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40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36.xml"/>
  <Override ContentType="application/vnd.openxmlformats-officedocument.spreadsheetml.worksheet+xml" PartName="/xl/worksheets/sheet16.xml"/>
  <Override ContentType="application/vnd.openxmlformats-officedocument.spreadsheetml.worksheet+xml" PartName="/xl/worksheets/sheet41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37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33.xml"/>
  <Override ContentType="application/vnd.openxmlformats-officedocument.spreadsheetml.worksheet+xml" PartName="/xl/worksheets/sheet4.xml"/>
  <Override ContentType="application/vnd.openxmlformats-officedocument.spreadsheetml.worksheet+xml" PartName="/xl/worksheets/sheet39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42.xml"/>
  <Override ContentType="application/vnd.openxmlformats-officedocument.spreadsheetml.worksheet+xml" PartName="/xl/worksheets/sheet38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43.xml"/>
  <Override ContentType="application/vnd.openxmlformats-officedocument.spreadsheetml.worksheet+xml" PartName="/xl/worksheets/sheet14.xml"/>
  <Override ContentType="application/vnd.openxmlformats-officedocument.spreadsheetml.worksheet+xml" PartName="/xl/worksheets/sheet4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worksheet+xml" PartName="/xl/worksheets/sheet35.xml"/>
  <Override ContentType="application/binary" PartName="/xl/commentsmeta11"/>
  <Override ContentType="application/binary" PartName="/xl/commentsmeta33"/>
  <Override ContentType="application/binary" PartName="/xl/commentsmeta12"/>
  <Override ContentType="application/binary" PartName="/xl/commentsmeta34"/>
  <Override ContentType="application/binary" PartName="/xl/commentsmeta13"/>
  <Override ContentType="application/binary" PartName="/xl/commentsmeta35"/>
  <Override ContentType="application/binary" PartName="/xl/commentsmeta14"/>
  <Override ContentType="application/binary" PartName="/xl/commentsmeta36"/>
  <Override ContentType="application/binary" PartName="/xl/commentsmeta30"/>
  <Override ContentType="application/binary" PartName="/xl/commentsmeta31"/>
  <Override ContentType="application/binary" PartName="/xl/commentsmeta10"/>
  <Override ContentType="application/binary" PartName="/xl/commentsmeta32"/>
  <Override ContentType="application/binary" PartName="/xl/commentsmeta19"/>
  <Override ContentType="application/binary" PartName="/xl/commentsmeta15"/>
  <Override ContentType="application/binary" PartName="/xl/commentsmeta37"/>
  <Override ContentType="application/binary" PartName="/xl/commentsmeta16"/>
  <Override ContentType="application/binary" PartName="/xl/commentsmeta38"/>
  <Override ContentType="application/binary" PartName="/xl/commentsmeta17"/>
  <Override ContentType="application/binary" PartName="/xl/commentsmeta39"/>
  <Override ContentType="application/binary" PartName="/xl/commentsmeta18"/>
  <Override ContentType="application/binary" PartName="/xl/commentsmeta22"/>
  <Override ContentType="application/binary" PartName="/xl/commentsmeta23"/>
  <Override ContentType="application/binary" PartName="/xl/commentsmeta24"/>
  <Override ContentType="application/binary" PartName="/xl/commentsmeta25"/>
  <Override ContentType="application/binary" PartName="/xl/commentsmeta20"/>
  <Override ContentType="application/binary" PartName="/xl/commentsmeta21"/>
  <Override ContentType="application/binary" PartName="/xl/commentsmeta4"/>
  <Override ContentType="application/binary" PartName="/xl/commentsmeta5"/>
  <Override ContentType="application/binary" PartName="/xl/commentsmeta2"/>
  <Override ContentType="application/binary" PartName="/xl/commentsmeta3"/>
  <Override ContentType="application/binary" PartName="/xl/commentsmeta0"/>
  <Override ContentType="application/binary" PartName="/xl/commentsmeta26"/>
  <Override ContentType="application/binary" PartName="/xl/commentsmeta1"/>
  <Override ContentType="application/binary" PartName="/xl/commentsmeta27"/>
  <Override ContentType="application/binary" PartName="/xl/commentsmeta28"/>
  <Override ContentType="application/binary" PartName="/xl/commentsmeta29"/>
  <Override ContentType="application/binary" PartName="/xl/commentsmeta8"/>
  <Override ContentType="application/binary" PartName="/xl/commentsmeta9"/>
  <Override ContentType="application/binary" PartName="/xl/commentsmeta6"/>
  <Override ContentType="application/binary" PartName="/xl/commentsmeta7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3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43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34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44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35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40.xml"/>
  <Override ContentType="application/vnd.openxmlformats-officedocument.drawing+xml" PartName="/xl/drawings/drawing1.xml"/>
  <Override ContentType="application/vnd.openxmlformats-officedocument.drawing+xml" PartName="/xl/drawings/drawing36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33.xml"/>
  <Override ContentType="application/vnd.openxmlformats-officedocument.drawing+xml" PartName="/xl/drawings/drawing38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41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42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37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21.xml"/>
  <Override ContentType="application/vnd.openxmlformats-officedocument.spreadsheetml.comments+xml" PartName="/xl/comments39.xml"/>
  <Override ContentType="application/vnd.openxmlformats-officedocument.spreadsheetml.comments+xml" PartName="/xl/comments26.xml"/>
  <Override ContentType="application/vnd.openxmlformats-officedocument.spreadsheetml.comments+xml" PartName="/xl/comments34.xml"/>
  <Override ContentType="application/vnd.openxmlformats-officedocument.spreadsheetml.comments+xml" PartName="/xl/comments9.xml"/>
  <Override ContentType="application/vnd.openxmlformats-officedocument.spreadsheetml.comments+xml" PartName="/xl/comments30.xml"/>
  <Override ContentType="application/vnd.openxmlformats-officedocument.spreadsheetml.comments+xml" PartName="/xl/comments13.xml"/>
  <Override ContentType="application/vnd.openxmlformats-officedocument.spreadsheetml.comments+xml" PartName="/xl/comments4.xml"/>
  <Override ContentType="application/vnd.openxmlformats-officedocument.spreadsheetml.comments+xml" PartName="/xl/comments17.xml"/>
  <Override ContentType="application/vnd.openxmlformats-officedocument.spreadsheetml.comments+xml" PartName="/xl/comments8.xml"/>
  <Override ContentType="application/vnd.openxmlformats-officedocument.spreadsheetml.comments+xml" PartName="/xl/comments14.xml"/>
  <Override ContentType="application/vnd.openxmlformats-officedocument.spreadsheetml.comments+xml" PartName="/xl/comments27.xml"/>
  <Override ContentType="application/vnd.openxmlformats-officedocument.spreadsheetml.comments+xml" PartName="/xl/comments35.xml"/>
  <Override ContentType="application/vnd.openxmlformats-officedocument.spreadsheetml.comments+xml" PartName="/xl/comments22.xml"/>
  <Override ContentType="application/vnd.openxmlformats-officedocument.spreadsheetml.comments+xml" PartName="/xl/comments31.xml"/>
  <Override ContentType="application/vnd.openxmlformats-officedocument.spreadsheetml.comments+xml" PartName="/xl/comments3.xml"/>
  <Override ContentType="application/vnd.openxmlformats-officedocument.spreadsheetml.comments+xml" PartName="/xl/comments18.xml"/>
  <Override ContentType="application/vnd.openxmlformats-officedocument.spreadsheetml.comments+xml" PartName="/xl/comments15.xml"/>
  <Override ContentType="application/vnd.openxmlformats-officedocument.spreadsheetml.comments+xml" PartName="/xl/comments40.xml"/>
  <Override ContentType="application/vnd.openxmlformats-officedocument.spreadsheetml.comments+xml" PartName="/xl/comments7.xml"/>
  <Override ContentType="application/vnd.openxmlformats-officedocument.spreadsheetml.comments+xml" PartName="/xl/comments32.xml"/>
  <Override ContentType="application/vnd.openxmlformats-officedocument.spreadsheetml.comments+xml" PartName="/xl/comments10.xml"/>
  <Override ContentType="application/vnd.openxmlformats-officedocument.spreadsheetml.comments+xml" PartName="/xl/comments23.xml"/>
  <Override ContentType="application/vnd.openxmlformats-officedocument.spreadsheetml.comments+xml" PartName="/xl/comments37.xml"/>
  <Override ContentType="application/vnd.openxmlformats-officedocument.spreadsheetml.comments+xml" PartName="/xl/comments24.xml"/>
  <Override ContentType="application/vnd.openxmlformats-officedocument.spreadsheetml.comments+xml" PartName="/xl/comments36.xml"/>
  <Override ContentType="application/vnd.openxmlformats-officedocument.spreadsheetml.comments+xml" PartName="/xl/comments6.xml"/>
  <Override ContentType="application/vnd.openxmlformats-officedocument.spreadsheetml.comments+xml" PartName="/xl/comments28.xml"/>
  <Override ContentType="application/vnd.openxmlformats-officedocument.spreadsheetml.comments+xml" PartName="/xl/comments19.xml"/>
  <Override ContentType="application/vnd.openxmlformats-officedocument.spreadsheetml.comments+xml" PartName="/xl/comments2.xml"/>
  <Override ContentType="application/vnd.openxmlformats-officedocument.spreadsheetml.comments+xml" PartName="/xl/comments33.xml"/>
  <Override ContentType="application/vnd.openxmlformats-officedocument.spreadsheetml.comments+xml" PartName="/xl/comments11.xml"/>
  <Override ContentType="application/vnd.openxmlformats-officedocument.spreadsheetml.comments+xml" PartName="/xl/comments20.xml"/>
  <Override ContentType="application/vnd.openxmlformats-officedocument.spreadsheetml.comments+xml" PartName="/xl/comments25.xml"/>
  <Override ContentType="application/vnd.openxmlformats-officedocument.spreadsheetml.comments+xml" PartName="/xl/comments38.xml"/>
  <Override ContentType="application/vnd.openxmlformats-officedocument.spreadsheetml.comments+xml" PartName="/xl/comments12.xml"/>
  <Override ContentType="application/vnd.openxmlformats-officedocument.spreadsheetml.comments+xml" PartName="/xl/comments5.xml"/>
  <Override ContentType="application/vnd.openxmlformats-officedocument.spreadsheetml.comments+xml" PartName="/xl/comments29.xml"/>
  <Override ContentType="application/vnd.openxmlformats-officedocument.spreadsheetml.comments+xml" PartName="/xl/comments1.xml"/>
  <Override ContentType="application/vnd.openxmlformats-officedocument.spreadsheetml.comments+xml" PartName="/xl/comments16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6.7月夜班" sheetId="1" r:id="rId4"/>
    <sheet state="visible" name="C1" sheetId="2" r:id="rId5"/>
    <sheet state="visible" name="C3" sheetId="3" r:id="rId6"/>
    <sheet state="visible" name="C4" sheetId="4" r:id="rId7"/>
    <sheet state="visible" name="C5" sheetId="5" r:id="rId8"/>
    <sheet state="visible" name="C6" sheetId="6" r:id="rId9"/>
    <sheet state="visible" name="C8" sheetId="7" r:id="rId10"/>
    <sheet state="visible" name="C12" sheetId="8" r:id="rId11"/>
    <sheet state="visible" name="C13" sheetId="9" r:id="rId12"/>
    <sheet state="visible" name="C32" sheetId="10" r:id="rId13"/>
    <sheet state="visible" name="C33" sheetId="11" r:id="rId14"/>
    <sheet state="visible" name="C2" sheetId="12" r:id="rId15"/>
    <sheet state="visible" name="C7" sheetId="13" r:id="rId16"/>
    <sheet state="visible" name="C11" sheetId="14" r:id="rId17"/>
    <sheet state="visible" name="C29" sheetId="15" r:id="rId18"/>
    <sheet state="visible" name="C10" sheetId="16" r:id="rId19"/>
    <sheet state="visible" name="C16-長" sheetId="17" r:id="rId20"/>
    <sheet state="visible" name="C17-長" sheetId="18" r:id="rId21"/>
    <sheet state="visible" name="C20" sheetId="19" r:id="rId22"/>
    <sheet state="visible" name="C21" sheetId="20" r:id="rId23"/>
    <sheet state="visible" name="C22" sheetId="21" r:id="rId24"/>
    <sheet state="visible" name="C24D" sheetId="22" r:id="rId25"/>
    <sheet state="visible" name="C28D" sheetId="23" r:id="rId26"/>
    <sheet state="visible" name="C30" sheetId="24" r:id="rId27"/>
    <sheet state="visible" name="C37" sheetId="25" r:id="rId28"/>
    <sheet state="visible" name="C38" sheetId="26" r:id="rId29"/>
    <sheet state="visible" name="C31-12.5圓" sheetId="27" r:id="rId30"/>
    <sheet state="visible" name="C34-12.5圓" sheetId="28" r:id="rId31"/>
    <sheet state="visible" name="C36-12.5圓" sheetId="29" r:id="rId32"/>
    <sheet state="visible" name="C18" sheetId="30" r:id="rId33"/>
    <sheet state="visible" name="C19" sheetId="31" r:id="rId34"/>
    <sheet state="visible" name="C41" sheetId="32" r:id="rId35"/>
    <sheet state="visible" name="C43長" sheetId="33" r:id="rId36"/>
    <sheet state="visible" name="C15Y" sheetId="34" r:id="rId37"/>
    <sheet state="visible" name="C23Y" sheetId="35" r:id="rId38"/>
    <sheet state="visible" name="C26" sheetId="36" r:id="rId39"/>
    <sheet state="visible" name="C39D" sheetId="37" r:id="rId40"/>
    <sheet state="visible" name="C27" sheetId="38" r:id="rId41"/>
    <sheet state="visible" name="C40DY" sheetId="39" r:id="rId42"/>
    <sheet state="visible" name="C42BY" sheetId="40" r:id="rId43"/>
    <sheet state="visible" name="C44Y" sheetId="41" r:id="rId44"/>
    <sheet state="visible" name="C25" sheetId="42" r:id="rId45"/>
    <sheet state="visible" name="C9" sheetId="43" r:id="rId46"/>
    <sheet state="visible" name="C35" sheetId="44" r:id="rId47"/>
  </sheets>
  <definedNames>
    <definedName localSheetId="1" name="Z_62402EC8_062B_4A52_BB2A_ECBAF15826A4_.wvu.Cols">'C1'!#REF!</definedName>
    <definedName localSheetId="15" name="Z_62402EC8_062B_4A52_BB2A_ECBAF15826A4_.wvu.Cols">'C10'!#REF!</definedName>
    <definedName localSheetId="13" name="Z_62402EC8_062B_4A52_BB2A_ECBAF15826A4_.wvu.Cols">'C11'!#REF!</definedName>
    <definedName localSheetId="7" name="Z_62402EC8_062B_4A52_BB2A_ECBAF15826A4_.wvu.Cols">'C12'!#REF!</definedName>
    <definedName localSheetId="16" name="Z_62402EC8_062B_4A52_BB2A_ECBAF15826A4_.wvu.Cols">'C16-長'!#REF!</definedName>
    <definedName localSheetId="29" name="Z_62402EC8_062B_4A52_BB2A_ECBAF15826A4_.wvu.Cols">'C18'!#REF!</definedName>
    <definedName localSheetId="30" name="Z_62402EC8_062B_4A52_BB2A_ECBAF15826A4_.wvu.Cols">'C19'!#REF!</definedName>
    <definedName localSheetId="18" name="Z_62402EC8_062B_4A52_BB2A_ECBAF15826A4_.wvu.Cols">'C20'!#REF!</definedName>
    <definedName localSheetId="19" name="Z_62402EC8_062B_4A52_BB2A_ECBAF15826A4_.wvu.Cols">'C21'!#REF!</definedName>
    <definedName localSheetId="20" name="Z_62402EC8_062B_4A52_BB2A_ECBAF15826A4_.wvu.Cols">'C22'!#REF!</definedName>
    <definedName localSheetId="34" name="Z_62402EC8_062B_4A52_BB2A_ECBAF15826A4_.wvu.Cols">'C23Y'!#REF!</definedName>
    <definedName localSheetId="21" name="Z_62402EC8_062B_4A52_BB2A_ECBAF15826A4_.wvu.Cols">'C24D'!#REF!</definedName>
    <definedName localSheetId="41" name="Z_62402EC8_062B_4A52_BB2A_ECBAF15826A4_.wvu.Cols">'C25'!#REF!</definedName>
    <definedName localSheetId="35" name="Z_62402EC8_062B_4A52_BB2A_ECBAF15826A4_.wvu.Cols">'C26'!#REF!</definedName>
    <definedName localSheetId="36" name="Z_62402EC8_062B_4A52_BB2A_ECBAF15826A4_.wvu.Cols">'C27'!#REF!</definedName>
    <definedName localSheetId="22" name="Z_62402EC8_062B_4A52_BB2A_ECBAF15826A4_.wvu.Cols">'C28D'!#REF!</definedName>
    <definedName localSheetId="14" name="Z_62402EC8_062B_4A52_BB2A_ECBAF15826A4_.wvu.Cols">'C29'!#REF!</definedName>
    <definedName localSheetId="23" name="Z_62402EC8_062B_4A52_BB2A_ECBAF15826A4_.wvu.Cols">'C30'!#REF!</definedName>
    <definedName localSheetId="26" name="Z_62402EC8_062B_4A52_BB2A_ECBAF15826A4_.wvu.Cols">'C31-12.5圓'!#REF!</definedName>
    <definedName localSheetId="27" name="Z_62402EC8_062B_4A52_BB2A_ECBAF15826A4_.wvu.Cols">'C34-12.5圓'!#REF!</definedName>
    <definedName localSheetId="28" name="Z_62402EC8_062B_4A52_BB2A_ECBAF15826A4_.wvu.Cols">'C36-12.5圓'!#REF!</definedName>
    <definedName localSheetId="24" name="Z_62402EC8_062B_4A52_BB2A_ECBAF15826A4_.wvu.Cols">'C37'!#REF!</definedName>
    <definedName localSheetId="25" name="Z_62402EC8_062B_4A52_BB2A_ECBAF15826A4_.wvu.Cols">'C38'!#REF!</definedName>
    <definedName localSheetId="38" name="Z_62402EC8_062B_4A52_BB2A_ECBAF15826A4_.wvu.Cols">'C40DY'!#REF!</definedName>
    <definedName localSheetId="32" name="Z_62402EC8_062B_4A52_BB2A_ECBAF15826A4_.wvu.Cols">'C43長'!#REF!</definedName>
    <definedName localSheetId="4" name="Z_62402EC8_062B_4A52_BB2A_ECBAF15826A4_.wvu.Cols">'C5'!#REF!</definedName>
    <definedName localSheetId="12" name="Z_62402EC8_062B_4A52_BB2A_ECBAF15826A4_.wvu.Cols">'C7'!#REF!</definedName>
    <definedName localSheetId="42" name="Z_62402EC8_062B_4A52_BB2A_ECBAF15826A4_.wvu.Cols">'C9'!#REF!</definedName>
    <definedName localSheetId="1" name="Z_6FAA6C97_FB7D_4B53_BB01_B757EA5C6C1A_.wvu.Cols">'C1'!#REF!</definedName>
    <definedName localSheetId="15" name="Z_6FAA6C97_FB7D_4B53_BB01_B757EA5C6C1A_.wvu.Cols">'C10'!#REF!</definedName>
    <definedName localSheetId="13" name="Z_6FAA6C97_FB7D_4B53_BB01_B757EA5C6C1A_.wvu.Cols">'C11'!#REF!</definedName>
    <definedName localSheetId="7" name="Z_6FAA6C97_FB7D_4B53_BB01_B757EA5C6C1A_.wvu.Cols">'C12'!#REF!</definedName>
    <definedName localSheetId="16" name="Z_6FAA6C97_FB7D_4B53_BB01_B757EA5C6C1A_.wvu.Cols">'C16-長'!#REF!</definedName>
    <definedName localSheetId="29" name="Z_6FAA6C97_FB7D_4B53_BB01_B757EA5C6C1A_.wvu.Cols">'C18'!#REF!</definedName>
    <definedName localSheetId="30" name="Z_6FAA6C97_FB7D_4B53_BB01_B757EA5C6C1A_.wvu.Cols">'C19'!#REF!</definedName>
    <definedName localSheetId="18" name="Z_6FAA6C97_FB7D_4B53_BB01_B757EA5C6C1A_.wvu.Cols">'C20'!#REF!</definedName>
    <definedName localSheetId="19" name="Z_6FAA6C97_FB7D_4B53_BB01_B757EA5C6C1A_.wvu.Cols">'C21'!#REF!</definedName>
    <definedName localSheetId="20" name="Z_6FAA6C97_FB7D_4B53_BB01_B757EA5C6C1A_.wvu.Cols">'C22'!#REF!</definedName>
    <definedName localSheetId="34" name="Z_6FAA6C97_FB7D_4B53_BB01_B757EA5C6C1A_.wvu.Cols">'C23Y'!#REF!</definedName>
    <definedName localSheetId="21" name="Z_6FAA6C97_FB7D_4B53_BB01_B757EA5C6C1A_.wvu.Cols">'C24D'!#REF!</definedName>
    <definedName localSheetId="41" name="Z_6FAA6C97_FB7D_4B53_BB01_B757EA5C6C1A_.wvu.Cols">'C25'!#REF!</definedName>
    <definedName localSheetId="35" name="Z_6FAA6C97_FB7D_4B53_BB01_B757EA5C6C1A_.wvu.Cols">'C26'!#REF!</definedName>
    <definedName localSheetId="36" name="Z_6FAA6C97_FB7D_4B53_BB01_B757EA5C6C1A_.wvu.Cols">'C27'!#REF!</definedName>
    <definedName localSheetId="22" name="Z_6FAA6C97_FB7D_4B53_BB01_B757EA5C6C1A_.wvu.Cols">'C28D'!#REF!</definedName>
    <definedName localSheetId="14" name="Z_6FAA6C97_FB7D_4B53_BB01_B757EA5C6C1A_.wvu.Cols">'C29'!#REF!</definedName>
    <definedName localSheetId="23" name="Z_6FAA6C97_FB7D_4B53_BB01_B757EA5C6C1A_.wvu.Cols">'C30'!#REF!</definedName>
    <definedName localSheetId="26" name="Z_6FAA6C97_FB7D_4B53_BB01_B757EA5C6C1A_.wvu.Cols">'C31-12.5圓'!#REF!</definedName>
    <definedName localSheetId="27" name="Z_6FAA6C97_FB7D_4B53_BB01_B757EA5C6C1A_.wvu.Cols">'C34-12.5圓'!#REF!</definedName>
    <definedName localSheetId="28" name="Z_6FAA6C97_FB7D_4B53_BB01_B757EA5C6C1A_.wvu.Cols">'C36-12.5圓'!#REF!</definedName>
    <definedName localSheetId="24" name="Z_6FAA6C97_FB7D_4B53_BB01_B757EA5C6C1A_.wvu.Cols">'C37'!#REF!</definedName>
    <definedName localSheetId="25" name="Z_6FAA6C97_FB7D_4B53_BB01_B757EA5C6C1A_.wvu.Cols">'C38'!#REF!</definedName>
    <definedName localSheetId="38" name="Z_6FAA6C97_FB7D_4B53_BB01_B757EA5C6C1A_.wvu.Cols">'C40DY'!#REF!</definedName>
    <definedName localSheetId="32" name="Z_6FAA6C97_FB7D_4B53_BB01_B757EA5C6C1A_.wvu.Cols">'C43長'!#REF!</definedName>
    <definedName localSheetId="4" name="Z_6FAA6C97_FB7D_4B53_BB01_B757EA5C6C1A_.wvu.Cols">'C5'!#REF!</definedName>
    <definedName localSheetId="12" name="Z_6FAA6C97_FB7D_4B53_BB01_B757EA5C6C1A_.wvu.Cols">'C7'!#REF!</definedName>
    <definedName localSheetId="42" name="Z_6FAA6C97_FB7D_4B53_BB01_B757EA5C6C1A_.wvu.Cols">'C9'!#REF!</definedName>
    <definedName localSheetId="1" name="Z_F856E5C8_623B_46A2_9BA6_8E327465E71F_.wvu.Cols">'C1'!#REF!</definedName>
    <definedName localSheetId="15" name="Z_F856E5C8_623B_46A2_9BA6_8E327465E71F_.wvu.Cols">'C10'!#REF!</definedName>
    <definedName localSheetId="13" name="Z_F856E5C8_623B_46A2_9BA6_8E327465E71F_.wvu.Cols">'C11'!#REF!</definedName>
    <definedName localSheetId="7" name="Z_F856E5C8_623B_46A2_9BA6_8E327465E71F_.wvu.Cols">'C12'!#REF!</definedName>
    <definedName localSheetId="16" name="Z_F856E5C8_623B_46A2_9BA6_8E327465E71F_.wvu.Cols">'C16-長'!#REF!</definedName>
    <definedName localSheetId="29" name="Z_F856E5C8_623B_46A2_9BA6_8E327465E71F_.wvu.Cols">'C18'!#REF!</definedName>
    <definedName localSheetId="30" name="Z_F856E5C8_623B_46A2_9BA6_8E327465E71F_.wvu.Cols">'C19'!#REF!</definedName>
    <definedName localSheetId="18" name="Z_F856E5C8_623B_46A2_9BA6_8E327465E71F_.wvu.Cols">'C20'!#REF!</definedName>
    <definedName localSheetId="19" name="Z_F856E5C8_623B_46A2_9BA6_8E327465E71F_.wvu.Cols">'C21'!#REF!</definedName>
    <definedName localSheetId="20" name="Z_F856E5C8_623B_46A2_9BA6_8E327465E71F_.wvu.Cols">'C22'!#REF!</definedName>
    <definedName localSheetId="34" name="Z_F856E5C8_623B_46A2_9BA6_8E327465E71F_.wvu.Cols">'C23Y'!#REF!</definedName>
    <definedName localSheetId="21" name="Z_F856E5C8_623B_46A2_9BA6_8E327465E71F_.wvu.Cols">'C24D'!#REF!</definedName>
    <definedName localSheetId="41" name="Z_F856E5C8_623B_46A2_9BA6_8E327465E71F_.wvu.Cols">'C25'!#REF!</definedName>
    <definedName localSheetId="35" name="Z_F856E5C8_623B_46A2_9BA6_8E327465E71F_.wvu.Cols">'C26'!#REF!</definedName>
    <definedName localSheetId="36" name="Z_F856E5C8_623B_46A2_9BA6_8E327465E71F_.wvu.Cols">'C27'!#REF!</definedName>
    <definedName localSheetId="22" name="Z_F856E5C8_623B_46A2_9BA6_8E327465E71F_.wvu.Cols">'C28D'!#REF!</definedName>
    <definedName localSheetId="14" name="Z_F856E5C8_623B_46A2_9BA6_8E327465E71F_.wvu.Cols">'C29'!#REF!</definedName>
    <definedName localSheetId="23" name="Z_F856E5C8_623B_46A2_9BA6_8E327465E71F_.wvu.Cols">'C30'!#REF!</definedName>
    <definedName localSheetId="26" name="Z_F856E5C8_623B_46A2_9BA6_8E327465E71F_.wvu.Cols">'C31-12.5圓'!#REF!</definedName>
    <definedName localSheetId="27" name="Z_F856E5C8_623B_46A2_9BA6_8E327465E71F_.wvu.Cols">'C34-12.5圓'!#REF!</definedName>
    <definedName localSheetId="28" name="Z_F856E5C8_623B_46A2_9BA6_8E327465E71F_.wvu.Cols">'C36-12.5圓'!#REF!</definedName>
    <definedName localSheetId="24" name="Z_F856E5C8_623B_46A2_9BA6_8E327465E71F_.wvu.Cols">'C37'!#REF!</definedName>
    <definedName localSheetId="25" name="Z_F856E5C8_623B_46A2_9BA6_8E327465E71F_.wvu.Cols">'C38'!#REF!</definedName>
    <definedName localSheetId="38" name="Z_F856E5C8_623B_46A2_9BA6_8E327465E71F_.wvu.Cols">'C40DY'!#REF!</definedName>
    <definedName localSheetId="32" name="Z_F856E5C8_623B_46A2_9BA6_8E327465E71F_.wvu.Cols">'C43長'!#REF!</definedName>
    <definedName localSheetId="4" name="Z_F856E5C8_623B_46A2_9BA6_8E327465E71F_.wvu.Cols">'C5'!#REF!</definedName>
    <definedName localSheetId="12" name="Z_F856E5C8_623B_46A2_9BA6_8E327465E71F_.wvu.Cols">'C7'!#REF!</definedName>
    <definedName localSheetId="42" name="Z_F856E5C8_623B_46A2_9BA6_8E327465E71F_.wvu.Cols">'C9'!#REF!</definedName>
    <definedName localSheetId="36" name="Z_62402EC8_062B_4A52_BB2A_ECBAF15826A4_.wvu.Cols">'C39D'!$J:$J</definedName>
    <definedName localSheetId="36" name="Z_6FAA6C97_FB7D_4B53_BB01_B757EA5C6C1A_.wvu.Cols">'C39D'!$J:$J</definedName>
    <definedName localSheetId="36" name="Z_F856E5C8_623B_46A2_9BA6_8E327465E71F_.wvu.Cols">'C39D'!$J:$J</definedName>
    <definedName hidden="1" localSheetId="14" name="_xlnm._FilterDatabase">'C29'!$A$1:$R$180</definedName>
  </definedNames>
  <calcPr/>
  <extLst>
    <ext uri="GoogleSheetsCustomDataVersion2">
      <go:sheetsCustomData xmlns:go="http://customooxmlschemas.google.com/" r:id="rId48" roundtripDataChecksum="d6YMhyV77chrRJq28CVprDy0PQZDzhos1sh5qCq0Eis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0">
      <text>
        <t xml:space="preserve">======
ID#AAACAni_-bk
User211    (2026-09-17 10:49:08)
做420</t>
      </text>
    </comment>
    <comment authorId="0" ref="C114">
      <text>
        <t xml:space="preserve">======
ID#AAACAnv0Zqc
CW245R    (2026-09-17 10:49:08)
C13</t>
      </text>
    </comment>
    <comment authorId="0" ref="C66">
      <text>
        <t xml:space="preserve">======
ID#AAACAni_-dg
CW245R    (2026-09-17 10:49:08)
C6</t>
      </text>
    </comment>
    <comment authorId="0" ref="C110">
      <text>
        <t xml:space="preserve">======
ID#AAACAni_-fE
CW245R    (2026-09-17 10:49:08)
C8</t>
      </text>
    </comment>
    <comment authorId="0" ref="D93">
      <text>
        <t xml:space="preserve">======
ID#AAACAnv0ZqQ
user    (2026-09-17 10:49:08)
多做2pcs</t>
      </text>
    </comment>
    <comment authorId="0" ref="J45">
      <text>
        <t xml:space="preserve">======
ID#AAACAni_-cs
User211    (2026-09-17 10:49:08)
WWMJ6CA-24.5 6/29送允成</t>
      </text>
    </comment>
    <comment authorId="0" ref="J44">
      <text>
        <t xml:space="preserve">======
ID#AAACAnv0ZpM
User211    (2026-09-17 10:49:08)
WWMJ6CA-24.5 6/29送允成</t>
      </text>
    </comment>
  </commentList>
  <extLst>
    <ext uri="GoogleSheetsCustomDataVersion2">
      <go:sheetsCustomData xmlns:go="http://customooxmlschemas.google.com/" r:id="rId1" roundtripDataSignature="AMtx7mjmW6I0iGhFuHZKLX198nWK0C1vs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======
ID#AAACAni_-fQ
CW245R    (2026-09-17 10:49:08)
C21</t>
      </text>
    </comment>
    <comment authorId="0" ref="C75">
      <text>
        <t xml:space="preserve">======
ID#AAACAni_-hI
user    (2026-09-17 10:49:08)
V4</t>
      </text>
    </comment>
    <comment authorId="0" ref="J28">
      <text>
        <t xml:space="preserve">======
ID#AAACAnv0Zqk
user    (2026-09-17 10:49:08)
8/3通知提早8/17</t>
      </text>
    </comment>
  </commentList>
  <extLst>
    <ext uri="GoogleSheetsCustomDataVersion2">
      <go:sheetsCustomData xmlns:go="http://customooxmlschemas.google.com/" r:id="rId1" roundtripDataSignature="AMtx7mjSj6A7jynLwEF9OKhqxw9yLRADAw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5">
      <text>
        <t xml:space="preserve">======
ID#AAACAni_-hc
CW245R    (2026-09-17 10:49:08)
C12</t>
      </text>
    </comment>
    <comment authorId="0" ref="I39">
      <text>
        <t xml:space="preserve">======
ID#AAACAni_-hM
User211    (2026-09-17 10:49:08)
6/15修改數量19152
報廢179</t>
      </text>
    </comment>
    <comment authorId="0" ref="C64">
      <text>
        <t xml:space="preserve">======
ID#AAACAni_-g8
CW245R    (2026-09-17 10:49:08)
C4</t>
      </text>
    </comment>
    <comment authorId="0" ref="C60">
      <text>
        <t xml:space="preserve">======
ID#AAACAnv0Zrg
CW245R    (2026-09-17 10:49:08)
C6
C33</t>
      </text>
    </comment>
    <comment authorId="0" ref="C56">
      <text>
        <t xml:space="preserve">======
ID#AAACAni_-es
user    (2026-09-17 10:49:08)
C4</t>
      </text>
    </comment>
    <comment authorId="0" ref="C70">
      <text>
        <t xml:space="preserve">======
ID#AAACAni_-jY
CW245R    (2026-09-17 10:49:08)
C5
C33</t>
      </text>
    </comment>
  </commentList>
  <extLst>
    <ext uri="GoogleSheetsCustomDataVersion2">
      <go:sheetsCustomData xmlns:go="http://customooxmlschemas.google.com/" r:id="rId1" roundtripDataSignature="AMtx7miNm+uS98RCUgb+y9KtPQewuH0L+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39">
      <text>
        <t xml:space="preserve">======
ID#AAACAni_-hA
User211    (2026-09-17 10:49:08)
30000改31500
補報廢903pcs</t>
      </text>
    </comment>
    <comment authorId="0" ref="C97">
      <text>
        <t xml:space="preserve">======
ID#AAACAni_-e8
user    (2026-09-17 10:49:08)
C12</t>
      </text>
    </comment>
    <comment authorId="0" ref="C5">
      <text>
        <t xml:space="preserve">======
ID#AAACAni_-eM
CW245R    (2026-09-17 10:49:08)
C5</t>
      </text>
    </comment>
  </commentList>
  <extLst>
    <ext uri="GoogleSheetsCustomDataVersion2">
      <go:sheetsCustomData xmlns:go="http://customooxmlschemas.google.com/" r:id="rId1" roundtripDataSignature="AMtx7mjysbd6mU8mIePovF8HN+FoS9cN6w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7">
      <text>
        <t xml:space="preserve">======
ID#AAACAni_-hs
CW245R    (2026-09-17 10:49:08)
C6</t>
      </text>
    </comment>
    <comment authorId="0" ref="C78">
      <text>
        <t xml:space="preserve">======
ID#AAACAni_-kI
CW245R    (2026-09-17 10:49:08)
C32</t>
      </text>
    </comment>
    <comment authorId="0" ref="C29">
      <text>
        <t xml:space="preserve">======
ID#AAACAni_-bA
CW245R    (2026-09-17 10:49:08)
C6
C7</t>
      </text>
    </comment>
    <comment authorId="0" ref="C60">
      <text>
        <t xml:space="preserve">======
ID#AAACAnv0Zq0
CW245R    (2026-09-17 10:49:08)
C1</t>
      </text>
    </comment>
    <comment authorId="0" ref="J146">
      <text>
        <t xml:space="preserve">======
ID#AAACAni_-jo
User211    (2026-09-17 10:49:08)
WWMJ6CA-24.5 9/4送允成</t>
      </text>
    </comment>
    <comment authorId="0" ref="C59">
      <text>
        <t xml:space="preserve">======
ID#AAACAni_-iM
CW245R    (2026-09-17 10:49:08)
C1</t>
      </text>
    </comment>
    <comment authorId="0" ref="C138">
      <text>
        <t xml:space="preserve">======
ID#AAACAni_-hU
user    (2026-09-17 10:49:08)
C6</t>
      </text>
    </comment>
  </commentList>
  <extLst>
    <ext uri="GoogleSheetsCustomDataVersion2">
      <go:sheetsCustomData xmlns:go="http://customooxmlschemas.google.com/" r:id="rId1" roundtripDataSignature="AMtx7mjK7JaAXHaBVmqspmVSwY5tDj6kzA=="/>
    </ext>
  </extLst>
</comments>
</file>

<file path=xl/comments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6">
      <text>
        <t xml:space="preserve">======
ID#AAACAnv0Zrk
CW245R    (2026-09-17 10:49:08)
C4</t>
      </text>
    </comment>
    <comment authorId="0" ref="C26">
      <text>
        <t xml:space="preserve">======
ID#AAACAni_-kc
CW245R    (2026-09-17 10:49:08)
C12</t>
      </text>
    </comment>
    <comment authorId="0" ref="C70">
      <text>
        <t xml:space="preserve">======
ID#AAACAni_-a8
CW245R    (2026-09-17 10:49:08)
C8</t>
      </text>
    </comment>
  </commentList>
  <extLst>
    <ext uri="GoogleSheetsCustomDataVersion2">
      <go:sheetsCustomData xmlns:go="http://customooxmlschemas.google.com/" r:id="rId1" roundtripDataSignature="AMtx7mgfUkQmO599vg9+pdfZeaDAY3/XlA=="/>
    </ext>
  </extLst>
</comments>
</file>

<file path=xl/comments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31">
      <text>
        <t xml:space="preserve">======
ID#AAACAni_-g0
CW245R    (2026-09-17 10:49:08)
C8</t>
      </text>
    </comment>
    <comment authorId="0" ref="I100">
      <text>
        <t xml:space="preserve">======
ID#AAACAnv0ZrQ
user    (2026-09-17 10:49:08)
8/24 700改750</t>
      </text>
    </comment>
    <comment authorId="0" ref="C30">
      <text>
        <t xml:space="preserve">======
ID#AAACAni_-gs
CW245R    (2026-09-17 10:49:08)
C6</t>
      </text>
    </comment>
    <comment authorId="0" ref="C26">
      <text>
        <t xml:space="preserve">======
ID#AAACAni_-gA
CW245R    (2026-09-17 10:49:08)
C7
C6</t>
      </text>
    </comment>
    <comment authorId="0" ref="C122">
      <text>
        <t xml:space="preserve">======
ID#AAACAni_-eg
user    (2026-09-17 10:49:08)
C27</t>
      </text>
    </comment>
    <comment authorId="0" ref="C7">
      <text>
        <t xml:space="preserve">======
ID#AAACAni_-cw
CW245R    (2026-09-17 10:49:08)
C32</t>
      </text>
    </comment>
  </commentList>
  <extLst>
    <ext uri="GoogleSheetsCustomDataVersion2">
      <go:sheetsCustomData xmlns:go="http://customooxmlschemas.google.com/" r:id="rId1" roundtripDataSignature="AMtx7mgVg9fOcecsHcCjHeN9DdExjj3iZw=="/>
    </ext>
  </extLst>
</comments>
</file>

<file path=xl/comments8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7">
      <text>
        <t xml:space="preserve">======
ID#AAACAni_-cE
user    (2026-09-17 10:49:08)
C4</t>
      </text>
    </comment>
    <comment authorId="0" ref="C145">
      <text>
        <t xml:space="preserve">======
ID#AAACAnv0Zp4
user    (2026-09-17 10:49:08)
C13</t>
      </text>
    </comment>
    <comment authorId="0" ref="C110">
      <text>
        <t xml:space="preserve">======
ID#AAACAnv0ZpU
CW245R    (2026-09-17 10:49:08)
C32</t>
      </text>
    </comment>
    <comment authorId="0" ref="I98">
      <text>
        <t xml:space="preserve">======
ID#AAACAni_-go
CW245R    (2026-09-17 10:49:08)
8/13新增+100數量</t>
      </text>
    </comment>
    <comment authorId="0" ref="C139">
      <text>
        <t xml:space="preserve">======
ID#AAACAni_-dY
user    (2026-09-17 10:49:08)
C13</t>
      </text>
    </comment>
    <comment authorId="0" ref="C106">
      <text>
        <t xml:space="preserve">======
ID#AAACAnv0Zro
CW245R    (2026-09-17 10:49:08)
1.5P</t>
      </text>
    </comment>
    <comment authorId="0" ref="C89">
      <text>
        <t xml:space="preserve">======
ID#AAACAni_-ac
user    (2026-09-17 10:49:08)
C32</t>
      </text>
    </comment>
    <comment authorId="0" ref="J109">
      <text>
        <t xml:space="preserve">======
ID#AAACAni_-fY
user    (2026-09-17 10:49:08)
8/20送允成</t>
      </text>
    </comment>
    <comment authorId="0" ref="J108">
      <text>
        <t xml:space="preserve">======
ID#AAACAni_-aw
user    (2026-09-17 10:49:08)
8/20送允成</t>
      </text>
    </comment>
  </commentList>
  <extLst>
    <ext uri="GoogleSheetsCustomDataVersion2">
      <go:sheetsCustomData xmlns:go="http://customooxmlschemas.google.com/" r:id="rId1" roundtripDataSignature="AMtx7mirPEimbSO+yQcCYHlkPlQHAbA3WA=="/>
    </ext>
  </extLst>
</comments>
</file>

<file path=xl/comments9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51">
      <text>
        <t xml:space="preserve">======
ID#AAACAni_-hQ
CW245R    (2026-09-17 10:49:08)
C32</t>
      </text>
    </comment>
    <comment authorId="0" ref="C46">
      <text>
        <t xml:space="preserve">======
ID#AAACAnv0ZrI
CW245R    (2026-09-17 10:49:08)
C32</t>
      </text>
    </comment>
    <comment authorId="0" ref="C139">
      <text>
        <t xml:space="preserve">======
ID#AAACAni_-do
user    (2026-09-17 10:49:08)
C33</t>
      </text>
    </comment>
    <comment authorId="0" ref="C103">
      <text>
        <t xml:space="preserve">======
ID#AAACAni_-c0
user    (2026-09-17 10:49:08)
C32</t>
      </text>
    </comment>
  </commentList>
  <extLst>
    <ext uri="GoogleSheetsCustomDataVersion2">
      <go:sheetsCustomData xmlns:go="http://customooxmlschemas.google.com/" r:id="rId1" roundtripDataSignature="AMtx7mhkdYd5DjGeqjkXAkKWMPDDXptY/Q=="/>
    </ext>
  </extLst>
</comments>
</file>

<file path=xl/comments10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7">
      <text>
        <t xml:space="preserve">======
ID#AAACAni_-eU
User211    (2026-09-17 10:49:08)
C21
C4</t>
      </text>
    </comment>
    <comment authorId="0" ref="C62">
      <text>
        <t xml:space="preserve">======
ID#AAACAnv0ZqI
CW245R    (2026-09-17 10:49:08)
C4</t>
      </text>
    </comment>
    <comment authorId="0" ref="J69">
      <text>
        <t xml:space="preserve">======
ID#AAACAni_-jI
user    (2026-09-17 10:49:08)
8/3通知提早8/17</t>
      </text>
    </comment>
    <comment authorId="0" ref="C107">
      <text>
        <t xml:space="preserve">======
ID#AAACAnv0Zqo
user    (2026-09-17 10:49:08)
C4</t>
      </text>
    </comment>
    <comment authorId="0" ref="C116">
      <text>
        <t xml:space="preserve">======
ID#AAACAni_-d8
user    (2026-09-17 10:49:08)
C4</t>
      </text>
    </comment>
  </commentList>
  <extLst>
    <ext uri="GoogleSheetsCustomDataVersion2">
      <go:sheetsCustomData xmlns:go="http://customooxmlschemas.google.com/" r:id="rId1" roundtripDataSignature="AMtx7mgOCTeCXhNNxa6OslDd5kuHfkNEGg=="/>
    </ext>
  </extLst>
</comments>
</file>

<file path=xl/comments1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49">
      <text>
        <t xml:space="preserve">======
ID#AAACAni_-bY
User211    (2026-09-17 10:49:08)
C40</t>
      </text>
    </comment>
    <comment authorId="0" ref="J63">
      <text>
        <t xml:space="preserve">======
ID#AAACAnv0Zpg
user    (2026-09-17 10:49:08)
8/3通知提早8/17</t>
      </text>
    </comment>
  </commentList>
  <extLst>
    <ext uri="GoogleSheetsCustomDataVersion2">
      <go:sheetsCustomData xmlns:go="http://customooxmlschemas.google.com/" r:id="rId1" roundtripDataSignature="AMtx7mgzJnaUFUdaiBZ7Yt69cb8Dka6Fwg=="/>
    </ext>
  </extLst>
</comments>
</file>

<file path=xl/comments1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24">
      <text>
        <t xml:space="preserve">======
ID#AAACAni_-i4
CW245R    (2026-09-17 10:49:08)
料不足3米
材料短的太多
重量夠
數量不一定夠</t>
      </text>
    </comment>
    <comment authorId="0" ref="C60">
      <text>
        <t xml:space="preserve">======
ID#AAACAni_-iY
User211    (2026-09-17 10:49:08)
C7</t>
      </text>
    </comment>
    <comment authorId="0" ref="C10">
      <text>
        <t xml:space="preserve">======
ID#AAACAni_-fg
CW245R    (2026-09-17 10:49:08)
C2</t>
      </text>
    </comment>
    <comment authorId="0" ref="J14">
      <text>
        <t xml:space="preserve">======
ID#AAACAni_-g4
CW245R    (2026-09-17 10:49:08)
料不足3米
材料短的太多
重量夠
數量不一定夠</t>
      </text>
    </comment>
    <comment authorId="0" ref="C5">
      <text>
        <t xml:space="preserve">======
ID#AAACAni_-bs
CW245R    (2026-09-17 10:49:08)
C29</t>
      </text>
    </comment>
  </commentList>
  <extLst>
    <ext uri="GoogleSheetsCustomDataVersion2">
      <go:sheetsCustomData xmlns:go="http://customooxmlschemas.google.com/" r:id="rId1" roundtripDataSignature="AMtx7miwWnTmZeFNeGicM5+SXl8zNcmvLQ=="/>
    </ext>
  </extLst>
</comments>
</file>

<file path=xl/comments1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56">
      <text>
        <t xml:space="preserve">======
ID#AAACAni_-ag
User211    (2026-09-17 10:49:08)
NG170 數量加上去</t>
      </text>
    </comment>
    <comment authorId="0" ref="D2">
      <text>
        <t xml:space="preserve">======
ID#AAACAni_-fw
User211    (2026-09-17 10:49:08)
6/10修改數量23000&gt;23500</t>
      </text>
    </comment>
    <comment authorId="0" ref="C47">
      <text>
        <t xml:space="preserve">======
ID#AAACAni_-dI
CW245R    (2026-09-17 10:49:08)
C11</t>
      </text>
    </comment>
    <comment authorId="0" ref="C52">
      <text>
        <t xml:space="preserve">======
ID#AAACAni_-gM
User211    (2026-09-17 10:49:08)
C8</t>
      </text>
    </comment>
  </commentList>
  <extLst>
    <ext uri="GoogleSheetsCustomDataVersion2">
      <go:sheetsCustomData xmlns:go="http://customooxmlschemas.google.com/" r:id="rId1" roundtripDataSignature="AMtx7mi2XKkNF2KHCjL1wsdUOvs4mG1rUA=="/>
    </ext>
  </extLst>
</comments>
</file>

<file path=xl/comments1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161">
      <text>
        <t xml:space="preserve">======
ID#AAACAni_-c4
user    (2026-09-17 10:49:08)
9/10送允成</t>
      </text>
    </comment>
    <comment authorId="0" ref="J160">
      <text>
        <t xml:space="preserve">======
ID#AAACAnv0ZpY
user    (2026-09-17 10:49:08)
9/21送允成</t>
      </text>
    </comment>
    <comment authorId="0" ref="C88">
      <text>
        <t xml:space="preserve">======
ID#AAACAni_-kM
CW245R    (2026-09-17 10:49:08)
C8</t>
      </text>
    </comment>
    <comment authorId="0" ref="J159">
      <text>
        <t xml:space="preserve">======
ID#AAACAni_-aQ
user    (2026-09-17 10:49:08)
9/10送允成</t>
      </text>
    </comment>
    <comment authorId="0" ref="J158">
      <text>
        <t xml:space="preserve">======
ID#AAACAni_-kU
user    (2026-09-17 10:49:08)
9/10送允成</t>
      </text>
    </comment>
    <comment authorId="0" ref="J93">
      <text>
        <t xml:space="preserve">======
ID#AAACAni_-ao
user    (2026-09-17 10:49:08)
8/20送允成</t>
      </text>
    </comment>
    <comment authorId="0" ref="J92">
      <text>
        <t xml:space="preserve">======
ID#AAACAni_-dc
user    (2026-09-17 10:49:08)
8/5送允成</t>
      </text>
    </comment>
    <comment authorId="0" ref="J91">
      <text>
        <t xml:space="preserve">======
ID#AAACAni_-gU
user    (2026-09-17 10:49:08)
8/3送允成</t>
      </text>
    </comment>
    <comment authorId="0" ref="J27">
      <text>
        <t xml:space="preserve">======
ID#AAACAni_-bo
User211    (2026-09-17 10:49:08)
WWMJ4CA-30 6/18送允成</t>
      </text>
    </comment>
    <comment authorId="0" ref="C147">
      <text>
        <t xml:space="preserve">======
ID#AAACAnv0ZqY
user    (2026-09-17 10:49:08)
C29</t>
      </text>
    </comment>
    <comment authorId="0" ref="J90">
      <text>
        <t xml:space="preserve">======
ID#AAACAni_-j8
User211    (2026-09-17 10:49:08)
WWMJ4CA-30.0 7/27送允成</t>
      </text>
    </comment>
    <comment authorId="0" ref="J26">
      <text>
        <t xml:space="preserve">======
ID#AAACAni_-fI
User211    (2026-09-17 10:49:08)
WWMJ4CA-30 6/15送允成</t>
      </text>
    </comment>
    <comment authorId="0" ref="J25">
      <text>
        <t xml:space="preserve">======
ID#AAACAni_-eI
User211    (2026-09-17 10:49:08)
WWMJ4CA-30 6/3送</t>
      </text>
    </comment>
    <comment authorId="0" ref="J89">
      <text>
        <t xml:space="preserve">======
ID#AAACAni_-b4
User211    (2026-09-17 10:49:08)
WWMJ4CA-30.0 7/27送允成</t>
      </text>
    </comment>
    <comment authorId="0" ref="J88">
      <text>
        <t xml:space="preserve">======
ID#AAACAni_-fU
User211    (2026-09-17 10:49:08)
WWMJ4CA-30.0 7/20送允成</t>
      </text>
    </comment>
    <comment authorId="0" ref="J146">
      <text>
        <t xml:space="preserve">======
ID#AAACAni_-fM
user    (2026-09-17 10:49:08)
H14.2875(9/16) 先確訂料外徑再訂模具</t>
      </text>
    </comment>
    <comment authorId="0" ref="C70">
      <text>
        <t xml:space="preserve">======
ID#AAACAni_-bM
user    (2026-09-17 10:49:08)
C7</t>
      </text>
    </comment>
  </commentList>
  <extLst>
    <ext uri="GoogleSheetsCustomDataVersion2">
      <go:sheetsCustomData xmlns:go="http://customooxmlschemas.google.com/" r:id="rId1" roundtripDataSignature="AMtx7mjKISsD1xb9heLsDLwbPPkAuR7guA=="/>
    </ext>
  </extLst>
</comments>
</file>

<file path=xl/comments1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======
ID#AAACAni_-kE
CW245R    (2026-09-17 10:49:08)
C22</t>
      </text>
    </comment>
    <comment authorId="0" ref="C16">
      <text>
        <t xml:space="preserve">======
ID#AAACAnv0ZrU
CW245R    (2026-09-17 10:49:08)
C22</t>
      </text>
    </comment>
    <comment authorId="0" ref="C79">
      <text>
        <t xml:space="preserve">======
ID#AAACAni_-gc
CW245R    (2026-09-17 10:49:08)
C38</t>
      </text>
    </comment>
    <comment authorId="0" ref="C77">
      <text>
        <t xml:space="preserve">======
ID#AAACAni_-i0
CW245R    (2026-09-17 10:49:08)
C38</t>
      </text>
    </comment>
    <comment authorId="0" ref="I131">
      <text>
        <t xml:space="preserve">======
ID#AAACAni_-iw
user    (2026-09-17 10:49:08)
34400更改12400</t>
      </text>
    </comment>
    <comment authorId="0" ref="C8">
      <text>
        <t xml:space="preserve">======
ID#AAACAni_-aU
CW245R    (2026-09-17 10:49:08)
C22</t>
      </text>
    </comment>
    <comment authorId="0" ref="C39">
      <text>
        <t xml:space="preserve">======
ID#AAACAni_-fA
CW245R    (2026-09-17 10:49:08)
C18</t>
      </text>
    </comment>
  </commentList>
  <extLst>
    <ext uri="GoogleSheetsCustomDataVersion2">
      <go:sheetsCustomData xmlns:go="http://customooxmlschemas.google.com/" r:id="rId1" roundtripDataSignature="AMtx7mhLS/gsKs0hdfKTDTjnRMp2AuNUhQ=="/>
    </ext>
  </extLst>
</comments>
</file>

<file path=xl/comments1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34">
      <text>
        <t xml:space="preserve">======
ID#AAACAni_-hg
User211    (2026-09-17 10:49:08)
C40</t>
      </text>
    </comment>
    <comment authorId="0" ref="M58">
      <text>
        <t xml:space="preserve">======
ID#AAACAni_-bc
user    (2026-09-17 10:49:08)
併單3000 工序1.2問題</t>
      </text>
    </comment>
    <comment authorId="0" ref="C27">
      <text>
        <t xml:space="preserve">======
ID#AAACAnv0Zpw
User211    (2026-09-17 10:49:08)
C40</t>
      </text>
    </comment>
    <comment authorId="0" ref="C40">
      <text>
        <t xml:space="preserve">======
ID#AAACAni_-h8
User211    (2026-09-17 10:49:08)
C40</t>
      </text>
    </comment>
    <comment authorId="0" ref="C102">
      <text>
        <t xml:space="preserve">======
ID#AAACAni_-dM
CW245R    (2026-09-17 10:49:08)
C31</t>
      </text>
    </comment>
  </commentList>
  <extLst>
    <ext uri="GoogleSheetsCustomDataVersion2">
      <go:sheetsCustomData xmlns:go="http://customooxmlschemas.google.com/" r:id="rId1" roundtripDataSignature="AMtx7mgTQ7kvNiQVsUsv8qeo/58huHuYZg=="/>
    </ext>
  </extLst>
</comments>
</file>

<file path=xl/comments1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56">
      <text>
        <t xml:space="preserve">======
ID#AAACAnv0ZqE
user    (2026-09-17 10:49:08)
併單5000 工序1.2問題</t>
      </text>
    </comment>
    <comment authorId="0" ref="C14">
      <text>
        <t xml:space="preserve">======
ID#AAACAni_-gI
CW245R    (2026-09-17 10:49:08)
C17</t>
      </text>
    </comment>
    <comment authorId="0" ref="M80">
      <text>
        <t xml:space="preserve">======
ID#AAACAni_-fo
user    (2026-09-17 10:49:08)
合併工單</t>
      </text>
    </comment>
  </commentList>
  <extLst>
    <ext uri="GoogleSheetsCustomDataVersion2">
      <go:sheetsCustomData xmlns:go="http://customooxmlschemas.google.com/" r:id="rId1" roundtripDataSignature="AMtx7mjFmKxkWobZu0Z1fLCXMtnU90GYXQ=="/>
    </ext>
  </extLst>
</comments>
</file>

<file path=xl/comments18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15">
      <text>
        <t xml:space="preserve">======
ID#AAACAni_-gk
user    (2026-09-17 10:49:08)
C10</t>
      </text>
    </comment>
    <comment authorId="0" ref="C109">
      <text>
        <t xml:space="preserve">======
ID#AAACAni_-gY
user    (2026-09-17 10:49:08)
C38</t>
      </text>
    </comment>
    <comment authorId="0" ref="C137">
      <text>
        <t xml:space="preserve">======
ID#AAACAni_-is
user    (2026-09-17 10:49:08)
C30</t>
      </text>
    </comment>
  </commentList>
  <extLst>
    <ext uri="GoogleSheetsCustomDataVersion2">
      <go:sheetsCustomData xmlns:go="http://customooxmlschemas.google.com/" r:id="rId1" roundtripDataSignature="AMtx7mjl1mZnRiSTHIHoaEHKxgxFHA2Frg=="/>
    </ext>
  </extLst>
</comments>
</file>

<file path=xl/comments19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26">
      <text>
        <t xml:space="preserve">======
ID#AAACAnv0Zqw
user    (2026-09-17 10:49:08)
C27</t>
      </text>
    </comment>
    <comment authorId="0" ref="J52">
      <text>
        <t xml:space="preserve">======
ID#AAACAni_-cg
user    (2026-09-17 10:49:08)
8/3通知提早8/17</t>
      </text>
    </comment>
    <comment authorId="0" ref="C41">
      <text>
        <t xml:space="preserve">======
ID#AAACAnv0ZqU
User211    (2026-09-17 10:49:08)
C1</t>
      </text>
    </comment>
    <comment authorId="0" ref="C5">
      <text>
        <t xml:space="preserve">======
ID#AAACAni_-cQ
CW245R    (2026-09-17 10:49:08)
C22</t>
      </text>
    </comment>
    <comment authorId="0" ref="D21">
      <text>
        <t xml:space="preserve">======
ID#AAACAni_-io
User211    (2026-09-17 10:49:08)
6/2修改數量15000改16800,累積報廢17000</t>
      </text>
    </comment>
  </commentList>
  <extLst>
    <ext uri="GoogleSheetsCustomDataVersion2">
      <go:sheetsCustomData xmlns:go="http://customooxmlschemas.google.com/" r:id="rId1" roundtripDataSignature="AMtx7mhCkIicyfvnmHI0I6QSD5uvBKnepQ=="/>
    </ext>
  </extLst>
</comments>
</file>

<file path=xl/comments20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47">
      <text>
        <t xml:space="preserve">======
ID#AAACAni_-cU
user    (2026-09-17 10:49:08)
C10</t>
      </text>
    </comment>
    <comment authorId="0" ref="C145">
      <text>
        <t xml:space="preserve">======
ID#AAACAni_-ds
user    (2026-09-17 10:49:08)
C10</t>
      </text>
    </comment>
    <comment authorId="0" ref="C144">
      <text>
        <t xml:space="preserve">======
ID#AAACAni_-jU
user    (2026-09-17 10:49:08)
C10</t>
      </text>
    </comment>
    <comment authorId="0" ref="C109">
      <text>
        <t xml:space="preserve">======
ID#AAACAni_-ho
user    (2026-09-17 10:49:08)
C10</t>
      </text>
    </comment>
    <comment authorId="0" ref="J64">
      <text>
        <t xml:space="preserve">======
ID#AAACAni_-j0
user    (2026-09-17 10:49:08)
8/3通知提早8/17</t>
      </text>
    </comment>
  </commentList>
  <extLst>
    <ext uri="GoogleSheetsCustomDataVersion2">
      <go:sheetsCustomData xmlns:go="http://customooxmlschemas.google.com/" r:id="rId1" roundtripDataSignature="AMtx7mjS7yhaWWnZMo3f1KQrh0WwXeR0zw=="/>
    </ext>
  </extLst>
</comments>
</file>

<file path=xl/comments2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105">
      <text>
        <t xml:space="preserve">======
ID#AAACAni_-kA
user    (2026-09-17 10:49:08)
34400更改12400</t>
      </text>
    </comment>
  </commentList>
  <extLst>
    <ext uri="GoogleSheetsCustomDataVersion2">
      <go:sheetsCustomData xmlns:go="http://customooxmlschemas.google.com/" r:id="rId1" roundtripDataSignature="AMtx7mg3MnBX6wiaQoL/p1jOsCC010lnoA=="/>
    </ext>
  </extLst>
</comments>
</file>

<file path=xl/comments2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68">
      <text>
        <t xml:space="preserve">======
ID#AAACAni_-jc
User211    (2026-09-17 10:49:08)
最少車50 怕料不足</t>
      </text>
    </comment>
    <comment authorId="0" ref="C33">
      <text>
        <t xml:space="preserve">======
ID#AAACAni_-e0
CW245R    (2026-09-17 10:49:08)
C17</t>
      </text>
    </comment>
    <comment authorId="0" ref="C93">
      <text>
        <t xml:space="preserve">======
ID#AAACAni_-hE
CW245R    (2026-09-17 10:49:08)
C42</t>
      </text>
    </comment>
    <comment authorId="0" ref="C138">
      <text>
        <t xml:space="preserve">======
ID#AAACAni_-b0
user    (2026-09-17 10:49:08)
C20</t>
      </text>
    </comment>
    <comment authorId="0" ref="C104">
      <text>
        <t xml:space="preserve">======
ID#AAACAni_-aY
user    (2026-09-17 10:49:08)
C26</t>
      </text>
    </comment>
    <comment authorId="0" ref="C132">
      <text>
        <t xml:space="preserve">======
ID#AAACAni_-fs
user    (2026-09-17 10:49:08)
C26</t>
      </text>
    </comment>
    <comment authorId="0" ref="C36">
      <text>
        <t xml:space="preserve">======
ID#AAACAni_-cI
CW245R    (2026-09-17 10:49:08)
C21</t>
      </text>
    </comment>
  </commentList>
  <extLst>
    <ext uri="GoogleSheetsCustomDataVersion2">
      <go:sheetsCustomData xmlns:go="http://customooxmlschemas.google.com/" r:id="rId1" roundtripDataSignature="AMtx7mhGIQf4m6qQ0wV1G4aDBcRqRNS6KQ=="/>
    </ext>
  </extLst>
</comments>
</file>

<file path=xl/comments2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107">
      <text>
        <t xml:space="preserve">======
ID#AAACAni_-iQ
user    (2026-09-17 10:49:08)
34400更改12400</t>
      </text>
    </comment>
  </commentList>
  <extLst>
    <ext uri="GoogleSheetsCustomDataVersion2">
      <go:sheetsCustomData xmlns:go="http://customooxmlschemas.google.com/" r:id="rId1" roundtripDataSignature="AMtx7mhm7JGmcB8SyKlbo59dGvP7YCAeFw=="/>
    </ext>
  </extLst>
</comments>
</file>

<file path=xl/comments2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101">
      <text>
        <t xml:space="preserve">======
ID#AAACAni_-cY
user    (2026-09-17 10:49:08)
18000改17800,進料少4.2kg</t>
      </text>
    </comment>
    <comment authorId="0" ref="J80">
      <text>
        <t xml:space="preserve">======
ID#AAACAni_-iU
user    (2026-09-17 10:49:08)
7/16問採購可否提早7/21</t>
      </text>
    </comment>
    <comment authorId="0" ref="C88">
      <text>
        <t xml:space="preserve">======
ID#AAACAni_-c8
CW245R    (2026-09-17 10:49:08)
C38</t>
      </text>
    </comment>
    <comment authorId="0" ref="C119">
      <text>
        <t xml:space="preserve">======
ID#AAACAni_-jk
user    (2026-09-17 10:49:08)
C10</t>
      </text>
    </comment>
  </commentList>
  <extLst>
    <ext uri="GoogleSheetsCustomDataVersion2">
      <go:sheetsCustomData xmlns:go="http://customooxmlschemas.google.com/" r:id="rId1" roundtripDataSignature="AMtx7mieITlvnxChmLOuV3lkVYvVbH1L9w=="/>
    </ext>
  </extLst>
</comments>
</file>

<file path=xl/comments2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6">
      <text>
        <t xml:space="preserve">======
ID#AAACAni_-ec
User211    (2026-09-17 10:49:08)
15000改17400
報廢2366</t>
      </text>
    </comment>
    <comment authorId="0" ref="I123">
      <text>
        <t xml:space="preserve">======
ID#AAACAni_-dA
user    (2026-09-17 10:49:08)
5000改10000</t>
      </text>
    </comment>
    <comment authorId="0" ref="M62">
      <text>
        <t xml:space="preserve">======
ID#AAACAnv0Zp8
user    (2026-09-17 10:49:08)
併單工序1</t>
      </text>
    </comment>
  </commentList>
  <extLst>
    <ext uri="GoogleSheetsCustomDataVersion2">
      <go:sheetsCustomData xmlns:go="http://customooxmlschemas.google.com/" r:id="rId1" roundtripDataSignature="AMtx7mjFDbtvc+NbmIVs6vfqoHmbgMPbfw=="/>
    </ext>
  </extLst>
</comments>
</file>

<file path=xl/comments2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======
ID#AAACAni_-as
CW245R    (2026-09-17 10:49:08)
C31</t>
      </text>
    </comment>
    <comment authorId="0" ref="C1">
      <text>
        <t xml:space="preserve">======
ID#AAACAni_-hY
CW245R    (2026-09-17 10:49:08)
W61306B-3-2不要在這台加工</t>
      </text>
    </comment>
  </commentList>
  <extLst>
    <ext uri="GoogleSheetsCustomDataVersion2">
      <go:sheetsCustomData xmlns:go="http://customooxmlschemas.google.com/" r:id="rId1" roundtripDataSignature="AMtx7miUiem5XNPgCl2ZsAG34vJeKNxgsQ=="/>
    </ext>
  </extLst>
</comments>
</file>

<file path=xl/comments2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89">
      <text>
        <t xml:space="preserve">======
ID#AAACAni_-bE
user    (2026-09-17 10:49:08)
併單</t>
      </text>
    </comment>
    <comment authorId="0" ref="C58">
      <text>
        <t xml:space="preserve">======
ID#AAACAni_-kQ
User211    (2026-09-17 10:49:08)
C31</t>
      </text>
    </comment>
  </commentList>
  <extLst>
    <ext uri="GoogleSheetsCustomDataVersion2">
      <go:sheetsCustomData xmlns:go="http://customooxmlschemas.google.com/" r:id="rId1" roundtripDataSignature="AMtx7mhpBrpX8Fpc4BF8bCw/AUwvxhkauA=="/>
    </ext>
  </extLst>
</comments>
</file>

<file path=xl/comments28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9">
      <text>
        <t xml:space="preserve">======
ID#AAACAni_-eo
CW245R    (2026-09-17 10:49:08)
C22</t>
      </text>
    </comment>
  </commentList>
  <extLst>
    <ext uri="GoogleSheetsCustomDataVersion2">
      <go:sheetsCustomData xmlns:go="http://customooxmlschemas.google.com/" r:id="rId1" roundtripDataSignature="AMtx7mg+xXoO44TSekBL4gHs8xXB7aRERQ=="/>
    </ext>
  </extLst>
</comments>
</file>

<file path=xl/comments29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">
      <text>
        <t xml:space="preserve">======
ID#AAACAni_-a4
User211    (2026-09-17 10:49:08)
6/2修改數量15000改16800,累積報廢17000</t>
      </text>
    </comment>
  </commentList>
  <extLst>
    <ext uri="GoogleSheetsCustomDataVersion2">
      <go:sheetsCustomData xmlns:go="http://customooxmlschemas.google.com/" r:id="rId1" roundtripDataSignature="AMtx7mhKd2/MBAb1EucINxqwFXx5pHboZQ=="/>
    </ext>
  </extLst>
</comments>
</file>

<file path=xl/comments30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6">
      <text>
        <t xml:space="preserve">======
ID#AAACAnv0ZpQ
CW245R    (2026-09-17 10:49:08)
C16</t>
      </text>
    </comment>
    <comment authorId="0" ref="C80">
      <text>
        <t xml:space="preserve">======
ID#AAACAni_-iE
user    (2026-09-17 10:49:08)
C17</t>
      </text>
    </comment>
    <comment authorId="0" ref="C77">
      <text>
        <t xml:space="preserve">======
ID#AAACAni_-f0
user    (2026-09-17 10:49:08)
C16</t>
      </text>
    </comment>
  </commentList>
  <extLst>
    <ext uri="GoogleSheetsCustomDataVersion2">
      <go:sheetsCustomData xmlns:go="http://customooxmlschemas.google.com/" r:id="rId1" roundtripDataSignature="AMtx7mhFAahRdYlYnNfg4nw1EDssqQ3RXw=="/>
    </ext>
  </extLst>
</comments>
</file>

<file path=xl/comments3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3">
      <text>
        <t xml:space="preserve">======
ID#AAACAni_-ig
User211    (2026-09-17 10:49:08)
C42</t>
      </text>
    </comment>
    <comment authorId="0" ref="C67">
      <text>
        <t xml:space="preserve">======
ID#AAACAni_-f4
CW245R    (2026-09-17 10:49:08)
C42</t>
      </text>
    </comment>
    <comment authorId="0" ref="C2">
      <text>
        <t xml:space="preserve">======
ID#AAACAnv0Zq4
User211    (2026-09-17 10:49:08)
C42</t>
      </text>
    </comment>
    <comment authorId="0" ref="C29">
      <text>
        <t xml:space="preserve">======
ID#AAACAni_-bQ
CW245R    (2026-09-17 10:49:08)
C15</t>
      </text>
    </comment>
    <comment authorId="0" ref="C12">
      <text>
        <t xml:space="preserve">======
ID#AAACAnv0ZrM
CW245R    (2026-09-17 10:49:08)
C42
C39</t>
      </text>
    </comment>
    <comment authorId="0" ref="C28">
      <text>
        <t xml:space="preserve">======
ID#AAACAnv0ZpI
CW245R    (2026-09-17 10:49:08)
C42
C15</t>
      </text>
    </comment>
    <comment authorId="0" ref="C10">
      <text>
        <t xml:space="preserve">======
ID#AAACAni_-jw
User211    (2026-09-17 10:49:08)
C42</t>
      </text>
    </comment>
    <comment authorId="0" ref="I13">
      <text>
        <t xml:space="preserve">======
ID#AAACAni_-iI
User211    (2026-09-17 10:49:08)
30000改35700 補報廢</t>
      </text>
    </comment>
    <comment authorId="0" ref="C22">
      <text>
        <t xml:space="preserve">======
ID#AAACAni_-eY
CW245R    (2026-09-17 10:49:08)
C15</t>
      </text>
    </comment>
    <comment authorId="0" ref="C54">
      <text>
        <t xml:space="preserve">======
ID#AAACAni_-co
CW245R    (2026-09-17 10:49:08)
C27</t>
      </text>
    </comment>
    <comment authorId="0" ref="C36">
      <text>
        <t xml:space="preserve">======
ID#AAACAni_-cM
User211    (2026-09-17 10:49:08)
C26</t>
      </text>
    </comment>
  </commentList>
  <extLst>
    <ext uri="GoogleSheetsCustomDataVersion2">
      <go:sheetsCustomData xmlns:go="http://customooxmlschemas.google.com/" r:id="rId1" roundtripDataSignature="AMtx7mgIaC2/7esI9eEn08f6DvZUKyA74A=="/>
    </ext>
  </extLst>
</comments>
</file>

<file path=xl/comments3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6">
      <text>
        <t xml:space="preserve">======
ID#AAACAni_-i8
CW245R    (2026-09-17 10:49:08)
C40</t>
      </text>
    </comment>
    <comment authorId="0" ref="D44">
      <text>
        <t xml:space="preserve">======
ID#AAACAni_-dQ
User211    (2026-09-17 10:49:08)
7/2 500改800</t>
      </text>
    </comment>
    <comment authorId="0" ref="C122">
      <text>
        <t xml:space="preserve">======
ID#AAACAni_-ic
user    (2026-09-17 10:49:08)
C40</t>
      </text>
    </comment>
    <comment authorId="0" ref="C22">
      <text>
        <t xml:space="preserve">======
ID#AAACAni_-cc
CW245R    (2026-09-17 10:49:08)
C39</t>
      </text>
    </comment>
  </commentList>
  <extLst>
    <ext uri="GoogleSheetsCustomDataVersion2">
      <go:sheetsCustomData xmlns:go="http://customooxmlschemas.google.com/" r:id="rId1" roundtripDataSignature="AMtx7mgm82KX/er5JIgGVzqVjx1QDsCzzQ=="/>
    </ext>
  </extLst>
</comments>
</file>

<file path=xl/comments3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31">
      <text>
        <t xml:space="preserve">======
ID#AAACAni_-ew
user    (2026-09-17 10:49:08)
C44</t>
      </text>
    </comment>
    <comment authorId="0" ref="C115">
      <text>
        <t xml:space="preserve">======
ID#AAACAni_-ck
user    (2026-09-17 10:49:08)
C26</t>
      </text>
    </comment>
    <comment authorId="0" ref="C130">
      <text>
        <t xml:space="preserve">======
ID#AAACAni_-jE
user    (2026-09-17 10:49:08)
C44</t>
      </text>
    </comment>
    <comment authorId="0" ref="C112">
      <text>
        <t xml:space="preserve">======
ID#AAACAni_-fk
CW245R    (2026-09-17 10:49:08)
刀具8/19</t>
      </text>
    </comment>
    <comment authorId="0" ref="C122">
      <text>
        <t xml:space="preserve">======
ID#AAACAni_-ak
user    (2026-09-17 10:49:08)
C27</t>
      </text>
    </comment>
    <comment authorId="0" ref="C153">
      <text>
        <t xml:space="preserve">======
ID#AAACAni_-gg
user    (2026-09-17 10:49:08)
C39</t>
      </text>
    </comment>
    <comment authorId="0" ref="C150">
      <text>
        <t xml:space="preserve">======
ID#AAACAni_-j4
user    (2026-09-17 10:49:08)
C39</t>
      </text>
    </comment>
  </commentList>
  <extLst>
    <ext uri="GoogleSheetsCustomDataVersion2">
      <go:sheetsCustomData xmlns:go="http://customooxmlschemas.google.com/" r:id="rId1" roundtripDataSignature="AMtx7miHBohwkaFiSYQ9ytkU2f7gju2nzQ=="/>
    </ext>
  </extLst>
</comments>
</file>

<file path=xl/comments3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38">
      <text>
        <t xml:space="preserve">======
ID#AAACAni_-b8
user    (2026-09-17 10:49:08)
以補開單800</t>
      </text>
    </comment>
    <comment authorId="0" ref="I21">
      <text>
        <t xml:space="preserve">======
ID#AAACAni_-kY
User211    (2026-09-17 10:49:08)
30000改35700 補報廢</t>
      </text>
    </comment>
    <comment authorId="0" ref="C91">
      <text>
        <t xml:space="preserve">======
ID#AAACAnv0Zpc
CW245R    (2026-09-17 10:49:08)
C27</t>
      </text>
    </comment>
    <comment authorId="0" ref="C85">
      <text>
        <t xml:space="preserve">======
ID#AAACAni_-dw
user    (2026-09-17 10:49:08)
C26</t>
      </text>
    </comment>
  </commentList>
  <extLst>
    <ext uri="GoogleSheetsCustomDataVersion2">
      <go:sheetsCustomData xmlns:go="http://customooxmlschemas.google.com/" r:id="rId1" roundtripDataSignature="AMtx7mjWdRdzkVzEOtH00S1ijLhGJF2pvg=="/>
    </ext>
  </extLst>
</comments>
</file>

<file path=xl/comments3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6">
      <text>
        <t xml:space="preserve">======
ID#AAACAnv0Zqg
user    (2026-09-17 10:49:08)
工序2 合併工單3950</t>
      </text>
    </comment>
    <comment authorId="0" ref="D34">
      <text>
        <t xml:space="preserve">======
ID#AAACAni_-gw
User211    (2026-09-17 10:49:08)
暫定做600</t>
      </text>
    </comment>
    <comment authorId="0" ref="M75">
      <text>
        <t xml:space="preserve">======
ID#AAACAni_-ek
user    (2026-09-17 10:49:08)
工序1</t>
      </text>
    </comment>
    <comment authorId="0" ref="C60">
      <text>
        <t xml:space="preserve">======
ID#AAACAni_-d0
CW245R    (2026-09-17 10:49:08)
C15</t>
      </text>
    </comment>
    <comment authorId="0" ref="C123">
      <text>
        <t xml:space="preserve">======
ID#AAACAni_-iA
user    (2026-09-17 10:49:08)
C27</t>
      </text>
    </comment>
    <comment authorId="0" ref="C24">
      <text>
        <t xml:space="preserve">======
ID#AAACAni_-hw
CW245R    (2026-09-17 10:49:08)
C16</t>
      </text>
    </comment>
    <comment authorId="0" ref="C50">
      <text>
        <t xml:space="preserve">======
ID#AAACAnv0Zo8
CW245R    (2026-09-17 10:49:08)
C21</t>
      </text>
    </comment>
    <comment authorId="0" ref="C47">
      <text>
        <t xml:space="preserve">======
ID#AAACAnv0Zpo
CW245R    (2026-09-17 10:49:08)
C15</t>
      </text>
    </comment>
    <comment authorId="0" ref="C142">
      <text>
        <t xml:space="preserve">======
ID#AAACAni_-gE
user    (2026-09-17 10:49:08)
C26</t>
      </text>
    </comment>
    <comment authorId="0" ref="C138">
      <text>
        <t xml:space="preserve">======
ID#AAACAni_-jA
user    (2026-09-17 10:49:08)
C26</t>
      </text>
    </comment>
    <comment authorId="0" ref="C136">
      <text>
        <t xml:space="preserve">======
ID#AAACAni_-jM
user    (2026-09-17 10:49:08)
C44</t>
      </text>
    </comment>
    <comment authorId="0" ref="C40">
      <text>
        <t xml:space="preserve">======
ID#AAACAnv0Zpk
CW245R    (2026-09-17 10:49:08)
C15
C21</t>
      </text>
    </comment>
    <comment authorId="0" ref="C69">
      <text>
        <t xml:space="preserve">======
ID#AAACAni_-fc
CW245R    (2026-09-17 10:49:08)
C15</t>
      </text>
    </comment>
  </commentList>
  <extLst>
    <ext uri="GoogleSheetsCustomDataVersion2">
      <go:sheetsCustomData xmlns:go="http://customooxmlschemas.google.com/" r:id="rId1" roundtripDataSignature="AMtx7mi/GA+Jkk9jzrl6pfwuS+m64tLO8w=="/>
    </ext>
  </extLst>
</comments>
</file>

<file path=xl/comments3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15">
      <text>
        <t xml:space="preserve">======
ID#AAACAnv0ZrE
user    (2026-09-17 10:49:08)
C26</t>
      </text>
    </comment>
    <comment authorId="0" ref="C67">
      <text>
        <t xml:space="preserve">======
ID#AAACAni_-ik
CW245R    (2026-09-17 10:49:08)
C27</t>
      </text>
    </comment>
    <comment authorId="0" ref="C49">
      <text>
        <t xml:space="preserve">======
ID#AAACAni_-a0
CW245R    (2026-09-17 10:49:08)
C40</t>
      </text>
    </comment>
    <comment authorId="0" ref="C128">
      <text>
        <t xml:space="preserve">======
ID#AAACAnv0Zp0
user    (2026-09-17 10:49:08)
C40</t>
      </text>
    </comment>
    <comment authorId="0" ref="D49">
      <text>
        <t xml:space="preserve">======
ID#AAACAni_-f8
User211    (2026-09-17 10:49:08)
料只夠做489</t>
      </text>
    </comment>
    <comment authorId="0" ref="C120">
      <text>
        <t xml:space="preserve">======
ID#AAACAni_-eE
user    (2026-09-17 10:49:08)
C26</t>
      </text>
    </comment>
    <comment authorId="0" ref="C101">
      <text>
        <t xml:space="preserve">======
ID#AAACAni_-gQ
user    (2026-09-17 10:49:08)
C23</t>
      </text>
    </comment>
  </commentList>
  <extLst>
    <ext uri="GoogleSheetsCustomDataVersion2">
      <go:sheetsCustomData xmlns:go="http://customooxmlschemas.google.com/" r:id="rId1" roundtripDataSignature="AMtx7mhg4khBv2mFMZh7cy47LkcQD0nQSA=="/>
    </ext>
  </extLst>
</comments>
</file>

<file path=xl/comments3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40">
      <text>
        <t xml:space="preserve">======
ID#AAACAnv0ZrA
User211    (2026-09-17 10:49:08)
6/15數量2100改2300 補報廢</t>
      </text>
    </comment>
    <comment authorId="0" ref="I39">
      <text>
        <t xml:space="preserve">======
ID#AAACAnv0Zqs
User211    (2026-09-17 10:49:08)
6/15修改數量 1800改1129 工單剩餘數量</t>
      </text>
    </comment>
    <comment authorId="0" ref="C97">
      <text>
        <t xml:space="preserve">======
ID#AAACAni_-bg
CW245R    (2026-09-17 10:49:08)
C30</t>
      </text>
    </comment>
    <comment authorId="0" ref="C125">
      <text>
        <t xml:space="preserve">======
ID#AAACAni_-dE
CW245R    (2026-09-17 10:49:08)
C30</t>
      </text>
    </comment>
    <comment authorId="0" ref="C92">
      <text>
        <t xml:space="preserve">======
ID#AAACAni_-dk
CW245R    (2026-09-17 10:49:08)
C42</t>
      </text>
    </comment>
    <comment authorId="0" ref="C85">
      <text>
        <t xml:space="preserve">======
ID#AAACAnv0Zps
CW245R    (2026-09-17 10:49:08)
C42</t>
      </text>
    </comment>
    <comment authorId="0" ref="C83">
      <text>
        <t xml:space="preserve">======
ID#AAACAni_-cA
CW245R    (2026-09-17 10:49:08)
C42</t>
      </text>
    </comment>
    <comment authorId="0" ref="C18">
      <text>
        <t xml:space="preserve">======
ID#AAACAnv0Zq8
CW245R    (2026-09-17 10:49:08)
C15</t>
      </text>
    </comment>
    <comment authorId="0" ref="C50">
      <text>
        <t xml:space="preserve">======
ID#AAACAnv0ZqM
CW245R    (2026-09-17 10:49:08)
C15</t>
      </text>
    </comment>
    <comment authorId="0" ref="C112">
      <text>
        <t xml:space="preserve">======
ID#AAACAni_-js
CW245R    (2026-09-17 10:49:08)
C30</t>
      </text>
    </comment>
    <comment authorId="0" ref="C80">
      <text>
        <t xml:space="preserve">======
ID#AAACAni_-jg
CW245R    (2026-09-17 10:49:08)
C40</t>
      </text>
    </comment>
    <comment authorId="0" ref="C73">
      <text>
        <t xml:space="preserve">======
ID#AAACAnv0ZpE
CW245R    (2026-09-17 10:49:08)
C7</t>
      </text>
    </comment>
    <comment authorId="0" ref="C39">
      <text>
        <t xml:space="preserve">======
ID#AAACAni_-jQ
CW245R    (2026-09-17 10:49:08)
C39</t>
      </text>
    </comment>
    <comment authorId="0" ref="C37">
      <text>
        <t xml:space="preserve">======
ID#AAACAni_-hk
CW245R    (2026-09-17 10:49:08)
C42</t>
      </text>
    </comment>
  </commentList>
  <extLst>
    <ext uri="GoogleSheetsCustomDataVersion2">
      <go:sheetsCustomData xmlns:go="http://customooxmlschemas.google.com/" r:id="rId1" roundtripDataSignature="AMtx7mhscxL+Jq7XXl40kGUFyNYojkpuMQ=="/>
    </ext>
  </extLst>
</comments>
</file>

<file path=xl/comments38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0">
      <text>
        <t xml:space="preserve">======
ID#AAACAnv0Zrs
user    (2026-09-17 10:49:08)
8/24修改數量4500</t>
      </text>
    </comment>
    <comment authorId="0" ref="C91">
      <text>
        <t xml:space="preserve">======
ID#AAACAnv0ZpA
CW245R    (2026-09-17 10:49:08)
C42</t>
      </text>
    </comment>
    <comment authorId="0" ref="C6">
      <text>
        <t xml:space="preserve">======
ID#AAACAnv0Zrc
user    (2026-09-17 10:49:08)
C16</t>
      </text>
    </comment>
  </commentList>
  <extLst>
    <ext uri="GoogleSheetsCustomDataVersion2">
      <go:sheetsCustomData xmlns:go="http://customooxmlschemas.google.com/" r:id="rId1" roundtripDataSignature="AMtx7mj+AyvEoof+R6OdLI21vaMPchZD8Q=="/>
    </ext>
  </extLst>
</comments>
</file>

<file path=xl/comments39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50">
      <text>
        <t xml:space="preserve">======
ID#AAACAni_-bw
User211    (2026-09-17 10:49:08)
C35</t>
      </text>
    </comment>
    <comment authorId="0" ref="C92">
      <text>
        <t xml:space="preserve">======
ID#AAACAnv0ZqA
user    (2026-09-17 10:49:08)
C35</t>
      </text>
    </comment>
    <comment authorId="0" ref="C12">
      <text>
        <t xml:space="preserve">======
ID#AAACAni_-h0
User211    (2026-09-17 10:49:08)
C35</t>
      </text>
    </comment>
    <comment authorId="0" ref="C28">
      <text>
        <t xml:space="preserve">======
ID#AAACAni_-h4
User211    (2026-09-17 10:49:08)
C35</t>
      </text>
    </comment>
    <comment authorId="0" ref="C38">
      <text>
        <t xml:space="preserve">======
ID#AAACAnv0Zrw
User211    (2026-09-17 10:49:08)
C35</t>
      </text>
    </comment>
    <comment authorId="0" ref="C36">
      <text>
        <t xml:space="preserve">======
ID#AAACAni_-eQ
User211    (2026-09-17 10:49:08)
C35</t>
      </text>
    </comment>
  </commentList>
  <extLst>
    <ext uri="GoogleSheetsCustomDataVersion2">
      <go:sheetsCustomData xmlns:go="http://customooxmlschemas.google.com/" r:id="rId1" roundtripDataSignature="AMtx7mg689v15nSI4m1cWMMgM7nAWDtMhg=="/>
    </ext>
  </extLst>
</comments>
</file>

<file path=xl/comments40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50">
      <text>
        <t xml:space="preserve">======
ID#AAACAni_-dU
CW245R    (2026-09-17 10:49:08)
C35</t>
      </text>
    </comment>
    <comment authorId="0" ref="C29">
      <text>
        <t xml:space="preserve">======
ID#AAACAni_-eA
User211    (2026-09-17 10:49:08)
C9</t>
      </text>
    </comment>
    <comment authorId="0" ref="C27">
      <text>
        <t xml:space="preserve">======
ID#AAACAni_-bU
User211    (2026-09-17 10:49:08)
C9</t>
      </text>
    </comment>
    <comment authorId="0" ref="C75">
      <text>
        <t xml:space="preserve">======
ID#AAACAni_-bI
user    (2026-09-17 10:49:08)
C9</t>
      </text>
    </comment>
    <comment authorId="0" ref="C23">
      <text>
        <t xml:space="preserve">======
ID#AAACAni_-e4
CW245R    (2026-09-17 10:49:08)
C9</t>
      </text>
    </comment>
    <comment authorId="0" ref="C86">
      <text>
        <t xml:space="preserve">======
ID#AAACAnv0ZrY
user    (2026-09-17 10:49:08)
C9</t>
      </text>
    </comment>
    <comment authorId="0" ref="D7">
      <text>
        <t xml:space="preserve">======
ID#AAACAni_-d4
User211    (2026-09-17 10:49:08)
6/2 生產數量1000改960
銅條進料只夠車960</t>
      </text>
    </comment>
  </commentList>
  <extLst>
    <ext uri="GoogleSheetsCustomDataVersion2">
      <go:sheetsCustomData xmlns:go="http://customooxmlschemas.google.com/" r:id="rId1" roundtripDataSignature="AMtx7mitQjc+5YFI/9fsgfzlv43wNWCBKQ=="/>
    </ext>
  </extLst>
</comments>
</file>

<file path=xl/sharedStrings.xml><?xml version="1.0" encoding="utf-8"?>
<sst xmlns="http://schemas.openxmlformats.org/spreadsheetml/2006/main" count="9485" uniqueCount="2864">
  <si>
    <t>日期</t>
  </si>
  <si>
    <t>大夜班輪值人員(週六不用輪值班)</t>
  </si>
  <si>
    <t>品名</t>
  </si>
  <si>
    <t>投產數</t>
  </si>
  <si>
    <t>當日產量</t>
  </si>
  <si>
    <t>累積產量</t>
  </si>
  <si>
    <t>未生產數</t>
  </si>
  <si>
    <t>品名-可對角定位</t>
  </si>
  <si>
    <t>預交日</t>
  </si>
  <si>
    <t>週二</t>
  </si>
  <si>
    <t>曾凱詣</t>
  </si>
  <si>
    <t>訂單數量</t>
  </si>
  <si>
    <t>週四</t>
  </si>
  <si>
    <t>陳鴻維</t>
  </si>
  <si>
    <t>週三</t>
  </si>
  <si>
    <t>週五</t>
  </si>
  <si>
    <t>銅條</t>
  </si>
  <si>
    <t>進料日</t>
  </si>
  <si>
    <t>週六</t>
  </si>
  <si>
    <t>週日</t>
  </si>
  <si>
    <t>週一</t>
  </si>
  <si>
    <t>架位</t>
  </si>
  <si>
    <t>工令單號</t>
  </si>
  <si>
    <t>實際入庫</t>
  </si>
  <si>
    <t>差異</t>
  </si>
  <si>
    <t>單重</t>
  </si>
  <si>
    <t>備註(出貨日)</t>
  </si>
  <si>
    <t>後製程</t>
  </si>
  <si>
    <t>謝承祐</t>
  </si>
  <si>
    <t>楊璨嶸</t>
  </si>
  <si>
    <t>F00053-80</t>
  </si>
  <si>
    <t>G0.A072.1-80</t>
  </si>
  <si>
    <t>NFCN25241-009-80</t>
  </si>
  <si>
    <t>WWMUACA-18.0</t>
  </si>
  <si>
    <t>M1-5</t>
  </si>
  <si>
    <t>M01150526042</t>
  </si>
  <si>
    <t>206/06/08</t>
  </si>
  <si>
    <t>7/3出貨</t>
  </si>
  <si>
    <t>WWMJ6CA-24.0</t>
  </si>
  <si>
    <t>M01150507092</t>
  </si>
  <si>
    <t>6/3-SCH</t>
  </si>
  <si>
    <t>6/22出貨</t>
  </si>
  <si>
    <t>滾字+電鍍</t>
  </si>
  <si>
    <t>WWMD6CH-14.5</t>
  </si>
  <si>
    <t>15B右</t>
  </si>
  <si>
    <t>M01150518246</t>
  </si>
  <si>
    <t>熱處理(硬度不足重新打樣)</t>
  </si>
  <si>
    <t>NFS20260421-5-1-80</t>
  </si>
  <si>
    <t>WWMD4CA-14.50</t>
  </si>
  <si>
    <t>5C</t>
  </si>
  <si>
    <t>M01150505103</t>
  </si>
  <si>
    <t>車刀痕(重新打樣)</t>
  </si>
  <si>
    <t>熱處理+電鍍</t>
  </si>
  <si>
    <t>50.8012.2741A-80</t>
  </si>
  <si>
    <t>2026/06/18</t>
  </si>
  <si>
    <t>WWMD6CH-9.0</t>
  </si>
  <si>
    <t>M01150522050</t>
  </si>
  <si>
    <t>6/5出貨-200</t>
  </si>
  <si>
    <t>M01150618189</t>
  </si>
  <si>
    <t>8/3出貨</t>
  </si>
  <si>
    <t>V4</t>
  </si>
  <si>
    <t>6/26出貨-10000</t>
  </si>
  <si>
    <t>C1</t>
  </si>
  <si>
    <t>LBM-B002-80</t>
  </si>
  <si>
    <t>SP8013-80</t>
  </si>
  <si>
    <t>17D</t>
  </si>
  <si>
    <t>M01150430014</t>
  </si>
  <si>
    <t>C12</t>
  </si>
  <si>
    <t>WWMJ4CA-19.0</t>
  </si>
  <si>
    <t>21C.H1-3</t>
  </si>
  <si>
    <t>M01150518191</t>
  </si>
  <si>
    <t>WWMJ4CA-28.5</t>
  </si>
  <si>
    <t>7/24出貨-5528</t>
  </si>
  <si>
    <t>25B</t>
  </si>
  <si>
    <t>C4</t>
  </si>
  <si>
    <t>M01150507066</t>
  </si>
  <si>
    <t>電鍍</t>
  </si>
  <si>
    <t>C12-1</t>
  </si>
  <si>
    <t>21C</t>
  </si>
  <si>
    <t>M01150618017</t>
  </si>
  <si>
    <t>7/9-SCH</t>
  </si>
  <si>
    <t>7/25出貨-786</t>
  </si>
  <si>
    <t>M01150520083</t>
  </si>
  <si>
    <t>H1-3</t>
  </si>
  <si>
    <t>M01150618029</t>
  </si>
  <si>
    <t>7/6出貨</t>
  </si>
  <si>
    <t>7/27出貨-300</t>
  </si>
  <si>
    <t>M01150625010</t>
  </si>
  <si>
    <t>7/16-SCH</t>
  </si>
  <si>
    <t>7/31出貨-216</t>
  </si>
  <si>
    <t>M01150625018</t>
  </si>
  <si>
    <t>8/21出貨-4860</t>
  </si>
  <si>
    <t>M01150708140</t>
  </si>
  <si>
    <t>9/18出貨-4860</t>
  </si>
  <si>
    <t>M01150625028</t>
  </si>
  <si>
    <t>M01150625038</t>
  </si>
  <si>
    <t>W61113A-2-80</t>
  </si>
  <si>
    <t>M01150625048</t>
  </si>
  <si>
    <t>M01150625058</t>
  </si>
  <si>
    <t>M01150625090</t>
  </si>
  <si>
    <t>WWMJ4CA-33.5</t>
  </si>
  <si>
    <t>20D</t>
  </si>
  <si>
    <t>M01150519093</t>
  </si>
  <si>
    <t>X00009D-80</t>
  </si>
  <si>
    <t>WWMJ4A-25.5*C19</t>
  </si>
  <si>
    <t>16C左</t>
  </si>
  <si>
    <t>M01150605076</t>
  </si>
  <si>
    <t>樣品</t>
  </si>
  <si>
    <t>M01150609002</t>
  </si>
  <si>
    <t>電鍍+電著</t>
  </si>
  <si>
    <t>X00009-80</t>
  </si>
  <si>
    <t>13A</t>
  </si>
  <si>
    <t>M01150514060</t>
  </si>
  <si>
    <t>6/29出貨</t>
  </si>
  <si>
    <t>X00009A-80</t>
  </si>
  <si>
    <t>50.8010.99770-80</t>
  </si>
  <si>
    <t>F1-3</t>
  </si>
  <si>
    <t>M01150520123</t>
  </si>
  <si>
    <t>已設定</t>
  </si>
  <si>
    <t>6/25出貨</t>
  </si>
  <si>
    <t>WWHD4CH-15.87</t>
  </si>
  <si>
    <t>B1-2</t>
  </si>
  <si>
    <t>M01150616034</t>
  </si>
  <si>
    <t>試電</t>
  </si>
  <si>
    <t>B0.A072.1-80</t>
  </si>
  <si>
    <t>7/16出貨-10000</t>
  </si>
  <si>
    <t>M01150616035</t>
  </si>
  <si>
    <t>7/23出貨-10000</t>
  </si>
  <si>
    <t>WWMJ4CA-24</t>
  </si>
  <si>
    <t>I1-2.I1-3</t>
  </si>
  <si>
    <t>M01150616036</t>
  </si>
  <si>
    <t>7/30出貨-20000</t>
  </si>
  <si>
    <t>24C</t>
  </si>
  <si>
    <t>M01150527014</t>
  </si>
  <si>
    <t>7/20出貨</t>
  </si>
  <si>
    <t>B1-3.B1-4</t>
  </si>
  <si>
    <t>M01150616037</t>
  </si>
  <si>
    <t>8/6出貨-20000</t>
  </si>
  <si>
    <t>M01150520125</t>
  </si>
  <si>
    <t>7/2出貨-10000</t>
  </si>
  <si>
    <t>8/13出貨-40000</t>
  </si>
  <si>
    <t>清洗</t>
  </si>
  <si>
    <t>C33</t>
  </si>
  <si>
    <t>M01150527024</t>
  </si>
  <si>
    <t>8/27出貨-60000</t>
  </si>
  <si>
    <t>C21</t>
  </si>
  <si>
    <t>9/3出貨-40000</t>
  </si>
  <si>
    <t>C22</t>
  </si>
  <si>
    <t>9/11出貨-26000</t>
  </si>
  <si>
    <t>M01150529063</t>
  </si>
  <si>
    <t>6/18-SCH</t>
  </si>
  <si>
    <t>7/8出貨</t>
  </si>
  <si>
    <t>C2</t>
  </si>
  <si>
    <t>C3</t>
  </si>
  <si>
    <t>V3</t>
  </si>
  <si>
    <t>M01150609004</t>
  </si>
  <si>
    <t>C13</t>
  </si>
  <si>
    <t>6/18出貨-2000</t>
  </si>
  <si>
    <t>25C</t>
  </si>
  <si>
    <t>M01150602020</t>
  </si>
  <si>
    <t>6/24-SCH</t>
  </si>
  <si>
    <t>電鍍後NOGO進</t>
  </si>
  <si>
    <t>3CAA0004-80</t>
  </si>
  <si>
    <t>G1-2.G1-3</t>
  </si>
  <si>
    <t>M01150615224</t>
  </si>
  <si>
    <t>7/13出貨</t>
  </si>
  <si>
    <t>GY.0433.1-80</t>
  </si>
  <si>
    <t>WWMJ6CA-24.5GY-1</t>
  </si>
  <si>
    <t>K1-8</t>
  </si>
  <si>
    <t>M01150615202</t>
  </si>
  <si>
    <t>7/9出貨-1000</t>
  </si>
  <si>
    <t>M01150615205</t>
  </si>
  <si>
    <t>7/16出貨-1000</t>
  </si>
  <si>
    <t>6A</t>
  </si>
  <si>
    <t>M01150817270</t>
  </si>
  <si>
    <t>9/19出貨-20000</t>
  </si>
  <si>
    <t>M01150817275</t>
  </si>
  <si>
    <t>9/7-SCH</t>
  </si>
  <si>
    <t>9/29出貨-30880</t>
  </si>
  <si>
    <t>M01150609012</t>
  </si>
  <si>
    <t>C31430-2CP-80</t>
  </si>
  <si>
    <t>V4-1</t>
  </si>
  <si>
    <t>M01150708082</t>
  </si>
  <si>
    <t>8/31出貨</t>
  </si>
  <si>
    <t>M01150603159</t>
  </si>
  <si>
    <t>7/30出貨</t>
  </si>
  <si>
    <t>沖角+電鍍+雷雕</t>
  </si>
  <si>
    <t>M01150714026</t>
  </si>
  <si>
    <t>C30709-2-80</t>
  </si>
  <si>
    <t>50.8510.13410-80</t>
  </si>
  <si>
    <t>M01150603152</t>
  </si>
  <si>
    <t>沖齒+雷雕</t>
  </si>
  <si>
    <t>WWMD4CA-14.0</t>
  </si>
  <si>
    <t>C1-2.C1-3</t>
  </si>
  <si>
    <t>M01150611105</t>
  </si>
  <si>
    <t>熱處理</t>
  </si>
  <si>
    <t>M01150615146</t>
  </si>
  <si>
    <t>7/27出貨</t>
  </si>
  <si>
    <t>D1-2</t>
  </si>
  <si>
    <t>M01150626227</t>
  </si>
  <si>
    <t>8/10出貨</t>
  </si>
  <si>
    <t>C30145-2-80</t>
  </si>
  <si>
    <t>W61939-3-80</t>
  </si>
  <si>
    <t>M01150601146</t>
  </si>
  <si>
    <t>沖角+雷雕</t>
  </si>
  <si>
    <t>M01150821092</t>
  </si>
  <si>
    <t>10/8出貨-78000</t>
  </si>
  <si>
    <t>C30286-2-80</t>
  </si>
  <si>
    <t>WWMJ4CA-21.0</t>
  </si>
  <si>
    <t>22C</t>
  </si>
  <si>
    <t>M01150626104</t>
  </si>
  <si>
    <t>M01150626250</t>
  </si>
  <si>
    <t>M01150821085</t>
  </si>
  <si>
    <t>10/15出貨-60000</t>
  </si>
  <si>
    <t>C31171C-2-80</t>
  </si>
  <si>
    <t>BY.0943.1-80</t>
  </si>
  <si>
    <t>M01150821095</t>
  </si>
  <si>
    <t>M01150615158</t>
  </si>
  <si>
    <t>C30287-2CP-80</t>
  </si>
  <si>
    <t>WWMJ4A-26.5*C21</t>
  </si>
  <si>
    <t>13C.13D</t>
  </si>
  <si>
    <t>M01150617027</t>
  </si>
  <si>
    <t>M01150821086</t>
  </si>
  <si>
    <t>M01150615134</t>
  </si>
  <si>
    <t>剖溝+電鍍+雷雕</t>
  </si>
  <si>
    <t>M01150821087</t>
  </si>
  <si>
    <t>B0.1032.1-80</t>
  </si>
  <si>
    <t>M01150821088</t>
  </si>
  <si>
    <t>C30287-2-80</t>
  </si>
  <si>
    <t>WWMJ4A-24.3*C19.1</t>
  </si>
  <si>
    <t>V1</t>
  </si>
  <si>
    <t>M01150710190</t>
  </si>
  <si>
    <t>電鍍+雷雕</t>
  </si>
  <si>
    <t>M01150821089</t>
  </si>
  <si>
    <t>M01150722272</t>
  </si>
  <si>
    <t>M01150615123</t>
  </si>
  <si>
    <t>8/24出貨</t>
  </si>
  <si>
    <t>電鍍+雷雕+委外組立</t>
  </si>
  <si>
    <t>剖溝+雷雕</t>
  </si>
  <si>
    <t>M01150706035</t>
  </si>
  <si>
    <t>X00005-80</t>
  </si>
  <si>
    <t>8/17出貨</t>
  </si>
  <si>
    <t>C30325-2-80</t>
  </si>
  <si>
    <t>M01150707067</t>
  </si>
  <si>
    <t>M01150710196</t>
  </si>
  <si>
    <t>M01150615110</t>
  </si>
  <si>
    <t>沖角</t>
  </si>
  <si>
    <t>M01150724071</t>
  </si>
  <si>
    <t>7/28-SCH</t>
  </si>
  <si>
    <t>9/1出貨</t>
  </si>
  <si>
    <t>B0.10S2.1-80</t>
  </si>
  <si>
    <t>M01150626234</t>
  </si>
  <si>
    <t>WWMJ4CA-18.0</t>
  </si>
  <si>
    <t>21B</t>
  </si>
  <si>
    <t>M01150629002</t>
  </si>
  <si>
    <t>剖溝+電鍍</t>
  </si>
  <si>
    <t>C31905-2CP-80</t>
  </si>
  <si>
    <t>M01150623079</t>
  </si>
  <si>
    <t>8/7出貨</t>
  </si>
  <si>
    <t>M01150623107</t>
  </si>
  <si>
    <t>X00010-1-80</t>
  </si>
  <si>
    <t>BY.0063.1-80</t>
  </si>
  <si>
    <t>WWMUCCA-29.0</t>
  </si>
  <si>
    <t>M1-4</t>
  </si>
  <si>
    <t>M01150616129</t>
  </si>
  <si>
    <t>M01150701015</t>
  </si>
  <si>
    <t>生產完畢</t>
  </si>
  <si>
    <t>M01150623057</t>
  </si>
  <si>
    <t>7/14-SCH</t>
  </si>
  <si>
    <t>7/24出貨</t>
  </si>
  <si>
    <t>X00010A-1-80</t>
  </si>
  <si>
    <t>M01150710198</t>
  </si>
  <si>
    <t>M01150708248</t>
  </si>
  <si>
    <t>8/7-SCH</t>
  </si>
  <si>
    <t>M01150708085</t>
  </si>
  <si>
    <t>GY.0763.1-80</t>
  </si>
  <si>
    <t>M01150728126</t>
  </si>
  <si>
    <t>8/25出貨</t>
  </si>
  <si>
    <t>電鍍+雷雕(金台山)+鉚合</t>
  </si>
  <si>
    <t>M01150626034</t>
  </si>
  <si>
    <t>沖齒+電鍍</t>
  </si>
  <si>
    <t>M01150716005</t>
  </si>
  <si>
    <t>9/14出貨</t>
  </si>
  <si>
    <t>M01150727250</t>
  </si>
  <si>
    <t>NG</t>
  </si>
  <si>
    <t>M01150728244</t>
  </si>
  <si>
    <t>9/20出貨</t>
  </si>
  <si>
    <t>R00032-80</t>
  </si>
  <si>
    <t>WWMUACA-14.5</t>
  </si>
  <si>
    <t>9B</t>
  </si>
  <si>
    <t>M01150715004</t>
  </si>
  <si>
    <t>8/19出貨</t>
  </si>
  <si>
    <t>沖齒</t>
  </si>
  <si>
    <t>0312-010-199-80</t>
  </si>
  <si>
    <t>WWHUACA-25.4</t>
  </si>
  <si>
    <t>10B</t>
  </si>
  <si>
    <t>M01150622075</t>
  </si>
  <si>
    <t>W30811-3-80</t>
  </si>
  <si>
    <t>M01150707022</t>
  </si>
  <si>
    <t>9/7出貨</t>
  </si>
  <si>
    <t>YCN167-80</t>
  </si>
  <si>
    <t>M01150626106</t>
  </si>
  <si>
    <t>F00279-80</t>
  </si>
  <si>
    <t>WWMD4CA-13.5</t>
  </si>
  <si>
    <t>L1-6</t>
  </si>
  <si>
    <t>M01150710001</t>
  </si>
  <si>
    <t>7/24送樣</t>
  </si>
  <si>
    <t>清金+超因波清洗</t>
  </si>
  <si>
    <t>M01150710002</t>
  </si>
  <si>
    <t>拋光+電鍍</t>
  </si>
  <si>
    <t>E1-2</t>
  </si>
  <si>
    <t>M01150708005</t>
  </si>
  <si>
    <t>YCN601-80</t>
  </si>
  <si>
    <t>M01150810002</t>
  </si>
  <si>
    <t>9/1-SCH</t>
  </si>
  <si>
    <t>10/26出貨</t>
  </si>
  <si>
    <t>ZM-POM-22.5</t>
  </si>
  <si>
    <t>加一購買</t>
  </si>
  <si>
    <t>M01150626107</t>
  </si>
  <si>
    <t>1支2米料約420pcs</t>
  </si>
  <si>
    <t>DF-30-80</t>
  </si>
  <si>
    <t>M01150807255</t>
  </si>
  <si>
    <t>M01150709059</t>
  </si>
  <si>
    <t>庫存單-10/8完成</t>
  </si>
  <si>
    <t>W30811-2-80</t>
  </si>
  <si>
    <t>WWMJ4CA-32.0</t>
  </si>
  <si>
    <t>21D</t>
  </si>
  <si>
    <t>M01150610088</t>
  </si>
  <si>
    <t>攻牙</t>
  </si>
  <si>
    <t>M01150707021</t>
  </si>
  <si>
    <t>C31430-2-80</t>
  </si>
  <si>
    <t>M01150722079</t>
  </si>
  <si>
    <t>M01150715145</t>
  </si>
  <si>
    <t>8/10出貨(前單NG*2)</t>
  </si>
  <si>
    <t>M01150714045</t>
  </si>
  <si>
    <t>8/21出貨</t>
  </si>
  <si>
    <t>M01150715081</t>
  </si>
  <si>
    <t>C31305-2-80</t>
  </si>
  <si>
    <t>C30739-2-80</t>
  </si>
  <si>
    <t>M01150723047</t>
  </si>
  <si>
    <t>WWMJ6CA-8.0</t>
  </si>
  <si>
    <t>9/2出貨</t>
  </si>
  <si>
    <t>17A左</t>
  </si>
  <si>
    <t>剖溝+沖齒</t>
  </si>
  <si>
    <t>M01150821294</t>
  </si>
  <si>
    <t>10/5出貨</t>
  </si>
  <si>
    <t>C31909-2-80</t>
  </si>
  <si>
    <t>M01150715183</t>
  </si>
  <si>
    <t>C33820-2-80</t>
  </si>
  <si>
    <t>50.1107.1-80</t>
  </si>
  <si>
    <t>M01150717072</t>
  </si>
  <si>
    <t>WWMJ4A-24.05*C19</t>
  </si>
  <si>
    <t>M01150910038</t>
  </si>
  <si>
    <t>10/8出貨</t>
  </si>
  <si>
    <t>C31102-2-80</t>
  </si>
  <si>
    <t>M01150727131</t>
  </si>
  <si>
    <t>M01150722243</t>
  </si>
  <si>
    <t>W61906-2-80</t>
  </si>
  <si>
    <t>WWHJ4CA-20.5</t>
  </si>
  <si>
    <t>H1-4</t>
  </si>
  <si>
    <t>M01150715012</t>
  </si>
  <si>
    <t>C31134A-1-80</t>
  </si>
  <si>
    <t>WWMJ6CA-27.0</t>
  </si>
  <si>
    <t>19C</t>
  </si>
  <si>
    <t>M01150717085</t>
  </si>
  <si>
    <t>R00119A-80</t>
  </si>
  <si>
    <t>R00119-80</t>
  </si>
  <si>
    <t>WWMJ4CA-27.0</t>
  </si>
  <si>
    <t>22D</t>
  </si>
  <si>
    <t>M01150714131</t>
  </si>
  <si>
    <t>磁力研磨+電鍍</t>
  </si>
  <si>
    <t>M01150911170</t>
  </si>
  <si>
    <t>10/19出貨</t>
  </si>
  <si>
    <t>M01150618046</t>
  </si>
  <si>
    <t>8/17出貨(尾數)</t>
  </si>
  <si>
    <t>B0.2082.1-80</t>
  </si>
  <si>
    <t>WWMJ4A-21*C15.5</t>
  </si>
  <si>
    <t>M01150911145</t>
  </si>
  <si>
    <t>11/9出貨</t>
  </si>
  <si>
    <t>GY.3353.1-80</t>
  </si>
  <si>
    <t>WWMJ6CA-26.5</t>
  </si>
  <si>
    <t>19A</t>
  </si>
  <si>
    <t>M01150701021</t>
  </si>
  <si>
    <t>M01150729127</t>
  </si>
  <si>
    <t>9/24出貨</t>
  </si>
  <si>
    <t>17C.17D</t>
  </si>
  <si>
    <t>M01150717195</t>
  </si>
  <si>
    <t>9/1出貨-10000</t>
  </si>
  <si>
    <t>17C</t>
  </si>
  <si>
    <t>M01150727254</t>
  </si>
  <si>
    <t>8/6-SCH</t>
  </si>
  <si>
    <t>9/14出貨-15000</t>
  </si>
  <si>
    <t>機故</t>
  </si>
  <si>
    <t>M01150728251</t>
  </si>
  <si>
    <t>M01150810013</t>
  </si>
  <si>
    <t>9/11已設定</t>
  </si>
  <si>
    <t>C1-1</t>
  </si>
  <si>
    <t>G0.A012.1-80</t>
  </si>
  <si>
    <t>M01150807023</t>
  </si>
  <si>
    <t>M01150812047</t>
  </si>
  <si>
    <t>9/16-SCH</t>
  </si>
  <si>
    <t>M01150807260</t>
  </si>
  <si>
    <t>M01150824045</t>
  </si>
  <si>
    <t>G0.B0A2.1-80</t>
  </si>
  <si>
    <t>WWMJ6CA-21.0</t>
  </si>
  <si>
    <t>18C</t>
  </si>
  <si>
    <t>M01150820037</t>
  </si>
  <si>
    <t>滾字+剖溝+電鍍</t>
  </si>
  <si>
    <t>M01150904005</t>
  </si>
  <si>
    <t>品名-壓花易不良(側鑽)</t>
  </si>
  <si>
    <t>GY.0583.1-80</t>
  </si>
  <si>
    <t>M01150506169</t>
  </si>
  <si>
    <t>50.1186.5-80</t>
  </si>
  <si>
    <t>WWMJ4A-28*C23</t>
  </si>
  <si>
    <t>12B</t>
  </si>
  <si>
    <t>M01150506143</t>
  </si>
  <si>
    <t>M01150506146</t>
  </si>
  <si>
    <t>5/29-SCH</t>
  </si>
  <si>
    <t>12C</t>
  </si>
  <si>
    <t>M01150525008</t>
  </si>
  <si>
    <t>M01150525011</t>
  </si>
  <si>
    <t>12A.12B</t>
  </si>
  <si>
    <t>M01150603003</t>
  </si>
  <si>
    <t>6/30-SCH</t>
  </si>
  <si>
    <t>M01150603006</t>
  </si>
  <si>
    <t>X00006C-80</t>
  </si>
  <si>
    <t>WWMUACA-24.5</t>
  </si>
  <si>
    <t>9C</t>
  </si>
  <si>
    <t>M01150626005</t>
  </si>
  <si>
    <t>8/7出貨-4000</t>
  </si>
  <si>
    <t>電鍍+雷雕(金台山)</t>
  </si>
  <si>
    <t>8/14出貨-4000</t>
  </si>
  <si>
    <t>M01150703130</t>
  </si>
  <si>
    <t>8/13出貨</t>
  </si>
  <si>
    <t>M01150728179</t>
  </si>
  <si>
    <t>7/31-SCH</t>
  </si>
  <si>
    <t>8/27出貨</t>
  </si>
  <si>
    <t>庫存689*12000pcs</t>
  </si>
  <si>
    <t>W61909-4-80</t>
  </si>
  <si>
    <t>WWMJ4CA-16.0</t>
  </si>
  <si>
    <t>M01150722160</t>
  </si>
  <si>
    <t>50.8011.2271A-80</t>
  </si>
  <si>
    <t>WWMD6CH-10.6</t>
  </si>
  <si>
    <t>15A</t>
  </si>
  <si>
    <t>M01150817169</t>
  </si>
  <si>
    <t>特急需打樣8/25送樣</t>
  </si>
  <si>
    <t>50.8011.2841A-80</t>
  </si>
  <si>
    <t>WWHD6CH-20.9</t>
  </si>
  <si>
    <t>15D右</t>
  </si>
  <si>
    <t>M01150817168</t>
  </si>
  <si>
    <t>50.8011.2661A-80</t>
  </si>
  <si>
    <t>M01150819146</t>
  </si>
  <si>
    <t>SP8003-80</t>
  </si>
  <si>
    <t>WWMD4CA-15.5</t>
  </si>
  <si>
    <t>4C</t>
  </si>
  <si>
    <t>M01150722258</t>
  </si>
  <si>
    <t>SP8012-80</t>
  </si>
  <si>
    <t>WWMJ4CA-17.5</t>
  </si>
  <si>
    <t>23C</t>
  </si>
  <si>
    <t>M01150626079</t>
  </si>
  <si>
    <t>8/24-SCH</t>
  </si>
  <si>
    <t>8/31出貨-677</t>
  </si>
  <si>
    <t>M01150807157</t>
  </si>
  <si>
    <t>9/4出貨-180</t>
  </si>
  <si>
    <t>M01150821231</t>
  </si>
  <si>
    <t>9/11出貨-72</t>
  </si>
  <si>
    <t>9/18出貨-4266</t>
  </si>
  <si>
    <t>10/23出貨-3024</t>
  </si>
  <si>
    <t>9/15出貨-5172</t>
  </si>
  <si>
    <t>M01150806069</t>
  </si>
  <si>
    <t>9/4-SCH</t>
  </si>
  <si>
    <t>9/16出貨-5346</t>
  </si>
  <si>
    <t>M01150826028</t>
  </si>
  <si>
    <t>9/21出貨-2304</t>
  </si>
  <si>
    <t>M01150903049</t>
  </si>
  <si>
    <t>9/29出貨-648</t>
  </si>
  <si>
    <t>M01150911118</t>
  </si>
  <si>
    <t>品名-可對角定位,不要在C6壓花(力量不足)</t>
  </si>
  <si>
    <t>50.1175-80</t>
  </si>
  <si>
    <t>13D</t>
  </si>
  <si>
    <t>M01150420374</t>
  </si>
  <si>
    <t>6/8出貨</t>
  </si>
  <si>
    <t>M01150507109</t>
  </si>
  <si>
    <t>電鍍+鉚合+滿益金</t>
  </si>
  <si>
    <t>M01150515017</t>
  </si>
  <si>
    <t>M01150603014</t>
  </si>
  <si>
    <t>6/11-SCH</t>
  </si>
  <si>
    <t>P59023.J4CP-80</t>
  </si>
  <si>
    <t>待確認</t>
  </si>
  <si>
    <t>M01150514144</t>
  </si>
  <si>
    <t>6/23出貨-425</t>
  </si>
  <si>
    <t>18091-80</t>
  </si>
  <si>
    <t>24B</t>
  </si>
  <si>
    <t>M01150611040</t>
  </si>
  <si>
    <t>7/21出貨</t>
  </si>
  <si>
    <t>50.1122.5-80</t>
  </si>
  <si>
    <t>WWMJ4A-28.5*C23</t>
  </si>
  <si>
    <t>12A左</t>
  </si>
  <si>
    <t>M01150605037</t>
  </si>
  <si>
    <t>R00062-80</t>
  </si>
  <si>
    <t>WWHUACA-22.2</t>
  </si>
  <si>
    <t>7A</t>
  </si>
  <si>
    <t>M01150526031</t>
  </si>
  <si>
    <t>M01150604010</t>
  </si>
  <si>
    <t>R10210A-80</t>
  </si>
  <si>
    <t>WWMUICA-24.0</t>
  </si>
  <si>
    <t>11C</t>
  </si>
  <si>
    <t>M01150603216</t>
  </si>
  <si>
    <t>W61909-1-80</t>
  </si>
  <si>
    <t>WW-W61909-1</t>
  </si>
  <si>
    <t>24A</t>
  </si>
  <si>
    <t>M01150601042</t>
  </si>
  <si>
    <t>25A</t>
  </si>
  <si>
    <t>M01150601044</t>
  </si>
  <si>
    <t>W61939-4-80</t>
  </si>
  <si>
    <t>M01150626105</t>
  </si>
  <si>
    <t>M01150618219</t>
  </si>
  <si>
    <t>庫存單</t>
  </si>
  <si>
    <t>X00007-80</t>
  </si>
  <si>
    <t>F1-2</t>
  </si>
  <si>
    <t>M01150616133</t>
  </si>
  <si>
    <t>M01150623063</t>
  </si>
  <si>
    <t>23D</t>
  </si>
  <si>
    <t>M01150611112</t>
  </si>
  <si>
    <t>P97021.UANT-80</t>
  </si>
  <si>
    <t>B0.20J2.1-80</t>
  </si>
  <si>
    <t>WWMJ4A-22.25*C16.5</t>
  </si>
  <si>
    <t>12D.F1-2</t>
  </si>
  <si>
    <t>M01150623129</t>
  </si>
  <si>
    <t>M01150520104</t>
  </si>
  <si>
    <t>12D</t>
  </si>
  <si>
    <t>M01150728247</t>
  </si>
  <si>
    <t>50.1173-80</t>
  </si>
  <si>
    <t>M01150729121</t>
  </si>
  <si>
    <t>M01150507101</t>
  </si>
  <si>
    <t>M01150507110</t>
  </si>
  <si>
    <t>M01150603015</t>
  </si>
  <si>
    <t>清洗-44000</t>
  </si>
  <si>
    <t>B10060-3-80</t>
  </si>
  <si>
    <t>M01150520011</t>
  </si>
  <si>
    <t>焊接</t>
  </si>
  <si>
    <t>BY.0243.1-80</t>
  </si>
  <si>
    <t>M01150612008</t>
  </si>
  <si>
    <t>拋光+滾字+電鍍</t>
  </si>
  <si>
    <t xml:space="preserve"> </t>
  </si>
  <si>
    <t>R00087-80</t>
  </si>
  <si>
    <t>WWMUACA-29</t>
  </si>
  <si>
    <t>D1-4</t>
  </si>
  <si>
    <t>M01150601190</t>
  </si>
  <si>
    <t>7/22出貨</t>
  </si>
  <si>
    <t>F00275-80</t>
  </si>
  <si>
    <t>M01150302039</t>
  </si>
  <si>
    <t>12/21出貨(補報廢)</t>
  </si>
  <si>
    <t>M01150812045</t>
  </si>
  <si>
    <t>庫存單-10/1完成</t>
  </si>
  <si>
    <t>P09124.UANT-80</t>
  </si>
  <si>
    <t>M01150526020</t>
  </si>
  <si>
    <t>M01150604004</t>
  </si>
  <si>
    <t>7B</t>
  </si>
  <si>
    <t>M01150609036</t>
  </si>
  <si>
    <t>7/14出貨</t>
  </si>
  <si>
    <t>M01150616174</t>
  </si>
  <si>
    <t>M01150812043</t>
  </si>
  <si>
    <t>M01150618177</t>
  </si>
  <si>
    <t>F00236-80</t>
  </si>
  <si>
    <t>WWHD4CA-25.9</t>
  </si>
  <si>
    <t>4A</t>
  </si>
  <si>
    <t>M01150814045</t>
  </si>
  <si>
    <t>9/22出貨</t>
  </si>
  <si>
    <t>洗色</t>
  </si>
  <si>
    <t>GY.0793.1-80</t>
  </si>
  <si>
    <t>FBA-013A-80</t>
  </si>
  <si>
    <t>M01150623050</t>
  </si>
  <si>
    <t>清金+電鍍+滿易金</t>
  </si>
  <si>
    <t>WWMJ6CA-24.5</t>
  </si>
  <si>
    <t>L1-9</t>
  </si>
  <si>
    <t>M01150820033</t>
  </si>
  <si>
    <t>滾字+詮宇勝+電鍍</t>
  </si>
  <si>
    <t>M01150709006</t>
  </si>
  <si>
    <t>M01150824060</t>
  </si>
  <si>
    <t>W61647-2-80</t>
  </si>
  <si>
    <t>M01150821184</t>
  </si>
  <si>
    <t>C31305-9-80</t>
  </si>
  <si>
    <t>GY.3443.1-80</t>
  </si>
  <si>
    <t>M01150821298</t>
  </si>
  <si>
    <t>二次加工</t>
  </si>
  <si>
    <t>M01150617034</t>
  </si>
  <si>
    <t>M01150806053</t>
  </si>
  <si>
    <t>GY.3233.1-80</t>
  </si>
  <si>
    <t>M01150701018</t>
  </si>
  <si>
    <t>M01150902152</t>
  </si>
  <si>
    <t>P09068.J6C6-80</t>
  </si>
  <si>
    <t>M01150708235</t>
  </si>
  <si>
    <t>M01150713030</t>
  </si>
  <si>
    <t>8/5出貨</t>
  </si>
  <si>
    <t>M01150720016</t>
  </si>
  <si>
    <t>M01150715002</t>
  </si>
  <si>
    <t>M01150708089</t>
  </si>
  <si>
    <t>8/30出貨</t>
  </si>
  <si>
    <t>M01150708092</t>
  </si>
  <si>
    <t>M01150807078</t>
  </si>
  <si>
    <t>電鍍+雷雕(金台山)+委外組立</t>
  </si>
  <si>
    <t>V5</t>
  </si>
  <si>
    <t>M01150807212</t>
  </si>
  <si>
    <t>9/15出貨</t>
  </si>
  <si>
    <t>M01150810063</t>
  </si>
  <si>
    <t>M01150811085</t>
  </si>
  <si>
    <t>9/11出貨</t>
  </si>
  <si>
    <t>M01150731043</t>
  </si>
  <si>
    <t>M01150807069</t>
  </si>
  <si>
    <t>B0.V022.1-80</t>
  </si>
  <si>
    <t>V7</t>
  </si>
  <si>
    <t>M01150807263</t>
  </si>
  <si>
    <t>F00100-80</t>
  </si>
  <si>
    <t>M01150810075</t>
  </si>
  <si>
    <t>磁力研磨</t>
  </si>
  <si>
    <t>M01150807214</t>
  </si>
  <si>
    <t>M01150831203</t>
  </si>
  <si>
    <t>WWMJ6CA-26.0</t>
  </si>
  <si>
    <t>19B</t>
  </si>
  <si>
    <t>M01150807281</t>
  </si>
  <si>
    <t>9/28出貨</t>
  </si>
  <si>
    <t>50.8011.18810-80</t>
  </si>
  <si>
    <t>WWHD4CA-20.9</t>
  </si>
  <si>
    <t>K1-2</t>
  </si>
  <si>
    <t>M01150806056</t>
  </si>
  <si>
    <t>未進料38kg</t>
  </si>
  <si>
    <t>50.8010.95440-80</t>
  </si>
  <si>
    <t>WWHD4CH-23.9</t>
  </si>
  <si>
    <t>C1-3</t>
  </si>
  <si>
    <t>M01150713004</t>
  </si>
  <si>
    <t>10/2出貨-10000</t>
  </si>
  <si>
    <t>待通知</t>
  </si>
  <si>
    <t>M01150902160</t>
  </si>
  <si>
    <t>GY.1293.1-80</t>
  </si>
  <si>
    <t>M01150506129</t>
  </si>
  <si>
    <t>M01150430031</t>
  </si>
  <si>
    <t>M01150507288</t>
  </si>
  <si>
    <t>R00080-JC-80</t>
  </si>
  <si>
    <t>M01150522216</t>
  </si>
  <si>
    <t>NFS20260421-5-2-80</t>
  </si>
  <si>
    <t>202/06/611</t>
  </si>
  <si>
    <t>M01150609001</t>
  </si>
  <si>
    <t>熱處理(槽位刀痕)</t>
  </si>
  <si>
    <t>WWMD6CH-18.5</t>
  </si>
  <si>
    <t>M01150605028</t>
  </si>
  <si>
    <t>熱處理(硬度不足重新打樣*2)</t>
  </si>
  <si>
    <t>50.8011.2741A-80</t>
  </si>
  <si>
    <t>WWMD6CH-18</t>
  </si>
  <si>
    <t>M1-1</t>
  </si>
  <si>
    <t>M01150522053</t>
  </si>
  <si>
    <t>6/18出貨</t>
  </si>
  <si>
    <t>W61604-16-80</t>
  </si>
  <si>
    <t>WWMUAA-4.0</t>
  </si>
  <si>
    <t>9A</t>
  </si>
  <si>
    <t>M01150615055</t>
  </si>
  <si>
    <t>W61109-5-80</t>
  </si>
  <si>
    <t>ZM-PE-20</t>
  </si>
  <si>
    <t>K1-1</t>
  </si>
  <si>
    <t>M01150519066</t>
  </si>
  <si>
    <t>W61109-6-80</t>
  </si>
  <si>
    <t>M01150519067</t>
  </si>
  <si>
    <t>YCN403</t>
  </si>
  <si>
    <t>ZM-PE-25</t>
  </si>
  <si>
    <t>AA2</t>
  </si>
  <si>
    <t>M01150615065</t>
  </si>
  <si>
    <t>W61109-1-80</t>
  </si>
  <si>
    <t>206/06/15</t>
  </si>
  <si>
    <t>WWMJ4CA-14.5</t>
  </si>
  <si>
    <t>20B</t>
  </si>
  <si>
    <t>M01150519061</t>
  </si>
  <si>
    <t>W61109-3-80</t>
  </si>
  <si>
    <t>WWHJ4CA-8</t>
  </si>
  <si>
    <t>20A</t>
  </si>
  <si>
    <t>M01150519064</t>
  </si>
  <si>
    <t>R00284-80</t>
  </si>
  <si>
    <t>WWMJ4CA-21.5</t>
  </si>
  <si>
    <t>M01150529013</t>
  </si>
  <si>
    <t>C61305-3-80</t>
  </si>
  <si>
    <t>WWMJ6CA-17.0</t>
  </si>
  <si>
    <t>M01150514136</t>
  </si>
  <si>
    <t>6/29出貨-11</t>
  </si>
  <si>
    <t>X00001A-80</t>
  </si>
  <si>
    <t>M01150522011</t>
  </si>
  <si>
    <t>7/10出貨</t>
  </si>
  <si>
    <t>M01150529111</t>
  </si>
  <si>
    <t>M01150615225</t>
  </si>
  <si>
    <t>713出貨</t>
  </si>
  <si>
    <t>M01150612012</t>
  </si>
  <si>
    <t>M01150427045</t>
  </si>
  <si>
    <t>6/12出貨</t>
  </si>
  <si>
    <t>50.1109.9-80</t>
  </si>
  <si>
    <t>M01150609016</t>
  </si>
  <si>
    <t>M01150617022</t>
  </si>
  <si>
    <t>M01150520111</t>
  </si>
  <si>
    <t>6/18出貨-5000</t>
  </si>
  <si>
    <t>6/26出貨-5000</t>
  </si>
  <si>
    <t>M01150610028</t>
  </si>
  <si>
    <t>M01150529059</t>
  </si>
  <si>
    <t>7/9出貨</t>
  </si>
  <si>
    <t>M01150610089</t>
  </si>
  <si>
    <t>M01150717179</t>
  </si>
  <si>
    <t>M01150721043</t>
  </si>
  <si>
    <t>13B</t>
  </si>
  <si>
    <t>M01150721002</t>
  </si>
  <si>
    <t>M01150728223</t>
  </si>
  <si>
    <t>M01150807015</t>
  </si>
  <si>
    <t>M01150624007</t>
  </si>
  <si>
    <t>A1-2</t>
  </si>
  <si>
    <t>M01150811033</t>
  </si>
  <si>
    <t>8/21-SCH</t>
  </si>
  <si>
    <t>M01150820028</t>
  </si>
  <si>
    <t>M01150701012</t>
  </si>
  <si>
    <t>FBA-015-80</t>
  </si>
  <si>
    <t>WWMJ4CA-24.5</t>
  </si>
  <si>
    <t>M01150623046</t>
  </si>
  <si>
    <t>清金+電鍍</t>
  </si>
  <si>
    <t>M01150709002</t>
  </si>
  <si>
    <t>7/23-SCH</t>
  </si>
  <si>
    <t>X00008-2-80</t>
  </si>
  <si>
    <t>WWMJ4CA-25.0</t>
  </si>
  <si>
    <t>22B</t>
  </si>
  <si>
    <t>M01150810056</t>
  </si>
  <si>
    <t>電鍍+鉚合</t>
  </si>
  <si>
    <t>M01150831191</t>
  </si>
  <si>
    <t>9/2-SCH</t>
  </si>
  <si>
    <t>M01150807235</t>
  </si>
  <si>
    <t>85989-80</t>
  </si>
  <si>
    <t>12C右</t>
  </si>
  <si>
    <t>M01150810057</t>
  </si>
  <si>
    <t>M01150526061</t>
  </si>
  <si>
    <t>12/14出貨改9/10出貨</t>
  </si>
  <si>
    <t>WWMJ4CA-23.5</t>
  </si>
  <si>
    <t>M01150717188</t>
  </si>
  <si>
    <t>M01150429002</t>
  </si>
  <si>
    <t>M01150807215</t>
  </si>
  <si>
    <t>KN-65ANJ-80</t>
  </si>
  <si>
    <t>M01150506175</t>
  </si>
  <si>
    <t>WWMJ6CA-21.5</t>
  </si>
  <si>
    <t>17B</t>
  </si>
  <si>
    <t>M01150818061</t>
  </si>
  <si>
    <t>M01150515008</t>
  </si>
  <si>
    <t>M01150724070</t>
  </si>
  <si>
    <t>M01150527017</t>
  </si>
  <si>
    <t>M01150602016</t>
  </si>
  <si>
    <t>M01150727088</t>
  </si>
  <si>
    <t>9/9出貨</t>
  </si>
  <si>
    <t xml:space="preserve">　</t>
  </si>
  <si>
    <t>M01150805037</t>
  </si>
  <si>
    <t>8/12-SCH</t>
  </si>
  <si>
    <t>9/30出貨</t>
  </si>
  <si>
    <t>拋光+電鍍+滿益金</t>
  </si>
  <si>
    <t xml:space="preserve">  </t>
  </si>
  <si>
    <t>VXR-4-80</t>
  </si>
  <si>
    <t>M01150731004</t>
  </si>
  <si>
    <t>M01150422024</t>
  </si>
  <si>
    <t>6/29出貨-1449</t>
  </si>
  <si>
    <t>M01150409205</t>
  </si>
  <si>
    <t>7/1出貨-250</t>
  </si>
  <si>
    <t>M01150507162</t>
  </si>
  <si>
    <t>7/3出貨-11940</t>
  </si>
  <si>
    <t>C31928-2-80</t>
  </si>
  <si>
    <t>F00050-80</t>
  </si>
  <si>
    <t>M01150522214</t>
  </si>
  <si>
    <t>7/6出貨-10400</t>
  </si>
  <si>
    <t>M01150811115</t>
  </si>
  <si>
    <t>雷雕</t>
  </si>
  <si>
    <t>M01150601112</t>
  </si>
  <si>
    <t>7/13出貨-4584</t>
  </si>
  <si>
    <t>WWMUACA-16.0</t>
  </si>
  <si>
    <t>焊接+酸洗+清金+電鍍</t>
  </si>
  <si>
    <t>8A.8B.8C</t>
  </si>
  <si>
    <t>M01150827127</t>
  </si>
  <si>
    <t>M01150611076</t>
  </si>
  <si>
    <t>7/15出貨-1800</t>
  </si>
  <si>
    <t>10/13出貨</t>
  </si>
  <si>
    <t>M01150618016</t>
  </si>
  <si>
    <t>P03112.J4NT-80</t>
  </si>
  <si>
    <t>10A.M1-1</t>
  </si>
  <si>
    <t>M01150618035</t>
  </si>
  <si>
    <t>WWMJ4CA-30UC-1</t>
  </si>
  <si>
    <t>F00055-80</t>
  </si>
  <si>
    <t>K1-3</t>
  </si>
  <si>
    <t>M01150807201</t>
  </si>
  <si>
    <t>WWMUACA-12.7</t>
  </si>
  <si>
    <t>7D</t>
  </si>
  <si>
    <t>M01150827135</t>
  </si>
  <si>
    <t>M01150814021</t>
  </si>
  <si>
    <t>10/1出貨</t>
  </si>
  <si>
    <t>C32</t>
  </si>
  <si>
    <t>B0.2092.1-80</t>
  </si>
  <si>
    <t>C18</t>
  </si>
  <si>
    <t>2026/08/10</t>
  </si>
  <si>
    <t>M01150708228</t>
  </si>
  <si>
    <t>25B.6A</t>
  </si>
  <si>
    <t>M01150810016</t>
  </si>
  <si>
    <t>M01150717182</t>
  </si>
  <si>
    <t>8/20-SCH</t>
  </si>
  <si>
    <t>12B.13B</t>
  </si>
  <si>
    <t>M01150728243</t>
  </si>
  <si>
    <t>50.8011.2281C-80</t>
  </si>
  <si>
    <t>M01150907065</t>
  </si>
  <si>
    <t>WWMD7CA-11.0</t>
  </si>
  <si>
    <t>10/29出貨</t>
  </si>
  <si>
    <t>M1-2</t>
  </si>
  <si>
    <t>M01150612015</t>
  </si>
  <si>
    <t>M01150729114</t>
  </si>
  <si>
    <t>50.8010.91610-80</t>
  </si>
  <si>
    <t>M01150716003</t>
  </si>
  <si>
    <t>X00008-1-80</t>
  </si>
  <si>
    <t>先用此規格銅條</t>
  </si>
  <si>
    <t>M01150810055</t>
  </si>
  <si>
    <t>M01150831190</t>
  </si>
  <si>
    <t>WWMD4CA-15</t>
  </si>
  <si>
    <t>B1-3</t>
  </si>
  <si>
    <t>50.8012.1731A-80</t>
  </si>
  <si>
    <t>50.8011.33910-80</t>
  </si>
  <si>
    <t>M01150819145</t>
  </si>
  <si>
    <t>C1-2</t>
  </si>
  <si>
    <t>M01150526070</t>
  </si>
  <si>
    <t>50.8011.3391A-80</t>
  </si>
  <si>
    <t>WWMD6CH-12</t>
  </si>
  <si>
    <t>16C</t>
  </si>
  <si>
    <t>M01150420391</t>
  </si>
  <si>
    <t>8/6出貨</t>
  </si>
  <si>
    <t>50.8012.1591A-80</t>
  </si>
  <si>
    <t>M01150616155</t>
  </si>
  <si>
    <t>B0.2042.1-80</t>
  </si>
  <si>
    <t>M01150807301</t>
  </si>
  <si>
    <t>18C右</t>
  </si>
  <si>
    <t>M01150717198</t>
  </si>
  <si>
    <t>GY.0903.1-80</t>
  </si>
  <si>
    <t>W60254-2-80</t>
  </si>
  <si>
    <t>M01150717201</t>
  </si>
  <si>
    <t>M01150811146</t>
  </si>
  <si>
    <t>9/21出貨</t>
  </si>
  <si>
    <t>C30325-4-80</t>
  </si>
  <si>
    <t>WWMJ6CA-16.0</t>
  </si>
  <si>
    <t>M01150819013</t>
  </si>
  <si>
    <t>M01150728080</t>
  </si>
  <si>
    <t>9/17出貨</t>
  </si>
  <si>
    <t>沖齒+電鍍+雷雕</t>
  </si>
  <si>
    <t>M01150821283</t>
  </si>
  <si>
    <t>M01150811243</t>
  </si>
  <si>
    <t>8/14-SCH</t>
  </si>
  <si>
    <t>M01150911165</t>
  </si>
  <si>
    <t>10/12出貨</t>
  </si>
  <si>
    <t>C30325A-2-80</t>
  </si>
  <si>
    <t>M01150819012</t>
  </si>
  <si>
    <t>M01150806080</t>
  </si>
  <si>
    <t>M01150728066</t>
  </si>
  <si>
    <t>M01150907184</t>
  </si>
  <si>
    <t>M01150729060</t>
  </si>
  <si>
    <t>M01150907195</t>
  </si>
  <si>
    <t>M01150811261</t>
  </si>
  <si>
    <t>8/17-SCH</t>
  </si>
  <si>
    <t>M01150908139</t>
  </si>
  <si>
    <t>11/2出貨</t>
  </si>
  <si>
    <t>C31966-2-80</t>
  </si>
  <si>
    <t>M01150805022</t>
  </si>
  <si>
    <t>9/4出貨</t>
  </si>
  <si>
    <t>C31985-2-80</t>
  </si>
  <si>
    <t>M01150820023</t>
  </si>
  <si>
    <t>M01150805011</t>
  </si>
  <si>
    <t>M01150805033</t>
  </si>
  <si>
    <t>M01150811225</t>
  </si>
  <si>
    <t>C30708-2-80</t>
  </si>
  <si>
    <t>M01150811249</t>
  </si>
  <si>
    <t>BY.1263.1-80</t>
  </si>
  <si>
    <t>M01150904025</t>
  </si>
  <si>
    <t>M01150806075</t>
  </si>
  <si>
    <t>M01150728073</t>
  </si>
  <si>
    <t>M01150811070</t>
  </si>
  <si>
    <t>M01150807103</t>
  </si>
  <si>
    <t>M01150824063</t>
  </si>
  <si>
    <t>M01150821277</t>
  </si>
  <si>
    <t>C32601-2-80</t>
  </si>
  <si>
    <t>M01150811255</t>
  </si>
  <si>
    <t>M01150821260</t>
  </si>
  <si>
    <t>C31429H-2-80</t>
  </si>
  <si>
    <t>M01150817175</t>
  </si>
  <si>
    <t>8/31送樣</t>
  </si>
  <si>
    <t>BY.0083.1-80</t>
  </si>
  <si>
    <t>M01150807314</t>
  </si>
  <si>
    <t>M01150810030</t>
  </si>
  <si>
    <t>F00123-80</t>
  </si>
  <si>
    <t>M01150909018</t>
  </si>
  <si>
    <t>P03110.J4NT-80</t>
  </si>
  <si>
    <t>WWMJ4CA-29.0</t>
  </si>
  <si>
    <t>M01150907036</t>
  </si>
  <si>
    <t>W60360-4-80</t>
  </si>
  <si>
    <t>WWMJ4CA-30.0</t>
  </si>
  <si>
    <t>M1-3.27D</t>
  </si>
  <si>
    <t>M01150827063</t>
  </si>
  <si>
    <t>10/16出貨</t>
  </si>
  <si>
    <t>W60360-5-80</t>
  </si>
  <si>
    <t>M01150827064</t>
  </si>
  <si>
    <t>M01150908140</t>
  </si>
  <si>
    <t>預排單</t>
  </si>
  <si>
    <t>10/27出貨</t>
  </si>
  <si>
    <t>M01150424026</t>
  </si>
  <si>
    <t>4/29-SCH</t>
  </si>
  <si>
    <t>M01150520063</t>
  </si>
  <si>
    <t>B0.1012.1-80</t>
  </si>
  <si>
    <t>M01150610038</t>
  </si>
  <si>
    <t>7/15出貨</t>
  </si>
  <si>
    <t>打字+電鍍+委外組立</t>
  </si>
  <si>
    <t>M01150610041</t>
  </si>
  <si>
    <t>M01150527027</t>
  </si>
  <si>
    <t>GY.3462.1-80</t>
  </si>
  <si>
    <t>M01150515023</t>
  </si>
  <si>
    <t>C29</t>
  </si>
  <si>
    <t>2026/07/20</t>
  </si>
  <si>
    <t>M01150602024</t>
  </si>
  <si>
    <t>13A.13B</t>
  </si>
  <si>
    <t>50.8011.20140-80</t>
  </si>
  <si>
    <t>M01150708213</t>
  </si>
  <si>
    <t>M01150728249</t>
  </si>
  <si>
    <t>M01150807290</t>
  </si>
  <si>
    <t>M01150812033</t>
  </si>
  <si>
    <t>M01150824057</t>
  </si>
  <si>
    <t>M01150910017</t>
  </si>
  <si>
    <t>11/6出貨</t>
  </si>
  <si>
    <t>品名(42圓)</t>
  </si>
  <si>
    <t>R10300-80</t>
  </si>
  <si>
    <t>WWMUICA-27.0</t>
  </si>
  <si>
    <t>木箱</t>
  </si>
  <si>
    <t>M01150407149</t>
  </si>
  <si>
    <t>補數量不足</t>
  </si>
  <si>
    <t>R10314-80</t>
  </si>
  <si>
    <t>M01150525017</t>
  </si>
  <si>
    <t>沖角+拋光+電鍍</t>
  </si>
  <si>
    <t xml:space="preserve">      </t>
  </si>
  <si>
    <t>SP8309-80</t>
  </si>
  <si>
    <t>WWMJ4CA-23.0</t>
  </si>
  <si>
    <t>M01150702112</t>
  </si>
  <si>
    <t>23A</t>
  </si>
  <si>
    <t>M01150518158</t>
  </si>
  <si>
    <t>7/24出貨-2828</t>
  </si>
  <si>
    <t>M01150601172</t>
  </si>
  <si>
    <t>7/27出貨-480</t>
  </si>
  <si>
    <t>M01150603115</t>
  </si>
  <si>
    <t>8/21出貨-6246</t>
  </si>
  <si>
    <t>M01150605072</t>
  </si>
  <si>
    <t>8/7出貨-3060</t>
  </si>
  <si>
    <t>M01150615094</t>
  </si>
  <si>
    <t>9/18出貨-3834</t>
  </si>
  <si>
    <t>M01150618072</t>
  </si>
  <si>
    <t>10/23出貨-2592</t>
  </si>
  <si>
    <t>M01150618087</t>
  </si>
  <si>
    <t>11/20出貨-2592</t>
  </si>
  <si>
    <t>M01150625074</t>
  </si>
  <si>
    <t>12/21出貨-2592</t>
  </si>
  <si>
    <t>M01150706026</t>
  </si>
  <si>
    <t>M01150626216</t>
  </si>
  <si>
    <t>R00070-80</t>
  </si>
  <si>
    <t>WWHUACA-15.87</t>
  </si>
  <si>
    <t>M01150827134</t>
  </si>
  <si>
    <t>R00275-80</t>
  </si>
  <si>
    <t>WWMUCCA-20</t>
  </si>
  <si>
    <t>M01150909040</t>
  </si>
  <si>
    <t>庫存131kg*534</t>
  </si>
  <si>
    <t>17A右</t>
  </si>
  <si>
    <t>M01150518046</t>
  </si>
  <si>
    <t>6/15出貨</t>
  </si>
  <si>
    <t>W61109-4-80</t>
  </si>
  <si>
    <t>WWMJ4CA-14.0</t>
  </si>
  <si>
    <t>22B.23B</t>
  </si>
  <si>
    <t>M01150519065</t>
  </si>
  <si>
    <t>P97009.BR-80</t>
  </si>
  <si>
    <t>WWMD4CA-11.5</t>
  </si>
  <si>
    <t>5D</t>
  </si>
  <si>
    <t>M01150518198</t>
  </si>
  <si>
    <t>P89014.38R-80</t>
  </si>
  <si>
    <t>WWMD4CA-11</t>
  </si>
  <si>
    <t>A1-2.A1-3</t>
  </si>
  <si>
    <t>M01150601099</t>
  </si>
  <si>
    <t>M01150528012</t>
  </si>
  <si>
    <t>M01150528004</t>
  </si>
  <si>
    <t>7/1出貨</t>
  </si>
  <si>
    <t>P24007.U7NT-80</t>
  </si>
  <si>
    <t>WWHU7CA-28.5-87</t>
  </si>
  <si>
    <t>1C</t>
  </si>
  <si>
    <t>M01150518313</t>
  </si>
  <si>
    <t>6/25出貨(7/1出貨)</t>
  </si>
  <si>
    <t>熱處理+洗色+卯合</t>
  </si>
  <si>
    <t>07-4020A-UECP-80</t>
  </si>
  <si>
    <t>WWMUEA-21.5*C16.5</t>
  </si>
  <si>
    <t>2A</t>
  </si>
  <si>
    <t>M01150529018</t>
  </si>
  <si>
    <t>拋光+電鍍+雷雕</t>
  </si>
  <si>
    <t>07-4030A-UECP-80</t>
  </si>
  <si>
    <t>M01150529033</t>
  </si>
  <si>
    <t>M01150529021</t>
  </si>
  <si>
    <t>07-4040A-UECP-80</t>
  </si>
  <si>
    <t>M01150529036</t>
  </si>
  <si>
    <t>M01150529024</t>
  </si>
  <si>
    <t>07-4045A-UECP-80</t>
  </si>
  <si>
    <t>M01150529039</t>
  </si>
  <si>
    <t>07-4050A-UECP-80</t>
  </si>
  <si>
    <t>M01150529042</t>
  </si>
  <si>
    <t>07-4060A-UECP-80</t>
  </si>
  <si>
    <t>M01150529045</t>
  </si>
  <si>
    <t>M01150529027</t>
  </si>
  <si>
    <t>07-3020A-UECP-80</t>
  </si>
  <si>
    <t>WWMUEA-17.5*C12.5</t>
  </si>
  <si>
    <t>2B</t>
  </si>
  <si>
    <t>M01150529030</t>
  </si>
  <si>
    <t>07-6025A-UECP-80</t>
  </si>
  <si>
    <t>WWMUEA-26.5*C21</t>
  </si>
  <si>
    <t>3A</t>
  </si>
  <si>
    <t>M01150529004</t>
  </si>
  <si>
    <t>07-6035A-UECP-80</t>
  </si>
  <si>
    <t>M01150529007</t>
  </si>
  <si>
    <t>W61962A-WE-80</t>
  </si>
  <si>
    <t>M01150601178</t>
  </si>
  <si>
    <t>07-8050A-UECP-80</t>
  </si>
  <si>
    <t>WWMUEA-33*C27</t>
  </si>
  <si>
    <t>2C</t>
  </si>
  <si>
    <t>M01150529010</t>
  </si>
  <si>
    <t>P09123.UANT-80</t>
  </si>
  <si>
    <t>WWMUACA-34.5</t>
  </si>
  <si>
    <t>10D</t>
  </si>
  <si>
    <t>M01150611042</t>
  </si>
  <si>
    <t>D02001-8A-80</t>
  </si>
  <si>
    <t>WWHDACA-15.87</t>
  </si>
  <si>
    <t>M01150617048</t>
  </si>
  <si>
    <t>DFM-1000-3406A-80</t>
  </si>
  <si>
    <t>M01150617050</t>
  </si>
  <si>
    <t>M01150617069</t>
  </si>
  <si>
    <t>P09B30.UENT-80</t>
  </si>
  <si>
    <t>WWHUECA-27-87</t>
  </si>
  <si>
    <t>3B</t>
  </si>
  <si>
    <t>M01150608020</t>
  </si>
  <si>
    <t>M01150622067</t>
  </si>
  <si>
    <t>P06070A.UANT-80</t>
  </si>
  <si>
    <t>WWMUAA-21*C11.5</t>
  </si>
  <si>
    <t>10C</t>
  </si>
  <si>
    <t>M01150611038</t>
  </si>
  <si>
    <t>7/10出一些</t>
  </si>
  <si>
    <t>M01150629068</t>
  </si>
  <si>
    <t>7/23出貨</t>
  </si>
  <si>
    <t>B1-4</t>
  </si>
  <si>
    <t>M01150522056</t>
  </si>
  <si>
    <t>R10344-80</t>
  </si>
  <si>
    <t>WWHUICA-17.5</t>
  </si>
  <si>
    <t>M01150515058</t>
  </si>
  <si>
    <t>六角料牙外徑會車不過</t>
  </si>
  <si>
    <t>07-3040A-UECP-80</t>
  </si>
  <si>
    <t>M01150626021</t>
  </si>
  <si>
    <t>1A</t>
  </si>
  <si>
    <t>M01150626009</t>
  </si>
  <si>
    <t>M01150626027</t>
  </si>
  <si>
    <t>M01150626015</t>
  </si>
  <si>
    <t>M01150626018</t>
  </si>
  <si>
    <t>M01150626012</t>
  </si>
  <si>
    <t>補報廢</t>
  </si>
  <si>
    <t>D02002-3A-80</t>
  </si>
  <si>
    <t>WWHDACA-22.0</t>
  </si>
  <si>
    <t>G1-2</t>
  </si>
  <si>
    <t>M01150617044</t>
  </si>
  <si>
    <t>M01150529127</t>
  </si>
  <si>
    <t>7/2出貨</t>
  </si>
  <si>
    <t>6/22出貨-600</t>
  </si>
  <si>
    <t>M01150617065</t>
  </si>
  <si>
    <t>W61973-1-80</t>
  </si>
  <si>
    <t>M01150626140</t>
  </si>
  <si>
    <t>攻牙+-二次加工+電鍍</t>
  </si>
  <si>
    <t>M01150422105</t>
  </si>
  <si>
    <t>FBA-018A-80</t>
  </si>
  <si>
    <t>6/11出貨&gt;7/15出貨</t>
  </si>
  <si>
    <t>WWMJ4CA-17</t>
  </si>
  <si>
    <t>M01150623048</t>
  </si>
  <si>
    <t>6C</t>
  </si>
  <si>
    <t>M01150430084</t>
  </si>
  <si>
    <t>6/18出貨&gt;7/15出貨</t>
  </si>
  <si>
    <t>M01150709004</t>
  </si>
  <si>
    <t>WWHD6CH-16.0</t>
  </si>
  <si>
    <t>15D左</t>
  </si>
  <si>
    <t>M01150617001</t>
  </si>
  <si>
    <t>50.8011.21570-80</t>
  </si>
  <si>
    <t>WWHD4CH-18.9</t>
  </si>
  <si>
    <t>M01150609022</t>
  </si>
  <si>
    <t>07-3050A-UECP-80</t>
  </si>
  <si>
    <t>M01150729034</t>
  </si>
  <si>
    <t>9/8出貨</t>
  </si>
  <si>
    <t>P09014A.J4NT-80</t>
  </si>
  <si>
    <t>清金+電鍍+雷雕</t>
  </si>
  <si>
    <t>07-3030A-UECP-80</t>
  </si>
  <si>
    <t>M01150728036</t>
  </si>
  <si>
    <t>WWMJ4CA-32.5</t>
  </si>
  <si>
    <t>24D</t>
  </si>
  <si>
    <t>M01150612023</t>
  </si>
  <si>
    <t>7/16出貨</t>
  </si>
  <si>
    <t>M01150729028</t>
  </si>
  <si>
    <t>M01150618050</t>
  </si>
  <si>
    <t>W31720-1-80</t>
  </si>
  <si>
    <t>WWMJ4CA-39.5</t>
  </si>
  <si>
    <t>M01150615064</t>
  </si>
  <si>
    <t>沖齒+詮宇勝+電鍍</t>
  </si>
  <si>
    <t>B02002-6-2M-80</t>
  </si>
  <si>
    <t>M01150723088</t>
  </si>
  <si>
    <t>WWMJ4CA-31.0</t>
  </si>
  <si>
    <t>M01150617055</t>
  </si>
  <si>
    <t>M01150728039</t>
  </si>
  <si>
    <t>M01150617074</t>
  </si>
  <si>
    <t>C11</t>
  </si>
  <si>
    <t>M01150729031</t>
  </si>
  <si>
    <t>50.8010.18170-80</t>
  </si>
  <si>
    <t>07-6020A-UECP-80</t>
  </si>
  <si>
    <t>WWHD4CH-22.9</t>
  </si>
  <si>
    <t>A1-3.A1-4</t>
  </si>
  <si>
    <t>M01150401116</t>
  </si>
  <si>
    <t>4/30-SCH</t>
  </si>
  <si>
    <t>M01150728042</t>
  </si>
  <si>
    <t>M01150401117</t>
  </si>
  <si>
    <t>7/30出貨-10000</t>
  </si>
  <si>
    <t>M01150401118</t>
  </si>
  <si>
    <t>M01150401119</t>
  </si>
  <si>
    <t>5/20-SCH</t>
  </si>
  <si>
    <t>M01150723024</t>
  </si>
  <si>
    <t>M01150723095</t>
  </si>
  <si>
    <t>M01150401120</t>
  </si>
  <si>
    <t>8/10-SCH</t>
  </si>
  <si>
    <t>07-4025A-UECP-80</t>
  </si>
  <si>
    <t>M01150723027</t>
  </si>
  <si>
    <t>C7</t>
  </si>
  <si>
    <t>M01150723104</t>
  </si>
  <si>
    <t>8/11-SCH</t>
  </si>
  <si>
    <t>M01150728024</t>
  </si>
  <si>
    <t>C8</t>
  </si>
  <si>
    <t>07-4035A-UECP-80</t>
  </si>
  <si>
    <t>M01150723030</t>
  </si>
  <si>
    <t>M01150723098</t>
  </si>
  <si>
    <t>M01150723036</t>
  </si>
  <si>
    <t>M01150723101</t>
  </si>
  <si>
    <t>8/13-SCH</t>
  </si>
  <si>
    <t>M01150723033</t>
  </si>
  <si>
    <t>M01150723082</t>
  </si>
  <si>
    <t>M01150728027</t>
  </si>
  <si>
    <t>M01150729022</t>
  </si>
  <si>
    <t>M01150723039</t>
  </si>
  <si>
    <t>M01150723085</t>
  </si>
  <si>
    <t>M01150728030</t>
  </si>
  <si>
    <t>M01150603021</t>
  </si>
  <si>
    <t>8月出貨-15000</t>
  </si>
  <si>
    <t>M01150729025</t>
  </si>
  <si>
    <t>9月出貨-15000</t>
  </si>
  <si>
    <t>10月出貨-15000</t>
  </si>
  <si>
    <t>11月出貨-15000</t>
  </si>
  <si>
    <t>07-8060A-UECP-80</t>
  </si>
  <si>
    <t>3D</t>
  </si>
  <si>
    <t>M01150728045</t>
  </si>
  <si>
    <t>W31155-3-80</t>
  </si>
  <si>
    <t>M01150811234</t>
  </si>
  <si>
    <t>NPAP</t>
  </si>
  <si>
    <t>8/25送樣(刀痕NG捕數量)</t>
  </si>
  <si>
    <t>9314-008NL-80</t>
  </si>
  <si>
    <t>WWHJ6CA-17.5</t>
  </si>
  <si>
    <t>M01150423070</t>
  </si>
  <si>
    <t>6/5出貨</t>
  </si>
  <si>
    <t>去毛邊+滾字</t>
  </si>
  <si>
    <t>GY.0693.1-80</t>
  </si>
  <si>
    <t>WWMJ6CA-35.5</t>
  </si>
  <si>
    <t>19D</t>
  </si>
  <si>
    <t>M01150507138</t>
  </si>
  <si>
    <t>M01150826063</t>
  </si>
  <si>
    <t>10/7出貨</t>
  </si>
  <si>
    <t>M01150520101</t>
  </si>
  <si>
    <t>M01150826103</t>
  </si>
  <si>
    <t>M01150826066</t>
  </si>
  <si>
    <t>F00280-80</t>
  </si>
  <si>
    <t>WWHUECA-25.4</t>
  </si>
  <si>
    <t>3C</t>
  </si>
  <si>
    <t>M01150605001</t>
  </si>
  <si>
    <t>M01150527034</t>
  </si>
  <si>
    <t>M01150826072</t>
  </si>
  <si>
    <t>7/20出貨(補報廢)</t>
  </si>
  <si>
    <t>M01150831164</t>
  </si>
  <si>
    <t>7000-055-000-80</t>
  </si>
  <si>
    <t>WWMJ4A-32*C26</t>
  </si>
  <si>
    <t>M01150508081</t>
  </si>
  <si>
    <t>622出貨</t>
  </si>
  <si>
    <t>M01150826069</t>
  </si>
  <si>
    <t>M01150508068</t>
  </si>
  <si>
    <t>6/30出貨</t>
  </si>
  <si>
    <t>雷射雕刻</t>
  </si>
  <si>
    <t>M01150826100</t>
  </si>
  <si>
    <t>L1-1</t>
  </si>
  <si>
    <t>M01150601194</t>
  </si>
  <si>
    <t>M01150831161</t>
  </si>
  <si>
    <t>M01150608005</t>
  </si>
  <si>
    <t>M01150618164</t>
  </si>
  <si>
    <t>M01150826060</t>
  </si>
  <si>
    <t>M01150826057</t>
  </si>
  <si>
    <t>07-8020A-UECP-80</t>
  </si>
  <si>
    <t>M01150826078</t>
  </si>
  <si>
    <t>07-6000A-UECP-80</t>
  </si>
  <si>
    <t>05240-0100-80</t>
  </si>
  <si>
    <t>M01150826075</t>
  </si>
  <si>
    <t>WWHUACA-36.5</t>
  </si>
  <si>
    <t>8D</t>
  </si>
  <si>
    <t>M01150526039</t>
  </si>
  <si>
    <t>F00017-80</t>
  </si>
  <si>
    <t>M01150604018</t>
  </si>
  <si>
    <t>M01150903076</t>
  </si>
  <si>
    <t>清金</t>
  </si>
  <si>
    <t>R00069-80</t>
  </si>
  <si>
    <t>M01150609045</t>
  </si>
  <si>
    <t>WWHUACA-14.3</t>
  </si>
  <si>
    <t>M01150827133</t>
  </si>
  <si>
    <t>M01150616182</t>
  </si>
  <si>
    <t>F10235-80</t>
  </si>
  <si>
    <t>M01150618186</t>
  </si>
  <si>
    <t>WWMUECA-20.0</t>
  </si>
  <si>
    <t>1B</t>
  </si>
  <si>
    <t>M01150909038</t>
  </si>
  <si>
    <t>M01150831269</t>
  </si>
  <si>
    <t>9D</t>
  </si>
  <si>
    <t>M01150914029</t>
  </si>
  <si>
    <t>WWMUACA-14</t>
  </si>
  <si>
    <t>M01150901002</t>
  </si>
  <si>
    <t>10/15出貨</t>
  </si>
  <si>
    <t>F10244-80</t>
  </si>
  <si>
    <t>M01150901009</t>
  </si>
  <si>
    <t>11/30出貨</t>
  </si>
  <si>
    <t>沖角+電鍍</t>
  </si>
  <si>
    <t>D02001-4A-80</t>
  </si>
  <si>
    <t>WWHDACA-27.0</t>
  </si>
  <si>
    <t>15C右</t>
  </si>
  <si>
    <t>M01150617045</t>
  </si>
  <si>
    <t>詮宇勝+拋光+電鍍</t>
  </si>
  <si>
    <t>M01150629008</t>
  </si>
  <si>
    <t>R10251-80</t>
  </si>
  <si>
    <t>M01150701059</t>
  </si>
  <si>
    <t>沖角+酸洗</t>
  </si>
  <si>
    <t>M01150706010</t>
  </si>
  <si>
    <t>熱處理+洗色+鉚合</t>
  </si>
  <si>
    <t>需求23</t>
  </si>
  <si>
    <t>BY.0073.1-80</t>
  </si>
  <si>
    <t>M01150602027</t>
  </si>
  <si>
    <t>M01150713072</t>
  </si>
  <si>
    <t>8/14出貨</t>
  </si>
  <si>
    <t>清金+超音波清洗</t>
  </si>
  <si>
    <t>R10252-80</t>
  </si>
  <si>
    <t>WWMJ6CA-20.0</t>
  </si>
  <si>
    <t>18D</t>
  </si>
  <si>
    <t>M01150701063</t>
  </si>
  <si>
    <t>酸洗</t>
  </si>
  <si>
    <t>M01150626025</t>
  </si>
  <si>
    <t>W60174WE-80</t>
  </si>
  <si>
    <t>M01150708144</t>
  </si>
  <si>
    <t>M01150525026</t>
  </si>
  <si>
    <t>D02001-5A-80</t>
  </si>
  <si>
    <t>WWMDACA-17.5</t>
  </si>
  <si>
    <t>先用此料</t>
  </si>
  <si>
    <t>16D</t>
  </si>
  <si>
    <t>M01150617047</t>
  </si>
  <si>
    <t>8/15出貨</t>
  </si>
  <si>
    <t>M01150702036</t>
  </si>
  <si>
    <t>8/20出貨</t>
  </si>
  <si>
    <t>M01150709053</t>
  </si>
  <si>
    <t>8/26出貨</t>
  </si>
  <si>
    <t>M01150710075</t>
  </si>
  <si>
    <t>M01150717106</t>
  </si>
  <si>
    <t>9/3出貨</t>
  </si>
  <si>
    <t>M01150724031</t>
  </si>
  <si>
    <t>9/10出貨</t>
  </si>
  <si>
    <t>M01150727183</t>
  </si>
  <si>
    <t>7/28已通知請提早送允成</t>
  </si>
  <si>
    <t>R10298-80</t>
  </si>
  <si>
    <t>WWMUECA-30UC-1</t>
  </si>
  <si>
    <t>K1-5</t>
  </si>
  <si>
    <t>M01150723110</t>
  </si>
  <si>
    <t>M01150804066</t>
  </si>
  <si>
    <t>R10340-80</t>
  </si>
  <si>
    <t>WWHUECA-23.0</t>
  </si>
  <si>
    <t>M01150728056</t>
  </si>
  <si>
    <t>23B</t>
  </si>
  <si>
    <t>M01150723078</t>
  </si>
  <si>
    <t>M01150728048</t>
  </si>
  <si>
    <t>M01150722158</t>
  </si>
  <si>
    <t>W61115-1-80</t>
  </si>
  <si>
    <t>WWMJ4CA-6.35</t>
  </si>
  <si>
    <t>22A</t>
  </si>
  <si>
    <t>M01150722134</t>
  </si>
  <si>
    <t>R00061-80</t>
  </si>
  <si>
    <t>WWHUACA-27.0</t>
  </si>
  <si>
    <t>M01150708073</t>
  </si>
  <si>
    <t>10/2出貨</t>
  </si>
  <si>
    <t>WWHJ4CA-27.0</t>
  </si>
  <si>
    <t>M01150708075</t>
  </si>
  <si>
    <t>2027/1/5出貨</t>
  </si>
  <si>
    <t>F00089-80</t>
  </si>
  <si>
    <t>WWMD4CA-16.5</t>
  </si>
  <si>
    <t>M01150130146</t>
  </si>
  <si>
    <t>6/1出貨</t>
  </si>
  <si>
    <t>M01150325060</t>
  </si>
  <si>
    <t>M01150811022</t>
  </si>
  <si>
    <t>M01150327103</t>
  </si>
  <si>
    <t>F10029-80</t>
  </si>
  <si>
    <t>WWMUECA-37.0</t>
  </si>
  <si>
    <t>M01150623072</t>
  </si>
  <si>
    <t>詮宇勝</t>
  </si>
  <si>
    <t>C24</t>
  </si>
  <si>
    <t>C10</t>
  </si>
  <si>
    <t>L1-6.B1-3</t>
  </si>
  <si>
    <t>M01150420411</t>
  </si>
  <si>
    <t>5/22-SCH</t>
  </si>
  <si>
    <t>M01150811017</t>
  </si>
  <si>
    <t>M01150429021</t>
  </si>
  <si>
    <t>6/24出貨</t>
  </si>
  <si>
    <t>WWMUACA-33.5</t>
  </si>
  <si>
    <t>M01150811025</t>
  </si>
  <si>
    <t>9/16出貨</t>
  </si>
  <si>
    <t>W61904-3-80</t>
  </si>
  <si>
    <t>WWHUACA-19.0</t>
  </si>
  <si>
    <t>M01150821139</t>
  </si>
  <si>
    <t>M01150807311</t>
  </si>
  <si>
    <t>F10089-80</t>
  </si>
  <si>
    <t>WWMD6CP-16.5</t>
  </si>
  <si>
    <t>M01150505025</t>
  </si>
  <si>
    <t>7/13出貨-51000</t>
  </si>
  <si>
    <t>M01150805059</t>
  </si>
  <si>
    <t>16A.16B</t>
  </si>
  <si>
    <t>M01150505031</t>
  </si>
  <si>
    <t>7/27出貨-33000</t>
  </si>
  <si>
    <t>W60530-7-80</t>
  </si>
  <si>
    <t>M01150806033</t>
  </si>
  <si>
    <t>M01150807304</t>
  </si>
  <si>
    <t>M01150820016</t>
  </si>
  <si>
    <t>GY.3392.1-80</t>
  </si>
  <si>
    <t>WWHUACA-12.7</t>
  </si>
  <si>
    <t>M01150527030</t>
  </si>
  <si>
    <t>6/30已設定</t>
  </si>
  <si>
    <t>WWMUACA-13.0</t>
  </si>
  <si>
    <t>10A</t>
  </si>
  <si>
    <t>M01150825067</t>
  </si>
  <si>
    <t>M01150623006</t>
  </si>
  <si>
    <t>(客人提早出貨原8/3)</t>
  </si>
  <si>
    <t>M01150818066</t>
  </si>
  <si>
    <t>M01150826042</t>
  </si>
  <si>
    <t>拋光+電鍍+滿意金</t>
  </si>
  <si>
    <t>H45320-4-80</t>
  </si>
  <si>
    <t>L1-4</t>
  </si>
  <si>
    <t>M01150821064</t>
  </si>
  <si>
    <t>F00082-80</t>
  </si>
  <si>
    <t>WWHUACA-30.5</t>
  </si>
  <si>
    <t>M01150813009</t>
  </si>
  <si>
    <t>M01150813012</t>
  </si>
  <si>
    <t>9/11-SCH</t>
  </si>
  <si>
    <t>M01150828014</t>
  </si>
  <si>
    <t>M01150828023</t>
  </si>
  <si>
    <t>M01150820083</t>
  </si>
  <si>
    <t>206/07/20</t>
  </si>
  <si>
    <t>M01150528019</t>
  </si>
  <si>
    <t>M01150828032</t>
  </si>
  <si>
    <t>M01150828037</t>
  </si>
  <si>
    <t>12/4出貨</t>
  </si>
  <si>
    <t>R00351-80</t>
  </si>
  <si>
    <t>M01150715243</t>
  </si>
  <si>
    <t>(確定上機前3天通知)</t>
  </si>
  <si>
    <t>C31305-4-80</t>
  </si>
  <si>
    <t>WWMJ6CA-19.0</t>
  </si>
  <si>
    <t>M01150821296</t>
  </si>
  <si>
    <t>R00351-801</t>
  </si>
  <si>
    <t>M01150821195</t>
  </si>
  <si>
    <t>拋光+電鍍+委外包裝</t>
  </si>
  <si>
    <t>P09U40.UENT-80</t>
  </si>
  <si>
    <t>WWHUECA-28.58-87</t>
  </si>
  <si>
    <t>M01150825069</t>
  </si>
  <si>
    <t>M01150903020</t>
  </si>
  <si>
    <t>10/14出貨</t>
  </si>
  <si>
    <t>M01150831247</t>
  </si>
  <si>
    <t>M01150827090</t>
  </si>
  <si>
    <t>10/21出貨</t>
  </si>
  <si>
    <t>M01150907059</t>
  </si>
  <si>
    <t>10/22出貨</t>
  </si>
  <si>
    <t>M01150903009</t>
  </si>
  <si>
    <t>B00086-2-80</t>
  </si>
  <si>
    <t>WWHJ4CX-36.0</t>
  </si>
  <si>
    <t>M01150806157</t>
  </si>
  <si>
    <t>10/20參展樣品</t>
  </si>
  <si>
    <t>B00085-2-80</t>
  </si>
  <si>
    <t>WWHJ4CX-29.0</t>
  </si>
  <si>
    <t>M01150806154</t>
  </si>
  <si>
    <t>B00084-2-80</t>
  </si>
  <si>
    <t>WWHJ4CX-26.0</t>
  </si>
  <si>
    <t>F00065-80</t>
  </si>
  <si>
    <t>M01150806151</t>
  </si>
  <si>
    <t>B00083-2-80</t>
  </si>
  <si>
    <t>206/07/29</t>
  </si>
  <si>
    <t>WWMUACA-16</t>
  </si>
  <si>
    <t>8A</t>
  </si>
  <si>
    <t>M01150703126</t>
  </si>
  <si>
    <t>WWHJ4CX-22.0</t>
  </si>
  <si>
    <t>M01150806148</t>
  </si>
  <si>
    <t>B00087-2-80</t>
  </si>
  <si>
    <t>WWHD4CA-17.0</t>
  </si>
  <si>
    <t>M01150806160</t>
  </si>
  <si>
    <t>P97020.J4NT-80</t>
  </si>
  <si>
    <t>B00082-2-80</t>
  </si>
  <si>
    <t>M01150806145</t>
  </si>
  <si>
    <t>M01150707005</t>
  </si>
  <si>
    <t>P03104.C2NT-80</t>
  </si>
  <si>
    <t>W61999-1-1-80</t>
  </si>
  <si>
    <t>M01150626129</t>
  </si>
  <si>
    <t>W61998-1-1-80</t>
  </si>
  <si>
    <t>M01150629020</t>
  </si>
  <si>
    <t>8/11出貨</t>
  </si>
  <si>
    <t>M01150715086</t>
  </si>
  <si>
    <t>8/4-SCH</t>
  </si>
  <si>
    <t>M01150803003</t>
  </si>
  <si>
    <t>9/18出貨</t>
  </si>
  <si>
    <t>M01150807224</t>
  </si>
  <si>
    <t>R00350-80</t>
  </si>
  <si>
    <t>WWHJ4CA-14.3</t>
  </si>
  <si>
    <t>M01150715245</t>
  </si>
  <si>
    <t>M01150715248</t>
  </si>
  <si>
    <t>F10078-80</t>
  </si>
  <si>
    <t>WWMD6CP-13.5</t>
  </si>
  <si>
    <t>M01150505028</t>
  </si>
  <si>
    <t>29982-0100-80</t>
  </si>
  <si>
    <t>M01150720019</t>
  </si>
  <si>
    <t>M01150805062</t>
  </si>
  <si>
    <t>YHM083-80</t>
  </si>
  <si>
    <t>WWMD4CA-7.85</t>
  </si>
  <si>
    <t>5A</t>
  </si>
  <si>
    <t>M01150715053</t>
  </si>
  <si>
    <t>W61909-6-80</t>
  </si>
  <si>
    <t>M01150722162</t>
  </si>
  <si>
    <t>鑽孔</t>
  </si>
  <si>
    <t>GV.0003.1-80</t>
  </si>
  <si>
    <t>WWMJ6CA-11.5</t>
  </si>
  <si>
    <t>18A</t>
  </si>
  <si>
    <t>M01150708236</t>
  </si>
  <si>
    <t>倒角+電鍍</t>
  </si>
  <si>
    <t>M01150807305</t>
  </si>
  <si>
    <t>CFM-3042-3400-80</t>
  </si>
  <si>
    <t>WWMUECA-16</t>
  </si>
  <si>
    <t>M01150623070</t>
  </si>
  <si>
    <t>電鍍+超音波洗</t>
  </si>
  <si>
    <t>刀具NG</t>
  </si>
  <si>
    <t>M01150623074</t>
  </si>
  <si>
    <t>C10-1</t>
  </si>
  <si>
    <t>W30811-1-80</t>
  </si>
  <si>
    <t>M01150807102</t>
  </si>
  <si>
    <t>C31117H-1-80</t>
  </si>
  <si>
    <t>M01150807059</t>
  </si>
  <si>
    <t>9/3出貨(準時出貨)</t>
  </si>
  <si>
    <t>18B.18D</t>
  </si>
  <si>
    <t>C31117C-1-80</t>
  </si>
  <si>
    <t>M01150807063</t>
  </si>
  <si>
    <t>C30325AH-1-80</t>
  </si>
  <si>
    <t>M01150819011</t>
  </si>
  <si>
    <t>C30325AC-1-80</t>
  </si>
  <si>
    <t>M01150819017</t>
  </si>
  <si>
    <t>C31156-1-80</t>
  </si>
  <si>
    <t>M01150811232</t>
  </si>
  <si>
    <t>雷雕+電鍍</t>
  </si>
  <si>
    <t>C30327-1-80</t>
  </si>
  <si>
    <t>M01150821289</t>
  </si>
  <si>
    <t>51129-0100-80</t>
  </si>
  <si>
    <t>M01150817267</t>
  </si>
  <si>
    <t>M01150817272</t>
  </si>
  <si>
    <t>9/29出貨</t>
  </si>
  <si>
    <t>C37</t>
  </si>
  <si>
    <t>M01150826005</t>
  </si>
  <si>
    <t>10/30出貨</t>
  </si>
  <si>
    <t>M01150826008</t>
  </si>
  <si>
    <t>12/7出貨</t>
  </si>
  <si>
    <t>W61998-2-80</t>
  </si>
  <si>
    <t>P01062.D4CP-80</t>
  </si>
  <si>
    <t>WWMS3A-16</t>
  </si>
  <si>
    <t>27C</t>
  </si>
  <si>
    <t>M01150511009</t>
  </si>
  <si>
    <t>7/6出貨-371(BASSCO)</t>
  </si>
  <si>
    <t>研磨+超因波清洗+焊接</t>
  </si>
  <si>
    <t>M01150508087</t>
  </si>
  <si>
    <t>拋光+保護套+電鍍</t>
  </si>
  <si>
    <t>28B</t>
  </si>
  <si>
    <t>M01150601020</t>
  </si>
  <si>
    <t>7/13出貨-2000</t>
  </si>
  <si>
    <t>6/11已設定</t>
  </si>
  <si>
    <t>序2</t>
  </si>
  <si>
    <t>8/17出貨-1100</t>
  </si>
  <si>
    <t>W61109-1S-80</t>
  </si>
  <si>
    <t>WWMJ4CA-19.5</t>
  </si>
  <si>
    <t>M01150519062</t>
  </si>
  <si>
    <t>P01E06.J4NT-80</t>
  </si>
  <si>
    <t>M01150519097</t>
  </si>
  <si>
    <t>C61305-1-80</t>
  </si>
  <si>
    <t>M01150512257</t>
  </si>
  <si>
    <t>7/1出貨-5766</t>
  </si>
  <si>
    <t>研磨+電鍍</t>
  </si>
  <si>
    <t>BASSCO</t>
  </si>
  <si>
    <t>M01150514135</t>
  </si>
  <si>
    <t>W61350-1-80</t>
  </si>
  <si>
    <t>C17</t>
  </si>
  <si>
    <t>WWMS3A-11</t>
  </si>
  <si>
    <t>26B左</t>
  </si>
  <si>
    <t>M01150601011</t>
  </si>
  <si>
    <t>鈍化</t>
  </si>
  <si>
    <t>C17-1</t>
  </si>
  <si>
    <t>清機台</t>
  </si>
  <si>
    <t>W60401-1-80</t>
  </si>
  <si>
    <t>WWMJ4CA-11.0</t>
  </si>
  <si>
    <t>M01150603042</t>
  </si>
  <si>
    <t>攻牙+批覆</t>
  </si>
  <si>
    <t>W61305-1-80</t>
  </si>
  <si>
    <t>WWMJ4CA-11.5</t>
  </si>
  <si>
    <t>W61951-1-80</t>
  </si>
  <si>
    <t>M01150616012</t>
  </si>
  <si>
    <t>6/30出貨-2465</t>
  </si>
  <si>
    <t>M01150512217</t>
  </si>
  <si>
    <t>6/29出貨-4170</t>
  </si>
  <si>
    <t>7/10出貨-696</t>
  </si>
  <si>
    <t>W61952-1-80</t>
  </si>
  <si>
    <t>M01150507236</t>
  </si>
  <si>
    <t>7/6出貨-581(BASSCO)</t>
  </si>
  <si>
    <t>20B.25C</t>
  </si>
  <si>
    <t>M01150518097</t>
  </si>
  <si>
    <t>7/10出貨-24</t>
  </si>
  <si>
    <t>7/24出貨-378</t>
  </si>
  <si>
    <t>8/21出貨-378</t>
  </si>
  <si>
    <t>C17-2</t>
  </si>
  <si>
    <t>9/18出貨-378</t>
  </si>
  <si>
    <t>C61303-1-80</t>
  </si>
  <si>
    <t>M01150518103</t>
  </si>
  <si>
    <t>7/24出貨-824</t>
  </si>
  <si>
    <t>M01150521018</t>
  </si>
  <si>
    <t>7/25出貨-436</t>
  </si>
  <si>
    <t>C16</t>
  </si>
  <si>
    <t>8/21出貨-324</t>
  </si>
  <si>
    <t>7/27出貨-1000</t>
  </si>
  <si>
    <t>9/18出貨-324</t>
  </si>
  <si>
    <t>10/23出貨-324</t>
  </si>
  <si>
    <t>W61348M-1-80</t>
  </si>
  <si>
    <t>WWMJ4CA-9.1</t>
  </si>
  <si>
    <t>21A</t>
  </si>
  <si>
    <t>M01150512190</t>
  </si>
  <si>
    <t>7/15出貨-2790</t>
  </si>
  <si>
    <t>M01150514150</t>
  </si>
  <si>
    <t>7/15出貨-2660</t>
  </si>
  <si>
    <t>M01150616085</t>
  </si>
  <si>
    <t>7/21出貨-1740</t>
  </si>
  <si>
    <t>W61305-2-80</t>
  </si>
  <si>
    <t>7/22出貨-3045</t>
  </si>
  <si>
    <t>M01150701039</t>
  </si>
  <si>
    <t>M01150622060</t>
  </si>
  <si>
    <t>7/27-出貨-120</t>
  </si>
  <si>
    <t>M01150626044</t>
  </si>
  <si>
    <t>7/28出貨-1656</t>
  </si>
  <si>
    <t>工序1</t>
  </si>
  <si>
    <t>磁力研磨+委外組立</t>
  </si>
  <si>
    <t>C16-1</t>
  </si>
  <si>
    <t>W61345M-1-80</t>
  </si>
  <si>
    <t>工序2</t>
  </si>
  <si>
    <t>M01150622013</t>
  </si>
  <si>
    <t>C40</t>
  </si>
  <si>
    <t>缺料</t>
  </si>
  <si>
    <t>C40-1</t>
  </si>
  <si>
    <t>7/17-SCH</t>
  </si>
  <si>
    <t>M01150709021</t>
  </si>
  <si>
    <t>8/11-2500</t>
  </si>
  <si>
    <t>M01150709023</t>
  </si>
  <si>
    <t>W61939-1-80</t>
  </si>
  <si>
    <t>M01150626103</t>
  </si>
  <si>
    <t>G00005-80</t>
  </si>
  <si>
    <t>WWMD4CA-10.1</t>
  </si>
  <si>
    <t>M01150710204</t>
  </si>
  <si>
    <t>3CAA0003A-80</t>
  </si>
  <si>
    <t>M01150626003</t>
  </si>
  <si>
    <t>7/31出貨</t>
  </si>
  <si>
    <t>M01150703128</t>
  </si>
  <si>
    <t>M01150709025</t>
  </si>
  <si>
    <t>結案</t>
  </si>
  <si>
    <t>M01150728221</t>
  </si>
  <si>
    <t>W60530-3-80</t>
  </si>
  <si>
    <t>46307A-80</t>
  </si>
  <si>
    <t>M01150514018</t>
  </si>
  <si>
    <t>M01150729050</t>
  </si>
  <si>
    <t>8/24出貨&gt;8/25出貨</t>
  </si>
  <si>
    <t>W60530-1-80</t>
  </si>
  <si>
    <t>M01150630048</t>
  </si>
  <si>
    <t>WWMJ4CA-9.5</t>
  </si>
  <si>
    <t>F1-2.F1-3</t>
  </si>
  <si>
    <t>M01150728177</t>
  </si>
  <si>
    <t>M01150709009</t>
  </si>
  <si>
    <t>9/1出貨-270</t>
  </si>
  <si>
    <t>9/12出貨-3780</t>
  </si>
  <si>
    <t>9/14出貨-288</t>
  </si>
  <si>
    <t>9/27出貨-288</t>
  </si>
  <si>
    <t>10/5出貨-374</t>
  </si>
  <si>
    <t>W61909-7-80</t>
  </si>
  <si>
    <t>WWMS3A-5.0</t>
  </si>
  <si>
    <t>26A</t>
  </si>
  <si>
    <t>M01150722163</t>
  </si>
  <si>
    <t>P01065.J4NT-80</t>
  </si>
  <si>
    <t>WWMJ4CA-12.0</t>
  </si>
  <si>
    <t>M01150731051</t>
  </si>
  <si>
    <t>M01150728224</t>
  </si>
  <si>
    <t>P01063A.J4NT-80</t>
  </si>
  <si>
    <t>M01150731049</t>
  </si>
  <si>
    <t>沖齒+攻牙</t>
  </si>
  <si>
    <t>M01150821119</t>
  </si>
  <si>
    <t>10/5出貨-3626</t>
  </si>
  <si>
    <t>W61119-1-80</t>
  </si>
  <si>
    <t>M01150721151</t>
  </si>
  <si>
    <t>M01150817140</t>
  </si>
  <si>
    <t>M01150901057</t>
  </si>
  <si>
    <t>15617-80</t>
  </si>
  <si>
    <t>M01150901025</t>
  </si>
  <si>
    <t>研磨+電鍍+鉚合</t>
  </si>
  <si>
    <t>M01150803048</t>
  </si>
  <si>
    <t>M01150907125</t>
  </si>
  <si>
    <t>M01150824006</t>
  </si>
  <si>
    <t>9/24出貨-3893</t>
  </si>
  <si>
    <t>M01150817113</t>
  </si>
  <si>
    <t>9/29出貨-576</t>
  </si>
  <si>
    <t>M01150827054</t>
  </si>
  <si>
    <t>9/30出貨-980</t>
  </si>
  <si>
    <t>21A.21B</t>
  </si>
  <si>
    <t>M01150827106</t>
  </si>
  <si>
    <t>10/19出貨-13000</t>
  </si>
  <si>
    <t>M01150904056</t>
  </si>
  <si>
    <t>M01150907044</t>
  </si>
  <si>
    <t>10/20出貨</t>
  </si>
  <si>
    <t>W32246-11-80</t>
  </si>
  <si>
    <t>M01150817066</t>
  </si>
  <si>
    <t>委外組立+超音波洗</t>
  </si>
  <si>
    <t>M01150901058</t>
  </si>
  <si>
    <t>M01150908096</t>
  </si>
  <si>
    <t>W61982-1-80</t>
  </si>
  <si>
    <t>M01150803040</t>
  </si>
  <si>
    <t>W61904-1-80</t>
  </si>
  <si>
    <t>8C</t>
  </si>
  <si>
    <t>M01150821138</t>
  </si>
  <si>
    <t>攻牙(德政行)</t>
  </si>
  <si>
    <t>M01150902087</t>
  </si>
  <si>
    <t>H33340-1-80</t>
  </si>
  <si>
    <t>M01150831116</t>
  </si>
  <si>
    <t>W61917-1-80</t>
  </si>
  <si>
    <t>D1-3.D1-4</t>
  </si>
  <si>
    <t>M01150907089</t>
  </si>
  <si>
    <t>W60360-1-80</t>
  </si>
  <si>
    <t>WWMJ4CA-8.0</t>
  </si>
  <si>
    <t>M01150827061</t>
  </si>
  <si>
    <t>鉚合(KJC)</t>
  </si>
  <si>
    <t>W61114-1-80</t>
  </si>
  <si>
    <t>WWMD4CA-9.0</t>
  </si>
  <si>
    <t>M01150902070</t>
  </si>
  <si>
    <t>(DMC)</t>
  </si>
  <si>
    <t>M01150806032</t>
  </si>
  <si>
    <t>F00078-80</t>
  </si>
  <si>
    <t>M01150420408</t>
  </si>
  <si>
    <t>M01150429018</t>
  </si>
  <si>
    <t>C28</t>
  </si>
  <si>
    <t>C20</t>
  </si>
  <si>
    <t>M01150505019</t>
  </si>
  <si>
    <t>7/6出貨-45000</t>
  </si>
  <si>
    <t>M01150505022</t>
  </si>
  <si>
    <t>7/13出貨-21000</t>
  </si>
  <si>
    <t>I1-4</t>
  </si>
  <si>
    <t>7/27出貨-45000</t>
  </si>
  <si>
    <t>C38</t>
  </si>
  <si>
    <t>W30434-1-80</t>
  </si>
  <si>
    <t>M01150702143</t>
  </si>
  <si>
    <t>8/10出貨-3000</t>
  </si>
  <si>
    <t>批覆</t>
  </si>
  <si>
    <t>清洗*3000</t>
  </si>
  <si>
    <t>W30433-1-80</t>
  </si>
  <si>
    <t>M01150708025</t>
  </si>
  <si>
    <t>批覆(改預交日)</t>
  </si>
  <si>
    <t>F00024-80</t>
  </si>
  <si>
    <t>M01150818056</t>
  </si>
  <si>
    <t>F00023-80</t>
  </si>
  <si>
    <t>M01150818054</t>
  </si>
  <si>
    <t>9/21出貨&gt;10/1出貨</t>
  </si>
  <si>
    <t>G10029-80</t>
  </si>
  <si>
    <t>WWMUICA-11.0</t>
  </si>
  <si>
    <t>11A</t>
  </si>
  <si>
    <t>M01150723119</t>
  </si>
  <si>
    <t>9/1改9/21出貨</t>
  </si>
  <si>
    <t>P09001.UAC5-80</t>
  </si>
  <si>
    <t>M01150825007</t>
  </si>
  <si>
    <t>保護套+電鍍</t>
  </si>
  <si>
    <t>M01150817249</t>
  </si>
  <si>
    <t>M01150817025</t>
  </si>
  <si>
    <t>M01150907212</t>
  </si>
  <si>
    <t>P01068.UANT-80</t>
  </si>
  <si>
    <t>M01150820075</t>
  </si>
  <si>
    <t>W60783B-1-80</t>
  </si>
  <si>
    <t>M01150911134</t>
  </si>
  <si>
    <t>H33342-3-80</t>
  </si>
  <si>
    <t>H40652-1-80</t>
  </si>
  <si>
    <t>M01150901067</t>
  </si>
  <si>
    <t>C31305-5-80</t>
  </si>
  <si>
    <t>M01150821297</t>
  </si>
  <si>
    <t>M01150908138</t>
  </si>
  <si>
    <t>C30749H-1-80</t>
  </si>
  <si>
    <t>M01150911164</t>
  </si>
  <si>
    <t>W61172-1-80</t>
  </si>
  <si>
    <t>WWQJ4CA-9.5</t>
  </si>
  <si>
    <t>M01150817147</t>
  </si>
  <si>
    <t>品名(前後角度誤差)</t>
  </si>
  <si>
    <t>W61306B-1-80</t>
  </si>
  <si>
    <t>20B.22B.23B</t>
  </si>
  <si>
    <t>M01150514147</t>
  </si>
  <si>
    <t>批覆+二次加工</t>
  </si>
  <si>
    <t>C21-1</t>
  </si>
  <si>
    <t>G00003-80</t>
  </si>
  <si>
    <t>6A.8C</t>
  </si>
  <si>
    <t>M01150512027</t>
  </si>
  <si>
    <t>6/11出貨</t>
  </si>
  <si>
    <t>P01028.UENT-80</t>
  </si>
  <si>
    <t>M01150409058</t>
  </si>
  <si>
    <t>6/15出貨(補C10數量不足)</t>
  </si>
  <si>
    <t>6/4委外加工</t>
  </si>
  <si>
    <t>C30289-1-80</t>
  </si>
  <si>
    <t>226/06/10</t>
  </si>
  <si>
    <t>M01150519005</t>
  </si>
  <si>
    <t>C31607H-1-80</t>
  </si>
  <si>
    <t>M01150519026</t>
  </si>
  <si>
    <t>M01150518044</t>
  </si>
  <si>
    <t>M01150604052</t>
  </si>
  <si>
    <t>6/10出貨</t>
  </si>
  <si>
    <t>M01150518050</t>
  </si>
  <si>
    <t>M01150604049</t>
  </si>
  <si>
    <t>C33805-1-80</t>
  </si>
  <si>
    <t>M01150603064</t>
  </si>
  <si>
    <t>P79006.38R-80</t>
  </si>
  <si>
    <t>M01150601097</t>
  </si>
  <si>
    <t>P79007.38R-80</t>
  </si>
  <si>
    <t>M01150601098</t>
  </si>
  <si>
    <t>M01150529119</t>
  </si>
  <si>
    <t>F10170-80</t>
  </si>
  <si>
    <t>WWMJ4CA-13.0</t>
  </si>
  <si>
    <t>M01150506328</t>
  </si>
  <si>
    <t>WWMUICA-17.0</t>
  </si>
  <si>
    <t>銅條區9-4</t>
  </si>
  <si>
    <t>M01140520081</t>
  </si>
  <si>
    <t>2026/07/13出貨</t>
  </si>
  <si>
    <t>C41</t>
  </si>
  <si>
    <t>W60783D-1-80</t>
  </si>
  <si>
    <t>M01150507117</t>
  </si>
  <si>
    <t>M01150515036</t>
  </si>
  <si>
    <t>6/4-SCH</t>
  </si>
  <si>
    <t>6/26出貨</t>
  </si>
  <si>
    <t>M01150601046</t>
  </si>
  <si>
    <t>電鍍(電鍍廠掉落電鍍筒)</t>
  </si>
  <si>
    <t>C33820AC-1-80</t>
  </si>
  <si>
    <t>M01150612092</t>
  </si>
  <si>
    <t>6/26送樣</t>
  </si>
  <si>
    <t>C33820AH-1-80</t>
  </si>
  <si>
    <t>M01150610087</t>
  </si>
  <si>
    <t>M01150615140</t>
  </si>
  <si>
    <t>50.8012.1391A-80</t>
  </si>
  <si>
    <t>WWMD6CH-10.5</t>
  </si>
  <si>
    <t>E1-3</t>
  </si>
  <si>
    <t>M01150526051</t>
  </si>
  <si>
    <t>8A.8B.6A</t>
  </si>
  <si>
    <t>M01150508090</t>
  </si>
  <si>
    <t>8B</t>
  </si>
  <si>
    <t>M01150508093</t>
  </si>
  <si>
    <t>50.8012.21440-80</t>
  </si>
  <si>
    <t>WWHD4CH-16.0</t>
  </si>
  <si>
    <t>4B.A1-2</t>
  </si>
  <si>
    <t>M01150807001</t>
  </si>
  <si>
    <t>9/10出貨-6000</t>
  </si>
  <si>
    <t>C27</t>
  </si>
  <si>
    <t>9/17出貨-9000</t>
  </si>
  <si>
    <t>9/23出貨-10000</t>
  </si>
  <si>
    <t>10/7出貨-10000</t>
  </si>
  <si>
    <t>10/15出貨-15000</t>
  </si>
  <si>
    <t>M01150831087</t>
  </si>
  <si>
    <t>M01150902004</t>
  </si>
  <si>
    <t>M01150902005</t>
  </si>
  <si>
    <t>44103-0300-80</t>
  </si>
  <si>
    <t>M01150902006</t>
  </si>
  <si>
    <t>M01150729124</t>
  </si>
  <si>
    <t>M01150615056</t>
  </si>
  <si>
    <t>M01150521002</t>
  </si>
  <si>
    <t>7/27出貨-28000</t>
  </si>
  <si>
    <t>M01150521005</t>
  </si>
  <si>
    <t>8/17出貨-38000</t>
  </si>
  <si>
    <t>13A.13C</t>
  </si>
  <si>
    <t>M01150810027</t>
  </si>
  <si>
    <t>M01150526009</t>
  </si>
  <si>
    <t>P09135.UENT-80</t>
  </si>
  <si>
    <t>WWHUECA-14.3</t>
  </si>
  <si>
    <t>M01150828011</t>
  </si>
  <si>
    <t>去毛邊</t>
  </si>
  <si>
    <t>W62109-1-80</t>
  </si>
  <si>
    <t>8A.8B</t>
  </si>
  <si>
    <t>M01150713002</t>
  </si>
  <si>
    <t>WWMD4CA-14</t>
  </si>
  <si>
    <t>M01150902046</t>
  </si>
  <si>
    <t>M01150820017</t>
  </si>
  <si>
    <t>M01150722172</t>
  </si>
  <si>
    <t>M01150831056</t>
  </si>
  <si>
    <t>C43</t>
  </si>
  <si>
    <t>F00239-80</t>
  </si>
  <si>
    <t>WWMUAHA-14.0</t>
  </si>
  <si>
    <t>L1-5</t>
  </si>
  <si>
    <t>M01150421351</t>
  </si>
  <si>
    <t>6/15出貨-30000</t>
  </si>
  <si>
    <t>M01150421356</t>
  </si>
  <si>
    <t>7/13出貨-15000</t>
  </si>
  <si>
    <t>M01150422002</t>
  </si>
  <si>
    <t>待設定</t>
  </si>
  <si>
    <t>8/3出貨-15000</t>
  </si>
  <si>
    <t>M01150422007</t>
  </si>
  <si>
    <t>9/7出貨-15000</t>
  </si>
  <si>
    <t>M01150422012</t>
  </si>
  <si>
    <t>10/5出貨-15000</t>
  </si>
  <si>
    <t>M01150422017</t>
  </si>
  <si>
    <t>11/2出貨-15000</t>
  </si>
  <si>
    <t>C30</t>
  </si>
  <si>
    <t>清洗9/15出貨</t>
  </si>
  <si>
    <t>M01150804007</t>
  </si>
  <si>
    <t>11/3出貨</t>
  </si>
  <si>
    <t>M01150804011</t>
  </si>
  <si>
    <t>12/8出貨</t>
  </si>
  <si>
    <t>M01150804015</t>
  </si>
  <si>
    <t>2027/01/05出貨</t>
  </si>
  <si>
    <t>M01150804019</t>
  </si>
  <si>
    <t>2027/01/12出貨</t>
  </si>
  <si>
    <t>M01150804023</t>
  </si>
  <si>
    <t>2027/02/16出貨</t>
  </si>
  <si>
    <t>M01150804027</t>
  </si>
  <si>
    <t>2027/03/15出貨</t>
  </si>
  <si>
    <t>633.12663.00-80</t>
  </si>
  <si>
    <t>M01150522225</t>
  </si>
  <si>
    <t>R00296-80</t>
  </si>
  <si>
    <t>M01150804031</t>
  </si>
  <si>
    <t>2027/04/7出貨</t>
  </si>
  <si>
    <t>M01150508048</t>
  </si>
  <si>
    <t>M01150507158</t>
  </si>
  <si>
    <t>M01150601016</t>
  </si>
  <si>
    <t>6/15-SCH</t>
  </si>
  <si>
    <t>M01150518292</t>
  </si>
  <si>
    <t>M01150526012</t>
  </si>
  <si>
    <t>M01150609039</t>
  </si>
  <si>
    <t>M01150616169</t>
  </si>
  <si>
    <t>M01150618172</t>
  </si>
  <si>
    <t>M01150804035</t>
  </si>
  <si>
    <t>2027/04/26出貨</t>
  </si>
  <si>
    <t>W61678-3-80</t>
  </si>
  <si>
    <t>M01150615061</t>
  </si>
  <si>
    <t>M01150616144</t>
  </si>
  <si>
    <t>7/17出貨</t>
  </si>
  <si>
    <t>M01150804039</t>
  </si>
  <si>
    <t>2027/05/18出貨</t>
  </si>
  <si>
    <t>4B</t>
  </si>
  <si>
    <t>M01150612020</t>
  </si>
  <si>
    <t>7/16出貨-15000</t>
  </si>
  <si>
    <t>M01150703142</t>
  </si>
  <si>
    <t>7/31出貨-10000</t>
  </si>
  <si>
    <t>8/6出貨-3000</t>
  </si>
  <si>
    <t>8/13出貨-10000</t>
  </si>
  <si>
    <t>M01150804043</t>
  </si>
  <si>
    <t>2027/06/8出貨</t>
  </si>
  <si>
    <t>C30286C-1-80</t>
  </si>
  <si>
    <t>M01150626249</t>
  </si>
  <si>
    <t>C31676H-1-80</t>
  </si>
  <si>
    <t>WWHJ6CA-15.87</t>
  </si>
  <si>
    <t>M01150702124</t>
  </si>
  <si>
    <t>攻牙+電鍍</t>
  </si>
  <si>
    <t>M01150626117</t>
  </si>
  <si>
    <t>M01150729095</t>
  </si>
  <si>
    <t>M01150717073</t>
  </si>
  <si>
    <t>M01150717080</t>
  </si>
  <si>
    <t>C33803-1-80</t>
  </si>
  <si>
    <t>M01150715167</t>
  </si>
  <si>
    <t>M01150804047</t>
  </si>
  <si>
    <t>2027/07/5出貨</t>
  </si>
  <si>
    <t>M01150707020</t>
  </si>
  <si>
    <t>M01150717046</t>
  </si>
  <si>
    <t>M01150727052</t>
  </si>
  <si>
    <t>WWMJ4CA-14.2</t>
  </si>
  <si>
    <t>25D</t>
  </si>
  <si>
    <t>M01150728164</t>
  </si>
  <si>
    <t>G00017-80</t>
  </si>
  <si>
    <t>M01150728146</t>
  </si>
  <si>
    <t>C31303-4-80</t>
  </si>
  <si>
    <t>WWMJ6CA-11.6</t>
  </si>
  <si>
    <t>M01150722098</t>
  </si>
  <si>
    <t>9/14出貨-563</t>
  </si>
  <si>
    <t>電鍍+鉚合+委外組立</t>
  </si>
  <si>
    <t>W61348-3-80</t>
  </si>
  <si>
    <t>M01150724041</t>
  </si>
  <si>
    <t>鉚合+二次加工</t>
  </si>
  <si>
    <t>M01150731029</t>
  </si>
  <si>
    <t>8/19-SCH</t>
  </si>
  <si>
    <t>M01150804051</t>
  </si>
  <si>
    <t>2027/7/27出貨</t>
  </si>
  <si>
    <t>M01150806125</t>
  </si>
  <si>
    <t>M01150807181</t>
  </si>
  <si>
    <t>M01150814015</t>
  </si>
  <si>
    <t>W61348D-3-80</t>
  </si>
  <si>
    <t>M01150817115</t>
  </si>
  <si>
    <t>9/11出貨-220</t>
  </si>
  <si>
    <t>M01150827056</t>
  </si>
  <si>
    <t>9/27出貨-200</t>
  </si>
  <si>
    <t>C30-1</t>
  </si>
  <si>
    <t>M01150824010</t>
  </si>
  <si>
    <t>M01150827100</t>
  </si>
  <si>
    <t>M01150827110</t>
  </si>
  <si>
    <t>M01150904060</t>
  </si>
  <si>
    <t>M01150907048</t>
  </si>
  <si>
    <t>M01150831026</t>
  </si>
  <si>
    <t>M01150914032</t>
  </si>
  <si>
    <t>M01150914008</t>
  </si>
  <si>
    <t>W61670-1-80</t>
  </si>
  <si>
    <t>M01150911005</t>
  </si>
  <si>
    <t>M01150911012</t>
  </si>
  <si>
    <t>M01150911017</t>
  </si>
  <si>
    <t>M01150911029</t>
  </si>
  <si>
    <t>2027/2/15出貨</t>
  </si>
  <si>
    <t>M01150911036</t>
  </si>
  <si>
    <t>2027/3/15出貨</t>
  </si>
  <si>
    <t>M01150731006</t>
  </si>
  <si>
    <t>25A.20B</t>
  </si>
  <si>
    <t>M01150626124</t>
  </si>
  <si>
    <t>7/29出貨-148</t>
  </si>
  <si>
    <t>M01150707073</t>
  </si>
  <si>
    <t>8/4出貨</t>
  </si>
  <si>
    <t>M01150715028</t>
  </si>
  <si>
    <t>50.8011.28710-80</t>
  </si>
  <si>
    <t>WWMD4CA-10.0</t>
  </si>
  <si>
    <t>5B</t>
  </si>
  <si>
    <t>M01150703136</t>
  </si>
  <si>
    <t>WWMD4CA-10.6</t>
  </si>
  <si>
    <t>M01150703139</t>
  </si>
  <si>
    <t>8/28出貨</t>
  </si>
  <si>
    <t>M01150609009</t>
  </si>
  <si>
    <t>50.8012.1271A-80</t>
  </si>
  <si>
    <t>WWMD6CH-11</t>
  </si>
  <si>
    <t>I1-2</t>
  </si>
  <si>
    <t>M01150616158</t>
  </si>
  <si>
    <t>50.8011.29610-80</t>
  </si>
  <si>
    <t>M01150716009</t>
  </si>
  <si>
    <t>M01150724072</t>
  </si>
  <si>
    <t>8/27出貨-9000</t>
  </si>
  <si>
    <t>料車完</t>
  </si>
  <si>
    <t>9/3出貨-9000</t>
  </si>
  <si>
    <t>50.8011.2831A-80</t>
  </si>
  <si>
    <t>M01150817167</t>
  </si>
  <si>
    <t>H40651-1-80</t>
  </si>
  <si>
    <t>M01150818027</t>
  </si>
  <si>
    <t>M01150807109</t>
  </si>
  <si>
    <t>P09144.UEC6-80</t>
  </si>
  <si>
    <t>WWHUECA-15.9-87</t>
  </si>
  <si>
    <t>M01150803034</t>
  </si>
  <si>
    <t>C61303-2-80</t>
  </si>
  <si>
    <t>M01150721089</t>
  </si>
  <si>
    <t>9/12出貨-176</t>
  </si>
  <si>
    <t>9/29出貨-288</t>
  </si>
  <si>
    <t>9/30出貨-288</t>
  </si>
  <si>
    <t>10/2出貨-4248</t>
  </si>
  <si>
    <t>M01150728234</t>
  </si>
  <si>
    <t>10/2出貨-3725</t>
  </si>
  <si>
    <t>M01150901059</t>
  </si>
  <si>
    <t>BY.0053.1-80</t>
  </si>
  <si>
    <t>M01150807258</t>
  </si>
  <si>
    <t>C42</t>
  </si>
  <si>
    <t>M01150812049</t>
  </si>
  <si>
    <t>M01150807256</t>
  </si>
  <si>
    <t>W60442D-1-80</t>
  </si>
  <si>
    <t>WW-W60441-1</t>
  </si>
  <si>
    <t>M01150521029</t>
  </si>
  <si>
    <t>W61306B-3-2-80</t>
  </si>
  <si>
    <t>WWMS3A-11.5</t>
  </si>
  <si>
    <t>27A</t>
  </si>
  <si>
    <t>M01150416018</t>
  </si>
  <si>
    <t>5/8-SCH</t>
  </si>
  <si>
    <t>C31</t>
  </si>
  <si>
    <t>C36</t>
  </si>
  <si>
    <t>M01150417037</t>
  </si>
  <si>
    <t>M01150514148</t>
  </si>
  <si>
    <t>M01150417047</t>
  </si>
  <si>
    <t>6/11--SCH</t>
  </si>
  <si>
    <t>M01150521023</t>
  </si>
  <si>
    <t>M01150707039</t>
  </si>
  <si>
    <t>C31-1</t>
  </si>
  <si>
    <t>M01150611002</t>
  </si>
  <si>
    <t>M01150616101</t>
  </si>
  <si>
    <t>M01150701051</t>
  </si>
  <si>
    <t>M01150716043</t>
  </si>
  <si>
    <t>M01150728203</t>
  </si>
  <si>
    <t>5200-2B00-80</t>
  </si>
  <si>
    <t>WWMS3A-9.5</t>
  </si>
  <si>
    <t>M01150722304</t>
  </si>
  <si>
    <t>H36340-2S-80</t>
  </si>
  <si>
    <t>M01150728212</t>
  </si>
  <si>
    <t>達勝+批覆</t>
  </si>
  <si>
    <t>M01150805003</t>
  </si>
  <si>
    <t>9/18出貨-3033</t>
  </si>
  <si>
    <t>M01150813033</t>
  </si>
  <si>
    <t>M01150813040</t>
  </si>
  <si>
    <t>M01150813050</t>
  </si>
  <si>
    <t>11/19出貨</t>
  </si>
  <si>
    <t>P81002.6817-80</t>
  </si>
  <si>
    <t>M01150807246</t>
  </si>
  <si>
    <t>電鍍+委外組立</t>
  </si>
  <si>
    <t>C31305-12-80</t>
  </si>
  <si>
    <t>M01150821299</t>
  </si>
  <si>
    <t>C31305-3-80</t>
  </si>
  <si>
    <t>M01150821295</t>
  </si>
  <si>
    <t>M01150820040</t>
  </si>
  <si>
    <t>M01150818125</t>
  </si>
  <si>
    <t>M01150813060</t>
  </si>
  <si>
    <t>M01150813070</t>
  </si>
  <si>
    <t>2027/01/04出貨</t>
  </si>
  <si>
    <t>M01150813080</t>
  </si>
  <si>
    <t>2027/12/15出貨</t>
  </si>
  <si>
    <t>M01150817016</t>
  </si>
  <si>
    <t>M01150818120</t>
  </si>
  <si>
    <t>M01150904047</t>
  </si>
  <si>
    <t>50.8011.2961A-80</t>
  </si>
  <si>
    <t>M01150910005</t>
  </si>
  <si>
    <t>50.8012.06110-80</t>
  </si>
  <si>
    <t>M01150914015</t>
  </si>
  <si>
    <t xml:space="preserve">10/22出貨 </t>
  </si>
  <si>
    <t>機台維修背軸中心校正</t>
  </si>
  <si>
    <t>品名(無法車牙)</t>
  </si>
  <si>
    <t>M01150504044</t>
  </si>
  <si>
    <t>M01150504054</t>
  </si>
  <si>
    <t>M01150519075</t>
  </si>
  <si>
    <t>M01150520059</t>
  </si>
  <si>
    <t>M01150507265</t>
  </si>
  <si>
    <t>M01150528045</t>
  </si>
  <si>
    <t>W61306B-4-80</t>
  </si>
  <si>
    <t>WWMS3A-10</t>
  </si>
  <si>
    <t>28A</t>
  </si>
  <si>
    <t>M01150417048</t>
  </si>
  <si>
    <t>7/6出貨-8942</t>
  </si>
  <si>
    <t>磁力研磨+研磨+超音波清洗</t>
  </si>
  <si>
    <t>M01150507171</t>
  </si>
  <si>
    <t>7/20出貨-9720</t>
  </si>
  <si>
    <t>M01150514149</t>
  </si>
  <si>
    <t>7/29出貨-300</t>
  </si>
  <si>
    <t>M01150417058</t>
  </si>
  <si>
    <t>8/24出貨-9720</t>
  </si>
  <si>
    <t>M01150417069</t>
  </si>
  <si>
    <t>9/21出貨-9720</t>
  </si>
  <si>
    <t>M01150417079</t>
  </si>
  <si>
    <t>10/26出貨-9720</t>
  </si>
  <si>
    <t>C34</t>
  </si>
  <si>
    <t>7/6出貨-8937</t>
  </si>
  <si>
    <t>M01150728232</t>
  </si>
  <si>
    <t>M01150708166</t>
  </si>
  <si>
    <t>M01150721165</t>
  </si>
  <si>
    <t>M01150728144</t>
  </si>
  <si>
    <t>H33342-4-80</t>
  </si>
  <si>
    <t>WWMS4A-3.0</t>
  </si>
  <si>
    <t>M01150904030</t>
  </si>
  <si>
    <t>M01150417068</t>
  </si>
  <si>
    <t>M01150417078</t>
  </si>
  <si>
    <t>M01150417057</t>
  </si>
  <si>
    <t>M01150708130</t>
  </si>
  <si>
    <t>M01150728231</t>
  </si>
  <si>
    <t>M01150818131</t>
  </si>
  <si>
    <t>M01150505076</t>
  </si>
  <si>
    <t>6/9出貨</t>
  </si>
  <si>
    <t>M01150522043</t>
  </si>
  <si>
    <t>可少600?</t>
  </si>
  <si>
    <t>可少</t>
  </si>
  <si>
    <t>M01150625008</t>
  </si>
  <si>
    <t>8/21出貨-4803</t>
  </si>
  <si>
    <t>8/7後需求數量</t>
  </si>
  <si>
    <t>M01150625089</t>
  </si>
  <si>
    <t>8/23出貨-4050</t>
  </si>
  <si>
    <t>M01150715138</t>
  </si>
  <si>
    <t>8/24出貨-2496</t>
  </si>
  <si>
    <t>M01150625016</t>
  </si>
  <si>
    <t>8/28出貨-136</t>
  </si>
  <si>
    <t>M01150625024</t>
  </si>
  <si>
    <t>9/4出貨-3084</t>
  </si>
  <si>
    <t>M01150721107</t>
  </si>
  <si>
    <t>9/12出貨-144</t>
  </si>
  <si>
    <t>M01150625034</t>
  </si>
  <si>
    <t>9/18出貨-19962</t>
  </si>
  <si>
    <t>M01150625044</t>
  </si>
  <si>
    <t>9/24出貨-2700</t>
  </si>
  <si>
    <t>M01150625054</t>
  </si>
  <si>
    <t>10/2出貨-13500</t>
  </si>
  <si>
    <t>M01150805080</t>
  </si>
  <si>
    <t>10/23出貨-19962</t>
  </si>
  <si>
    <t>M01150805097</t>
  </si>
  <si>
    <t>10/30出貨-200</t>
  </si>
  <si>
    <t>11/20出貨-15102</t>
  </si>
  <si>
    <t>12/18出貨-17802</t>
  </si>
  <si>
    <t>M01150908078</t>
  </si>
  <si>
    <t>M01150826027</t>
  </si>
  <si>
    <t>M01150903048</t>
  </si>
  <si>
    <t>M01150911111</t>
  </si>
  <si>
    <t>品名(背軸無動力)</t>
  </si>
  <si>
    <t>W60443-4-2A-80</t>
  </si>
  <si>
    <t>WWMS3A-14</t>
  </si>
  <si>
    <t>26C</t>
  </si>
  <si>
    <t>M01150506528</t>
  </si>
  <si>
    <t>磁力研磨+研磨+超音波</t>
  </si>
  <si>
    <t>C25</t>
  </si>
  <si>
    <t>C19</t>
  </si>
  <si>
    <t>M01150512069</t>
  </si>
  <si>
    <t>M01150504030</t>
  </si>
  <si>
    <t>M01150521019</t>
  </si>
  <si>
    <t>C19-1</t>
  </si>
  <si>
    <t>W61999-2-80</t>
  </si>
  <si>
    <t>M01150626133</t>
  </si>
  <si>
    <t>7/13出貨-100</t>
  </si>
  <si>
    <t>組立+焊接</t>
  </si>
  <si>
    <t>7/28出貨-384</t>
  </si>
  <si>
    <t>M01150701049</t>
  </si>
  <si>
    <t>研磨+超因波清洗</t>
  </si>
  <si>
    <t>可多?</t>
  </si>
  <si>
    <t>27B</t>
  </si>
  <si>
    <t>M01150616024</t>
  </si>
  <si>
    <t>M01150727012</t>
  </si>
  <si>
    <t>M01150618218</t>
  </si>
  <si>
    <t>M01150709011</t>
  </si>
  <si>
    <t>M01150727224</t>
  </si>
  <si>
    <t>M01150728010</t>
  </si>
  <si>
    <t>M01150728227</t>
  </si>
  <si>
    <t>M01150818116</t>
  </si>
  <si>
    <t>M01150821118</t>
  </si>
  <si>
    <t>M01150521027</t>
  </si>
  <si>
    <t>8/24出貨-281</t>
  </si>
  <si>
    <t>8/12出貨-1242</t>
  </si>
  <si>
    <t>M01150821120</t>
  </si>
  <si>
    <t>M01150708110</t>
  </si>
  <si>
    <t>M01150817019</t>
  </si>
  <si>
    <t>W61658-1-80</t>
  </si>
  <si>
    <t>M01150715137</t>
  </si>
  <si>
    <t>8/24出貨-500</t>
  </si>
  <si>
    <t>M01150417046</t>
  </si>
  <si>
    <t>W61672-1-80</t>
  </si>
  <si>
    <t>M01150727196</t>
  </si>
  <si>
    <t>M01150417056</t>
  </si>
  <si>
    <t>W62211-1-80</t>
  </si>
  <si>
    <t>WWMJ4CA-12.5</t>
  </si>
  <si>
    <t>M01150727125</t>
  </si>
  <si>
    <t>M01150813053</t>
  </si>
  <si>
    <t>M01150708165</t>
  </si>
  <si>
    <t>R10287-80</t>
  </si>
  <si>
    <t>WWMUECA-13.0</t>
  </si>
  <si>
    <t>M01150724074</t>
  </si>
  <si>
    <t>8/28出貨-3000</t>
  </si>
  <si>
    <t>9/3出貨-3000</t>
  </si>
  <si>
    <t>工序3</t>
  </si>
  <si>
    <t>9/11出貨-4600</t>
  </si>
  <si>
    <t>M01150813073</t>
  </si>
  <si>
    <t>M01150707038</t>
  </si>
  <si>
    <t>M01150417067</t>
  </si>
  <si>
    <t>P01037.36R-80</t>
  </si>
  <si>
    <t>M01150729039</t>
  </si>
  <si>
    <t>M01150721164</t>
  </si>
  <si>
    <t>M01150901055</t>
  </si>
  <si>
    <t>10/9出貨-1560</t>
  </si>
  <si>
    <t>M01150901023</t>
  </si>
  <si>
    <t>數量14000修改10000</t>
  </si>
  <si>
    <t>M01150907123</t>
  </si>
  <si>
    <t>11/6出貨-1560</t>
  </si>
  <si>
    <t>M01150417077</t>
  </si>
  <si>
    <t>C41-1</t>
  </si>
  <si>
    <t>12/4出貨-1560</t>
  </si>
  <si>
    <t>C43-1</t>
  </si>
  <si>
    <t>M01150818130</t>
  </si>
  <si>
    <t>2027/1/3出貨-1560</t>
  </si>
  <si>
    <t>617料 需注意</t>
  </si>
  <si>
    <t>2027/01/29出貨-1560</t>
  </si>
  <si>
    <t>C61305-2-80</t>
  </si>
  <si>
    <t>M01150821109</t>
  </si>
  <si>
    <t>10/16出貨-480</t>
  </si>
  <si>
    <t>M01150728230</t>
  </si>
  <si>
    <t>3604料需注意</t>
  </si>
  <si>
    <t>M01150910040</t>
  </si>
  <si>
    <t>M01150902054</t>
  </si>
  <si>
    <t>攻牙.沖齒(DMC)</t>
  </si>
  <si>
    <t>R10101-80</t>
  </si>
  <si>
    <t>WWMUECA-11.0</t>
  </si>
  <si>
    <t>M01150820100</t>
  </si>
  <si>
    <t>M01150820094</t>
  </si>
  <si>
    <t>M01150820090</t>
  </si>
  <si>
    <t>M01150911073</t>
  </si>
  <si>
    <t>M01150911084</t>
  </si>
  <si>
    <t>品名 (公差+-0.02)</t>
  </si>
  <si>
    <t>P03083A.J4NT-80</t>
  </si>
  <si>
    <t>M01150515090</t>
  </si>
  <si>
    <t>鉚合(達勝)</t>
  </si>
  <si>
    <t>C31676-2-80</t>
  </si>
  <si>
    <t>M01150506397</t>
  </si>
  <si>
    <t>M01150512139</t>
  </si>
  <si>
    <t>DF-28-80</t>
  </si>
  <si>
    <t>WWMUACA-21.0</t>
  </si>
  <si>
    <t>M01150528011</t>
  </si>
  <si>
    <t>拋光+電鍍+攻牙+滿益金</t>
  </si>
  <si>
    <t>M01150528003</t>
  </si>
  <si>
    <t>拋光+電鍍+攻牙</t>
  </si>
  <si>
    <t>P03083.J4NT-80</t>
  </si>
  <si>
    <t>M01150518229</t>
  </si>
  <si>
    <t>BY.1032.1-80</t>
  </si>
  <si>
    <t>WWMJ4CA-33.0</t>
  </si>
  <si>
    <t>H1-2</t>
  </si>
  <si>
    <t>M01150507123</t>
  </si>
  <si>
    <t>50.1184.7-80</t>
  </si>
  <si>
    <t>M01150525013</t>
  </si>
  <si>
    <t>M01150525015</t>
  </si>
  <si>
    <t>C15</t>
  </si>
  <si>
    <t>C39</t>
  </si>
  <si>
    <t>已補單在M01150525013*5700</t>
  </si>
  <si>
    <t>P09U25.UENT-80</t>
  </si>
  <si>
    <t>WWHUECA-22.2-87</t>
  </si>
  <si>
    <t>M01150518309</t>
  </si>
  <si>
    <t>M01150526048</t>
  </si>
  <si>
    <t>W61909-2-80</t>
  </si>
  <si>
    <t>M01150601043</t>
  </si>
  <si>
    <t>W61909-5-80</t>
  </si>
  <si>
    <t>M01150601045</t>
  </si>
  <si>
    <t>W61109-2-80</t>
  </si>
  <si>
    <t>M01150519063</t>
  </si>
  <si>
    <t>二次加工+鑽孔(一次完工)</t>
  </si>
  <si>
    <t>F10250-80</t>
  </si>
  <si>
    <t>WWHUICA-31.8</t>
  </si>
  <si>
    <t>M01150611110</t>
  </si>
  <si>
    <t>拋光+電鍍+雷雕(金台山)</t>
  </si>
  <si>
    <t>M01150615001</t>
  </si>
  <si>
    <t>6/26-SCH</t>
  </si>
  <si>
    <t>R00082-JC-80</t>
  </si>
  <si>
    <t>M01150522218</t>
  </si>
  <si>
    <t>7/7出貨(最晚)</t>
  </si>
  <si>
    <t>M01150622066</t>
  </si>
  <si>
    <t>沖齒+拋光+電鍍+攻牙</t>
  </si>
  <si>
    <t>613.13791.00-80</t>
  </si>
  <si>
    <t>M01150522223</t>
  </si>
  <si>
    <t>7/1出貨(待確認出貨通知)</t>
  </si>
  <si>
    <t>W61904H-2-80</t>
  </si>
  <si>
    <t>M01150601032</t>
  </si>
  <si>
    <t>W61998-1-2-80</t>
  </si>
  <si>
    <t>M01150511008</t>
  </si>
  <si>
    <t>7/27出貨-100</t>
  </si>
  <si>
    <t>M01150601019</t>
  </si>
  <si>
    <t>M01150629023</t>
  </si>
  <si>
    <t>8/10出貨-480</t>
  </si>
  <si>
    <t>M01150701048</t>
  </si>
  <si>
    <t>8/11出貨-384</t>
  </si>
  <si>
    <t>11C.木箱*10</t>
  </si>
  <si>
    <t>M01150416032</t>
  </si>
  <si>
    <t>M01150525028</t>
  </si>
  <si>
    <t>C26</t>
  </si>
  <si>
    <t>G10040-80</t>
  </si>
  <si>
    <t>18B</t>
  </si>
  <si>
    <t>M01150630003</t>
  </si>
  <si>
    <t>7/29出貨</t>
  </si>
  <si>
    <t>C44</t>
  </si>
  <si>
    <t>M01150721044</t>
  </si>
  <si>
    <t>M01150716014</t>
  </si>
  <si>
    <t>M01150724061</t>
  </si>
  <si>
    <t>M01150728187</t>
  </si>
  <si>
    <t>M01150729117</t>
  </si>
  <si>
    <t>M01150807006</t>
  </si>
  <si>
    <t>M01150820029</t>
  </si>
  <si>
    <t>M01150819109</t>
  </si>
  <si>
    <t>M01150820067</t>
  </si>
  <si>
    <t>W60443-4-2B-80</t>
  </si>
  <si>
    <t>WWMS3A-25</t>
  </si>
  <si>
    <t>28C</t>
  </si>
  <si>
    <t>M01150512016</t>
  </si>
  <si>
    <t>6/23出貨</t>
  </si>
  <si>
    <t>磁力研磨+超音波洗+委外組立</t>
  </si>
  <si>
    <t>M01150515074</t>
  </si>
  <si>
    <t>M01150512071</t>
  </si>
  <si>
    <t>M01150601091</t>
  </si>
  <si>
    <t>M01150611021</t>
  </si>
  <si>
    <t>M01150623118</t>
  </si>
  <si>
    <t>C23</t>
  </si>
  <si>
    <t>C23-1</t>
  </si>
  <si>
    <t>M01150702140</t>
  </si>
  <si>
    <t>W61604-15-80</t>
  </si>
  <si>
    <t>M01150615054</t>
  </si>
  <si>
    <t>7/27出貨-400</t>
  </si>
  <si>
    <t>超音波洗</t>
  </si>
  <si>
    <t>M01150722171</t>
  </si>
  <si>
    <t>M01150723010</t>
  </si>
  <si>
    <t>M01150727166</t>
  </si>
  <si>
    <t>M01150722183</t>
  </si>
  <si>
    <t>M01150721071</t>
  </si>
  <si>
    <t>M01150821217</t>
  </si>
  <si>
    <t>H40651-10-80</t>
  </si>
  <si>
    <t>WWMS3A-13.0</t>
  </si>
  <si>
    <t>M01150818032</t>
  </si>
  <si>
    <t>9/29出貨(無法延)</t>
  </si>
  <si>
    <t>磁力研磨+研磨+鈍化</t>
  </si>
  <si>
    <t>BO.20J2.S-80</t>
  </si>
  <si>
    <t>WWMS4A-23</t>
  </si>
  <si>
    <t>28D</t>
  </si>
  <si>
    <t>M01150813019</t>
  </si>
  <si>
    <t>M01150813022</t>
  </si>
  <si>
    <t>12/1出貨</t>
  </si>
  <si>
    <t>304材質</t>
  </si>
  <si>
    <t>GY.0993.1-80</t>
  </si>
  <si>
    <t>M01150430004</t>
  </si>
  <si>
    <t>M01150430045</t>
  </si>
  <si>
    <t>M01150827077</t>
  </si>
  <si>
    <t>M01150520068</t>
  </si>
  <si>
    <t>M01150817021</t>
  </si>
  <si>
    <t>GY.3362.1-80</t>
  </si>
  <si>
    <t>M01150430041</t>
  </si>
  <si>
    <t>M01150507128</t>
  </si>
  <si>
    <t>M01150826089</t>
  </si>
  <si>
    <t>R00246-80</t>
  </si>
  <si>
    <t>WWMJ4A-35*C28</t>
  </si>
  <si>
    <t>M01150522008</t>
  </si>
  <si>
    <t>W61670-2-80</t>
  </si>
  <si>
    <t>M01150601183</t>
  </si>
  <si>
    <t>M01150612077</t>
  </si>
  <si>
    <t>29979-0100-80</t>
  </si>
  <si>
    <t>206/06/22</t>
  </si>
  <si>
    <t>WWHUACA-24.6</t>
  </si>
  <si>
    <t>7C</t>
  </si>
  <si>
    <t>M01150518293</t>
  </si>
  <si>
    <t>M01150526015</t>
  </si>
  <si>
    <t>M01150616172</t>
  </si>
  <si>
    <t>M01150618175</t>
  </si>
  <si>
    <t>22948-0200-80</t>
  </si>
  <si>
    <t>M01150626125</t>
  </si>
  <si>
    <t>M01150622073</t>
  </si>
  <si>
    <t>M01150715029</t>
  </si>
  <si>
    <t>M01150807029</t>
  </si>
  <si>
    <t>8/26-SCH</t>
  </si>
  <si>
    <t>M01150803007</t>
  </si>
  <si>
    <t>P09073-1.J6CP-80</t>
  </si>
  <si>
    <t>M01150807244</t>
  </si>
  <si>
    <t>B10081-3-80</t>
  </si>
  <si>
    <t>M01150617009</t>
  </si>
  <si>
    <t>WWMJ4CA-20.0</t>
  </si>
  <si>
    <t>20C</t>
  </si>
  <si>
    <t>M01150722159</t>
  </si>
  <si>
    <t>WWMJ4CA-20.5</t>
  </si>
  <si>
    <t>M01150722161</t>
  </si>
  <si>
    <t>50.8011.15940-80</t>
  </si>
  <si>
    <t>WWMD4CA-21UC</t>
  </si>
  <si>
    <t>K1-7</t>
  </si>
  <si>
    <t>M01150713007</t>
  </si>
  <si>
    <t>9/10出貨-5000</t>
  </si>
  <si>
    <t>10/15出貨-4200</t>
  </si>
  <si>
    <t>CFM-18694-80</t>
  </si>
  <si>
    <t>WWMUECA-27.5</t>
  </si>
  <si>
    <t>M01150731039</t>
  </si>
  <si>
    <t>W30154-2-80</t>
  </si>
  <si>
    <t>M01150811152</t>
  </si>
  <si>
    <t>F10175A-80</t>
  </si>
  <si>
    <t>M01150630030</t>
  </si>
  <si>
    <t>W61647-1-80</t>
  </si>
  <si>
    <t>M01150821183</t>
  </si>
  <si>
    <t>W60239-2-80</t>
  </si>
  <si>
    <t>WWMJ4CA-35.0</t>
  </si>
  <si>
    <t>M01150907094</t>
  </si>
  <si>
    <t>7101-003-80</t>
  </si>
  <si>
    <t>M01150907017</t>
  </si>
  <si>
    <t>二次加工+拋光+電鍍</t>
  </si>
  <si>
    <t>GY.1333.1-80</t>
  </si>
  <si>
    <t>M01150824066</t>
  </si>
  <si>
    <t>10/26貨</t>
  </si>
  <si>
    <t>M01150807261</t>
  </si>
  <si>
    <t>M01150810005</t>
  </si>
  <si>
    <t>F10186-80</t>
  </si>
  <si>
    <t>木箱*10</t>
  </si>
  <si>
    <t>M01150807226</t>
  </si>
  <si>
    <t>M01150825049</t>
  </si>
  <si>
    <t>11/16出貨</t>
  </si>
  <si>
    <t>品名(注意剖溝)</t>
  </si>
  <si>
    <t>M01150506148</t>
  </si>
  <si>
    <t>6/22出貨-10000</t>
  </si>
  <si>
    <t>M01150506150</t>
  </si>
  <si>
    <t>7/6出貨-29000</t>
  </si>
  <si>
    <t>M01150603008</t>
  </si>
  <si>
    <t>M01150603010</t>
  </si>
  <si>
    <t>8/3出貨(補報廢)</t>
  </si>
  <si>
    <t>W61345-2-80</t>
  </si>
  <si>
    <t>M01150708197</t>
  </si>
  <si>
    <t>M01150709045</t>
  </si>
  <si>
    <t>8/12出貨</t>
  </si>
  <si>
    <t>F10211-80</t>
  </si>
  <si>
    <t>M01150701061</t>
  </si>
  <si>
    <t>M01150715231</t>
  </si>
  <si>
    <t>M01150715233</t>
  </si>
  <si>
    <t>M01150514010</t>
  </si>
  <si>
    <t>M01150518032</t>
  </si>
  <si>
    <t>F00087-80</t>
  </si>
  <si>
    <t>M01150624014</t>
  </si>
  <si>
    <t>沖齒+清金+拋光</t>
  </si>
  <si>
    <t>M01150518134</t>
  </si>
  <si>
    <t>6/22出貨-90</t>
  </si>
  <si>
    <t>需求690</t>
  </si>
  <si>
    <t>M01150624018</t>
  </si>
  <si>
    <t>M01150519019</t>
  </si>
  <si>
    <t>6/29出貨-600</t>
  </si>
  <si>
    <t>R10231-80</t>
  </si>
  <si>
    <t>WWHUICA-28.58</t>
  </si>
  <si>
    <t>11B</t>
  </si>
  <si>
    <t>M01150714134</t>
  </si>
  <si>
    <t>W32250-3-80</t>
  </si>
  <si>
    <t>26C.27B</t>
  </si>
  <si>
    <t>M01150512083</t>
  </si>
  <si>
    <t>7/1出貨-233</t>
  </si>
  <si>
    <t>研磨+鈍化</t>
  </si>
  <si>
    <t>F10172-80</t>
  </si>
  <si>
    <t>WWHUICA-27.0</t>
  </si>
  <si>
    <t>M01150611045</t>
  </si>
  <si>
    <t>W32250-4-80</t>
  </si>
  <si>
    <t>WWMS3A-21</t>
  </si>
  <si>
    <t>M01150512084</t>
  </si>
  <si>
    <t>7/1出貨-289</t>
  </si>
  <si>
    <t>鈍化處理</t>
  </si>
  <si>
    <t>7/27出貨-600</t>
  </si>
  <si>
    <t>R00348-80</t>
  </si>
  <si>
    <t>W60776-11-80</t>
  </si>
  <si>
    <t>WWMD4CA-31.5</t>
  </si>
  <si>
    <t>M01150805044</t>
  </si>
  <si>
    <t>WWMS3A-23.0</t>
  </si>
  <si>
    <t>27D右</t>
  </si>
  <si>
    <t>M01150520055</t>
  </si>
  <si>
    <t>6/29出貨-62</t>
  </si>
  <si>
    <t>6/24查詢需求62</t>
  </si>
  <si>
    <t>R00033-80</t>
  </si>
  <si>
    <t>M01150512192</t>
  </si>
  <si>
    <t>6/29出貨(無法延出貨)</t>
  </si>
  <si>
    <t>M01150818059</t>
  </si>
  <si>
    <t>M01150507211</t>
  </si>
  <si>
    <t>W61975-2-80</t>
  </si>
  <si>
    <t>M01150603132</t>
  </si>
  <si>
    <t>7/1-SCH</t>
  </si>
  <si>
    <t>M01150828009</t>
  </si>
  <si>
    <t>M01150612049</t>
  </si>
  <si>
    <t>9/15送樣</t>
  </si>
  <si>
    <t>W61658A-2-80</t>
  </si>
  <si>
    <t>M01150819129</t>
  </si>
  <si>
    <t>M01150528036</t>
  </si>
  <si>
    <t>M1-3</t>
  </si>
  <si>
    <t>M01150817028</t>
  </si>
  <si>
    <t>C27-1</t>
  </si>
  <si>
    <t>M1-3.22D</t>
  </si>
  <si>
    <t>M01150821117</t>
  </si>
  <si>
    <t>M01150615217</t>
  </si>
  <si>
    <t>M01150626048</t>
  </si>
  <si>
    <t>M01150709039</t>
  </si>
  <si>
    <t>M01150904067</t>
  </si>
  <si>
    <t>委外組立</t>
  </si>
  <si>
    <t>H33342-2-80</t>
  </si>
  <si>
    <t>WWMJ6CA-33.0</t>
  </si>
  <si>
    <t>B00086-1-80</t>
  </si>
  <si>
    <t>WWHJ4CX-32.0</t>
  </si>
  <si>
    <t>M01150806156</t>
  </si>
  <si>
    <t>B00085-1-80</t>
  </si>
  <si>
    <t>WWHJ4CA-24.0</t>
  </si>
  <si>
    <t>M01150806153</t>
  </si>
  <si>
    <t>B00084-1-80</t>
  </si>
  <si>
    <t>M01150806150</t>
  </si>
  <si>
    <t>M01150706040</t>
  </si>
  <si>
    <t>機台樣品</t>
  </si>
  <si>
    <t>B00083-1-80</t>
  </si>
  <si>
    <t>M01150708199</t>
  </si>
  <si>
    <t>M01150806147</t>
  </si>
  <si>
    <t>B00082-1-80</t>
  </si>
  <si>
    <t>WWHJ4CX-14.0</t>
  </si>
  <si>
    <t>M01150806144</t>
  </si>
  <si>
    <t>B00087-1-80</t>
  </si>
  <si>
    <t>M01150806159</t>
  </si>
  <si>
    <t>H33342-1-80</t>
  </si>
  <si>
    <t>W61999-1-2-80</t>
  </si>
  <si>
    <t>M01150626132</t>
  </si>
  <si>
    <t>WWMJ6CA-20.5</t>
  </si>
  <si>
    <t>W60239-1-80</t>
  </si>
  <si>
    <t>M01150907093</t>
  </si>
  <si>
    <t>C35-3</t>
  </si>
  <si>
    <t>10月送樣</t>
  </si>
  <si>
    <t>8/11出貨-151</t>
  </si>
  <si>
    <t>R00342-80</t>
  </si>
  <si>
    <t>WWMUACA-22.5</t>
  </si>
  <si>
    <t>M01150904008</t>
  </si>
  <si>
    <t>M01150904010</t>
  </si>
  <si>
    <t>11/5出貨</t>
  </si>
  <si>
    <t>8/17出貨-1000</t>
  </si>
  <si>
    <t>M01150904013</t>
  </si>
  <si>
    <t>12/3出貨</t>
  </si>
  <si>
    <t>8/24出貨-1660</t>
  </si>
  <si>
    <t>M01150904016</t>
  </si>
  <si>
    <t>7/17更新出貨日</t>
  </si>
  <si>
    <t>M01150716040</t>
  </si>
  <si>
    <t>M01150702023</t>
  </si>
  <si>
    <t>M01150728254</t>
  </si>
  <si>
    <t>M01150805036</t>
  </si>
  <si>
    <t>沖齒+拋光+電鍍+攻牙+滿益金</t>
  </si>
  <si>
    <t>F00060-80</t>
  </si>
  <si>
    <t>WWMUACA-30.0</t>
  </si>
  <si>
    <t>M01150729108</t>
  </si>
  <si>
    <t>清金+超音波洗</t>
  </si>
  <si>
    <t>W61114-XW-80</t>
  </si>
  <si>
    <t>M01150722260</t>
  </si>
  <si>
    <t>滾字+拋光+電鍍</t>
  </si>
  <si>
    <t>F00278-80</t>
  </si>
  <si>
    <t>WWMD4CA-25.5</t>
  </si>
  <si>
    <t>M01150805045</t>
  </si>
  <si>
    <t>M01150714029</t>
  </si>
  <si>
    <t>M01150807238</t>
  </si>
  <si>
    <t>M01150810009</t>
  </si>
  <si>
    <t>M01150811211</t>
  </si>
  <si>
    <t>M01150818065</t>
  </si>
  <si>
    <t>M01150826041</t>
  </si>
  <si>
    <t>沖齒+拋光+電鍍+攻牙+滿意金</t>
  </si>
  <si>
    <t>9/7出貨&gt;9/23出貨</t>
  </si>
  <si>
    <t>M01150820078</t>
  </si>
  <si>
    <t>M01150820080</t>
  </si>
  <si>
    <t>M01150904002</t>
  </si>
  <si>
    <t>M01150820088</t>
  </si>
  <si>
    <t>M01150820092</t>
  </si>
  <si>
    <t>M01150820096</t>
  </si>
  <si>
    <t>12/11出貨</t>
  </si>
  <si>
    <t>M01150820102</t>
  </si>
  <si>
    <t>M01150911006</t>
  </si>
  <si>
    <t>M01150911018</t>
  </si>
  <si>
    <t>M01150911030</t>
  </si>
  <si>
    <t>2027/02/15出貨</t>
  </si>
  <si>
    <t>M01150512259</t>
  </si>
  <si>
    <t>6/29出貨-9700</t>
  </si>
  <si>
    <t>M01150616010</t>
  </si>
  <si>
    <t>M01150616068</t>
  </si>
  <si>
    <t>7/28出貨</t>
  </si>
  <si>
    <t>P01063.J4NT-80</t>
  </si>
  <si>
    <t>M01150522005</t>
  </si>
  <si>
    <t>7/10出貨延(7/20出貨)</t>
  </si>
  <si>
    <t>攻牙+沖齒</t>
  </si>
  <si>
    <t>W61401-1-80</t>
  </si>
  <si>
    <t>M01150601026</t>
  </si>
  <si>
    <t>7/13出貨延(7/23出貨)</t>
  </si>
  <si>
    <t>M01150618133</t>
  </si>
  <si>
    <t>M01150611033</t>
  </si>
  <si>
    <t>M01150611075</t>
  </si>
  <si>
    <t>M01150622054</t>
  </si>
  <si>
    <t>M01150623040</t>
  </si>
  <si>
    <t>可少?</t>
  </si>
  <si>
    <t>無法少</t>
  </si>
  <si>
    <t>H40651-9-80</t>
  </si>
  <si>
    <t>WWMS3A-18</t>
  </si>
  <si>
    <t>M01150623039</t>
  </si>
  <si>
    <t>SP8007-SS-80</t>
  </si>
  <si>
    <t>M01150505044</t>
  </si>
  <si>
    <t>沖齒+鈍化</t>
  </si>
  <si>
    <t>M01150716041</t>
  </si>
  <si>
    <t>研磨+超音波洗</t>
  </si>
  <si>
    <t>H40621-9-80</t>
  </si>
  <si>
    <t>M01150722193</t>
  </si>
  <si>
    <t>鈍化+委外組立</t>
  </si>
  <si>
    <t>M01150729010</t>
  </si>
  <si>
    <t>M01150728012</t>
  </si>
  <si>
    <t>M01150727226</t>
  </si>
  <si>
    <t>C30328C-2-80</t>
  </si>
  <si>
    <t>M01150817171</t>
  </si>
  <si>
    <t>德政行</t>
  </si>
  <si>
    <t>M01150722202</t>
  </si>
  <si>
    <t>9/8出貨-64</t>
  </si>
  <si>
    <t>需1494</t>
  </si>
  <si>
    <t>9/11出貨-50</t>
  </si>
  <si>
    <t>10/19出貨-1300</t>
  </si>
  <si>
    <t>343145-3-80</t>
  </si>
  <si>
    <t>M01150818075</t>
  </si>
  <si>
    <t>M01150820113</t>
  </si>
  <si>
    <t>343145-4-80</t>
  </si>
  <si>
    <t>M01150818077</t>
  </si>
  <si>
    <t>M01150820115</t>
  </si>
  <si>
    <t>M01150817210</t>
  </si>
  <si>
    <t>9/29出貨-349</t>
  </si>
  <si>
    <t>26D</t>
  </si>
  <si>
    <t>M01150818031</t>
  </si>
  <si>
    <t>27B.28B</t>
  </si>
  <si>
    <t>M01150817038</t>
  </si>
  <si>
    <t>M01150831055</t>
  </si>
  <si>
    <t>10/5出貨-16</t>
  </si>
  <si>
    <t>H40652-6-80</t>
  </si>
  <si>
    <t>M01150901068</t>
  </si>
  <si>
    <t>H40652-7-80</t>
  </si>
  <si>
    <t>M01150901069</t>
  </si>
  <si>
    <t>50.5056.1-80</t>
  </si>
  <si>
    <t>WWMD4CH-29.5</t>
  </si>
  <si>
    <t>M01150910002</t>
  </si>
  <si>
    <t>10/13出貨-2000</t>
  </si>
  <si>
    <t>滾字</t>
  </si>
  <si>
    <t>M01150910004</t>
  </si>
  <si>
    <t>10/21出貨-4000</t>
  </si>
  <si>
    <t>R00205-80</t>
  </si>
  <si>
    <t>WWMJ4CA-28.0</t>
  </si>
  <si>
    <t>M01150506002</t>
  </si>
  <si>
    <t>M01150429032</t>
  </si>
  <si>
    <t>7/6出貨-371</t>
  </si>
  <si>
    <t>C42-1</t>
  </si>
  <si>
    <t>W61348-3D-80</t>
  </si>
  <si>
    <t>09:56 機台數量3487</t>
  </si>
  <si>
    <t>R10311-80</t>
  </si>
  <si>
    <t>M01150514011</t>
  </si>
  <si>
    <t>6/18客人拿環規到</t>
  </si>
  <si>
    <t>M01150525016</t>
  </si>
  <si>
    <t>M01150603130</t>
  </si>
  <si>
    <t>7/8出貨-330</t>
  </si>
  <si>
    <t>R00111-80</t>
  </si>
  <si>
    <t>206/07/01</t>
  </si>
  <si>
    <t>H1-2.23D</t>
  </si>
  <si>
    <t>M01150430120</t>
  </si>
  <si>
    <t>M01150430122</t>
  </si>
  <si>
    <t>7/24出貨(補報廢)</t>
  </si>
  <si>
    <t>6B</t>
  </si>
  <si>
    <t>M01150623067</t>
  </si>
  <si>
    <t>W62121-1-80</t>
  </si>
  <si>
    <t>M01150626137</t>
  </si>
  <si>
    <t>P09U33.UENT-80</t>
  </si>
  <si>
    <t>M01150615229</t>
  </si>
  <si>
    <t>F00206-80</t>
  </si>
  <si>
    <t>WWHUACA-17.5</t>
  </si>
  <si>
    <t>M01150617077</t>
  </si>
  <si>
    <t>D02002A-2A-80</t>
  </si>
  <si>
    <t>M01150617053</t>
  </si>
  <si>
    <t>M01150617072</t>
  </si>
  <si>
    <t>M01150713038</t>
  </si>
  <si>
    <t>H45320-1-80</t>
  </si>
  <si>
    <t>WWHD4CA-23.0</t>
  </si>
  <si>
    <t>M01150710015</t>
  </si>
  <si>
    <t>WWMC2A-19.5</t>
  </si>
  <si>
    <t>M1-6</t>
  </si>
  <si>
    <t>M01150717211</t>
  </si>
  <si>
    <t>W61973-2-80</t>
  </si>
  <si>
    <t>M01150626141</t>
  </si>
  <si>
    <t>C31676-2K-80</t>
  </si>
  <si>
    <t>M01150702125</t>
  </si>
  <si>
    <t>M01150525024</t>
  </si>
  <si>
    <t>M01150709027</t>
  </si>
  <si>
    <t>M01150709058</t>
  </si>
  <si>
    <t>M01150727087</t>
  </si>
  <si>
    <t>M01150724048</t>
  </si>
  <si>
    <t>M01150807189</t>
  </si>
  <si>
    <t>13C</t>
  </si>
  <si>
    <t>M01150717185</t>
  </si>
  <si>
    <t>大碩沒跳數量</t>
  </si>
  <si>
    <t>M01150728245</t>
  </si>
  <si>
    <t>合計4287沒跳數量</t>
  </si>
  <si>
    <t>大碩19:00後沒跳數量</t>
  </si>
  <si>
    <t>累積9/8沒跳數量</t>
  </si>
  <si>
    <t>大碩09:00後沒跳數量</t>
  </si>
  <si>
    <t>合計9/12-9/14數量</t>
  </si>
  <si>
    <t>M01150812051</t>
  </si>
  <si>
    <t>W60360-2-80</t>
  </si>
  <si>
    <t>M01150827062</t>
  </si>
  <si>
    <t>鉚合</t>
  </si>
  <si>
    <t>M01150828018</t>
  </si>
  <si>
    <t>M01150828016</t>
  </si>
  <si>
    <t>M01150828027</t>
  </si>
  <si>
    <t>M01150828034</t>
  </si>
  <si>
    <t>M01150828041</t>
  </si>
  <si>
    <t>M01150828047</t>
  </si>
  <si>
    <t>2027/2/3出貨</t>
  </si>
  <si>
    <t>M01150828051</t>
  </si>
  <si>
    <t>M01150707054</t>
  </si>
  <si>
    <t>M01150715203</t>
  </si>
  <si>
    <t>M01150702047</t>
  </si>
  <si>
    <t>8/12出貨-3480</t>
  </si>
  <si>
    <t>M01150708204</t>
  </si>
  <si>
    <t>8/19出貨-1945</t>
  </si>
  <si>
    <t>M01150709012</t>
  </si>
  <si>
    <t>8/26出貨-960</t>
  </si>
  <si>
    <t>M01150717090</t>
  </si>
  <si>
    <t>8/25出貨-4128</t>
  </si>
  <si>
    <t>M01150724037</t>
  </si>
  <si>
    <t>8/27出貨-500</t>
  </si>
  <si>
    <t>M01150727202</t>
  </si>
  <si>
    <t>M01150728226</t>
  </si>
  <si>
    <t>M01150807177</t>
  </si>
  <si>
    <t>M01150807187</t>
  </si>
  <si>
    <t>M01150728219</t>
  </si>
  <si>
    <t>改走刀</t>
  </si>
  <si>
    <t>206/08/17</t>
  </si>
  <si>
    <t>M01150630004</t>
  </si>
  <si>
    <t>機台待修</t>
  </si>
  <si>
    <t>機台待修(等基板)</t>
  </si>
  <si>
    <t>27B.326C</t>
  </si>
  <si>
    <t>M01150623116</t>
  </si>
  <si>
    <t>M01150626190</t>
  </si>
  <si>
    <t>M01150506554</t>
  </si>
  <si>
    <t>品名-工件長者銅條不可短 EX:26-0262-CA ,P23017</t>
  </si>
  <si>
    <t>F00151-80</t>
  </si>
  <si>
    <t>E908479-80</t>
  </si>
  <si>
    <t>WWMUCCA-47.0</t>
  </si>
  <si>
    <t>14B</t>
  </si>
  <si>
    <t>M01150505056</t>
  </si>
  <si>
    <t>6/4出貨</t>
  </si>
  <si>
    <t>WWMUCCA-41.0</t>
  </si>
  <si>
    <t>M01150514129</t>
  </si>
  <si>
    <t>沖齒+詮宇勝+拋光+電鍍</t>
  </si>
  <si>
    <t>M01150512039</t>
  </si>
  <si>
    <t>P03L11.UANT-80</t>
  </si>
  <si>
    <t>R00277-80</t>
  </si>
  <si>
    <t>WW-P03L11</t>
  </si>
  <si>
    <t>C9-2</t>
  </si>
  <si>
    <t>M01150526017</t>
  </si>
  <si>
    <t>WWMUCA-61.0</t>
  </si>
  <si>
    <t>14C</t>
  </si>
  <si>
    <t>M01150430081</t>
  </si>
  <si>
    <t>清金+超音波</t>
  </si>
  <si>
    <t>W31974-2-80</t>
  </si>
  <si>
    <t>R00278-80</t>
  </si>
  <si>
    <t>WWMJ4CA-40.0</t>
  </si>
  <si>
    <t>M01150518113</t>
  </si>
  <si>
    <t>WWMUCCA-57.0</t>
  </si>
  <si>
    <t>14D</t>
  </si>
  <si>
    <t>M01150430075</t>
  </si>
  <si>
    <t>P03060.36R-80</t>
  </si>
  <si>
    <t>27B.26C</t>
  </si>
  <si>
    <t>M01150702138</t>
  </si>
  <si>
    <t>WWMUACA-48.5</t>
  </si>
  <si>
    <t>M01150427055</t>
  </si>
  <si>
    <t>5627-095-199-8A</t>
  </si>
  <si>
    <t>734-201-80</t>
  </si>
  <si>
    <t>5627-095-199-80</t>
  </si>
  <si>
    <t>M01150508079</t>
  </si>
  <si>
    <t>WWHUAA-51*C37</t>
  </si>
  <si>
    <t>C9-3</t>
  </si>
  <si>
    <t>M01150526054</t>
  </si>
  <si>
    <t>F00127-80</t>
  </si>
  <si>
    <t>WWMUACA-53.0</t>
  </si>
  <si>
    <t>M01150603213</t>
  </si>
  <si>
    <t>詮宇勝+拋光+電鍍+雷雕(金台山)</t>
  </si>
  <si>
    <t>WWMUACA-38.5</t>
  </si>
  <si>
    <t>R00281-80</t>
  </si>
  <si>
    <t>WWMJ4A-49*C40</t>
  </si>
  <si>
    <t>14A</t>
  </si>
  <si>
    <t>M01150529016</t>
  </si>
  <si>
    <t>M01150727164</t>
  </si>
  <si>
    <t>R00282-80</t>
  </si>
  <si>
    <t>WWMJ4A-60*C51</t>
  </si>
  <si>
    <t>M01150529049</t>
  </si>
  <si>
    <t>斷刀</t>
  </si>
  <si>
    <t>R00309-80</t>
  </si>
  <si>
    <t>C9-2.C35-2</t>
  </si>
  <si>
    <t>M01150609042</t>
  </si>
  <si>
    <t>WWMUACA-41.5</t>
  </si>
  <si>
    <t>M01150603210</t>
  </si>
  <si>
    <t>7/3出貨(待通知)</t>
  </si>
  <si>
    <t>14A.14B</t>
  </si>
  <si>
    <t>M01150616166</t>
  </si>
  <si>
    <t>M01150624010</t>
  </si>
  <si>
    <t>C9</t>
  </si>
  <si>
    <t>C35</t>
  </si>
  <si>
    <t>R00276-80</t>
  </si>
  <si>
    <t>WWMUCCA-54.0</t>
  </si>
  <si>
    <t>M01150616028</t>
  </si>
  <si>
    <t>特急</t>
  </si>
  <si>
    <t>R00207-80</t>
  </si>
  <si>
    <t>WWHUACA-38.1</t>
  </si>
  <si>
    <t>M01150525019</t>
  </si>
  <si>
    <t>M01150601205</t>
  </si>
  <si>
    <t>M01150617031</t>
  </si>
  <si>
    <t>M01150623003</t>
  </si>
  <si>
    <t>M01150722181</t>
  </si>
  <si>
    <t>7/10出貨補斷刀尾數出貨</t>
  </si>
  <si>
    <t>7/10送3米料需裁切</t>
  </si>
  <si>
    <t>B10081-3-80樣品用料35.5需注意</t>
  </si>
  <si>
    <t>W32245-1-80</t>
  </si>
  <si>
    <t>缺工單</t>
  </si>
  <si>
    <t>WWMJ7A-51.0</t>
  </si>
  <si>
    <t>C9-4</t>
  </si>
  <si>
    <t>M01150608031</t>
  </si>
  <si>
    <t>M01150610123</t>
  </si>
  <si>
    <t>P12018.J4NT-80</t>
  </si>
  <si>
    <t>C35-2</t>
  </si>
  <si>
    <t>M01150707076</t>
  </si>
  <si>
    <t>WWMJ4A-55*C42</t>
  </si>
  <si>
    <t>F00008-80</t>
  </si>
  <si>
    <t>M01150615044</t>
  </si>
  <si>
    <t>M01150710201</t>
  </si>
  <si>
    <t>M01150721052</t>
  </si>
  <si>
    <t>WWMD4A-63.0</t>
  </si>
  <si>
    <t>M01150715052</t>
  </si>
  <si>
    <t>數量不要多做</t>
  </si>
  <si>
    <t>M01150723080</t>
  </si>
  <si>
    <t>M01150430094</t>
  </si>
  <si>
    <t>8/14出貨(補報廢)</t>
  </si>
  <si>
    <t>M01150728050</t>
  </si>
  <si>
    <t>M01150430088</t>
  </si>
  <si>
    <t>M01150713075</t>
  </si>
  <si>
    <t>待料</t>
  </si>
  <si>
    <t>M01150722203</t>
  </si>
  <si>
    <t>P09115.UANT-80</t>
  </si>
  <si>
    <t>WWMUAA-49.5*C36</t>
  </si>
  <si>
    <t>M01150803058</t>
  </si>
  <si>
    <t>沖齒+詮宇勝</t>
  </si>
  <si>
    <t>M01150805056</t>
  </si>
  <si>
    <t>進料1.3米</t>
  </si>
  <si>
    <t>M01150713078</t>
  </si>
  <si>
    <t>詮宇勝+清金+超音波</t>
  </si>
  <si>
    <t>M01150807293</t>
  </si>
  <si>
    <t>M01150814043</t>
  </si>
  <si>
    <t>M01150713066</t>
  </si>
  <si>
    <t>M01150720013</t>
  </si>
  <si>
    <t>MT1850-3001-80</t>
  </si>
  <si>
    <t>G10008-80</t>
  </si>
  <si>
    <t>G10008-44</t>
  </si>
  <si>
    <t>M01150813027</t>
  </si>
  <si>
    <t>WWMUCCA-46.0</t>
  </si>
  <si>
    <t>M01150724057</t>
  </si>
  <si>
    <t>9/6出貨</t>
  </si>
  <si>
    <t>WWMU7CA-29.0</t>
  </si>
  <si>
    <t>M01150724059</t>
  </si>
  <si>
    <t>8/5-SCH</t>
  </si>
  <si>
    <t>MT1843-3001A-80</t>
  </si>
  <si>
    <t>G10008-802</t>
  </si>
  <si>
    <t>M01150724055</t>
  </si>
  <si>
    <t>G10008-801</t>
  </si>
  <si>
    <t>R00086-80</t>
  </si>
  <si>
    <t>WWMJ4CA-44.5</t>
  </si>
  <si>
    <t>M01150701065</t>
  </si>
  <si>
    <t>M01150813043</t>
  </si>
  <si>
    <t>R00085-80</t>
  </si>
  <si>
    <t>M01150729037</t>
  </si>
  <si>
    <t>WWMUACA-45</t>
  </si>
  <si>
    <t>M01150805073</t>
  </si>
  <si>
    <t>M01150901004</t>
  </si>
  <si>
    <t>M01150722265</t>
  </si>
  <si>
    <t>R00068-80</t>
  </si>
  <si>
    <t>WWMUAA-42*C33</t>
  </si>
  <si>
    <t>M01150827132</t>
  </si>
  <si>
    <t>M01150907223</t>
  </si>
  <si>
    <t>C35-2.C35-3</t>
  </si>
  <si>
    <t>M01150812029</t>
  </si>
  <si>
    <t>已通知採購進料1.3米</t>
  </si>
  <si>
    <t>M01150907227</t>
  </si>
  <si>
    <t>M01150907225</t>
  </si>
  <si>
    <t>M01150813063</t>
  </si>
  <si>
    <t>M01150907110</t>
  </si>
  <si>
    <t>M01150914023</t>
  </si>
  <si>
    <t>F00284-80</t>
  </si>
  <si>
    <t>M01150914017</t>
  </si>
  <si>
    <t>F00285-80</t>
  </si>
  <si>
    <t>M01150914019</t>
  </si>
  <si>
    <t>F00286-80</t>
  </si>
  <si>
    <t>M01150914021</t>
  </si>
  <si>
    <t>M01150817039</t>
  </si>
  <si>
    <t>M01150813083</t>
  </si>
  <si>
    <t>M01150821205</t>
  </si>
  <si>
    <t>M01150826054</t>
  </si>
  <si>
    <t>M01150826098</t>
  </si>
  <si>
    <t>M01150831167</t>
  </si>
  <si>
    <t>M01150909036</t>
  </si>
  <si>
    <t>M01150914035</t>
  </si>
  <si>
    <t>M01150831263</t>
  </si>
  <si>
    <t>M01150831260</t>
  </si>
  <si>
    <t>M01150902003</t>
  </si>
  <si>
    <t>M01150831266</t>
  </si>
  <si>
    <t>共用R00277圖面後製成不一樣</t>
  </si>
  <si>
    <t>R00277C-80</t>
  </si>
  <si>
    <t>M01150902147</t>
  </si>
  <si>
    <t>清金+三價鉻</t>
  </si>
  <si>
    <t>R00277B-80</t>
  </si>
  <si>
    <t>M01150902149</t>
  </si>
  <si>
    <t>刷線+三價鉻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</si>
</sst>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yyyy/m/d"/>
    <numFmt numFmtId="165" formatCode="[$-404]aaaa"/>
    <numFmt numFmtId="166" formatCode="0_ ;[Red]\-0\ "/>
    <numFmt numFmtId="167" formatCode="m&quot;月&quot;d&quot;日&quot;"/>
    <numFmt numFmtId="168" formatCode="[$-404]e/mm/dd"/>
    <numFmt numFmtId="169" formatCode="0_);[Red]\(0\)"/>
    <numFmt numFmtId="170" formatCode="[$-404]aaa"/>
    <numFmt numFmtId="171" formatCode="yyyy/mm/dd"/>
  </numFmts>
  <fonts count="19">
    <font>
      <sz val="12.0"/>
      <color rgb="FF111111"/>
      <name val="Calibri"/>
      <scheme val="minor"/>
    </font>
    <font>
      <sz val="10.0"/>
      <color rgb="FF111111"/>
      <name val="PMingLiu"/>
    </font>
    <font>
      <sz val="12.0"/>
      <color theme="1"/>
      <name val="PMingLiu"/>
    </font>
    <font>
      <b/>
      <sz val="12.0"/>
      <color rgb="FF111111"/>
      <name val="PMingLiu"/>
    </font>
    <font/>
    <font>
      <sz val="12.0"/>
      <color rgb="FF111111"/>
      <name val="PMingLiu"/>
    </font>
    <font>
      <sz val="12.0"/>
      <color rgb="FFFF6600"/>
      <name val="PMingLiu"/>
    </font>
    <font>
      <sz val="10.0"/>
      <color theme="1"/>
      <name val="PMingLiu"/>
    </font>
    <font>
      <sz val="10.0"/>
      <color rgb="FF00B0F0"/>
      <name val="PMingLiu"/>
    </font>
    <font>
      <sz val="12.0"/>
      <color rgb="FFE36C09"/>
      <name val="PMingLiu"/>
    </font>
    <font>
      <sz val="10.0"/>
      <color rgb="FFFF0000"/>
      <name val="PMingLiu"/>
    </font>
    <font>
      <sz val="12.0"/>
      <color rgb="FFFF0000"/>
      <name val="PMingLiu"/>
    </font>
    <font>
      <color theme="1"/>
      <name val="Calibri"/>
      <scheme val="minor"/>
    </font>
    <font>
      <sz val="12.0"/>
      <color rgb="FF111111"/>
      <name val="Microsoft JhengHei"/>
    </font>
    <font>
      <sz val="11.0"/>
      <color rgb="FF111111"/>
      <name val="PMingLiu"/>
    </font>
    <font>
      <sz val="9.0"/>
      <color theme="1"/>
      <name val="PMingLiu"/>
    </font>
    <font>
      <b/>
      <sz val="10.0"/>
      <color rgb="FF111111"/>
      <name val="PMingLiu"/>
    </font>
    <font>
      <sz val="12.0"/>
      <color theme="1"/>
      <name val="Microsoft JhengHei"/>
    </font>
    <font>
      <sz val="12.0"/>
      <color rgb="FF000000"/>
      <name val="PMingLiu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9"/>
        <bgColor theme="9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theme="8"/>
        <bgColor theme="8"/>
      </patternFill>
    </fill>
  </fills>
  <borders count="7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horizontal="center" vertical="center"/>
    </xf>
    <xf borderId="1" fillId="0" fontId="2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0" fillId="0" fontId="1" numFmtId="165" xfId="0" applyAlignment="1" applyFont="1" applyNumberFormat="1">
      <alignment horizontal="center"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4" fillId="0" fontId="4" numFmtId="0" xfId="0" applyAlignment="1" applyBorder="1" applyFont="1">
      <alignment vertical="center"/>
    </xf>
    <xf borderId="5" fillId="2" fontId="5" numFmtId="49" xfId="0" applyAlignment="1" applyBorder="1" applyFill="1" applyFont="1" applyNumberFormat="1">
      <alignment horizontal="left" vertical="center"/>
    </xf>
    <xf borderId="0" fillId="0" fontId="2" numFmtId="166" xfId="0" applyAlignment="1" applyFont="1" applyNumberFormat="1">
      <alignment horizontal="center" vertical="center"/>
    </xf>
    <xf borderId="0" fillId="0" fontId="5" numFmtId="0" xfId="0" applyAlignment="1" applyFont="1">
      <alignment horizontal="left" vertical="center"/>
    </xf>
    <xf borderId="6" fillId="0" fontId="5" numFmtId="167" xfId="0" applyAlignment="1" applyBorder="1" applyFont="1" applyNumberFormat="1">
      <alignment horizontal="center" vertical="center"/>
    </xf>
    <xf borderId="0" fillId="0" fontId="5" numFmtId="0" xfId="0" applyAlignment="1" applyFont="1">
      <alignment vertical="center"/>
    </xf>
    <xf borderId="0" fillId="0" fontId="1" numFmtId="168" xfId="0" applyAlignment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6" fillId="0" fontId="5" numFmtId="0" xfId="0" applyAlignment="1" applyBorder="1" applyFont="1">
      <alignment horizontal="center" vertical="center"/>
    </xf>
    <xf borderId="6" fillId="0" fontId="2" numFmtId="167" xfId="0" applyAlignment="1" applyBorder="1" applyFont="1" applyNumberFormat="1">
      <alignment horizontal="center" vertical="center"/>
    </xf>
    <xf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center" vertical="center"/>
    </xf>
    <xf borderId="6" fillId="0" fontId="6" numFmtId="167" xfId="0" applyAlignment="1" applyBorder="1" applyFont="1" applyNumberFormat="1">
      <alignment horizontal="center" vertical="center"/>
    </xf>
    <xf borderId="1" fillId="0" fontId="1" numFmtId="169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49" xfId="0" applyAlignment="1" applyFont="1" applyNumberFormat="1">
      <alignment horizontal="center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7" numFmtId="170" xfId="0" applyAlignment="1" applyFont="1" applyNumberForma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shrinkToFit="0" vertical="center" wrapText="1"/>
    </xf>
    <xf borderId="0" fillId="0" fontId="5" numFmtId="166" xfId="0" applyAlignment="1" applyFont="1" applyNumberForma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1" numFmtId="167" xfId="0" applyAlignment="1" applyFont="1" applyNumberFormat="1">
      <alignment horizontal="center" vertical="center"/>
    </xf>
    <xf borderId="0" fillId="0" fontId="8" numFmtId="164" xfId="0" applyAlignment="1" applyFont="1" applyNumberFormat="1">
      <alignment horizontal="center" vertical="center"/>
    </xf>
    <xf borderId="0" fillId="0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  <xf borderId="0" fillId="0" fontId="10" numFmtId="0" xfId="0" applyAlignment="1" applyFont="1">
      <alignment horizontal="center" vertical="center"/>
    </xf>
    <xf borderId="0" fillId="0" fontId="1" numFmtId="49" xfId="0" applyAlignment="1" applyFont="1" applyNumberFormat="1">
      <alignment horizontal="left" vertical="center"/>
    </xf>
    <xf borderId="0" fillId="0" fontId="2" numFmtId="49" xfId="0" applyAlignment="1" applyFont="1" applyNumberFormat="1">
      <alignment horizontal="left" vertical="center"/>
    </xf>
    <xf borderId="0" fillId="0" fontId="9" numFmtId="49" xfId="0" applyAlignment="1" applyFont="1" applyNumberFormat="1">
      <alignment horizontal="left" vertical="center"/>
    </xf>
    <xf borderId="0" fillId="0" fontId="7" numFmtId="0" xfId="0" applyAlignment="1" applyFont="1">
      <alignment horizontal="left" vertical="center"/>
    </xf>
    <xf borderId="0" fillId="0" fontId="7" numFmtId="49" xfId="0" applyAlignment="1" applyFont="1" applyNumberFormat="1">
      <alignment horizontal="left" vertical="center"/>
    </xf>
    <xf borderId="0" fillId="0" fontId="7" numFmtId="168" xfId="0" applyAlignment="1" applyFont="1" applyNumberFormat="1">
      <alignment horizontal="center" vertical="center"/>
    </xf>
    <xf borderId="0" fillId="0" fontId="11" numFmtId="0" xfId="0" applyAlignment="1" applyFont="1">
      <alignment horizontal="left" vertical="center"/>
    </xf>
    <xf borderId="0" fillId="0" fontId="11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2" numFmtId="0" xfId="0" applyAlignment="1" applyFont="1">
      <alignment vertical="center"/>
    </xf>
    <xf borderId="0" fillId="0" fontId="5" numFmtId="169" xfId="0" applyAlignment="1" applyFont="1" applyNumberFormat="1">
      <alignment horizontal="center" vertical="center"/>
    </xf>
    <xf borderId="0" fillId="0" fontId="5" numFmtId="49" xfId="0" applyAlignment="1" applyFont="1" applyNumberFormat="1">
      <alignment horizontal="left" vertical="center"/>
    </xf>
    <xf borderId="0" fillId="0" fontId="7" numFmtId="49" xfId="0" applyAlignment="1" applyFont="1" applyNumberFormat="1">
      <alignment horizontal="center" vertical="center"/>
    </xf>
    <xf borderId="0" fillId="0" fontId="10" numFmtId="0" xfId="0" applyAlignment="1" applyFont="1">
      <alignment horizontal="left" vertical="center"/>
    </xf>
    <xf borderId="5" fillId="2" fontId="5" numFmtId="169" xfId="0" applyAlignment="1" applyBorder="1" applyFill="1" applyFont="1" applyNumberFormat="1">
      <alignment horizontal="center" vertical="center"/>
    </xf>
    <xf borderId="0" fillId="0" fontId="10" numFmtId="164" xfId="0" applyAlignment="1" applyFont="1" applyNumberFormat="1">
      <alignment horizontal="center" vertical="center"/>
    </xf>
    <xf borderId="0" fillId="0" fontId="10" numFmtId="170" xfId="0" applyAlignment="1" applyFont="1" applyNumberFormat="1">
      <alignment horizontal="center" vertical="center"/>
    </xf>
    <xf borderId="5" fillId="3" fontId="5" numFmtId="169" xfId="0" applyAlignment="1" applyBorder="1" applyFill="1" applyFont="1" applyNumberFormat="1">
      <alignment horizontal="center" vertical="center"/>
    </xf>
    <xf borderId="0" fillId="0" fontId="9" numFmtId="0" xfId="0" applyAlignment="1" applyFont="1">
      <alignment vertical="center"/>
    </xf>
    <xf borderId="5" fillId="4" fontId="5" numFmtId="169" xfId="0" applyAlignment="1" applyBorder="1" applyFill="1" applyFont="1" applyNumberFormat="1">
      <alignment horizontal="center" vertical="center"/>
    </xf>
    <xf borderId="0" fillId="0" fontId="11" numFmtId="49" xfId="0" applyAlignment="1" applyFont="1" applyNumberFormat="1">
      <alignment horizontal="left" vertical="center"/>
    </xf>
    <xf borderId="0" fillId="0" fontId="9" numFmtId="0" xfId="0" applyAlignment="1" applyFont="1">
      <alignment horizontal="left" vertical="center"/>
    </xf>
    <xf borderId="0" fillId="0" fontId="7" numFmtId="167" xfId="0" applyAlignment="1" applyFont="1" applyNumberFormat="1">
      <alignment horizontal="center" vertical="center"/>
    </xf>
    <xf borderId="0" fillId="0" fontId="2" numFmtId="169" xfId="0" applyAlignment="1" applyFont="1" applyNumberFormat="1">
      <alignment horizontal="center" vertical="center"/>
    </xf>
    <xf borderId="0" fillId="0" fontId="10" numFmtId="49" xfId="0" applyAlignment="1" applyFont="1" applyNumberFormat="1">
      <alignment horizontal="center" vertical="center"/>
    </xf>
    <xf borderId="0" fillId="0" fontId="5" numFmtId="166" xfId="0" applyAlignment="1" applyFont="1" applyNumberFormat="1">
      <alignment vertical="center"/>
    </xf>
    <xf borderId="0" fillId="0" fontId="2" numFmtId="169" xfId="0" applyAlignment="1" applyFont="1" applyNumberFormat="1">
      <alignment horizontal="center" shrinkToFit="0" vertical="center" wrapText="1"/>
    </xf>
    <xf borderId="5" fillId="2" fontId="1" numFmtId="0" xfId="0" applyAlignment="1" applyBorder="1" applyFill="1" applyFont="1">
      <alignment horizontal="left" vertical="center"/>
    </xf>
    <xf borderId="0" fillId="0" fontId="1" numFmtId="167" xfId="0" applyAlignment="1" applyFont="1" applyNumberFormat="1">
      <alignment horizontal="left" vertical="center"/>
    </xf>
    <xf borderId="5" fillId="2" fontId="5" numFmtId="0" xfId="0" applyAlignment="1" applyBorder="1" applyFill="1" applyFont="1">
      <alignment horizontal="left" shrinkToFit="0" vertical="center" wrapText="1"/>
    </xf>
    <xf borderId="1" fillId="0" fontId="5" numFmtId="49" xfId="0" applyAlignment="1" applyBorder="1" applyFont="1" applyNumberFormat="1">
      <alignment horizontal="center" vertical="center"/>
    </xf>
    <xf borderId="5" fillId="4" fontId="5" numFmtId="0" xfId="0" applyAlignment="1" applyBorder="1" applyFill="1" applyFont="1">
      <alignment horizontal="center" vertical="center"/>
    </xf>
    <xf borderId="0" fillId="0" fontId="13" numFmtId="0" xfId="0" applyAlignment="1" applyFont="1">
      <alignment horizontal="center" vertical="center"/>
    </xf>
    <xf borderId="1" fillId="0" fontId="1" numFmtId="166" xfId="0" applyAlignment="1" applyBorder="1" applyFont="1" applyNumberFormat="1">
      <alignment horizontal="center" vertical="center"/>
    </xf>
    <xf borderId="0" fillId="0" fontId="1" numFmtId="164" xfId="0" applyAlignment="1" applyFont="1" applyNumberFormat="1">
      <alignment vertical="center"/>
    </xf>
    <xf borderId="5" fillId="3" fontId="5" numFmtId="0" xfId="0" applyAlignment="1" applyBorder="1" applyFill="1" applyFont="1">
      <alignment horizontal="center" vertical="center"/>
    </xf>
    <xf borderId="5" fillId="2" fontId="2" numFmtId="0" xfId="0" applyAlignment="1" applyBorder="1" applyFill="1" applyFont="1">
      <alignment horizontal="left" vertical="center"/>
    </xf>
    <xf borderId="0" fillId="0" fontId="1" numFmtId="170" xfId="0" applyAlignment="1" applyFont="1" applyNumberForma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166" xfId="0" applyAlignment="1" applyBorder="1" applyFont="1" applyNumberFormat="1">
      <alignment horizontal="center" vertical="center"/>
    </xf>
    <xf borderId="1" fillId="0" fontId="1" numFmtId="168" xfId="0" applyAlignment="1" applyBorder="1" applyFont="1" applyNumberFormat="1">
      <alignment horizontal="center" vertical="center"/>
    </xf>
    <xf borderId="1" fillId="0" fontId="7" numFmtId="0" xfId="0" applyAlignment="1" applyBorder="1" applyFont="1">
      <alignment horizontal="center" vertical="center"/>
    </xf>
    <xf borderId="1" fillId="0" fontId="5" numFmtId="0" xfId="0" applyAlignment="1" applyBorder="1" applyFont="1">
      <alignment vertical="center"/>
    </xf>
    <xf borderId="0" fillId="0" fontId="10" numFmtId="0" xfId="0" applyAlignment="1" applyFont="1">
      <alignment vertical="center"/>
    </xf>
    <xf borderId="5" fillId="2" fontId="5" numFmtId="0" xfId="0" applyAlignment="1" applyBorder="1" applyFill="1" applyFont="1">
      <alignment horizontal="center" vertical="center"/>
    </xf>
    <xf borderId="0" fillId="0" fontId="8" numFmtId="168" xfId="0" applyAlignment="1" applyFont="1" applyNumberFormat="1">
      <alignment horizontal="center" vertical="center"/>
    </xf>
    <xf borderId="0" fillId="0" fontId="1" numFmtId="171" xfId="0" applyAlignment="1" applyFont="1" applyNumberForma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5" numFmtId="1" xfId="0" applyAlignment="1" applyFont="1" applyNumberFormat="1">
      <alignment vertical="center"/>
    </xf>
    <xf borderId="5" fillId="2" fontId="1" numFmtId="0" xfId="0" applyAlignment="1" applyBorder="1" applyFill="1" applyFont="1">
      <alignment vertical="center"/>
    </xf>
    <xf borderId="5" fillId="5" fontId="5" numFmtId="0" xfId="0" applyAlignment="1" applyBorder="1" applyFill="1" applyFont="1">
      <alignment horizontal="center" vertical="center"/>
    </xf>
    <xf borderId="5" fillId="2" fontId="2" numFmtId="0" xfId="0" applyAlignment="1" applyBorder="1" applyFill="1" applyFont="1">
      <alignment horizontal="center" vertical="center"/>
    </xf>
    <xf borderId="0" fillId="0" fontId="2" numFmtId="0" xfId="0" applyAlignment="1" applyFont="1">
      <alignment horizontal="left" shrinkToFit="0" vertical="center" wrapText="1"/>
    </xf>
    <xf borderId="5" fillId="2" fontId="7" numFmtId="0" xfId="0" applyAlignment="1" applyBorder="1" applyFill="1" applyFont="1">
      <alignment horizontal="center" vertical="center"/>
    </xf>
    <xf borderId="5" fillId="2" fontId="1" numFmtId="0" xfId="0" applyAlignment="1" applyBorder="1" applyFill="1" applyFont="1">
      <alignment horizontal="center" vertical="center"/>
    </xf>
    <xf borderId="5" fillId="3" fontId="2" numFmtId="0" xfId="0" applyAlignment="1" applyBorder="1" applyFill="1" applyFont="1">
      <alignment horizontal="center" vertical="center"/>
    </xf>
    <xf borderId="0" fillId="0" fontId="2" numFmtId="49" xfId="0" applyAlignment="1" applyFont="1" applyNumberFormat="1">
      <alignment vertical="center"/>
    </xf>
    <xf borderId="0" fillId="0" fontId="9" numFmtId="49" xfId="0" applyAlignment="1" applyFont="1" applyNumberFormat="1">
      <alignment vertical="center"/>
    </xf>
    <xf borderId="0" fillId="0" fontId="2" numFmtId="49" xfId="0" applyAlignment="1" applyFont="1" applyNumberFormat="1">
      <alignment horizontal="center" vertical="center"/>
    </xf>
    <xf borderId="0" fillId="0" fontId="10" numFmtId="49" xfId="0" applyAlignment="1" applyFont="1" applyNumberFormat="1">
      <alignment horizontal="left" vertical="center"/>
    </xf>
    <xf borderId="0" fillId="0" fontId="5" numFmtId="49" xfId="0" applyAlignment="1" applyFont="1" applyNumberFormat="1">
      <alignment vertical="center"/>
    </xf>
    <xf borderId="5" fillId="2" fontId="1" numFmtId="49" xfId="0" applyAlignment="1" applyBorder="1" applyFill="1" applyFont="1" applyNumberFormat="1">
      <alignment horizontal="center" vertical="center"/>
    </xf>
    <xf borderId="5" fillId="2" fontId="7" numFmtId="49" xfId="0" applyAlignment="1" applyBorder="1" applyFill="1" applyFont="1" applyNumberFormat="1">
      <alignment horizontal="center" vertical="center"/>
    </xf>
    <xf borderId="5" fillId="2" fontId="7" numFmtId="0" xfId="0" applyAlignment="1" applyBorder="1" applyFill="1" applyFont="1">
      <alignment vertical="center"/>
    </xf>
    <xf borderId="5" fillId="2" fontId="7" numFmtId="0" xfId="0" applyAlignment="1" applyBorder="1" applyFill="1" applyFont="1">
      <alignment horizontal="left" vertical="center"/>
    </xf>
    <xf borderId="0" fillId="0" fontId="5" numFmtId="168" xfId="0" applyAlignment="1" applyFont="1" applyNumberFormat="1">
      <alignment horizontal="center" vertical="center"/>
    </xf>
    <xf borderId="0" fillId="0" fontId="14" numFmtId="0" xfId="0" applyAlignment="1" applyFont="1">
      <alignment horizontal="center" vertical="center"/>
    </xf>
    <xf borderId="0" fillId="0" fontId="2" numFmtId="168" xfId="0" applyAlignment="1" applyFont="1" applyNumberFormat="1">
      <alignment horizontal="center" vertical="center"/>
    </xf>
    <xf borderId="5" fillId="2" fontId="1" numFmtId="49" xfId="0" applyAlignment="1" applyBorder="1" applyFill="1" applyFont="1" applyNumberFormat="1">
      <alignment horizontal="left" vertical="center"/>
    </xf>
    <xf borderId="0" fillId="0" fontId="15" numFmtId="0" xfId="0" applyAlignment="1" applyFont="1">
      <alignment horizontal="left" vertical="center"/>
    </xf>
    <xf borderId="5" fillId="2" fontId="5" numFmtId="0" xfId="0" applyAlignment="1" applyBorder="1" applyFill="1" applyFont="1">
      <alignment vertical="center"/>
    </xf>
    <xf borderId="5" fillId="2" fontId="9" numFmtId="0" xfId="0" applyAlignment="1" applyBorder="1" applyFill="1" applyFont="1">
      <alignment horizontal="center" vertical="center"/>
    </xf>
    <xf borderId="0" fillId="0" fontId="16" numFmtId="0" xfId="0" applyAlignment="1" applyFont="1">
      <alignment horizontal="left" vertical="center"/>
    </xf>
    <xf borderId="0" fillId="0" fontId="5" numFmtId="49" xfId="0" applyAlignment="1" applyFont="1" applyNumberFormat="1">
      <alignment horizontal="center" vertical="center"/>
    </xf>
    <xf borderId="0" fillId="0" fontId="17" numFmtId="0" xfId="0" applyAlignment="1" applyFont="1">
      <alignment vertical="center"/>
    </xf>
    <xf borderId="0" fillId="0" fontId="18" numFmtId="0" xfId="0" applyAlignment="1" applyFont="1">
      <alignment vertical="center"/>
    </xf>
    <xf borderId="0" fillId="0" fontId="11" numFmtId="49" xfId="0" applyAlignment="1" applyFont="1" applyNumberFormat="1">
      <alignment vertical="center"/>
    </xf>
    <xf borderId="5" fillId="6" fontId="1" numFmtId="0" xfId="0" applyAlignment="1" applyBorder="1" applyFill="1" applyFont="1">
      <alignment horizontal="left" vertical="center"/>
    </xf>
    <xf borderId="5" fillId="3" fontId="7" numFmtId="0" xfId="0" applyAlignment="1" applyBorder="1" applyFill="1" applyFont="1">
      <alignment horizontal="center" vertical="center"/>
    </xf>
    <xf borderId="5" fillId="3" fontId="7" numFmtId="167" xfId="0" applyAlignment="1" applyBorder="1" applyFill="1" applyFont="1" applyNumberFormat="1">
      <alignment horizontal="center" vertical="center"/>
    </xf>
    <xf borderId="0" fillId="0" fontId="1" numFmtId="49" xfId="0" applyAlignment="1" applyFont="1" applyNumberFormat="1">
      <alignment vertical="center"/>
    </xf>
    <xf borderId="0" fillId="0" fontId="5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5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comments6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7.xml.rels><?xml version="1.0" encoding="UTF-8" standalone="yes"?><Relationships xmlns="http://schemas.openxmlformats.org/package/2006/relationships"><Relationship Id="rId1" Type="http://customschemas.google.com/relationships/workbookmetadata" Target="commentsmeta9"/></Relationships>
</file>

<file path=xl/_rels/comments8.xml.rels><?xml version="1.0" encoding="UTF-8" standalone="yes"?><Relationships xmlns="http://schemas.openxmlformats.org/package/2006/relationships"><Relationship Id="rId1" Type="http://customschemas.google.com/relationships/workbookmetadata" Target="commentsmeta7"/></Relationships>
</file>

<file path=xl/_rels/comments9.xml.rels><?xml version="1.0" encoding="UTF-8" standalone="yes"?><Relationships xmlns="http://schemas.openxmlformats.org/package/2006/relationships"><Relationship Id="rId1" Type="http://customschemas.google.com/relationships/workbookmetadata" Target="commentsmeta6"/></Relationships>
</file>

<file path=xl/_rels/comments10.xml.rels><?xml version="1.0" encoding="UTF-8" standalone="yes"?><Relationships xmlns="http://schemas.openxmlformats.org/package/2006/relationships"><Relationship Id="rId1" Type="http://customschemas.google.com/relationships/workbookmetadata" Target="commentsmeta8"/></Relationships>
</file>

<file path=xl/_rels/comments11.xml.rels><?xml version="1.0" encoding="UTF-8" standalone="yes"?><Relationships xmlns="http://schemas.openxmlformats.org/package/2006/relationships"><Relationship Id="rId1" Type="http://customschemas.google.com/relationships/workbookmetadata" Target="commentsmeta10"/></Relationships>
</file>

<file path=xl/_rels/comments12.xml.rels><?xml version="1.0" encoding="UTF-8" standalone="yes"?><Relationships xmlns="http://schemas.openxmlformats.org/package/2006/relationships"><Relationship Id="rId1" Type="http://customschemas.google.com/relationships/workbookmetadata" Target="commentsmeta12"/></Relationships>
</file>

<file path=xl/_rels/comments13.xml.rels><?xml version="1.0" encoding="UTF-8" standalone="yes"?><Relationships xmlns="http://schemas.openxmlformats.org/package/2006/relationships"><Relationship Id="rId1" Type="http://customschemas.google.com/relationships/workbookmetadata" Target="commentsmeta11"/></Relationships>
</file>

<file path=xl/_rels/comments14.xml.rels><?xml version="1.0" encoding="UTF-8" standalone="yes"?><Relationships xmlns="http://schemas.openxmlformats.org/package/2006/relationships"><Relationship Id="rId1" Type="http://customschemas.google.com/relationships/workbookmetadata" Target="commentsmeta15"/></Relationships>
</file>

<file path=xl/_rels/comments15.xml.rels><?xml version="1.0" encoding="UTF-8" standalone="yes"?><Relationships xmlns="http://schemas.openxmlformats.org/package/2006/relationships"><Relationship Id="rId1" Type="http://customschemas.google.com/relationships/workbookmetadata" Target="commentsmeta14"/></Relationships>
</file>

<file path=xl/_rels/comments16.xml.rels><?xml version="1.0" encoding="UTF-8" standalone="yes"?><Relationships xmlns="http://schemas.openxmlformats.org/package/2006/relationships"><Relationship Id="rId1" Type="http://customschemas.google.com/relationships/workbookmetadata" Target="commentsmeta16"/></Relationships>
</file>

<file path=xl/_rels/comments17.xml.rels><?xml version="1.0" encoding="UTF-8" standalone="yes"?><Relationships xmlns="http://schemas.openxmlformats.org/package/2006/relationships"><Relationship Id="rId1" Type="http://customschemas.google.com/relationships/workbookmetadata" Target="commentsmeta13"/></Relationships>
</file>

<file path=xl/_rels/comments18.xml.rels><?xml version="1.0" encoding="UTF-8" standalone="yes"?><Relationships xmlns="http://schemas.openxmlformats.org/package/2006/relationships"><Relationship Id="rId1" Type="http://customschemas.google.com/relationships/workbookmetadata" Target="commentsmeta17"/></Relationships>
</file>

<file path=xl/_rels/comments19.xml.rels><?xml version="1.0" encoding="UTF-8" standalone="yes"?><Relationships xmlns="http://schemas.openxmlformats.org/package/2006/relationships"><Relationship Id="rId1" Type="http://customschemas.google.com/relationships/workbookmetadata" Target="commentsmeta20"/></Relationships>
</file>

<file path=xl/_rels/comments20.xml.rels><?xml version="1.0" encoding="UTF-8" standalone="yes"?><Relationships xmlns="http://schemas.openxmlformats.org/package/2006/relationships"><Relationship Id="rId1" Type="http://customschemas.google.com/relationships/workbookmetadata" Target="commentsmeta19"/></Relationships>
</file>

<file path=xl/_rels/comments21.xml.rels><?xml version="1.0" encoding="UTF-8" standalone="yes"?><Relationships xmlns="http://schemas.openxmlformats.org/package/2006/relationships"><Relationship Id="rId1" Type="http://customschemas.google.com/relationships/workbookmetadata" Target="commentsmeta18"/></Relationships>
</file>

<file path=xl/_rels/comments22.xml.rels><?xml version="1.0" encoding="UTF-8" standalone="yes"?><Relationships xmlns="http://schemas.openxmlformats.org/package/2006/relationships"><Relationship Id="rId1" Type="http://customschemas.google.com/relationships/workbookmetadata" Target="commentsmeta21"/></Relationships>
</file>

<file path=xl/_rels/comments23.xml.rels><?xml version="1.0" encoding="UTF-8" standalone="yes"?><Relationships xmlns="http://schemas.openxmlformats.org/package/2006/relationships"><Relationship Id="rId1" Type="http://customschemas.google.com/relationships/workbookmetadata" Target="commentsmeta22"/></Relationships>
</file>

<file path=xl/_rels/comments24.xml.rels><?xml version="1.0" encoding="UTF-8" standalone="yes"?><Relationships xmlns="http://schemas.openxmlformats.org/package/2006/relationships"><Relationship Id="rId1" Type="http://customschemas.google.com/relationships/workbookmetadata" Target="commentsmeta23"/></Relationships>
</file>

<file path=xl/_rels/comments25.xml.rels><?xml version="1.0" encoding="UTF-8" standalone="yes"?><Relationships xmlns="http://schemas.openxmlformats.org/package/2006/relationships"><Relationship Id="rId1" Type="http://customschemas.google.com/relationships/workbookmetadata" Target="commentsmeta25"/></Relationships>
</file>

<file path=xl/_rels/comments26.xml.rels><?xml version="1.0" encoding="UTF-8" standalone="yes"?><Relationships xmlns="http://schemas.openxmlformats.org/package/2006/relationships"><Relationship Id="rId1" Type="http://customschemas.google.com/relationships/workbookmetadata" Target="commentsmeta24"/></Relationships>
</file>

<file path=xl/_rels/comments27.xml.rels><?xml version="1.0" encoding="UTF-8" standalone="yes"?><Relationships xmlns="http://schemas.openxmlformats.org/package/2006/relationships"><Relationship Id="rId1" Type="http://customschemas.google.com/relationships/workbookmetadata" Target="commentsmeta26"/></Relationships>
</file>

<file path=xl/_rels/comments28.xml.rels><?xml version="1.0" encoding="UTF-8" standalone="yes"?><Relationships xmlns="http://schemas.openxmlformats.org/package/2006/relationships"><Relationship Id="rId1" Type="http://customschemas.google.com/relationships/workbookmetadata" Target="commentsmeta27"/></Relationships>
</file>

<file path=xl/_rels/comments29.xml.rels><?xml version="1.0" encoding="UTF-8" standalone="yes"?><Relationships xmlns="http://schemas.openxmlformats.org/package/2006/relationships"><Relationship Id="rId1" Type="http://customschemas.google.com/relationships/workbookmetadata" Target="commentsmeta28"/></Relationships>
</file>

<file path=xl/_rels/comments30.xml.rels><?xml version="1.0" encoding="UTF-8" standalone="yes"?><Relationships xmlns="http://schemas.openxmlformats.org/package/2006/relationships"><Relationship Id="rId1" Type="http://customschemas.google.com/relationships/workbookmetadata" Target="commentsmeta29"/></Relationships>
</file>

<file path=xl/_rels/comments31.xml.rels><?xml version="1.0" encoding="UTF-8" standalone="yes"?><Relationships xmlns="http://schemas.openxmlformats.org/package/2006/relationships"><Relationship Id="rId1" Type="http://customschemas.google.com/relationships/workbookmetadata" Target="commentsmeta30"/></Relationships>
</file>

<file path=xl/_rels/comments32.xml.rels><?xml version="1.0" encoding="UTF-8" standalone="yes"?><Relationships xmlns="http://schemas.openxmlformats.org/package/2006/relationships"><Relationship Id="rId1" Type="http://customschemas.google.com/relationships/workbookmetadata" Target="commentsmeta31"/></Relationships>
</file>

<file path=xl/_rels/comments33.xml.rels><?xml version="1.0" encoding="UTF-8" standalone="yes"?><Relationships xmlns="http://schemas.openxmlformats.org/package/2006/relationships"><Relationship Id="rId1" Type="http://customschemas.google.com/relationships/workbookmetadata" Target="commentsmeta32"/></Relationships>
</file>

<file path=xl/_rels/comments34.xml.rels><?xml version="1.0" encoding="UTF-8" standalone="yes"?><Relationships xmlns="http://schemas.openxmlformats.org/package/2006/relationships"><Relationship Id="rId1" Type="http://customschemas.google.com/relationships/workbookmetadata" Target="commentsmeta33"/></Relationships>
</file>

<file path=xl/_rels/comments35.xml.rels><?xml version="1.0" encoding="UTF-8" standalone="yes"?><Relationships xmlns="http://schemas.openxmlformats.org/package/2006/relationships"><Relationship Id="rId1" Type="http://customschemas.google.com/relationships/workbookmetadata" Target="commentsmeta36"/></Relationships>
</file>

<file path=xl/_rels/comments36.xml.rels><?xml version="1.0" encoding="UTF-8" standalone="yes"?><Relationships xmlns="http://schemas.openxmlformats.org/package/2006/relationships"><Relationship Id="rId1" Type="http://customschemas.google.com/relationships/workbookmetadata" Target="commentsmeta34"/></Relationships>
</file>

<file path=xl/_rels/comments37.xml.rels><?xml version="1.0" encoding="UTF-8" standalone="yes"?><Relationships xmlns="http://schemas.openxmlformats.org/package/2006/relationships"><Relationship Id="rId1" Type="http://customschemas.google.com/relationships/workbookmetadata" Target="commentsmeta35"/></Relationships>
</file>

<file path=xl/_rels/comments38.xml.rels><?xml version="1.0" encoding="UTF-8" standalone="yes"?><Relationships xmlns="http://schemas.openxmlformats.org/package/2006/relationships"><Relationship Id="rId1" Type="http://customschemas.google.com/relationships/workbookmetadata" Target="commentsmeta37"/></Relationships>
</file>

<file path=xl/_rels/comments39.xml.rels><?xml version="1.0" encoding="UTF-8" standalone="yes"?><Relationships xmlns="http://schemas.openxmlformats.org/package/2006/relationships"><Relationship Id="rId1" Type="http://customschemas.google.com/relationships/workbookmetadata" Target="commentsmeta39"/></Relationships>
</file>

<file path=xl/_rels/comments40.xml.rels><?xml version="1.0" encoding="UTF-8" standalone="yes"?><Relationships xmlns="http://schemas.openxmlformats.org/package/2006/relationships"><Relationship Id="rId1" Type="http://customschemas.google.com/relationships/workbookmetadata" Target="commentsmeta38"/></Relationships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7.xml"/><Relationship Id="rId20" Type="http://schemas.openxmlformats.org/officeDocument/2006/relationships/worksheet" Target="worksheets/sheet17.xml"/><Relationship Id="rId42" Type="http://schemas.openxmlformats.org/officeDocument/2006/relationships/worksheet" Target="worksheets/sheet39.xml"/><Relationship Id="rId41" Type="http://schemas.openxmlformats.org/officeDocument/2006/relationships/worksheet" Target="worksheets/sheet38.xml"/><Relationship Id="rId22" Type="http://schemas.openxmlformats.org/officeDocument/2006/relationships/worksheet" Target="worksheets/sheet19.xml"/><Relationship Id="rId44" Type="http://schemas.openxmlformats.org/officeDocument/2006/relationships/worksheet" Target="worksheets/sheet41.xml"/><Relationship Id="rId21" Type="http://schemas.openxmlformats.org/officeDocument/2006/relationships/worksheet" Target="worksheets/sheet18.xml"/><Relationship Id="rId43" Type="http://schemas.openxmlformats.org/officeDocument/2006/relationships/worksheet" Target="worksheets/sheet40.xml"/><Relationship Id="rId24" Type="http://schemas.openxmlformats.org/officeDocument/2006/relationships/worksheet" Target="worksheets/sheet21.xml"/><Relationship Id="rId46" Type="http://schemas.openxmlformats.org/officeDocument/2006/relationships/worksheet" Target="worksheets/sheet43.xml"/><Relationship Id="rId23" Type="http://schemas.openxmlformats.org/officeDocument/2006/relationships/worksheet" Target="worksheets/sheet20.xml"/><Relationship Id="rId45" Type="http://schemas.openxmlformats.org/officeDocument/2006/relationships/worksheet" Target="worksheets/sheet4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48" Type="http://customschemas.google.com/relationships/workbookmetadata" Target="metadata"/><Relationship Id="rId25" Type="http://schemas.openxmlformats.org/officeDocument/2006/relationships/worksheet" Target="worksheets/sheet22.xml"/><Relationship Id="rId47" Type="http://schemas.openxmlformats.org/officeDocument/2006/relationships/worksheet" Target="worksheets/sheet44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33" Type="http://schemas.openxmlformats.org/officeDocument/2006/relationships/worksheet" Target="worksheets/sheet30.xml"/><Relationship Id="rId10" Type="http://schemas.openxmlformats.org/officeDocument/2006/relationships/worksheet" Target="worksheets/sheet7.xml"/><Relationship Id="rId32" Type="http://schemas.openxmlformats.org/officeDocument/2006/relationships/worksheet" Target="worksheets/sheet29.xml"/><Relationship Id="rId13" Type="http://schemas.openxmlformats.org/officeDocument/2006/relationships/worksheet" Target="worksheets/sheet10.xml"/><Relationship Id="rId35" Type="http://schemas.openxmlformats.org/officeDocument/2006/relationships/worksheet" Target="worksheets/sheet32.xml"/><Relationship Id="rId12" Type="http://schemas.openxmlformats.org/officeDocument/2006/relationships/worksheet" Target="worksheets/sheet9.xml"/><Relationship Id="rId34" Type="http://schemas.openxmlformats.org/officeDocument/2006/relationships/worksheet" Target="worksheets/sheet31.xml"/><Relationship Id="rId15" Type="http://schemas.openxmlformats.org/officeDocument/2006/relationships/worksheet" Target="worksheets/sheet12.xml"/><Relationship Id="rId37" Type="http://schemas.openxmlformats.org/officeDocument/2006/relationships/worksheet" Target="worksheets/sheet34.xml"/><Relationship Id="rId14" Type="http://schemas.openxmlformats.org/officeDocument/2006/relationships/worksheet" Target="worksheets/sheet11.xml"/><Relationship Id="rId36" Type="http://schemas.openxmlformats.org/officeDocument/2006/relationships/worksheet" Target="worksheets/sheet33.xml"/><Relationship Id="rId17" Type="http://schemas.openxmlformats.org/officeDocument/2006/relationships/worksheet" Target="worksheets/sheet14.xml"/><Relationship Id="rId39" Type="http://schemas.openxmlformats.org/officeDocument/2006/relationships/worksheet" Target="worksheets/sheet36.xml"/><Relationship Id="rId16" Type="http://schemas.openxmlformats.org/officeDocument/2006/relationships/worksheet" Target="worksheets/sheet13.xml"/><Relationship Id="rId38" Type="http://schemas.openxmlformats.org/officeDocument/2006/relationships/worksheet" Target="worksheets/sheet35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6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7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drawing" Target="../drawings/drawing9.xml"/><Relationship Id="rId3" Type="http://schemas.openxmlformats.org/officeDocument/2006/relationships/vmlDrawing" Target="../drawings/vmlDrawing8.v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drawing" Target="../drawings/drawing10.xml"/><Relationship Id="rId3" Type="http://schemas.openxmlformats.org/officeDocument/2006/relationships/vmlDrawing" Target="../drawings/vmlDrawing9.v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drawing" Target="../drawings/drawing11.xml"/><Relationship Id="rId3" Type="http://schemas.openxmlformats.org/officeDocument/2006/relationships/vmlDrawing" Target="../drawings/vmlDrawing10.v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drawing" Target="../drawings/drawing12.xml"/><Relationship Id="rId3" Type="http://schemas.openxmlformats.org/officeDocument/2006/relationships/vmlDrawing" Target="../drawings/vmlDrawing11.v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drawing" Target="../drawings/drawing13.xml"/><Relationship Id="rId3" Type="http://schemas.openxmlformats.org/officeDocument/2006/relationships/vmlDrawing" Target="../drawings/vmlDrawing12.v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drawing" Target="../drawings/drawing14.xml"/><Relationship Id="rId3" Type="http://schemas.openxmlformats.org/officeDocument/2006/relationships/vmlDrawing" Target="../drawings/vmlDrawing13.v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drawing" Target="../drawings/drawing15.xml"/><Relationship Id="rId3" Type="http://schemas.openxmlformats.org/officeDocument/2006/relationships/vmlDrawing" Target="../drawings/vmlDrawing14.v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comments" Target="../comments15.xml"/><Relationship Id="rId2" Type="http://schemas.openxmlformats.org/officeDocument/2006/relationships/drawing" Target="../drawings/drawing16.xml"/><Relationship Id="rId3" Type="http://schemas.openxmlformats.org/officeDocument/2006/relationships/vmlDrawing" Target="../drawings/vmlDrawing15.v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comments" Target="../comments16.xml"/><Relationship Id="rId2" Type="http://schemas.openxmlformats.org/officeDocument/2006/relationships/drawing" Target="../drawings/drawing17.xml"/><Relationship Id="rId3" Type="http://schemas.openxmlformats.org/officeDocument/2006/relationships/vmlDrawing" Target="../drawings/vmlDrawing16.v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comments" Target="../comments17.xml"/><Relationship Id="rId2" Type="http://schemas.openxmlformats.org/officeDocument/2006/relationships/drawing" Target="../drawings/drawing18.xml"/><Relationship Id="rId3" Type="http://schemas.openxmlformats.org/officeDocument/2006/relationships/vmlDrawing" Target="../drawings/vmlDrawing17.v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comments" Target="../comments18.xml"/><Relationship Id="rId2" Type="http://schemas.openxmlformats.org/officeDocument/2006/relationships/drawing" Target="../drawings/drawing19.xml"/><Relationship Id="rId3" Type="http://schemas.openxmlformats.org/officeDocument/2006/relationships/vmlDrawing" Target="../drawings/vmlDrawing18.v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comments" Target="../comments19.xml"/><Relationship Id="rId2" Type="http://schemas.openxmlformats.org/officeDocument/2006/relationships/drawing" Target="../drawings/drawing20.xml"/><Relationship Id="rId3" Type="http://schemas.openxmlformats.org/officeDocument/2006/relationships/vmlDrawing" Target="../drawings/vmlDrawing19.v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comments" Target="../comments20.xml"/><Relationship Id="rId2" Type="http://schemas.openxmlformats.org/officeDocument/2006/relationships/drawing" Target="../drawings/drawing21.xml"/><Relationship Id="rId3" Type="http://schemas.openxmlformats.org/officeDocument/2006/relationships/vmlDrawing" Target="../drawings/vmlDrawing20.v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comments" Target="../comments21.xml"/><Relationship Id="rId2" Type="http://schemas.openxmlformats.org/officeDocument/2006/relationships/drawing" Target="../drawings/drawing22.xml"/><Relationship Id="rId3" Type="http://schemas.openxmlformats.org/officeDocument/2006/relationships/vmlDrawing" Target="../drawings/vmlDrawing21.v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comments" Target="../comments22.xml"/><Relationship Id="rId2" Type="http://schemas.openxmlformats.org/officeDocument/2006/relationships/drawing" Target="../drawings/drawing24.xml"/><Relationship Id="rId3" Type="http://schemas.openxmlformats.org/officeDocument/2006/relationships/vmlDrawing" Target="../drawings/vmlDrawing22.v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comments" Target="../comments23.xml"/><Relationship Id="rId2" Type="http://schemas.openxmlformats.org/officeDocument/2006/relationships/drawing" Target="../drawings/drawing25.xml"/><Relationship Id="rId3" Type="http://schemas.openxmlformats.org/officeDocument/2006/relationships/vmlDrawing" Target="../drawings/vmlDrawing23.v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comments" Target="../comments24.xml"/><Relationship Id="rId2" Type="http://schemas.openxmlformats.org/officeDocument/2006/relationships/drawing" Target="../drawings/drawing26.xml"/><Relationship Id="rId3" Type="http://schemas.openxmlformats.org/officeDocument/2006/relationships/vmlDrawing" Target="../drawings/vmlDrawing24.v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comments" Target="../comments25.xml"/><Relationship Id="rId2" Type="http://schemas.openxmlformats.org/officeDocument/2006/relationships/drawing" Target="../drawings/drawing27.xml"/><Relationship Id="rId3" Type="http://schemas.openxmlformats.org/officeDocument/2006/relationships/vmlDrawing" Target="../drawings/vmlDrawing25.v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comments" Target="../comments26.xml"/><Relationship Id="rId2" Type="http://schemas.openxmlformats.org/officeDocument/2006/relationships/drawing" Target="../drawings/drawing28.xml"/><Relationship Id="rId3" Type="http://schemas.openxmlformats.org/officeDocument/2006/relationships/vmlDrawing" Target="../drawings/vmlDrawing26.v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comments" Target="../comments27.xml"/><Relationship Id="rId2" Type="http://schemas.openxmlformats.org/officeDocument/2006/relationships/drawing" Target="../drawings/drawing29.xml"/><Relationship Id="rId3" Type="http://schemas.openxmlformats.org/officeDocument/2006/relationships/vmlDrawing" Target="../drawings/vmlDrawing27.v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comments" Target="../comments28.xml"/><Relationship Id="rId2" Type="http://schemas.openxmlformats.org/officeDocument/2006/relationships/drawing" Target="../drawings/drawing30.xml"/><Relationship Id="rId3" Type="http://schemas.openxmlformats.org/officeDocument/2006/relationships/vmlDrawing" Target="../drawings/vmlDrawing28.v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comments" Target="../comments29.xml"/><Relationship Id="rId2" Type="http://schemas.openxmlformats.org/officeDocument/2006/relationships/drawing" Target="../drawings/drawing32.xml"/><Relationship Id="rId3" Type="http://schemas.openxmlformats.org/officeDocument/2006/relationships/vmlDrawing" Target="../drawings/vmlDrawing29.v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comments" Target="../comments30.xml"/><Relationship Id="rId2" Type="http://schemas.openxmlformats.org/officeDocument/2006/relationships/drawing" Target="../drawings/drawing33.xml"/><Relationship Id="rId3" Type="http://schemas.openxmlformats.org/officeDocument/2006/relationships/vmlDrawing" Target="../drawings/vmlDrawing30.v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comments" Target="../comments31.xml"/><Relationship Id="rId2" Type="http://schemas.openxmlformats.org/officeDocument/2006/relationships/drawing" Target="../drawings/drawing34.xml"/><Relationship Id="rId3" Type="http://schemas.openxmlformats.org/officeDocument/2006/relationships/vmlDrawing" Target="../drawings/vmlDrawing31.v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comments" Target="../comments32.xml"/><Relationship Id="rId2" Type="http://schemas.openxmlformats.org/officeDocument/2006/relationships/drawing" Target="../drawings/drawing35.xml"/><Relationship Id="rId3" Type="http://schemas.openxmlformats.org/officeDocument/2006/relationships/vmlDrawing" Target="../drawings/vmlDrawing32.vml"/></Relationships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comments" Target="../comments33.xml"/><Relationship Id="rId2" Type="http://schemas.openxmlformats.org/officeDocument/2006/relationships/drawing" Target="../drawings/drawing36.xml"/><Relationship Id="rId3" Type="http://schemas.openxmlformats.org/officeDocument/2006/relationships/vmlDrawing" Target="../drawings/vmlDrawing33.vml"/></Relationships>
</file>

<file path=xl/worksheets/_rels/sheet37.xml.rels><?xml version="1.0" encoding="UTF-8" standalone="yes"?><Relationships xmlns="http://schemas.openxmlformats.org/package/2006/relationships"><Relationship Id="rId1" Type="http://schemas.openxmlformats.org/officeDocument/2006/relationships/comments" Target="../comments34.xml"/><Relationship Id="rId2" Type="http://schemas.openxmlformats.org/officeDocument/2006/relationships/drawing" Target="../drawings/drawing37.xml"/><Relationship Id="rId3" Type="http://schemas.openxmlformats.org/officeDocument/2006/relationships/vmlDrawing" Target="../drawings/vmlDrawing34.vml"/></Relationships>
</file>

<file path=xl/worksheets/_rels/sheet38.xml.rels><?xml version="1.0" encoding="UTF-8" standalone="yes"?><Relationships xmlns="http://schemas.openxmlformats.org/package/2006/relationships"><Relationship Id="rId1" Type="http://schemas.openxmlformats.org/officeDocument/2006/relationships/comments" Target="../comments35.xml"/><Relationship Id="rId2" Type="http://schemas.openxmlformats.org/officeDocument/2006/relationships/drawing" Target="../drawings/drawing38.xml"/><Relationship Id="rId3" Type="http://schemas.openxmlformats.org/officeDocument/2006/relationships/vmlDrawing" Target="../drawings/vmlDrawing35.vml"/></Relationships>
</file>

<file path=xl/worksheets/_rels/sheet39.xml.rels><?xml version="1.0" encoding="UTF-8" standalone="yes"?><Relationships xmlns="http://schemas.openxmlformats.org/package/2006/relationships"><Relationship Id="rId1" Type="http://schemas.openxmlformats.org/officeDocument/2006/relationships/comments" Target="../comments36.xml"/><Relationship Id="rId2" Type="http://schemas.openxmlformats.org/officeDocument/2006/relationships/drawing" Target="../drawings/drawing39.xml"/><Relationship Id="rId3" Type="http://schemas.openxmlformats.org/officeDocument/2006/relationships/vmlDrawing" Target="../drawings/vmlDrawing36.vml"/></Relationships>
</file>

<file path=xl/worksheets/_rels/sheet40.xml.rels><?xml version="1.0" encoding="UTF-8" standalone="yes"?><Relationships xmlns="http://schemas.openxmlformats.org/package/2006/relationships"><Relationship Id="rId1" Type="http://schemas.openxmlformats.org/officeDocument/2006/relationships/comments" Target="../comments37.xml"/><Relationship Id="rId2" Type="http://schemas.openxmlformats.org/officeDocument/2006/relationships/drawing" Target="../drawings/drawing40.xml"/><Relationship Id="rId3" Type="http://schemas.openxmlformats.org/officeDocument/2006/relationships/vmlDrawing" Target="../drawings/vmlDrawing37.vml"/></Relationships>
</file>

<file path=xl/worksheets/_rels/sheet41.xml.rels><?xml version="1.0" encoding="UTF-8" standalone="yes"?><Relationships xmlns="http://schemas.openxmlformats.org/package/2006/relationships"><Relationship Id="rId1" Type="http://schemas.openxmlformats.org/officeDocument/2006/relationships/comments" Target="../comments38.xml"/><Relationship Id="rId2" Type="http://schemas.openxmlformats.org/officeDocument/2006/relationships/drawing" Target="../drawings/drawing41.xml"/><Relationship Id="rId3" Type="http://schemas.openxmlformats.org/officeDocument/2006/relationships/vmlDrawing" Target="../drawings/vmlDrawing38.vml"/></Relationships>
</file>

<file path=xl/worksheets/_rels/sheet4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<Relationships xmlns="http://schemas.openxmlformats.org/package/2006/relationships"><Relationship Id="rId1" Type="http://schemas.openxmlformats.org/officeDocument/2006/relationships/comments" Target="../comments39.xml"/><Relationship Id="rId2" Type="http://schemas.openxmlformats.org/officeDocument/2006/relationships/drawing" Target="../drawings/drawing43.xml"/><Relationship Id="rId3" Type="http://schemas.openxmlformats.org/officeDocument/2006/relationships/vmlDrawing" Target="../drawings/vmlDrawing39.vml"/></Relationships>
</file>

<file path=xl/worksheets/_rels/sheet44.xml.rels><?xml version="1.0" encoding="UTF-8" standalone="yes"?><Relationships xmlns="http://schemas.openxmlformats.org/package/2006/relationships"><Relationship Id="rId1" Type="http://schemas.openxmlformats.org/officeDocument/2006/relationships/comments" Target="../comments40.xml"/><Relationship Id="rId2" Type="http://schemas.openxmlformats.org/officeDocument/2006/relationships/drawing" Target="../drawings/drawing44.xml"/><Relationship Id="rId3" Type="http://schemas.openxmlformats.org/officeDocument/2006/relationships/vmlDrawing" Target="../drawings/vmlDrawing40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/>
  </sheetViews>
  <sheetFormatPr customHeight="1" defaultColWidth="11.22" defaultRowHeight="15.0"/>
  <cols>
    <col customWidth="1" min="1" max="6" width="9.33"/>
    <col customWidth="1" min="7" max="26" width="7.0"/>
  </cols>
  <sheetData>
    <row r="1" ht="24.75" customHeight="1">
      <c r="A1" s="5" t="s">
        <v>1</v>
      </c>
      <c r="B1" s="6"/>
      <c r="C1" s="6"/>
      <c r="D1" s="6"/>
      <c r="E1" s="6"/>
      <c r="F1" s="7"/>
    </row>
    <row r="2" ht="24.75" customHeight="1">
      <c r="A2" s="11">
        <v>44719.0</v>
      </c>
      <c r="B2" s="11" t="s">
        <v>9</v>
      </c>
      <c r="C2" s="15" t="s">
        <v>10</v>
      </c>
      <c r="D2" s="16">
        <v>44749.0</v>
      </c>
      <c r="E2" s="11" t="s">
        <v>12</v>
      </c>
      <c r="F2" s="15" t="s">
        <v>13</v>
      </c>
    </row>
    <row r="3" ht="24.75" customHeight="1">
      <c r="A3" s="11">
        <v>44720.0</v>
      </c>
      <c r="B3" s="11" t="s">
        <v>14</v>
      </c>
      <c r="C3" s="15" t="s">
        <v>10</v>
      </c>
      <c r="D3" s="16">
        <v>44750.0</v>
      </c>
      <c r="E3" s="11" t="s">
        <v>15</v>
      </c>
      <c r="F3" s="15" t="s">
        <v>13</v>
      </c>
    </row>
    <row r="4" ht="24.75" customHeight="1">
      <c r="A4" s="11">
        <v>44721.0</v>
      </c>
      <c r="B4" s="11" t="s">
        <v>12</v>
      </c>
      <c r="C4" s="15" t="s">
        <v>10</v>
      </c>
      <c r="D4" s="19">
        <v>44751.0</v>
      </c>
      <c r="E4" s="19" t="s">
        <v>18</v>
      </c>
      <c r="F4" s="15"/>
    </row>
    <row r="5" ht="24.75" customHeight="1">
      <c r="A5" s="11">
        <v>44722.0</v>
      </c>
      <c r="B5" s="11" t="s">
        <v>15</v>
      </c>
      <c r="C5" s="15" t="s">
        <v>10</v>
      </c>
      <c r="D5" s="19">
        <v>44752.0</v>
      </c>
      <c r="E5" s="19" t="s">
        <v>19</v>
      </c>
      <c r="F5" s="15"/>
    </row>
    <row r="6" ht="24.75" customHeight="1">
      <c r="A6" s="19">
        <v>44723.0</v>
      </c>
      <c r="B6" s="19" t="s">
        <v>18</v>
      </c>
      <c r="C6" s="15"/>
      <c r="D6" s="16">
        <v>44753.0</v>
      </c>
      <c r="E6" s="11" t="s">
        <v>20</v>
      </c>
      <c r="F6" s="15" t="s">
        <v>13</v>
      </c>
    </row>
    <row r="7" ht="24.75" customHeight="1">
      <c r="A7" s="19">
        <v>44724.0</v>
      </c>
      <c r="B7" s="19" t="s">
        <v>19</v>
      </c>
      <c r="C7" s="15"/>
      <c r="D7" s="16">
        <v>44754.0</v>
      </c>
      <c r="E7" s="11" t="s">
        <v>9</v>
      </c>
      <c r="F7" s="15" t="s">
        <v>13</v>
      </c>
    </row>
    <row r="8" ht="24.75" customHeight="1">
      <c r="A8" s="11">
        <v>44725.0</v>
      </c>
      <c r="B8" s="11" t="s">
        <v>20</v>
      </c>
      <c r="C8" s="15" t="s">
        <v>10</v>
      </c>
      <c r="D8" s="16">
        <v>44755.0</v>
      </c>
      <c r="E8" s="11" t="s">
        <v>14</v>
      </c>
      <c r="F8" s="15" t="s">
        <v>13</v>
      </c>
    </row>
    <row r="9" ht="24.75" customHeight="1">
      <c r="A9" s="11">
        <v>44726.0</v>
      </c>
      <c r="B9" s="11" t="s">
        <v>9</v>
      </c>
      <c r="C9" s="15" t="s">
        <v>10</v>
      </c>
      <c r="D9" s="16">
        <v>44756.0</v>
      </c>
      <c r="E9" s="11" t="s">
        <v>12</v>
      </c>
      <c r="F9" s="15" t="s">
        <v>13</v>
      </c>
    </row>
    <row r="10" ht="24.75" customHeight="1">
      <c r="A10" s="11">
        <v>44727.0</v>
      </c>
      <c r="B10" s="11" t="s">
        <v>14</v>
      </c>
      <c r="C10" s="15" t="s">
        <v>10</v>
      </c>
      <c r="D10" s="16">
        <v>44757.0</v>
      </c>
      <c r="E10" s="11" t="s">
        <v>15</v>
      </c>
      <c r="F10" s="15" t="s">
        <v>13</v>
      </c>
    </row>
    <row r="11" ht="24.75" customHeight="1">
      <c r="A11" s="11">
        <v>44728.0</v>
      </c>
      <c r="B11" s="11" t="s">
        <v>12</v>
      </c>
      <c r="C11" s="15" t="s">
        <v>10</v>
      </c>
      <c r="D11" s="19">
        <v>44758.0</v>
      </c>
      <c r="E11" s="19" t="s">
        <v>18</v>
      </c>
      <c r="F11" s="15"/>
    </row>
    <row r="12" ht="24.75" customHeight="1">
      <c r="A12" s="11">
        <v>44729.0</v>
      </c>
      <c r="B12" s="11" t="s">
        <v>15</v>
      </c>
      <c r="C12" s="15" t="s">
        <v>10</v>
      </c>
      <c r="D12" s="19">
        <v>44759.0</v>
      </c>
      <c r="E12" s="19" t="s">
        <v>19</v>
      </c>
      <c r="F12" s="15"/>
    </row>
    <row r="13" ht="24.75" customHeight="1">
      <c r="A13" s="19">
        <v>44730.0</v>
      </c>
      <c r="B13" s="19" t="s">
        <v>18</v>
      </c>
      <c r="C13" s="15"/>
      <c r="D13" s="16">
        <v>44760.0</v>
      </c>
      <c r="E13" s="11" t="s">
        <v>20</v>
      </c>
      <c r="F13" s="15" t="s">
        <v>13</v>
      </c>
    </row>
    <row r="14" ht="24.75" customHeight="1">
      <c r="A14" s="19">
        <v>44731.0</v>
      </c>
      <c r="B14" s="19" t="s">
        <v>19</v>
      </c>
      <c r="C14" s="15"/>
      <c r="D14" s="16">
        <v>44761.0</v>
      </c>
      <c r="E14" s="11" t="s">
        <v>9</v>
      </c>
      <c r="F14" s="15" t="s">
        <v>13</v>
      </c>
    </row>
    <row r="15" ht="24.75" customHeight="1">
      <c r="A15" s="11">
        <v>44732.0</v>
      </c>
      <c r="B15" s="11" t="s">
        <v>20</v>
      </c>
      <c r="C15" s="15" t="s">
        <v>10</v>
      </c>
      <c r="D15" s="16">
        <v>44762.0</v>
      </c>
      <c r="E15" s="11" t="s">
        <v>14</v>
      </c>
      <c r="F15" s="15" t="s">
        <v>13</v>
      </c>
    </row>
    <row r="16" ht="24.75" customHeight="1">
      <c r="A16" s="11">
        <v>44733.0</v>
      </c>
      <c r="B16" s="11" t="s">
        <v>9</v>
      </c>
      <c r="C16" s="15" t="s">
        <v>10</v>
      </c>
      <c r="D16" s="16">
        <v>44763.0</v>
      </c>
      <c r="E16" s="11" t="s">
        <v>12</v>
      </c>
      <c r="F16" s="15" t="s">
        <v>13</v>
      </c>
    </row>
    <row r="17" ht="24.75" customHeight="1">
      <c r="A17" s="11">
        <v>44734.0</v>
      </c>
      <c r="B17" s="11" t="s">
        <v>14</v>
      </c>
      <c r="C17" s="15" t="s">
        <v>28</v>
      </c>
      <c r="D17" s="16">
        <v>44764.0</v>
      </c>
      <c r="E17" s="11" t="s">
        <v>15</v>
      </c>
      <c r="F17" s="15" t="s">
        <v>13</v>
      </c>
    </row>
    <row r="18" ht="24.75" customHeight="1">
      <c r="A18" s="11">
        <v>44735.0</v>
      </c>
      <c r="B18" s="11" t="s">
        <v>12</v>
      </c>
      <c r="C18" s="15" t="s">
        <v>28</v>
      </c>
      <c r="D18" s="19">
        <v>44765.0</v>
      </c>
      <c r="E18" s="11" t="s">
        <v>18</v>
      </c>
      <c r="F18" s="15"/>
    </row>
    <row r="19" ht="24.75" customHeight="1">
      <c r="A19" s="11">
        <v>44736.0</v>
      </c>
      <c r="B19" s="11" t="s">
        <v>15</v>
      </c>
      <c r="C19" s="15" t="s">
        <v>28</v>
      </c>
      <c r="D19" s="19">
        <v>44766.0</v>
      </c>
      <c r="E19" s="11" t="s">
        <v>19</v>
      </c>
      <c r="F19" s="15"/>
    </row>
    <row r="20" ht="24.75" customHeight="1">
      <c r="A20" s="19">
        <v>44737.0</v>
      </c>
      <c r="B20" s="19" t="s">
        <v>18</v>
      </c>
      <c r="C20" s="15"/>
      <c r="D20" s="16">
        <v>44767.0</v>
      </c>
      <c r="E20" s="11" t="s">
        <v>20</v>
      </c>
      <c r="F20" s="15" t="s">
        <v>29</v>
      </c>
    </row>
    <row r="21" ht="24.75" customHeight="1">
      <c r="A21" s="19">
        <v>44738.0</v>
      </c>
      <c r="B21" s="19" t="s">
        <v>19</v>
      </c>
      <c r="C21" s="15"/>
      <c r="D21" s="16">
        <v>44768.0</v>
      </c>
      <c r="E21" s="11" t="s">
        <v>9</v>
      </c>
      <c r="F21" s="15" t="s">
        <v>29</v>
      </c>
    </row>
    <row r="22" ht="24.75" customHeight="1">
      <c r="A22" s="11">
        <v>44739.0</v>
      </c>
      <c r="B22" s="11" t="s">
        <v>20</v>
      </c>
      <c r="C22" s="15" t="s">
        <v>28</v>
      </c>
      <c r="D22" s="16">
        <v>44769.0</v>
      </c>
      <c r="E22" s="11" t="s">
        <v>14</v>
      </c>
      <c r="F22" s="15" t="s">
        <v>29</v>
      </c>
    </row>
    <row r="23" ht="24.75" customHeight="1">
      <c r="A23" s="11">
        <v>44740.0</v>
      </c>
      <c r="B23" s="11" t="s">
        <v>9</v>
      </c>
      <c r="C23" s="15" t="s">
        <v>28</v>
      </c>
      <c r="D23" s="16">
        <v>44770.0</v>
      </c>
      <c r="E23" s="11" t="s">
        <v>12</v>
      </c>
      <c r="F23" s="15" t="s">
        <v>29</v>
      </c>
    </row>
    <row r="24" ht="24.75" customHeight="1">
      <c r="A24" s="11">
        <v>44741.0</v>
      </c>
      <c r="B24" s="11" t="s">
        <v>14</v>
      </c>
      <c r="C24" s="15" t="s">
        <v>28</v>
      </c>
      <c r="D24" s="16">
        <v>44771.0</v>
      </c>
      <c r="E24" s="11" t="s">
        <v>15</v>
      </c>
      <c r="F24" s="15" t="s">
        <v>29</v>
      </c>
    </row>
    <row r="25" ht="24.75" customHeight="1">
      <c r="A25" s="11">
        <v>44742.0</v>
      </c>
      <c r="B25" s="11" t="s">
        <v>12</v>
      </c>
      <c r="C25" s="15" t="s">
        <v>28</v>
      </c>
      <c r="D25" s="19">
        <v>44772.0</v>
      </c>
      <c r="E25" s="19" t="s">
        <v>18</v>
      </c>
      <c r="F25" s="15"/>
    </row>
    <row r="26" ht="24.75" customHeight="1">
      <c r="A26" s="16">
        <v>44743.0</v>
      </c>
      <c r="B26" s="11" t="s">
        <v>15</v>
      </c>
      <c r="C26" s="15" t="s">
        <v>28</v>
      </c>
      <c r="D26" s="19">
        <v>44773.0</v>
      </c>
      <c r="E26" s="19" t="s">
        <v>19</v>
      </c>
      <c r="F26" s="15"/>
    </row>
    <row r="27" ht="24.75" customHeight="1">
      <c r="A27" s="19">
        <v>44744.0</v>
      </c>
      <c r="B27" s="19" t="s">
        <v>18</v>
      </c>
      <c r="C27" s="15"/>
      <c r="D27" s="16">
        <v>44774.0</v>
      </c>
      <c r="E27" s="11" t="s">
        <v>20</v>
      </c>
      <c r="F27" s="15" t="s">
        <v>29</v>
      </c>
    </row>
    <row r="28" ht="24.75" customHeight="1">
      <c r="A28" s="19">
        <v>44745.0</v>
      </c>
      <c r="B28" s="19" t="s">
        <v>19</v>
      </c>
      <c r="C28" s="15"/>
      <c r="D28" s="16">
        <v>44775.0</v>
      </c>
      <c r="E28" s="11" t="s">
        <v>9</v>
      </c>
      <c r="F28" s="15" t="s">
        <v>29</v>
      </c>
    </row>
    <row r="29" ht="24.75" customHeight="1">
      <c r="A29" s="16">
        <v>44746.0</v>
      </c>
      <c r="B29" s="11" t="s">
        <v>20</v>
      </c>
      <c r="C29" s="15" t="s">
        <v>28</v>
      </c>
      <c r="D29" s="16">
        <v>44776.0</v>
      </c>
      <c r="E29" s="11" t="s">
        <v>14</v>
      </c>
      <c r="F29" s="15" t="s">
        <v>29</v>
      </c>
    </row>
    <row r="30" ht="24.75" customHeight="1">
      <c r="A30" s="16">
        <v>44747.0</v>
      </c>
      <c r="B30" s="11" t="s">
        <v>9</v>
      </c>
      <c r="C30" s="15" t="s">
        <v>28</v>
      </c>
      <c r="D30" s="16">
        <v>44777.0</v>
      </c>
      <c r="E30" s="11" t="s">
        <v>12</v>
      </c>
      <c r="F30" s="15" t="s">
        <v>29</v>
      </c>
    </row>
    <row r="31" ht="24.75" customHeight="1">
      <c r="A31" s="16">
        <v>44748.0</v>
      </c>
      <c r="B31" s="11" t="s">
        <v>14</v>
      </c>
      <c r="C31" s="15" t="s">
        <v>28</v>
      </c>
      <c r="D31" s="16">
        <v>44778.0</v>
      </c>
      <c r="E31" s="11" t="s">
        <v>15</v>
      </c>
      <c r="F31" s="15" t="s">
        <v>29</v>
      </c>
    </row>
    <row r="32" ht="16.5" customHeight="1">
      <c r="A32" s="14"/>
      <c r="B32" s="14"/>
      <c r="C32" s="14"/>
      <c r="D32" s="14"/>
      <c r="E32" s="14"/>
      <c r="F32" s="14"/>
    </row>
    <row r="33" ht="16.5" customHeight="1">
      <c r="A33" s="14"/>
      <c r="B33" s="14"/>
      <c r="C33" s="14"/>
      <c r="D33" s="14"/>
      <c r="E33" s="14"/>
      <c r="F33" s="14"/>
    </row>
    <row r="34" ht="16.5" customHeight="1">
      <c r="A34" s="14"/>
      <c r="B34" s="14"/>
      <c r="C34" s="14"/>
      <c r="D34" s="14"/>
      <c r="E34" s="14"/>
      <c r="F34" s="14"/>
    </row>
    <row r="35" ht="16.5" customHeight="1">
      <c r="A35" s="14"/>
      <c r="B35" s="14"/>
      <c r="C35" s="14"/>
      <c r="D35" s="14"/>
      <c r="E35" s="14"/>
      <c r="F35" s="14"/>
    </row>
    <row r="36" ht="16.5" customHeight="1">
      <c r="A36" s="14"/>
      <c r="B36" s="14"/>
      <c r="C36" s="14"/>
      <c r="D36" s="14"/>
      <c r="E36" s="14"/>
      <c r="F36" s="14"/>
    </row>
    <row r="37" ht="16.5" customHeight="1">
      <c r="A37" s="14"/>
      <c r="B37" s="14"/>
      <c r="C37" s="14"/>
      <c r="D37" s="14"/>
      <c r="E37" s="14"/>
      <c r="F37" s="14"/>
    </row>
    <row r="38" ht="16.5" customHeight="1">
      <c r="A38" s="14"/>
      <c r="B38" s="14"/>
      <c r="C38" s="14"/>
      <c r="D38" s="14"/>
      <c r="E38" s="14"/>
      <c r="F38" s="14"/>
    </row>
    <row r="39" ht="16.5" customHeight="1">
      <c r="A39" s="14"/>
      <c r="B39" s="14"/>
      <c r="C39" s="14"/>
      <c r="D39" s="14"/>
      <c r="E39" s="14"/>
      <c r="F39" s="14"/>
    </row>
    <row r="40" ht="16.5" customHeight="1">
      <c r="A40" s="14"/>
      <c r="B40" s="14"/>
      <c r="C40" s="14"/>
      <c r="D40" s="14"/>
      <c r="E40" s="14"/>
      <c r="F40" s="14"/>
    </row>
    <row r="41" ht="16.5" customHeight="1">
      <c r="A41" s="14"/>
      <c r="B41" s="14"/>
      <c r="C41" s="14"/>
      <c r="D41" s="14"/>
      <c r="E41" s="14"/>
      <c r="F41" s="14"/>
    </row>
    <row r="42" ht="16.5" customHeight="1">
      <c r="A42" s="14"/>
      <c r="B42" s="14"/>
      <c r="C42" s="14"/>
      <c r="D42" s="14"/>
      <c r="E42" s="14"/>
      <c r="F42" s="14"/>
    </row>
    <row r="43" ht="16.5" customHeight="1">
      <c r="A43" s="14"/>
      <c r="B43" s="14"/>
      <c r="C43" s="14"/>
      <c r="D43" s="14"/>
      <c r="E43" s="14"/>
      <c r="F43" s="14"/>
    </row>
    <row r="44" ht="16.5" customHeight="1">
      <c r="A44" s="14"/>
      <c r="B44" s="14"/>
      <c r="C44" s="14"/>
      <c r="D44" s="14"/>
      <c r="E44" s="14"/>
      <c r="F44" s="14"/>
    </row>
    <row r="45" ht="16.5" customHeight="1">
      <c r="A45" s="14"/>
      <c r="B45" s="14"/>
      <c r="C45" s="14"/>
      <c r="D45" s="14"/>
      <c r="E45" s="14"/>
      <c r="F45" s="14"/>
    </row>
    <row r="46" ht="16.5" customHeight="1">
      <c r="A46" s="14"/>
      <c r="B46" s="14"/>
      <c r="C46" s="14"/>
      <c r="D46" s="14"/>
      <c r="E46" s="14"/>
      <c r="F46" s="14"/>
    </row>
    <row r="47" ht="16.5" customHeight="1">
      <c r="A47" s="14"/>
      <c r="B47" s="14"/>
      <c r="C47" s="14"/>
      <c r="D47" s="14"/>
      <c r="E47" s="14"/>
      <c r="F47" s="14"/>
    </row>
    <row r="48" ht="16.5" customHeight="1">
      <c r="A48" s="14"/>
      <c r="B48" s="14"/>
      <c r="C48" s="14"/>
      <c r="D48" s="14"/>
      <c r="E48" s="14"/>
      <c r="F48" s="14"/>
    </row>
    <row r="49" ht="16.5" customHeight="1">
      <c r="A49" s="14"/>
      <c r="B49" s="14"/>
      <c r="C49" s="14"/>
      <c r="D49" s="14"/>
      <c r="E49" s="14"/>
      <c r="F49" s="14"/>
    </row>
    <row r="50" ht="16.5" customHeight="1">
      <c r="A50" s="14"/>
      <c r="B50" s="14"/>
      <c r="C50" s="14"/>
      <c r="D50" s="14"/>
      <c r="E50" s="14"/>
      <c r="F50" s="14"/>
    </row>
    <row r="51" ht="16.5" customHeight="1">
      <c r="A51" s="14"/>
      <c r="B51" s="14"/>
      <c r="C51" s="14"/>
      <c r="D51" s="14"/>
      <c r="E51" s="14"/>
      <c r="F51" s="14"/>
    </row>
    <row r="52" ht="16.5" customHeight="1">
      <c r="A52" s="14"/>
      <c r="B52" s="14"/>
      <c r="C52" s="14"/>
      <c r="D52" s="14"/>
      <c r="E52" s="14"/>
      <c r="F52" s="14"/>
    </row>
    <row r="53" ht="16.5" customHeight="1">
      <c r="A53" s="14"/>
      <c r="B53" s="14"/>
      <c r="C53" s="14"/>
      <c r="D53" s="14"/>
      <c r="E53" s="14"/>
      <c r="F53" s="14"/>
    </row>
    <row r="54" ht="16.5" customHeight="1">
      <c r="A54" s="14"/>
      <c r="B54" s="14"/>
      <c r="C54" s="14"/>
      <c r="D54" s="14"/>
      <c r="E54" s="14"/>
      <c r="F54" s="14"/>
    </row>
    <row r="55" ht="16.5" customHeight="1">
      <c r="A55" s="14"/>
      <c r="B55" s="14"/>
      <c r="C55" s="14"/>
      <c r="D55" s="14"/>
      <c r="E55" s="14"/>
      <c r="F55" s="14"/>
    </row>
    <row r="56" ht="16.5" customHeight="1">
      <c r="A56" s="14"/>
      <c r="B56" s="14"/>
      <c r="C56" s="14"/>
      <c r="D56" s="14"/>
      <c r="E56" s="14"/>
      <c r="F56" s="14"/>
    </row>
    <row r="57" ht="16.5" customHeight="1">
      <c r="A57" s="14"/>
      <c r="B57" s="14"/>
      <c r="C57" s="14"/>
      <c r="D57" s="14"/>
      <c r="E57" s="14"/>
      <c r="F57" s="14"/>
    </row>
    <row r="58" ht="16.5" customHeight="1">
      <c r="A58" s="14"/>
      <c r="B58" s="14"/>
      <c r="C58" s="14"/>
      <c r="D58" s="14"/>
      <c r="E58" s="14"/>
      <c r="F58" s="14"/>
    </row>
    <row r="59" ht="16.5" customHeight="1">
      <c r="A59" s="14"/>
      <c r="B59" s="14"/>
      <c r="C59" s="14"/>
      <c r="D59" s="14"/>
      <c r="E59" s="14"/>
      <c r="F59" s="14"/>
    </row>
    <row r="60" ht="16.5" customHeight="1">
      <c r="A60" s="14"/>
      <c r="B60" s="14"/>
      <c r="C60" s="14"/>
      <c r="D60" s="14"/>
      <c r="E60" s="14"/>
      <c r="F60" s="14"/>
    </row>
    <row r="61" ht="16.5" customHeight="1">
      <c r="A61" s="14"/>
      <c r="B61" s="14"/>
      <c r="C61" s="14"/>
      <c r="D61" s="14"/>
      <c r="E61" s="14"/>
      <c r="F61" s="14"/>
    </row>
    <row r="62" ht="16.5" customHeight="1">
      <c r="A62" s="14"/>
      <c r="B62" s="14"/>
      <c r="C62" s="14"/>
      <c r="D62" s="14"/>
      <c r="E62" s="14"/>
      <c r="F62" s="14"/>
    </row>
    <row r="63" ht="16.5" customHeight="1">
      <c r="A63" s="14"/>
      <c r="B63" s="14"/>
      <c r="C63" s="14"/>
      <c r="D63" s="14"/>
      <c r="E63" s="14"/>
      <c r="F63" s="14"/>
    </row>
    <row r="64" ht="16.5" customHeight="1">
      <c r="A64" s="14"/>
      <c r="B64" s="14"/>
      <c r="C64" s="14"/>
      <c r="D64" s="14"/>
      <c r="E64" s="14"/>
      <c r="F64" s="14"/>
    </row>
    <row r="65" ht="16.5" customHeight="1">
      <c r="A65" s="14"/>
      <c r="B65" s="14"/>
      <c r="C65" s="14"/>
      <c r="D65" s="14"/>
      <c r="E65" s="14"/>
      <c r="F65" s="14"/>
    </row>
    <row r="66" ht="16.5" customHeight="1">
      <c r="A66" s="14"/>
      <c r="B66" s="14"/>
      <c r="C66" s="14"/>
      <c r="D66" s="14"/>
      <c r="E66" s="14"/>
      <c r="F66" s="14"/>
    </row>
    <row r="67" ht="16.5" customHeight="1">
      <c r="A67" s="14"/>
      <c r="B67" s="14"/>
      <c r="C67" s="14"/>
      <c r="D67" s="14"/>
      <c r="E67" s="14"/>
      <c r="F67" s="14"/>
    </row>
    <row r="68" ht="16.5" customHeight="1">
      <c r="A68" s="14"/>
      <c r="B68" s="14"/>
      <c r="C68" s="14"/>
      <c r="D68" s="14"/>
      <c r="E68" s="14"/>
      <c r="F68" s="14"/>
    </row>
    <row r="69" ht="16.5" customHeight="1">
      <c r="A69" s="14"/>
      <c r="B69" s="14"/>
      <c r="C69" s="14"/>
      <c r="D69" s="14"/>
      <c r="E69" s="14"/>
      <c r="F69" s="14"/>
    </row>
    <row r="70" ht="16.5" customHeight="1">
      <c r="A70" s="14"/>
      <c r="B70" s="14"/>
      <c r="C70" s="14"/>
      <c r="D70" s="14"/>
      <c r="E70" s="14"/>
      <c r="F70" s="14"/>
    </row>
    <row r="71" ht="16.5" customHeight="1">
      <c r="A71" s="14"/>
      <c r="B71" s="14"/>
      <c r="C71" s="14"/>
      <c r="D71" s="14"/>
      <c r="E71" s="14"/>
      <c r="F71" s="14"/>
    </row>
    <row r="72" ht="16.5" customHeight="1">
      <c r="A72" s="14"/>
      <c r="B72" s="14"/>
      <c r="C72" s="14"/>
      <c r="D72" s="14"/>
      <c r="E72" s="14"/>
      <c r="F72" s="14"/>
    </row>
    <row r="73" ht="16.5" customHeight="1">
      <c r="A73" s="14"/>
      <c r="B73" s="14"/>
      <c r="C73" s="14"/>
      <c r="D73" s="14"/>
      <c r="E73" s="14"/>
      <c r="F73" s="14"/>
    </row>
    <row r="74" ht="16.5" customHeight="1">
      <c r="A74" s="14"/>
      <c r="B74" s="14"/>
      <c r="C74" s="14"/>
      <c r="D74" s="14"/>
      <c r="E74" s="14"/>
      <c r="F74" s="14"/>
    </row>
    <row r="75" ht="16.5" customHeight="1">
      <c r="A75" s="14"/>
      <c r="B75" s="14"/>
      <c r="C75" s="14"/>
      <c r="D75" s="14"/>
      <c r="E75" s="14"/>
      <c r="F75" s="14"/>
    </row>
    <row r="76" ht="16.5" customHeight="1">
      <c r="A76" s="14"/>
      <c r="B76" s="14"/>
      <c r="C76" s="14"/>
      <c r="D76" s="14"/>
      <c r="E76" s="14"/>
      <c r="F76" s="14"/>
    </row>
    <row r="77" ht="16.5" customHeight="1">
      <c r="A77" s="14"/>
      <c r="B77" s="14"/>
      <c r="C77" s="14"/>
      <c r="D77" s="14"/>
      <c r="E77" s="14"/>
      <c r="F77" s="14"/>
    </row>
    <row r="78" ht="16.5" customHeight="1">
      <c r="A78" s="14"/>
      <c r="B78" s="14"/>
      <c r="C78" s="14"/>
      <c r="D78" s="14"/>
      <c r="E78" s="14"/>
      <c r="F78" s="14"/>
    </row>
    <row r="79" ht="16.5" customHeight="1">
      <c r="A79" s="14"/>
      <c r="B79" s="14"/>
      <c r="C79" s="14"/>
      <c r="D79" s="14"/>
      <c r="E79" s="14"/>
      <c r="F79" s="14"/>
    </row>
    <row r="80" ht="16.5" customHeight="1">
      <c r="A80" s="14"/>
      <c r="B80" s="14"/>
      <c r="C80" s="14"/>
      <c r="D80" s="14"/>
      <c r="E80" s="14"/>
      <c r="F80" s="14"/>
    </row>
    <row r="81" ht="16.5" customHeight="1">
      <c r="A81" s="14"/>
      <c r="B81" s="14"/>
      <c r="C81" s="14"/>
      <c r="D81" s="14"/>
      <c r="E81" s="14"/>
      <c r="F81" s="14"/>
    </row>
    <row r="82" ht="16.5" customHeight="1">
      <c r="A82" s="14"/>
      <c r="B82" s="14"/>
      <c r="C82" s="14"/>
      <c r="D82" s="14"/>
      <c r="E82" s="14"/>
      <c r="F82" s="14"/>
    </row>
    <row r="83" ht="16.5" customHeight="1">
      <c r="A83" s="14"/>
      <c r="B83" s="14"/>
      <c r="C83" s="14"/>
      <c r="D83" s="14"/>
      <c r="E83" s="14"/>
      <c r="F83" s="14"/>
    </row>
    <row r="84" ht="16.5" customHeight="1">
      <c r="A84" s="14"/>
      <c r="B84" s="14"/>
      <c r="C84" s="14"/>
      <c r="D84" s="14"/>
      <c r="E84" s="14"/>
      <c r="F84" s="14"/>
    </row>
    <row r="85" ht="16.5" customHeight="1">
      <c r="A85" s="14"/>
      <c r="B85" s="14"/>
      <c r="C85" s="14"/>
      <c r="D85" s="14"/>
      <c r="E85" s="14"/>
      <c r="F85" s="14"/>
    </row>
    <row r="86" ht="16.5" customHeight="1">
      <c r="A86" s="14"/>
      <c r="B86" s="14"/>
      <c r="C86" s="14"/>
      <c r="D86" s="14"/>
      <c r="E86" s="14"/>
      <c r="F86" s="14"/>
    </row>
    <row r="87" ht="16.5" customHeight="1">
      <c r="A87" s="14"/>
      <c r="B87" s="14"/>
      <c r="C87" s="14"/>
      <c r="D87" s="14"/>
      <c r="E87" s="14"/>
      <c r="F87" s="14"/>
    </row>
    <row r="88" ht="16.5" customHeight="1">
      <c r="A88" s="14"/>
      <c r="B88" s="14"/>
      <c r="C88" s="14"/>
      <c r="D88" s="14"/>
      <c r="E88" s="14"/>
      <c r="F88" s="14"/>
    </row>
    <row r="89" ht="16.5" customHeight="1">
      <c r="A89" s="14"/>
      <c r="B89" s="14"/>
      <c r="C89" s="14"/>
      <c r="D89" s="14"/>
      <c r="E89" s="14"/>
      <c r="F89" s="14"/>
    </row>
    <row r="90" ht="16.5" customHeight="1">
      <c r="A90" s="14"/>
      <c r="B90" s="14"/>
      <c r="C90" s="14"/>
      <c r="D90" s="14"/>
      <c r="E90" s="14"/>
      <c r="F90" s="14"/>
    </row>
    <row r="91" ht="16.5" customHeight="1">
      <c r="A91" s="14"/>
      <c r="B91" s="14"/>
      <c r="C91" s="14"/>
      <c r="D91" s="14"/>
      <c r="E91" s="14"/>
      <c r="F91" s="14"/>
    </row>
    <row r="92" ht="16.5" customHeight="1">
      <c r="A92" s="14"/>
      <c r="B92" s="14"/>
      <c r="C92" s="14"/>
      <c r="D92" s="14"/>
      <c r="E92" s="14"/>
      <c r="F92" s="14"/>
    </row>
    <row r="93" ht="16.5" customHeight="1">
      <c r="A93" s="14"/>
      <c r="B93" s="14"/>
      <c r="C93" s="14"/>
      <c r="D93" s="14"/>
      <c r="E93" s="14"/>
      <c r="F93" s="14"/>
    </row>
    <row r="94" ht="16.5" customHeight="1">
      <c r="A94" s="14"/>
      <c r="B94" s="14"/>
      <c r="C94" s="14"/>
      <c r="D94" s="14"/>
      <c r="E94" s="14"/>
      <c r="F94" s="14"/>
    </row>
    <row r="95" ht="16.5" customHeight="1">
      <c r="A95" s="14"/>
      <c r="B95" s="14"/>
      <c r="C95" s="14"/>
      <c r="D95" s="14"/>
      <c r="E95" s="14"/>
      <c r="F95" s="14"/>
    </row>
    <row r="96" ht="16.5" customHeight="1">
      <c r="A96" s="14"/>
      <c r="B96" s="14"/>
      <c r="C96" s="14"/>
      <c r="D96" s="14"/>
      <c r="E96" s="14"/>
      <c r="F96" s="14"/>
    </row>
    <row r="97" ht="16.5" customHeight="1">
      <c r="A97" s="14"/>
      <c r="B97" s="14"/>
      <c r="C97" s="14"/>
      <c r="D97" s="14"/>
      <c r="E97" s="14"/>
      <c r="F97" s="14"/>
    </row>
    <row r="98" ht="16.5" customHeight="1">
      <c r="A98" s="14"/>
      <c r="B98" s="14"/>
      <c r="C98" s="14"/>
      <c r="D98" s="14"/>
      <c r="E98" s="14"/>
      <c r="F98" s="14"/>
    </row>
    <row r="99" ht="16.5" customHeight="1">
      <c r="A99" s="14"/>
      <c r="B99" s="14"/>
      <c r="C99" s="14"/>
      <c r="D99" s="14"/>
      <c r="E99" s="14"/>
      <c r="F99" s="14"/>
    </row>
    <row r="100" ht="16.5" customHeight="1">
      <c r="A100" s="14"/>
      <c r="B100" s="14"/>
      <c r="C100" s="14"/>
      <c r="D100" s="14"/>
      <c r="E100" s="14"/>
      <c r="F100" s="14"/>
    </row>
    <row r="101" ht="16.5" customHeight="1">
      <c r="A101" s="14"/>
      <c r="B101" s="14"/>
      <c r="C101" s="14"/>
      <c r="D101" s="14"/>
      <c r="E101" s="14"/>
      <c r="F101" s="14"/>
    </row>
    <row r="102" ht="16.5" customHeight="1">
      <c r="A102" s="14"/>
      <c r="B102" s="14"/>
      <c r="C102" s="14"/>
      <c r="D102" s="14"/>
      <c r="E102" s="14"/>
      <c r="F102" s="14"/>
    </row>
    <row r="103" ht="16.5" customHeight="1">
      <c r="A103" s="14"/>
      <c r="B103" s="14"/>
      <c r="C103" s="14"/>
      <c r="D103" s="14"/>
      <c r="E103" s="14"/>
      <c r="F103" s="14"/>
    </row>
    <row r="104" ht="16.5" customHeight="1">
      <c r="A104" s="14"/>
      <c r="B104" s="14"/>
      <c r="C104" s="14"/>
      <c r="D104" s="14"/>
      <c r="E104" s="14"/>
      <c r="F104" s="14"/>
    </row>
    <row r="105" ht="16.5" customHeight="1">
      <c r="A105" s="14"/>
      <c r="B105" s="14"/>
      <c r="C105" s="14"/>
      <c r="D105" s="14"/>
      <c r="E105" s="14"/>
      <c r="F105" s="14"/>
    </row>
    <row r="106" ht="16.5" customHeight="1">
      <c r="A106" s="14"/>
      <c r="B106" s="14"/>
      <c r="C106" s="14"/>
      <c r="D106" s="14"/>
      <c r="E106" s="14"/>
      <c r="F106" s="14"/>
    </row>
    <row r="107" ht="16.5" customHeight="1">
      <c r="A107" s="14"/>
      <c r="B107" s="14"/>
      <c r="C107" s="14"/>
      <c r="D107" s="14"/>
      <c r="E107" s="14"/>
      <c r="F107" s="14"/>
    </row>
    <row r="108" ht="16.5" customHeight="1">
      <c r="A108" s="14"/>
      <c r="B108" s="14"/>
      <c r="C108" s="14"/>
      <c r="D108" s="14"/>
      <c r="E108" s="14"/>
      <c r="F108" s="14"/>
    </row>
    <row r="109" ht="16.5" customHeight="1">
      <c r="A109" s="14"/>
      <c r="B109" s="14"/>
      <c r="C109" s="14"/>
      <c r="D109" s="14"/>
      <c r="E109" s="14"/>
      <c r="F109" s="14"/>
    </row>
    <row r="110" ht="16.5" customHeight="1">
      <c r="A110" s="14"/>
      <c r="B110" s="14"/>
      <c r="C110" s="14"/>
      <c r="D110" s="14"/>
      <c r="E110" s="14"/>
      <c r="F110" s="14"/>
    </row>
    <row r="111" ht="16.5" customHeight="1">
      <c r="A111" s="14"/>
      <c r="B111" s="14"/>
      <c r="C111" s="14"/>
      <c r="D111" s="14"/>
      <c r="E111" s="14"/>
      <c r="F111" s="14"/>
    </row>
    <row r="112" ht="16.5" customHeight="1">
      <c r="A112" s="14"/>
      <c r="B112" s="14"/>
      <c r="C112" s="14"/>
      <c r="D112" s="14"/>
      <c r="E112" s="14"/>
      <c r="F112" s="14"/>
    </row>
    <row r="113" ht="16.5" customHeight="1">
      <c r="A113" s="14"/>
      <c r="B113" s="14"/>
      <c r="C113" s="14"/>
      <c r="D113" s="14"/>
      <c r="E113" s="14"/>
      <c r="F113" s="14"/>
    </row>
    <row r="114" ht="16.5" customHeight="1">
      <c r="A114" s="14"/>
      <c r="B114" s="14"/>
      <c r="C114" s="14"/>
      <c r="D114" s="14"/>
      <c r="E114" s="14"/>
      <c r="F114" s="14"/>
    </row>
    <row r="115" ht="16.5" customHeight="1">
      <c r="A115" s="14"/>
      <c r="B115" s="14"/>
      <c r="C115" s="14"/>
      <c r="D115" s="14"/>
      <c r="E115" s="14"/>
      <c r="F115" s="14"/>
    </row>
    <row r="116" ht="16.5" customHeight="1">
      <c r="A116" s="14"/>
      <c r="B116" s="14"/>
      <c r="C116" s="14"/>
      <c r="D116" s="14"/>
      <c r="E116" s="14"/>
      <c r="F116" s="14"/>
    </row>
    <row r="117" ht="16.5" customHeight="1">
      <c r="A117" s="14"/>
      <c r="B117" s="14"/>
      <c r="C117" s="14"/>
      <c r="D117" s="14"/>
      <c r="E117" s="14"/>
      <c r="F117" s="14"/>
    </row>
    <row r="118" ht="16.5" customHeight="1">
      <c r="A118" s="14"/>
      <c r="B118" s="14"/>
      <c r="C118" s="14"/>
      <c r="D118" s="14"/>
      <c r="E118" s="14"/>
      <c r="F118" s="14"/>
    </row>
    <row r="119" ht="16.5" customHeight="1">
      <c r="A119" s="14"/>
      <c r="B119" s="14"/>
      <c r="C119" s="14"/>
      <c r="D119" s="14"/>
      <c r="E119" s="14"/>
      <c r="F119" s="14"/>
    </row>
    <row r="120" ht="16.5" customHeight="1">
      <c r="A120" s="14"/>
      <c r="B120" s="14"/>
      <c r="C120" s="14"/>
      <c r="D120" s="14"/>
      <c r="E120" s="14"/>
      <c r="F120" s="14"/>
    </row>
    <row r="121" ht="16.5" customHeight="1">
      <c r="A121" s="14"/>
      <c r="B121" s="14"/>
      <c r="C121" s="14"/>
      <c r="D121" s="14"/>
      <c r="E121" s="14"/>
      <c r="F121" s="14"/>
    </row>
    <row r="122" ht="16.5" customHeight="1">
      <c r="A122" s="14"/>
      <c r="B122" s="14"/>
      <c r="C122" s="14"/>
      <c r="D122" s="14"/>
      <c r="E122" s="14"/>
      <c r="F122" s="14"/>
    </row>
    <row r="123" ht="16.5" customHeight="1">
      <c r="A123" s="14"/>
      <c r="B123" s="14"/>
      <c r="C123" s="14"/>
      <c r="D123" s="14"/>
      <c r="E123" s="14"/>
      <c r="F123" s="14"/>
    </row>
    <row r="124" ht="16.5" customHeight="1">
      <c r="A124" s="14"/>
      <c r="B124" s="14"/>
      <c r="C124" s="14"/>
      <c r="D124" s="14"/>
      <c r="E124" s="14"/>
      <c r="F124" s="14"/>
    </row>
    <row r="125" ht="16.5" customHeight="1">
      <c r="A125" s="14"/>
      <c r="B125" s="14"/>
      <c r="C125" s="14"/>
      <c r="D125" s="14"/>
      <c r="E125" s="14"/>
      <c r="F125" s="14"/>
    </row>
    <row r="126" ht="16.5" customHeight="1">
      <c r="A126" s="14"/>
      <c r="B126" s="14"/>
      <c r="C126" s="14"/>
      <c r="D126" s="14"/>
      <c r="E126" s="14"/>
      <c r="F126" s="14"/>
    </row>
    <row r="127" ht="16.5" customHeight="1">
      <c r="A127" s="14"/>
      <c r="B127" s="14"/>
      <c r="C127" s="14"/>
      <c r="D127" s="14"/>
      <c r="E127" s="14"/>
      <c r="F127" s="14"/>
    </row>
    <row r="128" ht="16.5" customHeight="1">
      <c r="A128" s="14"/>
      <c r="B128" s="14"/>
      <c r="C128" s="14"/>
      <c r="D128" s="14"/>
      <c r="E128" s="14"/>
      <c r="F128" s="14"/>
    </row>
    <row r="129" ht="16.5" customHeight="1">
      <c r="A129" s="14"/>
      <c r="B129" s="14"/>
      <c r="C129" s="14"/>
      <c r="D129" s="14"/>
      <c r="E129" s="14"/>
      <c r="F129" s="14"/>
    </row>
    <row r="130" ht="16.5" customHeight="1">
      <c r="A130" s="14"/>
      <c r="B130" s="14"/>
      <c r="C130" s="14"/>
      <c r="D130" s="14"/>
      <c r="E130" s="14"/>
      <c r="F130" s="14"/>
    </row>
    <row r="131" ht="16.5" customHeight="1">
      <c r="A131" s="14"/>
      <c r="B131" s="14"/>
      <c r="C131" s="14"/>
      <c r="D131" s="14"/>
      <c r="E131" s="14"/>
      <c r="F131" s="14"/>
    </row>
    <row r="132" ht="16.5" customHeight="1">
      <c r="A132" s="14"/>
      <c r="B132" s="14"/>
      <c r="C132" s="14"/>
      <c r="D132" s="14"/>
      <c r="E132" s="14"/>
      <c r="F132" s="14"/>
    </row>
    <row r="133" ht="16.5" customHeight="1">
      <c r="A133" s="14"/>
      <c r="B133" s="14"/>
      <c r="C133" s="14"/>
      <c r="D133" s="14"/>
      <c r="E133" s="14"/>
      <c r="F133" s="14"/>
    </row>
    <row r="134" ht="16.5" customHeight="1">
      <c r="A134" s="14"/>
      <c r="B134" s="14"/>
      <c r="C134" s="14"/>
      <c r="D134" s="14"/>
      <c r="E134" s="14"/>
      <c r="F134" s="14"/>
    </row>
    <row r="135" ht="16.5" customHeight="1">
      <c r="A135" s="14"/>
      <c r="B135" s="14"/>
      <c r="C135" s="14"/>
      <c r="D135" s="14"/>
      <c r="E135" s="14"/>
      <c r="F135" s="14"/>
    </row>
    <row r="136" ht="16.5" customHeight="1">
      <c r="A136" s="14"/>
      <c r="B136" s="14"/>
      <c r="C136" s="14"/>
      <c r="D136" s="14"/>
      <c r="E136" s="14"/>
      <c r="F136" s="14"/>
    </row>
    <row r="137" ht="16.5" customHeight="1">
      <c r="A137" s="14"/>
      <c r="B137" s="14"/>
      <c r="C137" s="14"/>
      <c r="D137" s="14"/>
      <c r="E137" s="14"/>
      <c r="F137" s="14"/>
    </row>
    <row r="138" ht="16.5" customHeight="1">
      <c r="A138" s="14"/>
      <c r="B138" s="14"/>
      <c r="C138" s="14"/>
      <c r="D138" s="14"/>
      <c r="E138" s="14"/>
      <c r="F138" s="14"/>
    </row>
    <row r="139" ht="16.5" customHeight="1">
      <c r="A139" s="14"/>
      <c r="B139" s="14"/>
      <c r="C139" s="14"/>
      <c r="D139" s="14"/>
      <c r="E139" s="14"/>
      <c r="F139" s="14"/>
    </row>
    <row r="140" ht="16.5" customHeight="1">
      <c r="A140" s="14"/>
      <c r="B140" s="14"/>
      <c r="C140" s="14"/>
      <c r="D140" s="14"/>
      <c r="E140" s="14"/>
      <c r="F140" s="14"/>
    </row>
    <row r="141" ht="16.5" customHeight="1">
      <c r="A141" s="14"/>
      <c r="B141" s="14"/>
      <c r="C141" s="14"/>
      <c r="D141" s="14"/>
      <c r="E141" s="14"/>
      <c r="F141" s="14"/>
    </row>
    <row r="142" ht="16.5" customHeight="1">
      <c r="A142" s="14"/>
      <c r="B142" s="14"/>
      <c r="C142" s="14"/>
      <c r="D142" s="14"/>
      <c r="E142" s="14"/>
      <c r="F142" s="14"/>
    </row>
    <row r="143" ht="16.5" customHeight="1">
      <c r="A143" s="14"/>
      <c r="B143" s="14"/>
      <c r="C143" s="14"/>
      <c r="D143" s="14"/>
      <c r="E143" s="14"/>
      <c r="F143" s="14"/>
    </row>
    <row r="144" ht="16.5" customHeight="1">
      <c r="A144" s="14"/>
      <c r="B144" s="14"/>
      <c r="C144" s="14"/>
      <c r="D144" s="14"/>
      <c r="E144" s="14"/>
      <c r="F144" s="14"/>
    </row>
    <row r="145" ht="16.5" customHeight="1">
      <c r="A145" s="14"/>
      <c r="B145" s="14"/>
      <c r="C145" s="14"/>
      <c r="D145" s="14"/>
      <c r="E145" s="14"/>
      <c r="F145" s="14"/>
    </row>
    <row r="146" ht="16.5" customHeight="1">
      <c r="A146" s="14"/>
      <c r="B146" s="14"/>
      <c r="C146" s="14"/>
      <c r="D146" s="14"/>
      <c r="E146" s="14"/>
      <c r="F146" s="14"/>
    </row>
    <row r="147" ht="16.5" customHeight="1">
      <c r="A147" s="14"/>
      <c r="B147" s="14"/>
      <c r="C147" s="14"/>
      <c r="D147" s="14"/>
      <c r="E147" s="14"/>
      <c r="F147" s="14"/>
    </row>
    <row r="148" ht="16.5" customHeight="1">
      <c r="A148" s="14"/>
      <c r="B148" s="14"/>
      <c r="C148" s="14"/>
      <c r="D148" s="14"/>
      <c r="E148" s="14"/>
      <c r="F148" s="14"/>
    </row>
    <row r="149" ht="16.5" customHeight="1">
      <c r="A149" s="14"/>
      <c r="B149" s="14"/>
      <c r="C149" s="14"/>
      <c r="D149" s="14"/>
      <c r="E149" s="14"/>
      <c r="F149" s="14"/>
    </row>
    <row r="150" ht="16.5" customHeight="1">
      <c r="A150" s="14"/>
      <c r="B150" s="14"/>
      <c r="C150" s="14"/>
      <c r="D150" s="14"/>
      <c r="E150" s="14"/>
      <c r="F150" s="14"/>
    </row>
    <row r="151" ht="16.5" customHeight="1">
      <c r="A151" s="14"/>
      <c r="B151" s="14"/>
      <c r="C151" s="14"/>
      <c r="D151" s="14"/>
      <c r="E151" s="14"/>
      <c r="F151" s="14"/>
    </row>
    <row r="152" ht="16.5" customHeight="1">
      <c r="A152" s="14"/>
      <c r="B152" s="14"/>
      <c r="C152" s="14"/>
      <c r="D152" s="14"/>
      <c r="E152" s="14"/>
      <c r="F152" s="14"/>
    </row>
    <row r="153" ht="16.5" customHeight="1">
      <c r="A153" s="14"/>
      <c r="B153" s="14"/>
      <c r="C153" s="14"/>
      <c r="D153" s="14"/>
      <c r="E153" s="14"/>
      <c r="F153" s="14"/>
    </row>
    <row r="154" ht="16.5" customHeight="1">
      <c r="A154" s="14"/>
      <c r="B154" s="14"/>
      <c r="C154" s="14"/>
      <c r="D154" s="14"/>
      <c r="E154" s="14"/>
      <c r="F154" s="14"/>
    </row>
    <row r="155" ht="16.5" customHeight="1">
      <c r="A155" s="14"/>
      <c r="B155" s="14"/>
      <c r="C155" s="14"/>
      <c r="D155" s="14"/>
      <c r="E155" s="14"/>
      <c r="F155" s="14"/>
    </row>
    <row r="156" ht="16.5" customHeight="1">
      <c r="A156" s="14"/>
      <c r="B156" s="14"/>
      <c r="C156" s="14"/>
      <c r="D156" s="14"/>
      <c r="E156" s="14"/>
      <c r="F156" s="14"/>
    </row>
    <row r="157" ht="16.5" customHeight="1">
      <c r="A157" s="14"/>
      <c r="B157" s="14"/>
      <c r="C157" s="14"/>
      <c r="D157" s="14"/>
      <c r="E157" s="14"/>
      <c r="F157" s="14"/>
    </row>
    <row r="158" ht="16.5" customHeight="1">
      <c r="A158" s="14"/>
      <c r="B158" s="14"/>
      <c r="C158" s="14"/>
      <c r="D158" s="14"/>
      <c r="E158" s="14"/>
      <c r="F158" s="14"/>
    </row>
    <row r="159" ht="16.5" customHeight="1">
      <c r="A159" s="14"/>
      <c r="B159" s="14"/>
      <c r="C159" s="14"/>
      <c r="D159" s="14"/>
      <c r="E159" s="14"/>
      <c r="F159" s="14"/>
    </row>
    <row r="160" ht="16.5" customHeight="1">
      <c r="A160" s="14"/>
      <c r="B160" s="14"/>
      <c r="C160" s="14"/>
      <c r="D160" s="14"/>
      <c r="E160" s="14"/>
      <c r="F160" s="14"/>
    </row>
    <row r="161" ht="16.5" customHeight="1">
      <c r="A161" s="14"/>
      <c r="B161" s="14"/>
      <c r="C161" s="14"/>
      <c r="D161" s="14"/>
      <c r="E161" s="14"/>
      <c r="F161" s="14"/>
    </row>
    <row r="162" ht="16.5" customHeight="1">
      <c r="A162" s="14"/>
      <c r="B162" s="14"/>
      <c r="C162" s="14"/>
      <c r="D162" s="14"/>
      <c r="E162" s="14"/>
      <c r="F162" s="14"/>
    </row>
    <row r="163" ht="16.5" customHeight="1">
      <c r="A163" s="14"/>
      <c r="B163" s="14"/>
      <c r="C163" s="14"/>
      <c r="D163" s="14"/>
      <c r="E163" s="14"/>
      <c r="F163" s="14"/>
    </row>
    <row r="164" ht="16.5" customHeight="1">
      <c r="A164" s="14"/>
      <c r="B164" s="14"/>
      <c r="C164" s="14"/>
      <c r="D164" s="14"/>
      <c r="E164" s="14"/>
      <c r="F164" s="14"/>
    </row>
    <row r="165" ht="16.5" customHeight="1">
      <c r="A165" s="14"/>
      <c r="B165" s="14"/>
      <c r="C165" s="14"/>
      <c r="D165" s="14"/>
      <c r="E165" s="14"/>
      <c r="F165" s="14"/>
    </row>
    <row r="166" ht="16.5" customHeight="1">
      <c r="A166" s="14"/>
      <c r="B166" s="14"/>
      <c r="C166" s="14"/>
      <c r="D166" s="14"/>
      <c r="E166" s="14"/>
      <c r="F166" s="14"/>
    </row>
    <row r="167" ht="16.5" customHeight="1">
      <c r="A167" s="14"/>
      <c r="B167" s="14"/>
      <c r="C167" s="14"/>
      <c r="D167" s="14"/>
      <c r="E167" s="14"/>
      <c r="F167" s="14"/>
    </row>
    <row r="168" ht="16.5" customHeight="1">
      <c r="A168" s="14"/>
      <c r="B168" s="14"/>
      <c r="C168" s="14"/>
      <c r="D168" s="14"/>
      <c r="E168" s="14"/>
      <c r="F168" s="14"/>
    </row>
    <row r="169" ht="16.5" customHeight="1">
      <c r="A169" s="14"/>
      <c r="B169" s="14"/>
      <c r="C169" s="14"/>
      <c r="D169" s="14"/>
      <c r="E169" s="14"/>
      <c r="F169" s="14"/>
    </row>
    <row r="170" ht="16.5" customHeight="1">
      <c r="A170" s="14"/>
      <c r="B170" s="14"/>
      <c r="C170" s="14"/>
      <c r="D170" s="14"/>
      <c r="E170" s="14"/>
      <c r="F170" s="14"/>
    </row>
    <row r="171" ht="16.5" customHeight="1">
      <c r="A171" s="14"/>
      <c r="B171" s="14"/>
      <c r="C171" s="14"/>
      <c r="D171" s="14"/>
      <c r="E171" s="14"/>
      <c r="F171" s="14"/>
    </row>
    <row r="172" ht="16.5" customHeight="1">
      <c r="A172" s="14"/>
      <c r="B172" s="14"/>
      <c r="C172" s="14"/>
      <c r="D172" s="14"/>
      <c r="E172" s="14"/>
      <c r="F172" s="14"/>
    </row>
    <row r="173" ht="16.5" customHeight="1">
      <c r="A173" s="14"/>
      <c r="B173" s="14"/>
      <c r="C173" s="14"/>
      <c r="D173" s="14"/>
      <c r="E173" s="14"/>
      <c r="F173" s="14"/>
    </row>
    <row r="174" ht="16.5" customHeight="1">
      <c r="A174" s="14"/>
      <c r="B174" s="14"/>
      <c r="C174" s="14"/>
      <c r="D174" s="14"/>
      <c r="E174" s="14"/>
      <c r="F174" s="14"/>
    </row>
    <row r="175" ht="16.5" customHeight="1">
      <c r="A175" s="14"/>
      <c r="B175" s="14"/>
      <c r="C175" s="14"/>
      <c r="D175" s="14"/>
      <c r="E175" s="14"/>
      <c r="F175" s="14"/>
    </row>
    <row r="176" ht="16.5" customHeight="1">
      <c r="A176" s="14"/>
      <c r="B176" s="14"/>
      <c r="C176" s="14"/>
      <c r="D176" s="14"/>
      <c r="E176" s="14"/>
      <c r="F176" s="14"/>
    </row>
    <row r="177" ht="16.5" customHeight="1">
      <c r="A177" s="14"/>
      <c r="B177" s="14"/>
      <c r="C177" s="14"/>
      <c r="D177" s="14"/>
      <c r="E177" s="14"/>
      <c r="F177" s="14"/>
    </row>
    <row r="178" ht="16.5" customHeight="1">
      <c r="A178" s="14"/>
      <c r="B178" s="14"/>
      <c r="C178" s="14"/>
      <c r="D178" s="14"/>
      <c r="E178" s="14"/>
      <c r="F178" s="14"/>
    </row>
    <row r="179" ht="16.5" customHeight="1">
      <c r="A179" s="14"/>
      <c r="B179" s="14"/>
      <c r="C179" s="14"/>
      <c r="D179" s="14"/>
      <c r="E179" s="14"/>
      <c r="F179" s="14"/>
    </row>
    <row r="180" ht="16.5" customHeight="1">
      <c r="A180" s="14"/>
      <c r="B180" s="14"/>
      <c r="C180" s="14"/>
      <c r="D180" s="14"/>
      <c r="E180" s="14"/>
      <c r="F180" s="14"/>
    </row>
    <row r="181" ht="16.5" customHeight="1">
      <c r="A181" s="14"/>
      <c r="B181" s="14"/>
      <c r="C181" s="14"/>
      <c r="D181" s="14"/>
      <c r="E181" s="14"/>
      <c r="F181" s="14"/>
    </row>
    <row r="182" ht="16.5" customHeight="1">
      <c r="A182" s="14"/>
      <c r="B182" s="14"/>
      <c r="C182" s="14"/>
      <c r="D182" s="14"/>
      <c r="E182" s="14"/>
      <c r="F182" s="14"/>
    </row>
    <row r="183" ht="16.5" customHeight="1">
      <c r="A183" s="14"/>
      <c r="B183" s="14"/>
      <c r="C183" s="14"/>
      <c r="D183" s="14"/>
      <c r="E183" s="14"/>
      <c r="F183" s="14"/>
    </row>
    <row r="184" ht="16.5" customHeight="1">
      <c r="A184" s="14"/>
      <c r="B184" s="14"/>
      <c r="C184" s="14"/>
      <c r="D184" s="14"/>
      <c r="E184" s="14"/>
      <c r="F184" s="14"/>
    </row>
    <row r="185" ht="16.5" customHeight="1">
      <c r="A185" s="14"/>
      <c r="B185" s="14"/>
      <c r="C185" s="14"/>
      <c r="D185" s="14"/>
      <c r="E185" s="14"/>
      <c r="F185" s="14"/>
    </row>
    <row r="186" ht="16.5" customHeight="1">
      <c r="A186" s="14"/>
      <c r="B186" s="14"/>
      <c r="C186" s="14"/>
      <c r="D186" s="14"/>
      <c r="E186" s="14"/>
      <c r="F186" s="14"/>
    </row>
    <row r="187" ht="16.5" customHeight="1">
      <c r="A187" s="14"/>
      <c r="B187" s="14"/>
      <c r="C187" s="14"/>
      <c r="D187" s="14"/>
      <c r="E187" s="14"/>
      <c r="F187" s="14"/>
    </row>
    <row r="188" ht="16.5" customHeight="1">
      <c r="A188" s="14"/>
      <c r="B188" s="14"/>
      <c r="C188" s="14"/>
      <c r="D188" s="14"/>
      <c r="E188" s="14"/>
      <c r="F188" s="14"/>
    </row>
    <row r="189" ht="16.5" customHeight="1">
      <c r="A189" s="14"/>
      <c r="B189" s="14"/>
      <c r="C189" s="14"/>
      <c r="D189" s="14"/>
      <c r="E189" s="14"/>
      <c r="F189" s="14"/>
    </row>
    <row r="190" ht="16.5" customHeight="1">
      <c r="A190" s="14"/>
      <c r="B190" s="14"/>
      <c r="C190" s="14"/>
      <c r="D190" s="14"/>
      <c r="E190" s="14"/>
      <c r="F190" s="14"/>
    </row>
    <row r="191" ht="16.5" customHeight="1">
      <c r="A191" s="14"/>
      <c r="B191" s="14"/>
      <c r="C191" s="14"/>
      <c r="D191" s="14"/>
      <c r="E191" s="14"/>
      <c r="F191" s="14"/>
    </row>
    <row r="192" ht="16.5" customHeight="1">
      <c r="A192" s="14"/>
      <c r="B192" s="14"/>
      <c r="C192" s="14"/>
      <c r="D192" s="14"/>
      <c r="E192" s="14"/>
      <c r="F192" s="14"/>
    </row>
    <row r="193" ht="16.5" customHeight="1">
      <c r="A193" s="14"/>
      <c r="B193" s="14"/>
      <c r="C193" s="14"/>
      <c r="D193" s="14"/>
      <c r="E193" s="14"/>
      <c r="F193" s="14"/>
    </row>
    <row r="194" ht="16.5" customHeight="1">
      <c r="A194" s="14"/>
      <c r="B194" s="14"/>
      <c r="C194" s="14"/>
      <c r="D194" s="14"/>
      <c r="E194" s="14"/>
      <c r="F194" s="14"/>
    </row>
    <row r="195" ht="16.5" customHeight="1">
      <c r="A195" s="14"/>
      <c r="B195" s="14"/>
      <c r="C195" s="14"/>
      <c r="D195" s="14"/>
      <c r="E195" s="14"/>
      <c r="F195" s="14"/>
    </row>
    <row r="196" ht="16.5" customHeight="1">
      <c r="A196" s="14"/>
      <c r="B196" s="14"/>
      <c r="C196" s="14"/>
      <c r="D196" s="14"/>
      <c r="E196" s="14"/>
      <c r="F196" s="14"/>
    </row>
    <row r="197" ht="16.5" customHeight="1">
      <c r="A197" s="14"/>
      <c r="B197" s="14"/>
      <c r="C197" s="14"/>
      <c r="D197" s="14"/>
      <c r="E197" s="14"/>
      <c r="F197" s="14"/>
    </row>
    <row r="198" ht="16.5" customHeight="1">
      <c r="A198" s="14"/>
      <c r="B198" s="14"/>
      <c r="C198" s="14"/>
      <c r="D198" s="14"/>
      <c r="E198" s="14"/>
      <c r="F198" s="14"/>
    </row>
    <row r="199" ht="16.5" customHeight="1">
      <c r="A199" s="14"/>
      <c r="B199" s="14"/>
      <c r="C199" s="14"/>
      <c r="D199" s="14"/>
      <c r="E199" s="14"/>
      <c r="F199" s="14"/>
    </row>
    <row r="200" ht="16.5" customHeight="1">
      <c r="A200" s="14"/>
      <c r="B200" s="14"/>
      <c r="C200" s="14"/>
      <c r="D200" s="14"/>
      <c r="E200" s="14"/>
      <c r="F200" s="14"/>
    </row>
    <row r="201" ht="16.5" customHeight="1">
      <c r="A201" s="14"/>
      <c r="B201" s="14"/>
      <c r="C201" s="14"/>
      <c r="D201" s="14"/>
      <c r="E201" s="14"/>
      <c r="F201" s="14"/>
    </row>
    <row r="202" ht="16.5" customHeight="1">
      <c r="A202" s="14"/>
      <c r="B202" s="14"/>
      <c r="C202" s="14"/>
      <c r="D202" s="14"/>
      <c r="E202" s="14"/>
      <c r="F202" s="14"/>
    </row>
    <row r="203" ht="16.5" customHeight="1">
      <c r="A203" s="14"/>
      <c r="B203" s="14"/>
      <c r="C203" s="14"/>
      <c r="D203" s="14"/>
      <c r="E203" s="14"/>
      <c r="F203" s="14"/>
    </row>
    <row r="204" ht="16.5" customHeight="1">
      <c r="A204" s="14"/>
      <c r="B204" s="14"/>
      <c r="C204" s="14"/>
      <c r="D204" s="14"/>
      <c r="E204" s="14"/>
      <c r="F204" s="14"/>
    </row>
    <row r="205" ht="16.5" customHeight="1">
      <c r="A205" s="14"/>
      <c r="B205" s="14"/>
      <c r="C205" s="14"/>
      <c r="D205" s="14"/>
      <c r="E205" s="14"/>
      <c r="F205" s="14"/>
    </row>
    <row r="206" ht="16.5" customHeight="1">
      <c r="A206" s="14"/>
      <c r="B206" s="14"/>
      <c r="C206" s="14"/>
      <c r="D206" s="14"/>
      <c r="E206" s="14"/>
      <c r="F206" s="14"/>
    </row>
    <row r="207" ht="16.5" customHeight="1">
      <c r="A207" s="14"/>
      <c r="B207" s="14"/>
      <c r="C207" s="14"/>
      <c r="D207" s="14"/>
      <c r="E207" s="14"/>
      <c r="F207" s="14"/>
    </row>
    <row r="208" ht="16.5" customHeight="1">
      <c r="A208" s="14"/>
      <c r="B208" s="14"/>
      <c r="C208" s="14"/>
      <c r="D208" s="14"/>
      <c r="E208" s="14"/>
      <c r="F208" s="14"/>
    </row>
    <row r="209" ht="16.5" customHeight="1">
      <c r="A209" s="14"/>
      <c r="B209" s="14"/>
      <c r="C209" s="14"/>
      <c r="D209" s="14"/>
      <c r="E209" s="14"/>
      <c r="F209" s="14"/>
    </row>
    <row r="210" ht="16.5" customHeight="1">
      <c r="A210" s="14"/>
      <c r="B210" s="14"/>
      <c r="C210" s="14"/>
      <c r="D210" s="14"/>
      <c r="E210" s="14"/>
      <c r="F210" s="14"/>
    </row>
    <row r="211" ht="16.5" customHeight="1">
      <c r="A211" s="14"/>
      <c r="B211" s="14"/>
      <c r="C211" s="14"/>
      <c r="D211" s="14"/>
      <c r="E211" s="14"/>
      <c r="F211" s="14"/>
    </row>
    <row r="212" ht="16.5" customHeight="1">
      <c r="A212" s="14"/>
      <c r="B212" s="14"/>
      <c r="C212" s="14"/>
      <c r="D212" s="14"/>
      <c r="E212" s="14"/>
      <c r="F212" s="14"/>
    </row>
    <row r="213" ht="16.5" customHeight="1">
      <c r="A213" s="14"/>
      <c r="B213" s="14"/>
      <c r="C213" s="14"/>
      <c r="D213" s="14"/>
      <c r="E213" s="14"/>
      <c r="F213" s="14"/>
    </row>
    <row r="214" ht="16.5" customHeight="1">
      <c r="A214" s="14"/>
      <c r="B214" s="14"/>
      <c r="C214" s="14"/>
      <c r="D214" s="14"/>
      <c r="E214" s="14"/>
      <c r="F214" s="14"/>
    </row>
    <row r="215" ht="16.5" customHeight="1">
      <c r="A215" s="14"/>
      <c r="B215" s="14"/>
      <c r="C215" s="14"/>
      <c r="D215" s="14"/>
      <c r="E215" s="14"/>
      <c r="F215" s="14"/>
    </row>
    <row r="216" ht="16.5" customHeight="1">
      <c r="A216" s="14"/>
      <c r="B216" s="14"/>
      <c r="C216" s="14"/>
      <c r="D216" s="14"/>
      <c r="E216" s="14"/>
      <c r="F216" s="14"/>
    </row>
    <row r="217" ht="16.5" customHeight="1">
      <c r="A217" s="14"/>
      <c r="B217" s="14"/>
      <c r="C217" s="14"/>
      <c r="D217" s="14"/>
      <c r="E217" s="14"/>
      <c r="F217" s="14"/>
    </row>
    <row r="218" ht="16.5" customHeight="1">
      <c r="A218" s="14"/>
      <c r="B218" s="14"/>
      <c r="C218" s="14"/>
      <c r="D218" s="14"/>
      <c r="E218" s="14"/>
      <c r="F218" s="14"/>
    </row>
    <row r="219" ht="16.5" customHeight="1">
      <c r="A219" s="14"/>
      <c r="B219" s="14"/>
      <c r="C219" s="14"/>
      <c r="D219" s="14"/>
      <c r="E219" s="14"/>
      <c r="F219" s="14"/>
    </row>
    <row r="220" ht="16.5" customHeight="1">
      <c r="A220" s="14"/>
      <c r="B220" s="14"/>
      <c r="C220" s="14"/>
      <c r="D220" s="14"/>
      <c r="E220" s="14"/>
      <c r="F220" s="14"/>
    </row>
    <row r="221" ht="16.5" customHeight="1">
      <c r="A221" s="14"/>
      <c r="B221" s="14"/>
      <c r="C221" s="14"/>
      <c r="D221" s="14"/>
      <c r="E221" s="14"/>
      <c r="F221" s="14"/>
    </row>
    <row r="222" ht="16.5" customHeight="1">
      <c r="A222" s="14"/>
      <c r="B222" s="14"/>
      <c r="C222" s="14"/>
      <c r="D222" s="14"/>
      <c r="E222" s="14"/>
      <c r="F222" s="14"/>
    </row>
    <row r="223" ht="16.5" customHeight="1">
      <c r="A223" s="14"/>
      <c r="B223" s="14"/>
      <c r="C223" s="14"/>
      <c r="D223" s="14"/>
      <c r="E223" s="14"/>
      <c r="F223" s="14"/>
    </row>
    <row r="224" ht="16.5" customHeight="1">
      <c r="A224" s="14"/>
      <c r="B224" s="14"/>
      <c r="C224" s="14"/>
      <c r="D224" s="14"/>
      <c r="E224" s="14"/>
      <c r="F224" s="14"/>
    </row>
    <row r="225" ht="16.5" customHeight="1">
      <c r="A225" s="14"/>
      <c r="B225" s="14"/>
      <c r="C225" s="14"/>
      <c r="D225" s="14"/>
      <c r="E225" s="14"/>
      <c r="F225" s="14"/>
    </row>
    <row r="226" ht="16.5" customHeight="1">
      <c r="A226" s="14"/>
      <c r="B226" s="14"/>
      <c r="C226" s="14"/>
      <c r="D226" s="14"/>
      <c r="E226" s="14"/>
      <c r="F226" s="14"/>
    </row>
    <row r="227" ht="16.5" customHeight="1">
      <c r="A227" s="14"/>
      <c r="B227" s="14"/>
      <c r="C227" s="14"/>
      <c r="D227" s="14"/>
      <c r="E227" s="14"/>
      <c r="F227" s="14"/>
    </row>
    <row r="228" ht="16.5" customHeight="1">
      <c r="A228" s="14"/>
      <c r="B228" s="14"/>
      <c r="C228" s="14"/>
      <c r="D228" s="14"/>
      <c r="E228" s="14"/>
      <c r="F228" s="14"/>
    </row>
    <row r="229" ht="16.5" customHeight="1">
      <c r="A229" s="14"/>
      <c r="B229" s="14"/>
      <c r="C229" s="14"/>
      <c r="D229" s="14"/>
      <c r="E229" s="14"/>
      <c r="F229" s="14"/>
    </row>
    <row r="230" ht="16.5" customHeight="1">
      <c r="A230" s="14"/>
      <c r="B230" s="14"/>
      <c r="C230" s="14"/>
      <c r="D230" s="14"/>
      <c r="E230" s="14"/>
      <c r="F230" s="14"/>
    </row>
    <row r="231" ht="16.5" customHeight="1">
      <c r="A231" s="14"/>
      <c r="B231" s="14"/>
      <c r="C231" s="14"/>
      <c r="D231" s="14"/>
      <c r="E231" s="14"/>
      <c r="F231" s="14"/>
    </row>
    <row r="232" ht="16.5" customHeight="1">
      <c r="A232" s="14"/>
      <c r="B232" s="14"/>
      <c r="C232" s="14"/>
      <c r="D232" s="14"/>
      <c r="E232" s="14"/>
      <c r="F232" s="14"/>
    </row>
    <row r="233" ht="16.5" customHeight="1">
      <c r="A233" s="14"/>
      <c r="B233" s="14"/>
      <c r="C233" s="14"/>
      <c r="D233" s="14"/>
      <c r="E233" s="14"/>
      <c r="F233" s="14"/>
    </row>
    <row r="234" ht="16.5" customHeight="1">
      <c r="A234" s="14"/>
      <c r="B234" s="14"/>
      <c r="C234" s="14"/>
      <c r="D234" s="14"/>
      <c r="E234" s="14"/>
      <c r="F234" s="14"/>
    </row>
    <row r="235" ht="16.5" customHeight="1">
      <c r="A235" s="14"/>
      <c r="B235" s="14"/>
      <c r="C235" s="14"/>
      <c r="D235" s="14"/>
      <c r="E235" s="14"/>
      <c r="F235" s="14"/>
    </row>
    <row r="236" ht="16.5" customHeight="1">
      <c r="A236" s="14"/>
      <c r="B236" s="14"/>
      <c r="C236" s="14"/>
      <c r="D236" s="14"/>
      <c r="E236" s="14"/>
      <c r="F236" s="14"/>
    </row>
    <row r="237" ht="16.5" customHeight="1">
      <c r="A237" s="14"/>
      <c r="B237" s="14"/>
      <c r="C237" s="14"/>
      <c r="D237" s="14"/>
      <c r="E237" s="14"/>
      <c r="F237" s="14"/>
    </row>
    <row r="238" ht="16.5" customHeight="1">
      <c r="A238" s="14"/>
      <c r="B238" s="14"/>
      <c r="C238" s="14"/>
      <c r="D238" s="14"/>
      <c r="E238" s="14"/>
      <c r="F238" s="14"/>
    </row>
    <row r="239" ht="16.5" customHeight="1">
      <c r="A239" s="14"/>
      <c r="B239" s="14"/>
      <c r="C239" s="14"/>
      <c r="D239" s="14"/>
      <c r="E239" s="14"/>
      <c r="F239" s="14"/>
    </row>
    <row r="240" ht="16.5" customHeight="1">
      <c r="A240" s="14"/>
      <c r="B240" s="14"/>
      <c r="C240" s="14"/>
      <c r="D240" s="14"/>
      <c r="E240" s="14"/>
      <c r="F240" s="14"/>
    </row>
    <row r="241" ht="16.5" customHeight="1">
      <c r="A241" s="14"/>
      <c r="B241" s="14"/>
      <c r="C241" s="14"/>
      <c r="D241" s="14"/>
      <c r="E241" s="14"/>
      <c r="F241" s="14"/>
    </row>
    <row r="242" ht="16.5" customHeight="1">
      <c r="A242" s="14"/>
      <c r="B242" s="14"/>
      <c r="C242" s="14"/>
      <c r="D242" s="14"/>
      <c r="E242" s="14"/>
      <c r="F242" s="14"/>
    </row>
    <row r="243" ht="16.5" customHeight="1">
      <c r="A243" s="14"/>
      <c r="B243" s="14"/>
      <c r="C243" s="14"/>
      <c r="D243" s="14"/>
      <c r="E243" s="14"/>
      <c r="F243" s="14"/>
    </row>
    <row r="244" ht="16.5" customHeight="1">
      <c r="A244" s="14"/>
      <c r="B244" s="14"/>
      <c r="C244" s="14"/>
      <c r="D244" s="14"/>
      <c r="E244" s="14"/>
      <c r="F244" s="14"/>
    </row>
    <row r="245" ht="16.5" customHeight="1">
      <c r="A245" s="14"/>
      <c r="B245" s="14"/>
      <c r="C245" s="14"/>
      <c r="D245" s="14"/>
      <c r="E245" s="14"/>
      <c r="F245" s="14"/>
    </row>
    <row r="246" ht="16.5" customHeight="1">
      <c r="A246" s="14"/>
      <c r="B246" s="14"/>
      <c r="C246" s="14"/>
      <c r="D246" s="14"/>
      <c r="E246" s="14"/>
      <c r="F246" s="14"/>
    </row>
    <row r="247" ht="16.5" customHeight="1">
      <c r="A247" s="14"/>
      <c r="B247" s="14"/>
      <c r="C247" s="14"/>
      <c r="D247" s="14"/>
      <c r="E247" s="14"/>
      <c r="F247" s="14"/>
    </row>
    <row r="248" ht="16.5" customHeight="1">
      <c r="A248" s="14"/>
      <c r="B248" s="14"/>
      <c r="C248" s="14"/>
      <c r="D248" s="14"/>
      <c r="E248" s="14"/>
      <c r="F248" s="14"/>
    </row>
    <row r="249" ht="16.5" customHeight="1">
      <c r="A249" s="14"/>
      <c r="B249" s="14"/>
      <c r="C249" s="14"/>
      <c r="D249" s="14"/>
      <c r="E249" s="14"/>
      <c r="F249" s="14"/>
    </row>
    <row r="250" ht="16.5" customHeight="1">
      <c r="A250" s="14"/>
      <c r="B250" s="14"/>
      <c r="C250" s="14"/>
      <c r="D250" s="14"/>
      <c r="E250" s="14"/>
      <c r="F250" s="14"/>
    </row>
    <row r="251" ht="16.5" customHeight="1">
      <c r="A251" s="14"/>
      <c r="B251" s="14"/>
      <c r="C251" s="14"/>
      <c r="D251" s="14"/>
      <c r="E251" s="14"/>
      <c r="F251" s="14"/>
    </row>
    <row r="252" ht="16.5" customHeight="1">
      <c r="A252" s="14"/>
      <c r="B252" s="14"/>
      <c r="C252" s="14"/>
      <c r="D252" s="14"/>
      <c r="E252" s="14"/>
      <c r="F252" s="14"/>
    </row>
    <row r="253" ht="16.5" customHeight="1">
      <c r="A253" s="14"/>
      <c r="B253" s="14"/>
      <c r="C253" s="14"/>
      <c r="D253" s="14"/>
      <c r="E253" s="14"/>
      <c r="F253" s="14"/>
    </row>
    <row r="254" ht="16.5" customHeight="1">
      <c r="A254" s="14"/>
      <c r="B254" s="14"/>
      <c r="C254" s="14"/>
      <c r="D254" s="14"/>
      <c r="E254" s="14"/>
      <c r="F254" s="14"/>
    </row>
    <row r="255" ht="16.5" customHeight="1">
      <c r="A255" s="14"/>
      <c r="B255" s="14"/>
      <c r="C255" s="14"/>
      <c r="D255" s="14"/>
      <c r="E255" s="14"/>
      <c r="F255" s="14"/>
    </row>
    <row r="256" ht="16.5" customHeight="1">
      <c r="A256" s="14"/>
      <c r="B256" s="14"/>
      <c r="C256" s="14"/>
      <c r="D256" s="14"/>
      <c r="E256" s="14"/>
      <c r="F256" s="14"/>
    </row>
    <row r="257" ht="16.5" customHeight="1">
      <c r="A257" s="14"/>
      <c r="B257" s="14"/>
      <c r="C257" s="14"/>
      <c r="D257" s="14"/>
      <c r="E257" s="14"/>
      <c r="F257" s="14"/>
    </row>
    <row r="258" ht="16.5" customHeight="1">
      <c r="A258" s="14"/>
      <c r="B258" s="14"/>
      <c r="C258" s="14"/>
      <c r="D258" s="14"/>
      <c r="E258" s="14"/>
      <c r="F258" s="14"/>
    </row>
    <row r="259" ht="16.5" customHeight="1">
      <c r="A259" s="14"/>
      <c r="B259" s="14"/>
      <c r="C259" s="14"/>
      <c r="D259" s="14"/>
      <c r="E259" s="14"/>
      <c r="F259" s="14"/>
    </row>
    <row r="260" ht="16.5" customHeight="1">
      <c r="A260" s="14"/>
      <c r="B260" s="14"/>
      <c r="C260" s="14"/>
      <c r="D260" s="14"/>
      <c r="E260" s="14"/>
      <c r="F260" s="14"/>
    </row>
    <row r="261" ht="16.5" customHeight="1">
      <c r="A261" s="14"/>
      <c r="B261" s="14"/>
      <c r="C261" s="14"/>
      <c r="D261" s="14"/>
      <c r="E261" s="14"/>
      <c r="F261" s="14"/>
    </row>
    <row r="262" ht="16.5" customHeight="1">
      <c r="A262" s="14"/>
      <c r="B262" s="14"/>
      <c r="C262" s="14"/>
      <c r="D262" s="14"/>
      <c r="E262" s="14"/>
      <c r="F262" s="14"/>
    </row>
    <row r="263" ht="16.5" customHeight="1">
      <c r="A263" s="14"/>
      <c r="B263" s="14"/>
      <c r="C263" s="14"/>
      <c r="D263" s="14"/>
      <c r="E263" s="14"/>
      <c r="F263" s="14"/>
    </row>
    <row r="264" ht="16.5" customHeight="1">
      <c r="A264" s="14"/>
      <c r="B264" s="14"/>
      <c r="C264" s="14"/>
      <c r="D264" s="14"/>
      <c r="E264" s="14"/>
      <c r="F264" s="14"/>
    </row>
    <row r="265" ht="16.5" customHeight="1">
      <c r="A265" s="14"/>
      <c r="B265" s="14"/>
      <c r="C265" s="14"/>
      <c r="D265" s="14"/>
      <c r="E265" s="14"/>
      <c r="F265" s="14"/>
    </row>
    <row r="266" ht="16.5" customHeight="1">
      <c r="A266" s="14"/>
      <c r="B266" s="14"/>
      <c r="C266" s="14"/>
      <c r="D266" s="14"/>
      <c r="E266" s="14"/>
      <c r="F266" s="14"/>
    </row>
    <row r="267" ht="16.5" customHeight="1">
      <c r="A267" s="14"/>
      <c r="B267" s="14"/>
      <c r="C267" s="14"/>
      <c r="D267" s="14"/>
      <c r="E267" s="14"/>
      <c r="F267" s="14"/>
    </row>
    <row r="268" ht="16.5" customHeight="1">
      <c r="A268" s="14"/>
      <c r="B268" s="14"/>
      <c r="C268" s="14"/>
      <c r="D268" s="14"/>
      <c r="E268" s="14"/>
      <c r="F268" s="14"/>
    </row>
    <row r="269" ht="16.5" customHeight="1">
      <c r="A269" s="14"/>
      <c r="B269" s="14"/>
      <c r="C269" s="14"/>
      <c r="D269" s="14"/>
      <c r="E269" s="14"/>
      <c r="F269" s="14"/>
    </row>
    <row r="270" ht="16.5" customHeight="1">
      <c r="A270" s="14"/>
      <c r="B270" s="14"/>
      <c r="C270" s="14"/>
      <c r="D270" s="14"/>
      <c r="E270" s="14"/>
      <c r="F270" s="14"/>
    </row>
    <row r="271" ht="16.5" customHeight="1">
      <c r="A271" s="14"/>
      <c r="B271" s="14"/>
      <c r="C271" s="14"/>
      <c r="D271" s="14"/>
      <c r="E271" s="14"/>
      <c r="F271" s="14"/>
    </row>
    <row r="272" ht="16.5" customHeight="1">
      <c r="A272" s="14"/>
      <c r="B272" s="14"/>
      <c r="C272" s="14"/>
      <c r="D272" s="14"/>
      <c r="E272" s="14"/>
      <c r="F272" s="14"/>
    </row>
    <row r="273" ht="16.5" customHeight="1">
      <c r="A273" s="14"/>
      <c r="B273" s="14"/>
      <c r="C273" s="14"/>
      <c r="D273" s="14"/>
      <c r="E273" s="14"/>
      <c r="F273" s="14"/>
    </row>
    <row r="274" ht="16.5" customHeight="1">
      <c r="A274" s="14"/>
      <c r="B274" s="14"/>
      <c r="C274" s="14"/>
      <c r="D274" s="14"/>
      <c r="E274" s="14"/>
      <c r="F274" s="14"/>
    </row>
    <row r="275" ht="16.5" customHeight="1">
      <c r="A275" s="14"/>
      <c r="B275" s="14"/>
      <c r="C275" s="14"/>
      <c r="D275" s="14"/>
      <c r="E275" s="14"/>
      <c r="F275" s="14"/>
    </row>
    <row r="276" ht="16.5" customHeight="1">
      <c r="A276" s="14"/>
      <c r="B276" s="14"/>
      <c r="C276" s="14"/>
      <c r="D276" s="14"/>
      <c r="E276" s="14"/>
      <c r="F276" s="14"/>
    </row>
    <row r="277" ht="16.5" customHeight="1">
      <c r="A277" s="14"/>
      <c r="B277" s="14"/>
      <c r="C277" s="14"/>
      <c r="D277" s="14"/>
      <c r="E277" s="14"/>
      <c r="F277" s="14"/>
    </row>
    <row r="278" ht="16.5" customHeight="1">
      <c r="A278" s="14"/>
      <c r="B278" s="14"/>
      <c r="C278" s="14"/>
      <c r="D278" s="14"/>
      <c r="E278" s="14"/>
      <c r="F278" s="14"/>
    </row>
    <row r="279" ht="16.5" customHeight="1">
      <c r="A279" s="14"/>
      <c r="B279" s="14"/>
      <c r="C279" s="14"/>
      <c r="D279" s="14"/>
      <c r="E279" s="14"/>
      <c r="F279" s="14"/>
    </row>
    <row r="280" ht="16.5" customHeight="1">
      <c r="A280" s="14"/>
      <c r="B280" s="14"/>
      <c r="C280" s="14"/>
      <c r="D280" s="14"/>
      <c r="E280" s="14"/>
      <c r="F280" s="14"/>
    </row>
    <row r="281" ht="16.5" customHeight="1">
      <c r="A281" s="14"/>
      <c r="B281" s="14"/>
      <c r="C281" s="14"/>
      <c r="D281" s="14"/>
      <c r="E281" s="14"/>
      <c r="F281" s="14"/>
    </row>
    <row r="282" ht="16.5" customHeight="1">
      <c r="A282" s="14"/>
      <c r="B282" s="14"/>
      <c r="C282" s="14"/>
      <c r="D282" s="14"/>
      <c r="E282" s="14"/>
      <c r="F282" s="14"/>
    </row>
    <row r="283" ht="16.5" customHeight="1">
      <c r="A283" s="14"/>
      <c r="B283" s="14"/>
      <c r="C283" s="14"/>
      <c r="D283" s="14"/>
      <c r="E283" s="14"/>
      <c r="F283" s="14"/>
    </row>
    <row r="284" ht="16.5" customHeight="1">
      <c r="A284" s="14"/>
      <c r="B284" s="14"/>
      <c r="C284" s="14"/>
      <c r="D284" s="14"/>
      <c r="E284" s="14"/>
      <c r="F284" s="14"/>
    </row>
    <row r="285" ht="16.5" customHeight="1">
      <c r="A285" s="14"/>
      <c r="B285" s="14"/>
      <c r="C285" s="14"/>
      <c r="D285" s="14"/>
      <c r="E285" s="14"/>
      <c r="F285" s="14"/>
    </row>
    <row r="286" ht="16.5" customHeight="1">
      <c r="A286" s="14"/>
      <c r="B286" s="14"/>
      <c r="C286" s="14"/>
      <c r="D286" s="14"/>
      <c r="E286" s="14"/>
      <c r="F286" s="14"/>
    </row>
    <row r="287" ht="16.5" customHeight="1">
      <c r="A287" s="14"/>
      <c r="B287" s="14"/>
      <c r="C287" s="14"/>
      <c r="D287" s="14"/>
      <c r="E287" s="14"/>
      <c r="F287" s="14"/>
    </row>
    <row r="288" ht="16.5" customHeight="1">
      <c r="A288" s="14"/>
      <c r="B288" s="14"/>
      <c r="C288" s="14"/>
      <c r="D288" s="14"/>
      <c r="E288" s="14"/>
      <c r="F288" s="14"/>
    </row>
    <row r="289" ht="16.5" customHeight="1">
      <c r="A289" s="14"/>
      <c r="B289" s="14"/>
      <c r="C289" s="14"/>
      <c r="D289" s="14"/>
      <c r="E289" s="14"/>
      <c r="F289" s="14"/>
    </row>
    <row r="290" ht="16.5" customHeight="1">
      <c r="A290" s="14"/>
      <c r="B290" s="14"/>
      <c r="C290" s="14"/>
      <c r="D290" s="14"/>
      <c r="E290" s="14"/>
      <c r="F290" s="14"/>
    </row>
    <row r="291" ht="16.5" customHeight="1">
      <c r="A291" s="14"/>
      <c r="B291" s="14"/>
      <c r="C291" s="14"/>
      <c r="D291" s="14"/>
      <c r="E291" s="14"/>
      <c r="F291" s="14"/>
    </row>
    <row r="292" ht="16.5" customHeight="1">
      <c r="A292" s="14"/>
      <c r="B292" s="14"/>
      <c r="C292" s="14"/>
      <c r="D292" s="14"/>
      <c r="E292" s="14"/>
      <c r="F292" s="14"/>
    </row>
    <row r="293" ht="16.5" customHeight="1">
      <c r="A293" s="14"/>
      <c r="B293" s="14"/>
      <c r="C293" s="14"/>
      <c r="D293" s="14"/>
      <c r="E293" s="14"/>
      <c r="F293" s="14"/>
    </row>
    <row r="294" ht="16.5" customHeight="1">
      <c r="A294" s="14"/>
      <c r="B294" s="14"/>
      <c r="C294" s="14"/>
      <c r="D294" s="14"/>
      <c r="E294" s="14"/>
      <c r="F294" s="14"/>
    </row>
    <row r="295" ht="16.5" customHeight="1">
      <c r="A295" s="14"/>
      <c r="B295" s="14"/>
      <c r="C295" s="14"/>
      <c r="D295" s="14"/>
      <c r="E295" s="14"/>
      <c r="F295" s="14"/>
    </row>
    <row r="296" ht="16.5" customHeight="1">
      <c r="A296" s="14"/>
      <c r="B296" s="14"/>
      <c r="C296" s="14"/>
      <c r="D296" s="14"/>
      <c r="E296" s="14"/>
      <c r="F296" s="14"/>
    </row>
    <row r="297" ht="16.5" customHeight="1">
      <c r="A297" s="14"/>
      <c r="B297" s="14"/>
      <c r="C297" s="14"/>
      <c r="D297" s="14"/>
      <c r="E297" s="14"/>
      <c r="F297" s="14"/>
    </row>
    <row r="298" ht="16.5" customHeight="1">
      <c r="A298" s="14"/>
      <c r="B298" s="14"/>
      <c r="C298" s="14"/>
      <c r="D298" s="14"/>
      <c r="E298" s="14"/>
      <c r="F298" s="14"/>
    </row>
    <row r="299" ht="16.5" customHeight="1">
      <c r="A299" s="14"/>
      <c r="B299" s="14"/>
      <c r="C299" s="14"/>
      <c r="D299" s="14"/>
      <c r="E299" s="14"/>
      <c r="F299" s="14"/>
    </row>
    <row r="300" ht="16.5" customHeight="1">
      <c r="A300" s="14"/>
      <c r="B300" s="14"/>
      <c r="C300" s="14"/>
      <c r="D300" s="14"/>
      <c r="E300" s="14"/>
      <c r="F300" s="14"/>
    </row>
    <row r="301" ht="16.5" customHeight="1">
      <c r="A301" s="14"/>
      <c r="B301" s="14"/>
      <c r="C301" s="14"/>
      <c r="D301" s="14"/>
      <c r="E301" s="14"/>
      <c r="F301" s="14"/>
    </row>
    <row r="302" ht="16.5" customHeight="1">
      <c r="A302" s="14"/>
      <c r="B302" s="14"/>
      <c r="C302" s="14"/>
      <c r="D302" s="14"/>
      <c r="E302" s="14"/>
      <c r="F302" s="14"/>
    </row>
    <row r="303" ht="16.5" customHeight="1">
      <c r="A303" s="14"/>
      <c r="B303" s="14"/>
      <c r="C303" s="14"/>
      <c r="D303" s="14"/>
      <c r="E303" s="14"/>
      <c r="F303" s="14"/>
    </row>
    <row r="304" ht="16.5" customHeight="1">
      <c r="A304" s="14"/>
      <c r="B304" s="14"/>
      <c r="C304" s="14"/>
      <c r="D304" s="14"/>
      <c r="E304" s="14"/>
      <c r="F304" s="14"/>
    </row>
    <row r="305" ht="16.5" customHeight="1">
      <c r="A305" s="14"/>
      <c r="B305" s="14"/>
      <c r="C305" s="14"/>
      <c r="D305" s="14"/>
      <c r="E305" s="14"/>
      <c r="F305" s="14"/>
    </row>
    <row r="306" ht="16.5" customHeight="1">
      <c r="A306" s="14"/>
      <c r="B306" s="14"/>
      <c r="C306" s="14"/>
      <c r="D306" s="14"/>
      <c r="E306" s="14"/>
      <c r="F306" s="14"/>
    </row>
    <row r="307" ht="16.5" customHeight="1">
      <c r="A307" s="14"/>
      <c r="B307" s="14"/>
      <c r="C307" s="14"/>
      <c r="D307" s="14"/>
      <c r="E307" s="14"/>
      <c r="F307" s="14"/>
    </row>
    <row r="308" ht="16.5" customHeight="1">
      <c r="A308" s="14"/>
      <c r="B308" s="14"/>
      <c r="C308" s="14"/>
      <c r="D308" s="14"/>
      <c r="E308" s="14"/>
      <c r="F308" s="14"/>
    </row>
    <row r="309" ht="16.5" customHeight="1">
      <c r="A309" s="14"/>
      <c r="B309" s="14"/>
      <c r="C309" s="14"/>
      <c r="D309" s="14"/>
      <c r="E309" s="14"/>
      <c r="F309" s="14"/>
    </row>
    <row r="310" ht="16.5" customHeight="1">
      <c r="A310" s="14"/>
      <c r="B310" s="14"/>
      <c r="C310" s="14"/>
      <c r="D310" s="14"/>
      <c r="E310" s="14"/>
      <c r="F310" s="14"/>
    </row>
    <row r="311" ht="16.5" customHeight="1">
      <c r="A311" s="14"/>
      <c r="B311" s="14"/>
      <c r="C311" s="14"/>
      <c r="D311" s="14"/>
      <c r="E311" s="14"/>
      <c r="F311" s="14"/>
    </row>
    <row r="312" ht="16.5" customHeight="1">
      <c r="A312" s="14"/>
      <c r="B312" s="14"/>
      <c r="C312" s="14"/>
      <c r="D312" s="14"/>
      <c r="E312" s="14"/>
      <c r="F312" s="14"/>
    </row>
    <row r="313" ht="16.5" customHeight="1">
      <c r="A313" s="14"/>
      <c r="B313" s="14"/>
      <c r="C313" s="14"/>
      <c r="D313" s="14"/>
      <c r="E313" s="14"/>
      <c r="F313" s="14"/>
    </row>
    <row r="314" ht="16.5" customHeight="1">
      <c r="A314" s="14"/>
      <c r="B314" s="14"/>
      <c r="C314" s="14"/>
      <c r="D314" s="14"/>
      <c r="E314" s="14"/>
      <c r="F314" s="14"/>
    </row>
    <row r="315" ht="16.5" customHeight="1">
      <c r="A315" s="14"/>
      <c r="B315" s="14"/>
      <c r="C315" s="14"/>
      <c r="D315" s="14"/>
      <c r="E315" s="14"/>
      <c r="F315" s="14"/>
    </row>
    <row r="316" ht="16.5" customHeight="1">
      <c r="A316" s="14"/>
      <c r="B316" s="14"/>
      <c r="C316" s="14"/>
      <c r="D316" s="14"/>
      <c r="E316" s="14"/>
      <c r="F316" s="14"/>
    </row>
    <row r="317" ht="16.5" customHeight="1">
      <c r="A317" s="14"/>
      <c r="B317" s="14"/>
      <c r="C317" s="14"/>
      <c r="D317" s="14"/>
      <c r="E317" s="14"/>
      <c r="F317" s="14"/>
    </row>
    <row r="318" ht="16.5" customHeight="1">
      <c r="A318" s="14"/>
      <c r="B318" s="14"/>
      <c r="C318" s="14"/>
      <c r="D318" s="14"/>
      <c r="E318" s="14"/>
      <c r="F318" s="14"/>
    </row>
    <row r="319" ht="16.5" customHeight="1">
      <c r="A319" s="14"/>
      <c r="B319" s="14"/>
      <c r="C319" s="14"/>
      <c r="D319" s="14"/>
      <c r="E319" s="14"/>
      <c r="F319" s="14"/>
    </row>
    <row r="320" ht="16.5" customHeight="1">
      <c r="A320" s="14"/>
      <c r="B320" s="14"/>
      <c r="C320" s="14"/>
      <c r="D320" s="14"/>
      <c r="E320" s="14"/>
      <c r="F320" s="14"/>
    </row>
    <row r="321" ht="16.5" customHeight="1">
      <c r="A321" s="14"/>
      <c r="B321" s="14"/>
      <c r="C321" s="14"/>
      <c r="D321" s="14"/>
      <c r="E321" s="14"/>
      <c r="F321" s="14"/>
    </row>
    <row r="322" ht="16.5" customHeight="1">
      <c r="A322" s="14"/>
      <c r="B322" s="14"/>
      <c r="C322" s="14"/>
      <c r="D322" s="14"/>
      <c r="E322" s="14"/>
      <c r="F322" s="14"/>
    </row>
    <row r="323" ht="16.5" customHeight="1">
      <c r="A323" s="14"/>
      <c r="B323" s="14"/>
      <c r="C323" s="14"/>
      <c r="D323" s="14"/>
      <c r="E323" s="14"/>
      <c r="F323" s="14"/>
    </row>
    <row r="324" ht="16.5" customHeight="1">
      <c r="A324" s="14"/>
      <c r="B324" s="14"/>
      <c r="C324" s="14"/>
      <c r="D324" s="14"/>
      <c r="E324" s="14"/>
      <c r="F324" s="14"/>
    </row>
    <row r="325" ht="16.5" customHeight="1">
      <c r="A325" s="14"/>
      <c r="B325" s="14"/>
      <c r="C325" s="14"/>
      <c r="D325" s="14"/>
      <c r="E325" s="14"/>
      <c r="F325" s="14"/>
    </row>
    <row r="326" ht="16.5" customHeight="1">
      <c r="A326" s="14"/>
      <c r="B326" s="14"/>
      <c r="C326" s="14"/>
      <c r="D326" s="14"/>
      <c r="E326" s="14"/>
      <c r="F326" s="14"/>
    </row>
    <row r="327" ht="16.5" customHeight="1">
      <c r="A327" s="14"/>
      <c r="B327" s="14"/>
      <c r="C327" s="14"/>
      <c r="D327" s="14"/>
      <c r="E327" s="14"/>
      <c r="F327" s="14"/>
    </row>
    <row r="328" ht="16.5" customHeight="1">
      <c r="A328" s="14"/>
      <c r="B328" s="14"/>
      <c r="C328" s="14"/>
      <c r="D328" s="14"/>
      <c r="E328" s="14"/>
      <c r="F328" s="14"/>
    </row>
    <row r="329" ht="16.5" customHeight="1">
      <c r="A329" s="14"/>
      <c r="B329" s="14"/>
      <c r="C329" s="14"/>
      <c r="D329" s="14"/>
      <c r="E329" s="14"/>
      <c r="F329" s="14"/>
    </row>
    <row r="330" ht="16.5" customHeight="1">
      <c r="A330" s="14"/>
      <c r="B330" s="14"/>
      <c r="C330" s="14"/>
      <c r="D330" s="14"/>
      <c r="E330" s="14"/>
      <c r="F330" s="14"/>
    </row>
    <row r="331" ht="16.5" customHeight="1">
      <c r="A331" s="14"/>
      <c r="B331" s="14"/>
      <c r="C331" s="14"/>
      <c r="D331" s="14"/>
      <c r="E331" s="14"/>
      <c r="F331" s="14"/>
    </row>
    <row r="332" ht="16.5" customHeight="1">
      <c r="A332" s="14"/>
      <c r="B332" s="14"/>
      <c r="C332" s="14"/>
      <c r="D332" s="14"/>
      <c r="E332" s="14"/>
      <c r="F332" s="14"/>
    </row>
    <row r="333" ht="16.5" customHeight="1">
      <c r="A333" s="14"/>
      <c r="B333" s="14"/>
      <c r="C333" s="14"/>
      <c r="D333" s="14"/>
      <c r="E333" s="14"/>
      <c r="F333" s="14"/>
    </row>
    <row r="334" ht="16.5" customHeight="1">
      <c r="A334" s="14"/>
      <c r="B334" s="14"/>
      <c r="C334" s="14"/>
      <c r="D334" s="14"/>
      <c r="E334" s="14"/>
      <c r="F334" s="14"/>
    </row>
    <row r="335" ht="16.5" customHeight="1">
      <c r="A335" s="14"/>
      <c r="B335" s="14"/>
      <c r="C335" s="14"/>
      <c r="D335" s="14"/>
      <c r="E335" s="14"/>
      <c r="F335" s="14"/>
    </row>
    <row r="336" ht="16.5" customHeight="1">
      <c r="A336" s="14"/>
      <c r="B336" s="14"/>
      <c r="C336" s="14"/>
      <c r="D336" s="14"/>
      <c r="E336" s="14"/>
      <c r="F336" s="14"/>
    </row>
    <row r="337" ht="16.5" customHeight="1">
      <c r="A337" s="14"/>
      <c r="B337" s="14"/>
      <c r="C337" s="14"/>
      <c r="D337" s="14"/>
      <c r="E337" s="14"/>
      <c r="F337" s="14"/>
    </row>
    <row r="338" ht="16.5" customHeight="1">
      <c r="A338" s="14"/>
      <c r="B338" s="14"/>
      <c r="C338" s="14"/>
      <c r="D338" s="14"/>
      <c r="E338" s="14"/>
      <c r="F338" s="14"/>
    </row>
    <row r="339" ht="16.5" customHeight="1">
      <c r="A339" s="14"/>
      <c r="B339" s="14"/>
      <c r="C339" s="14"/>
      <c r="D339" s="14"/>
      <c r="E339" s="14"/>
      <c r="F339" s="14"/>
    </row>
    <row r="340" ht="16.5" customHeight="1">
      <c r="A340" s="14"/>
      <c r="B340" s="14"/>
      <c r="C340" s="14"/>
      <c r="D340" s="14"/>
      <c r="E340" s="14"/>
      <c r="F340" s="14"/>
    </row>
    <row r="341" ht="16.5" customHeight="1">
      <c r="A341" s="14"/>
      <c r="B341" s="14"/>
      <c r="C341" s="14"/>
      <c r="D341" s="14"/>
      <c r="E341" s="14"/>
      <c r="F341" s="14"/>
    </row>
    <row r="342" ht="16.5" customHeight="1">
      <c r="A342" s="14"/>
      <c r="B342" s="14"/>
      <c r="C342" s="14"/>
      <c r="D342" s="14"/>
      <c r="E342" s="14"/>
      <c r="F342" s="14"/>
    </row>
    <row r="343" ht="16.5" customHeight="1">
      <c r="A343" s="14"/>
      <c r="B343" s="14"/>
      <c r="C343" s="14"/>
      <c r="D343" s="14"/>
      <c r="E343" s="14"/>
      <c r="F343" s="14"/>
    </row>
    <row r="344" ht="16.5" customHeight="1">
      <c r="A344" s="14"/>
      <c r="B344" s="14"/>
      <c r="C344" s="14"/>
      <c r="D344" s="14"/>
      <c r="E344" s="14"/>
      <c r="F344" s="14"/>
    </row>
    <row r="345" ht="16.5" customHeight="1">
      <c r="A345" s="14"/>
      <c r="B345" s="14"/>
      <c r="C345" s="14"/>
      <c r="D345" s="14"/>
      <c r="E345" s="14"/>
      <c r="F345" s="14"/>
    </row>
    <row r="346" ht="16.5" customHeight="1">
      <c r="A346" s="14"/>
      <c r="B346" s="14"/>
      <c r="C346" s="14"/>
      <c r="D346" s="14"/>
      <c r="E346" s="14"/>
      <c r="F346" s="14"/>
    </row>
    <row r="347" ht="16.5" customHeight="1">
      <c r="A347" s="14"/>
      <c r="B347" s="14"/>
      <c r="C347" s="14"/>
      <c r="D347" s="14"/>
      <c r="E347" s="14"/>
      <c r="F347" s="14"/>
    </row>
    <row r="348" ht="16.5" customHeight="1">
      <c r="A348" s="14"/>
      <c r="B348" s="14"/>
      <c r="C348" s="14"/>
      <c r="D348" s="14"/>
      <c r="E348" s="14"/>
      <c r="F348" s="14"/>
    </row>
    <row r="349" ht="16.5" customHeight="1">
      <c r="A349" s="14"/>
      <c r="B349" s="14"/>
      <c r="C349" s="14"/>
      <c r="D349" s="14"/>
      <c r="E349" s="14"/>
      <c r="F349" s="14"/>
    </row>
    <row r="350" ht="16.5" customHeight="1">
      <c r="A350" s="14"/>
      <c r="B350" s="14"/>
      <c r="C350" s="14"/>
      <c r="D350" s="14"/>
      <c r="E350" s="14"/>
      <c r="F350" s="14"/>
    </row>
    <row r="351" ht="16.5" customHeight="1">
      <c r="A351" s="14"/>
      <c r="B351" s="14"/>
      <c r="C351" s="14"/>
      <c r="D351" s="14"/>
      <c r="E351" s="14"/>
      <c r="F351" s="14"/>
    </row>
    <row r="352" ht="16.5" customHeight="1">
      <c r="A352" s="14"/>
      <c r="B352" s="14"/>
      <c r="C352" s="14"/>
      <c r="D352" s="14"/>
      <c r="E352" s="14"/>
      <c r="F352" s="14"/>
    </row>
    <row r="353" ht="16.5" customHeight="1">
      <c r="A353" s="14"/>
      <c r="B353" s="14"/>
      <c r="C353" s="14"/>
      <c r="D353" s="14"/>
      <c r="E353" s="14"/>
      <c r="F353" s="14"/>
    </row>
    <row r="354" ht="16.5" customHeight="1">
      <c r="A354" s="14"/>
      <c r="B354" s="14"/>
      <c r="C354" s="14"/>
      <c r="D354" s="14"/>
      <c r="E354" s="14"/>
      <c r="F354" s="14"/>
    </row>
    <row r="355" ht="16.5" customHeight="1">
      <c r="A355" s="14"/>
      <c r="B355" s="14"/>
      <c r="C355" s="14"/>
      <c r="D355" s="14"/>
      <c r="E355" s="14"/>
      <c r="F355" s="14"/>
    </row>
    <row r="356" ht="16.5" customHeight="1">
      <c r="A356" s="14"/>
      <c r="B356" s="14"/>
      <c r="C356" s="14"/>
      <c r="D356" s="14"/>
      <c r="E356" s="14"/>
      <c r="F356" s="14"/>
    </row>
    <row r="357" ht="16.5" customHeight="1">
      <c r="A357" s="14"/>
      <c r="B357" s="14"/>
      <c r="C357" s="14"/>
      <c r="D357" s="14"/>
      <c r="E357" s="14"/>
      <c r="F357" s="14"/>
    </row>
    <row r="358" ht="16.5" customHeight="1">
      <c r="A358" s="14"/>
      <c r="B358" s="14"/>
      <c r="C358" s="14"/>
      <c r="D358" s="14"/>
      <c r="E358" s="14"/>
      <c r="F358" s="14"/>
    </row>
    <row r="359" ht="16.5" customHeight="1">
      <c r="A359" s="14"/>
      <c r="B359" s="14"/>
      <c r="C359" s="14"/>
      <c r="D359" s="14"/>
      <c r="E359" s="14"/>
      <c r="F359" s="14"/>
    </row>
    <row r="360" ht="16.5" customHeight="1">
      <c r="A360" s="14"/>
      <c r="B360" s="14"/>
      <c r="C360" s="14"/>
      <c r="D360" s="14"/>
      <c r="E360" s="14"/>
      <c r="F360" s="14"/>
    </row>
    <row r="361" ht="16.5" customHeight="1">
      <c r="A361" s="14"/>
      <c r="B361" s="14"/>
      <c r="C361" s="14"/>
      <c r="D361" s="14"/>
      <c r="E361" s="14"/>
      <c r="F361" s="14"/>
    </row>
    <row r="362" ht="16.5" customHeight="1">
      <c r="A362" s="14"/>
      <c r="B362" s="14"/>
      <c r="C362" s="14"/>
      <c r="D362" s="14"/>
      <c r="E362" s="14"/>
      <c r="F362" s="14"/>
    </row>
    <row r="363" ht="16.5" customHeight="1">
      <c r="A363" s="14"/>
      <c r="B363" s="14"/>
      <c r="C363" s="14"/>
      <c r="D363" s="14"/>
      <c r="E363" s="14"/>
      <c r="F363" s="14"/>
    </row>
    <row r="364" ht="16.5" customHeight="1">
      <c r="A364" s="14"/>
      <c r="B364" s="14"/>
      <c r="C364" s="14"/>
      <c r="D364" s="14"/>
      <c r="E364" s="14"/>
      <c r="F364" s="14"/>
    </row>
    <row r="365" ht="16.5" customHeight="1">
      <c r="A365" s="14"/>
      <c r="B365" s="14"/>
      <c r="C365" s="14"/>
      <c r="D365" s="14"/>
      <c r="E365" s="14"/>
      <c r="F365" s="14"/>
    </row>
    <row r="366" ht="16.5" customHeight="1">
      <c r="A366" s="14"/>
      <c r="B366" s="14"/>
      <c r="C366" s="14"/>
      <c r="D366" s="14"/>
      <c r="E366" s="14"/>
      <c r="F366" s="14"/>
    </row>
    <row r="367" ht="16.5" customHeight="1">
      <c r="A367" s="14"/>
      <c r="B367" s="14"/>
      <c r="C367" s="14"/>
      <c r="D367" s="14"/>
      <c r="E367" s="14"/>
      <c r="F367" s="14"/>
    </row>
    <row r="368" ht="16.5" customHeight="1">
      <c r="A368" s="14"/>
      <c r="B368" s="14"/>
      <c r="C368" s="14"/>
      <c r="D368" s="14"/>
      <c r="E368" s="14"/>
      <c r="F368" s="14"/>
    </row>
    <row r="369" ht="16.5" customHeight="1">
      <c r="A369" s="14"/>
      <c r="B369" s="14"/>
      <c r="C369" s="14"/>
      <c r="D369" s="14"/>
      <c r="E369" s="14"/>
      <c r="F369" s="14"/>
    </row>
    <row r="370" ht="16.5" customHeight="1">
      <c r="A370" s="14"/>
      <c r="B370" s="14"/>
      <c r="C370" s="14"/>
      <c r="D370" s="14"/>
      <c r="E370" s="14"/>
      <c r="F370" s="14"/>
    </row>
    <row r="371" ht="16.5" customHeight="1">
      <c r="A371" s="14"/>
      <c r="B371" s="14"/>
      <c r="C371" s="14"/>
      <c r="D371" s="14"/>
      <c r="E371" s="14"/>
      <c r="F371" s="14"/>
    </row>
    <row r="372" ht="16.5" customHeight="1">
      <c r="A372" s="14"/>
      <c r="B372" s="14"/>
      <c r="C372" s="14"/>
      <c r="D372" s="14"/>
      <c r="E372" s="14"/>
      <c r="F372" s="14"/>
    </row>
    <row r="373" ht="16.5" customHeight="1">
      <c r="A373" s="14"/>
      <c r="B373" s="14"/>
      <c r="C373" s="14"/>
      <c r="D373" s="14"/>
      <c r="E373" s="14"/>
      <c r="F373" s="14"/>
    </row>
    <row r="374" ht="16.5" customHeight="1">
      <c r="A374" s="14"/>
      <c r="B374" s="14"/>
      <c r="C374" s="14"/>
      <c r="D374" s="14"/>
      <c r="E374" s="14"/>
      <c r="F374" s="14"/>
    </row>
    <row r="375" ht="16.5" customHeight="1">
      <c r="A375" s="14"/>
      <c r="B375" s="14"/>
      <c r="C375" s="14"/>
      <c r="D375" s="14"/>
      <c r="E375" s="14"/>
      <c r="F375" s="14"/>
    </row>
    <row r="376" ht="16.5" customHeight="1">
      <c r="A376" s="14"/>
      <c r="B376" s="14"/>
      <c r="C376" s="14"/>
      <c r="D376" s="14"/>
      <c r="E376" s="14"/>
      <c r="F376" s="14"/>
    </row>
    <row r="377" ht="16.5" customHeight="1">
      <c r="A377" s="14"/>
      <c r="B377" s="14"/>
      <c r="C377" s="14"/>
      <c r="D377" s="14"/>
      <c r="E377" s="14"/>
      <c r="F377" s="14"/>
    </row>
    <row r="378" ht="16.5" customHeight="1">
      <c r="A378" s="14"/>
      <c r="B378" s="14"/>
      <c r="C378" s="14"/>
      <c r="D378" s="14"/>
      <c r="E378" s="14"/>
      <c r="F378" s="14"/>
    </row>
    <row r="379" ht="16.5" customHeight="1">
      <c r="A379" s="14"/>
      <c r="B379" s="14"/>
      <c r="C379" s="14"/>
      <c r="D379" s="14"/>
      <c r="E379" s="14"/>
      <c r="F379" s="14"/>
    </row>
    <row r="380" ht="16.5" customHeight="1">
      <c r="A380" s="14"/>
      <c r="B380" s="14"/>
      <c r="C380" s="14"/>
      <c r="D380" s="14"/>
      <c r="E380" s="14"/>
      <c r="F380" s="14"/>
    </row>
    <row r="381" ht="16.5" customHeight="1">
      <c r="A381" s="14"/>
      <c r="B381" s="14"/>
      <c r="C381" s="14"/>
      <c r="D381" s="14"/>
      <c r="E381" s="14"/>
      <c r="F381" s="14"/>
    </row>
    <row r="382" ht="16.5" customHeight="1">
      <c r="A382" s="14"/>
      <c r="B382" s="14"/>
      <c r="C382" s="14"/>
      <c r="D382" s="14"/>
      <c r="E382" s="14"/>
      <c r="F382" s="14"/>
    </row>
    <row r="383" ht="16.5" customHeight="1">
      <c r="A383" s="14"/>
      <c r="B383" s="14"/>
      <c r="C383" s="14"/>
      <c r="D383" s="14"/>
      <c r="E383" s="14"/>
      <c r="F383" s="14"/>
    </row>
    <row r="384" ht="16.5" customHeight="1">
      <c r="A384" s="14"/>
      <c r="B384" s="14"/>
      <c r="C384" s="14"/>
      <c r="D384" s="14"/>
      <c r="E384" s="14"/>
      <c r="F384" s="14"/>
    </row>
    <row r="385" ht="16.5" customHeight="1">
      <c r="A385" s="14"/>
      <c r="B385" s="14"/>
      <c r="C385" s="14"/>
      <c r="D385" s="14"/>
      <c r="E385" s="14"/>
      <c r="F385" s="14"/>
    </row>
    <row r="386" ht="16.5" customHeight="1">
      <c r="A386" s="14"/>
      <c r="B386" s="14"/>
      <c r="C386" s="14"/>
      <c r="D386" s="14"/>
      <c r="E386" s="14"/>
      <c r="F386" s="14"/>
    </row>
    <row r="387" ht="16.5" customHeight="1">
      <c r="A387" s="14"/>
      <c r="B387" s="14"/>
      <c r="C387" s="14"/>
      <c r="D387" s="14"/>
      <c r="E387" s="14"/>
      <c r="F387" s="14"/>
    </row>
    <row r="388" ht="16.5" customHeight="1">
      <c r="A388" s="14"/>
      <c r="B388" s="14"/>
      <c r="C388" s="14"/>
      <c r="D388" s="14"/>
      <c r="E388" s="14"/>
      <c r="F388" s="14"/>
    </row>
    <row r="389" ht="16.5" customHeight="1">
      <c r="A389" s="14"/>
      <c r="B389" s="14"/>
      <c r="C389" s="14"/>
      <c r="D389" s="14"/>
      <c r="E389" s="14"/>
      <c r="F389" s="14"/>
    </row>
    <row r="390" ht="16.5" customHeight="1">
      <c r="A390" s="14"/>
      <c r="B390" s="14"/>
      <c r="C390" s="14"/>
      <c r="D390" s="14"/>
      <c r="E390" s="14"/>
      <c r="F390" s="14"/>
    </row>
    <row r="391" ht="16.5" customHeight="1">
      <c r="A391" s="14"/>
      <c r="B391" s="14"/>
      <c r="C391" s="14"/>
      <c r="D391" s="14"/>
      <c r="E391" s="14"/>
      <c r="F391" s="14"/>
    </row>
    <row r="392" ht="16.5" customHeight="1">
      <c r="A392" s="14"/>
      <c r="B392" s="14"/>
      <c r="C392" s="14"/>
      <c r="D392" s="14"/>
      <c r="E392" s="14"/>
      <c r="F392" s="14"/>
    </row>
    <row r="393" ht="16.5" customHeight="1">
      <c r="A393" s="14"/>
      <c r="B393" s="14"/>
      <c r="C393" s="14"/>
      <c r="D393" s="14"/>
      <c r="E393" s="14"/>
      <c r="F393" s="14"/>
    </row>
    <row r="394" ht="16.5" customHeight="1">
      <c r="A394" s="14"/>
      <c r="B394" s="14"/>
      <c r="C394" s="14"/>
      <c r="D394" s="14"/>
      <c r="E394" s="14"/>
      <c r="F394" s="14"/>
    </row>
    <row r="395" ht="16.5" customHeight="1">
      <c r="A395" s="14"/>
      <c r="B395" s="14"/>
      <c r="C395" s="14"/>
      <c r="D395" s="14"/>
      <c r="E395" s="14"/>
      <c r="F395" s="14"/>
    </row>
    <row r="396" ht="16.5" customHeight="1">
      <c r="A396" s="14"/>
      <c r="B396" s="14"/>
      <c r="C396" s="14"/>
      <c r="D396" s="14"/>
      <c r="E396" s="14"/>
      <c r="F396" s="14"/>
    </row>
    <row r="397" ht="16.5" customHeight="1">
      <c r="A397" s="14"/>
      <c r="B397" s="14"/>
      <c r="C397" s="14"/>
      <c r="D397" s="14"/>
      <c r="E397" s="14"/>
      <c r="F397" s="14"/>
    </row>
    <row r="398" ht="16.5" customHeight="1">
      <c r="A398" s="14"/>
      <c r="B398" s="14"/>
      <c r="C398" s="14"/>
      <c r="D398" s="14"/>
      <c r="E398" s="14"/>
      <c r="F398" s="14"/>
    </row>
    <row r="399" ht="16.5" customHeight="1">
      <c r="A399" s="14"/>
      <c r="B399" s="14"/>
      <c r="C399" s="14"/>
      <c r="D399" s="14"/>
      <c r="E399" s="14"/>
      <c r="F399" s="14"/>
    </row>
    <row r="400" ht="16.5" customHeight="1">
      <c r="A400" s="14"/>
      <c r="B400" s="14"/>
      <c r="C400" s="14"/>
      <c r="D400" s="14"/>
      <c r="E400" s="14"/>
      <c r="F400" s="14"/>
    </row>
    <row r="401" ht="16.5" customHeight="1">
      <c r="A401" s="14"/>
      <c r="B401" s="14"/>
      <c r="C401" s="14"/>
      <c r="D401" s="14"/>
      <c r="E401" s="14"/>
      <c r="F401" s="14"/>
    </row>
    <row r="402" ht="16.5" customHeight="1">
      <c r="A402" s="14"/>
      <c r="B402" s="14"/>
      <c r="C402" s="14"/>
      <c r="D402" s="14"/>
      <c r="E402" s="14"/>
      <c r="F402" s="14"/>
    </row>
    <row r="403" ht="16.5" customHeight="1">
      <c r="A403" s="14"/>
      <c r="B403" s="14"/>
      <c r="C403" s="14"/>
      <c r="D403" s="14"/>
      <c r="E403" s="14"/>
      <c r="F403" s="14"/>
    </row>
    <row r="404" ht="16.5" customHeight="1">
      <c r="A404" s="14"/>
      <c r="B404" s="14"/>
      <c r="C404" s="14"/>
      <c r="D404" s="14"/>
      <c r="E404" s="14"/>
      <c r="F404" s="14"/>
    </row>
    <row r="405" ht="16.5" customHeight="1">
      <c r="A405" s="14"/>
      <c r="B405" s="14"/>
      <c r="C405" s="14"/>
      <c r="D405" s="14"/>
      <c r="E405" s="14"/>
      <c r="F405" s="14"/>
    </row>
    <row r="406" ht="16.5" customHeight="1">
      <c r="A406" s="14"/>
      <c r="B406" s="14"/>
      <c r="C406" s="14"/>
      <c r="D406" s="14"/>
      <c r="E406" s="14"/>
      <c r="F406" s="14"/>
    </row>
    <row r="407" ht="16.5" customHeight="1">
      <c r="A407" s="14"/>
      <c r="B407" s="14"/>
      <c r="C407" s="14"/>
      <c r="D407" s="14"/>
      <c r="E407" s="14"/>
      <c r="F407" s="14"/>
    </row>
    <row r="408" ht="16.5" customHeight="1">
      <c r="A408" s="14"/>
      <c r="B408" s="14"/>
      <c r="C408" s="14"/>
      <c r="D408" s="14"/>
      <c r="E408" s="14"/>
      <c r="F408" s="14"/>
    </row>
    <row r="409" ht="16.5" customHeight="1">
      <c r="A409" s="14"/>
      <c r="B409" s="14"/>
      <c r="C409" s="14"/>
      <c r="D409" s="14"/>
      <c r="E409" s="14"/>
      <c r="F409" s="14"/>
    </row>
    <row r="410" ht="16.5" customHeight="1">
      <c r="A410" s="14"/>
      <c r="B410" s="14"/>
      <c r="C410" s="14"/>
      <c r="D410" s="14"/>
      <c r="E410" s="14"/>
      <c r="F410" s="14"/>
    </row>
    <row r="411" ht="16.5" customHeight="1">
      <c r="A411" s="14"/>
      <c r="B411" s="14"/>
      <c r="C411" s="14"/>
      <c r="D411" s="14"/>
      <c r="E411" s="14"/>
      <c r="F411" s="14"/>
    </row>
    <row r="412" ht="16.5" customHeight="1">
      <c r="A412" s="14"/>
      <c r="B412" s="14"/>
      <c r="C412" s="14"/>
      <c r="D412" s="14"/>
      <c r="E412" s="14"/>
      <c r="F412" s="14"/>
    </row>
    <row r="413" ht="16.5" customHeight="1">
      <c r="A413" s="14"/>
      <c r="B413" s="14"/>
      <c r="C413" s="14"/>
      <c r="D413" s="14"/>
      <c r="E413" s="14"/>
      <c r="F413" s="14"/>
    </row>
    <row r="414" ht="16.5" customHeight="1">
      <c r="A414" s="14"/>
      <c r="B414" s="14"/>
      <c r="C414" s="14"/>
      <c r="D414" s="14"/>
      <c r="E414" s="14"/>
      <c r="F414" s="14"/>
    </row>
    <row r="415" ht="16.5" customHeight="1">
      <c r="A415" s="14"/>
      <c r="B415" s="14"/>
      <c r="C415" s="14"/>
      <c r="D415" s="14"/>
      <c r="E415" s="14"/>
      <c r="F415" s="14"/>
    </row>
    <row r="416" ht="16.5" customHeight="1">
      <c r="A416" s="14"/>
      <c r="B416" s="14"/>
      <c r="C416" s="14"/>
      <c r="D416" s="14"/>
      <c r="E416" s="14"/>
      <c r="F416" s="14"/>
    </row>
    <row r="417" ht="16.5" customHeight="1">
      <c r="A417" s="14"/>
      <c r="B417" s="14"/>
      <c r="C417" s="14"/>
      <c r="D417" s="14"/>
      <c r="E417" s="14"/>
      <c r="F417" s="14"/>
    </row>
    <row r="418" ht="16.5" customHeight="1">
      <c r="A418" s="14"/>
      <c r="B418" s="14"/>
      <c r="C418" s="14"/>
      <c r="D418" s="14"/>
      <c r="E418" s="14"/>
      <c r="F418" s="14"/>
    </row>
    <row r="419" ht="16.5" customHeight="1">
      <c r="A419" s="14"/>
      <c r="B419" s="14"/>
      <c r="C419" s="14"/>
      <c r="D419" s="14"/>
      <c r="E419" s="14"/>
      <c r="F419" s="14"/>
    </row>
    <row r="420" ht="16.5" customHeight="1">
      <c r="A420" s="14"/>
      <c r="B420" s="14"/>
      <c r="C420" s="14"/>
      <c r="D420" s="14"/>
      <c r="E420" s="14"/>
      <c r="F420" s="14"/>
    </row>
    <row r="421" ht="16.5" customHeight="1">
      <c r="A421" s="14"/>
      <c r="B421" s="14"/>
      <c r="C421" s="14"/>
      <c r="D421" s="14"/>
      <c r="E421" s="14"/>
      <c r="F421" s="14"/>
    </row>
    <row r="422" ht="16.5" customHeight="1">
      <c r="A422" s="14"/>
      <c r="B422" s="14"/>
      <c r="C422" s="14"/>
      <c r="D422" s="14"/>
      <c r="E422" s="14"/>
      <c r="F422" s="14"/>
    </row>
    <row r="423" ht="16.5" customHeight="1">
      <c r="A423" s="14"/>
      <c r="B423" s="14"/>
      <c r="C423" s="14"/>
      <c r="D423" s="14"/>
      <c r="E423" s="14"/>
      <c r="F423" s="14"/>
    </row>
    <row r="424" ht="16.5" customHeight="1">
      <c r="A424" s="14"/>
      <c r="B424" s="14"/>
      <c r="C424" s="14"/>
      <c r="D424" s="14"/>
      <c r="E424" s="14"/>
      <c r="F424" s="14"/>
    </row>
    <row r="425" ht="16.5" customHeight="1">
      <c r="A425" s="14"/>
      <c r="B425" s="14"/>
      <c r="C425" s="14"/>
      <c r="D425" s="14"/>
      <c r="E425" s="14"/>
      <c r="F425" s="14"/>
    </row>
    <row r="426" ht="16.5" customHeight="1">
      <c r="A426" s="14"/>
      <c r="B426" s="14"/>
      <c r="C426" s="14"/>
      <c r="D426" s="14"/>
      <c r="E426" s="14"/>
      <c r="F426" s="14"/>
    </row>
    <row r="427" ht="16.5" customHeight="1">
      <c r="A427" s="14"/>
      <c r="B427" s="14"/>
      <c r="C427" s="14"/>
      <c r="D427" s="14"/>
      <c r="E427" s="14"/>
      <c r="F427" s="14"/>
    </row>
    <row r="428" ht="16.5" customHeight="1">
      <c r="A428" s="14"/>
      <c r="B428" s="14"/>
      <c r="C428" s="14"/>
      <c r="D428" s="14"/>
      <c r="E428" s="14"/>
      <c r="F428" s="14"/>
    </row>
    <row r="429" ht="16.5" customHeight="1">
      <c r="A429" s="14"/>
      <c r="B429" s="14"/>
      <c r="C429" s="14"/>
      <c r="D429" s="14"/>
      <c r="E429" s="14"/>
      <c r="F429" s="14"/>
    </row>
    <row r="430" ht="16.5" customHeight="1">
      <c r="A430" s="14"/>
      <c r="B430" s="14"/>
      <c r="C430" s="14"/>
      <c r="D430" s="14"/>
      <c r="E430" s="14"/>
      <c r="F430" s="14"/>
    </row>
    <row r="431" ht="16.5" customHeight="1">
      <c r="A431" s="14"/>
      <c r="B431" s="14"/>
      <c r="C431" s="14"/>
      <c r="D431" s="14"/>
      <c r="E431" s="14"/>
      <c r="F431" s="14"/>
    </row>
    <row r="432" ht="16.5" customHeight="1">
      <c r="A432" s="14"/>
      <c r="B432" s="14"/>
      <c r="C432" s="14"/>
      <c r="D432" s="14"/>
      <c r="E432" s="14"/>
      <c r="F432" s="14"/>
    </row>
    <row r="433" ht="16.5" customHeight="1">
      <c r="A433" s="14"/>
      <c r="B433" s="14"/>
      <c r="C433" s="14"/>
      <c r="D433" s="14"/>
      <c r="E433" s="14"/>
      <c r="F433" s="14"/>
    </row>
    <row r="434" ht="16.5" customHeight="1">
      <c r="A434" s="14"/>
      <c r="B434" s="14"/>
      <c r="C434" s="14"/>
      <c r="D434" s="14"/>
      <c r="E434" s="14"/>
      <c r="F434" s="14"/>
    </row>
    <row r="435" ht="16.5" customHeight="1">
      <c r="A435" s="14"/>
      <c r="B435" s="14"/>
      <c r="C435" s="14"/>
      <c r="D435" s="14"/>
      <c r="E435" s="14"/>
      <c r="F435" s="14"/>
    </row>
    <row r="436" ht="16.5" customHeight="1">
      <c r="A436" s="14"/>
      <c r="B436" s="14"/>
      <c r="C436" s="14"/>
      <c r="D436" s="14"/>
      <c r="E436" s="14"/>
      <c r="F436" s="14"/>
    </row>
    <row r="437" ht="16.5" customHeight="1">
      <c r="A437" s="14"/>
      <c r="B437" s="14"/>
      <c r="C437" s="14"/>
      <c r="D437" s="14"/>
      <c r="E437" s="14"/>
      <c r="F437" s="14"/>
    </row>
    <row r="438" ht="16.5" customHeight="1">
      <c r="A438" s="14"/>
      <c r="B438" s="14"/>
      <c r="C438" s="14"/>
      <c r="D438" s="14"/>
      <c r="E438" s="14"/>
      <c r="F438" s="14"/>
    </row>
    <row r="439" ht="16.5" customHeight="1">
      <c r="A439" s="14"/>
      <c r="B439" s="14"/>
      <c r="C439" s="14"/>
      <c r="D439" s="14"/>
      <c r="E439" s="14"/>
      <c r="F439" s="14"/>
    </row>
    <row r="440" ht="16.5" customHeight="1">
      <c r="A440" s="14"/>
      <c r="B440" s="14"/>
      <c r="C440" s="14"/>
      <c r="D440" s="14"/>
      <c r="E440" s="14"/>
      <c r="F440" s="14"/>
    </row>
    <row r="441" ht="16.5" customHeight="1">
      <c r="A441" s="14"/>
      <c r="B441" s="14"/>
      <c r="C441" s="14"/>
      <c r="D441" s="14"/>
      <c r="E441" s="14"/>
      <c r="F441" s="14"/>
    </row>
    <row r="442" ht="16.5" customHeight="1">
      <c r="A442" s="14"/>
      <c r="B442" s="14"/>
      <c r="C442" s="14"/>
      <c r="D442" s="14"/>
      <c r="E442" s="14"/>
      <c r="F442" s="14"/>
    </row>
    <row r="443" ht="16.5" customHeight="1">
      <c r="A443" s="14"/>
      <c r="B443" s="14"/>
      <c r="C443" s="14"/>
      <c r="D443" s="14"/>
      <c r="E443" s="14"/>
      <c r="F443" s="14"/>
    </row>
    <row r="444" ht="16.5" customHeight="1">
      <c r="A444" s="14"/>
      <c r="B444" s="14"/>
      <c r="C444" s="14"/>
      <c r="D444" s="14"/>
      <c r="E444" s="14"/>
      <c r="F444" s="14"/>
    </row>
    <row r="445" ht="16.5" customHeight="1">
      <c r="A445" s="14"/>
      <c r="B445" s="14"/>
      <c r="C445" s="14"/>
      <c r="D445" s="14"/>
      <c r="E445" s="14"/>
      <c r="F445" s="14"/>
    </row>
    <row r="446" ht="16.5" customHeight="1">
      <c r="A446" s="14"/>
      <c r="B446" s="14"/>
      <c r="C446" s="14"/>
      <c r="D446" s="14"/>
      <c r="E446" s="14"/>
      <c r="F446" s="14"/>
    </row>
    <row r="447" ht="16.5" customHeight="1">
      <c r="A447" s="14"/>
      <c r="B447" s="14"/>
      <c r="C447" s="14"/>
      <c r="D447" s="14"/>
      <c r="E447" s="14"/>
      <c r="F447" s="14"/>
    </row>
    <row r="448" ht="16.5" customHeight="1">
      <c r="A448" s="14"/>
      <c r="B448" s="14"/>
      <c r="C448" s="14"/>
      <c r="D448" s="14"/>
      <c r="E448" s="14"/>
      <c r="F448" s="14"/>
    </row>
    <row r="449" ht="16.5" customHeight="1">
      <c r="A449" s="14"/>
      <c r="B449" s="14"/>
      <c r="C449" s="14"/>
      <c r="D449" s="14"/>
      <c r="E449" s="14"/>
      <c r="F449" s="14"/>
    </row>
    <row r="450" ht="16.5" customHeight="1">
      <c r="A450" s="14"/>
      <c r="B450" s="14"/>
      <c r="C450" s="14"/>
      <c r="D450" s="14"/>
      <c r="E450" s="14"/>
      <c r="F450" s="14"/>
    </row>
    <row r="451" ht="16.5" customHeight="1">
      <c r="A451" s="14"/>
      <c r="B451" s="14"/>
      <c r="C451" s="14"/>
      <c r="D451" s="14"/>
      <c r="E451" s="14"/>
      <c r="F451" s="14"/>
    </row>
    <row r="452" ht="16.5" customHeight="1">
      <c r="A452" s="14"/>
      <c r="B452" s="14"/>
      <c r="C452" s="14"/>
      <c r="D452" s="14"/>
      <c r="E452" s="14"/>
      <c r="F452" s="14"/>
    </row>
    <row r="453" ht="16.5" customHeight="1">
      <c r="A453" s="14"/>
      <c r="B453" s="14"/>
      <c r="C453" s="14"/>
      <c r="D453" s="14"/>
      <c r="E453" s="14"/>
      <c r="F453" s="14"/>
    </row>
    <row r="454" ht="16.5" customHeight="1">
      <c r="A454" s="14"/>
      <c r="B454" s="14"/>
      <c r="C454" s="14"/>
      <c r="D454" s="14"/>
      <c r="E454" s="14"/>
      <c r="F454" s="14"/>
    </row>
    <row r="455" ht="16.5" customHeight="1">
      <c r="A455" s="14"/>
      <c r="B455" s="14"/>
      <c r="C455" s="14"/>
      <c r="D455" s="14"/>
      <c r="E455" s="14"/>
      <c r="F455" s="14"/>
    </row>
    <row r="456" ht="16.5" customHeight="1">
      <c r="A456" s="14"/>
      <c r="B456" s="14"/>
      <c r="C456" s="14"/>
      <c r="D456" s="14"/>
      <c r="E456" s="14"/>
      <c r="F456" s="14"/>
    </row>
    <row r="457" ht="16.5" customHeight="1">
      <c r="A457" s="14"/>
      <c r="B457" s="14"/>
      <c r="C457" s="14"/>
      <c r="D457" s="14"/>
      <c r="E457" s="14"/>
      <c r="F457" s="14"/>
    </row>
    <row r="458" ht="16.5" customHeight="1">
      <c r="A458" s="14"/>
      <c r="B458" s="14"/>
      <c r="C458" s="14"/>
      <c r="D458" s="14"/>
      <c r="E458" s="14"/>
      <c r="F458" s="14"/>
    </row>
    <row r="459" ht="16.5" customHeight="1">
      <c r="A459" s="14"/>
      <c r="B459" s="14"/>
      <c r="C459" s="14"/>
      <c r="D459" s="14"/>
      <c r="E459" s="14"/>
      <c r="F459" s="14"/>
    </row>
    <row r="460" ht="16.5" customHeight="1">
      <c r="A460" s="14"/>
      <c r="B460" s="14"/>
      <c r="C460" s="14"/>
      <c r="D460" s="14"/>
      <c r="E460" s="14"/>
      <c r="F460" s="14"/>
    </row>
    <row r="461" ht="16.5" customHeight="1">
      <c r="A461" s="14"/>
      <c r="B461" s="14"/>
      <c r="C461" s="14"/>
      <c r="D461" s="14"/>
      <c r="E461" s="14"/>
      <c r="F461" s="14"/>
    </row>
    <row r="462" ht="16.5" customHeight="1">
      <c r="A462" s="14"/>
      <c r="B462" s="14"/>
      <c r="C462" s="14"/>
      <c r="D462" s="14"/>
      <c r="E462" s="14"/>
      <c r="F462" s="14"/>
    </row>
    <row r="463" ht="16.5" customHeight="1">
      <c r="A463" s="14"/>
      <c r="B463" s="14"/>
      <c r="C463" s="14"/>
      <c r="D463" s="14"/>
      <c r="E463" s="14"/>
      <c r="F463" s="14"/>
    </row>
    <row r="464" ht="16.5" customHeight="1">
      <c r="A464" s="14"/>
      <c r="B464" s="14"/>
      <c r="C464" s="14"/>
      <c r="D464" s="14"/>
      <c r="E464" s="14"/>
      <c r="F464" s="14"/>
    </row>
    <row r="465" ht="16.5" customHeight="1">
      <c r="A465" s="14"/>
      <c r="B465" s="14"/>
      <c r="C465" s="14"/>
      <c r="D465" s="14"/>
      <c r="E465" s="14"/>
      <c r="F465" s="14"/>
    </row>
    <row r="466" ht="16.5" customHeight="1">
      <c r="A466" s="14"/>
      <c r="B466" s="14"/>
      <c r="C466" s="14"/>
      <c r="D466" s="14"/>
      <c r="E466" s="14"/>
      <c r="F466" s="14"/>
    </row>
    <row r="467" ht="16.5" customHeight="1">
      <c r="A467" s="14"/>
      <c r="B467" s="14"/>
      <c r="C467" s="14"/>
      <c r="D467" s="14"/>
      <c r="E467" s="14"/>
      <c r="F467" s="14"/>
    </row>
    <row r="468" ht="16.5" customHeight="1">
      <c r="A468" s="14"/>
      <c r="B468" s="14"/>
      <c r="C468" s="14"/>
      <c r="D468" s="14"/>
      <c r="E468" s="14"/>
      <c r="F468" s="14"/>
    </row>
    <row r="469" ht="16.5" customHeight="1">
      <c r="A469" s="14"/>
      <c r="B469" s="14"/>
      <c r="C469" s="14"/>
      <c r="D469" s="14"/>
      <c r="E469" s="14"/>
      <c r="F469" s="14"/>
    </row>
    <row r="470" ht="16.5" customHeight="1">
      <c r="A470" s="14"/>
      <c r="B470" s="14"/>
      <c r="C470" s="14"/>
      <c r="D470" s="14"/>
      <c r="E470" s="14"/>
      <c r="F470" s="14"/>
    </row>
    <row r="471" ht="16.5" customHeight="1">
      <c r="A471" s="14"/>
      <c r="B471" s="14"/>
      <c r="C471" s="14"/>
      <c r="D471" s="14"/>
      <c r="E471" s="14"/>
      <c r="F471" s="14"/>
    </row>
    <row r="472" ht="16.5" customHeight="1">
      <c r="A472" s="14"/>
      <c r="B472" s="14"/>
      <c r="C472" s="14"/>
      <c r="D472" s="14"/>
      <c r="E472" s="14"/>
      <c r="F472" s="14"/>
    </row>
    <row r="473" ht="16.5" customHeight="1">
      <c r="A473" s="14"/>
      <c r="B473" s="14"/>
      <c r="C473" s="14"/>
      <c r="D473" s="14"/>
      <c r="E473" s="14"/>
      <c r="F473" s="14"/>
    </row>
    <row r="474" ht="16.5" customHeight="1">
      <c r="A474" s="14"/>
      <c r="B474" s="14"/>
      <c r="C474" s="14"/>
      <c r="D474" s="14"/>
      <c r="E474" s="14"/>
      <c r="F474" s="14"/>
    </row>
    <row r="475" ht="16.5" customHeight="1">
      <c r="A475" s="14"/>
      <c r="B475" s="14"/>
      <c r="C475" s="14"/>
      <c r="D475" s="14"/>
      <c r="E475" s="14"/>
      <c r="F475" s="14"/>
    </row>
    <row r="476" ht="16.5" customHeight="1">
      <c r="A476" s="14"/>
      <c r="B476" s="14"/>
      <c r="C476" s="14"/>
      <c r="D476" s="14"/>
      <c r="E476" s="14"/>
      <c r="F476" s="14"/>
    </row>
    <row r="477" ht="16.5" customHeight="1">
      <c r="A477" s="14"/>
      <c r="B477" s="14"/>
      <c r="C477" s="14"/>
      <c r="D477" s="14"/>
      <c r="E477" s="14"/>
      <c r="F477" s="14"/>
    </row>
    <row r="478" ht="16.5" customHeight="1">
      <c r="A478" s="14"/>
      <c r="B478" s="14"/>
      <c r="C478" s="14"/>
      <c r="D478" s="14"/>
      <c r="E478" s="14"/>
      <c r="F478" s="14"/>
    </row>
    <row r="479" ht="16.5" customHeight="1">
      <c r="A479" s="14"/>
      <c r="B479" s="14"/>
      <c r="C479" s="14"/>
      <c r="D479" s="14"/>
      <c r="E479" s="14"/>
      <c r="F479" s="14"/>
    </row>
    <row r="480" ht="16.5" customHeight="1">
      <c r="A480" s="14"/>
      <c r="B480" s="14"/>
      <c r="C480" s="14"/>
      <c r="D480" s="14"/>
      <c r="E480" s="14"/>
      <c r="F480" s="14"/>
    </row>
    <row r="481" ht="16.5" customHeight="1">
      <c r="A481" s="14"/>
      <c r="B481" s="14"/>
      <c r="C481" s="14"/>
      <c r="D481" s="14"/>
      <c r="E481" s="14"/>
      <c r="F481" s="14"/>
    </row>
    <row r="482" ht="16.5" customHeight="1">
      <c r="A482" s="14"/>
      <c r="B482" s="14"/>
      <c r="C482" s="14"/>
      <c r="D482" s="14"/>
      <c r="E482" s="14"/>
      <c r="F482" s="14"/>
    </row>
    <row r="483" ht="16.5" customHeight="1">
      <c r="A483" s="14"/>
      <c r="B483" s="14"/>
      <c r="C483" s="14"/>
      <c r="D483" s="14"/>
      <c r="E483" s="14"/>
      <c r="F483" s="14"/>
    </row>
    <row r="484" ht="16.5" customHeight="1">
      <c r="A484" s="14"/>
      <c r="B484" s="14"/>
      <c r="C484" s="14"/>
      <c r="D484" s="14"/>
      <c r="E484" s="14"/>
      <c r="F484" s="14"/>
    </row>
    <row r="485" ht="16.5" customHeight="1">
      <c r="A485" s="14"/>
      <c r="B485" s="14"/>
      <c r="C485" s="14"/>
      <c r="D485" s="14"/>
      <c r="E485" s="14"/>
      <c r="F485" s="14"/>
    </row>
    <row r="486" ht="16.5" customHeight="1">
      <c r="A486" s="14"/>
      <c r="B486" s="14"/>
      <c r="C486" s="14"/>
      <c r="D486" s="14"/>
      <c r="E486" s="14"/>
      <c r="F486" s="14"/>
    </row>
    <row r="487" ht="16.5" customHeight="1">
      <c r="A487" s="14"/>
      <c r="B487" s="14"/>
      <c r="C487" s="14"/>
      <c r="D487" s="14"/>
      <c r="E487" s="14"/>
      <c r="F487" s="14"/>
    </row>
    <row r="488" ht="16.5" customHeight="1">
      <c r="A488" s="14"/>
      <c r="B488" s="14"/>
      <c r="C488" s="14"/>
      <c r="D488" s="14"/>
      <c r="E488" s="14"/>
      <c r="F488" s="14"/>
    </row>
    <row r="489" ht="16.5" customHeight="1">
      <c r="A489" s="14"/>
      <c r="B489" s="14"/>
      <c r="C489" s="14"/>
      <c r="D489" s="14"/>
      <c r="E489" s="14"/>
      <c r="F489" s="14"/>
    </row>
    <row r="490" ht="16.5" customHeight="1">
      <c r="A490" s="14"/>
      <c r="B490" s="14"/>
      <c r="C490" s="14"/>
      <c r="D490" s="14"/>
      <c r="E490" s="14"/>
      <c r="F490" s="14"/>
    </row>
    <row r="491" ht="16.5" customHeight="1">
      <c r="A491" s="14"/>
      <c r="B491" s="14"/>
      <c r="C491" s="14"/>
      <c r="D491" s="14"/>
      <c r="E491" s="14"/>
      <c r="F491" s="14"/>
    </row>
    <row r="492" ht="16.5" customHeight="1">
      <c r="A492" s="14"/>
      <c r="B492" s="14"/>
      <c r="C492" s="14"/>
      <c r="D492" s="14"/>
      <c r="E492" s="14"/>
      <c r="F492" s="14"/>
    </row>
    <row r="493" ht="16.5" customHeight="1">
      <c r="A493" s="14"/>
      <c r="B493" s="14"/>
      <c r="C493" s="14"/>
      <c r="D493" s="14"/>
      <c r="E493" s="14"/>
      <c r="F493" s="14"/>
    </row>
    <row r="494" ht="16.5" customHeight="1">
      <c r="A494" s="14"/>
      <c r="B494" s="14"/>
      <c r="C494" s="14"/>
      <c r="D494" s="14"/>
      <c r="E494" s="14"/>
      <c r="F494" s="14"/>
    </row>
    <row r="495" ht="16.5" customHeight="1">
      <c r="A495" s="14"/>
      <c r="B495" s="14"/>
      <c r="C495" s="14"/>
      <c r="D495" s="14"/>
      <c r="E495" s="14"/>
      <c r="F495" s="14"/>
    </row>
    <row r="496" ht="16.5" customHeight="1">
      <c r="A496" s="14"/>
      <c r="B496" s="14"/>
      <c r="C496" s="14"/>
      <c r="D496" s="14"/>
      <c r="E496" s="14"/>
      <c r="F496" s="14"/>
    </row>
    <row r="497" ht="16.5" customHeight="1">
      <c r="A497" s="14"/>
      <c r="B497" s="14"/>
      <c r="C497" s="14"/>
      <c r="D497" s="14"/>
      <c r="E497" s="14"/>
      <c r="F497" s="14"/>
    </row>
    <row r="498" ht="16.5" customHeight="1">
      <c r="A498" s="14"/>
      <c r="B498" s="14"/>
      <c r="C498" s="14"/>
      <c r="D498" s="14"/>
      <c r="E498" s="14"/>
      <c r="F498" s="14"/>
    </row>
    <row r="499" ht="16.5" customHeight="1">
      <c r="A499" s="14"/>
      <c r="B499" s="14"/>
      <c r="C499" s="14"/>
      <c r="D499" s="14"/>
      <c r="E499" s="14"/>
      <c r="F499" s="14"/>
    </row>
    <row r="500" ht="16.5" customHeight="1">
      <c r="A500" s="14"/>
      <c r="B500" s="14"/>
      <c r="C500" s="14"/>
      <c r="D500" s="14"/>
      <c r="E500" s="14"/>
      <c r="F500" s="14"/>
    </row>
    <row r="501" ht="16.5" customHeight="1">
      <c r="A501" s="14"/>
      <c r="B501" s="14"/>
      <c r="C501" s="14"/>
      <c r="D501" s="14"/>
      <c r="E501" s="14"/>
      <c r="F501" s="14"/>
    </row>
    <row r="502" ht="16.5" customHeight="1">
      <c r="A502" s="14"/>
      <c r="B502" s="14"/>
      <c r="C502" s="14"/>
      <c r="D502" s="14"/>
      <c r="E502" s="14"/>
      <c r="F502" s="14"/>
    </row>
    <row r="503" ht="16.5" customHeight="1">
      <c r="A503" s="14"/>
      <c r="B503" s="14"/>
      <c r="C503" s="14"/>
      <c r="D503" s="14"/>
      <c r="E503" s="14"/>
      <c r="F503" s="14"/>
    </row>
    <row r="504" ht="16.5" customHeight="1">
      <c r="A504" s="14"/>
      <c r="B504" s="14"/>
      <c r="C504" s="14"/>
      <c r="D504" s="14"/>
      <c r="E504" s="14"/>
      <c r="F504" s="14"/>
    </row>
    <row r="505" ht="16.5" customHeight="1">
      <c r="A505" s="14"/>
      <c r="B505" s="14"/>
      <c r="C505" s="14"/>
      <c r="D505" s="14"/>
      <c r="E505" s="14"/>
      <c r="F505" s="14"/>
    </row>
    <row r="506" ht="16.5" customHeight="1">
      <c r="A506" s="14"/>
      <c r="B506" s="14"/>
      <c r="C506" s="14"/>
      <c r="D506" s="14"/>
      <c r="E506" s="14"/>
      <c r="F506" s="14"/>
    </row>
    <row r="507" ht="16.5" customHeight="1">
      <c r="A507" s="14"/>
      <c r="B507" s="14"/>
      <c r="C507" s="14"/>
      <c r="D507" s="14"/>
      <c r="E507" s="14"/>
      <c r="F507" s="14"/>
    </row>
    <row r="508" ht="16.5" customHeight="1">
      <c r="A508" s="14"/>
      <c r="B508" s="14"/>
      <c r="C508" s="14"/>
      <c r="D508" s="14"/>
      <c r="E508" s="14"/>
      <c r="F508" s="14"/>
    </row>
    <row r="509" ht="16.5" customHeight="1">
      <c r="A509" s="14"/>
      <c r="B509" s="14"/>
      <c r="C509" s="14"/>
      <c r="D509" s="14"/>
      <c r="E509" s="14"/>
      <c r="F509" s="14"/>
    </row>
    <row r="510" ht="16.5" customHeight="1">
      <c r="A510" s="14"/>
      <c r="B510" s="14"/>
      <c r="C510" s="14"/>
      <c r="D510" s="14"/>
      <c r="E510" s="14"/>
      <c r="F510" s="14"/>
    </row>
    <row r="511" ht="16.5" customHeight="1">
      <c r="A511" s="14"/>
      <c r="B511" s="14"/>
      <c r="C511" s="14"/>
      <c r="D511" s="14"/>
      <c r="E511" s="14"/>
      <c r="F511" s="14"/>
    </row>
    <row r="512" ht="16.5" customHeight="1">
      <c r="A512" s="14"/>
      <c r="B512" s="14"/>
      <c r="C512" s="14"/>
      <c r="D512" s="14"/>
      <c r="E512" s="14"/>
      <c r="F512" s="14"/>
    </row>
    <row r="513" ht="16.5" customHeight="1">
      <c r="A513" s="14"/>
      <c r="B513" s="14"/>
      <c r="C513" s="14"/>
      <c r="D513" s="14"/>
      <c r="E513" s="14"/>
      <c r="F513" s="14"/>
    </row>
    <row r="514" ht="16.5" customHeight="1">
      <c r="A514" s="14"/>
      <c r="B514" s="14"/>
      <c r="C514" s="14"/>
      <c r="D514" s="14"/>
      <c r="E514" s="14"/>
      <c r="F514" s="14"/>
    </row>
    <row r="515" ht="16.5" customHeight="1">
      <c r="A515" s="14"/>
      <c r="B515" s="14"/>
      <c r="C515" s="14"/>
      <c r="D515" s="14"/>
      <c r="E515" s="14"/>
      <c r="F515" s="14"/>
    </row>
    <row r="516" ht="16.5" customHeight="1">
      <c r="A516" s="14"/>
      <c r="B516" s="14"/>
      <c r="C516" s="14"/>
      <c r="D516" s="14"/>
      <c r="E516" s="14"/>
      <c r="F516" s="14"/>
    </row>
    <row r="517" ht="16.5" customHeight="1">
      <c r="A517" s="14"/>
      <c r="B517" s="14"/>
      <c r="C517" s="14"/>
      <c r="D517" s="14"/>
      <c r="E517" s="14"/>
      <c r="F517" s="14"/>
    </row>
    <row r="518" ht="16.5" customHeight="1">
      <c r="A518" s="14"/>
      <c r="B518" s="14"/>
      <c r="C518" s="14"/>
      <c r="D518" s="14"/>
      <c r="E518" s="14"/>
      <c r="F518" s="14"/>
    </row>
    <row r="519" ht="16.5" customHeight="1">
      <c r="A519" s="14"/>
      <c r="B519" s="14"/>
      <c r="C519" s="14"/>
      <c r="D519" s="14"/>
      <c r="E519" s="14"/>
      <c r="F519" s="14"/>
    </row>
    <row r="520" ht="16.5" customHeight="1">
      <c r="A520" s="14"/>
      <c r="B520" s="14"/>
      <c r="C520" s="14"/>
      <c r="D520" s="14"/>
      <c r="E520" s="14"/>
      <c r="F520" s="14"/>
    </row>
    <row r="521" ht="16.5" customHeight="1">
      <c r="A521" s="14"/>
      <c r="B521" s="14"/>
      <c r="C521" s="14"/>
      <c r="D521" s="14"/>
      <c r="E521" s="14"/>
      <c r="F521" s="14"/>
    </row>
    <row r="522" ht="16.5" customHeight="1">
      <c r="A522" s="14"/>
      <c r="B522" s="14"/>
      <c r="C522" s="14"/>
      <c r="D522" s="14"/>
      <c r="E522" s="14"/>
      <c r="F522" s="14"/>
    </row>
    <row r="523" ht="16.5" customHeight="1">
      <c r="A523" s="14"/>
      <c r="B523" s="14"/>
      <c r="C523" s="14"/>
      <c r="D523" s="14"/>
      <c r="E523" s="14"/>
      <c r="F523" s="14"/>
    </row>
    <row r="524" ht="16.5" customHeight="1">
      <c r="A524" s="14"/>
      <c r="B524" s="14"/>
      <c r="C524" s="14"/>
      <c r="D524" s="14"/>
      <c r="E524" s="14"/>
      <c r="F524" s="14"/>
    </row>
    <row r="525" ht="16.5" customHeight="1">
      <c r="A525" s="14"/>
      <c r="B525" s="14"/>
      <c r="C525" s="14"/>
      <c r="D525" s="14"/>
      <c r="E525" s="14"/>
      <c r="F525" s="14"/>
    </row>
    <row r="526" ht="16.5" customHeight="1">
      <c r="A526" s="14"/>
      <c r="B526" s="14"/>
      <c r="C526" s="14"/>
      <c r="D526" s="14"/>
      <c r="E526" s="14"/>
      <c r="F526" s="14"/>
    </row>
    <row r="527" ht="16.5" customHeight="1">
      <c r="A527" s="14"/>
      <c r="B527" s="14"/>
      <c r="C527" s="14"/>
      <c r="D527" s="14"/>
      <c r="E527" s="14"/>
      <c r="F527" s="14"/>
    </row>
    <row r="528" ht="16.5" customHeight="1">
      <c r="A528" s="14"/>
      <c r="B528" s="14"/>
      <c r="C528" s="14"/>
      <c r="D528" s="14"/>
      <c r="E528" s="14"/>
      <c r="F528" s="14"/>
    </row>
    <row r="529" ht="16.5" customHeight="1">
      <c r="A529" s="14"/>
      <c r="B529" s="14"/>
      <c r="C529" s="14"/>
      <c r="D529" s="14"/>
      <c r="E529" s="14"/>
      <c r="F529" s="14"/>
    </row>
    <row r="530" ht="16.5" customHeight="1">
      <c r="A530" s="14"/>
      <c r="B530" s="14"/>
      <c r="C530" s="14"/>
      <c r="D530" s="14"/>
      <c r="E530" s="14"/>
      <c r="F530" s="14"/>
    </row>
    <row r="531" ht="16.5" customHeight="1">
      <c r="A531" s="14"/>
      <c r="B531" s="14"/>
      <c r="C531" s="14"/>
      <c r="D531" s="14"/>
      <c r="E531" s="14"/>
      <c r="F531" s="14"/>
    </row>
    <row r="532" ht="16.5" customHeight="1">
      <c r="A532" s="14"/>
      <c r="B532" s="14"/>
      <c r="C532" s="14"/>
      <c r="D532" s="14"/>
      <c r="E532" s="14"/>
      <c r="F532" s="14"/>
    </row>
    <row r="533" ht="16.5" customHeight="1">
      <c r="A533" s="14"/>
      <c r="B533" s="14"/>
      <c r="C533" s="14"/>
      <c r="D533" s="14"/>
      <c r="E533" s="14"/>
      <c r="F533" s="14"/>
    </row>
    <row r="534" ht="16.5" customHeight="1">
      <c r="A534" s="14"/>
      <c r="B534" s="14"/>
      <c r="C534" s="14"/>
      <c r="D534" s="14"/>
      <c r="E534" s="14"/>
      <c r="F534" s="14"/>
    </row>
    <row r="535" ht="16.5" customHeight="1">
      <c r="A535" s="14"/>
      <c r="B535" s="14"/>
      <c r="C535" s="14"/>
      <c r="D535" s="14"/>
      <c r="E535" s="14"/>
      <c r="F535" s="14"/>
    </row>
    <row r="536" ht="16.5" customHeight="1">
      <c r="A536" s="14"/>
      <c r="B536" s="14"/>
      <c r="C536" s="14"/>
      <c r="D536" s="14"/>
      <c r="E536" s="14"/>
      <c r="F536" s="14"/>
    </row>
    <row r="537" ht="16.5" customHeight="1">
      <c r="A537" s="14"/>
      <c r="B537" s="14"/>
      <c r="C537" s="14"/>
      <c r="D537" s="14"/>
      <c r="E537" s="14"/>
      <c r="F537" s="14"/>
    </row>
    <row r="538" ht="16.5" customHeight="1">
      <c r="A538" s="14"/>
      <c r="B538" s="14"/>
      <c r="C538" s="14"/>
      <c r="D538" s="14"/>
      <c r="E538" s="14"/>
      <c r="F538" s="14"/>
    </row>
    <row r="539" ht="16.5" customHeight="1">
      <c r="A539" s="14"/>
      <c r="B539" s="14"/>
      <c r="C539" s="14"/>
      <c r="D539" s="14"/>
      <c r="E539" s="14"/>
      <c r="F539" s="14"/>
    </row>
    <row r="540" ht="16.5" customHeight="1">
      <c r="A540" s="14"/>
      <c r="B540" s="14"/>
      <c r="C540" s="14"/>
      <c r="D540" s="14"/>
      <c r="E540" s="14"/>
      <c r="F540" s="14"/>
    </row>
    <row r="541" ht="16.5" customHeight="1">
      <c r="A541" s="14"/>
      <c r="B541" s="14"/>
      <c r="C541" s="14"/>
      <c r="D541" s="14"/>
      <c r="E541" s="14"/>
      <c r="F541" s="14"/>
    </row>
    <row r="542" ht="16.5" customHeight="1">
      <c r="A542" s="14"/>
      <c r="B542" s="14"/>
      <c r="C542" s="14"/>
      <c r="D542" s="14"/>
      <c r="E542" s="14"/>
      <c r="F542" s="14"/>
    </row>
    <row r="543" ht="16.5" customHeight="1">
      <c r="A543" s="14"/>
      <c r="B543" s="14"/>
      <c r="C543" s="14"/>
      <c r="D543" s="14"/>
      <c r="E543" s="14"/>
      <c r="F543" s="14"/>
    </row>
    <row r="544" ht="16.5" customHeight="1">
      <c r="A544" s="14"/>
      <c r="B544" s="14"/>
      <c r="C544" s="14"/>
      <c r="D544" s="14"/>
      <c r="E544" s="14"/>
      <c r="F544" s="14"/>
    </row>
    <row r="545" ht="16.5" customHeight="1">
      <c r="A545" s="14"/>
      <c r="B545" s="14"/>
      <c r="C545" s="14"/>
      <c r="D545" s="14"/>
      <c r="E545" s="14"/>
      <c r="F545" s="14"/>
    </row>
    <row r="546" ht="16.5" customHeight="1">
      <c r="A546" s="14"/>
      <c r="B546" s="14"/>
      <c r="C546" s="14"/>
      <c r="D546" s="14"/>
      <c r="E546" s="14"/>
      <c r="F546" s="14"/>
    </row>
    <row r="547" ht="16.5" customHeight="1">
      <c r="A547" s="14"/>
      <c r="B547" s="14"/>
      <c r="C547" s="14"/>
      <c r="D547" s="14"/>
      <c r="E547" s="14"/>
      <c r="F547" s="14"/>
    </row>
    <row r="548" ht="16.5" customHeight="1">
      <c r="A548" s="14"/>
      <c r="B548" s="14"/>
      <c r="C548" s="14"/>
      <c r="D548" s="14"/>
      <c r="E548" s="14"/>
      <c r="F548" s="14"/>
    </row>
    <row r="549" ht="16.5" customHeight="1">
      <c r="A549" s="14"/>
      <c r="B549" s="14"/>
      <c r="C549" s="14"/>
      <c r="D549" s="14"/>
      <c r="E549" s="14"/>
      <c r="F549" s="14"/>
    </row>
    <row r="550" ht="16.5" customHeight="1">
      <c r="A550" s="14"/>
      <c r="B550" s="14"/>
      <c r="C550" s="14"/>
      <c r="D550" s="14"/>
      <c r="E550" s="14"/>
      <c r="F550" s="14"/>
    </row>
    <row r="551" ht="16.5" customHeight="1">
      <c r="A551" s="14"/>
      <c r="B551" s="14"/>
      <c r="C551" s="14"/>
      <c r="D551" s="14"/>
      <c r="E551" s="14"/>
      <c r="F551" s="14"/>
    </row>
    <row r="552" ht="16.5" customHeight="1">
      <c r="A552" s="14"/>
      <c r="B552" s="14"/>
      <c r="C552" s="14"/>
      <c r="D552" s="14"/>
      <c r="E552" s="14"/>
      <c r="F552" s="14"/>
    </row>
    <row r="553" ht="16.5" customHeight="1">
      <c r="A553" s="14"/>
      <c r="B553" s="14"/>
      <c r="C553" s="14"/>
      <c r="D553" s="14"/>
      <c r="E553" s="14"/>
      <c r="F553" s="14"/>
    </row>
    <row r="554" ht="16.5" customHeight="1">
      <c r="A554" s="14"/>
      <c r="B554" s="14"/>
      <c r="C554" s="14"/>
      <c r="D554" s="14"/>
      <c r="E554" s="14"/>
      <c r="F554" s="14"/>
    </row>
    <row r="555" ht="16.5" customHeight="1">
      <c r="A555" s="14"/>
      <c r="B555" s="14"/>
      <c r="C555" s="14"/>
      <c r="D555" s="14"/>
      <c r="E555" s="14"/>
      <c r="F555" s="14"/>
    </row>
    <row r="556" ht="16.5" customHeight="1">
      <c r="A556" s="14"/>
      <c r="B556" s="14"/>
      <c r="C556" s="14"/>
      <c r="D556" s="14"/>
      <c r="E556" s="14"/>
      <c r="F556" s="14"/>
    </row>
    <row r="557" ht="16.5" customHeight="1">
      <c r="A557" s="14"/>
      <c r="B557" s="14"/>
      <c r="C557" s="14"/>
      <c r="D557" s="14"/>
      <c r="E557" s="14"/>
      <c r="F557" s="14"/>
    </row>
    <row r="558" ht="16.5" customHeight="1">
      <c r="A558" s="14"/>
      <c r="B558" s="14"/>
      <c r="C558" s="14"/>
      <c r="D558" s="14"/>
      <c r="E558" s="14"/>
      <c r="F558" s="14"/>
    </row>
    <row r="559" ht="16.5" customHeight="1">
      <c r="A559" s="14"/>
      <c r="B559" s="14"/>
      <c r="C559" s="14"/>
      <c r="D559" s="14"/>
      <c r="E559" s="14"/>
      <c r="F559" s="14"/>
    </row>
    <row r="560" ht="16.5" customHeight="1">
      <c r="A560" s="14"/>
      <c r="B560" s="14"/>
      <c r="C560" s="14"/>
      <c r="D560" s="14"/>
      <c r="E560" s="14"/>
      <c r="F560" s="14"/>
    </row>
    <row r="561" ht="16.5" customHeight="1">
      <c r="A561" s="14"/>
      <c r="B561" s="14"/>
      <c r="C561" s="14"/>
      <c r="D561" s="14"/>
      <c r="E561" s="14"/>
      <c r="F561" s="14"/>
    </row>
    <row r="562" ht="16.5" customHeight="1">
      <c r="A562" s="14"/>
      <c r="B562" s="14"/>
      <c r="C562" s="14"/>
      <c r="D562" s="14"/>
      <c r="E562" s="14"/>
      <c r="F562" s="14"/>
    </row>
    <row r="563" ht="16.5" customHeight="1">
      <c r="A563" s="14"/>
      <c r="B563" s="14"/>
      <c r="C563" s="14"/>
      <c r="D563" s="14"/>
      <c r="E563" s="14"/>
      <c r="F563" s="14"/>
    </row>
    <row r="564" ht="16.5" customHeight="1">
      <c r="A564" s="14"/>
      <c r="B564" s="14"/>
      <c r="C564" s="14"/>
      <c r="D564" s="14"/>
      <c r="E564" s="14"/>
      <c r="F564" s="14"/>
    </row>
    <row r="565" ht="16.5" customHeight="1">
      <c r="A565" s="14"/>
      <c r="B565" s="14"/>
      <c r="C565" s="14"/>
      <c r="D565" s="14"/>
      <c r="E565" s="14"/>
      <c r="F565" s="14"/>
    </row>
    <row r="566" ht="16.5" customHeight="1">
      <c r="A566" s="14"/>
      <c r="B566" s="14"/>
      <c r="C566" s="14"/>
      <c r="D566" s="14"/>
      <c r="E566" s="14"/>
      <c r="F566" s="14"/>
    </row>
    <row r="567" ht="16.5" customHeight="1">
      <c r="A567" s="14"/>
      <c r="B567" s="14"/>
      <c r="C567" s="14"/>
      <c r="D567" s="14"/>
      <c r="E567" s="14"/>
      <c r="F567" s="14"/>
    </row>
    <row r="568" ht="16.5" customHeight="1">
      <c r="A568" s="14"/>
      <c r="B568" s="14"/>
      <c r="C568" s="14"/>
      <c r="D568" s="14"/>
      <c r="E568" s="14"/>
      <c r="F568" s="14"/>
    </row>
    <row r="569" ht="16.5" customHeight="1">
      <c r="A569" s="14"/>
      <c r="B569" s="14"/>
      <c r="C569" s="14"/>
      <c r="D569" s="14"/>
      <c r="E569" s="14"/>
      <c r="F569" s="14"/>
    </row>
    <row r="570" ht="16.5" customHeight="1">
      <c r="A570" s="14"/>
      <c r="B570" s="14"/>
      <c r="C570" s="14"/>
      <c r="D570" s="14"/>
      <c r="E570" s="14"/>
      <c r="F570" s="14"/>
    </row>
    <row r="571" ht="16.5" customHeight="1">
      <c r="A571" s="14"/>
      <c r="B571" s="14"/>
      <c r="C571" s="14"/>
      <c r="D571" s="14"/>
      <c r="E571" s="14"/>
      <c r="F571" s="14"/>
    </row>
    <row r="572" ht="16.5" customHeight="1">
      <c r="A572" s="14"/>
      <c r="B572" s="14"/>
      <c r="C572" s="14"/>
      <c r="D572" s="14"/>
      <c r="E572" s="14"/>
      <c r="F572" s="14"/>
    </row>
    <row r="573" ht="16.5" customHeight="1">
      <c r="A573" s="14"/>
      <c r="B573" s="14"/>
      <c r="C573" s="14"/>
      <c r="D573" s="14"/>
      <c r="E573" s="14"/>
      <c r="F573" s="14"/>
    </row>
    <row r="574" ht="16.5" customHeight="1">
      <c r="A574" s="14"/>
      <c r="B574" s="14"/>
      <c r="C574" s="14"/>
      <c r="D574" s="14"/>
      <c r="E574" s="14"/>
      <c r="F574" s="14"/>
    </row>
    <row r="575" ht="16.5" customHeight="1">
      <c r="A575" s="14"/>
      <c r="B575" s="14"/>
      <c r="C575" s="14"/>
      <c r="D575" s="14"/>
      <c r="E575" s="14"/>
      <c r="F575" s="14"/>
    </row>
    <row r="576" ht="16.5" customHeight="1">
      <c r="A576" s="14"/>
      <c r="B576" s="14"/>
      <c r="C576" s="14"/>
      <c r="D576" s="14"/>
      <c r="E576" s="14"/>
      <c r="F576" s="14"/>
    </row>
    <row r="577" ht="16.5" customHeight="1">
      <c r="A577" s="14"/>
      <c r="B577" s="14"/>
      <c r="C577" s="14"/>
      <c r="D577" s="14"/>
      <c r="E577" s="14"/>
      <c r="F577" s="14"/>
    </row>
    <row r="578" ht="16.5" customHeight="1">
      <c r="A578" s="14"/>
      <c r="B578" s="14"/>
      <c r="C578" s="14"/>
      <c r="D578" s="14"/>
      <c r="E578" s="14"/>
      <c r="F578" s="14"/>
    </row>
    <row r="579" ht="16.5" customHeight="1">
      <c r="A579" s="14"/>
      <c r="B579" s="14"/>
      <c r="C579" s="14"/>
      <c r="D579" s="14"/>
      <c r="E579" s="14"/>
      <c r="F579" s="14"/>
    </row>
    <row r="580" ht="16.5" customHeight="1">
      <c r="A580" s="14"/>
      <c r="B580" s="14"/>
      <c r="C580" s="14"/>
      <c r="D580" s="14"/>
      <c r="E580" s="14"/>
      <c r="F580" s="14"/>
    </row>
    <row r="581" ht="16.5" customHeight="1">
      <c r="A581" s="14"/>
      <c r="B581" s="14"/>
      <c r="C581" s="14"/>
      <c r="D581" s="14"/>
      <c r="E581" s="14"/>
      <c r="F581" s="14"/>
    </row>
    <row r="582" ht="16.5" customHeight="1">
      <c r="A582" s="14"/>
      <c r="B582" s="14"/>
      <c r="C582" s="14"/>
      <c r="D582" s="14"/>
      <c r="E582" s="14"/>
      <c r="F582" s="14"/>
    </row>
    <row r="583" ht="16.5" customHeight="1">
      <c r="A583" s="14"/>
      <c r="B583" s="14"/>
      <c r="C583" s="14"/>
      <c r="D583" s="14"/>
      <c r="E583" s="14"/>
      <c r="F583" s="14"/>
    </row>
    <row r="584" ht="16.5" customHeight="1">
      <c r="A584" s="14"/>
      <c r="B584" s="14"/>
      <c r="C584" s="14"/>
      <c r="D584" s="14"/>
      <c r="E584" s="14"/>
      <c r="F584" s="14"/>
    </row>
    <row r="585" ht="16.5" customHeight="1">
      <c r="A585" s="14"/>
      <c r="B585" s="14"/>
      <c r="C585" s="14"/>
      <c r="D585" s="14"/>
      <c r="E585" s="14"/>
      <c r="F585" s="14"/>
    </row>
    <row r="586" ht="16.5" customHeight="1">
      <c r="A586" s="14"/>
      <c r="B586" s="14"/>
      <c r="C586" s="14"/>
      <c r="D586" s="14"/>
      <c r="E586" s="14"/>
      <c r="F586" s="14"/>
    </row>
    <row r="587" ht="16.5" customHeight="1">
      <c r="A587" s="14"/>
      <c r="B587" s="14"/>
      <c r="C587" s="14"/>
      <c r="D587" s="14"/>
      <c r="E587" s="14"/>
      <c r="F587" s="14"/>
    </row>
    <row r="588" ht="16.5" customHeight="1">
      <c r="A588" s="14"/>
      <c r="B588" s="14"/>
      <c r="C588" s="14"/>
      <c r="D588" s="14"/>
      <c r="E588" s="14"/>
      <c r="F588" s="14"/>
    </row>
    <row r="589" ht="16.5" customHeight="1">
      <c r="A589" s="14"/>
      <c r="B589" s="14"/>
      <c r="C589" s="14"/>
      <c r="D589" s="14"/>
      <c r="E589" s="14"/>
      <c r="F589" s="14"/>
    </row>
    <row r="590" ht="16.5" customHeight="1">
      <c r="A590" s="14"/>
      <c r="B590" s="14"/>
      <c r="C590" s="14"/>
      <c r="D590" s="14"/>
      <c r="E590" s="14"/>
      <c r="F590" s="14"/>
    </row>
    <row r="591" ht="16.5" customHeight="1">
      <c r="A591" s="14"/>
      <c r="B591" s="14"/>
      <c r="C591" s="14"/>
      <c r="D591" s="14"/>
      <c r="E591" s="14"/>
      <c r="F591" s="14"/>
    </row>
    <row r="592" ht="16.5" customHeight="1">
      <c r="A592" s="14"/>
      <c r="B592" s="14"/>
      <c r="C592" s="14"/>
      <c r="D592" s="14"/>
      <c r="E592" s="14"/>
      <c r="F592" s="14"/>
    </row>
    <row r="593" ht="16.5" customHeight="1">
      <c r="A593" s="14"/>
      <c r="B593" s="14"/>
      <c r="C593" s="14"/>
      <c r="D593" s="14"/>
      <c r="E593" s="14"/>
      <c r="F593" s="14"/>
    </row>
    <row r="594" ht="16.5" customHeight="1">
      <c r="A594" s="14"/>
      <c r="B594" s="14"/>
      <c r="C594" s="14"/>
      <c r="D594" s="14"/>
      <c r="E594" s="14"/>
      <c r="F594" s="14"/>
    </row>
    <row r="595" ht="16.5" customHeight="1">
      <c r="A595" s="14"/>
      <c r="B595" s="14"/>
      <c r="C595" s="14"/>
      <c r="D595" s="14"/>
      <c r="E595" s="14"/>
      <c r="F595" s="14"/>
    </row>
    <row r="596" ht="16.5" customHeight="1">
      <c r="A596" s="14"/>
      <c r="B596" s="14"/>
      <c r="C596" s="14"/>
      <c r="D596" s="14"/>
      <c r="E596" s="14"/>
      <c r="F596" s="14"/>
    </row>
    <row r="597" ht="16.5" customHeight="1">
      <c r="A597" s="14"/>
      <c r="B597" s="14"/>
      <c r="C597" s="14"/>
      <c r="D597" s="14"/>
      <c r="E597" s="14"/>
      <c r="F597" s="14"/>
    </row>
    <row r="598" ht="16.5" customHeight="1">
      <c r="A598" s="14"/>
      <c r="B598" s="14"/>
      <c r="C598" s="14"/>
      <c r="D598" s="14"/>
      <c r="E598" s="14"/>
      <c r="F598" s="14"/>
    </row>
    <row r="599" ht="16.5" customHeight="1">
      <c r="A599" s="14"/>
      <c r="B599" s="14"/>
      <c r="C599" s="14"/>
      <c r="D599" s="14"/>
      <c r="E599" s="14"/>
      <c r="F599" s="14"/>
    </row>
    <row r="600" ht="16.5" customHeight="1">
      <c r="A600" s="14"/>
      <c r="B600" s="14"/>
      <c r="C600" s="14"/>
      <c r="D600" s="14"/>
      <c r="E600" s="14"/>
      <c r="F600" s="14"/>
    </row>
    <row r="601" ht="16.5" customHeight="1">
      <c r="A601" s="14"/>
      <c r="B601" s="14"/>
      <c r="C601" s="14"/>
      <c r="D601" s="14"/>
      <c r="E601" s="14"/>
      <c r="F601" s="14"/>
    </row>
    <row r="602" ht="16.5" customHeight="1">
      <c r="A602" s="14"/>
      <c r="B602" s="14"/>
      <c r="C602" s="14"/>
      <c r="D602" s="14"/>
      <c r="E602" s="14"/>
      <c r="F602" s="14"/>
    </row>
    <row r="603" ht="16.5" customHeight="1">
      <c r="A603" s="14"/>
      <c r="B603" s="14"/>
      <c r="C603" s="14"/>
      <c r="D603" s="14"/>
      <c r="E603" s="14"/>
      <c r="F603" s="14"/>
    </row>
    <row r="604" ht="16.5" customHeight="1">
      <c r="A604" s="14"/>
      <c r="B604" s="14"/>
      <c r="C604" s="14"/>
      <c r="D604" s="14"/>
      <c r="E604" s="14"/>
      <c r="F604" s="14"/>
    </row>
    <row r="605" ht="16.5" customHeight="1">
      <c r="A605" s="14"/>
      <c r="B605" s="14"/>
      <c r="C605" s="14"/>
      <c r="D605" s="14"/>
      <c r="E605" s="14"/>
      <c r="F605" s="14"/>
    </row>
    <row r="606" ht="16.5" customHeight="1">
      <c r="A606" s="14"/>
      <c r="B606" s="14"/>
      <c r="C606" s="14"/>
      <c r="D606" s="14"/>
      <c r="E606" s="14"/>
      <c r="F606" s="14"/>
    </row>
    <row r="607" ht="16.5" customHeight="1">
      <c r="A607" s="14"/>
      <c r="B607" s="14"/>
      <c r="C607" s="14"/>
      <c r="D607" s="14"/>
      <c r="E607" s="14"/>
      <c r="F607" s="14"/>
    </row>
    <row r="608" ht="16.5" customHeight="1">
      <c r="A608" s="14"/>
      <c r="B608" s="14"/>
      <c r="C608" s="14"/>
      <c r="D608" s="14"/>
      <c r="E608" s="14"/>
      <c r="F608" s="14"/>
    </row>
    <row r="609" ht="16.5" customHeight="1">
      <c r="A609" s="14"/>
      <c r="B609" s="14"/>
      <c r="C609" s="14"/>
      <c r="D609" s="14"/>
      <c r="E609" s="14"/>
      <c r="F609" s="14"/>
    </row>
    <row r="610" ht="16.5" customHeight="1">
      <c r="A610" s="14"/>
      <c r="B610" s="14"/>
      <c r="C610" s="14"/>
      <c r="D610" s="14"/>
      <c r="E610" s="14"/>
      <c r="F610" s="14"/>
    </row>
    <row r="611" ht="16.5" customHeight="1">
      <c r="A611" s="14"/>
      <c r="B611" s="14"/>
      <c r="C611" s="14"/>
      <c r="D611" s="14"/>
      <c r="E611" s="14"/>
      <c r="F611" s="14"/>
    </row>
    <row r="612" ht="16.5" customHeight="1">
      <c r="A612" s="14"/>
      <c r="B612" s="14"/>
      <c r="C612" s="14"/>
      <c r="D612" s="14"/>
      <c r="E612" s="14"/>
      <c r="F612" s="14"/>
    </row>
    <row r="613" ht="16.5" customHeight="1">
      <c r="A613" s="14"/>
      <c r="B613" s="14"/>
      <c r="C613" s="14"/>
      <c r="D613" s="14"/>
      <c r="E613" s="14"/>
      <c r="F613" s="14"/>
    </row>
    <row r="614" ht="16.5" customHeight="1">
      <c r="A614" s="14"/>
      <c r="B614" s="14"/>
      <c r="C614" s="14"/>
      <c r="D614" s="14"/>
      <c r="E614" s="14"/>
      <c r="F614" s="14"/>
    </row>
    <row r="615" ht="16.5" customHeight="1">
      <c r="A615" s="14"/>
      <c r="B615" s="14"/>
      <c r="C615" s="14"/>
      <c r="D615" s="14"/>
      <c r="E615" s="14"/>
      <c r="F615" s="14"/>
    </row>
    <row r="616" ht="16.5" customHeight="1">
      <c r="A616" s="14"/>
      <c r="B616" s="14"/>
      <c r="C616" s="14"/>
      <c r="D616" s="14"/>
      <c r="E616" s="14"/>
      <c r="F616" s="14"/>
    </row>
    <row r="617" ht="16.5" customHeight="1">
      <c r="A617" s="14"/>
      <c r="B617" s="14"/>
      <c r="C617" s="14"/>
      <c r="D617" s="14"/>
      <c r="E617" s="14"/>
      <c r="F617" s="14"/>
    </row>
    <row r="618" ht="16.5" customHeight="1">
      <c r="A618" s="14"/>
      <c r="B618" s="14"/>
      <c r="C618" s="14"/>
      <c r="D618" s="14"/>
      <c r="E618" s="14"/>
      <c r="F618" s="14"/>
    </row>
    <row r="619" ht="16.5" customHeight="1">
      <c r="A619" s="14"/>
      <c r="B619" s="14"/>
      <c r="C619" s="14"/>
      <c r="D619" s="14"/>
      <c r="E619" s="14"/>
      <c r="F619" s="14"/>
    </row>
    <row r="620" ht="16.5" customHeight="1">
      <c r="A620" s="14"/>
      <c r="B620" s="14"/>
      <c r="C620" s="14"/>
      <c r="D620" s="14"/>
      <c r="E620" s="14"/>
      <c r="F620" s="14"/>
    </row>
    <row r="621" ht="16.5" customHeight="1">
      <c r="A621" s="14"/>
      <c r="B621" s="14"/>
      <c r="C621" s="14"/>
      <c r="D621" s="14"/>
      <c r="E621" s="14"/>
      <c r="F621" s="14"/>
    </row>
    <row r="622" ht="16.5" customHeight="1">
      <c r="A622" s="14"/>
      <c r="B622" s="14"/>
      <c r="C622" s="14"/>
      <c r="D622" s="14"/>
      <c r="E622" s="14"/>
      <c r="F622" s="14"/>
    </row>
    <row r="623" ht="16.5" customHeight="1">
      <c r="A623" s="14"/>
      <c r="B623" s="14"/>
      <c r="C623" s="14"/>
      <c r="D623" s="14"/>
      <c r="E623" s="14"/>
      <c r="F623" s="14"/>
    </row>
    <row r="624" ht="16.5" customHeight="1">
      <c r="A624" s="14"/>
      <c r="B624" s="14"/>
      <c r="C624" s="14"/>
      <c r="D624" s="14"/>
      <c r="E624" s="14"/>
      <c r="F624" s="14"/>
    </row>
    <row r="625" ht="16.5" customHeight="1">
      <c r="A625" s="14"/>
      <c r="B625" s="14"/>
      <c r="C625" s="14"/>
      <c r="D625" s="14"/>
      <c r="E625" s="14"/>
      <c r="F625" s="14"/>
    </row>
    <row r="626" ht="16.5" customHeight="1">
      <c r="A626" s="14"/>
      <c r="B626" s="14"/>
      <c r="C626" s="14"/>
      <c r="D626" s="14"/>
      <c r="E626" s="14"/>
      <c r="F626" s="14"/>
    </row>
    <row r="627" ht="16.5" customHeight="1">
      <c r="A627" s="14"/>
      <c r="B627" s="14"/>
      <c r="C627" s="14"/>
      <c r="D627" s="14"/>
      <c r="E627" s="14"/>
      <c r="F627" s="14"/>
    </row>
    <row r="628" ht="16.5" customHeight="1">
      <c r="A628" s="14"/>
      <c r="B628" s="14"/>
      <c r="C628" s="14"/>
      <c r="D628" s="14"/>
      <c r="E628" s="14"/>
      <c r="F628" s="14"/>
    </row>
    <row r="629" ht="16.5" customHeight="1">
      <c r="A629" s="14"/>
      <c r="B629" s="14"/>
      <c r="C629" s="14"/>
      <c r="D629" s="14"/>
      <c r="E629" s="14"/>
      <c r="F629" s="14"/>
    </row>
    <row r="630" ht="16.5" customHeight="1">
      <c r="A630" s="14"/>
      <c r="B630" s="14"/>
      <c r="C630" s="14"/>
      <c r="D630" s="14"/>
      <c r="E630" s="14"/>
      <c r="F630" s="14"/>
    </row>
    <row r="631" ht="16.5" customHeight="1">
      <c r="A631" s="14"/>
      <c r="B631" s="14"/>
      <c r="C631" s="14"/>
      <c r="D631" s="14"/>
      <c r="E631" s="14"/>
      <c r="F631" s="14"/>
    </row>
    <row r="632" ht="16.5" customHeight="1">
      <c r="A632" s="14"/>
      <c r="B632" s="14"/>
      <c r="C632" s="14"/>
      <c r="D632" s="14"/>
      <c r="E632" s="14"/>
      <c r="F632" s="14"/>
    </row>
    <row r="633" ht="16.5" customHeight="1">
      <c r="A633" s="14"/>
      <c r="B633" s="14"/>
      <c r="C633" s="14"/>
      <c r="D633" s="14"/>
      <c r="E633" s="14"/>
      <c r="F633" s="14"/>
    </row>
    <row r="634" ht="16.5" customHeight="1">
      <c r="A634" s="14"/>
      <c r="B634" s="14"/>
      <c r="C634" s="14"/>
      <c r="D634" s="14"/>
      <c r="E634" s="14"/>
      <c r="F634" s="14"/>
    </row>
    <row r="635" ht="16.5" customHeight="1">
      <c r="A635" s="14"/>
      <c r="B635" s="14"/>
      <c r="C635" s="14"/>
      <c r="D635" s="14"/>
      <c r="E635" s="14"/>
      <c r="F635" s="14"/>
    </row>
    <row r="636" ht="16.5" customHeight="1">
      <c r="A636" s="14"/>
      <c r="B636" s="14"/>
      <c r="C636" s="14"/>
      <c r="D636" s="14"/>
      <c r="E636" s="14"/>
      <c r="F636" s="14"/>
    </row>
    <row r="637" ht="16.5" customHeight="1">
      <c r="A637" s="14"/>
      <c r="B637" s="14"/>
      <c r="C637" s="14"/>
      <c r="D637" s="14"/>
      <c r="E637" s="14"/>
      <c r="F637" s="14"/>
    </row>
    <row r="638" ht="16.5" customHeight="1">
      <c r="A638" s="14"/>
      <c r="B638" s="14"/>
      <c r="C638" s="14"/>
      <c r="D638" s="14"/>
      <c r="E638" s="14"/>
      <c r="F638" s="14"/>
    </row>
    <row r="639" ht="16.5" customHeight="1">
      <c r="A639" s="14"/>
      <c r="B639" s="14"/>
      <c r="C639" s="14"/>
      <c r="D639" s="14"/>
      <c r="E639" s="14"/>
      <c r="F639" s="14"/>
    </row>
    <row r="640" ht="16.5" customHeight="1">
      <c r="A640" s="14"/>
      <c r="B640" s="14"/>
      <c r="C640" s="14"/>
      <c r="D640" s="14"/>
      <c r="E640" s="14"/>
      <c r="F640" s="14"/>
    </row>
    <row r="641" ht="16.5" customHeight="1">
      <c r="A641" s="14"/>
      <c r="B641" s="14"/>
      <c r="C641" s="14"/>
      <c r="D641" s="14"/>
      <c r="E641" s="14"/>
      <c r="F641" s="14"/>
    </row>
    <row r="642" ht="16.5" customHeight="1">
      <c r="A642" s="14"/>
      <c r="B642" s="14"/>
      <c r="C642" s="14"/>
      <c r="D642" s="14"/>
      <c r="E642" s="14"/>
      <c r="F642" s="14"/>
    </row>
    <row r="643" ht="16.5" customHeight="1">
      <c r="A643" s="14"/>
      <c r="B643" s="14"/>
      <c r="C643" s="14"/>
      <c r="D643" s="14"/>
      <c r="E643" s="14"/>
      <c r="F643" s="14"/>
    </row>
    <row r="644" ht="16.5" customHeight="1">
      <c r="A644" s="14"/>
      <c r="B644" s="14"/>
      <c r="C644" s="14"/>
      <c r="D644" s="14"/>
      <c r="E644" s="14"/>
      <c r="F644" s="14"/>
    </row>
    <row r="645" ht="16.5" customHeight="1">
      <c r="A645" s="14"/>
      <c r="B645" s="14"/>
      <c r="C645" s="14"/>
      <c r="D645" s="14"/>
      <c r="E645" s="14"/>
      <c r="F645" s="14"/>
    </row>
    <row r="646" ht="16.5" customHeight="1">
      <c r="A646" s="14"/>
      <c r="B646" s="14"/>
      <c r="C646" s="14"/>
      <c r="D646" s="14"/>
      <c r="E646" s="14"/>
      <c r="F646" s="14"/>
    </row>
    <row r="647" ht="16.5" customHeight="1">
      <c r="A647" s="14"/>
      <c r="B647" s="14"/>
      <c r="C647" s="14"/>
      <c r="D647" s="14"/>
      <c r="E647" s="14"/>
      <c r="F647" s="14"/>
    </row>
    <row r="648" ht="16.5" customHeight="1">
      <c r="A648" s="14"/>
      <c r="B648" s="14"/>
      <c r="C648" s="14"/>
      <c r="D648" s="14"/>
      <c r="E648" s="14"/>
      <c r="F648" s="14"/>
    </row>
    <row r="649" ht="16.5" customHeight="1">
      <c r="A649" s="14"/>
      <c r="B649" s="14"/>
      <c r="C649" s="14"/>
      <c r="D649" s="14"/>
      <c r="E649" s="14"/>
      <c r="F649" s="14"/>
    </row>
    <row r="650" ht="16.5" customHeight="1">
      <c r="A650" s="14"/>
      <c r="B650" s="14"/>
      <c r="C650" s="14"/>
      <c r="D650" s="14"/>
      <c r="E650" s="14"/>
      <c r="F650" s="14"/>
    </row>
    <row r="651" ht="16.5" customHeight="1">
      <c r="A651" s="14"/>
      <c r="B651" s="14"/>
      <c r="C651" s="14"/>
      <c r="D651" s="14"/>
      <c r="E651" s="14"/>
      <c r="F651" s="14"/>
    </row>
    <row r="652" ht="16.5" customHeight="1">
      <c r="A652" s="14"/>
      <c r="B652" s="14"/>
      <c r="C652" s="14"/>
      <c r="D652" s="14"/>
      <c r="E652" s="14"/>
      <c r="F652" s="14"/>
    </row>
    <row r="653" ht="16.5" customHeight="1">
      <c r="A653" s="14"/>
      <c r="B653" s="14"/>
      <c r="C653" s="14"/>
      <c r="D653" s="14"/>
      <c r="E653" s="14"/>
      <c r="F653" s="14"/>
    </row>
    <row r="654" ht="16.5" customHeight="1">
      <c r="A654" s="14"/>
      <c r="B654" s="14"/>
      <c r="C654" s="14"/>
      <c r="D654" s="14"/>
      <c r="E654" s="14"/>
      <c r="F654" s="14"/>
    </row>
    <row r="655" ht="16.5" customHeight="1">
      <c r="A655" s="14"/>
      <c r="B655" s="14"/>
      <c r="C655" s="14"/>
      <c r="D655" s="14"/>
      <c r="E655" s="14"/>
      <c r="F655" s="14"/>
    </row>
    <row r="656" ht="16.5" customHeight="1">
      <c r="A656" s="14"/>
      <c r="B656" s="14"/>
      <c r="C656" s="14"/>
      <c r="D656" s="14"/>
      <c r="E656" s="14"/>
      <c r="F656" s="14"/>
    </row>
    <row r="657" ht="16.5" customHeight="1">
      <c r="A657" s="14"/>
      <c r="B657" s="14"/>
      <c r="C657" s="14"/>
      <c r="D657" s="14"/>
      <c r="E657" s="14"/>
      <c r="F657" s="14"/>
    </row>
    <row r="658" ht="16.5" customHeight="1">
      <c r="A658" s="14"/>
      <c r="B658" s="14"/>
      <c r="C658" s="14"/>
      <c r="D658" s="14"/>
      <c r="E658" s="14"/>
      <c r="F658" s="14"/>
    </row>
    <row r="659" ht="16.5" customHeight="1">
      <c r="A659" s="14"/>
      <c r="B659" s="14"/>
      <c r="C659" s="14"/>
      <c r="D659" s="14"/>
      <c r="E659" s="14"/>
      <c r="F659" s="14"/>
    </row>
    <row r="660" ht="16.5" customHeight="1">
      <c r="A660" s="14"/>
      <c r="B660" s="14"/>
      <c r="C660" s="14"/>
      <c r="D660" s="14"/>
      <c r="E660" s="14"/>
      <c r="F660" s="14"/>
    </row>
    <row r="661" ht="16.5" customHeight="1">
      <c r="A661" s="14"/>
      <c r="B661" s="14"/>
      <c r="C661" s="14"/>
      <c r="D661" s="14"/>
      <c r="E661" s="14"/>
      <c r="F661" s="14"/>
    </row>
    <row r="662" ht="16.5" customHeight="1">
      <c r="A662" s="14"/>
      <c r="B662" s="14"/>
      <c r="C662" s="14"/>
      <c r="D662" s="14"/>
      <c r="E662" s="14"/>
      <c r="F662" s="14"/>
    </row>
    <row r="663" ht="16.5" customHeight="1">
      <c r="A663" s="14"/>
      <c r="B663" s="14"/>
      <c r="C663" s="14"/>
      <c r="D663" s="14"/>
      <c r="E663" s="14"/>
      <c r="F663" s="14"/>
    </row>
    <row r="664" ht="16.5" customHeight="1">
      <c r="A664" s="14"/>
      <c r="B664" s="14"/>
      <c r="C664" s="14"/>
      <c r="D664" s="14"/>
      <c r="E664" s="14"/>
      <c r="F664" s="14"/>
    </row>
    <row r="665" ht="16.5" customHeight="1">
      <c r="A665" s="14"/>
      <c r="B665" s="14"/>
      <c r="C665" s="14"/>
      <c r="D665" s="14"/>
      <c r="E665" s="14"/>
      <c r="F665" s="14"/>
    </row>
    <row r="666" ht="16.5" customHeight="1">
      <c r="A666" s="14"/>
      <c r="B666" s="14"/>
      <c r="C666" s="14"/>
      <c r="D666" s="14"/>
      <c r="E666" s="14"/>
      <c r="F666" s="14"/>
    </row>
    <row r="667" ht="16.5" customHeight="1">
      <c r="A667" s="14"/>
      <c r="B667" s="14"/>
      <c r="C667" s="14"/>
      <c r="D667" s="14"/>
      <c r="E667" s="14"/>
      <c r="F667" s="14"/>
    </row>
    <row r="668" ht="16.5" customHeight="1">
      <c r="A668" s="14"/>
      <c r="B668" s="14"/>
      <c r="C668" s="14"/>
      <c r="D668" s="14"/>
      <c r="E668" s="14"/>
      <c r="F668" s="14"/>
    </row>
    <row r="669" ht="16.5" customHeight="1">
      <c r="A669" s="14"/>
      <c r="B669" s="14"/>
      <c r="C669" s="14"/>
      <c r="D669" s="14"/>
      <c r="E669" s="14"/>
      <c r="F669" s="14"/>
    </row>
    <row r="670" ht="16.5" customHeight="1">
      <c r="A670" s="14"/>
      <c r="B670" s="14"/>
      <c r="C670" s="14"/>
      <c r="D670" s="14"/>
      <c r="E670" s="14"/>
      <c r="F670" s="14"/>
    </row>
    <row r="671" ht="16.5" customHeight="1">
      <c r="A671" s="14"/>
      <c r="B671" s="14"/>
      <c r="C671" s="14"/>
      <c r="D671" s="14"/>
      <c r="E671" s="14"/>
      <c r="F671" s="14"/>
    </row>
    <row r="672" ht="16.5" customHeight="1">
      <c r="A672" s="14"/>
      <c r="B672" s="14"/>
      <c r="C672" s="14"/>
      <c r="D672" s="14"/>
      <c r="E672" s="14"/>
      <c r="F672" s="14"/>
    </row>
    <row r="673" ht="16.5" customHeight="1">
      <c r="A673" s="14"/>
      <c r="B673" s="14"/>
      <c r="C673" s="14"/>
      <c r="D673" s="14"/>
      <c r="E673" s="14"/>
      <c r="F673" s="14"/>
    </row>
    <row r="674" ht="16.5" customHeight="1">
      <c r="A674" s="14"/>
      <c r="B674" s="14"/>
      <c r="C674" s="14"/>
      <c r="D674" s="14"/>
      <c r="E674" s="14"/>
      <c r="F674" s="14"/>
    </row>
    <row r="675" ht="16.5" customHeight="1">
      <c r="A675" s="14"/>
      <c r="B675" s="14"/>
      <c r="C675" s="14"/>
      <c r="D675" s="14"/>
      <c r="E675" s="14"/>
      <c r="F675" s="14"/>
    </row>
    <row r="676" ht="16.5" customHeight="1">
      <c r="A676" s="14"/>
      <c r="B676" s="14"/>
      <c r="C676" s="14"/>
      <c r="D676" s="14"/>
      <c r="E676" s="14"/>
      <c r="F676" s="14"/>
    </row>
    <row r="677" ht="16.5" customHeight="1">
      <c r="A677" s="14"/>
      <c r="B677" s="14"/>
      <c r="C677" s="14"/>
      <c r="D677" s="14"/>
      <c r="E677" s="14"/>
      <c r="F677" s="14"/>
    </row>
    <row r="678" ht="16.5" customHeight="1">
      <c r="A678" s="14"/>
      <c r="B678" s="14"/>
      <c r="C678" s="14"/>
      <c r="D678" s="14"/>
      <c r="E678" s="14"/>
      <c r="F678" s="14"/>
    </row>
    <row r="679" ht="16.5" customHeight="1">
      <c r="A679" s="14"/>
      <c r="B679" s="14"/>
      <c r="C679" s="14"/>
      <c r="D679" s="14"/>
      <c r="E679" s="14"/>
      <c r="F679" s="14"/>
    </row>
    <row r="680" ht="16.5" customHeight="1">
      <c r="A680" s="14"/>
      <c r="B680" s="14"/>
      <c r="C680" s="14"/>
      <c r="D680" s="14"/>
      <c r="E680" s="14"/>
      <c r="F680" s="14"/>
    </row>
    <row r="681" ht="16.5" customHeight="1">
      <c r="A681" s="14"/>
      <c r="B681" s="14"/>
      <c r="C681" s="14"/>
      <c r="D681" s="14"/>
      <c r="E681" s="14"/>
      <c r="F681" s="14"/>
    </row>
    <row r="682" ht="16.5" customHeight="1">
      <c r="A682" s="14"/>
      <c r="B682" s="14"/>
      <c r="C682" s="14"/>
      <c r="D682" s="14"/>
      <c r="E682" s="14"/>
      <c r="F682" s="14"/>
    </row>
    <row r="683" ht="16.5" customHeight="1">
      <c r="A683" s="14"/>
      <c r="B683" s="14"/>
      <c r="C683" s="14"/>
      <c r="D683" s="14"/>
      <c r="E683" s="14"/>
      <c r="F683" s="14"/>
    </row>
    <row r="684" ht="16.5" customHeight="1">
      <c r="A684" s="14"/>
      <c r="B684" s="14"/>
      <c r="C684" s="14"/>
      <c r="D684" s="14"/>
      <c r="E684" s="14"/>
      <c r="F684" s="14"/>
    </row>
    <row r="685" ht="16.5" customHeight="1">
      <c r="A685" s="14"/>
      <c r="B685" s="14"/>
      <c r="C685" s="14"/>
      <c r="D685" s="14"/>
      <c r="E685" s="14"/>
      <c r="F685" s="14"/>
    </row>
    <row r="686" ht="16.5" customHeight="1">
      <c r="A686" s="14"/>
      <c r="B686" s="14"/>
      <c r="C686" s="14"/>
      <c r="D686" s="14"/>
      <c r="E686" s="14"/>
      <c r="F686" s="14"/>
    </row>
    <row r="687" ht="16.5" customHeight="1">
      <c r="A687" s="14"/>
      <c r="B687" s="14"/>
      <c r="C687" s="14"/>
      <c r="D687" s="14"/>
      <c r="E687" s="14"/>
      <c r="F687" s="14"/>
    </row>
    <row r="688" ht="16.5" customHeight="1">
      <c r="A688" s="14"/>
      <c r="B688" s="14"/>
      <c r="C688" s="14"/>
      <c r="D688" s="14"/>
      <c r="E688" s="14"/>
      <c r="F688" s="14"/>
    </row>
    <row r="689" ht="16.5" customHeight="1">
      <c r="A689" s="14"/>
      <c r="B689" s="14"/>
      <c r="C689" s="14"/>
      <c r="D689" s="14"/>
      <c r="E689" s="14"/>
      <c r="F689" s="14"/>
    </row>
    <row r="690" ht="16.5" customHeight="1">
      <c r="A690" s="14"/>
      <c r="B690" s="14"/>
      <c r="C690" s="14"/>
      <c r="D690" s="14"/>
      <c r="E690" s="14"/>
      <c r="F690" s="14"/>
    </row>
    <row r="691" ht="16.5" customHeight="1">
      <c r="A691" s="14"/>
      <c r="B691" s="14"/>
      <c r="C691" s="14"/>
      <c r="D691" s="14"/>
      <c r="E691" s="14"/>
      <c r="F691" s="14"/>
    </row>
    <row r="692" ht="16.5" customHeight="1">
      <c r="A692" s="14"/>
      <c r="B692" s="14"/>
      <c r="C692" s="14"/>
      <c r="D692" s="14"/>
      <c r="E692" s="14"/>
      <c r="F692" s="14"/>
    </row>
    <row r="693" ht="16.5" customHeight="1">
      <c r="A693" s="14"/>
      <c r="B693" s="14"/>
      <c r="C693" s="14"/>
      <c r="D693" s="14"/>
      <c r="E693" s="14"/>
      <c r="F693" s="14"/>
    </row>
    <row r="694" ht="16.5" customHeight="1">
      <c r="A694" s="14"/>
      <c r="B694" s="14"/>
      <c r="C694" s="14"/>
      <c r="D694" s="14"/>
      <c r="E694" s="14"/>
      <c r="F694" s="14"/>
    </row>
    <row r="695" ht="16.5" customHeight="1">
      <c r="A695" s="14"/>
      <c r="B695" s="14"/>
      <c r="C695" s="14"/>
      <c r="D695" s="14"/>
      <c r="E695" s="14"/>
      <c r="F695" s="14"/>
    </row>
    <row r="696" ht="16.5" customHeight="1">
      <c r="A696" s="14"/>
      <c r="B696" s="14"/>
      <c r="C696" s="14"/>
      <c r="D696" s="14"/>
      <c r="E696" s="14"/>
      <c r="F696" s="14"/>
    </row>
    <row r="697" ht="16.5" customHeight="1">
      <c r="A697" s="14"/>
      <c r="B697" s="14"/>
      <c r="C697" s="14"/>
      <c r="D697" s="14"/>
      <c r="E697" s="14"/>
      <c r="F697" s="14"/>
    </row>
    <row r="698" ht="16.5" customHeight="1">
      <c r="A698" s="14"/>
      <c r="B698" s="14"/>
      <c r="C698" s="14"/>
      <c r="D698" s="14"/>
      <c r="E698" s="14"/>
      <c r="F698" s="14"/>
    </row>
    <row r="699" ht="16.5" customHeight="1">
      <c r="A699" s="14"/>
      <c r="B699" s="14"/>
      <c r="C699" s="14"/>
      <c r="D699" s="14"/>
      <c r="E699" s="14"/>
      <c r="F699" s="14"/>
    </row>
    <row r="700" ht="16.5" customHeight="1">
      <c r="A700" s="14"/>
      <c r="B700" s="14"/>
      <c r="C700" s="14"/>
      <c r="D700" s="14"/>
      <c r="E700" s="14"/>
      <c r="F700" s="14"/>
    </row>
    <row r="701" ht="16.5" customHeight="1">
      <c r="A701" s="14"/>
      <c r="B701" s="14"/>
      <c r="C701" s="14"/>
      <c r="D701" s="14"/>
      <c r="E701" s="14"/>
      <c r="F701" s="14"/>
    </row>
    <row r="702" ht="16.5" customHeight="1">
      <c r="A702" s="14"/>
      <c r="B702" s="14"/>
      <c r="C702" s="14"/>
      <c r="D702" s="14"/>
      <c r="E702" s="14"/>
      <c r="F702" s="14"/>
    </row>
    <row r="703" ht="16.5" customHeight="1">
      <c r="A703" s="14"/>
      <c r="B703" s="14"/>
      <c r="C703" s="14"/>
      <c r="D703" s="14"/>
      <c r="E703" s="14"/>
      <c r="F703" s="14"/>
    </row>
    <row r="704" ht="16.5" customHeight="1">
      <c r="A704" s="14"/>
      <c r="B704" s="14"/>
      <c r="C704" s="14"/>
      <c r="D704" s="14"/>
      <c r="E704" s="14"/>
      <c r="F704" s="14"/>
    </row>
    <row r="705" ht="16.5" customHeight="1">
      <c r="A705" s="14"/>
      <c r="B705" s="14"/>
      <c r="C705" s="14"/>
      <c r="D705" s="14"/>
      <c r="E705" s="14"/>
      <c r="F705" s="14"/>
    </row>
    <row r="706" ht="16.5" customHeight="1">
      <c r="A706" s="14"/>
      <c r="B706" s="14"/>
      <c r="C706" s="14"/>
      <c r="D706" s="14"/>
      <c r="E706" s="14"/>
      <c r="F706" s="14"/>
    </row>
    <row r="707" ht="16.5" customHeight="1">
      <c r="A707" s="14"/>
      <c r="B707" s="14"/>
      <c r="C707" s="14"/>
      <c r="D707" s="14"/>
      <c r="E707" s="14"/>
      <c r="F707" s="14"/>
    </row>
    <row r="708" ht="16.5" customHeight="1">
      <c r="A708" s="14"/>
      <c r="B708" s="14"/>
      <c r="C708" s="14"/>
      <c r="D708" s="14"/>
      <c r="E708" s="14"/>
      <c r="F708" s="14"/>
    </row>
    <row r="709" ht="16.5" customHeight="1">
      <c r="A709" s="14"/>
      <c r="B709" s="14"/>
      <c r="C709" s="14"/>
      <c r="D709" s="14"/>
      <c r="E709" s="14"/>
      <c r="F709" s="14"/>
    </row>
    <row r="710" ht="16.5" customHeight="1">
      <c r="A710" s="14"/>
      <c r="B710" s="14"/>
      <c r="C710" s="14"/>
      <c r="D710" s="14"/>
      <c r="E710" s="14"/>
      <c r="F710" s="14"/>
    </row>
    <row r="711" ht="16.5" customHeight="1">
      <c r="A711" s="14"/>
      <c r="B711" s="14"/>
      <c r="C711" s="14"/>
      <c r="D711" s="14"/>
      <c r="E711" s="14"/>
      <c r="F711" s="14"/>
    </row>
    <row r="712" ht="16.5" customHeight="1">
      <c r="A712" s="14"/>
      <c r="B712" s="14"/>
      <c r="C712" s="14"/>
      <c r="D712" s="14"/>
      <c r="E712" s="14"/>
      <c r="F712" s="14"/>
    </row>
    <row r="713" ht="16.5" customHeight="1">
      <c r="A713" s="14"/>
      <c r="B713" s="14"/>
      <c r="C713" s="14"/>
      <c r="D713" s="14"/>
      <c r="E713" s="14"/>
      <c r="F713" s="14"/>
    </row>
    <row r="714" ht="16.5" customHeight="1">
      <c r="A714" s="14"/>
      <c r="B714" s="14"/>
      <c r="C714" s="14"/>
      <c r="D714" s="14"/>
      <c r="E714" s="14"/>
      <c r="F714" s="14"/>
    </row>
    <row r="715" ht="16.5" customHeight="1">
      <c r="A715" s="14"/>
      <c r="B715" s="14"/>
      <c r="C715" s="14"/>
      <c r="D715" s="14"/>
      <c r="E715" s="14"/>
      <c r="F715" s="14"/>
    </row>
    <row r="716" ht="16.5" customHeight="1">
      <c r="A716" s="14"/>
      <c r="B716" s="14"/>
      <c r="C716" s="14"/>
      <c r="D716" s="14"/>
      <c r="E716" s="14"/>
      <c r="F716" s="14"/>
    </row>
    <row r="717" ht="16.5" customHeight="1">
      <c r="A717" s="14"/>
      <c r="B717" s="14"/>
      <c r="C717" s="14"/>
      <c r="D717" s="14"/>
      <c r="E717" s="14"/>
      <c r="F717" s="14"/>
    </row>
    <row r="718" ht="16.5" customHeight="1">
      <c r="A718" s="14"/>
      <c r="B718" s="14"/>
      <c r="C718" s="14"/>
      <c r="D718" s="14"/>
      <c r="E718" s="14"/>
      <c r="F718" s="14"/>
    </row>
    <row r="719" ht="16.5" customHeight="1">
      <c r="A719" s="14"/>
      <c r="B719" s="14"/>
      <c r="C719" s="14"/>
      <c r="D719" s="14"/>
      <c r="E719" s="14"/>
      <c r="F719" s="14"/>
    </row>
    <row r="720" ht="16.5" customHeight="1">
      <c r="A720" s="14"/>
      <c r="B720" s="14"/>
      <c r="C720" s="14"/>
      <c r="D720" s="14"/>
      <c r="E720" s="14"/>
      <c r="F720" s="14"/>
    </row>
    <row r="721" ht="16.5" customHeight="1">
      <c r="A721" s="14"/>
      <c r="B721" s="14"/>
      <c r="C721" s="14"/>
      <c r="D721" s="14"/>
      <c r="E721" s="14"/>
      <c r="F721" s="14"/>
    </row>
    <row r="722" ht="16.5" customHeight="1">
      <c r="A722" s="14"/>
      <c r="B722" s="14"/>
      <c r="C722" s="14"/>
      <c r="D722" s="14"/>
      <c r="E722" s="14"/>
      <c r="F722" s="14"/>
    </row>
    <row r="723" ht="16.5" customHeight="1">
      <c r="A723" s="14"/>
      <c r="B723" s="14"/>
      <c r="C723" s="14"/>
      <c r="D723" s="14"/>
      <c r="E723" s="14"/>
      <c r="F723" s="14"/>
    </row>
    <row r="724" ht="16.5" customHeight="1">
      <c r="A724" s="14"/>
      <c r="B724" s="14"/>
      <c r="C724" s="14"/>
      <c r="D724" s="14"/>
      <c r="E724" s="14"/>
      <c r="F724" s="14"/>
    </row>
    <row r="725" ht="16.5" customHeight="1">
      <c r="A725" s="14"/>
      <c r="B725" s="14"/>
      <c r="C725" s="14"/>
      <c r="D725" s="14"/>
      <c r="E725" s="14"/>
      <c r="F725" s="14"/>
    </row>
    <row r="726" ht="16.5" customHeight="1">
      <c r="A726" s="14"/>
      <c r="B726" s="14"/>
      <c r="C726" s="14"/>
      <c r="D726" s="14"/>
      <c r="E726" s="14"/>
      <c r="F726" s="14"/>
    </row>
    <row r="727" ht="16.5" customHeight="1">
      <c r="A727" s="14"/>
      <c r="B727" s="14"/>
      <c r="C727" s="14"/>
      <c r="D727" s="14"/>
      <c r="E727" s="14"/>
      <c r="F727" s="14"/>
    </row>
    <row r="728" ht="16.5" customHeight="1">
      <c r="A728" s="14"/>
      <c r="B728" s="14"/>
      <c r="C728" s="14"/>
      <c r="D728" s="14"/>
      <c r="E728" s="14"/>
      <c r="F728" s="14"/>
    </row>
    <row r="729" ht="16.5" customHeight="1">
      <c r="A729" s="14"/>
      <c r="B729" s="14"/>
      <c r="C729" s="14"/>
      <c r="D729" s="14"/>
      <c r="E729" s="14"/>
      <c r="F729" s="14"/>
    </row>
    <row r="730" ht="16.5" customHeight="1">
      <c r="A730" s="14"/>
      <c r="B730" s="14"/>
      <c r="C730" s="14"/>
      <c r="D730" s="14"/>
      <c r="E730" s="14"/>
      <c r="F730" s="14"/>
    </row>
    <row r="731" ht="16.5" customHeight="1">
      <c r="A731" s="14"/>
      <c r="B731" s="14"/>
      <c r="C731" s="14"/>
      <c r="D731" s="14"/>
      <c r="E731" s="14"/>
      <c r="F731" s="14"/>
    </row>
    <row r="732" ht="16.5" customHeight="1">
      <c r="A732" s="14"/>
      <c r="B732" s="14"/>
      <c r="C732" s="14"/>
      <c r="D732" s="14"/>
      <c r="E732" s="14"/>
      <c r="F732" s="14"/>
    </row>
    <row r="733" ht="16.5" customHeight="1">
      <c r="A733" s="14"/>
      <c r="B733" s="14"/>
      <c r="C733" s="14"/>
      <c r="D733" s="14"/>
      <c r="E733" s="14"/>
      <c r="F733" s="14"/>
    </row>
    <row r="734" ht="16.5" customHeight="1">
      <c r="A734" s="14"/>
      <c r="B734" s="14"/>
      <c r="C734" s="14"/>
      <c r="D734" s="14"/>
      <c r="E734" s="14"/>
      <c r="F734" s="14"/>
    </row>
    <row r="735" ht="16.5" customHeight="1">
      <c r="A735" s="14"/>
      <c r="B735" s="14"/>
      <c r="C735" s="14"/>
      <c r="D735" s="14"/>
      <c r="E735" s="14"/>
      <c r="F735" s="14"/>
    </row>
    <row r="736" ht="16.5" customHeight="1">
      <c r="A736" s="14"/>
      <c r="B736" s="14"/>
      <c r="C736" s="14"/>
      <c r="D736" s="14"/>
      <c r="E736" s="14"/>
      <c r="F736" s="14"/>
    </row>
    <row r="737" ht="16.5" customHeight="1">
      <c r="A737" s="14"/>
      <c r="B737" s="14"/>
      <c r="C737" s="14"/>
      <c r="D737" s="14"/>
      <c r="E737" s="14"/>
      <c r="F737" s="14"/>
    </row>
    <row r="738" ht="16.5" customHeight="1">
      <c r="A738" s="14"/>
      <c r="B738" s="14"/>
      <c r="C738" s="14"/>
      <c r="D738" s="14"/>
      <c r="E738" s="14"/>
      <c r="F738" s="14"/>
    </row>
    <row r="739" ht="16.5" customHeight="1">
      <c r="A739" s="14"/>
      <c r="B739" s="14"/>
      <c r="C739" s="14"/>
      <c r="D739" s="14"/>
      <c r="E739" s="14"/>
      <c r="F739" s="14"/>
    </row>
    <row r="740" ht="16.5" customHeight="1">
      <c r="A740" s="14"/>
      <c r="B740" s="14"/>
      <c r="C740" s="14"/>
      <c r="D740" s="14"/>
      <c r="E740" s="14"/>
      <c r="F740" s="14"/>
    </row>
    <row r="741" ht="16.5" customHeight="1">
      <c r="A741" s="14"/>
      <c r="B741" s="14"/>
      <c r="C741" s="14"/>
      <c r="D741" s="14"/>
      <c r="E741" s="14"/>
      <c r="F741" s="14"/>
    </row>
    <row r="742" ht="16.5" customHeight="1">
      <c r="A742" s="14"/>
      <c r="B742" s="14"/>
      <c r="C742" s="14"/>
      <c r="D742" s="14"/>
      <c r="E742" s="14"/>
      <c r="F742" s="14"/>
    </row>
    <row r="743" ht="16.5" customHeight="1">
      <c r="A743" s="14"/>
      <c r="B743" s="14"/>
      <c r="C743" s="14"/>
      <c r="D743" s="14"/>
      <c r="E743" s="14"/>
      <c r="F743" s="14"/>
    </row>
    <row r="744" ht="16.5" customHeight="1">
      <c r="A744" s="14"/>
      <c r="B744" s="14"/>
      <c r="C744" s="14"/>
      <c r="D744" s="14"/>
      <c r="E744" s="14"/>
      <c r="F744" s="14"/>
    </row>
    <row r="745" ht="16.5" customHeight="1">
      <c r="A745" s="14"/>
      <c r="B745" s="14"/>
      <c r="C745" s="14"/>
      <c r="D745" s="14"/>
      <c r="E745" s="14"/>
      <c r="F745" s="14"/>
    </row>
    <row r="746" ht="16.5" customHeight="1">
      <c r="A746" s="14"/>
      <c r="B746" s="14"/>
      <c r="C746" s="14"/>
      <c r="D746" s="14"/>
      <c r="E746" s="14"/>
      <c r="F746" s="14"/>
    </row>
    <row r="747" ht="16.5" customHeight="1">
      <c r="A747" s="14"/>
      <c r="B747" s="14"/>
      <c r="C747" s="14"/>
      <c r="D747" s="14"/>
      <c r="E747" s="14"/>
      <c r="F747" s="14"/>
    </row>
    <row r="748" ht="16.5" customHeight="1">
      <c r="A748" s="14"/>
      <c r="B748" s="14"/>
      <c r="C748" s="14"/>
      <c r="D748" s="14"/>
      <c r="E748" s="14"/>
      <c r="F748" s="14"/>
    </row>
    <row r="749" ht="16.5" customHeight="1">
      <c r="A749" s="14"/>
      <c r="B749" s="14"/>
      <c r="C749" s="14"/>
      <c r="D749" s="14"/>
      <c r="E749" s="14"/>
      <c r="F749" s="14"/>
    </row>
    <row r="750" ht="16.5" customHeight="1">
      <c r="A750" s="14"/>
      <c r="B750" s="14"/>
      <c r="C750" s="14"/>
      <c r="D750" s="14"/>
      <c r="E750" s="14"/>
      <c r="F750" s="14"/>
    </row>
    <row r="751" ht="16.5" customHeight="1">
      <c r="A751" s="14"/>
      <c r="B751" s="14"/>
      <c r="C751" s="14"/>
      <c r="D751" s="14"/>
      <c r="E751" s="14"/>
      <c r="F751" s="14"/>
    </row>
    <row r="752" ht="16.5" customHeight="1">
      <c r="A752" s="14"/>
      <c r="B752" s="14"/>
      <c r="C752" s="14"/>
      <c r="D752" s="14"/>
      <c r="E752" s="14"/>
      <c r="F752" s="14"/>
    </row>
    <row r="753" ht="16.5" customHeight="1">
      <c r="A753" s="14"/>
      <c r="B753" s="14"/>
      <c r="C753" s="14"/>
      <c r="D753" s="14"/>
      <c r="E753" s="14"/>
      <c r="F753" s="14"/>
    </row>
    <row r="754" ht="16.5" customHeight="1">
      <c r="A754" s="14"/>
      <c r="B754" s="14"/>
      <c r="C754" s="14"/>
      <c r="D754" s="14"/>
      <c r="E754" s="14"/>
      <c r="F754" s="14"/>
    </row>
    <row r="755" ht="16.5" customHeight="1">
      <c r="A755" s="14"/>
      <c r="B755" s="14"/>
      <c r="C755" s="14"/>
      <c r="D755" s="14"/>
      <c r="E755" s="14"/>
      <c r="F755" s="14"/>
    </row>
    <row r="756" ht="16.5" customHeight="1">
      <c r="A756" s="14"/>
      <c r="B756" s="14"/>
      <c r="C756" s="14"/>
      <c r="D756" s="14"/>
      <c r="E756" s="14"/>
      <c r="F756" s="14"/>
    </row>
    <row r="757" ht="16.5" customHeight="1">
      <c r="A757" s="14"/>
      <c r="B757" s="14"/>
      <c r="C757" s="14"/>
      <c r="D757" s="14"/>
      <c r="E757" s="14"/>
      <c r="F757" s="14"/>
    </row>
    <row r="758" ht="16.5" customHeight="1">
      <c r="A758" s="14"/>
      <c r="B758" s="14"/>
      <c r="C758" s="14"/>
      <c r="D758" s="14"/>
      <c r="E758" s="14"/>
      <c r="F758" s="14"/>
    </row>
    <row r="759" ht="16.5" customHeight="1">
      <c r="A759" s="14"/>
      <c r="B759" s="14"/>
      <c r="C759" s="14"/>
      <c r="D759" s="14"/>
      <c r="E759" s="14"/>
      <c r="F759" s="14"/>
    </row>
    <row r="760" ht="16.5" customHeight="1">
      <c r="A760" s="14"/>
      <c r="B760" s="14"/>
      <c r="C760" s="14"/>
      <c r="D760" s="14"/>
      <c r="E760" s="14"/>
      <c r="F760" s="14"/>
    </row>
    <row r="761" ht="16.5" customHeight="1">
      <c r="A761" s="14"/>
      <c r="B761" s="14"/>
      <c r="C761" s="14"/>
      <c r="D761" s="14"/>
      <c r="E761" s="14"/>
      <c r="F761" s="14"/>
    </row>
    <row r="762" ht="16.5" customHeight="1">
      <c r="A762" s="14"/>
      <c r="B762" s="14"/>
      <c r="C762" s="14"/>
      <c r="D762" s="14"/>
      <c r="E762" s="14"/>
      <c r="F762" s="14"/>
    </row>
    <row r="763" ht="16.5" customHeight="1">
      <c r="A763" s="14"/>
      <c r="B763" s="14"/>
      <c r="C763" s="14"/>
      <c r="D763" s="14"/>
      <c r="E763" s="14"/>
      <c r="F763" s="14"/>
    </row>
    <row r="764" ht="16.5" customHeight="1">
      <c r="A764" s="14"/>
      <c r="B764" s="14"/>
      <c r="C764" s="14"/>
      <c r="D764" s="14"/>
      <c r="E764" s="14"/>
      <c r="F764" s="14"/>
    </row>
    <row r="765" ht="16.5" customHeight="1">
      <c r="A765" s="14"/>
      <c r="B765" s="14"/>
      <c r="C765" s="14"/>
      <c r="D765" s="14"/>
      <c r="E765" s="14"/>
      <c r="F765" s="14"/>
    </row>
    <row r="766" ht="16.5" customHeight="1">
      <c r="A766" s="14"/>
      <c r="B766" s="14"/>
      <c r="C766" s="14"/>
      <c r="D766" s="14"/>
      <c r="E766" s="14"/>
      <c r="F766" s="14"/>
    </row>
    <row r="767" ht="16.5" customHeight="1">
      <c r="A767" s="14"/>
      <c r="B767" s="14"/>
      <c r="C767" s="14"/>
      <c r="D767" s="14"/>
      <c r="E767" s="14"/>
      <c r="F767" s="14"/>
    </row>
    <row r="768" ht="16.5" customHeight="1">
      <c r="A768" s="14"/>
      <c r="B768" s="14"/>
      <c r="C768" s="14"/>
      <c r="D768" s="14"/>
      <c r="E768" s="14"/>
      <c r="F768" s="14"/>
    </row>
    <row r="769" ht="16.5" customHeight="1">
      <c r="A769" s="14"/>
      <c r="B769" s="14"/>
      <c r="C769" s="14"/>
      <c r="D769" s="14"/>
      <c r="E769" s="14"/>
      <c r="F769" s="14"/>
    </row>
    <row r="770" ht="16.5" customHeight="1">
      <c r="A770" s="14"/>
      <c r="B770" s="14"/>
      <c r="C770" s="14"/>
      <c r="D770" s="14"/>
      <c r="E770" s="14"/>
      <c r="F770" s="14"/>
    </row>
    <row r="771" ht="16.5" customHeight="1">
      <c r="A771" s="14"/>
      <c r="B771" s="14"/>
      <c r="C771" s="14"/>
      <c r="D771" s="14"/>
      <c r="E771" s="14"/>
      <c r="F771" s="14"/>
    </row>
    <row r="772" ht="16.5" customHeight="1">
      <c r="A772" s="14"/>
      <c r="B772" s="14"/>
      <c r="C772" s="14"/>
      <c r="D772" s="14"/>
      <c r="E772" s="14"/>
      <c r="F772" s="14"/>
    </row>
    <row r="773" ht="16.5" customHeight="1">
      <c r="A773" s="14"/>
      <c r="B773" s="14"/>
      <c r="C773" s="14"/>
      <c r="D773" s="14"/>
      <c r="E773" s="14"/>
      <c r="F773" s="14"/>
    </row>
    <row r="774" ht="16.5" customHeight="1">
      <c r="A774" s="14"/>
      <c r="B774" s="14"/>
      <c r="C774" s="14"/>
      <c r="D774" s="14"/>
      <c r="E774" s="14"/>
      <c r="F774" s="14"/>
    </row>
    <row r="775" ht="16.5" customHeight="1">
      <c r="A775" s="14"/>
      <c r="B775" s="14"/>
      <c r="C775" s="14"/>
      <c r="D775" s="14"/>
      <c r="E775" s="14"/>
      <c r="F775" s="14"/>
    </row>
    <row r="776" ht="16.5" customHeight="1">
      <c r="A776" s="14"/>
      <c r="B776" s="14"/>
      <c r="C776" s="14"/>
      <c r="D776" s="14"/>
      <c r="E776" s="14"/>
      <c r="F776" s="14"/>
    </row>
    <row r="777" ht="16.5" customHeight="1">
      <c r="A777" s="14"/>
      <c r="B777" s="14"/>
      <c r="C777" s="14"/>
      <c r="D777" s="14"/>
      <c r="E777" s="14"/>
      <c r="F777" s="14"/>
    </row>
    <row r="778" ht="16.5" customHeight="1">
      <c r="A778" s="14"/>
      <c r="B778" s="14"/>
      <c r="C778" s="14"/>
      <c r="D778" s="14"/>
      <c r="E778" s="14"/>
      <c r="F778" s="14"/>
    </row>
    <row r="779" ht="16.5" customHeight="1">
      <c r="A779" s="14"/>
      <c r="B779" s="14"/>
      <c r="C779" s="14"/>
      <c r="D779" s="14"/>
      <c r="E779" s="14"/>
      <c r="F779" s="14"/>
    </row>
    <row r="780" ht="16.5" customHeight="1">
      <c r="A780" s="14"/>
      <c r="B780" s="14"/>
      <c r="C780" s="14"/>
      <c r="D780" s="14"/>
      <c r="E780" s="14"/>
      <c r="F780" s="14"/>
    </row>
    <row r="781" ht="16.5" customHeight="1">
      <c r="A781" s="14"/>
      <c r="B781" s="14"/>
      <c r="C781" s="14"/>
      <c r="D781" s="14"/>
      <c r="E781" s="14"/>
      <c r="F781" s="14"/>
    </row>
    <row r="782" ht="16.5" customHeight="1">
      <c r="A782" s="14"/>
      <c r="B782" s="14"/>
      <c r="C782" s="14"/>
      <c r="D782" s="14"/>
      <c r="E782" s="14"/>
      <c r="F782" s="14"/>
    </row>
    <row r="783" ht="16.5" customHeight="1">
      <c r="A783" s="14"/>
      <c r="B783" s="14"/>
      <c r="C783" s="14"/>
      <c r="D783" s="14"/>
      <c r="E783" s="14"/>
      <c r="F783" s="14"/>
    </row>
    <row r="784" ht="16.5" customHeight="1">
      <c r="A784" s="14"/>
      <c r="B784" s="14"/>
      <c r="C784" s="14"/>
      <c r="D784" s="14"/>
      <c r="E784" s="14"/>
      <c r="F784" s="14"/>
    </row>
    <row r="785" ht="16.5" customHeight="1">
      <c r="A785" s="14"/>
      <c r="B785" s="14"/>
      <c r="C785" s="14"/>
      <c r="D785" s="14"/>
      <c r="E785" s="14"/>
      <c r="F785" s="14"/>
    </row>
    <row r="786" ht="16.5" customHeight="1">
      <c r="A786" s="14"/>
      <c r="B786" s="14"/>
      <c r="C786" s="14"/>
      <c r="D786" s="14"/>
      <c r="E786" s="14"/>
      <c r="F786" s="14"/>
    </row>
    <row r="787" ht="16.5" customHeight="1">
      <c r="A787" s="14"/>
      <c r="B787" s="14"/>
      <c r="C787" s="14"/>
      <c r="D787" s="14"/>
      <c r="E787" s="14"/>
      <c r="F787" s="14"/>
    </row>
    <row r="788" ht="16.5" customHeight="1">
      <c r="A788" s="14"/>
      <c r="B788" s="14"/>
      <c r="C788" s="14"/>
      <c r="D788" s="14"/>
      <c r="E788" s="14"/>
      <c r="F788" s="14"/>
    </row>
    <row r="789" ht="16.5" customHeight="1">
      <c r="A789" s="14"/>
      <c r="B789" s="14"/>
      <c r="C789" s="14"/>
      <c r="D789" s="14"/>
      <c r="E789" s="14"/>
      <c r="F789" s="14"/>
    </row>
    <row r="790" ht="16.5" customHeight="1">
      <c r="A790" s="14"/>
      <c r="B790" s="14"/>
      <c r="C790" s="14"/>
      <c r="D790" s="14"/>
      <c r="E790" s="14"/>
      <c r="F790" s="14"/>
    </row>
    <row r="791" ht="16.5" customHeight="1">
      <c r="A791" s="14"/>
      <c r="B791" s="14"/>
      <c r="C791" s="14"/>
      <c r="D791" s="14"/>
      <c r="E791" s="14"/>
      <c r="F791" s="14"/>
    </row>
    <row r="792" ht="16.5" customHeight="1">
      <c r="A792" s="14"/>
      <c r="B792" s="14"/>
      <c r="C792" s="14"/>
      <c r="D792" s="14"/>
      <c r="E792" s="14"/>
      <c r="F792" s="14"/>
    </row>
    <row r="793" ht="16.5" customHeight="1">
      <c r="A793" s="14"/>
      <c r="B793" s="14"/>
      <c r="C793" s="14"/>
      <c r="D793" s="14"/>
      <c r="E793" s="14"/>
      <c r="F793" s="14"/>
    </row>
    <row r="794" ht="16.5" customHeight="1">
      <c r="A794" s="14"/>
      <c r="B794" s="14"/>
      <c r="C794" s="14"/>
      <c r="D794" s="14"/>
      <c r="E794" s="14"/>
      <c r="F794" s="14"/>
    </row>
    <row r="795" ht="16.5" customHeight="1">
      <c r="A795" s="14"/>
      <c r="B795" s="14"/>
      <c r="C795" s="14"/>
      <c r="D795" s="14"/>
      <c r="E795" s="14"/>
      <c r="F795" s="14"/>
    </row>
    <row r="796" ht="16.5" customHeight="1">
      <c r="A796" s="14"/>
      <c r="B796" s="14"/>
      <c r="C796" s="14"/>
      <c r="D796" s="14"/>
      <c r="E796" s="14"/>
      <c r="F796" s="14"/>
    </row>
    <row r="797" ht="16.5" customHeight="1">
      <c r="A797" s="14"/>
      <c r="B797" s="14"/>
      <c r="C797" s="14"/>
      <c r="D797" s="14"/>
      <c r="E797" s="14"/>
      <c r="F797" s="14"/>
    </row>
    <row r="798" ht="16.5" customHeight="1">
      <c r="A798" s="14"/>
      <c r="B798" s="14"/>
      <c r="C798" s="14"/>
      <c r="D798" s="14"/>
      <c r="E798" s="14"/>
      <c r="F798" s="14"/>
    </row>
    <row r="799" ht="16.5" customHeight="1">
      <c r="A799" s="14"/>
      <c r="B799" s="14"/>
      <c r="C799" s="14"/>
      <c r="D799" s="14"/>
      <c r="E799" s="14"/>
      <c r="F799" s="14"/>
    </row>
    <row r="800" ht="16.5" customHeight="1">
      <c r="A800" s="14"/>
      <c r="B800" s="14"/>
      <c r="C800" s="14"/>
      <c r="D800" s="14"/>
      <c r="E800" s="14"/>
      <c r="F800" s="14"/>
    </row>
    <row r="801" ht="16.5" customHeight="1">
      <c r="A801" s="14"/>
      <c r="B801" s="14"/>
      <c r="C801" s="14"/>
      <c r="D801" s="14"/>
      <c r="E801" s="14"/>
      <c r="F801" s="14"/>
    </row>
    <row r="802" ht="16.5" customHeight="1">
      <c r="A802" s="14"/>
      <c r="B802" s="14"/>
      <c r="C802" s="14"/>
      <c r="D802" s="14"/>
      <c r="E802" s="14"/>
      <c r="F802" s="14"/>
    </row>
    <row r="803" ht="16.5" customHeight="1">
      <c r="A803" s="14"/>
      <c r="B803" s="14"/>
      <c r="C803" s="14"/>
      <c r="D803" s="14"/>
      <c r="E803" s="14"/>
      <c r="F803" s="14"/>
    </row>
    <row r="804" ht="16.5" customHeight="1">
      <c r="A804" s="14"/>
      <c r="B804" s="14"/>
      <c r="C804" s="14"/>
      <c r="D804" s="14"/>
      <c r="E804" s="14"/>
      <c r="F804" s="14"/>
    </row>
    <row r="805" ht="16.5" customHeight="1">
      <c r="A805" s="14"/>
      <c r="B805" s="14"/>
      <c r="C805" s="14"/>
      <c r="D805" s="14"/>
      <c r="E805" s="14"/>
      <c r="F805" s="14"/>
    </row>
    <row r="806" ht="16.5" customHeight="1">
      <c r="A806" s="14"/>
      <c r="B806" s="14"/>
      <c r="C806" s="14"/>
      <c r="D806" s="14"/>
      <c r="E806" s="14"/>
      <c r="F806" s="14"/>
    </row>
    <row r="807" ht="16.5" customHeight="1">
      <c r="A807" s="14"/>
      <c r="B807" s="14"/>
      <c r="C807" s="14"/>
      <c r="D807" s="14"/>
      <c r="E807" s="14"/>
      <c r="F807" s="14"/>
    </row>
    <row r="808" ht="16.5" customHeight="1">
      <c r="A808" s="14"/>
      <c r="B808" s="14"/>
      <c r="C808" s="14"/>
      <c r="D808" s="14"/>
      <c r="E808" s="14"/>
      <c r="F808" s="14"/>
    </row>
    <row r="809" ht="16.5" customHeight="1">
      <c r="A809" s="14"/>
      <c r="B809" s="14"/>
      <c r="C809" s="14"/>
      <c r="D809" s="14"/>
      <c r="E809" s="14"/>
      <c r="F809" s="14"/>
    </row>
    <row r="810" ht="16.5" customHeight="1">
      <c r="A810" s="14"/>
      <c r="B810" s="14"/>
      <c r="C810" s="14"/>
      <c r="D810" s="14"/>
      <c r="E810" s="14"/>
      <c r="F810" s="14"/>
    </row>
    <row r="811" ht="16.5" customHeight="1">
      <c r="A811" s="14"/>
      <c r="B811" s="14"/>
      <c r="C811" s="14"/>
      <c r="D811" s="14"/>
      <c r="E811" s="14"/>
      <c r="F811" s="14"/>
    </row>
    <row r="812" ht="16.5" customHeight="1">
      <c r="A812" s="14"/>
      <c r="B812" s="14"/>
      <c r="C812" s="14"/>
      <c r="D812" s="14"/>
      <c r="E812" s="14"/>
      <c r="F812" s="14"/>
    </row>
    <row r="813" ht="16.5" customHeight="1">
      <c r="A813" s="14"/>
      <c r="B813" s="14"/>
      <c r="C813" s="14"/>
      <c r="D813" s="14"/>
      <c r="E813" s="14"/>
      <c r="F813" s="14"/>
    </row>
    <row r="814" ht="16.5" customHeight="1">
      <c r="A814" s="14"/>
      <c r="B814" s="14"/>
      <c r="C814" s="14"/>
      <c r="D814" s="14"/>
      <c r="E814" s="14"/>
      <c r="F814" s="14"/>
    </row>
    <row r="815" ht="16.5" customHeight="1">
      <c r="A815" s="14"/>
      <c r="B815" s="14"/>
      <c r="C815" s="14"/>
      <c r="D815" s="14"/>
      <c r="E815" s="14"/>
      <c r="F815" s="14"/>
    </row>
    <row r="816" ht="16.5" customHeight="1">
      <c r="A816" s="14"/>
      <c r="B816" s="14"/>
      <c r="C816" s="14"/>
      <c r="D816" s="14"/>
      <c r="E816" s="14"/>
      <c r="F816" s="14"/>
    </row>
    <row r="817" ht="16.5" customHeight="1">
      <c r="A817" s="14"/>
      <c r="B817" s="14"/>
      <c r="C817" s="14"/>
      <c r="D817" s="14"/>
      <c r="E817" s="14"/>
      <c r="F817" s="14"/>
    </row>
    <row r="818" ht="16.5" customHeight="1">
      <c r="A818" s="14"/>
      <c r="B818" s="14"/>
      <c r="C818" s="14"/>
      <c r="D818" s="14"/>
      <c r="E818" s="14"/>
      <c r="F818" s="14"/>
    </row>
    <row r="819" ht="16.5" customHeight="1">
      <c r="A819" s="14"/>
      <c r="B819" s="14"/>
      <c r="C819" s="14"/>
      <c r="D819" s="14"/>
      <c r="E819" s="14"/>
      <c r="F819" s="14"/>
    </row>
    <row r="820" ht="16.5" customHeight="1">
      <c r="A820" s="14"/>
      <c r="B820" s="14"/>
      <c r="C820" s="14"/>
      <c r="D820" s="14"/>
      <c r="E820" s="14"/>
      <c r="F820" s="14"/>
    </row>
    <row r="821" ht="16.5" customHeight="1">
      <c r="A821" s="14"/>
      <c r="B821" s="14"/>
      <c r="C821" s="14"/>
      <c r="D821" s="14"/>
      <c r="E821" s="14"/>
      <c r="F821" s="14"/>
    </row>
    <row r="822" ht="16.5" customHeight="1">
      <c r="A822" s="14"/>
      <c r="B822" s="14"/>
      <c r="C822" s="14"/>
      <c r="D822" s="14"/>
      <c r="E822" s="14"/>
      <c r="F822" s="14"/>
    </row>
    <row r="823" ht="16.5" customHeight="1">
      <c r="A823" s="14"/>
      <c r="B823" s="14"/>
      <c r="C823" s="14"/>
      <c r="D823" s="14"/>
      <c r="E823" s="14"/>
      <c r="F823" s="14"/>
    </row>
    <row r="824" ht="16.5" customHeight="1">
      <c r="A824" s="14"/>
      <c r="B824" s="14"/>
      <c r="C824" s="14"/>
      <c r="D824" s="14"/>
      <c r="E824" s="14"/>
      <c r="F824" s="14"/>
    </row>
    <row r="825" ht="16.5" customHeight="1">
      <c r="A825" s="14"/>
      <c r="B825" s="14"/>
      <c r="C825" s="14"/>
      <c r="D825" s="14"/>
      <c r="E825" s="14"/>
      <c r="F825" s="14"/>
    </row>
    <row r="826" ht="16.5" customHeight="1">
      <c r="A826" s="14"/>
      <c r="B826" s="14"/>
      <c r="C826" s="14"/>
      <c r="D826" s="14"/>
      <c r="E826" s="14"/>
      <c r="F826" s="14"/>
    </row>
    <row r="827" ht="16.5" customHeight="1">
      <c r="A827" s="14"/>
      <c r="B827" s="14"/>
      <c r="C827" s="14"/>
      <c r="D827" s="14"/>
      <c r="E827" s="14"/>
      <c r="F827" s="14"/>
    </row>
    <row r="828" ht="16.5" customHeight="1">
      <c r="A828" s="14"/>
      <c r="B828" s="14"/>
      <c r="C828" s="14"/>
      <c r="D828" s="14"/>
      <c r="E828" s="14"/>
      <c r="F828" s="14"/>
    </row>
    <row r="829" ht="16.5" customHeight="1">
      <c r="A829" s="14"/>
      <c r="B829" s="14"/>
      <c r="C829" s="14"/>
      <c r="D829" s="14"/>
      <c r="E829" s="14"/>
      <c r="F829" s="14"/>
    </row>
    <row r="830" ht="16.5" customHeight="1">
      <c r="A830" s="14"/>
      <c r="B830" s="14"/>
      <c r="C830" s="14"/>
      <c r="D830" s="14"/>
      <c r="E830" s="14"/>
      <c r="F830" s="14"/>
    </row>
    <row r="831" ht="16.5" customHeight="1">
      <c r="A831" s="14"/>
      <c r="B831" s="14"/>
      <c r="C831" s="14"/>
      <c r="D831" s="14"/>
      <c r="E831" s="14"/>
      <c r="F831" s="14"/>
    </row>
    <row r="832" ht="16.5" customHeight="1">
      <c r="A832" s="14"/>
      <c r="B832" s="14"/>
      <c r="C832" s="14"/>
      <c r="D832" s="14"/>
      <c r="E832" s="14"/>
      <c r="F832" s="14"/>
    </row>
    <row r="833" ht="16.5" customHeight="1">
      <c r="A833" s="14"/>
      <c r="B833" s="14"/>
      <c r="C833" s="14"/>
      <c r="D833" s="14"/>
      <c r="E833" s="14"/>
      <c r="F833" s="14"/>
    </row>
    <row r="834" ht="16.5" customHeight="1">
      <c r="A834" s="14"/>
      <c r="B834" s="14"/>
      <c r="C834" s="14"/>
      <c r="D834" s="14"/>
      <c r="E834" s="14"/>
      <c r="F834" s="14"/>
    </row>
    <row r="835" ht="16.5" customHeight="1">
      <c r="A835" s="14"/>
      <c r="B835" s="14"/>
      <c r="C835" s="14"/>
      <c r="D835" s="14"/>
      <c r="E835" s="14"/>
      <c r="F835" s="14"/>
    </row>
    <row r="836" ht="16.5" customHeight="1">
      <c r="A836" s="14"/>
      <c r="B836" s="14"/>
      <c r="C836" s="14"/>
      <c r="D836" s="14"/>
      <c r="E836" s="14"/>
      <c r="F836" s="14"/>
    </row>
    <row r="837" ht="16.5" customHeight="1">
      <c r="A837" s="14"/>
      <c r="B837" s="14"/>
      <c r="C837" s="14"/>
      <c r="D837" s="14"/>
      <c r="E837" s="14"/>
      <c r="F837" s="14"/>
    </row>
    <row r="838" ht="16.5" customHeight="1">
      <c r="A838" s="14"/>
      <c r="B838" s="14"/>
      <c r="C838" s="14"/>
      <c r="D838" s="14"/>
      <c r="E838" s="14"/>
      <c r="F838" s="14"/>
    </row>
    <row r="839" ht="16.5" customHeight="1">
      <c r="A839" s="14"/>
      <c r="B839" s="14"/>
      <c r="C839" s="14"/>
      <c r="D839" s="14"/>
      <c r="E839" s="14"/>
      <c r="F839" s="14"/>
    </row>
    <row r="840" ht="16.5" customHeight="1">
      <c r="A840" s="14"/>
      <c r="B840" s="14"/>
      <c r="C840" s="14"/>
      <c r="D840" s="14"/>
      <c r="E840" s="14"/>
      <c r="F840" s="14"/>
    </row>
    <row r="841" ht="16.5" customHeight="1">
      <c r="A841" s="14"/>
      <c r="B841" s="14"/>
      <c r="C841" s="14"/>
      <c r="D841" s="14"/>
      <c r="E841" s="14"/>
      <c r="F841" s="14"/>
    </row>
    <row r="842" ht="16.5" customHeight="1">
      <c r="A842" s="14"/>
      <c r="B842" s="14"/>
      <c r="C842" s="14"/>
      <c r="D842" s="14"/>
      <c r="E842" s="14"/>
      <c r="F842" s="14"/>
    </row>
    <row r="843" ht="16.5" customHeight="1">
      <c r="A843" s="14"/>
      <c r="B843" s="14"/>
      <c r="C843" s="14"/>
      <c r="D843" s="14"/>
      <c r="E843" s="14"/>
      <c r="F843" s="14"/>
    </row>
    <row r="844" ht="16.5" customHeight="1">
      <c r="A844" s="14"/>
      <c r="B844" s="14"/>
      <c r="C844" s="14"/>
      <c r="D844" s="14"/>
      <c r="E844" s="14"/>
      <c r="F844" s="14"/>
    </row>
    <row r="845" ht="16.5" customHeight="1">
      <c r="A845" s="14"/>
      <c r="B845" s="14"/>
      <c r="C845" s="14"/>
      <c r="D845" s="14"/>
      <c r="E845" s="14"/>
      <c r="F845" s="14"/>
    </row>
    <row r="846" ht="16.5" customHeight="1">
      <c r="A846" s="14"/>
      <c r="B846" s="14"/>
      <c r="C846" s="14"/>
      <c r="D846" s="14"/>
      <c r="E846" s="14"/>
      <c r="F846" s="14"/>
    </row>
    <row r="847" ht="16.5" customHeight="1">
      <c r="A847" s="14"/>
      <c r="B847" s="14"/>
      <c r="C847" s="14"/>
      <c r="D847" s="14"/>
      <c r="E847" s="14"/>
      <c r="F847" s="14"/>
    </row>
    <row r="848" ht="16.5" customHeight="1">
      <c r="A848" s="14"/>
      <c r="B848" s="14"/>
      <c r="C848" s="14"/>
      <c r="D848" s="14"/>
      <c r="E848" s="14"/>
      <c r="F848" s="14"/>
    </row>
    <row r="849" ht="16.5" customHeight="1">
      <c r="A849" s="14"/>
      <c r="B849" s="14"/>
      <c r="C849" s="14"/>
      <c r="D849" s="14"/>
      <c r="E849" s="14"/>
      <c r="F849" s="14"/>
    </row>
    <row r="850" ht="16.5" customHeight="1">
      <c r="A850" s="14"/>
      <c r="B850" s="14"/>
      <c r="C850" s="14"/>
      <c r="D850" s="14"/>
      <c r="E850" s="14"/>
      <c r="F850" s="14"/>
    </row>
    <row r="851" ht="16.5" customHeight="1">
      <c r="A851" s="14"/>
      <c r="B851" s="14"/>
      <c r="C851" s="14"/>
      <c r="D851" s="14"/>
      <c r="E851" s="14"/>
      <c r="F851" s="14"/>
    </row>
    <row r="852" ht="16.5" customHeight="1">
      <c r="A852" s="14"/>
      <c r="B852" s="14"/>
      <c r="C852" s="14"/>
      <c r="D852" s="14"/>
      <c r="E852" s="14"/>
      <c r="F852" s="14"/>
    </row>
    <row r="853" ht="16.5" customHeight="1">
      <c r="A853" s="14"/>
      <c r="B853" s="14"/>
      <c r="C853" s="14"/>
      <c r="D853" s="14"/>
      <c r="E853" s="14"/>
      <c r="F853" s="14"/>
    </row>
    <row r="854" ht="16.5" customHeight="1">
      <c r="A854" s="14"/>
      <c r="B854" s="14"/>
      <c r="C854" s="14"/>
      <c r="D854" s="14"/>
      <c r="E854" s="14"/>
      <c r="F854" s="14"/>
    </row>
    <row r="855" ht="16.5" customHeight="1">
      <c r="A855" s="14"/>
      <c r="B855" s="14"/>
      <c r="C855" s="14"/>
      <c r="D855" s="14"/>
      <c r="E855" s="14"/>
      <c r="F855" s="14"/>
    </row>
    <row r="856" ht="16.5" customHeight="1">
      <c r="A856" s="14"/>
      <c r="B856" s="14"/>
      <c r="C856" s="14"/>
      <c r="D856" s="14"/>
      <c r="E856" s="14"/>
      <c r="F856" s="14"/>
    </row>
    <row r="857" ht="16.5" customHeight="1">
      <c r="A857" s="14"/>
      <c r="B857" s="14"/>
      <c r="C857" s="14"/>
      <c r="D857" s="14"/>
      <c r="E857" s="14"/>
      <c r="F857" s="14"/>
    </row>
    <row r="858" ht="16.5" customHeight="1">
      <c r="A858" s="14"/>
      <c r="B858" s="14"/>
      <c r="C858" s="14"/>
      <c r="D858" s="14"/>
      <c r="E858" s="14"/>
      <c r="F858" s="14"/>
    </row>
    <row r="859" ht="16.5" customHeight="1">
      <c r="A859" s="14"/>
      <c r="B859" s="14"/>
      <c r="C859" s="14"/>
      <c r="D859" s="14"/>
      <c r="E859" s="14"/>
      <c r="F859" s="14"/>
    </row>
    <row r="860" ht="16.5" customHeight="1">
      <c r="A860" s="14"/>
      <c r="B860" s="14"/>
      <c r="C860" s="14"/>
      <c r="D860" s="14"/>
      <c r="E860" s="14"/>
      <c r="F860" s="14"/>
    </row>
    <row r="861" ht="16.5" customHeight="1">
      <c r="A861" s="14"/>
      <c r="B861" s="14"/>
      <c r="C861" s="14"/>
      <c r="D861" s="14"/>
      <c r="E861" s="14"/>
      <c r="F861" s="14"/>
    </row>
    <row r="862" ht="16.5" customHeight="1">
      <c r="A862" s="14"/>
      <c r="B862" s="14"/>
      <c r="C862" s="14"/>
      <c r="D862" s="14"/>
      <c r="E862" s="14"/>
      <c r="F862" s="14"/>
    </row>
    <row r="863" ht="16.5" customHeight="1">
      <c r="A863" s="14"/>
      <c r="B863" s="14"/>
      <c r="C863" s="14"/>
      <c r="D863" s="14"/>
      <c r="E863" s="14"/>
      <c r="F863" s="14"/>
    </row>
    <row r="864" ht="16.5" customHeight="1">
      <c r="A864" s="14"/>
      <c r="B864" s="14"/>
      <c r="C864" s="14"/>
      <c r="D864" s="14"/>
      <c r="E864" s="14"/>
      <c r="F864" s="14"/>
    </row>
    <row r="865" ht="16.5" customHeight="1">
      <c r="A865" s="14"/>
      <c r="B865" s="14"/>
      <c r="C865" s="14"/>
      <c r="D865" s="14"/>
      <c r="E865" s="14"/>
      <c r="F865" s="14"/>
    </row>
    <row r="866" ht="16.5" customHeight="1">
      <c r="A866" s="14"/>
      <c r="B866" s="14"/>
      <c r="C866" s="14"/>
      <c r="D866" s="14"/>
      <c r="E866" s="14"/>
      <c r="F866" s="14"/>
    </row>
    <row r="867" ht="16.5" customHeight="1">
      <c r="A867" s="14"/>
      <c r="B867" s="14"/>
      <c r="C867" s="14"/>
      <c r="D867" s="14"/>
      <c r="E867" s="14"/>
      <c r="F867" s="14"/>
    </row>
    <row r="868" ht="16.5" customHeight="1">
      <c r="A868" s="14"/>
      <c r="B868" s="14"/>
      <c r="C868" s="14"/>
      <c r="D868" s="14"/>
      <c r="E868" s="14"/>
      <c r="F868" s="14"/>
    </row>
    <row r="869" ht="16.5" customHeight="1">
      <c r="A869" s="14"/>
      <c r="B869" s="14"/>
      <c r="C869" s="14"/>
      <c r="D869" s="14"/>
      <c r="E869" s="14"/>
      <c r="F869" s="14"/>
    </row>
    <row r="870" ht="16.5" customHeight="1">
      <c r="A870" s="14"/>
      <c r="B870" s="14"/>
      <c r="C870" s="14"/>
      <c r="D870" s="14"/>
      <c r="E870" s="14"/>
      <c r="F870" s="14"/>
    </row>
    <row r="871" ht="16.5" customHeight="1">
      <c r="A871" s="14"/>
      <c r="B871" s="14"/>
      <c r="C871" s="14"/>
      <c r="D871" s="14"/>
      <c r="E871" s="14"/>
      <c r="F871" s="14"/>
    </row>
    <row r="872" ht="16.5" customHeight="1">
      <c r="A872" s="14"/>
      <c r="B872" s="14"/>
      <c r="C872" s="14"/>
      <c r="D872" s="14"/>
      <c r="E872" s="14"/>
      <c r="F872" s="14"/>
    </row>
    <row r="873" ht="16.5" customHeight="1">
      <c r="A873" s="14"/>
      <c r="B873" s="14"/>
      <c r="C873" s="14"/>
      <c r="D873" s="14"/>
      <c r="E873" s="14"/>
      <c r="F873" s="14"/>
    </row>
    <row r="874" ht="16.5" customHeight="1">
      <c r="A874" s="14"/>
      <c r="B874" s="14"/>
      <c r="C874" s="14"/>
      <c r="D874" s="14"/>
      <c r="E874" s="14"/>
      <c r="F874" s="14"/>
    </row>
    <row r="875" ht="16.5" customHeight="1">
      <c r="A875" s="14"/>
      <c r="B875" s="14"/>
      <c r="C875" s="14"/>
      <c r="D875" s="14"/>
      <c r="E875" s="14"/>
      <c r="F875" s="14"/>
    </row>
    <row r="876" ht="16.5" customHeight="1">
      <c r="A876" s="14"/>
      <c r="B876" s="14"/>
      <c r="C876" s="14"/>
      <c r="D876" s="14"/>
      <c r="E876" s="14"/>
      <c r="F876" s="14"/>
    </row>
    <row r="877" ht="16.5" customHeight="1">
      <c r="A877" s="14"/>
      <c r="B877" s="14"/>
      <c r="C877" s="14"/>
      <c r="D877" s="14"/>
      <c r="E877" s="14"/>
      <c r="F877" s="14"/>
    </row>
    <row r="878" ht="16.5" customHeight="1">
      <c r="A878" s="14"/>
      <c r="B878" s="14"/>
      <c r="C878" s="14"/>
      <c r="D878" s="14"/>
      <c r="E878" s="14"/>
      <c r="F878" s="14"/>
    </row>
    <row r="879" ht="16.5" customHeight="1">
      <c r="A879" s="14"/>
      <c r="B879" s="14"/>
      <c r="C879" s="14"/>
      <c r="D879" s="14"/>
      <c r="E879" s="14"/>
      <c r="F879" s="14"/>
    </row>
    <row r="880" ht="16.5" customHeight="1">
      <c r="A880" s="14"/>
      <c r="B880" s="14"/>
      <c r="C880" s="14"/>
      <c r="D880" s="14"/>
      <c r="E880" s="14"/>
      <c r="F880" s="14"/>
    </row>
    <row r="881" ht="16.5" customHeight="1">
      <c r="A881" s="14"/>
      <c r="B881" s="14"/>
      <c r="C881" s="14"/>
      <c r="D881" s="14"/>
      <c r="E881" s="14"/>
      <c r="F881" s="14"/>
    </row>
    <row r="882" ht="16.5" customHeight="1">
      <c r="A882" s="14"/>
      <c r="B882" s="14"/>
      <c r="C882" s="14"/>
      <c r="D882" s="14"/>
      <c r="E882" s="14"/>
      <c r="F882" s="14"/>
    </row>
    <row r="883" ht="16.5" customHeight="1">
      <c r="A883" s="14"/>
      <c r="B883" s="14"/>
      <c r="C883" s="14"/>
      <c r="D883" s="14"/>
      <c r="E883" s="14"/>
      <c r="F883" s="14"/>
    </row>
    <row r="884" ht="16.5" customHeight="1">
      <c r="A884" s="14"/>
      <c r="B884" s="14"/>
      <c r="C884" s="14"/>
      <c r="D884" s="14"/>
      <c r="E884" s="14"/>
      <c r="F884" s="14"/>
    </row>
    <row r="885" ht="16.5" customHeight="1">
      <c r="A885" s="14"/>
      <c r="B885" s="14"/>
      <c r="C885" s="14"/>
      <c r="D885" s="14"/>
      <c r="E885" s="14"/>
      <c r="F885" s="14"/>
    </row>
    <row r="886" ht="16.5" customHeight="1">
      <c r="A886" s="14"/>
      <c r="B886" s="14"/>
      <c r="C886" s="14"/>
      <c r="D886" s="14"/>
      <c r="E886" s="14"/>
      <c r="F886" s="14"/>
    </row>
    <row r="887" ht="16.5" customHeight="1">
      <c r="A887" s="14"/>
      <c r="B887" s="14"/>
      <c r="C887" s="14"/>
      <c r="D887" s="14"/>
      <c r="E887" s="14"/>
      <c r="F887" s="14"/>
    </row>
    <row r="888" ht="16.5" customHeight="1">
      <c r="A888" s="14"/>
      <c r="B888" s="14"/>
      <c r="C888" s="14"/>
      <c r="D888" s="14"/>
      <c r="E888" s="14"/>
      <c r="F888" s="14"/>
    </row>
    <row r="889" ht="16.5" customHeight="1">
      <c r="A889" s="14"/>
      <c r="B889" s="14"/>
      <c r="C889" s="14"/>
      <c r="D889" s="14"/>
      <c r="E889" s="14"/>
      <c r="F889" s="14"/>
    </row>
    <row r="890" ht="16.5" customHeight="1">
      <c r="A890" s="14"/>
      <c r="B890" s="14"/>
      <c r="C890" s="14"/>
      <c r="D890" s="14"/>
      <c r="E890" s="14"/>
      <c r="F890" s="14"/>
    </row>
    <row r="891" ht="16.5" customHeight="1">
      <c r="A891" s="14"/>
      <c r="B891" s="14"/>
      <c r="C891" s="14"/>
      <c r="D891" s="14"/>
      <c r="E891" s="14"/>
      <c r="F891" s="14"/>
    </row>
    <row r="892" ht="16.5" customHeight="1">
      <c r="A892" s="14"/>
      <c r="B892" s="14"/>
      <c r="C892" s="14"/>
      <c r="D892" s="14"/>
      <c r="E892" s="14"/>
      <c r="F892" s="14"/>
    </row>
    <row r="893" ht="16.5" customHeight="1">
      <c r="A893" s="14"/>
      <c r="B893" s="14"/>
      <c r="C893" s="14"/>
      <c r="D893" s="14"/>
      <c r="E893" s="14"/>
      <c r="F893" s="14"/>
    </row>
    <row r="894" ht="16.5" customHeight="1">
      <c r="A894" s="14"/>
      <c r="B894" s="14"/>
      <c r="C894" s="14"/>
      <c r="D894" s="14"/>
      <c r="E894" s="14"/>
      <c r="F894" s="14"/>
    </row>
    <row r="895" ht="16.5" customHeight="1">
      <c r="A895" s="14"/>
      <c r="B895" s="14"/>
      <c r="C895" s="14"/>
      <c r="D895" s="14"/>
      <c r="E895" s="14"/>
      <c r="F895" s="14"/>
    </row>
    <row r="896" ht="16.5" customHeight="1">
      <c r="A896" s="14"/>
      <c r="B896" s="14"/>
      <c r="C896" s="14"/>
      <c r="D896" s="14"/>
      <c r="E896" s="14"/>
      <c r="F896" s="14"/>
    </row>
    <row r="897" ht="16.5" customHeight="1">
      <c r="A897" s="14"/>
      <c r="B897" s="14"/>
      <c r="C897" s="14"/>
      <c r="D897" s="14"/>
      <c r="E897" s="14"/>
      <c r="F897" s="14"/>
    </row>
    <row r="898" ht="16.5" customHeight="1">
      <c r="A898" s="14"/>
      <c r="B898" s="14"/>
      <c r="C898" s="14"/>
      <c r="D898" s="14"/>
      <c r="E898" s="14"/>
      <c r="F898" s="14"/>
    </row>
    <row r="899" ht="16.5" customHeight="1">
      <c r="A899" s="14"/>
      <c r="B899" s="14"/>
      <c r="C899" s="14"/>
      <c r="D899" s="14"/>
      <c r="E899" s="14"/>
      <c r="F899" s="14"/>
    </row>
    <row r="900" ht="16.5" customHeight="1">
      <c r="A900" s="14"/>
      <c r="B900" s="14"/>
      <c r="C900" s="14"/>
      <c r="D900" s="14"/>
      <c r="E900" s="14"/>
      <c r="F900" s="14"/>
    </row>
    <row r="901" ht="16.5" customHeight="1">
      <c r="A901" s="14"/>
      <c r="B901" s="14"/>
      <c r="C901" s="14"/>
      <c r="D901" s="14"/>
      <c r="E901" s="14"/>
      <c r="F901" s="14"/>
    </row>
    <row r="902" ht="16.5" customHeight="1">
      <c r="A902" s="14"/>
      <c r="B902" s="14"/>
      <c r="C902" s="14"/>
      <c r="D902" s="14"/>
      <c r="E902" s="14"/>
      <c r="F902" s="14"/>
    </row>
    <row r="903" ht="16.5" customHeight="1">
      <c r="A903" s="14"/>
      <c r="B903" s="14"/>
      <c r="C903" s="14"/>
      <c r="D903" s="14"/>
      <c r="E903" s="14"/>
      <c r="F903" s="14"/>
    </row>
    <row r="904" ht="16.5" customHeight="1">
      <c r="A904" s="14"/>
      <c r="B904" s="14"/>
      <c r="C904" s="14"/>
      <c r="D904" s="14"/>
      <c r="E904" s="14"/>
      <c r="F904" s="14"/>
    </row>
    <row r="905" ht="16.5" customHeight="1">
      <c r="A905" s="14"/>
      <c r="B905" s="14"/>
      <c r="C905" s="14"/>
      <c r="D905" s="14"/>
      <c r="E905" s="14"/>
      <c r="F905" s="14"/>
    </row>
    <row r="906" ht="16.5" customHeight="1">
      <c r="A906" s="14"/>
      <c r="B906" s="14"/>
      <c r="C906" s="14"/>
      <c r="D906" s="14"/>
      <c r="E906" s="14"/>
      <c r="F906" s="14"/>
    </row>
    <row r="907" ht="16.5" customHeight="1">
      <c r="A907" s="14"/>
      <c r="B907" s="14"/>
      <c r="C907" s="14"/>
      <c r="D907" s="14"/>
      <c r="E907" s="14"/>
      <c r="F907" s="14"/>
    </row>
    <row r="908" ht="16.5" customHeight="1">
      <c r="A908" s="14"/>
      <c r="B908" s="14"/>
      <c r="C908" s="14"/>
      <c r="D908" s="14"/>
      <c r="E908" s="14"/>
      <c r="F908" s="14"/>
    </row>
    <row r="909" ht="16.5" customHeight="1">
      <c r="A909" s="14"/>
      <c r="B909" s="14"/>
      <c r="C909" s="14"/>
      <c r="D909" s="14"/>
      <c r="E909" s="14"/>
      <c r="F909" s="14"/>
    </row>
    <row r="910" ht="16.5" customHeight="1">
      <c r="A910" s="14"/>
      <c r="B910" s="14"/>
      <c r="C910" s="14"/>
      <c r="D910" s="14"/>
      <c r="E910" s="14"/>
      <c r="F910" s="14"/>
    </row>
    <row r="911" ht="16.5" customHeight="1">
      <c r="A911" s="14"/>
      <c r="B911" s="14"/>
      <c r="C911" s="14"/>
      <c r="D911" s="14"/>
      <c r="E911" s="14"/>
      <c r="F911" s="14"/>
    </row>
    <row r="912" ht="16.5" customHeight="1">
      <c r="A912" s="14"/>
      <c r="B912" s="14"/>
      <c r="C912" s="14"/>
      <c r="D912" s="14"/>
      <c r="E912" s="14"/>
      <c r="F912" s="14"/>
    </row>
    <row r="913" ht="16.5" customHeight="1">
      <c r="A913" s="14"/>
      <c r="B913" s="14"/>
      <c r="C913" s="14"/>
      <c r="D913" s="14"/>
      <c r="E913" s="14"/>
      <c r="F913" s="14"/>
    </row>
    <row r="914" ht="16.5" customHeight="1">
      <c r="A914" s="14"/>
      <c r="B914" s="14"/>
      <c r="C914" s="14"/>
      <c r="D914" s="14"/>
      <c r="E914" s="14"/>
      <c r="F914" s="14"/>
    </row>
    <row r="915" ht="16.5" customHeight="1">
      <c r="A915" s="14"/>
      <c r="B915" s="14"/>
      <c r="C915" s="14"/>
      <c r="D915" s="14"/>
      <c r="E915" s="14"/>
      <c r="F915" s="14"/>
    </row>
    <row r="916" ht="16.5" customHeight="1">
      <c r="A916" s="14"/>
      <c r="B916" s="14"/>
      <c r="C916" s="14"/>
      <c r="D916" s="14"/>
      <c r="E916" s="14"/>
      <c r="F916" s="14"/>
    </row>
    <row r="917" ht="16.5" customHeight="1">
      <c r="A917" s="14"/>
      <c r="B917" s="14"/>
      <c r="C917" s="14"/>
      <c r="D917" s="14"/>
      <c r="E917" s="14"/>
      <c r="F917" s="14"/>
    </row>
    <row r="918" ht="16.5" customHeight="1">
      <c r="A918" s="14"/>
      <c r="B918" s="14"/>
      <c r="C918" s="14"/>
      <c r="D918" s="14"/>
      <c r="E918" s="14"/>
      <c r="F918" s="14"/>
    </row>
    <row r="919" ht="16.5" customHeight="1">
      <c r="A919" s="14"/>
      <c r="B919" s="14"/>
      <c r="C919" s="14"/>
      <c r="D919" s="14"/>
      <c r="E919" s="14"/>
      <c r="F919" s="14"/>
    </row>
    <row r="920" ht="16.5" customHeight="1">
      <c r="A920" s="14"/>
      <c r="B920" s="14"/>
      <c r="C920" s="14"/>
      <c r="D920" s="14"/>
      <c r="E920" s="14"/>
      <c r="F920" s="14"/>
    </row>
    <row r="921" ht="16.5" customHeight="1">
      <c r="A921" s="14"/>
      <c r="B921" s="14"/>
      <c r="C921" s="14"/>
      <c r="D921" s="14"/>
      <c r="E921" s="14"/>
      <c r="F921" s="14"/>
    </row>
    <row r="922" ht="16.5" customHeight="1">
      <c r="A922" s="14"/>
      <c r="B922" s="14"/>
      <c r="C922" s="14"/>
      <c r="D922" s="14"/>
      <c r="E922" s="14"/>
      <c r="F922" s="14"/>
    </row>
    <row r="923" ht="16.5" customHeight="1">
      <c r="A923" s="14"/>
      <c r="B923" s="14"/>
      <c r="C923" s="14"/>
      <c r="D923" s="14"/>
      <c r="E923" s="14"/>
      <c r="F923" s="14"/>
    </row>
    <row r="924" ht="16.5" customHeight="1">
      <c r="A924" s="14"/>
      <c r="B924" s="14"/>
      <c r="C924" s="14"/>
      <c r="D924" s="14"/>
      <c r="E924" s="14"/>
      <c r="F924" s="14"/>
    </row>
    <row r="925" ht="16.5" customHeight="1">
      <c r="A925" s="14"/>
      <c r="B925" s="14"/>
      <c r="C925" s="14"/>
      <c r="D925" s="14"/>
      <c r="E925" s="14"/>
      <c r="F925" s="14"/>
    </row>
    <row r="926" ht="16.5" customHeight="1">
      <c r="A926" s="14"/>
      <c r="B926" s="14"/>
      <c r="C926" s="14"/>
      <c r="D926" s="14"/>
      <c r="E926" s="14"/>
      <c r="F926" s="14"/>
    </row>
    <row r="927" ht="16.5" customHeight="1">
      <c r="A927" s="14"/>
      <c r="B927" s="14"/>
      <c r="C927" s="14"/>
      <c r="D927" s="14"/>
      <c r="E927" s="14"/>
      <c r="F927" s="14"/>
    </row>
    <row r="928" ht="16.5" customHeight="1">
      <c r="A928" s="14"/>
      <c r="B928" s="14"/>
      <c r="C928" s="14"/>
      <c r="D928" s="14"/>
      <c r="E928" s="14"/>
      <c r="F928" s="14"/>
    </row>
    <row r="929" ht="16.5" customHeight="1">
      <c r="A929" s="14"/>
      <c r="B929" s="14"/>
      <c r="C929" s="14"/>
      <c r="D929" s="14"/>
      <c r="E929" s="14"/>
      <c r="F929" s="14"/>
    </row>
    <row r="930" ht="16.5" customHeight="1">
      <c r="A930" s="14"/>
      <c r="B930" s="14"/>
      <c r="C930" s="14"/>
      <c r="D930" s="14"/>
      <c r="E930" s="14"/>
      <c r="F930" s="14"/>
    </row>
    <row r="931" ht="16.5" customHeight="1">
      <c r="A931" s="14"/>
      <c r="B931" s="14"/>
      <c r="C931" s="14"/>
      <c r="D931" s="14"/>
      <c r="E931" s="14"/>
      <c r="F931" s="14"/>
    </row>
    <row r="932" ht="16.5" customHeight="1">
      <c r="A932" s="14"/>
      <c r="B932" s="14"/>
      <c r="C932" s="14"/>
      <c r="D932" s="14"/>
      <c r="E932" s="14"/>
      <c r="F932" s="14"/>
    </row>
    <row r="933" ht="16.5" customHeight="1">
      <c r="A933" s="14"/>
      <c r="B933" s="14"/>
      <c r="C933" s="14"/>
      <c r="D933" s="14"/>
      <c r="E933" s="14"/>
      <c r="F933" s="14"/>
    </row>
    <row r="934" ht="16.5" customHeight="1">
      <c r="A934" s="14"/>
      <c r="B934" s="14"/>
      <c r="C934" s="14"/>
      <c r="D934" s="14"/>
      <c r="E934" s="14"/>
      <c r="F934" s="14"/>
    </row>
    <row r="935" ht="16.5" customHeight="1">
      <c r="A935" s="14"/>
      <c r="B935" s="14"/>
      <c r="C935" s="14"/>
      <c r="D935" s="14"/>
      <c r="E935" s="14"/>
      <c r="F935" s="14"/>
    </row>
    <row r="936" ht="16.5" customHeight="1">
      <c r="A936" s="14"/>
      <c r="B936" s="14"/>
      <c r="C936" s="14"/>
      <c r="D936" s="14"/>
      <c r="E936" s="14"/>
      <c r="F936" s="14"/>
    </row>
    <row r="937" ht="16.5" customHeight="1">
      <c r="A937" s="14"/>
      <c r="B937" s="14"/>
      <c r="C937" s="14"/>
      <c r="D937" s="14"/>
      <c r="E937" s="14"/>
      <c r="F937" s="14"/>
    </row>
    <row r="938" ht="16.5" customHeight="1">
      <c r="A938" s="14"/>
      <c r="B938" s="14"/>
      <c r="C938" s="14"/>
      <c r="D938" s="14"/>
      <c r="E938" s="14"/>
      <c r="F938" s="14"/>
    </row>
    <row r="939" ht="16.5" customHeight="1">
      <c r="A939" s="14"/>
      <c r="B939" s="14"/>
      <c r="C939" s="14"/>
      <c r="D939" s="14"/>
      <c r="E939" s="14"/>
      <c r="F939" s="14"/>
    </row>
    <row r="940" ht="16.5" customHeight="1">
      <c r="A940" s="14"/>
      <c r="B940" s="14"/>
      <c r="C940" s="14"/>
      <c r="D940" s="14"/>
      <c r="E940" s="14"/>
      <c r="F940" s="14"/>
    </row>
    <row r="941" ht="16.5" customHeight="1">
      <c r="A941" s="14"/>
      <c r="B941" s="14"/>
      <c r="C941" s="14"/>
      <c r="D941" s="14"/>
      <c r="E941" s="14"/>
      <c r="F941" s="14"/>
    </row>
    <row r="942" ht="16.5" customHeight="1">
      <c r="A942" s="14"/>
      <c r="B942" s="14"/>
      <c r="C942" s="14"/>
      <c r="D942" s="14"/>
      <c r="E942" s="14"/>
      <c r="F942" s="14"/>
    </row>
    <row r="943" ht="16.5" customHeight="1">
      <c r="A943" s="14"/>
      <c r="B943" s="14"/>
      <c r="C943" s="14"/>
      <c r="D943" s="14"/>
      <c r="E943" s="14"/>
      <c r="F943" s="14"/>
    </row>
    <row r="944" ht="16.5" customHeight="1">
      <c r="A944" s="14"/>
      <c r="B944" s="14"/>
      <c r="C944" s="14"/>
      <c r="D944" s="14"/>
      <c r="E944" s="14"/>
      <c r="F944" s="14"/>
    </row>
    <row r="945" ht="16.5" customHeight="1">
      <c r="A945" s="14"/>
      <c r="B945" s="14"/>
      <c r="C945" s="14"/>
      <c r="D945" s="14"/>
      <c r="E945" s="14"/>
      <c r="F945" s="14"/>
    </row>
    <row r="946" ht="16.5" customHeight="1">
      <c r="A946" s="14"/>
      <c r="B946" s="14"/>
      <c r="C946" s="14"/>
      <c r="D946" s="14"/>
      <c r="E946" s="14"/>
      <c r="F946" s="14"/>
    </row>
    <row r="947" ht="16.5" customHeight="1">
      <c r="A947" s="14"/>
      <c r="B947" s="14"/>
      <c r="C947" s="14"/>
      <c r="D947" s="14"/>
      <c r="E947" s="14"/>
      <c r="F947" s="14"/>
    </row>
    <row r="948" ht="16.5" customHeight="1">
      <c r="A948" s="14"/>
      <c r="B948" s="14"/>
      <c r="C948" s="14"/>
      <c r="D948" s="14"/>
      <c r="E948" s="14"/>
      <c r="F948" s="14"/>
    </row>
    <row r="949" ht="16.5" customHeight="1">
      <c r="A949" s="14"/>
      <c r="B949" s="14"/>
      <c r="C949" s="14"/>
      <c r="D949" s="14"/>
      <c r="E949" s="14"/>
      <c r="F949" s="14"/>
    </row>
    <row r="950" ht="16.5" customHeight="1">
      <c r="A950" s="14"/>
      <c r="B950" s="14"/>
      <c r="C950" s="14"/>
      <c r="D950" s="14"/>
      <c r="E950" s="14"/>
      <c r="F950" s="14"/>
    </row>
    <row r="951" ht="16.5" customHeight="1">
      <c r="A951" s="14"/>
      <c r="B951" s="14"/>
      <c r="C951" s="14"/>
      <c r="D951" s="14"/>
      <c r="E951" s="14"/>
      <c r="F951" s="14"/>
    </row>
    <row r="952" ht="16.5" customHeight="1">
      <c r="A952" s="14"/>
      <c r="B952" s="14"/>
      <c r="C952" s="14"/>
      <c r="D952" s="14"/>
      <c r="E952" s="14"/>
      <c r="F952" s="14"/>
    </row>
    <row r="953" ht="16.5" customHeight="1">
      <c r="A953" s="14"/>
      <c r="B953" s="14"/>
      <c r="C953" s="14"/>
      <c r="D953" s="14"/>
      <c r="E953" s="14"/>
      <c r="F953" s="14"/>
    </row>
    <row r="954" ht="16.5" customHeight="1">
      <c r="A954" s="14"/>
      <c r="B954" s="14"/>
      <c r="C954" s="14"/>
      <c r="D954" s="14"/>
      <c r="E954" s="14"/>
      <c r="F954" s="14"/>
    </row>
    <row r="955" ht="16.5" customHeight="1">
      <c r="A955" s="14"/>
      <c r="B955" s="14"/>
      <c r="C955" s="14"/>
      <c r="D955" s="14"/>
      <c r="E955" s="14"/>
      <c r="F955" s="14"/>
    </row>
    <row r="956" ht="16.5" customHeight="1">
      <c r="A956" s="14"/>
      <c r="B956" s="14"/>
      <c r="C956" s="14"/>
      <c r="D956" s="14"/>
      <c r="E956" s="14"/>
      <c r="F956" s="14"/>
    </row>
    <row r="957" ht="16.5" customHeight="1">
      <c r="A957" s="14"/>
      <c r="B957" s="14"/>
      <c r="C957" s="14"/>
      <c r="D957" s="14"/>
      <c r="E957" s="14"/>
      <c r="F957" s="14"/>
    </row>
    <row r="958" ht="16.5" customHeight="1">
      <c r="A958" s="14"/>
      <c r="B958" s="14"/>
      <c r="C958" s="14"/>
      <c r="D958" s="14"/>
      <c r="E958" s="14"/>
      <c r="F958" s="14"/>
    </row>
    <row r="959" ht="16.5" customHeight="1">
      <c r="A959" s="14"/>
      <c r="B959" s="14"/>
      <c r="C959" s="14"/>
      <c r="D959" s="14"/>
      <c r="E959" s="14"/>
      <c r="F959" s="14"/>
    </row>
    <row r="960" ht="16.5" customHeight="1">
      <c r="A960" s="14"/>
      <c r="B960" s="14"/>
      <c r="C960" s="14"/>
      <c r="D960" s="14"/>
      <c r="E960" s="14"/>
      <c r="F960" s="14"/>
    </row>
    <row r="961" ht="16.5" customHeight="1">
      <c r="A961" s="14"/>
      <c r="B961" s="14"/>
      <c r="C961" s="14"/>
      <c r="D961" s="14"/>
      <c r="E961" s="14"/>
      <c r="F961" s="14"/>
    </row>
    <row r="962" ht="16.5" customHeight="1">
      <c r="A962" s="14"/>
      <c r="B962" s="14"/>
      <c r="C962" s="14"/>
      <c r="D962" s="14"/>
      <c r="E962" s="14"/>
      <c r="F962" s="14"/>
    </row>
    <row r="963" ht="16.5" customHeight="1">
      <c r="A963" s="14"/>
      <c r="B963" s="14"/>
      <c r="C963" s="14"/>
      <c r="D963" s="14"/>
      <c r="E963" s="14"/>
      <c r="F963" s="14"/>
    </row>
    <row r="964" ht="16.5" customHeight="1">
      <c r="A964" s="14"/>
      <c r="B964" s="14"/>
      <c r="C964" s="14"/>
      <c r="D964" s="14"/>
      <c r="E964" s="14"/>
      <c r="F964" s="14"/>
    </row>
    <row r="965" ht="16.5" customHeight="1">
      <c r="A965" s="14"/>
      <c r="B965" s="14"/>
      <c r="C965" s="14"/>
      <c r="D965" s="14"/>
      <c r="E965" s="14"/>
      <c r="F965" s="14"/>
    </row>
    <row r="966" ht="16.5" customHeight="1">
      <c r="A966" s="14"/>
      <c r="B966" s="14"/>
      <c r="C966" s="14"/>
      <c r="D966" s="14"/>
      <c r="E966" s="14"/>
      <c r="F966" s="14"/>
    </row>
    <row r="967" ht="16.5" customHeight="1">
      <c r="A967" s="14"/>
      <c r="B967" s="14"/>
      <c r="C967" s="14"/>
      <c r="D967" s="14"/>
      <c r="E967" s="14"/>
      <c r="F967" s="14"/>
    </row>
    <row r="968" ht="16.5" customHeight="1">
      <c r="A968" s="14"/>
      <c r="B968" s="14"/>
      <c r="C968" s="14"/>
      <c r="D968" s="14"/>
      <c r="E968" s="14"/>
      <c r="F968" s="14"/>
    </row>
    <row r="969" ht="16.5" customHeight="1">
      <c r="A969" s="14"/>
      <c r="B969" s="14"/>
      <c r="C969" s="14"/>
      <c r="D969" s="14"/>
      <c r="E969" s="14"/>
      <c r="F969" s="14"/>
    </row>
    <row r="970" ht="16.5" customHeight="1">
      <c r="A970" s="14"/>
      <c r="B970" s="14"/>
      <c r="C970" s="14"/>
      <c r="D970" s="14"/>
      <c r="E970" s="14"/>
      <c r="F970" s="14"/>
    </row>
    <row r="971" ht="16.5" customHeight="1">
      <c r="A971" s="14"/>
      <c r="B971" s="14"/>
      <c r="C971" s="14"/>
      <c r="D971" s="14"/>
      <c r="E971" s="14"/>
      <c r="F971" s="14"/>
    </row>
    <row r="972" ht="16.5" customHeight="1">
      <c r="A972" s="14"/>
      <c r="B972" s="14"/>
      <c r="C972" s="14"/>
      <c r="D972" s="14"/>
      <c r="E972" s="14"/>
      <c r="F972" s="14"/>
    </row>
    <row r="973" ht="16.5" customHeight="1">
      <c r="A973" s="14"/>
      <c r="B973" s="14"/>
      <c r="C973" s="14"/>
      <c r="D973" s="14"/>
      <c r="E973" s="14"/>
      <c r="F973" s="14"/>
    </row>
    <row r="974" ht="16.5" customHeight="1">
      <c r="A974" s="14"/>
      <c r="B974" s="14"/>
      <c r="C974" s="14"/>
      <c r="D974" s="14"/>
      <c r="E974" s="14"/>
      <c r="F974" s="14"/>
    </row>
    <row r="975" ht="16.5" customHeight="1">
      <c r="A975" s="14"/>
      <c r="B975" s="14"/>
      <c r="C975" s="14"/>
      <c r="D975" s="14"/>
      <c r="E975" s="14"/>
      <c r="F975" s="14"/>
    </row>
    <row r="976" ht="16.5" customHeight="1">
      <c r="A976" s="14"/>
      <c r="B976" s="14"/>
      <c r="C976" s="14"/>
      <c r="D976" s="14"/>
      <c r="E976" s="14"/>
      <c r="F976" s="14"/>
    </row>
    <row r="977" ht="16.5" customHeight="1">
      <c r="A977" s="14"/>
      <c r="B977" s="14"/>
      <c r="C977" s="14"/>
      <c r="D977" s="14"/>
      <c r="E977" s="14"/>
      <c r="F977" s="14"/>
    </row>
    <row r="978" ht="16.5" customHeight="1">
      <c r="A978" s="14"/>
      <c r="B978" s="14"/>
      <c r="C978" s="14"/>
      <c r="D978" s="14"/>
      <c r="E978" s="14"/>
      <c r="F978" s="14"/>
    </row>
    <row r="979" ht="16.5" customHeight="1">
      <c r="A979" s="14"/>
      <c r="B979" s="14"/>
      <c r="C979" s="14"/>
      <c r="D979" s="14"/>
      <c r="E979" s="14"/>
      <c r="F979" s="14"/>
    </row>
    <row r="980" ht="16.5" customHeight="1">
      <c r="A980" s="14"/>
      <c r="B980" s="14"/>
      <c r="C980" s="14"/>
      <c r="D980" s="14"/>
      <c r="E980" s="14"/>
      <c r="F980" s="14"/>
    </row>
    <row r="981" ht="16.5" customHeight="1">
      <c r="A981" s="14"/>
      <c r="B981" s="14"/>
      <c r="C981" s="14"/>
      <c r="D981" s="14"/>
      <c r="E981" s="14"/>
      <c r="F981" s="14"/>
    </row>
    <row r="982" ht="16.5" customHeight="1">
      <c r="A982" s="14"/>
      <c r="B982" s="14"/>
      <c r="C982" s="14"/>
      <c r="D982" s="14"/>
      <c r="E982" s="14"/>
      <c r="F982" s="14"/>
    </row>
    <row r="983" ht="16.5" customHeight="1">
      <c r="A983" s="14"/>
      <c r="B983" s="14"/>
      <c r="C983" s="14"/>
      <c r="D983" s="14"/>
      <c r="E983" s="14"/>
      <c r="F983" s="14"/>
    </row>
    <row r="984" ht="16.5" customHeight="1">
      <c r="A984" s="14"/>
      <c r="B984" s="14"/>
      <c r="C984" s="14"/>
      <c r="D984" s="14"/>
      <c r="E984" s="14"/>
      <c r="F984" s="14"/>
    </row>
    <row r="985" ht="16.5" customHeight="1">
      <c r="A985" s="14"/>
      <c r="B985" s="14"/>
      <c r="C985" s="14"/>
      <c r="D985" s="14"/>
      <c r="E985" s="14"/>
      <c r="F985" s="14"/>
    </row>
    <row r="986" ht="16.5" customHeight="1">
      <c r="A986" s="14"/>
      <c r="B986" s="14"/>
      <c r="C986" s="14"/>
      <c r="D986" s="14"/>
      <c r="E986" s="14"/>
      <c r="F986" s="14"/>
    </row>
    <row r="987" ht="16.5" customHeight="1">
      <c r="A987" s="14"/>
      <c r="B987" s="14"/>
      <c r="C987" s="14"/>
      <c r="D987" s="14"/>
      <c r="E987" s="14"/>
      <c r="F987" s="14"/>
    </row>
    <row r="988" ht="16.5" customHeight="1">
      <c r="A988" s="14"/>
      <c r="B988" s="14"/>
      <c r="C988" s="14"/>
      <c r="D988" s="14"/>
      <c r="E988" s="14"/>
      <c r="F988" s="14"/>
    </row>
    <row r="989" ht="16.5" customHeight="1">
      <c r="A989" s="14"/>
      <c r="B989" s="14"/>
      <c r="C989" s="14"/>
      <c r="D989" s="14"/>
      <c r="E989" s="14"/>
      <c r="F989" s="14"/>
    </row>
    <row r="990" ht="16.5" customHeight="1">
      <c r="A990" s="14"/>
      <c r="B990" s="14"/>
      <c r="C990" s="14"/>
      <c r="D990" s="14"/>
      <c r="E990" s="14"/>
      <c r="F990" s="14"/>
    </row>
    <row r="991" ht="16.5" customHeight="1">
      <c r="A991" s="14"/>
      <c r="B991" s="14"/>
      <c r="C991" s="14"/>
      <c r="D991" s="14"/>
      <c r="E991" s="14"/>
      <c r="F991" s="14"/>
    </row>
    <row r="992" ht="16.5" customHeight="1">
      <c r="A992" s="14"/>
      <c r="B992" s="14"/>
      <c r="C992" s="14"/>
      <c r="D992" s="14"/>
      <c r="E992" s="14"/>
      <c r="F992" s="14"/>
    </row>
    <row r="993" ht="16.5" customHeight="1">
      <c r="A993" s="14"/>
      <c r="B993" s="14"/>
      <c r="C993" s="14"/>
      <c r="D993" s="14"/>
      <c r="E993" s="14"/>
      <c r="F993" s="14"/>
    </row>
    <row r="994" ht="16.5" customHeight="1">
      <c r="A994" s="14"/>
      <c r="B994" s="14"/>
      <c r="C994" s="14"/>
      <c r="D994" s="14"/>
      <c r="E994" s="14"/>
      <c r="F994" s="14"/>
    </row>
    <row r="995" ht="16.5" customHeight="1">
      <c r="A995" s="14"/>
      <c r="B995" s="14"/>
      <c r="C995" s="14"/>
      <c r="D995" s="14"/>
      <c r="E995" s="14"/>
      <c r="F995" s="14"/>
    </row>
    <row r="996" ht="16.5" customHeight="1">
      <c r="A996" s="14"/>
      <c r="B996" s="14"/>
      <c r="C996" s="14"/>
      <c r="D996" s="14"/>
      <c r="E996" s="14"/>
      <c r="F996" s="14"/>
    </row>
    <row r="997" ht="16.5" customHeight="1">
      <c r="A997" s="14"/>
      <c r="B997" s="14"/>
      <c r="C997" s="14"/>
      <c r="D997" s="14"/>
      <c r="E997" s="14"/>
      <c r="F997" s="14"/>
    </row>
    <row r="998" ht="16.5" customHeight="1">
      <c r="A998" s="14"/>
      <c r="B998" s="14"/>
      <c r="C998" s="14"/>
      <c r="D998" s="14"/>
      <c r="E998" s="14"/>
      <c r="F998" s="14"/>
    </row>
    <row r="999" ht="16.5" customHeight="1">
      <c r="A999" s="14"/>
      <c r="B999" s="14"/>
      <c r="C999" s="14"/>
      <c r="D999" s="14"/>
      <c r="E999" s="14"/>
      <c r="F999" s="14"/>
    </row>
    <row r="1000" ht="16.5" customHeight="1">
      <c r="A1000" s="14"/>
      <c r="B1000" s="14"/>
      <c r="C1000" s="14"/>
      <c r="D1000" s="14"/>
      <c r="E1000" s="14"/>
      <c r="F1000" s="14"/>
    </row>
  </sheetData>
  <mergeCells count="1">
    <mergeCell ref="A1:F1"/>
  </mergeCells>
  <printOptions/>
  <pageMargins bottom="0.75" footer="0.0" header="0.0" left="0.699305555555556" right="0.699305555555556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8.89"/>
    <col customWidth="1" min="2" max="2" width="3.67"/>
    <col customWidth="1" min="3" max="3" width="15.11"/>
    <col customWidth="1" min="4" max="4" width="5.78"/>
    <col customWidth="1" min="5" max="7" width="7.33"/>
    <col customWidth="1" min="8" max="8" width="9.44"/>
    <col customWidth="1" min="9" max="9" width="6.78"/>
    <col customWidth="1" min="10" max="10" width="16.22"/>
    <col customWidth="1" min="11" max="11" width="6.78"/>
    <col customWidth="1" min="12" max="12" width="8.78"/>
    <col customWidth="1" min="13" max="13" width="11.33"/>
    <col customWidth="1" min="14" max="14" width="8.11"/>
    <col customWidth="1" min="15" max="16" width="3.67"/>
    <col customWidth="1" min="17" max="17" width="12.0"/>
    <col customWidth="1" min="18" max="18" width="13.11"/>
    <col customWidth="1" min="19" max="24" width="9.56"/>
    <col customWidth="1" min="25" max="26" width="7.0"/>
  </cols>
  <sheetData>
    <row r="1" ht="16.5" customHeight="1">
      <c r="A1" s="1" t="s">
        <v>0</v>
      </c>
      <c r="B1" s="4"/>
      <c r="C1" s="8" t="s">
        <v>7</v>
      </c>
      <c r="D1" s="12" t="s">
        <v>3</v>
      </c>
      <c r="E1" s="3" t="s">
        <v>4</v>
      </c>
      <c r="F1" s="3" t="s">
        <v>5</v>
      </c>
      <c r="G1" s="9" t="s">
        <v>6</v>
      </c>
      <c r="H1" s="13" t="s">
        <v>8</v>
      </c>
      <c r="I1" s="20" t="s">
        <v>11</v>
      </c>
      <c r="J1" s="22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3" t="s">
        <v>26</v>
      </c>
      <c r="R1" s="24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25">
        <v>46174.0</v>
      </c>
      <c r="B2" s="26">
        <f>A2</f>
        <v>46174</v>
      </c>
      <c r="E2" s="3">
        <v>76.0</v>
      </c>
      <c r="F2" s="3" t="str">
        <f>#REF!+E2</f>
        <v>#REF!</v>
      </c>
      <c r="G2" s="9" t="str">
        <f>#REF!-F2</f>
        <v>#REF!</v>
      </c>
      <c r="V2" s="12"/>
      <c r="W2" s="12"/>
      <c r="X2" s="12"/>
      <c r="Y2" s="12"/>
      <c r="Z2" s="12"/>
    </row>
    <row r="3" ht="16.5" customHeight="1">
      <c r="A3" s="1"/>
      <c r="B3" s="4"/>
      <c r="C3" s="27" t="s">
        <v>32</v>
      </c>
      <c r="D3" s="3">
        <v>105.0</v>
      </c>
      <c r="E3" s="3">
        <v>139.0</v>
      </c>
      <c r="F3" s="14">
        <f t="shared" ref="F3:F5" si="1">E3</f>
        <v>139</v>
      </c>
      <c r="G3" s="29">
        <f>$D$3-F3</f>
        <v>-34</v>
      </c>
      <c r="H3" s="32">
        <v>46174.0</v>
      </c>
      <c r="I3" s="14">
        <v>105.0</v>
      </c>
      <c r="J3" s="21" t="s">
        <v>43</v>
      </c>
      <c r="L3" s="21" t="s">
        <v>44</v>
      </c>
      <c r="M3" s="23" t="s">
        <v>45</v>
      </c>
      <c r="Q3" s="23"/>
      <c r="R3" s="23" t="s">
        <v>46</v>
      </c>
      <c r="V3" s="12"/>
      <c r="W3" s="12"/>
      <c r="X3" s="12"/>
      <c r="Y3" s="12"/>
      <c r="Z3" s="12"/>
    </row>
    <row r="4" ht="16.5" customHeight="1">
      <c r="A4" s="1"/>
      <c r="B4" s="4"/>
      <c r="C4" s="27" t="s">
        <v>47</v>
      </c>
      <c r="D4" s="3">
        <v>50.0</v>
      </c>
      <c r="E4" s="3">
        <v>40.0</v>
      </c>
      <c r="F4" s="14">
        <f t="shared" si="1"/>
        <v>40</v>
      </c>
      <c r="G4" s="29">
        <f>$D$4-F4</f>
        <v>10</v>
      </c>
      <c r="H4" s="1">
        <v>46177.0</v>
      </c>
      <c r="I4" s="14">
        <v>50.0</v>
      </c>
      <c r="J4" s="21" t="s">
        <v>48</v>
      </c>
      <c r="L4" s="21" t="s">
        <v>49</v>
      </c>
      <c r="M4" s="23" t="s">
        <v>50</v>
      </c>
      <c r="N4" s="23"/>
      <c r="Q4" s="23" t="s">
        <v>51</v>
      </c>
      <c r="R4" s="23" t="s">
        <v>52</v>
      </c>
      <c r="W4" s="12"/>
      <c r="X4" s="12"/>
      <c r="Y4" s="12"/>
      <c r="Z4" s="12"/>
    </row>
    <row r="5" ht="16.5" customHeight="1">
      <c r="A5" s="1"/>
      <c r="B5" s="4"/>
      <c r="C5" s="35" t="s">
        <v>53</v>
      </c>
      <c r="D5" s="3">
        <v>200.0</v>
      </c>
      <c r="E5" s="3">
        <v>66.0</v>
      </c>
      <c r="F5" s="14">
        <f t="shared" si="1"/>
        <v>66</v>
      </c>
      <c r="G5" s="29">
        <f t="shared" ref="G5:G6" si="2">$D$5-F5</f>
        <v>134</v>
      </c>
      <c r="H5" s="22" t="s">
        <v>54</v>
      </c>
      <c r="I5" s="14">
        <v>50000.0</v>
      </c>
      <c r="J5" s="30" t="s">
        <v>55</v>
      </c>
      <c r="K5" s="31"/>
      <c r="M5" s="37" t="s">
        <v>56</v>
      </c>
      <c r="Q5" s="23" t="s">
        <v>57</v>
      </c>
      <c r="R5" s="23"/>
      <c r="W5" s="12"/>
      <c r="X5" s="12"/>
      <c r="Y5" s="12"/>
      <c r="Z5" s="12"/>
    </row>
    <row r="6" ht="16.5" customHeight="1">
      <c r="A6" s="25">
        <v>46175.0</v>
      </c>
      <c r="B6" s="26">
        <f>A6</f>
        <v>46175</v>
      </c>
      <c r="C6" s="12"/>
      <c r="D6" s="34"/>
      <c r="E6" s="3">
        <v>148.0</v>
      </c>
      <c r="F6" s="14">
        <f>E6+F5</f>
        <v>214</v>
      </c>
      <c r="G6" s="29">
        <f t="shared" si="2"/>
        <v>-14</v>
      </c>
      <c r="H6" s="21" t="s">
        <v>60</v>
      </c>
      <c r="I6" s="14">
        <v>48800.0</v>
      </c>
      <c r="Q6" s="23" t="s">
        <v>61</v>
      </c>
      <c r="R6" s="23"/>
      <c r="W6" s="12"/>
      <c r="X6" s="12"/>
      <c r="Y6" s="12"/>
      <c r="Z6" s="12"/>
    </row>
    <row r="7" ht="16.5" customHeight="1">
      <c r="A7" s="1"/>
      <c r="B7" s="4"/>
      <c r="C7" s="12"/>
      <c r="D7" s="34"/>
      <c r="E7" s="3"/>
      <c r="F7" s="14"/>
      <c r="G7" s="29"/>
      <c r="H7" s="21" t="s">
        <v>62</v>
      </c>
      <c r="I7" s="14">
        <v>200.0</v>
      </c>
      <c r="R7" s="23"/>
      <c r="W7" s="12"/>
      <c r="X7" s="12"/>
      <c r="Y7" s="12"/>
      <c r="Z7" s="12"/>
    </row>
    <row r="8" ht="16.5" customHeight="1">
      <c r="A8" s="1"/>
      <c r="B8" s="4"/>
      <c r="C8" s="38" t="s">
        <v>63</v>
      </c>
      <c r="D8" s="3">
        <v>9300.0</v>
      </c>
      <c r="E8" s="3">
        <v>836.0</v>
      </c>
      <c r="F8" s="14">
        <f>E8</f>
        <v>836</v>
      </c>
      <c r="G8" s="29">
        <f t="shared" ref="G8:G16" si="3">$D$8-F8</f>
        <v>8464</v>
      </c>
      <c r="H8" s="1">
        <v>46181.0</v>
      </c>
      <c r="I8" s="14">
        <v>9300.0</v>
      </c>
      <c r="J8" s="30" t="s">
        <v>71</v>
      </c>
      <c r="K8" s="31">
        <v>46161.0</v>
      </c>
      <c r="L8" s="21" t="s">
        <v>73</v>
      </c>
      <c r="M8" s="23" t="s">
        <v>75</v>
      </c>
      <c r="Q8" s="23" t="s">
        <v>41</v>
      </c>
      <c r="R8" s="23" t="s">
        <v>76</v>
      </c>
      <c r="V8" s="12"/>
      <c r="W8" s="12"/>
      <c r="X8" s="12"/>
      <c r="Y8" s="12"/>
      <c r="Z8" s="12"/>
    </row>
    <row r="9" ht="16.5" customHeight="1">
      <c r="A9" s="25">
        <v>46176.0</v>
      </c>
      <c r="B9" s="26">
        <f t="shared" ref="B9:B16" si="4">A9</f>
        <v>46176</v>
      </c>
      <c r="C9" s="39"/>
      <c r="D9" s="34"/>
      <c r="E9" s="3">
        <v>1266.0</v>
      </c>
      <c r="F9" s="14">
        <f t="shared" ref="F9:F16" si="5">F8+E9</f>
        <v>2102</v>
      </c>
      <c r="G9" s="29">
        <f t="shared" si="3"/>
        <v>7198</v>
      </c>
      <c r="J9" s="27"/>
      <c r="K9" s="21"/>
      <c r="L9" s="21"/>
      <c r="M9" s="23"/>
      <c r="V9" s="12"/>
      <c r="W9" s="12"/>
      <c r="X9" s="12"/>
      <c r="Y9" s="12"/>
      <c r="Z9" s="12"/>
    </row>
    <row r="10" ht="16.5" customHeight="1">
      <c r="A10" s="25">
        <v>46177.0</v>
      </c>
      <c r="B10" s="26">
        <f t="shared" si="4"/>
        <v>46177</v>
      </c>
      <c r="C10" s="38"/>
      <c r="D10" s="34"/>
      <c r="E10" s="3">
        <v>1298.0</v>
      </c>
      <c r="F10" s="14">
        <f t="shared" si="5"/>
        <v>3400</v>
      </c>
      <c r="G10" s="29">
        <f t="shared" si="3"/>
        <v>5900</v>
      </c>
      <c r="J10" s="27"/>
      <c r="K10" s="21"/>
      <c r="L10" s="21"/>
      <c r="M10" s="23"/>
      <c r="W10" s="12"/>
      <c r="X10" s="12"/>
      <c r="Y10" s="12"/>
      <c r="Z10" s="12"/>
    </row>
    <row r="11" ht="16.5" customHeight="1">
      <c r="A11" s="25">
        <v>46178.0</v>
      </c>
      <c r="B11" s="26">
        <f t="shared" si="4"/>
        <v>46178</v>
      </c>
      <c r="C11" s="38"/>
      <c r="D11" s="34"/>
      <c r="E11" s="3">
        <v>1256.0</v>
      </c>
      <c r="F11" s="14">
        <f t="shared" si="5"/>
        <v>4656</v>
      </c>
      <c r="G11" s="29">
        <f t="shared" si="3"/>
        <v>4644</v>
      </c>
      <c r="J11" s="27"/>
      <c r="K11" s="21"/>
      <c r="L11" s="21"/>
      <c r="M11" s="23"/>
      <c r="W11" s="12"/>
      <c r="X11" s="12"/>
      <c r="Y11" s="12"/>
      <c r="Z11" s="12"/>
    </row>
    <row r="12" ht="16.5" customHeight="1">
      <c r="A12" s="25">
        <v>46179.0</v>
      </c>
      <c r="B12" s="26">
        <f t="shared" si="4"/>
        <v>46179</v>
      </c>
      <c r="C12" s="38"/>
      <c r="D12" s="34"/>
      <c r="E12" s="3">
        <v>844.0</v>
      </c>
      <c r="F12" s="14">
        <f t="shared" si="5"/>
        <v>5500</v>
      </c>
      <c r="G12" s="29">
        <f t="shared" si="3"/>
        <v>3800</v>
      </c>
      <c r="J12" s="27"/>
      <c r="K12" s="21"/>
      <c r="L12" s="21"/>
      <c r="M12" s="23"/>
      <c r="W12" s="12"/>
      <c r="X12" s="12"/>
      <c r="Y12" s="12"/>
      <c r="Z12" s="12"/>
    </row>
    <row r="13" ht="16.5" customHeight="1">
      <c r="A13" s="25">
        <v>46180.0</v>
      </c>
      <c r="B13" s="26">
        <f t="shared" si="4"/>
        <v>46180</v>
      </c>
      <c r="C13" s="27"/>
      <c r="D13" s="34"/>
      <c r="E13" s="3">
        <v>1164.0</v>
      </c>
      <c r="F13" s="14">
        <f t="shared" si="5"/>
        <v>6664</v>
      </c>
      <c r="G13" s="29">
        <f t="shared" si="3"/>
        <v>2636</v>
      </c>
      <c r="J13" s="27"/>
      <c r="K13" s="21"/>
      <c r="L13" s="21"/>
      <c r="M13" s="23"/>
      <c r="W13" s="12"/>
      <c r="X13" s="12"/>
      <c r="Y13" s="12"/>
      <c r="Z13" s="12"/>
    </row>
    <row r="14" ht="16.5" customHeight="1">
      <c r="A14" s="25">
        <v>46181.0</v>
      </c>
      <c r="B14" s="26">
        <f t="shared" si="4"/>
        <v>46181</v>
      </c>
      <c r="C14" s="27"/>
      <c r="D14" s="34"/>
      <c r="E14" s="3">
        <v>1185.0</v>
      </c>
      <c r="F14" s="14">
        <f t="shared" si="5"/>
        <v>7849</v>
      </c>
      <c r="G14" s="29">
        <f t="shared" si="3"/>
        <v>1451</v>
      </c>
      <c r="J14" s="27"/>
      <c r="K14" s="21"/>
      <c r="L14" s="21"/>
      <c r="M14" s="23"/>
      <c r="W14" s="12"/>
      <c r="X14" s="12"/>
      <c r="Y14" s="12"/>
      <c r="Z14" s="12"/>
    </row>
    <row r="15" ht="16.5" customHeight="1">
      <c r="A15" s="25">
        <v>46182.0</v>
      </c>
      <c r="B15" s="26">
        <f t="shared" si="4"/>
        <v>46182</v>
      </c>
      <c r="C15" s="27"/>
      <c r="D15" s="3"/>
      <c r="E15" s="3">
        <v>1182.0</v>
      </c>
      <c r="F15" s="14">
        <f t="shared" si="5"/>
        <v>9031</v>
      </c>
      <c r="G15" s="29">
        <f t="shared" si="3"/>
        <v>269</v>
      </c>
      <c r="J15" s="27"/>
      <c r="K15" s="21"/>
      <c r="L15" s="21"/>
      <c r="M15" s="23"/>
      <c r="W15" s="12"/>
      <c r="X15" s="12"/>
      <c r="Y15" s="12"/>
      <c r="Z15" s="12"/>
    </row>
    <row r="16" ht="16.5" customHeight="1">
      <c r="A16" s="25">
        <v>46183.0</v>
      </c>
      <c r="B16" s="26">
        <f t="shared" si="4"/>
        <v>46183</v>
      </c>
      <c r="C16" s="27"/>
      <c r="D16" s="3"/>
      <c r="E16" s="3">
        <v>325.0</v>
      </c>
      <c r="F16" s="14">
        <f t="shared" si="5"/>
        <v>9356</v>
      </c>
      <c r="G16" s="29">
        <f t="shared" si="3"/>
        <v>-56</v>
      </c>
      <c r="J16" s="27"/>
      <c r="K16" s="21"/>
      <c r="L16" s="21"/>
      <c r="M16" s="23"/>
      <c r="W16" s="12"/>
      <c r="X16" s="12"/>
      <c r="Y16" s="12"/>
      <c r="Z16" s="12"/>
    </row>
    <row r="17" ht="16.5" customHeight="1">
      <c r="A17" s="1"/>
      <c r="B17" s="4"/>
      <c r="C17" s="35" t="s">
        <v>96</v>
      </c>
      <c r="D17" s="3">
        <v>200.0</v>
      </c>
      <c r="E17" s="3">
        <v>220.0</v>
      </c>
      <c r="F17" s="3">
        <f t="shared" ref="F17:F18" si="6">E17</f>
        <v>220</v>
      </c>
      <c r="G17" s="9">
        <f>$D$17-F17</f>
        <v>-20</v>
      </c>
      <c r="H17" s="42">
        <v>46188.0</v>
      </c>
      <c r="I17" s="3">
        <v>200.0</v>
      </c>
      <c r="J17" s="30" t="s">
        <v>100</v>
      </c>
      <c r="K17" s="31">
        <v>46175.0</v>
      </c>
      <c r="L17" s="21" t="s">
        <v>101</v>
      </c>
      <c r="M17" s="37" t="s">
        <v>102</v>
      </c>
      <c r="Q17" s="23" t="s">
        <v>41</v>
      </c>
      <c r="W17" s="12"/>
      <c r="X17" s="12"/>
      <c r="Y17" s="12"/>
      <c r="Z17" s="12"/>
    </row>
    <row r="18" ht="16.5" customHeight="1">
      <c r="A18" s="25">
        <v>46184.0</v>
      </c>
      <c r="B18" s="26">
        <f>A18</f>
        <v>46184</v>
      </c>
      <c r="C18" s="27" t="s">
        <v>103</v>
      </c>
      <c r="D18" s="3">
        <v>100.0</v>
      </c>
      <c r="E18" s="3">
        <v>100.0</v>
      </c>
      <c r="F18" s="14">
        <f t="shared" si="6"/>
        <v>100</v>
      </c>
      <c r="G18" s="29">
        <f>$D$18-F18</f>
        <v>0</v>
      </c>
      <c r="H18" s="25">
        <v>46203.0</v>
      </c>
      <c r="I18" s="14">
        <v>50.0</v>
      </c>
      <c r="J18" s="30" t="s">
        <v>104</v>
      </c>
      <c r="L18" s="21" t="s">
        <v>105</v>
      </c>
      <c r="M18" s="23" t="s">
        <v>106</v>
      </c>
      <c r="N18" s="23"/>
      <c r="Q18" s="23" t="s">
        <v>107</v>
      </c>
      <c r="R18" s="23" t="s">
        <v>76</v>
      </c>
      <c r="W18" s="12"/>
      <c r="X18" s="12"/>
      <c r="Y18" s="12"/>
      <c r="Z18" s="12"/>
    </row>
    <row r="19" ht="16.5" customHeight="1">
      <c r="A19" s="25"/>
      <c r="B19" s="26"/>
      <c r="C19" s="44"/>
      <c r="D19" s="34"/>
      <c r="E19" s="3"/>
      <c r="F19" s="14"/>
      <c r="G19" s="29"/>
      <c r="H19" s="25">
        <v>46188.0</v>
      </c>
      <c r="I19" s="14">
        <v>50.0</v>
      </c>
      <c r="J19" s="30" t="s">
        <v>104</v>
      </c>
      <c r="L19" s="21" t="s">
        <v>105</v>
      </c>
      <c r="M19" s="40" t="s">
        <v>108</v>
      </c>
      <c r="N19" s="23"/>
      <c r="Q19" s="23" t="s">
        <v>107</v>
      </c>
      <c r="R19" s="23" t="s">
        <v>109</v>
      </c>
      <c r="W19" s="12"/>
      <c r="X19" s="12"/>
      <c r="Y19" s="12"/>
      <c r="Z19" s="12"/>
    </row>
    <row r="20" ht="16.5" customHeight="1">
      <c r="A20" s="1"/>
      <c r="B20" s="4"/>
      <c r="C20" s="27" t="s">
        <v>110</v>
      </c>
      <c r="D20" s="3">
        <v>420.0</v>
      </c>
      <c r="E20" s="3">
        <v>450.0</v>
      </c>
      <c r="F20" s="14">
        <f t="shared" ref="F20:F21" si="7">E20</f>
        <v>450</v>
      </c>
      <c r="G20" s="29">
        <f>$D$20-F20</f>
        <v>-30</v>
      </c>
      <c r="H20" s="1">
        <v>46188.0</v>
      </c>
      <c r="I20" s="14">
        <v>420.0</v>
      </c>
      <c r="J20" s="30" t="s">
        <v>104</v>
      </c>
      <c r="K20" s="31">
        <v>46162.0</v>
      </c>
      <c r="L20" s="21" t="s">
        <v>111</v>
      </c>
      <c r="M20" s="23" t="s">
        <v>112</v>
      </c>
      <c r="Q20" s="23" t="s">
        <v>113</v>
      </c>
      <c r="R20" s="23" t="s">
        <v>76</v>
      </c>
      <c r="W20" s="12"/>
      <c r="X20" s="12"/>
      <c r="Y20" s="12"/>
      <c r="Z20" s="12"/>
    </row>
    <row r="21" ht="16.5" customHeight="1">
      <c r="A21" s="1"/>
      <c r="B21" s="4"/>
      <c r="C21" s="27" t="s">
        <v>114</v>
      </c>
      <c r="D21" s="3">
        <f>I25</f>
        <v>27670</v>
      </c>
      <c r="E21" s="3">
        <v>427.0</v>
      </c>
      <c r="F21" s="14">
        <f t="shared" si="7"/>
        <v>427</v>
      </c>
      <c r="G21" s="29">
        <f t="shared" ref="G21:G39" si="8">$D$21-F21</f>
        <v>27243</v>
      </c>
      <c r="H21" s="1">
        <v>46190.0</v>
      </c>
      <c r="I21" s="14">
        <v>7700.0</v>
      </c>
      <c r="J21" s="30" t="s">
        <v>104</v>
      </c>
      <c r="K21" s="31">
        <v>46181.0</v>
      </c>
      <c r="L21" s="21" t="s">
        <v>116</v>
      </c>
      <c r="M21" s="23" t="s">
        <v>117</v>
      </c>
      <c r="N21" s="23" t="s">
        <v>118</v>
      </c>
      <c r="Q21" s="23" t="s">
        <v>119</v>
      </c>
      <c r="R21" s="23" t="s">
        <v>76</v>
      </c>
      <c r="W21" s="12"/>
      <c r="X21" s="12"/>
      <c r="Y21" s="12"/>
      <c r="Z21" s="12"/>
    </row>
    <row r="22" ht="16.5" customHeight="1">
      <c r="A22" s="25">
        <v>46185.0</v>
      </c>
      <c r="B22" s="26">
        <f t="shared" ref="B22:B39" si="9">A22</f>
        <v>46185</v>
      </c>
      <c r="C22" s="46" t="s">
        <v>123</v>
      </c>
      <c r="D22" s="34"/>
      <c r="E22" s="3">
        <v>1598.0</v>
      </c>
      <c r="F22" s="14">
        <f t="shared" ref="F22:F39" si="10">F21+E22</f>
        <v>2025</v>
      </c>
      <c r="G22" s="29">
        <f t="shared" si="8"/>
        <v>25645</v>
      </c>
      <c r="H22" s="1">
        <v>46191.0</v>
      </c>
      <c r="I22" s="14">
        <v>10000.0</v>
      </c>
      <c r="J22" s="30" t="s">
        <v>104</v>
      </c>
      <c r="K22" s="31">
        <v>46181.0</v>
      </c>
      <c r="L22" s="21" t="s">
        <v>116</v>
      </c>
      <c r="M22" s="23" t="s">
        <v>138</v>
      </c>
      <c r="N22" s="23" t="s">
        <v>118</v>
      </c>
      <c r="Q22" s="23" t="s">
        <v>139</v>
      </c>
      <c r="R22" s="23" t="s">
        <v>76</v>
      </c>
      <c r="W22" s="12"/>
      <c r="X22" s="12"/>
      <c r="Y22" s="12"/>
      <c r="Z22" s="12"/>
    </row>
    <row r="23" ht="16.5" customHeight="1">
      <c r="A23" s="25">
        <v>46186.0</v>
      </c>
      <c r="B23" s="26">
        <f t="shared" si="9"/>
        <v>46186</v>
      </c>
      <c r="C23" s="10" t="s">
        <v>141</v>
      </c>
      <c r="D23" s="34"/>
      <c r="E23" s="3">
        <v>1620.0</v>
      </c>
      <c r="F23" s="14">
        <f t="shared" si="10"/>
        <v>3645</v>
      </c>
      <c r="G23" s="29">
        <f t="shared" si="8"/>
        <v>24025</v>
      </c>
      <c r="H23" s="1">
        <v>46202.0</v>
      </c>
      <c r="I23" s="47">
        <v>9920.0</v>
      </c>
      <c r="J23" s="30" t="s">
        <v>104</v>
      </c>
      <c r="K23" s="31">
        <v>46188.0</v>
      </c>
      <c r="L23" s="21" t="s">
        <v>116</v>
      </c>
      <c r="M23" s="40" t="s">
        <v>149</v>
      </c>
      <c r="N23" s="23" t="s">
        <v>150</v>
      </c>
      <c r="Q23" s="23" t="s">
        <v>151</v>
      </c>
      <c r="R23" s="23" t="s">
        <v>76</v>
      </c>
      <c r="W23" s="12"/>
      <c r="X23" s="12"/>
      <c r="Y23" s="12"/>
      <c r="Z23" s="12"/>
    </row>
    <row r="24" ht="16.5" customHeight="1">
      <c r="A24" s="25">
        <v>46187.0</v>
      </c>
      <c r="B24" s="26">
        <f t="shared" si="9"/>
        <v>46187</v>
      </c>
      <c r="C24" s="35"/>
      <c r="D24" s="34"/>
      <c r="E24" s="3">
        <v>1621.0</v>
      </c>
      <c r="F24" s="14">
        <f t="shared" si="10"/>
        <v>5266</v>
      </c>
      <c r="G24" s="29">
        <f t="shared" si="8"/>
        <v>22404</v>
      </c>
      <c r="H24" s="1">
        <v>46188.0</v>
      </c>
      <c r="I24" s="47">
        <v>50.0</v>
      </c>
      <c r="J24" s="30" t="s">
        <v>104</v>
      </c>
      <c r="K24" s="31">
        <v>46188.0</v>
      </c>
      <c r="L24" s="21" t="s">
        <v>116</v>
      </c>
      <c r="M24" s="40" t="s">
        <v>155</v>
      </c>
      <c r="N24" s="23"/>
      <c r="Q24" s="23" t="s">
        <v>107</v>
      </c>
      <c r="R24" s="23" t="s">
        <v>109</v>
      </c>
      <c r="T24" s="12"/>
      <c r="U24" s="12"/>
      <c r="W24" s="12"/>
      <c r="X24" s="12"/>
      <c r="Y24" s="12"/>
      <c r="Z24" s="12"/>
    </row>
    <row r="25" ht="16.5" customHeight="1">
      <c r="A25" s="25">
        <v>46188.0</v>
      </c>
      <c r="B25" s="26">
        <f t="shared" si="9"/>
        <v>46188</v>
      </c>
      <c r="C25" s="35"/>
      <c r="D25" s="34"/>
      <c r="E25" s="3">
        <v>1496.0</v>
      </c>
      <c r="F25" s="14">
        <f t="shared" si="10"/>
        <v>6762</v>
      </c>
      <c r="G25" s="29">
        <f t="shared" si="8"/>
        <v>20908</v>
      </c>
      <c r="I25" s="14">
        <f>SUM(I21:I24)</f>
        <v>27670</v>
      </c>
      <c r="K25" s="14"/>
      <c r="L25" s="21"/>
      <c r="Q25" s="23" t="s">
        <v>157</v>
      </c>
      <c r="R25" s="23" t="s">
        <v>76</v>
      </c>
      <c r="U25" s="12"/>
      <c r="V25" s="12"/>
      <c r="W25" s="12"/>
      <c r="X25" s="12"/>
      <c r="Y25" s="12"/>
      <c r="Z25" s="12"/>
    </row>
    <row r="26" ht="16.5" customHeight="1">
      <c r="A26" s="25">
        <v>46189.0</v>
      </c>
      <c r="B26" s="26">
        <f t="shared" si="9"/>
        <v>46189</v>
      </c>
      <c r="C26" s="48"/>
      <c r="D26" s="10"/>
      <c r="E26" s="3">
        <v>1597.0</v>
      </c>
      <c r="F26" s="14">
        <f t="shared" si="10"/>
        <v>8359</v>
      </c>
      <c r="G26" s="29">
        <f t="shared" si="8"/>
        <v>19311</v>
      </c>
      <c r="K26" s="14"/>
      <c r="U26" s="12"/>
      <c r="V26" s="12"/>
      <c r="W26" s="12"/>
      <c r="X26" s="12"/>
      <c r="Y26" s="12"/>
      <c r="Z26" s="12"/>
    </row>
    <row r="27" ht="16.5" customHeight="1">
      <c r="A27" s="25">
        <v>46190.0</v>
      </c>
      <c r="B27" s="26">
        <f t="shared" si="9"/>
        <v>46190</v>
      </c>
      <c r="C27" s="10" t="s">
        <v>141</v>
      </c>
      <c r="D27" s="10"/>
      <c r="E27" s="3">
        <v>1614.0</v>
      </c>
      <c r="F27" s="14">
        <f t="shared" si="10"/>
        <v>9973</v>
      </c>
      <c r="G27" s="29">
        <f t="shared" si="8"/>
        <v>17697</v>
      </c>
      <c r="U27" s="12"/>
      <c r="V27" s="12"/>
      <c r="W27" s="12"/>
      <c r="X27" s="12"/>
      <c r="Y27" s="12"/>
      <c r="Z27" s="12"/>
    </row>
    <row r="28" ht="16.5" customHeight="1">
      <c r="A28" s="25">
        <v>46191.0</v>
      </c>
      <c r="B28" s="26">
        <f t="shared" si="9"/>
        <v>46191</v>
      </c>
      <c r="C28" s="10"/>
      <c r="D28" s="10"/>
      <c r="E28" s="3">
        <v>1616.0</v>
      </c>
      <c r="F28" s="14">
        <f t="shared" si="10"/>
        <v>11589</v>
      </c>
      <c r="G28" s="29">
        <f t="shared" si="8"/>
        <v>16081</v>
      </c>
      <c r="U28" s="14"/>
      <c r="V28" s="12"/>
      <c r="W28" s="12"/>
      <c r="X28" s="12"/>
      <c r="Y28" s="12"/>
      <c r="Z28" s="12"/>
    </row>
    <row r="29" ht="16.5" customHeight="1">
      <c r="A29" s="25">
        <v>46192.0</v>
      </c>
      <c r="B29" s="26">
        <f t="shared" si="9"/>
        <v>46192</v>
      </c>
      <c r="E29" s="3">
        <v>1512.0</v>
      </c>
      <c r="F29" s="14">
        <f t="shared" si="10"/>
        <v>13101</v>
      </c>
      <c r="G29" s="29">
        <f t="shared" si="8"/>
        <v>14569</v>
      </c>
      <c r="U29" s="12"/>
      <c r="V29" s="12"/>
      <c r="W29" s="12"/>
      <c r="X29" s="12"/>
      <c r="Y29" s="12"/>
      <c r="Z29" s="12"/>
    </row>
    <row r="30" ht="16.5" customHeight="1">
      <c r="A30" s="25">
        <v>46193.0</v>
      </c>
      <c r="B30" s="26">
        <f t="shared" si="9"/>
        <v>46193</v>
      </c>
      <c r="E30" s="3">
        <v>1620.0</v>
      </c>
      <c r="F30" s="14">
        <f t="shared" si="10"/>
        <v>14721</v>
      </c>
      <c r="G30" s="29">
        <f t="shared" si="8"/>
        <v>12949</v>
      </c>
      <c r="U30" s="12"/>
      <c r="V30" s="12"/>
      <c r="W30" s="12"/>
      <c r="X30" s="12"/>
      <c r="Y30" s="12"/>
      <c r="Z30" s="12"/>
    </row>
    <row r="31" ht="16.5" customHeight="1">
      <c r="A31" s="25">
        <v>46194.0</v>
      </c>
      <c r="B31" s="26">
        <f t="shared" si="9"/>
        <v>46194</v>
      </c>
      <c r="C31" s="10"/>
      <c r="D31" s="10"/>
      <c r="E31" s="3">
        <v>1570.0</v>
      </c>
      <c r="F31" s="14">
        <f t="shared" si="10"/>
        <v>16291</v>
      </c>
      <c r="G31" s="29">
        <f t="shared" si="8"/>
        <v>11379</v>
      </c>
      <c r="S31" s="12"/>
      <c r="U31" s="12"/>
      <c r="V31" s="12"/>
      <c r="W31" s="12"/>
      <c r="X31" s="12"/>
      <c r="Y31" s="12"/>
      <c r="Z31" s="12"/>
    </row>
    <row r="32" ht="16.5" customHeight="1">
      <c r="A32" s="25">
        <v>46195.0</v>
      </c>
      <c r="B32" s="26">
        <f t="shared" si="9"/>
        <v>46195</v>
      </c>
      <c r="C32" s="10"/>
      <c r="D32" s="10"/>
      <c r="E32" s="3">
        <v>1614.0</v>
      </c>
      <c r="F32" s="14">
        <f t="shared" si="10"/>
        <v>17905</v>
      </c>
      <c r="G32" s="29">
        <f t="shared" si="8"/>
        <v>9765</v>
      </c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25">
        <v>46196.0</v>
      </c>
      <c r="B33" s="26">
        <f t="shared" si="9"/>
        <v>46196</v>
      </c>
      <c r="E33" s="3">
        <v>1609.0</v>
      </c>
      <c r="F33" s="14">
        <f t="shared" si="10"/>
        <v>19514</v>
      </c>
      <c r="G33" s="29">
        <f t="shared" si="8"/>
        <v>8156</v>
      </c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25">
        <v>46197.0</v>
      </c>
      <c r="B34" s="26">
        <f t="shared" si="9"/>
        <v>46197</v>
      </c>
      <c r="C34" s="46" t="s">
        <v>141</v>
      </c>
      <c r="E34" s="3">
        <v>1615.0</v>
      </c>
      <c r="F34" s="14">
        <f t="shared" si="10"/>
        <v>21129</v>
      </c>
      <c r="G34" s="29">
        <f t="shared" si="8"/>
        <v>6541</v>
      </c>
      <c r="U34" s="12"/>
      <c r="V34" s="12"/>
      <c r="W34" s="12"/>
      <c r="X34" s="12"/>
      <c r="Y34" s="12"/>
      <c r="Z34" s="12"/>
    </row>
    <row r="35" ht="16.5" customHeight="1">
      <c r="A35" s="25">
        <v>46198.0</v>
      </c>
      <c r="B35" s="26">
        <f t="shared" si="9"/>
        <v>46198</v>
      </c>
      <c r="E35" s="3">
        <v>1603.0</v>
      </c>
      <c r="F35" s="14">
        <f t="shared" si="10"/>
        <v>22732</v>
      </c>
      <c r="G35" s="29">
        <f t="shared" si="8"/>
        <v>4938</v>
      </c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25">
        <v>46199.0</v>
      </c>
      <c r="B36" s="26">
        <f t="shared" si="9"/>
        <v>46199</v>
      </c>
      <c r="E36" s="3">
        <v>1621.0</v>
      </c>
      <c r="F36" s="14">
        <f t="shared" si="10"/>
        <v>24353</v>
      </c>
      <c r="G36" s="29">
        <f t="shared" si="8"/>
        <v>3317</v>
      </c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25">
        <v>46200.0</v>
      </c>
      <c r="B37" s="26">
        <f t="shared" si="9"/>
        <v>46200</v>
      </c>
      <c r="E37" s="3">
        <v>1514.0</v>
      </c>
      <c r="F37" s="14">
        <f t="shared" si="10"/>
        <v>25867</v>
      </c>
      <c r="G37" s="29">
        <f t="shared" si="8"/>
        <v>1803</v>
      </c>
      <c r="M37" s="10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25">
        <v>46201.0</v>
      </c>
      <c r="B38" s="26">
        <f t="shared" si="9"/>
        <v>46201</v>
      </c>
      <c r="E38" s="3">
        <v>1297.0</v>
      </c>
      <c r="F38" s="14">
        <f t="shared" si="10"/>
        <v>27164</v>
      </c>
      <c r="G38" s="29">
        <f t="shared" si="8"/>
        <v>506</v>
      </c>
      <c r="M38" s="10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25">
        <v>46202.0</v>
      </c>
      <c r="B39" s="26">
        <f t="shared" si="9"/>
        <v>46202</v>
      </c>
      <c r="E39" s="3">
        <v>333.0</v>
      </c>
      <c r="F39" s="14">
        <f t="shared" si="10"/>
        <v>27497</v>
      </c>
      <c r="G39" s="29">
        <f t="shared" si="8"/>
        <v>173</v>
      </c>
      <c r="M39" s="10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25"/>
      <c r="B40" s="26"/>
      <c r="C40" s="27" t="s">
        <v>103</v>
      </c>
      <c r="D40" s="3">
        <v>100.0</v>
      </c>
      <c r="E40" s="3">
        <v>124.0</v>
      </c>
      <c r="F40" s="14">
        <f t="shared" ref="F40:F42" si="11">E40</f>
        <v>124</v>
      </c>
      <c r="G40" s="29">
        <f>$D$40-F40</f>
        <v>-24</v>
      </c>
      <c r="H40" s="1">
        <v>46203.0</v>
      </c>
      <c r="I40" s="14">
        <v>100.0</v>
      </c>
      <c r="J40" s="30" t="s">
        <v>104</v>
      </c>
      <c r="L40" s="21" t="s">
        <v>116</v>
      </c>
      <c r="M40" s="23" t="s">
        <v>106</v>
      </c>
      <c r="N40" s="23"/>
      <c r="Q40" s="23" t="s">
        <v>161</v>
      </c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25">
        <v>46203.0</v>
      </c>
      <c r="B41" s="26">
        <f>A41</f>
        <v>46203</v>
      </c>
      <c r="C41" s="27" t="s">
        <v>114</v>
      </c>
      <c r="D41" s="3">
        <v>173.0</v>
      </c>
      <c r="E41" s="3">
        <v>375.0</v>
      </c>
      <c r="F41" s="14">
        <f t="shared" si="11"/>
        <v>375</v>
      </c>
      <c r="G41" s="29">
        <f>$D$41-F41</f>
        <v>-202</v>
      </c>
      <c r="H41" s="1">
        <v>46202.0</v>
      </c>
      <c r="I41" s="47">
        <v>173.0</v>
      </c>
      <c r="J41" s="30" t="s">
        <v>104</v>
      </c>
      <c r="K41" s="31">
        <v>46188.0</v>
      </c>
      <c r="L41" s="21" t="s">
        <v>116</v>
      </c>
      <c r="M41" s="40" t="s">
        <v>149</v>
      </c>
      <c r="N41" s="23" t="s">
        <v>150</v>
      </c>
      <c r="Q41" s="23" t="s">
        <v>151</v>
      </c>
      <c r="R41" s="23" t="s">
        <v>76</v>
      </c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1"/>
      <c r="B42" s="4"/>
      <c r="C42" s="38" t="s">
        <v>162</v>
      </c>
      <c r="D42" s="3">
        <v>1000.0</v>
      </c>
      <c r="E42" s="3">
        <v>1031.0</v>
      </c>
      <c r="F42" s="3">
        <f t="shared" si="11"/>
        <v>1031</v>
      </c>
      <c r="G42" s="9">
        <f t="shared" ref="G42:G43" si="12">$D$42-F42</f>
        <v>-31</v>
      </c>
      <c r="H42" s="13">
        <v>46209.0</v>
      </c>
      <c r="I42" s="47">
        <v>1000.0</v>
      </c>
      <c r="J42" s="22" t="s">
        <v>55</v>
      </c>
      <c r="K42" s="31"/>
      <c r="L42" s="22" t="s">
        <v>163</v>
      </c>
      <c r="M42" s="37" t="s">
        <v>164</v>
      </c>
      <c r="N42" s="23"/>
      <c r="O42" s="23"/>
      <c r="P42" s="24"/>
      <c r="Q42" s="23" t="s">
        <v>165</v>
      </c>
      <c r="R42" s="23" t="s">
        <v>76</v>
      </c>
      <c r="V42" s="12"/>
      <c r="W42" s="12"/>
      <c r="X42" s="12"/>
      <c r="Y42" s="12"/>
      <c r="Z42" s="12"/>
    </row>
    <row r="43" ht="16.5" customHeight="1">
      <c r="A43" s="25">
        <v>46204.0</v>
      </c>
      <c r="B43" s="26">
        <f>A43</f>
        <v>46204</v>
      </c>
      <c r="C43" s="38"/>
      <c r="D43" s="3"/>
      <c r="E43" s="3">
        <v>49.0</v>
      </c>
      <c r="F43" s="3">
        <f>F42+E43</f>
        <v>1080</v>
      </c>
      <c r="G43" s="9">
        <f t="shared" si="12"/>
        <v>-80</v>
      </c>
      <c r="H43" s="13"/>
      <c r="I43" s="47"/>
      <c r="J43" s="22"/>
      <c r="K43" s="22"/>
      <c r="L43" s="22"/>
      <c r="M43" s="37"/>
      <c r="N43" s="23"/>
      <c r="O43" s="23"/>
      <c r="P43" s="24"/>
      <c r="Q43" s="37"/>
      <c r="R43" s="24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25"/>
      <c r="B44" s="26"/>
      <c r="C44" s="27" t="s">
        <v>166</v>
      </c>
      <c r="D44" s="3">
        <f>I46</f>
        <v>3985</v>
      </c>
      <c r="E44" s="3">
        <v>523.0</v>
      </c>
      <c r="F44" s="14">
        <f>E44</f>
        <v>523</v>
      </c>
      <c r="G44" s="29">
        <f t="shared" ref="G44:G49" si="13">$D$44-F44</f>
        <v>3462</v>
      </c>
      <c r="H44" s="1">
        <v>46204.0</v>
      </c>
      <c r="I44" s="14">
        <v>985.0</v>
      </c>
      <c r="J44" s="30" t="s">
        <v>167</v>
      </c>
      <c r="K44" s="31">
        <v>46202.0</v>
      </c>
      <c r="L44" s="21" t="s">
        <v>168</v>
      </c>
      <c r="M44" s="23" t="s">
        <v>169</v>
      </c>
      <c r="N44" s="21"/>
      <c r="O44" s="21"/>
      <c r="P44" s="21"/>
      <c r="Q44" s="23" t="s">
        <v>170</v>
      </c>
      <c r="R44" s="23" t="s">
        <v>76</v>
      </c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25">
        <v>46205.0</v>
      </c>
      <c r="B45" s="26">
        <f t="shared" ref="B45:B49" si="14">A45</f>
        <v>46205</v>
      </c>
      <c r="D45" s="34"/>
      <c r="E45" s="3">
        <v>781.0</v>
      </c>
      <c r="F45" s="14">
        <f t="shared" ref="F45:F49" si="15">F44+E45</f>
        <v>1304</v>
      </c>
      <c r="G45" s="29">
        <f t="shared" si="13"/>
        <v>2681</v>
      </c>
      <c r="H45" s="1">
        <v>46211.0</v>
      </c>
      <c r="I45" s="14">
        <v>3000.0</v>
      </c>
      <c r="J45" s="30" t="s">
        <v>167</v>
      </c>
      <c r="K45" s="31">
        <v>46202.0</v>
      </c>
      <c r="L45" s="21" t="s">
        <v>168</v>
      </c>
      <c r="M45" s="23" t="s">
        <v>171</v>
      </c>
      <c r="Q45" s="23" t="s">
        <v>172</v>
      </c>
      <c r="R45" s="23" t="s">
        <v>76</v>
      </c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25">
        <v>46206.0</v>
      </c>
      <c r="B46" s="26">
        <f t="shared" si="14"/>
        <v>46206</v>
      </c>
      <c r="D46" s="34"/>
      <c r="E46" s="3">
        <v>789.0</v>
      </c>
      <c r="F46" s="14">
        <f t="shared" si="15"/>
        <v>2093</v>
      </c>
      <c r="G46" s="29">
        <f t="shared" si="13"/>
        <v>1892</v>
      </c>
      <c r="I46" s="14">
        <f>SUM(I44:I45)</f>
        <v>3985</v>
      </c>
      <c r="J46" s="21"/>
      <c r="M46" s="10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25">
        <v>46207.0</v>
      </c>
      <c r="B47" s="26">
        <f t="shared" si="14"/>
        <v>46207</v>
      </c>
      <c r="D47" s="34"/>
      <c r="E47" s="3">
        <v>792.0</v>
      </c>
      <c r="F47" s="14">
        <f t="shared" si="15"/>
        <v>2885</v>
      </c>
      <c r="G47" s="29">
        <f t="shared" si="13"/>
        <v>1100</v>
      </c>
      <c r="M47" s="10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25">
        <v>46208.0</v>
      </c>
      <c r="B48" s="26">
        <f t="shared" si="14"/>
        <v>46208</v>
      </c>
      <c r="D48" s="34"/>
      <c r="E48" s="3">
        <v>759.0</v>
      </c>
      <c r="F48" s="14">
        <f t="shared" si="15"/>
        <v>3644</v>
      </c>
      <c r="G48" s="29">
        <f t="shared" si="13"/>
        <v>341</v>
      </c>
      <c r="M48" s="10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25">
        <v>46209.0</v>
      </c>
      <c r="B49" s="26">
        <f t="shared" si="14"/>
        <v>46209</v>
      </c>
      <c r="D49" s="34"/>
      <c r="E49" s="3">
        <v>381.0</v>
      </c>
      <c r="F49" s="14">
        <f t="shared" si="15"/>
        <v>4025</v>
      </c>
      <c r="G49" s="29">
        <f t="shared" si="13"/>
        <v>-40</v>
      </c>
      <c r="I49" s="14"/>
      <c r="M49" s="10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25"/>
      <c r="B50" s="26"/>
      <c r="C50" s="38" t="s">
        <v>180</v>
      </c>
      <c r="D50" s="3">
        <v>500.0</v>
      </c>
      <c r="E50" s="3">
        <v>193.0</v>
      </c>
      <c r="F50" s="3">
        <f>E50</f>
        <v>193</v>
      </c>
      <c r="G50" s="9">
        <f t="shared" ref="G50:G51" si="16">$D$50-F50</f>
        <v>307</v>
      </c>
      <c r="H50" s="13">
        <v>46210.0</v>
      </c>
      <c r="I50" s="47">
        <v>500.0</v>
      </c>
      <c r="J50" s="49" t="s">
        <v>38</v>
      </c>
      <c r="K50" s="31">
        <v>46191.0</v>
      </c>
      <c r="L50" s="21" t="s">
        <v>65</v>
      </c>
      <c r="M50" s="37" t="s">
        <v>184</v>
      </c>
      <c r="N50" s="23"/>
      <c r="O50" s="23"/>
      <c r="P50" s="24"/>
      <c r="Q50" s="37" t="s">
        <v>185</v>
      </c>
      <c r="R50" s="23" t="s">
        <v>186</v>
      </c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25">
        <v>46210.0</v>
      </c>
      <c r="B51" s="26">
        <f>A51</f>
        <v>46210</v>
      </c>
      <c r="C51" s="48"/>
      <c r="D51" s="34"/>
      <c r="E51" s="3">
        <v>336.0</v>
      </c>
      <c r="F51" s="3">
        <f>F50+E51</f>
        <v>529</v>
      </c>
      <c r="G51" s="9">
        <f t="shared" si="16"/>
        <v>-29</v>
      </c>
      <c r="H51" s="13"/>
      <c r="I51" s="47"/>
      <c r="J51" s="49"/>
      <c r="K51" s="22"/>
      <c r="L51" s="22"/>
      <c r="M51" s="37"/>
      <c r="N51" s="23"/>
      <c r="O51" s="23"/>
      <c r="P51" s="24"/>
      <c r="Q51" s="37"/>
      <c r="T51" s="12"/>
      <c r="U51" s="12"/>
      <c r="V51" s="12"/>
      <c r="W51" s="12"/>
      <c r="X51" s="12"/>
      <c r="Y51" s="12"/>
      <c r="Z51" s="12"/>
    </row>
    <row r="52" ht="16.5" customHeight="1">
      <c r="A52" s="1"/>
      <c r="B52" s="4"/>
      <c r="C52" s="38" t="s">
        <v>188</v>
      </c>
      <c r="D52" s="3">
        <v>800.0</v>
      </c>
      <c r="E52" s="3">
        <v>150.0</v>
      </c>
      <c r="F52" s="3">
        <f>E52</f>
        <v>150</v>
      </c>
      <c r="G52" s="9">
        <f t="shared" ref="G52:G54" si="17">$D$52-F52</f>
        <v>650</v>
      </c>
      <c r="H52" s="13">
        <v>46209.0</v>
      </c>
      <c r="I52" s="51">
        <v>600.0</v>
      </c>
      <c r="J52" s="49" t="s">
        <v>38</v>
      </c>
      <c r="K52" s="31">
        <v>46191.0</v>
      </c>
      <c r="L52" s="21" t="s">
        <v>65</v>
      </c>
      <c r="M52" s="37" t="s">
        <v>190</v>
      </c>
      <c r="N52" s="23"/>
      <c r="O52" s="23"/>
      <c r="P52" s="24"/>
      <c r="Q52" s="37" t="s">
        <v>185</v>
      </c>
      <c r="R52" s="23" t="s">
        <v>191</v>
      </c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25">
        <v>46211.0</v>
      </c>
      <c r="B53" s="26">
        <f t="shared" ref="B53:B54" si="18">A53</f>
        <v>46211</v>
      </c>
      <c r="C53" s="39"/>
      <c r="D53" s="34"/>
      <c r="E53" s="3">
        <v>590.0</v>
      </c>
      <c r="F53" s="3">
        <f t="shared" ref="F53:F54" si="19">F52+E53</f>
        <v>740</v>
      </c>
      <c r="G53" s="9">
        <f t="shared" si="17"/>
        <v>60</v>
      </c>
      <c r="H53" s="13">
        <v>46216.0</v>
      </c>
      <c r="I53" s="51">
        <v>100.0</v>
      </c>
      <c r="J53" s="49" t="s">
        <v>38</v>
      </c>
      <c r="K53" s="31">
        <v>46199.0</v>
      </c>
      <c r="L53" s="21" t="s">
        <v>65</v>
      </c>
      <c r="M53" s="41" t="s">
        <v>196</v>
      </c>
      <c r="N53" s="23"/>
      <c r="O53" s="23"/>
      <c r="P53" s="24"/>
      <c r="Q53" s="37" t="s">
        <v>197</v>
      </c>
      <c r="R53" s="23" t="s">
        <v>191</v>
      </c>
      <c r="S53" s="12"/>
      <c r="V53" s="12"/>
      <c r="W53" s="12"/>
      <c r="X53" s="12"/>
      <c r="Y53" s="12"/>
      <c r="Z53" s="12"/>
    </row>
    <row r="54" ht="16.5" customHeight="1">
      <c r="A54" s="25">
        <v>46212.0</v>
      </c>
      <c r="B54" s="26">
        <f t="shared" si="18"/>
        <v>46212</v>
      </c>
      <c r="C54" s="39"/>
      <c r="D54" s="34"/>
      <c r="E54" s="3">
        <v>71.0</v>
      </c>
      <c r="F54" s="3">
        <f t="shared" si="19"/>
        <v>811</v>
      </c>
      <c r="G54" s="9">
        <f t="shared" si="17"/>
        <v>-11</v>
      </c>
      <c r="H54" s="13">
        <v>46226.0</v>
      </c>
      <c r="I54" s="51">
        <v>100.0</v>
      </c>
      <c r="J54" s="49" t="s">
        <v>38</v>
      </c>
      <c r="K54" s="31"/>
      <c r="L54" s="21" t="s">
        <v>65</v>
      </c>
      <c r="M54" s="41" t="s">
        <v>199</v>
      </c>
      <c r="N54" s="23"/>
      <c r="O54" s="23"/>
      <c r="P54" s="24"/>
      <c r="Q54" s="37" t="s">
        <v>200</v>
      </c>
      <c r="R54" s="23" t="s">
        <v>191</v>
      </c>
      <c r="S54" s="12"/>
      <c r="T54" s="12"/>
      <c r="V54" s="12"/>
      <c r="W54" s="12"/>
      <c r="X54" s="12"/>
      <c r="Y54" s="12"/>
      <c r="Z54" s="12"/>
    </row>
    <row r="55" ht="16.5" customHeight="1">
      <c r="A55" s="1"/>
      <c r="B55" s="4"/>
      <c r="C55" s="27" t="s">
        <v>201</v>
      </c>
      <c r="D55" s="3">
        <v>100.0</v>
      </c>
      <c r="E55" s="3">
        <v>105.0</v>
      </c>
      <c r="F55" s="14">
        <f t="shared" ref="F55:F58" si="20">E55</f>
        <v>105</v>
      </c>
      <c r="G55" s="29">
        <f>$D$55-F55</f>
        <v>-5</v>
      </c>
      <c r="H55" s="32">
        <v>46212.0</v>
      </c>
      <c r="I55" s="14">
        <v>100.0</v>
      </c>
      <c r="J55" s="30" t="s">
        <v>38</v>
      </c>
      <c r="K55" s="31">
        <v>46191.0</v>
      </c>
      <c r="L55" s="21" t="s">
        <v>65</v>
      </c>
      <c r="M55" s="23" t="s">
        <v>203</v>
      </c>
      <c r="Q55" s="50" t="s">
        <v>165</v>
      </c>
      <c r="R55" s="23" t="s">
        <v>204</v>
      </c>
      <c r="S55" s="12"/>
      <c r="V55" s="12"/>
      <c r="W55" s="12"/>
      <c r="X55" s="12"/>
      <c r="Y55" s="12"/>
      <c r="Z55" s="12"/>
    </row>
    <row r="56" ht="16.5" customHeight="1">
      <c r="A56" s="1"/>
      <c r="B56" s="4"/>
      <c r="C56" s="38" t="s">
        <v>207</v>
      </c>
      <c r="D56" s="3">
        <v>100.0</v>
      </c>
      <c r="E56" s="3">
        <v>110.0</v>
      </c>
      <c r="F56" s="3">
        <f t="shared" si="20"/>
        <v>110</v>
      </c>
      <c r="G56" s="9">
        <f>$D$56-F56</f>
        <v>-10</v>
      </c>
      <c r="H56" s="13">
        <v>46230.0</v>
      </c>
      <c r="I56" s="47">
        <v>100.0</v>
      </c>
      <c r="J56" s="49" t="s">
        <v>38</v>
      </c>
      <c r="K56" s="31"/>
      <c r="L56" s="21" t="s">
        <v>65</v>
      </c>
      <c r="M56" s="37" t="s">
        <v>211</v>
      </c>
      <c r="N56" s="23"/>
      <c r="O56" s="23"/>
      <c r="P56" s="24"/>
      <c r="Q56" s="23" t="s">
        <v>200</v>
      </c>
      <c r="R56" s="23" t="s">
        <v>191</v>
      </c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"/>
      <c r="B57" s="4"/>
      <c r="C57" s="38" t="s">
        <v>214</v>
      </c>
      <c r="D57" s="3">
        <v>100.0</v>
      </c>
      <c r="E57" s="3">
        <v>111.0</v>
      </c>
      <c r="F57" s="3">
        <f t="shared" si="20"/>
        <v>111</v>
      </c>
      <c r="G57" s="9">
        <f>$D$57-F57</f>
        <v>-11</v>
      </c>
      <c r="H57" s="13">
        <v>46216.0</v>
      </c>
      <c r="I57" s="47">
        <v>100.0</v>
      </c>
      <c r="J57" s="49" t="s">
        <v>38</v>
      </c>
      <c r="K57" s="31">
        <v>46199.0</v>
      </c>
      <c r="L57" s="21" t="s">
        <v>65</v>
      </c>
      <c r="M57" s="37" t="s">
        <v>217</v>
      </c>
      <c r="N57" s="23"/>
      <c r="O57" s="23"/>
      <c r="P57" s="24"/>
      <c r="Q57" s="23" t="s">
        <v>197</v>
      </c>
      <c r="R57" s="23" t="s">
        <v>204</v>
      </c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1"/>
      <c r="B58" s="4"/>
      <c r="C58" s="38" t="s">
        <v>218</v>
      </c>
      <c r="D58" s="3">
        <v>100.0</v>
      </c>
      <c r="E58" s="3">
        <v>24.0</v>
      </c>
      <c r="F58" s="3">
        <f t="shared" si="20"/>
        <v>24</v>
      </c>
      <c r="G58" s="9">
        <f t="shared" ref="G58:G59" si="21">$D$58-F58</f>
        <v>76</v>
      </c>
      <c r="H58" s="13">
        <v>46211.0</v>
      </c>
      <c r="I58" s="47">
        <v>100.0</v>
      </c>
      <c r="J58" s="49" t="s">
        <v>38</v>
      </c>
      <c r="K58" s="31">
        <v>46199.0</v>
      </c>
      <c r="L58" s="21" t="s">
        <v>65</v>
      </c>
      <c r="M58" s="37" t="s">
        <v>223</v>
      </c>
      <c r="N58" s="23"/>
      <c r="O58" s="23"/>
      <c r="P58" s="24"/>
      <c r="Q58" s="23" t="s">
        <v>197</v>
      </c>
      <c r="R58" s="24" t="s">
        <v>224</v>
      </c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25">
        <v>46213.0</v>
      </c>
      <c r="B59" s="26">
        <f>A59</f>
        <v>46213</v>
      </c>
      <c r="C59" s="48"/>
      <c r="D59" s="14"/>
      <c r="E59" s="3">
        <v>86.0</v>
      </c>
      <c r="F59" s="3">
        <f>E59+F58</f>
        <v>110</v>
      </c>
      <c r="G59" s="9">
        <f t="shared" si="21"/>
        <v>-10</v>
      </c>
      <c r="H59" s="13"/>
      <c r="I59" s="47"/>
      <c r="J59" s="22"/>
      <c r="K59" s="22"/>
      <c r="L59" s="22"/>
      <c r="M59" s="22"/>
      <c r="N59" s="23"/>
      <c r="O59" s="23"/>
      <c r="P59" s="24"/>
      <c r="Q59" s="37"/>
      <c r="R59" s="24"/>
      <c r="T59" s="12"/>
      <c r="U59" s="12"/>
      <c r="V59" s="12"/>
      <c r="W59" s="12"/>
      <c r="X59" s="12"/>
      <c r="Y59" s="12"/>
      <c r="Z59" s="12"/>
    </row>
    <row r="60" ht="16.5" customHeight="1">
      <c r="A60" s="25"/>
      <c r="B60" s="26"/>
      <c r="C60" s="38" t="s">
        <v>228</v>
      </c>
      <c r="D60" s="3">
        <v>800.0</v>
      </c>
      <c r="E60" s="3">
        <v>612.0</v>
      </c>
      <c r="F60" s="3">
        <f>E60</f>
        <v>612</v>
      </c>
      <c r="G60" s="9">
        <f t="shared" ref="G60:G61" si="22">$D$60-F60</f>
        <v>188</v>
      </c>
      <c r="H60" s="13">
        <v>46216.0</v>
      </c>
      <c r="I60" s="51">
        <v>400.0</v>
      </c>
      <c r="J60" s="49" t="s">
        <v>38</v>
      </c>
      <c r="K60" s="31">
        <v>46199.0</v>
      </c>
      <c r="L60" s="21" t="s">
        <v>65</v>
      </c>
      <c r="M60" s="37" t="s">
        <v>235</v>
      </c>
      <c r="N60" s="23"/>
      <c r="O60" s="23"/>
      <c r="P60" s="24"/>
      <c r="Q60" s="23" t="s">
        <v>197</v>
      </c>
      <c r="R60" s="24" t="s">
        <v>238</v>
      </c>
      <c r="T60" s="12"/>
      <c r="U60" s="12"/>
      <c r="V60" s="12"/>
      <c r="W60" s="12"/>
      <c r="X60" s="12"/>
      <c r="Y60" s="12"/>
      <c r="Z60" s="12"/>
    </row>
    <row r="61" ht="16.5" customHeight="1">
      <c r="A61" s="25">
        <v>46214.0</v>
      </c>
      <c r="B61" s="26">
        <f>A61</f>
        <v>46214</v>
      </c>
      <c r="C61" s="48"/>
      <c r="D61" s="34"/>
      <c r="E61" s="3">
        <v>511.0</v>
      </c>
      <c r="F61" s="3">
        <f>F60+E61</f>
        <v>1123</v>
      </c>
      <c r="G61" s="9">
        <f t="shared" si="22"/>
        <v>-323</v>
      </c>
      <c r="H61" s="13">
        <v>46232.0</v>
      </c>
      <c r="I61" s="51">
        <v>400.0</v>
      </c>
      <c r="J61" s="49" t="s">
        <v>38</v>
      </c>
      <c r="K61" s="31">
        <v>46223.0</v>
      </c>
      <c r="L61" s="22"/>
      <c r="M61" s="41" t="s">
        <v>239</v>
      </c>
      <c r="N61" s="23"/>
      <c r="O61" s="23"/>
      <c r="P61" s="24"/>
      <c r="Q61" s="23" t="s">
        <v>241</v>
      </c>
      <c r="R61" s="24" t="s">
        <v>238</v>
      </c>
      <c r="T61" s="12"/>
      <c r="V61" s="12"/>
      <c r="W61" s="12"/>
      <c r="X61" s="12"/>
      <c r="Y61" s="12"/>
      <c r="Z61" s="12"/>
    </row>
    <row r="62" ht="16.5" customHeight="1">
      <c r="A62" s="1"/>
      <c r="B62" s="4"/>
      <c r="C62" s="27" t="s">
        <v>242</v>
      </c>
      <c r="D62" s="3">
        <v>600.0</v>
      </c>
      <c r="E62" s="3">
        <v>261.0</v>
      </c>
      <c r="F62" s="14">
        <f>E62</f>
        <v>261</v>
      </c>
      <c r="G62" s="29">
        <f t="shared" ref="G62:G63" si="23">$D$62-F62</f>
        <v>339</v>
      </c>
      <c r="H62" s="13">
        <v>46216.0</v>
      </c>
      <c r="I62" s="54">
        <v>400.0</v>
      </c>
      <c r="J62" s="30" t="s">
        <v>38</v>
      </c>
      <c r="K62" s="31">
        <v>46199.0</v>
      </c>
      <c r="L62" s="21" t="s">
        <v>65</v>
      </c>
      <c r="M62" s="41" t="s">
        <v>245</v>
      </c>
      <c r="N62" s="23"/>
      <c r="O62" s="23"/>
      <c r="P62" s="24"/>
      <c r="Q62" s="23" t="s">
        <v>197</v>
      </c>
      <c r="R62" s="23" t="s">
        <v>246</v>
      </c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25">
        <v>46215.0</v>
      </c>
      <c r="B63" s="26">
        <f>A63</f>
        <v>46215</v>
      </c>
      <c r="C63" s="55"/>
      <c r="D63" s="34"/>
      <c r="E63" s="3">
        <v>369.0</v>
      </c>
      <c r="F63" s="14">
        <f>E63+F62</f>
        <v>630</v>
      </c>
      <c r="G63" s="29">
        <f t="shared" si="23"/>
        <v>-30</v>
      </c>
      <c r="H63" s="13">
        <v>46230.0</v>
      </c>
      <c r="I63" s="54">
        <v>200.0</v>
      </c>
      <c r="J63" s="30" t="s">
        <v>38</v>
      </c>
      <c r="K63" s="31"/>
      <c r="L63" s="21" t="s">
        <v>65</v>
      </c>
      <c r="M63" s="41" t="s">
        <v>251</v>
      </c>
      <c r="N63" s="23"/>
      <c r="O63" s="23"/>
      <c r="P63" s="24"/>
      <c r="Q63" s="23" t="s">
        <v>200</v>
      </c>
      <c r="R63" s="23" t="s">
        <v>246</v>
      </c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1"/>
      <c r="B64" s="4"/>
      <c r="C64" s="38" t="s">
        <v>256</v>
      </c>
      <c r="D64" s="3">
        <v>200.0</v>
      </c>
      <c r="E64" s="3">
        <v>264.0</v>
      </c>
      <c r="F64" s="3">
        <f>E64</f>
        <v>264</v>
      </c>
      <c r="G64" s="9">
        <f>$D$64-F64</f>
        <v>-64</v>
      </c>
      <c r="H64" s="13">
        <v>46220.0</v>
      </c>
      <c r="I64" s="56">
        <v>100.0</v>
      </c>
      <c r="J64" s="49" t="s">
        <v>38</v>
      </c>
      <c r="K64" s="31">
        <v>46199.0</v>
      </c>
      <c r="L64" s="21" t="s">
        <v>65</v>
      </c>
      <c r="M64" s="37" t="s">
        <v>257</v>
      </c>
      <c r="N64" s="23"/>
      <c r="O64" s="23"/>
      <c r="P64" s="24"/>
      <c r="Q64" s="23" t="s">
        <v>258</v>
      </c>
      <c r="R64" s="23" t="s">
        <v>186</v>
      </c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1"/>
      <c r="B65" s="4"/>
      <c r="C65" s="57"/>
      <c r="D65" s="34"/>
      <c r="E65" s="34"/>
      <c r="F65" s="3"/>
      <c r="G65" s="9"/>
      <c r="H65" s="13">
        <v>46223.0</v>
      </c>
      <c r="I65" s="56">
        <v>100.0</v>
      </c>
      <c r="J65" s="49" t="s">
        <v>38</v>
      </c>
      <c r="K65" s="31">
        <v>46199.0</v>
      </c>
      <c r="L65" s="21" t="s">
        <v>65</v>
      </c>
      <c r="M65" s="37" t="s">
        <v>259</v>
      </c>
      <c r="N65" s="23"/>
      <c r="O65" s="23"/>
      <c r="P65" s="24"/>
      <c r="Q65" s="23" t="s">
        <v>258</v>
      </c>
      <c r="R65" s="23" t="s">
        <v>186</v>
      </c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25">
        <v>46216.0</v>
      </c>
      <c r="B66" s="26">
        <f t="shared" ref="B66:B68" si="24">A66</f>
        <v>46216</v>
      </c>
      <c r="C66" s="27" t="s">
        <v>260</v>
      </c>
      <c r="D66" s="28">
        <v>500.0</v>
      </c>
      <c r="E66" s="28">
        <v>0.0</v>
      </c>
      <c r="F66" s="14">
        <f>E66</f>
        <v>0</v>
      </c>
      <c r="G66" s="29">
        <f t="shared" ref="G66:G68" si="25">$D$66-F66</f>
        <v>500</v>
      </c>
      <c r="H66" s="1">
        <v>46209.0</v>
      </c>
      <c r="I66" s="14">
        <v>200.0</v>
      </c>
      <c r="J66" s="21" t="s">
        <v>262</v>
      </c>
      <c r="K66" s="21"/>
      <c r="L66" s="21" t="s">
        <v>263</v>
      </c>
      <c r="M66" s="23" t="s">
        <v>264</v>
      </c>
      <c r="Q66" s="37" t="s">
        <v>134</v>
      </c>
      <c r="R66" s="23" t="s">
        <v>76</v>
      </c>
      <c r="V66" s="12"/>
      <c r="W66" s="12"/>
      <c r="X66" s="12"/>
      <c r="Y66" s="12"/>
      <c r="Z66" s="12"/>
    </row>
    <row r="67" ht="16.5" customHeight="1">
      <c r="A67" s="25">
        <v>46217.0</v>
      </c>
      <c r="B67" s="26">
        <f t="shared" si="24"/>
        <v>46217</v>
      </c>
      <c r="C67" s="27"/>
      <c r="D67" s="28"/>
      <c r="E67" s="28">
        <v>223.0</v>
      </c>
      <c r="F67" s="14">
        <f t="shared" ref="F67:F68" si="26">E67+F66</f>
        <v>223</v>
      </c>
      <c r="G67" s="29">
        <f t="shared" si="25"/>
        <v>277</v>
      </c>
      <c r="H67" s="1">
        <v>46216.0</v>
      </c>
      <c r="I67" s="14">
        <v>300.0</v>
      </c>
      <c r="J67" s="21" t="s">
        <v>262</v>
      </c>
      <c r="K67" s="21"/>
      <c r="L67" s="21" t="s">
        <v>263</v>
      </c>
      <c r="M67" s="40" t="s">
        <v>267</v>
      </c>
      <c r="N67" s="23" t="s">
        <v>268</v>
      </c>
      <c r="Q67" s="37" t="s">
        <v>269</v>
      </c>
      <c r="R67" s="23" t="s">
        <v>76</v>
      </c>
      <c r="V67" s="12"/>
      <c r="W67" s="12"/>
      <c r="X67" s="12"/>
      <c r="Y67" s="12"/>
      <c r="Z67" s="12"/>
    </row>
    <row r="68" ht="16.5" customHeight="1">
      <c r="A68" s="25">
        <v>46218.0</v>
      </c>
      <c r="B68" s="26">
        <f t="shared" si="24"/>
        <v>46218</v>
      </c>
      <c r="C68" s="27"/>
      <c r="D68" s="28"/>
      <c r="E68" s="28">
        <v>296.0</v>
      </c>
      <c r="F68" s="14">
        <f t="shared" si="26"/>
        <v>519</v>
      </c>
      <c r="G68" s="29">
        <f t="shared" si="25"/>
        <v>-19</v>
      </c>
      <c r="H68" s="1"/>
      <c r="I68" s="14"/>
      <c r="J68" s="21"/>
      <c r="K68" s="21"/>
      <c r="L68" s="21"/>
      <c r="M68" s="40"/>
      <c r="Q68" s="37"/>
      <c r="R68" s="23"/>
      <c r="V68" s="12"/>
      <c r="W68" s="12"/>
      <c r="X68" s="12"/>
      <c r="Y68" s="12"/>
      <c r="Z68" s="12"/>
    </row>
    <row r="69" ht="16.5" customHeight="1">
      <c r="A69" s="1"/>
      <c r="B69" s="4"/>
      <c r="C69" s="27" t="s">
        <v>270</v>
      </c>
      <c r="D69" s="28">
        <v>100.0</v>
      </c>
      <c r="E69" s="28">
        <v>75.0</v>
      </c>
      <c r="F69" s="14">
        <f>E69</f>
        <v>75</v>
      </c>
      <c r="G69" s="29">
        <f t="shared" ref="G69:G70" si="27">$D$69-F69</f>
        <v>25</v>
      </c>
      <c r="H69" s="1">
        <v>46237.0</v>
      </c>
      <c r="I69" s="14">
        <v>100.0</v>
      </c>
      <c r="J69" s="21" t="s">
        <v>262</v>
      </c>
      <c r="K69" s="21"/>
      <c r="L69" s="21" t="s">
        <v>263</v>
      </c>
      <c r="M69" s="40" t="s">
        <v>271</v>
      </c>
      <c r="Q69" s="37" t="s">
        <v>241</v>
      </c>
      <c r="R69" s="23" t="s">
        <v>76</v>
      </c>
      <c r="V69" s="12"/>
      <c r="W69" s="12"/>
      <c r="X69" s="12"/>
      <c r="Y69" s="12"/>
      <c r="Z69" s="12"/>
    </row>
    <row r="70" ht="16.5" customHeight="1">
      <c r="A70" s="25">
        <v>46219.0</v>
      </c>
      <c r="B70" s="26">
        <f>A70</f>
        <v>46219</v>
      </c>
      <c r="C70" s="27"/>
      <c r="D70" s="28"/>
      <c r="E70" s="28">
        <v>67.0</v>
      </c>
      <c r="F70" s="3">
        <f>F69+E70</f>
        <v>142</v>
      </c>
      <c r="G70" s="29">
        <f t="shared" si="27"/>
        <v>-42</v>
      </c>
      <c r="H70" s="1"/>
      <c r="I70" s="14"/>
      <c r="J70" s="21"/>
      <c r="K70" s="21"/>
      <c r="L70" s="21"/>
      <c r="M70" s="40"/>
      <c r="Q70" s="37"/>
      <c r="R70" s="23"/>
      <c r="V70" s="12"/>
      <c r="W70" s="12"/>
      <c r="X70" s="12"/>
      <c r="Y70" s="12"/>
      <c r="Z70" s="12"/>
    </row>
    <row r="71" ht="16.5" customHeight="1">
      <c r="A71" s="1"/>
      <c r="B71" s="4"/>
      <c r="C71" s="27" t="s">
        <v>275</v>
      </c>
      <c r="D71" s="28">
        <v>1350.0</v>
      </c>
      <c r="E71" s="28">
        <v>354.0</v>
      </c>
      <c r="F71" s="3">
        <f>E71</f>
        <v>354</v>
      </c>
      <c r="G71" s="9">
        <f t="shared" ref="G71:G73" si="28">$D$71-F71</f>
        <v>996</v>
      </c>
      <c r="H71" s="42">
        <v>46230.0</v>
      </c>
      <c r="I71" s="3">
        <v>1000.0</v>
      </c>
      <c r="J71" s="30" t="s">
        <v>38</v>
      </c>
      <c r="K71" s="31"/>
      <c r="L71" s="21" t="s">
        <v>65</v>
      </c>
      <c r="M71" s="37" t="s">
        <v>279</v>
      </c>
      <c r="Q71" s="23" t="s">
        <v>241</v>
      </c>
      <c r="R71" s="23" t="s">
        <v>280</v>
      </c>
      <c r="V71" s="12"/>
      <c r="W71" s="12"/>
      <c r="X71" s="12"/>
      <c r="Y71" s="12"/>
      <c r="Z71" s="12"/>
    </row>
    <row r="72" ht="16.5" customHeight="1">
      <c r="A72" s="25">
        <v>46220.0</v>
      </c>
      <c r="B72" s="26">
        <f t="shared" ref="B72:B73" si="29">A72</f>
        <v>46220</v>
      </c>
      <c r="C72" s="27"/>
      <c r="D72" s="33"/>
      <c r="E72" s="28">
        <v>546.0</v>
      </c>
      <c r="F72" s="3">
        <f t="shared" ref="F72:F73" si="30">F71+E72</f>
        <v>900</v>
      </c>
      <c r="G72" s="9">
        <f t="shared" si="28"/>
        <v>450</v>
      </c>
      <c r="H72" s="42" t="s">
        <v>284</v>
      </c>
      <c r="I72" s="3">
        <v>350.0</v>
      </c>
      <c r="K72" s="21"/>
      <c r="L72" s="21"/>
      <c r="M72" s="40"/>
      <c r="N72" s="23"/>
      <c r="P72" s="21"/>
      <c r="Q72" s="23"/>
      <c r="R72" s="23"/>
      <c r="V72" s="12"/>
      <c r="W72" s="12"/>
      <c r="X72" s="12"/>
      <c r="Y72" s="12"/>
      <c r="Z72" s="12"/>
    </row>
    <row r="73" ht="16.5" customHeight="1">
      <c r="A73" s="25">
        <v>46221.0</v>
      </c>
      <c r="B73" s="26">
        <f t="shared" si="29"/>
        <v>46221</v>
      </c>
      <c r="C73" s="27"/>
      <c r="D73" s="33"/>
      <c r="E73" s="28">
        <v>458.0</v>
      </c>
      <c r="F73" s="3">
        <f t="shared" si="30"/>
        <v>1358</v>
      </c>
      <c r="G73" s="9">
        <f t="shared" si="28"/>
        <v>-8</v>
      </c>
      <c r="W73" s="12"/>
      <c r="X73" s="12"/>
      <c r="Y73" s="12"/>
      <c r="Z73" s="12"/>
    </row>
    <row r="74" ht="16.5" customHeight="1">
      <c r="A74" s="25"/>
      <c r="B74" s="26"/>
      <c r="C74" s="27" t="s">
        <v>287</v>
      </c>
      <c r="D74" s="3">
        <v>1822.0</v>
      </c>
      <c r="E74" s="3">
        <v>336.0</v>
      </c>
      <c r="F74" s="3">
        <f>E74</f>
        <v>336</v>
      </c>
      <c r="G74" s="9">
        <f t="shared" ref="G74:G75" si="31">$D$74-F74</f>
        <v>1486</v>
      </c>
      <c r="H74" s="13">
        <v>46244.0</v>
      </c>
      <c r="I74" s="14">
        <v>1822.0</v>
      </c>
      <c r="J74" s="30" t="s">
        <v>288</v>
      </c>
      <c r="K74" s="59">
        <v>46220.0</v>
      </c>
      <c r="L74" s="31" t="s">
        <v>289</v>
      </c>
      <c r="M74" s="37" t="s">
        <v>290</v>
      </c>
      <c r="Q74" s="23" t="s">
        <v>291</v>
      </c>
      <c r="R74" s="23" t="s">
        <v>292</v>
      </c>
      <c r="W74" s="12"/>
      <c r="X74" s="12"/>
      <c r="Y74" s="12"/>
      <c r="Z74" s="12"/>
    </row>
    <row r="75" ht="16.5" customHeight="1">
      <c r="A75" s="25">
        <v>46222.0</v>
      </c>
      <c r="B75" s="26">
        <f>A75</f>
        <v>46222</v>
      </c>
      <c r="C75" s="55"/>
      <c r="D75" s="34"/>
      <c r="E75" s="3">
        <v>1514.0</v>
      </c>
      <c r="F75" s="3">
        <f>F74+E75</f>
        <v>1850</v>
      </c>
      <c r="G75" s="9">
        <f t="shared" si="31"/>
        <v>-28</v>
      </c>
      <c r="W75" s="12"/>
      <c r="X75" s="12"/>
      <c r="Y75" s="12"/>
      <c r="Z75" s="12"/>
    </row>
    <row r="76" ht="16.5" customHeight="1">
      <c r="A76" s="25"/>
      <c r="B76" s="26"/>
      <c r="C76" s="27" t="s">
        <v>293</v>
      </c>
      <c r="D76" s="28">
        <v>3925.0</v>
      </c>
      <c r="E76" s="28">
        <v>921.0</v>
      </c>
      <c r="F76" s="14">
        <f>E76</f>
        <v>921</v>
      </c>
      <c r="G76" s="29">
        <f t="shared" ref="G76:G78" si="32">$D$76-F76</f>
        <v>3004</v>
      </c>
      <c r="H76" s="1">
        <v>46223.0</v>
      </c>
      <c r="I76" s="14">
        <v>3925.0</v>
      </c>
      <c r="J76" s="30" t="s">
        <v>294</v>
      </c>
      <c r="K76" s="31">
        <v>46203.0</v>
      </c>
      <c r="L76" s="21" t="s">
        <v>295</v>
      </c>
      <c r="M76" s="23" t="s">
        <v>296</v>
      </c>
      <c r="Q76" s="23" t="s">
        <v>197</v>
      </c>
      <c r="W76" s="12"/>
      <c r="X76" s="12"/>
      <c r="Y76" s="12"/>
      <c r="Z76" s="12"/>
    </row>
    <row r="77" ht="16.5" customHeight="1">
      <c r="A77" s="25">
        <v>46223.0</v>
      </c>
      <c r="B77" s="26">
        <f t="shared" ref="B77:B78" si="33">A77</f>
        <v>46223</v>
      </c>
      <c r="D77" s="33"/>
      <c r="E77" s="28">
        <v>2224.0</v>
      </c>
      <c r="F77" s="14">
        <f t="shared" ref="F77:F78" si="34">F76+E77</f>
        <v>3145</v>
      </c>
      <c r="G77" s="29">
        <f t="shared" si="32"/>
        <v>780</v>
      </c>
      <c r="M77" s="10"/>
      <c r="S77" s="12"/>
      <c r="T77" s="12"/>
      <c r="V77" s="12"/>
      <c r="X77" s="12"/>
      <c r="Y77" s="12"/>
      <c r="Z77" s="12"/>
    </row>
    <row r="78" ht="16.5" customHeight="1">
      <c r="A78" s="25">
        <v>46224.0</v>
      </c>
      <c r="B78" s="26">
        <f t="shared" si="33"/>
        <v>46224</v>
      </c>
      <c r="D78" s="33"/>
      <c r="E78" s="28">
        <v>821.0</v>
      </c>
      <c r="F78" s="14">
        <f t="shared" si="34"/>
        <v>3966</v>
      </c>
      <c r="G78" s="29">
        <f t="shared" si="32"/>
        <v>-41</v>
      </c>
      <c r="M78" s="10"/>
      <c r="V78" s="12"/>
      <c r="X78" s="12"/>
      <c r="Y78" s="12"/>
      <c r="Z78" s="12"/>
    </row>
    <row r="79" ht="16.5" customHeight="1">
      <c r="A79" s="1"/>
      <c r="B79" s="4"/>
      <c r="C79" s="27" t="s">
        <v>297</v>
      </c>
      <c r="D79" s="3">
        <v>500.0</v>
      </c>
      <c r="E79" s="3">
        <v>1019.0</v>
      </c>
      <c r="F79" s="14">
        <f t="shared" ref="F79:F81" si="35">E79</f>
        <v>1019</v>
      </c>
      <c r="G79" s="29">
        <f>$D$79-F79</f>
        <v>-519</v>
      </c>
      <c r="H79" s="1">
        <v>46258.0</v>
      </c>
      <c r="I79" s="14">
        <v>500.0</v>
      </c>
      <c r="J79" s="30" t="s">
        <v>68</v>
      </c>
      <c r="K79" s="31"/>
      <c r="L79" s="21" t="s">
        <v>69</v>
      </c>
      <c r="M79" s="23" t="s">
        <v>298</v>
      </c>
      <c r="Q79" s="23" t="s">
        <v>299</v>
      </c>
      <c r="R79" s="23" t="s">
        <v>76</v>
      </c>
      <c r="V79" s="12"/>
      <c r="W79" s="12"/>
      <c r="X79" s="12"/>
      <c r="Y79" s="12"/>
      <c r="Z79" s="12"/>
    </row>
    <row r="80" ht="16.5" customHeight="1">
      <c r="A80" s="25">
        <v>46225.0</v>
      </c>
      <c r="B80" s="26">
        <f>A80</f>
        <v>46225</v>
      </c>
      <c r="C80" s="38" t="s">
        <v>300</v>
      </c>
      <c r="D80" s="28">
        <v>100.0</v>
      </c>
      <c r="E80" s="28">
        <v>130.0</v>
      </c>
      <c r="F80" s="3">
        <f t="shared" si="35"/>
        <v>130</v>
      </c>
      <c r="G80" s="9">
        <f>$D$80-F80</f>
        <v>-30</v>
      </c>
      <c r="H80" s="13">
        <v>46233.0</v>
      </c>
      <c r="I80" s="47">
        <v>100.0</v>
      </c>
      <c r="J80" s="22" t="s">
        <v>68</v>
      </c>
      <c r="K80" s="22"/>
      <c r="L80" s="22" t="s">
        <v>83</v>
      </c>
      <c r="M80" s="37" t="s">
        <v>301</v>
      </c>
      <c r="N80" s="23"/>
      <c r="O80" s="23"/>
      <c r="P80" s="24"/>
      <c r="Q80" s="37" t="s">
        <v>200</v>
      </c>
      <c r="R80" s="24"/>
      <c r="S80" s="12"/>
      <c r="V80" s="12"/>
      <c r="W80" s="12"/>
      <c r="X80" s="12"/>
      <c r="Y80" s="12"/>
      <c r="Z80" s="12"/>
    </row>
    <row r="81" ht="16.5" customHeight="1">
      <c r="A81" s="1"/>
      <c r="B81" s="4"/>
      <c r="C81" s="38" t="s">
        <v>302</v>
      </c>
      <c r="D81" s="3">
        <v>60.0</v>
      </c>
      <c r="E81" s="3">
        <v>65.0</v>
      </c>
      <c r="F81" s="3">
        <f t="shared" si="35"/>
        <v>65</v>
      </c>
      <c r="G81" s="9">
        <f>$D$81-F81</f>
        <v>-5</v>
      </c>
      <c r="H81" s="1">
        <v>46225.0</v>
      </c>
      <c r="I81" s="47">
        <v>10.0</v>
      </c>
      <c r="J81" s="21" t="s">
        <v>303</v>
      </c>
      <c r="L81" s="21" t="s">
        <v>304</v>
      </c>
      <c r="M81" s="23" t="s">
        <v>305</v>
      </c>
      <c r="N81" s="23"/>
      <c r="Q81" s="37" t="s">
        <v>306</v>
      </c>
      <c r="R81" s="24" t="s">
        <v>307</v>
      </c>
      <c r="V81" s="12"/>
      <c r="W81" s="12"/>
      <c r="X81" s="12"/>
      <c r="Y81" s="12"/>
      <c r="Z81" s="12"/>
    </row>
    <row r="82" ht="16.5" customHeight="1">
      <c r="A82" s="1"/>
      <c r="B82" s="4"/>
      <c r="C82" s="57"/>
      <c r="D82" s="34"/>
      <c r="E82" s="3"/>
      <c r="F82" s="3"/>
      <c r="G82" s="9"/>
      <c r="H82" s="1">
        <v>46225.0</v>
      </c>
      <c r="I82" s="47">
        <v>50.0</v>
      </c>
      <c r="J82" s="21" t="s">
        <v>303</v>
      </c>
      <c r="L82" s="21" t="s">
        <v>304</v>
      </c>
      <c r="M82" s="23" t="s">
        <v>308</v>
      </c>
      <c r="N82" s="23"/>
      <c r="Q82" s="37" t="s">
        <v>306</v>
      </c>
      <c r="R82" s="24" t="s">
        <v>309</v>
      </c>
      <c r="V82" s="12"/>
      <c r="W82" s="12"/>
      <c r="X82" s="12"/>
      <c r="Y82" s="12"/>
      <c r="Z82" s="12"/>
    </row>
    <row r="83" ht="16.5" customHeight="1">
      <c r="A83" s="1"/>
      <c r="B83" s="4"/>
      <c r="C83" s="57"/>
      <c r="D83" s="34"/>
      <c r="E83" s="3"/>
      <c r="F83" s="3"/>
      <c r="G83" s="9"/>
      <c r="H83" s="1"/>
      <c r="I83" s="47">
        <f>SUM(I81:I82)</f>
        <v>60</v>
      </c>
      <c r="J83" s="21"/>
      <c r="L83" s="21"/>
      <c r="M83" s="23"/>
      <c r="N83" s="23"/>
      <c r="Q83" s="37"/>
      <c r="R83" s="24"/>
      <c r="T83" s="12"/>
      <c r="U83" s="12"/>
      <c r="V83" s="12"/>
      <c r="W83" s="12"/>
      <c r="X83" s="12"/>
      <c r="Y83" s="12"/>
      <c r="Z83" s="12"/>
    </row>
    <row r="84" ht="16.5" customHeight="1">
      <c r="A84" s="1"/>
      <c r="B84" s="4"/>
      <c r="C84" s="38" t="s">
        <v>162</v>
      </c>
      <c r="D84" s="3">
        <v>1000.0</v>
      </c>
      <c r="E84" s="3">
        <v>874.0</v>
      </c>
      <c r="F84" s="3">
        <f>E84</f>
        <v>874</v>
      </c>
      <c r="G84" s="9">
        <f t="shared" ref="G84:G85" si="36">$D$84-F84</f>
        <v>126</v>
      </c>
      <c r="H84" s="13">
        <v>46230.0</v>
      </c>
      <c r="I84" s="47">
        <v>1000.0</v>
      </c>
      <c r="J84" s="22" t="s">
        <v>55</v>
      </c>
      <c r="K84" s="31"/>
      <c r="L84" s="22" t="s">
        <v>310</v>
      </c>
      <c r="M84" s="37" t="s">
        <v>311</v>
      </c>
      <c r="Q84" s="23" t="s">
        <v>59</v>
      </c>
      <c r="R84" s="23" t="s">
        <v>76</v>
      </c>
      <c r="U84" s="12"/>
      <c r="W84" s="12"/>
      <c r="X84" s="12"/>
      <c r="Y84" s="12"/>
      <c r="Z84" s="12"/>
    </row>
    <row r="85" ht="16.5" customHeight="1">
      <c r="A85" s="25">
        <v>46226.0</v>
      </c>
      <c r="B85" s="26">
        <f>A85</f>
        <v>46226</v>
      </c>
      <c r="C85" s="38"/>
      <c r="D85" s="34"/>
      <c r="E85" s="3">
        <v>221.0</v>
      </c>
      <c r="F85" s="3">
        <f>F84+E85</f>
        <v>1095</v>
      </c>
      <c r="G85" s="9">
        <f t="shared" si="36"/>
        <v>-95</v>
      </c>
      <c r="M85" s="37"/>
      <c r="S85" s="12"/>
      <c r="U85" s="12"/>
      <c r="Y85" s="12"/>
      <c r="Z85" s="12"/>
    </row>
    <row r="86" ht="16.5" customHeight="1">
      <c r="A86" s="25"/>
      <c r="B86" s="26"/>
      <c r="C86" s="38" t="s">
        <v>312</v>
      </c>
      <c r="D86" s="28">
        <v>100.0</v>
      </c>
      <c r="E86" s="28">
        <v>106.0</v>
      </c>
      <c r="F86" s="3">
        <f t="shared" ref="F86:F88" si="37">E86</f>
        <v>106</v>
      </c>
      <c r="G86" s="9">
        <f>$D$86-F86</f>
        <v>-6</v>
      </c>
      <c r="H86" s="13">
        <v>46233.0</v>
      </c>
      <c r="I86" s="47">
        <v>100.0</v>
      </c>
      <c r="J86" s="49" t="s">
        <v>316</v>
      </c>
      <c r="K86" s="22" t="s">
        <v>317</v>
      </c>
      <c r="M86" s="37" t="s">
        <v>318</v>
      </c>
      <c r="Q86" s="37" t="s">
        <v>200</v>
      </c>
      <c r="R86" s="23" t="s">
        <v>319</v>
      </c>
      <c r="Y86" s="12"/>
      <c r="Z86" s="12"/>
    </row>
    <row r="87" ht="16.5" customHeight="1">
      <c r="A87" s="1"/>
      <c r="B87" s="4"/>
      <c r="C87" s="27" t="s">
        <v>320</v>
      </c>
      <c r="D87" s="3">
        <v>500.0</v>
      </c>
      <c r="E87" s="3">
        <v>618.0</v>
      </c>
      <c r="F87" s="14">
        <f t="shared" si="37"/>
        <v>618</v>
      </c>
      <c r="G87" s="29">
        <f>$D$87-F87</f>
        <v>-118</v>
      </c>
      <c r="H87" s="1">
        <v>46239.0</v>
      </c>
      <c r="I87" s="14">
        <v>550.0</v>
      </c>
      <c r="J87" s="30" t="s">
        <v>288</v>
      </c>
      <c r="K87" s="31"/>
      <c r="L87" s="31" t="s">
        <v>289</v>
      </c>
      <c r="M87" s="23" t="s">
        <v>322</v>
      </c>
      <c r="Q87" s="37" t="s">
        <v>236</v>
      </c>
      <c r="R87" s="23" t="s">
        <v>309</v>
      </c>
      <c r="T87" s="12"/>
      <c r="V87" s="12"/>
      <c r="W87" s="12"/>
      <c r="X87" s="12"/>
      <c r="Y87" s="12"/>
      <c r="Z87" s="12"/>
    </row>
    <row r="88" ht="16.5" customHeight="1">
      <c r="A88" s="25">
        <v>46227.0</v>
      </c>
      <c r="B88" s="26">
        <f t="shared" ref="B88:B91" si="38">A88</f>
        <v>46227</v>
      </c>
      <c r="C88" s="27" t="s">
        <v>324</v>
      </c>
      <c r="D88" s="60">
        <f>I90</f>
        <v>960</v>
      </c>
      <c r="E88" s="3">
        <v>227.0</v>
      </c>
      <c r="F88" s="14">
        <f t="shared" si="37"/>
        <v>227</v>
      </c>
      <c r="G88" s="29">
        <f t="shared" ref="G88:G91" si="39">$D$88-F88</f>
        <v>733</v>
      </c>
      <c r="H88" s="1">
        <v>46223.0</v>
      </c>
      <c r="I88" s="14">
        <v>460.0</v>
      </c>
      <c r="J88" s="30" t="s">
        <v>325</v>
      </c>
      <c r="K88" s="31">
        <v>46202.0</v>
      </c>
      <c r="L88" s="21" t="s">
        <v>326</v>
      </c>
      <c r="M88" s="23" t="s">
        <v>327</v>
      </c>
      <c r="N88" s="21"/>
      <c r="O88" s="21"/>
      <c r="P88" s="21"/>
      <c r="Q88" s="23" t="s">
        <v>59</v>
      </c>
      <c r="R88" s="23" t="s">
        <v>328</v>
      </c>
      <c r="S88" s="12"/>
      <c r="U88" s="12"/>
      <c r="V88" s="12"/>
      <c r="W88" s="12"/>
      <c r="X88" s="12"/>
      <c r="Y88" s="12"/>
      <c r="Z88" s="12"/>
    </row>
    <row r="89" ht="16.5" customHeight="1">
      <c r="A89" s="25">
        <v>46228.0</v>
      </c>
      <c r="B89" s="26">
        <f t="shared" si="38"/>
        <v>46228</v>
      </c>
      <c r="E89" s="3">
        <v>357.0</v>
      </c>
      <c r="F89" s="14">
        <f t="shared" ref="F89:F91" si="40">F88+E89</f>
        <v>584</v>
      </c>
      <c r="G89" s="29">
        <f t="shared" si="39"/>
        <v>376</v>
      </c>
      <c r="H89" s="1">
        <v>46258.0</v>
      </c>
      <c r="I89" s="14">
        <v>500.0</v>
      </c>
      <c r="J89" s="30" t="s">
        <v>325</v>
      </c>
      <c r="K89" s="31">
        <v>46213.0</v>
      </c>
      <c r="L89" s="21" t="s">
        <v>326</v>
      </c>
      <c r="M89" s="40" t="s">
        <v>329</v>
      </c>
      <c r="Q89" s="23" t="s">
        <v>299</v>
      </c>
      <c r="R89" s="23" t="s">
        <v>328</v>
      </c>
      <c r="S89" s="12"/>
      <c r="U89" s="12"/>
      <c r="V89" s="12"/>
      <c r="W89" s="12"/>
      <c r="X89" s="12"/>
      <c r="Y89" s="12"/>
      <c r="Z89" s="12"/>
    </row>
    <row r="90" ht="16.5" customHeight="1">
      <c r="A90" s="25">
        <v>46229.0</v>
      </c>
      <c r="B90" s="26">
        <f t="shared" si="38"/>
        <v>46229</v>
      </c>
      <c r="C90" s="48"/>
      <c r="D90" s="14"/>
      <c r="E90" s="3">
        <v>353.0</v>
      </c>
      <c r="F90" s="14">
        <f t="shared" si="40"/>
        <v>937</v>
      </c>
      <c r="G90" s="29">
        <f t="shared" si="39"/>
        <v>23</v>
      </c>
      <c r="H90" s="13"/>
      <c r="I90" s="47">
        <f>SUM(I88:I89)</f>
        <v>960</v>
      </c>
      <c r="J90" s="61"/>
      <c r="K90" s="22"/>
      <c r="L90" s="22"/>
      <c r="M90" s="22"/>
      <c r="N90" s="23"/>
      <c r="O90" s="23"/>
      <c r="P90" s="24"/>
      <c r="Q90" s="37"/>
      <c r="R90" s="24"/>
      <c r="S90" s="12"/>
      <c r="T90" s="12"/>
      <c r="U90" s="12"/>
      <c r="V90" s="12"/>
      <c r="W90" s="12"/>
      <c r="X90" s="12"/>
      <c r="Y90" s="12"/>
      <c r="Z90" s="12"/>
    </row>
    <row r="91" ht="16.5" customHeight="1">
      <c r="A91" s="25">
        <v>46230.0</v>
      </c>
      <c r="B91" s="26">
        <f t="shared" si="38"/>
        <v>46230</v>
      </c>
      <c r="C91" s="48"/>
      <c r="D91" s="14"/>
      <c r="E91" s="3">
        <v>36.0</v>
      </c>
      <c r="F91" s="14">
        <f t="shared" si="40"/>
        <v>973</v>
      </c>
      <c r="G91" s="29">
        <f t="shared" si="39"/>
        <v>-13</v>
      </c>
      <c r="H91" s="13"/>
      <c r="I91" s="47"/>
      <c r="J91" s="22"/>
      <c r="K91" s="22"/>
      <c r="L91" s="22"/>
      <c r="M91" s="22"/>
      <c r="N91" s="23"/>
      <c r="O91" s="23"/>
      <c r="P91" s="24"/>
      <c r="Q91" s="37"/>
      <c r="R91" s="24"/>
      <c r="T91" s="12"/>
      <c r="U91" s="12"/>
      <c r="V91" s="12"/>
      <c r="W91" s="12"/>
      <c r="X91" s="12"/>
      <c r="Y91" s="12"/>
      <c r="Z91" s="12"/>
    </row>
    <row r="92" ht="16.5" customHeight="1">
      <c r="A92" s="25"/>
      <c r="B92" s="26"/>
      <c r="C92" s="38" t="s">
        <v>330</v>
      </c>
      <c r="D92" s="3">
        <v>100.0</v>
      </c>
      <c r="E92" s="3">
        <v>110.0</v>
      </c>
      <c r="F92" s="3">
        <f t="shared" ref="F92:F94" si="41">E92</f>
        <v>110</v>
      </c>
      <c r="G92" s="9">
        <f>$D$92-F92</f>
        <v>-10</v>
      </c>
      <c r="H92" s="13">
        <v>46241.0</v>
      </c>
      <c r="I92" s="47">
        <v>100.0</v>
      </c>
      <c r="J92" s="49" t="s">
        <v>38</v>
      </c>
      <c r="K92" s="31">
        <v>46221.0</v>
      </c>
      <c r="L92" s="22" t="s">
        <v>65</v>
      </c>
      <c r="M92" s="37" t="s">
        <v>331</v>
      </c>
      <c r="N92" s="23"/>
      <c r="O92" s="23"/>
      <c r="P92" s="24"/>
      <c r="Q92" s="37" t="s">
        <v>241</v>
      </c>
      <c r="R92" s="24" t="s">
        <v>204</v>
      </c>
      <c r="S92" s="12"/>
      <c r="U92" s="12"/>
      <c r="V92" s="12"/>
      <c r="W92" s="12"/>
      <c r="X92" s="12"/>
      <c r="Y92" s="12"/>
      <c r="Z92" s="12"/>
    </row>
    <row r="93" ht="16.5" customHeight="1">
      <c r="A93" s="25"/>
      <c r="B93" s="26"/>
      <c r="C93" s="38" t="s">
        <v>188</v>
      </c>
      <c r="D93" s="3">
        <v>242.0</v>
      </c>
      <c r="E93" s="3">
        <v>260.0</v>
      </c>
      <c r="F93" s="3">
        <f t="shared" si="41"/>
        <v>260</v>
      </c>
      <c r="G93" s="9">
        <f>$D$93-F93</f>
        <v>-18</v>
      </c>
      <c r="H93" s="13">
        <v>46244.0</v>
      </c>
      <c r="I93" s="47">
        <v>240.0</v>
      </c>
      <c r="J93" s="49" t="s">
        <v>38</v>
      </c>
      <c r="K93" s="31">
        <v>46221.0</v>
      </c>
      <c r="L93" s="22" t="s">
        <v>65</v>
      </c>
      <c r="M93" s="37" t="s">
        <v>332</v>
      </c>
      <c r="N93" s="23"/>
      <c r="O93" s="23"/>
      <c r="P93" s="24"/>
      <c r="Q93" s="37" t="s">
        <v>333</v>
      </c>
      <c r="R93" s="24" t="s">
        <v>204</v>
      </c>
      <c r="U93" s="12"/>
      <c r="V93" s="12"/>
      <c r="W93" s="12"/>
      <c r="X93" s="12"/>
      <c r="Y93" s="12"/>
      <c r="Z93" s="12"/>
    </row>
    <row r="94" ht="16.5" customHeight="1">
      <c r="A94" s="1"/>
      <c r="B94" s="4"/>
      <c r="C94" s="38" t="s">
        <v>256</v>
      </c>
      <c r="D94" s="3">
        <v>150.0</v>
      </c>
      <c r="E94" s="3">
        <v>31.0</v>
      </c>
      <c r="F94" s="3">
        <f t="shared" si="41"/>
        <v>31</v>
      </c>
      <c r="G94" s="9">
        <f t="shared" ref="G94:G95" si="42">$D$94-F94</f>
        <v>119</v>
      </c>
      <c r="H94" s="13">
        <v>46238.0</v>
      </c>
      <c r="I94" s="47">
        <v>150.0</v>
      </c>
      <c r="J94" s="49" t="s">
        <v>38</v>
      </c>
      <c r="K94" s="31">
        <v>46221.0</v>
      </c>
      <c r="L94" s="22" t="s">
        <v>65</v>
      </c>
      <c r="M94" s="37" t="s">
        <v>334</v>
      </c>
      <c r="N94" s="23"/>
      <c r="O94" s="23"/>
      <c r="P94" s="24"/>
      <c r="Q94" s="37" t="s">
        <v>335</v>
      </c>
      <c r="R94" s="23" t="s">
        <v>186</v>
      </c>
      <c r="U94" s="12"/>
      <c r="V94" s="12"/>
      <c r="W94" s="12"/>
      <c r="X94" s="12"/>
      <c r="Y94" s="12"/>
      <c r="Z94" s="12"/>
    </row>
    <row r="95" ht="16.5" customHeight="1">
      <c r="A95" s="25">
        <v>46231.0</v>
      </c>
      <c r="B95" s="26">
        <f>A95</f>
        <v>46231</v>
      </c>
      <c r="C95" s="48"/>
      <c r="D95" s="14"/>
      <c r="E95" s="3">
        <v>129.0</v>
      </c>
      <c r="F95" s="3">
        <f>E95+F94</f>
        <v>160</v>
      </c>
      <c r="G95" s="9">
        <f t="shared" si="42"/>
        <v>-10</v>
      </c>
      <c r="H95" s="13"/>
      <c r="I95" s="47"/>
      <c r="J95" s="22"/>
      <c r="K95" s="22"/>
      <c r="L95" s="22"/>
      <c r="M95" s="22"/>
      <c r="N95" s="23"/>
      <c r="O95" s="23"/>
      <c r="P95" s="24"/>
      <c r="Q95" s="37"/>
      <c r="R95" s="24"/>
      <c r="T95" s="12"/>
      <c r="U95" s="12"/>
      <c r="V95" s="12"/>
      <c r="W95" s="12"/>
      <c r="X95" s="12"/>
      <c r="Y95" s="12"/>
      <c r="Z95" s="12"/>
    </row>
    <row r="96" ht="16.5" customHeight="1">
      <c r="A96" s="25"/>
      <c r="B96" s="26"/>
      <c r="C96" s="38" t="s">
        <v>242</v>
      </c>
      <c r="D96" s="3">
        <v>300.0</v>
      </c>
      <c r="E96" s="3">
        <v>311.0</v>
      </c>
      <c r="F96" s="3">
        <f t="shared" ref="F96:F97" si="43">E96</f>
        <v>311</v>
      </c>
      <c r="G96" s="9">
        <f>$D$96-F96</f>
        <v>-11</v>
      </c>
      <c r="H96" s="13">
        <v>46246.0</v>
      </c>
      <c r="I96" s="47">
        <v>300.0</v>
      </c>
      <c r="J96" s="49" t="s">
        <v>38</v>
      </c>
      <c r="K96" s="31">
        <v>46221.0</v>
      </c>
      <c r="L96" s="22" t="s">
        <v>65</v>
      </c>
      <c r="M96" s="37" t="s">
        <v>336</v>
      </c>
      <c r="N96" s="23"/>
      <c r="O96" s="23"/>
      <c r="P96" s="21">
        <v>42.3</v>
      </c>
      <c r="Q96" s="37" t="s">
        <v>236</v>
      </c>
      <c r="R96" s="24" t="s">
        <v>246</v>
      </c>
      <c r="T96" s="12"/>
      <c r="U96" s="12"/>
      <c r="V96" s="12"/>
      <c r="W96" s="12"/>
      <c r="X96" s="12"/>
      <c r="Y96" s="12"/>
      <c r="Z96" s="12"/>
    </row>
    <row r="97" ht="16.5" customHeight="1">
      <c r="A97" s="25"/>
      <c r="B97" s="26"/>
      <c r="C97" s="27" t="s">
        <v>338</v>
      </c>
      <c r="D97" s="3">
        <v>300.0</v>
      </c>
      <c r="E97" s="3">
        <v>291.0</v>
      </c>
      <c r="F97" s="14">
        <f t="shared" si="43"/>
        <v>291</v>
      </c>
      <c r="G97" s="29">
        <f t="shared" ref="G97:G98" si="44">$D$97-F97</f>
        <v>9</v>
      </c>
      <c r="H97" s="1">
        <v>46254.0</v>
      </c>
      <c r="I97" s="14">
        <v>300.0</v>
      </c>
      <c r="J97" s="30" t="s">
        <v>38</v>
      </c>
      <c r="K97" s="31">
        <v>46239.0</v>
      </c>
      <c r="M97" s="23" t="s">
        <v>339</v>
      </c>
      <c r="P97" s="21">
        <v>40.2</v>
      </c>
      <c r="Q97" s="23" t="s">
        <v>341</v>
      </c>
      <c r="R97" s="24" t="s">
        <v>343</v>
      </c>
      <c r="T97" s="12"/>
      <c r="U97" s="12"/>
      <c r="V97" s="12"/>
      <c r="W97" s="12"/>
      <c r="X97" s="12"/>
      <c r="Y97" s="12"/>
      <c r="Z97" s="12"/>
    </row>
    <row r="98" ht="16.5" customHeight="1">
      <c r="A98" s="25">
        <v>46232.0</v>
      </c>
      <c r="B98" s="26">
        <f>A98</f>
        <v>46232</v>
      </c>
      <c r="C98" s="27"/>
      <c r="D98" s="3"/>
      <c r="E98" s="3">
        <v>21.0</v>
      </c>
      <c r="F98" s="14">
        <f>F97+E98</f>
        <v>312</v>
      </c>
      <c r="G98" s="29">
        <f t="shared" si="44"/>
        <v>-12</v>
      </c>
      <c r="H98" s="1"/>
      <c r="I98" s="14"/>
      <c r="J98" s="36"/>
      <c r="K98" s="31"/>
      <c r="M98" s="23"/>
      <c r="P98" s="21"/>
      <c r="Q98" s="23"/>
      <c r="R98" s="24"/>
      <c r="T98" s="12"/>
      <c r="U98" s="12"/>
      <c r="V98" s="12"/>
      <c r="W98" s="12"/>
      <c r="X98" s="12"/>
      <c r="Y98" s="12"/>
      <c r="Z98" s="12"/>
    </row>
    <row r="99" ht="16.5" customHeight="1">
      <c r="A99" s="1"/>
      <c r="B99" s="4"/>
      <c r="C99" s="27" t="s">
        <v>346</v>
      </c>
      <c r="D99" s="3">
        <v>120.0</v>
      </c>
      <c r="E99" s="3">
        <v>130.0</v>
      </c>
      <c r="F99" s="3">
        <f t="shared" ref="F99:F102" si="45">E99</f>
        <v>130</v>
      </c>
      <c r="G99" s="9">
        <f>$D$99-F99</f>
        <v>-10</v>
      </c>
      <c r="H99" s="13">
        <v>46244.0</v>
      </c>
      <c r="I99" s="47">
        <v>100.0</v>
      </c>
      <c r="J99" s="49" t="s">
        <v>38</v>
      </c>
      <c r="K99" s="31">
        <v>46221.0</v>
      </c>
      <c r="L99" s="22" t="s">
        <v>65</v>
      </c>
      <c r="M99" s="37" t="s">
        <v>347</v>
      </c>
      <c r="N99" s="23"/>
      <c r="O99" s="23"/>
      <c r="P99" s="21">
        <v>19.4</v>
      </c>
      <c r="Q99" s="37" t="s">
        <v>236</v>
      </c>
      <c r="R99" s="24" t="s">
        <v>238</v>
      </c>
      <c r="U99" s="12"/>
      <c r="W99" s="12"/>
      <c r="X99" s="12"/>
      <c r="Y99" s="12"/>
      <c r="Z99" s="12"/>
    </row>
    <row r="100" ht="16.5" customHeight="1">
      <c r="A100" s="1"/>
      <c r="B100" s="4"/>
      <c r="C100" s="38" t="s">
        <v>348</v>
      </c>
      <c r="D100" s="3">
        <v>200.0</v>
      </c>
      <c r="E100" s="3">
        <v>215.0</v>
      </c>
      <c r="F100" s="3">
        <f t="shared" si="45"/>
        <v>215</v>
      </c>
      <c r="G100" s="9">
        <f>$D$100-F100</f>
        <v>-15</v>
      </c>
      <c r="H100" s="13">
        <v>46240.0</v>
      </c>
      <c r="I100" s="47">
        <v>200.0</v>
      </c>
      <c r="J100" s="49" t="s">
        <v>38</v>
      </c>
      <c r="K100" s="31">
        <v>46221.0</v>
      </c>
      <c r="L100" s="22" t="s">
        <v>65</v>
      </c>
      <c r="M100" s="37" t="s">
        <v>350</v>
      </c>
      <c r="N100" s="23"/>
      <c r="O100" s="23"/>
      <c r="P100" s="21">
        <v>30.56</v>
      </c>
      <c r="Q100" s="37" t="s">
        <v>241</v>
      </c>
      <c r="R100" s="24" t="s">
        <v>204</v>
      </c>
      <c r="S100" s="12"/>
      <c r="T100" s="12"/>
      <c r="U100" s="12"/>
      <c r="W100" s="12"/>
      <c r="X100" s="12"/>
      <c r="Y100" s="12"/>
      <c r="Z100" s="12"/>
    </row>
    <row r="101" ht="16.5" customHeight="1">
      <c r="A101" s="1"/>
      <c r="B101" s="4"/>
      <c r="C101" s="38" t="s">
        <v>354</v>
      </c>
      <c r="D101" s="3">
        <v>100.0</v>
      </c>
      <c r="E101" s="3">
        <v>108.0</v>
      </c>
      <c r="F101" s="3">
        <f t="shared" si="45"/>
        <v>108</v>
      </c>
      <c r="G101" s="9">
        <f>$D$101-F101</f>
        <v>-8</v>
      </c>
      <c r="H101" s="13">
        <v>46247.0</v>
      </c>
      <c r="I101" s="47">
        <v>100.0</v>
      </c>
      <c r="J101" s="49" t="s">
        <v>38</v>
      </c>
      <c r="K101" s="31"/>
      <c r="L101" s="22" t="s">
        <v>65</v>
      </c>
      <c r="M101" s="37" t="s">
        <v>355</v>
      </c>
      <c r="N101" s="23"/>
      <c r="O101" s="23"/>
      <c r="P101" s="21">
        <v>13.6</v>
      </c>
      <c r="Q101" s="37" t="s">
        <v>236</v>
      </c>
      <c r="R101" s="23" t="s">
        <v>186</v>
      </c>
      <c r="S101" s="12"/>
      <c r="T101" s="12"/>
      <c r="U101" s="12"/>
      <c r="W101" s="12"/>
      <c r="X101" s="12"/>
      <c r="Y101" s="12"/>
      <c r="Z101" s="12"/>
    </row>
    <row r="102" ht="16.5" customHeight="1">
      <c r="A102" s="1"/>
      <c r="B102" s="4"/>
      <c r="C102" s="38" t="s">
        <v>188</v>
      </c>
      <c r="D102" s="3">
        <v>200.0</v>
      </c>
      <c r="E102" s="3">
        <v>142.0</v>
      </c>
      <c r="F102" s="3">
        <f t="shared" si="45"/>
        <v>142</v>
      </c>
      <c r="G102" s="9">
        <f t="shared" ref="G102:G103" si="46">$D$102-F102</f>
        <v>58</v>
      </c>
      <c r="H102" s="13">
        <v>46254.0</v>
      </c>
      <c r="I102" s="47">
        <v>200.0</v>
      </c>
      <c r="J102" s="49" t="s">
        <v>38</v>
      </c>
      <c r="K102" s="22"/>
      <c r="L102" s="22" t="s">
        <v>65</v>
      </c>
      <c r="M102" s="22" t="s">
        <v>356</v>
      </c>
      <c r="N102" s="23"/>
      <c r="O102" s="23"/>
      <c r="P102" s="21">
        <v>30.8</v>
      </c>
      <c r="Q102" s="37" t="s">
        <v>299</v>
      </c>
      <c r="R102" s="24"/>
      <c r="S102" s="12"/>
      <c r="T102" s="12"/>
      <c r="U102" s="12"/>
      <c r="W102" s="12"/>
      <c r="X102" s="12"/>
      <c r="Y102" s="12"/>
      <c r="Z102" s="12"/>
    </row>
    <row r="103" ht="16.5" customHeight="1">
      <c r="A103" s="25">
        <v>46233.0</v>
      </c>
      <c r="B103" s="26">
        <f>A103</f>
        <v>46233</v>
      </c>
      <c r="C103" s="38"/>
      <c r="D103" s="3"/>
      <c r="E103" s="3">
        <v>79.0</v>
      </c>
      <c r="F103" s="14">
        <f>F102+E103</f>
        <v>221</v>
      </c>
      <c r="G103" s="9">
        <f t="shared" si="46"/>
        <v>-21</v>
      </c>
      <c r="H103" s="13"/>
      <c r="I103" s="47"/>
      <c r="J103" s="49"/>
      <c r="K103" s="22"/>
      <c r="L103" s="22"/>
      <c r="M103" s="22"/>
      <c r="N103" s="23"/>
      <c r="O103" s="23"/>
      <c r="P103" s="21"/>
      <c r="Q103" s="37"/>
      <c r="R103" s="24"/>
      <c r="S103" s="12"/>
      <c r="T103" s="12"/>
      <c r="U103" s="12"/>
      <c r="W103" s="12"/>
      <c r="X103" s="12"/>
      <c r="Y103" s="12"/>
      <c r="Z103" s="12"/>
    </row>
    <row r="104" ht="16.5" customHeight="1">
      <c r="A104" s="1"/>
      <c r="B104" s="4"/>
      <c r="C104" s="27" t="s">
        <v>357</v>
      </c>
      <c r="D104" s="3">
        <v>150.0</v>
      </c>
      <c r="E104" s="3">
        <v>168.0</v>
      </c>
      <c r="F104" s="14">
        <f t="shared" ref="F104:F106" si="47">E104</f>
        <v>168</v>
      </c>
      <c r="G104" s="29">
        <f>$D$104-F104</f>
        <v>-18</v>
      </c>
      <c r="H104" s="13">
        <v>46244.0</v>
      </c>
      <c r="I104" s="14">
        <v>150.0</v>
      </c>
      <c r="J104" s="21" t="s">
        <v>358</v>
      </c>
      <c r="L104" s="21" t="s">
        <v>359</v>
      </c>
      <c r="M104" s="24" t="s">
        <v>360</v>
      </c>
      <c r="P104" s="21"/>
      <c r="Q104" s="23" t="s">
        <v>236</v>
      </c>
      <c r="R104" s="23" t="s">
        <v>292</v>
      </c>
      <c r="S104" s="12"/>
      <c r="U104" s="12"/>
      <c r="V104" s="12"/>
      <c r="W104" s="12"/>
      <c r="X104" s="12"/>
      <c r="Y104" s="12"/>
      <c r="Z104" s="12"/>
    </row>
    <row r="105" ht="16.5" customHeight="1">
      <c r="A105" s="1"/>
      <c r="B105" s="4"/>
      <c r="C105" s="38" t="s">
        <v>361</v>
      </c>
      <c r="D105" s="3">
        <v>200.0</v>
      </c>
      <c r="E105" s="3">
        <v>213.0</v>
      </c>
      <c r="F105" s="3">
        <f t="shared" si="47"/>
        <v>213</v>
      </c>
      <c r="G105" s="9">
        <f>$D$105-F105</f>
        <v>-13</v>
      </c>
      <c r="H105" s="13">
        <v>46240.0</v>
      </c>
      <c r="I105" s="47">
        <v>700.0</v>
      </c>
      <c r="J105" s="49" t="s">
        <v>362</v>
      </c>
      <c r="K105" s="31">
        <v>46223.0</v>
      </c>
      <c r="L105" s="22" t="s">
        <v>363</v>
      </c>
      <c r="M105" s="37" t="s">
        <v>364</v>
      </c>
      <c r="N105" s="23"/>
      <c r="O105" s="23"/>
      <c r="P105" s="21"/>
      <c r="Q105" s="37" t="s">
        <v>241</v>
      </c>
      <c r="R105" s="24" t="s">
        <v>76</v>
      </c>
      <c r="S105" s="12"/>
      <c r="U105" s="12"/>
      <c r="V105" s="12"/>
      <c r="W105" s="12"/>
      <c r="X105" s="12"/>
      <c r="Y105" s="12"/>
      <c r="Z105" s="12"/>
    </row>
    <row r="106" ht="16.5" customHeight="1">
      <c r="A106" s="1"/>
      <c r="B106" s="4"/>
      <c r="C106" s="27" t="s">
        <v>365</v>
      </c>
      <c r="D106" s="3">
        <f>I108</f>
        <v>3027</v>
      </c>
      <c r="E106" s="3">
        <v>45.0</v>
      </c>
      <c r="F106" s="14">
        <f t="shared" si="47"/>
        <v>45</v>
      </c>
      <c r="G106" s="29">
        <f t="shared" ref="G106:G109" si="48">$D$106-F106</f>
        <v>2982</v>
      </c>
      <c r="H106" s="1">
        <v>46244.0</v>
      </c>
      <c r="I106" s="14">
        <v>3000.0</v>
      </c>
      <c r="J106" s="30" t="s">
        <v>367</v>
      </c>
      <c r="K106" s="31">
        <v>46225.0</v>
      </c>
      <c r="L106" s="21" t="s">
        <v>368</v>
      </c>
      <c r="M106" s="23" t="s">
        <v>369</v>
      </c>
      <c r="P106" s="21"/>
      <c r="Q106" s="24" t="s">
        <v>236</v>
      </c>
      <c r="R106" s="24" t="s">
        <v>370</v>
      </c>
      <c r="S106" s="12"/>
      <c r="U106" s="12"/>
      <c r="V106" s="12"/>
      <c r="W106" s="12"/>
      <c r="X106" s="12"/>
      <c r="Y106" s="12"/>
      <c r="Z106" s="12"/>
    </row>
    <row r="107" ht="16.5" customHeight="1">
      <c r="A107" s="25">
        <v>46234.0</v>
      </c>
      <c r="B107" s="26">
        <f t="shared" ref="B107:B109" si="49">A107</f>
        <v>46234</v>
      </c>
      <c r="C107" s="27"/>
      <c r="D107" s="3"/>
      <c r="E107" s="3">
        <v>1216.0</v>
      </c>
      <c r="F107" s="14">
        <f t="shared" ref="F107:F109" si="50">F106+E107</f>
        <v>1261</v>
      </c>
      <c r="G107" s="29">
        <f t="shared" si="48"/>
        <v>1766</v>
      </c>
      <c r="H107" s="13">
        <v>46240.0</v>
      </c>
      <c r="I107" s="14">
        <v>27.0</v>
      </c>
      <c r="J107" s="30" t="s">
        <v>367</v>
      </c>
      <c r="M107" s="23" t="s">
        <v>373</v>
      </c>
      <c r="P107" s="21"/>
      <c r="Q107" s="23" t="s">
        <v>374</v>
      </c>
      <c r="S107" s="12"/>
      <c r="T107" s="12"/>
      <c r="U107" s="12"/>
      <c r="W107" s="12"/>
      <c r="X107" s="12"/>
      <c r="Y107" s="12"/>
      <c r="Z107" s="12"/>
    </row>
    <row r="108" ht="16.5" customHeight="1">
      <c r="A108" s="25">
        <v>46235.0</v>
      </c>
      <c r="B108" s="26">
        <f t="shared" si="49"/>
        <v>46235</v>
      </c>
      <c r="C108" s="27"/>
      <c r="D108" s="3"/>
      <c r="E108" s="3">
        <v>1215.0</v>
      </c>
      <c r="F108" s="14">
        <f t="shared" si="50"/>
        <v>2476</v>
      </c>
      <c r="G108" s="29">
        <f t="shared" si="48"/>
        <v>551</v>
      </c>
      <c r="I108" s="14">
        <f>SUM(I106:I107)</f>
        <v>3027</v>
      </c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25">
        <v>46236.0</v>
      </c>
      <c r="B109" s="26">
        <f t="shared" si="49"/>
        <v>46236</v>
      </c>
      <c r="C109" s="27"/>
      <c r="D109" s="3"/>
      <c r="E109" s="3">
        <v>620.0</v>
      </c>
      <c r="F109" s="14">
        <f t="shared" si="50"/>
        <v>3096</v>
      </c>
      <c r="G109" s="29">
        <f t="shared" si="48"/>
        <v>-69</v>
      </c>
      <c r="S109" s="12"/>
      <c r="T109" s="12"/>
      <c r="V109" s="12"/>
      <c r="W109" s="12"/>
      <c r="X109" s="12"/>
      <c r="Y109" s="12"/>
      <c r="Z109" s="12"/>
    </row>
    <row r="110" ht="16.5" customHeight="1">
      <c r="A110" s="25"/>
      <c r="B110" s="26"/>
      <c r="C110" s="27" t="s">
        <v>379</v>
      </c>
      <c r="D110" s="63">
        <f>I112</f>
        <v>2655</v>
      </c>
      <c r="E110" s="28">
        <v>479.0</v>
      </c>
      <c r="F110" s="3">
        <f>E110</f>
        <v>479</v>
      </c>
      <c r="G110" s="9">
        <f t="shared" ref="G110:G113" si="51">$D$110-F110</f>
        <v>2176</v>
      </c>
      <c r="H110" s="42">
        <v>46239.0</v>
      </c>
      <c r="I110" s="3">
        <v>750.0</v>
      </c>
      <c r="J110" s="30" t="s">
        <v>380</v>
      </c>
      <c r="K110" s="31">
        <v>46230.0</v>
      </c>
      <c r="L110" s="21" t="s">
        <v>381</v>
      </c>
      <c r="M110" s="37" t="s">
        <v>382</v>
      </c>
      <c r="Q110" s="23" t="s">
        <v>241</v>
      </c>
      <c r="R110" s="23" t="s">
        <v>76</v>
      </c>
      <c r="T110" s="12"/>
      <c r="V110" s="12"/>
      <c r="W110" s="12"/>
      <c r="X110" s="12"/>
      <c r="Y110" s="12"/>
      <c r="Z110" s="12"/>
    </row>
    <row r="111" ht="16.5" customHeight="1">
      <c r="A111" s="25">
        <v>46237.0</v>
      </c>
      <c r="B111" s="26">
        <f t="shared" ref="B111:B113" si="52">A111</f>
        <v>46237</v>
      </c>
      <c r="C111" s="27"/>
      <c r="D111" s="28"/>
      <c r="E111" s="28">
        <v>1126.0</v>
      </c>
      <c r="F111" s="3">
        <f t="shared" ref="F111:F112" si="53">F110+E111</f>
        <v>1605</v>
      </c>
      <c r="G111" s="9">
        <f t="shared" si="51"/>
        <v>1050</v>
      </c>
      <c r="H111" s="1">
        <v>46275.0</v>
      </c>
      <c r="I111" s="14">
        <v>1905.0</v>
      </c>
      <c r="J111" s="30" t="s">
        <v>380</v>
      </c>
      <c r="L111" s="21" t="s">
        <v>381</v>
      </c>
      <c r="M111" s="40" t="s">
        <v>383</v>
      </c>
      <c r="Q111" s="23" t="s">
        <v>384</v>
      </c>
      <c r="R111" s="23" t="s">
        <v>76</v>
      </c>
      <c r="V111" s="12"/>
      <c r="W111" s="12"/>
      <c r="X111" s="12"/>
      <c r="Y111" s="12"/>
      <c r="Z111" s="12"/>
    </row>
    <row r="112" ht="16.5" customHeight="1">
      <c r="A112" s="25">
        <v>46238.0</v>
      </c>
      <c r="B112" s="26">
        <f t="shared" si="52"/>
        <v>46238</v>
      </c>
      <c r="C112" s="48"/>
      <c r="D112" s="14"/>
      <c r="E112" s="28">
        <v>1060.0</v>
      </c>
      <c r="F112" s="3">
        <f t="shared" si="53"/>
        <v>2665</v>
      </c>
      <c r="G112" s="9">
        <f t="shared" si="51"/>
        <v>-10</v>
      </c>
      <c r="H112" s="13"/>
      <c r="I112" s="47">
        <f>SUM(I110:I111)</f>
        <v>2655</v>
      </c>
      <c r="J112" s="22"/>
      <c r="K112" s="22"/>
      <c r="L112" s="22"/>
      <c r="M112" s="22"/>
      <c r="N112" s="23"/>
      <c r="O112" s="23"/>
      <c r="P112" s="24"/>
      <c r="Q112" s="37"/>
      <c r="R112" s="24"/>
      <c r="V112" s="12"/>
      <c r="W112" s="12"/>
      <c r="X112" s="12"/>
      <c r="Y112" s="12"/>
      <c r="Z112" s="12"/>
    </row>
    <row r="113" ht="16.5" customHeight="1">
      <c r="A113" s="25">
        <v>46239.0</v>
      </c>
      <c r="B113" s="26">
        <f t="shared" si="52"/>
        <v>46239</v>
      </c>
      <c r="C113" s="48"/>
      <c r="D113" s="14"/>
      <c r="E113" s="28">
        <v>185.0</v>
      </c>
      <c r="F113" s="3">
        <f>E113+F112</f>
        <v>2850</v>
      </c>
      <c r="G113" s="9">
        <f t="shared" si="51"/>
        <v>-195</v>
      </c>
      <c r="H113" s="1">
        <v>46275.0</v>
      </c>
      <c r="I113" s="47">
        <v>85.0</v>
      </c>
      <c r="J113" s="22" t="s">
        <v>362</v>
      </c>
      <c r="K113" s="22"/>
      <c r="L113" s="22"/>
      <c r="M113" s="40" t="s">
        <v>383</v>
      </c>
      <c r="N113" s="23"/>
      <c r="O113" s="23"/>
      <c r="P113" s="24"/>
      <c r="Q113" s="23" t="s">
        <v>384</v>
      </c>
      <c r="R113" s="23" t="s">
        <v>76</v>
      </c>
      <c r="V113" s="12"/>
      <c r="W113" s="12"/>
      <c r="X113" s="12"/>
      <c r="Y113" s="12"/>
      <c r="Z113" s="12"/>
    </row>
    <row r="114" ht="16.5" customHeight="1">
      <c r="A114" s="1"/>
      <c r="B114" s="4"/>
      <c r="C114" s="27" t="s">
        <v>31</v>
      </c>
      <c r="D114" s="3">
        <f>I116</f>
        <v>24700</v>
      </c>
      <c r="E114" s="3">
        <v>661.0</v>
      </c>
      <c r="F114" s="14">
        <f>E114</f>
        <v>661</v>
      </c>
      <c r="G114" s="29">
        <f t="shared" ref="G114:G140" si="54">$D$114-F114</f>
        <v>24039</v>
      </c>
      <c r="H114" s="1">
        <v>46265.0</v>
      </c>
      <c r="I114" s="14">
        <v>3700.0</v>
      </c>
      <c r="J114" s="30" t="s">
        <v>38</v>
      </c>
      <c r="K114" s="31">
        <v>46240.0</v>
      </c>
      <c r="L114" s="21" t="s">
        <v>385</v>
      </c>
      <c r="M114" s="24" t="s">
        <v>386</v>
      </c>
      <c r="Q114" s="23" t="s">
        <v>387</v>
      </c>
      <c r="R114" s="23" t="s">
        <v>42</v>
      </c>
      <c r="V114" s="12"/>
      <c r="W114" s="12"/>
      <c r="X114" s="12"/>
      <c r="Y114" s="12"/>
      <c r="Z114" s="12"/>
    </row>
    <row r="115" ht="16.5" customHeight="1">
      <c r="A115" s="25">
        <v>46240.0</v>
      </c>
      <c r="B115" s="26">
        <f t="shared" ref="B115:B140" si="55">A115</f>
        <v>46240</v>
      </c>
      <c r="C115" s="27"/>
      <c r="D115" s="34"/>
      <c r="E115" s="3">
        <v>1001.0</v>
      </c>
      <c r="F115" s="14">
        <f t="shared" ref="F115:F140" si="56">E115+F114</f>
        <v>1662</v>
      </c>
      <c r="G115" s="29">
        <f t="shared" si="54"/>
        <v>23038</v>
      </c>
      <c r="H115" s="1">
        <v>46258.0</v>
      </c>
      <c r="I115" s="14">
        <v>21000.0</v>
      </c>
      <c r="J115" s="30" t="s">
        <v>38</v>
      </c>
      <c r="K115" s="31">
        <v>46245.0</v>
      </c>
      <c r="L115" s="21" t="s">
        <v>388</v>
      </c>
      <c r="M115" s="45" t="s">
        <v>389</v>
      </c>
      <c r="N115" s="21" t="s">
        <v>390</v>
      </c>
      <c r="Q115" s="23" t="s">
        <v>391</v>
      </c>
      <c r="R115" s="23" t="s">
        <v>42</v>
      </c>
      <c r="T115" s="12"/>
      <c r="W115" s="12"/>
      <c r="X115" s="12"/>
      <c r="Y115" s="12"/>
      <c r="Z115" s="12"/>
    </row>
    <row r="116" ht="16.5" customHeight="1">
      <c r="A116" s="25">
        <v>46241.0</v>
      </c>
      <c r="B116" s="26">
        <f t="shared" si="55"/>
        <v>46241</v>
      </c>
      <c r="E116" s="3">
        <v>986.0</v>
      </c>
      <c r="F116" s="14">
        <f t="shared" si="56"/>
        <v>2648</v>
      </c>
      <c r="G116" s="29">
        <f t="shared" si="54"/>
        <v>22052</v>
      </c>
      <c r="I116" s="14">
        <f>SUM(I114:I115)</f>
        <v>24700</v>
      </c>
      <c r="J116" s="21"/>
      <c r="W116" s="12"/>
      <c r="X116" s="12"/>
      <c r="Y116" s="12"/>
      <c r="Z116" s="12"/>
    </row>
    <row r="117" ht="16.5" customHeight="1">
      <c r="A117" s="25">
        <v>46242.0</v>
      </c>
      <c r="B117" s="26">
        <f t="shared" si="55"/>
        <v>46242</v>
      </c>
      <c r="E117" s="3">
        <v>1005.0</v>
      </c>
      <c r="F117" s="14">
        <f t="shared" si="56"/>
        <v>3653</v>
      </c>
      <c r="G117" s="29">
        <f t="shared" si="54"/>
        <v>21047</v>
      </c>
      <c r="W117" s="12"/>
      <c r="X117" s="12"/>
      <c r="Y117" s="12"/>
      <c r="Z117" s="12"/>
    </row>
    <row r="118" ht="16.5" customHeight="1">
      <c r="A118" s="25">
        <v>46243.0</v>
      </c>
      <c r="B118" s="26">
        <f t="shared" si="55"/>
        <v>46243</v>
      </c>
      <c r="E118" s="3">
        <v>1023.0</v>
      </c>
      <c r="F118" s="14">
        <f t="shared" si="56"/>
        <v>4676</v>
      </c>
      <c r="G118" s="29">
        <f t="shared" si="54"/>
        <v>20024</v>
      </c>
      <c r="W118" s="12"/>
      <c r="X118" s="12"/>
      <c r="Y118" s="12"/>
      <c r="Z118" s="12"/>
    </row>
    <row r="119" ht="16.5" customHeight="1">
      <c r="A119" s="25">
        <v>46244.0</v>
      </c>
      <c r="B119" s="26">
        <f t="shared" si="55"/>
        <v>46244</v>
      </c>
      <c r="E119" s="3">
        <v>937.0</v>
      </c>
      <c r="F119" s="14">
        <f t="shared" si="56"/>
        <v>5613</v>
      </c>
      <c r="G119" s="29">
        <f t="shared" si="54"/>
        <v>19087</v>
      </c>
      <c r="V119" s="12"/>
      <c r="W119" s="12"/>
      <c r="X119" s="12"/>
      <c r="Y119" s="12"/>
      <c r="Z119" s="12"/>
    </row>
    <row r="120" ht="16.5" customHeight="1">
      <c r="A120" s="25">
        <v>46245.0</v>
      </c>
      <c r="B120" s="26">
        <f t="shared" si="55"/>
        <v>46245</v>
      </c>
      <c r="E120" s="3">
        <v>975.0</v>
      </c>
      <c r="F120" s="14">
        <f t="shared" si="56"/>
        <v>6588</v>
      </c>
      <c r="G120" s="29">
        <f t="shared" si="54"/>
        <v>18112</v>
      </c>
      <c r="V120" s="12"/>
      <c r="W120" s="12"/>
      <c r="X120" s="12"/>
      <c r="Y120" s="12"/>
      <c r="Z120" s="12"/>
    </row>
    <row r="121" ht="16.5" customHeight="1">
      <c r="A121" s="25">
        <v>46246.0</v>
      </c>
      <c r="B121" s="26">
        <f t="shared" si="55"/>
        <v>46246</v>
      </c>
      <c r="E121" s="3">
        <v>1019.0</v>
      </c>
      <c r="F121" s="14">
        <f t="shared" si="56"/>
        <v>7607</v>
      </c>
      <c r="G121" s="29">
        <f t="shared" si="54"/>
        <v>17093</v>
      </c>
      <c r="T121" s="12"/>
      <c r="V121" s="12"/>
      <c r="W121" s="12"/>
      <c r="X121" s="12"/>
      <c r="Y121" s="12"/>
      <c r="Z121" s="12"/>
    </row>
    <row r="122" ht="16.5" customHeight="1">
      <c r="A122" s="25">
        <v>46247.0</v>
      </c>
      <c r="B122" s="26">
        <f t="shared" si="55"/>
        <v>46247</v>
      </c>
      <c r="E122" s="3">
        <v>1013.0</v>
      </c>
      <c r="F122" s="14">
        <f t="shared" si="56"/>
        <v>8620</v>
      </c>
      <c r="G122" s="29">
        <f t="shared" si="54"/>
        <v>16080</v>
      </c>
      <c r="V122" s="12"/>
      <c r="W122" s="12"/>
      <c r="X122" s="12"/>
      <c r="Y122" s="12"/>
      <c r="Z122" s="12"/>
    </row>
    <row r="123" ht="16.5" customHeight="1">
      <c r="A123" s="25">
        <v>46248.0</v>
      </c>
      <c r="B123" s="26">
        <f t="shared" si="55"/>
        <v>46248</v>
      </c>
      <c r="E123" s="3">
        <v>1004.0</v>
      </c>
      <c r="F123" s="14">
        <f t="shared" si="56"/>
        <v>9624</v>
      </c>
      <c r="G123" s="29">
        <f t="shared" si="54"/>
        <v>15076</v>
      </c>
      <c r="U123" s="12"/>
      <c r="V123" s="12"/>
      <c r="W123" s="12"/>
      <c r="X123" s="12"/>
      <c r="Y123" s="12"/>
      <c r="Z123" s="12"/>
    </row>
    <row r="124" ht="16.5" customHeight="1">
      <c r="A124" s="25">
        <v>46249.0</v>
      </c>
      <c r="B124" s="26">
        <f t="shared" si="55"/>
        <v>46249</v>
      </c>
      <c r="E124" s="3">
        <v>1008.0</v>
      </c>
      <c r="F124" s="14">
        <f t="shared" si="56"/>
        <v>10632</v>
      </c>
      <c r="G124" s="29">
        <f t="shared" si="54"/>
        <v>14068</v>
      </c>
      <c r="U124" s="12"/>
      <c r="V124" s="12"/>
      <c r="W124" s="12"/>
      <c r="X124" s="12"/>
      <c r="Y124" s="12"/>
      <c r="Z124" s="12"/>
    </row>
    <row r="125" ht="16.5" customHeight="1">
      <c r="A125" s="25">
        <v>46250.0</v>
      </c>
      <c r="B125" s="26">
        <f t="shared" si="55"/>
        <v>46250</v>
      </c>
      <c r="E125" s="3">
        <v>1003.0</v>
      </c>
      <c r="F125" s="14">
        <f t="shared" si="56"/>
        <v>11635</v>
      </c>
      <c r="G125" s="29">
        <f t="shared" si="54"/>
        <v>13065</v>
      </c>
      <c r="U125" s="12"/>
      <c r="V125" s="12"/>
      <c r="W125" s="12"/>
      <c r="X125" s="12"/>
      <c r="Y125" s="12"/>
      <c r="Z125" s="12"/>
    </row>
    <row r="126" ht="16.5" customHeight="1">
      <c r="A126" s="25">
        <v>46251.0</v>
      </c>
      <c r="B126" s="26">
        <f t="shared" si="55"/>
        <v>46251</v>
      </c>
      <c r="E126" s="3">
        <v>980.0</v>
      </c>
      <c r="F126" s="14">
        <f t="shared" si="56"/>
        <v>12615</v>
      </c>
      <c r="G126" s="29">
        <f t="shared" si="54"/>
        <v>12085</v>
      </c>
      <c r="T126" s="12"/>
      <c r="V126" s="12"/>
      <c r="W126" s="12"/>
      <c r="X126" s="12"/>
      <c r="Y126" s="12"/>
      <c r="Z126" s="12"/>
    </row>
    <row r="127" ht="16.5" customHeight="1">
      <c r="A127" s="25">
        <v>46252.0</v>
      </c>
      <c r="B127" s="26">
        <f t="shared" si="55"/>
        <v>46252</v>
      </c>
      <c r="E127" s="3">
        <v>982.0</v>
      </c>
      <c r="F127" s="14">
        <f t="shared" si="56"/>
        <v>13597</v>
      </c>
      <c r="G127" s="29">
        <f t="shared" si="54"/>
        <v>11103</v>
      </c>
      <c r="W127" s="12"/>
      <c r="X127" s="12"/>
      <c r="Y127" s="12"/>
      <c r="Z127" s="12"/>
    </row>
    <row r="128" ht="16.5" customHeight="1">
      <c r="A128" s="25">
        <v>46253.0</v>
      </c>
      <c r="B128" s="26">
        <f t="shared" si="55"/>
        <v>46253</v>
      </c>
      <c r="E128" s="3">
        <v>1002.0</v>
      </c>
      <c r="F128" s="14">
        <f t="shared" si="56"/>
        <v>14599</v>
      </c>
      <c r="G128" s="29">
        <f t="shared" si="54"/>
        <v>10101</v>
      </c>
      <c r="W128" s="12"/>
      <c r="X128" s="12"/>
      <c r="Y128" s="12"/>
      <c r="Z128" s="12"/>
    </row>
    <row r="129" ht="16.5" customHeight="1">
      <c r="A129" s="25">
        <v>46254.0</v>
      </c>
      <c r="B129" s="26">
        <f t="shared" si="55"/>
        <v>46254</v>
      </c>
      <c r="E129" s="3">
        <v>1006.0</v>
      </c>
      <c r="F129" s="14">
        <f t="shared" si="56"/>
        <v>15605</v>
      </c>
      <c r="G129" s="29">
        <f t="shared" si="54"/>
        <v>9095</v>
      </c>
      <c r="W129" s="12"/>
      <c r="X129" s="12"/>
      <c r="Y129" s="12"/>
      <c r="Z129" s="12"/>
    </row>
    <row r="130" ht="16.5" customHeight="1">
      <c r="A130" s="25">
        <v>46255.0</v>
      </c>
      <c r="B130" s="26">
        <f t="shared" si="55"/>
        <v>46255</v>
      </c>
      <c r="E130" s="3">
        <v>1003.0</v>
      </c>
      <c r="F130" s="14">
        <f t="shared" si="56"/>
        <v>16608</v>
      </c>
      <c r="G130" s="29">
        <f t="shared" si="54"/>
        <v>8092</v>
      </c>
      <c r="W130" s="12"/>
      <c r="X130" s="12"/>
      <c r="Y130" s="12"/>
      <c r="Z130" s="12"/>
    </row>
    <row r="131" ht="16.5" customHeight="1">
      <c r="A131" s="25">
        <v>46256.0</v>
      </c>
      <c r="B131" s="26">
        <f t="shared" si="55"/>
        <v>46256</v>
      </c>
      <c r="E131" s="3">
        <v>973.0</v>
      </c>
      <c r="F131" s="14">
        <f t="shared" si="56"/>
        <v>17581</v>
      </c>
      <c r="G131" s="29">
        <f t="shared" si="54"/>
        <v>7119</v>
      </c>
      <c r="V131" s="12"/>
      <c r="W131" s="12"/>
      <c r="X131" s="12"/>
      <c r="Y131" s="12"/>
      <c r="Z131" s="12"/>
    </row>
    <row r="132" ht="16.5" customHeight="1">
      <c r="A132" s="25">
        <v>46257.0</v>
      </c>
      <c r="B132" s="26">
        <f t="shared" si="55"/>
        <v>46257</v>
      </c>
      <c r="E132" s="3">
        <v>1017.0</v>
      </c>
      <c r="F132" s="14">
        <f t="shared" si="56"/>
        <v>18598</v>
      </c>
      <c r="G132" s="29">
        <f t="shared" si="54"/>
        <v>6102</v>
      </c>
      <c r="V132" s="12"/>
      <c r="W132" s="12"/>
      <c r="X132" s="12"/>
      <c r="Y132" s="12"/>
      <c r="Z132" s="12"/>
    </row>
    <row r="133" ht="16.5" customHeight="1">
      <c r="A133" s="25">
        <v>46258.0</v>
      </c>
      <c r="B133" s="26">
        <f t="shared" si="55"/>
        <v>46258</v>
      </c>
      <c r="E133" s="3">
        <v>991.0</v>
      </c>
      <c r="F133" s="14">
        <f t="shared" si="56"/>
        <v>19589</v>
      </c>
      <c r="G133" s="29">
        <f t="shared" si="54"/>
        <v>5111</v>
      </c>
      <c r="T133" s="12"/>
      <c r="U133" s="12"/>
      <c r="V133" s="12"/>
      <c r="W133" s="12"/>
      <c r="X133" s="12"/>
      <c r="Y133" s="12"/>
      <c r="Z133" s="12"/>
    </row>
    <row r="134" ht="16.5" customHeight="1">
      <c r="A134" s="25">
        <v>46259.0</v>
      </c>
      <c r="B134" s="26">
        <f t="shared" si="55"/>
        <v>46259</v>
      </c>
      <c r="E134" s="3">
        <v>1016.0</v>
      </c>
      <c r="F134" s="14">
        <f t="shared" si="56"/>
        <v>20605</v>
      </c>
      <c r="G134" s="29">
        <f t="shared" si="54"/>
        <v>4095</v>
      </c>
      <c r="T134" s="12"/>
      <c r="U134" s="12"/>
      <c r="V134" s="12"/>
      <c r="W134" s="12"/>
      <c r="X134" s="12"/>
      <c r="Y134" s="12"/>
      <c r="Z134" s="12"/>
    </row>
    <row r="135" ht="16.5" customHeight="1">
      <c r="A135" s="25">
        <v>46260.0</v>
      </c>
      <c r="B135" s="26">
        <f t="shared" si="55"/>
        <v>46260</v>
      </c>
      <c r="C135" s="46" t="s">
        <v>392</v>
      </c>
      <c r="E135" s="3">
        <v>550.0</v>
      </c>
      <c r="F135" s="14">
        <f t="shared" si="56"/>
        <v>21155</v>
      </c>
      <c r="G135" s="29">
        <f t="shared" si="54"/>
        <v>3545</v>
      </c>
      <c r="T135" s="12"/>
      <c r="U135" s="12"/>
      <c r="V135" s="12"/>
      <c r="W135" s="12"/>
      <c r="X135" s="12"/>
      <c r="Y135" s="12"/>
      <c r="Z135" s="12"/>
    </row>
    <row r="136" ht="16.5" customHeight="1">
      <c r="A136" s="25">
        <v>46261.0</v>
      </c>
      <c r="B136" s="26">
        <f t="shared" si="55"/>
        <v>46261</v>
      </c>
      <c r="E136" s="3">
        <v>521.0</v>
      </c>
      <c r="F136" s="14">
        <f t="shared" si="56"/>
        <v>21676</v>
      </c>
      <c r="G136" s="29">
        <f t="shared" si="54"/>
        <v>3024</v>
      </c>
      <c r="T136" s="12"/>
      <c r="U136" s="12"/>
      <c r="V136" s="12"/>
      <c r="W136" s="12"/>
      <c r="X136" s="12"/>
      <c r="Y136" s="12"/>
      <c r="Z136" s="12"/>
    </row>
    <row r="137" ht="16.5" customHeight="1">
      <c r="A137" s="25">
        <v>46262.0</v>
      </c>
      <c r="B137" s="26">
        <f t="shared" si="55"/>
        <v>46262</v>
      </c>
      <c r="E137" s="3">
        <v>932.0</v>
      </c>
      <c r="F137" s="14">
        <f t="shared" si="56"/>
        <v>22608</v>
      </c>
      <c r="G137" s="29">
        <f t="shared" si="54"/>
        <v>2092</v>
      </c>
      <c r="T137" s="12"/>
      <c r="U137" s="12"/>
      <c r="V137" s="12"/>
      <c r="W137" s="12"/>
      <c r="X137" s="12"/>
      <c r="Y137" s="12"/>
      <c r="Z137" s="12"/>
    </row>
    <row r="138" ht="16.5" customHeight="1">
      <c r="A138" s="25">
        <v>46263.0</v>
      </c>
      <c r="B138" s="26">
        <f t="shared" si="55"/>
        <v>46263</v>
      </c>
      <c r="E138" s="3">
        <v>946.0</v>
      </c>
      <c r="F138" s="14">
        <f t="shared" si="56"/>
        <v>23554</v>
      </c>
      <c r="G138" s="29">
        <f t="shared" si="54"/>
        <v>1146</v>
      </c>
      <c r="M138" s="10"/>
      <c r="T138" s="12"/>
      <c r="U138" s="12"/>
      <c r="V138" s="12"/>
      <c r="W138" s="12"/>
      <c r="X138" s="12"/>
      <c r="Y138" s="12"/>
      <c r="Z138" s="12"/>
    </row>
    <row r="139" ht="16.5" customHeight="1">
      <c r="A139" s="25">
        <v>46264.0</v>
      </c>
      <c r="B139" s="26">
        <f t="shared" si="55"/>
        <v>46264</v>
      </c>
      <c r="E139" s="3">
        <v>1011.0</v>
      </c>
      <c r="F139" s="14">
        <f t="shared" si="56"/>
        <v>24565</v>
      </c>
      <c r="G139" s="29">
        <f t="shared" si="54"/>
        <v>135</v>
      </c>
      <c r="M139" s="10"/>
      <c r="T139" s="12"/>
      <c r="U139" s="12"/>
      <c r="V139" s="12"/>
      <c r="W139" s="12"/>
      <c r="X139" s="12"/>
      <c r="Y139" s="12"/>
      <c r="Z139" s="12"/>
    </row>
    <row r="140" ht="16.5" customHeight="1">
      <c r="A140" s="25">
        <v>46265.0</v>
      </c>
      <c r="B140" s="26">
        <f t="shared" si="55"/>
        <v>46265</v>
      </c>
      <c r="E140" s="3">
        <v>135.0</v>
      </c>
      <c r="F140" s="14">
        <f t="shared" si="56"/>
        <v>24700</v>
      </c>
      <c r="G140" s="29">
        <f t="shared" si="54"/>
        <v>0</v>
      </c>
      <c r="M140" s="10"/>
      <c r="T140" s="12"/>
      <c r="U140" s="12"/>
      <c r="V140" s="12"/>
      <c r="W140" s="12"/>
      <c r="X140" s="12"/>
      <c r="Y140" s="12"/>
      <c r="Z140" s="12"/>
    </row>
    <row r="141" ht="16.5" customHeight="1">
      <c r="A141" s="1"/>
      <c r="B141" s="4"/>
      <c r="C141" s="27" t="s">
        <v>31</v>
      </c>
      <c r="D141" s="3">
        <v>10000.0</v>
      </c>
      <c r="E141" s="3">
        <v>787.0</v>
      </c>
      <c r="F141" s="14">
        <f>E141</f>
        <v>787</v>
      </c>
      <c r="G141" s="29">
        <f t="shared" ref="G141:G152" si="57">$D$141-F141</f>
        <v>9213</v>
      </c>
      <c r="H141" s="1">
        <v>46265.0</v>
      </c>
      <c r="I141" s="14">
        <v>10000.0</v>
      </c>
      <c r="J141" s="21" t="s">
        <v>38</v>
      </c>
      <c r="K141" s="31">
        <v>46248.0</v>
      </c>
      <c r="L141" s="21" t="s">
        <v>388</v>
      </c>
      <c r="M141" s="23" t="s">
        <v>393</v>
      </c>
      <c r="N141" s="21" t="s">
        <v>390</v>
      </c>
      <c r="Q141" s="24" t="s">
        <v>286</v>
      </c>
      <c r="R141" s="23" t="s">
        <v>42</v>
      </c>
      <c r="T141" s="12"/>
      <c r="U141" s="12"/>
      <c r="V141" s="12"/>
      <c r="W141" s="12"/>
      <c r="X141" s="12"/>
      <c r="Y141" s="12"/>
      <c r="Z141" s="12"/>
    </row>
    <row r="142" ht="16.5" customHeight="1">
      <c r="A142" s="25">
        <v>46266.0</v>
      </c>
      <c r="B142" s="26">
        <f t="shared" ref="B142:B152" si="58">A142</f>
        <v>46266</v>
      </c>
      <c r="E142" s="3">
        <v>987.0</v>
      </c>
      <c r="F142" s="14">
        <f t="shared" ref="F142:F152" si="59">F141+E142</f>
        <v>1774</v>
      </c>
      <c r="G142" s="29">
        <f t="shared" si="57"/>
        <v>8226</v>
      </c>
      <c r="H142" s="21"/>
      <c r="I142" s="14"/>
      <c r="M142" s="10"/>
      <c r="T142" s="12"/>
      <c r="U142" s="12"/>
      <c r="V142" s="12"/>
      <c r="W142" s="12"/>
      <c r="X142" s="12"/>
      <c r="Y142" s="12"/>
      <c r="Z142" s="12"/>
    </row>
    <row r="143" ht="16.5" customHeight="1">
      <c r="A143" s="25">
        <v>46267.0</v>
      </c>
      <c r="B143" s="26">
        <f t="shared" si="58"/>
        <v>46267</v>
      </c>
      <c r="E143" s="3">
        <v>982.0</v>
      </c>
      <c r="F143" s="14">
        <f t="shared" si="59"/>
        <v>2756</v>
      </c>
      <c r="G143" s="29">
        <f t="shared" si="57"/>
        <v>7244</v>
      </c>
      <c r="H143" s="21"/>
      <c r="I143" s="14"/>
      <c r="M143" s="10"/>
      <c r="T143" s="12"/>
      <c r="U143" s="12"/>
      <c r="V143" s="12"/>
      <c r="W143" s="12"/>
      <c r="X143" s="12"/>
      <c r="Y143" s="12"/>
      <c r="Z143" s="12"/>
    </row>
    <row r="144" ht="16.5" customHeight="1">
      <c r="A144" s="25">
        <v>46268.0</v>
      </c>
      <c r="B144" s="26">
        <f t="shared" si="58"/>
        <v>46268</v>
      </c>
      <c r="E144" s="3">
        <v>999.0</v>
      </c>
      <c r="F144" s="14">
        <f t="shared" si="59"/>
        <v>3755</v>
      </c>
      <c r="G144" s="29">
        <f t="shared" si="57"/>
        <v>6245</v>
      </c>
      <c r="M144" s="10"/>
      <c r="T144" s="12"/>
      <c r="U144" s="12"/>
      <c r="V144" s="12"/>
      <c r="W144" s="12"/>
      <c r="X144" s="12"/>
      <c r="Y144" s="12"/>
      <c r="Z144" s="12"/>
    </row>
    <row r="145" ht="16.5" customHeight="1">
      <c r="A145" s="25">
        <v>46269.0</v>
      </c>
      <c r="B145" s="26">
        <f t="shared" si="58"/>
        <v>46269</v>
      </c>
      <c r="E145" s="3">
        <v>1015.0</v>
      </c>
      <c r="F145" s="14">
        <f t="shared" si="59"/>
        <v>4770</v>
      </c>
      <c r="G145" s="29">
        <f t="shared" si="57"/>
        <v>5230</v>
      </c>
      <c r="M145" s="10"/>
      <c r="T145" s="12"/>
      <c r="U145" s="12"/>
      <c r="V145" s="12"/>
      <c r="W145" s="12"/>
      <c r="X145" s="12"/>
      <c r="Y145" s="12"/>
      <c r="Z145" s="12"/>
    </row>
    <row r="146" ht="16.5" customHeight="1">
      <c r="A146" s="25">
        <v>46270.0</v>
      </c>
      <c r="B146" s="26">
        <f t="shared" si="58"/>
        <v>46270</v>
      </c>
      <c r="E146" s="3">
        <v>1019.0</v>
      </c>
      <c r="F146" s="14">
        <f t="shared" si="59"/>
        <v>5789</v>
      </c>
      <c r="G146" s="29">
        <f t="shared" si="57"/>
        <v>4211</v>
      </c>
      <c r="M146" s="10"/>
      <c r="T146" s="12"/>
      <c r="U146" s="12"/>
      <c r="V146" s="12"/>
      <c r="W146" s="12"/>
      <c r="X146" s="12"/>
      <c r="Y146" s="12"/>
      <c r="Z146" s="12"/>
    </row>
    <row r="147" ht="16.5" customHeight="1">
      <c r="A147" s="25">
        <v>46271.0</v>
      </c>
      <c r="B147" s="26">
        <f t="shared" si="58"/>
        <v>46271</v>
      </c>
      <c r="E147" s="3">
        <v>1010.0</v>
      </c>
      <c r="F147" s="14">
        <f t="shared" si="59"/>
        <v>6799</v>
      </c>
      <c r="G147" s="29">
        <f t="shared" si="57"/>
        <v>3201</v>
      </c>
      <c r="M147" s="10"/>
      <c r="T147" s="12"/>
      <c r="U147" s="12"/>
      <c r="V147" s="12"/>
      <c r="W147" s="12"/>
      <c r="X147" s="12"/>
      <c r="Y147" s="12"/>
      <c r="Z147" s="12"/>
    </row>
    <row r="148" ht="16.5" customHeight="1">
      <c r="A148" s="25">
        <v>46272.0</v>
      </c>
      <c r="B148" s="26">
        <f t="shared" si="58"/>
        <v>46272</v>
      </c>
      <c r="E148" s="3">
        <v>1010.0</v>
      </c>
      <c r="F148" s="14">
        <f t="shared" si="59"/>
        <v>7809</v>
      </c>
      <c r="G148" s="29">
        <f t="shared" si="57"/>
        <v>2191</v>
      </c>
      <c r="M148" s="10"/>
      <c r="T148" s="12"/>
      <c r="U148" s="12"/>
      <c r="V148" s="12"/>
      <c r="W148" s="12"/>
      <c r="X148" s="12"/>
      <c r="Y148" s="12"/>
      <c r="Z148" s="12"/>
    </row>
    <row r="149" ht="16.5" customHeight="1">
      <c r="A149" s="25">
        <v>46273.0</v>
      </c>
      <c r="B149" s="26">
        <f t="shared" si="58"/>
        <v>46273</v>
      </c>
      <c r="E149" s="3">
        <v>984.0</v>
      </c>
      <c r="F149" s="14">
        <f t="shared" si="59"/>
        <v>8793</v>
      </c>
      <c r="G149" s="29">
        <f t="shared" si="57"/>
        <v>1207</v>
      </c>
      <c r="M149" s="10"/>
      <c r="T149" s="12"/>
      <c r="U149" s="12"/>
      <c r="V149" s="12"/>
      <c r="W149" s="12"/>
      <c r="X149" s="12"/>
      <c r="Y149" s="12"/>
      <c r="Z149" s="12"/>
    </row>
    <row r="150" ht="16.5" customHeight="1">
      <c r="A150" s="25">
        <v>46274.0</v>
      </c>
      <c r="B150" s="26">
        <f t="shared" si="58"/>
        <v>46274</v>
      </c>
      <c r="C150" s="46" t="s">
        <v>392</v>
      </c>
      <c r="E150" s="3">
        <v>182.0</v>
      </c>
      <c r="F150" s="14">
        <f t="shared" si="59"/>
        <v>8975</v>
      </c>
      <c r="G150" s="29">
        <f t="shared" si="57"/>
        <v>1025</v>
      </c>
      <c r="M150" s="10"/>
      <c r="T150" s="12"/>
      <c r="U150" s="12"/>
      <c r="V150" s="12"/>
      <c r="W150" s="12"/>
      <c r="X150" s="12"/>
      <c r="Y150" s="12"/>
      <c r="Z150" s="12"/>
    </row>
    <row r="151" ht="16.5" customHeight="1">
      <c r="A151" s="25">
        <v>46275.0</v>
      </c>
      <c r="B151" s="26">
        <f t="shared" si="58"/>
        <v>46275</v>
      </c>
      <c r="E151" s="3">
        <v>870.0</v>
      </c>
      <c r="F151" s="14">
        <f t="shared" si="59"/>
        <v>9845</v>
      </c>
      <c r="G151" s="29">
        <f t="shared" si="57"/>
        <v>155</v>
      </c>
      <c r="M151" s="10"/>
      <c r="T151" s="12"/>
      <c r="U151" s="12"/>
      <c r="V151" s="12"/>
      <c r="W151" s="12"/>
      <c r="X151" s="12"/>
      <c r="Y151" s="12"/>
      <c r="Z151" s="12"/>
    </row>
    <row r="152" ht="16.5" customHeight="1">
      <c r="A152" s="25">
        <v>46276.0</v>
      </c>
      <c r="B152" s="26">
        <f t="shared" si="58"/>
        <v>46276</v>
      </c>
      <c r="E152" s="3">
        <v>155.0</v>
      </c>
      <c r="F152" s="14">
        <f t="shared" si="59"/>
        <v>10000</v>
      </c>
      <c r="G152" s="29">
        <f t="shared" si="57"/>
        <v>0</v>
      </c>
      <c r="M152" s="10"/>
      <c r="T152" s="12"/>
      <c r="U152" s="12"/>
      <c r="V152" s="12"/>
      <c r="W152" s="12"/>
      <c r="X152" s="12"/>
      <c r="Y152" s="12"/>
      <c r="Z152" s="12"/>
    </row>
    <row r="153" ht="16.5" customHeight="1">
      <c r="A153" s="25"/>
      <c r="B153" s="26"/>
      <c r="C153" s="27" t="s">
        <v>31</v>
      </c>
      <c r="D153" s="3">
        <f>I154</f>
        <v>2998</v>
      </c>
      <c r="E153" s="3">
        <v>858.0</v>
      </c>
      <c r="F153" s="14">
        <f>E153</f>
        <v>858</v>
      </c>
      <c r="G153" s="29">
        <f t="shared" ref="G153:G156" si="60">$D$153-F153</f>
        <v>2140</v>
      </c>
      <c r="H153" s="1">
        <v>46297.0</v>
      </c>
      <c r="I153" s="14">
        <v>5000.0</v>
      </c>
      <c r="J153" s="30" t="s">
        <v>38</v>
      </c>
      <c r="K153" s="31">
        <v>46274.0</v>
      </c>
      <c r="L153" s="22" t="s">
        <v>388</v>
      </c>
      <c r="M153" s="23" t="s">
        <v>394</v>
      </c>
      <c r="N153" s="21" t="s">
        <v>395</v>
      </c>
      <c r="Q153" s="24" t="s">
        <v>315</v>
      </c>
      <c r="R153" s="23" t="s">
        <v>42</v>
      </c>
      <c r="T153" s="12"/>
      <c r="U153" s="12"/>
      <c r="V153" s="12"/>
      <c r="W153" s="12"/>
      <c r="X153" s="12"/>
      <c r="Y153" s="12"/>
      <c r="Z153" s="12"/>
    </row>
    <row r="154" ht="16.5" customHeight="1">
      <c r="A154" s="25">
        <v>46277.0</v>
      </c>
      <c r="B154" s="26">
        <f t="shared" ref="B154:B191" si="61">A154</f>
        <v>46277</v>
      </c>
      <c r="E154" s="3">
        <v>993.0</v>
      </c>
      <c r="F154" s="14">
        <f t="shared" ref="F154:F156" si="62">F153+E154</f>
        <v>1851</v>
      </c>
      <c r="G154" s="29">
        <f t="shared" si="60"/>
        <v>1147</v>
      </c>
      <c r="H154" s="21" t="s">
        <v>62</v>
      </c>
      <c r="I154" s="14">
        <v>2998.0</v>
      </c>
      <c r="M154" s="10"/>
      <c r="T154" s="12"/>
      <c r="U154" s="12"/>
      <c r="V154" s="12"/>
      <c r="W154" s="12"/>
      <c r="X154" s="12"/>
      <c r="Y154" s="12"/>
      <c r="Z154" s="12"/>
    </row>
    <row r="155" ht="16.5" customHeight="1">
      <c r="A155" s="25">
        <v>46278.0</v>
      </c>
      <c r="B155" s="26">
        <f t="shared" si="61"/>
        <v>46278</v>
      </c>
      <c r="E155" s="3">
        <v>1004.0</v>
      </c>
      <c r="F155" s="14">
        <f t="shared" si="62"/>
        <v>2855</v>
      </c>
      <c r="G155" s="29">
        <f t="shared" si="60"/>
        <v>143</v>
      </c>
      <c r="H155" s="21" t="s">
        <v>396</v>
      </c>
      <c r="I155" s="14">
        <v>2002.0</v>
      </c>
      <c r="M155" s="10"/>
      <c r="T155" s="12"/>
      <c r="U155" s="12"/>
      <c r="V155" s="12"/>
      <c r="W155" s="12"/>
      <c r="X155" s="12"/>
      <c r="Y155" s="12"/>
      <c r="Z155" s="12"/>
    </row>
    <row r="156" ht="16.5" customHeight="1">
      <c r="A156" s="25">
        <v>46279.0</v>
      </c>
      <c r="B156" s="26">
        <f t="shared" si="61"/>
        <v>46279</v>
      </c>
      <c r="E156" s="3">
        <v>143.0</v>
      </c>
      <c r="F156" s="14">
        <f t="shared" si="62"/>
        <v>2998</v>
      </c>
      <c r="G156" s="29">
        <f t="shared" si="60"/>
        <v>0</v>
      </c>
      <c r="H156" s="21"/>
      <c r="I156" s="14"/>
      <c r="M156" s="10"/>
      <c r="T156" s="12"/>
      <c r="U156" s="12"/>
      <c r="V156" s="12"/>
      <c r="W156" s="12"/>
      <c r="X156" s="12"/>
      <c r="Y156" s="12"/>
      <c r="Z156" s="12"/>
    </row>
    <row r="157" ht="16.5" customHeight="1">
      <c r="A157" s="25">
        <v>46280.0</v>
      </c>
      <c r="B157" s="26">
        <f t="shared" si="61"/>
        <v>46280</v>
      </c>
      <c r="C157" s="27" t="s">
        <v>397</v>
      </c>
      <c r="D157" s="60">
        <f>I159</f>
        <v>1926</v>
      </c>
      <c r="E157" s="3">
        <v>636.0</v>
      </c>
      <c r="F157" s="3">
        <f>E157</f>
        <v>636</v>
      </c>
      <c r="G157" s="9">
        <f t="shared" ref="G157:G159" si="63">$D$157-F157</f>
        <v>1290</v>
      </c>
      <c r="H157" s="13">
        <v>46272.0</v>
      </c>
      <c r="I157" s="47">
        <v>950.0</v>
      </c>
      <c r="J157" s="30" t="s">
        <v>38</v>
      </c>
      <c r="K157" s="31">
        <v>46259.0</v>
      </c>
      <c r="L157" s="22" t="s">
        <v>388</v>
      </c>
      <c r="M157" s="37" t="s">
        <v>398</v>
      </c>
      <c r="N157" s="23"/>
      <c r="O157" s="23"/>
      <c r="P157" s="24"/>
      <c r="Q157" s="24" t="s">
        <v>384</v>
      </c>
      <c r="R157" s="23" t="s">
        <v>42</v>
      </c>
      <c r="T157" s="12"/>
      <c r="U157" s="12"/>
      <c r="V157" s="12"/>
      <c r="W157" s="12"/>
      <c r="X157" s="12"/>
      <c r="Y157" s="12"/>
      <c r="Z157" s="12"/>
    </row>
    <row r="158" ht="16.5" customHeight="1">
      <c r="A158" s="25">
        <v>46281.0</v>
      </c>
      <c r="B158" s="26">
        <f t="shared" si="61"/>
        <v>46281</v>
      </c>
      <c r="C158" s="44"/>
      <c r="D158" s="34"/>
      <c r="E158" s="34">
        <v>950.0</v>
      </c>
      <c r="F158" s="3">
        <f t="shared" ref="F158:F159" si="64">F157+E158</f>
        <v>1586</v>
      </c>
      <c r="G158" s="9">
        <f t="shared" si="63"/>
        <v>340</v>
      </c>
      <c r="H158" s="13">
        <v>46300.0</v>
      </c>
      <c r="I158" s="47">
        <v>976.0</v>
      </c>
      <c r="J158" s="30" t="s">
        <v>38</v>
      </c>
      <c r="K158" s="31">
        <v>46269.0</v>
      </c>
      <c r="L158" s="22" t="s">
        <v>388</v>
      </c>
      <c r="M158" s="41" t="s">
        <v>399</v>
      </c>
      <c r="N158" s="23" t="s">
        <v>400</v>
      </c>
      <c r="O158" s="23"/>
      <c r="P158" s="24"/>
      <c r="Q158" s="24" t="s">
        <v>315</v>
      </c>
      <c r="R158" s="23" t="s">
        <v>42</v>
      </c>
      <c r="T158" s="12"/>
      <c r="U158" s="12"/>
      <c r="V158" s="12"/>
      <c r="W158" s="12"/>
      <c r="X158" s="12"/>
      <c r="Y158" s="12"/>
      <c r="Z158" s="12"/>
    </row>
    <row r="159" ht="16.5" customHeight="1">
      <c r="A159" s="25">
        <v>46282.0</v>
      </c>
      <c r="B159" s="26">
        <f t="shared" si="61"/>
        <v>46282</v>
      </c>
      <c r="C159" s="48"/>
      <c r="D159" s="14"/>
      <c r="E159" s="34">
        <v>950.0</v>
      </c>
      <c r="F159" s="3">
        <f t="shared" si="64"/>
        <v>2536</v>
      </c>
      <c r="G159" s="9">
        <f t="shared" si="63"/>
        <v>-610</v>
      </c>
      <c r="H159" s="13"/>
      <c r="I159" s="47">
        <f>SUM(I157:I158)</f>
        <v>1926</v>
      </c>
      <c r="J159" s="22"/>
      <c r="K159" s="22"/>
      <c r="L159" s="22"/>
      <c r="M159" s="22"/>
      <c r="N159" s="23"/>
      <c r="O159" s="23"/>
      <c r="P159" s="24"/>
      <c r="Q159" s="37"/>
      <c r="R159" s="24"/>
      <c r="T159" s="12"/>
      <c r="U159" s="12"/>
      <c r="V159" s="12"/>
      <c r="W159" s="12"/>
      <c r="X159" s="12"/>
      <c r="Y159" s="12"/>
      <c r="Z159" s="12"/>
    </row>
    <row r="160" ht="16.5" customHeight="1">
      <c r="A160" s="25">
        <v>46283.0</v>
      </c>
      <c r="B160" s="26">
        <f t="shared" si="61"/>
        <v>46283</v>
      </c>
      <c r="C160" s="27" t="s">
        <v>31</v>
      </c>
      <c r="D160" s="3">
        <f>I162</f>
        <v>2002</v>
      </c>
      <c r="E160" s="34">
        <v>400.0</v>
      </c>
      <c r="F160" s="14">
        <f>E160</f>
        <v>400</v>
      </c>
      <c r="G160" s="29">
        <f t="shared" ref="G160:G162" si="65">$D$160-F160</f>
        <v>1602</v>
      </c>
      <c r="H160" s="1">
        <v>46297.0</v>
      </c>
      <c r="I160" s="14">
        <v>5000.0</v>
      </c>
      <c r="J160" s="30" t="s">
        <v>38</v>
      </c>
      <c r="K160" s="31">
        <v>46274.0</v>
      </c>
      <c r="L160" s="22" t="s">
        <v>388</v>
      </c>
      <c r="M160" s="23" t="s">
        <v>394</v>
      </c>
      <c r="N160" s="21"/>
      <c r="Q160" s="24" t="s">
        <v>315</v>
      </c>
      <c r="R160" s="23" t="s">
        <v>42</v>
      </c>
      <c r="T160" s="12"/>
      <c r="U160" s="12"/>
      <c r="V160" s="12"/>
      <c r="W160" s="12"/>
      <c r="X160" s="12"/>
      <c r="Y160" s="12"/>
      <c r="Z160" s="12"/>
    </row>
    <row r="161" ht="16.5" customHeight="1">
      <c r="A161" s="25">
        <v>46284.0</v>
      </c>
      <c r="B161" s="26">
        <f t="shared" si="61"/>
        <v>46284</v>
      </c>
      <c r="E161" s="34">
        <v>950.0</v>
      </c>
      <c r="F161" s="14">
        <f t="shared" ref="F161:F162" si="66">F160+E161</f>
        <v>1350</v>
      </c>
      <c r="G161" s="29">
        <f t="shared" si="65"/>
        <v>652</v>
      </c>
      <c r="H161" s="21" t="s">
        <v>62</v>
      </c>
      <c r="I161" s="14">
        <v>2998.0</v>
      </c>
      <c r="M161" s="10"/>
      <c r="T161" s="12"/>
      <c r="U161" s="12"/>
      <c r="V161" s="12"/>
      <c r="W161" s="12"/>
      <c r="X161" s="12"/>
      <c r="Y161" s="12"/>
      <c r="Z161" s="12"/>
    </row>
    <row r="162" ht="16.5" customHeight="1">
      <c r="A162" s="25">
        <v>46285.0</v>
      </c>
      <c r="B162" s="26">
        <f t="shared" si="61"/>
        <v>46285</v>
      </c>
      <c r="E162" s="34">
        <v>950.0</v>
      </c>
      <c r="F162" s="14">
        <f t="shared" si="66"/>
        <v>2300</v>
      </c>
      <c r="G162" s="29">
        <f t="shared" si="65"/>
        <v>-298</v>
      </c>
      <c r="H162" s="21" t="s">
        <v>396</v>
      </c>
      <c r="I162" s="14">
        <v>2002.0</v>
      </c>
      <c r="M162" s="10"/>
      <c r="T162" s="12"/>
      <c r="U162" s="12"/>
      <c r="V162" s="12"/>
      <c r="W162" s="12"/>
      <c r="X162" s="12"/>
      <c r="Y162" s="12"/>
      <c r="Z162" s="12"/>
    </row>
    <row r="163" ht="16.5" customHeight="1">
      <c r="A163" s="25">
        <v>46286.0</v>
      </c>
      <c r="B163" s="26">
        <f t="shared" si="61"/>
        <v>46286</v>
      </c>
      <c r="C163" s="27" t="s">
        <v>31</v>
      </c>
      <c r="D163" s="3">
        <v>10000.0</v>
      </c>
      <c r="E163" s="34">
        <v>100.0</v>
      </c>
      <c r="F163" s="14">
        <f>E163</f>
        <v>100</v>
      </c>
      <c r="G163" s="29">
        <f t="shared" ref="G163:G174" si="67">$D$163-F163</f>
        <v>9900</v>
      </c>
      <c r="H163" s="1">
        <v>46286.0</v>
      </c>
      <c r="I163" s="14">
        <v>10000.0</v>
      </c>
      <c r="J163" s="30" t="s">
        <v>38</v>
      </c>
      <c r="K163" s="31">
        <v>46274.0</v>
      </c>
      <c r="L163" s="22" t="s">
        <v>388</v>
      </c>
      <c r="M163" s="23" t="s">
        <v>401</v>
      </c>
      <c r="N163" s="21"/>
      <c r="Q163" s="24" t="s">
        <v>323</v>
      </c>
      <c r="R163" s="23" t="s">
        <v>42</v>
      </c>
      <c r="T163" s="12"/>
      <c r="U163" s="12"/>
      <c r="V163" s="12"/>
      <c r="W163" s="12"/>
      <c r="X163" s="12"/>
      <c r="Y163" s="12"/>
      <c r="Z163" s="12"/>
    </row>
    <row r="164" ht="16.5" customHeight="1">
      <c r="A164" s="25">
        <v>46287.0</v>
      </c>
      <c r="B164" s="26">
        <f t="shared" si="61"/>
        <v>46287</v>
      </c>
      <c r="E164" s="34">
        <v>950.0</v>
      </c>
      <c r="F164" s="14">
        <f t="shared" ref="F164:F174" si="68">F163+E164</f>
        <v>1050</v>
      </c>
      <c r="G164" s="29">
        <f t="shared" si="67"/>
        <v>8950</v>
      </c>
      <c r="H164" s="21"/>
      <c r="I164" s="14"/>
      <c r="M164" s="10"/>
      <c r="T164" s="12"/>
      <c r="U164" s="12"/>
      <c r="V164" s="12"/>
      <c r="W164" s="12"/>
      <c r="X164" s="12"/>
      <c r="Y164" s="12"/>
      <c r="Z164" s="12"/>
    </row>
    <row r="165" ht="16.5" customHeight="1">
      <c r="A165" s="25">
        <v>46288.0</v>
      </c>
      <c r="B165" s="26">
        <f t="shared" si="61"/>
        <v>46288</v>
      </c>
      <c r="E165" s="34">
        <v>950.0</v>
      </c>
      <c r="F165" s="14">
        <f t="shared" si="68"/>
        <v>2000</v>
      </c>
      <c r="G165" s="29">
        <f t="shared" si="67"/>
        <v>8000</v>
      </c>
      <c r="H165" s="21"/>
      <c r="I165" s="14"/>
      <c r="M165" s="10"/>
      <c r="T165" s="12"/>
      <c r="U165" s="12"/>
      <c r="V165" s="12"/>
      <c r="W165" s="12"/>
      <c r="X165" s="12"/>
      <c r="Y165" s="12"/>
      <c r="Z165" s="12"/>
    </row>
    <row r="166" ht="16.5" customHeight="1">
      <c r="A166" s="52">
        <v>46289.0</v>
      </c>
      <c r="B166" s="53">
        <f t="shared" si="61"/>
        <v>46289</v>
      </c>
      <c r="E166" s="34">
        <v>950.0</v>
      </c>
      <c r="F166" s="14">
        <f t="shared" si="68"/>
        <v>2950</v>
      </c>
      <c r="G166" s="29">
        <f t="shared" si="67"/>
        <v>7050</v>
      </c>
      <c r="M166" s="10"/>
      <c r="T166" s="12"/>
      <c r="U166" s="12"/>
      <c r="V166" s="12"/>
      <c r="W166" s="12"/>
      <c r="X166" s="12"/>
      <c r="Y166" s="12"/>
      <c r="Z166" s="12"/>
    </row>
    <row r="167" ht="16.5" customHeight="1">
      <c r="A167" s="52">
        <v>46290.0</v>
      </c>
      <c r="B167" s="53">
        <f t="shared" si="61"/>
        <v>46290</v>
      </c>
      <c r="E167" s="34">
        <v>950.0</v>
      </c>
      <c r="F167" s="14">
        <f t="shared" si="68"/>
        <v>3900</v>
      </c>
      <c r="G167" s="29">
        <f t="shared" si="67"/>
        <v>6100</v>
      </c>
      <c r="M167" s="10"/>
      <c r="T167" s="12"/>
      <c r="U167" s="12"/>
      <c r="V167" s="12"/>
      <c r="W167" s="12"/>
      <c r="X167" s="12"/>
      <c r="Y167" s="12"/>
      <c r="Z167" s="12"/>
    </row>
    <row r="168" ht="16.5" customHeight="1">
      <c r="A168" s="52">
        <v>46291.0</v>
      </c>
      <c r="B168" s="53">
        <f t="shared" si="61"/>
        <v>46291</v>
      </c>
      <c r="E168" s="34">
        <v>950.0</v>
      </c>
      <c r="F168" s="14">
        <f t="shared" si="68"/>
        <v>4850</v>
      </c>
      <c r="G168" s="29">
        <f t="shared" si="67"/>
        <v>5150</v>
      </c>
      <c r="M168" s="10"/>
      <c r="T168" s="12"/>
      <c r="U168" s="12"/>
      <c r="V168" s="12"/>
      <c r="W168" s="12"/>
      <c r="X168" s="12"/>
      <c r="Y168" s="12"/>
      <c r="Z168" s="12"/>
    </row>
    <row r="169" ht="16.5" customHeight="1">
      <c r="A169" s="52">
        <v>46292.0</v>
      </c>
      <c r="B169" s="53">
        <f t="shared" si="61"/>
        <v>46292</v>
      </c>
      <c r="E169" s="34">
        <v>950.0</v>
      </c>
      <c r="F169" s="14">
        <f t="shared" si="68"/>
        <v>5800</v>
      </c>
      <c r="G169" s="29">
        <f t="shared" si="67"/>
        <v>4200</v>
      </c>
      <c r="M169" s="10"/>
      <c r="T169" s="12"/>
      <c r="U169" s="12"/>
      <c r="V169" s="12"/>
      <c r="W169" s="12"/>
      <c r="X169" s="12"/>
      <c r="Y169" s="12"/>
      <c r="Z169" s="12"/>
    </row>
    <row r="170" ht="16.5" customHeight="1">
      <c r="A170" s="25">
        <v>46293.0</v>
      </c>
      <c r="B170" s="26">
        <f t="shared" si="61"/>
        <v>46293</v>
      </c>
      <c r="E170" s="34">
        <v>950.0</v>
      </c>
      <c r="F170" s="14">
        <f t="shared" si="68"/>
        <v>6750</v>
      </c>
      <c r="G170" s="29">
        <f t="shared" si="67"/>
        <v>3250</v>
      </c>
      <c r="M170" s="10"/>
      <c r="T170" s="12"/>
      <c r="U170" s="12"/>
      <c r="V170" s="12"/>
      <c r="W170" s="12"/>
      <c r="X170" s="12"/>
      <c r="Y170" s="12"/>
      <c r="Z170" s="12"/>
    </row>
    <row r="171" ht="16.5" customHeight="1">
      <c r="A171" s="25">
        <v>46294.0</v>
      </c>
      <c r="B171" s="26">
        <f t="shared" si="61"/>
        <v>46294</v>
      </c>
      <c r="E171" s="34">
        <v>950.0</v>
      </c>
      <c r="F171" s="14">
        <f t="shared" si="68"/>
        <v>7700</v>
      </c>
      <c r="G171" s="29">
        <f t="shared" si="67"/>
        <v>2300</v>
      </c>
      <c r="M171" s="10"/>
      <c r="T171" s="12"/>
      <c r="U171" s="12"/>
      <c r="V171" s="12"/>
      <c r="W171" s="12"/>
      <c r="X171" s="12"/>
      <c r="Y171" s="12"/>
      <c r="Z171" s="12"/>
    </row>
    <row r="172" ht="16.5" customHeight="1">
      <c r="A172" s="25">
        <v>46295.0</v>
      </c>
      <c r="B172" s="26">
        <f t="shared" si="61"/>
        <v>46295</v>
      </c>
      <c r="E172" s="34">
        <v>950.0</v>
      </c>
      <c r="F172" s="14">
        <f t="shared" si="68"/>
        <v>8650</v>
      </c>
      <c r="G172" s="29">
        <f t="shared" si="67"/>
        <v>1350</v>
      </c>
      <c r="M172" s="10"/>
      <c r="T172" s="12"/>
      <c r="U172" s="12"/>
      <c r="V172" s="12"/>
      <c r="W172" s="12"/>
      <c r="X172" s="12"/>
      <c r="Y172" s="12"/>
      <c r="Z172" s="12"/>
    </row>
    <row r="173" ht="16.5" customHeight="1">
      <c r="A173" s="25">
        <v>46296.0</v>
      </c>
      <c r="B173" s="26">
        <f t="shared" si="61"/>
        <v>46296</v>
      </c>
      <c r="E173" s="34">
        <v>950.0</v>
      </c>
      <c r="F173" s="14">
        <f t="shared" si="68"/>
        <v>9600</v>
      </c>
      <c r="G173" s="29">
        <f t="shared" si="67"/>
        <v>400</v>
      </c>
      <c r="M173" s="10"/>
      <c r="T173" s="12"/>
      <c r="U173" s="12"/>
      <c r="V173" s="12"/>
      <c r="W173" s="12"/>
      <c r="X173" s="12"/>
      <c r="Y173" s="12"/>
      <c r="Z173" s="12"/>
    </row>
    <row r="174" ht="16.5" customHeight="1">
      <c r="A174" s="25">
        <v>46297.0</v>
      </c>
      <c r="B174" s="26">
        <f t="shared" si="61"/>
        <v>46297</v>
      </c>
      <c r="E174" s="34">
        <v>950.0</v>
      </c>
      <c r="F174" s="14">
        <f t="shared" si="68"/>
        <v>10550</v>
      </c>
      <c r="G174" s="29">
        <f t="shared" si="67"/>
        <v>-550</v>
      </c>
      <c r="M174" s="10"/>
      <c r="T174" s="12"/>
      <c r="U174" s="12"/>
      <c r="V174" s="12"/>
      <c r="W174" s="12"/>
      <c r="X174" s="12"/>
      <c r="Y174" s="12"/>
      <c r="Z174" s="12"/>
    </row>
    <row r="175" ht="16.5" customHeight="1">
      <c r="A175" s="25">
        <v>46298.0</v>
      </c>
      <c r="B175" s="26">
        <f t="shared" si="61"/>
        <v>46298</v>
      </c>
      <c r="C175" s="27" t="s">
        <v>31</v>
      </c>
      <c r="D175" s="3">
        <v>10000.0</v>
      </c>
      <c r="E175" s="34">
        <v>100.0</v>
      </c>
      <c r="F175" s="14">
        <f>E175</f>
        <v>100</v>
      </c>
      <c r="G175" s="29">
        <f t="shared" ref="G175:G186" si="69">$D$175-F175</f>
        <v>9900</v>
      </c>
      <c r="H175" s="1">
        <v>46300.0</v>
      </c>
      <c r="I175" s="14">
        <v>10000.0</v>
      </c>
      <c r="J175" s="30" t="s">
        <v>38</v>
      </c>
      <c r="K175" s="31">
        <v>46274.0</v>
      </c>
      <c r="L175" s="22" t="s">
        <v>388</v>
      </c>
      <c r="M175" s="23" t="s">
        <v>402</v>
      </c>
      <c r="N175" s="21"/>
      <c r="Q175" s="24" t="s">
        <v>315</v>
      </c>
      <c r="R175" s="23" t="s">
        <v>42</v>
      </c>
      <c r="T175" s="12"/>
      <c r="U175" s="12"/>
      <c r="V175" s="12"/>
      <c r="W175" s="12"/>
      <c r="X175" s="12"/>
      <c r="Y175" s="12"/>
      <c r="Z175" s="12"/>
    </row>
    <row r="176" ht="16.5" customHeight="1">
      <c r="A176" s="25">
        <v>46299.0</v>
      </c>
      <c r="B176" s="26">
        <f t="shared" si="61"/>
        <v>46299</v>
      </c>
      <c r="E176" s="34">
        <v>950.0</v>
      </c>
      <c r="F176" s="14">
        <f t="shared" ref="F176:F186" si="70">F175+E176</f>
        <v>1050</v>
      </c>
      <c r="G176" s="29">
        <f t="shared" si="69"/>
        <v>8950</v>
      </c>
      <c r="H176" s="21"/>
      <c r="I176" s="14"/>
      <c r="M176" s="10"/>
      <c r="T176" s="12"/>
      <c r="U176" s="12"/>
      <c r="V176" s="12"/>
      <c r="W176" s="12"/>
      <c r="X176" s="12"/>
      <c r="Y176" s="12"/>
      <c r="Z176" s="12"/>
    </row>
    <row r="177" ht="16.5" customHeight="1">
      <c r="A177" s="25">
        <v>46300.0</v>
      </c>
      <c r="B177" s="26">
        <f t="shared" si="61"/>
        <v>46300</v>
      </c>
      <c r="E177" s="34">
        <v>950.0</v>
      </c>
      <c r="F177" s="14">
        <f t="shared" si="70"/>
        <v>2000</v>
      </c>
      <c r="G177" s="29">
        <f t="shared" si="69"/>
        <v>8000</v>
      </c>
      <c r="H177" s="21"/>
      <c r="I177" s="14"/>
      <c r="M177" s="10"/>
      <c r="T177" s="12"/>
      <c r="U177" s="12"/>
      <c r="V177" s="12"/>
      <c r="W177" s="12"/>
      <c r="X177" s="12"/>
      <c r="Y177" s="12"/>
      <c r="Z177" s="12"/>
    </row>
    <row r="178" ht="16.5" customHeight="1">
      <c r="A178" s="25">
        <v>46301.0</v>
      </c>
      <c r="B178" s="26">
        <f t="shared" si="61"/>
        <v>46301</v>
      </c>
      <c r="E178" s="34">
        <v>950.0</v>
      </c>
      <c r="F178" s="14">
        <f t="shared" si="70"/>
        <v>2950</v>
      </c>
      <c r="G178" s="29">
        <f t="shared" si="69"/>
        <v>7050</v>
      </c>
      <c r="M178" s="10"/>
      <c r="T178" s="12"/>
      <c r="U178" s="12"/>
      <c r="V178" s="12"/>
      <c r="W178" s="12"/>
      <c r="X178" s="12"/>
      <c r="Y178" s="12"/>
      <c r="Z178" s="12"/>
    </row>
    <row r="179" ht="16.5" customHeight="1">
      <c r="A179" s="25">
        <v>46302.0</v>
      </c>
      <c r="B179" s="26">
        <f t="shared" si="61"/>
        <v>46302</v>
      </c>
      <c r="E179" s="34">
        <v>950.0</v>
      </c>
      <c r="F179" s="14">
        <f t="shared" si="70"/>
        <v>3900</v>
      </c>
      <c r="G179" s="29">
        <f t="shared" si="69"/>
        <v>6100</v>
      </c>
      <c r="M179" s="10"/>
      <c r="T179" s="12"/>
      <c r="U179" s="12"/>
      <c r="V179" s="12"/>
      <c r="W179" s="12"/>
      <c r="X179" s="12"/>
      <c r="Y179" s="12"/>
      <c r="Z179" s="12"/>
    </row>
    <row r="180" ht="16.5" customHeight="1">
      <c r="A180" s="25">
        <v>46303.0</v>
      </c>
      <c r="B180" s="26">
        <f t="shared" si="61"/>
        <v>46303</v>
      </c>
      <c r="E180" s="34">
        <v>950.0</v>
      </c>
      <c r="F180" s="14">
        <f t="shared" si="70"/>
        <v>4850</v>
      </c>
      <c r="G180" s="29">
        <f t="shared" si="69"/>
        <v>5150</v>
      </c>
      <c r="M180" s="10"/>
      <c r="T180" s="12"/>
      <c r="U180" s="12"/>
      <c r="V180" s="12"/>
      <c r="W180" s="12"/>
      <c r="X180" s="12"/>
      <c r="Y180" s="12"/>
      <c r="Z180" s="12"/>
    </row>
    <row r="181" ht="16.5" customHeight="1">
      <c r="A181" s="25">
        <v>46304.0</v>
      </c>
      <c r="B181" s="26">
        <f t="shared" si="61"/>
        <v>46304</v>
      </c>
      <c r="E181" s="34">
        <v>950.0</v>
      </c>
      <c r="F181" s="14">
        <f t="shared" si="70"/>
        <v>5800</v>
      </c>
      <c r="G181" s="29">
        <f t="shared" si="69"/>
        <v>4200</v>
      </c>
      <c r="M181" s="10"/>
      <c r="T181" s="12"/>
      <c r="U181" s="12"/>
      <c r="V181" s="12"/>
      <c r="W181" s="12"/>
      <c r="X181" s="12"/>
      <c r="Y181" s="12"/>
      <c r="Z181" s="12"/>
    </row>
    <row r="182" ht="16.5" customHeight="1">
      <c r="A182" s="25">
        <v>46305.0</v>
      </c>
      <c r="B182" s="26">
        <f t="shared" si="61"/>
        <v>46305</v>
      </c>
      <c r="E182" s="34">
        <v>950.0</v>
      </c>
      <c r="F182" s="14">
        <f t="shared" si="70"/>
        <v>6750</v>
      </c>
      <c r="G182" s="29">
        <f t="shared" si="69"/>
        <v>3250</v>
      </c>
      <c r="M182" s="10"/>
      <c r="T182" s="12"/>
      <c r="U182" s="12"/>
      <c r="V182" s="12"/>
      <c r="W182" s="12"/>
      <c r="X182" s="12"/>
      <c r="Y182" s="12"/>
      <c r="Z182" s="12"/>
    </row>
    <row r="183" ht="16.5" customHeight="1">
      <c r="A183" s="25">
        <v>46306.0</v>
      </c>
      <c r="B183" s="26">
        <f t="shared" si="61"/>
        <v>46306</v>
      </c>
      <c r="E183" s="34">
        <v>950.0</v>
      </c>
      <c r="F183" s="14">
        <f t="shared" si="70"/>
        <v>7700</v>
      </c>
      <c r="G183" s="29">
        <f t="shared" si="69"/>
        <v>2300</v>
      </c>
      <c r="M183" s="10"/>
      <c r="T183" s="12"/>
      <c r="U183" s="12"/>
      <c r="V183" s="12"/>
      <c r="W183" s="12"/>
      <c r="X183" s="12"/>
      <c r="Y183" s="12"/>
      <c r="Z183" s="12"/>
    </row>
    <row r="184" ht="16.5" customHeight="1">
      <c r="A184" s="25">
        <v>46307.0</v>
      </c>
      <c r="B184" s="26">
        <f t="shared" si="61"/>
        <v>46307</v>
      </c>
      <c r="E184" s="34">
        <v>950.0</v>
      </c>
      <c r="F184" s="14">
        <f t="shared" si="70"/>
        <v>8650</v>
      </c>
      <c r="G184" s="29">
        <f t="shared" si="69"/>
        <v>1350</v>
      </c>
      <c r="M184" s="10"/>
      <c r="T184" s="12"/>
      <c r="U184" s="12"/>
      <c r="V184" s="12"/>
      <c r="W184" s="12"/>
      <c r="X184" s="12"/>
      <c r="Y184" s="12"/>
      <c r="Z184" s="12"/>
    </row>
    <row r="185" ht="16.5" customHeight="1">
      <c r="A185" s="25">
        <v>46308.0</v>
      </c>
      <c r="B185" s="26">
        <f t="shared" si="61"/>
        <v>46308</v>
      </c>
      <c r="E185" s="34">
        <v>950.0</v>
      </c>
      <c r="F185" s="14">
        <f t="shared" si="70"/>
        <v>9600</v>
      </c>
      <c r="G185" s="29">
        <f t="shared" si="69"/>
        <v>400</v>
      </c>
      <c r="M185" s="10"/>
      <c r="T185" s="12"/>
      <c r="U185" s="12"/>
      <c r="V185" s="12"/>
      <c r="W185" s="12"/>
      <c r="X185" s="12"/>
      <c r="Y185" s="12"/>
      <c r="Z185" s="12"/>
    </row>
    <row r="186" ht="16.5" customHeight="1">
      <c r="A186" s="25">
        <v>46309.0</v>
      </c>
      <c r="B186" s="26">
        <f t="shared" si="61"/>
        <v>46309</v>
      </c>
      <c r="E186" s="34">
        <v>950.0</v>
      </c>
      <c r="F186" s="14">
        <f t="shared" si="70"/>
        <v>10550</v>
      </c>
      <c r="G186" s="29">
        <f t="shared" si="69"/>
        <v>-550</v>
      </c>
      <c r="M186" s="10"/>
      <c r="T186" s="12"/>
      <c r="U186" s="12"/>
      <c r="V186" s="12"/>
      <c r="W186" s="12"/>
      <c r="X186" s="12"/>
      <c r="Y186" s="12"/>
      <c r="Z186" s="12"/>
    </row>
    <row r="187" ht="16.5" customHeight="1">
      <c r="A187" s="25">
        <v>46310.0</v>
      </c>
      <c r="B187" s="26">
        <f t="shared" si="61"/>
        <v>46310</v>
      </c>
      <c r="C187" s="27" t="s">
        <v>403</v>
      </c>
      <c r="D187" s="3">
        <f>I189</f>
        <v>3930</v>
      </c>
      <c r="E187" s="34">
        <v>500.0</v>
      </c>
      <c r="F187" s="14">
        <f>E187</f>
        <v>500</v>
      </c>
      <c r="G187" s="29">
        <f t="shared" ref="G187:G191" si="71">$D$187-F187</f>
        <v>3430</v>
      </c>
      <c r="H187" s="1">
        <v>46300.0</v>
      </c>
      <c r="I187" s="14">
        <v>1930.0</v>
      </c>
      <c r="J187" s="30" t="s">
        <v>404</v>
      </c>
      <c r="K187" s="31">
        <v>46260.0</v>
      </c>
      <c r="L187" s="21" t="s">
        <v>405</v>
      </c>
      <c r="M187" s="21" t="s">
        <v>406</v>
      </c>
      <c r="N187" s="21"/>
      <c r="O187" s="21"/>
      <c r="P187" s="21"/>
      <c r="Q187" s="24" t="s">
        <v>315</v>
      </c>
      <c r="R187" s="23" t="s">
        <v>407</v>
      </c>
      <c r="T187" s="12"/>
      <c r="U187" s="12"/>
      <c r="V187" s="12"/>
      <c r="W187" s="12"/>
      <c r="X187" s="12"/>
      <c r="Y187" s="12"/>
      <c r="Z187" s="12"/>
    </row>
    <row r="188" ht="16.5" customHeight="1">
      <c r="A188" s="25">
        <v>46311.0</v>
      </c>
      <c r="B188" s="26">
        <f t="shared" si="61"/>
        <v>46311</v>
      </c>
      <c r="D188" s="34"/>
      <c r="E188" s="34">
        <v>1100.0</v>
      </c>
      <c r="F188" s="14">
        <f t="shared" ref="F188:F191" si="72">F187+E188</f>
        <v>1600</v>
      </c>
      <c r="G188" s="29">
        <f t="shared" si="71"/>
        <v>2330</v>
      </c>
      <c r="H188" s="1">
        <v>46314.0</v>
      </c>
      <c r="I188" s="14">
        <v>2000.0</v>
      </c>
      <c r="J188" s="36" t="s">
        <v>404</v>
      </c>
      <c r="K188" s="31">
        <v>46283.0</v>
      </c>
      <c r="M188" s="40" t="s">
        <v>408</v>
      </c>
      <c r="Q188" s="24" t="s">
        <v>378</v>
      </c>
      <c r="R188" s="23" t="s">
        <v>407</v>
      </c>
      <c r="T188" s="12"/>
      <c r="U188" s="12"/>
      <c r="V188" s="12"/>
      <c r="W188" s="12"/>
      <c r="X188" s="12"/>
      <c r="Y188" s="12"/>
      <c r="Z188" s="12"/>
    </row>
    <row r="189" ht="16.5" customHeight="1">
      <c r="A189" s="25">
        <v>46312.0</v>
      </c>
      <c r="B189" s="26">
        <f t="shared" si="61"/>
        <v>46312</v>
      </c>
      <c r="D189" s="34"/>
      <c r="E189" s="34">
        <v>1100.0</v>
      </c>
      <c r="F189" s="14">
        <f t="shared" si="72"/>
        <v>2700</v>
      </c>
      <c r="G189" s="29">
        <f t="shared" si="71"/>
        <v>1230</v>
      </c>
      <c r="I189" s="14">
        <f>SUM(I187:I188)</f>
        <v>3930</v>
      </c>
      <c r="T189" s="12"/>
      <c r="U189" s="12"/>
      <c r="V189" s="12"/>
      <c r="W189" s="12"/>
      <c r="X189" s="12"/>
      <c r="Y189" s="12"/>
      <c r="Z189" s="12"/>
    </row>
    <row r="190" ht="16.5" customHeight="1">
      <c r="A190" s="25">
        <v>46313.0</v>
      </c>
      <c r="B190" s="26">
        <f t="shared" si="61"/>
        <v>46313</v>
      </c>
      <c r="C190" s="48"/>
      <c r="D190" s="14"/>
      <c r="E190" s="34">
        <v>1100.0</v>
      </c>
      <c r="F190" s="14">
        <f t="shared" si="72"/>
        <v>3800</v>
      </c>
      <c r="G190" s="29">
        <f t="shared" si="71"/>
        <v>130</v>
      </c>
      <c r="H190" s="13"/>
      <c r="I190" s="47"/>
      <c r="J190" s="22"/>
      <c r="K190" s="22"/>
      <c r="L190" s="22"/>
      <c r="M190" s="22"/>
      <c r="N190" s="23"/>
      <c r="O190" s="23"/>
      <c r="P190" s="24"/>
      <c r="Q190" s="37"/>
      <c r="R190" s="24"/>
      <c r="T190" s="12"/>
      <c r="U190" s="12"/>
      <c r="V190" s="12"/>
      <c r="W190" s="12"/>
      <c r="X190" s="12"/>
      <c r="Y190" s="12"/>
      <c r="Z190" s="12"/>
    </row>
    <row r="191" ht="16.5" customHeight="1">
      <c r="A191" s="25">
        <v>46314.0</v>
      </c>
      <c r="B191" s="26">
        <f t="shared" si="61"/>
        <v>46314</v>
      </c>
      <c r="C191" s="48"/>
      <c r="D191" s="14"/>
      <c r="E191" s="34">
        <v>1100.0</v>
      </c>
      <c r="F191" s="14">
        <f t="shared" si="72"/>
        <v>4900</v>
      </c>
      <c r="G191" s="29">
        <f t="shared" si="71"/>
        <v>-970</v>
      </c>
      <c r="H191" s="13"/>
      <c r="I191" s="47"/>
      <c r="J191" s="22"/>
      <c r="K191" s="22"/>
      <c r="L191" s="22"/>
      <c r="M191" s="22"/>
      <c r="N191" s="23"/>
      <c r="O191" s="23"/>
      <c r="P191" s="24"/>
      <c r="Q191" s="37"/>
      <c r="R191" s="24"/>
      <c r="T191" s="12"/>
      <c r="U191" s="12"/>
      <c r="V191" s="12"/>
      <c r="W191" s="12"/>
      <c r="X191" s="12"/>
      <c r="Y191" s="12"/>
      <c r="Z191" s="12"/>
    </row>
    <row r="192" ht="16.5" customHeight="1">
      <c r="A192" s="25"/>
      <c r="B192" s="26"/>
      <c r="G192" s="62"/>
      <c r="T192" s="12"/>
      <c r="U192" s="12"/>
      <c r="V192" s="12"/>
      <c r="W192" s="12"/>
      <c r="X192" s="12"/>
      <c r="Y192" s="12"/>
      <c r="Z192" s="12"/>
    </row>
    <row r="193" ht="16.5" customHeight="1">
      <c r="A193" s="25"/>
      <c r="B193" s="26"/>
      <c r="G193" s="62"/>
      <c r="T193" s="12"/>
      <c r="U193" s="12"/>
      <c r="V193" s="12"/>
      <c r="W193" s="12"/>
      <c r="X193" s="12"/>
      <c r="Y193" s="12"/>
      <c r="Z193" s="12"/>
    </row>
    <row r="194" ht="16.5" customHeight="1">
      <c r="A194" s="25"/>
      <c r="B194" s="26"/>
      <c r="G194" s="62"/>
      <c r="T194" s="12"/>
      <c r="U194" s="12"/>
      <c r="V194" s="12"/>
      <c r="W194" s="12"/>
      <c r="X194" s="12"/>
      <c r="Y194" s="12"/>
      <c r="Z194" s="12"/>
    </row>
    <row r="195" ht="16.5" customHeight="1">
      <c r="A195" s="25"/>
      <c r="B195" s="26"/>
      <c r="G195" s="62"/>
      <c r="T195" s="12"/>
      <c r="U195" s="12"/>
      <c r="V195" s="12"/>
      <c r="W195" s="12"/>
      <c r="X195" s="12"/>
      <c r="Y195" s="12"/>
      <c r="Z195" s="12"/>
    </row>
    <row r="196" ht="16.5" customHeight="1">
      <c r="A196" s="25"/>
      <c r="B196" s="26"/>
      <c r="C196" s="48"/>
      <c r="D196" s="14"/>
      <c r="E196" s="3"/>
      <c r="F196" s="3"/>
      <c r="G196" s="9"/>
      <c r="H196" s="13"/>
      <c r="I196" s="47"/>
      <c r="J196" s="22"/>
      <c r="K196" s="22"/>
      <c r="L196" s="22"/>
      <c r="M196" s="22"/>
      <c r="N196" s="23"/>
      <c r="O196" s="23"/>
      <c r="P196" s="24"/>
      <c r="Q196" s="37"/>
      <c r="R196" s="24"/>
      <c r="T196" s="12"/>
      <c r="U196" s="12"/>
      <c r="V196" s="12"/>
      <c r="W196" s="12"/>
      <c r="X196" s="12"/>
      <c r="Y196" s="12"/>
      <c r="Z196" s="12"/>
    </row>
    <row r="197" ht="16.5" customHeight="1">
      <c r="A197" s="25"/>
      <c r="B197" s="26"/>
      <c r="C197" s="48"/>
      <c r="D197" s="14"/>
      <c r="E197" s="3"/>
      <c r="F197" s="3"/>
      <c r="G197" s="9"/>
      <c r="H197" s="13"/>
      <c r="I197" s="47"/>
      <c r="J197" s="22"/>
      <c r="K197" s="22"/>
      <c r="L197" s="22"/>
      <c r="M197" s="22"/>
      <c r="N197" s="23"/>
      <c r="O197" s="23"/>
      <c r="P197" s="24"/>
      <c r="Q197" s="37"/>
      <c r="R197" s="24"/>
      <c r="T197" s="12"/>
      <c r="U197" s="12"/>
      <c r="V197" s="12"/>
      <c r="W197" s="12"/>
      <c r="X197" s="12"/>
      <c r="Y197" s="12"/>
      <c r="Z197" s="12"/>
    </row>
    <row r="198" ht="16.5" customHeight="1">
      <c r="A198" s="25"/>
      <c r="B198" s="26"/>
      <c r="C198" s="48"/>
      <c r="D198" s="14"/>
      <c r="E198" s="3"/>
      <c r="F198" s="3"/>
      <c r="G198" s="9"/>
      <c r="H198" s="13"/>
      <c r="I198" s="47"/>
      <c r="J198" s="22"/>
      <c r="K198" s="22"/>
      <c r="L198" s="22"/>
      <c r="M198" s="22"/>
      <c r="N198" s="23"/>
      <c r="O198" s="23"/>
      <c r="P198" s="24"/>
      <c r="Q198" s="37"/>
      <c r="R198" s="24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25"/>
      <c r="B199" s="26"/>
      <c r="C199" s="48"/>
      <c r="D199" s="14"/>
      <c r="E199" s="3"/>
      <c r="F199" s="3"/>
      <c r="G199" s="9"/>
      <c r="H199" s="13"/>
      <c r="I199" s="47"/>
      <c r="J199" s="22"/>
      <c r="K199" s="22"/>
      <c r="L199" s="22"/>
      <c r="M199" s="22"/>
      <c r="N199" s="23"/>
      <c r="O199" s="23"/>
      <c r="P199" s="24"/>
      <c r="Q199" s="37"/>
      <c r="R199" s="24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25"/>
      <c r="B200" s="26"/>
      <c r="C200" s="48"/>
      <c r="D200" s="14"/>
      <c r="E200" s="3"/>
      <c r="F200" s="3"/>
      <c r="G200" s="9"/>
      <c r="H200" s="13"/>
      <c r="I200" s="47"/>
      <c r="J200" s="22"/>
      <c r="K200" s="22"/>
      <c r="L200" s="22"/>
      <c r="M200" s="22"/>
      <c r="N200" s="23"/>
      <c r="O200" s="23"/>
      <c r="P200" s="24"/>
      <c r="Q200" s="37"/>
      <c r="R200" s="24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25"/>
      <c r="B201" s="26"/>
      <c r="C201" s="48"/>
      <c r="D201" s="14"/>
      <c r="E201" s="3"/>
      <c r="F201" s="3"/>
      <c r="G201" s="9"/>
      <c r="H201" s="13"/>
      <c r="I201" s="47"/>
      <c r="J201" s="22"/>
      <c r="K201" s="22"/>
      <c r="L201" s="22"/>
      <c r="M201" s="22"/>
      <c r="N201" s="23"/>
      <c r="O201" s="23"/>
      <c r="P201" s="24"/>
      <c r="Q201" s="37"/>
      <c r="R201" s="24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25"/>
      <c r="B202" s="26"/>
      <c r="C202" s="48"/>
      <c r="D202" s="14"/>
      <c r="E202" s="3"/>
      <c r="F202" s="3"/>
      <c r="G202" s="9"/>
      <c r="H202" s="13"/>
      <c r="I202" s="47"/>
      <c r="J202" s="22"/>
      <c r="K202" s="22"/>
      <c r="L202" s="22"/>
      <c r="M202" s="22"/>
      <c r="N202" s="23"/>
      <c r="O202" s="23"/>
      <c r="P202" s="24"/>
      <c r="Q202" s="37"/>
      <c r="R202" s="24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25"/>
      <c r="B203" s="26"/>
      <c r="C203" s="48"/>
      <c r="D203" s="14"/>
      <c r="E203" s="3"/>
      <c r="F203" s="3"/>
      <c r="G203" s="9"/>
      <c r="H203" s="13"/>
      <c r="I203" s="47"/>
      <c r="J203" s="22"/>
      <c r="K203" s="22"/>
      <c r="L203" s="22"/>
      <c r="M203" s="22"/>
      <c r="N203" s="23"/>
      <c r="O203" s="23"/>
      <c r="P203" s="24"/>
      <c r="Q203" s="37"/>
      <c r="R203" s="24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25"/>
      <c r="B204" s="26"/>
      <c r="C204" s="48"/>
      <c r="D204" s="14"/>
      <c r="E204" s="3"/>
      <c r="F204" s="3"/>
      <c r="G204" s="9"/>
      <c r="H204" s="13"/>
      <c r="I204" s="47"/>
      <c r="J204" s="22"/>
      <c r="K204" s="22"/>
      <c r="L204" s="22"/>
      <c r="M204" s="22"/>
      <c r="N204" s="23"/>
      <c r="O204" s="23"/>
      <c r="P204" s="24"/>
      <c r="Q204" s="37"/>
      <c r="R204" s="24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"/>
      <c r="B205" s="4"/>
      <c r="C205" s="48"/>
      <c r="D205" s="14"/>
      <c r="E205" s="3"/>
      <c r="F205" s="3"/>
      <c r="G205" s="9"/>
      <c r="H205" s="13"/>
      <c r="I205" s="47"/>
      <c r="J205" s="22"/>
      <c r="K205" s="22"/>
      <c r="L205" s="22"/>
      <c r="M205" s="22"/>
      <c r="N205" s="23"/>
      <c r="O205" s="23"/>
      <c r="P205" s="24"/>
      <c r="Q205" s="37"/>
      <c r="R205" s="24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"/>
      <c r="B206" s="4"/>
      <c r="C206" s="48"/>
      <c r="D206" s="14"/>
      <c r="E206" s="3"/>
      <c r="F206" s="3"/>
      <c r="G206" s="9"/>
      <c r="H206" s="13"/>
      <c r="I206" s="47"/>
      <c r="J206" s="22"/>
      <c r="K206" s="22"/>
      <c r="L206" s="22"/>
      <c r="M206" s="22"/>
      <c r="N206" s="23"/>
      <c r="O206" s="23"/>
      <c r="P206" s="24"/>
      <c r="Q206" s="37"/>
      <c r="R206" s="24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"/>
      <c r="B207" s="4"/>
      <c r="C207" s="48"/>
      <c r="D207" s="14"/>
      <c r="E207" s="3"/>
      <c r="F207" s="3"/>
      <c r="G207" s="9"/>
      <c r="H207" s="13"/>
      <c r="I207" s="47"/>
      <c r="J207" s="22"/>
      <c r="K207" s="22"/>
      <c r="L207" s="22"/>
      <c r="M207" s="22"/>
      <c r="N207" s="23"/>
      <c r="O207" s="23"/>
      <c r="P207" s="24"/>
      <c r="Q207" s="37"/>
      <c r="R207" s="24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"/>
      <c r="B208" s="4"/>
      <c r="C208" s="48"/>
      <c r="D208" s="14"/>
      <c r="E208" s="3"/>
      <c r="F208" s="3"/>
      <c r="G208" s="9"/>
      <c r="H208" s="13"/>
      <c r="I208" s="47"/>
      <c r="J208" s="22"/>
      <c r="K208" s="22"/>
      <c r="L208" s="22"/>
      <c r="M208" s="22"/>
      <c r="N208" s="23"/>
      <c r="O208" s="23"/>
      <c r="P208" s="24"/>
      <c r="Q208" s="37"/>
      <c r="R208" s="24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"/>
      <c r="B209" s="4"/>
      <c r="C209" s="48"/>
      <c r="D209" s="14"/>
      <c r="E209" s="3"/>
      <c r="F209" s="3"/>
      <c r="G209" s="9"/>
      <c r="H209" s="13"/>
      <c r="I209" s="47"/>
      <c r="J209" s="22"/>
      <c r="K209" s="22"/>
      <c r="L209" s="22"/>
      <c r="M209" s="22"/>
      <c r="N209" s="23"/>
      <c r="O209" s="23"/>
      <c r="P209" s="24"/>
      <c r="Q209" s="37"/>
      <c r="R209" s="24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"/>
      <c r="B210" s="4"/>
      <c r="C210" s="48"/>
      <c r="D210" s="14"/>
      <c r="E210" s="3"/>
      <c r="F210" s="3"/>
      <c r="G210" s="9"/>
      <c r="H210" s="13"/>
      <c r="I210" s="47"/>
      <c r="J210" s="22"/>
      <c r="K210" s="22"/>
      <c r="L210" s="22"/>
      <c r="M210" s="22"/>
      <c r="N210" s="23"/>
      <c r="O210" s="23"/>
      <c r="P210" s="24"/>
      <c r="Q210" s="37"/>
      <c r="R210" s="24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"/>
      <c r="B211" s="4"/>
      <c r="C211" s="48"/>
      <c r="D211" s="14"/>
      <c r="E211" s="3"/>
      <c r="F211" s="3"/>
      <c r="G211" s="9"/>
      <c r="H211" s="13"/>
      <c r="I211" s="47"/>
      <c r="J211" s="22"/>
      <c r="K211" s="22"/>
      <c r="L211" s="22"/>
      <c r="M211" s="22"/>
      <c r="N211" s="23"/>
      <c r="O211" s="23"/>
      <c r="P211" s="24"/>
      <c r="Q211" s="37"/>
      <c r="R211" s="24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"/>
      <c r="B212" s="4"/>
      <c r="C212" s="48"/>
      <c r="D212" s="14"/>
      <c r="E212" s="3"/>
      <c r="F212" s="3"/>
      <c r="G212" s="9"/>
      <c r="H212" s="13"/>
      <c r="I212" s="47"/>
      <c r="J212" s="22"/>
      <c r="K212" s="22"/>
      <c r="L212" s="22"/>
      <c r="M212" s="22"/>
      <c r="N212" s="23"/>
      <c r="O212" s="23"/>
      <c r="P212" s="24"/>
      <c r="Q212" s="37"/>
      <c r="R212" s="24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"/>
      <c r="B213" s="4"/>
      <c r="C213" s="48"/>
      <c r="D213" s="14"/>
      <c r="E213" s="3"/>
      <c r="F213" s="3"/>
      <c r="G213" s="9"/>
      <c r="H213" s="13"/>
      <c r="I213" s="47"/>
      <c r="J213" s="22"/>
      <c r="K213" s="22"/>
      <c r="L213" s="22"/>
      <c r="M213" s="22"/>
      <c r="N213" s="23"/>
      <c r="O213" s="23"/>
      <c r="P213" s="24"/>
      <c r="Q213" s="37"/>
      <c r="R213" s="24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"/>
      <c r="B214" s="4"/>
      <c r="C214" s="48"/>
      <c r="D214" s="14"/>
      <c r="E214" s="3"/>
      <c r="F214" s="3"/>
      <c r="G214" s="9"/>
      <c r="H214" s="13"/>
      <c r="I214" s="47"/>
      <c r="J214" s="22"/>
      <c r="K214" s="22"/>
      <c r="L214" s="22"/>
      <c r="M214" s="22"/>
      <c r="N214" s="23"/>
      <c r="O214" s="23"/>
      <c r="P214" s="24"/>
      <c r="Q214" s="37"/>
      <c r="R214" s="24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"/>
      <c r="B215" s="4"/>
      <c r="C215" s="48"/>
      <c r="D215" s="14"/>
      <c r="E215" s="3"/>
      <c r="F215" s="3"/>
      <c r="G215" s="9"/>
      <c r="H215" s="13"/>
      <c r="I215" s="47"/>
      <c r="J215" s="22"/>
      <c r="K215" s="22"/>
      <c r="L215" s="22"/>
      <c r="M215" s="22"/>
      <c r="N215" s="23"/>
      <c r="O215" s="23"/>
      <c r="P215" s="24"/>
      <c r="Q215" s="37"/>
      <c r="R215" s="24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"/>
      <c r="B216" s="4"/>
      <c r="C216" s="48"/>
      <c r="D216" s="14"/>
      <c r="E216" s="3"/>
      <c r="F216" s="3"/>
      <c r="G216" s="9"/>
      <c r="H216" s="13"/>
      <c r="I216" s="47"/>
      <c r="J216" s="22"/>
      <c r="K216" s="22"/>
      <c r="L216" s="22"/>
      <c r="M216" s="22"/>
      <c r="N216" s="23"/>
      <c r="O216" s="23"/>
      <c r="P216" s="24"/>
      <c r="Q216" s="37"/>
      <c r="R216" s="24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"/>
      <c r="B217" s="4"/>
      <c r="C217" s="48"/>
      <c r="D217" s="14"/>
      <c r="E217" s="3"/>
      <c r="F217" s="3"/>
      <c r="G217" s="9"/>
      <c r="H217" s="13"/>
      <c r="I217" s="47"/>
      <c r="J217" s="22"/>
      <c r="K217" s="22"/>
      <c r="L217" s="22"/>
      <c r="M217" s="22"/>
      <c r="N217" s="23"/>
      <c r="O217" s="23"/>
      <c r="P217" s="24"/>
      <c r="Q217" s="37"/>
      <c r="R217" s="24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"/>
      <c r="B218" s="4"/>
      <c r="C218" s="48"/>
      <c r="D218" s="14"/>
      <c r="E218" s="3"/>
      <c r="F218" s="3"/>
      <c r="G218" s="9"/>
      <c r="H218" s="13"/>
      <c r="I218" s="47"/>
      <c r="J218" s="22"/>
      <c r="K218" s="22"/>
      <c r="L218" s="22"/>
      <c r="M218" s="22"/>
      <c r="N218" s="23"/>
      <c r="O218" s="23"/>
      <c r="P218" s="24"/>
      <c r="Q218" s="37"/>
      <c r="R218" s="24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"/>
      <c r="B219" s="4"/>
      <c r="C219" s="48"/>
      <c r="D219" s="14"/>
      <c r="E219" s="3"/>
      <c r="F219" s="3"/>
      <c r="G219" s="9"/>
      <c r="H219" s="13"/>
      <c r="I219" s="47"/>
      <c r="J219" s="22"/>
      <c r="K219" s="22"/>
      <c r="L219" s="22"/>
      <c r="M219" s="22"/>
      <c r="N219" s="23"/>
      <c r="O219" s="23"/>
      <c r="P219" s="24"/>
      <c r="Q219" s="37"/>
      <c r="R219" s="24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"/>
      <c r="B220" s="4"/>
      <c r="C220" s="48"/>
      <c r="D220" s="14"/>
      <c r="E220" s="3"/>
      <c r="F220" s="3"/>
      <c r="G220" s="9"/>
      <c r="H220" s="13"/>
      <c r="I220" s="47"/>
      <c r="J220" s="22"/>
      <c r="K220" s="22"/>
      <c r="L220" s="22"/>
      <c r="M220" s="22"/>
      <c r="N220" s="23"/>
      <c r="O220" s="23"/>
      <c r="P220" s="24"/>
      <c r="Q220" s="37"/>
      <c r="R220" s="24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"/>
      <c r="B221" s="4"/>
      <c r="C221" s="48"/>
      <c r="D221" s="14"/>
      <c r="E221" s="3"/>
      <c r="F221" s="3"/>
      <c r="G221" s="9"/>
      <c r="H221" s="13"/>
      <c r="I221" s="47"/>
      <c r="J221" s="22"/>
      <c r="K221" s="22"/>
      <c r="L221" s="22"/>
      <c r="M221" s="22"/>
      <c r="N221" s="23"/>
      <c r="O221" s="23"/>
      <c r="P221" s="24"/>
      <c r="Q221" s="37"/>
      <c r="R221" s="24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"/>
      <c r="B222" s="4"/>
      <c r="C222" s="48"/>
      <c r="D222" s="14"/>
      <c r="E222" s="3"/>
      <c r="F222" s="3"/>
      <c r="G222" s="9"/>
      <c r="H222" s="13"/>
      <c r="I222" s="47"/>
      <c r="J222" s="22"/>
      <c r="K222" s="22"/>
      <c r="L222" s="22"/>
      <c r="M222" s="22"/>
      <c r="N222" s="23"/>
      <c r="O222" s="23"/>
      <c r="P222" s="24"/>
      <c r="Q222" s="37"/>
      <c r="R222" s="24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"/>
      <c r="B223" s="4"/>
      <c r="C223" s="48"/>
      <c r="D223" s="14"/>
      <c r="E223" s="3"/>
      <c r="F223" s="3"/>
      <c r="G223" s="9"/>
      <c r="H223" s="13"/>
      <c r="I223" s="47"/>
      <c r="J223" s="22"/>
      <c r="K223" s="22"/>
      <c r="L223" s="22"/>
      <c r="M223" s="22"/>
      <c r="N223" s="23"/>
      <c r="O223" s="23"/>
      <c r="P223" s="24"/>
      <c r="Q223" s="37"/>
      <c r="R223" s="24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"/>
      <c r="B224" s="4"/>
      <c r="C224" s="48"/>
      <c r="D224" s="14"/>
      <c r="E224" s="3"/>
      <c r="F224" s="3"/>
      <c r="G224" s="9"/>
      <c r="H224" s="13"/>
      <c r="I224" s="47"/>
      <c r="J224" s="22"/>
      <c r="K224" s="22"/>
      <c r="L224" s="22"/>
      <c r="M224" s="22"/>
      <c r="N224" s="23"/>
      <c r="O224" s="23"/>
      <c r="P224" s="24"/>
      <c r="Q224" s="37"/>
      <c r="R224" s="24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"/>
      <c r="B225" s="4"/>
      <c r="C225" s="48"/>
      <c r="D225" s="14"/>
      <c r="E225" s="3"/>
      <c r="F225" s="3"/>
      <c r="G225" s="9"/>
      <c r="H225" s="13"/>
      <c r="I225" s="47"/>
      <c r="J225" s="22"/>
      <c r="K225" s="22"/>
      <c r="L225" s="22"/>
      <c r="M225" s="22"/>
      <c r="N225" s="23"/>
      <c r="O225" s="23"/>
      <c r="P225" s="24"/>
      <c r="Q225" s="37"/>
      <c r="R225" s="24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"/>
      <c r="B226" s="4"/>
      <c r="C226" s="48"/>
      <c r="D226" s="14"/>
      <c r="E226" s="3"/>
      <c r="F226" s="3"/>
      <c r="G226" s="9"/>
      <c r="H226" s="13"/>
      <c r="I226" s="47"/>
      <c r="J226" s="22"/>
      <c r="K226" s="22"/>
      <c r="L226" s="22"/>
      <c r="M226" s="22"/>
      <c r="N226" s="23"/>
      <c r="O226" s="23"/>
      <c r="P226" s="24"/>
      <c r="Q226" s="37"/>
      <c r="R226" s="24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"/>
      <c r="B227" s="4"/>
      <c r="C227" s="48"/>
      <c r="D227" s="14"/>
      <c r="E227" s="3"/>
      <c r="F227" s="3"/>
      <c r="G227" s="9"/>
      <c r="H227" s="13"/>
      <c r="I227" s="47"/>
      <c r="J227" s="22"/>
      <c r="K227" s="22"/>
      <c r="L227" s="22"/>
      <c r="M227" s="22"/>
      <c r="N227" s="23"/>
      <c r="O227" s="23"/>
      <c r="P227" s="24"/>
      <c r="Q227" s="37"/>
      <c r="R227" s="24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"/>
      <c r="B228" s="4"/>
      <c r="C228" s="48"/>
      <c r="D228" s="14"/>
      <c r="E228" s="3"/>
      <c r="F228" s="3"/>
      <c r="G228" s="9"/>
      <c r="H228" s="13"/>
      <c r="I228" s="47"/>
      <c r="J228" s="22"/>
      <c r="K228" s="22"/>
      <c r="L228" s="22"/>
      <c r="M228" s="22"/>
      <c r="N228" s="23"/>
      <c r="O228" s="23"/>
      <c r="P228" s="24"/>
      <c r="Q228" s="37"/>
      <c r="R228" s="24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"/>
      <c r="B229" s="4"/>
      <c r="C229" s="48"/>
      <c r="D229" s="14"/>
      <c r="E229" s="3"/>
      <c r="F229" s="3"/>
      <c r="G229" s="9"/>
      <c r="H229" s="13"/>
      <c r="I229" s="47"/>
      <c r="J229" s="22"/>
      <c r="K229" s="22"/>
      <c r="L229" s="22"/>
      <c r="M229" s="22"/>
      <c r="N229" s="23"/>
      <c r="O229" s="23"/>
      <c r="P229" s="24"/>
      <c r="Q229" s="37"/>
      <c r="R229" s="24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"/>
      <c r="B230" s="4"/>
      <c r="C230" s="48"/>
      <c r="D230" s="14"/>
      <c r="E230" s="3"/>
      <c r="F230" s="3"/>
      <c r="G230" s="9"/>
      <c r="H230" s="13"/>
      <c r="I230" s="47"/>
      <c r="J230" s="22"/>
      <c r="K230" s="22"/>
      <c r="L230" s="22"/>
      <c r="M230" s="22"/>
      <c r="N230" s="23"/>
      <c r="O230" s="23"/>
      <c r="P230" s="24"/>
      <c r="Q230" s="37"/>
      <c r="R230" s="24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"/>
      <c r="B231" s="4"/>
      <c r="C231" s="48"/>
      <c r="D231" s="14"/>
      <c r="E231" s="3"/>
      <c r="F231" s="3"/>
      <c r="G231" s="9"/>
      <c r="H231" s="13"/>
      <c r="I231" s="47"/>
      <c r="J231" s="22"/>
      <c r="K231" s="22"/>
      <c r="L231" s="22"/>
      <c r="M231" s="22"/>
      <c r="N231" s="23"/>
      <c r="O231" s="23"/>
      <c r="P231" s="24"/>
      <c r="Q231" s="37"/>
      <c r="R231" s="24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"/>
      <c r="B232" s="4"/>
      <c r="C232" s="48"/>
      <c r="D232" s="14"/>
      <c r="E232" s="3"/>
      <c r="F232" s="3"/>
      <c r="G232" s="9"/>
      <c r="H232" s="13"/>
      <c r="I232" s="47"/>
      <c r="J232" s="22"/>
      <c r="K232" s="22"/>
      <c r="L232" s="22"/>
      <c r="M232" s="22"/>
      <c r="N232" s="23"/>
      <c r="O232" s="23"/>
      <c r="P232" s="24"/>
      <c r="Q232" s="37"/>
      <c r="R232" s="24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"/>
      <c r="B233" s="4"/>
      <c r="C233" s="48"/>
      <c r="D233" s="14"/>
      <c r="E233" s="3"/>
      <c r="F233" s="3"/>
      <c r="G233" s="9"/>
      <c r="H233" s="13"/>
      <c r="I233" s="47"/>
      <c r="J233" s="22"/>
      <c r="K233" s="22"/>
      <c r="L233" s="22"/>
      <c r="M233" s="22"/>
      <c r="N233" s="23"/>
      <c r="O233" s="23"/>
      <c r="P233" s="24"/>
      <c r="Q233" s="37"/>
      <c r="R233" s="24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"/>
      <c r="B234" s="4"/>
      <c r="C234" s="48"/>
      <c r="D234" s="14"/>
      <c r="E234" s="3"/>
      <c r="F234" s="3"/>
      <c r="G234" s="9"/>
      <c r="H234" s="13"/>
      <c r="I234" s="47"/>
      <c r="J234" s="22"/>
      <c r="K234" s="22"/>
      <c r="L234" s="22"/>
      <c r="M234" s="22"/>
      <c r="N234" s="23"/>
      <c r="O234" s="23"/>
      <c r="P234" s="24"/>
      <c r="Q234" s="37"/>
      <c r="R234" s="24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"/>
      <c r="B235" s="4"/>
      <c r="C235" s="48"/>
      <c r="D235" s="14"/>
      <c r="E235" s="3"/>
      <c r="F235" s="3"/>
      <c r="G235" s="9"/>
      <c r="H235" s="13"/>
      <c r="I235" s="47"/>
      <c r="J235" s="22"/>
      <c r="K235" s="22"/>
      <c r="L235" s="22"/>
      <c r="M235" s="22"/>
      <c r="N235" s="23"/>
      <c r="O235" s="23"/>
      <c r="P235" s="24"/>
      <c r="Q235" s="37"/>
      <c r="R235" s="24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"/>
      <c r="B236" s="4"/>
      <c r="C236" s="48"/>
      <c r="D236" s="14"/>
      <c r="E236" s="3"/>
      <c r="F236" s="3"/>
      <c r="G236" s="9"/>
      <c r="H236" s="13"/>
      <c r="I236" s="47"/>
      <c r="J236" s="22"/>
      <c r="K236" s="22"/>
      <c r="L236" s="22"/>
      <c r="M236" s="22"/>
      <c r="N236" s="23"/>
      <c r="O236" s="23"/>
      <c r="P236" s="24"/>
      <c r="Q236" s="37"/>
      <c r="R236" s="24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"/>
      <c r="B237" s="4"/>
      <c r="C237" s="48"/>
      <c r="D237" s="14"/>
      <c r="E237" s="3"/>
      <c r="F237" s="3"/>
      <c r="G237" s="9"/>
      <c r="H237" s="13"/>
      <c r="I237" s="47"/>
      <c r="J237" s="22"/>
      <c r="K237" s="22"/>
      <c r="L237" s="22"/>
      <c r="M237" s="22"/>
      <c r="N237" s="23"/>
      <c r="O237" s="23"/>
      <c r="P237" s="24"/>
      <c r="Q237" s="37"/>
      <c r="R237" s="24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"/>
      <c r="B238" s="4"/>
      <c r="C238" s="48"/>
      <c r="D238" s="14"/>
      <c r="E238" s="3"/>
      <c r="F238" s="3"/>
      <c r="G238" s="9"/>
      <c r="H238" s="13"/>
      <c r="I238" s="47"/>
      <c r="J238" s="22"/>
      <c r="K238" s="22"/>
      <c r="L238" s="22"/>
      <c r="M238" s="22"/>
      <c r="N238" s="23"/>
      <c r="O238" s="23"/>
      <c r="P238" s="24"/>
      <c r="Q238" s="37"/>
      <c r="R238" s="24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"/>
      <c r="B239" s="4"/>
      <c r="C239" s="48"/>
      <c r="D239" s="14"/>
      <c r="E239" s="3"/>
      <c r="F239" s="3"/>
      <c r="G239" s="9"/>
      <c r="H239" s="13"/>
      <c r="I239" s="47"/>
      <c r="J239" s="22"/>
      <c r="K239" s="22"/>
      <c r="L239" s="22"/>
      <c r="M239" s="22"/>
      <c r="N239" s="23"/>
      <c r="O239" s="23"/>
      <c r="P239" s="24"/>
      <c r="Q239" s="37"/>
      <c r="R239" s="24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"/>
      <c r="B240" s="4"/>
      <c r="C240" s="48"/>
      <c r="D240" s="14"/>
      <c r="E240" s="3"/>
      <c r="F240" s="3"/>
      <c r="G240" s="9"/>
      <c r="H240" s="13"/>
      <c r="I240" s="47"/>
      <c r="J240" s="22"/>
      <c r="K240" s="22"/>
      <c r="L240" s="22"/>
      <c r="M240" s="22"/>
      <c r="N240" s="23"/>
      <c r="O240" s="23"/>
      <c r="P240" s="24"/>
      <c r="Q240" s="37"/>
      <c r="R240" s="24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"/>
      <c r="B241" s="4"/>
      <c r="C241" s="48"/>
      <c r="D241" s="14"/>
      <c r="E241" s="3"/>
      <c r="F241" s="3"/>
      <c r="G241" s="9"/>
      <c r="H241" s="13"/>
      <c r="I241" s="47"/>
      <c r="J241" s="22"/>
      <c r="K241" s="22"/>
      <c r="L241" s="22"/>
      <c r="M241" s="22"/>
      <c r="N241" s="23"/>
      <c r="O241" s="23"/>
      <c r="P241" s="24"/>
      <c r="Q241" s="37"/>
      <c r="R241" s="24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"/>
      <c r="B242" s="4"/>
      <c r="C242" s="48"/>
      <c r="D242" s="14"/>
      <c r="E242" s="3"/>
      <c r="F242" s="3"/>
      <c r="G242" s="9"/>
      <c r="H242" s="13"/>
      <c r="I242" s="47"/>
      <c r="J242" s="22"/>
      <c r="K242" s="22"/>
      <c r="L242" s="22"/>
      <c r="M242" s="22"/>
      <c r="N242" s="23"/>
      <c r="O242" s="23"/>
      <c r="P242" s="24"/>
      <c r="Q242" s="37"/>
      <c r="R242" s="24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"/>
      <c r="B243" s="4"/>
      <c r="C243" s="48"/>
      <c r="D243" s="14"/>
      <c r="E243" s="3"/>
      <c r="F243" s="3"/>
      <c r="G243" s="9"/>
      <c r="H243" s="13"/>
      <c r="I243" s="47"/>
      <c r="J243" s="22"/>
      <c r="K243" s="22"/>
      <c r="L243" s="22"/>
      <c r="M243" s="22"/>
      <c r="N243" s="23"/>
      <c r="O243" s="23"/>
      <c r="P243" s="24"/>
      <c r="Q243" s="37"/>
      <c r="R243" s="24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"/>
      <c r="B244" s="4"/>
      <c r="C244" s="48"/>
      <c r="D244" s="14"/>
      <c r="E244" s="3"/>
      <c r="F244" s="3"/>
      <c r="G244" s="9"/>
      <c r="H244" s="13"/>
      <c r="I244" s="47"/>
      <c r="J244" s="22"/>
      <c r="K244" s="22"/>
      <c r="L244" s="22"/>
      <c r="M244" s="22"/>
      <c r="N244" s="23"/>
      <c r="O244" s="23"/>
      <c r="P244" s="24"/>
      <c r="Q244" s="37"/>
      <c r="R244" s="24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"/>
      <c r="B245" s="4"/>
      <c r="C245" s="48"/>
      <c r="D245" s="14"/>
      <c r="E245" s="3"/>
      <c r="F245" s="3"/>
      <c r="G245" s="9"/>
      <c r="H245" s="13"/>
      <c r="I245" s="47"/>
      <c r="J245" s="22"/>
      <c r="K245" s="22"/>
      <c r="L245" s="22"/>
      <c r="M245" s="22"/>
      <c r="N245" s="23"/>
      <c r="O245" s="23"/>
      <c r="P245" s="24"/>
      <c r="Q245" s="37"/>
      <c r="R245" s="24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"/>
      <c r="B246" s="4"/>
      <c r="C246" s="48"/>
      <c r="D246" s="14"/>
      <c r="E246" s="3"/>
      <c r="F246" s="3"/>
      <c r="G246" s="9"/>
      <c r="H246" s="13"/>
      <c r="I246" s="47"/>
      <c r="J246" s="22"/>
      <c r="K246" s="22"/>
      <c r="L246" s="22"/>
      <c r="M246" s="22"/>
      <c r="N246" s="23"/>
      <c r="O246" s="23"/>
      <c r="P246" s="24"/>
      <c r="Q246" s="37"/>
      <c r="R246" s="24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"/>
      <c r="B247" s="4"/>
      <c r="C247" s="48"/>
      <c r="D247" s="14"/>
      <c r="E247" s="3"/>
      <c r="F247" s="3"/>
      <c r="G247" s="9"/>
      <c r="H247" s="13"/>
      <c r="I247" s="47"/>
      <c r="J247" s="22"/>
      <c r="K247" s="22"/>
      <c r="L247" s="22"/>
      <c r="M247" s="22"/>
      <c r="N247" s="23"/>
      <c r="O247" s="23"/>
      <c r="P247" s="24"/>
      <c r="Q247" s="37"/>
      <c r="R247" s="24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"/>
      <c r="B248" s="4"/>
      <c r="C248" s="48"/>
      <c r="D248" s="14"/>
      <c r="E248" s="3"/>
      <c r="F248" s="3"/>
      <c r="G248" s="9"/>
      <c r="H248" s="13"/>
      <c r="I248" s="47"/>
      <c r="J248" s="22"/>
      <c r="K248" s="22"/>
      <c r="L248" s="22"/>
      <c r="M248" s="22"/>
      <c r="N248" s="23"/>
      <c r="O248" s="23"/>
      <c r="P248" s="24"/>
      <c r="Q248" s="37"/>
      <c r="R248" s="24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"/>
      <c r="B249" s="4"/>
      <c r="C249" s="48"/>
      <c r="D249" s="14"/>
      <c r="E249" s="3"/>
      <c r="F249" s="3"/>
      <c r="G249" s="9"/>
      <c r="H249" s="13"/>
      <c r="I249" s="47"/>
      <c r="J249" s="22"/>
      <c r="K249" s="22"/>
      <c r="L249" s="22"/>
      <c r="M249" s="22"/>
      <c r="N249" s="23"/>
      <c r="O249" s="23"/>
      <c r="P249" s="24"/>
      <c r="Q249" s="37"/>
      <c r="R249" s="24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"/>
      <c r="B250" s="4"/>
      <c r="C250" s="48"/>
      <c r="D250" s="14"/>
      <c r="E250" s="3"/>
      <c r="F250" s="3"/>
      <c r="G250" s="9"/>
      <c r="H250" s="13"/>
      <c r="I250" s="47"/>
      <c r="J250" s="22"/>
      <c r="K250" s="22"/>
      <c r="L250" s="22"/>
      <c r="M250" s="22"/>
      <c r="N250" s="23"/>
      <c r="O250" s="23"/>
      <c r="P250" s="24"/>
      <c r="Q250" s="37"/>
      <c r="R250" s="24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"/>
      <c r="B251" s="4"/>
      <c r="C251" s="48"/>
      <c r="D251" s="14"/>
      <c r="E251" s="3"/>
      <c r="F251" s="3"/>
      <c r="G251" s="9"/>
      <c r="H251" s="13"/>
      <c r="I251" s="47"/>
      <c r="J251" s="22"/>
      <c r="K251" s="22"/>
      <c r="L251" s="22"/>
      <c r="M251" s="22"/>
      <c r="N251" s="23"/>
      <c r="O251" s="23"/>
      <c r="P251" s="24"/>
      <c r="Q251" s="37"/>
      <c r="R251" s="24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"/>
      <c r="B252" s="4"/>
      <c r="C252" s="48"/>
      <c r="D252" s="14"/>
      <c r="E252" s="3"/>
      <c r="F252" s="3"/>
      <c r="G252" s="9"/>
      <c r="H252" s="13"/>
      <c r="I252" s="47"/>
      <c r="J252" s="22"/>
      <c r="K252" s="22"/>
      <c r="L252" s="22"/>
      <c r="M252" s="22"/>
      <c r="N252" s="23"/>
      <c r="O252" s="23"/>
      <c r="P252" s="24"/>
      <c r="Q252" s="37"/>
      <c r="R252" s="24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"/>
      <c r="B253" s="4"/>
      <c r="C253" s="48"/>
      <c r="D253" s="14"/>
      <c r="E253" s="3"/>
      <c r="F253" s="3"/>
      <c r="G253" s="9"/>
      <c r="H253" s="13"/>
      <c r="I253" s="47"/>
      <c r="J253" s="22"/>
      <c r="K253" s="22"/>
      <c r="L253" s="22"/>
      <c r="M253" s="22"/>
      <c r="N253" s="23"/>
      <c r="O253" s="23"/>
      <c r="P253" s="24"/>
      <c r="Q253" s="37"/>
      <c r="R253" s="24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"/>
      <c r="B254" s="4"/>
      <c r="C254" s="48"/>
      <c r="D254" s="14"/>
      <c r="E254" s="3"/>
      <c r="F254" s="3"/>
      <c r="G254" s="9"/>
      <c r="H254" s="13"/>
      <c r="I254" s="47"/>
      <c r="J254" s="22"/>
      <c r="K254" s="22"/>
      <c r="L254" s="22"/>
      <c r="M254" s="22"/>
      <c r="N254" s="23"/>
      <c r="O254" s="23"/>
      <c r="P254" s="24"/>
      <c r="Q254" s="37"/>
      <c r="R254" s="24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"/>
      <c r="B255" s="4"/>
      <c r="C255" s="48"/>
      <c r="D255" s="14"/>
      <c r="E255" s="3"/>
      <c r="F255" s="3"/>
      <c r="G255" s="9"/>
      <c r="H255" s="13"/>
      <c r="I255" s="47"/>
      <c r="J255" s="22"/>
      <c r="K255" s="22"/>
      <c r="L255" s="22"/>
      <c r="M255" s="22"/>
      <c r="N255" s="23"/>
      <c r="O255" s="23"/>
      <c r="P255" s="24"/>
      <c r="Q255" s="37"/>
      <c r="R255" s="24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"/>
      <c r="B256" s="4"/>
      <c r="C256" s="48"/>
      <c r="D256" s="14"/>
      <c r="E256" s="3"/>
      <c r="F256" s="3"/>
      <c r="G256" s="9"/>
      <c r="H256" s="13"/>
      <c r="I256" s="47"/>
      <c r="J256" s="22"/>
      <c r="K256" s="22"/>
      <c r="L256" s="22"/>
      <c r="M256" s="22"/>
      <c r="N256" s="23"/>
      <c r="O256" s="23"/>
      <c r="P256" s="24"/>
      <c r="Q256" s="37"/>
      <c r="R256" s="24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"/>
      <c r="B257" s="4"/>
      <c r="C257" s="48"/>
      <c r="D257" s="14"/>
      <c r="E257" s="3"/>
      <c r="F257" s="3"/>
      <c r="G257" s="9"/>
      <c r="H257" s="13"/>
      <c r="I257" s="47"/>
      <c r="J257" s="22"/>
      <c r="K257" s="22"/>
      <c r="L257" s="22"/>
      <c r="M257" s="22"/>
      <c r="N257" s="23"/>
      <c r="O257" s="23"/>
      <c r="P257" s="24"/>
      <c r="Q257" s="37"/>
      <c r="R257" s="24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"/>
      <c r="B258" s="4"/>
      <c r="C258" s="48"/>
      <c r="D258" s="14"/>
      <c r="E258" s="3"/>
      <c r="F258" s="3"/>
      <c r="G258" s="9"/>
      <c r="H258" s="13"/>
      <c r="I258" s="47"/>
      <c r="J258" s="22"/>
      <c r="K258" s="22"/>
      <c r="L258" s="22"/>
      <c r="M258" s="22"/>
      <c r="N258" s="23"/>
      <c r="O258" s="23"/>
      <c r="P258" s="24"/>
      <c r="Q258" s="37"/>
      <c r="R258" s="24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"/>
      <c r="B259" s="4"/>
      <c r="C259" s="48"/>
      <c r="D259" s="14"/>
      <c r="E259" s="3"/>
      <c r="F259" s="3"/>
      <c r="G259" s="9"/>
      <c r="H259" s="13"/>
      <c r="I259" s="47"/>
      <c r="J259" s="22"/>
      <c r="K259" s="22"/>
      <c r="L259" s="22"/>
      <c r="M259" s="22"/>
      <c r="N259" s="23"/>
      <c r="O259" s="23"/>
      <c r="P259" s="24"/>
      <c r="Q259" s="37"/>
      <c r="R259" s="24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"/>
      <c r="B260" s="4"/>
      <c r="C260" s="48"/>
      <c r="D260" s="14"/>
      <c r="E260" s="3"/>
      <c r="F260" s="3"/>
      <c r="G260" s="9"/>
      <c r="H260" s="13"/>
      <c r="I260" s="47"/>
      <c r="J260" s="22"/>
      <c r="K260" s="22"/>
      <c r="L260" s="22"/>
      <c r="M260" s="22"/>
      <c r="N260" s="23"/>
      <c r="O260" s="23"/>
      <c r="P260" s="24"/>
      <c r="Q260" s="37"/>
      <c r="R260" s="24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"/>
      <c r="B261" s="4"/>
      <c r="C261" s="48"/>
      <c r="D261" s="14"/>
      <c r="E261" s="3"/>
      <c r="F261" s="3"/>
      <c r="G261" s="9"/>
      <c r="H261" s="13"/>
      <c r="I261" s="47"/>
      <c r="J261" s="22"/>
      <c r="K261" s="22"/>
      <c r="L261" s="22"/>
      <c r="M261" s="22"/>
      <c r="N261" s="23"/>
      <c r="O261" s="23"/>
      <c r="P261" s="24"/>
      <c r="Q261" s="37"/>
      <c r="R261" s="24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"/>
      <c r="B262" s="4"/>
      <c r="C262" s="48"/>
      <c r="D262" s="14"/>
      <c r="E262" s="3"/>
      <c r="F262" s="3"/>
      <c r="G262" s="9"/>
      <c r="H262" s="13"/>
      <c r="I262" s="47"/>
      <c r="J262" s="22"/>
      <c r="K262" s="22"/>
      <c r="L262" s="22"/>
      <c r="M262" s="22"/>
      <c r="N262" s="23"/>
      <c r="O262" s="23"/>
      <c r="P262" s="24"/>
      <c r="Q262" s="37"/>
      <c r="R262" s="24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"/>
      <c r="B263" s="4"/>
      <c r="C263" s="48"/>
      <c r="D263" s="14"/>
      <c r="E263" s="3"/>
      <c r="F263" s="3"/>
      <c r="G263" s="9"/>
      <c r="H263" s="13"/>
      <c r="I263" s="47"/>
      <c r="J263" s="22"/>
      <c r="K263" s="22"/>
      <c r="L263" s="22"/>
      <c r="M263" s="22"/>
      <c r="N263" s="23"/>
      <c r="O263" s="23"/>
      <c r="P263" s="24"/>
      <c r="Q263" s="37"/>
      <c r="R263" s="24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"/>
      <c r="B264" s="4"/>
      <c r="C264" s="48"/>
      <c r="D264" s="14"/>
      <c r="E264" s="3"/>
      <c r="F264" s="3"/>
      <c r="G264" s="9"/>
      <c r="H264" s="13"/>
      <c r="I264" s="47"/>
      <c r="J264" s="22"/>
      <c r="K264" s="22"/>
      <c r="L264" s="22"/>
      <c r="M264" s="22"/>
      <c r="N264" s="23"/>
      <c r="O264" s="23"/>
      <c r="P264" s="24"/>
      <c r="Q264" s="37"/>
      <c r="R264" s="24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"/>
      <c r="B265" s="4"/>
      <c r="C265" s="48"/>
      <c r="D265" s="14"/>
      <c r="E265" s="3"/>
      <c r="F265" s="3"/>
      <c r="G265" s="9"/>
      <c r="H265" s="13"/>
      <c r="I265" s="47"/>
      <c r="J265" s="22"/>
      <c r="K265" s="22"/>
      <c r="L265" s="22"/>
      <c r="M265" s="22"/>
      <c r="N265" s="23"/>
      <c r="O265" s="23"/>
      <c r="P265" s="24"/>
      <c r="Q265" s="37"/>
      <c r="R265" s="24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"/>
      <c r="B266" s="4"/>
      <c r="C266" s="48"/>
      <c r="D266" s="14"/>
      <c r="E266" s="3"/>
      <c r="F266" s="3"/>
      <c r="G266" s="9"/>
      <c r="H266" s="13"/>
      <c r="I266" s="47"/>
      <c r="J266" s="22"/>
      <c r="K266" s="22"/>
      <c r="L266" s="22"/>
      <c r="M266" s="22"/>
      <c r="N266" s="23"/>
      <c r="O266" s="23"/>
      <c r="P266" s="24"/>
      <c r="Q266" s="37"/>
      <c r="R266" s="24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"/>
      <c r="B267" s="4"/>
      <c r="C267" s="48"/>
      <c r="D267" s="14"/>
      <c r="E267" s="3"/>
      <c r="F267" s="3"/>
      <c r="G267" s="9"/>
      <c r="H267" s="13"/>
      <c r="I267" s="47"/>
      <c r="J267" s="22"/>
      <c r="K267" s="22"/>
      <c r="L267" s="22"/>
      <c r="M267" s="22"/>
      <c r="N267" s="23"/>
      <c r="O267" s="23"/>
      <c r="P267" s="24"/>
      <c r="Q267" s="37"/>
      <c r="R267" s="24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"/>
      <c r="B268" s="4"/>
      <c r="C268" s="48"/>
      <c r="D268" s="14"/>
      <c r="E268" s="3"/>
      <c r="F268" s="3"/>
      <c r="G268" s="9"/>
      <c r="H268" s="13"/>
      <c r="I268" s="47"/>
      <c r="J268" s="22"/>
      <c r="K268" s="22"/>
      <c r="L268" s="22"/>
      <c r="M268" s="22"/>
      <c r="N268" s="23"/>
      <c r="O268" s="23"/>
      <c r="P268" s="24"/>
      <c r="Q268" s="37"/>
      <c r="R268" s="24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"/>
      <c r="B269" s="4"/>
      <c r="C269" s="48"/>
      <c r="D269" s="14"/>
      <c r="E269" s="3"/>
      <c r="F269" s="3"/>
      <c r="G269" s="9"/>
      <c r="H269" s="13"/>
      <c r="I269" s="47"/>
      <c r="J269" s="22"/>
      <c r="K269" s="22"/>
      <c r="L269" s="22"/>
      <c r="M269" s="22"/>
      <c r="N269" s="23"/>
      <c r="O269" s="23"/>
      <c r="P269" s="24"/>
      <c r="Q269" s="37"/>
      <c r="R269" s="24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"/>
      <c r="B270" s="4"/>
      <c r="C270" s="48"/>
      <c r="D270" s="14"/>
      <c r="E270" s="3"/>
      <c r="F270" s="3"/>
      <c r="G270" s="9"/>
      <c r="H270" s="13"/>
      <c r="I270" s="47"/>
      <c r="J270" s="22"/>
      <c r="K270" s="22"/>
      <c r="L270" s="22"/>
      <c r="M270" s="22"/>
      <c r="N270" s="23"/>
      <c r="O270" s="23"/>
      <c r="P270" s="24"/>
      <c r="Q270" s="37"/>
      <c r="R270" s="24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"/>
      <c r="B271" s="4"/>
      <c r="C271" s="48"/>
      <c r="D271" s="14"/>
      <c r="E271" s="3"/>
      <c r="F271" s="3"/>
      <c r="G271" s="9"/>
      <c r="H271" s="13"/>
      <c r="I271" s="47"/>
      <c r="J271" s="22"/>
      <c r="K271" s="22"/>
      <c r="L271" s="22"/>
      <c r="M271" s="22"/>
      <c r="N271" s="23"/>
      <c r="O271" s="23"/>
      <c r="P271" s="24"/>
      <c r="Q271" s="37"/>
      <c r="R271" s="24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"/>
      <c r="B272" s="4"/>
      <c r="C272" s="48"/>
      <c r="D272" s="14"/>
      <c r="E272" s="3"/>
      <c r="F272" s="3"/>
      <c r="G272" s="9"/>
      <c r="H272" s="13"/>
      <c r="I272" s="47"/>
      <c r="J272" s="22"/>
      <c r="K272" s="22"/>
      <c r="L272" s="22"/>
      <c r="M272" s="22"/>
      <c r="N272" s="23"/>
      <c r="O272" s="23"/>
      <c r="P272" s="24"/>
      <c r="Q272" s="37"/>
      <c r="R272" s="24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"/>
      <c r="B273" s="4"/>
      <c r="C273" s="48"/>
      <c r="D273" s="14"/>
      <c r="E273" s="3"/>
      <c r="F273" s="3"/>
      <c r="G273" s="9"/>
      <c r="H273" s="13"/>
      <c r="I273" s="47"/>
      <c r="J273" s="22"/>
      <c r="K273" s="22"/>
      <c r="L273" s="22"/>
      <c r="M273" s="22"/>
      <c r="N273" s="23"/>
      <c r="O273" s="23"/>
      <c r="P273" s="24"/>
      <c r="Q273" s="37"/>
      <c r="R273" s="24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"/>
      <c r="B274" s="4"/>
      <c r="C274" s="48"/>
      <c r="D274" s="14"/>
      <c r="E274" s="3"/>
      <c r="F274" s="3"/>
      <c r="G274" s="9"/>
      <c r="H274" s="13"/>
      <c r="I274" s="47"/>
      <c r="J274" s="22"/>
      <c r="K274" s="22"/>
      <c r="L274" s="22"/>
      <c r="M274" s="22"/>
      <c r="N274" s="23"/>
      <c r="O274" s="23"/>
      <c r="P274" s="24"/>
      <c r="Q274" s="37"/>
      <c r="R274" s="24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"/>
      <c r="B275" s="4"/>
      <c r="C275" s="48"/>
      <c r="D275" s="14"/>
      <c r="E275" s="3"/>
      <c r="F275" s="3"/>
      <c r="G275" s="9"/>
      <c r="H275" s="13"/>
      <c r="I275" s="47"/>
      <c r="J275" s="22"/>
      <c r="K275" s="22"/>
      <c r="L275" s="22"/>
      <c r="M275" s="22"/>
      <c r="N275" s="23"/>
      <c r="O275" s="23"/>
      <c r="P275" s="24"/>
      <c r="Q275" s="37"/>
      <c r="R275" s="24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"/>
      <c r="B276" s="4"/>
      <c r="C276" s="48"/>
      <c r="D276" s="14"/>
      <c r="E276" s="3"/>
      <c r="F276" s="3"/>
      <c r="G276" s="9"/>
      <c r="H276" s="13"/>
      <c r="I276" s="47"/>
      <c r="J276" s="22"/>
      <c r="K276" s="22"/>
      <c r="L276" s="22"/>
      <c r="M276" s="22"/>
      <c r="N276" s="23"/>
      <c r="O276" s="23"/>
      <c r="P276" s="24"/>
      <c r="Q276" s="37"/>
      <c r="R276" s="24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"/>
      <c r="B277" s="4"/>
      <c r="C277" s="48"/>
      <c r="D277" s="14"/>
      <c r="E277" s="3"/>
      <c r="F277" s="3"/>
      <c r="G277" s="9"/>
      <c r="H277" s="13"/>
      <c r="I277" s="47"/>
      <c r="J277" s="22"/>
      <c r="K277" s="22"/>
      <c r="L277" s="22"/>
      <c r="M277" s="22"/>
      <c r="N277" s="23"/>
      <c r="O277" s="23"/>
      <c r="P277" s="24"/>
      <c r="Q277" s="37"/>
      <c r="R277" s="24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"/>
      <c r="B278" s="4"/>
      <c r="C278" s="48"/>
      <c r="D278" s="14"/>
      <c r="E278" s="3"/>
      <c r="F278" s="3"/>
      <c r="G278" s="9"/>
      <c r="H278" s="13"/>
      <c r="I278" s="47"/>
      <c r="J278" s="22"/>
      <c r="K278" s="22"/>
      <c r="L278" s="22"/>
      <c r="M278" s="22"/>
      <c r="N278" s="23"/>
      <c r="O278" s="23"/>
      <c r="P278" s="24"/>
      <c r="Q278" s="37"/>
      <c r="R278" s="24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"/>
      <c r="B279" s="4"/>
      <c r="C279" s="48"/>
      <c r="D279" s="14"/>
      <c r="E279" s="3"/>
      <c r="F279" s="3"/>
      <c r="G279" s="9"/>
      <c r="H279" s="13"/>
      <c r="I279" s="47"/>
      <c r="J279" s="22"/>
      <c r="K279" s="22"/>
      <c r="L279" s="22"/>
      <c r="M279" s="22"/>
      <c r="N279" s="23"/>
      <c r="O279" s="23"/>
      <c r="P279" s="24"/>
      <c r="Q279" s="37"/>
      <c r="R279" s="24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"/>
      <c r="B280" s="4"/>
      <c r="C280" s="48"/>
      <c r="D280" s="14"/>
      <c r="E280" s="3"/>
      <c r="F280" s="3"/>
      <c r="G280" s="9"/>
      <c r="H280" s="13"/>
      <c r="I280" s="47"/>
      <c r="J280" s="22"/>
      <c r="K280" s="22"/>
      <c r="L280" s="22"/>
      <c r="M280" s="22"/>
      <c r="N280" s="23"/>
      <c r="O280" s="23"/>
      <c r="P280" s="24"/>
      <c r="Q280" s="37"/>
      <c r="R280" s="24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"/>
      <c r="B281" s="4"/>
      <c r="C281" s="48"/>
      <c r="D281" s="14"/>
      <c r="E281" s="3"/>
      <c r="F281" s="3"/>
      <c r="G281" s="9"/>
      <c r="H281" s="13"/>
      <c r="I281" s="47"/>
      <c r="J281" s="22"/>
      <c r="K281" s="22"/>
      <c r="L281" s="22"/>
      <c r="M281" s="22"/>
      <c r="N281" s="23"/>
      <c r="O281" s="23"/>
      <c r="P281" s="24"/>
      <c r="Q281" s="37"/>
      <c r="R281" s="24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"/>
      <c r="B282" s="4"/>
      <c r="C282" s="48"/>
      <c r="D282" s="14"/>
      <c r="E282" s="3"/>
      <c r="F282" s="3"/>
      <c r="G282" s="9"/>
      <c r="H282" s="13"/>
      <c r="I282" s="47"/>
      <c r="J282" s="22"/>
      <c r="K282" s="22"/>
      <c r="L282" s="22"/>
      <c r="M282" s="22"/>
      <c r="N282" s="23"/>
      <c r="O282" s="23"/>
      <c r="P282" s="24"/>
      <c r="Q282" s="37"/>
      <c r="R282" s="24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"/>
      <c r="B283" s="4"/>
      <c r="C283" s="48"/>
      <c r="D283" s="14"/>
      <c r="E283" s="3"/>
      <c r="F283" s="3"/>
      <c r="G283" s="9"/>
      <c r="H283" s="13"/>
      <c r="I283" s="47"/>
      <c r="J283" s="22"/>
      <c r="K283" s="22"/>
      <c r="L283" s="22"/>
      <c r="M283" s="22"/>
      <c r="N283" s="23"/>
      <c r="O283" s="23"/>
      <c r="P283" s="24"/>
      <c r="Q283" s="37"/>
      <c r="R283" s="24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"/>
      <c r="B284" s="4"/>
      <c r="C284" s="48"/>
      <c r="D284" s="14"/>
      <c r="E284" s="3"/>
      <c r="F284" s="3"/>
      <c r="G284" s="9"/>
      <c r="H284" s="13"/>
      <c r="I284" s="47"/>
      <c r="J284" s="22"/>
      <c r="K284" s="22"/>
      <c r="L284" s="22"/>
      <c r="M284" s="22"/>
      <c r="N284" s="23"/>
      <c r="O284" s="23"/>
      <c r="P284" s="24"/>
      <c r="Q284" s="37"/>
      <c r="R284" s="24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"/>
      <c r="B285" s="4"/>
      <c r="C285" s="48"/>
      <c r="D285" s="14"/>
      <c r="E285" s="3"/>
      <c r="F285" s="3"/>
      <c r="G285" s="9"/>
      <c r="H285" s="13"/>
      <c r="I285" s="47"/>
      <c r="J285" s="22"/>
      <c r="K285" s="22"/>
      <c r="L285" s="22"/>
      <c r="M285" s="22"/>
      <c r="N285" s="23"/>
      <c r="O285" s="23"/>
      <c r="P285" s="24"/>
      <c r="Q285" s="37"/>
      <c r="R285" s="24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"/>
      <c r="B286" s="4"/>
      <c r="C286" s="48"/>
      <c r="D286" s="14"/>
      <c r="E286" s="3"/>
      <c r="F286" s="3"/>
      <c r="G286" s="9"/>
      <c r="H286" s="13"/>
      <c r="I286" s="47"/>
      <c r="J286" s="22"/>
      <c r="K286" s="22"/>
      <c r="L286" s="22"/>
      <c r="M286" s="22"/>
      <c r="N286" s="23"/>
      <c r="O286" s="23"/>
      <c r="P286" s="24"/>
      <c r="Q286" s="37"/>
      <c r="R286" s="24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"/>
      <c r="B287" s="4"/>
      <c r="C287" s="48"/>
      <c r="D287" s="14"/>
      <c r="E287" s="3"/>
      <c r="F287" s="3"/>
      <c r="G287" s="9"/>
      <c r="H287" s="13"/>
      <c r="I287" s="47"/>
      <c r="J287" s="22"/>
      <c r="K287" s="22"/>
      <c r="L287" s="22"/>
      <c r="M287" s="22"/>
      <c r="N287" s="23"/>
      <c r="O287" s="23"/>
      <c r="P287" s="24"/>
      <c r="Q287" s="37"/>
      <c r="R287" s="24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"/>
      <c r="B288" s="4"/>
      <c r="C288" s="48"/>
      <c r="D288" s="14"/>
      <c r="E288" s="3"/>
      <c r="F288" s="3"/>
      <c r="G288" s="9"/>
      <c r="H288" s="13"/>
      <c r="I288" s="47"/>
      <c r="J288" s="22"/>
      <c r="K288" s="22"/>
      <c r="L288" s="22"/>
      <c r="M288" s="22"/>
      <c r="N288" s="23"/>
      <c r="O288" s="23"/>
      <c r="P288" s="24"/>
      <c r="Q288" s="37"/>
      <c r="R288" s="24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"/>
      <c r="B289" s="4"/>
      <c r="C289" s="48"/>
      <c r="D289" s="14"/>
      <c r="E289" s="3"/>
      <c r="F289" s="3"/>
      <c r="G289" s="9"/>
      <c r="H289" s="13"/>
      <c r="I289" s="47"/>
      <c r="J289" s="22"/>
      <c r="K289" s="22"/>
      <c r="L289" s="22"/>
      <c r="M289" s="22"/>
      <c r="N289" s="23"/>
      <c r="O289" s="23"/>
      <c r="P289" s="24"/>
      <c r="Q289" s="37"/>
      <c r="R289" s="24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"/>
      <c r="B290" s="4"/>
      <c r="C290" s="48"/>
      <c r="D290" s="14"/>
      <c r="E290" s="3"/>
      <c r="F290" s="3"/>
      <c r="G290" s="9"/>
      <c r="H290" s="13"/>
      <c r="I290" s="47"/>
      <c r="J290" s="22"/>
      <c r="K290" s="22"/>
      <c r="L290" s="22"/>
      <c r="M290" s="22"/>
      <c r="N290" s="23"/>
      <c r="O290" s="23"/>
      <c r="P290" s="24"/>
      <c r="Q290" s="37"/>
      <c r="R290" s="24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"/>
      <c r="B291" s="4"/>
      <c r="C291" s="48"/>
      <c r="D291" s="14"/>
      <c r="E291" s="3"/>
      <c r="F291" s="3"/>
      <c r="G291" s="9"/>
      <c r="H291" s="13"/>
      <c r="I291" s="47"/>
      <c r="J291" s="22"/>
      <c r="K291" s="22"/>
      <c r="L291" s="22"/>
      <c r="M291" s="22"/>
      <c r="N291" s="23"/>
      <c r="O291" s="23"/>
      <c r="P291" s="24"/>
      <c r="Q291" s="37"/>
      <c r="R291" s="24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"/>
      <c r="B292" s="4"/>
      <c r="C292" s="48"/>
      <c r="D292" s="14"/>
      <c r="E292" s="3"/>
      <c r="F292" s="3"/>
      <c r="G292" s="9"/>
      <c r="H292" s="13"/>
      <c r="I292" s="47"/>
      <c r="J292" s="22"/>
      <c r="K292" s="22"/>
      <c r="L292" s="22"/>
      <c r="M292" s="22"/>
      <c r="N292" s="23"/>
      <c r="O292" s="23"/>
      <c r="P292" s="24"/>
      <c r="Q292" s="37"/>
      <c r="R292" s="24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"/>
      <c r="B293" s="4"/>
      <c r="C293" s="48"/>
      <c r="D293" s="14"/>
      <c r="E293" s="3"/>
      <c r="F293" s="3"/>
      <c r="G293" s="9"/>
      <c r="H293" s="13"/>
      <c r="I293" s="47"/>
      <c r="J293" s="22"/>
      <c r="K293" s="22"/>
      <c r="L293" s="22"/>
      <c r="M293" s="22"/>
      <c r="N293" s="23"/>
      <c r="O293" s="23"/>
      <c r="P293" s="24"/>
      <c r="Q293" s="37"/>
      <c r="R293" s="24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"/>
      <c r="B294" s="4"/>
      <c r="C294" s="48"/>
      <c r="D294" s="14"/>
      <c r="E294" s="3"/>
      <c r="F294" s="3"/>
      <c r="G294" s="9"/>
      <c r="H294" s="13"/>
      <c r="I294" s="47"/>
      <c r="J294" s="22"/>
      <c r="K294" s="22"/>
      <c r="L294" s="22"/>
      <c r="M294" s="22"/>
      <c r="N294" s="23"/>
      <c r="O294" s="23"/>
      <c r="P294" s="24"/>
      <c r="Q294" s="37"/>
      <c r="R294" s="24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"/>
      <c r="B295" s="4"/>
      <c r="C295" s="48"/>
      <c r="D295" s="14"/>
      <c r="E295" s="3"/>
      <c r="F295" s="3"/>
      <c r="G295" s="9"/>
      <c r="H295" s="13"/>
      <c r="I295" s="47"/>
      <c r="J295" s="22"/>
      <c r="K295" s="22"/>
      <c r="L295" s="22"/>
      <c r="M295" s="22"/>
      <c r="N295" s="23"/>
      <c r="O295" s="23"/>
      <c r="P295" s="24"/>
      <c r="Q295" s="37"/>
      <c r="R295" s="24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"/>
      <c r="B296" s="4"/>
      <c r="C296" s="48"/>
      <c r="D296" s="14"/>
      <c r="E296" s="3"/>
      <c r="F296" s="3"/>
      <c r="G296" s="9"/>
      <c r="H296" s="13"/>
      <c r="I296" s="47"/>
      <c r="J296" s="22"/>
      <c r="K296" s="22"/>
      <c r="L296" s="22"/>
      <c r="M296" s="22"/>
      <c r="N296" s="23"/>
      <c r="O296" s="23"/>
      <c r="P296" s="24"/>
      <c r="Q296" s="37"/>
      <c r="R296" s="24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"/>
      <c r="B297" s="4"/>
      <c r="C297" s="48"/>
      <c r="D297" s="14"/>
      <c r="E297" s="3"/>
      <c r="F297" s="3"/>
      <c r="G297" s="9"/>
      <c r="H297" s="13"/>
      <c r="I297" s="47"/>
      <c r="J297" s="22"/>
      <c r="K297" s="22"/>
      <c r="L297" s="22"/>
      <c r="M297" s="22"/>
      <c r="N297" s="23"/>
      <c r="O297" s="23"/>
      <c r="P297" s="24"/>
      <c r="Q297" s="37"/>
      <c r="R297" s="24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"/>
      <c r="B298" s="4"/>
      <c r="C298" s="48"/>
      <c r="D298" s="14"/>
      <c r="E298" s="3"/>
      <c r="F298" s="3"/>
      <c r="G298" s="9"/>
      <c r="H298" s="13"/>
      <c r="I298" s="47"/>
      <c r="J298" s="22"/>
      <c r="K298" s="22"/>
      <c r="L298" s="22"/>
      <c r="M298" s="22"/>
      <c r="N298" s="23"/>
      <c r="O298" s="23"/>
      <c r="P298" s="24"/>
      <c r="Q298" s="37"/>
      <c r="R298" s="24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"/>
      <c r="B299" s="4"/>
      <c r="C299" s="48"/>
      <c r="D299" s="14"/>
      <c r="E299" s="3"/>
      <c r="F299" s="3"/>
      <c r="G299" s="9"/>
      <c r="H299" s="13"/>
      <c r="I299" s="47"/>
      <c r="J299" s="22"/>
      <c r="K299" s="22"/>
      <c r="L299" s="22"/>
      <c r="M299" s="22"/>
      <c r="N299" s="23"/>
      <c r="O299" s="23"/>
      <c r="P299" s="24"/>
      <c r="Q299" s="37"/>
      <c r="R299" s="24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"/>
      <c r="B300" s="4"/>
      <c r="C300" s="48"/>
      <c r="D300" s="14"/>
      <c r="E300" s="3"/>
      <c r="F300" s="3"/>
      <c r="G300" s="9"/>
      <c r="H300" s="13"/>
      <c r="I300" s="47"/>
      <c r="J300" s="22"/>
      <c r="K300" s="22"/>
      <c r="L300" s="22"/>
      <c r="M300" s="22"/>
      <c r="N300" s="23"/>
      <c r="O300" s="23"/>
      <c r="P300" s="24"/>
      <c r="Q300" s="37"/>
      <c r="R300" s="24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"/>
      <c r="B301" s="4"/>
      <c r="C301" s="48"/>
      <c r="D301" s="14"/>
      <c r="E301" s="3"/>
      <c r="F301" s="3"/>
      <c r="G301" s="9"/>
      <c r="H301" s="13"/>
      <c r="I301" s="47"/>
      <c r="J301" s="22"/>
      <c r="K301" s="22"/>
      <c r="L301" s="22"/>
      <c r="M301" s="22"/>
      <c r="N301" s="23"/>
      <c r="O301" s="23"/>
      <c r="P301" s="24"/>
      <c r="Q301" s="37"/>
      <c r="R301" s="24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"/>
      <c r="B302" s="4"/>
      <c r="C302" s="48"/>
      <c r="D302" s="14"/>
      <c r="E302" s="3"/>
      <c r="F302" s="3"/>
      <c r="G302" s="9"/>
      <c r="H302" s="13"/>
      <c r="I302" s="47"/>
      <c r="J302" s="22"/>
      <c r="K302" s="22"/>
      <c r="L302" s="22"/>
      <c r="M302" s="22"/>
      <c r="N302" s="23"/>
      <c r="O302" s="23"/>
      <c r="P302" s="24"/>
      <c r="Q302" s="37"/>
      <c r="R302" s="24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"/>
      <c r="B303" s="4"/>
      <c r="C303" s="48"/>
      <c r="D303" s="14"/>
      <c r="E303" s="3"/>
      <c r="F303" s="3"/>
      <c r="G303" s="9"/>
      <c r="H303" s="13"/>
      <c r="I303" s="47"/>
      <c r="J303" s="22"/>
      <c r="K303" s="22"/>
      <c r="L303" s="22"/>
      <c r="M303" s="22"/>
      <c r="N303" s="23"/>
      <c r="O303" s="23"/>
      <c r="P303" s="24"/>
      <c r="Q303" s="37"/>
      <c r="R303" s="24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"/>
      <c r="B304" s="4"/>
      <c r="C304" s="48"/>
      <c r="D304" s="14"/>
      <c r="E304" s="3"/>
      <c r="F304" s="3"/>
      <c r="G304" s="9"/>
      <c r="H304" s="13"/>
      <c r="I304" s="47"/>
      <c r="J304" s="22"/>
      <c r="K304" s="22"/>
      <c r="L304" s="22"/>
      <c r="M304" s="22"/>
      <c r="N304" s="23"/>
      <c r="O304" s="23"/>
      <c r="P304" s="24"/>
      <c r="Q304" s="37"/>
      <c r="R304" s="24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"/>
      <c r="B305" s="4"/>
      <c r="C305" s="48"/>
      <c r="D305" s="14"/>
      <c r="E305" s="3"/>
      <c r="F305" s="3"/>
      <c r="G305" s="9"/>
      <c r="H305" s="13"/>
      <c r="I305" s="47"/>
      <c r="J305" s="22"/>
      <c r="K305" s="22"/>
      <c r="L305" s="22"/>
      <c r="M305" s="22"/>
      <c r="N305" s="23"/>
      <c r="O305" s="23"/>
      <c r="P305" s="24"/>
      <c r="Q305" s="37"/>
      <c r="R305" s="24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"/>
      <c r="B306" s="4"/>
      <c r="C306" s="48"/>
      <c r="D306" s="14"/>
      <c r="E306" s="3"/>
      <c r="F306" s="3"/>
      <c r="G306" s="9"/>
      <c r="H306" s="13"/>
      <c r="I306" s="47"/>
      <c r="J306" s="22"/>
      <c r="K306" s="22"/>
      <c r="L306" s="22"/>
      <c r="M306" s="22"/>
      <c r="N306" s="23"/>
      <c r="O306" s="23"/>
      <c r="P306" s="24"/>
      <c r="Q306" s="37"/>
      <c r="R306" s="24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"/>
      <c r="B307" s="4"/>
      <c r="C307" s="48"/>
      <c r="D307" s="14"/>
      <c r="E307" s="3"/>
      <c r="F307" s="3"/>
      <c r="G307" s="9"/>
      <c r="H307" s="13"/>
      <c r="I307" s="47"/>
      <c r="J307" s="22"/>
      <c r="K307" s="22"/>
      <c r="L307" s="22"/>
      <c r="M307" s="22"/>
      <c r="N307" s="23"/>
      <c r="O307" s="23"/>
      <c r="P307" s="24"/>
      <c r="Q307" s="37"/>
      <c r="R307" s="24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"/>
      <c r="B308" s="4"/>
      <c r="C308" s="48"/>
      <c r="D308" s="14"/>
      <c r="E308" s="3"/>
      <c r="F308" s="3"/>
      <c r="G308" s="9"/>
      <c r="H308" s="13"/>
      <c r="I308" s="47"/>
      <c r="J308" s="22"/>
      <c r="K308" s="22"/>
      <c r="L308" s="22"/>
      <c r="M308" s="22"/>
      <c r="N308" s="23"/>
      <c r="O308" s="23"/>
      <c r="P308" s="24"/>
      <c r="Q308" s="37"/>
      <c r="R308" s="24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"/>
      <c r="B309" s="4"/>
      <c r="C309" s="48"/>
      <c r="D309" s="14"/>
      <c r="E309" s="3"/>
      <c r="F309" s="3"/>
      <c r="G309" s="9"/>
      <c r="H309" s="13"/>
      <c r="I309" s="47"/>
      <c r="J309" s="22"/>
      <c r="K309" s="22"/>
      <c r="L309" s="22"/>
      <c r="M309" s="22"/>
      <c r="N309" s="23"/>
      <c r="O309" s="23"/>
      <c r="P309" s="24"/>
      <c r="Q309" s="37"/>
      <c r="R309" s="24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"/>
      <c r="B310" s="4"/>
      <c r="C310" s="48"/>
      <c r="D310" s="14"/>
      <c r="E310" s="3"/>
      <c r="F310" s="3"/>
      <c r="G310" s="9"/>
      <c r="H310" s="13"/>
      <c r="I310" s="47"/>
      <c r="J310" s="22"/>
      <c r="K310" s="22"/>
      <c r="L310" s="22"/>
      <c r="M310" s="22"/>
      <c r="N310" s="23"/>
      <c r="O310" s="23"/>
      <c r="P310" s="24"/>
      <c r="Q310" s="37"/>
      <c r="R310" s="24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"/>
      <c r="B311" s="4"/>
      <c r="C311" s="48"/>
      <c r="D311" s="14"/>
      <c r="E311" s="3"/>
      <c r="F311" s="3"/>
      <c r="G311" s="9"/>
      <c r="H311" s="13"/>
      <c r="I311" s="47"/>
      <c r="J311" s="22"/>
      <c r="K311" s="22"/>
      <c r="L311" s="22"/>
      <c r="M311" s="22"/>
      <c r="N311" s="23"/>
      <c r="O311" s="23"/>
      <c r="P311" s="24"/>
      <c r="Q311" s="37"/>
      <c r="R311" s="24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"/>
      <c r="B312" s="4"/>
      <c r="C312" s="48"/>
      <c r="D312" s="14"/>
      <c r="E312" s="3"/>
      <c r="F312" s="3"/>
      <c r="G312" s="9"/>
      <c r="H312" s="13"/>
      <c r="I312" s="47"/>
      <c r="J312" s="22"/>
      <c r="K312" s="22"/>
      <c r="L312" s="22"/>
      <c r="M312" s="22"/>
      <c r="N312" s="23"/>
      <c r="O312" s="23"/>
      <c r="P312" s="24"/>
      <c r="Q312" s="37"/>
      <c r="R312" s="24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"/>
      <c r="B313" s="4"/>
      <c r="C313" s="48"/>
      <c r="D313" s="14"/>
      <c r="E313" s="3"/>
      <c r="F313" s="3"/>
      <c r="G313" s="9"/>
      <c r="H313" s="13"/>
      <c r="I313" s="47"/>
      <c r="J313" s="22"/>
      <c r="K313" s="22"/>
      <c r="L313" s="22"/>
      <c r="M313" s="22"/>
      <c r="N313" s="23"/>
      <c r="O313" s="23"/>
      <c r="P313" s="24"/>
      <c r="Q313" s="37"/>
      <c r="R313" s="24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"/>
      <c r="B314" s="4"/>
      <c r="C314" s="48"/>
      <c r="D314" s="14"/>
      <c r="E314" s="3"/>
      <c r="F314" s="3"/>
      <c r="G314" s="9"/>
      <c r="H314" s="13"/>
      <c r="I314" s="47"/>
      <c r="J314" s="22"/>
      <c r="K314" s="22"/>
      <c r="L314" s="22"/>
      <c r="M314" s="22"/>
      <c r="N314" s="23"/>
      <c r="O314" s="23"/>
      <c r="P314" s="24"/>
      <c r="Q314" s="37"/>
      <c r="R314" s="24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"/>
      <c r="B315" s="4"/>
      <c r="C315" s="48"/>
      <c r="D315" s="14"/>
      <c r="E315" s="3"/>
      <c r="F315" s="3"/>
      <c r="G315" s="9"/>
      <c r="H315" s="13"/>
      <c r="I315" s="47"/>
      <c r="J315" s="22"/>
      <c r="K315" s="22"/>
      <c r="L315" s="22"/>
      <c r="M315" s="22"/>
      <c r="N315" s="23"/>
      <c r="O315" s="23"/>
      <c r="P315" s="24"/>
      <c r="Q315" s="37"/>
      <c r="R315" s="24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"/>
      <c r="B316" s="4"/>
      <c r="C316" s="48"/>
      <c r="D316" s="14"/>
      <c r="E316" s="3"/>
      <c r="F316" s="3"/>
      <c r="G316" s="9"/>
      <c r="H316" s="13"/>
      <c r="I316" s="47"/>
      <c r="J316" s="22"/>
      <c r="K316" s="22"/>
      <c r="L316" s="22"/>
      <c r="M316" s="22"/>
      <c r="N316" s="23"/>
      <c r="O316" s="23"/>
      <c r="P316" s="24"/>
      <c r="Q316" s="37"/>
      <c r="R316" s="24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"/>
      <c r="B317" s="4"/>
      <c r="C317" s="48"/>
      <c r="D317" s="14"/>
      <c r="E317" s="3"/>
      <c r="F317" s="3"/>
      <c r="G317" s="9"/>
      <c r="H317" s="13"/>
      <c r="I317" s="47"/>
      <c r="J317" s="22"/>
      <c r="K317" s="22"/>
      <c r="L317" s="22"/>
      <c r="M317" s="22"/>
      <c r="N317" s="23"/>
      <c r="O317" s="23"/>
      <c r="P317" s="24"/>
      <c r="Q317" s="37"/>
      <c r="R317" s="24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"/>
      <c r="B318" s="4"/>
      <c r="C318" s="48"/>
      <c r="D318" s="14"/>
      <c r="E318" s="3"/>
      <c r="F318" s="3"/>
      <c r="G318" s="9"/>
      <c r="H318" s="13"/>
      <c r="I318" s="47"/>
      <c r="J318" s="22"/>
      <c r="K318" s="22"/>
      <c r="L318" s="22"/>
      <c r="M318" s="22"/>
      <c r="N318" s="23"/>
      <c r="O318" s="23"/>
      <c r="P318" s="24"/>
      <c r="Q318" s="37"/>
      <c r="R318" s="24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"/>
      <c r="B319" s="4"/>
      <c r="C319" s="48"/>
      <c r="D319" s="14"/>
      <c r="E319" s="3"/>
      <c r="F319" s="3"/>
      <c r="G319" s="9"/>
      <c r="H319" s="13"/>
      <c r="I319" s="47"/>
      <c r="J319" s="22"/>
      <c r="K319" s="22"/>
      <c r="L319" s="22"/>
      <c r="M319" s="22"/>
      <c r="N319" s="23"/>
      <c r="O319" s="23"/>
      <c r="P319" s="24"/>
      <c r="Q319" s="37"/>
      <c r="R319" s="24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"/>
      <c r="B320" s="4"/>
      <c r="C320" s="48"/>
      <c r="D320" s="14"/>
      <c r="E320" s="3"/>
      <c r="F320" s="3"/>
      <c r="G320" s="9"/>
      <c r="H320" s="13"/>
      <c r="I320" s="47"/>
      <c r="J320" s="22"/>
      <c r="K320" s="22"/>
      <c r="L320" s="22"/>
      <c r="M320" s="22"/>
      <c r="N320" s="23"/>
      <c r="O320" s="23"/>
      <c r="P320" s="24"/>
      <c r="Q320" s="37"/>
      <c r="R320" s="24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"/>
      <c r="B321" s="4"/>
      <c r="C321" s="48"/>
      <c r="D321" s="14"/>
      <c r="E321" s="3"/>
      <c r="F321" s="3"/>
      <c r="G321" s="9"/>
      <c r="H321" s="13"/>
      <c r="I321" s="47"/>
      <c r="J321" s="22"/>
      <c r="K321" s="22"/>
      <c r="L321" s="22"/>
      <c r="M321" s="22"/>
      <c r="N321" s="23"/>
      <c r="O321" s="23"/>
      <c r="P321" s="24"/>
      <c r="Q321" s="37"/>
      <c r="R321" s="24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"/>
      <c r="B322" s="4"/>
      <c r="C322" s="48"/>
      <c r="D322" s="14"/>
      <c r="E322" s="3"/>
      <c r="F322" s="3"/>
      <c r="G322" s="9"/>
      <c r="H322" s="13"/>
      <c r="I322" s="47"/>
      <c r="J322" s="22"/>
      <c r="K322" s="22"/>
      <c r="L322" s="22"/>
      <c r="M322" s="22"/>
      <c r="N322" s="23"/>
      <c r="O322" s="23"/>
      <c r="P322" s="24"/>
      <c r="Q322" s="37"/>
      <c r="R322" s="24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"/>
      <c r="B323" s="4"/>
      <c r="C323" s="48"/>
      <c r="D323" s="14"/>
      <c r="E323" s="3"/>
      <c r="F323" s="3"/>
      <c r="G323" s="9"/>
      <c r="H323" s="13"/>
      <c r="I323" s="47"/>
      <c r="J323" s="22"/>
      <c r="K323" s="22"/>
      <c r="L323" s="22"/>
      <c r="M323" s="22"/>
      <c r="N323" s="23"/>
      <c r="O323" s="23"/>
      <c r="P323" s="24"/>
      <c r="Q323" s="37"/>
      <c r="R323" s="24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"/>
      <c r="B324" s="4"/>
      <c r="C324" s="48"/>
      <c r="D324" s="14"/>
      <c r="E324" s="3"/>
      <c r="F324" s="3"/>
      <c r="G324" s="9"/>
      <c r="H324" s="13"/>
      <c r="I324" s="47"/>
      <c r="J324" s="22"/>
      <c r="K324" s="22"/>
      <c r="L324" s="22"/>
      <c r="M324" s="22"/>
      <c r="N324" s="23"/>
      <c r="O324" s="23"/>
      <c r="P324" s="24"/>
      <c r="Q324" s="37"/>
      <c r="R324" s="24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"/>
      <c r="B325" s="4"/>
      <c r="C325" s="48"/>
      <c r="D325" s="14"/>
      <c r="E325" s="3"/>
      <c r="F325" s="3"/>
      <c r="G325" s="9"/>
      <c r="H325" s="13"/>
      <c r="I325" s="47"/>
      <c r="J325" s="22"/>
      <c r="K325" s="22"/>
      <c r="L325" s="22"/>
      <c r="M325" s="22"/>
      <c r="N325" s="23"/>
      <c r="O325" s="23"/>
      <c r="P325" s="24"/>
      <c r="Q325" s="37"/>
      <c r="R325" s="24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"/>
      <c r="B326" s="4"/>
      <c r="C326" s="48"/>
      <c r="D326" s="14"/>
      <c r="E326" s="3"/>
      <c r="F326" s="3"/>
      <c r="G326" s="9"/>
      <c r="H326" s="13"/>
      <c r="I326" s="47"/>
      <c r="J326" s="22"/>
      <c r="K326" s="22"/>
      <c r="L326" s="22"/>
      <c r="M326" s="22"/>
      <c r="N326" s="23"/>
      <c r="O326" s="23"/>
      <c r="P326" s="24"/>
      <c r="Q326" s="37"/>
      <c r="R326" s="24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"/>
      <c r="B327" s="4"/>
      <c r="C327" s="48"/>
      <c r="D327" s="14"/>
      <c r="E327" s="3"/>
      <c r="F327" s="3"/>
      <c r="G327" s="9"/>
      <c r="H327" s="13"/>
      <c r="I327" s="47"/>
      <c r="J327" s="22"/>
      <c r="K327" s="22"/>
      <c r="L327" s="22"/>
      <c r="M327" s="22"/>
      <c r="N327" s="23"/>
      <c r="O327" s="23"/>
      <c r="P327" s="24"/>
      <c r="Q327" s="37"/>
      <c r="R327" s="24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"/>
      <c r="B328" s="4"/>
      <c r="C328" s="48"/>
      <c r="D328" s="14"/>
      <c r="E328" s="3"/>
      <c r="F328" s="3"/>
      <c r="G328" s="9"/>
      <c r="H328" s="13"/>
      <c r="I328" s="47"/>
      <c r="J328" s="22"/>
      <c r="K328" s="22"/>
      <c r="L328" s="22"/>
      <c r="M328" s="22"/>
      <c r="N328" s="23"/>
      <c r="O328" s="23"/>
      <c r="P328" s="24"/>
      <c r="Q328" s="37"/>
      <c r="R328" s="24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"/>
      <c r="B329" s="4"/>
      <c r="C329" s="48"/>
      <c r="D329" s="14"/>
      <c r="E329" s="3"/>
      <c r="F329" s="3"/>
      <c r="G329" s="9"/>
      <c r="H329" s="13"/>
      <c r="I329" s="47"/>
      <c r="J329" s="22"/>
      <c r="K329" s="22"/>
      <c r="L329" s="22"/>
      <c r="M329" s="22"/>
      <c r="N329" s="23"/>
      <c r="O329" s="23"/>
      <c r="P329" s="24"/>
      <c r="Q329" s="37"/>
      <c r="R329" s="24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"/>
      <c r="B330" s="4"/>
      <c r="C330" s="48"/>
      <c r="D330" s="14"/>
      <c r="E330" s="3"/>
      <c r="F330" s="3"/>
      <c r="G330" s="9"/>
      <c r="H330" s="13"/>
      <c r="I330" s="47"/>
      <c r="J330" s="22"/>
      <c r="K330" s="22"/>
      <c r="L330" s="22"/>
      <c r="M330" s="22"/>
      <c r="N330" s="23"/>
      <c r="O330" s="23"/>
      <c r="P330" s="24"/>
      <c r="Q330" s="37"/>
      <c r="R330" s="24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"/>
      <c r="B331" s="4"/>
      <c r="C331" s="48"/>
      <c r="D331" s="14"/>
      <c r="E331" s="3"/>
      <c r="F331" s="3"/>
      <c r="G331" s="9"/>
      <c r="H331" s="13"/>
      <c r="I331" s="47"/>
      <c r="J331" s="22"/>
      <c r="K331" s="22"/>
      <c r="L331" s="22"/>
      <c r="M331" s="22"/>
      <c r="N331" s="23"/>
      <c r="O331" s="23"/>
      <c r="P331" s="24"/>
      <c r="Q331" s="37"/>
      <c r="R331" s="24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"/>
      <c r="B332" s="4"/>
      <c r="C332" s="48"/>
      <c r="D332" s="14"/>
      <c r="E332" s="3"/>
      <c r="F332" s="3"/>
      <c r="G332" s="9"/>
      <c r="H332" s="13"/>
      <c r="I332" s="47"/>
      <c r="J332" s="22"/>
      <c r="K332" s="22"/>
      <c r="L332" s="22"/>
      <c r="M332" s="22"/>
      <c r="N332" s="23"/>
      <c r="O332" s="23"/>
      <c r="P332" s="24"/>
      <c r="Q332" s="37"/>
      <c r="R332" s="24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"/>
      <c r="B333" s="4"/>
      <c r="C333" s="48"/>
      <c r="D333" s="14"/>
      <c r="E333" s="3"/>
      <c r="F333" s="3"/>
      <c r="G333" s="9"/>
      <c r="H333" s="13"/>
      <c r="I333" s="47"/>
      <c r="J333" s="22"/>
      <c r="K333" s="22"/>
      <c r="L333" s="22"/>
      <c r="M333" s="22"/>
      <c r="N333" s="23"/>
      <c r="O333" s="23"/>
      <c r="P333" s="24"/>
      <c r="Q333" s="37"/>
      <c r="R333" s="24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"/>
      <c r="B334" s="4"/>
      <c r="C334" s="48"/>
      <c r="D334" s="14"/>
      <c r="E334" s="3"/>
      <c r="F334" s="3"/>
      <c r="G334" s="9"/>
      <c r="H334" s="13"/>
      <c r="I334" s="47"/>
      <c r="J334" s="22"/>
      <c r="K334" s="22"/>
      <c r="L334" s="22"/>
      <c r="M334" s="22"/>
      <c r="N334" s="23"/>
      <c r="O334" s="23"/>
      <c r="P334" s="24"/>
      <c r="Q334" s="37"/>
      <c r="R334" s="24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"/>
      <c r="B335" s="4"/>
      <c r="C335" s="48"/>
      <c r="D335" s="14"/>
      <c r="E335" s="3"/>
      <c r="F335" s="3"/>
      <c r="G335" s="9"/>
      <c r="H335" s="13"/>
      <c r="I335" s="47"/>
      <c r="J335" s="22"/>
      <c r="K335" s="22"/>
      <c r="L335" s="22"/>
      <c r="M335" s="22"/>
      <c r="N335" s="23"/>
      <c r="O335" s="23"/>
      <c r="P335" s="24"/>
      <c r="Q335" s="37"/>
      <c r="R335" s="24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"/>
      <c r="B336" s="4"/>
      <c r="C336" s="48"/>
      <c r="D336" s="14"/>
      <c r="E336" s="3"/>
      <c r="F336" s="3"/>
      <c r="G336" s="9"/>
      <c r="H336" s="13"/>
      <c r="I336" s="47"/>
      <c r="J336" s="22"/>
      <c r="K336" s="22"/>
      <c r="L336" s="22"/>
      <c r="M336" s="22"/>
      <c r="N336" s="23"/>
      <c r="O336" s="23"/>
      <c r="P336" s="24"/>
      <c r="Q336" s="37"/>
      <c r="R336" s="24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"/>
      <c r="B337" s="4"/>
      <c r="C337" s="48"/>
      <c r="D337" s="14"/>
      <c r="E337" s="3"/>
      <c r="F337" s="3"/>
      <c r="G337" s="9"/>
      <c r="H337" s="13"/>
      <c r="I337" s="47"/>
      <c r="J337" s="22"/>
      <c r="K337" s="22"/>
      <c r="L337" s="22"/>
      <c r="M337" s="22"/>
      <c r="N337" s="23"/>
      <c r="O337" s="23"/>
      <c r="P337" s="24"/>
      <c r="Q337" s="37"/>
      <c r="R337" s="24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"/>
      <c r="B338" s="4"/>
      <c r="C338" s="48"/>
      <c r="D338" s="14"/>
      <c r="E338" s="3"/>
      <c r="F338" s="3"/>
      <c r="G338" s="9"/>
      <c r="H338" s="13"/>
      <c r="I338" s="47"/>
      <c r="J338" s="22"/>
      <c r="K338" s="22"/>
      <c r="L338" s="22"/>
      <c r="M338" s="22"/>
      <c r="N338" s="23"/>
      <c r="O338" s="23"/>
      <c r="P338" s="24"/>
      <c r="Q338" s="37"/>
      <c r="R338" s="24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"/>
      <c r="B339" s="4"/>
      <c r="C339" s="48"/>
      <c r="D339" s="14"/>
      <c r="E339" s="3"/>
      <c r="F339" s="3"/>
      <c r="G339" s="9"/>
      <c r="H339" s="13"/>
      <c r="I339" s="47"/>
      <c r="J339" s="22"/>
      <c r="K339" s="22"/>
      <c r="L339" s="22"/>
      <c r="M339" s="22"/>
      <c r="N339" s="23"/>
      <c r="O339" s="23"/>
      <c r="P339" s="24"/>
      <c r="Q339" s="37"/>
      <c r="R339" s="24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"/>
      <c r="B340" s="4"/>
      <c r="C340" s="48"/>
      <c r="D340" s="14"/>
      <c r="E340" s="3"/>
      <c r="F340" s="3"/>
      <c r="G340" s="9"/>
      <c r="H340" s="13"/>
      <c r="I340" s="47"/>
      <c r="J340" s="22"/>
      <c r="K340" s="22"/>
      <c r="L340" s="22"/>
      <c r="M340" s="22"/>
      <c r="N340" s="23"/>
      <c r="O340" s="23"/>
      <c r="P340" s="24"/>
      <c r="Q340" s="37"/>
      <c r="R340" s="24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"/>
      <c r="B341" s="4"/>
      <c r="C341" s="48"/>
      <c r="D341" s="14"/>
      <c r="E341" s="3"/>
      <c r="F341" s="3"/>
      <c r="G341" s="9"/>
      <c r="H341" s="13"/>
      <c r="I341" s="47"/>
      <c r="J341" s="22"/>
      <c r="K341" s="22"/>
      <c r="L341" s="22"/>
      <c r="M341" s="22"/>
      <c r="N341" s="23"/>
      <c r="O341" s="23"/>
      <c r="P341" s="24"/>
      <c r="Q341" s="37"/>
      <c r="R341" s="24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"/>
      <c r="B342" s="4"/>
      <c r="C342" s="48"/>
      <c r="D342" s="14"/>
      <c r="E342" s="3"/>
      <c r="F342" s="3"/>
      <c r="G342" s="9"/>
      <c r="H342" s="13"/>
      <c r="I342" s="47"/>
      <c r="J342" s="22"/>
      <c r="K342" s="22"/>
      <c r="L342" s="22"/>
      <c r="M342" s="22"/>
      <c r="N342" s="23"/>
      <c r="O342" s="23"/>
      <c r="P342" s="24"/>
      <c r="Q342" s="37"/>
      <c r="R342" s="24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"/>
      <c r="B343" s="4"/>
      <c r="C343" s="48"/>
      <c r="D343" s="14"/>
      <c r="E343" s="3"/>
      <c r="F343" s="3"/>
      <c r="G343" s="9"/>
      <c r="H343" s="13"/>
      <c r="I343" s="47"/>
      <c r="J343" s="22"/>
      <c r="K343" s="22"/>
      <c r="L343" s="22"/>
      <c r="M343" s="22"/>
      <c r="N343" s="23"/>
      <c r="O343" s="23"/>
      <c r="P343" s="24"/>
      <c r="Q343" s="37"/>
      <c r="R343" s="24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"/>
      <c r="B344" s="4"/>
      <c r="C344" s="48"/>
      <c r="D344" s="14"/>
      <c r="E344" s="3"/>
      <c r="F344" s="3"/>
      <c r="G344" s="9"/>
      <c r="H344" s="13"/>
      <c r="I344" s="47"/>
      <c r="J344" s="22"/>
      <c r="K344" s="22"/>
      <c r="L344" s="22"/>
      <c r="M344" s="22"/>
      <c r="N344" s="23"/>
      <c r="O344" s="23"/>
      <c r="P344" s="24"/>
      <c r="Q344" s="37"/>
      <c r="R344" s="24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"/>
      <c r="B345" s="4"/>
      <c r="C345" s="48"/>
      <c r="D345" s="14"/>
      <c r="E345" s="3"/>
      <c r="F345" s="3"/>
      <c r="G345" s="9"/>
      <c r="H345" s="13"/>
      <c r="I345" s="47"/>
      <c r="J345" s="22"/>
      <c r="K345" s="22"/>
      <c r="L345" s="22"/>
      <c r="M345" s="22"/>
      <c r="N345" s="23"/>
      <c r="O345" s="23"/>
      <c r="P345" s="24"/>
      <c r="Q345" s="37"/>
      <c r="R345" s="24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"/>
      <c r="B346" s="4"/>
      <c r="C346" s="48"/>
      <c r="D346" s="14"/>
      <c r="E346" s="3"/>
      <c r="F346" s="3"/>
      <c r="G346" s="9"/>
      <c r="H346" s="13"/>
      <c r="I346" s="47"/>
      <c r="J346" s="22"/>
      <c r="K346" s="22"/>
      <c r="L346" s="22"/>
      <c r="M346" s="22"/>
      <c r="N346" s="23"/>
      <c r="O346" s="23"/>
      <c r="P346" s="24"/>
      <c r="Q346" s="37"/>
      <c r="R346" s="24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"/>
      <c r="B347" s="4"/>
      <c r="C347" s="48"/>
      <c r="D347" s="14"/>
      <c r="E347" s="3"/>
      <c r="F347" s="3"/>
      <c r="G347" s="9"/>
      <c r="H347" s="13"/>
      <c r="I347" s="47"/>
      <c r="J347" s="22"/>
      <c r="K347" s="22"/>
      <c r="L347" s="22"/>
      <c r="M347" s="22"/>
      <c r="N347" s="23"/>
      <c r="O347" s="23"/>
      <c r="P347" s="24"/>
      <c r="Q347" s="37"/>
      <c r="R347" s="24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"/>
      <c r="B348" s="4"/>
      <c r="C348" s="48"/>
      <c r="D348" s="14"/>
      <c r="E348" s="3"/>
      <c r="F348" s="3"/>
      <c r="G348" s="9"/>
      <c r="H348" s="13"/>
      <c r="I348" s="47"/>
      <c r="J348" s="22"/>
      <c r="K348" s="22"/>
      <c r="L348" s="22"/>
      <c r="M348" s="22"/>
      <c r="N348" s="23"/>
      <c r="O348" s="23"/>
      <c r="P348" s="24"/>
      <c r="Q348" s="37"/>
      <c r="R348" s="24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"/>
      <c r="B349" s="4"/>
      <c r="C349" s="48"/>
      <c r="D349" s="14"/>
      <c r="E349" s="3"/>
      <c r="F349" s="3"/>
      <c r="G349" s="9"/>
      <c r="H349" s="13"/>
      <c r="I349" s="47"/>
      <c r="J349" s="22"/>
      <c r="K349" s="22"/>
      <c r="L349" s="22"/>
      <c r="M349" s="22"/>
      <c r="N349" s="23"/>
      <c r="O349" s="23"/>
      <c r="P349" s="24"/>
      <c r="Q349" s="37"/>
      <c r="R349" s="24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"/>
      <c r="B350" s="4"/>
      <c r="C350" s="48"/>
      <c r="D350" s="14"/>
      <c r="E350" s="3"/>
      <c r="F350" s="3"/>
      <c r="G350" s="9"/>
      <c r="H350" s="13"/>
      <c r="I350" s="47"/>
      <c r="J350" s="22"/>
      <c r="K350" s="22"/>
      <c r="L350" s="22"/>
      <c r="M350" s="22"/>
      <c r="N350" s="23"/>
      <c r="O350" s="23"/>
      <c r="P350" s="24"/>
      <c r="Q350" s="37"/>
      <c r="R350" s="24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"/>
      <c r="B351" s="4"/>
      <c r="C351" s="48"/>
      <c r="D351" s="14"/>
      <c r="E351" s="3"/>
      <c r="F351" s="3"/>
      <c r="G351" s="9"/>
      <c r="H351" s="13"/>
      <c r="I351" s="47"/>
      <c r="J351" s="22"/>
      <c r="K351" s="22"/>
      <c r="L351" s="22"/>
      <c r="M351" s="22"/>
      <c r="N351" s="23"/>
      <c r="O351" s="23"/>
      <c r="P351" s="24"/>
      <c r="Q351" s="37"/>
      <c r="R351" s="24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"/>
      <c r="B352" s="4"/>
      <c r="C352" s="48"/>
      <c r="D352" s="14"/>
      <c r="E352" s="3"/>
      <c r="F352" s="3"/>
      <c r="G352" s="9"/>
      <c r="H352" s="13"/>
      <c r="I352" s="47"/>
      <c r="J352" s="22"/>
      <c r="K352" s="22"/>
      <c r="L352" s="22"/>
      <c r="M352" s="22"/>
      <c r="N352" s="23"/>
      <c r="O352" s="23"/>
      <c r="P352" s="24"/>
      <c r="Q352" s="37"/>
      <c r="R352" s="24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"/>
      <c r="B353" s="4"/>
      <c r="C353" s="48"/>
      <c r="D353" s="14"/>
      <c r="E353" s="3"/>
      <c r="F353" s="3"/>
      <c r="G353" s="9"/>
      <c r="H353" s="13"/>
      <c r="I353" s="47"/>
      <c r="J353" s="22"/>
      <c r="K353" s="22"/>
      <c r="L353" s="22"/>
      <c r="M353" s="22"/>
      <c r="N353" s="23"/>
      <c r="O353" s="23"/>
      <c r="P353" s="24"/>
      <c r="Q353" s="37"/>
      <c r="R353" s="24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"/>
      <c r="B354" s="4"/>
      <c r="C354" s="48"/>
      <c r="D354" s="14"/>
      <c r="E354" s="3"/>
      <c r="F354" s="3"/>
      <c r="G354" s="9"/>
      <c r="H354" s="13"/>
      <c r="I354" s="47"/>
      <c r="J354" s="22"/>
      <c r="K354" s="22"/>
      <c r="L354" s="22"/>
      <c r="M354" s="22"/>
      <c r="N354" s="23"/>
      <c r="O354" s="23"/>
      <c r="P354" s="24"/>
      <c r="Q354" s="37"/>
      <c r="R354" s="24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"/>
      <c r="B355" s="4"/>
      <c r="C355" s="48"/>
      <c r="D355" s="14"/>
      <c r="E355" s="3"/>
      <c r="F355" s="3"/>
      <c r="G355" s="9"/>
      <c r="H355" s="13"/>
      <c r="I355" s="47"/>
      <c r="J355" s="22"/>
      <c r="K355" s="22"/>
      <c r="L355" s="22"/>
      <c r="M355" s="22"/>
      <c r="N355" s="23"/>
      <c r="O355" s="23"/>
      <c r="P355" s="24"/>
      <c r="Q355" s="37"/>
      <c r="R355" s="24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"/>
      <c r="B356" s="4"/>
      <c r="C356" s="48"/>
      <c r="D356" s="14"/>
      <c r="E356" s="3"/>
      <c r="F356" s="3"/>
      <c r="G356" s="9"/>
      <c r="H356" s="13"/>
      <c r="I356" s="47"/>
      <c r="J356" s="22"/>
      <c r="K356" s="22"/>
      <c r="L356" s="22"/>
      <c r="M356" s="22"/>
      <c r="N356" s="23"/>
      <c r="O356" s="23"/>
      <c r="P356" s="24"/>
      <c r="Q356" s="37"/>
      <c r="R356" s="24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"/>
      <c r="B357" s="4"/>
      <c r="C357" s="48"/>
      <c r="D357" s="14"/>
      <c r="E357" s="3"/>
      <c r="F357" s="3"/>
      <c r="G357" s="9"/>
      <c r="H357" s="13"/>
      <c r="I357" s="47"/>
      <c r="J357" s="22"/>
      <c r="K357" s="22"/>
      <c r="L357" s="22"/>
      <c r="M357" s="22"/>
      <c r="N357" s="23"/>
      <c r="O357" s="23"/>
      <c r="P357" s="24"/>
      <c r="Q357" s="37"/>
      <c r="R357" s="24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"/>
      <c r="B358" s="4"/>
      <c r="C358" s="48"/>
      <c r="D358" s="14"/>
      <c r="E358" s="3"/>
      <c r="F358" s="3"/>
      <c r="G358" s="9"/>
      <c r="H358" s="13"/>
      <c r="I358" s="47"/>
      <c r="J358" s="22"/>
      <c r="K358" s="22"/>
      <c r="L358" s="22"/>
      <c r="M358" s="22"/>
      <c r="N358" s="23"/>
      <c r="O358" s="23"/>
      <c r="P358" s="24"/>
      <c r="Q358" s="37"/>
      <c r="R358" s="24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"/>
      <c r="B359" s="4"/>
      <c r="C359" s="48"/>
      <c r="D359" s="14"/>
      <c r="E359" s="3"/>
      <c r="F359" s="3"/>
      <c r="G359" s="9"/>
      <c r="H359" s="13"/>
      <c r="I359" s="47"/>
      <c r="J359" s="22"/>
      <c r="K359" s="22"/>
      <c r="L359" s="22"/>
      <c r="M359" s="22"/>
      <c r="N359" s="23"/>
      <c r="O359" s="23"/>
      <c r="P359" s="24"/>
      <c r="Q359" s="37"/>
      <c r="R359" s="24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"/>
      <c r="B360" s="4"/>
      <c r="C360" s="48"/>
      <c r="D360" s="14"/>
      <c r="E360" s="3"/>
      <c r="F360" s="3"/>
      <c r="G360" s="9"/>
      <c r="H360" s="13"/>
      <c r="I360" s="47"/>
      <c r="J360" s="22"/>
      <c r="K360" s="22"/>
      <c r="L360" s="22"/>
      <c r="M360" s="22"/>
      <c r="N360" s="23"/>
      <c r="O360" s="23"/>
      <c r="P360" s="24"/>
      <c r="Q360" s="37"/>
      <c r="R360" s="24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"/>
      <c r="B361" s="4"/>
      <c r="C361" s="48"/>
      <c r="D361" s="14"/>
      <c r="E361" s="3"/>
      <c r="F361" s="3"/>
      <c r="G361" s="9"/>
      <c r="H361" s="13"/>
      <c r="I361" s="47"/>
      <c r="J361" s="22"/>
      <c r="K361" s="22"/>
      <c r="L361" s="22"/>
      <c r="M361" s="22"/>
      <c r="N361" s="23"/>
      <c r="O361" s="23"/>
      <c r="P361" s="24"/>
      <c r="Q361" s="37"/>
      <c r="R361" s="24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"/>
      <c r="B362" s="4"/>
      <c r="C362" s="48"/>
      <c r="D362" s="14"/>
      <c r="E362" s="3"/>
      <c r="F362" s="3"/>
      <c r="G362" s="9"/>
      <c r="H362" s="13"/>
      <c r="I362" s="47"/>
      <c r="J362" s="22"/>
      <c r="K362" s="22"/>
      <c r="L362" s="22"/>
      <c r="M362" s="22"/>
      <c r="N362" s="23"/>
      <c r="O362" s="23"/>
      <c r="P362" s="24"/>
      <c r="Q362" s="37"/>
      <c r="R362" s="24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"/>
      <c r="B363" s="4"/>
      <c r="C363" s="48"/>
      <c r="D363" s="14"/>
      <c r="E363" s="3"/>
      <c r="F363" s="3"/>
      <c r="G363" s="9"/>
      <c r="H363" s="13"/>
      <c r="I363" s="47"/>
      <c r="J363" s="22"/>
      <c r="K363" s="22"/>
      <c r="L363" s="22"/>
      <c r="M363" s="22"/>
      <c r="N363" s="23"/>
      <c r="O363" s="23"/>
      <c r="P363" s="24"/>
      <c r="Q363" s="37"/>
      <c r="R363" s="24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"/>
      <c r="B364" s="4"/>
      <c r="C364" s="48"/>
      <c r="D364" s="14"/>
      <c r="E364" s="3"/>
      <c r="F364" s="3"/>
      <c r="G364" s="9"/>
      <c r="H364" s="13"/>
      <c r="I364" s="47"/>
      <c r="J364" s="22"/>
      <c r="K364" s="22"/>
      <c r="L364" s="22"/>
      <c r="M364" s="22"/>
      <c r="N364" s="23"/>
      <c r="O364" s="23"/>
      <c r="P364" s="24"/>
      <c r="Q364" s="37"/>
      <c r="R364" s="24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"/>
      <c r="B365" s="4"/>
      <c r="C365" s="48"/>
      <c r="D365" s="14"/>
      <c r="E365" s="3"/>
      <c r="F365" s="3"/>
      <c r="G365" s="9"/>
      <c r="H365" s="13"/>
      <c r="I365" s="47"/>
      <c r="J365" s="22"/>
      <c r="K365" s="22"/>
      <c r="L365" s="22"/>
      <c r="M365" s="22"/>
      <c r="N365" s="23"/>
      <c r="O365" s="23"/>
      <c r="P365" s="24"/>
      <c r="Q365" s="37"/>
      <c r="R365" s="24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"/>
      <c r="B366" s="4"/>
      <c r="C366" s="48"/>
      <c r="D366" s="14"/>
      <c r="E366" s="3"/>
      <c r="F366" s="3"/>
      <c r="G366" s="9"/>
      <c r="H366" s="13"/>
      <c r="I366" s="47"/>
      <c r="J366" s="22"/>
      <c r="K366" s="22"/>
      <c r="L366" s="22"/>
      <c r="M366" s="22"/>
      <c r="N366" s="23"/>
      <c r="O366" s="23"/>
      <c r="P366" s="24"/>
      <c r="Q366" s="37"/>
      <c r="R366" s="24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"/>
      <c r="B367" s="4"/>
      <c r="C367" s="48"/>
      <c r="D367" s="14"/>
      <c r="E367" s="3"/>
      <c r="F367" s="3"/>
      <c r="G367" s="9"/>
      <c r="H367" s="13"/>
      <c r="I367" s="47"/>
      <c r="J367" s="22"/>
      <c r="K367" s="22"/>
      <c r="L367" s="22"/>
      <c r="M367" s="22"/>
      <c r="N367" s="23"/>
      <c r="O367" s="23"/>
      <c r="P367" s="24"/>
      <c r="Q367" s="37"/>
      <c r="R367" s="24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"/>
      <c r="B368" s="4"/>
      <c r="C368" s="48"/>
      <c r="D368" s="14"/>
      <c r="E368" s="3"/>
      <c r="F368" s="3"/>
      <c r="G368" s="9"/>
      <c r="H368" s="13"/>
      <c r="I368" s="47"/>
      <c r="J368" s="22"/>
      <c r="K368" s="22"/>
      <c r="L368" s="22"/>
      <c r="M368" s="22"/>
      <c r="N368" s="23"/>
      <c r="O368" s="23"/>
      <c r="P368" s="24"/>
      <c r="Q368" s="37"/>
      <c r="R368" s="24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"/>
      <c r="B369" s="4"/>
      <c r="C369" s="48"/>
      <c r="D369" s="14"/>
      <c r="E369" s="3"/>
      <c r="F369" s="3"/>
      <c r="G369" s="9"/>
      <c r="H369" s="13"/>
      <c r="I369" s="47"/>
      <c r="J369" s="22"/>
      <c r="K369" s="22"/>
      <c r="L369" s="22"/>
      <c r="M369" s="22"/>
      <c r="N369" s="23"/>
      <c r="O369" s="23"/>
      <c r="P369" s="24"/>
      <c r="Q369" s="37"/>
      <c r="R369" s="24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"/>
      <c r="B370" s="4"/>
      <c r="C370" s="48"/>
      <c r="D370" s="14"/>
      <c r="E370" s="3"/>
      <c r="F370" s="3"/>
      <c r="G370" s="9"/>
      <c r="H370" s="13"/>
      <c r="I370" s="47"/>
      <c r="J370" s="22"/>
      <c r="K370" s="22"/>
      <c r="L370" s="22"/>
      <c r="M370" s="22"/>
      <c r="N370" s="23"/>
      <c r="O370" s="23"/>
      <c r="P370" s="24"/>
      <c r="Q370" s="37"/>
      <c r="R370" s="24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"/>
      <c r="B371" s="4"/>
      <c r="C371" s="48"/>
      <c r="D371" s="14"/>
      <c r="E371" s="3"/>
      <c r="F371" s="3"/>
      <c r="G371" s="9"/>
      <c r="H371" s="13"/>
      <c r="I371" s="47"/>
      <c r="J371" s="22"/>
      <c r="K371" s="22"/>
      <c r="L371" s="22"/>
      <c r="M371" s="22"/>
      <c r="N371" s="23"/>
      <c r="O371" s="23"/>
      <c r="P371" s="24"/>
      <c r="Q371" s="37"/>
      <c r="R371" s="24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"/>
      <c r="B372" s="4"/>
      <c r="C372" s="48"/>
      <c r="D372" s="14"/>
      <c r="E372" s="3"/>
      <c r="F372" s="3"/>
      <c r="G372" s="9"/>
      <c r="H372" s="13"/>
      <c r="I372" s="47"/>
      <c r="J372" s="22"/>
      <c r="K372" s="22"/>
      <c r="L372" s="22"/>
      <c r="M372" s="22"/>
      <c r="N372" s="23"/>
      <c r="O372" s="23"/>
      <c r="P372" s="24"/>
      <c r="Q372" s="37"/>
      <c r="R372" s="24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"/>
      <c r="B373" s="4"/>
      <c r="C373" s="48"/>
      <c r="D373" s="14"/>
      <c r="E373" s="3"/>
      <c r="F373" s="3"/>
      <c r="G373" s="9"/>
      <c r="H373" s="13"/>
      <c r="I373" s="47"/>
      <c r="J373" s="22"/>
      <c r="K373" s="22"/>
      <c r="L373" s="22"/>
      <c r="M373" s="22"/>
      <c r="N373" s="23"/>
      <c r="O373" s="23"/>
      <c r="P373" s="24"/>
      <c r="Q373" s="37"/>
      <c r="R373" s="24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"/>
      <c r="B374" s="4"/>
      <c r="C374" s="48"/>
      <c r="D374" s="14"/>
      <c r="E374" s="3"/>
      <c r="F374" s="3"/>
      <c r="G374" s="9"/>
      <c r="H374" s="13"/>
      <c r="I374" s="47"/>
      <c r="J374" s="22"/>
      <c r="K374" s="22"/>
      <c r="L374" s="22"/>
      <c r="M374" s="22"/>
      <c r="N374" s="23"/>
      <c r="O374" s="23"/>
      <c r="P374" s="24"/>
      <c r="Q374" s="37"/>
      <c r="R374" s="24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"/>
      <c r="B375" s="4"/>
      <c r="C375" s="48"/>
      <c r="D375" s="14"/>
      <c r="E375" s="3"/>
      <c r="F375" s="3"/>
      <c r="G375" s="9"/>
      <c r="H375" s="13"/>
      <c r="I375" s="47"/>
      <c r="J375" s="22"/>
      <c r="K375" s="22"/>
      <c r="L375" s="22"/>
      <c r="M375" s="22"/>
      <c r="N375" s="23"/>
      <c r="O375" s="23"/>
      <c r="P375" s="24"/>
      <c r="Q375" s="37"/>
      <c r="R375" s="24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"/>
      <c r="B376" s="4"/>
      <c r="C376" s="48"/>
      <c r="D376" s="14"/>
      <c r="E376" s="3"/>
      <c r="F376" s="3"/>
      <c r="G376" s="9"/>
      <c r="H376" s="13"/>
      <c r="I376" s="47"/>
      <c r="J376" s="22"/>
      <c r="K376" s="22"/>
      <c r="L376" s="22"/>
      <c r="M376" s="22"/>
      <c r="N376" s="23"/>
      <c r="O376" s="23"/>
      <c r="P376" s="24"/>
      <c r="Q376" s="37"/>
      <c r="R376" s="24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"/>
      <c r="B377" s="4"/>
      <c r="C377" s="48"/>
      <c r="D377" s="14"/>
      <c r="E377" s="3"/>
      <c r="F377" s="3"/>
      <c r="G377" s="9"/>
      <c r="H377" s="13"/>
      <c r="I377" s="47"/>
      <c r="J377" s="22"/>
      <c r="K377" s="22"/>
      <c r="L377" s="22"/>
      <c r="M377" s="22"/>
      <c r="N377" s="23"/>
      <c r="O377" s="23"/>
      <c r="P377" s="24"/>
      <c r="Q377" s="37"/>
      <c r="R377" s="24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"/>
      <c r="B378" s="4"/>
      <c r="C378" s="48"/>
      <c r="D378" s="14"/>
      <c r="E378" s="3"/>
      <c r="F378" s="3"/>
      <c r="G378" s="9"/>
      <c r="H378" s="13"/>
      <c r="I378" s="47"/>
      <c r="J378" s="22"/>
      <c r="K378" s="22"/>
      <c r="L378" s="22"/>
      <c r="M378" s="22"/>
      <c r="N378" s="23"/>
      <c r="O378" s="23"/>
      <c r="P378" s="24"/>
      <c r="Q378" s="37"/>
      <c r="R378" s="24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"/>
      <c r="B379" s="4"/>
      <c r="C379" s="48"/>
      <c r="D379" s="14"/>
      <c r="E379" s="3"/>
      <c r="F379" s="3"/>
      <c r="G379" s="9"/>
      <c r="H379" s="13"/>
      <c r="I379" s="47"/>
      <c r="J379" s="22"/>
      <c r="K379" s="22"/>
      <c r="L379" s="22"/>
      <c r="M379" s="22"/>
      <c r="N379" s="23"/>
      <c r="O379" s="23"/>
      <c r="P379" s="24"/>
      <c r="Q379" s="37"/>
      <c r="R379" s="24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"/>
      <c r="B380" s="4"/>
      <c r="C380" s="48"/>
      <c r="D380" s="14"/>
      <c r="E380" s="3"/>
      <c r="F380" s="3"/>
      <c r="G380" s="9"/>
      <c r="H380" s="13"/>
      <c r="I380" s="47"/>
      <c r="J380" s="22"/>
      <c r="K380" s="22"/>
      <c r="L380" s="22"/>
      <c r="M380" s="22"/>
      <c r="N380" s="23"/>
      <c r="O380" s="23"/>
      <c r="P380" s="24"/>
      <c r="Q380" s="37"/>
      <c r="R380" s="24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"/>
      <c r="B381" s="4"/>
      <c r="C381" s="48"/>
      <c r="D381" s="14"/>
      <c r="E381" s="3"/>
      <c r="F381" s="3"/>
      <c r="G381" s="9"/>
      <c r="H381" s="13"/>
      <c r="I381" s="47"/>
      <c r="J381" s="22"/>
      <c r="K381" s="22"/>
      <c r="L381" s="22"/>
      <c r="M381" s="22"/>
      <c r="N381" s="23"/>
      <c r="O381" s="23"/>
      <c r="P381" s="24"/>
      <c r="Q381" s="37"/>
      <c r="R381" s="24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"/>
      <c r="B382" s="4"/>
      <c r="C382" s="48"/>
      <c r="D382" s="14"/>
      <c r="E382" s="3"/>
      <c r="F382" s="3"/>
      <c r="G382" s="9"/>
      <c r="H382" s="13"/>
      <c r="I382" s="47"/>
      <c r="J382" s="22"/>
      <c r="K382" s="22"/>
      <c r="L382" s="22"/>
      <c r="M382" s="22"/>
      <c r="N382" s="23"/>
      <c r="O382" s="23"/>
      <c r="P382" s="24"/>
      <c r="Q382" s="37"/>
      <c r="R382" s="24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"/>
      <c r="B383" s="4"/>
      <c r="C383" s="48"/>
      <c r="D383" s="14"/>
      <c r="E383" s="3"/>
      <c r="F383" s="3"/>
      <c r="G383" s="9"/>
      <c r="H383" s="13"/>
      <c r="I383" s="47"/>
      <c r="J383" s="22"/>
      <c r="K383" s="22"/>
      <c r="L383" s="22"/>
      <c r="M383" s="22"/>
      <c r="N383" s="23"/>
      <c r="O383" s="23"/>
      <c r="P383" s="24"/>
      <c r="Q383" s="37"/>
      <c r="R383" s="24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"/>
      <c r="B384" s="4"/>
      <c r="C384" s="48"/>
      <c r="D384" s="14"/>
      <c r="E384" s="3"/>
      <c r="F384" s="3"/>
      <c r="G384" s="9"/>
      <c r="H384" s="13"/>
      <c r="I384" s="47"/>
      <c r="J384" s="22"/>
      <c r="K384" s="22"/>
      <c r="L384" s="22"/>
      <c r="M384" s="22"/>
      <c r="N384" s="23"/>
      <c r="O384" s="23"/>
      <c r="P384" s="24"/>
      <c r="Q384" s="37"/>
      <c r="R384" s="24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"/>
      <c r="B385" s="4"/>
      <c r="C385" s="48"/>
      <c r="D385" s="14"/>
      <c r="E385" s="3"/>
      <c r="F385" s="3"/>
      <c r="G385" s="9"/>
      <c r="H385" s="13"/>
      <c r="I385" s="47"/>
      <c r="J385" s="22"/>
      <c r="K385" s="22"/>
      <c r="L385" s="22"/>
      <c r="M385" s="22"/>
      <c r="N385" s="23"/>
      <c r="O385" s="23"/>
      <c r="P385" s="24"/>
      <c r="Q385" s="37"/>
      <c r="R385" s="24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"/>
      <c r="B386" s="4"/>
      <c r="C386" s="48"/>
      <c r="D386" s="14"/>
      <c r="E386" s="3"/>
      <c r="F386" s="3"/>
      <c r="G386" s="9"/>
      <c r="H386" s="13"/>
      <c r="I386" s="47"/>
      <c r="J386" s="22"/>
      <c r="K386" s="22"/>
      <c r="L386" s="22"/>
      <c r="M386" s="22"/>
      <c r="N386" s="23"/>
      <c r="O386" s="23"/>
      <c r="P386" s="24"/>
      <c r="Q386" s="37"/>
      <c r="R386" s="24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"/>
      <c r="B387" s="4"/>
      <c r="C387" s="48"/>
      <c r="D387" s="14"/>
      <c r="E387" s="3"/>
      <c r="F387" s="3"/>
      <c r="G387" s="9"/>
      <c r="H387" s="13"/>
      <c r="I387" s="47"/>
      <c r="J387" s="22"/>
      <c r="K387" s="22"/>
      <c r="L387" s="22"/>
      <c r="M387" s="22"/>
      <c r="N387" s="23"/>
      <c r="O387" s="23"/>
      <c r="P387" s="24"/>
      <c r="Q387" s="37"/>
      <c r="R387" s="24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"/>
      <c r="B388" s="4"/>
      <c r="C388" s="48"/>
      <c r="D388" s="14"/>
      <c r="E388" s="3"/>
      <c r="F388" s="3"/>
      <c r="G388" s="9"/>
      <c r="H388" s="13"/>
      <c r="I388" s="47"/>
      <c r="J388" s="22"/>
      <c r="K388" s="22"/>
      <c r="L388" s="22"/>
      <c r="M388" s="22"/>
      <c r="N388" s="23"/>
      <c r="O388" s="23"/>
      <c r="P388" s="24"/>
      <c r="Q388" s="37"/>
      <c r="R388" s="24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"/>
      <c r="B389" s="4"/>
      <c r="C389" s="48"/>
      <c r="D389" s="14"/>
      <c r="E389" s="3"/>
      <c r="F389" s="3"/>
      <c r="G389" s="9"/>
      <c r="H389" s="13"/>
      <c r="I389" s="47"/>
      <c r="J389" s="22"/>
      <c r="K389" s="22"/>
      <c r="L389" s="22"/>
      <c r="M389" s="22"/>
      <c r="N389" s="23"/>
      <c r="O389" s="23"/>
      <c r="P389" s="24"/>
      <c r="Q389" s="37"/>
      <c r="R389" s="24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"/>
      <c r="B390" s="4"/>
      <c r="C390" s="48"/>
      <c r="D390" s="14"/>
      <c r="E390" s="3"/>
      <c r="F390" s="3"/>
      <c r="G390" s="9"/>
      <c r="H390" s="13"/>
      <c r="I390" s="47"/>
      <c r="J390" s="22"/>
      <c r="K390" s="22"/>
      <c r="L390" s="22"/>
      <c r="M390" s="22"/>
      <c r="N390" s="23"/>
      <c r="O390" s="23"/>
      <c r="P390" s="24"/>
      <c r="Q390" s="37"/>
      <c r="R390" s="24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"/>
      <c r="B391" s="4"/>
      <c r="C391" s="48"/>
      <c r="D391" s="14"/>
      <c r="E391" s="3"/>
      <c r="F391" s="3"/>
      <c r="G391" s="9"/>
      <c r="H391" s="13"/>
      <c r="I391" s="47"/>
      <c r="J391" s="22"/>
      <c r="K391" s="22"/>
      <c r="L391" s="22"/>
      <c r="M391" s="22"/>
      <c r="N391" s="23"/>
      <c r="O391" s="23"/>
      <c r="P391" s="24"/>
      <c r="Q391" s="37"/>
      <c r="R391" s="24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"/>
      <c r="B392" s="4"/>
      <c r="C392" s="48"/>
      <c r="D392" s="14"/>
      <c r="E392" s="3"/>
      <c r="F392" s="3"/>
      <c r="G392" s="9"/>
      <c r="H392" s="13"/>
      <c r="I392" s="47"/>
      <c r="J392" s="22"/>
      <c r="K392" s="22"/>
      <c r="L392" s="22"/>
      <c r="M392" s="22"/>
      <c r="N392" s="23"/>
      <c r="O392" s="23"/>
      <c r="P392" s="24"/>
      <c r="Q392" s="37"/>
      <c r="R392" s="24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"/>
      <c r="B393" s="4"/>
      <c r="C393" s="48"/>
      <c r="D393" s="14"/>
      <c r="E393" s="3"/>
      <c r="F393" s="3"/>
      <c r="G393" s="9"/>
      <c r="H393" s="13"/>
      <c r="I393" s="47"/>
      <c r="J393" s="22"/>
      <c r="K393" s="22"/>
      <c r="L393" s="22"/>
      <c r="M393" s="22"/>
      <c r="N393" s="23"/>
      <c r="O393" s="23"/>
      <c r="P393" s="24"/>
      <c r="Q393" s="37"/>
      <c r="R393" s="24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"/>
      <c r="B394" s="4"/>
      <c r="C394" s="48"/>
      <c r="D394" s="14"/>
      <c r="E394" s="3"/>
      <c r="F394" s="3"/>
      <c r="G394" s="9"/>
      <c r="H394" s="13"/>
      <c r="I394" s="47"/>
      <c r="J394" s="22"/>
      <c r="K394" s="22"/>
      <c r="L394" s="22"/>
      <c r="M394" s="22"/>
      <c r="N394" s="23"/>
      <c r="O394" s="23"/>
      <c r="P394" s="24"/>
      <c r="Q394" s="37"/>
      <c r="R394" s="24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"/>
      <c r="B395" s="4"/>
      <c r="C395" s="48"/>
      <c r="D395" s="14"/>
      <c r="E395" s="3"/>
      <c r="F395" s="3"/>
      <c r="G395" s="9"/>
      <c r="H395" s="13"/>
      <c r="I395" s="47"/>
      <c r="J395" s="22"/>
      <c r="K395" s="22"/>
      <c r="L395" s="22"/>
      <c r="M395" s="22"/>
      <c r="N395" s="23"/>
      <c r="O395" s="23"/>
      <c r="P395" s="24"/>
      <c r="Q395" s="37"/>
      <c r="R395" s="24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"/>
      <c r="B396" s="4"/>
      <c r="C396" s="48"/>
      <c r="D396" s="14"/>
      <c r="E396" s="3"/>
      <c r="F396" s="3"/>
      <c r="G396" s="9"/>
      <c r="H396" s="13"/>
      <c r="I396" s="47"/>
      <c r="J396" s="22"/>
      <c r="K396" s="22"/>
      <c r="L396" s="22"/>
      <c r="M396" s="22"/>
      <c r="N396" s="23"/>
      <c r="O396" s="23"/>
      <c r="P396" s="24"/>
      <c r="Q396" s="37"/>
      <c r="R396" s="24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"/>
      <c r="B397" s="4"/>
      <c r="C397" s="48"/>
      <c r="D397" s="14"/>
      <c r="E397" s="3"/>
      <c r="F397" s="3"/>
      <c r="G397" s="9"/>
      <c r="H397" s="13"/>
      <c r="I397" s="47"/>
      <c r="J397" s="22"/>
      <c r="K397" s="22"/>
      <c r="L397" s="22"/>
      <c r="M397" s="22"/>
      <c r="N397" s="23"/>
      <c r="O397" s="23"/>
      <c r="P397" s="24"/>
      <c r="Q397" s="37"/>
      <c r="R397" s="24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"/>
      <c r="B398" s="4"/>
      <c r="C398" s="48"/>
      <c r="D398" s="14"/>
      <c r="E398" s="3"/>
      <c r="F398" s="3"/>
      <c r="G398" s="9"/>
      <c r="H398" s="13"/>
      <c r="I398" s="47"/>
      <c r="J398" s="22"/>
      <c r="K398" s="22"/>
      <c r="L398" s="22"/>
      <c r="M398" s="22"/>
      <c r="N398" s="23"/>
      <c r="O398" s="23"/>
      <c r="P398" s="24"/>
      <c r="Q398" s="37"/>
      <c r="R398" s="24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"/>
      <c r="B399" s="4"/>
      <c r="C399" s="48"/>
      <c r="D399" s="14"/>
      <c r="E399" s="3"/>
      <c r="F399" s="3"/>
      <c r="G399" s="9"/>
      <c r="H399" s="13"/>
      <c r="I399" s="47"/>
      <c r="J399" s="22"/>
      <c r="K399" s="22"/>
      <c r="L399" s="22"/>
      <c r="M399" s="22"/>
      <c r="N399" s="23"/>
      <c r="O399" s="23"/>
      <c r="P399" s="24"/>
      <c r="Q399" s="37"/>
      <c r="R399" s="24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"/>
      <c r="B400" s="4"/>
      <c r="C400" s="48"/>
      <c r="D400" s="14"/>
      <c r="E400" s="3"/>
      <c r="F400" s="3"/>
      <c r="G400" s="9"/>
      <c r="H400" s="13"/>
      <c r="I400" s="47"/>
      <c r="J400" s="22"/>
      <c r="K400" s="22"/>
      <c r="L400" s="22"/>
      <c r="M400" s="22"/>
      <c r="N400" s="23"/>
      <c r="O400" s="23"/>
      <c r="P400" s="24"/>
      <c r="Q400" s="37"/>
      <c r="R400" s="24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"/>
      <c r="B401" s="4"/>
      <c r="C401" s="48"/>
      <c r="D401" s="14"/>
      <c r="E401" s="3"/>
      <c r="F401" s="3"/>
      <c r="G401" s="9"/>
      <c r="H401" s="13"/>
      <c r="I401" s="47"/>
      <c r="J401" s="22"/>
      <c r="K401" s="22"/>
      <c r="L401" s="22"/>
      <c r="M401" s="22"/>
      <c r="N401" s="23"/>
      <c r="O401" s="23"/>
      <c r="P401" s="24"/>
      <c r="Q401" s="37"/>
      <c r="R401" s="24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"/>
      <c r="B402" s="4"/>
      <c r="C402" s="48"/>
      <c r="D402" s="14"/>
      <c r="E402" s="3"/>
      <c r="F402" s="3"/>
      <c r="G402" s="9"/>
      <c r="H402" s="13"/>
      <c r="I402" s="47"/>
      <c r="J402" s="22"/>
      <c r="K402" s="22"/>
      <c r="L402" s="22"/>
      <c r="M402" s="22"/>
      <c r="N402" s="23"/>
      <c r="O402" s="23"/>
      <c r="P402" s="24"/>
      <c r="Q402" s="37"/>
      <c r="R402" s="24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"/>
      <c r="B403" s="4"/>
      <c r="C403" s="48"/>
      <c r="D403" s="14"/>
      <c r="E403" s="3"/>
      <c r="F403" s="3"/>
      <c r="G403" s="9"/>
      <c r="H403" s="13"/>
      <c r="I403" s="47"/>
      <c r="J403" s="22"/>
      <c r="K403" s="22"/>
      <c r="L403" s="22"/>
      <c r="M403" s="22"/>
      <c r="N403" s="23"/>
      <c r="O403" s="23"/>
      <c r="P403" s="24"/>
      <c r="Q403" s="37"/>
      <c r="R403" s="24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"/>
      <c r="B404" s="4"/>
      <c r="C404" s="48"/>
      <c r="D404" s="14"/>
      <c r="E404" s="3"/>
      <c r="F404" s="3"/>
      <c r="G404" s="9"/>
      <c r="H404" s="13"/>
      <c r="I404" s="47"/>
      <c r="J404" s="22"/>
      <c r="K404" s="22"/>
      <c r="L404" s="22"/>
      <c r="M404" s="22"/>
      <c r="N404" s="23"/>
      <c r="O404" s="23"/>
      <c r="P404" s="24"/>
      <c r="Q404" s="37"/>
      <c r="R404" s="24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"/>
      <c r="B405" s="4"/>
      <c r="C405" s="48"/>
      <c r="D405" s="14"/>
      <c r="E405" s="3"/>
      <c r="F405" s="3"/>
      <c r="G405" s="9"/>
      <c r="H405" s="13"/>
      <c r="I405" s="47"/>
      <c r="J405" s="22"/>
      <c r="K405" s="22"/>
      <c r="L405" s="22"/>
      <c r="M405" s="22"/>
      <c r="N405" s="23"/>
      <c r="O405" s="23"/>
      <c r="P405" s="24"/>
      <c r="Q405" s="37"/>
      <c r="R405" s="24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"/>
      <c r="B406" s="4"/>
      <c r="C406" s="48"/>
      <c r="D406" s="14"/>
      <c r="E406" s="3"/>
      <c r="F406" s="3"/>
      <c r="G406" s="9"/>
      <c r="H406" s="13"/>
      <c r="I406" s="47"/>
      <c r="J406" s="22"/>
      <c r="K406" s="22"/>
      <c r="L406" s="22"/>
      <c r="M406" s="22"/>
      <c r="N406" s="23"/>
      <c r="O406" s="23"/>
      <c r="P406" s="24"/>
      <c r="Q406" s="37"/>
      <c r="R406" s="24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"/>
      <c r="B407" s="4"/>
      <c r="C407" s="48"/>
      <c r="D407" s="14"/>
      <c r="E407" s="3"/>
      <c r="F407" s="3"/>
      <c r="G407" s="9"/>
      <c r="H407" s="13"/>
      <c r="I407" s="47"/>
      <c r="J407" s="22"/>
      <c r="K407" s="22"/>
      <c r="L407" s="22"/>
      <c r="M407" s="22"/>
      <c r="N407" s="23"/>
      <c r="O407" s="23"/>
      <c r="P407" s="24"/>
      <c r="Q407" s="37"/>
      <c r="R407" s="24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"/>
      <c r="B408" s="4"/>
      <c r="C408" s="48"/>
      <c r="D408" s="14"/>
      <c r="E408" s="3"/>
      <c r="F408" s="3"/>
      <c r="G408" s="9"/>
      <c r="H408" s="13"/>
      <c r="I408" s="47"/>
      <c r="J408" s="22"/>
      <c r="K408" s="22"/>
      <c r="L408" s="22"/>
      <c r="M408" s="22"/>
      <c r="N408" s="23"/>
      <c r="O408" s="23"/>
      <c r="P408" s="24"/>
      <c r="Q408" s="37"/>
      <c r="R408" s="24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"/>
      <c r="B409" s="4"/>
      <c r="C409" s="48"/>
      <c r="D409" s="14"/>
      <c r="E409" s="3"/>
      <c r="F409" s="3"/>
      <c r="G409" s="9"/>
      <c r="H409" s="13"/>
      <c r="I409" s="47"/>
      <c r="J409" s="22"/>
      <c r="K409" s="22"/>
      <c r="L409" s="22"/>
      <c r="M409" s="22"/>
      <c r="N409" s="23"/>
      <c r="O409" s="23"/>
      <c r="P409" s="24"/>
      <c r="Q409" s="37"/>
      <c r="R409" s="24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"/>
      <c r="B410" s="4"/>
      <c r="C410" s="48"/>
      <c r="D410" s="14"/>
      <c r="E410" s="3"/>
      <c r="F410" s="3"/>
      <c r="G410" s="9"/>
      <c r="H410" s="13"/>
      <c r="I410" s="47"/>
      <c r="J410" s="22"/>
      <c r="K410" s="22"/>
      <c r="L410" s="22"/>
      <c r="M410" s="22"/>
      <c r="N410" s="23"/>
      <c r="O410" s="23"/>
      <c r="P410" s="24"/>
      <c r="Q410" s="37"/>
      <c r="R410" s="24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"/>
      <c r="B411" s="4"/>
      <c r="C411" s="48"/>
      <c r="D411" s="14"/>
      <c r="E411" s="3"/>
      <c r="F411" s="3"/>
      <c r="G411" s="9"/>
      <c r="H411" s="13"/>
      <c r="I411" s="47"/>
      <c r="J411" s="22"/>
      <c r="K411" s="22"/>
      <c r="L411" s="22"/>
      <c r="M411" s="22"/>
      <c r="N411" s="23"/>
      <c r="O411" s="23"/>
      <c r="P411" s="24"/>
      <c r="Q411" s="37"/>
      <c r="R411" s="24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"/>
      <c r="B412" s="4"/>
      <c r="C412" s="48"/>
      <c r="D412" s="14"/>
      <c r="E412" s="3"/>
      <c r="F412" s="3"/>
      <c r="G412" s="9"/>
      <c r="H412" s="13"/>
      <c r="I412" s="47"/>
      <c r="J412" s="22"/>
      <c r="K412" s="22"/>
      <c r="L412" s="22"/>
      <c r="M412" s="22"/>
      <c r="N412" s="23"/>
      <c r="O412" s="23"/>
      <c r="P412" s="24"/>
      <c r="Q412" s="37"/>
      <c r="R412" s="24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"/>
      <c r="B413" s="4"/>
      <c r="C413" s="48"/>
      <c r="D413" s="14"/>
      <c r="E413" s="3"/>
      <c r="F413" s="3"/>
      <c r="G413" s="9"/>
      <c r="H413" s="13"/>
      <c r="I413" s="47"/>
      <c r="J413" s="22"/>
      <c r="K413" s="22"/>
      <c r="L413" s="22"/>
      <c r="M413" s="22"/>
      <c r="N413" s="23"/>
      <c r="O413" s="23"/>
      <c r="P413" s="24"/>
      <c r="Q413" s="37"/>
      <c r="R413" s="24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"/>
      <c r="B414" s="4"/>
      <c r="C414" s="48"/>
      <c r="D414" s="14"/>
      <c r="E414" s="3"/>
      <c r="F414" s="3"/>
      <c r="G414" s="9"/>
      <c r="H414" s="13"/>
      <c r="I414" s="47"/>
      <c r="J414" s="22"/>
      <c r="K414" s="22"/>
      <c r="L414" s="22"/>
      <c r="M414" s="22"/>
      <c r="N414" s="23"/>
      <c r="O414" s="23"/>
      <c r="P414" s="24"/>
      <c r="Q414" s="37"/>
      <c r="R414" s="24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"/>
      <c r="B415" s="4"/>
      <c r="C415" s="48"/>
      <c r="D415" s="14"/>
      <c r="E415" s="3"/>
      <c r="F415" s="3"/>
      <c r="G415" s="9"/>
      <c r="H415" s="13"/>
      <c r="I415" s="47"/>
      <c r="J415" s="22"/>
      <c r="K415" s="22"/>
      <c r="L415" s="22"/>
      <c r="M415" s="22"/>
      <c r="N415" s="23"/>
      <c r="O415" s="23"/>
      <c r="P415" s="24"/>
      <c r="Q415" s="37"/>
      <c r="R415" s="24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"/>
      <c r="B416" s="4"/>
      <c r="C416" s="48"/>
      <c r="D416" s="14"/>
      <c r="E416" s="3"/>
      <c r="F416" s="3"/>
      <c r="G416" s="9"/>
      <c r="H416" s="13"/>
      <c r="I416" s="47"/>
      <c r="J416" s="22"/>
      <c r="K416" s="22"/>
      <c r="L416" s="22"/>
      <c r="M416" s="22"/>
      <c r="N416" s="23"/>
      <c r="O416" s="23"/>
      <c r="P416" s="24"/>
      <c r="Q416" s="37"/>
      <c r="R416" s="24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"/>
      <c r="B417" s="4"/>
      <c r="C417" s="48"/>
      <c r="D417" s="14"/>
      <c r="E417" s="3"/>
      <c r="F417" s="3"/>
      <c r="G417" s="9"/>
      <c r="H417" s="13"/>
      <c r="I417" s="47"/>
      <c r="J417" s="22"/>
      <c r="K417" s="22"/>
      <c r="L417" s="22"/>
      <c r="M417" s="22"/>
      <c r="N417" s="23"/>
      <c r="O417" s="23"/>
      <c r="P417" s="24"/>
      <c r="Q417" s="37"/>
      <c r="R417" s="24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"/>
      <c r="B418" s="4"/>
      <c r="C418" s="48"/>
      <c r="D418" s="14"/>
      <c r="E418" s="3"/>
      <c r="F418" s="3"/>
      <c r="G418" s="9"/>
      <c r="H418" s="13"/>
      <c r="I418" s="47"/>
      <c r="J418" s="22"/>
      <c r="K418" s="22"/>
      <c r="L418" s="22"/>
      <c r="M418" s="22"/>
      <c r="N418" s="23"/>
      <c r="O418" s="23"/>
      <c r="P418" s="24"/>
      <c r="Q418" s="37"/>
      <c r="R418" s="24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"/>
      <c r="B419" s="4"/>
      <c r="C419" s="48"/>
      <c r="D419" s="14"/>
      <c r="E419" s="3"/>
      <c r="F419" s="3"/>
      <c r="G419" s="9"/>
      <c r="H419" s="13"/>
      <c r="I419" s="47"/>
      <c r="J419" s="22"/>
      <c r="K419" s="22"/>
      <c r="L419" s="22"/>
      <c r="M419" s="22"/>
      <c r="N419" s="23"/>
      <c r="O419" s="23"/>
      <c r="P419" s="24"/>
      <c r="Q419" s="37"/>
      <c r="R419" s="24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"/>
      <c r="B420" s="4"/>
      <c r="C420" s="48"/>
      <c r="D420" s="14"/>
      <c r="E420" s="3"/>
      <c r="F420" s="3"/>
      <c r="G420" s="9"/>
      <c r="H420" s="13"/>
      <c r="I420" s="47"/>
      <c r="J420" s="22"/>
      <c r="K420" s="22"/>
      <c r="L420" s="22"/>
      <c r="M420" s="22"/>
      <c r="N420" s="23"/>
      <c r="O420" s="23"/>
      <c r="P420" s="24"/>
      <c r="Q420" s="37"/>
      <c r="R420" s="24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"/>
      <c r="B421" s="4"/>
      <c r="C421" s="48"/>
      <c r="D421" s="14"/>
      <c r="E421" s="3"/>
      <c r="F421" s="3"/>
      <c r="G421" s="9"/>
      <c r="H421" s="13"/>
      <c r="I421" s="47"/>
      <c r="J421" s="22"/>
      <c r="K421" s="22"/>
      <c r="L421" s="22"/>
      <c r="M421" s="22"/>
      <c r="N421" s="23"/>
      <c r="O421" s="23"/>
      <c r="P421" s="24"/>
      <c r="Q421" s="37"/>
      <c r="R421" s="24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"/>
      <c r="B422" s="4"/>
      <c r="C422" s="48"/>
      <c r="D422" s="14"/>
      <c r="E422" s="3"/>
      <c r="F422" s="3"/>
      <c r="G422" s="9"/>
      <c r="H422" s="13"/>
      <c r="I422" s="47"/>
      <c r="J422" s="22"/>
      <c r="K422" s="22"/>
      <c r="L422" s="22"/>
      <c r="M422" s="22"/>
      <c r="N422" s="23"/>
      <c r="O422" s="23"/>
      <c r="P422" s="24"/>
      <c r="Q422" s="37"/>
      <c r="R422" s="24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"/>
      <c r="B423" s="4"/>
      <c r="C423" s="48"/>
      <c r="D423" s="14"/>
      <c r="E423" s="3"/>
      <c r="F423" s="3"/>
      <c r="G423" s="9"/>
      <c r="H423" s="13"/>
      <c r="I423" s="47"/>
      <c r="J423" s="22"/>
      <c r="K423" s="22"/>
      <c r="L423" s="22"/>
      <c r="M423" s="22"/>
      <c r="N423" s="23"/>
      <c r="O423" s="23"/>
      <c r="P423" s="24"/>
      <c r="Q423" s="37"/>
      <c r="R423" s="24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"/>
      <c r="B424" s="4"/>
      <c r="C424" s="48"/>
      <c r="D424" s="14"/>
      <c r="E424" s="3"/>
      <c r="F424" s="3"/>
      <c r="G424" s="9"/>
      <c r="H424" s="13"/>
      <c r="I424" s="47"/>
      <c r="J424" s="22"/>
      <c r="K424" s="22"/>
      <c r="L424" s="22"/>
      <c r="M424" s="22"/>
      <c r="N424" s="23"/>
      <c r="O424" s="23"/>
      <c r="P424" s="24"/>
      <c r="Q424" s="37"/>
      <c r="R424" s="24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"/>
      <c r="B425" s="4"/>
      <c r="C425" s="48"/>
      <c r="D425" s="14"/>
      <c r="E425" s="3"/>
      <c r="F425" s="3"/>
      <c r="G425" s="9"/>
      <c r="H425" s="13"/>
      <c r="I425" s="47"/>
      <c r="J425" s="22"/>
      <c r="K425" s="22"/>
      <c r="L425" s="22"/>
      <c r="M425" s="22"/>
      <c r="N425" s="23"/>
      <c r="O425" s="23"/>
      <c r="P425" s="24"/>
      <c r="Q425" s="37"/>
      <c r="R425" s="24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"/>
      <c r="B426" s="4"/>
      <c r="C426" s="48"/>
      <c r="D426" s="14"/>
      <c r="E426" s="3"/>
      <c r="F426" s="3"/>
      <c r="G426" s="9"/>
      <c r="H426" s="13"/>
      <c r="I426" s="47"/>
      <c r="J426" s="22"/>
      <c r="K426" s="22"/>
      <c r="L426" s="22"/>
      <c r="M426" s="22"/>
      <c r="N426" s="23"/>
      <c r="O426" s="23"/>
      <c r="P426" s="24"/>
      <c r="Q426" s="37"/>
      <c r="R426" s="24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"/>
      <c r="B427" s="4"/>
      <c r="C427" s="48"/>
      <c r="D427" s="14"/>
      <c r="E427" s="3"/>
      <c r="F427" s="3"/>
      <c r="G427" s="9"/>
      <c r="H427" s="13"/>
      <c r="I427" s="47"/>
      <c r="J427" s="22"/>
      <c r="K427" s="22"/>
      <c r="L427" s="22"/>
      <c r="M427" s="22"/>
      <c r="N427" s="23"/>
      <c r="O427" s="23"/>
      <c r="P427" s="24"/>
      <c r="Q427" s="37"/>
      <c r="R427" s="24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"/>
      <c r="B428" s="4"/>
      <c r="C428" s="48"/>
      <c r="D428" s="14"/>
      <c r="E428" s="3"/>
      <c r="F428" s="3"/>
      <c r="G428" s="9"/>
      <c r="H428" s="13"/>
      <c r="I428" s="47"/>
      <c r="J428" s="22"/>
      <c r="K428" s="22"/>
      <c r="L428" s="22"/>
      <c r="M428" s="22"/>
      <c r="N428" s="23"/>
      <c r="O428" s="23"/>
      <c r="P428" s="24"/>
      <c r="Q428" s="37"/>
      <c r="R428" s="24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"/>
      <c r="B429" s="4"/>
      <c r="C429" s="48"/>
      <c r="D429" s="14"/>
      <c r="E429" s="3"/>
      <c r="F429" s="3"/>
      <c r="G429" s="9"/>
      <c r="H429" s="13"/>
      <c r="I429" s="47"/>
      <c r="J429" s="22"/>
      <c r="K429" s="22"/>
      <c r="L429" s="22"/>
      <c r="M429" s="22"/>
      <c r="N429" s="23"/>
      <c r="O429" s="23"/>
      <c r="P429" s="24"/>
      <c r="Q429" s="37"/>
      <c r="R429" s="24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"/>
      <c r="B430" s="4"/>
      <c r="C430" s="48"/>
      <c r="D430" s="14"/>
      <c r="E430" s="3"/>
      <c r="F430" s="3"/>
      <c r="G430" s="9"/>
      <c r="H430" s="13"/>
      <c r="I430" s="47"/>
      <c r="J430" s="22"/>
      <c r="K430" s="22"/>
      <c r="L430" s="22"/>
      <c r="M430" s="22"/>
      <c r="N430" s="23"/>
      <c r="O430" s="23"/>
      <c r="P430" s="24"/>
      <c r="Q430" s="37"/>
      <c r="R430" s="24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"/>
      <c r="B431" s="4"/>
      <c r="C431" s="48"/>
      <c r="D431" s="14"/>
      <c r="E431" s="3"/>
      <c r="F431" s="3"/>
      <c r="G431" s="9"/>
      <c r="H431" s="13"/>
      <c r="I431" s="47"/>
      <c r="J431" s="22"/>
      <c r="K431" s="22"/>
      <c r="L431" s="22"/>
      <c r="M431" s="22"/>
      <c r="N431" s="23"/>
      <c r="O431" s="23"/>
      <c r="P431" s="24"/>
      <c r="Q431" s="37"/>
      <c r="R431" s="24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"/>
      <c r="B432" s="4"/>
      <c r="C432" s="48"/>
      <c r="D432" s="14"/>
      <c r="E432" s="3"/>
      <c r="F432" s="3"/>
      <c r="G432" s="9"/>
      <c r="H432" s="13"/>
      <c r="I432" s="47"/>
      <c r="J432" s="22"/>
      <c r="K432" s="22"/>
      <c r="L432" s="22"/>
      <c r="M432" s="22"/>
      <c r="N432" s="23"/>
      <c r="O432" s="23"/>
      <c r="P432" s="24"/>
      <c r="Q432" s="37"/>
      <c r="R432" s="24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"/>
      <c r="B433" s="4"/>
      <c r="C433" s="48"/>
      <c r="D433" s="14"/>
      <c r="E433" s="3"/>
      <c r="F433" s="3"/>
      <c r="G433" s="9"/>
      <c r="H433" s="13"/>
      <c r="I433" s="47"/>
      <c r="J433" s="22"/>
      <c r="K433" s="22"/>
      <c r="L433" s="22"/>
      <c r="M433" s="22"/>
      <c r="N433" s="23"/>
      <c r="O433" s="23"/>
      <c r="P433" s="24"/>
      <c r="Q433" s="37"/>
      <c r="R433" s="24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"/>
      <c r="B434" s="4"/>
      <c r="C434" s="48"/>
      <c r="D434" s="14"/>
      <c r="E434" s="3"/>
      <c r="F434" s="3"/>
      <c r="G434" s="9"/>
      <c r="H434" s="13"/>
      <c r="I434" s="47"/>
      <c r="J434" s="22"/>
      <c r="K434" s="22"/>
      <c r="L434" s="22"/>
      <c r="M434" s="22"/>
      <c r="N434" s="23"/>
      <c r="O434" s="23"/>
      <c r="P434" s="24"/>
      <c r="Q434" s="37"/>
      <c r="R434" s="24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"/>
      <c r="B435" s="4"/>
      <c r="C435" s="48"/>
      <c r="D435" s="14"/>
      <c r="E435" s="3"/>
      <c r="F435" s="3"/>
      <c r="G435" s="9"/>
      <c r="H435" s="13"/>
      <c r="I435" s="47"/>
      <c r="J435" s="22"/>
      <c r="K435" s="22"/>
      <c r="L435" s="22"/>
      <c r="M435" s="22"/>
      <c r="N435" s="23"/>
      <c r="O435" s="23"/>
      <c r="P435" s="24"/>
      <c r="Q435" s="37"/>
      <c r="R435" s="24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"/>
      <c r="B436" s="4"/>
      <c r="C436" s="48"/>
      <c r="D436" s="14"/>
      <c r="E436" s="3"/>
      <c r="F436" s="3"/>
      <c r="G436" s="9"/>
      <c r="H436" s="13"/>
      <c r="I436" s="47"/>
      <c r="J436" s="22"/>
      <c r="K436" s="22"/>
      <c r="L436" s="22"/>
      <c r="M436" s="22"/>
      <c r="N436" s="23"/>
      <c r="O436" s="23"/>
      <c r="P436" s="24"/>
      <c r="Q436" s="37"/>
      <c r="R436" s="24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"/>
      <c r="B437" s="4"/>
      <c r="C437" s="48"/>
      <c r="D437" s="14"/>
      <c r="E437" s="3"/>
      <c r="F437" s="3"/>
      <c r="G437" s="9"/>
      <c r="H437" s="13"/>
      <c r="I437" s="47"/>
      <c r="J437" s="22"/>
      <c r="K437" s="22"/>
      <c r="L437" s="22"/>
      <c r="M437" s="22"/>
      <c r="N437" s="23"/>
      <c r="O437" s="23"/>
      <c r="P437" s="24"/>
      <c r="Q437" s="37"/>
      <c r="R437" s="24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"/>
      <c r="B438" s="4"/>
      <c r="C438" s="48"/>
      <c r="D438" s="14"/>
      <c r="E438" s="3"/>
      <c r="F438" s="3"/>
      <c r="G438" s="9"/>
      <c r="H438" s="13"/>
      <c r="I438" s="47"/>
      <c r="J438" s="22"/>
      <c r="K438" s="22"/>
      <c r="L438" s="22"/>
      <c r="M438" s="22"/>
      <c r="N438" s="23"/>
      <c r="O438" s="23"/>
      <c r="P438" s="24"/>
      <c r="Q438" s="37"/>
      <c r="R438" s="24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"/>
      <c r="B439" s="4"/>
      <c r="C439" s="48"/>
      <c r="D439" s="14"/>
      <c r="E439" s="3"/>
      <c r="F439" s="3"/>
      <c r="G439" s="9"/>
      <c r="H439" s="13"/>
      <c r="I439" s="47"/>
      <c r="J439" s="22"/>
      <c r="K439" s="22"/>
      <c r="L439" s="22"/>
      <c r="M439" s="22"/>
      <c r="N439" s="23"/>
      <c r="O439" s="23"/>
      <c r="P439" s="24"/>
      <c r="Q439" s="37"/>
      <c r="R439" s="24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"/>
      <c r="B440" s="4"/>
      <c r="C440" s="48"/>
      <c r="D440" s="14"/>
      <c r="E440" s="3"/>
      <c r="F440" s="3"/>
      <c r="G440" s="9"/>
      <c r="H440" s="13"/>
      <c r="I440" s="47"/>
      <c r="J440" s="22"/>
      <c r="K440" s="22"/>
      <c r="L440" s="22"/>
      <c r="M440" s="22"/>
      <c r="N440" s="23"/>
      <c r="O440" s="23"/>
      <c r="P440" s="24"/>
      <c r="Q440" s="37"/>
      <c r="R440" s="24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"/>
      <c r="B441" s="4"/>
      <c r="C441" s="48"/>
      <c r="D441" s="14"/>
      <c r="E441" s="3"/>
      <c r="F441" s="3"/>
      <c r="G441" s="9"/>
      <c r="H441" s="13"/>
      <c r="I441" s="47"/>
      <c r="J441" s="22"/>
      <c r="K441" s="22"/>
      <c r="L441" s="22"/>
      <c r="M441" s="22"/>
      <c r="N441" s="23"/>
      <c r="O441" s="23"/>
      <c r="P441" s="24"/>
      <c r="Q441" s="37"/>
      <c r="R441" s="24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"/>
      <c r="B442" s="4"/>
      <c r="C442" s="48"/>
      <c r="D442" s="14"/>
      <c r="E442" s="3"/>
      <c r="F442" s="3"/>
      <c r="G442" s="9"/>
      <c r="H442" s="13"/>
      <c r="I442" s="47"/>
      <c r="J442" s="22"/>
      <c r="K442" s="22"/>
      <c r="L442" s="22"/>
      <c r="M442" s="22"/>
      <c r="N442" s="23"/>
      <c r="O442" s="23"/>
      <c r="P442" s="24"/>
      <c r="Q442" s="37"/>
      <c r="R442" s="24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"/>
      <c r="B443" s="4"/>
      <c r="C443" s="48"/>
      <c r="D443" s="14"/>
      <c r="E443" s="3"/>
      <c r="F443" s="3"/>
      <c r="G443" s="9"/>
      <c r="H443" s="13"/>
      <c r="I443" s="47"/>
      <c r="J443" s="22"/>
      <c r="K443" s="22"/>
      <c r="L443" s="22"/>
      <c r="M443" s="22"/>
      <c r="N443" s="23"/>
      <c r="O443" s="23"/>
      <c r="P443" s="24"/>
      <c r="Q443" s="37"/>
      <c r="R443" s="24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"/>
      <c r="B444" s="4"/>
      <c r="C444" s="48"/>
      <c r="D444" s="14"/>
      <c r="E444" s="3"/>
      <c r="F444" s="3"/>
      <c r="G444" s="9"/>
      <c r="H444" s="13"/>
      <c r="I444" s="47"/>
      <c r="J444" s="22"/>
      <c r="K444" s="22"/>
      <c r="L444" s="22"/>
      <c r="M444" s="22"/>
      <c r="N444" s="23"/>
      <c r="O444" s="23"/>
      <c r="P444" s="24"/>
      <c r="Q444" s="37"/>
      <c r="R444" s="24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"/>
      <c r="B445" s="4"/>
      <c r="C445" s="48"/>
      <c r="D445" s="14"/>
      <c r="E445" s="3"/>
      <c r="F445" s="3"/>
      <c r="G445" s="9"/>
      <c r="H445" s="13"/>
      <c r="I445" s="47"/>
      <c r="J445" s="22"/>
      <c r="K445" s="22"/>
      <c r="L445" s="22"/>
      <c r="M445" s="22"/>
      <c r="N445" s="23"/>
      <c r="O445" s="23"/>
      <c r="P445" s="24"/>
      <c r="Q445" s="37"/>
      <c r="R445" s="24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"/>
      <c r="B446" s="4"/>
      <c r="C446" s="48"/>
      <c r="D446" s="14"/>
      <c r="E446" s="3"/>
      <c r="F446" s="3"/>
      <c r="G446" s="9"/>
      <c r="H446" s="13"/>
      <c r="I446" s="47"/>
      <c r="J446" s="22"/>
      <c r="K446" s="22"/>
      <c r="L446" s="22"/>
      <c r="M446" s="22"/>
      <c r="N446" s="23"/>
      <c r="O446" s="23"/>
      <c r="P446" s="24"/>
      <c r="Q446" s="37"/>
      <c r="R446" s="24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"/>
      <c r="B447" s="4"/>
      <c r="C447" s="48"/>
      <c r="D447" s="14"/>
      <c r="E447" s="3"/>
      <c r="F447" s="3"/>
      <c r="G447" s="9"/>
      <c r="H447" s="13"/>
      <c r="I447" s="47"/>
      <c r="J447" s="22"/>
      <c r="K447" s="22"/>
      <c r="L447" s="22"/>
      <c r="M447" s="22"/>
      <c r="N447" s="23"/>
      <c r="O447" s="23"/>
      <c r="P447" s="24"/>
      <c r="Q447" s="37"/>
      <c r="R447" s="24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"/>
      <c r="B448" s="4"/>
      <c r="C448" s="48"/>
      <c r="D448" s="14"/>
      <c r="E448" s="3"/>
      <c r="F448" s="3"/>
      <c r="G448" s="9"/>
      <c r="H448" s="13"/>
      <c r="I448" s="47"/>
      <c r="J448" s="22"/>
      <c r="K448" s="22"/>
      <c r="L448" s="22"/>
      <c r="M448" s="22"/>
      <c r="N448" s="23"/>
      <c r="O448" s="23"/>
      <c r="P448" s="24"/>
      <c r="Q448" s="37"/>
      <c r="R448" s="24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"/>
      <c r="B449" s="4"/>
      <c r="C449" s="48"/>
      <c r="D449" s="14"/>
      <c r="E449" s="3"/>
      <c r="F449" s="3"/>
      <c r="G449" s="9"/>
      <c r="H449" s="13"/>
      <c r="I449" s="47"/>
      <c r="J449" s="22"/>
      <c r="K449" s="22"/>
      <c r="L449" s="22"/>
      <c r="M449" s="22"/>
      <c r="N449" s="23"/>
      <c r="O449" s="23"/>
      <c r="P449" s="24"/>
      <c r="Q449" s="37"/>
      <c r="R449" s="24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"/>
      <c r="B450" s="4"/>
      <c r="C450" s="48"/>
      <c r="D450" s="14"/>
      <c r="E450" s="3"/>
      <c r="F450" s="3"/>
      <c r="G450" s="9"/>
      <c r="H450" s="13"/>
      <c r="I450" s="47"/>
      <c r="J450" s="22"/>
      <c r="K450" s="22"/>
      <c r="L450" s="22"/>
      <c r="M450" s="22"/>
      <c r="N450" s="23"/>
      <c r="O450" s="23"/>
      <c r="P450" s="24"/>
      <c r="Q450" s="37"/>
      <c r="R450" s="24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"/>
      <c r="B451" s="4"/>
      <c r="C451" s="48"/>
      <c r="D451" s="14"/>
      <c r="E451" s="3"/>
      <c r="F451" s="3"/>
      <c r="G451" s="9"/>
      <c r="H451" s="13"/>
      <c r="I451" s="47"/>
      <c r="J451" s="22"/>
      <c r="K451" s="22"/>
      <c r="L451" s="22"/>
      <c r="M451" s="22"/>
      <c r="N451" s="23"/>
      <c r="O451" s="23"/>
      <c r="P451" s="24"/>
      <c r="Q451" s="37"/>
      <c r="R451" s="24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"/>
      <c r="B452" s="4"/>
      <c r="C452" s="48"/>
      <c r="D452" s="14"/>
      <c r="E452" s="3"/>
      <c r="F452" s="3"/>
      <c r="G452" s="9"/>
      <c r="H452" s="13"/>
      <c r="I452" s="47"/>
      <c r="J452" s="22"/>
      <c r="K452" s="22"/>
      <c r="L452" s="22"/>
      <c r="M452" s="22"/>
      <c r="N452" s="23"/>
      <c r="O452" s="23"/>
      <c r="P452" s="24"/>
      <c r="Q452" s="37"/>
      <c r="R452" s="24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"/>
      <c r="B453" s="4"/>
      <c r="C453" s="48"/>
      <c r="D453" s="14"/>
      <c r="E453" s="3"/>
      <c r="F453" s="3"/>
      <c r="G453" s="9"/>
      <c r="H453" s="13"/>
      <c r="I453" s="47"/>
      <c r="J453" s="22"/>
      <c r="K453" s="22"/>
      <c r="L453" s="22"/>
      <c r="M453" s="22"/>
      <c r="N453" s="23"/>
      <c r="O453" s="23"/>
      <c r="P453" s="24"/>
      <c r="Q453" s="37"/>
      <c r="R453" s="24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"/>
      <c r="B454" s="4"/>
      <c r="C454" s="48"/>
      <c r="D454" s="14"/>
      <c r="E454" s="3"/>
      <c r="F454" s="3"/>
      <c r="G454" s="9"/>
      <c r="H454" s="13"/>
      <c r="I454" s="47"/>
      <c r="J454" s="22"/>
      <c r="K454" s="22"/>
      <c r="L454" s="22"/>
      <c r="M454" s="22"/>
      <c r="N454" s="23"/>
      <c r="O454" s="23"/>
      <c r="P454" s="24"/>
      <c r="Q454" s="37"/>
      <c r="R454" s="24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"/>
      <c r="B455" s="4"/>
      <c r="C455" s="48"/>
      <c r="D455" s="14"/>
      <c r="E455" s="3"/>
      <c r="F455" s="3"/>
      <c r="G455" s="9"/>
      <c r="H455" s="13"/>
      <c r="I455" s="47"/>
      <c r="J455" s="22"/>
      <c r="K455" s="22"/>
      <c r="L455" s="22"/>
      <c r="M455" s="22"/>
      <c r="N455" s="23"/>
      <c r="O455" s="23"/>
      <c r="P455" s="24"/>
      <c r="Q455" s="37"/>
      <c r="R455" s="24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"/>
      <c r="B456" s="4"/>
      <c r="C456" s="48"/>
      <c r="D456" s="14"/>
      <c r="E456" s="3"/>
      <c r="F456" s="3"/>
      <c r="G456" s="9"/>
      <c r="H456" s="13"/>
      <c r="I456" s="47"/>
      <c r="J456" s="22"/>
      <c r="K456" s="22"/>
      <c r="L456" s="22"/>
      <c r="M456" s="22"/>
      <c r="N456" s="23"/>
      <c r="O456" s="23"/>
      <c r="P456" s="24"/>
      <c r="Q456" s="37"/>
      <c r="R456" s="24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"/>
      <c r="B457" s="4"/>
      <c r="C457" s="48"/>
      <c r="D457" s="14"/>
      <c r="E457" s="3"/>
      <c r="F457" s="3"/>
      <c r="G457" s="9"/>
      <c r="H457" s="13"/>
      <c r="I457" s="47"/>
      <c r="J457" s="22"/>
      <c r="K457" s="22"/>
      <c r="L457" s="22"/>
      <c r="M457" s="22"/>
      <c r="N457" s="23"/>
      <c r="O457" s="23"/>
      <c r="P457" s="24"/>
      <c r="Q457" s="37"/>
      <c r="R457" s="24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"/>
      <c r="B458" s="4"/>
      <c r="C458" s="48"/>
      <c r="D458" s="14"/>
      <c r="E458" s="3"/>
      <c r="F458" s="3"/>
      <c r="G458" s="9"/>
      <c r="H458" s="13"/>
      <c r="I458" s="47"/>
      <c r="J458" s="22"/>
      <c r="K458" s="22"/>
      <c r="L458" s="22"/>
      <c r="M458" s="22"/>
      <c r="N458" s="23"/>
      <c r="O458" s="23"/>
      <c r="P458" s="24"/>
      <c r="Q458" s="37"/>
      <c r="R458" s="24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"/>
      <c r="B459" s="4"/>
      <c r="C459" s="48"/>
      <c r="D459" s="14"/>
      <c r="E459" s="3"/>
      <c r="F459" s="3"/>
      <c r="G459" s="9"/>
      <c r="H459" s="13"/>
      <c r="I459" s="47"/>
      <c r="J459" s="22"/>
      <c r="K459" s="22"/>
      <c r="L459" s="22"/>
      <c r="M459" s="22"/>
      <c r="N459" s="23"/>
      <c r="O459" s="23"/>
      <c r="P459" s="24"/>
      <c r="Q459" s="37"/>
      <c r="R459" s="24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"/>
      <c r="B460" s="4"/>
      <c r="C460" s="48"/>
      <c r="D460" s="14"/>
      <c r="E460" s="3"/>
      <c r="F460" s="3"/>
      <c r="G460" s="9"/>
      <c r="H460" s="13"/>
      <c r="I460" s="47"/>
      <c r="J460" s="22"/>
      <c r="K460" s="22"/>
      <c r="L460" s="22"/>
      <c r="M460" s="22"/>
      <c r="N460" s="23"/>
      <c r="O460" s="23"/>
      <c r="P460" s="24"/>
      <c r="Q460" s="37"/>
      <c r="R460" s="24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"/>
      <c r="B461" s="4"/>
      <c r="C461" s="48"/>
      <c r="D461" s="14"/>
      <c r="E461" s="3"/>
      <c r="F461" s="3"/>
      <c r="G461" s="9"/>
      <c r="H461" s="13"/>
      <c r="I461" s="47"/>
      <c r="J461" s="22"/>
      <c r="K461" s="22"/>
      <c r="L461" s="22"/>
      <c r="M461" s="22"/>
      <c r="N461" s="23"/>
      <c r="O461" s="23"/>
      <c r="P461" s="24"/>
      <c r="Q461" s="37"/>
      <c r="R461" s="24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"/>
      <c r="B462" s="4"/>
      <c r="C462" s="48"/>
      <c r="D462" s="14"/>
      <c r="E462" s="3"/>
      <c r="F462" s="3"/>
      <c r="G462" s="9"/>
      <c r="H462" s="13"/>
      <c r="I462" s="47"/>
      <c r="J462" s="22"/>
      <c r="K462" s="22"/>
      <c r="L462" s="22"/>
      <c r="M462" s="22"/>
      <c r="N462" s="23"/>
      <c r="O462" s="23"/>
      <c r="P462" s="24"/>
      <c r="Q462" s="37"/>
      <c r="R462" s="24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"/>
      <c r="B463" s="4"/>
      <c r="C463" s="48"/>
      <c r="D463" s="14"/>
      <c r="E463" s="3"/>
      <c r="F463" s="3"/>
      <c r="G463" s="9"/>
      <c r="H463" s="13"/>
      <c r="I463" s="47"/>
      <c r="J463" s="22"/>
      <c r="K463" s="22"/>
      <c r="L463" s="22"/>
      <c r="M463" s="22"/>
      <c r="N463" s="23"/>
      <c r="O463" s="23"/>
      <c r="P463" s="24"/>
      <c r="Q463" s="37"/>
      <c r="R463" s="24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"/>
      <c r="B464" s="4"/>
      <c r="C464" s="48"/>
      <c r="D464" s="14"/>
      <c r="E464" s="3"/>
      <c r="F464" s="3"/>
      <c r="G464" s="9"/>
      <c r="H464" s="13"/>
      <c r="I464" s="47"/>
      <c r="J464" s="22"/>
      <c r="K464" s="22"/>
      <c r="L464" s="22"/>
      <c r="M464" s="22"/>
      <c r="N464" s="23"/>
      <c r="O464" s="23"/>
      <c r="P464" s="24"/>
      <c r="Q464" s="37"/>
      <c r="R464" s="24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"/>
      <c r="B465" s="4"/>
      <c r="C465" s="48"/>
      <c r="D465" s="14"/>
      <c r="E465" s="3"/>
      <c r="F465" s="3"/>
      <c r="G465" s="9"/>
      <c r="H465" s="13"/>
      <c r="I465" s="47"/>
      <c r="J465" s="22"/>
      <c r="K465" s="22"/>
      <c r="L465" s="22"/>
      <c r="M465" s="22"/>
      <c r="N465" s="23"/>
      <c r="O465" s="23"/>
      <c r="P465" s="24"/>
      <c r="Q465" s="37"/>
      <c r="R465" s="24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"/>
      <c r="B466" s="4"/>
      <c r="C466" s="48"/>
      <c r="D466" s="14"/>
      <c r="E466" s="3"/>
      <c r="F466" s="3"/>
      <c r="G466" s="9"/>
      <c r="H466" s="13"/>
      <c r="I466" s="47"/>
      <c r="J466" s="22"/>
      <c r="K466" s="22"/>
      <c r="L466" s="22"/>
      <c r="M466" s="22"/>
      <c r="N466" s="23"/>
      <c r="O466" s="23"/>
      <c r="P466" s="24"/>
      <c r="Q466" s="37"/>
      <c r="R466" s="24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"/>
      <c r="B467" s="4"/>
      <c r="C467" s="48"/>
      <c r="D467" s="14"/>
      <c r="E467" s="3"/>
      <c r="F467" s="3"/>
      <c r="G467" s="9"/>
      <c r="H467" s="13"/>
      <c r="I467" s="47"/>
      <c r="J467" s="22"/>
      <c r="K467" s="22"/>
      <c r="L467" s="22"/>
      <c r="M467" s="22"/>
      <c r="N467" s="23"/>
      <c r="O467" s="23"/>
      <c r="P467" s="24"/>
      <c r="Q467" s="37"/>
      <c r="R467" s="24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"/>
      <c r="B468" s="4"/>
      <c r="C468" s="48"/>
      <c r="D468" s="14"/>
      <c r="E468" s="3"/>
      <c r="F468" s="3"/>
      <c r="G468" s="9"/>
      <c r="H468" s="13"/>
      <c r="I468" s="47"/>
      <c r="J468" s="22"/>
      <c r="K468" s="22"/>
      <c r="L468" s="22"/>
      <c r="M468" s="22"/>
      <c r="N468" s="23"/>
      <c r="O468" s="23"/>
      <c r="P468" s="24"/>
      <c r="Q468" s="37"/>
      <c r="R468" s="24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"/>
      <c r="B469" s="4"/>
      <c r="C469" s="48"/>
      <c r="D469" s="14"/>
      <c r="E469" s="3"/>
      <c r="F469" s="3"/>
      <c r="G469" s="9"/>
      <c r="H469" s="13"/>
      <c r="I469" s="47"/>
      <c r="J469" s="22"/>
      <c r="K469" s="22"/>
      <c r="L469" s="22"/>
      <c r="M469" s="22"/>
      <c r="N469" s="23"/>
      <c r="O469" s="23"/>
      <c r="P469" s="24"/>
      <c r="Q469" s="37"/>
      <c r="R469" s="24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"/>
      <c r="B470" s="4"/>
      <c r="C470" s="48"/>
      <c r="D470" s="14"/>
      <c r="E470" s="3"/>
      <c r="F470" s="3"/>
      <c r="G470" s="9"/>
      <c r="H470" s="13"/>
      <c r="I470" s="47"/>
      <c r="J470" s="22"/>
      <c r="K470" s="22"/>
      <c r="L470" s="22"/>
      <c r="M470" s="22"/>
      <c r="N470" s="23"/>
      <c r="O470" s="23"/>
      <c r="P470" s="24"/>
      <c r="Q470" s="37"/>
      <c r="R470" s="24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"/>
      <c r="B471" s="4"/>
      <c r="C471" s="48"/>
      <c r="D471" s="14"/>
      <c r="E471" s="3"/>
      <c r="F471" s="3"/>
      <c r="G471" s="9"/>
      <c r="H471" s="13"/>
      <c r="I471" s="47"/>
      <c r="J471" s="22"/>
      <c r="K471" s="22"/>
      <c r="L471" s="22"/>
      <c r="M471" s="22"/>
      <c r="N471" s="23"/>
      <c r="O471" s="23"/>
      <c r="P471" s="24"/>
      <c r="Q471" s="37"/>
      <c r="R471" s="24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"/>
      <c r="B472" s="4"/>
      <c r="C472" s="48"/>
      <c r="D472" s="14"/>
      <c r="E472" s="3"/>
      <c r="F472" s="3"/>
      <c r="G472" s="9"/>
      <c r="H472" s="13"/>
      <c r="I472" s="47"/>
      <c r="J472" s="22"/>
      <c r="K472" s="22"/>
      <c r="L472" s="22"/>
      <c r="M472" s="22"/>
      <c r="N472" s="23"/>
      <c r="O472" s="23"/>
      <c r="P472" s="24"/>
      <c r="Q472" s="37"/>
      <c r="R472" s="24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"/>
      <c r="B473" s="4"/>
      <c r="C473" s="48"/>
      <c r="D473" s="14"/>
      <c r="E473" s="3"/>
      <c r="F473" s="3"/>
      <c r="G473" s="9"/>
      <c r="H473" s="13"/>
      <c r="I473" s="47"/>
      <c r="J473" s="22"/>
      <c r="K473" s="22"/>
      <c r="L473" s="22"/>
      <c r="M473" s="22"/>
      <c r="N473" s="23"/>
      <c r="O473" s="23"/>
      <c r="P473" s="24"/>
      <c r="Q473" s="37"/>
      <c r="R473" s="24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"/>
      <c r="B474" s="4"/>
      <c r="C474" s="48"/>
      <c r="D474" s="14"/>
      <c r="E474" s="3"/>
      <c r="F474" s="3"/>
      <c r="G474" s="9"/>
      <c r="H474" s="13"/>
      <c r="I474" s="47"/>
      <c r="J474" s="22"/>
      <c r="K474" s="22"/>
      <c r="L474" s="22"/>
      <c r="M474" s="22"/>
      <c r="N474" s="23"/>
      <c r="O474" s="23"/>
      <c r="P474" s="24"/>
      <c r="Q474" s="37"/>
      <c r="R474" s="24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"/>
      <c r="B475" s="4"/>
      <c r="C475" s="48"/>
      <c r="D475" s="14"/>
      <c r="E475" s="3"/>
      <c r="F475" s="3"/>
      <c r="G475" s="9"/>
      <c r="H475" s="13"/>
      <c r="I475" s="47"/>
      <c r="J475" s="22"/>
      <c r="K475" s="22"/>
      <c r="L475" s="22"/>
      <c r="M475" s="22"/>
      <c r="N475" s="23"/>
      <c r="O475" s="23"/>
      <c r="P475" s="24"/>
      <c r="Q475" s="37"/>
      <c r="R475" s="24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"/>
      <c r="B476" s="4"/>
      <c r="C476" s="48"/>
      <c r="D476" s="14"/>
      <c r="E476" s="3"/>
      <c r="F476" s="3"/>
      <c r="G476" s="9"/>
      <c r="H476" s="13"/>
      <c r="I476" s="47"/>
      <c r="J476" s="22"/>
      <c r="K476" s="22"/>
      <c r="L476" s="22"/>
      <c r="M476" s="22"/>
      <c r="N476" s="23"/>
      <c r="O476" s="23"/>
      <c r="P476" s="24"/>
      <c r="Q476" s="37"/>
      <c r="R476" s="24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"/>
      <c r="B477" s="4"/>
      <c r="C477" s="48"/>
      <c r="D477" s="14"/>
      <c r="E477" s="3"/>
      <c r="F477" s="3"/>
      <c r="G477" s="9"/>
      <c r="H477" s="13"/>
      <c r="I477" s="47"/>
      <c r="J477" s="22"/>
      <c r="K477" s="22"/>
      <c r="L477" s="22"/>
      <c r="M477" s="22"/>
      <c r="N477" s="23"/>
      <c r="O477" s="23"/>
      <c r="P477" s="24"/>
      <c r="Q477" s="37"/>
      <c r="R477" s="24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"/>
      <c r="B478" s="4"/>
      <c r="C478" s="48"/>
      <c r="D478" s="14"/>
      <c r="E478" s="3"/>
      <c r="F478" s="3"/>
      <c r="G478" s="9"/>
      <c r="H478" s="13"/>
      <c r="I478" s="47"/>
      <c r="J478" s="22"/>
      <c r="K478" s="22"/>
      <c r="L478" s="22"/>
      <c r="M478" s="22"/>
      <c r="N478" s="23"/>
      <c r="O478" s="23"/>
      <c r="P478" s="24"/>
      <c r="Q478" s="37"/>
      <c r="R478" s="24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"/>
      <c r="B479" s="4"/>
      <c r="C479" s="48"/>
      <c r="D479" s="14"/>
      <c r="E479" s="3"/>
      <c r="F479" s="3"/>
      <c r="G479" s="9"/>
      <c r="H479" s="13"/>
      <c r="I479" s="47"/>
      <c r="J479" s="22"/>
      <c r="K479" s="22"/>
      <c r="L479" s="22"/>
      <c r="M479" s="22"/>
      <c r="N479" s="23"/>
      <c r="O479" s="23"/>
      <c r="P479" s="24"/>
      <c r="Q479" s="37"/>
      <c r="R479" s="24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"/>
      <c r="B480" s="4"/>
      <c r="C480" s="48"/>
      <c r="D480" s="14"/>
      <c r="E480" s="3"/>
      <c r="F480" s="3"/>
      <c r="G480" s="9"/>
      <c r="H480" s="13"/>
      <c r="I480" s="47"/>
      <c r="J480" s="22"/>
      <c r="K480" s="22"/>
      <c r="L480" s="22"/>
      <c r="M480" s="22"/>
      <c r="N480" s="23"/>
      <c r="O480" s="23"/>
      <c r="P480" s="24"/>
      <c r="Q480" s="37"/>
      <c r="R480" s="24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"/>
      <c r="B481" s="4"/>
      <c r="C481" s="48"/>
      <c r="D481" s="14"/>
      <c r="E481" s="3"/>
      <c r="F481" s="3"/>
      <c r="G481" s="9"/>
      <c r="H481" s="13"/>
      <c r="I481" s="47"/>
      <c r="J481" s="22"/>
      <c r="K481" s="22"/>
      <c r="L481" s="22"/>
      <c r="M481" s="22"/>
      <c r="N481" s="23"/>
      <c r="O481" s="23"/>
      <c r="P481" s="24"/>
      <c r="Q481" s="37"/>
      <c r="R481" s="24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"/>
      <c r="B482" s="4"/>
      <c r="C482" s="48"/>
      <c r="D482" s="14"/>
      <c r="E482" s="3"/>
      <c r="F482" s="3"/>
      <c r="G482" s="9"/>
      <c r="H482" s="13"/>
      <c r="I482" s="47"/>
      <c r="J482" s="22"/>
      <c r="K482" s="22"/>
      <c r="L482" s="22"/>
      <c r="M482" s="22"/>
      <c r="N482" s="23"/>
      <c r="O482" s="23"/>
      <c r="P482" s="24"/>
      <c r="Q482" s="37"/>
      <c r="R482" s="24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"/>
      <c r="B483" s="4"/>
      <c r="C483" s="48"/>
      <c r="D483" s="14"/>
      <c r="E483" s="3"/>
      <c r="F483" s="3"/>
      <c r="G483" s="9"/>
      <c r="H483" s="13"/>
      <c r="I483" s="47"/>
      <c r="J483" s="22"/>
      <c r="K483" s="22"/>
      <c r="L483" s="22"/>
      <c r="M483" s="22"/>
      <c r="N483" s="23"/>
      <c r="O483" s="23"/>
      <c r="P483" s="24"/>
      <c r="Q483" s="37"/>
      <c r="R483" s="24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"/>
      <c r="B484" s="4"/>
      <c r="C484" s="48"/>
      <c r="D484" s="14"/>
      <c r="E484" s="3"/>
      <c r="F484" s="3"/>
      <c r="G484" s="9"/>
      <c r="H484" s="13"/>
      <c r="I484" s="47"/>
      <c r="J484" s="22"/>
      <c r="K484" s="22"/>
      <c r="L484" s="22"/>
      <c r="M484" s="22"/>
      <c r="N484" s="23"/>
      <c r="O484" s="23"/>
      <c r="P484" s="24"/>
      <c r="Q484" s="37"/>
      <c r="R484" s="24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"/>
      <c r="B485" s="4"/>
      <c r="C485" s="48"/>
      <c r="D485" s="14"/>
      <c r="E485" s="3"/>
      <c r="F485" s="3"/>
      <c r="G485" s="9"/>
      <c r="H485" s="13"/>
      <c r="I485" s="47"/>
      <c r="J485" s="22"/>
      <c r="K485" s="22"/>
      <c r="L485" s="22"/>
      <c r="M485" s="22"/>
      <c r="N485" s="23"/>
      <c r="O485" s="23"/>
      <c r="P485" s="24"/>
      <c r="Q485" s="37"/>
      <c r="R485" s="24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"/>
      <c r="B486" s="4"/>
      <c r="C486" s="48"/>
      <c r="D486" s="14"/>
      <c r="E486" s="3"/>
      <c r="F486" s="3"/>
      <c r="G486" s="9"/>
      <c r="H486" s="13"/>
      <c r="I486" s="47"/>
      <c r="J486" s="22"/>
      <c r="K486" s="22"/>
      <c r="L486" s="22"/>
      <c r="M486" s="22"/>
      <c r="N486" s="23"/>
      <c r="O486" s="23"/>
      <c r="P486" s="24"/>
      <c r="Q486" s="37"/>
      <c r="R486" s="24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"/>
      <c r="B487" s="4"/>
      <c r="C487" s="48"/>
      <c r="D487" s="14"/>
      <c r="E487" s="3"/>
      <c r="F487" s="3"/>
      <c r="G487" s="9"/>
      <c r="H487" s="13"/>
      <c r="I487" s="47"/>
      <c r="J487" s="22"/>
      <c r="K487" s="22"/>
      <c r="L487" s="22"/>
      <c r="M487" s="22"/>
      <c r="N487" s="23"/>
      <c r="O487" s="23"/>
      <c r="P487" s="24"/>
      <c r="Q487" s="37"/>
      <c r="R487" s="24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"/>
      <c r="B488" s="4"/>
      <c r="C488" s="48"/>
      <c r="D488" s="14"/>
      <c r="E488" s="3"/>
      <c r="F488" s="3"/>
      <c r="G488" s="9"/>
      <c r="H488" s="13"/>
      <c r="I488" s="47"/>
      <c r="J488" s="22"/>
      <c r="K488" s="22"/>
      <c r="L488" s="22"/>
      <c r="M488" s="22"/>
      <c r="N488" s="23"/>
      <c r="O488" s="23"/>
      <c r="P488" s="24"/>
      <c r="Q488" s="37"/>
      <c r="R488" s="24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"/>
      <c r="B489" s="4"/>
      <c r="C489" s="48"/>
      <c r="D489" s="14"/>
      <c r="E489" s="3"/>
      <c r="F489" s="3"/>
      <c r="G489" s="9"/>
      <c r="H489" s="13"/>
      <c r="I489" s="47"/>
      <c r="J489" s="22"/>
      <c r="K489" s="22"/>
      <c r="L489" s="22"/>
      <c r="M489" s="22"/>
      <c r="N489" s="23"/>
      <c r="O489" s="23"/>
      <c r="P489" s="24"/>
      <c r="Q489" s="37"/>
      <c r="R489" s="24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"/>
      <c r="B490" s="4"/>
      <c r="C490" s="48"/>
      <c r="D490" s="14"/>
      <c r="E490" s="3"/>
      <c r="F490" s="3"/>
      <c r="G490" s="9"/>
      <c r="H490" s="13"/>
      <c r="I490" s="47"/>
      <c r="J490" s="22"/>
      <c r="K490" s="22"/>
      <c r="L490" s="22"/>
      <c r="M490" s="22"/>
      <c r="N490" s="23"/>
      <c r="O490" s="23"/>
      <c r="P490" s="24"/>
      <c r="Q490" s="37"/>
      <c r="R490" s="24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"/>
      <c r="B491" s="4"/>
      <c r="C491" s="48"/>
      <c r="D491" s="14"/>
      <c r="E491" s="3"/>
      <c r="F491" s="3"/>
      <c r="G491" s="9"/>
      <c r="H491" s="13"/>
      <c r="I491" s="47"/>
      <c r="J491" s="22"/>
      <c r="K491" s="22"/>
      <c r="L491" s="22"/>
      <c r="M491" s="22"/>
      <c r="N491" s="23"/>
      <c r="O491" s="23"/>
      <c r="P491" s="24"/>
      <c r="Q491" s="37"/>
      <c r="R491" s="24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"/>
      <c r="B492" s="4"/>
      <c r="C492" s="48"/>
      <c r="D492" s="14"/>
      <c r="E492" s="3"/>
      <c r="F492" s="3"/>
      <c r="G492" s="9"/>
      <c r="H492" s="13"/>
      <c r="I492" s="47"/>
      <c r="J492" s="22"/>
      <c r="K492" s="22"/>
      <c r="L492" s="22"/>
      <c r="M492" s="22"/>
      <c r="N492" s="23"/>
      <c r="O492" s="23"/>
      <c r="P492" s="24"/>
      <c r="Q492" s="37"/>
      <c r="R492" s="24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"/>
      <c r="B493" s="4"/>
      <c r="C493" s="48"/>
      <c r="D493" s="14"/>
      <c r="E493" s="3"/>
      <c r="F493" s="3"/>
      <c r="G493" s="9"/>
      <c r="H493" s="13"/>
      <c r="I493" s="47"/>
      <c r="J493" s="22"/>
      <c r="K493" s="22"/>
      <c r="L493" s="22"/>
      <c r="M493" s="22"/>
      <c r="N493" s="23"/>
      <c r="O493" s="23"/>
      <c r="P493" s="24"/>
      <c r="Q493" s="37"/>
      <c r="R493" s="24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"/>
      <c r="B494" s="4"/>
      <c r="C494" s="48"/>
      <c r="D494" s="14"/>
      <c r="E494" s="3"/>
      <c r="F494" s="3"/>
      <c r="G494" s="9"/>
      <c r="H494" s="13"/>
      <c r="I494" s="47"/>
      <c r="J494" s="22"/>
      <c r="K494" s="22"/>
      <c r="L494" s="22"/>
      <c r="M494" s="22"/>
      <c r="N494" s="23"/>
      <c r="O494" s="23"/>
      <c r="P494" s="24"/>
      <c r="Q494" s="37"/>
      <c r="R494" s="24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"/>
      <c r="B495" s="4"/>
      <c r="C495" s="48"/>
      <c r="D495" s="14"/>
      <c r="E495" s="3"/>
      <c r="F495" s="3"/>
      <c r="G495" s="9"/>
      <c r="H495" s="13"/>
      <c r="I495" s="47"/>
      <c r="J495" s="22"/>
      <c r="K495" s="22"/>
      <c r="L495" s="22"/>
      <c r="M495" s="22"/>
      <c r="N495" s="23"/>
      <c r="O495" s="23"/>
      <c r="P495" s="24"/>
      <c r="Q495" s="37"/>
      <c r="R495" s="24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"/>
      <c r="B496" s="4"/>
      <c r="C496" s="48"/>
      <c r="D496" s="14"/>
      <c r="E496" s="3"/>
      <c r="F496" s="3"/>
      <c r="G496" s="9"/>
      <c r="H496" s="13"/>
      <c r="I496" s="47"/>
      <c r="J496" s="22"/>
      <c r="K496" s="22"/>
      <c r="L496" s="22"/>
      <c r="M496" s="22"/>
      <c r="N496" s="23"/>
      <c r="O496" s="23"/>
      <c r="P496" s="24"/>
      <c r="Q496" s="37"/>
      <c r="R496" s="24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"/>
      <c r="B497" s="4"/>
      <c r="C497" s="48"/>
      <c r="D497" s="14"/>
      <c r="E497" s="3"/>
      <c r="F497" s="3"/>
      <c r="G497" s="9"/>
      <c r="H497" s="13"/>
      <c r="I497" s="47"/>
      <c r="J497" s="22"/>
      <c r="K497" s="22"/>
      <c r="L497" s="22"/>
      <c r="M497" s="22"/>
      <c r="N497" s="23"/>
      <c r="O497" s="23"/>
      <c r="P497" s="24"/>
      <c r="Q497" s="37"/>
      <c r="R497" s="24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"/>
      <c r="B498" s="4"/>
      <c r="C498" s="48"/>
      <c r="D498" s="14"/>
      <c r="E498" s="3"/>
      <c r="F498" s="3"/>
      <c r="G498" s="9"/>
      <c r="H498" s="13"/>
      <c r="I498" s="47"/>
      <c r="J498" s="22"/>
      <c r="K498" s="22"/>
      <c r="L498" s="22"/>
      <c r="M498" s="22"/>
      <c r="N498" s="23"/>
      <c r="O498" s="23"/>
      <c r="P498" s="24"/>
      <c r="Q498" s="37"/>
      <c r="R498" s="24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"/>
      <c r="B499" s="4"/>
      <c r="C499" s="48"/>
      <c r="D499" s="14"/>
      <c r="E499" s="3"/>
      <c r="F499" s="3"/>
      <c r="G499" s="9"/>
      <c r="H499" s="13"/>
      <c r="I499" s="47"/>
      <c r="J499" s="22"/>
      <c r="K499" s="22"/>
      <c r="L499" s="22"/>
      <c r="M499" s="22"/>
      <c r="N499" s="23"/>
      <c r="O499" s="23"/>
      <c r="P499" s="24"/>
      <c r="Q499" s="37"/>
      <c r="R499" s="24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"/>
      <c r="B500" s="4"/>
      <c r="C500" s="48"/>
      <c r="D500" s="14"/>
      <c r="E500" s="3"/>
      <c r="F500" s="3"/>
      <c r="G500" s="9"/>
      <c r="H500" s="13"/>
      <c r="I500" s="47"/>
      <c r="J500" s="22"/>
      <c r="K500" s="22"/>
      <c r="L500" s="22"/>
      <c r="M500" s="22"/>
      <c r="N500" s="23"/>
      <c r="O500" s="23"/>
      <c r="P500" s="24"/>
      <c r="Q500" s="37"/>
      <c r="R500" s="24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"/>
      <c r="B501" s="4"/>
      <c r="C501" s="48"/>
      <c r="D501" s="14"/>
      <c r="E501" s="3"/>
      <c r="F501" s="3"/>
      <c r="G501" s="9"/>
      <c r="H501" s="13"/>
      <c r="I501" s="47"/>
      <c r="J501" s="22"/>
      <c r="K501" s="22"/>
      <c r="L501" s="22"/>
      <c r="M501" s="22"/>
      <c r="N501" s="23"/>
      <c r="O501" s="23"/>
      <c r="P501" s="24"/>
      <c r="Q501" s="37"/>
      <c r="R501" s="24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"/>
      <c r="B502" s="4"/>
      <c r="C502" s="48"/>
      <c r="D502" s="14"/>
      <c r="E502" s="3"/>
      <c r="F502" s="3"/>
      <c r="G502" s="9"/>
      <c r="H502" s="13"/>
      <c r="I502" s="47"/>
      <c r="J502" s="22"/>
      <c r="K502" s="22"/>
      <c r="L502" s="22"/>
      <c r="M502" s="22"/>
      <c r="N502" s="23"/>
      <c r="O502" s="23"/>
      <c r="P502" s="24"/>
      <c r="Q502" s="37"/>
      <c r="R502" s="24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"/>
      <c r="B503" s="4"/>
      <c r="C503" s="48"/>
      <c r="D503" s="14"/>
      <c r="E503" s="3"/>
      <c r="F503" s="3"/>
      <c r="G503" s="9"/>
      <c r="H503" s="13"/>
      <c r="I503" s="47"/>
      <c r="J503" s="22"/>
      <c r="K503" s="22"/>
      <c r="L503" s="22"/>
      <c r="M503" s="22"/>
      <c r="N503" s="23"/>
      <c r="O503" s="23"/>
      <c r="P503" s="24"/>
      <c r="Q503" s="37"/>
      <c r="R503" s="24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"/>
      <c r="B504" s="4"/>
      <c r="C504" s="48"/>
      <c r="D504" s="14"/>
      <c r="E504" s="3"/>
      <c r="F504" s="3"/>
      <c r="G504" s="9"/>
      <c r="H504" s="13"/>
      <c r="I504" s="47"/>
      <c r="J504" s="22"/>
      <c r="K504" s="22"/>
      <c r="L504" s="22"/>
      <c r="M504" s="22"/>
      <c r="N504" s="23"/>
      <c r="O504" s="23"/>
      <c r="P504" s="24"/>
      <c r="Q504" s="37"/>
      <c r="R504" s="24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"/>
      <c r="B505" s="4"/>
      <c r="C505" s="48"/>
      <c r="D505" s="14"/>
      <c r="E505" s="3"/>
      <c r="F505" s="3"/>
      <c r="G505" s="9"/>
      <c r="H505" s="13"/>
      <c r="I505" s="47"/>
      <c r="J505" s="22"/>
      <c r="K505" s="22"/>
      <c r="L505" s="22"/>
      <c r="M505" s="22"/>
      <c r="N505" s="23"/>
      <c r="O505" s="23"/>
      <c r="P505" s="24"/>
      <c r="Q505" s="37"/>
      <c r="R505" s="24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"/>
      <c r="B506" s="4"/>
      <c r="C506" s="48"/>
      <c r="D506" s="14"/>
      <c r="E506" s="3"/>
      <c r="F506" s="3"/>
      <c r="G506" s="9"/>
      <c r="H506" s="13"/>
      <c r="I506" s="47"/>
      <c r="J506" s="22"/>
      <c r="K506" s="22"/>
      <c r="L506" s="22"/>
      <c r="M506" s="22"/>
      <c r="N506" s="23"/>
      <c r="O506" s="23"/>
      <c r="P506" s="24"/>
      <c r="Q506" s="37"/>
      <c r="R506" s="24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"/>
      <c r="B507" s="4"/>
      <c r="C507" s="48"/>
      <c r="D507" s="14"/>
      <c r="E507" s="3"/>
      <c r="F507" s="3"/>
      <c r="G507" s="9"/>
      <c r="H507" s="13"/>
      <c r="I507" s="47"/>
      <c r="J507" s="22"/>
      <c r="K507" s="22"/>
      <c r="L507" s="22"/>
      <c r="M507" s="22"/>
      <c r="N507" s="23"/>
      <c r="O507" s="23"/>
      <c r="P507" s="24"/>
      <c r="Q507" s="37"/>
      <c r="R507" s="24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"/>
      <c r="B508" s="4"/>
      <c r="C508" s="48"/>
      <c r="D508" s="14"/>
      <c r="E508" s="3"/>
      <c r="F508" s="3"/>
      <c r="G508" s="9"/>
      <c r="H508" s="13"/>
      <c r="I508" s="47"/>
      <c r="J508" s="22"/>
      <c r="K508" s="22"/>
      <c r="L508" s="22"/>
      <c r="M508" s="22"/>
      <c r="N508" s="23"/>
      <c r="O508" s="23"/>
      <c r="P508" s="24"/>
      <c r="Q508" s="37"/>
      <c r="R508" s="24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"/>
      <c r="B509" s="4"/>
      <c r="C509" s="48"/>
      <c r="D509" s="14"/>
      <c r="E509" s="3"/>
      <c r="F509" s="3"/>
      <c r="G509" s="9"/>
      <c r="H509" s="13"/>
      <c r="I509" s="47"/>
      <c r="J509" s="22"/>
      <c r="K509" s="22"/>
      <c r="L509" s="22"/>
      <c r="M509" s="22"/>
      <c r="N509" s="23"/>
      <c r="O509" s="23"/>
      <c r="P509" s="24"/>
      <c r="Q509" s="37"/>
      <c r="R509" s="24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"/>
      <c r="B510" s="4"/>
      <c r="C510" s="48"/>
      <c r="D510" s="14"/>
      <c r="E510" s="3"/>
      <c r="F510" s="3"/>
      <c r="G510" s="9"/>
      <c r="H510" s="13"/>
      <c r="I510" s="47"/>
      <c r="J510" s="22"/>
      <c r="K510" s="22"/>
      <c r="L510" s="22"/>
      <c r="M510" s="22"/>
      <c r="N510" s="23"/>
      <c r="O510" s="23"/>
      <c r="P510" s="24"/>
      <c r="Q510" s="37"/>
      <c r="R510" s="24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"/>
      <c r="B511" s="4"/>
      <c r="C511" s="48"/>
      <c r="D511" s="14"/>
      <c r="E511" s="3"/>
      <c r="F511" s="3"/>
      <c r="G511" s="9"/>
      <c r="H511" s="13"/>
      <c r="I511" s="47"/>
      <c r="J511" s="22"/>
      <c r="K511" s="22"/>
      <c r="L511" s="22"/>
      <c r="M511" s="22"/>
      <c r="N511" s="23"/>
      <c r="O511" s="23"/>
      <c r="P511" s="24"/>
      <c r="Q511" s="37"/>
      <c r="R511" s="24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"/>
      <c r="B512" s="4"/>
      <c r="C512" s="48"/>
      <c r="D512" s="14"/>
      <c r="E512" s="3"/>
      <c r="F512" s="3"/>
      <c r="G512" s="9"/>
      <c r="H512" s="13"/>
      <c r="I512" s="47"/>
      <c r="J512" s="22"/>
      <c r="K512" s="22"/>
      <c r="L512" s="22"/>
      <c r="M512" s="22"/>
      <c r="N512" s="23"/>
      <c r="O512" s="23"/>
      <c r="P512" s="24"/>
      <c r="Q512" s="37"/>
      <c r="R512" s="24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"/>
      <c r="B513" s="4"/>
      <c r="C513" s="48"/>
      <c r="D513" s="14"/>
      <c r="E513" s="3"/>
      <c r="F513" s="3"/>
      <c r="G513" s="9"/>
      <c r="H513" s="13"/>
      <c r="I513" s="47"/>
      <c r="J513" s="22"/>
      <c r="K513" s="22"/>
      <c r="L513" s="22"/>
      <c r="M513" s="22"/>
      <c r="N513" s="23"/>
      <c r="O513" s="23"/>
      <c r="P513" s="24"/>
      <c r="Q513" s="37"/>
      <c r="R513" s="24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"/>
      <c r="B514" s="4"/>
      <c r="C514" s="48"/>
      <c r="D514" s="14"/>
      <c r="E514" s="3"/>
      <c r="F514" s="3"/>
      <c r="G514" s="9"/>
      <c r="H514" s="13"/>
      <c r="I514" s="47"/>
      <c r="J514" s="22"/>
      <c r="K514" s="22"/>
      <c r="L514" s="22"/>
      <c r="M514" s="22"/>
      <c r="N514" s="23"/>
      <c r="O514" s="23"/>
      <c r="P514" s="24"/>
      <c r="Q514" s="37"/>
      <c r="R514" s="24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"/>
      <c r="B515" s="4"/>
      <c r="C515" s="48"/>
      <c r="D515" s="14"/>
      <c r="E515" s="3"/>
      <c r="F515" s="3"/>
      <c r="G515" s="9"/>
      <c r="H515" s="13"/>
      <c r="I515" s="47"/>
      <c r="J515" s="22"/>
      <c r="K515" s="22"/>
      <c r="L515" s="22"/>
      <c r="M515" s="22"/>
      <c r="N515" s="23"/>
      <c r="O515" s="23"/>
      <c r="P515" s="24"/>
      <c r="Q515" s="37"/>
      <c r="R515" s="24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"/>
      <c r="B516" s="4"/>
      <c r="C516" s="48"/>
      <c r="D516" s="14"/>
      <c r="E516" s="3"/>
      <c r="F516" s="3"/>
      <c r="G516" s="9"/>
      <c r="H516" s="13"/>
      <c r="I516" s="47"/>
      <c r="J516" s="22"/>
      <c r="K516" s="22"/>
      <c r="L516" s="22"/>
      <c r="M516" s="22"/>
      <c r="N516" s="23"/>
      <c r="O516" s="23"/>
      <c r="P516" s="24"/>
      <c r="Q516" s="37"/>
      <c r="R516" s="24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"/>
      <c r="B517" s="4"/>
      <c r="C517" s="48"/>
      <c r="D517" s="14"/>
      <c r="E517" s="3"/>
      <c r="F517" s="3"/>
      <c r="G517" s="9"/>
      <c r="H517" s="13"/>
      <c r="I517" s="47"/>
      <c r="J517" s="22"/>
      <c r="K517" s="22"/>
      <c r="L517" s="22"/>
      <c r="M517" s="22"/>
      <c r="N517" s="23"/>
      <c r="O517" s="23"/>
      <c r="P517" s="24"/>
      <c r="Q517" s="37"/>
      <c r="R517" s="24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"/>
      <c r="B518" s="4"/>
      <c r="C518" s="48"/>
      <c r="D518" s="14"/>
      <c r="E518" s="3"/>
      <c r="F518" s="3"/>
      <c r="G518" s="9"/>
      <c r="H518" s="13"/>
      <c r="I518" s="47"/>
      <c r="J518" s="22"/>
      <c r="K518" s="22"/>
      <c r="L518" s="22"/>
      <c r="M518" s="22"/>
      <c r="N518" s="23"/>
      <c r="O518" s="23"/>
      <c r="P518" s="24"/>
      <c r="Q518" s="37"/>
      <c r="R518" s="24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"/>
      <c r="B519" s="4"/>
      <c r="C519" s="48"/>
      <c r="D519" s="14"/>
      <c r="E519" s="3"/>
      <c r="F519" s="3"/>
      <c r="G519" s="9"/>
      <c r="H519" s="13"/>
      <c r="I519" s="47"/>
      <c r="J519" s="22"/>
      <c r="K519" s="22"/>
      <c r="L519" s="22"/>
      <c r="M519" s="22"/>
      <c r="N519" s="23"/>
      <c r="O519" s="23"/>
      <c r="P519" s="24"/>
      <c r="Q519" s="37"/>
      <c r="R519" s="24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"/>
      <c r="B520" s="4"/>
      <c r="C520" s="48"/>
      <c r="D520" s="14"/>
      <c r="E520" s="3"/>
      <c r="F520" s="3"/>
      <c r="G520" s="9"/>
      <c r="H520" s="13"/>
      <c r="I520" s="47"/>
      <c r="J520" s="22"/>
      <c r="K520" s="22"/>
      <c r="L520" s="22"/>
      <c r="M520" s="22"/>
      <c r="N520" s="23"/>
      <c r="O520" s="23"/>
      <c r="P520" s="24"/>
      <c r="Q520" s="37"/>
      <c r="R520" s="24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"/>
      <c r="B521" s="4"/>
      <c r="C521" s="48"/>
      <c r="D521" s="14"/>
      <c r="E521" s="3"/>
      <c r="F521" s="3"/>
      <c r="G521" s="9"/>
      <c r="H521" s="13"/>
      <c r="I521" s="47"/>
      <c r="J521" s="22"/>
      <c r="K521" s="22"/>
      <c r="L521" s="22"/>
      <c r="M521" s="22"/>
      <c r="N521" s="23"/>
      <c r="O521" s="23"/>
      <c r="P521" s="24"/>
      <c r="Q521" s="37"/>
      <c r="R521" s="24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"/>
      <c r="B522" s="4"/>
      <c r="C522" s="48"/>
      <c r="D522" s="14"/>
      <c r="E522" s="3"/>
      <c r="F522" s="3"/>
      <c r="G522" s="9"/>
      <c r="H522" s="13"/>
      <c r="I522" s="47"/>
      <c r="J522" s="22"/>
      <c r="K522" s="22"/>
      <c r="L522" s="22"/>
      <c r="M522" s="22"/>
      <c r="N522" s="23"/>
      <c r="O522" s="23"/>
      <c r="P522" s="24"/>
      <c r="Q522" s="37"/>
      <c r="R522" s="24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"/>
      <c r="B523" s="4"/>
      <c r="C523" s="48"/>
      <c r="D523" s="14"/>
      <c r="E523" s="3"/>
      <c r="F523" s="3"/>
      <c r="G523" s="9"/>
      <c r="H523" s="13"/>
      <c r="I523" s="47"/>
      <c r="J523" s="22"/>
      <c r="K523" s="22"/>
      <c r="L523" s="22"/>
      <c r="M523" s="22"/>
      <c r="N523" s="23"/>
      <c r="O523" s="23"/>
      <c r="P523" s="24"/>
      <c r="Q523" s="37"/>
      <c r="R523" s="24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"/>
      <c r="B524" s="4"/>
      <c r="C524" s="48"/>
      <c r="D524" s="14"/>
      <c r="E524" s="3"/>
      <c r="F524" s="3"/>
      <c r="G524" s="9"/>
      <c r="H524" s="13"/>
      <c r="I524" s="47"/>
      <c r="J524" s="22"/>
      <c r="K524" s="22"/>
      <c r="L524" s="22"/>
      <c r="M524" s="22"/>
      <c r="N524" s="23"/>
      <c r="O524" s="23"/>
      <c r="P524" s="24"/>
      <c r="Q524" s="37"/>
      <c r="R524" s="24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"/>
      <c r="B525" s="4"/>
      <c r="C525" s="48"/>
      <c r="D525" s="14"/>
      <c r="E525" s="3"/>
      <c r="F525" s="3"/>
      <c r="G525" s="9"/>
      <c r="H525" s="13"/>
      <c r="I525" s="47"/>
      <c r="J525" s="22"/>
      <c r="K525" s="22"/>
      <c r="L525" s="22"/>
      <c r="M525" s="22"/>
      <c r="N525" s="23"/>
      <c r="O525" s="23"/>
      <c r="P525" s="24"/>
      <c r="Q525" s="37"/>
      <c r="R525" s="24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"/>
      <c r="B526" s="4"/>
      <c r="C526" s="48"/>
      <c r="D526" s="14"/>
      <c r="E526" s="3"/>
      <c r="F526" s="3"/>
      <c r="G526" s="9"/>
      <c r="H526" s="13"/>
      <c r="I526" s="47"/>
      <c r="J526" s="22"/>
      <c r="K526" s="22"/>
      <c r="L526" s="22"/>
      <c r="M526" s="22"/>
      <c r="N526" s="23"/>
      <c r="O526" s="23"/>
      <c r="P526" s="24"/>
      <c r="Q526" s="37"/>
      <c r="R526" s="24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"/>
      <c r="B527" s="4"/>
      <c r="C527" s="48"/>
      <c r="D527" s="14"/>
      <c r="E527" s="3"/>
      <c r="F527" s="3"/>
      <c r="G527" s="9"/>
      <c r="H527" s="13"/>
      <c r="I527" s="47"/>
      <c r="J527" s="22"/>
      <c r="K527" s="22"/>
      <c r="L527" s="22"/>
      <c r="M527" s="22"/>
      <c r="N527" s="23"/>
      <c r="O527" s="23"/>
      <c r="P527" s="24"/>
      <c r="Q527" s="37"/>
      <c r="R527" s="24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"/>
      <c r="B528" s="4"/>
      <c r="C528" s="48"/>
      <c r="D528" s="14"/>
      <c r="E528" s="3"/>
      <c r="F528" s="3"/>
      <c r="G528" s="9"/>
      <c r="H528" s="13"/>
      <c r="I528" s="47"/>
      <c r="J528" s="22"/>
      <c r="K528" s="22"/>
      <c r="L528" s="22"/>
      <c r="M528" s="22"/>
      <c r="N528" s="23"/>
      <c r="O528" s="23"/>
      <c r="P528" s="24"/>
      <c r="Q528" s="37"/>
      <c r="R528" s="24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"/>
      <c r="B529" s="4"/>
      <c r="C529" s="48"/>
      <c r="D529" s="14"/>
      <c r="E529" s="3"/>
      <c r="F529" s="3"/>
      <c r="G529" s="9"/>
      <c r="H529" s="13"/>
      <c r="I529" s="47"/>
      <c r="J529" s="22"/>
      <c r="K529" s="22"/>
      <c r="L529" s="22"/>
      <c r="M529" s="22"/>
      <c r="N529" s="23"/>
      <c r="O529" s="23"/>
      <c r="P529" s="24"/>
      <c r="Q529" s="37"/>
      <c r="R529" s="24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"/>
      <c r="B530" s="4"/>
      <c r="C530" s="48"/>
      <c r="D530" s="14"/>
      <c r="E530" s="3"/>
      <c r="F530" s="3"/>
      <c r="G530" s="9"/>
      <c r="H530" s="13"/>
      <c r="I530" s="47"/>
      <c r="J530" s="22"/>
      <c r="K530" s="22"/>
      <c r="L530" s="22"/>
      <c r="M530" s="22"/>
      <c r="N530" s="23"/>
      <c r="O530" s="23"/>
      <c r="P530" s="24"/>
      <c r="Q530" s="37"/>
      <c r="R530" s="24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"/>
      <c r="B531" s="4"/>
      <c r="C531" s="48"/>
      <c r="D531" s="14"/>
      <c r="E531" s="3"/>
      <c r="F531" s="3"/>
      <c r="G531" s="9"/>
      <c r="H531" s="13"/>
      <c r="I531" s="47"/>
      <c r="J531" s="22"/>
      <c r="K531" s="22"/>
      <c r="L531" s="22"/>
      <c r="M531" s="22"/>
      <c r="N531" s="23"/>
      <c r="O531" s="23"/>
      <c r="P531" s="24"/>
      <c r="Q531" s="37"/>
      <c r="R531" s="24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"/>
      <c r="B532" s="4"/>
      <c r="C532" s="48"/>
      <c r="D532" s="14"/>
      <c r="E532" s="3"/>
      <c r="F532" s="3"/>
      <c r="G532" s="9"/>
      <c r="H532" s="13"/>
      <c r="I532" s="47"/>
      <c r="J532" s="22"/>
      <c r="K532" s="22"/>
      <c r="L532" s="22"/>
      <c r="M532" s="22"/>
      <c r="N532" s="23"/>
      <c r="O532" s="23"/>
      <c r="P532" s="24"/>
      <c r="Q532" s="37"/>
      <c r="R532" s="24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"/>
      <c r="B533" s="4"/>
      <c r="C533" s="48"/>
      <c r="D533" s="14"/>
      <c r="E533" s="3"/>
      <c r="F533" s="3"/>
      <c r="G533" s="9"/>
      <c r="H533" s="13"/>
      <c r="I533" s="47"/>
      <c r="J533" s="22"/>
      <c r="K533" s="22"/>
      <c r="L533" s="22"/>
      <c r="M533" s="22"/>
      <c r="N533" s="23"/>
      <c r="O533" s="23"/>
      <c r="P533" s="24"/>
      <c r="Q533" s="37"/>
      <c r="R533" s="24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"/>
      <c r="B534" s="4"/>
      <c r="C534" s="48"/>
      <c r="D534" s="14"/>
      <c r="E534" s="3"/>
      <c r="F534" s="3"/>
      <c r="G534" s="9"/>
      <c r="H534" s="13"/>
      <c r="I534" s="47"/>
      <c r="J534" s="22"/>
      <c r="K534" s="22"/>
      <c r="L534" s="22"/>
      <c r="M534" s="22"/>
      <c r="N534" s="23"/>
      <c r="O534" s="23"/>
      <c r="P534" s="24"/>
      <c r="Q534" s="37"/>
      <c r="R534" s="24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"/>
      <c r="B535" s="4"/>
      <c r="C535" s="48"/>
      <c r="D535" s="14"/>
      <c r="E535" s="3"/>
      <c r="F535" s="3"/>
      <c r="G535" s="9"/>
      <c r="H535" s="13"/>
      <c r="I535" s="47"/>
      <c r="J535" s="22"/>
      <c r="K535" s="22"/>
      <c r="L535" s="22"/>
      <c r="M535" s="22"/>
      <c r="N535" s="23"/>
      <c r="O535" s="23"/>
      <c r="P535" s="24"/>
      <c r="Q535" s="37"/>
      <c r="R535" s="24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"/>
      <c r="B536" s="4"/>
      <c r="C536" s="48"/>
      <c r="D536" s="14"/>
      <c r="E536" s="3"/>
      <c r="F536" s="3"/>
      <c r="G536" s="9"/>
      <c r="H536" s="13"/>
      <c r="I536" s="47"/>
      <c r="J536" s="22"/>
      <c r="K536" s="22"/>
      <c r="L536" s="22"/>
      <c r="M536" s="22"/>
      <c r="N536" s="23"/>
      <c r="O536" s="23"/>
      <c r="P536" s="24"/>
      <c r="Q536" s="37"/>
      <c r="R536" s="24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"/>
      <c r="B537" s="4"/>
      <c r="C537" s="48"/>
      <c r="D537" s="14"/>
      <c r="E537" s="3"/>
      <c r="F537" s="3"/>
      <c r="G537" s="9"/>
      <c r="H537" s="13"/>
      <c r="I537" s="47"/>
      <c r="J537" s="22"/>
      <c r="K537" s="22"/>
      <c r="L537" s="22"/>
      <c r="M537" s="22"/>
      <c r="N537" s="23"/>
      <c r="O537" s="23"/>
      <c r="P537" s="24"/>
      <c r="Q537" s="37"/>
      <c r="R537" s="24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"/>
      <c r="B538" s="4"/>
      <c r="C538" s="48"/>
      <c r="D538" s="14"/>
      <c r="E538" s="3"/>
      <c r="F538" s="3"/>
      <c r="G538" s="9"/>
      <c r="H538" s="13"/>
      <c r="I538" s="47"/>
      <c r="J538" s="22"/>
      <c r="K538" s="22"/>
      <c r="L538" s="22"/>
      <c r="M538" s="22"/>
      <c r="N538" s="23"/>
      <c r="O538" s="23"/>
      <c r="P538" s="24"/>
      <c r="Q538" s="37"/>
      <c r="R538" s="24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"/>
      <c r="B539" s="4"/>
      <c r="C539" s="48"/>
      <c r="D539" s="14"/>
      <c r="E539" s="3"/>
      <c r="F539" s="3"/>
      <c r="G539" s="9"/>
      <c r="H539" s="13"/>
      <c r="I539" s="47"/>
      <c r="J539" s="22"/>
      <c r="K539" s="22"/>
      <c r="L539" s="22"/>
      <c r="M539" s="22"/>
      <c r="N539" s="23"/>
      <c r="O539" s="23"/>
      <c r="P539" s="24"/>
      <c r="Q539" s="37"/>
      <c r="R539" s="24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"/>
      <c r="B540" s="4"/>
      <c r="C540" s="48"/>
      <c r="D540" s="14"/>
      <c r="E540" s="3"/>
      <c r="F540" s="3"/>
      <c r="G540" s="9"/>
      <c r="H540" s="13"/>
      <c r="I540" s="47"/>
      <c r="J540" s="22"/>
      <c r="K540" s="22"/>
      <c r="L540" s="22"/>
      <c r="M540" s="22"/>
      <c r="N540" s="23"/>
      <c r="O540" s="23"/>
      <c r="P540" s="24"/>
      <c r="Q540" s="37"/>
      <c r="R540" s="24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"/>
      <c r="B541" s="4"/>
      <c r="C541" s="48"/>
      <c r="D541" s="14"/>
      <c r="E541" s="3"/>
      <c r="F541" s="3"/>
      <c r="G541" s="9"/>
      <c r="H541" s="13"/>
      <c r="I541" s="47"/>
      <c r="J541" s="22"/>
      <c r="K541" s="22"/>
      <c r="L541" s="22"/>
      <c r="M541" s="22"/>
      <c r="N541" s="23"/>
      <c r="O541" s="23"/>
      <c r="P541" s="24"/>
      <c r="Q541" s="37"/>
      <c r="R541" s="24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"/>
      <c r="B542" s="4"/>
      <c r="C542" s="48"/>
      <c r="D542" s="14"/>
      <c r="E542" s="3"/>
      <c r="F542" s="3"/>
      <c r="G542" s="9"/>
      <c r="H542" s="13"/>
      <c r="I542" s="47"/>
      <c r="J542" s="22"/>
      <c r="K542" s="22"/>
      <c r="L542" s="22"/>
      <c r="M542" s="22"/>
      <c r="N542" s="23"/>
      <c r="O542" s="23"/>
      <c r="P542" s="24"/>
      <c r="Q542" s="37"/>
      <c r="R542" s="24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"/>
      <c r="B543" s="4"/>
      <c r="C543" s="48"/>
      <c r="D543" s="14"/>
      <c r="E543" s="3"/>
      <c r="F543" s="3"/>
      <c r="G543" s="9"/>
      <c r="H543" s="13"/>
      <c r="I543" s="47"/>
      <c r="J543" s="22"/>
      <c r="K543" s="22"/>
      <c r="L543" s="22"/>
      <c r="M543" s="22"/>
      <c r="N543" s="23"/>
      <c r="O543" s="23"/>
      <c r="P543" s="24"/>
      <c r="Q543" s="37"/>
      <c r="R543" s="24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"/>
      <c r="B544" s="4"/>
      <c r="C544" s="48"/>
      <c r="D544" s="14"/>
      <c r="E544" s="3"/>
      <c r="F544" s="3"/>
      <c r="G544" s="9"/>
      <c r="H544" s="13"/>
      <c r="I544" s="47"/>
      <c r="J544" s="22"/>
      <c r="K544" s="22"/>
      <c r="L544" s="22"/>
      <c r="M544" s="22"/>
      <c r="N544" s="23"/>
      <c r="O544" s="23"/>
      <c r="P544" s="24"/>
      <c r="Q544" s="37"/>
      <c r="R544" s="24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"/>
      <c r="B545" s="4"/>
      <c r="C545" s="48"/>
      <c r="D545" s="14"/>
      <c r="E545" s="3"/>
      <c r="F545" s="3"/>
      <c r="G545" s="9"/>
      <c r="H545" s="13"/>
      <c r="I545" s="47"/>
      <c r="J545" s="22"/>
      <c r="K545" s="22"/>
      <c r="L545" s="22"/>
      <c r="M545" s="22"/>
      <c r="N545" s="23"/>
      <c r="O545" s="23"/>
      <c r="P545" s="24"/>
      <c r="Q545" s="37"/>
      <c r="R545" s="24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"/>
      <c r="B546" s="4"/>
      <c r="C546" s="48"/>
      <c r="D546" s="14"/>
      <c r="E546" s="3"/>
      <c r="F546" s="3"/>
      <c r="G546" s="9"/>
      <c r="H546" s="13"/>
      <c r="I546" s="47"/>
      <c r="J546" s="22"/>
      <c r="K546" s="22"/>
      <c r="L546" s="22"/>
      <c r="M546" s="22"/>
      <c r="N546" s="23"/>
      <c r="O546" s="23"/>
      <c r="P546" s="24"/>
      <c r="Q546" s="37"/>
      <c r="R546" s="24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"/>
      <c r="B547" s="4"/>
      <c r="C547" s="48"/>
      <c r="D547" s="14"/>
      <c r="E547" s="3"/>
      <c r="F547" s="3"/>
      <c r="G547" s="9"/>
      <c r="H547" s="13"/>
      <c r="I547" s="47"/>
      <c r="J547" s="22"/>
      <c r="K547" s="22"/>
      <c r="L547" s="22"/>
      <c r="M547" s="22"/>
      <c r="N547" s="23"/>
      <c r="O547" s="23"/>
      <c r="P547" s="24"/>
      <c r="Q547" s="37"/>
      <c r="R547" s="24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"/>
      <c r="B548" s="4"/>
      <c r="C548" s="48"/>
      <c r="D548" s="14"/>
      <c r="E548" s="3"/>
      <c r="F548" s="3"/>
      <c r="G548" s="9"/>
      <c r="H548" s="13"/>
      <c r="I548" s="47"/>
      <c r="J548" s="22"/>
      <c r="K548" s="22"/>
      <c r="L548" s="22"/>
      <c r="M548" s="22"/>
      <c r="N548" s="23"/>
      <c r="O548" s="23"/>
      <c r="P548" s="24"/>
      <c r="Q548" s="37"/>
      <c r="R548" s="24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"/>
      <c r="B549" s="4"/>
      <c r="C549" s="48"/>
      <c r="D549" s="14"/>
      <c r="E549" s="3"/>
      <c r="F549" s="3"/>
      <c r="G549" s="9"/>
      <c r="H549" s="13"/>
      <c r="I549" s="47"/>
      <c r="J549" s="22"/>
      <c r="K549" s="22"/>
      <c r="L549" s="22"/>
      <c r="M549" s="22"/>
      <c r="N549" s="23"/>
      <c r="O549" s="23"/>
      <c r="P549" s="24"/>
      <c r="Q549" s="37"/>
      <c r="R549" s="24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"/>
      <c r="B550" s="4"/>
      <c r="C550" s="48"/>
      <c r="D550" s="14"/>
      <c r="E550" s="3"/>
      <c r="F550" s="3"/>
      <c r="G550" s="9"/>
      <c r="H550" s="13"/>
      <c r="I550" s="47"/>
      <c r="J550" s="22"/>
      <c r="K550" s="22"/>
      <c r="L550" s="22"/>
      <c r="M550" s="22"/>
      <c r="N550" s="23"/>
      <c r="O550" s="23"/>
      <c r="P550" s="24"/>
      <c r="Q550" s="37"/>
      <c r="R550" s="24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"/>
      <c r="B551" s="4"/>
      <c r="C551" s="48"/>
      <c r="D551" s="14"/>
      <c r="E551" s="3"/>
      <c r="F551" s="3"/>
      <c r="G551" s="9"/>
      <c r="H551" s="13"/>
      <c r="I551" s="47"/>
      <c r="J551" s="22"/>
      <c r="K551" s="22"/>
      <c r="L551" s="22"/>
      <c r="M551" s="22"/>
      <c r="N551" s="23"/>
      <c r="O551" s="23"/>
      <c r="P551" s="24"/>
      <c r="Q551" s="37"/>
      <c r="R551" s="24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"/>
      <c r="B552" s="4"/>
      <c r="C552" s="48"/>
      <c r="D552" s="14"/>
      <c r="E552" s="3"/>
      <c r="F552" s="3"/>
      <c r="G552" s="9"/>
      <c r="H552" s="13"/>
      <c r="I552" s="47"/>
      <c r="J552" s="22"/>
      <c r="K552" s="22"/>
      <c r="L552" s="22"/>
      <c r="M552" s="22"/>
      <c r="N552" s="23"/>
      <c r="O552" s="23"/>
      <c r="P552" s="24"/>
      <c r="Q552" s="37"/>
      <c r="R552" s="24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"/>
      <c r="B553" s="4"/>
      <c r="C553" s="48"/>
      <c r="D553" s="14"/>
      <c r="E553" s="3"/>
      <c r="F553" s="3"/>
      <c r="G553" s="9"/>
      <c r="H553" s="13"/>
      <c r="I553" s="47"/>
      <c r="J553" s="22"/>
      <c r="K553" s="22"/>
      <c r="L553" s="22"/>
      <c r="M553" s="22"/>
      <c r="N553" s="23"/>
      <c r="O553" s="23"/>
      <c r="P553" s="24"/>
      <c r="Q553" s="37"/>
      <c r="R553" s="24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"/>
      <c r="B554" s="4"/>
      <c r="C554" s="48"/>
      <c r="D554" s="14"/>
      <c r="E554" s="3"/>
      <c r="F554" s="3"/>
      <c r="G554" s="9"/>
      <c r="H554" s="13"/>
      <c r="I554" s="47"/>
      <c r="J554" s="22"/>
      <c r="K554" s="22"/>
      <c r="L554" s="22"/>
      <c r="M554" s="22"/>
      <c r="N554" s="23"/>
      <c r="O554" s="23"/>
      <c r="P554" s="24"/>
      <c r="Q554" s="37"/>
      <c r="R554" s="24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"/>
      <c r="B555" s="4"/>
      <c r="C555" s="48"/>
      <c r="D555" s="14"/>
      <c r="E555" s="3"/>
      <c r="F555" s="3"/>
      <c r="G555" s="9"/>
      <c r="H555" s="13"/>
      <c r="I555" s="47"/>
      <c r="J555" s="22"/>
      <c r="K555" s="22"/>
      <c r="L555" s="22"/>
      <c r="M555" s="22"/>
      <c r="N555" s="23"/>
      <c r="O555" s="23"/>
      <c r="P555" s="24"/>
      <c r="Q555" s="37"/>
      <c r="R555" s="24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"/>
      <c r="B556" s="4"/>
      <c r="C556" s="48"/>
      <c r="D556" s="14"/>
      <c r="E556" s="3"/>
      <c r="F556" s="3"/>
      <c r="G556" s="9"/>
      <c r="H556" s="13"/>
      <c r="I556" s="47"/>
      <c r="J556" s="22"/>
      <c r="K556" s="22"/>
      <c r="L556" s="22"/>
      <c r="M556" s="22"/>
      <c r="N556" s="23"/>
      <c r="O556" s="23"/>
      <c r="P556" s="24"/>
      <c r="Q556" s="37"/>
      <c r="R556" s="24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"/>
      <c r="B557" s="4"/>
      <c r="C557" s="48"/>
      <c r="D557" s="14"/>
      <c r="E557" s="3"/>
      <c r="F557" s="3"/>
      <c r="G557" s="9"/>
      <c r="H557" s="13"/>
      <c r="I557" s="47"/>
      <c r="J557" s="22"/>
      <c r="K557" s="22"/>
      <c r="L557" s="22"/>
      <c r="M557" s="22"/>
      <c r="N557" s="23"/>
      <c r="O557" s="23"/>
      <c r="P557" s="24"/>
      <c r="Q557" s="37"/>
      <c r="R557" s="24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"/>
      <c r="B558" s="4"/>
      <c r="C558" s="48"/>
      <c r="D558" s="14"/>
      <c r="E558" s="3"/>
      <c r="F558" s="3"/>
      <c r="G558" s="9"/>
      <c r="H558" s="13"/>
      <c r="I558" s="47"/>
      <c r="J558" s="22"/>
      <c r="K558" s="22"/>
      <c r="L558" s="22"/>
      <c r="M558" s="22"/>
      <c r="N558" s="23"/>
      <c r="O558" s="23"/>
      <c r="P558" s="24"/>
      <c r="Q558" s="37"/>
      <c r="R558" s="24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"/>
      <c r="B559" s="4"/>
      <c r="C559" s="48"/>
      <c r="D559" s="14"/>
      <c r="E559" s="3"/>
      <c r="F559" s="3"/>
      <c r="G559" s="9"/>
      <c r="H559" s="13"/>
      <c r="I559" s="47"/>
      <c r="J559" s="22"/>
      <c r="K559" s="22"/>
      <c r="L559" s="22"/>
      <c r="M559" s="22"/>
      <c r="N559" s="23"/>
      <c r="O559" s="23"/>
      <c r="P559" s="24"/>
      <c r="Q559" s="37"/>
      <c r="R559" s="24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"/>
      <c r="B560" s="4"/>
      <c r="C560" s="48"/>
      <c r="D560" s="14"/>
      <c r="E560" s="3"/>
      <c r="F560" s="3"/>
      <c r="G560" s="9"/>
      <c r="H560" s="13"/>
      <c r="I560" s="47"/>
      <c r="J560" s="22"/>
      <c r="K560" s="22"/>
      <c r="L560" s="22"/>
      <c r="M560" s="22"/>
      <c r="N560" s="23"/>
      <c r="O560" s="23"/>
      <c r="P560" s="24"/>
      <c r="Q560" s="37"/>
      <c r="R560" s="24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"/>
      <c r="B561" s="4"/>
      <c r="C561" s="48"/>
      <c r="D561" s="14"/>
      <c r="E561" s="3"/>
      <c r="F561" s="3"/>
      <c r="G561" s="9"/>
      <c r="H561" s="13"/>
      <c r="I561" s="47"/>
      <c r="J561" s="22"/>
      <c r="K561" s="22"/>
      <c r="L561" s="22"/>
      <c r="M561" s="22"/>
      <c r="N561" s="23"/>
      <c r="O561" s="23"/>
      <c r="P561" s="24"/>
      <c r="Q561" s="37"/>
      <c r="R561" s="24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"/>
      <c r="B562" s="4"/>
      <c r="C562" s="48"/>
      <c r="D562" s="14"/>
      <c r="E562" s="3"/>
      <c r="F562" s="3"/>
      <c r="G562" s="9"/>
      <c r="H562" s="13"/>
      <c r="I562" s="47"/>
      <c r="J562" s="22"/>
      <c r="K562" s="22"/>
      <c r="L562" s="22"/>
      <c r="M562" s="22"/>
      <c r="N562" s="23"/>
      <c r="O562" s="23"/>
      <c r="P562" s="24"/>
      <c r="Q562" s="37"/>
      <c r="R562" s="24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"/>
      <c r="B563" s="4"/>
      <c r="C563" s="48"/>
      <c r="D563" s="14"/>
      <c r="E563" s="3"/>
      <c r="F563" s="3"/>
      <c r="G563" s="9"/>
      <c r="H563" s="13"/>
      <c r="I563" s="47"/>
      <c r="J563" s="22"/>
      <c r="K563" s="22"/>
      <c r="L563" s="22"/>
      <c r="M563" s="22"/>
      <c r="N563" s="23"/>
      <c r="O563" s="23"/>
      <c r="P563" s="24"/>
      <c r="Q563" s="37"/>
      <c r="R563" s="24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"/>
      <c r="B564" s="4"/>
      <c r="C564" s="48"/>
      <c r="D564" s="14"/>
      <c r="E564" s="3"/>
      <c r="F564" s="3"/>
      <c r="G564" s="9"/>
      <c r="H564" s="13"/>
      <c r="I564" s="47"/>
      <c r="J564" s="22"/>
      <c r="K564" s="22"/>
      <c r="L564" s="22"/>
      <c r="M564" s="22"/>
      <c r="N564" s="23"/>
      <c r="O564" s="23"/>
      <c r="P564" s="24"/>
      <c r="Q564" s="37"/>
      <c r="R564" s="24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"/>
      <c r="B565" s="4"/>
      <c r="C565" s="48"/>
      <c r="D565" s="14"/>
      <c r="E565" s="3"/>
      <c r="F565" s="3"/>
      <c r="G565" s="9"/>
      <c r="H565" s="13"/>
      <c r="I565" s="47"/>
      <c r="J565" s="22"/>
      <c r="K565" s="22"/>
      <c r="L565" s="22"/>
      <c r="M565" s="22"/>
      <c r="N565" s="23"/>
      <c r="O565" s="23"/>
      <c r="P565" s="24"/>
      <c r="Q565" s="37"/>
      <c r="R565" s="24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"/>
      <c r="B566" s="4"/>
      <c r="C566" s="48"/>
      <c r="D566" s="14"/>
      <c r="E566" s="3"/>
      <c r="F566" s="3"/>
      <c r="G566" s="9"/>
      <c r="H566" s="13"/>
      <c r="I566" s="47"/>
      <c r="J566" s="22"/>
      <c r="K566" s="22"/>
      <c r="L566" s="22"/>
      <c r="M566" s="22"/>
      <c r="N566" s="23"/>
      <c r="O566" s="23"/>
      <c r="P566" s="24"/>
      <c r="Q566" s="37"/>
      <c r="R566" s="24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"/>
      <c r="B567" s="4"/>
      <c r="C567" s="48"/>
      <c r="D567" s="14"/>
      <c r="E567" s="3"/>
      <c r="F567" s="3"/>
      <c r="G567" s="9"/>
      <c r="H567" s="13"/>
      <c r="I567" s="47"/>
      <c r="J567" s="22"/>
      <c r="K567" s="22"/>
      <c r="L567" s="22"/>
      <c r="M567" s="22"/>
      <c r="N567" s="23"/>
      <c r="O567" s="23"/>
      <c r="P567" s="24"/>
      <c r="Q567" s="37"/>
      <c r="R567" s="24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"/>
      <c r="B568" s="4"/>
      <c r="C568" s="48"/>
      <c r="D568" s="14"/>
      <c r="E568" s="3"/>
      <c r="F568" s="3"/>
      <c r="G568" s="9"/>
      <c r="H568" s="13"/>
      <c r="I568" s="47"/>
      <c r="J568" s="22"/>
      <c r="K568" s="22"/>
      <c r="L568" s="22"/>
      <c r="M568" s="22"/>
      <c r="N568" s="23"/>
      <c r="O568" s="23"/>
      <c r="P568" s="24"/>
      <c r="Q568" s="37"/>
      <c r="R568" s="24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"/>
      <c r="B569" s="4"/>
      <c r="C569" s="48"/>
      <c r="D569" s="14"/>
      <c r="E569" s="3"/>
      <c r="F569" s="3"/>
      <c r="G569" s="9"/>
      <c r="H569" s="13"/>
      <c r="I569" s="47"/>
      <c r="J569" s="22"/>
      <c r="K569" s="22"/>
      <c r="L569" s="22"/>
      <c r="M569" s="22"/>
      <c r="N569" s="23"/>
      <c r="O569" s="23"/>
      <c r="P569" s="24"/>
      <c r="Q569" s="37"/>
      <c r="R569" s="24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"/>
      <c r="B570" s="4"/>
      <c r="C570" s="48"/>
      <c r="D570" s="14"/>
      <c r="E570" s="3"/>
      <c r="F570" s="3"/>
      <c r="G570" s="9"/>
      <c r="H570" s="13"/>
      <c r="I570" s="47"/>
      <c r="J570" s="22"/>
      <c r="K570" s="22"/>
      <c r="L570" s="22"/>
      <c r="M570" s="22"/>
      <c r="N570" s="23"/>
      <c r="O570" s="23"/>
      <c r="P570" s="24"/>
      <c r="Q570" s="37"/>
      <c r="R570" s="24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"/>
      <c r="B571" s="4"/>
      <c r="C571" s="48"/>
      <c r="D571" s="14"/>
      <c r="E571" s="3"/>
      <c r="F571" s="3"/>
      <c r="G571" s="9"/>
      <c r="H571" s="13"/>
      <c r="I571" s="47"/>
      <c r="J571" s="22"/>
      <c r="K571" s="22"/>
      <c r="L571" s="22"/>
      <c r="M571" s="22"/>
      <c r="N571" s="23"/>
      <c r="O571" s="23"/>
      <c r="P571" s="24"/>
      <c r="Q571" s="37"/>
      <c r="R571" s="24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"/>
      <c r="B572" s="4"/>
      <c r="C572" s="48"/>
      <c r="D572" s="14"/>
      <c r="E572" s="3"/>
      <c r="F572" s="3"/>
      <c r="G572" s="9"/>
      <c r="H572" s="13"/>
      <c r="I572" s="47"/>
      <c r="J572" s="22"/>
      <c r="K572" s="22"/>
      <c r="L572" s="22"/>
      <c r="M572" s="22"/>
      <c r="N572" s="23"/>
      <c r="O572" s="23"/>
      <c r="P572" s="24"/>
      <c r="Q572" s="37"/>
      <c r="R572" s="24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"/>
      <c r="B573" s="4"/>
      <c r="C573" s="48"/>
      <c r="D573" s="14"/>
      <c r="E573" s="3"/>
      <c r="F573" s="3"/>
      <c r="G573" s="9"/>
      <c r="H573" s="13"/>
      <c r="I573" s="47"/>
      <c r="J573" s="22"/>
      <c r="K573" s="22"/>
      <c r="L573" s="22"/>
      <c r="M573" s="22"/>
      <c r="N573" s="23"/>
      <c r="O573" s="23"/>
      <c r="P573" s="24"/>
      <c r="Q573" s="37"/>
      <c r="R573" s="24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"/>
      <c r="B574" s="4"/>
      <c r="C574" s="48"/>
      <c r="D574" s="14"/>
      <c r="E574" s="3"/>
      <c r="F574" s="3"/>
      <c r="G574" s="9"/>
      <c r="H574" s="13"/>
      <c r="I574" s="47"/>
      <c r="J574" s="22"/>
      <c r="K574" s="22"/>
      <c r="L574" s="22"/>
      <c r="M574" s="22"/>
      <c r="N574" s="23"/>
      <c r="O574" s="23"/>
      <c r="P574" s="24"/>
      <c r="Q574" s="37"/>
      <c r="R574" s="24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"/>
      <c r="B575" s="4"/>
      <c r="C575" s="48"/>
      <c r="D575" s="14"/>
      <c r="E575" s="3"/>
      <c r="F575" s="3"/>
      <c r="G575" s="9"/>
      <c r="H575" s="13"/>
      <c r="I575" s="47"/>
      <c r="J575" s="22"/>
      <c r="K575" s="22"/>
      <c r="L575" s="22"/>
      <c r="M575" s="22"/>
      <c r="N575" s="23"/>
      <c r="O575" s="23"/>
      <c r="P575" s="24"/>
      <c r="Q575" s="37"/>
      <c r="R575" s="24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"/>
      <c r="B576" s="4"/>
      <c r="C576" s="48"/>
      <c r="D576" s="14"/>
      <c r="E576" s="3"/>
      <c r="F576" s="3"/>
      <c r="G576" s="9"/>
      <c r="H576" s="13"/>
      <c r="I576" s="47"/>
      <c r="J576" s="22"/>
      <c r="K576" s="22"/>
      <c r="L576" s="22"/>
      <c r="M576" s="22"/>
      <c r="N576" s="23"/>
      <c r="O576" s="23"/>
      <c r="P576" s="24"/>
      <c r="Q576" s="37"/>
      <c r="R576" s="24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"/>
      <c r="B577" s="4"/>
      <c r="C577" s="48"/>
      <c r="D577" s="14"/>
      <c r="E577" s="3"/>
      <c r="F577" s="3"/>
      <c r="G577" s="9"/>
      <c r="H577" s="13"/>
      <c r="I577" s="47"/>
      <c r="J577" s="22"/>
      <c r="K577" s="22"/>
      <c r="L577" s="22"/>
      <c r="M577" s="22"/>
      <c r="N577" s="23"/>
      <c r="O577" s="23"/>
      <c r="P577" s="24"/>
      <c r="Q577" s="37"/>
      <c r="R577" s="24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"/>
      <c r="B578" s="4"/>
      <c r="C578" s="48"/>
      <c r="D578" s="14"/>
      <c r="E578" s="3"/>
      <c r="F578" s="3"/>
      <c r="G578" s="9"/>
      <c r="H578" s="13"/>
      <c r="I578" s="47"/>
      <c r="J578" s="22"/>
      <c r="K578" s="22"/>
      <c r="L578" s="22"/>
      <c r="M578" s="22"/>
      <c r="N578" s="23"/>
      <c r="O578" s="23"/>
      <c r="P578" s="24"/>
      <c r="Q578" s="37"/>
      <c r="R578" s="24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"/>
      <c r="B579" s="4"/>
      <c r="C579" s="48"/>
      <c r="D579" s="14"/>
      <c r="E579" s="3"/>
      <c r="F579" s="3"/>
      <c r="G579" s="9"/>
      <c r="H579" s="13"/>
      <c r="I579" s="47"/>
      <c r="J579" s="22"/>
      <c r="K579" s="22"/>
      <c r="L579" s="22"/>
      <c r="M579" s="22"/>
      <c r="N579" s="23"/>
      <c r="O579" s="23"/>
      <c r="P579" s="24"/>
      <c r="Q579" s="37"/>
      <c r="R579" s="24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"/>
      <c r="B580" s="4"/>
      <c r="C580" s="48"/>
      <c r="D580" s="14"/>
      <c r="E580" s="3"/>
      <c r="F580" s="3"/>
      <c r="G580" s="9"/>
      <c r="H580" s="13"/>
      <c r="I580" s="47"/>
      <c r="J580" s="22"/>
      <c r="K580" s="22"/>
      <c r="L580" s="22"/>
      <c r="M580" s="22"/>
      <c r="N580" s="23"/>
      <c r="O580" s="23"/>
      <c r="P580" s="24"/>
      <c r="Q580" s="37"/>
      <c r="R580" s="24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"/>
      <c r="B581" s="4"/>
      <c r="C581" s="48"/>
      <c r="D581" s="14"/>
      <c r="E581" s="3"/>
      <c r="F581" s="3"/>
      <c r="G581" s="9"/>
      <c r="H581" s="13"/>
      <c r="I581" s="47"/>
      <c r="J581" s="22"/>
      <c r="K581" s="22"/>
      <c r="L581" s="22"/>
      <c r="M581" s="22"/>
      <c r="N581" s="23"/>
      <c r="O581" s="23"/>
      <c r="P581" s="24"/>
      <c r="Q581" s="37"/>
      <c r="R581" s="24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"/>
      <c r="B582" s="4"/>
      <c r="C582" s="48"/>
      <c r="D582" s="14"/>
      <c r="E582" s="3"/>
      <c r="F582" s="3"/>
      <c r="G582" s="9"/>
      <c r="H582" s="13"/>
      <c r="I582" s="47"/>
      <c r="J582" s="22"/>
      <c r="K582" s="22"/>
      <c r="L582" s="22"/>
      <c r="M582" s="22"/>
      <c r="N582" s="23"/>
      <c r="O582" s="23"/>
      <c r="P582" s="24"/>
      <c r="Q582" s="37"/>
      <c r="R582" s="24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"/>
      <c r="B583" s="4"/>
      <c r="C583" s="48"/>
      <c r="D583" s="14"/>
      <c r="E583" s="3"/>
      <c r="F583" s="3"/>
      <c r="G583" s="9"/>
      <c r="H583" s="13"/>
      <c r="I583" s="47"/>
      <c r="J583" s="22"/>
      <c r="K583" s="22"/>
      <c r="L583" s="22"/>
      <c r="M583" s="22"/>
      <c r="N583" s="23"/>
      <c r="O583" s="23"/>
      <c r="P583" s="24"/>
      <c r="Q583" s="37"/>
      <c r="R583" s="24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"/>
      <c r="B584" s="4"/>
      <c r="C584" s="48"/>
      <c r="D584" s="14"/>
      <c r="E584" s="3"/>
      <c r="F584" s="3"/>
      <c r="G584" s="9"/>
      <c r="H584" s="13"/>
      <c r="I584" s="47"/>
      <c r="J584" s="22"/>
      <c r="K584" s="22"/>
      <c r="L584" s="22"/>
      <c r="M584" s="22"/>
      <c r="N584" s="23"/>
      <c r="O584" s="23"/>
      <c r="P584" s="24"/>
      <c r="Q584" s="37"/>
      <c r="R584" s="24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"/>
      <c r="B585" s="4"/>
      <c r="C585" s="48"/>
      <c r="D585" s="14"/>
      <c r="E585" s="3"/>
      <c r="F585" s="3"/>
      <c r="G585" s="9"/>
      <c r="H585" s="13"/>
      <c r="I585" s="47"/>
      <c r="J585" s="22"/>
      <c r="K585" s="22"/>
      <c r="L585" s="22"/>
      <c r="M585" s="22"/>
      <c r="N585" s="23"/>
      <c r="O585" s="23"/>
      <c r="P585" s="24"/>
      <c r="Q585" s="37"/>
      <c r="R585" s="24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"/>
      <c r="B586" s="4"/>
      <c r="C586" s="48"/>
      <c r="D586" s="14"/>
      <c r="E586" s="3"/>
      <c r="F586" s="3"/>
      <c r="G586" s="9"/>
      <c r="H586" s="13"/>
      <c r="I586" s="47"/>
      <c r="J586" s="22"/>
      <c r="K586" s="22"/>
      <c r="L586" s="22"/>
      <c r="M586" s="22"/>
      <c r="N586" s="23"/>
      <c r="O586" s="23"/>
      <c r="P586" s="24"/>
      <c r="Q586" s="37"/>
      <c r="R586" s="24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"/>
      <c r="B587" s="4"/>
      <c r="C587" s="48"/>
      <c r="D587" s="14"/>
      <c r="E587" s="3"/>
      <c r="F587" s="3"/>
      <c r="G587" s="9"/>
      <c r="H587" s="13"/>
      <c r="I587" s="47"/>
      <c r="J587" s="22"/>
      <c r="K587" s="22"/>
      <c r="L587" s="22"/>
      <c r="M587" s="22"/>
      <c r="N587" s="23"/>
      <c r="O587" s="23"/>
      <c r="P587" s="24"/>
      <c r="Q587" s="37"/>
      <c r="R587" s="24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"/>
      <c r="B588" s="4"/>
      <c r="C588" s="48"/>
      <c r="D588" s="14"/>
      <c r="E588" s="3"/>
      <c r="F588" s="3"/>
      <c r="G588" s="9"/>
      <c r="H588" s="13"/>
      <c r="I588" s="47"/>
      <c r="J588" s="22"/>
      <c r="K588" s="22"/>
      <c r="L588" s="22"/>
      <c r="M588" s="22"/>
      <c r="N588" s="23"/>
      <c r="O588" s="23"/>
      <c r="P588" s="24"/>
      <c r="Q588" s="37"/>
      <c r="R588" s="24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"/>
      <c r="B589" s="4"/>
      <c r="C589" s="48"/>
      <c r="D589" s="14"/>
      <c r="E589" s="3"/>
      <c r="F589" s="3"/>
      <c r="G589" s="9"/>
      <c r="H589" s="13"/>
      <c r="I589" s="47"/>
      <c r="J589" s="22"/>
      <c r="K589" s="22"/>
      <c r="L589" s="22"/>
      <c r="M589" s="22"/>
      <c r="N589" s="23"/>
      <c r="O589" s="23"/>
      <c r="P589" s="24"/>
      <c r="Q589" s="37"/>
      <c r="R589" s="24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"/>
      <c r="B590" s="4"/>
      <c r="C590" s="48"/>
      <c r="D590" s="14"/>
      <c r="E590" s="3"/>
      <c r="F590" s="3"/>
      <c r="G590" s="9"/>
      <c r="H590" s="13"/>
      <c r="I590" s="47"/>
      <c r="J590" s="22"/>
      <c r="K590" s="22"/>
      <c r="L590" s="22"/>
      <c r="M590" s="22"/>
      <c r="N590" s="23"/>
      <c r="O590" s="23"/>
      <c r="P590" s="24"/>
      <c r="Q590" s="37"/>
      <c r="R590" s="24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"/>
      <c r="B591" s="4"/>
      <c r="C591" s="48"/>
      <c r="D591" s="14"/>
      <c r="E591" s="3"/>
      <c r="F591" s="3"/>
      <c r="G591" s="9"/>
      <c r="H591" s="13"/>
      <c r="I591" s="47"/>
      <c r="J591" s="22"/>
      <c r="K591" s="22"/>
      <c r="L591" s="22"/>
      <c r="M591" s="22"/>
      <c r="N591" s="23"/>
      <c r="O591" s="23"/>
      <c r="P591" s="24"/>
      <c r="Q591" s="37"/>
      <c r="R591" s="24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"/>
      <c r="B592" s="4"/>
      <c r="C592" s="48"/>
      <c r="D592" s="14"/>
      <c r="E592" s="3"/>
      <c r="F592" s="3"/>
      <c r="G592" s="9"/>
      <c r="H592" s="13"/>
      <c r="I592" s="47"/>
      <c r="J592" s="22"/>
      <c r="K592" s="22"/>
      <c r="L592" s="22"/>
      <c r="M592" s="22"/>
      <c r="N592" s="23"/>
      <c r="O592" s="23"/>
      <c r="P592" s="24"/>
      <c r="Q592" s="37"/>
      <c r="R592" s="24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"/>
      <c r="B593" s="4"/>
      <c r="C593" s="48"/>
      <c r="D593" s="14"/>
      <c r="E593" s="3"/>
      <c r="F593" s="3"/>
      <c r="G593" s="9"/>
      <c r="H593" s="13"/>
      <c r="I593" s="47"/>
      <c r="J593" s="22"/>
      <c r="K593" s="22"/>
      <c r="L593" s="22"/>
      <c r="M593" s="22"/>
      <c r="N593" s="23"/>
      <c r="O593" s="23"/>
      <c r="P593" s="24"/>
      <c r="Q593" s="37"/>
      <c r="R593" s="24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"/>
      <c r="B594" s="4"/>
      <c r="C594" s="48"/>
      <c r="D594" s="14"/>
      <c r="E594" s="3"/>
      <c r="F594" s="3"/>
      <c r="G594" s="9"/>
      <c r="H594" s="13"/>
      <c r="I594" s="47"/>
      <c r="J594" s="22"/>
      <c r="K594" s="22"/>
      <c r="L594" s="22"/>
      <c r="M594" s="22"/>
      <c r="N594" s="23"/>
      <c r="O594" s="23"/>
      <c r="P594" s="24"/>
      <c r="Q594" s="37"/>
      <c r="R594" s="24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"/>
      <c r="B595" s="4"/>
      <c r="C595" s="48"/>
      <c r="D595" s="14"/>
      <c r="E595" s="3"/>
      <c r="F595" s="3"/>
      <c r="G595" s="9"/>
      <c r="H595" s="13"/>
      <c r="I595" s="47"/>
      <c r="J595" s="22"/>
      <c r="K595" s="22"/>
      <c r="L595" s="22"/>
      <c r="M595" s="22"/>
      <c r="N595" s="23"/>
      <c r="O595" s="23"/>
      <c r="P595" s="24"/>
      <c r="Q595" s="37"/>
      <c r="R595" s="24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"/>
      <c r="B596" s="4"/>
      <c r="C596" s="48"/>
      <c r="D596" s="14"/>
      <c r="E596" s="3"/>
      <c r="F596" s="3"/>
      <c r="G596" s="9"/>
      <c r="H596" s="13"/>
      <c r="I596" s="47"/>
      <c r="J596" s="22"/>
      <c r="K596" s="22"/>
      <c r="L596" s="22"/>
      <c r="M596" s="22"/>
      <c r="N596" s="23"/>
      <c r="O596" s="23"/>
      <c r="P596" s="24"/>
      <c r="Q596" s="37"/>
      <c r="R596" s="24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"/>
      <c r="B597" s="4"/>
      <c r="C597" s="48"/>
      <c r="D597" s="14"/>
      <c r="E597" s="3"/>
      <c r="F597" s="3"/>
      <c r="G597" s="9"/>
      <c r="H597" s="13"/>
      <c r="I597" s="47"/>
      <c r="J597" s="22"/>
      <c r="K597" s="22"/>
      <c r="L597" s="22"/>
      <c r="M597" s="22"/>
      <c r="N597" s="23"/>
      <c r="O597" s="23"/>
      <c r="P597" s="24"/>
      <c r="Q597" s="37"/>
      <c r="R597" s="24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"/>
      <c r="B598" s="4"/>
      <c r="C598" s="48"/>
      <c r="D598" s="14"/>
      <c r="E598" s="3"/>
      <c r="F598" s="3"/>
      <c r="G598" s="9"/>
      <c r="H598" s="13"/>
      <c r="I598" s="47"/>
      <c r="J598" s="22"/>
      <c r="K598" s="22"/>
      <c r="L598" s="22"/>
      <c r="M598" s="22"/>
      <c r="N598" s="23"/>
      <c r="O598" s="23"/>
      <c r="P598" s="24"/>
      <c r="Q598" s="37"/>
      <c r="R598" s="24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"/>
      <c r="B599" s="4"/>
      <c r="C599" s="48"/>
      <c r="D599" s="14"/>
      <c r="E599" s="3"/>
      <c r="F599" s="3"/>
      <c r="G599" s="9"/>
      <c r="H599" s="13"/>
      <c r="I599" s="47"/>
      <c r="J599" s="22"/>
      <c r="K599" s="22"/>
      <c r="L599" s="22"/>
      <c r="M599" s="22"/>
      <c r="N599" s="23"/>
      <c r="O599" s="23"/>
      <c r="P599" s="24"/>
      <c r="Q599" s="37"/>
      <c r="R599" s="24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"/>
      <c r="B600" s="4"/>
      <c r="C600" s="48"/>
      <c r="D600" s="14"/>
      <c r="E600" s="3"/>
      <c r="F600" s="3"/>
      <c r="G600" s="9"/>
      <c r="H600" s="13"/>
      <c r="I600" s="47"/>
      <c r="J600" s="22"/>
      <c r="K600" s="22"/>
      <c r="L600" s="22"/>
      <c r="M600" s="22"/>
      <c r="N600" s="23"/>
      <c r="O600" s="23"/>
      <c r="P600" s="24"/>
      <c r="Q600" s="37"/>
      <c r="R600" s="24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"/>
      <c r="B601" s="4"/>
      <c r="C601" s="48"/>
      <c r="D601" s="14"/>
      <c r="E601" s="3"/>
      <c r="F601" s="3"/>
      <c r="G601" s="9"/>
      <c r="H601" s="13"/>
      <c r="I601" s="47"/>
      <c r="J601" s="22"/>
      <c r="K601" s="22"/>
      <c r="L601" s="22"/>
      <c r="M601" s="22"/>
      <c r="N601" s="23"/>
      <c r="O601" s="23"/>
      <c r="P601" s="24"/>
      <c r="Q601" s="37"/>
      <c r="R601" s="24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"/>
      <c r="B602" s="4"/>
      <c r="C602" s="48"/>
      <c r="D602" s="14"/>
      <c r="E602" s="3"/>
      <c r="F602" s="3"/>
      <c r="G602" s="9"/>
      <c r="H602" s="13"/>
      <c r="I602" s="47"/>
      <c r="J602" s="22"/>
      <c r="K602" s="22"/>
      <c r="L602" s="22"/>
      <c r="M602" s="22"/>
      <c r="N602" s="23"/>
      <c r="O602" s="23"/>
      <c r="P602" s="24"/>
      <c r="Q602" s="37"/>
      <c r="R602" s="24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"/>
      <c r="B603" s="4"/>
      <c r="C603" s="48"/>
      <c r="D603" s="14"/>
      <c r="E603" s="3"/>
      <c r="F603" s="3"/>
      <c r="G603" s="9"/>
      <c r="H603" s="13"/>
      <c r="I603" s="47"/>
      <c r="J603" s="22"/>
      <c r="K603" s="22"/>
      <c r="L603" s="22"/>
      <c r="M603" s="22"/>
      <c r="N603" s="23"/>
      <c r="O603" s="23"/>
      <c r="P603" s="24"/>
      <c r="Q603" s="37"/>
      <c r="R603" s="24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"/>
      <c r="B604" s="4"/>
      <c r="C604" s="48"/>
      <c r="D604" s="14"/>
      <c r="E604" s="3"/>
      <c r="F604" s="3"/>
      <c r="G604" s="9"/>
      <c r="H604" s="13"/>
      <c r="I604" s="47"/>
      <c r="J604" s="22"/>
      <c r="K604" s="22"/>
      <c r="L604" s="22"/>
      <c r="M604" s="22"/>
      <c r="N604" s="23"/>
      <c r="O604" s="23"/>
      <c r="P604" s="24"/>
      <c r="Q604" s="37"/>
      <c r="R604" s="24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"/>
      <c r="B605" s="4"/>
      <c r="C605" s="48"/>
      <c r="D605" s="14"/>
      <c r="E605" s="3"/>
      <c r="F605" s="3"/>
      <c r="G605" s="9"/>
      <c r="H605" s="13"/>
      <c r="I605" s="47"/>
      <c r="J605" s="22"/>
      <c r="K605" s="22"/>
      <c r="L605" s="22"/>
      <c r="M605" s="22"/>
      <c r="N605" s="23"/>
      <c r="O605" s="23"/>
      <c r="P605" s="24"/>
      <c r="Q605" s="37"/>
      <c r="R605" s="24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"/>
      <c r="B606" s="4"/>
      <c r="C606" s="48"/>
      <c r="D606" s="14"/>
      <c r="E606" s="3"/>
      <c r="F606" s="3"/>
      <c r="G606" s="9"/>
      <c r="H606" s="13"/>
      <c r="I606" s="47"/>
      <c r="J606" s="22"/>
      <c r="K606" s="22"/>
      <c r="L606" s="22"/>
      <c r="M606" s="22"/>
      <c r="N606" s="23"/>
      <c r="O606" s="23"/>
      <c r="P606" s="24"/>
      <c r="Q606" s="37"/>
      <c r="R606" s="24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"/>
      <c r="B607" s="4"/>
      <c r="C607" s="48"/>
      <c r="D607" s="14"/>
      <c r="E607" s="3"/>
      <c r="F607" s="3"/>
      <c r="G607" s="9"/>
      <c r="H607" s="13"/>
      <c r="I607" s="47"/>
      <c r="J607" s="22"/>
      <c r="K607" s="22"/>
      <c r="L607" s="22"/>
      <c r="M607" s="22"/>
      <c r="N607" s="23"/>
      <c r="O607" s="23"/>
      <c r="P607" s="24"/>
      <c r="Q607" s="37"/>
      <c r="R607" s="24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"/>
      <c r="B608" s="4"/>
      <c r="C608" s="48"/>
      <c r="D608" s="14"/>
      <c r="E608" s="3"/>
      <c r="F608" s="3"/>
      <c r="G608" s="9"/>
      <c r="H608" s="13"/>
      <c r="I608" s="47"/>
      <c r="J608" s="22"/>
      <c r="K608" s="22"/>
      <c r="L608" s="22"/>
      <c r="M608" s="22"/>
      <c r="N608" s="23"/>
      <c r="O608" s="23"/>
      <c r="P608" s="24"/>
      <c r="Q608" s="37"/>
      <c r="R608" s="24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"/>
      <c r="B609" s="4"/>
      <c r="C609" s="48"/>
      <c r="D609" s="14"/>
      <c r="E609" s="3"/>
      <c r="F609" s="3"/>
      <c r="G609" s="9"/>
      <c r="H609" s="13"/>
      <c r="I609" s="47"/>
      <c r="J609" s="22"/>
      <c r="K609" s="22"/>
      <c r="L609" s="22"/>
      <c r="M609" s="22"/>
      <c r="N609" s="23"/>
      <c r="O609" s="23"/>
      <c r="P609" s="24"/>
      <c r="Q609" s="37"/>
      <c r="R609" s="24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"/>
      <c r="B610" s="4"/>
      <c r="C610" s="48"/>
      <c r="D610" s="14"/>
      <c r="E610" s="3"/>
      <c r="F610" s="3"/>
      <c r="G610" s="9"/>
      <c r="H610" s="13"/>
      <c r="I610" s="47"/>
      <c r="J610" s="22"/>
      <c r="K610" s="22"/>
      <c r="L610" s="22"/>
      <c r="M610" s="22"/>
      <c r="N610" s="23"/>
      <c r="O610" s="23"/>
      <c r="P610" s="24"/>
      <c r="Q610" s="37"/>
      <c r="R610" s="24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"/>
      <c r="B611" s="4"/>
      <c r="C611" s="48"/>
      <c r="D611" s="14"/>
      <c r="E611" s="3"/>
      <c r="F611" s="3"/>
      <c r="G611" s="9"/>
      <c r="H611" s="13"/>
      <c r="I611" s="47"/>
      <c r="J611" s="22"/>
      <c r="K611" s="22"/>
      <c r="L611" s="22"/>
      <c r="M611" s="22"/>
      <c r="N611" s="23"/>
      <c r="O611" s="23"/>
      <c r="P611" s="24"/>
      <c r="Q611" s="37"/>
      <c r="R611" s="24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"/>
      <c r="B612" s="4"/>
      <c r="C612" s="48"/>
      <c r="D612" s="14"/>
      <c r="E612" s="3"/>
      <c r="F612" s="3"/>
      <c r="G612" s="9"/>
      <c r="H612" s="13"/>
      <c r="I612" s="47"/>
      <c r="J612" s="22"/>
      <c r="K612" s="22"/>
      <c r="L612" s="22"/>
      <c r="M612" s="22"/>
      <c r="N612" s="23"/>
      <c r="O612" s="23"/>
      <c r="P612" s="24"/>
      <c r="Q612" s="37"/>
      <c r="R612" s="24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"/>
      <c r="B613" s="4"/>
      <c r="C613" s="48"/>
      <c r="D613" s="14"/>
      <c r="E613" s="3"/>
      <c r="F613" s="3"/>
      <c r="G613" s="9"/>
      <c r="H613" s="13"/>
      <c r="I613" s="47"/>
      <c r="J613" s="22"/>
      <c r="K613" s="22"/>
      <c r="L613" s="22"/>
      <c r="M613" s="22"/>
      <c r="N613" s="23"/>
      <c r="O613" s="23"/>
      <c r="P613" s="24"/>
      <c r="Q613" s="37"/>
      <c r="R613" s="24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"/>
      <c r="B614" s="4"/>
      <c r="C614" s="48"/>
      <c r="D614" s="14"/>
      <c r="E614" s="3"/>
      <c r="F614" s="3"/>
      <c r="G614" s="9"/>
      <c r="H614" s="13"/>
      <c r="I614" s="47"/>
      <c r="J614" s="22"/>
      <c r="K614" s="22"/>
      <c r="L614" s="22"/>
      <c r="M614" s="22"/>
      <c r="N614" s="23"/>
      <c r="O614" s="23"/>
      <c r="P614" s="24"/>
      <c r="Q614" s="37"/>
      <c r="R614" s="24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"/>
      <c r="B615" s="4"/>
      <c r="C615" s="48"/>
      <c r="D615" s="14"/>
      <c r="E615" s="3"/>
      <c r="F615" s="3"/>
      <c r="G615" s="9"/>
      <c r="H615" s="13"/>
      <c r="I615" s="47"/>
      <c r="J615" s="22"/>
      <c r="K615" s="22"/>
      <c r="L615" s="22"/>
      <c r="M615" s="22"/>
      <c r="N615" s="23"/>
      <c r="O615" s="23"/>
      <c r="P615" s="24"/>
      <c r="Q615" s="37"/>
      <c r="R615" s="24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"/>
      <c r="B616" s="4"/>
      <c r="C616" s="48"/>
      <c r="D616" s="14"/>
      <c r="E616" s="3"/>
      <c r="F616" s="3"/>
      <c r="G616" s="9"/>
      <c r="H616" s="13"/>
      <c r="I616" s="47"/>
      <c r="J616" s="22"/>
      <c r="K616" s="22"/>
      <c r="L616" s="22"/>
      <c r="M616" s="22"/>
      <c r="N616" s="23"/>
      <c r="O616" s="23"/>
      <c r="P616" s="24"/>
      <c r="Q616" s="37"/>
      <c r="R616" s="24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"/>
      <c r="B617" s="4"/>
      <c r="C617" s="48"/>
      <c r="D617" s="14"/>
      <c r="E617" s="3"/>
      <c r="F617" s="3"/>
      <c r="G617" s="9"/>
      <c r="H617" s="13"/>
      <c r="I617" s="47"/>
      <c r="J617" s="22"/>
      <c r="K617" s="22"/>
      <c r="L617" s="22"/>
      <c r="M617" s="22"/>
      <c r="N617" s="23"/>
      <c r="O617" s="23"/>
      <c r="P617" s="24"/>
      <c r="Q617" s="37"/>
      <c r="R617" s="24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"/>
      <c r="B618" s="4"/>
      <c r="C618" s="48"/>
      <c r="D618" s="14"/>
      <c r="E618" s="3"/>
      <c r="F618" s="3"/>
      <c r="G618" s="9"/>
      <c r="H618" s="13"/>
      <c r="I618" s="47"/>
      <c r="J618" s="22"/>
      <c r="K618" s="22"/>
      <c r="L618" s="22"/>
      <c r="M618" s="22"/>
      <c r="N618" s="23"/>
      <c r="O618" s="23"/>
      <c r="P618" s="24"/>
      <c r="Q618" s="37"/>
      <c r="R618" s="24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"/>
      <c r="B619" s="4"/>
      <c r="C619" s="48"/>
      <c r="D619" s="14"/>
      <c r="E619" s="3"/>
      <c r="F619" s="3"/>
      <c r="G619" s="9"/>
      <c r="H619" s="13"/>
      <c r="I619" s="47"/>
      <c r="J619" s="22"/>
      <c r="K619" s="22"/>
      <c r="L619" s="22"/>
      <c r="M619" s="22"/>
      <c r="N619" s="23"/>
      <c r="O619" s="23"/>
      <c r="P619" s="24"/>
      <c r="Q619" s="37"/>
      <c r="R619" s="24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"/>
      <c r="B620" s="4"/>
      <c r="C620" s="48"/>
      <c r="D620" s="14"/>
      <c r="E620" s="3"/>
      <c r="F620" s="3"/>
      <c r="G620" s="9"/>
      <c r="H620" s="13"/>
      <c r="I620" s="47"/>
      <c r="J620" s="22"/>
      <c r="K620" s="22"/>
      <c r="L620" s="22"/>
      <c r="M620" s="22"/>
      <c r="N620" s="23"/>
      <c r="O620" s="23"/>
      <c r="P620" s="24"/>
      <c r="Q620" s="37"/>
      <c r="R620" s="24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"/>
      <c r="B621" s="4"/>
      <c r="C621" s="48"/>
      <c r="D621" s="14"/>
      <c r="E621" s="3"/>
      <c r="F621" s="3"/>
      <c r="G621" s="9"/>
      <c r="H621" s="13"/>
      <c r="I621" s="47"/>
      <c r="J621" s="22"/>
      <c r="K621" s="22"/>
      <c r="L621" s="22"/>
      <c r="M621" s="22"/>
      <c r="N621" s="23"/>
      <c r="O621" s="23"/>
      <c r="P621" s="24"/>
      <c r="Q621" s="37"/>
      <c r="R621" s="24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"/>
      <c r="B622" s="4"/>
      <c r="C622" s="48"/>
      <c r="D622" s="14"/>
      <c r="E622" s="3"/>
      <c r="F622" s="3"/>
      <c r="G622" s="9"/>
      <c r="H622" s="13"/>
      <c r="I622" s="47"/>
      <c r="J622" s="22"/>
      <c r="K622" s="22"/>
      <c r="L622" s="22"/>
      <c r="M622" s="22"/>
      <c r="N622" s="23"/>
      <c r="O622" s="23"/>
      <c r="P622" s="24"/>
      <c r="Q622" s="37"/>
      <c r="R622" s="24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"/>
      <c r="B623" s="4"/>
      <c r="C623" s="48"/>
      <c r="D623" s="14"/>
      <c r="E623" s="3"/>
      <c r="F623" s="3"/>
      <c r="G623" s="9"/>
      <c r="H623" s="13"/>
      <c r="I623" s="47"/>
      <c r="J623" s="22"/>
      <c r="K623" s="22"/>
      <c r="L623" s="22"/>
      <c r="M623" s="22"/>
      <c r="N623" s="23"/>
      <c r="O623" s="23"/>
      <c r="P623" s="24"/>
      <c r="Q623" s="37"/>
      <c r="R623" s="24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"/>
      <c r="B624" s="4"/>
      <c r="C624" s="48"/>
      <c r="D624" s="14"/>
      <c r="E624" s="3"/>
      <c r="F624" s="3"/>
      <c r="G624" s="9"/>
      <c r="H624" s="13"/>
      <c r="I624" s="47"/>
      <c r="J624" s="22"/>
      <c r="K624" s="22"/>
      <c r="L624" s="22"/>
      <c r="M624" s="22"/>
      <c r="N624" s="23"/>
      <c r="O624" s="23"/>
      <c r="P624" s="24"/>
      <c r="Q624" s="37"/>
      <c r="R624" s="24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"/>
      <c r="B625" s="4"/>
      <c r="C625" s="48"/>
      <c r="D625" s="14"/>
      <c r="E625" s="3"/>
      <c r="F625" s="3"/>
      <c r="G625" s="9"/>
      <c r="H625" s="13"/>
      <c r="I625" s="47"/>
      <c r="J625" s="22"/>
      <c r="K625" s="22"/>
      <c r="L625" s="22"/>
      <c r="M625" s="22"/>
      <c r="N625" s="23"/>
      <c r="O625" s="23"/>
      <c r="P625" s="24"/>
      <c r="Q625" s="37"/>
      <c r="R625" s="24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"/>
      <c r="B626" s="4"/>
      <c r="C626" s="48"/>
      <c r="D626" s="14"/>
      <c r="E626" s="3"/>
      <c r="F626" s="3"/>
      <c r="G626" s="9"/>
      <c r="H626" s="13"/>
      <c r="I626" s="47"/>
      <c r="J626" s="22"/>
      <c r="K626" s="22"/>
      <c r="L626" s="22"/>
      <c r="M626" s="22"/>
      <c r="N626" s="23"/>
      <c r="O626" s="23"/>
      <c r="P626" s="24"/>
      <c r="Q626" s="37"/>
      <c r="R626" s="24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"/>
      <c r="B627" s="4"/>
      <c r="C627" s="48"/>
      <c r="D627" s="14"/>
      <c r="E627" s="3"/>
      <c r="F627" s="3"/>
      <c r="G627" s="9"/>
      <c r="H627" s="13"/>
      <c r="I627" s="47"/>
      <c r="J627" s="22"/>
      <c r="K627" s="22"/>
      <c r="L627" s="22"/>
      <c r="M627" s="22"/>
      <c r="N627" s="23"/>
      <c r="O627" s="23"/>
      <c r="P627" s="24"/>
      <c r="Q627" s="37"/>
      <c r="R627" s="24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"/>
      <c r="B628" s="4"/>
      <c r="C628" s="48"/>
      <c r="D628" s="14"/>
      <c r="E628" s="3"/>
      <c r="F628" s="3"/>
      <c r="G628" s="9"/>
      <c r="H628" s="13"/>
      <c r="I628" s="47"/>
      <c r="J628" s="22"/>
      <c r="K628" s="22"/>
      <c r="L628" s="22"/>
      <c r="M628" s="22"/>
      <c r="N628" s="23"/>
      <c r="O628" s="23"/>
      <c r="P628" s="24"/>
      <c r="Q628" s="37"/>
      <c r="R628" s="24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"/>
      <c r="B629" s="4"/>
      <c r="C629" s="48"/>
      <c r="D629" s="14"/>
      <c r="E629" s="3"/>
      <c r="F629" s="3"/>
      <c r="G629" s="9"/>
      <c r="H629" s="13"/>
      <c r="I629" s="47"/>
      <c r="J629" s="22"/>
      <c r="K629" s="22"/>
      <c r="L629" s="22"/>
      <c r="M629" s="22"/>
      <c r="N629" s="23"/>
      <c r="O629" s="23"/>
      <c r="P629" s="24"/>
      <c r="Q629" s="37"/>
      <c r="R629" s="24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"/>
      <c r="B630" s="4"/>
      <c r="C630" s="48"/>
      <c r="D630" s="14"/>
      <c r="E630" s="3"/>
      <c r="F630" s="3"/>
      <c r="G630" s="9"/>
      <c r="H630" s="13"/>
      <c r="I630" s="47"/>
      <c r="J630" s="22"/>
      <c r="K630" s="22"/>
      <c r="L630" s="22"/>
      <c r="M630" s="22"/>
      <c r="N630" s="23"/>
      <c r="O630" s="23"/>
      <c r="P630" s="24"/>
      <c r="Q630" s="37"/>
      <c r="R630" s="24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"/>
      <c r="B631" s="4"/>
      <c r="C631" s="48"/>
      <c r="D631" s="14"/>
      <c r="E631" s="3"/>
      <c r="F631" s="3"/>
      <c r="G631" s="9"/>
      <c r="H631" s="13"/>
      <c r="I631" s="47"/>
      <c r="J631" s="22"/>
      <c r="K631" s="22"/>
      <c r="L631" s="22"/>
      <c r="M631" s="22"/>
      <c r="N631" s="23"/>
      <c r="O631" s="23"/>
      <c r="P631" s="24"/>
      <c r="Q631" s="37"/>
      <c r="R631" s="24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"/>
      <c r="B632" s="4"/>
      <c r="C632" s="48"/>
      <c r="D632" s="14"/>
      <c r="E632" s="3"/>
      <c r="F632" s="3"/>
      <c r="G632" s="9"/>
      <c r="H632" s="13"/>
      <c r="I632" s="47"/>
      <c r="J632" s="22"/>
      <c r="K632" s="22"/>
      <c r="L632" s="22"/>
      <c r="M632" s="22"/>
      <c r="N632" s="23"/>
      <c r="O632" s="23"/>
      <c r="P632" s="24"/>
      <c r="Q632" s="37"/>
      <c r="R632" s="24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"/>
      <c r="B633" s="4"/>
      <c r="C633" s="48"/>
      <c r="D633" s="14"/>
      <c r="E633" s="3"/>
      <c r="F633" s="3"/>
      <c r="G633" s="9"/>
      <c r="H633" s="13"/>
      <c r="I633" s="47"/>
      <c r="J633" s="22"/>
      <c r="K633" s="22"/>
      <c r="L633" s="22"/>
      <c r="M633" s="22"/>
      <c r="N633" s="23"/>
      <c r="O633" s="23"/>
      <c r="P633" s="24"/>
      <c r="Q633" s="37"/>
      <c r="R633" s="24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"/>
      <c r="B634" s="4"/>
      <c r="C634" s="48"/>
      <c r="D634" s="14"/>
      <c r="E634" s="3"/>
      <c r="F634" s="3"/>
      <c r="G634" s="9"/>
      <c r="H634" s="13"/>
      <c r="I634" s="47"/>
      <c r="J634" s="22"/>
      <c r="K634" s="22"/>
      <c r="L634" s="22"/>
      <c r="M634" s="22"/>
      <c r="N634" s="23"/>
      <c r="O634" s="23"/>
      <c r="P634" s="24"/>
      <c r="Q634" s="37"/>
      <c r="R634" s="24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"/>
      <c r="B635" s="4"/>
      <c r="C635" s="48"/>
      <c r="D635" s="14"/>
      <c r="E635" s="3"/>
      <c r="F635" s="3"/>
      <c r="G635" s="9"/>
      <c r="H635" s="13"/>
      <c r="I635" s="47"/>
      <c r="J635" s="22"/>
      <c r="K635" s="22"/>
      <c r="L635" s="22"/>
      <c r="M635" s="22"/>
      <c r="N635" s="23"/>
      <c r="O635" s="23"/>
      <c r="P635" s="24"/>
      <c r="Q635" s="37"/>
      <c r="R635" s="24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"/>
      <c r="B636" s="4"/>
      <c r="C636" s="48"/>
      <c r="D636" s="14"/>
      <c r="E636" s="3"/>
      <c r="F636" s="3"/>
      <c r="G636" s="9"/>
      <c r="H636" s="13"/>
      <c r="I636" s="47"/>
      <c r="J636" s="22"/>
      <c r="K636" s="22"/>
      <c r="L636" s="22"/>
      <c r="M636" s="22"/>
      <c r="N636" s="23"/>
      <c r="O636" s="23"/>
      <c r="P636" s="24"/>
      <c r="Q636" s="37"/>
      <c r="R636" s="24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"/>
      <c r="B637" s="4"/>
      <c r="C637" s="48"/>
      <c r="D637" s="14"/>
      <c r="E637" s="3"/>
      <c r="F637" s="3"/>
      <c r="G637" s="9"/>
      <c r="H637" s="13"/>
      <c r="I637" s="47"/>
      <c r="J637" s="22"/>
      <c r="K637" s="22"/>
      <c r="L637" s="22"/>
      <c r="M637" s="22"/>
      <c r="N637" s="23"/>
      <c r="O637" s="23"/>
      <c r="P637" s="24"/>
      <c r="Q637" s="37"/>
      <c r="R637" s="24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"/>
      <c r="B638" s="4"/>
      <c r="C638" s="48"/>
      <c r="D638" s="14"/>
      <c r="E638" s="3"/>
      <c r="F638" s="3"/>
      <c r="G638" s="9"/>
      <c r="H638" s="13"/>
      <c r="I638" s="47"/>
      <c r="J638" s="22"/>
      <c r="K638" s="22"/>
      <c r="L638" s="22"/>
      <c r="M638" s="22"/>
      <c r="N638" s="23"/>
      <c r="O638" s="23"/>
      <c r="P638" s="24"/>
      <c r="Q638" s="37"/>
      <c r="R638" s="24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"/>
      <c r="B639" s="4"/>
      <c r="C639" s="48"/>
      <c r="D639" s="14"/>
      <c r="E639" s="3"/>
      <c r="F639" s="3"/>
      <c r="G639" s="9"/>
      <c r="H639" s="13"/>
      <c r="I639" s="47"/>
      <c r="J639" s="22"/>
      <c r="K639" s="22"/>
      <c r="L639" s="22"/>
      <c r="M639" s="22"/>
      <c r="N639" s="23"/>
      <c r="O639" s="23"/>
      <c r="P639" s="24"/>
      <c r="Q639" s="37"/>
      <c r="R639" s="24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"/>
      <c r="B640" s="4"/>
      <c r="C640" s="48"/>
      <c r="D640" s="14"/>
      <c r="E640" s="3"/>
      <c r="F640" s="3"/>
      <c r="G640" s="9"/>
      <c r="H640" s="13"/>
      <c r="I640" s="47"/>
      <c r="J640" s="22"/>
      <c r="K640" s="22"/>
      <c r="L640" s="22"/>
      <c r="M640" s="22"/>
      <c r="N640" s="23"/>
      <c r="O640" s="23"/>
      <c r="P640" s="24"/>
      <c r="Q640" s="37"/>
      <c r="R640" s="24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"/>
      <c r="B641" s="4"/>
      <c r="C641" s="48"/>
      <c r="D641" s="14"/>
      <c r="E641" s="3"/>
      <c r="F641" s="3"/>
      <c r="G641" s="9"/>
      <c r="H641" s="13"/>
      <c r="I641" s="47"/>
      <c r="J641" s="22"/>
      <c r="K641" s="22"/>
      <c r="L641" s="22"/>
      <c r="M641" s="22"/>
      <c r="N641" s="23"/>
      <c r="O641" s="23"/>
      <c r="P641" s="24"/>
      <c r="Q641" s="37"/>
      <c r="R641" s="24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"/>
      <c r="B642" s="4"/>
      <c r="C642" s="48"/>
      <c r="D642" s="14"/>
      <c r="E642" s="3"/>
      <c r="F642" s="3"/>
      <c r="G642" s="9"/>
      <c r="H642" s="13"/>
      <c r="I642" s="47"/>
      <c r="J642" s="22"/>
      <c r="K642" s="22"/>
      <c r="L642" s="22"/>
      <c r="M642" s="22"/>
      <c r="N642" s="23"/>
      <c r="O642" s="23"/>
      <c r="P642" s="24"/>
      <c r="Q642" s="37"/>
      <c r="R642" s="24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"/>
      <c r="B643" s="4"/>
      <c r="C643" s="48"/>
      <c r="D643" s="14"/>
      <c r="E643" s="3"/>
      <c r="F643" s="3"/>
      <c r="G643" s="9"/>
      <c r="H643" s="13"/>
      <c r="I643" s="47"/>
      <c r="J643" s="22"/>
      <c r="K643" s="22"/>
      <c r="L643" s="22"/>
      <c r="M643" s="22"/>
      <c r="N643" s="23"/>
      <c r="O643" s="23"/>
      <c r="P643" s="24"/>
      <c r="Q643" s="37"/>
      <c r="R643" s="24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"/>
      <c r="B644" s="4"/>
      <c r="C644" s="48"/>
      <c r="D644" s="14"/>
      <c r="E644" s="3"/>
      <c r="F644" s="3"/>
      <c r="G644" s="9"/>
      <c r="H644" s="13"/>
      <c r="I644" s="47"/>
      <c r="J644" s="22"/>
      <c r="K644" s="22"/>
      <c r="L644" s="22"/>
      <c r="M644" s="22"/>
      <c r="N644" s="23"/>
      <c r="O644" s="23"/>
      <c r="P644" s="24"/>
      <c r="Q644" s="37"/>
      <c r="R644" s="24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"/>
      <c r="B645" s="4"/>
      <c r="C645" s="48"/>
      <c r="D645" s="14"/>
      <c r="E645" s="3"/>
      <c r="F645" s="3"/>
      <c r="G645" s="9"/>
      <c r="H645" s="13"/>
      <c r="I645" s="47"/>
      <c r="J645" s="22"/>
      <c r="K645" s="22"/>
      <c r="L645" s="22"/>
      <c r="M645" s="22"/>
      <c r="N645" s="23"/>
      <c r="O645" s="23"/>
      <c r="P645" s="24"/>
      <c r="Q645" s="37"/>
      <c r="R645" s="24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"/>
      <c r="B646" s="4"/>
      <c r="C646" s="48"/>
      <c r="D646" s="14"/>
      <c r="E646" s="3"/>
      <c r="F646" s="3"/>
      <c r="G646" s="9"/>
      <c r="H646" s="13"/>
      <c r="I646" s="47"/>
      <c r="J646" s="22"/>
      <c r="K646" s="22"/>
      <c r="L646" s="22"/>
      <c r="M646" s="22"/>
      <c r="N646" s="23"/>
      <c r="O646" s="23"/>
      <c r="P646" s="24"/>
      <c r="Q646" s="37"/>
      <c r="R646" s="24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"/>
      <c r="B647" s="4"/>
      <c r="C647" s="48"/>
      <c r="D647" s="14"/>
      <c r="E647" s="3"/>
      <c r="F647" s="3"/>
      <c r="G647" s="9"/>
      <c r="H647" s="13"/>
      <c r="I647" s="47"/>
      <c r="J647" s="22"/>
      <c r="K647" s="22"/>
      <c r="L647" s="22"/>
      <c r="M647" s="22"/>
      <c r="N647" s="23"/>
      <c r="O647" s="23"/>
      <c r="P647" s="24"/>
      <c r="Q647" s="37"/>
      <c r="R647" s="24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"/>
      <c r="B648" s="4"/>
      <c r="C648" s="48"/>
      <c r="D648" s="14"/>
      <c r="E648" s="3"/>
      <c r="F648" s="3"/>
      <c r="G648" s="9"/>
      <c r="H648" s="13"/>
      <c r="I648" s="47"/>
      <c r="J648" s="22"/>
      <c r="K648" s="22"/>
      <c r="L648" s="22"/>
      <c r="M648" s="22"/>
      <c r="N648" s="23"/>
      <c r="O648" s="23"/>
      <c r="P648" s="24"/>
      <c r="Q648" s="37"/>
      <c r="R648" s="24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"/>
      <c r="B649" s="4"/>
      <c r="C649" s="48"/>
      <c r="D649" s="14"/>
      <c r="E649" s="3"/>
      <c r="F649" s="3"/>
      <c r="G649" s="9"/>
      <c r="H649" s="13"/>
      <c r="I649" s="47"/>
      <c r="J649" s="22"/>
      <c r="K649" s="22"/>
      <c r="L649" s="22"/>
      <c r="M649" s="22"/>
      <c r="N649" s="23"/>
      <c r="O649" s="23"/>
      <c r="P649" s="24"/>
      <c r="Q649" s="37"/>
      <c r="R649" s="24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"/>
      <c r="B650" s="4"/>
      <c r="C650" s="48"/>
      <c r="D650" s="14"/>
      <c r="E650" s="3"/>
      <c r="F650" s="3"/>
      <c r="G650" s="9"/>
      <c r="H650" s="13"/>
      <c r="I650" s="47"/>
      <c r="J650" s="22"/>
      <c r="K650" s="22"/>
      <c r="L650" s="22"/>
      <c r="M650" s="22"/>
      <c r="N650" s="23"/>
      <c r="O650" s="23"/>
      <c r="P650" s="24"/>
      <c r="Q650" s="37"/>
      <c r="R650" s="24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"/>
      <c r="B651" s="4"/>
      <c r="C651" s="48"/>
      <c r="D651" s="14"/>
      <c r="E651" s="3"/>
      <c r="F651" s="3"/>
      <c r="G651" s="9"/>
      <c r="H651" s="13"/>
      <c r="I651" s="47"/>
      <c r="J651" s="22"/>
      <c r="K651" s="22"/>
      <c r="L651" s="22"/>
      <c r="M651" s="22"/>
      <c r="N651" s="23"/>
      <c r="O651" s="23"/>
      <c r="P651" s="24"/>
      <c r="Q651" s="37"/>
      <c r="R651" s="24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"/>
      <c r="B652" s="4"/>
      <c r="C652" s="48"/>
      <c r="D652" s="14"/>
      <c r="E652" s="3"/>
      <c r="F652" s="3"/>
      <c r="G652" s="9"/>
      <c r="H652" s="13"/>
      <c r="I652" s="47"/>
      <c r="J652" s="22"/>
      <c r="K652" s="22"/>
      <c r="L652" s="22"/>
      <c r="M652" s="22"/>
      <c r="N652" s="23"/>
      <c r="O652" s="23"/>
      <c r="P652" s="24"/>
      <c r="Q652" s="37"/>
      <c r="R652" s="24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"/>
      <c r="B653" s="4"/>
      <c r="C653" s="48"/>
      <c r="D653" s="14"/>
      <c r="E653" s="3"/>
      <c r="F653" s="3"/>
      <c r="G653" s="9"/>
      <c r="H653" s="13"/>
      <c r="I653" s="47"/>
      <c r="J653" s="22"/>
      <c r="K653" s="22"/>
      <c r="L653" s="22"/>
      <c r="M653" s="22"/>
      <c r="N653" s="23"/>
      <c r="O653" s="23"/>
      <c r="P653" s="24"/>
      <c r="Q653" s="37"/>
      <c r="R653" s="24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"/>
      <c r="B654" s="4"/>
      <c r="C654" s="48"/>
      <c r="D654" s="14"/>
      <c r="E654" s="3"/>
      <c r="F654" s="3"/>
      <c r="G654" s="9"/>
      <c r="H654" s="13"/>
      <c r="I654" s="47"/>
      <c r="J654" s="22"/>
      <c r="K654" s="22"/>
      <c r="L654" s="22"/>
      <c r="M654" s="22"/>
      <c r="N654" s="23"/>
      <c r="O654" s="23"/>
      <c r="P654" s="24"/>
      <c r="Q654" s="37"/>
      <c r="R654" s="24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"/>
      <c r="B655" s="4"/>
      <c r="C655" s="48"/>
      <c r="D655" s="14"/>
      <c r="E655" s="3"/>
      <c r="F655" s="3"/>
      <c r="G655" s="9"/>
      <c r="H655" s="13"/>
      <c r="I655" s="47"/>
      <c r="J655" s="22"/>
      <c r="K655" s="22"/>
      <c r="L655" s="22"/>
      <c r="M655" s="22"/>
      <c r="N655" s="23"/>
      <c r="O655" s="23"/>
      <c r="P655" s="24"/>
      <c r="Q655" s="37"/>
      <c r="R655" s="24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"/>
      <c r="B656" s="4"/>
      <c r="C656" s="48"/>
      <c r="D656" s="14"/>
      <c r="E656" s="3"/>
      <c r="F656" s="3"/>
      <c r="G656" s="9"/>
      <c r="H656" s="13"/>
      <c r="I656" s="47"/>
      <c r="J656" s="22"/>
      <c r="K656" s="22"/>
      <c r="L656" s="22"/>
      <c r="M656" s="22"/>
      <c r="N656" s="23"/>
      <c r="O656" s="23"/>
      <c r="P656" s="24"/>
      <c r="Q656" s="37"/>
      <c r="R656" s="24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"/>
      <c r="B657" s="4"/>
      <c r="C657" s="48"/>
      <c r="D657" s="14"/>
      <c r="E657" s="3"/>
      <c r="F657" s="3"/>
      <c r="G657" s="9"/>
      <c r="H657" s="13"/>
      <c r="I657" s="47"/>
      <c r="J657" s="22"/>
      <c r="K657" s="22"/>
      <c r="L657" s="22"/>
      <c r="M657" s="22"/>
      <c r="N657" s="23"/>
      <c r="O657" s="23"/>
      <c r="P657" s="24"/>
      <c r="Q657" s="37"/>
      <c r="R657" s="24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"/>
      <c r="B658" s="4"/>
      <c r="C658" s="48"/>
      <c r="D658" s="14"/>
      <c r="E658" s="3"/>
      <c r="F658" s="3"/>
      <c r="G658" s="9"/>
      <c r="H658" s="13"/>
      <c r="I658" s="47"/>
      <c r="J658" s="22"/>
      <c r="K658" s="22"/>
      <c r="L658" s="22"/>
      <c r="M658" s="22"/>
      <c r="N658" s="23"/>
      <c r="O658" s="23"/>
      <c r="P658" s="24"/>
      <c r="Q658" s="37"/>
      <c r="R658" s="24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"/>
      <c r="B659" s="4"/>
      <c r="C659" s="48"/>
      <c r="D659" s="14"/>
      <c r="E659" s="3"/>
      <c r="F659" s="3"/>
      <c r="G659" s="9"/>
      <c r="H659" s="13"/>
      <c r="I659" s="47"/>
      <c r="J659" s="22"/>
      <c r="K659" s="22"/>
      <c r="L659" s="22"/>
      <c r="M659" s="22"/>
      <c r="N659" s="23"/>
      <c r="O659" s="23"/>
      <c r="P659" s="24"/>
      <c r="Q659" s="37"/>
      <c r="R659" s="24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"/>
      <c r="B660" s="4"/>
      <c r="C660" s="48"/>
      <c r="D660" s="14"/>
      <c r="E660" s="3"/>
      <c r="F660" s="3"/>
      <c r="G660" s="9"/>
      <c r="H660" s="13"/>
      <c r="I660" s="47"/>
      <c r="J660" s="22"/>
      <c r="K660" s="22"/>
      <c r="L660" s="22"/>
      <c r="M660" s="22"/>
      <c r="N660" s="23"/>
      <c r="O660" s="23"/>
      <c r="P660" s="24"/>
      <c r="Q660" s="37"/>
      <c r="R660" s="24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"/>
      <c r="B661" s="4"/>
      <c r="C661" s="48"/>
      <c r="D661" s="14"/>
      <c r="E661" s="3"/>
      <c r="F661" s="3"/>
      <c r="G661" s="9"/>
      <c r="H661" s="13"/>
      <c r="I661" s="47"/>
      <c r="J661" s="22"/>
      <c r="K661" s="22"/>
      <c r="L661" s="22"/>
      <c r="M661" s="22"/>
      <c r="N661" s="23"/>
      <c r="O661" s="23"/>
      <c r="P661" s="24"/>
      <c r="Q661" s="37"/>
      <c r="R661" s="24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"/>
      <c r="B662" s="4"/>
      <c r="C662" s="48"/>
      <c r="D662" s="14"/>
      <c r="E662" s="3"/>
      <c r="F662" s="3"/>
      <c r="G662" s="9"/>
      <c r="H662" s="13"/>
      <c r="I662" s="47"/>
      <c r="J662" s="22"/>
      <c r="K662" s="22"/>
      <c r="L662" s="22"/>
      <c r="M662" s="22"/>
      <c r="N662" s="23"/>
      <c r="O662" s="23"/>
      <c r="P662" s="24"/>
      <c r="Q662" s="37"/>
      <c r="R662" s="24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"/>
      <c r="B663" s="4"/>
      <c r="C663" s="48"/>
      <c r="D663" s="14"/>
      <c r="E663" s="3"/>
      <c r="F663" s="3"/>
      <c r="G663" s="9"/>
      <c r="H663" s="13"/>
      <c r="I663" s="47"/>
      <c r="J663" s="22"/>
      <c r="K663" s="22"/>
      <c r="L663" s="22"/>
      <c r="M663" s="22"/>
      <c r="N663" s="23"/>
      <c r="O663" s="23"/>
      <c r="P663" s="24"/>
      <c r="Q663" s="37"/>
      <c r="R663" s="24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"/>
      <c r="B664" s="4"/>
      <c r="C664" s="48"/>
      <c r="D664" s="14"/>
      <c r="E664" s="3"/>
      <c r="F664" s="3"/>
      <c r="G664" s="9"/>
      <c r="H664" s="13"/>
      <c r="I664" s="47"/>
      <c r="J664" s="22"/>
      <c r="K664" s="22"/>
      <c r="L664" s="22"/>
      <c r="M664" s="22"/>
      <c r="N664" s="23"/>
      <c r="O664" s="23"/>
      <c r="P664" s="24"/>
      <c r="Q664" s="37"/>
      <c r="R664" s="24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"/>
      <c r="B665" s="4"/>
      <c r="C665" s="48"/>
      <c r="D665" s="14"/>
      <c r="E665" s="3"/>
      <c r="F665" s="3"/>
      <c r="G665" s="9"/>
      <c r="H665" s="13"/>
      <c r="I665" s="47"/>
      <c r="J665" s="22"/>
      <c r="K665" s="22"/>
      <c r="L665" s="22"/>
      <c r="M665" s="22"/>
      <c r="N665" s="23"/>
      <c r="O665" s="23"/>
      <c r="P665" s="24"/>
      <c r="Q665" s="37"/>
      <c r="R665" s="24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"/>
      <c r="B666" s="4"/>
      <c r="C666" s="48"/>
      <c r="D666" s="14"/>
      <c r="E666" s="3"/>
      <c r="F666" s="3"/>
      <c r="G666" s="9"/>
      <c r="H666" s="13"/>
      <c r="I666" s="47"/>
      <c r="J666" s="22"/>
      <c r="K666" s="22"/>
      <c r="L666" s="22"/>
      <c r="M666" s="22"/>
      <c r="N666" s="23"/>
      <c r="O666" s="23"/>
      <c r="P666" s="24"/>
      <c r="Q666" s="37"/>
      <c r="R666" s="24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"/>
      <c r="B667" s="4"/>
      <c r="C667" s="48"/>
      <c r="D667" s="14"/>
      <c r="E667" s="3"/>
      <c r="F667" s="3"/>
      <c r="G667" s="9"/>
      <c r="H667" s="13"/>
      <c r="I667" s="47"/>
      <c r="J667" s="22"/>
      <c r="K667" s="22"/>
      <c r="L667" s="22"/>
      <c r="M667" s="22"/>
      <c r="N667" s="23"/>
      <c r="O667" s="23"/>
      <c r="P667" s="24"/>
      <c r="Q667" s="37"/>
      <c r="R667" s="24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"/>
      <c r="B668" s="4"/>
      <c r="C668" s="48"/>
      <c r="D668" s="14"/>
      <c r="E668" s="3"/>
      <c r="F668" s="3"/>
      <c r="G668" s="9"/>
      <c r="H668" s="13"/>
      <c r="I668" s="47"/>
      <c r="J668" s="22"/>
      <c r="K668" s="22"/>
      <c r="L668" s="22"/>
      <c r="M668" s="22"/>
      <c r="N668" s="23"/>
      <c r="O668" s="23"/>
      <c r="P668" s="24"/>
      <c r="Q668" s="37"/>
      <c r="R668" s="24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"/>
      <c r="B669" s="4"/>
      <c r="C669" s="48"/>
      <c r="D669" s="14"/>
      <c r="E669" s="3"/>
      <c r="F669" s="3"/>
      <c r="G669" s="9"/>
      <c r="H669" s="13"/>
      <c r="I669" s="47"/>
      <c r="J669" s="22"/>
      <c r="K669" s="22"/>
      <c r="L669" s="22"/>
      <c r="M669" s="22"/>
      <c r="N669" s="23"/>
      <c r="O669" s="23"/>
      <c r="P669" s="24"/>
      <c r="Q669" s="37"/>
      <c r="R669" s="24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"/>
      <c r="B670" s="4"/>
      <c r="C670" s="48"/>
      <c r="D670" s="14"/>
      <c r="E670" s="3"/>
      <c r="F670" s="3"/>
      <c r="G670" s="9"/>
      <c r="H670" s="13"/>
      <c r="I670" s="47"/>
      <c r="J670" s="22"/>
      <c r="K670" s="22"/>
      <c r="L670" s="22"/>
      <c r="M670" s="22"/>
      <c r="N670" s="23"/>
      <c r="O670" s="23"/>
      <c r="P670" s="24"/>
      <c r="Q670" s="37"/>
      <c r="R670" s="24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"/>
      <c r="B671" s="4"/>
      <c r="C671" s="48"/>
      <c r="D671" s="14"/>
      <c r="E671" s="3"/>
      <c r="F671" s="3"/>
      <c r="G671" s="9"/>
      <c r="H671" s="13"/>
      <c r="I671" s="47"/>
      <c r="J671" s="22"/>
      <c r="K671" s="22"/>
      <c r="L671" s="22"/>
      <c r="M671" s="22"/>
      <c r="N671" s="23"/>
      <c r="O671" s="23"/>
      <c r="P671" s="24"/>
      <c r="Q671" s="37"/>
      <c r="R671" s="24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"/>
      <c r="B672" s="4"/>
      <c r="C672" s="48"/>
      <c r="D672" s="14"/>
      <c r="E672" s="3"/>
      <c r="F672" s="3"/>
      <c r="G672" s="9"/>
      <c r="H672" s="13"/>
      <c r="I672" s="47"/>
      <c r="J672" s="22"/>
      <c r="K672" s="22"/>
      <c r="L672" s="22"/>
      <c r="M672" s="22"/>
      <c r="N672" s="23"/>
      <c r="O672" s="23"/>
      <c r="P672" s="24"/>
      <c r="Q672" s="37"/>
      <c r="R672" s="24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"/>
      <c r="B673" s="4"/>
      <c r="C673" s="48"/>
      <c r="D673" s="14"/>
      <c r="E673" s="3"/>
      <c r="F673" s="3"/>
      <c r="G673" s="9"/>
      <c r="H673" s="13"/>
      <c r="I673" s="47"/>
      <c r="J673" s="22"/>
      <c r="K673" s="22"/>
      <c r="L673" s="22"/>
      <c r="M673" s="22"/>
      <c r="N673" s="23"/>
      <c r="O673" s="23"/>
      <c r="P673" s="24"/>
      <c r="Q673" s="37"/>
      <c r="R673" s="24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"/>
      <c r="B674" s="4"/>
      <c r="C674" s="48"/>
      <c r="D674" s="14"/>
      <c r="E674" s="3"/>
      <c r="F674" s="3"/>
      <c r="G674" s="9"/>
      <c r="H674" s="13"/>
      <c r="I674" s="47"/>
      <c r="J674" s="22"/>
      <c r="K674" s="22"/>
      <c r="L674" s="22"/>
      <c r="M674" s="22"/>
      <c r="N674" s="23"/>
      <c r="O674" s="23"/>
      <c r="P674" s="24"/>
      <c r="Q674" s="37"/>
      <c r="R674" s="24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"/>
      <c r="B675" s="4"/>
      <c r="C675" s="48"/>
      <c r="D675" s="14"/>
      <c r="E675" s="3"/>
      <c r="F675" s="3"/>
      <c r="G675" s="9"/>
      <c r="H675" s="13"/>
      <c r="I675" s="47"/>
      <c r="J675" s="22"/>
      <c r="K675" s="22"/>
      <c r="L675" s="22"/>
      <c r="M675" s="22"/>
      <c r="N675" s="23"/>
      <c r="O675" s="23"/>
      <c r="P675" s="24"/>
      <c r="Q675" s="37"/>
      <c r="R675" s="24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"/>
      <c r="B676" s="4"/>
      <c r="C676" s="48"/>
      <c r="D676" s="14"/>
      <c r="E676" s="3"/>
      <c r="F676" s="3"/>
      <c r="G676" s="9"/>
      <c r="H676" s="13"/>
      <c r="I676" s="47"/>
      <c r="J676" s="22"/>
      <c r="K676" s="22"/>
      <c r="L676" s="22"/>
      <c r="M676" s="22"/>
      <c r="N676" s="23"/>
      <c r="O676" s="23"/>
      <c r="P676" s="24"/>
      <c r="Q676" s="37"/>
      <c r="R676" s="24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"/>
      <c r="B677" s="4"/>
      <c r="C677" s="48"/>
      <c r="D677" s="14"/>
      <c r="E677" s="3"/>
      <c r="F677" s="3"/>
      <c r="G677" s="9"/>
      <c r="H677" s="13"/>
      <c r="I677" s="47"/>
      <c r="J677" s="22"/>
      <c r="K677" s="22"/>
      <c r="L677" s="22"/>
      <c r="M677" s="22"/>
      <c r="N677" s="23"/>
      <c r="O677" s="23"/>
      <c r="P677" s="24"/>
      <c r="Q677" s="37"/>
      <c r="R677" s="24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"/>
      <c r="B678" s="4"/>
      <c r="C678" s="48"/>
      <c r="D678" s="14"/>
      <c r="E678" s="3"/>
      <c r="F678" s="3"/>
      <c r="G678" s="9"/>
      <c r="H678" s="13"/>
      <c r="I678" s="47"/>
      <c r="J678" s="22"/>
      <c r="K678" s="22"/>
      <c r="L678" s="22"/>
      <c r="M678" s="22"/>
      <c r="N678" s="23"/>
      <c r="O678" s="23"/>
      <c r="P678" s="24"/>
      <c r="Q678" s="37"/>
      <c r="R678" s="24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"/>
      <c r="B679" s="4"/>
      <c r="C679" s="48"/>
      <c r="D679" s="14"/>
      <c r="E679" s="3"/>
      <c r="F679" s="3"/>
      <c r="G679" s="9"/>
      <c r="H679" s="13"/>
      <c r="I679" s="47"/>
      <c r="J679" s="22"/>
      <c r="K679" s="22"/>
      <c r="L679" s="22"/>
      <c r="M679" s="22"/>
      <c r="N679" s="23"/>
      <c r="O679" s="23"/>
      <c r="P679" s="24"/>
      <c r="Q679" s="37"/>
      <c r="R679" s="24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"/>
      <c r="B680" s="4"/>
      <c r="C680" s="48"/>
      <c r="D680" s="14"/>
      <c r="E680" s="3"/>
      <c r="F680" s="3"/>
      <c r="G680" s="9"/>
      <c r="H680" s="13"/>
      <c r="I680" s="47"/>
      <c r="J680" s="22"/>
      <c r="K680" s="22"/>
      <c r="L680" s="22"/>
      <c r="M680" s="22"/>
      <c r="N680" s="23"/>
      <c r="O680" s="23"/>
      <c r="P680" s="24"/>
      <c r="Q680" s="37"/>
      <c r="R680" s="24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"/>
      <c r="B681" s="4"/>
      <c r="C681" s="48"/>
      <c r="D681" s="14"/>
      <c r="E681" s="3"/>
      <c r="F681" s="3"/>
      <c r="G681" s="9"/>
      <c r="H681" s="13"/>
      <c r="I681" s="47"/>
      <c r="J681" s="22"/>
      <c r="K681" s="22"/>
      <c r="L681" s="22"/>
      <c r="M681" s="22"/>
      <c r="N681" s="23"/>
      <c r="O681" s="23"/>
      <c r="P681" s="24"/>
      <c r="Q681" s="37"/>
      <c r="R681" s="24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"/>
      <c r="B682" s="4"/>
      <c r="C682" s="48"/>
      <c r="D682" s="14"/>
      <c r="E682" s="3"/>
      <c r="F682" s="3"/>
      <c r="G682" s="9"/>
      <c r="H682" s="13"/>
      <c r="I682" s="47"/>
      <c r="J682" s="22"/>
      <c r="K682" s="22"/>
      <c r="L682" s="22"/>
      <c r="M682" s="22"/>
      <c r="N682" s="23"/>
      <c r="O682" s="23"/>
      <c r="P682" s="24"/>
      <c r="Q682" s="37"/>
      <c r="R682" s="24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"/>
      <c r="B683" s="4"/>
      <c r="C683" s="48"/>
      <c r="D683" s="14"/>
      <c r="E683" s="3"/>
      <c r="F683" s="3"/>
      <c r="G683" s="9"/>
      <c r="H683" s="13"/>
      <c r="I683" s="47"/>
      <c r="J683" s="22"/>
      <c r="K683" s="22"/>
      <c r="L683" s="22"/>
      <c r="M683" s="22"/>
      <c r="N683" s="23"/>
      <c r="O683" s="23"/>
      <c r="P683" s="24"/>
      <c r="Q683" s="37"/>
      <c r="R683" s="24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"/>
      <c r="B684" s="4"/>
      <c r="C684" s="48"/>
      <c r="D684" s="14"/>
      <c r="E684" s="3"/>
      <c r="F684" s="3"/>
      <c r="G684" s="9"/>
      <c r="H684" s="13"/>
      <c r="I684" s="47"/>
      <c r="J684" s="22"/>
      <c r="K684" s="22"/>
      <c r="L684" s="22"/>
      <c r="M684" s="22"/>
      <c r="N684" s="23"/>
      <c r="O684" s="23"/>
      <c r="P684" s="24"/>
      <c r="Q684" s="37"/>
      <c r="R684" s="24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"/>
      <c r="B685" s="4"/>
      <c r="C685" s="48"/>
      <c r="D685" s="14"/>
      <c r="E685" s="3"/>
      <c r="F685" s="3"/>
      <c r="G685" s="9"/>
      <c r="H685" s="13"/>
      <c r="I685" s="47"/>
      <c r="J685" s="22"/>
      <c r="K685" s="22"/>
      <c r="L685" s="22"/>
      <c r="M685" s="22"/>
      <c r="N685" s="23"/>
      <c r="O685" s="23"/>
      <c r="P685" s="24"/>
      <c r="Q685" s="37"/>
      <c r="R685" s="24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"/>
      <c r="B686" s="4"/>
      <c r="C686" s="48"/>
      <c r="D686" s="14"/>
      <c r="E686" s="3"/>
      <c r="F686" s="3"/>
      <c r="G686" s="9"/>
      <c r="H686" s="13"/>
      <c r="I686" s="47"/>
      <c r="J686" s="22"/>
      <c r="K686" s="22"/>
      <c r="L686" s="22"/>
      <c r="M686" s="22"/>
      <c r="N686" s="23"/>
      <c r="O686" s="23"/>
      <c r="P686" s="24"/>
      <c r="Q686" s="37"/>
      <c r="R686" s="24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"/>
      <c r="B687" s="4"/>
      <c r="C687" s="48"/>
      <c r="D687" s="14"/>
      <c r="E687" s="3"/>
      <c r="F687" s="3"/>
      <c r="G687" s="9"/>
      <c r="H687" s="13"/>
      <c r="I687" s="47"/>
      <c r="J687" s="22"/>
      <c r="K687" s="22"/>
      <c r="L687" s="22"/>
      <c r="M687" s="22"/>
      <c r="N687" s="23"/>
      <c r="O687" s="23"/>
      <c r="P687" s="24"/>
      <c r="Q687" s="37"/>
      <c r="R687" s="24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"/>
      <c r="B688" s="4"/>
      <c r="C688" s="48"/>
      <c r="D688" s="14"/>
      <c r="E688" s="3"/>
      <c r="F688" s="3"/>
      <c r="G688" s="9"/>
      <c r="H688" s="13"/>
      <c r="I688" s="47"/>
      <c r="J688" s="22"/>
      <c r="K688" s="22"/>
      <c r="L688" s="22"/>
      <c r="M688" s="22"/>
      <c r="N688" s="23"/>
      <c r="O688" s="23"/>
      <c r="P688" s="24"/>
      <c r="Q688" s="37"/>
      <c r="R688" s="24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"/>
      <c r="B689" s="4"/>
      <c r="C689" s="48"/>
      <c r="D689" s="14"/>
      <c r="E689" s="3"/>
      <c r="F689" s="3"/>
      <c r="G689" s="9"/>
      <c r="H689" s="13"/>
      <c r="I689" s="47"/>
      <c r="J689" s="22"/>
      <c r="K689" s="22"/>
      <c r="L689" s="22"/>
      <c r="M689" s="22"/>
      <c r="N689" s="23"/>
      <c r="O689" s="23"/>
      <c r="P689" s="24"/>
      <c r="Q689" s="37"/>
      <c r="R689" s="24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"/>
      <c r="B690" s="4"/>
      <c r="C690" s="48"/>
      <c r="D690" s="14"/>
      <c r="E690" s="3"/>
      <c r="F690" s="3"/>
      <c r="G690" s="9"/>
      <c r="H690" s="13"/>
      <c r="I690" s="47"/>
      <c r="J690" s="22"/>
      <c r="K690" s="22"/>
      <c r="L690" s="22"/>
      <c r="M690" s="22"/>
      <c r="N690" s="23"/>
      <c r="O690" s="23"/>
      <c r="P690" s="24"/>
      <c r="Q690" s="37"/>
      <c r="R690" s="24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"/>
      <c r="B691" s="4"/>
      <c r="C691" s="48"/>
      <c r="D691" s="14"/>
      <c r="E691" s="3"/>
      <c r="F691" s="3"/>
      <c r="G691" s="9"/>
      <c r="H691" s="13"/>
      <c r="I691" s="47"/>
      <c r="J691" s="22"/>
      <c r="K691" s="22"/>
      <c r="L691" s="22"/>
      <c r="M691" s="22"/>
      <c r="N691" s="23"/>
      <c r="O691" s="23"/>
      <c r="P691" s="24"/>
      <c r="Q691" s="37"/>
      <c r="R691" s="24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"/>
      <c r="B692" s="4"/>
      <c r="C692" s="48"/>
      <c r="D692" s="14"/>
      <c r="E692" s="3"/>
      <c r="F692" s="3"/>
      <c r="G692" s="9"/>
      <c r="H692" s="13"/>
      <c r="I692" s="47"/>
      <c r="J692" s="22"/>
      <c r="K692" s="22"/>
      <c r="L692" s="22"/>
      <c r="M692" s="22"/>
      <c r="N692" s="23"/>
      <c r="O692" s="23"/>
      <c r="P692" s="24"/>
      <c r="Q692" s="37"/>
      <c r="R692" s="24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"/>
      <c r="B693" s="4"/>
      <c r="C693" s="48"/>
      <c r="D693" s="14"/>
      <c r="E693" s="3"/>
      <c r="F693" s="3"/>
      <c r="G693" s="9"/>
      <c r="H693" s="13"/>
      <c r="I693" s="47"/>
      <c r="J693" s="22"/>
      <c r="K693" s="22"/>
      <c r="L693" s="22"/>
      <c r="M693" s="22"/>
      <c r="N693" s="23"/>
      <c r="O693" s="23"/>
      <c r="P693" s="24"/>
      <c r="Q693" s="37"/>
      <c r="R693" s="24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"/>
      <c r="B694" s="4"/>
      <c r="C694" s="48"/>
      <c r="D694" s="14"/>
      <c r="E694" s="3"/>
      <c r="F694" s="3"/>
      <c r="G694" s="9"/>
      <c r="H694" s="13"/>
      <c r="I694" s="47"/>
      <c r="J694" s="22"/>
      <c r="K694" s="22"/>
      <c r="L694" s="22"/>
      <c r="M694" s="22"/>
      <c r="N694" s="23"/>
      <c r="O694" s="23"/>
      <c r="P694" s="24"/>
      <c r="Q694" s="37"/>
      <c r="R694" s="24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"/>
      <c r="B695" s="4"/>
      <c r="C695" s="48"/>
      <c r="D695" s="14"/>
      <c r="E695" s="3"/>
      <c r="F695" s="3"/>
      <c r="G695" s="9"/>
      <c r="H695" s="13"/>
      <c r="I695" s="47"/>
      <c r="J695" s="22"/>
      <c r="K695" s="22"/>
      <c r="L695" s="22"/>
      <c r="M695" s="22"/>
      <c r="N695" s="23"/>
      <c r="O695" s="23"/>
      <c r="P695" s="24"/>
      <c r="Q695" s="37"/>
      <c r="R695" s="24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"/>
      <c r="B696" s="4"/>
      <c r="C696" s="48"/>
      <c r="D696" s="14"/>
      <c r="E696" s="3"/>
      <c r="F696" s="3"/>
      <c r="G696" s="9"/>
      <c r="H696" s="13"/>
      <c r="I696" s="47"/>
      <c r="J696" s="22"/>
      <c r="K696" s="22"/>
      <c r="L696" s="22"/>
      <c r="M696" s="22"/>
      <c r="N696" s="23"/>
      <c r="O696" s="23"/>
      <c r="P696" s="24"/>
      <c r="Q696" s="37"/>
      <c r="R696" s="24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"/>
      <c r="B697" s="4"/>
      <c r="C697" s="48"/>
      <c r="D697" s="14"/>
      <c r="E697" s="3"/>
      <c r="F697" s="3"/>
      <c r="G697" s="9"/>
      <c r="H697" s="13"/>
      <c r="I697" s="47"/>
      <c r="J697" s="22"/>
      <c r="K697" s="22"/>
      <c r="L697" s="22"/>
      <c r="M697" s="22"/>
      <c r="N697" s="23"/>
      <c r="O697" s="23"/>
      <c r="P697" s="24"/>
      <c r="Q697" s="37"/>
      <c r="R697" s="24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"/>
      <c r="B698" s="4"/>
      <c r="C698" s="48"/>
      <c r="D698" s="14"/>
      <c r="E698" s="3"/>
      <c r="F698" s="3"/>
      <c r="G698" s="9"/>
      <c r="H698" s="13"/>
      <c r="I698" s="47"/>
      <c r="J698" s="22"/>
      <c r="K698" s="22"/>
      <c r="L698" s="22"/>
      <c r="M698" s="22"/>
      <c r="N698" s="23"/>
      <c r="O698" s="23"/>
      <c r="P698" s="24"/>
      <c r="Q698" s="37"/>
      <c r="R698" s="24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"/>
      <c r="B699" s="4"/>
      <c r="C699" s="48"/>
      <c r="D699" s="14"/>
      <c r="E699" s="3"/>
      <c r="F699" s="3"/>
      <c r="G699" s="9"/>
      <c r="H699" s="13"/>
      <c r="I699" s="47"/>
      <c r="J699" s="22"/>
      <c r="K699" s="22"/>
      <c r="L699" s="22"/>
      <c r="M699" s="22"/>
      <c r="N699" s="23"/>
      <c r="O699" s="23"/>
      <c r="P699" s="24"/>
      <c r="Q699" s="37"/>
      <c r="R699" s="24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"/>
      <c r="B700" s="4"/>
      <c r="C700" s="48"/>
      <c r="D700" s="14"/>
      <c r="E700" s="3"/>
      <c r="F700" s="3"/>
      <c r="G700" s="9"/>
      <c r="H700" s="13"/>
      <c r="I700" s="47"/>
      <c r="J700" s="22"/>
      <c r="K700" s="22"/>
      <c r="L700" s="22"/>
      <c r="M700" s="22"/>
      <c r="N700" s="23"/>
      <c r="O700" s="23"/>
      <c r="P700" s="24"/>
      <c r="Q700" s="37"/>
      <c r="R700" s="24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"/>
      <c r="B701" s="4"/>
      <c r="C701" s="48"/>
      <c r="D701" s="14"/>
      <c r="E701" s="3"/>
      <c r="F701" s="3"/>
      <c r="G701" s="9"/>
      <c r="H701" s="13"/>
      <c r="I701" s="47"/>
      <c r="J701" s="22"/>
      <c r="K701" s="22"/>
      <c r="L701" s="22"/>
      <c r="M701" s="22"/>
      <c r="N701" s="23"/>
      <c r="O701" s="23"/>
      <c r="P701" s="24"/>
      <c r="Q701" s="37"/>
      <c r="R701" s="24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"/>
      <c r="B702" s="4"/>
      <c r="C702" s="48"/>
      <c r="D702" s="14"/>
      <c r="E702" s="3"/>
      <c r="F702" s="3"/>
      <c r="G702" s="9"/>
      <c r="H702" s="13"/>
      <c r="I702" s="47"/>
      <c r="J702" s="22"/>
      <c r="K702" s="22"/>
      <c r="L702" s="22"/>
      <c r="M702" s="22"/>
      <c r="N702" s="23"/>
      <c r="O702" s="23"/>
      <c r="P702" s="24"/>
      <c r="Q702" s="37"/>
      <c r="R702" s="24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"/>
      <c r="B703" s="4"/>
      <c r="C703" s="48"/>
      <c r="D703" s="14"/>
      <c r="E703" s="3"/>
      <c r="F703" s="3"/>
      <c r="G703" s="9"/>
      <c r="H703" s="13"/>
      <c r="I703" s="47"/>
      <c r="J703" s="22"/>
      <c r="K703" s="22"/>
      <c r="L703" s="22"/>
      <c r="M703" s="22"/>
      <c r="N703" s="23"/>
      <c r="O703" s="23"/>
      <c r="P703" s="24"/>
      <c r="Q703" s="37"/>
      <c r="R703" s="24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"/>
      <c r="B704" s="4"/>
      <c r="C704" s="48"/>
      <c r="D704" s="14"/>
      <c r="E704" s="3"/>
      <c r="F704" s="3"/>
      <c r="G704" s="9"/>
      <c r="H704" s="13"/>
      <c r="I704" s="47"/>
      <c r="J704" s="22"/>
      <c r="K704" s="22"/>
      <c r="L704" s="22"/>
      <c r="M704" s="22"/>
      <c r="N704" s="23"/>
      <c r="O704" s="23"/>
      <c r="P704" s="24"/>
      <c r="Q704" s="37"/>
      <c r="R704" s="24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"/>
      <c r="B705" s="4"/>
      <c r="C705" s="48"/>
      <c r="D705" s="14"/>
      <c r="E705" s="3"/>
      <c r="F705" s="3"/>
      <c r="G705" s="9"/>
      <c r="H705" s="13"/>
      <c r="I705" s="47"/>
      <c r="J705" s="22"/>
      <c r="K705" s="22"/>
      <c r="L705" s="22"/>
      <c r="M705" s="22"/>
      <c r="N705" s="23"/>
      <c r="O705" s="23"/>
      <c r="P705" s="24"/>
      <c r="Q705" s="37"/>
      <c r="R705" s="24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"/>
      <c r="B706" s="4"/>
      <c r="C706" s="48"/>
      <c r="D706" s="14"/>
      <c r="E706" s="3"/>
      <c r="F706" s="3"/>
      <c r="G706" s="9"/>
      <c r="H706" s="13"/>
      <c r="I706" s="47"/>
      <c r="J706" s="22"/>
      <c r="K706" s="22"/>
      <c r="L706" s="22"/>
      <c r="M706" s="22"/>
      <c r="N706" s="23"/>
      <c r="O706" s="23"/>
      <c r="P706" s="24"/>
      <c r="Q706" s="37"/>
      <c r="R706" s="24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"/>
      <c r="B707" s="4"/>
      <c r="C707" s="48"/>
      <c r="D707" s="14"/>
      <c r="E707" s="3"/>
      <c r="F707" s="3"/>
      <c r="G707" s="9"/>
      <c r="H707" s="13"/>
      <c r="I707" s="47"/>
      <c r="J707" s="22"/>
      <c r="K707" s="22"/>
      <c r="L707" s="22"/>
      <c r="M707" s="22"/>
      <c r="N707" s="23"/>
      <c r="O707" s="23"/>
      <c r="P707" s="24"/>
      <c r="Q707" s="37"/>
      <c r="R707" s="24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"/>
      <c r="B708" s="4"/>
      <c r="C708" s="48"/>
      <c r="D708" s="14"/>
      <c r="E708" s="3"/>
      <c r="F708" s="3"/>
      <c r="G708" s="9"/>
      <c r="H708" s="13"/>
      <c r="I708" s="47"/>
      <c r="J708" s="22"/>
      <c r="K708" s="22"/>
      <c r="L708" s="22"/>
      <c r="M708" s="22"/>
      <c r="N708" s="23"/>
      <c r="O708" s="23"/>
      <c r="P708" s="24"/>
      <c r="Q708" s="37"/>
      <c r="R708" s="24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"/>
      <c r="B709" s="4"/>
      <c r="C709" s="48"/>
      <c r="D709" s="14"/>
      <c r="E709" s="3"/>
      <c r="F709" s="3"/>
      <c r="G709" s="9"/>
      <c r="H709" s="13"/>
      <c r="I709" s="47"/>
      <c r="J709" s="22"/>
      <c r="K709" s="22"/>
      <c r="L709" s="22"/>
      <c r="M709" s="22"/>
      <c r="N709" s="23"/>
      <c r="O709" s="23"/>
      <c r="P709" s="24"/>
      <c r="Q709" s="37"/>
      <c r="R709" s="24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"/>
      <c r="B710" s="4"/>
      <c r="C710" s="48"/>
      <c r="D710" s="14"/>
      <c r="E710" s="3"/>
      <c r="F710" s="3"/>
      <c r="G710" s="9"/>
      <c r="H710" s="13"/>
      <c r="I710" s="47"/>
      <c r="J710" s="22"/>
      <c r="K710" s="22"/>
      <c r="L710" s="22"/>
      <c r="M710" s="22"/>
      <c r="N710" s="23"/>
      <c r="O710" s="23"/>
      <c r="P710" s="24"/>
      <c r="Q710" s="37"/>
      <c r="R710" s="24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"/>
      <c r="B711" s="4"/>
      <c r="C711" s="48"/>
      <c r="D711" s="14"/>
      <c r="E711" s="3"/>
      <c r="F711" s="3"/>
      <c r="G711" s="9"/>
      <c r="H711" s="13"/>
      <c r="I711" s="47"/>
      <c r="J711" s="22"/>
      <c r="K711" s="22"/>
      <c r="L711" s="22"/>
      <c r="M711" s="22"/>
      <c r="N711" s="23"/>
      <c r="O711" s="23"/>
      <c r="P711" s="24"/>
      <c r="Q711" s="37"/>
      <c r="R711" s="24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"/>
      <c r="B712" s="4"/>
      <c r="C712" s="48"/>
      <c r="D712" s="14"/>
      <c r="E712" s="3"/>
      <c r="F712" s="3"/>
      <c r="G712" s="9"/>
      <c r="H712" s="13"/>
      <c r="I712" s="47"/>
      <c r="J712" s="22"/>
      <c r="K712" s="22"/>
      <c r="L712" s="22"/>
      <c r="M712" s="22"/>
      <c r="N712" s="23"/>
      <c r="O712" s="23"/>
      <c r="P712" s="24"/>
      <c r="Q712" s="37"/>
      <c r="R712" s="24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"/>
      <c r="B713" s="4"/>
      <c r="C713" s="48"/>
      <c r="D713" s="14"/>
      <c r="E713" s="3"/>
      <c r="F713" s="3"/>
      <c r="G713" s="9"/>
      <c r="H713" s="13"/>
      <c r="I713" s="47"/>
      <c r="J713" s="22"/>
      <c r="K713" s="22"/>
      <c r="L713" s="22"/>
      <c r="M713" s="22"/>
      <c r="N713" s="23"/>
      <c r="O713" s="23"/>
      <c r="P713" s="24"/>
      <c r="Q713" s="37"/>
      <c r="R713" s="24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"/>
      <c r="B714" s="4"/>
      <c r="C714" s="48"/>
      <c r="D714" s="14"/>
      <c r="E714" s="3"/>
      <c r="F714" s="3"/>
      <c r="G714" s="9"/>
      <c r="H714" s="13"/>
      <c r="I714" s="47"/>
      <c r="J714" s="22"/>
      <c r="K714" s="22"/>
      <c r="L714" s="22"/>
      <c r="M714" s="22"/>
      <c r="N714" s="23"/>
      <c r="O714" s="23"/>
      <c r="P714" s="24"/>
      <c r="Q714" s="37"/>
      <c r="R714" s="24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"/>
      <c r="B715" s="4"/>
      <c r="C715" s="48"/>
      <c r="D715" s="14"/>
      <c r="E715" s="3"/>
      <c r="F715" s="3"/>
      <c r="G715" s="9"/>
      <c r="H715" s="13"/>
      <c r="I715" s="47"/>
      <c r="J715" s="22"/>
      <c r="K715" s="22"/>
      <c r="L715" s="22"/>
      <c r="M715" s="22"/>
      <c r="N715" s="23"/>
      <c r="O715" s="23"/>
      <c r="P715" s="24"/>
      <c r="Q715" s="37"/>
      <c r="R715" s="24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"/>
      <c r="B716" s="4"/>
      <c r="C716" s="48"/>
      <c r="D716" s="14"/>
      <c r="E716" s="3"/>
      <c r="F716" s="3"/>
      <c r="G716" s="9"/>
      <c r="H716" s="13"/>
      <c r="I716" s="47"/>
      <c r="J716" s="22"/>
      <c r="K716" s="22"/>
      <c r="L716" s="22"/>
      <c r="M716" s="22"/>
      <c r="N716" s="23"/>
      <c r="O716" s="23"/>
      <c r="P716" s="24"/>
      <c r="Q716" s="37"/>
      <c r="R716" s="24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"/>
      <c r="B717" s="4"/>
      <c r="C717" s="48"/>
      <c r="D717" s="14"/>
      <c r="E717" s="3"/>
      <c r="F717" s="3"/>
      <c r="G717" s="9"/>
      <c r="H717" s="13"/>
      <c r="I717" s="47"/>
      <c r="J717" s="22"/>
      <c r="K717" s="22"/>
      <c r="L717" s="22"/>
      <c r="M717" s="22"/>
      <c r="N717" s="23"/>
      <c r="O717" s="23"/>
      <c r="P717" s="24"/>
      <c r="Q717" s="37"/>
      <c r="R717" s="24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"/>
      <c r="B718" s="4"/>
      <c r="C718" s="48"/>
      <c r="D718" s="14"/>
      <c r="E718" s="3"/>
      <c r="F718" s="3"/>
      <c r="G718" s="9"/>
      <c r="H718" s="13"/>
      <c r="I718" s="47"/>
      <c r="J718" s="22"/>
      <c r="K718" s="22"/>
      <c r="L718" s="22"/>
      <c r="M718" s="22"/>
      <c r="N718" s="23"/>
      <c r="O718" s="23"/>
      <c r="P718" s="24"/>
      <c r="Q718" s="37"/>
      <c r="R718" s="24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"/>
      <c r="B719" s="4"/>
      <c r="C719" s="48"/>
      <c r="D719" s="14"/>
      <c r="E719" s="3"/>
      <c r="F719" s="3"/>
      <c r="G719" s="9"/>
      <c r="H719" s="13"/>
      <c r="I719" s="47"/>
      <c r="J719" s="22"/>
      <c r="K719" s="22"/>
      <c r="L719" s="22"/>
      <c r="M719" s="22"/>
      <c r="N719" s="23"/>
      <c r="O719" s="23"/>
      <c r="P719" s="24"/>
      <c r="Q719" s="37"/>
      <c r="R719" s="24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"/>
      <c r="B720" s="4"/>
      <c r="C720" s="48"/>
      <c r="D720" s="14"/>
      <c r="E720" s="3"/>
      <c r="F720" s="3"/>
      <c r="G720" s="9"/>
      <c r="H720" s="13"/>
      <c r="I720" s="47"/>
      <c r="J720" s="22"/>
      <c r="K720" s="22"/>
      <c r="L720" s="22"/>
      <c r="M720" s="22"/>
      <c r="N720" s="23"/>
      <c r="O720" s="23"/>
      <c r="P720" s="24"/>
      <c r="Q720" s="37"/>
      <c r="R720" s="24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"/>
      <c r="B721" s="4"/>
      <c r="C721" s="48"/>
      <c r="D721" s="14"/>
      <c r="E721" s="3"/>
      <c r="F721" s="3"/>
      <c r="G721" s="9"/>
      <c r="H721" s="13"/>
      <c r="I721" s="47"/>
      <c r="J721" s="22"/>
      <c r="K721" s="22"/>
      <c r="L721" s="22"/>
      <c r="M721" s="22"/>
      <c r="N721" s="23"/>
      <c r="O721" s="23"/>
      <c r="P721" s="24"/>
      <c r="Q721" s="37"/>
      <c r="R721" s="24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"/>
      <c r="B722" s="4"/>
      <c r="C722" s="48"/>
      <c r="D722" s="14"/>
      <c r="E722" s="3"/>
      <c r="F722" s="3"/>
      <c r="G722" s="9"/>
      <c r="H722" s="13"/>
      <c r="I722" s="47"/>
      <c r="J722" s="22"/>
      <c r="K722" s="22"/>
      <c r="L722" s="22"/>
      <c r="M722" s="22"/>
      <c r="N722" s="23"/>
      <c r="O722" s="23"/>
      <c r="P722" s="24"/>
      <c r="Q722" s="37"/>
      <c r="R722" s="24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"/>
      <c r="B723" s="4"/>
      <c r="C723" s="48"/>
      <c r="D723" s="14"/>
      <c r="E723" s="3"/>
      <c r="F723" s="3"/>
      <c r="G723" s="9"/>
      <c r="H723" s="13"/>
      <c r="I723" s="47"/>
      <c r="J723" s="22"/>
      <c r="K723" s="22"/>
      <c r="L723" s="22"/>
      <c r="M723" s="22"/>
      <c r="N723" s="23"/>
      <c r="O723" s="23"/>
      <c r="P723" s="24"/>
      <c r="Q723" s="37"/>
      <c r="R723" s="24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"/>
      <c r="B724" s="4"/>
      <c r="C724" s="48"/>
      <c r="D724" s="14"/>
      <c r="E724" s="3"/>
      <c r="F724" s="3"/>
      <c r="G724" s="9"/>
      <c r="H724" s="13"/>
      <c r="I724" s="47"/>
      <c r="J724" s="22"/>
      <c r="K724" s="22"/>
      <c r="L724" s="22"/>
      <c r="M724" s="22"/>
      <c r="N724" s="23"/>
      <c r="O724" s="23"/>
      <c r="P724" s="24"/>
      <c r="Q724" s="37"/>
      <c r="R724" s="24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"/>
      <c r="B725" s="4"/>
      <c r="C725" s="48"/>
      <c r="D725" s="14"/>
      <c r="E725" s="3"/>
      <c r="F725" s="3"/>
      <c r="G725" s="9"/>
      <c r="H725" s="13"/>
      <c r="I725" s="47"/>
      <c r="J725" s="22"/>
      <c r="K725" s="22"/>
      <c r="L725" s="22"/>
      <c r="M725" s="22"/>
      <c r="N725" s="23"/>
      <c r="O725" s="23"/>
      <c r="P725" s="24"/>
      <c r="Q725" s="37"/>
      <c r="R725" s="24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"/>
      <c r="B726" s="4"/>
      <c r="C726" s="48"/>
      <c r="D726" s="14"/>
      <c r="E726" s="3"/>
      <c r="F726" s="3"/>
      <c r="G726" s="9"/>
      <c r="H726" s="13"/>
      <c r="I726" s="47"/>
      <c r="J726" s="22"/>
      <c r="K726" s="22"/>
      <c r="L726" s="22"/>
      <c r="M726" s="22"/>
      <c r="N726" s="23"/>
      <c r="O726" s="23"/>
      <c r="P726" s="24"/>
      <c r="Q726" s="37"/>
      <c r="R726" s="24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"/>
      <c r="B727" s="4"/>
      <c r="C727" s="48"/>
      <c r="D727" s="14"/>
      <c r="E727" s="3"/>
      <c r="F727" s="3"/>
      <c r="G727" s="9"/>
      <c r="H727" s="13"/>
      <c r="I727" s="47"/>
      <c r="J727" s="22"/>
      <c r="K727" s="22"/>
      <c r="L727" s="22"/>
      <c r="M727" s="22"/>
      <c r="N727" s="23"/>
      <c r="O727" s="23"/>
      <c r="P727" s="24"/>
      <c r="Q727" s="37"/>
      <c r="R727" s="24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"/>
      <c r="B728" s="4"/>
      <c r="C728" s="48"/>
      <c r="D728" s="14"/>
      <c r="E728" s="3"/>
      <c r="F728" s="3"/>
      <c r="G728" s="9"/>
      <c r="H728" s="13"/>
      <c r="I728" s="47"/>
      <c r="J728" s="22"/>
      <c r="K728" s="22"/>
      <c r="L728" s="22"/>
      <c r="M728" s="22"/>
      <c r="N728" s="23"/>
      <c r="O728" s="23"/>
      <c r="P728" s="24"/>
      <c r="Q728" s="37"/>
      <c r="R728" s="24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"/>
      <c r="B729" s="4"/>
      <c r="C729" s="48"/>
      <c r="D729" s="14"/>
      <c r="E729" s="3"/>
      <c r="F729" s="3"/>
      <c r="G729" s="9"/>
      <c r="H729" s="13"/>
      <c r="I729" s="47"/>
      <c r="J729" s="22"/>
      <c r="K729" s="22"/>
      <c r="L729" s="22"/>
      <c r="M729" s="22"/>
      <c r="N729" s="23"/>
      <c r="O729" s="23"/>
      <c r="P729" s="24"/>
      <c r="Q729" s="37"/>
      <c r="R729" s="24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"/>
      <c r="B730" s="4"/>
      <c r="C730" s="48"/>
      <c r="D730" s="14"/>
      <c r="E730" s="3"/>
      <c r="F730" s="3"/>
      <c r="G730" s="9"/>
      <c r="H730" s="13"/>
      <c r="I730" s="47"/>
      <c r="J730" s="22"/>
      <c r="K730" s="22"/>
      <c r="L730" s="22"/>
      <c r="M730" s="22"/>
      <c r="N730" s="23"/>
      <c r="O730" s="23"/>
      <c r="P730" s="24"/>
      <c r="Q730" s="37"/>
      <c r="R730" s="24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"/>
      <c r="B731" s="4"/>
      <c r="C731" s="48"/>
      <c r="D731" s="14"/>
      <c r="E731" s="3"/>
      <c r="F731" s="3"/>
      <c r="G731" s="9"/>
      <c r="H731" s="13"/>
      <c r="I731" s="47"/>
      <c r="J731" s="22"/>
      <c r="K731" s="22"/>
      <c r="L731" s="22"/>
      <c r="M731" s="22"/>
      <c r="N731" s="23"/>
      <c r="O731" s="23"/>
      <c r="P731" s="24"/>
      <c r="Q731" s="37"/>
      <c r="R731" s="24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"/>
      <c r="B732" s="4"/>
      <c r="C732" s="48"/>
      <c r="D732" s="14"/>
      <c r="E732" s="3"/>
      <c r="F732" s="3"/>
      <c r="G732" s="9"/>
      <c r="H732" s="13"/>
      <c r="I732" s="47"/>
      <c r="J732" s="22"/>
      <c r="K732" s="22"/>
      <c r="L732" s="22"/>
      <c r="M732" s="22"/>
      <c r="N732" s="23"/>
      <c r="O732" s="23"/>
      <c r="P732" s="24"/>
      <c r="Q732" s="37"/>
      <c r="R732" s="24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"/>
      <c r="B733" s="4"/>
      <c r="C733" s="48"/>
      <c r="D733" s="14"/>
      <c r="E733" s="3"/>
      <c r="F733" s="3"/>
      <c r="G733" s="9"/>
      <c r="H733" s="13"/>
      <c r="I733" s="47"/>
      <c r="J733" s="22"/>
      <c r="K733" s="22"/>
      <c r="L733" s="22"/>
      <c r="M733" s="22"/>
      <c r="N733" s="23"/>
      <c r="O733" s="23"/>
      <c r="P733" s="24"/>
      <c r="Q733" s="37"/>
      <c r="R733" s="24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"/>
      <c r="B734" s="4"/>
      <c r="C734" s="48"/>
      <c r="D734" s="14"/>
      <c r="E734" s="3"/>
      <c r="F734" s="3"/>
      <c r="G734" s="9"/>
      <c r="H734" s="13"/>
      <c r="I734" s="47"/>
      <c r="J734" s="22"/>
      <c r="K734" s="22"/>
      <c r="L734" s="22"/>
      <c r="M734" s="22"/>
      <c r="N734" s="23"/>
      <c r="O734" s="23"/>
      <c r="P734" s="24"/>
      <c r="Q734" s="37"/>
      <c r="R734" s="24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"/>
      <c r="B735" s="4"/>
      <c r="C735" s="48"/>
      <c r="D735" s="14"/>
      <c r="E735" s="3"/>
      <c r="F735" s="3"/>
      <c r="G735" s="9"/>
      <c r="H735" s="13"/>
      <c r="I735" s="47"/>
      <c r="J735" s="22"/>
      <c r="K735" s="22"/>
      <c r="L735" s="22"/>
      <c r="M735" s="22"/>
      <c r="N735" s="23"/>
      <c r="O735" s="23"/>
      <c r="P735" s="24"/>
      <c r="Q735" s="37"/>
      <c r="R735" s="24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"/>
      <c r="B736" s="4"/>
      <c r="C736" s="48"/>
      <c r="D736" s="14"/>
      <c r="E736" s="3"/>
      <c r="F736" s="3"/>
      <c r="G736" s="9"/>
      <c r="H736" s="13"/>
      <c r="I736" s="47"/>
      <c r="J736" s="22"/>
      <c r="K736" s="22"/>
      <c r="L736" s="22"/>
      <c r="M736" s="22"/>
      <c r="N736" s="23"/>
      <c r="O736" s="23"/>
      <c r="P736" s="24"/>
      <c r="Q736" s="37"/>
      <c r="R736" s="24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"/>
      <c r="B737" s="4"/>
      <c r="C737" s="48"/>
      <c r="D737" s="14"/>
      <c r="E737" s="3"/>
      <c r="F737" s="3"/>
      <c r="G737" s="9"/>
      <c r="H737" s="13"/>
      <c r="I737" s="47"/>
      <c r="J737" s="22"/>
      <c r="K737" s="22"/>
      <c r="L737" s="22"/>
      <c r="M737" s="22"/>
      <c r="N737" s="23"/>
      <c r="O737" s="23"/>
      <c r="P737" s="24"/>
      <c r="Q737" s="37"/>
      <c r="R737" s="24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"/>
      <c r="B738" s="4"/>
      <c r="C738" s="48"/>
      <c r="D738" s="14"/>
      <c r="E738" s="3"/>
      <c r="F738" s="3"/>
      <c r="G738" s="9"/>
      <c r="H738" s="13"/>
      <c r="I738" s="47"/>
      <c r="J738" s="22"/>
      <c r="K738" s="22"/>
      <c r="L738" s="22"/>
      <c r="M738" s="22"/>
      <c r="N738" s="23"/>
      <c r="O738" s="23"/>
      <c r="P738" s="24"/>
      <c r="Q738" s="37"/>
      <c r="R738" s="24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"/>
      <c r="B739" s="4"/>
      <c r="C739" s="48"/>
      <c r="D739" s="14"/>
      <c r="E739" s="3"/>
      <c r="F739" s="3"/>
      <c r="G739" s="9"/>
      <c r="H739" s="13"/>
      <c r="I739" s="47"/>
      <c r="J739" s="22"/>
      <c r="K739" s="22"/>
      <c r="L739" s="22"/>
      <c r="M739" s="22"/>
      <c r="N739" s="23"/>
      <c r="O739" s="23"/>
      <c r="P739" s="24"/>
      <c r="Q739" s="37"/>
      <c r="R739" s="24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"/>
      <c r="B740" s="4"/>
      <c r="C740" s="48"/>
      <c r="D740" s="14"/>
      <c r="E740" s="3"/>
      <c r="F740" s="3"/>
      <c r="G740" s="9"/>
      <c r="H740" s="13"/>
      <c r="I740" s="47"/>
      <c r="J740" s="22"/>
      <c r="K740" s="22"/>
      <c r="L740" s="22"/>
      <c r="M740" s="22"/>
      <c r="N740" s="23"/>
      <c r="O740" s="23"/>
      <c r="P740" s="24"/>
      <c r="Q740" s="37"/>
      <c r="R740" s="24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"/>
      <c r="B741" s="4"/>
      <c r="C741" s="48"/>
      <c r="D741" s="14"/>
      <c r="E741" s="3"/>
      <c r="F741" s="3"/>
      <c r="G741" s="9"/>
      <c r="H741" s="13"/>
      <c r="I741" s="47"/>
      <c r="J741" s="22"/>
      <c r="K741" s="22"/>
      <c r="L741" s="22"/>
      <c r="M741" s="22"/>
      <c r="N741" s="23"/>
      <c r="O741" s="23"/>
      <c r="P741" s="24"/>
      <c r="Q741" s="37"/>
      <c r="R741" s="24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"/>
      <c r="B742" s="4"/>
      <c r="C742" s="48"/>
      <c r="D742" s="14"/>
      <c r="E742" s="3"/>
      <c r="F742" s="3"/>
      <c r="G742" s="9"/>
      <c r="H742" s="13"/>
      <c r="I742" s="47"/>
      <c r="J742" s="22"/>
      <c r="K742" s="22"/>
      <c r="L742" s="22"/>
      <c r="M742" s="22"/>
      <c r="N742" s="23"/>
      <c r="O742" s="23"/>
      <c r="P742" s="24"/>
      <c r="Q742" s="37"/>
      <c r="R742" s="24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"/>
      <c r="B743" s="4"/>
      <c r="C743" s="48"/>
      <c r="D743" s="14"/>
      <c r="E743" s="3"/>
      <c r="F743" s="3"/>
      <c r="G743" s="9"/>
      <c r="H743" s="13"/>
      <c r="I743" s="47"/>
      <c r="J743" s="22"/>
      <c r="K743" s="22"/>
      <c r="L743" s="22"/>
      <c r="M743" s="22"/>
      <c r="N743" s="23"/>
      <c r="O743" s="23"/>
      <c r="P743" s="24"/>
      <c r="Q743" s="37"/>
      <c r="R743" s="24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"/>
      <c r="B744" s="4"/>
      <c r="C744" s="48"/>
      <c r="D744" s="14"/>
      <c r="E744" s="3"/>
      <c r="F744" s="3"/>
      <c r="G744" s="9"/>
      <c r="H744" s="13"/>
      <c r="I744" s="47"/>
      <c r="J744" s="22"/>
      <c r="K744" s="22"/>
      <c r="L744" s="22"/>
      <c r="M744" s="22"/>
      <c r="N744" s="23"/>
      <c r="O744" s="23"/>
      <c r="P744" s="24"/>
      <c r="Q744" s="37"/>
      <c r="R744" s="24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"/>
      <c r="B745" s="4"/>
      <c r="C745" s="48"/>
      <c r="D745" s="14"/>
      <c r="E745" s="3"/>
      <c r="F745" s="3"/>
      <c r="G745" s="9"/>
      <c r="H745" s="13"/>
      <c r="I745" s="47"/>
      <c r="J745" s="22"/>
      <c r="K745" s="22"/>
      <c r="L745" s="22"/>
      <c r="M745" s="22"/>
      <c r="N745" s="23"/>
      <c r="O745" s="23"/>
      <c r="P745" s="24"/>
      <c r="Q745" s="37"/>
      <c r="R745" s="24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"/>
      <c r="B746" s="4"/>
      <c r="C746" s="48"/>
      <c r="D746" s="14"/>
      <c r="E746" s="3"/>
      <c r="F746" s="3"/>
      <c r="G746" s="9"/>
      <c r="H746" s="13"/>
      <c r="I746" s="47"/>
      <c r="J746" s="22"/>
      <c r="K746" s="22"/>
      <c r="L746" s="22"/>
      <c r="M746" s="22"/>
      <c r="N746" s="23"/>
      <c r="O746" s="23"/>
      <c r="P746" s="24"/>
      <c r="Q746" s="37"/>
      <c r="R746" s="24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"/>
      <c r="B747" s="4"/>
      <c r="C747" s="48"/>
      <c r="D747" s="14"/>
      <c r="E747" s="3"/>
      <c r="F747" s="3"/>
      <c r="G747" s="9"/>
      <c r="H747" s="13"/>
      <c r="I747" s="47"/>
      <c r="J747" s="22"/>
      <c r="K747" s="22"/>
      <c r="L747" s="22"/>
      <c r="M747" s="22"/>
      <c r="N747" s="23"/>
      <c r="O747" s="23"/>
      <c r="P747" s="24"/>
      <c r="Q747" s="37"/>
      <c r="R747" s="24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"/>
      <c r="B748" s="4"/>
      <c r="C748" s="48"/>
      <c r="D748" s="14"/>
      <c r="E748" s="3"/>
      <c r="F748" s="3"/>
      <c r="G748" s="9"/>
      <c r="H748" s="13"/>
      <c r="I748" s="47"/>
      <c r="J748" s="22"/>
      <c r="K748" s="22"/>
      <c r="L748" s="22"/>
      <c r="M748" s="22"/>
      <c r="N748" s="23"/>
      <c r="O748" s="23"/>
      <c r="P748" s="24"/>
      <c r="Q748" s="37"/>
      <c r="R748" s="24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"/>
      <c r="B749" s="4"/>
      <c r="C749" s="48"/>
      <c r="D749" s="14"/>
      <c r="E749" s="3"/>
      <c r="F749" s="3"/>
      <c r="G749" s="9"/>
      <c r="H749" s="13"/>
      <c r="I749" s="47"/>
      <c r="J749" s="22"/>
      <c r="K749" s="22"/>
      <c r="L749" s="22"/>
      <c r="M749" s="22"/>
      <c r="N749" s="23"/>
      <c r="O749" s="23"/>
      <c r="P749" s="24"/>
      <c r="Q749" s="37"/>
      <c r="R749" s="24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"/>
      <c r="B750" s="4"/>
      <c r="C750" s="48"/>
      <c r="D750" s="14"/>
      <c r="E750" s="3"/>
      <c r="F750" s="3"/>
      <c r="G750" s="9"/>
      <c r="H750" s="13"/>
      <c r="I750" s="47"/>
      <c r="J750" s="22"/>
      <c r="K750" s="22"/>
      <c r="L750" s="22"/>
      <c r="M750" s="22"/>
      <c r="N750" s="23"/>
      <c r="O750" s="23"/>
      <c r="P750" s="24"/>
      <c r="Q750" s="37"/>
      <c r="R750" s="24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"/>
      <c r="B751" s="4"/>
      <c r="C751" s="48"/>
      <c r="D751" s="14"/>
      <c r="E751" s="3"/>
      <c r="F751" s="3"/>
      <c r="G751" s="9"/>
      <c r="H751" s="13"/>
      <c r="I751" s="47"/>
      <c r="J751" s="22"/>
      <c r="K751" s="22"/>
      <c r="L751" s="22"/>
      <c r="M751" s="22"/>
      <c r="N751" s="23"/>
      <c r="O751" s="23"/>
      <c r="P751" s="24"/>
      <c r="Q751" s="37"/>
      <c r="R751" s="24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"/>
      <c r="B752" s="4"/>
      <c r="C752" s="48"/>
      <c r="D752" s="14"/>
      <c r="E752" s="3"/>
      <c r="F752" s="3"/>
      <c r="G752" s="9"/>
      <c r="H752" s="13"/>
      <c r="I752" s="47"/>
      <c r="J752" s="22"/>
      <c r="K752" s="22"/>
      <c r="L752" s="22"/>
      <c r="M752" s="22"/>
      <c r="N752" s="23"/>
      <c r="O752" s="23"/>
      <c r="P752" s="24"/>
      <c r="Q752" s="37"/>
      <c r="R752" s="24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"/>
      <c r="B753" s="4"/>
      <c r="C753" s="48"/>
      <c r="D753" s="14"/>
      <c r="E753" s="3"/>
      <c r="F753" s="3"/>
      <c r="G753" s="9"/>
      <c r="H753" s="13"/>
      <c r="I753" s="47"/>
      <c r="J753" s="22"/>
      <c r="K753" s="22"/>
      <c r="L753" s="22"/>
      <c r="M753" s="22"/>
      <c r="N753" s="23"/>
      <c r="O753" s="23"/>
      <c r="P753" s="24"/>
      <c r="Q753" s="37"/>
      <c r="R753" s="24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"/>
      <c r="B754" s="4"/>
      <c r="C754" s="48"/>
      <c r="D754" s="14"/>
      <c r="E754" s="3"/>
      <c r="F754" s="3"/>
      <c r="G754" s="9"/>
      <c r="H754" s="13"/>
      <c r="I754" s="47"/>
      <c r="J754" s="22"/>
      <c r="K754" s="22"/>
      <c r="L754" s="22"/>
      <c r="M754" s="22"/>
      <c r="N754" s="23"/>
      <c r="O754" s="23"/>
      <c r="P754" s="24"/>
      <c r="Q754" s="37"/>
      <c r="R754" s="24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"/>
      <c r="B755" s="4"/>
      <c r="C755" s="48"/>
      <c r="D755" s="14"/>
      <c r="E755" s="3"/>
      <c r="F755" s="3"/>
      <c r="G755" s="9"/>
      <c r="H755" s="13"/>
      <c r="I755" s="47"/>
      <c r="J755" s="22"/>
      <c r="K755" s="22"/>
      <c r="L755" s="22"/>
      <c r="M755" s="22"/>
      <c r="N755" s="23"/>
      <c r="O755" s="23"/>
      <c r="P755" s="24"/>
      <c r="Q755" s="37"/>
      <c r="R755" s="24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"/>
      <c r="B756" s="4"/>
      <c r="C756" s="48"/>
      <c r="D756" s="14"/>
      <c r="E756" s="3"/>
      <c r="F756" s="3"/>
      <c r="G756" s="9"/>
      <c r="H756" s="13"/>
      <c r="I756" s="47"/>
      <c r="J756" s="22"/>
      <c r="K756" s="22"/>
      <c r="L756" s="22"/>
      <c r="M756" s="22"/>
      <c r="N756" s="23"/>
      <c r="O756" s="23"/>
      <c r="P756" s="24"/>
      <c r="Q756" s="37"/>
      <c r="R756" s="24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"/>
      <c r="B757" s="4"/>
      <c r="C757" s="48"/>
      <c r="D757" s="14"/>
      <c r="E757" s="3"/>
      <c r="F757" s="3"/>
      <c r="G757" s="9"/>
      <c r="H757" s="13"/>
      <c r="I757" s="47"/>
      <c r="J757" s="22"/>
      <c r="K757" s="22"/>
      <c r="L757" s="22"/>
      <c r="M757" s="22"/>
      <c r="N757" s="23"/>
      <c r="O757" s="23"/>
      <c r="P757" s="24"/>
      <c r="Q757" s="37"/>
      <c r="R757" s="24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"/>
      <c r="B758" s="4"/>
      <c r="C758" s="48"/>
      <c r="D758" s="14"/>
      <c r="E758" s="3"/>
      <c r="F758" s="3"/>
      <c r="G758" s="9"/>
      <c r="H758" s="13"/>
      <c r="I758" s="47"/>
      <c r="J758" s="22"/>
      <c r="K758" s="22"/>
      <c r="L758" s="22"/>
      <c r="M758" s="22"/>
      <c r="N758" s="23"/>
      <c r="O758" s="23"/>
      <c r="P758" s="24"/>
      <c r="Q758" s="37"/>
      <c r="R758" s="24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"/>
      <c r="B759" s="4"/>
      <c r="C759" s="48"/>
      <c r="D759" s="14"/>
      <c r="E759" s="3"/>
      <c r="F759" s="3"/>
      <c r="G759" s="9"/>
      <c r="H759" s="13"/>
      <c r="I759" s="47"/>
      <c r="J759" s="22"/>
      <c r="K759" s="22"/>
      <c r="L759" s="22"/>
      <c r="M759" s="22"/>
      <c r="N759" s="23"/>
      <c r="O759" s="23"/>
      <c r="P759" s="24"/>
      <c r="Q759" s="37"/>
      <c r="R759" s="24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"/>
      <c r="B760" s="4"/>
      <c r="C760" s="48"/>
      <c r="D760" s="14"/>
      <c r="E760" s="3"/>
      <c r="F760" s="3"/>
      <c r="G760" s="9"/>
      <c r="H760" s="13"/>
      <c r="I760" s="47"/>
      <c r="J760" s="22"/>
      <c r="K760" s="22"/>
      <c r="L760" s="22"/>
      <c r="M760" s="22"/>
      <c r="N760" s="23"/>
      <c r="O760" s="23"/>
      <c r="P760" s="24"/>
      <c r="Q760" s="37"/>
      <c r="R760" s="24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"/>
      <c r="B761" s="4"/>
      <c r="C761" s="48"/>
      <c r="D761" s="14"/>
      <c r="E761" s="3"/>
      <c r="F761" s="3"/>
      <c r="G761" s="9"/>
      <c r="H761" s="13"/>
      <c r="I761" s="47"/>
      <c r="J761" s="22"/>
      <c r="K761" s="22"/>
      <c r="L761" s="22"/>
      <c r="M761" s="22"/>
      <c r="N761" s="23"/>
      <c r="O761" s="23"/>
      <c r="P761" s="24"/>
      <c r="Q761" s="37"/>
      <c r="R761" s="24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"/>
      <c r="B762" s="4"/>
      <c r="C762" s="48"/>
      <c r="D762" s="14"/>
      <c r="E762" s="3"/>
      <c r="F762" s="3"/>
      <c r="G762" s="9"/>
      <c r="H762" s="13"/>
      <c r="I762" s="47"/>
      <c r="J762" s="22"/>
      <c r="K762" s="22"/>
      <c r="L762" s="22"/>
      <c r="M762" s="22"/>
      <c r="N762" s="23"/>
      <c r="O762" s="23"/>
      <c r="P762" s="24"/>
      <c r="Q762" s="37"/>
      <c r="R762" s="24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"/>
      <c r="B763" s="4"/>
      <c r="C763" s="48"/>
      <c r="D763" s="14"/>
      <c r="E763" s="3"/>
      <c r="F763" s="3"/>
      <c r="G763" s="9"/>
      <c r="H763" s="13"/>
      <c r="I763" s="47"/>
      <c r="J763" s="22"/>
      <c r="K763" s="22"/>
      <c r="L763" s="22"/>
      <c r="M763" s="22"/>
      <c r="N763" s="23"/>
      <c r="O763" s="23"/>
      <c r="P763" s="24"/>
      <c r="Q763" s="37"/>
      <c r="R763" s="24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"/>
      <c r="B764" s="4"/>
      <c r="C764" s="48"/>
      <c r="D764" s="14"/>
      <c r="E764" s="3"/>
      <c r="F764" s="3"/>
      <c r="G764" s="9"/>
      <c r="H764" s="13"/>
      <c r="I764" s="47"/>
      <c r="J764" s="22"/>
      <c r="K764" s="22"/>
      <c r="L764" s="22"/>
      <c r="M764" s="22"/>
      <c r="N764" s="23"/>
      <c r="O764" s="23"/>
      <c r="P764" s="24"/>
      <c r="Q764" s="37"/>
      <c r="R764" s="24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"/>
      <c r="B765" s="4"/>
      <c r="C765" s="48"/>
      <c r="D765" s="14"/>
      <c r="E765" s="3"/>
      <c r="F765" s="3"/>
      <c r="G765" s="9"/>
      <c r="H765" s="13"/>
      <c r="I765" s="47"/>
      <c r="J765" s="22"/>
      <c r="K765" s="22"/>
      <c r="L765" s="22"/>
      <c r="M765" s="22"/>
      <c r="N765" s="23"/>
      <c r="O765" s="23"/>
      <c r="P765" s="24"/>
      <c r="Q765" s="37"/>
      <c r="R765" s="24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"/>
      <c r="B766" s="4"/>
      <c r="C766" s="48"/>
      <c r="D766" s="14"/>
      <c r="E766" s="3"/>
      <c r="F766" s="3"/>
      <c r="G766" s="9"/>
      <c r="H766" s="13"/>
      <c r="I766" s="47"/>
      <c r="J766" s="22"/>
      <c r="K766" s="22"/>
      <c r="L766" s="22"/>
      <c r="M766" s="22"/>
      <c r="N766" s="23"/>
      <c r="O766" s="23"/>
      <c r="P766" s="24"/>
      <c r="Q766" s="37"/>
      <c r="R766" s="24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"/>
      <c r="B767" s="4"/>
      <c r="C767" s="48"/>
      <c r="D767" s="14"/>
      <c r="E767" s="3"/>
      <c r="F767" s="3"/>
      <c r="G767" s="9"/>
      <c r="H767" s="13"/>
      <c r="I767" s="47"/>
      <c r="J767" s="22"/>
      <c r="K767" s="22"/>
      <c r="L767" s="22"/>
      <c r="M767" s="22"/>
      <c r="N767" s="23"/>
      <c r="O767" s="23"/>
      <c r="P767" s="24"/>
      <c r="Q767" s="37"/>
      <c r="R767" s="24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"/>
      <c r="B768" s="4"/>
      <c r="C768" s="48"/>
      <c r="D768" s="14"/>
      <c r="E768" s="3"/>
      <c r="F768" s="3"/>
      <c r="G768" s="9"/>
      <c r="H768" s="13"/>
      <c r="I768" s="47"/>
      <c r="J768" s="22"/>
      <c r="K768" s="22"/>
      <c r="L768" s="22"/>
      <c r="M768" s="22"/>
      <c r="N768" s="23"/>
      <c r="O768" s="23"/>
      <c r="P768" s="24"/>
      <c r="Q768" s="37"/>
      <c r="R768" s="24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"/>
      <c r="B769" s="4"/>
      <c r="C769" s="48"/>
      <c r="D769" s="14"/>
      <c r="E769" s="3"/>
      <c r="F769" s="3"/>
      <c r="G769" s="9"/>
      <c r="H769" s="13"/>
      <c r="I769" s="47"/>
      <c r="J769" s="22"/>
      <c r="K769" s="22"/>
      <c r="L769" s="22"/>
      <c r="M769" s="22"/>
      <c r="N769" s="23"/>
      <c r="O769" s="23"/>
      <c r="P769" s="24"/>
      <c r="Q769" s="37"/>
      <c r="R769" s="24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"/>
      <c r="B770" s="4"/>
      <c r="C770" s="48"/>
      <c r="D770" s="14"/>
      <c r="E770" s="3"/>
      <c r="F770" s="3"/>
      <c r="G770" s="9"/>
      <c r="H770" s="13"/>
      <c r="I770" s="47"/>
      <c r="J770" s="22"/>
      <c r="K770" s="22"/>
      <c r="L770" s="22"/>
      <c r="M770" s="22"/>
      <c r="N770" s="23"/>
      <c r="O770" s="23"/>
      <c r="P770" s="24"/>
      <c r="Q770" s="37"/>
      <c r="R770" s="24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"/>
      <c r="B771" s="4"/>
      <c r="C771" s="48"/>
      <c r="D771" s="14"/>
      <c r="E771" s="3"/>
      <c r="F771" s="3"/>
      <c r="G771" s="9"/>
      <c r="H771" s="13"/>
      <c r="I771" s="47"/>
      <c r="J771" s="22"/>
      <c r="K771" s="22"/>
      <c r="L771" s="22"/>
      <c r="M771" s="22"/>
      <c r="N771" s="23"/>
      <c r="O771" s="23"/>
      <c r="P771" s="24"/>
      <c r="Q771" s="37"/>
      <c r="R771" s="24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"/>
      <c r="B772" s="4"/>
      <c r="C772" s="48"/>
      <c r="D772" s="14"/>
      <c r="E772" s="3"/>
      <c r="F772" s="3"/>
      <c r="G772" s="9"/>
      <c r="H772" s="13"/>
      <c r="I772" s="47"/>
      <c r="J772" s="22"/>
      <c r="K772" s="22"/>
      <c r="L772" s="22"/>
      <c r="M772" s="22"/>
      <c r="N772" s="23"/>
      <c r="O772" s="23"/>
      <c r="P772" s="24"/>
      <c r="Q772" s="37"/>
      <c r="R772" s="24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"/>
      <c r="B773" s="4"/>
      <c r="C773" s="48"/>
      <c r="D773" s="14"/>
      <c r="E773" s="3"/>
      <c r="F773" s="3"/>
      <c r="G773" s="9"/>
      <c r="H773" s="13"/>
      <c r="I773" s="47"/>
      <c r="J773" s="22"/>
      <c r="K773" s="22"/>
      <c r="L773" s="22"/>
      <c r="M773" s="22"/>
      <c r="N773" s="23"/>
      <c r="O773" s="23"/>
      <c r="P773" s="24"/>
      <c r="Q773" s="37"/>
      <c r="R773" s="24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"/>
      <c r="B774" s="4"/>
      <c r="C774" s="48"/>
      <c r="D774" s="14"/>
      <c r="E774" s="3"/>
      <c r="F774" s="3"/>
      <c r="G774" s="9"/>
      <c r="H774" s="13"/>
      <c r="I774" s="47"/>
      <c r="J774" s="22"/>
      <c r="K774" s="22"/>
      <c r="L774" s="22"/>
      <c r="M774" s="22"/>
      <c r="N774" s="23"/>
      <c r="O774" s="23"/>
      <c r="P774" s="24"/>
      <c r="Q774" s="37"/>
      <c r="R774" s="24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"/>
      <c r="B775" s="4"/>
      <c r="C775" s="48"/>
      <c r="D775" s="14"/>
      <c r="E775" s="3"/>
      <c r="F775" s="3"/>
      <c r="G775" s="9"/>
      <c r="H775" s="13"/>
      <c r="I775" s="47"/>
      <c r="J775" s="22"/>
      <c r="K775" s="22"/>
      <c r="L775" s="22"/>
      <c r="M775" s="22"/>
      <c r="N775" s="23"/>
      <c r="O775" s="23"/>
      <c r="P775" s="24"/>
      <c r="Q775" s="37"/>
      <c r="R775" s="24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"/>
      <c r="B776" s="4"/>
      <c r="C776" s="48"/>
      <c r="D776" s="14"/>
      <c r="E776" s="3"/>
      <c r="F776" s="3"/>
      <c r="G776" s="9"/>
      <c r="H776" s="13"/>
      <c r="I776" s="47"/>
      <c r="J776" s="22"/>
      <c r="K776" s="22"/>
      <c r="L776" s="22"/>
      <c r="M776" s="22"/>
      <c r="N776" s="23"/>
      <c r="O776" s="23"/>
      <c r="P776" s="24"/>
      <c r="Q776" s="37"/>
      <c r="R776" s="24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"/>
      <c r="B777" s="4"/>
      <c r="C777" s="48"/>
      <c r="D777" s="14"/>
      <c r="E777" s="3"/>
      <c r="F777" s="3"/>
      <c r="G777" s="9"/>
      <c r="H777" s="13"/>
      <c r="I777" s="47"/>
      <c r="J777" s="22"/>
      <c r="K777" s="22"/>
      <c r="L777" s="22"/>
      <c r="M777" s="22"/>
      <c r="N777" s="23"/>
      <c r="O777" s="23"/>
      <c r="P777" s="24"/>
      <c r="Q777" s="37"/>
      <c r="R777" s="24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"/>
      <c r="B778" s="4"/>
      <c r="C778" s="48"/>
      <c r="D778" s="14"/>
      <c r="E778" s="3"/>
      <c r="F778" s="3"/>
      <c r="G778" s="9"/>
      <c r="H778" s="13"/>
      <c r="I778" s="47"/>
      <c r="J778" s="22"/>
      <c r="K778" s="22"/>
      <c r="L778" s="22"/>
      <c r="M778" s="22"/>
      <c r="N778" s="23"/>
      <c r="O778" s="23"/>
      <c r="P778" s="24"/>
      <c r="Q778" s="37"/>
      <c r="R778" s="24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"/>
      <c r="B779" s="4"/>
      <c r="C779" s="48"/>
      <c r="D779" s="14"/>
      <c r="E779" s="3"/>
      <c r="F779" s="3"/>
      <c r="G779" s="9"/>
      <c r="H779" s="13"/>
      <c r="I779" s="47"/>
      <c r="J779" s="22"/>
      <c r="K779" s="22"/>
      <c r="L779" s="22"/>
      <c r="M779" s="22"/>
      <c r="N779" s="23"/>
      <c r="O779" s="23"/>
      <c r="P779" s="24"/>
      <c r="Q779" s="37"/>
      <c r="R779" s="24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"/>
      <c r="B780" s="4"/>
      <c r="C780" s="48"/>
      <c r="D780" s="14"/>
      <c r="E780" s="3"/>
      <c r="F780" s="3"/>
      <c r="G780" s="9"/>
      <c r="H780" s="13"/>
      <c r="I780" s="47"/>
      <c r="J780" s="22"/>
      <c r="K780" s="22"/>
      <c r="L780" s="22"/>
      <c r="M780" s="22"/>
      <c r="N780" s="23"/>
      <c r="O780" s="23"/>
      <c r="P780" s="24"/>
      <c r="Q780" s="37"/>
      <c r="R780" s="24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"/>
      <c r="B781" s="4"/>
      <c r="C781" s="48"/>
      <c r="D781" s="14"/>
      <c r="E781" s="3"/>
      <c r="F781" s="3"/>
      <c r="G781" s="9"/>
      <c r="H781" s="13"/>
      <c r="I781" s="47"/>
      <c r="J781" s="22"/>
      <c r="K781" s="22"/>
      <c r="L781" s="22"/>
      <c r="M781" s="22"/>
      <c r="N781" s="23"/>
      <c r="O781" s="23"/>
      <c r="P781" s="24"/>
      <c r="Q781" s="37"/>
      <c r="R781" s="24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"/>
      <c r="B782" s="4"/>
      <c r="C782" s="48"/>
      <c r="D782" s="14"/>
      <c r="E782" s="3"/>
      <c r="F782" s="3"/>
      <c r="G782" s="9"/>
      <c r="H782" s="13"/>
      <c r="I782" s="47"/>
      <c r="J782" s="22"/>
      <c r="K782" s="22"/>
      <c r="L782" s="22"/>
      <c r="M782" s="22"/>
      <c r="N782" s="23"/>
      <c r="O782" s="23"/>
      <c r="P782" s="24"/>
      <c r="Q782" s="37"/>
      <c r="R782" s="24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"/>
      <c r="B783" s="4"/>
      <c r="C783" s="48"/>
      <c r="D783" s="14"/>
      <c r="E783" s="3"/>
      <c r="F783" s="3"/>
      <c r="G783" s="9"/>
      <c r="H783" s="13"/>
      <c r="I783" s="47"/>
      <c r="J783" s="22"/>
      <c r="K783" s="22"/>
      <c r="L783" s="22"/>
      <c r="M783" s="22"/>
      <c r="N783" s="23"/>
      <c r="O783" s="23"/>
      <c r="P783" s="24"/>
      <c r="Q783" s="37"/>
      <c r="R783" s="24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"/>
      <c r="B784" s="4"/>
      <c r="C784" s="48"/>
      <c r="D784" s="14"/>
      <c r="E784" s="3"/>
      <c r="F784" s="3"/>
      <c r="G784" s="9"/>
      <c r="H784" s="13"/>
      <c r="I784" s="47"/>
      <c r="J784" s="22"/>
      <c r="K784" s="22"/>
      <c r="L784" s="22"/>
      <c r="M784" s="22"/>
      <c r="N784" s="23"/>
      <c r="O784" s="23"/>
      <c r="P784" s="24"/>
      <c r="Q784" s="37"/>
      <c r="R784" s="24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"/>
      <c r="B785" s="4"/>
      <c r="C785" s="48"/>
      <c r="D785" s="14"/>
      <c r="E785" s="3"/>
      <c r="F785" s="3"/>
      <c r="G785" s="9"/>
      <c r="H785" s="13"/>
      <c r="I785" s="47"/>
      <c r="J785" s="22"/>
      <c r="K785" s="22"/>
      <c r="L785" s="22"/>
      <c r="M785" s="22"/>
      <c r="N785" s="23"/>
      <c r="O785" s="23"/>
      <c r="P785" s="24"/>
      <c r="Q785" s="37"/>
      <c r="R785" s="24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"/>
      <c r="B786" s="4"/>
      <c r="C786" s="48"/>
      <c r="D786" s="14"/>
      <c r="E786" s="3"/>
      <c r="F786" s="3"/>
      <c r="G786" s="9"/>
      <c r="H786" s="13"/>
      <c r="I786" s="47"/>
      <c r="J786" s="22"/>
      <c r="K786" s="22"/>
      <c r="L786" s="22"/>
      <c r="M786" s="22"/>
      <c r="N786" s="23"/>
      <c r="O786" s="23"/>
      <c r="P786" s="24"/>
      <c r="Q786" s="37"/>
      <c r="R786" s="24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"/>
      <c r="B787" s="4"/>
      <c r="C787" s="48"/>
      <c r="D787" s="14"/>
      <c r="E787" s="3"/>
      <c r="F787" s="3"/>
      <c r="G787" s="9"/>
      <c r="H787" s="13"/>
      <c r="I787" s="47"/>
      <c r="J787" s="22"/>
      <c r="K787" s="22"/>
      <c r="L787" s="22"/>
      <c r="M787" s="22"/>
      <c r="N787" s="23"/>
      <c r="O787" s="23"/>
      <c r="P787" s="24"/>
      <c r="Q787" s="37"/>
      <c r="R787" s="24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"/>
      <c r="B788" s="4"/>
      <c r="C788" s="48"/>
      <c r="D788" s="14"/>
      <c r="E788" s="3"/>
      <c r="F788" s="3"/>
      <c r="G788" s="9"/>
      <c r="H788" s="13"/>
      <c r="I788" s="47"/>
      <c r="J788" s="22"/>
      <c r="K788" s="22"/>
      <c r="L788" s="22"/>
      <c r="M788" s="22"/>
      <c r="N788" s="23"/>
      <c r="O788" s="23"/>
      <c r="P788" s="24"/>
      <c r="Q788" s="37"/>
      <c r="R788" s="24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"/>
      <c r="B789" s="4"/>
      <c r="C789" s="48"/>
      <c r="D789" s="14"/>
      <c r="E789" s="3"/>
      <c r="F789" s="3"/>
      <c r="G789" s="9"/>
      <c r="H789" s="13"/>
      <c r="I789" s="47"/>
      <c r="J789" s="22"/>
      <c r="K789" s="22"/>
      <c r="L789" s="22"/>
      <c r="M789" s="22"/>
      <c r="N789" s="23"/>
      <c r="O789" s="23"/>
      <c r="P789" s="24"/>
      <c r="Q789" s="37"/>
      <c r="R789" s="24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"/>
      <c r="B790" s="4"/>
      <c r="C790" s="48"/>
      <c r="D790" s="14"/>
      <c r="E790" s="3"/>
      <c r="F790" s="3"/>
      <c r="G790" s="9"/>
      <c r="H790" s="13"/>
      <c r="I790" s="47"/>
      <c r="J790" s="22"/>
      <c r="K790" s="22"/>
      <c r="L790" s="22"/>
      <c r="M790" s="22"/>
      <c r="N790" s="23"/>
      <c r="O790" s="23"/>
      <c r="P790" s="24"/>
      <c r="Q790" s="37"/>
      <c r="R790" s="24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"/>
      <c r="B791" s="4"/>
      <c r="C791" s="48"/>
      <c r="D791" s="14"/>
      <c r="E791" s="3"/>
      <c r="F791" s="3"/>
      <c r="G791" s="9"/>
      <c r="H791" s="13"/>
      <c r="I791" s="47"/>
      <c r="J791" s="22"/>
      <c r="K791" s="22"/>
      <c r="L791" s="22"/>
      <c r="M791" s="22"/>
      <c r="N791" s="23"/>
      <c r="O791" s="23"/>
      <c r="P791" s="24"/>
      <c r="Q791" s="37"/>
      <c r="R791" s="24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"/>
      <c r="B792" s="4"/>
      <c r="C792" s="48"/>
      <c r="D792" s="14"/>
      <c r="E792" s="3"/>
      <c r="F792" s="3"/>
      <c r="G792" s="9"/>
      <c r="H792" s="13"/>
      <c r="I792" s="47"/>
      <c r="J792" s="22"/>
      <c r="K792" s="22"/>
      <c r="L792" s="22"/>
      <c r="M792" s="22"/>
      <c r="N792" s="23"/>
      <c r="O792" s="23"/>
      <c r="P792" s="24"/>
      <c r="Q792" s="37"/>
      <c r="R792" s="24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"/>
      <c r="B793" s="4"/>
      <c r="C793" s="48"/>
      <c r="D793" s="14"/>
      <c r="E793" s="3"/>
      <c r="F793" s="3"/>
      <c r="G793" s="9"/>
      <c r="H793" s="13"/>
      <c r="I793" s="47"/>
      <c r="J793" s="22"/>
      <c r="K793" s="22"/>
      <c r="L793" s="22"/>
      <c r="M793" s="22"/>
      <c r="N793" s="23"/>
      <c r="O793" s="23"/>
      <c r="P793" s="24"/>
      <c r="Q793" s="37"/>
      <c r="R793" s="24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"/>
      <c r="B794" s="4"/>
      <c r="C794" s="48"/>
      <c r="D794" s="14"/>
      <c r="E794" s="3"/>
      <c r="F794" s="3"/>
      <c r="G794" s="9"/>
      <c r="H794" s="13"/>
      <c r="I794" s="47"/>
      <c r="J794" s="22"/>
      <c r="K794" s="22"/>
      <c r="L794" s="22"/>
      <c r="M794" s="22"/>
      <c r="N794" s="23"/>
      <c r="O794" s="23"/>
      <c r="P794" s="24"/>
      <c r="Q794" s="37"/>
      <c r="R794" s="24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"/>
      <c r="B795" s="4"/>
      <c r="C795" s="48"/>
      <c r="D795" s="14"/>
      <c r="E795" s="3"/>
      <c r="F795" s="3"/>
      <c r="G795" s="9"/>
      <c r="H795" s="13"/>
      <c r="I795" s="47"/>
      <c r="J795" s="22"/>
      <c r="K795" s="22"/>
      <c r="L795" s="22"/>
      <c r="M795" s="22"/>
      <c r="N795" s="23"/>
      <c r="O795" s="23"/>
      <c r="P795" s="24"/>
      <c r="Q795" s="37"/>
      <c r="R795" s="24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"/>
      <c r="B796" s="4"/>
      <c r="C796" s="48"/>
      <c r="D796" s="14"/>
      <c r="E796" s="3"/>
      <c r="F796" s="3"/>
      <c r="G796" s="9"/>
      <c r="H796" s="13"/>
      <c r="I796" s="47"/>
      <c r="J796" s="22"/>
      <c r="K796" s="22"/>
      <c r="L796" s="22"/>
      <c r="M796" s="22"/>
      <c r="N796" s="23"/>
      <c r="O796" s="23"/>
      <c r="P796" s="24"/>
      <c r="Q796" s="37"/>
      <c r="R796" s="24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"/>
      <c r="B797" s="4"/>
      <c r="C797" s="48"/>
      <c r="D797" s="14"/>
      <c r="E797" s="3"/>
      <c r="F797" s="3"/>
      <c r="G797" s="9"/>
      <c r="H797" s="13"/>
      <c r="I797" s="47"/>
      <c r="J797" s="22"/>
      <c r="K797" s="22"/>
      <c r="L797" s="22"/>
      <c r="M797" s="22"/>
      <c r="N797" s="23"/>
      <c r="O797" s="23"/>
      <c r="P797" s="24"/>
      <c r="Q797" s="37"/>
      <c r="R797" s="24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"/>
      <c r="B798" s="4"/>
      <c r="C798" s="48"/>
      <c r="D798" s="14"/>
      <c r="E798" s="3"/>
      <c r="F798" s="3"/>
      <c r="G798" s="9"/>
      <c r="H798" s="13"/>
      <c r="I798" s="47"/>
      <c r="J798" s="22"/>
      <c r="K798" s="22"/>
      <c r="L798" s="22"/>
      <c r="M798" s="22"/>
      <c r="N798" s="23"/>
      <c r="O798" s="23"/>
      <c r="P798" s="24"/>
      <c r="Q798" s="37"/>
      <c r="R798" s="24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"/>
      <c r="B799" s="4"/>
      <c r="C799" s="48"/>
      <c r="D799" s="14"/>
      <c r="E799" s="3"/>
      <c r="F799" s="3"/>
      <c r="G799" s="9"/>
      <c r="H799" s="13"/>
      <c r="I799" s="47"/>
      <c r="J799" s="22"/>
      <c r="K799" s="22"/>
      <c r="L799" s="22"/>
      <c r="M799" s="22"/>
      <c r="N799" s="23"/>
      <c r="O799" s="23"/>
      <c r="P799" s="24"/>
      <c r="Q799" s="37"/>
      <c r="R799" s="24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"/>
      <c r="B800" s="4"/>
      <c r="C800" s="48"/>
      <c r="D800" s="14"/>
      <c r="E800" s="3"/>
      <c r="F800" s="3"/>
      <c r="G800" s="9"/>
      <c r="H800" s="13"/>
      <c r="I800" s="47"/>
      <c r="J800" s="22"/>
      <c r="K800" s="22"/>
      <c r="L800" s="22"/>
      <c r="M800" s="22"/>
      <c r="N800" s="23"/>
      <c r="O800" s="23"/>
      <c r="P800" s="24"/>
      <c r="Q800" s="37"/>
      <c r="R800" s="24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"/>
      <c r="B801" s="4"/>
      <c r="C801" s="48"/>
      <c r="D801" s="14"/>
      <c r="E801" s="3"/>
      <c r="F801" s="3"/>
      <c r="G801" s="9"/>
      <c r="H801" s="13"/>
      <c r="I801" s="47"/>
      <c r="J801" s="22"/>
      <c r="K801" s="22"/>
      <c r="L801" s="22"/>
      <c r="M801" s="22"/>
      <c r="N801" s="23"/>
      <c r="O801" s="23"/>
      <c r="P801" s="24"/>
      <c r="Q801" s="37"/>
      <c r="R801" s="24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"/>
      <c r="B802" s="4"/>
      <c r="C802" s="48"/>
      <c r="D802" s="14"/>
      <c r="E802" s="3"/>
      <c r="F802" s="3"/>
      <c r="G802" s="9"/>
      <c r="H802" s="13"/>
      <c r="I802" s="47"/>
      <c r="J802" s="22"/>
      <c r="K802" s="22"/>
      <c r="L802" s="22"/>
      <c r="M802" s="22"/>
      <c r="N802" s="23"/>
      <c r="O802" s="23"/>
      <c r="P802" s="24"/>
      <c r="Q802" s="37"/>
      <c r="R802" s="24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"/>
      <c r="B803" s="4"/>
      <c r="C803" s="48"/>
      <c r="D803" s="14"/>
      <c r="E803" s="3"/>
      <c r="F803" s="3"/>
      <c r="G803" s="9"/>
      <c r="H803" s="13"/>
      <c r="I803" s="47"/>
      <c r="J803" s="22"/>
      <c r="K803" s="22"/>
      <c r="L803" s="22"/>
      <c r="M803" s="22"/>
      <c r="N803" s="23"/>
      <c r="O803" s="23"/>
      <c r="P803" s="24"/>
      <c r="Q803" s="37"/>
      <c r="R803" s="24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"/>
      <c r="B804" s="4"/>
      <c r="C804" s="48"/>
      <c r="D804" s="14"/>
      <c r="E804" s="3"/>
      <c r="F804" s="3"/>
      <c r="G804" s="9"/>
      <c r="H804" s="13"/>
      <c r="I804" s="47"/>
      <c r="J804" s="22"/>
      <c r="K804" s="22"/>
      <c r="L804" s="22"/>
      <c r="M804" s="22"/>
      <c r="N804" s="23"/>
      <c r="O804" s="23"/>
      <c r="P804" s="24"/>
      <c r="Q804" s="37"/>
      <c r="R804" s="24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"/>
      <c r="B805" s="4"/>
      <c r="C805" s="48"/>
      <c r="D805" s="14"/>
      <c r="E805" s="3"/>
      <c r="F805" s="3"/>
      <c r="G805" s="9"/>
      <c r="H805" s="13"/>
      <c r="I805" s="47"/>
      <c r="J805" s="22"/>
      <c r="K805" s="22"/>
      <c r="L805" s="22"/>
      <c r="M805" s="22"/>
      <c r="N805" s="23"/>
      <c r="O805" s="23"/>
      <c r="P805" s="24"/>
      <c r="Q805" s="37"/>
      <c r="R805" s="24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"/>
      <c r="B806" s="4"/>
      <c r="C806" s="48"/>
      <c r="D806" s="14"/>
      <c r="E806" s="3"/>
      <c r="F806" s="3"/>
      <c r="G806" s="9"/>
      <c r="H806" s="13"/>
      <c r="I806" s="47"/>
      <c r="J806" s="22"/>
      <c r="K806" s="22"/>
      <c r="L806" s="22"/>
      <c r="M806" s="22"/>
      <c r="N806" s="23"/>
      <c r="O806" s="23"/>
      <c r="P806" s="24"/>
      <c r="Q806" s="37"/>
      <c r="R806" s="24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"/>
      <c r="B807" s="4"/>
      <c r="C807" s="48"/>
      <c r="D807" s="14"/>
      <c r="E807" s="3"/>
      <c r="F807" s="3"/>
      <c r="G807" s="9"/>
      <c r="H807" s="13"/>
      <c r="I807" s="47"/>
      <c r="J807" s="22"/>
      <c r="K807" s="22"/>
      <c r="L807" s="22"/>
      <c r="M807" s="22"/>
      <c r="N807" s="23"/>
      <c r="O807" s="23"/>
      <c r="P807" s="24"/>
      <c r="Q807" s="37"/>
      <c r="R807" s="24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"/>
      <c r="B808" s="4"/>
      <c r="C808" s="48"/>
      <c r="D808" s="14"/>
      <c r="E808" s="3"/>
      <c r="F808" s="3"/>
      <c r="G808" s="9"/>
      <c r="H808" s="13"/>
      <c r="I808" s="47"/>
      <c r="J808" s="22"/>
      <c r="K808" s="22"/>
      <c r="L808" s="22"/>
      <c r="M808" s="22"/>
      <c r="N808" s="23"/>
      <c r="O808" s="23"/>
      <c r="P808" s="24"/>
      <c r="Q808" s="37"/>
      <c r="R808" s="24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"/>
      <c r="B809" s="4"/>
      <c r="C809" s="48"/>
      <c r="D809" s="14"/>
      <c r="E809" s="3"/>
      <c r="F809" s="3"/>
      <c r="G809" s="9"/>
      <c r="H809" s="13"/>
      <c r="I809" s="47"/>
      <c r="J809" s="22"/>
      <c r="K809" s="22"/>
      <c r="L809" s="22"/>
      <c r="M809" s="22"/>
      <c r="N809" s="23"/>
      <c r="O809" s="23"/>
      <c r="P809" s="24"/>
      <c r="Q809" s="37"/>
      <c r="R809" s="24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"/>
      <c r="B810" s="4"/>
      <c r="C810" s="48"/>
      <c r="D810" s="14"/>
      <c r="E810" s="3"/>
      <c r="F810" s="3"/>
      <c r="G810" s="9"/>
      <c r="H810" s="13"/>
      <c r="I810" s="47"/>
      <c r="J810" s="22"/>
      <c r="K810" s="22"/>
      <c r="L810" s="22"/>
      <c r="M810" s="22"/>
      <c r="N810" s="23"/>
      <c r="O810" s="23"/>
      <c r="P810" s="24"/>
      <c r="Q810" s="37"/>
      <c r="R810" s="24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"/>
      <c r="B811" s="4"/>
      <c r="C811" s="48"/>
      <c r="D811" s="14"/>
      <c r="E811" s="3"/>
      <c r="F811" s="3"/>
      <c r="G811" s="9"/>
      <c r="H811" s="13"/>
      <c r="I811" s="47"/>
      <c r="J811" s="22"/>
      <c r="K811" s="22"/>
      <c r="L811" s="22"/>
      <c r="M811" s="22"/>
      <c r="N811" s="23"/>
      <c r="O811" s="23"/>
      <c r="P811" s="24"/>
      <c r="Q811" s="37"/>
      <c r="R811" s="24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"/>
      <c r="B812" s="4"/>
      <c r="C812" s="48"/>
      <c r="D812" s="14"/>
      <c r="E812" s="3"/>
      <c r="F812" s="3"/>
      <c r="G812" s="9"/>
      <c r="H812" s="13"/>
      <c r="I812" s="47"/>
      <c r="J812" s="22"/>
      <c r="K812" s="22"/>
      <c r="L812" s="22"/>
      <c r="M812" s="22"/>
      <c r="N812" s="23"/>
      <c r="O812" s="23"/>
      <c r="P812" s="24"/>
      <c r="Q812" s="37"/>
      <c r="R812" s="24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"/>
      <c r="B813" s="4"/>
      <c r="C813" s="48"/>
      <c r="D813" s="14"/>
      <c r="E813" s="3"/>
      <c r="F813" s="3"/>
      <c r="G813" s="9"/>
      <c r="H813" s="13"/>
      <c r="I813" s="47"/>
      <c r="J813" s="22"/>
      <c r="K813" s="22"/>
      <c r="L813" s="22"/>
      <c r="M813" s="22"/>
      <c r="N813" s="23"/>
      <c r="O813" s="23"/>
      <c r="P813" s="24"/>
      <c r="Q813" s="37"/>
      <c r="R813" s="24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"/>
      <c r="B814" s="4"/>
      <c r="C814" s="48"/>
      <c r="D814" s="14"/>
      <c r="E814" s="3"/>
      <c r="F814" s="3"/>
      <c r="G814" s="9"/>
      <c r="H814" s="13"/>
      <c r="I814" s="47"/>
      <c r="J814" s="22"/>
      <c r="K814" s="22"/>
      <c r="L814" s="22"/>
      <c r="M814" s="22"/>
      <c r="N814" s="23"/>
      <c r="O814" s="23"/>
      <c r="P814" s="24"/>
      <c r="Q814" s="37"/>
      <c r="R814" s="24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"/>
      <c r="B815" s="4"/>
      <c r="C815" s="48"/>
      <c r="D815" s="14"/>
      <c r="E815" s="3"/>
      <c r="F815" s="3"/>
      <c r="G815" s="9"/>
      <c r="H815" s="13"/>
      <c r="I815" s="47"/>
      <c r="J815" s="22"/>
      <c r="K815" s="22"/>
      <c r="L815" s="22"/>
      <c r="M815" s="22"/>
      <c r="N815" s="23"/>
      <c r="O815" s="23"/>
      <c r="P815" s="24"/>
      <c r="Q815" s="37"/>
      <c r="R815" s="24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"/>
      <c r="B816" s="4"/>
      <c r="C816" s="48"/>
      <c r="D816" s="14"/>
      <c r="E816" s="3"/>
      <c r="F816" s="3"/>
      <c r="G816" s="9"/>
      <c r="H816" s="13"/>
      <c r="I816" s="47"/>
      <c r="J816" s="22"/>
      <c r="K816" s="22"/>
      <c r="L816" s="22"/>
      <c r="M816" s="22"/>
      <c r="N816" s="23"/>
      <c r="O816" s="23"/>
      <c r="P816" s="24"/>
      <c r="Q816" s="37"/>
      <c r="R816" s="24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"/>
      <c r="B817" s="4"/>
      <c r="C817" s="48"/>
      <c r="D817" s="14"/>
      <c r="E817" s="3"/>
      <c r="F817" s="3"/>
      <c r="G817" s="9"/>
      <c r="H817" s="13"/>
      <c r="I817" s="47"/>
      <c r="J817" s="22"/>
      <c r="K817" s="22"/>
      <c r="L817" s="22"/>
      <c r="M817" s="22"/>
      <c r="N817" s="23"/>
      <c r="O817" s="23"/>
      <c r="P817" s="24"/>
      <c r="Q817" s="37"/>
      <c r="R817" s="24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"/>
      <c r="B818" s="4"/>
      <c r="C818" s="48"/>
      <c r="D818" s="14"/>
      <c r="E818" s="3"/>
      <c r="F818" s="3"/>
      <c r="G818" s="9"/>
      <c r="H818" s="13"/>
      <c r="I818" s="47"/>
      <c r="J818" s="22"/>
      <c r="K818" s="22"/>
      <c r="L818" s="22"/>
      <c r="M818" s="22"/>
      <c r="N818" s="23"/>
      <c r="O818" s="23"/>
      <c r="P818" s="24"/>
      <c r="Q818" s="37"/>
      <c r="R818" s="24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"/>
      <c r="B819" s="4"/>
      <c r="C819" s="48"/>
      <c r="D819" s="14"/>
      <c r="E819" s="3"/>
      <c r="F819" s="3"/>
      <c r="G819" s="9"/>
      <c r="H819" s="13"/>
      <c r="I819" s="47"/>
      <c r="J819" s="22"/>
      <c r="K819" s="22"/>
      <c r="L819" s="22"/>
      <c r="M819" s="22"/>
      <c r="N819" s="23"/>
      <c r="O819" s="23"/>
      <c r="P819" s="24"/>
      <c r="Q819" s="37"/>
      <c r="R819" s="24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"/>
      <c r="B820" s="4"/>
      <c r="C820" s="48"/>
      <c r="D820" s="14"/>
      <c r="E820" s="3"/>
      <c r="F820" s="3"/>
      <c r="G820" s="9"/>
      <c r="H820" s="13"/>
      <c r="I820" s="47"/>
      <c r="J820" s="22"/>
      <c r="K820" s="22"/>
      <c r="L820" s="22"/>
      <c r="M820" s="22"/>
      <c r="N820" s="23"/>
      <c r="O820" s="23"/>
      <c r="P820" s="24"/>
      <c r="Q820" s="37"/>
      <c r="R820" s="24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"/>
      <c r="B821" s="4"/>
      <c r="C821" s="48"/>
      <c r="D821" s="14"/>
      <c r="E821" s="3"/>
      <c r="F821" s="3"/>
      <c r="G821" s="9"/>
      <c r="H821" s="13"/>
      <c r="I821" s="47"/>
      <c r="J821" s="22"/>
      <c r="K821" s="22"/>
      <c r="L821" s="22"/>
      <c r="M821" s="22"/>
      <c r="N821" s="23"/>
      <c r="O821" s="23"/>
      <c r="P821" s="24"/>
      <c r="Q821" s="37"/>
      <c r="R821" s="24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"/>
      <c r="B822" s="4"/>
      <c r="C822" s="48"/>
      <c r="D822" s="14"/>
      <c r="E822" s="3"/>
      <c r="F822" s="3"/>
      <c r="G822" s="9"/>
      <c r="H822" s="13"/>
      <c r="I822" s="47"/>
      <c r="J822" s="22"/>
      <c r="K822" s="22"/>
      <c r="L822" s="22"/>
      <c r="M822" s="22"/>
      <c r="N822" s="23"/>
      <c r="O822" s="23"/>
      <c r="P822" s="24"/>
      <c r="Q822" s="37"/>
      <c r="R822" s="24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"/>
      <c r="B823" s="4"/>
      <c r="C823" s="48"/>
      <c r="D823" s="14"/>
      <c r="E823" s="3"/>
      <c r="F823" s="3"/>
      <c r="G823" s="9"/>
      <c r="H823" s="13"/>
      <c r="I823" s="47"/>
      <c r="J823" s="22"/>
      <c r="K823" s="22"/>
      <c r="L823" s="22"/>
      <c r="M823" s="22"/>
      <c r="N823" s="23"/>
      <c r="O823" s="23"/>
      <c r="P823" s="24"/>
      <c r="Q823" s="37"/>
      <c r="R823" s="24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"/>
      <c r="B824" s="4"/>
      <c r="C824" s="48"/>
      <c r="D824" s="14"/>
      <c r="E824" s="3"/>
      <c r="F824" s="3"/>
      <c r="G824" s="9"/>
      <c r="H824" s="13"/>
      <c r="I824" s="47"/>
      <c r="J824" s="22"/>
      <c r="K824" s="22"/>
      <c r="L824" s="22"/>
      <c r="M824" s="22"/>
      <c r="N824" s="23"/>
      <c r="O824" s="23"/>
      <c r="P824" s="24"/>
      <c r="Q824" s="37"/>
      <c r="R824" s="24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"/>
      <c r="B825" s="4"/>
      <c r="C825" s="48"/>
      <c r="D825" s="14"/>
      <c r="E825" s="3"/>
      <c r="F825" s="3"/>
      <c r="G825" s="9"/>
      <c r="H825" s="13"/>
      <c r="I825" s="47"/>
      <c r="J825" s="22"/>
      <c r="K825" s="22"/>
      <c r="L825" s="22"/>
      <c r="M825" s="22"/>
      <c r="N825" s="23"/>
      <c r="O825" s="23"/>
      <c r="P825" s="24"/>
      <c r="Q825" s="37"/>
      <c r="R825" s="24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"/>
      <c r="B826" s="4"/>
      <c r="C826" s="48"/>
      <c r="D826" s="14"/>
      <c r="E826" s="3"/>
      <c r="F826" s="3"/>
      <c r="G826" s="9"/>
      <c r="H826" s="13"/>
      <c r="I826" s="47"/>
      <c r="J826" s="22"/>
      <c r="K826" s="22"/>
      <c r="L826" s="22"/>
      <c r="M826" s="22"/>
      <c r="N826" s="23"/>
      <c r="O826" s="23"/>
      <c r="P826" s="24"/>
      <c r="Q826" s="37"/>
      <c r="R826" s="24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"/>
      <c r="B827" s="4"/>
      <c r="C827" s="48"/>
      <c r="D827" s="14"/>
      <c r="E827" s="3"/>
      <c r="F827" s="3"/>
      <c r="G827" s="9"/>
      <c r="H827" s="13"/>
      <c r="I827" s="47"/>
      <c r="J827" s="22"/>
      <c r="K827" s="22"/>
      <c r="L827" s="22"/>
      <c r="M827" s="22"/>
      <c r="N827" s="23"/>
      <c r="O827" s="23"/>
      <c r="P827" s="24"/>
      <c r="Q827" s="37"/>
      <c r="R827" s="24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"/>
      <c r="B828" s="4"/>
      <c r="C828" s="48"/>
      <c r="D828" s="14"/>
      <c r="E828" s="3"/>
      <c r="F828" s="3"/>
      <c r="G828" s="9"/>
      <c r="H828" s="13"/>
      <c r="I828" s="47"/>
      <c r="J828" s="22"/>
      <c r="K828" s="22"/>
      <c r="L828" s="22"/>
      <c r="M828" s="22"/>
      <c r="N828" s="23"/>
      <c r="O828" s="23"/>
      <c r="P828" s="24"/>
      <c r="Q828" s="37"/>
      <c r="R828" s="24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"/>
      <c r="B829" s="4"/>
      <c r="C829" s="48"/>
      <c r="D829" s="14"/>
      <c r="E829" s="3"/>
      <c r="F829" s="3"/>
      <c r="G829" s="9"/>
      <c r="H829" s="13"/>
      <c r="I829" s="47"/>
      <c r="J829" s="22"/>
      <c r="K829" s="22"/>
      <c r="L829" s="22"/>
      <c r="M829" s="22"/>
      <c r="N829" s="23"/>
      <c r="O829" s="23"/>
      <c r="P829" s="24"/>
      <c r="Q829" s="37"/>
      <c r="R829" s="24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"/>
      <c r="B830" s="4"/>
      <c r="C830" s="48"/>
      <c r="D830" s="14"/>
      <c r="E830" s="3"/>
      <c r="F830" s="3"/>
      <c r="G830" s="9"/>
      <c r="H830" s="13"/>
      <c r="I830" s="47"/>
      <c r="J830" s="22"/>
      <c r="K830" s="22"/>
      <c r="L830" s="22"/>
      <c r="M830" s="22"/>
      <c r="N830" s="23"/>
      <c r="O830" s="23"/>
      <c r="P830" s="24"/>
      <c r="Q830" s="37"/>
      <c r="R830" s="24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"/>
      <c r="B831" s="4"/>
      <c r="C831" s="48"/>
      <c r="D831" s="14"/>
      <c r="E831" s="3"/>
      <c r="F831" s="3"/>
      <c r="G831" s="9"/>
      <c r="H831" s="13"/>
      <c r="I831" s="47"/>
      <c r="J831" s="22"/>
      <c r="K831" s="22"/>
      <c r="L831" s="22"/>
      <c r="M831" s="22"/>
      <c r="N831" s="23"/>
      <c r="O831" s="23"/>
      <c r="P831" s="24"/>
      <c r="Q831" s="37"/>
      <c r="R831" s="24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"/>
      <c r="B832" s="4"/>
      <c r="C832" s="48"/>
      <c r="D832" s="14"/>
      <c r="E832" s="3"/>
      <c r="F832" s="3"/>
      <c r="G832" s="9"/>
      <c r="H832" s="13"/>
      <c r="I832" s="47"/>
      <c r="J832" s="22"/>
      <c r="K832" s="22"/>
      <c r="L832" s="22"/>
      <c r="M832" s="22"/>
      <c r="N832" s="23"/>
      <c r="O832" s="23"/>
      <c r="P832" s="24"/>
      <c r="Q832" s="37"/>
      <c r="R832" s="24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"/>
      <c r="B833" s="4"/>
      <c r="C833" s="48"/>
      <c r="D833" s="14"/>
      <c r="E833" s="3"/>
      <c r="F833" s="3"/>
      <c r="G833" s="9"/>
      <c r="H833" s="13"/>
      <c r="I833" s="47"/>
      <c r="J833" s="22"/>
      <c r="K833" s="22"/>
      <c r="L833" s="22"/>
      <c r="M833" s="22"/>
      <c r="N833" s="23"/>
      <c r="O833" s="23"/>
      <c r="P833" s="24"/>
      <c r="Q833" s="37"/>
      <c r="R833" s="24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"/>
      <c r="B834" s="4"/>
      <c r="C834" s="48"/>
      <c r="D834" s="14"/>
      <c r="E834" s="3"/>
      <c r="F834" s="3"/>
      <c r="G834" s="9"/>
      <c r="H834" s="13"/>
      <c r="I834" s="47"/>
      <c r="J834" s="22"/>
      <c r="K834" s="22"/>
      <c r="L834" s="22"/>
      <c r="M834" s="22"/>
      <c r="N834" s="23"/>
      <c r="O834" s="23"/>
      <c r="P834" s="24"/>
      <c r="Q834" s="37"/>
      <c r="R834" s="24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"/>
      <c r="B835" s="4"/>
      <c r="C835" s="48"/>
      <c r="D835" s="14"/>
      <c r="E835" s="3"/>
      <c r="F835" s="3"/>
      <c r="G835" s="9"/>
      <c r="H835" s="13"/>
      <c r="I835" s="47"/>
      <c r="J835" s="22"/>
      <c r="K835" s="22"/>
      <c r="L835" s="22"/>
      <c r="M835" s="22"/>
      <c r="N835" s="23"/>
      <c r="O835" s="23"/>
      <c r="P835" s="24"/>
      <c r="Q835" s="37"/>
      <c r="R835" s="24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"/>
      <c r="B836" s="4"/>
      <c r="C836" s="48"/>
      <c r="D836" s="14"/>
      <c r="E836" s="3"/>
      <c r="F836" s="3"/>
      <c r="G836" s="9"/>
      <c r="H836" s="13"/>
      <c r="I836" s="47"/>
      <c r="J836" s="22"/>
      <c r="K836" s="22"/>
      <c r="L836" s="22"/>
      <c r="M836" s="22"/>
      <c r="N836" s="23"/>
      <c r="O836" s="23"/>
      <c r="P836" s="24"/>
      <c r="Q836" s="37"/>
      <c r="R836" s="24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"/>
      <c r="B837" s="4"/>
      <c r="C837" s="48"/>
      <c r="D837" s="14"/>
      <c r="E837" s="3"/>
      <c r="F837" s="3"/>
      <c r="G837" s="9"/>
      <c r="H837" s="13"/>
      <c r="I837" s="47"/>
      <c r="J837" s="22"/>
      <c r="K837" s="22"/>
      <c r="L837" s="22"/>
      <c r="M837" s="22"/>
      <c r="N837" s="23"/>
      <c r="O837" s="23"/>
      <c r="P837" s="24"/>
      <c r="Q837" s="37"/>
      <c r="R837" s="24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"/>
      <c r="B838" s="4"/>
      <c r="C838" s="48"/>
      <c r="D838" s="14"/>
      <c r="E838" s="3"/>
      <c r="F838" s="3"/>
      <c r="G838" s="9"/>
      <c r="H838" s="13"/>
      <c r="I838" s="47"/>
      <c r="J838" s="22"/>
      <c r="K838" s="22"/>
      <c r="L838" s="22"/>
      <c r="M838" s="22"/>
      <c r="N838" s="23"/>
      <c r="O838" s="23"/>
      <c r="P838" s="24"/>
      <c r="Q838" s="37"/>
      <c r="R838" s="24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"/>
      <c r="B839" s="4"/>
      <c r="C839" s="48"/>
      <c r="D839" s="14"/>
      <c r="E839" s="3"/>
      <c r="F839" s="3"/>
      <c r="G839" s="9"/>
      <c r="H839" s="13"/>
      <c r="I839" s="47"/>
      <c r="J839" s="22"/>
      <c r="K839" s="22"/>
      <c r="L839" s="22"/>
      <c r="M839" s="22"/>
      <c r="N839" s="23"/>
      <c r="O839" s="23"/>
      <c r="P839" s="24"/>
      <c r="Q839" s="37"/>
      <c r="R839" s="24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"/>
      <c r="B840" s="4"/>
      <c r="C840" s="48"/>
      <c r="D840" s="14"/>
      <c r="E840" s="3"/>
      <c r="F840" s="3"/>
      <c r="G840" s="9"/>
      <c r="H840" s="13"/>
      <c r="I840" s="47"/>
      <c r="J840" s="22"/>
      <c r="K840" s="22"/>
      <c r="L840" s="22"/>
      <c r="M840" s="22"/>
      <c r="N840" s="23"/>
      <c r="O840" s="23"/>
      <c r="P840" s="24"/>
      <c r="Q840" s="37"/>
      <c r="R840" s="24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"/>
      <c r="B841" s="4"/>
      <c r="C841" s="48"/>
      <c r="D841" s="14"/>
      <c r="E841" s="3"/>
      <c r="F841" s="3"/>
      <c r="G841" s="9"/>
      <c r="H841" s="13"/>
      <c r="I841" s="47"/>
      <c r="J841" s="22"/>
      <c r="K841" s="22"/>
      <c r="L841" s="22"/>
      <c r="M841" s="22"/>
      <c r="N841" s="23"/>
      <c r="O841" s="23"/>
      <c r="P841" s="24"/>
      <c r="Q841" s="37"/>
      <c r="R841" s="24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"/>
      <c r="B842" s="4"/>
      <c r="C842" s="48"/>
      <c r="D842" s="14"/>
      <c r="E842" s="3"/>
      <c r="F842" s="3"/>
      <c r="G842" s="9"/>
      <c r="H842" s="13"/>
      <c r="I842" s="47"/>
      <c r="J842" s="22"/>
      <c r="K842" s="22"/>
      <c r="L842" s="22"/>
      <c r="M842" s="22"/>
      <c r="N842" s="23"/>
      <c r="O842" s="23"/>
      <c r="P842" s="24"/>
      <c r="Q842" s="37"/>
      <c r="R842" s="24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"/>
      <c r="B843" s="4"/>
      <c r="C843" s="48"/>
      <c r="D843" s="14"/>
      <c r="E843" s="3"/>
      <c r="F843" s="3"/>
      <c r="G843" s="9"/>
      <c r="H843" s="13"/>
      <c r="I843" s="47"/>
      <c r="J843" s="22"/>
      <c r="K843" s="22"/>
      <c r="L843" s="22"/>
      <c r="M843" s="22"/>
      <c r="N843" s="23"/>
      <c r="O843" s="23"/>
      <c r="P843" s="24"/>
      <c r="Q843" s="37"/>
      <c r="R843" s="24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"/>
      <c r="B844" s="4"/>
      <c r="C844" s="48"/>
      <c r="D844" s="14"/>
      <c r="E844" s="3"/>
      <c r="F844" s="3"/>
      <c r="G844" s="9"/>
      <c r="H844" s="13"/>
      <c r="I844" s="47"/>
      <c r="J844" s="22"/>
      <c r="K844" s="22"/>
      <c r="L844" s="22"/>
      <c r="M844" s="22"/>
      <c r="N844" s="23"/>
      <c r="O844" s="23"/>
      <c r="P844" s="24"/>
      <c r="Q844" s="37"/>
      <c r="R844" s="24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"/>
      <c r="B845" s="4"/>
      <c r="C845" s="48"/>
      <c r="D845" s="14"/>
      <c r="E845" s="3"/>
      <c r="F845" s="3"/>
      <c r="G845" s="9"/>
      <c r="H845" s="13"/>
      <c r="I845" s="47"/>
      <c r="J845" s="22"/>
      <c r="K845" s="22"/>
      <c r="L845" s="22"/>
      <c r="M845" s="22"/>
      <c r="N845" s="23"/>
      <c r="O845" s="23"/>
      <c r="P845" s="24"/>
      <c r="Q845" s="37"/>
      <c r="R845" s="24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"/>
      <c r="B846" s="4"/>
      <c r="C846" s="48"/>
      <c r="D846" s="14"/>
      <c r="E846" s="3"/>
      <c r="F846" s="3"/>
      <c r="G846" s="9"/>
      <c r="H846" s="13"/>
      <c r="I846" s="47"/>
      <c r="J846" s="22"/>
      <c r="K846" s="22"/>
      <c r="L846" s="22"/>
      <c r="M846" s="22"/>
      <c r="N846" s="23"/>
      <c r="O846" s="23"/>
      <c r="P846" s="24"/>
      <c r="Q846" s="37"/>
      <c r="R846" s="24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"/>
      <c r="B847" s="4"/>
      <c r="C847" s="48"/>
      <c r="D847" s="14"/>
      <c r="E847" s="3"/>
      <c r="F847" s="3"/>
      <c r="G847" s="9"/>
      <c r="H847" s="13"/>
      <c r="I847" s="47"/>
      <c r="J847" s="22"/>
      <c r="K847" s="22"/>
      <c r="L847" s="22"/>
      <c r="M847" s="22"/>
      <c r="N847" s="23"/>
      <c r="O847" s="23"/>
      <c r="P847" s="24"/>
      <c r="Q847" s="37"/>
      <c r="R847" s="24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"/>
      <c r="B848" s="4"/>
      <c r="C848" s="48"/>
      <c r="D848" s="14"/>
      <c r="E848" s="3"/>
      <c r="F848" s="3"/>
      <c r="G848" s="9"/>
      <c r="H848" s="13"/>
      <c r="I848" s="47"/>
      <c r="J848" s="22"/>
      <c r="K848" s="22"/>
      <c r="L848" s="22"/>
      <c r="M848" s="22"/>
      <c r="N848" s="23"/>
      <c r="O848" s="23"/>
      <c r="P848" s="24"/>
      <c r="Q848" s="37"/>
      <c r="R848" s="24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"/>
      <c r="B849" s="4"/>
      <c r="C849" s="48"/>
      <c r="D849" s="14"/>
      <c r="E849" s="3"/>
      <c r="F849" s="3"/>
      <c r="G849" s="9"/>
      <c r="H849" s="13"/>
      <c r="I849" s="47"/>
      <c r="J849" s="22"/>
      <c r="K849" s="22"/>
      <c r="L849" s="22"/>
      <c r="M849" s="22"/>
      <c r="N849" s="23"/>
      <c r="O849" s="23"/>
      <c r="P849" s="24"/>
      <c r="Q849" s="37"/>
      <c r="R849" s="24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"/>
      <c r="B850" s="4"/>
      <c r="C850" s="48"/>
      <c r="D850" s="14"/>
      <c r="E850" s="3"/>
      <c r="F850" s="3"/>
      <c r="G850" s="9"/>
      <c r="H850" s="13"/>
      <c r="I850" s="47"/>
      <c r="J850" s="22"/>
      <c r="K850" s="22"/>
      <c r="L850" s="22"/>
      <c r="M850" s="22"/>
      <c r="N850" s="23"/>
      <c r="O850" s="23"/>
      <c r="P850" s="24"/>
      <c r="Q850" s="37"/>
      <c r="R850" s="24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"/>
      <c r="B851" s="4"/>
      <c r="C851" s="48"/>
      <c r="D851" s="14"/>
      <c r="E851" s="3"/>
      <c r="F851" s="3"/>
      <c r="G851" s="9"/>
      <c r="H851" s="13"/>
      <c r="I851" s="47"/>
      <c r="J851" s="22"/>
      <c r="K851" s="22"/>
      <c r="L851" s="22"/>
      <c r="M851" s="22"/>
      <c r="N851" s="23"/>
      <c r="O851" s="23"/>
      <c r="P851" s="24"/>
      <c r="Q851" s="37"/>
      <c r="R851" s="24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"/>
      <c r="B852" s="4"/>
      <c r="C852" s="48"/>
      <c r="D852" s="14"/>
      <c r="E852" s="3"/>
      <c r="F852" s="3"/>
      <c r="G852" s="9"/>
      <c r="H852" s="13"/>
      <c r="I852" s="47"/>
      <c r="J852" s="22"/>
      <c r="K852" s="22"/>
      <c r="L852" s="22"/>
      <c r="M852" s="22"/>
      <c r="N852" s="23"/>
      <c r="O852" s="23"/>
      <c r="P852" s="24"/>
      <c r="Q852" s="37"/>
      <c r="R852" s="24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"/>
      <c r="B853" s="4"/>
      <c r="C853" s="48"/>
      <c r="D853" s="14"/>
      <c r="E853" s="3"/>
      <c r="F853" s="3"/>
      <c r="G853" s="9"/>
      <c r="H853" s="13"/>
      <c r="I853" s="47"/>
      <c r="J853" s="22"/>
      <c r="K853" s="22"/>
      <c r="L853" s="22"/>
      <c r="M853" s="22"/>
      <c r="N853" s="23"/>
      <c r="O853" s="23"/>
      <c r="P853" s="24"/>
      <c r="Q853" s="37"/>
      <c r="R853" s="24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"/>
      <c r="B854" s="4"/>
      <c r="C854" s="48"/>
      <c r="D854" s="14"/>
      <c r="E854" s="3"/>
      <c r="F854" s="3"/>
      <c r="G854" s="9"/>
      <c r="H854" s="13"/>
      <c r="I854" s="47"/>
      <c r="J854" s="22"/>
      <c r="K854" s="22"/>
      <c r="L854" s="22"/>
      <c r="M854" s="22"/>
      <c r="N854" s="23"/>
      <c r="O854" s="23"/>
      <c r="P854" s="24"/>
      <c r="Q854" s="37"/>
      <c r="R854" s="24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"/>
      <c r="B855" s="4"/>
      <c r="C855" s="48"/>
      <c r="D855" s="14"/>
      <c r="E855" s="3"/>
      <c r="F855" s="3"/>
      <c r="G855" s="9"/>
      <c r="H855" s="13"/>
      <c r="I855" s="47"/>
      <c r="J855" s="22"/>
      <c r="K855" s="22"/>
      <c r="L855" s="22"/>
      <c r="M855" s="22"/>
      <c r="N855" s="23"/>
      <c r="O855" s="23"/>
      <c r="P855" s="24"/>
      <c r="Q855" s="37"/>
      <c r="R855" s="24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"/>
      <c r="B856" s="4"/>
      <c r="C856" s="48"/>
      <c r="D856" s="14"/>
      <c r="E856" s="3"/>
      <c r="F856" s="3"/>
      <c r="G856" s="9"/>
      <c r="H856" s="13"/>
      <c r="I856" s="47"/>
      <c r="J856" s="22"/>
      <c r="K856" s="22"/>
      <c r="L856" s="22"/>
      <c r="M856" s="22"/>
      <c r="N856" s="23"/>
      <c r="O856" s="23"/>
      <c r="P856" s="24"/>
      <c r="Q856" s="37"/>
      <c r="R856" s="24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"/>
      <c r="B857" s="4"/>
      <c r="C857" s="48"/>
      <c r="D857" s="14"/>
      <c r="E857" s="3"/>
      <c r="F857" s="3"/>
      <c r="G857" s="9"/>
      <c r="H857" s="13"/>
      <c r="I857" s="47"/>
      <c r="J857" s="22"/>
      <c r="K857" s="22"/>
      <c r="L857" s="22"/>
      <c r="M857" s="22"/>
      <c r="N857" s="23"/>
      <c r="O857" s="23"/>
      <c r="P857" s="24"/>
      <c r="Q857" s="37"/>
      <c r="R857" s="24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"/>
      <c r="B858" s="4"/>
      <c r="C858" s="48"/>
      <c r="D858" s="14"/>
      <c r="E858" s="3"/>
      <c r="F858" s="3"/>
      <c r="G858" s="9"/>
      <c r="H858" s="13"/>
      <c r="I858" s="47"/>
      <c r="J858" s="22"/>
      <c r="K858" s="22"/>
      <c r="L858" s="22"/>
      <c r="M858" s="22"/>
      <c r="N858" s="23"/>
      <c r="O858" s="23"/>
      <c r="P858" s="24"/>
      <c r="Q858" s="37"/>
      <c r="R858" s="24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"/>
      <c r="B859" s="4"/>
      <c r="C859" s="48"/>
      <c r="D859" s="14"/>
      <c r="E859" s="3"/>
      <c r="F859" s="3"/>
      <c r="G859" s="9"/>
      <c r="H859" s="13"/>
      <c r="I859" s="47"/>
      <c r="J859" s="22"/>
      <c r="K859" s="22"/>
      <c r="L859" s="22"/>
      <c r="M859" s="22"/>
      <c r="N859" s="23"/>
      <c r="O859" s="23"/>
      <c r="P859" s="24"/>
      <c r="Q859" s="37"/>
      <c r="R859" s="24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"/>
      <c r="B860" s="4"/>
      <c r="C860" s="48"/>
      <c r="D860" s="14"/>
      <c r="E860" s="3"/>
      <c r="F860" s="3"/>
      <c r="G860" s="9"/>
      <c r="H860" s="13"/>
      <c r="I860" s="47"/>
      <c r="J860" s="22"/>
      <c r="K860" s="22"/>
      <c r="L860" s="22"/>
      <c r="M860" s="22"/>
      <c r="N860" s="23"/>
      <c r="O860" s="23"/>
      <c r="P860" s="24"/>
      <c r="Q860" s="37"/>
      <c r="R860" s="24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"/>
      <c r="B861" s="4"/>
      <c r="C861" s="48"/>
      <c r="D861" s="14"/>
      <c r="E861" s="3"/>
      <c r="F861" s="3"/>
      <c r="G861" s="9"/>
      <c r="H861" s="13"/>
      <c r="I861" s="47"/>
      <c r="J861" s="22"/>
      <c r="K861" s="22"/>
      <c r="L861" s="22"/>
      <c r="M861" s="22"/>
      <c r="N861" s="23"/>
      <c r="O861" s="23"/>
      <c r="P861" s="24"/>
      <c r="Q861" s="37"/>
      <c r="R861" s="24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"/>
      <c r="B862" s="4"/>
      <c r="C862" s="48"/>
      <c r="D862" s="14"/>
      <c r="E862" s="3"/>
      <c r="F862" s="3"/>
      <c r="G862" s="9"/>
      <c r="H862" s="13"/>
      <c r="I862" s="47"/>
      <c r="J862" s="22"/>
      <c r="K862" s="22"/>
      <c r="L862" s="22"/>
      <c r="M862" s="22"/>
      <c r="N862" s="23"/>
      <c r="O862" s="23"/>
      <c r="P862" s="24"/>
      <c r="Q862" s="37"/>
      <c r="R862" s="24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"/>
      <c r="B863" s="4"/>
      <c r="C863" s="48"/>
      <c r="D863" s="14"/>
      <c r="E863" s="3"/>
      <c r="F863" s="3"/>
      <c r="G863" s="9"/>
      <c r="H863" s="13"/>
      <c r="I863" s="47"/>
      <c r="J863" s="22"/>
      <c r="K863" s="22"/>
      <c r="L863" s="22"/>
      <c r="M863" s="22"/>
      <c r="N863" s="23"/>
      <c r="O863" s="23"/>
      <c r="P863" s="24"/>
      <c r="Q863" s="37"/>
      <c r="R863" s="24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"/>
      <c r="B864" s="4"/>
      <c r="C864" s="48"/>
      <c r="D864" s="14"/>
      <c r="E864" s="3"/>
      <c r="F864" s="3"/>
      <c r="G864" s="9"/>
      <c r="H864" s="13"/>
      <c r="I864" s="47"/>
      <c r="J864" s="22"/>
      <c r="K864" s="22"/>
      <c r="L864" s="22"/>
      <c r="M864" s="22"/>
      <c r="N864" s="23"/>
      <c r="O864" s="23"/>
      <c r="P864" s="24"/>
      <c r="Q864" s="37"/>
      <c r="R864" s="24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"/>
      <c r="B865" s="4"/>
      <c r="C865" s="48"/>
      <c r="D865" s="14"/>
      <c r="E865" s="3"/>
      <c r="F865" s="3"/>
      <c r="G865" s="9"/>
      <c r="H865" s="13"/>
      <c r="I865" s="47"/>
      <c r="J865" s="22"/>
      <c r="K865" s="22"/>
      <c r="L865" s="22"/>
      <c r="M865" s="22"/>
      <c r="N865" s="23"/>
      <c r="O865" s="23"/>
      <c r="P865" s="24"/>
      <c r="Q865" s="37"/>
      <c r="R865" s="24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"/>
      <c r="B866" s="4"/>
      <c r="C866" s="48"/>
      <c r="D866" s="14"/>
      <c r="E866" s="3"/>
      <c r="F866" s="3"/>
      <c r="G866" s="9"/>
      <c r="H866" s="13"/>
      <c r="I866" s="47"/>
      <c r="J866" s="22"/>
      <c r="K866" s="22"/>
      <c r="L866" s="22"/>
      <c r="M866" s="22"/>
      <c r="N866" s="23"/>
      <c r="O866" s="23"/>
      <c r="P866" s="24"/>
      <c r="Q866" s="37"/>
      <c r="R866" s="24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"/>
      <c r="B867" s="4"/>
      <c r="C867" s="48"/>
      <c r="D867" s="14"/>
      <c r="E867" s="3"/>
      <c r="F867" s="3"/>
      <c r="G867" s="9"/>
      <c r="H867" s="13"/>
      <c r="I867" s="47"/>
      <c r="J867" s="22"/>
      <c r="K867" s="22"/>
      <c r="L867" s="22"/>
      <c r="M867" s="22"/>
      <c r="N867" s="23"/>
      <c r="O867" s="23"/>
      <c r="P867" s="24"/>
      <c r="Q867" s="37"/>
      <c r="R867" s="24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"/>
      <c r="B868" s="4"/>
      <c r="C868" s="48"/>
      <c r="D868" s="14"/>
      <c r="E868" s="3"/>
      <c r="F868" s="3"/>
      <c r="G868" s="9"/>
      <c r="H868" s="13"/>
      <c r="I868" s="47"/>
      <c r="J868" s="22"/>
      <c r="K868" s="22"/>
      <c r="L868" s="22"/>
      <c r="M868" s="22"/>
      <c r="N868" s="23"/>
      <c r="O868" s="23"/>
      <c r="P868" s="24"/>
      <c r="Q868" s="37"/>
      <c r="R868" s="24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"/>
      <c r="B869" s="4"/>
      <c r="C869" s="48"/>
      <c r="D869" s="14"/>
      <c r="E869" s="3"/>
      <c r="F869" s="3"/>
      <c r="G869" s="9"/>
      <c r="H869" s="13"/>
      <c r="I869" s="47"/>
      <c r="J869" s="22"/>
      <c r="K869" s="22"/>
      <c r="L869" s="22"/>
      <c r="M869" s="22"/>
      <c r="N869" s="23"/>
      <c r="O869" s="23"/>
      <c r="P869" s="24"/>
      <c r="Q869" s="37"/>
      <c r="R869" s="24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"/>
      <c r="B870" s="4"/>
      <c r="C870" s="48"/>
      <c r="D870" s="14"/>
      <c r="E870" s="3"/>
      <c r="F870" s="3"/>
      <c r="G870" s="9"/>
      <c r="H870" s="13"/>
      <c r="I870" s="47"/>
      <c r="J870" s="22"/>
      <c r="K870" s="22"/>
      <c r="L870" s="22"/>
      <c r="M870" s="22"/>
      <c r="N870" s="23"/>
      <c r="O870" s="23"/>
      <c r="P870" s="24"/>
      <c r="Q870" s="37"/>
      <c r="R870" s="24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"/>
      <c r="B871" s="4"/>
      <c r="C871" s="48"/>
      <c r="D871" s="14"/>
      <c r="E871" s="3"/>
      <c r="F871" s="3"/>
      <c r="G871" s="9"/>
      <c r="H871" s="13"/>
      <c r="I871" s="47"/>
      <c r="J871" s="22"/>
      <c r="K871" s="22"/>
      <c r="L871" s="22"/>
      <c r="M871" s="22"/>
      <c r="N871" s="23"/>
      <c r="O871" s="23"/>
      <c r="P871" s="24"/>
      <c r="Q871" s="37"/>
      <c r="R871" s="24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"/>
      <c r="B872" s="4"/>
      <c r="C872" s="48"/>
      <c r="D872" s="14"/>
      <c r="E872" s="3"/>
      <c r="F872" s="3"/>
      <c r="G872" s="9"/>
      <c r="H872" s="13"/>
      <c r="I872" s="47"/>
      <c r="J872" s="22"/>
      <c r="K872" s="22"/>
      <c r="L872" s="22"/>
      <c r="M872" s="22"/>
      <c r="N872" s="23"/>
      <c r="O872" s="23"/>
      <c r="P872" s="24"/>
      <c r="Q872" s="37"/>
      <c r="R872" s="24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"/>
      <c r="B873" s="4"/>
      <c r="C873" s="48"/>
      <c r="D873" s="14"/>
      <c r="E873" s="3"/>
      <c r="F873" s="3"/>
      <c r="G873" s="9"/>
      <c r="H873" s="13"/>
      <c r="I873" s="47"/>
      <c r="J873" s="22"/>
      <c r="K873" s="22"/>
      <c r="L873" s="22"/>
      <c r="M873" s="22"/>
      <c r="N873" s="23"/>
      <c r="O873" s="23"/>
      <c r="P873" s="24"/>
      <c r="Q873" s="37"/>
      <c r="R873" s="24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"/>
      <c r="B874" s="4"/>
      <c r="C874" s="48"/>
      <c r="D874" s="14"/>
      <c r="E874" s="3"/>
      <c r="F874" s="3"/>
      <c r="G874" s="9"/>
      <c r="H874" s="13"/>
      <c r="I874" s="47"/>
      <c r="J874" s="22"/>
      <c r="K874" s="22"/>
      <c r="L874" s="22"/>
      <c r="M874" s="22"/>
      <c r="N874" s="23"/>
      <c r="O874" s="23"/>
      <c r="P874" s="24"/>
      <c r="Q874" s="37"/>
      <c r="R874" s="24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"/>
      <c r="B875" s="4"/>
      <c r="C875" s="48"/>
      <c r="D875" s="14"/>
      <c r="E875" s="3"/>
      <c r="F875" s="3"/>
      <c r="G875" s="9"/>
      <c r="H875" s="13"/>
      <c r="I875" s="47"/>
      <c r="J875" s="22"/>
      <c r="K875" s="22"/>
      <c r="L875" s="22"/>
      <c r="M875" s="22"/>
      <c r="N875" s="23"/>
      <c r="O875" s="23"/>
      <c r="P875" s="24"/>
      <c r="Q875" s="37"/>
      <c r="R875" s="24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"/>
      <c r="B876" s="4"/>
      <c r="C876" s="48"/>
      <c r="D876" s="14"/>
      <c r="E876" s="3"/>
      <c r="F876" s="3"/>
      <c r="G876" s="9"/>
      <c r="H876" s="13"/>
      <c r="I876" s="47"/>
      <c r="J876" s="22"/>
      <c r="K876" s="22"/>
      <c r="L876" s="22"/>
      <c r="M876" s="22"/>
      <c r="N876" s="23"/>
      <c r="O876" s="23"/>
      <c r="P876" s="24"/>
      <c r="Q876" s="37"/>
      <c r="R876" s="24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"/>
      <c r="B877" s="4"/>
      <c r="C877" s="48"/>
      <c r="D877" s="14"/>
      <c r="E877" s="3"/>
      <c r="F877" s="3"/>
      <c r="G877" s="9"/>
      <c r="H877" s="13"/>
      <c r="I877" s="47"/>
      <c r="J877" s="22"/>
      <c r="K877" s="22"/>
      <c r="L877" s="22"/>
      <c r="M877" s="22"/>
      <c r="N877" s="23"/>
      <c r="O877" s="23"/>
      <c r="P877" s="24"/>
      <c r="Q877" s="37"/>
      <c r="R877" s="24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"/>
      <c r="B878" s="4"/>
      <c r="C878" s="48"/>
      <c r="D878" s="14"/>
      <c r="E878" s="3"/>
      <c r="F878" s="3"/>
      <c r="G878" s="9"/>
      <c r="H878" s="13"/>
      <c r="I878" s="47"/>
      <c r="J878" s="22"/>
      <c r="K878" s="22"/>
      <c r="L878" s="22"/>
      <c r="M878" s="22"/>
      <c r="N878" s="23"/>
      <c r="O878" s="23"/>
      <c r="P878" s="24"/>
      <c r="Q878" s="37"/>
      <c r="R878" s="24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"/>
      <c r="B879" s="4"/>
      <c r="C879" s="48"/>
      <c r="D879" s="14"/>
      <c r="E879" s="3"/>
      <c r="F879" s="3"/>
      <c r="G879" s="9"/>
      <c r="H879" s="13"/>
      <c r="I879" s="47"/>
      <c r="J879" s="22"/>
      <c r="K879" s="22"/>
      <c r="L879" s="22"/>
      <c r="M879" s="22"/>
      <c r="N879" s="23"/>
      <c r="O879" s="23"/>
      <c r="P879" s="24"/>
      <c r="Q879" s="37"/>
      <c r="R879" s="24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"/>
      <c r="B880" s="4"/>
      <c r="C880" s="48"/>
      <c r="D880" s="14"/>
      <c r="E880" s="3"/>
      <c r="F880" s="3"/>
      <c r="G880" s="9"/>
      <c r="H880" s="13"/>
      <c r="I880" s="47"/>
      <c r="J880" s="22"/>
      <c r="K880" s="22"/>
      <c r="L880" s="22"/>
      <c r="M880" s="22"/>
      <c r="N880" s="23"/>
      <c r="O880" s="23"/>
      <c r="P880" s="24"/>
      <c r="Q880" s="37"/>
      <c r="R880" s="24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"/>
      <c r="B881" s="4"/>
      <c r="C881" s="48"/>
      <c r="D881" s="14"/>
      <c r="E881" s="3"/>
      <c r="F881" s="3"/>
      <c r="G881" s="9"/>
      <c r="H881" s="13"/>
      <c r="I881" s="47"/>
      <c r="J881" s="22"/>
      <c r="K881" s="22"/>
      <c r="L881" s="22"/>
      <c r="M881" s="22"/>
      <c r="N881" s="23"/>
      <c r="O881" s="23"/>
      <c r="P881" s="24"/>
      <c r="Q881" s="37"/>
      <c r="R881" s="24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"/>
      <c r="B882" s="4"/>
      <c r="C882" s="48"/>
      <c r="D882" s="14"/>
      <c r="E882" s="3"/>
      <c r="F882" s="3"/>
      <c r="G882" s="9"/>
      <c r="H882" s="13"/>
      <c r="I882" s="47"/>
      <c r="J882" s="22"/>
      <c r="K882" s="22"/>
      <c r="L882" s="22"/>
      <c r="M882" s="22"/>
      <c r="N882" s="23"/>
      <c r="O882" s="23"/>
      <c r="P882" s="24"/>
      <c r="Q882" s="37"/>
      <c r="R882" s="24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"/>
      <c r="B883" s="4"/>
      <c r="C883" s="48"/>
      <c r="D883" s="14"/>
      <c r="E883" s="3"/>
      <c r="F883" s="3"/>
      <c r="G883" s="9"/>
      <c r="H883" s="13"/>
      <c r="I883" s="47"/>
      <c r="J883" s="22"/>
      <c r="K883" s="22"/>
      <c r="L883" s="22"/>
      <c r="M883" s="22"/>
      <c r="N883" s="23"/>
      <c r="O883" s="23"/>
      <c r="P883" s="24"/>
      <c r="Q883" s="37"/>
      <c r="R883" s="24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"/>
      <c r="B884" s="4"/>
      <c r="C884" s="48"/>
      <c r="D884" s="14"/>
      <c r="E884" s="3"/>
      <c r="F884" s="3"/>
      <c r="G884" s="9"/>
      <c r="H884" s="13"/>
      <c r="I884" s="47"/>
      <c r="J884" s="22"/>
      <c r="K884" s="22"/>
      <c r="L884" s="22"/>
      <c r="M884" s="22"/>
      <c r="N884" s="23"/>
      <c r="O884" s="23"/>
      <c r="P884" s="24"/>
      <c r="Q884" s="37"/>
      <c r="R884" s="24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"/>
      <c r="B885" s="4"/>
      <c r="C885" s="48"/>
      <c r="D885" s="14"/>
      <c r="E885" s="3"/>
      <c r="F885" s="3"/>
      <c r="G885" s="9"/>
      <c r="H885" s="13"/>
      <c r="I885" s="47"/>
      <c r="J885" s="22"/>
      <c r="K885" s="22"/>
      <c r="L885" s="22"/>
      <c r="M885" s="22"/>
      <c r="N885" s="23"/>
      <c r="O885" s="23"/>
      <c r="P885" s="24"/>
      <c r="Q885" s="37"/>
      <c r="R885" s="24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"/>
      <c r="B886" s="4"/>
      <c r="C886" s="48"/>
      <c r="D886" s="14"/>
      <c r="E886" s="3"/>
      <c r="F886" s="3"/>
      <c r="G886" s="9"/>
      <c r="H886" s="13"/>
      <c r="I886" s="47"/>
      <c r="J886" s="22"/>
      <c r="K886" s="22"/>
      <c r="L886" s="22"/>
      <c r="M886" s="22"/>
      <c r="N886" s="23"/>
      <c r="O886" s="23"/>
      <c r="P886" s="24"/>
      <c r="Q886" s="37"/>
      <c r="R886" s="24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"/>
      <c r="B887" s="4"/>
      <c r="C887" s="48"/>
      <c r="D887" s="14"/>
      <c r="E887" s="3"/>
      <c r="F887" s="3"/>
      <c r="G887" s="9"/>
      <c r="H887" s="13"/>
      <c r="I887" s="47"/>
      <c r="J887" s="22"/>
      <c r="K887" s="22"/>
      <c r="L887" s="22"/>
      <c r="M887" s="22"/>
      <c r="N887" s="23"/>
      <c r="O887" s="23"/>
      <c r="P887" s="24"/>
      <c r="Q887" s="37"/>
      <c r="R887" s="24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"/>
      <c r="B888" s="4"/>
      <c r="C888" s="48"/>
      <c r="D888" s="14"/>
      <c r="E888" s="3"/>
      <c r="F888" s="3"/>
      <c r="G888" s="9"/>
      <c r="H888" s="13"/>
      <c r="I888" s="47"/>
      <c r="J888" s="22"/>
      <c r="K888" s="22"/>
      <c r="L888" s="22"/>
      <c r="M888" s="22"/>
      <c r="N888" s="23"/>
      <c r="O888" s="23"/>
      <c r="P888" s="24"/>
      <c r="Q888" s="37"/>
      <c r="R888" s="24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"/>
      <c r="B889" s="4"/>
      <c r="C889" s="48"/>
      <c r="D889" s="14"/>
      <c r="E889" s="3"/>
      <c r="F889" s="3"/>
      <c r="G889" s="9"/>
      <c r="H889" s="13"/>
      <c r="I889" s="47"/>
      <c r="J889" s="22"/>
      <c r="K889" s="22"/>
      <c r="L889" s="22"/>
      <c r="M889" s="22"/>
      <c r="N889" s="23"/>
      <c r="O889" s="23"/>
      <c r="P889" s="24"/>
      <c r="Q889" s="37"/>
      <c r="R889" s="24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"/>
      <c r="B890" s="4"/>
      <c r="C890" s="48"/>
      <c r="D890" s="14"/>
      <c r="E890" s="3"/>
      <c r="F890" s="3"/>
      <c r="G890" s="9"/>
      <c r="H890" s="13"/>
      <c r="I890" s="47"/>
      <c r="J890" s="22"/>
      <c r="K890" s="22"/>
      <c r="L890" s="22"/>
      <c r="M890" s="22"/>
      <c r="N890" s="23"/>
      <c r="O890" s="23"/>
      <c r="P890" s="24"/>
      <c r="Q890" s="37"/>
      <c r="R890" s="24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"/>
      <c r="B891" s="4"/>
      <c r="C891" s="48"/>
      <c r="D891" s="14"/>
      <c r="E891" s="3"/>
      <c r="F891" s="3"/>
      <c r="G891" s="9"/>
      <c r="H891" s="13"/>
      <c r="I891" s="47"/>
      <c r="J891" s="22"/>
      <c r="K891" s="22"/>
      <c r="L891" s="22"/>
      <c r="M891" s="22"/>
      <c r="N891" s="23"/>
      <c r="O891" s="23"/>
      <c r="P891" s="24"/>
      <c r="Q891" s="37"/>
      <c r="R891" s="24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"/>
      <c r="B892" s="4"/>
      <c r="C892" s="48"/>
      <c r="D892" s="14"/>
      <c r="E892" s="3"/>
      <c r="F892" s="3"/>
      <c r="G892" s="9"/>
      <c r="H892" s="13"/>
      <c r="I892" s="47"/>
      <c r="J892" s="22"/>
      <c r="K892" s="22"/>
      <c r="L892" s="22"/>
      <c r="M892" s="22"/>
      <c r="N892" s="23"/>
      <c r="O892" s="23"/>
      <c r="P892" s="24"/>
      <c r="Q892" s="37"/>
      <c r="R892" s="24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"/>
      <c r="B893" s="4"/>
      <c r="C893" s="48"/>
      <c r="D893" s="14"/>
      <c r="E893" s="3"/>
      <c r="F893" s="3"/>
      <c r="G893" s="9"/>
      <c r="H893" s="13"/>
      <c r="I893" s="47"/>
      <c r="J893" s="22"/>
      <c r="K893" s="22"/>
      <c r="L893" s="22"/>
      <c r="M893" s="22"/>
      <c r="N893" s="23"/>
      <c r="O893" s="23"/>
      <c r="P893" s="24"/>
      <c r="Q893" s="37"/>
      <c r="R893" s="24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"/>
      <c r="B894" s="4"/>
      <c r="C894" s="48"/>
      <c r="D894" s="14"/>
      <c r="E894" s="3"/>
      <c r="F894" s="3"/>
      <c r="G894" s="9"/>
      <c r="H894" s="13"/>
      <c r="I894" s="47"/>
      <c r="J894" s="22"/>
      <c r="K894" s="22"/>
      <c r="L894" s="22"/>
      <c r="M894" s="22"/>
      <c r="N894" s="23"/>
      <c r="O894" s="23"/>
      <c r="P894" s="24"/>
      <c r="Q894" s="37"/>
      <c r="R894" s="24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"/>
      <c r="B895" s="4"/>
      <c r="C895" s="48"/>
      <c r="D895" s="14"/>
      <c r="E895" s="3"/>
      <c r="F895" s="3"/>
      <c r="G895" s="9"/>
      <c r="H895" s="13"/>
      <c r="I895" s="47"/>
      <c r="J895" s="22"/>
      <c r="K895" s="22"/>
      <c r="L895" s="22"/>
      <c r="M895" s="22"/>
      <c r="N895" s="23"/>
      <c r="O895" s="23"/>
      <c r="P895" s="24"/>
      <c r="Q895" s="37"/>
      <c r="R895" s="24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"/>
      <c r="B896" s="4"/>
      <c r="C896" s="48"/>
      <c r="D896" s="14"/>
      <c r="E896" s="3"/>
      <c r="F896" s="3"/>
      <c r="G896" s="9"/>
      <c r="H896" s="13"/>
      <c r="I896" s="47"/>
      <c r="J896" s="22"/>
      <c r="K896" s="22"/>
      <c r="L896" s="22"/>
      <c r="M896" s="22"/>
      <c r="N896" s="23"/>
      <c r="O896" s="23"/>
      <c r="P896" s="24"/>
      <c r="Q896" s="37"/>
      <c r="R896" s="24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"/>
      <c r="B897" s="4"/>
      <c r="C897" s="48"/>
      <c r="D897" s="14"/>
      <c r="E897" s="3"/>
      <c r="F897" s="3"/>
      <c r="G897" s="9"/>
      <c r="H897" s="13"/>
      <c r="I897" s="47"/>
      <c r="J897" s="22"/>
      <c r="K897" s="22"/>
      <c r="L897" s="22"/>
      <c r="M897" s="22"/>
      <c r="N897" s="23"/>
      <c r="O897" s="23"/>
      <c r="P897" s="24"/>
      <c r="Q897" s="37"/>
      <c r="R897" s="24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"/>
      <c r="B898" s="4"/>
      <c r="C898" s="48"/>
      <c r="D898" s="14"/>
      <c r="E898" s="3"/>
      <c r="F898" s="3"/>
      <c r="G898" s="9"/>
      <c r="H898" s="13"/>
      <c r="I898" s="47"/>
      <c r="J898" s="22"/>
      <c r="K898" s="22"/>
      <c r="L898" s="22"/>
      <c r="M898" s="22"/>
      <c r="N898" s="23"/>
      <c r="O898" s="23"/>
      <c r="P898" s="24"/>
      <c r="Q898" s="37"/>
      <c r="R898" s="24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"/>
      <c r="B899" s="4"/>
      <c r="C899" s="48"/>
      <c r="D899" s="14"/>
      <c r="E899" s="3"/>
      <c r="F899" s="3"/>
      <c r="G899" s="9"/>
      <c r="H899" s="13"/>
      <c r="I899" s="47"/>
      <c r="J899" s="22"/>
      <c r="K899" s="22"/>
      <c r="L899" s="22"/>
      <c r="M899" s="22"/>
      <c r="N899" s="23"/>
      <c r="O899" s="23"/>
      <c r="P899" s="24"/>
      <c r="Q899" s="37"/>
      <c r="R899" s="24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"/>
      <c r="B900" s="4"/>
      <c r="C900" s="48"/>
      <c r="D900" s="14"/>
      <c r="E900" s="3"/>
      <c r="F900" s="3"/>
      <c r="G900" s="9"/>
      <c r="H900" s="13"/>
      <c r="I900" s="47"/>
      <c r="J900" s="22"/>
      <c r="K900" s="22"/>
      <c r="L900" s="22"/>
      <c r="M900" s="22"/>
      <c r="N900" s="23"/>
      <c r="O900" s="23"/>
      <c r="P900" s="24"/>
      <c r="Q900" s="37"/>
      <c r="R900" s="24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"/>
      <c r="B901" s="4"/>
      <c r="C901" s="48"/>
      <c r="D901" s="14"/>
      <c r="E901" s="3"/>
      <c r="F901" s="3"/>
      <c r="G901" s="9"/>
      <c r="H901" s="13"/>
      <c r="I901" s="47"/>
      <c r="J901" s="22"/>
      <c r="K901" s="22"/>
      <c r="L901" s="22"/>
      <c r="M901" s="22"/>
      <c r="N901" s="23"/>
      <c r="O901" s="23"/>
      <c r="P901" s="24"/>
      <c r="Q901" s="37"/>
      <c r="R901" s="24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"/>
      <c r="B902" s="4"/>
      <c r="C902" s="48"/>
      <c r="D902" s="14"/>
      <c r="E902" s="3"/>
      <c r="F902" s="3"/>
      <c r="G902" s="9"/>
      <c r="H902" s="13"/>
      <c r="I902" s="47"/>
      <c r="J902" s="22"/>
      <c r="K902" s="22"/>
      <c r="L902" s="22"/>
      <c r="M902" s="22"/>
      <c r="N902" s="23"/>
      <c r="O902" s="23"/>
      <c r="P902" s="24"/>
      <c r="Q902" s="37"/>
      <c r="R902" s="24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"/>
      <c r="B903" s="4"/>
      <c r="C903" s="48"/>
      <c r="D903" s="14"/>
      <c r="E903" s="3"/>
      <c r="F903" s="3"/>
      <c r="G903" s="9"/>
      <c r="H903" s="13"/>
      <c r="I903" s="47"/>
      <c r="J903" s="22"/>
      <c r="K903" s="22"/>
      <c r="L903" s="22"/>
      <c r="M903" s="22"/>
      <c r="N903" s="23"/>
      <c r="O903" s="23"/>
      <c r="P903" s="24"/>
      <c r="Q903" s="37"/>
      <c r="R903" s="24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"/>
      <c r="B904" s="4"/>
      <c r="C904" s="48"/>
      <c r="D904" s="14"/>
      <c r="E904" s="3"/>
      <c r="F904" s="3"/>
      <c r="G904" s="9"/>
      <c r="H904" s="13"/>
      <c r="I904" s="47"/>
      <c r="J904" s="22"/>
      <c r="K904" s="22"/>
      <c r="L904" s="22"/>
      <c r="M904" s="22"/>
      <c r="N904" s="23"/>
      <c r="O904" s="23"/>
      <c r="P904" s="24"/>
      <c r="Q904" s="37"/>
      <c r="R904" s="24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"/>
      <c r="B905" s="4"/>
      <c r="C905" s="48"/>
      <c r="D905" s="14"/>
      <c r="E905" s="3"/>
      <c r="F905" s="3"/>
      <c r="G905" s="9"/>
      <c r="H905" s="13"/>
      <c r="I905" s="47"/>
      <c r="J905" s="22"/>
      <c r="K905" s="22"/>
      <c r="L905" s="22"/>
      <c r="M905" s="22"/>
      <c r="N905" s="23"/>
      <c r="O905" s="23"/>
      <c r="P905" s="24"/>
      <c r="Q905" s="37"/>
      <c r="R905" s="24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"/>
      <c r="B906" s="4"/>
      <c r="C906" s="48"/>
      <c r="D906" s="14"/>
      <c r="E906" s="3"/>
      <c r="F906" s="3"/>
      <c r="G906" s="9"/>
      <c r="H906" s="13"/>
      <c r="I906" s="47"/>
      <c r="J906" s="22"/>
      <c r="K906" s="22"/>
      <c r="L906" s="22"/>
      <c r="M906" s="22"/>
      <c r="N906" s="23"/>
      <c r="O906" s="23"/>
      <c r="P906" s="24"/>
      <c r="Q906" s="37"/>
      <c r="R906" s="24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"/>
      <c r="B907" s="4"/>
      <c r="C907" s="48"/>
      <c r="D907" s="14"/>
      <c r="E907" s="3"/>
      <c r="F907" s="3"/>
      <c r="G907" s="9"/>
      <c r="H907" s="13"/>
      <c r="I907" s="47"/>
      <c r="J907" s="22"/>
      <c r="K907" s="22"/>
      <c r="L907" s="22"/>
      <c r="M907" s="22"/>
      <c r="N907" s="23"/>
      <c r="O907" s="23"/>
      <c r="P907" s="24"/>
      <c r="Q907" s="37"/>
      <c r="R907" s="24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"/>
      <c r="B908" s="4"/>
      <c r="C908" s="48"/>
      <c r="D908" s="14"/>
      <c r="E908" s="3"/>
      <c r="F908" s="3"/>
      <c r="G908" s="9"/>
      <c r="H908" s="13"/>
      <c r="I908" s="47"/>
      <c r="J908" s="22"/>
      <c r="K908" s="22"/>
      <c r="L908" s="22"/>
      <c r="M908" s="22"/>
      <c r="N908" s="23"/>
      <c r="O908" s="23"/>
      <c r="P908" s="24"/>
      <c r="Q908" s="37"/>
      <c r="R908" s="24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"/>
      <c r="B909" s="4"/>
      <c r="C909" s="48"/>
      <c r="D909" s="14"/>
      <c r="E909" s="3"/>
      <c r="F909" s="3"/>
      <c r="G909" s="9"/>
      <c r="H909" s="13"/>
      <c r="I909" s="47"/>
      <c r="J909" s="22"/>
      <c r="K909" s="22"/>
      <c r="L909" s="22"/>
      <c r="M909" s="22"/>
      <c r="N909" s="23"/>
      <c r="O909" s="23"/>
      <c r="P909" s="24"/>
      <c r="Q909" s="37"/>
      <c r="R909" s="24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"/>
      <c r="B910" s="4"/>
      <c r="C910" s="48"/>
      <c r="D910" s="14"/>
      <c r="E910" s="3"/>
      <c r="F910" s="3"/>
      <c r="G910" s="9"/>
      <c r="H910" s="13"/>
      <c r="I910" s="47"/>
      <c r="J910" s="22"/>
      <c r="K910" s="22"/>
      <c r="L910" s="22"/>
      <c r="M910" s="22"/>
      <c r="N910" s="23"/>
      <c r="O910" s="23"/>
      <c r="P910" s="24"/>
      <c r="Q910" s="37"/>
      <c r="R910" s="24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"/>
      <c r="B911" s="4"/>
      <c r="C911" s="48"/>
      <c r="D911" s="14"/>
      <c r="E911" s="3"/>
      <c r="F911" s="3"/>
      <c r="G911" s="9"/>
      <c r="H911" s="13"/>
      <c r="I911" s="47"/>
      <c r="J911" s="22"/>
      <c r="K911" s="22"/>
      <c r="L911" s="22"/>
      <c r="M911" s="22"/>
      <c r="N911" s="23"/>
      <c r="O911" s="23"/>
      <c r="P911" s="24"/>
      <c r="Q911" s="37"/>
      <c r="R911" s="24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"/>
      <c r="B912" s="4"/>
      <c r="C912" s="48"/>
      <c r="D912" s="14"/>
      <c r="E912" s="3"/>
      <c r="F912" s="3"/>
      <c r="G912" s="9"/>
      <c r="H912" s="13"/>
      <c r="I912" s="47"/>
      <c r="J912" s="22"/>
      <c r="K912" s="22"/>
      <c r="L912" s="22"/>
      <c r="M912" s="22"/>
      <c r="N912" s="23"/>
      <c r="O912" s="23"/>
      <c r="P912" s="24"/>
      <c r="Q912" s="37"/>
      <c r="R912" s="24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"/>
      <c r="B913" s="4"/>
      <c r="C913" s="48"/>
      <c r="D913" s="14"/>
      <c r="E913" s="3"/>
      <c r="F913" s="3"/>
      <c r="G913" s="9"/>
      <c r="H913" s="13"/>
      <c r="I913" s="47"/>
      <c r="J913" s="22"/>
      <c r="K913" s="22"/>
      <c r="L913" s="22"/>
      <c r="M913" s="22"/>
      <c r="N913" s="23"/>
      <c r="O913" s="23"/>
      <c r="P913" s="24"/>
      <c r="Q913" s="37"/>
      <c r="R913" s="24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"/>
      <c r="B914" s="4"/>
      <c r="C914" s="48"/>
      <c r="D914" s="14"/>
      <c r="E914" s="3"/>
      <c r="F914" s="3"/>
      <c r="G914" s="9"/>
      <c r="H914" s="13"/>
      <c r="I914" s="47"/>
      <c r="J914" s="22"/>
      <c r="K914" s="22"/>
      <c r="L914" s="22"/>
      <c r="M914" s="22"/>
      <c r="N914" s="23"/>
      <c r="O914" s="23"/>
      <c r="P914" s="24"/>
      <c r="Q914" s="37"/>
      <c r="R914" s="24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"/>
      <c r="B915" s="4"/>
      <c r="C915" s="48"/>
      <c r="D915" s="14"/>
      <c r="E915" s="3"/>
      <c r="F915" s="3"/>
      <c r="G915" s="9"/>
      <c r="H915" s="13"/>
      <c r="I915" s="47"/>
      <c r="J915" s="22"/>
      <c r="K915" s="22"/>
      <c r="L915" s="22"/>
      <c r="M915" s="22"/>
      <c r="N915" s="23"/>
      <c r="O915" s="23"/>
      <c r="P915" s="24"/>
      <c r="Q915" s="37"/>
      <c r="R915" s="24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"/>
      <c r="B916" s="4"/>
      <c r="C916" s="48"/>
      <c r="D916" s="14"/>
      <c r="E916" s="3"/>
      <c r="F916" s="3"/>
      <c r="G916" s="9"/>
      <c r="H916" s="13"/>
      <c r="I916" s="47"/>
      <c r="J916" s="22"/>
      <c r="K916" s="22"/>
      <c r="L916" s="22"/>
      <c r="M916" s="22"/>
      <c r="N916" s="23"/>
      <c r="O916" s="23"/>
      <c r="P916" s="24"/>
      <c r="Q916" s="37"/>
      <c r="R916" s="24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"/>
      <c r="B917" s="4"/>
      <c r="C917" s="48"/>
      <c r="D917" s="14"/>
      <c r="E917" s="3"/>
      <c r="F917" s="3"/>
      <c r="G917" s="9"/>
      <c r="H917" s="13"/>
      <c r="I917" s="47"/>
      <c r="J917" s="22"/>
      <c r="K917" s="22"/>
      <c r="L917" s="22"/>
      <c r="M917" s="22"/>
      <c r="N917" s="23"/>
      <c r="O917" s="23"/>
      <c r="P917" s="24"/>
      <c r="Q917" s="37"/>
      <c r="R917" s="24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"/>
      <c r="B918" s="4"/>
      <c r="C918" s="48"/>
      <c r="D918" s="14"/>
      <c r="E918" s="3"/>
      <c r="F918" s="3"/>
      <c r="G918" s="9"/>
      <c r="H918" s="13"/>
      <c r="I918" s="47"/>
      <c r="J918" s="22"/>
      <c r="K918" s="22"/>
      <c r="L918" s="22"/>
      <c r="M918" s="22"/>
      <c r="N918" s="23"/>
      <c r="O918" s="23"/>
      <c r="P918" s="24"/>
      <c r="Q918" s="37"/>
      <c r="R918" s="24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"/>
      <c r="B919" s="4"/>
      <c r="C919" s="48"/>
      <c r="D919" s="14"/>
      <c r="E919" s="3"/>
      <c r="F919" s="3"/>
      <c r="G919" s="9"/>
      <c r="H919" s="13"/>
      <c r="I919" s="47"/>
      <c r="J919" s="22"/>
      <c r="K919" s="22"/>
      <c r="L919" s="22"/>
      <c r="M919" s="22"/>
      <c r="N919" s="23"/>
      <c r="O919" s="23"/>
      <c r="P919" s="24"/>
      <c r="Q919" s="37"/>
      <c r="R919" s="24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"/>
      <c r="B920" s="4"/>
      <c r="C920" s="48"/>
      <c r="D920" s="14"/>
      <c r="E920" s="3"/>
      <c r="F920" s="3"/>
      <c r="G920" s="9"/>
      <c r="H920" s="13"/>
      <c r="I920" s="47"/>
      <c r="J920" s="22"/>
      <c r="K920" s="22"/>
      <c r="L920" s="22"/>
      <c r="M920" s="22"/>
      <c r="N920" s="23"/>
      <c r="O920" s="23"/>
      <c r="P920" s="24"/>
      <c r="Q920" s="37"/>
      <c r="R920" s="24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"/>
      <c r="B921" s="4"/>
      <c r="C921" s="48"/>
      <c r="D921" s="14"/>
      <c r="E921" s="3"/>
      <c r="F921" s="3"/>
      <c r="G921" s="9"/>
      <c r="H921" s="13"/>
      <c r="I921" s="47"/>
      <c r="J921" s="22"/>
      <c r="K921" s="22"/>
      <c r="L921" s="22"/>
      <c r="M921" s="22"/>
      <c r="N921" s="23"/>
      <c r="O921" s="23"/>
      <c r="P921" s="24"/>
      <c r="Q921" s="37"/>
      <c r="R921" s="24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"/>
      <c r="B922" s="4"/>
      <c r="C922" s="48"/>
      <c r="D922" s="14"/>
      <c r="E922" s="3"/>
      <c r="F922" s="3"/>
      <c r="G922" s="9"/>
      <c r="H922" s="13"/>
      <c r="I922" s="47"/>
      <c r="J922" s="22"/>
      <c r="K922" s="22"/>
      <c r="L922" s="22"/>
      <c r="M922" s="22"/>
      <c r="N922" s="23"/>
      <c r="O922" s="23"/>
      <c r="P922" s="24"/>
      <c r="Q922" s="37"/>
      <c r="R922" s="24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"/>
      <c r="B923" s="4"/>
      <c r="C923" s="48"/>
      <c r="D923" s="14"/>
      <c r="E923" s="3"/>
      <c r="F923" s="3"/>
      <c r="G923" s="9"/>
      <c r="H923" s="13"/>
      <c r="I923" s="47"/>
      <c r="J923" s="22"/>
      <c r="K923" s="22"/>
      <c r="L923" s="22"/>
      <c r="M923" s="22"/>
      <c r="N923" s="23"/>
      <c r="O923" s="23"/>
      <c r="P923" s="24"/>
      <c r="Q923" s="37"/>
      <c r="R923" s="24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"/>
      <c r="B924" s="4"/>
      <c r="C924" s="48"/>
      <c r="D924" s="14"/>
      <c r="E924" s="3"/>
      <c r="F924" s="3"/>
      <c r="G924" s="9"/>
      <c r="H924" s="13"/>
      <c r="I924" s="47"/>
      <c r="J924" s="22"/>
      <c r="K924" s="22"/>
      <c r="L924" s="22"/>
      <c r="M924" s="22"/>
      <c r="N924" s="23"/>
      <c r="O924" s="23"/>
      <c r="P924" s="24"/>
      <c r="Q924" s="37"/>
      <c r="R924" s="24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"/>
      <c r="B925" s="4"/>
      <c r="C925" s="48"/>
      <c r="D925" s="14"/>
      <c r="E925" s="3"/>
      <c r="F925" s="3"/>
      <c r="G925" s="9"/>
      <c r="H925" s="13"/>
      <c r="I925" s="47"/>
      <c r="J925" s="22"/>
      <c r="K925" s="22"/>
      <c r="L925" s="22"/>
      <c r="M925" s="22"/>
      <c r="N925" s="23"/>
      <c r="O925" s="23"/>
      <c r="P925" s="24"/>
      <c r="Q925" s="37"/>
      <c r="R925" s="24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"/>
      <c r="B926" s="4"/>
      <c r="C926" s="48"/>
      <c r="D926" s="14"/>
      <c r="E926" s="3"/>
      <c r="F926" s="3"/>
      <c r="G926" s="9"/>
      <c r="H926" s="13"/>
      <c r="I926" s="47"/>
      <c r="J926" s="22"/>
      <c r="K926" s="22"/>
      <c r="L926" s="22"/>
      <c r="M926" s="22"/>
      <c r="N926" s="23"/>
      <c r="O926" s="23"/>
      <c r="P926" s="24"/>
      <c r="Q926" s="37"/>
      <c r="R926" s="24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"/>
      <c r="B927" s="4"/>
      <c r="C927" s="48"/>
      <c r="D927" s="14"/>
      <c r="E927" s="3"/>
      <c r="F927" s="3"/>
      <c r="G927" s="9"/>
      <c r="H927" s="13"/>
      <c r="I927" s="47"/>
      <c r="J927" s="22"/>
      <c r="K927" s="22"/>
      <c r="L927" s="22"/>
      <c r="M927" s="22"/>
      <c r="N927" s="23"/>
      <c r="O927" s="23"/>
      <c r="P927" s="24"/>
      <c r="Q927" s="37"/>
      <c r="R927" s="24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"/>
      <c r="B928" s="4"/>
      <c r="C928" s="48"/>
      <c r="D928" s="14"/>
      <c r="E928" s="3"/>
      <c r="F928" s="3"/>
      <c r="G928" s="9"/>
      <c r="H928" s="13"/>
      <c r="I928" s="47"/>
      <c r="J928" s="22"/>
      <c r="K928" s="22"/>
      <c r="L928" s="22"/>
      <c r="M928" s="22"/>
      <c r="N928" s="23"/>
      <c r="O928" s="23"/>
      <c r="P928" s="24"/>
      <c r="Q928" s="37"/>
      <c r="R928" s="24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"/>
      <c r="B929" s="4"/>
      <c r="C929" s="48"/>
      <c r="D929" s="14"/>
      <c r="E929" s="3"/>
      <c r="F929" s="3"/>
      <c r="G929" s="9"/>
      <c r="H929" s="13"/>
      <c r="I929" s="47"/>
      <c r="J929" s="22"/>
      <c r="K929" s="22"/>
      <c r="L929" s="22"/>
      <c r="M929" s="22"/>
      <c r="N929" s="23"/>
      <c r="O929" s="23"/>
      <c r="P929" s="24"/>
      <c r="Q929" s="37"/>
      <c r="R929" s="24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"/>
      <c r="B930" s="4"/>
      <c r="C930" s="48"/>
      <c r="D930" s="14"/>
      <c r="E930" s="3"/>
      <c r="F930" s="3"/>
      <c r="G930" s="9"/>
      <c r="H930" s="13"/>
      <c r="I930" s="47"/>
      <c r="J930" s="22"/>
      <c r="K930" s="22"/>
      <c r="L930" s="22"/>
      <c r="M930" s="22"/>
      <c r="N930" s="23"/>
      <c r="O930" s="23"/>
      <c r="P930" s="24"/>
      <c r="Q930" s="37"/>
      <c r="R930" s="24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"/>
      <c r="B931" s="4"/>
      <c r="C931" s="48"/>
      <c r="D931" s="14"/>
      <c r="E931" s="3"/>
      <c r="F931" s="3"/>
      <c r="G931" s="9"/>
      <c r="H931" s="13"/>
      <c r="I931" s="47"/>
      <c r="J931" s="22"/>
      <c r="K931" s="22"/>
      <c r="L931" s="22"/>
      <c r="M931" s="22"/>
      <c r="N931" s="23"/>
      <c r="O931" s="23"/>
      <c r="P931" s="24"/>
      <c r="Q931" s="37"/>
      <c r="R931" s="24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"/>
      <c r="B932" s="4"/>
      <c r="C932" s="48"/>
      <c r="D932" s="14"/>
      <c r="E932" s="3"/>
      <c r="F932" s="3"/>
      <c r="G932" s="9"/>
      <c r="H932" s="13"/>
      <c r="I932" s="47"/>
      <c r="J932" s="22"/>
      <c r="K932" s="22"/>
      <c r="L932" s="22"/>
      <c r="M932" s="22"/>
      <c r="N932" s="23"/>
      <c r="O932" s="23"/>
      <c r="P932" s="24"/>
      <c r="Q932" s="37"/>
      <c r="R932" s="24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"/>
      <c r="B933" s="4"/>
      <c r="C933" s="48"/>
      <c r="D933" s="14"/>
      <c r="E933" s="3"/>
      <c r="F933" s="3"/>
      <c r="G933" s="9"/>
      <c r="H933" s="13"/>
      <c r="I933" s="47"/>
      <c r="J933" s="22"/>
      <c r="K933" s="22"/>
      <c r="L933" s="22"/>
      <c r="M933" s="22"/>
      <c r="N933" s="23"/>
      <c r="O933" s="23"/>
      <c r="P933" s="24"/>
      <c r="Q933" s="37"/>
      <c r="R933" s="24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"/>
      <c r="B934" s="4"/>
      <c r="C934" s="48"/>
      <c r="D934" s="14"/>
      <c r="E934" s="3"/>
      <c r="F934" s="3"/>
      <c r="G934" s="9"/>
      <c r="H934" s="13"/>
      <c r="I934" s="47"/>
      <c r="J934" s="22"/>
      <c r="K934" s="22"/>
      <c r="L934" s="22"/>
      <c r="M934" s="22"/>
      <c r="N934" s="23"/>
      <c r="O934" s="23"/>
      <c r="P934" s="24"/>
      <c r="Q934" s="37"/>
      <c r="R934" s="24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"/>
      <c r="B935" s="4"/>
      <c r="C935" s="48"/>
      <c r="D935" s="14"/>
      <c r="E935" s="3"/>
      <c r="F935" s="3"/>
      <c r="G935" s="9"/>
      <c r="H935" s="13"/>
      <c r="I935" s="47"/>
      <c r="J935" s="22"/>
      <c r="K935" s="22"/>
      <c r="L935" s="22"/>
      <c r="M935" s="22"/>
      <c r="N935" s="23"/>
      <c r="O935" s="23"/>
      <c r="P935" s="24"/>
      <c r="Q935" s="37"/>
      <c r="R935" s="24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"/>
      <c r="B936" s="4"/>
      <c r="C936" s="48"/>
      <c r="D936" s="14"/>
      <c r="E936" s="3"/>
      <c r="F936" s="3"/>
      <c r="G936" s="9"/>
      <c r="H936" s="13"/>
      <c r="I936" s="47"/>
      <c r="J936" s="22"/>
      <c r="K936" s="22"/>
      <c r="L936" s="22"/>
      <c r="M936" s="22"/>
      <c r="N936" s="23"/>
      <c r="O936" s="23"/>
      <c r="P936" s="24"/>
      <c r="Q936" s="37"/>
      <c r="R936" s="24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"/>
      <c r="B937" s="4"/>
      <c r="C937" s="48"/>
      <c r="D937" s="14"/>
      <c r="E937" s="3"/>
      <c r="F937" s="3"/>
      <c r="G937" s="9"/>
      <c r="H937" s="13"/>
      <c r="I937" s="47"/>
      <c r="J937" s="22"/>
      <c r="K937" s="22"/>
      <c r="L937" s="22"/>
      <c r="M937" s="22"/>
      <c r="N937" s="23"/>
      <c r="O937" s="23"/>
      <c r="P937" s="24"/>
      <c r="Q937" s="37"/>
      <c r="R937" s="24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"/>
      <c r="B938" s="4"/>
      <c r="C938" s="48"/>
      <c r="D938" s="14"/>
      <c r="E938" s="3"/>
      <c r="F938" s="3"/>
      <c r="G938" s="9"/>
      <c r="H938" s="13"/>
      <c r="I938" s="47"/>
      <c r="J938" s="22"/>
      <c r="K938" s="22"/>
      <c r="L938" s="22"/>
      <c r="M938" s="22"/>
      <c r="N938" s="23"/>
      <c r="O938" s="23"/>
      <c r="P938" s="24"/>
      <c r="Q938" s="37"/>
      <c r="R938" s="24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"/>
      <c r="B939" s="4"/>
      <c r="C939" s="48"/>
      <c r="D939" s="14"/>
      <c r="E939" s="3"/>
      <c r="F939" s="3"/>
      <c r="G939" s="9"/>
      <c r="H939" s="13"/>
      <c r="I939" s="47"/>
      <c r="J939" s="22"/>
      <c r="K939" s="22"/>
      <c r="L939" s="22"/>
      <c r="M939" s="22"/>
      <c r="N939" s="23"/>
      <c r="O939" s="23"/>
      <c r="P939" s="24"/>
      <c r="Q939" s="37"/>
      <c r="R939" s="24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"/>
      <c r="B940" s="4"/>
      <c r="C940" s="48"/>
      <c r="D940" s="14"/>
      <c r="E940" s="3"/>
      <c r="F940" s="3"/>
      <c r="G940" s="9"/>
      <c r="H940" s="13"/>
      <c r="I940" s="47"/>
      <c r="J940" s="22"/>
      <c r="K940" s="22"/>
      <c r="L940" s="22"/>
      <c r="M940" s="22"/>
      <c r="N940" s="23"/>
      <c r="O940" s="23"/>
      <c r="P940" s="24"/>
      <c r="Q940" s="37"/>
      <c r="R940" s="24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"/>
      <c r="B941" s="4"/>
      <c r="C941" s="48"/>
      <c r="D941" s="14"/>
      <c r="E941" s="3"/>
      <c r="F941" s="3"/>
      <c r="G941" s="9"/>
      <c r="H941" s="13"/>
      <c r="I941" s="47"/>
      <c r="J941" s="22"/>
      <c r="K941" s="22"/>
      <c r="L941" s="22"/>
      <c r="M941" s="22"/>
      <c r="N941" s="23"/>
      <c r="O941" s="23"/>
      <c r="P941" s="24"/>
      <c r="Q941" s="37"/>
      <c r="R941" s="24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"/>
      <c r="B942" s="4"/>
      <c r="C942" s="48"/>
      <c r="D942" s="14"/>
      <c r="E942" s="3"/>
      <c r="F942" s="3"/>
      <c r="G942" s="9"/>
      <c r="H942" s="13"/>
      <c r="I942" s="47"/>
      <c r="J942" s="22"/>
      <c r="K942" s="22"/>
      <c r="L942" s="22"/>
      <c r="M942" s="22"/>
      <c r="N942" s="23"/>
      <c r="O942" s="23"/>
      <c r="P942" s="24"/>
      <c r="Q942" s="37"/>
      <c r="R942" s="24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"/>
      <c r="B943" s="4"/>
      <c r="C943" s="48"/>
      <c r="D943" s="14"/>
      <c r="E943" s="3"/>
      <c r="F943" s="3"/>
      <c r="G943" s="9"/>
      <c r="H943" s="13"/>
      <c r="I943" s="47"/>
      <c r="J943" s="22"/>
      <c r="K943" s="22"/>
      <c r="L943" s="22"/>
      <c r="M943" s="22"/>
      <c r="N943" s="23"/>
      <c r="O943" s="23"/>
      <c r="P943" s="24"/>
      <c r="Q943" s="37"/>
      <c r="R943" s="24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"/>
      <c r="B944" s="4"/>
      <c r="C944" s="48"/>
      <c r="D944" s="14"/>
      <c r="E944" s="3"/>
      <c r="F944" s="3"/>
      <c r="G944" s="9"/>
      <c r="H944" s="13"/>
      <c r="I944" s="47"/>
      <c r="J944" s="22"/>
      <c r="K944" s="22"/>
      <c r="L944" s="22"/>
      <c r="M944" s="22"/>
      <c r="N944" s="23"/>
      <c r="O944" s="23"/>
      <c r="P944" s="24"/>
      <c r="Q944" s="37"/>
      <c r="R944" s="24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"/>
      <c r="B945" s="4"/>
      <c r="C945" s="48"/>
      <c r="D945" s="14"/>
      <c r="E945" s="3"/>
      <c r="F945" s="3"/>
      <c r="G945" s="9"/>
      <c r="H945" s="13"/>
      <c r="I945" s="47"/>
      <c r="J945" s="22"/>
      <c r="K945" s="22"/>
      <c r="L945" s="22"/>
      <c r="M945" s="22"/>
      <c r="N945" s="23"/>
      <c r="O945" s="23"/>
      <c r="P945" s="24"/>
      <c r="Q945" s="37"/>
      <c r="R945" s="24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"/>
      <c r="B946" s="4"/>
      <c r="C946" s="48"/>
      <c r="D946" s="14"/>
      <c r="E946" s="3"/>
      <c r="F946" s="3"/>
      <c r="G946" s="9"/>
      <c r="H946" s="13"/>
      <c r="I946" s="47"/>
      <c r="J946" s="22"/>
      <c r="K946" s="22"/>
      <c r="L946" s="22"/>
      <c r="M946" s="22"/>
      <c r="N946" s="23"/>
      <c r="O946" s="23"/>
      <c r="P946" s="24"/>
      <c r="Q946" s="37"/>
      <c r="R946" s="24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"/>
      <c r="B947" s="4"/>
      <c r="C947" s="48"/>
      <c r="D947" s="14"/>
      <c r="E947" s="3"/>
      <c r="F947" s="3"/>
      <c r="G947" s="9"/>
      <c r="H947" s="13"/>
      <c r="I947" s="47"/>
      <c r="J947" s="22"/>
      <c r="K947" s="22"/>
      <c r="L947" s="22"/>
      <c r="M947" s="22"/>
      <c r="N947" s="23"/>
      <c r="O947" s="23"/>
      <c r="P947" s="24"/>
      <c r="Q947" s="37"/>
      <c r="R947" s="24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"/>
      <c r="B948" s="4"/>
      <c r="C948" s="48"/>
      <c r="D948" s="14"/>
      <c r="E948" s="3"/>
      <c r="F948" s="3"/>
      <c r="G948" s="9"/>
      <c r="H948" s="13"/>
      <c r="I948" s="47"/>
      <c r="J948" s="22"/>
      <c r="K948" s="22"/>
      <c r="L948" s="22"/>
      <c r="M948" s="22"/>
      <c r="N948" s="23"/>
      <c r="O948" s="23"/>
      <c r="P948" s="24"/>
      <c r="Q948" s="37"/>
      <c r="R948" s="24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"/>
      <c r="B949" s="4"/>
      <c r="C949" s="48"/>
      <c r="D949" s="14"/>
      <c r="E949" s="3"/>
      <c r="F949" s="3"/>
      <c r="G949" s="9"/>
      <c r="H949" s="13"/>
      <c r="I949" s="47"/>
      <c r="J949" s="22"/>
      <c r="K949" s="22"/>
      <c r="L949" s="22"/>
      <c r="M949" s="22"/>
      <c r="N949" s="23"/>
      <c r="O949" s="23"/>
      <c r="P949" s="24"/>
      <c r="Q949" s="37"/>
      <c r="R949" s="24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"/>
      <c r="B950" s="4"/>
      <c r="C950" s="48"/>
      <c r="D950" s="14"/>
      <c r="E950" s="3"/>
      <c r="F950" s="3"/>
      <c r="G950" s="9"/>
      <c r="H950" s="13"/>
      <c r="I950" s="47"/>
      <c r="J950" s="22"/>
      <c r="K950" s="22"/>
      <c r="L950" s="22"/>
      <c r="M950" s="22"/>
      <c r="N950" s="23"/>
      <c r="O950" s="23"/>
      <c r="P950" s="24"/>
      <c r="Q950" s="37"/>
      <c r="R950" s="24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"/>
      <c r="B951" s="4"/>
      <c r="C951" s="48"/>
      <c r="D951" s="14"/>
      <c r="E951" s="3"/>
      <c r="F951" s="3"/>
      <c r="G951" s="9"/>
      <c r="H951" s="13"/>
      <c r="I951" s="47"/>
      <c r="J951" s="22"/>
      <c r="K951" s="22"/>
      <c r="L951" s="22"/>
      <c r="M951" s="22"/>
      <c r="N951" s="23"/>
      <c r="O951" s="23"/>
      <c r="P951" s="24"/>
      <c r="Q951" s="37"/>
      <c r="R951" s="24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"/>
      <c r="B952" s="4"/>
      <c r="C952" s="48"/>
      <c r="D952" s="14"/>
      <c r="E952" s="3"/>
      <c r="F952" s="3"/>
      <c r="G952" s="9"/>
      <c r="H952" s="13"/>
      <c r="I952" s="47"/>
      <c r="J952" s="22"/>
      <c r="K952" s="22"/>
      <c r="L952" s="22"/>
      <c r="M952" s="22"/>
      <c r="N952" s="23"/>
      <c r="O952" s="23"/>
      <c r="P952" s="24"/>
      <c r="Q952" s="37"/>
      <c r="R952" s="24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"/>
      <c r="B953" s="4"/>
      <c r="C953" s="48"/>
      <c r="D953" s="14"/>
      <c r="E953" s="3"/>
      <c r="F953" s="3"/>
      <c r="G953" s="9"/>
      <c r="H953" s="13"/>
      <c r="I953" s="47"/>
      <c r="J953" s="22"/>
      <c r="K953" s="22"/>
      <c r="L953" s="22"/>
      <c r="M953" s="22"/>
      <c r="N953" s="23"/>
      <c r="O953" s="23"/>
      <c r="P953" s="24"/>
      <c r="Q953" s="37"/>
      <c r="R953" s="24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"/>
      <c r="B954" s="4"/>
      <c r="C954" s="48"/>
      <c r="D954" s="14"/>
      <c r="E954" s="3"/>
      <c r="F954" s="3"/>
      <c r="G954" s="9"/>
      <c r="H954" s="13"/>
      <c r="I954" s="47"/>
      <c r="J954" s="22"/>
      <c r="K954" s="22"/>
      <c r="L954" s="22"/>
      <c r="M954" s="22"/>
      <c r="N954" s="23"/>
      <c r="O954" s="23"/>
      <c r="P954" s="24"/>
      <c r="Q954" s="37"/>
      <c r="R954" s="24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"/>
      <c r="B955" s="4"/>
      <c r="C955" s="48"/>
      <c r="D955" s="14"/>
      <c r="E955" s="3"/>
      <c r="F955" s="3"/>
      <c r="G955" s="9"/>
      <c r="H955" s="13"/>
      <c r="I955" s="47"/>
      <c r="J955" s="22"/>
      <c r="K955" s="22"/>
      <c r="L955" s="22"/>
      <c r="M955" s="22"/>
      <c r="N955" s="23"/>
      <c r="O955" s="23"/>
      <c r="P955" s="24"/>
      <c r="Q955" s="37"/>
      <c r="R955" s="24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"/>
      <c r="B956" s="4"/>
      <c r="C956" s="48"/>
      <c r="D956" s="14"/>
      <c r="E956" s="3"/>
      <c r="F956" s="3"/>
      <c r="G956" s="9"/>
      <c r="H956" s="13"/>
      <c r="I956" s="47"/>
      <c r="J956" s="22"/>
      <c r="K956" s="22"/>
      <c r="L956" s="22"/>
      <c r="M956" s="22"/>
      <c r="N956" s="23"/>
      <c r="O956" s="23"/>
      <c r="P956" s="24"/>
      <c r="Q956" s="37"/>
      <c r="R956" s="24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"/>
      <c r="B957" s="4"/>
      <c r="C957" s="48"/>
      <c r="D957" s="14"/>
      <c r="E957" s="3"/>
      <c r="F957" s="3"/>
      <c r="G957" s="9"/>
      <c r="H957" s="13"/>
      <c r="I957" s="47"/>
      <c r="J957" s="22"/>
      <c r="K957" s="22"/>
      <c r="L957" s="22"/>
      <c r="M957" s="22"/>
      <c r="N957" s="23"/>
      <c r="O957" s="23"/>
      <c r="P957" s="24"/>
      <c r="Q957" s="37"/>
      <c r="R957" s="24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"/>
      <c r="B958" s="4"/>
      <c r="C958" s="48"/>
      <c r="D958" s="14"/>
      <c r="E958" s="3"/>
      <c r="F958" s="3"/>
      <c r="G958" s="9"/>
      <c r="H958" s="13"/>
      <c r="I958" s="47"/>
      <c r="J958" s="22"/>
      <c r="K958" s="22"/>
      <c r="L958" s="22"/>
      <c r="M958" s="22"/>
      <c r="N958" s="23"/>
      <c r="O958" s="23"/>
      <c r="P958" s="24"/>
      <c r="Q958" s="37"/>
      <c r="R958" s="24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"/>
      <c r="B959" s="4"/>
      <c r="C959" s="48"/>
      <c r="D959" s="14"/>
      <c r="E959" s="3"/>
      <c r="F959" s="3"/>
      <c r="G959" s="9"/>
      <c r="H959" s="13"/>
      <c r="I959" s="47"/>
      <c r="J959" s="22"/>
      <c r="K959" s="22"/>
      <c r="L959" s="22"/>
      <c r="M959" s="22"/>
      <c r="N959" s="23"/>
      <c r="O959" s="23"/>
      <c r="P959" s="24"/>
      <c r="Q959" s="37"/>
      <c r="R959" s="24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"/>
      <c r="B960" s="4"/>
      <c r="C960" s="48"/>
      <c r="D960" s="14"/>
      <c r="E960" s="3"/>
      <c r="F960" s="3"/>
      <c r="G960" s="9"/>
      <c r="H960" s="13"/>
      <c r="I960" s="47"/>
      <c r="J960" s="22"/>
      <c r="K960" s="22"/>
      <c r="L960" s="22"/>
      <c r="M960" s="22"/>
      <c r="N960" s="23"/>
      <c r="O960" s="23"/>
      <c r="P960" s="24"/>
      <c r="Q960" s="37"/>
      <c r="R960" s="24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"/>
      <c r="B961" s="4"/>
      <c r="C961" s="48"/>
      <c r="D961" s="14"/>
      <c r="E961" s="3"/>
      <c r="F961" s="3"/>
      <c r="G961" s="9"/>
      <c r="H961" s="13"/>
      <c r="I961" s="47"/>
      <c r="J961" s="22"/>
      <c r="K961" s="22"/>
      <c r="L961" s="22"/>
      <c r="M961" s="22"/>
      <c r="N961" s="23"/>
      <c r="O961" s="23"/>
      <c r="P961" s="24"/>
      <c r="Q961" s="37"/>
      <c r="R961" s="24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"/>
      <c r="B962" s="4"/>
      <c r="C962" s="48"/>
      <c r="D962" s="14"/>
      <c r="E962" s="3"/>
      <c r="F962" s="3"/>
      <c r="G962" s="9"/>
      <c r="H962" s="13"/>
      <c r="I962" s="47"/>
      <c r="J962" s="22"/>
      <c r="K962" s="22"/>
      <c r="L962" s="22"/>
      <c r="M962" s="22"/>
      <c r="N962" s="23"/>
      <c r="O962" s="23"/>
      <c r="P962" s="24"/>
      <c r="Q962" s="37"/>
      <c r="R962" s="24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"/>
      <c r="B963" s="4"/>
      <c r="C963" s="48"/>
      <c r="D963" s="14"/>
      <c r="E963" s="3"/>
      <c r="F963" s="3"/>
      <c r="G963" s="9"/>
      <c r="H963" s="13"/>
      <c r="I963" s="47"/>
      <c r="J963" s="22"/>
      <c r="K963" s="22"/>
      <c r="L963" s="22"/>
      <c r="M963" s="22"/>
      <c r="N963" s="23"/>
      <c r="O963" s="23"/>
      <c r="P963" s="24"/>
      <c r="Q963" s="37"/>
      <c r="R963" s="24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"/>
      <c r="B964" s="4"/>
      <c r="C964" s="48"/>
      <c r="D964" s="14"/>
      <c r="E964" s="3"/>
      <c r="F964" s="3"/>
      <c r="G964" s="9"/>
      <c r="H964" s="13"/>
      <c r="I964" s="47"/>
      <c r="J964" s="22"/>
      <c r="K964" s="22"/>
      <c r="L964" s="22"/>
      <c r="M964" s="22"/>
      <c r="N964" s="23"/>
      <c r="O964" s="23"/>
      <c r="P964" s="24"/>
      <c r="Q964" s="37"/>
      <c r="R964" s="24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"/>
      <c r="B965" s="4"/>
      <c r="C965" s="48"/>
      <c r="D965" s="14"/>
      <c r="E965" s="3"/>
      <c r="F965" s="3"/>
      <c r="G965" s="9"/>
      <c r="H965" s="13"/>
      <c r="I965" s="47"/>
      <c r="J965" s="22"/>
      <c r="K965" s="22"/>
      <c r="L965" s="22"/>
      <c r="M965" s="22"/>
      <c r="N965" s="23"/>
      <c r="O965" s="23"/>
      <c r="P965" s="24"/>
      <c r="Q965" s="37"/>
      <c r="R965" s="24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"/>
      <c r="B966" s="4"/>
      <c r="C966" s="48"/>
      <c r="D966" s="14"/>
      <c r="E966" s="3"/>
      <c r="F966" s="3"/>
      <c r="G966" s="9"/>
      <c r="H966" s="13"/>
      <c r="I966" s="47"/>
      <c r="J966" s="22"/>
      <c r="K966" s="22"/>
      <c r="L966" s="22"/>
      <c r="M966" s="22"/>
      <c r="N966" s="23"/>
      <c r="O966" s="23"/>
      <c r="P966" s="24"/>
      <c r="Q966" s="37"/>
      <c r="R966" s="24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"/>
      <c r="B967" s="4"/>
      <c r="C967" s="48"/>
      <c r="D967" s="14"/>
      <c r="E967" s="3"/>
      <c r="F967" s="3"/>
      <c r="G967" s="9"/>
      <c r="H967" s="13"/>
      <c r="I967" s="47"/>
      <c r="J967" s="22"/>
      <c r="K967" s="22"/>
      <c r="L967" s="22"/>
      <c r="M967" s="22"/>
      <c r="N967" s="23"/>
      <c r="O967" s="23"/>
      <c r="P967" s="24"/>
      <c r="Q967" s="37"/>
      <c r="R967" s="24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"/>
      <c r="B968" s="4"/>
      <c r="C968" s="48"/>
      <c r="D968" s="14"/>
      <c r="E968" s="3"/>
      <c r="F968" s="3"/>
      <c r="G968" s="9"/>
      <c r="H968" s="13"/>
      <c r="I968" s="47"/>
      <c r="J968" s="22"/>
      <c r="K968" s="22"/>
      <c r="L968" s="22"/>
      <c r="M968" s="22"/>
      <c r="N968" s="23"/>
      <c r="O968" s="23"/>
      <c r="P968" s="24"/>
      <c r="Q968" s="37"/>
      <c r="R968" s="24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"/>
      <c r="B969" s="4"/>
      <c r="C969" s="48"/>
      <c r="D969" s="14"/>
      <c r="E969" s="3"/>
      <c r="F969" s="3"/>
      <c r="G969" s="9"/>
      <c r="H969" s="13"/>
      <c r="I969" s="47"/>
      <c r="J969" s="22"/>
      <c r="K969" s="22"/>
      <c r="L969" s="22"/>
      <c r="M969" s="22"/>
      <c r="N969" s="23"/>
      <c r="O969" s="23"/>
      <c r="P969" s="24"/>
      <c r="Q969" s="37"/>
      <c r="R969" s="24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"/>
      <c r="B970" s="4"/>
      <c r="C970" s="48"/>
      <c r="D970" s="14"/>
      <c r="E970" s="3"/>
      <c r="F970" s="3"/>
      <c r="G970" s="9"/>
      <c r="H970" s="13"/>
      <c r="I970" s="47"/>
      <c r="J970" s="22"/>
      <c r="K970" s="22"/>
      <c r="L970" s="22"/>
      <c r="M970" s="22"/>
      <c r="N970" s="23"/>
      <c r="O970" s="23"/>
      <c r="P970" s="24"/>
      <c r="Q970" s="37"/>
      <c r="R970" s="24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"/>
      <c r="B971" s="4"/>
      <c r="C971" s="48"/>
      <c r="D971" s="14"/>
      <c r="E971" s="3"/>
      <c r="F971" s="3"/>
      <c r="G971" s="9"/>
      <c r="H971" s="13"/>
      <c r="I971" s="47"/>
      <c r="J971" s="22"/>
      <c r="K971" s="22"/>
      <c r="L971" s="22"/>
      <c r="M971" s="22"/>
      <c r="N971" s="23"/>
      <c r="O971" s="23"/>
      <c r="P971" s="24"/>
      <c r="Q971" s="37"/>
      <c r="R971" s="24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"/>
      <c r="B972" s="4"/>
      <c r="C972" s="48"/>
      <c r="D972" s="14"/>
      <c r="E972" s="3"/>
      <c r="F972" s="3"/>
      <c r="G972" s="9"/>
      <c r="H972" s="13"/>
      <c r="I972" s="47"/>
      <c r="J972" s="22"/>
      <c r="K972" s="22"/>
      <c r="L972" s="22"/>
      <c r="M972" s="22"/>
      <c r="N972" s="23"/>
      <c r="O972" s="23"/>
      <c r="P972" s="24"/>
      <c r="Q972" s="37"/>
      <c r="R972" s="24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"/>
      <c r="B973" s="4"/>
      <c r="C973" s="48"/>
      <c r="D973" s="14"/>
      <c r="E973" s="3"/>
      <c r="F973" s="3"/>
      <c r="G973" s="9"/>
      <c r="H973" s="13"/>
      <c r="I973" s="47"/>
      <c r="J973" s="22"/>
      <c r="K973" s="22"/>
      <c r="L973" s="22"/>
      <c r="M973" s="22"/>
      <c r="N973" s="23"/>
      <c r="O973" s="23"/>
      <c r="P973" s="24"/>
      <c r="Q973" s="37"/>
      <c r="R973" s="24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"/>
      <c r="B974" s="4"/>
      <c r="C974" s="48"/>
      <c r="D974" s="14"/>
      <c r="E974" s="3"/>
      <c r="F974" s="3"/>
      <c r="G974" s="9"/>
      <c r="H974" s="13"/>
      <c r="I974" s="47"/>
      <c r="J974" s="22"/>
      <c r="K974" s="22"/>
      <c r="L974" s="22"/>
      <c r="M974" s="22"/>
      <c r="N974" s="23"/>
      <c r="O974" s="23"/>
      <c r="P974" s="24"/>
      <c r="Q974" s="37"/>
      <c r="R974" s="24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"/>
      <c r="B975" s="4"/>
      <c r="C975" s="48"/>
      <c r="D975" s="14"/>
      <c r="E975" s="3"/>
      <c r="F975" s="3"/>
      <c r="G975" s="9"/>
      <c r="H975" s="13"/>
      <c r="I975" s="47"/>
      <c r="J975" s="22"/>
      <c r="K975" s="22"/>
      <c r="L975" s="22"/>
      <c r="M975" s="22"/>
      <c r="N975" s="23"/>
      <c r="O975" s="23"/>
      <c r="P975" s="24"/>
      <c r="Q975" s="37"/>
      <c r="R975" s="24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"/>
      <c r="B976" s="4"/>
      <c r="C976" s="48"/>
      <c r="D976" s="14"/>
      <c r="E976" s="3"/>
      <c r="F976" s="3"/>
      <c r="G976" s="9"/>
      <c r="H976" s="13"/>
      <c r="I976" s="47"/>
      <c r="J976" s="22"/>
      <c r="K976" s="22"/>
      <c r="L976" s="22"/>
      <c r="M976" s="22"/>
      <c r="N976" s="23"/>
      <c r="O976" s="23"/>
      <c r="P976" s="24"/>
      <c r="Q976" s="37"/>
      <c r="R976" s="24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"/>
      <c r="B977" s="4"/>
      <c r="C977" s="48"/>
      <c r="D977" s="14"/>
      <c r="E977" s="3"/>
      <c r="F977" s="3"/>
      <c r="G977" s="9"/>
      <c r="H977" s="13"/>
      <c r="I977" s="47"/>
      <c r="J977" s="22"/>
      <c r="K977" s="22"/>
      <c r="L977" s="22"/>
      <c r="M977" s="22"/>
      <c r="N977" s="23"/>
      <c r="O977" s="23"/>
      <c r="P977" s="24"/>
      <c r="Q977" s="37"/>
      <c r="R977" s="24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"/>
      <c r="B978" s="4"/>
      <c r="C978" s="48"/>
      <c r="D978" s="14"/>
      <c r="E978" s="3"/>
      <c r="F978" s="3"/>
      <c r="G978" s="9"/>
      <c r="H978" s="13"/>
      <c r="I978" s="47"/>
      <c r="J978" s="22"/>
      <c r="K978" s="22"/>
      <c r="L978" s="22"/>
      <c r="M978" s="22"/>
      <c r="N978" s="23"/>
      <c r="O978" s="23"/>
      <c r="P978" s="24"/>
      <c r="Q978" s="37"/>
      <c r="R978" s="24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"/>
      <c r="B979" s="4"/>
      <c r="C979" s="48"/>
      <c r="D979" s="14"/>
      <c r="E979" s="3"/>
      <c r="F979" s="3"/>
      <c r="G979" s="9"/>
      <c r="H979" s="13"/>
      <c r="I979" s="47"/>
      <c r="J979" s="22"/>
      <c r="K979" s="22"/>
      <c r="L979" s="22"/>
      <c r="M979" s="22"/>
      <c r="N979" s="23"/>
      <c r="O979" s="23"/>
      <c r="P979" s="24"/>
      <c r="Q979" s="37"/>
      <c r="R979" s="24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"/>
      <c r="B980" s="4"/>
      <c r="C980" s="48"/>
      <c r="D980" s="14"/>
      <c r="E980" s="3"/>
      <c r="F980" s="3"/>
      <c r="G980" s="9"/>
      <c r="H980" s="13"/>
      <c r="I980" s="47"/>
      <c r="J980" s="22"/>
      <c r="K980" s="22"/>
      <c r="L980" s="22"/>
      <c r="M980" s="22"/>
      <c r="N980" s="23"/>
      <c r="O980" s="23"/>
      <c r="P980" s="24"/>
      <c r="Q980" s="37"/>
      <c r="R980" s="24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"/>
      <c r="B981" s="4"/>
      <c r="C981" s="48"/>
      <c r="D981" s="14"/>
      <c r="E981" s="3"/>
      <c r="F981" s="3"/>
      <c r="G981" s="9"/>
      <c r="H981" s="13"/>
      <c r="I981" s="47"/>
      <c r="J981" s="22"/>
      <c r="K981" s="22"/>
      <c r="L981" s="22"/>
      <c r="M981" s="22"/>
      <c r="N981" s="23"/>
      <c r="O981" s="23"/>
      <c r="P981" s="24"/>
      <c r="Q981" s="37"/>
      <c r="R981" s="24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"/>
      <c r="B982" s="4"/>
      <c r="C982" s="48"/>
      <c r="D982" s="14"/>
      <c r="E982" s="3"/>
      <c r="F982" s="3"/>
      <c r="G982" s="9"/>
      <c r="H982" s="13"/>
      <c r="I982" s="47"/>
      <c r="J982" s="22"/>
      <c r="K982" s="22"/>
      <c r="L982" s="22"/>
      <c r="M982" s="22"/>
      <c r="N982" s="23"/>
      <c r="O982" s="23"/>
      <c r="P982" s="24"/>
      <c r="Q982" s="37"/>
      <c r="R982" s="24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"/>
      <c r="B983" s="4"/>
      <c r="C983" s="48"/>
      <c r="D983" s="14"/>
      <c r="E983" s="3"/>
      <c r="F983" s="3"/>
      <c r="G983" s="9"/>
      <c r="H983" s="13"/>
      <c r="I983" s="47"/>
      <c r="J983" s="22"/>
      <c r="K983" s="22"/>
      <c r="L983" s="22"/>
      <c r="M983" s="22"/>
      <c r="N983" s="23"/>
      <c r="O983" s="23"/>
      <c r="P983" s="24"/>
      <c r="Q983" s="37"/>
      <c r="R983" s="24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"/>
      <c r="B984" s="4"/>
      <c r="C984" s="48"/>
      <c r="D984" s="14"/>
      <c r="E984" s="3"/>
      <c r="F984" s="3"/>
      <c r="G984" s="9"/>
      <c r="H984" s="13"/>
      <c r="I984" s="47"/>
      <c r="J984" s="22"/>
      <c r="K984" s="22"/>
      <c r="L984" s="22"/>
      <c r="M984" s="22"/>
      <c r="N984" s="23"/>
      <c r="O984" s="23"/>
      <c r="P984" s="24"/>
      <c r="Q984" s="37"/>
      <c r="R984" s="24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"/>
      <c r="B985" s="4"/>
      <c r="C985" s="48"/>
      <c r="D985" s="14"/>
      <c r="E985" s="3"/>
      <c r="F985" s="3"/>
      <c r="G985" s="9"/>
      <c r="H985" s="13"/>
      <c r="I985" s="47"/>
      <c r="J985" s="22"/>
      <c r="K985" s="22"/>
      <c r="L985" s="22"/>
      <c r="M985" s="22"/>
      <c r="N985" s="23"/>
      <c r="O985" s="23"/>
      <c r="P985" s="24"/>
      <c r="Q985" s="37"/>
      <c r="R985" s="24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"/>
      <c r="B986" s="4"/>
      <c r="C986" s="48"/>
      <c r="D986" s="14"/>
      <c r="E986" s="3"/>
      <c r="F986" s="3"/>
      <c r="G986" s="9"/>
      <c r="H986" s="13"/>
      <c r="I986" s="47"/>
      <c r="J986" s="22"/>
      <c r="K986" s="22"/>
      <c r="L986" s="22"/>
      <c r="M986" s="22"/>
      <c r="N986" s="23"/>
      <c r="O986" s="23"/>
      <c r="P986" s="24"/>
      <c r="Q986" s="37"/>
      <c r="R986" s="24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"/>
      <c r="B987" s="4"/>
      <c r="C987" s="48"/>
      <c r="D987" s="14"/>
      <c r="E987" s="3"/>
      <c r="F987" s="3"/>
      <c r="G987" s="9"/>
      <c r="H987" s="13"/>
      <c r="I987" s="47"/>
      <c r="J987" s="22"/>
      <c r="K987" s="22"/>
      <c r="L987" s="22"/>
      <c r="M987" s="22"/>
      <c r="N987" s="23"/>
      <c r="O987" s="23"/>
      <c r="P987" s="24"/>
      <c r="Q987" s="37"/>
      <c r="R987" s="24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"/>
      <c r="B988" s="4"/>
      <c r="C988" s="48"/>
      <c r="D988" s="14"/>
      <c r="E988" s="3"/>
      <c r="F988" s="3"/>
      <c r="G988" s="9"/>
      <c r="H988" s="13"/>
      <c r="I988" s="47"/>
      <c r="J988" s="22"/>
      <c r="K988" s="22"/>
      <c r="L988" s="22"/>
      <c r="M988" s="22"/>
      <c r="N988" s="23"/>
      <c r="O988" s="23"/>
      <c r="P988" s="24"/>
      <c r="Q988" s="37"/>
      <c r="R988" s="24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"/>
      <c r="B989" s="4"/>
      <c r="C989" s="48"/>
      <c r="D989" s="14"/>
      <c r="E989" s="3"/>
      <c r="F989" s="3"/>
      <c r="G989" s="9"/>
      <c r="H989" s="13"/>
      <c r="I989" s="47"/>
      <c r="J989" s="22"/>
      <c r="K989" s="22"/>
      <c r="L989" s="22"/>
      <c r="M989" s="22"/>
      <c r="N989" s="23"/>
      <c r="O989" s="23"/>
      <c r="P989" s="24"/>
      <c r="Q989" s="37"/>
      <c r="R989" s="24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"/>
      <c r="B990" s="4"/>
      <c r="C990" s="48"/>
      <c r="D990" s="14"/>
      <c r="E990" s="3"/>
      <c r="F990" s="3"/>
      <c r="G990" s="9"/>
      <c r="H990" s="13"/>
      <c r="I990" s="47"/>
      <c r="J990" s="22"/>
      <c r="K990" s="22"/>
      <c r="L990" s="22"/>
      <c r="M990" s="22"/>
      <c r="N990" s="23"/>
      <c r="O990" s="23"/>
      <c r="P990" s="24"/>
      <c r="Q990" s="37"/>
      <c r="R990" s="24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"/>
      <c r="B991" s="4"/>
      <c r="C991" s="48"/>
      <c r="D991" s="14"/>
      <c r="E991" s="3"/>
      <c r="F991" s="3"/>
      <c r="G991" s="9"/>
      <c r="H991" s="13"/>
      <c r="I991" s="47"/>
      <c r="J991" s="22"/>
      <c r="K991" s="22"/>
      <c r="L991" s="22"/>
      <c r="M991" s="22"/>
      <c r="N991" s="23"/>
      <c r="O991" s="23"/>
      <c r="P991" s="24"/>
      <c r="Q991" s="37"/>
      <c r="R991" s="24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"/>
      <c r="B992" s="4"/>
      <c r="C992" s="48"/>
      <c r="D992" s="14"/>
      <c r="E992" s="3"/>
      <c r="F992" s="3"/>
      <c r="G992" s="9"/>
      <c r="H992" s="13"/>
      <c r="I992" s="47"/>
      <c r="J992" s="22"/>
      <c r="K992" s="22"/>
      <c r="L992" s="22"/>
      <c r="M992" s="22"/>
      <c r="N992" s="23"/>
      <c r="O992" s="23"/>
      <c r="P992" s="24"/>
      <c r="Q992" s="37"/>
      <c r="R992" s="24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"/>
      <c r="B993" s="4"/>
      <c r="C993" s="48"/>
      <c r="D993" s="14"/>
      <c r="E993" s="3"/>
      <c r="F993" s="3"/>
      <c r="G993" s="9"/>
      <c r="H993" s="13"/>
      <c r="I993" s="47"/>
      <c r="J993" s="22"/>
      <c r="K993" s="22"/>
      <c r="L993" s="22"/>
      <c r="M993" s="22"/>
      <c r="N993" s="23"/>
      <c r="O993" s="23"/>
      <c r="P993" s="24"/>
      <c r="Q993" s="37"/>
      <c r="R993" s="24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"/>
      <c r="B994" s="4"/>
      <c r="C994" s="48"/>
      <c r="D994" s="14"/>
      <c r="E994" s="3"/>
      <c r="F994" s="3"/>
      <c r="G994" s="9"/>
      <c r="H994" s="13"/>
      <c r="I994" s="47"/>
      <c r="J994" s="22"/>
      <c r="K994" s="22"/>
      <c r="L994" s="22"/>
      <c r="M994" s="22"/>
      <c r="N994" s="23"/>
      <c r="O994" s="23"/>
      <c r="P994" s="24"/>
      <c r="Q994" s="37"/>
      <c r="R994" s="24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"/>
      <c r="B995" s="4"/>
      <c r="C995" s="48"/>
      <c r="D995" s="14"/>
      <c r="E995" s="3"/>
      <c r="F995" s="3"/>
      <c r="G995" s="9"/>
      <c r="H995" s="13"/>
      <c r="I995" s="47"/>
      <c r="J995" s="22"/>
      <c r="K995" s="22"/>
      <c r="L995" s="22"/>
      <c r="M995" s="22"/>
      <c r="N995" s="23"/>
      <c r="O995" s="23"/>
      <c r="P995" s="24"/>
      <c r="Q995" s="37"/>
      <c r="R995" s="24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"/>
      <c r="B996" s="4"/>
      <c r="C996" s="48"/>
      <c r="D996" s="14"/>
      <c r="E996" s="3"/>
      <c r="F996" s="3"/>
      <c r="G996" s="9"/>
      <c r="H996" s="13"/>
      <c r="I996" s="47"/>
      <c r="J996" s="22"/>
      <c r="K996" s="22"/>
      <c r="L996" s="22"/>
      <c r="M996" s="22"/>
      <c r="N996" s="23"/>
      <c r="O996" s="23"/>
      <c r="P996" s="24"/>
      <c r="Q996" s="37"/>
      <c r="R996" s="24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"/>
      <c r="B997" s="4"/>
      <c r="C997" s="48"/>
      <c r="D997" s="14"/>
      <c r="E997" s="3"/>
      <c r="F997" s="3"/>
      <c r="G997" s="9"/>
      <c r="H997" s="13"/>
      <c r="I997" s="47"/>
      <c r="J997" s="22"/>
      <c r="K997" s="22"/>
      <c r="L997" s="22"/>
      <c r="M997" s="22"/>
      <c r="N997" s="23"/>
      <c r="O997" s="23"/>
      <c r="P997" s="24"/>
      <c r="Q997" s="37"/>
      <c r="R997" s="24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"/>
      <c r="B998" s="4"/>
      <c r="C998" s="48"/>
      <c r="D998" s="14"/>
      <c r="E998" s="3"/>
      <c r="F998" s="3"/>
      <c r="G998" s="9"/>
      <c r="H998" s="13"/>
      <c r="I998" s="47"/>
      <c r="J998" s="22"/>
      <c r="K998" s="22"/>
      <c r="L998" s="22"/>
      <c r="M998" s="22"/>
      <c r="N998" s="23"/>
      <c r="O998" s="23"/>
      <c r="P998" s="24"/>
      <c r="Q998" s="37"/>
      <c r="R998" s="24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"/>
      <c r="B999" s="4"/>
      <c r="C999" s="48"/>
      <c r="D999" s="14"/>
      <c r="E999" s="3"/>
      <c r="F999" s="3"/>
      <c r="G999" s="9"/>
      <c r="H999" s="13"/>
      <c r="I999" s="47"/>
      <c r="J999" s="22"/>
      <c r="K999" s="22"/>
      <c r="L999" s="22"/>
      <c r="M999" s="22"/>
      <c r="N999" s="23"/>
      <c r="O999" s="23"/>
      <c r="P999" s="24"/>
      <c r="Q999" s="37"/>
      <c r="R999" s="24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"/>
      <c r="B1000" s="4"/>
      <c r="C1000" s="48"/>
      <c r="D1000" s="14"/>
      <c r="E1000" s="3"/>
      <c r="F1000" s="3"/>
      <c r="G1000" s="9"/>
      <c r="H1000" s="13"/>
      <c r="I1000" s="47"/>
      <c r="J1000" s="22"/>
      <c r="K1000" s="22"/>
      <c r="L1000" s="22"/>
      <c r="M1000" s="22"/>
      <c r="N1000" s="23"/>
      <c r="O1000" s="23"/>
      <c r="P1000" s="24"/>
      <c r="Q1000" s="37"/>
      <c r="R1000" s="24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9.22"/>
    <col customWidth="1" min="2" max="2" width="3.67"/>
    <col customWidth="1" min="3" max="3" width="13.44"/>
    <col customWidth="1" min="4" max="4" width="5.78"/>
    <col customWidth="1" min="5" max="6" width="7.33"/>
    <col customWidth="1" min="7" max="7" width="8.0"/>
    <col customWidth="1" min="8" max="8" width="9.22"/>
    <col customWidth="1" min="9" max="9" width="6.22"/>
    <col customWidth="1" min="10" max="10" width="13.44"/>
    <col customWidth="1" min="11" max="11" width="6.78"/>
    <col customWidth="1" min="12" max="12" width="8.0"/>
    <col customWidth="1" min="13" max="13" width="11.33"/>
    <col customWidth="1" min="14" max="14" width="6.22"/>
    <col customWidth="1" min="15" max="15" width="4.67"/>
    <col customWidth="1" min="16" max="16" width="4.11"/>
    <col customWidth="1" min="17" max="17" width="16.44"/>
    <col customWidth="1" min="18" max="18" width="10.89"/>
    <col customWidth="1" min="19" max="26" width="7.0"/>
  </cols>
  <sheetData>
    <row r="1" ht="16.5" customHeight="1">
      <c r="A1" s="1" t="s">
        <v>0</v>
      </c>
      <c r="B1" s="1"/>
      <c r="C1" s="2" t="s">
        <v>2</v>
      </c>
      <c r="D1" s="3" t="s">
        <v>3</v>
      </c>
      <c r="E1" s="3" t="s">
        <v>4</v>
      </c>
      <c r="F1" s="3" t="s">
        <v>5</v>
      </c>
      <c r="G1" s="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3" t="s">
        <v>23</v>
      </c>
      <c r="O1" s="23" t="s">
        <v>24</v>
      </c>
      <c r="P1" s="24" t="s">
        <v>25</v>
      </c>
      <c r="Q1" s="10" t="s">
        <v>26</v>
      </c>
      <c r="R1" s="12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25">
        <v>46202.0</v>
      </c>
      <c r="B2" s="26">
        <f t="shared" ref="B2:B4" si="1">A2</f>
        <v>46202</v>
      </c>
      <c r="C2" s="27" t="s">
        <v>30</v>
      </c>
      <c r="D2" s="28">
        <v>6720.0</v>
      </c>
      <c r="E2" s="28">
        <v>1860.0</v>
      </c>
      <c r="F2" s="14">
        <f>E2</f>
        <v>1860</v>
      </c>
      <c r="G2" s="29">
        <f t="shared" ref="G2:G4" si="2">$D$2-F2</f>
        <v>4860</v>
      </c>
      <c r="H2" s="1">
        <v>111941.0</v>
      </c>
      <c r="I2" s="14">
        <v>6720.0</v>
      </c>
      <c r="J2" s="30" t="s">
        <v>33</v>
      </c>
      <c r="K2" s="31">
        <v>46178.0</v>
      </c>
      <c r="L2" s="21" t="s">
        <v>34</v>
      </c>
      <c r="M2" s="23" t="s">
        <v>35</v>
      </c>
      <c r="Q2" s="23" t="s">
        <v>37</v>
      </c>
      <c r="S2" s="12"/>
      <c r="T2" s="12"/>
      <c r="U2" s="12"/>
      <c r="V2" s="12"/>
      <c r="W2" s="12"/>
      <c r="X2" s="12"/>
      <c r="Y2" s="12"/>
      <c r="Z2" s="12"/>
    </row>
    <row r="3" ht="16.5" customHeight="1">
      <c r="A3" s="25">
        <v>46203.0</v>
      </c>
      <c r="B3" s="26">
        <f t="shared" si="1"/>
        <v>46203</v>
      </c>
      <c r="D3" s="33"/>
      <c r="E3" s="28">
        <v>3040.0</v>
      </c>
      <c r="F3" s="14">
        <f t="shared" ref="F3:F4" si="3">F2+E3</f>
        <v>4900</v>
      </c>
      <c r="G3" s="29">
        <f t="shared" si="2"/>
        <v>1820</v>
      </c>
      <c r="J3" s="36"/>
      <c r="M3" s="23"/>
      <c r="S3" s="12"/>
      <c r="T3" s="12"/>
      <c r="U3" s="12"/>
      <c r="V3" s="12"/>
      <c r="W3" s="12"/>
      <c r="X3" s="12"/>
      <c r="Y3" s="12"/>
      <c r="Z3" s="12"/>
    </row>
    <row r="4" ht="16.5" customHeight="1">
      <c r="A4" s="25">
        <v>46204.0</v>
      </c>
      <c r="B4" s="26">
        <f t="shared" si="1"/>
        <v>46204</v>
      </c>
      <c r="D4" s="33"/>
      <c r="E4" s="28">
        <v>1820.0</v>
      </c>
      <c r="F4" s="14">
        <f t="shared" si="3"/>
        <v>6720</v>
      </c>
      <c r="G4" s="29">
        <f t="shared" si="2"/>
        <v>0</v>
      </c>
      <c r="M4" s="23"/>
      <c r="S4" s="12"/>
      <c r="T4" s="12"/>
      <c r="U4" s="12"/>
      <c r="V4" s="12"/>
      <c r="W4" s="12"/>
      <c r="X4" s="12"/>
      <c r="Y4" s="12"/>
      <c r="Z4" s="12"/>
    </row>
    <row r="5" ht="16.5" customHeight="1">
      <c r="A5" s="25"/>
      <c r="B5" s="26"/>
      <c r="C5" s="27" t="s">
        <v>30</v>
      </c>
      <c r="D5" s="28">
        <v>1650.0</v>
      </c>
      <c r="E5" s="28">
        <v>1150.0</v>
      </c>
      <c r="F5" s="14">
        <f>E5</f>
        <v>1150</v>
      </c>
      <c r="G5" s="29">
        <f t="shared" ref="G5:G6" si="4">$D$5-F5</f>
        <v>500</v>
      </c>
      <c r="H5" s="1">
        <v>46230.0</v>
      </c>
      <c r="I5" s="14">
        <v>1650.0</v>
      </c>
      <c r="J5" s="30" t="s">
        <v>33</v>
      </c>
      <c r="K5" s="31">
        <v>46202.0</v>
      </c>
      <c r="L5" s="21" t="s">
        <v>34</v>
      </c>
      <c r="M5" s="23" t="s">
        <v>58</v>
      </c>
      <c r="Q5" s="23" t="s">
        <v>59</v>
      </c>
      <c r="S5" s="12"/>
      <c r="T5" s="12"/>
      <c r="U5" s="12"/>
      <c r="V5" s="12"/>
      <c r="W5" s="12"/>
      <c r="X5" s="12"/>
      <c r="Y5" s="12"/>
      <c r="Z5" s="12"/>
    </row>
    <row r="6" ht="16.5" customHeight="1">
      <c r="A6" s="25">
        <v>46205.0</v>
      </c>
      <c r="B6" s="26">
        <f>A6</f>
        <v>46205</v>
      </c>
      <c r="D6" s="33"/>
      <c r="E6" s="28">
        <v>550.0</v>
      </c>
      <c r="F6" s="14">
        <f>F5+E6</f>
        <v>1700</v>
      </c>
      <c r="G6" s="29">
        <f t="shared" si="4"/>
        <v>-50</v>
      </c>
      <c r="J6" s="36"/>
      <c r="M6" s="23"/>
      <c r="N6" s="21"/>
    </row>
    <row r="7" ht="16.5" customHeight="1">
      <c r="A7" s="25"/>
      <c r="B7" s="26"/>
      <c r="C7" s="27" t="s">
        <v>64</v>
      </c>
      <c r="D7" s="3">
        <f>I18</f>
        <v>127000</v>
      </c>
      <c r="E7" s="3">
        <v>1165.0</v>
      </c>
      <c r="F7" s="3">
        <f>E7</f>
        <v>1165</v>
      </c>
      <c r="G7" s="9">
        <f t="shared" ref="G7:G25" si="5">$D$7-F7</f>
        <v>125835</v>
      </c>
      <c r="H7" s="32">
        <v>46212.0</v>
      </c>
      <c r="I7" s="14">
        <v>10000.0</v>
      </c>
      <c r="J7" s="30" t="s">
        <v>68</v>
      </c>
      <c r="K7" s="31">
        <v>46191.0</v>
      </c>
      <c r="L7" s="21" t="s">
        <v>69</v>
      </c>
      <c r="M7" s="23" t="s">
        <v>70</v>
      </c>
      <c r="N7" s="21"/>
      <c r="Q7" s="23" t="s">
        <v>72</v>
      </c>
    </row>
    <row r="8" ht="16.5" customHeight="1">
      <c r="A8" s="25">
        <v>46206.0</v>
      </c>
      <c r="B8" s="26">
        <f t="shared" ref="B8:B74" si="6">A8</f>
        <v>46206</v>
      </c>
      <c r="C8" s="12"/>
      <c r="D8" s="34"/>
      <c r="E8" s="28">
        <v>1400.0</v>
      </c>
      <c r="F8" s="3">
        <f t="shared" ref="F8:F25" si="7">F7+E8</f>
        <v>2565</v>
      </c>
      <c r="G8" s="9">
        <f t="shared" si="5"/>
        <v>124435</v>
      </c>
      <c r="H8" s="1">
        <v>46220.0</v>
      </c>
      <c r="I8" s="14">
        <v>10000.0</v>
      </c>
      <c r="J8" s="30" t="s">
        <v>68</v>
      </c>
      <c r="K8" s="31">
        <v>46204.0</v>
      </c>
      <c r="L8" s="21" t="s">
        <v>78</v>
      </c>
      <c r="M8" s="40" t="s">
        <v>79</v>
      </c>
      <c r="N8" s="21" t="s">
        <v>80</v>
      </c>
      <c r="Q8" s="23" t="s">
        <v>81</v>
      </c>
    </row>
    <row r="9" ht="16.5" customHeight="1">
      <c r="A9" s="25">
        <v>46207.0</v>
      </c>
      <c r="B9" s="26">
        <f t="shared" si="6"/>
        <v>46207</v>
      </c>
      <c r="C9" s="12"/>
      <c r="D9" s="34"/>
      <c r="E9" s="28">
        <v>1400.0</v>
      </c>
      <c r="F9" s="3">
        <f t="shared" si="7"/>
        <v>3965</v>
      </c>
      <c r="G9" s="9">
        <f t="shared" si="5"/>
        <v>123035</v>
      </c>
      <c r="H9" s="1">
        <v>46246.0</v>
      </c>
      <c r="I9" s="14">
        <v>10000.0</v>
      </c>
      <c r="J9" s="30" t="s">
        <v>68</v>
      </c>
      <c r="K9" s="31">
        <v>46209.0</v>
      </c>
      <c r="L9" s="21" t="s">
        <v>83</v>
      </c>
      <c r="M9" s="40" t="s">
        <v>84</v>
      </c>
      <c r="N9" s="21"/>
      <c r="Q9" s="24" t="s">
        <v>86</v>
      </c>
    </row>
    <row r="10" ht="16.5" customHeight="1">
      <c r="A10" s="25">
        <v>46208.0</v>
      </c>
      <c r="B10" s="26">
        <f t="shared" si="6"/>
        <v>46208</v>
      </c>
      <c r="C10" s="12"/>
      <c r="D10" s="34"/>
      <c r="E10" s="28">
        <v>1400.0</v>
      </c>
      <c r="F10" s="3">
        <f t="shared" si="7"/>
        <v>5365</v>
      </c>
      <c r="G10" s="9">
        <f t="shared" si="5"/>
        <v>121635</v>
      </c>
      <c r="H10" s="1">
        <v>46230.0</v>
      </c>
      <c r="I10" s="14">
        <v>11000.0</v>
      </c>
      <c r="J10" s="30" t="s">
        <v>68</v>
      </c>
      <c r="K10" s="31">
        <v>46204.0</v>
      </c>
      <c r="L10" s="21" t="s">
        <v>78</v>
      </c>
      <c r="M10" s="40" t="s">
        <v>87</v>
      </c>
      <c r="N10" s="21" t="s">
        <v>88</v>
      </c>
      <c r="Q10" s="24" t="s">
        <v>89</v>
      </c>
    </row>
    <row r="11" ht="16.5" customHeight="1">
      <c r="A11" s="25">
        <v>46209.0</v>
      </c>
      <c r="B11" s="26">
        <f t="shared" si="6"/>
        <v>46209</v>
      </c>
      <c r="C11" s="12"/>
      <c r="D11" s="34"/>
      <c r="E11" s="28">
        <v>1400.0</v>
      </c>
      <c r="F11" s="3">
        <f t="shared" si="7"/>
        <v>6765</v>
      </c>
      <c r="G11" s="9">
        <f t="shared" si="5"/>
        <v>120235</v>
      </c>
      <c r="H11" s="1">
        <v>46244.0</v>
      </c>
      <c r="I11" s="14">
        <v>12500.0</v>
      </c>
      <c r="J11" s="30" t="s">
        <v>68</v>
      </c>
      <c r="K11" s="31">
        <v>46209.0</v>
      </c>
      <c r="L11" s="21" t="s">
        <v>83</v>
      </c>
      <c r="M11" s="41" t="s">
        <v>90</v>
      </c>
      <c r="N11" s="21"/>
      <c r="Q11" s="24" t="s">
        <v>91</v>
      </c>
    </row>
    <row r="12" ht="16.5" customHeight="1">
      <c r="A12" s="25">
        <v>46210.0</v>
      </c>
      <c r="B12" s="26">
        <f t="shared" si="6"/>
        <v>46210</v>
      </c>
      <c r="C12" s="12"/>
      <c r="D12" s="34"/>
      <c r="E12" s="28">
        <v>1400.0</v>
      </c>
      <c r="F12" s="3">
        <f t="shared" si="7"/>
        <v>8165</v>
      </c>
      <c r="G12" s="9">
        <f t="shared" si="5"/>
        <v>118835</v>
      </c>
      <c r="H12" s="1">
        <v>46258.0</v>
      </c>
      <c r="I12" s="14">
        <v>10000.0</v>
      </c>
      <c r="J12" s="30" t="s">
        <v>68</v>
      </c>
      <c r="K12" s="31">
        <v>46241.0</v>
      </c>
      <c r="L12" s="21" t="s">
        <v>83</v>
      </c>
      <c r="M12" s="40" t="s">
        <v>92</v>
      </c>
      <c r="N12" s="21"/>
      <c r="O12" s="24"/>
      <c r="P12" s="24"/>
      <c r="Q12" s="24" t="s">
        <v>93</v>
      </c>
    </row>
    <row r="13" ht="16.5" customHeight="1">
      <c r="A13" s="25">
        <v>46211.0</v>
      </c>
      <c r="B13" s="26">
        <f t="shared" si="6"/>
        <v>46211</v>
      </c>
      <c r="C13" s="12"/>
      <c r="D13" s="34"/>
      <c r="E13" s="3">
        <v>1454.0</v>
      </c>
      <c r="F13" s="3">
        <f t="shared" si="7"/>
        <v>9619</v>
      </c>
      <c r="G13" s="9">
        <f t="shared" si="5"/>
        <v>117381</v>
      </c>
      <c r="H13" s="1">
        <v>46272.0</v>
      </c>
      <c r="I13" s="14">
        <v>13500.0</v>
      </c>
      <c r="J13" s="30" t="s">
        <v>68</v>
      </c>
      <c r="K13" s="31">
        <v>46241.0</v>
      </c>
      <c r="L13" s="21" t="s">
        <v>83</v>
      </c>
      <c r="M13" s="41" t="s">
        <v>94</v>
      </c>
      <c r="N13" s="21"/>
    </row>
    <row r="14" ht="16.5" customHeight="1">
      <c r="A14" s="25">
        <v>46212.0</v>
      </c>
      <c r="B14" s="26">
        <f t="shared" si="6"/>
        <v>46212</v>
      </c>
      <c r="C14" s="12"/>
      <c r="D14" s="34"/>
      <c r="E14" s="3">
        <v>1506.0</v>
      </c>
      <c r="F14" s="3">
        <f t="shared" si="7"/>
        <v>11125</v>
      </c>
      <c r="G14" s="9">
        <f t="shared" si="5"/>
        <v>115875</v>
      </c>
      <c r="H14" s="1">
        <v>46307.0</v>
      </c>
      <c r="I14" s="14">
        <v>13500.0</v>
      </c>
      <c r="J14" s="30" t="s">
        <v>68</v>
      </c>
      <c r="K14" s="31">
        <v>46241.0</v>
      </c>
      <c r="L14" s="21" t="s">
        <v>83</v>
      </c>
      <c r="M14" s="41" t="s">
        <v>95</v>
      </c>
      <c r="N14" s="21"/>
    </row>
    <row r="15" ht="16.5" customHeight="1">
      <c r="A15" s="25">
        <v>46213.0</v>
      </c>
      <c r="B15" s="26">
        <f t="shared" si="6"/>
        <v>46213</v>
      </c>
      <c r="C15" s="12"/>
      <c r="D15" s="34"/>
      <c r="E15" s="3">
        <v>1522.0</v>
      </c>
      <c r="F15" s="3">
        <f t="shared" si="7"/>
        <v>12647</v>
      </c>
      <c r="G15" s="9">
        <f t="shared" si="5"/>
        <v>114353</v>
      </c>
      <c r="H15" s="1">
        <v>46335.0</v>
      </c>
      <c r="I15" s="14">
        <v>13000.0</v>
      </c>
      <c r="J15" s="30" t="s">
        <v>68</v>
      </c>
      <c r="K15" s="31">
        <v>46253.0</v>
      </c>
      <c r="L15" s="21"/>
      <c r="M15" s="41" t="s">
        <v>97</v>
      </c>
      <c r="N15" s="21"/>
    </row>
    <row r="16" ht="16.5" customHeight="1">
      <c r="A16" s="25">
        <v>46214.0</v>
      </c>
      <c r="B16" s="26">
        <f t="shared" si="6"/>
        <v>46214</v>
      </c>
      <c r="C16" s="12"/>
      <c r="D16" s="12"/>
      <c r="E16" s="3">
        <v>1417.0</v>
      </c>
      <c r="F16" s="3">
        <f t="shared" si="7"/>
        <v>14064</v>
      </c>
      <c r="G16" s="9">
        <f t="shared" si="5"/>
        <v>112936</v>
      </c>
      <c r="H16" s="1">
        <v>46363.0</v>
      </c>
      <c r="I16" s="14">
        <v>13500.0</v>
      </c>
      <c r="J16" s="30" t="s">
        <v>68</v>
      </c>
      <c r="K16" s="31">
        <v>46253.0</v>
      </c>
      <c r="L16" s="21"/>
      <c r="M16" s="41" t="s">
        <v>98</v>
      </c>
      <c r="N16" s="21"/>
    </row>
    <row r="17" ht="16.5" customHeight="1">
      <c r="A17" s="25">
        <v>46215.0</v>
      </c>
      <c r="B17" s="26">
        <f t="shared" si="6"/>
        <v>46215</v>
      </c>
      <c r="C17" s="12"/>
      <c r="D17" s="12"/>
      <c r="E17" s="3">
        <v>1680.0</v>
      </c>
      <c r="F17" s="3">
        <f t="shared" si="7"/>
        <v>15744</v>
      </c>
      <c r="G17" s="9">
        <f t="shared" si="5"/>
        <v>111256</v>
      </c>
      <c r="H17" s="1">
        <v>46237.0</v>
      </c>
      <c r="I17" s="14">
        <v>10000.0</v>
      </c>
      <c r="J17" s="30" t="s">
        <v>68</v>
      </c>
      <c r="K17" s="31">
        <v>46209.0</v>
      </c>
      <c r="L17" s="21" t="s">
        <v>83</v>
      </c>
      <c r="M17" s="40" t="s">
        <v>99</v>
      </c>
      <c r="N17" s="21"/>
    </row>
    <row r="18" ht="16.5" customHeight="1">
      <c r="A18" s="25">
        <v>46216.0</v>
      </c>
      <c r="B18" s="26">
        <f t="shared" si="6"/>
        <v>46216</v>
      </c>
      <c r="C18" s="12"/>
      <c r="D18" s="12"/>
      <c r="E18" s="3">
        <v>1500.0</v>
      </c>
      <c r="F18" s="3">
        <f t="shared" si="7"/>
        <v>17244</v>
      </c>
      <c r="G18" s="9">
        <f t="shared" si="5"/>
        <v>109756</v>
      </c>
      <c r="I18" s="14">
        <f>SUM(I7:I17)</f>
        <v>127000</v>
      </c>
      <c r="M18" s="43"/>
      <c r="N18" s="21"/>
    </row>
    <row r="19" ht="16.5" customHeight="1">
      <c r="A19" s="25">
        <v>46217.0</v>
      </c>
      <c r="B19" s="26">
        <f t="shared" si="6"/>
        <v>46217</v>
      </c>
      <c r="C19" s="12"/>
      <c r="D19" s="12"/>
      <c r="E19" s="3">
        <v>1540.0</v>
      </c>
      <c r="F19" s="3">
        <f t="shared" si="7"/>
        <v>18784</v>
      </c>
      <c r="G19" s="9">
        <f t="shared" si="5"/>
        <v>108216</v>
      </c>
    </row>
    <row r="20" ht="16.5" customHeight="1">
      <c r="A20" s="25">
        <v>46218.0</v>
      </c>
      <c r="B20" s="26">
        <f t="shared" si="6"/>
        <v>46218</v>
      </c>
      <c r="C20" s="12"/>
      <c r="D20" s="12"/>
      <c r="E20" s="3">
        <v>1401.0</v>
      </c>
      <c r="F20" s="3">
        <f t="shared" si="7"/>
        <v>20185</v>
      </c>
      <c r="G20" s="9">
        <f t="shared" si="5"/>
        <v>106815</v>
      </c>
    </row>
    <row r="21" ht="16.5" customHeight="1">
      <c r="A21" s="25">
        <v>46219.0</v>
      </c>
      <c r="B21" s="26">
        <f t="shared" si="6"/>
        <v>46219</v>
      </c>
      <c r="C21" s="12"/>
      <c r="D21" s="12"/>
      <c r="E21" s="3">
        <v>1541.0</v>
      </c>
      <c r="F21" s="3">
        <f t="shared" si="7"/>
        <v>21726</v>
      </c>
      <c r="G21" s="9">
        <f t="shared" si="5"/>
        <v>105274</v>
      </c>
    </row>
    <row r="22" ht="16.5" customHeight="1">
      <c r="A22" s="25">
        <v>46220.0</v>
      </c>
      <c r="B22" s="26">
        <f t="shared" si="6"/>
        <v>46220</v>
      </c>
      <c r="C22" s="12"/>
      <c r="D22" s="12"/>
      <c r="E22" s="3">
        <v>1536.0</v>
      </c>
      <c r="F22" s="3">
        <f t="shared" si="7"/>
        <v>23262</v>
      </c>
      <c r="G22" s="9">
        <f t="shared" si="5"/>
        <v>103738</v>
      </c>
    </row>
    <row r="23" ht="16.5" customHeight="1">
      <c r="A23" s="25">
        <v>46221.0</v>
      </c>
      <c r="B23" s="26">
        <f t="shared" si="6"/>
        <v>46221</v>
      </c>
      <c r="C23" s="12"/>
      <c r="D23" s="12"/>
      <c r="E23" s="3">
        <v>1539.0</v>
      </c>
      <c r="F23" s="3">
        <f t="shared" si="7"/>
        <v>24801</v>
      </c>
      <c r="G23" s="9">
        <f t="shared" si="5"/>
        <v>102199</v>
      </c>
    </row>
    <row r="24" ht="16.5" customHeight="1">
      <c r="A24" s="25">
        <v>46222.0</v>
      </c>
      <c r="B24" s="26">
        <f t="shared" si="6"/>
        <v>46222</v>
      </c>
      <c r="C24" s="12"/>
      <c r="D24" s="12"/>
      <c r="E24" s="3">
        <v>1540.0</v>
      </c>
      <c r="F24" s="3">
        <f t="shared" si="7"/>
        <v>26341</v>
      </c>
      <c r="G24" s="9">
        <f t="shared" si="5"/>
        <v>100659</v>
      </c>
    </row>
    <row r="25" ht="16.5" customHeight="1">
      <c r="A25" s="25">
        <v>46223.0</v>
      </c>
      <c r="B25" s="26">
        <f t="shared" si="6"/>
        <v>46223</v>
      </c>
      <c r="C25" s="12"/>
      <c r="D25" s="12"/>
      <c r="E25" s="3">
        <v>955.0</v>
      </c>
      <c r="F25" s="3">
        <f t="shared" si="7"/>
        <v>27296</v>
      </c>
      <c r="G25" s="9">
        <f t="shared" si="5"/>
        <v>99704</v>
      </c>
    </row>
    <row r="26" ht="16.5" customHeight="1">
      <c r="A26" s="25">
        <v>46224.0</v>
      </c>
      <c r="B26" s="26">
        <f t="shared" si="6"/>
        <v>46224</v>
      </c>
      <c r="C26" s="27" t="s">
        <v>115</v>
      </c>
      <c r="D26" s="3">
        <f>I35</f>
        <v>69097</v>
      </c>
      <c r="E26" s="3">
        <v>1019.0</v>
      </c>
      <c r="F26" s="14">
        <f>E26</f>
        <v>1019</v>
      </c>
      <c r="G26" s="29">
        <f t="shared" ref="G26:G74" si="8">$D$26-F26</f>
        <v>68078</v>
      </c>
      <c r="H26" s="32">
        <v>46238.0</v>
      </c>
      <c r="I26" s="14">
        <v>136100.0</v>
      </c>
      <c r="J26" s="30" t="s">
        <v>120</v>
      </c>
      <c r="K26" s="31">
        <v>46205.0</v>
      </c>
      <c r="L26" s="21" t="s">
        <v>121</v>
      </c>
      <c r="M26" s="45" t="s">
        <v>122</v>
      </c>
      <c r="Q26" s="23" t="s">
        <v>125</v>
      </c>
      <c r="R26" s="23" t="s">
        <v>52</v>
      </c>
    </row>
    <row r="27" ht="16.5" customHeight="1">
      <c r="A27" s="25">
        <v>46225.0</v>
      </c>
      <c r="B27" s="26">
        <f t="shared" si="6"/>
        <v>46225</v>
      </c>
      <c r="C27" s="27"/>
      <c r="D27" s="34"/>
      <c r="E27" s="3">
        <v>1444.0</v>
      </c>
      <c r="F27" s="14">
        <f t="shared" ref="F27:F74" si="9">F26+E27</f>
        <v>2463</v>
      </c>
      <c r="G27" s="29">
        <f t="shared" si="8"/>
        <v>66634</v>
      </c>
      <c r="H27" s="1">
        <v>46244.0</v>
      </c>
      <c r="I27" s="14">
        <v>140000.0</v>
      </c>
      <c r="J27" s="30" t="s">
        <v>120</v>
      </c>
      <c r="K27" s="31">
        <v>46226.0</v>
      </c>
      <c r="L27" s="21" t="s">
        <v>121</v>
      </c>
      <c r="M27" s="45" t="s">
        <v>126</v>
      </c>
      <c r="Q27" s="23" t="s">
        <v>127</v>
      </c>
      <c r="R27" s="23" t="s">
        <v>52</v>
      </c>
    </row>
    <row r="28" ht="16.5" customHeight="1">
      <c r="A28" s="25">
        <v>46226.0</v>
      </c>
      <c r="B28" s="26">
        <f t="shared" si="6"/>
        <v>46226</v>
      </c>
      <c r="C28" s="27"/>
      <c r="D28" s="34"/>
      <c r="E28" s="3">
        <v>1329.0</v>
      </c>
      <c r="F28" s="14">
        <f t="shared" si="9"/>
        <v>3792</v>
      </c>
      <c r="G28" s="29">
        <f t="shared" si="8"/>
        <v>65305</v>
      </c>
      <c r="H28" s="1">
        <v>46272.0</v>
      </c>
      <c r="I28" s="14">
        <v>140000.0</v>
      </c>
      <c r="J28" s="30" t="s">
        <v>120</v>
      </c>
      <c r="K28" s="31">
        <v>46244.0</v>
      </c>
      <c r="L28" s="21" t="s">
        <v>129</v>
      </c>
      <c r="M28" s="45" t="s">
        <v>130</v>
      </c>
      <c r="Q28" s="23" t="s">
        <v>131</v>
      </c>
      <c r="R28" s="23" t="s">
        <v>52</v>
      </c>
    </row>
    <row r="29" ht="16.5" customHeight="1">
      <c r="A29" s="25">
        <v>46227.0</v>
      </c>
      <c r="B29" s="26">
        <f t="shared" si="6"/>
        <v>46227</v>
      </c>
      <c r="C29" s="27"/>
      <c r="D29" s="34"/>
      <c r="E29" s="3">
        <v>1466.0</v>
      </c>
      <c r="F29" s="14">
        <f t="shared" si="9"/>
        <v>5258</v>
      </c>
      <c r="G29" s="29">
        <f t="shared" si="8"/>
        <v>63839</v>
      </c>
      <c r="H29" s="1">
        <v>46300.0</v>
      </c>
      <c r="I29" s="14">
        <v>140000.0</v>
      </c>
      <c r="J29" s="30" t="s">
        <v>120</v>
      </c>
      <c r="K29" s="31">
        <v>46259.0</v>
      </c>
      <c r="L29" s="21" t="s">
        <v>135</v>
      </c>
      <c r="M29" s="45" t="s">
        <v>136</v>
      </c>
      <c r="Q29" s="23" t="s">
        <v>137</v>
      </c>
      <c r="R29" s="23" t="s">
        <v>52</v>
      </c>
    </row>
    <row r="30" ht="16.5" customHeight="1">
      <c r="A30" s="25">
        <v>46228.0</v>
      </c>
      <c r="B30" s="26">
        <f t="shared" si="6"/>
        <v>46228</v>
      </c>
      <c r="C30" s="27"/>
      <c r="D30" s="34"/>
      <c r="E30" s="3">
        <v>1422.0</v>
      </c>
      <c r="F30" s="14">
        <f t="shared" si="9"/>
        <v>6680</v>
      </c>
      <c r="G30" s="29">
        <f t="shared" si="8"/>
        <v>62417</v>
      </c>
      <c r="I30" s="14">
        <f>SUM(I26:I29)</f>
        <v>556100</v>
      </c>
      <c r="J30" s="21"/>
      <c r="K30" s="21"/>
      <c r="Q30" s="23" t="s">
        <v>140</v>
      </c>
      <c r="R30" s="23" t="s">
        <v>52</v>
      </c>
    </row>
    <row r="31" ht="16.5" customHeight="1">
      <c r="A31" s="25">
        <v>46229.0</v>
      </c>
      <c r="B31" s="26">
        <f t="shared" si="6"/>
        <v>46229</v>
      </c>
      <c r="C31" s="27"/>
      <c r="D31" s="34"/>
      <c r="E31" s="3">
        <v>1469.0</v>
      </c>
      <c r="F31" s="14">
        <f t="shared" si="9"/>
        <v>8149</v>
      </c>
      <c r="G31" s="29">
        <f t="shared" si="8"/>
        <v>60948</v>
      </c>
      <c r="H31" s="21" t="s">
        <v>142</v>
      </c>
      <c r="I31" s="14">
        <v>56839.0</v>
      </c>
      <c r="Q31" s="24" t="s">
        <v>144</v>
      </c>
      <c r="R31" s="23" t="s">
        <v>52</v>
      </c>
    </row>
    <row r="32" ht="16.5" customHeight="1">
      <c r="A32" s="25">
        <v>46230.0</v>
      </c>
      <c r="B32" s="26">
        <f t="shared" si="6"/>
        <v>46230</v>
      </c>
      <c r="C32" s="27"/>
      <c r="D32" s="34"/>
      <c r="E32" s="3">
        <v>1448.0</v>
      </c>
      <c r="F32" s="14">
        <f t="shared" si="9"/>
        <v>9597</v>
      </c>
      <c r="G32" s="29">
        <f t="shared" si="8"/>
        <v>59500</v>
      </c>
      <c r="H32" s="21" t="s">
        <v>145</v>
      </c>
      <c r="I32" s="14">
        <v>172000.0</v>
      </c>
      <c r="K32" s="21"/>
      <c r="Q32" s="24" t="s">
        <v>146</v>
      </c>
      <c r="R32" s="23" t="s">
        <v>52</v>
      </c>
    </row>
    <row r="33" ht="16.5" customHeight="1">
      <c r="A33" s="25">
        <v>46231.0</v>
      </c>
      <c r="B33" s="26">
        <f t="shared" si="6"/>
        <v>46231</v>
      </c>
      <c r="C33" s="27"/>
      <c r="D33" s="34"/>
      <c r="E33" s="3">
        <v>1465.0</v>
      </c>
      <c r="F33" s="14">
        <f t="shared" si="9"/>
        <v>11062</v>
      </c>
      <c r="G33" s="29">
        <f t="shared" si="8"/>
        <v>58035</v>
      </c>
      <c r="H33" s="21" t="s">
        <v>147</v>
      </c>
      <c r="I33" s="14">
        <v>90184.0</v>
      </c>
      <c r="Q33" s="24" t="s">
        <v>148</v>
      </c>
      <c r="R33" s="23" t="s">
        <v>52</v>
      </c>
    </row>
    <row r="34" ht="16.5" customHeight="1">
      <c r="A34" s="25">
        <v>46232.0</v>
      </c>
      <c r="B34" s="26">
        <f t="shared" si="6"/>
        <v>46232</v>
      </c>
      <c r="C34" s="27"/>
      <c r="D34" s="34"/>
      <c r="E34" s="3">
        <v>1464.0</v>
      </c>
      <c r="F34" s="14">
        <f t="shared" si="9"/>
        <v>12526</v>
      </c>
      <c r="G34" s="29">
        <f t="shared" si="8"/>
        <v>56571</v>
      </c>
      <c r="H34" s="21" t="s">
        <v>152</v>
      </c>
      <c r="I34" s="14">
        <v>70077.0</v>
      </c>
      <c r="Q34" s="24"/>
    </row>
    <row r="35" ht="16.5" customHeight="1">
      <c r="A35" s="25">
        <v>46233.0</v>
      </c>
      <c r="B35" s="26">
        <f t="shared" si="6"/>
        <v>46233</v>
      </c>
      <c r="C35" s="27"/>
      <c r="D35" s="34"/>
      <c r="E35" s="3">
        <v>1464.0</v>
      </c>
      <c r="F35" s="14">
        <f t="shared" si="9"/>
        <v>13990</v>
      </c>
      <c r="G35" s="29">
        <f t="shared" si="8"/>
        <v>55107</v>
      </c>
      <c r="H35" s="21" t="s">
        <v>153</v>
      </c>
      <c r="I35" s="14">
        <v>69097.0</v>
      </c>
      <c r="Q35" s="24"/>
    </row>
    <row r="36" ht="16.5" customHeight="1">
      <c r="A36" s="25">
        <v>46234.0</v>
      </c>
      <c r="B36" s="26">
        <f t="shared" si="6"/>
        <v>46234</v>
      </c>
      <c r="C36" s="27"/>
      <c r="D36" s="34"/>
      <c r="E36" s="3">
        <v>1440.0</v>
      </c>
      <c r="F36" s="14">
        <f t="shared" si="9"/>
        <v>15430</v>
      </c>
      <c r="G36" s="29">
        <f t="shared" si="8"/>
        <v>53667</v>
      </c>
      <c r="H36" s="21" t="s">
        <v>154</v>
      </c>
      <c r="I36" s="14">
        <v>97903.0</v>
      </c>
      <c r="Q36" s="24"/>
    </row>
    <row r="37" ht="16.5" customHeight="1">
      <c r="A37" s="25">
        <v>46235.0</v>
      </c>
      <c r="B37" s="26">
        <f t="shared" si="6"/>
        <v>46235</v>
      </c>
      <c r="D37" s="34"/>
      <c r="E37" s="3">
        <v>1467.0</v>
      </c>
      <c r="F37" s="14">
        <f t="shared" si="9"/>
        <v>16897</v>
      </c>
      <c r="G37" s="29">
        <f t="shared" si="8"/>
        <v>52200</v>
      </c>
      <c r="I37" s="14">
        <f>SUM(I31:I36)</f>
        <v>556100</v>
      </c>
    </row>
    <row r="38" ht="16.5" customHeight="1">
      <c r="A38" s="25">
        <v>46236.0</v>
      </c>
      <c r="B38" s="26">
        <f t="shared" si="6"/>
        <v>46236</v>
      </c>
      <c r="E38" s="3">
        <v>1459.0</v>
      </c>
      <c r="F38" s="14">
        <f t="shared" si="9"/>
        <v>18356</v>
      </c>
      <c r="G38" s="29">
        <f t="shared" si="8"/>
        <v>50741</v>
      </c>
      <c r="H38" s="21"/>
      <c r="I38" s="14"/>
      <c r="M38" s="10"/>
      <c r="N38" s="24"/>
      <c r="O38" s="24"/>
      <c r="P38" s="24"/>
    </row>
    <row r="39" ht="16.5" customHeight="1">
      <c r="A39" s="25">
        <v>46237.0</v>
      </c>
      <c r="B39" s="26">
        <f t="shared" si="6"/>
        <v>46237</v>
      </c>
      <c r="E39" s="3">
        <v>1464.0</v>
      </c>
      <c r="F39" s="14">
        <f t="shared" si="9"/>
        <v>19820</v>
      </c>
      <c r="G39" s="29">
        <f t="shared" si="8"/>
        <v>49277</v>
      </c>
    </row>
    <row r="40" ht="16.5" customHeight="1">
      <c r="A40" s="25">
        <v>46238.0</v>
      </c>
      <c r="B40" s="26">
        <f t="shared" si="6"/>
        <v>46238</v>
      </c>
      <c r="E40" s="3">
        <v>1451.0</v>
      </c>
      <c r="F40" s="14">
        <f t="shared" si="9"/>
        <v>21271</v>
      </c>
      <c r="G40" s="29">
        <f t="shared" si="8"/>
        <v>47826</v>
      </c>
    </row>
    <row r="41" ht="16.5" customHeight="1">
      <c r="A41" s="25">
        <v>46239.0</v>
      </c>
      <c r="B41" s="26">
        <f t="shared" si="6"/>
        <v>46239</v>
      </c>
      <c r="E41" s="3">
        <v>1464.0</v>
      </c>
      <c r="F41" s="14">
        <f t="shared" si="9"/>
        <v>22735</v>
      </c>
      <c r="G41" s="29">
        <f t="shared" si="8"/>
        <v>46362</v>
      </c>
    </row>
    <row r="42" ht="16.5" customHeight="1">
      <c r="A42" s="25">
        <v>46240.0</v>
      </c>
      <c r="B42" s="26">
        <f t="shared" si="6"/>
        <v>46240</v>
      </c>
      <c r="E42" s="3">
        <v>1469.0</v>
      </c>
      <c r="F42" s="14">
        <f t="shared" si="9"/>
        <v>24204</v>
      </c>
      <c r="G42" s="29">
        <f t="shared" si="8"/>
        <v>44893</v>
      </c>
    </row>
    <row r="43" ht="16.5" customHeight="1">
      <c r="A43" s="25">
        <v>46241.0</v>
      </c>
      <c r="B43" s="26">
        <f t="shared" si="6"/>
        <v>46241</v>
      </c>
      <c r="E43" s="3">
        <v>1467.0</v>
      </c>
      <c r="F43" s="14">
        <f t="shared" si="9"/>
        <v>25671</v>
      </c>
      <c r="G43" s="29">
        <f t="shared" si="8"/>
        <v>43426</v>
      </c>
    </row>
    <row r="44" ht="16.5" customHeight="1">
      <c r="A44" s="25">
        <v>46242.0</v>
      </c>
      <c r="B44" s="26">
        <f t="shared" si="6"/>
        <v>46242</v>
      </c>
      <c r="E44" s="3">
        <v>1401.0</v>
      </c>
      <c r="F44" s="14">
        <f t="shared" si="9"/>
        <v>27072</v>
      </c>
      <c r="G44" s="29">
        <f t="shared" si="8"/>
        <v>42025</v>
      </c>
    </row>
    <row r="45" ht="16.5" customHeight="1">
      <c r="A45" s="25">
        <v>46243.0</v>
      </c>
      <c r="B45" s="26">
        <f t="shared" si="6"/>
        <v>46243</v>
      </c>
      <c r="E45" s="3">
        <v>1468.0</v>
      </c>
      <c r="F45" s="14">
        <f t="shared" si="9"/>
        <v>28540</v>
      </c>
      <c r="G45" s="29">
        <f t="shared" si="8"/>
        <v>40557</v>
      </c>
      <c r="K45" s="21"/>
      <c r="L45" s="21"/>
      <c r="M45" s="23"/>
      <c r="N45" s="24"/>
      <c r="O45" s="24"/>
      <c r="P45" s="24"/>
    </row>
    <row r="46" ht="16.5" customHeight="1">
      <c r="A46" s="25">
        <v>46244.0</v>
      </c>
      <c r="B46" s="26">
        <f t="shared" si="6"/>
        <v>46244</v>
      </c>
      <c r="E46" s="3">
        <v>1426.0</v>
      </c>
      <c r="F46" s="14">
        <f t="shared" si="9"/>
        <v>29966</v>
      </c>
      <c r="G46" s="29">
        <f t="shared" si="8"/>
        <v>39131</v>
      </c>
      <c r="K46" s="21"/>
      <c r="L46" s="21"/>
      <c r="M46" s="23"/>
      <c r="N46" s="24"/>
      <c r="O46" s="24"/>
      <c r="P46" s="24"/>
    </row>
    <row r="47" ht="16.5" customHeight="1">
      <c r="A47" s="25">
        <v>46245.0</v>
      </c>
      <c r="B47" s="26">
        <f t="shared" si="6"/>
        <v>46245</v>
      </c>
      <c r="E47" s="3">
        <v>1469.0</v>
      </c>
      <c r="F47" s="14">
        <f t="shared" si="9"/>
        <v>31435</v>
      </c>
      <c r="G47" s="29">
        <f t="shared" si="8"/>
        <v>37662</v>
      </c>
      <c r="K47" s="21"/>
      <c r="L47" s="21"/>
      <c r="M47" s="23"/>
      <c r="N47" s="24"/>
      <c r="O47" s="24"/>
      <c r="P47" s="24"/>
    </row>
    <row r="48" ht="16.5" customHeight="1">
      <c r="A48" s="25">
        <v>46246.0</v>
      </c>
      <c r="B48" s="26">
        <f t="shared" si="6"/>
        <v>46246</v>
      </c>
      <c r="E48" s="3">
        <v>1468.0</v>
      </c>
      <c r="F48" s="14">
        <f t="shared" si="9"/>
        <v>32903</v>
      </c>
      <c r="G48" s="29">
        <f t="shared" si="8"/>
        <v>36194</v>
      </c>
      <c r="K48" s="21"/>
      <c r="L48" s="21"/>
      <c r="M48" s="23"/>
      <c r="N48" s="24"/>
      <c r="O48" s="24"/>
      <c r="P48" s="24"/>
    </row>
    <row r="49" ht="16.5" customHeight="1">
      <c r="A49" s="25">
        <v>46247.0</v>
      </c>
      <c r="B49" s="26">
        <f t="shared" si="6"/>
        <v>46247</v>
      </c>
      <c r="E49" s="3">
        <v>1465.0</v>
      </c>
      <c r="F49" s="14">
        <f t="shared" si="9"/>
        <v>34368</v>
      </c>
      <c r="G49" s="29">
        <f t="shared" si="8"/>
        <v>34729</v>
      </c>
      <c r="K49" s="21"/>
      <c r="L49" s="21"/>
      <c r="M49" s="23"/>
      <c r="N49" s="24"/>
      <c r="O49" s="24"/>
      <c r="P49" s="24"/>
    </row>
    <row r="50" ht="16.5" customHeight="1">
      <c r="A50" s="25">
        <v>46248.0</v>
      </c>
      <c r="B50" s="26">
        <f t="shared" si="6"/>
        <v>46248</v>
      </c>
      <c r="E50" s="3">
        <v>1445.0</v>
      </c>
      <c r="F50" s="14">
        <f t="shared" si="9"/>
        <v>35813</v>
      </c>
      <c r="G50" s="29">
        <f t="shared" si="8"/>
        <v>33284</v>
      </c>
      <c r="K50" s="21"/>
      <c r="L50" s="21"/>
      <c r="M50" s="23"/>
      <c r="N50" s="24"/>
      <c r="O50" s="24"/>
      <c r="P50" s="24"/>
    </row>
    <row r="51" ht="16.5" customHeight="1">
      <c r="A51" s="25">
        <v>46249.0</v>
      </c>
      <c r="B51" s="26">
        <f t="shared" si="6"/>
        <v>46249</v>
      </c>
      <c r="E51" s="3">
        <v>1451.0</v>
      </c>
      <c r="F51" s="14">
        <f t="shared" si="9"/>
        <v>37264</v>
      </c>
      <c r="G51" s="29">
        <f t="shared" si="8"/>
        <v>31833</v>
      </c>
      <c r="K51" s="21"/>
      <c r="L51" s="21"/>
      <c r="M51" s="23"/>
      <c r="N51" s="24"/>
      <c r="O51" s="24"/>
      <c r="P51" s="24"/>
    </row>
    <row r="52" ht="16.5" customHeight="1">
      <c r="A52" s="25">
        <v>46250.0</v>
      </c>
      <c r="B52" s="26">
        <f t="shared" si="6"/>
        <v>46250</v>
      </c>
      <c r="E52" s="3">
        <v>1448.0</v>
      </c>
      <c r="F52" s="14">
        <f t="shared" si="9"/>
        <v>38712</v>
      </c>
      <c r="G52" s="29">
        <f t="shared" si="8"/>
        <v>30385</v>
      </c>
      <c r="K52" s="21"/>
      <c r="L52" s="21"/>
      <c r="M52" s="23"/>
      <c r="N52" s="24"/>
      <c r="O52" s="24"/>
      <c r="P52" s="24"/>
    </row>
    <row r="53" ht="16.5" customHeight="1">
      <c r="A53" s="25">
        <v>46251.0</v>
      </c>
      <c r="B53" s="26">
        <f t="shared" si="6"/>
        <v>46251</v>
      </c>
      <c r="E53" s="3">
        <v>1444.0</v>
      </c>
      <c r="F53" s="14">
        <f t="shared" si="9"/>
        <v>40156</v>
      </c>
      <c r="G53" s="29">
        <f t="shared" si="8"/>
        <v>28941</v>
      </c>
      <c r="K53" s="21"/>
      <c r="L53" s="21"/>
      <c r="M53" s="23"/>
      <c r="N53" s="24"/>
      <c r="O53" s="24"/>
      <c r="P53" s="24"/>
    </row>
    <row r="54" ht="16.5" customHeight="1">
      <c r="A54" s="25">
        <v>46252.0</v>
      </c>
      <c r="B54" s="26">
        <f t="shared" si="6"/>
        <v>46252</v>
      </c>
      <c r="E54" s="3">
        <v>1450.0</v>
      </c>
      <c r="F54" s="14">
        <f t="shared" si="9"/>
        <v>41606</v>
      </c>
      <c r="G54" s="29">
        <f t="shared" si="8"/>
        <v>27491</v>
      </c>
      <c r="K54" s="21"/>
      <c r="L54" s="21"/>
      <c r="M54" s="23"/>
      <c r="N54" s="24"/>
      <c r="O54" s="24"/>
      <c r="P54" s="24"/>
    </row>
    <row r="55" ht="16.5" customHeight="1">
      <c r="A55" s="25">
        <v>46253.0</v>
      </c>
      <c r="B55" s="26">
        <f t="shared" si="6"/>
        <v>46253</v>
      </c>
      <c r="E55" s="3">
        <v>1424.0</v>
      </c>
      <c r="F55" s="14">
        <f t="shared" si="9"/>
        <v>43030</v>
      </c>
      <c r="G55" s="29">
        <f t="shared" si="8"/>
        <v>26067</v>
      </c>
      <c r="K55" s="21"/>
      <c r="L55" s="21"/>
      <c r="M55" s="23"/>
      <c r="N55" s="24"/>
      <c r="O55" s="24"/>
      <c r="P55" s="24"/>
    </row>
    <row r="56" ht="16.5" customHeight="1">
      <c r="A56" s="25">
        <v>46254.0</v>
      </c>
      <c r="B56" s="26">
        <f t="shared" si="6"/>
        <v>46254</v>
      </c>
      <c r="E56" s="3">
        <v>1425.0</v>
      </c>
      <c r="F56" s="14">
        <f t="shared" si="9"/>
        <v>44455</v>
      </c>
      <c r="G56" s="29">
        <f t="shared" si="8"/>
        <v>24642</v>
      </c>
      <c r="K56" s="21"/>
      <c r="L56" s="21"/>
      <c r="M56" s="23"/>
      <c r="N56" s="24"/>
      <c r="O56" s="24"/>
      <c r="P56" s="24"/>
    </row>
    <row r="57" ht="16.5" customHeight="1">
      <c r="A57" s="25">
        <v>46255.0</v>
      </c>
      <c r="B57" s="26">
        <f t="shared" si="6"/>
        <v>46255</v>
      </c>
      <c r="E57" s="3">
        <v>1406.0</v>
      </c>
      <c r="F57" s="14">
        <f t="shared" si="9"/>
        <v>45861</v>
      </c>
      <c r="G57" s="29">
        <f t="shared" si="8"/>
        <v>23236</v>
      </c>
      <c r="K57" s="21"/>
      <c r="L57" s="21"/>
      <c r="M57" s="23"/>
      <c r="N57" s="24"/>
      <c r="O57" s="24"/>
      <c r="P57" s="24"/>
    </row>
    <row r="58" ht="16.5" customHeight="1">
      <c r="A58" s="25">
        <v>46256.0</v>
      </c>
      <c r="B58" s="26">
        <f t="shared" si="6"/>
        <v>46256</v>
      </c>
      <c r="E58" s="3">
        <v>1448.0</v>
      </c>
      <c r="F58" s="14">
        <f t="shared" si="9"/>
        <v>47309</v>
      </c>
      <c r="G58" s="29">
        <f t="shared" si="8"/>
        <v>21788</v>
      </c>
      <c r="K58" s="21"/>
      <c r="L58" s="21"/>
      <c r="M58" s="23"/>
      <c r="N58" s="24"/>
      <c r="O58" s="24"/>
      <c r="P58" s="24"/>
    </row>
    <row r="59" ht="16.5" customHeight="1">
      <c r="A59" s="25">
        <v>46257.0</v>
      </c>
      <c r="B59" s="26">
        <f t="shared" si="6"/>
        <v>46257</v>
      </c>
      <c r="E59" s="3">
        <v>1433.0</v>
      </c>
      <c r="F59" s="14">
        <f t="shared" si="9"/>
        <v>48742</v>
      </c>
      <c r="G59" s="29">
        <f t="shared" si="8"/>
        <v>20355</v>
      </c>
      <c r="K59" s="21"/>
      <c r="L59" s="21"/>
      <c r="M59" s="23"/>
      <c r="N59" s="24"/>
      <c r="O59" s="24"/>
      <c r="P59" s="24"/>
    </row>
    <row r="60" ht="16.5" customHeight="1">
      <c r="A60" s="25">
        <v>46258.0</v>
      </c>
      <c r="B60" s="26">
        <f t="shared" si="6"/>
        <v>46258</v>
      </c>
      <c r="E60" s="3">
        <v>1444.0</v>
      </c>
      <c r="F60" s="14">
        <f t="shared" si="9"/>
        <v>50186</v>
      </c>
      <c r="G60" s="29">
        <f t="shared" si="8"/>
        <v>18911</v>
      </c>
      <c r="K60" s="21"/>
      <c r="L60" s="21"/>
      <c r="M60" s="23"/>
      <c r="N60" s="24"/>
      <c r="O60" s="24"/>
      <c r="P60" s="24"/>
    </row>
    <row r="61" ht="16.5" customHeight="1">
      <c r="A61" s="25">
        <v>46259.0</v>
      </c>
      <c r="B61" s="26">
        <f t="shared" si="6"/>
        <v>46259</v>
      </c>
      <c r="E61" s="3">
        <v>1448.0</v>
      </c>
      <c r="F61" s="14">
        <f t="shared" si="9"/>
        <v>51634</v>
      </c>
      <c r="G61" s="29">
        <f t="shared" si="8"/>
        <v>17463</v>
      </c>
      <c r="K61" s="21"/>
      <c r="L61" s="21"/>
      <c r="M61" s="23"/>
      <c r="N61" s="24"/>
      <c r="O61" s="24"/>
      <c r="P61" s="24"/>
    </row>
    <row r="62" ht="16.5" customHeight="1">
      <c r="A62" s="25">
        <v>46260.0</v>
      </c>
      <c r="B62" s="26">
        <f t="shared" si="6"/>
        <v>46260</v>
      </c>
      <c r="E62" s="3">
        <v>1449.0</v>
      </c>
      <c r="F62" s="14">
        <f t="shared" si="9"/>
        <v>53083</v>
      </c>
      <c r="G62" s="29">
        <f t="shared" si="8"/>
        <v>16014</v>
      </c>
      <c r="K62" s="21"/>
      <c r="L62" s="21"/>
      <c r="M62" s="23"/>
      <c r="N62" s="24"/>
      <c r="O62" s="24"/>
      <c r="P62" s="24"/>
    </row>
    <row r="63" ht="16.5" customHeight="1">
      <c r="A63" s="25">
        <v>46261.0</v>
      </c>
      <c r="B63" s="26">
        <f t="shared" si="6"/>
        <v>46261</v>
      </c>
      <c r="E63" s="3">
        <v>1443.0</v>
      </c>
      <c r="F63" s="14">
        <f t="shared" si="9"/>
        <v>54526</v>
      </c>
      <c r="G63" s="29">
        <f t="shared" si="8"/>
        <v>14571</v>
      </c>
      <c r="K63" s="21"/>
      <c r="L63" s="21"/>
      <c r="M63" s="23"/>
      <c r="N63" s="24"/>
      <c r="O63" s="24"/>
      <c r="P63" s="24"/>
    </row>
    <row r="64" ht="16.5" customHeight="1">
      <c r="A64" s="25">
        <v>46262.0</v>
      </c>
      <c r="B64" s="26">
        <f t="shared" si="6"/>
        <v>46262</v>
      </c>
      <c r="E64" s="3">
        <v>1442.0</v>
      </c>
      <c r="F64" s="14">
        <f t="shared" si="9"/>
        <v>55968</v>
      </c>
      <c r="G64" s="29">
        <f t="shared" si="8"/>
        <v>13129</v>
      </c>
      <c r="K64" s="21"/>
      <c r="L64" s="21"/>
      <c r="M64" s="23"/>
      <c r="N64" s="24"/>
      <c r="O64" s="24"/>
      <c r="P64" s="24"/>
    </row>
    <row r="65" ht="16.5" customHeight="1">
      <c r="A65" s="25">
        <v>46263.0</v>
      </c>
      <c r="B65" s="26">
        <f t="shared" si="6"/>
        <v>46263</v>
      </c>
      <c r="E65" s="3">
        <v>1450.0</v>
      </c>
      <c r="F65" s="14">
        <f t="shared" si="9"/>
        <v>57418</v>
      </c>
      <c r="G65" s="29">
        <f t="shared" si="8"/>
        <v>11679</v>
      </c>
      <c r="K65" s="21"/>
      <c r="L65" s="21"/>
      <c r="M65" s="23"/>
      <c r="N65" s="24"/>
      <c r="O65" s="24"/>
      <c r="P65" s="24"/>
    </row>
    <row r="66" ht="16.5" customHeight="1">
      <c r="A66" s="25">
        <v>46264.0</v>
      </c>
      <c r="B66" s="26">
        <f t="shared" si="6"/>
        <v>46264</v>
      </c>
      <c r="E66" s="3">
        <v>1442.0</v>
      </c>
      <c r="F66" s="14">
        <f t="shared" si="9"/>
        <v>58860</v>
      </c>
      <c r="G66" s="29">
        <f t="shared" si="8"/>
        <v>10237</v>
      </c>
      <c r="K66" s="21"/>
      <c r="L66" s="21"/>
      <c r="M66" s="23"/>
      <c r="N66" s="24"/>
      <c r="O66" s="24"/>
      <c r="P66" s="24"/>
    </row>
    <row r="67" ht="16.5" customHeight="1">
      <c r="A67" s="25">
        <v>46265.0</v>
      </c>
      <c r="B67" s="26">
        <f t="shared" si="6"/>
        <v>46265</v>
      </c>
      <c r="E67" s="3">
        <v>1444.0</v>
      </c>
      <c r="F67" s="14">
        <f t="shared" si="9"/>
        <v>60304</v>
      </c>
      <c r="G67" s="29">
        <f t="shared" si="8"/>
        <v>8793</v>
      </c>
      <c r="K67" s="21"/>
      <c r="L67" s="21"/>
      <c r="M67" s="23"/>
      <c r="N67" s="24"/>
      <c r="O67" s="24"/>
      <c r="P67" s="24"/>
    </row>
    <row r="68" ht="16.5" customHeight="1">
      <c r="A68" s="25">
        <v>46266.0</v>
      </c>
      <c r="B68" s="26">
        <f t="shared" si="6"/>
        <v>46266</v>
      </c>
      <c r="E68" s="3">
        <v>1444.0</v>
      </c>
      <c r="F68" s="14">
        <f t="shared" si="9"/>
        <v>61748</v>
      </c>
      <c r="G68" s="29">
        <f t="shared" si="8"/>
        <v>7349</v>
      </c>
      <c r="K68" s="21"/>
      <c r="L68" s="21"/>
      <c r="M68" s="23"/>
      <c r="N68" s="24"/>
      <c r="O68" s="24"/>
      <c r="P68" s="24"/>
    </row>
    <row r="69" ht="16.5" customHeight="1">
      <c r="A69" s="25">
        <v>46267.0</v>
      </c>
      <c r="B69" s="26">
        <f t="shared" si="6"/>
        <v>46267</v>
      </c>
      <c r="E69" s="3">
        <v>1446.0</v>
      </c>
      <c r="F69" s="14">
        <f t="shared" si="9"/>
        <v>63194</v>
      </c>
      <c r="G69" s="29">
        <f t="shared" si="8"/>
        <v>5903</v>
      </c>
      <c r="K69" s="21"/>
      <c r="L69" s="21"/>
      <c r="M69" s="23"/>
      <c r="N69" s="24"/>
      <c r="O69" s="24"/>
      <c r="P69" s="24"/>
    </row>
    <row r="70" ht="16.5" customHeight="1">
      <c r="A70" s="25">
        <v>46268.0</v>
      </c>
      <c r="B70" s="26">
        <f t="shared" si="6"/>
        <v>46268</v>
      </c>
      <c r="E70" s="3">
        <v>1450.0</v>
      </c>
      <c r="F70" s="14">
        <f t="shared" si="9"/>
        <v>64644</v>
      </c>
      <c r="G70" s="29">
        <f t="shared" si="8"/>
        <v>4453</v>
      </c>
      <c r="K70" s="21"/>
      <c r="L70" s="21"/>
      <c r="M70" s="23"/>
      <c r="N70" s="24"/>
      <c r="O70" s="24"/>
      <c r="P70" s="24"/>
    </row>
    <row r="71" ht="16.5" customHeight="1">
      <c r="A71" s="25">
        <v>46269.0</v>
      </c>
      <c r="B71" s="26">
        <f t="shared" si="6"/>
        <v>46269</v>
      </c>
      <c r="E71" s="3">
        <v>1191.0</v>
      </c>
      <c r="F71" s="14">
        <f t="shared" si="9"/>
        <v>65835</v>
      </c>
      <c r="G71" s="29">
        <f t="shared" si="8"/>
        <v>3262</v>
      </c>
      <c r="K71" s="21"/>
      <c r="L71" s="21"/>
      <c r="M71" s="23"/>
      <c r="N71" s="24"/>
      <c r="O71" s="24"/>
      <c r="P71" s="24"/>
    </row>
    <row r="72" ht="16.5" customHeight="1">
      <c r="A72" s="25">
        <v>46270.0</v>
      </c>
      <c r="B72" s="26">
        <f t="shared" si="6"/>
        <v>46270</v>
      </c>
      <c r="E72" s="3">
        <v>1449.0</v>
      </c>
      <c r="F72" s="14">
        <f t="shared" si="9"/>
        <v>67284</v>
      </c>
      <c r="G72" s="29">
        <f t="shared" si="8"/>
        <v>1813</v>
      </c>
      <c r="K72" s="21"/>
      <c r="L72" s="21"/>
      <c r="M72" s="23"/>
      <c r="N72" s="24"/>
      <c r="O72" s="24"/>
      <c r="P72" s="24"/>
    </row>
    <row r="73" ht="16.5" customHeight="1">
      <c r="A73" s="25">
        <v>46271.0</v>
      </c>
      <c r="B73" s="26">
        <f t="shared" si="6"/>
        <v>46271</v>
      </c>
      <c r="E73" s="3">
        <v>1449.0</v>
      </c>
      <c r="F73" s="14">
        <f t="shared" si="9"/>
        <v>68733</v>
      </c>
      <c r="G73" s="29">
        <f t="shared" si="8"/>
        <v>364</v>
      </c>
      <c r="K73" s="21"/>
      <c r="L73" s="21"/>
      <c r="M73" s="23"/>
      <c r="N73" s="24"/>
      <c r="O73" s="24"/>
      <c r="P73" s="24"/>
    </row>
    <row r="74" ht="16.5" customHeight="1">
      <c r="A74" s="25">
        <v>46272.0</v>
      </c>
      <c r="B74" s="26">
        <f t="shared" si="6"/>
        <v>46272</v>
      </c>
      <c r="E74" s="3">
        <v>364.0</v>
      </c>
      <c r="F74" s="14">
        <f t="shared" si="9"/>
        <v>69097</v>
      </c>
      <c r="G74" s="29">
        <f t="shared" si="8"/>
        <v>0</v>
      </c>
      <c r="K74" s="21"/>
      <c r="L74" s="21"/>
      <c r="M74" s="23"/>
      <c r="N74" s="24"/>
      <c r="O74" s="24"/>
      <c r="P74" s="24"/>
    </row>
    <row r="75" ht="16.5" customHeight="1">
      <c r="A75" s="25"/>
      <c r="B75" s="26"/>
      <c r="C75" s="27" t="s">
        <v>30</v>
      </c>
      <c r="D75" s="3">
        <f>I79</f>
        <v>49117</v>
      </c>
      <c r="E75" s="3">
        <v>2102.0</v>
      </c>
      <c r="F75" s="14">
        <f>E75</f>
        <v>2102</v>
      </c>
      <c r="G75" s="29">
        <f t="shared" ref="G75:G92" si="10">$D$75-F75</f>
        <v>47015</v>
      </c>
      <c r="H75" s="1">
        <v>46274.0</v>
      </c>
      <c r="I75" s="14">
        <v>19200.0</v>
      </c>
      <c r="J75" s="30" t="s">
        <v>33</v>
      </c>
      <c r="K75" s="31">
        <v>46261.0</v>
      </c>
      <c r="L75" s="21" t="s">
        <v>173</v>
      </c>
      <c r="M75" s="23" t="s">
        <v>174</v>
      </c>
      <c r="N75" s="14"/>
      <c r="Q75" s="23" t="s">
        <v>175</v>
      </c>
    </row>
    <row r="76" ht="16.5" customHeight="1">
      <c r="A76" s="25">
        <v>46273.0</v>
      </c>
      <c r="B76" s="26">
        <f t="shared" ref="B76:B164" si="11">A76</f>
        <v>46273</v>
      </c>
      <c r="D76" s="34"/>
      <c r="E76" s="3">
        <v>3034.0</v>
      </c>
      <c r="F76" s="14">
        <f t="shared" ref="F76:F92" si="12">F75+E76</f>
        <v>5136</v>
      </c>
      <c r="G76" s="29">
        <f t="shared" si="10"/>
        <v>43981</v>
      </c>
      <c r="H76" s="1">
        <v>46286.0</v>
      </c>
      <c r="I76" s="14">
        <v>31680.0</v>
      </c>
      <c r="J76" s="30" t="s">
        <v>33</v>
      </c>
      <c r="K76" s="31">
        <v>46261.0</v>
      </c>
      <c r="L76" s="21" t="s">
        <v>173</v>
      </c>
      <c r="M76" s="23" t="s">
        <v>176</v>
      </c>
      <c r="N76" s="21" t="s">
        <v>177</v>
      </c>
      <c r="Q76" s="23" t="s">
        <v>178</v>
      </c>
    </row>
    <row r="77" ht="16.5" customHeight="1">
      <c r="A77" s="25">
        <v>46274.0</v>
      </c>
      <c r="B77" s="26">
        <f t="shared" si="11"/>
        <v>46274</v>
      </c>
      <c r="D77" s="34"/>
      <c r="E77" s="3">
        <v>3058.0</v>
      </c>
      <c r="F77" s="14">
        <f t="shared" si="12"/>
        <v>8194</v>
      </c>
      <c r="G77" s="29">
        <f t="shared" si="10"/>
        <v>40923</v>
      </c>
      <c r="H77" s="21"/>
      <c r="I77" s="14">
        <f>SUM(I75:I76)</f>
        <v>50880</v>
      </c>
      <c r="M77" s="23"/>
      <c r="N77" s="14"/>
    </row>
    <row r="78" ht="16.5" customHeight="1">
      <c r="A78" s="25">
        <v>46275.0</v>
      </c>
      <c r="B78" s="26">
        <f t="shared" si="11"/>
        <v>46275</v>
      </c>
      <c r="D78" s="34"/>
      <c r="E78" s="3">
        <v>3054.0</v>
      </c>
      <c r="F78" s="14">
        <f t="shared" si="12"/>
        <v>11248</v>
      </c>
      <c r="G78" s="29">
        <f t="shared" si="10"/>
        <v>37869</v>
      </c>
      <c r="H78" s="21" t="s">
        <v>181</v>
      </c>
      <c r="I78" s="14">
        <v>1763.0</v>
      </c>
      <c r="N78" s="14"/>
    </row>
    <row r="79" ht="16.5" customHeight="1">
      <c r="A79" s="25">
        <v>46276.0</v>
      </c>
      <c r="B79" s="26">
        <f t="shared" si="11"/>
        <v>46276</v>
      </c>
      <c r="D79" s="34"/>
      <c r="E79" s="3">
        <v>3052.0</v>
      </c>
      <c r="F79" s="14">
        <f t="shared" si="12"/>
        <v>14300</v>
      </c>
      <c r="G79" s="29">
        <f t="shared" si="10"/>
        <v>34817</v>
      </c>
      <c r="H79" s="21" t="s">
        <v>147</v>
      </c>
      <c r="I79" s="14">
        <f>I77-I78</f>
        <v>49117</v>
      </c>
      <c r="N79" s="14"/>
    </row>
    <row r="80" ht="16.5" customHeight="1">
      <c r="A80" s="25">
        <v>46277.0</v>
      </c>
      <c r="B80" s="26">
        <f t="shared" si="11"/>
        <v>46277</v>
      </c>
      <c r="D80" s="34"/>
      <c r="E80" s="3">
        <v>3055.0</v>
      </c>
      <c r="F80" s="14">
        <f t="shared" si="12"/>
        <v>17355</v>
      </c>
      <c r="G80" s="29">
        <f t="shared" si="10"/>
        <v>31762</v>
      </c>
      <c r="N80" s="14"/>
    </row>
    <row r="81" ht="16.5" customHeight="1">
      <c r="A81" s="25">
        <v>46278.0</v>
      </c>
      <c r="B81" s="26">
        <f t="shared" si="11"/>
        <v>46278</v>
      </c>
      <c r="D81" s="34"/>
      <c r="E81" s="3">
        <v>3056.0</v>
      </c>
      <c r="F81" s="14">
        <f t="shared" si="12"/>
        <v>20411</v>
      </c>
      <c r="G81" s="29">
        <f t="shared" si="10"/>
        <v>28706</v>
      </c>
      <c r="N81" s="14"/>
    </row>
    <row r="82" ht="16.5" customHeight="1">
      <c r="A82" s="25">
        <v>46279.0</v>
      </c>
      <c r="B82" s="26">
        <f t="shared" si="11"/>
        <v>46279</v>
      </c>
      <c r="C82" s="46" t="s">
        <v>141</v>
      </c>
      <c r="D82" s="34"/>
      <c r="E82" s="3">
        <v>3055.0</v>
      </c>
      <c r="F82" s="14">
        <f t="shared" si="12"/>
        <v>23466</v>
      </c>
      <c r="G82" s="29">
        <f t="shared" si="10"/>
        <v>25651</v>
      </c>
      <c r="N82" s="14"/>
    </row>
    <row r="83" ht="16.5" customHeight="1">
      <c r="A83" s="25">
        <v>46280.0</v>
      </c>
      <c r="B83" s="26">
        <f t="shared" si="11"/>
        <v>46280</v>
      </c>
      <c r="D83" s="34"/>
      <c r="E83" s="3">
        <v>2582.0</v>
      </c>
      <c r="F83" s="14">
        <f t="shared" si="12"/>
        <v>26048</v>
      </c>
      <c r="G83" s="29">
        <f t="shared" si="10"/>
        <v>23069</v>
      </c>
      <c r="N83" s="14"/>
    </row>
    <row r="84" ht="16.5" customHeight="1">
      <c r="A84" s="25">
        <v>46281.0</v>
      </c>
      <c r="B84" s="26">
        <f t="shared" si="11"/>
        <v>46281</v>
      </c>
      <c r="D84" s="34"/>
      <c r="E84" s="34">
        <v>2800.0</v>
      </c>
      <c r="F84" s="14">
        <f t="shared" si="12"/>
        <v>28848</v>
      </c>
      <c r="G84" s="29">
        <f t="shared" si="10"/>
        <v>20269</v>
      </c>
      <c r="N84" s="14"/>
    </row>
    <row r="85" ht="16.5" customHeight="1">
      <c r="A85" s="25">
        <v>46282.0</v>
      </c>
      <c r="B85" s="26">
        <f t="shared" si="11"/>
        <v>46282</v>
      </c>
      <c r="D85" s="34"/>
      <c r="E85" s="34">
        <v>2800.0</v>
      </c>
      <c r="F85" s="14">
        <f t="shared" si="12"/>
        <v>31648</v>
      </c>
      <c r="G85" s="29">
        <f t="shared" si="10"/>
        <v>17469</v>
      </c>
      <c r="N85" s="14"/>
    </row>
    <row r="86" ht="16.5" customHeight="1">
      <c r="A86" s="25">
        <v>46283.0</v>
      </c>
      <c r="B86" s="26">
        <f t="shared" si="11"/>
        <v>46283</v>
      </c>
      <c r="D86" s="34"/>
      <c r="E86" s="34">
        <v>2800.0</v>
      </c>
      <c r="F86" s="14">
        <f t="shared" si="12"/>
        <v>34448</v>
      </c>
      <c r="G86" s="29">
        <f t="shared" si="10"/>
        <v>14669</v>
      </c>
      <c r="N86" s="14"/>
    </row>
    <row r="87" ht="16.5" customHeight="1">
      <c r="A87" s="25">
        <v>46284.0</v>
      </c>
      <c r="B87" s="26">
        <f t="shared" si="11"/>
        <v>46284</v>
      </c>
      <c r="D87" s="34"/>
      <c r="E87" s="34">
        <v>2800.0</v>
      </c>
      <c r="F87" s="14">
        <f t="shared" si="12"/>
        <v>37248</v>
      </c>
      <c r="G87" s="29">
        <f t="shared" si="10"/>
        <v>11869</v>
      </c>
      <c r="N87" s="14"/>
    </row>
    <row r="88" ht="16.5" customHeight="1">
      <c r="A88" s="25">
        <v>46285.0</v>
      </c>
      <c r="B88" s="26">
        <f t="shared" si="11"/>
        <v>46285</v>
      </c>
      <c r="D88" s="34"/>
      <c r="E88" s="34">
        <v>2800.0</v>
      </c>
      <c r="F88" s="14">
        <f t="shared" si="12"/>
        <v>40048</v>
      </c>
      <c r="G88" s="29">
        <f t="shared" si="10"/>
        <v>9069</v>
      </c>
      <c r="N88" s="14"/>
    </row>
    <row r="89" ht="16.5" customHeight="1">
      <c r="A89" s="25">
        <v>46286.0</v>
      </c>
      <c r="B89" s="26">
        <f t="shared" si="11"/>
        <v>46286</v>
      </c>
      <c r="D89" s="34"/>
      <c r="E89" s="34">
        <v>2800.0</v>
      </c>
      <c r="F89" s="14">
        <f t="shared" si="12"/>
        <v>42848</v>
      </c>
      <c r="G89" s="29">
        <f t="shared" si="10"/>
        <v>6269</v>
      </c>
      <c r="N89" s="14"/>
    </row>
    <row r="90" ht="16.5" customHeight="1">
      <c r="A90" s="25">
        <v>46287.0</v>
      </c>
      <c r="B90" s="26">
        <f t="shared" si="11"/>
        <v>46287</v>
      </c>
      <c r="D90" s="34"/>
      <c r="E90" s="34">
        <v>2800.0</v>
      </c>
      <c r="F90" s="14">
        <f t="shared" si="12"/>
        <v>45648</v>
      </c>
      <c r="G90" s="29">
        <f t="shared" si="10"/>
        <v>3469</v>
      </c>
      <c r="N90" s="14"/>
    </row>
    <row r="91" ht="16.5" customHeight="1">
      <c r="A91" s="25">
        <v>46288.0</v>
      </c>
      <c r="B91" s="26">
        <f t="shared" si="11"/>
        <v>46288</v>
      </c>
      <c r="E91" s="34">
        <v>2800.0</v>
      </c>
      <c r="F91" s="14">
        <f t="shared" si="12"/>
        <v>48448</v>
      </c>
      <c r="G91" s="29">
        <f t="shared" si="10"/>
        <v>669</v>
      </c>
      <c r="K91" s="21"/>
      <c r="L91" s="21"/>
      <c r="M91" s="23"/>
      <c r="N91" s="24"/>
      <c r="O91" s="24"/>
      <c r="P91" s="24"/>
    </row>
    <row r="92" ht="16.5" customHeight="1">
      <c r="A92" s="25">
        <v>46289.0</v>
      </c>
      <c r="B92" s="26">
        <f t="shared" si="11"/>
        <v>46289</v>
      </c>
      <c r="E92" s="34">
        <v>2800.0</v>
      </c>
      <c r="F92" s="14">
        <f t="shared" si="12"/>
        <v>51248</v>
      </c>
      <c r="G92" s="29">
        <f t="shared" si="10"/>
        <v>-2131</v>
      </c>
      <c r="K92" s="21"/>
      <c r="L92" s="21"/>
      <c r="M92" s="23"/>
      <c r="N92" s="24"/>
      <c r="O92" s="24"/>
      <c r="P92" s="24"/>
    </row>
    <row r="93" ht="16.5" customHeight="1">
      <c r="A93" s="52">
        <v>46290.0</v>
      </c>
      <c r="B93" s="53">
        <f t="shared" si="11"/>
        <v>46290</v>
      </c>
      <c r="C93" s="43" t="s">
        <v>115</v>
      </c>
      <c r="D93" s="34">
        <f>I103</f>
        <v>100000</v>
      </c>
      <c r="E93" s="34">
        <v>1000.0</v>
      </c>
      <c r="F93" s="14">
        <f>E93</f>
        <v>1000</v>
      </c>
      <c r="G93" s="29">
        <f t="shared" ref="G93:G164" si="13">$D$93-F93</f>
        <v>99000</v>
      </c>
      <c r="H93" s="13">
        <v>46279.0</v>
      </c>
      <c r="I93" s="14">
        <v>78000.0</v>
      </c>
      <c r="J93" s="36" t="s">
        <v>120</v>
      </c>
      <c r="K93" s="31">
        <v>46268.0</v>
      </c>
      <c r="L93" s="21"/>
      <c r="M93" s="22" t="s">
        <v>205</v>
      </c>
      <c r="Q93" s="23" t="s">
        <v>206</v>
      </c>
      <c r="R93" s="23" t="s">
        <v>52</v>
      </c>
    </row>
    <row r="94" ht="16.5" customHeight="1">
      <c r="A94" s="52">
        <v>46291.0</v>
      </c>
      <c r="B94" s="53">
        <f t="shared" si="11"/>
        <v>46291</v>
      </c>
      <c r="C94" s="34"/>
      <c r="D94" s="34"/>
      <c r="E94" s="34">
        <v>1400.0</v>
      </c>
      <c r="F94" s="14">
        <f t="shared" ref="F94:F164" si="14">F93+E94</f>
        <v>2400</v>
      </c>
      <c r="G94" s="29">
        <f t="shared" si="13"/>
        <v>97600</v>
      </c>
      <c r="H94" s="1">
        <v>46279.0</v>
      </c>
      <c r="I94" s="14">
        <v>42000.0</v>
      </c>
      <c r="J94" s="36" t="s">
        <v>120</v>
      </c>
      <c r="K94" s="31">
        <v>46275.0</v>
      </c>
      <c r="M94" s="21" t="s">
        <v>212</v>
      </c>
      <c r="Q94" s="23" t="s">
        <v>213</v>
      </c>
      <c r="R94" s="23" t="s">
        <v>52</v>
      </c>
    </row>
    <row r="95" ht="16.5" customHeight="1">
      <c r="A95" s="52">
        <v>46292.0</v>
      </c>
      <c r="B95" s="53">
        <f t="shared" si="11"/>
        <v>46292</v>
      </c>
      <c r="C95" s="12"/>
      <c r="D95" s="34"/>
      <c r="E95" s="34">
        <v>1400.0</v>
      </c>
      <c r="F95" s="14">
        <f t="shared" si="14"/>
        <v>3800</v>
      </c>
      <c r="G95" s="29">
        <f t="shared" si="13"/>
        <v>96200</v>
      </c>
      <c r="H95" s="13">
        <v>46286.0</v>
      </c>
      <c r="I95" s="14">
        <v>60000.0</v>
      </c>
      <c r="J95" s="36" t="s">
        <v>120</v>
      </c>
      <c r="K95" s="31">
        <v>46296.0</v>
      </c>
      <c r="L95" s="21"/>
      <c r="M95" s="22" t="s">
        <v>216</v>
      </c>
      <c r="N95" s="23"/>
      <c r="O95" s="23"/>
      <c r="P95" s="21"/>
      <c r="Q95" s="10"/>
      <c r="R95" s="14"/>
    </row>
    <row r="96" ht="16.5" customHeight="1">
      <c r="A96" s="52">
        <v>46293.0</v>
      </c>
      <c r="B96" s="53">
        <f t="shared" si="11"/>
        <v>46293</v>
      </c>
      <c r="C96" s="12"/>
      <c r="D96" s="34"/>
      <c r="E96" s="34">
        <v>1400.0</v>
      </c>
      <c r="F96" s="14">
        <f t="shared" si="14"/>
        <v>5200</v>
      </c>
      <c r="G96" s="29">
        <f t="shared" si="13"/>
        <v>94800</v>
      </c>
      <c r="H96" s="1">
        <v>46314.0</v>
      </c>
      <c r="I96" s="14">
        <v>180000.0</v>
      </c>
      <c r="J96" s="36" t="s">
        <v>120</v>
      </c>
      <c r="K96" s="31">
        <v>46314.0</v>
      </c>
      <c r="L96" s="21"/>
      <c r="M96" s="22" t="s">
        <v>222</v>
      </c>
      <c r="N96" s="23"/>
      <c r="O96" s="23"/>
      <c r="P96" s="21"/>
      <c r="Q96" s="23"/>
      <c r="R96" s="14"/>
    </row>
    <row r="97" ht="16.5" customHeight="1">
      <c r="A97" s="25">
        <v>46294.0</v>
      </c>
      <c r="B97" s="26">
        <f t="shared" si="11"/>
        <v>46294</v>
      </c>
      <c r="C97" s="12"/>
      <c r="D97" s="34"/>
      <c r="E97" s="34">
        <v>1400.0</v>
      </c>
      <c r="F97" s="14">
        <f t="shared" si="14"/>
        <v>6600</v>
      </c>
      <c r="G97" s="29">
        <f t="shared" si="13"/>
        <v>93400</v>
      </c>
      <c r="H97" s="1">
        <v>46349.0</v>
      </c>
      <c r="I97" s="14">
        <v>180000.0</v>
      </c>
      <c r="J97" s="36" t="s">
        <v>120</v>
      </c>
      <c r="K97" s="31">
        <v>46314.0</v>
      </c>
      <c r="L97" s="21"/>
      <c r="M97" s="22" t="s">
        <v>225</v>
      </c>
      <c r="N97" s="23"/>
      <c r="O97" s="23"/>
      <c r="P97" s="21"/>
      <c r="Q97" s="10"/>
      <c r="R97" s="14"/>
    </row>
    <row r="98" ht="16.5" customHeight="1">
      <c r="A98" s="25">
        <v>46295.0</v>
      </c>
      <c r="B98" s="26">
        <f t="shared" si="11"/>
        <v>46295</v>
      </c>
      <c r="C98" s="12"/>
      <c r="D98" s="34"/>
      <c r="E98" s="34">
        <v>1400.0</v>
      </c>
      <c r="F98" s="14">
        <f t="shared" si="14"/>
        <v>8000</v>
      </c>
      <c r="G98" s="29">
        <f t="shared" si="13"/>
        <v>92000</v>
      </c>
      <c r="H98" s="1">
        <v>46377.0</v>
      </c>
      <c r="I98" s="14">
        <v>180000.0</v>
      </c>
      <c r="J98" s="36" t="s">
        <v>120</v>
      </c>
      <c r="K98" s="31">
        <v>46335.0</v>
      </c>
      <c r="L98" s="21"/>
      <c r="M98" s="22" t="s">
        <v>227</v>
      </c>
      <c r="N98" s="23"/>
      <c r="O98" s="23"/>
      <c r="P98" s="21"/>
      <c r="Q98" s="10"/>
      <c r="R98" s="14"/>
    </row>
    <row r="99" ht="16.5" customHeight="1">
      <c r="A99" s="25">
        <v>46296.0</v>
      </c>
      <c r="B99" s="26">
        <f t="shared" si="11"/>
        <v>46296</v>
      </c>
      <c r="C99" s="12"/>
      <c r="D99" s="34"/>
      <c r="E99" s="34">
        <v>1400.0</v>
      </c>
      <c r="F99" s="14">
        <f t="shared" si="14"/>
        <v>9400</v>
      </c>
      <c r="G99" s="29">
        <f t="shared" si="13"/>
        <v>90600</v>
      </c>
      <c r="H99" s="1">
        <v>46405.0</v>
      </c>
      <c r="I99" s="14">
        <v>142000.0</v>
      </c>
      <c r="J99" s="36" t="s">
        <v>120</v>
      </c>
      <c r="K99" s="31">
        <v>46335.0</v>
      </c>
      <c r="L99" s="21"/>
      <c r="M99" s="22" t="s">
        <v>233</v>
      </c>
      <c r="N99" s="23"/>
      <c r="O99" s="23"/>
      <c r="P99" s="21"/>
      <c r="Q99" s="10"/>
      <c r="R99" s="14"/>
    </row>
    <row r="100" ht="16.5" customHeight="1">
      <c r="A100" s="25">
        <v>46297.0</v>
      </c>
      <c r="B100" s="26">
        <f t="shared" si="11"/>
        <v>46297</v>
      </c>
      <c r="C100" s="12"/>
      <c r="D100" s="34"/>
      <c r="E100" s="34">
        <v>1400.0</v>
      </c>
      <c r="F100" s="14">
        <f t="shared" si="14"/>
        <v>10800</v>
      </c>
      <c r="G100" s="29">
        <f t="shared" si="13"/>
        <v>89200</v>
      </c>
      <c r="H100" s="21"/>
      <c r="I100" s="14">
        <f>SUM(I93:I99)</f>
        <v>862000</v>
      </c>
      <c r="J100" s="21"/>
      <c r="K100" s="21"/>
      <c r="L100" s="21"/>
      <c r="M100" s="22"/>
      <c r="N100" s="23"/>
      <c r="O100" s="23"/>
      <c r="P100" s="21"/>
      <c r="Q100" s="10"/>
      <c r="R100" s="14"/>
    </row>
    <row r="101" ht="16.5" customHeight="1">
      <c r="A101" s="25">
        <v>46298.0</v>
      </c>
      <c r="B101" s="26">
        <f t="shared" si="11"/>
        <v>46298</v>
      </c>
      <c r="C101" s="12"/>
      <c r="D101" s="34"/>
      <c r="E101" s="34">
        <v>1400.0</v>
      </c>
      <c r="F101" s="14">
        <f t="shared" si="14"/>
        <v>12200</v>
      </c>
      <c r="G101" s="29">
        <f t="shared" si="13"/>
        <v>87800</v>
      </c>
      <c r="H101" s="21" t="s">
        <v>154</v>
      </c>
      <c r="I101" s="14">
        <v>702000.0</v>
      </c>
      <c r="J101" s="21"/>
      <c r="K101" s="21"/>
      <c r="L101" s="21"/>
      <c r="M101" s="22"/>
      <c r="N101" s="23"/>
      <c r="O101" s="23"/>
      <c r="P101" s="21"/>
      <c r="Q101" s="10"/>
      <c r="R101" s="14"/>
    </row>
    <row r="102" ht="16.5" customHeight="1">
      <c r="A102" s="25">
        <v>46299.0</v>
      </c>
      <c r="B102" s="26">
        <f t="shared" si="11"/>
        <v>46299</v>
      </c>
      <c r="C102" s="12"/>
      <c r="D102" s="34"/>
      <c r="E102" s="34">
        <v>1400.0</v>
      </c>
      <c r="F102" s="14">
        <f t="shared" si="14"/>
        <v>13600</v>
      </c>
      <c r="G102" s="29">
        <f t="shared" si="13"/>
        <v>86400</v>
      </c>
      <c r="H102" s="21" t="s">
        <v>152</v>
      </c>
      <c r="I102" s="14">
        <v>60000.0</v>
      </c>
      <c r="J102" s="21"/>
      <c r="K102" s="21"/>
      <c r="L102" s="21"/>
      <c r="M102" s="22"/>
      <c r="N102" s="23"/>
      <c r="O102" s="23"/>
      <c r="P102" s="21"/>
      <c r="Q102" s="10"/>
      <c r="R102" s="14"/>
    </row>
    <row r="103" ht="16.5" customHeight="1">
      <c r="A103" s="25">
        <v>46300.0</v>
      </c>
      <c r="B103" s="26">
        <f t="shared" si="11"/>
        <v>46300</v>
      </c>
      <c r="C103" s="12"/>
      <c r="D103" s="34"/>
      <c r="E103" s="34">
        <v>1400.0</v>
      </c>
      <c r="F103" s="14">
        <f t="shared" si="14"/>
        <v>15000</v>
      </c>
      <c r="G103" s="29">
        <f t="shared" si="13"/>
        <v>85000</v>
      </c>
      <c r="H103" s="21" t="s">
        <v>153</v>
      </c>
      <c r="I103" s="14">
        <v>100000.0</v>
      </c>
      <c r="J103" s="21"/>
      <c r="K103" s="21"/>
      <c r="L103" s="21"/>
      <c r="M103" s="22"/>
      <c r="N103" s="23"/>
      <c r="O103" s="23"/>
      <c r="P103" s="21"/>
      <c r="Q103" s="10"/>
      <c r="R103" s="14"/>
    </row>
    <row r="104" ht="16.5" customHeight="1">
      <c r="A104" s="25">
        <v>46301.0</v>
      </c>
      <c r="B104" s="26">
        <f t="shared" si="11"/>
        <v>46301</v>
      </c>
      <c r="C104" s="12"/>
      <c r="D104" s="34"/>
      <c r="E104" s="34">
        <v>1400.0</v>
      </c>
      <c r="F104" s="14">
        <f t="shared" si="14"/>
        <v>16400</v>
      </c>
      <c r="G104" s="29">
        <f t="shared" si="13"/>
        <v>83600</v>
      </c>
      <c r="H104" s="13"/>
      <c r="I104" s="14">
        <f>SUM(I101:I103)</f>
        <v>862000</v>
      </c>
      <c r="J104" s="21"/>
      <c r="K104" s="21"/>
      <c r="L104" s="21"/>
      <c r="M104" s="22"/>
      <c r="N104" s="23"/>
      <c r="O104" s="23"/>
      <c r="P104" s="21"/>
      <c r="Q104" s="10"/>
      <c r="R104" s="14"/>
    </row>
    <row r="105" ht="16.5" customHeight="1">
      <c r="A105" s="25">
        <v>46302.0</v>
      </c>
      <c r="B105" s="26">
        <f t="shared" si="11"/>
        <v>46302</v>
      </c>
      <c r="C105" s="12"/>
      <c r="D105" s="34"/>
      <c r="E105" s="34">
        <v>1400.0</v>
      </c>
      <c r="F105" s="14">
        <f t="shared" si="14"/>
        <v>17800</v>
      </c>
      <c r="G105" s="29">
        <f t="shared" si="13"/>
        <v>82200</v>
      </c>
      <c r="J105" s="21"/>
      <c r="K105" s="21"/>
      <c r="L105" s="21"/>
      <c r="M105" s="22"/>
      <c r="N105" s="23"/>
      <c r="O105" s="23"/>
      <c r="P105" s="21"/>
      <c r="Q105" s="10"/>
      <c r="R105" s="14"/>
    </row>
    <row r="106" ht="16.5" customHeight="1">
      <c r="A106" s="25">
        <v>46303.0</v>
      </c>
      <c r="B106" s="26">
        <f t="shared" si="11"/>
        <v>46303</v>
      </c>
      <c r="C106" s="12"/>
      <c r="D106" s="34"/>
      <c r="E106" s="34">
        <v>1400.0</v>
      </c>
      <c r="F106" s="14">
        <f t="shared" si="14"/>
        <v>19200</v>
      </c>
      <c r="G106" s="29">
        <f t="shared" si="13"/>
        <v>80800</v>
      </c>
      <c r="H106" s="13"/>
      <c r="I106" s="14"/>
      <c r="J106" s="21"/>
      <c r="K106" s="21"/>
      <c r="L106" s="21"/>
      <c r="M106" s="22"/>
      <c r="N106" s="23"/>
      <c r="O106" s="23"/>
      <c r="P106" s="21"/>
      <c r="Q106" s="10"/>
      <c r="R106" s="14"/>
    </row>
    <row r="107" ht="16.5" customHeight="1">
      <c r="A107" s="25">
        <v>46304.0</v>
      </c>
      <c r="B107" s="26">
        <f t="shared" si="11"/>
        <v>46304</v>
      </c>
      <c r="C107" s="12"/>
      <c r="D107" s="34"/>
      <c r="E107" s="34">
        <v>1400.0</v>
      </c>
      <c r="F107" s="14">
        <f t="shared" si="14"/>
        <v>20600</v>
      </c>
      <c r="G107" s="29">
        <f t="shared" si="13"/>
        <v>79400</v>
      </c>
      <c r="H107" s="13"/>
      <c r="I107" s="14"/>
      <c r="J107" s="21"/>
      <c r="K107" s="21"/>
      <c r="L107" s="21"/>
      <c r="M107" s="22"/>
      <c r="N107" s="23"/>
      <c r="O107" s="23"/>
      <c r="P107" s="21"/>
      <c r="Q107" s="10"/>
      <c r="R107" s="14"/>
    </row>
    <row r="108" ht="16.5" customHeight="1">
      <c r="A108" s="25">
        <v>46305.0</v>
      </c>
      <c r="B108" s="26">
        <f t="shared" si="11"/>
        <v>46305</v>
      </c>
      <c r="C108" s="12"/>
      <c r="D108" s="34"/>
      <c r="E108" s="34">
        <v>1400.0</v>
      </c>
      <c r="F108" s="14">
        <f t="shared" si="14"/>
        <v>22000</v>
      </c>
      <c r="G108" s="29">
        <f t="shared" si="13"/>
        <v>78000</v>
      </c>
      <c r="H108" s="13"/>
      <c r="I108" s="14"/>
      <c r="J108" s="21"/>
      <c r="K108" s="21"/>
      <c r="L108" s="21"/>
      <c r="M108" s="22"/>
      <c r="N108" s="23"/>
      <c r="O108" s="23"/>
      <c r="P108" s="21"/>
      <c r="Q108" s="10"/>
      <c r="R108" s="14"/>
    </row>
    <row r="109" ht="16.5" customHeight="1">
      <c r="A109" s="25">
        <v>46306.0</v>
      </c>
      <c r="B109" s="26">
        <f t="shared" si="11"/>
        <v>46306</v>
      </c>
      <c r="C109" s="12"/>
      <c r="D109" s="14"/>
      <c r="E109" s="34">
        <v>1400.0</v>
      </c>
      <c r="F109" s="14">
        <f t="shared" si="14"/>
        <v>23400</v>
      </c>
      <c r="G109" s="29">
        <f t="shared" si="13"/>
        <v>76600</v>
      </c>
      <c r="H109" s="13"/>
      <c r="I109" s="14"/>
      <c r="J109" s="21"/>
      <c r="K109" s="21"/>
      <c r="L109" s="21"/>
      <c r="M109" s="22"/>
      <c r="N109" s="23"/>
      <c r="O109" s="23"/>
      <c r="P109" s="21"/>
      <c r="Q109" s="10"/>
      <c r="R109" s="14"/>
    </row>
    <row r="110" ht="16.5" customHeight="1">
      <c r="A110" s="25">
        <v>46307.0</v>
      </c>
      <c r="B110" s="26">
        <f t="shared" si="11"/>
        <v>46307</v>
      </c>
      <c r="C110" s="12"/>
      <c r="D110" s="14"/>
      <c r="E110" s="34">
        <v>1400.0</v>
      </c>
      <c r="F110" s="14">
        <f t="shared" si="14"/>
        <v>24800</v>
      </c>
      <c r="G110" s="29">
        <f t="shared" si="13"/>
        <v>75200</v>
      </c>
      <c r="H110" s="13"/>
      <c r="I110" s="14"/>
      <c r="J110" s="21"/>
      <c r="K110" s="21"/>
      <c r="L110" s="21"/>
      <c r="M110" s="22"/>
      <c r="N110" s="23"/>
      <c r="O110" s="23"/>
      <c r="P110" s="21"/>
      <c r="Q110" s="10"/>
      <c r="R110" s="14"/>
    </row>
    <row r="111" ht="16.5" customHeight="1">
      <c r="A111" s="25">
        <v>46308.0</v>
      </c>
      <c r="B111" s="26">
        <f t="shared" si="11"/>
        <v>46308</v>
      </c>
      <c r="C111" s="12"/>
      <c r="D111" s="14"/>
      <c r="E111" s="34">
        <v>1400.0</v>
      </c>
      <c r="F111" s="14">
        <f t="shared" si="14"/>
        <v>26200</v>
      </c>
      <c r="G111" s="29">
        <f t="shared" si="13"/>
        <v>73800</v>
      </c>
      <c r="H111" s="13"/>
      <c r="I111" s="14"/>
      <c r="J111" s="21"/>
      <c r="K111" s="21"/>
      <c r="L111" s="21"/>
      <c r="M111" s="22"/>
      <c r="N111" s="23"/>
      <c r="O111" s="23"/>
      <c r="P111" s="21"/>
      <c r="Q111" s="10"/>
      <c r="R111" s="14"/>
    </row>
    <row r="112" ht="16.5" customHeight="1">
      <c r="A112" s="25">
        <v>46309.0</v>
      </c>
      <c r="B112" s="26">
        <f t="shared" si="11"/>
        <v>46309</v>
      </c>
      <c r="C112" s="12"/>
      <c r="D112" s="14"/>
      <c r="E112" s="34">
        <v>1400.0</v>
      </c>
      <c r="F112" s="14">
        <f t="shared" si="14"/>
        <v>27600</v>
      </c>
      <c r="G112" s="29">
        <f t="shared" si="13"/>
        <v>72400</v>
      </c>
      <c r="H112" s="13"/>
      <c r="I112" s="14"/>
      <c r="J112" s="21"/>
      <c r="K112" s="21"/>
      <c r="L112" s="21"/>
      <c r="M112" s="22"/>
      <c r="N112" s="23"/>
      <c r="O112" s="23"/>
      <c r="P112" s="21"/>
      <c r="Q112" s="10"/>
      <c r="R112" s="14"/>
    </row>
    <row r="113" ht="16.5" customHeight="1">
      <c r="A113" s="25">
        <v>46310.0</v>
      </c>
      <c r="B113" s="26">
        <f t="shared" si="11"/>
        <v>46310</v>
      </c>
      <c r="C113" s="12"/>
      <c r="D113" s="14"/>
      <c r="E113" s="34">
        <v>1400.0</v>
      </c>
      <c r="F113" s="14">
        <f t="shared" si="14"/>
        <v>29000</v>
      </c>
      <c r="G113" s="29">
        <f t="shared" si="13"/>
        <v>71000</v>
      </c>
      <c r="H113" s="13"/>
      <c r="I113" s="14"/>
      <c r="J113" s="21"/>
      <c r="K113" s="21"/>
      <c r="L113" s="21"/>
      <c r="M113" s="22"/>
      <c r="N113" s="23"/>
      <c r="O113" s="23"/>
      <c r="P113" s="21"/>
      <c r="Q113" s="10"/>
      <c r="R113" s="14"/>
    </row>
    <row r="114" ht="16.5" customHeight="1">
      <c r="A114" s="25">
        <v>46311.0</v>
      </c>
      <c r="B114" s="26">
        <f t="shared" si="11"/>
        <v>46311</v>
      </c>
      <c r="C114" s="12"/>
      <c r="D114" s="14"/>
      <c r="E114" s="34">
        <v>1400.0</v>
      </c>
      <c r="F114" s="14">
        <f t="shared" si="14"/>
        <v>30400</v>
      </c>
      <c r="G114" s="29">
        <f t="shared" si="13"/>
        <v>69600</v>
      </c>
      <c r="H114" s="13"/>
      <c r="I114" s="14"/>
      <c r="J114" s="21"/>
      <c r="K114" s="21"/>
      <c r="L114" s="21"/>
      <c r="M114" s="22"/>
      <c r="N114" s="23"/>
      <c r="O114" s="23"/>
      <c r="P114" s="21"/>
      <c r="Q114" s="10"/>
      <c r="R114" s="14"/>
    </row>
    <row r="115" ht="16.5" customHeight="1">
      <c r="A115" s="25">
        <v>46312.0</v>
      </c>
      <c r="B115" s="26">
        <f t="shared" si="11"/>
        <v>46312</v>
      </c>
      <c r="C115" s="12"/>
      <c r="D115" s="14"/>
      <c r="E115" s="34">
        <v>1400.0</v>
      </c>
      <c r="F115" s="14">
        <f t="shared" si="14"/>
        <v>31800</v>
      </c>
      <c r="G115" s="29">
        <f t="shared" si="13"/>
        <v>68200</v>
      </c>
      <c r="H115" s="13"/>
      <c r="I115" s="14"/>
      <c r="J115" s="21"/>
      <c r="K115" s="21"/>
      <c r="L115" s="21"/>
      <c r="M115" s="22"/>
      <c r="N115" s="23"/>
      <c r="O115" s="23"/>
      <c r="P115" s="21"/>
      <c r="Q115" s="10"/>
      <c r="R115" s="14"/>
    </row>
    <row r="116" ht="16.5" customHeight="1">
      <c r="A116" s="25">
        <v>46313.0</v>
      </c>
      <c r="B116" s="26">
        <f t="shared" si="11"/>
        <v>46313</v>
      </c>
      <c r="C116" s="12"/>
      <c r="D116" s="14"/>
      <c r="E116" s="34">
        <v>1400.0</v>
      </c>
      <c r="F116" s="14">
        <f t="shared" si="14"/>
        <v>33200</v>
      </c>
      <c r="G116" s="29">
        <f t="shared" si="13"/>
        <v>66800</v>
      </c>
      <c r="H116" s="13"/>
      <c r="I116" s="14"/>
      <c r="J116" s="21"/>
      <c r="K116" s="21"/>
      <c r="L116" s="21"/>
      <c r="M116" s="22"/>
      <c r="N116" s="23"/>
      <c r="O116" s="23"/>
      <c r="P116" s="21"/>
      <c r="Q116" s="10"/>
      <c r="R116" s="14"/>
    </row>
    <row r="117" ht="16.5" customHeight="1">
      <c r="A117" s="25">
        <v>46314.0</v>
      </c>
      <c r="B117" s="26">
        <f t="shared" si="11"/>
        <v>46314</v>
      </c>
      <c r="C117" s="12"/>
      <c r="D117" s="14"/>
      <c r="E117" s="34">
        <v>1400.0</v>
      </c>
      <c r="F117" s="14">
        <f t="shared" si="14"/>
        <v>34600</v>
      </c>
      <c r="G117" s="29">
        <f t="shared" si="13"/>
        <v>65400</v>
      </c>
      <c r="H117" s="13"/>
      <c r="I117" s="14"/>
      <c r="J117" s="21"/>
      <c r="K117" s="21"/>
      <c r="L117" s="21"/>
      <c r="M117" s="22"/>
      <c r="N117" s="23"/>
      <c r="O117" s="23"/>
      <c r="P117" s="21"/>
      <c r="Q117" s="10"/>
      <c r="R117" s="14"/>
    </row>
    <row r="118" ht="16.5" customHeight="1">
      <c r="A118" s="25">
        <v>46315.0</v>
      </c>
      <c r="B118" s="26">
        <f t="shared" si="11"/>
        <v>46315</v>
      </c>
      <c r="C118" s="12"/>
      <c r="D118" s="14"/>
      <c r="E118" s="34">
        <v>1400.0</v>
      </c>
      <c r="F118" s="14">
        <f t="shared" si="14"/>
        <v>36000</v>
      </c>
      <c r="G118" s="29">
        <f t="shared" si="13"/>
        <v>64000</v>
      </c>
      <c r="H118" s="13"/>
      <c r="I118" s="14"/>
      <c r="J118" s="21"/>
      <c r="K118" s="21"/>
      <c r="L118" s="21"/>
      <c r="M118" s="22"/>
      <c r="N118" s="23"/>
      <c r="O118" s="23"/>
      <c r="P118" s="21"/>
      <c r="Q118" s="10"/>
      <c r="R118" s="14"/>
    </row>
    <row r="119" ht="16.5" customHeight="1">
      <c r="A119" s="25">
        <v>46316.0</v>
      </c>
      <c r="B119" s="26">
        <f t="shared" si="11"/>
        <v>46316</v>
      </c>
      <c r="C119" s="12"/>
      <c r="D119" s="14"/>
      <c r="E119" s="34">
        <v>1400.0</v>
      </c>
      <c r="F119" s="14">
        <f t="shared" si="14"/>
        <v>37400</v>
      </c>
      <c r="G119" s="29">
        <f t="shared" si="13"/>
        <v>62600</v>
      </c>
      <c r="H119" s="13"/>
      <c r="I119" s="14"/>
      <c r="J119" s="21"/>
      <c r="K119" s="21"/>
      <c r="L119" s="21"/>
      <c r="M119" s="22"/>
      <c r="N119" s="23"/>
      <c r="O119" s="23"/>
      <c r="P119" s="21"/>
      <c r="Q119" s="10"/>
      <c r="R119" s="14"/>
    </row>
    <row r="120" ht="16.5" customHeight="1">
      <c r="A120" s="25">
        <v>46317.0</v>
      </c>
      <c r="B120" s="26">
        <f t="shared" si="11"/>
        <v>46317</v>
      </c>
      <c r="C120" s="12"/>
      <c r="D120" s="14"/>
      <c r="E120" s="34">
        <v>1400.0</v>
      </c>
      <c r="F120" s="14">
        <f t="shared" si="14"/>
        <v>38800</v>
      </c>
      <c r="G120" s="29">
        <f t="shared" si="13"/>
        <v>61200</v>
      </c>
      <c r="H120" s="13"/>
      <c r="I120" s="14"/>
      <c r="J120" s="21"/>
      <c r="K120" s="21"/>
      <c r="L120" s="21"/>
      <c r="M120" s="22"/>
      <c r="N120" s="23"/>
      <c r="O120" s="23"/>
      <c r="P120" s="21"/>
      <c r="Q120" s="10"/>
      <c r="R120" s="14"/>
    </row>
    <row r="121" ht="16.5" customHeight="1">
      <c r="A121" s="25">
        <v>46318.0</v>
      </c>
      <c r="B121" s="26">
        <f t="shared" si="11"/>
        <v>46318</v>
      </c>
      <c r="C121" s="12"/>
      <c r="D121" s="14"/>
      <c r="E121" s="34">
        <v>1400.0</v>
      </c>
      <c r="F121" s="14">
        <f t="shared" si="14"/>
        <v>40200</v>
      </c>
      <c r="G121" s="29">
        <f t="shared" si="13"/>
        <v>59800</v>
      </c>
      <c r="H121" s="13"/>
      <c r="I121" s="14"/>
      <c r="J121" s="21"/>
      <c r="K121" s="21"/>
      <c r="L121" s="21"/>
      <c r="M121" s="22"/>
      <c r="N121" s="23"/>
      <c r="O121" s="23"/>
      <c r="P121" s="21"/>
      <c r="Q121" s="10"/>
      <c r="R121" s="14"/>
    </row>
    <row r="122" ht="16.5" customHeight="1">
      <c r="A122" s="25">
        <v>46319.0</v>
      </c>
      <c r="B122" s="26">
        <f t="shared" si="11"/>
        <v>46319</v>
      </c>
      <c r="C122" s="12"/>
      <c r="D122" s="14"/>
      <c r="E122" s="34">
        <v>1400.0</v>
      </c>
      <c r="F122" s="14">
        <f t="shared" si="14"/>
        <v>41600</v>
      </c>
      <c r="G122" s="29">
        <f t="shared" si="13"/>
        <v>58400</v>
      </c>
      <c r="H122" s="13"/>
      <c r="I122" s="14"/>
      <c r="J122" s="21"/>
      <c r="K122" s="21"/>
      <c r="L122" s="21"/>
      <c r="M122" s="22"/>
      <c r="N122" s="23"/>
      <c r="O122" s="23"/>
      <c r="P122" s="21"/>
      <c r="Q122" s="10"/>
      <c r="R122" s="14"/>
    </row>
    <row r="123" ht="16.5" customHeight="1">
      <c r="A123" s="25">
        <v>46320.0</v>
      </c>
      <c r="B123" s="26">
        <f t="shared" si="11"/>
        <v>46320</v>
      </c>
      <c r="C123" s="12"/>
      <c r="D123" s="14"/>
      <c r="E123" s="34">
        <v>1400.0</v>
      </c>
      <c r="F123" s="14">
        <f t="shared" si="14"/>
        <v>43000</v>
      </c>
      <c r="G123" s="29">
        <f t="shared" si="13"/>
        <v>57000</v>
      </c>
      <c r="H123" s="13"/>
      <c r="I123" s="14"/>
      <c r="J123" s="21"/>
      <c r="K123" s="21"/>
      <c r="L123" s="21"/>
      <c r="M123" s="22"/>
      <c r="N123" s="23"/>
      <c r="O123" s="23"/>
      <c r="P123" s="21"/>
      <c r="Q123" s="10"/>
      <c r="R123" s="14"/>
    </row>
    <row r="124" ht="16.5" customHeight="1">
      <c r="A124" s="25">
        <v>46321.0</v>
      </c>
      <c r="B124" s="26">
        <f t="shared" si="11"/>
        <v>46321</v>
      </c>
      <c r="C124" s="12"/>
      <c r="D124" s="14"/>
      <c r="E124" s="34">
        <v>1400.0</v>
      </c>
      <c r="F124" s="14">
        <f t="shared" si="14"/>
        <v>44400</v>
      </c>
      <c r="G124" s="29">
        <f t="shared" si="13"/>
        <v>55600</v>
      </c>
      <c r="H124" s="13"/>
      <c r="I124" s="14"/>
      <c r="J124" s="21"/>
      <c r="K124" s="21"/>
      <c r="L124" s="21"/>
      <c r="M124" s="22"/>
      <c r="N124" s="23"/>
      <c r="O124" s="23"/>
      <c r="P124" s="21"/>
      <c r="Q124" s="10"/>
      <c r="R124" s="14"/>
    </row>
    <row r="125" ht="16.5" customHeight="1">
      <c r="A125" s="25">
        <v>46322.0</v>
      </c>
      <c r="B125" s="26">
        <f t="shared" si="11"/>
        <v>46322</v>
      </c>
      <c r="C125" s="12"/>
      <c r="D125" s="14"/>
      <c r="E125" s="34">
        <v>1400.0</v>
      </c>
      <c r="F125" s="14">
        <f t="shared" si="14"/>
        <v>45800</v>
      </c>
      <c r="G125" s="29">
        <f t="shared" si="13"/>
        <v>54200</v>
      </c>
      <c r="H125" s="13"/>
      <c r="I125" s="14"/>
      <c r="J125" s="21"/>
      <c r="K125" s="21"/>
      <c r="L125" s="21"/>
      <c r="M125" s="22"/>
      <c r="N125" s="23"/>
      <c r="O125" s="23"/>
      <c r="P125" s="21"/>
      <c r="Q125" s="10"/>
      <c r="R125" s="14"/>
    </row>
    <row r="126" ht="16.5" customHeight="1">
      <c r="A126" s="25">
        <v>46323.0</v>
      </c>
      <c r="B126" s="26">
        <f t="shared" si="11"/>
        <v>46323</v>
      </c>
      <c r="C126" s="12"/>
      <c r="D126" s="14"/>
      <c r="E126" s="34">
        <v>1400.0</v>
      </c>
      <c r="F126" s="14">
        <f t="shared" si="14"/>
        <v>47200</v>
      </c>
      <c r="G126" s="29">
        <f t="shared" si="13"/>
        <v>52800</v>
      </c>
      <c r="H126" s="13"/>
      <c r="I126" s="14"/>
      <c r="J126" s="21"/>
      <c r="K126" s="21"/>
      <c r="L126" s="21"/>
      <c r="M126" s="22"/>
      <c r="N126" s="23"/>
      <c r="O126" s="23"/>
      <c r="P126" s="21"/>
      <c r="Q126" s="10"/>
      <c r="R126" s="14"/>
    </row>
    <row r="127" ht="16.5" customHeight="1">
      <c r="A127" s="25">
        <v>46324.0</v>
      </c>
      <c r="B127" s="26">
        <f t="shared" si="11"/>
        <v>46324</v>
      </c>
      <c r="C127" s="12"/>
      <c r="D127" s="14"/>
      <c r="E127" s="34">
        <v>1400.0</v>
      </c>
      <c r="F127" s="14">
        <f t="shared" si="14"/>
        <v>48600</v>
      </c>
      <c r="G127" s="29">
        <f t="shared" si="13"/>
        <v>51400</v>
      </c>
      <c r="H127" s="13"/>
      <c r="I127" s="14"/>
      <c r="J127" s="21"/>
      <c r="K127" s="21"/>
      <c r="L127" s="21"/>
      <c r="M127" s="22"/>
      <c r="N127" s="23"/>
      <c r="O127" s="23"/>
      <c r="P127" s="21"/>
      <c r="Q127" s="10"/>
      <c r="R127" s="14"/>
    </row>
    <row r="128" ht="16.5" customHeight="1">
      <c r="A128" s="25">
        <v>46325.0</v>
      </c>
      <c r="B128" s="26">
        <f t="shared" si="11"/>
        <v>46325</v>
      </c>
      <c r="C128" s="12"/>
      <c r="D128" s="14"/>
      <c r="E128" s="34">
        <v>1400.0</v>
      </c>
      <c r="F128" s="14">
        <f t="shared" si="14"/>
        <v>50000</v>
      </c>
      <c r="G128" s="29">
        <f t="shared" si="13"/>
        <v>50000</v>
      </c>
      <c r="H128" s="13"/>
      <c r="I128" s="14"/>
      <c r="J128" s="21"/>
      <c r="K128" s="21"/>
      <c r="L128" s="21"/>
      <c r="M128" s="22"/>
      <c r="N128" s="23"/>
      <c r="O128" s="23"/>
      <c r="P128" s="21"/>
      <c r="Q128" s="10"/>
      <c r="R128" s="14"/>
    </row>
    <row r="129" ht="16.5" customHeight="1">
      <c r="A129" s="25">
        <v>46326.0</v>
      </c>
      <c r="B129" s="26">
        <f t="shared" si="11"/>
        <v>46326</v>
      </c>
      <c r="C129" s="12"/>
      <c r="D129" s="14"/>
      <c r="E129" s="34">
        <v>1400.0</v>
      </c>
      <c r="F129" s="14">
        <f t="shared" si="14"/>
        <v>51400</v>
      </c>
      <c r="G129" s="29">
        <f t="shared" si="13"/>
        <v>48600</v>
      </c>
      <c r="H129" s="13"/>
      <c r="I129" s="14"/>
      <c r="J129" s="21"/>
      <c r="K129" s="21"/>
      <c r="L129" s="21"/>
      <c r="M129" s="22"/>
      <c r="N129" s="23"/>
      <c r="O129" s="23"/>
      <c r="P129" s="21"/>
      <c r="Q129" s="10"/>
      <c r="R129" s="14"/>
    </row>
    <row r="130" ht="16.5" customHeight="1">
      <c r="A130" s="25">
        <v>46327.0</v>
      </c>
      <c r="B130" s="26">
        <f t="shared" si="11"/>
        <v>46327</v>
      </c>
      <c r="C130" s="12"/>
      <c r="D130" s="14"/>
      <c r="E130" s="34">
        <v>1400.0</v>
      </c>
      <c r="F130" s="14">
        <f t="shared" si="14"/>
        <v>52800</v>
      </c>
      <c r="G130" s="29">
        <f t="shared" si="13"/>
        <v>47200</v>
      </c>
      <c r="H130" s="13"/>
      <c r="I130" s="14"/>
      <c r="J130" s="21"/>
      <c r="K130" s="21"/>
      <c r="L130" s="21"/>
      <c r="M130" s="22"/>
      <c r="N130" s="23"/>
      <c r="O130" s="23"/>
      <c r="P130" s="21"/>
      <c r="Q130" s="10"/>
      <c r="R130" s="14"/>
    </row>
    <row r="131" ht="16.5" customHeight="1">
      <c r="A131" s="25">
        <v>46328.0</v>
      </c>
      <c r="B131" s="26">
        <f t="shared" si="11"/>
        <v>46328</v>
      </c>
      <c r="C131" s="12"/>
      <c r="D131" s="14"/>
      <c r="E131" s="34">
        <v>1400.0</v>
      </c>
      <c r="F131" s="14">
        <f t="shared" si="14"/>
        <v>54200</v>
      </c>
      <c r="G131" s="29">
        <f t="shared" si="13"/>
        <v>45800</v>
      </c>
      <c r="H131" s="13"/>
      <c r="I131" s="14"/>
      <c r="J131" s="21"/>
      <c r="K131" s="21"/>
      <c r="L131" s="21"/>
      <c r="M131" s="22"/>
      <c r="N131" s="23"/>
      <c r="O131" s="23"/>
      <c r="P131" s="21"/>
      <c r="Q131" s="10"/>
      <c r="R131" s="14"/>
    </row>
    <row r="132" ht="16.5" customHeight="1">
      <c r="A132" s="25">
        <v>46329.0</v>
      </c>
      <c r="B132" s="26">
        <f t="shared" si="11"/>
        <v>46329</v>
      </c>
      <c r="C132" s="12"/>
      <c r="D132" s="14"/>
      <c r="E132" s="34">
        <v>1400.0</v>
      </c>
      <c r="F132" s="14">
        <f t="shared" si="14"/>
        <v>55600</v>
      </c>
      <c r="G132" s="29">
        <f t="shared" si="13"/>
        <v>44400</v>
      </c>
      <c r="H132" s="13"/>
      <c r="I132" s="14"/>
      <c r="J132" s="21"/>
      <c r="K132" s="21"/>
      <c r="L132" s="21"/>
      <c r="M132" s="22"/>
      <c r="N132" s="23"/>
      <c r="O132" s="23"/>
      <c r="P132" s="21"/>
      <c r="Q132" s="10"/>
      <c r="R132" s="14"/>
    </row>
    <row r="133" ht="16.5" customHeight="1">
      <c r="A133" s="25">
        <v>46330.0</v>
      </c>
      <c r="B133" s="26">
        <f t="shared" si="11"/>
        <v>46330</v>
      </c>
      <c r="C133" s="12"/>
      <c r="D133" s="14"/>
      <c r="E133" s="34">
        <v>1400.0</v>
      </c>
      <c r="F133" s="14">
        <f t="shared" si="14"/>
        <v>57000</v>
      </c>
      <c r="G133" s="29">
        <f t="shared" si="13"/>
        <v>43000</v>
      </c>
      <c r="H133" s="13"/>
      <c r="I133" s="14"/>
      <c r="J133" s="21"/>
      <c r="K133" s="21"/>
      <c r="L133" s="21"/>
      <c r="M133" s="22"/>
      <c r="N133" s="23"/>
      <c r="O133" s="23"/>
      <c r="P133" s="21"/>
      <c r="Q133" s="10"/>
      <c r="R133" s="14"/>
    </row>
    <row r="134" ht="16.5" customHeight="1">
      <c r="A134" s="25">
        <v>46331.0</v>
      </c>
      <c r="B134" s="26">
        <f t="shared" si="11"/>
        <v>46331</v>
      </c>
      <c r="C134" s="12"/>
      <c r="D134" s="14"/>
      <c r="E134" s="34">
        <v>1400.0</v>
      </c>
      <c r="F134" s="14">
        <f t="shared" si="14"/>
        <v>58400</v>
      </c>
      <c r="G134" s="29">
        <f t="shared" si="13"/>
        <v>41600</v>
      </c>
      <c r="H134" s="13"/>
      <c r="I134" s="14"/>
      <c r="J134" s="21"/>
      <c r="K134" s="21"/>
      <c r="L134" s="21"/>
      <c r="M134" s="22"/>
      <c r="N134" s="23"/>
      <c r="O134" s="23"/>
      <c r="P134" s="21"/>
      <c r="Q134" s="10"/>
      <c r="R134" s="14"/>
    </row>
    <row r="135" ht="16.5" customHeight="1">
      <c r="A135" s="25">
        <v>46332.0</v>
      </c>
      <c r="B135" s="26">
        <f t="shared" si="11"/>
        <v>46332</v>
      </c>
      <c r="C135" s="12"/>
      <c r="D135" s="14"/>
      <c r="E135" s="34">
        <v>1400.0</v>
      </c>
      <c r="F135" s="14">
        <f t="shared" si="14"/>
        <v>59800</v>
      </c>
      <c r="G135" s="29">
        <f t="shared" si="13"/>
        <v>40200</v>
      </c>
      <c r="H135" s="13"/>
      <c r="I135" s="14"/>
      <c r="J135" s="21"/>
      <c r="K135" s="21"/>
      <c r="L135" s="21"/>
      <c r="M135" s="22"/>
      <c r="N135" s="23"/>
      <c r="O135" s="23"/>
      <c r="P135" s="21"/>
      <c r="Q135" s="10"/>
      <c r="R135" s="14"/>
    </row>
    <row r="136" ht="16.5" customHeight="1">
      <c r="A136" s="25">
        <v>46333.0</v>
      </c>
      <c r="B136" s="26">
        <f t="shared" si="11"/>
        <v>46333</v>
      </c>
      <c r="C136" s="12"/>
      <c r="D136" s="14"/>
      <c r="E136" s="34">
        <v>1400.0</v>
      </c>
      <c r="F136" s="14">
        <f t="shared" si="14"/>
        <v>61200</v>
      </c>
      <c r="G136" s="29">
        <f t="shared" si="13"/>
        <v>38800</v>
      </c>
      <c r="H136" s="13"/>
      <c r="I136" s="14"/>
      <c r="J136" s="21"/>
      <c r="K136" s="21"/>
      <c r="L136" s="21"/>
      <c r="M136" s="22"/>
      <c r="N136" s="23"/>
      <c r="O136" s="23"/>
      <c r="P136" s="21"/>
      <c r="Q136" s="10"/>
      <c r="R136" s="14"/>
    </row>
    <row r="137" ht="16.5" customHeight="1">
      <c r="A137" s="25">
        <v>46334.0</v>
      </c>
      <c r="B137" s="26">
        <f t="shared" si="11"/>
        <v>46334</v>
      </c>
      <c r="C137" s="12"/>
      <c r="D137" s="14"/>
      <c r="E137" s="34">
        <v>1400.0</v>
      </c>
      <c r="F137" s="14">
        <f t="shared" si="14"/>
        <v>62600</v>
      </c>
      <c r="G137" s="29">
        <f t="shared" si="13"/>
        <v>37400</v>
      </c>
      <c r="H137" s="13"/>
      <c r="I137" s="14"/>
      <c r="J137" s="21"/>
      <c r="K137" s="21"/>
      <c r="L137" s="21"/>
      <c r="M137" s="22"/>
      <c r="N137" s="23"/>
      <c r="O137" s="23"/>
      <c r="P137" s="21"/>
      <c r="Q137" s="10"/>
      <c r="R137" s="14"/>
    </row>
    <row r="138" ht="16.5" customHeight="1">
      <c r="A138" s="25">
        <v>46335.0</v>
      </c>
      <c r="B138" s="26">
        <f t="shared" si="11"/>
        <v>46335</v>
      </c>
      <c r="C138" s="12"/>
      <c r="D138" s="14"/>
      <c r="E138" s="34">
        <v>1400.0</v>
      </c>
      <c r="F138" s="14">
        <f t="shared" si="14"/>
        <v>64000</v>
      </c>
      <c r="G138" s="29">
        <f t="shared" si="13"/>
        <v>36000</v>
      </c>
      <c r="H138" s="13"/>
      <c r="I138" s="14"/>
      <c r="J138" s="21"/>
      <c r="K138" s="21"/>
      <c r="L138" s="21"/>
      <c r="M138" s="22"/>
      <c r="N138" s="23"/>
      <c r="O138" s="23"/>
      <c r="P138" s="21"/>
      <c r="Q138" s="10"/>
      <c r="R138" s="14"/>
    </row>
    <row r="139" ht="16.5" customHeight="1">
      <c r="A139" s="25">
        <v>46336.0</v>
      </c>
      <c r="B139" s="26">
        <f t="shared" si="11"/>
        <v>46336</v>
      </c>
      <c r="C139" s="12"/>
      <c r="D139" s="14"/>
      <c r="E139" s="34">
        <v>1400.0</v>
      </c>
      <c r="F139" s="14">
        <f t="shared" si="14"/>
        <v>65400</v>
      </c>
      <c r="G139" s="29">
        <f t="shared" si="13"/>
        <v>34600</v>
      </c>
      <c r="H139" s="13"/>
      <c r="I139" s="14"/>
      <c r="J139" s="21"/>
      <c r="K139" s="21"/>
      <c r="L139" s="21"/>
      <c r="M139" s="22"/>
      <c r="N139" s="23"/>
      <c r="O139" s="23"/>
      <c r="P139" s="21"/>
      <c r="Q139" s="10"/>
      <c r="R139" s="14"/>
    </row>
    <row r="140" ht="16.5" customHeight="1">
      <c r="A140" s="25">
        <v>46337.0</v>
      </c>
      <c r="B140" s="26">
        <f t="shared" si="11"/>
        <v>46337</v>
      </c>
      <c r="C140" s="12"/>
      <c r="D140" s="14"/>
      <c r="E140" s="34">
        <v>1400.0</v>
      </c>
      <c r="F140" s="14">
        <f t="shared" si="14"/>
        <v>66800</v>
      </c>
      <c r="G140" s="29">
        <f t="shared" si="13"/>
        <v>33200</v>
      </c>
      <c r="H140" s="13"/>
      <c r="I140" s="14"/>
      <c r="J140" s="21"/>
      <c r="K140" s="21"/>
      <c r="L140" s="21"/>
      <c r="M140" s="22"/>
      <c r="N140" s="23"/>
      <c r="O140" s="23"/>
      <c r="P140" s="21"/>
      <c r="Q140" s="10"/>
      <c r="R140" s="14"/>
    </row>
    <row r="141" ht="16.5" customHeight="1">
      <c r="A141" s="25">
        <v>46338.0</v>
      </c>
      <c r="B141" s="26">
        <f t="shared" si="11"/>
        <v>46338</v>
      </c>
      <c r="C141" s="12"/>
      <c r="D141" s="14"/>
      <c r="E141" s="34">
        <v>1400.0</v>
      </c>
      <c r="F141" s="14">
        <f t="shared" si="14"/>
        <v>68200</v>
      </c>
      <c r="G141" s="29">
        <f t="shared" si="13"/>
        <v>31800</v>
      </c>
      <c r="H141" s="13"/>
      <c r="I141" s="14"/>
      <c r="J141" s="21"/>
      <c r="K141" s="21"/>
      <c r="L141" s="21"/>
      <c r="M141" s="22"/>
      <c r="N141" s="23"/>
      <c r="O141" s="23"/>
      <c r="P141" s="21"/>
      <c r="Q141" s="10"/>
      <c r="R141" s="14"/>
    </row>
    <row r="142" ht="16.5" customHeight="1">
      <c r="A142" s="25">
        <v>46339.0</v>
      </c>
      <c r="B142" s="26">
        <f t="shared" si="11"/>
        <v>46339</v>
      </c>
      <c r="C142" s="12"/>
      <c r="D142" s="14"/>
      <c r="E142" s="34">
        <v>1400.0</v>
      </c>
      <c r="F142" s="14">
        <f t="shared" si="14"/>
        <v>69600</v>
      </c>
      <c r="G142" s="29">
        <f t="shared" si="13"/>
        <v>30400</v>
      </c>
      <c r="H142" s="13"/>
      <c r="I142" s="14"/>
      <c r="J142" s="21"/>
      <c r="K142" s="21"/>
      <c r="L142" s="21"/>
      <c r="M142" s="22"/>
      <c r="N142" s="23"/>
      <c r="O142" s="23"/>
      <c r="P142" s="21"/>
      <c r="Q142" s="10"/>
      <c r="R142" s="14"/>
    </row>
    <row r="143" ht="16.5" customHeight="1">
      <c r="A143" s="25">
        <v>46340.0</v>
      </c>
      <c r="B143" s="26">
        <f t="shared" si="11"/>
        <v>46340</v>
      </c>
      <c r="C143" s="12"/>
      <c r="D143" s="14"/>
      <c r="E143" s="34">
        <v>1400.0</v>
      </c>
      <c r="F143" s="14">
        <f t="shared" si="14"/>
        <v>71000</v>
      </c>
      <c r="G143" s="29">
        <f t="shared" si="13"/>
        <v>29000</v>
      </c>
      <c r="H143" s="13"/>
      <c r="I143" s="14"/>
      <c r="J143" s="21"/>
      <c r="K143" s="21"/>
      <c r="L143" s="21"/>
      <c r="M143" s="22"/>
      <c r="N143" s="23"/>
      <c r="O143" s="23"/>
      <c r="P143" s="21"/>
      <c r="Q143" s="10"/>
      <c r="R143" s="14"/>
    </row>
    <row r="144" ht="16.5" customHeight="1">
      <c r="A144" s="25">
        <v>46341.0</v>
      </c>
      <c r="B144" s="26">
        <f t="shared" si="11"/>
        <v>46341</v>
      </c>
      <c r="C144" s="12"/>
      <c r="D144" s="14"/>
      <c r="E144" s="34">
        <v>1400.0</v>
      </c>
      <c r="F144" s="14">
        <f t="shared" si="14"/>
        <v>72400</v>
      </c>
      <c r="G144" s="29">
        <f t="shared" si="13"/>
        <v>27600</v>
      </c>
      <c r="H144" s="13"/>
      <c r="I144" s="14"/>
      <c r="J144" s="21"/>
      <c r="K144" s="21"/>
      <c r="L144" s="21"/>
      <c r="M144" s="22"/>
      <c r="N144" s="23"/>
      <c r="O144" s="23"/>
      <c r="P144" s="21"/>
      <c r="Q144" s="10"/>
      <c r="R144" s="14"/>
    </row>
    <row r="145" ht="16.5" customHeight="1">
      <c r="A145" s="25">
        <v>46342.0</v>
      </c>
      <c r="B145" s="26">
        <f t="shared" si="11"/>
        <v>46342</v>
      </c>
      <c r="C145" s="12"/>
      <c r="D145" s="14"/>
      <c r="E145" s="34">
        <v>1400.0</v>
      </c>
      <c r="F145" s="14">
        <f t="shared" si="14"/>
        <v>73800</v>
      </c>
      <c r="G145" s="29">
        <f t="shared" si="13"/>
        <v>26200</v>
      </c>
      <c r="H145" s="13"/>
      <c r="I145" s="14"/>
      <c r="J145" s="21"/>
      <c r="K145" s="21"/>
      <c r="L145" s="21"/>
      <c r="M145" s="22"/>
      <c r="N145" s="23"/>
      <c r="O145" s="23"/>
      <c r="P145" s="21"/>
      <c r="Q145" s="10"/>
      <c r="R145" s="14"/>
    </row>
    <row r="146" ht="16.5" customHeight="1">
      <c r="A146" s="25">
        <v>46343.0</v>
      </c>
      <c r="B146" s="26">
        <f t="shared" si="11"/>
        <v>46343</v>
      </c>
      <c r="C146" s="12"/>
      <c r="D146" s="14"/>
      <c r="E146" s="34">
        <v>1400.0</v>
      </c>
      <c r="F146" s="14">
        <f t="shared" si="14"/>
        <v>75200</v>
      </c>
      <c r="G146" s="29">
        <f t="shared" si="13"/>
        <v>24800</v>
      </c>
      <c r="H146" s="13"/>
      <c r="I146" s="14"/>
      <c r="J146" s="21"/>
      <c r="K146" s="21"/>
      <c r="L146" s="21"/>
      <c r="M146" s="22"/>
      <c r="N146" s="23"/>
      <c r="O146" s="23"/>
      <c r="P146" s="21"/>
      <c r="Q146" s="10"/>
      <c r="R146" s="14"/>
    </row>
    <row r="147" ht="16.5" customHeight="1">
      <c r="A147" s="25">
        <v>46344.0</v>
      </c>
      <c r="B147" s="26">
        <f t="shared" si="11"/>
        <v>46344</v>
      </c>
      <c r="C147" s="12"/>
      <c r="D147" s="14"/>
      <c r="E147" s="34">
        <v>1400.0</v>
      </c>
      <c r="F147" s="14">
        <f t="shared" si="14"/>
        <v>76600</v>
      </c>
      <c r="G147" s="29">
        <f t="shared" si="13"/>
        <v>23400</v>
      </c>
      <c r="H147" s="13"/>
      <c r="I147" s="14"/>
      <c r="J147" s="21"/>
      <c r="K147" s="21"/>
      <c r="L147" s="21"/>
      <c r="M147" s="22"/>
      <c r="N147" s="23"/>
      <c r="O147" s="23"/>
      <c r="P147" s="21"/>
      <c r="Q147" s="10"/>
      <c r="R147" s="14"/>
    </row>
    <row r="148" ht="16.5" customHeight="1">
      <c r="A148" s="25">
        <v>46345.0</v>
      </c>
      <c r="B148" s="26">
        <f t="shared" si="11"/>
        <v>46345</v>
      </c>
      <c r="C148" s="12"/>
      <c r="D148" s="14"/>
      <c r="E148" s="34">
        <v>1400.0</v>
      </c>
      <c r="F148" s="14">
        <f t="shared" si="14"/>
        <v>78000</v>
      </c>
      <c r="G148" s="29">
        <f t="shared" si="13"/>
        <v>22000</v>
      </c>
      <c r="H148" s="13"/>
      <c r="I148" s="14"/>
      <c r="J148" s="21"/>
      <c r="K148" s="21"/>
      <c r="L148" s="21"/>
      <c r="M148" s="22"/>
      <c r="N148" s="23"/>
      <c r="O148" s="23"/>
      <c r="P148" s="21"/>
      <c r="Q148" s="10"/>
      <c r="R148" s="14"/>
    </row>
    <row r="149" ht="16.5" customHeight="1">
      <c r="A149" s="25">
        <v>46346.0</v>
      </c>
      <c r="B149" s="26">
        <f t="shared" si="11"/>
        <v>46346</v>
      </c>
      <c r="C149" s="12"/>
      <c r="D149" s="14"/>
      <c r="E149" s="34">
        <v>1400.0</v>
      </c>
      <c r="F149" s="14">
        <f t="shared" si="14"/>
        <v>79400</v>
      </c>
      <c r="G149" s="29">
        <f t="shared" si="13"/>
        <v>20600</v>
      </c>
      <c r="H149" s="13"/>
      <c r="I149" s="14"/>
      <c r="J149" s="21"/>
      <c r="K149" s="21"/>
      <c r="L149" s="21"/>
      <c r="M149" s="22"/>
      <c r="N149" s="23"/>
      <c r="O149" s="23"/>
      <c r="P149" s="21"/>
      <c r="Q149" s="10"/>
      <c r="R149" s="14"/>
    </row>
    <row r="150" ht="16.5" customHeight="1">
      <c r="A150" s="25">
        <v>46347.0</v>
      </c>
      <c r="B150" s="26">
        <f t="shared" si="11"/>
        <v>46347</v>
      </c>
      <c r="C150" s="12"/>
      <c r="D150" s="14"/>
      <c r="E150" s="34">
        <v>1400.0</v>
      </c>
      <c r="F150" s="14">
        <f t="shared" si="14"/>
        <v>80800</v>
      </c>
      <c r="G150" s="29">
        <f t="shared" si="13"/>
        <v>19200</v>
      </c>
      <c r="H150" s="13"/>
      <c r="I150" s="14"/>
      <c r="J150" s="21"/>
      <c r="K150" s="21"/>
      <c r="L150" s="21"/>
      <c r="M150" s="22"/>
      <c r="N150" s="23"/>
      <c r="O150" s="23"/>
      <c r="P150" s="21"/>
      <c r="Q150" s="10"/>
      <c r="R150" s="14"/>
    </row>
    <row r="151" ht="16.5" customHeight="1">
      <c r="A151" s="25">
        <v>46348.0</v>
      </c>
      <c r="B151" s="26">
        <f t="shared" si="11"/>
        <v>46348</v>
      </c>
      <c r="C151" s="12"/>
      <c r="D151" s="14"/>
      <c r="E151" s="34">
        <v>1400.0</v>
      </c>
      <c r="F151" s="14">
        <f t="shared" si="14"/>
        <v>82200</v>
      </c>
      <c r="G151" s="29">
        <f t="shared" si="13"/>
        <v>17800</v>
      </c>
      <c r="H151" s="13"/>
      <c r="I151" s="14"/>
      <c r="J151" s="21"/>
      <c r="K151" s="21"/>
      <c r="L151" s="21"/>
      <c r="M151" s="22"/>
      <c r="N151" s="23"/>
      <c r="O151" s="23"/>
      <c r="P151" s="21"/>
      <c r="Q151" s="10"/>
      <c r="R151" s="14"/>
    </row>
    <row r="152" ht="16.5" customHeight="1">
      <c r="A152" s="25">
        <v>46349.0</v>
      </c>
      <c r="B152" s="26">
        <f t="shared" si="11"/>
        <v>46349</v>
      </c>
      <c r="C152" s="12"/>
      <c r="D152" s="14"/>
      <c r="E152" s="34">
        <v>1400.0</v>
      </c>
      <c r="F152" s="14">
        <f t="shared" si="14"/>
        <v>83600</v>
      </c>
      <c r="G152" s="29">
        <f t="shared" si="13"/>
        <v>16400</v>
      </c>
      <c r="H152" s="13"/>
      <c r="I152" s="14"/>
      <c r="J152" s="21"/>
      <c r="K152" s="21"/>
      <c r="L152" s="21"/>
      <c r="M152" s="22"/>
      <c r="N152" s="23"/>
      <c r="O152" s="23"/>
      <c r="P152" s="21"/>
      <c r="Q152" s="10"/>
      <c r="R152" s="14"/>
    </row>
    <row r="153" ht="16.5" customHeight="1">
      <c r="A153" s="25">
        <v>46350.0</v>
      </c>
      <c r="B153" s="26">
        <f t="shared" si="11"/>
        <v>46350</v>
      </c>
      <c r="C153" s="12"/>
      <c r="D153" s="14"/>
      <c r="E153" s="34">
        <v>1400.0</v>
      </c>
      <c r="F153" s="14">
        <f t="shared" si="14"/>
        <v>85000</v>
      </c>
      <c r="G153" s="29">
        <f t="shared" si="13"/>
        <v>15000</v>
      </c>
      <c r="H153" s="13"/>
      <c r="I153" s="14"/>
      <c r="J153" s="21"/>
      <c r="K153" s="21"/>
      <c r="L153" s="21"/>
      <c r="M153" s="22"/>
      <c r="N153" s="23"/>
      <c r="O153" s="23"/>
      <c r="P153" s="21"/>
      <c r="Q153" s="10"/>
      <c r="R153" s="14"/>
    </row>
    <row r="154" ht="16.5" customHeight="1">
      <c r="A154" s="25">
        <v>46351.0</v>
      </c>
      <c r="B154" s="26">
        <f t="shared" si="11"/>
        <v>46351</v>
      </c>
      <c r="C154" s="12"/>
      <c r="D154" s="14"/>
      <c r="E154" s="34">
        <v>1400.0</v>
      </c>
      <c r="F154" s="14">
        <f t="shared" si="14"/>
        <v>86400</v>
      </c>
      <c r="G154" s="29">
        <f t="shared" si="13"/>
        <v>13600</v>
      </c>
      <c r="H154" s="13"/>
      <c r="I154" s="14"/>
      <c r="J154" s="21"/>
      <c r="K154" s="21"/>
      <c r="L154" s="21"/>
      <c r="M154" s="22"/>
      <c r="N154" s="23"/>
      <c r="O154" s="23"/>
      <c r="P154" s="21"/>
      <c r="Q154" s="10"/>
      <c r="R154" s="14"/>
    </row>
    <row r="155" ht="16.5" customHeight="1">
      <c r="A155" s="25">
        <v>46352.0</v>
      </c>
      <c r="B155" s="26">
        <f t="shared" si="11"/>
        <v>46352</v>
      </c>
      <c r="C155" s="12"/>
      <c r="D155" s="14"/>
      <c r="E155" s="34">
        <v>1400.0</v>
      </c>
      <c r="F155" s="14">
        <f t="shared" si="14"/>
        <v>87800</v>
      </c>
      <c r="G155" s="29">
        <f t="shared" si="13"/>
        <v>12200</v>
      </c>
      <c r="H155" s="13"/>
      <c r="I155" s="14"/>
      <c r="J155" s="21"/>
      <c r="K155" s="21"/>
      <c r="L155" s="21"/>
      <c r="M155" s="22"/>
      <c r="N155" s="23"/>
      <c r="O155" s="23"/>
      <c r="P155" s="21"/>
      <c r="Q155" s="10"/>
      <c r="R155" s="14"/>
    </row>
    <row r="156" ht="16.5" customHeight="1">
      <c r="A156" s="25">
        <v>46353.0</v>
      </c>
      <c r="B156" s="26">
        <f t="shared" si="11"/>
        <v>46353</v>
      </c>
      <c r="C156" s="12"/>
      <c r="D156" s="14"/>
      <c r="E156" s="34">
        <v>1400.0</v>
      </c>
      <c r="F156" s="14">
        <f t="shared" si="14"/>
        <v>89200</v>
      </c>
      <c r="G156" s="29">
        <f t="shared" si="13"/>
        <v>10800</v>
      </c>
      <c r="H156" s="13"/>
      <c r="I156" s="14"/>
      <c r="J156" s="21"/>
      <c r="K156" s="21"/>
      <c r="L156" s="21"/>
      <c r="M156" s="22"/>
      <c r="N156" s="23"/>
      <c r="O156" s="23"/>
      <c r="P156" s="21"/>
      <c r="Q156" s="10"/>
      <c r="R156" s="14"/>
    </row>
    <row r="157" ht="16.5" customHeight="1">
      <c r="A157" s="25">
        <v>46354.0</v>
      </c>
      <c r="B157" s="26">
        <f t="shared" si="11"/>
        <v>46354</v>
      </c>
      <c r="C157" s="12"/>
      <c r="D157" s="14"/>
      <c r="E157" s="34">
        <v>1400.0</v>
      </c>
      <c r="F157" s="14">
        <f t="shared" si="14"/>
        <v>90600</v>
      </c>
      <c r="G157" s="29">
        <f t="shared" si="13"/>
        <v>9400</v>
      </c>
      <c r="H157" s="13"/>
      <c r="I157" s="14"/>
      <c r="J157" s="21"/>
      <c r="K157" s="21"/>
      <c r="L157" s="21"/>
      <c r="M157" s="22"/>
      <c r="N157" s="23"/>
      <c r="O157" s="23"/>
      <c r="P157" s="21"/>
      <c r="Q157" s="10"/>
      <c r="R157" s="14"/>
    </row>
    <row r="158" ht="16.5" customHeight="1">
      <c r="A158" s="25">
        <v>46355.0</v>
      </c>
      <c r="B158" s="26">
        <f t="shared" si="11"/>
        <v>46355</v>
      </c>
      <c r="C158" s="12"/>
      <c r="D158" s="14"/>
      <c r="E158" s="34">
        <v>1400.0</v>
      </c>
      <c r="F158" s="14">
        <f t="shared" si="14"/>
        <v>92000</v>
      </c>
      <c r="G158" s="29">
        <f t="shared" si="13"/>
        <v>8000</v>
      </c>
      <c r="H158" s="13"/>
      <c r="I158" s="14"/>
      <c r="J158" s="21"/>
      <c r="K158" s="21"/>
      <c r="L158" s="21"/>
      <c r="M158" s="22"/>
      <c r="N158" s="23"/>
      <c r="O158" s="23"/>
      <c r="P158" s="21"/>
      <c r="Q158" s="10"/>
      <c r="R158" s="14"/>
    </row>
    <row r="159" ht="16.5" customHeight="1">
      <c r="A159" s="25">
        <v>46356.0</v>
      </c>
      <c r="B159" s="26">
        <f t="shared" si="11"/>
        <v>46356</v>
      </c>
      <c r="C159" s="12"/>
      <c r="D159" s="14"/>
      <c r="E159" s="34">
        <v>1400.0</v>
      </c>
      <c r="F159" s="14">
        <f t="shared" si="14"/>
        <v>93400</v>
      </c>
      <c r="G159" s="29">
        <f t="shared" si="13"/>
        <v>6600</v>
      </c>
      <c r="H159" s="13"/>
      <c r="I159" s="14"/>
      <c r="J159" s="21"/>
      <c r="K159" s="21"/>
      <c r="L159" s="21"/>
      <c r="M159" s="22"/>
      <c r="N159" s="23"/>
      <c r="O159" s="23"/>
      <c r="P159" s="21"/>
      <c r="Q159" s="10"/>
      <c r="R159" s="14"/>
    </row>
    <row r="160" ht="16.5" customHeight="1">
      <c r="A160" s="25">
        <v>46357.0</v>
      </c>
      <c r="B160" s="26">
        <f t="shared" si="11"/>
        <v>46357</v>
      </c>
      <c r="C160" s="12"/>
      <c r="D160" s="14"/>
      <c r="E160" s="34">
        <v>1400.0</v>
      </c>
      <c r="F160" s="14">
        <f t="shared" si="14"/>
        <v>94800</v>
      </c>
      <c r="G160" s="29">
        <f t="shared" si="13"/>
        <v>5200</v>
      </c>
      <c r="H160" s="13"/>
      <c r="I160" s="14"/>
      <c r="J160" s="21"/>
      <c r="K160" s="21"/>
      <c r="L160" s="21"/>
      <c r="M160" s="22"/>
      <c r="N160" s="23"/>
      <c r="O160" s="23"/>
      <c r="P160" s="21"/>
      <c r="Q160" s="10"/>
      <c r="R160" s="14"/>
    </row>
    <row r="161" ht="16.5" customHeight="1">
      <c r="A161" s="25">
        <v>46358.0</v>
      </c>
      <c r="B161" s="26">
        <f t="shared" si="11"/>
        <v>46358</v>
      </c>
      <c r="C161" s="12"/>
      <c r="D161" s="14"/>
      <c r="E161" s="34">
        <v>1400.0</v>
      </c>
      <c r="F161" s="14">
        <f t="shared" si="14"/>
        <v>96200</v>
      </c>
      <c r="G161" s="29">
        <f t="shared" si="13"/>
        <v>3800</v>
      </c>
      <c r="H161" s="13"/>
      <c r="I161" s="14"/>
      <c r="J161" s="21"/>
      <c r="K161" s="21"/>
      <c r="L161" s="21"/>
      <c r="M161" s="22"/>
      <c r="N161" s="23"/>
      <c r="O161" s="23"/>
      <c r="P161" s="21"/>
      <c r="Q161" s="10"/>
      <c r="R161" s="14"/>
    </row>
    <row r="162" ht="16.5" customHeight="1">
      <c r="A162" s="25">
        <v>46359.0</v>
      </c>
      <c r="B162" s="26">
        <f t="shared" si="11"/>
        <v>46359</v>
      </c>
      <c r="C162" s="12"/>
      <c r="D162" s="14"/>
      <c r="E162" s="34">
        <v>1400.0</v>
      </c>
      <c r="F162" s="14">
        <f t="shared" si="14"/>
        <v>97600</v>
      </c>
      <c r="G162" s="29">
        <f t="shared" si="13"/>
        <v>2400</v>
      </c>
      <c r="H162" s="13"/>
      <c r="I162" s="14"/>
      <c r="J162" s="21"/>
      <c r="K162" s="21"/>
      <c r="L162" s="21"/>
      <c r="M162" s="22"/>
      <c r="N162" s="23"/>
      <c r="O162" s="23"/>
      <c r="P162" s="21"/>
      <c r="Q162" s="10"/>
      <c r="R162" s="14"/>
    </row>
    <row r="163" ht="16.5" customHeight="1">
      <c r="A163" s="25">
        <v>46360.0</v>
      </c>
      <c r="B163" s="26">
        <f t="shared" si="11"/>
        <v>46360</v>
      </c>
      <c r="C163" s="12"/>
      <c r="D163" s="14"/>
      <c r="E163" s="34">
        <v>1400.0</v>
      </c>
      <c r="F163" s="14">
        <f t="shared" si="14"/>
        <v>99000</v>
      </c>
      <c r="G163" s="29">
        <f t="shared" si="13"/>
        <v>1000</v>
      </c>
      <c r="H163" s="13"/>
      <c r="I163" s="14"/>
      <c r="J163" s="21"/>
      <c r="K163" s="21"/>
      <c r="L163" s="21"/>
      <c r="M163" s="22"/>
      <c r="N163" s="23"/>
      <c r="O163" s="23"/>
      <c r="P163" s="21"/>
      <c r="Q163" s="10"/>
      <c r="R163" s="14"/>
    </row>
    <row r="164" ht="16.5" customHeight="1">
      <c r="A164" s="25">
        <v>46361.0</v>
      </c>
      <c r="B164" s="26">
        <f t="shared" si="11"/>
        <v>46361</v>
      </c>
      <c r="C164" s="12"/>
      <c r="D164" s="14"/>
      <c r="E164" s="34">
        <v>1400.0</v>
      </c>
      <c r="F164" s="14">
        <f t="shared" si="14"/>
        <v>100400</v>
      </c>
      <c r="G164" s="29">
        <f t="shared" si="13"/>
        <v>-400</v>
      </c>
      <c r="H164" s="13"/>
      <c r="I164" s="14"/>
      <c r="J164" s="21"/>
      <c r="K164" s="21"/>
      <c r="L164" s="21"/>
      <c r="M164" s="22"/>
      <c r="N164" s="23"/>
      <c r="O164" s="23"/>
      <c r="P164" s="21"/>
      <c r="Q164" s="10"/>
      <c r="R164" s="14"/>
    </row>
    <row r="165" ht="16.5" customHeight="1">
      <c r="A165" s="25"/>
      <c r="B165" s="26"/>
      <c r="C165" s="12"/>
      <c r="D165" s="14"/>
      <c r="E165" s="34"/>
      <c r="F165" s="14"/>
      <c r="G165" s="29"/>
      <c r="H165" s="13"/>
      <c r="I165" s="14"/>
      <c r="J165" s="21"/>
      <c r="K165" s="21"/>
      <c r="L165" s="21"/>
      <c r="M165" s="22"/>
      <c r="N165" s="23"/>
      <c r="O165" s="23"/>
      <c r="P165" s="21"/>
      <c r="Q165" s="10"/>
      <c r="R165" s="14"/>
    </row>
    <row r="166" ht="16.5" customHeight="1">
      <c r="A166" s="25"/>
      <c r="B166" s="26"/>
      <c r="C166" s="12"/>
      <c r="D166" s="14"/>
      <c r="E166" s="34"/>
      <c r="F166" s="14"/>
      <c r="G166" s="29"/>
      <c r="H166" s="13"/>
      <c r="I166" s="14"/>
      <c r="J166" s="21"/>
      <c r="K166" s="21"/>
      <c r="L166" s="21"/>
      <c r="M166" s="22"/>
      <c r="N166" s="23"/>
      <c r="O166" s="23"/>
      <c r="P166" s="21"/>
      <c r="Q166" s="10"/>
      <c r="R166" s="14"/>
    </row>
    <row r="167" ht="16.5" customHeight="1">
      <c r="A167" s="25"/>
      <c r="B167" s="26"/>
      <c r="C167" s="12"/>
      <c r="D167" s="14"/>
      <c r="E167" s="34"/>
      <c r="F167" s="14"/>
      <c r="G167" s="29"/>
      <c r="H167" s="13"/>
      <c r="I167" s="14"/>
      <c r="J167" s="21"/>
      <c r="K167" s="21"/>
      <c r="L167" s="21"/>
      <c r="M167" s="22"/>
      <c r="N167" s="23"/>
      <c r="O167" s="23"/>
      <c r="P167" s="21"/>
      <c r="Q167" s="10"/>
      <c r="R167" s="14"/>
    </row>
    <row r="168" ht="16.5" customHeight="1">
      <c r="A168" s="25"/>
      <c r="B168" s="26"/>
      <c r="C168" s="12"/>
      <c r="D168" s="14"/>
      <c r="E168" s="34"/>
      <c r="F168" s="14"/>
      <c r="G168" s="29"/>
      <c r="H168" s="13"/>
      <c r="I168" s="14"/>
      <c r="J168" s="21"/>
      <c r="K168" s="21"/>
      <c r="L168" s="21"/>
      <c r="M168" s="22"/>
      <c r="N168" s="23"/>
      <c r="O168" s="23"/>
      <c r="P168" s="21"/>
      <c r="Q168" s="10"/>
      <c r="R168" s="14"/>
    </row>
    <row r="169" ht="16.5" customHeight="1">
      <c r="A169" s="25"/>
      <c r="B169" s="26"/>
      <c r="C169" s="12"/>
      <c r="D169" s="14"/>
      <c r="E169" s="34"/>
      <c r="F169" s="14"/>
      <c r="G169" s="29"/>
      <c r="H169" s="13"/>
      <c r="I169" s="14"/>
      <c r="J169" s="21"/>
      <c r="K169" s="21"/>
      <c r="L169" s="21"/>
      <c r="M169" s="22"/>
      <c r="N169" s="23"/>
      <c r="O169" s="23"/>
      <c r="P169" s="21"/>
      <c r="Q169" s="10"/>
      <c r="R169" s="14"/>
    </row>
    <row r="170" ht="16.5" customHeight="1">
      <c r="A170" s="25"/>
      <c r="B170" s="26"/>
      <c r="C170" s="12"/>
      <c r="D170" s="14"/>
      <c r="E170" s="34"/>
      <c r="F170" s="14"/>
      <c r="G170" s="29"/>
      <c r="H170" s="13"/>
      <c r="I170" s="14"/>
      <c r="J170" s="21"/>
      <c r="K170" s="21"/>
      <c r="L170" s="21"/>
      <c r="M170" s="22"/>
      <c r="N170" s="23"/>
      <c r="O170" s="23"/>
      <c r="P170" s="21"/>
      <c r="Q170" s="10"/>
      <c r="R170" s="14"/>
    </row>
    <row r="171" ht="16.5" customHeight="1">
      <c r="A171" s="25"/>
      <c r="B171" s="26"/>
      <c r="C171" s="12"/>
      <c r="D171" s="14"/>
      <c r="E171" s="34"/>
      <c r="F171" s="14"/>
      <c r="G171" s="29"/>
      <c r="H171" s="13"/>
      <c r="I171" s="14"/>
      <c r="J171" s="21"/>
      <c r="K171" s="21"/>
      <c r="L171" s="21"/>
      <c r="M171" s="22"/>
      <c r="N171" s="23"/>
      <c r="O171" s="23"/>
      <c r="P171" s="21"/>
      <c r="Q171" s="10"/>
      <c r="R171" s="14"/>
    </row>
    <row r="172" ht="16.5" customHeight="1">
      <c r="A172" s="25"/>
      <c r="B172" s="26"/>
      <c r="C172" s="12"/>
      <c r="D172" s="14"/>
      <c r="E172" s="34"/>
      <c r="F172" s="14"/>
      <c r="G172" s="29"/>
      <c r="H172" s="13"/>
      <c r="I172" s="14"/>
      <c r="J172" s="21"/>
      <c r="K172" s="21"/>
      <c r="L172" s="21"/>
      <c r="M172" s="22"/>
      <c r="N172" s="23"/>
      <c r="O172" s="23"/>
      <c r="P172" s="21"/>
      <c r="Q172" s="10"/>
      <c r="R172" s="14"/>
    </row>
    <row r="173" ht="16.5" customHeight="1">
      <c r="A173" s="25"/>
      <c r="B173" s="26"/>
      <c r="C173" s="12"/>
      <c r="D173" s="14"/>
      <c r="E173" s="34"/>
      <c r="F173" s="14"/>
      <c r="G173" s="29"/>
      <c r="H173" s="13"/>
      <c r="I173" s="14"/>
      <c r="J173" s="21"/>
      <c r="K173" s="21"/>
      <c r="L173" s="21"/>
      <c r="M173" s="22"/>
      <c r="N173" s="23"/>
      <c r="O173" s="23"/>
      <c r="P173" s="21"/>
      <c r="Q173" s="10"/>
      <c r="R173" s="14"/>
    </row>
    <row r="174" ht="16.5" customHeight="1">
      <c r="A174" s="25"/>
      <c r="B174" s="26"/>
      <c r="C174" s="12"/>
      <c r="D174" s="14"/>
      <c r="E174" s="34"/>
      <c r="F174" s="14"/>
      <c r="G174" s="29"/>
      <c r="H174" s="13"/>
      <c r="I174" s="14"/>
      <c r="J174" s="21"/>
      <c r="K174" s="21"/>
      <c r="L174" s="21"/>
      <c r="M174" s="22"/>
      <c r="N174" s="23"/>
      <c r="O174" s="23"/>
      <c r="P174" s="21"/>
      <c r="Q174" s="10"/>
      <c r="R174" s="14"/>
    </row>
    <row r="175" ht="16.5" customHeight="1">
      <c r="A175" s="25"/>
      <c r="B175" s="26"/>
      <c r="C175" s="12"/>
      <c r="D175" s="14"/>
      <c r="E175" s="34"/>
      <c r="F175" s="14"/>
      <c r="G175" s="29"/>
      <c r="H175" s="13"/>
      <c r="I175" s="14"/>
      <c r="J175" s="21"/>
      <c r="K175" s="21"/>
      <c r="L175" s="21"/>
      <c r="M175" s="22"/>
      <c r="N175" s="23"/>
      <c r="O175" s="23"/>
      <c r="P175" s="21"/>
      <c r="Q175" s="10"/>
      <c r="R175" s="14"/>
    </row>
    <row r="176" ht="16.5" customHeight="1">
      <c r="A176" s="25"/>
      <c r="B176" s="26"/>
      <c r="C176" s="12"/>
      <c r="D176" s="14"/>
      <c r="E176" s="34"/>
      <c r="F176" s="14"/>
      <c r="G176" s="29"/>
      <c r="H176" s="13"/>
      <c r="I176" s="14"/>
      <c r="J176" s="21"/>
      <c r="K176" s="21"/>
      <c r="L176" s="21"/>
      <c r="M176" s="22"/>
      <c r="N176" s="23"/>
      <c r="O176" s="23"/>
      <c r="P176" s="21"/>
      <c r="Q176" s="10"/>
      <c r="R176" s="14"/>
    </row>
    <row r="177" ht="16.5" customHeight="1">
      <c r="A177" s="25"/>
      <c r="B177" s="26"/>
      <c r="C177" s="12"/>
      <c r="D177" s="14"/>
      <c r="E177" s="34"/>
      <c r="F177" s="14"/>
      <c r="G177" s="29"/>
      <c r="H177" s="13"/>
      <c r="I177" s="14"/>
      <c r="J177" s="21"/>
      <c r="K177" s="21"/>
      <c r="L177" s="21"/>
      <c r="M177" s="22"/>
      <c r="N177" s="23"/>
      <c r="O177" s="23"/>
      <c r="P177" s="21"/>
      <c r="Q177" s="10"/>
      <c r="R177" s="14"/>
    </row>
    <row r="178" ht="16.5" customHeight="1">
      <c r="A178" s="25"/>
      <c r="B178" s="26"/>
      <c r="C178" s="12"/>
      <c r="D178" s="14"/>
      <c r="E178" s="34"/>
      <c r="F178" s="14"/>
      <c r="G178" s="29"/>
      <c r="H178" s="13"/>
      <c r="I178" s="14"/>
      <c r="J178" s="21"/>
      <c r="K178" s="21"/>
      <c r="L178" s="21"/>
      <c r="M178" s="22"/>
      <c r="N178" s="23"/>
      <c r="O178" s="23"/>
      <c r="P178" s="21"/>
      <c r="Q178" s="10"/>
      <c r="R178" s="14"/>
    </row>
    <row r="179" ht="16.5" customHeight="1">
      <c r="A179" s="25"/>
      <c r="B179" s="26"/>
      <c r="C179" s="12"/>
      <c r="D179" s="14"/>
      <c r="E179" s="34"/>
      <c r="F179" s="14"/>
      <c r="G179" s="29"/>
      <c r="H179" s="13"/>
      <c r="I179" s="14"/>
      <c r="J179" s="21"/>
      <c r="K179" s="21"/>
      <c r="L179" s="21"/>
      <c r="M179" s="22"/>
      <c r="N179" s="23"/>
      <c r="O179" s="23"/>
      <c r="P179" s="21"/>
      <c r="Q179" s="10"/>
      <c r="R179" s="14"/>
    </row>
    <row r="180" ht="16.5" customHeight="1">
      <c r="A180" s="25"/>
      <c r="B180" s="26"/>
      <c r="C180" s="12"/>
      <c r="D180" s="14"/>
      <c r="E180" s="34"/>
      <c r="F180" s="14"/>
      <c r="G180" s="29"/>
      <c r="H180" s="13"/>
      <c r="I180" s="14"/>
      <c r="J180" s="21"/>
      <c r="K180" s="21"/>
      <c r="L180" s="21"/>
      <c r="M180" s="22"/>
      <c r="N180" s="23"/>
      <c r="O180" s="23"/>
      <c r="P180" s="21"/>
      <c r="Q180" s="10"/>
      <c r="R180" s="14"/>
    </row>
    <row r="181" ht="16.5" customHeight="1">
      <c r="A181" s="25"/>
      <c r="B181" s="26"/>
      <c r="C181" s="12"/>
      <c r="D181" s="14"/>
      <c r="E181" s="34"/>
      <c r="F181" s="14"/>
      <c r="G181" s="29"/>
      <c r="H181" s="13"/>
      <c r="I181" s="14"/>
      <c r="J181" s="21"/>
      <c r="K181" s="21"/>
      <c r="L181" s="21"/>
      <c r="M181" s="22"/>
      <c r="N181" s="23"/>
      <c r="O181" s="23"/>
      <c r="P181" s="21"/>
      <c r="Q181" s="10"/>
      <c r="R181" s="14"/>
    </row>
    <row r="182" ht="16.5" customHeight="1">
      <c r="A182" s="25"/>
      <c r="B182" s="26"/>
      <c r="C182" s="12"/>
      <c r="D182" s="14"/>
      <c r="E182" s="34"/>
      <c r="F182" s="14"/>
      <c r="G182" s="29"/>
      <c r="H182" s="13"/>
      <c r="I182" s="14"/>
      <c r="J182" s="21"/>
      <c r="K182" s="21"/>
      <c r="L182" s="21"/>
      <c r="M182" s="22"/>
      <c r="N182" s="23"/>
      <c r="O182" s="23"/>
      <c r="P182" s="21"/>
      <c r="Q182" s="10"/>
      <c r="R182" s="14"/>
    </row>
    <row r="183" ht="16.5" customHeight="1">
      <c r="A183" s="25"/>
      <c r="B183" s="26"/>
      <c r="C183" s="12"/>
      <c r="D183" s="14"/>
      <c r="E183" s="34"/>
      <c r="F183" s="14"/>
      <c r="G183" s="29"/>
      <c r="H183" s="13"/>
      <c r="I183" s="14"/>
      <c r="J183" s="21"/>
      <c r="K183" s="21"/>
      <c r="L183" s="21"/>
      <c r="M183" s="22"/>
      <c r="N183" s="23"/>
      <c r="O183" s="23"/>
      <c r="P183" s="21"/>
      <c r="Q183" s="10"/>
      <c r="R183" s="14"/>
    </row>
    <row r="184" ht="16.5" customHeight="1">
      <c r="A184" s="25"/>
      <c r="B184" s="26"/>
      <c r="C184" s="12"/>
      <c r="D184" s="14"/>
      <c r="E184" s="34"/>
      <c r="F184" s="14"/>
      <c r="G184" s="29"/>
      <c r="H184" s="13"/>
      <c r="I184" s="14"/>
      <c r="J184" s="21"/>
      <c r="K184" s="21"/>
      <c r="L184" s="21"/>
      <c r="M184" s="22"/>
      <c r="N184" s="23"/>
      <c r="O184" s="23"/>
      <c r="P184" s="21"/>
      <c r="Q184" s="10"/>
      <c r="R184" s="14"/>
    </row>
    <row r="185" ht="16.5" customHeight="1">
      <c r="A185" s="25"/>
      <c r="B185" s="26"/>
      <c r="C185" s="12"/>
      <c r="D185" s="14"/>
      <c r="E185" s="34"/>
      <c r="F185" s="14"/>
      <c r="G185" s="29"/>
      <c r="H185" s="13"/>
      <c r="I185" s="14"/>
      <c r="J185" s="21"/>
      <c r="K185" s="21"/>
      <c r="L185" s="21"/>
      <c r="M185" s="22"/>
      <c r="N185" s="23"/>
      <c r="O185" s="23"/>
      <c r="P185" s="21"/>
      <c r="Q185" s="10"/>
      <c r="R185" s="14"/>
    </row>
    <row r="186" ht="16.5" customHeight="1">
      <c r="A186" s="25"/>
      <c r="B186" s="26"/>
      <c r="C186" s="12"/>
      <c r="D186" s="14"/>
      <c r="E186" s="34"/>
      <c r="F186" s="14"/>
      <c r="G186" s="29"/>
      <c r="H186" s="13"/>
      <c r="I186" s="14"/>
      <c r="J186" s="21"/>
      <c r="K186" s="21"/>
      <c r="L186" s="21"/>
      <c r="M186" s="22"/>
      <c r="N186" s="23"/>
      <c r="O186" s="23"/>
      <c r="P186" s="21"/>
      <c r="Q186" s="10"/>
      <c r="R186" s="14"/>
    </row>
    <row r="187" ht="16.5" customHeight="1">
      <c r="A187" s="25"/>
      <c r="B187" s="26"/>
      <c r="C187" s="12"/>
      <c r="D187" s="14"/>
      <c r="E187" s="34"/>
      <c r="F187" s="14"/>
      <c r="G187" s="29"/>
      <c r="H187" s="13"/>
      <c r="I187" s="14"/>
      <c r="J187" s="21"/>
      <c r="K187" s="21"/>
      <c r="L187" s="21"/>
      <c r="M187" s="22"/>
      <c r="N187" s="23"/>
      <c r="O187" s="23"/>
      <c r="P187" s="21"/>
      <c r="Q187" s="10"/>
      <c r="R187" s="14"/>
    </row>
    <row r="188" ht="16.5" customHeight="1">
      <c r="A188" s="25"/>
      <c r="B188" s="26"/>
      <c r="C188" s="12"/>
      <c r="D188" s="14"/>
      <c r="E188" s="34"/>
      <c r="F188" s="14"/>
      <c r="G188" s="29"/>
      <c r="H188" s="13"/>
      <c r="I188" s="14"/>
      <c r="J188" s="21"/>
      <c r="K188" s="21"/>
      <c r="L188" s="21"/>
      <c r="M188" s="22"/>
      <c r="N188" s="23"/>
      <c r="O188" s="23"/>
      <c r="P188" s="21"/>
      <c r="Q188" s="10"/>
      <c r="R188" s="14"/>
    </row>
    <row r="189" ht="16.5" customHeight="1">
      <c r="A189" s="25"/>
      <c r="B189" s="26"/>
      <c r="C189" s="12"/>
      <c r="D189" s="14"/>
      <c r="E189" s="34"/>
      <c r="F189" s="14"/>
      <c r="G189" s="29"/>
      <c r="H189" s="13"/>
      <c r="I189" s="14"/>
      <c r="J189" s="21"/>
      <c r="K189" s="21"/>
      <c r="L189" s="21"/>
      <c r="M189" s="22"/>
      <c r="N189" s="23"/>
      <c r="O189" s="23"/>
      <c r="P189" s="21"/>
      <c r="Q189" s="10"/>
      <c r="R189" s="14"/>
    </row>
    <row r="190" ht="16.5" customHeight="1">
      <c r="A190" s="25"/>
      <c r="B190" s="26"/>
      <c r="C190" s="12"/>
      <c r="D190" s="14"/>
      <c r="E190" s="34"/>
      <c r="F190" s="14"/>
      <c r="G190" s="29"/>
      <c r="H190" s="13"/>
      <c r="I190" s="14"/>
      <c r="J190" s="21"/>
      <c r="K190" s="21"/>
      <c r="L190" s="21"/>
      <c r="M190" s="22"/>
      <c r="N190" s="23"/>
      <c r="O190" s="23"/>
      <c r="P190" s="21"/>
      <c r="Q190" s="10"/>
      <c r="R190" s="14"/>
    </row>
    <row r="191" ht="16.5" customHeight="1">
      <c r="A191" s="25"/>
      <c r="B191" s="26"/>
      <c r="C191" s="12"/>
      <c r="D191" s="14"/>
      <c r="E191" s="34"/>
      <c r="F191" s="14"/>
      <c r="G191" s="29"/>
      <c r="H191" s="13"/>
      <c r="I191" s="14"/>
      <c r="J191" s="21"/>
      <c r="K191" s="21"/>
      <c r="L191" s="21"/>
      <c r="M191" s="22"/>
      <c r="N191" s="23"/>
      <c r="O191" s="23"/>
      <c r="P191" s="21"/>
      <c r="Q191" s="10"/>
      <c r="R191" s="14"/>
    </row>
    <row r="192" ht="16.5" customHeight="1">
      <c r="A192" s="25"/>
      <c r="B192" s="26"/>
      <c r="C192" s="12"/>
      <c r="D192" s="14"/>
      <c r="E192" s="34"/>
      <c r="F192" s="14"/>
      <c r="G192" s="29"/>
      <c r="H192" s="13"/>
      <c r="I192" s="14"/>
      <c r="J192" s="21"/>
      <c r="K192" s="21"/>
      <c r="L192" s="21"/>
      <c r="M192" s="22"/>
      <c r="N192" s="23"/>
      <c r="O192" s="23"/>
      <c r="P192" s="21"/>
      <c r="Q192" s="10"/>
      <c r="R192" s="14"/>
    </row>
    <row r="193" ht="16.5" customHeight="1">
      <c r="A193" s="25"/>
      <c r="B193" s="26"/>
      <c r="C193" s="12"/>
      <c r="D193" s="14"/>
      <c r="E193" s="34"/>
      <c r="F193" s="14"/>
      <c r="G193" s="29"/>
      <c r="H193" s="13"/>
      <c r="I193" s="14"/>
      <c r="J193" s="21"/>
      <c r="K193" s="21"/>
      <c r="L193" s="21"/>
      <c r="M193" s="22"/>
      <c r="N193" s="23"/>
      <c r="O193" s="23"/>
      <c r="P193" s="21"/>
      <c r="Q193" s="10"/>
      <c r="R193" s="14"/>
    </row>
    <row r="194" ht="16.5" customHeight="1">
      <c r="A194" s="25"/>
      <c r="B194" s="26"/>
      <c r="C194" s="12"/>
      <c r="D194" s="14"/>
      <c r="E194" s="34"/>
      <c r="F194" s="14"/>
      <c r="G194" s="29"/>
      <c r="H194" s="13"/>
      <c r="I194" s="14"/>
      <c r="J194" s="21"/>
      <c r="K194" s="21"/>
      <c r="L194" s="21"/>
      <c r="M194" s="22"/>
      <c r="N194" s="23"/>
      <c r="O194" s="23"/>
      <c r="P194" s="21"/>
      <c r="Q194" s="10"/>
      <c r="R194" s="14"/>
    </row>
    <row r="195" ht="16.5" customHeight="1">
      <c r="A195" s="25"/>
      <c r="B195" s="26"/>
      <c r="C195" s="12"/>
      <c r="D195" s="14"/>
      <c r="E195" s="34"/>
      <c r="F195" s="14"/>
      <c r="G195" s="29"/>
      <c r="H195" s="13"/>
      <c r="I195" s="14"/>
      <c r="J195" s="21"/>
      <c r="K195" s="21"/>
      <c r="L195" s="21"/>
      <c r="M195" s="22"/>
      <c r="N195" s="23"/>
      <c r="O195" s="23"/>
      <c r="P195" s="21"/>
      <c r="Q195" s="10"/>
      <c r="R195" s="14"/>
    </row>
    <row r="196" ht="16.5" customHeight="1">
      <c r="A196" s="25"/>
      <c r="B196" s="26"/>
      <c r="C196" s="12"/>
      <c r="D196" s="14"/>
      <c r="E196" s="34"/>
      <c r="F196" s="14"/>
      <c r="G196" s="29"/>
      <c r="H196" s="13"/>
      <c r="I196" s="14"/>
      <c r="J196" s="21"/>
      <c r="K196" s="21"/>
      <c r="L196" s="21"/>
      <c r="M196" s="22"/>
      <c r="N196" s="23"/>
      <c r="O196" s="23"/>
      <c r="P196" s="21"/>
      <c r="Q196" s="10"/>
      <c r="R196" s="14"/>
    </row>
    <row r="197" ht="16.5" customHeight="1">
      <c r="A197" s="25"/>
      <c r="B197" s="26"/>
      <c r="C197" s="12"/>
      <c r="D197" s="14"/>
      <c r="E197" s="34"/>
      <c r="F197" s="14"/>
      <c r="G197" s="29"/>
      <c r="H197" s="13"/>
      <c r="I197" s="14"/>
      <c r="J197" s="21"/>
      <c r="K197" s="21"/>
      <c r="L197" s="21"/>
      <c r="M197" s="22"/>
      <c r="N197" s="23"/>
      <c r="O197" s="23"/>
      <c r="P197" s="21"/>
      <c r="Q197" s="10"/>
      <c r="R197" s="14"/>
    </row>
    <row r="198" ht="16.5" customHeight="1">
      <c r="A198" s="25"/>
      <c r="B198" s="26"/>
      <c r="C198" s="12"/>
      <c r="D198" s="14"/>
      <c r="E198" s="34"/>
      <c r="F198" s="14"/>
      <c r="G198" s="29"/>
      <c r="H198" s="13"/>
      <c r="I198" s="14"/>
      <c r="J198" s="21"/>
      <c r="K198" s="21"/>
      <c r="L198" s="21"/>
      <c r="M198" s="22"/>
      <c r="N198" s="23"/>
      <c r="O198" s="23"/>
      <c r="P198" s="21"/>
      <c r="Q198" s="10"/>
      <c r="R198" s="14"/>
    </row>
    <row r="199" ht="16.5" customHeight="1">
      <c r="A199" s="25"/>
      <c r="B199" s="26"/>
      <c r="C199" s="12"/>
      <c r="D199" s="14"/>
      <c r="E199" s="34"/>
      <c r="F199" s="14"/>
      <c r="G199" s="29"/>
      <c r="H199" s="13"/>
      <c r="I199" s="14"/>
      <c r="J199" s="21"/>
      <c r="K199" s="21"/>
      <c r="L199" s="21"/>
      <c r="M199" s="22"/>
      <c r="N199" s="23"/>
      <c r="O199" s="23"/>
      <c r="P199" s="21"/>
      <c r="Q199" s="10"/>
      <c r="R199" s="14"/>
    </row>
    <row r="200" ht="16.5" customHeight="1">
      <c r="A200" s="25"/>
      <c r="B200" s="26"/>
      <c r="C200" s="12"/>
      <c r="D200" s="14"/>
      <c r="E200" s="34"/>
      <c r="F200" s="14"/>
      <c r="G200" s="29"/>
      <c r="H200" s="13"/>
      <c r="I200" s="14"/>
      <c r="J200" s="21"/>
      <c r="K200" s="21"/>
      <c r="L200" s="21"/>
      <c r="M200" s="22"/>
      <c r="N200" s="23"/>
      <c r="O200" s="23"/>
      <c r="P200" s="21"/>
      <c r="Q200" s="10"/>
      <c r="R200" s="14"/>
    </row>
    <row r="201" ht="16.5" customHeight="1">
      <c r="A201" s="25"/>
      <c r="B201" s="26"/>
      <c r="C201" s="12"/>
      <c r="D201" s="14"/>
      <c r="E201" s="34"/>
      <c r="F201" s="14"/>
      <c r="G201" s="29"/>
      <c r="H201" s="13"/>
      <c r="I201" s="14"/>
      <c r="J201" s="21"/>
      <c r="K201" s="21"/>
      <c r="L201" s="21"/>
      <c r="M201" s="22"/>
      <c r="N201" s="23"/>
      <c r="O201" s="23"/>
      <c r="P201" s="21"/>
      <c r="Q201" s="10"/>
      <c r="R201" s="14"/>
    </row>
    <row r="202" ht="16.5" customHeight="1">
      <c r="A202" s="25"/>
      <c r="B202" s="26"/>
      <c r="C202" s="12"/>
      <c r="D202" s="14"/>
      <c r="E202" s="34"/>
      <c r="F202" s="14"/>
      <c r="G202" s="29"/>
      <c r="H202" s="13"/>
      <c r="I202" s="14"/>
      <c r="J202" s="21"/>
      <c r="K202" s="21"/>
      <c r="L202" s="21"/>
      <c r="M202" s="22"/>
      <c r="N202" s="23"/>
      <c r="O202" s="23"/>
      <c r="P202" s="21"/>
      <c r="Q202" s="10"/>
      <c r="R202" s="14"/>
    </row>
    <row r="203" ht="16.5" customHeight="1">
      <c r="A203" s="25"/>
      <c r="B203" s="26"/>
      <c r="C203" s="12"/>
      <c r="D203" s="14"/>
      <c r="E203" s="34"/>
      <c r="F203" s="14"/>
      <c r="G203" s="29"/>
      <c r="H203" s="13"/>
      <c r="I203" s="14"/>
      <c r="J203" s="21"/>
      <c r="K203" s="21"/>
      <c r="L203" s="21"/>
      <c r="M203" s="22"/>
      <c r="N203" s="23"/>
      <c r="O203" s="23"/>
      <c r="P203" s="21"/>
      <c r="Q203" s="10"/>
      <c r="R203" s="14"/>
    </row>
    <row r="204" ht="16.5" customHeight="1">
      <c r="A204" s="25"/>
      <c r="B204" s="26"/>
      <c r="C204" s="12"/>
      <c r="D204" s="14"/>
      <c r="E204" s="34"/>
      <c r="F204" s="14"/>
      <c r="G204" s="29"/>
      <c r="H204" s="13"/>
      <c r="I204" s="14"/>
      <c r="J204" s="21"/>
      <c r="K204" s="21"/>
      <c r="L204" s="21"/>
      <c r="M204" s="22"/>
      <c r="N204" s="23"/>
      <c r="O204" s="23"/>
      <c r="P204" s="21"/>
      <c r="Q204" s="10"/>
      <c r="R204" s="14"/>
    </row>
    <row r="205" ht="16.5" customHeight="1">
      <c r="A205" s="25"/>
      <c r="B205" s="26"/>
      <c r="C205" s="12"/>
      <c r="D205" s="14"/>
      <c r="E205" s="34"/>
      <c r="F205" s="14"/>
      <c r="G205" s="29"/>
      <c r="H205" s="13"/>
      <c r="I205" s="14"/>
      <c r="J205" s="21"/>
      <c r="K205" s="21"/>
      <c r="L205" s="21"/>
      <c r="M205" s="22"/>
      <c r="N205" s="23"/>
      <c r="O205" s="23"/>
      <c r="P205" s="21"/>
      <c r="Q205" s="10"/>
      <c r="R205" s="14"/>
    </row>
    <row r="206" ht="16.5" customHeight="1">
      <c r="A206" s="25"/>
      <c r="B206" s="26"/>
      <c r="C206" s="12"/>
      <c r="D206" s="14"/>
      <c r="E206" s="34"/>
      <c r="F206" s="14"/>
      <c r="G206" s="29"/>
      <c r="H206" s="13"/>
      <c r="I206" s="14"/>
      <c r="J206" s="21"/>
      <c r="K206" s="21"/>
      <c r="L206" s="21"/>
      <c r="M206" s="22"/>
      <c r="N206" s="23"/>
      <c r="O206" s="23"/>
      <c r="P206" s="21"/>
      <c r="Q206" s="10"/>
      <c r="R206" s="14"/>
    </row>
    <row r="207" ht="16.5" customHeight="1">
      <c r="A207" s="25"/>
      <c r="B207" s="26"/>
      <c r="C207" s="12"/>
      <c r="D207" s="14"/>
      <c r="E207" s="34"/>
      <c r="F207" s="14"/>
      <c r="G207" s="29"/>
      <c r="H207" s="13"/>
      <c r="I207" s="14"/>
      <c r="J207" s="21"/>
      <c r="K207" s="21"/>
      <c r="L207" s="21"/>
      <c r="M207" s="22"/>
      <c r="N207" s="23"/>
      <c r="O207" s="23"/>
      <c r="P207" s="21"/>
      <c r="Q207" s="10"/>
      <c r="R207" s="14"/>
    </row>
    <row r="208" ht="16.5" customHeight="1">
      <c r="A208" s="25"/>
      <c r="B208" s="26"/>
      <c r="G208" s="62"/>
      <c r="K208" s="21"/>
      <c r="L208" s="21"/>
      <c r="M208" s="23"/>
      <c r="N208" s="24"/>
      <c r="O208" s="24"/>
      <c r="P208" s="24"/>
    </row>
    <row r="209" ht="16.5" customHeight="1">
      <c r="G209" s="62"/>
      <c r="K209" s="21"/>
      <c r="L209" s="21"/>
      <c r="M209" s="23"/>
      <c r="N209" s="24"/>
      <c r="O209" s="24"/>
      <c r="P209" s="24"/>
    </row>
    <row r="210" ht="16.5" customHeight="1">
      <c r="G210" s="62"/>
      <c r="K210" s="21"/>
      <c r="L210" s="21"/>
      <c r="M210" s="23"/>
      <c r="N210" s="24"/>
      <c r="O210" s="24"/>
      <c r="P210" s="24"/>
    </row>
    <row r="211" ht="16.5" customHeight="1">
      <c r="G211" s="62"/>
      <c r="K211" s="21"/>
      <c r="L211" s="21"/>
      <c r="M211" s="23"/>
      <c r="N211" s="24"/>
      <c r="O211" s="24"/>
      <c r="P211" s="24"/>
    </row>
    <row r="212" ht="16.5" customHeight="1">
      <c r="G212" s="62"/>
      <c r="K212" s="21"/>
      <c r="L212" s="21"/>
      <c r="M212" s="23"/>
      <c r="N212" s="24"/>
      <c r="O212" s="24"/>
      <c r="P212" s="24"/>
    </row>
    <row r="213" ht="16.5" customHeight="1">
      <c r="G213" s="62"/>
      <c r="K213" s="21"/>
      <c r="L213" s="21"/>
      <c r="M213" s="23"/>
      <c r="N213" s="24"/>
      <c r="O213" s="24"/>
      <c r="P213" s="24"/>
    </row>
    <row r="214" ht="16.5" customHeight="1">
      <c r="G214" s="62"/>
      <c r="K214" s="21"/>
      <c r="L214" s="21"/>
      <c r="M214" s="23"/>
      <c r="N214" s="24"/>
      <c r="O214" s="24"/>
      <c r="P214" s="24"/>
    </row>
    <row r="215" ht="16.5" customHeight="1">
      <c r="G215" s="62"/>
      <c r="K215" s="21"/>
      <c r="L215" s="21"/>
      <c r="M215" s="23"/>
      <c r="N215" s="24"/>
      <c r="O215" s="24"/>
      <c r="P215" s="24"/>
    </row>
    <row r="216" ht="16.5" customHeight="1">
      <c r="G216" s="62"/>
      <c r="K216" s="21"/>
      <c r="L216" s="21"/>
      <c r="M216" s="23"/>
      <c r="N216" s="24"/>
      <c r="O216" s="24"/>
      <c r="P216" s="24"/>
    </row>
    <row r="217" ht="16.5" customHeight="1">
      <c r="G217" s="62"/>
      <c r="K217" s="21"/>
      <c r="L217" s="21"/>
      <c r="M217" s="23"/>
      <c r="N217" s="24"/>
      <c r="O217" s="24"/>
      <c r="P217" s="24"/>
    </row>
    <row r="218" ht="16.5" customHeight="1">
      <c r="G218" s="62"/>
      <c r="K218" s="21"/>
      <c r="L218" s="21"/>
      <c r="M218" s="23"/>
      <c r="N218" s="24"/>
      <c r="O218" s="24"/>
      <c r="P218" s="24"/>
    </row>
    <row r="219" ht="16.5" customHeight="1">
      <c r="G219" s="62"/>
      <c r="K219" s="21"/>
      <c r="L219" s="21"/>
      <c r="M219" s="23"/>
      <c r="N219" s="24"/>
      <c r="O219" s="24"/>
      <c r="P219" s="24"/>
    </row>
    <row r="220" ht="16.5" customHeight="1">
      <c r="G220" s="62"/>
      <c r="K220" s="21"/>
      <c r="L220" s="21"/>
      <c r="M220" s="23"/>
      <c r="N220" s="24"/>
      <c r="O220" s="24"/>
      <c r="P220" s="24"/>
    </row>
    <row r="221" ht="16.5" customHeight="1">
      <c r="G221" s="62"/>
      <c r="K221" s="21"/>
      <c r="L221" s="21"/>
      <c r="M221" s="23"/>
      <c r="N221" s="24"/>
      <c r="O221" s="24"/>
      <c r="P221" s="24"/>
    </row>
    <row r="222" ht="16.5" customHeight="1">
      <c r="G222" s="62"/>
      <c r="K222" s="21"/>
      <c r="L222" s="21"/>
      <c r="M222" s="23"/>
      <c r="N222" s="24"/>
      <c r="O222" s="24"/>
      <c r="P222" s="24"/>
    </row>
    <row r="223" ht="16.5" customHeight="1">
      <c r="G223" s="62"/>
      <c r="K223" s="21"/>
      <c r="L223" s="21"/>
      <c r="M223" s="23"/>
      <c r="N223" s="24"/>
      <c r="O223" s="24"/>
      <c r="P223" s="24"/>
    </row>
    <row r="224" ht="16.5" customHeight="1">
      <c r="G224" s="62"/>
      <c r="K224" s="21"/>
      <c r="L224" s="21"/>
      <c r="M224" s="23"/>
      <c r="N224" s="24"/>
      <c r="O224" s="24"/>
      <c r="P224" s="24"/>
    </row>
    <row r="225" ht="16.5" customHeight="1">
      <c r="G225" s="62"/>
      <c r="K225" s="21"/>
      <c r="L225" s="21"/>
      <c r="M225" s="23"/>
      <c r="N225" s="24"/>
      <c r="O225" s="24"/>
      <c r="P225" s="24"/>
    </row>
    <row r="226" ht="16.5" customHeight="1">
      <c r="G226" s="62"/>
      <c r="K226" s="21"/>
      <c r="L226" s="21"/>
      <c r="M226" s="23"/>
      <c r="N226" s="24"/>
      <c r="O226" s="24"/>
      <c r="P226" s="24"/>
    </row>
    <row r="227" ht="16.5" customHeight="1">
      <c r="G227" s="62"/>
      <c r="K227" s="21"/>
      <c r="L227" s="21"/>
      <c r="M227" s="23"/>
      <c r="N227" s="24"/>
      <c r="O227" s="24"/>
      <c r="P227" s="24"/>
    </row>
    <row r="228" ht="16.5" customHeight="1">
      <c r="G228" s="62"/>
      <c r="K228" s="21"/>
      <c r="L228" s="21"/>
      <c r="M228" s="23"/>
      <c r="N228" s="24"/>
      <c r="O228" s="24"/>
      <c r="P228" s="24"/>
    </row>
    <row r="229" ht="16.5" customHeight="1">
      <c r="G229" s="62"/>
      <c r="K229" s="21"/>
      <c r="L229" s="21"/>
      <c r="M229" s="23"/>
      <c r="N229" s="24"/>
      <c r="O229" s="24"/>
      <c r="P229" s="24"/>
    </row>
    <row r="230" ht="16.5" customHeight="1">
      <c r="G230" s="62"/>
      <c r="K230" s="21"/>
      <c r="L230" s="21"/>
      <c r="M230" s="23"/>
      <c r="N230" s="24"/>
      <c r="O230" s="24"/>
      <c r="P230" s="24"/>
    </row>
    <row r="231" ht="16.5" customHeight="1">
      <c r="G231" s="62"/>
      <c r="K231" s="21"/>
      <c r="L231" s="21"/>
      <c r="M231" s="23"/>
      <c r="N231" s="24"/>
      <c r="O231" s="24"/>
      <c r="P231" s="24"/>
    </row>
    <row r="232" ht="16.5" customHeight="1">
      <c r="G232" s="62"/>
      <c r="K232" s="21"/>
      <c r="L232" s="21"/>
      <c r="M232" s="23"/>
      <c r="N232" s="24"/>
      <c r="O232" s="24"/>
      <c r="P232" s="24"/>
    </row>
    <row r="233" ht="16.5" customHeight="1">
      <c r="G233" s="62"/>
      <c r="K233" s="21"/>
      <c r="L233" s="21"/>
      <c r="M233" s="23"/>
      <c r="N233" s="24"/>
      <c r="O233" s="24"/>
      <c r="P233" s="24"/>
    </row>
    <row r="234" ht="16.5" customHeight="1">
      <c r="G234" s="62"/>
      <c r="K234" s="21"/>
      <c r="L234" s="21"/>
      <c r="M234" s="23"/>
      <c r="N234" s="24"/>
      <c r="O234" s="24"/>
      <c r="P234" s="24"/>
    </row>
    <row r="235" ht="16.5" customHeight="1">
      <c r="G235" s="62"/>
      <c r="K235" s="21"/>
      <c r="L235" s="21"/>
      <c r="M235" s="23"/>
      <c r="N235" s="24"/>
      <c r="O235" s="24"/>
      <c r="P235" s="24"/>
    </row>
    <row r="236" ht="16.5" customHeight="1">
      <c r="G236" s="62"/>
      <c r="K236" s="21"/>
      <c r="L236" s="21"/>
      <c r="M236" s="23"/>
      <c r="N236" s="24"/>
      <c r="O236" s="24"/>
      <c r="P236" s="24"/>
    </row>
    <row r="237" ht="16.5" customHeight="1">
      <c r="G237" s="62"/>
      <c r="K237" s="21"/>
      <c r="L237" s="21"/>
      <c r="M237" s="23"/>
      <c r="N237" s="24"/>
      <c r="O237" s="24"/>
      <c r="P237" s="24"/>
    </row>
    <row r="238" ht="16.5" customHeight="1">
      <c r="G238" s="62"/>
      <c r="K238" s="21"/>
      <c r="L238" s="21"/>
      <c r="M238" s="23"/>
      <c r="N238" s="24"/>
      <c r="O238" s="24"/>
      <c r="P238" s="24"/>
    </row>
    <row r="239" ht="16.5" customHeight="1">
      <c r="G239" s="62"/>
      <c r="K239" s="21"/>
      <c r="L239" s="21"/>
      <c r="M239" s="23"/>
      <c r="N239" s="24"/>
      <c r="O239" s="24"/>
      <c r="P239" s="24"/>
    </row>
    <row r="240" ht="16.5" customHeight="1">
      <c r="G240" s="62"/>
      <c r="K240" s="21"/>
      <c r="L240" s="21"/>
      <c r="M240" s="23"/>
      <c r="N240" s="24"/>
      <c r="O240" s="24"/>
      <c r="P240" s="24"/>
    </row>
    <row r="241" ht="16.5" customHeight="1">
      <c r="G241" s="62"/>
      <c r="K241" s="21"/>
      <c r="L241" s="21"/>
      <c r="M241" s="23"/>
      <c r="N241" s="24"/>
      <c r="O241" s="24"/>
      <c r="P241" s="24"/>
    </row>
    <row r="242" ht="16.5" customHeight="1">
      <c r="G242" s="62"/>
      <c r="K242" s="21"/>
      <c r="L242" s="21"/>
      <c r="M242" s="23"/>
      <c r="N242" s="24"/>
      <c r="O242" s="24"/>
      <c r="P242" s="24"/>
    </row>
    <row r="243" ht="16.5" customHeight="1">
      <c r="G243" s="62"/>
      <c r="K243" s="21"/>
      <c r="L243" s="21"/>
      <c r="M243" s="23"/>
      <c r="N243" s="24"/>
      <c r="O243" s="24"/>
      <c r="P243" s="24"/>
    </row>
    <row r="244" ht="16.5" customHeight="1">
      <c r="G244" s="62"/>
      <c r="K244" s="21"/>
      <c r="L244" s="21"/>
      <c r="M244" s="23"/>
      <c r="N244" s="24"/>
      <c r="O244" s="24"/>
      <c r="P244" s="24"/>
    </row>
    <row r="245" ht="16.5" customHeight="1">
      <c r="G245" s="62"/>
      <c r="K245" s="21"/>
      <c r="L245" s="21"/>
      <c r="M245" s="23"/>
      <c r="N245" s="24"/>
      <c r="O245" s="24"/>
      <c r="P245" s="24"/>
    </row>
    <row r="246" ht="16.5" customHeight="1">
      <c r="G246" s="62"/>
      <c r="K246" s="21"/>
      <c r="L246" s="21"/>
      <c r="M246" s="23"/>
      <c r="N246" s="24"/>
      <c r="O246" s="24"/>
      <c r="P246" s="24"/>
    </row>
    <row r="247" ht="16.5" customHeight="1">
      <c r="G247" s="62"/>
      <c r="K247" s="21"/>
      <c r="L247" s="21"/>
      <c r="M247" s="23"/>
      <c r="N247" s="24"/>
      <c r="O247" s="24"/>
      <c r="P247" s="24"/>
    </row>
    <row r="248" ht="16.5" customHeight="1">
      <c r="G248" s="62"/>
      <c r="K248" s="21"/>
      <c r="L248" s="21"/>
      <c r="M248" s="23"/>
      <c r="N248" s="24"/>
      <c r="O248" s="24"/>
      <c r="P248" s="24"/>
    </row>
    <row r="249" ht="16.5" customHeight="1">
      <c r="G249" s="62"/>
      <c r="K249" s="21"/>
      <c r="L249" s="21"/>
      <c r="M249" s="23"/>
      <c r="N249" s="24"/>
      <c r="O249" s="24"/>
      <c r="P249" s="24"/>
    </row>
    <row r="250" ht="16.5" customHeight="1">
      <c r="G250" s="62"/>
      <c r="K250" s="21"/>
      <c r="L250" s="21"/>
      <c r="M250" s="23"/>
      <c r="N250" s="24"/>
      <c r="O250" s="24"/>
      <c r="P250" s="24"/>
    </row>
    <row r="251" ht="16.5" customHeight="1">
      <c r="G251" s="62"/>
      <c r="K251" s="21"/>
      <c r="L251" s="21"/>
      <c r="M251" s="23"/>
      <c r="N251" s="24"/>
      <c r="O251" s="24"/>
      <c r="P251" s="24"/>
    </row>
    <row r="252" ht="16.5" customHeight="1">
      <c r="G252" s="62"/>
      <c r="K252" s="21"/>
      <c r="L252" s="21"/>
      <c r="M252" s="23"/>
      <c r="N252" s="24"/>
      <c r="O252" s="24"/>
      <c r="P252" s="24"/>
    </row>
    <row r="253" ht="16.5" customHeight="1">
      <c r="G253" s="62"/>
      <c r="K253" s="21"/>
      <c r="L253" s="21"/>
      <c r="M253" s="23"/>
      <c r="N253" s="24"/>
      <c r="O253" s="24"/>
      <c r="P253" s="24"/>
    </row>
    <row r="254" ht="16.5" customHeight="1">
      <c r="G254" s="62"/>
      <c r="K254" s="21"/>
      <c r="L254" s="21"/>
      <c r="M254" s="23"/>
      <c r="N254" s="24"/>
      <c r="O254" s="24"/>
      <c r="P254" s="24"/>
    </row>
    <row r="255" ht="16.5" customHeight="1">
      <c r="G255" s="62"/>
      <c r="K255" s="21"/>
      <c r="L255" s="21"/>
      <c r="M255" s="23"/>
      <c r="N255" s="24"/>
      <c r="O255" s="24"/>
      <c r="P255" s="24"/>
    </row>
    <row r="256" ht="16.5" customHeight="1">
      <c r="G256" s="62"/>
      <c r="K256" s="21"/>
      <c r="L256" s="21"/>
      <c r="M256" s="23"/>
      <c r="N256" s="24"/>
      <c r="O256" s="24"/>
      <c r="P256" s="24"/>
    </row>
    <row r="257" ht="16.5" customHeight="1">
      <c r="G257" s="62"/>
      <c r="K257" s="21"/>
      <c r="L257" s="21"/>
      <c r="M257" s="23"/>
      <c r="N257" s="24"/>
      <c r="O257" s="24"/>
      <c r="P257" s="24"/>
    </row>
    <row r="258" ht="16.5" customHeight="1">
      <c r="G258" s="62"/>
      <c r="K258" s="21"/>
      <c r="L258" s="21"/>
      <c r="M258" s="23"/>
      <c r="N258" s="24"/>
      <c r="O258" s="24"/>
      <c r="P258" s="24"/>
    </row>
    <row r="259" ht="16.5" customHeight="1">
      <c r="G259" s="62"/>
      <c r="K259" s="21"/>
      <c r="L259" s="21"/>
      <c r="M259" s="23"/>
      <c r="N259" s="24"/>
      <c r="O259" s="24"/>
      <c r="P259" s="24"/>
    </row>
    <row r="260" ht="16.5" customHeight="1">
      <c r="G260" s="62"/>
      <c r="K260" s="21"/>
      <c r="L260" s="21"/>
      <c r="M260" s="23"/>
      <c r="N260" s="24"/>
      <c r="O260" s="24"/>
      <c r="P260" s="24"/>
    </row>
    <row r="261" ht="16.5" customHeight="1">
      <c r="G261" s="62"/>
      <c r="K261" s="21"/>
      <c r="L261" s="21"/>
      <c r="M261" s="23"/>
      <c r="N261" s="24"/>
      <c r="O261" s="24"/>
      <c r="P261" s="24"/>
    </row>
    <row r="262" ht="16.5" customHeight="1">
      <c r="G262" s="62"/>
      <c r="K262" s="21"/>
      <c r="L262" s="21"/>
      <c r="M262" s="23"/>
      <c r="N262" s="24"/>
      <c r="O262" s="24"/>
      <c r="P262" s="24"/>
    </row>
    <row r="263" ht="16.5" customHeight="1">
      <c r="G263" s="62"/>
      <c r="K263" s="21"/>
      <c r="L263" s="21"/>
      <c r="M263" s="23"/>
      <c r="N263" s="24"/>
      <c r="O263" s="24"/>
      <c r="P263" s="24"/>
    </row>
    <row r="264" ht="16.5" customHeight="1">
      <c r="G264" s="62"/>
      <c r="K264" s="21"/>
      <c r="L264" s="21"/>
      <c r="M264" s="23"/>
      <c r="N264" s="24"/>
      <c r="O264" s="24"/>
      <c r="P264" s="24"/>
    </row>
    <row r="265" ht="16.5" customHeight="1">
      <c r="G265" s="62"/>
      <c r="K265" s="21"/>
      <c r="L265" s="21"/>
      <c r="M265" s="23"/>
      <c r="N265" s="24"/>
      <c r="O265" s="24"/>
      <c r="P265" s="24"/>
    </row>
    <row r="266" ht="16.5" customHeight="1">
      <c r="G266" s="62"/>
      <c r="K266" s="21"/>
      <c r="L266" s="21"/>
      <c r="M266" s="23"/>
      <c r="N266" s="24"/>
      <c r="O266" s="24"/>
      <c r="P266" s="24"/>
    </row>
    <row r="267" ht="16.5" customHeight="1">
      <c r="G267" s="62"/>
      <c r="K267" s="21"/>
      <c r="L267" s="21"/>
      <c r="M267" s="23"/>
      <c r="N267" s="24"/>
      <c r="O267" s="24"/>
      <c r="P267" s="24"/>
    </row>
    <row r="268" ht="16.5" customHeight="1">
      <c r="G268" s="62"/>
      <c r="K268" s="21"/>
      <c r="L268" s="21"/>
      <c r="M268" s="23"/>
      <c r="N268" s="24"/>
      <c r="O268" s="24"/>
      <c r="P268" s="24"/>
    </row>
    <row r="269" ht="16.5" customHeight="1">
      <c r="G269" s="62"/>
      <c r="K269" s="21"/>
      <c r="L269" s="21"/>
      <c r="M269" s="23"/>
      <c r="N269" s="24"/>
      <c r="O269" s="24"/>
      <c r="P269" s="24"/>
    </row>
    <row r="270" ht="16.5" customHeight="1">
      <c r="G270" s="62"/>
      <c r="K270" s="21"/>
      <c r="L270" s="21"/>
      <c r="M270" s="23"/>
      <c r="N270" s="24"/>
      <c r="O270" s="24"/>
      <c r="P270" s="24"/>
    </row>
    <row r="271" ht="16.5" customHeight="1">
      <c r="G271" s="62"/>
      <c r="K271" s="21"/>
      <c r="L271" s="21"/>
      <c r="M271" s="23"/>
      <c r="N271" s="24"/>
      <c r="O271" s="24"/>
      <c r="P271" s="24"/>
    </row>
    <row r="272" ht="16.5" customHeight="1">
      <c r="G272" s="62"/>
      <c r="K272" s="21"/>
      <c r="L272" s="21"/>
      <c r="M272" s="23"/>
      <c r="N272" s="24"/>
      <c r="O272" s="24"/>
      <c r="P272" s="24"/>
    </row>
    <row r="273" ht="16.5" customHeight="1">
      <c r="G273" s="62"/>
      <c r="K273" s="21"/>
      <c r="L273" s="21"/>
      <c r="M273" s="23"/>
      <c r="N273" s="24"/>
      <c r="O273" s="24"/>
      <c r="P273" s="24"/>
    </row>
    <row r="274" ht="16.5" customHeight="1">
      <c r="G274" s="62"/>
      <c r="K274" s="21"/>
      <c r="L274" s="21"/>
      <c r="M274" s="23"/>
      <c r="N274" s="24"/>
      <c r="O274" s="24"/>
      <c r="P274" s="24"/>
    </row>
    <row r="275" ht="16.5" customHeight="1">
      <c r="G275" s="62"/>
      <c r="K275" s="21"/>
      <c r="L275" s="21"/>
      <c r="M275" s="23"/>
      <c r="N275" s="24"/>
      <c r="O275" s="24"/>
      <c r="P275" s="24"/>
    </row>
    <row r="276" ht="16.5" customHeight="1">
      <c r="G276" s="62"/>
      <c r="K276" s="21"/>
      <c r="L276" s="21"/>
      <c r="M276" s="23"/>
      <c r="N276" s="24"/>
      <c r="O276" s="24"/>
      <c r="P276" s="24"/>
    </row>
    <row r="277" ht="16.5" customHeight="1">
      <c r="G277" s="62"/>
      <c r="K277" s="21"/>
      <c r="L277" s="21"/>
      <c r="M277" s="23"/>
      <c r="N277" s="24"/>
      <c r="O277" s="24"/>
      <c r="P277" s="24"/>
    </row>
    <row r="278" ht="16.5" customHeight="1">
      <c r="G278" s="62"/>
      <c r="K278" s="21"/>
      <c r="L278" s="21"/>
      <c r="M278" s="23"/>
      <c r="N278" s="24"/>
      <c r="O278" s="24"/>
      <c r="P278" s="24"/>
    </row>
    <row r="279" ht="16.5" customHeight="1">
      <c r="G279" s="62"/>
      <c r="K279" s="21"/>
      <c r="L279" s="21"/>
      <c r="M279" s="23"/>
      <c r="N279" s="24"/>
      <c r="O279" s="24"/>
      <c r="P279" s="24"/>
    </row>
    <row r="280" ht="16.5" customHeight="1">
      <c r="G280" s="62"/>
      <c r="K280" s="21"/>
      <c r="L280" s="21"/>
      <c r="M280" s="23"/>
      <c r="N280" s="24"/>
      <c r="O280" s="24"/>
      <c r="P280" s="24"/>
    </row>
    <row r="281" ht="16.5" customHeight="1">
      <c r="G281" s="62"/>
      <c r="K281" s="21"/>
      <c r="L281" s="21"/>
      <c r="M281" s="23"/>
      <c r="N281" s="24"/>
      <c r="O281" s="24"/>
      <c r="P281" s="24"/>
    </row>
    <row r="282" ht="16.5" customHeight="1">
      <c r="G282" s="62"/>
      <c r="K282" s="21"/>
      <c r="L282" s="21"/>
      <c r="M282" s="23"/>
      <c r="N282" s="24"/>
      <c r="O282" s="24"/>
      <c r="P282" s="24"/>
    </row>
    <row r="283" ht="16.5" customHeight="1">
      <c r="G283" s="62"/>
      <c r="K283" s="21"/>
      <c r="L283" s="21"/>
      <c r="M283" s="23"/>
      <c r="N283" s="24"/>
      <c r="O283" s="24"/>
      <c r="P283" s="24"/>
    </row>
    <row r="284" ht="16.5" customHeight="1">
      <c r="G284" s="62"/>
      <c r="K284" s="21"/>
      <c r="L284" s="21"/>
      <c r="M284" s="23"/>
      <c r="N284" s="24"/>
      <c r="O284" s="24"/>
      <c r="P284" s="24"/>
    </row>
    <row r="285" ht="16.5" customHeight="1">
      <c r="G285" s="62"/>
      <c r="K285" s="21"/>
      <c r="L285" s="21"/>
      <c r="M285" s="23"/>
      <c r="N285" s="24"/>
      <c r="O285" s="24"/>
      <c r="P285" s="24"/>
    </row>
    <row r="286" ht="16.5" customHeight="1">
      <c r="G286" s="62"/>
      <c r="K286" s="21"/>
      <c r="L286" s="21"/>
      <c r="M286" s="23"/>
      <c r="N286" s="24"/>
      <c r="O286" s="24"/>
      <c r="P286" s="24"/>
    </row>
    <row r="287" ht="16.5" customHeight="1">
      <c r="G287" s="62"/>
      <c r="K287" s="21"/>
      <c r="L287" s="21"/>
      <c r="M287" s="23"/>
      <c r="N287" s="24"/>
      <c r="O287" s="24"/>
      <c r="P287" s="24"/>
    </row>
    <row r="288" ht="16.5" customHeight="1">
      <c r="G288" s="62"/>
      <c r="K288" s="21"/>
      <c r="L288" s="21"/>
      <c r="M288" s="23"/>
      <c r="N288" s="24"/>
      <c r="O288" s="24"/>
      <c r="P288" s="24"/>
    </row>
    <row r="289" ht="16.5" customHeight="1">
      <c r="G289" s="62"/>
      <c r="K289" s="21"/>
      <c r="L289" s="21"/>
      <c r="M289" s="23"/>
      <c r="N289" s="24"/>
      <c r="O289" s="24"/>
      <c r="P289" s="24"/>
    </row>
    <row r="290" ht="16.5" customHeight="1">
      <c r="G290" s="62"/>
      <c r="K290" s="21"/>
      <c r="L290" s="21"/>
      <c r="M290" s="23"/>
      <c r="N290" s="24"/>
      <c r="O290" s="24"/>
      <c r="P290" s="24"/>
    </row>
    <row r="291" ht="16.5" customHeight="1">
      <c r="G291" s="62"/>
      <c r="K291" s="21"/>
      <c r="L291" s="21"/>
      <c r="M291" s="23"/>
      <c r="N291" s="24"/>
      <c r="O291" s="24"/>
      <c r="P291" s="24"/>
    </row>
    <row r="292" ht="16.5" customHeight="1">
      <c r="G292" s="62"/>
      <c r="K292" s="21"/>
      <c r="L292" s="21"/>
      <c r="M292" s="23"/>
      <c r="N292" s="24"/>
      <c r="O292" s="24"/>
      <c r="P292" s="24"/>
    </row>
    <row r="293" ht="16.5" customHeight="1">
      <c r="G293" s="62"/>
      <c r="K293" s="21"/>
      <c r="L293" s="21"/>
      <c r="M293" s="23"/>
      <c r="N293" s="24"/>
      <c r="O293" s="24"/>
      <c r="P293" s="24"/>
    </row>
    <row r="294" ht="16.5" customHeight="1">
      <c r="G294" s="62"/>
      <c r="K294" s="21"/>
      <c r="L294" s="21"/>
      <c r="M294" s="23"/>
      <c r="N294" s="24"/>
      <c r="O294" s="24"/>
      <c r="P294" s="24"/>
    </row>
    <row r="295" ht="16.5" customHeight="1">
      <c r="G295" s="62"/>
      <c r="K295" s="21"/>
      <c r="L295" s="21"/>
      <c r="M295" s="23"/>
      <c r="N295" s="24"/>
      <c r="O295" s="24"/>
      <c r="P295" s="24"/>
    </row>
    <row r="296" ht="16.5" customHeight="1">
      <c r="G296" s="62"/>
      <c r="K296" s="21"/>
      <c r="L296" s="21"/>
      <c r="M296" s="23"/>
      <c r="N296" s="24"/>
      <c r="O296" s="24"/>
      <c r="P296" s="24"/>
    </row>
    <row r="297" ht="16.5" customHeight="1">
      <c r="G297" s="62"/>
      <c r="K297" s="21"/>
      <c r="L297" s="21"/>
      <c r="M297" s="23"/>
      <c r="N297" s="24"/>
      <c r="O297" s="24"/>
      <c r="P297" s="24"/>
    </row>
    <row r="298" ht="16.5" customHeight="1">
      <c r="G298" s="62"/>
      <c r="K298" s="21"/>
      <c r="L298" s="21"/>
      <c r="M298" s="23"/>
      <c r="N298" s="24"/>
      <c r="O298" s="24"/>
      <c r="P298" s="24"/>
    </row>
    <row r="299" ht="16.5" customHeight="1">
      <c r="G299" s="62"/>
      <c r="K299" s="21"/>
      <c r="L299" s="21"/>
      <c r="M299" s="23"/>
      <c r="N299" s="24"/>
      <c r="O299" s="24"/>
      <c r="P299" s="24"/>
    </row>
    <row r="300" ht="16.5" customHeight="1">
      <c r="G300" s="62"/>
      <c r="K300" s="21"/>
      <c r="L300" s="21"/>
      <c r="M300" s="23"/>
      <c r="N300" s="24"/>
      <c r="O300" s="24"/>
      <c r="P300" s="24"/>
    </row>
    <row r="301" ht="16.5" customHeight="1">
      <c r="G301" s="62"/>
      <c r="K301" s="21"/>
      <c r="L301" s="21"/>
      <c r="M301" s="23"/>
      <c r="N301" s="24"/>
      <c r="O301" s="24"/>
      <c r="P301" s="24"/>
    </row>
    <row r="302" ht="16.5" customHeight="1">
      <c r="G302" s="62"/>
      <c r="K302" s="21"/>
      <c r="L302" s="21"/>
      <c r="M302" s="23"/>
      <c r="N302" s="24"/>
      <c r="O302" s="24"/>
      <c r="P302" s="24"/>
    </row>
    <row r="303" ht="16.5" customHeight="1">
      <c r="G303" s="62"/>
      <c r="K303" s="21"/>
      <c r="L303" s="21"/>
      <c r="M303" s="23"/>
      <c r="N303" s="24"/>
      <c r="O303" s="24"/>
      <c r="P303" s="24"/>
    </row>
    <row r="304" ht="16.5" customHeight="1">
      <c r="G304" s="62"/>
      <c r="K304" s="21"/>
      <c r="L304" s="21"/>
      <c r="M304" s="23"/>
      <c r="N304" s="24"/>
      <c r="O304" s="24"/>
      <c r="P304" s="24"/>
    </row>
    <row r="305" ht="16.5" customHeight="1">
      <c r="G305" s="62"/>
      <c r="K305" s="21"/>
      <c r="L305" s="21"/>
      <c r="M305" s="23"/>
      <c r="N305" s="24"/>
      <c r="O305" s="24"/>
      <c r="P305" s="24"/>
    </row>
    <row r="306" ht="16.5" customHeight="1">
      <c r="G306" s="62"/>
      <c r="K306" s="21"/>
      <c r="L306" s="21"/>
      <c r="M306" s="23"/>
      <c r="N306" s="24"/>
      <c r="O306" s="24"/>
      <c r="P306" s="24"/>
    </row>
    <row r="307" ht="16.5" customHeight="1">
      <c r="G307" s="62"/>
      <c r="K307" s="21"/>
      <c r="L307" s="21"/>
      <c r="M307" s="23"/>
      <c r="N307" s="24"/>
      <c r="O307" s="24"/>
      <c r="P307" s="24"/>
    </row>
    <row r="308" ht="16.5" customHeight="1">
      <c r="G308" s="62"/>
      <c r="K308" s="21"/>
      <c r="L308" s="21"/>
      <c r="M308" s="23"/>
      <c r="N308" s="24"/>
      <c r="O308" s="24"/>
      <c r="P308" s="24"/>
    </row>
    <row r="309" ht="16.5" customHeight="1">
      <c r="G309" s="62"/>
      <c r="K309" s="21"/>
      <c r="L309" s="21"/>
      <c r="M309" s="23"/>
      <c r="N309" s="24"/>
      <c r="O309" s="24"/>
      <c r="P309" s="24"/>
    </row>
    <row r="310" ht="16.5" customHeight="1">
      <c r="G310" s="62"/>
      <c r="K310" s="21"/>
      <c r="L310" s="21"/>
      <c r="M310" s="23"/>
      <c r="N310" s="24"/>
      <c r="O310" s="24"/>
      <c r="P310" s="24"/>
    </row>
    <row r="311" ht="16.5" customHeight="1">
      <c r="G311" s="62"/>
      <c r="K311" s="21"/>
      <c r="L311" s="21"/>
      <c r="M311" s="23"/>
      <c r="N311" s="24"/>
      <c r="O311" s="24"/>
      <c r="P311" s="24"/>
    </row>
    <row r="312" ht="16.5" customHeight="1">
      <c r="G312" s="62"/>
      <c r="K312" s="21"/>
      <c r="L312" s="21"/>
      <c r="M312" s="23"/>
      <c r="N312" s="24"/>
      <c r="O312" s="24"/>
      <c r="P312" s="24"/>
    </row>
    <row r="313" ht="16.5" customHeight="1">
      <c r="G313" s="62"/>
      <c r="K313" s="21"/>
      <c r="L313" s="21"/>
      <c r="M313" s="23"/>
      <c r="N313" s="24"/>
      <c r="O313" s="24"/>
      <c r="P313" s="24"/>
    </row>
    <row r="314" ht="16.5" customHeight="1">
      <c r="G314" s="62"/>
      <c r="K314" s="21"/>
      <c r="L314" s="21"/>
      <c r="M314" s="23"/>
      <c r="N314" s="24"/>
      <c r="O314" s="24"/>
      <c r="P314" s="24"/>
    </row>
    <row r="315" ht="16.5" customHeight="1">
      <c r="G315" s="62"/>
      <c r="K315" s="21"/>
      <c r="L315" s="21"/>
      <c r="M315" s="23"/>
      <c r="N315" s="24"/>
      <c r="O315" s="24"/>
      <c r="P315" s="24"/>
    </row>
    <row r="316" ht="16.5" customHeight="1">
      <c r="G316" s="62"/>
      <c r="K316" s="21"/>
      <c r="L316" s="21"/>
      <c r="M316" s="23"/>
      <c r="N316" s="24"/>
      <c r="O316" s="24"/>
      <c r="P316" s="24"/>
    </row>
    <row r="317" ht="16.5" customHeight="1">
      <c r="G317" s="62"/>
      <c r="K317" s="21"/>
      <c r="L317" s="21"/>
      <c r="M317" s="23"/>
      <c r="N317" s="24"/>
      <c r="O317" s="24"/>
      <c r="P317" s="24"/>
    </row>
    <row r="318" ht="16.5" customHeight="1">
      <c r="G318" s="62"/>
      <c r="K318" s="21"/>
      <c r="L318" s="21"/>
      <c r="M318" s="23"/>
      <c r="N318" s="24"/>
      <c r="O318" s="24"/>
      <c r="P318" s="24"/>
    </row>
    <row r="319" ht="16.5" customHeight="1">
      <c r="G319" s="62"/>
      <c r="K319" s="21"/>
      <c r="L319" s="21"/>
      <c r="M319" s="23"/>
      <c r="N319" s="24"/>
      <c r="O319" s="24"/>
      <c r="P319" s="24"/>
    </row>
    <row r="320" ht="16.5" customHeight="1">
      <c r="G320" s="62"/>
      <c r="K320" s="21"/>
      <c r="L320" s="21"/>
      <c r="M320" s="23"/>
      <c r="N320" s="24"/>
      <c r="O320" s="24"/>
      <c r="P320" s="24"/>
    </row>
    <row r="321" ht="16.5" customHeight="1">
      <c r="G321" s="62"/>
      <c r="K321" s="21"/>
      <c r="L321" s="21"/>
      <c r="M321" s="23"/>
      <c r="N321" s="24"/>
      <c r="O321" s="24"/>
      <c r="P321" s="24"/>
    </row>
    <row r="322" ht="16.5" customHeight="1">
      <c r="G322" s="62"/>
      <c r="K322" s="21"/>
      <c r="L322" s="21"/>
      <c r="M322" s="23"/>
      <c r="N322" s="24"/>
      <c r="O322" s="24"/>
      <c r="P322" s="24"/>
    </row>
    <row r="323" ht="16.5" customHeight="1">
      <c r="G323" s="62"/>
      <c r="K323" s="21"/>
      <c r="L323" s="21"/>
      <c r="M323" s="23"/>
      <c r="N323" s="24"/>
      <c r="O323" s="24"/>
      <c r="P323" s="24"/>
    </row>
    <row r="324" ht="16.5" customHeight="1">
      <c r="G324" s="62"/>
      <c r="K324" s="21"/>
      <c r="L324" s="21"/>
      <c r="M324" s="23"/>
      <c r="N324" s="24"/>
      <c r="O324" s="24"/>
      <c r="P324" s="24"/>
    </row>
    <row r="325" ht="16.5" customHeight="1">
      <c r="G325" s="62"/>
      <c r="K325" s="21"/>
      <c r="L325" s="21"/>
      <c r="M325" s="23"/>
      <c r="N325" s="24"/>
      <c r="O325" s="24"/>
      <c r="P325" s="24"/>
    </row>
    <row r="326" ht="16.5" customHeight="1">
      <c r="G326" s="62"/>
      <c r="K326" s="21"/>
      <c r="L326" s="21"/>
      <c r="M326" s="23"/>
      <c r="N326" s="24"/>
      <c r="O326" s="24"/>
      <c r="P326" s="24"/>
    </row>
    <row r="327" ht="16.5" customHeight="1">
      <c r="G327" s="62"/>
      <c r="K327" s="21"/>
      <c r="L327" s="21"/>
      <c r="M327" s="23"/>
      <c r="N327" s="24"/>
      <c r="O327" s="24"/>
      <c r="P327" s="24"/>
    </row>
    <row r="328" ht="16.5" customHeight="1">
      <c r="G328" s="62"/>
      <c r="K328" s="21"/>
      <c r="L328" s="21"/>
      <c r="M328" s="23"/>
      <c r="N328" s="24"/>
      <c r="O328" s="24"/>
      <c r="P328" s="24"/>
    </row>
    <row r="329" ht="16.5" customHeight="1">
      <c r="G329" s="62"/>
      <c r="K329" s="21"/>
      <c r="L329" s="21"/>
      <c r="M329" s="23"/>
      <c r="N329" s="24"/>
      <c r="O329" s="24"/>
      <c r="P329" s="24"/>
    </row>
    <row r="330" ht="16.5" customHeight="1">
      <c r="G330" s="62"/>
      <c r="K330" s="21"/>
      <c r="L330" s="21"/>
      <c r="M330" s="23"/>
      <c r="N330" s="24"/>
      <c r="O330" s="24"/>
      <c r="P330" s="24"/>
    </row>
    <row r="331" ht="16.5" customHeight="1">
      <c r="G331" s="62"/>
      <c r="K331" s="21"/>
      <c r="L331" s="21"/>
      <c r="M331" s="23"/>
      <c r="N331" s="24"/>
      <c r="O331" s="24"/>
      <c r="P331" s="24"/>
    </row>
    <row r="332" ht="16.5" customHeight="1">
      <c r="G332" s="62"/>
      <c r="K332" s="21"/>
      <c r="L332" s="21"/>
      <c r="M332" s="23"/>
      <c r="N332" s="24"/>
      <c r="O332" s="24"/>
      <c r="P332" s="24"/>
    </row>
    <row r="333" ht="16.5" customHeight="1">
      <c r="G333" s="62"/>
      <c r="K333" s="21"/>
      <c r="L333" s="21"/>
      <c r="M333" s="23"/>
      <c r="N333" s="24"/>
      <c r="O333" s="24"/>
      <c r="P333" s="24"/>
    </row>
    <row r="334" ht="16.5" customHeight="1">
      <c r="G334" s="62"/>
      <c r="K334" s="21"/>
      <c r="L334" s="21"/>
      <c r="M334" s="23"/>
      <c r="N334" s="24"/>
      <c r="O334" s="24"/>
      <c r="P334" s="24"/>
    </row>
    <row r="335" ht="16.5" customHeight="1">
      <c r="G335" s="62"/>
      <c r="K335" s="21"/>
      <c r="L335" s="21"/>
      <c r="M335" s="23"/>
      <c r="N335" s="24"/>
      <c r="O335" s="24"/>
      <c r="P335" s="24"/>
    </row>
    <row r="336" ht="16.5" customHeight="1">
      <c r="G336" s="62"/>
      <c r="K336" s="21"/>
      <c r="L336" s="21"/>
      <c r="M336" s="23"/>
      <c r="N336" s="24"/>
      <c r="O336" s="24"/>
      <c r="P336" s="24"/>
    </row>
    <row r="337" ht="16.5" customHeight="1">
      <c r="G337" s="62"/>
      <c r="K337" s="21"/>
      <c r="L337" s="21"/>
      <c r="M337" s="23"/>
      <c r="N337" s="24"/>
      <c r="O337" s="24"/>
      <c r="P337" s="24"/>
    </row>
    <row r="338" ht="16.5" customHeight="1">
      <c r="G338" s="62"/>
      <c r="K338" s="21"/>
      <c r="L338" s="21"/>
      <c r="M338" s="23"/>
      <c r="N338" s="24"/>
      <c r="O338" s="24"/>
      <c r="P338" s="24"/>
    </row>
    <row r="339" ht="16.5" customHeight="1">
      <c r="G339" s="62"/>
      <c r="K339" s="21"/>
      <c r="L339" s="21"/>
      <c r="M339" s="23"/>
      <c r="N339" s="24"/>
      <c r="O339" s="24"/>
      <c r="P339" s="24"/>
    </row>
    <row r="340" ht="16.5" customHeight="1">
      <c r="G340" s="62"/>
      <c r="K340" s="21"/>
      <c r="L340" s="21"/>
      <c r="M340" s="23"/>
      <c r="N340" s="24"/>
      <c r="O340" s="24"/>
      <c r="P340" s="24"/>
    </row>
    <row r="341" ht="16.5" customHeight="1">
      <c r="G341" s="62"/>
      <c r="K341" s="21"/>
      <c r="L341" s="21"/>
      <c r="M341" s="23"/>
      <c r="N341" s="24"/>
      <c r="O341" s="24"/>
      <c r="P341" s="24"/>
    </row>
    <row r="342" ht="16.5" customHeight="1">
      <c r="G342" s="62"/>
      <c r="K342" s="21"/>
      <c r="L342" s="21"/>
      <c r="M342" s="23"/>
      <c r="N342" s="24"/>
      <c r="O342" s="24"/>
      <c r="P342" s="24"/>
    </row>
    <row r="343" ht="16.5" customHeight="1">
      <c r="G343" s="62"/>
      <c r="K343" s="21"/>
      <c r="L343" s="21"/>
      <c r="M343" s="23"/>
      <c r="N343" s="24"/>
      <c r="O343" s="24"/>
      <c r="P343" s="24"/>
    </row>
    <row r="344" ht="16.5" customHeight="1">
      <c r="G344" s="62"/>
      <c r="K344" s="21"/>
      <c r="L344" s="21"/>
      <c r="M344" s="23"/>
      <c r="N344" s="24"/>
      <c r="O344" s="24"/>
      <c r="P344" s="24"/>
    </row>
    <row r="345" ht="16.5" customHeight="1">
      <c r="G345" s="62"/>
      <c r="K345" s="21"/>
      <c r="L345" s="21"/>
      <c r="M345" s="23"/>
      <c r="N345" s="24"/>
      <c r="O345" s="24"/>
      <c r="P345" s="24"/>
    </row>
    <row r="346" ht="16.5" customHeight="1">
      <c r="G346" s="62"/>
      <c r="K346" s="21"/>
      <c r="L346" s="21"/>
      <c r="M346" s="23"/>
      <c r="N346" s="24"/>
      <c r="O346" s="24"/>
      <c r="P346" s="24"/>
    </row>
    <row r="347" ht="16.5" customHeight="1">
      <c r="G347" s="62"/>
      <c r="K347" s="21"/>
      <c r="L347" s="21"/>
      <c r="M347" s="23"/>
      <c r="N347" s="24"/>
      <c r="O347" s="24"/>
      <c r="P347" s="24"/>
    </row>
    <row r="348" ht="16.5" customHeight="1">
      <c r="G348" s="62"/>
      <c r="K348" s="21"/>
      <c r="L348" s="21"/>
      <c r="M348" s="23"/>
      <c r="N348" s="24"/>
      <c r="O348" s="24"/>
      <c r="P348" s="24"/>
    </row>
    <row r="349" ht="16.5" customHeight="1">
      <c r="G349" s="62"/>
      <c r="K349" s="21"/>
      <c r="L349" s="21"/>
      <c r="M349" s="23"/>
      <c r="N349" s="24"/>
      <c r="O349" s="24"/>
      <c r="P349" s="24"/>
    </row>
    <row r="350" ht="16.5" customHeight="1">
      <c r="G350" s="62"/>
      <c r="K350" s="21"/>
      <c r="L350" s="21"/>
      <c r="M350" s="23"/>
      <c r="N350" s="24"/>
      <c r="O350" s="24"/>
      <c r="P350" s="24"/>
    </row>
    <row r="351" ht="16.5" customHeight="1">
      <c r="G351" s="62"/>
      <c r="K351" s="21"/>
      <c r="L351" s="21"/>
      <c r="M351" s="23"/>
      <c r="N351" s="24"/>
      <c r="O351" s="24"/>
      <c r="P351" s="24"/>
    </row>
    <row r="352" ht="16.5" customHeight="1">
      <c r="G352" s="62"/>
      <c r="K352" s="21"/>
      <c r="L352" s="21"/>
      <c r="M352" s="23"/>
      <c r="N352" s="24"/>
      <c r="O352" s="24"/>
      <c r="P352" s="24"/>
    </row>
    <row r="353" ht="16.5" customHeight="1">
      <c r="G353" s="62"/>
      <c r="K353" s="21"/>
      <c r="L353" s="21"/>
      <c r="M353" s="23"/>
      <c r="N353" s="24"/>
      <c r="O353" s="24"/>
      <c r="P353" s="24"/>
    </row>
    <row r="354" ht="16.5" customHeight="1">
      <c r="G354" s="62"/>
      <c r="K354" s="21"/>
      <c r="L354" s="21"/>
      <c r="M354" s="23"/>
      <c r="N354" s="24"/>
      <c r="O354" s="24"/>
      <c r="P354" s="24"/>
    </row>
    <row r="355" ht="16.5" customHeight="1">
      <c r="G355" s="62"/>
      <c r="K355" s="21"/>
      <c r="L355" s="21"/>
      <c r="M355" s="23"/>
      <c r="N355" s="24"/>
      <c r="O355" s="24"/>
      <c r="P355" s="24"/>
    </row>
    <row r="356" ht="16.5" customHeight="1">
      <c r="G356" s="62"/>
      <c r="K356" s="21"/>
      <c r="L356" s="21"/>
      <c r="M356" s="23"/>
      <c r="N356" s="24"/>
      <c r="O356" s="24"/>
      <c r="P356" s="24"/>
    </row>
    <row r="357" ht="16.5" customHeight="1">
      <c r="G357" s="62"/>
      <c r="K357" s="21"/>
      <c r="L357" s="21"/>
      <c r="M357" s="23"/>
      <c r="N357" s="24"/>
      <c r="O357" s="24"/>
      <c r="P357" s="24"/>
    </row>
    <row r="358" ht="16.5" customHeight="1">
      <c r="G358" s="62"/>
      <c r="K358" s="21"/>
      <c r="L358" s="21"/>
      <c r="M358" s="23"/>
      <c r="N358" s="24"/>
      <c r="O358" s="24"/>
      <c r="P358" s="24"/>
    </row>
    <row r="359" ht="16.5" customHeight="1">
      <c r="G359" s="62"/>
      <c r="K359" s="21"/>
      <c r="L359" s="21"/>
      <c r="M359" s="23"/>
      <c r="N359" s="24"/>
      <c r="O359" s="24"/>
      <c r="P359" s="24"/>
    </row>
    <row r="360" ht="16.5" customHeight="1">
      <c r="G360" s="62"/>
      <c r="K360" s="21"/>
      <c r="L360" s="21"/>
      <c r="M360" s="23"/>
      <c r="N360" s="24"/>
      <c r="O360" s="24"/>
      <c r="P360" s="24"/>
    </row>
    <row r="361" ht="16.5" customHeight="1">
      <c r="G361" s="62"/>
      <c r="K361" s="21"/>
      <c r="L361" s="21"/>
      <c r="M361" s="23"/>
      <c r="N361" s="24"/>
      <c r="O361" s="24"/>
      <c r="P361" s="24"/>
    </row>
    <row r="362" ht="16.5" customHeight="1">
      <c r="G362" s="62"/>
      <c r="K362" s="21"/>
      <c r="L362" s="21"/>
      <c r="M362" s="23"/>
      <c r="N362" s="24"/>
      <c r="O362" s="24"/>
      <c r="P362" s="24"/>
    </row>
    <row r="363" ht="16.5" customHeight="1">
      <c r="G363" s="62"/>
      <c r="K363" s="21"/>
      <c r="L363" s="21"/>
      <c r="M363" s="23"/>
      <c r="N363" s="24"/>
      <c r="O363" s="24"/>
      <c r="P363" s="24"/>
    </row>
    <row r="364" ht="16.5" customHeight="1">
      <c r="G364" s="62"/>
      <c r="K364" s="21"/>
      <c r="L364" s="21"/>
      <c r="M364" s="23"/>
      <c r="N364" s="24"/>
      <c r="O364" s="24"/>
      <c r="P364" s="24"/>
    </row>
    <row r="365" ht="16.5" customHeight="1">
      <c r="G365" s="62"/>
      <c r="K365" s="21"/>
      <c r="L365" s="21"/>
      <c r="M365" s="23"/>
      <c r="N365" s="24"/>
      <c r="O365" s="24"/>
      <c r="P365" s="24"/>
    </row>
    <row r="366" ht="16.5" customHeight="1">
      <c r="G366" s="62"/>
      <c r="K366" s="21"/>
      <c r="L366" s="21"/>
      <c r="M366" s="23"/>
      <c r="N366" s="24"/>
      <c r="O366" s="24"/>
      <c r="P366" s="24"/>
    </row>
    <row r="367" ht="16.5" customHeight="1">
      <c r="G367" s="62"/>
      <c r="K367" s="21"/>
      <c r="L367" s="21"/>
      <c r="M367" s="23"/>
      <c r="N367" s="24"/>
      <c r="O367" s="24"/>
      <c r="P367" s="24"/>
    </row>
    <row r="368" ht="16.5" customHeight="1">
      <c r="G368" s="62"/>
      <c r="K368" s="21"/>
      <c r="L368" s="21"/>
      <c r="M368" s="23"/>
      <c r="N368" s="24"/>
      <c r="O368" s="24"/>
      <c r="P368" s="24"/>
    </row>
    <row r="369" ht="16.5" customHeight="1">
      <c r="G369" s="62"/>
      <c r="K369" s="21"/>
      <c r="L369" s="21"/>
      <c r="M369" s="23"/>
      <c r="N369" s="24"/>
      <c r="O369" s="24"/>
      <c r="P369" s="24"/>
    </row>
    <row r="370" ht="16.5" customHeight="1">
      <c r="G370" s="62"/>
      <c r="K370" s="21"/>
      <c r="L370" s="21"/>
      <c r="M370" s="23"/>
      <c r="N370" s="24"/>
      <c r="O370" s="24"/>
      <c r="P370" s="24"/>
    </row>
    <row r="371" ht="16.5" customHeight="1">
      <c r="G371" s="62"/>
      <c r="K371" s="21"/>
      <c r="L371" s="21"/>
      <c r="M371" s="23"/>
      <c r="N371" s="24"/>
      <c r="O371" s="24"/>
      <c r="P371" s="24"/>
    </row>
    <row r="372" ht="16.5" customHeight="1">
      <c r="G372" s="62"/>
      <c r="K372" s="21"/>
      <c r="L372" s="21"/>
      <c r="M372" s="23"/>
      <c r="N372" s="24"/>
      <c r="O372" s="24"/>
      <c r="P372" s="24"/>
    </row>
    <row r="373" ht="16.5" customHeight="1">
      <c r="G373" s="62"/>
      <c r="K373" s="21"/>
      <c r="L373" s="21"/>
      <c r="M373" s="23"/>
      <c r="N373" s="24"/>
      <c r="O373" s="24"/>
      <c r="P373" s="24"/>
    </row>
    <row r="374" ht="16.5" customHeight="1">
      <c r="G374" s="62"/>
      <c r="K374" s="21"/>
      <c r="L374" s="21"/>
      <c r="M374" s="23"/>
      <c r="N374" s="24"/>
      <c r="O374" s="24"/>
      <c r="P374" s="24"/>
    </row>
    <row r="375" ht="16.5" customHeight="1">
      <c r="G375" s="62"/>
      <c r="K375" s="21"/>
      <c r="L375" s="21"/>
      <c r="M375" s="23"/>
      <c r="N375" s="24"/>
      <c r="O375" s="24"/>
      <c r="P375" s="24"/>
    </row>
    <row r="376" ht="16.5" customHeight="1">
      <c r="G376" s="62"/>
      <c r="K376" s="21"/>
      <c r="L376" s="21"/>
      <c r="M376" s="23"/>
      <c r="N376" s="24"/>
      <c r="O376" s="24"/>
      <c r="P376" s="24"/>
    </row>
    <row r="377" ht="16.5" customHeight="1">
      <c r="G377" s="62"/>
      <c r="K377" s="21"/>
      <c r="L377" s="21"/>
      <c r="M377" s="23"/>
      <c r="N377" s="24"/>
      <c r="O377" s="24"/>
      <c r="P377" s="24"/>
    </row>
    <row r="378" ht="16.5" customHeight="1">
      <c r="G378" s="62"/>
      <c r="K378" s="21"/>
      <c r="L378" s="21"/>
      <c r="M378" s="23"/>
      <c r="N378" s="24"/>
      <c r="O378" s="24"/>
      <c r="P378" s="24"/>
    </row>
    <row r="379" ht="16.5" customHeight="1">
      <c r="G379" s="62"/>
      <c r="K379" s="21"/>
      <c r="L379" s="21"/>
      <c r="M379" s="23"/>
      <c r="N379" s="24"/>
      <c r="O379" s="24"/>
      <c r="P379" s="24"/>
    </row>
    <row r="380" ht="16.5" customHeight="1">
      <c r="G380" s="62"/>
      <c r="K380" s="21"/>
      <c r="L380" s="21"/>
      <c r="M380" s="23"/>
      <c r="N380" s="24"/>
      <c r="O380" s="24"/>
      <c r="P380" s="24"/>
    </row>
    <row r="381" ht="16.5" customHeight="1">
      <c r="G381" s="62"/>
      <c r="K381" s="21"/>
      <c r="L381" s="21"/>
      <c r="M381" s="23"/>
      <c r="N381" s="24"/>
      <c r="O381" s="24"/>
      <c r="P381" s="24"/>
    </row>
    <row r="382" ht="16.5" customHeight="1">
      <c r="G382" s="62"/>
      <c r="K382" s="21"/>
      <c r="L382" s="21"/>
      <c r="M382" s="23"/>
      <c r="N382" s="24"/>
      <c r="O382" s="24"/>
      <c r="P382" s="24"/>
    </row>
    <row r="383" ht="16.5" customHeight="1">
      <c r="G383" s="62"/>
      <c r="K383" s="21"/>
      <c r="L383" s="21"/>
      <c r="M383" s="23"/>
      <c r="N383" s="24"/>
      <c r="O383" s="24"/>
      <c r="P383" s="24"/>
    </row>
    <row r="384" ht="16.5" customHeight="1">
      <c r="G384" s="62"/>
      <c r="K384" s="21"/>
      <c r="L384" s="21"/>
      <c r="M384" s="23"/>
      <c r="N384" s="24"/>
      <c r="O384" s="24"/>
      <c r="P384" s="24"/>
    </row>
    <row r="385" ht="16.5" customHeight="1">
      <c r="G385" s="62"/>
      <c r="K385" s="21"/>
      <c r="L385" s="21"/>
      <c r="M385" s="23"/>
      <c r="N385" s="24"/>
      <c r="O385" s="24"/>
      <c r="P385" s="24"/>
    </row>
    <row r="386" ht="16.5" customHeight="1">
      <c r="G386" s="62"/>
      <c r="K386" s="21"/>
      <c r="L386" s="21"/>
      <c r="M386" s="23"/>
      <c r="N386" s="24"/>
      <c r="O386" s="24"/>
      <c r="P386" s="24"/>
    </row>
    <row r="387" ht="16.5" customHeight="1">
      <c r="G387" s="62"/>
      <c r="K387" s="21"/>
      <c r="L387" s="21"/>
      <c r="M387" s="23"/>
      <c r="N387" s="24"/>
      <c r="O387" s="24"/>
      <c r="P387" s="24"/>
    </row>
    <row r="388" ht="16.5" customHeight="1">
      <c r="G388" s="62"/>
      <c r="K388" s="21"/>
      <c r="L388" s="21"/>
      <c r="M388" s="23"/>
      <c r="N388" s="24"/>
      <c r="O388" s="24"/>
      <c r="P388" s="24"/>
    </row>
    <row r="389" ht="16.5" customHeight="1">
      <c r="G389" s="62"/>
      <c r="K389" s="21"/>
      <c r="L389" s="21"/>
      <c r="M389" s="23"/>
      <c r="N389" s="24"/>
      <c r="O389" s="24"/>
      <c r="P389" s="24"/>
    </row>
    <row r="390" ht="16.5" customHeight="1">
      <c r="G390" s="62"/>
      <c r="K390" s="21"/>
      <c r="L390" s="21"/>
      <c r="M390" s="23"/>
      <c r="N390" s="24"/>
      <c r="O390" s="24"/>
      <c r="P390" s="24"/>
    </row>
    <row r="391" ht="16.5" customHeight="1">
      <c r="G391" s="62"/>
      <c r="K391" s="21"/>
      <c r="L391" s="21"/>
      <c r="M391" s="23"/>
      <c r="N391" s="24"/>
      <c r="O391" s="24"/>
      <c r="P391" s="24"/>
    </row>
    <row r="392" ht="16.5" customHeight="1">
      <c r="G392" s="62"/>
      <c r="K392" s="21"/>
      <c r="L392" s="21"/>
      <c r="M392" s="23"/>
      <c r="N392" s="24"/>
      <c r="O392" s="24"/>
      <c r="P392" s="24"/>
    </row>
    <row r="393" ht="16.5" customHeight="1">
      <c r="G393" s="62"/>
      <c r="K393" s="21"/>
      <c r="L393" s="21"/>
      <c r="M393" s="23"/>
      <c r="N393" s="24"/>
      <c r="O393" s="24"/>
      <c r="P393" s="24"/>
    </row>
    <row r="394" ht="16.5" customHeight="1">
      <c r="G394" s="62"/>
      <c r="K394" s="21"/>
      <c r="L394" s="21"/>
      <c r="M394" s="23"/>
      <c r="N394" s="24"/>
      <c r="O394" s="24"/>
      <c r="P394" s="24"/>
    </row>
    <row r="395" ht="16.5" customHeight="1">
      <c r="G395" s="62"/>
      <c r="K395" s="21"/>
      <c r="L395" s="21"/>
      <c r="M395" s="23"/>
      <c r="N395" s="24"/>
      <c r="O395" s="24"/>
      <c r="P395" s="24"/>
    </row>
    <row r="396" ht="16.5" customHeight="1">
      <c r="G396" s="62"/>
      <c r="K396" s="21"/>
      <c r="L396" s="21"/>
      <c r="M396" s="23"/>
      <c r="N396" s="24"/>
      <c r="O396" s="24"/>
      <c r="P396" s="24"/>
    </row>
    <row r="397" ht="16.5" customHeight="1">
      <c r="G397" s="62"/>
      <c r="K397" s="21"/>
      <c r="L397" s="21"/>
      <c r="M397" s="23"/>
      <c r="N397" s="24"/>
      <c r="O397" s="24"/>
      <c r="P397" s="24"/>
    </row>
    <row r="398" ht="16.5" customHeight="1">
      <c r="G398" s="62"/>
      <c r="K398" s="21"/>
      <c r="L398" s="21"/>
      <c r="M398" s="23"/>
      <c r="N398" s="24"/>
      <c r="O398" s="24"/>
      <c r="P398" s="24"/>
    </row>
    <row r="399" ht="16.5" customHeight="1">
      <c r="G399" s="62"/>
      <c r="K399" s="21"/>
      <c r="L399" s="21"/>
      <c r="M399" s="23"/>
      <c r="N399" s="24"/>
      <c r="O399" s="24"/>
      <c r="P399" s="24"/>
    </row>
    <row r="400" ht="16.5" customHeight="1">
      <c r="G400" s="62"/>
      <c r="K400" s="21"/>
      <c r="L400" s="21"/>
      <c r="M400" s="23"/>
      <c r="N400" s="24"/>
      <c r="O400" s="24"/>
      <c r="P400" s="24"/>
    </row>
    <row r="401" ht="16.5" customHeight="1">
      <c r="G401" s="62"/>
      <c r="K401" s="21"/>
      <c r="L401" s="21"/>
      <c r="M401" s="23"/>
      <c r="N401" s="24"/>
      <c r="O401" s="24"/>
      <c r="P401" s="24"/>
    </row>
    <row r="402" ht="16.5" customHeight="1">
      <c r="G402" s="62"/>
      <c r="K402" s="21"/>
      <c r="L402" s="21"/>
      <c r="M402" s="23"/>
      <c r="N402" s="24"/>
      <c r="O402" s="24"/>
      <c r="P402" s="24"/>
    </row>
    <row r="403" ht="16.5" customHeight="1">
      <c r="G403" s="62"/>
      <c r="K403" s="21"/>
      <c r="L403" s="21"/>
      <c r="M403" s="23"/>
      <c r="N403" s="24"/>
      <c r="O403" s="24"/>
      <c r="P403" s="24"/>
    </row>
    <row r="404" ht="16.5" customHeight="1">
      <c r="G404" s="62"/>
      <c r="K404" s="21"/>
      <c r="L404" s="21"/>
      <c r="M404" s="23"/>
      <c r="N404" s="24"/>
      <c r="O404" s="24"/>
      <c r="P404" s="24"/>
    </row>
    <row r="405" ht="16.5" customHeight="1">
      <c r="G405" s="62"/>
      <c r="K405" s="21"/>
      <c r="L405" s="21"/>
      <c r="M405" s="23"/>
      <c r="N405" s="24"/>
      <c r="O405" s="24"/>
      <c r="P405" s="24"/>
    </row>
    <row r="406" ht="16.5" customHeight="1">
      <c r="G406" s="62"/>
      <c r="K406" s="21"/>
      <c r="L406" s="21"/>
      <c r="M406" s="23"/>
      <c r="N406" s="24"/>
      <c r="O406" s="24"/>
      <c r="P406" s="24"/>
    </row>
    <row r="407" ht="16.5" customHeight="1">
      <c r="G407" s="62"/>
      <c r="K407" s="21"/>
      <c r="L407" s="21"/>
      <c r="M407" s="23"/>
      <c r="N407" s="24"/>
      <c r="O407" s="24"/>
      <c r="P407" s="24"/>
    </row>
    <row r="408" ht="16.5" customHeight="1">
      <c r="G408" s="62"/>
      <c r="K408" s="21"/>
      <c r="L408" s="21"/>
      <c r="M408" s="23"/>
      <c r="N408" s="24"/>
      <c r="O408" s="24"/>
      <c r="P408" s="24"/>
    </row>
    <row r="409" ht="16.5" customHeight="1">
      <c r="G409" s="62"/>
      <c r="K409" s="21"/>
      <c r="L409" s="21"/>
      <c r="M409" s="23"/>
      <c r="N409" s="24"/>
      <c r="O409" s="24"/>
      <c r="P409" s="24"/>
    </row>
    <row r="410" ht="16.5" customHeight="1">
      <c r="G410" s="62"/>
      <c r="K410" s="21"/>
      <c r="L410" s="21"/>
      <c r="M410" s="23"/>
      <c r="N410" s="24"/>
      <c r="O410" s="24"/>
      <c r="P410" s="24"/>
    </row>
    <row r="411" ht="16.5" customHeight="1">
      <c r="G411" s="62"/>
      <c r="K411" s="21"/>
      <c r="L411" s="21"/>
      <c r="M411" s="23"/>
      <c r="N411" s="24"/>
      <c r="O411" s="24"/>
      <c r="P411" s="24"/>
    </row>
    <row r="412" ht="16.5" customHeight="1">
      <c r="G412" s="62"/>
      <c r="K412" s="21"/>
      <c r="L412" s="21"/>
      <c r="M412" s="23"/>
      <c r="N412" s="24"/>
      <c r="O412" s="24"/>
      <c r="P412" s="24"/>
    </row>
    <row r="413" ht="16.5" customHeight="1">
      <c r="G413" s="62"/>
      <c r="K413" s="21"/>
      <c r="L413" s="21"/>
      <c r="M413" s="23"/>
      <c r="N413" s="24"/>
      <c r="O413" s="24"/>
      <c r="P413" s="24"/>
    </row>
    <row r="414" ht="16.5" customHeight="1">
      <c r="G414" s="62"/>
      <c r="K414" s="21"/>
      <c r="L414" s="21"/>
      <c r="M414" s="23"/>
      <c r="N414" s="24"/>
      <c r="O414" s="24"/>
      <c r="P414" s="24"/>
    </row>
    <row r="415" ht="16.5" customHeight="1">
      <c r="G415" s="62"/>
      <c r="K415" s="21"/>
      <c r="L415" s="21"/>
      <c r="M415" s="23"/>
      <c r="N415" s="24"/>
      <c r="O415" s="24"/>
      <c r="P415" s="24"/>
    </row>
    <row r="416" ht="16.5" customHeight="1">
      <c r="G416" s="62"/>
      <c r="K416" s="21"/>
      <c r="L416" s="21"/>
      <c r="M416" s="23"/>
      <c r="N416" s="24"/>
      <c r="O416" s="24"/>
      <c r="P416" s="24"/>
    </row>
    <row r="417" ht="16.5" customHeight="1">
      <c r="G417" s="62"/>
      <c r="K417" s="21"/>
      <c r="L417" s="21"/>
      <c r="M417" s="23"/>
      <c r="N417" s="24"/>
      <c r="O417" s="24"/>
      <c r="P417" s="24"/>
    </row>
    <row r="418" ht="16.5" customHeight="1">
      <c r="G418" s="62"/>
      <c r="K418" s="21"/>
      <c r="L418" s="21"/>
      <c r="M418" s="23"/>
      <c r="N418" s="24"/>
      <c r="O418" s="24"/>
      <c r="P418" s="24"/>
    </row>
    <row r="419" ht="16.5" customHeight="1">
      <c r="G419" s="62"/>
      <c r="K419" s="21"/>
      <c r="L419" s="21"/>
      <c r="M419" s="23"/>
      <c r="N419" s="24"/>
      <c r="O419" s="24"/>
      <c r="P419" s="24"/>
    </row>
    <row r="420" ht="16.5" customHeight="1">
      <c r="G420" s="62"/>
      <c r="K420" s="21"/>
      <c r="L420" s="21"/>
      <c r="M420" s="23"/>
      <c r="N420" s="24"/>
      <c r="O420" s="24"/>
      <c r="P420" s="24"/>
    </row>
    <row r="421" ht="16.5" customHeight="1">
      <c r="G421" s="62"/>
      <c r="K421" s="21"/>
      <c r="L421" s="21"/>
      <c r="M421" s="23"/>
      <c r="N421" s="24"/>
      <c r="O421" s="24"/>
      <c r="P421" s="24"/>
    </row>
    <row r="422" ht="16.5" customHeight="1">
      <c r="G422" s="62"/>
      <c r="K422" s="21"/>
      <c r="L422" s="21"/>
      <c r="M422" s="23"/>
      <c r="N422" s="24"/>
      <c r="O422" s="24"/>
      <c r="P422" s="24"/>
    </row>
    <row r="423" ht="16.5" customHeight="1">
      <c r="G423" s="62"/>
      <c r="K423" s="21"/>
      <c r="L423" s="21"/>
      <c r="M423" s="23"/>
      <c r="N423" s="24"/>
      <c r="O423" s="24"/>
      <c r="P423" s="24"/>
    </row>
    <row r="424" ht="16.5" customHeight="1">
      <c r="G424" s="62"/>
      <c r="K424" s="21"/>
      <c r="L424" s="21"/>
      <c r="M424" s="23"/>
      <c r="N424" s="24"/>
      <c r="O424" s="24"/>
      <c r="P424" s="24"/>
    </row>
    <row r="425" ht="16.5" customHeight="1">
      <c r="G425" s="62"/>
      <c r="K425" s="21"/>
      <c r="L425" s="21"/>
      <c r="M425" s="23"/>
      <c r="N425" s="24"/>
      <c r="O425" s="24"/>
      <c r="P425" s="24"/>
    </row>
    <row r="426" ht="16.5" customHeight="1">
      <c r="G426" s="62"/>
      <c r="K426" s="21"/>
      <c r="L426" s="21"/>
      <c r="M426" s="23"/>
      <c r="N426" s="24"/>
      <c r="O426" s="24"/>
      <c r="P426" s="24"/>
    </row>
    <row r="427" ht="16.5" customHeight="1">
      <c r="G427" s="62"/>
      <c r="K427" s="21"/>
      <c r="L427" s="21"/>
      <c r="M427" s="23"/>
      <c r="N427" s="24"/>
      <c r="O427" s="24"/>
      <c r="P427" s="24"/>
    </row>
    <row r="428" ht="16.5" customHeight="1">
      <c r="G428" s="62"/>
      <c r="K428" s="21"/>
      <c r="L428" s="21"/>
      <c r="M428" s="23"/>
      <c r="N428" s="24"/>
      <c r="O428" s="24"/>
      <c r="P428" s="24"/>
    </row>
    <row r="429" ht="16.5" customHeight="1">
      <c r="G429" s="62"/>
      <c r="K429" s="21"/>
      <c r="L429" s="21"/>
      <c r="M429" s="23"/>
      <c r="N429" s="24"/>
      <c r="O429" s="24"/>
      <c r="P429" s="24"/>
    </row>
    <row r="430" ht="16.5" customHeight="1">
      <c r="G430" s="62"/>
      <c r="K430" s="21"/>
      <c r="L430" s="21"/>
      <c r="M430" s="23"/>
      <c r="N430" s="24"/>
      <c r="O430" s="24"/>
      <c r="P430" s="24"/>
    </row>
    <row r="431" ht="16.5" customHeight="1">
      <c r="G431" s="62"/>
      <c r="K431" s="21"/>
      <c r="L431" s="21"/>
      <c r="M431" s="23"/>
      <c r="N431" s="24"/>
      <c r="O431" s="24"/>
      <c r="P431" s="24"/>
    </row>
    <row r="432" ht="16.5" customHeight="1">
      <c r="G432" s="62"/>
      <c r="K432" s="21"/>
      <c r="L432" s="21"/>
      <c r="M432" s="23"/>
      <c r="N432" s="24"/>
      <c r="O432" s="24"/>
      <c r="P432" s="24"/>
    </row>
    <row r="433" ht="16.5" customHeight="1">
      <c r="G433" s="62"/>
      <c r="K433" s="21"/>
      <c r="L433" s="21"/>
      <c r="M433" s="23"/>
      <c r="N433" s="24"/>
      <c r="O433" s="24"/>
      <c r="P433" s="24"/>
    </row>
    <row r="434" ht="16.5" customHeight="1">
      <c r="G434" s="62"/>
      <c r="K434" s="21"/>
      <c r="L434" s="21"/>
      <c r="M434" s="23"/>
      <c r="N434" s="24"/>
      <c r="O434" s="24"/>
      <c r="P434" s="24"/>
    </row>
    <row r="435" ht="16.5" customHeight="1">
      <c r="G435" s="62"/>
      <c r="K435" s="21"/>
      <c r="L435" s="21"/>
      <c r="M435" s="23"/>
      <c r="N435" s="24"/>
      <c r="O435" s="24"/>
      <c r="P435" s="24"/>
    </row>
    <row r="436" ht="16.5" customHeight="1">
      <c r="G436" s="62"/>
      <c r="K436" s="21"/>
      <c r="L436" s="21"/>
      <c r="M436" s="23"/>
      <c r="N436" s="24"/>
      <c r="O436" s="24"/>
      <c r="P436" s="24"/>
    </row>
    <row r="437" ht="16.5" customHeight="1">
      <c r="G437" s="62"/>
      <c r="K437" s="21"/>
      <c r="L437" s="21"/>
      <c r="M437" s="23"/>
      <c r="N437" s="24"/>
      <c r="O437" s="24"/>
      <c r="P437" s="24"/>
    </row>
    <row r="438" ht="16.5" customHeight="1">
      <c r="G438" s="62"/>
      <c r="K438" s="21"/>
      <c r="L438" s="21"/>
      <c r="M438" s="23"/>
      <c r="N438" s="24"/>
      <c r="O438" s="24"/>
      <c r="P438" s="24"/>
    </row>
    <row r="439" ht="16.5" customHeight="1">
      <c r="G439" s="62"/>
      <c r="K439" s="21"/>
      <c r="L439" s="21"/>
      <c r="M439" s="23"/>
      <c r="N439" s="24"/>
      <c r="O439" s="24"/>
      <c r="P439" s="24"/>
    </row>
    <row r="440" ht="16.5" customHeight="1">
      <c r="G440" s="62"/>
      <c r="K440" s="21"/>
      <c r="L440" s="21"/>
      <c r="M440" s="23"/>
      <c r="N440" s="24"/>
      <c r="O440" s="24"/>
      <c r="P440" s="24"/>
    </row>
    <row r="441" ht="16.5" customHeight="1">
      <c r="G441" s="62"/>
      <c r="K441" s="21"/>
      <c r="L441" s="21"/>
      <c r="M441" s="23"/>
      <c r="N441" s="24"/>
      <c r="O441" s="24"/>
      <c r="P441" s="24"/>
    </row>
    <row r="442" ht="16.5" customHeight="1">
      <c r="G442" s="62"/>
      <c r="K442" s="21"/>
      <c r="L442" s="21"/>
      <c r="M442" s="23"/>
      <c r="N442" s="24"/>
      <c r="O442" s="24"/>
      <c r="P442" s="24"/>
    </row>
    <row r="443" ht="16.5" customHeight="1">
      <c r="G443" s="62"/>
      <c r="K443" s="21"/>
      <c r="L443" s="21"/>
      <c r="M443" s="23"/>
      <c r="N443" s="24"/>
      <c r="O443" s="24"/>
      <c r="P443" s="24"/>
    </row>
    <row r="444" ht="16.5" customHeight="1">
      <c r="G444" s="62"/>
      <c r="K444" s="21"/>
      <c r="L444" s="21"/>
      <c r="M444" s="23"/>
      <c r="N444" s="24"/>
      <c r="O444" s="24"/>
      <c r="P444" s="24"/>
    </row>
    <row r="445" ht="16.5" customHeight="1">
      <c r="G445" s="62"/>
      <c r="K445" s="21"/>
      <c r="L445" s="21"/>
      <c r="M445" s="23"/>
      <c r="N445" s="24"/>
      <c r="O445" s="24"/>
      <c r="P445" s="24"/>
    </row>
    <row r="446" ht="16.5" customHeight="1">
      <c r="G446" s="62"/>
      <c r="K446" s="21"/>
      <c r="L446" s="21"/>
      <c r="M446" s="23"/>
      <c r="N446" s="24"/>
      <c r="O446" s="24"/>
      <c r="P446" s="24"/>
    </row>
    <row r="447" ht="16.5" customHeight="1">
      <c r="G447" s="62"/>
      <c r="K447" s="21"/>
      <c r="L447" s="21"/>
      <c r="M447" s="23"/>
      <c r="N447" s="24"/>
      <c r="O447" s="24"/>
      <c r="P447" s="24"/>
    </row>
    <row r="448" ht="16.5" customHeight="1">
      <c r="G448" s="62"/>
      <c r="K448" s="21"/>
      <c r="L448" s="21"/>
      <c r="M448" s="23"/>
      <c r="N448" s="24"/>
      <c r="O448" s="24"/>
      <c r="P448" s="24"/>
    </row>
    <row r="449" ht="16.5" customHeight="1">
      <c r="G449" s="62"/>
      <c r="K449" s="21"/>
      <c r="L449" s="21"/>
      <c r="M449" s="23"/>
      <c r="N449" s="24"/>
      <c r="O449" s="24"/>
      <c r="P449" s="24"/>
    </row>
    <row r="450" ht="16.5" customHeight="1">
      <c r="G450" s="62"/>
      <c r="K450" s="21"/>
      <c r="L450" s="21"/>
      <c r="M450" s="23"/>
      <c r="N450" s="24"/>
      <c r="O450" s="24"/>
      <c r="P450" s="24"/>
    </row>
    <row r="451" ht="16.5" customHeight="1">
      <c r="G451" s="62"/>
      <c r="K451" s="21"/>
      <c r="L451" s="21"/>
      <c r="M451" s="23"/>
      <c r="N451" s="24"/>
      <c r="O451" s="24"/>
      <c r="P451" s="24"/>
    </row>
    <row r="452" ht="16.5" customHeight="1">
      <c r="G452" s="62"/>
      <c r="K452" s="21"/>
      <c r="L452" s="21"/>
      <c r="M452" s="23"/>
      <c r="N452" s="24"/>
      <c r="O452" s="24"/>
      <c r="P452" s="24"/>
    </row>
    <row r="453" ht="16.5" customHeight="1">
      <c r="G453" s="62"/>
      <c r="K453" s="21"/>
      <c r="L453" s="21"/>
      <c r="M453" s="23"/>
      <c r="N453" s="24"/>
      <c r="O453" s="24"/>
      <c r="P453" s="24"/>
    </row>
    <row r="454" ht="16.5" customHeight="1">
      <c r="G454" s="62"/>
      <c r="K454" s="21"/>
      <c r="L454" s="21"/>
      <c r="M454" s="23"/>
      <c r="N454" s="24"/>
      <c r="O454" s="24"/>
      <c r="P454" s="24"/>
    </row>
    <row r="455" ht="16.5" customHeight="1">
      <c r="G455" s="62"/>
      <c r="K455" s="21"/>
      <c r="L455" s="21"/>
      <c r="M455" s="23"/>
      <c r="N455" s="24"/>
      <c r="O455" s="24"/>
      <c r="P455" s="24"/>
    </row>
    <row r="456" ht="16.5" customHeight="1">
      <c r="G456" s="62"/>
      <c r="K456" s="21"/>
      <c r="L456" s="21"/>
      <c r="M456" s="23"/>
      <c r="N456" s="24"/>
      <c r="O456" s="24"/>
      <c r="P456" s="24"/>
    </row>
    <row r="457" ht="16.5" customHeight="1">
      <c r="G457" s="62"/>
      <c r="K457" s="21"/>
      <c r="L457" s="21"/>
      <c r="M457" s="23"/>
      <c r="N457" s="24"/>
      <c r="O457" s="24"/>
      <c r="P457" s="24"/>
    </row>
    <row r="458" ht="16.5" customHeight="1">
      <c r="G458" s="62"/>
      <c r="K458" s="21"/>
      <c r="L458" s="21"/>
      <c r="M458" s="23"/>
      <c r="N458" s="24"/>
      <c r="O458" s="24"/>
      <c r="P458" s="24"/>
    </row>
    <row r="459" ht="16.5" customHeight="1">
      <c r="G459" s="62"/>
      <c r="K459" s="21"/>
      <c r="L459" s="21"/>
      <c r="M459" s="23"/>
      <c r="N459" s="24"/>
      <c r="O459" s="24"/>
      <c r="P459" s="24"/>
    </row>
    <row r="460" ht="16.5" customHeight="1">
      <c r="G460" s="62"/>
      <c r="K460" s="21"/>
      <c r="L460" s="21"/>
      <c r="M460" s="23"/>
      <c r="N460" s="24"/>
      <c r="O460" s="24"/>
      <c r="P460" s="24"/>
    </row>
    <row r="461" ht="16.5" customHeight="1">
      <c r="G461" s="62"/>
      <c r="K461" s="21"/>
      <c r="L461" s="21"/>
      <c r="M461" s="23"/>
      <c r="N461" s="24"/>
      <c r="O461" s="24"/>
      <c r="P461" s="24"/>
    </row>
    <row r="462" ht="16.5" customHeight="1">
      <c r="G462" s="62"/>
      <c r="K462" s="21"/>
      <c r="L462" s="21"/>
      <c r="M462" s="23"/>
      <c r="N462" s="24"/>
      <c r="O462" s="24"/>
      <c r="P462" s="24"/>
    </row>
    <row r="463" ht="16.5" customHeight="1">
      <c r="G463" s="62"/>
      <c r="K463" s="21"/>
      <c r="L463" s="21"/>
      <c r="M463" s="23"/>
      <c r="N463" s="24"/>
      <c r="O463" s="24"/>
      <c r="P463" s="24"/>
    </row>
    <row r="464" ht="16.5" customHeight="1">
      <c r="G464" s="62"/>
      <c r="K464" s="21"/>
      <c r="L464" s="21"/>
      <c r="M464" s="23"/>
      <c r="N464" s="24"/>
      <c r="O464" s="24"/>
      <c r="P464" s="24"/>
    </row>
    <row r="465" ht="16.5" customHeight="1">
      <c r="G465" s="62"/>
      <c r="K465" s="21"/>
      <c r="L465" s="21"/>
      <c r="M465" s="23"/>
      <c r="N465" s="24"/>
      <c r="O465" s="24"/>
      <c r="P465" s="24"/>
    </row>
    <row r="466" ht="16.5" customHeight="1">
      <c r="G466" s="62"/>
      <c r="K466" s="21"/>
      <c r="L466" s="21"/>
      <c r="M466" s="23"/>
      <c r="N466" s="24"/>
      <c r="O466" s="24"/>
      <c r="P466" s="24"/>
    </row>
    <row r="467" ht="16.5" customHeight="1">
      <c r="G467" s="62"/>
      <c r="K467" s="21"/>
      <c r="L467" s="21"/>
      <c r="M467" s="23"/>
      <c r="N467" s="24"/>
      <c r="O467" s="24"/>
      <c r="P467" s="24"/>
    </row>
    <row r="468" ht="16.5" customHeight="1">
      <c r="G468" s="62"/>
      <c r="K468" s="21"/>
      <c r="L468" s="21"/>
      <c r="M468" s="23"/>
      <c r="N468" s="24"/>
      <c r="O468" s="24"/>
      <c r="P468" s="24"/>
    </row>
    <row r="469" ht="16.5" customHeight="1">
      <c r="G469" s="62"/>
      <c r="K469" s="21"/>
      <c r="L469" s="21"/>
      <c r="M469" s="23"/>
      <c r="N469" s="24"/>
      <c r="O469" s="24"/>
      <c r="P469" s="24"/>
    </row>
    <row r="470" ht="16.5" customHeight="1">
      <c r="G470" s="62"/>
      <c r="K470" s="21"/>
      <c r="L470" s="21"/>
      <c r="M470" s="23"/>
      <c r="N470" s="24"/>
      <c r="O470" s="24"/>
      <c r="P470" s="24"/>
    </row>
    <row r="471" ht="16.5" customHeight="1">
      <c r="G471" s="62"/>
      <c r="K471" s="21"/>
      <c r="L471" s="21"/>
      <c r="M471" s="23"/>
      <c r="N471" s="24"/>
      <c r="O471" s="24"/>
      <c r="P471" s="24"/>
    </row>
    <row r="472" ht="16.5" customHeight="1">
      <c r="G472" s="62"/>
      <c r="K472" s="21"/>
      <c r="L472" s="21"/>
      <c r="M472" s="23"/>
      <c r="N472" s="24"/>
      <c r="O472" s="24"/>
      <c r="P472" s="24"/>
    </row>
    <row r="473" ht="16.5" customHeight="1">
      <c r="G473" s="62"/>
      <c r="K473" s="21"/>
      <c r="L473" s="21"/>
      <c r="M473" s="23"/>
      <c r="N473" s="24"/>
      <c r="O473" s="24"/>
      <c r="P473" s="24"/>
    </row>
    <row r="474" ht="16.5" customHeight="1">
      <c r="G474" s="62"/>
      <c r="K474" s="21"/>
      <c r="L474" s="21"/>
      <c r="M474" s="23"/>
      <c r="N474" s="24"/>
      <c r="O474" s="24"/>
      <c r="P474" s="24"/>
    </row>
    <row r="475" ht="16.5" customHeight="1">
      <c r="G475" s="62"/>
      <c r="K475" s="21"/>
      <c r="L475" s="21"/>
      <c r="M475" s="23"/>
      <c r="N475" s="24"/>
      <c r="O475" s="24"/>
      <c r="P475" s="24"/>
    </row>
    <row r="476" ht="16.5" customHeight="1">
      <c r="G476" s="62"/>
      <c r="K476" s="21"/>
      <c r="L476" s="21"/>
      <c r="M476" s="23"/>
      <c r="N476" s="24"/>
      <c r="O476" s="24"/>
      <c r="P476" s="24"/>
    </row>
    <row r="477" ht="16.5" customHeight="1">
      <c r="G477" s="62"/>
      <c r="K477" s="21"/>
      <c r="L477" s="21"/>
      <c r="M477" s="23"/>
      <c r="N477" s="24"/>
      <c r="O477" s="24"/>
      <c r="P477" s="24"/>
    </row>
    <row r="478" ht="16.5" customHeight="1">
      <c r="G478" s="62"/>
      <c r="K478" s="21"/>
      <c r="L478" s="21"/>
      <c r="M478" s="23"/>
      <c r="N478" s="24"/>
      <c r="O478" s="24"/>
      <c r="P478" s="24"/>
    </row>
    <row r="479" ht="16.5" customHeight="1">
      <c r="G479" s="62"/>
      <c r="K479" s="21"/>
      <c r="L479" s="21"/>
      <c r="M479" s="23"/>
      <c r="N479" s="24"/>
      <c r="O479" s="24"/>
      <c r="P479" s="24"/>
    </row>
    <row r="480" ht="16.5" customHeight="1">
      <c r="G480" s="62"/>
      <c r="K480" s="21"/>
      <c r="L480" s="21"/>
      <c r="M480" s="23"/>
      <c r="N480" s="24"/>
      <c r="O480" s="24"/>
      <c r="P480" s="24"/>
    </row>
    <row r="481" ht="16.5" customHeight="1">
      <c r="G481" s="62"/>
      <c r="K481" s="21"/>
      <c r="L481" s="21"/>
      <c r="M481" s="23"/>
      <c r="N481" s="24"/>
      <c r="O481" s="24"/>
      <c r="P481" s="24"/>
    </row>
    <row r="482" ht="16.5" customHeight="1">
      <c r="G482" s="62"/>
      <c r="K482" s="21"/>
      <c r="L482" s="21"/>
      <c r="M482" s="23"/>
      <c r="N482" s="24"/>
      <c r="O482" s="24"/>
      <c r="P482" s="24"/>
    </row>
    <row r="483" ht="16.5" customHeight="1">
      <c r="G483" s="62"/>
      <c r="K483" s="21"/>
      <c r="L483" s="21"/>
      <c r="M483" s="23"/>
      <c r="N483" s="24"/>
      <c r="O483" s="24"/>
      <c r="P483" s="24"/>
    </row>
    <row r="484" ht="16.5" customHeight="1">
      <c r="G484" s="62"/>
      <c r="K484" s="21"/>
      <c r="L484" s="21"/>
      <c r="M484" s="23"/>
      <c r="N484" s="24"/>
      <c r="O484" s="24"/>
      <c r="P484" s="24"/>
    </row>
    <row r="485" ht="16.5" customHeight="1">
      <c r="G485" s="62"/>
      <c r="K485" s="21"/>
      <c r="L485" s="21"/>
      <c r="M485" s="23"/>
      <c r="N485" s="24"/>
      <c r="O485" s="24"/>
      <c r="P485" s="24"/>
    </row>
    <row r="486" ht="16.5" customHeight="1">
      <c r="G486" s="62"/>
      <c r="K486" s="21"/>
      <c r="L486" s="21"/>
      <c r="M486" s="23"/>
      <c r="N486" s="24"/>
      <c r="O486" s="24"/>
      <c r="P486" s="24"/>
    </row>
    <row r="487" ht="16.5" customHeight="1">
      <c r="G487" s="62"/>
      <c r="K487" s="21"/>
      <c r="L487" s="21"/>
      <c r="M487" s="23"/>
      <c r="N487" s="24"/>
      <c r="O487" s="24"/>
      <c r="P487" s="24"/>
    </row>
    <row r="488" ht="16.5" customHeight="1">
      <c r="G488" s="62"/>
      <c r="K488" s="21"/>
      <c r="L488" s="21"/>
      <c r="M488" s="23"/>
      <c r="N488" s="24"/>
      <c r="O488" s="24"/>
      <c r="P488" s="24"/>
    </row>
    <row r="489" ht="16.5" customHeight="1">
      <c r="G489" s="62"/>
      <c r="K489" s="21"/>
      <c r="L489" s="21"/>
      <c r="M489" s="23"/>
      <c r="N489" s="24"/>
      <c r="O489" s="24"/>
      <c r="P489" s="24"/>
    </row>
    <row r="490" ht="16.5" customHeight="1">
      <c r="G490" s="62"/>
      <c r="K490" s="21"/>
      <c r="L490" s="21"/>
      <c r="M490" s="23"/>
      <c r="N490" s="24"/>
      <c r="O490" s="24"/>
      <c r="P490" s="24"/>
    </row>
    <row r="491" ht="16.5" customHeight="1">
      <c r="G491" s="62"/>
      <c r="K491" s="21"/>
      <c r="L491" s="21"/>
      <c r="M491" s="23"/>
      <c r="N491" s="24"/>
      <c r="O491" s="24"/>
      <c r="P491" s="24"/>
    </row>
    <row r="492" ht="16.5" customHeight="1">
      <c r="G492" s="62"/>
      <c r="K492" s="21"/>
      <c r="L492" s="21"/>
      <c r="M492" s="23"/>
      <c r="N492" s="24"/>
      <c r="O492" s="24"/>
      <c r="P492" s="24"/>
    </row>
    <row r="493" ht="16.5" customHeight="1">
      <c r="G493" s="62"/>
      <c r="K493" s="21"/>
      <c r="L493" s="21"/>
      <c r="M493" s="23"/>
      <c r="N493" s="24"/>
      <c r="O493" s="24"/>
      <c r="P493" s="24"/>
    </row>
    <row r="494" ht="16.5" customHeight="1">
      <c r="G494" s="62"/>
      <c r="K494" s="21"/>
      <c r="L494" s="21"/>
      <c r="M494" s="23"/>
      <c r="N494" s="24"/>
      <c r="O494" s="24"/>
      <c r="P494" s="24"/>
    </row>
    <row r="495" ht="16.5" customHeight="1">
      <c r="G495" s="62"/>
      <c r="K495" s="21"/>
      <c r="L495" s="21"/>
      <c r="M495" s="23"/>
      <c r="N495" s="24"/>
      <c r="O495" s="24"/>
      <c r="P495" s="24"/>
    </row>
    <row r="496" ht="16.5" customHeight="1">
      <c r="G496" s="62"/>
      <c r="K496" s="21"/>
      <c r="L496" s="21"/>
      <c r="M496" s="23"/>
      <c r="N496" s="24"/>
      <c r="O496" s="24"/>
      <c r="P496" s="24"/>
    </row>
    <row r="497" ht="16.5" customHeight="1">
      <c r="G497" s="62"/>
      <c r="K497" s="21"/>
      <c r="L497" s="21"/>
      <c r="M497" s="23"/>
      <c r="N497" s="24"/>
      <c r="O497" s="24"/>
      <c r="P497" s="24"/>
    </row>
    <row r="498" ht="16.5" customHeight="1">
      <c r="G498" s="62"/>
      <c r="K498" s="21"/>
      <c r="L498" s="21"/>
      <c r="M498" s="23"/>
      <c r="N498" s="24"/>
      <c r="O498" s="24"/>
      <c r="P498" s="24"/>
    </row>
    <row r="499" ht="16.5" customHeight="1">
      <c r="G499" s="62"/>
      <c r="K499" s="21"/>
      <c r="L499" s="21"/>
      <c r="M499" s="23"/>
      <c r="N499" s="24"/>
      <c r="O499" s="24"/>
      <c r="P499" s="24"/>
    </row>
    <row r="500" ht="16.5" customHeight="1">
      <c r="G500" s="62"/>
      <c r="K500" s="21"/>
      <c r="L500" s="21"/>
      <c r="M500" s="23"/>
      <c r="N500" s="24"/>
      <c r="O500" s="24"/>
      <c r="P500" s="24"/>
    </row>
    <row r="501" ht="16.5" customHeight="1">
      <c r="G501" s="62"/>
      <c r="K501" s="21"/>
      <c r="L501" s="21"/>
      <c r="M501" s="23"/>
      <c r="N501" s="24"/>
      <c r="O501" s="24"/>
      <c r="P501" s="24"/>
    </row>
    <row r="502" ht="16.5" customHeight="1">
      <c r="G502" s="62"/>
      <c r="K502" s="21"/>
      <c r="L502" s="21"/>
      <c r="M502" s="23"/>
      <c r="N502" s="24"/>
      <c r="O502" s="24"/>
      <c r="P502" s="24"/>
    </row>
    <row r="503" ht="16.5" customHeight="1">
      <c r="G503" s="62"/>
      <c r="K503" s="21"/>
      <c r="L503" s="21"/>
      <c r="M503" s="23"/>
      <c r="N503" s="24"/>
      <c r="O503" s="24"/>
      <c r="P503" s="24"/>
    </row>
    <row r="504" ht="16.5" customHeight="1">
      <c r="G504" s="62"/>
      <c r="K504" s="21"/>
      <c r="L504" s="21"/>
      <c r="M504" s="23"/>
      <c r="N504" s="24"/>
      <c r="O504" s="24"/>
      <c r="P504" s="24"/>
    </row>
    <row r="505" ht="16.5" customHeight="1">
      <c r="G505" s="62"/>
      <c r="K505" s="21"/>
      <c r="L505" s="21"/>
      <c r="M505" s="23"/>
      <c r="N505" s="24"/>
      <c r="O505" s="24"/>
      <c r="P505" s="24"/>
    </row>
    <row r="506" ht="16.5" customHeight="1">
      <c r="G506" s="62"/>
      <c r="K506" s="21"/>
      <c r="L506" s="21"/>
      <c r="M506" s="23"/>
      <c r="N506" s="24"/>
      <c r="O506" s="24"/>
      <c r="P506" s="24"/>
    </row>
    <row r="507" ht="16.5" customHeight="1">
      <c r="G507" s="62"/>
      <c r="K507" s="21"/>
      <c r="L507" s="21"/>
      <c r="M507" s="23"/>
      <c r="N507" s="24"/>
      <c r="O507" s="24"/>
      <c r="P507" s="24"/>
    </row>
    <row r="508" ht="16.5" customHeight="1">
      <c r="G508" s="62"/>
      <c r="K508" s="21"/>
      <c r="L508" s="21"/>
      <c r="M508" s="23"/>
      <c r="N508" s="24"/>
      <c r="O508" s="24"/>
      <c r="P508" s="24"/>
    </row>
    <row r="509" ht="16.5" customHeight="1">
      <c r="G509" s="62"/>
      <c r="K509" s="21"/>
      <c r="L509" s="21"/>
      <c r="M509" s="23"/>
      <c r="N509" s="24"/>
      <c r="O509" s="24"/>
      <c r="P509" s="24"/>
    </row>
    <row r="510" ht="16.5" customHeight="1">
      <c r="G510" s="62"/>
      <c r="K510" s="21"/>
      <c r="L510" s="21"/>
      <c r="M510" s="23"/>
      <c r="N510" s="24"/>
      <c r="O510" s="24"/>
      <c r="P510" s="24"/>
    </row>
    <row r="511" ht="16.5" customHeight="1">
      <c r="G511" s="62"/>
      <c r="K511" s="21"/>
      <c r="L511" s="21"/>
      <c r="M511" s="23"/>
      <c r="N511" s="24"/>
      <c r="O511" s="24"/>
      <c r="P511" s="24"/>
    </row>
    <row r="512" ht="16.5" customHeight="1">
      <c r="G512" s="62"/>
      <c r="K512" s="21"/>
      <c r="L512" s="21"/>
      <c r="M512" s="23"/>
      <c r="N512" s="24"/>
      <c r="O512" s="24"/>
      <c r="P512" s="24"/>
    </row>
    <row r="513" ht="16.5" customHeight="1">
      <c r="G513" s="62"/>
      <c r="K513" s="21"/>
      <c r="L513" s="21"/>
      <c r="M513" s="23"/>
      <c r="N513" s="24"/>
      <c r="O513" s="24"/>
      <c r="P513" s="24"/>
    </row>
    <row r="514" ht="16.5" customHeight="1">
      <c r="G514" s="62"/>
      <c r="K514" s="21"/>
      <c r="L514" s="21"/>
      <c r="M514" s="23"/>
      <c r="N514" s="24"/>
      <c r="O514" s="24"/>
      <c r="P514" s="24"/>
    </row>
    <row r="515" ht="16.5" customHeight="1">
      <c r="G515" s="62"/>
      <c r="K515" s="21"/>
      <c r="L515" s="21"/>
      <c r="M515" s="23"/>
      <c r="N515" s="24"/>
      <c r="O515" s="24"/>
      <c r="P515" s="24"/>
    </row>
    <row r="516" ht="16.5" customHeight="1">
      <c r="G516" s="62"/>
      <c r="K516" s="21"/>
      <c r="L516" s="21"/>
      <c r="M516" s="23"/>
      <c r="N516" s="24"/>
      <c r="O516" s="24"/>
      <c r="P516" s="24"/>
    </row>
    <row r="517" ht="16.5" customHeight="1">
      <c r="G517" s="62"/>
      <c r="K517" s="21"/>
      <c r="L517" s="21"/>
      <c r="M517" s="23"/>
      <c r="N517" s="24"/>
      <c r="O517" s="24"/>
      <c r="P517" s="24"/>
    </row>
    <row r="518" ht="16.5" customHeight="1">
      <c r="G518" s="62"/>
      <c r="K518" s="21"/>
      <c r="L518" s="21"/>
      <c r="M518" s="23"/>
      <c r="N518" s="24"/>
      <c r="O518" s="24"/>
      <c r="P518" s="24"/>
    </row>
    <row r="519" ht="16.5" customHeight="1">
      <c r="G519" s="62"/>
      <c r="K519" s="21"/>
      <c r="L519" s="21"/>
      <c r="M519" s="23"/>
      <c r="N519" s="24"/>
      <c r="O519" s="24"/>
      <c r="P519" s="24"/>
    </row>
    <row r="520" ht="16.5" customHeight="1">
      <c r="G520" s="62"/>
      <c r="K520" s="21"/>
      <c r="L520" s="21"/>
      <c r="M520" s="23"/>
      <c r="N520" s="24"/>
      <c r="O520" s="24"/>
      <c r="P520" s="24"/>
    </row>
    <row r="521" ht="16.5" customHeight="1">
      <c r="G521" s="62"/>
      <c r="K521" s="21"/>
      <c r="L521" s="21"/>
      <c r="M521" s="23"/>
      <c r="N521" s="24"/>
      <c r="O521" s="24"/>
      <c r="P521" s="24"/>
    </row>
    <row r="522" ht="16.5" customHeight="1">
      <c r="G522" s="62"/>
      <c r="K522" s="21"/>
      <c r="L522" s="21"/>
      <c r="M522" s="23"/>
      <c r="N522" s="24"/>
      <c r="O522" s="24"/>
      <c r="P522" s="24"/>
    </row>
    <row r="523" ht="16.5" customHeight="1">
      <c r="G523" s="62"/>
      <c r="K523" s="21"/>
      <c r="L523" s="21"/>
      <c r="M523" s="23"/>
      <c r="N523" s="24"/>
      <c r="O523" s="24"/>
      <c r="P523" s="24"/>
    </row>
    <row r="524" ht="16.5" customHeight="1">
      <c r="G524" s="62"/>
      <c r="K524" s="21"/>
      <c r="L524" s="21"/>
      <c r="M524" s="23"/>
      <c r="N524" s="24"/>
      <c r="O524" s="24"/>
      <c r="P524" s="24"/>
    </row>
    <row r="525" ht="16.5" customHeight="1">
      <c r="G525" s="62"/>
      <c r="K525" s="21"/>
      <c r="L525" s="21"/>
      <c r="M525" s="23"/>
      <c r="N525" s="24"/>
      <c r="O525" s="24"/>
      <c r="P525" s="24"/>
    </row>
    <row r="526" ht="16.5" customHeight="1">
      <c r="G526" s="62"/>
      <c r="K526" s="21"/>
      <c r="L526" s="21"/>
      <c r="M526" s="23"/>
      <c r="N526" s="24"/>
      <c r="O526" s="24"/>
      <c r="P526" s="24"/>
    </row>
    <row r="527" ht="16.5" customHeight="1">
      <c r="G527" s="62"/>
      <c r="K527" s="21"/>
      <c r="L527" s="21"/>
      <c r="M527" s="23"/>
      <c r="N527" s="24"/>
      <c r="O527" s="24"/>
      <c r="P527" s="24"/>
    </row>
    <row r="528" ht="16.5" customHeight="1">
      <c r="G528" s="62"/>
      <c r="K528" s="21"/>
      <c r="L528" s="21"/>
      <c r="M528" s="23"/>
      <c r="N528" s="24"/>
      <c r="O528" s="24"/>
      <c r="P528" s="24"/>
    </row>
    <row r="529" ht="16.5" customHeight="1">
      <c r="G529" s="62"/>
      <c r="K529" s="21"/>
      <c r="L529" s="21"/>
      <c r="M529" s="23"/>
      <c r="N529" s="24"/>
      <c r="O529" s="24"/>
      <c r="P529" s="24"/>
    </row>
    <row r="530" ht="16.5" customHeight="1">
      <c r="G530" s="62"/>
      <c r="K530" s="21"/>
      <c r="L530" s="21"/>
      <c r="M530" s="23"/>
      <c r="N530" s="24"/>
      <c r="O530" s="24"/>
      <c r="P530" s="24"/>
    </row>
    <row r="531" ht="16.5" customHeight="1">
      <c r="G531" s="62"/>
      <c r="K531" s="21"/>
      <c r="L531" s="21"/>
      <c r="M531" s="23"/>
      <c r="N531" s="24"/>
      <c r="O531" s="24"/>
      <c r="P531" s="24"/>
    </row>
    <row r="532" ht="16.5" customHeight="1">
      <c r="G532" s="62"/>
      <c r="K532" s="21"/>
      <c r="L532" s="21"/>
      <c r="M532" s="23"/>
      <c r="N532" s="24"/>
      <c r="O532" s="24"/>
      <c r="P532" s="24"/>
    </row>
    <row r="533" ht="16.5" customHeight="1">
      <c r="G533" s="62"/>
      <c r="K533" s="21"/>
      <c r="L533" s="21"/>
      <c r="M533" s="23"/>
      <c r="N533" s="24"/>
      <c r="O533" s="24"/>
      <c r="P533" s="24"/>
    </row>
    <row r="534" ht="16.5" customHeight="1">
      <c r="G534" s="62"/>
      <c r="K534" s="21"/>
      <c r="L534" s="21"/>
      <c r="M534" s="23"/>
      <c r="N534" s="24"/>
      <c r="O534" s="24"/>
      <c r="P534" s="24"/>
    </row>
    <row r="535" ht="16.5" customHeight="1">
      <c r="G535" s="62"/>
      <c r="K535" s="21"/>
      <c r="L535" s="21"/>
      <c r="M535" s="23"/>
      <c r="N535" s="24"/>
      <c r="O535" s="24"/>
      <c r="P535" s="24"/>
    </row>
    <row r="536" ht="16.5" customHeight="1">
      <c r="G536" s="62"/>
      <c r="K536" s="21"/>
      <c r="L536" s="21"/>
      <c r="M536" s="23"/>
      <c r="N536" s="24"/>
      <c r="O536" s="24"/>
      <c r="P536" s="24"/>
    </row>
    <row r="537" ht="16.5" customHeight="1">
      <c r="G537" s="62"/>
      <c r="K537" s="21"/>
      <c r="L537" s="21"/>
      <c r="M537" s="23"/>
      <c r="N537" s="24"/>
      <c r="O537" s="24"/>
      <c r="P537" s="24"/>
    </row>
    <row r="538" ht="16.5" customHeight="1">
      <c r="G538" s="62"/>
      <c r="K538" s="21"/>
      <c r="L538" s="21"/>
      <c r="M538" s="23"/>
      <c r="N538" s="24"/>
      <c r="O538" s="24"/>
      <c r="P538" s="24"/>
    </row>
    <row r="539" ht="16.5" customHeight="1">
      <c r="G539" s="62"/>
      <c r="K539" s="21"/>
      <c r="L539" s="21"/>
      <c r="M539" s="23"/>
      <c r="N539" s="24"/>
      <c r="O539" s="24"/>
      <c r="P539" s="24"/>
    </row>
    <row r="540" ht="16.5" customHeight="1">
      <c r="G540" s="62"/>
      <c r="K540" s="21"/>
      <c r="L540" s="21"/>
      <c r="M540" s="23"/>
      <c r="N540" s="24"/>
      <c r="O540" s="24"/>
      <c r="P540" s="24"/>
    </row>
    <row r="541" ht="16.5" customHeight="1">
      <c r="G541" s="62"/>
      <c r="K541" s="21"/>
      <c r="L541" s="21"/>
      <c r="M541" s="23"/>
      <c r="N541" s="24"/>
      <c r="O541" s="24"/>
      <c r="P541" s="24"/>
    </row>
    <row r="542" ht="16.5" customHeight="1">
      <c r="G542" s="62"/>
      <c r="K542" s="21"/>
      <c r="L542" s="21"/>
      <c r="M542" s="23"/>
      <c r="N542" s="24"/>
      <c r="O542" s="24"/>
      <c r="P542" s="24"/>
    </row>
    <row r="543" ht="16.5" customHeight="1">
      <c r="G543" s="62"/>
      <c r="K543" s="21"/>
      <c r="L543" s="21"/>
      <c r="M543" s="23"/>
      <c r="N543" s="24"/>
      <c r="O543" s="24"/>
      <c r="P543" s="24"/>
    </row>
    <row r="544" ht="16.5" customHeight="1">
      <c r="G544" s="62"/>
      <c r="K544" s="21"/>
      <c r="L544" s="21"/>
      <c r="M544" s="23"/>
      <c r="N544" s="24"/>
      <c r="O544" s="24"/>
      <c r="P544" s="24"/>
    </row>
    <row r="545" ht="16.5" customHeight="1">
      <c r="G545" s="62"/>
      <c r="K545" s="21"/>
      <c r="L545" s="21"/>
      <c r="M545" s="23"/>
      <c r="N545" s="24"/>
      <c r="O545" s="24"/>
      <c r="P545" s="24"/>
    </row>
    <row r="546" ht="16.5" customHeight="1">
      <c r="G546" s="62"/>
      <c r="K546" s="21"/>
      <c r="L546" s="21"/>
      <c r="M546" s="23"/>
      <c r="N546" s="24"/>
      <c r="O546" s="24"/>
      <c r="P546" s="24"/>
    </row>
    <row r="547" ht="16.5" customHeight="1">
      <c r="G547" s="62"/>
      <c r="K547" s="21"/>
      <c r="L547" s="21"/>
      <c r="M547" s="23"/>
      <c r="N547" s="24"/>
      <c r="O547" s="24"/>
      <c r="P547" s="24"/>
    </row>
    <row r="548" ht="16.5" customHeight="1">
      <c r="G548" s="62"/>
      <c r="K548" s="21"/>
      <c r="L548" s="21"/>
      <c r="M548" s="23"/>
      <c r="N548" s="24"/>
      <c r="O548" s="24"/>
      <c r="P548" s="24"/>
    </row>
    <row r="549" ht="16.5" customHeight="1">
      <c r="G549" s="62"/>
      <c r="K549" s="21"/>
      <c r="L549" s="21"/>
      <c r="M549" s="23"/>
      <c r="N549" s="24"/>
      <c r="O549" s="24"/>
      <c r="P549" s="24"/>
    </row>
    <row r="550" ht="16.5" customHeight="1">
      <c r="G550" s="62"/>
      <c r="K550" s="21"/>
      <c r="L550" s="21"/>
      <c r="M550" s="23"/>
      <c r="N550" s="24"/>
      <c r="O550" s="24"/>
      <c r="P550" s="24"/>
    </row>
    <row r="551" ht="16.5" customHeight="1">
      <c r="G551" s="62"/>
      <c r="K551" s="21"/>
      <c r="L551" s="21"/>
      <c r="M551" s="23"/>
      <c r="N551" s="24"/>
      <c r="O551" s="24"/>
      <c r="P551" s="24"/>
    </row>
    <row r="552" ht="16.5" customHeight="1">
      <c r="G552" s="62"/>
      <c r="K552" s="21"/>
      <c r="L552" s="21"/>
      <c r="M552" s="23"/>
      <c r="N552" s="24"/>
      <c r="O552" s="24"/>
      <c r="P552" s="24"/>
    </row>
    <row r="553" ht="16.5" customHeight="1">
      <c r="G553" s="62"/>
      <c r="K553" s="21"/>
      <c r="L553" s="21"/>
      <c r="M553" s="23"/>
      <c r="N553" s="24"/>
      <c r="O553" s="24"/>
      <c r="P553" s="24"/>
    </row>
    <row r="554" ht="16.5" customHeight="1">
      <c r="G554" s="62"/>
      <c r="K554" s="21"/>
      <c r="L554" s="21"/>
      <c r="M554" s="23"/>
      <c r="N554" s="24"/>
      <c r="O554" s="24"/>
      <c r="P554" s="24"/>
    </row>
    <row r="555" ht="16.5" customHeight="1">
      <c r="G555" s="62"/>
      <c r="K555" s="21"/>
      <c r="L555" s="21"/>
      <c r="M555" s="23"/>
      <c r="N555" s="24"/>
      <c r="O555" s="24"/>
      <c r="P555" s="24"/>
    </row>
    <row r="556" ht="16.5" customHeight="1">
      <c r="G556" s="62"/>
      <c r="K556" s="21"/>
      <c r="L556" s="21"/>
      <c r="M556" s="23"/>
      <c r="N556" s="24"/>
      <c r="O556" s="24"/>
      <c r="P556" s="24"/>
    </row>
    <row r="557" ht="16.5" customHeight="1">
      <c r="G557" s="62"/>
      <c r="K557" s="21"/>
      <c r="L557" s="21"/>
      <c r="M557" s="23"/>
      <c r="N557" s="24"/>
      <c r="O557" s="24"/>
      <c r="P557" s="24"/>
    </row>
    <row r="558" ht="16.5" customHeight="1">
      <c r="G558" s="62"/>
      <c r="K558" s="21"/>
      <c r="L558" s="21"/>
      <c r="M558" s="23"/>
      <c r="N558" s="24"/>
      <c r="O558" s="24"/>
      <c r="P558" s="24"/>
    </row>
    <row r="559" ht="16.5" customHeight="1">
      <c r="G559" s="62"/>
      <c r="K559" s="21"/>
      <c r="L559" s="21"/>
      <c r="M559" s="23"/>
      <c r="N559" s="24"/>
      <c r="O559" s="24"/>
      <c r="P559" s="24"/>
    </row>
    <row r="560" ht="16.5" customHeight="1">
      <c r="G560" s="62"/>
      <c r="K560" s="21"/>
      <c r="L560" s="21"/>
      <c r="M560" s="23"/>
      <c r="N560" s="24"/>
      <c r="O560" s="24"/>
      <c r="P560" s="24"/>
    </row>
    <row r="561" ht="16.5" customHeight="1">
      <c r="G561" s="62"/>
      <c r="K561" s="21"/>
      <c r="L561" s="21"/>
      <c r="M561" s="23"/>
      <c r="N561" s="24"/>
      <c r="O561" s="24"/>
      <c r="P561" s="24"/>
    </row>
    <row r="562" ht="16.5" customHeight="1">
      <c r="G562" s="62"/>
      <c r="K562" s="21"/>
      <c r="L562" s="21"/>
      <c r="M562" s="23"/>
      <c r="N562" s="24"/>
      <c r="O562" s="24"/>
      <c r="P562" s="24"/>
    </row>
    <row r="563" ht="16.5" customHeight="1">
      <c r="G563" s="62"/>
      <c r="K563" s="21"/>
      <c r="L563" s="21"/>
      <c r="M563" s="23"/>
      <c r="N563" s="24"/>
      <c r="O563" s="24"/>
      <c r="P563" s="24"/>
    </row>
    <row r="564" ht="16.5" customHeight="1">
      <c r="G564" s="62"/>
      <c r="K564" s="21"/>
      <c r="L564" s="21"/>
      <c r="M564" s="23"/>
      <c r="N564" s="24"/>
      <c r="O564" s="24"/>
      <c r="P564" s="24"/>
    </row>
    <row r="565" ht="16.5" customHeight="1">
      <c r="G565" s="62"/>
      <c r="K565" s="21"/>
      <c r="L565" s="21"/>
      <c r="M565" s="23"/>
      <c r="N565" s="24"/>
      <c r="O565" s="24"/>
      <c r="P565" s="24"/>
    </row>
    <row r="566" ht="16.5" customHeight="1">
      <c r="G566" s="62"/>
      <c r="K566" s="21"/>
      <c r="L566" s="21"/>
      <c r="M566" s="23"/>
      <c r="N566" s="24"/>
      <c r="O566" s="24"/>
      <c r="P566" s="24"/>
    </row>
    <row r="567" ht="16.5" customHeight="1">
      <c r="G567" s="62"/>
      <c r="K567" s="21"/>
      <c r="L567" s="21"/>
      <c r="M567" s="23"/>
      <c r="N567" s="24"/>
      <c r="O567" s="24"/>
      <c r="P567" s="24"/>
    </row>
    <row r="568" ht="16.5" customHeight="1">
      <c r="G568" s="62"/>
      <c r="K568" s="21"/>
      <c r="L568" s="21"/>
      <c r="M568" s="23"/>
      <c r="N568" s="24"/>
      <c r="O568" s="24"/>
      <c r="P568" s="24"/>
    </row>
    <row r="569" ht="16.5" customHeight="1">
      <c r="G569" s="62"/>
      <c r="K569" s="21"/>
      <c r="L569" s="21"/>
      <c r="M569" s="23"/>
      <c r="N569" s="24"/>
      <c r="O569" s="24"/>
      <c r="P569" s="24"/>
    </row>
    <row r="570" ht="16.5" customHeight="1">
      <c r="G570" s="62"/>
      <c r="K570" s="21"/>
      <c r="L570" s="21"/>
      <c r="M570" s="23"/>
      <c r="N570" s="24"/>
      <c r="O570" s="24"/>
      <c r="P570" s="24"/>
    </row>
    <row r="571" ht="16.5" customHeight="1">
      <c r="G571" s="62"/>
      <c r="K571" s="21"/>
      <c r="L571" s="21"/>
      <c r="M571" s="23"/>
      <c r="N571" s="24"/>
      <c r="O571" s="24"/>
      <c r="P571" s="24"/>
    </row>
    <row r="572" ht="16.5" customHeight="1">
      <c r="G572" s="62"/>
      <c r="K572" s="21"/>
      <c r="L572" s="21"/>
      <c r="M572" s="23"/>
      <c r="N572" s="24"/>
      <c r="O572" s="24"/>
      <c r="P572" s="24"/>
    </row>
    <row r="573" ht="16.5" customHeight="1">
      <c r="G573" s="62"/>
      <c r="K573" s="21"/>
      <c r="L573" s="21"/>
      <c r="M573" s="23"/>
      <c r="N573" s="24"/>
      <c r="O573" s="24"/>
      <c r="P573" s="24"/>
    </row>
    <row r="574" ht="16.5" customHeight="1">
      <c r="G574" s="62"/>
      <c r="K574" s="21"/>
      <c r="L574" s="21"/>
      <c r="M574" s="23"/>
      <c r="N574" s="24"/>
      <c r="O574" s="24"/>
      <c r="P574" s="24"/>
    </row>
    <row r="575" ht="16.5" customHeight="1">
      <c r="G575" s="62"/>
      <c r="K575" s="21"/>
      <c r="L575" s="21"/>
      <c r="M575" s="23"/>
      <c r="N575" s="24"/>
      <c r="O575" s="24"/>
      <c r="P575" s="24"/>
    </row>
    <row r="576" ht="16.5" customHeight="1">
      <c r="G576" s="62"/>
      <c r="K576" s="21"/>
      <c r="L576" s="21"/>
      <c r="M576" s="23"/>
      <c r="N576" s="24"/>
      <c r="O576" s="24"/>
      <c r="P576" s="24"/>
    </row>
    <row r="577" ht="16.5" customHeight="1">
      <c r="G577" s="62"/>
      <c r="K577" s="21"/>
      <c r="L577" s="21"/>
      <c r="M577" s="23"/>
      <c r="N577" s="24"/>
      <c r="O577" s="24"/>
      <c r="P577" s="24"/>
    </row>
    <row r="578" ht="16.5" customHeight="1">
      <c r="G578" s="62"/>
      <c r="K578" s="21"/>
      <c r="L578" s="21"/>
      <c r="M578" s="23"/>
      <c r="N578" s="24"/>
      <c r="O578" s="24"/>
      <c r="P578" s="24"/>
    </row>
    <row r="579" ht="16.5" customHeight="1">
      <c r="G579" s="62"/>
      <c r="K579" s="21"/>
      <c r="L579" s="21"/>
      <c r="M579" s="23"/>
      <c r="N579" s="24"/>
      <c r="O579" s="24"/>
      <c r="P579" s="24"/>
    </row>
    <row r="580" ht="16.5" customHeight="1">
      <c r="G580" s="62"/>
      <c r="K580" s="21"/>
      <c r="L580" s="21"/>
      <c r="M580" s="23"/>
      <c r="N580" s="24"/>
      <c r="O580" s="24"/>
      <c r="P580" s="24"/>
    </row>
    <row r="581" ht="16.5" customHeight="1">
      <c r="G581" s="62"/>
      <c r="K581" s="21"/>
      <c r="L581" s="21"/>
      <c r="M581" s="23"/>
      <c r="N581" s="24"/>
      <c r="O581" s="24"/>
      <c r="P581" s="24"/>
    </row>
    <row r="582" ht="16.5" customHeight="1">
      <c r="G582" s="62"/>
      <c r="K582" s="21"/>
      <c r="L582" s="21"/>
      <c r="M582" s="23"/>
      <c r="N582" s="24"/>
      <c r="O582" s="24"/>
      <c r="P582" s="24"/>
    </row>
    <row r="583" ht="16.5" customHeight="1">
      <c r="G583" s="62"/>
      <c r="K583" s="21"/>
      <c r="L583" s="21"/>
      <c r="M583" s="23"/>
      <c r="N583" s="24"/>
      <c r="O583" s="24"/>
      <c r="P583" s="24"/>
    </row>
    <row r="584" ht="16.5" customHeight="1">
      <c r="G584" s="62"/>
      <c r="K584" s="21"/>
      <c r="L584" s="21"/>
      <c r="M584" s="23"/>
      <c r="N584" s="24"/>
      <c r="O584" s="24"/>
      <c r="P584" s="24"/>
    </row>
    <row r="585" ht="16.5" customHeight="1">
      <c r="G585" s="62"/>
      <c r="K585" s="21"/>
      <c r="L585" s="21"/>
      <c r="M585" s="23"/>
      <c r="N585" s="24"/>
      <c r="O585" s="24"/>
      <c r="P585" s="24"/>
    </row>
    <row r="586" ht="16.5" customHeight="1">
      <c r="G586" s="62"/>
      <c r="K586" s="21"/>
      <c r="L586" s="21"/>
      <c r="M586" s="23"/>
      <c r="N586" s="24"/>
      <c r="O586" s="24"/>
      <c r="P586" s="24"/>
    </row>
    <row r="587" ht="16.5" customHeight="1">
      <c r="G587" s="62"/>
      <c r="K587" s="21"/>
      <c r="L587" s="21"/>
      <c r="M587" s="23"/>
      <c r="N587" s="24"/>
      <c r="O587" s="24"/>
      <c r="P587" s="24"/>
    </row>
    <row r="588" ht="16.5" customHeight="1">
      <c r="G588" s="62"/>
      <c r="K588" s="21"/>
      <c r="L588" s="21"/>
      <c r="M588" s="23"/>
      <c r="N588" s="24"/>
      <c r="O588" s="24"/>
      <c r="P588" s="24"/>
    </row>
    <row r="589" ht="16.5" customHeight="1">
      <c r="G589" s="62"/>
      <c r="K589" s="21"/>
      <c r="L589" s="21"/>
      <c r="M589" s="23"/>
      <c r="N589" s="24"/>
      <c r="O589" s="24"/>
      <c r="P589" s="24"/>
    </row>
    <row r="590" ht="16.5" customHeight="1">
      <c r="G590" s="62"/>
      <c r="K590" s="21"/>
      <c r="L590" s="21"/>
      <c r="M590" s="23"/>
      <c r="N590" s="24"/>
      <c r="O590" s="24"/>
      <c r="P590" s="24"/>
    </row>
    <row r="591" ht="16.5" customHeight="1">
      <c r="G591" s="62"/>
      <c r="K591" s="21"/>
      <c r="L591" s="21"/>
      <c r="M591" s="23"/>
      <c r="N591" s="24"/>
      <c r="O591" s="24"/>
      <c r="P591" s="24"/>
    </row>
    <row r="592" ht="16.5" customHeight="1">
      <c r="G592" s="62"/>
      <c r="K592" s="21"/>
      <c r="L592" s="21"/>
      <c r="M592" s="23"/>
      <c r="N592" s="24"/>
      <c r="O592" s="24"/>
      <c r="P592" s="24"/>
    </row>
    <row r="593" ht="16.5" customHeight="1">
      <c r="G593" s="62"/>
      <c r="K593" s="21"/>
      <c r="L593" s="21"/>
      <c r="M593" s="23"/>
      <c r="N593" s="24"/>
      <c r="O593" s="24"/>
      <c r="P593" s="24"/>
    </row>
    <row r="594" ht="16.5" customHeight="1">
      <c r="G594" s="62"/>
      <c r="K594" s="21"/>
      <c r="L594" s="21"/>
      <c r="M594" s="23"/>
      <c r="N594" s="24"/>
      <c r="O594" s="24"/>
      <c r="P594" s="24"/>
    </row>
    <row r="595" ht="16.5" customHeight="1">
      <c r="G595" s="62"/>
      <c r="K595" s="21"/>
      <c r="L595" s="21"/>
      <c r="M595" s="23"/>
      <c r="N595" s="24"/>
      <c r="O595" s="24"/>
      <c r="P595" s="24"/>
    </row>
    <row r="596" ht="16.5" customHeight="1">
      <c r="G596" s="62"/>
      <c r="K596" s="21"/>
      <c r="L596" s="21"/>
      <c r="M596" s="23"/>
      <c r="N596" s="24"/>
      <c r="O596" s="24"/>
      <c r="P596" s="24"/>
    </row>
    <row r="597" ht="16.5" customHeight="1">
      <c r="G597" s="62"/>
      <c r="K597" s="21"/>
      <c r="L597" s="21"/>
      <c r="M597" s="23"/>
      <c r="N597" s="24"/>
      <c r="O597" s="24"/>
      <c r="P597" s="24"/>
    </row>
    <row r="598" ht="16.5" customHeight="1">
      <c r="G598" s="62"/>
      <c r="K598" s="21"/>
      <c r="L598" s="21"/>
      <c r="M598" s="23"/>
      <c r="N598" s="24"/>
      <c r="O598" s="24"/>
      <c r="P598" s="24"/>
    </row>
    <row r="599" ht="16.5" customHeight="1">
      <c r="G599" s="62"/>
      <c r="K599" s="21"/>
      <c r="L599" s="21"/>
      <c r="M599" s="23"/>
      <c r="N599" s="24"/>
      <c r="O599" s="24"/>
      <c r="P599" s="24"/>
    </row>
    <row r="600" ht="16.5" customHeight="1">
      <c r="G600" s="62"/>
      <c r="K600" s="21"/>
      <c r="L600" s="21"/>
      <c r="M600" s="23"/>
      <c r="N600" s="24"/>
      <c r="O600" s="24"/>
      <c r="P600" s="24"/>
    </row>
    <row r="601" ht="16.5" customHeight="1">
      <c r="G601" s="62"/>
      <c r="K601" s="21"/>
      <c r="L601" s="21"/>
      <c r="M601" s="23"/>
      <c r="N601" s="24"/>
      <c r="O601" s="24"/>
      <c r="P601" s="24"/>
    </row>
    <row r="602" ht="16.5" customHeight="1">
      <c r="G602" s="62"/>
      <c r="K602" s="21"/>
      <c r="L602" s="21"/>
      <c r="M602" s="23"/>
      <c r="N602" s="24"/>
      <c r="O602" s="24"/>
      <c r="P602" s="24"/>
    </row>
    <row r="603" ht="16.5" customHeight="1">
      <c r="G603" s="62"/>
      <c r="K603" s="21"/>
      <c r="L603" s="21"/>
      <c r="M603" s="23"/>
      <c r="N603" s="24"/>
      <c r="O603" s="24"/>
      <c r="P603" s="24"/>
    </row>
    <row r="604" ht="16.5" customHeight="1">
      <c r="G604" s="62"/>
      <c r="K604" s="21"/>
      <c r="L604" s="21"/>
      <c r="M604" s="23"/>
      <c r="N604" s="24"/>
      <c r="O604" s="24"/>
      <c r="P604" s="24"/>
    </row>
    <row r="605" ht="16.5" customHeight="1">
      <c r="G605" s="62"/>
      <c r="K605" s="21"/>
      <c r="L605" s="21"/>
      <c r="M605" s="23"/>
      <c r="N605" s="24"/>
      <c r="O605" s="24"/>
      <c r="P605" s="24"/>
    </row>
    <row r="606" ht="16.5" customHeight="1">
      <c r="G606" s="62"/>
      <c r="K606" s="21"/>
      <c r="L606" s="21"/>
      <c r="M606" s="23"/>
      <c r="N606" s="24"/>
      <c r="O606" s="24"/>
      <c r="P606" s="24"/>
    </row>
    <row r="607" ht="16.5" customHeight="1">
      <c r="G607" s="62"/>
      <c r="K607" s="21"/>
      <c r="L607" s="21"/>
      <c r="M607" s="23"/>
      <c r="N607" s="24"/>
      <c r="O607" s="24"/>
      <c r="P607" s="24"/>
    </row>
    <row r="608" ht="16.5" customHeight="1">
      <c r="G608" s="62"/>
      <c r="K608" s="21"/>
      <c r="L608" s="21"/>
      <c r="M608" s="23"/>
      <c r="N608" s="24"/>
      <c r="O608" s="24"/>
      <c r="P608" s="24"/>
    </row>
    <row r="609" ht="16.5" customHeight="1">
      <c r="G609" s="62"/>
      <c r="K609" s="21"/>
      <c r="L609" s="21"/>
      <c r="M609" s="23"/>
      <c r="N609" s="24"/>
      <c r="O609" s="24"/>
      <c r="P609" s="24"/>
    </row>
    <row r="610" ht="16.5" customHeight="1">
      <c r="G610" s="62"/>
      <c r="K610" s="21"/>
      <c r="L610" s="21"/>
      <c r="M610" s="23"/>
      <c r="N610" s="24"/>
      <c r="O610" s="24"/>
      <c r="P610" s="24"/>
    </row>
    <row r="611" ht="16.5" customHeight="1">
      <c r="G611" s="62"/>
      <c r="K611" s="21"/>
      <c r="L611" s="21"/>
      <c r="M611" s="23"/>
      <c r="N611" s="24"/>
      <c r="O611" s="24"/>
      <c r="P611" s="24"/>
    </row>
    <row r="612" ht="16.5" customHeight="1">
      <c r="G612" s="62"/>
      <c r="K612" s="21"/>
      <c r="L612" s="21"/>
      <c r="M612" s="23"/>
      <c r="N612" s="24"/>
      <c r="O612" s="24"/>
      <c r="P612" s="24"/>
    </row>
    <row r="613" ht="16.5" customHeight="1">
      <c r="G613" s="62"/>
      <c r="K613" s="21"/>
      <c r="L613" s="21"/>
      <c r="M613" s="23"/>
      <c r="N613" s="24"/>
      <c r="O613" s="24"/>
      <c r="P613" s="24"/>
    </row>
    <row r="614" ht="16.5" customHeight="1">
      <c r="G614" s="62"/>
      <c r="K614" s="21"/>
      <c r="L614" s="21"/>
      <c r="M614" s="23"/>
      <c r="N614" s="24"/>
      <c r="O614" s="24"/>
      <c r="P614" s="24"/>
    </row>
    <row r="615" ht="16.5" customHeight="1">
      <c r="G615" s="62"/>
      <c r="K615" s="21"/>
      <c r="L615" s="21"/>
      <c r="M615" s="23"/>
      <c r="N615" s="24"/>
      <c r="O615" s="24"/>
      <c r="P615" s="24"/>
    </row>
    <row r="616" ht="16.5" customHeight="1">
      <c r="G616" s="62"/>
      <c r="K616" s="21"/>
      <c r="L616" s="21"/>
      <c r="M616" s="23"/>
      <c r="N616" s="24"/>
      <c r="O616" s="24"/>
      <c r="P616" s="24"/>
    </row>
    <row r="617" ht="16.5" customHeight="1">
      <c r="G617" s="62"/>
      <c r="K617" s="21"/>
      <c r="L617" s="21"/>
      <c r="M617" s="23"/>
      <c r="N617" s="24"/>
      <c r="O617" s="24"/>
      <c r="P617" s="24"/>
    </row>
    <row r="618" ht="16.5" customHeight="1">
      <c r="G618" s="62"/>
      <c r="K618" s="21"/>
      <c r="L618" s="21"/>
      <c r="M618" s="23"/>
      <c r="N618" s="24"/>
      <c r="O618" s="24"/>
      <c r="P618" s="24"/>
    </row>
    <row r="619" ht="16.5" customHeight="1">
      <c r="G619" s="62"/>
      <c r="K619" s="21"/>
      <c r="L619" s="21"/>
      <c r="M619" s="23"/>
      <c r="N619" s="24"/>
      <c r="O619" s="24"/>
      <c r="P619" s="24"/>
    </row>
    <row r="620" ht="16.5" customHeight="1">
      <c r="G620" s="62"/>
      <c r="K620" s="21"/>
      <c r="L620" s="21"/>
      <c r="M620" s="23"/>
      <c r="N620" s="24"/>
      <c r="O620" s="24"/>
      <c r="P620" s="24"/>
    </row>
    <row r="621" ht="16.5" customHeight="1">
      <c r="G621" s="62"/>
      <c r="K621" s="21"/>
      <c r="L621" s="21"/>
      <c r="M621" s="23"/>
      <c r="N621" s="24"/>
      <c r="O621" s="24"/>
      <c r="P621" s="24"/>
    </row>
    <row r="622" ht="16.5" customHeight="1">
      <c r="G622" s="62"/>
      <c r="K622" s="21"/>
      <c r="L622" s="21"/>
      <c r="M622" s="23"/>
      <c r="N622" s="24"/>
      <c r="O622" s="24"/>
      <c r="P622" s="24"/>
    </row>
    <row r="623" ht="16.5" customHeight="1">
      <c r="G623" s="62"/>
      <c r="K623" s="21"/>
      <c r="L623" s="21"/>
      <c r="M623" s="23"/>
      <c r="N623" s="24"/>
      <c r="O623" s="24"/>
      <c r="P623" s="24"/>
    </row>
    <row r="624" ht="16.5" customHeight="1">
      <c r="G624" s="62"/>
      <c r="K624" s="21"/>
      <c r="L624" s="21"/>
      <c r="M624" s="23"/>
      <c r="N624" s="24"/>
      <c r="O624" s="24"/>
      <c r="P624" s="24"/>
    </row>
    <row r="625" ht="16.5" customHeight="1">
      <c r="G625" s="62"/>
      <c r="K625" s="21"/>
      <c r="L625" s="21"/>
      <c r="M625" s="23"/>
      <c r="N625" s="24"/>
      <c r="O625" s="24"/>
      <c r="P625" s="24"/>
    </row>
    <row r="626" ht="16.5" customHeight="1">
      <c r="G626" s="62"/>
      <c r="K626" s="21"/>
      <c r="L626" s="21"/>
      <c r="M626" s="23"/>
      <c r="N626" s="24"/>
      <c r="O626" s="24"/>
      <c r="P626" s="24"/>
    </row>
    <row r="627" ht="16.5" customHeight="1">
      <c r="G627" s="62"/>
      <c r="K627" s="21"/>
      <c r="L627" s="21"/>
      <c r="M627" s="23"/>
      <c r="N627" s="24"/>
      <c r="O627" s="24"/>
      <c r="P627" s="24"/>
    </row>
    <row r="628" ht="16.5" customHeight="1">
      <c r="G628" s="62"/>
      <c r="K628" s="21"/>
      <c r="L628" s="21"/>
      <c r="M628" s="23"/>
      <c r="N628" s="24"/>
      <c r="O628" s="24"/>
      <c r="P628" s="24"/>
    </row>
    <row r="629" ht="16.5" customHeight="1">
      <c r="G629" s="62"/>
      <c r="K629" s="21"/>
      <c r="L629" s="21"/>
      <c r="M629" s="23"/>
      <c r="N629" s="24"/>
      <c r="O629" s="24"/>
      <c r="P629" s="24"/>
    </row>
    <row r="630" ht="16.5" customHeight="1">
      <c r="G630" s="62"/>
      <c r="K630" s="21"/>
      <c r="L630" s="21"/>
      <c r="M630" s="23"/>
      <c r="N630" s="24"/>
      <c r="O630" s="24"/>
      <c r="P630" s="24"/>
    </row>
    <row r="631" ht="16.5" customHeight="1">
      <c r="G631" s="62"/>
      <c r="K631" s="21"/>
      <c r="L631" s="21"/>
      <c r="M631" s="23"/>
      <c r="N631" s="24"/>
      <c r="O631" s="24"/>
      <c r="P631" s="24"/>
    </row>
    <row r="632" ht="16.5" customHeight="1">
      <c r="G632" s="62"/>
      <c r="K632" s="21"/>
      <c r="L632" s="21"/>
      <c r="M632" s="23"/>
      <c r="N632" s="24"/>
      <c r="O632" s="24"/>
      <c r="P632" s="24"/>
    </row>
    <row r="633" ht="16.5" customHeight="1">
      <c r="G633" s="62"/>
      <c r="K633" s="21"/>
      <c r="L633" s="21"/>
      <c r="M633" s="23"/>
      <c r="N633" s="24"/>
      <c r="O633" s="24"/>
      <c r="P633" s="24"/>
    </row>
    <row r="634" ht="16.5" customHeight="1">
      <c r="G634" s="62"/>
      <c r="K634" s="21"/>
      <c r="L634" s="21"/>
      <c r="M634" s="23"/>
      <c r="N634" s="24"/>
      <c r="O634" s="24"/>
      <c r="P634" s="24"/>
    </row>
    <row r="635" ht="16.5" customHeight="1">
      <c r="G635" s="62"/>
      <c r="K635" s="21"/>
      <c r="L635" s="21"/>
      <c r="M635" s="23"/>
      <c r="N635" s="24"/>
      <c r="O635" s="24"/>
      <c r="P635" s="24"/>
    </row>
    <row r="636" ht="16.5" customHeight="1">
      <c r="G636" s="62"/>
      <c r="K636" s="21"/>
      <c r="L636" s="21"/>
      <c r="M636" s="23"/>
      <c r="N636" s="24"/>
      <c r="O636" s="24"/>
      <c r="P636" s="24"/>
    </row>
    <row r="637" ht="16.5" customHeight="1">
      <c r="G637" s="62"/>
      <c r="K637" s="21"/>
      <c r="L637" s="21"/>
      <c r="M637" s="23"/>
      <c r="N637" s="24"/>
      <c r="O637" s="24"/>
      <c r="P637" s="24"/>
    </row>
    <row r="638" ht="16.5" customHeight="1">
      <c r="G638" s="62"/>
      <c r="K638" s="21"/>
      <c r="L638" s="21"/>
      <c r="M638" s="23"/>
      <c r="N638" s="24"/>
      <c r="O638" s="24"/>
      <c r="P638" s="24"/>
    </row>
    <row r="639" ht="16.5" customHeight="1">
      <c r="G639" s="62"/>
      <c r="K639" s="21"/>
      <c r="L639" s="21"/>
      <c r="M639" s="23"/>
      <c r="N639" s="24"/>
      <c r="O639" s="24"/>
      <c r="P639" s="24"/>
    </row>
    <row r="640" ht="16.5" customHeight="1">
      <c r="G640" s="62"/>
      <c r="K640" s="21"/>
      <c r="L640" s="21"/>
      <c r="M640" s="23"/>
      <c r="N640" s="24"/>
      <c r="O640" s="24"/>
      <c r="P640" s="24"/>
    </row>
    <row r="641" ht="16.5" customHeight="1">
      <c r="G641" s="62"/>
      <c r="K641" s="21"/>
      <c r="L641" s="21"/>
      <c r="M641" s="23"/>
      <c r="N641" s="24"/>
      <c r="O641" s="24"/>
      <c r="P641" s="24"/>
    </row>
    <row r="642" ht="16.5" customHeight="1">
      <c r="G642" s="62"/>
      <c r="K642" s="21"/>
      <c r="L642" s="21"/>
      <c r="M642" s="23"/>
      <c r="N642" s="24"/>
      <c r="O642" s="24"/>
      <c r="P642" s="24"/>
    </row>
    <row r="643" ht="16.5" customHeight="1">
      <c r="G643" s="62"/>
      <c r="K643" s="21"/>
      <c r="L643" s="21"/>
      <c r="M643" s="23"/>
      <c r="N643" s="24"/>
      <c r="O643" s="24"/>
      <c r="P643" s="24"/>
    </row>
    <row r="644" ht="16.5" customHeight="1">
      <c r="G644" s="62"/>
      <c r="K644" s="21"/>
      <c r="L644" s="21"/>
      <c r="M644" s="23"/>
      <c r="N644" s="24"/>
      <c r="O644" s="24"/>
      <c r="P644" s="24"/>
    </row>
    <row r="645" ht="16.5" customHeight="1">
      <c r="G645" s="62"/>
      <c r="K645" s="21"/>
      <c r="L645" s="21"/>
      <c r="M645" s="23"/>
      <c r="N645" s="24"/>
      <c r="O645" s="24"/>
      <c r="P645" s="24"/>
    </row>
    <row r="646" ht="16.5" customHeight="1">
      <c r="G646" s="62"/>
      <c r="K646" s="21"/>
      <c r="L646" s="21"/>
      <c r="M646" s="23"/>
      <c r="N646" s="24"/>
      <c r="O646" s="24"/>
      <c r="P646" s="24"/>
    </row>
    <row r="647" ht="16.5" customHeight="1">
      <c r="G647" s="62"/>
      <c r="K647" s="21"/>
      <c r="L647" s="21"/>
      <c r="M647" s="23"/>
      <c r="N647" s="24"/>
      <c r="O647" s="24"/>
      <c r="P647" s="24"/>
    </row>
    <row r="648" ht="16.5" customHeight="1">
      <c r="G648" s="62"/>
      <c r="K648" s="21"/>
      <c r="L648" s="21"/>
      <c r="M648" s="23"/>
      <c r="N648" s="24"/>
      <c r="O648" s="24"/>
      <c r="P648" s="24"/>
    </row>
    <row r="649" ht="16.5" customHeight="1">
      <c r="G649" s="62"/>
      <c r="K649" s="21"/>
      <c r="L649" s="21"/>
      <c r="M649" s="23"/>
      <c r="N649" s="24"/>
      <c r="O649" s="24"/>
      <c r="P649" s="24"/>
    </row>
    <row r="650" ht="16.5" customHeight="1">
      <c r="G650" s="62"/>
      <c r="K650" s="21"/>
      <c r="L650" s="21"/>
      <c r="M650" s="23"/>
      <c r="N650" s="24"/>
      <c r="O650" s="24"/>
      <c r="P650" s="24"/>
    </row>
    <row r="651" ht="16.5" customHeight="1">
      <c r="G651" s="62"/>
      <c r="K651" s="21"/>
      <c r="L651" s="21"/>
      <c r="M651" s="23"/>
      <c r="N651" s="24"/>
      <c r="O651" s="24"/>
      <c r="P651" s="24"/>
    </row>
    <row r="652" ht="16.5" customHeight="1">
      <c r="G652" s="62"/>
      <c r="K652" s="21"/>
      <c r="L652" s="21"/>
      <c r="M652" s="23"/>
      <c r="N652" s="24"/>
      <c r="O652" s="24"/>
      <c r="P652" s="24"/>
    </row>
    <row r="653" ht="16.5" customHeight="1">
      <c r="G653" s="62"/>
      <c r="K653" s="21"/>
      <c r="L653" s="21"/>
      <c r="M653" s="23"/>
      <c r="N653" s="24"/>
      <c r="O653" s="24"/>
      <c r="P653" s="24"/>
    </row>
    <row r="654" ht="16.5" customHeight="1">
      <c r="G654" s="62"/>
      <c r="K654" s="21"/>
      <c r="L654" s="21"/>
      <c r="M654" s="23"/>
      <c r="N654" s="24"/>
      <c r="O654" s="24"/>
      <c r="P654" s="24"/>
    </row>
    <row r="655" ht="16.5" customHeight="1">
      <c r="G655" s="62"/>
      <c r="K655" s="21"/>
      <c r="L655" s="21"/>
      <c r="M655" s="23"/>
      <c r="N655" s="24"/>
      <c r="O655" s="24"/>
      <c r="P655" s="24"/>
    </row>
    <row r="656" ht="16.5" customHeight="1">
      <c r="G656" s="62"/>
      <c r="K656" s="21"/>
      <c r="L656" s="21"/>
      <c r="M656" s="23"/>
      <c r="N656" s="24"/>
      <c r="O656" s="24"/>
      <c r="P656" s="24"/>
    </row>
    <row r="657" ht="16.5" customHeight="1">
      <c r="G657" s="62"/>
      <c r="K657" s="21"/>
      <c r="L657" s="21"/>
      <c r="M657" s="23"/>
      <c r="N657" s="24"/>
      <c r="O657" s="24"/>
      <c r="P657" s="24"/>
    </row>
    <row r="658" ht="16.5" customHeight="1">
      <c r="G658" s="62"/>
      <c r="K658" s="21"/>
      <c r="L658" s="21"/>
      <c r="M658" s="23"/>
      <c r="N658" s="24"/>
      <c r="O658" s="24"/>
      <c r="P658" s="24"/>
    </row>
    <row r="659" ht="16.5" customHeight="1">
      <c r="G659" s="62"/>
      <c r="K659" s="21"/>
      <c r="L659" s="21"/>
      <c r="M659" s="23"/>
      <c r="N659" s="24"/>
      <c r="O659" s="24"/>
      <c r="P659" s="24"/>
    </row>
    <row r="660" ht="16.5" customHeight="1">
      <c r="G660" s="62"/>
      <c r="K660" s="21"/>
      <c r="L660" s="21"/>
      <c r="M660" s="23"/>
      <c r="N660" s="24"/>
      <c r="O660" s="24"/>
      <c r="P660" s="24"/>
    </row>
    <row r="661" ht="16.5" customHeight="1">
      <c r="G661" s="62"/>
      <c r="K661" s="21"/>
      <c r="L661" s="21"/>
      <c r="M661" s="23"/>
      <c r="N661" s="24"/>
      <c r="O661" s="24"/>
      <c r="P661" s="24"/>
    </row>
    <row r="662" ht="16.5" customHeight="1">
      <c r="G662" s="62"/>
      <c r="K662" s="21"/>
      <c r="L662" s="21"/>
      <c r="M662" s="23"/>
      <c r="N662" s="24"/>
      <c r="O662" s="24"/>
      <c r="P662" s="24"/>
    </row>
    <row r="663" ht="16.5" customHeight="1">
      <c r="G663" s="62"/>
      <c r="K663" s="21"/>
      <c r="L663" s="21"/>
      <c r="M663" s="23"/>
      <c r="N663" s="24"/>
      <c r="O663" s="24"/>
      <c r="P663" s="24"/>
    </row>
    <row r="664" ht="16.5" customHeight="1">
      <c r="G664" s="62"/>
      <c r="K664" s="21"/>
      <c r="L664" s="21"/>
      <c r="M664" s="23"/>
      <c r="N664" s="24"/>
      <c r="O664" s="24"/>
      <c r="P664" s="24"/>
    </row>
    <row r="665" ht="16.5" customHeight="1">
      <c r="G665" s="62"/>
      <c r="K665" s="21"/>
      <c r="L665" s="21"/>
      <c r="M665" s="23"/>
      <c r="N665" s="24"/>
      <c r="O665" s="24"/>
      <c r="P665" s="24"/>
    </row>
    <row r="666" ht="16.5" customHeight="1">
      <c r="G666" s="62"/>
      <c r="K666" s="21"/>
      <c r="L666" s="21"/>
      <c r="M666" s="23"/>
      <c r="N666" s="24"/>
      <c r="O666" s="24"/>
      <c r="P666" s="24"/>
    </row>
    <row r="667" ht="16.5" customHeight="1">
      <c r="G667" s="62"/>
      <c r="K667" s="21"/>
      <c r="L667" s="21"/>
      <c r="M667" s="23"/>
      <c r="N667" s="24"/>
      <c r="O667" s="24"/>
      <c r="P667" s="24"/>
    </row>
    <row r="668" ht="16.5" customHeight="1">
      <c r="G668" s="62"/>
      <c r="K668" s="21"/>
      <c r="L668" s="21"/>
      <c r="M668" s="23"/>
      <c r="N668" s="24"/>
      <c r="O668" s="24"/>
      <c r="P668" s="24"/>
    </row>
    <row r="669" ht="16.5" customHeight="1">
      <c r="G669" s="62"/>
      <c r="K669" s="21"/>
      <c r="L669" s="21"/>
      <c r="M669" s="23"/>
      <c r="N669" s="24"/>
      <c r="O669" s="24"/>
      <c r="P669" s="24"/>
    </row>
    <row r="670" ht="16.5" customHeight="1">
      <c r="G670" s="62"/>
      <c r="K670" s="21"/>
      <c r="L670" s="21"/>
      <c r="M670" s="23"/>
      <c r="N670" s="24"/>
      <c r="O670" s="24"/>
      <c r="P670" s="24"/>
    </row>
    <row r="671" ht="16.5" customHeight="1">
      <c r="G671" s="62"/>
      <c r="K671" s="21"/>
      <c r="L671" s="21"/>
      <c r="M671" s="23"/>
      <c r="N671" s="24"/>
      <c r="O671" s="24"/>
      <c r="P671" s="24"/>
    </row>
    <row r="672" ht="16.5" customHeight="1">
      <c r="G672" s="62"/>
      <c r="K672" s="21"/>
      <c r="L672" s="21"/>
      <c r="M672" s="23"/>
      <c r="N672" s="24"/>
      <c r="O672" s="24"/>
      <c r="P672" s="24"/>
    </row>
    <row r="673" ht="16.5" customHeight="1">
      <c r="G673" s="62"/>
      <c r="K673" s="21"/>
      <c r="L673" s="21"/>
      <c r="M673" s="23"/>
      <c r="N673" s="24"/>
      <c r="O673" s="24"/>
      <c r="P673" s="24"/>
    </row>
    <row r="674" ht="16.5" customHeight="1">
      <c r="G674" s="62"/>
      <c r="K674" s="21"/>
      <c r="L674" s="21"/>
      <c r="M674" s="23"/>
      <c r="N674" s="24"/>
      <c r="O674" s="24"/>
      <c r="P674" s="24"/>
    </row>
    <row r="675" ht="16.5" customHeight="1">
      <c r="G675" s="62"/>
      <c r="K675" s="21"/>
      <c r="L675" s="21"/>
      <c r="M675" s="23"/>
      <c r="N675" s="24"/>
      <c r="O675" s="24"/>
      <c r="P675" s="24"/>
    </row>
    <row r="676" ht="16.5" customHeight="1">
      <c r="G676" s="62"/>
      <c r="K676" s="21"/>
      <c r="L676" s="21"/>
      <c r="M676" s="23"/>
      <c r="N676" s="24"/>
      <c r="O676" s="24"/>
      <c r="P676" s="24"/>
    </row>
    <row r="677" ht="16.5" customHeight="1">
      <c r="G677" s="62"/>
      <c r="K677" s="21"/>
      <c r="L677" s="21"/>
      <c r="M677" s="23"/>
      <c r="N677" s="24"/>
      <c r="O677" s="24"/>
      <c r="P677" s="24"/>
    </row>
    <row r="678" ht="16.5" customHeight="1">
      <c r="G678" s="62"/>
      <c r="K678" s="21"/>
      <c r="L678" s="21"/>
      <c r="M678" s="23"/>
      <c r="N678" s="24"/>
      <c r="O678" s="24"/>
      <c r="P678" s="24"/>
    </row>
    <row r="679" ht="16.5" customHeight="1">
      <c r="G679" s="62"/>
      <c r="K679" s="21"/>
      <c r="L679" s="21"/>
      <c r="M679" s="23"/>
      <c r="N679" s="24"/>
      <c r="O679" s="24"/>
      <c r="P679" s="24"/>
    </row>
    <row r="680" ht="16.5" customHeight="1">
      <c r="G680" s="62"/>
      <c r="K680" s="21"/>
      <c r="L680" s="21"/>
      <c r="M680" s="23"/>
      <c r="N680" s="24"/>
      <c r="O680" s="24"/>
      <c r="P680" s="24"/>
    </row>
    <row r="681" ht="16.5" customHeight="1">
      <c r="G681" s="62"/>
      <c r="K681" s="21"/>
      <c r="L681" s="21"/>
      <c r="M681" s="23"/>
      <c r="N681" s="24"/>
      <c r="O681" s="24"/>
      <c r="P681" s="24"/>
    </row>
    <row r="682" ht="16.5" customHeight="1">
      <c r="G682" s="62"/>
      <c r="K682" s="21"/>
      <c r="L682" s="21"/>
      <c r="M682" s="23"/>
      <c r="N682" s="24"/>
      <c r="O682" s="24"/>
      <c r="P682" s="24"/>
    </row>
    <row r="683" ht="16.5" customHeight="1">
      <c r="G683" s="62"/>
      <c r="K683" s="21"/>
      <c r="L683" s="21"/>
      <c r="M683" s="23"/>
      <c r="N683" s="24"/>
      <c r="O683" s="24"/>
      <c r="P683" s="24"/>
    </row>
    <row r="684" ht="16.5" customHeight="1">
      <c r="G684" s="62"/>
      <c r="K684" s="21"/>
      <c r="L684" s="21"/>
      <c r="M684" s="23"/>
      <c r="N684" s="24"/>
      <c r="O684" s="24"/>
      <c r="P684" s="24"/>
    </row>
    <row r="685" ht="16.5" customHeight="1">
      <c r="G685" s="62"/>
      <c r="K685" s="21"/>
      <c r="L685" s="21"/>
      <c r="M685" s="23"/>
      <c r="N685" s="24"/>
      <c r="O685" s="24"/>
      <c r="P685" s="24"/>
    </row>
    <row r="686" ht="16.5" customHeight="1">
      <c r="G686" s="62"/>
      <c r="K686" s="21"/>
      <c r="L686" s="21"/>
      <c r="M686" s="23"/>
      <c r="N686" s="24"/>
      <c r="O686" s="24"/>
      <c r="P686" s="24"/>
    </row>
    <row r="687" ht="16.5" customHeight="1">
      <c r="G687" s="62"/>
      <c r="K687" s="21"/>
      <c r="L687" s="21"/>
      <c r="M687" s="23"/>
      <c r="N687" s="24"/>
      <c r="O687" s="24"/>
      <c r="P687" s="24"/>
    </row>
    <row r="688" ht="16.5" customHeight="1">
      <c r="G688" s="62"/>
      <c r="K688" s="21"/>
      <c r="L688" s="21"/>
      <c r="M688" s="23"/>
      <c r="N688" s="24"/>
      <c r="O688" s="24"/>
      <c r="P688" s="24"/>
    </row>
    <row r="689" ht="16.5" customHeight="1">
      <c r="G689" s="62"/>
      <c r="K689" s="21"/>
      <c r="L689" s="21"/>
      <c r="M689" s="23"/>
      <c r="N689" s="24"/>
      <c r="O689" s="24"/>
      <c r="P689" s="24"/>
    </row>
    <row r="690" ht="16.5" customHeight="1">
      <c r="G690" s="62"/>
      <c r="K690" s="21"/>
      <c r="L690" s="21"/>
      <c r="M690" s="23"/>
      <c r="N690" s="24"/>
      <c r="O690" s="24"/>
      <c r="P690" s="24"/>
    </row>
    <row r="691" ht="16.5" customHeight="1">
      <c r="G691" s="62"/>
      <c r="K691" s="21"/>
      <c r="L691" s="21"/>
      <c r="M691" s="23"/>
      <c r="N691" s="24"/>
      <c r="O691" s="24"/>
      <c r="P691" s="24"/>
    </row>
    <row r="692" ht="16.5" customHeight="1">
      <c r="G692" s="62"/>
      <c r="K692" s="21"/>
      <c r="L692" s="21"/>
      <c r="M692" s="23"/>
      <c r="N692" s="24"/>
      <c r="O692" s="24"/>
      <c r="P692" s="24"/>
    </row>
    <row r="693" ht="16.5" customHeight="1">
      <c r="G693" s="62"/>
      <c r="K693" s="21"/>
      <c r="L693" s="21"/>
      <c r="M693" s="23"/>
      <c r="N693" s="24"/>
      <c r="O693" s="24"/>
      <c r="P693" s="24"/>
    </row>
    <row r="694" ht="16.5" customHeight="1">
      <c r="G694" s="62"/>
      <c r="K694" s="21"/>
      <c r="L694" s="21"/>
      <c r="M694" s="23"/>
      <c r="N694" s="24"/>
      <c r="O694" s="24"/>
      <c r="P694" s="24"/>
    </row>
    <row r="695" ht="16.5" customHeight="1">
      <c r="G695" s="62"/>
      <c r="K695" s="21"/>
      <c r="L695" s="21"/>
      <c r="M695" s="23"/>
      <c r="N695" s="24"/>
      <c r="O695" s="24"/>
      <c r="P695" s="24"/>
    </row>
    <row r="696" ht="16.5" customHeight="1">
      <c r="G696" s="62"/>
      <c r="K696" s="21"/>
      <c r="L696" s="21"/>
      <c r="M696" s="23"/>
      <c r="N696" s="24"/>
      <c r="O696" s="24"/>
      <c r="P696" s="24"/>
    </row>
    <row r="697" ht="16.5" customHeight="1">
      <c r="G697" s="62"/>
      <c r="K697" s="21"/>
      <c r="L697" s="21"/>
      <c r="M697" s="23"/>
      <c r="N697" s="24"/>
      <c r="O697" s="24"/>
      <c r="P697" s="24"/>
    </row>
    <row r="698" ht="16.5" customHeight="1">
      <c r="G698" s="62"/>
      <c r="K698" s="21"/>
      <c r="L698" s="21"/>
      <c r="M698" s="23"/>
      <c r="N698" s="24"/>
      <c r="O698" s="24"/>
      <c r="P698" s="24"/>
    </row>
    <row r="699" ht="16.5" customHeight="1">
      <c r="G699" s="62"/>
      <c r="K699" s="21"/>
      <c r="L699" s="21"/>
      <c r="M699" s="23"/>
      <c r="N699" s="24"/>
      <c r="O699" s="24"/>
      <c r="P699" s="24"/>
    </row>
    <row r="700" ht="16.5" customHeight="1">
      <c r="G700" s="62"/>
      <c r="K700" s="21"/>
      <c r="L700" s="21"/>
      <c r="M700" s="23"/>
      <c r="N700" s="24"/>
      <c r="O700" s="24"/>
      <c r="P700" s="24"/>
    </row>
    <row r="701" ht="16.5" customHeight="1">
      <c r="G701" s="62"/>
      <c r="K701" s="21"/>
      <c r="L701" s="21"/>
      <c r="M701" s="23"/>
      <c r="N701" s="24"/>
      <c r="O701" s="24"/>
      <c r="P701" s="24"/>
    </row>
    <row r="702" ht="16.5" customHeight="1">
      <c r="G702" s="62"/>
      <c r="K702" s="21"/>
      <c r="L702" s="21"/>
      <c r="M702" s="23"/>
      <c r="N702" s="24"/>
      <c r="O702" s="24"/>
      <c r="P702" s="24"/>
    </row>
    <row r="703" ht="16.5" customHeight="1">
      <c r="G703" s="62"/>
      <c r="K703" s="21"/>
      <c r="L703" s="21"/>
      <c r="M703" s="23"/>
      <c r="N703" s="24"/>
      <c r="O703" s="24"/>
      <c r="P703" s="24"/>
    </row>
    <row r="704" ht="16.5" customHeight="1">
      <c r="G704" s="62"/>
      <c r="K704" s="21"/>
      <c r="L704" s="21"/>
      <c r="M704" s="23"/>
      <c r="N704" s="24"/>
      <c r="O704" s="24"/>
      <c r="P704" s="24"/>
    </row>
    <row r="705" ht="16.5" customHeight="1">
      <c r="G705" s="62"/>
      <c r="K705" s="21"/>
      <c r="L705" s="21"/>
      <c r="M705" s="23"/>
      <c r="N705" s="24"/>
      <c r="O705" s="24"/>
      <c r="P705" s="24"/>
    </row>
    <row r="706" ht="16.5" customHeight="1">
      <c r="G706" s="62"/>
      <c r="K706" s="21"/>
      <c r="L706" s="21"/>
      <c r="M706" s="23"/>
      <c r="N706" s="24"/>
      <c r="O706" s="24"/>
      <c r="P706" s="24"/>
    </row>
    <row r="707" ht="16.5" customHeight="1">
      <c r="G707" s="62"/>
      <c r="K707" s="21"/>
      <c r="L707" s="21"/>
      <c r="M707" s="23"/>
      <c r="N707" s="24"/>
      <c r="O707" s="24"/>
      <c r="P707" s="24"/>
    </row>
    <row r="708" ht="16.5" customHeight="1">
      <c r="G708" s="62"/>
      <c r="K708" s="21"/>
      <c r="L708" s="21"/>
      <c r="M708" s="23"/>
      <c r="N708" s="24"/>
      <c r="O708" s="24"/>
      <c r="P708" s="24"/>
    </row>
    <row r="709" ht="16.5" customHeight="1">
      <c r="G709" s="62"/>
      <c r="K709" s="21"/>
      <c r="L709" s="21"/>
      <c r="M709" s="23"/>
      <c r="N709" s="24"/>
      <c r="O709" s="24"/>
      <c r="P709" s="24"/>
    </row>
    <row r="710" ht="16.5" customHeight="1">
      <c r="G710" s="62"/>
      <c r="K710" s="21"/>
      <c r="L710" s="21"/>
      <c r="M710" s="23"/>
      <c r="N710" s="24"/>
      <c r="O710" s="24"/>
      <c r="P710" s="24"/>
    </row>
    <row r="711" ht="16.5" customHeight="1">
      <c r="G711" s="62"/>
      <c r="K711" s="21"/>
      <c r="L711" s="21"/>
      <c r="M711" s="23"/>
      <c r="N711" s="24"/>
      <c r="O711" s="24"/>
      <c r="P711" s="24"/>
    </row>
    <row r="712" ht="16.5" customHeight="1">
      <c r="G712" s="62"/>
      <c r="K712" s="21"/>
      <c r="L712" s="21"/>
      <c r="M712" s="23"/>
      <c r="N712" s="24"/>
      <c r="O712" s="24"/>
      <c r="P712" s="24"/>
    </row>
    <row r="713" ht="16.5" customHeight="1">
      <c r="G713" s="62"/>
      <c r="K713" s="21"/>
      <c r="L713" s="21"/>
      <c r="M713" s="23"/>
      <c r="N713" s="24"/>
      <c r="O713" s="24"/>
      <c r="P713" s="24"/>
    </row>
    <row r="714" ht="16.5" customHeight="1">
      <c r="G714" s="62"/>
      <c r="K714" s="21"/>
      <c r="L714" s="21"/>
      <c r="M714" s="23"/>
      <c r="N714" s="24"/>
      <c r="O714" s="24"/>
      <c r="P714" s="24"/>
    </row>
    <row r="715" ht="16.5" customHeight="1">
      <c r="G715" s="62"/>
      <c r="K715" s="21"/>
      <c r="L715" s="21"/>
      <c r="M715" s="23"/>
      <c r="N715" s="24"/>
      <c r="O715" s="24"/>
      <c r="P715" s="24"/>
    </row>
    <row r="716" ht="16.5" customHeight="1">
      <c r="G716" s="62"/>
      <c r="K716" s="21"/>
      <c r="L716" s="21"/>
      <c r="M716" s="23"/>
      <c r="N716" s="24"/>
      <c r="O716" s="24"/>
      <c r="P716" s="24"/>
    </row>
    <row r="717" ht="16.5" customHeight="1">
      <c r="G717" s="62"/>
      <c r="K717" s="21"/>
      <c r="L717" s="21"/>
      <c r="M717" s="23"/>
      <c r="N717" s="24"/>
      <c r="O717" s="24"/>
      <c r="P717" s="24"/>
    </row>
    <row r="718" ht="16.5" customHeight="1">
      <c r="G718" s="62"/>
      <c r="K718" s="21"/>
      <c r="L718" s="21"/>
      <c r="M718" s="23"/>
      <c r="N718" s="24"/>
      <c r="O718" s="24"/>
      <c r="P718" s="24"/>
    </row>
    <row r="719" ht="16.5" customHeight="1">
      <c r="G719" s="62"/>
      <c r="K719" s="21"/>
      <c r="L719" s="21"/>
      <c r="M719" s="23"/>
      <c r="N719" s="24"/>
      <c r="O719" s="24"/>
      <c r="P719" s="24"/>
    </row>
    <row r="720" ht="16.5" customHeight="1">
      <c r="G720" s="62"/>
      <c r="K720" s="21"/>
      <c r="L720" s="21"/>
      <c r="M720" s="23"/>
      <c r="N720" s="24"/>
      <c r="O720" s="24"/>
      <c r="P720" s="24"/>
    </row>
    <row r="721" ht="16.5" customHeight="1">
      <c r="G721" s="62"/>
      <c r="K721" s="21"/>
      <c r="L721" s="21"/>
      <c r="M721" s="23"/>
      <c r="N721" s="24"/>
      <c r="O721" s="24"/>
      <c r="P721" s="24"/>
    </row>
    <row r="722" ht="16.5" customHeight="1">
      <c r="G722" s="62"/>
      <c r="K722" s="21"/>
      <c r="L722" s="21"/>
      <c r="M722" s="23"/>
      <c r="N722" s="24"/>
      <c r="O722" s="24"/>
      <c r="P722" s="24"/>
    </row>
    <row r="723" ht="16.5" customHeight="1">
      <c r="G723" s="62"/>
      <c r="K723" s="21"/>
      <c r="L723" s="21"/>
      <c r="M723" s="23"/>
      <c r="N723" s="24"/>
      <c r="O723" s="24"/>
      <c r="P723" s="24"/>
    </row>
    <row r="724" ht="16.5" customHeight="1">
      <c r="G724" s="62"/>
      <c r="K724" s="21"/>
      <c r="L724" s="21"/>
      <c r="M724" s="23"/>
      <c r="N724" s="24"/>
      <c r="O724" s="24"/>
      <c r="P724" s="24"/>
    </row>
    <row r="725" ht="16.5" customHeight="1">
      <c r="G725" s="62"/>
      <c r="K725" s="21"/>
      <c r="L725" s="21"/>
      <c r="M725" s="23"/>
      <c r="N725" s="24"/>
      <c r="O725" s="24"/>
      <c r="P725" s="24"/>
    </row>
    <row r="726" ht="16.5" customHeight="1">
      <c r="G726" s="62"/>
      <c r="K726" s="21"/>
      <c r="L726" s="21"/>
      <c r="M726" s="23"/>
      <c r="N726" s="24"/>
      <c r="O726" s="24"/>
      <c r="P726" s="24"/>
    </row>
    <row r="727" ht="16.5" customHeight="1">
      <c r="G727" s="62"/>
      <c r="K727" s="21"/>
      <c r="L727" s="21"/>
      <c r="M727" s="23"/>
      <c r="N727" s="24"/>
      <c r="O727" s="24"/>
      <c r="P727" s="24"/>
    </row>
    <row r="728" ht="16.5" customHeight="1">
      <c r="G728" s="62"/>
      <c r="K728" s="21"/>
      <c r="L728" s="21"/>
      <c r="M728" s="23"/>
      <c r="N728" s="24"/>
      <c r="O728" s="24"/>
      <c r="P728" s="24"/>
    </row>
    <row r="729" ht="16.5" customHeight="1">
      <c r="G729" s="62"/>
      <c r="K729" s="21"/>
      <c r="L729" s="21"/>
      <c r="M729" s="23"/>
      <c r="N729" s="24"/>
      <c r="O729" s="24"/>
      <c r="P729" s="24"/>
    </row>
    <row r="730" ht="16.5" customHeight="1">
      <c r="G730" s="62"/>
      <c r="K730" s="21"/>
      <c r="L730" s="21"/>
      <c r="M730" s="23"/>
      <c r="N730" s="24"/>
      <c r="O730" s="24"/>
      <c r="P730" s="24"/>
    </row>
    <row r="731" ht="16.5" customHeight="1">
      <c r="G731" s="62"/>
      <c r="K731" s="21"/>
      <c r="L731" s="21"/>
      <c r="M731" s="23"/>
      <c r="N731" s="24"/>
      <c r="O731" s="24"/>
      <c r="P731" s="24"/>
    </row>
    <row r="732" ht="16.5" customHeight="1">
      <c r="G732" s="62"/>
      <c r="K732" s="21"/>
      <c r="L732" s="21"/>
      <c r="M732" s="23"/>
      <c r="N732" s="24"/>
      <c r="O732" s="24"/>
      <c r="P732" s="24"/>
    </row>
    <row r="733" ht="16.5" customHeight="1">
      <c r="G733" s="62"/>
      <c r="K733" s="21"/>
      <c r="L733" s="21"/>
      <c r="M733" s="23"/>
      <c r="N733" s="24"/>
      <c r="O733" s="24"/>
      <c r="P733" s="24"/>
    </row>
    <row r="734" ht="16.5" customHeight="1">
      <c r="G734" s="62"/>
      <c r="K734" s="21"/>
      <c r="L734" s="21"/>
      <c r="M734" s="23"/>
      <c r="N734" s="24"/>
      <c r="O734" s="24"/>
      <c r="P734" s="24"/>
    </row>
    <row r="735" ht="16.5" customHeight="1">
      <c r="G735" s="62"/>
      <c r="K735" s="21"/>
      <c r="L735" s="21"/>
      <c r="M735" s="23"/>
      <c r="N735" s="24"/>
      <c r="O735" s="24"/>
      <c r="P735" s="24"/>
    </row>
    <row r="736" ht="16.5" customHeight="1">
      <c r="G736" s="62"/>
      <c r="K736" s="21"/>
      <c r="L736" s="21"/>
      <c r="M736" s="23"/>
      <c r="N736" s="24"/>
      <c r="O736" s="24"/>
      <c r="P736" s="24"/>
    </row>
    <row r="737" ht="16.5" customHeight="1">
      <c r="G737" s="62"/>
      <c r="K737" s="21"/>
      <c r="L737" s="21"/>
      <c r="M737" s="23"/>
      <c r="N737" s="24"/>
      <c r="O737" s="24"/>
      <c r="P737" s="24"/>
    </row>
    <row r="738" ht="16.5" customHeight="1">
      <c r="G738" s="62"/>
      <c r="K738" s="21"/>
      <c r="L738" s="21"/>
      <c r="M738" s="23"/>
      <c r="N738" s="24"/>
      <c r="O738" s="24"/>
      <c r="P738" s="24"/>
    </row>
    <row r="739" ht="16.5" customHeight="1">
      <c r="G739" s="62"/>
      <c r="K739" s="21"/>
      <c r="L739" s="21"/>
      <c r="M739" s="23"/>
      <c r="N739" s="24"/>
      <c r="O739" s="24"/>
      <c r="P739" s="24"/>
    </row>
    <row r="740" ht="16.5" customHeight="1">
      <c r="G740" s="62"/>
      <c r="K740" s="21"/>
      <c r="L740" s="21"/>
      <c r="M740" s="23"/>
      <c r="N740" s="24"/>
      <c r="O740" s="24"/>
      <c r="P740" s="24"/>
    </row>
    <row r="741" ht="16.5" customHeight="1">
      <c r="G741" s="62"/>
      <c r="K741" s="21"/>
      <c r="L741" s="21"/>
      <c r="M741" s="23"/>
      <c r="N741" s="24"/>
      <c r="O741" s="24"/>
      <c r="P741" s="24"/>
    </row>
    <row r="742" ht="16.5" customHeight="1">
      <c r="G742" s="62"/>
      <c r="K742" s="21"/>
      <c r="L742" s="21"/>
      <c r="M742" s="23"/>
      <c r="N742" s="24"/>
      <c r="O742" s="24"/>
      <c r="P742" s="24"/>
    </row>
    <row r="743" ht="16.5" customHeight="1">
      <c r="G743" s="62"/>
      <c r="K743" s="21"/>
      <c r="L743" s="21"/>
      <c r="M743" s="23"/>
      <c r="N743" s="24"/>
      <c r="O743" s="24"/>
      <c r="P743" s="24"/>
    </row>
    <row r="744" ht="16.5" customHeight="1">
      <c r="G744" s="62"/>
      <c r="K744" s="21"/>
      <c r="L744" s="21"/>
      <c r="M744" s="23"/>
      <c r="N744" s="24"/>
      <c r="O744" s="24"/>
      <c r="P744" s="24"/>
    </row>
    <row r="745" ht="16.5" customHeight="1">
      <c r="G745" s="62"/>
      <c r="K745" s="21"/>
      <c r="L745" s="21"/>
      <c r="M745" s="23"/>
      <c r="N745" s="24"/>
      <c r="O745" s="24"/>
      <c r="P745" s="24"/>
    </row>
    <row r="746" ht="16.5" customHeight="1">
      <c r="G746" s="62"/>
      <c r="K746" s="21"/>
      <c r="L746" s="21"/>
      <c r="M746" s="23"/>
      <c r="N746" s="24"/>
      <c r="O746" s="24"/>
      <c r="P746" s="24"/>
    </row>
    <row r="747" ht="16.5" customHeight="1">
      <c r="G747" s="62"/>
      <c r="K747" s="21"/>
      <c r="L747" s="21"/>
      <c r="M747" s="23"/>
      <c r="N747" s="24"/>
      <c r="O747" s="24"/>
      <c r="P747" s="24"/>
    </row>
    <row r="748" ht="16.5" customHeight="1">
      <c r="G748" s="62"/>
      <c r="K748" s="21"/>
      <c r="L748" s="21"/>
      <c r="M748" s="23"/>
      <c r="N748" s="24"/>
      <c r="O748" s="24"/>
      <c r="P748" s="24"/>
    </row>
    <row r="749" ht="16.5" customHeight="1">
      <c r="G749" s="62"/>
      <c r="K749" s="21"/>
      <c r="L749" s="21"/>
      <c r="M749" s="23"/>
      <c r="N749" s="24"/>
      <c r="O749" s="24"/>
      <c r="P749" s="24"/>
    </row>
    <row r="750" ht="16.5" customHeight="1">
      <c r="G750" s="62"/>
      <c r="K750" s="21"/>
      <c r="L750" s="21"/>
      <c r="M750" s="23"/>
      <c r="N750" s="24"/>
      <c r="O750" s="24"/>
      <c r="P750" s="24"/>
    </row>
    <row r="751" ht="16.5" customHeight="1">
      <c r="G751" s="62"/>
      <c r="K751" s="21"/>
      <c r="L751" s="21"/>
      <c r="M751" s="23"/>
      <c r="N751" s="24"/>
      <c r="O751" s="24"/>
      <c r="P751" s="24"/>
    </row>
    <row r="752" ht="16.5" customHeight="1">
      <c r="G752" s="62"/>
      <c r="K752" s="21"/>
      <c r="L752" s="21"/>
      <c r="M752" s="23"/>
      <c r="N752" s="24"/>
      <c r="O752" s="24"/>
      <c r="P752" s="24"/>
    </row>
    <row r="753" ht="16.5" customHeight="1">
      <c r="G753" s="62"/>
      <c r="K753" s="21"/>
      <c r="L753" s="21"/>
      <c r="M753" s="23"/>
      <c r="N753" s="24"/>
      <c r="O753" s="24"/>
      <c r="P753" s="24"/>
    </row>
    <row r="754" ht="16.5" customHeight="1">
      <c r="G754" s="62"/>
      <c r="K754" s="21"/>
      <c r="L754" s="21"/>
      <c r="M754" s="23"/>
      <c r="N754" s="24"/>
      <c r="O754" s="24"/>
      <c r="P754" s="24"/>
    </row>
    <row r="755" ht="16.5" customHeight="1">
      <c r="G755" s="62"/>
      <c r="K755" s="21"/>
      <c r="L755" s="21"/>
      <c r="M755" s="23"/>
      <c r="N755" s="24"/>
      <c r="O755" s="24"/>
      <c r="P755" s="24"/>
    </row>
    <row r="756" ht="16.5" customHeight="1">
      <c r="G756" s="62"/>
      <c r="K756" s="21"/>
      <c r="L756" s="21"/>
      <c r="M756" s="23"/>
      <c r="N756" s="24"/>
      <c r="O756" s="24"/>
      <c r="P756" s="24"/>
    </row>
    <row r="757" ht="16.5" customHeight="1">
      <c r="G757" s="62"/>
      <c r="K757" s="21"/>
      <c r="L757" s="21"/>
      <c r="M757" s="23"/>
      <c r="N757" s="24"/>
      <c r="O757" s="24"/>
      <c r="P757" s="24"/>
    </row>
    <row r="758" ht="16.5" customHeight="1">
      <c r="G758" s="62"/>
      <c r="K758" s="21"/>
      <c r="L758" s="21"/>
      <c r="M758" s="23"/>
      <c r="N758" s="24"/>
      <c r="O758" s="24"/>
      <c r="P758" s="24"/>
    </row>
    <row r="759" ht="16.5" customHeight="1">
      <c r="G759" s="62"/>
      <c r="K759" s="21"/>
      <c r="L759" s="21"/>
      <c r="M759" s="23"/>
      <c r="N759" s="24"/>
      <c r="O759" s="24"/>
      <c r="P759" s="24"/>
    </row>
    <row r="760" ht="16.5" customHeight="1">
      <c r="G760" s="62"/>
      <c r="K760" s="21"/>
      <c r="L760" s="21"/>
      <c r="M760" s="23"/>
      <c r="N760" s="24"/>
      <c r="O760" s="24"/>
      <c r="P760" s="24"/>
    </row>
    <row r="761" ht="16.5" customHeight="1">
      <c r="G761" s="62"/>
      <c r="K761" s="21"/>
      <c r="L761" s="21"/>
      <c r="M761" s="23"/>
      <c r="N761" s="24"/>
      <c r="O761" s="24"/>
      <c r="P761" s="24"/>
    </row>
    <row r="762" ht="16.5" customHeight="1">
      <c r="G762" s="62"/>
      <c r="K762" s="21"/>
      <c r="L762" s="21"/>
      <c r="M762" s="23"/>
      <c r="N762" s="24"/>
      <c r="O762" s="24"/>
      <c r="P762" s="24"/>
    </row>
    <row r="763" ht="16.5" customHeight="1">
      <c r="G763" s="62"/>
      <c r="K763" s="21"/>
      <c r="L763" s="21"/>
      <c r="M763" s="23"/>
      <c r="N763" s="24"/>
      <c r="O763" s="24"/>
      <c r="P763" s="24"/>
    </row>
    <row r="764" ht="16.5" customHeight="1">
      <c r="G764" s="62"/>
      <c r="K764" s="21"/>
      <c r="L764" s="21"/>
      <c r="M764" s="23"/>
      <c r="N764" s="24"/>
      <c r="O764" s="24"/>
      <c r="P764" s="24"/>
    </row>
    <row r="765" ht="16.5" customHeight="1">
      <c r="G765" s="62"/>
      <c r="K765" s="21"/>
      <c r="L765" s="21"/>
      <c r="M765" s="23"/>
      <c r="N765" s="24"/>
      <c r="O765" s="24"/>
      <c r="P765" s="24"/>
    </row>
    <row r="766" ht="16.5" customHeight="1">
      <c r="G766" s="62"/>
      <c r="K766" s="21"/>
      <c r="L766" s="21"/>
      <c r="M766" s="23"/>
      <c r="N766" s="24"/>
      <c r="O766" s="24"/>
      <c r="P766" s="24"/>
    </row>
    <row r="767" ht="16.5" customHeight="1">
      <c r="G767" s="62"/>
      <c r="K767" s="21"/>
      <c r="L767" s="21"/>
      <c r="M767" s="23"/>
      <c r="N767" s="24"/>
      <c r="O767" s="24"/>
      <c r="P767" s="24"/>
    </row>
    <row r="768" ht="16.5" customHeight="1">
      <c r="G768" s="62"/>
      <c r="K768" s="21"/>
      <c r="L768" s="21"/>
      <c r="M768" s="23"/>
      <c r="N768" s="24"/>
      <c r="O768" s="24"/>
      <c r="P768" s="24"/>
    </row>
    <row r="769" ht="16.5" customHeight="1">
      <c r="G769" s="62"/>
      <c r="K769" s="21"/>
      <c r="L769" s="21"/>
      <c r="M769" s="23"/>
      <c r="N769" s="24"/>
      <c r="O769" s="24"/>
      <c r="P769" s="24"/>
    </row>
    <row r="770" ht="16.5" customHeight="1">
      <c r="G770" s="62"/>
      <c r="K770" s="21"/>
      <c r="L770" s="21"/>
      <c r="M770" s="23"/>
      <c r="N770" s="24"/>
      <c r="O770" s="24"/>
      <c r="P770" s="24"/>
    </row>
    <row r="771" ht="16.5" customHeight="1">
      <c r="G771" s="62"/>
      <c r="K771" s="21"/>
      <c r="L771" s="21"/>
      <c r="M771" s="23"/>
      <c r="N771" s="24"/>
      <c r="O771" s="24"/>
      <c r="P771" s="24"/>
    </row>
    <row r="772" ht="16.5" customHeight="1">
      <c r="G772" s="62"/>
      <c r="K772" s="21"/>
      <c r="L772" s="21"/>
      <c r="M772" s="23"/>
      <c r="N772" s="24"/>
      <c r="O772" s="24"/>
      <c r="P772" s="24"/>
    </row>
    <row r="773" ht="16.5" customHeight="1">
      <c r="G773" s="62"/>
      <c r="K773" s="21"/>
      <c r="L773" s="21"/>
      <c r="M773" s="23"/>
      <c r="N773" s="24"/>
      <c r="O773" s="24"/>
      <c r="P773" s="24"/>
    </row>
    <row r="774" ht="16.5" customHeight="1">
      <c r="G774" s="62"/>
      <c r="K774" s="21"/>
      <c r="L774" s="21"/>
      <c r="M774" s="23"/>
      <c r="N774" s="24"/>
      <c r="O774" s="24"/>
      <c r="P774" s="24"/>
    </row>
    <row r="775" ht="16.5" customHeight="1">
      <c r="G775" s="62"/>
      <c r="K775" s="21"/>
      <c r="L775" s="21"/>
      <c r="M775" s="23"/>
      <c r="N775" s="24"/>
      <c r="O775" s="24"/>
      <c r="P775" s="24"/>
    </row>
    <row r="776" ht="16.5" customHeight="1">
      <c r="G776" s="62"/>
      <c r="K776" s="21"/>
      <c r="L776" s="21"/>
      <c r="M776" s="23"/>
      <c r="N776" s="24"/>
      <c r="O776" s="24"/>
      <c r="P776" s="24"/>
    </row>
    <row r="777" ht="16.5" customHeight="1">
      <c r="G777" s="62"/>
      <c r="K777" s="21"/>
      <c r="L777" s="21"/>
      <c r="M777" s="23"/>
      <c r="N777" s="24"/>
      <c r="O777" s="24"/>
      <c r="P777" s="24"/>
    </row>
    <row r="778" ht="16.5" customHeight="1">
      <c r="G778" s="62"/>
      <c r="K778" s="21"/>
      <c r="L778" s="21"/>
      <c r="M778" s="23"/>
      <c r="N778" s="24"/>
      <c r="O778" s="24"/>
      <c r="P778" s="24"/>
    </row>
    <row r="779" ht="16.5" customHeight="1">
      <c r="G779" s="62"/>
      <c r="K779" s="21"/>
      <c r="L779" s="21"/>
      <c r="M779" s="23"/>
      <c r="N779" s="24"/>
      <c r="O779" s="24"/>
      <c r="P779" s="24"/>
    </row>
    <row r="780" ht="16.5" customHeight="1">
      <c r="G780" s="62"/>
      <c r="K780" s="21"/>
      <c r="L780" s="21"/>
      <c r="M780" s="23"/>
      <c r="N780" s="24"/>
      <c r="O780" s="24"/>
      <c r="P780" s="24"/>
    </row>
    <row r="781" ht="16.5" customHeight="1">
      <c r="G781" s="62"/>
      <c r="K781" s="21"/>
      <c r="L781" s="21"/>
      <c r="M781" s="23"/>
      <c r="N781" s="24"/>
      <c r="O781" s="24"/>
      <c r="P781" s="24"/>
    </row>
    <row r="782" ht="16.5" customHeight="1">
      <c r="G782" s="62"/>
      <c r="K782" s="21"/>
      <c r="L782" s="21"/>
      <c r="M782" s="23"/>
      <c r="N782" s="24"/>
      <c r="O782" s="24"/>
      <c r="P782" s="24"/>
    </row>
    <row r="783" ht="16.5" customHeight="1">
      <c r="G783" s="62"/>
      <c r="K783" s="21"/>
      <c r="L783" s="21"/>
      <c r="M783" s="23"/>
      <c r="N783" s="24"/>
      <c r="O783" s="24"/>
      <c r="P783" s="24"/>
    </row>
    <row r="784" ht="16.5" customHeight="1">
      <c r="G784" s="62"/>
      <c r="K784" s="21"/>
      <c r="L784" s="21"/>
      <c r="M784" s="23"/>
      <c r="N784" s="24"/>
      <c r="O784" s="24"/>
      <c r="P784" s="24"/>
    </row>
    <row r="785" ht="16.5" customHeight="1">
      <c r="G785" s="62"/>
      <c r="K785" s="21"/>
      <c r="L785" s="21"/>
      <c r="M785" s="23"/>
      <c r="N785" s="24"/>
      <c r="O785" s="24"/>
      <c r="P785" s="24"/>
    </row>
    <row r="786" ht="16.5" customHeight="1">
      <c r="G786" s="62"/>
      <c r="K786" s="21"/>
      <c r="L786" s="21"/>
      <c r="M786" s="23"/>
      <c r="N786" s="24"/>
      <c r="O786" s="24"/>
      <c r="P786" s="24"/>
    </row>
    <row r="787" ht="16.5" customHeight="1">
      <c r="G787" s="62"/>
      <c r="K787" s="21"/>
      <c r="L787" s="21"/>
      <c r="M787" s="23"/>
      <c r="N787" s="24"/>
      <c r="O787" s="24"/>
      <c r="P787" s="24"/>
    </row>
    <row r="788" ht="16.5" customHeight="1">
      <c r="G788" s="62"/>
      <c r="K788" s="21"/>
      <c r="L788" s="21"/>
      <c r="M788" s="23"/>
      <c r="N788" s="24"/>
      <c r="O788" s="24"/>
      <c r="P788" s="24"/>
    </row>
    <row r="789" ht="16.5" customHeight="1">
      <c r="G789" s="62"/>
      <c r="K789" s="21"/>
      <c r="L789" s="21"/>
      <c r="M789" s="23"/>
      <c r="N789" s="24"/>
      <c r="O789" s="24"/>
      <c r="P789" s="24"/>
    </row>
    <row r="790" ht="16.5" customHeight="1">
      <c r="G790" s="62"/>
      <c r="K790" s="21"/>
      <c r="L790" s="21"/>
      <c r="M790" s="23"/>
      <c r="N790" s="24"/>
      <c r="O790" s="24"/>
      <c r="P790" s="24"/>
    </row>
    <row r="791" ht="16.5" customHeight="1">
      <c r="G791" s="62"/>
      <c r="K791" s="21"/>
      <c r="L791" s="21"/>
      <c r="M791" s="23"/>
      <c r="N791" s="24"/>
      <c r="O791" s="24"/>
      <c r="P791" s="24"/>
    </row>
    <row r="792" ht="16.5" customHeight="1">
      <c r="G792" s="62"/>
      <c r="K792" s="21"/>
      <c r="L792" s="21"/>
      <c r="M792" s="23"/>
      <c r="N792" s="24"/>
      <c r="O792" s="24"/>
      <c r="P792" s="24"/>
    </row>
    <row r="793" ht="16.5" customHeight="1">
      <c r="G793" s="62"/>
      <c r="K793" s="21"/>
      <c r="L793" s="21"/>
      <c r="M793" s="23"/>
      <c r="N793" s="24"/>
      <c r="O793" s="24"/>
      <c r="P793" s="24"/>
    </row>
    <row r="794" ht="16.5" customHeight="1">
      <c r="G794" s="62"/>
      <c r="K794" s="21"/>
      <c r="L794" s="21"/>
      <c r="M794" s="23"/>
      <c r="N794" s="24"/>
      <c r="O794" s="24"/>
      <c r="P794" s="24"/>
    </row>
    <row r="795" ht="16.5" customHeight="1">
      <c r="G795" s="62"/>
      <c r="K795" s="21"/>
      <c r="L795" s="21"/>
      <c r="M795" s="23"/>
      <c r="N795" s="24"/>
      <c r="O795" s="24"/>
      <c r="P795" s="24"/>
    </row>
    <row r="796" ht="16.5" customHeight="1">
      <c r="G796" s="62"/>
      <c r="K796" s="21"/>
      <c r="L796" s="21"/>
      <c r="M796" s="23"/>
      <c r="N796" s="24"/>
      <c r="O796" s="24"/>
      <c r="P796" s="24"/>
    </row>
    <row r="797" ht="16.5" customHeight="1">
      <c r="G797" s="62"/>
      <c r="K797" s="21"/>
      <c r="L797" s="21"/>
      <c r="M797" s="23"/>
      <c r="N797" s="24"/>
      <c r="O797" s="24"/>
      <c r="P797" s="24"/>
    </row>
    <row r="798" ht="16.5" customHeight="1">
      <c r="G798" s="62"/>
      <c r="K798" s="21"/>
      <c r="L798" s="21"/>
      <c r="M798" s="23"/>
      <c r="N798" s="24"/>
      <c r="O798" s="24"/>
      <c r="P798" s="24"/>
    </row>
    <row r="799" ht="16.5" customHeight="1">
      <c r="G799" s="62"/>
      <c r="K799" s="21"/>
      <c r="L799" s="21"/>
      <c r="M799" s="23"/>
      <c r="N799" s="24"/>
      <c r="O799" s="24"/>
      <c r="P799" s="24"/>
    </row>
    <row r="800" ht="16.5" customHeight="1">
      <c r="G800" s="62"/>
      <c r="K800" s="21"/>
      <c r="L800" s="21"/>
      <c r="M800" s="23"/>
      <c r="N800" s="24"/>
      <c r="O800" s="24"/>
      <c r="P800" s="24"/>
    </row>
    <row r="801" ht="16.5" customHeight="1">
      <c r="G801" s="62"/>
      <c r="K801" s="21"/>
      <c r="L801" s="21"/>
      <c r="M801" s="23"/>
      <c r="N801" s="24"/>
      <c r="O801" s="24"/>
      <c r="P801" s="24"/>
    </row>
    <row r="802" ht="16.5" customHeight="1">
      <c r="G802" s="62"/>
      <c r="K802" s="21"/>
      <c r="L802" s="21"/>
      <c r="M802" s="23"/>
      <c r="N802" s="24"/>
      <c r="O802" s="24"/>
      <c r="P802" s="24"/>
    </row>
    <row r="803" ht="16.5" customHeight="1">
      <c r="G803" s="62"/>
      <c r="K803" s="21"/>
      <c r="L803" s="21"/>
      <c r="M803" s="23"/>
      <c r="N803" s="24"/>
      <c r="O803" s="24"/>
      <c r="P803" s="24"/>
    </row>
    <row r="804" ht="16.5" customHeight="1">
      <c r="G804" s="62"/>
      <c r="K804" s="21"/>
      <c r="L804" s="21"/>
      <c r="M804" s="23"/>
      <c r="N804" s="24"/>
      <c r="O804" s="24"/>
      <c r="P804" s="24"/>
    </row>
    <row r="805" ht="16.5" customHeight="1">
      <c r="G805" s="62"/>
      <c r="K805" s="21"/>
      <c r="L805" s="21"/>
      <c r="M805" s="23"/>
      <c r="N805" s="24"/>
      <c r="O805" s="24"/>
      <c r="P805" s="24"/>
    </row>
    <row r="806" ht="16.5" customHeight="1">
      <c r="G806" s="62"/>
      <c r="K806" s="21"/>
      <c r="L806" s="21"/>
      <c r="M806" s="23"/>
      <c r="N806" s="24"/>
      <c r="O806" s="24"/>
      <c r="P806" s="24"/>
    </row>
    <row r="807" ht="16.5" customHeight="1">
      <c r="G807" s="62"/>
      <c r="K807" s="21"/>
      <c r="L807" s="21"/>
      <c r="M807" s="23"/>
      <c r="N807" s="24"/>
      <c r="O807" s="24"/>
      <c r="P807" s="24"/>
    </row>
    <row r="808" ht="16.5" customHeight="1">
      <c r="G808" s="62"/>
      <c r="K808" s="21"/>
      <c r="L808" s="21"/>
      <c r="M808" s="23"/>
      <c r="N808" s="24"/>
      <c r="O808" s="24"/>
      <c r="P808" s="24"/>
    </row>
    <row r="809" ht="16.5" customHeight="1">
      <c r="G809" s="62"/>
      <c r="K809" s="21"/>
      <c r="L809" s="21"/>
      <c r="M809" s="23"/>
      <c r="N809" s="24"/>
      <c r="O809" s="24"/>
      <c r="P809" s="24"/>
    </row>
    <row r="810" ht="16.5" customHeight="1">
      <c r="G810" s="62"/>
      <c r="K810" s="21"/>
      <c r="L810" s="21"/>
      <c r="M810" s="23"/>
      <c r="N810" s="24"/>
      <c r="O810" s="24"/>
      <c r="P810" s="24"/>
    </row>
    <row r="811" ht="16.5" customHeight="1">
      <c r="G811" s="62"/>
      <c r="K811" s="21"/>
      <c r="L811" s="21"/>
      <c r="M811" s="23"/>
      <c r="N811" s="24"/>
      <c r="O811" s="24"/>
      <c r="P811" s="24"/>
    </row>
    <row r="812" ht="16.5" customHeight="1">
      <c r="G812" s="62"/>
      <c r="K812" s="21"/>
      <c r="L812" s="21"/>
      <c r="M812" s="23"/>
      <c r="N812" s="24"/>
      <c r="O812" s="24"/>
      <c r="P812" s="24"/>
    </row>
    <row r="813" ht="16.5" customHeight="1">
      <c r="G813" s="62"/>
      <c r="K813" s="21"/>
      <c r="L813" s="21"/>
      <c r="M813" s="23"/>
      <c r="N813" s="24"/>
      <c r="O813" s="24"/>
      <c r="P813" s="24"/>
    </row>
    <row r="814" ht="16.5" customHeight="1">
      <c r="G814" s="62"/>
      <c r="K814" s="21"/>
      <c r="L814" s="21"/>
      <c r="M814" s="23"/>
      <c r="N814" s="24"/>
      <c r="O814" s="24"/>
      <c r="P814" s="24"/>
    </row>
    <row r="815" ht="16.5" customHeight="1">
      <c r="G815" s="62"/>
      <c r="K815" s="21"/>
      <c r="L815" s="21"/>
      <c r="M815" s="23"/>
      <c r="N815" s="24"/>
      <c r="O815" s="24"/>
      <c r="P815" s="24"/>
    </row>
    <row r="816" ht="16.5" customHeight="1">
      <c r="G816" s="62"/>
      <c r="K816" s="21"/>
      <c r="L816" s="21"/>
      <c r="M816" s="23"/>
      <c r="N816" s="24"/>
      <c r="O816" s="24"/>
      <c r="P816" s="24"/>
    </row>
    <row r="817" ht="16.5" customHeight="1">
      <c r="G817" s="62"/>
      <c r="K817" s="21"/>
      <c r="L817" s="21"/>
      <c r="M817" s="23"/>
      <c r="N817" s="24"/>
      <c r="O817" s="24"/>
      <c r="P817" s="24"/>
    </row>
    <row r="818" ht="16.5" customHeight="1">
      <c r="G818" s="62"/>
      <c r="K818" s="21"/>
      <c r="L818" s="21"/>
      <c r="M818" s="23"/>
      <c r="N818" s="24"/>
      <c r="O818" s="24"/>
      <c r="P818" s="24"/>
    </row>
    <row r="819" ht="16.5" customHeight="1">
      <c r="G819" s="62"/>
      <c r="K819" s="21"/>
      <c r="L819" s="21"/>
      <c r="M819" s="23"/>
      <c r="N819" s="24"/>
      <c r="O819" s="24"/>
      <c r="P819" s="24"/>
    </row>
    <row r="820" ht="16.5" customHeight="1">
      <c r="G820" s="62"/>
      <c r="K820" s="21"/>
      <c r="L820" s="21"/>
      <c r="M820" s="23"/>
      <c r="N820" s="24"/>
      <c r="O820" s="24"/>
      <c r="P820" s="24"/>
    </row>
    <row r="821" ht="16.5" customHeight="1">
      <c r="G821" s="62"/>
      <c r="K821" s="21"/>
      <c r="L821" s="21"/>
      <c r="M821" s="23"/>
      <c r="N821" s="24"/>
      <c r="O821" s="24"/>
      <c r="P821" s="24"/>
    </row>
    <row r="822" ht="16.5" customHeight="1">
      <c r="G822" s="62"/>
      <c r="K822" s="21"/>
      <c r="L822" s="21"/>
      <c r="M822" s="23"/>
      <c r="N822" s="24"/>
      <c r="O822" s="24"/>
      <c r="P822" s="24"/>
    </row>
    <row r="823" ht="16.5" customHeight="1">
      <c r="G823" s="62"/>
      <c r="K823" s="21"/>
      <c r="L823" s="21"/>
      <c r="M823" s="23"/>
      <c r="N823" s="24"/>
      <c r="O823" s="24"/>
      <c r="P823" s="24"/>
    </row>
    <row r="824" ht="16.5" customHeight="1">
      <c r="G824" s="62"/>
      <c r="K824" s="21"/>
      <c r="L824" s="21"/>
      <c r="M824" s="23"/>
      <c r="N824" s="24"/>
      <c r="O824" s="24"/>
      <c r="P824" s="24"/>
    </row>
    <row r="825" ht="16.5" customHeight="1">
      <c r="G825" s="62"/>
      <c r="K825" s="21"/>
      <c r="L825" s="21"/>
      <c r="M825" s="23"/>
      <c r="N825" s="24"/>
      <c r="O825" s="24"/>
      <c r="P825" s="24"/>
    </row>
    <row r="826" ht="16.5" customHeight="1">
      <c r="G826" s="62"/>
      <c r="K826" s="21"/>
      <c r="L826" s="21"/>
      <c r="M826" s="23"/>
      <c r="N826" s="24"/>
      <c r="O826" s="24"/>
      <c r="P826" s="24"/>
    </row>
    <row r="827" ht="16.5" customHeight="1">
      <c r="G827" s="62"/>
      <c r="K827" s="21"/>
      <c r="L827" s="21"/>
      <c r="M827" s="23"/>
      <c r="N827" s="24"/>
      <c r="O827" s="24"/>
      <c r="P827" s="24"/>
    </row>
    <row r="828" ht="16.5" customHeight="1">
      <c r="G828" s="62"/>
      <c r="K828" s="21"/>
      <c r="L828" s="21"/>
      <c r="M828" s="23"/>
      <c r="N828" s="24"/>
      <c r="O828" s="24"/>
      <c r="P828" s="24"/>
    </row>
    <row r="829" ht="16.5" customHeight="1">
      <c r="G829" s="62"/>
      <c r="K829" s="21"/>
      <c r="L829" s="21"/>
      <c r="M829" s="23"/>
      <c r="N829" s="24"/>
      <c r="O829" s="24"/>
      <c r="P829" s="24"/>
    </row>
    <row r="830" ht="16.5" customHeight="1">
      <c r="G830" s="62"/>
      <c r="K830" s="21"/>
      <c r="L830" s="21"/>
      <c r="M830" s="23"/>
      <c r="N830" s="24"/>
      <c r="O830" s="24"/>
      <c r="P830" s="24"/>
    </row>
    <row r="831" ht="16.5" customHeight="1">
      <c r="G831" s="62"/>
      <c r="K831" s="21"/>
      <c r="L831" s="21"/>
      <c r="M831" s="23"/>
      <c r="N831" s="24"/>
      <c r="O831" s="24"/>
      <c r="P831" s="24"/>
    </row>
    <row r="832" ht="16.5" customHeight="1">
      <c r="G832" s="62"/>
      <c r="K832" s="21"/>
      <c r="L832" s="21"/>
      <c r="M832" s="23"/>
      <c r="N832" s="24"/>
      <c r="O832" s="24"/>
      <c r="P832" s="24"/>
    </row>
    <row r="833" ht="16.5" customHeight="1">
      <c r="G833" s="62"/>
      <c r="K833" s="21"/>
      <c r="L833" s="21"/>
      <c r="M833" s="23"/>
      <c r="N833" s="24"/>
      <c r="O833" s="24"/>
      <c r="P833" s="24"/>
    </row>
    <row r="834" ht="16.5" customHeight="1">
      <c r="G834" s="62"/>
      <c r="K834" s="21"/>
      <c r="L834" s="21"/>
      <c r="M834" s="23"/>
      <c r="N834" s="24"/>
      <c r="O834" s="24"/>
      <c r="P834" s="24"/>
    </row>
    <row r="835" ht="16.5" customHeight="1">
      <c r="G835" s="62"/>
      <c r="K835" s="21"/>
      <c r="L835" s="21"/>
      <c r="M835" s="23"/>
      <c r="N835" s="24"/>
      <c r="O835" s="24"/>
      <c r="P835" s="24"/>
    </row>
    <row r="836" ht="16.5" customHeight="1">
      <c r="G836" s="62"/>
      <c r="K836" s="21"/>
      <c r="L836" s="21"/>
      <c r="M836" s="23"/>
      <c r="N836" s="24"/>
      <c r="O836" s="24"/>
      <c r="P836" s="24"/>
    </row>
    <row r="837" ht="16.5" customHeight="1">
      <c r="G837" s="62"/>
      <c r="K837" s="21"/>
      <c r="L837" s="21"/>
      <c r="M837" s="23"/>
      <c r="N837" s="24"/>
      <c r="O837" s="24"/>
      <c r="P837" s="24"/>
    </row>
    <row r="838" ht="16.5" customHeight="1">
      <c r="G838" s="62"/>
      <c r="K838" s="21"/>
      <c r="L838" s="21"/>
      <c r="M838" s="23"/>
      <c r="N838" s="24"/>
      <c r="O838" s="24"/>
      <c r="P838" s="24"/>
    </row>
    <row r="839" ht="16.5" customHeight="1">
      <c r="G839" s="62"/>
      <c r="K839" s="21"/>
      <c r="L839" s="21"/>
      <c r="M839" s="23"/>
      <c r="N839" s="24"/>
      <c r="O839" s="24"/>
      <c r="P839" s="24"/>
    </row>
    <row r="840" ht="16.5" customHeight="1">
      <c r="G840" s="62"/>
      <c r="K840" s="21"/>
      <c r="L840" s="21"/>
      <c r="M840" s="23"/>
      <c r="N840" s="24"/>
      <c r="O840" s="24"/>
      <c r="P840" s="24"/>
    </row>
    <row r="841" ht="16.5" customHeight="1">
      <c r="G841" s="62"/>
      <c r="K841" s="21"/>
      <c r="L841" s="21"/>
      <c r="M841" s="23"/>
      <c r="N841" s="24"/>
      <c r="O841" s="24"/>
      <c r="P841" s="24"/>
    </row>
    <row r="842" ht="16.5" customHeight="1">
      <c r="G842" s="62"/>
      <c r="K842" s="21"/>
      <c r="L842" s="21"/>
      <c r="M842" s="23"/>
      <c r="N842" s="24"/>
      <c r="O842" s="24"/>
      <c r="P842" s="24"/>
    </row>
    <row r="843" ht="16.5" customHeight="1">
      <c r="G843" s="62"/>
      <c r="K843" s="21"/>
      <c r="L843" s="21"/>
      <c r="M843" s="23"/>
      <c r="N843" s="24"/>
      <c r="O843" s="24"/>
      <c r="P843" s="24"/>
    </row>
    <row r="844" ht="16.5" customHeight="1">
      <c r="G844" s="62"/>
      <c r="K844" s="21"/>
      <c r="L844" s="21"/>
      <c r="M844" s="23"/>
      <c r="N844" s="24"/>
      <c r="O844" s="24"/>
      <c r="P844" s="24"/>
    </row>
    <row r="845" ht="16.5" customHeight="1">
      <c r="G845" s="62"/>
      <c r="K845" s="21"/>
      <c r="L845" s="21"/>
      <c r="M845" s="23"/>
      <c r="N845" s="24"/>
      <c r="O845" s="24"/>
      <c r="P845" s="24"/>
    </row>
    <row r="846" ht="16.5" customHeight="1">
      <c r="G846" s="62"/>
      <c r="K846" s="21"/>
      <c r="L846" s="21"/>
      <c r="M846" s="23"/>
      <c r="N846" s="24"/>
      <c r="O846" s="24"/>
      <c r="P846" s="24"/>
    </row>
    <row r="847" ht="16.5" customHeight="1">
      <c r="G847" s="62"/>
      <c r="K847" s="21"/>
      <c r="L847" s="21"/>
      <c r="M847" s="23"/>
      <c r="N847" s="24"/>
      <c r="O847" s="24"/>
      <c r="P847" s="24"/>
    </row>
    <row r="848" ht="16.5" customHeight="1">
      <c r="G848" s="62"/>
      <c r="K848" s="21"/>
      <c r="L848" s="21"/>
      <c r="M848" s="23"/>
      <c r="N848" s="24"/>
      <c r="O848" s="24"/>
      <c r="P848" s="24"/>
    </row>
    <row r="849" ht="16.5" customHeight="1">
      <c r="G849" s="62"/>
      <c r="K849" s="21"/>
      <c r="L849" s="21"/>
      <c r="M849" s="23"/>
      <c r="N849" s="24"/>
      <c r="O849" s="24"/>
      <c r="P849" s="24"/>
    </row>
    <row r="850" ht="16.5" customHeight="1">
      <c r="G850" s="62"/>
      <c r="K850" s="21"/>
      <c r="L850" s="21"/>
      <c r="M850" s="23"/>
      <c r="N850" s="24"/>
      <c r="O850" s="24"/>
      <c r="P850" s="24"/>
    </row>
    <row r="851" ht="16.5" customHeight="1">
      <c r="G851" s="62"/>
      <c r="K851" s="21"/>
      <c r="L851" s="21"/>
      <c r="M851" s="23"/>
      <c r="N851" s="24"/>
      <c r="O851" s="24"/>
      <c r="P851" s="24"/>
    </row>
    <row r="852" ht="16.5" customHeight="1">
      <c r="G852" s="62"/>
      <c r="K852" s="21"/>
      <c r="L852" s="21"/>
      <c r="M852" s="23"/>
      <c r="N852" s="24"/>
      <c r="O852" s="24"/>
      <c r="P852" s="24"/>
    </row>
    <row r="853" ht="16.5" customHeight="1">
      <c r="G853" s="62"/>
      <c r="K853" s="21"/>
      <c r="L853" s="21"/>
      <c r="M853" s="23"/>
      <c r="N853" s="24"/>
      <c r="O853" s="24"/>
      <c r="P853" s="24"/>
    </row>
    <row r="854" ht="16.5" customHeight="1">
      <c r="G854" s="62"/>
      <c r="K854" s="21"/>
      <c r="L854" s="21"/>
      <c r="M854" s="23"/>
      <c r="N854" s="24"/>
      <c r="O854" s="24"/>
      <c r="P854" s="24"/>
    </row>
    <row r="855" ht="16.5" customHeight="1">
      <c r="G855" s="62"/>
      <c r="K855" s="21"/>
      <c r="L855" s="21"/>
      <c r="M855" s="23"/>
      <c r="N855" s="24"/>
      <c r="O855" s="24"/>
      <c r="P855" s="24"/>
    </row>
    <row r="856" ht="16.5" customHeight="1">
      <c r="G856" s="62"/>
      <c r="K856" s="21"/>
      <c r="L856" s="21"/>
      <c r="M856" s="23"/>
      <c r="N856" s="24"/>
      <c r="O856" s="24"/>
      <c r="P856" s="24"/>
    </row>
    <row r="857" ht="16.5" customHeight="1">
      <c r="G857" s="62"/>
      <c r="K857" s="21"/>
      <c r="L857" s="21"/>
      <c r="M857" s="23"/>
      <c r="N857" s="24"/>
      <c r="O857" s="24"/>
      <c r="P857" s="24"/>
    </row>
    <row r="858" ht="16.5" customHeight="1">
      <c r="G858" s="62"/>
      <c r="K858" s="21"/>
      <c r="L858" s="21"/>
      <c r="M858" s="23"/>
      <c r="N858" s="24"/>
      <c r="O858" s="24"/>
      <c r="P858" s="24"/>
    </row>
    <row r="859" ht="16.5" customHeight="1">
      <c r="G859" s="62"/>
      <c r="K859" s="21"/>
      <c r="L859" s="21"/>
      <c r="M859" s="23"/>
      <c r="N859" s="24"/>
      <c r="O859" s="24"/>
      <c r="P859" s="24"/>
    </row>
    <row r="860" ht="16.5" customHeight="1">
      <c r="G860" s="62"/>
      <c r="K860" s="21"/>
      <c r="L860" s="21"/>
      <c r="M860" s="23"/>
      <c r="N860" s="24"/>
      <c r="O860" s="24"/>
      <c r="P860" s="24"/>
    </row>
    <row r="861" ht="16.5" customHeight="1">
      <c r="G861" s="62"/>
      <c r="K861" s="21"/>
      <c r="L861" s="21"/>
      <c r="M861" s="23"/>
      <c r="N861" s="24"/>
      <c r="O861" s="24"/>
      <c r="P861" s="24"/>
    </row>
    <row r="862" ht="16.5" customHeight="1">
      <c r="G862" s="62"/>
      <c r="K862" s="21"/>
      <c r="L862" s="21"/>
      <c r="M862" s="23"/>
      <c r="N862" s="24"/>
      <c r="O862" s="24"/>
      <c r="P862" s="24"/>
    </row>
    <row r="863" ht="16.5" customHeight="1">
      <c r="G863" s="62"/>
      <c r="K863" s="21"/>
      <c r="L863" s="21"/>
      <c r="M863" s="23"/>
      <c r="N863" s="24"/>
      <c r="O863" s="24"/>
      <c r="P863" s="24"/>
    </row>
    <row r="864" ht="16.5" customHeight="1">
      <c r="G864" s="62"/>
      <c r="K864" s="21"/>
      <c r="L864" s="21"/>
      <c r="M864" s="23"/>
      <c r="N864" s="24"/>
      <c r="O864" s="24"/>
      <c r="P864" s="24"/>
    </row>
    <row r="865" ht="16.5" customHeight="1">
      <c r="G865" s="62"/>
      <c r="K865" s="21"/>
      <c r="L865" s="21"/>
      <c r="M865" s="23"/>
      <c r="N865" s="24"/>
      <c r="O865" s="24"/>
      <c r="P865" s="24"/>
    </row>
    <row r="866" ht="16.5" customHeight="1">
      <c r="G866" s="62"/>
      <c r="K866" s="21"/>
      <c r="L866" s="21"/>
      <c r="M866" s="23"/>
      <c r="N866" s="24"/>
      <c r="O866" s="24"/>
      <c r="P866" s="24"/>
    </row>
    <row r="867" ht="16.5" customHeight="1">
      <c r="G867" s="62"/>
      <c r="K867" s="21"/>
      <c r="L867" s="21"/>
      <c r="M867" s="23"/>
      <c r="N867" s="24"/>
      <c r="O867" s="24"/>
      <c r="P867" s="24"/>
    </row>
    <row r="868" ht="16.5" customHeight="1">
      <c r="G868" s="62"/>
      <c r="K868" s="21"/>
      <c r="L868" s="21"/>
      <c r="M868" s="23"/>
      <c r="N868" s="24"/>
      <c r="O868" s="24"/>
      <c r="P868" s="24"/>
    </row>
    <row r="869" ht="16.5" customHeight="1">
      <c r="G869" s="62"/>
      <c r="K869" s="21"/>
      <c r="L869" s="21"/>
      <c r="M869" s="23"/>
      <c r="N869" s="24"/>
      <c r="O869" s="24"/>
      <c r="P869" s="24"/>
    </row>
    <row r="870" ht="16.5" customHeight="1">
      <c r="G870" s="62"/>
      <c r="K870" s="21"/>
      <c r="L870" s="21"/>
      <c r="M870" s="23"/>
      <c r="N870" s="24"/>
      <c r="O870" s="24"/>
      <c r="P870" s="24"/>
    </row>
    <row r="871" ht="16.5" customHeight="1">
      <c r="G871" s="62"/>
      <c r="K871" s="21"/>
      <c r="L871" s="21"/>
      <c r="M871" s="23"/>
      <c r="N871" s="24"/>
      <c r="O871" s="24"/>
      <c r="P871" s="24"/>
    </row>
    <row r="872" ht="16.5" customHeight="1">
      <c r="G872" s="62"/>
      <c r="K872" s="21"/>
      <c r="L872" s="21"/>
      <c r="M872" s="23"/>
      <c r="N872" s="24"/>
      <c r="O872" s="24"/>
      <c r="P872" s="24"/>
    </row>
    <row r="873" ht="16.5" customHeight="1">
      <c r="G873" s="62"/>
      <c r="K873" s="21"/>
      <c r="L873" s="21"/>
      <c r="M873" s="23"/>
      <c r="N873" s="24"/>
      <c r="O873" s="24"/>
      <c r="P873" s="24"/>
    </row>
    <row r="874" ht="16.5" customHeight="1">
      <c r="G874" s="62"/>
      <c r="K874" s="21"/>
      <c r="L874" s="21"/>
      <c r="M874" s="23"/>
      <c r="N874" s="24"/>
      <c r="O874" s="24"/>
      <c r="P874" s="24"/>
    </row>
    <row r="875" ht="16.5" customHeight="1">
      <c r="G875" s="62"/>
      <c r="K875" s="21"/>
      <c r="L875" s="21"/>
      <c r="M875" s="23"/>
      <c r="N875" s="24"/>
      <c r="O875" s="24"/>
      <c r="P875" s="24"/>
    </row>
    <row r="876" ht="16.5" customHeight="1">
      <c r="G876" s="62"/>
      <c r="K876" s="21"/>
      <c r="L876" s="21"/>
      <c r="M876" s="23"/>
      <c r="N876" s="24"/>
      <c r="O876" s="24"/>
      <c r="P876" s="24"/>
    </row>
    <row r="877" ht="16.5" customHeight="1">
      <c r="G877" s="62"/>
      <c r="K877" s="21"/>
      <c r="L877" s="21"/>
      <c r="M877" s="23"/>
      <c r="N877" s="24"/>
      <c r="O877" s="24"/>
      <c r="P877" s="24"/>
    </row>
    <row r="878" ht="16.5" customHeight="1">
      <c r="G878" s="62"/>
      <c r="K878" s="21"/>
      <c r="L878" s="21"/>
      <c r="M878" s="23"/>
      <c r="N878" s="24"/>
      <c r="O878" s="24"/>
      <c r="P878" s="24"/>
    </row>
    <row r="879" ht="16.5" customHeight="1">
      <c r="G879" s="62"/>
      <c r="K879" s="21"/>
      <c r="L879" s="21"/>
      <c r="M879" s="23"/>
      <c r="N879" s="24"/>
      <c r="O879" s="24"/>
      <c r="P879" s="24"/>
    </row>
    <row r="880" ht="16.5" customHeight="1">
      <c r="G880" s="62"/>
      <c r="K880" s="21"/>
      <c r="L880" s="21"/>
      <c r="M880" s="23"/>
      <c r="N880" s="24"/>
      <c r="O880" s="24"/>
      <c r="P880" s="24"/>
    </row>
    <row r="881" ht="16.5" customHeight="1">
      <c r="G881" s="62"/>
      <c r="K881" s="21"/>
      <c r="L881" s="21"/>
      <c r="M881" s="23"/>
      <c r="N881" s="24"/>
      <c r="O881" s="24"/>
      <c r="P881" s="24"/>
    </row>
    <row r="882" ht="16.5" customHeight="1">
      <c r="G882" s="62"/>
      <c r="K882" s="21"/>
      <c r="L882" s="21"/>
      <c r="M882" s="23"/>
      <c r="N882" s="24"/>
      <c r="O882" s="24"/>
      <c r="P882" s="24"/>
    </row>
    <row r="883" ht="16.5" customHeight="1">
      <c r="G883" s="62"/>
      <c r="K883" s="21"/>
      <c r="L883" s="21"/>
      <c r="M883" s="23"/>
      <c r="N883" s="24"/>
      <c r="O883" s="24"/>
      <c r="P883" s="24"/>
    </row>
    <row r="884" ht="16.5" customHeight="1">
      <c r="G884" s="62"/>
      <c r="K884" s="21"/>
      <c r="L884" s="21"/>
      <c r="M884" s="23"/>
      <c r="N884" s="24"/>
      <c r="O884" s="24"/>
      <c r="P884" s="24"/>
    </row>
    <row r="885" ht="16.5" customHeight="1">
      <c r="G885" s="62"/>
      <c r="K885" s="21"/>
      <c r="L885" s="21"/>
      <c r="M885" s="23"/>
      <c r="N885" s="24"/>
      <c r="O885" s="24"/>
      <c r="P885" s="24"/>
    </row>
    <row r="886" ht="16.5" customHeight="1">
      <c r="G886" s="62"/>
      <c r="K886" s="21"/>
      <c r="L886" s="21"/>
      <c r="M886" s="23"/>
      <c r="N886" s="24"/>
      <c r="O886" s="24"/>
      <c r="P886" s="24"/>
    </row>
    <row r="887" ht="16.5" customHeight="1">
      <c r="G887" s="62"/>
      <c r="K887" s="21"/>
      <c r="L887" s="21"/>
      <c r="M887" s="23"/>
      <c r="N887" s="24"/>
      <c r="O887" s="24"/>
      <c r="P887" s="24"/>
    </row>
    <row r="888" ht="16.5" customHeight="1">
      <c r="G888" s="62"/>
      <c r="K888" s="21"/>
      <c r="L888" s="21"/>
      <c r="M888" s="23"/>
      <c r="N888" s="24"/>
      <c r="O888" s="24"/>
      <c r="P888" s="24"/>
    </row>
    <row r="889" ht="16.5" customHeight="1">
      <c r="G889" s="62"/>
      <c r="K889" s="21"/>
      <c r="L889" s="21"/>
      <c r="M889" s="23"/>
      <c r="N889" s="24"/>
      <c r="O889" s="24"/>
      <c r="P889" s="24"/>
    </row>
    <row r="890" ht="16.5" customHeight="1">
      <c r="G890" s="62"/>
      <c r="K890" s="21"/>
      <c r="L890" s="21"/>
      <c r="M890" s="23"/>
      <c r="N890" s="24"/>
      <c r="O890" s="24"/>
      <c r="P890" s="24"/>
    </row>
    <row r="891" ht="16.5" customHeight="1">
      <c r="G891" s="62"/>
      <c r="K891" s="21"/>
      <c r="L891" s="21"/>
      <c r="M891" s="23"/>
      <c r="N891" s="24"/>
      <c r="O891" s="24"/>
      <c r="P891" s="24"/>
    </row>
    <row r="892" ht="16.5" customHeight="1">
      <c r="G892" s="62"/>
      <c r="K892" s="21"/>
      <c r="L892" s="21"/>
      <c r="M892" s="23"/>
      <c r="N892" s="24"/>
      <c r="O892" s="24"/>
      <c r="P892" s="24"/>
    </row>
    <row r="893" ht="16.5" customHeight="1">
      <c r="G893" s="62"/>
      <c r="K893" s="21"/>
      <c r="L893" s="21"/>
      <c r="M893" s="23"/>
      <c r="N893" s="24"/>
      <c r="O893" s="24"/>
      <c r="P893" s="24"/>
    </row>
    <row r="894" ht="16.5" customHeight="1">
      <c r="G894" s="62"/>
      <c r="K894" s="21"/>
      <c r="L894" s="21"/>
      <c r="M894" s="23"/>
      <c r="N894" s="24"/>
      <c r="O894" s="24"/>
      <c r="P894" s="24"/>
    </row>
    <row r="895" ht="16.5" customHeight="1">
      <c r="G895" s="62"/>
      <c r="K895" s="21"/>
      <c r="L895" s="21"/>
      <c r="M895" s="23"/>
      <c r="N895" s="24"/>
      <c r="O895" s="24"/>
      <c r="P895" s="24"/>
    </row>
    <row r="896" ht="16.5" customHeight="1">
      <c r="G896" s="62"/>
      <c r="K896" s="21"/>
      <c r="L896" s="21"/>
      <c r="M896" s="23"/>
      <c r="N896" s="24"/>
      <c r="O896" s="24"/>
      <c r="P896" s="24"/>
    </row>
    <row r="897" ht="16.5" customHeight="1">
      <c r="G897" s="62"/>
      <c r="K897" s="21"/>
      <c r="L897" s="21"/>
      <c r="M897" s="23"/>
      <c r="N897" s="24"/>
      <c r="O897" s="24"/>
      <c r="P897" s="24"/>
    </row>
    <row r="898" ht="16.5" customHeight="1">
      <c r="G898" s="62"/>
      <c r="K898" s="21"/>
      <c r="L898" s="21"/>
      <c r="M898" s="23"/>
      <c r="N898" s="24"/>
      <c r="O898" s="24"/>
      <c r="P898" s="24"/>
    </row>
    <row r="899" ht="16.5" customHeight="1">
      <c r="G899" s="62"/>
      <c r="K899" s="21"/>
      <c r="L899" s="21"/>
      <c r="M899" s="23"/>
      <c r="N899" s="24"/>
      <c r="O899" s="24"/>
      <c r="P899" s="24"/>
    </row>
    <row r="900" ht="16.5" customHeight="1">
      <c r="G900" s="62"/>
      <c r="K900" s="21"/>
      <c r="L900" s="21"/>
      <c r="M900" s="23"/>
      <c r="N900" s="24"/>
      <c r="O900" s="24"/>
      <c r="P900" s="24"/>
    </row>
    <row r="901" ht="16.5" customHeight="1">
      <c r="G901" s="62"/>
      <c r="K901" s="21"/>
      <c r="L901" s="21"/>
      <c r="M901" s="23"/>
      <c r="N901" s="24"/>
      <c r="O901" s="24"/>
      <c r="P901" s="24"/>
    </row>
    <row r="902" ht="16.5" customHeight="1">
      <c r="G902" s="62"/>
      <c r="K902" s="21"/>
      <c r="L902" s="21"/>
      <c r="M902" s="23"/>
      <c r="N902" s="24"/>
      <c r="O902" s="24"/>
      <c r="P902" s="24"/>
    </row>
    <row r="903" ht="16.5" customHeight="1">
      <c r="G903" s="62"/>
      <c r="K903" s="21"/>
      <c r="L903" s="21"/>
      <c r="M903" s="23"/>
      <c r="N903" s="24"/>
      <c r="O903" s="24"/>
      <c r="P903" s="24"/>
    </row>
    <row r="904" ht="16.5" customHeight="1">
      <c r="G904" s="62"/>
      <c r="K904" s="21"/>
      <c r="L904" s="21"/>
      <c r="M904" s="23"/>
      <c r="N904" s="24"/>
      <c r="O904" s="24"/>
      <c r="P904" s="24"/>
    </row>
    <row r="905" ht="16.5" customHeight="1">
      <c r="G905" s="62"/>
      <c r="K905" s="21"/>
      <c r="L905" s="21"/>
      <c r="M905" s="23"/>
      <c r="N905" s="24"/>
      <c r="O905" s="24"/>
      <c r="P905" s="24"/>
    </row>
    <row r="906" ht="16.5" customHeight="1">
      <c r="G906" s="62"/>
      <c r="K906" s="21"/>
      <c r="L906" s="21"/>
      <c r="M906" s="23"/>
      <c r="N906" s="24"/>
      <c r="O906" s="24"/>
      <c r="P906" s="24"/>
    </row>
    <row r="907" ht="16.5" customHeight="1">
      <c r="G907" s="62"/>
      <c r="K907" s="21"/>
      <c r="L907" s="21"/>
      <c r="M907" s="23"/>
      <c r="N907" s="24"/>
      <c r="O907" s="24"/>
      <c r="P907" s="24"/>
    </row>
    <row r="908" ht="16.5" customHeight="1">
      <c r="G908" s="62"/>
      <c r="K908" s="21"/>
      <c r="L908" s="21"/>
      <c r="M908" s="23"/>
      <c r="N908" s="24"/>
      <c r="O908" s="24"/>
      <c r="P908" s="24"/>
    </row>
    <row r="909" ht="16.5" customHeight="1">
      <c r="G909" s="62"/>
      <c r="K909" s="21"/>
      <c r="L909" s="21"/>
      <c r="M909" s="23"/>
      <c r="N909" s="24"/>
      <c r="O909" s="24"/>
      <c r="P909" s="24"/>
    </row>
    <row r="910" ht="16.5" customHeight="1">
      <c r="G910" s="62"/>
      <c r="K910" s="21"/>
      <c r="L910" s="21"/>
      <c r="M910" s="23"/>
      <c r="N910" s="24"/>
      <c r="O910" s="24"/>
      <c r="P910" s="24"/>
    </row>
    <row r="911" ht="16.5" customHeight="1">
      <c r="G911" s="62"/>
      <c r="K911" s="21"/>
      <c r="L911" s="21"/>
      <c r="M911" s="23"/>
      <c r="N911" s="24"/>
      <c r="O911" s="24"/>
      <c r="P911" s="24"/>
    </row>
    <row r="912" ht="16.5" customHeight="1">
      <c r="G912" s="62"/>
      <c r="K912" s="21"/>
      <c r="L912" s="21"/>
      <c r="M912" s="23"/>
      <c r="N912" s="24"/>
      <c r="O912" s="24"/>
      <c r="P912" s="24"/>
    </row>
    <row r="913" ht="16.5" customHeight="1">
      <c r="G913" s="62"/>
      <c r="K913" s="21"/>
      <c r="L913" s="21"/>
      <c r="M913" s="23"/>
      <c r="N913" s="24"/>
      <c r="O913" s="24"/>
      <c r="P913" s="24"/>
    </row>
    <row r="914" ht="16.5" customHeight="1">
      <c r="G914" s="62"/>
      <c r="K914" s="21"/>
      <c r="L914" s="21"/>
      <c r="M914" s="23"/>
      <c r="N914" s="24"/>
      <c r="O914" s="24"/>
      <c r="P914" s="24"/>
    </row>
    <row r="915" ht="16.5" customHeight="1">
      <c r="G915" s="62"/>
      <c r="K915" s="21"/>
      <c r="L915" s="21"/>
      <c r="M915" s="23"/>
      <c r="N915" s="24"/>
      <c r="O915" s="24"/>
      <c r="P915" s="24"/>
    </row>
    <row r="916" ht="16.5" customHeight="1">
      <c r="G916" s="62"/>
      <c r="K916" s="21"/>
      <c r="L916" s="21"/>
      <c r="M916" s="23"/>
      <c r="N916" s="24"/>
      <c r="O916" s="24"/>
      <c r="P916" s="24"/>
    </row>
    <row r="917" ht="16.5" customHeight="1">
      <c r="G917" s="62"/>
      <c r="K917" s="21"/>
      <c r="L917" s="21"/>
      <c r="M917" s="23"/>
      <c r="N917" s="24"/>
      <c r="O917" s="24"/>
      <c r="P917" s="24"/>
    </row>
    <row r="918" ht="16.5" customHeight="1">
      <c r="G918" s="62"/>
      <c r="K918" s="21"/>
      <c r="L918" s="21"/>
      <c r="M918" s="23"/>
      <c r="N918" s="24"/>
      <c r="O918" s="24"/>
      <c r="P918" s="24"/>
    </row>
    <row r="919" ht="16.5" customHeight="1">
      <c r="G919" s="62"/>
      <c r="K919" s="21"/>
      <c r="L919" s="21"/>
      <c r="M919" s="23"/>
      <c r="N919" s="24"/>
      <c r="O919" s="24"/>
      <c r="P919" s="24"/>
    </row>
    <row r="920" ht="16.5" customHeight="1">
      <c r="G920" s="62"/>
      <c r="K920" s="21"/>
      <c r="L920" s="21"/>
      <c r="M920" s="23"/>
      <c r="N920" s="24"/>
      <c r="O920" s="24"/>
      <c r="P920" s="24"/>
    </row>
    <row r="921" ht="16.5" customHeight="1">
      <c r="G921" s="62"/>
      <c r="K921" s="21"/>
      <c r="L921" s="21"/>
      <c r="M921" s="23"/>
      <c r="N921" s="24"/>
      <c r="O921" s="24"/>
      <c r="P921" s="24"/>
    </row>
    <row r="922" ht="16.5" customHeight="1">
      <c r="G922" s="62"/>
      <c r="K922" s="21"/>
      <c r="L922" s="21"/>
      <c r="M922" s="23"/>
      <c r="N922" s="24"/>
      <c r="O922" s="24"/>
      <c r="P922" s="24"/>
    </row>
    <row r="923" ht="16.5" customHeight="1">
      <c r="G923" s="62"/>
      <c r="K923" s="21"/>
      <c r="L923" s="21"/>
      <c r="M923" s="23"/>
      <c r="N923" s="24"/>
      <c r="O923" s="24"/>
      <c r="P923" s="24"/>
    </row>
    <row r="924" ht="16.5" customHeight="1">
      <c r="G924" s="62"/>
      <c r="K924" s="21"/>
      <c r="L924" s="21"/>
      <c r="M924" s="23"/>
      <c r="N924" s="24"/>
      <c r="O924" s="24"/>
      <c r="P924" s="24"/>
    </row>
    <row r="925" ht="16.5" customHeight="1">
      <c r="G925" s="62"/>
      <c r="K925" s="21"/>
      <c r="L925" s="21"/>
      <c r="M925" s="23"/>
      <c r="N925" s="24"/>
      <c r="O925" s="24"/>
      <c r="P925" s="24"/>
    </row>
    <row r="926" ht="16.5" customHeight="1">
      <c r="G926" s="62"/>
      <c r="K926" s="21"/>
      <c r="L926" s="21"/>
      <c r="M926" s="23"/>
      <c r="N926" s="24"/>
      <c r="O926" s="24"/>
      <c r="P926" s="24"/>
    </row>
    <row r="927" ht="16.5" customHeight="1">
      <c r="G927" s="62"/>
      <c r="K927" s="21"/>
      <c r="L927" s="21"/>
      <c r="M927" s="23"/>
      <c r="N927" s="24"/>
      <c r="O927" s="24"/>
      <c r="P927" s="24"/>
    </row>
    <row r="928" ht="16.5" customHeight="1">
      <c r="G928" s="62"/>
      <c r="K928" s="21"/>
      <c r="L928" s="21"/>
      <c r="M928" s="23"/>
      <c r="N928" s="24"/>
      <c r="O928" s="24"/>
      <c r="P928" s="24"/>
    </row>
    <row r="929" ht="16.5" customHeight="1">
      <c r="G929" s="62"/>
      <c r="K929" s="21"/>
      <c r="L929" s="21"/>
      <c r="M929" s="23"/>
      <c r="N929" s="24"/>
      <c r="O929" s="24"/>
      <c r="P929" s="24"/>
    </row>
    <row r="930" ht="16.5" customHeight="1">
      <c r="G930" s="62"/>
      <c r="K930" s="21"/>
      <c r="L930" s="21"/>
      <c r="M930" s="23"/>
      <c r="N930" s="24"/>
      <c r="O930" s="24"/>
      <c r="P930" s="24"/>
    </row>
    <row r="931" ht="16.5" customHeight="1">
      <c r="G931" s="62"/>
      <c r="K931" s="21"/>
      <c r="L931" s="21"/>
      <c r="M931" s="23"/>
      <c r="N931" s="24"/>
      <c r="O931" s="24"/>
      <c r="P931" s="24"/>
    </row>
    <row r="932" ht="16.5" customHeight="1">
      <c r="G932" s="62"/>
      <c r="K932" s="21"/>
      <c r="L932" s="21"/>
      <c r="M932" s="23"/>
      <c r="N932" s="24"/>
      <c r="O932" s="24"/>
      <c r="P932" s="24"/>
    </row>
    <row r="933" ht="16.5" customHeight="1">
      <c r="G933" s="62"/>
      <c r="K933" s="21"/>
      <c r="L933" s="21"/>
      <c r="M933" s="23"/>
      <c r="N933" s="24"/>
      <c r="O933" s="24"/>
      <c r="P933" s="24"/>
    </row>
    <row r="934" ht="16.5" customHeight="1">
      <c r="G934" s="62"/>
      <c r="K934" s="21"/>
      <c r="L934" s="21"/>
      <c r="M934" s="23"/>
      <c r="N934" s="24"/>
      <c r="O934" s="24"/>
      <c r="P934" s="24"/>
    </row>
    <row r="935" ht="16.5" customHeight="1">
      <c r="G935" s="62"/>
      <c r="K935" s="21"/>
      <c r="L935" s="21"/>
      <c r="M935" s="23"/>
      <c r="N935" s="24"/>
      <c r="O935" s="24"/>
      <c r="P935" s="24"/>
    </row>
    <row r="936" ht="16.5" customHeight="1">
      <c r="G936" s="62"/>
      <c r="K936" s="21"/>
      <c r="L936" s="21"/>
      <c r="M936" s="23"/>
      <c r="N936" s="24"/>
      <c r="O936" s="24"/>
      <c r="P936" s="24"/>
    </row>
    <row r="937" ht="16.5" customHeight="1">
      <c r="G937" s="62"/>
      <c r="K937" s="21"/>
      <c r="L937" s="21"/>
      <c r="M937" s="23"/>
      <c r="N937" s="24"/>
      <c r="O937" s="24"/>
      <c r="P937" s="24"/>
    </row>
    <row r="938" ht="16.5" customHeight="1">
      <c r="G938" s="62"/>
      <c r="K938" s="21"/>
      <c r="L938" s="21"/>
      <c r="M938" s="23"/>
      <c r="N938" s="24"/>
      <c r="O938" s="24"/>
      <c r="P938" s="24"/>
    </row>
    <row r="939" ht="16.5" customHeight="1">
      <c r="G939" s="62"/>
      <c r="K939" s="21"/>
      <c r="L939" s="21"/>
      <c r="M939" s="23"/>
      <c r="N939" s="24"/>
      <c r="O939" s="24"/>
      <c r="P939" s="24"/>
    </row>
    <row r="940" ht="16.5" customHeight="1">
      <c r="G940" s="62"/>
      <c r="K940" s="21"/>
      <c r="L940" s="21"/>
      <c r="M940" s="23"/>
      <c r="N940" s="24"/>
      <c r="O940" s="24"/>
      <c r="P940" s="24"/>
    </row>
    <row r="941" ht="16.5" customHeight="1">
      <c r="G941" s="62"/>
      <c r="K941" s="21"/>
      <c r="L941" s="21"/>
      <c r="M941" s="23"/>
      <c r="N941" s="24"/>
      <c r="O941" s="24"/>
      <c r="P941" s="24"/>
    </row>
    <row r="942" ht="16.5" customHeight="1">
      <c r="G942" s="62"/>
      <c r="K942" s="21"/>
      <c r="L942" s="21"/>
      <c r="M942" s="23"/>
      <c r="N942" s="24"/>
      <c r="O942" s="24"/>
      <c r="P942" s="24"/>
    </row>
    <row r="943" ht="16.5" customHeight="1">
      <c r="G943" s="62"/>
      <c r="K943" s="21"/>
      <c r="L943" s="21"/>
      <c r="M943" s="23"/>
      <c r="N943" s="24"/>
      <c r="O943" s="24"/>
      <c r="P943" s="24"/>
    </row>
    <row r="944" ht="16.5" customHeight="1">
      <c r="G944" s="62"/>
      <c r="K944" s="21"/>
      <c r="L944" s="21"/>
      <c r="M944" s="23"/>
      <c r="N944" s="24"/>
      <c r="O944" s="24"/>
      <c r="P944" s="24"/>
    </row>
    <row r="945" ht="16.5" customHeight="1">
      <c r="G945" s="62"/>
      <c r="K945" s="21"/>
      <c r="L945" s="21"/>
      <c r="M945" s="23"/>
      <c r="N945" s="24"/>
      <c r="O945" s="24"/>
      <c r="P945" s="24"/>
    </row>
    <row r="946" ht="16.5" customHeight="1">
      <c r="G946" s="62"/>
      <c r="K946" s="21"/>
      <c r="L946" s="21"/>
      <c r="M946" s="23"/>
      <c r="N946" s="24"/>
      <c r="O946" s="24"/>
      <c r="P946" s="24"/>
    </row>
    <row r="947" ht="16.5" customHeight="1">
      <c r="G947" s="62"/>
      <c r="K947" s="21"/>
      <c r="L947" s="21"/>
      <c r="M947" s="23"/>
      <c r="N947" s="24"/>
      <c r="O947" s="24"/>
      <c r="P947" s="24"/>
    </row>
    <row r="948" ht="16.5" customHeight="1">
      <c r="G948" s="62"/>
      <c r="K948" s="21"/>
      <c r="L948" s="21"/>
      <c r="M948" s="23"/>
      <c r="N948" s="24"/>
      <c r="O948" s="24"/>
      <c r="P948" s="24"/>
    </row>
    <row r="949" ht="16.5" customHeight="1">
      <c r="G949" s="62"/>
      <c r="K949" s="21"/>
      <c r="L949" s="21"/>
      <c r="M949" s="23"/>
      <c r="N949" s="24"/>
      <c r="O949" s="24"/>
      <c r="P949" s="24"/>
    </row>
    <row r="950" ht="16.5" customHeight="1">
      <c r="G950" s="62"/>
      <c r="K950" s="21"/>
      <c r="L950" s="21"/>
      <c r="M950" s="23"/>
      <c r="N950" s="24"/>
      <c r="O950" s="24"/>
      <c r="P950" s="24"/>
    </row>
    <row r="951" ht="16.5" customHeight="1">
      <c r="G951" s="62"/>
      <c r="K951" s="21"/>
      <c r="L951" s="21"/>
      <c r="M951" s="23"/>
      <c r="N951" s="24"/>
      <c r="O951" s="24"/>
      <c r="P951" s="24"/>
    </row>
    <row r="952" ht="16.5" customHeight="1">
      <c r="G952" s="62"/>
      <c r="K952" s="21"/>
      <c r="L952" s="21"/>
      <c r="M952" s="23"/>
      <c r="N952" s="24"/>
      <c r="O952" s="24"/>
      <c r="P952" s="24"/>
    </row>
    <row r="953" ht="16.5" customHeight="1">
      <c r="G953" s="62"/>
      <c r="K953" s="21"/>
      <c r="L953" s="21"/>
      <c r="M953" s="23"/>
      <c r="N953" s="24"/>
      <c r="O953" s="24"/>
      <c r="P953" s="24"/>
    </row>
    <row r="954" ht="16.5" customHeight="1">
      <c r="G954" s="62"/>
      <c r="K954" s="21"/>
      <c r="L954" s="21"/>
      <c r="M954" s="23"/>
      <c r="N954" s="24"/>
      <c r="O954" s="24"/>
      <c r="P954" s="24"/>
    </row>
    <row r="955" ht="16.5" customHeight="1">
      <c r="G955" s="62"/>
      <c r="K955" s="21"/>
      <c r="L955" s="21"/>
      <c r="M955" s="23"/>
      <c r="N955" s="24"/>
      <c r="O955" s="24"/>
      <c r="P955" s="24"/>
    </row>
    <row r="956" ht="16.5" customHeight="1">
      <c r="G956" s="62"/>
      <c r="K956" s="21"/>
      <c r="L956" s="21"/>
      <c r="M956" s="23"/>
      <c r="N956" s="24"/>
      <c r="O956" s="24"/>
      <c r="P956" s="24"/>
    </row>
    <row r="957" ht="16.5" customHeight="1">
      <c r="G957" s="62"/>
      <c r="K957" s="21"/>
      <c r="L957" s="21"/>
      <c r="M957" s="23"/>
      <c r="N957" s="24"/>
      <c r="O957" s="24"/>
      <c r="P957" s="24"/>
    </row>
    <row r="958" ht="16.5" customHeight="1">
      <c r="G958" s="62"/>
      <c r="K958" s="21"/>
      <c r="L958" s="21"/>
      <c r="M958" s="23"/>
      <c r="N958" s="24"/>
      <c r="O958" s="24"/>
      <c r="P958" s="24"/>
    </row>
    <row r="959" ht="16.5" customHeight="1">
      <c r="G959" s="62"/>
      <c r="K959" s="21"/>
      <c r="L959" s="21"/>
      <c r="M959" s="23"/>
      <c r="N959" s="24"/>
      <c r="O959" s="24"/>
      <c r="P959" s="24"/>
    </row>
    <row r="960" ht="16.5" customHeight="1">
      <c r="G960" s="62"/>
      <c r="K960" s="21"/>
      <c r="L960" s="21"/>
      <c r="M960" s="23"/>
      <c r="N960" s="24"/>
      <c r="O960" s="24"/>
      <c r="P960" s="24"/>
    </row>
    <row r="961" ht="16.5" customHeight="1">
      <c r="G961" s="62"/>
      <c r="K961" s="21"/>
      <c r="L961" s="21"/>
      <c r="M961" s="23"/>
      <c r="N961" s="24"/>
      <c r="O961" s="24"/>
      <c r="P961" s="24"/>
    </row>
    <row r="962" ht="16.5" customHeight="1">
      <c r="G962" s="62"/>
      <c r="K962" s="21"/>
      <c r="L962" s="21"/>
      <c r="M962" s="23"/>
      <c r="N962" s="24"/>
      <c r="O962" s="24"/>
      <c r="P962" s="24"/>
    </row>
    <row r="963" ht="16.5" customHeight="1">
      <c r="G963" s="62"/>
      <c r="K963" s="21"/>
      <c r="L963" s="21"/>
      <c r="M963" s="23"/>
      <c r="N963" s="24"/>
      <c r="O963" s="24"/>
      <c r="P963" s="24"/>
    </row>
    <row r="964" ht="16.5" customHeight="1">
      <c r="G964" s="62"/>
      <c r="K964" s="21"/>
      <c r="L964" s="21"/>
      <c r="M964" s="23"/>
      <c r="N964" s="24"/>
      <c r="O964" s="24"/>
      <c r="P964" s="24"/>
    </row>
    <row r="965" ht="16.5" customHeight="1">
      <c r="G965" s="62"/>
      <c r="K965" s="21"/>
      <c r="L965" s="21"/>
      <c r="M965" s="23"/>
      <c r="N965" s="24"/>
      <c r="O965" s="24"/>
      <c r="P965" s="24"/>
    </row>
    <row r="966" ht="16.5" customHeight="1">
      <c r="G966" s="62"/>
      <c r="K966" s="21"/>
      <c r="L966" s="21"/>
      <c r="M966" s="23"/>
      <c r="N966" s="24"/>
      <c r="O966" s="24"/>
      <c r="P966" s="24"/>
    </row>
    <row r="967" ht="16.5" customHeight="1">
      <c r="G967" s="62"/>
      <c r="K967" s="21"/>
      <c r="L967" s="21"/>
      <c r="M967" s="23"/>
      <c r="N967" s="24"/>
      <c r="O967" s="24"/>
      <c r="P967" s="24"/>
    </row>
    <row r="968" ht="16.5" customHeight="1">
      <c r="G968" s="62"/>
      <c r="K968" s="21"/>
      <c r="L968" s="21"/>
      <c r="M968" s="23"/>
      <c r="N968" s="24"/>
      <c r="O968" s="24"/>
      <c r="P968" s="24"/>
    </row>
    <row r="969" ht="16.5" customHeight="1">
      <c r="G969" s="62"/>
      <c r="K969" s="21"/>
      <c r="L969" s="21"/>
      <c r="M969" s="23"/>
      <c r="N969" s="24"/>
      <c r="O969" s="24"/>
      <c r="P969" s="24"/>
    </row>
    <row r="970" ht="16.5" customHeight="1">
      <c r="G970" s="62"/>
      <c r="K970" s="21"/>
      <c r="L970" s="21"/>
      <c r="M970" s="23"/>
      <c r="N970" s="24"/>
      <c r="O970" s="24"/>
      <c r="P970" s="24"/>
    </row>
    <row r="971" ht="16.5" customHeight="1">
      <c r="G971" s="62"/>
      <c r="K971" s="21"/>
      <c r="L971" s="21"/>
      <c r="M971" s="23"/>
      <c r="N971" s="24"/>
      <c r="O971" s="24"/>
      <c r="P971" s="24"/>
    </row>
    <row r="972" ht="16.5" customHeight="1">
      <c r="G972" s="62"/>
      <c r="K972" s="21"/>
      <c r="L972" s="21"/>
      <c r="M972" s="23"/>
      <c r="N972" s="24"/>
      <c r="O972" s="24"/>
      <c r="P972" s="24"/>
    </row>
    <row r="973" ht="16.5" customHeight="1">
      <c r="G973" s="62"/>
      <c r="K973" s="21"/>
      <c r="L973" s="21"/>
      <c r="M973" s="23"/>
      <c r="N973" s="24"/>
      <c r="O973" s="24"/>
      <c r="P973" s="24"/>
    </row>
    <row r="974" ht="16.5" customHeight="1">
      <c r="G974" s="62"/>
      <c r="K974" s="21"/>
      <c r="L974" s="21"/>
      <c r="M974" s="23"/>
      <c r="N974" s="24"/>
      <c r="O974" s="24"/>
      <c r="P974" s="24"/>
    </row>
    <row r="975" ht="16.5" customHeight="1">
      <c r="G975" s="62"/>
      <c r="K975" s="21"/>
      <c r="L975" s="21"/>
      <c r="M975" s="23"/>
      <c r="N975" s="24"/>
      <c r="O975" s="24"/>
      <c r="P975" s="24"/>
    </row>
    <row r="976" ht="16.5" customHeight="1">
      <c r="G976" s="62"/>
      <c r="K976" s="21"/>
      <c r="L976" s="21"/>
      <c r="M976" s="23"/>
      <c r="N976" s="24"/>
      <c r="O976" s="24"/>
      <c r="P976" s="24"/>
    </row>
    <row r="977" ht="16.5" customHeight="1">
      <c r="G977" s="62"/>
      <c r="K977" s="21"/>
      <c r="L977" s="21"/>
      <c r="M977" s="23"/>
      <c r="N977" s="24"/>
      <c r="O977" s="24"/>
      <c r="P977" s="24"/>
    </row>
    <row r="978" ht="16.5" customHeight="1">
      <c r="G978" s="62"/>
      <c r="K978" s="21"/>
      <c r="L978" s="21"/>
      <c r="M978" s="23"/>
      <c r="N978" s="24"/>
      <c r="O978" s="24"/>
      <c r="P978" s="24"/>
    </row>
    <row r="979" ht="16.5" customHeight="1">
      <c r="G979" s="62"/>
      <c r="K979" s="21"/>
      <c r="L979" s="21"/>
      <c r="M979" s="23"/>
      <c r="N979" s="24"/>
      <c r="O979" s="24"/>
      <c r="P979" s="24"/>
    </row>
    <row r="980" ht="16.5" customHeight="1">
      <c r="G980" s="62"/>
      <c r="K980" s="21"/>
      <c r="L980" s="21"/>
      <c r="M980" s="23"/>
      <c r="N980" s="24"/>
      <c r="O980" s="24"/>
      <c r="P980" s="24"/>
    </row>
    <row r="981" ht="16.5" customHeight="1">
      <c r="G981" s="62"/>
      <c r="K981" s="21"/>
      <c r="L981" s="21"/>
      <c r="M981" s="23"/>
      <c r="N981" s="24"/>
      <c r="O981" s="24"/>
      <c r="P981" s="24"/>
    </row>
    <row r="982" ht="16.5" customHeight="1">
      <c r="G982" s="62"/>
      <c r="K982" s="21"/>
      <c r="L982" s="21"/>
      <c r="M982" s="23"/>
      <c r="N982" s="24"/>
      <c r="O982" s="24"/>
      <c r="P982" s="24"/>
    </row>
    <row r="983" ht="16.5" customHeight="1">
      <c r="G983" s="62"/>
      <c r="K983" s="21"/>
      <c r="L983" s="21"/>
      <c r="M983" s="23"/>
      <c r="N983" s="24"/>
      <c r="O983" s="24"/>
      <c r="P983" s="24"/>
    </row>
    <row r="984" ht="16.5" customHeight="1">
      <c r="G984" s="62"/>
      <c r="K984" s="21"/>
      <c r="L984" s="21"/>
      <c r="M984" s="23"/>
      <c r="N984" s="24"/>
      <c r="O984" s="24"/>
      <c r="P984" s="24"/>
    </row>
    <row r="985" ht="16.5" customHeight="1">
      <c r="G985" s="62"/>
      <c r="K985" s="21"/>
      <c r="L985" s="21"/>
      <c r="M985" s="23"/>
      <c r="N985" s="24"/>
      <c r="O985" s="24"/>
      <c r="P985" s="24"/>
    </row>
    <row r="986" ht="16.5" customHeight="1">
      <c r="G986" s="62"/>
      <c r="K986" s="21"/>
      <c r="L986" s="21"/>
      <c r="M986" s="23"/>
      <c r="N986" s="24"/>
      <c r="O986" s="24"/>
      <c r="P986" s="24"/>
    </row>
    <row r="987" ht="16.5" customHeight="1">
      <c r="G987" s="62"/>
      <c r="K987" s="21"/>
      <c r="L987" s="21"/>
      <c r="M987" s="23"/>
      <c r="N987" s="24"/>
      <c r="O987" s="24"/>
      <c r="P987" s="24"/>
    </row>
    <row r="988" ht="16.5" customHeight="1">
      <c r="G988" s="62"/>
      <c r="K988" s="21"/>
      <c r="L988" s="21"/>
      <c r="M988" s="23"/>
      <c r="N988" s="24"/>
      <c r="O988" s="24"/>
      <c r="P988" s="24"/>
    </row>
    <row r="989" ht="16.5" customHeight="1">
      <c r="G989" s="62"/>
      <c r="K989" s="21"/>
      <c r="L989" s="21"/>
      <c r="M989" s="23"/>
      <c r="N989" s="24"/>
      <c r="O989" s="24"/>
      <c r="P989" s="24"/>
    </row>
    <row r="990" ht="16.5" customHeight="1">
      <c r="G990" s="62"/>
      <c r="K990" s="21"/>
      <c r="L990" s="21"/>
      <c r="M990" s="23"/>
      <c r="N990" s="24"/>
      <c r="O990" s="24"/>
      <c r="P990" s="24"/>
    </row>
    <row r="991" ht="16.5" customHeight="1">
      <c r="G991" s="62"/>
      <c r="K991" s="21"/>
      <c r="L991" s="21"/>
      <c r="M991" s="23"/>
      <c r="N991" s="24"/>
      <c r="O991" s="24"/>
      <c r="P991" s="24"/>
    </row>
    <row r="992" ht="16.5" customHeight="1">
      <c r="G992" s="62"/>
      <c r="K992" s="21"/>
      <c r="L992" s="21"/>
      <c r="M992" s="23"/>
      <c r="N992" s="24"/>
      <c r="O992" s="24"/>
      <c r="P992" s="24"/>
    </row>
    <row r="993" ht="16.5" customHeight="1">
      <c r="G993" s="62"/>
      <c r="K993" s="21"/>
      <c r="L993" s="21"/>
      <c r="M993" s="23"/>
      <c r="N993" s="24"/>
      <c r="O993" s="24"/>
      <c r="P993" s="24"/>
    </row>
    <row r="994" ht="16.5" customHeight="1">
      <c r="G994" s="62"/>
      <c r="K994" s="21"/>
      <c r="L994" s="21"/>
      <c r="M994" s="23"/>
      <c r="N994" s="24"/>
      <c r="O994" s="24"/>
      <c r="P994" s="24"/>
    </row>
    <row r="995" ht="16.5" customHeight="1">
      <c r="G995" s="62"/>
      <c r="K995" s="21"/>
      <c r="L995" s="21"/>
      <c r="M995" s="23"/>
      <c r="N995" s="24"/>
      <c r="O995" s="24"/>
      <c r="P995" s="24"/>
    </row>
    <row r="996" ht="16.5" customHeight="1">
      <c r="G996" s="62"/>
      <c r="K996" s="21"/>
      <c r="L996" s="21"/>
      <c r="M996" s="23"/>
      <c r="N996" s="24"/>
      <c r="O996" s="24"/>
      <c r="P996" s="24"/>
    </row>
    <row r="997" ht="16.5" customHeight="1">
      <c r="G997" s="62"/>
      <c r="K997" s="21"/>
      <c r="L997" s="21"/>
      <c r="M997" s="23"/>
      <c r="N997" s="24"/>
      <c r="O997" s="24"/>
      <c r="P997" s="24"/>
    </row>
    <row r="998" ht="16.5" customHeight="1">
      <c r="G998" s="62"/>
      <c r="K998" s="21"/>
      <c r="L998" s="21"/>
      <c r="M998" s="23"/>
      <c r="N998" s="24"/>
      <c r="O998" s="24"/>
      <c r="P998" s="24"/>
    </row>
    <row r="999" ht="16.5" customHeight="1">
      <c r="G999" s="62"/>
      <c r="K999" s="21"/>
      <c r="L999" s="21"/>
      <c r="M999" s="23"/>
      <c r="N999" s="24"/>
      <c r="O999" s="24"/>
      <c r="P999" s="24"/>
    </row>
    <row r="1000" ht="16.5" customHeight="1">
      <c r="G1000" s="62"/>
      <c r="K1000" s="21"/>
      <c r="L1000" s="21"/>
      <c r="M1000" s="23"/>
      <c r="N1000" s="24"/>
      <c r="O1000" s="24"/>
      <c r="P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8.89"/>
    <col customWidth="1" min="2" max="2" width="3.67"/>
    <col customWidth="1" min="3" max="3" width="13.44"/>
    <col customWidth="1" min="4" max="4" width="5.78"/>
    <col customWidth="1" min="5" max="7" width="7.33"/>
    <col customWidth="1" min="8" max="8" width="9.44"/>
    <col customWidth="1" min="9" max="9" width="6.22"/>
    <col customWidth="1" min="10" max="10" width="12.78"/>
    <col customWidth="1" min="11" max="11" width="6.22"/>
    <col customWidth="1" min="12" max="12" width="8.89"/>
    <col customWidth="1" min="13" max="13" width="11.33"/>
    <col customWidth="1" min="14" max="14" width="8.22"/>
    <col customWidth="1" min="15" max="16" width="3.67"/>
    <col customWidth="1" min="17" max="17" width="12.44"/>
    <col customWidth="1" min="18" max="18" width="16.67"/>
    <col customWidth="1" min="19" max="38" width="7.0"/>
  </cols>
  <sheetData>
    <row r="1" ht="16.5" customHeight="1">
      <c r="A1" s="1" t="s">
        <v>0</v>
      </c>
      <c r="B1" s="4"/>
      <c r="C1" s="10" t="s">
        <v>2</v>
      </c>
      <c r="D1" s="14" t="s">
        <v>3</v>
      </c>
      <c r="E1" s="3" t="s">
        <v>4</v>
      </c>
      <c r="F1" s="14" t="s">
        <v>5</v>
      </c>
      <c r="G1" s="9" t="s">
        <v>6</v>
      </c>
      <c r="H1" s="13" t="s">
        <v>8</v>
      </c>
      <c r="I1" s="17" t="s">
        <v>11</v>
      </c>
      <c r="J1" s="21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1" t="s">
        <v>25</v>
      </c>
      <c r="Q1" s="10" t="s">
        <v>26</v>
      </c>
      <c r="R1" s="12" t="s">
        <v>27</v>
      </c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ht="16.5" customHeight="1">
      <c r="A2" s="25">
        <v>46176.0</v>
      </c>
      <c r="B2" s="26">
        <f t="shared" ref="B2:B8" si="1">A2</f>
        <v>46176</v>
      </c>
      <c r="C2" s="27" t="s">
        <v>31</v>
      </c>
      <c r="D2" s="3">
        <v>4900.0</v>
      </c>
      <c r="E2" s="3">
        <v>146.0</v>
      </c>
      <c r="F2" s="14">
        <f>E2</f>
        <v>146</v>
      </c>
      <c r="G2" s="29">
        <f t="shared" ref="G2:G8" si="2">$D$2-F2</f>
        <v>4754</v>
      </c>
      <c r="H2" s="21" t="s">
        <v>36</v>
      </c>
      <c r="I2" s="14">
        <v>4900.0</v>
      </c>
      <c r="J2" s="30" t="s">
        <v>38</v>
      </c>
      <c r="K2" s="31">
        <v>46177.0</v>
      </c>
      <c r="M2" s="23" t="s">
        <v>39</v>
      </c>
      <c r="N2" s="23" t="s">
        <v>40</v>
      </c>
      <c r="Q2" s="23" t="s">
        <v>41</v>
      </c>
      <c r="R2" s="23" t="s">
        <v>42</v>
      </c>
    </row>
    <row r="3" ht="16.5" customHeight="1">
      <c r="A3" s="25">
        <v>46177.0</v>
      </c>
      <c r="B3" s="26">
        <f t="shared" si="1"/>
        <v>46177</v>
      </c>
      <c r="D3" s="34"/>
      <c r="E3" s="3">
        <v>911.0</v>
      </c>
      <c r="F3" s="14">
        <f t="shared" ref="F3:F8" si="3">F2+E3</f>
        <v>1057</v>
      </c>
      <c r="G3" s="29">
        <f t="shared" si="2"/>
        <v>3843</v>
      </c>
      <c r="H3" s="21"/>
      <c r="I3" s="14"/>
      <c r="J3" s="27"/>
      <c r="K3" s="14"/>
    </row>
    <row r="4" ht="16.5" customHeight="1">
      <c r="A4" s="25">
        <v>46178.0</v>
      </c>
      <c r="B4" s="26">
        <f t="shared" si="1"/>
        <v>46178</v>
      </c>
      <c r="C4" s="12"/>
      <c r="D4" s="34"/>
      <c r="E4" s="3">
        <v>914.0</v>
      </c>
      <c r="F4" s="14">
        <f t="shared" si="3"/>
        <v>1971</v>
      </c>
      <c r="G4" s="29">
        <f t="shared" si="2"/>
        <v>2929</v>
      </c>
      <c r="H4" s="13"/>
      <c r="I4" s="14"/>
      <c r="J4" s="30"/>
      <c r="K4" s="21"/>
      <c r="L4" s="21"/>
      <c r="M4" s="22"/>
      <c r="N4" s="23"/>
      <c r="O4" s="23"/>
      <c r="P4" s="24"/>
      <c r="Q4" s="12"/>
      <c r="R4" s="12"/>
    </row>
    <row r="5" ht="16.5" customHeight="1">
      <c r="A5" s="25">
        <v>46179.0</v>
      </c>
      <c r="B5" s="26">
        <f t="shared" si="1"/>
        <v>46179</v>
      </c>
      <c r="E5" s="3">
        <v>916.0</v>
      </c>
      <c r="F5" s="14">
        <f t="shared" si="3"/>
        <v>2887</v>
      </c>
      <c r="G5" s="29">
        <f t="shared" si="2"/>
        <v>2013</v>
      </c>
      <c r="J5" s="27"/>
      <c r="K5" s="14"/>
    </row>
    <row r="6" ht="16.5" customHeight="1">
      <c r="A6" s="25">
        <v>46180.0</v>
      </c>
      <c r="B6" s="26">
        <f t="shared" si="1"/>
        <v>46180</v>
      </c>
      <c r="E6" s="3">
        <v>915.0</v>
      </c>
      <c r="F6" s="14">
        <f t="shared" si="3"/>
        <v>3802</v>
      </c>
      <c r="G6" s="29">
        <f t="shared" si="2"/>
        <v>1098</v>
      </c>
      <c r="I6" s="14"/>
      <c r="J6" s="27"/>
      <c r="K6" s="14"/>
    </row>
    <row r="7" ht="16.5" customHeight="1">
      <c r="A7" s="25">
        <v>46181.0</v>
      </c>
      <c r="B7" s="26">
        <f t="shared" si="1"/>
        <v>46181</v>
      </c>
      <c r="E7" s="3">
        <v>914.0</v>
      </c>
      <c r="F7" s="14">
        <f t="shared" si="3"/>
        <v>4716</v>
      </c>
      <c r="G7" s="29">
        <f t="shared" si="2"/>
        <v>184</v>
      </c>
      <c r="I7" s="14"/>
      <c r="J7" s="27"/>
      <c r="K7" s="14"/>
    </row>
    <row r="8" ht="16.5" customHeight="1">
      <c r="A8" s="25">
        <v>46182.0</v>
      </c>
      <c r="B8" s="26">
        <f t="shared" si="1"/>
        <v>46182</v>
      </c>
      <c r="E8" s="3">
        <v>184.0</v>
      </c>
      <c r="F8" s="14">
        <f t="shared" si="3"/>
        <v>4900</v>
      </c>
      <c r="G8" s="29">
        <f t="shared" si="2"/>
        <v>0</v>
      </c>
      <c r="I8" s="14"/>
      <c r="J8" s="27"/>
      <c r="K8" s="14"/>
    </row>
    <row r="9" ht="16.5" customHeight="1">
      <c r="C9" s="27" t="s">
        <v>31</v>
      </c>
      <c r="D9" s="3">
        <v>596.0</v>
      </c>
      <c r="E9" s="3">
        <v>596.0</v>
      </c>
      <c r="F9" s="3">
        <f>E9</f>
        <v>596</v>
      </c>
      <c r="G9" s="9">
        <f>$D$9-F9</f>
        <v>0</v>
      </c>
      <c r="H9" s="13">
        <v>46174.0</v>
      </c>
      <c r="I9" s="14">
        <v>15000.0</v>
      </c>
      <c r="J9" s="30" t="s">
        <v>38</v>
      </c>
      <c r="K9" s="31">
        <v>46162.0</v>
      </c>
      <c r="L9" s="21" t="s">
        <v>65</v>
      </c>
      <c r="M9" s="22" t="s">
        <v>66</v>
      </c>
      <c r="N9" s="23"/>
      <c r="O9" s="23"/>
      <c r="P9" s="24"/>
      <c r="Q9" s="23" t="s">
        <v>41</v>
      </c>
      <c r="R9" s="23" t="s">
        <v>42</v>
      </c>
    </row>
    <row r="10" ht="16.5" customHeight="1">
      <c r="C10" s="12"/>
      <c r="D10" s="34"/>
      <c r="E10" s="3"/>
      <c r="F10" s="3"/>
      <c r="G10" s="9"/>
      <c r="H10" s="13" t="s">
        <v>67</v>
      </c>
      <c r="I10" s="14">
        <v>10304.0</v>
      </c>
      <c r="J10" s="30"/>
      <c r="K10" s="21"/>
      <c r="L10" s="21"/>
      <c r="M10" s="22"/>
      <c r="N10" s="23"/>
      <c r="O10" s="23"/>
      <c r="P10" s="24"/>
      <c r="Q10" s="12"/>
      <c r="R10" s="12"/>
    </row>
    <row r="11" ht="16.5" customHeight="1">
      <c r="C11" s="12"/>
      <c r="D11" s="34"/>
      <c r="E11" s="3"/>
      <c r="F11" s="3"/>
      <c r="G11" s="9"/>
      <c r="H11" s="13" t="s">
        <v>74</v>
      </c>
      <c r="I11" s="14">
        <v>4100.0</v>
      </c>
      <c r="J11" s="30"/>
      <c r="K11" s="21"/>
      <c r="L11" s="21"/>
      <c r="M11" s="22"/>
      <c r="N11" s="23"/>
      <c r="O11" s="23"/>
      <c r="P11" s="24"/>
      <c r="Q11" s="12"/>
      <c r="R11" s="12"/>
    </row>
    <row r="12" ht="16.5" customHeight="1">
      <c r="C12" s="12"/>
      <c r="D12" s="34"/>
      <c r="E12" s="3"/>
      <c r="F12" s="3"/>
      <c r="G12" s="9"/>
      <c r="H12" s="13" t="s">
        <v>77</v>
      </c>
      <c r="I12" s="14">
        <v>596.0</v>
      </c>
      <c r="J12" s="30"/>
      <c r="K12" s="21"/>
      <c r="L12" s="21"/>
      <c r="M12" s="22"/>
      <c r="N12" s="23"/>
      <c r="O12" s="23"/>
      <c r="P12" s="24"/>
      <c r="Q12" s="12"/>
      <c r="R12" s="12"/>
    </row>
    <row r="13" ht="16.5" customHeight="1">
      <c r="A13" s="25"/>
      <c r="B13" s="26"/>
      <c r="C13" s="27" t="s">
        <v>31</v>
      </c>
      <c r="D13" s="3">
        <v>10000.0</v>
      </c>
      <c r="E13" s="3">
        <v>134.0</v>
      </c>
      <c r="F13" s="14">
        <f>E13</f>
        <v>134</v>
      </c>
      <c r="G13" s="29">
        <f t="shared" ref="G13:G24" si="4">$D$13-F13</f>
        <v>9866</v>
      </c>
      <c r="H13" s="1">
        <v>46195.0</v>
      </c>
      <c r="I13" s="14">
        <v>10000.0</v>
      </c>
      <c r="J13" s="30" t="s">
        <v>38</v>
      </c>
      <c r="K13" s="31">
        <v>46185.0</v>
      </c>
      <c r="L13" s="21" t="s">
        <v>65</v>
      </c>
      <c r="M13" s="24" t="s">
        <v>82</v>
      </c>
      <c r="N13" s="24"/>
      <c r="O13" s="24"/>
      <c r="P13" s="24"/>
      <c r="Q13" s="23" t="s">
        <v>85</v>
      </c>
      <c r="R13" s="23" t="s">
        <v>42</v>
      </c>
    </row>
    <row r="14" ht="16.5" customHeight="1">
      <c r="A14" s="25">
        <v>46183.0</v>
      </c>
      <c r="B14" s="26">
        <f t="shared" ref="B14:B24" si="5">A14</f>
        <v>46183</v>
      </c>
      <c r="D14" s="34"/>
      <c r="E14" s="3">
        <v>914.0</v>
      </c>
      <c r="F14" s="14">
        <f t="shared" ref="F14:F24" si="6">F13+E14</f>
        <v>1048</v>
      </c>
      <c r="G14" s="29">
        <f t="shared" si="4"/>
        <v>8952</v>
      </c>
      <c r="I14" s="14"/>
      <c r="J14" s="27"/>
      <c r="K14" s="21"/>
      <c r="L14" s="21"/>
      <c r="M14" s="24"/>
      <c r="N14" s="24"/>
      <c r="O14" s="24"/>
      <c r="P14" s="24"/>
    </row>
    <row r="15" ht="16.5" customHeight="1">
      <c r="A15" s="25">
        <v>46184.0</v>
      </c>
      <c r="B15" s="26">
        <f t="shared" si="5"/>
        <v>46184</v>
      </c>
      <c r="D15" s="34"/>
      <c r="E15" s="3">
        <v>905.0</v>
      </c>
      <c r="F15" s="14">
        <f t="shared" si="6"/>
        <v>1953</v>
      </c>
      <c r="G15" s="29">
        <f t="shared" si="4"/>
        <v>8047</v>
      </c>
      <c r="I15" s="14"/>
      <c r="J15" s="27"/>
      <c r="K15" s="21"/>
      <c r="L15" s="21"/>
      <c r="M15" s="24"/>
      <c r="N15" s="24"/>
      <c r="O15" s="24"/>
      <c r="P15" s="24"/>
    </row>
    <row r="16" ht="16.5" customHeight="1">
      <c r="A16" s="25">
        <v>46185.0</v>
      </c>
      <c r="B16" s="26">
        <f t="shared" si="5"/>
        <v>46185</v>
      </c>
      <c r="D16" s="34"/>
      <c r="E16" s="3">
        <v>913.0</v>
      </c>
      <c r="F16" s="14">
        <f t="shared" si="6"/>
        <v>2866</v>
      </c>
      <c r="G16" s="29">
        <f t="shared" si="4"/>
        <v>7134</v>
      </c>
      <c r="I16" s="14"/>
      <c r="J16" s="27"/>
      <c r="K16" s="21"/>
      <c r="L16" s="21"/>
      <c r="M16" s="24"/>
      <c r="N16" s="24"/>
      <c r="O16" s="24"/>
      <c r="P16" s="24"/>
    </row>
    <row r="17" ht="16.5" customHeight="1">
      <c r="A17" s="25">
        <v>46186.0</v>
      </c>
      <c r="B17" s="26">
        <f t="shared" si="5"/>
        <v>46186</v>
      </c>
      <c r="E17" s="3">
        <v>916.0</v>
      </c>
      <c r="F17" s="14">
        <f t="shared" si="6"/>
        <v>3782</v>
      </c>
      <c r="G17" s="29">
        <f t="shared" si="4"/>
        <v>6218</v>
      </c>
      <c r="I17" s="14"/>
      <c r="J17" s="27"/>
      <c r="K17" s="14"/>
      <c r="L17" s="14"/>
    </row>
    <row r="18" ht="16.5" customHeight="1">
      <c r="A18" s="25">
        <v>46187.0</v>
      </c>
      <c r="B18" s="26">
        <f t="shared" si="5"/>
        <v>46187</v>
      </c>
      <c r="E18" s="3">
        <v>916.0</v>
      </c>
      <c r="F18" s="14">
        <f t="shared" si="6"/>
        <v>4698</v>
      </c>
      <c r="G18" s="29">
        <f t="shared" si="4"/>
        <v>5302</v>
      </c>
      <c r="I18" s="14"/>
      <c r="J18" s="27"/>
      <c r="K18" s="14"/>
      <c r="L18" s="14"/>
    </row>
    <row r="19" ht="16.5" customHeight="1">
      <c r="A19" s="25">
        <v>46188.0</v>
      </c>
      <c r="B19" s="26">
        <f t="shared" si="5"/>
        <v>46188</v>
      </c>
      <c r="E19" s="3">
        <v>914.0</v>
      </c>
      <c r="F19" s="14">
        <f t="shared" si="6"/>
        <v>5612</v>
      </c>
      <c r="G19" s="29">
        <f t="shared" si="4"/>
        <v>4388</v>
      </c>
      <c r="I19" s="14"/>
      <c r="J19" s="27"/>
      <c r="K19" s="14"/>
      <c r="L19" s="14"/>
    </row>
    <row r="20" ht="16.5" customHeight="1">
      <c r="A20" s="25">
        <v>46189.0</v>
      </c>
      <c r="B20" s="26">
        <f t="shared" si="5"/>
        <v>46189</v>
      </c>
      <c r="E20" s="3">
        <v>914.0</v>
      </c>
      <c r="F20" s="14">
        <f t="shared" si="6"/>
        <v>6526</v>
      </c>
      <c r="G20" s="29">
        <f t="shared" si="4"/>
        <v>3474</v>
      </c>
      <c r="J20" s="27"/>
      <c r="K20" s="14"/>
      <c r="L20" s="14"/>
    </row>
    <row r="21" ht="16.5" customHeight="1">
      <c r="A21" s="25">
        <v>46190.0</v>
      </c>
      <c r="B21" s="26">
        <f t="shared" si="5"/>
        <v>46190</v>
      </c>
      <c r="E21" s="3">
        <v>915.0</v>
      </c>
      <c r="F21" s="14">
        <f t="shared" si="6"/>
        <v>7441</v>
      </c>
      <c r="G21" s="29">
        <f t="shared" si="4"/>
        <v>2559</v>
      </c>
      <c r="H21" s="21"/>
      <c r="J21" s="27"/>
      <c r="K21" s="14"/>
      <c r="L21" s="14"/>
    </row>
    <row r="22" ht="16.5" customHeight="1">
      <c r="A22" s="25">
        <v>46191.0</v>
      </c>
      <c r="B22" s="26">
        <f t="shared" si="5"/>
        <v>46191</v>
      </c>
      <c r="E22" s="3">
        <v>915.0</v>
      </c>
      <c r="F22" s="14">
        <f t="shared" si="6"/>
        <v>8356</v>
      </c>
      <c r="G22" s="29">
        <f t="shared" si="4"/>
        <v>1644</v>
      </c>
      <c r="H22" s="21"/>
      <c r="J22" s="27"/>
      <c r="K22" s="14"/>
      <c r="L22" s="14"/>
    </row>
    <row r="23" ht="16.5" customHeight="1">
      <c r="A23" s="25">
        <v>46192.0</v>
      </c>
      <c r="B23" s="26">
        <f t="shared" si="5"/>
        <v>46192</v>
      </c>
      <c r="E23" s="3">
        <v>916.0</v>
      </c>
      <c r="F23" s="14">
        <f t="shared" si="6"/>
        <v>9272</v>
      </c>
      <c r="G23" s="29">
        <f t="shared" si="4"/>
        <v>728</v>
      </c>
      <c r="H23" s="21"/>
      <c r="J23" s="27"/>
      <c r="K23" s="14"/>
      <c r="L23" s="14"/>
    </row>
    <row r="24" ht="16.5" customHeight="1">
      <c r="A24" s="25">
        <v>46193.0</v>
      </c>
      <c r="B24" s="26">
        <f t="shared" si="5"/>
        <v>46193</v>
      </c>
      <c r="E24" s="3">
        <v>554.0</v>
      </c>
      <c r="F24" s="14">
        <f t="shared" si="6"/>
        <v>9826</v>
      </c>
      <c r="G24" s="29">
        <f t="shared" si="4"/>
        <v>174</v>
      </c>
      <c r="H24" s="21"/>
      <c r="J24" s="27"/>
      <c r="K24" s="14"/>
      <c r="L24" s="14"/>
    </row>
    <row r="25" ht="16.5" customHeight="1">
      <c r="C25" s="27" t="s">
        <v>124</v>
      </c>
      <c r="D25" s="3">
        <f>I28</f>
        <v>11900</v>
      </c>
      <c r="E25" s="3">
        <v>371.0</v>
      </c>
      <c r="F25" s="14">
        <f>E25</f>
        <v>371</v>
      </c>
      <c r="G25" s="29">
        <f t="shared" ref="G25:G38" si="7">$D$25-F25</f>
        <v>11529</v>
      </c>
      <c r="H25" s="1">
        <v>46206.0</v>
      </c>
      <c r="I25" s="14">
        <v>900.0</v>
      </c>
      <c r="J25" s="30" t="s">
        <v>128</v>
      </c>
      <c r="K25" s="31">
        <v>46183.0</v>
      </c>
      <c r="L25" s="21" t="s">
        <v>132</v>
      </c>
      <c r="M25" s="21" t="s">
        <v>133</v>
      </c>
      <c r="Q25" s="23" t="s">
        <v>134</v>
      </c>
      <c r="R25" s="23" t="s">
        <v>42</v>
      </c>
    </row>
    <row r="26" ht="16.5" customHeight="1">
      <c r="A26" s="25">
        <v>46194.0</v>
      </c>
      <c r="B26" s="26">
        <f t="shared" ref="B26:B38" si="8">A26</f>
        <v>46194</v>
      </c>
      <c r="D26" s="34"/>
      <c r="E26" s="3">
        <v>947.0</v>
      </c>
      <c r="F26" s="14">
        <f t="shared" ref="F26:F38" si="9">F25+E26</f>
        <v>1318</v>
      </c>
      <c r="G26" s="29">
        <f t="shared" si="7"/>
        <v>10582</v>
      </c>
      <c r="H26" s="1">
        <v>46202.0</v>
      </c>
      <c r="I26" s="14">
        <v>20000.0</v>
      </c>
      <c r="J26" s="30" t="s">
        <v>128</v>
      </c>
      <c r="K26" s="31">
        <v>46183.0</v>
      </c>
      <c r="L26" s="21" t="s">
        <v>132</v>
      </c>
      <c r="M26" s="21" t="s">
        <v>143</v>
      </c>
      <c r="Q26" s="23" t="s">
        <v>134</v>
      </c>
      <c r="R26" s="23" t="s">
        <v>42</v>
      </c>
    </row>
    <row r="27" ht="16.5" customHeight="1">
      <c r="A27" s="25">
        <v>46195.0</v>
      </c>
      <c r="B27" s="26">
        <f t="shared" si="8"/>
        <v>46195</v>
      </c>
      <c r="D27" s="34"/>
      <c r="E27" s="3">
        <v>943.0</v>
      </c>
      <c r="F27" s="14">
        <f t="shared" si="9"/>
        <v>2261</v>
      </c>
      <c r="G27" s="29">
        <f t="shared" si="7"/>
        <v>9639</v>
      </c>
      <c r="H27" s="21"/>
      <c r="I27" s="14">
        <f>SUM(I25:I26)</f>
        <v>20900</v>
      </c>
      <c r="J27" s="27"/>
      <c r="K27" s="21"/>
      <c r="L27" s="21"/>
      <c r="M27" s="21"/>
    </row>
    <row r="28" ht="16.5" customHeight="1">
      <c r="A28" s="25">
        <v>46196.0</v>
      </c>
      <c r="B28" s="26">
        <f t="shared" si="8"/>
        <v>46196</v>
      </c>
      <c r="D28" s="34"/>
      <c r="E28" s="3">
        <v>941.0</v>
      </c>
      <c r="F28" s="14">
        <f t="shared" si="9"/>
        <v>3202</v>
      </c>
      <c r="G28" s="29">
        <f t="shared" si="7"/>
        <v>8698</v>
      </c>
      <c r="H28" s="21" t="s">
        <v>74</v>
      </c>
      <c r="I28" s="14">
        <v>11900.0</v>
      </c>
      <c r="J28" s="27"/>
      <c r="K28" s="21"/>
      <c r="L28" s="21"/>
      <c r="M28" s="21"/>
    </row>
    <row r="29" ht="16.5" customHeight="1">
      <c r="A29" s="25">
        <v>46197.0</v>
      </c>
      <c r="B29" s="26">
        <f t="shared" si="8"/>
        <v>46197</v>
      </c>
      <c r="D29" s="34"/>
      <c r="E29" s="3">
        <v>927.0</v>
      </c>
      <c r="F29" s="14">
        <f t="shared" si="9"/>
        <v>4129</v>
      </c>
      <c r="G29" s="29">
        <f t="shared" si="7"/>
        <v>7771</v>
      </c>
      <c r="H29" s="21" t="s">
        <v>156</v>
      </c>
      <c r="I29" s="14">
        <v>9000.0</v>
      </c>
      <c r="J29" s="27"/>
      <c r="K29" s="21"/>
      <c r="L29" s="21"/>
      <c r="M29" s="21"/>
    </row>
    <row r="30" ht="16.5" customHeight="1">
      <c r="A30" s="25">
        <v>46198.0</v>
      </c>
      <c r="B30" s="26">
        <f t="shared" si="8"/>
        <v>46198</v>
      </c>
      <c r="D30" s="34"/>
      <c r="E30" s="3">
        <v>937.0</v>
      </c>
      <c r="F30" s="14">
        <f t="shared" si="9"/>
        <v>5066</v>
      </c>
      <c r="G30" s="29">
        <f t="shared" si="7"/>
        <v>6834</v>
      </c>
      <c r="H30" s="21"/>
      <c r="J30" s="27"/>
      <c r="K30" s="21"/>
      <c r="L30" s="21"/>
      <c r="M30" s="21"/>
    </row>
    <row r="31" ht="16.5" customHeight="1">
      <c r="A31" s="25">
        <v>46199.0</v>
      </c>
      <c r="B31" s="26">
        <f t="shared" si="8"/>
        <v>46199</v>
      </c>
      <c r="D31" s="34"/>
      <c r="E31" s="3">
        <v>954.0</v>
      </c>
      <c r="F31" s="14">
        <f t="shared" si="9"/>
        <v>6020</v>
      </c>
      <c r="G31" s="29">
        <f t="shared" si="7"/>
        <v>5880</v>
      </c>
      <c r="J31" s="27"/>
      <c r="K31" s="21"/>
      <c r="L31" s="21"/>
      <c r="M31" s="21"/>
    </row>
    <row r="32" ht="16.5" customHeight="1">
      <c r="A32" s="25">
        <v>46200.0</v>
      </c>
      <c r="B32" s="26">
        <f t="shared" si="8"/>
        <v>46200</v>
      </c>
      <c r="D32" s="34"/>
      <c r="E32" s="3">
        <v>914.0</v>
      </c>
      <c r="F32" s="14">
        <f t="shared" si="9"/>
        <v>6934</v>
      </c>
      <c r="G32" s="29">
        <f t="shared" si="7"/>
        <v>4966</v>
      </c>
      <c r="K32" s="21"/>
      <c r="L32" s="21"/>
      <c r="M32" s="21"/>
    </row>
    <row r="33" ht="16.5" customHeight="1">
      <c r="A33" s="25">
        <v>46201.0</v>
      </c>
      <c r="B33" s="26">
        <f t="shared" si="8"/>
        <v>46201</v>
      </c>
      <c r="D33" s="34"/>
      <c r="E33" s="3">
        <v>828.0</v>
      </c>
      <c r="F33" s="14">
        <f t="shared" si="9"/>
        <v>7762</v>
      </c>
      <c r="G33" s="29">
        <f t="shared" si="7"/>
        <v>4138</v>
      </c>
      <c r="K33" s="21"/>
      <c r="L33" s="21"/>
      <c r="M33" s="21"/>
    </row>
    <row r="34" ht="16.5" customHeight="1">
      <c r="A34" s="25">
        <v>46202.0</v>
      </c>
      <c r="B34" s="26">
        <f t="shared" si="8"/>
        <v>46202</v>
      </c>
      <c r="E34" s="3">
        <v>947.0</v>
      </c>
      <c r="F34" s="14">
        <f t="shared" si="9"/>
        <v>8709</v>
      </c>
      <c r="G34" s="29">
        <f t="shared" si="7"/>
        <v>3191</v>
      </c>
      <c r="K34" s="21"/>
      <c r="L34" s="21"/>
      <c r="M34" s="21"/>
    </row>
    <row r="35" ht="16.5" customHeight="1">
      <c r="A35" s="25">
        <v>46203.0</v>
      </c>
      <c r="B35" s="26">
        <f t="shared" si="8"/>
        <v>46203</v>
      </c>
      <c r="E35" s="3">
        <v>949.0</v>
      </c>
      <c r="F35" s="14">
        <f t="shared" si="9"/>
        <v>9658</v>
      </c>
      <c r="G35" s="29">
        <f t="shared" si="7"/>
        <v>2242</v>
      </c>
      <c r="K35" s="21"/>
      <c r="L35" s="24"/>
      <c r="M35" s="24"/>
      <c r="N35" s="24"/>
      <c r="O35" s="24"/>
      <c r="P35" s="24"/>
    </row>
    <row r="36" ht="16.5" customHeight="1">
      <c r="A36" s="25">
        <v>46204.0</v>
      </c>
      <c r="B36" s="26">
        <f t="shared" si="8"/>
        <v>46204</v>
      </c>
      <c r="E36" s="3">
        <v>949.0</v>
      </c>
      <c r="F36" s="14">
        <f t="shared" si="9"/>
        <v>10607</v>
      </c>
      <c r="G36" s="29">
        <f t="shared" si="7"/>
        <v>1293</v>
      </c>
      <c r="K36" s="21"/>
      <c r="L36" s="21"/>
      <c r="M36" s="24"/>
      <c r="N36" s="24"/>
      <c r="O36" s="24"/>
      <c r="P36" s="24"/>
    </row>
    <row r="37" ht="16.5" customHeight="1">
      <c r="A37" s="25">
        <v>46205.0</v>
      </c>
      <c r="B37" s="26">
        <f t="shared" si="8"/>
        <v>46205</v>
      </c>
      <c r="E37" s="3">
        <v>941.0</v>
      </c>
      <c r="F37" s="14">
        <f t="shared" si="9"/>
        <v>11548</v>
      </c>
      <c r="G37" s="29">
        <f t="shared" si="7"/>
        <v>352</v>
      </c>
      <c r="K37" s="21"/>
      <c r="L37" s="21"/>
      <c r="M37" s="24"/>
      <c r="N37" s="24"/>
      <c r="O37" s="24"/>
      <c r="P37" s="24"/>
    </row>
    <row r="38" ht="16.5" customHeight="1">
      <c r="A38" s="25">
        <v>46206.0</v>
      </c>
      <c r="B38" s="26">
        <f t="shared" si="8"/>
        <v>46206</v>
      </c>
      <c r="E38" s="3">
        <v>352.0</v>
      </c>
      <c r="F38" s="14">
        <f t="shared" si="9"/>
        <v>11900</v>
      </c>
      <c r="G38" s="29">
        <f t="shared" si="7"/>
        <v>0</v>
      </c>
      <c r="K38" s="21"/>
      <c r="L38" s="21"/>
      <c r="M38" s="24"/>
      <c r="N38" s="24"/>
      <c r="O38" s="24"/>
      <c r="P38" s="24"/>
    </row>
    <row r="39" ht="16.5" customHeight="1">
      <c r="C39" s="27" t="s">
        <v>124</v>
      </c>
      <c r="D39" s="3">
        <f>I40</f>
        <v>13000</v>
      </c>
      <c r="E39" s="3">
        <v>596.0</v>
      </c>
      <c r="F39" s="14">
        <f>E39</f>
        <v>596</v>
      </c>
      <c r="G39" s="29">
        <f t="shared" ref="G39:G53" si="10">$D$39-F39</f>
        <v>12404</v>
      </c>
      <c r="H39" s="1">
        <v>46218.0</v>
      </c>
      <c r="I39" s="14">
        <v>19152.0</v>
      </c>
      <c r="J39" s="30" t="s">
        <v>128</v>
      </c>
      <c r="K39" s="31">
        <v>46185.0</v>
      </c>
      <c r="L39" s="21" t="s">
        <v>158</v>
      </c>
      <c r="M39" s="24" t="s">
        <v>159</v>
      </c>
      <c r="N39" s="24" t="s">
        <v>160</v>
      </c>
      <c r="O39" s="24"/>
      <c r="P39" s="24"/>
      <c r="Q39" s="23" t="s">
        <v>59</v>
      </c>
      <c r="R39" s="23" t="s">
        <v>42</v>
      </c>
    </row>
    <row r="40" ht="16.5" customHeight="1">
      <c r="A40" s="25">
        <v>46207.0</v>
      </c>
      <c r="B40" s="26">
        <f t="shared" ref="B40:B53" si="11">A40</f>
        <v>46207</v>
      </c>
      <c r="D40" s="34"/>
      <c r="E40" s="3">
        <v>958.0</v>
      </c>
      <c r="F40" s="14">
        <f t="shared" ref="F40:F53" si="12">F39+E40</f>
        <v>1554</v>
      </c>
      <c r="G40" s="29">
        <f t="shared" si="10"/>
        <v>11446</v>
      </c>
      <c r="H40" s="21" t="s">
        <v>74</v>
      </c>
      <c r="I40" s="14">
        <v>13000.0</v>
      </c>
      <c r="K40" s="21"/>
      <c r="L40" s="21"/>
      <c r="M40" s="24"/>
      <c r="N40" s="24"/>
      <c r="O40" s="24"/>
      <c r="P40" s="24"/>
    </row>
    <row r="41" ht="16.5" customHeight="1">
      <c r="A41" s="25">
        <v>46208.0</v>
      </c>
      <c r="B41" s="26">
        <f t="shared" si="11"/>
        <v>46208</v>
      </c>
      <c r="D41" s="34"/>
      <c r="E41" s="3">
        <v>927.0</v>
      </c>
      <c r="F41" s="14">
        <f t="shared" si="12"/>
        <v>2481</v>
      </c>
      <c r="G41" s="29">
        <f t="shared" si="10"/>
        <v>10519</v>
      </c>
      <c r="H41" s="21" t="s">
        <v>156</v>
      </c>
      <c r="I41" s="14">
        <v>6152.0</v>
      </c>
      <c r="K41" s="21"/>
      <c r="L41" s="21"/>
      <c r="M41" s="24"/>
      <c r="N41" s="24"/>
      <c r="O41" s="24"/>
      <c r="P41" s="24"/>
    </row>
    <row r="42" ht="16.5" customHeight="1">
      <c r="A42" s="25">
        <v>46209.0</v>
      </c>
      <c r="B42" s="26">
        <f t="shared" si="11"/>
        <v>46209</v>
      </c>
      <c r="D42" s="34"/>
      <c r="E42" s="3">
        <v>953.0</v>
      </c>
      <c r="F42" s="14">
        <f t="shared" si="12"/>
        <v>3434</v>
      </c>
      <c r="G42" s="29">
        <f t="shared" si="10"/>
        <v>9566</v>
      </c>
      <c r="K42" s="21"/>
      <c r="L42" s="21"/>
      <c r="M42" s="24"/>
      <c r="N42" s="24"/>
      <c r="O42" s="24"/>
      <c r="P42" s="24"/>
    </row>
    <row r="43" ht="16.5" customHeight="1">
      <c r="A43" s="25">
        <v>46210.0</v>
      </c>
      <c r="B43" s="26">
        <f t="shared" si="11"/>
        <v>46210</v>
      </c>
      <c r="D43" s="34"/>
      <c r="E43" s="3">
        <v>941.0</v>
      </c>
      <c r="F43" s="14">
        <f t="shared" si="12"/>
        <v>4375</v>
      </c>
      <c r="G43" s="29">
        <f t="shared" si="10"/>
        <v>8625</v>
      </c>
      <c r="K43" s="21"/>
      <c r="L43" s="21"/>
      <c r="M43" s="24"/>
      <c r="N43" s="24"/>
      <c r="O43" s="24"/>
      <c r="P43" s="24"/>
    </row>
    <row r="44" ht="16.5" customHeight="1">
      <c r="A44" s="25">
        <v>46211.0</v>
      </c>
      <c r="B44" s="26">
        <f t="shared" si="11"/>
        <v>46211</v>
      </c>
      <c r="D44" s="34"/>
      <c r="E44" s="3">
        <v>941.0</v>
      </c>
      <c r="F44" s="14">
        <f t="shared" si="12"/>
        <v>5316</v>
      </c>
      <c r="G44" s="29">
        <f t="shared" si="10"/>
        <v>7684</v>
      </c>
      <c r="K44" s="21"/>
      <c r="L44" s="21"/>
      <c r="M44" s="24"/>
      <c r="N44" s="24"/>
      <c r="O44" s="24"/>
      <c r="P44" s="24"/>
    </row>
    <row r="45" ht="16.5" customHeight="1">
      <c r="A45" s="25">
        <v>46212.0</v>
      </c>
      <c r="B45" s="26">
        <f t="shared" si="11"/>
        <v>46212</v>
      </c>
      <c r="D45" s="34"/>
      <c r="E45" s="3">
        <v>950.0</v>
      </c>
      <c r="F45" s="14">
        <f t="shared" si="12"/>
        <v>6266</v>
      </c>
      <c r="G45" s="29">
        <f t="shared" si="10"/>
        <v>6734</v>
      </c>
      <c r="K45" s="21"/>
      <c r="L45" s="21"/>
      <c r="M45" s="24"/>
      <c r="N45" s="24"/>
      <c r="O45" s="24"/>
      <c r="P45" s="24"/>
    </row>
    <row r="46" ht="16.5" customHeight="1">
      <c r="A46" s="25">
        <v>46213.0</v>
      </c>
      <c r="B46" s="26">
        <f t="shared" si="11"/>
        <v>46213</v>
      </c>
      <c r="D46" s="34"/>
      <c r="E46" s="3">
        <v>928.0</v>
      </c>
      <c r="F46" s="14">
        <f t="shared" si="12"/>
        <v>7194</v>
      </c>
      <c r="G46" s="29">
        <f t="shared" si="10"/>
        <v>5806</v>
      </c>
      <c r="K46" s="21"/>
      <c r="L46" s="21"/>
      <c r="M46" s="24"/>
      <c r="N46" s="24"/>
      <c r="O46" s="24"/>
      <c r="P46" s="24"/>
    </row>
    <row r="47" ht="16.5" customHeight="1">
      <c r="A47" s="25">
        <v>46214.0</v>
      </c>
      <c r="B47" s="26">
        <f t="shared" si="11"/>
        <v>46214</v>
      </c>
      <c r="D47" s="34"/>
      <c r="E47" s="3">
        <v>872.0</v>
      </c>
      <c r="F47" s="14">
        <f t="shared" si="12"/>
        <v>8066</v>
      </c>
      <c r="G47" s="29">
        <f t="shared" si="10"/>
        <v>4934</v>
      </c>
      <c r="K47" s="21"/>
      <c r="L47" s="21"/>
      <c r="M47" s="24"/>
      <c r="N47" s="24"/>
      <c r="O47" s="24"/>
      <c r="P47" s="24"/>
    </row>
    <row r="48" ht="16.5" customHeight="1">
      <c r="A48" s="25">
        <v>46215.0</v>
      </c>
      <c r="B48" s="26">
        <f t="shared" si="11"/>
        <v>46215</v>
      </c>
      <c r="D48" s="34"/>
      <c r="E48" s="3">
        <v>1010.0</v>
      </c>
      <c r="F48" s="14">
        <f t="shared" si="12"/>
        <v>9076</v>
      </c>
      <c r="G48" s="29">
        <f t="shared" si="10"/>
        <v>3924</v>
      </c>
      <c r="K48" s="21"/>
      <c r="L48" s="21"/>
      <c r="M48" s="24"/>
      <c r="N48" s="24"/>
      <c r="O48" s="24"/>
      <c r="P48" s="24"/>
    </row>
    <row r="49" ht="16.5" customHeight="1">
      <c r="A49" s="25">
        <v>46216.0</v>
      </c>
      <c r="B49" s="26">
        <f t="shared" si="11"/>
        <v>46216</v>
      </c>
      <c r="D49" s="34"/>
      <c r="E49" s="3">
        <v>950.0</v>
      </c>
      <c r="F49" s="14">
        <f t="shared" si="12"/>
        <v>10026</v>
      </c>
      <c r="G49" s="29">
        <f t="shared" si="10"/>
        <v>2974</v>
      </c>
      <c r="K49" s="21"/>
      <c r="L49" s="21"/>
      <c r="M49" s="24"/>
      <c r="N49" s="24"/>
      <c r="O49" s="24"/>
      <c r="P49" s="24"/>
    </row>
    <row r="50" ht="16.5" customHeight="1">
      <c r="A50" s="25">
        <v>46217.0</v>
      </c>
      <c r="B50" s="26">
        <f t="shared" si="11"/>
        <v>46217</v>
      </c>
      <c r="D50" s="34"/>
      <c r="E50" s="3">
        <v>953.0</v>
      </c>
      <c r="F50" s="14">
        <f t="shared" si="12"/>
        <v>10979</v>
      </c>
      <c r="G50" s="29">
        <f t="shared" si="10"/>
        <v>2021</v>
      </c>
      <c r="K50" s="21"/>
      <c r="L50" s="21"/>
      <c r="M50" s="23"/>
      <c r="N50" s="24"/>
      <c r="O50" s="24"/>
      <c r="P50" s="24"/>
    </row>
    <row r="51" ht="16.5" customHeight="1">
      <c r="A51" s="25">
        <v>46218.0</v>
      </c>
      <c r="B51" s="26">
        <f t="shared" si="11"/>
        <v>46218</v>
      </c>
      <c r="D51" s="34"/>
      <c r="E51" s="3">
        <v>950.0</v>
      </c>
      <c r="F51" s="14">
        <f t="shared" si="12"/>
        <v>11929</v>
      </c>
      <c r="G51" s="29">
        <f t="shared" si="10"/>
        <v>1071</v>
      </c>
      <c r="K51" s="21"/>
      <c r="L51" s="21"/>
      <c r="M51" s="23"/>
      <c r="N51" s="24"/>
      <c r="O51" s="24"/>
      <c r="P51" s="24"/>
    </row>
    <row r="52" ht="16.5" customHeight="1">
      <c r="A52" s="25">
        <v>46219.0</v>
      </c>
      <c r="B52" s="26">
        <f t="shared" si="11"/>
        <v>46219</v>
      </c>
      <c r="E52" s="3">
        <v>945.0</v>
      </c>
      <c r="F52" s="14">
        <f t="shared" si="12"/>
        <v>12874</v>
      </c>
      <c r="G52" s="29">
        <f t="shared" si="10"/>
        <v>126</v>
      </c>
      <c r="K52" s="21"/>
      <c r="L52" s="24"/>
      <c r="M52" s="24"/>
      <c r="N52" s="24"/>
      <c r="O52" s="24"/>
      <c r="P52" s="24"/>
    </row>
    <row r="53" ht="16.5" customHeight="1">
      <c r="A53" s="25">
        <v>46220.0</v>
      </c>
      <c r="B53" s="26">
        <f t="shared" si="11"/>
        <v>46220</v>
      </c>
      <c r="E53" s="3">
        <v>126.0</v>
      </c>
      <c r="F53" s="14">
        <f t="shared" si="12"/>
        <v>13000</v>
      </c>
      <c r="G53" s="29">
        <f t="shared" si="10"/>
        <v>0</v>
      </c>
      <c r="K53" s="21"/>
      <c r="L53" s="24"/>
      <c r="M53" s="24"/>
      <c r="N53" s="24"/>
      <c r="O53" s="24"/>
      <c r="P53" s="24"/>
    </row>
    <row r="54" ht="16.5" customHeight="1">
      <c r="A54" s="25"/>
      <c r="B54" s="26"/>
      <c r="C54" s="27" t="s">
        <v>124</v>
      </c>
      <c r="D54" s="3">
        <v>1000.0</v>
      </c>
      <c r="E54" s="3">
        <v>813.0</v>
      </c>
      <c r="F54" s="14">
        <f>E54</f>
        <v>813</v>
      </c>
      <c r="G54" s="29">
        <f t="shared" ref="G54:G55" si="13">$D$54-F54</f>
        <v>187</v>
      </c>
      <c r="H54" s="1">
        <v>46218.0</v>
      </c>
      <c r="I54" s="14">
        <v>1000.0</v>
      </c>
      <c r="J54" s="30" t="s">
        <v>128</v>
      </c>
      <c r="K54" s="31">
        <v>46185.0</v>
      </c>
      <c r="L54" s="21" t="s">
        <v>158</v>
      </c>
      <c r="M54" s="23" t="s">
        <v>179</v>
      </c>
      <c r="N54" s="24"/>
      <c r="O54" s="24"/>
      <c r="P54" s="24"/>
      <c r="Q54" s="23" t="s">
        <v>59</v>
      </c>
      <c r="R54" s="23" t="s">
        <v>42</v>
      </c>
    </row>
    <row r="55" ht="16.5" customHeight="1">
      <c r="A55" s="25">
        <v>46221.0</v>
      </c>
      <c r="B55" s="26">
        <f>A55</f>
        <v>46221</v>
      </c>
      <c r="E55" s="3">
        <v>187.0</v>
      </c>
      <c r="F55" s="14">
        <f>F54+E55</f>
        <v>1000</v>
      </c>
      <c r="G55" s="29">
        <f t="shared" si="13"/>
        <v>0</v>
      </c>
      <c r="K55" s="21"/>
      <c r="L55" s="21"/>
      <c r="M55" s="23"/>
      <c r="N55" s="24"/>
      <c r="O55" s="24"/>
      <c r="P55" s="24"/>
    </row>
    <row r="56" ht="16.5" customHeight="1">
      <c r="A56" s="25"/>
      <c r="B56" s="26"/>
      <c r="C56" s="27" t="s">
        <v>124</v>
      </c>
      <c r="D56" s="3">
        <f>I58</f>
        <v>1743</v>
      </c>
      <c r="E56" s="3">
        <v>765.0</v>
      </c>
      <c r="F56" s="14">
        <f>E56</f>
        <v>765</v>
      </c>
      <c r="G56" s="29">
        <f t="shared" ref="G56:G58" si="14">$D$56-F56</f>
        <v>978</v>
      </c>
      <c r="H56" s="1">
        <v>46244.0</v>
      </c>
      <c r="I56" s="14">
        <v>850.0</v>
      </c>
      <c r="J56" s="30" t="s">
        <v>128</v>
      </c>
      <c r="K56" s="31">
        <v>46216.0</v>
      </c>
      <c r="L56" s="21" t="s">
        <v>158</v>
      </c>
      <c r="M56" s="24" t="s">
        <v>182</v>
      </c>
      <c r="Q56" s="23" t="s">
        <v>183</v>
      </c>
      <c r="R56" s="23" t="s">
        <v>42</v>
      </c>
    </row>
    <row r="57" ht="16.5" customHeight="1">
      <c r="A57" s="25">
        <v>46222.0</v>
      </c>
      <c r="B57" s="26">
        <f t="shared" ref="B57:B58" si="15">A57</f>
        <v>46222</v>
      </c>
      <c r="D57" s="34"/>
      <c r="E57" s="3">
        <v>953.0</v>
      </c>
      <c r="F57" s="14">
        <f t="shared" ref="F57:F58" si="16">F56+E57</f>
        <v>1718</v>
      </c>
      <c r="G57" s="29">
        <f t="shared" si="14"/>
        <v>25</v>
      </c>
      <c r="H57" s="1">
        <v>46244.0</v>
      </c>
      <c r="I57" s="14">
        <v>1000.0</v>
      </c>
      <c r="J57" s="30" t="s">
        <v>128</v>
      </c>
      <c r="K57" s="31">
        <v>46227.0</v>
      </c>
      <c r="L57" s="21" t="s">
        <v>158</v>
      </c>
      <c r="M57" s="40" t="s">
        <v>187</v>
      </c>
      <c r="Q57" s="23" t="s">
        <v>183</v>
      </c>
      <c r="R57" s="23" t="s">
        <v>42</v>
      </c>
    </row>
    <row r="58" ht="16.5" customHeight="1">
      <c r="A58" s="25">
        <v>46223.0</v>
      </c>
      <c r="B58" s="26">
        <f t="shared" si="15"/>
        <v>46223</v>
      </c>
      <c r="D58" s="34"/>
      <c r="E58" s="3">
        <v>25.0</v>
      </c>
      <c r="F58" s="14">
        <f t="shared" si="16"/>
        <v>1743</v>
      </c>
      <c r="G58" s="29">
        <f t="shared" si="14"/>
        <v>0</v>
      </c>
      <c r="H58" s="1" t="s">
        <v>74</v>
      </c>
      <c r="I58" s="14">
        <v>1743.0</v>
      </c>
      <c r="J58" s="36"/>
      <c r="K58" s="31"/>
      <c r="L58" s="21"/>
      <c r="M58" s="50"/>
      <c r="Q58" s="23"/>
      <c r="R58" s="23"/>
    </row>
    <row r="59" ht="16.5" customHeight="1">
      <c r="A59" s="25"/>
      <c r="B59" s="26"/>
      <c r="D59" s="34"/>
      <c r="E59" s="3"/>
      <c r="F59" s="14"/>
      <c r="G59" s="29"/>
      <c r="H59" s="1" t="s">
        <v>156</v>
      </c>
      <c r="I59" s="14">
        <v>107.0</v>
      </c>
      <c r="J59" s="36"/>
      <c r="K59" s="31"/>
      <c r="L59" s="21"/>
      <c r="M59" s="50"/>
      <c r="Q59" s="23"/>
      <c r="R59" s="23"/>
    </row>
    <row r="60" ht="16.5" customHeight="1">
      <c r="C60" s="27" t="s">
        <v>189</v>
      </c>
      <c r="D60" s="3">
        <v>4354.0</v>
      </c>
      <c r="E60" s="3">
        <v>857.0</v>
      </c>
      <c r="F60" s="14">
        <f>E60</f>
        <v>857</v>
      </c>
      <c r="G60" s="29">
        <f t="shared" ref="G60:G63" si="17">$D$60-F60</f>
        <v>3497</v>
      </c>
      <c r="H60" s="1">
        <v>46218.0</v>
      </c>
      <c r="I60" s="14">
        <v>4354.0</v>
      </c>
      <c r="J60" s="30" t="s">
        <v>192</v>
      </c>
      <c r="K60" s="30"/>
      <c r="L60" s="30" t="s">
        <v>193</v>
      </c>
      <c r="M60" s="23" t="s">
        <v>194</v>
      </c>
      <c r="Q60" s="23" t="s">
        <v>185</v>
      </c>
      <c r="R60" s="23" t="s">
        <v>195</v>
      </c>
    </row>
    <row r="61" ht="16.5" customHeight="1">
      <c r="A61" s="25">
        <v>46224.0</v>
      </c>
      <c r="B61" s="26">
        <f t="shared" ref="B61:B63" si="18">A61</f>
        <v>46224</v>
      </c>
      <c r="D61" s="34"/>
      <c r="E61" s="3">
        <v>1407.0</v>
      </c>
      <c r="F61" s="14">
        <f t="shared" ref="F61:F63" si="19">F60+E61</f>
        <v>2264</v>
      </c>
      <c r="G61" s="29">
        <f t="shared" si="17"/>
        <v>2090</v>
      </c>
      <c r="L61" s="21" t="s">
        <v>198</v>
      </c>
    </row>
    <row r="62" ht="16.5" customHeight="1">
      <c r="A62" s="25">
        <v>46225.0</v>
      </c>
      <c r="B62" s="26">
        <f t="shared" si="18"/>
        <v>46225</v>
      </c>
      <c r="C62" s="48"/>
      <c r="D62" s="34"/>
      <c r="E62" s="3">
        <v>1427.0</v>
      </c>
      <c r="F62" s="14">
        <f t="shared" si="19"/>
        <v>3691</v>
      </c>
      <c r="G62" s="29">
        <f t="shared" si="17"/>
        <v>663</v>
      </c>
    </row>
    <row r="63" ht="16.5" customHeight="1">
      <c r="A63" s="25">
        <v>46226.0</v>
      </c>
      <c r="B63" s="26">
        <f t="shared" si="18"/>
        <v>46226</v>
      </c>
      <c r="C63" s="48"/>
      <c r="D63" s="34"/>
      <c r="E63" s="3">
        <v>730.0</v>
      </c>
      <c r="F63" s="14">
        <f t="shared" si="19"/>
        <v>4421</v>
      </c>
      <c r="G63" s="29">
        <f t="shared" si="17"/>
        <v>-67</v>
      </c>
    </row>
    <row r="64" ht="16.5" customHeight="1">
      <c r="C64" s="38" t="s">
        <v>202</v>
      </c>
      <c r="D64" s="3">
        <v>50.0</v>
      </c>
      <c r="E64" s="3">
        <v>57.0</v>
      </c>
      <c r="F64" s="3">
        <f t="shared" ref="F64:F65" si="20">E64</f>
        <v>57</v>
      </c>
      <c r="G64" s="9">
        <f>$D$64-F64</f>
        <v>-7</v>
      </c>
      <c r="H64" s="13">
        <v>46230.0</v>
      </c>
      <c r="I64" s="47">
        <v>50.0</v>
      </c>
      <c r="J64" s="22" t="s">
        <v>208</v>
      </c>
      <c r="L64" s="22" t="s">
        <v>209</v>
      </c>
      <c r="M64" s="37" t="s">
        <v>210</v>
      </c>
      <c r="Q64" s="37" t="s">
        <v>200</v>
      </c>
      <c r="R64" s="23" t="s">
        <v>76</v>
      </c>
    </row>
    <row r="65" ht="16.5" customHeight="1">
      <c r="A65" s="25">
        <v>46227.0</v>
      </c>
      <c r="B65" s="26">
        <f t="shared" ref="B65:B66" si="21">A65</f>
        <v>46227</v>
      </c>
      <c r="C65" s="27" t="s">
        <v>215</v>
      </c>
      <c r="D65" s="28">
        <v>1850.0</v>
      </c>
      <c r="E65" s="28">
        <v>1537.0</v>
      </c>
      <c r="F65" s="3">
        <f t="shared" si="20"/>
        <v>1537</v>
      </c>
      <c r="G65" s="9">
        <f t="shared" ref="G65:G66" si="22">$D$65-F65</f>
        <v>313</v>
      </c>
      <c r="H65" s="42">
        <v>46223.0</v>
      </c>
      <c r="I65" s="3">
        <v>1850.0</v>
      </c>
      <c r="J65" s="30" t="s">
        <v>219</v>
      </c>
      <c r="K65" s="31">
        <v>46197.0</v>
      </c>
      <c r="L65" s="21" t="s">
        <v>220</v>
      </c>
      <c r="M65" s="37" t="s">
        <v>221</v>
      </c>
      <c r="Q65" s="23" t="s">
        <v>59</v>
      </c>
      <c r="R65" s="23" t="s">
        <v>76</v>
      </c>
    </row>
    <row r="66" ht="16.5" customHeight="1">
      <c r="A66" s="25">
        <v>46228.0</v>
      </c>
      <c r="B66" s="26">
        <f t="shared" si="21"/>
        <v>46228</v>
      </c>
      <c r="C66" s="27"/>
      <c r="D66" s="33"/>
      <c r="E66" s="28">
        <v>453.0</v>
      </c>
      <c r="F66" s="3">
        <f>E66+F65</f>
        <v>1990</v>
      </c>
      <c r="G66" s="9">
        <f t="shared" si="22"/>
        <v>-140</v>
      </c>
      <c r="J66" s="27"/>
      <c r="L66" s="21"/>
    </row>
    <row r="67" ht="16.5" customHeight="1">
      <c r="A67" s="25"/>
      <c r="B67" s="26"/>
      <c r="C67" s="27" t="s">
        <v>226</v>
      </c>
      <c r="D67" s="3">
        <f>I69</f>
        <v>2200</v>
      </c>
      <c r="E67" s="3">
        <v>734.0</v>
      </c>
      <c r="F67" s="14">
        <f>E67</f>
        <v>734</v>
      </c>
      <c r="G67" s="29">
        <f t="shared" ref="G67:G69" si="23">$D$67-F67</f>
        <v>1466</v>
      </c>
      <c r="H67" s="1">
        <v>46241.0</v>
      </c>
      <c r="I67" s="14">
        <v>1900.0</v>
      </c>
      <c r="J67" s="30" t="s">
        <v>229</v>
      </c>
      <c r="K67" s="31"/>
      <c r="L67" s="21" t="s">
        <v>230</v>
      </c>
      <c r="M67" s="23" t="s">
        <v>231</v>
      </c>
      <c r="N67" s="23"/>
      <c r="Q67" s="23" t="s">
        <v>200</v>
      </c>
      <c r="R67" s="23" t="s">
        <v>232</v>
      </c>
    </row>
    <row r="68" ht="16.5" customHeight="1">
      <c r="A68" s="25">
        <v>46229.0</v>
      </c>
      <c r="B68" s="26">
        <f t="shared" ref="B68:B69" si="24">A68</f>
        <v>46229</v>
      </c>
      <c r="D68" s="34"/>
      <c r="E68" s="3">
        <v>1453.0</v>
      </c>
      <c r="F68" s="14">
        <f t="shared" ref="F68:F69" si="25">F67+E68</f>
        <v>2187</v>
      </c>
      <c r="G68" s="29">
        <f t="shared" si="23"/>
        <v>13</v>
      </c>
      <c r="H68" s="1">
        <v>46237.0</v>
      </c>
      <c r="I68" s="14">
        <v>300.0</v>
      </c>
      <c r="J68" s="30" t="s">
        <v>229</v>
      </c>
      <c r="K68" s="31"/>
      <c r="L68" s="21" t="s">
        <v>230</v>
      </c>
      <c r="M68" s="40" t="s">
        <v>234</v>
      </c>
      <c r="N68" s="23"/>
      <c r="O68" s="23"/>
      <c r="P68" s="23"/>
      <c r="Q68" s="23" t="s">
        <v>236</v>
      </c>
      <c r="R68" s="23" t="s">
        <v>237</v>
      </c>
    </row>
    <row r="69" ht="16.5" customHeight="1">
      <c r="A69" s="25">
        <v>46230.0</v>
      </c>
      <c r="B69" s="26">
        <f t="shared" si="24"/>
        <v>46230</v>
      </c>
      <c r="D69" s="34"/>
      <c r="E69" s="3">
        <v>65.0</v>
      </c>
      <c r="F69" s="14">
        <f t="shared" si="25"/>
        <v>2252</v>
      </c>
      <c r="G69" s="29">
        <f t="shared" si="23"/>
        <v>-52</v>
      </c>
      <c r="H69" s="1"/>
      <c r="I69" s="14">
        <f>SUM(I67:I68)</f>
        <v>2200</v>
      </c>
      <c r="J69" s="30"/>
      <c r="K69" s="31"/>
      <c r="M69" s="40"/>
      <c r="N69" s="23"/>
      <c r="Q69" s="23"/>
      <c r="R69" s="23"/>
    </row>
    <row r="70" ht="16.5" customHeight="1">
      <c r="A70" s="25"/>
      <c r="B70" s="26"/>
      <c r="C70" s="27" t="s">
        <v>240</v>
      </c>
      <c r="D70" s="3">
        <f>I73</f>
        <v>3000</v>
      </c>
      <c r="E70" s="3">
        <v>1024.0</v>
      </c>
      <c r="F70" s="14">
        <f>E70</f>
        <v>1024</v>
      </c>
      <c r="G70" s="29">
        <f t="shared" ref="G70:G72" si="26">$D$70-F70</f>
        <v>1976</v>
      </c>
      <c r="H70" s="1">
        <v>46226.0</v>
      </c>
      <c r="I70" s="14">
        <v>1000.0</v>
      </c>
      <c r="J70" s="30" t="s">
        <v>229</v>
      </c>
      <c r="K70" s="31"/>
      <c r="M70" s="23" t="s">
        <v>243</v>
      </c>
      <c r="Q70" s="23" t="s">
        <v>59</v>
      </c>
      <c r="R70" s="23" t="s">
        <v>232</v>
      </c>
    </row>
    <row r="71" ht="16.5" customHeight="1">
      <c r="A71" s="25">
        <v>46231.0</v>
      </c>
      <c r="B71" s="26">
        <f t="shared" ref="B71:B72" si="27">A71</f>
        <v>46231</v>
      </c>
      <c r="D71" s="34"/>
      <c r="E71" s="3">
        <v>1532.0</v>
      </c>
      <c r="F71" s="14">
        <f t="shared" ref="F71:F72" si="28">F70+E71</f>
        <v>2556</v>
      </c>
      <c r="G71" s="29">
        <f t="shared" si="26"/>
        <v>444</v>
      </c>
      <c r="H71" s="1">
        <v>46232.0</v>
      </c>
      <c r="I71" s="14">
        <v>1000.0</v>
      </c>
      <c r="J71" s="30" t="s">
        <v>229</v>
      </c>
      <c r="M71" s="40" t="s">
        <v>244</v>
      </c>
      <c r="N71" s="23"/>
      <c r="Q71" s="23" t="s">
        <v>241</v>
      </c>
      <c r="R71" s="23" t="s">
        <v>232</v>
      </c>
    </row>
    <row r="72" ht="16.5" customHeight="1">
      <c r="A72" s="25">
        <v>46232.0</v>
      </c>
      <c r="B72" s="26">
        <f t="shared" si="27"/>
        <v>46232</v>
      </c>
      <c r="C72" s="10"/>
      <c r="D72" s="10"/>
      <c r="E72" s="3">
        <v>476.0</v>
      </c>
      <c r="F72" s="14">
        <f t="shared" si="28"/>
        <v>3032</v>
      </c>
      <c r="G72" s="29">
        <f t="shared" si="26"/>
        <v>-32</v>
      </c>
      <c r="H72" s="1">
        <v>46246.0</v>
      </c>
      <c r="I72" s="14">
        <v>1000.0</v>
      </c>
      <c r="J72" s="30" t="s">
        <v>229</v>
      </c>
      <c r="M72" s="40" t="s">
        <v>247</v>
      </c>
      <c r="N72" s="23" t="s">
        <v>248</v>
      </c>
      <c r="Q72" s="23" t="s">
        <v>249</v>
      </c>
      <c r="R72" s="23" t="s">
        <v>232</v>
      </c>
    </row>
    <row r="73" ht="16.5" customHeight="1">
      <c r="A73" s="25"/>
      <c r="B73" s="26"/>
      <c r="C73" s="10"/>
      <c r="D73" s="10"/>
      <c r="E73" s="3"/>
      <c r="F73" s="14"/>
      <c r="G73" s="29"/>
      <c r="I73" s="3">
        <f>SUM(I70:I72)</f>
        <v>3000</v>
      </c>
      <c r="J73" s="30"/>
      <c r="M73" s="50"/>
      <c r="Q73" s="23"/>
      <c r="R73" s="23"/>
    </row>
    <row r="74" ht="16.5" customHeight="1">
      <c r="A74" s="25"/>
      <c r="B74" s="26"/>
      <c r="C74" s="27" t="s">
        <v>250</v>
      </c>
      <c r="D74" s="3">
        <v>10000.0</v>
      </c>
      <c r="E74" s="3">
        <v>1102.0</v>
      </c>
      <c r="F74" s="14">
        <f>E74</f>
        <v>1102</v>
      </c>
      <c r="G74" s="29">
        <f t="shared" ref="G74:G80" si="29">$D$74-F74</f>
        <v>8898</v>
      </c>
      <c r="H74" s="1">
        <v>46237.0</v>
      </c>
      <c r="I74" s="14">
        <v>10000.0</v>
      </c>
      <c r="J74" s="30" t="s">
        <v>252</v>
      </c>
      <c r="K74" s="31">
        <v>46233.0</v>
      </c>
      <c r="L74" s="21" t="s">
        <v>253</v>
      </c>
      <c r="M74" s="24" t="s">
        <v>254</v>
      </c>
      <c r="Q74" s="23" t="s">
        <v>241</v>
      </c>
      <c r="R74" s="23" t="s">
        <v>255</v>
      </c>
    </row>
    <row r="75" ht="16.5" customHeight="1">
      <c r="A75" s="25">
        <v>46233.0</v>
      </c>
      <c r="B75" s="26">
        <f t="shared" ref="B75:B80" si="30">A75</f>
        <v>46233</v>
      </c>
      <c r="C75" s="27"/>
      <c r="D75" s="34"/>
      <c r="E75" s="3">
        <v>1808.0</v>
      </c>
      <c r="F75" s="14">
        <f t="shared" ref="F75:F80" si="31">F74+E75</f>
        <v>2910</v>
      </c>
      <c r="G75" s="29">
        <f t="shared" si="29"/>
        <v>7090</v>
      </c>
      <c r="H75" s="21"/>
      <c r="J75" s="21"/>
      <c r="K75" s="21"/>
      <c r="L75" s="21"/>
      <c r="M75" s="24"/>
      <c r="R75" s="14"/>
    </row>
    <row r="76" ht="16.5" customHeight="1">
      <c r="A76" s="25">
        <v>46234.0</v>
      </c>
      <c r="B76" s="26">
        <f t="shared" si="30"/>
        <v>46234</v>
      </c>
      <c r="C76" s="55"/>
      <c r="D76" s="34"/>
      <c r="E76" s="3">
        <v>1823.0</v>
      </c>
      <c r="F76" s="14">
        <f t="shared" si="31"/>
        <v>4733</v>
      </c>
      <c r="G76" s="29">
        <f t="shared" si="29"/>
        <v>5267</v>
      </c>
      <c r="H76" s="21"/>
      <c r="J76" s="21"/>
      <c r="K76" s="21"/>
      <c r="L76" s="21"/>
      <c r="M76" s="24"/>
      <c r="R76" s="14"/>
    </row>
    <row r="77" ht="16.5" customHeight="1">
      <c r="A77" s="25">
        <v>46235.0</v>
      </c>
      <c r="B77" s="26">
        <f t="shared" si="30"/>
        <v>46235</v>
      </c>
      <c r="C77" s="55"/>
      <c r="D77" s="34"/>
      <c r="E77" s="3">
        <v>1736.0</v>
      </c>
      <c r="F77" s="14">
        <f t="shared" si="31"/>
        <v>6469</v>
      </c>
      <c r="G77" s="29">
        <f t="shared" si="29"/>
        <v>3531</v>
      </c>
      <c r="H77" s="21"/>
      <c r="J77" s="21"/>
      <c r="K77" s="21"/>
      <c r="L77" s="21"/>
      <c r="M77" s="24"/>
      <c r="R77" s="14"/>
    </row>
    <row r="78" ht="16.5" customHeight="1">
      <c r="A78" s="25">
        <v>46236.0</v>
      </c>
      <c r="B78" s="26">
        <f t="shared" si="30"/>
        <v>46236</v>
      </c>
      <c r="C78" s="55"/>
      <c r="D78" s="34"/>
      <c r="E78" s="3">
        <v>1813.0</v>
      </c>
      <c r="F78" s="14">
        <f t="shared" si="31"/>
        <v>8282</v>
      </c>
      <c r="G78" s="29">
        <f t="shared" si="29"/>
        <v>1718</v>
      </c>
      <c r="H78" s="21"/>
      <c r="J78" s="36"/>
      <c r="K78" s="21"/>
      <c r="L78" s="21"/>
      <c r="M78" s="24"/>
      <c r="R78" s="14"/>
    </row>
    <row r="79" ht="16.5" customHeight="1">
      <c r="A79" s="25">
        <v>46237.0</v>
      </c>
      <c r="B79" s="26">
        <f t="shared" si="30"/>
        <v>46237</v>
      </c>
      <c r="C79" s="55"/>
      <c r="D79" s="34"/>
      <c r="E79" s="3">
        <v>1743.0</v>
      </c>
      <c r="F79" s="14">
        <f t="shared" si="31"/>
        <v>10025</v>
      </c>
      <c r="G79" s="29">
        <f t="shared" si="29"/>
        <v>-25</v>
      </c>
      <c r="H79" s="21"/>
      <c r="J79" s="36"/>
      <c r="K79" s="21"/>
      <c r="L79" s="21"/>
      <c r="M79" s="23"/>
      <c r="R79" s="14"/>
    </row>
    <row r="80" ht="16.5" customHeight="1">
      <c r="A80" s="25">
        <v>46238.0</v>
      </c>
      <c r="B80" s="26">
        <f t="shared" si="30"/>
        <v>46238</v>
      </c>
      <c r="C80" s="55"/>
      <c r="D80" s="34"/>
      <c r="E80" s="3">
        <v>69.0</v>
      </c>
      <c r="F80" s="14">
        <f t="shared" si="31"/>
        <v>10094</v>
      </c>
      <c r="G80" s="29">
        <f t="shared" si="29"/>
        <v>-94</v>
      </c>
      <c r="H80" s="21"/>
      <c r="J80" s="36"/>
      <c r="K80" s="21"/>
      <c r="L80" s="21"/>
      <c r="M80" s="23"/>
      <c r="R80" s="14"/>
    </row>
    <row r="81" ht="16.5" customHeight="1">
      <c r="C81" s="35" t="s">
        <v>261</v>
      </c>
      <c r="D81" s="28">
        <f>I88</f>
        <v>83100</v>
      </c>
      <c r="E81" s="28">
        <v>2267.0</v>
      </c>
      <c r="F81" s="14">
        <f>E81</f>
        <v>2267</v>
      </c>
      <c r="G81" s="29">
        <f t="shared" ref="G81:G107" si="32">$D$81-F81</f>
        <v>80833</v>
      </c>
      <c r="H81" s="42">
        <v>46237.0</v>
      </c>
      <c r="I81" s="3">
        <v>6000.0</v>
      </c>
      <c r="J81" s="30" t="s">
        <v>229</v>
      </c>
      <c r="K81" s="31"/>
      <c r="M81" s="37" t="s">
        <v>265</v>
      </c>
      <c r="N81" s="24" t="s">
        <v>266</v>
      </c>
      <c r="Q81" s="23" t="s">
        <v>241</v>
      </c>
      <c r="R81" s="23" t="s">
        <v>76</v>
      </c>
    </row>
    <row r="82" ht="16.5" customHeight="1">
      <c r="A82" s="25">
        <v>46239.0</v>
      </c>
      <c r="B82" s="26">
        <f t="shared" ref="B82:B107" si="33">A82</f>
        <v>46239</v>
      </c>
      <c r="C82" s="58"/>
      <c r="D82" s="33"/>
      <c r="E82" s="28">
        <v>3267.0</v>
      </c>
      <c r="F82" s="14">
        <f t="shared" ref="F82:F107" si="34">F81+E82</f>
        <v>5534</v>
      </c>
      <c r="G82" s="29">
        <f t="shared" si="32"/>
        <v>77566</v>
      </c>
      <c r="H82" s="42">
        <v>46251.0</v>
      </c>
      <c r="I82" s="14">
        <v>6000.0</v>
      </c>
      <c r="J82" s="30" t="s">
        <v>229</v>
      </c>
      <c r="K82" s="31"/>
      <c r="L82" s="31">
        <v>46227.0</v>
      </c>
      <c r="M82" s="40" t="s">
        <v>272</v>
      </c>
      <c r="N82" s="23" t="s">
        <v>273</v>
      </c>
      <c r="Q82" s="23" t="s">
        <v>183</v>
      </c>
      <c r="R82" s="23" t="s">
        <v>76</v>
      </c>
    </row>
    <row r="83" ht="16.5" customHeight="1">
      <c r="A83" s="25">
        <v>46240.0</v>
      </c>
      <c r="B83" s="26">
        <f t="shared" si="33"/>
        <v>46240</v>
      </c>
      <c r="C83" s="10"/>
      <c r="D83" s="33"/>
      <c r="E83" s="28">
        <v>3242.0</v>
      </c>
      <c r="F83" s="14">
        <f t="shared" si="34"/>
        <v>8776</v>
      </c>
      <c r="G83" s="29">
        <f t="shared" si="32"/>
        <v>74324</v>
      </c>
      <c r="H83" s="1">
        <v>46247.0</v>
      </c>
      <c r="I83" s="3">
        <v>22000.0</v>
      </c>
      <c r="J83" s="30" t="s">
        <v>229</v>
      </c>
      <c r="K83" s="31"/>
      <c r="L83" s="31">
        <v>46227.0</v>
      </c>
      <c r="M83" s="40" t="s">
        <v>274</v>
      </c>
      <c r="N83" s="23" t="s">
        <v>273</v>
      </c>
      <c r="Q83" s="23" t="s">
        <v>183</v>
      </c>
      <c r="R83" s="23" t="s">
        <v>76</v>
      </c>
    </row>
    <row r="84" ht="16.5" customHeight="1">
      <c r="A84" s="25">
        <v>46241.0</v>
      </c>
      <c r="B84" s="26">
        <f t="shared" si="33"/>
        <v>46241</v>
      </c>
      <c r="C84" s="10"/>
      <c r="D84" s="10"/>
      <c r="E84" s="28">
        <v>3244.0</v>
      </c>
      <c r="F84" s="14">
        <f t="shared" si="34"/>
        <v>12020</v>
      </c>
      <c r="G84" s="29">
        <f t="shared" si="32"/>
        <v>71080</v>
      </c>
      <c r="H84" s="1">
        <v>46240.0</v>
      </c>
      <c r="I84" s="14">
        <v>100.0</v>
      </c>
      <c r="J84" s="30" t="s">
        <v>229</v>
      </c>
      <c r="K84" s="21"/>
      <c r="L84" s="24"/>
      <c r="M84" s="45" t="s">
        <v>276</v>
      </c>
      <c r="N84" s="24" t="s">
        <v>266</v>
      </c>
      <c r="O84" s="24"/>
      <c r="P84" s="24"/>
      <c r="Q84" s="23" t="s">
        <v>277</v>
      </c>
      <c r="R84" s="23" t="s">
        <v>278</v>
      </c>
    </row>
    <row r="85" ht="16.5" customHeight="1">
      <c r="A85" s="25">
        <v>46242.0</v>
      </c>
      <c r="B85" s="26">
        <f t="shared" si="33"/>
        <v>46242</v>
      </c>
      <c r="C85" s="10"/>
      <c r="D85" s="10"/>
      <c r="E85" s="28">
        <v>2979.0</v>
      </c>
      <c r="F85" s="14">
        <f t="shared" si="34"/>
        <v>14999</v>
      </c>
      <c r="G85" s="29">
        <f t="shared" si="32"/>
        <v>68101</v>
      </c>
      <c r="H85" s="1">
        <v>46265.0</v>
      </c>
      <c r="I85" s="14">
        <v>6000.0</v>
      </c>
      <c r="J85" s="36" t="s">
        <v>229</v>
      </c>
      <c r="L85" s="31">
        <v>46234.0</v>
      </c>
      <c r="M85" s="40" t="s">
        <v>281</v>
      </c>
      <c r="N85" s="23" t="s">
        <v>273</v>
      </c>
      <c r="Q85" s="23" t="s">
        <v>282</v>
      </c>
      <c r="R85" s="23" t="s">
        <v>76</v>
      </c>
    </row>
    <row r="86" ht="16.5" customHeight="1">
      <c r="A86" s="25">
        <v>46243.0</v>
      </c>
      <c r="B86" s="26">
        <f t="shared" si="33"/>
        <v>46243</v>
      </c>
      <c r="C86" s="10"/>
      <c r="D86" s="10"/>
      <c r="E86" s="28">
        <v>3247.0</v>
      </c>
      <c r="F86" s="14">
        <f t="shared" si="34"/>
        <v>18246</v>
      </c>
      <c r="G86" s="29">
        <f t="shared" si="32"/>
        <v>64854</v>
      </c>
      <c r="H86" s="1">
        <v>46265.0</v>
      </c>
      <c r="I86" s="14">
        <v>8000.0</v>
      </c>
      <c r="J86" s="36" t="s">
        <v>229</v>
      </c>
      <c r="K86" s="21"/>
      <c r="L86" s="31">
        <v>46236.0</v>
      </c>
      <c r="M86" s="45" t="s">
        <v>283</v>
      </c>
      <c r="N86" s="23" t="s">
        <v>273</v>
      </c>
      <c r="O86" s="24"/>
      <c r="P86" s="24"/>
      <c r="Q86" s="23" t="s">
        <v>282</v>
      </c>
      <c r="R86" s="23" t="s">
        <v>76</v>
      </c>
    </row>
    <row r="87" ht="16.5" customHeight="1">
      <c r="A87" s="25">
        <v>46244.0</v>
      </c>
      <c r="B87" s="26">
        <f t="shared" si="33"/>
        <v>46244</v>
      </c>
      <c r="C87" s="10"/>
      <c r="D87" s="10"/>
      <c r="E87" s="28">
        <v>3239.0</v>
      </c>
      <c r="F87" s="14">
        <f t="shared" si="34"/>
        <v>21485</v>
      </c>
      <c r="G87" s="29">
        <f t="shared" si="32"/>
        <v>61615</v>
      </c>
      <c r="H87" s="1">
        <v>46268.0</v>
      </c>
      <c r="I87" s="14">
        <v>35000.0</v>
      </c>
      <c r="J87" s="36" t="s">
        <v>229</v>
      </c>
      <c r="K87" s="21"/>
      <c r="L87" s="31">
        <v>46260.0</v>
      </c>
      <c r="M87" s="45" t="s">
        <v>285</v>
      </c>
      <c r="N87" s="23" t="s">
        <v>273</v>
      </c>
      <c r="O87" s="24"/>
      <c r="P87" s="24"/>
      <c r="Q87" s="23" t="s">
        <v>286</v>
      </c>
      <c r="R87" s="23" t="s">
        <v>76</v>
      </c>
    </row>
    <row r="88" ht="16.5" customHeight="1">
      <c r="A88" s="25">
        <v>46245.0</v>
      </c>
      <c r="B88" s="26">
        <f t="shared" si="33"/>
        <v>46245</v>
      </c>
      <c r="C88" s="10"/>
      <c r="D88" s="10"/>
      <c r="E88" s="28">
        <v>3250.0</v>
      </c>
      <c r="F88" s="14">
        <f t="shared" si="34"/>
        <v>24735</v>
      </c>
      <c r="G88" s="29">
        <f t="shared" si="32"/>
        <v>58365</v>
      </c>
      <c r="I88" s="14">
        <f>SUM(I81:I87)</f>
        <v>83100</v>
      </c>
    </row>
    <row r="89" ht="16.5" customHeight="1">
      <c r="A89" s="25">
        <v>46246.0</v>
      </c>
      <c r="B89" s="26">
        <f t="shared" si="33"/>
        <v>46246</v>
      </c>
      <c r="C89" s="10"/>
      <c r="D89" s="10"/>
      <c r="E89" s="28">
        <v>3218.0</v>
      </c>
      <c r="F89" s="14">
        <f t="shared" si="34"/>
        <v>27953</v>
      </c>
      <c r="G89" s="29">
        <f t="shared" si="32"/>
        <v>55147</v>
      </c>
    </row>
    <row r="90" ht="16.5" customHeight="1">
      <c r="A90" s="25">
        <v>46247.0</v>
      </c>
      <c r="B90" s="26">
        <f t="shared" si="33"/>
        <v>46247</v>
      </c>
      <c r="C90" s="10"/>
      <c r="D90" s="10"/>
      <c r="E90" s="28">
        <v>3139.0</v>
      </c>
      <c r="F90" s="14">
        <f t="shared" si="34"/>
        <v>31092</v>
      </c>
      <c r="G90" s="29">
        <f t="shared" si="32"/>
        <v>52008</v>
      </c>
    </row>
    <row r="91" ht="16.5" customHeight="1">
      <c r="A91" s="25">
        <v>46248.0</v>
      </c>
      <c r="B91" s="26">
        <f t="shared" si="33"/>
        <v>46248</v>
      </c>
      <c r="C91" s="35"/>
      <c r="D91" s="28"/>
      <c r="E91" s="28">
        <v>3223.0</v>
      </c>
      <c r="F91" s="14">
        <f t="shared" si="34"/>
        <v>34315</v>
      </c>
      <c r="G91" s="29">
        <f t="shared" si="32"/>
        <v>48785</v>
      </c>
      <c r="K91" s="21"/>
      <c r="L91" s="24"/>
      <c r="M91" s="24"/>
      <c r="N91" s="24"/>
      <c r="O91" s="24"/>
      <c r="P91" s="24"/>
    </row>
    <row r="92" ht="16.5" customHeight="1">
      <c r="A92" s="25">
        <v>46249.0</v>
      </c>
      <c r="B92" s="26">
        <f t="shared" si="33"/>
        <v>46249</v>
      </c>
      <c r="E92" s="28">
        <v>3250.0</v>
      </c>
      <c r="F92" s="14">
        <f t="shared" si="34"/>
        <v>37565</v>
      </c>
      <c r="G92" s="29">
        <f t="shared" si="32"/>
        <v>45535</v>
      </c>
      <c r="K92" s="21"/>
      <c r="L92" s="24"/>
      <c r="M92" s="24"/>
      <c r="N92" s="24"/>
      <c r="O92" s="24"/>
      <c r="P92" s="24"/>
    </row>
    <row r="93" ht="16.5" customHeight="1">
      <c r="A93" s="25">
        <v>46250.0</v>
      </c>
      <c r="B93" s="26">
        <f t="shared" si="33"/>
        <v>46250</v>
      </c>
      <c r="E93" s="28">
        <v>3251.0</v>
      </c>
      <c r="F93" s="14">
        <f t="shared" si="34"/>
        <v>40816</v>
      </c>
      <c r="G93" s="29">
        <f t="shared" si="32"/>
        <v>42284</v>
      </c>
      <c r="K93" s="21"/>
      <c r="L93" s="24"/>
      <c r="M93" s="24"/>
      <c r="N93" s="24"/>
      <c r="O93" s="24"/>
      <c r="P93" s="24"/>
    </row>
    <row r="94" ht="16.5" customHeight="1">
      <c r="A94" s="25">
        <v>46251.0</v>
      </c>
      <c r="B94" s="26">
        <f t="shared" si="33"/>
        <v>46251</v>
      </c>
      <c r="E94" s="28">
        <v>3240.0</v>
      </c>
      <c r="F94" s="14">
        <f t="shared" si="34"/>
        <v>44056</v>
      </c>
      <c r="G94" s="29">
        <f t="shared" si="32"/>
        <v>39044</v>
      </c>
      <c r="I94" s="14"/>
      <c r="K94" s="21"/>
      <c r="L94" s="24"/>
      <c r="M94" s="24"/>
      <c r="N94" s="24"/>
      <c r="O94" s="24"/>
      <c r="P94" s="24"/>
    </row>
    <row r="95" ht="16.5" customHeight="1">
      <c r="A95" s="25">
        <v>46252.0</v>
      </c>
      <c r="B95" s="26">
        <f t="shared" si="33"/>
        <v>46252</v>
      </c>
      <c r="E95" s="28">
        <v>3248.0</v>
      </c>
      <c r="F95" s="14">
        <f t="shared" si="34"/>
        <v>47304</v>
      </c>
      <c r="G95" s="29">
        <f t="shared" si="32"/>
        <v>35796</v>
      </c>
      <c r="K95" s="21"/>
      <c r="L95" s="24"/>
      <c r="M95" s="24"/>
      <c r="N95" s="24"/>
      <c r="O95" s="24"/>
      <c r="P95" s="24"/>
    </row>
    <row r="96" ht="16.5" customHeight="1">
      <c r="A96" s="25">
        <v>46253.0</v>
      </c>
      <c r="B96" s="26">
        <f t="shared" si="33"/>
        <v>46253</v>
      </c>
      <c r="E96" s="28">
        <v>3213.0</v>
      </c>
      <c r="F96" s="14">
        <f t="shared" si="34"/>
        <v>50517</v>
      </c>
      <c r="G96" s="29">
        <f t="shared" si="32"/>
        <v>32583</v>
      </c>
      <c r="K96" s="21"/>
      <c r="L96" s="24"/>
      <c r="M96" s="24"/>
      <c r="N96" s="24"/>
      <c r="O96" s="24"/>
      <c r="P96" s="24"/>
    </row>
    <row r="97" ht="16.5" customHeight="1">
      <c r="A97" s="25">
        <v>46254.0</v>
      </c>
      <c r="B97" s="26">
        <f t="shared" si="33"/>
        <v>46254</v>
      </c>
      <c r="E97" s="28">
        <v>3250.0</v>
      </c>
      <c r="F97" s="14">
        <f t="shared" si="34"/>
        <v>53767</v>
      </c>
      <c r="G97" s="29">
        <f t="shared" si="32"/>
        <v>29333</v>
      </c>
      <c r="K97" s="21"/>
      <c r="L97" s="24"/>
      <c r="M97" s="24"/>
      <c r="N97" s="24"/>
      <c r="O97" s="24"/>
      <c r="P97" s="24"/>
    </row>
    <row r="98" ht="16.5" customHeight="1">
      <c r="A98" s="25">
        <v>46255.0</v>
      </c>
      <c r="B98" s="26">
        <f t="shared" si="33"/>
        <v>46255</v>
      </c>
      <c r="E98" s="28">
        <v>3232.0</v>
      </c>
      <c r="F98" s="14">
        <f t="shared" si="34"/>
        <v>56999</v>
      </c>
      <c r="G98" s="29">
        <f t="shared" si="32"/>
        <v>26101</v>
      </c>
      <c r="K98" s="21"/>
      <c r="L98" s="24"/>
      <c r="M98" s="24"/>
      <c r="N98" s="24"/>
      <c r="O98" s="24"/>
      <c r="P98" s="24"/>
    </row>
    <row r="99" ht="16.5" customHeight="1">
      <c r="A99" s="25">
        <v>46256.0</v>
      </c>
      <c r="B99" s="26">
        <f t="shared" si="33"/>
        <v>46256</v>
      </c>
      <c r="E99" s="28">
        <v>3250.0</v>
      </c>
      <c r="F99" s="14">
        <f t="shared" si="34"/>
        <v>60249</v>
      </c>
      <c r="G99" s="29">
        <f t="shared" si="32"/>
        <v>22851</v>
      </c>
      <c r="K99" s="21"/>
      <c r="L99" s="24"/>
      <c r="M99" s="24"/>
      <c r="N99" s="24"/>
      <c r="O99" s="24"/>
      <c r="P99" s="24"/>
    </row>
    <row r="100" ht="16.5" customHeight="1">
      <c r="A100" s="25">
        <v>46257.0</v>
      </c>
      <c r="B100" s="26">
        <f t="shared" si="33"/>
        <v>46257</v>
      </c>
      <c r="E100" s="28">
        <v>3247.0</v>
      </c>
      <c r="F100" s="14">
        <f t="shared" si="34"/>
        <v>63496</v>
      </c>
      <c r="G100" s="29">
        <f t="shared" si="32"/>
        <v>19604</v>
      </c>
      <c r="K100" s="21"/>
      <c r="L100" s="24"/>
      <c r="M100" s="24"/>
      <c r="N100" s="24"/>
      <c r="O100" s="24"/>
      <c r="P100" s="24"/>
    </row>
    <row r="101" ht="16.5" customHeight="1">
      <c r="A101" s="25">
        <v>46258.0</v>
      </c>
      <c r="B101" s="26">
        <f t="shared" si="33"/>
        <v>46258</v>
      </c>
      <c r="E101" s="28">
        <v>3239.0</v>
      </c>
      <c r="F101" s="14">
        <f t="shared" si="34"/>
        <v>66735</v>
      </c>
      <c r="G101" s="29">
        <f t="shared" si="32"/>
        <v>16365</v>
      </c>
      <c r="K101" s="21"/>
      <c r="L101" s="24"/>
      <c r="M101" s="24"/>
      <c r="N101" s="24"/>
      <c r="O101" s="24"/>
      <c r="P101" s="24"/>
    </row>
    <row r="102" ht="16.5" customHeight="1">
      <c r="A102" s="25">
        <v>46259.0</v>
      </c>
      <c r="B102" s="26">
        <f t="shared" si="33"/>
        <v>46259</v>
      </c>
      <c r="E102" s="28">
        <v>3247.0</v>
      </c>
      <c r="F102" s="14">
        <f t="shared" si="34"/>
        <v>69982</v>
      </c>
      <c r="G102" s="29">
        <f t="shared" si="32"/>
        <v>13118</v>
      </c>
      <c r="K102" s="21"/>
      <c r="L102" s="24"/>
      <c r="M102" s="24"/>
      <c r="N102" s="24"/>
      <c r="O102" s="24"/>
      <c r="P102" s="24"/>
    </row>
    <row r="103" ht="16.5" customHeight="1">
      <c r="A103" s="25">
        <v>46260.0</v>
      </c>
      <c r="B103" s="26">
        <f t="shared" si="33"/>
        <v>46260</v>
      </c>
      <c r="E103" s="28">
        <v>3246.0</v>
      </c>
      <c r="F103" s="14">
        <f t="shared" si="34"/>
        <v>73228</v>
      </c>
      <c r="G103" s="29">
        <f t="shared" si="32"/>
        <v>9872</v>
      </c>
      <c r="K103" s="21"/>
      <c r="L103" s="24"/>
      <c r="M103" s="24"/>
      <c r="N103" s="24"/>
      <c r="O103" s="24"/>
      <c r="P103" s="24"/>
    </row>
    <row r="104" ht="16.5" customHeight="1">
      <c r="A104" s="25">
        <v>46261.0</v>
      </c>
      <c r="B104" s="26">
        <f t="shared" si="33"/>
        <v>46261</v>
      </c>
      <c r="E104" s="28">
        <v>3241.0</v>
      </c>
      <c r="F104" s="14">
        <f t="shared" si="34"/>
        <v>76469</v>
      </c>
      <c r="G104" s="29">
        <f t="shared" si="32"/>
        <v>6631</v>
      </c>
      <c r="K104" s="21"/>
      <c r="L104" s="24"/>
      <c r="M104" s="24"/>
      <c r="N104" s="24"/>
      <c r="O104" s="24"/>
      <c r="P104" s="24"/>
    </row>
    <row r="105" ht="16.5" customHeight="1">
      <c r="A105" s="25">
        <v>46262.0</v>
      </c>
      <c r="B105" s="26">
        <f t="shared" si="33"/>
        <v>46262</v>
      </c>
      <c r="E105" s="28">
        <v>3252.0</v>
      </c>
      <c r="F105" s="14">
        <f t="shared" si="34"/>
        <v>79721</v>
      </c>
      <c r="G105" s="29">
        <f t="shared" si="32"/>
        <v>3379</v>
      </c>
      <c r="K105" s="21"/>
      <c r="L105" s="24"/>
      <c r="M105" s="24"/>
      <c r="N105" s="24"/>
      <c r="O105" s="24"/>
      <c r="P105" s="24"/>
    </row>
    <row r="106" ht="16.5" customHeight="1">
      <c r="A106" s="25">
        <v>46263.0</v>
      </c>
      <c r="B106" s="26">
        <f t="shared" si="33"/>
        <v>46263</v>
      </c>
      <c r="E106" s="28">
        <v>3142.0</v>
      </c>
      <c r="F106" s="14">
        <f t="shared" si="34"/>
        <v>82863</v>
      </c>
      <c r="G106" s="29">
        <f t="shared" si="32"/>
        <v>237</v>
      </c>
      <c r="K106" s="21"/>
      <c r="L106" s="24"/>
      <c r="M106" s="24"/>
      <c r="N106" s="24"/>
      <c r="O106" s="24"/>
      <c r="P106" s="24"/>
    </row>
    <row r="107" ht="16.5" customHeight="1">
      <c r="A107" s="25">
        <v>46264.0</v>
      </c>
      <c r="B107" s="26">
        <f t="shared" si="33"/>
        <v>46264</v>
      </c>
      <c r="E107" s="28">
        <v>237.0</v>
      </c>
      <c r="F107" s="14">
        <f t="shared" si="34"/>
        <v>83100</v>
      </c>
      <c r="G107" s="29">
        <f t="shared" si="32"/>
        <v>0</v>
      </c>
      <c r="K107" s="21"/>
      <c r="L107" s="24"/>
      <c r="M107" s="24"/>
      <c r="N107" s="24"/>
      <c r="O107" s="24"/>
      <c r="P107" s="24"/>
    </row>
    <row r="108" ht="16.5" customHeight="1">
      <c r="A108" s="25"/>
      <c r="B108" s="26"/>
      <c r="C108" s="35" t="s">
        <v>261</v>
      </c>
      <c r="D108" s="3">
        <f>I110</f>
        <v>70624</v>
      </c>
      <c r="E108" s="3">
        <v>3015.0</v>
      </c>
      <c r="F108" s="14">
        <f>E108</f>
        <v>3015</v>
      </c>
      <c r="G108" s="29">
        <f t="shared" ref="G108:G129" si="35">$D$108-F108</f>
        <v>67609</v>
      </c>
      <c r="H108" s="42">
        <v>46303.0</v>
      </c>
      <c r="I108" s="14">
        <v>35624.0</v>
      </c>
      <c r="J108" s="30" t="s">
        <v>229</v>
      </c>
      <c r="K108" s="31"/>
      <c r="L108" s="31"/>
      <c r="M108" s="40" t="s">
        <v>313</v>
      </c>
      <c r="N108" s="21" t="s">
        <v>314</v>
      </c>
      <c r="Q108" s="23" t="s">
        <v>315</v>
      </c>
      <c r="R108" s="23" t="s">
        <v>76</v>
      </c>
    </row>
    <row r="109" ht="16.5" customHeight="1">
      <c r="A109" s="25">
        <v>46265.0</v>
      </c>
      <c r="B109" s="26">
        <f t="shared" ref="B109:B158" si="36">A109</f>
        <v>46265</v>
      </c>
      <c r="C109" s="58"/>
      <c r="D109" s="34"/>
      <c r="E109" s="3">
        <v>3245.0</v>
      </c>
      <c r="F109" s="14">
        <f t="shared" ref="F109:F129" si="37">F108+E109</f>
        <v>6260</v>
      </c>
      <c r="G109" s="29">
        <f t="shared" si="35"/>
        <v>64364</v>
      </c>
      <c r="H109" s="42">
        <v>47362.0</v>
      </c>
      <c r="I109" s="3">
        <v>35000.0</v>
      </c>
      <c r="J109" s="30" t="s">
        <v>229</v>
      </c>
      <c r="K109" s="31"/>
      <c r="M109" s="37" t="s">
        <v>321</v>
      </c>
      <c r="N109" s="21" t="s">
        <v>118</v>
      </c>
      <c r="Q109" s="23" t="s">
        <v>323</v>
      </c>
      <c r="R109" s="23" t="s">
        <v>76</v>
      </c>
    </row>
    <row r="110" ht="16.5" customHeight="1">
      <c r="A110" s="25">
        <v>46266.0</v>
      </c>
      <c r="B110" s="26">
        <f t="shared" si="36"/>
        <v>46266</v>
      </c>
      <c r="C110" s="10"/>
      <c r="D110" s="34"/>
      <c r="E110" s="3">
        <v>3242.0</v>
      </c>
      <c r="F110" s="14">
        <f t="shared" si="37"/>
        <v>9502</v>
      </c>
      <c r="G110" s="29">
        <f t="shared" si="35"/>
        <v>61122</v>
      </c>
      <c r="I110" s="14">
        <f>SUM(I108:I109)</f>
        <v>70624</v>
      </c>
      <c r="N110" s="14"/>
    </row>
    <row r="111" ht="16.5" customHeight="1">
      <c r="A111" s="25">
        <v>46267.0</v>
      </c>
      <c r="B111" s="26">
        <f t="shared" si="36"/>
        <v>46267</v>
      </c>
      <c r="C111" s="10"/>
      <c r="D111" s="34"/>
      <c r="E111" s="3">
        <v>3242.0</v>
      </c>
      <c r="F111" s="14">
        <f t="shared" si="37"/>
        <v>12744</v>
      </c>
      <c r="G111" s="29">
        <f t="shared" si="35"/>
        <v>57880</v>
      </c>
      <c r="H111" s="1"/>
      <c r="I111" s="14"/>
      <c r="J111" s="30"/>
      <c r="M111" s="45"/>
      <c r="N111" s="14"/>
      <c r="Q111" s="23"/>
      <c r="R111" s="23"/>
    </row>
    <row r="112" ht="16.5" customHeight="1">
      <c r="A112" s="25">
        <v>46268.0</v>
      </c>
      <c r="B112" s="26">
        <f t="shared" si="36"/>
        <v>46268</v>
      </c>
      <c r="C112" s="10"/>
      <c r="D112" s="34"/>
      <c r="E112" s="3">
        <v>3238.0</v>
      </c>
      <c r="F112" s="14">
        <f t="shared" si="37"/>
        <v>15982</v>
      </c>
      <c r="G112" s="29">
        <f t="shared" si="35"/>
        <v>54642</v>
      </c>
      <c r="H112" s="1"/>
      <c r="I112" s="14"/>
      <c r="J112" s="36"/>
      <c r="L112" s="31"/>
      <c r="M112" s="40"/>
      <c r="N112" s="14"/>
      <c r="Q112" s="23"/>
      <c r="R112" s="23"/>
    </row>
    <row r="113" ht="16.5" customHeight="1">
      <c r="A113" s="25">
        <v>46269.0</v>
      </c>
      <c r="B113" s="26">
        <f t="shared" si="36"/>
        <v>46269</v>
      </c>
      <c r="C113" s="10"/>
      <c r="D113" s="34"/>
      <c r="E113" s="3">
        <v>3247.0</v>
      </c>
      <c r="F113" s="14">
        <f t="shared" si="37"/>
        <v>19229</v>
      </c>
      <c r="G113" s="29">
        <f t="shared" si="35"/>
        <v>51395</v>
      </c>
      <c r="H113" s="1"/>
      <c r="I113" s="14"/>
      <c r="J113" s="36"/>
      <c r="L113" s="31"/>
      <c r="M113" s="45"/>
      <c r="N113" s="14"/>
      <c r="Q113" s="23"/>
      <c r="R113" s="23"/>
    </row>
    <row r="114" ht="16.5" customHeight="1">
      <c r="A114" s="25">
        <v>46270.0</v>
      </c>
      <c r="B114" s="26">
        <f t="shared" si="36"/>
        <v>46270</v>
      </c>
      <c r="C114" s="10"/>
      <c r="D114" s="34"/>
      <c r="E114" s="3">
        <v>3250.0</v>
      </c>
      <c r="F114" s="14">
        <f t="shared" si="37"/>
        <v>22479</v>
      </c>
      <c r="G114" s="29">
        <f t="shared" si="35"/>
        <v>48145</v>
      </c>
      <c r="H114" s="1"/>
      <c r="I114" s="14"/>
      <c r="J114" s="36"/>
      <c r="L114" s="31"/>
      <c r="M114" s="45"/>
      <c r="N114" s="14"/>
      <c r="Q114" s="23"/>
      <c r="R114" s="23"/>
    </row>
    <row r="115" ht="16.5" customHeight="1">
      <c r="A115" s="25">
        <v>46271.0</v>
      </c>
      <c r="B115" s="26">
        <f t="shared" si="36"/>
        <v>46271</v>
      </c>
      <c r="C115" s="10"/>
      <c r="D115" s="34"/>
      <c r="E115" s="3">
        <v>3250.0</v>
      </c>
      <c r="F115" s="14">
        <f t="shared" si="37"/>
        <v>25729</v>
      </c>
      <c r="G115" s="29">
        <f t="shared" si="35"/>
        <v>44895</v>
      </c>
      <c r="I115" s="14"/>
      <c r="N115" s="14"/>
    </row>
    <row r="116" ht="16.5" customHeight="1">
      <c r="A116" s="25">
        <v>46272.0</v>
      </c>
      <c r="B116" s="26">
        <f t="shared" si="36"/>
        <v>46272</v>
      </c>
      <c r="C116" s="10"/>
      <c r="D116" s="34"/>
      <c r="E116" s="3">
        <v>3250.0</v>
      </c>
      <c r="F116" s="14">
        <f t="shared" si="37"/>
        <v>28979</v>
      </c>
      <c r="G116" s="29">
        <f t="shared" si="35"/>
        <v>41645</v>
      </c>
      <c r="N116" s="14"/>
    </row>
    <row r="117" ht="16.5" customHeight="1">
      <c r="A117" s="25">
        <v>46273.0</v>
      </c>
      <c r="B117" s="26">
        <f t="shared" si="36"/>
        <v>46273</v>
      </c>
      <c r="C117" s="10"/>
      <c r="D117" s="34"/>
      <c r="E117" s="3">
        <v>3252.0</v>
      </c>
      <c r="F117" s="14">
        <f t="shared" si="37"/>
        <v>32231</v>
      </c>
      <c r="G117" s="29">
        <f t="shared" si="35"/>
        <v>38393</v>
      </c>
      <c r="N117" s="14"/>
    </row>
    <row r="118" ht="16.5" customHeight="1">
      <c r="A118" s="25">
        <v>46274.0</v>
      </c>
      <c r="B118" s="26">
        <f t="shared" si="36"/>
        <v>46274</v>
      </c>
      <c r="C118" s="35"/>
      <c r="D118" s="34"/>
      <c r="E118" s="3">
        <v>3250.0</v>
      </c>
      <c r="F118" s="14">
        <f t="shared" si="37"/>
        <v>35481</v>
      </c>
      <c r="G118" s="29">
        <f t="shared" si="35"/>
        <v>35143</v>
      </c>
      <c r="N118" s="14"/>
    </row>
    <row r="119" ht="16.5" customHeight="1">
      <c r="A119" s="25">
        <v>46275.0</v>
      </c>
      <c r="B119" s="26">
        <f t="shared" si="36"/>
        <v>46275</v>
      </c>
      <c r="E119" s="3">
        <v>3252.0</v>
      </c>
      <c r="F119" s="14">
        <f t="shared" si="37"/>
        <v>38733</v>
      </c>
      <c r="G119" s="29">
        <f t="shared" si="35"/>
        <v>31891</v>
      </c>
    </row>
    <row r="120" ht="16.5" customHeight="1">
      <c r="A120" s="25">
        <v>46276.0</v>
      </c>
      <c r="B120" s="26">
        <f t="shared" si="36"/>
        <v>46276</v>
      </c>
      <c r="E120" s="3">
        <v>3244.0</v>
      </c>
      <c r="F120" s="14">
        <f t="shared" si="37"/>
        <v>41977</v>
      </c>
      <c r="G120" s="29">
        <f t="shared" si="35"/>
        <v>28647</v>
      </c>
    </row>
    <row r="121" ht="16.5" customHeight="1">
      <c r="A121" s="25">
        <v>46277.0</v>
      </c>
      <c r="B121" s="26">
        <f t="shared" si="36"/>
        <v>46277</v>
      </c>
      <c r="E121" s="3">
        <v>3252.0</v>
      </c>
      <c r="F121" s="14">
        <f t="shared" si="37"/>
        <v>45229</v>
      </c>
      <c r="G121" s="29">
        <f t="shared" si="35"/>
        <v>25395</v>
      </c>
    </row>
    <row r="122" ht="16.5" customHeight="1">
      <c r="A122" s="25">
        <v>46278.0</v>
      </c>
      <c r="B122" s="26">
        <f t="shared" si="36"/>
        <v>46278</v>
      </c>
      <c r="E122" s="3">
        <v>3250.0</v>
      </c>
      <c r="F122" s="14">
        <f t="shared" si="37"/>
        <v>48479</v>
      </c>
      <c r="G122" s="29">
        <f t="shared" si="35"/>
        <v>22145</v>
      </c>
    </row>
    <row r="123" ht="16.5" customHeight="1">
      <c r="A123" s="25">
        <v>46279.0</v>
      </c>
      <c r="B123" s="26">
        <f t="shared" si="36"/>
        <v>46279</v>
      </c>
      <c r="E123" s="3">
        <v>3252.0</v>
      </c>
      <c r="F123" s="14">
        <f t="shared" si="37"/>
        <v>51731</v>
      </c>
      <c r="G123" s="29">
        <f t="shared" si="35"/>
        <v>18893</v>
      </c>
    </row>
    <row r="124" ht="16.5" customHeight="1">
      <c r="A124" s="25">
        <v>46280.0</v>
      </c>
      <c r="B124" s="26">
        <f t="shared" si="36"/>
        <v>46280</v>
      </c>
      <c r="E124" s="3">
        <v>3251.0</v>
      </c>
      <c r="F124" s="14">
        <f t="shared" si="37"/>
        <v>54982</v>
      </c>
      <c r="G124" s="29">
        <f t="shared" si="35"/>
        <v>15642</v>
      </c>
    </row>
    <row r="125" ht="16.5" customHeight="1">
      <c r="A125" s="25">
        <v>46281.0</v>
      </c>
      <c r="B125" s="26">
        <f t="shared" si="36"/>
        <v>46281</v>
      </c>
      <c r="E125" s="34">
        <v>3200.0</v>
      </c>
      <c r="F125" s="14">
        <f t="shared" si="37"/>
        <v>58182</v>
      </c>
      <c r="G125" s="29">
        <f t="shared" si="35"/>
        <v>12442</v>
      </c>
    </row>
    <row r="126" ht="16.5" customHeight="1">
      <c r="A126" s="25">
        <v>46282.0</v>
      </c>
      <c r="B126" s="26">
        <f t="shared" si="36"/>
        <v>46282</v>
      </c>
      <c r="E126" s="34">
        <v>3200.0</v>
      </c>
      <c r="F126" s="14">
        <f t="shared" si="37"/>
        <v>61382</v>
      </c>
      <c r="G126" s="29">
        <f t="shared" si="35"/>
        <v>9242</v>
      </c>
    </row>
    <row r="127" ht="16.5" customHeight="1">
      <c r="A127" s="25">
        <v>46283.0</v>
      </c>
      <c r="B127" s="26">
        <f t="shared" si="36"/>
        <v>46283</v>
      </c>
      <c r="E127" s="34">
        <v>3200.0</v>
      </c>
      <c r="F127" s="14">
        <f t="shared" si="37"/>
        <v>64582</v>
      </c>
      <c r="G127" s="29">
        <f t="shared" si="35"/>
        <v>6042</v>
      </c>
    </row>
    <row r="128" ht="16.5" customHeight="1">
      <c r="A128" s="25">
        <v>46284.0</v>
      </c>
      <c r="B128" s="26">
        <f t="shared" si="36"/>
        <v>46284</v>
      </c>
      <c r="E128" s="34">
        <v>3200.0</v>
      </c>
      <c r="F128" s="14">
        <f t="shared" si="37"/>
        <v>67782</v>
      </c>
      <c r="G128" s="29">
        <f t="shared" si="35"/>
        <v>2842</v>
      </c>
    </row>
    <row r="129" ht="16.5" customHeight="1">
      <c r="A129" s="25">
        <v>46285.0</v>
      </c>
      <c r="B129" s="26">
        <f t="shared" si="36"/>
        <v>46285</v>
      </c>
      <c r="E129" s="34">
        <v>3200.0</v>
      </c>
      <c r="F129" s="14">
        <f t="shared" si="37"/>
        <v>70982</v>
      </c>
      <c r="G129" s="29">
        <f t="shared" si="35"/>
        <v>-358</v>
      </c>
    </row>
    <row r="130" ht="16.5" customHeight="1">
      <c r="A130" s="25">
        <v>46286.0</v>
      </c>
      <c r="B130" s="26">
        <f t="shared" si="36"/>
        <v>46286</v>
      </c>
      <c r="C130" s="27" t="s">
        <v>337</v>
      </c>
      <c r="D130" s="3">
        <v>500.0</v>
      </c>
      <c r="E130" s="34">
        <v>500.0</v>
      </c>
      <c r="F130" s="14">
        <f t="shared" ref="F130:F131" si="38">E130</f>
        <v>500</v>
      </c>
      <c r="G130" s="29">
        <f>$D$130-F130</f>
        <v>0</v>
      </c>
      <c r="H130" s="1">
        <v>46289.0</v>
      </c>
      <c r="I130" s="14">
        <v>500.0</v>
      </c>
      <c r="J130" s="21" t="s">
        <v>340</v>
      </c>
      <c r="L130" s="21" t="s">
        <v>342</v>
      </c>
      <c r="M130" s="23" t="s">
        <v>344</v>
      </c>
      <c r="N130" s="21"/>
      <c r="O130" s="21"/>
      <c r="P130" s="21"/>
      <c r="Q130" s="23" t="s">
        <v>345</v>
      </c>
      <c r="R130" s="21"/>
      <c r="T130" s="12"/>
    </row>
    <row r="131" ht="16.5" customHeight="1">
      <c r="A131" s="25">
        <v>46287.0</v>
      </c>
      <c r="B131" s="26">
        <f t="shared" si="36"/>
        <v>46287</v>
      </c>
      <c r="C131" s="27" t="s">
        <v>240</v>
      </c>
      <c r="D131" s="3">
        <v>2300.0</v>
      </c>
      <c r="E131" s="34">
        <v>700.0</v>
      </c>
      <c r="F131" s="14">
        <f t="shared" si="38"/>
        <v>700</v>
      </c>
      <c r="G131" s="29">
        <f t="shared" ref="G131:G133" si="39">$D$131-F131</f>
        <v>1600</v>
      </c>
      <c r="H131" s="1">
        <v>46286.0</v>
      </c>
      <c r="I131" s="14">
        <v>1300.0</v>
      </c>
      <c r="J131" s="30" t="s">
        <v>229</v>
      </c>
      <c r="K131" s="31"/>
      <c r="Q131" s="23" t="s">
        <v>345</v>
      </c>
      <c r="R131" s="23" t="s">
        <v>232</v>
      </c>
    </row>
    <row r="132" ht="16.5" customHeight="1">
      <c r="A132" s="25">
        <v>46288.0</v>
      </c>
      <c r="B132" s="26">
        <f t="shared" si="36"/>
        <v>46288</v>
      </c>
      <c r="C132" s="27"/>
      <c r="D132" s="3"/>
      <c r="E132" s="34">
        <v>1500.0</v>
      </c>
      <c r="F132" s="14">
        <f t="shared" ref="F132:F133" si="40">F131+E132</f>
        <v>2200</v>
      </c>
      <c r="G132" s="29">
        <f t="shared" si="39"/>
        <v>100</v>
      </c>
      <c r="H132" s="1"/>
      <c r="I132" s="14"/>
      <c r="J132" s="30"/>
      <c r="M132" s="40"/>
      <c r="N132" s="23"/>
      <c r="Q132" s="23"/>
      <c r="R132" s="23"/>
    </row>
    <row r="133" ht="16.5" customHeight="1">
      <c r="A133" s="25">
        <v>46289.0</v>
      </c>
      <c r="B133" s="26">
        <f t="shared" si="36"/>
        <v>46289</v>
      </c>
      <c r="C133" s="27"/>
      <c r="D133" s="27"/>
      <c r="E133" s="34">
        <v>1500.0</v>
      </c>
      <c r="F133" s="14">
        <f t="shared" si="40"/>
        <v>3700</v>
      </c>
      <c r="G133" s="29">
        <f t="shared" si="39"/>
        <v>-1400</v>
      </c>
      <c r="K133" s="21"/>
      <c r="L133" s="24"/>
      <c r="M133" s="24"/>
      <c r="N133" s="24"/>
      <c r="O133" s="24"/>
      <c r="P133" s="24"/>
    </row>
    <row r="134" ht="16.5" customHeight="1">
      <c r="A134" s="52">
        <v>46290.0</v>
      </c>
      <c r="B134" s="53">
        <f t="shared" si="36"/>
        <v>46290</v>
      </c>
      <c r="C134" s="27" t="s">
        <v>349</v>
      </c>
      <c r="D134" s="3">
        <v>14820.0</v>
      </c>
      <c r="E134" s="34">
        <v>10.0</v>
      </c>
      <c r="F134" s="14">
        <f>E134</f>
        <v>10</v>
      </c>
      <c r="G134" s="29">
        <f t="shared" ref="G134:G144" si="41">$D$134-F134</f>
        <v>14810</v>
      </c>
      <c r="H134" s="1">
        <v>46293.0</v>
      </c>
      <c r="I134" s="14">
        <v>14820.0</v>
      </c>
      <c r="J134" s="30" t="s">
        <v>351</v>
      </c>
      <c r="K134" s="31"/>
      <c r="L134" s="21"/>
      <c r="M134" s="24" t="s">
        <v>352</v>
      </c>
      <c r="N134" s="23"/>
      <c r="Q134" s="23" t="s">
        <v>353</v>
      </c>
      <c r="R134" s="23" t="s">
        <v>76</v>
      </c>
    </row>
    <row r="135" ht="16.5" customHeight="1">
      <c r="A135" s="52">
        <v>46291.0</v>
      </c>
      <c r="B135" s="53">
        <f t="shared" si="36"/>
        <v>46291</v>
      </c>
      <c r="D135" s="34"/>
      <c r="E135" s="34">
        <v>1500.0</v>
      </c>
      <c r="F135" s="14">
        <f t="shared" ref="F135:F144" si="42">F134+E135</f>
        <v>1510</v>
      </c>
      <c r="G135" s="29">
        <f t="shared" si="41"/>
        <v>13310</v>
      </c>
      <c r="H135" s="21"/>
      <c r="I135" s="14"/>
      <c r="J135" s="21"/>
      <c r="K135" s="21"/>
      <c r="L135" s="21"/>
      <c r="M135" s="24"/>
    </row>
    <row r="136" ht="16.5" customHeight="1">
      <c r="A136" s="52">
        <v>46292.0</v>
      </c>
      <c r="B136" s="53">
        <f t="shared" si="36"/>
        <v>46292</v>
      </c>
      <c r="D136" s="34"/>
      <c r="E136" s="34">
        <v>1500.0</v>
      </c>
      <c r="F136" s="14">
        <f t="shared" si="42"/>
        <v>3010</v>
      </c>
      <c r="G136" s="29">
        <f t="shared" si="41"/>
        <v>11810</v>
      </c>
      <c r="H136" s="21"/>
      <c r="I136" s="14"/>
      <c r="J136" s="21"/>
      <c r="K136" s="21"/>
      <c r="L136" s="21"/>
      <c r="M136" s="24"/>
    </row>
    <row r="137" ht="16.5" customHeight="1">
      <c r="A137" s="52">
        <v>46293.0</v>
      </c>
      <c r="B137" s="53">
        <f t="shared" si="36"/>
        <v>46293</v>
      </c>
      <c r="D137" s="34"/>
      <c r="E137" s="34">
        <v>1500.0</v>
      </c>
      <c r="F137" s="14">
        <f t="shared" si="42"/>
        <v>4510</v>
      </c>
      <c r="G137" s="29">
        <f t="shared" si="41"/>
        <v>10310</v>
      </c>
      <c r="H137" s="21"/>
      <c r="I137" s="14"/>
      <c r="J137" s="21"/>
      <c r="K137" s="21"/>
      <c r="L137" s="21"/>
      <c r="M137" s="24"/>
    </row>
    <row r="138" ht="16.5" customHeight="1">
      <c r="A138" s="25">
        <v>46294.0</v>
      </c>
      <c r="B138" s="26">
        <f t="shared" si="36"/>
        <v>46294</v>
      </c>
      <c r="D138" s="34"/>
      <c r="E138" s="34">
        <v>1500.0</v>
      </c>
      <c r="F138" s="14">
        <f t="shared" si="42"/>
        <v>6010</v>
      </c>
      <c r="G138" s="29">
        <f t="shared" si="41"/>
        <v>8810</v>
      </c>
      <c r="H138" s="21"/>
      <c r="I138" s="14"/>
      <c r="J138" s="21"/>
      <c r="K138" s="21"/>
      <c r="L138" s="21"/>
      <c r="M138" s="24"/>
    </row>
    <row r="139" ht="16.5" customHeight="1">
      <c r="A139" s="25">
        <v>46295.0</v>
      </c>
      <c r="B139" s="26">
        <f t="shared" si="36"/>
        <v>46295</v>
      </c>
      <c r="C139" s="12"/>
      <c r="D139" s="34"/>
      <c r="E139" s="34">
        <v>1500.0</v>
      </c>
      <c r="F139" s="14">
        <f t="shared" si="42"/>
        <v>7510</v>
      </c>
      <c r="G139" s="29">
        <f t="shared" si="41"/>
        <v>7310</v>
      </c>
      <c r="H139" s="21"/>
      <c r="I139" s="14"/>
      <c r="J139" s="21"/>
      <c r="K139" s="21"/>
      <c r="L139" s="21"/>
      <c r="M139" s="23"/>
    </row>
    <row r="140" ht="16.5" customHeight="1">
      <c r="A140" s="25">
        <v>46296.0</v>
      </c>
      <c r="B140" s="26">
        <f t="shared" si="36"/>
        <v>46296</v>
      </c>
      <c r="C140" s="12"/>
      <c r="D140" s="34"/>
      <c r="E140" s="34">
        <v>1500.0</v>
      </c>
      <c r="F140" s="14">
        <f t="shared" si="42"/>
        <v>9010</v>
      </c>
      <c r="G140" s="29">
        <f t="shared" si="41"/>
        <v>5810</v>
      </c>
      <c r="H140" s="21"/>
      <c r="I140" s="14"/>
      <c r="J140" s="21"/>
      <c r="K140" s="21"/>
      <c r="L140" s="21"/>
      <c r="M140" s="23"/>
    </row>
    <row r="141" ht="16.5" customHeight="1">
      <c r="A141" s="25">
        <v>46297.0</v>
      </c>
      <c r="B141" s="26">
        <f t="shared" si="36"/>
        <v>46297</v>
      </c>
      <c r="C141" s="12"/>
      <c r="D141" s="34"/>
      <c r="E141" s="34">
        <v>1500.0</v>
      </c>
      <c r="F141" s="14">
        <f t="shared" si="42"/>
        <v>10510</v>
      </c>
      <c r="G141" s="29">
        <f t="shared" si="41"/>
        <v>4310</v>
      </c>
      <c r="H141" s="21"/>
      <c r="I141" s="14"/>
      <c r="J141" s="21"/>
      <c r="K141" s="21"/>
      <c r="L141" s="21"/>
      <c r="M141" s="24"/>
    </row>
    <row r="142" ht="16.5" customHeight="1">
      <c r="A142" s="25">
        <v>46298.0</v>
      </c>
      <c r="B142" s="26">
        <f t="shared" si="36"/>
        <v>46298</v>
      </c>
      <c r="C142" s="12"/>
      <c r="D142" s="34"/>
      <c r="E142" s="34">
        <v>1500.0</v>
      </c>
      <c r="F142" s="14">
        <f t="shared" si="42"/>
        <v>12010</v>
      </c>
      <c r="G142" s="29">
        <f t="shared" si="41"/>
        <v>2810</v>
      </c>
      <c r="H142" s="21"/>
      <c r="I142" s="14"/>
      <c r="J142" s="21"/>
      <c r="K142" s="21"/>
      <c r="L142" s="21"/>
      <c r="M142" s="24"/>
    </row>
    <row r="143" ht="16.5" customHeight="1">
      <c r="A143" s="25">
        <v>46299.0</v>
      </c>
      <c r="B143" s="26">
        <f t="shared" si="36"/>
        <v>46299</v>
      </c>
      <c r="E143" s="34">
        <v>1500.0</v>
      </c>
      <c r="F143" s="14">
        <f t="shared" si="42"/>
        <v>13510</v>
      </c>
      <c r="G143" s="29">
        <f t="shared" si="41"/>
        <v>1310</v>
      </c>
      <c r="K143" s="21"/>
      <c r="L143" s="24"/>
      <c r="M143" s="24"/>
      <c r="N143" s="24"/>
      <c r="O143" s="24"/>
      <c r="P143" s="24"/>
    </row>
    <row r="144" ht="16.5" customHeight="1">
      <c r="A144" s="25">
        <v>46300.0</v>
      </c>
      <c r="B144" s="26">
        <f t="shared" si="36"/>
        <v>46300</v>
      </c>
      <c r="E144" s="34">
        <v>1500.0</v>
      </c>
      <c r="F144" s="14">
        <f t="shared" si="42"/>
        <v>15010</v>
      </c>
      <c r="G144" s="29">
        <f t="shared" si="41"/>
        <v>-190</v>
      </c>
      <c r="K144" s="21"/>
      <c r="L144" s="24"/>
      <c r="M144" s="24"/>
      <c r="N144" s="24"/>
      <c r="O144" s="24"/>
      <c r="P144" s="24"/>
    </row>
    <row r="145" ht="16.5" customHeight="1">
      <c r="A145" s="25">
        <v>46301.0</v>
      </c>
      <c r="B145" s="26">
        <f t="shared" si="36"/>
        <v>46301</v>
      </c>
      <c r="C145" s="55" t="s">
        <v>366</v>
      </c>
      <c r="D145" s="34">
        <v>2700.0</v>
      </c>
      <c r="E145" s="34">
        <v>600.0</v>
      </c>
      <c r="F145" s="3">
        <f>E145</f>
        <v>600</v>
      </c>
      <c r="G145" s="9">
        <f t="shared" ref="G145:G147" si="43">$D$145-F145</f>
        <v>2100</v>
      </c>
      <c r="H145" s="13">
        <v>46301.0</v>
      </c>
      <c r="I145" s="14">
        <v>2700.0</v>
      </c>
      <c r="J145" s="36" t="s">
        <v>367</v>
      </c>
      <c r="K145" s="31">
        <v>46294.0</v>
      </c>
      <c r="L145" s="21"/>
      <c r="M145" s="37" t="s">
        <v>371</v>
      </c>
      <c r="Q145" s="23" t="s">
        <v>372</v>
      </c>
      <c r="R145" s="23" t="s">
        <v>370</v>
      </c>
    </row>
    <row r="146" ht="16.5" customHeight="1">
      <c r="A146" s="25">
        <v>46302.0</v>
      </c>
      <c r="B146" s="26">
        <f t="shared" si="36"/>
        <v>46302</v>
      </c>
      <c r="C146" s="27"/>
      <c r="D146" s="34"/>
      <c r="E146" s="34">
        <v>1300.0</v>
      </c>
      <c r="F146" s="3">
        <f t="shared" ref="F146:F147" si="44">F145+E146</f>
        <v>1900</v>
      </c>
      <c r="G146" s="9">
        <f t="shared" si="43"/>
        <v>800</v>
      </c>
      <c r="H146" s="13"/>
      <c r="I146" s="14"/>
      <c r="J146" s="21"/>
      <c r="L146" s="21"/>
      <c r="M146" s="22"/>
    </row>
    <row r="147" ht="16.5" customHeight="1">
      <c r="A147" s="25">
        <v>46303.0</v>
      </c>
      <c r="B147" s="26">
        <f t="shared" si="36"/>
        <v>46303</v>
      </c>
      <c r="C147" s="27"/>
      <c r="D147" s="34"/>
      <c r="E147" s="34">
        <v>1300.0</v>
      </c>
      <c r="F147" s="3">
        <f t="shared" si="44"/>
        <v>3200</v>
      </c>
      <c r="G147" s="9">
        <f t="shared" si="43"/>
        <v>-500</v>
      </c>
      <c r="L147" s="21"/>
    </row>
    <row r="148" ht="16.5" customHeight="1">
      <c r="A148" s="25">
        <v>46304.0</v>
      </c>
      <c r="B148" s="26">
        <f t="shared" si="36"/>
        <v>46304</v>
      </c>
      <c r="C148" s="55" t="s">
        <v>375</v>
      </c>
      <c r="D148" s="34">
        <v>18000.0</v>
      </c>
      <c r="E148" s="34">
        <v>10.0</v>
      </c>
      <c r="F148" s="14">
        <f>E148</f>
        <v>10</v>
      </c>
      <c r="G148" s="29">
        <f t="shared" ref="G148:G158" si="45">$D$148-F148</f>
        <v>17990</v>
      </c>
      <c r="H148" s="1">
        <v>46321.0</v>
      </c>
      <c r="I148" s="14">
        <v>18000.0</v>
      </c>
      <c r="J148" s="36" t="s">
        <v>376</v>
      </c>
      <c r="K148" s="31">
        <v>46300.0</v>
      </c>
      <c r="L148" s="21"/>
      <c r="M148" s="41" t="s">
        <v>377</v>
      </c>
      <c r="N148" s="14"/>
      <c r="Q148" s="23" t="s">
        <v>378</v>
      </c>
      <c r="R148" s="23" t="s">
        <v>76</v>
      </c>
    </row>
    <row r="149" ht="16.5" customHeight="1">
      <c r="A149" s="25">
        <v>46305.0</v>
      </c>
      <c r="B149" s="26">
        <f t="shared" si="36"/>
        <v>46305</v>
      </c>
      <c r="C149" s="12"/>
      <c r="D149" s="34"/>
      <c r="E149" s="34">
        <v>1900.0</v>
      </c>
      <c r="F149" s="14">
        <f t="shared" ref="F149:F158" si="46">F148+E149</f>
        <v>1910</v>
      </c>
      <c r="G149" s="29">
        <f t="shared" si="45"/>
        <v>16090</v>
      </c>
      <c r="H149" s="22"/>
      <c r="J149" s="30"/>
      <c r="K149" s="31"/>
      <c r="M149" s="41"/>
      <c r="N149" s="14"/>
      <c r="Q149" s="23"/>
    </row>
    <row r="150" ht="16.5" customHeight="1">
      <c r="A150" s="25">
        <v>46306.0</v>
      </c>
      <c r="B150" s="26">
        <f t="shared" si="36"/>
        <v>46306</v>
      </c>
      <c r="C150" s="12"/>
      <c r="D150" s="34"/>
      <c r="E150" s="34">
        <v>1900.0</v>
      </c>
      <c r="F150" s="14">
        <f t="shared" si="46"/>
        <v>3810</v>
      </c>
      <c r="G150" s="29">
        <f t="shared" si="45"/>
        <v>14190</v>
      </c>
    </row>
    <row r="151" ht="16.5" customHeight="1">
      <c r="A151" s="25">
        <v>46307.0</v>
      </c>
      <c r="B151" s="26">
        <f t="shared" si="36"/>
        <v>46307</v>
      </c>
      <c r="D151" s="34"/>
      <c r="E151" s="34">
        <v>1900.0</v>
      </c>
      <c r="F151" s="14">
        <f t="shared" si="46"/>
        <v>5710</v>
      </c>
      <c r="G151" s="29">
        <f t="shared" si="45"/>
        <v>12290</v>
      </c>
      <c r="K151" s="21"/>
      <c r="L151" s="24"/>
      <c r="M151" s="24"/>
      <c r="N151" s="24"/>
      <c r="O151" s="24"/>
      <c r="P151" s="24"/>
    </row>
    <row r="152" ht="16.5" customHeight="1">
      <c r="A152" s="25">
        <v>46308.0</v>
      </c>
      <c r="B152" s="26">
        <f t="shared" si="36"/>
        <v>46308</v>
      </c>
      <c r="D152" s="34"/>
      <c r="E152" s="34">
        <v>1900.0</v>
      </c>
      <c r="F152" s="14">
        <f t="shared" si="46"/>
        <v>7610</v>
      </c>
      <c r="G152" s="29">
        <f t="shared" si="45"/>
        <v>10390</v>
      </c>
      <c r="K152" s="21"/>
      <c r="L152" s="24"/>
      <c r="M152" s="24"/>
      <c r="N152" s="24"/>
      <c r="O152" s="24"/>
      <c r="P152" s="24"/>
    </row>
    <row r="153" ht="16.5" customHeight="1">
      <c r="A153" s="25">
        <v>46309.0</v>
      </c>
      <c r="B153" s="26">
        <f t="shared" si="36"/>
        <v>46309</v>
      </c>
      <c r="D153" s="34"/>
      <c r="E153" s="34">
        <v>1900.0</v>
      </c>
      <c r="F153" s="14">
        <f t="shared" si="46"/>
        <v>9510</v>
      </c>
      <c r="G153" s="29">
        <f t="shared" si="45"/>
        <v>8490</v>
      </c>
      <c r="K153" s="21"/>
      <c r="L153" s="24"/>
      <c r="M153" s="24"/>
      <c r="N153" s="24"/>
      <c r="O153" s="24"/>
      <c r="P153" s="24"/>
    </row>
    <row r="154" ht="16.5" customHeight="1">
      <c r="A154" s="25">
        <v>46310.0</v>
      </c>
      <c r="B154" s="26">
        <f t="shared" si="36"/>
        <v>46310</v>
      </c>
      <c r="D154" s="34"/>
      <c r="E154" s="34">
        <v>1900.0</v>
      </c>
      <c r="F154" s="14">
        <f t="shared" si="46"/>
        <v>11410</v>
      </c>
      <c r="G154" s="29">
        <f t="shared" si="45"/>
        <v>6590</v>
      </c>
      <c r="K154" s="21"/>
      <c r="L154" s="24"/>
      <c r="M154" s="24"/>
      <c r="N154" s="24"/>
      <c r="O154" s="24"/>
      <c r="P154" s="24"/>
    </row>
    <row r="155" ht="16.5" customHeight="1">
      <c r="A155" s="25">
        <v>46311.0</v>
      </c>
      <c r="B155" s="26">
        <f t="shared" si="36"/>
        <v>46311</v>
      </c>
      <c r="D155" s="34"/>
      <c r="E155" s="34">
        <v>1900.0</v>
      </c>
      <c r="F155" s="14">
        <f t="shared" si="46"/>
        <v>13310</v>
      </c>
      <c r="G155" s="29">
        <f t="shared" si="45"/>
        <v>4690</v>
      </c>
      <c r="K155" s="21"/>
      <c r="L155" s="24"/>
      <c r="M155" s="24"/>
      <c r="N155" s="24"/>
      <c r="O155" s="24"/>
      <c r="P155" s="24"/>
    </row>
    <row r="156" ht="16.5" customHeight="1">
      <c r="A156" s="25">
        <v>46312.0</v>
      </c>
      <c r="B156" s="26">
        <f t="shared" si="36"/>
        <v>46312</v>
      </c>
      <c r="E156" s="34">
        <v>1900.0</v>
      </c>
      <c r="F156" s="14">
        <f t="shared" si="46"/>
        <v>15210</v>
      </c>
      <c r="G156" s="29">
        <f t="shared" si="45"/>
        <v>2790</v>
      </c>
      <c r="K156" s="21"/>
      <c r="L156" s="24"/>
      <c r="M156" s="24"/>
      <c r="N156" s="24"/>
      <c r="O156" s="24"/>
      <c r="P156" s="24"/>
    </row>
    <row r="157" ht="16.5" customHeight="1">
      <c r="A157" s="25">
        <v>46313.0</v>
      </c>
      <c r="B157" s="26">
        <f t="shared" si="36"/>
        <v>46313</v>
      </c>
      <c r="E157" s="34">
        <v>1900.0</v>
      </c>
      <c r="F157" s="14">
        <f t="shared" si="46"/>
        <v>17110</v>
      </c>
      <c r="G157" s="29">
        <f t="shared" si="45"/>
        <v>890</v>
      </c>
      <c r="K157" s="21"/>
      <c r="L157" s="24"/>
      <c r="M157" s="24"/>
      <c r="N157" s="24"/>
      <c r="O157" s="24"/>
      <c r="P157" s="24"/>
    </row>
    <row r="158" ht="16.5" customHeight="1">
      <c r="A158" s="25">
        <v>46314.0</v>
      </c>
      <c r="B158" s="26">
        <f t="shared" si="36"/>
        <v>46314</v>
      </c>
      <c r="E158" s="34">
        <v>1900.0</v>
      </c>
      <c r="F158" s="14">
        <f t="shared" si="46"/>
        <v>19010</v>
      </c>
      <c r="G158" s="29">
        <f t="shared" si="45"/>
        <v>-1010</v>
      </c>
      <c r="K158" s="21"/>
      <c r="L158" s="24"/>
      <c r="M158" s="24"/>
      <c r="N158" s="24"/>
      <c r="O158" s="24"/>
      <c r="P158" s="24"/>
    </row>
    <row r="159" ht="16.5" customHeight="1">
      <c r="G159" s="62"/>
      <c r="K159" s="21"/>
      <c r="L159" s="24"/>
      <c r="M159" s="24"/>
      <c r="N159" s="24"/>
      <c r="O159" s="24"/>
      <c r="P159" s="24"/>
    </row>
    <row r="160" ht="16.5" customHeight="1">
      <c r="G160" s="62"/>
      <c r="K160" s="21"/>
      <c r="L160" s="24"/>
      <c r="M160" s="24"/>
      <c r="N160" s="24"/>
      <c r="O160" s="24"/>
      <c r="P160" s="24"/>
    </row>
    <row r="161" ht="16.5" customHeight="1">
      <c r="G161" s="62"/>
      <c r="K161" s="21"/>
      <c r="L161" s="24"/>
      <c r="M161" s="24"/>
      <c r="N161" s="24"/>
      <c r="O161" s="24"/>
      <c r="P161" s="24"/>
    </row>
    <row r="162" ht="16.5" customHeight="1">
      <c r="G162" s="62"/>
      <c r="K162" s="21"/>
      <c r="L162" s="24"/>
      <c r="M162" s="24"/>
      <c r="N162" s="24"/>
      <c r="O162" s="24"/>
      <c r="P162" s="24"/>
    </row>
    <row r="163" ht="16.5" customHeight="1">
      <c r="G163" s="62"/>
      <c r="K163" s="21"/>
      <c r="L163" s="24"/>
      <c r="M163" s="24"/>
      <c r="N163" s="24"/>
      <c r="O163" s="24"/>
      <c r="P163" s="24"/>
    </row>
    <row r="164" ht="16.5" customHeight="1">
      <c r="G164" s="62"/>
      <c r="K164" s="21"/>
      <c r="L164" s="24"/>
      <c r="M164" s="24"/>
      <c r="N164" s="24"/>
      <c r="O164" s="24"/>
      <c r="P164" s="24"/>
    </row>
    <row r="165" ht="16.5" customHeight="1">
      <c r="G165" s="62"/>
      <c r="K165" s="21"/>
      <c r="L165" s="24"/>
      <c r="M165" s="24"/>
      <c r="N165" s="24"/>
      <c r="O165" s="24"/>
      <c r="P165" s="24"/>
    </row>
    <row r="166" ht="16.5" customHeight="1">
      <c r="G166" s="62"/>
      <c r="K166" s="21"/>
      <c r="L166" s="24"/>
      <c r="M166" s="24"/>
      <c r="N166" s="24"/>
      <c r="O166" s="24"/>
      <c r="P166" s="24"/>
    </row>
    <row r="167" ht="16.5" customHeight="1">
      <c r="G167" s="62"/>
      <c r="K167" s="21"/>
      <c r="L167" s="24"/>
      <c r="M167" s="24"/>
      <c r="N167" s="24"/>
      <c r="O167" s="24"/>
      <c r="P167" s="24"/>
    </row>
    <row r="168" ht="16.5" customHeight="1">
      <c r="G168" s="62"/>
      <c r="K168" s="21"/>
      <c r="L168" s="24"/>
      <c r="M168" s="24"/>
      <c r="N168" s="24"/>
      <c r="O168" s="24"/>
      <c r="P168" s="24"/>
    </row>
    <row r="169" ht="16.5" customHeight="1">
      <c r="G169" s="62"/>
      <c r="K169" s="21"/>
      <c r="L169" s="24"/>
      <c r="M169" s="24"/>
      <c r="N169" s="24"/>
      <c r="O169" s="24"/>
      <c r="P169" s="24"/>
    </row>
    <row r="170" ht="16.5" customHeight="1">
      <c r="G170" s="62"/>
      <c r="K170" s="21"/>
      <c r="L170" s="24"/>
      <c r="M170" s="24"/>
      <c r="N170" s="24"/>
      <c r="O170" s="24"/>
      <c r="P170" s="24"/>
    </row>
    <row r="171" ht="16.5" customHeight="1">
      <c r="G171" s="62"/>
      <c r="K171" s="21"/>
      <c r="L171" s="24"/>
      <c r="M171" s="24"/>
      <c r="N171" s="24"/>
      <c r="O171" s="24"/>
      <c r="P171" s="24"/>
    </row>
    <row r="172" ht="16.5" customHeight="1">
      <c r="G172" s="62"/>
      <c r="K172" s="21"/>
      <c r="L172" s="24"/>
      <c r="M172" s="24"/>
      <c r="N172" s="24"/>
      <c r="O172" s="24"/>
      <c r="P172" s="24"/>
    </row>
    <row r="173" ht="16.5" customHeight="1">
      <c r="G173" s="62"/>
      <c r="K173" s="21"/>
      <c r="L173" s="24"/>
      <c r="M173" s="24"/>
      <c r="N173" s="24"/>
      <c r="O173" s="24"/>
      <c r="P173" s="24"/>
    </row>
    <row r="174" ht="16.5" customHeight="1">
      <c r="G174" s="62"/>
      <c r="K174" s="21"/>
      <c r="L174" s="24"/>
      <c r="M174" s="24"/>
      <c r="N174" s="24"/>
      <c r="O174" s="24"/>
      <c r="P174" s="24"/>
    </row>
    <row r="175" ht="16.5" customHeight="1">
      <c r="G175" s="62"/>
      <c r="K175" s="21"/>
      <c r="L175" s="24"/>
      <c r="M175" s="24"/>
      <c r="N175" s="24"/>
      <c r="O175" s="24"/>
      <c r="P175" s="24"/>
    </row>
    <row r="176" ht="16.5" customHeight="1">
      <c r="G176" s="62"/>
      <c r="K176" s="21"/>
      <c r="L176" s="24"/>
      <c r="M176" s="24"/>
      <c r="N176" s="24"/>
      <c r="O176" s="24"/>
      <c r="P176" s="24"/>
    </row>
    <row r="177" ht="16.5" customHeight="1">
      <c r="G177" s="62"/>
      <c r="K177" s="21"/>
      <c r="L177" s="24"/>
      <c r="M177" s="24"/>
      <c r="N177" s="24"/>
      <c r="O177" s="24"/>
      <c r="P177" s="24"/>
    </row>
    <row r="178" ht="16.5" customHeight="1">
      <c r="G178" s="62"/>
      <c r="K178" s="21"/>
      <c r="L178" s="24"/>
      <c r="M178" s="24"/>
      <c r="N178" s="24"/>
      <c r="O178" s="24"/>
      <c r="P178" s="24"/>
    </row>
    <row r="179" ht="16.5" customHeight="1">
      <c r="G179" s="62"/>
      <c r="K179" s="21"/>
      <c r="L179" s="24"/>
      <c r="M179" s="24"/>
      <c r="N179" s="24"/>
      <c r="O179" s="24"/>
      <c r="P179" s="24"/>
    </row>
    <row r="180" ht="16.5" customHeight="1">
      <c r="G180" s="62"/>
      <c r="K180" s="21"/>
      <c r="L180" s="24"/>
      <c r="M180" s="24"/>
      <c r="N180" s="24"/>
      <c r="O180" s="24"/>
      <c r="P180" s="24"/>
    </row>
    <row r="181" ht="16.5" customHeight="1">
      <c r="G181" s="62"/>
      <c r="K181" s="21"/>
      <c r="L181" s="24"/>
      <c r="M181" s="24"/>
      <c r="N181" s="24"/>
      <c r="O181" s="24"/>
      <c r="P181" s="24"/>
    </row>
    <row r="182" ht="16.5" customHeight="1">
      <c r="G182" s="62"/>
      <c r="K182" s="21"/>
      <c r="L182" s="24"/>
      <c r="M182" s="24"/>
      <c r="N182" s="24"/>
      <c r="O182" s="24"/>
      <c r="P182" s="24"/>
    </row>
    <row r="183" ht="16.5" customHeight="1">
      <c r="G183" s="62"/>
      <c r="K183" s="21"/>
      <c r="L183" s="24"/>
      <c r="M183" s="24"/>
      <c r="N183" s="24"/>
      <c r="O183" s="24"/>
      <c r="P183" s="24"/>
    </row>
    <row r="184" ht="16.5" customHeight="1">
      <c r="G184" s="62"/>
      <c r="K184" s="21"/>
      <c r="L184" s="24"/>
      <c r="M184" s="24"/>
      <c r="N184" s="24"/>
      <c r="O184" s="24"/>
      <c r="P184" s="24"/>
    </row>
    <row r="185" ht="16.5" customHeight="1">
      <c r="G185" s="62"/>
      <c r="K185" s="21"/>
      <c r="L185" s="24"/>
      <c r="M185" s="24"/>
      <c r="N185" s="24"/>
      <c r="O185" s="24"/>
      <c r="P185" s="24"/>
    </row>
    <row r="186" ht="16.5" customHeight="1">
      <c r="G186" s="62"/>
      <c r="K186" s="21"/>
      <c r="L186" s="24"/>
      <c r="M186" s="24"/>
      <c r="N186" s="24"/>
      <c r="O186" s="24"/>
      <c r="P186" s="24"/>
    </row>
    <row r="187" ht="16.5" customHeight="1">
      <c r="G187" s="62"/>
      <c r="K187" s="21"/>
      <c r="L187" s="24"/>
      <c r="M187" s="24"/>
      <c r="N187" s="24"/>
      <c r="O187" s="24"/>
      <c r="P187" s="24"/>
    </row>
    <row r="188" ht="16.5" customHeight="1">
      <c r="G188" s="62"/>
      <c r="K188" s="21"/>
      <c r="L188" s="24"/>
      <c r="M188" s="24"/>
      <c r="N188" s="24"/>
      <c r="O188" s="24"/>
      <c r="P188" s="24"/>
    </row>
    <row r="189" ht="16.5" customHeight="1">
      <c r="G189" s="62"/>
      <c r="K189" s="21"/>
      <c r="L189" s="24"/>
      <c r="M189" s="24"/>
      <c r="N189" s="24"/>
      <c r="O189" s="24"/>
      <c r="P189" s="24"/>
    </row>
    <row r="190" ht="16.5" customHeight="1">
      <c r="G190" s="62"/>
      <c r="K190" s="21"/>
      <c r="L190" s="24"/>
      <c r="M190" s="24"/>
      <c r="N190" s="24"/>
      <c r="O190" s="24"/>
      <c r="P190" s="24"/>
    </row>
    <row r="191" ht="16.5" customHeight="1">
      <c r="G191" s="62"/>
      <c r="K191" s="21"/>
      <c r="L191" s="24"/>
      <c r="M191" s="24"/>
      <c r="N191" s="24"/>
      <c r="O191" s="24"/>
      <c r="P191" s="24"/>
    </row>
    <row r="192" ht="16.5" customHeight="1">
      <c r="G192" s="62"/>
      <c r="K192" s="21"/>
      <c r="L192" s="24"/>
      <c r="M192" s="24"/>
      <c r="N192" s="24"/>
      <c r="O192" s="24"/>
      <c r="P192" s="24"/>
    </row>
    <row r="193" ht="16.5" customHeight="1">
      <c r="G193" s="62"/>
      <c r="K193" s="21"/>
      <c r="L193" s="24"/>
      <c r="M193" s="24"/>
      <c r="N193" s="24"/>
      <c r="O193" s="24"/>
      <c r="P193" s="24"/>
    </row>
    <row r="194" ht="16.5" customHeight="1">
      <c r="G194" s="62"/>
      <c r="K194" s="21"/>
      <c r="L194" s="24"/>
      <c r="M194" s="24"/>
      <c r="N194" s="24"/>
      <c r="O194" s="24"/>
      <c r="P194" s="24"/>
    </row>
    <row r="195" ht="16.5" customHeight="1">
      <c r="G195" s="62"/>
      <c r="K195" s="21"/>
      <c r="L195" s="24"/>
      <c r="M195" s="24"/>
      <c r="N195" s="24"/>
      <c r="O195" s="24"/>
      <c r="P195" s="24"/>
    </row>
    <row r="196" ht="16.5" customHeight="1">
      <c r="G196" s="62"/>
      <c r="K196" s="21"/>
      <c r="L196" s="24"/>
      <c r="M196" s="24"/>
      <c r="N196" s="24"/>
      <c r="O196" s="24"/>
      <c r="P196" s="24"/>
    </row>
    <row r="197" ht="16.5" customHeight="1">
      <c r="G197" s="62"/>
      <c r="K197" s="21"/>
      <c r="L197" s="24"/>
      <c r="M197" s="24"/>
      <c r="N197" s="24"/>
      <c r="O197" s="24"/>
      <c r="P197" s="24"/>
    </row>
    <row r="198" ht="16.5" customHeight="1">
      <c r="G198" s="62"/>
      <c r="K198" s="21"/>
      <c r="L198" s="24"/>
      <c r="M198" s="24"/>
      <c r="N198" s="24"/>
      <c r="O198" s="24"/>
      <c r="P198" s="24"/>
    </row>
    <row r="199" ht="16.5" customHeight="1">
      <c r="G199" s="62"/>
      <c r="K199" s="21"/>
      <c r="L199" s="24"/>
      <c r="M199" s="24"/>
      <c r="N199" s="24"/>
      <c r="O199" s="24"/>
      <c r="P199" s="24"/>
    </row>
    <row r="200" ht="16.5" customHeight="1">
      <c r="G200" s="62"/>
      <c r="K200" s="21"/>
      <c r="L200" s="24"/>
      <c r="M200" s="24"/>
      <c r="N200" s="24"/>
      <c r="O200" s="24"/>
      <c r="P200" s="24"/>
    </row>
    <row r="201" ht="16.5" customHeight="1">
      <c r="G201" s="62"/>
      <c r="K201" s="21"/>
      <c r="L201" s="24"/>
      <c r="M201" s="24"/>
      <c r="N201" s="24"/>
      <c r="O201" s="24"/>
      <c r="P201" s="24"/>
    </row>
    <row r="202" ht="16.5" customHeight="1">
      <c r="G202" s="62"/>
      <c r="K202" s="21"/>
      <c r="L202" s="24"/>
      <c r="M202" s="24"/>
      <c r="N202" s="24"/>
      <c r="O202" s="24"/>
      <c r="P202" s="24"/>
    </row>
    <row r="203" ht="16.5" customHeight="1">
      <c r="G203" s="62"/>
      <c r="K203" s="21"/>
      <c r="L203" s="24"/>
      <c r="M203" s="24"/>
      <c r="N203" s="24"/>
      <c r="O203" s="24"/>
      <c r="P203" s="24"/>
    </row>
    <row r="204" ht="16.5" customHeight="1">
      <c r="G204" s="62"/>
      <c r="K204" s="21"/>
      <c r="L204" s="24"/>
      <c r="M204" s="24"/>
      <c r="N204" s="24"/>
      <c r="O204" s="24"/>
      <c r="P204" s="24"/>
    </row>
    <row r="205" ht="16.5" customHeight="1">
      <c r="G205" s="62"/>
      <c r="K205" s="21"/>
      <c r="L205" s="24"/>
      <c r="M205" s="24"/>
      <c r="N205" s="24"/>
      <c r="O205" s="24"/>
      <c r="P205" s="24"/>
    </row>
    <row r="206" ht="16.5" customHeight="1">
      <c r="G206" s="62"/>
      <c r="K206" s="21"/>
      <c r="L206" s="24"/>
      <c r="M206" s="24"/>
      <c r="N206" s="24"/>
      <c r="O206" s="24"/>
      <c r="P206" s="24"/>
    </row>
    <row r="207" ht="16.5" customHeight="1">
      <c r="G207" s="62"/>
      <c r="K207" s="21"/>
      <c r="L207" s="24"/>
      <c r="M207" s="24"/>
      <c r="N207" s="24"/>
      <c r="O207" s="24"/>
      <c r="P207" s="24"/>
    </row>
    <row r="208" ht="16.5" customHeight="1">
      <c r="G208" s="62"/>
      <c r="K208" s="21"/>
      <c r="L208" s="24"/>
      <c r="M208" s="24"/>
      <c r="N208" s="24"/>
      <c r="O208" s="24"/>
      <c r="P208" s="24"/>
    </row>
    <row r="209" ht="16.5" customHeight="1">
      <c r="G209" s="62"/>
      <c r="K209" s="21"/>
      <c r="L209" s="24"/>
      <c r="M209" s="24"/>
      <c r="N209" s="24"/>
      <c r="O209" s="24"/>
      <c r="P209" s="24"/>
    </row>
    <row r="210" ht="16.5" customHeight="1">
      <c r="G210" s="62"/>
      <c r="K210" s="21"/>
      <c r="L210" s="24"/>
      <c r="M210" s="24"/>
      <c r="N210" s="24"/>
      <c r="O210" s="24"/>
      <c r="P210" s="24"/>
    </row>
    <row r="211" ht="16.5" customHeight="1">
      <c r="G211" s="62"/>
      <c r="K211" s="21"/>
      <c r="L211" s="24"/>
      <c r="M211" s="24"/>
      <c r="N211" s="24"/>
      <c r="O211" s="24"/>
      <c r="P211" s="24"/>
    </row>
    <row r="212" ht="16.5" customHeight="1">
      <c r="G212" s="62"/>
      <c r="K212" s="21"/>
      <c r="L212" s="24"/>
      <c r="M212" s="24"/>
      <c r="N212" s="24"/>
      <c r="O212" s="24"/>
      <c r="P212" s="24"/>
    </row>
    <row r="213" ht="16.5" customHeight="1">
      <c r="G213" s="62"/>
      <c r="K213" s="21"/>
      <c r="L213" s="24"/>
      <c r="M213" s="24"/>
      <c r="N213" s="24"/>
      <c r="O213" s="24"/>
      <c r="P213" s="24"/>
    </row>
    <row r="214" ht="16.5" customHeight="1">
      <c r="G214" s="62"/>
      <c r="K214" s="21"/>
      <c r="L214" s="24"/>
      <c r="M214" s="24"/>
      <c r="N214" s="24"/>
      <c r="O214" s="24"/>
      <c r="P214" s="24"/>
    </row>
    <row r="215" ht="16.5" customHeight="1">
      <c r="G215" s="62"/>
      <c r="K215" s="21"/>
      <c r="L215" s="24"/>
      <c r="M215" s="24"/>
      <c r="N215" s="24"/>
      <c r="O215" s="24"/>
      <c r="P215" s="24"/>
    </row>
    <row r="216" ht="16.5" customHeight="1">
      <c r="G216" s="62"/>
      <c r="K216" s="21"/>
      <c r="L216" s="24"/>
      <c r="M216" s="24"/>
      <c r="N216" s="24"/>
      <c r="O216" s="24"/>
      <c r="P216" s="24"/>
    </row>
    <row r="217" ht="16.5" customHeight="1">
      <c r="G217" s="62"/>
      <c r="K217" s="21"/>
      <c r="L217" s="24"/>
      <c r="M217" s="24"/>
      <c r="N217" s="24"/>
      <c r="O217" s="24"/>
      <c r="P217" s="24"/>
    </row>
    <row r="218" ht="16.5" customHeight="1">
      <c r="G218" s="62"/>
      <c r="K218" s="21"/>
      <c r="L218" s="24"/>
      <c r="M218" s="24"/>
      <c r="N218" s="24"/>
      <c r="O218" s="24"/>
      <c r="P218" s="24"/>
    </row>
    <row r="219" ht="16.5" customHeight="1">
      <c r="G219" s="62"/>
      <c r="K219" s="21"/>
      <c r="L219" s="24"/>
      <c r="M219" s="24"/>
      <c r="N219" s="24"/>
      <c r="O219" s="24"/>
      <c r="P219" s="24"/>
    </row>
    <row r="220" ht="16.5" customHeight="1">
      <c r="G220" s="62"/>
      <c r="K220" s="21"/>
      <c r="L220" s="24"/>
      <c r="M220" s="24"/>
      <c r="N220" s="24"/>
      <c r="O220" s="24"/>
      <c r="P220" s="24"/>
    </row>
    <row r="221" ht="16.5" customHeight="1">
      <c r="G221" s="62"/>
      <c r="K221" s="21"/>
      <c r="L221" s="24"/>
      <c r="M221" s="24"/>
      <c r="N221" s="24"/>
      <c r="O221" s="24"/>
      <c r="P221" s="24"/>
    </row>
    <row r="222" ht="16.5" customHeight="1">
      <c r="G222" s="62"/>
      <c r="K222" s="21"/>
      <c r="L222" s="24"/>
      <c r="M222" s="24"/>
      <c r="N222" s="24"/>
      <c r="O222" s="24"/>
      <c r="P222" s="24"/>
    </row>
    <row r="223" ht="16.5" customHeight="1">
      <c r="G223" s="62"/>
      <c r="K223" s="21"/>
      <c r="L223" s="24"/>
      <c r="M223" s="24"/>
      <c r="N223" s="24"/>
      <c r="O223" s="24"/>
      <c r="P223" s="24"/>
    </row>
    <row r="224" ht="16.5" customHeight="1">
      <c r="G224" s="62"/>
      <c r="K224" s="21"/>
      <c r="L224" s="24"/>
      <c r="M224" s="24"/>
      <c r="N224" s="24"/>
      <c r="O224" s="24"/>
      <c r="P224" s="24"/>
    </row>
    <row r="225" ht="16.5" customHeight="1">
      <c r="G225" s="62"/>
      <c r="K225" s="21"/>
      <c r="L225" s="24"/>
      <c r="M225" s="24"/>
      <c r="N225" s="24"/>
      <c r="O225" s="24"/>
      <c r="P225" s="24"/>
    </row>
    <row r="226" ht="16.5" customHeight="1">
      <c r="G226" s="62"/>
      <c r="K226" s="21"/>
      <c r="L226" s="24"/>
      <c r="M226" s="24"/>
      <c r="N226" s="24"/>
      <c r="O226" s="24"/>
      <c r="P226" s="24"/>
    </row>
    <row r="227" ht="16.5" customHeight="1">
      <c r="G227" s="62"/>
      <c r="K227" s="21"/>
      <c r="L227" s="24"/>
      <c r="M227" s="24"/>
      <c r="N227" s="24"/>
      <c r="O227" s="24"/>
      <c r="P227" s="24"/>
    </row>
    <row r="228" ht="16.5" customHeight="1">
      <c r="G228" s="62"/>
      <c r="K228" s="21"/>
      <c r="L228" s="24"/>
      <c r="M228" s="24"/>
      <c r="N228" s="24"/>
      <c r="O228" s="24"/>
      <c r="P228" s="24"/>
    </row>
    <row r="229" ht="16.5" customHeight="1">
      <c r="G229" s="62"/>
      <c r="K229" s="21"/>
      <c r="L229" s="24"/>
      <c r="M229" s="24"/>
      <c r="N229" s="24"/>
      <c r="O229" s="24"/>
      <c r="P229" s="24"/>
    </row>
    <row r="230" ht="16.5" customHeight="1">
      <c r="G230" s="62"/>
      <c r="K230" s="21"/>
      <c r="L230" s="24"/>
      <c r="M230" s="24"/>
      <c r="N230" s="24"/>
      <c r="O230" s="24"/>
      <c r="P230" s="24"/>
    </row>
    <row r="231" ht="16.5" customHeight="1">
      <c r="G231" s="62"/>
      <c r="K231" s="21"/>
      <c r="L231" s="24"/>
      <c r="M231" s="24"/>
      <c r="N231" s="24"/>
      <c r="O231" s="24"/>
      <c r="P231" s="24"/>
    </row>
    <row r="232" ht="16.5" customHeight="1">
      <c r="G232" s="62"/>
      <c r="K232" s="21"/>
      <c r="L232" s="24"/>
      <c r="M232" s="24"/>
      <c r="N232" s="24"/>
      <c r="O232" s="24"/>
      <c r="P232" s="24"/>
    </row>
    <row r="233" ht="16.5" customHeight="1">
      <c r="G233" s="62"/>
      <c r="K233" s="21"/>
      <c r="L233" s="24"/>
      <c r="M233" s="24"/>
      <c r="N233" s="24"/>
      <c r="O233" s="24"/>
      <c r="P233" s="24"/>
    </row>
    <row r="234" ht="16.5" customHeight="1">
      <c r="G234" s="62"/>
      <c r="K234" s="21"/>
      <c r="L234" s="24"/>
      <c r="M234" s="24"/>
      <c r="N234" s="24"/>
      <c r="O234" s="24"/>
      <c r="P234" s="24"/>
    </row>
    <row r="235" ht="16.5" customHeight="1">
      <c r="G235" s="62"/>
      <c r="K235" s="21"/>
      <c r="L235" s="24"/>
      <c r="M235" s="24"/>
      <c r="N235" s="24"/>
      <c r="O235" s="24"/>
      <c r="P235" s="24"/>
    </row>
    <row r="236" ht="16.5" customHeight="1">
      <c r="G236" s="62"/>
      <c r="K236" s="21"/>
      <c r="L236" s="24"/>
      <c r="M236" s="24"/>
      <c r="N236" s="24"/>
      <c r="O236" s="24"/>
      <c r="P236" s="24"/>
    </row>
    <row r="237" ht="16.5" customHeight="1">
      <c r="G237" s="62"/>
      <c r="K237" s="21"/>
      <c r="L237" s="24"/>
      <c r="M237" s="24"/>
      <c r="N237" s="24"/>
      <c r="O237" s="24"/>
      <c r="P237" s="24"/>
    </row>
    <row r="238" ht="16.5" customHeight="1">
      <c r="G238" s="62"/>
      <c r="K238" s="21"/>
      <c r="L238" s="24"/>
      <c r="M238" s="24"/>
      <c r="N238" s="24"/>
      <c r="O238" s="24"/>
      <c r="P238" s="24"/>
    </row>
    <row r="239" ht="16.5" customHeight="1">
      <c r="G239" s="62"/>
      <c r="K239" s="21"/>
      <c r="L239" s="24"/>
      <c r="M239" s="24"/>
      <c r="N239" s="24"/>
      <c r="O239" s="24"/>
      <c r="P239" s="24"/>
    </row>
    <row r="240" ht="16.5" customHeight="1">
      <c r="G240" s="62"/>
      <c r="K240" s="21"/>
      <c r="L240" s="24"/>
      <c r="M240" s="24"/>
      <c r="N240" s="24"/>
      <c r="O240" s="24"/>
      <c r="P240" s="24"/>
    </row>
    <row r="241" ht="16.5" customHeight="1">
      <c r="G241" s="62"/>
      <c r="K241" s="21"/>
      <c r="L241" s="24"/>
      <c r="M241" s="24"/>
      <c r="N241" s="24"/>
      <c r="O241" s="24"/>
      <c r="P241" s="24"/>
    </row>
    <row r="242" ht="16.5" customHeight="1">
      <c r="G242" s="62"/>
      <c r="K242" s="21"/>
      <c r="L242" s="24"/>
      <c r="M242" s="24"/>
      <c r="N242" s="24"/>
      <c r="O242" s="24"/>
      <c r="P242" s="24"/>
    </row>
    <row r="243" ht="16.5" customHeight="1">
      <c r="G243" s="62"/>
      <c r="K243" s="21"/>
      <c r="L243" s="24"/>
      <c r="M243" s="24"/>
      <c r="N243" s="24"/>
      <c r="O243" s="24"/>
      <c r="P243" s="24"/>
    </row>
    <row r="244" ht="16.5" customHeight="1">
      <c r="G244" s="62"/>
      <c r="K244" s="21"/>
      <c r="L244" s="24"/>
      <c r="M244" s="24"/>
      <c r="N244" s="24"/>
      <c r="O244" s="24"/>
      <c r="P244" s="24"/>
    </row>
    <row r="245" ht="16.5" customHeight="1">
      <c r="G245" s="62"/>
      <c r="K245" s="21"/>
      <c r="L245" s="24"/>
      <c r="M245" s="24"/>
      <c r="N245" s="24"/>
      <c r="O245" s="24"/>
      <c r="P245" s="24"/>
    </row>
    <row r="246" ht="16.5" customHeight="1">
      <c r="G246" s="62"/>
      <c r="K246" s="21"/>
      <c r="L246" s="24"/>
      <c r="M246" s="24"/>
      <c r="N246" s="24"/>
      <c r="O246" s="24"/>
      <c r="P246" s="24"/>
    </row>
    <row r="247" ht="16.5" customHeight="1">
      <c r="G247" s="62"/>
      <c r="K247" s="21"/>
      <c r="L247" s="24"/>
      <c r="M247" s="24"/>
      <c r="N247" s="24"/>
      <c r="O247" s="24"/>
      <c r="P247" s="24"/>
    </row>
    <row r="248" ht="16.5" customHeight="1">
      <c r="G248" s="62"/>
      <c r="K248" s="21"/>
      <c r="L248" s="24"/>
      <c r="M248" s="24"/>
      <c r="N248" s="24"/>
      <c r="O248" s="24"/>
      <c r="P248" s="24"/>
    </row>
    <row r="249" ht="16.5" customHeight="1">
      <c r="G249" s="62"/>
      <c r="K249" s="21"/>
      <c r="L249" s="24"/>
      <c r="M249" s="24"/>
      <c r="N249" s="24"/>
      <c r="O249" s="24"/>
      <c r="P249" s="24"/>
    </row>
    <row r="250" ht="16.5" customHeight="1">
      <c r="G250" s="62"/>
      <c r="K250" s="21"/>
      <c r="L250" s="24"/>
      <c r="M250" s="24"/>
      <c r="N250" s="24"/>
      <c r="O250" s="24"/>
      <c r="P250" s="24"/>
    </row>
    <row r="251" ht="16.5" customHeight="1">
      <c r="G251" s="62"/>
      <c r="K251" s="21"/>
      <c r="L251" s="24"/>
      <c r="M251" s="24"/>
      <c r="N251" s="24"/>
      <c r="O251" s="24"/>
      <c r="P251" s="24"/>
    </row>
    <row r="252" ht="16.5" customHeight="1">
      <c r="G252" s="62"/>
      <c r="K252" s="21"/>
      <c r="L252" s="24"/>
      <c r="M252" s="24"/>
      <c r="N252" s="24"/>
      <c r="O252" s="24"/>
      <c r="P252" s="24"/>
    </row>
    <row r="253" ht="16.5" customHeight="1">
      <c r="G253" s="62"/>
      <c r="K253" s="21"/>
      <c r="L253" s="24"/>
      <c r="M253" s="24"/>
      <c r="N253" s="24"/>
      <c r="O253" s="24"/>
      <c r="P253" s="24"/>
    </row>
    <row r="254" ht="16.5" customHeight="1">
      <c r="G254" s="62"/>
      <c r="K254" s="21"/>
      <c r="L254" s="24"/>
      <c r="M254" s="24"/>
      <c r="N254" s="24"/>
      <c r="O254" s="24"/>
      <c r="P254" s="24"/>
    </row>
    <row r="255" ht="16.5" customHeight="1">
      <c r="G255" s="62"/>
      <c r="K255" s="21"/>
      <c r="L255" s="24"/>
      <c r="M255" s="24"/>
      <c r="N255" s="24"/>
      <c r="O255" s="24"/>
      <c r="P255" s="24"/>
    </row>
    <row r="256" ht="16.5" customHeight="1">
      <c r="G256" s="62"/>
      <c r="K256" s="21"/>
      <c r="L256" s="24"/>
      <c r="M256" s="24"/>
      <c r="N256" s="24"/>
      <c r="O256" s="24"/>
      <c r="P256" s="24"/>
    </row>
    <row r="257" ht="16.5" customHeight="1">
      <c r="G257" s="62"/>
      <c r="K257" s="21"/>
      <c r="L257" s="24"/>
      <c r="M257" s="24"/>
      <c r="N257" s="24"/>
      <c r="O257" s="24"/>
      <c r="P257" s="24"/>
    </row>
    <row r="258" ht="16.5" customHeight="1">
      <c r="G258" s="62"/>
      <c r="K258" s="21"/>
      <c r="L258" s="24"/>
      <c r="M258" s="24"/>
      <c r="N258" s="24"/>
      <c r="O258" s="24"/>
      <c r="P258" s="24"/>
    </row>
    <row r="259" ht="16.5" customHeight="1">
      <c r="G259" s="62"/>
      <c r="K259" s="21"/>
      <c r="L259" s="24"/>
      <c r="M259" s="24"/>
      <c r="N259" s="24"/>
      <c r="O259" s="24"/>
      <c r="P259" s="24"/>
    </row>
    <row r="260" ht="16.5" customHeight="1">
      <c r="G260" s="62"/>
      <c r="K260" s="21"/>
      <c r="L260" s="24"/>
      <c r="M260" s="24"/>
      <c r="N260" s="24"/>
      <c r="O260" s="24"/>
      <c r="P260" s="24"/>
    </row>
    <row r="261" ht="16.5" customHeight="1">
      <c r="G261" s="62"/>
      <c r="K261" s="21"/>
      <c r="L261" s="24"/>
      <c r="M261" s="24"/>
      <c r="N261" s="24"/>
      <c r="O261" s="24"/>
      <c r="P261" s="24"/>
    </row>
    <row r="262" ht="16.5" customHeight="1">
      <c r="G262" s="62"/>
      <c r="K262" s="21"/>
      <c r="L262" s="24"/>
      <c r="M262" s="24"/>
      <c r="N262" s="24"/>
      <c r="O262" s="24"/>
      <c r="P262" s="24"/>
    </row>
    <row r="263" ht="16.5" customHeight="1">
      <c r="G263" s="62"/>
      <c r="K263" s="21"/>
      <c r="L263" s="24"/>
      <c r="M263" s="24"/>
      <c r="N263" s="24"/>
      <c r="O263" s="24"/>
      <c r="P263" s="24"/>
    </row>
    <row r="264" ht="16.5" customHeight="1">
      <c r="G264" s="62"/>
      <c r="K264" s="21"/>
      <c r="L264" s="24"/>
      <c r="M264" s="24"/>
      <c r="N264" s="24"/>
      <c r="O264" s="24"/>
      <c r="P264" s="24"/>
    </row>
    <row r="265" ht="16.5" customHeight="1">
      <c r="G265" s="62"/>
      <c r="K265" s="21"/>
      <c r="L265" s="24"/>
      <c r="M265" s="24"/>
      <c r="N265" s="24"/>
      <c r="O265" s="24"/>
      <c r="P265" s="24"/>
    </row>
    <row r="266" ht="16.5" customHeight="1">
      <c r="G266" s="62"/>
      <c r="K266" s="21"/>
      <c r="L266" s="24"/>
      <c r="M266" s="24"/>
      <c r="N266" s="24"/>
      <c r="O266" s="24"/>
      <c r="P266" s="24"/>
    </row>
    <row r="267" ht="16.5" customHeight="1">
      <c r="G267" s="62"/>
      <c r="K267" s="21"/>
      <c r="L267" s="24"/>
      <c r="M267" s="24"/>
      <c r="N267" s="24"/>
      <c r="O267" s="24"/>
      <c r="P267" s="24"/>
    </row>
    <row r="268" ht="16.5" customHeight="1">
      <c r="G268" s="62"/>
      <c r="K268" s="21"/>
      <c r="L268" s="24"/>
      <c r="M268" s="24"/>
      <c r="N268" s="24"/>
      <c r="O268" s="24"/>
      <c r="P268" s="24"/>
    </row>
    <row r="269" ht="16.5" customHeight="1">
      <c r="G269" s="62"/>
      <c r="K269" s="21"/>
      <c r="L269" s="24"/>
      <c r="M269" s="24"/>
      <c r="N269" s="24"/>
      <c r="O269" s="24"/>
      <c r="P269" s="24"/>
    </row>
    <row r="270" ht="16.5" customHeight="1">
      <c r="G270" s="62"/>
      <c r="K270" s="21"/>
      <c r="L270" s="24"/>
      <c r="M270" s="24"/>
      <c r="N270" s="24"/>
      <c r="O270" s="24"/>
      <c r="P270" s="24"/>
    </row>
    <row r="271" ht="16.5" customHeight="1">
      <c r="G271" s="62"/>
      <c r="K271" s="21"/>
      <c r="L271" s="24"/>
      <c r="M271" s="24"/>
      <c r="N271" s="24"/>
      <c r="O271" s="24"/>
      <c r="P271" s="24"/>
    </row>
    <row r="272" ht="16.5" customHeight="1">
      <c r="G272" s="62"/>
      <c r="K272" s="21"/>
      <c r="L272" s="24"/>
      <c r="M272" s="24"/>
      <c r="N272" s="24"/>
      <c r="O272" s="24"/>
      <c r="P272" s="24"/>
    </row>
    <row r="273" ht="16.5" customHeight="1">
      <c r="G273" s="62"/>
      <c r="K273" s="21"/>
      <c r="L273" s="24"/>
      <c r="M273" s="24"/>
      <c r="N273" s="24"/>
      <c r="O273" s="24"/>
      <c r="P273" s="24"/>
    </row>
    <row r="274" ht="16.5" customHeight="1">
      <c r="G274" s="62"/>
      <c r="K274" s="21"/>
      <c r="L274" s="24"/>
      <c r="M274" s="24"/>
      <c r="N274" s="24"/>
      <c r="O274" s="24"/>
      <c r="P274" s="24"/>
    </row>
    <row r="275" ht="16.5" customHeight="1">
      <c r="G275" s="62"/>
      <c r="K275" s="21"/>
      <c r="L275" s="24"/>
      <c r="M275" s="24"/>
      <c r="N275" s="24"/>
      <c r="O275" s="24"/>
      <c r="P275" s="24"/>
    </row>
    <row r="276" ht="16.5" customHeight="1">
      <c r="G276" s="62"/>
      <c r="K276" s="21"/>
      <c r="L276" s="24"/>
      <c r="M276" s="24"/>
      <c r="N276" s="24"/>
      <c r="O276" s="24"/>
      <c r="P276" s="24"/>
    </row>
    <row r="277" ht="16.5" customHeight="1">
      <c r="G277" s="62"/>
      <c r="K277" s="21"/>
      <c r="L277" s="24"/>
      <c r="M277" s="24"/>
      <c r="N277" s="24"/>
      <c r="O277" s="24"/>
      <c r="P277" s="24"/>
    </row>
    <row r="278" ht="16.5" customHeight="1">
      <c r="G278" s="62"/>
      <c r="K278" s="21"/>
      <c r="L278" s="24"/>
      <c r="M278" s="24"/>
      <c r="N278" s="24"/>
      <c r="O278" s="24"/>
      <c r="P278" s="24"/>
    </row>
    <row r="279" ht="16.5" customHeight="1">
      <c r="G279" s="62"/>
      <c r="K279" s="21"/>
      <c r="L279" s="24"/>
      <c r="M279" s="24"/>
      <c r="N279" s="24"/>
      <c r="O279" s="24"/>
      <c r="P279" s="24"/>
    </row>
    <row r="280" ht="16.5" customHeight="1">
      <c r="G280" s="62"/>
      <c r="K280" s="21"/>
      <c r="L280" s="24"/>
      <c r="M280" s="24"/>
      <c r="N280" s="24"/>
      <c r="O280" s="24"/>
      <c r="P280" s="24"/>
    </row>
    <row r="281" ht="16.5" customHeight="1">
      <c r="G281" s="62"/>
      <c r="K281" s="21"/>
      <c r="L281" s="24"/>
      <c r="M281" s="24"/>
      <c r="N281" s="24"/>
      <c r="O281" s="24"/>
      <c r="P281" s="24"/>
    </row>
    <row r="282" ht="16.5" customHeight="1">
      <c r="G282" s="62"/>
      <c r="K282" s="21"/>
      <c r="L282" s="24"/>
      <c r="M282" s="24"/>
      <c r="N282" s="24"/>
      <c r="O282" s="24"/>
      <c r="P282" s="24"/>
    </row>
    <row r="283" ht="16.5" customHeight="1">
      <c r="G283" s="62"/>
      <c r="K283" s="21"/>
      <c r="L283" s="24"/>
      <c r="M283" s="24"/>
      <c r="N283" s="24"/>
      <c r="O283" s="24"/>
      <c r="P283" s="24"/>
    </row>
    <row r="284" ht="16.5" customHeight="1">
      <c r="G284" s="62"/>
      <c r="K284" s="21"/>
      <c r="L284" s="24"/>
      <c r="M284" s="24"/>
      <c r="N284" s="24"/>
      <c r="O284" s="24"/>
      <c r="P284" s="24"/>
    </row>
    <row r="285" ht="16.5" customHeight="1">
      <c r="G285" s="62"/>
      <c r="K285" s="21"/>
      <c r="L285" s="24"/>
      <c r="M285" s="24"/>
      <c r="N285" s="24"/>
      <c r="O285" s="24"/>
      <c r="P285" s="24"/>
    </row>
    <row r="286" ht="16.5" customHeight="1">
      <c r="G286" s="62"/>
      <c r="K286" s="21"/>
      <c r="L286" s="24"/>
      <c r="M286" s="24"/>
      <c r="N286" s="24"/>
      <c r="O286" s="24"/>
      <c r="P286" s="24"/>
    </row>
    <row r="287" ht="16.5" customHeight="1">
      <c r="G287" s="62"/>
      <c r="K287" s="21"/>
      <c r="L287" s="24"/>
      <c r="M287" s="24"/>
      <c r="N287" s="24"/>
      <c r="O287" s="24"/>
      <c r="P287" s="24"/>
    </row>
    <row r="288" ht="16.5" customHeight="1">
      <c r="G288" s="62"/>
      <c r="K288" s="21"/>
      <c r="L288" s="24"/>
      <c r="M288" s="24"/>
      <c r="N288" s="24"/>
      <c r="O288" s="24"/>
      <c r="P288" s="24"/>
    </row>
    <row r="289" ht="16.5" customHeight="1">
      <c r="G289" s="62"/>
      <c r="K289" s="21"/>
      <c r="L289" s="24"/>
      <c r="M289" s="24"/>
      <c r="N289" s="24"/>
      <c r="O289" s="24"/>
      <c r="P289" s="24"/>
    </row>
    <row r="290" ht="16.5" customHeight="1">
      <c r="G290" s="62"/>
      <c r="K290" s="21"/>
      <c r="L290" s="24"/>
      <c r="M290" s="24"/>
      <c r="N290" s="24"/>
      <c r="O290" s="24"/>
      <c r="P290" s="24"/>
    </row>
    <row r="291" ht="16.5" customHeight="1">
      <c r="G291" s="62"/>
      <c r="K291" s="21"/>
      <c r="L291" s="24"/>
      <c r="M291" s="24"/>
      <c r="N291" s="24"/>
      <c r="O291" s="24"/>
      <c r="P291" s="24"/>
    </row>
    <row r="292" ht="16.5" customHeight="1">
      <c r="G292" s="62"/>
      <c r="K292" s="21"/>
      <c r="L292" s="24"/>
      <c r="M292" s="24"/>
      <c r="N292" s="24"/>
      <c r="O292" s="24"/>
      <c r="P292" s="24"/>
    </row>
    <row r="293" ht="16.5" customHeight="1">
      <c r="G293" s="62"/>
      <c r="K293" s="21"/>
      <c r="L293" s="24"/>
      <c r="M293" s="24"/>
      <c r="N293" s="24"/>
      <c r="O293" s="24"/>
      <c r="P293" s="24"/>
    </row>
    <row r="294" ht="16.5" customHeight="1">
      <c r="G294" s="62"/>
      <c r="K294" s="21"/>
      <c r="L294" s="24"/>
      <c r="M294" s="24"/>
      <c r="N294" s="24"/>
      <c r="O294" s="24"/>
      <c r="P294" s="24"/>
    </row>
    <row r="295" ht="16.5" customHeight="1">
      <c r="G295" s="62"/>
      <c r="K295" s="21"/>
      <c r="L295" s="24"/>
      <c r="M295" s="24"/>
      <c r="N295" s="24"/>
      <c r="O295" s="24"/>
      <c r="P295" s="24"/>
    </row>
    <row r="296" ht="16.5" customHeight="1">
      <c r="G296" s="62"/>
      <c r="K296" s="21"/>
      <c r="L296" s="24"/>
      <c r="M296" s="24"/>
      <c r="N296" s="24"/>
      <c r="O296" s="24"/>
      <c r="P296" s="24"/>
    </row>
    <row r="297" ht="16.5" customHeight="1">
      <c r="G297" s="62"/>
      <c r="K297" s="21"/>
      <c r="L297" s="24"/>
      <c r="M297" s="24"/>
      <c r="N297" s="24"/>
      <c r="O297" s="24"/>
      <c r="P297" s="24"/>
    </row>
    <row r="298" ht="16.5" customHeight="1">
      <c r="G298" s="62"/>
      <c r="K298" s="21"/>
      <c r="L298" s="24"/>
      <c r="M298" s="24"/>
      <c r="N298" s="24"/>
      <c r="O298" s="24"/>
      <c r="P298" s="24"/>
    </row>
    <row r="299" ht="16.5" customHeight="1">
      <c r="G299" s="62"/>
      <c r="K299" s="21"/>
      <c r="L299" s="24"/>
      <c r="M299" s="24"/>
      <c r="N299" s="24"/>
      <c r="O299" s="24"/>
      <c r="P299" s="24"/>
    </row>
    <row r="300" ht="16.5" customHeight="1">
      <c r="G300" s="62"/>
      <c r="K300" s="21"/>
      <c r="L300" s="24"/>
      <c r="M300" s="24"/>
      <c r="N300" s="24"/>
      <c r="O300" s="24"/>
      <c r="P300" s="24"/>
    </row>
    <row r="301" ht="16.5" customHeight="1">
      <c r="G301" s="62"/>
      <c r="K301" s="21"/>
      <c r="L301" s="24"/>
      <c r="M301" s="24"/>
      <c r="N301" s="24"/>
      <c r="O301" s="24"/>
      <c r="P301" s="24"/>
    </row>
    <row r="302" ht="16.5" customHeight="1">
      <c r="G302" s="62"/>
      <c r="K302" s="21"/>
      <c r="L302" s="24"/>
      <c r="M302" s="24"/>
      <c r="N302" s="24"/>
      <c r="O302" s="24"/>
      <c r="P302" s="24"/>
    </row>
    <row r="303" ht="16.5" customHeight="1">
      <c r="G303" s="62"/>
      <c r="K303" s="21"/>
      <c r="L303" s="24"/>
      <c r="M303" s="24"/>
      <c r="N303" s="24"/>
      <c r="O303" s="24"/>
      <c r="P303" s="24"/>
    </row>
    <row r="304" ht="16.5" customHeight="1">
      <c r="G304" s="62"/>
      <c r="K304" s="21"/>
      <c r="L304" s="24"/>
      <c r="M304" s="24"/>
      <c r="N304" s="24"/>
      <c r="O304" s="24"/>
      <c r="P304" s="24"/>
    </row>
    <row r="305" ht="16.5" customHeight="1">
      <c r="G305" s="62"/>
      <c r="K305" s="21"/>
      <c r="L305" s="24"/>
      <c r="M305" s="24"/>
      <c r="N305" s="24"/>
      <c r="O305" s="24"/>
      <c r="P305" s="24"/>
    </row>
    <row r="306" ht="16.5" customHeight="1">
      <c r="G306" s="62"/>
      <c r="K306" s="21"/>
      <c r="L306" s="24"/>
      <c r="M306" s="24"/>
      <c r="N306" s="24"/>
      <c r="O306" s="24"/>
      <c r="P306" s="24"/>
    </row>
    <row r="307" ht="16.5" customHeight="1">
      <c r="G307" s="62"/>
      <c r="K307" s="21"/>
      <c r="L307" s="24"/>
      <c r="M307" s="24"/>
      <c r="N307" s="24"/>
      <c r="O307" s="24"/>
      <c r="P307" s="24"/>
    </row>
    <row r="308" ht="16.5" customHeight="1">
      <c r="G308" s="62"/>
      <c r="K308" s="21"/>
      <c r="L308" s="24"/>
      <c r="M308" s="24"/>
      <c r="N308" s="24"/>
      <c r="O308" s="24"/>
      <c r="P308" s="24"/>
    </row>
    <row r="309" ht="16.5" customHeight="1">
      <c r="G309" s="62"/>
      <c r="K309" s="21"/>
      <c r="L309" s="24"/>
      <c r="M309" s="24"/>
      <c r="N309" s="24"/>
      <c r="O309" s="24"/>
      <c r="P309" s="24"/>
    </row>
    <row r="310" ht="16.5" customHeight="1">
      <c r="G310" s="62"/>
      <c r="K310" s="21"/>
      <c r="L310" s="24"/>
      <c r="M310" s="24"/>
      <c r="N310" s="24"/>
      <c r="O310" s="24"/>
      <c r="P310" s="24"/>
    </row>
    <row r="311" ht="16.5" customHeight="1">
      <c r="G311" s="62"/>
      <c r="K311" s="21"/>
      <c r="L311" s="24"/>
      <c r="M311" s="24"/>
      <c r="N311" s="24"/>
      <c r="O311" s="24"/>
      <c r="P311" s="24"/>
    </row>
    <row r="312" ht="16.5" customHeight="1">
      <c r="G312" s="62"/>
      <c r="K312" s="21"/>
      <c r="L312" s="24"/>
      <c r="M312" s="24"/>
      <c r="N312" s="24"/>
      <c r="O312" s="24"/>
      <c r="P312" s="24"/>
    </row>
    <row r="313" ht="16.5" customHeight="1">
      <c r="G313" s="62"/>
      <c r="K313" s="21"/>
      <c r="L313" s="24"/>
      <c r="M313" s="24"/>
      <c r="N313" s="24"/>
      <c r="O313" s="24"/>
      <c r="P313" s="24"/>
    </row>
    <row r="314" ht="16.5" customHeight="1">
      <c r="G314" s="62"/>
      <c r="K314" s="21"/>
      <c r="L314" s="24"/>
      <c r="M314" s="24"/>
      <c r="N314" s="24"/>
      <c r="O314" s="24"/>
      <c r="P314" s="24"/>
    </row>
    <row r="315" ht="16.5" customHeight="1">
      <c r="G315" s="62"/>
      <c r="K315" s="21"/>
      <c r="L315" s="24"/>
      <c r="M315" s="24"/>
      <c r="N315" s="24"/>
      <c r="O315" s="24"/>
      <c r="P315" s="24"/>
    </row>
    <row r="316" ht="16.5" customHeight="1">
      <c r="G316" s="62"/>
      <c r="K316" s="21"/>
      <c r="L316" s="24"/>
      <c r="M316" s="24"/>
      <c r="N316" s="24"/>
      <c r="O316" s="24"/>
      <c r="P316" s="24"/>
    </row>
    <row r="317" ht="16.5" customHeight="1">
      <c r="G317" s="62"/>
      <c r="K317" s="21"/>
      <c r="L317" s="24"/>
      <c r="M317" s="24"/>
      <c r="N317" s="24"/>
      <c r="O317" s="24"/>
      <c r="P317" s="24"/>
    </row>
    <row r="318" ht="16.5" customHeight="1">
      <c r="G318" s="62"/>
      <c r="K318" s="21"/>
      <c r="L318" s="24"/>
      <c r="M318" s="24"/>
      <c r="N318" s="24"/>
      <c r="O318" s="24"/>
      <c r="P318" s="24"/>
    </row>
    <row r="319" ht="16.5" customHeight="1">
      <c r="G319" s="62"/>
      <c r="K319" s="21"/>
      <c r="L319" s="24"/>
      <c r="M319" s="24"/>
      <c r="N319" s="24"/>
      <c r="O319" s="24"/>
      <c r="P319" s="24"/>
    </row>
    <row r="320" ht="16.5" customHeight="1">
      <c r="G320" s="62"/>
      <c r="K320" s="21"/>
      <c r="L320" s="24"/>
      <c r="M320" s="24"/>
      <c r="N320" s="24"/>
      <c r="O320" s="24"/>
      <c r="P320" s="24"/>
    </row>
    <row r="321" ht="16.5" customHeight="1">
      <c r="G321" s="62"/>
      <c r="K321" s="21"/>
      <c r="L321" s="24"/>
      <c r="M321" s="24"/>
      <c r="N321" s="24"/>
      <c r="O321" s="24"/>
      <c r="P321" s="24"/>
    </row>
    <row r="322" ht="16.5" customHeight="1">
      <c r="G322" s="62"/>
      <c r="K322" s="21"/>
      <c r="L322" s="24"/>
      <c r="M322" s="24"/>
      <c r="N322" s="24"/>
      <c r="O322" s="24"/>
      <c r="P322" s="24"/>
    </row>
    <row r="323" ht="16.5" customHeight="1">
      <c r="G323" s="62"/>
      <c r="K323" s="21"/>
      <c r="L323" s="24"/>
      <c r="M323" s="24"/>
      <c r="N323" s="24"/>
      <c r="O323" s="24"/>
      <c r="P323" s="24"/>
    </row>
    <row r="324" ht="16.5" customHeight="1">
      <c r="G324" s="62"/>
      <c r="K324" s="21"/>
      <c r="L324" s="24"/>
      <c r="M324" s="24"/>
      <c r="N324" s="24"/>
      <c r="O324" s="24"/>
      <c r="P324" s="24"/>
    </row>
    <row r="325" ht="16.5" customHeight="1">
      <c r="G325" s="62"/>
      <c r="K325" s="21"/>
      <c r="L325" s="24"/>
      <c r="M325" s="24"/>
      <c r="N325" s="24"/>
      <c r="O325" s="24"/>
      <c r="P325" s="24"/>
    </row>
    <row r="326" ht="16.5" customHeight="1">
      <c r="G326" s="62"/>
      <c r="K326" s="21"/>
      <c r="L326" s="24"/>
      <c r="M326" s="24"/>
      <c r="N326" s="24"/>
      <c r="O326" s="24"/>
      <c r="P326" s="24"/>
    </row>
    <row r="327" ht="16.5" customHeight="1">
      <c r="G327" s="62"/>
      <c r="K327" s="21"/>
      <c r="L327" s="24"/>
      <c r="M327" s="24"/>
      <c r="N327" s="24"/>
      <c r="O327" s="24"/>
      <c r="P327" s="24"/>
    </row>
    <row r="328" ht="16.5" customHeight="1">
      <c r="G328" s="62"/>
      <c r="K328" s="21"/>
      <c r="L328" s="24"/>
      <c r="M328" s="24"/>
      <c r="N328" s="24"/>
      <c r="O328" s="24"/>
      <c r="P328" s="24"/>
    </row>
    <row r="329" ht="16.5" customHeight="1">
      <c r="G329" s="62"/>
      <c r="K329" s="21"/>
      <c r="L329" s="24"/>
      <c r="M329" s="24"/>
      <c r="N329" s="24"/>
      <c r="O329" s="24"/>
      <c r="P329" s="24"/>
    </row>
    <row r="330" ht="16.5" customHeight="1">
      <c r="G330" s="62"/>
      <c r="K330" s="21"/>
      <c r="L330" s="24"/>
      <c r="M330" s="24"/>
      <c r="N330" s="24"/>
      <c r="O330" s="24"/>
      <c r="P330" s="24"/>
    </row>
    <row r="331" ht="16.5" customHeight="1">
      <c r="G331" s="62"/>
      <c r="K331" s="21"/>
      <c r="L331" s="24"/>
      <c r="M331" s="24"/>
      <c r="N331" s="24"/>
      <c r="O331" s="24"/>
      <c r="P331" s="24"/>
    </row>
    <row r="332" ht="16.5" customHeight="1">
      <c r="G332" s="62"/>
      <c r="K332" s="21"/>
      <c r="L332" s="24"/>
      <c r="M332" s="24"/>
      <c r="N332" s="24"/>
      <c r="O332" s="24"/>
      <c r="P332" s="24"/>
    </row>
    <row r="333" ht="16.5" customHeight="1">
      <c r="G333" s="62"/>
      <c r="K333" s="21"/>
      <c r="L333" s="24"/>
      <c r="M333" s="24"/>
      <c r="N333" s="24"/>
      <c r="O333" s="24"/>
      <c r="P333" s="24"/>
    </row>
    <row r="334" ht="16.5" customHeight="1">
      <c r="G334" s="62"/>
      <c r="K334" s="21"/>
      <c r="L334" s="24"/>
      <c r="M334" s="24"/>
      <c r="N334" s="24"/>
      <c r="O334" s="24"/>
      <c r="P334" s="24"/>
    </row>
    <row r="335" ht="16.5" customHeight="1">
      <c r="G335" s="62"/>
      <c r="K335" s="21"/>
      <c r="L335" s="24"/>
      <c r="M335" s="24"/>
      <c r="N335" s="24"/>
      <c r="O335" s="24"/>
      <c r="P335" s="24"/>
    </row>
    <row r="336" ht="16.5" customHeight="1">
      <c r="G336" s="62"/>
      <c r="K336" s="21"/>
      <c r="L336" s="24"/>
      <c r="M336" s="24"/>
      <c r="N336" s="24"/>
      <c r="O336" s="24"/>
      <c r="P336" s="24"/>
    </row>
    <row r="337" ht="16.5" customHeight="1">
      <c r="G337" s="62"/>
      <c r="K337" s="21"/>
      <c r="L337" s="24"/>
      <c r="M337" s="24"/>
      <c r="N337" s="24"/>
      <c r="O337" s="24"/>
      <c r="P337" s="24"/>
    </row>
    <row r="338" ht="16.5" customHeight="1">
      <c r="G338" s="62"/>
      <c r="K338" s="21"/>
      <c r="L338" s="24"/>
      <c r="M338" s="24"/>
      <c r="N338" s="24"/>
      <c r="O338" s="24"/>
      <c r="P338" s="24"/>
    </row>
    <row r="339" ht="16.5" customHeight="1">
      <c r="G339" s="62"/>
      <c r="K339" s="21"/>
      <c r="L339" s="24"/>
      <c r="M339" s="24"/>
      <c r="N339" s="24"/>
      <c r="O339" s="24"/>
      <c r="P339" s="24"/>
    </row>
    <row r="340" ht="16.5" customHeight="1">
      <c r="G340" s="62"/>
      <c r="K340" s="21"/>
      <c r="L340" s="24"/>
      <c r="M340" s="24"/>
      <c r="N340" s="24"/>
      <c r="O340" s="24"/>
      <c r="P340" s="24"/>
    </row>
    <row r="341" ht="16.5" customHeight="1">
      <c r="G341" s="62"/>
      <c r="K341" s="21"/>
      <c r="L341" s="24"/>
      <c r="M341" s="24"/>
      <c r="N341" s="24"/>
      <c r="O341" s="24"/>
      <c r="P341" s="24"/>
    </row>
    <row r="342" ht="16.5" customHeight="1">
      <c r="G342" s="62"/>
      <c r="K342" s="21"/>
      <c r="L342" s="24"/>
      <c r="M342" s="24"/>
      <c r="N342" s="24"/>
      <c r="O342" s="24"/>
      <c r="P342" s="24"/>
    </row>
    <row r="343" ht="16.5" customHeight="1">
      <c r="G343" s="62"/>
      <c r="K343" s="21"/>
      <c r="L343" s="24"/>
      <c r="M343" s="24"/>
      <c r="N343" s="24"/>
      <c r="O343" s="24"/>
      <c r="P343" s="24"/>
    </row>
    <row r="344" ht="16.5" customHeight="1">
      <c r="G344" s="62"/>
      <c r="K344" s="21"/>
      <c r="L344" s="24"/>
      <c r="M344" s="24"/>
      <c r="N344" s="24"/>
      <c r="O344" s="24"/>
      <c r="P344" s="24"/>
    </row>
    <row r="345" ht="16.5" customHeight="1">
      <c r="G345" s="62"/>
      <c r="K345" s="21"/>
      <c r="L345" s="24"/>
      <c r="M345" s="24"/>
      <c r="N345" s="24"/>
      <c r="O345" s="24"/>
      <c r="P345" s="24"/>
    </row>
    <row r="346" ht="16.5" customHeight="1">
      <c r="G346" s="62"/>
      <c r="K346" s="21"/>
      <c r="L346" s="24"/>
      <c r="M346" s="24"/>
      <c r="N346" s="24"/>
      <c r="O346" s="24"/>
      <c r="P346" s="24"/>
    </row>
    <row r="347" ht="16.5" customHeight="1">
      <c r="G347" s="62"/>
      <c r="K347" s="21"/>
      <c r="L347" s="24"/>
      <c r="M347" s="24"/>
      <c r="N347" s="24"/>
      <c r="O347" s="24"/>
      <c r="P347" s="24"/>
    </row>
    <row r="348" ht="16.5" customHeight="1">
      <c r="G348" s="62"/>
      <c r="K348" s="21"/>
      <c r="L348" s="24"/>
      <c r="M348" s="24"/>
      <c r="N348" s="24"/>
      <c r="O348" s="24"/>
      <c r="P348" s="24"/>
    </row>
    <row r="349" ht="16.5" customHeight="1">
      <c r="G349" s="62"/>
      <c r="K349" s="21"/>
      <c r="L349" s="24"/>
      <c r="M349" s="24"/>
      <c r="N349" s="24"/>
      <c r="O349" s="24"/>
      <c r="P349" s="24"/>
    </row>
    <row r="350" ht="16.5" customHeight="1">
      <c r="G350" s="62"/>
      <c r="K350" s="21"/>
      <c r="L350" s="24"/>
      <c r="M350" s="24"/>
      <c r="N350" s="24"/>
      <c r="O350" s="24"/>
      <c r="P350" s="24"/>
    </row>
    <row r="351" ht="16.5" customHeight="1">
      <c r="G351" s="62"/>
      <c r="K351" s="21"/>
      <c r="L351" s="24"/>
      <c r="M351" s="24"/>
      <c r="N351" s="24"/>
      <c r="O351" s="24"/>
      <c r="P351" s="24"/>
    </row>
    <row r="352" ht="16.5" customHeight="1">
      <c r="G352" s="62"/>
      <c r="K352" s="21"/>
      <c r="L352" s="24"/>
      <c r="M352" s="24"/>
      <c r="N352" s="24"/>
      <c r="O352" s="24"/>
      <c r="P352" s="24"/>
    </row>
    <row r="353" ht="16.5" customHeight="1">
      <c r="G353" s="62"/>
      <c r="K353" s="21"/>
      <c r="L353" s="24"/>
      <c r="M353" s="24"/>
      <c r="N353" s="24"/>
      <c r="O353" s="24"/>
      <c r="P353" s="24"/>
    </row>
    <row r="354" ht="16.5" customHeight="1">
      <c r="G354" s="62"/>
      <c r="K354" s="21"/>
      <c r="L354" s="24"/>
      <c r="M354" s="24"/>
      <c r="N354" s="24"/>
      <c r="O354" s="24"/>
      <c r="P354" s="24"/>
    </row>
    <row r="355" ht="16.5" customHeight="1">
      <c r="G355" s="62"/>
      <c r="K355" s="21"/>
      <c r="L355" s="24"/>
      <c r="M355" s="24"/>
      <c r="N355" s="24"/>
      <c r="O355" s="24"/>
      <c r="P355" s="24"/>
    </row>
    <row r="356" ht="16.5" customHeight="1">
      <c r="G356" s="62"/>
      <c r="K356" s="21"/>
      <c r="L356" s="24"/>
      <c r="M356" s="24"/>
      <c r="N356" s="24"/>
      <c r="O356" s="24"/>
      <c r="P356" s="24"/>
    </row>
    <row r="357" ht="16.5" customHeight="1">
      <c r="G357" s="62"/>
      <c r="K357" s="21"/>
      <c r="L357" s="24"/>
      <c r="M357" s="24"/>
      <c r="N357" s="24"/>
      <c r="O357" s="24"/>
      <c r="P357" s="24"/>
    </row>
    <row r="358" ht="16.5" customHeight="1">
      <c r="G358" s="62"/>
      <c r="K358" s="21"/>
      <c r="L358" s="24"/>
      <c r="M358" s="24"/>
      <c r="N358" s="24"/>
      <c r="O358" s="24"/>
      <c r="P358" s="24"/>
    </row>
    <row r="359" ht="16.5" customHeight="1">
      <c r="G359" s="62"/>
      <c r="K359" s="21"/>
      <c r="L359" s="24"/>
      <c r="M359" s="24"/>
      <c r="N359" s="24"/>
      <c r="O359" s="24"/>
      <c r="P359" s="24"/>
    </row>
    <row r="360" ht="16.5" customHeight="1">
      <c r="G360" s="62"/>
      <c r="K360" s="21"/>
      <c r="L360" s="24"/>
      <c r="M360" s="24"/>
      <c r="N360" s="24"/>
      <c r="O360" s="24"/>
      <c r="P360" s="24"/>
    </row>
    <row r="361" ht="16.5" customHeight="1">
      <c r="G361" s="62"/>
      <c r="K361" s="21"/>
      <c r="L361" s="24"/>
      <c r="M361" s="24"/>
      <c r="N361" s="24"/>
      <c r="O361" s="24"/>
      <c r="P361" s="24"/>
    </row>
    <row r="362" ht="16.5" customHeight="1">
      <c r="G362" s="62"/>
      <c r="K362" s="21"/>
      <c r="L362" s="24"/>
      <c r="M362" s="24"/>
      <c r="N362" s="24"/>
      <c r="O362" s="24"/>
      <c r="P362" s="24"/>
    </row>
    <row r="363" ht="16.5" customHeight="1">
      <c r="G363" s="62"/>
      <c r="K363" s="21"/>
      <c r="L363" s="24"/>
      <c r="M363" s="24"/>
      <c r="N363" s="24"/>
      <c r="O363" s="24"/>
      <c r="P363" s="24"/>
    </row>
    <row r="364" ht="16.5" customHeight="1">
      <c r="G364" s="62"/>
      <c r="K364" s="21"/>
      <c r="L364" s="24"/>
      <c r="M364" s="24"/>
      <c r="N364" s="24"/>
      <c r="O364" s="24"/>
      <c r="P364" s="24"/>
    </row>
    <row r="365" ht="16.5" customHeight="1">
      <c r="G365" s="62"/>
      <c r="K365" s="21"/>
      <c r="L365" s="24"/>
      <c r="M365" s="24"/>
      <c r="N365" s="24"/>
      <c r="O365" s="24"/>
      <c r="P365" s="24"/>
    </row>
    <row r="366" ht="16.5" customHeight="1">
      <c r="G366" s="62"/>
      <c r="K366" s="21"/>
      <c r="L366" s="24"/>
      <c r="M366" s="24"/>
      <c r="N366" s="24"/>
      <c r="O366" s="24"/>
      <c r="P366" s="24"/>
    </row>
    <row r="367" ht="16.5" customHeight="1">
      <c r="G367" s="62"/>
      <c r="K367" s="21"/>
      <c r="L367" s="24"/>
      <c r="M367" s="24"/>
      <c r="N367" s="24"/>
      <c r="O367" s="24"/>
      <c r="P367" s="24"/>
    </row>
    <row r="368" ht="16.5" customHeight="1">
      <c r="G368" s="62"/>
      <c r="K368" s="21"/>
      <c r="L368" s="24"/>
      <c r="M368" s="24"/>
      <c r="N368" s="24"/>
      <c r="O368" s="24"/>
      <c r="P368" s="24"/>
    </row>
    <row r="369" ht="16.5" customHeight="1">
      <c r="G369" s="62"/>
      <c r="K369" s="21"/>
      <c r="L369" s="24"/>
      <c r="M369" s="24"/>
      <c r="N369" s="24"/>
      <c r="O369" s="24"/>
      <c r="P369" s="24"/>
    </row>
    <row r="370" ht="16.5" customHeight="1">
      <c r="G370" s="62"/>
      <c r="K370" s="21"/>
      <c r="L370" s="24"/>
      <c r="M370" s="24"/>
      <c r="N370" s="24"/>
      <c r="O370" s="24"/>
      <c r="P370" s="24"/>
    </row>
    <row r="371" ht="16.5" customHeight="1">
      <c r="G371" s="62"/>
      <c r="K371" s="21"/>
      <c r="L371" s="24"/>
      <c r="M371" s="24"/>
      <c r="N371" s="24"/>
      <c r="O371" s="24"/>
      <c r="P371" s="24"/>
    </row>
    <row r="372" ht="16.5" customHeight="1">
      <c r="G372" s="62"/>
      <c r="K372" s="21"/>
      <c r="L372" s="24"/>
      <c r="M372" s="24"/>
      <c r="N372" s="24"/>
      <c r="O372" s="24"/>
      <c r="P372" s="24"/>
    </row>
    <row r="373" ht="16.5" customHeight="1">
      <c r="G373" s="62"/>
      <c r="K373" s="21"/>
      <c r="L373" s="24"/>
      <c r="M373" s="24"/>
      <c r="N373" s="24"/>
      <c r="O373" s="24"/>
      <c r="P373" s="24"/>
    </row>
    <row r="374" ht="16.5" customHeight="1">
      <c r="G374" s="62"/>
      <c r="K374" s="21"/>
      <c r="L374" s="24"/>
      <c r="M374" s="24"/>
      <c r="N374" s="24"/>
      <c r="O374" s="24"/>
      <c r="P374" s="24"/>
    </row>
    <row r="375" ht="16.5" customHeight="1">
      <c r="G375" s="62"/>
      <c r="K375" s="21"/>
      <c r="L375" s="24"/>
      <c r="M375" s="24"/>
      <c r="N375" s="24"/>
      <c r="O375" s="24"/>
      <c r="P375" s="24"/>
    </row>
    <row r="376" ht="16.5" customHeight="1">
      <c r="G376" s="62"/>
      <c r="K376" s="21"/>
      <c r="L376" s="24"/>
      <c r="M376" s="24"/>
      <c r="N376" s="24"/>
      <c r="O376" s="24"/>
      <c r="P376" s="24"/>
    </row>
    <row r="377" ht="16.5" customHeight="1">
      <c r="G377" s="62"/>
      <c r="K377" s="21"/>
      <c r="L377" s="24"/>
      <c r="M377" s="24"/>
      <c r="N377" s="24"/>
      <c r="O377" s="24"/>
      <c r="P377" s="24"/>
    </row>
    <row r="378" ht="16.5" customHeight="1">
      <c r="G378" s="62"/>
      <c r="K378" s="21"/>
      <c r="L378" s="24"/>
      <c r="M378" s="24"/>
      <c r="N378" s="24"/>
      <c r="O378" s="24"/>
      <c r="P378" s="24"/>
    </row>
    <row r="379" ht="16.5" customHeight="1">
      <c r="G379" s="62"/>
      <c r="K379" s="21"/>
      <c r="L379" s="24"/>
      <c r="M379" s="24"/>
      <c r="N379" s="24"/>
      <c r="O379" s="24"/>
      <c r="P379" s="24"/>
    </row>
    <row r="380" ht="16.5" customHeight="1">
      <c r="G380" s="62"/>
      <c r="K380" s="21"/>
      <c r="L380" s="24"/>
      <c r="M380" s="24"/>
      <c r="N380" s="24"/>
      <c r="O380" s="24"/>
      <c r="P380" s="24"/>
    </row>
    <row r="381" ht="16.5" customHeight="1">
      <c r="G381" s="62"/>
      <c r="K381" s="21"/>
      <c r="L381" s="24"/>
      <c r="M381" s="24"/>
      <c r="N381" s="24"/>
      <c r="O381" s="24"/>
      <c r="P381" s="24"/>
    </row>
    <row r="382" ht="16.5" customHeight="1">
      <c r="G382" s="62"/>
      <c r="K382" s="21"/>
      <c r="L382" s="24"/>
      <c r="M382" s="24"/>
      <c r="N382" s="24"/>
      <c r="O382" s="24"/>
      <c r="P382" s="24"/>
    </row>
    <row r="383" ht="16.5" customHeight="1">
      <c r="G383" s="62"/>
      <c r="K383" s="21"/>
      <c r="L383" s="24"/>
      <c r="M383" s="24"/>
      <c r="N383" s="24"/>
      <c r="O383" s="24"/>
      <c r="P383" s="24"/>
    </row>
    <row r="384" ht="16.5" customHeight="1">
      <c r="G384" s="62"/>
      <c r="K384" s="21"/>
      <c r="L384" s="24"/>
      <c r="M384" s="24"/>
      <c r="N384" s="24"/>
      <c r="O384" s="24"/>
      <c r="P384" s="24"/>
    </row>
    <row r="385" ht="16.5" customHeight="1">
      <c r="G385" s="62"/>
      <c r="K385" s="21"/>
      <c r="L385" s="24"/>
      <c r="M385" s="24"/>
      <c r="N385" s="24"/>
      <c r="O385" s="24"/>
      <c r="P385" s="24"/>
    </row>
    <row r="386" ht="16.5" customHeight="1">
      <c r="G386" s="62"/>
      <c r="K386" s="21"/>
      <c r="L386" s="24"/>
      <c r="M386" s="24"/>
      <c r="N386" s="24"/>
      <c r="O386" s="24"/>
      <c r="P386" s="24"/>
    </row>
    <row r="387" ht="16.5" customHeight="1">
      <c r="G387" s="62"/>
      <c r="K387" s="21"/>
      <c r="L387" s="24"/>
      <c r="M387" s="24"/>
      <c r="N387" s="24"/>
      <c r="O387" s="24"/>
      <c r="P387" s="24"/>
    </row>
    <row r="388" ht="16.5" customHeight="1">
      <c r="G388" s="62"/>
      <c r="K388" s="21"/>
      <c r="L388" s="24"/>
      <c r="M388" s="24"/>
      <c r="N388" s="24"/>
      <c r="O388" s="24"/>
      <c r="P388" s="24"/>
    </row>
    <row r="389" ht="16.5" customHeight="1">
      <c r="G389" s="62"/>
      <c r="K389" s="21"/>
      <c r="L389" s="24"/>
      <c r="M389" s="24"/>
      <c r="N389" s="24"/>
      <c r="O389" s="24"/>
      <c r="P389" s="24"/>
    </row>
    <row r="390" ht="16.5" customHeight="1">
      <c r="G390" s="62"/>
      <c r="K390" s="21"/>
      <c r="L390" s="24"/>
      <c r="M390" s="24"/>
      <c r="N390" s="24"/>
      <c r="O390" s="24"/>
      <c r="P390" s="24"/>
    </row>
    <row r="391" ht="16.5" customHeight="1">
      <c r="G391" s="62"/>
      <c r="K391" s="21"/>
      <c r="L391" s="24"/>
      <c r="M391" s="24"/>
      <c r="N391" s="24"/>
      <c r="O391" s="24"/>
      <c r="P391" s="24"/>
    </row>
    <row r="392" ht="16.5" customHeight="1">
      <c r="G392" s="62"/>
      <c r="K392" s="21"/>
      <c r="L392" s="24"/>
      <c r="M392" s="24"/>
      <c r="N392" s="24"/>
      <c r="O392" s="24"/>
      <c r="P392" s="24"/>
    </row>
    <row r="393" ht="16.5" customHeight="1">
      <c r="G393" s="62"/>
      <c r="K393" s="21"/>
      <c r="L393" s="24"/>
      <c r="M393" s="24"/>
      <c r="N393" s="24"/>
      <c r="O393" s="24"/>
      <c r="P393" s="24"/>
    </row>
    <row r="394" ht="16.5" customHeight="1">
      <c r="G394" s="62"/>
      <c r="K394" s="21"/>
      <c r="L394" s="24"/>
      <c r="M394" s="24"/>
      <c r="N394" s="24"/>
      <c r="O394" s="24"/>
      <c r="P394" s="24"/>
    </row>
    <row r="395" ht="16.5" customHeight="1">
      <c r="G395" s="62"/>
      <c r="K395" s="21"/>
      <c r="L395" s="24"/>
      <c r="M395" s="24"/>
      <c r="N395" s="24"/>
      <c r="O395" s="24"/>
      <c r="P395" s="24"/>
    </row>
    <row r="396" ht="16.5" customHeight="1">
      <c r="G396" s="62"/>
      <c r="K396" s="21"/>
      <c r="L396" s="24"/>
      <c r="M396" s="24"/>
      <c r="N396" s="24"/>
      <c r="O396" s="24"/>
      <c r="P396" s="24"/>
    </row>
    <row r="397" ht="16.5" customHeight="1">
      <c r="G397" s="62"/>
      <c r="K397" s="21"/>
      <c r="L397" s="24"/>
      <c r="M397" s="24"/>
      <c r="N397" s="24"/>
      <c r="O397" s="24"/>
      <c r="P397" s="24"/>
    </row>
    <row r="398" ht="16.5" customHeight="1">
      <c r="G398" s="62"/>
      <c r="K398" s="21"/>
      <c r="L398" s="24"/>
      <c r="M398" s="24"/>
      <c r="N398" s="24"/>
      <c r="O398" s="24"/>
      <c r="P398" s="24"/>
    </row>
    <row r="399" ht="16.5" customHeight="1">
      <c r="G399" s="62"/>
      <c r="K399" s="21"/>
      <c r="L399" s="24"/>
      <c r="M399" s="24"/>
      <c r="N399" s="24"/>
      <c r="O399" s="24"/>
      <c r="P399" s="24"/>
    </row>
    <row r="400" ht="16.5" customHeight="1">
      <c r="G400" s="62"/>
      <c r="K400" s="21"/>
      <c r="L400" s="24"/>
      <c r="M400" s="24"/>
      <c r="N400" s="24"/>
      <c r="O400" s="24"/>
      <c r="P400" s="24"/>
    </row>
    <row r="401" ht="16.5" customHeight="1">
      <c r="G401" s="62"/>
      <c r="K401" s="21"/>
      <c r="L401" s="24"/>
      <c r="M401" s="24"/>
      <c r="N401" s="24"/>
      <c r="O401" s="24"/>
      <c r="P401" s="24"/>
    </row>
    <row r="402" ht="16.5" customHeight="1">
      <c r="G402" s="62"/>
      <c r="K402" s="21"/>
      <c r="L402" s="24"/>
      <c r="M402" s="24"/>
      <c r="N402" s="24"/>
      <c r="O402" s="24"/>
      <c r="P402" s="24"/>
    </row>
    <row r="403" ht="16.5" customHeight="1">
      <c r="G403" s="62"/>
      <c r="K403" s="21"/>
      <c r="L403" s="24"/>
      <c r="M403" s="24"/>
      <c r="N403" s="24"/>
      <c r="O403" s="24"/>
      <c r="P403" s="24"/>
    </row>
    <row r="404" ht="16.5" customHeight="1">
      <c r="G404" s="62"/>
      <c r="K404" s="21"/>
      <c r="L404" s="24"/>
      <c r="M404" s="24"/>
      <c r="N404" s="24"/>
      <c r="O404" s="24"/>
      <c r="P404" s="24"/>
    </row>
    <row r="405" ht="16.5" customHeight="1">
      <c r="G405" s="62"/>
      <c r="K405" s="21"/>
      <c r="L405" s="24"/>
      <c r="M405" s="24"/>
      <c r="N405" s="24"/>
      <c r="O405" s="24"/>
      <c r="P405" s="24"/>
    </row>
    <row r="406" ht="16.5" customHeight="1">
      <c r="G406" s="62"/>
      <c r="K406" s="21"/>
      <c r="L406" s="24"/>
      <c r="M406" s="24"/>
      <c r="N406" s="24"/>
      <c r="O406" s="24"/>
      <c r="P406" s="24"/>
    </row>
    <row r="407" ht="16.5" customHeight="1">
      <c r="G407" s="62"/>
      <c r="K407" s="21"/>
      <c r="L407" s="24"/>
      <c r="M407" s="24"/>
      <c r="N407" s="24"/>
      <c r="O407" s="24"/>
      <c r="P407" s="24"/>
    </row>
    <row r="408" ht="16.5" customHeight="1">
      <c r="G408" s="62"/>
      <c r="K408" s="21"/>
      <c r="L408" s="24"/>
      <c r="M408" s="24"/>
      <c r="N408" s="24"/>
      <c r="O408" s="24"/>
      <c r="P408" s="24"/>
    </row>
    <row r="409" ht="16.5" customHeight="1">
      <c r="G409" s="62"/>
      <c r="K409" s="21"/>
      <c r="L409" s="24"/>
      <c r="M409" s="24"/>
      <c r="N409" s="24"/>
      <c r="O409" s="24"/>
      <c r="P409" s="24"/>
    </row>
    <row r="410" ht="16.5" customHeight="1">
      <c r="G410" s="62"/>
      <c r="K410" s="21"/>
      <c r="L410" s="24"/>
      <c r="M410" s="24"/>
      <c r="N410" s="24"/>
      <c r="O410" s="24"/>
      <c r="P410" s="24"/>
    </row>
    <row r="411" ht="16.5" customHeight="1">
      <c r="G411" s="62"/>
      <c r="K411" s="21"/>
      <c r="L411" s="24"/>
      <c r="M411" s="24"/>
      <c r="N411" s="24"/>
      <c r="O411" s="24"/>
      <c r="P411" s="24"/>
    </row>
    <row r="412" ht="16.5" customHeight="1">
      <c r="G412" s="62"/>
      <c r="K412" s="21"/>
      <c r="L412" s="24"/>
      <c r="M412" s="24"/>
      <c r="N412" s="24"/>
      <c r="O412" s="24"/>
      <c r="P412" s="24"/>
    </row>
    <row r="413" ht="16.5" customHeight="1">
      <c r="G413" s="62"/>
      <c r="K413" s="21"/>
      <c r="L413" s="24"/>
      <c r="M413" s="24"/>
      <c r="N413" s="24"/>
      <c r="O413" s="24"/>
      <c r="P413" s="24"/>
    </row>
    <row r="414" ht="16.5" customHeight="1">
      <c r="G414" s="62"/>
      <c r="K414" s="21"/>
      <c r="L414" s="24"/>
      <c r="M414" s="24"/>
      <c r="N414" s="24"/>
      <c r="O414" s="24"/>
      <c r="P414" s="24"/>
    </row>
    <row r="415" ht="16.5" customHeight="1">
      <c r="G415" s="62"/>
      <c r="K415" s="21"/>
      <c r="L415" s="24"/>
      <c r="M415" s="24"/>
      <c r="N415" s="24"/>
      <c r="O415" s="24"/>
      <c r="P415" s="24"/>
    </row>
    <row r="416" ht="16.5" customHeight="1">
      <c r="G416" s="62"/>
      <c r="K416" s="21"/>
      <c r="L416" s="24"/>
      <c r="M416" s="24"/>
      <c r="N416" s="24"/>
      <c r="O416" s="24"/>
      <c r="P416" s="24"/>
    </row>
    <row r="417" ht="16.5" customHeight="1">
      <c r="G417" s="62"/>
      <c r="K417" s="21"/>
      <c r="L417" s="24"/>
      <c r="M417" s="24"/>
      <c r="N417" s="24"/>
      <c r="O417" s="24"/>
      <c r="P417" s="24"/>
    </row>
    <row r="418" ht="16.5" customHeight="1">
      <c r="G418" s="62"/>
      <c r="K418" s="21"/>
      <c r="L418" s="24"/>
      <c r="M418" s="24"/>
      <c r="N418" s="24"/>
      <c r="O418" s="24"/>
      <c r="P418" s="24"/>
    </row>
    <row r="419" ht="16.5" customHeight="1">
      <c r="G419" s="62"/>
      <c r="K419" s="21"/>
      <c r="L419" s="24"/>
      <c r="M419" s="24"/>
      <c r="N419" s="24"/>
      <c r="O419" s="24"/>
      <c r="P419" s="24"/>
    </row>
    <row r="420" ht="16.5" customHeight="1">
      <c r="G420" s="62"/>
      <c r="K420" s="21"/>
      <c r="L420" s="24"/>
      <c r="M420" s="24"/>
      <c r="N420" s="24"/>
      <c r="O420" s="24"/>
      <c r="P420" s="24"/>
    </row>
    <row r="421" ht="16.5" customHeight="1">
      <c r="G421" s="62"/>
      <c r="K421" s="21"/>
      <c r="L421" s="24"/>
      <c r="M421" s="24"/>
      <c r="N421" s="24"/>
      <c r="O421" s="24"/>
      <c r="P421" s="24"/>
    </row>
    <row r="422" ht="16.5" customHeight="1">
      <c r="G422" s="62"/>
      <c r="K422" s="21"/>
      <c r="L422" s="24"/>
      <c r="M422" s="24"/>
      <c r="N422" s="24"/>
      <c r="O422" s="24"/>
      <c r="P422" s="24"/>
    </row>
    <row r="423" ht="16.5" customHeight="1">
      <c r="G423" s="62"/>
      <c r="K423" s="21"/>
      <c r="L423" s="24"/>
      <c r="M423" s="24"/>
      <c r="N423" s="24"/>
      <c r="O423" s="24"/>
      <c r="P423" s="24"/>
    </row>
    <row r="424" ht="16.5" customHeight="1">
      <c r="G424" s="62"/>
      <c r="K424" s="21"/>
      <c r="L424" s="24"/>
      <c r="M424" s="24"/>
      <c r="N424" s="24"/>
      <c r="O424" s="24"/>
      <c r="P424" s="24"/>
    </row>
    <row r="425" ht="16.5" customHeight="1">
      <c r="G425" s="62"/>
      <c r="K425" s="21"/>
      <c r="L425" s="24"/>
      <c r="M425" s="24"/>
      <c r="N425" s="24"/>
      <c r="O425" s="24"/>
      <c r="P425" s="24"/>
    </row>
    <row r="426" ht="16.5" customHeight="1">
      <c r="G426" s="62"/>
      <c r="K426" s="21"/>
      <c r="L426" s="24"/>
      <c r="M426" s="24"/>
      <c r="N426" s="24"/>
      <c r="O426" s="24"/>
      <c r="P426" s="24"/>
    </row>
    <row r="427" ht="16.5" customHeight="1">
      <c r="G427" s="62"/>
      <c r="K427" s="21"/>
      <c r="L427" s="24"/>
      <c r="M427" s="24"/>
      <c r="N427" s="24"/>
      <c r="O427" s="24"/>
      <c r="P427" s="24"/>
    </row>
    <row r="428" ht="16.5" customHeight="1">
      <c r="G428" s="62"/>
      <c r="K428" s="21"/>
      <c r="L428" s="24"/>
      <c r="M428" s="24"/>
      <c r="N428" s="24"/>
      <c r="O428" s="24"/>
      <c r="P428" s="24"/>
    </row>
    <row r="429" ht="16.5" customHeight="1">
      <c r="G429" s="62"/>
      <c r="K429" s="21"/>
      <c r="L429" s="24"/>
      <c r="M429" s="24"/>
      <c r="N429" s="24"/>
      <c r="O429" s="24"/>
      <c r="P429" s="24"/>
    </row>
    <row r="430" ht="16.5" customHeight="1">
      <c r="G430" s="62"/>
      <c r="K430" s="21"/>
      <c r="L430" s="24"/>
      <c r="M430" s="24"/>
      <c r="N430" s="24"/>
      <c r="O430" s="24"/>
      <c r="P430" s="24"/>
    </row>
    <row r="431" ht="16.5" customHeight="1">
      <c r="G431" s="62"/>
      <c r="K431" s="21"/>
      <c r="L431" s="24"/>
      <c r="M431" s="24"/>
      <c r="N431" s="24"/>
      <c r="O431" s="24"/>
      <c r="P431" s="24"/>
    </row>
    <row r="432" ht="16.5" customHeight="1">
      <c r="G432" s="62"/>
      <c r="K432" s="21"/>
      <c r="L432" s="24"/>
      <c r="M432" s="24"/>
      <c r="N432" s="24"/>
      <c r="O432" s="24"/>
      <c r="P432" s="24"/>
    </row>
    <row r="433" ht="16.5" customHeight="1">
      <c r="G433" s="62"/>
      <c r="K433" s="21"/>
      <c r="L433" s="24"/>
      <c r="M433" s="24"/>
      <c r="N433" s="24"/>
      <c r="O433" s="24"/>
      <c r="P433" s="24"/>
    </row>
    <row r="434" ht="16.5" customHeight="1">
      <c r="G434" s="62"/>
      <c r="K434" s="21"/>
      <c r="L434" s="24"/>
      <c r="M434" s="24"/>
      <c r="N434" s="24"/>
      <c r="O434" s="24"/>
      <c r="P434" s="24"/>
    </row>
    <row r="435" ht="16.5" customHeight="1">
      <c r="G435" s="62"/>
      <c r="K435" s="21"/>
      <c r="L435" s="24"/>
      <c r="M435" s="24"/>
      <c r="N435" s="24"/>
      <c r="O435" s="24"/>
      <c r="P435" s="24"/>
    </row>
    <row r="436" ht="16.5" customHeight="1">
      <c r="G436" s="62"/>
      <c r="K436" s="21"/>
      <c r="L436" s="24"/>
      <c r="M436" s="24"/>
      <c r="N436" s="24"/>
      <c r="O436" s="24"/>
      <c r="P436" s="24"/>
    </row>
    <row r="437" ht="16.5" customHeight="1">
      <c r="G437" s="62"/>
      <c r="K437" s="21"/>
      <c r="L437" s="24"/>
      <c r="M437" s="24"/>
      <c r="N437" s="24"/>
      <c r="O437" s="24"/>
      <c r="P437" s="24"/>
    </row>
    <row r="438" ht="16.5" customHeight="1">
      <c r="G438" s="62"/>
      <c r="K438" s="21"/>
      <c r="L438" s="24"/>
      <c r="M438" s="24"/>
      <c r="N438" s="24"/>
      <c r="O438" s="24"/>
      <c r="P438" s="24"/>
    </row>
    <row r="439" ht="16.5" customHeight="1">
      <c r="G439" s="62"/>
      <c r="K439" s="21"/>
      <c r="L439" s="24"/>
      <c r="M439" s="24"/>
      <c r="N439" s="24"/>
      <c r="O439" s="24"/>
      <c r="P439" s="24"/>
    </row>
    <row r="440" ht="16.5" customHeight="1">
      <c r="G440" s="62"/>
      <c r="K440" s="21"/>
      <c r="L440" s="24"/>
      <c r="M440" s="24"/>
      <c r="N440" s="24"/>
      <c r="O440" s="24"/>
      <c r="P440" s="24"/>
    </row>
    <row r="441" ht="16.5" customHeight="1">
      <c r="G441" s="62"/>
      <c r="K441" s="21"/>
      <c r="L441" s="24"/>
      <c r="M441" s="24"/>
      <c r="N441" s="24"/>
      <c r="O441" s="24"/>
      <c r="P441" s="24"/>
    </row>
    <row r="442" ht="16.5" customHeight="1">
      <c r="G442" s="62"/>
      <c r="K442" s="21"/>
      <c r="L442" s="24"/>
      <c r="M442" s="24"/>
      <c r="N442" s="24"/>
      <c r="O442" s="24"/>
      <c r="P442" s="24"/>
    </row>
    <row r="443" ht="16.5" customHeight="1">
      <c r="G443" s="62"/>
      <c r="K443" s="21"/>
      <c r="L443" s="24"/>
      <c r="M443" s="24"/>
      <c r="N443" s="24"/>
      <c r="O443" s="24"/>
      <c r="P443" s="24"/>
    </row>
    <row r="444" ht="16.5" customHeight="1">
      <c r="G444" s="62"/>
      <c r="K444" s="21"/>
      <c r="L444" s="24"/>
      <c r="M444" s="24"/>
      <c r="N444" s="24"/>
      <c r="O444" s="24"/>
      <c r="P444" s="24"/>
    </row>
    <row r="445" ht="16.5" customHeight="1">
      <c r="G445" s="62"/>
      <c r="K445" s="21"/>
      <c r="L445" s="24"/>
      <c r="M445" s="24"/>
      <c r="N445" s="24"/>
      <c r="O445" s="24"/>
      <c r="P445" s="24"/>
    </row>
    <row r="446" ht="16.5" customHeight="1">
      <c r="G446" s="62"/>
      <c r="K446" s="21"/>
      <c r="L446" s="24"/>
      <c r="M446" s="24"/>
      <c r="N446" s="24"/>
      <c r="O446" s="24"/>
      <c r="P446" s="24"/>
    </row>
    <row r="447" ht="16.5" customHeight="1">
      <c r="G447" s="62"/>
      <c r="K447" s="21"/>
      <c r="L447" s="24"/>
      <c r="M447" s="24"/>
      <c r="N447" s="24"/>
      <c r="O447" s="24"/>
      <c r="P447" s="24"/>
    </row>
    <row r="448" ht="16.5" customHeight="1">
      <c r="G448" s="62"/>
      <c r="K448" s="21"/>
      <c r="L448" s="24"/>
      <c r="M448" s="24"/>
      <c r="N448" s="24"/>
      <c r="O448" s="24"/>
      <c r="P448" s="24"/>
    </row>
    <row r="449" ht="16.5" customHeight="1">
      <c r="G449" s="62"/>
      <c r="K449" s="21"/>
      <c r="L449" s="24"/>
      <c r="M449" s="24"/>
      <c r="N449" s="24"/>
      <c r="O449" s="24"/>
      <c r="P449" s="24"/>
    </row>
    <row r="450" ht="16.5" customHeight="1">
      <c r="G450" s="62"/>
      <c r="K450" s="21"/>
      <c r="L450" s="24"/>
      <c r="M450" s="24"/>
      <c r="N450" s="24"/>
      <c r="O450" s="24"/>
      <c r="P450" s="24"/>
    </row>
    <row r="451" ht="16.5" customHeight="1">
      <c r="G451" s="62"/>
      <c r="K451" s="21"/>
      <c r="L451" s="24"/>
      <c r="M451" s="24"/>
      <c r="N451" s="24"/>
      <c r="O451" s="24"/>
      <c r="P451" s="24"/>
    </row>
    <row r="452" ht="16.5" customHeight="1">
      <c r="G452" s="62"/>
      <c r="K452" s="21"/>
      <c r="L452" s="24"/>
      <c r="M452" s="24"/>
      <c r="N452" s="24"/>
      <c r="O452" s="24"/>
      <c r="P452" s="24"/>
    </row>
    <row r="453" ht="16.5" customHeight="1">
      <c r="G453" s="62"/>
      <c r="K453" s="21"/>
      <c r="L453" s="24"/>
      <c r="M453" s="24"/>
      <c r="N453" s="24"/>
      <c r="O453" s="24"/>
      <c r="P453" s="24"/>
    </row>
    <row r="454" ht="16.5" customHeight="1">
      <c r="G454" s="62"/>
      <c r="K454" s="21"/>
      <c r="L454" s="24"/>
      <c r="M454" s="24"/>
      <c r="N454" s="24"/>
      <c r="O454" s="24"/>
      <c r="P454" s="24"/>
    </row>
    <row r="455" ht="16.5" customHeight="1">
      <c r="G455" s="62"/>
      <c r="K455" s="21"/>
      <c r="L455" s="24"/>
      <c r="M455" s="24"/>
      <c r="N455" s="24"/>
      <c r="O455" s="24"/>
      <c r="P455" s="24"/>
    </row>
    <row r="456" ht="16.5" customHeight="1">
      <c r="G456" s="62"/>
      <c r="K456" s="21"/>
      <c r="L456" s="24"/>
      <c r="M456" s="24"/>
      <c r="N456" s="24"/>
      <c r="O456" s="24"/>
      <c r="P456" s="24"/>
    </row>
    <row r="457" ht="16.5" customHeight="1">
      <c r="G457" s="62"/>
      <c r="K457" s="21"/>
      <c r="L457" s="24"/>
      <c r="M457" s="24"/>
      <c r="N457" s="24"/>
      <c r="O457" s="24"/>
      <c r="P457" s="24"/>
    </row>
    <row r="458" ht="16.5" customHeight="1">
      <c r="G458" s="62"/>
      <c r="K458" s="21"/>
      <c r="L458" s="24"/>
      <c r="M458" s="24"/>
      <c r="N458" s="24"/>
      <c r="O458" s="24"/>
      <c r="P458" s="24"/>
    </row>
    <row r="459" ht="16.5" customHeight="1">
      <c r="G459" s="62"/>
      <c r="K459" s="21"/>
      <c r="L459" s="24"/>
      <c r="M459" s="24"/>
      <c r="N459" s="24"/>
      <c r="O459" s="24"/>
      <c r="P459" s="24"/>
    </row>
    <row r="460" ht="16.5" customHeight="1">
      <c r="G460" s="62"/>
      <c r="K460" s="21"/>
      <c r="L460" s="24"/>
      <c r="M460" s="24"/>
      <c r="N460" s="24"/>
      <c r="O460" s="24"/>
      <c r="P460" s="24"/>
    </row>
    <row r="461" ht="16.5" customHeight="1">
      <c r="G461" s="62"/>
      <c r="K461" s="21"/>
      <c r="L461" s="24"/>
      <c r="M461" s="24"/>
      <c r="N461" s="24"/>
      <c r="O461" s="24"/>
      <c r="P461" s="24"/>
    </row>
    <row r="462" ht="16.5" customHeight="1">
      <c r="G462" s="62"/>
      <c r="K462" s="21"/>
      <c r="L462" s="24"/>
      <c r="M462" s="24"/>
      <c r="N462" s="24"/>
      <c r="O462" s="24"/>
      <c r="P462" s="24"/>
    </row>
    <row r="463" ht="16.5" customHeight="1">
      <c r="G463" s="62"/>
      <c r="K463" s="21"/>
      <c r="L463" s="24"/>
      <c r="M463" s="24"/>
      <c r="N463" s="24"/>
      <c r="O463" s="24"/>
      <c r="P463" s="24"/>
    </row>
    <row r="464" ht="16.5" customHeight="1">
      <c r="G464" s="62"/>
      <c r="K464" s="21"/>
      <c r="L464" s="24"/>
      <c r="M464" s="24"/>
      <c r="N464" s="24"/>
      <c r="O464" s="24"/>
      <c r="P464" s="24"/>
    </row>
    <row r="465" ht="16.5" customHeight="1">
      <c r="G465" s="62"/>
      <c r="K465" s="21"/>
      <c r="L465" s="24"/>
      <c r="M465" s="24"/>
      <c r="N465" s="24"/>
      <c r="O465" s="24"/>
      <c r="P465" s="24"/>
    </row>
    <row r="466" ht="16.5" customHeight="1">
      <c r="G466" s="62"/>
      <c r="K466" s="21"/>
      <c r="L466" s="24"/>
      <c r="M466" s="24"/>
      <c r="N466" s="24"/>
      <c r="O466" s="24"/>
      <c r="P466" s="24"/>
    </row>
    <row r="467" ht="16.5" customHeight="1">
      <c r="G467" s="62"/>
      <c r="K467" s="21"/>
      <c r="L467" s="24"/>
      <c r="M467" s="24"/>
      <c r="N467" s="24"/>
      <c r="O467" s="24"/>
      <c r="P467" s="24"/>
    </row>
    <row r="468" ht="16.5" customHeight="1">
      <c r="G468" s="62"/>
      <c r="K468" s="21"/>
      <c r="L468" s="24"/>
      <c r="M468" s="24"/>
      <c r="N468" s="24"/>
      <c r="O468" s="24"/>
      <c r="P468" s="24"/>
    </row>
    <row r="469" ht="16.5" customHeight="1">
      <c r="G469" s="62"/>
      <c r="K469" s="21"/>
      <c r="L469" s="24"/>
      <c r="M469" s="24"/>
      <c r="N469" s="24"/>
      <c r="O469" s="24"/>
      <c r="P469" s="24"/>
    </row>
    <row r="470" ht="16.5" customHeight="1">
      <c r="G470" s="62"/>
      <c r="K470" s="21"/>
      <c r="L470" s="24"/>
      <c r="M470" s="24"/>
      <c r="N470" s="24"/>
      <c r="O470" s="24"/>
      <c r="P470" s="24"/>
    </row>
    <row r="471" ht="16.5" customHeight="1">
      <c r="G471" s="62"/>
      <c r="K471" s="21"/>
      <c r="L471" s="24"/>
      <c r="M471" s="24"/>
      <c r="N471" s="24"/>
      <c r="O471" s="24"/>
      <c r="P471" s="24"/>
    </row>
    <row r="472" ht="16.5" customHeight="1">
      <c r="G472" s="62"/>
      <c r="K472" s="21"/>
      <c r="L472" s="24"/>
      <c r="M472" s="24"/>
      <c r="N472" s="24"/>
      <c r="O472" s="24"/>
      <c r="P472" s="24"/>
    </row>
    <row r="473" ht="16.5" customHeight="1">
      <c r="G473" s="62"/>
      <c r="K473" s="21"/>
      <c r="L473" s="24"/>
      <c r="M473" s="24"/>
      <c r="N473" s="24"/>
      <c r="O473" s="24"/>
      <c r="P473" s="24"/>
    </row>
    <row r="474" ht="16.5" customHeight="1">
      <c r="G474" s="62"/>
      <c r="K474" s="21"/>
      <c r="L474" s="24"/>
      <c r="M474" s="24"/>
      <c r="N474" s="24"/>
      <c r="O474" s="24"/>
      <c r="P474" s="24"/>
    </row>
    <row r="475" ht="16.5" customHeight="1">
      <c r="G475" s="62"/>
      <c r="K475" s="21"/>
      <c r="L475" s="24"/>
      <c r="M475" s="24"/>
      <c r="N475" s="24"/>
      <c r="O475" s="24"/>
      <c r="P475" s="24"/>
    </row>
    <row r="476" ht="16.5" customHeight="1">
      <c r="G476" s="62"/>
      <c r="K476" s="21"/>
      <c r="L476" s="24"/>
      <c r="M476" s="24"/>
      <c r="N476" s="24"/>
      <c r="O476" s="24"/>
      <c r="P476" s="24"/>
    </row>
    <row r="477" ht="16.5" customHeight="1">
      <c r="G477" s="62"/>
      <c r="K477" s="21"/>
      <c r="L477" s="24"/>
      <c r="M477" s="24"/>
      <c r="N477" s="24"/>
      <c r="O477" s="24"/>
      <c r="P477" s="24"/>
    </row>
    <row r="478" ht="16.5" customHeight="1">
      <c r="G478" s="62"/>
      <c r="K478" s="21"/>
      <c r="L478" s="24"/>
      <c r="M478" s="24"/>
      <c r="N478" s="24"/>
      <c r="O478" s="24"/>
      <c r="P478" s="24"/>
    </row>
    <row r="479" ht="16.5" customHeight="1">
      <c r="G479" s="62"/>
      <c r="K479" s="21"/>
      <c r="L479" s="24"/>
      <c r="M479" s="24"/>
      <c r="N479" s="24"/>
      <c r="O479" s="24"/>
      <c r="P479" s="24"/>
    </row>
    <row r="480" ht="16.5" customHeight="1">
      <c r="G480" s="62"/>
      <c r="K480" s="21"/>
      <c r="L480" s="24"/>
      <c r="M480" s="24"/>
      <c r="N480" s="24"/>
      <c r="O480" s="24"/>
      <c r="P480" s="24"/>
    </row>
    <row r="481" ht="16.5" customHeight="1">
      <c r="G481" s="62"/>
      <c r="K481" s="21"/>
      <c r="L481" s="24"/>
      <c r="M481" s="24"/>
      <c r="N481" s="24"/>
      <c r="O481" s="24"/>
      <c r="P481" s="24"/>
    </row>
    <row r="482" ht="16.5" customHeight="1">
      <c r="G482" s="62"/>
      <c r="K482" s="21"/>
      <c r="L482" s="24"/>
      <c r="M482" s="24"/>
      <c r="N482" s="24"/>
      <c r="O482" s="24"/>
      <c r="P482" s="24"/>
    </row>
    <row r="483" ht="16.5" customHeight="1">
      <c r="G483" s="62"/>
      <c r="K483" s="21"/>
      <c r="L483" s="24"/>
      <c r="M483" s="24"/>
      <c r="N483" s="24"/>
      <c r="O483" s="24"/>
      <c r="P483" s="24"/>
    </row>
    <row r="484" ht="16.5" customHeight="1">
      <c r="G484" s="62"/>
      <c r="K484" s="21"/>
      <c r="L484" s="24"/>
      <c r="M484" s="24"/>
      <c r="N484" s="24"/>
      <c r="O484" s="24"/>
      <c r="P484" s="24"/>
    </row>
    <row r="485" ht="16.5" customHeight="1">
      <c r="G485" s="62"/>
      <c r="K485" s="21"/>
      <c r="L485" s="24"/>
      <c r="M485" s="24"/>
      <c r="N485" s="24"/>
      <c r="O485" s="24"/>
      <c r="P485" s="24"/>
    </row>
    <row r="486" ht="16.5" customHeight="1">
      <c r="G486" s="62"/>
      <c r="K486" s="21"/>
      <c r="L486" s="24"/>
      <c r="M486" s="24"/>
      <c r="N486" s="24"/>
      <c r="O486" s="24"/>
      <c r="P486" s="24"/>
    </row>
    <row r="487" ht="16.5" customHeight="1">
      <c r="G487" s="62"/>
      <c r="K487" s="21"/>
      <c r="L487" s="24"/>
      <c r="M487" s="24"/>
      <c r="N487" s="24"/>
      <c r="O487" s="24"/>
      <c r="P487" s="24"/>
    </row>
    <row r="488" ht="16.5" customHeight="1">
      <c r="G488" s="62"/>
      <c r="K488" s="21"/>
      <c r="L488" s="24"/>
      <c r="M488" s="24"/>
      <c r="N488" s="24"/>
      <c r="O488" s="24"/>
      <c r="P488" s="24"/>
    </row>
    <row r="489" ht="16.5" customHeight="1">
      <c r="G489" s="62"/>
      <c r="K489" s="21"/>
      <c r="L489" s="24"/>
      <c r="M489" s="24"/>
      <c r="N489" s="24"/>
      <c r="O489" s="24"/>
      <c r="P489" s="24"/>
    </row>
    <row r="490" ht="16.5" customHeight="1">
      <c r="G490" s="62"/>
      <c r="K490" s="21"/>
      <c r="L490" s="24"/>
      <c r="M490" s="24"/>
      <c r="N490" s="24"/>
      <c r="O490" s="24"/>
      <c r="P490" s="24"/>
    </row>
    <row r="491" ht="16.5" customHeight="1">
      <c r="G491" s="62"/>
      <c r="K491" s="21"/>
      <c r="L491" s="24"/>
      <c r="M491" s="24"/>
      <c r="N491" s="24"/>
      <c r="O491" s="24"/>
      <c r="P491" s="24"/>
    </row>
    <row r="492" ht="16.5" customHeight="1">
      <c r="G492" s="62"/>
      <c r="K492" s="21"/>
      <c r="L492" s="24"/>
      <c r="M492" s="24"/>
      <c r="N492" s="24"/>
      <c r="O492" s="24"/>
      <c r="P492" s="24"/>
    </row>
    <row r="493" ht="16.5" customHeight="1">
      <c r="G493" s="62"/>
      <c r="K493" s="21"/>
      <c r="L493" s="24"/>
      <c r="M493" s="24"/>
      <c r="N493" s="24"/>
      <c r="O493" s="24"/>
      <c r="P493" s="24"/>
    </row>
    <row r="494" ht="16.5" customHeight="1">
      <c r="G494" s="62"/>
      <c r="K494" s="21"/>
      <c r="L494" s="24"/>
      <c r="M494" s="24"/>
      <c r="N494" s="24"/>
      <c r="O494" s="24"/>
      <c r="P494" s="24"/>
    </row>
    <row r="495" ht="16.5" customHeight="1">
      <c r="G495" s="62"/>
      <c r="K495" s="21"/>
      <c r="L495" s="24"/>
      <c r="M495" s="24"/>
      <c r="N495" s="24"/>
      <c r="O495" s="24"/>
      <c r="P495" s="24"/>
    </row>
    <row r="496" ht="16.5" customHeight="1">
      <c r="G496" s="62"/>
      <c r="K496" s="21"/>
      <c r="L496" s="24"/>
      <c r="M496" s="24"/>
      <c r="N496" s="24"/>
      <c r="O496" s="24"/>
      <c r="P496" s="24"/>
    </row>
    <row r="497" ht="16.5" customHeight="1">
      <c r="G497" s="62"/>
      <c r="K497" s="21"/>
      <c r="L497" s="24"/>
      <c r="M497" s="24"/>
      <c r="N497" s="24"/>
      <c r="O497" s="24"/>
      <c r="P497" s="24"/>
    </row>
    <row r="498" ht="16.5" customHeight="1">
      <c r="G498" s="62"/>
      <c r="K498" s="21"/>
      <c r="L498" s="24"/>
      <c r="M498" s="24"/>
      <c r="N498" s="24"/>
      <c r="O498" s="24"/>
      <c r="P498" s="24"/>
    </row>
    <row r="499" ht="16.5" customHeight="1">
      <c r="G499" s="62"/>
      <c r="K499" s="21"/>
      <c r="L499" s="24"/>
      <c r="M499" s="24"/>
      <c r="N499" s="24"/>
      <c r="O499" s="24"/>
      <c r="P499" s="24"/>
    </row>
    <row r="500" ht="16.5" customHeight="1">
      <c r="G500" s="62"/>
      <c r="K500" s="21"/>
      <c r="L500" s="24"/>
      <c r="M500" s="24"/>
      <c r="N500" s="24"/>
      <c r="O500" s="24"/>
      <c r="P500" s="24"/>
    </row>
    <row r="501" ht="16.5" customHeight="1">
      <c r="G501" s="62"/>
      <c r="K501" s="21"/>
      <c r="L501" s="24"/>
      <c r="M501" s="24"/>
      <c r="N501" s="24"/>
      <c r="O501" s="24"/>
      <c r="P501" s="24"/>
    </row>
    <row r="502" ht="16.5" customHeight="1">
      <c r="G502" s="62"/>
      <c r="K502" s="21"/>
      <c r="L502" s="24"/>
      <c r="M502" s="24"/>
      <c r="N502" s="24"/>
      <c r="O502" s="24"/>
      <c r="P502" s="24"/>
    </row>
    <row r="503" ht="16.5" customHeight="1">
      <c r="G503" s="62"/>
      <c r="K503" s="21"/>
      <c r="L503" s="24"/>
      <c r="M503" s="24"/>
      <c r="N503" s="24"/>
      <c r="O503" s="24"/>
      <c r="P503" s="24"/>
    </row>
    <row r="504" ht="16.5" customHeight="1">
      <c r="G504" s="62"/>
      <c r="K504" s="21"/>
      <c r="L504" s="24"/>
      <c r="M504" s="24"/>
      <c r="N504" s="24"/>
      <c r="O504" s="24"/>
      <c r="P504" s="24"/>
    </row>
    <row r="505" ht="16.5" customHeight="1">
      <c r="G505" s="62"/>
      <c r="K505" s="21"/>
      <c r="L505" s="24"/>
      <c r="M505" s="24"/>
      <c r="N505" s="24"/>
      <c r="O505" s="24"/>
      <c r="P505" s="24"/>
    </row>
    <row r="506" ht="16.5" customHeight="1">
      <c r="G506" s="62"/>
      <c r="K506" s="21"/>
      <c r="L506" s="24"/>
      <c r="M506" s="24"/>
      <c r="N506" s="24"/>
      <c r="O506" s="24"/>
      <c r="P506" s="24"/>
    </row>
    <row r="507" ht="16.5" customHeight="1">
      <c r="G507" s="62"/>
      <c r="K507" s="21"/>
      <c r="L507" s="24"/>
      <c r="M507" s="24"/>
      <c r="N507" s="24"/>
      <c r="O507" s="24"/>
      <c r="P507" s="24"/>
    </row>
    <row r="508" ht="16.5" customHeight="1">
      <c r="G508" s="62"/>
      <c r="K508" s="21"/>
      <c r="L508" s="24"/>
      <c r="M508" s="24"/>
      <c r="N508" s="24"/>
      <c r="O508" s="24"/>
      <c r="P508" s="24"/>
    </row>
    <row r="509" ht="16.5" customHeight="1">
      <c r="G509" s="62"/>
      <c r="K509" s="21"/>
      <c r="L509" s="24"/>
      <c r="M509" s="24"/>
      <c r="N509" s="24"/>
      <c r="O509" s="24"/>
      <c r="P509" s="24"/>
    </row>
    <row r="510" ht="16.5" customHeight="1">
      <c r="G510" s="62"/>
      <c r="K510" s="21"/>
      <c r="L510" s="24"/>
      <c r="M510" s="24"/>
      <c r="N510" s="24"/>
      <c r="O510" s="24"/>
      <c r="P510" s="24"/>
    </row>
    <row r="511" ht="16.5" customHeight="1">
      <c r="G511" s="62"/>
      <c r="K511" s="21"/>
      <c r="L511" s="24"/>
      <c r="M511" s="24"/>
      <c r="N511" s="24"/>
      <c r="O511" s="24"/>
      <c r="P511" s="24"/>
    </row>
    <row r="512" ht="16.5" customHeight="1">
      <c r="G512" s="62"/>
      <c r="K512" s="21"/>
      <c r="L512" s="24"/>
      <c r="M512" s="24"/>
      <c r="N512" s="24"/>
      <c r="O512" s="24"/>
      <c r="P512" s="24"/>
    </row>
    <row r="513" ht="16.5" customHeight="1">
      <c r="G513" s="62"/>
      <c r="K513" s="21"/>
      <c r="L513" s="24"/>
      <c r="M513" s="24"/>
      <c r="N513" s="24"/>
      <c r="O513" s="24"/>
      <c r="P513" s="24"/>
    </row>
    <row r="514" ht="16.5" customHeight="1">
      <c r="G514" s="62"/>
      <c r="K514" s="21"/>
      <c r="L514" s="24"/>
      <c r="M514" s="24"/>
      <c r="N514" s="24"/>
      <c r="O514" s="24"/>
      <c r="P514" s="24"/>
    </row>
    <row r="515" ht="16.5" customHeight="1">
      <c r="G515" s="62"/>
      <c r="K515" s="21"/>
      <c r="L515" s="24"/>
      <c r="M515" s="24"/>
      <c r="N515" s="24"/>
      <c r="O515" s="24"/>
      <c r="P515" s="24"/>
    </row>
    <row r="516" ht="16.5" customHeight="1">
      <c r="G516" s="62"/>
      <c r="K516" s="21"/>
      <c r="L516" s="24"/>
      <c r="M516" s="24"/>
      <c r="N516" s="24"/>
      <c r="O516" s="24"/>
      <c r="P516" s="24"/>
    </row>
    <row r="517" ht="16.5" customHeight="1">
      <c r="G517" s="62"/>
      <c r="K517" s="21"/>
      <c r="L517" s="24"/>
      <c r="M517" s="24"/>
      <c r="N517" s="24"/>
      <c r="O517" s="24"/>
      <c r="P517" s="24"/>
    </row>
    <row r="518" ht="16.5" customHeight="1">
      <c r="G518" s="62"/>
      <c r="K518" s="21"/>
      <c r="L518" s="24"/>
      <c r="M518" s="24"/>
      <c r="N518" s="24"/>
      <c r="O518" s="24"/>
      <c r="P518" s="24"/>
    </row>
    <row r="519" ht="16.5" customHeight="1">
      <c r="G519" s="62"/>
      <c r="K519" s="21"/>
      <c r="L519" s="24"/>
      <c r="M519" s="24"/>
      <c r="N519" s="24"/>
      <c r="O519" s="24"/>
      <c r="P519" s="24"/>
    </row>
    <row r="520" ht="16.5" customHeight="1">
      <c r="G520" s="62"/>
      <c r="K520" s="21"/>
      <c r="L520" s="24"/>
      <c r="M520" s="24"/>
      <c r="N520" s="24"/>
      <c r="O520" s="24"/>
      <c r="P520" s="24"/>
    </row>
    <row r="521" ht="16.5" customHeight="1">
      <c r="G521" s="62"/>
      <c r="K521" s="21"/>
      <c r="L521" s="24"/>
      <c r="M521" s="24"/>
      <c r="N521" s="24"/>
      <c r="O521" s="24"/>
      <c r="P521" s="24"/>
    </row>
    <row r="522" ht="16.5" customHeight="1">
      <c r="G522" s="62"/>
      <c r="K522" s="21"/>
      <c r="L522" s="24"/>
      <c r="M522" s="24"/>
      <c r="N522" s="24"/>
      <c r="O522" s="24"/>
      <c r="P522" s="24"/>
    </row>
    <row r="523" ht="16.5" customHeight="1">
      <c r="G523" s="62"/>
      <c r="K523" s="21"/>
      <c r="L523" s="24"/>
      <c r="M523" s="24"/>
      <c r="N523" s="24"/>
      <c r="O523" s="24"/>
      <c r="P523" s="24"/>
    </row>
    <row r="524" ht="16.5" customHeight="1">
      <c r="G524" s="62"/>
      <c r="K524" s="21"/>
      <c r="L524" s="24"/>
      <c r="M524" s="24"/>
      <c r="N524" s="24"/>
      <c r="O524" s="24"/>
      <c r="P524" s="24"/>
    </row>
    <row r="525" ht="16.5" customHeight="1">
      <c r="G525" s="62"/>
      <c r="K525" s="21"/>
      <c r="L525" s="24"/>
      <c r="M525" s="24"/>
      <c r="N525" s="24"/>
      <c r="O525" s="24"/>
      <c r="P525" s="24"/>
    </row>
    <row r="526" ht="16.5" customHeight="1">
      <c r="G526" s="62"/>
      <c r="K526" s="21"/>
      <c r="L526" s="24"/>
      <c r="M526" s="24"/>
      <c r="N526" s="24"/>
      <c r="O526" s="24"/>
      <c r="P526" s="24"/>
    </row>
    <row r="527" ht="16.5" customHeight="1">
      <c r="G527" s="62"/>
      <c r="K527" s="21"/>
      <c r="L527" s="24"/>
      <c r="M527" s="24"/>
      <c r="N527" s="24"/>
      <c r="O527" s="24"/>
      <c r="P527" s="24"/>
    </row>
    <row r="528" ht="16.5" customHeight="1">
      <c r="G528" s="62"/>
      <c r="K528" s="21"/>
      <c r="L528" s="24"/>
      <c r="M528" s="24"/>
      <c r="N528" s="24"/>
      <c r="O528" s="24"/>
      <c r="P528" s="24"/>
    </row>
    <row r="529" ht="16.5" customHeight="1">
      <c r="G529" s="62"/>
      <c r="K529" s="21"/>
      <c r="L529" s="24"/>
      <c r="M529" s="24"/>
      <c r="N529" s="24"/>
      <c r="O529" s="24"/>
      <c r="P529" s="24"/>
    </row>
    <row r="530" ht="16.5" customHeight="1">
      <c r="G530" s="62"/>
      <c r="K530" s="21"/>
      <c r="L530" s="24"/>
      <c r="M530" s="24"/>
      <c r="N530" s="24"/>
      <c r="O530" s="24"/>
      <c r="P530" s="24"/>
    </row>
    <row r="531" ht="16.5" customHeight="1">
      <c r="G531" s="62"/>
      <c r="K531" s="21"/>
      <c r="L531" s="24"/>
      <c r="M531" s="24"/>
      <c r="N531" s="24"/>
      <c r="O531" s="24"/>
      <c r="P531" s="24"/>
    </row>
    <row r="532" ht="16.5" customHeight="1">
      <c r="G532" s="62"/>
      <c r="K532" s="21"/>
      <c r="L532" s="24"/>
      <c r="M532" s="24"/>
      <c r="N532" s="24"/>
      <c r="O532" s="24"/>
      <c r="P532" s="24"/>
    </row>
    <row r="533" ht="16.5" customHeight="1">
      <c r="G533" s="62"/>
      <c r="K533" s="21"/>
      <c r="L533" s="24"/>
      <c r="M533" s="24"/>
      <c r="N533" s="24"/>
      <c r="O533" s="24"/>
      <c r="P533" s="24"/>
    </row>
    <row r="534" ht="16.5" customHeight="1">
      <c r="G534" s="62"/>
      <c r="K534" s="21"/>
      <c r="L534" s="24"/>
      <c r="M534" s="24"/>
      <c r="N534" s="24"/>
      <c r="O534" s="24"/>
      <c r="P534" s="24"/>
    </row>
    <row r="535" ht="16.5" customHeight="1">
      <c r="G535" s="62"/>
      <c r="K535" s="21"/>
      <c r="L535" s="24"/>
      <c r="M535" s="24"/>
      <c r="N535" s="24"/>
      <c r="O535" s="24"/>
      <c r="P535" s="24"/>
    </row>
    <row r="536" ht="16.5" customHeight="1">
      <c r="G536" s="62"/>
      <c r="K536" s="21"/>
      <c r="L536" s="24"/>
      <c r="M536" s="24"/>
      <c r="N536" s="24"/>
      <c r="O536" s="24"/>
      <c r="P536" s="24"/>
    </row>
    <row r="537" ht="16.5" customHeight="1">
      <c r="G537" s="62"/>
      <c r="K537" s="21"/>
      <c r="L537" s="24"/>
      <c r="M537" s="24"/>
      <c r="N537" s="24"/>
      <c r="O537" s="24"/>
      <c r="P537" s="24"/>
    </row>
    <row r="538" ht="16.5" customHeight="1">
      <c r="G538" s="62"/>
      <c r="K538" s="21"/>
      <c r="L538" s="24"/>
      <c r="M538" s="24"/>
      <c r="N538" s="24"/>
      <c r="O538" s="24"/>
      <c r="P538" s="24"/>
    </row>
    <row r="539" ht="16.5" customHeight="1">
      <c r="G539" s="62"/>
      <c r="K539" s="21"/>
      <c r="L539" s="24"/>
      <c r="M539" s="24"/>
      <c r="N539" s="24"/>
      <c r="O539" s="24"/>
      <c r="P539" s="24"/>
    </row>
    <row r="540" ht="16.5" customHeight="1">
      <c r="G540" s="62"/>
      <c r="K540" s="21"/>
      <c r="L540" s="24"/>
      <c r="M540" s="24"/>
      <c r="N540" s="24"/>
      <c r="O540" s="24"/>
      <c r="P540" s="24"/>
    </row>
    <row r="541" ht="16.5" customHeight="1">
      <c r="G541" s="62"/>
      <c r="K541" s="21"/>
      <c r="L541" s="24"/>
      <c r="M541" s="24"/>
      <c r="N541" s="24"/>
      <c r="O541" s="24"/>
      <c r="P541" s="24"/>
    </row>
    <row r="542" ht="16.5" customHeight="1">
      <c r="G542" s="62"/>
      <c r="K542" s="21"/>
      <c r="L542" s="24"/>
      <c r="M542" s="24"/>
      <c r="N542" s="24"/>
      <c r="O542" s="24"/>
      <c r="P542" s="24"/>
    </row>
    <row r="543" ht="16.5" customHeight="1">
      <c r="G543" s="62"/>
      <c r="K543" s="21"/>
      <c r="L543" s="24"/>
      <c r="M543" s="24"/>
      <c r="N543" s="24"/>
      <c r="O543" s="24"/>
      <c r="P543" s="24"/>
    </row>
    <row r="544" ht="16.5" customHeight="1">
      <c r="G544" s="62"/>
      <c r="K544" s="21"/>
      <c r="L544" s="24"/>
      <c r="M544" s="24"/>
      <c r="N544" s="24"/>
      <c r="O544" s="24"/>
      <c r="P544" s="24"/>
    </row>
    <row r="545" ht="16.5" customHeight="1">
      <c r="G545" s="62"/>
      <c r="K545" s="21"/>
      <c r="L545" s="24"/>
      <c r="M545" s="24"/>
      <c r="N545" s="24"/>
      <c r="O545" s="24"/>
      <c r="P545" s="24"/>
    </row>
    <row r="546" ht="16.5" customHeight="1">
      <c r="G546" s="62"/>
      <c r="K546" s="21"/>
      <c r="L546" s="24"/>
      <c r="M546" s="24"/>
      <c r="N546" s="24"/>
      <c r="O546" s="24"/>
      <c r="P546" s="24"/>
    </row>
    <row r="547" ht="16.5" customHeight="1">
      <c r="G547" s="62"/>
      <c r="K547" s="21"/>
      <c r="L547" s="24"/>
      <c r="M547" s="24"/>
      <c r="N547" s="24"/>
      <c r="O547" s="24"/>
      <c r="P547" s="24"/>
    </row>
    <row r="548" ht="16.5" customHeight="1">
      <c r="G548" s="62"/>
      <c r="K548" s="21"/>
      <c r="L548" s="24"/>
      <c r="M548" s="24"/>
      <c r="N548" s="24"/>
      <c r="O548" s="24"/>
      <c r="P548" s="24"/>
    </row>
    <row r="549" ht="16.5" customHeight="1">
      <c r="G549" s="62"/>
      <c r="K549" s="21"/>
      <c r="L549" s="24"/>
      <c r="M549" s="24"/>
      <c r="N549" s="24"/>
      <c r="O549" s="24"/>
      <c r="P549" s="24"/>
    </row>
    <row r="550" ht="16.5" customHeight="1">
      <c r="G550" s="62"/>
      <c r="K550" s="21"/>
      <c r="L550" s="24"/>
      <c r="M550" s="24"/>
      <c r="N550" s="24"/>
      <c r="O550" s="24"/>
      <c r="P550" s="24"/>
    </row>
    <row r="551" ht="16.5" customHeight="1">
      <c r="G551" s="62"/>
      <c r="K551" s="21"/>
      <c r="L551" s="24"/>
      <c r="M551" s="24"/>
      <c r="N551" s="24"/>
      <c r="O551" s="24"/>
      <c r="P551" s="24"/>
    </row>
    <row r="552" ht="16.5" customHeight="1">
      <c r="G552" s="62"/>
      <c r="K552" s="21"/>
      <c r="L552" s="24"/>
      <c r="M552" s="24"/>
      <c r="N552" s="24"/>
      <c r="O552" s="24"/>
      <c r="P552" s="24"/>
    </row>
    <row r="553" ht="16.5" customHeight="1">
      <c r="G553" s="62"/>
      <c r="K553" s="21"/>
      <c r="L553" s="24"/>
      <c r="M553" s="24"/>
      <c r="N553" s="24"/>
      <c r="O553" s="24"/>
      <c r="P553" s="24"/>
    </row>
    <row r="554" ht="16.5" customHeight="1">
      <c r="G554" s="62"/>
      <c r="K554" s="21"/>
      <c r="L554" s="24"/>
      <c r="M554" s="24"/>
      <c r="N554" s="24"/>
      <c r="O554" s="24"/>
      <c r="P554" s="24"/>
    </row>
    <row r="555" ht="16.5" customHeight="1">
      <c r="G555" s="62"/>
      <c r="K555" s="21"/>
      <c r="L555" s="24"/>
      <c r="M555" s="24"/>
      <c r="N555" s="24"/>
      <c r="O555" s="24"/>
      <c r="P555" s="24"/>
    </row>
    <row r="556" ht="16.5" customHeight="1">
      <c r="G556" s="62"/>
      <c r="K556" s="21"/>
      <c r="L556" s="24"/>
      <c r="M556" s="24"/>
      <c r="N556" s="24"/>
      <c r="O556" s="24"/>
      <c r="P556" s="24"/>
    </row>
    <row r="557" ht="16.5" customHeight="1">
      <c r="G557" s="62"/>
      <c r="K557" s="21"/>
      <c r="L557" s="24"/>
      <c r="M557" s="24"/>
      <c r="N557" s="24"/>
      <c r="O557" s="24"/>
      <c r="P557" s="24"/>
    </row>
    <row r="558" ht="16.5" customHeight="1">
      <c r="G558" s="62"/>
      <c r="K558" s="21"/>
      <c r="L558" s="24"/>
      <c r="M558" s="24"/>
      <c r="N558" s="24"/>
      <c r="O558" s="24"/>
      <c r="P558" s="24"/>
    </row>
    <row r="559" ht="16.5" customHeight="1">
      <c r="G559" s="62"/>
      <c r="K559" s="21"/>
      <c r="L559" s="24"/>
      <c r="M559" s="24"/>
      <c r="N559" s="24"/>
      <c r="O559" s="24"/>
      <c r="P559" s="24"/>
    </row>
    <row r="560" ht="16.5" customHeight="1">
      <c r="G560" s="62"/>
      <c r="K560" s="21"/>
      <c r="L560" s="24"/>
      <c r="M560" s="24"/>
      <c r="N560" s="24"/>
      <c r="O560" s="24"/>
      <c r="P560" s="24"/>
    </row>
    <row r="561" ht="16.5" customHeight="1">
      <c r="G561" s="62"/>
      <c r="K561" s="21"/>
      <c r="L561" s="24"/>
      <c r="M561" s="24"/>
      <c r="N561" s="24"/>
      <c r="O561" s="24"/>
      <c r="P561" s="24"/>
    </row>
    <row r="562" ht="16.5" customHeight="1">
      <c r="G562" s="62"/>
      <c r="K562" s="21"/>
      <c r="L562" s="24"/>
      <c r="M562" s="24"/>
      <c r="N562" s="24"/>
      <c r="O562" s="24"/>
      <c r="P562" s="24"/>
    </row>
    <row r="563" ht="16.5" customHeight="1">
      <c r="G563" s="62"/>
      <c r="K563" s="21"/>
      <c r="L563" s="24"/>
      <c r="M563" s="24"/>
      <c r="N563" s="24"/>
      <c r="O563" s="24"/>
      <c r="P563" s="24"/>
    </row>
    <row r="564" ht="16.5" customHeight="1">
      <c r="G564" s="62"/>
      <c r="K564" s="21"/>
      <c r="L564" s="24"/>
      <c r="M564" s="24"/>
      <c r="N564" s="24"/>
      <c r="O564" s="24"/>
      <c r="P564" s="24"/>
    </row>
    <row r="565" ht="16.5" customHeight="1">
      <c r="G565" s="62"/>
      <c r="K565" s="21"/>
      <c r="L565" s="24"/>
      <c r="M565" s="24"/>
      <c r="N565" s="24"/>
      <c r="O565" s="24"/>
      <c r="P565" s="24"/>
    </row>
    <row r="566" ht="16.5" customHeight="1">
      <c r="G566" s="62"/>
      <c r="K566" s="21"/>
      <c r="L566" s="24"/>
      <c r="M566" s="24"/>
      <c r="N566" s="24"/>
      <c r="O566" s="24"/>
      <c r="P566" s="24"/>
    </row>
    <row r="567" ht="16.5" customHeight="1">
      <c r="G567" s="62"/>
      <c r="K567" s="21"/>
      <c r="L567" s="24"/>
      <c r="M567" s="24"/>
      <c r="N567" s="24"/>
      <c r="O567" s="24"/>
      <c r="P567" s="24"/>
    </row>
    <row r="568" ht="16.5" customHeight="1">
      <c r="G568" s="62"/>
      <c r="K568" s="21"/>
      <c r="L568" s="24"/>
      <c r="M568" s="24"/>
      <c r="N568" s="24"/>
      <c r="O568" s="24"/>
      <c r="P568" s="24"/>
    </row>
    <row r="569" ht="16.5" customHeight="1">
      <c r="G569" s="62"/>
      <c r="K569" s="21"/>
      <c r="L569" s="24"/>
      <c r="M569" s="24"/>
      <c r="N569" s="24"/>
      <c r="O569" s="24"/>
      <c r="P569" s="24"/>
    </row>
    <row r="570" ht="16.5" customHeight="1">
      <c r="G570" s="62"/>
      <c r="K570" s="21"/>
      <c r="L570" s="24"/>
      <c r="M570" s="24"/>
      <c r="N570" s="24"/>
      <c r="O570" s="24"/>
      <c r="P570" s="24"/>
    </row>
    <row r="571" ht="16.5" customHeight="1">
      <c r="G571" s="62"/>
      <c r="K571" s="21"/>
      <c r="L571" s="24"/>
      <c r="M571" s="24"/>
      <c r="N571" s="24"/>
      <c r="O571" s="24"/>
      <c r="P571" s="24"/>
    </row>
    <row r="572" ht="16.5" customHeight="1">
      <c r="G572" s="62"/>
      <c r="K572" s="21"/>
      <c r="L572" s="24"/>
      <c r="M572" s="24"/>
      <c r="N572" s="24"/>
      <c r="O572" s="24"/>
      <c r="P572" s="24"/>
    </row>
    <row r="573" ht="16.5" customHeight="1">
      <c r="G573" s="62"/>
      <c r="K573" s="21"/>
      <c r="L573" s="24"/>
      <c r="M573" s="24"/>
      <c r="N573" s="24"/>
      <c r="O573" s="24"/>
      <c r="P573" s="24"/>
    </row>
    <row r="574" ht="16.5" customHeight="1">
      <c r="G574" s="62"/>
      <c r="K574" s="21"/>
      <c r="L574" s="24"/>
      <c r="M574" s="24"/>
      <c r="N574" s="24"/>
      <c r="O574" s="24"/>
      <c r="P574" s="24"/>
    </row>
    <row r="575" ht="16.5" customHeight="1">
      <c r="G575" s="62"/>
      <c r="K575" s="21"/>
      <c r="L575" s="24"/>
      <c r="M575" s="24"/>
      <c r="N575" s="24"/>
      <c r="O575" s="24"/>
      <c r="P575" s="24"/>
    </row>
    <row r="576" ht="16.5" customHeight="1">
      <c r="G576" s="62"/>
      <c r="K576" s="21"/>
      <c r="L576" s="24"/>
      <c r="M576" s="24"/>
      <c r="N576" s="24"/>
      <c r="O576" s="24"/>
      <c r="P576" s="24"/>
    </row>
    <row r="577" ht="16.5" customHeight="1">
      <c r="G577" s="62"/>
      <c r="K577" s="21"/>
      <c r="L577" s="24"/>
      <c r="M577" s="24"/>
      <c r="N577" s="24"/>
      <c r="O577" s="24"/>
      <c r="P577" s="24"/>
    </row>
    <row r="578" ht="16.5" customHeight="1">
      <c r="G578" s="62"/>
      <c r="K578" s="21"/>
      <c r="L578" s="24"/>
      <c r="M578" s="24"/>
      <c r="N578" s="24"/>
      <c r="O578" s="24"/>
      <c r="P578" s="24"/>
    </row>
    <row r="579" ht="16.5" customHeight="1">
      <c r="G579" s="62"/>
      <c r="K579" s="21"/>
      <c r="L579" s="24"/>
      <c r="M579" s="24"/>
      <c r="N579" s="24"/>
      <c r="O579" s="24"/>
      <c r="P579" s="24"/>
    </row>
    <row r="580" ht="16.5" customHeight="1">
      <c r="G580" s="62"/>
      <c r="K580" s="21"/>
      <c r="L580" s="24"/>
      <c r="M580" s="24"/>
      <c r="N580" s="24"/>
      <c r="O580" s="24"/>
      <c r="P580" s="24"/>
    </row>
    <row r="581" ht="16.5" customHeight="1">
      <c r="G581" s="62"/>
      <c r="K581" s="21"/>
      <c r="L581" s="24"/>
      <c r="M581" s="24"/>
      <c r="N581" s="24"/>
      <c r="O581" s="24"/>
      <c r="P581" s="24"/>
    </row>
    <row r="582" ht="16.5" customHeight="1">
      <c r="G582" s="62"/>
      <c r="K582" s="21"/>
      <c r="L582" s="24"/>
      <c r="M582" s="24"/>
      <c r="N582" s="24"/>
      <c r="O582" s="24"/>
      <c r="P582" s="24"/>
    </row>
    <row r="583" ht="16.5" customHeight="1">
      <c r="G583" s="62"/>
      <c r="K583" s="21"/>
      <c r="L583" s="24"/>
      <c r="M583" s="24"/>
      <c r="N583" s="24"/>
      <c r="O583" s="24"/>
      <c r="P583" s="24"/>
    </row>
    <row r="584" ht="16.5" customHeight="1">
      <c r="G584" s="62"/>
      <c r="K584" s="21"/>
      <c r="L584" s="24"/>
      <c r="M584" s="24"/>
      <c r="N584" s="24"/>
      <c r="O584" s="24"/>
      <c r="P584" s="24"/>
    </row>
    <row r="585" ht="16.5" customHeight="1">
      <c r="G585" s="62"/>
      <c r="K585" s="21"/>
      <c r="L585" s="24"/>
      <c r="M585" s="24"/>
      <c r="N585" s="24"/>
      <c r="O585" s="24"/>
      <c r="P585" s="24"/>
    </row>
    <row r="586" ht="16.5" customHeight="1">
      <c r="G586" s="62"/>
      <c r="K586" s="21"/>
      <c r="L586" s="24"/>
      <c r="M586" s="24"/>
      <c r="N586" s="24"/>
      <c r="O586" s="24"/>
      <c r="P586" s="24"/>
    </row>
    <row r="587" ht="16.5" customHeight="1">
      <c r="G587" s="62"/>
      <c r="K587" s="21"/>
      <c r="L587" s="24"/>
      <c r="M587" s="24"/>
      <c r="N587" s="24"/>
      <c r="O587" s="24"/>
      <c r="P587" s="24"/>
    </row>
    <row r="588" ht="16.5" customHeight="1">
      <c r="G588" s="62"/>
      <c r="K588" s="21"/>
      <c r="L588" s="24"/>
      <c r="M588" s="24"/>
      <c r="N588" s="24"/>
      <c r="O588" s="24"/>
      <c r="P588" s="24"/>
    </row>
    <row r="589" ht="16.5" customHeight="1">
      <c r="G589" s="62"/>
      <c r="K589" s="21"/>
      <c r="L589" s="24"/>
      <c r="M589" s="24"/>
      <c r="N589" s="24"/>
      <c r="O589" s="24"/>
      <c r="P589" s="24"/>
    </row>
    <row r="590" ht="16.5" customHeight="1">
      <c r="G590" s="62"/>
      <c r="K590" s="21"/>
      <c r="L590" s="24"/>
      <c r="M590" s="24"/>
      <c r="N590" s="24"/>
      <c r="O590" s="24"/>
      <c r="P590" s="24"/>
    </row>
    <row r="591" ht="16.5" customHeight="1">
      <c r="G591" s="62"/>
      <c r="K591" s="21"/>
      <c r="L591" s="24"/>
      <c r="M591" s="24"/>
      <c r="N591" s="24"/>
      <c r="O591" s="24"/>
      <c r="P591" s="24"/>
    </row>
    <row r="592" ht="16.5" customHeight="1">
      <c r="G592" s="62"/>
      <c r="K592" s="21"/>
      <c r="L592" s="24"/>
      <c r="M592" s="24"/>
      <c r="N592" s="24"/>
      <c r="O592" s="24"/>
      <c r="P592" s="24"/>
    </row>
    <row r="593" ht="16.5" customHeight="1">
      <c r="G593" s="62"/>
      <c r="K593" s="21"/>
      <c r="L593" s="24"/>
      <c r="M593" s="24"/>
      <c r="N593" s="24"/>
      <c r="O593" s="24"/>
      <c r="P593" s="24"/>
    </row>
    <row r="594" ht="16.5" customHeight="1">
      <c r="G594" s="62"/>
      <c r="K594" s="21"/>
      <c r="L594" s="24"/>
      <c r="M594" s="24"/>
      <c r="N594" s="24"/>
      <c r="O594" s="24"/>
      <c r="P594" s="24"/>
    </row>
    <row r="595" ht="16.5" customHeight="1">
      <c r="G595" s="62"/>
      <c r="K595" s="21"/>
      <c r="L595" s="24"/>
      <c r="M595" s="24"/>
      <c r="N595" s="24"/>
      <c r="O595" s="24"/>
      <c r="P595" s="24"/>
    </row>
    <row r="596" ht="16.5" customHeight="1">
      <c r="G596" s="62"/>
      <c r="K596" s="21"/>
      <c r="L596" s="24"/>
      <c r="M596" s="24"/>
      <c r="N596" s="24"/>
      <c r="O596" s="24"/>
      <c r="P596" s="24"/>
    </row>
    <row r="597" ht="16.5" customHeight="1">
      <c r="G597" s="62"/>
      <c r="K597" s="21"/>
      <c r="L597" s="24"/>
      <c r="M597" s="24"/>
      <c r="N597" s="24"/>
      <c r="O597" s="24"/>
      <c r="P597" s="24"/>
    </row>
    <row r="598" ht="16.5" customHeight="1">
      <c r="G598" s="62"/>
      <c r="K598" s="21"/>
      <c r="L598" s="24"/>
      <c r="M598" s="24"/>
      <c r="N598" s="24"/>
      <c r="O598" s="24"/>
      <c r="P598" s="24"/>
    </row>
    <row r="599" ht="16.5" customHeight="1">
      <c r="G599" s="62"/>
      <c r="K599" s="21"/>
      <c r="L599" s="24"/>
      <c r="M599" s="24"/>
      <c r="N599" s="24"/>
      <c r="O599" s="24"/>
      <c r="P599" s="24"/>
    </row>
    <row r="600" ht="16.5" customHeight="1">
      <c r="G600" s="62"/>
      <c r="K600" s="21"/>
      <c r="L600" s="24"/>
      <c r="M600" s="24"/>
      <c r="N600" s="24"/>
      <c r="O600" s="24"/>
      <c r="P600" s="24"/>
    </row>
    <row r="601" ht="16.5" customHeight="1">
      <c r="G601" s="62"/>
      <c r="K601" s="21"/>
      <c r="L601" s="24"/>
      <c r="M601" s="24"/>
      <c r="N601" s="24"/>
      <c r="O601" s="24"/>
      <c r="P601" s="24"/>
    </row>
    <row r="602" ht="16.5" customHeight="1">
      <c r="G602" s="62"/>
      <c r="K602" s="21"/>
      <c r="L602" s="24"/>
      <c r="M602" s="24"/>
      <c r="N602" s="24"/>
      <c r="O602" s="24"/>
      <c r="P602" s="24"/>
    </row>
    <row r="603" ht="16.5" customHeight="1">
      <c r="G603" s="62"/>
      <c r="K603" s="21"/>
      <c r="L603" s="24"/>
      <c r="M603" s="24"/>
      <c r="N603" s="24"/>
      <c r="O603" s="24"/>
      <c r="P603" s="24"/>
    </row>
    <row r="604" ht="16.5" customHeight="1">
      <c r="G604" s="62"/>
      <c r="K604" s="21"/>
      <c r="L604" s="24"/>
      <c r="M604" s="24"/>
      <c r="N604" s="24"/>
      <c r="O604" s="24"/>
      <c r="P604" s="24"/>
    </row>
    <row r="605" ht="16.5" customHeight="1">
      <c r="G605" s="62"/>
      <c r="K605" s="21"/>
      <c r="L605" s="24"/>
      <c r="M605" s="24"/>
      <c r="N605" s="24"/>
      <c r="O605" s="24"/>
      <c r="P605" s="24"/>
    </row>
    <row r="606" ht="16.5" customHeight="1">
      <c r="G606" s="62"/>
      <c r="K606" s="21"/>
      <c r="L606" s="24"/>
      <c r="M606" s="24"/>
      <c r="N606" s="24"/>
      <c r="O606" s="24"/>
      <c r="P606" s="24"/>
    </row>
    <row r="607" ht="16.5" customHeight="1">
      <c r="G607" s="62"/>
      <c r="K607" s="21"/>
      <c r="L607" s="24"/>
      <c r="M607" s="24"/>
      <c r="N607" s="24"/>
      <c r="O607" s="24"/>
      <c r="P607" s="24"/>
    </row>
    <row r="608" ht="16.5" customHeight="1">
      <c r="G608" s="62"/>
      <c r="K608" s="21"/>
      <c r="L608" s="24"/>
      <c r="M608" s="24"/>
      <c r="N608" s="24"/>
      <c r="O608" s="24"/>
      <c r="P608" s="24"/>
    </row>
    <row r="609" ht="16.5" customHeight="1">
      <c r="G609" s="62"/>
      <c r="K609" s="21"/>
      <c r="L609" s="24"/>
      <c r="M609" s="24"/>
      <c r="N609" s="24"/>
      <c r="O609" s="24"/>
      <c r="P609" s="24"/>
    </row>
    <row r="610" ht="16.5" customHeight="1">
      <c r="G610" s="62"/>
      <c r="K610" s="21"/>
      <c r="L610" s="24"/>
      <c r="M610" s="24"/>
      <c r="N610" s="24"/>
      <c r="O610" s="24"/>
      <c r="P610" s="24"/>
    </row>
    <row r="611" ht="16.5" customHeight="1">
      <c r="G611" s="62"/>
      <c r="K611" s="21"/>
      <c r="L611" s="24"/>
      <c r="M611" s="24"/>
      <c r="N611" s="24"/>
      <c r="O611" s="24"/>
      <c r="P611" s="24"/>
    </row>
    <row r="612" ht="16.5" customHeight="1">
      <c r="G612" s="62"/>
      <c r="K612" s="21"/>
      <c r="L612" s="24"/>
      <c r="M612" s="24"/>
      <c r="N612" s="24"/>
      <c r="O612" s="24"/>
      <c r="P612" s="24"/>
    </row>
    <row r="613" ht="16.5" customHeight="1">
      <c r="G613" s="62"/>
      <c r="K613" s="21"/>
      <c r="L613" s="24"/>
      <c r="M613" s="24"/>
      <c r="N613" s="24"/>
      <c r="O613" s="24"/>
      <c r="P613" s="24"/>
    </row>
    <row r="614" ht="16.5" customHeight="1">
      <c r="G614" s="62"/>
      <c r="K614" s="21"/>
      <c r="L614" s="24"/>
      <c r="M614" s="24"/>
      <c r="N614" s="24"/>
      <c r="O614" s="24"/>
      <c r="P614" s="24"/>
    </row>
    <row r="615" ht="16.5" customHeight="1">
      <c r="G615" s="62"/>
      <c r="K615" s="21"/>
      <c r="L615" s="24"/>
      <c r="M615" s="24"/>
      <c r="N615" s="24"/>
      <c r="O615" s="24"/>
      <c r="P615" s="24"/>
    </row>
    <row r="616" ht="16.5" customHeight="1">
      <c r="G616" s="62"/>
      <c r="K616" s="21"/>
      <c r="L616" s="24"/>
      <c r="M616" s="24"/>
      <c r="N616" s="24"/>
      <c r="O616" s="24"/>
      <c r="P616" s="24"/>
    </row>
    <row r="617" ht="16.5" customHeight="1">
      <c r="G617" s="62"/>
      <c r="K617" s="21"/>
      <c r="L617" s="24"/>
      <c r="M617" s="24"/>
      <c r="N617" s="24"/>
      <c r="O617" s="24"/>
      <c r="P617" s="24"/>
    </row>
    <row r="618" ht="16.5" customHeight="1">
      <c r="G618" s="62"/>
      <c r="K618" s="21"/>
      <c r="L618" s="24"/>
      <c r="M618" s="24"/>
      <c r="N618" s="24"/>
      <c r="O618" s="24"/>
      <c r="P618" s="24"/>
    </row>
    <row r="619" ht="16.5" customHeight="1">
      <c r="G619" s="62"/>
      <c r="K619" s="21"/>
      <c r="L619" s="24"/>
      <c r="M619" s="24"/>
      <c r="N619" s="24"/>
      <c r="O619" s="24"/>
      <c r="P619" s="24"/>
    </row>
    <row r="620" ht="16.5" customHeight="1">
      <c r="G620" s="62"/>
      <c r="K620" s="21"/>
      <c r="L620" s="24"/>
      <c r="M620" s="24"/>
      <c r="N620" s="24"/>
      <c r="O620" s="24"/>
      <c r="P620" s="24"/>
    </row>
    <row r="621" ht="16.5" customHeight="1">
      <c r="G621" s="62"/>
      <c r="K621" s="21"/>
      <c r="L621" s="24"/>
      <c r="M621" s="24"/>
      <c r="N621" s="24"/>
      <c r="O621" s="24"/>
      <c r="P621" s="24"/>
    </row>
    <row r="622" ht="16.5" customHeight="1">
      <c r="G622" s="62"/>
      <c r="K622" s="21"/>
      <c r="L622" s="24"/>
      <c r="M622" s="24"/>
      <c r="N622" s="24"/>
      <c r="O622" s="24"/>
      <c r="P622" s="24"/>
    </row>
    <row r="623" ht="16.5" customHeight="1">
      <c r="G623" s="62"/>
      <c r="K623" s="21"/>
      <c r="L623" s="24"/>
      <c r="M623" s="24"/>
      <c r="N623" s="24"/>
      <c r="O623" s="24"/>
      <c r="P623" s="24"/>
    </row>
    <row r="624" ht="16.5" customHeight="1">
      <c r="G624" s="62"/>
      <c r="K624" s="21"/>
      <c r="L624" s="24"/>
      <c r="M624" s="24"/>
      <c r="N624" s="24"/>
      <c r="O624" s="24"/>
      <c r="P624" s="24"/>
    </row>
    <row r="625" ht="16.5" customHeight="1">
      <c r="G625" s="62"/>
      <c r="K625" s="21"/>
      <c r="L625" s="24"/>
      <c r="M625" s="24"/>
      <c r="N625" s="24"/>
      <c r="O625" s="24"/>
      <c r="P625" s="24"/>
    </row>
    <row r="626" ht="16.5" customHeight="1">
      <c r="G626" s="62"/>
      <c r="K626" s="21"/>
      <c r="L626" s="24"/>
      <c r="M626" s="24"/>
      <c r="N626" s="24"/>
      <c r="O626" s="24"/>
      <c r="P626" s="24"/>
    </row>
    <row r="627" ht="16.5" customHeight="1">
      <c r="G627" s="62"/>
      <c r="K627" s="21"/>
      <c r="L627" s="24"/>
      <c r="M627" s="24"/>
      <c r="N627" s="24"/>
      <c r="O627" s="24"/>
      <c r="P627" s="24"/>
    </row>
    <row r="628" ht="16.5" customHeight="1">
      <c r="G628" s="62"/>
      <c r="K628" s="21"/>
      <c r="L628" s="24"/>
      <c r="M628" s="24"/>
      <c r="N628" s="24"/>
      <c r="O628" s="24"/>
      <c r="P628" s="24"/>
    </row>
    <row r="629" ht="16.5" customHeight="1">
      <c r="G629" s="62"/>
      <c r="K629" s="21"/>
      <c r="L629" s="24"/>
      <c r="M629" s="24"/>
      <c r="N629" s="24"/>
      <c r="O629" s="24"/>
      <c r="P629" s="24"/>
    </row>
    <row r="630" ht="16.5" customHeight="1">
      <c r="G630" s="62"/>
      <c r="K630" s="21"/>
      <c r="L630" s="24"/>
      <c r="M630" s="24"/>
      <c r="N630" s="24"/>
      <c r="O630" s="24"/>
      <c r="P630" s="24"/>
    </row>
    <row r="631" ht="16.5" customHeight="1">
      <c r="G631" s="62"/>
      <c r="K631" s="21"/>
      <c r="L631" s="24"/>
      <c r="M631" s="24"/>
      <c r="N631" s="24"/>
      <c r="O631" s="24"/>
      <c r="P631" s="24"/>
    </row>
    <row r="632" ht="16.5" customHeight="1">
      <c r="G632" s="62"/>
      <c r="K632" s="21"/>
      <c r="L632" s="24"/>
      <c r="M632" s="24"/>
      <c r="N632" s="24"/>
      <c r="O632" s="24"/>
      <c r="P632" s="24"/>
    </row>
    <row r="633" ht="16.5" customHeight="1">
      <c r="G633" s="62"/>
      <c r="K633" s="21"/>
      <c r="L633" s="24"/>
      <c r="M633" s="24"/>
      <c r="N633" s="24"/>
      <c r="O633" s="24"/>
      <c r="P633" s="24"/>
    </row>
    <row r="634" ht="16.5" customHeight="1">
      <c r="G634" s="62"/>
      <c r="K634" s="21"/>
      <c r="L634" s="24"/>
      <c r="M634" s="24"/>
      <c r="N634" s="24"/>
      <c r="O634" s="24"/>
      <c r="P634" s="24"/>
    </row>
    <row r="635" ht="16.5" customHeight="1">
      <c r="G635" s="62"/>
      <c r="K635" s="21"/>
      <c r="L635" s="24"/>
      <c r="M635" s="24"/>
      <c r="N635" s="24"/>
      <c r="O635" s="24"/>
      <c r="P635" s="24"/>
    </row>
    <row r="636" ht="16.5" customHeight="1">
      <c r="G636" s="62"/>
      <c r="K636" s="21"/>
      <c r="L636" s="24"/>
      <c r="M636" s="24"/>
      <c r="N636" s="24"/>
      <c r="O636" s="24"/>
      <c r="P636" s="24"/>
    </row>
    <row r="637" ht="16.5" customHeight="1">
      <c r="G637" s="62"/>
      <c r="K637" s="21"/>
      <c r="L637" s="24"/>
      <c r="M637" s="24"/>
      <c r="N637" s="24"/>
      <c r="O637" s="24"/>
      <c r="P637" s="24"/>
    </row>
    <row r="638" ht="16.5" customHeight="1">
      <c r="G638" s="62"/>
      <c r="K638" s="21"/>
      <c r="L638" s="24"/>
      <c r="M638" s="24"/>
      <c r="N638" s="24"/>
      <c r="O638" s="24"/>
      <c r="P638" s="24"/>
    </row>
    <row r="639" ht="16.5" customHeight="1">
      <c r="G639" s="62"/>
      <c r="K639" s="21"/>
      <c r="L639" s="24"/>
      <c r="M639" s="24"/>
      <c r="N639" s="24"/>
      <c r="O639" s="24"/>
      <c r="P639" s="24"/>
    </row>
    <row r="640" ht="16.5" customHeight="1">
      <c r="G640" s="62"/>
      <c r="K640" s="21"/>
      <c r="L640" s="24"/>
      <c r="M640" s="24"/>
      <c r="N640" s="24"/>
      <c r="O640" s="24"/>
      <c r="P640" s="24"/>
    </row>
    <row r="641" ht="16.5" customHeight="1">
      <c r="G641" s="62"/>
      <c r="K641" s="21"/>
      <c r="L641" s="24"/>
      <c r="M641" s="24"/>
      <c r="N641" s="24"/>
      <c r="O641" s="24"/>
      <c r="P641" s="24"/>
    </row>
    <row r="642" ht="16.5" customHeight="1">
      <c r="G642" s="62"/>
      <c r="K642" s="21"/>
      <c r="L642" s="24"/>
      <c r="M642" s="24"/>
      <c r="N642" s="24"/>
      <c r="O642" s="24"/>
      <c r="P642" s="24"/>
    </row>
    <row r="643" ht="16.5" customHeight="1">
      <c r="G643" s="62"/>
      <c r="K643" s="21"/>
      <c r="L643" s="24"/>
      <c r="M643" s="24"/>
      <c r="N643" s="24"/>
      <c r="O643" s="24"/>
      <c r="P643" s="24"/>
    </row>
    <row r="644" ht="16.5" customHeight="1">
      <c r="G644" s="62"/>
      <c r="K644" s="21"/>
      <c r="L644" s="24"/>
      <c r="M644" s="24"/>
      <c r="N644" s="24"/>
      <c r="O644" s="24"/>
      <c r="P644" s="24"/>
    </row>
    <row r="645" ht="16.5" customHeight="1">
      <c r="G645" s="62"/>
      <c r="K645" s="21"/>
      <c r="L645" s="24"/>
      <c r="M645" s="24"/>
      <c r="N645" s="24"/>
      <c r="O645" s="24"/>
      <c r="P645" s="24"/>
    </row>
    <row r="646" ht="16.5" customHeight="1">
      <c r="G646" s="62"/>
      <c r="K646" s="21"/>
      <c r="L646" s="24"/>
      <c r="M646" s="24"/>
      <c r="N646" s="24"/>
      <c r="O646" s="24"/>
      <c r="P646" s="24"/>
    </row>
    <row r="647" ht="16.5" customHeight="1">
      <c r="G647" s="62"/>
      <c r="K647" s="21"/>
      <c r="L647" s="24"/>
      <c r="M647" s="24"/>
      <c r="N647" s="24"/>
      <c r="O647" s="24"/>
      <c r="P647" s="24"/>
    </row>
    <row r="648" ht="16.5" customHeight="1">
      <c r="G648" s="62"/>
      <c r="K648" s="21"/>
      <c r="L648" s="24"/>
      <c r="M648" s="24"/>
      <c r="N648" s="24"/>
      <c r="O648" s="24"/>
      <c r="P648" s="24"/>
    </row>
    <row r="649" ht="16.5" customHeight="1">
      <c r="G649" s="62"/>
      <c r="K649" s="21"/>
      <c r="L649" s="24"/>
      <c r="M649" s="24"/>
      <c r="N649" s="24"/>
      <c r="O649" s="24"/>
      <c r="P649" s="24"/>
    </row>
    <row r="650" ht="16.5" customHeight="1">
      <c r="G650" s="62"/>
      <c r="K650" s="21"/>
      <c r="L650" s="24"/>
      <c r="M650" s="24"/>
      <c r="N650" s="24"/>
      <c r="O650" s="24"/>
      <c r="P650" s="24"/>
    </row>
    <row r="651" ht="16.5" customHeight="1">
      <c r="G651" s="62"/>
      <c r="K651" s="21"/>
      <c r="L651" s="24"/>
      <c r="M651" s="24"/>
      <c r="N651" s="24"/>
      <c r="O651" s="24"/>
      <c r="P651" s="24"/>
    </row>
    <row r="652" ht="16.5" customHeight="1">
      <c r="G652" s="62"/>
      <c r="K652" s="21"/>
      <c r="L652" s="24"/>
      <c r="M652" s="24"/>
      <c r="N652" s="24"/>
      <c r="O652" s="24"/>
      <c r="P652" s="24"/>
    </row>
    <row r="653" ht="16.5" customHeight="1">
      <c r="G653" s="62"/>
      <c r="K653" s="21"/>
      <c r="L653" s="24"/>
      <c r="M653" s="24"/>
      <c r="N653" s="24"/>
      <c r="O653" s="24"/>
      <c r="P653" s="24"/>
    </row>
    <row r="654" ht="16.5" customHeight="1">
      <c r="G654" s="62"/>
      <c r="K654" s="21"/>
      <c r="L654" s="24"/>
      <c r="M654" s="24"/>
      <c r="N654" s="24"/>
      <c r="O654" s="24"/>
      <c r="P654" s="24"/>
    </row>
    <row r="655" ht="16.5" customHeight="1">
      <c r="G655" s="62"/>
      <c r="K655" s="21"/>
      <c r="L655" s="24"/>
      <c r="M655" s="24"/>
      <c r="N655" s="24"/>
      <c r="O655" s="24"/>
      <c r="P655" s="24"/>
    </row>
    <row r="656" ht="16.5" customHeight="1">
      <c r="G656" s="62"/>
      <c r="K656" s="21"/>
      <c r="L656" s="24"/>
      <c r="M656" s="24"/>
      <c r="N656" s="24"/>
      <c r="O656" s="24"/>
      <c r="P656" s="24"/>
    </row>
    <row r="657" ht="16.5" customHeight="1">
      <c r="G657" s="62"/>
      <c r="K657" s="21"/>
      <c r="L657" s="24"/>
      <c r="M657" s="24"/>
      <c r="N657" s="24"/>
      <c r="O657" s="24"/>
      <c r="P657" s="24"/>
    </row>
    <row r="658" ht="16.5" customHeight="1">
      <c r="G658" s="62"/>
      <c r="K658" s="21"/>
      <c r="L658" s="24"/>
      <c r="M658" s="24"/>
      <c r="N658" s="24"/>
      <c r="O658" s="24"/>
      <c r="P658" s="24"/>
    </row>
    <row r="659" ht="16.5" customHeight="1">
      <c r="G659" s="62"/>
      <c r="K659" s="21"/>
      <c r="L659" s="24"/>
      <c r="M659" s="24"/>
      <c r="N659" s="24"/>
      <c r="O659" s="24"/>
      <c r="P659" s="24"/>
    </row>
    <row r="660" ht="16.5" customHeight="1">
      <c r="G660" s="62"/>
      <c r="K660" s="21"/>
      <c r="L660" s="24"/>
      <c r="M660" s="24"/>
      <c r="N660" s="24"/>
      <c r="O660" s="24"/>
      <c r="P660" s="24"/>
    </row>
    <row r="661" ht="16.5" customHeight="1">
      <c r="G661" s="62"/>
      <c r="K661" s="21"/>
      <c r="L661" s="24"/>
      <c r="M661" s="24"/>
      <c r="N661" s="24"/>
      <c r="O661" s="24"/>
      <c r="P661" s="24"/>
    </row>
    <row r="662" ht="16.5" customHeight="1">
      <c r="G662" s="62"/>
      <c r="K662" s="21"/>
      <c r="L662" s="24"/>
      <c r="M662" s="24"/>
      <c r="N662" s="24"/>
      <c r="O662" s="24"/>
      <c r="P662" s="24"/>
    </row>
    <row r="663" ht="16.5" customHeight="1">
      <c r="G663" s="62"/>
      <c r="K663" s="21"/>
      <c r="L663" s="24"/>
      <c r="M663" s="24"/>
      <c r="N663" s="24"/>
      <c r="O663" s="24"/>
      <c r="P663" s="24"/>
    </row>
    <row r="664" ht="16.5" customHeight="1">
      <c r="G664" s="62"/>
      <c r="K664" s="21"/>
      <c r="L664" s="24"/>
      <c r="M664" s="24"/>
      <c r="N664" s="24"/>
      <c r="O664" s="24"/>
      <c r="P664" s="24"/>
    </row>
    <row r="665" ht="16.5" customHeight="1">
      <c r="G665" s="62"/>
      <c r="K665" s="21"/>
      <c r="L665" s="24"/>
      <c r="M665" s="24"/>
      <c r="N665" s="24"/>
      <c r="O665" s="24"/>
      <c r="P665" s="24"/>
    </row>
    <row r="666" ht="16.5" customHeight="1">
      <c r="G666" s="62"/>
      <c r="K666" s="21"/>
      <c r="L666" s="24"/>
      <c r="M666" s="24"/>
      <c r="N666" s="24"/>
      <c r="O666" s="24"/>
      <c r="P666" s="24"/>
    </row>
    <row r="667" ht="16.5" customHeight="1">
      <c r="G667" s="62"/>
      <c r="K667" s="21"/>
      <c r="L667" s="24"/>
      <c r="M667" s="24"/>
      <c r="N667" s="24"/>
      <c r="O667" s="24"/>
      <c r="P667" s="24"/>
    </row>
    <row r="668" ht="16.5" customHeight="1">
      <c r="G668" s="62"/>
      <c r="K668" s="21"/>
      <c r="L668" s="24"/>
      <c r="M668" s="24"/>
      <c r="N668" s="24"/>
      <c r="O668" s="24"/>
      <c r="P668" s="24"/>
    </row>
    <row r="669" ht="16.5" customHeight="1">
      <c r="G669" s="62"/>
      <c r="K669" s="21"/>
      <c r="L669" s="24"/>
      <c r="M669" s="24"/>
      <c r="N669" s="24"/>
      <c r="O669" s="24"/>
      <c r="P669" s="24"/>
    </row>
    <row r="670" ht="16.5" customHeight="1">
      <c r="G670" s="62"/>
      <c r="K670" s="21"/>
      <c r="L670" s="24"/>
      <c r="M670" s="24"/>
      <c r="N670" s="24"/>
      <c r="O670" s="24"/>
      <c r="P670" s="24"/>
    </row>
    <row r="671" ht="16.5" customHeight="1">
      <c r="G671" s="62"/>
      <c r="K671" s="21"/>
      <c r="L671" s="24"/>
      <c r="M671" s="24"/>
      <c r="N671" s="24"/>
      <c r="O671" s="24"/>
      <c r="P671" s="24"/>
    </row>
    <row r="672" ht="16.5" customHeight="1">
      <c r="G672" s="62"/>
      <c r="K672" s="21"/>
      <c r="L672" s="24"/>
      <c r="M672" s="24"/>
      <c r="N672" s="24"/>
      <c r="O672" s="24"/>
      <c r="P672" s="24"/>
    </row>
    <row r="673" ht="16.5" customHeight="1">
      <c r="G673" s="62"/>
      <c r="K673" s="21"/>
      <c r="L673" s="24"/>
      <c r="M673" s="24"/>
      <c r="N673" s="24"/>
      <c r="O673" s="24"/>
      <c r="P673" s="24"/>
    </row>
    <row r="674" ht="16.5" customHeight="1">
      <c r="G674" s="62"/>
      <c r="K674" s="21"/>
      <c r="L674" s="24"/>
      <c r="M674" s="24"/>
      <c r="N674" s="24"/>
      <c r="O674" s="24"/>
      <c r="P674" s="24"/>
    </row>
    <row r="675" ht="16.5" customHeight="1">
      <c r="G675" s="62"/>
      <c r="K675" s="21"/>
      <c r="L675" s="24"/>
      <c r="M675" s="24"/>
      <c r="N675" s="24"/>
      <c r="O675" s="24"/>
      <c r="P675" s="24"/>
    </row>
    <row r="676" ht="16.5" customHeight="1">
      <c r="G676" s="62"/>
      <c r="K676" s="21"/>
      <c r="L676" s="24"/>
      <c r="M676" s="24"/>
      <c r="N676" s="24"/>
      <c r="O676" s="24"/>
      <c r="P676" s="24"/>
    </row>
    <row r="677" ht="16.5" customHeight="1">
      <c r="G677" s="62"/>
      <c r="K677" s="21"/>
      <c r="L677" s="24"/>
      <c r="M677" s="24"/>
      <c r="N677" s="24"/>
      <c r="O677" s="24"/>
      <c r="P677" s="24"/>
    </row>
    <row r="678" ht="16.5" customHeight="1">
      <c r="G678" s="62"/>
      <c r="K678" s="21"/>
      <c r="L678" s="24"/>
      <c r="M678" s="24"/>
      <c r="N678" s="24"/>
      <c r="O678" s="24"/>
      <c r="P678" s="24"/>
    </row>
    <row r="679" ht="16.5" customHeight="1">
      <c r="G679" s="62"/>
      <c r="K679" s="21"/>
      <c r="L679" s="24"/>
      <c r="M679" s="24"/>
      <c r="N679" s="24"/>
      <c r="O679" s="24"/>
      <c r="P679" s="24"/>
    </row>
    <row r="680" ht="16.5" customHeight="1">
      <c r="G680" s="62"/>
      <c r="K680" s="21"/>
      <c r="L680" s="24"/>
      <c r="M680" s="24"/>
      <c r="N680" s="24"/>
      <c r="O680" s="24"/>
      <c r="P680" s="24"/>
    </row>
    <row r="681" ht="16.5" customHeight="1">
      <c r="G681" s="62"/>
      <c r="K681" s="21"/>
      <c r="L681" s="24"/>
      <c r="M681" s="24"/>
      <c r="N681" s="24"/>
      <c r="O681" s="24"/>
      <c r="P681" s="24"/>
    </row>
    <row r="682" ht="16.5" customHeight="1">
      <c r="G682" s="62"/>
      <c r="K682" s="21"/>
      <c r="L682" s="24"/>
      <c r="M682" s="24"/>
      <c r="N682" s="24"/>
      <c r="O682" s="24"/>
      <c r="P682" s="24"/>
    </row>
    <row r="683" ht="16.5" customHeight="1">
      <c r="G683" s="62"/>
      <c r="K683" s="21"/>
      <c r="L683" s="24"/>
      <c r="M683" s="24"/>
      <c r="N683" s="24"/>
      <c r="O683" s="24"/>
      <c r="P683" s="24"/>
    </row>
    <row r="684" ht="16.5" customHeight="1">
      <c r="G684" s="62"/>
      <c r="K684" s="21"/>
      <c r="L684" s="24"/>
      <c r="M684" s="24"/>
      <c r="N684" s="24"/>
      <c r="O684" s="24"/>
      <c r="P684" s="24"/>
    </row>
    <row r="685" ht="16.5" customHeight="1">
      <c r="G685" s="62"/>
      <c r="K685" s="21"/>
      <c r="L685" s="24"/>
      <c r="M685" s="24"/>
      <c r="N685" s="24"/>
      <c r="O685" s="24"/>
      <c r="P685" s="24"/>
    </row>
    <row r="686" ht="16.5" customHeight="1">
      <c r="G686" s="62"/>
      <c r="K686" s="21"/>
      <c r="L686" s="24"/>
      <c r="M686" s="24"/>
      <c r="N686" s="24"/>
      <c r="O686" s="24"/>
      <c r="P686" s="24"/>
    </row>
    <row r="687" ht="16.5" customHeight="1">
      <c r="G687" s="62"/>
      <c r="K687" s="21"/>
      <c r="L687" s="24"/>
      <c r="M687" s="24"/>
      <c r="N687" s="24"/>
      <c r="O687" s="24"/>
      <c r="P687" s="24"/>
    </row>
    <row r="688" ht="16.5" customHeight="1">
      <c r="G688" s="62"/>
      <c r="K688" s="21"/>
      <c r="L688" s="24"/>
      <c r="M688" s="24"/>
      <c r="N688" s="24"/>
      <c r="O688" s="24"/>
      <c r="P688" s="24"/>
    </row>
    <row r="689" ht="16.5" customHeight="1">
      <c r="G689" s="62"/>
      <c r="K689" s="21"/>
      <c r="L689" s="24"/>
      <c r="M689" s="24"/>
      <c r="N689" s="24"/>
      <c r="O689" s="24"/>
      <c r="P689" s="24"/>
    </row>
    <row r="690" ht="16.5" customHeight="1">
      <c r="G690" s="62"/>
      <c r="K690" s="21"/>
      <c r="L690" s="24"/>
      <c r="M690" s="24"/>
      <c r="N690" s="24"/>
      <c r="O690" s="24"/>
      <c r="P690" s="24"/>
    </row>
    <row r="691" ht="16.5" customHeight="1">
      <c r="G691" s="62"/>
      <c r="K691" s="21"/>
      <c r="L691" s="24"/>
      <c r="M691" s="24"/>
      <c r="N691" s="24"/>
      <c r="O691" s="24"/>
      <c r="P691" s="24"/>
    </row>
    <row r="692" ht="16.5" customHeight="1">
      <c r="G692" s="62"/>
      <c r="K692" s="21"/>
      <c r="L692" s="24"/>
      <c r="M692" s="24"/>
      <c r="N692" s="24"/>
      <c r="O692" s="24"/>
      <c r="P692" s="24"/>
    </row>
    <row r="693" ht="16.5" customHeight="1">
      <c r="G693" s="62"/>
      <c r="K693" s="21"/>
      <c r="L693" s="24"/>
      <c r="M693" s="24"/>
      <c r="N693" s="24"/>
      <c r="O693" s="24"/>
      <c r="P693" s="24"/>
    </row>
    <row r="694" ht="16.5" customHeight="1">
      <c r="G694" s="62"/>
      <c r="K694" s="21"/>
      <c r="L694" s="24"/>
      <c r="M694" s="24"/>
      <c r="N694" s="24"/>
      <c r="O694" s="24"/>
      <c r="P694" s="24"/>
    </row>
    <row r="695" ht="16.5" customHeight="1">
      <c r="G695" s="62"/>
      <c r="K695" s="21"/>
      <c r="L695" s="24"/>
      <c r="M695" s="24"/>
      <c r="N695" s="24"/>
      <c r="O695" s="24"/>
      <c r="P695" s="24"/>
    </row>
    <row r="696" ht="16.5" customHeight="1">
      <c r="G696" s="62"/>
      <c r="K696" s="21"/>
      <c r="L696" s="24"/>
      <c r="M696" s="24"/>
      <c r="N696" s="24"/>
      <c r="O696" s="24"/>
      <c r="P696" s="24"/>
    </row>
    <row r="697" ht="16.5" customHeight="1">
      <c r="G697" s="62"/>
      <c r="K697" s="21"/>
      <c r="L697" s="24"/>
      <c r="M697" s="24"/>
      <c r="N697" s="24"/>
      <c r="O697" s="24"/>
      <c r="P697" s="24"/>
    </row>
    <row r="698" ht="16.5" customHeight="1">
      <c r="G698" s="62"/>
      <c r="K698" s="21"/>
      <c r="L698" s="24"/>
      <c r="M698" s="24"/>
      <c r="N698" s="24"/>
      <c r="O698" s="24"/>
      <c r="P698" s="24"/>
    </row>
    <row r="699" ht="16.5" customHeight="1">
      <c r="G699" s="62"/>
      <c r="K699" s="21"/>
      <c r="L699" s="24"/>
      <c r="M699" s="24"/>
      <c r="N699" s="24"/>
      <c r="O699" s="24"/>
      <c r="P699" s="24"/>
    </row>
    <row r="700" ht="16.5" customHeight="1">
      <c r="G700" s="62"/>
      <c r="K700" s="21"/>
      <c r="L700" s="24"/>
      <c r="M700" s="24"/>
      <c r="N700" s="24"/>
      <c r="O700" s="24"/>
      <c r="P700" s="24"/>
    </row>
    <row r="701" ht="16.5" customHeight="1">
      <c r="G701" s="62"/>
      <c r="K701" s="21"/>
      <c r="L701" s="24"/>
      <c r="M701" s="24"/>
      <c r="N701" s="24"/>
      <c r="O701" s="24"/>
      <c r="P701" s="24"/>
    </row>
    <row r="702" ht="16.5" customHeight="1">
      <c r="G702" s="62"/>
      <c r="K702" s="21"/>
      <c r="L702" s="24"/>
      <c r="M702" s="24"/>
      <c r="N702" s="24"/>
      <c r="O702" s="24"/>
      <c r="P702" s="24"/>
    </row>
    <row r="703" ht="16.5" customHeight="1">
      <c r="G703" s="62"/>
      <c r="K703" s="21"/>
      <c r="L703" s="24"/>
      <c r="M703" s="24"/>
      <c r="N703" s="24"/>
      <c r="O703" s="24"/>
      <c r="P703" s="24"/>
    </row>
    <row r="704" ht="16.5" customHeight="1">
      <c r="G704" s="62"/>
      <c r="K704" s="21"/>
      <c r="L704" s="24"/>
      <c r="M704" s="24"/>
      <c r="N704" s="24"/>
      <c r="O704" s="24"/>
      <c r="P704" s="24"/>
    </row>
    <row r="705" ht="16.5" customHeight="1">
      <c r="G705" s="62"/>
      <c r="K705" s="21"/>
      <c r="L705" s="24"/>
      <c r="M705" s="24"/>
      <c r="N705" s="24"/>
      <c r="O705" s="24"/>
      <c r="P705" s="24"/>
    </row>
    <row r="706" ht="16.5" customHeight="1">
      <c r="G706" s="62"/>
      <c r="K706" s="21"/>
      <c r="L706" s="24"/>
      <c r="M706" s="24"/>
      <c r="N706" s="24"/>
      <c r="O706" s="24"/>
      <c r="P706" s="24"/>
    </row>
    <row r="707" ht="16.5" customHeight="1">
      <c r="G707" s="62"/>
      <c r="K707" s="21"/>
      <c r="L707" s="24"/>
      <c r="M707" s="24"/>
      <c r="N707" s="24"/>
      <c r="O707" s="24"/>
      <c r="P707" s="24"/>
    </row>
    <row r="708" ht="16.5" customHeight="1">
      <c r="G708" s="62"/>
      <c r="K708" s="21"/>
      <c r="L708" s="24"/>
      <c r="M708" s="24"/>
      <c r="N708" s="24"/>
      <c r="O708" s="24"/>
      <c r="P708" s="24"/>
    </row>
    <row r="709" ht="16.5" customHeight="1">
      <c r="G709" s="62"/>
      <c r="K709" s="21"/>
      <c r="L709" s="24"/>
      <c r="M709" s="24"/>
      <c r="N709" s="24"/>
      <c r="O709" s="24"/>
      <c r="P709" s="24"/>
    </row>
    <row r="710" ht="16.5" customHeight="1">
      <c r="G710" s="62"/>
      <c r="K710" s="21"/>
      <c r="L710" s="24"/>
      <c r="M710" s="24"/>
      <c r="N710" s="24"/>
      <c r="O710" s="24"/>
      <c r="P710" s="24"/>
    </row>
    <row r="711" ht="16.5" customHeight="1">
      <c r="G711" s="62"/>
      <c r="K711" s="21"/>
      <c r="L711" s="24"/>
      <c r="M711" s="24"/>
      <c r="N711" s="24"/>
      <c r="O711" s="24"/>
      <c r="P711" s="24"/>
    </row>
    <row r="712" ht="16.5" customHeight="1">
      <c r="G712" s="62"/>
      <c r="K712" s="21"/>
      <c r="L712" s="24"/>
      <c r="M712" s="24"/>
      <c r="N712" s="24"/>
      <c r="O712" s="24"/>
      <c r="P712" s="24"/>
    </row>
    <row r="713" ht="16.5" customHeight="1">
      <c r="G713" s="62"/>
      <c r="K713" s="21"/>
      <c r="L713" s="24"/>
      <c r="M713" s="24"/>
      <c r="N713" s="24"/>
      <c r="O713" s="24"/>
      <c r="P713" s="24"/>
    </row>
    <row r="714" ht="16.5" customHeight="1">
      <c r="G714" s="62"/>
      <c r="K714" s="21"/>
      <c r="L714" s="24"/>
      <c r="M714" s="24"/>
      <c r="N714" s="24"/>
      <c r="O714" s="24"/>
      <c r="P714" s="24"/>
    </row>
    <row r="715" ht="16.5" customHeight="1">
      <c r="G715" s="62"/>
      <c r="K715" s="21"/>
      <c r="L715" s="24"/>
      <c r="M715" s="24"/>
      <c r="N715" s="24"/>
      <c r="O715" s="24"/>
      <c r="P715" s="24"/>
    </row>
    <row r="716" ht="16.5" customHeight="1">
      <c r="G716" s="62"/>
      <c r="K716" s="21"/>
      <c r="L716" s="24"/>
      <c r="M716" s="24"/>
      <c r="N716" s="24"/>
      <c r="O716" s="24"/>
      <c r="P716" s="24"/>
    </row>
    <row r="717" ht="16.5" customHeight="1">
      <c r="G717" s="62"/>
      <c r="K717" s="21"/>
      <c r="L717" s="24"/>
      <c r="M717" s="24"/>
      <c r="N717" s="24"/>
      <c r="O717" s="24"/>
      <c r="P717" s="24"/>
    </row>
    <row r="718" ht="16.5" customHeight="1">
      <c r="G718" s="62"/>
      <c r="K718" s="21"/>
      <c r="L718" s="24"/>
      <c r="M718" s="24"/>
      <c r="N718" s="24"/>
      <c r="O718" s="24"/>
      <c r="P718" s="24"/>
    </row>
    <row r="719" ht="16.5" customHeight="1">
      <c r="G719" s="62"/>
      <c r="K719" s="21"/>
      <c r="L719" s="24"/>
      <c r="M719" s="24"/>
      <c r="N719" s="24"/>
      <c r="O719" s="24"/>
      <c r="P719" s="24"/>
    </row>
    <row r="720" ht="16.5" customHeight="1">
      <c r="G720" s="62"/>
      <c r="K720" s="21"/>
      <c r="L720" s="24"/>
      <c r="M720" s="24"/>
      <c r="N720" s="24"/>
      <c r="O720" s="24"/>
      <c r="P720" s="24"/>
    </row>
    <row r="721" ht="16.5" customHeight="1">
      <c r="G721" s="62"/>
      <c r="K721" s="21"/>
      <c r="L721" s="24"/>
      <c r="M721" s="24"/>
      <c r="N721" s="24"/>
      <c r="O721" s="24"/>
      <c r="P721" s="24"/>
    </row>
    <row r="722" ht="16.5" customHeight="1">
      <c r="G722" s="62"/>
      <c r="K722" s="21"/>
      <c r="L722" s="24"/>
      <c r="M722" s="24"/>
      <c r="N722" s="24"/>
      <c r="O722" s="24"/>
      <c r="P722" s="24"/>
    </row>
    <row r="723" ht="16.5" customHeight="1">
      <c r="G723" s="62"/>
      <c r="K723" s="21"/>
      <c r="L723" s="24"/>
      <c r="M723" s="24"/>
      <c r="N723" s="24"/>
      <c r="O723" s="24"/>
      <c r="P723" s="24"/>
    </row>
    <row r="724" ht="16.5" customHeight="1">
      <c r="G724" s="62"/>
      <c r="K724" s="21"/>
      <c r="L724" s="24"/>
      <c r="M724" s="24"/>
      <c r="N724" s="24"/>
      <c r="O724" s="24"/>
      <c r="P724" s="24"/>
    </row>
    <row r="725" ht="16.5" customHeight="1">
      <c r="G725" s="62"/>
      <c r="K725" s="21"/>
      <c r="L725" s="24"/>
      <c r="M725" s="24"/>
      <c r="N725" s="24"/>
      <c r="O725" s="24"/>
      <c r="P725" s="24"/>
    </row>
    <row r="726" ht="16.5" customHeight="1">
      <c r="G726" s="62"/>
      <c r="K726" s="21"/>
      <c r="L726" s="24"/>
      <c r="M726" s="24"/>
      <c r="N726" s="24"/>
      <c r="O726" s="24"/>
      <c r="P726" s="24"/>
    </row>
    <row r="727" ht="16.5" customHeight="1">
      <c r="G727" s="62"/>
      <c r="K727" s="21"/>
      <c r="L727" s="24"/>
      <c r="M727" s="24"/>
      <c r="N727" s="24"/>
      <c r="O727" s="24"/>
      <c r="P727" s="24"/>
    </row>
    <row r="728" ht="16.5" customHeight="1">
      <c r="G728" s="62"/>
      <c r="K728" s="21"/>
      <c r="L728" s="24"/>
      <c r="M728" s="24"/>
      <c r="N728" s="24"/>
      <c r="O728" s="24"/>
      <c r="P728" s="24"/>
    </row>
    <row r="729" ht="16.5" customHeight="1">
      <c r="G729" s="62"/>
      <c r="K729" s="21"/>
      <c r="L729" s="24"/>
      <c r="M729" s="24"/>
      <c r="N729" s="24"/>
      <c r="O729" s="24"/>
      <c r="P729" s="24"/>
    </row>
    <row r="730" ht="16.5" customHeight="1">
      <c r="G730" s="62"/>
      <c r="K730" s="21"/>
      <c r="L730" s="24"/>
      <c r="M730" s="24"/>
      <c r="N730" s="24"/>
      <c r="O730" s="24"/>
      <c r="P730" s="24"/>
    </row>
    <row r="731" ht="16.5" customHeight="1">
      <c r="G731" s="62"/>
      <c r="K731" s="21"/>
      <c r="L731" s="24"/>
      <c r="M731" s="24"/>
      <c r="N731" s="24"/>
      <c r="O731" s="24"/>
      <c r="P731" s="24"/>
    </row>
    <row r="732" ht="16.5" customHeight="1">
      <c r="G732" s="62"/>
      <c r="K732" s="21"/>
      <c r="L732" s="24"/>
      <c r="M732" s="24"/>
      <c r="N732" s="24"/>
      <c r="O732" s="24"/>
      <c r="P732" s="24"/>
    </row>
    <row r="733" ht="16.5" customHeight="1">
      <c r="G733" s="62"/>
      <c r="K733" s="21"/>
      <c r="L733" s="24"/>
      <c r="M733" s="24"/>
      <c r="N733" s="24"/>
      <c r="O733" s="24"/>
      <c r="P733" s="24"/>
    </row>
    <row r="734" ht="16.5" customHeight="1">
      <c r="G734" s="62"/>
      <c r="K734" s="21"/>
      <c r="L734" s="24"/>
      <c r="M734" s="24"/>
      <c r="N734" s="24"/>
      <c r="O734" s="24"/>
      <c r="P734" s="24"/>
    </row>
    <row r="735" ht="16.5" customHeight="1">
      <c r="G735" s="62"/>
      <c r="K735" s="21"/>
      <c r="L735" s="24"/>
      <c r="M735" s="24"/>
      <c r="N735" s="24"/>
      <c r="O735" s="24"/>
      <c r="P735" s="24"/>
    </row>
    <row r="736" ht="16.5" customHeight="1">
      <c r="G736" s="62"/>
      <c r="K736" s="21"/>
      <c r="L736" s="24"/>
      <c r="M736" s="24"/>
      <c r="N736" s="24"/>
      <c r="O736" s="24"/>
      <c r="P736" s="24"/>
    </row>
    <row r="737" ht="16.5" customHeight="1">
      <c r="G737" s="62"/>
      <c r="K737" s="21"/>
      <c r="L737" s="24"/>
      <c r="M737" s="24"/>
      <c r="N737" s="24"/>
      <c r="O737" s="24"/>
      <c r="P737" s="24"/>
    </row>
    <row r="738" ht="16.5" customHeight="1">
      <c r="G738" s="62"/>
      <c r="K738" s="21"/>
      <c r="L738" s="24"/>
      <c r="M738" s="24"/>
      <c r="N738" s="24"/>
      <c r="O738" s="24"/>
      <c r="P738" s="24"/>
    </row>
    <row r="739" ht="16.5" customHeight="1">
      <c r="G739" s="62"/>
      <c r="K739" s="21"/>
      <c r="L739" s="24"/>
      <c r="M739" s="24"/>
      <c r="N739" s="24"/>
      <c r="O739" s="24"/>
      <c r="P739" s="24"/>
    </row>
    <row r="740" ht="16.5" customHeight="1">
      <c r="G740" s="62"/>
      <c r="K740" s="21"/>
      <c r="L740" s="24"/>
      <c r="M740" s="24"/>
      <c r="N740" s="24"/>
      <c r="O740" s="24"/>
      <c r="P740" s="24"/>
    </row>
    <row r="741" ht="16.5" customHeight="1">
      <c r="G741" s="62"/>
      <c r="K741" s="21"/>
      <c r="L741" s="24"/>
      <c r="M741" s="24"/>
      <c r="N741" s="24"/>
      <c r="O741" s="24"/>
      <c r="P741" s="24"/>
    </row>
    <row r="742" ht="16.5" customHeight="1">
      <c r="G742" s="62"/>
      <c r="K742" s="21"/>
      <c r="L742" s="24"/>
      <c r="M742" s="24"/>
      <c r="N742" s="24"/>
      <c r="O742" s="24"/>
      <c r="P742" s="24"/>
    </row>
    <row r="743" ht="16.5" customHeight="1">
      <c r="G743" s="62"/>
      <c r="K743" s="21"/>
      <c r="L743" s="24"/>
      <c r="M743" s="24"/>
      <c r="N743" s="24"/>
      <c r="O743" s="24"/>
      <c r="P743" s="24"/>
    </row>
    <row r="744" ht="16.5" customHeight="1">
      <c r="G744" s="62"/>
      <c r="K744" s="21"/>
      <c r="L744" s="24"/>
      <c r="M744" s="24"/>
      <c r="N744" s="24"/>
      <c r="O744" s="24"/>
      <c r="P744" s="24"/>
    </row>
    <row r="745" ht="16.5" customHeight="1">
      <c r="G745" s="62"/>
      <c r="K745" s="21"/>
      <c r="L745" s="24"/>
      <c r="M745" s="24"/>
      <c r="N745" s="24"/>
      <c r="O745" s="24"/>
      <c r="P745" s="24"/>
    </row>
    <row r="746" ht="16.5" customHeight="1">
      <c r="G746" s="62"/>
      <c r="K746" s="21"/>
      <c r="L746" s="24"/>
      <c r="M746" s="24"/>
      <c r="N746" s="24"/>
      <c r="O746" s="24"/>
      <c r="P746" s="24"/>
    </row>
    <row r="747" ht="16.5" customHeight="1">
      <c r="G747" s="62"/>
      <c r="K747" s="21"/>
      <c r="L747" s="24"/>
      <c r="M747" s="24"/>
      <c r="N747" s="24"/>
      <c r="O747" s="24"/>
      <c r="P747" s="24"/>
    </row>
    <row r="748" ht="16.5" customHeight="1">
      <c r="G748" s="62"/>
      <c r="K748" s="21"/>
      <c r="L748" s="24"/>
      <c r="M748" s="24"/>
      <c r="N748" s="24"/>
      <c r="O748" s="24"/>
      <c r="P748" s="24"/>
    </row>
    <row r="749" ht="16.5" customHeight="1">
      <c r="G749" s="62"/>
      <c r="K749" s="21"/>
      <c r="L749" s="24"/>
      <c r="M749" s="24"/>
      <c r="N749" s="24"/>
      <c r="O749" s="24"/>
      <c r="P749" s="24"/>
    </row>
    <row r="750" ht="16.5" customHeight="1">
      <c r="G750" s="62"/>
      <c r="K750" s="21"/>
      <c r="L750" s="24"/>
      <c r="M750" s="24"/>
      <c r="N750" s="24"/>
      <c r="O750" s="24"/>
      <c r="P750" s="24"/>
    </row>
    <row r="751" ht="16.5" customHeight="1">
      <c r="G751" s="62"/>
      <c r="K751" s="21"/>
      <c r="L751" s="24"/>
      <c r="M751" s="24"/>
      <c r="N751" s="24"/>
      <c r="O751" s="24"/>
      <c r="P751" s="24"/>
    </row>
    <row r="752" ht="16.5" customHeight="1">
      <c r="G752" s="62"/>
      <c r="K752" s="21"/>
      <c r="L752" s="24"/>
      <c r="M752" s="24"/>
      <c r="N752" s="24"/>
      <c r="O752" s="24"/>
      <c r="P752" s="24"/>
    </row>
    <row r="753" ht="16.5" customHeight="1">
      <c r="G753" s="62"/>
      <c r="K753" s="21"/>
      <c r="L753" s="24"/>
      <c r="M753" s="24"/>
      <c r="N753" s="24"/>
      <c r="O753" s="24"/>
      <c r="P753" s="24"/>
    </row>
    <row r="754" ht="16.5" customHeight="1">
      <c r="G754" s="62"/>
      <c r="K754" s="21"/>
      <c r="L754" s="24"/>
      <c r="M754" s="24"/>
      <c r="N754" s="24"/>
      <c r="O754" s="24"/>
      <c r="P754" s="24"/>
    </row>
    <row r="755" ht="16.5" customHeight="1">
      <c r="G755" s="62"/>
      <c r="K755" s="21"/>
      <c r="L755" s="24"/>
      <c r="M755" s="24"/>
      <c r="N755" s="24"/>
      <c r="O755" s="24"/>
      <c r="P755" s="24"/>
    </row>
    <row r="756" ht="16.5" customHeight="1">
      <c r="G756" s="62"/>
      <c r="K756" s="21"/>
      <c r="L756" s="24"/>
      <c r="M756" s="24"/>
      <c r="N756" s="24"/>
      <c r="O756" s="24"/>
      <c r="P756" s="24"/>
    </row>
    <row r="757" ht="16.5" customHeight="1">
      <c r="G757" s="62"/>
      <c r="K757" s="21"/>
      <c r="L757" s="24"/>
      <c r="M757" s="24"/>
      <c r="N757" s="24"/>
      <c r="O757" s="24"/>
      <c r="P757" s="24"/>
    </row>
    <row r="758" ht="16.5" customHeight="1">
      <c r="G758" s="62"/>
      <c r="K758" s="21"/>
      <c r="L758" s="24"/>
      <c r="M758" s="24"/>
      <c r="N758" s="24"/>
      <c r="O758" s="24"/>
      <c r="P758" s="24"/>
    </row>
    <row r="759" ht="16.5" customHeight="1">
      <c r="G759" s="62"/>
      <c r="K759" s="21"/>
      <c r="L759" s="24"/>
      <c r="M759" s="24"/>
      <c r="N759" s="24"/>
      <c r="O759" s="24"/>
      <c r="P759" s="24"/>
    </row>
    <row r="760" ht="16.5" customHeight="1">
      <c r="G760" s="62"/>
      <c r="K760" s="21"/>
      <c r="L760" s="24"/>
      <c r="M760" s="24"/>
      <c r="N760" s="24"/>
      <c r="O760" s="24"/>
      <c r="P760" s="24"/>
    </row>
    <row r="761" ht="16.5" customHeight="1">
      <c r="G761" s="62"/>
      <c r="K761" s="21"/>
      <c r="L761" s="24"/>
      <c r="M761" s="24"/>
      <c r="N761" s="24"/>
      <c r="O761" s="24"/>
      <c r="P761" s="24"/>
    </row>
    <row r="762" ht="16.5" customHeight="1">
      <c r="G762" s="62"/>
      <c r="K762" s="21"/>
      <c r="L762" s="24"/>
      <c r="M762" s="24"/>
      <c r="N762" s="24"/>
      <c r="O762" s="24"/>
      <c r="P762" s="24"/>
    </row>
    <row r="763" ht="16.5" customHeight="1">
      <c r="G763" s="62"/>
      <c r="K763" s="21"/>
      <c r="L763" s="24"/>
      <c r="M763" s="24"/>
      <c r="N763" s="24"/>
      <c r="O763" s="24"/>
      <c r="P763" s="24"/>
    </row>
    <row r="764" ht="16.5" customHeight="1">
      <c r="G764" s="62"/>
      <c r="K764" s="21"/>
      <c r="L764" s="24"/>
      <c r="M764" s="24"/>
      <c r="N764" s="24"/>
      <c r="O764" s="24"/>
      <c r="P764" s="24"/>
    </row>
    <row r="765" ht="16.5" customHeight="1">
      <c r="G765" s="62"/>
      <c r="K765" s="21"/>
      <c r="L765" s="24"/>
      <c r="M765" s="24"/>
      <c r="N765" s="24"/>
      <c r="O765" s="24"/>
      <c r="P765" s="24"/>
    </row>
    <row r="766" ht="16.5" customHeight="1">
      <c r="G766" s="62"/>
      <c r="K766" s="21"/>
      <c r="L766" s="24"/>
      <c r="M766" s="24"/>
      <c r="N766" s="24"/>
      <c r="O766" s="24"/>
      <c r="P766" s="24"/>
    </row>
    <row r="767" ht="16.5" customHeight="1">
      <c r="G767" s="62"/>
      <c r="K767" s="21"/>
      <c r="L767" s="24"/>
      <c r="M767" s="24"/>
      <c r="N767" s="24"/>
      <c r="O767" s="24"/>
      <c r="P767" s="24"/>
    </row>
    <row r="768" ht="16.5" customHeight="1">
      <c r="G768" s="62"/>
      <c r="K768" s="21"/>
      <c r="L768" s="24"/>
      <c r="M768" s="24"/>
      <c r="N768" s="24"/>
      <c r="O768" s="24"/>
      <c r="P768" s="24"/>
    </row>
    <row r="769" ht="16.5" customHeight="1">
      <c r="G769" s="62"/>
      <c r="K769" s="21"/>
      <c r="L769" s="24"/>
      <c r="M769" s="24"/>
      <c r="N769" s="24"/>
      <c r="O769" s="24"/>
      <c r="P769" s="24"/>
    </row>
    <row r="770" ht="16.5" customHeight="1">
      <c r="G770" s="62"/>
      <c r="K770" s="21"/>
      <c r="L770" s="24"/>
      <c r="M770" s="24"/>
      <c r="N770" s="24"/>
      <c r="O770" s="24"/>
      <c r="P770" s="24"/>
    </row>
    <row r="771" ht="16.5" customHeight="1">
      <c r="G771" s="62"/>
      <c r="K771" s="21"/>
      <c r="L771" s="24"/>
      <c r="M771" s="24"/>
      <c r="N771" s="24"/>
      <c r="O771" s="24"/>
      <c r="P771" s="24"/>
    </row>
    <row r="772" ht="16.5" customHeight="1">
      <c r="G772" s="62"/>
      <c r="K772" s="21"/>
      <c r="L772" s="24"/>
      <c r="M772" s="24"/>
      <c r="N772" s="24"/>
      <c r="O772" s="24"/>
      <c r="P772" s="24"/>
    </row>
    <row r="773" ht="16.5" customHeight="1">
      <c r="G773" s="62"/>
      <c r="K773" s="21"/>
      <c r="L773" s="24"/>
      <c r="M773" s="24"/>
      <c r="N773" s="24"/>
      <c r="O773" s="24"/>
      <c r="P773" s="24"/>
    </row>
    <row r="774" ht="16.5" customHeight="1">
      <c r="G774" s="62"/>
      <c r="K774" s="21"/>
      <c r="L774" s="24"/>
      <c r="M774" s="24"/>
      <c r="N774" s="24"/>
      <c r="O774" s="24"/>
      <c r="P774" s="24"/>
    </row>
    <row r="775" ht="16.5" customHeight="1">
      <c r="G775" s="62"/>
      <c r="K775" s="21"/>
      <c r="L775" s="24"/>
      <c r="M775" s="24"/>
      <c r="N775" s="24"/>
      <c r="O775" s="24"/>
      <c r="P775" s="24"/>
    </row>
    <row r="776" ht="16.5" customHeight="1">
      <c r="G776" s="62"/>
      <c r="K776" s="21"/>
      <c r="L776" s="24"/>
      <c r="M776" s="24"/>
      <c r="N776" s="24"/>
      <c r="O776" s="24"/>
      <c r="P776" s="24"/>
    </row>
    <row r="777" ht="16.5" customHeight="1">
      <c r="G777" s="62"/>
      <c r="K777" s="21"/>
      <c r="L777" s="24"/>
      <c r="M777" s="24"/>
      <c r="N777" s="24"/>
      <c r="O777" s="24"/>
      <c r="P777" s="24"/>
    </row>
    <row r="778" ht="16.5" customHeight="1">
      <c r="G778" s="62"/>
      <c r="K778" s="21"/>
      <c r="L778" s="24"/>
      <c r="M778" s="24"/>
      <c r="N778" s="24"/>
      <c r="O778" s="24"/>
      <c r="P778" s="24"/>
    </row>
    <row r="779" ht="16.5" customHeight="1">
      <c r="G779" s="62"/>
      <c r="K779" s="21"/>
      <c r="L779" s="24"/>
      <c r="M779" s="24"/>
      <c r="N779" s="24"/>
      <c r="O779" s="24"/>
      <c r="P779" s="24"/>
    </row>
    <row r="780" ht="16.5" customHeight="1">
      <c r="G780" s="62"/>
      <c r="K780" s="21"/>
      <c r="L780" s="24"/>
      <c r="M780" s="24"/>
      <c r="N780" s="24"/>
      <c r="O780" s="24"/>
      <c r="P780" s="24"/>
    </row>
    <row r="781" ht="16.5" customHeight="1">
      <c r="G781" s="62"/>
      <c r="K781" s="21"/>
      <c r="L781" s="24"/>
      <c r="M781" s="24"/>
      <c r="N781" s="24"/>
      <c r="O781" s="24"/>
      <c r="P781" s="24"/>
    </row>
    <row r="782" ht="16.5" customHeight="1">
      <c r="G782" s="62"/>
      <c r="K782" s="21"/>
      <c r="L782" s="24"/>
      <c r="M782" s="24"/>
      <c r="N782" s="24"/>
      <c r="O782" s="24"/>
      <c r="P782" s="24"/>
    </row>
    <row r="783" ht="16.5" customHeight="1">
      <c r="G783" s="62"/>
      <c r="K783" s="21"/>
      <c r="L783" s="24"/>
      <c r="M783" s="24"/>
      <c r="N783" s="24"/>
      <c r="O783" s="24"/>
      <c r="P783" s="24"/>
    </row>
    <row r="784" ht="16.5" customHeight="1">
      <c r="G784" s="62"/>
      <c r="K784" s="21"/>
      <c r="L784" s="24"/>
      <c r="M784" s="24"/>
      <c r="N784" s="24"/>
      <c r="O784" s="24"/>
      <c r="P784" s="24"/>
    </row>
    <row r="785" ht="16.5" customHeight="1">
      <c r="G785" s="62"/>
      <c r="K785" s="21"/>
      <c r="L785" s="24"/>
      <c r="M785" s="24"/>
      <c r="N785" s="24"/>
      <c r="O785" s="24"/>
      <c r="P785" s="24"/>
    </row>
    <row r="786" ht="16.5" customHeight="1">
      <c r="G786" s="62"/>
      <c r="K786" s="21"/>
      <c r="L786" s="24"/>
      <c r="M786" s="24"/>
      <c r="N786" s="24"/>
      <c r="O786" s="24"/>
      <c r="P786" s="24"/>
    </row>
    <row r="787" ht="16.5" customHeight="1">
      <c r="G787" s="62"/>
      <c r="K787" s="21"/>
      <c r="L787" s="24"/>
      <c r="M787" s="24"/>
      <c r="N787" s="24"/>
      <c r="O787" s="24"/>
      <c r="P787" s="24"/>
    </row>
    <row r="788" ht="16.5" customHeight="1">
      <c r="G788" s="62"/>
      <c r="K788" s="21"/>
      <c r="L788" s="24"/>
      <c r="M788" s="24"/>
      <c r="N788" s="24"/>
      <c r="O788" s="24"/>
      <c r="P788" s="24"/>
    </row>
    <row r="789" ht="16.5" customHeight="1">
      <c r="G789" s="62"/>
      <c r="K789" s="21"/>
      <c r="L789" s="24"/>
      <c r="M789" s="24"/>
      <c r="N789" s="24"/>
      <c r="O789" s="24"/>
      <c r="P789" s="24"/>
    </row>
    <row r="790" ht="16.5" customHeight="1">
      <c r="G790" s="62"/>
      <c r="K790" s="21"/>
      <c r="L790" s="24"/>
      <c r="M790" s="24"/>
      <c r="N790" s="24"/>
      <c r="O790" s="24"/>
      <c r="P790" s="24"/>
    </row>
    <row r="791" ht="16.5" customHeight="1">
      <c r="G791" s="62"/>
      <c r="K791" s="21"/>
      <c r="L791" s="24"/>
      <c r="M791" s="24"/>
      <c r="N791" s="24"/>
      <c r="O791" s="24"/>
      <c r="P791" s="24"/>
    </row>
    <row r="792" ht="16.5" customHeight="1">
      <c r="G792" s="62"/>
      <c r="K792" s="21"/>
      <c r="L792" s="24"/>
      <c r="M792" s="24"/>
      <c r="N792" s="24"/>
      <c r="O792" s="24"/>
      <c r="P792" s="24"/>
    </row>
    <row r="793" ht="16.5" customHeight="1">
      <c r="G793" s="62"/>
      <c r="K793" s="21"/>
      <c r="L793" s="24"/>
      <c r="M793" s="24"/>
      <c r="N793" s="24"/>
      <c r="O793" s="24"/>
      <c r="P793" s="24"/>
    </row>
    <row r="794" ht="16.5" customHeight="1">
      <c r="G794" s="62"/>
      <c r="K794" s="21"/>
      <c r="L794" s="24"/>
      <c r="M794" s="24"/>
      <c r="N794" s="24"/>
      <c r="O794" s="24"/>
      <c r="P794" s="24"/>
    </row>
    <row r="795" ht="16.5" customHeight="1">
      <c r="G795" s="62"/>
      <c r="K795" s="21"/>
      <c r="L795" s="24"/>
      <c r="M795" s="24"/>
      <c r="N795" s="24"/>
      <c r="O795" s="24"/>
      <c r="P795" s="24"/>
    </row>
    <row r="796" ht="16.5" customHeight="1">
      <c r="G796" s="62"/>
      <c r="K796" s="21"/>
      <c r="L796" s="24"/>
      <c r="M796" s="24"/>
      <c r="N796" s="24"/>
      <c r="O796" s="24"/>
      <c r="P796" s="24"/>
    </row>
    <row r="797" ht="16.5" customHeight="1">
      <c r="G797" s="62"/>
      <c r="K797" s="21"/>
      <c r="L797" s="24"/>
      <c r="M797" s="24"/>
      <c r="N797" s="24"/>
      <c r="O797" s="24"/>
      <c r="P797" s="24"/>
    </row>
    <row r="798" ht="16.5" customHeight="1">
      <c r="G798" s="62"/>
      <c r="K798" s="21"/>
      <c r="L798" s="24"/>
      <c r="M798" s="24"/>
      <c r="N798" s="24"/>
      <c r="O798" s="24"/>
      <c r="P798" s="24"/>
    </row>
    <row r="799" ht="16.5" customHeight="1">
      <c r="G799" s="62"/>
      <c r="K799" s="21"/>
      <c r="L799" s="24"/>
      <c r="M799" s="24"/>
      <c r="N799" s="24"/>
      <c r="O799" s="24"/>
      <c r="P799" s="24"/>
    </row>
    <row r="800" ht="16.5" customHeight="1">
      <c r="G800" s="62"/>
      <c r="K800" s="21"/>
      <c r="L800" s="24"/>
      <c r="M800" s="24"/>
      <c r="N800" s="24"/>
      <c r="O800" s="24"/>
      <c r="P800" s="24"/>
    </row>
    <row r="801" ht="16.5" customHeight="1">
      <c r="G801" s="62"/>
      <c r="K801" s="21"/>
      <c r="L801" s="24"/>
      <c r="M801" s="24"/>
      <c r="N801" s="24"/>
      <c r="O801" s="24"/>
      <c r="P801" s="24"/>
    </row>
    <row r="802" ht="16.5" customHeight="1">
      <c r="G802" s="62"/>
      <c r="K802" s="21"/>
      <c r="L802" s="24"/>
      <c r="M802" s="24"/>
      <c r="N802" s="24"/>
      <c r="O802" s="24"/>
      <c r="P802" s="24"/>
    </row>
    <row r="803" ht="16.5" customHeight="1">
      <c r="G803" s="62"/>
      <c r="K803" s="21"/>
      <c r="L803" s="24"/>
      <c r="M803" s="24"/>
      <c r="N803" s="24"/>
      <c r="O803" s="24"/>
      <c r="P803" s="24"/>
    </row>
    <row r="804" ht="16.5" customHeight="1">
      <c r="G804" s="62"/>
      <c r="K804" s="21"/>
      <c r="L804" s="24"/>
      <c r="M804" s="24"/>
      <c r="N804" s="24"/>
      <c r="O804" s="24"/>
      <c r="P804" s="24"/>
    </row>
    <row r="805" ht="16.5" customHeight="1">
      <c r="G805" s="62"/>
      <c r="K805" s="21"/>
      <c r="L805" s="24"/>
      <c r="M805" s="24"/>
      <c r="N805" s="24"/>
      <c r="O805" s="24"/>
      <c r="P805" s="24"/>
    </row>
    <row r="806" ht="16.5" customHeight="1">
      <c r="G806" s="62"/>
      <c r="K806" s="21"/>
      <c r="L806" s="24"/>
      <c r="M806" s="24"/>
      <c r="N806" s="24"/>
      <c r="O806" s="24"/>
      <c r="P806" s="24"/>
    </row>
    <row r="807" ht="16.5" customHeight="1">
      <c r="G807" s="62"/>
      <c r="K807" s="21"/>
      <c r="L807" s="24"/>
      <c r="M807" s="24"/>
      <c r="N807" s="24"/>
      <c r="O807" s="24"/>
      <c r="P807" s="24"/>
    </row>
    <row r="808" ht="16.5" customHeight="1">
      <c r="G808" s="62"/>
      <c r="K808" s="21"/>
      <c r="L808" s="24"/>
      <c r="M808" s="24"/>
      <c r="N808" s="24"/>
      <c r="O808" s="24"/>
      <c r="P808" s="24"/>
    </row>
    <row r="809" ht="16.5" customHeight="1">
      <c r="G809" s="62"/>
      <c r="K809" s="21"/>
      <c r="L809" s="24"/>
      <c r="M809" s="24"/>
      <c r="N809" s="24"/>
      <c r="O809" s="24"/>
      <c r="P809" s="24"/>
    </row>
    <row r="810" ht="16.5" customHeight="1">
      <c r="G810" s="62"/>
      <c r="K810" s="21"/>
      <c r="L810" s="24"/>
      <c r="M810" s="24"/>
      <c r="N810" s="24"/>
      <c r="O810" s="24"/>
      <c r="P810" s="24"/>
    </row>
    <row r="811" ht="16.5" customHeight="1">
      <c r="G811" s="62"/>
      <c r="K811" s="21"/>
      <c r="L811" s="24"/>
      <c r="M811" s="24"/>
      <c r="N811" s="24"/>
      <c r="O811" s="24"/>
      <c r="P811" s="24"/>
    </row>
    <row r="812" ht="16.5" customHeight="1">
      <c r="G812" s="62"/>
      <c r="K812" s="21"/>
      <c r="L812" s="24"/>
      <c r="M812" s="24"/>
      <c r="N812" s="24"/>
      <c r="O812" s="24"/>
      <c r="P812" s="24"/>
    </row>
    <row r="813" ht="16.5" customHeight="1">
      <c r="G813" s="62"/>
      <c r="K813" s="21"/>
      <c r="L813" s="24"/>
      <c r="M813" s="24"/>
      <c r="N813" s="24"/>
      <c r="O813" s="24"/>
      <c r="P813" s="24"/>
    </row>
    <row r="814" ht="16.5" customHeight="1">
      <c r="G814" s="62"/>
      <c r="K814" s="21"/>
      <c r="L814" s="24"/>
      <c r="M814" s="24"/>
      <c r="N814" s="24"/>
      <c r="O814" s="24"/>
      <c r="P814" s="24"/>
    </row>
    <row r="815" ht="16.5" customHeight="1">
      <c r="G815" s="62"/>
      <c r="K815" s="21"/>
      <c r="L815" s="24"/>
      <c r="M815" s="24"/>
      <c r="N815" s="24"/>
      <c r="O815" s="24"/>
      <c r="P815" s="24"/>
    </row>
    <row r="816" ht="16.5" customHeight="1">
      <c r="G816" s="62"/>
      <c r="K816" s="21"/>
      <c r="L816" s="24"/>
      <c r="M816" s="24"/>
      <c r="N816" s="24"/>
      <c r="O816" s="24"/>
      <c r="P816" s="24"/>
    </row>
    <row r="817" ht="16.5" customHeight="1">
      <c r="G817" s="62"/>
      <c r="K817" s="21"/>
      <c r="L817" s="24"/>
      <c r="M817" s="24"/>
      <c r="N817" s="24"/>
      <c r="O817" s="24"/>
      <c r="P817" s="24"/>
    </row>
    <row r="818" ht="16.5" customHeight="1">
      <c r="G818" s="62"/>
      <c r="K818" s="21"/>
      <c r="L818" s="24"/>
      <c r="M818" s="24"/>
      <c r="N818" s="24"/>
      <c r="O818" s="24"/>
      <c r="P818" s="24"/>
    </row>
    <row r="819" ht="16.5" customHeight="1">
      <c r="G819" s="62"/>
      <c r="K819" s="21"/>
      <c r="L819" s="24"/>
      <c r="M819" s="24"/>
      <c r="N819" s="24"/>
      <c r="O819" s="24"/>
      <c r="P819" s="24"/>
    </row>
    <row r="820" ht="16.5" customHeight="1">
      <c r="G820" s="62"/>
      <c r="K820" s="21"/>
      <c r="L820" s="24"/>
      <c r="M820" s="24"/>
      <c r="N820" s="24"/>
      <c r="O820" s="24"/>
      <c r="P820" s="24"/>
    </row>
    <row r="821" ht="16.5" customHeight="1">
      <c r="G821" s="62"/>
      <c r="K821" s="21"/>
      <c r="L821" s="24"/>
      <c r="M821" s="24"/>
      <c r="N821" s="24"/>
      <c r="O821" s="24"/>
      <c r="P821" s="24"/>
    </row>
    <row r="822" ht="16.5" customHeight="1">
      <c r="G822" s="62"/>
      <c r="K822" s="21"/>
      <c r="L822" s="24"/>
      <c r="M822" s="24"/>
      <c r="N822" s="24"/>
      <c r="O822" s="24"/>
      <c r="P822" s="24"/>
    </row>
    <row r="823" ht="16.5" customHeight="1">
      <c r="G823" s="62"/>
      <c r="K823" s="21"/>
      <c r="L823" s="24"/>
      <c r="M823" s="24"/>
      <c r="N823" s="24"/>
      <c r="O823" s="24"/>
      <c r="P823" s="24"/>
    </row>
    <row r="824" ht="16.5" customHeight="1">
      <c r="G824" s="62"/>
      <c r="K824" s="21"/>
      <c r="L824" s="24"/>
      <c r="M824" s="24"/>
      <c r="N824" s="24"/>
      <c r="O824" s="24"/>
      <c r="P824" s="24"/>
    </row>
    <row r="825" ht="16.5" customHeight="1">
      <c r="G825" s="62"/>
      <c r="K825" s="21"/>
      <c r="L825" s="24"/>
      <c r="M825" s="24"/>
      <c r="N825" s="24"/>
      <c r="O825" s="24"/>
      <c r="P825" s="24"/>
    </row>
    <row r="826" ht="16.5" customHeight="1">
      <c r="G826" s="62"/>
      <c r="K826" s="21"/>
      <c r="L826" s="24"/>
      <c r="M826" s="24"/>
      <c r="N826" s="24"/>
      <c r="O826" s="24"/>
      <c r="P826" s="24"/>
    </row>
    <row r="827" ht="16.5" customHeight="1">
      <c r="G827" s="62"/>
      <c r="K827" s="21"/>
      <c r="L827" s="24"/>
      <c r="M827" s="24"/>
      <c r="N827" s="24"/>
      <c r="O827" s="24"/>
      <c r="P827" s="24"/>
    </row>
    <row r="828" ht="16.5" customHeight="1">
      <c r="G828" s="62"/>
      <c r="K828" s="21"/>
      <c r="L828" s="24"/>
      <c r="M828" s="24"/>
      <c r="N828" s="24"/>
      <c r="O828" s="24"/>
      <c r="P828" s="24"/>
    </row>
    <row r="829" ht="16.5" customHeight="1">
      <c r="G829" s="62"/>
      <c r="K829" s="21"/>
      <c r="L829" s="24"/>
      <c r="M829" s="24"/>
      <c r="N829" s="24"/>
      <c r="O829" s="24"/>
      <c r="P829" s="24"/>
    </row>
    <row r="830" ht="16.5" customHeight="1">
      <c r="G830" s="62"/>
      <c r="K830" s="21"/>
      <c r="L830" s="24"/>
      <c r="M830" s="24"/>
      <c r="N830" s="24"/>
      <c r="O830" s="24"/>
      <c r="P830" s="24"/>
    </row>
    <row r="831" ht="16.5" customHeight="1">
      <c r="G831" s="62"/>
      <c r="K831" s="21"/>
      <c r="L831" s="24"/>
      <c r="M831" s="24"/>
      <c r="N831" s="24"/>
      <c r="O831" s="24"/>
      <c r="P831" s="24"/>
    </row>
    <row r="832" ht="16.5" customHeight="1">
      <c r="G832" s="62"/>
      <c r="K832" s="21"/>
      <c r="L832" s="24"/>
      <c r="M832" s="24"/>
      <c r="N832" s="24"/>
      <c r="O832" s="24"/>
      <c r="P832" s="24"/>
    </row>
    <row r="833" ht="16.5" customHeight="1">
      <c r="G833" s="62"/>
      <c r="K833" s="21"/>
      <c r="L833" s="24"/>
      <c r="M833" s="24"/>
      <c r="N833" s="24"/>
      <c r="O833" s="24"/>
      <c r="P833" s="24"/>
    </row>
    <row r="834" ht="16.5" customHeight="1">
      <c r="G834" s="62"/>
      <c r="K834" s="21"/>
      <c r="L834" s="24"/>
      <c r="M834" s="24"/>
      <c r="N834" s="24"/>
      <c r="O834" s="24"/>
      <c r="P834" s="24"/>
    </row>
    <row r="835" ht="16.5" customHeight="1">
      <c r="G835" s="62"/>
      <c r="K835" s="21"/>
      <c r="L835" s="24"/>
      <c r="M835" s="24"/>
      <c r="N835" s="24"/>
      <c r="O835" s="24"/>
      <c r="P835" s="24"/>
    </row>
    <row r="836" ht="16.5" customHeight="1">
      <c r="G836" s="62"/>
      <c r="K836" s="21"/>
      <c r="L836" s="24"/>
      <c r="M836" s="24"/>
      <c r="N836" s="24"/>
      <c r="O836" s="24"/>
      <c r="P836" s="24"/>
    </row>
    <row r="837" ht="16.5" customHeight="1">
      <c r="G837" s="62"/>
      <c r="K837" s="21"/>
      <c r="L837" s="24"/>
      <c r="M837" s="24"/>
      <c r="N837" s="24"/>
      <c r="O837" s="24"/>
      <c r="P837" s="24"/>
    </row>
    <row r="838" ht="16.5" customHeight="1">
      <c r="G838" s="62"/>
      <c r="K838" s="21"/>
      <c r="L838" s="24"/>
      <c r="M838" s="24"/>
      <c r="N838" s="24"/>
      <c r="O838" s="24"/>
      <c r="P838" s="24"/>
    </row>
    <row r="839" ht="16.5" customHeight="1">
      <c r="G839" s="62"/>
      <c r="K839" s="21"/>
      <c r="L839" s="24"/>
      <c r="M839" s="24"/>
      <c r="N839" s="24"/>
      <c r="O839" s="24"/>
      <c r="P839" s="24"/>
    </row>
    <row r="840" ht="16.5" customHeight="1">
      <c r="G840" s="62"/>
      <c r="K840" s="21"/>
      <c r="L840" s="24"/>
      <c r="M840" s="24"/>
      <c r="N840" s="24"/>
      <c r="O840" s="24"/>
      <c r="P840" s="24"/>
    </row>
    <row r="841" ht="16.5" customHeight="1">
      <c r="G841" s="62"/>
      <c r="K841" s="21"/>
      <c r="L841" s="24"/>
      <c r="M841" s="24"/>
      <c r="N841" s="24"/>
      <c r="O841" s="24"/>
      <c r="P841" s="24"/>
    </row>
    <row r="842" ht="16.5" customHeight="1">
      <c r="G842" s="62"/>
      <c r="K842" s="21"/>
      <c r="L842" s="24"/>
      <c r="M842" s="24"/>
      <c r="N842" s="24"/>
      <c r="O842" s="24"/>
      <c r="P842" s="24"/>
    </row>
    <row r="843" ht="16.5" customHeight="1">
      <c r="G843" s="62"/>
      <c r="K843" s="21"/>
      <c r="L843" s="24"/>
      <c r="M843" s="24"/>
      <c r="N843" s="24"/>
      <c r="O843" s="24"/>
      <c r="P843" s="24"/>
    </row>
    <row r="844" ht="16.5" customHeight="1">
      <c r="G844" s="62"/>
      <c r="K844" s="21"/>
      <c r="L844" s="24"/>
      <c r="M844" s="24"/>
      <c r="N844" s="24"/>
      <c r="O844" s="24"/>
      <c r="P844" s="24"/>
    </row>
    <row r="845" ht="16.5" customHeight="1">
      <c r="G845" s="62"/>
      <c r="K845" s="21"/>
      <c r="L845" s="24"/>
      <c r="M845" s="24"/>
      <c r="N845" s="24"/>
      <c r="O845" s="24"/>
      <c r="P845" s="24"/>
    </row>
    <row r="846" ht="16.5" customHeight="1">
      <c r="G846" s="62"/>
      <c r="K846" s="21"/>
      <c r="L846" s="24"/>
      <c r="M846" s="24"/>
      <c r="N846" s="24"/>
      <c r="O846" s="24"/>
      <c r="P846" s="24"/>
    </row>
    <row r="847" ht="16.5" customHeight="1">
      <c r="G847" s="62"/>
      <c r="K847" s="21"/>
      <c r="L847" s="24"/>
      <c r="M847" s="24"/>
      <c r="N847" s="24"/>
      <c r="O847" s="24"/>
      <c r="P847" s="24"/>
    </row>
    <row r="848" ht="16.5" customHeight="1">
      <c r="G848" s="62"/>
      <c r="K848" s="21"/>
      <c r="L848" s="24"/>
      <c r="M848" s="24"/>
      <c r="N848" s="24"/>
      <c r="O848" s="24"/>
      <c r="P848" s="24"/>
    </row>
    <row r="849" ht="16.5" customHeight="1">
      <c r="G849" s="62"/>
      <c r="K849" s="21"/>
      <c r="L849" s="24"/>
      <c r="M849" s="24"/>
      <c r="N849" s="24"/>
      <c r="O849" s="24"/>
      <c r="P849" s="24"/>
    </row>
    <row r="850" ht="16.5" customHeight="1">
      <c r="G850" s="62"/>
      <c r="K850" s="21"/>
      <c r="L850" s="24"/>
      <c r="M850" s="24"/>
      <c r="N850" s="24"/>
      <c r="O850" s="24"/>
      <c r="P850" s="24"/>
    </row>
    <row r="851" ht="16.5" customHeight="1">
      <c r="G851" s="62"/>
      <c r="K851" s="21"/>
      <c r="L851" s="24"/>
      <c r="M851" s="24"/>
      <c r="N851" s="24"/>
      <c r="O851" s="24"/>
      <c r="P851" s="24"/>
    </row>
    <row r="852" ht="16.5" customHeight="1">
      <c r="G852" s="62"/>
      <c r="K852" s="21"/>
      <c r="L852" s="24"/>
      <c r="M852" s="24"/>
      <c r="N852" s="24"/>
      <c r="O852" s="24"/>
      <c r="P852" s="24"/>
    </row>
    <row r="853" ht="16.5" customHeight="1">
      <c r="G853" s="62"/>
      <c r="K853" s="21"/>
      <c r="L853" s="24"/>
      <c r="M853" s="24"/>
      <c r="N853" s="24"/>
      <c r="O853" s="24"/>
      <c r="P853" s="24"/>
    </row>
    <row r="854" ht="16.5" customHeight="1">
      <c r="G854" s="62"/>
      <c r="K854" s="21"/>
      <c r="L854" s="24"/>
      <c r="M854" s="24"/>
      <c r="N854" s="24"/>
      <c r="O854" s="24"/>
      <c r="P854" s="24"/>
    </row>
    <row r="855" ht="16.5" customHeight="1">
      <c r="G855" s="62"/>
      <c r="K855" s="21"/>
      <c r="L855" s="24"/>
      <c r="M855" s="24"/>
      <c r="N855" s="24"/>
      <c r="O855" s="24"/>
      <c r="P855" s="24"/>
    </row>
    <row r="856" ht="16.5" customHeight="1">
      <c r="G856" s="62"/>
      <c r="K856" s="21"/>
      <c r="L856" s="24"/>
      <c r="M856" s="24"/>
      <c r="N856" s="24"/>
      <c r="O856" s="24"/>
      <c r="P856" s="24"/>
    </row>
    <row r="857" ht="16.5" customHeight="1">
      <c r="G857" s="62"/>
      <c r="K857" s="21"/>
      <c r="L857" s="24"/>
      <c r="M857" s="24"/>
      <c r="N857" s="24"/>
      <c r="O857" s="24"/>
      <c r="P857" s="24"/>
    </row>
    <row r="858" ht="16.5" customHeight="1">
      <c r="G858" s="62"/>
      <c r="K858" s="21"/>
      <c r="L858" s="24"/>
      <c r="M858" s="24"/>
      <c r="N858" s="24"/>
      <c r="O858" s="24"/>
      <c r="P858" s="24"/>
    </row>
    <row r="859" ht="16.5" customHeight="1">
      <c r="G859" s="62"/>
      <c r="K859" s="21"/>
      <c r="L859" s="24"/>
      <c r="M859" s="24"/>
      <c r="N859" s="24"/>
      <c r="O859" s="24"/>
      <c r="P859" s="24"/>
    </row>
    <row r="860" ht="16.5" customHeight="1">
      <c r="G860" s="62"/>
      <c r="K860" s="21"/>
      <c r="L860" s="24"/>
      <c r="M860" s="24"/>
      <c r="N860" s="24"/>
      <c r="O860" s="24"/>
      <c r="P860" s="24"/>
    </row>
    <row r="861" ht="16.5" customHeight="1">
      <c r="G861" s="62"/>
      <c r="K861" s="21"/>
      <c r="L861" s="24"/>
      <c r="M861" s="24"/>
      <c r="N861" s="24"/>
      <c r="O861" s="24"/>
      <c r="P861" s="24"/>
    </row>
    <row r="862" ht="16.5" customHeight="1">
      <c r="G862" s="62"/>
      <c r="K862" s="21"/>
      <c r="L862" s="24"/>
      <c r="M862" s="24"/>
      <c r="N862" s="24"/>
      <c r="O862" s="24"/>
      <c r="P862" s="24"/>
    </row>
    <row r="863" ht="16.5" customHeight="1">
      <c r="G863" s="62"/>
      <c r="K863" s="21"/>
      <c r="L863" s="24"/>
      <c r="M863" s="24"/>
      <c r="N863" s="24"/>
      <c r="O863" s="24"/>
      <c r="P863" s="24"/>
    </row>
    <row r="864" ht="16.5" customHeight="1">
      <c r="G864" s="62"/>
      <c r="K864" s="21"/>
      <c r="L864" s="24"/>
      <c r="M864" s="24"/>
      <c r="N864" s="24"/>
      <c r="O864" s="24"/>
      <c r="P864" s="24"/>
    </row>
    <row r="865" ht="16.5" customHeight="1">
      <c r="G865" s="62"/>
      <c r="K865" s="21"/>
      <c r="L865" s="24"/>
      <c r="M865" s="24"/>
      <c r="N865" s="24"/>
      <c r="O865" s="24"/>
      <c r="P865" s="24"/>
    </row>
    <row r="866" ht="16.5" customHeight="1">
      <c r="G866" s="62"/>
      <c r="K866" s="21"/>
      <c r="L866" s="24"/>
      <c r="M866" s="24"/>
      <c r="N866" s="24"/>
      <c r="O866" s="24"/>
      <c r="P866" s="24"/>
    </row>
    <row r="867" ht="16.5" customHeight="1">
      <c r="G867" s="62"/>
      <c r="K867" s="21"/>
      <c r="L867" s="24"/>
      <c r="M867" s="24"/>
      <c r="N867" s="24"/>
      <c r="O867" s="24"/>
      <c r="P867" s="24"/>
    </row>
    <row r="868" ht="16.5" customHeight="1">
      <c r="G868" s="62"/>
      <c r="K868" s="21"/>
      <c r="L868" s="24"/>
      <c r="M868" s="24"/>
      <c r="N868" s="24"/>
      <c r="O868" s="24"/>
      <c r="P868" s="24"/>
    </row>
    <row r="869" ht="16.5" customHeight="1">
      <c r="G869" s="62"/>
      <c r="K869" s="21"/>
      <c r="L869" s="24"/>
      <c r="M869" s="24"/>
      <c r="N869" s="24"/>
      <c r="O869" s="24"/>
      <c r="P869" s="24"/>
    </row>
    <row r="870" ht="16.5" customHeight="1">
      <c r="G870" s="62"/>
      <c r="K870" s="21"/>
      <c r="L870" s="24"/>
      <c r="M870" s="24"/>
      <c r="N870" s="24"/>
      <c r="O870" s="24"/>
      <c r="P870" s="24"/>
    </row>
    <row r="871" ht="16.5" customHeight="1">
      <c r="G871" s="62"/>
      <c r="K871" s="21"/>
      <c r="L871" s="24"/>
      <c r="M871" s="24"/>
      <c r="N871" s="24"/>
      <c r="O871" s="24"/>
      <c r="P871" s="24"/>
    </row>
    <row r="872" ht="16.5" customHeight="1">
      <c r="G872" s="62"/>
      <c r="K872" s="21"/>
      <c r="L872" s="24"/>
      <c r="M872" s="24"/>
      <c r="N872" s="24"/>
      <c r="O872" s="24"/>
      <c r="P872" s="24"/>
    </row>
    <row r="873" ht="16.5" customHeight="1">
      <c r="G873" s="62"/>
      <c r="K873" s="21"/>
      <c r="L873" s="24"/>
      <c r="M873" s="24"/>
      <c r="N873" s="24"/>
      <c r="O873" s="24"/>
      <c r="P873" s="24"/>
    </row>
    <row r="874" ht="16.5" customHeight="1">
      <c r="G874" s="62"/>
      <c r="K874" s="21"/>
      <c r="L874" s="24"/>
      <c r="M874" s="24"/>
      <c r="N874" s="24"/>
      <c r="O874" s="24"/>
      <c r="P874" s="24"/>
    </row>
    <row r="875" ht="16.5" customHeight="1">
      <c r="G875" s="62"/>
      <c r="K875" s="21"/>
      <c r="L875" s="24"/>
      <c r="M875" s="24"/>
      <c r="N875" s="24"/>
      <c r="O875" s="24"/>
      <c r="P875" s="24"/>
    </row>
    <row r="876" ht="16.5" customHeight="1">
      <c r="G876" s="62"/>
      <c r="K876" s="21"/>
      <c r="L876" s="24"/>
      <c r="M876" s="24"/>
      <c r="N876" s="24"/>
      <c r="O876" s="24"/>
      <c r="P876" s="24"/>
    </row>
    <row r="877" ht="16.5" customHeight="1">
      <c r="G877" s="62"/>
      <c r="K877" s="21"/>
      <c r="L877" s="24"/>
      <c r="M877" s="24"/>
      <c r="N877" s="24"/>
      <c r="O877" s="24"/>
      <c r="P877" s="24"/>
    </row>
    <row r="878" ht="16.5" customHeight="1">
      <c r="G878" s="62"/>
      <c r="K878" s="21"/>
      <c r="L878" s="24"/>
      <c r="M878" s="24"/>
      <c r="N878" s="24"/>
      <c r="O878" s="24"/>
      <c r="P878" s="24"/>
    </row>
    <row r="879" ht="16.5" customHeight="1">
      <c r="G879" s="62"/>
      <c r="K879" s="21"/>
      <c r="L879" s="24"/>
      <c r="M879" s="24"/>
      <c r="N879" s="24"/>
      <c r="O879" s="24"/>
      <c r="P879" s="24"/>
    </row>
    <row r="880" ht="16.5" customHeight="1">
      <c r="G880" s="62"/>
      <c r="K880" s="21"/>
      <c r="L880" s="24"/>
      <c r="M880" s="24"/>
      <c r="N880" s="24"/>
      <c r="O880" s="24"/>
      <c r="P880" s="24"/>
    </row>
    <row r="881" ht="16.5" customHeight="1">
      <c r="G881" s="62"/>
      <c r="K881" s="21"/>
      <c r="L881" s="24"/>
      <c r="M881" s="24"/>
      <c r="N881" s="24"/>
      <c r="O881" s="24"/>
      <c r="P881" s="24"/>
    </row>
    <row r="882" ht="16.5" customHeight="1">
      <c r="G882" s="62"/>
      <c r="K882" s="21"/>
      <c r="L882" s="24"/>
      <c r="M882" s="24"/>
      <c r="N882" s="24"/>
      <c r="O882" s="24"/>
      <c r="P882" s="24"/>
    </row>
    <row r="883" ht="16.5" customHeight="1">
      <c r="G883" s="62"/>
      <c r="K883" s="21"/>
      <c r="L883" s="24"/>
      <c r="M883" s="24"/>
      <c r="N883" s="24"/>
      <c r="O883" s="24"/>
      <c r="P883" s="24"/>
    </row>
    <row r="884" ht="16.5" customHeight="1">
      <c r="G884" s="62"/>
      <c r="K884" s="21"/>
      <c r="L884" s="24"/>
      <c r="M884" s="24"/>
      <c r="N884" s="24"/>
      <c r="O884" s="24"/>
      <c r="P884" s="24"/>
    </row>
    <row r="885" ht="16.5" customHeight="1">
      <c r="G885" s="62"/>
      <c r="K885" s="21"/>
      <c r="L885" s="24"/>
      <c r="M885" s="24"/>
      <c r="N885" s="24"/>
      <c r="O885" s="24"/>
      <c r="P885" s="24"/>
    </row>
    <row r="886" ht="16.5" customHeight="1">
      <c r="G886" s="62"/>
      <c r="K886" s="21"/>
      <c r="L886" s="24"/>
      <c r="M886" s="24"/>
      <c r="N886" s="24"/>
      <c r="O886" s="24"/>
      <c r="P886" s="24"/>
    </row>
    <row r="887" ht="16.5" customHeight="1">
      <c r="G887" s="62"/>
      <c r="K887" s="21"/>
      <c r="L887" s="24"/>
      <c r="M887" s="24"/>
      <c r="N887" s="24"/>
      <c r="O887" s="24"/>
      <c r="P887" s="24"/>
    </row>
    <row r="888" ht="16.5" customHeight="1">
      <c r="G888" s="62"/>
      <c r="K888" s="21"/>
      <c r="L888" s="24"/>
      <c r="M888" s="24"/>
      <c r="N888" s="24"/>
      <c r="O888" s="24"/>
      <c r="P888" s="24"/>
    </row>
    <row r="889" ht="16.5" customHeight="1">
      <c r="G889" s="62"/>
      <c r="K889" s="21"/>
      <c r="L889" s="24"/>
      <c r="M889" s="24"/>
      <c r="N889" s="24"/>
      <c r="O889" s="24"/>
      <c r="P889" s="24"/>
    </row>
    <row r="890" ht="16.5" customHeight="1">
      <c r="G890" s="62"/>
      <c r="K890" s="21"/>
      <c r="L890" s="24"/>
      <c r="M890" s="24"/>
      <c r="N890" s="24"/>
      <c r="O890" s="24"/>
      <c r="P890" s="24"/>
    </row>
    <row r="891" ht="16.5" customHeight="1">
      <c r="G891" s="62"/>
      <c r="K891" s="21"/>
      <c r="L891" s="24"/>
      <c r="M891" s="24"/>
      <c r="N891" s="24"/>
      <c r="O891" s="24"/>
      <c r="P891" s="24"/>
    </row>
    <row r="892" ht="16.5" customHeight="1">
      <c r="G892" s="62"/>
      <c r="K892" s="21"/>
      <c r="L892" s="24"/>
      <c r="M892" s="24"/>
      <c r="N892" s="24"/>
      <c r="O892" s="24"/>
      <c r="P892" s="24"/>
    </row>
    <row r="893" ht="16.5" customHeight="1">
      <c r="G893" s="62"/>
      <c r="K893" s="21"/>
      <c r="L893" s="24"/>
      <c r="M893" s="24"/>
      <c r="N893" s="24"/>
      <c r="O893" s="24"/>
      <c r="P893" s="24"/>
    </row>
    <row r="894" ht="16.5" customHeight="1">
      <c r="G894" s="62"/>
      <c r="K894" s="21"/>
      <c r="L894" s="24"/>
      <c r="M894" s="24"/>
      <c r="N894" s="24"/>
      <c r="O894" s="24"/>
      <c r="P894" s="24"/>
    </row>
    <row r="895" ht="16.5" customHeight="1">
      <c r="G895" s="62"/>
      <c r="K895" s="21"/>
      <c r="L895" s="24"/>
      <c r="M895" s="24"/>
      <c r="N895" s="24"/>
      <c r="O895" s="24"/>
      <c r="P895" s="24"/>
    </row>
    <row r="896" ht="16.5" customHeight="1">
      <c r="G896" s="62"/>
      <c r="K896" s="21"/>
      <c r="L896" s="24"/>
      <c r="M896" s="24"/>
      <c r="N896" s="24"/>
      <c r="O896" s="24"/>
      <c r="P896" s="24"/>
    </row>
    <row r="897" ht="16.5" customHeight="1">
      <c r="G897" s="62"/>
      <c r="K897" s="21"/>
      <c r="L897" s="24"/>
      <c r="M897" s="24"/>
      <c r="N897" s="24"/>
      <c r="O897" s="24"/>
      <c r="P897" s="24"/>
    </row>
    <row r="898" ht="16.5" customHeight="1">
      <c r="G898" s="62"/>
      <c r="K898" s="21"/>
      <c r="L898" s="24"/>
      <c r="M898" s="24"/>
      <c r="N898" s="24"/>
      <c r="O898" s="24"/>
      <c r="P898" s="24"/>
    </row>
    <row r="899" ht="16.5" customHeight="1">
      <c r="G899" s="62"/>
      <c r="K899" s="21"/>
      <c r="L899" s="24"/>
      <c r="M899" s="24"/>
      <c r="N899" s="24"/>
      <c r="O899" s="24"/>
      <c r="P899" s="24"/>
    </row>
    <row r="900" ht="16.5" customHeight="1">
      <c r="G900" s="62"/>
      <c r="K900" s="21"/>
      <c r="L900" s="24"/>
      <c r="M900" s="24"/>
      <c r="N900" s="24"/>
      <c r="O900" s="24"/>
      <c r="P900" s="24"/>
    </row>
    <row r="901" ht="16.5" customHeight="1">
      <c r="G901" s="62"/>
      <c r="K901" s="21"/>
      <c r="L901" s="24"/>
      <c r="M901" s="24"/>
      <c r="N901" s="24"/>
      <c r="O901" s="24"/>
      <c r="P901" s="24"/>
    </row>
    <row r="902" ht="16.5" customHeight="1">
      <c r="G902" s="62"/>
      <c r="K902" s="21"/>
      <c r="L902" s="24"/>
      <c r="M902" s="24"/>
      <c r="N902" s="24"/>
      <c r="O902" s="24"/>
      <c r="P902" s="24"/>
    </row>
    <row r="903" ht="16.5" customHeight="1">
      <c r="G903" s="62"/>
      <c r="K903" s="21"/>
      <c r="L903" s="24"/>
      <c r="M903" s="24"/>
      <c r="N903" s="24"/>
      <c r="O903" s="24"/>
      <c r="P903" s="24"/>
    </row>
    <row r="904" ht="16.5" customHeight="1">
      <c r="G904" s="62"/>
      <c r="K904" s="21"/>
      <c r="L904" s="24"/>
      <c r="M904" s="24"/>
      <c r="N904" s="24"/>
      <c r="O904" s="24"/>
      <c r="P904" s="24"/>
    </row>
    <row r="905" ht="16.5" customHeight="1">
      <c r="G905" s="62"/>
      <c r="K905" s="21"/>
      <c r="L905" s="24"/>
      <c r="M905" s="24"/>
      <c r="N905" s="24"/>
      <c r="O905" s="24"/>
      <c r="P905" s="24"/>
    </row>
    <row r="906" ht="16.5" customHeight="1">
      <c r="G906" s="62"/>
      <c r="K906" s="21"/>
      <c r="L906" s="24"/>
      <c r="M906" s="24"/>
      <c r="N906" s="24"/>
      <c r="O906" s="24"/>
      <c r="P906" s="24"/>
    </row>
    <row r="907" ht="16.5" customHeight="1">
      <c r="G907" s="62"/>
      <c r="K907" s="21"/>
      <c r="L907" s="24"/>
      <c r="M907" s="24"/>
      <c r="N907" s="24"/>
      <c r="O907" s="24"/>
      <c r="P907" s="24"/>
    </row>
    <row r="908" ht="16.5" customHeight="1">
      <c r="G908" s="62"/>
      <c r="K908" s="21"/>
      <c r="L908" s="24"/>
      <c r="M908" s="24"/>
      <c r="N908" s="24"/>
      <c r="O908" s="24"/>
      <c r="P908" s="24"/>
    </row>
    <row r="909" ht="16.5" customHeight="1">
      <c r="G909" s="62"/>
      <c r="K909" s="21"/>
      <c r="L909" s="24"/>
      <c r="M909" s="24"/>
      <c r="N909" s="24"/>
      <c r="O909" s="24"/>
      <c r="P909" s="24"/>
    </row>
    <row r="910" ht="16.5" customHeight="1">
      <c r="G910" s="62"/>
      <c r="K910" s="21"/>
      <c r="L910" s="24"/>
      <c r="M910" s="24"/>
      <c r="N910" s="24"/>
      <c r="O910" s="24"/>
      <c r="P910" s="24"/>
    </row>
    <row r="911" ht="16.5" customHeight="1">
      <c r="G911" s="62"/>
      <c r="K911" s="21"/>
      <c r="L911" s="24"/>
      <c r="M911" s="24"/>
      <c r="N911" s="24"/>
      <c r="O911" s="24"/>
      <c r="P911" s="24"/>
    </row>
    <row r="912" ht="16.5" customHeight="1">
      <c r="G912" s="62"/>
      <c r="K912" s="21"/>
      <c r="L912" s="24"/>
      <c r="M912" s="24"/>
      <c r="N912" s="24"/>
      <c r="O912" s="24"/>
      <c r="P912" s="24"/>
    </row>
    <row r="913" ht="16.5" customHeight="1">
      <c r="G913" s="62"/>
      <c r="K913" s="21"/>
      <c r="L913" s="24"/>
      <c r="M913" s="24"/>
      <c r="N913" s="24"/>
      <c r="O913" s="24"/>
      <c r="P913" s="24"/>
    </row>
    <row r="914" ht="16.5" customHeight="1">
      <c r="G914" s="62"/>
      <c r="K914" s="21"/>
      <c r="L914" s="24"/>
      <c r="M914" s="24"/>
      <c r="N914" s="24"/>
      <c r="O914" s="24"/>
      <c r="P914" s="24"/>
    </row>
    <row r="915" ht="16.5" customHeight="1">
      <c r="G915" s="62"/>
      <c r="K915" s="21"/>
      <c r="L915" s="24"/>
      <c r="M915" s="24"/>
      <c r="N915" s="24"/>
      <c r="O915" s="24"/>
      <c r="P915" s="24"/>
    </row>
    <row r="916" ht="16.5" customHeight="1">
      <c r="G916" s="62"/>
      <c r="K916" s="21"/>
      <c r="L916" s="24"/>
      <c r="M916" s="24"/>
      <c r="N916" s="24"/>
      <c r="O916" s="24"/>
      <c r="P916" s="24"/>
    </row>
    <row r="917" ht="16.5" customHeight="1">
      <c r="G917" s="62"/>
      <c r="K917" s="21"/>
      <c r="L917" s="24"/>
      <c r="M917" s="24"/>
      <c r="N917" s="24"/>
      <c r="O917" s="24"/>
      <c r="P917" s="24"/>
    </row>
    <row r="918" ht="16.5" customHeight="1">
      <c r="G918" s="62"/>
      <c r="K918" s="21"/>
      <c r="L918" s="24"/>
      <c r="M918" s="24"/>
      <c r="N918" s="24"/>
      <c r="O918" s="24"/>
      <c r="P918" s="24"/>
    </row>
    <row r="919" ht="16.5" customHeight="1">
      <c r="G919" s="62"/>
      <c r="K919" s="21"/>
      <c r="L919" s="24"/>
      <c r="M919" s="24"/>
      <c r="N919" s="24"/>
      <c r="O919" s="24"/>
      <c r="P919" s="24"/>
    </row>
    <row r="920" ht="16.5" customHeight="1">
      <c r="G920" s="62"/>
      <c r="K920" s="21"/>
      <c r="L920" s="24"/>
      <c r="M920" s="24"/>
      <c r="N920" s="24"/>
      <c r="O920" s="24"/>
      <c r="P920" s="24"/>
    </row>
    <row r="921" ht="16.5" customHeight="1">
      <c r="G921" s="62"/>
      <c r="K921" s="21"/>
      <c r="L921" s="24"/>
      <c r="M921" s="24"/>
      <c r="N921" s="24"/>
      <c r="O921" s="24"/>
      <c r="P921" s="24"/>
    </row>
    <row r="922" ht="16.5" customHeight="1">
      <c r="G922" s="62"/>
      <c r="K922" s="21"/>
      <c r="L922" s="24"/>
      <c r="M922" s="24"/>
      <c r="N922" s="24"/>
      <c r="O922" s="24"/>
      <c r="P922" s="24"/>
    </row>
    <row r="923" ht="16.5" customHeight="1">
      <c r="G923" s="62"/>
      <c r="K923" s="21"/>
      <c r="L923" s="24"/>
      <c r="M923" s="24"/>
      <c r="N923" s="24"/>
      <c r="O923" s="24"/>
      <c r="P923" s="24"/>
    </row>
    <row r="924" ht="16.5" customHeight="1">
      <c r="G924" s="62"/>
      <c r="K924" s="21"/>
      <c r="L924" s="24"/>
      <c r="M924" s="24"/>
      <c r="N924" s="24"/>
      <c r="O924" s="24"/>
      <c r="P924" s="24"/>
    </row>
    <row r="925" ht="16.5" customHeight="1">
      <c r="G925" s="62"/>
      <c r="K925" s="21"/>
      <c r="L925" s="24"/>
      <c r="M925" s="24"/>
      <c r="N925" s="24"/>
      <c r="O925" s="24"/>
      <c r="P925" s="24"/>
    </row>
    <row r="926" ht="16.5" customHeight="1">
      <c r="G926" s="62"/>
      <c r="K926" s="21"/>
      <c r="L926" s="24"/>
      <c r="M926" s="24"/>
      <c r="N926" s="24"/>
      <c r="O926" s="24"/>
      <c r="P926" s="24"/>
    </row>
    <row r="927" ht="16.5" customHeight="1">
      <c r="G927" s="62"/>
      <c r="K927" s="21"/>
      <c r="L927" s="24"/>
      <c r="M927" s="24"/>
      <c r="N927" s="24"/>
      <c r="O927" s="24"/>
      <c r="P927" s="24"/>
    </row>
    <row r="928" ht="16.5" customHeight="1">
      <c r="G928" s="62"/>
      <c r="K928" s="21"/>
      <c r="L928" s="24"/>
      <c r="M928" s="24"/>
      <c r="N928" s="24"/>
      <c r="O928" s="24"/>
      <c r="P928" s="24"/>
    </row>
    <row r="929" ht="16.5" customHeight="1">
      <c r="G929" s="62"/>
      <c r="K929" s="21"/>
      <c r="L929" s="24"/>
      <c r="M929" s="24"/>
      <c r="N929" s="24"/>
      <c r="O929" s="24"/>
      <c r="P929" s="24"/>
    </row>
    <row r="930" ht="16.5" customHeight="1">
      <c r="G930" s="62"/>
      <c r="K930" s="21"/>
      <c r="L930" s="24"/>
      <c r="M930" s="24"/>
      <c r="N930" s="24"/>
      <c r="O930" s="24"/>
      <c r="P930" s="24"/>
    </row>
    <row r="931" ht="16.5" customHeight="1">
      <c r="G931" s="62"/>
      <c r="K931" s="21"/>
      <c r="L931" s="24"/>
      <c r="M931" s="24"/>
      <c r="N931" s="24"/>
      <c r="O931" s="24"/>
      <c r="P931" s="24"/>
    </row>
    <row r="932" ht="16.5" customHeight="1">
      <c r="G932" s="62"/>
      <c r="K932" s="21"/>
      <c r="L932" s="24"/>
      <c r="M932" s="24"/>
      <c r="N932" s="24"/>
      <c r="O932" s="24"/>
      <c r="P932" s="24"/>
    </row>
    <row r="933" ht="16.5" customHeight="1">
      <c r="G933" s="62"/>
      <c r="K933" s="21"/>
      <c r="L933" s="24"/>
      <c r="M933" s="24"/>
      <c r="N933" s="24"/>
      <c r="O933" s="24"/>
      <c r="P933" s="24"/>
    </row>
    <row r="934" ht="16.5" customHeight="1">
      <c r="G934" s="62"/>
      <c r="K934" s="21"/>
      <c r="L934" s="24"/>
      <c r="M934" s="24"/>
      <c r="N934" s="24"/>
      <c r="O934" s="24"/>
      <c r="P934" s="24"/>
    </row>
    <row r="935" ht="16.5" customHeight="1">
      <c r="G935" s="62"/>
      <c r="K935" s="21"/>
      <c r="L935" s="24"/>
      <c r="M935" s="24"/>
      <c r="N935" s="24"/>
      <c r="O935" s="24"/>
      <c r="P935" s="24"/>
    </row>
    <row r="936" ht="16.5" customHeight="1">
      <c r="G936" s="62"/>
      <c r="K936" s="21"/>
      <c r="L936" s="24"/>
      <c r="M936" s="24"/>
      <c r="N936" s="24"/>
      <c r="O936" s="24"/>
      <c r="P936" s="24"/>
    </row>
    <row r="937" ht="16.5" customHeight="1">
      <c r="G937" s="62"/>
      <c r="K937" s="21"/>
      <c r="L937" s="24"/>
      <c r="M937" s="24"/>
      <c r="N937" s="24"/>
      <c r="O937" s="24"/>
      <c r="P937" s="24"/>
    </row>
    <row r="938" ht="16.5" customHeight="1">
      <c r="G938" s="62"/>
      <c r="K938" s="21"/>
      <c r="L938" s="24"/>
      <c r="M938" s="24"/>
      <c r="N938" s="24"/>
      <c r="O938" s="24"/>
      <c r="P938" s="24"/>
    </row>
    <row r="939" ht="16.5" customHeight="1">
      <c r="G939" s="62"/>
      <c r="K939" s="21"/>
      <c r="L939" s="24"/>
      <c r="M939" s="24"/>
      <c r="N939" s="24"/>
      <c r="O939" s="24"/>
      <c r="P939" s="24"/>
    </row>
    <row r="940" ht="16.5" customHeight="1">
      <c r="G940" s="62"/>
      <c r="K940" s="21"/>
      <c r="L940" s="24"/>
      <c r="M940" s="24"/>
      <c r="N940" s="24"/>
      <c r="O940" s="24"/>
      <c r="P940" s="24"/>
    </row>
    <row r="941" ht="16.5" customHeight="1">
      <c r="G941" s="62"/>
      <c r="K941" s="21"/>
      <c r="L941" s="24"/>
      <c r="M941" s="24"/>
      <c r="N941" s="24"/>
      <c r="O941" s="24"/>
      <c r="P941" s="24"/>
    </row>
    <row r="942" ht="16.5" customHeight="1">
      <c r="G942" s="62"/>
      <c r="K942" s="21"/>
      <c r="L942" s="24"/>
      <c r="M942" s="24"/>
      <c r="N942" s="24"/>
      <c r="O942" s="24"/>
      <c r="P942" s="24"/>
    </row>
    <row r="943" ht="16.5" customHeight="1">
      <c r="G943" s="62"/>
      <c r="K943" s="21"/>
      <c r="L943" s="24"/>
      <c r="M943" s="24"/>
      <c r="N943" s="24"/>
      <c r="O943" s="24"/>
      <c r="P943" s="24"/>
    </row>
    <row r="944" ht="16.5" customHeight="1">
      <c r="G944" s="62"/>
      <c r="K944" s="21"/>
      <c r="L944" s="24"/>
      <c r="M944" s="24"/>
      <c r="N944" s="24"/>
      <c r="O944" s="24"/>
      <c r="P944" s="24"/>
    </row>
    <row r="945" ht="16.5" customHeight="1">
      <c r="G945" s="62"/>
      <c r="K945" s="21"/>
      <c r="L945" s="24"/>
      <c r="M945" s="24"/>
      <c r="N945" s="24"/>
      <c r="O945" s="24"/>
      <c r="P945" s="24"/>
    </row>
    <row r="946" ht="16.5" customHeight="1">
      <c r="G946" s="62"/>
      <c r="K946" s="21"/>
      <c r="L946" s="24"/>
      <c r="M946" s="24"/>
      <c r="N946" s="24"/>
      <c r="O946" s="24"/>
      <c r="P946" s="24"/>
    </row>
    <row r="947" ht="16.5" customHeight="1">
      <c r="G947" s="62"/>
      <c r="K947" s="21"/>
      <c r="L947" s="24"/>
      <c r="M947" s="24"/>
      <c r="N947" s="24"/>
      <c r="O947" s="24"/>
      <c r="P947" s="24"/>
    </row>
    <row r="948" ht="16.5" customHeight="1">
      <c r="G948" s="62"/>
      <c r="K948" s="21"/>
      <c r="L948" s="24"/>
      <c r="M948" s="24"/>
      <c r="N948" s="24"/>
      <c r="O948" s="24"/>
      <c r="P948" s="24"/>
    </row>
    <row r="949" ht="16.5" customHeight="1">
      <c r="G949" s="62"/>
      <c r="K949" s="21"/>
      <c r="L949" s="24"/>
      <c r="M949" s="24"/>
      <c r="N949" s="24"/>
      <c r="O949" s="24"/>
      <c r="P949" s="24"/>
    </row>
    <row r="950" ht="16.5" customHeight="1">
      <c r="G950" s="62"/>
      <c r="K950" s="21"/>
      <c r="L950" s="24"/>
      <c r="M950" s="24"/>
      <c r="N950" s="24"/>
      <c r="O950" s="24"/>
      <c r="P950" s="24"/>
    </row>
    <row r="951" ht="16.5" customHeight="1">
      <c r="G951" s="62"/>
      <c r="K951" s="21"/>
      <c r="L951" s="24"/>
      <c r="M951" s="24"/>
      <c r="N951" s="24"/>
      <c r="O951" s="24"/>
      <c r="P951" s="24"/>
    </row>
    <row r="952" ht="16.5" customHeight="1">
      <c r="G952" s="62"/>
      <c r="K952" s="21"/>
      <c r="L952" s="24"/>
      <c r="M952" s="24"/>
      <c r="N952" s="24"/>
      <c r="O952" s="24"/>
      <c r="P952" s="24"/>
    </row>
    <row r="953" ht="16.5" customHeight="1">
      <c r="G953" s="62"/>
      <c r="K953" s="21"/>
      <c r="L953" s="24"/>
      <c r="M953" s="24"/>
      <c r="N953" s="24"/>
      <c r="O953" s="24"/>
      <c r="P953" s="24"/>
    </row>
    <row r="954" ht="16.5" customHeight="1">
      <c r="G954" s="62"/>
      <c r="K954" s="21"/>
      <c r="L954" s="24"/>
      <c r="M954" s="24"/>
      <c r="N954" s="24"/>
      <c r="O954" s="24"/>
      <c r="P954" s="24"/>
    </row>
    <row r="955" ht="16.5" customHeight="1">
      <c r="G955" s="62"/>
      <c r="K955" s="21"/>
      <c r="L955" s="24"/>
      <c r="M955" s="24"/>
      <c r="N955" s="24"/>
      <c r="O955" s="24"/>
      <c r="P955" s="24"/>
    </row>
    <row r="956" ht="16.5" customHeight="1">
      <c r="G956" s="62"/>
      <c r="K956" s="21"/>
      <c r="L956" s="24"/>
      <c r="M956" s="24"/>
      <c r="N956" s="24"/>
      <c r="O956" s="24"/>
      <c r="P956" s="24"/>
    </row>
    <row r="957" ht="16.5" customHeight="1">
      <c r="G957" s="62"/>
      <c r="K957" s="21"/>
      <c r="L957" s="24"/>
      <c r="M957" s="24"/>
      <c r="N957" s="24"/>
      <c r="O957" s="24"/>
      <c r="P957" s="24"/>
    </row>
    <row r="958" ht="16.5" customHeight="1">
      <c r="G958" s="62"/>
      <c r="K958" s="21"/>
      <c r="L958" s="24"/>
      <c r="M958" s="24"/>
      <c r="N958" s="24"/>
      <c r="O958" s="24"/>
      <c r="P958" s="24"/>
    </row>
    <row r="959" ht="16.5" customHeight="1">
      <c r="G959" s="62"/>
      <c r="K959" s="21"/>
      <c r="L959" s="24"/>
      <c r="M959" s="24"/>
      <c r="N959" s="24"/>
      <c r="O959" s="24"/>
      <c r="P959" s="24"/>
    </row>
    <row r="960" ht="16.5" customHeight="1">
      <c r="G960" s="62"/>
      <c r="K960" s="21"/>
      <c r="L960" s="24"/>
      <c r="M960" s="24"/>
      <c r="N960" s="24"/>
      <c r="O960" s="24"/>
      <c r="P960" s="24"/>
    </row>
    <row r="961" ht="16.5" customHeight="1">
      <c r="G961" s="62"/>
      <c r="K961" s="21"/>
      <c r="L961" s="24"/>
      <c r="M961" s="24"/>
      <c r="N961" s="24"/>
      <c r="O961" s="24"/>
      <c r="P961" s="24"/>
    </row>
    <row r="962" ht="16.5" customHeight="1">
      <c r="G962" s="62"/>
      <c r="K962" s="21"/>
      <c r="L962" s="24"/>
      <c r="M962" s="24"/>
      <c r="N962" s="24"/>
      <c r="O962" s="24"/>
      <c r="P962" s="24"/>
    </row>
    <row r="963" ht="16.5" customHeight="1">
      <c r="G963" s="62"/>
      <c r="K963" s="21"/>
      <c r="L963" s="24"/>
      <c r="M963" s="24"/>
      <c r="N963" s="24"/>
      <c r="O963" s="24"/>
      <c r="P963" s="24"/>
    </row>
    <row r="964" ht="16.5" customHeight="1">
      <c r="G964" s="62"/>
      <c r="K964" s="21"/>
      <c r="L964" s="24"/>
      <c r="M964" s="24"/>
      <c r="N964" s="24"/>
      <c r="O964" s="24"/>
      <c r="P964" s="24"/>
    </row>
    <row r="965" ht="16.5" customHeight="1">
      <c r="G965" s="62"/>
      <c r="K965" s="21"/>
      <c r="L965" s="24"/>
      <c r="M965" s="24"/>
      <c r="N965" s="24"/>
      <c r="O965" s="24"/>
      <c r="P965" s="24"/>
    </row>
    <row r="966" ht="16.5" customHeight="1">
      <c r="G966" s="62"/>
      <c r="K966" s="21"/>
      <c r="L966" s="24"/>
      <c r="M966" s="24"/>
      <c r="N966" s="24"/>
      <c r="O966" s="24"/>
      <c r="P966" s="24"/>
    </row>
    <row r="967" ht="16.5" customHeight="1">
      <c r="G967" s="62"/>
      <c r="K967" s="21"/>
      <c r="L967" s="24"/>
      <c r="M967" s="24"/>
      <c r="N967" s="24"/>
      <c r="O967" s="24"/>
      <c r="P967" s="24"/>
    </row>
    <row r="968" ht="16.5" customHeight="1">
      <c r="G968" s="62"/>
      <c r="K968" s="21"/>
      <c r="L968" s="24"/>
      <c r="M968" s="24"/>
      <c r="N968" s="24"/>
      <c r="O968" s="24"/>
      <c r="P968" s="24"/>
    </row>
    <row r="969" ht="16.5" customHeight="1">
      <c r="G969" s="62"/>
      <c r="K969" s="21"/>
      <c r="L969" s="24"/>
      <c r="M969" s="24"/>
      <c r="N969" s="24"/>
      <c r="O969" s="24"/>
      <c r="P969" s="24"/>
    </row>
    <row r="970" ht="16.5" customHeight="1">
      <c r="G970" s="62"/>
      <c r="K970" s="21"/>
      <c r="L970" s="24"/>
      <c r="M970" s="24"/>
      <c r="N970" s="24"/>
      <c r="O970" s="24"/>
      <c r="P970" s="24"/>
    </row>
    <row r="971" ht="16.5" customHeight="1">
      <c r="G971" s="62"/>
      <c r="K971" s="21"/>
      <c r="L971" s="24"/>
      <c r="M971" s="24"/>
      <c r="N971" s="24"/>
      <c r="O971" s="24"/>
      <c r="P971" s="24"/>
    </row>
    <row r="972" ht="16.5" customHeight="1">
      <c r="G972" s="62"/>
      <c r="K972" s="21"/>
      <c r="L972" s="24"/>
      <c r="M972" s="24"/>
      <c r="N972" s="24"/>
      <c r="O972" s="24"/>
      <c r="P972" s="24"/>
    </row>
    <row r="973" ht="16.5" customHeight="1">
      <c r="G973" s="62"/>
      <c r="K973" s="21"/>
      <c r="L973" s="24"/>
      <c r="M973" s="24"/>
      <c r="N973" s="24"/>
      <c r="O973" s="24"/>
      <c r="P973" s="24"/>
    </row>
    <row r="974" ht="16.5" customHeight="1">
      <c r="G974" s="62"/>
      <c r="K974" s="21"/>
      <c r="L974" s="24"/>
      <c r="M974" s="24"/>
      <c r="N974" s="24"/>
      <c r="O974" s="24"/>
      <c r="P974" s="24"/>
    </row>
    <row r="975" ht="16.5" customHeight="1">
      <c r="G975" s="62"/>
      <c r="K975" s="21"/>
      <c r="L975" s="24"/>
      <c r="M975" s="24"/>
      <c r="N975" s="24"/>
      <c r="O975" s="24"/>
      <c r="P975" s="24"/>
    </row>
    <row r="976" ht="16.5" customHeight="1">
      <c r="G976" s="62"/>
      <c r="K976" s="21"/>
      <c r="L976" s="24"/>
      <c r="M976" s="24"/>
      <c r="N976" s="24"/>
      <c r="O976" s="24"/>
      <c r="P976" s="24"/>
    </row>
    <row r="977" ht="16.5" customHeight="1">
      <c r="G977" s="62"/>
      <c r="K977" s="21"/>
      <c r="L977" s="24"/>
      <c r="M977" s="24"/>
      <c r="N977" s="24"/>
      <c r="O977" s="24"/>
      <c r="P977" s="24"/>
    </row>
    <row r="978" ht="16.5" customHeight="1">
      <c r="G978" s="62"/>
      <c r="K978" s="21"/>
      <c r="L978" s="24"/>
      <c r="M978" s="24"/>
      <c r="N978" s="24"/>
      <c r="O978" s="24"/>
      <c r="P978" s="24"/>
    </row>
    <row r="979" ht="16.5" customHeight="1">
      <c r="G979" s="62"/>
      <c r="K979" s="21"/>
      <c r="L979" s="24"/>
      <c r="M979" s="24"/>
      <c r="N979" s="24"/>
      <c r="O979" s="24"/>
      <c r="P979" s="24"/>
    </row>
    <row r="980" ht="16.5" customHeight="1">
      <c r="G980" s="62"/>
      <c r="K980" s="21"/>
      <c r="L980" s="24"/>
      <c r="M980" s="24"/>
      <c r="N980" s="24"/>
      <c r="O980" s="24"/>
      <c r="P980" s="24"/>
    </row>
    <row r="981" ht="16.5" customHeight="1">
      <c r="G981" s="62"/>
      <c r="K981" s="21"/>
      <c r="L981" s="24"/>
      <c r="M981" s="24"/>
      <c r="N981" s="24"/>
      <c r="O981" s="24"/>
      <c r="P981" s="24"/>
    </row>
    <row r="982" ht="16.5" customHeight="1">
      <c r="G982" s="62"/>
      <c r="K982" s="21"/>
      <c r="L982" s="24"/>
      <c r="M982" s="24"/>
      <c r="N982" s="24"/>
      <c r="O982" s="24"/>
      <c r="P982" s="24"/>
    </row>
    <row r="983" ht="16.5" customHeight="1">
      <c r="G983" s="62"/>
      <c r="K983" s="21"/>
      <c r="L983" s="24"/>
      <c r="M983" s="24"/>
      <c r="N983" s="24"/>
      <c r="O983" s="24"/>
      <c r="P983" s="24"/>
    </row>
    <row r="984" ht="16.5" customHeight="1">
      <c r="G984" s="62"/>
      <c r="K984" s="21"/>
      <c r="L984" s="24"/>
      <c r="M984" s="24"/>
      <c r="N984" s="24"/>
      <c r="O984" s="24"/>
      <c r="P984" s="24"/>
    </row>
    <row r="985" ht="16.5" customHeight="1">
      <c r="G985" s="62"/>
      <c r="K985" s="21"/>
      <c r="L985" s="24"/>
      <c r="M985" s="24"/>
      <c r="N985" s="24"/>
      <c r="O985" s="24"/>
      <c r="P985" s="24"/>
    </row>
    <row r="986" ht="16.5" customHeight="1">
      <c r="G986" s="62"/>
      <c r="K986" s="21"/>
      <c r="L986" s="24"/>
      <c r="M986" s="24"/>
      <c r="N986" s="24"/>
      <c r="O986" s="24"/>
      <c r="P986" s="24"/>
    </row>
    <row r="987" ht="16.5" customHeight="1">
      <c r="G987" s="62"/>
      <c r="K987" s="21"/>
      <c r="L987" s="24"/>
      <c r="M987" s="24"/>
      <c r="N987" s="24"/>
      <c r="O987" s="24"/>
      <c r="P987" s="24"/>
    </row>
    <row r="988" ht="16.5" customHeight="1">
      <c r="G988" s="62"/>
      <c r="K988" s="21"/>
      <c r="L988" s="24"/>
      <c r="M988" s="24"/>
      <c r="N988" s="24"/>
      <c r="O988" s="24"/>
      <c r="P988" s="24"/>
    </row>
    <row r="989" ht="16.5" customHeight="1">
      <c r="G989" s="62"/>
      <c r="K989" s="21"/>
      <c r="L989" s="24"/>
      <c r="M989" s="24"/>
      <c r="N989" s="24"/>
      <c r="O989" s="24"/>
      <c r="P989" s="24"/>
    </row>
    <row r="990" ht="16.5" customHeight="1">
      <c r="G990" s="62"/>
      <c r="K990" s="21"/>
      <c r="L990" s="24"/>
      <c r="M990" s="24"/>
      <c r="N990" s="24"/>
      <c r="O990" s="24"/>
      <c r="P990" s="24"/>
    </row>
    <row r="991" ht="16.5" customHeight="1">
      <c r="G991" s="62"/>
      <c r="K991" s="21"/>
      <c r="L991" s="24"/>
      <c r="M991" s="24"/>
      <c r="N991" s="24"/>
      <c r="O991" s="24"/>
      <c r="P991" s="24"/>
    </row>
    <row r="992" ht="16.5" customHeight="1">
      <c r="G992" s="62"/>
      <c r="K992" s="21"/>
      <c r="L992" s="24"/>
      <c r="M992" s="24"/>
      <c r="N992" s="24"/>
      <c r="O992" s="24"/>
      <c r="P992" s="24"/>
    </row>
    <row r="993" ht="16.5" customHeight="1">
      <c r="G993" s="62"/>
      <c r="K993" s="21"/>
      <c r="L993" s="24"/>
      <c r="M993" s="24"/>
      <c r="N993" s="24"/>
      <c r="O993" s="24"/>
      <c r="P993" s="24"/>
    </row>
    <row r="994" ht="16.5" customHeight="1">
      <c r="G994" s="62"/>
      <c r="K994" s="21"/>
      <c r="L994" s="24"/>
      <c r="M994" s="24"/>
      <c r="N994" s="24"/>
      <c r="O994" s="24"/>
      <c r="P994" s="24"/>
    </row>
    <row r="995" ht="16.5" customHeight="1">
      <c r="G995" s="62"/>
      <c r="K995" s="21"/>
      <c r="L995" s="24"/>
      <c r="M995" s="24"/>
      <c r="N995" s="24"/>
      <c r="O995" s="24"/>
      <c r="P995" s="24"/>
    </row>
    <row r="996" ht="16.5" customHeight="1">
      <c r="G996" s="62"/>
      <c r="K996" s="21"/>
      <c r="L996" s="24"/>
      <c r="M996" s="24"/>
      <c r="N996" s="24"/>
      <c r="O996" s="24"/>
      <c r="P996" s="24"/>
    </row>
    <row r="997" ht="16.5" customHeight="1">
      <c r="G997" s="62"/>
      <c r="K997" s="21"/>
      <c r="L997" s="24"/>
      <c r="M997" s="24"/>
      <c r="N997" s="24"/>
      <c r="O997" s="24"/>
      <c r="P997" s="24"/>
    </row>
    <row r="998" ht="16.5" customHeight="1">
      <c r="G998" s="62"/>
      <c r="K998" s="21"/>
      <c r="L998" s="24"/>
      <c r="M998" s="24"/>
      <c r="N998" s="24"/>
      <c r="O998" s="24"/>
      <c r="P998" s="24"/>
    </row>
    <row r="999" ht="16.5" customHeight="1">
      <c r="G999" s="62"/>
      <c r="K999" s="21"/>
      <c r="L999" s="24"/>
      <c r="M999" s="24"/>
      <c r="N999" s="24"/>
      <c r="O999" s="24"/>
      <c r="P999" s="24"/>
    </row>
    <row r="1000" ht="16.5" customHeight="1">
      <c r="G1000" s="62"/>
      <c r="K1000" s="21"/>
      <c r="L1000" s="24"/>
      <c r="M1000" s="24"/>
      <c r="N1000" s="24"/>
      <c r="O1000" s="24"/>
      <c r="P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9.22"/>
    <col customWidth="1" min="2" max="2" width="3.67"/>
    <col customWidth="1" min="3" max="3" width="18.11"/>
    <col customWidth="1" min="4" max="4" width="5.78"/>
    <col customWidth="1" min="5" max="7" width="7.33"/>
    <col customWidth="1" min="8" max="8" width="7.78"/>
    <col customWidth="1" min="9" max="9" width="6.22"/>
    <col customWidth="1" min="10" max="10" width="16.67"/>
    <col customWidth="1" min="11" max="12" width="6.78"/>
    <col customWidth="1" min="13" max="13" width="11.33"/>
    <col customWidth="1" min="14" max="14" width="8.22"/>
    <col customWidth="1" min="15" max="16" width="3.67"/>
    <col customWidth="1" min="17" max="17" width="12.89"/>
    <col customWidth="1" min="18" max="18" width="11.0"/>
    <col customWidth="1" min="19" max="23" width="9.56"/>
    <col customWidth="1" min="24" max="26" width="7.0"/>
  </cols>
  <sheetData>
    <row r="1" ht="16.5" customHeight="1">
      <c r="A1" s="1" t="s">
        <v>0</v>
      </c>
      <c r="B1" s="4"/>
      <c r="C1" s="64" t="s">
        <v>409</v>
      </c>
      <c r="D1" s="3" t="s">
        <v>3</v>
      </c>
      <c r="E1" s="3" t="s">
        <v>4</v>
      </c>
      <c r="F1" s="3" t="s">
        <v>5</v>
      </c>
      <c r="G1" s="9" t="s">
        <v>6</v>
      </c>
      <c r="H1" s="42" t="s">
        <v>8</v>
      </c>
      <c r="I1" s="17" t="s">
        <v>11</v>
      </c>
      <c r="J1" s="30" t="s">
        <v>16</v>
      </c>
      <c r="K1" s="21" t="s">
        <v>17</v>
      </c>
      <c r="L1" s="21" t="s">
        <v>21</v>
      </c>
      <c r="M1" s="37" t="s">
        <v>22</v>
      </c>
      <c r="N1" s="21" t="s">
        <v>23</v>
      </c>
      <c r="O1" s="23" t="s">
        <v>24</v>
      </c>
      <c r="P1" s="24" t="s">
        <v>25</v>
      </c>
      <c r="Q1" s="10" t="s">
        <v>26</v>
      </c>
      <c r="R1" s="12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25">
        <v>46167.0</v>
      </c>
      <c r="B2" s="26">
        <f t="shared" ref="B2:B4" si="1">A2</f>
        <v>46167</v>
      </c>
      <c r="C2" s="27" t="s">
        <v>410</v>
      </c>
      <c r="D2" s="3">
        <v>1400.0</v>
      </c>
      <c r="E2" s="3">
        <v>737.0</v>
      </c>
      <c r="F2" s="14">
        <f>E2</f>
        <v>737</v>
      </c>
      <c r="G2" s="29">
        <f t="shared" ref="G2:G4" si="2">$D$2-F2</f>
        <v>663</v>
      </c>
      <c r="H2" s="1">
        <v>46176.0</v>
      </c>
      <c r="I2" s="14">
        <v>1400.0</v>
      </c>
      <c r="J2" s="30" t="s">
        <v>38</v>
      </c>
      <c r="K2" s="31">
        <v>46162.0</v>
      </c>
      <c r="L2" s="21" t="s">
        <v>65</v>
      </c>
      <c r="M2" s="23" t="s">
        <v>411</v>
      </c>
      <c r="Q2" s="23" t="s">
        <v>41</v>
      </c>
      <c r="R2" s="23" t="s">
        <v>42</v>
      </c>
      <c r="W2" s="12"/>
      <c r="X2" s="12"/>
      <c r="Y2" s="12"/>
      <c r="Z2" s="12"/>
    </row>
    <row r="3" ht="16.5" customHeight="1">
      <c r="A3" s="25">
        <v>46168.0</v>
      </c>
      <c r="B3" s="26">
        <f t="shared" si="1"/>
        <v>46168</v>
      </c>
      <c r="C3" s="27"/>
      <c r="D3" s="3"/>
      <c r="E3" s="3">
        <v>1074.0</v>
      </c>
      <c r="F3" s="14">
        <f t="shared" ref="F3:F4" si="3">F2+E3</f>
        <v>1811</v>
      </c>
      <c r="G3" s="29">
        <f t="shared" si="2"/>
        <v>-411</v>
      </c>
      <c r="H3" s="1"/>
      <c r="J3" s="30"/>
      <c r="K3" s="31"/>
      <c r="M3" s="40"/>
      <c r="N3" s="23"/>
      <c r="Q3" s="23"/>
      <c r="R3" s="23"/>
      <c r="W3" s="12"/>
      <c r="X3" s="12"/>
      <c r="Y3" s="12"/>
      <c r="Z3" s="12"/>
    </row>
    <row r="4" ht="16.5" customHeight="1">
      <c r="A4" s="25">
        <v>46169.0</v>
      </c>
      <c r="B4" s="26">
        <f t="shared" si="1"/>
        <v>46169</v>
      </c>
      <c r="C4" s="27"/>
      <c r="D4" s="3"/>
      <c r="E4" s="3">
        <v>153.0</v>
      </c>
      <c r="F4" s="14">
        <f t="shared" si="3"/>
        <v>1964</v>
      </c>
      <c r="G4" s="29">
        <f t="shared" si="2"/>
        <v>-564</v>
      </c>
      <c r="H4" s="1"/>
      <c r="J4" s="30"/>
      <c r="K4" s="31"/>
      <c r="M4" s="40"/>
      <c r="N4" s="23"/>
      <c r="Q4" s="23"/>
      <c r="R4" s="23"/>
      <c r="W4" s="12"/>
      <c r="X4" s="12"/>
      <c r="Y4" s="12"/>
      <c r="Z4" s="12"/>
    </row>
    <row r="5" ht="16.5" customHeight="1">
      <c r="A5" s="1"/>
      <c r="B5" s="4"/>
      <c r="C5" s="27" t="s">
        <v>412</v>
      </c>
      <c r="D5" s="3">
        <v>39800.0</v>
      </c>
      <c r="E5" s="3">
        <v>1541.0</v>
      </c>
      <c r="F5" s="3">
        <f>E5</f>
        <v>1541</v>
      </c>
      <c r="G5" s="9">
        <f t="shared" ref="G5:G21" si="4">$D$5-F5</f>
        <v>38259</v>
      </c>
      <c r="H5" s="1">
        <v>46181.0</v>
      </c>
      <c r="I5" s="14">
        <v>29800.0</v>
      </c>
      <c r="J5" s="30" t="s">
        <v>413</v>
      </c>
      <c r="K5" s="31">
        <v>46162.0</v>
      </c>
      <c r="L5" s="21" t="s">
        <v>414</v>
      </c>
      <c r="M5" s="23" t="s">
        <v>415</v>
      </c>
      <c r="Q5" s="23" t="s">
        <v>41</v>
      </c>
      <c r="R5" s="23" t="s">
        <v>76</v>
      </c>
      <c r="V5" s="12"/>
      <c r="W5" s="12"/>
      <c r="X5" s="12"/>
      <c r="Y5" s="12"/>
      <c r="Z5" s="12"/>
    </row>
    <row r="6" ht="16.5" customHeight="1">
      <c r="A6" s="25">
        <v>46170.0</v>
      </c>
      <c r="B6" s="26">
        <f t="shared" ref="B6:B21" si="5">A6</f>
        <v>46170</v>
      </c>
      <c r="C6" s="27"/>
      <c r="D6" s="3"/>
      <c r="E6" s="3">
        <v>2518.0</v>
      </c>
      <c r="F6" s="3">
        <f t="shared" ref="F6:F21" si="6">F5+E6</f>
        <v>4059</v>
      </c>
      <c r="G6" s="9">
        <f t="shared" si="4"/>
        <v>35741</v>
      </c>
      <c r="H6" s="1">
        <v>46181.0</v>
      </c>
      <c r="I6" s="14">
        <v>10000.0</v>
      </c>
      <c r="J6" s="30" t="s">
        <v>413</v>
      </c>
      <c r="K6" s="31">
        <v>46162.0</v>
      </c>
      <c r="L6" s="21" t="s">
        <v>414</v>
      </c>
      <c r="M6" s="23" t="s">
        <v>416</v>
      </c>
      <c r="N6" s="23" t="s">
        <v>417</v>
      </c>
      <c r="Q6" s="23" t="s">
        <v>41</v>
      </c>
      <c r="R6" s="23" t="s">
        <v>76</v>
      </c>
      <c r="V6" s="12"/>
      <c r="W6" s="12"/>
      <c r="X6" s="12"/>
      <c r="Y6" s="12"/>
      <c r="Z6" s="12"/>
    </row>
    <row r="7" ht="16.5" customHeight="1">
      <c r="A7" s="25">
        <v>46171.0</v>
      </c>
      <c r="B7" s="26">
        <f t="shared" si="5"/>
        <v>46171</v>
      </c>
      <c r="C7" s="27"/>
      <c r="D7" s="34"/>
      <c r="E7" s="3">
        <v>2513.0</v>
      </c>
      <c r="F7" s="3">
        <f t="shared" si="6"/>
        <v>6572</v>
      </c>
      <c r="G7" s="9">
        <f t="shared" si="4"/>
        <v>33228</v>
      </c>
      <c r="I7" s="14">
        <f>SUM(I5:I6)</f>
        <v>39800</v>
      </c>
      <c r="K7" s="21"/>
      <c r="V7" s="12"/>
      <c r="W7" s="12"/>
      <c r="X7" s="12"/>
      <c r="Y7" s="12"/>
      <c r="Z7" s="12"/>
    </row>
    <row r="8" ht="16.5" customHeight="1">
      <c r="A8" s="25">
        <v>46172.0</v>
      </c>
      <c r="B8" s="26">
        <f t="shared" si="5"/>
        <v>46172</v>
      </c>
      <c r="C8" s="27"/>
      <c r="D8" s="34"/>
      <c r="E8" s="3">
        <v>2525.0</v>
      </c>
      <c r="F8" s="3">
        <f t="shared" si="6"/>
        <v>9097</v>
      </c>
      <c r="G8" s="9">
        <f t="shared" si="4"/>
        <v>30703</v>
      </c>
      <c r="H8" s="21"/>
      <c r="I8" s="14"/>
      <c r="V8" s="12"/>
      <c r="W8" s="12"/>
      <c r="X8" s="12"/>
      <c r="Y8" s="12"/>
      <c r="Z8" s="12"/>
    </row>
    <row r="9" ht="16.5" customHeight="1">
      <c r="A9" s="25">
        <v>46173.0</v>
      </c>
      <c r="B9" s="26">
        <f t="shared" si="5"/>
        <v>46173</v>
      </c>
      <c r="C9" s="27"/>
      <c r="D9" s="34"/>
      <c r="E9" s="3">
        <v>2523.0</v>
      </c>
      <c r="F9" s="3">
        <f t="shared" si="6"/>
        <v>11620</v>
      </c>
      <c r="G9" s="9">
        <f t="shared" si="4"/>
        <v>28180</v>
      </c>
      <c r="H9" s="21"/>
      <c r="I9" s="14"/>
      <c r="V9" s="12"/>
      <c r="W9" s="12"/>
      <c r="X9" s="12"/>
      <c r="Y9" s="12"/>
      <c r="Z9" s="12"/>
    </row>
    <row r="10" ht="16.5" customHeight="1">
      <c r="A10" s="25">
        <v>46174.0</v>
      </c>
      <c r="B10" s="26">
        <f t="shared" si="5"/>
        <v>46174</v>
      </c>
      <c r="C10" s="27"/>
      <c r="D10" s="34"/>
      <c r="E10" s="3">
        <v>2523.0</v>
      </c>
      <c r="F10" s="3">
        <f t="shared" si="6"/>
        <v>14143</v>
      </c>
      <c r="G10" s="9">
        <f t="shared" si="4"/>
        <v>25657</v>
      </c>
      <c r="V10" s="12"/>
      <c r="W10" s="12"/>
      <c r="X10" s="12"/>
      <c r="Y10" s="12"/>
      <c r="Z10" s="12"/>
    </row>
    <row r="11" ht="16.5" customHeight="1">
      <c r="A11" s="25">
        <v>46175.0</v>
      </c>
      <c r="B11" s="26">
        <f t="shared" si="5"/>
        <v>46175</v>
      </c>
      <c r="C11" s="27"/>
      <c r="D11" s="34"/>
      <c r="E11" s="3">
        <v>2521.0</v>
      </c>
      <c r="F11" s="3">
        <f t="shared" si="6"/>
        <v>16664</v>
      </c>
      <c r="G11" s="9">
        <f t="shared" si="4"/>
        <v>23136</v>
      </c>
      <c r="V11" s="12"/>
      <c r="W11" s="12"/>
      <c r="X11" s="12"/>
      <c r="Y11" s="12"/>
      <c r="Z11" s="12"/>
    </row>
    <row r="12" ht="16.5" customHeight="1">
      <c r="A12" s="25">
        <v>46176.0</v>
      </c>
      <c r="B12" s="26">
        <f t="shared" si="5"/>
        <v>46176</v>
      </c>
      <c r="C12" s="27"/>
      <c r="D12" s="34"/>
      <c r="E12" s="3">
        <v>2516.0</v>
      </c>
      <c r="F12" s="3">
        <f t="shared" si="6"/>
        <v>19180</v>
      </c>
      <c r="G12" s="9">
        <f t="shared" si="4"/>
        <v>20620</v>
      </c>
      <c r="V12" s="12"/>
      <c r="W12" s="12"/>
      <c r="X12" s="12"/>
      <c r="Y12" s="12"/>
      <c r="Z12" s="12"/>
    </row>
    <row r="13" ht="16.5" customHeight="1">
      <c r="A13" s="25">
        <v>46177.0</v>
      </c>
      <c r="B13" s="26">
        <f t="shared" si="5"/>
        <v>46177</v>
      </c>
      <c r="C13" s="27"/>
      <c r="D13" s="34"/>
      <c r="E13" s="3">
        <v>2513.0</v>
      </c>
      <c r="F13" s="3">
        <f t="shared" si="6"/>
        <v>21693</v>
      </c>
      <c r="G13" s="9">
        <f t="shared" si="4"/>
        <v>18107</v>
      </c>
      <c r="V13" s="12"/>
      <c r="W13" s="12"/>
      <c r="X13" s="12"/>
      <c r="Y13" s="12"/>
      <c r="Z13" s="12"/>
    </row>
    <row r="14" ht="16.5" customHeight="1">
      <c r="A14" s="25">
        <v>46178.0</v>
      </c>
      <c r="B14" s="26">
        <f t="shared" si="5"/>
        <v>46178</v>
      </c>
      <c r="C14" s="27"/>
      <c r="D14" s="34"/>
      <c r="E14" s="3">
        <v>2523.0</v>
      </c>
      <c r="F14" s="3">
        <f t="shared" si="6"/>
        <v>24216</v>
      </c>
      <c r="G14" s="9">
        <f t="shared" si="4"/>
        <v>15584</v>
      </c>
      <c r="V14" s="12"/>
      <c r="W14" s="12"/>
      <c r="X14" s="12"/>
      <c r="Y14" s="12"/>
      <c r="Z14" s="12"/>
    </row>
    <row r="15" ht="16.5" customHeight="1">
      <c r="A15" s="25">
        <v>46179.0</v>
      </c>
      <c r="B15" s="26">
        <f t="shared" si="5"/>
        <v>46179</v>
      </c>
      <c r="C15" s="10"/>
      <c r="D15" s="3"/>
      <c r="E15" s="3">
        <v>2524.0</v>
      </c>
      <c r="F15" s="3">
        <f t="shared" si="6"/>
        <v>26740</v>
      </c>
      <c r="G15" s="9">
        <f t="shared" si="4"/>
        <v>13060</v>
      </c>
      <c r="H15" s="42"/>
      <c r="I15" s="3"/>
      <c r="J15" s="30"/>
      <c r="K15" s="21"/>
      <c r="L15" s="21"/>
      <c r="M15" s="37"/>
      <c r="N15" s="23"/>
      <c r="O15" s="23"/>
      <c r="P15" s="24"/>
      <c r="Q15" s="12"/>
      <c r="R15" s="12"/>
      <c r="S15" s="12"/>
      <c r="T15" s="12"/>
      <c r="V15" s="12"/>
      <c r="W15" s="12"/>
      <c r="X15" s="12"/>
      <c r="Y15" s="12"/>
      <c r="Z15" s="12"/>
    </row>
    <row r="16" ht="16.5" customHeight="1">
      <c r="A16" s="25">
        <v>46180.0</v>
      </c>
      <c r="B16" s="26">
        <f t="shared" si="5"/>
        <v>46180</v>
      </c>
      <c r="C16" s="10"/>
      <c r="D16" s="3"/>
      <c r="E16" s="3">
        <v>2524.0</v>
      </c>
      <c r="F16" s="3">
        <f t="shared" si="6"/>
        <v>29264</v>
      </c>
      <c r="G16" s="9">
        <f t="shared" si="4"/>
        <v>10536</v>
      </c>
      <c r="H16" s="42"/>
      <c r="I16" s="3"/>
      <c r="J16" s="30"/>
      <c r="K16" s="21"/>
      <c r="L16" s="21"/>
      <c r="M16" s="37"/>
      <c r="N16" s="23"/>
      <c r="O16" s="23"/>
      <c r="P16" s="24"/>
      <c r="Q16" s="12"/>
      <c r="R16" s="12"/>
      <c r="S16" s="12"/>
      <c r="T16" s="12"/>
      <c r="V16" s="12"/>
      <c r="W16" s="12"/>
      <c r="X16" s="12"/>
      <c r="Y16" s="12"/>
      <c r="Z16" s="12"/>
    </row>
    <row r="17" ht="16.5" customHeight="1">
      <c r="A17" s="25">
        <v>46181.0</v>
      </c>
      <c r="B17" s="26">
        <f t="shared" si="5"/>
        <v>46181</v>
      </c>
      <c r="C17" s="10"/>
      <c r="D17" s="3"/>
      <c r="E17" s="3">
        <v>2521.0</v>
      </c>
      <c r="F17" s="3">
        <f t="shared" si="6"/>
        <v>31785</v>
      </c>
      <c r="G17" s="9">
        <f t="shared" si="4"/>
        <v>8015</v>
      </c>
      <c r="H17" s="42"/>
      <c r="I17" s="3"/>
      <c r="J17" s="30"/>
      <c r="K17" s="21"/>
      <c r="L17" s="21"/>
      <c r="M17" s="37"/>
      <c r="N17" s="23"/>
      <c r="O17" s="23"/>
      <c r="P17" s="24"/>
      <c r="Q17" s="12"/>
      <c r="R17" s="12"/>
      <c r="S17" s="12"/>
      <c r="T17" s="12"/>
      <c r="V17" s="12"/>
      <c r="W17" s="12"/>
      <c r="X17" s="12"/>
      <c r="Y17" s="12"/>
      <c r="Z17" s="12"/>
    </row>
    <row r="18" ht="16.5" customHeight="1">
      <c r="A18" s="25">
        <v>46182.0</v>
      </c>
      <c r="B18" s="26">
        <f t="shared" si="5"/>
        <v>46182</v>
      </c>
      <c r="C18" s="10"/>
      <c r="D18" s="3"/>
      <c r="E18" s="3">
        <v>2516.0</v>
      </c>
      <c r="F18" s="3">
        <f t="shared" si="6"/>
        <v>34301</v>
      </c>
      <c r="G18" s="9">
        <f t="shared" si="4"/>
        <v>5499</v>
      </c>
      <c r="H18" s="42"/>
      <c r="I18" s="3"/>
      <c r="J18" s="30"/>
      <c r="K18" s="21"/>
      <c r="L18" s="21"/>
      <c r="M18" s="37"/>
      <c r="N18" s="23"/>
      <c r="O18" s="23"/>
      <c r="P18" s="24"/>
      <c r="Q18" s="12"/>
      <c r="R18" s="12"/>
      <c r="S18" s="12"/>
      <c r="T18" s="12"/>
      <c r="V18" s="12"/>
      <c r="W18" s="12"/>
      <c r="X18" s="12"/>
      <c r="Y18" s="12"/>
      <c r="Z18" s="12"/>
    </row>
    <row r="19" ht="16.5" customHeight="1">
      <c r="A19" s="25">
        <v>46183.0</v>
      </c>
      <c r="B19" s="26">
        <f t="shared" si="5"/>
        <v>46183</v>
      </c>
      <c r="C19" s="10"/>
      <c r="D19" s="3"/>
      <c r="E19" s="3">
        <v>2522.0</v>
      </c>
      <c r="F19" s="3">
        <f t="shared" si="6"/>
        <v>36823</v>
      </c>
      <c r="G19" s="9">
        <f t="shared" si="4"/>
        <v>2977</v>
      </c>
      <c r="H19" s="42"/>
      <c r="I19" s="3"/>
      <c r="J19" s="30"/>
      <c r="K19" s="21"/>
      <c r="L19" s="21"/>
      <c r="M19" s="37"/>
      <c r="N19" s="23"/>
      <c r="O19" s="23"/>
      <c r="P19" s="24"/>
      <c r="Q19" s="12"/>
      <c r="R19" s="12"/>
      <c r="S19" s="12"/>
      <c r="T19" s="12"/>
      <c r="V19" s="12"/>
      <c r="W19" s="12"/>
      <c r="X19" s="12"/>
      <c r="Y19" s="12"/>
      <c r="Z19" s="12"/>
    </row>
    <row r="20" ht="16.5" customHeight="1">
      <c r="A20" s="25">
        <v>46184.0</v>
      </c>
      <c r="B20" s="26">
        <f t="shared" si="5"/>
        <v>46184</v>
      </c>
      <c r="C20" s="10"/>
      <c r="D20" s="3"/>
      <c r="E20" s="3">
        <v>2516.0</v>
      </c>
      <c r="F20" s="3">
        <f t="shared" si="6"/>
        <v>39339</v>
      </c>
      <c r="G20" s="9">
        <f t="shared" si="4"/>
        <v>461</v>
      </c>
      <c r="H20" s="42"/>
      <c r="I20" s="3"/>
      <c r="J20" s="30"/>
      <c r="K20" s="21"/>
      <c r="L20" s="21"/>
      <c r="M20" s="37"/>
      <c r="N20" s="23"/>
      <c r="O20" s="23"/>
      <c r="P20" s="24"/>
      <c r="Q20" s="12"/>
      <c r="R20" s="12"/>
      <c r="S20" s="12"/>
      <c r="T20" s="12"/>
      <c r="V20" s="12"/>
      <c r="W20" s="12"/>
      <c r="X20" s="12"/>
      <c r="Y20" s="12"/>
      <c r="Z20" s="12"/>
    </row>
    <row r="21" ht="16.5" customHeight="1">
      <c r="A21" s="25">
        <v>46185.0</v>
      </c>
      <c r="B21" s="26">
        <f t="shared" si="5"/>
        <v>46185</v>
      </c>
      <c r="C21" s="58"/>
      <c r="D21" s="34"/>
      <c r="E21" s="3">
        <v>461.0</v>
      </c>
      <c r="F21" s="3">
        <f t="shared" si="6"/>
        <v>39800</v>
      </c>
      <c r="G21" s="9">
        <f t="shared" si="4"/>
        <v>0</v>
      </c>
      <c r="H21" s="42"/>
      <c r="I21" s="3"/>
      <c r="J21" s="30"/>
      <c r="K21" s="21"/>
      <c r="L21" s="21"/>
      <c r="M21" s="37"/>
      <c r="N21" s="23"/>
      <c r="O21" s="23"/>
      <c r="P21" s="24"/>
      <c r="Q21" s="12"/>
      <c r="R21" s="12"/>
      <c r="S21" s="12"/>
      <c r="T21" s="12"/>
      <c r="V21" s="12"/>
      <c r="W21" s="12"/>
      <c r="X21" s="12"/>
      <c r="Y21" s="12"/>
      <c r="Z21" s="12"/>
    </row>
    <row r="22" ht="16.5" customHeight="1">
      <c r="A22" s="1"/>
      <c r="B22" s="4"/>
      <c r="C22" s="27" t="s">
        <v>412</v>
      </c>
      <c r="D22" s="3">
        <f>I24</f>
        <v>40000</v>
      </c>
      <c r="E22" s="3">
        <v>2063.0</v>
      </c>
      <c r="F22" s="14">
        <f>E22</f>
        <v>2063</v>
      </c>
      <c r="G22" s="29">
        <f t="shared" ref="G22:G38" si="7">$D$22-F22</f>
        <v>37937</v>
      </c>
      <c r="H22" s="1">
        <v>46198.0</v>
      </c>
      <c r="I22" s="14">
        <v>30000.0</v>
      </c>
      <c r="J22" s="30" t="s">
        <v>413</v>
      </c>
      <c r="K22" s="31">
        <v>46175.0</v>
      </c>
      <c r="L22" s="21" t="s">
        <v>418</v>
      </c>
      <c r="M22" s="23" t="s">
        <v>419</v>
      </c>
      <c r="N22" s="21" t="s">
        <v>40</v>
      </c>
      <c r="O22" s="21"/>
      <c r="P22" s="21"/>
      <c r="Q22" s="23" t="s">
        <v>85</v>
      </c>
      <c r="R22" s="23" t="s">
        <v>76</v>
      </c>
      <c r="S22" s="12"/>
      <c r="T22" s="12"/>
      <c r="V22" s="12"/>
      <c r="W22" s="12"/>
      <c r="X22" s="12"/>
      <c r="Y22" s="12"/>
      <c r="Z22" s="12"/>
    </row>
    <row r="23" ht="16.5" customHeight="1">
      <c r="A23" s="25">
        <v>46186.0</v>
      </c>
      <c r="B23" s="26">
        <f t="shared" ref="B23:B38" si="8">A23</f>
        <v>46186</v>
      </c>
      <c r="D23" s="34"/>
      <c r="E23" s="3">
        <v>2524.0</v>
      </c>
      <c r="F23" s="14">
        <f t="shared" ref="F23:F38" si="9">F22+E23</f>
        <v>4587</v>
      </c>
      <c r="G23" s="29">
        <f t="shared" si="7"/>
        <v>35413</v>
      </c>
      <c r="H23" s="1">
        <v>46198.0</v>
      </c>
      <c r="I23" s="14">
        <v>10000.0</v>
      </c>
      <c r="J23" s="30" t="s">
        <v>413</v>
      </c>
      <c r="K23" s="31">
        <v>46175.0</v>
      </c>
      <c r="L23" s="21" t="s">
        <v>418</v>
      </c>
      <c r="M23" s="23" t="s">
        <v>420</v>
      </c>
      <c r="N23" s="21" t="s">
        <v>40</v>
      </c>
      <c r="Q23" s="23" t="s">
        <v>85</v>
      </c>
      <c r="R23" s="23" t="s">
        <v>76</v>
      </c>
      <c r="S23" s="12"/>
      <c r="T23" s="12"/>
      <c r="V23" s="12"/>
      <c r="W23" s="12"/>
      <c r="X23" s="12"/>
      <c r="Y23" s="12"/>
      <c r="Z23" s="12"/>
    </row>
    <row r="24" ht="16.5" customHeight="1">
      <c r="A24" s="25">
        <v>46187.0</v>
      </c>
      <c r="B24" s="26">
        <f t="shared" si="8"/>
        <v>46187</v>
      </c>
      <c r="D24" s="34"/>
      <c r="E24" s="3">
        <v>2523.0</v>
      </c>
      <c r="F24" s="14">
        <f t="shared" si="9"/>
        <v>7110</v>
      </c>
      <c r="G24" s="29">
        <f t="shared" si="7"/>
        <v>32890</v>
      </c>
      <c r="I24" s="14">
        <f>SUM(I22:I23)</f>
        <v>40000</v>
      </c>
      <c r="J24" s="27"/>
      <c r="S24" s="12"/>
      <c r="T24" s="12"/>
      <c r="U24" s="12"/>
      <c r="V24" s="12"/>
      <c r="W24" s="12"/>
      <c r="X24" s="12"/>
      <c r="Y24" s="12"/>
      <c r="Z24" s="12"/>
    </row>
    <row r="25" ht="16.5" customHeight="1">
      <c r="A25" s="25">
        <v>46188.0</v>
      </c>
      <c r="B25" s="26">
        <f t="shared" si="8"/>
        <v>46188</v>
      </c>
      <c r="E25" s="3">
        <v>2520.0</v>
      </c>
      <c r="F25" s="14">
        <f t="shared" si="9"/>
        <v>9630</v>
      </c>
      <c r="G25" s="29">
        <f t="shared" si="7"/>
        <v>30370</v>
      </c>
      <c r="J25" s="27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25">
        <v>46189.0</v>
      </c>
      <c r="B26" s="26">
        <f t="shared" si="8"/>
        <v>46189</v>
      </c>
      <c r="E26" s="3">
        <v>2516.0</v>
      </c>
      <c r="F26" s="14">
        <f t="shared" si="9"/>
        <v>12146</v>
      </c>
      <c r="G26" s="29">
        <f t="shared" si="7"/>
        <v>27854</v>
      </c>
      <c r="J26" s="27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25">
        <v>46190.0</v>
      </c>
      <c r="B27" s="26">
        <f t="shared" si="8"/>
        <v>46190</v>
      </c>
      <c r="E27" s="3">
        <v>2521.0</v>
      </c>
      <c r="F27" s="14">
        <f t="shared" si="9"/>
        <v>14667</v>
      </c>
      <c r="G27" s="29">
        <f t="shared" si="7"/>
        <v>25333</v>
      </c>
      <c r="J27" s="27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25">
        <v>46191.0</v>
      </c>
      <c r="B28" s="26">
        <f t="shared" si="8"/>
        <v>46191</v>
      </c>
      <c r="C28" s="10"/>
      <c r="D28" s="3"/>
      <c r="E28" s="3">
        <v>2518.0</v>
      </c>
      <c r="F28" s="14">
        <f t="shared" si="9"/>
        <v>17185</v>
      </c>
      <c r="G28" s="29">
        <f t="shared" si="7"/>
        <v>22815</v>
      </c>
      <c r="H28" s="42"/>
      <c r="I28" s="3"/>
      <c r="J28" s="30"/>
      <c r="K28" s="21"/>
      <c r="L28" s="21"/>
      <c r="M28" s="37"/>
      <c r="N28" s="23"/>
      <c r="O28" s="23"/>
      <c r="P28" s="24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A29" s="25">
        <v>46192.0</v>
      </c>
      <c r="B29" s="26">
        <f t="shared" si="8"/>
        <v>46192</v>
      </c>
      <c r="C29" s="10"/>
      <c r="D29" s="3"/>
      <c r="E29" s="3">
        <v>2523.0</v>
      </c>
      <c r="F29" s="14">
        <f t="shared" si="9"/>
        <v>19708</v>
      </c>
      <c r="G29" s="29">
        <f t="shared" si="7"/>
        <v>20292</v>
      </c>
      <c r="H29" s="42"/>
      <c r="I29" s="3"/>
      <c r="J29" s="30"/>
      <c r="K29" s="21"/>
      <c r="L29" s="21"/>
      <c r="M29" s="37"/>
      <c r="N29" s="23"/>
      <c r="O29" s="23"/>
      <c r="P29" s="24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6.5" customHeight="1">
      <c r="A30" s="25">
        <v>46193.0</v>
      </c>
      <c r="B30" s="26">
        <f t="shared" si="8"/>
        <v>46193</v>
      </c>
      <c r="C30" s="10"/>
      <c r="D30" s="3"/>
      <c r="E30" s="3">
        <v>2525.0</v>
      </c>
      <c r="F30" s="14">
        <f t="shared" si="9"/>
        <v>22233</v>
      </c>
      <c r="G30" s="29">
        <f t="shared" si="7"/>
        <v>17767</v>
      </c>
      <c r="H30" s="42"/>
      <c r="I30" s="3"/>
      <c r="J30" s="30"/>
      <c r="K30" s="21"/>
      <c r="L30" s="21"/>
      <c r="M30" s="37"/>
      <c r="N30" s="23"/>
      <c r="O30" s="23"/>
      <c r="P30" s="24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25">
        <v>46194.0</v>
      </c>
      <c r="B31" s="26">
        <f t="shared" si="8"/>
        <v>46194</v>
      </c>
      <c r="C31" s="10"/>
      <c r="D31" s="3"/>
      <c r="E31" s="3">
        <v>2523.0</v>
      </c>
      <c r="F31" s="14">
        <f t="shared" si="9"/>
        <v>24756</v>
      </c>
      <c r="G31" s="29">
        <f t="shared" si="7"/>
        <v>15244</v>
      </c>
      <c r="H31" s="42"/>
      <c r="I31" s="3"/>
      <c r="J31" s="30"/>
      <c r="K31" s="21"/>
      <c r="L31" s="21"/>
      <c r="M31" s="37"/>
      <c r="N31" s="23"/>
      <c r="O31" s="23"/>
      <c r="P31" s="24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25">
        <v>46195.0</v>
      </c>
      <c r="B32" s="26">
        <f t="shared" si="8"/>
        <v>46195</v>
      </c>
      <c r="C32" s="10"/>
      <c r="D32" s="3"/>
      <c r="E32" s="3">
        <v>2517.0</v>
      </c>
      <c r="F32" s="14">
        <f t="shared" si="9"/>
        <v>27273</v>
      </c>
      <c r="G32" s="29">
        <f t="shared" si="7"/>
        <v>12727</v>
      </c>
      <c r="H32" s="42"/>
      <c r="I32" s="3"/>
      <c r="J32" s="30"/>
      <c r="K32" s="21"/>
      <c r="L32" s="21"/>
      <c r="M32" s="37"/>
      <c r="N32" s="23"/>
      <c r="O32" s="23"/>
      <c r="P32" s="24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25">
        <v>46196.0</v>
      </c>
      <c r="B33" s="26">
        <f t="shared" si="8"/>
        <v>46196</v>
      </c>
      <c r="C33" s="10"/>
      <c r="D33" s="3"/>
      <c r="E33" s="3">
        <v>2522.0</v>
      </c>
      <c r="F33" s="14">
        <f t="shared" si="9"/>
        <v>29795</v>
      </c>
      <c r="G33" s="29">
        <f t="shared" si="7"/>
        <v>10205</v>
      </c>
      <c r="H33" s="42"/>
      <c r="I33" s="3"/>
      <c r="J33" s="30"/>
      <c r="K33" s="21"/>
      <c r="L33" s="21"/>
      <c r="M33" s="37"/>
      <c r="N33" s="23"/>
      <c r="O33" s="23"/>
      <c r="P33" s="24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25">
        <v>46197.0</v>
      </c>
      <c r="B34" s="26">
        <f t="shared" si="8"/>
        <v>46197</v>
      </c>
      <c r="C34" s="10"/>
      <c r="D34" s="3"/>
      <c r="E34" s="3">
        <v>2522.0</v>
      </c>
      <c r="F34" s="14">
        <f t="shared" si="9"/>
        <v>32317</v>
      </c>
      <c r="G34" s="29">
        <f t="shared" si="7"/>
        <v>7683</v>
      </c>
      <c r="H34" s="42"/>
      <c r="I34" s="3"/>
      <c r="J34" s="30"/>
      <c r="K34" s="21"/>
      <c r="L34" s="21"/>
      <c r="M34" s="37"/>
      <c r="N34" s="23"/>
      <c r="O34" s="23"/>
      <c r="P34" s="24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25">
        <v>46198.0</v>
      </c>
      <c r="B35" s="26">
        <f t="shared" si="8"/>
        <v>46198</v>
      </c>
      <c r="C35" s="10"/>
      <c r="D35" s="3"/>
      <c r="E35" s="3">
        <v>2516.0</v>
      </c>
      <c r="F35" s="14">
        <f t="shared" si="9"/>
        <v>34833</v>
      </c>
      <c r="G35" s="29">
        <f t="shared" si="7"/>
        <v>5167</v>
      </c>
      <c r="H35" s="42"/>
      <c r="I35" s="3"/>
      <c r="J35" s="30"/>
      <c r="K35" s="21"/>
      <c r="L35" s="21"/>
      <c r="M35" s="37"/>
      <c r="N35" s="23"/>
      <c r="O35" s="23"/>
      <c r="P35" s="24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25">
        <v>46199.0</v>
      </c>
      <c r="B36" s="26">
        <f t="shared" si="8"/>
        <v>46199</v>
      </c>
      <c r="C36" s="10"/>
      <c r="D36" s="3"/>
      <c r="E36" s="3">
        <v>2496.0</v>
      </c>
      <c r="F36" s="14">
        <f t="shared" si="9"/>
        <v>37329</v>
      </c>
      <c r="G36" s="29">
        <f t="shared" si="7"/>
        <v>2671</v>
      </c>
      <c r="H36" s="42"/>
      <c r="I36" s="3"/>
      <c r="J36" s="30"/>
      <c r="K36" s="21"/>
      <c r="L36" s="21"/>
      <c r="M36" s="37"/>
      <c r="N36" s="23"/>
      <c r="O36" s="23"/>
      <c r="P36" s="24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25">
        <v>46200.0</v>
      </c>
      <c r="B37" s="26">
        <f t="shared" si="8"/>
        <v>46200</v>
      </c>
      <c r="C37" s="10"/>
      <c r="D37" s="3"/>
      <c r="E37" s="3">
        <v>2525.0</v>
      </c>
      <c r="F37" s="14">
        <f t="shared" si="9"/>
        <v>39854</v>
      </c>
      <c r="G37" s="29">
        <f t="shared" si="7"/>
        <v>146</v>
      </c>
      <c r="H37" s="42"/>
      <c r="I37" s="3"/>
      <c r="J37" s="36"/>
      <c r="K37" s="21"/>
      <c r="L37" s="21"/>
      <c r="M37" s="37"/>
      <c r="N37" s="23"/>
      <c r="O37" s="23"/>
      <c r="P37" s="24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25">
        <v>46201.0</v>
      </c>
      <c r="B38" s="26">
        <f t="shared" si="8"/>
        <v>46201</v>
      </c>
      <c r="C38" s="10"/>
      <c r="D38" s="3"/>
      <c r="E38" s="3">
        <v>146.0</v>
      </c>
      <c r="F38" s="14">
        <f t="shared" si="9"/>
        <v>40000</v>
      </c>
      <c r="G38" s="29">
        <f t="shared" si="7"/>
        <v>0</v>
      </c>
      <c r="H38" s="42"/>
      <c r="I38" s="3"/>
      <c r="J38" s="36"/>
      <c r="K38" s="21"/>
      <c r="L38" s="21"/>
      <c r="M38" s="37"/>
      <c r="N38" s="23"/>
      <c r="O38" s="23"/>
      <c r="P38" s="24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1"/>
      <c r="B39" s="4"/>
      <c r="C39" s="27" t="s">
        <v>412</v>
      </c>
      <c r="D39" s="3">
        <f>I41</f>
        <v>41500</v>
      </c>
      <c r="E39" s="3">
        <v>1821.0</v>
      </c>
      <c r="F39" s="3">
        <f>E39</f>
        <v>1821</v>
      </c>
      <c r="G39" s="9">
        <f t="shared" ref="G39:G56" si="10">$D$39-F39</f>
        <v>39679</v>
      </c>
      <c r="H39" s="42">
        <v>46223.0</v>
      </c>
      <c r="I39" s="3">
        <v>31500.0</v>
      </c>
      <c r="J39" s="30" t="s">
        <v>413</v>
      </c>
      <c r="K39" s="31">
        <v>46182.0</v>
      </c>
      <c r="L39" s="21" t="s">
        <v>421</v>
      </c>
      <c r="M39" s="37" t="s">
        <v>422</v>
      </c>
      <c r="N39" s="23" t="s">
        <v>423</v>
      </c>
      <c r="O39" s="23"/>
      <c r="P39" s="24"/>
      <c r="Q39" s="23" t="s">
        <v>59</v>
      </c>
      <c r="R39" s="23" t="s">
        <v>76</v>
      </c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25">
        <v>46202.0</v>
      </c>
      <c r="B40" s="26">
        <f t="shared" ref="B40:B56" si="11">A40</f>
        <v>46202</v>
      </c>
      <c r="C40" s="10"/>
      <c r="D40" s="34"/>
      <c r="E40" s="3">
        <v>2521.0</v>
      </c>
      <c r="F40" s="3">
        <f t="shared" ref="F40:F56" si="12">F39+E40</f>
        <v>4342</v>
      </c>
      <c r="G40" s="9">
        <f t="shared" si="10"/>
        <v>37158</v>
      </c>
      <c r="H40" s="42">
        <v>46223.0</v>
      </c>
      <c r="I40" s="3">
        <v>10000.0</v>
      </c>
      <c r="J40" s="30" t="s">
        <v>413</v>
      </c>
      <c r="K40" s="31">
        <v>46182.0</v>
      </c>
      <c r="L40" s="21" t="s">
        <v>421</v>
      </c>
      <c r="M40" s="37" t="s">
        <v>424</v>
      </c>
      <c r="N40" s="23"/>
      <c r="O40" s="23"/>
      <c r="P40" s="24"/>
      <c r="Q40" s="23" t="s">
        <v>59</v>
      </c>
      <c r="R40" s="23" t="s">
        <v>76</v>
      </c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25">
        <v>46203.0</v>
      </c>
      <c r="B41" s="26">
        <f t="shared" si="11"/>
        <v>46203</v>
      </c>
      <c r="C41" s="10"/>
      <c r="D41" s="34"/>
      <c r="E41" s="3">
        <v>2508.0</v>
      </c>
      <c r="F41" s="3">
        <f t="shared" si="12"/>
        <v>6850</v>
      </c>
      <c r="G41" s="9">
        <f t="shared" si="10"/>
        <v>34650</v>
      </c>
      <c r="H41" s="42"/>
      <c r="I41" s="3">
        <f>SUM(I39:I40)</f>
        <v>41500</v>
      </c>
      <c r="J41" s="30"/>
      <c r="K41" s="21"/>
      <c r="L41" s="21"/>
      <c r="M41" s="37"/>
      <c r="N41" s="23"/>
      <c r="O41" s="23"/>
      <c r="P41" s="24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25">
        <v>46204.0</v>
      </c>
      <c r="B42" s="26">
        <f t="shared" si="11"/>
        <v>46204</v>
      </c>
      <c r="C42" s="10"/>
      <c r="D42" s="34"/>
      <c r="E42" s="3">
        <v>2525.0</v>
      </c>
      <c r="F42" s="3">
        <f t="shared" si="12"/>
        <v>9375</v>
      </c>
      <c r="G42" s="9">
        <f t="shared" si="10"/>
        <v>32125</v>
      </c>
      <c r="H42" s="42" t="s">
        <v>284</v>
      </c>
      <c r="I42" s="3">
        <v>903.0</v>
      </c>
      <c r="J42" s="30"/>
      <c r="K42" s="21"/>
      <c r="L42" s="21"/>
      <c r="M42" s="37"/>
      <c r="N42" s="23"/>
      <c r="O42" s="23"/>
      <c r="P42" s="24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25">
        <v>46205.0</v>
      </c>
      <c r="B43" s="26">
        <f t="shared" si="11"/>
        <v>46205</v>
      </c>
      <c r="C43" s="10"/>
      <c r="D43" s="3"/>
      <c r="E43" s="3">
        <v>2520.0</v>
      </c>
      <c r="F43" s="3">
        <f t="shared" si="12"/>
        <v>11895</v>
      </c>
      <c r="G43" s="9">
        <f t="shared" si="10"/>
        <v>29605</v>
      </c>
      <c r="H43" s="42"/>
      <c r="I43" s="3"/>
      <c r="J43" s="30"/>
      <c r="K43" s="21"/>
      <c r="L43" s="21"/>
      <c r="M43" s="37"/>
      <c r="N43" s="23"/>
      <c r="O43" s="23"/>
      <c r="P43" s="24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25">
        <v>46206.0</v>
      </c>
      <c r="B44" s="26">
        <f t="shared" si="11"/>
        <v>46206</v>
      </c>
      <c r="C44" s="10"/>
      <c r="D44" s="3"/>
      <c r="E44" s="3">
        <v>2525.0</v>
      </c>
      <c r="F44" s="3">
        <f t="shared" si="12"/>
        <v>14420</v>
      </c>
      <c r="G44" s="9">
        <f t="shared" si="10"/>
        <v>27080</v>
      </c>
      <c r="H44" s="42"/>
      <c r="I44" s="3"/>
      <c r="J44" s="30"/>
      <c r="K44" s="21"/>
      <c r="L44" s="21"/>
      <c r="M44" s="37"/>
      <c r="N44" s="23"/>
      <c r="O44" s="23"/>
      <c r="P44" s="24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25">
        <v>46207.0</v>
      </c>
      <c r="B45" s="26">
        <f t="shared" si="11"/>
        <v>46207</v>
      </c>
      <c r="C45" s="10"/>
      <c r="D45" s="3"/>
      <c r="E45" s="3">
        <v>2519.0</v>
      </c>
      <c r="F45" s="3">
        <f t="shared" si="12"/>
        <v>16939</v>
      </c>
      <c r="G45" s="9">
        <f t="shared" si="10"/>
        <v>24561</v>
      </c>
      <c r="H45" s="42"/>
      <c r="I45" s="3"/>
      <c r="J45" s="30"/>
      <c r="K45" s="21"/>
      <c r="L45" s="21"/>
      <c r="M45" s="37"/>
      <c r="N45" s="23"/>
      <c r="O45" s="23"/>
      <c r="P45" s="24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25">
        <v>46208.0</v>
      </c>
      <c r="B46" s="26">
        <f t="shared" si="11"/>
        <v>46208</v>
      </c>
      <c r="C46" s="10"/>
      <c r="D46" s="3"/>
      <c r="E46" s="3">
        <v>2524.0</v>
      </c>
      <c r="F46" s="3">
        <f t="shared" si="12"/>
        <v>19463</v>
      </c>
      <c r="G46" s="9">
        <f t="shared" si="10"/>
        <v>22037</v>
      </c>
      <c r="H46" s="42"/>
      <c r="I46" s="3"/>
      <c r="J46" s="30"/>
      <c r="K46" s="21"/>
      <c r="L46" s="21"/>
      <c r="M46" s="37"/>
      <c r="N46" s="23"/>
      <c r="O46" s="23"/>
      <c r="P46" s="24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25">
        <v>46209.0</v>
      </c>
      <c r="B47" s="26">
        <f t="shared" si="11"/>
        <v>46209</v>
      </c>
      <c r="C47" s="10"/>
      <c r="D47" s="3"/>
      <c r="E47" s="3">
        <v>2521.0</v>
      </c>
      <c r="F47" s="3">
        <f t="shared" si="12"/>
        <v>21984</v>
      </c>
      <c r="G47" s="9">
        <f t="shared" si="10"/>
        <v>19516</v>
      </c>
      <c r="H47" s="42"/>
      <c r="I47" s="3"/>
      <c r="J47" s="30"/>
      <c r="K47" s="21"/>
      <c r="L47" s="21"/>
      <c r="M47" s="37"/>
      <c r="N47" s="23"/>
      <c r="O47" s="23"/>
      <c r="P47" s="24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25">
        <v>46210.0</v>
      </c>
      <c r="B48" s="26">
        <f t="shared" si="11"/>
        <v>46210</v>
      </c>
      <c r="C48" s="10"/>
      <c r="D48" s="3"/>
      <c r="E48" s="3">
        <v>2525.0</v>
      </c>
      <c r="F48" s="3">
        <f t="shared" si="12"/>
        <v>24509</v>
      </c>
      <c r="G48" s="9">
        <f t="shared" si="10"/>
        <v>16991</v>
      </c>
      <c r="H48" s="42"/>
      <c r="I48" s="3"/>
      <c r="J48" s="30"/>
      <c r="K48" s="21"/>
      <c r="L48" s="21"/>
      <c r="M48" s="37"/>
      <c r="N48" s="23"/>
      <c r="O48" s="23"/>
      <c r="P48" s="24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25">
        <v>46211.0</v>
      </c>
      <c r="B49" s="26">
        <f t="shared" si="11"/>
        <v>46211</v>
      </c>
      <c r="C49" s="10"/>
      <c r="D49" s="3"/>
      <c r="E49" s="3">
        <v>2494.0</v>
      </c>
      <c r="F49" s="3">
        <f t="shared" si="12"/>
        <v>27003</v>
      </c>
      <c r="G49" s="9">
        <f t="shared" si="10"/>
        <v>14497</v>
      </c>
      <c r="H49" s="42"/>
      <c r="I49" s="3"/>
      <c r="J49" s="30"/>
      <c r="K49" s="21"/>
      <c r="L49" s="21"/>
      <c r="M49" s="37"/>
      <c r="N49" s="23"/>
      <c r="O49" s="23"/>
      <c r="P49" s="24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25">
        <v>46212.0</v>
      </c>
      <c r="B50" s="26">
        <f t="shared" si="11"/>
        <v>46212</v>
      </c>
      <c r="C50" s="10"/>
      <c r="D50" s="3"/>
      <c r="E50" s="3">
        <v>2521.0</v>
      </c>
      <c r="F50" s="3">
        <f t="shared" si="12"/>
        <v>29524</v>
      </c>
      <c r="G50" s="9">
        <f t="shared" si="10"/>
        <v>11976</v>
      </c>
      <c r="H50" s="42"/>
      <c r="I50" s="3"/>
      <c r="J50" s="30"/>
      <c r="K50" s="21"/>
      <c r="L50" s="21"/>
      <c r="M50" s="37"/>
      <c r="N50" s="23"/>
      <c r="O50" s="23"/>
      <c r="P50" s="24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25">
        <v>46213.0</v>
      </c>
      <c r="B51" s="26">
        <f t="shared" si="11"/>
        <v>46213</v>
      </c>
      <c r="C51" s="10"/>
      <c r="D51" s="3"/>
      <c r="E51" s="3">
        <v>2525.0</v>
      </c>
      <c r="F51" s="3">
        <f t="shared" si="12"/>
        <v>32049</v>
      </c>
      <c r="G51" s="9">
        <f t="shared" si="10"/>
        <v>9451</v>
      </c>
      <c r="H51" s="42"/>
      <c r="I51" s="3"/>
      <c r="J51" s="30"/>
      <c r="K51" s="21"/>
      <c r="L51" s="21"/>
      <c r="M51" s="37"/>
      <c r="N51" s="23"/>
      <c r="O51" s="23"/>
      <c r="P51" s="24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6.5" customHeight="1">
      <c r="A52" s="25">
        <v>46214.0</v>
      </c>
      <c r="B52" s="26">
        <f t="shared" si="11"/>
        <v>46214</v>
      </c>
      <c r="C52" s="10"/>
      <c r="D52" s="3"/>
      <c r="E52" s="3">
        <v>2523.0</v>
      </c>
      <c r="F52" s="3">
        <f t="shared" si="12"/>
        <v>34572</v>
      </c>
      <c r="G52" s="9">
        <f t="shared" si="10"/>
        <v>6928</v>
      </c>
      <c r="H52" s="42"/>
      <c r="I52" s="3"/>
      <c r="J52" s="30"/>
      <c r="K52" s="21"/>
      <c r="L52" s="21"/>
      <c r="M52" s="37"/>
      <c r="N52" s="23"/>
      <c r="O52" s="23"/>
      <c r="P52" s="24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25">
        <v>46215.0</v>
      </c>
      <c r="B53" s="26">
        <f t="shared" si="11"/>
        <v>46215</v>
      </c>
      <c r="C53" s="10"/>
      <c r="D53" s="3"/>
      <c r="E53" s="3">
        <v>2525.0</v>
      </c>
      <c r="F53" s="3">
        <f t="shared" si="12"/>
        <v>37097</v>
      </c>
      <c r="G53" s="9">
        <f t="shared" si="10"/>
        <v>4403</v>
      </c>
      <c r="H53" s="42"/>
      <c r="I53" s="3"/>
      <c r="J53" s="30"/>
      <c r="K53" s="21"/>
      <c r="L53" s="21"/>
      <c r="M53" s="37"/>
      <c r="N53" s="23"/>
      <c r="O53" s="23"/>
      <c r="P53" s="24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6.5" customHeight="1">
      <c r="A54" s="25">
        <v>46216.0</v>
      </c>
      <c r="B54" s="26">
        <f t="shared" si="11"/>
        <v>46216</v>
      </c>
      <c r="C54" s="10"/>
      <c r="D54" s="3"/>
      <c r="E54" s="3">
        <v>2522.0</v>
      </c>
      <c r="F54" s="3">
        <f t="shared" si="12"/>
        <v>39619</v>
      </c>
      <c r="G54" s="9">
        <f t="shared" si="10"/>
        <v>1881</v>
      </c>
      <c r="H54" s="42"/>
      <c r="I54" s="3"/>
      <c r="J54" s="30"/>
      <c r="K54" s="21"/>
      <c r="L54" s="21"/>
      <c r="M54" s="37"/>
      <c r="N54" s="23"/>
      <c r="O54" s="23"/>
      <c r="P54" s="24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25">
        <v>46217.0</v>
      </c>
      <c r="B55" s="26">
        <f t="shared" si="11"/>
        <v>46217</v>
      </c>
      <c r="C55" s="10"/>
      <c r="D55" s="3"/>
      <c r="E55" s="3">
        <v>2516.0</v>
      </c>
      <c r="F55" s="3">
        <f t="shared" si="12"/>
        <v>42135</v>
      </c>
      <c r="G55" s="9">
        <f t="shared" si="10"/>
        <v>-635</v>
      </c>
      <c r="H55" s="42"/>
      <c r="I55" s="3"/>
      <c r="J55" s="30"/>
      <c r="K55" s="21"/>
      <c r="L55" s="21"/>
      <c r="M55" s="37"/>
      <c r="N55" s="23"/>
      <c r="O55" s="23"/>
      <c r="P55" s="24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6.5" customHeight="1">
      <c r="A56" s="25">
        <v>46218.0</v>
      </c>
      <c r="B56" s="26">
        <f t="shared" si="11"/>
        <v>46218</v>
      </c>
      <c r="C56" s="10"/>
      <c r="D56" s="3"/>
      <c r="E56" s="3">
        <v>378.0</v>
      </c>
      <c r="F56" s="3">
        <f t="shared" si="12"/>
        <v>42513</v>
      </c>
      <c r="G56" s="9">
        <f t="shared" si="10"/>
        <v>-1013</v>
      </c>
      <c r="H56" s="42"/>
      <c r="I56" s="3"/>
      <c r="J56" s="30"/>
      <c r="K56" s="21"/>
      <c r="L56" s="21"/>
      <c r="M56" s="37"/>
      <c r="N56" s="23"/>
      <c r="O56" s="23"/>
      <c r="P56" s="24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1"/>
      <c r="B57" s="4"/>
      <c r="C57" s="27" t="s">
        <v>425</v>
      </c>
      <c r="D57" s="28">
        <f>I61</f>
        <v>18150</v>
      </c>
      <c r="E57" s="3">
        <v>609.0</v>
      </c>
      <c r="F57" s="14">
        <f>E57</f>
        <v>609</v>
      </c>
      <c r="G57" s="29">
        <f t="shared" ref="G57:G78" si="13">$D$57-F57</f>
        <v>17541</v>
      </c>
      <c r="H57" s="1">
        <v>46219.0</v>
      </c>
      <c r="I57" s="14">
        <v>8000.0</v>
      </c>
      <c r="J57" s="30" t="s">
        <v>426</v>
      </c>
      <c r="K57" s="31">
        <v>46204.0</v>
      </c>
      <c r="L57" s="21" t="s">
        <v>427</v>
      </c>
      <c r="M57" s="23" t="s">
        <v>428</v>
      </c>
      <c r="N57" s="21"/>
      <c r="Q57" s="23" t="s">
        <v>429</v>
      </c>
      <c r="R57" s="23" t="s">
        <v>430</v>
      </c>
      <c r="V57" s="12"/>
      <c r="W57" s="12"/>
      <c r="X57" s="12"/>
      <c r="Y57" s="12"/>
      <c r="Z57" s="12"/>
    </row>
    <row r="58" ht="16.5" customHeight="1">
      <c r="A58" s="25">
        <v>46219.0</v>
      </c>
      <c r="B58" s="26">
        <f t="shared" ref="B58:B78" si="14">A58</f>
        <v>46219</v>
      </c>
      <c r="C58" s="27"/>
      <c r="D58" s="28"/>
      <c r="E58" s="28">
        <v>849.0</v>
      </c>
      <c r="F58" s="14">
        <f t="shared" ref="F58:F78" si="15">F57+E58</f>
        <v>1458</v>
      </c>
      <c r="G58" s="29">
        <f t="shared" si="13"/>
        <v>16692</v>
      </c>
      <c r="H58" s="42"/>
      <c r="I58" s="3"/>
      <c r="Q58" s="23" t="s">
        <v>431</v>
      </c>
      <c r="V58" s="12"/>
      <c r="W58" s="12"/>
      <c r="X58" s="12"/>
      <c r="Y58" s="12"/>
      <c r="Z58" s="12"/>
    </row>
    <row r="59" ht="16.5" customHeight="1">
      <c r="A59" s="25">
        <v>46220.0</v>
      </c>
      <c r="B59" s="26">
        <f t="shared" si="14"/>
        <v>46220</v>
      </c>
      <c r="C59" s="27"/>
      <c r="D59" s="28"/>
      <c r="E59" s="28">
        <v>849.0</v>
      </c>
      <c r="F59" s="14">
        <f t="shared" si="15"/>
        <v>2307</v>
      </c>
      <c r="G59" s="29">
        <f t="shared" si="13"/>
        <v>15843</v>
      </c>
      <c r="H59" s="1">
        <v>46230.0</v>
      </c>
      <c r="I59" s="14">
        <v>10000.0</v>
      </c>
      <c r="J59" s="30" t="s">
        <v>426</v>
      </c>
      <c r="K59" s="31">
        <v>46219.0</v>
      </c>
      <c r="L59" s="21" t="s">
        <v>427</v>
      </c>
      <c r="M59" s="21" t="s">
        <v>432</v>
      </c>
      <c r="N59" s="21" t="s">
        <v>88</v>
      </c>
      <c r="O59" s="21"/>
      <c r="P59" s="21"/>
      <c r="Q59" s="23" t="s">
        <v>433</v>
      </c>
      <c r="R59" s="23" t="s">
        <v>430</v>
      </c>
      <c r="V59" s="12"/>
      <c r="W59" s="12"/>
      <c r="X59" s="12"/>
      <c r="Y59" s="12"/>
      <c r="Z59" s="12"/>
    </row>
    <row r="60" ht="16.5" customHeight="1">
      <c r="A60" s="25">
        <v>46221.0</v>
      </c>
      <c r="B60" s="26">
        <f t="shared" si="14"/>
        <v>46221</v>
      </c>
      <c r="C60" s="27"/>
      <c r="D60" s="28"/>
      <c r="E60" s="28">
        <v>838.0</v>
      </c>
      <c r="F60" s="14">
        <f t="shared" si="15"/>
        <v>3145</v>
      </c>
      <c r="G60" s="29">
        <f t="shared" si="13"/>
        <v>15005</v>
      </c>
      <c r="H60" s="42" t="s">
        <v>284</v>
      </c>
      <c r="I60" s="3">
        <v>150.0</v>
      </c>
      <c r="V60" s="12"/>
      <c r="W60" s="12"/>
      <c r="X60" s="12"/>
      <c r="Y60" s="12"/>
      <c r="Z60" s="12"/>
    </row>
    <row r="61" ht="16.5" customHeight="1">
      <c r="A61" s="25">
        <v>46222.0</v>
      </c>
      <c r="B61" s="26">
        <f t="shared" si="14"/>
        <v>46222</v>
      </c>
      <c r="C61" s="27"/>
      <c r="D61" s="28"/>
      <c r="E61" s="28">
        <v>805.0</v>
      </c>
      <c r="F61" s="14">
        <f t="shared" si="15"/>
        <v>3950</v>
      </c>
      <c r="G61" s="29">
        <f t="shared" si="13"/>
        <v>14200</v>
      </c>
      <c r="I61" s="14">
        <f>SUM(I57:I60)</f>
        <v>18150</v>
      </c>
      <c r="V61" s="12"/>
      <c r="W61" s="12"/>
      <c r="X61" s="12"/>
      <c r="Y61" s="12"/>
      <c r="Z61" s="12"/>
    </row>
    <row r="62" ht="16.5" customHeight="1">
      <c r="A62" s="25">
        <v>46223.0</v>
      </c>
      <c r="B62" s="26">
        <f t="shared" si="14"/>
        <v>46223</v>
      </c>
      <c r="C62" s="27"/>
      <c r="D62" s="28"/>
      <c r="E62" s="28">
        <v>848.0</v>
      </c>
      <c r="F62" s="14">
        <f t="shared" si="15"/>
        <v>4798</v>
      </c>
      <c r="G62" s="29">
        <f t="shared" si="13"/>
        <v>13352</v>
      </c>
      <c r="U62" s="12"/>
      <c r="V62" s="12"/>
      <c r="W62" s="12"/>
      <c r="X62" s="12"/>
      <c r="Y62" s="12"/>
      <c r="Z62" s="12"/>
    </row>
    <row r="63" ht="16.5" customHeight="1">
      <c r="A63" s="25">
        <v>46224.0</v>
      </c>
      <c r="B63" s="26">
        <f t="shared" si="14"/>
        <v>46224</v>
      </c>
      <c r="C63" s="27"/>
      <c r="D63" s="28"/>
      <c r="E63" s="28">
        <v>792.0</v>
      </c>
      <c r="F63" s="14">
        <f t="shared" si="15"/>
        <v>5590</v>
      </c>
      <c r="G63" s="29">
        <f t="shared" si="13"/>
        <v>12560</v>
      </c>
      <c r="V63" s="12"/>
      <c r="W63" s="12"/>
      <c r="X63" s="12"/>
      <c r="Y63" s="12"/>
      <c r="Z63" s="12"/>
    </row>
    <row r="64" ht="16.5" customHeight="1">
      <c r="A64" s="25">
        <v>46225.0</v>
      </c>
      <c r="B64" s="26">
        <f t="shared" si="14"/>
        <v>46225</v>
      </c>
      <c r="C64" s="27"/>
      <c r="D64" s="28"/>
      <c r="E64" s="28">
        <v>851.0</v>
      </c>
      <c r="F64" s="14">
        <f t="shared" si="15"/>
        <v>6441</v>
      </c>
      <c r="G64" s="29">
        <f t="shared" si="13"/>
        <v>11709</v>
      </c>
      <c r="J64" s="27"/>
      <c r="V64" s="12"/>
      <c r="W64" s="12"/>
      <c r="X64" s="12"/>
      <c r="Y64" s="12"/>
      <c r="Z64" s="12"/>
    </row>
    <row r="65" ht="16.5" customHeight="1">
      <c r="A65" s="25">
        <v>46226.0</v>
      </c>
      <c r="B65" s="26">
        <f t="shared" si="14"/>
        <v>46226</v>
      </c>
      <c r="C65" s="27"/>
      <c r="D65" s="28"/>
      <c r="E65" s="28">
        <v>845.0</v>
      </c>
      <c r="F65" s="14">
        <f t="shared" si="15"/>
        <v>7286</v>
      </c>
      <c r="G65" s="29">
        <f t="shared" si="13"/>
        <v>10864</v>
      </c>
      <c r="J65" s="27"/>
      <c r="V65" s="12"/>
      <c r="W65" s="12"/>
      <c r="X65" s="12"/>
      <c r="Y65" s="12"/>
      <c r="Z65" s="12"/>
    </row>
    <row r="66" ht="16.5" customHeight="1">
      <c r="A66" s="25">
        <v>46227.0</v>
      </c>
      <c r="B66" s="26">
        <f t="shared" si="14"/>
        <v>46227</v>
      </c>
      <c r="C66" s="27"/>
      <c r="D66" s="28"/>
      <c r="E66" s="28">
        <v>848.0</v>
      </c>
      <c r="F66" s="14">
        <f t="shared" si="15"/>
        <v>8134</v>
      </c>
      <c r="G66" s="29">
        <f t="shared" si="13"/>
        <v>10016</v>
      </c>
      <c r="J66" s="27"/>
      <c r="U66" s="12"/>
      <c r="V66" s="12"/>
      <c r="W66" s="12"/>
      <c r="X66" s="12"/>
      <c r="Y66" s="12"/>
      <c r="Z66" s="12"/>
    </row>
    <row r="67" ht="16.5" customHeight="1">
      <c r="A67" s="25">
        <v>46228.0</v>
      </c>
      <c r="B67" s="26">
        <f t="shared" si="14"/>
        <v>46228</v>
      </c>
      <c r="C67" s="27" t="s">
        <v>141</v>
      </c>
      <c r="D67" s="28"/>
      <c r="E67" s="28">
        <v>828.0</v>
      </c>
      <c r="F67" s="14">
        <f t="shared" si="15"/>
        <v>8962</v>
      </c>
      <c r="G67" s="29">
        <f t="shared" si="13"/>
        <v>9188</v>
      </c>
      <c r="J67" s="27"/>
      <c r="U67" s="12"/>
      <c r="V67" s="12"/>
      <c r="W67" s="12"/>
      <c r="X67" s="12"/>
      <c r="Y67" s="12"/>
      <c r="Z67" s="12"/>
    </row>
    <row r="68" ht="16.5" customHeight="1">
      <c r="A68" s="25">
        <v>46229.0</v>
      </c>
      <c r="B68" s="26">
        <f t="shared" si="14"/>
        <v>46229</v>
      </c>
      <c r="C68" s="27"/>
      <c r="D68" s="28"/>
      <c r="E68" s="28">
        <v>845.0</v>
      </c>
      <c r="F68" s="14">
        <f t="shared" si="15"/>
        <v>9807</v>
      </c>
      <c r="G68" s="29">
        <f t="shared" si="13"/>
        <v>8343</v>
      </c>
      <c r="H68" s="42"/>
      <c r="I68" s="3"/>
      <c r="J68" s="30"/>
      <c r="K68" s="21"/>
      <c r="L68" s="21"/>
      <c r="M68" s="37"/>
      <c r="N68" s="23"/>
      <c r="O68" s="23"/>
      <c r="P68" s="24"/>
      <c r="Q68" s="12"/>
      <c r="R68" s="12"/>
      <c r="U68" s="12"/>
      <c r="V68" s="12"/>
      <c r="W68" s="12"/>
      <c r="X68" s="12"/>
      <c r="Y68" s="12"/>
      <c r="Z68" s="12"/>
    </row>
    <row r="69" ht="16.5" customHeight="1">
      <c r="A69" s="25">
        <v>46230.0</v>
      </c>
      <c r="B69" s="26">
        <f t="shared" si="14"/>
        <v>46230</v>
      </c>
      <c r="C69" s="27"/>
      <c r="D69" s="28"/>
      <c r="E69" s="28">
        <v>842.0</v>
      </c>
      <c r="F69" s="14">
        <f t="shared" si="15"/>
        <v>10649</v>
      </c>
      <c r="G69" s="29">
        <f t="shared" si="13"/>
        <v>7501</v>
      </c>
      <c r="J69" s="21"/>
      <c r="K69" s="21"/>
      <c r="L69" s="21"/>
      <c r="M69" s="21"/>
      <c r="N69" s="21"/>
      <c r="O69" s="21"/>
      <c r="P69" s="21"/>
      <c r="Q69" s="21"/>
      <c r="R69" s="21"/>
      <c r="U69" s="12"/>
      <c r="V69" s="12"/>
      <c r="W69" s="12"/>
      <c r="X69" s="12"/>
      <c r="Y69" s="12"/>
      <c r="Z69" s="12"/>
    </row>
    <row r="70" ht="16.5" customHeight="1">
      <c r="A70" s="25">
        <v>46231.0</v>
      </c>
      <c r="B70" s="26">
        <f t="shared" si="14"/>
        <v>46231</v>
      </c>
      <c r="D70" s="33"/>
      <c r="E70" s="28">
        <v>851.0</v>
      </c>
      <c r="F70" s="14">
        <f t="shared" si="15"/>
        <v>11500</v>
      </c>
      <c r="G70" s="29">
        <f t="shared" si="13"/>
        <v>6650</v>
      </c>
      <c r="J70" s="21"/>
      <c r="K70" s="21"/>
      <c r="L70" s="21"/>
      <c r="M70" s="21"/>
      <c r="N70" s="21"/>
      <c r="O70" s="21"/>
      <c r="P70" s="21"/>
      <c r="Q70" s="21"/>
      <c r="R70" s="21"/>
      <c r="U70" s="12"/>
      <c r="V70" s="12"/>
      <c r="W70" s="12"/>
      <c r="X70" s="12"/>
      <c r="Y70" s="12"/>
      <c r="Z70" s="12"/>
    </row>
    <row r="71" ht="16.5" customHeight="1">
      <c r="A71" s="25">
        <v>46232.0</v>
      </c>
      <c r="B71" s="26">
        <f t="shared" si="14"/>
        <v>46232</v>
      </c>
      <c r="D71" s="33"/>
      <c r="E71" s="28">
        <v>853.0</v>
      </c>
      <c r="F71" s="14">
        <f t="shared" si="15"/>
        <v>12353</v>
      </c>
      <c r="G71" s="29">
        <f t="shared" si="13"/>
        <v>5797</v>
      </c>
      <c r="U71" s="12"/>
      <c r="V71" s="12"/>
      <c r="W71" s="12"/>
      <c r="X71" s="12"/>
      <c r="Y71" s="12"/>
      <c r="Z71" s="12"/>
    </row>
    <row r="72" ht="16.5" customHeight="1">
      <c r="A72" s="25">
        <v>46233.0</v>
      </c>
      <c r="B72" s="26">
        <f t="shared" si="14"/>
        <v>46233</v>
      </c>
      <c r="D72" s="33"/>
      <c r="E72" s="28">
        <v>854.0</v>
      </c>
      <c r="F72" s="14">
        <f t="shared" si="15"/>
        <v>13207</v>
      </c>
      <c r="G72" s="29">
        <f t="shared" si="13"/>
        <v>4943</v>
      </c>
      <c r="U72" s="12"/>
      <c r="V72" s="12"/>
      <c r="W72" s="12"/>
      <c r="X72" s="12"/>
      <c r="Y72" s="12"/>
      <c r="Z72" s="12"/>
    </row>
    <row r="73" ht="16.5" customHeight="1">
      <c r="A73" s="25">
        <v>46234.0</v>
      </c>
      <c r="B73" s="26">
        <f t="shared" si="14"/>
        <v>46234</v>
      </c>
      <c r="C73" s="10"/>
      <c r="D73" s="33"/>
      <c r="E73" s="28">
        <v>847.0</v>
      </c>
      <c r="F73" s="14">
        <f t="shared" si="15"/>
        <v>14054</v>
      </c>
      <c r="G73" s="29">
        <f t="shared" si="13"/>
        <v>4096</v>
      </c>
      <c r="I73" s="14"/>
      <c r="J73" s="27"/>
      <c r="K73" s="14"/>
      <c r="M73" s="23"/>
      <c r="U73" s="12"/>
      <c r="V73" s="12"/>
      <c r="W73" s="12"/>
      <c r="X73" s="12"/>
      <c r="Y73" s="12"/>
      <c r="Z73" s="12"/>
    </row>
    <row r="74" ht="16.5" customHeight="1">
      <c r="A74" s="25">
        <v>46235.0</v>
      </c>
      <c r="B74" s="26">
        <f t="shared" si="14"/>
        <v>46235</v>
      </c>
      <c r="C74" s="10"/>
      <c r="D74" s="33"/>
      <c r="E74" s="28">
        <v>821.0</v>
      </c>
      <c r="F74" s="14">
        <f t="shared" si="15"/>
        <v>14875</v>
      </c>
      <c r="G74" s="29">
        <f t="shared" si="13"/>
        <v>3275</v>
      </c>
      <c r="J74" s="27"/>
      <c r="K74" s="14"/>
      <c r="M74" s="23"/>
      <c r="U74" s="12"/>
      <c r="V74" s="12"/>
      <c r="W74" s="12"/>
      <c r="X74" s="12"/>
      <c r="Y74" s="12"/>
      <c r="Z74" s="12"/>
    </row>
    <row r="75" ht="16.5" customHeight="1">
      <c r="A75" s="25">
        <v>46236.0</v>
      </c>
      <c r="B75" s="26">
        <f t="shared" si="14"/>
        <v>46236</v>
      </c>
      <c r="D75" s="33"/>
      <c r="E75" s="28">
        <v>845.0</v>
      </c>
      <c r="F75" s="14">
        <f t="shared" si="15"/>
        <v>15720</v>
      </c>
      <c r="G75" s="29">
        <f t="shared" si="13"/>
        <v>2430</v>
      </c>
      <c r="U75" s="12"/>
      <c r="V75" s="12"/>
      <c r="W75" s="12"/>
      <c r="X75" s="12"/>
      <c r="Y75" s="12"/>
      <c r="Z75" s="12"/>
    </row>
    <row r="76" ht="16.5" customHeight="1">
      <c r="A76" s="25">
        <v>46237.0</v>
      </c>
      <c r="B76" s="26">
        <f t="shared" si="14"/>
        <v>46237</v>
      </c>
      <c r="D76" s="33"/>
      <c r="E76" s="28">
        <v>823.0</v>
      </c>
      <c r="F76" s="14">
        <f t="shared" si="15"/>
        <v>16543</v>
      </c>
      <c r="G76" s="29">
        <f t="shared" si="13"/>
        <v>1607</v>
      </c>
      <c r="U76" s="12"/>
      <c r="V76" s="12"/>
      <c r="W76" s="12"/>
      <c r="X76" s="12"/>
      <c r="Y76" s="12"/>
      <c r="Z76" s="12"/>
    </row>
    <row r="77" ht="16.5" customHeight="1">
      <c r="A77" s="25">
        <v>46238.0</v>
      </c>
      <c r="B77" s="26">
        <f t="shared" si="14"/>
        <v>46238</v>
      </c>
      <c r="C77" s="12"/>
      <c r="D77" s="33"/>
      <c r="E77" s="28">
        <v>859.0</v>
      </c>
      <c r="F77" s="14">
        <f t="shared" si="15"/>
        <v>17402</v>
      </c>
      <c r="G77" s="29">
        <f t="shared" si="13"/>
        <v>748</v>
      </c>
      <c r="U77" s="12"/>
      <c r="V77" s="12"/>
      <c r="W77" s="12"/>
      <c r="X77" s="12"/>
      <c r="Y77" s="12"/>
      <c r="Z77" s="12"/>
    </row>
    <row r="78" ht="16.5" customHeight="1">
      <c r="A78" s="25">
        <v>46239.0</v>
      </c>
      <c r="B78" s="26">
        <f t="shared" si="14"/>
        <v>46239</v>
      </c>
      <c r="C78" s="12"/>
      <c r="D78" s="12"/>
      <c r="E78" s="28">
        <v>748.0</v>
      </c>
      <c r="F78" s="14">
        <f t="shared" si="15"/>
        <v>18150</v>
      </c>
      <c r="G78" s="29">
        <f t="shared" si="13"/>
        <v>0</v>
      </c>
      <c r="U78" s="12"/>
      <c r="V78" s="12"/>
      <c r="W78" s="12"/>
      <c r="X78" s="12"/>
      <c r="Y78" s="12"/>
      <c r="Z78" s="12"/>
    </row>
    <row r="79" ht="16.5" customHeight="1">
      <c r="A79" s="1"/>
      <c r="B79" s="4"/>
      <c r="C79" s="27" t="s">
        <v>425</v>
      </c>
      <c r="D79" s="28">
        <v>9900.0</v>
      </c>
      <c r="E79" s="28">
        <v>86.0</v>
      </c>
      <c r="F79" s="14">
        <f>E79</f>
        <v>86</v>
      </c>
      <c r="G79" s="29">
        <f t="shared" ref="G79:G91" si="16">$D$79-F79</f>
        <v>9814</v>
      </c>
      <c r="H79" s="1">
        <v>46251.0</v>
      </c>
      <c r="I79" s="14">
        <v>9900.0</v>
      </c>
      <c r="J79" s="30" t="s">
        <v>426</v>
      </c>
      <c r="K79" s="31">
        <v>46240.0</v>
      </c>
      <c r="L79" s="21" t="s">
        <v>427</v>
      </c>
      <c r="M79" s="23" t="s">
        <v>434</v>
      </c>
      <c r="N79" s="23" t="s">
        <v>435</v>
      </c>
      <c r="Q79" s="23" t="s">
        <v>436</v>
      </c>
      <c r="R79" s="23" t="s">
        <v>430</v>
      </c>
      <c r="U79" s="12"/>
      <c r="V79" s="12"/>
      <c r="W79" s="12"/>
      <c r="X79" s="12"/>
      <c r="Y79" s="12"/>
      <c r="Z79" s="12"/>
    </row>
    <row r="80" ht="16.5" customHeight="1">
      <c r="A80" s="25">
        <v>46240.0</v>
      </c>
      <c r="B80" s="26">
        <f t="shared" ref="B80:B91" si="17">A80</f>
        <v>46240</v>
      </c>
      <c r="C80" s="10"/>
      <c r="D80" s="3"/>
      <c r="E80" s="28">
        <v>841.0</v>
      </c>
      <c r="F80" s="3">
        <f t="shared" ref="F80:F91" si="18">F79+E80</f>
        <v>927</v>
      </c>
      <c r="G80" s="29">
        <f t="shared" si="16"/>
        <v>8973</v>
      </c>
      <c r="H80" s="42"/>
      <c r="I80" s="3"/>
      <c r="J80" s="30" t="s">
        <v>437</v>
      </c>
      <c r="K80" s="21"/>
      <c r="L80" s="21"/>
      <c r="M80" s="37"/>
      <c r="N80" s="23"/>
      <c r="O80" s="23"/>
      <c r="P80" s="24"/>
      <c r="Q80" s="12"/>
      <c r="R80" s="12"/>
      <c r="S80" s="12"/>
      <c r="U80" s="12"/>
      <c r="V80" s="12"/>
      <c r="W80" s="12"/>
      <c r="X80" s="12"/>
      <c r="Y80" s="12"/>
      <c r="Z80" s="12"/>
    </row>
    <row r="81" ht="16.5" customHeight="1">
      <c r="A81" s="25">
        <v>46241.0</v>
      </c>
      <c r="B81" s="26">
        <f t="shared" si="17"/>
        <v>46241</v>
      </c>
      <c r="C81" s="10"/>
      <c r="D81" s="3"/>
      <c r="E81" s="28">
        <v>858.0</v>
      </c>
      <c r="F81" s="3">
        <f t="shared" si="18"/>
        <v>1785</v>
      </c>
      <c r="G81" s="29">
        <f t="shared" si="16"/>
        <v>8115</v>
      </c>
      <c r="H81" s="42"/>
      <c r="I81" s="3"/>
      <c r="J81" s="30"/>
      <c r="K81" s="21"/>
      <c r="L81" s="21"/>
      <c r="M81" s="37"/>
      <c r="N81" s="23"/>
      <c r="O81" s="23"/>
      <c r="P81" s="24"/>
      <c r="Q81" s="12"/>
      <c r="R81" s="12"/>
      <c r="S81" s="12"/>
      <c r="V81" s="12"/>
      <c r="W81" s="12"/>
      <c r="X81" s="12"/>
      <c r="Y81" s="12"/>
      <c r="Z81" s="12"/>
    </row>
    <row r="82" ht="16.5" customHeight="1">
      <c r="A82" s="25">
        <v>46242.0</v>
      </c>
      <c r="B82" s="26">
        <f t="shared" si="17"/>
        <v>46242</v>
      </c>
      <c r="C82" s="10"/>
      <c r="D82" s="3"/>
      <c r="E82" s="28">
        <v>857.0</v>
      </c>
      <c r="F82" s="3">
        <f t="shared" si="18"/>
        <v>2642</v>
      </c>
      <c r="G82" s="29">
        <f t="shared" si="16"/>
        <v>7258</v>
      </c>
      <c r="H82" s="42"/>
      <c r="I82" s="3"/>
      <c r="J82" s="30"/>
      <c r="K82" s="21"/>
      <c r="L82" s="21"/>
      <c r="M82" s="37"/>
      <c r="N82" s="23"/>
      <c r="O82" s="23"/>
      <c r="P82" s="24"/>
      <c r="Q82" s="12"/>
      <c r="R82" s="12"/>
      <c r="S82" s="12"/>
      <c r="V82" s="12"/>
      <c r="W82" s="12"/>
      <c r="X82" s="12"/>
      <c r="Y82" s="12"/>
      <c r="Z82" s="12"/>
    </row>
    <row r="83" ht="16.5" customHeight="1">
      <c r="A83" s="25">
        <v>46243.0</v>
      </c>
      <c r="B83" s="26">
        <f t="shared" si="17"/>
        <v>46243</v>
      </c>
      <c r="C83" s="10"/>
      <c r="D83" s="3"/>
      <c r="E83" s="28">
        <v>841.0</v>
      </c>
      <c r="F83" s="3">
        <f t="shared" si="18"/>
        <v>3483</v>
      </c>
      <c r="G83" s="29">
        <f t="shared" si="16"/>
        <v>6417</v>
      </c>
      <c r="H83" s="42"/>
      <c r="I83" s="3"/>
      <c r="J83" s="30"/>
      <c r="K83" s="21"/>
      <c r="L83" s="21"/>
      <c r="M83" s="37"/>
      <c r="N83" s="23"/>
      <c r="O83" s="23"/>
      <c r="P83" s="24"/>
      <c r="Q83" s="12"/>
      <c r="R83" s="12"/>
      <c r="S83" s="12"/>
      <c r="U83" s="12"/>
      <c r="V83" s="12"/>
      <c r="W83" s="12"/>
      <c r="X83" s="12"/>
      <c r="Y83" s="12"/>
      <c r="Z83" s="12"/>
    </row>
    <row r="84" ht="16.5" customHeight="1">
      <c r="A84" s="25">
        <v>46244.0</v>
      </c>
      <c r="B84" s="26">
        <f t="shared" si="17"/>
        <v>46244</v>
      </c>
      <c r="C84" s="10"/>
      <c r="D84" s="3"/>
      <c r="E84" s="28">
        <v>850.0</v>
      </c>
      <c r="F84" s="3">
        <f t="shared" si="18"/>
        <v>4333</v>
      </c>
      <c r="G84" s="29">
        <f t="shared" si="16"/>
        <v>5567</v>
      </c>
      <c r="H84" s="42"/>
      <c r="I84" s="3"/>
      <c r="J84" s="30"/>
      <c r="K84" s="21"/>
      <c r="L84" s="21"/>
      <c r="M84" s="37"/>
      <c r="N84" s="23"/>
      <c r="O84" s="23"/>
      <c r="P84" s="24"/>
      <c r="Q84" s="12"/>
      <c r="R84" s="12"/>
      <c r="S84" s="12"/>
      <c r="U84" s="12"/>
      <c r="V84" s="12"/>
      <c r="W84" s="12"/>
      <c r="X84" s="12"/>
      <c r="Y84" s="12"/>
      <c r="Z84" s="12"/>
    </row>
    <row r="85" ht="16.5" customHeight="1">
      <c r="A85" s="25">
        <v>46245.0</v>
      </c>
      <c r="B85" s="26">
        <f t="shared" si="17"/>
        <v>46245</v>
      </c>
      <c r="C85" s="10"/>
      <c r="D85" s="3"/>
      <c r="E85" s="28">
        <v>833.0</v>
      </c>
      <c r="F85" s="3">
        <f t="shared" si="18"/>
        <v>5166</v>
      </c>
      <c r="G85" s="29">
        <f t="shared" si="16"/>
        <v>4734</v>
      </c>
      <c r="H85" s="42"/>
      <c r="I85" s="3"/>
      <c r="J85" s="30"/>
      <c r="K85" s="21"/>
      <c r="L85" s="21"/>
      <c r="M85" s="37"/>
      <c r="N85" s="23"/>
      <c r="O85" s="23"/>
      <c r="P85" s="24"/>
      <c r="Q85" s="12"/>
      <c r="R85" s="12"/>
      <c r="S85" s="12"/>
      <c r="U85" s="12"/>
      <c r="X85" s="12"/>
      <c r="Y85" s="12"/>
      <c r="Z85" s="12"/>
    </row>
    <row r="86" ht="16.5" customHeight="1">
      <c r="A86" s="25">
        <v>46246.0</v>
      </c>
      <c r="B86" s="26">
        <f t="shared" si="17"/>
        <v>46246</v>
      </c>
      <c r="C86" s="10"/>
      <c r="D86" s="3"/>
      <c r="E86" s="28">
        <v>853.0</v>
      </c>
      <c r="F86" s="3">
        <f t="shared" si="18"/>
        <v>6019</v>
      </c>
      <c r="G86" s="29">
        <f t="shared" si="16"/>
        <v>3881</v>
      </c>
      <c r="H86" s="42"/>
      <c r="I86" s="3"/>
      <c r="J86" s="30"/>
      <c r="K86" s="21"/>
      <c r="L86" s="21"/>
      <c r="M86" s="37"/>
      <c r="N86" s="23"/>
      <c r="O86" s="23"/>
      <c r="P86" s="24"/>
      <c r="Q86" s="12"/>
      <c r="R86" s="12"/>
      <c r="S86" s="12"/>
      <c r="T86" s="12"/>
      <c r="U86" s="12"/>
      <c r="X86" s="12"/>
      <c r="Y86" s="12"/>
      <c r="Z86" s="12"/>
    </row>
    <row r="87" ht="16.5" customHeight="1">
      <c r="A87" s="25">
        <v>46247.0</v>
      </c>
      <c r="B87" s="26">
        <f t="shared" si="17"/>
        <v>46247</v>
      </c>
      <c r="C87" s="10"/>
      <c r="D87" s="3"/>
      <c r="E87" s="28">
        <v>849.0</v>
      </c>
      <c r="F87" s="3">
        <f t="shared" si="18"/>
        <v>6868</v>
      </c>
      <c r="G87" s="29">
        <f t="shared" si="16"/>
        <v>3032</v>
      </c>
      <c r="H87" s="42"/>
      <c r="I87" s="3"/>
      <c r="J87" s="30"/>
      <c r="K87" s="21"/>
      <c r="L87" s="21"/>
      <c r="M87" s="37"/>
      <c r="N87" s="23"/>
      <c r="O87" s="23"/>
      <c r="P87" s="24"/>
      <c r="Q87" s="12"/>
      <c r="R87" s="12"/>
      <c r="S87" s="12"/>
      <c r="X87" s="12"/>
      <c r="Y87" s="12"/>
      <c r="Z87" s="12"/>
    </row>
    <row r="88" ht="16.5" customHeight="1">
      <c r="A88" s="25">
        <v>46248.0</v>
      </c>
      <c r="B88" s="26">
        <f t="shared" si="17"/>
        <v>46248</v>
      </c>
      <c r="C88" s="10"/>
      <c r="D88" s="3"/>
      <c r="E88" s="28">
        <v>844.0</v>
      </c>
      <c r="F88" s="3">
        <f t="shared" si="18"/>
        <v>7712</v>
      </c>
      <c r="G88" s="29">
        <f t="shared" si="16"/>
        <v>2188</v>
      </c>
      <c r="H88" s="42"/>
      <c r="I88" s="3"/>
      <c r="J88" s="30"/>
      <c r="K88" s="21"/>
      <c r="L88" s="21"/>
      <c r="M88" s="37"/>
      <c r="N88" s="23"/>
      <c r="O88" s="23"/>
      <c r="P88" s="24"/>
      <c r="Q88" s="12"/>
      <c r="R88" s="12"/>
      <c r="S88" s="12"/>
      <c r="X88" s="12"/>
      <c r="Y88" s="12"/>
      <c r="Z88" s="12"/>
    </row>
    <row r="89" ht="16.5" customHeight="1">
      <c r="A89" s="25">
        <v>46249.0</v>
      </c>
      <c r="B89" s="26">
        <f t="shared" si="17"/>
        <v>46249</v>
      </c>
      <c r="C89" s="10"/>
      <c r="D89" s="3"/>
      <c r="E89" s="28">
        <v>835.0</v>
      </c>
      <c r="F89" s="3">
        <f t="shared" si="18"/>
        <v>8547</v>
      </c>
      <c r="G89" s="29">
        <f t="shared" si="16"/>
        <v>1353</v>
      </c>
      <c r="H89" s="42"/>
      <c r="I89" s="3"/>
      <c r="J89" s="30"/>
      <c r="K89" s="21"/>
      <c r="L89" s="21"/>
      <c r="M89" s="37"/>
      <c r="N89" s="23"/>
      <c r="O89" s="23"/>
      <c r="P89" s="24"/>
      <c r="Q89" s="12"/>
      <c r="R89" s="12"/>
      <c r="S89" s="12"/>
      <c r="X89" s="12"/>
      <c r="Y89" s="12"/>
      <c r="Z89" s="12"/>
    </row>
    <row r="90" ht="16.5" customHeight="1">
      <c r="A90" s="25">
        <v>46250.0</v>
      </c>
      <c r="B90" s="26">
        <f t="shared" si="17"/>
        <v>46250</v>
      </c>
      <c r="C90" s="10"/>
      <c r="D90" s="3"/>
      <c r="E90" s="28">
        <v>849.0</v>
      </c>
      <c r="F90" s="3">
        <f t="shared" si="18"/>
        <v>9396</v>
      </c>
      <c r="G90" s="29">
        <f t="shared" si="16"/>
        <v>504</v>
      </c>
      <c r="H90" s="42"/>
      <c r="I90" s="3"/>
      <c r="J90" s="30"/>
      <c r="K90" s="21"/>
      <c r="L90" s="21"/>
      <c r="M90" s="37"/>
      <c r="N90" s="23"/>
      <c r="O90" s="23"/>
      <c r="P90" s="24"/>
      <c r="Q90" s="12"/>
      <c r="R90" s="12"/>
      <c r="S90" s="12"/>
      <c r="X90" s="12"/>
      <c r="Y90" s="12"/>
      <c r="Z90" s="12"/>
    </row>
    <row r="91" ht="16.5" customHeight="1">
      <c r="A91" s="25">
        <v>46251.0</v>
      </c>
      <c r="B91" s="26">
        <f t="shared" si="17"/>
        <v>46251</v>
      </c>
      <c r="C91" s="10"/>
      <c r="D91" s="3"/>
      <c r="E91" s="28">
        <v>743.0</v>
      </c>
      <c r="F91" s="3">
        <f t="shared" si="18"/>
        <v>10139</v>
      </c>
      <c r="G91" s="29">
        <f t="shared" si="16"/>
        <v>-239</v>
      </c>
      <c r="H91" s="42"/>
      <c r="I91" s="3"/>
      <c r="J91" s="30"/>
      <c r="K91" s="21"/>
      <c r="L91" s="21"/>
      <c r="M91" s="37"/>
      <c r="N91" s="23"/>
      <c r="O91" s="23"/>
      <c r="P91" s="24"/>
      <c r="Q91" s="12"/>
      <c r="R91" s="12"/>
      <c r="S91" s="12"/>
      <c r="X91" s="12"/>
      <c r="Y91" s="12"/>
      <c r="Z91" s="12"/>
    </row>
    <row r="92" ht="16.5" customHeight="1">
      <c r="A92" s="25"/>
      <c r="B92" s="26"/>
      <c r="C92" s="27" t="s">
        <v>438</v>
      </c>
      <c r="D92" s="3">
        <v>200.0</v>
      </c>
      <c r="E92" s="3">
        <v>125.0</v>
      </c>
      <c r="F92" s="14">
        <f>E92</f>
        <v>125</v>
      </c>
      <c r="G92" s="29">
        <f t="shared" ref="G92:G93" si="19">$D$92-F92</f>
        <v>75</v>
      </c>
      <c r="H92" s="1">
        <v>46261.0</v>
      </c>
      <c r="I92" s="14">
        <v>200.0</v>
      </c>
      <c r="J92" s="21" t="s">
        <v>439</v>
      </c>
      <c r="L92" s="21" t="s">
        <v>73</v>
      </c>
      <c r="M92" s="23" t="s">
        <v>440</v>
      </c>
      <c r="N92" s="21"/>
      <c r="O92" s="21"/>
      <c r="P92" s="21"/>
      <c r="Q92" s="23" t="s">
        <v>299</v>
      </c>
      <c r="S92" s="12"/>
      <c r="X92" s="12"/>
      <c r="Y92" s="12"/>
      <c r="Z92" s="12"/>
    </row>
    <row r="93" ht="16.5" customHeight="1">
      <c r="A93" s="25">
        <v>46252.0</v>
      </c>
      <c r="B93" s="26">
        <f>A93</f>
        <v>46252</v>
      </c>
      <c r="C93" s="27"/>
      <c r="D93" s="3"/>
      <c r="E93" s="3">
        <v>112.0</v>
      </c>
      <c r="F93" s="14">
        <f>E93+F92</f>
        <v>237</v>
      </c>
      <c r="G93" s="29">
        <f t="shared" si="19"/>
        <v>-37</v>
      </c>
      <c r="H93" s="1"/>
      <c r="I93" s="14"/>
      <c r="J93" s="21"/>
      <c r="L93" s="21"/>
      <c r="M93" s="23"/>
      <c r="N93" s="21"/>
      <c r="O93" s="21"/>
      <c r="P93" s="21"/>
      <c r="Q93" s="23"/>
      <c r="S93" s="12"/>
      <c r="X93" s="12"/>
      <c r="Y93" s="12"/>
      <c r="Z93" s="12"/>
    </row>
    <row r="94" ht="16.5" customHeight="1">
      <c r="A94" s="1"/>
      <c r="B94" s="4"/>
      <c r="C94" s="35" t="s">
        <v>441</v>
      </c>
      <c r="D94" s="3">
        <v>110.0</v>
      </c>
      <c r="E94" s="3">
        <v>120.0</v>
      </c>
      <c r="F94" s="3">
        <f t="shared" ref="F94:F97" si="20">E94</f>
        <v>120</v>
      </c>
      <c r="G94" s="9">
        <f>$D$94-F94</f>
        <v>-10</v>
      </c>
      <c r="H94" s="1">
        <v>46255.0</v>
      </c>
      <c r="I94" s="14">
        <v>110.0</v>
      </c>
      <c r="J94" s="21" t="s">
        <v>442</v>
      </c>
      <c r="K94" s="21"/>
      <c r="L94" s="21" t="s">
        <v>443</v>
      </c>
      <c r="M94" s="37" t="s">
        <v>444</v>
      </c>
      <c r="N94" s="23"/>
      <c r="O94" s="21"/>
      <c r="P94" s="21"/>
      <c r="Q94" s="23" t="s">
        <v>445</v>
      </c>
      <c r="R94" s="23" t="s">
        <v>195</v>
      </c>
      <c r="X94" s="12"/>
      <c r="Y94" s="12"/>
      <c r="Z94" s="12"/>
    </row>
    <row r="95" ht="16.5" customHeight="1">
      <c r="A95" s="25">
        <v>46253.0</v>
      </c>
      <c r="B95" s="26">
        <f t="shared" ref="B95:B96" si="21">A95</f>
        <v>46253</v>
      </c>
      <c r="C95" s="27" t="s">
        <v>446</v>
      </c>
      <c r="D95" s="3">
        <v>210.0</v>
      </c>
      <c r="E95" s="3">
        <v>286.0</v>
      </c>
      <c r="F95" s="14">
        <f t="shared" si="20"/>
        <v>286</v>
      </c>
      <c r="G95" s="29">
        <f>$D$95-F95</f>
        <v>-76</v>
      </c>
      <c r="H95" s="1">
        <v>46255.0</v>
      </c>
      <c r="I95" s="14">
        <v>210.0</v>
      </c>
      <c r="J95" s="21" t="s">
        <v>447</v>
      </c>
      <c r="L95" s="21" t="s">
        <v>448</v>
      </c>
      <c r="M95" s="23" t="s">
        <v>449</v>
      </c>
      <c r="N95" s="23"/>
      <c r="O95" s="21"/>
      <c r="P95" s="21"/>
      <c r="Q95" s="23" t="s">
        <v>445</v>
      </c>
      <c r="R95" s="23" t="s">
        <v>195</v>
      </c>
      <c r="X95" s="12"/>
      <c r="Y95" s="12"/>
      <c r="Z95" s="12"/>
    </row>
    <row r="96" ht="16.5" customHeight="1">
      <c r="A96" s="25">
        <v>46254.0</v>
      </c>
      <c r="B96" s="26">
        <f t="shared" si="21"/>
        <v>46254</v>
      </c>
      <c r="C96" s="27" t="s">
        <v>450</v>
      </c>
      <c r="D96" s="3">
        <v>30.0</v>
      </c>
      <c r="E96" s="3">
        <v>50.0</v>
      </c>
      <c r="F96" s="14">
        <f t="shared" si="20"/>
        <v>50</v>
      </c>
      <c r="G96" s="29">
        <v>30.0</v>
      </c>
      <c r="H96" s="1">
        <v>46255.0</v>
      </c>
      <c r="I96" s="14">
        <v>30.0</v>
      </c>
      <c r="J96" s="21" t="s">
        <v>43</v>
      </c>
      <c r="L96" s="21" t="s">
        <v>310</v>
      </c>
      <c r="M96" s="23" t="s">
        <v>451</v>
      </c>
      <c r="N96" s="23"/>
      <c r="O96" s="21"/>
      <c r="P96" s="21"/>
      <c r="Q96" s="23" t="s">
        <v>445</v>
      </c>
      <c r="R96" s="23" t="s">
        <v>195</v>
      </c>
      <c r="X96" s="12"/>
      <c r="Y96" s="12"/>
      <c r="Z96" s="12"/>
    </row>
    <row r="97" ht="16.5" customHeight="1">
      <c r="A97" s="1"/>
      <c r="B97" s="4"/>
      <c r="C97" s="27" t="s">
        <v>452</v>
      </c>
      <c r="D97" s="3">
        <v>2000.0</v>
      </c>
      <c r="E97" s="3">
        <v>1234.0</v>
      </c>
      <c r="F97" s="14">
        <f t="shared" si="20"/>
        <v>1234</v>
      </c>
      <c r="G97" s="29">
        <f t="shared" ref="G97:G98" si="22">$D$97-F97</f>
        <v>766</v>
      </c>
      <c r="H97" s="1">
        <v>46261.0</v>
      </c>
      <c r="I97" s="14">
        <v>2000.0</v>
      </c>
      <c r="J97" s="21" t="s">
        <v>453</v>
      </c>
      <c r="K97" s="21"/>
      <c r="L97" s="21" t="s">
        <v>454</v>
      </c>
      <c r="M97" s="23" t="s">
        <v>455</v>
      </c>
      <c r="N97" s="21"/>
      <c r="O97" s="21"/>
      <c r="P97" s="21"/>
      <c r="Q97" s="37" t="s">
        <v>299</v>
      </c>
      <c r="R97" s="21"/>
      <c r="X97" s="12"/>
      <c r="Y97" s="12"/>
      <c r="Z97" s="12"/>
    </row>
    <row r="98" ht="16.5" customHeight="1">
      <c r="A98" s="25">
        <v>46255.0</v>
      </c>
      <c r="B98" s="26">
        <f>A98</f>
        <v>46255</v>
      </c>
      <c r="C98" s="27"/>
      <c r="D98" s="3"/>
      <c r="E98" s="3">
        <v>854.0</v>
      </c>
      <c r="F98" s="14">
        <f>F97+E98</f>
        <v>2088</v>
      </c>
      <c r="G98" s="29">
        <f t="shared" si="22"/>
        <v>-88</v>
      </c>
      <c r="M98" s="10"/>
      <c r="X98" s="12"/>
      <c r="Y98" s="12"/>
      <c r="Z98" s="12"/>
    </row>
    <row r="99" ht="16.5" customHeight="1">
      <c r="A99" s="25"/>
      <c r="B99" s="26"/>
      <c r="C99" s="27" t="s">
        <v>456</v>
      </c>
      <c r="D99" s="3">
        <f>I102</f>
        <v>13850</v>
      </c>
      <c r="E99" s="3">
        <v>735.0</v>
      </c>
      <c r="F99" s="14">
        <f>E99</f>
        <v>735</v>
      </c>
      <c r="G99" s="29">
        <f t="shared" ref="G99:G112" si="23">$D$99-F99</f>
        <v>13115</v>
      </c>
      <c r="H99" s="1">
        <v>46295.0</v>
      </c>
      <c r="I99" s="14">
        <v>10000.0</v>
      </c>
      <c r="J99" s="21" t="s">
        <v>457</v>
      </c>
      <c r="L99" s="21" t="s">
        <v>458</v>
      </c>
      <c r="M99" s="23" t="s">
        <v>459</v>
      </c>
      <c r="N99" s="23" t="s">
        <v>460</v>
      </c>
      <c r="Q99" s="23" t="s">
        <v>461</v>
      </c>
      <c r="X99" s="12"/>
      <c r="Y99" s="12"/>
      <c r="Z99" s="12"/>
    </row>
    <row r="100" ht="16.5" customHeight="1">
      <c r="A100" s="25">
        <v>46256.0</v>
      </c>
      <c r="B100" s="26">
        <f t="shared" ref="B100:B112" si="24">A100</f>
        <v>46256</v>
      </c>
      <c r="C100" s="27"/>
      <c r="D100" s="3"/>
      <c r="E100" s="3">
        <v>1466.0</v>
      </c>
      <c r="F100" s="14">
        <f t="shared" ref="F100:F112" si="25">F99+E100</f>
        <v>2201</v>
      </c>
      <c r="G100" s="29">
        <f t="shared" si="23"/>
        <v>11649</v>
      </c>
      <c r="H100" s="1">
        <v>46265.0</v>
      </c>
      <c r="I100" s="14">
        <v>2850.0</v>
      </c>
      <c r="J100" s="30" t="s">
        <v>457</v>
      </c>
      <c r="M100" s="40" t="s">
        <v>462</v>
      </c>
      <c r="N100" s="23" t="s">
        <v>460</v>
      </c>
      <c r="Q100" s="23" t="s">
        <v>463</v>
      </c>
      <c r="X100" s="12"/>
      <c r="Y100" s="12"/>
      <c r="Z100" s="12"/>
    </row>
    <row r="101" ht="16.5" customHeight="1">
      <c r="A101" s="25">
        <v>46257.0</v>
      </c>
      <c r="B101" s="26">
        <f t="shared" si="24"/>
        <v>46257</v>
      </c>
      <c r="D101" s="34"/>
      <c r="E101" s="3">
        <v>1465.0</v>
      </c>
      <c r="F101" s="14">
        <f t="shared" si="25"/>
        <v>3666</v>
      </c>
      <c r="G101" s="29">
        <f t="shared" si="23"/>
        <v>10184</v>
      </c>
      <c r="H101" s="1">
        <v>46289.0</v>
      </c>
      <c r="I101" s="3">
        <v>1000.0</v>
      </c>
      <c r="J101" s="30" t="s">
        <v>457</v>
      </c>
      <c r="K101" s="31">
        <v>46273.0</v>
      </c>
      <c r="L101" s="21" t="s">
        <v>458</v>
      </c>
      <c r="M101" s="40" t="s">
        <v>464</v>
      </c>
      <c r="N101" s="23" t="s">
        <v>460</v>
      </c>
      <c r="Q101" s="23" t="s">
        <v>465</v>
      </c>
      <c r="X101" s="12"/>
      <c r="Y101" s="12"/>
      <c r="Z101" s="12"/>
    </row>
    <row r="102" ht="16.5" customHeight="1">
      <c r="A102" s="25">
        <v>46258.0</v>
      </c>
      <c r="B102" s="26">
        <f t="shared" si="24"/>
        <v>46258</v>
      </c>
      <c r="D102" s="34"/>
      <c r="E102" s="3">
        <v>1459.0</v>
      </c>
      <c r="F102" s="14">
        <f t="shared" si="25"/>
        <v>5125</v>
      </c>
      <c r="G102" s="29">
        <f t="shared" si="23"/>
        <v>8725</v>
      </c>
      <c r="I102" s="14">
        <f>SUM(I99:I101)</f>
        <v>13850</v>
      </c>
      <c r="J102" s="21"/>
      <c r="M102" s="10"/>
      <c r="Q102" s="65" t="s">
        <v>466</v>
      </c>
      <c r="X102" s="12"/>
      <c r="Y102" s="12"/>
      <c r="Z102" s="12"/>
    </row>
    <row r="103" ht="16.5" customHeight="1">
      <c r="A103" s="25">
        <v>46259.0</v>
      </c>
      <c r="B103" s="26">
        <f t="shared" si="24"/>
        <v>46259</v>
      </c>
      <c r="D103" s="34"/>
      <c r="E103" s="3">
        <v>1465.0</v>
      </c>
      <c r="F103" s="14">
        <f t="shared" si="25"/>
        <v>6590</v>
      </c>
      <c r="G103" s="29">
        <f t="shared" si="23"/>
        <v>7260</v>
      </c>
      <c r="H103" s="42"/>
      <c r="I103" s="3"/>
      <c r="J103" s="30"/>
      <c r="K103" s="21"/>
      <c r="L103" s="21"/>
      <c r="M103" s="37"/>
      <c r="N103" s="23"/>
      <c r="Q103" s="23" t="s">
        <v>467</v>
      </c>
      <c r="S103" s="12"/>
      <c r="X103" s="12"/>
      <c r="Y103" s="12"/>
      <c r="Z103" s="12"/>
    </row>
    <row r="104" ht="16.5" customHeight="1">
      <c r="A104" s="25">
        <v>46260.0</v>
      </c>
      <c r="B104" s="26">
        <f t="shared" si="24"/>
        <v>46260</v>
      </c>
      <c r="C104" s="12"/>
      <c r="D104" s="34"/>
      <c r="E104" s="3">
        <v>1463.0</v>
      </c>
      <c r="F104" s="14">
        <f t="shared" si="25"/>
        <v>8053</v>
      </c>
      <c r="G104" s="29">
        <f t="shared" si="23"/>
        <v>5797</v>
      </c>
      <c r="M104" s="10"/>
      <c r="Q104" s="23"/>
      <c r="X104" s="12"/>
      <c r="Y104" s="12"/>
      <c r="Z104" s="12"/>
    </row>
    <row r="105" ht="16.5" customHeight="1">
      <c r="A105" s="25">
        <v>46261.0</v>
      </c>
      <c r="B105" s="26">
        <f t="shared" si="24"/>
        <v>46261</v>
      </c>
      <c r="C105" s="12"/>
      <c r="D105" s="34"/>
      <c r="E105" s="3">
        <v>1459.0</v>
      </c>
      <c r="F105" s="14">
        <f t="shared" si="25"/>
        <v>9512</v>
      </c>
      <c r="G105" s="29">
        <f t="shared" si="23"/>
        <v>4338</v>
      </c>
      <c r="M105" s="10"/>
      <c r="Q105" s="23"/>
      <c r="X105" s="12"/>
      <c r="Y105" s="12"/>
      <c r="Z105" s="12"/>
    </row>
    <row r="106" ht="16.5" customHeight="1">
      <c r="A106" s="25">
        <v>46262.0</v>
      </c>
      <c r="B106" s="26">
        <f t="shared" si="24"/>
        <v>46262</v>
      </c>
      <c r="E106" s="3">
        <v>1466.0</v>
      </c>
      <c r="F106" s="14">
        <f t="shared" si="25"/>
        <v>10978</v>
      </c>
      <c r="G106" s="29">
        <f t="shared" si="23"/>
        <v>2872</v>
      </c>
      <c r="Q106" s="23"/>
      <c r="X106" s="12"/>
      <c r="Y106" s="12"/>
      <c r="Z106" s="12"/>
    </row>
    <row r="107" ht="16.5" customHeight="1">
      <c r="A107" s="25">
        <v>46263.0</v>
      </c>
      <c r="B107" s="26">
        <f t="shared" si="24"/>
        <v>46263</v>
      </c>
      <c r="E107" s="3">
        <v>1465.0</v>
      </c>
      <c r="F107" s="14">
        <f t="shared" si="25"/>
        <v>12443</v>
      </c>
      <c r="G107" s="29">
        <f t="shared" si="23"/>
        <v>1407</v>
      </c>
      <c r="Q107" s="23"/>
      <c r="S107" s="12"/>
      <c r="X107" s="12"/>
      <c r="Y107" s="12"/>
      <c r="Z107" s="12"/>
    </row>
    <row r="108" ht="16.5" customHeight="1">
      <c r="A108" s="25">
        <v>46264.0</v>
      </c>
      <c r="B108" s="26">
        <f t="shared" si="24"/>
        <v>46264</v>
      </c>
      <c r="E108" s="3">
        <v>1466.0</v>
      </c>
      <c r="F108" s="14">
        <f t="shared" si="25"/>
        <v>13909</v>
      </c>
      <c r="G108" s="29">
        <f t="shared" si="23"/>
        <v>-59</v>
      </c>
      <c r="S108" s="12"/>
      <c r="X108" s="12"/>
      <c r="Y108" s="12"/>
      <c r="Z108" s="12"/>
    </row>
    <row r="109" ht="16.5" customHeight="1">
      <c r="A109" s="25">
        <v>46265.0</v>
      </c>
      <c r="B109" s="26">
        <f t="shared" si="24"/>
        <v>46265</v>
      </c>
      <c r="E109" s="3">
        <v>1465.0</v>
      </c>
      <c r="F109" s="14">
        <f t="shared" si="25"/>
        <v>15374</v>
      </c>
      <c r="G109" s="29">
        <f t="shared" si="23"/>
        <v>-1524</v>
      </c>
      <c r="S109" s="12"/>
      <c r="V109" s="12"/>
      <c r="W109" s="12"/>
      <c r="X109" s="12"/>
      <c r="Y109" s="12"/>
      <c r="Z109" s="12"/>
    </row>
    <row r="110" ht="16.5" customHeight="1">
      <c r="A110" s="25">
        <v>46266.0</v>
      </c>
      <c r="B110" s="26">
        <f t="shared" si="24"/>
        <v>46266</v>
      </c>
      <c r="E110" s="3">
        <v>1461.0</v>
      </c>
      <c r="F110" s="14">
        <f t="shared" si="25"/>
        <v>16835</v>
      </c>
      <c r="G110" s="29">
        <f t="shared" si="23"/>
        <v>-2985</v>
      </c>
      <c r="S110" s="12"/>
      <c r="V110" s="12"/>
      <c r="W110" s="12"/>
      <c r="X110" s="12"/>
      <c r="Y110" s="12"/>
      <c r="Z110" s="12"/>
    </row>
    <row r="111" ht="16.5" customHeight="1">
      <c r="A111" s="25">
        <v>46267.0</v>
      </c>
      <c r="B111" s="26">
        <f t="shared" si="24"/>
        <v>46267</v>
      </c>
      <c r="E111" s="3">
        <v>1463.0</v>
      </c>
      <c r="F111" s="14">
        <f t="shared" si="25"/>
        <v>18298</v>
      </c>
      <c r="G111" s="29">
        <f t="shared" si="23"/>
        <v>-4448</v>
      </c>
      <c r="S111" s="12"/>
      <c r="V111" s="12"/>
      <c r="W111" s="12"/>
      <c r="X111" s="12"/>
      <c r="Y111" s="12"/>
      <c r="Z111" s="12"/>
    </row>
    <row r="112" ht="16.5" customHeight="1">
      <c r="A112" s="25">
        <v>46268.0</v>
      </c>
      <c r="B112" s="26">
        <f t="shared" si="24"/>
        <v>46268</v>
      </c>
      <c r="E112" s="3">
        <v>460.0</v>
      </c>
      <c r="F112" s="14">
        <f t="shared" si="25"/>
        <v>18758</v>
      </c>
      <c r="G112" s="29">
        <f t="shared" si="23"/>
        <v>-4908</v>
      </c>
      <c r="R112" s="21"/>
      <c r="S112" s="12"/>
      <c r="V112" s="12"/>
      <c r="W112" s="12"/>
      <c r="X112" s="12"/>
      <c r="Y112" s="12"/>
      <c r="Z112" s="12"/>
    </row>
    <row r="113" ht="16.5" customHeight="1">
      <c r="A113" s="25"/>
      <c r="B113" s="26"/>
      <c r="C113" s="27" t="s">
        <v>64</v>
      </c>
      <c r="D113" s="28">
        <f>I120</f>
        <v>86500</v>
      </c>
      <c r="E113" s="28">
        <v>1043.0</v>
      </c>
      <c r="F113" s="14">
        <f>E113</f>
        <v>1043</v>
      </c>
      <c r="G113" s="29">
        <f t="shared" ref="G113:G169" si="26">$D$113-F113</f>
        <v>85457</v>
      </c>
      <c r="H113" s="1">
        <v>46251.0</v>
      </c>
      <c r="I113" s="14">
        <v>20000.0</v>
      </c>
      <c r="J113" s="30" t="s">
        <v>68</v>
      </c>
      <c r="K113" s="31">
        <v>46251.0</v>
      </c>
      <c r="L113" s="21" t="s">
        <v>83</v>
      </c>
      <c r="M113" s="23" t="s">
        <v>94</v>
      </c>
      <c r="N113" s="23"/>
      <c r="O113" s="23"/>
      <c r="P113" s="23"/>
      <c r="Q113" s="23" t="s">
        <v>468</v>
      </c>
      <c r="R113" s="23"/>
      <c r="S113" s="12"/>
      <c r="U113" s="12"/>
      <c r="V113" s="12"/>
      <c r="W113" s="12"/>
      <c r="X113" s="12"/>
      <c r="Y113" s="12"/>
      <c r="Z113" s="12"/>
    </row>
    <row r="114" ht="16.5" customHeight="1">
      <c r="A114" s="25">
        <v>46269.0</v>
      </c>
      <c r="B114" s="26">
        <f t="shared" ref="B114:B169" si="27">A114</f>
        <v>46269</v>
      </c>
      <c r="D114" s="33"/>
      <c r="E114" s="28">
        <v>1504.0</v>
      </c>
      <c r="F114" s="14">
        <f t="shared" ref="F114:F169" si="28">F113+E114</f>
        <v>2547</v>
      </c>
      <c r="G114" s="29">
        <f t="shared" si="26"/>
        <v>83953</v>
      </c>
      <c r="H114" s="1">
        <v>46275.0</v>
      </c>
      <c r="I114" s="3">
        <v>10000.0</v>
      </c>
      <c r="J114" s="30" t="s">
        <v>68</v>
      </c>
      <c r="K114" s="31">
        <v>46257.0</v>
      </c>
      <c r="L114" s="21" t="s">
        <v>83</v>
      </c>
      <c r="M114" s="40" t="s">
        <v>469</v>
      </c>
      <c r="N114" s="21" t="s">
        <v>470</v>
      </c>
      <c r="Q114" s="23" t="s">
        <v>471</v>
      </c>
      <c r="S114" s="12"/>
      <c r="U114" s="12"/>
      <c r="V114" s="12"/>
      <c r="W114" s="12"/>
      <c r="X114" s="12"/>
      <c r="Y114" s="12"/>
      <c r="Z114" s="12"/>
    </row>
    <row r="115" ht="16.5" customHeight="1">
      <c r="A115" s="25">
        <v>46270.0</v>
      </c>
      <c r="B115" s="26">
        <f t="shared" si="27"/>
        <v>46270</v>
      </c>
      <c r="E115" s="28">
        <v>1524.0</v>
      </c>
      <c r="F115" s="14">
        <f t="shared" si="28"/>
        <v>4071</v>
      </c>
      <c r="G115" s="29">
        <f t="shared" si="26"/>
        <v>82429</v>
      </c>
      <c r="H115" s="42">
        <v>46304.0</v>
      </c>
      <c r="I115" s="3">
        <v>10000.0</v>
      </c>
      <c r="J115" s="36" t="s">
        <v>68</v>
      </c>
      <c r="K115" s="31">
        <v>46287.0</v>
      </c>
      <c r="L115" s="21"/>
      <c r="M115" s="41" t="s">
        <v>472</v>
      </c>
      <c r="N115" s="21" t="s">
        <v>470</v>
      </c>
      <c r="Q115" s="23" t="s">
        <v>473</v>
      </c>
      <c r="S115" s="12"/>
      <c r="U115" s="12"/>
      <c r="V115" s="12"/>
      <c r="W115" s="12"/>
      <c r="X115" s="12"/>
      <c r="Y115" s="12"/>
      <c r="Z115" s="12"/>
    </row>
    <row r="116" ht="16.5" customHeight="1">
      <c r="A116" s="25">
        <v>46271.0</v>
      </c>
      <c r="B116" s="26">
        <f t="shared" si="27"/>
        <v>46271</v>
      </c>
      <c r="E116" s="28">
        <v>1531.0</v>
      </c>
      <c r="F116" s="14">
        <f t="shared" si="28"/>
        <v>5602</v>
      </c>
      <c r="G116" s="29">
        <f t="shared" si="26"/>
        <v>80898</v>
      </c>
      <c r="H116" s="42">
        <v>46318.0</v>
      </c>
      <c r="I116" s="3">
        <v>10000.0</v>
      </c>
      <c r="J116" s="36" t="s">
        <v>68</v>
      </c>
      <c r="K116" s="31">
        <v>46301.0</v>
      </c>
      <c r="L116" s="21"/>
      <c r="M116" s="41" t="s">
        <v>474</v>
      </c>
      <c r="N116" s="21" t="s">
        <v>470</v>
      </c>
      <c r="Q116" s="23" t="s">
        <v>475</v>
      </c>
      <c r="S116" s="12"/>
      <c r="U116" s="12"/>
      <c r="V116" s="12"/>
      <c r="W116" s="12"/>
      <c r="X116" s="12"/>
      <c r="Y116" s="12"/>
      <c r="Z116" s="12"/>
    </row>
    <row r="117" ht="16.5" customHeight="1">
      <c r="A117" s="25">
        <v>46272.0</v>
      </c>
      <c r="B117" s="26">
        <f t="shared" si="27"/>
        <v>46272</v>
      </c>
      <c r="C117" s="10"/>
      <c r="D117" s="3"/>
      <c r="E117" s="28">
        <v>1526.0</v>
      </c>
      <c r="F117" s="14">
        <f t="shared" si="28"/>
        <v>7128</v>
      </c>
      <c r="G117" s="29">
        <f t="shared" si="26"/>
        <v>79372</v>
      </c>
      <c r="H117" s="1">
        <v>46335.0</v>
      </c>
      <c r="I117" s="14">
        <v>13000.0</v>
      </c>
      <c r="J117" s="30" t="s">
        <v>68</v>
      </c>
      <c r="K117" s="31">
        <v>46251.0</v>
      </c>
      <c r="L117" s="21" t="s">
        <v>83</v>
      </c>
      <c r="M117" s="23" t="s">
        <v>97</v>
      </c>
      <c r="N117" s="21" t="s">
        <v>470</v>
      </c>
      <c r="O117" s="23"/>
      <c r="P117" s="24"/>
      <c r="Q117" s="12"/>
      <c r="R117" s="12"/>
      <c r="S117" s="12"/>
      <c r="U117" s="12"/>
      <c r="V117" s="12"/>
      <c r="W117" s="12"/>
      <c r="X117" s="12"/>
      <c r="Y117" s="12"/>
      <c r="Z117" s="12"/>
    </row>
    <row r="118" ht="16.5" customHeight="1">
      <c r="A118" s="25">
        <v>46273.0</v>
      </c>
      <c r="B118" s="26">
        <f t="shared" si="27"/>
        <v>46273</v>
      </c>
      <c r="C118" s="10"/>
      <c r="D118" s="3"/>
      <c r="E118" s="28">
        <v>1528.0</v>
      </c>
      <c r="F118" s="14">
        <f t="shared" si="28"/>
        <v>8656</v>
      </c>
      <c r="G118" s="29">
        <f t="shared" si="26"/>
        <v>77844</v>
      </c>
      <c r="H118" s="1">
        <v>46363.0</v>
      </c>
      <c r="I118" s="14">
        <v>13500.0</v>
      </c>
      <c r="J118" s="30" t="s">
        <v>68</v>
      </c>
      <c r="K118" s="31">
        <v>46251.0</v>
      </c>
      <c r="L118" s="21" t="s">
        <v>83</v>
      </c>
      <c r="M118" s="23" t="s">
        <v>98</v>
      </c>
      <c r="N118" s="21" t="s">
        <v>470</v>
      </c>
      <c r="O118" s="23"/>
      <c r="P118" s="24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25">
        <v>46274.0</v>
      </c>
      <c r="B119" s="26">
        <f t="shared" si="27"/>
        <v>46274</v>
      </c>
      <c r="E119" s="28">
        <v>1530.0</v>
      </c>
      <c r="F119" s="14">
        <f t="shared" si="28"/>
        <v>10186</v>
      </c>
      <c r="G119" s="29">
        <f t="shared" si="26"/>
        <v>76314</v>
      </c>
      <c r="H119" s="42">
        <v>46349.0</v>
      </c>
      <c r="I119" s="3">
        <v>10000.0</v>
      </c>
      <c r="J119" s="36" t="s">
        <v>68</v>
      </c>
      <c r="K119" s="31">
        <v>46315.0</v>
      </c>
      <c r="L119" s="21"/>
      <c r="M119" s="41" t="s">
        <v>476</v>
      </c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25">
        <v>46275.0</v>
      </c>
      <c r="B120" s="26">
        <f t="shared" si="27"/>
        <v>46275</v>
      </c>
      <c r="E120" s="28">
        <v>1529.0</v>
      </c>
      <c r="F120" s="14">
        <f t="shared" si="28"/>
        <v>11715</v>
      </c>
      <c r="G120" s="29">
        <f t="shared" si="26"/>
        <v>74785</v>
      </c>
      <c r="H120" s="42"/>
      <c r="I120" s="3">
        <f>SUM(I113:I119)</f>
        <v>86500</v>
      </c>
      <c r="J120" s="30"/>
      <c r="K120" s="21"/>
      <c r="L120" s="21"/>
      <c r="M120" s="37"/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25">
        <v>46276.0</v>
      </c>
      <c r="B121" s="26">
        <f t="shared" si="27"/>
        <v>46276</v>
      </c>
      <c r="E121" s="28">
        <v>1530.0</v>
      </c>
      <c r="F121" s="14">
        <f t="shared" si="28"/>
        <v>13245</v>
      </c>
      <c r="G121" s="29">
        <f t="shared" si="26"/>
        <v>73255</v>
      </c>
      <c r="T121" s="12"/>
      <c r="U121" s="12"/>
      <c r="V121" s="12"/>
      <c r="W121" s="12"/>
      <c r="X121" s="12"/>
      <c r="Y121" s="12"/>
      <c r="Z121" s="12"/>
    </row>
    <row r="122" ht="16.5" customHeight="1">
      <c r="A122" s="25">
        <v>46277.0</v>
      </c>
      <c r="B122" s="26">
        <f t="shared" si="27"/>
        <v>46277</v>
      </c>
      <c r="E122" s="28">
        <v>1530.0</v>
      </c>
      <c r="F122" s="14">
        <f t="shared" si="28"/>
        <v>14775</v>
      </c>
      <c r="G122" s="29">
        <f t="shared" si="26"/>
        <v>71725</v>
      </c>
      <c r="T122" s="12"/>
      <c r="U122" s="12"/>
      <c r="V122" s="12"/>
      <c r="W122" s="12"/>
      <c r="X122" s="12"/>
      <c r="Y122" s="12"/>
      <c r="Z122" s="12"/>
    </row>
    <row r="123" ht="16.5" customHeight="1">
      <c r="A123" s="25">
        <v>46278.0</v>
      </c>
      <c r="B123" s="26">
        <f t="shared" si="27"/>
        <v>46278</v>
      </c>
      <c r="E123" s="28">
        <v>1520.0</v>
      </c>
      <c r="F123" s="14">
        <f t="shared" si="28"/>
        <v>16295</v>
      </c>
      <c r="G123" s="29">
        <f t="shared" si="26"/>
        <v>70205</v>
      </c>
      <c r="T123" s="12"/>
      <c r="U123" s="12"/>
      <c r="V123" s="12"/>
      <c r="W123" s="12"/>
      <c r="X123" s="12"/>
      <c r="Y123" s="12"/>
      <c r="Z123" s="12"/>
    </row>
    <row r="124" ht="16.5" customHeight="1">
      <c r="A124" s="25">
        <v>46279.0</v>
      </c>
      <c r="B124" s="26">
        <f t="shared" si="27"/>
        <v>46279</v>
      </c>
      <c r="E124" s="28">
        <v>1529.0</v>
      </c>
      <c r="F124" s="14">
        <f t="shared" si="28"/>
        <v>17824</v>
      </c>
      <c r="G124" s="29">
        <f t="shared" si="26"/>
        <v>68676</v>
      </c>
      <c r="T124" s="12"/>
      <c r="U124" s="12"/>
      <c r="V124" s="12"/>
      <c r="W124" s="12"/>
      <c r="X124" s="12"/>
      <c r="Y124" s="12"/>
      <c r="Z124" s="12"/>
    </row>
    <row r="125" ht="16.5" customHeight="1">
      <c r="A125" s="25">
        <v>46280.0</v>
      </c>
      <c r="B125" s="26">
        <f t="shared" si="27"/>
        <v>46280</v>
      </c>
      <c r="E125" s="28">
        <v>1530.0</v>
      </c>
      <c r="F125" s="14">
        <f t="shared" si="28"/>
        <v>19354</v>
      </c>
      <c r="G125" s="29">
        <f t="shared" si="26"/>
        <v>67146</v>
      </c>
      <c r="T125" s="12"/>
      <c r="U125" s="12"/>
      <c r="V125" s="12"/>
      <c r="W125" s="12"/>
      <c r="X125" s="12"/>
      <c r="Y125" s="12"/>
      <c r="Z125" s="12"/>
    </row>
    <row r="126" ht="16.5" customHeight="1">
      <c r="A126" s="25">
        <v>46281.0</v>
      </c>
      <c r="B126" s="26">
        <f t="shared" si="27"/>
        <v>46281</v>
      </c>
      <c r="E126" s="33">
        <v>1550.0</v>
      </c>
      <c r="F126" s="14">
        <f t="shared" si="28"/>
        <v>20904</v>
      </c>
      <c r="G126" s="29">
        <f t="shared" si="26"/>
        <v>65596</v>
      </c>
      <c r="T126" s="12"/>
      <c r="U126" s="12"/>
      <c r="V126" s="12"/>
      <c r="W126" s="12"/>
      <c r="X126" s="12"/>
      <c r="Y126" s="12"/>
      <c r="Z126" s="12"/>
    </row>
    <row r="127" ht="16.5" customHeight="1">
      <c r="A127" s="25">
        <v>46282.0</v>
      </c>
      <c r="B127" s="26">
        <f t="shared" si="27"/>
        <v>46282</v>
      </c>
      <c r="E127" s="33">
        <v>1550.0</v>
      </c>
      <c r="F127" s="14">
        <f t="shared" si="28"/>
        <v>22454</v>
      </c>
      <c r="G127" s="29">
        <f t="shared" si="26"/>
        <v>64046</v>
      </c>
      <c r="T127" s="12"/>
      <c r="U127" s="12"/>
      <c r="V127" s="12"/>
      <c r="W127" s="12"/>
      <c r="X127" s="12"/>
      <c r="Y127" s="12"/>
      <c r="Z127" s="12"/>
    </row>
    <row r="128" ht="16.5" customHeight="1">
      <c r="A128" s="25">
        <v>46283.0</v>
      </c>
      <c r="B128" s="26">
        <f t="shared" si="27"/>
        <v>46283</v>
      </c>
      <c r="E128" s="33">
        <v>1550.0</v>
      </c>
      <c r="F128" s="14">
        <f t="shared" si="28"/>
        <v>24004</v>
      </c>
      <c r="G128" s="29">
        <f t="shared" si="26"/>
        <v>62496</v>
      </c>
      <c r="U128" s="12"/>
      <c r="V128" s="12"/>
      <c r="W128" s="12"/>
      <c r="X128" s="12"/>
      <c r="Y128" s="12"/>
      <c r="Z128" s="12"/>
    </row>
    <row r="129" ht="16.5" customHeight="1">
      <c r="A129" s="25">
        <v>46284.0</v>
      </c>
      <c r="B129" s="26">
        <f t="shared" si="27"/>
        <v>46284</v>
      </c>
      <c r="E129" s="33">
        <v>1550.0</v>
      </c>
      <c r="F129" s="14">
        <f t="shared" si="28"/>
        <v>25554</v>
      </c>
      <c r="G129" s="29">
        <f t="shared" si="26"/>
        <v>60946</v>
      </c>
      <c r="U129" s="12"/>
      <c r="V129" s="12"/>
      <c r="W129" s="12"/>
      <c r="X129" s="12"/>
      <c r="Y129" s="12"/>
      <c r="Z129" s="12"/>
    </row>
    <row r="130" ht="16.5" customHeight="1">
      <c r="A130" s="25">
        <v>46285.0</v>
      </c>
      <c r="B130" s="26">
        <f t="shared" si="27"/>
        <v>46285</v>
      </c>
      <c r="E130" s="33">
        <v>1550.0</v>
      </c>
      <c r="F130" s="14">
        <f t="shared" si="28"/>
        <v>27104</v>
      </c>
      <c r="G130" s="29">
        <f t="shared" si="26"/>
        <v>59396</v>
      </c>
      <c r="U130" s="12"/>
      <c r="V130" s="12"/>
      <c r="W130" s="12"/>
      <c r="X130" s="12"/>
      <c r="Y130" s="12"/>
      <c r="Z130" s="12"/>
    </row>
    <row r="131" ht="16.5" customHeight="1">
      <c r="A131" s="25">
        <v>46286.0</v>
      </c>
      <c r="B131" s="26">
        <f t="shared" si="27"/>
        <v>46286</v>
      </c>
      <c r="E131" s="33">
        <v>1550.0</v>
      </c>
      <c r="F131" s="14">
        <f t="shared" si="28"/>
        <v>28654</v>
      </c>
      <c r="G131" s="29">
        <f t="shared" si="26"/>
        <v>57846</v>
      </c>
      <c r="U131" s="12"/>
      <c r="V131" s="12"/>
      <c r="W131" s="12"/>
      <c r="X131" s="12"/>
      <c r="Y131" s="12"/>
      <c r="Z131" s="12"/>
    </row>
    <row r="132" ht="16.5" customHeight="1">
      <c r="A132" s="25">
        <v>46287.0</v>
      </c>
      <c r="B132" s="26">
        <f t="shared" si="27"/>
        <v>46287</v>
      </c>
      <c r="E132" s="33">
        <v>1550.0</v>
      </c>
      <c r="F132" s="14">
        <f t="shared" si="28"/>
        <v>30204</v>
      </c>
      <c r="G132" s="29">
        <f t="shared" si="26"/>
        <v>56296</v>
      </c>
      <c r="U132" s="12"/>
      <c r="V132" s="12"/>
      <c r="W132" s="12"/>
      <c r="X132" s="12"/>
      <c r="Y132" s="12"/>
      <c r="Z132" s="12"/>
    </row>
    <row r="133" ht="16.5" customHeight="1">
      <c r="A133" s="25">
        <v>46288.0</v>
      </c>
      <c r="B133" s="26">
        <f t="shared" si="27"/>
        <v>46288</v>
      </c>
      <c r="C133" s="10"/>
      <c r="D133" s="3"/>
      <c r="E133" s="33">
        <v>1550.0</v>
      </c>
      <c r="F133" s="14">
        <f t="shared" si="28"/>
        <v>31754</v>
      </c>
      <c r="G133" s="29">
        <f t="shared" si="26"/>
        <v>54746</v>
      </c>
      <c r="H133" s="42"/>
      <c r="I133" s="3"/>
      <c r="J133" s="30"/>
      <c r="K133" s="21"/>
      <c r="L133" s="21"/>
      <c r="M133" s="37"/>
      <c r="N133" s="23"/>
      <c r="O133" s="23"/>
      <c r="P133" s="24"/>
      <c r="Q133" s="12"/>
      <c r="R133" s="12"/>
      <c r="U133" s="12"/>
      <c r="V133" s="12"/>
      <c r="W133" s="12"/>
      <c r="X133" s="12"/>
      <c r="Y133" s="12"/>
      <c r="Z133" s="12"/>
    </row>
    <row r="134" ht="16.5" customHeight="1">
      <c r="A134" s="25">
        <v>46289.0</v>
      </c>
      <c r="B134" s="26">
        <f t="shared" si="27"/>
        <v>46289</v>
      </c>
      <c r="C134" s="10"/>
      <c r="D134" s="3"/>
      <c r="E134" s="33">
        <v>1550.0</v>
      </c>
      <c r="F134" s="14">
        <f t="shared" si="28"/>
        <v>33304</v>
      </c>
      <c r="G134" s="29">
        <f t="shared" si="26"/>
        <v>53196</v>
      </c>
      <c r="H134" s="42"/>
      <c r="I134" s="3"/>
      <c r="J134" s="30"/>
      <c r="K134" s="21"/>
      <c r="L134" s="21"/>
      <c r="M134" s="37"/>
      <c r="N134" s="23"/>
      <c r="O134" s="23"/>
      <c r="P134" s="24"/>
      <c r="Q134" s="12"/>
      <c r="R134" s="12"/>
      <c r="U134" s="12"/>
      <c r="V134" s="12"/>
      <c r="W134" s="12"/>
      <c r="X134" s="12"/>
      <c r="Y134" s="12"/>
      <c r="Z134" s="12"/>
    </row>
    <row r="135" ht="16.5" customHeight="1">
      <c r="A135" s="52">
        <v>46290.0</v>
      </c>
      <c r="B135" s="53">
        <f t="shared" si="27"/>
        <v>46290</v>
      </c>
      <c r="C135" s="10"/>
      <c r="D135" s="3"/>
      <c r="E135" s="33">
        <v>1550.0</v>
      </c>
      <c r="F135" s="14">
        <f t="shared" si="28"/>
        <v>34854</v>
      </c>
      <c r="G135" s="29">
        <f t="shared" si="26"/>
        <v>51646</v>
      </c>
      <c r="H135" s="42"/>
      <c r="I135" s="3"/>
      <c r="J135" s="30"/>
      <c r="K135" s="21"/>
      <c r="L135" s="21"/>
      <c r="M135" s="37"/>
      <c r="N135" s="23"/>
      <c r="O135" s="23"/>
      <c r="P135" s="24"/>
      <c r="Q135" s="12"/>
      <c r="R135" s="12"/>
      <c r="U135" s="12"/>
      <c r="V135" s="12"/>
      <c r="W135" s="12"/>
      <c r="X135" s="12"/>
      <c r="Y135" s="12"/>
      <c r="Z135" s="12"/>
    </row>
    <row r="136" ht="16.5" customHeight="1">
      <c r="A136" s="52">
        <v>46291.0</v>
      </c>
      <c r="B136" s="53">
        <f t="shared" si="27"/>
        <v>46291</v>
      </c>
      <c r="C136" s="10"/>
      <c r="D136" s="3"/>
      <c r="E136" s="33">
        <v>1550.0</v>
      </c>
      <c r="F136" s="14">
        <f t="shared" si="28"/>
        <v>36404</v>
      </c>
      <c r="G136" s="29">
        <f t="shared" si="26"/>
        <v>50096</v>
      </c>
      <c r="H136" s="42"/>
      <c r="I136" s="3"/>
      <c r="J136" s="30"/>
      <c r="K136" s="21"/>
      <c r="L136" s="21"/>
      <c r="M136" s="37"/>
      <c r="N136" s="23"/>
      <c r="O136" s="23"/>
      <c r="P136" s="24"/>
      <c r="Q136" s="12"/>
      <c r="R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52">
        <v>46292.0</v>
      </c>
      <c r="B137" s="53">
        <f t="shared" si="27"/>
        <v>46292</v>
      </c>
      <c r="C137" s="10"/>
      <c r="D137" s="3"/>
      <c r="E137" s="33">
        <v>1550.0</v>
      </c>
      <c r="F137" s="14">
        <f t="shared" si="28"/>
        <v>37954</v>
      </c>
      <c r="G137" s="29">
        <f t="shared" si="26"/>
        <v>48546</v>
      </c>
      <c r="H137" s="42"/>
      <c r="I137" s="3"/>
      <c r="J137" s="30"/>
      <c r="K137" s="21"/>
      <c r="L137" s="21"/>
      <c r="M137" s="37"/>
      <c r="N137" s="23"/>
      <c r="O137" s="23"/>
      <c r="P137" s="24"/>
      <c r="Q137" s="12"/>
      <c r="R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52">
        <v>46293.0</v>
      </c>
      <c r="B138" s="53">
        <f t="shared" si="27"/>
        <v>46293</v>
      </c>
      <c r="C138" s="10"/>
      <c r="D138" s="3"/>
      <c r="E138" s="33">
        <v>1550.0</v>
      </c>
      <c r="F138" s="14">
        <f t="shared" si="28"/>
        <v>39504</v>
      </c>
      <c r="G138" s="29">
        <f t="shared" si="26"/>
        <v>46996</v>
      </c>
      <c r="H138" s="42"/>
      <c r="I138" s="3"/>
      <c r="J138" s="30"/>
      <c r="K138" s="21"/>
      <c r="L138" s="21"/>
      <c r="M138" s="37"/>
      <c r="N138" s="23"/>
      <c r="O138" s="23"/>
      <c r="P138" s="24"/>
      <c r="Q138" s="12"/>
      <c r="R138" s="12"/>
      <c r="U138" s="12"/>
      <c r="V138" s="12"/>
      <c r="W138" s="12"/>
      <c r="X138" s="12"/>
      <c r="Y138" s="12"/>
      <c r="Z138" s="12"/>
    </row>
    <row r="139" ht="16.5" customHeight="1">
      <c r="A139" s="25">
        <v>46294.0</v>
      </c>
      <c r="B139" s="26">
        <f t="shared" si="27"/>
        <v>46294</v>
      </c>
      <c r="C139" s="10"/>
      <c r="D139" s="3"/>
      <c r="E139" s="33">
        <v>1550.0</v>
      </c>
      <c r="F139" s="14">
        <f t="shared" si="28"/>
        <v>41054</v>
      </c>
      <c r="G139" s="29">
        <f t="shared" si="26"/>
        <v>45446</v>
      </c>
      <c r="H139" s="42"/>
      <c r="I139" s="3"/>
      <c r="J139" s="30"/>
      <c r="K139" s="21"/>
      <c r="L139" s="21"/>
      <c r="M139" s="37"/>
      <c r="N139" s="23"/>
      <c r="O139" s="23"/>
      <c r="P139" s="24"/>
      <c r="Q139" s="12"/>
      <c r="R139" s="12"/>
      <c r="U139" s="12"/>
      <c r="V139" s="12"/>
      <c r="W139" s="12"/>
      <c r="X139" s="12"/>
      <c r="Y139" s="12"/>
      <c r="Z139" s="12"/>
    </row>
    <row r="140" ht="16.5" customHeight="1">
      <c r="A140" s="25">
        <v>46295.0</v>
      </c>
      <c r="B140" s="26">
        <f t="shared" si="27"/>
        <v>46295</v>
      </c>
      <c r="C140" s="10"/>
      <c r="D140" s="3"/>
      <c r="E140" s="33">
        <v>1550.0</v>
      </c>
      <c r="F140" s="14">
        <f t="shared" si="28"/>
        <v>42604</v>
      </c>
      <c r="G140" s="29">
        <f t="shared" si="26"/>
        <v>43896</v>
      </c>
      <c r="H140" s="42"/>
      <c r="I140" s="3"/>
      <c r="J140" s="30"/>
      <c r="K140" s="21"/>
      <c r="L140" s="21"/>
      <c r="M140" s="37"/>
      <c r="N140" s="23"/>
      <c r="O140" s="23"/>
      <c r="P140" s="24"/>
      <c r="Q140" s="12"/>
      <c r="R140" s="12"/>
      <c r="U140" s="12"/>
      <c r="V140" s="12"/>
      <c r="W140" s="12"/>
      <c r="X140" s="12"/>
      <c r="Y140" s="12"/>
      <c r="Z140" s="12"/>
    </row>
    <row r="141" ht="16.5" customHeight="1">
      <c r="A141" s="25">
        <v>46296.0</v>
      </c>
      <c r="B141" s="26">
        <f t="shared" si="27"/>
        <v>46296</v>
      </c>
      <c r="C141" s="10"/>
      <c r="D141" s="3"/>
      <c r="E141" s="33">
        <v>1550.0</v>
      </c>
      <c r="F141" s="14">
        <f t="shared" si="28"/>
        <v>44154</v>
      </c>
      <c r="G141" s="29">
        <f t="shared" si="26"/>
        <v>42346</v>
      </c>
      <c r="H141" s="42"/>
      <c r="I141" s="3"/>
      <c r="J141" s="30"/>
      <c r="K141" s="21"/>
      <c r="L141" s="21"/>
      <c r="M141" s="37"/>
      <c r="N141" s="23"/>
      <c r="O141" s="23"/>
      <c r="P141" s="24"/>
      <c r="Q141" s="12"/>
      <c r="R141" s="12"/>
      <c r="U141" s="12"/>
      <c r="V141" s="12"/>
      <c r="W141" s="12"/>
      <c r="X141" s="12"/>
      <c r="Y141" s="12"/>
      <c r="Z141" s="12"/>
    </row>
    <row r="142" ht="16.5" customHeight="1">
      <c r="A142" s="25">
        <v>46297.0</v>
      </c>
      <c r="B142" s="26">
        <f t="shared" si="27"/>
        <v>46297</v>
      </c>
      <c r="C142" s="10"/>
      <c r="D142" s="3"/>
      <c r="E142" s="33">
        <v>1550.0</v>
      </c>
      <c r="F142" s="14">
        <f t="shared" si="28"/>
        <v>45704</v>
      </c>
      <c r="G142" s="29">
        <f t="shared" si="26"/>
        <v>40796</v>
      </c>
      <c r="H142" s="42"/>
      <c r="I142" s="3"/>
      <c r="J142" s="30"/>
      <c r="K142" s="21"/>
      <c r="L142" s="21"/>
      <c r="M142" s="37"/>
      <c r="N142" s="23"/>
      <c r="O142" s="23"/>
      <c r="P142" s="24"/>
      <c r="Q142" s="12"/>
      <c r="R142" s="12"/>
      <c r="S142" s="12"/>
      <c r="U142" s="12"/>
      <c r="V142" s="12"/>
      <c r="W142" s="12"/>
      <c r="X142" s="12"/>
      <c r="Y142" s="12"/>
      <c r="Z142" s="12"/>
    </row>
    <row r="143" ht="16.5" customHeight="1">
      <c r="A143" s="25">
        <v>46298.0</v>
      </c>
      <c r="B143" s="26">
        <f t="shared" si="27"/>
        <v>46298</v>
      </c>
      <c r="C143" s="10"/>
      <c r="D143" s="3"/>
      <c r="E143" s="33">
        <v>1550.0</v>
      </c>
      <c r="F143" s="14">
        <f t="shared" si="28"/>
        <v>47254</v>
      </c>
      <c r="G143" s="29">
        <f t="shared" si="26"/>
        <v>39246</v>
      </c>
      <c r="H143" s="42"/>
      <c r="I143" s="3"/>
      <c r="J143" s="30"/>
      <c r="K143" s="21"/>
      <c r="L143" s="21"/>
      <c r="M143" s="37"/>
      <c r="N143" s="23"/>
      <c r="O143" s="23"/>
      <c r="P143" s="24"/>
      <c r="Q143" s="12"/>
      <c r="R143" s="12"/>
      <c r="S143" s="12"/>
      <c r="U143" s="12"/>
      <c r="V143" s="12"/>
      <c r="W143" s="12"/>
      <c r="X143" s="12"/>
      <c r="Y143" s="12"/>
      <c r="Z143" s="12"/>
    </row>
    <row r="144" ht="16.5" customHeight="1">
      <c r="A144" s="25">
        <v>46299.0</v>
      </c>
      <c r="B144" s="26">
        <f t="shared" si="27"/>
        <v>46299</v>
      </c>
      <c r="C144" s="10"/>
      <c r="D144" s="3"/>
      <c r="E144" s="33">
        <v>1550.0</v>
      </c>
      <c r="F144" s="14">
        <f t="shared" si="28"/>
        <v>48804</v>
      </c>
      <c r="G144" s="29">
        <f t="shared" si="26"/>
        <v>37696</v>
      </c>
      <c r="H144" s="42"/>
      <c r="I144" s="3"/>
      <c r="J144" s="30"/>
      <c r="K144" s="21"/>
      <c r="L144" s="21"/>
      <c r="M144" s="37"/>
      <c r="N144" s="23"/>
      <c r="O144" s="23"/>
      <c r="P144" s="24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25">
        <v>46300.0</v>
      </c>
      <c r="B145" s="26">
        <f t="shared" si="27"/>
        <v>46300</v>
      </c>
      <c r="C145" s="10"/>
      <c r="D145" s="3"/>
      <c r="E145" s="33">
        <v>1550.0</v>
      </c>
      <c r="F145" s="14">
        <f t="shared" si="28"/>
        <v>50354</v>
      </c>
      <c r="G145" s="29">
        <f t="shared" si="26"/>
        <v>36146</v>
      </c>
      <c r="H145" s="42"/>
      <c r="I145" s="3"/>
      <c r="J145" s="30"/>
      <c r="K145" s="21"/>
      <c r="L145" s="21"/>
      <c r="M145" s="37"/>
      <c r="N145" s="23"/>
      <c r="O145" s="23"/>
      <c r="P145" s="24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25">
        <v>46301.0</v>
      </c>
      <c r="B146" s="26">
        <f t="shared" si="27"/>
        <v>46301</v>
      </c>
      <c r="C146" s="10"/>
      <c r="D146" s="3"/>
      <c r="E146" s="33">
        <v>1550.0</v>
      </c>
      <c r="F146" s="14">
        <f t="shared" si="28"/>
        <v>51904</v>
      </c>
      <c r="G146" s="29">
        <f t="shared" si="26"/>
        <v>34596</v>
      </c>
      <c r="H146" s="42"/>
      <c r="I146" s="3"/>
      <c r="J146" s="30"/>
      <c r="K146" s="21"/>
      <c r="L146" s="21"/>
      <c r="M146" s="37"/>
      <c r="N146" s="23"/>
      <c r="O146" s="23"/>
      <c r="P146" s="24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25">
        <v>46302.0</v>
      </c>
      <c r="B147" s="26">
        <f t="shared" si="27"/>
        <v>46302</v>
      </c>
      <c r="C147" s="10"/>
      <c r="D147" s="3"/>
      <c r="E147" s="33">
        <v>1550.0</v>
      </c>
      <c r="F147" s="14">
        <f t="shared" si="28"/>
        <v>53454</v>
      </c>
      <c r="G147" s="29">
        <f t="shared" si="26"/>
        <v>33046</v>
      </c>
      <c r="H147" s="42"/>
      <c r="I147" s="3"/>
      <c r="J147" s="30"/>
      <c r="K147" s="21"/>
      <c r="L147" s="21"/>
      <c r="M147" s="37"/>
      <c r="N147" s="23"/>
      <c r="O147" s="23"/>
      <c r="P147" s="24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25">
        <v>46303.0</v>
      </c>
      <c r="B148" s="26">
        <f t="shared" si="27"/>
        <v>46303</v>
      </c>
      <c r="C148" s="10"/>
      <c r="D148" s="3"/>
      <c r="E148" s="33">
        <v>1550.0</v>
      </c>
      <c r="F148" s="14">
        <f t="shared" si="28"/>
        <v>55004</v>
      </c>
      <c r="G148" s="29">
        <f t="shared" si="26"/>
        <v>31496</v>
      </c>
      <c r="H148" s="42"/>
      <c r="I148" s="3"/>
      <c r="J148" s="30"/>
      <c r="K148" s="21"/>
      <c r="L148" s="21"/>
      <c r="M148" s="37"/>
      <c r="N148" s="23"/>
      <c r="O148" s="23"/>
      <c r="P148" s="24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25">
        <v>46304.0</v>
      </c>
      <c r="B149" s="26">
        <f t="shared" si="27"/>
        <v>46304</v>
      </c>
      <c r="C149" s="10"/>
      <c r="D149" s="3"/>
      <c r="E149" s="33">
        <v>1550.0</v>
      </c>
      <c r="F149" s="14">
        <f t="shared" si="28"/>
        <v>56554</v>
      </c>
      <c r="G149" s="29">
        <f t="shared" si="26"/>
        <v>29946</v>
      </c>
      <c r="H149" s="42"/>
      <c r="I149" s="3"/>
      <c r="J149" s="30"/>
      <c r="K149" s="21"/>
      <c r="L149" s="21"/>
      <c r="M149" s="37"/>
      <c r="N149" s="23"/>
      <c r="O149" s="23"/>
      <c r="P149" s="24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25">
        <v>46305.0</v>
      </c>
      <c r="B150" s="26">
        <f t="shared" si="27"/>
        <v>46305</v>
      </c>
      <c r="C150" s="10"/>
      <c r="D150" s="3"/>
      <c r="E150" s="33">
        <v>1550.0</v>
      </c>
      <c r="F150" s="14">
        <f t="shared" si="28"/>
        <v>58104</v>
      </c>
      <c r="G150" s="29">
        <f t="shared" si="26"/>
        <v>28396</v>
      </c>
      <c r="H150" s="42"/>
      <c r="I150" s="3"/>
      <c r="J150" s="30"/>
      <c r="K150" s="21"/>
      <c r="L150" s="21"/>
      <c r="M150" s="37"/>
      <c r="N150" s="23"/>
      <c r="O150" s="23"/>
      <c r="P150" s="24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25">
        <v>46306.0</v>
      </c>
      <c r="B151" s="26">
        <f t="shared" si="27"/>
        <v>46306</v>
      </c>
      <c r="C151" s="10"/>
      <c r="D151" s="3"/>
      <c r="E151" s="33">
        <v>1550.0</v>
      </c>
      <c r="F151" s="14">
        <f t="shared" si="28"/>
        <v>59654</v>
      </c>
      <c r="G151" s="29">
        <f t="shared" si="26"/>
        <v>26846</v>
      </c>
      <c r="H151" s="42"/>
      <c r="I151" s="3"/>
      <c r="J151" s="30"/>
      <c r="K151" s="21"/>
      <c r="L151" s="21"/>
      <c r="M151" s="37"/>
      <c r="N151" s="23"/>
      <c r="O151" s="23"/>
      <c r="P151" s="24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25">
        <v>46307.0</v>
      </c>
      <c r="B152" s="26">
        <f t="shared" si="27"/>
        <v>46307</v>
      </c>
      <c r="C152" s="10"/>
      <c r="D152" s="3"/>
      <c r="E152" s="33">
        <v>1550.0</v>
      </c>
      <c r="F152" s="14">
        <f t="shared" si="28"/>
        <v>61204</v>
      </c>
      <c r="G152" s="29">
        <f t="shared" si="26"/>
        <v>25296</v>
      </c>
      <c r="H152" s="42"/>
      <c r="I152" s="3"/>
      <c r="J152" s="30"/>
      <c r="K152" s="21"/>
      <c r="L152" s="21"/>
      <c r="M152" s="37"/>
      <c r="N152" s="23"/>
      <c r="O152" s="23"/>
      <c r="P152" s="24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25">
        <v>46308.0</v>
      </c>
      <c r="B153" s="26">
        <f t="shared" si="27"/>
        <v>46308</v>
      </c>
      <c r="C153" s="10"/>
      <c r="D153" s="3"/>
      <c r="E153" s="33">
        <v>1550.0</v>
      </c>
      <c r="F153" s="14">
        <f t="shared" si="28"/>
        <v>62754</v>
      </c>
      <c r="G153" s="29">
        <f t="shared" si="26"/>
        <v>23746</v>
      </c>
      <c r="H153" s="42"/>
      <c r="I153" s="3"/>
      <c r="J153" s="30"/>
      <c r="K153" s="21"/>
      <c r="L153" s="21"/>
      <c r="M153" s="37"/>
      <c r="N153" s="23"/>
      <c r="O153" s="23"/>
      <c r="P153" s="24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25">
        <v>46309.0</v>
      </c>
      <c r="B154" s="26">
        <f t="shared" si="27"/>
        <v>46309</v>
      </c>
      <c r="C154" s="44"/>
      <c r="D154" s="3"/>
      <c r="E154" s="33">
        <v>1550.0</v>
      </c>
      <c r="F154" s="14">
        <f t="shared" si="28"/>
        <v>64304</v>
      </c>
      <c r="G154" s="29">
        <f t="shared" si="26"/>
        <v>22196</v>
      </c>
      <c r="H154" s="42"/>
      <c r="I154" s="3"/>
      <c r="J154" s="30"/>
      <c r="K154" s="21"/>
      <c r="L154" s="21"/>
      <c r="M154" s="37"/>
      <c r="N154" s="23"/>
      <c r="O154" s="23"/>
      <c r="P154" s="24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25">
        <v>46310.0</v>
      </c>
      <c r="B155" s="26">
        <f t="shared" si="27"/>
        <v>46310</v>
      </c>
      <c r="C155" s="10"/>
      <c r="D155" s="3"/>
      <c r="E155" s="33">
        <v>1550.0</v>
      </c>
      <c r="F155" s="14">
        <f t="shared" si="28"/>
        <v>65854</v>
      </c>
      <c r="G155" s="29">
        <f t="shared" si="26"/>
        <v>20646</v>
      </c>
      <c r="H155" s="42"/>
      <c r="I155" s="3"/>
      <c r="J155" s="30"/>
      <c r="K155" s="21"/>
      <c r="L155" s="21"/>
      <c r="M155" s="37"/>
      <c r="N155" s="23"/>
      <c r="O155" s="23"/>
      <c r="P155" s="24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25">
        <v>46311.0</v>
      </c>
      <c r="B156" s="26">
        <f t="shared" si="27"/>
        <v>46311</v>
      </c>
      <c r="C156" s="10"/>
      <c r="D156" s="3"/>
      <c r="E156" s="33">
        <v>1550.0</v>
      </c>
      <c r="F156" s="14">
        <f t="shared" si="28"/>
        <v>67404</v>
      </c>
      <c r="G156" s="29">
        <f t="shared" si="26"/>
        <v>19096</v>
      </c>
      <c r="H156" s="42"/>
      <c r="I156" s="3"/>
      <c r="J156" s="30"/>
      <c r="K156" s="21"/>
      <c r="L156" s="21"/>
      <c r="M156" s="37"/>
      <c r="N156" s="23"/>
      <c r="O156" s="23"/>
      <c r="P156" s="24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25">
        <v>46312.0</v>
      </c>
      <c r="B157" s="26">
        <f t="shared" si="27"/>
        <v>46312</v>
      </c>
      <c r="C157" s="10"/>
      <c r="D157" s="3"/>
      <c r="E157" s="33">
        <v>1550.0</v>
      </c>
      <c r="F157" s="14">
        <f t="shared" si="28"/>
        <v>68954</v>
      </c>
      <c r="G157" s="29">
        <f t="shared" si="26"/>
        <v>17546</v>
      </c>
      <c r="H157" s="42"/>
      <c r="I157" s="3"/>
      <c r="J157" s="30"/>
      <c r="K157" s="21"/>
      <c r="L157" s="21"/>
      <c r="M157" s="37"/>
      <c r="N157" s="23"/>
      <c r="O157" s="23"/>
      <c r="P157" s="24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25">
        <v>46313.0</v>
      </c>
      <c r="B158" s="26">
        <f t="shared" si="27"/>
        <v>46313</v>
      </c>
      <c r="C158" s="10"/>
      <c r="D158" s="3"/>
      <c r="E158" s="33">
        <v>1550.0</v>
      </c>
      <c r="F158" s="14">
        <f t="shared" si="28"/>
        <v>70504</v>
      </c>
      <c r="G158" s="29">
        <f t="shared" si="26"/>
        <v>15996</v>
      </c>
      <c r="H158" s="42"/>
      <c r="I158" s="3"/>
      <c r="J158" s="30"/>
      <c r="K158" s="21"/>
      <c r="L158" s="21"/>
      <c r="M158" s="37"/>
      <c r="N158" s="23"/>
      <c r="O158" s="23"/>
      <c r="P158" s="24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25">
        <v>46314.0</v>
      </c>
      <c r="B159" s="26">
        <f t="shared" si="27"/>
        <v>46314</v>
      </c>
      <c r="C159" s="10"/>
      <c r="D159" s="3"/>
      <c r="E159" s="33">
        <v>1550.0</v>
      </c>
      <c r="F159" s="14">
        <f t="shared" si="28"/>
        <v>72054</v>
      </c>
      <c r="G159" s="29">
        <f t="shared" si="26"/>
        <v>14446</v>
      </c>
      <c r="H159" s="42"/>
      <c r="I159" s="3"/>
      <c r="J159" s="30"/>
      <c r="K159" s="21"/>
      <c r="L159" s="21"/>
      <c r="M159" s="37"/>
      <c r="N159" s="23"/>
      <c r="O159" s="23"/>
      <c r="P159" s="24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25">
        <v>46315.0</v>
      </c>
      <c r="B160" s="26">
        <f t="shared" si="27"/>
        <v>46315</v>
      </c>
      <c r="C160" s="10"/>
      <c r="D160" s="3"/>
      <c r="E160" s="33">
        <v>1550.0</v>
      </c>
      <c r="F160" s="14">
        <f t="shared" si="28"/>
        <v>73604</v>
      </c>
      <c r="G160" s="29">
        <f t="shared" si="26"/>
        <v>12896</v>
      </c>
      <c r="H160" s="42"/>
      <c r="I160" s="3"/>
      <c r="J160" s="30"/>
      <c r="K160" s="21"/>
      <c r="L160" s="21"/>
      <c r="M160" s="37"/>
      <c r="N160" s="23"/>
      <c r="O160" s="23"/>
      <c r="P160" s="24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25">
        <v>46316.0</v>
      </c>
      <c r="B161" s="26">
        <f t="shared" si="27"/>
        <v>46316</v>
      </c>
      <c r="C161" s="10"/>
      <c r="D161" s="3"/>
      <c r="E161" s="33">
        <v>1550.0</v>
      </c>
      <c r="F161" s="14">
        <f t="shared" si="28"/>
        <v>75154</v>
      </c>
      <c r="G161" s="29">
        <f t="shared" si="26"/>
        <v>11346</v>
      </c>
      <c r="H161" s="42"/>
      <c r="I161" s="3"/>
      <c r="J161" s="30"/>
      <c r="K161" s="21"/>
      <c r="L161" s="21"/>
      <c r="M161" s="37"/>
      <c r="N161" s="23"/>
      <c r="O161" s="23"/>
      <c r="P161" s="24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25">
        <v>46317.0</v>
      </c>
      <c r="B162" s="26">
        <f t="shared" si="27"/>
        <v>46317</v>
      </c>
      <c r="C162" s="10"/>
      <c r="D162" s="3"/>
      <c r="E162" s="33">
        <v>1550.0</v>
      </c>
      <c r="F162" s="14">
        <f t="shared" si="28"/>
        <v>76704</v>
      </c>
      <c r="G162" s="29">
        <f t="shared" si="26"/>
        <v>9796</v>
      </c>
      <c r="H162" s="42"/>
      <c r="I162" s="3"/>
      <c r="J162" s="30"/>
      <c r="K162" s="21"/>
      <c r="L162" s="21"/>
      <c r="M162" s="37"/>
      <c r="N162" s="23"/>
      <c r="O162" s="23"/>
      <c r="P162" s="24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25">
        <v>46318.0</v>
      </c>
      <c r="B163" s="26">
        <f t="shared" si="27"/>
        <v>46318</v>
      </c>
      <c r="C163" s="10"/>
      <c r="D163" s="3"/>
      <c r="E163" s="33">
        <v>1550.0</v>
      </c>
      <c r="F163" s="14">
        <f t="shared" si="28"/>
        <v>78254</v>
      </c>
      <c r="G163" s="29">
        <f t="shared" si="26"/>
        <v>8246</v>
      </c>
      <c r="H163" s="42"/>
      <c r="I163" s="3"/>
      <c r="J163" s="30"/>
      <c r="K163" s="21"/>
      <c r="L163" s="21"/>
      <c r="M163" s="37"/>
      <c r="N163" s="23"/>
      <c r="O163" s="23"/>
      <c r="P163" s="24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25">
        <v>46319.0</v>
      </c>
      <c r="B164" s="26">
        <f t="shared" si="27"/>
        <v>46319</v>
      </c>
      <c r="C164" s="10"/>
      <c r="D164" s="3"/>
      <c r="E164" s="33">
        <v>1550.0</v>
      </c>
      <c r="F164" s="14">
        <f t="shared" si="28"/>
        <v>79804</v>
      </c>
      <c r="G164" s="29">
        <f t="shared" si="26"/>
        <v>6696</v>
      </c>
      <c r="H164" s="42"/>
      <c r="I164" s="3"/>
      <c r="J164" s="30"/>
      <c r="K164" s="21"/>
      <c r="L164" s="21"/>
      <c r="M164" s="37"/>
      <c r="N164" s="23"/>
      <c r="O164" s="23"/>
      <c r="P164" s="24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25">
        <v>46320.0</v>
      </c>
      <c r="B165" s="26">
        <f t="shared" si="27"/>
        <v>46320</v>
      </c>
      <c r="C165" s="10"/>
      <c r="D165" s="3"/>
      <c r="E165" s="33">
        <v>1550.0</v>
      </c>
      <c r="F165" s="14">
        <f t="shared" si="28"/>
        <v>81354</v>
      </c>
      <c r="G165" s="29">
        <f t="shared" si="26"/>
        <v>5146</v>
      </c>
      <c r="H165" s="42"/>
      <c r="I165" s="3"/>
      <c r="J165" s="30"/>
      <c r="K165" s="21"/>
      <c r="L165" s="21"/>
      <c r="M165" s="37"/>
      <c r="N165" s="23"/>
      <c r="O165" s="23"/>
      <c r="P165" s="24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25">
        <v>46321.0</v>
      </c>
      <c r="B166" s="26">
        <f t="shared" si="27"/>
        <v>46321</v>
      </c>
      <c r="C166" s="10"/>
      <c r="D166" s="3"/>
      <c r="E166" s="33">
        <v>1550.0</v>
      </c>
      <c r="F166" s="14">
        <f t="shared" si="28"/>
        <v>82904</v>
      </c>
      <c r="G166" s="29">
        <f t="shared" si="26"/>
        <v>3596</v>
      </c>
      <c r="H166" s="42"/>
      <c r="I166" s="3"/>
      <c r="J166" s="30"/>
      <c r="K166" s="21"/>
      <c r="L166" s="21"/>
      <c r="M166" s="37"/>
      <c r="N166" s="23"/>
      <c r="O166" s="23"/>
      <c r="P166" s="24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25">
        <v>46322.0</v>
      </c>
      <c r="B167" s="26">
        <f t="shared" si="27"/>
        <v>46322</v>
      </c>
      <c r="C167" s="10"/>
      <c r="D167" s="3"/>
      <c r="E167" s="33">
        <v>1550.0</v>
      </c>
      <c r="F167" s="14">
        <f t="shared" si="28"/>
        <v>84454</v>
      </c>
      <c r="G167" s="29">
        <f t="shared" si="26"/>
        <v>2046</v>
      </c>
      <c r="H167" s="42"/>
      <c r="I167" s="3"/>
      <c r="J167" s="30"/>
      <c r="K167" s="21"/>
      <c r="L167" s="21"/>
      <c r="M167" s="37"/>
      <c r="N167" s="23"/>
      <c r="O167" s="23"/>
      <c r="P167" s="24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25">
        <v>46323.0</v>
      </c>
      <c r="B168" s="26">
        <f t="shared" si="27"/>
        <v>46323</v>
      </c>
      <c r="C168" s="10"/>
      <c r="D168" s="3"/>
      <c r="E168" s="33">
        <v>1550.0</v>
      </c>
      <c r="F168" s="14">
        <f t="shared" si="28"/>
        <v>86004</v>
      </c>
      <c r="G168" s="29">
        <f t="shared" si="26"/>
        <v>496</v>
      </c>
      <c r="H168" s="42"/>
      <c r="I168" s="3"/>
      <c r="J168" s="30"/>
      <c r="K168" s="21"/>
      <c r="L168" s="21"/>
      <c r="M168" s="37"/>
      <c r="N168" s="23"/>
      <c r="O168" s="23"/>
      <c r="P168" s="24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25">
        <v>46324.0</v>
      </c>
      <c r="B169" s="26">
        <f t="shared" si="27"/>
        <v>46324</v>
      </c>
      <c r="C169" s="10"/>
      <c r="D169" s="3"/>
      <c r="E169" s="33">
        <v>1550.0</v>
      </c>
      <c r="F169" s="14">
        <f t="shared" si="28"/>
        <v>87554</v>
      </c>
      <c r="G169" s="29">
        <f t="shared" si="26"/>
        <v>-1054</v>
      </c>
      <c r="H169" s="42"/>
      <c r="I169" s="3"/>
      <c r="J169" s="30"/>
      <c r="K169" s="21"/>
      <c r="L169" s="21"/>
      <c r="M169" s="37"/>
      <c r="N169" s="23"/>
      <c r="O169" s="23"/>
      <c r="P169" s="24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25"/>
      <c r="B170" s="26"/>
      <c r="C170" s="10"/>
      <c r="D170" s="3"/>
      <c r="E170" s="33"/>
      <c r="F170" s="14"/>
      <c r="G170" s="29"/>
      <c r="H170" s="42"/>
      <c r="I170" s="3"/>
      <c r="J170" s="30"/>
      <c r="K170" s="21"/>
      <c r="L170" s="21"/>
      <c r="M170" s="37"/>
      <c r="N170" s="23"/>
      <c r="O170" s="23"/>
      <c r="P170" s="24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"/>
      <c r="B171" s="4"/>
      <c r="C171" s="10"/>
      <c r="D171" s="3"/>
      <c r="E171" s="3"/>
      <c r="F171" s="3"/>
      <c r="G171" s="9"/>
      <c r="H171" s="42"/>
      <c r="I171" s="3"/>
      <c r="J171" s="30"/>
      <c r="K171" s="21"/>
      <c r="L171" s="21"/>
      <c r="M171" s="37"/>
      <c r="N171" s="23"/>
      <c r="O171" s="23"/>
      <c r="P171" s="24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"/>
      <c r="B172" s="4"/>
      <c r="C172" s="10"/>
      <c r="D172" s="3"/>
      <c r="E172" s="3"/>
      <c r="F172" s="3"/>
      <c r="G172" s="9"/>
      <c r="H172" s="42"/>
      <c r="I172" s="3"/>
      <c r="J172" s="30"/>
      <c r="K172" s="21"/>
      <c r="L172" s="21"/>
      <c r="M172" s="37"/>
      <c r="N172" s="23"/>
      <c r="O172" s="23"/>
      <c r="P172" s="24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"/>
      <c r="B173" s="4"/>
      <c r="C173" s="10"/>
      <c r="D173" s="3"/>
      <c r="E173" s="3"/>
      <c r="F173" s="3"/>
      <c r="G173" s="9"/>
      <c r="H173" s="42"/>
      <c r="I173" s="3"/>
      <c r="J173" s="30"/>
      <c r="K173" s="21"/>
      <c r="L173" s="21"/>
      <c r="M173" s="37"/>
      <c r="N173" s="23"/>
      <c r="O173" s="23"/>
      <c r="P173" s="24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"/>
      <c r="B174" s="4"/>
      <c r="C174" s="10"/>
      <c r="D174" s="3"/>
      <c r="E174" s="3"/>
      <c r="F174" s="3"/>
      <c r="G174" s="9"/>
      <c r="H174" s="42"/>
      <c r="I174" s="3"/>
      <c r="J174" s="30"/>
      <c r="K174" s="21"/>
      <c r="L174" s="21"/>
      <c r="M174" s="37"/>
      <c r="N174" s="23"/>
      <c r="O174" s="23"/>
      <c r="P174" s="24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"/>
      <c r="B175" s="4"/>
      <c r="C175" s="10"/>
      <c r="D175" s="3"/>
      <c r="E175" s="3"/>
      <c r="F175" s="3"/>
      <c r="G175" s="9"/>
      <c r="H175" s="42"/>
      <c r="I175" s="3"/>
      <c r="J175" s="30"/>
      <c r="K175" s="21"/>
      <c r="L175" s="21"/>
      <c r="M175" s="37"/>
      <c r="N175" s="23"/>
      <c r="O175" s="23"/>
      <c r="P175" s="24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"/>
      <c r="B176" s="4"/>
      <c r="C176" s="10"/>
      <c r="D176" s="3"/>
      <c r="E176" s="3"/>
      <c r="F176" s="3"/>
      <c r="G176" s="9"/>
      <c r="H176" s="42"/>
      <c r="I176" s="3"/>
      <c r="J176" s="30"/>
      <c r="K176" s="21"/>
      <c r="L176" s="21"/>
      <c r="M176" s="37"/>
      <c r="N176" s="23"/>
      <c r="O176" s="23"/>
      <c r="P176" s="24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"/>
      <c r="B177" s="4"/>
      <c r="C177" s="10"/>
      <c r="D177" s="3"/>
      <c r="E177" s="3"/>
      <c r="F177" s="3"/>
      <c r="G177" s="9"/>
      <c r="H177" s="42"/>
      <c r="I177" s="3"/>
      <c r="J177" s="30"/>
      <c r="K177" s="21"/>
      <c r="L177" s="21"/>
      <c r="M177" s="37"/>
      <c r="N177" s="23"/>
      <c r="O177" s="23"/>
      <c r="P177" s="24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"/>
      <c r="B178" s="4"/>
      <c r="C178" s="10"/>
      <c r="D178" s="3"/>
      <c r="E178" s="3"/>
      <c r="F178" s="3"/>
      <c r="G178" s="9"/>
      <c r="H178" s="42"/>
      <c r="I178" s="3"/>
      <c r="J178" s="30"/>
      <c r="K178" s="21"/>
      <c r="L178" s="21"/>
      <c r="M178" s="37"/>
      <c r="N178" s="23"/>
      <c r="O178" s="23"/>
      <c r="P178" s="24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"/>
      <c r="B179" s="4"/>
      <c r="C179" s="10"/>
      <c r="D179" s="3"/>
      <c r="E179" s="3"/>
      <c r="F179" s="3"/>
      <c r="G179" s="9"/>
      <c r="H179" s="42"/>
      <c r="I179" s="3"/>
      <c r="J179" s="30"/>
      <c r="K179" s="21"/>
      <c r="L179" s="21"/>
      <c r="M179" s="37"/>
      <c r="N179" s="23"/>
      <c r="O179" s="23"/>
      <c r="P179" s="24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"/>
      <c r="B180" s="4"/>
      <c r="C180" s="10"/>
      <c r="D180" s="3"/>
      <c r="E180" s="3"/>
      <c r="F180" s="3"/>
      <c r="G180" s="9"/>
      <c r="H180" s="42"/>
      <c r="I180" s="3"/>
      <c r="J180" s="30"/>
      <c r="K180" s="21"/>
      <c r="L180" s="21"/>
      <c r="M180" s="37"/>
      <c r="N180" s="23"/>
      <c r="O180" s="23"/>
      <c r="P180" s="24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"/>
      <c r="B181" s="4"/>
      <c r="C181" s="10"/>
      <c r="D181" s="3"/>
      <c r="E181" s="3"/>
      <c r="F181" s="3"/>
      <c r="G181" s="9"/>
      <c r="H181" s="42"/>
      <c r="I181" s="3"/>
      <c r="J181" s="30"/>
      <c r="K181" s="21"/>
      <c r="L181" s="21"/>
      <c r="M181" s="37"/>
      <c r="N181" s="23"/>
      <c r="O181" s="23"/>
      <c r="P181" s="24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"/>
      <c r="B182" s="4"/>
      <c r="C182" s="10"/>
      <c r="D182" s="3"/>
      <c r="E182" s="3"/>
      <c r="F182" s="3"/>
      <c r="G182" s="9"/>
      <c r="H182" s="42"/>
      <c r="I182" s="3"/>
      <c r="J182" s="30"/>
      <c r="K182" s="21"/>
      <c r="L182" s="21"/>
      <c r="M182" s="37"/>
      <c r="N182" s="23"/>
      <c r="O182" s="23"/>
      <c r="P182" s="24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"/>
      <c r="B183" s="4"/>
      <c r="C183" s="10"/>
      <c r="D183" s="3"/>
      <c r="E183" s="3"/>
      <c r="F183" s="3"/>
      <c r="G183" s="9"/>
      <c r="H183" s="42"/>
      <c r="I183" s="3"/>
      <c r="J183" s="30"/>
      <c r="K183" s="21"/>
      <c r="L183" s="21"/>
      <c r="M183" s="37"/>
      <c r="N183" s="23"/>
      <c r="O183" s="23"/>
      <c r="P183" s="24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"/>
      <c r="B184" s="4"/>
      <c r="C184" s="10"/>
      <c r="D184" s="3"/>
      <c r="E184" s="3"/>
      <c r="F184" s="3"/>
      <c r="G184" s="9"/>
      <c r="H184" s="42"/>
      <c r="I184" s="3"/>
      <c r="J184" s="30"/>
      <c r="K184" s="21"/>
      <c r="L184" s="21"/>
      <c r="M184" s="37"/>
      <c r="N184" s="23"/>
      <c r="O184" s="23"/>
      <c r="P184" s="24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"/>
      <c r="B185" s="4"/>
      <c r="C185" s="10"/>
      <c r="D185" s="3"/>
      <c r="E185" s="3"/>
      <c r="F185" s="3"/>
      <c r="G185" s="9"/>
      <c r="H185" s="42"/>
      <c r="I185" s="3"/>
      <c r="J185" s="30"/>
      <c r="K185" s="21"/>
      <c r="L185" s="21"/>
      <c r="M185" s="37"/>
      <c r="N185" s="23"/>
      <c r="O185" s="23"/>
      <c r="P185" s="24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"/>
      <c r="B186" s="4"/>
      <c r="C186" s="10"/>
      <c r="D186" s="3"/>
      <c r="E186" s="3"/>
      <c r="F186" s="3"/>
      <c r="G186" s="9"/>
      <c r="H186" s="42"/>
      <c r="I186" s="3"/>
      <c r="J186" s="30"/>
      <c r="K186" s="21"/>
      <c r="L186" s="21"/>
      <c r="M186" s="37"/>
      <c r="N186" s="23"/>
      <c r="O186" s="23"/>
      <c r="P186" s="24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"/>
      <c r="B187" s="4"/>
      <c r="C187" s="10"/>
      <c r="D187" s="3"/>
      <c r="E187" s="3"/>
      <c r="F187" s="3"/>
      <c r="G187" s="9"/>
      <c r="H187" s="42"/>
      <c r="I187" s="3"/>
      <c r="J187" s="30"/>
      <c r="K187" s="21"/>
      <c r="L187" s="21"/>
      <c r="M187" s="37"/>
      <c r="N187" s="23"/>
      <c r="O187" s="23"/>
      <c r="P187" s="24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"/>
      <c r="B188" s="4"/>
      <c r="C188" s="10"/>
      <c r="D188" s="3"/>
      <c r="E188" s="3"/>
      <c r="F188" s="3"/>
      <c r="G188" s="9"/>
      <c r="H188" s="42"/>
      <c r="I188" s="3"/>
      <c r="J188" s="30"/>
      <c r="K188" s="21"/>
      <c r="L188" s="21"/>
      <c r="M188" s="37"/>
      <c r="N188" s="23"/>
      <c r="O188" s="23"/>
      <c r="P188" s="24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"/>
      <c r="B189" s="4"/>
      <c r="C189" s="10"/>
      <c r="D189" s="3"/>
      <c r="E189" s="3"/>
      <c r="F189" s="3"/>
      <c r="G189" s="9"/>
      <c r="H189" s="42"/>
      <c r="I189" s="3"/>
      <c r="J189" s="30"/>
      <c r="K189" s="21"/>
      <c r="L189" s="21"/>
      <c r="M189" s="37"/>
      <c r="N189" s="23"/>
      <c r="O189" s="23"/>
      <c r="P189" s="24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"/>
      <c r="B190" s="4"/>
      <c r="C190" s="10"/>
      <c r="D190" s="3"/>
      <c r="E190" s="3"/>
      <c r="F190" s="3"/>
      <c r="G190" s="9"/>
      <c r="H190" s="42"/>
      <c r="I190" s="3"/>
      <c r="J190" s="30"/>
      <c r="K190" s="21"/>
      <c r="L190" s="21"/>
      <c r="M190" s="37"/>
      <c r="N190" s="23"/>
      <c r="O190" s="23"/>
      <c r="P190" s="24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"/>
      <c r="B191" s="4"/>
      <c r="C191" s="10"/>
      <c r="D191" s="3"/>
      <c r="E191" s="3"/>
      <c r="F191" s="3"/>
      <c r="G191" s="9"/>
      <c r="H191" s="42"/>
      <c r="I191" s="3"/>
      <c r="J191" s="30"/>
      <c r="K191" s="21"/>
      <c r="L191" s="21"/>
      <c r="M191" s="37"/>
      <c r="N191" s="23"/>
      <c r="O191" s="23"/>
      <c r="P191" s="24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"/>
      <c r="B192" s="4"/>
      <c r="C192" s="10"/>
      <c r="D192" s="3"/>
      <c r="E192" s="3"/>
      <c r="F192" s="3"/>
      <c r="G192" s="9"/>
      <c r="H192" s="42"/>
      <c r="I192" s="3"/>
      <c r="J192" s="30"/>
      <c r="K192" s="21"/>
      <c r="L192" s="21"/>
      <c r="M192" s="37"/>
      <c r="N192" s="23"/>
      <c r="O192" s="23"/>
      <c r="P192" s="24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"/>
      <c r="B193" s="4"/>
      <c r="C193" s="10"/>
      <c r="D193" s="3"/>
      <c r="E193" s="3"/>
      <c r="F193" s="3"/>
      <c r="G193" s="9"/>
      <c r="H193" s="42"/>
      <c r="I193" s="3"/>
      <c r="J193" s="30"/>
      <c r="K193" s="21"/>
      <c r="L193" s="21"/>
      <c r="M193" s="37"/>
      <c r="N193" s="23"/>
      <c r="O193" s="23"/>
      <c r="P193" s="24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"/>
      <c r="B194" s="4"/>
      <c r="C194" s="10"/>
      <c r="D194" s="3"/>
      <c r="E194" s="3"/>
      <c r="F194" s="3"/>
      <c r="G194" s="9"/>
      <c r="H194" s="42"/>
      <c r="I194" s="3"/>
      <c r="J194" s="30"/>
      <c r="K194" s="21"/>
      <c r="L194" s="21"/>
      <c r="M194" s="37"/>
      <c r="N194" s="23"/>
      <c r="O194" s="23"/>
      <c r="P194" s="24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"/>
      <c r="B195" s="4"/>
      <c r="C195" s="10"/>
      <c r="D195" s="3"/>
      <c r="E195" s="3"/>
      <c r="F195" s="3"/>
      <c r="G195" s="9"/>
      <c r="H195" s="42"/>
      <c r="I195" s="3"/>
      <c r="J195" s="30"/>
      <c r="K195" s="21"/>
      <c r="L195" s="21"/>
      <c r="M195" s="37"/>
      <c r="N195" s="23"/>
      <c r="O195" s="23"/>
      <c r="P195" s="24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"/>
      <c r="B196" s="4"/>
      <c r="C196" s="10"/>
      <c r="D196" s="3"/>
      <c r="E196" s="3"/>
      <c r="F196" s="3"/>
      <c r="G196" s="9"/>
      <c r="H196" s="42"/>
      <c r="I196" s="3"/>
      <c r="J196" s="30"/>
      <c r="K196" s="21"/>
      <c r="L196" s="21"/>
      <c r="M196" s="37"/>
      <c r="N196" s="23"/>
      <c r="O196" s="23"/>
      <c r="P196" s="24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"/>
      <c r="B197" s="4"/>
      <c r="C197" s="10"/>
      <c r="D197" s="3"/>
      <c r="E197" s="3"/>
      <c r="F197" s="3"/>
      <c r="G197" s="9"/>
      <c r="H197" s="42"/>
      <c r="I197" s="3"/>
      <c r="J197" s="30"/>
      <c r="K197" s="21"/>
      <c r="L197" s="21"/>
      <c r="M197" s="37"/>
      <c r="N197" s="23"/>
      <c r="O197" s="23"/>
      <c r="P197" s="24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"/>
      <c r="B198" s="4"/>
      <c r="C198" s="10"/>
      <c r="D198" s="3"/>
      <c r="E198" s="3"/>
      <c r="F198" s="3"/>
      <c r="G198" s="9"/>
      <c r="H198" s="42"/>
      <c r="I198" s="3"/>
      <c r="J198" s="30"/>
      <c r="K198" s="21"/>
      <c r="L198" s="21"/>
      <c r="M198" s="37"/>
      <c r="N198" s="23"/>
      <c r="O198" s="23"/>
      <c r="P198" s="24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"/>
      <c r="B199" s="4"/>
      <c r="C199" s="10"/>
      <c r="D199" s="3"/>
      <c r="E199" s="3"/>
      <c r="F199" s="3"/>
      <c r="G199" s="9"/>
      <c r="H199" s="42"/>
      <c r="I199" s="3"/>
      <c r="J199" s="30"/>
      <c r="K199" s="21"/>
      <c r="L199" s="21"/>
      <c r="M199" s="37"/>
      <c r="N199" s="23"/>
      <c r="O199" s="23"/>
      <c r="P199" s="24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"/>
      <c r="B200" s="4"/>
      <c r="C200" s="10"/>
      <c r="D200" s="3"/>
      <c r="E200" s="3"/>
      <c r="F200" s="3"/>
      <c r="G200" s="9"/>
      <c r="H200" s="42"/>
      <c r="I200" s="3"/>
      <c r="J200" s="30"/>
      <c r="K200" s="21"/>
      <c r="L200" s="21"/>
      <c r="M200" s="37"/>
      <c r="N200" s="23"/>
      <c r="O200" s="23"/>
      <c r="P200" s="24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"/>
      <c r="B201" s="4"/>
      <c r="C201" s="10"/>
      <c r="D201" s="3"/>
      <c r="E201" s="3"/>
      <c r="F201" s="3"/>
      <c r="G201" s="9"/>
      <c r="H201" s="42"/>
      <c r="I201" s="3"/>
      <c r="J201" s="30"/>
      <c r="K201" s="21"/>
      <c r="L201" s="21"/>
      <c r="M201" s="37"/>
      <c r="N201" s="23"/>
      <c r="O201" s="23"/>
      <c r="P201" s="24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"/>
      <c r="B202" s="4"/>
      <c r="C202" s="10"/>
      <c r="D202" s="3"/>
      <c r="E202" s="3"/>
      <c r="F202" s="3"/>
      <c r="G202" s="9"/>
      <c r="H202" s="42"/>
      <c r="I202" s="3"/>
      <c r="J202" s="30"/>
      <c r="K202" s="21"/>
      <c r="L202" s="21"/>
      <c r="M202" s="37"/>
      <c r="N202" s="23"/>
      <c r="O202" s="23"/>
      <c r="P202" s="24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"/>
      <c r="B203" s="4"/>
      <c r="C203" s="10"/>
      <c r="D203" s="3"/>
      <c r="E203" s="3"/>
      <c r="F203" s="3"/>
      <c r="G203" s="9"/>
      <c r="H203" s="42"/>
      <c r="I203" s="3"/>
      <c r="J203" s="30"/>
      <c r="K203" s="21"/>
      <c r="L203" s="21"/>
      <c r="M203" s="37"/>
      <c r="N203" s="23"/>
      <c r="O203" s="23"/>
      <c r="P203" s="24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"/>
      <c r="B204" s="4"/>
      <c r="C204" s="10"/>
      <c r="D204" s="3"/>
      <c r="E204" s="3"/>
      <c r="F204" s="3"/>
      <c r="G204" s="9"/>
      <c r="H204" s="42"/>
      <c r="I204" s="3"/>
      <c r="J204" s="30"/>
      <c r="K204" s="21"/>
      <c r="L204" s="21"/>
      <c r="M204" s="37"/>
      <c r="N204" s="23"/>
      <c r="O204" s="23"/>
      <c r="P204" s="24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"/>
      <c r="B205" s="4"/>
      <c r="C205" s="10"/>
      <c r="D205" s="3"/>
      <c r="E205" s="3"/>
      <c r="F205" s="3"/>
      <c r="G205" s="9"/>
      <c r="H205" s="42"/>
      <c r="I205" s="3"/>
      <c r="J205" s="30"/>
      <c r="K205" s="21"/>
      <c r="L205" s="21"/>
      <c r="M205" s="37"/>
      <c r="N205" s="23"/>
      <c r="O205" s="23"/>
      <c r="P205" s="24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"/>
      <c r="B206" s="4"/>
      <c r="C206" s="10"/>
      <c r="D206" s="3"/>
      <c r="E206" s="3"/>
      <c r="F206" s="3"/>
      <c r="G206" s="9"/>
      <c r="H206" s="42"/>
      <c r="I206" s="3"/>
      <c r="J206" s="30"/>
      <c r="K206" s="21"/>
      <c r="L206" s="21"/>
      <c r="M206" s="37"/>
      <c r="N206" s="23"/>
      <c r="O206" s="23"/>
      <c r="P206" s="24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"/>
      <c r="B207" s="4"/>
      <c r="C207" s="10"/>
      <c r="D207" s="3"/>
      <c r="E207" s="3"/>
      <c r="F207" s="3"/>
      <c r="G207" s="9"/>
      <c r="H207" s="42"/>
      <c r="I207" s="3"/>
      <c r="J207" s="30"/>
      <c r="K207" s="21"/>
      <c r="L207" s="21"/>
      <c r="M207" s="37"/>
      <c r="N207" s="23"/>
      <c r="O207" s="23"/>
      <c r="P207" s="24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"/>
      <c r="B208" s="4"/>
      <c r="C208" s="10"/>
      <c r="D208" s="3"/>
      <c r="E208" s="3"/>
      <c r="F208" s="3"/>
      <c r="G208" s="9"/>
      <c r="H208" s="42"/>
      <c r="I208" s="3"/>
      <c r="J208" s="30"/>
      <c r="K208" s="21"/>
      <c r="L208" s="21"/>
      <c r="M208" s="37"/>
      <c r="N208" s="23"/>
      <c r="O208" s="23"/>
      <c r="P208" s="24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"/>
      <c r="B209" s="4"/>
      <c r="C209" s="10"/>
      <c r="D209" s="3"/>
      <c r="E209" s="3"/>
      <c r="F209" s="3"/>
      <c r="G209" s="9"/>
      <c r="H209" s="42"/>
      <c r="I209" s="3"/>
      <c r="J209" s="30"/>
      <c r="K209" s="21"/>
      <c r="L209" s="21"/>
      <c r="M209" s="37"/>
      <c r="N209" s="23"/>
      <c r="O209" s="23"/>
      <c r="P209" s="24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"/>
      <c r="B210" s="4"/>
      <c r="C210" s="10"/>
      <c r="D210" s="3"/>
      <c r="E210" s="3"/>
      <c r="F210" s="3"/>
      <c r="G210" s="9"/>
      <c r="H210" s="42"/>
      <c r="I210" s="3"/>
      <c r="J210" s="30"/>
      <c r="K210" s="21"/>
      <c r="L210" s="21"/>
      <c r="M210" s="37"/>
      <c r="N210" s="23"/>
      <c r="O210" s="23"/>
      <c r="P210" s="24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"/>
      <c r="B211" s="4"/>
      <c r="C211" s="10"/>
      <c r="D211" s="3"/>
      <c r="E211" s="3"/>
      <c r="F211" s="3"/>
      <c r="G211" s="9"/>
      <c r="H211" s="42"/>
      <c r="I211" s="3"/>
      <c r="J211" s="30"/>
      <c r="K211" s="21"/>
      <c r="L211" s="21"/>
      <c r="M211" s="37"/>
      <c r="N211" s="23"/>
      <c r="O211" s="23"/>
      <c r="P211" s="24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"/>
      <c r="B212" s="4"/>
      <c r="C212" s="10"/>
      <c r="D212" s="3"/>
      <c r="E212" s="3"/>
      <c r="F212" s="3"/>
      <c r="G212" s="9"/>
      <c r="H212" s="42"/>
      <c r="I212" s="3"/>
      <c r="J212" s="30"/>
      <c r="K212" s="21"/>
      <c r="L212" s="21"/>
      <c r="M212" s="37"/>
      <c r="N212" s="23"/>
      <c r="O212" s="23"/>
      <c r="P212" s="24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"/>
      <c r="B213" s="4"/>
      <c r="C213" s="10"/>
      <c r="D213" s="3"/>
      <c r="E213" s="3"/>
      <c r="F213" s="3"/>
      <c r="G213" s="9"/>
      <c r="H213" s="42"/>
      <c r="I213" s="3"/>
      <c r="J213" s="30"/>
      <c r="K213" s="21"/>
      <c r="L213" s="21"/>
      <c r="M213" s="37"/>
      <c r="N213" s="23"/>
      <c r="O213" s="23"/>
      <c r="P213" s="24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"/>
      <c r="B214" s="4"/>
      <c r="C214" s="10"/>
      <c r="D214" s="3"/>
      <c r="E214" s="3"/>
      <c r="F214" s="3"/>
      <c r="G214" s="9"/>
      <c r="H214" s="42"/>
      <c r="I214" s="3"/>
      <c r="J214" s="30"/>
      <c r="K214" s="21"/>
      <c r="L214" s="21"/>
      <c r="M214" s="37"/>
      <c r="N214" s="23"/>
      <c r="O214" s="23"/>
      <c r="P214" s="24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"/>
      <c r="B215" s="4"/>
      <c r="C215" s="10"/>
      <c r="D215" s="3"/>
      <c r="E215" s="3"/>
      <c r="F215" s="3"/>
      <c r="G215" s="9"/>
      <c r="H215" s="42"/>
      <c r="I215" s="3"/>
      <c r="J215" s="30"/>
      <c r="K215" s="21"/>
      <c r="L215" s="21"/>
      <c r="M215" s="37"/>
      <c r="N215" s="23"/>
      <c r="O215" s="23"/>
      <c r="P215" s="24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"/>
      <c r="B216" s="4"/>
      <c r="C216" s="10"/>
      <c r="D216" s="3"/>
      <c r="E216" s="3"/>
      <c r="F216" s="3"/>
      <c r="G216" s="9"/>
      <c r="H216" s="42"/>
      <c r="I216" s="3"/>
      <c r="J216" s="30"/>
      <c r="K216" s="21"/>
      <c r="L216" s="21"/>
      <c r="M216" s="37"/>
      <c r="N216" s="23"/>
      <c r="O216" s="23"/>
      <c r="P216" s="24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"/>
      <c r="B217" s="4"/>
      <c r="C217" s="10"/>
      <c r="D217" s="3"/>
      <c r="E217" s="3"/>
      <c r="F217" s="3"/>
      <c r="G217" s="9"/>
      <c r="H217" s="42"/>
      <c r="I217" s="3"/>
      <c r="J217" s="30"/>
      <c r="K217" s="21"/>
      <c r="L217" s="21"/>
      <c r="M217" s="37"/>
      <c r="N217" s="23"/>
      <c r="O217" s="23"/>
      <c r="P217" s="24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"/>
      <c r="B218" s="4"/>
      <c r="C218" s="10"/>
      <c r="D218" s="3"/>
      <c r="E218" s="3"/>
      <c r="F218" s="3"/>
      <c r="G218" s="9"/>
      <c r="H218" s="42"/>
      <c r="I218" s="3"/>
      <c r="J218" s="30"/>
      <c r="K218" s="21"/>
      <c r="L218" s="21"/>
      <c r="M218" s="37"/>
      <c r="N218" s="23"/>
      <c r="O218" s="23"/>
      <c r="P218" s="24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"/>
      <c r="B219" s="4"/>
      <c r="C219" s="10"/>
      <c r="D219" s="3"/>
      <c r="E219" s="3"/>
      <c r="F219" s="3"/>
      <c r="G219" s="9"/>
      <c r="H219" s="42"/>
      <c r="I219" s="3"/>
      <c r="J219" s="30"/>
      <c r="K219" s="21"/>
      <c r="L219" s="21"/>
      <c r="M219" s="37"/>
      <c r="N219" s="23"/>
      <c r="O219" s="23"/>
      <c r="P219" s="24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"/>
      <c r="B220" s="4"/>
      <c r="C220" s="10"/>
      <c r="D220" s="3"/>
      <c r="E220" s="3"/>
      <c r="F220" s="3"/>
      <c r="G220" s="9"/>
      <c r="H220" s="42"/>
      <c r="I220" s="3"/>
      <c r="J220" s="30"/>
      <c r="K220" s="21"/>
      <c r="L220" s="21"/>
      <c r="M220" s="37"/>
      <c r="N220" s="23"/>
      <c r="O220" s="23"/>
      <c r="P220" s="24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"/>
      <c r="B221" s="4"/>
      <c r="C221" s="10"/>
      <c r="D221" s="3"/>
      <c r="E221" s="3"/>
      <c r="F221" s="3"/>
      <c r="G221" s="9"/>
      <c r="H221" s="42"/>
      <c r="I221" s="3"/>
      <c r="J221" s="30"/>
      <c r="K221" s="21"/>
      <c r="L221" s="21"/>
      <c r="M221" s="37"/>
      <c r="N221" s="23"/>
      <c r="O221" s="23"/>
      <c r="P221" s="24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"/>
      <c r="B222" s="4"/>
      <c r="C222" s="10"/>
      <c r="D222" s="3"/>
      <c r="E222" s="3"/>
      <c r="F222" s="3"/>
      <c r="G222" s="9"/>
      <c r="H222" s="42"/>
      <c r="I222" s="3"/>
      <c r="J222" s="30"/>
      <c r="K222" s="21"/>
      <c r="L222" s="21"/>
      <c r="M222" s="37"/>
      <c r="N222" s="23"/>
      <c r="O222" s="23"/>
      <c r="P222" s="24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"/>
      <c r="B223" s="4"/>
      <c r="C223" s="10"/>
      <c r="D223" s="3"/>
      <c r="E223" s="3"/>
      <c r="F223" s="3"/>
      <c r="G223" s="9"/>
      <c r="H223" s="42"/>
      <c r="I223" s="3"/>
      <c r="J223" s="30"/>
      <c r="K223" s="21"/>
      <c r="L223" s="21"/>
      <c r="M223" s="37"/>
      <c r="N223" s="23"/>
      <c r="O223" s="23"/>
      <c r="P223" s="24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"/>
      <c r="B224" s="4"/>
      <c r="C224" s="10"/>
      <c r="D224" s="3"/>
      <c r="E224" s="3"/>
      <c r="F224" s="3"/>
      <c r="G224" s="9"/>
      <c r="H224" s="42"/>
      <c r="I224" s="3"/>
      <c r="J224" s="30"/>
      <c r="K224" s="21"/>
      <c r="L224" s="21"/>
      <c r="M224" s="37"/>
      <c r="N224" s="23"/>
      <c r="O224" s="23"/>
      <c r="P224" s="24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"/>
      <c r="B225" s="4"/>
      <c r="C225" s="10"/>
      <c r="D225" s="3"/>
      <c r="E225" s="3"/>
      <c r="F225" s="3"/>
      <c r="G225" s="9"/>
      <c r="H225" s="42"/>
      <c r="I225" s="3"/>
      <c r="J225" s="30"/>
      <c r="K225" s="21"/>
      <c r="L225" s="21"/>
      <c r="M225" s="37"/>
      <c r="N225" s="23"/>
      <c r="O225" s="23"/>
      <c r="P225" s="24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"/>
      <c r="B226" s="4"/>
      <c r="C226" s="10"/>
      <c r="D226" s="3"/>
      <c r="E226" s="3"/>
      <c r="F226" s="3"/>
      <c r="G226" s="9"/>
      <c r="H226" s="42"/>
      <c r="I226" s="3"/>
      <c r="J226" s="30"/>
      <c r="K226" s="21"/>
      <c r="L226" s="21"/>
      <c r="M226" s="37"/>
      <c r="N226" s="23"/>
      <c r="O226" s="23"/>
      <c r="P226" s="24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"/>
      <c r="B227" s="4"/>
      <c r="C227" s="10"/>
      <c r="D227" s="3"/>
      <c r="E227" s="3"/>
      <c r="F227" s="3"/>
      <c r="G227" s="9"/>
      <c r="H227" s="42"/>
      <c r="I227" s="3"/>
      <c r="J227" s="30"/>
      <c r="K227" s="21"/>
      <c r="L227" s="21"/>
      <c r="M227" s="37"/>
      <c r="N227" s="23"/>
      <c r="O227" s="23"/>
      <c r="P227" s="24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"/>
      <c r="B228" s="4"/>
      <c r="C228" s="10"/>
      <c r="D228" s="3"/>
      <c r="E228" s="3"/>
      <c r="F228" s="3"/>
      <c r="G228" s="9"/>
      <c r="H228" s="42"/>
      <c r="I228" s="3"/>
      <c r="J228" s="30"/>
      <c r="K228" s="21"/>
      <c r="L228" s="21"/>
      <c r="M228" s="37"/>
      <c r="N228" s="23"/>
      <c r="O228" s="23"/>
      <c r="P228" s="24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"/>
      <c r="B229" s="4"/>
      <c r="C229" s="10"/>
      <c r="D229" s="3"/>
      <c r="E229" s="3"/>
      <c r="F229" s="3"/>
      <c r="G229" s="9"/>
      <c r="H229" s="42"/>
      <c r="I229" s="3"/>
      <c r="J229" s="30"/>
      <c r="K229" s="21"/>
      <c r="L229" s="21"/>
      <c r="M229" s="37"/>
      <c r="N229" s="23"/>
      <c r="O229" s="23"/>
      <c r="P229" s="24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"/>
      <c r="B230" s="4"/>
      <c r="C230" s="10"/>
      <c r="D230" s="3"/>
      <c r="E230" s="3"/>
      <c r="F230" s="3"/>
      <c r="G230" s="9"/>
      <c r="H230" s="42"/>
      <c r="I230" s="3"/>
      <c r="J230" s="30"/>
      <c r="K230" s="21"/>
      <c r="L230" s="21"/>
      <c r="M230" s="37"/>
      <c r="N230" s="23"/>
      <c r="O230" s="23"/>
      <c r="P230" s="24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"/>
      <c r="B231" s="4"/>
      <c r="C231" s="10"/>
      <c r="D231" s="3"/>
      <c r="E231" s="3"/>
      <c r="F231" s="3"/>
      <c r="G231" s="9"/>
      <c r="H231" s="42"/>
      <c r="I231" s="3"/>
      <c r="J231" s="30"/>
      <c r="K231" s="21"/>
      <c r="L231" s="21"/>
      <c r="M231" s="37"/>
      <c r="N231" s="23"/>
      <c r="O231" s="23"/>
      <c r="P231" s="24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"/>
      <c r="B232" s="4"/>
      <c r="C232" s="10"/>
      <c r="D232" s="3"/>
      <c r="E232" s="3"/>
      <c r="F232" s="3"/>
      <c r="G232" s="9"/>
      <c r="H232" s="42"/>
      <c r="I232" s="3"/>
      <c r="J232" s="30"/>
      <c r="K232" s="21"/>
      <c r="L232" s="21"/>
      <c r="M232" s="37"/>
      <c r="N232" s="23"/>
      <c r="O232" s="23"/>
      <c r="P232" s="24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"/>
      <c r="B233" s="4"/>
      <c r="C233" s="10"/>
      <c r="D233" s="3"/>
      <c r="E233" s="3"/>
      <c r="F233" s="3"/>
      <c r="G233" s="9"/>
      <c r="H233" s="42"/>
      <c r="I233" s="3"/>
      <c r="J233" s="30"/>
      <c r="K233" s="21"/>
      <c r="L233" s="21"/>
      <c r="M233" s="37"/>
      <c r="N233" s="23"/>
      <c r="O233" s="23"/>
      <c r="P233" s="24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"/>
      <c r="B234" s="4"/>
      <c r="C234" s="10"/>
      <c r="D234" s="3"/>
      <c r="E234" s="3"/>
      <c r="F234" s="3"/>
      <c r="G234" s="9"/>
      <c r="H234" s="42"/>
      <c r="I234" s="3"/>
      <c r="J234" s="30"/>
      <c r="K234" s="21"/>
      <c r="L234" s="21"/>
      <c r="M234" s="37"/>
      <c r="N234" s="23"/>
      <c r="O234" s="23"/>
      <c r="P234" s="24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"/>
      <c r="B235" s="4"/>
      <c r="C235" s="10"/>
      <c r="D235" s="3"/>
      <c r="E235" s="3"/>
      <c r="F235" s="3"/>
      <c r="G235" s="9"/>
      <c r="H235" s="42"/>
      <c r="I235" s="3"/>
      <c r="J235" s="30"/>
      <c r="K235" s="21"/>
      <c r="L235" s="21"/>
      <c r="M235" s="37"/>
      <c r="N235" s="23"/>
      <c r="O235" s="23"/>
      <c r="P235" s="24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"/>
      <c r="B236" s="4"/>
      <c r="C236" s="10"/>
      <c r="D236" s="3"/>
      <c r="E236" s="3"/>
      <c r="F236" s="3"/>
      <c r="G236" s="9"/>
      <c r="H236" s="42"/>
      <c r="I236" s="3"/>
      <c r="J236" s="30"/>
      <c r="K236" s="21"/>
      <c r="L236" s="21"/>
      <c r="M236" s="37"/>
      <c r="N236" s="23"/>
      <c r="O236" s="23"/>
      <c r="P236" s="24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"/>
      <c r="B237" s="4"/>
      <c r="C237" s="10"/>
      <c r="D237" s="3"/>
      <c r="E237" s="3"/>
      <c r="F237" s="3"/>
      <c r="G237" s="9"/>
      <c r="H237" s="42"/>
      <c r="I237" s="3"/>
      <c r="J237" s="30"/>
      <c r="K237" s="21"/>
      <c r="L237" s="21"/>
      <c r="M237" s="37"/>
      <c r="N237" s="23"/>
      <c r="O237" s="23"/>
      <c r="P237" s="24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"/>
      <c r="B238" s="4"/>
      <c r="C238" s="10"/>
      <c r="D238" s="3"/>
      <c r="E238" s="3"/>
      <c r="F238" s="3"/>
      <c r="G238" s="9"/>
      <c r="H238" s="42"/>
      <c r="I238" s="3"/>
      <c r="J238" s="30"/>
      <c r="K238" s="21"/>
      <c r="L238" s="21"/>
      <c r="M238" s="37"/>
      <c r="N238" s="23"/>
      <c r="O238" s="23"/>
      <c r="P238" s="24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"/>
      <c r="B239" s="4"/>
      <c r="C239" s="10"/>
      <c r="D239" s="3"/>
      <c r="E239" s="3"/>
      <c r="F239" s="3"/>
      <c r="G239" s="9"/>
      <c r="H239" s="42"/>
      <c r="I239" s="3"/>
      <c r="J239" s="30"/>
      <c r="K239" s="21"/>
      <c r="L239" s="21"/>
      <c r="M239" s="37"/>
      <c r="N239" s="23"/>
      <c r="O239" s="23"/>
      <c r="P239" s="24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"/>
      <c r="B240" s="4"/>
      <c r="C240" s="10"/>
      <c r="D240" s="3"/>
      <c r="E240" s="3"/>
      <c r="F240" s="3"/>
      <c r="G240" s="9"/>
      <c r="H240" s="42"/>
      <c r="I240" s="3"/>
      <c r="J240" s="30"/>
      <c r="K240" s="21"/>
      <c r="L240" s="21"/>
      <c r="M240" s="37"/>
      <c r="N240" s="23"/>
      <c r="O240" s="23"/>
      <c r="P240" s="24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"/>
      <c r="B241" s="4"/>
      <c r="C241" s="10"/>
      <c r="D241" s="3"/>
      <c r="E241" s="3"/>
      <c r="F241" s="3"/>
      <c r="G241" s="9"/>
      <c r="H241" s="42"/>
      <c r="I241" s="3"/>
      <c r="J241" s="30"/>
      <c r="K241" s="21"/>
      <c r="L241" s="21"/>
      <c r="M241" s="37"/>
      <c r="N241" s="23"/>
      <c r="O241" s="23"/>
      <c r="P241" s="24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"/>
      <c r="B242" s="4"/>
      <c r="C242" s="10"/>
      <c r="D242" s="3"/>
      <c r="E242" s="3"/>
      <c r="F242" s="3"/>
      <c r="G242" s="9"/>
      <c r="H242" s="42"/>
      <c r="I242" s="3"/>
      <c r="J242" s="30"/>
      <c r="K242" s="21"/>
      <c r="L242" s="21"/>
      <c r="M242" s="37"/>
      <c r="N242" s="23"/>
      <c r="O242" s="23"/>
      <c r="P242" s="24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"/>
      <c r="B243" s="4"/>
      <c r="C243" s="10"/>
      <c r="D243" s="3"/>
      <c r="E243" s="3"/>
      <c r="F243" s="3"/>
      <c r="G243" s="9"/>
      <c r="H243" s="42"/>
      <c r="I243" s="3"/>
      <c r="J243" s="30"/>
      <c r="K243" s="21"/>
      <c r="L243" s="21"/>
      <c r="M243" s="37"/>
      <c r="N243" s="23"/>
      <c r="O243" s="23"/>
      <c r="P243" s="24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"/>
      <c r="B244" s="4"/>
      <c r="C244" s="10"/>
      <c r="D244" s="3"/>
      <c r="E244" s="3"/>
      <c r="F244" s="3"/>
      <c r="G244" s="9"/>
      <c r="H244" s="42"/>
      <c r="I244" s="3"/>
      <c r="J244" s="30"/>
      <c r="K244" s="21"/>
      <c r="L244" s="21"/>
      <c r="M244" s="37"/>
      <c r="N244" s="23"/>
      <c r="O244" s="23"/>
      <c r="P244" s="24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"/>
      <c r="B245" s="4"/>
      <c r="C245" s="10"/>
      <c r="D245" s="3"/>
      <c r="E245" s="3"/>
      <c r="F245" s="3"/>
      <c r="G245" s="9"/>
      <c r="H245" s="42"/>
      <c r="I245" s="3"/>
      <c r="J245" s="30"/>
      <c r="K245" s="21"/>
      <c r="L245" s="21"/>
      <c r="M245" s="37"/>
      <c r="N245" s="23"/>
      <c r="O245" s="23"/>
      <c r="P245" s="24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"/>
      <c r="B246" s="4"/>
      <c r="C246" s="10"/>
      <c r="D246" s="3"/>
      <c r="E246" s="3"/>
      <c r="F246" s="3"/>
      <c r="G246" s="9"/>
      <c r="H246" s="42"/>
      <c r="I246" s="3"/>
      <c r="J246" s="30"/>
      <c r="K246" s="21"/>
      <c r="L246" s="21"/>
      <c r="M246" s="37"/>
      <c r="N246" s="23"/>
      <c r="O246" s="23"/>
      <c r="P246" s="24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"/>
      <c r="B247" s="4"/>
      <c r="C247" s="10"/>
      <c r="D247" s="3"/>
      <c r="E247" s="3"/>
      <c r="F247" s="3"/>
      <c r="G247" s="9"/>
      <c r="H247" s="42"/>
      <c r="I247" s="3"/>
      <c r="J247" s="30"/>
      <c r="K247" s="21"/>
      <c r="L247" s="21"/>
      <c r="M247" s="37"/>
      <c r="N247" s="23"/>
      <c r="O247" s="23"/>
      <c r="P247" s="24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"/>
      <c r="B248" s="4"/>
      <c r="C248" s="10"/>
      <c r="D248" s="3"/>
      <c r="E248" s="3"/>
      <c r="F248" s="3"/>
      <c r="G248" s="9"/>
      <c r="H248" s="42"/>
      <c r="I248" s="3"/>
      <c r="J248" s="30"/>
      <c r="K248" s="21"/>
      <c r="L248" s="21"/>
      <c r="M248" s="37"/>
      <c r="N248" s="23"/>
      <c r="O248" s="23"/>
      <c r="P248" s="24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"/>
      <c r="B249" s="4"/>
      <c r="C249" s="10"/>
      <c r="D249" s="3"/>
      <c r="E249" s="3"/>
      <c r="F249" s="3"/>
      <c r="G249" s="9"/>
      <c r="H249" s="42"/>
      <c r="I249" s="3"/>
      <c r="J249" s="30"/>
      <c r="K249" s="21"/>
      <c r="L249" s="21"/>
      <c r="M249" s="37"/>
      <c r="N249" s="23"/>
      <c r="O249" s="23"/>
      <c r="P249" s="24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"/>
      <c r="B250" s="4"/>
      <c r="C250" s="10"/>
      <c r="D250" s="3"/>
      <c r="E250" s="3"/>
      <c r="F250" s="3"/>
      <c r="G250" s="9"/>
      <c r="H250" s="42"/>
      <c r="I250" s="3"/>
      <c r="J250" s="30"/>
      <c r="K250" s="21"/>
      <c r="L250" s="21"/>
      <c r="M250" s="37"/>
      <c r="N250" s="23"/>
      <c r="O250" s="23"/>
      <c r="P250" s="24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"/>
      <c r="B251" s="4"/>
      <c r="C251" s="10"/>
      <c r="D251" s="3"/>
      <c r="E251" s="3"/>
      <c r="F251" s="3"/>
      <c r="G251" s="9"/>
      <c r="H251" s="42"/>
      <c r="I251" s="3"/>
      <c r="J251" s="30"/>
      <c r="K251" s="21"/>
      <c r="L251" s="21"/>
      <c r="M251" s="37"/>
      <c r="N251" s="23"/>
      <c r="O251" s="23"/>
      <c r="P251" s="24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"/>
      <c r="B252" s="4"/>
      <c r="C252" s="10"/>
      <c r="D252" s="3"/>
      <c r="E252" s="3"/>
      <c r="F252" s="3"/>
      <c r="G252" s="9"/>
      <c r="H252" s="42"/>
      <c r="I252" s="3"/>
      <c r="J252" s="30"/>
      <c r="K252" s="21"/>
      <c r="L252" s="21"/>
      <c r="M252" s="37"/>
      <c r="N252" s="23"/>
      <c r="O252" s="23"/>
      <c r="P252" s="24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"/>
      <c r="B253" s="4"/>
      <c r="C253" s="10"/>
      <c r="D253" s="3"/>
      <c r="E253" s="3"/>
      <c r="F253" s="3"/>
      <c r="G253" s="9"/>
      <c r="H253" s="42"/>
      <c r="I253" s="3"/>
      <c r="J253" s="30"/>
      <c r="K253" s="21"/>
      <c r="L253" s="21"/>
      <c r="M253" s="37"/>
      <c r="N253" s="23"/>
      <c r="O253" s="23"/>
      <c r="P253" s="24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"/>
      <c r="B254" s="4"/>
      <c r="C254" s="10"/>
      <c r="D254" s="3"/>
      <c r="E254" s="3"/>
      <c r="F254" s="3"/>
      <c r="G254" s="9"/>
      <c r="H254" s="42"/>
      <c r="I254" s="3"/>
      <c r="J254" s="30"/>
      <c r="K254" s="21"/>
      <c r="L254" s="21"/>
      <c r="M254" s="37"/>
      <c r="N254" s="23"/>
      <c r="O254" s="23"/>
      <c r="P254" s="24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"/>
      <c r="B255" s="4"/>
      <c r="C255" s="10"/>
      <c r="D255" s="3"/>
      <c r="E255" s="3"/>
      <c r="F255" s="3"/>
      <c r="G255" s="9"/>
      <c r="H255" s="42"/>
      <c r="I255" s="3"/>
      <c r="J255" s="30"/>
      <c r="K255" s="21"/>
      <c r="L255" s="21"/>
      <c r="M255" s="37"/>
      <c r="N255" s="23"/>
      <c r="O255" s="23"/>
      <c r="P255" s="24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"/>
      <c r="B256" s="4"/>
      <c r="C256" s="10"/>
      <c r="D256" s="3"/>
      <c r="E256" s="3"/>
      <c r="F256" s="3"/>
      <c r="G256" s="9"/>
      <c r="H256" s="42"/>
      <c r="I256" s="3"/>
      <c r="J256" s="30"/>
      <c r="K256" s="21"/>
      <c r="L256" s="21"/>
      <c r="M256" s="37"/>
      <c r="N256" s="23"/>
      <c r="O256" s="23"/>
      <c r="P256" s="24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"/>
      <c r="B257" s="4"/>
      <c r="C257" s="10"/>
      <c r="D257" s="3"/>
      <c r="E257" s="3"/>
      <c r="F257" s="3"/>
      <c r="G257" s="9"/>
      <c r="H257" s="42"/>
      <c r="I257" s="3"/>
      <c r="J257" s="30"/>
      <c r="K257" s="21"/>
      <c r="L257" s="21"/>
      <c r="M257" s="37"/>
      <c r="N257" s="23"/>
      <c r="O257" s="23"/>
      <c r="P257" s="24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"/>
      <c r="B258" s="4"/>
      <c r="C258" s="10"/>
      <c r="D258" s="3"/>
      <c r="E258" s="3"/>
      <c r="F258" s="3"/>
      <c r="G258" s="9"/>
      <c r="H258" s="42"/>
      <c r="I258" s="3"/>
      <c r="J258" s="30"/>
      <c r="K258" s="21"/>
      <c r="L258" s="21"/>
      <c r="M258" s="37"/>
      <c r="N258" s="23"/>
      <c r="O258" s="23"/>
      <c r="P258" s="24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"/>
      <c r="B259" s="4"/>
      <c r="C259" s="10"/>
      <c r="D259" s="3"/>
      <c r="E259" s="3"/>
      <c r="F259" s="3"/>
      <c r="G259" s="9"/>
      <c r="H259" s="42"/>
      <c r="I259" s="3"/>
      <c r="J259" s="30"/>
      <c r="K259" s="21"/>
      <c r="L259" s="21"/>
      <c r="M259" s="37"/>
      <c r="N259" s="23"/>
      <c r="O259" s="23"/>
      <c r="P259" s="24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"/>
      <c r="B260" s="4"/>
      <c r="C260" s="10"/>
      <c r="D260" s="3"/>
      <c r="E260" s="3"/>
      <c r="F260" s="3"/>
      <c r="G260" s="9"/>
      <c r="H260" s="42"/>
      <c r="I260" s="3"/>
      <c r="J260" s="30"/>
      <c r="K260" s="21"/>
      <c r="L260" s="21"/>
      <c r="M260" s="37"/>
      <c r="N260" s="23"/>
      <c r="O260" s="23"/>
      <c r="P260" s="24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"/>
      <c r="B261" s="4"/>
      <c r="C261" s="10"/>
      <c r="D261" s="3"/>
      <c r="E261" s="3"/>
      <c r="F261" s="3"/>
      <c r="G261" s="9"/>
      <c r="H261" s="42"/>
      <c r="I261" s="3"/>
      <c r="J261" s="30"/>
      <c r="K261" s="21"/>
      <c r="L261" s="21"/>
      <c r="M261" s="37"/>
      <c r="N261" s="23"/>
      <c r="O261" s="23"/>
      <c r="P261" s="24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"/>
      <c r="B262" s="4"/>
      <c r="C262" s="10"/>
      <c r="D262" s="3"/>
      <c r="E262" s="3"/>
      <c r="F262" s="3"/>
      <c r="G262" s="9"/>
      <c r="H262" s="42"/>
      <c r="I262" s="3"/>
      <c r="J262" s="30"/>
      <c r="K262" s="21"/>
      <c r="L262" s="21"/>
      <c r="M262" s="37"/>
      <c r="N262" s="23"/>
      <c r="O262" s="23"/>
      <c r="P262" s="24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"/>
      <c r="B263" s="4"/>
      <c r="C263" s="10"/>
      <c r="D263" s="3"/>
      <c r="E263" s="3"/>
      <c r="F263" s="3"/>
      <c r="G263" s="9"/>
      <c r="H263" s="42"/>
      <c r="I263" s="3"/>
      <c r="J263" s="30"/>
      <c r="K263" s="21"/>
      <c r="L263" s="21"/>
      <c r="M263" s="37"/>
      <c r="N263" s="23"/>
      <c r="O263" s="23"/>
      <c r="P263" s="24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"/>
      <c r="B264" s="4"/>
      <c r="C264" s="10"/>
      <c r="D264" s="3"/>
      <c r="E264" s="3"/>
      <c r="F264" s="3"/>
      <c r="G264" s="9"/>
      <c r="H264" s="42"/>
      <c r="I264" s="3"/>
      <c r="J264" s="30"/>
      <c r="K264" s="21"/>
      <c r="L264" s="21"/>
      <c r="M264" s="37"/>
      <c r="N264" s="23"/>
      <c r="O264" s="23"/>
      <c r="P264" s="24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"/>
      <c r="B265" s="4"/>
      <c r="C265" s="10"/>
      <c r="D265" s="3"/>
      <c r="E265" s="3"/>
      <c r="F265" s="3"/>
      <c r="G265" s="9"/>
      <c r="H265" s="42"/>
      <c r="I265" s="3"/>
      <c r="J265" s="30"/>
      <c r="K265" s="21"/>
      <c r="L265" s="21"/>
      <c r="M265" s="37"/>
      <c r="N265" s="23"/>
      <c r="O265" s="23"/>
      <c r="P265" s="24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"/>
      <c r="B266" s="4"/>
      <c r="C266" s="10"/>
      <c r="D266" s="3"/>
      <c r="E266" s="3"/>
      <c r="F266" s="3"/>
      <c r="G266" s="9"/>
      <c r="H266" s="42"/>
      <c r="I266" s="3"/>
      <c r="J266" s="30"/>
      <c r="K266" s="21"/>
      <c r="L266" s="21"/>
      <c r="M266" s="37"/>
      <c r="N266" s="23"/>
      <c r="O266" s="23"/>
      <c r="P266" s="24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"/>
      <c r="B267" s="4"/>
      <c r="C267" s="10"/>
      <c r="D267" s="3"/>
      <c r="E267" s="3"/>
      <c r="F267" s="3"/>
      <c r="G267" s="9"/>
      <c r="H267" s="42"/>
      <c r="I267" s="3"/>
      <c r="J267" s="30"/>
      <c r="K267" s="21"/>
      <c r="L267" s="21"/>
      <c r="M267" s="37"/>
      <c r="N267" s="23"/>
      <c r="O267" s="23"/>
      <c r="P267" s="24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"/>
      <c r="B268" s="4"/>
      <c r="C268" s="10"/>
      <c r="D268" s="3"/>
      <c r="E268" s="3"/>
      <c r="F268" s="3"/>
      <c r="G268" s="9"/>
      <c r="H268" s="42"/>
      <c r="I268" s="3"/>
      <c r="J268" s="30"/>
      <c r="K268" s="21"/>
      <c r="L268" s="21"/>
      <c r="M268" s="37"/>
      <c r="N268" s="23"/>
      <c r="O268" s="23"/>
      <c r="P268" s="24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"/>
      <c r="B269" s="4"/>
      <c r="C269" s="10"/>
      <c r="D269" s="3"/>
      <c r="E269" s="3"/>
      <c r="F269" s="3"/>
      <c r="G269" s="9"/>
      <c r="H269" s="42"/>
      <c r="I269" s="3"/>
      <c r="J269" s="30"/>
      <c r="K269" s="21"/>
      <c r="L269" s="21"/>
      <c r="M269" s="37"/>
      <c r="N269" s="23"/>
      <c r="O269" s="23"/>
      <c r="P269" s="24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"/>
      <c r="B270" s="4"/>
      <c r="C270" s="10"/>
      <c r="D270" s="3"/>
      <c r="E270" s="3"/>
      <c r="F270" s="3"/>
      <c r="G270" s="9"/>
      <c r="H270" s="42"/>
      <c r="I270" s="3"/>
      <c r="J270" s="30"/>
      <c r="K270" s="21"/>
      <c r="L270" s="21"/>
      <c r="M270" s="37"/>
      <c r="N270" s="23"/>
      <c r="O270" s="23"/>
      <c r="P270" s="24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"/>
      <c r="B271" s="4"/>
      <c r="C271" s="10"/>
      <c r="D271" s="3"/>
      <c r="E271" s="3"/>
      <c r="F271" s="3"/>
      <c r="G271" s="9"/>
      <c r="H271" s="42"/>
      <c r="I271" s="3"/>
      <c r="J271" s="30"/>
      <c r="K271" s="21"/>
      <c r="L271" s="21"/>
      <c r="M271" s="37"/>
      <c r="N271" s="23"/>
      <c r="O271" s="23"/>
      <c r="P271" s="24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"/>
      <c r="B272" s="4"/>
      <c r="C272" s="10"/>
      <c r="D272" s="3"/>
      <c r="E272" s="3"/>
      <c r="F272" s="3"/>
      <c r="G272" s="9"/>
      <c r="H272" s="42"/>
      <c r="I272" s="3"/>
      <c r="J272" s="30"/>
      <c r="K272" s="21"/>
      <c r="L272" s="21"/>
      <c r="M272" s="37"/>
      <c r="N272" s="23"/>
      <c r="O272" s="23"/>
      <c r="P272" s="24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"/>
      <c r="B273" s="4"/>
      <c r="C273" s="10"/>
      <c r="D273" s="3"/>
      <c r="E273" s="3"/>
      <c r="F273" s="3"/>
      <c r="G273" s="9"/>
      <c r="H273" s="42"/>
      <c r="I273" s="3"/>
      <c r="J273" s="30"/>
      <c r="K273" s="21"/>
      <c r="L273" s="21"/>
      <c r="M273" s="37"/>
      <c r="N273" s="23"/>
      <c r="O273" s="23"/>
      <c r="P273" s="24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"/>
      <c r="B274" s="4"/>
      <c r="C274" s="10"/>
      <c r="D274" s="3"/>
      <c r="E274" s="3"/>
      <c r="F274" s="3"/>
      <c r="G274" s="9"/>
      <c r="H274" s="42"/>
      <c r="I274" s="3"/>
      <c r="J274" s="30"/>
      <c r="K274" s="21"/>
      <c r="L274" s="21"/>
      <c r="M274" s="37"/>
      <c r="N274" s="23"/>
      <c r="O274" s="23"/>
      <c r="P274" s="24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"/>
      <c r="B275" s="4"/>
      <c r="C275" s="10"/>
      <c r="D275" s="3"/>
      <c r="E275" s="3"/>
      <c r="F275" s="3"/>
      <c r="G275" s="9"/>
      <c r="H275" s="42"/>
      <c r="I275" s="3"/>
      <c r="J275" s="30"/>
      <c r="K275" s="21"/>
      <c r="L275" s="21"/>
      <c r="M275" s="37"/>
      <c r="N275" s="23"/>
      <c r="O275" s="23"/>
      <c r="P275" s="24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"/>
      <c r="B276" s="4"/>
      <c r="C276" s="10"/>
      <c r="D276" s="3"/>
      <c r="E276" s="3"/>
      <c r="F276" s="3"/>
      <c r="G276" s="9"/>
      <c r="H276" s="42"/>
      <c r="I276" s="3"/>
      <c r="J276" s="30"/>
      <c r="K276" s="21"/>
      <c r="L276" s="21"/>
      <c r="M276" s="37"/>
      <c r="N276" s="23"/>
      <c r="O276" s="23"/>
      <c r="P276" s="24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"/>
      <c r="B277" s="4"/>
      <c r="C277" s="10"/>
      <c r="D277" s="3"/>
      <c r="E277" s="3"/>
      <c r="F277" s="3"/>
      <c r="G277" s="9"/>
      <c r="H277" s="42"/>
      <c r="I277" s="3"/>
      <c r="J277" s="30"/>
      <c r="K277" s="21"/>
      <c r="L277" s="21"/>
      <c r="M277" s="37"/>
      <c r="N277" s="23"/>
      <c r="O277" s="23"/>
      <c r="P277" s="24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"/>
      <c r="B278" s="4"/>
      <c r="C278" s="10"/>
      <c r="D278" s="3"/>
      <c r="E278" s="3"/>
      <c r="F278" s="3"/>
      <c r="G278" s="9"/>
      <c r="H278" s="42"/>
      <c r="I278" s="3"/>
      <c r="J278" s="30"/>
      <c r="K278" s="21"/>
      <c r="L278" s="21"/>
      <c r="M278" s="37"/>
      <c r="N278" s="23"/>
      <c r="O278" s="23"/>
      <c r="P278" s="24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"/>
      <c r="B279" s="4"/>
      <c r="C279" s="10"/>
      <c r="D279" s="3"/>
      <c r="E279" s="3"/>
      <c r="F279" s="3"/>
      <c r="G279" s="9"/>
      <c r="H279" s="42"/>
      <c r="I279" s="3"/>
      <c r="J279" s="30"/>
      <c r="K279" s="21"/>
      <c r="L279" s="21"/>
      <c r="M279" s="37"/>
      <c r="N279" s="23"/>
      <c r="O279" s="23"/>
      <c r="P279" s="24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"/>
      <c r="B280" s="4"/>
      <c r="C280" s="10"/>
      <c r="D280" s="3"/>
      <c r="E280" s="3"/>
      <c r="F280" s="3"/>
      <c r="G280" s="9"/>
      <c r="H280" s="42"/>
      <c r="I280" s="3"/>
      <c r="J280" s="30"/>
      <c r="K280" s="21"/>
      <c r="L280" s="21"/>
      <c r="M280" s="37"/>
      <c r="N280" s="23"/>
      <c r="O280" s="23"/>
      <c r="P280" s="24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"/>
      <c r="B281" s="4"/>
      <c r="C281" s="10"/>
      <c r="D281" s="3"/>
      <c r="E281" s="3"/>
      <c r="F281" s="3"/>
      <c r="G281" s="9"/>
      <c r="H281" s="42"/>
      <c r="I281" s="3"/>
      <c r="J281" s="30"/>
      <c r="K281" s="21"/>
      <c r="L281" s="21"/>
      <c r="M281" s="37"/>
      <c r="N281" s="23"/>
      <c r="O281" s="23"/>
      <c r="P281" s="24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"/>
      <c r="B282" s="4"/>
      <c r="C282" s="10"/>
      <c r="D282" s="3"/>
      <c r="E282" s="3"/>
      <c r="F282" s="3"/>
      <c r="G282" s="9"/>
      <c r="H282" s="42"/>
      <c r="I282" s="3"/>
      <c r="J282" s="30"/>
      <c r="K282" s="21"/>
      <c r="L282" s="21"/>
      <c r="M282" s="37"/>
      <c r="N282" s="23"/>
      <c r="O282" s="23"/>
      <c r="P282" s="24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"/>
      <c r="B283" s="4"/>
      <c r="C283" s="10"/>
      <c r="D283" s="3"/>
      <c r="E283" s="3"/>
      <c r="F283" s="3"/>
      <c r="G283" s="9"/>
      <c r="H283" s="42"/>
      <c r="I283" s="3"/>
      <c r="J283" s="30"/>
      <c r="K283" s="21"/>
      <c r="L283" s="21"/>
      <c r="M283" s="37"/>
      <c r="N283" s="23"/>
      <c r="O283" s="23"/>
      <c r="P283" s="24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"/>
      <c r="B284" s="4"/>
      <c r="C284" s="10"/>
      <c r="D284" s="3"/>
      <c r="E284" s="3"/>
      <c r="F284" s="3"/>
      <c r="G284" s="9"/>
      <c r="H284" s="42"/>
      <c r="I284" s="3"/>
      <c r="J284" s="30"/>
      <c r="K284" s="21"/>
      <c r="L284" s="21"/>
      <c r="M284" s="37"/>
      <c r="N284" s="23"/>
      <c r="O284" s="23"/>
      <c r="P284" s="24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"/>
      <c r="B285" s="4"/>
      <c r="C285" s="10"/>
      <c r="D285" s="3"/>
      <c r="E285" s="3"/>
      <c r="F285" s="3"/>
      <c r="G285" s="9"/>
      <c r="H285" s="42"/>
      <c r="I285" s="3"/>
      <c r="J285" s="30"/>
      <c r="K285" s="21"/>
      <c r="L285" s="21"/>
      <c r="M285" s="37"/>
      <c r="N285" s="23"/>
      <c r="O285" s="23"/>
      <c r="P285" s="24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"/>
      <c r="B286" s="4"/>
      <c r="C286" s="10"/>
      <c r="D286" s="3"/>
      <c r="E286" s="3"/>
      <c r="F286" s="3"/>
      <c r="G286" s="9"/>
      <c r="H286" s="42"/>
      <c r="I286" s="3"/>
      <c r="J286" s="30"/>
      <c r="K286" s="21"/>
      <c r="L286" s="21"/>
      <c r="M286" s="37"/>
      <c r="N286" s="23"/>
      <c r="O286" s="23"/>
      <c r="P286" s="24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"/>
      <c r="B287" s="4"/>
      <c r="C287" s="10"/>
      <c r="D287" s="3"/>
      <c r="E287" s="3"/>
      <c r="F287" s="3"/>
      <c r="G287" s="9"/>
      <c r="H287" s="42"/>
      <c r="I287" s="3"/>
      <c r="J287" s="30"/>
      <c r="K287" s="21"/>
      <c r="L287" s="21"/>
      <c r="M287" s="37"/>
      <c r="N287" s="23"/>
      <c r="O287" s="23"/>
      <c r="P287" s="24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"/>
      <c r="B288" s="4"/>
      <c r="C288" s="10"/>
      <c r="D288" s="3"/>
      <c r="E288" s="3"/>
      <c r="F288" s="3"/>
      <c r="G288" s="9"/>
      <c r="H288" s="42"/>
      <c r="I288" s="3"/>
      <c r="J288" s="30"/>
      <c r="K288" s="21"/>
      <c r="L288" s="21"/>
      <c r="M288" s="37"/>
      <c r="N288" s="23"/>
      <c r="O288" s="23"/>
      <c r="P288" s="24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"/>
      <c r="B289" s="4"/>
      <c r="C289" s="10"/>
      <c r="D289" s="3"/>
      <c r="E289" s="3"/>
      <c r="F289" s="3"/>
      <c r="G289" s="9"/>
      <c r="H289" s="42"/>
      <c r="I289" s="3"/>
      <c r="J289" s="30"/>
      <c r="K289" s="21"/>
      <c r="L289" s="21"/>
      <c r="M289" s="37"/>
      <c r="N289" s="23"/>
      <c r="O289" s="23"/>
      <c r="P289" s="24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"/>
      <c r="B290" s="4"/>
      <c r="C290" s="10"/>
      <c r="D290" s="3"/>
      <c r="E290" s="3"/>
      <c r="F290" s="3"/>
      <c r="G290" s="9"/>
      <c r="H290" s="42"/>
      <c r="I290" s="3"/>
      <c r="J290" s="30"/>
      <c r="K290" s="21"/>
      <c r="L290" s="21"/>
      <c r="M290" s="37"/>
      <c r="N290" s="23"/>
      <c r="O290" s="23"/>
      <c r="P290" s="24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"/>
      <c r="B291" s="4"/>
      <c r="C291" s="10"/>
      <c r="D291" s="3"/>
      <c r="E291" s="3"/>
      <c r="F291" s="3"/>
      <c r="G291" s="9"/>
      <c r="H291" s="42"/>
      <c r="I291" s="3"/>
      <c r="J291" s="30"/>
      <c r="K291" s="21"/>
      <c r="L291" s="21"/>
      <c r="M291" s="37"/>
      <c r="N291" s="23"/>
      <c r="O291" s="23"/>
      <c r="P291" s="24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"/>
      <c r="B292" s="4"/>
      <c r="C292" s="10"/>
      <c r="D292" s="3"/>
      <c r="E292" s="3"/>
      <c r="F292" s="3"/>
      <c r="G292" s="9"/>
      <c r="H292" s="42"/>
      <c r="I292" s="3"/>
      <c r="J292" s="30"/>
      <c r="K292" s="21"/>
      <c r="L292" s="21"/>
      <c r="M292" s="37"/>
      <c r="N292" s="23"/>
      <c r="O292" s="23"/>
      <c r="P292" s="24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"/>
      <c r="B293" s="4"/>
      <c r="C293" s="10"/>
      <c r="D293" s="3"/>
      <c r="E293" s="3"/>
      <c r="F293" s="3"/>
      <c r="G293" s="9"/>
      <c r="H293" s="42"/>
      <c r="I293" s="3"/>
      <c r="J293" s="30"/>
      <c r="K293" s="21"/>
      <c r="L293" s="21"/>
      <c r="M293" s="37"/>
      <c r="N293" s="23"/>
      <c r="O293" s="23"/>
      <c r="P293" s="24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"/>
      <c r="B294" s="4"/>
      <c r="C294" s="10"/>
      <c r="D294" s="3"/>
      <c r="E294" s="3"/>
      <c r="F294" s="3"/>
      <c r="G294" s="9"/>
      <c r="H294" s="42"/>
      <c r="I294" s="3"/>
      <c r="J294" s="30"/>
      <c r="K294" s="21"/>
      <c r="L294" s="21"/>
      <c r="M294" s="37"/>
      <c r="N294" s="23"/>
      <c r="O294" s="23"/>
      <c r="P294" s="24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"/>
      <c r="B295" s="4"/>
      <c r="C295" s="10"/>
      <c r="D295" s="3"/>
      <c r="E295" s="3"/>
      <c r="F295" s="3"/>
      <c r="G295" s="9"/>
      <c r="H295" s="42"/>
      <c r="I295" s="3"/>
      <c r="J295" s="30"/>
      <c r="K295" s="21"/>
      <c r="L295" s="21"/>
      <c r="M295" s="37"/>
      <c r="N295" s="23"/>
      <c r="O295" s="23"/>
      <c r="P295" s="24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"/>
      <c r="B296" s="4"/>
      <c r="C296" s="10"/>
      <c r="D296" s="3"/>
      <c r="E296" s="3"/>
      <c r="F296" s="3"/>
      <c r="G296" s="9"/>
      <c r="H296" s="42"/>
      <c r="I296" s="3"/>
      <c r="J296" s="30"/>
      <c r="K296" s="21"/>
      <c r="L296" s="21"/>
      <c r="M296" s="37"/>
      <c r="N296" s="23"/>
      <c r="O296" s="23"/>
      <c r="P296" s="24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"/>
      <c r="B297" s="4"/>
      <c r="C297" s="10"/>
      <c r="D297" s="3"/>
      <c r="E297" s="3"/>
      <c r="F297" s="3"/>
      <c r="G297" s="9"/>
      <c r="H297" s="42"/>
      <c r="I297" s="3"/>
      <c r="J297" s="30"/>
      <c r="K297" s="21"/>
      <c r="L297" s="21"/>
      <c r="M297" s="37"/>
      <c r="N297" s="23"/>
      <c r="O297" s="23"/>
      <c r="P297" s="24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"/>
      <c r="B298" s="4"/>
      <c r="C298" s="10"/>
      <c r="D298" s="3"/>
      <c r="E298" s="3"/>
      <c r="F298" s="3"/>
      <c r="G298" s="9"/>
      <c r="H298" s="42"/>
      <c r="I298" s="3"/>
      <c r="J298" s="30"/>
      <c r="K298" s="21"/>
      <c r="L298" s="21"/>
      <c r="M298" s="37"/>
      <c r="N298" s="23"/>
      <c r="O298" s="23"/>
      <c r="P298" s="24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"/>
      <c r="B299" s="4"/>
      <c r="C299" s="10"/>
      <c r="D299" s="3"/>
      <c r="E299" s="3"/>
      <c r="F299" s="3"/>
      <c r="G299" s="9"/>
      <c r="H299" s="42"/>
      <c r="I299" s="3"/>
      <c r="J299" s="30"/>
      <c r="K299" s="21"/>
      <c r="L299" s="21"/>
      <c r="M299" s="37"/>
      <c r="N299" s="23"/>
      <c r="O299" s="23"/>
      <c r="P299" s="24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"/>
      <c r="B300" s="4"/>
      <c r="C300" s="10"/>
      <c r="D300" s="3"/>
      <c r="E300" s="3"/>
      <c r="F300" s="3"/>
      <c r="G300" s="9"/>
      <c r="H300" s="42"/>
      <c r="I300" s="3"/>
      <c r="J300" s="30"/>
      <c r="K300" s="21"/>
      <c r="L300" s="21"/>
      <c r="M300" s="37"/>
      <c r="N300" s="23"/>
      <c r="O300" s="23"/>
      <c r="P300" s="24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"/>
      <c r="B301" s="4"/>
      <c r="C301" s="10"/>
      <c r="D301" s="3"/>
      <c r="E301" s="3"/>
      <c r="F301" s="3"/>
      <c r="G301" s="9"/>
      <c r="H301" s="42"/>
      <c r="I301" s="3"/>
      <c r="J301" s="30"/>
      <c r="K301" s="21"/>
      <c r="L301" s="21"/>
      <c r="M301" s="37"/>
      <c r="N301" s="23"/>
      <c r="O301" s="23"/>
      <c r="P301" s="24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"/>
      <c r="B302" s="4"/>
      <c r="C302" s="10"/>
      <c r="D302" s="3"/>
      <c r="E302" s="3"/>
      <c r="F302" s="3"/>
      <c r="G302" s="9"/>
      <c r="H302" s="42"/>
      <c r="I302" s="3"/>
      <c r="J302" s="30"/>
      <c r="K302" s="21"/>
      <c r="L302" s="21"/>
      <c r="M302" s="37"/>
      <c r="N302" s="23"/>
      <c r="O302" s="23"/>
      <c r="P302" s="24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"/>
      <c r="B303" s="4"/>
      <c r="C303" s="10"/>
      <c r="D303" s="3"/>
      <c r="E303" s="3"/>
      <c r="F303" s="3"/>
      <c r="G303" s="9"/>
      <c r="H303" s="42"/>
      <c r="I303" s="3"/>
      <c r="J303" s="30"/>
      <c r="K303" s="21"/>
      <c r="L303" s="21"/>
      <c r="M303" s="37"/>
      <c r="N303" s="23"/>
      <c r="O303" s="23"/>
      <c r="P303" s="24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"/>
      <c r="B304" s="4"/>
      <c r="C304" s="10"/>
      <c r="D304" s="3"/>
      <c r="E304" s="3"/>
      <c r="F304" s="3"/>
      <c r="G304" s="9"/>
      <c r="H304" s="42"/>
      <c r="I304" s="3"/>
      <c r="J304" s="30"/>
      <c r="K304" s="21"/>
      <c r="L304" s="21"/>
      <c r="M304" s="37"/>
      <c r="N304" s="23"/>
      <c r="O304" s="23"/>
      <c r="P304" s="24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"/>
      <c r="B305" s="4"/>
      <c r="C305" s="10"/>
      <c r="D305" s="3"/>
      <c r="E305" s="3"/>
      <c r="F305" s="3"/>
      <c r="G305" s="9"/>
      <c r="H305" s="42"/>
      <c r="I305" s="3"/>
      <c r="J305" s="30"/>
      <c r="K305" s="21"/>
      <c r="L305" s="21"/>
      <c r="M305" s="37"/>
      <c r="N305" s="23"/>
      <c r="O305" s="23"/>
      <c r="P305" s="24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"/>
      <c r="B306" s="4"/>
      <c r="C306" s="10"/>
      <c r="D306" s="3"/>
      <c r="E306" s="3"/>
      <c r="F306" s="3"/>
      <c r="G306" s="9"/>
      <c r="H306" s="42"/>
      <c r="I306" s="3"/>
      <c r="J306" s="30"/>
      <c r="K306" s="21"/>
      <c r="L306" s="21"/>
      <c r="M306" s="37"/>
      <c r="N306" s="23"/>
      <c r="O306" s="23"/>
      <c r="P306" s="24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"/>
      <c r="B307" s="4"/>
      <c r="C307" s="10"/>
      <c r="D307" s="3"/>
      <c r="E307" s="3"/>
      <c r="F307" s="3"/>
      <c r="G307" s="9"/>
      <c r="H307" s="42"/>
      <c r="I307" s="3"/>
      <c r="J307" s="30"/>
      <c r="K307" s="21"/>
      <c r="L307" s="21"/>
      <c r="M307" s="37"/>
      <c r="N307" s="23"/>
      <c r="O307" s="23"/>
      <c r="P307" s="24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"/>
      <c r="B308" s="4"/>
      <c r="C308" s="10"/>
      <c r="D308" s="3"/>
      <c r="E308" s="3"/>
      <c r="F308" s="3"/>
      <c r="G308" s="9"/>
      <c r="H308" s="42"/>
      <c r="I308" s="3"/>
      <c r="J308" s="30"/>
      <c r="K308" s="21"/>
      <c r="L308" s="21"/>
      <c r="M308" s="37"/>
      <c r="N308" s="23"/>
      <c r="O308" s="23"/>
      <c r="P308" s="24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"/>
      <c r="B309" s="4"/>
      <c r="C309" s="10"/>
      <c r="D309" s="3"/>
      <c r="E309" s="3"/>
      <c r="F309" s="3"/>
      <c r="G309" s="9"/>
      <c r="H309" s="42"/>
      <c r="I309" s="3"/>
      <c r="J309" s="30"/>
      <c r="K309" s="21"/>
      <c r="L309" s="21"/>
      <c r="M309" s="37"/>
      <c r="N309" s="23"/>
      <c r="O309" s="23"/>
      <c r="P309" s="24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"/>
      <c r="B310" s="4"/>
      <c r="C310" s="10"/>
      <c r="D310" s="3"/>
      <c r="E310" s="3"/>
      <c r="F310" s="3"/>
      <c r="G310" s="9"/>
      <c r="H310" s="42"/>
      <c r="I310" s="3"/>
      <c r="J310" s="30"/>
      <c r="K310" s="21"/>
      <c r="L310" s="21"/>
      <c r="M310" s="37"/>
      <c r="N310" s="23"/>
      <c r="O310" s="23"/>
      <c r="P310" s="24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"/>
      <c r="B311" s="4"/>
      <c r="C311" s="10"/>
      <c r="D311" s="3"/>
      <c r="E311" s="3"/>
      <c r="F311" s="3"/>
      <c r="G311" s="9"/>
      <c r="H311" s="42"/>
      <c r="I311" s="3"/>
      <c r="J311" s="30"/>
      <c r="K311" s="21"/>
      <c r="L311" s="21"/>
      <c r="M311" s="37"/>
      <c r="N311" s="23"/>
      <c r="O311" s="23"/>
      <c r="P311" s="24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"/>
      <c r="B312" s="4"/>
      <c r="C312" s="10"/>
      <c r="D312" s="3"/>
      <c r="E312" s="3"/>
      <c r="F312" s="3"/>
      <c r="G312" s="9"/>
      <c r="H312" s="42"/>
      <c r="I312" s="3"/>
      <c r="J312" s="30"/>
      <c r="K312" s="21"/>
      <c r="L312" s="21"/>
      <c r="M312" s="37"/>
      <c r="N312" s="23"/>
      <c r="O312" s="23"/>
      <c r="P312" s="24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"/>
      <c r="B313" s="4"/>
      <c r="C313" s="10"/>
      <c r="D313" s="3"/>
      <c r="E313" s="3"/>
      <c r="F313" s="3"/>
      <c r="G313" s="9"/>
      <c r="H313" s="42"/>
      <c r="I313" s="3"/>
      <c r="J313" s="30"/>
      <c r="K313" s="21"/>
      <c r="L313" s="21"/>
      <c r="M313" s="37"/>
      <c r="N313" s="23"/>
      <c r="O313" s="23"/>
      <c r="P313" s="24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"/>
      <c r="B314" s="4"/>
      <c r="C314" s="10"/>
      <c r="D314" s="3"/>
      <c r="E314" s="3"/>
      <c r="F314" s="3"/>
      <c r="G314" s="9"/>
      <c r="H314" s="42"/>
      <c r="I314" s="3"/>
      <c r="J314" s="30"/>
      <c r="K314" s="21"/>
      <c r="L314" s="21"/>
      <c r="M314" s="37"/>
      <c r="N314" s="23"/>
      <c r="O314" s="23"/>
      <c r="P314" s="24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"/>
      <c r="B315" s="4"/>
      <c r="C315" s="10"/>
      <c r="D315" s="3"/>
      <c r="E315" s="3"/>
      <c r="F315" s="3"/>
      <c r="G315" s="9"/>
      <c r="H315" s="42"/>
      <c r="I315" s="3"/>
      <c r="J315" s="30"/>
      <c r="K315" s="21"/>
      <c r="L315" s="21"/>
      <c r="M315" s="37"/>
      <c r="N315" s="23"/>
      <c r="O315" s="23"/>
      <c r="P315" s="24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"/>
      <c r="B316" s="4"/>
      <c r="C316" s="10"/>
      <c r="D316" s="3"/>
      <c r="E316" s="3"/>
      <c r="F316" s="3"/>
      <c r="G316" s="9"/>
      <c r="H316" s="42"/>
      <c r="I316" s="3"/>
      <c r="J316" s="30"/>
      <c r="K316" s="21"/>
      <c r="L316" s="21"/>
      <c r="M316" s="37"/>
      <c r="N316" s="23"/>
      <c r="O316" s="23"/>
      <c r="P316" s="24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"/>
      <c r="B317" s="4"/>
      <c r="C317" s="10"/>
      <c r="D317" s="3"/>
      <c r="E317" s="3"/>
      <c r="F317" s="3"/>
      <c r="G317" s="9"/>
      <c r="H317" s="42"/>
      <c r="I317" s="3"/>
      <c r="J317" s="30"/>
      <c r="K317" s="21"/>
      <c r="L317" s="21"/>
      <c r="M317" s="37"/>
      <c r="N317" s="23"/>
      <c r="O317" s="23"/>
      <c r="P317" s="24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"/>
      <c r="B318" s="4"/>
      <c r="C318" s="10"/>
      <c r="D318" s="3"/>
      <c r="E318" s="3"/>
      <c r="F318" s="3"/>
      <c r="G318" s="9"/>
      <c r="H318" s="42"/>
      <c r="I318" s="3"/>
      <c r="J318" s="30"/>
      <c r="K318" s="21"/>
      <c r="L318" s="21"/>
      <c r="M318" s="37"/>
      <c r="N318" s="23"/>
      <c r="O318" s="23"/>
      <c r="P318" s="24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"/>
      <c r="B319" s="4"/>
      <c r="C319" s="10"/>
      <c r="D319" s="3"/>
      <c r="E319" s="3"/>
      <c r="F319" s="3"/>
      <c r="G319" s="9"/>
      <c r="H319" s="42"/>
      <c r="I319" s="3"/>
      <c r="J319" s="30"/>
      <c r="K319" s="21"/>
      <c r="L319" s="21"/>
      <c r="M319" s="37"/>
      <c r="N319" s="23"/>
      <c r="O319" s="23"/>
      <c r="P319" s="24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"/>
      <c r="B320" s="4"/>
      <c r="C320" s="10"/>
      <c r="D320" s="3"/>
      <c r="E320" s="3"/>
      <c r="F320" s="3"/>
      <c r="G320" s="9"/>
      <c r="H320" s="42"/>
      <c r="I320" s="3"/>
      <c r="J320" s="30"/>
      <c r="K320" s="21"/>
      <c r="L320" s="21"/>
      <c r="M320" s="37"/>
      <c r="N320" s="23"/>
      <c r="O320" s="23"/>
      <c r="P320" s="24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"/>
      <c r="B321" s="4"/>
      <c r="C321" s="10"/>
      <c r="D321" s="3"/>
      <c r="E321" s="3"/>
      <c r="F321" s="3"/>
      <c r="G321" s="9"/>
      <c r="H321" s="42"/>
      <c r="I321" s="3"/>
      <c r="J321" s="30"/>
      <c r="K321" s="21"/>
      <c r="L321" s="21"/>
      <c r="M321" s="37"/>
      <c r="N321" s="23"/>
      <c r="O321" s="23"/>
      <c r="P321" s="24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"/>
      <c r="B322" s="4"/>
      <c r="C322" s="10"/>
      <c r="D322" s="3"/>
      <c r="E322" s="3"/>
      <c r="F322" s="3"/>
      <c r="G322" s="9"/>
      <c r="H322" s="42"/>
      <c r="I322" s="3"/>
      <c r="J322" s="30"/>
      <c r="K322" s="21"/>
      <c r="L322" s="21"/>
      <c r="M322" s="37"/>
      <c r="N322" s="23"/>
      <c r="O322" s="23"/>
      <c r="P322" s="24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"/>
      <c r="B323" s="4"/>
      <c r="C323" s="10"/>
      <c r="D323" s="3"/>
      <c r="E323" s="3"/>
      <c r="F323" s="3"/>
      <c r="G323" s="9"/>
      <c r="H323" s="42"/>
      <c r="I323" s="3"/>
      <c r="J323" s="30"/>
      <c r="K323" s="21"/>
      <c r="L323" s="21"/>
      <c r="M323" s="37"/>
      <c r="N323" s="23"/>
      <c r="O323" s="23"/>
      <c r="P323" s="24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"/>
      <c r="B324" s="4"/>
      <c r="C324" s="10"/>
      <c r="D324" s="3"/>
      <c r="E324" s="3"/>
      <c r="F324" s="3"/>
      <c r="G324" s="9"/>
      <c r="H324" s="42"/>
      <c r="I324" s="3"/>
      <c r="J324" s="30"/>
      <c r="K324" s="21"/>
      <c r="L324" s="21"/>
      <c r="M324" s="37"/>
      <c r="N324" s="23"/>
      <c r="O324" s="23"/>
      <c r="P324" s="24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"/>
      <c r="B325" s="4"/>
      <c r="C325" s="10"/>
      <c r="D325" s="3"/>
      <c r="E325" s="3"/>
      <c r="F325" s="3"/>
      <c r="G325" s="9"/>
      <c r="H325" s="42"/>
      <c r="I325" s="3"/>
      <c r="J325" s="30"/>
      <c r="K325" s="21"/>
      <c r="L325" s="21"/>
      <c r="M325" s="37"/>
      <c r="N325" s="23"/>
      <c r="O325" s="23"/>
      <c r="P325" s="24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"/>
      <c r="B326" s="4"/>
      <c r="C326" s="10"/>
      <c r="D326" s="3"/>
      <c r="E326" s="3"/>
      <c r="F326" s="3"/>
      <c r="G326" s="9"/>
      <c r="H326" s="42"/>
      <c r="I326" s="3"/>
      <c r="J326" s="30"/>
      <c r="K326" s="21"/>
      <c r="L326" s="21"/>
      <c r="M326" s="37"/>
      <c r="N326" s="23"/>
      <c r="O326" s="23"/>
      <c r="P326" s="24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"/>
      <c r="B327" s="4"/>
      <c r="C327" s="10"/>
      <c r="D327" s="3"/>
      <c r="E327" s="3"/>
      <c r="F327" s="3"/>
      <c r="G327" s="9"/>
      <c r="H327" s="42"/>
      <c r="I327" s="3"/>
      <c r="J327" s="30"/>
      <c r="K327" s="21"/>
      <c r="L327" s="21"/>
      <c r="M327" s="37"/>
      <c r="N327" s="23"/>
      <c r="O327" s="23"/>
      <c r="P327" s="24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"/>
      <c r="B328" s="4"/>
      <c r="C328" s="10"/>
      <c r="D328" s="3"/>
      <c r="E328" s="3"/>
      <c r="F328" s="3"/>
      <c r="G328" s="9"/>
      <c r="H328" s="42"/>
      <c r="I328" s="3"/>
      <c r="J328" s="30"/>
      <c r="K328" s="21"/>
      <c r="L328" s="21"/>
      <c r="M328" s="37"/>
      <c r="N328" s="23"/>
      <c r="O328" s="23"/>
      <c r="P328" s="24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"/>
      <c r="B329" s="4"/>
      <c r="C329" s="10"/>
      <c r="D329" s="3"/>
      <c r="E329" s="3"/>
      <c r="F329" s="3"/>
      <c r="G329" s="9"/>
      <c r="H329" s="42"/>
      <c r="I329" s="3"/>
      <c r="J329" s="30"/>
      <c r="K329" s="21"/>
      <c r="L329" s="21"/>
      <c r="M329" s="37"/>
      <c r="N329" s="23"/>
      <c r="O329" s="23"/>
      <c r="P329" s="24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"/>
      <c r="B330" s="4"/>
      <c r="C330" s="10"/>
      <c r="D330" s="3"/>
      <c r="E330" s="3"/>
      <c r="F330" s="3"/>
      <c r="G330" s="9"/>
      <c r="H330" s="42"/>
      <c r="I330" s="3"/>
      <c r="J330" s="30"/>
      <c r="K330" s="21"/>
      <c r="L330" s="21"/>
      <c r="M330" s="37"/>
      <c r="N330" s="23"/>
      <c r="O330" s="23"/>
      <c r="P330" s="24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"/>
      <c r="B331" s="4"/>
      <c r="C331" s="10"/>
      <c r="D331" s="3"/>
      <c r="E331" s="3"/>
      <c r="F331" s="3"/>
      <c r="G331" s="9"/>
      <c r="H331" s="42"/>
      <c r="I331" s="3"/>
      <c r="J331" s="30"/>
      <c r="K331" s="21"/>
      <c r="L331" s="21"/>
      <c r="M331" s="37"/>
      <c r="N331" s="23"/>
      <c r="O331" s="23"/>
      <c r="P331" s="24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"/>
      <c r="B332" s="4"/>
      <c r="C332" s="10"/>
      <c r="D332" s="3"/>
      <c r="E332" s="3"/>
      <c r="F332" s="3"/>
      <c r="G332" s="9"/>
      <c r="H332" s="42"/>
      <c r="I332" s="3"/>
      <c r="J332" s="30"/>
      <c r="K332" s="21"/>
      <c r="L332" s="21"/>
      <c r="M332" s="37"/>
      <c r="N332" s="23"/>
      <c r="O332" s="23"/>
      <c r="P332" s="24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"/>
      <c r="B333" s="4"/>
      <c r="C333" s="10"/>
      <c r="D333" s="3"/>
      <c r="E333" s="3"/>
      <c r="F333" s="3"/>
      <c r="G333" s="9"/>
      <c r="H333" s="42"/>
      <c r="I333" s="3"/>
      <c r="J333" s="30"/>
      <c r="K333" s="21"/>
      <c r="L333" s="21"/>
      <c r="M333" s="37"/>
      <c r="N333" s="23"/>
      <c r="O333" s="23"/>
      <c r="P333" s="24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"/>
      <c r="B334" s="4"/>
      <c r="C334" s="10"/>
      <c r="D334" s="3"/>
      <c r="E334" s="3"/>
      <c r="F334" s="3"/>
      <c r="G334" s="9"/>
      <c r="H334" s="42"/>
      <c r="I334" s="3"/>
      <c r="J334" s="30"/>
      <c r="K334" s="21"/>
      <c r="L334" s="21"/>
      <c r="M334" s="37"/>
      <c r="N334" s="23"/>
      <c r="O334" s="23"/>
      <c r="P334" s="24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"/>
      <c r="B335" s="4"/>
      <c r="C335" s="10"/>
      <c r="D335" s="3"/>
      <c r="E335" s="3"/>
      <c r="F335" s="3"/>
      <c r="G335" s="9"/>
      <c r="H335" s="42"/>
      <c r="I335" s="3"/>
      <c r="J335" s="30"/>
      <c r="K335" s="21"/>
      <c r="L335" s="21"/>
      <c r="M335" s="37"/>
      <c r="N335" s="23"/>
      <c r="O335" s="23"/>
      <c r="P335" s="24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"/>
      <c r="B336" s="4"/>
      <c r="C336" s="10"/>
      <c r="D336" s="3"/>
      <c r="E336" s="3"/>
      <c r="F336" s="3"/>
      <c r="G336" s="9"/>
      <c r="H336" s="42"/>
      <c r="I336" s="3"/>
      <c r="J336" s="30"/>
      <c r="K336" s="21"/>
      <c r="L336" s="21"/>
      <c r="M336" s="37"/>
      <c r="N336" s="23"/>
      <c r="O336" s="23"/>
      <c r="P336" s="24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"/>
      <c r="B337" s="4"/>
      <c r="C337" s="10"/>
      <c r="D337" s="3"/>
      <c r="E337" s="3"/>
      <c r="F337" s="3"/>
      <c r="G337" s="9"/>
      <c r="H337" s="42"/>
      <c r="I337" s="3"/>
      <c r="J337" s="30"/>
      <c r="K337" s="21"/>
      <c r="L337" s="21"/>
      <c r="M337" s="37"/>
      <c r="N337" s="23"/>
      <c r="O337" s="23"/>
      <c r="P337" s="24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"/>
      <c r="B338" s="4"/>
      <c r="C338" s="10"/>
      <c r="D338" s="3"/>
      <c r="E338" s="3"/>
      <c r="F338" s="3"/>
      <c r="G338" s="9"/>
      <c r="H338" s="42"/>
      <c r="I338" s="3"/>
      <c r="J338" s="30"/>
      <c r="K338" s="21"/>
      <c r="L338" s="21"/>
      <c r="M338" s="37"/>
      <c r="N338" s="23"/>
      <c r="O338" s="23"/>
      <c r="P338" s="24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"/>
      <c r="B339" s="4"/>
      <c r="C339" s="10"/>
      <c r="D339" s="3"/>
      <c r="E339" s="3"/>
      <c r="F339" s="3"/>
      <c r="G339" s="9"/>
      <c r="H339" s="42"/>
      <c r="I339" s="3"/>
      <c r="J339" s="30"/>
      <c r="K339" s="21"/>
      <c r="L339" s="21"/>
      <c r="M339" s="37"/>
      <c r="N339" s="23"/>
      <c r="O339" s="23"/>
      <c r="P339" s="24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"/>
      <c r="B340" s="4"/>
      <c r="C340" s="10"/>
      <c r="D340" s="3"/>
      <c r="E340" s="3"/>
      <c r="F340" s="3"/>
      <c r="G340" s="9"/>
      <c r="H340" s="42"/>
      <c r="I340" s="3"/>
      <c r="J340" s="30"/>
      <c r="K340" s="21"/>
      <c r="L340" s="21"/>
      <c r="M340" s="37"/>
      <c r="N340" s="23"/>
      <c r="O340" s="23"/>
      <c r="P340" s="24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"/>
      <c r="B341" s="4"/>
      <c r="C341" s="10"/>
      <c r="D341" s="3"/>
      <c r="E341" s="3"/>
      <c r="F341" s="3"/>
      <c r="G341" s="9"/>
      <c r="H341" s="42"/>
      <c r="I341" s="3"/>
      <c r="J341" s="30"/>
      <c r="K341" s="21"/>
      <c r="L341" s="21"/>
      <c r="M341" s="37"/>
      <c r="N341" s="23"/>
      <c r="O341" s="23"/>
      <c r="P341" s="24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"/>
      <c r="B342" s="4"/>
      <c r="C342" s="10"/>
      <c r="D342" s="3"/>
      <c r="E342" s="3"/>
      <c r="F342" s="3"/>
      <c r="G342" s="9"/>
      <c r="H342" s="42"/>
      <c r="I342" s="3"/>
      <c r="J342" s="30"/>
      <c r="K342" s="21"/>
      <c r="L342" s="21"/>
      <c r="M342" s="37"/>
      <c r="N342" s="23"/>
      <c r="O342" s="23"/>
      <c r="P342" s="24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"/>
      <c r="B343" s="4"/>
      <c r="C343" s="10"/>
      <c r="D343" s="3"/>
      <c r="E343" s="3"/>
      <c r="F343" s="3"/>
      <c r="G343" s="9"/>
      <c r="H343" s="42"/>
      <c r="I343" s="3"/>
      <c r="J343" s="30"/>
      <c r="K343" s="21"/>
      <c r="L343" s="21"/>
      <c r="M343" s="37"/>
      <c r="N343" s="23"/>
      <c r="O343" s="23"/>
      <c r="P343" s="24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"/>
      <c r="B344" s="4"/>
      <c r="C344" s="10"/>
      <c r="D344" s="3"/>
      <c r="E344" s="3"/>
      <c r="F344" s="3"/>
      <c r="G344" s="9"/>
      <c r="H344" s="42"/>
      <c r="I344" s="3"/>
      <c r="J344" s="30"/>
      <c r="K344" s="21"/>
      <c r="L344" s="21"/>
      <c r="M344" s="37"/>
      <c r="N344" s="23"/>
      <c r="O344" s="23"/>
      <c r="P344" s="24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"/>
      <c r="B345" s="4"/>
      <c r="C345" s="10"/>
      <c r="D345" s="3"/>
      <c r="E345" s="3"/>
      <c r="F345" s="3"/>
      <c r="G345" s="9"/>
      <c r="H345" s="42"/>
      <c r="I345" s="3"/>
      <c r="J345" s="30"/>
      <c r="K345" s="21"/>
      <c r="L345" s="21"/>
      <c r="M345" s="37"/>
      <c r="N345" s="23"/>
      <c r="O345" s="23"/>
      <c r="P345" s="24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"/>
      <c r="B346" s="4"/>
      <c r="C346" s="10"/>
      <c r="D346" s="3"/>
      <c r="E346" s="3"/>
      <c r="F346" s="3"/>
      <c r="G346" s="9"/>
      <c r="H346" s="42"/>
      <c r="I346" s="3"/>
      <c r="J346" s="30"/>
      <c r="K346" s="21"/>
      <c r="L346" s="21"/>
      <c r="M346" s="37"/>
      <c r="N346" s="23"/>
      <c r="O346" s="23"/>
      <c r="P346" s="24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"/>
      <c r="B347" s="4"/>
      <c r="C347" s="10"/>
      <c r="D347" s="3"/>
      <c r="E347" s="3"/>
      <c r="F347" s="3"/>
      <c r="G347" s="9"/>
      <c r="H347" s="42"/>
      <c r="I347" s="3"/>
      <c r="J347" s="30"/>
      <c r="K347" s="21"/>
      <c r="L347" s="21"/>
      <c r="M347" s="37"/>
      <c r="N347" s="23"/>
      <c r="O347" s="23"/>
      <c r="P347" s="24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"/>
      <c r="B348" s="4"/>
      <c r="C348" s="10"/>
      <c r="D348" s="3"/>
      <c r="E348" s="3"/>
      <c r="F348" s="3"/>
      <c r="G348" s="9"/>
      <c r="H348" s="42"/>
      <c r="I348" s="3"/>
      <c r="J348" s="30"/>
      <c r="K348" s="21"/>
      <c r="L348" s="21"/>
      <c r="M348" s="37"/>
      <c r="N348" s="23"/>
      <c r="O348" s="23"/>
      <c r="P348" s="24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"/>
      <c r="B349" s="4"/>
      <c r="C349" s="10"/>
      <c r="D349" s="3"/>
      <c r="E349" s="3"/>
      <c r="F349" s="3"/>
      <c r="G349" s="9"/>
      <c r="H349" s="42"/>
      <c r="I349" s="3"/>
      <c r="J349" s="30"/>
      <c r="K349" s="21"/>
      <c r="L349" s="21"/>
      <c r="M349" s="37"/>
      <c r="N349" s="23"/>
      <c r="O349" s="23"/>
      <c r="P349" s="24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"/>
      <c r="B350" s="4"/>
      <c r="C350" s="10"/>
      <c r="D350" s="3"/>
      <c r="E350" s="3"/>
      <c r="F350" s="3"/>
      <c r="G350" s="9"/>
      <c r="H350" s="42"/>
      <c r="I350" s="3"/>
      <c r="J350" s="30"/>
      <c r="K350" s="21"/>
      <c r="L350" s="21"/>
      <c r="M350" s="37"/>
      <c r="N350" s="23"/>
      <c r="O350" s="23"/>
      <c r="P350" s="24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"/>
      <c r="B351" s="4"/>
      <c r="C351" s="10"/>
      <c r="D351" s="3"/>
      <c r="E351" s="3"/>
      <c r="F351" s="3"/>
      <c r="G351" s="9"/>
      <c r="H351" s="42"/>
      <c r="I351" s="3"/>
      <c r="J351" s="30"/>
      <c r="K351" s="21"/>
      <c r="L351" s="21"/>
      <c r="M351" s="37"/>
      <c r="N351" s="23"/>
      <c r="O351" s="23"/>
      <c r="P351" s="24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"/>
      <c r="B352" s="4"/>
      <c r="C352" s="10"/>
      <c r="D352" s="3"/>
      <c r="E352" s="3"/>
      <c r="F352" s="3"/>
      <c r="G352" s="9"/>
      <c r="H352" s="42"/>
      <c r="I352" s="3"/>
      <c r="J352" s="30"/>
      <c r="K352" s="21"/>
      <c r="L352" s="21"/>
      <c r="M352" s="37"/>
      <c r="N352" s="23"/>
      <c r="O352" s="23"/>
      <c r="P352" s="24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"/>
      <c r="B353" s="4"/>
      <c r="C353" s="10"/>
      <c r="D353" s="3"/>
      <c r="E353" s="3"/>
      <c r="F353" s="3"/>
      <c r="G353" s="9"/>
      <c r="H353" s="42"/>
      <c r="I353" s="3"/>
      <c r="J353" s="30"/>
      <c r="K353" s="21"/>
      <c r="L353" s="21"/>
      <c r="M353" s="37"/>
      <c r="N353" s="23"/>
      <c r="O353" s="23"/>
      <c r="P353" s="24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"/>
      <c r="B354" s="4"/>
      <c r="C354" s="10"/>
      <c r="D354" s="3"/>
      <c r="E354" s="3"/>
      <c r="F354" s="3"/>
      <c r="G354" s="9"/>
      <c r="H354" s="42"/>
      <c r="I354" s="3"/>
      <c r="J354" s="30"/>
      <c r="K354" s="21"/>
      <c r="L354" s="21"/>
      <c r="M354" s="37"/>
      <c r="N354" s="23"/>
      <c r="O354" s="23"/>
      <c r="P354" s="24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"/>
      <c r="B355" s="4"/>
      <c r="C355" s="10"/>
      <c r="D355" s="3"/>
      <c r="E355" s="3"/>
      <c r="F355" s="3"/>
      <c r="G355" s="9"/>
      <c r="H355" s="42"/>
      <c r="I355" s="3"/>
      <c r="J355" s="30"/>
      <c r="K355" s="21"/>
      <c r="L355" s="21"/>
      <c r="M355" s="37"/>
      <c r="N355" s="23"/>
      <c r="O355" s="23"/>
      <c r="P355" s="24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"/>
      <c r="B356" s="4"/>
      <c r="C356" s="10"/>
      <c r="D356" s="3"/>
      <c r="E356" s="3"/>
      <c r="F356" s="3"/>
      <c r="G356" s="9"/>
      <c r="H356" s="42"/>
      <c r="I356" s="3"/>
      <c r="J356" s="30"/>
      <c r="K356" s="21"/>
      <c r="L356" s="21"/>
      <c r="M356" s="37"/>
      <c r="N356" s="23"/>
      <c r="O356" s="23"/>
      <c r="P356" s="24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"/>
      <c r="B357" s="4"/>
      <c r="C357" s="10"/>
      <c r="D357" s="3"/>
      <c r="E357" s="3"/>
      <c r="F357" s="3"/>
      <c r="G357" s="9"/>
      <c r="H357" s="42"/>
      <c r="I357" s="3"/>
      <c r="J357" s="30"/>
      <c r="K357" s="21"/>
      <c r="L357" s="21"/>
      <c r="M357" s="37"/>
      <c r="N357" s="23"/>
      <c r="O357" s="23"/>
      <c r="P357" s="24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"/>
      <c r="B358" s="4"/>
      <c r="C358" s="10"/>
      <c r="D358" s="3"/>
      <c r="E358" s="3"/>
      <c r="F358" s="3"/>
      <c r="G358" s="9"/>
      <c r="H358" s="42"/>
      <c r="I358" s="3"/>
      <c r="J358" s="30"/>
      <c r="K358" s="21"/>
      <c r="L358" s="21"/>
      <c r="M358" s="37"/>
      <c r="N358" s="23"/>
      <c r="O358" s="23"/>
      <c r="P358" s="24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"/>
      <c r="B359" s="4"/>
      <c r="C359" s="10"/>
      <c r="D359" s="3"/>
      <c r="E359" s="3"/>
      <c r="F359" s="3"/>
      <c r="G359" s="9"/>
      <c r="H359" s="42"/>
      <c r="I359" s="3"/>
      <c r="J359" s="30"/>
      <c r="K359" s="21"/>
      <c r="L359" s="21"/>
      <c r="M359" s="37"/>
      <c r="N359" s="23"/>
      <c r="O359" s="23"/>
      <c r="P359" s="24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"/>
      <c r="B360" s="4"/>
      <c r="C360" s="10"/>
      <c r="D360" s="3"/>
      <c r="E360" s="3"/>
      <c r="F360" s="3"/>
      <c r="G360" s="9"/>
      <c r="H360" s="42"/>
      <c r="I360" s="3"/>
      <c r="J360" s="30"/>
      <c r="K360" s="21"/>
      <c r="L360" s="21"/>
      <c r="M360" s="37"/>
      <c r="N360" s="23"/>
      <c r="O360" s="23"/>
      <c r="P360" s="24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"/>
      <c r="B361" s="4"/>
      <c r="C361" s="10"/>
      <c r="D361" s="3"/>
      <c r="E361" s="3"/>
      <c r="F361" s="3"/>
      <c r="G361" s="9"/>
      <c r="H361" s="42"/>
      <c r="I361" s="3"/>
      <c r="J361" s="30"/>
      <c r="K361" s="21"/>
      <c r="L361" s="21"/>
      <c r="M361" s="37"/>
      <c r="N361" s="23"/>
      <c r="O361" s="23"/>
      <c r="P361" s="24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"/>
      <c r="B362" s="4"/>
      <c r="C362" s="10"/>
      <c r="D362" s="3"/>
      <c r="E362" s="3"/>
      <c r="F362" s="3"/>
      <c r="G362" s="9"/>
      <c r="H362" s="42"/>
      <c r="I362" s="3"/>
      <c r="J362" s="30"/>
      <c r="K362" s="21"/>
      <c r="L362" s="21"/>
      <c r="M362" s="37"/>
      <c r="N362" s="23"/>
      <c r="O362" s="23"/>
      <c r="P362" s="24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"/>
      <c r="B363" s="4"/>
      <c r="C363" s="10"/>
      <c r="D363" s="3"/>
      <c r="E363" s="3"/>
      <c r="F363" s="3"/>
      <c r="G363" s="9"/>
      <c r="H363" s="42"/>
      <c r="I363" s="3"/>
      <c r="J363" s="30"/>
      <c r="K363" s="21"/>
      <c r="L363" s="21"/>
      <c r="M363" s="37"/>
      <c r="N363" s="23"/>
      <c r="O363" s="23"/>
      <c r="P363" s="24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"/>
      <c r="B364" s="4"/>
      <c r="C364" s="10"/>
      <c r="D364" s="3"/>
      <c r="E364" s="3"/>
      <c r="F364" s="3"/>
      <c r="G364" s="9"/>
      <c r="H364" s="42"/>
      <c r="I364" s="3"/>
      <c r="J364" s="30"/>
      <c r="K364" s="21"/>
      <c r="L364" s="21"/>
      <c r="M364" s="37"/>
      <c r="N364" s="23"/>
      <c r="O364" s="23"/>
      <c r="P364" s="24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"/>
      <c r="B365" s="4"/>
      <c r="C365" s="10"/>
      <c r="D365" s="3"/>
      <c r="E365" s="3"/>
      <c r="F365" s="3"/>
      <c r="G365" s="9"/>
      <c r="H365" s="42"/>
      <c r="I365" s="3"/>
      <c r="J365" s="30"/>
      <c r="K365" s="21"/>
      <c r="L365" s="21"/>
      <c r="M365" s="37"/>
      <c r="N365" s="23"/>
      <c r="O365" s="23"/>
      <c r="P365" s="24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"/>
      <c r="B366" s="4"/>
      <c r="C366" s="10"/>
      <c r="D366" s="3"/>
      <c r="E366" s="3"/>
      <c r="F366" s="3"/>
      <c r="G366" s="9"/>
      <c r="H366" s="42"/>
      <c r="I366" s="3"/>
      <c r="J366" s="30"/>
      <c r="K366" s="21"/>
      <c r="L366" s="21"/>
      <c r="M366" s="37"/>
      <c r="N366" s="23"/>
      <c r="O366" s="23"/>
      <c r="P366" s="24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"/>
      <c r="B367" s="4"/>
      <c r="C367" s="10"/>
      <c r="D367" s="3"/>
      <c r="E367" s="3"/>
      <c r="F367" s="3"/>
      <c r="G367" s="9"/>
      <c r="H367" s="42"/>
      <c r="I367" s="3"/>
      <c r="J367" s="30"/>
      <c r="K367" s="21"/>
      <c r="L367" s="21"/>
      <c r="M367" s="37"/>
      <c r="N367" s="23"/>
      <c r="O367" s="23"/>
      <c r="P367" s="24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"/>
      <c r="B368" s="4"/>
      <c r="C368" s="10"/>
      <c r="D368" s="3"/>
      <c r="E368" s="3"/>
      <c r="F368" s="3"/>
      <c r="G368" s="9"/>
      <c r="H368" s="42"/>
      <c r="I368" s="3"/>
      <c r="J368" s="30"/>
      <c r="K368" s="21"/>
      <c r="L368" s="21"/>
      <c r="M368" s="37"/>
      <c r="N368" s="23"/>
      <c r="O368" s="23"/>
      <c r="P368" s="24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"/>
      <c r="B369" s="4"/>
      <c r="C369" s="10"/>
      <c r="D369" s="3"/>
      <c r="E369" s="3"/>
      <c r="F369" s="3"/>
      <c r="G369" s="9"/>
      <c r="H369" s="42"/>
      <c r="I369" s="3"/>
      <c r="J369" s="30"/>
      <c r="K369" s="21"/>
      <c r="L369" s="21"/>
      <c r="M369" s="37"/>
      <c r="N369" s="23"/>
      <c r="O369" s="23"/>
      <c r="P369" s="24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"/>
      <c r="B370" s="4"/>
      <c r="C370" s="10"/>
      <c r="D370" s="3"/>
      <c r="E370" s="3"/>
      <c r="F370" s="3"/>
      <c r="G370" s="9"/>
      <c r="H370" s="42"/>
      <c r="I370" s="3"/>
      <c r="J370" s="30"/>
      <c r="K370" s="21"/>
      <c r="L370" s="21"/>
      <c r="M370" s="37"/>
      <c r="N370" s="23"/>
      <c r="O370" s="23"/>
      <c r="P370" s="24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"/>
      <c r="B371" s="4"/>
      <c r="C371" s="10"/>
      <c r="D371" s="3"/>
      <c r="E371" s="3"/>
      <c r="F371" s="3"/>
      <c r="G371" s="9"/>
      <c r="H371" s="42"/>
      <c r="I371" s="3"/>
      <c r="J371" s="30"/>
      <c r="K371" s="21"/>
      <c r="L371" s="21"/>
      <c r="M371" s="37"/>
      <c r="N371" s="23"/>
      <c r="O371" s="23"/>
      <c r="P371" s="24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"/>
      <c r="B372" s="4"/>
      <c r="C372" s="10"/>
      <c r="D372" s="3"/>
      <c r="E372" s="3"/>
      <c r="F372" s="3"/>
      <c r="G372" s="9"/>
      <c r="H372" s="42"/>
      <c r="I372" s="3"/>
      <c r="J372" s="30"/>
      <c r="K372" s="21"/>
      <c r="L372" s="21"/>
      <c r="M372" s="37"/>
      <c r="N372" s="23"/>
      <c r="O372" s="23"/>
      <c r="P372" s="24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"/>
      <c r="B373" s="4"/>
      <c r="C373" s="10"/>
      <c r="D373" s="3"/>
      <c r="E373" s="3"/>
      <c r="F373" s="3"/>
      <c r="G373" s="9"/>
      <c r="H373" s="42"/>
      <c r="I373" s="3"/>
      <c r="J373" s="30"/>
      <c r="K373" s="21"/>
      <c r="L373" s="21"/>
      <c r="M373" s="37"/>
      <c r="N373" s="23"/>
      <c r="O373" s="23"/>
      <c r="P373" s="24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"/>
      <c r="B374" s="4"/>
      <c r="C374" s="10"/>
      <c r="D374" s="3"/>
      <c r="E374" s="3"/>
      <c r="F374" s="3"/>
      <c r="G374" s="9"/>
      <c r="H374" s="42"/>
      <c r="I374" s="3"/>
      <c r="J374" s="30"/>
      <c r="K374" s="21"/>
      <c r="L374" s="21"/>
      <c r="M374" s="37"/>
      <c r="N374" s="23"/>
      <c r="O374" s="23"/>
      <c r="P374" s="24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"/>
      <c r="B375" s="4"/>
      <c r="C375" s="10"/>
      <c r="D375" s="3"/>
      <c r="E375" s="3"/>
      <c r="F375" s="3"/>
      <c r="G375" s="9"/>
      <c r="H375" s="42"/>
      <c r="I375" s="3"/>
      <c r="J375" s="30"/>
      <c r="K375" s="21"/>
      <c r="L375" s="21"/>
      <c r="M375" s="37"/>
      <c r="N375" s="23"/>
      <c r="O375" s="23"/>
      <c r="P375" s="24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"/>
      <c r="B376" s="4"/>
      <c r="C376" s="10"/>
      <c r="D376" s="3"/>
      <c r="E376" s="3"/>
      <c r="F376" s="3"/>
      <c r="G376" s="9"/>
      <c r="H376" s="42"/>
      <c r="I376" s="3"/>
      <c r="J376" s="30"/>
      <c r="K376" s="21"/>
      <c r="L376" s="21"/>
      <c r="M376" s="37"/>
      <c r="N376" s="23"/>
      <c r="O376" s="23"/>
      <c r="P376" s="24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"/>
      <c r="B377" s="4"/>
      <c r="C377" s="10"/>
      <c r="D377" s="3"/>
      <c r="E377" s="3"/>
      <c r="F377" s="3"/>
      <c r="G377" s="9"/>
      <c r="H377" s="42"/>
      <c r="I377" s="3"/>
      <c r="J377" s="30"/>
      <c r="K377" s="21"/>
      <c r="L377" s="21"/>
      <c r="M377" s="37"/>
      <c r="N377" s="23"/>
      <c r="O377" s="23"/>
      <c r="P377" s="24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"/>
      <c r="B378" s="4"/>
      <c r="C378" s="10"/>
      <c r="D378" s="3"/>
      <c r="E378" s="3"/>
      <c r="F378" s="3"/>
      <c r="G378" s="9"/>
      <c r="H378" s="42"/>
      <c r="I378" s="3"/>
      <c r="J378" s="30"/>
      <c r="K378" s="21"/>
      <c r="L378" s="21"/>
      <c r="M378" s="37"/>
      <c r="N378" s="23"/>
      <c r="O378" s="23"/>
      <c r="P378" s="24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"/>
      <c r="B379" s="4"/>
      <c r="C379" s="10"/>
      <c r="D379" s="3"/>
      <c r="E379" s="3"/>
      <c r="F379" s="3"/>
      <c r="G379" s="9"/>
      <c r="H379" s="42"/>
      <c r="I379" s="3"/>
      <c r="J379" s="30"/>
      <c r="K379" s="21"/>
      <c r="L379" s="21"/>
      <c r="M379" s="37"/>
      <c r="N379" s="23"/>
      <c r="O379" s="23"/>
      <c r="P379" s="24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"/>
      <c r="B380" s="4"/>
      <c r="C380" s="10"/>
      <c r="D380" s="3"/>
      <c r="E380" s="3"/>
      <c r="F380" s="3"/>
      <c r="G380" s="9"/>
      <c r="H380" s="42"/>
      <c r="I380" s="3"/>
      <c r="J380" s="30"/>
      <c r="K380" s="21"/>
      <c r="L380" s="21"/>
      <c r="M380" s="37"/>
      <c r="N380" s="23"/>
      <c r="O380" s="23"/>
      <c r="P380" s="24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"/>
      <c r="B381" s="4"/>
      <c r="C381" s="10"/>
      <c r="D381" s="3"/>
      <c r="E381" s="3"/>
      <c r="F381" s="3"/>
      <c r="G381" s="9"/>
      <c r="H381" s="42"/>
      <c r="I381" s="3"/>
      <c r="J381" s="30"/>
      <c r="K381" s="21"/>
      <c r="L381" s="21"/>
      <c r="M381" s="37"/>
      <c r="N381" s="23"/>
      <c r="O381" s="23"/>
      <c r="P381" s="24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"/>
      <c r="B382" s="4"/>
      <c r="C382" s="10"/>
      <c r="D382" s="3"/>
      <c r="E382" s="3"/>
      <c r="F382" s="3"/>
      <c r="G382" s="9"/>
      <c r="H382" s="42"/>
      <c r="I382" s="3"/>
      <c r="J382" s="30"/>
      <c r="K382" s="21"/>
      <c r="L382" s="21"/>
      <c r="M382" s="37"/>
      <c r="N382" s="23"/>
      <c r="O382" s="23"/>
      <c r="P382" s="24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"/>
      <c r="B383" s="4"/>
      <c r="C383" s="10"/>
      <c r="D383" s="3"/>
      <c r="E383" s="3"/>
      <c r="F383" s="3"/>
      <c r="G383" s="9"/>
      <c r="H383" s="42"/>
      <c r="I383" s="3"/>
      <c r="J383" s="30"/>
      <c r="K383" s="21"/>
      <c r="L383" s="21"/>
      <c r="M383" s="37"/>
      <c r="N383" s="23"/>
      <c r="O383" s="23"/>
      <c r="P383" s="24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"/>
      <c r="B384" s="4"/>
      <c r="C384" s="10"/>
      <c r="D384" s="3"/>
      <c r="E384" s="3"/>
      <c r="F384" s="3"/>
      <c r="G384" s="9"/>
      <c r="H384" s="42"/>
      <c r="I384" s="3"/>
      <c r="J384" s="30"/>
      <c r="K384" s="21"/>
      <c r="L384" s="21"/>
      <c r="M384" s="37"/>
      <c r="N384" s="23"/>
      <c r="O384" s="23"/>
      <c r="P384" s="24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"/>
      <c r="B385" s="4"/>
      <c r="C385" s="10"/>
      <c r="D385" s="3"/>
      <c r="E385" s="3"/>
      <c r="F385" s="3"/>
      <c r="G385" s="9"/>
      <c r="H385" s="42"/>
      <c r="I385" s="3"/>
      <c r="J385" s="30"/>
      <c r="K385" s="21"/>
      <c r="L385" s="21"/>
      <c r="M385" s="37"/>
      <c r="N385" s="23"/>
      <c r="O385" s="23"/>
      <c r="P385" s="24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"/>
      <c r="B386" s="4"/>
      <c r="C386" s="10"/>
      <c r="D386" s="3"/>
      <c r="E386" s="3"/>
      <c r="F386" s="3"/>
      <c r="G386" s="9"/>
      <c r="H386" s="42"/>
      <c r="I386" s="3"/>
      <c r="J386" s="30"/>
      <c r="K386" s="21"/>
      <c r="L386" s="21"/>
      <c r="M386" s="37"/>
      <c r="N386" s="23"/>
      <c r="O386" s="23"/>
      <c r="P386" s="24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"/>
      <c r="B387" s="4"/>
      <c r="C387" s="10"/>
      <c r="D387" s="3"/>
      <c r="E387" s="3"/>
      <c r="F387" s="3"/>
      <c r="G387" s="9"/>
      <c r="H387" s="42"/>
      <c r="I387" s="3"/>
      <c r="J387" s="30"/>
      <c r="K387" s="21"/>
      <c r="L387" s="21"/>
      <c r="M387" s="37"/>
      <c r="N387" s="23"/>
      <c r="O387" s="23"/>
      <c r="P387" s="24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"/>
      <c r="B388" s="4"/>
      <c r="C388" s="10"/>
      <c r="D388" s="3"/>
      <c r="E388" s="3"/>
      <c r="F388" s="3"/>
      <c r="G388" s="9"/>
      <c r="H388" s="42"/>
      <c r="I388" s="3"/>
      <c r="J388" s="30"/>
      <c r="K388" s="21"/>
      <c r="L388" s="21"/>
      <c r="M388" s="37"/>
      <c r="N388" s="23"/>
      <c r="O388" s="23"/>
      <c r="P388" s="24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"/>
      <c r="B389" s="4"/>
      <c r="C389" s="10"/>
      <c r="D389" s="3"/>
      <c r="E389" s="3"/>
      <c r="F389" s="3"/>
      <c r="G389" s="9"/>
      <c r="H389" s="42"/>
      <c r="I389" s="3"/>
      <c r="J389" s="30"/>
      <c r="K389" s="21"/>
      <c r="L389" s="21"/>
      <c r="M389" s="37"/>
      <c r="N389" s="23"/>
      <c r="O389" s="23"/>
      <c r="P389" s="24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"/>
      <c r="B390" s="4"/>
      <c r="C390" s="10"/>
      <c r="D390" s="3"/>
      <c r="E390" s="3"/>
      <c r="F390" s="3"/>
      <c r="G390" s="9"/>
      <c r="H390" s="42"/>
      <c r="I390" s="3"/>
      <c r="J390" s="30"/>
      <c r="K390" s="21"/>
      <c r="L390" s="21"/>
      <c r="M390" s="37"/>
      <c r="N390" s="23"/>
      <c r="O390" s="23"/>
      <c r="P390" s="24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"/>
      <c r="B391" s="4"/>
      <c r="C391" s="10"/>
      <c r="D391" s="3"/>
      <c r="E391" s="3"/>
      <c r="F391" s="3"/>
      <c r="G391" s="9"/>
      <c r="H391" s="42"/>
      <c r="I391" s="3"/>
      <c r="J391" s="30"/>
      <c r="K391" s="21"/>
      <c r="L391" s="21"/>
      <c r="M391" s="37"/>
      <c r="N391" s="23"/>
      <c r="O391" s="23"/>
      <c r="P391" s="24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"/>
      <c r="B392" s="4"/>
      <c r="C392" s="10"/>
      <c r="D392" s="3"/>
      <c r="E392" s="3"/>
      <c r="F392" s="3"/>
      <c r="G392" s="9"/>
      <c r="H392" s="42"/>
      <c r="I392" s="3"/>
      <c r="J392" s="30"/>
      <c r="K392" s="21"/>
      <c r="L392" s="21"/>
      <c r="M392" s="37"/>
      <c r="N392" s="23"/>
      <c r="O392" s="23"/>
      <c r="P392" s="24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"/>
      <c r="B393" s="4"/>
      <c r="C393" s="10"/>
      <c r="D393" s="3"/>
      <c r="E393" s="3"/>
      <c r="F393" s="3"/>
      <c r="G393" s="9"/>
      <c r="H393" s="42"/>
      <c r="I393" s="3"/>
      <c r="J393" s="30"/>
      <c r="K393" s="21"/>
      <c r="L393" s="21"/>
      <c r="M393" s="37"/>
      <c r="N393" s="23"/>
      <c r="O393" s="23"/>
      <c r="P393" s="24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"/>
      <c r="B394" s="4"/>
      <c r="C394" s="10"/>
      <c r="D394" s="3"/>
      <c r="E394" s="3"/>
      <c r="F394" s="3"/>
      <c r="G394" s="9"/>
      <c r="H394" s="42"/>
      <c r="I394" s="3"/>
      <c r="J394" s="30"/>
      <c r="K394" s="21"/>
      <c r="L394" s="21"/>
      <c r="M394" s="37"/>
      <c r="N394" s="23"/>
      <c r="O394" s="23"/>
      <c r="P394" s="24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"/>
      <c r="B395" s="4"/>
      <c r="C395" s="10"/>
      <c r="D395" s="3"/>
      <c r="E395" s="3"/>
      <c r="F395" s="3"/>
      <c r="G395" s="9"/>
      <c r="H395" s="42"/>
      <c r="I395" s="3"/>
      <c r="J395" s="30"/>
      <c r="K395" s="21"/>
      <c r="L395" s="21"/>
      <c r="M395" s="37"/>
      <c r="N395" s="23"/>
      <c r="O395" s="23"/>
      <c r="P395" s="24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"/>
      <c r="B396" s="4"/>
      <c r="C396" s="10"/>
      <c r="D396" s="3"/>
      <c r="E396" s="3"/>
      <c r="F396" s="3"/>
      <c r="G396" s="9"/>
      <c r="H396" s="42"/>
      <c r="I396" s="3"/>
      <c r="J396" s="30"/>
      <c r="K396" s="21"/>
      <c r="L396" s="21"/>
      <c r="M396" s="37"/>
      <c r="N396" s="23"/>
      <c r="O396" s="23"/>
      <c r="P396" s="24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"/>
      <c r="B397" s="4"/>
      <c r="C397" s="10"/>
      <c r="D397" s="3"/>
      <c r="E397" s="3"/>
      <c r="F397" s="3"/>
      <c r="G397" s="9"/>
      <c r="H397" s="42"/>
      <c r="I397" s="3"/>
      <c r="J397" s="30"/>
      <c r="K397" s="21"/>
      <c r="L397" s="21"/>
      <c r="M397" s="37"/>
      <c r="N397" s="23"/>
      <c r="O397" s="23"/>
      <c r="P397" s="24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"/>
      <c r="B398" s="4"/>
      <c r="C398" s="10"/>
      <c r="D398" s="3"/>
      <c r="E398" s="3"/>
      <c r="F398" s="3"/>
      <c r="G398" s="9"/>
      <c r="H398" s="42"/>
      <c r="I398" s="3"/>
      <c r="J398" s="30"/>
      <c r="K398" s="21"/>
      <c r="L398" s="21"/>
      <c r="M398" s="37"/>
      <c r="N398" s="23"/>
      <c r="O398" s="23"/>
      <c r="P398" s="24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"/>
      <c r="B399" s="4"/>
      <c r="C399" s="10"/>
      <c r="D399" s="3"/>
      <c r="E399" s="3"/>
      <c r="F399" s="3"/>
      <c r="G399" s="9"/>
      <c r="H399" s="42"/>
      <c r="I399" s="3"/>
      <c r="J399" s="30"/>
      <c r="K399" s="21"/>
      <c r="L399" s="21"/>
      <c r="M399" s="37"/>
      <c r="N399" s="23"/>
      <c r="O399" s="23"/>
      <c r="P399" s="24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"/>
      <c r="B400" s="4"/>
      <c r="C400" s="10"/>
      <c r="D400" s="3"/>
      <c r="E400" s="3"/>
      <c r="F400" s="3"/>
      <c r="G400" s="9"/>
      <c r="H400" s="42"/>
      <c r="I400" s="3"/>
      <c r="J400" s="30"/>
      <c r="K400" s="21"/>
      <c r="L400" s="21"/>
      <c r="M400" s="37"/>
      <c r="N400" s="23"/>
      <c r="O400" s="23"/>
      <c r="P400" s="24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"/>
      <c r="B401" s="4"/>
      <c r="C401" s="10"/>
      <c r="D401" s="3"/>
      <c r="E401" s="3"/>
      <c r="F401" s="3"/>
      <c r="G401" s="9"/>
      <c r="H401" s="42"/>
      <c r="I401" s="3"/>
      <c r="J401" s="30"/>
      <c r="K401" s="21"/>
      <c r="L401" s="21"/>
      <c r="M401" s="37"/>
      <c r="N401" s="23"/>
      <c r="O401" s="23"/>
      <c r="P401" s="24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"/>
      <c r="B402" s="4"/>
      <c r="C402" s="10"/>
      <c r="D402" s="3"/>
      <c r="E402" s="3"/>
      <c r="F402" s="3"/>
      <c r="G402" s="9"/>
      <c r="H402" s="42"/>
      <c r="I402" s="3"/>
      <c r="J402" s="30"/>
      <c r="K402" s="21"/>
      <c r="L402" s="21"/>
      <c r="M402" s="37"/>
      <c r="N402" s="23"/>
      <c r="O402" s="23"/>
      <c r="P402" s="24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"/>
      <c r="B403" s="4"/>
      <c r="C403" s="10"/>
      <c r="D403" s="3"/>
      <c r="E403" s="3"/>
      <c r="F403" s="3"/>
      <c r="G403" s="9"/>
      <c r="H403" s="42"/>
      <c r="I403" s="3"/>
      <c r="J403" s="30"/>
      <c r="K403" s="21"/>
      <c r="L403" s="21"/>
      <c r="M403" s="37"/>
      <c r="N403" s="23"/>
      <c r="O403" s="23"/>
      <c r="P403" s="24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"/>
      <c r="B404" s="4"/>
      <c r="C404" s="10"/>
      <c r="D404" s="3"/>
      <c r="E404" s="3"/>
      <c r="F404" s="3"/>
      <c r="G404" s="9"/>
      <c r="H404" s="42"/>
      <c r="I404" s="3"/>
      <c r="J404" s="30"/>
      <c r="K404" s="21"/>
      <c r="L404" s="21"/>
      <c r="M404" s="37"/>
      <c r="N404" s="23"/>
      <c r="O404" s="23"/>
      <c r="P404" s="24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"/>
      <c r="B405" s="4"/>
      <c r="C405" s="10"/>
      <c r="D405" s="3"/>
      <c r="E405" s="3"/>
      <c r="F405" s="3"/>
      <c r="G405" s="9"/>
      <c r="H405" s="42"/>
      <c r="I405" s="3"/>
      <c r="J405" s="30"/>
      <c r="K405" s="21"/>
      <c r="L405" s="21"/>
      <c r="M405" s="37"/>
      <c r="N405" s="23"/>
      <c r="O405" s="23"/>
      <c r="P405" s="24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"/>
      <c r="B406" s="4"/>
      <c r="C406" s="10"/>
      <c r="D406" s="3"/>
      <c r="E406" s="3"/>
      <c r="F406" s="3"/>
      <c r="G406" s="9"/>
      <c r="H406" s="42"/>
      <c r="I406" s="3"/>
      <c r="J406" s="30"/>
      <c r="K406" s="21"/>
      <c r="L406" s="21"/>
      <c r="M406" s="37"/>
      <c r="N406" s="23"/>
      <c r="O406" s="23"/>
      <c r="P406" s="24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"/>
      <c r="B407" s="4"/>
      <c r="C407" s="10"/>
      <c r="D407" s="3"/>
      <c r="E407" s="3"/>
      <c r="F407" s="3"/>
      <c r="G407" s="9"/>
      <c r="H407" s="42"/>
      <c r="I407" s="3"/>
      <c r="J407" s="30"/>
      <c r="K407" s="21"/>
      <c r="L407" s="21"/>
      <c r="M407" s="37"/>
      <c r="N407" s="23"/>
      <c r="O407" s="23"/>
      <c r="P407" s="24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"/>
      <c r="B408" s="4"/>
      <c r="C408" s="10"/>
      <c r="D408" s="3"/>
      <c r="E408" s="3"/>
      <c r="F408" s="3"/>
      <c r="G408" s="9"/>
      <c r="H408" s="42"/>
      <c r="I408" s="3"/>
      <c r="J408" s="30"/>
      <c r="K408" s="21"/>
      <c r="L408" s="21"/>
      <c r="M408" s="37"/>
      <c r="N408" s="23"/>
      <c r="O408" s="23"/>
      <c r="P408" s="24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"/>
      <c r="B409" s="4"/>
      <c r="C409" s="10"/>
      <c r="D409" s="3"/>
      <c r="E409" s="3"/>
      <c r="F409" s="3"/>
      <c r="G409" s="9"/>
      <c r="H409" s="42"/>
      <c r="I409" s="3"/>
      <c r="J409" s="30"/>
      <c r="K409" s="21"/>
      <c r="L409" s="21"/>
      <c r="M409" s="37"/>
      <c r="N409" s="23"/>
      <c r="O409" s="23"/>
      <c r="P409" s="24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"/>
      <c r="B410" s="4"/>
      <c r="C410" s="10"/>
      <c r="D410" s="3"/>
      <c r="E410" s="3"/>
      <c r="F410" s="3"/>
      <c r="G410" s="9"/>
      <c r="H410" s="42"/>
      <c r="I410" s="3"/>
      <c r="J410" s="30"/>
      <c r="K410" s="21"/>
      <c r="L410" s="21"/>
      <c r="M410" s="37"/>
      <c r="N410" s="23"/>
      <c r="O410" s="23"/>
      <c r="P410" s="24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"/>
      <c r="B411" s="4"/>
      <c r="C411" s="10"/>
      <c r="D411" s="3"/>
      <c r="E411" s="3"/>
      <c r="F411" s="3"/>
      <c r="G411" s="9"/>
      <c r="H411" s="42"/>
      <c r="I411" s="3"/>
      <c r="J411" s="30"/>
      <c r="K411" s="21"/>
      <c r="L411" s="21"/>
      <c r="M411" s="37"/>
      <c r="N411" s="23"/>
      <c r="O411" s="23"/>
      <c r="P411" s="24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"/>
      <c r="B412" s="4"/>
      <c r="C412" s="10"/>
      <c r="D412" s="3"/>
      <c r="E412" s="3"/>
      <c r="F412" s="3"/>
      <c r="G412" s="9"/>
      <c r="H412" s="42"/>
      <c r="I412" s="3"/>
      <c r="J412" s="30"/>
      <c r="K412" s="21"/>
      <c r="L412" s="21"/>
      <c r="M412" s="37"/>
      <c r="N412" s="23"/>
      <c r="O412" s="23"/>
      <c r="P412" s="24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"/>
      <c r="B413" s="4"/>
      <c r="C413" s="10"/>
      <c r="D413" s="3"/>
      <c r="E413" s="3"/>
      <c r="F413" s="3"/>
      <c r="G413" s="9"/>
      <c r="H413" s="42"/>
      <c r="I413" s="3"/>
      <c r="J413" s="30"/>
      <c r="K413" s="21"/>
      <c r="L413" s="21"/>
      <c r="M413" s="37"/>
      <c r="N413" s="23"/>
      <c r="O413" s="23"/>
      <c r="P413" s="24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"/>
      <c r="B414" s="4"/>
      <c r="C414" s="10"/>
      <c r="D414" s="3"/>
      <c r="E414" s="3"/>
      <c r="F414" s="3"/>
      <c r="G414" s="9"/>
      <c r="H414" s="42"/>
      <c r="I414" s="3"/>
      <c r="J414" s="30"/>
      <c r="K414" s="21"/>
      <c r="L414" s="21"/>
      <c r="M414" s="37"/>
      <c r="N414" s="23"/>
      <c r="O414" s="23"/>
      <c r="P414" s="24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"/>
      <c r="B415" s="4"/>
      <c r="C415" s="10"/>
      <c r="D415" s="3"/>
      <c r="E415" s="3"/>
      <c r="F415" s="3"/>
      <c r="G415" s="9"/>
      <c r="H415" s="42"/>
      <c r="I415" s="3"/>
      <c r="J415" s="30"/>
      <c r="K415" s="21"/>
      <c r="L415" s="21"/>
      <c r="M415" s="37"/>
      <c r="N415" s="23"/>
      <c r="O415" s="23"/>
      <c r="P415" s="24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"/>
      <c r="B416" s="4"/>
      <c r="C416" s="10"/>
      <c r="D416" s="3"/>
      <c r="E416" s="3"/>
      <c r="F416" s="3"/>
      <c r="G416" s="9"/>
      <c r="H416" s="42"/>
      <c r="I416" s="3"/>
      <c r="J416" s="30"/>
      <c r="K416" s="21"/>
      <c r="L416" s="21"/>
      <c r="M416" s="37"/>
      <c r="N416" s="23"/>
      <c r="O416" s="23"/>
      <c r="P416" s="24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"/>
      <c r="B417" s="4"/>
      <c r="C417" s="10"/>
      <c r="D417" s="3"/>
      <c r="E417" s="3"/>
      <c r="F417" s="3"/>
      <c r="G417" s="9"/>
      <c r="H417" s="42"/>
      <c r="I417" s="3"/>
      <c r="J417" s="30"/>
      <c r="K417" s="21"/>
      <c r="L417" s="21"/>
      <c r="M417" s="37"/>
      <c r="N417" s="23"/>
      <c r="O417" s="23"/>
      <c r="P417" s="24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"/>
      <c r="B418" s="4"/>
      <c r="C418" s="10"/>
      <c r="D418" s="3"/>
      <c r="E418" s="3"/>
      <c r="F418" s="3"/>
      <c r="G418" s="9"/>
      <c r="H418" s="42"/>
      <c r="I418" s="3"/>
      <c r="J418" s="30"/>
      <c r="K418" s="21"/>
      <c r="L418" s="21"/>
      <c r="M418" s="37"/>
      <c r="N418" s="23"/>
      <c r="O418" s="23"/>
      <c r="P418" s="24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"/>
      <c r="B419" s="4"/>
      <c r="C419" s="10"/>
      <c r="D419" s="3"/>
      <c r="E419" s="3"/>
      <c r="F419" s="3"/>
      <c r="G419" s="9"/>
      <c r="H419" s="42"/>
      <c r="I419" s="3"/>
      <c r="J419" s="30"/>
      <c r="K419" s="21"/>
      <c r="L419" s="21"/>
      <c r="M419" s="37"/>
      <c r="N419" s="23"/>
      <c r="O419" s="23"/>
      <c r="P419" s="24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"/>
      <c r="B420" s="4"/>
      <c r="C420" s="10"/>
      <c r="D420" s="3"/>
      <c r="E420" s="3"/>
      <c r="F420" s="3"/>
      <c r="G420" s="9"/>
      <c r="H420" s="42"/>
      <c r="I420" s="3"/>
      <c r="J420" s="30"/>
      <c r="K420" s="21"/>
      <c r="L420" s="21"/>
      <c r="M420" s="37"/>
      <c r="N420" s="23"/>
      <c r="O420" s="23"/>
      <c r="P420" s="24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"/>
      <c r="B421" s="4"/>
      <c r="C421" s="10"/>
      <c r="D421" s="3"/>
      <c r="E421" s="3"/>
      <c r="F421" s="3"/>
      <c r="G421" s="9"/>
      <c r="H421" s="42"/>
      <c r="I421" s="3"/>
      <c r="J421" s="30"/>
      <c r="K421" s="21"/>
      <c r="L421" s="21"/>
      <c r="M421" s="37"/>
      <c r="N421" s="23"/>
      <c r="O421" s="23"/>
      <c r="P421" s="24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"/>
      <c r="B422" s="4"/>
      <c r="C422" s="10"/>
      <c r="D422" s="3"/>
      <c r="E422" s="3"/>
      <c r="F422" s="3"/>
      <c r="G422" s="9"/>
      <c r="H422" s="42"/>
      <c r="I422" s="3"/>
      <c r="J422" s="30"/>
      <c r="K422" s="21"/>
      <c r="L422" s="21"/>
      <c r="M422" s="37"/>
      <c r="N422" s="23"/>
      <c r="O422" s="23"/>
      <c r="P422" s="24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"/>
      <c r="B423" s="4"/>
      <c r="C423" s="10"/>
      <c r="D423" s="3"/>
      <c r="E423" s="3"/>
      <c r="F423" s="3"/>
      <c r="G423" s="9"/>
      <c r="H423" s="42"/>
      <c r="I423" s="3"/>
      <c r="J423" s="30"/>
      <c r="K423" s="21"/>
      <c r="L423" s="21"/>
      <c r="M423" s="37"/>
      <c r="N423" s="23"/>
      <c r="O423" s="23"/>
      <c r="P423" s="24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"/>
      <c r="B424" s="4"/>
      <c r="C424" s="10"/>
      <c r="D424" s="3"/>
      <c r="E424" s="3"/>
      <c r="F424" s="3"/>
      <c r="G424" s="9"/>
      <c r="H424" s="42"/>
      <c r="I424" s="3"/>
      <c r="J424" s="30"/>
      <c r="K424" s="21"/>
      <c r="L424" s="21"/>
      <c r="M424" s="37"/>
      <c r="N424" s="23"/>
      <c r="O424" s="23"/>
      <c r="P424" s="24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"/>
      <c r="B425" s="4"/>
      <c r="C425" s="10"/>
      <c r="D425" s="3"/>
      <c r="E425" s="3"/>
      <c r="F425" s="3"/>
      <c r="G425" s="9"/>
      <c r="H425" s="42"/>
      <c r="I425" s="3"/>
      <c r="J425" s="30"/>
      <c r="K425" s="21"/>
      <c r="L425" s="21"/>
      <c r="M425" s="37"/>
      <c r="N425" s="23"/>
      <c r="O425" s="23"/>
      <c r="P425" s="24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"/>
      <c r="B426" s="4"/>
      <c r="C426" s="10"/>
      <c r="D426" s="3"/>
      <c r="E426" s="3"/>
      <c r="F426" s="3"/>
      <c r="G426" s="9"/>
      <c r="H426" s="42"/>
      <c r="I426" s="3"/>
      <c r="J426" s="30"/>
      <c r="K426" s="21"/>
      <c r="L426" s="21"/>
      <c r="M426" s="37"/>
      <c r="N426" s="23"/>
      <c r="O426" s="23"/>
      <c r="P426" s="24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"/>
      <c r="B427" s="4"/>
      <c r="C427" s="10"/>
      <c r="D427" s="3"/>
      <c r="E427" s="3"/>
      <c r="F427" s="3"/>
      <c r="G427" s="9"/>
      <c r="H427" s="42"/>
      <c r="I427" s="3"/>
      <c r="J427" s="30"/>
      <c r="K427" s="21"/>
      <c r="L427" s="21"/>
      <c r="M427" s="37"/>
      <c r="N427" s="23"/>
      <c r="O427" s="23"/>
      <c r="P427" s="24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"/>
      <c r="B428" s="4"/>
      <c r="C428" s="10"/>
      <c r="D428" s="3"/>
      <c r="E428" s="3"/>
      <c r="F428" s="3"/>
      <c r="G428" s="9"/>
      <c r="H428" s="42"/>
      <c r="I428" s="3"/>
      <c r="J428" s="30"/>
      <c r="K428" s="21"/>
      <c r="L428" s="21"/>
      <c r="M428" s="37"/>
      <c r="N428" s="23"/>
      <c r="O428" s="23"/>
      <c r="P428" s="24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"/>
      <c r="B429" s="4"/>
      <c r="C429" s="10"/>
      <c r="D429" s="3"/>
      <c r="E429" s="3"/>
      <c r="F429" s="3"/>
      <c r="G429" s="9"/>
      <c r="H429" s="42"/>
      <c r="I429" s="3"/>
      <c r="J429" s="30"/>
      <c r="K429" s="21"/>
      <c r="L429" s="21"/>
      <c r="M429" s="37"/>
      <c r="N429" s="23"/>
      <c r="O429" s="23"/>
      <c r="P429" s="24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"/>
      <c r="B430" s="4"/>
      <c r="C430" s="10"/>
      <c r="D430" s="3"/>
      <c r="E430" s="3"/>
      <c r="F430" s="3"/>
      <c r="G430" s="9"/>
      <c r="H430" s="42"/>
      <c r="I430" s="3"/>
      <c r="J430" s="30"/>
      <c r="K430" s="21"/>
      <c r="L430" s="21"/>
      <c r="M430" s="37"/>
      <c r="N430" s="23"/>
      <c r="O430" s="23"/>
      <c r="P430" s="24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"/>
      <c r="B431" s="4"/>
      <c r="C431" s="10"/>
      <c r="D431" s="3"/>
      <c r="E431" s="3"/>
      <c r="F431" s="3"/>
      <c r="G431" s="9"/>
      <c r="H431" s="42"/>
      <c r="I431" s="3"/>
      <c r="J431" s="30"/>
      <c r="K431" s="21"/>
      <c r="L431" s="21"/>
      <c r="M431" s="37"/>
      <c r="N431" s="23"/>
      <c r="O431" s="23"/>
      <c r="P431" s="24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"/>
      <c r="B432" s="4"/>
      <c r="C432" s="10"/>
      <c r="D432" s="3"/>
      <c r="E432" s="3"/>
      <c r="F432" s="3"/>
      <c r="G432" s="9"/>
      <c r="H432" s="42"/>
      <c r="I432" s="3"/>
      <c r="J432" s="30"/>
      <c r="K432" s="21"/>
      <c r="L432" s="21"/>
      <c r="M432" s="37"/>
      <c r="N432" s="23"/>
      <c r="O432" s="23"/>
      <c r="P432" s="24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"/>
      <c r="B433" s="4"/>
      <c r="C433" s="10"/>
      <c r="D433" s="3"/>
      <c r="E433" s="3"/>
      <c r="F433" s="3"/>
      <c r="G433" s="9"/>
      <c r="H433" s="42"/>
      <c r="I433" s="3"/>
      <c r="J433" s="30"/>
      <c r="K433" s="21"/>
      <c r="L433" s="21"/>
      <c r="M433" s="37"/>
      <c r="N433" s="23"/>
      <c r="O433" s="23"/>
      <c r="P433" s="24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"/>
      <c r="B434" s="4"/>
      <c r="C434" s="10"/>
      <c r="D434" s="3"/>
      <c r="E434" s="3"/>
      <c r="F434" s="3"/>
      <c r="G434" s="9"/>
      <c r="H434" s="42"/>
      <c r="I434" s="3"/>
      <c r="J434" s="30"/>
      <c r="K434" s="21"/>
      <c r="L434" s="21"/>
      <c r="M434" s="37"/>
      <c r="N434" s="23"/>
      <c r="O434" s="23"/>
      <c r="P434" s="24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"/>
      <c r="B435" s="4"/>
      <c r="C435" s="10"/>
      <c r="D435" s="3"/>
      <c r="E435" s="3"/>
      <c r="F435" s="3"/>
      <c r="G435" s="9"/>
      <c r="H435" s="42"/>
      <c r="I435" s="3"/>
      <c r="J435" s="30"/>
      <c r="K435" s="21"/>
      <c r="L435" s="21"/>
      <c r="M435" s="37"/>
      <c r="N435" s="23"/>
      <c r="O435" s="23"/>
      <c r="P435" s="24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"/>
      <c r="B436" s="4"/>
      <c r="C436" s="10"/>
      <c r="D436" s="3"/>
      <c r="E436" s="3"/>
      <c r="F436" s="3"/>
      <c r="G436" s="9"/>
      <c r="H436" s="42"/>
      <c r="I436" s="3"/>
      <c r="J436" s="30"/>
      <c r="K436" s="21"/>
      <c r="L436" s="21"/>
      <c r="M436" s="37"/>
      <c r="N436" s="23"/>
      <c r="O436" s="23"/>
      <c r="P436" s="24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"/>
      <c r="B437" s="4"/>
      <c r="C437" s="10"/>
      <c r="D437" s="3"/>
      <c r="E437" s="3"/>
      <c r="F437" s="3"/>
      <c r="G437" s="9"/>
      <c r="H437" s="42"/>
      <c r="I437" s="3"/>
      <c r="J437" s="30"/>
      <c r="K437" s="21"/>
      <c r="L437" s="21"/>
      <c r="M437" s="37"/>
      <c r="N437" s="23"/>
      <c r="O437" s="23"/>
      <c r="P437" s="24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"/>
      <c r="B438" s="4"/>
      <c r="C438" s="10"/>
      <c r="D438" s="3"/>
      <c r="E438" s="3"/>
      <c r="F438" s="3"/>
      <c r="G438" s="9"/>
      <c r="H438" s="42"/>
      <c r="I438" s="3"/>
      <c r="J438" s="30"/>
      <c r="K438" s="21"/>
      <c r="L438" s="21"/>
      <c r="M438" s="37"/>
      <c r="N438" s="23"/>
      <c r="O438" s="23"/>
      <c r="P438" s="24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"/>
      <c r="B439" s="4"/>
      <c r="C439" s="10"/>
      <c r="D439" s="3"/>
      <c r="E439" s="3"/>
      <c r="F439" s="3"/>
      <c r="G439" s="9"/>
      <c r="H439" s="42"/>
      <c r="I439" s="3"/>
      <c r="J439" s="30"/>
      <c r="K439" s="21"/>
      <c r="L439" s="21"/>
      <c r="M439" s="37"/>
      <c r="N439" s="23"/>
      <c r="O439" s="23"/>
      <c r="P439" s="24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"/>
      <c r="B440" s="4"/>
      <c r="C440" s="10"/>
      <c r="D440" s="3"/>
      <c r="E440" s="3"/>
      <c r="F440" s="3"/>
      <c r="G440" s="9"/>
      <c r="H440" s="42"/>
      <c r="I440" s="3"/>
      <c r="J440" s="30"/>
      <c r="K440" s="21"/>
      <c r="L440" s="21"/>
      <c r="M440" s="37"/>
      <c r="N440" s="23"/>
      <c r="O440" s="23"/>
      <c r="P440" s="24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"/>
      <c r="B441" s="4"/>
      <c r="C441" s="10"/>
      <c r="D441" s="3"/>
      <c r="E441" s="3"/>
      <c r="F441" s="3"/>
      <c r="G441" s="9"/>
      <c r="H441" s="42"/>
      <c r="I441" s="3"/>
      <c r="J441" s="30"/>
      <c r="K441" s="21"/>
      <c r="L441" s="21"/>
      <c r="M441" s="37"/>
      <c r="N441" s="23"/>
      <c r="O441" s="23"/>
      <c r="P441" s="24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"/>
      <c r="B442" s="4"/>
      <c r="C442" s="10"/>
      <c r="D442" s="3"/>
      <c r="E442" s="3"/>
      <c r="F442" s="3"/>
      <c r="G442" s="9"/>
      <c r="H442" s="42"/>
      <c r="I442" s="3"/>
      <c r="J442" s="30"/>
      <c r="K442" s="21"/>
      <c r="L442" s="21"/>
      <c r="M442" s="37"/>
      <c r="N442" s="23"/>
      <c r="O442" s="23"/>
      <c r="P442" s="24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"/>
      <c r="B443" s="4"/>
      <c r="C443" s="10"/>
      <c r="D443" s="3"/>
      <c r="E443" s="3"/>
      <c r="F443" s="3"/>
      <c r="G443" s="9"/>
      <c r="H443" s="42"/>
      <c r="I443" s="3"/>
      <c r="J443" s="30"/>
      <c r="K443" s="21"/>
      <c r="L443" s="21"/>
      <c r="M443" s="37"/>
      <c r="N443" s="23"/>
      <c r="O443" s="23"/>
      <c r="P443" s="24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"/>
      <c r="B444" s="4"/>
      <c r="C444" s="10"/>
      <c r="D444" s="3"/>
      <c r="E444" s="3"/>
      <c r="F444" s="3"/>
      <c r="G444" s="9"/>
      <c r="H444" s="42"/>
      <c r="I444" s="3"/>
      <c r="J444" s="30"/>
      <c r="K444" s="21"/>
      <c r="L444" s="21"/>
      <c r="M444" s="37"/>
      <c r="N444" s="23"/>
      <c r="O444" s="23"/>
      <c r="P444" s="24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"/>
      <c r="B445" s="4"/>
      <c r="C445" s="10"/>
      <c r="D445" s="3"/>
      <c r="E445" s="3"/>
      <c r="F445" s="3"/>
      <c r="G445" s="9"/>
      <c r="H445" s="42"/>
      <c r="I445" s="3"/>
      <c r="J445" s="30"/>
      <c r="K445" s="21"/>
      <c r="L445" s="21"/>
      <c r="M445" s="37"/>
      <c r="N445" s="23"/>
      <c r="O445" s="23"/>
      <c r="P445" s="24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"/>
      <c r="B446" s="4"/>
      <c r="C446" s="10"/>
      <c r="D446" s="3"/>
      <c r="E446" s="3"/>
      <c r="F446" s="3"/>
      <c r="G446" s="9"/>
      <c r="H446" s="42"/>
      <c r="I446" s="3"/>
      <c r="J446" s="30"/>
      <c r="K446" s="21"/>
      <c r="L446" s="21"/>
      <c r="M446" s="37"/>
      <c r="N446" s="23"/>
      <c r="O446" s="23"/>
      <c r="P446" s="24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"/>
      <c r="B447" s="4"/>
      <c r="C447" s="10"/>
      <c r="D447" s="3"/>
      <c r="E447" s="3"/>
      <c r="F447" s="3"/>
      <c r="G447" s="9"/>
      <c r="H447" s="42"/>
      <c r="I447" s="3"/>
      <c r="J447" s="30"/>
      <c r="K447" s="21"/>
      <c r="L447" s="21"/>
      <c r="M447" s="37"/>
      <c r="N447" s="23"/>
      <c r="O447" s="23"/>
      <c r="P447" s="24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"/>
      <c r="B448" s="4"/>
      <c r="C448" s="10"/>
      <c r="D448" s="3"/>
      <c r="E448" s="3"/>
      <c r="F448" s="3"/>
      <c r="G448" s="9"/>
      <c r="H448" s="42"/>
      <c r="I448" s="3"/>
      <c r="J448" s="30"/>
      <c r="K448" s="21"/>
      <c r="L448" s="21"/>
      <c r="M448" s="37"/>
      <c r="N448" s="23"/>
      <c r="O448" s="23"/>
      <c r="P448" s="24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"/>
      <c r="B449" s="4"/>
      <c r="C449" s="10"/>
      <c r="D449" s="3"/>
      <c r="E449" s="3"/>
      <c r="F449" s="3"/>
      <c r="G449" s="9"/>
      <c r="H449" s="42"/>
      <c r="I449" s="3"/>
      <c r="J449" s="30"/>
      <c r="K449" s="21"/>
      <c r="L449" s="21"/>
      <c r="M449" s="37"/>
      <c r="N449" s="23"/>
      <c r="O449" s="23"/>
      <c r="P449" s="24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"/>
      <c r="B450" s="4"/>
      <c r="C450" s="10"/>
      <c r="D450" s="3"/>
      <c r="E450" s="3"/>
      <c r="F450" s="3"/>
      <c r="G450" s="9"/>
      <c r="H450" s="42"/>
      <c r="I450" s="3"/>
      <c r="J450" s="30"/>
      <c r="K450" s="21"/>
      <c r="L450" s="21"/>
      <c r="M450" s="37"/>
      <c r="N450" s="23"/>
      <c r="O450" s="23"/>
      <c r="P450" s="24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"/>
      <c r="B451" s="4"/>
      <c r="C451" s="10"/>
      <c r="D451" s="3"/>
      <c r="E451" s="3"/>
      <c r="F451" s="3"/>
      <c r="G451" s="9"/>
      <c r="H451" s="42"/>
      <c r="I451" s="3"/>
      <c r="J451" s="30"/>
      <c r="K451" s="21"/>
      <c r="L451" s="21"/>
      <c r="M451" s="37"/>
      <c r="N451" s="23"/>
      <c r="O451" s="23"/>
      <c r="P451" s="24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"/>
      <c r="B452" s="4"/>
      <c r="C452" s="10"/>
      <c r="D452" s="3"/>
      <c r="E452" s="3"/>
      <c r="F452" s="3"/>
      <c r="G452" s="9"/>
      <c r="H452" s="42"/>
      <c r="I452" s="3"/>
      <c r="J452" s="30"/>
      <c r="K452" s="21"/>
      <c r="L452" s="21"/>
      <c r="M452" s="37"/>
      <c r="N452" s="23"/>
      <c r="O452" s="23"/>
      <c r="P452" s="24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"/>
      <c r="B453" s="4"/>
      <c r="C453" s="10"/>
      <c r="D453" s="3"/>
      <c r="E453" s="3"/>
      <c r="F453" s="3"/>
      <c r="G453" s="9"/>
      <c r="H453" s="42"/>
      <c r="I453" s="3"/>
      <c r="J453" s="30"/>
      <c r="K453" s="21"/>
      <c r="L453" s="21"/>
      <c r="M453" s="37"/>
      <c r="N453" s="23"/>
      <c r="O453" s="23"/>
      <c r="P453" s="24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"/>
      <c r="B454" s="4"/>
      <c r="C454" s="10"/>
      <c r="D454" s="3"/>
      <c r="E454" s="3"/>
      <c r="F454" s="3"/>
      <c r="G454" s="9"/>
      <c r="H454" s="42"/>
      <c r="I454" s="3"/>
      <c r="J454" s="30"/>
      <c r="K454" s="21"/>
      <c r="L454" s="21"/>
      <c r="M454" s="37"/>
      <c r="N454" s="23"/>
      <c r="O454" s="23"/>
      <c r="P454" s="24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"/>
      <c r="B455" s="4"/>
      <c r="C455" s="10"/>
      <c r="D455" s="3"/>
      <c r="E455" s="3"/>
      <c r="F455" s="3"/>
      <c r="G455" s="9"/>
      <c r="H455" s="42"/>
      <c r="I455" s="3"/>
      <c r="J455" s="30"/>
      <c r="K455" s="21"/>
      <c r="L455" s="21"/>
      <c r="M455" s="37"/>
      <c r="N455" s="23"/>
      <c r="O455" s="23"/>
      <c r="P455" s="24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"/>
      <c r="B456" s="4"/>
      <c r="C456" s="10"/>
      <c r="D456" s="3"/>
      <c r="E456" s="3"/>
      <c r="F456" s="3"/>
      <c r="G456" s="9"/>
      <c r="H456" s="42"/>
      <c r="I456" s="3"/>
      <c r="J456" s="30"/>
      <c r="K456" s="21"/>
      <c r="L456" s="21"/>
      <c r="M456" s="37"/>
      <c r="N456" s="23"/>
      <c r="O456" s="23"/>
      <c r="P456" s="24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"/>
      <c r="B457" s="4"/>
      <c r="C457" s="10"/>
      <c r="D457" s="3"/>
      <c r="E457" s="3"/>
      <c r="F457" s="3"/>
      <c r="G457" s="9"/>
      <c r="H457" s="42"/>
      <c r="I457" s="3"/>
      <c r="J457" s="30"/>
      <c r="K457" s="21"/>
      <c r="L457" s="21"/>
      <c r="M457" s="37"/>
      <c r="N457" s="23"/>
      <c r="O457" s="23"/>
      <c r="P457" s="24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"/>
      <c r="B458" s="4"/>
      <c r="C458" s="10"/>
      <c r="D458" s="3"/>
      <c r="E458" s="3"/>
      <c r="F458" s="3"/>
      <c r="G458" s="9"/>
      <c r="H458" s="42"/>
      <c r="I458" s="3"/>
      <c r="J458" s="30"/>
      <c r="K458" s="21"/>
      <c r="L458" s="21"/>
      <c r="M458" s="37"/>
      <c r="N458" s="23"/>
      <c r="O458" s="23"/>
      <c r="P458" s="24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"/>
      <c r="B459" s="4"/>
      <c r="C459" s="10"/>
      <c r="D459" s="3"/>
      <c r="E459" s="3"/>
      <c r="F459" s="3"/>
      <c r="G459" s="9"/>
      <c r="H459" s="42"/>
      <c r="I459" s="3"/>
      <c r="J459" s="30"/>
      <c r="K459" s="21"/>
      <c r="L459" s="21"/>
      <c r="M459" s="37"/>
      <c r="N459" s="23"/>
      <c r="O459" s="23"/>
      <c r="P459" s="24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"/>
      <c r="B460" s="4"/>
      <c r="C460" s="10"/>
      <c r="D460" s="3"/>
      <c r="E460" s="3"/>
      <c r="F460" s="3"/>
      <c r="G460" s="9"/>
      <c r="H460" s="42"/>
      <c r="I460" s="3"/>
      <c r="J460" s="30"/>
      <c r="K460" s="21"/>
      <c r="L460" s="21"/>
      <c r="M460" s="37"/>
      <c r="N460" s="23"/>
      <c r="O460" s="23"/>
      <c r="P460" s="24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"/>
      <c r="B461" s="4"/>
      <c r="C461" s="10"/>
      <c r="D461" s="3"/>
      <c r="E461" s="3"/>
      <c r="F461" s="3"/>
      <c r="G461" s="9"/>
      <c r="H461" s="42"/>
      <c r="I461" s="3"/>
      <c r="J461" s="30"/>
      <c r="K461" s="21"/>
      <c r="L461" s="21"/>
      <c r="M461" s="37"/>
      <c r="N461" s="23"/>
      <c r="O461" s="23"/>
      <c r="P461" s="24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"/>
      <c r="B462" s="4"/>
      <c r="C462" s="10"/>
      <c r="D462" s="3"/>
      <c r="E462" s="3"/>
      <c r="F462" s="3"/>
      <c r="G462" s="9"/>
      <c r="H462" s="42"/>
      <c r="I462" s="3"/>
      <c r="J462" s="30"/>
      <c r="K462" s="21"/>
      <c r="L462" s="21"/>
      <c r="M462" s="37"/>
      <c r="N462" s="23"/>
      <c r="O462" s="23"/>
      <c r="P462" s="24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"/>
      <c r="B463" s="4"/>
      <c r="C463" s="10"/>
      <c r="D463" s="3"/>
      <c r="E463" s="3"/>
      <c r="F463" s="3"/>
      <c r="G463" s="9"/>
      <c r="H463" s="42"/>
      <c r="I463" s="3"/>
      <c r="J463" s="30"/>
      <c r="K463" s="21"/>
      <c r="L463" s="21"/>
      <c r="M463" s="37"/>
      <c r="N463" s="23"/>
      <c r="O463" s="23"/>
      <c r="P463" s="24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"/>
      <c r="B464" s="4"/>
      <c r="C464" s="10"/>
      <c r="D464" s="3"/>
      <c r="E464" s="3"/>
      <c r="F464" s="3"/>
      <c r="G464" s="9"/>
      <c r="H464" s="42"/>
      <c r="I464" s="3"/>
      <c r="J464" s="30"/>
      <c r="K464" s="21"/>
      <c r="L464" s="21"/>
      <c r="M464" s="37"/>
      <c r="N464" s="23"/>
      <c r="O464" s="23"/>
      <c r="P464" s="24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"/>
      <c r="B465" s="4"/>
      <c r="C465" s="10"/>
      <c r="D465" s="3"/>
      <c r="E465" s="3"/>
      <c r="F465" s="3"/>
      <c r="G465" s="9"/>
      <c r="H465" s="42"/>
      <c r="I465" s="3"/>
      <c r="J465" s="30"/>
      <c r="K465" s="21"/>
      <c r="L465" s="21"/>
      <c r="M465" s="37"/>
      <c r="N465" s="23"/>
      <c r="O465" s="23"/>
      <c r="P465" s="24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"/>
      <c r="B466" s="4"/>
      <c r="C466" s="10"/>
      <c r="D466" s="3"/>
      <c r="E466" s="3"/>
      <c r="F466" s="3"/>
      <c r="G466" s="9"/>
      <c r="H466" s="42"/>
      <c r="I466" s="3"/>
      <c r="J466" s="30"/>
      <c r="K466" s="21"/>
      <c r="L466" s="21"/>
      <c r="M466" s="37"/>
      <c r="N466" s="23"/>
      <c r="O466" s="23"/>
      <c r="P466" s="24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"/>
      <c r="B467" s="4"/>
      <c r="C467" s="10"/>
      <c r="D467" s="3"/>
      <c r="E467" s="3"/>
      <c r="F467" s="3"/>
      <c r="G467" s="9"/>
      <c r="H467" s="42"/>
      <c r="I467" s="3"/>
      <c r="J467" s="30"/>
      <c r="K467" s="21"/>
      <c r="L467" s="21"/>
      <c r="M467" s="37"/>
      <c r="N467" s="23"/>
      <c r="O467" s="23"/>
      <c r="P467" s="24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"/>
      <c r="B468" s="4"/>
      <c r="C468" s="10"/>
      <c r="D468" s="3"/>
      <c r="E468" s="3"/>
      <c r="F468" s="3"/>
      <c r="G468" s="9"/>
      <c r="H468" s="42"/>
      <c r="I468" s="3"/>
      <c r="J468" s="30"/>
      <c r="K468" s="21"/>
      <c r="L468" s="21"/>
      <c r="M468" s="37"/>
      <c r="N468" s="23"/>
      <c r="O468" s="23"/>
      <c r="P468" s="24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"/>
      <c r="B469" s="4"/>
      <c r="C469" s="10"/>
      <c r="D469" s="3"/>
      <c r="E469" s="3"/>
      <c r="F469" s="3"/>
      <c r="G469" s="9"/>
      <c r="H469" s="42"/>
      <c r="I469" s="3"/>
      <c r="J469" s="30"/>
      <c r="K469" s="21"/>
      <c r="L469" s="21"/>
      <c r="M469" s="37"/>
      <c r="N469" s="23"/>
      <c r="O469" s="23"/>
      <c r="P469" s="24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"/>
      <c r="B470" s="4"/>
      <c r="C470" s="10"/>
      <c r="D470" s="3"/>
      <c r="E470" s="3"/>
      <c r="F470" s="3"/>
      <c r="G470" s="9"/>
      <c r="H470" s="42"/>
      <c r="I470" s="3"/>
      <c r="J470" s="30"/>
      <c r="K470" s="21"/>
      <c r="L470" s="21"/>
      <c r="M470" s="37"/>
      <c r="N470" s="23"/>
      <c r="O470" s="23"/>
      <c r="P470" s="24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"/>
      <c r="B471" s="4"/>
      <c r="C471" s="10"/>
      <c r="D471" s="3"/>
      <c r="E471" s="3"/>
      <c r="F471" s="3"/>
      <c r="G471" s="9"/>
      <c r="H471" s="42"/>
      <c r="I471" s="3"/>
      <c r="J471" s="30"/>
      <c r="K471" s="21"/>
      <c r="L471" s="21"/>
      <c r="M471" s="37"/>
      <c r="N471" s="23"/>
      <c r="O471" s="23"/>
      <c r="P471" s="24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"/>
      <c r="B472" s="4"/>
      <c r="C472" s="10"/>
      <c r="D472" s="3"/>
      <c r="E472" s="3"/>
      <c r="F472" s="3"/>
      <c r="G472" s="9"/>
      <c r="H472" s="42"/>
      <c r="I472" s="3"/>
      <c r="J472" s="30"/>
      <c r="K472" s="21"/>
      <c r="L472" s="21"/>
      <c r="M472" s="37"/>
      <c r="N472" s="23"/>
      <c r="O472" s="23"/>
      <c r="P472" s="24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"/>
      <c r="B473" s="4"/>
      <c r="C473" s="10"/>
      <c r="D473" s="3"/>
      <c r="E473" s="3"/>
      <c r="F473" s="3"/>
      <c r="G473" s="9"/>
      <c r="H473" s="42"/>
      <c r="I473" s="3"/>
      <c r="J473" s="30"/>
      <c r="K473" s="21"/>
      <c r="L473" s="21"/>
      <c r="M473" s="37"/>
      <c r="N473" s="23"/>
      <c r="O473" s="23"/>
      <c r="P473" s="24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"/>
      <c r="B474" s="4"/>
      <c r="C474" s="10"/>
      <c r="D474" s="3"/>
      <c r="E474" s="3"/>
      <c r="F474" s="3"/>
      <c r="G474" s="9"/>
      <c r="H474" s="42"/>
      <c r="I474" s="3"/>
      <c r="J474" s="30"/>
      <c r="K474" s="21"/>
      <c r="L474" s="21"/>
      <c r="M474" s="37"/>
      <c r="N474" s="23"/>
      <c r="O474" s="23"/>
      <c r="P474" s="24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"/>
      <c r="B475" s="4"/>
      <c r="C475" s="10"/>
      <c r="D475" s="3"/>
      <c r="E475" s="3"/>
      <c r="F475" s="3"/>
      <c r="G475" s="9"/>
      <c r="H475" s="42"/>
      <c r="I475" s="3"/>
      <c r="J475" s="30"/>
      <c r="K475" s="21"/>
      <c r="L475" s="21"/>
      <c r="M475" s="37"/>
      <c r="N475" s="23"/>
      <c r="O475" s="23"/>
      <c r="P475" s="24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"/>
      <c r="B476" s="4"/>
      <c r="C476" s="10"/>
      <c r="D476" s="3"/>
      <c r="E476" s="3"/>
      <c r="F476" s="3"/>
      <c r="G476" s="9"/>
      <c r="H476" s="42"/>
      <c r="I476" s="3"/>
      <c r="J476" s="30"/>
      <c r="K476" s="21"/>
      <c r="L476" s="21"/>
      <c r="M476" s="37"/>
      <c r="N476" s="23"/>
      <c r="O476" s="23"/>
      <c r="P476" s="24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"/>
      <c r="B477" s="4"/>
      <c r="C477" s="10"/>
      <c r="D477" s="3"/>
      <c r="E477" s="3"/>
      <c r="F477" s="3"/>
      <c r="G477" s="9"/>
      <c r="H477" s="42"/>
      <c r="I477" s="3"/>
      <c r="J477" s="30"/>
      <c r="K477" s="21"/>
      <c r="L477" s="21"/>
      <c r="M477" s="37"/>
      <c r="N477" s="23"/>
      <c r="O477" s="23"/>
      <c r="P477" s="24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"/>
      <c r="B478" s="4"/>
      <c r="C478" s="10"/>
      <c r="D478" s="3"/>
      <c r="E478" s="3"/>
      <c r="F478" s="3"/>
      <c r="G478" s="9"/>
      <c r="H478" s="42"/>
      <c r="I478" s="3"/>
      <c r="J478" s="30"/>
      <c r="K478" s="21"/>
      <c r="L478" s="21"/>
      <c r="M478" s="37"/>
      <c r="N478" s="23"/>
      <c r="O478" s="23"/>
      <c r="P478" s="24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"/>
      <c r="B479" s="4"/>
      <c r="C479" s="10"/>
      <c r="D479" s="3"/>
      <c r="E479" s="3"/>
      <c r="F479" s="3"/>
      <c r="G479" s="9"/>
      <c r="H479" s="42"/>
      <c r="I479" s="3"/>
      <c r="J479" s="30"/>
      <c r="K479" s="21"/>
      <c r="L479" s="21"/>
      <c r="M479" s="37"/>
      <c r="N479" s="23"/>
      <c r="O479" s="23"/>
      <c r="P479" s="24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"/>
      <c r="B480" s="4"/>
      <c r="C480" s="10"/>
      <c r="D480" s="3"/>
      <c r="E480" s="3"/>
      <c r="F480" s="3"/>
      <c r="G480" s="9"/>
      <c r="H480" s="42"/>
      <c r="I480" s="3"/>
      <c r="J480" s="30"/>
      <c r="K480" s="21"/>
      <c r="L480" s="21"/>
      <c r="M480" s="37"/>
      <c r="N480" s="23"/>
      <c r="O480" s="23"/>
      <c r="P480" s="24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"/>
      <c r="B481" s="4"/>
      <c r="C481" s="10"/>
      <c r="D481" s="3"/>
      <c r="E481" s="3"/>
      <c r="F481" s="3"/>
      <c r="G481" s="9"/>
      <c r="H481" s="42"/>
      <c r="I481" s="3"/>
      <c r="J481" s="30"/>
      <c r="K481" s="21"/>
      <c r="L481" s="21"/>
      <c r="M481" s="37"/>
      <c r="N481" s="23"/>
      <c r="O481" s="23"/>
      <c r="P481" s="24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"/>
      <c r="B482" s="4"/>
      <c r="C482" s="10"/>
      <c r="D482" s="3"/>
      <c r="E482" s="3"/>
      <c r="F482" s="3"/>
      <c r="G482" s="9"/>
      <c r="H482" s="42"/>
      <c r="I482" s="3"/>
      <c r="J482" s="30"/>
      <c r="K482" s="21"/>
      <c r="L482" s="21"/>
      <c r="M482" s="37"/>
      <c r="N482" s="23"/>
      <c r="O482" s="23"/>
      <c r="P482" s="24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"/>
      <c r="B483" s="4"/>
      <c r="C483" s="10"/>
      <c r="D483" s="3"/>
      <c r="E483" s="3"/>
      <c r="F483" s="3"/>
      <c r="G483" s="9"/>
      <c r="H483" s="42"/>
      <c r="I483" s="3"/>
      <c r="J483" s="30"/>
      <c r="K483" s="21"/>
      <c r="L483" s="21"/>
      <c r="M483" s="37"/>
      <c r="N483" s="23"/>
      <c r="O483" s="23"/>
      <c r="P483" s="24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"/>
      <c r="B484" s="4"/>
      <c r="C484" s="10"/>
      <c r="D484" s="3"/>
      <c r="E484" s="3"/>
      <c r="F484" s="3"/>
      <c r="G484" s="9"/>
      <c r="H484" s="42"/>
      <c r="I484" s="3"/>
      <c r="J484" s="30"/>
      <c r="K484" s="21"/>
      <c r="L484" s="21"/>
      <c r="M484" s="37"/>
      <c r="N484" s="23"/>
      <c r="O484" s="23"/>
      <c r="P484" s="24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"/>
      <c r="B485" s="4"/>
      <c r="C485" s="10"/>
      <c r="D485" s="3"/>
      <c r="E485" s="3"/>
      <c r="F485" s="3"/>
      <c r="G485" s="9"/>
      <c r="H485" s="42"/>
      <c r="I485" s="3"/>
      <c r="J485" s="30"/>
      <c r="K485" s="21"/>
      <c r="L485" s="21"/>
      <c r="M485" s="37"/>
      <c r="N485" s="23"/>
      <c r="O485" s="23"/>
      <c r="P485" s="24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"/>
      <c r="B486" s="4"/>
      <c r="C486" s="10"/>
      <c r="D486" s="3"/>
      <c r="E486" s="3"/>
      <c r="F486" s="3"/>
      <c r="G486" s="9"/>
      <c r="H486" s="42"/>
      <c r="I486" s="3"/>
      <c r="J486" s="30"/>
      <c r="K486" s="21"/>
      <c r="L486" s="21"/>
      <c r="M486" s="37"/>
      <c r="N486" s="23"/>
      <c r="O486" s="23"/>
      <c r="P486" s="24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"/>
      <c r="B487" s="4"/>
      <c r="C487" s="10"/>
      <c r="D487" s="3"/>
      <c r="E487" s="3"/>
      <c r="F487" s="3"/>
      <c r="G487" s="9"/>
      <c r="H487" s="42"/>
      <c r="I487" s="3"/>
      <c r="J487" s="30"/>
      <c r="K487" s="21"/>
      <c r="L487" s="21"/>
      <c r="M487" s="37"/>
      <c r="N487" s="23"/>
      <c r="O487" s="23"/>
      <c r="P487" s="24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"/>
      <c r="B488" s="4"/>
      <c r="C488" s="10"/>
      <c r="D488" s="3"/>
      <c r="E488" s="3"/>
      <c r="F488" s="3"/>
      <c r="G488" s="9"/>
      <c r="H488" s="42"/>
      <c r="I488" s="3"/>
      <c r="J488" s="30"/>
      <c r="K488" s="21"/>
      <c r="L488" s="21"/>
      <c r="M488" s="37"/>
      <c r="N488" s="23"/>
      <c r="O488" s="23"/>
      <c r="P488" s="24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"/>
      <c r="B489" s="4"/>
      <c r="C489" s="10"/>
      <c r="D489" s="3"/>
      <c r="E489" s="3"/>
      <c r="F489" s="3"/>
      <c r="G489" s="9"/>
      <c r="H489" s="42"/>
      <c r="I489" s="3"/>
      <c r="J489" s="30"/>
      <c r="K489" s="21"/>
      <c r="L489" s="21"/>
      <c r="M489" s="37"/>
      <c r="N489" s="23"/>
      <c r="O489" s="23"/>
      <c r="P489" s="24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"/>
      <c r="B490" s="4"/>
      <c r="C490" s="10"/>
      <c r="D490" s="3"/>
      <c r="E490" s="3"/>
      <c r="F490" s="3"/>
      <c r="G490" s="9"/>
      <c r="H490" s="42"/>
      <c r="I490" s="3"/>
      <c r="J490" s="30"/>
      <c r="K490" s="21"/>
      <c r="L490" s="21"/>
      <c r="M490" s="37"/>
      <c r="N490" s="23"/>
      <c r="O490" s="23"/>
      <c r="P490" s="24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"/>
      <c r="B491" s="4"/>
      <c r="C491" s="10"/>
      <c r="D491" s="3"/>
      <c r="E491" s="3"/>
      <c r="F491" s="3"/>
      <c r="G491" s="9"/>
      <c r="H491" s="42"/>
      <c r="I491" s="3"/>
      <c r="J491" s="30"/>
      <c r="K491" s="21"/>
      <c r="L491" s="21"/>
      <c r="M491" s="37"/>
      <c r="N491" s="23"/>
      <c r="O491" s="23"/>
      <c r="P491" s="24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"/>
      <c r="B492" s="4"/>
      <c r="C492" s="10"/>
      <c r="D492" s="3"/>
      <c r="E492" s="3"/>
      <c r="F492" s="3"/>
      <c r="G492" s="9"/>
      <c r="H492" s="42"/>
      <c r="I492" s="3"/>
      <c r="J492" s="30"/>
      <c r="K492" s="21"/>
      <c r="L492" s="21"/>
      <c r="M492" s="37"/>
      <c r="N492" s="23"/>
      <c r="O492" s="23"/>
      <c r="P492" s="24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"/>
      <c r="B493" s="4"/>
      <c r="C493" s="10"/>
      <c r="D493" s="3"/>
      <c r="E493" s="3"/>
      <c r="F493" s="3"/>
      <c r="G493" s="9"/>
      <c r="H493" s="42"/>
      <c r="I493" s="3"/>
      <c r="J493" s="30"/>
      <c r="K493" s="21"/>
      <c r="L493" s="21"/>
      <c r="M493" s="37"/>
      <c r="N493" s="23"/>
      <c r="O493" s="23"/>
      <c r="P493" s="24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"/>
      <c r="B494" s="4"/>
      <c r="C494" s="10"/>
      <c r="D494" s="3"/>
      <c r="E494" s="3"/>
      <c r="F494" s="3"/>
      <c r="G494" s="9"/>
      <c r="H494" s="42"/>
      <c r="I494" s="3"/>
      <c r="J494" s="30"/>
      <c r="K494" s="21"/>
      <c r="L494" s="21"/>
      <c r="M494" s="37"/>
      <c r="N494" s="23"/>
      <c r="O494" s="23"/>
      <c r="P494" s="24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"/>
      <c r="B495" s="4"/>
      <c r="C495" s="10"/>
      <c r="D495" s="3"/>
      <c r="E495" s="3"/>
      <c r="F495" s="3"/>
      <c r="G495" s="9"/>
      <c r="H495" s="42"/>
      <c r="I495" s="3"/>
      <c r="J495" s="30"/>
      <c r="K495" s="21"/>
      <c r="L495" s="21"/>
      <c r="M495" s="37"/>
      <c r="N495" s="23"/>
      <c r="O495" s="23"/>
      <c r="P495" s="24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"/>
      <c r="B496" s="4"/>
      <c r="C496" s="10"/>
      <c r="D496" s="3"/>
      <c r="E496" s="3"/>
      <c r="F496" s="3"/>
      <c r="G496" s="9"/>
      <c r="H496" s="42"/>
      <c r="I496" s="3"/>
      <c r="J496" s="30"/>
      <c r="K496" s="21"/>
      <c r="L496" s="21"/>
      <c r="M496" s="37"/>
      <c r="N496" s="23"/>
      <c r="O496" s="23"/>
      <c r="P496" s="24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"/>
      <c r="B497" s="4"/>
      <c r="C497" s="10"/>
      <c r="D497" s="3"/>
      <c r="E497" s="3"/>
      <c r="F497" s="3"/>
      <c r="G497" s="9"/>
      <c r="H497" s="42"/>
      <c r="I497" s="3"/>
      <c r="J497" s="30"/>
      <c r="K497" s="21"/>
      <c r="L497" s="21"/>
      <c r="M497" s="37"/>
      <c r="N497" s="23"/>
      <c r="O497" s="23"/>
      <c r="P497" s="24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"/>
      <c r="B498" s="4"/>
      <c r="C498" s="10"/>
      <c r="D498" s="3"/>
      <c r="E498" s="3"/>
      <c r="F498" s="3"/>
      <c r="G498" s="9"/>
      <c r="H498" s="42"/>
      <c r="I498" s="3"/>
      <c r="J498" s="30"/>
      <c r="K498" s="21"/>
      <c r="L498" s="21"/>
      <c r="M498" s="37"/>
      <c r="N498" s="23"/>
      <c r="O498" s="23"/>
      <c r="P498" s="24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"/>
      <c r="B499" s="4"/>
      <c r="C499" s="10"/>
      <c r="D499" s="3"/>
      <c r="E499" s="3"/>
      <c r="F499" s="3"/>
      <c r="G499" s="9"/>
      <c r="H499" s="42"/>
      <c r="I499" s="3"/>
      <c r="J499" s="30"/>
      <c r="K499" s="21"/>
      <c r="L499" s="21"/>
      <c r="M499" s="37"/>
      <c r="N499" s="23"/>
      <c r="O499" s="23"/>
      <c r="P499" s="24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"/>
      <c r="B500" s="4"/>
      <c r="C500" s="10"/>
      <c r="D500" s="3"/>
      <c r="E500" s="3"/>
      <c r="F500" s="3"/>
      <c r="G500" s="9"/>
      <c r="H500" s="42"/>
      <c r="I500" s="3"/>
      <c r="J500" s="30"/>
      <c r="K500" s="21"/>
      <c r="L500" s="21"/>
      <c r="M500" s="37"/>
      <c r="N500" s="23"/>
      <c r="O500" s="23"/>
      <c r="P500" s="24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"/>
      <c r="B501" s="4"/>
      <c r="C501" s="10"/>
      <c r="D501" s="3"/>
      <c r="E501" s="3"/>
      <c r="F501" s="3"/>
      <c r="G501" s="9"/>
      <c r="H501" s="42"/>
      <c r="I501" s="3"/>
      <c r="J501" s="30"/>
      <c r="K501" s="21"/>
      <c r="L501" s="21"/>
      <c r="M501" s="37"/>
      <c r="N501" s="23"/>
      <c r="O501" s="23"/>
      <c r="P501" s="24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"/>
      <c r="B502" s="4"/>
      <c r="C502" s="10"/>
      <c r="D502" s="3"/>
      <c r="E502" s="3"/>
      <c r="F502" s="3"/>
      <c r="G502" s="9"/>
      <c r="H502" s="42"/>
      <c r="I502" s="3"/>
      <c r="J502" s="30"/>
      <c r="K502" s="21"/>
      <c r="L502" s="21"/>
      <c r="M502" s="37"/>
      <c r="N502" s="23"/>
      <c r="O502" s="23"/>
      <c r="P502" s="24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"/>
      <c r="B503" s="4"/>
      <c r="C503" s="10"/>
      <c r="D503" s="3"/>
      <c r="E503" s="3"/>
      <c r="F503" s="3"/>
      <c r="G503" s="9"/>
      <c r="H503" s="42"/>
      <c r="I503" s="3"/>
      <c r="J503" s="30"/>
      <c r="K503" s="21"/>
      <c r="L503" s="21"/>
      <c r="M503" s="37"/>
      <c r="N503" s="23"/>
      <c r="O503" s="23"/>
      <c r="P503" s="24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"/>
      <c r="B504" s="4"/>
      <c r="C504" s="10"/>
      <c r="D504" s="3"/>
      <c r="E504" s="3"/>
      <c r="F504" s="3"/>
      <c r="G504" s="9"/>
      <c r="H504" s="42"/>
      <c r="I504" s="3"/>
      <c r="J504" s="30"/>
      <c r="K504" s="21"/>
      <c r="L504" s="21"/>
      <c r="M504" s="37"/>
      <c r="N504" s="23"/>
      <c r="O504" s="23"/>
      <c r="P504" s="24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"/>
      <c r="B505" s="4"/>
      <c r="C505" s="10"/>
      <c r="D505" s="3"/>
      <c r="E505" s="3"/>
      <c r="F505" s="3"/>
      <c r="G505" s="9"/>
      <c r="H505" s="42"/>
      <c r="I505" s="3"/>
      <c r="J505" s="30"/>
      <c r="K505" s="21"/>
      <c r="L505" s="21"/>
      <c r="M505" s="37"/>
      <c r="N505" s="23"/>
      <c r="O505" s="23"/>
      <c r="P505" s="24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"/>
      <c r="B506" s="4"/>
      <c r="C506" s="10"/>
      <c r="D506" s="3"/>
      <c r="E506" s="3"/>
      <c r="F506" s="3"/>
      <c r="G506" s="9"/>
      <c r="H506" s="42"/>
      <c r="I506" s="3"/>
      <c r="J506" s="30"/>
      <c r="K506" s="21"/>
      <c r="L506" s="21"/>
      <c r="M506" s="37"/>
      <c r="N506" s="23"/>
      <c r="O506" s="23"/>
      <c r="P506" s="24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"/>
      <c r="B507" s="4"/>
      <c r="C507" s="10"/>
      <c r="D507" s="3"/>
      <c r="E507" s="3"/>
      <c r="F507" s="3"/>
      <c r="G507" s="9"/>
      <c r="H507" s="42"/>
      <c r="I507" s="3"/>
      <c r="J507" s="30"/>
      <c r="K507" s="21"/>
      <c r="L507" s="21"/>
      <c r="M507" s="37"/>
      <c r="N507" s="23"/>
      <c r="O507" s="23"/>
      <c r="P507" s="24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"/>
      <c r="B508" s="4"/>
      <c r="C508" s="10"/>
      <c r="D508" s="3"/>
      <c r="E508" s="3"/>
      <c r="F508" s="3"/>
      <c r="G508" s="9"/>
      <c r="H508" s="42"/>
      <c r="I508" s="3"/>
      <c r="J508" s="30"/>
      <c r="K508" s="21"/>
      <c r="L508" s="21"/>
      <c r="M508" s="37"/>
      <c r="N508" s="23"/>
      <c r="O508" s="23"/>
      <c r="P508" s="24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"/>
      <c r="B509" s="4"/>
      <c r="C509" s="10"/>
      <c r="D509" s="3"/>
      <c r="E509" s="3"/>
      <c r="F509" s="3"/>
      <c r="G509" s="9"/>
      <c r="H509" s="42"/>
      <c r="I509" s="3"/>
      <c r="J509" s="30"/>
      <c r="K509" s="21"/>
      <c r="L509" s="21"/>
      <c r="M509" s="37"/>
      <c r="N509" s="23"/>
      <c r="O509" s="23"/>
      <c r="P509" s="24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"/>
      <c r="B510" s="4"/>
      <c r="C510" s="10"/>
      <c r="D510" s="3"/>
      <c r="E510" s="3"/>
      <c r="F510" s="3"/>
      <c r="G510" s="9"/>
      <c r="H510" s="42"/>
      <c r="I510" s="3"/>
      <c r="J510" s="30"/>
      <c r="K510" s="21"/>
      <c r="L510" s="21"/>
      <c r="M510" s="37"/>
      <c r="N510" s="23"/>
      <c r="O510" s="23"/>
      <c r="P510" s="24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"/>
      <c r="B511" s="4"/>
      <c r="C511" s="10"/>
      <c r="D511" s="3"/>
      <c r="E511" s="3"/>
      <c r="F511" s="3"/>
      <c r="G511" s="9"/>
      <c r="H511" s="42"/>
      <c r="I511" s="3"/>
      <c r="J511" s="30"/>
      <c r="K511" s="21"/>
      <c r="L511" s="21"/>
      <c r="M511" s="37"/>
      <c r="N511" s="23"/>
      <c r="O511" s="23"/>
      <c r="P511" s="24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"/>
      <c r="B512" s="4"/>
      <c r="C512" s="10"/>
      <c r="D512" s="3"/>
      <c r="E512" s="3"/>
      <c r="F512" s="3"/>
      <c r="G512" s="9"/>
      <c r="H512" s="42"/>
      <c r="I512" s="3"/>
      <c r="J512" s="30"/>
      <c r="K512" s="21"/>
      <c r="L512" s="21"/>
      <c r="M512" s="37"/>
      <c r="N512" s="23"/>
      <c r="O512" s="23"/>
      <c r="P512" s="24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"/>
      <c r="B513" s="4"/>
      <c r="C513" s="10"/>
      <c r="D513" s="3"/>
      <c r="E513" s="3"/>
      <c r="F513" s="3"/>
      <c r="G513" s="9"/>
      <c r="H513" s="42"/>
      <c r="I513" s="3"/>
      <c r="J513" s="30"/>
      <c r="K513" s="21"/>
      <c r="L513" s="21"/>
      <c r="M513" s="37"/>
      <c r="N513" s="23"/>
      <c r="O513" s="23"/>
      <c r="P513" s="24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"/>
      <c r="B514" s="4"/>
      <c r="C514" s="10"/>
      <c r="D514" s="3"/>
      <c r="E514" s="3"/>
      <c r="F514" s="3"/>
      <c r="G514" s="9"/>
      <c r="H514" s="42"/>
      <c r="I514" s="3"/>
      <c r="J514" s="30"/>
      <c r="K514" s="21"/>
      <c r="L514" s="21"/>
      <c r="M514" s="37"/>
      <c r="N514" s="23"/>
      <c r="O514" s="23"/>
      <c r="P514" s="24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"/>
      <c r="B515" s="4"/>
      <c r="C515" s="10"/>
      <c r="D515" s="3"/>
      <c r="E515" s="3"/>
      <c r="F515" s="3"/>
      <c r="G515" s="9"/>
      <c r="H515" s="42"/>
      <c r="I515" s="3"/>
      <c r="J515" s="30"/>
      <c r="K515" s="21"/>
      <c r="L515" s="21"/>
      <c r="M515" s="37"/>
      <c r="N515" s="23"/>
      <c r="O515" s="23"/>
      <c r="P515" s="24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"/>
      <c r="B516" s="4"/>
      <c r="C516" s="10"/>
      <c r="D516" s="3"/>
      <c r="E516" s="3"/>
      <c r="F516" s="3"/>
      <c r="G516" s="9"/>
      <c r="H516" s="42"/>
      <c r="I516" s="3"/>
      <c r="J516" s="30"/>
      <c r="K516" s="21"/>
      <c r="L516" s="21"/>
      <c r="M516" s="37"/>
      <c r="N516" s="23"/>
      <c r="O516" s="23"/>
      <c r="P516" s="24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"/>
      <c r="B517" s="4"/>
      <c r="C517" s="10"/>
      <c r="D517" s="3"/>
      <c r="E517" s="3"/>
      <c r="F517" s="3"/>
      <c r="G517" s="9"/>
      <c r="H517" s="42"/>
      <c r="I517" s="3"/>
      <c r="J517" s="30"/>
      <c r="K517" s="21"/>
      <c r="L517" s="21"/>
      <c r="M517" s="37"/>
      <c r="N517" s="23"/>
      <c r="O517" s="23"/>
      <c r="P517" s="24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"/>
      <c r="B518" s="4"/>
      <c r="C518" s="10"/>
      <c r="D518" s="3"/>
      <c r="E518" s="3"/>
      <c r="F518" s="3"/>
      <c r="G518" s="9"/>
      <c r="H518" s="42"/>
      <c r="I518" s="3"/>
      <c r="J518" s="30"/>
      <c r="K518" s="21"/>
      <c r="L518" s="21"/>
      <c r="M518" s="37"/>
      <c r="N518" s="23"/>
      <c r="O518" s="23"/>
      <c r="P518" s="24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"/>
      <c r="B519" s="4"/>
      <c r="C519" s="10"/>
      <c r="D519" s="3"/>
      <c r="E519" s="3"/>
      <c r="F519" s="3"/>
      <c r="G519" s="9"/>
      <c r="H519" s="42"/>
      <c r="I519" s="3"/>
      <c r="J519" s="30"/>
      <c r="K519" s="21"/>
      <c r="L519" s="21"/>
      <c r="M519" s="37"/>
      <c r="N519" s="23"/>
      <c r="O519" s="23"/>
      <c r="P519" s="24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"/>
      <c r="B520" s="4"/>
      <c r="C520" s="10"/>
      <c r="D520" s="3"/>
      <c r="E520" s="3"/>
      <c r="F520" s="3"/>
      <c r="G520" s="9"/>
      <c r="H520" s="42"/>
      <c r="I520" s="3"/>
      <c r="J520" s="30"/>
      <c r="K520" s="21"/>
      <c r="L520" s="21"/>
      <c r="M520" s="37"/>
      <c r="N520" s="23"/>
      <c r="O520" s="23"/>
      <c r="P520" s="24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"/>
      <c r="B521" s="4"/>
      <c r="C521" s="10"/>
      <c r="D521" s="3"/>
      <c r="E521" s="3"/>
      <c r="F521" s="3"/>
      <c r="G521" s="9"/>
      <c r="H521" s="42"/>
      <c r="I521" s="3"/>
      <c r="J521" s="30"/>
      <c r="K521" s="21"/>
      <c r="L521" s="21"/>
      <c r="M521" s="37"/>
      <c r="N521" s="23"/>
      <c r="O521" s="23"/>
      <c r="P521" s="24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"/>
      <c r="B522" s="4"/>
      <c r="C522" s="10"/>
      <c r="D522" s="3"/>
      <c r="E522" s="3"/>
      <c r="F522" s="3"/>
      <c r="G522" s="9"/>
      <c r="H522" s="42"/>
      <c r="I522" s="3"/>
      <c r="J522" s="30"/>
      <c r="K522" s="21"/>
      <c r="L522" s="21"/>
      <c r="M522" s="37"/>
      <c r="N522" s="23"/>
      <c r="O522" s="23"/>
      <c r="P522" s="24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"/>
      <c r="B523" s="4"/>
      <c r="C523" s="10"/>
      <c r="D523" s="3"/>
      <c r="E523" s="3"/>
      <c r="F523" s="3"/>
      <c r="G523" s="9"/>
      <c r="H523" s="42"/>
      <c r="I523" s="3"/>
      <c r="J523" s="30"/>
      <c r="K523" s="21"/>
      <c r="L523" s="21"/>
      <c r="M523" s="37"/>
      <c r="N523" s="23"/>
      <c r="O523" s="23"/>
      <c r="P523" s="24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"/>
      <c r="B524" s="4"/>
      <c r="C524" s="10"/>
      <c r="D524" s="3"/>
      <c r="E524" s="3"/>
      <c r="F524" s="3"/>
      <c r="G524" s="9"/>
      <c r="H524" s="42"/>
      <c r="I524" s="3"/>
      <c r="J524" s="30"/>
      <c r="K524" s="21"/>
      <c r="L524" s="21"/>
      <c r="M524" s="37"/>
      <c r="N524" s="23"/>
      <c r="O524" s="23"/>
      <c r="P524" s="24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"/>
      <c r="B525" s="4"/>
      <c r="C525" s="10"/>
      <c r="D525" s="3"/>
      <c r="E525" s="3"/>
      <c r="F525" s="3"/>
      <c r="G525" s="9"/>
      <c r="H525" s="42"/>
      <c r="I525" s="3"/>
      <c r="J525" s="30"/>
      <c r="K525" s="21"/>
      <c r="L525" s="21"/>
      <c r="M525" s="37"/>
      <c r="N525" s="23"/>
      <c r="O525" s="23"/>
      <c r="P525" s="24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"/>
      <c r="B526" s="4"/>
      <c r="C526" s="10"/>
      <c r="D526" s="3"/>
      <c r="E526" s="3"/>
      <c r="F526" s="3"/>
      <c r="G526" s="9"/>
      <c r="H526" s="42"/>
      <c r="I526" s="3"/>
      <c r="J526" s="30"/>
      <c r="K526" s="21"/>
      <c r="L526" s="21"/>
      <c r="M526" s="37"/>
      <c r="N526" s="23"/>
      <c r="O526" s="23"/>
      <c r="P526" s="24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"/>
      <c r="B527" s="4"/>
      <c r="C527" s="10"/>
      <c r="D527" s="3"/>
      <c r="E527" s="3"/>
      <c r="F527" s="3"/>
      <c r="G527" s="9"/>
      <c r="H527" s="42"/>
      <c r="I527" s="3"/>
      <c r="J527" s="30"/>
      <c r="K527" s="21"/>
      <c r="L527" s="21"/>
      <c r="M527" s="37"/>
      <c r="N527" s="23"/>
      <c r="O527" s="23"/>
      <c r="P527" s="24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"/>
      <c r="B528" s="4"/>
      <c r="C528" s="10"/>
      <c r="D528" s="3"/>
      <c r="E528" s="3"/>
      <c r="F528" s="3"/>
      <c r="G528" s="9"/>
      <c r="H528" s="42"/>
      <c r="I528" s="3"/>
      <c r="J528" s="30"/>
      <c r="K528" s="21"/>
      <c r="L528" s="21"/>
      <c r="M528" s="37"/>
      <c r="N528" s="23"/>
      <c r="O528" s="23"/>
      <c r="P528" s="24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"/>
      <c r="B529" s="4"/>
      <c r="C529" s="10"/>
      <c r="D529" s="3"/>
      <c r="E529" s="3"/>
      <c r="F529" s="3"/>
      <c r="G529" s="9"/>
      <c r="H529" s="42"/>
      <c r="I529" s="3"/>
      <c r="J529" s="30"/>
      <c r="K529" s="21"/>
      <c r="L529" s="21"/>
      <c r="M529" s="37"/>
      <c r="N529" s="23"/>
      <c r="O529" s="23"/>
      <c r="P529" s="24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"/>
      <c r="B530" s="4"/>
      <c r="C530" s="10"/>
      <c r="D530" s="3"/>
      <c r="E530" s="3"/>
      <c r="F530" s="3"/>
      <c r="G530" s="9"/>
      <c r="H530" s="42"/>
      <c r="I530" s="3"/>
      <c r="J530" s="30"/>
      <c r="K530" s="21"/>
      <c r="L530" s="21"/>
      <c r="M530" s="37"/>
      <c r="N530" s="23"/>
      <c r="O530" s="23"/>
      <c r="P530" s="24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"/>
      <c r="B531" s="4"/>
      <c r="C531" s="10"/>
      <c r="D531" s="3"/>
      <c r="E531" s="3"/>
      <c r="F531" s="3"/>
      <c r="G531" s="9"/>
      <c r="H531" s="42"/>
      <c r="I531" s="3"/>
      <c r="J531" s="30"/>
      <c r="K531" s="21"/>
      <c r="L531" s="21"/>
      <c r="M531" s="37"/>
      <c r="N531" s="23"/>
      <c r="O531" s="23"/>
      <c r="P531" s="24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"/>
      <c r="B532" s="4"/>
      <c r="C532" s="10"/>
      <c r="D532" s="3"/>
      <c r="E532" s="3"/>
      <c r="F532" s="3"/>
      <c r="G532" s="9"/>
      <c r="H532" s="42"/>
      <c r="I532" s="3"/>
      <c r="J532" s="30"/>
      <c r="K532" s="21"/>
      <c r="L532" s="21"/>
      <c r="M532" s="37"/>
      <c r="N532" s="23"/>
      <c r="O532" s="23"/>
      <c r="P532" s="24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"/>
      <c r="B533" s="4"/>
      <c r="C533" s="10"/>
      <c r="D533" s="3"/>
      <c r="E533" s="3"/>
      <c r="F533" s="3"/>
      <c r="G533" s="9"/>
      <c r="H533" s="42"/>
      <c r="I533" s="3"/>
      <c r="J533" s="30"/>
      <c r="K533" s="21"/>
      <c r="L533" s="21"/>
      <c r="M533" s="37"/>
      <c r="N533" s="23"/>
      <c r="O533" s="23"/>
      <c r="P533" s="24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"/>
      <c r="B534" s="4"/>
      <c r="C534" s="10"/>
      <c r="D534" s="3"/>
      <c r="E534" s="3"/>
      <c r="F534" s="3"/>
      <c r="G534" s="9"/>
      <c r="H534" s="42"/>
      <c r="I534" s="3"/>
      <c r="J534" s="30"/>
      <c r="K534" s="21"/>
      <c r="L534" s="21"/>
      <c r="M534" s="37"/>
      <c r="N534" s="23"/>
      <c r="O534" s="23"/>
      <c r="P534" s="24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"/>
      <c r="B535" s="4"/>
      <c r="C535" s="10"/>
      <c r="D535" s="3"/>
      <c r="E535" s="3"/>
      <c r="F535" s="3"/>
      <c r="G535" s="9"/>
      <c r="H535" s="42"/>
      <c r="I535" s="3"/>
      <c r="J535" s="30"/>
      <c r="K535" s="21"/>
      <c r="L535" s="21"/>
      <c r="M535" s="37"/>
      <c r="N535" s="23"/>
      <c r="O535" s="23"/>
      <c r="P535" s="24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"/>
      <c r="B536" s="4"/>
      <c r="C536" s="10"/>
      <c r="D536" s="3"/>
      <c r="E536" s="3"/>
      <c r="F536" s="3"/>
      <c r="G536" s="9"/>
      <c r="H536" s="42"/>
      <c r="I536" s="3"/>
      <c r="J536" s="30"/>
      <c r="K536" s="21"/>
      <c r="L536" s="21"/>
      <c r="M536" s="37"/>
      <c r="N536" s="23"/>
      <c r="O536" s="23"/>
      <c r="P536" s="24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"/>
      <c r="B537" s="4"/>
      <c r="C537" s="10"/>
      <c r="D537" s="3"/>
      <c r="E537" s="3"/>
      <c r="F537" s="3"/>
      <c r="G537" s="9"/>
      <c r="H537" s="42"/>
      <c r="I537" s="3"/>
      <c r="J537" s="30"/>
      <c r="K537" s="21"/>
      <c r="L537" s="21"/>
      <c r="M537" s="37"/>
      <c r="N537" s="23"/>
      <c r="O537" s="23"/>
      <c r="P537" s="24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"/>
      <c r="B538" s="4"/>
      <c r="C538" s="10"/>
      <c r="D538" s="3"/>
      <c r="E538" s="3"/>
      <c r="F538" s="3"/>
      <c r="G538" s="9"/>
      <c r="H538" s="42"/>
      <c r="I538" s="3"/>
      <c r="J538" s="30"/>
      <c r="K538" s="21"/>
      <c r="L538" s="21"/>
      <c r="M538" s="37"/>
      <c r="N538" s="23"/>
      <c r="O538" s="23"/>
      <c r="P538" s="24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"/>
      <c r="B539" s="4"/>
      <c r="C539" s="10"/>
      <c r="D539" s="3"/>
      <c r="E539" s="3"/>
      <c r="F539" s="3"/>
      <c r="G539" s="9"/>
      <c r="H539" s="42"/>
      <c r="I539" s="3"/>
      <c r="J539" s="30"/>
      <c r="K539" s="21"/>
      <c r="L539" s="21"/>
      <c r="M539" s="37"/>
      <c r="N539" s="23"/>
      <c r="O539" s="23"/>
      <c r="P539" s="24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"/>
      <c r="B540" s="4"/>
      <c r="C540" s="10"/>
      <c r="D540" s="3"/>
      <c r="E540" s="3"/>
      <c r="F540" s="3"/>
      <c r="G540" s="9"/>
      <c r="H540" s="42"/>
      <c r="I540" s="3"/>
      <c r="J540" s="30"/>
      <c r="K540" s="21"/>
      <c r="L540" s="21"/>
      <c r="M540" s="37"/>
      <c r="N540" s="23"/>
      <c r="O540" s="23"/>
      <c r="P540" s="24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"/>
      <c r="B541" s="4"/>
      <c r="C541" s="10"/>
      <c r="D541" s="3"/>
      <c r="E541" s="3"/>
      <c r="F541" s="3"/>
      <c r="G541" s="9"/>
      <c r="H541" s="42"/>
      <c r="I541" s="3"/>
      <c r="J541" s="30"/>
      <c r="K541" s="21"/>
      <c r="L541" s="21"/>
      <c r="M541" s="37"/>
      <c r="N541" s="23"/>
      <c r="O541" s="23"/>
      <c r="P541" s="24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"/>
      <c r="B542" s="4"/>
      <c r="C542" s="10"/>
      <c r="D542" s="3"/>
      <c r="E542" s="3"/>
      <c r="F542" s="3"/>
      <c r="G542" s="9"/>
      <c r="H542" s="42"/>
      <c r="I542" s="3"/>
      <c r="J542" s="30"/>
      <c r="K542" s="21"/>
      <c r="L542" s="21"/>
      <c r="M542" s="37"/>
      <c r="N542" s="23"/>
      <c r="O542" s="23"/>
      <c r="P542" s="24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"/>
      <c r="B543" s="4"/>
      <c r="C543" s="10"/>
      <c r="D543" s="3"/>
      <c r="E543" s="3"/>
      <c r="F543" s="3"/>
      <c r="G543" s="9"/>
      <c r="H543" s="42"/>
      <c r="I543" s="3"/>
      <c r="J543" s="30"/>
      <c r="K543" s="21"/>
      <c r="L543" s="21"/>
      <c r="M543" s="37"/>
      <c r="N543" s="23"/>
      <c r="O543" s="23"/>
      <c r="P543" s="24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"/>
      <c r="B544" s="4"/>
      <c r="C544" s="10"/>
      <c r="D544" s="3"/>
      <c r="E544" s="3"/>
      <c r="F544" s="3"/>
      <c r="G544" s="9"/>
      <c r="H544" s="42"/>
      <c r="I544" s="3"/>
      <c r="J544" s="30"/>
      <c r="K544" s="21"/>
      <c r="L544" s="21"/>
      <c r="M544" s="37"/>
      <c r="N544" s="23"/>
      <c r="O544" s="23"/>
      <c r="P544" s="24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"/>
      <c r="B545" s="4"/>
      <c r="C545" s="10"/>
      <c r="D545" s="3"/>
      <c r="E545" s="3"/>
      <c r="F545" s="3"/>
      <c r="G545" s="9"/>
      <c r="H545" s="42"/>
      <c r="I545" s="3"/>
      <c r="J545" s="30"/>
      <c r="K545" s="21"/>
      <c r="L545" s="21"/>
      <c r="M545" s="37"/>
      <c r="N545" s="23"/>
      <c r="O545" s="23"/>
      <c r="P545" s="24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"/>
      <c r="B546" s="4"/>
      <c r="C546" s="10"/>
      <c r="D546" s="3"/>
      <c r="E546" s="3"/>
      <c r="F546" s="3"/>
      <c r="G546" s="9"/>
      <c r="H546" s="42"/>
      <c r="I546" s="3"/>
      <c r="J546" s="30"/>
      <c r="K546" s="21"/>
      <c r="L546" s="21"/>
      <c r="M546" s="37"/>
      <c r="N546" s="23"/>
      <c r="O546" s="23"/>
      <c r="P546" s="24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"/>
      <c r="B547" s="4"/>
      <c r="C547" s="10"/>
      <c r="D547" s="3"/>
      <c r="E547" s="3"/>
      <c r="F547" s="3"/>
      <c r="G547" s="9"/>
      <c r="H547" s="42"/>
      <c r="I547" s="3"/>
      <c r="J547" s="30"/>
      <c r="K547" s="21"/>
      <c r="L547" s="21"/>
      <c r="M547" s="37"/>
      <c r="N547" s="23"/>
      <c r="O547" s="23"/>
      <c r="P547" s="24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"/>
      <c r="B548" s="4"/>
      <c r="C548" s="10"/>
      <c r="D548" s="3"/>
      <c r="E548" s="3"/>
      <c r="F548" s="3"/>
      <c r="G548" s="9"/>
      <c r="H548" s="42"/>
      <c r="I548" s="3"/>
      <c r="J548" s="30"/>
      <c r="K548" s="21"/>
      <c r="L548" s="21"/>
      <c r="M548" s="37"/>
      <c r="N548" s="23"/>
      <c r="O548" s="23"/>
      <c r="P548" s="24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"/>
      <c r="B549" s="4"/>
      <c r="C549" s="10"/>
      <c r="D549" s="3"/>
      <c r="E549" s="3"/>
      <c r="F549" s="3"/>
      <c r="G549" s="9"/>
      <c r="H549" s="42"/>
      <c r="I549" s="3"/>
      <c r="J549" s="30"/>
      <c r="K549" s="21"/>
      <c r="L549" s="21"/>
      <c r="M549" s="37"/>
      <c r="N549" s="23"/>
      <c r="O549" s="23"/>
      <c r="P549" s="24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"/>
      <c r="B550" s="4"/>
      <c r="C550" s="10"/>
      <c r="D550" s="3"/>
      <c r="E550" s="3"/>
      <c r="F550" s="3"/>
      <c r="G550" s="9"/>
      <c r="H550" s="42"/>
      <c r="I550" s="3"/>
      <c r="J550" s="30"/>
      <c r="K550" s="21"/>
      <c r="L550" s="21"/>
      <c r="M550" s="37"/>
      <c r="N550" s="23"/>
      <c r="O550" s="23"/>
      <c r="P550" s="24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"/>
      <c r="B551" s="4"/>
      <c r="C551" s="10"/>
      <c r="D551" s="3"/>
      <c r="E551" s="3"/>
      <c r="F551" s="3"/>
      <c r="G551" s="9"/>
      <c r="H551" s="42"/>
      <c r="I551" s="3"/>
      <c r="J551" s="30"/>
      <c r="K551" s="21"/>
      <c r="L551" s="21"/>
      <c r="M551" s="37"/>
      <c r="N551" s="23"/>
      <c r="O551" s="23"/>
      <c r="P551" s="24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"/>
      <c r="B552" s="4"/>
      <c r="C552" s="10"/>
      <c r="D552" s="3"/>
      <c r="E552" s="3"/>
      <c r="F552" s="3"/>
      <c r="G552" s="9"/>
      <c r="H552" s="42"/>
      <c r="I552" s="3"/>
      <c r="J552" s="30"/>
      <c r="K552" s="21"/>
      <c r="L552" s="21"/>
      <c r="M552" s="37"/>
      <c r="N552" s="23"/>
      <c r="O552" s="23"/>
      <c r="P552" s="24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"/>
      <c r="B553" s="4"/>
      <c r="C553" s="10"/>
      <c r="D553" s="3"/>
      <c r="E553" s="3"/>
      <c r="F553" s="3"/>
      <c r="G553" s="9"/>
      <c r="H553" s="42"/>
      <c r="I553" s="3"/>
      <c r="J553" s="30"/>
      <c r="K553" s="21"/>
      <c r="L553" s="21"/>
      <c r="M553" s="37"/>
      <c r="N553" s="23"/>
      <c r="O553" s="23"/>
      <c r="P553" s="24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"/>
      <c r="B554" s="4"/>
      <c r="C554" s="10"/>
      <c r="D554" s="3"/>
      <c r="E554" s="3"/>
      <c r="F554" s="3"/>
      <c r="G554" s="9"/>
      <c r="H554" s="42"/>
      <c r="I554" s="3"/>
      <c r="J554" s="30"/>
      <c r="K554" s="21"/>
      <c r="L554" s="21"/>
      <c r="M554" s="37"/>
      <c r="N554" s="23"/>
      <c r="O554" s="23"/>
      <c r="P554" s="24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"/>
      <c r="B555" s="4"/>
      <c r="C555" s="10"/>
      <c r="D555" s="3"/>
      <c r="E555" s="3"/>
      <c r="F555" s="3"/>
      <c r="G555" s="9"/>
      <c r="H555" s="42"/>
      <c r="I555" s="3"/>
      <c r="J555" s="30"/>
      <c r="K555" s="21"/>
      <c r="L555" s="21"/>
      <c r="M555" s="37"/>
      <c r="N555" s="23"/>
      <c r="O555" s="23"/>
      <c r="P555" s="24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"/>
      <c r="B556" s="4"/>
      <c r="C556" s="10"/>
      <c r="D556" s="3"/>
      <c r="E556" s="3"/>
      <c r="F556" s="3"/>
      <c r="G556" s="9"/>
      <c r="H556" s="42"/>
      <c r="I556" s="3"/>
      <c r="J556" s="30"/>
      <c r="K556" s="21"/>
      <c r="L556" s="21"/>
      <c r="M556" s="37"/>
      <c r="N556" s="23"/>
      <c r="O556" s="23"/>
      <c r="P556" s="24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"/>
      <c r="B557" s="4"/>
      <c r="C557" s="10"/>
      <c r="D557" s="3"/>
      <c r="E557" s="3"/>
      <c r="F557" s="3"/>
      <c r="G557" s="9"/>
      <c r="H557" s="42"/>
      <c r="I557" s="3"/>
      <c r="J557" s="30"/>
      <c r="K557" s="21"/>
      <c r="L557" s="21"/>
      <c r="M557" s="37"/>
      <c r="N557" s="23"/>
      <c r="O557" s="23"/>
      <c r="P557" s="24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"/>
      <c r="B558" s="4"/>
      <c r="C558" s="10"/>
      <c r="D558" s="3"/>
      <c r="E558" s="3"/>
      <c r="F558" s="3"/>
      <c r="G558" s="9"/>
      <c r="H558" s="42"/>
      <c r="I558" s="3"/>
      <c r="J558" s="30"/>
      <c r="K558" s="21"/>
      <c r="L558" s="21"/>
      <c r="M558" s="37"/>
      <c r="N558" s="23"/>
      <c r="O558" s="23"/>
      <c r="P558" s="24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"/>
      <c r="B559" s="4"/>
      <c r="C559" s="10"/>
      <c r="D559" s="3"/>
      <c r="E559" s="3"/>
      <c r="F559" s="3"/>
      <c r="G559" s="9"/>
      <c r="H559" s="42"/>
      <c r="I559" s="3"/>
      <c r="J559" s="30"/>
      <c r="K559" s="21"/>
      <c r="L559" s="21"/>
      <c r="M559" s="37"/>
      <c r="N559" s="23"/>
      <c r="O559" s="23"/>
      <c r="P559" s="24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"/>
      <c r="B560" s="4"/>
      <c r="C560" s="10"/>
      <c r="D560" s="3"/>
      <c r="E560" s="3"/>
      <c r="F560" s="3"/>
      <c r="G560" s="9"/>
      <c r="H560" s="42"/>
      <c r="I560" s="3"/>
      <c r="J560" s="30"/>
      <c r="K560" s="21"/>
      <c r="L560" s="21"/>
      <c r="M560" s="37"/>
      <c r="N560" s="23"/>
      <c r="O560" s="23"/>
      <c r="P560" s="24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"/>
      <c r="B561" s="4"/>
      <c r="C561" s="10"/>
      <c r="D561" s="3"/>
      <c r="E561" s="3"/>
      <c r="F561" s="3"/>
      <c r="G561" s="9"/>
      <c r="H561" s="42"/>
      <c r="I561" s="3"/>
      <c r="J561" s="30"/>
      <c r="K561" s="21"/>
      <c r="L561" s="21"/>
      <c r="M561" s="37"/>
      <c r="N561" s="23"/>
      <c r="O561" s="23"/>
      <c r="P561" s="24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"/>
      <c r="B562" s="4"/>
      <c r="C562" s="10"/>
      <c r="D562" s="3"/>
      <c r="E562" s="3"/>
      <c r="F562" s="3"/>
      <c r="G562" s="9"/>
      <c r="H562" s="42"/>
      <c r="I562" s="3"/>
      <c r="J562" s="30"/>
      <c r="K562" s="21"/>
      <c r="L562" s="21"/>
      <c r="M562" s="37"/>
      <c r="N562" s="23"/>
      <c r="O562" s="23"/>
      <c r="P562" s="24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"/>
      <c r="B563" s="4"/>
      <c r="C563" s="10"/>
      <c r="D563" s="3"/>
      <c r="E563" s="3"/>
      <c r="F563" s="3"/>
      <c r="G563" s="9"/>
      <c r="H563" s="42"/>
      <c r="I563" s="3"/>
      <c r="J563" s="30"/>
      <c r="K563" s="21"/>
      <c r="L563" s="21"/>
      <c r="M563" s="37"/>
      <c r="N563" s="23"/>
      <c r="O563" s="23"/>
      <c r="P563" s="24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"/>
      <c r="B564" s="4"/>
      <c r="C564" s="10"/>
      <c r="D564" s="3"/>
      <c r="E564" s="3"/>
      <c r="F564" s="3"/>
      <c r="G564" s="9"/>
      <c r="H564" s="42"/>
      <c r="I564" s="3"/>
      <c r="J564" s="30"/>
      <c r="K564" s="21"/>
      <c r="L564" s="21"/>
      <c r="M564" s="37"/>
      <c r="N564" s="23"/>
      <c r="O564" s="23"/>
      <c r="P564" s="24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"/>
      <c r="B565" s="4"/>
      <c r="C565" s="10"/>
      <c r="D565" s="3"/>
      <c r="E565" s="3"/>
      <c r="F565" s="3"/>
      <c r="G565" s="9"/>
      <c r="H565" s="42"/>
      <c r="I565" s="3"/>
      <c r="J565" s="30"/>
      <c r="K565" s="21"/>
      <c r="L565" s="21"/>
      <c r="M565" s="37"/>
      <c r="N565" s="23"/>
      <c r="O565" s="23"/>
      <c r="P565" s="24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"/>
      <c r="B566" s="4"/>
      <c r="C566" s="10"/>
      <c r="D566" s="3"/>
      <c r="E566" s="3"/>
      <c r="F566" s="3"/>
      <c r="G566" s="9"/>
      <c r="H566" s="42"/>
      <c r="I566" s="3"/>
      <c r="J566" s="30"/>
      <c r="K566" s="21"/>
      <c r="L566" s="21"/>
      <c r="M566" s="37"/>
      <c r="N566" s="23"/>
      <c r="O566" s="23"/>
      <c r="P566" s="24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"/>
      <c r="B567" s="4"/>
      <c r="C567" s="10"/>
      <c r="D567" s="3"/>
      <c r="E567" s="3"/>
      <c r="F567" s="3"/>
      <c r="G567" s="9"/>
      <c r="H567" s="42"/>
      <c r="I567" s="3"/>
      <c r="J567" s="30"/>
      <c r="K567" s="21"/>
      <c r="L567" s="21"/>
      <c r="M567" s="37"/>
      <c r="N567" s="23"/>
      <c r="O567" s="23"/>
      <c r="P567" s="24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"/>
      <c r="B568" s="4"/>
      <c r="C568" s="10"/>
      <c r="D568" s="3"/>
      <c r="E568" s="3"/>
      <c r="F568" s="3"/>
      <c r="G568" s="9"/>
      <c r="H568" s="42"/>
      <c r="I568" s="3"/>
      <c r="J568" s="30"/>
      <c r="K568" s="21"/>
      <c r="L568" s="21"/>
      <c r="M568" s="37"/>
      <c r="N568" s="23"/>
      <c r="O568" s="23"/>
      <c r="P568" s="24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"/>
      <c r="B569" s="4"/>
      <c r="C569" s="10"/>
      <c r="D569" s="3"/>
      <c r="E569" s="3"/>
      <c r="F569" s="3"/>
      <c r="G569" s="9"/>
      <c r="H569" s="42"/>
      <c r="I569" s="3"/>
      <c r="J569" s="30"/>
      <c r="K569" s="21"/>
      <c r="L569" s="21"/>
      <c r="M569" s="37"/>
      <c r="N569" s="23"/>
      <c r="O569" s="23"/>
      <c r="P569" s="24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"/>
      <c r="B570" s="4"/>
      <c r="C570" s="10"/>
      <c r="D570" s="3"/>
      <c r="E570" s="3"/>
      <c r="F570" s="3"/>
      <c r="G570" s="9"/>
      <c r="H570" s="42"/>
      <c r="I570" s="3"/>
      <c r="J570" s="30"/>
      <c r="K570" s="21"/>
      <c r="L570" s="21"/>
      <c r="M570" s="37"/>
      <c r="N570" s="23"/>
      <c r="O570" s="23"/>
      <c r="P570" s="24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"/>
      <c r="B571" s="4"/>
      <c r="C571" s="10"/>
      <c r="D571" s="3"/>
      <c r="E571" s="3"/>
      <c r="F571" s="3"/>
      <c r="G571" s="9"/>
      <c r="H571" s="42"/>
      <c r="I571" s="3"/>
      <c r="J571" s="30"/>
      <c r="K571" s="21"/>
      <c r="L571" s="21"/>
      <c r="M571" s="37"/>
      <c r="N571" s="23"/>
      <c r="O571" s="23"/>
      <c r="P571" s="24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"/>
      <c r="B572" s="4"/>
      <c r="C572" s="10"/>
      <c r="D572" s="3"/>
      <c r="E572" s="3"/>
      <c r="F572" s="3"/>
      <c r="G572" s="9"/>
      <c r="H572" s="42"/>
      <c r="I572" s="3"/>
      <c r="J572" s="30"/>
      <c r="K572" s="21"/>
      <c r="L572" s="21"/>
      <c r="M572" s="37"/>
      <c r="N572" s="23"/>
      <c r="O572" s="23"/>
      <c r="P572" s="24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"/>
      <c r="B573" s="4"/>
      <c r="C573" s="10"/>
      <c r="D573" s="3"/>
      <c r="E573" s="3"/>
      <c r="F573" s="3"/>
      <c r="G573" s="9"/>
      <c r="H573" s="42"/>
      <c r="I573" s="3"/>
      <c r="J573" s="30"/>
      <c r="K573" s="21"/>
      <c r="L573" s="21"/>
      <c r="M573" s="37"/>
      <c r="N573" s="23"/>
      <c r="O573" s="23"/>
      <c r="P573" s="24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"/>
      <c r="B574" s="4"/>
      <c r="C574" s="10"/>
      <c r="D574" s="3"/>
      <c r="E574" s="3"/>
      <c r="F574" s="3"/>
      <c r="G574" s="9"/>
      <c r="H574" s="42"/>
      <c r="I574" s="3"/>
      <c r="J574" s="30"/>
      <c r="K574" s="21"/>
      <c r="L574" s="21"/>
      <c r="M574" s="37"/>
      <c r="N574" s="23"/>
      <c r="O574" s="23"/>
      <c r="P574" s="24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"/>
      <c r="B575" s="4"/>
      <c r="C575" s="10"/>
      <c r="D575" s="3"/>
      <c r="E575" s="3"/>
      <c r="F575" s="3"/>
      <c r="G575" s="9"/>
      <c r="H575" s="42"/>
      <c r="I575" s="3"/>
      <c r="J575" s="30"/>
      <c r="K575" s="21"/>
      <c r="L575" s="21"/>
      <c r="M575" s="37"/>
      <c r="N575" s="23"/>
      <c r="O575" s="23"/>
      <c r="P575" s="24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"/>
      <c r="B576" s="4"/>
      <c r="C576" s="10"/>
      <c r="D576" s="3"/>
      <c r="E576" s="3"/>
      <c r="F576" s="3"/>
      <c r="G576" s="9"/>
      <c r="H576" s="42"/>
      <c r="I576" s="3"/>
      <c r="J576" s="30"/>
      <c r="K576" s="21"/>
      <c r="L576" s="21"/>
      <c r="M576" s="37"/>
      <c r="N576" s="23"/>
      <c r="O576" s="23"/>
      <c r="P576" s="24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"/>
      <c r="B577" s="4"/>
      <c r="C577" s="10"/>
      <c r="D577" s="3"/>
      <c r="E577" s="3"/>
      <c r="F577" s="3"/>
      <c r="G577" s="9"/>
      <c r="H577" s="42"/>
      <c r="I577" s="3"/>
      <c r="J577" s="30"/>
      <c r="K577" s="21"/>
      <c r="L577" s="21"/>
      <c r="M577" s="37"/>
      <c r="N577" s="23"/>
      <c r="O577" s="23"/>
      <c r="P577" s="24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"/>
      <c r="B578" s="4"/>
      <c r="C578" s="10"/>
      <c r="D578" s="3"/>
      <c r="E578" s="3"/>
      <c r="F578" s="3"/>
      <c r="G578" s="9"/>
      <c r="H578" s="42"/>
      <c r="I578" s="3"/>
      <c r="J578" s="30"/>
      <c r="K578" s="21"/>
      <c r="L578" s="21"/>
      <c r="M578" s="37"/>
      <c r="N578" s="23"/>
      <c r="O578" s="23"/>
      <c r="P578" s="24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"/>
      <c r="B579" s="4"/>
      <c r="C579" s="10"/>
      <c r="D579" s="3"/>
      <c r="E579" s="3"/>
      <c r="F579" s="3"/>
      <c r="G579" s="9"/>
      <c r="H579" s="42"/>
      <c r="I579" s="3"/>
      <c r="J579" s="30"/>
      <c r="K579" s="21"/>
      <c r="L579" s="21"/>
      <c r="M579" s="37"/>
      <c r="N579" s="23"/>
      <c r="O579" s="23"/>
      <c r="P579" s="24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"/>
      <c r="B580" s="4"/>
      <c r="C580" s="10"/>
      <c r="D580" s="3"/>
      <c r="E580" s="3"/>
      <c r="F580" s="3"/>
      <c r="G580" s="9"/>
      <c r="H580" s="42"/>
      <c r="I580" s="3"/>
      <c r="J580" s="30"/>
      <c r="K580" s="21"/>
      <c r="L580" s="21"/>
      <c r="M580" s="37"/>
      <c r="N580" s="23"/>
      <c r="O580" s="23"/>
      <c r="P580" s="24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"/>
      <c r="B581" s="4"/>
      <c r="C581" s="10"/>
      <c r="D581" s="3"/>
      <c r="E581" s="3"/>
      <c r="F581" s="3"/>
      <c r="G581" s="9"/>
      <c r="H581" s="42"/>
      <c r="I581" s="3"/>
      <c r="J581" s="30"/>
      <c r="K581" s="21"/>
      <c r="L581" s="21"/>
      <c r="M581" s="37"/>
      <c r="N581" s="23"/>
      <c r="O581" s="23"/>
      <c r="P581" s="24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"/>
      <c r="B582" s="4"/>
      <c r="C582" s="10"/>
      <c r="D582" s="3"/>
      <c r="E582" s="3"/>
      <c r="F582" s="3"/>
      <c r="G582" s="9"/>
      <c r="H582" s="42"/>
      <c r="I582" s="3"/>
      <c r="J582" s="30"/>
      <c r="K582" s="21"/>
      <c r="L582" s="21"/>
      <c r="M582" s="37"/>
      <c r="N582" s="23"/>
      <c r="O582" s="23"/>
      <c r="P582" s="24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"/>
      <c r="B583" s="4"/>
      <c r="C583" s="10"/>
      <c r="D583" s="3"/>
      <c r="E583" s="3"/>
      <c r="F583" s="3"/>
      <c r="G583" s="9"/>
      <c r="H583" s="42"/>
      <c r="I583" s="3"/>
      <c r="J583" s="30"/>
      <c r="K583" s="21"/>
      <c r="L583" s="21"/>
      <c r="M583" s="37"/>
      <c r="N583" s="23"/>
      <c r="O583" s="23"/>
      <c r="P583" s="24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"/>
      <c r="B584" s="4"/>
      <c r="C584" s="10"/>
      <c r="D584" s="3"/>
      <c r="E584" s="3"/>
      <c r="F584" s="3"/>
      <c r="G584" s="9"/>
      <c r="H584" s="42"/>
      <c r="I584" s="3"/>
      <c r="J584" s="30"/>
      <c r="K584" s="21"/>
      <c r="L584" s="21"/>
      <c r="M584" s="37"/>
      <c r="N584" s="23"/>
      <c r="O584" s="23"/>
      <c r="P584" s="24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"/>
      <c r="B585" s="4"/>
      <c r="C585" s="10"/>
      <c r="D585" s="3"/>
      <c r="E585" s="3"/>
      <c r="F585" s="3"/>
      <c r="G585" s="9"/>
      <c r="H585" s="42"/>
      <c r="I585" s="3"/>
      <c r="J585" s="30"/>
      <c r="K585" s="21"/>
      <c r="L585" s="21"/>
      <c r="M585" s="37"/>
      <c r="N585" s="23"/>
      <c r="O585" s="23"/>
      <c r="P585" s="24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"/>
      <c r="B586" s="4"/>
      <c r="C586" s="10"/>
      <c r="D586" s="3"/>
      <c r="E586" s="3"/>
      <c r="F586" s="3"/>
      <c r="G586" s="9"/>
      <c r="H586" s="42"/>
      <c r="I586" s="3"/>
      <c r="J586" s="30"/>
      <c r="K586" s="21"/>
      <c r="L586" s="21"/>
      <c r="M586" s="37"/>
      <c r="N586" s="23"/>
      <c r="O586" s="23"/>
      <c r="P586" s="24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"/>
      <c r="B587" s="4"/>
      <c r="C587" s="10"/>
      <c r="D587" s="3"/>
      <c r="E587" s="3"/>
      <c r="F587" s="3"/>
      <c r="G587" s="9"/>
      <c r="H587" s="42"/>
      <c r="I587" s="3"/>
      <c r="J587" s="30"/>
      <c r="K587" s="21"/>
      <c r="L587" s="21"/>
      <c r="M587" s="37"/>
      <c r="N587" s="23"/>
      <c r="O587" s="23"/>
      <c r="P587" s="24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"/>
      <c r="B588" s="4"/>
      <c r="C588" s="10"/>
      <c r="D588" s="3"/>
      <c r="E588" s="3"/>
      <c r="F588" s="3"/>
      <c r="G588" s="9"/>
      <c r="H588" s="42"/>
      <c r="I588" s="3"/>
      <c r="J588" s="30"/>
      <c r="K588" s="21"/>
      <c r="L588" s="21"/>
      <c r="M588" s="37"/>
      <c r="N588" s="23"/>
      <c r="O588" s="23"/>
      <c r="P588" s="24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"/>
      <c r="B589" s="4"/>
      <c r="C589" s="10"/>
      <c r="D589" s="3"/>
      <c r="E589" s="3"/>
      <c r="F589" s="3"/>
      <c r="G589" s="9"/>
      <c r="H589" s="42"/>
      <c r="I589" s="3"/>
      <c r="J589" s="30"/>
      <c r="K589" s="21"/>
      <c r="L589" s="21"/>
      <c r="M589" s="37"/>
      <c r="N589" s="23"/>
      <c r="O589" s="23"/>
      <c r="P589" s="24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"/>
      <c r="B590" s="4"/>
      <c r="C590" s="10"/>
      <c r="D590" s="3"/>
      <c r="E590" s="3"/>
      <c r="F590" s="3"/>
      <c r="G590" s="9"/>
      <c r="H590" s="42"/>
      <c r="I590" s="3"/>
      <c r="J590" s="30"/>
      <c r="K590" s="21"/>
      <c r="L590" s="21"/>
      <c r="M590" s="37"/>
      <c r="N590" s="23"/>
      <c r="O590" s="23"/>
      <c r="P590" s="24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"/>
      <c r="B591" s="4"/>
      <c r="C591" s="10"/>
      <c r="D591" s="3"/>
      <c r="E591" s="3"/>
      <c r="F591" s="3"/>
      <c r="G591" s="9"/>
      <c r="H591" s="42"/>
      <c r="I591" s="3"/>
      <c r="J591" s="30"/>
      <c r="K591" s="21"/>
      <c r="L591" s="21"/>
      <c r="M591" s="37"/>
      <c r="N591" s="23"/>
      <c r="O591" s="23"/>
      <c r="P591" s="24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"/>
      <c r="B592" s="4"/>
      <c r="C592" s="10"/>
      <c r="D592" s="3"/>
      <c r="E592" s="3"/>
      <c r="F592" s="3"/>
      <c r="G592" s="9"/>
      <c r="H592" s="42"/>
      <c r="I592" s="3"/>
      <c r="J592" s="30"/>
      <c r="K592" s="21"/>
      <c r="L592" s="21"/>
      <c r="M592" s="37"/>
      <c r="N592" s="23"/>
      <c r="O592" s="23"/>
      <c r="P592" s="24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"/>
      <c r="B593" s="4"/>
      <c r="C593" s="10"/>
      <c r="D593" s="3"/>
      <c r="E593" s="3"/>
      <c r="F593" s="3"/>
      <c r="G593" s="9"/>
      <c r="H593" s="42"/>
      <c r="I593" s="3"/>
      <c r="J593" s="30"/>
      <c r="K593" s="21"/>
      <c r="L593" s="21"/>
      <c r="M593" s="37"/>
      <c r="N593" s="23"/>
      <c r="O593" s="23"/>
      <c r="P593" s="24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"/>
      <c r="B594" s="4"/>
      <c r="C594" s="10"/>
      <c r="D594" s="3"/>
      <c r="E594" s="3"/>
      <c r="F594" s="3"/>
      <c r="G594" s="9"/>
      <c r="H594" s="42"/>
      <c r="I594" s="3"/>
      <c r="J594" s="30"/>
      <c r="K594" s="21"/>
      <c r="L594" s="21"/>
      <c r="M594" s="37"/>
      <c r="N594" s="23"/>
      <c r="O594" s="23"/>
      <c r="P594" s="24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"/>
      <c r="B595" s="4"/>
      <c r="C595" s="10"/>
      <c r="D595" s="3"/>
      <c r="E595" s="3"/>
      <c r="F595" s="3"/>
      <c r="G595" s="9"/>
      <c r="H595" s="42"/>
      <c r="I595" s="3"/>
      <c r="J595" s="30"/>
      <c r="K595" s="21"/>
      <c r="L595" s="21"/>
      <c r="M595" s="37"/>
      <c r="N595" s="23"/>
      <c r="O595" s="23"/>
      <c r="P595" s="24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"/>
      <c r="B596" s="4"/>
      <c r="C596" s="10"/>
      <c r="D596" s="3"/>
      <c r="E596" s="3"/>
      <c r="F596" s="3"/>
      <c r="G596" s="9"/>
      <c r="H596" s="42"/>
      <c r="I596" s="3"/>
      <c r="J596" s="30"/>
      <c r="K596" s="21"/>
      <c r="L596" s="21"/>
      <c r="M596" s="37"/>
      <c r="N596" s="23"/>
      <c r="O596" s="23"/>
      <c r="P596" s="24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"/>
      <c r="B597" s="4"/>
      <c r="C597" s="10"/>
      <c r="D597" s="3"/>
      <c r="E597" s="3"/>
      <c r="F597" s="3"/>
      <c r="G597" s="9"/>
      <c r="H597" s="42"/>
      <c r="I597" s="3"/>
      <c r="J597" s="30"/>
      <c r="K597" s="21"/>
      <c r="L597" s="21"/>
      <c r="M597" s="37"/>
      <c r="N597" s="23"/>
      <c r="O597" s="23"/>
      <c r="P597" s="24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"/>
      <c r="B598" s="4"/>
      <c r="C598" s="10"/>
      <c r="D598" s="3"/>
      <c r="E598" s="3"/>
      <c r="F598" s="3"/>
      <c r="G598" s="9"/>
      <c r="H598" s="42"/>
      <c r="I598" s="3"/>
      <c r="J598" s="30"/>
      <c r="K598" s="21"/>
      <c r="L598" s="21"/>
      <c r="M598" s="37"/>
      <c r="N598" s="23"/>
      <c r="O598" s="23"/>
      <c r="P598" s="24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"/>
      <c r="B599" s="4"/>
      <c r="C599" s="10"/>
      <c r="D599" s="3"/>
      <c r="E599" s="3"/>
      <c r="F599" s="3"/>
      <c r="G599" s="9"/>
      <c r="H599" s="42"/>
      <c r="I599" s="3"/>
      <c r="J599" s="30"/>
      <c r="K599" s="21"/>
      <c r="L599" s="21"/>
      <c r="M599" s="37"/>
      <c r="N599" s="23"/>
      <c r="O599" s="23"/>
      <c r="P599" s="24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"/>
      <c r="B600" s="4"/>
      <c r="C600" s="10"/>
      <c r="D600" s="3"/>
      <c r="E600" s="3"/>
      <c r="F600" s="3"/>
      <c r="G600" s="9"/>
      <c r="H600" s="42"/>
      <c r="I600" s="3"/>
      <c r="J600" s="30"/>
      <c r="K600" s="21"/>
      <c r="L600" s="21"/>
      <c r="M600" s="37"/>
      <c r="N600" s="23"/>
      <c r="O600" s="23"/>
      <c r="P600" s="24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"/>
      <c r="B601" s="4"/>
      <c r="C601" s="10"/>
      <c r="D601" s="3"/>
      <c r="E601" s="3"/>
      <c r="F601" s="3"/>
      <c r="G601" s="9"/>
      <c r="H601" s="42"/>
      <c r="I601" s="3"/>
      <c r="J601" s="30"/>
      <c r="K601" s="21"/>
      <c r="L601" s="21"/>
      <c r="M601" s="37"/>
      <c r="N601" s="23"/>
      <c r="O601" s="23"/>
      <c r="P601" s="24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"/>
      <c r="B602" s="4"/>
      <c r="C602" s="10"/>
      <c r="D602" s="3"/>
      <c r="E602" s="3"/>
      <c r="F602" s="3"/>
      <c r="G602" s="9"/>
      <c r="H602" s="42"/>
      <c r="I602" s="3"/>
      <c r="J602" s="30"/>
      <c r="K602" s="21"/>
      <c r="L602" s="21"/>
      <c r="M602" s="37"/>
      <c r="N602" s="23"/>
      <c r="O602" s="23"/>
      <c r="P602" s="24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"/>
      <c r="B603" s="4"/>
      <c r="C603" s="10"/>
      <c r="D603" s="3"/>
      <c r="E603" s="3"/>
      <c r="F603" s="3"/>
      <c r="G603" s="9"/>
      <c r="H603" s="42"/>
      <c r="I603" s="3"/>
      <c r="J603" s="30"/>
      <c r="K603" s="21"/>
      <c r="L603" s="21"/>
      <c r="M603" s="37"/>
      <c r="N603" s="23"/>
      <c r="O603" s="23"/>
      <c r="P603" s="24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"/>
      <c r="B604" s="4"/>
      <c r="C604" s="10"/>
      <c r="D604" s="3"/>
      <c r="E604" s="3"/>
      <c r="F604" s="3"/>
      <c r="G604" s="9"/>
      <c r="H604" s="42"/>
      <c r="I604" s="3"/>
      <c r="J604" s="30"/>
      <c r="K604" s="21"/>
      <c r="L604" s="21"/>
      <c r="M604" s="37"/>
      <c r="N604" s="23"/>
      <c r="O604" s="23"/>
      <c r="P604" s="24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"/>
      <c r="B605" s="4"/>
      <c r="C605" s="10"/>
      <c r="D605" s="3"/>
      <c r="E605" s="3"/>
      <c r="F605" s="3"/>
      <c r="G605" s="9"/>
      <c r="H605" s="42"/>
      <c r="I605" s="3"/>
      <c r="J605" s="30"/>
      <c r="K605" s="21"/>
      <c r="L605" s="21"/>
      <c r="M605" s="37"/>
      <c r="N605" s="23"/>
      <c r="O605" s="23"/>
      <c r="P605" s="24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"/>
      <c r="B606" s="4"/>
      <c r="C606" s="10"/>
      <c r="D606" s="3"/>
      <c r="E606" s="3"/>
      <c r="F606" s="3"/>
      <c r="G606" s="9"/>
      <c r="H606" s="42"/>
      <c r="I606" s="3"/>
      <c r="J606" s="30"/>
      <c r="K606" s="21"/>
      <c r="L606" s="21"/>
      <c r="M606" s="37"/>
      <c r="N606" s="23"/>
      <c r="O606" s="23"/>
      <c r="P606" s="24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"/>
      <c r="B607" s="4"/>
      <c r="C607" s="10"/>
      <c r="D607" s="3"/>
      <c r="E607" s="3"/>
      <c r="F607" s="3"/>
      <c r="G607" s="9"/>
      <c r="H607" s="42"/>
      <c r="I607" s="3"/>
      <c r="J607" s="30"/>
      <c r="K607" s="21"/>
      <c r="L607" s="21"/>
      <c r="M607" s="37"/>
      <c r="N607" s="23"/>
      <c r="O607" s="23"/>
      <c r="P607" s="24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"/>
      <c r="B608" s="4"/>
      <c r="C608" s="10"/>
      <c r="D608" s="3"/>
      <c r="E608" s="3"/>
      <c r="F608" s="3"/>
      <c r="G608" s="9"/>
      <c r="H608" s="42"/>
      <c r="I608" s="3"/>
      <c r="J608" s="30"/>
      <c r="K608" s="21"/>
      <c r="L608" s="21"/>
      <c r="M608" s="37"/>
      <c r="N608" s="23"/>
      <c r="O608" s="23"/>
      <c r="P608" s="24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"/>
      <c r="B609" s="4"/>
      <c r="C609" s="10"/>
      <c r="D609" s="3"/>
      <c r="E609" s="3"/>
      <c r="F609" s="3"/>
      <c r="G609" s="9"/>
      <c r="H609" s="42"/>
      <c r="I609" s="3"/>
      <c r="J609" s="30"/>
      <c r="K609" s="21"/>
      <c r="L609" s="21"/>
      <c r="M609" s="37"/>
      <c r="N609" s="23"/>
      <c r="O609" s="23"/>
      <c r="P609" s="24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"/>
      <c r="B610" s="4"/>
      <c r="C610" s="10"/>
      <c r="D610" s="3"/>
      <c r="E610" s="3"/>
      <c r="F610" s="3"/>
      <c r="G610" s="9"/>
      <c r="H610" s="42"/>
      <c r="I610" s="3"/>
      <c r="J610" s="30"/>
      <c r="K610" s="21"/>
      <c r="L610" s="21"/>
      <c r="M610" s="37"/>
      <c r="N610" s="23"/>
      <c r="O610" s="23"/>
      <c r="P610" s="24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"/>
      <c r="B611" s="4"/>
      <c r="C611" s="10"/>
      <c r="D611" s="3"/>
      <c r="E611" s="3"/>
      <c r="F611" s="3"/>
      <c r="G611" s="9"/>
      <c r="H611" s="42"/>
      <c r="I611" s="3"/>
      <c r="J611" s="30"/>
      <c r="K611" s="21"/>
      <c r="L611" s="21"/>
      <c r="M611" s="37"/>
      <c r="N611" s="23"/>
      <c r="O611" s="23"/>
      <c r="P611" s="24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"/>
      <c r="B612" s="4"/>
      <c r="C612" s="10"/>
      <c r="D612" s="3"/>
      <c r="E612" s="3"/>
      <c r="F612" s="3"/>
      <c r="G612" s="9"/>
      <c r="H612" s="42"/>
      <c r="I612" s="3"/>
      <c r="J612" s="30"/>
      <c r="K612" s="21"/>
      <c r="L612" s="21"/>
      <c r="M612" s="37"/>
      <c r="N612" s="23"/>
      <c r="O612" s="23"/>
      <c r="P612" s="24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"/>
      <c r="B613" s="4"/>
      <c r="C613" s="10"/>
      <c r="D613" s="3"/>
      <c r="E613" s="3"/>
      <c r="F613" s="3"/>
      <c r="G613" s="9"/>
      <c r="H613" s="42"/>
      <c r="I613" s="3"/>
      <c r="J613" s="30"/>
      <c r="K613" s="21"/>
      <c r="L613" s="21"/>
      <c r="M613" s="37"/>
      <c r="N613" s="23"/>
      <c r="O613" s="23"/>
      <c r="P613" s="24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"/>
      <c r="B614" s="4"/>
      <c r="C614" s="10"/>
      <c r="D614" s="3"/>
      <c r="E614" s="3"/>
      <c r="F614" s="3"/>
      <c r="G614" s="9"/>
      <c r="H614" s="42"/>
      <c r="I614" s="3"/>
      <c r="J614" s="30"/>
      <c r="K614" s="21"/>
      <c r="L614" s="21"/>
      <c r="M614" s="37"/>
      <c r="N614" s="23"/>
      <c r="O614" s="23"/>
      <c r="P614" s="24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"/>
      <c r="B615" s="4"/>
      <c r="C615" s="10"/>
      <c r="D615" s="3"/>
      <c r="E615" s="3"/>
      <c r="F615" s="3"/>
      <c r="G615" s="9"/>
      <c r="H615" s="42"/>
      <c r="I615" s="3"/>
      <c r="J615" s="30"/>
      <c r="K615" s="21"/>
      <c r="L615" s="21"/>
      <c r="M615" s="37"/>
      <c r="N615" s="23"/>
      <c r="O615" s="23"/>
      <c r="P615" s="24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"/>
      <c r="B616" s="4"/>
      <c r="C616" s="10"/>
      <c r="D616" s="3"/>
      <c r="E616" s="3"/>
      <c r="F616" s="3"/>
      <c r="G616" s="9"/>
      <c r="H616" s="42"/>
      <c r="I616" s="3"/>
      <c r="J616" s="30"/>
      <c r="K616" s="21"/>
      <c r="L616" s="21"/>
      <c r="M616" s="37"/>
      <c r="N616" s="23"/>
      <c r="O616" s="23"/>
      <c r="P616" s="24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"/>
      <c r="B617" s="4"/>
      <c r="C617" s="10"/>
      <c r="D617" s="3"/>
      <c r="E617" s="3"/>
      <c r="F617" s="3"/>
      <c r="G617" s="9"/>
      <c r="H617" s="42"/>
      <c r="I617" s="3"/>
      <c r="J617" s="30"/>
      <c r="K617" s="21"/>
      <c r="L617" s="21"/>
      <c r="M617" s="37"/>
      <c r="N617" s="23"/>
      <c r="O617" s="23"/>
      <c r="P617" s="24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"/>
      <c r="B618" s="4"/>
      <c r="C618" s="10"/>
      <c r="D618" s="3"/>
      <c r="E618" s="3"/>
      <c r="F618" s="3"/>
      <c r="G618" s="9"/>
      <c r="H618" s="42"/>
      <c r="I618" s="3"/>
      <c r="J618" s="30"/>
      <c r="K618" s="21"/>
      <c r="L618" s="21"/>
      <c r="M618" s="37"/>
      <c r="N618" s="23"/>
      <c r="O618" s="23"/>
      <c r="P618" s="24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"/>
      <c r="B619" s="4"/>
      <c r="C619" s="10"/>
      <c r="D619" s="3"/>
      <c r="E619" s="3"/>
      <c r="F619" s="3"/>
      <c r="G619" s="9"/>
      <c r="H619" s="42"/>
      <c r="I619" s="3"/>
      <c r="J619" s="30"/>
      <c r="K619" s="21"/>
      <c r="L619" s="21"/>
      <c r="M619" s="37"/>
      <c r="N619" s="23"/>
      <c r="O619" s="23"/>
      <c r="P619" s="24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"/>
      <c r="B620" s="4"/>
      <c r="C620" s="10"/>
      <c r="D620" s="3"/>
      <c r="E620" s="3"/>
      <c r="F620" s="3"/>
      <c r="G620" s="9"/>
      <c r="H620" s="42"/>
      <c r="I620" s="3"/>
      <c r="J620" s="30"/>
      <c r="K620" s="21"/>
      <c r="L620" s="21"/>
      <c r="M620" s="37"/>
      <c r="N620" s="23"/>
      <c r="O620" s="23"/>
      <c r="P620" s="24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"/>
      <c r="B621" s="4"/>
      <c r="C621" s="10"/>
      <c r="D621" s="3"/>
      <c r="E621" s="3"/>
      <c r="F621" s="3"/>
      <c r="G621" s="9"/>
      <c r="H621" s="42"/>
      <c r="I621" s="3"/>
      <c r="J621" s="30"/>
      <c r="K621" s="21"/>
      <c r="L621" s="21"/>
      <c r="M621" s="37"/>
      <c r="N621" s="23"/>
      <c r="O621" s="23"/>
      <c r="P621" s="24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"/>
      <c r="B622" s="4"/>
      <c r="C622" s="10"/>
      <c r="D622" s="3"/>
      <c r="E622" s="3"/>
      <c r="F622" s="3"/>
      <c r="G622" s="9"/>
      <c r="H622" s="42"/>
      <c r="I622" s="3"/>
      <c r="J622" s="30"/>
      <c r="K622" s="21"/>
      <c r="L622" s="21"/>
      <c r="M622" s="37"/>
      <c r="N622" s="23"/>
      <c r="O622" s="23"/>
      <c r="P622" s="24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"/>
      <c r="B623" s="4"/>
      <c r="C623" s="10"/>
      <c r="D623" s="3"/>
      <c r="E623" s="3"/>
      <c r="F623" s="3"/>
      <c r="G623" s="9"/>
      <c r="H623" s="42"/>
      <c r="I623" s="3"/>
      <c r="J623" s="30"/>
      <c r="K623" s="21"/>
      <c r="L623" s="21"/>
      <c r="M623" s="37"/>
      <c r="N623" s="23"/>
      <c r="O623" s="23"/>
      <c r="P623" s="24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"/>
      <c r="B624" s="4"/>
      <c r="C624" s="10"/>
      <c r="D624" s="3"/>
      <c r="E624" s="3"/>
      <c r="F624" s="3"/>
      <c r="G624" s="9"/>
      <c r="H624" s="42"/>
      <c r="I624" s="3"/>
      <c r="J624" s="30"/>
      <c r="K624" s="21"/>
      <c r="L624" s="21"/>
      <c r="M624" s="37"/>
      <c r="N624" s="23"/>
      <c r="O624" s="23"/>
      <c r="P624" s="24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"/>
      <c r="B625" s="4"/>
      <c r="C625" s="10"/>
      <c r="D625" s="3"/>
      <c r="E625" s="3"/>
      <c r="F625" s="3"/>
      <c r="G625" s="9"/>
      <c r="H625" s="42"/>
      <c r="I625" s="3"/>
      <c r="J625" s="30"/>
      <c r="K625" s="21"/>
      <c r="L625" s="21"/>
      <c r="M625" s="37"/>
      <c r="N625" s="23"/>
      <c r="O625" s="23"/>
      <c r="P625" s="24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"/>
      <c r="B626" s="4"/>
      <c r="C626" s="10"/>
      <c r="D626" s="3"/>
      <c r="E626" s="3"/>
      <c r="F626" s="3"/>
      <c r="G626" s="9"/>
      <c r="H626" s="42"/>
      <c r="I626" s="3"/>
      <c r="J626" s="30"/>
      <c r="K626" s="21"/>
      <c r="L626" s="21"/>
      <c r="M626" s="37"/>
      <c r="N626" s="23"/>
      <c r="O626" s="23"/>
      <c r="P626" s="24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"/>
      <c r="B627" s="4"/>
      <c r="C627" s="10"/>
      <c r="D627" s="3"/>
      <c r="E627" s="3"/>
      <c r="F627" s="3"/>
      <c r="G627" s="9"/>
      <c r="H627" s="42"/>
      <c r="I627" s="3"/>
      <c r="J627" s="30"/>
      <c r="K627" s="21"/>
      <c r="L627" s="21"/>
      <c r="M627" s="37"/>
      <c r="N627" s="23"/>
      <c r="O627" s="23"/>
      <c r="P627" s="24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"/>
      <c r="B628" s="4"/>
      <c r="C628" s="10"/>
      <c r="D628" s="3"/>
      <c r="E628" s="3"/>
      <c r="F628" s="3"/>
      <c r="G628" s="9"/>
      <c r="H628" s="42"/>
      <c r="I628" s="3"/>
      <c r="J628" s="30"/>
      <c r="K628" s="21"/>
      <c r="L628" s="21"/>
      <c r="M628" s="37"/>
      <c r="N628" s="23"/>
      <c r="O628" s="23"/>
      <c r="P628" s="24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"/>
      <c r="B629" s="4"/>
      <c r="C629" s="10"/>
      <c r="D629" s="3"/>
      <c r="E629" s="3"/>
      <c r="F629" s="3"/>
      <c r="G629" s="9"/>
      <c r="H629" s="42"/>
      <c r="I629" s="3"/>
      <c r="J629" s="30"/>
      <c r="K629" s="21"/>
      <c r="L629" s="21"/>
      <c r="M629" s="37"/>
      <c r="N629" s="23"/>
      <c r="O629" s="23"/>
      <c r="P629" s="24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"/>
      <c r="B630" s="4"/>
      <c r="C630" s="10"/>
      <c r="D630" s="3"/>
      <c r="E630" s="3"/>
      <c r="F630" s="3"/>
      <c r="G630" s="9"/>
      <c r="H630" s="42"/>
      <c r="I630" s="3"/>
      <c r="J630" s="30"/>
      <c r="K630" s="21"/>
      <c r="L630" s="21"/>
      <c r="M630" s="37"/>
      <c r="N630" s="23"/>
      <c r="O630" s="23"/>
      <c r="P630" s="24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"/>
      <c r="B631" s="4"/>
      <c r="C631" s="10"/>
      <c r="D631" s="3"/>
      <c r="E631" s="3"/>
      <c r="F631" s="3"/>
      <c r="G631" s="9"/>
      <c r="H631" s="42"/>
      <c r="I631" s="3"/>
      <c r="J631" s="30"/>
      <c r="K631" s="21"/>
      <c r="L631" s="21"/>
      <c r="M631" s="37"/>
      <c r="N631" s="23"/>
      <c r="O631" s="23"/>
      <c r="P631" s="24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"/>
      <c r="B632" s="4"/>
      <c r="C632" s="10"/>
      <c r="D632" s="3"/>
      <c r="E632" s="3"/>
      <c r="F632" s="3"/>
      <c r="G632" s="9"/>
      <c r="H632" s="42"/>
      <c r="I632" s="3"/>
      <c r="J632" s="30"/>
      <c r="K632" s="21"/>
      <c r="L632" s="21"/>
      <c r="M632" s="37"/>
      <c r="N632" s="23"/>
      <c r="O632" s="23"/>
      <c r="P632" s="24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"/>
      <c r="B633" s="4"/>
      <c r="C633" s="10"/>
      <c r="D633" s="3"/>
      <c r="E633" s="3"/>
      <c r="F633" s="3"/>
      <c r="G633" s="9"/>
      <c r="H633" s="42"/>
      <c r="I633" s="3"/>
      <c r="J633" s="30"/>
      <c r="K633" s="21"/>
      <c r="L633" s="21"/>
      <c r="M633" s="37"/>
      <c r="N633" s="23"/>
      <c r="O633" s="23"/>
      <c r="P633" s="24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"/>
      <c r="B634" s="4"/>
      <c r="C634" s="10"/>
      <c r="D634" s="3"/>
      <c r="E634" s="3"/>
      <c r="F634" s="3"/>
      <c r="G634" s="9"/>
      <c r="H634" s="42"/>
      <c r="I634" s="3"/>
      <c r="J634" s="30"/>
      <c r="K634" s="21"/>
      <c r="L634" s="21"/>
      <c r="M634" s="37"/>
      <c r="N634" s="23"/>
      <c r="O634" s="23"/>
      <c r="P634" s="24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"/>
      <c r="B635" s="4"/>
      <c r="C635" s="10"/>
      <c r="D635" s="3"/>
      <c r="E635" s="3"/>
      <c r="F635" s="3"/>
      <c r="G635" s="9"/>
      <c r="H635" s="42"/>
      <c r="I635" s="3"/>
      <c r="J635" s="30"/>
      <c r="K635" s="21"/>
      <c r="L635" s="21"/>
      <c r="M635" s="37"/>
      <c r="N635" s="23"/>
      <c r="O635" s="23"/>
      <c r="P635" s="24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"/>
      <c r="B636" s="4"/>
      <c r="C636" s="10"/>
      <c r="D636" s="3"/>
      <c r="E636" s="3"/>
      <c r="F636" s="3"/>
      <c r="G636" s="9"/>
      <c r="H636" s="42"/>
      <c r="I636" s="3"/>
      <c r="J636" s="30"/>
      <c r="K636" s="21"/>
      <c r="L636" s="21"/>
      <c r="M636" s="37"/>
      <c r="N636" s="23"/>
      <c r="O636" s="23"/>
      <c r="P636" s="24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"/>
      <c r="B637" s="4"/>
      <c r="C637" s="10"/>
      <c r="D637" s="3"/>
      <c r="E637" s="3"/>
      <c r="F637" s="3"/>
      <c r="G637" s="9"/>
      <c r="H637" s="42"/>
      <c r="I637" s="3"/>
      <c r="J637" s="30"/>
      <c r="K637" s="21"/>
      <c r="L637" s="21"/>
      <c r="M637" s="37"/>
      <c r="N637" s="23"/>
      <c r="O637" s="23"/>
      <c r="P637" s="24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"/>
      <c r="B638" s="4"/>
      <c r="C638" s="10"/>
      <c r="D638" s="3"/>
      <c r="E638" s="3"/>
      <c r="F638" s="3"/>
      <c r="G638" s="9"/>
      <c r="H638" s="42"/>
      <c r="I638" s="3"/>
      <c r="J638" s="30"/>
      <c r="K638" s="21"/>
      <c r="L638" s="21"/>
      <c r="M638" s="37"/>
      <c r="N638" s="23"/>
      <c r="O638" s="23"/>
      <c r="P638" s="24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"/>
      <c r="B639" s="4"/>
      <c r="C639" s="10"/>
      <c r="D639" s="3"/>
      <c r="E639" s="3"/>
      <c r="F639" s="3"/>
      <c r="G639" s="9"/>
      <c r="H639" s="42"/>
      <c r="I639" s="3"/>
      <c r="J639" s="30"/>
      <c r="K639" s="21"/>
      <c r="L639" s="21"/>
      <c r="M639" s="37"/>
      <c r="N639" s="23"/>
      <c r="O639" s="23"/>
      <c r="P639" s="24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"/>
      <c r="B640" s="4"/>
      <c r="C640" s="10"/>
      <c r="D640" s="3"/>
      <c r="E640" s="3"/>
      <c r="F640" s="3"/>
      <c r="G640" s="9"/>
      <c r="H640" s="42"/>
      <c r="I640" s="3"/>
      <c r="J640" s="30"/>
      <c r="K640" s="21"/>
      <c r="L640" s="21"/>
      <c r="M640" s="37"/>
      <c r="N640" s="23"/>
      <c r="O640" s="23"/>
      <c r="P640" s="24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"/>
      <c r="B641" s="4"/>
      <c r="C641" s="10"/>
      <c r="D641" s="3"/>
      <c r="E641" s="3"/>
      <c r="F641" s="3"/>
      <c r="G641" s="9"/>
      <c r="H641" s="42"/>
      <c r="I641" s="3"/>
      <c r="J641" s="30"/>
      <c r="K641" s="21"/>
      <c r="L641" s="21"/>
      <c r="M641" s="37"/>
      <c r="N641" s="23"/>
      <c r="O641" s="23"/>
      <c r="P641" s="24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"/>
      <c r="B642" s="4"/>
      <c r="C642" s="10"/>
      <c r="D642" s="3"/>
      <c r="E642" s="3"/>
      <c r="F642" s="3"/>
      <c r="G642" s="9"/>
      <c r="H642" s="42"/>
      <c r="I642" s="3"/>
      <c r="J642" s="30"/>
      <c r="K642" s="21"/>
      <c r="L642" s="21"/>
      <c r="M642" s="37"/>
      <c r="N642" s="23"/>
      <c r="O642" s="23"/>
      <c r="P642" s="24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"/>
      <c r="B643" s="4"/>
      <c r="C643" s="10"/>
      <c r="D643" s="3"/>
      <c r="E643" s="3"/>
      <c r="F643" s="3"/>
      <c r="G643" s="9"/>
      <c r="H643" s="42"/>
      <c r="I643" s="3"/>
      <c r="J643" s="30"/>
      <c r="K643" s="21"/>
      <c r="L643" s="21"/>
      <c r="M643" s="37"/>
      <c r="N643" s="23"/>
      <c r="O643" s="23"/>
      <c r="P643" s="24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"/>
      <c r="B644" s="4"/>
      <c r="C644" s="10"/>
      <c r="D644" s="3"/>
      <c r="E644" s="3"/>
      <c r="F644" s="3"/>
      <c r="G644" s="9"/>
      <c r="H644" s="42"/>
      <c r="I644" s="3"/>
      <c r="J644" s="30"/>
      <c r="K644" s="21"/>
      <c r="L644" s="21"/>
      <c r="M644" s="37"/>
      <c r="N644" s="23"/>
      <c r="O644" s="23"/>
      <c r="P644" s="24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"/>
      <c r="B645" s="4"/>
      <c r="C645" s="10"/>
      <c r="D645" s="3"/>
      <c r="E645" s="3"/>
      <c r="F645" s="3"/>
      <c r="G645" s="9"/>
      <c r="H645" s="42"/>
      <c r="I645" s="3"/>
      <c r="J645" s="30"/>
      <c r="K645" s="21"/>
      <c r="L645" s="21"/>
      <c r="M645" s="37"/>
      <c r="N645" s="23"/>
      <c r="O645" s="23"/>
      <c r="P645" s="24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"/>
      <c r="B646" s="4"/>
      <c r="C646" s="10"/>
      <c r="D646" s="3"/>
      <c r="E646" s="3"/>
      <c r="F646" s="3"/>
      <c r="G646" s="9"/>
      <c r="H646" s="42"/>
      <c r="I646" s="3"/>
      <c r="J646" s="30"/>
      <c r="K646" s="21"/>
      <c r="L646" s="21"/>
      <c r="M646" s="37"/>
      <c r="N646" s="23"/>
      <c r="O646" s="23"/>
      <c r="P646" s="24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"/>
      <c r="B647" s="4"/>
      <c r="C647" s="10"/>
      <c r="D647" s="3"/>
      <c r="E647" s="3"/>
      <c r="F647" s="3"/>
      <c r="G647" s="9"/>
      <c r="H647" s="42"/>
      <c r="I647" s="3"/>
      <c r="J647" s="30"/>
      <c r="K647" s="21"/>
      <c r="L647" s="21"/>
      <c r="M647" s="37"/>
      <c r="N647" s="23"/>
      <c r="O647" s="23"/>
      <c r="P647" s="24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"/>
      <c r="B648" s="4"/>
      <c r="C648" s="10"/>
      <c r="D648" s="3"/>
      <c r="E648" s="3"/>
      <c r="F648" s="3"/>
      <c r="G648" s="9"/>
      <c r="H648" s="42"/>
      <c r="I648" s="3"/>
      <c r="J648" s="30"/>
      <c r="K648" s="21"/>
      <c r="L648" s="21"/>
      <c r="M648" s="37"/>
      <c r="N648" s="23"/>
      <c r="O648" s="23"/>
      <c r="P648" s="24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"/>
      <c r="B649" s="4"/>
      <c r="C649" s="10"/>
      <c r="D649" s="3"/>
      <c r="E649" s="3"/>
      <c r="F649" s="3"/>
      <c r="G649" s="9"/>
      <c r="H649" s="42"/>
      <c r="I649" s="3"/>
      <c r="J649" s="30"/>
      <c r="K649" s="21"/>
      <c r="L649" s="21"/>
      <c r="M649" s="37"/>
      <c r="N649" s="23"/>
      <c r="O649" s="23"/>
      <c r="P649" s="24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"/>
      <c r="B650" s="4"/>
      <c r="C650" s="10"/>
      <c r="D650" s="3"/>
      <c r="E650" s="3"/>
      <c r="F650" s="3"/>
      <c r="G650" s="9"/>
      <c r="H650" s="42"/>
      <c r="I650" s="3"/>
      <c r="J650" s="30"/>
      <c r="K650" s="21"/>
      <c r="L650" s="21"/>
      <c r="M650" s="37"/>
      <c r="N650" s="23"/>
      <c r="O650" s="23"/>
      <c r="P650" s="24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"/>
      <c r="B651" s="4"/>
      <c r="C651" s="10"/>
      <c r="D651" s="3"/>
      <c r="E651" s="3"/>
      <c r="F651" s="3"/>
      <c r="G651" s="9"/>
      <c r="H651" s="42"/>
      <c r="I651" s="3"/>
      <c r="J651" s="30"/>
      <c r="K651" s="21"/>
      <c r="L651" s="21"/>
      <c r="M651" s="37"/>
      <c r="N651" s="23"/>
      <c r="O651" s="23"/>
      <c r="P651" s="24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"/>
      <c r="B652" s="4"/>
      <c r="C652" s="10"/>
      <c r="D652" s="3"/>
      <c r="E652" s="3"/>
      <c r="F652" s="3"/>
      <c r="G652" s="9"/>
      <c r="H652" s="42"/>
      <c r="I652" s="3"/>
      <c r="J652" s="30"/>
      <c r="K652" s="21"/>
      <c r="L652" s="21"/>
      <c r="M652" s="37"/>
      <c r="N652" s="23"/>
      <c r="O652" s="23"/>
      <c r="P652" s="24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"/>
      <c r="B653" s="4"/>
      <c r="C653" s="10"/>
      <c r="D653" s="3"/>
      <c r="E653" s="3"/>
      <c r="F653" s="3"/>
      <c r="G653" s="9"/>
      <c r="H653" s="42"/>
      <c r="I653" s="3"/>
      <c r="J653" s="30"/>
      <c r="K653" s="21"/>
      <c r="L653" s="21"/>
      <c r="M653" s="37"/>
      <c r="N653" s="23"/>
      <c r="O653" s="23"/>
      <c r="P653" s="24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"/>
      <c r="B654" s="4"/>
      <c r="C654" s="10"/>
      <c r="D654" s="3"/>
      <c r="E654" s="3"/>
      <c r="F654" s="3"/>
      <c r="G654" s="9"/>
      <c r="H654" s="42"/>
      <c r="I654" s="3"/>
      <c r="J654" s="30"/>
      <c r="K654" s="21"/>
      <c r="L654" s="21"/>
      <c r="M654" s="37"/>
      <c r="N654" s="23"/>
      <c r="O654" s="23"/>
      <c r="P654" s="24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"/>
      <c r="B655" s="4"/>
      <c r="C655" s="10"/>
      <c r="D655" s="3"/>
      <c r="E655" s="3"/>
      <c r="F655" s="3"/>
      <c r="G655" s="9"/>
      <c r="H655" s="42"/>
      <c r="I655" s="3"/>
      <c r="J655" s="30"/>
      <c r="K655" s="21"/>
      <c r="L655" s="21"/>
      <c r="M655" s="37"/>
      <c r="N655" s="23"/>
      <c r="O655" s="23"/>
      <c r="P655" s="24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"/>
      <c r="B656" s="4"/>
      <c r="C656" s="10"/>
      <c r="D656" s="3"/>
      <c r="E656" s="3"/>
      <c r="F656" s="3"/>
      <c r="G656" s="9"/>
      <c r="H656" s="42"/>
      <c r="I656" s="3"/>
      <c r="J656" s="30"/>
      <c r="K656" s="21"/>
      <c r="L656" s="21"/>
      <c r="M656" s="37"/>
      <c r="N656" s="23"/>
      <c r="O656" s="23"/>
      <c r="P656" s="24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"/>
      <c r="B657" s="4"/>
      <c r="C657" s="10"/>
      <c r="D657" s="3"/>
      <c r="E657" s="3"/>
      <c r="F657" s="3"/>
      <c r="G657" s="9"/>
      <c r="H657" s="42"/>
      <c r="I657" s="3"/>
      <c r="J657" s="30"/>
      <c r="K657" s="21"/>
      <c r="L657" s="21"/>
      <c r="M657" s="37"/>
      <c r="N657" s="23"/>
      <c r="O657" s="23"/>
      <c r="P657" s="24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"/>
      <c r="B658" s="4"/>
      <c r="C658" s="10"/>
      <c r="D658" s="3"/>
      <c r="E658" s="3"/>
      <c r="F658" s="3"/>
      <c r="G658" s="9"/>
      <c r="H658" s="42"/>
      <c r="I658" s="3"/>
      <c r="J658" s="30"/>
      <c r="K658" s="21"/>
      <c r="L658" s="21"/>
      <c r="M658" s="37"/>
      <c r="N658" s="23"/>
      <c r="O658" s="23"/>
      <c r="P658" s="24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"/>
      <c r="B659" s="4"/>
      <c r="C659" s="10"/>
      <c r="D659" s="3"/>
      <c r="E659" s="3"/>
      <c r="F659" s="3"/>
      <c r="G659" s="9"/>
      <c r="H659" s="42"/>
      <c r="I659" s="3"/>
      <c r="J659" s="30"/>
      <c r="K659" s="21"/>
      <c r="L659" s="21"/>
      <c r="M659" s="37"/>
      <c r="N659" s="23"/>
      <c r="O659" s="23"/>
      <c r="P659" s="24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"/>
      <c r="B660" s="4"/>
      <c r="C660" s="10"/>
      <c r="D660" s="3"/>
      <c r="E660" s="3"/>
      <c r="F660" s="3"/>
      <c r="G660" s="9"/>
      <c r="H660" s="42"/>
      <c r="I660" s="3"/>
      <c r="J660" s="30"/>
      <c r="K660" s="21"/>
      <c r="L660" s="21"/>
      <c r="M660" s="37"/>
      <c r="N660" s="23"/>
      <c r="O660" s="23"/>
      <c r="P660" s="24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"/>
      <c r="B661" s="4"/>
      <c r="C661" s="10"/>
      <c r="D661" s="3"/>
      <c r="E661" s="3"/>
      <c r="F661" s="3"/>
      <c r="G661" s="9"/>
      <c r="H661" s="42"/>
      <c r="I661" s="3"/>
      <c r="J661" s="30"/>
      <c r="K661" s="21"/>
      <c r="L661" s="21"/>
      <c r="M661" s="37"/>
      <c r="N661" s="23"/>
      <c r="O661" s="23"/>
      <c r="P661" s="24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"/>
      <c r="B662" s="4"/>
      <c r="C662" s="10"/>
      <c r="D662" s="3"/>
      <c r="E662" s="3"/>
      <c r="F662" s="3"/>
      <c r="G662" s="9"/>
      <c r="H662" s="42"/>
      <c r="I662" s="3"/>
      <c r="J662" s="30"/>
      <c r="K662" s="21"/>
      <c r="L662" s="21"/>
      <c r="M662" s="37"/>
      <c r="N662" s="23"/>
      <c r="O662" s="23"/>
      <c r="P662" s="24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"/>
      <c r="B663" s="4"/>
      <c r="C663" s="10"/>
      <c r="D663" s="3"/>
      <c r="E663" s="3"/>
      <c r="F663" s="3"/>
      <c r="G663" s="9"/>
      <c r="H663" s="42"/>
      <c r="I663" s="3"/>
      <c r="J663" s="30"/>
      <c r="K663" s="21"/>
      <c r="L663" s="21"/>
      <c r="M663" s="37"/>
      <c r="N663" s="23"/>
      <c r="O663" s="23"/>
      <c r="P663" s="24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"/>
      <c r="B664" s="4"/>
      <c r="C664" s="10"/>
      <c r="D664" s="3"/>
      <c r="E664" s="3"/>
      <c r="F664" s="3"/>
      <c r="G664" s="9"/>
      <c r="H664" s="42"/>
      <c r="I664" s="3"/>
      <c r="J664" s="30"/>
      <c r="K664" s="21"/>
      <c r="L664" s="21"/>
      <c r="M664" s="37"/>
      <c r="N664" s="23"/>
      <c r="O664" s="23"/>
      <c r="P664" s="24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"/>
      <c r="B665" s="4"/>
      <c r="C665" s="10"/>
      <c r="D665" s="3"/>
      <c r="E665" s="3"/>
      <c r="F665" s="3"/>
      <c r="G665" s="9"/>
      <c r="H665" s="42"/>
      <c r="I665" s="3"/>
      <c r="J665" s="30"/>
      <c r="K665" s="21"/>
      <c r="L665" s="21"/>
      <c r="M665" s="37"/>
      <c r="N665" s="23"/>
      <c r="O665" s="23"/>
      <c r="P665" s="24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"/>
      <c r="B666" s="4"/>
      <c r="C666" s="10"/>
      <c r="D666" s="3"/>
      <c r="E666" s="3"/>
      <c r="F666" s="3"/>
      <c r="G666" s="9"/>
      <c r="H666" s="42"/>
      <c r="I666" s="3"/>
      <c r="J666" s="30"/>
      <c r="K666" s="21"/>
      <c r="L666" s="21"/>
      <c r="M666" s="37"/>
      <c r="N666" s="23"/>
      <c r="O666" s="23"/>
      <c r="P666" s="24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"/>
      <c r="B667" s="4"/>
      <c r="C667" s="10"/>
      <c r="D667" s="3"/>
      <c r="E667" s="3"/>
      <c r="F667" s="3"/>
      <c r="G667" s="9"/>
      <c r="H667" s="42"/>
      <c r="I667" s="3"/>
      <c r="J667" s="30"/>
      <c r="K667" s="21"/>
      <c r="L667" s="21"/>
      <c r="M667" s="37"/>
      <c r="N667" s="23"/>
      <c r="O667" s="23"/>
      <c r="P667" s="24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"/>
      <c r="B668" s="4"/>
      <c r="C668" s="10"/>
      <c r="D668" s="3"/>
      <c r="E668" s="3"/>
      <c r="F668" s="3"/>
      <c r="G668" s="9"/>
      <c r="H668" s="42"/>
      <c r="I668" s="3"/>
      <c r="J668" s="30"/>
      <c r="K668" s="21"/>
      <c r="L668" s="21"/>
      <c r="M668" s="37"/>
      <c r="N668" s="23"/>
      <c r="O668" s="23"/>
      <c r="P668" s="24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"/>
      <c r="B669" s="4"/>
      <c r="C669" s="10"/>
      <c r="D669" s="3"/>
      <c r="E669" s="3"/>
      <c r="F669" s="3"/>
      <c r="G669" s="9"/>
      <c r="H669" s="42"/>
      <c r="I669" s="3"/>
      <c r="J669" s="30"/>
      <c r="K669" s="21"/>
      <c r="L669" s="21"/>
      <c r="M669" s="37"/>
      <c r="N669" s="23"/>
      <c r="O669" s="23"/>
      <c r="P669" s="24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"/>
      <c r="B670" s="4"/>
      <c r="C670" s="10"/>
      <c r="D670" s="3"/>
      <c r="E670" s="3"/>
      <c r="F670" s="3"/>
      <c r="G670" s="9"/>
      <c r="H670" s="42"/>
      <c r="I670" s="3"/>
      <c r="J670" s="30"/>
      <c r="K670" s="21"/>
      <c r="L670" s="21"/>
      <c r="M670" s="37"/>
      <c r="N670" s="23"/>
      <c r="O670" s="23"/>
      <c r="P670" s="24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"/>
      <c r="B671" s="4"/>
      <c r="C671" s="10"/>
      <c r="D671" s="3"/>
      <c r="E671" s="3"/>
      <c r="F671" s="3"/>
      <c r="G671" s="9"/>
      <c r="H671" s="42"/>
      <c r="I671" s="3"/>
      <c r="J671" s="30"/>
      <c r="K671" s="21"/>
      <c r="L671" s="21"/>
      <c r="M671" s="37"/>
      <c r="N671" s="23"/>
      <c r="O671" s="23"/>
      <c r="P671" s="24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"/>
      <c r="B672" s="4"/>
      <c r="C672" s="10"/>
      <c r="D672" s="3"/>
      <c r="E672" s="3"/>
      <c r="F672" s="3"/>
      <c r="G672" s="9"/>
      <c r="H672" s="42"/>
      <c r="I672" s="3"/>
      <c r="J672" s="30"/>
      <c r="K672" s="21"/>
      <c r="L672" s="21"/>
      <c r="M672" s="37"/>
      <c r="N672" s="23"/>
      <c r="O672" s="23"/>
      <c r="P672" s="24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"/>
      <c r="B673" s="4"/>
      <c r="C673" s="10"/>
      <c r="D673" s="3"/>
      <c r="E673" s="3"/>
      <c r="F673" s="3"/>
      <c r="G673" s="9"/>
      <c r="H673" s="42"/>
      <c r="I673" s="3"/>
      <c r="J673" s="30"/>
      <c r="K673" s="21"/>
      <c r="L673" s="21"/>
      <c r="M673" s="37"/>
      <c r="N673" s="23"/>
      <c r="O673" s="23"/>
      <c r="P673" s="24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"/>
      <c r="B674" s="4"/>
      <c r="C674" s="10"/>
      <c r="D674" s="3"/>
      <c r="E674" s="3"/>
      <c r="F674" s="3"/>
      <c r="G674" s="9"/>
      <c r="H674" s="42"/>
      <c r="I674" s="3"/>
      <c r="J674" s="30"/>
      <c r="K674" s="21"/>
      <c r="L674" s="21"/>
      <c r="M674" s="37"/>
      <c r="N674" s="23"/>
      <c r="O674" s="23"/>
      <c r="P674" s="24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"/>
      <c r="B675" s="4"/>
      <c r="C675" s="10"/>
      <c r="D675" s="3"/>
      <c r="E675" s="3"/>
      <c r="F675" s="3"/>
      <c r="G675" s="9"/>
      <c r="H675" s="42"/>
      <c r="I675" s="3"/>
      <c r="J675" s="30"/>
      <c r="K675" s="21"/>
      <c r="L675" s="21"/>
      <c r="M675" s="37"/>
      <c r="N675" s="23"/>
      <c r="O675" s="23"/>
      <c r="P675" s="24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"/>
      <c r="B676" s="4"/>
      <c r="C676" s="10"/>
      <c r="D676" s="3"/>
      <c r="E676" s="3"/>
      <c r="F676" s="3"/>
      <c r="G676" s="9"/>
      <c r="H676" s="42"/>
      <c r="I676" s="3"/>
      <c r="J676" s="30"/>
      <c r="K676" s="21"/>
      <c r="L676" s="21"/>
      <c r="M676" s="37"/>
      <c r="N676" s="23"/>
      <c r="O676" s="23"/>
      <c r="P676" s="24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"/>
      <c r="B677" s="4"/>
      <c r="C677" s="10"/>
      <c r="D677" s="3"/>
      <c r="E677" s="3"/>
      <c r="F677" s="3"/>
      <c r="G677" s="9"/>
      <c r="H677" s="42"/>
      <c r="I677" s="3"/>
      <c r="J677" s="30"/>
      <c r="K677" s="21"/>
      <c r="L677" s="21"/>
      <c r="M677" s="37"/>
      <c r="N677" s="23"/>
      <c r="O677" s="23"/>
      <c r="P677" s="24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"/>
      <c r="B678" s="4"/>
      <c r="C678" s="10"/>
      <c r="D678" s="3"/>
      <c r="E678" s="3"/>
      <c r="F678" s="3"/>
      <c r="G678" s="9"/>
      <c r="H678" s="42"/>
      <c r="I678" s="3"/>
      <c r="J678" s="30"/>
      <c r="K678" s="21"/>
      <c r="L678" s="21"/>
      <c r="M678" s="37"/>
      <c r="N678" s="23"/>
      <c r="O678" s="23"/>
      <c r="P678" s="24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"/>
      <c r="B679" s="4"/>
      <c r="C679" s="10"/>
      <c r="D679" s="3"/>
      <c r="E679" s="3"/>
      <c r="F679" s="3"/>
      <c r="G679" s="9"/>
      <c r="H679" s="42"/>
      <c r="I679" s="3"/>
      <c r="J679" s="30"/>
      <c r="K679" s="21"/>
      <c r="L679" s="21"/>
      <c r="M679" s="37"/>
      <c r="N679" s="23"/>
      <c r="O679" s="23"/>
      <c r="P679" s="24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"/>
      <c r="B680" s="4"/>
      <c r="C680" s="10"/>
      <c r="D680" s="3"/>
      <c r="E680" s="3"/>
      <c r="F680" s="3"/>
      <c r="G680" s="9"/>
      <c r="H680" s="42"/>
      <c r="I680" s="3"/>
      <c r="J680" s="30"/>
      <c r="K680" s="21"/>
      <c r="L680" s="21"/>
      <c r="M680" s="37"/>
      <c r="N680" s="23"/>
      <c r="O680" s="23"/>
      <c r="P680" s="24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"/>
      <c r="B681" s="4"/>
      <c r="C681" s="10"/>
      <c r="D681" s="3"/>
      <c r="E681" s="3"/>
      <c r="F681" s="3"/>
      <c r="G681" s="9"/>
      <c r="H681" s="42"/>
      <c r="I681" s="3"/>
      <c r="J681" s="30"/>
      <c r="K681" s="21"/>
      <c r="L681" s="21"/>
      <c r="M681" s="37"/>
      <c r="N681" s="23"/>
      <c r="O681" s="23"/>
      <c r="P681" s="24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"/>
      <c r="B682" s="4"/>
      <c r="C682" s="10"/>
      <c r="D682" s="3"/>
      <c r="E682" s="3"/>
      <c r="F682" s="3"/>
      <c r="G682" s="9"/>
      <c r="H682" s="42"/>
      <c r="I682" s="3"/>
      <c r="J682" s="30"/>
      <c r="K682" s="21"/>
      <c r="L682" s="21"/>
      <c r="M682" s="37"/>
      <c r="N682" s="23"/>
      <c r="O682" s="23"/>
      <c r="P682" s="24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"/>
      <c r="B683" s="4"/>
      <c r="C683" s="10"/>
      <c r="D683" s="3"/>
      <c r="E683" s="3"/>
      <c r="F683" s="3"/>
      <c r="G683" s="9"/>
      <c r="H683" s="42"/>
      <c r="I683" s="3"/>
      <c r="J683" s="30"/>
      <c r="K683" s="21"/>
      <c r="L683" s="21"/>
      <c r="M683" s="37"/>
      <c r="N683" s="23"/>
      <c r="O683" s="23"/>
      <c r="P683" s="24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"/>
      <c r="B684" s="4"/>
      <c r="C684" s="10"/>
      <c r="D684" s="3"/>
      <c r="E684" s="3"/>
      <c r="F684" s="3"/>
      <c r="G684" s="9"/>
      <c r="H684" s="42"/>
      <c r="I684" s="3"/>
      <c r="J684" s="30"/>
      <c r="K684" s="21"/>
      <c r="L684" s="21"/>
      <c r="M684" s="37"/>
      <c r="N684" s="23"/>
      <c r="O684" s="23"/>
      <c r="P684" s="24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"/>
      <c r="B685" s="4"/>
      <c r="C685" s="10"/>
      <c r="D685" s="3"/>
      <c r="E685" s="3"/>
      <c r="F685" s="3"/>
      <c r="G685" s="9"/>
      <c r="H685" s="42"/>
      <c r="I685" s="3"/>
      <c r="J685" s="30"/>
      <c r="K685" s="21"/>
      <c r="L685" s="21"/>
      <c r="M685" s="37"/>
      <c r="N685" s="23"/>
      <c r="O685" s="23"/>
      <c r="P685" s="24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"/>
      <c r="B686" s="4"/>
      <c r="C686" s="10"/>
      <c r="D686" s="3"/>
      <c r="E686" s="3"/>
      <c r="F686" s="3"/>
      <c r="G686" s="9"/>
      <c r="H686" s="42"/>
      <c r="I686" s="3"/>
      <c r="J686" s="30"/>
      <c r="K686" s="21"/>
      <c r="L686" s="21"/>
      <c r="M686" s="37"/>
      <c r="N686" s="23"/>
      <c r="O686" s="23"/>
      <c r="P686" s="24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"/>
      <c r="B687" s="4"/>
      <c r="C687" s="10"/>
      <c r="D687" s="3"/>
      <c r="E687" s="3"/>
      <c r="F687" s="3"/>
      <c r="G687" s="9"/>
      <c r="H687" s="42"/>
      <c r="I687" s="3"/>
      <c r="J687" s="30"/>
      <c r="K687" s="21"/>
      <c r="L687" s="21"/>
      <c r="M687" s="37"/>
      <c r="N687" s="23"/>
      <c r="O687" s="23"/>
      <c r="P687" s="24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"/>
      <c r="B688" s="4"/>
      <c r="C688" s="10"/>
      <c r="D688" s="3"/>
      <c r="E688" s="3"/>
      <c r="F688" s="3"/>
      <c r="G688" s="9"/>
      <c r="H688" s="42"/>
      <c r="I688" s="3"/>
      <c r="J688" s="30"/>
      <c r="K688" s="21"/>
      <c r="L688" s="21"/>
      <c r="M688" s="37"/>
      <c r="N688" s="23"/>
      <c r="O688" s="23"/>
      <c r="P688" s="24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"/>
      <c r="B689" s="4"/>
      <c r="C689" s="10"/>
      <c r="D689" s="3"/>
      <c r="E689" s="3"/>
      <c r="F689" s="3"/>
      <c r="G689" s="9"/>
      <c r="H689" s="42"/>
      <c r="I689" s="3"/>
      <c r="J689" s="30"/>
      <c r="K689" s="21"/>
      <c r="L689" s="21"/>
      <c r="M689" s="37"/>
      <c r="N689" s="23"/>
      <c r="O689" s="23"/>
      <c r="P689" s="24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"/>
      <c r="B690" s="4"/>
      <c r="C690" s="10"/>
      <c r="D690" s="3"/>
      <c r="E690" s="3"/>
      <c r="F690" s="3"/>
      <c r="G690" s="9"/>
      <c r="H690" s="42"/>
      <c r="I690" s="3"/>
      <c r="J690" s="30"/>
      <c r="K690" s="21"/>
      <c r="L690" s="21"/>
      <c r="M690" s="37"/>
      <c r="N690" s="23"/>
      <c r="O690" s="23"/>
      <c r="P690" s="24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"/>
      <c r="B691" s="4"/>
      <c r="C691" s="10"/>
      <c r="D691" s="3"/>
      <c r="E691" s="3"/>
      <c r="F691" s="3"/>
      <c r="G691" s="9"/>
      <c r="H691" s="42"/>
      <c r="I691" s="3"/>
      <c r="J691" s="30"/>
      <c r="K691" s="21"/>
      <c r="L691" s="21"/>
      <c r="M691" s="37"/>
      <c r="N691" s="23"/>
      <c r="O691" s="23"/>
      <c r="P691" s="24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"/>
      <c r="B692" s="4"/>
      <c r="C692" s="10"/>
      <c r="D692" s="3"/>
      <c r="E692" s="3"/>
      <c r="F692" s="3"/>
      <c r="G692" s="9"/>
      <c r="H692" s="42"/>
      <c r="I692" s="3"/>
      <c r="J692" s="30"/>
      <c r="K692" s="21"/>
      <c r="L692" s="21"/>
      <c r="M692" s="37"/>
      <c r="N692" s="23"/>
      <c r="O692" s="23"/>
      <c r="P692" s="24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"/>
      <c r="B693" s="4"/>
      <c r="C693" s="10"/>
      <c r="D693" s="3"/>
      <c r="E693" s="3"/>
      <c r="F693" s="3"/>
      <c r="G693" s="9"/>
      <c r="H693" s="42"/>
      <c r="I693" s="3"/>
      <c r="J693" s="30"/>
      <c r="K693" s="21"/>
      <c r="L693" s="21"/>
      <c r="M693" s="37"/>
      <c r="N693" s="23"/>
      <c r="O693" s="23"/>
      <c r="P693" s="24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"/>
      <c r="B694" s="4"/>
      <c r="C694" s="10"/>
      <c r="D694" s="3"/>
      <c r="E694" s="3"/>
      <c r="F694" s="3"/>
      <c r="G694" s="9"/>
      <c r="H694" s="42"/>
      <c r="I694" s="3"/>
      <c r="J694" s="30"/>
      <c r="K694" s="21"/>
      <c r="L694" s="21"/>
      <c r="M694" s="37"/>
      <c r="N694" s="23"/>
      <c r="O694" s="23"/>
      <c r="P694" s="24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"/>
      <c r="B695" s="4"/>
      <c r="C695" s="10"/>
      <c r="D695" s="3"/>
      <c r="E695" s="3"/>
      <c r="F695" s="3"/>
      <c r="G695" s="9"/>
      <c r="H695" s="42"/>
      <c r="I695" s="3"/>
      <c r="J695" s="30"/>
      <c r="K695" s="21"/>
      <c r="L695" s="21"/>
      <c r="M695" s="37"/>
      <c r="N695" s="23"/>
      <c r="O695" s="23"/>
      <c r="P695" s="24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"/>
      <c r="B696" s="4"/>
      <c r="C696" s="10"/>
      <c r="D696" s="3"/>
      <c r="E696" s="3"/>
      <c r="F696" s="3"/>
      <c r="G696" s="9"/>
      <c r="H696" s="42"/>
      <c r="I696" s="3"/>
      <c r="J696" s="30"/>
      <c r="K696" s="21"/>
      <c r="L696" s="21"/>
      <c r="M696" s="37"/>
      <c r="N696" s="23"/>
      <c r="O696" s="23"/>
      <c r="P696" s="24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"/>
      <c r="B697" s="4"/>
      <c r="C697" s="10"/>
      <c r="D697" s="3"/>
      <c r="E697" s="3"/>
      <c r="F697" s="3"/>
      <c r="G697" s="9"/>
      <c r="H697" s="42"/>
      <c r="I697" s="3"/>
      <c r="J697" s="30"/>
      <c r="K697" s="21"/>
      <c r="L697" s="21"/>
      <c r="M697" s="37"/>
      <c r="N697" s="23"/>
      <c r="O697" s="23"/>
      <c r="P697" s="24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"/>
      <c r="B698" s="4"/>
      <c r="C698" s="10"/>
      <c r="D698" s="3"/>
      <c r="E698" s="3"/>
      <c r="F698" s="3"/>
      <c r="G698" s="9"/>
      <c r="H698" s="42"/>
      <c r="I698" s="3"/>
      <c r="J698" s="30"/>
      <c r="K698" s="21"/>
      <c r="L698" s="21"/>
      <c r="M698" s="37"/>
      <c r="N698" s="23"/>
      <c r="O698" s="23"/>
      <c r="P698" s="24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"/>
      <c r="B699" s="4"/>
      <c r="C699" s="10"/>
      <c r="D699" s="3"/>
      <c r="E699" s="3"/>
      <c r="F699" s="3"/>
      <c r="G699" s="9"/>
      <c r="H699" s="42"/>
      <c r="I699" s="3"/>
      <c r="J699" s="30"/>
      <c r="K699" s="21"/>
      <c r="L699" s="21"/>
      <c r="M699" s="37"/>
      <c r="N699" s="23"/>
      <c r="O699" s="23"/>
      <c r="P699" s="24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"/>
      <c r="B700" s="4"/>
      <c r="C700" s="10"/>
      <c r="D700" s="3"/>
      <c r="E700" s="3"/>
      <c r="F700" s="3"/>
      <c r="G700" s="9"/>
      <c r="H700" s="42"/>
      <c r="I700" s="3"/>
      <c r="J700" s="30"/>
      <c r="K700" s="21"/>
      <c r="L700" s="21"/>
      <c r="M700" s="37"/>
      <c r="N700" s="23"/>
      <c r="O700" s="23"/>
      <c r="P700" s="24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"/>
      <c r="B701" s="4"/>
      <c r="C701" s="10"/>
      <c r="D701" s="3"/>
      <c r="E701" s="3"/>
      <c r="F701" s="3"/>
      <c r="G701" s="9"/>
      <c r="H701" s="42"/>
      <c r="I701" s="3"/>
      <c r="J701" s="30"/>
      <c r="K701" s="21"/>
      <c r="L701" s="21"/>
      <c r="M701" s="37"/>
      <c r="N701" s="23"/>
      <c r="O701" s="23"/>
      <c r="P701" s="24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"/>
      <c r="B702" s="4"/>
      <c r="C702" s="10"/>
      <c r="D702" s="3"/>
      <c r="E702" s="3"/>
      <c r="F702" s="3"/>
      <c r="G702" s="9"/>
      <c r="H702" s="42"/>
      <c r="I702" s="3"/>
      <c r="J702" s="30"/>
      <c r="K702" s="21"/>
      <c r="L702" s="21"/>
      <c r="M702" s="37"/>
      <c r="N702" s="23"/>
      <c r="O702" s="23"/>
      <c r="P702" s="24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"/>
      <c r="B703" s="4"/>
      <c r="C703" s="10"/>
      <c r="D703" s="3"/>
      <c r="E703" s="3"/>
      <c r="F703" s="3"/>
      <c r="G703" s="9"/>
      <c r="H703" s="42"/>
      <c r="I703" s="3"/>
      <c r="J703" s="30"/>
      <c r="K703" s="21"/>
      <c r="L703" s="21"/>
      <c r="M703" s="37"/>
      <c r="N703" s="23"/>
      <c r="O703" s="23"/>
      <c r="P703" s="24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"/>
      <c r="B704" s="4"/>
      <c r="C704" s="10"/>
      <c r="D704" s="3"/>
      <c r="E704" s="3"/>
      <c r="F704" s="3"/>
      <c r="G704" s="9"/>
      <c r="H704" s="42"/>
      <c r="I704" s="3"/>
      <c r="J704" s="30"/>
      <c r="K704" s="21"/>
      <c r="L704" s="21"/>
      <c r="M704" s="37"/>
      <c r="N704" s="23"/>
      <c r="O704" s="23"/>
      <c r="P704" s="24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"/>
      <c r="B705" s="4"/>
      <c r="C705" s="10"/>
      <c r="D705" s="3"/>
      <c r="E705" s="3"/>
      <c r="F705" s="3"/>
      <c r="G705" s="9"/>
      <c r="H705" s="42"/>
      <c r="I705" s="3"/>
      <c r="J705" s="30"/>
      <c r="K705" s="21"/>
      <c r="L705" s="21"/>
      <c r="M705" s="37"/>
      <c r="N705" s="23"/>
      <c r="O705" s="23"/>
      <c r="P705" s="24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"/>
      <c r="B706" s="4"/>
      <c r="C706" s="10"/>
      <c r="D706" s="3"/>
      <c r="E706" s="3"/>
      <c r="F706" s="3"/>
      <c r="G706" s="9"/>
      <c r="H706" s="42"/>
      <c r="I706" s="3"/>
      <c r="J706" s="30"/>
      <c r="K706" s="21"/>
      <c r="L706" s="21"/>
      <c r="M706" s="37"/>
      <c r="N706" s="23"/>
      <c r="O706" s="23"/>
      <c r="P706" s="24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"/>
      <c r="B707" s="4"/>
      <c r="C707" s="10"/>
      <c r="D707" s="3"/>
      <c r="E707" s="3"/>
      <c r="F707" s="3"/>
      <c r="G707" s="9"/>
      <c r="H707" s="42"/>
      <c r="I707" s="3"/>
      <c r="J707" s="30"/>
      <c r="K707" s="21"/>
      <c r="L707" s="21"/>
      <c r="M707" s="37"/>
      <c r="N707" s="23"/>
      <c r="O707" s="23"/>
      <c r="P707" s="24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"/>
      <c r="B708" s="4"/>
      <c r="C708" s="10"/>
      <c r="D708" s="3"/>
      <c r="E708" s="3"/>
      <c r="F708" s="3"/>
      <c r="G708" s="9"/>
      <c r="H708" s="42"/>
      <c r="I708" s="3"/>
      <c r="J708" s="30"/>
      <c r="K708" s="21"/>
      <c r="L708" s="21"/>
      <c r="M708" s="37"/>
      <c r="N708" s="23"/>
      <c r="O708" s="23"/>
      <c r="P708" s="24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"/>
      <c r="B709" s="4"/>
      <c r="C709" s="10"/>
      <c r="D709" s="3"/>
      <c r="E709" s="3"/>
      <c r="F709" s="3"/>
      <c r="G709" s="9"/>
      <c r="H709" s="42"/>
      <c r="I709" s="3"/>
      <c r="J709" s="30"/>
      <c r="K709" s="21"/>
      <c r="L709" s="21"/>
      <c r="M709" s="37"/>
      <c r="N709" s="23"/>
      <c r="O709" s="23"/>
      <c r="P709" s="24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"/>
      <c r="B710" s="4"/>
      <c r="C710" s="10"/>
      <c r="D710" s="3"/>
      <c r="E710" s="3"/>
      <c r="F710" s="3"/>
      <c r="G710" s="9"/>
      <c r="H710" s="42"/>
      <c r="I710" s="3"/>
      <c r="J710" s="30"/>
      <c r="K710" s="21"/>
      <c r="L710" s="21"/>
      <c r="M710" s="37"/>
      <c r="N710" s="23"/>
      <c r="O710" s="23"/>
      <c r="P710" s="24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"/>
      <c r="B711" s="4"/>
      <c r="C711" s="10"/>
      <c r="D711" s="3"/>
      <c r="E711" s="3"/>
      <c r="F711" s="3"/>
      <c r="G711" s="9"/>
      <c r="H711" s="42"/>
      <c r="I711" s="3"/>
      <c r="J711" s="30"/>
      <c r="K711" s="21"/>
      <c r="L711" s="21"/>
      <c r="M711" s="37"/>
      <c r="N711" s="23"/>
      <c r="O711" s="23"/>
      <c r="P711" s="24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"/>
      <c r="B712" s="4"/>
      <c r="C712" s="10"/>
      <c r="D712" s="3"/>
      <c r="E712" s="3"/>
      <c r="F712" s="3"/>
      <c r="G712" s="9"/>
      <c r="H712" s="42"/>
      <c r="I712" s="3"/>
      <c r="J712" s="30"/>
      <c r="K712" s="21"/>
      <c r="L712" s="21"/>
      <c r="M712" s="37"/>
      <c r="N712" s="23"/>
      <c r="O712" s="23"/>
      <c r="P712" s="24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"/>
      <c r="B713" s="4"/>
      <c r="C713" s="10"/>
      <c r="D713" s="3"/>
      <c r="E713" s="3"/>
      <c r="F713" s="3"/>
      <c r="G713" s="9"/>
      <c r="H713" s="42"/>
      <c r="I713" s="3"/>
      <c r="J713" s="30"/>
      <c r="K713" s="21"/>
      <c r="L713" s="21"/>
      <c r="M713" s="37"/>
      <c r="N713" s="23"/>
      <c r="O713" s="23"/>
      <c r="P713" s="24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"/>
      <c r="B714" s="4"/>
      <c r="C714" s="10"/>
      <c r="D714" s="3"/>
      <c r="E714" s="3"/>
      <c r="F714" s="3"/>
      <c r="G714" s="9"/>
      <c r="H714" s="42"/>
      <c r="I714" s="3"/>
      <c r="J714" s="30"/>
      <c r="K714" s="21"/>
      <c r="L714" s="21"/>
      <c r="M714" s="37"/>
      <c r="N714" s="23"/>
      <c r="O714" s="23"/>
      <c r="P714" s="24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"/>
      <c r="B715" s="4"/>
      <c r="C715" s="10"/>
      <c r="D715" s="3"/>
      <c r="E715" s="3"/>
      <c r="F715" s="3"/>
      <c r="G715" s="9"/>
      <c r="H715" s="42"/>
      <c r="I715" s="3"/>
      <c r="J715" s="30"/>
      <c r="K715" s="21"/>
      <c r="L715" s="21"/>
      <c r="M715" s="37"/>
      <c r="N715" s="23"/>
      <c r="O715" s="23"/>
      <c r="P715" s="24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"/>
      <c r="B716" s="4"/>
      <c r="C716" s="10"/>
      <c r="D716" s="3"/>
      <c r="E716" s="3"/>
      <c r="F716" s="3"/>
      <c r="G716" s="9"/>
      <c r="H716" s="42"/>
      <c r="I716" s="3"/>
      <c r="J716" s="30"/>
      <c r="K716" s="21"/>
      <c r="L716" s="21"/>
      <c r="M716" s="37"/>
      <c r="N716" s="23"/>
      <c r="O716" s="23"/>
      <c r="P716" s="24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"/>
      <c r="B717" s="4"/>
      <c r="C717" s="10"/>
      <c r="D717" s="3"/>
      <c r="E717" s="3"/>
      <c r="F717" s="3"/>
      <c r="G717" s="9"/>
      <c r="H717" s="42"/>
      <c r="I717" s="3"/>
      <c r="J717" s="30"/>
      <c r="K717" s="21"/>
      <c r="L717" s="21"/>
      <c r="M717" s="37"/>
      <c r="N717" s="23"/>
      <c r="O717" s="23"/>
      <c r="P717" s="24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"/>
      <c r="B718" s="4"/>
      <c r="C718" s="10"/>
      <c r="D718" s="3"/>
      <c r="E718" s="3"/>
      <c r="F718" s="3"/>
      <c r="G718" s="9"/>
      <c r="H718" s="42"/>
      <c r="I718" s="3"/>
      <c r="J718" s="30"/>
      <c r="K718" s="21"/>
      <c r="L718" s="21"/>
      <c r="M718" s="37"/>
      <c r="N718" s="23"/>
      <c r="O718" s="23"/>
      <c r="P718" s="24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"/>
      <c r="B719" s="4"/>
      <c r="C719" s="10"/>
      <c r="D719" s="3"/>
      <c r="E719" s="3"/>
      <c r="F719" s="3"/>
      <c r="G719" s="9"/>
      <c r="H719" s="42"/>
      <c r="I719" s="3"/>
      <c r="J719" s="30"/>
      <c r="K719" s="21"/>
      <c r="L719" s="21"/>
      <c r="M719" s="37"/>
      <c r="N719" s="23"/>
      <c r="O719" s="23"/>
      <c r="P719" s="24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"/>
      <c r="B720" s="4"/>
      <c r="C720" s="10"/>
      <c r="D720" s="3"/>
      <c r="E720" s="3"/>
      <c r="F720" s="3"/>
      <c r="G720" s="9"/>
      <c r="H720" s="42"/>
      <c r="I720" s="3"/>
      <c r="J720" s="30"/>
      <c r="K720" s="21"/>
      <c r="L720" s="21"/>
      <c r="M720" s="37"/>
      <c r="N720" s="23"/>
      <c r="O720" s="23"/>
      <c r="P720" s="24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"/>
      <c r="B721" s="4"/>
      <c r="C721" s="10"/>
      <c r="D721" s="3"/>
      <c r="E721" s="3"/>
      <c r="F721" s="3"/>
      <c r="G721" s="9"/>
      <c r="H721" s="42"/>
      <c r="I721" s="3"/>
      <c r="J721" s="30"/>
      <c r="K721" s="21"/>
      <c r="L721" s="21"/>
      <c r="M721" s="37"/>
      <c r="N721" s="23"/>
      <c r="O721" s="23"/>
      <c r="P721" s="24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"/>
      <c r="B722" s="4"/>
      <c r="C722" s="10"/>
      <c r="D722" s="3"/>
      <c r="E722" s="3"/>
      <c r="F722" s="3"/>
      <c r="G722" s="9"/>
      <c r="H722" s="42"/>
      <c r="I722" s="3"/>
      <c r="J722" s="30"/>
      <c r="K722" s="21"/>
      <c r="L722" s="21"/>
      <c r="M722" s="37"/>
      <c r="N722" s="23"/>
      <c r="O722" s="23"/>
      <c r="P722" s="24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"/>
      <c r="B723" s="4"/>
      <c r="C723" s="10"/>
      <c r="D723" s="3"/>
      <c r="E723" s="3"/>
      <c r="F723" s="3"/>
      <c r="G723" s="9"/>
      <c r="H723" s="42"/>
      <c r="I723" s="3"/>
      <c r="J723" s="30"/>
      <c r="K723" s="21"/>
      <c r="L723" s="21"/>
      <c r="M723" s="37"/>
      <c r="N723" s="23"/>
      <c r="O723" s="23"/>
      <c r="P723" s="24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"/>
      <c r="B724" s="4"/>
      <c r="C724" s="10"/>
      <c r="D724" s="3"/>
      <c r="E724" s="3"/>
      <c r="F724" s="3"/>
      <c r="G724" s="9"/>
      <c r="H724" s="42"/>
      <c r="I724" s="3"/>
      <c r="J724" s="30"/>
      <c r="K724" s="21"/>
      <c r="L724" s="21"/>
      <c r="M724" s="37"/>
      <c r="N724" s="23"/>
      <c r="O724" s="23"/>
      <c r="P724" s="24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"/>
      <c r="B725" s="4"/>
      <c r="C725" s="10"/>
      <c r="D725" s="3"/>
      <c r="E725" s="3"/>
      <c r="F725" s="3"/>
      <c r="G725" s="9"/>
      <c r="H725" s="42"/>
      <c r="I725" s="3"/>
      <c r="J725" s="30"/>
      <c r="K725" s="21"/>
      <c r="L725" s="21"/>
      <c r="M725" s="37"/>
      <c r="N725" s="23"/>
      <c r="O725" s="23"/>
      <c r="P725" s="24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"/>
      <c r="B726" s="4"/>
      <c r="C726" s="10"/>
      <c r="D726" s="3"/>
      <c r="E726" s="3"/>
      <c r="F726" s="3"/>
      <c r="G726" s="9"/>
      <c r="H726" s="42"/>
      <c r="I726" s="3"/>
      <c r="J726" s="30"/>
      <c r="K726" s="21"/>
      <c r="L726" s="21"/>
      <c r="M726" s="37"/>
      <c r="N726" s="23"/>
      <c r="O726" s="23"/>
      <c r="P726" s="24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"/>
      <c r="B727" s="4"/>
      <c r="C727" s="10"/>
      <c r="D727" s="3"/>
      <c r="E727" s="3"/>
      <c r="F727" s="3"/>
      <c r="G727" s="9"/>
      <c r="H727" s="42"/>
      <c r="I727" s="3"/>
      <c r="J727" s="30"/>
      <c r="K727" s="21"/>
      <c r="L727" s="21"/>
      <c r="M727" s="37"/>
      <c r="N727" s="23"/>
      <c r="O727" s="23"/>
      <c r="P727" s="24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"/>
      <c r="B728" s="4"/>
      <c r="C728" s="10"/>
      <c r="D728" s="3"/>
      <c r="E728" s="3"/>
      <c r="F728" s="3"/>
      <c r="G728" s="9"/>
      <c r="H728" s="42"/>
      <c r="I728" s="3"/>
      <c r="J728" s="30"/>
      <c r="K728" s="21"/>
      <c r="L728" s="21"/>
      <c r="M728" s="37"/>
      <c r="N728" s="23"/>
      <c r="O728" s="23"/>
      <c r="P728" s="24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"/>
      <c r="B729" s="4"/>
      <c r="C729" s="10"/>
      <c r="D729" s="3"/>
      <c r="E729" s="3"/>
      <c r="F729" s="3"/>
      <c r="G729" s="9"/>
      <c r="H729" s="42"/>
      <c r="I729" s="3"/>
      <c r="J729" s="30"/>
      <c r="K729" s="21"/>
      <c r="L729" s="21"/>
      <c r="M729" s="37"/>
      <c r="N729" s="23"/>
      <c r="O729" s="23"/>
      <c r="P729" s="24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"/>
      <c r="B730" s="4"/>
      <c r="C730" s="10"/>
      <c r="D730" s="3"/>
      <c r="E730" s="3"/>
      <c r="F730" s="3"/>
      <c r="G730" s="9"/>
      <c r="H730" s="42"/>
      <c r="I730" s="3"/>
      <c r="J730" s="30"/>
      <c r="K730" s="21"/>
      <c r="L730" s="21"/>
      <c r="M730" s="37"/>
      <c r="N730" s="23"/>
      <c r="O730" s="23"/>
      <c r="P730" s="24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"/>
      <c r="B731" s="4"/>
      <c r="C731" s="10"/>
      <c r="D731" s="3"/>
      <c r="E731" s="3"/>
      <c r="F731" s="3"/>
      <c r="G731" s="9"/>
      <c r="H731" s="42"/>
      <c r="I731" s="3"/>
      <c r="J731" s="30"/>
      <c r="K731" s="21"/>
      <c r="L731" s="21"/>
      <c r="M731" s="37"/>
      <c r="N731" s="23"/>
      <c r="O731" s="23"/>
      <c r="P731" s="24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"/>
      <c r="B732" s="4"/>
      <c r="C732" s="10"/>
      <c r="D732" s="3"/>
      <c r="E732" s="3"/>
      <c r="F732" s="3"/>
      <c r="G732" s="9"/>
      <c r="H732" s="42"/>
      <c r="I732" s="3"/>
      <c r="J732" s="30"/>
      <c r="K732" s="21"/>
      <c r="L732" s="21"/>
      <c r="M732" s="37"/>
      <c r="N732" s="23"/>
      <c r="O732" s="23"/>
      <c r="P732" s="24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"/>
      <c r="B733" s="4"/>
      <c r="C733" s="10"/>
      <c r="D733" s="3"/>
      <c r="E733" s="3"/>
      <c r="F733" s="3"/>
      <c r="G733" s="9"/>
      <c r="H733" s="42"/>
      <c r="I733" s="3"/>
      <c r="J733" s="30"/>
      <c r="K733" s="21"/>
      <c r="L733" s="21"/>
      <c r="M733" s="37"/>
      <c r="N733" s="23"/>
      <c r="O733" s="23"/>
      <c r="P733" s="24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"/>
      <c r="B734" s="4"/>
      <c r="C734" s="10"/>
      <c r="D734" s="3"/>
      <c r="E734" s="3"/>
      <c r="F734" s="3"/>
      <c r="G734" s="9"/>
      <c r="H734" s="42"/>
      <c r="I734" s="3"/>
      <c r="J734" s="30"/>
      <c r="K734" s="21"/>
      <c r="L734" s="21"/>
      <c r="M734" s="37"/>
      <c r="N734" s="23"/>
      <c r="O734" s="23"/>
      <c r="P734" s="24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"/>
      <c r="B735" s="4"/>
      <c r="C735" s="10"/>
      <c r="D735" s="3"/>
      <c r="E735" s="3"/>
      <c r="F735" s="3"/>
      <c r="G735" s="9"/>
      <c r="H735" s="42"/>
      <c r="I735" s="3"/>
      <c r="J735" s="30"/>
      <c r="K735" s="21"/>
      <c r="L735" s="21"/>
      <c r="M735" s="37"/>
      <c r="N735" s="23"/>
      <c r="O735" s="23"/>
      <c r="P735" s="24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"/>
      <c r="B736" s="4"/>
      <c r="C736" s="10"/>
      <c r="D736" s="3"/>
      <c r="E736" s="3"/>
      <c r="F736" s="3"/>
      <c r="G736" s="9"/>
      <c r="H736" s="42"/>
      <c r="I736" s="3"/>
      <c r="J736" s="30"/>
      <c r="K736" s="21"/>
      <c r="L736" s="21"/>
      <c r="M736" s="37"/>
      <c r="N736" s="23"/>
      <c r="O736" s="23"/>
      <c r="P736" s="24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"/>
      <c r="B737" s="4"/>
      <c r="C737" s="10"/>
      <c r="D737" s="3"/>
      <c r="E737" s="3"/>
      <c r="F737" s="3"/>
      <c r="G737" s="9"/>
      <c r="H737" s="42"/>
      <c r="I737" s="3"/>
      <c r="J737" s="30"/>
      <c r="K737" s="21"/>
      <c r="L737" s="21"/>
      <c r="M737" s="37"/>
      <c r="N737" s="23"/>
      <c r="O737" s="23"/>
      <c r="P737" s="24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"/>
      <c r="B738" s="4"/>
      <c r="C738" s="10"/>
      <c r="D738" s="3"/>
      <c r="E738" s="3"/>
      <c r="F738" s="3"/>
      <c r="G738" s="9"/>
      <c r="H738" s="42"/>
      <c r="I738" s="3"/>
      <c r="J738" s="30"/>
      <c r="K738" s="21"/>
      <c r="L738" s="21"/>
      <c r="M738" s="37"/>
      <c r="N738" s="23"/>
      <c r="O738" s="23"/>
      <c r="P738" s="24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"/>
      <c r="B739" s="4"/>
      <c r="C739" s="10"/>
      <c r="D739" s="3"/>
      <c r="E739" s="3"/>
      <c r="F739" s="3"/>
      <c r="G739" s="9"/>
      <c r="H739" s="42"/>
      <c r="I739" s="3"/>
      <c r="J739" s="30"/>
      <c r="K739" s="21"/>
      <c r="L739" s="21"/>
      <c r="M739" s="37"/>
      <c r="N739" s="23"/>
      <c r="O739" s="23"/>
      <c r="P739" s="24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"/>
      <c r="B740" s="4"/>
      <c r="C740" s="10"/>
      <c r="D740" s="3"/>
      <c r="E740" s="3"/>
      <c r="F740" s="3"/>
      <c r="G740" s="9"/>
      <c r="H740" s="42"/>
      <c r="I740" s="3"/>
      <c r="J740" s="30"/>
      <c r="K740" s="21"/>
      <c r="L740" s="21"/>
      <c r="M740" s="37"/>
      <c r="N740" s="23"/>
      <c r="O740" s="23"/>
      <c r="P740" s="24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"/>
      <c r="B741" s="4"/>
      <c r="C741" s="10"/>
      <c r="D741" s="3"/>
      <c r="E741" s="3"/>
      <c r="F741" s="3"/>
      <c r="G741" s="9"/>
      <c r="H741" s="42"/>
      <c r="I741" s="3"/>
      <c r="J741" s="30"/>
      <c r="K741" s="21"/>
      <c r="L741" s="21"/>
      <c r="M741" s="37"/>
      <c r="N741" s="23"/>
      <c r="O741" s="23"/>
      <c r="P741" s="24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"/>
      <c r="B742" s="4"/>
      <c r="C742" s="10"/>
      <c r="D742" s="3"/>
      <c r="E742" s="3"/>
      <c r="F742" s="3"/>
      <c r="G742" s="9"/>
      <c r="H742" s="42"/>
      <c r="I742" s="3"/>
      <c r="J742" s="30"/>
      <c r="K742" s="21"/>
      <c r="L742" s="21"/>
      <c r="M742" s="37"/>
      <c r="N742" s="23"/>
      <c r="O742" s="23"/>
      <c r="P742" s="24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"/>
      <c r="B743" s="4"/>
      <c r="C743" s="10"/>
      <c r="D743" s="3"/>
      <c r="E743" s="3"/>
      <c r="F743" s="3"/>
      <c r="G743" s="9"/>
      <c r="H743" s="42"/>
      <c r="I743" s="3"/>
      <c r="J743" s="30"/>
      <c r="K743" s="21"/>
      <c r="L743" s="21"/>
      <c r="M743" s="37"/>
      <c r="N743" s="23"/>
      <c r="O743" s="23"/>
      <c r="P743" s="24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"/>
      <c r="B744" s="4"/>
      <c r="C744" s="10"/>
      <c r="D744" s="3"/>
      <c r="E744" s="3"/>
      <c r="F744" s="3"/>
      <c r="G744" s="9"/>
      <c r="H744" s="42"/>
      <c r="I744" s="3"/>
      <c r="J744" s="30"/>
      <c r="K744" s="21"/>
      <c r="L744" s="21"/>
      <c r="M744" s="37"/>
      <c r="N744" s="23"/>
      <c r="O744" s="23"/>
      <c r="P744" s="24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"/>
      <c r="B745" s="4"/>
      <c r="C745" s="10"/>
      <c r="D745" s="3"/>
      <c r="E745" s="3"/>
      <c r="F745" s="3"/>
      <c r="G745" s="9"/>
      <c r="H745" s="42"/>
      <c r="I745" s="3"/>
      <c r="J745" s="30"/>
      <c r="K745" s="21"/>
      <c r="L745" s="21"/>
      <c r="M745" s="37"/>
      <c r="N745" s="23"/>
      <c r="O745" s="23"/>
      <c r="P745" s="24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"/>
      <c r="B746" s="4"/>
      <c r="C746" s="10"/>
      <c r="D746" s="3"/>
      <c r="E746" s="3"/>
      <c r="F746" s="3"/>
      <c r="G746" s="9"/>
      <c r="H746" s="42"/>
      <c r="I746" s="3"/>
      <c r="J746" s="30"/>
      <c r="K746" s="21"/>
      <c r="L746" s="21"/>
      <c r="M746" s="37"/>
      <c r="N746" s="23"/>
      <c r="O746" s="23"/>
      <c r="P746" s="24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"/>
      <c r="B747" s="4"/>
      <c r="C747" s="10"/>
      <c r="D747" s="3"/>
      <c r="E747" s="3"/>
      <c r="F747" s="3"/>
      <c r="G747" s="9"/>
      <c r="H747" s="42"/>
      <c r="I747" s="3"/>
      <c r="J747" s="30"/>
      <c r="K747" s="21"/>
      <c r="L747" s="21"/>
      <c r="M747" s="37"/>
      <c r="N747" s="23"/>
      <c r="O747" s="23"/>
      <c r="P747" s="24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"/>
      <c r="B748" s="4"/>
      <c r="C748" s="10"/>
      <c r="D748" s="3"/>
      <c r="E748" s="3"/>
      <c r="F748" s="3"/>
      <c r="G748" s="9"/>
      <c r="H748" s="42"/>
      <c r="I748" s="3"/>
      <c r="J748" s="30"/>
      <c r="K748" s="21"/>
      <c r="L748" s="21"/>
      <c r="M748" s="37"/>
      <c r="N748" s="23"/>
      <c r="O748" s="23"/>
      <c r="P748" s="24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"/>
      <c r="B749" s="4"/>
      <c r="C749" s="10"/>
      <c r="D749" s="3"/>
      <c r="E749" s="3"/>
      <c r="F749" s="3"/>
      <c r="G749" s="9"/>
      <c r="H749" s="42"/>
      <c r="I749" s="3"/>
      <c r="J749" s="30"/>
      <c r="K749" s="21"/>
      <c r="L749" s="21"/>
      <c r="M749" s="37"/>
      <c r="N749" s="23"/>
      <c r="O749" s="23"/>
      <c r="P749" s="24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"/>
      <c r="B750" s="4"/>
      <c r="C750" s="10"/>
      <c r="D750" s="3"/>
      <c r="E750" s="3"/>
      <c r="F750" s="3"/>
      <c r="G750" s="9"/>
      <c r="H750" s="42"/>
      <c r="I750" s="3"/>
      <c r="J750" s="30"/>
      <c r="K750" s="21"/>
      <c r="L750" s="21"/>
      <c r="M750" s="37"/>
      <c r="N750" s="23"/>
      <c r="O750" s="23"/>
      <c r="P750" s="24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"/>
      <c r="B751" s="4"/>
      <c r="C751" s="10"/>
      <c r="D751" s="3"/>
      <c r="E751" s="3"/>
      <c r="F751" s="3"/>
      <c r="G751" s="9"/>
      <c r="H751" s="42"/>
      <c r="I751" s="3"/>
      <c r="J751" s="30"/>
      <c r="K751" s="21"/>
      <c r="L751" s="21"/>
      <c r="M751" s="37"/>
      <c r="N751" s="23"/>
      <c r="O751" s="23"/>
      <c r="P751" s="24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"/>
      <c r="B752" s="4"/>
      <c r="C752" s="10"/>
      <c r="D752" s="3"/>
      <c r="E752" s="3"/>
      <c r="F752" s="3"/>
      <c r="G752" s="9"/>
      <c r="H752" s="42"/>
      <c r="I752" s="3"/>
      <c r="J752" s="30"/>
      <c r="K752" s="21"/>
      <c r="L752" s="21"/>
      <c r="M752" s="37"/>
      <c r="N752" s="23"/>
      <c r="O752" s="23"/>
      <c r="P752" s="24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"/>
      <c r="B753" s="4"/>
      <c r="C753" s="10"/>
      <c r="D753" s="3"/>
      <c r="E753" s="3"/>
      <c r="F753" s="3"/>
      <c r="G753" s="9"/>
      <c r="H753" s="42"/>
      <c r="I753" s="3"/>
      <c r="J753" s="30"/>
      <c r="K753" s="21"/>
      <c r="L753" s="21"/>
      <c r="M753" s="37"/>
      <c r="N753" s="23"/>
      <c r="O753" s="23"/>
      <c r="P753" s="24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"/>
      <c r="B754" s="4"/>
      <c r="C754" s="10"/>
      <c r="D754" s="3"/>
      <c r="E754" s="3"/>
      <c r="F754" s="3"/>
      <c r="G754" s="9"/>
      <c r="H754" s="42"/>
      <c r="I754" s="3"/>
      <c r="J754" s="30"/>
      <c r="K754" s="21"/>
      <c r="L754" s="21"/>
      <c r="M754" s="37"/>
      <c r="N754" s="23"/>
      <c r="O754" s="23"/>
      <c r="P754" s="24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"/>
      <c r="B755" s="4"/>
      <c r="C755" s="10"/>
      <c r="D755" s="3"/>
      <c r="E755" s="3"/>
      <c r="F755" s="3"/>
      <c r="G755" s="9"/>
      <c r="H755" s="42"/>
      <c r="I755" s="3"/>
      <c r="J755" s="30"/>
      <c r="K755" s="21"/>
      <c r="L755" s="21"/>
      <c r="M755" s="37"/>
      <c r="N755" s="23"/>
      <c r="O755" s="23"/>
      <c r="P755" s="24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"/>
      <c r="B756" s="4"/>
      <c r="C756" s="10"/>
      <c r="D756" s="3"/>
      <c r="E756" s="3"/>
      <c r="F756" s="3"/>
      <c r="G756" s="9"/>
      <c r="H756" s="42"/>
      <c r="I756" s="3"/>
      <c r="J756" s="30"/>
      <c r="K756" s="21"/>
      <c r="L756" s="21"/>
      <c r="M756" s="37"/>
      <c r="N756" s="23"/>
      <c r="O756" s="23"/>
      <c r="P756" s="24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"/>
      <c r="B757" s="4"/>
      <c r="C757" s="10"/>
      <c r="D757" s="3"/>
      <c r="E757" s="3"/>
      <c r="F757" s="3"/>
      <c r="G757" s="9"/>
      <c r="H757" s="42"/>
      <c r="I757" s="3"/>
      <c r="J757" s="30"/>
      <c r="K757" s="21"/>
      <c r="L757" s="21"/>
      <c r="M757" s="37"/>
      <c r="N757" s="23"/>
      <c r="O757" s="23"/>
      <c r="P757" s="24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"/>
      <c r="B758" s="4"/>
      <c r="C758" s="10"/>
      <c r="D758" s="3"/>
      <c r="E758" s="3"/>
      <c r="F758" s="3"/>
      <c r="G758" s="9"/>
      <c r="H758" s="42"/>
      <c r="I758" s="3"/>
      <c r="J758" s="30"/>
      <c r="K758" s="21"/>
      <c r="L758" s="21"/>
      <c r="M758" s="37"/>
      <c r="N758" s="23"/>
      <c r="O758" s="23"/>
      <c r="P758" s="24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"/>
      <c r="B759" s="4"/>
      <c r="C759" s="10"/>
      <c r="D759" s="3"/>
      <c r="E759" s="3"/>
      <c r="F759" s="3"/>
      <c r="G759" s="9"/>
      <c r="H759" s="42"/>
      <c r="I759" s="3"/>
      <c r="J759" s="30"/>
      <c r="K759" s="21"/>
      <c r="L759" s="21"/>
      <c r="M759" s="37"/>
      <c r="N759" s="23"/>
      <c r="O759" s="23"/>
      <c r="P759" s="24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"/>
      <c r="B760" s="4"/>
      <c r="C760" s="10"/>
      <c r="D760" s="3"/>
      <c r="E760" s="3"/>
      <c r="F760" s="3"/>
      <c r="G760" s="9"/>
      <c r="H760" s="42"/>
      <c r="I760" s="3"/>
      <c r="J760" s="30"/>
      <c r="K760" s="21"/>
      <c r="L760" s="21"/>
      <c r="M760" s="37"/>
      <c r="N760" s="23"/>
      <c r="O760" s="23"/>
      <c r="P760" s="24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"/>
      <c r="B761" s="4"/>
      <c r="C761" s="10"/>
      <c r="D761" s="3"/>
      <c r="E761" s="3"/>
      <c r="F761" s="3"/>
      <c r="G761" s="9"/>
      <c r="H761" s="42"/>
      <c r="I761" s="3"/>
      <c r="J761" s="30"/>
      <c r="K761" s="21"/>
      <c r="L761" s="21"/>
      <c r="M761" s="37"/>
      <c r="N761" s="23"/>
      <c r="O761" s="23"/>
      <c r="P761" s="24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"/>
      <c r="B762" s="4"/>
      <c r="C762" s="10"/>
      <c r="D762" s="3"/>
      <c r="E762" s="3"/>
      <c r="F762" s="3"/>
      <c r="G762" s="9"/>
      <c r="H762" s="42"/>
      <c r="I762" s="3"/>
      <c r="J762" s="30"/>
      <c r="K762" s="21"/>
      <c r="L762" s="21"/>
      <c r="M762" s="37"/>
      <c r="N762" s="23"/>
      <c r="O762" s="23"/>
      <c r="P762" s="24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"/>
      <c r="B763" s="4"/>
      <c r="C763" s="10"/>
      <c r="D763" s="3"/>
      <c r="E763" s="3"/>
      <c r="F763" s="3"/>
      <c r="G763" s="9"/>
      <c r="H763" s="42"/>
      <c r="I763" s="3"/>
      <c r="J763" s="30"/>
      <c r="K763" s="21"/>
      <c r="L763" s="21"/>
      <c r="M763" s="37"/>
      <c r="N763" s="23"/>
      <c r="O763" s="23"/>
      <c r="P763" s="24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"/>
      <c r="B764" s="4"/>
      <c r="C764" s="10"/>
      <c r="D764" s="3"/>
      <c r="E764" s="3"/>
      <c r="F764" s="3"/>
      <c r="G764" s="9"/>
      <c r="H764" s="42"/>
      <c r="I764" s="3"/>
      <c r="J764" s="30"/>
      <c r="K764" s="21"/>
      <c r="L764" s="21"/>
      <c r="M764" s="37"/>
      <c r="N764" s="23"/>
      <c r="O764" s="23"/>
      <c r="P764" s="24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"/>
      <c r="B765" s="4"/>
      <c r="C765" s="10"/>
      <c r="D765" s="3"/>
      <c r="E765" s="3"/>
      <c r="F765" s="3"/>
      <c r="G765" s="9"/>
      <c r="H765" s="42"/>
      <c r="I765" s="3"/>
      <c r="J765" s="30"/>
      <c r="K765" s="21"/>
      <c r="L765" s="21"/>
      <c r="M765" s="37"/>
      <c r="N765" s="23"/>
      <c r="O765" s="23"/>
      <c r="P765" s="24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"/>
      <c r="B766" s="4"/>
      <c r="C766" s="10"/>
      <c r="D766" s="3"/>
      <c r="E766" s="3"/>
      <c r="F766" s="3"/>
      <c r="G766" s="9"/>
      <c r="H766" s="42"/>
      <c r="I766" s="3"/>
      <c r="J766" s="30"/>
      <c r="K766" s="21"/>
      <c r="L766" s="21"/>
      <c r="M766" s="37"/>
      <c r="N766" s="23"/>
      <c r="O766" s="23"/>
      <c r="P766" s="24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"/>
      <c r="B767" s="4"/>
      <c r="C767" s="10"/>
      <c r="D767" s="3"/>
      <c r="E767" s="3"/>
      <c r="F767" s="3"/>
      <c r="G767" s="9"/>
      <c r="H767" s="42"/>
      <c r="I767" s="3"/>
      <c r="J767" s="30"/>
      <c r="K767" s="21"/>
      <c r="L767" s="21"/>
      <c r="M767" s="37"/>
      <c r="N767" s="23"/>
      <c r="O767" s="23"/>
      <c r="P767" s="24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"/>
      <c r="B768" s="4"/>
      <c r="C768" s="10"/>
      <c r="D768" s="3"/>
      <c r="E768" s="3"/>
      <c r="F768" s="3"/>
      <c r="G768" s="9"/>
      <c r="H768" s="42"/>
      <c r="I768" s="3"/>
      <c r="J768" s="30"/>
      <c r="K768" s="21"/>
      <c r="L768" s="21"/>
      <c r="M768" s="37"/>
      <c r="N768" s="23"/>
      <c r="O768" s="23"/>
      <c r="P768" s="24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"/>
      <c r="B769" s="4"/>
      <c r="C769" s="10"/>
      <c r="D769" s="3"/>
      <c r="E769" s="3"/>
      <c r="F769" s="3"/>
      <c r="G769" s="9"/>
      <c r="H769" s="42"/>
      <c r="I769" s="3"/>
      <c r="J769" s="30"/>
      <c r="K769" s="21"/>
      <c r="L769" s="21"/>
      <c r="M769" s="37"/>
      <c r="N769" s="23"/>
      <c r="O769" s="23"/>
      <c r="P769" s="24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"/>
      <c r="B770" s="4"/>
      <c r="C770" s="10"/>
      <c r="D770" s="3"/>
      <c r="E770" s="3"/>
      <c r="F770" s="3"/>
      <c r="G770" s="9"/>
      <c r="H770" s="42"/>
      <c r="I770" s="3"/>
      <c r="J770" s="30"/>
      <c r="K770" s="21"/>
      <c r="L770" s="21"/>
      <c r="M770" s="37"/>
      <c r="N770" s="23"/>
      <c r="O770" s="23"/>
      <c r="P770" s="24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"/>
      <c r="B771" s="4"/>
      <c r="C771" s="10"/>
      <c r="D771" s="3"/>
      <c r="E771" s="3"/>
      <c r="F771" s="3"/>
      <c r="G771" s="9"/>
      <c r="H771" s="42"/>
      <c r="I771" s="3"/>
      <c r="J771" s="30"/>
      <c r="K771" s="21"/>
      <c r="L771" s="21"/>
      <c r="M771" s="37"/>
      <c r="N771" s="23"/>
      <c r="O771" s="23"/>
      <c r="P771" s="24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"/>
      <c r="B772" s="4"/>
      <c r="C772" s="10"/>
      <c r="D772" s="3"/>
      <c r="E772" s="3"/>
      <c r="F772" s="3"/>
      <c r="G772" s="9"/>
      <c r="H772" s="42"/>
      <c r="I772" s="3"/>
      <c r="J772" s="30"/>
      <c r="K772" s="21"/>
      <c r="L772" s="21"/>
      <c r="M772" s="37"/>
      <c r="N772" s="23"/>
      <c r="O772" s="23"/>
      <c r="P772" s="24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"/>
      <c r="B773" s="4"/>
      <c r="C773" s="10"/>
      <c r="D773" s="3"/>
      <c r="E773" s="3"/>
      <c r="F773" s="3"/>
      <c r="G773" s="9"/>
      <c r="H773" s="42"/>
      <c r="I773" s="3"/>
      <c r="J773" s="30"/>
      <c r="K773" s="21"/>
      <c r="L773" s="21"/>
      <c r="M773" s="37"/>
      <c r="N773" s="23"/>
      <c r="O773" s="23"/>
      <c r="P773" s="24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"/>
      <c r="B774" s="4"/>
      <c r="C774" s="10"/>
      <c r="D774" s="3"/>
      <c r="E774" s="3"/>
      <c r="F774" s="3"/>
      <c r="G774" s="9"/>
      <c r="H774" s="42"/>
      <c r="I774" s="3"/>
      <c r="J774" s="30"/>
      <c r="K774" s="21"/>
      <c r="L774" s="21"/>
      <c r="M774" s="37"/>
      <c r="N774" s="23"/>
      <c r="O774" s="23"/>
      <c r="P774" s="24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"/>
      <c r="B775" s="4"/>
      <c r="C775" s="10"/>
      <c r="D775" s="3"/>
      <c r="E775" s="3"/>
      <c r="F775" s="3"/>
      <c r="G775" s="9"/>
      <c r="H775" s="42"/>
      <c r="I775" s="3"/>
      <c r="J775" s="30"/>
      <c r="K775" s="21"/>
      <c r="L775" s="21"/>
      <c r="M775" s="37"/>
      <c r="N775" s="23"/>
      <c r="O775" s="23"/>
      <c r="P775" s="24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"/>
      <c r="B776" s="4"/>
      <c r="C776" s="10"/>
      <c r="D776" s="3"/>
      <c r="E776" s="3"/>
      <c r="F776" s="3"/>
      <c r="G776" s="9"/>
      <c r="H776" s="42"/>
      <c r="I776" s="3"/>
      <c r="J776" s="30"/>
      <c r="K776" s="21"/>
      <c r="L776" s="21"/>
      <c r="M776" s="37"/>
      <c r="N776" s="23"/>
      <c r="O776" s="23"/>
      <c r="P776" s="24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"/>
      <c r="B777" s="4"/>
      <c r="C777" s="10"/>
      <c r="D777" s="3"/>
      <c r="E777" s="3"/>
      <c r="F777" s="3"/>
      <c r="G777" s="9"/>
      <c r="H777" s="42"/>
      <c r="I777" s="3"/>
      <c r="J777" s="30"/>
      <c r="K777" s="21"/>
      <c r="L777" s="21"/>
      <c r="M777" s="37"/>
      <c r="N777" s="23"/>
      <c r="O777" s="23"/>
      <c r="P777" s="24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"/>
      <c r="B778" s="4"/>
      <c r="C778" s="10"/>
      <c r="D778" s="3"/>
      <c r="E778" s="3"/>
      <c r="F778" s="3"/>
      <c r="G778" s="9"/>
      <c r="H778" s="42"/>
      <c r="I778" s="3"/>
      <c r="J778" s="30"/>
      <c r="K778" s="21"/>
      <c r="L778" s="21"/>
      <c r="M778" s="37"/>
      <c r="N778" s="23"/>
      <c r="O778" s="23"/>
      <c r="P778" s="24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"/>
      <c r="B779" s="4"/>
      <c r="C779" s="10"/>
      <c r="D779" s="3"/>
      <c r="E779" s="3"/>
      <c r="F779" s="3"/>
      <c r="G779" s="9"/>
      <c r="H779" s="42"/>
      <c r="I779" s="3"/>
      <c r="J779" s="30"/>
      <c r="K779" s="21"/>
      <c r="L779" s="21"/>
      <c r="M779" s="37"/>
      <c r="N779" s="23"/>
      <c r="O779" s="23"/>
      <c r="P779" s="24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"/>
      <c r="B780" s="4"/>
      <c r="C780" s="10"/>
      <c r="D780" s="3"/>
      <c r="E780" s="3"/>
      <c r="F780" s="3"/>
      <c r="G780" s="9"/>
      <c r="H780" s="42"/>
      <c r="I780" s="3"/>
      <c r="J780" s="30"/>
      <c r="K780" s="21"/>
      <c r="L780" s="21"/>
      <c r="M780" s="37"/>
      <c r="N780" s="23"/>
      <c r="O780" s="23"/>
      <c r="P780" s="24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"/>
      <c r="B781" s="4"/>
      <c r="C781" s="10"/>
      <c r="D781" s="3"/>
      <c r="E781" s="3"/>
      <c r="F781" s="3"/>
      <c r="G781" s="9"/>
      <c r="H781" s="42"/>
      <c r="I781" s="3"/>
      <c r="J781" s="30"/>
      <c r="K781" s="21"/>
      <c r="L781" s="21"/>
      <c r="M781" s="37"/>
      <c r="N781" s="23"/>
      <c r="O781" s="23"/>
      <c r="P781" s="24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"/>
      <c r="B782" s="4"/>
      <c r="C782" s="10"/>
      <c r="D782" s="3"/>
      <c r="E782" s="3"/>
      <c r="F782" s="3"/>
      <c r="G782" s="9"/>
      <c r="H782" s="42"/>
      <c r="I782" s="3"/>
      <c r="J782" s="30"/>
      <c r="K782" s="21"/>
      <c r="L782" s="21"/>
      <c r="M782" s="37"/>
      <c r="N782" s="23"/>
      <c r="O782" s="23"/>
      <c r="P782" s="24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"/>
      <c r="B783" s="4"/>
      <c r="C783" s="10"/>
      <c r="D783" s="3"/>
      <c r="E783" s="3"/>
      <c r="F783" s="3"/>
      <c r="G783" s="9"/>
      <c r="H783" s="42"/>
      <c r="I783" s="3"/>
      <c r="J783" s="30"/>
      <c r="K783" s="21"/>
      <c r="L783" s="21"/>
      <c r="M783" s="37"/>
      <c r="N783" s="23"/>
      <c r="O783" s="23"/>
      <c r="P783" s="24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"/>
      <c r="B784" s="4"/>
      <c r="C784" s="10"/>
      <c r="D784" s="3"/>
      <c r="E784" s="3"/>
      <c r="F784" s="3"/>
      <c r="G784" s="9"/>
      <c r="H784" s="42"/>
      <c r="I784" s="3"/>
      <c r="J784" s="30"/>
      <c r="K784" s="21"/>
      <c r="L784" s="21"/>
      <c r="M784" s="37"/>
      <c r="N784" s="23"/>
      <c r="O784" s="23"/>
      <c r="P784" s="24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"/>
      <c r="B785" s="4"/>
      <c r="C785" s="10"/>
      <c r="D785" s="3"/>
      <c r="E785" s="3"/>
      <c r="F785" s="3"/>
      <c r="G785" s="9"/>
      <c r="H785" s="42"/>
      <c r="I785" s="3"/>
      <c r="J785" s="30"/>
      <c r="K785" s="21"/>
      <c r="L785" s="21"/>
      <c r="M785" s="37"/>
      <c r="N785" s="23"/>
      <c r="O785" s="23"/>
      <c r="P785" s="24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"/>
      <c r="B786" s="4"/>
      <c r="C786" s="10"/>
      <c r="D786" s="3"/>
      <c r="E786" s="3"/>
      <c r="F786" s="3"/>
      <c r="G786" s="9"/>
      <c r="H786" s="42"/>
      <c r="I786" s="3"/>
      <c r="J786" s="30"/>
      <c r="K786" s="21"/>
      <c r="L786" s="21"/>
      <c r="M786" s="37"/>
      <c r="N786" s="23"/>
      <c r="O786" s="23"/>
      <c r="P786" s="24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"/>
      <c r="B787" s="4"/>
      <c r="C787" s="10"/>
      <c r="D787" s="3"/>
      <c r="E787" s="3"/>
      <c r="F787" s="3"/>
      <c r="G787" s="9"/>
      <c r="H787" s="42"/>
      <c r="I787" s="3"/>
      <c r="J787" s="30"/>
      <c r="K787" s="21"/>
      <c r="L787" s="21"/>
      <c r="M787" s="37"/>
      <c r="N787" s="23"/>
      <c r="O787" s="23"/>
      <c r="P787" s="24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"/>
      <c r="B788" s="4"/>
      <c r="C788" s="10"/>
      <c r="D788" s="3"/>
      <c r="E788" s="3"/>
      <c r="F788" s="3"/>
      <c r="G788" s="9"/>
      <c r="H788" s="42"/>
      <c r="I788" s="3"/>
      <c r="J788" s="30"/>
      <c r="K788" s="21"/>
      <c r="L788" s="21"/>
      <c r="M788" s="37"/>
      <c r="N788" s="23"/>
      <c r="O788" s="23"/>
      <c r="P788" s="24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"/>
      <c r="B789" s="4"/>
      <c r="C789" s="10"/>
      <c r="D789" s="3"/>
      <c r="E789" s="3"/>
      <c r="F789" s="3"/>
      <c r="G789" s="9"/>
      <c r="H789" s="42"/>
      <c r="I789" s="3"/>
      <c r="J789" s="30"/>
      <c r="K789" s="21"/>
      <c r="L789" s="21"/>
      <c r="M789" s="37"/>
      <c r="N789" s="23"/>
      <c r="O789" s="23"/>
      <c r="P789" s="24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"/>
      <c r="B790" s="4"/>
      <c r="C790" s="10"/>
      <c r="D790" s="3"/>
      <c r="E790" s="3"/>
      <c r="F790" s="3"/>
      <c r="G790" s="9"/>
      <c r="H790" s="42"/>
      <c r="I790" s="3"/>
      <c r="J790" s="30"/>
      <c r="K790" s="21"/>
      <c r="L790" s="21"/>
      <c r="M790" s="37"/>
      <c r="N790" s="23"/>
      <c r="O790" s="23"/>
      <c r="P790" s="24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"/>
      <c r="B791" s="4"/>
      <c r="C791" s="10"/>
      <c r="D791" s="3"/>
      <c r="E791" s="3"/>
      <c r="F791" s="3"/>
      <c r="G791" s="9"/>
      <c r="H791" s="42"/>
      <c r="I791" s="3"/>
      <c r="J791" s="30"/>
      <c r="K791" s="21"/>
      <c r="L791" s="21"/>
      <c r="M791" s="37"/>
      <c r="N791" s="23"/>
      <c r="O791" s="23"/>
      <c r="P791" s="24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"/>
      <c r="B792" s="4"/>
      <c r="C792" s="10"/>
      <c r="D792" s="3"/>
      <c r="E792" s="3"/>
      <c r="F792" s="3"/>
      <c r="G792" s="9"/>
      <c r="H792" s="42"/>
      <c r="I792" s="3"/>
      <c r="J792" s="30"/>
      <c r="K792" s="21"/>
      <c r="L792" s="21"/>
      <c r="M792" s="37"/>
      <c r="N792" s="23"/>
      <c r="O792" s="23"/>
      <c r="P792" s="24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"/>
      <c r="B793" s="4"/>
      <c r="C793" s="10"/>
      <c r="D793" s="3"/>
      <c r="E793" s="3"/>
      <c r="F793" s="3"/>
      <c r="G793" s="9"/>
      <c r="H793" s="42"/>
      <c r="I793" s="3"/>
      <c r="J793" s="30"/>
      <c r="K793" s="21"/>
      <c r="L793" s="21"/>
      <c r="M793" s="37"/>
      <c r="N793" s="23"/>
      <c r="O793" s="23"/>
      <c r="P793" s="24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"/>
      <c r="B794" s="4"/>
      <c r="C794" s="10"/>
      <c r="D794" s="3"/>
      <c r="E794" s="3"/>
      <c r="F794" s="3"/>
      <c r="G794" s="9"/>
      <c r="H794" s="42"/>
      <c r="I794" s="3"/>
      <c r="J794" s="30"/>
      <c r="K794" s="21"/>
      <c r="L794" s="21"/>
      <c r="M794" s="37"/>
      <c r="N794" s="23"/>
      <c r="O794" s="23"/>
      <c r="P794" s="24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"/>
      <c r="B795" s="4"/>
      <c r="C795" s="10"/>
      <c r="D795" s="3"/>
      <c r="E795" s="3"/>
      <c r="F795" s="3"/>
      <c r="G795" s="9"/>
      <c r="H795" s="42"/>
      <c r="I795" s="3"/>
      <c r="J795" s="30"/>
      <c r="K795" s="21"/>
      <c r="L795" s="21"/>
      <c r="M795" s="37"/>
      <c r="N795" s="23"/>
      <c r="O795" s="23"/>
      <c r="P795" s="24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"/>
      <c r="B796" s="4"/>
      <c r="C796" s="10"/>
      <c r="D796" s="3"/>
      <c r="E796" s="3"/>
      <c r="F796" s="3"/>
      <c r="G796" s="9"/>
      <c r="H796" s="42"/>
      <c r="I796" s="3"/>
      <c r="J796" s="30"/>
      <c r="K796" s="21"/>
      <c r="L796" s="21"/>
      <c r="M796" s="37"/>
      <c r="N796" s="23"/>
      <c r="O796" s="23"/>
      <c r="P796" s="24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"/>
      <c r="B797" s="4"/>
      <c r="C797" s="10"/>
      <c r="D797" s="3"/>
      <c r="E797" s="3"/>
      <c r="F797" s="3"/>
      <c r="G797" s="9"/>
      <c r="H797" s="42"/>
      <c r="I797" s="3"/>
      <c r="J797" s="30"/>
      <c r="K797" s="21"/>
      <c r="L797" s="21"/>
      <c r="M797" s="37"/>
      <c r="N797" s="23"/>
      <c r="O797" s="23"/>
      <c r="P797" s="24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"/>
      <c r="B798" s="4"/>
      <c r="C798" s="10"/>
      <c r="D798" s="3"/>
      <c r="E798" s="3"/>
      <c r="F798" s="3"/>
      <c r="G798" s="9"/>
      <c r="H798" s="42"/>
      <c r="I798" s="3"/>
      <c r="J798" s="30"/>
      <c r="K798" s="21"/>
      <c r="L798" s="21"/>
      <c r="M798" s="37"/>
      <c r="N798" s="23"/>
      <c r="O798" s="23"/>
      <c r="P798" s="24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"/>
      <c r="B799" s="4"/>
      <c r="C799" s="10"/>
      <c r="D799" s="3"/>
      <c r="E799" s="3"/>
      <c r="F799" s="3"/>
      <c r="G799" s="9"/>
      <c r="H799" s="42"/>
      <c r="I799" s="3"/>
      <c r="J799" s="30"/>
      <c r="K799" s="21"/>
      <c r="L799" s="21"/>
      <c r="M799" s="37"/>
      <c r="N799" s="23"/>
      <c r="O799" s="23"/>
      <c r="P799" s="24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"/>
      <c r="B800" s="4"/>
      <c r="C800" s="10"/>
      <c r="D800" s="3"/>
      <c r="E800" s="3"/>
      <c r="F800" s="3"/>
      <c r="G800" s="9"/>
      <c r="H800" s="42"/>
      <c r="I800" s="3"/>
      <c r="J800" s="30"/>
      <c r="K800" s="21"/>
      <c r="L800" s="21"/>
      <c r="M800" s="37"/>
      <c r="N800" s="23"/>
      <c r="O800" s="23"/>
      <c r="P800" s="24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"/>
      <c r="B801" s="4"/>
      <c r="C801" s="10"/>
      <c r="D801" s="3"/>
      <c r="E801" s="3"/>
      <c r="F801" s="3"/>
      <c r="G801" s="9"/>
      <c r="H801" s="42"/>
      <c r="I801" s="3"/>
      <c r="J801" s="30"/>
      <c r="K801" s="21"/>
      <c r="L801" s="21"/>
      <c r="M801" s="37"/>
      <c r="N801" s="23"/>
      <c r="O801" s="23"/>
      <c r="P801" s="24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"/>
      <c r="B802" s="4"/>
      <c r="C802" s="10"/>
      <c r="D802" s="3"/>
      <c r="E802" s="3"/>
      <c r="F802" s="3"/>
      <c r="G802" s="9"/>
      <c r="H802" s="42"/>
      <c r="I802" s="3"/>
      <c r="J802" s="30"/>
      <c r="K802" s="21"/>
      <c r="L802" s="21"/>
      <c r="M802" s="37"/>
      <c r="N802" s="23"/>
      <c r="O802" s="23"/>
      <c r="P802" s="24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"/>
      <c r="B803" s="4"/>
      <c r="C803" s="10"/>
      <c r="D803" s="3"/>
      <c r="E803" s="3"/>
      <c r="F803" s="3"/>
      <c r="G803" s="9"/>
      <c r="H803" s="42"/>
      <c r="I803" s="3"/>
      <c r="J803" s="30"/>
      <c r="K803" s="21"/>
      <c r="L803" s="21"/>
      <c r="M803" s="37"/>
      <c r="N803" s="23"/>
      <c r="O803" s="23"/>
      <c r="P803" s="24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"/>
      <c r="B804" s="4"/>
      <c r="C804" s="10"/>
      <c r="D804" s="3"/>
      <c r="E804" s="3"/>
      <c r="F804" s="3"/>
      <c r="G804" s="9"/>
      <c r="H804" s="42"/>
      <c r="I804" s="3"/>
      <c r="J804" s="30"/>
      <c r="K804" s="21"/>
      <c r="L804" s="21"/>
      <c r="M804" s="37"/>
      <c r="N804" s="23"/>
      <c r="O804" s="23"/>
      <c r="P804" s="24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"/>
      <c r="B805" s="4"/>
      <c r="C805" s="10"/>
      <c r="D805" s="3"/>
      <c r="E805" s="3"/>
      <c r="F805" s="3"/>
      <c r="G805" s="9"/>
      <c r="H805" s="42"/>
      <c r="I805" s="3"/>
      <c r="J805" s="30"/>
      <c r="K805" s="21"/>
      <c r="L805" s="21"/>
      <c r="M805" s="37"/>
      <c r="N805" s="23"/>
      <c r="O805" s="23"/>
      <c r="P805" s="24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"/>
      <c r="B806" s="4"/>
      <c r="C806" s="10"/>
      <c r="D806" s="3"/>
      <c r="E806" s="3"/>
      <c r="F806" s="3"/>
      <c r="G806" s="9"/>
      <c r="H806" s="42"/>
      <c r="I806" s="3"/>
      <c r="J806" s="30"/>
      <c r="K806" s="21"/>
      <c r="L806" s="21"/>
      <c r="M806" s="37"/>
      <c r="N806" s="23"/>
      <c r="O806" s="23"/>
      <c r="P806" s="24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"/>
      <c r="B807" s="4"/>
      <c r="C807" s="10"/>
      <c r="D807" s="3"/>
      <c r="E807" s="3"/>
      <c r="F807" s="3"/>
      <c r="G807" s="9"/>
      <c r="H807" s="42"/>
      <c r="I807" s="3"/>
      <c r="J807" s="30"/>
      <c r="K807" s="21"/>
      <c r="L807" s="21"/>
      <c r="M807" s="37"/>
      <c r="N807" s="23"/>
      <c r="O807" s="23"/>
      <c r="P807" s="24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"/>
      <c r="B808" s="4"/>
      <c r="C808" s="10"/>
      <c r="D808" s="3"/>
      <c r="E808" s="3"/>
      <c r="F808" s="3"/>
      <c r="G808" s="9"/>
      <c r="H808" s="42"/>
      <c r="I808" s="3"/>
      <c r="J808" s="30"/>
      <c r="K808" s="21"/>
      <c r="L808" s="21"/>
      <c r="M808" s="37"/>
      <c r="N808" s="23"/>
      <c r="O808" s="23"/>
      <c r="P808" s="24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"/>
      <c r="B809" s="4"/>
      <c r="C809" s="10"/>
      <c r="D809" s="3"/>
      <c r="E809" s="3"/>
      <c r="F809" s="3"/>
      <c r="G809" s="9"/>
      <c r="H809" s="42"/>
      <c r="I809" s="3"/>
      <c r="J809" s="30"/>
      <c r="K809" s="21"/>
      <c r="L809" s="21"/>
      <c r="M809" s="37"/>
      <c r="N809" s="23"/>
      <c r="O809" s="23"/>
      <c r="P809" s="24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"/>
      <c r="B810" s="4"/>
      <c r="C810" s="10"/>
      <c r="D810" s="3"/>
      <c r="E810" s="3"/>
      <c r="F810" s="3"/>
      <c r="G810" s="9"/>
      <c r="H810" s="42"/>
      <c r="I810" s="3"/>
      <c r="J810" s="30"/>
      <c r="K810" s="21"/>
      <c r="L810" s="21"/>
      <c r="M810" s="37"/>
      <c r="N810" s="23"/>
      <c r="O810" s="23"/>
      <c r="P810" s="24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"/>
      <c r="B811" s="4"/>
      <c r="C811" s="10"/>
      <c r="D811" s="3"/>
      <c r="E811" s="3"/>
      <c r="F811" s="3"/>
      <c r="G811" s="9"/>
      <c r="H811" s="42"/>
      <c r="I811" s="3"/>
      <c r="J811" s="30"/>
      <c r="K811" s="21"/>
      <c r="L811" s="21"/>
      <c r="M811" s="37"/>
      <c r="N811" s="23"/>
      <c r="O811" s="23"/>
      <c r="P811" s="24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"/>
      <c r="B812" s="4"/>
      <c r="C812" s="10"/>
      <c r="D812" s="3"/>
      <c r="E812" s="3"/>
      <c r="F812" s="3"/>
      <c r="G812" s="9"/>
      <c r="H812" s="42"/>
      <c r="I812" s="3"/>
      <c r="J812" s="30"/>
      <c r="K812" s="21"/>
      <c r="L812" s="21"/>
      <c r="M812" s="37"/>
      <c r="N812" s="23"/>
      <c r="O812" s="23"/>
      <c r="P812" s="24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"/>
      <c r="B813" s="4"/>
      <c r="C813" s="10"/>
      <c r="D813" s="3"/>
      <c r="E813" s="3"/>
      <c r="F813" s="3"/>
      <c r="G813" s="9"/>
      <c r="H813" s="42"/>
      <c r="I813" s="3"/>
      <c r="J813" s="30"/>
      <c r="K813" s="21"/>
      <c r="L813" s="21"/>
      <c r="M813" s="37"/>
      <c r="N813" s="23"/>
      <c r="O813" s="23"/>
      <c r="P813" s="24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"/>
      <c r="B814" s="4"/>
      <c r="C814" s="10"/>
      <c r="D814" s="3"/>
      <c r="E814" s="3"/>
      <c r="F814" s="3"/>
      <c r="G814" s="9"/>
      <c r="H814" s="42"/>
      <c r="I814" s="3"/>
      <c r="J814" s="30"/>
      <c r="K814" s="21"/>
      <c r="L814" s="21"/>
      <c r="M814" s="37"/>
      <c r="N814" s="23"/>
      <c r="O814" s="23"/>
      <c r="P814" s="24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"/>
      <c r="B815" s="4"/>
      <c r="C815" s="10"/>
      <c r="D815" s="3"/>
      <c r="E815" s="3"/>
      <c r="F815" s="3"/>
      <c r="G815" s="9"/>
      <c r="H815" s="42"/>
      <c r="I815" s="3"/>
      <c r="J815" s="30"/>
      <c r="K815" s="21"/>
      <c r="L815" s="21"/>
      <c r="M815" s="37"/>
      <c r="N815" s="23"/>
      <c r="O815" s="23"/>
      <c r="P815" s="24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"/>
      <c r="B816" s="4"/>
      <c r="C816" s="10"/>
      <c r="D816" s="3"/>
      <c r="E816" s="3"/>
      <c r="F816" s="3"/>
      <c r="G816" s="9"/>
      <c r="H816" s="42"/>
      <c r="I816" s="3"/>
      <c r="J816" s="30"/>
      <c r="K816" s="21"/>
      <c r="L816" s="21"/>
      <c r="M816" s="37"/>
      <c r="N816" s="23"/>
      <c r="O816" s="23"/>
      <c r="P816" s="24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"/>
      <c r="B817" s="4"/>
      <c r="C817" s="10"/>
      <c r="D817" s="3"/>
      <c r="E817" s="3"/>
      <c r="F817" s="3"/>
      <c r="G817" s="9"/>
      <c r="H817" s="42"/>
      <c r="I817" s="3"/>
      <c r="J817" s="30"/>
      <c r="K817" s="21"/>
      <c r="L817" s="21"/>
      <c r="M817" s="37"/>
      <c r="N817" s="23"/>
      <c r="O817" s="23"/>
      <c r="P817" s="24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"/>
      <c r="B818" s="4"/>
      <c r="C818" s="10"/>
      <c r="D818" s="3"/>
      <c r="E818" s="3"/>
      <c r="F818" s="3"/>
      <c r="G818" s="9"/>
      <c r="H818" s="42"/>
      <c r="I818" s="3"/>
      <c r="J818" s="30"/>
      <c r="K818" s="21"/>
      <c r="L818" s="21"/>
      <c r="M818" s="37"/>
      <c r="N818" s="23"/>
      <c r="O818" s="23"/>
      <c r="P818" s="24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"/>
      <c r="B819" s="4"/>
      <c r="C819" s="10"/>
      <c r="D819" s="3"/>
      <c r="E819" s="3"/>
      <c r="F819" s="3"/>
      <c r="G819" s="9"/>
      <c r="H819" s="42"/>
      <c r="I819" s="3"/>
      <c r="J819" s="30"/>
      <c r="K819" s="21"/>
      <c r="L819" s="21"/>
      <c r="M819" s="37"/>
      <c r="N819" s="23"/>
      <c r="O819" s="23"/>
      <c r="P819" s="24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"/>
      <c r="B820" s="4"/>
      <c r="C820" s="10"/>
      <c r="D820" s="3"/>
      <c r="E820" s="3"/>
      <c r="F820" s="3"/>
      <c r="G820" s="9"/>
      <c r="H820" s="42"/>
      <c r="I820" s="3"/>
      <c r="J820" s="30"/>
      <c r="K820" s="21"/>
      <c r="L820" s="21"/>
      <c r="M820" s="37"/>
      <c r="N820" s="23"/>
      <c r="O820" s="23"/>
      <c r="P820" s="24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"/>
      <c r="B821" s="4"/>
      <c r="C821" s="10"/>
      <c r="D821" s="3"/>
      <c r="E821" s="3"/>
      <c r="F821" s="3"/>
      <c r="G821" s="9"/>
      <c r="H821" s="42"/>
      <c r="I821" s="3"/>
      <c r="J821" s="30"/>
      <c r="K821" s="21"/>
      <c r="L821" s="21"/>
      <c r="M821" s="37"/>
      <c r="N821" s="23"/>
      <c r="O821" s="23"/>
      <c r="P821" s="24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"/>
      <c r="B822" s="4"/>
      <c r="C822" s="10"/>
      <c r="D822" s="3"/>
      <c r="E822" s="3"/>
      <c r="F822" s="3"/>
      <c r="G822" s="9"/>
      <c r="H822" s="42"/>
      <c r="I822" s="3"/>
      <c r="J822" s="30"/>
      <c r="K822" s="21"/>
      <c r="L822" s="21"/>
      <c r="M822" s="37"/>
      <c r="N822" s="23"/>
      <c r="O822" s="23"/>
      <c r="P822" s="24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"/>
      <c r="B823" s="4"/>
      <c r="C823" s="10"/>
      <c r="D823" s="3"/>
      <c r="E823" s="3"/>
      <c r="F823" s="3"/>
      <c r="G823" s="9"/>
      <c r="H823" s="42"/>
      <c r="I823" s="3"/>
      <c r="J823" s="30"/>
      <c r="K823" s="21"/>
      <c r="L823" s="21"/>
      <c r="M823" s="37"/>
      <c r="N823" s="23"/>
      <c r="O823" s="23"/>
      <c r="P823" s="24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"/>
      <c r="B824" s="4"/>
      <c r="C824" s="10"/>
      <c r="D824" s="3"/>
      <c r="E824" s="3"/>
      <c r="F824" s="3"/>
      <c r="G824" s="9"/>
      <c r="H824" s="42"/>
      <c r="I824" s="3"/>
      <c r="J824" s="30"/>
      <c r="K824" s="21"/>
      <c r="L824" s="21"/>
      <c r="M824" s="37"/>
      <c r="N824" s="23"/>
      <c r="O824" s="23"/>
      <c r="P824" s="24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"/>
      <c r="B825" s="4"/>
      <c r="C825" s="10"/>
      <c r="D825" s="3"/>
      <c r="E825" s="3"/>
      <c r="F825" s="3"/>
      <c r="G825" s="9"/>
      <c r="H825" s="42"/>
      <c r="I825" s="3"/>
      <c r="J825" s="30"/>
      <c r="K825" s="21"/>
      <c r="L825" s="21"/>
      <c r="M825" s="37"/>
      <c r="N825" s="23"/>
      <c r="O825" s="23"/>
      <c r="P825" s="24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"/>
      <c r="B826" s="4"/>
      <c r="C826" s="10"/>
      <c r="D826" s="3"/>
      <c r="E826" s="3"/>
      <c r="F826" s="3"/>
      <c r="G826" s="9"/>
      <c r="H826" s="42"/>
      <c r="I826" s="3"/>
      <c r="J826" s="30"/>
      <c r="K826" s="21"/>
      <c r="L826" s="21"/>
      <c r="M826" s="37"/>
      <c r="N826" s="23"/>
      <c r="O826" s="23"/>
      <c r="P826" s="24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"/>
      <c r="B827" s="4"/>
      <c r="C827" s="10"/>
      <c r="D827" s="3"/>
      <c r="E827" s="3"/>
      <c r="F827" s="3"/>
      <c r="G827" s="9"/>
      <c r="H827" s="42"/>
      <c r="I827" s="3"/>
      <c r="J827" s="30"/>
      <c r="K827" s="21"/>
      <c r="L827" s="21"/>
      <c r="M827" s="37"/>
      <c r="N827" s="23"/>
      <c r="O827" s="23"/>
      <c r="P827" s="24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"/>
      <c r="B828" s="4"/>
      <c r="C828" s="10"/>
      <c r="D828" s="3"/>
      <c r="E828" s="3"/>
      <c r="F828" s="3"/>
      <c r="G828" s="9"/>
      <c r="H828" s="42"/>
      <c r="I828" s="3"/>
      <c r="J828" s="30"/>
      <c r="K828" s="21"/>
      <c r="L828" s="21"/>
      <c r="M828" s="37"/>
      <c r="N828" s="23"/>
      <c r="O828" s="23"/>
      <c r="P828" s="24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"/>
      <c r="B829" s="4"/>
      <c r="C829" s="10"/>
      <c r="D829" s="3"/>
      <c r="E829" s="3"/>
      <c r="F829" s="3"/>
      <c r="G829" s="9"/>
      <c r="H829" s="42"/>
      <c r="I829" s="3"/>
      <c r="J829" s="30"/>
      <c r="K829" s="21"/>
      <c r="L829" s="21"/>
      <c r="M829" s="37"/>
      <c r="N829" s="23"/>
      <c r="O829" s="23"/>
      <c r="P829" s="24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"/>
      <c r="B830" s="4"/>
      <c r="C830" s="10"/>
      <c r="D830" s="3"/>
      <c r="E830" s="3"/>
      <c r="F830" s="3"/>
      <c r="G830" s="9"/>
      <c r="H830" s="42"/>
      <c r="I830" s="3"/>
      <c r="J830" s="30"/>
      <c r="K830" s="21"/>
      <c r="L830" s="21"/>
      <c r="M830" s="37"/>
      <c r="N830" s="23"/>
      <c r="O830" s="23"/>
      <c r="P830" s="24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"/>
      <c r="B831" s="4"/>
      <c r="C831" s="10"/>
      <c r="D831" s="3"/>
      <c r="E831" s="3"/>
      <c r="F831" s="3"/>
      <c r="G831" s="9"/>
      <c r="H831" s="42"/>
      <c r="I831" s="3"/>
      <c r="J831" s="30"/>
      <c r="K831" s="21"/>
      <c r="L831" s="21"/>
      <c r="M831" s="37"/>
      <c r="N831" s="23"/>
      <c r="O831" s="23"/>
      <c r="P831" s="24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"/>
      <c r="B832" s="4"/>
      <c r="C832" s="10"/>
      <c r="D832" s="3"/>
      <c r="E832" s="3"/>
      <c r="F832" s="3"/>
      <c r="G832" s="9"/>
      <c r="H832" s="42"/>
      <c r="I832" s="3"/>
      <c r="J832" s="30"/>
      <c r="K832" s="21"/>
      <c r="L832" s="21"/>
      <c r="M832" s="37"/>
      <c r="N832" s="23"/>
      <c r="O832" s="23"/>
      <c r="P832" s="24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"/>
      <c r="B833" s="4"/>
      <c r="C833" s="10"/>
      <c r="D833" s="3"/>
      <c r="E833" s="3"/>
      <c r="F833" s="3"/>
      <c r="G833" s="9"/>
      <c r="H833" s="42"/>
      <c r="I833" s="3"/>
      <c r="J833" s="30"/>
      <c r="K833" s="21"/>
      <c r="L833" s="21"/>
      <c r="M833" s="37"/>
      <c r="N833" s="23"/>
      <c r="O833" s="23"/>
      <c r="P833" s="24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"/>
      <c r="B834" s="4"/>
      <c r="C834" s="10"/>
      <c r="D834" s="3"/>
      <c r="E834" s="3"/>
      <c r="F834" s="3"/>
      <c r="G834" s="9"/>
      <c r="H834" s="42"/>
      <c r="I834" s="3"/>
      <c r="J834" s="30"/>
      <c r="K834" s="21"/>
      <c r="L834" s="21"/>
      <c r="M834" s="37"/>
      <c r="N834" s="23"/>
      <c r="O834" s="23"/>
      <c r="P834" s="24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"/>
      <c r="B835" s="4"/>
      <c r="C835" s="10"/>
      <c r="D835" s="3"/>
      <c r="E835" s="3"/>
      <c r="F835" s="3"/>
      <c r="G835" s="9"/>
      <c r="H835" s="42"/>
      <c r="I835" s="3"/>
      <c r="J835" s="30"/>
      <c r="K835" s="21"/>
      <c r="L835" s="21"/>
      <c r="M835" s="37"/>
      <c r="N835" s="23"/>
      <c r="O835" s="23"/>
      <c r="P835" s="24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"/>
      <c r="B836" s="4"/>
      <c r="C836" s="10"/>
      <c r="D836" s="3"/>
      <c r="E836" s="3"/>
      <c r="F836" s="3"/>
      <c r="G836" s="9"/>
      <c r="H836" s="42"/>
      <c r="I836" s="3"/>
      <c r="J836" s="30"/>
      <c r="K836" s="21"/>
      <c r="L836" s="21"/>
      <c r="M836" s="37"/>
      <c r="N836" s="23"/>
      <c r="O836" s="23"/>
      <c r="P836" s="24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"/>
      <c r="B837" s="4"/>
      <c r="C837" s="10"/>
      <c r="D837" s="3"/>
      <c r="E837" s="3"/>
      <c r="F837" s="3"/>
      <c r="G837" s="9"/>
      <c r="H837" s="42"/>
      <c r="I837" s="3"/>
      <c r="J837" s="30"/>
      <c r="K837" s="21"/>
      <c r="L837" s="21"/>
      <c r="M837" s="37"/>
      <c r="N837" s="23"/>
      <c r="O837" s="23"/>
      <c r="P837" s="24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"/>
      <c r="B838" s="4"/>
      <c r="C838" s="10"/>
      <c r="D838" s="3"/>
      <c r="E838" s="3"/>
      <c r="F838" s="3"/>
      <c r="G838" s="9"/>
      <c r="H838" s="42"/>
      <c r="I838" s="3"/>
      <c r="J838" s="30"/>
      <c r="K838" s="21"/>
      <c r="L838" s="21"/>
      <c r="M838" s="37"/>
      <c r="N838" s="23"/>
      <c r="O838" s="23"/>
      <c r="P838" s="24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"/>
      <c r="B839" s="4"/>
      <c r="C839" s="10"/>
      <c r="D839" s="3"/>
      <c r="E839" s="3"/>
      <c r="F839" s="3"/>
      <c r="G839" s="9"/>
      <c r="H839" s="42"/>
      <c r="I839" s="3"/>
      <c r="J839" s="30"/>
      <c r="K839" s="21"/>
      <c r="L839" s="21"/>
      <c r="M839" s="37"/>
      <c r="N839" s="23"/>
      <c r="O839" s="23"/>
      <c r="P839" s="24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"/>
      <c r="B840" s="4"/>
      <c r="C840" s="10"/>
      <c r="D840" s="3"/>
      <c r="E840" s="3"/>
      <c r="F840" s="3"/>
      <c r="G840" s="9"/>
      <c r="H840" s="42"/>
      <c r="I840" s="3"/>
      <c r="J840" s="30"/>
      <c r="K840" s="21"/>
      <c r="L840" s="21"/>
      <c r="M840" s="37"/>
      <c r="N840" s="23"/>
      <c r="O840" s="23"/>
      <c r="P840" s="24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"/>
      <c r="B841" s="4"/>
      <c r="C841" s="10"/>
      <c r="D841" s="3"/>
      <c r="E841" s="3"/>
      <c r="F841" s="3"/>
      <c r="G841" s="9"/>
      <c r="H841" s="42"/>
      <c r="I841" s="3"/>
      <c r="J841" s="30"/>
      <c r="K841" s="21"/>
      <c r="L841" s="21"/>
      <c r="M841" s="37"/>
      <c r="N841" s="23"/>
      <c r="O841" s="23"/>
      <c r="P841" s="24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"/>
      <c r="B842" s="4"/>
      <c r="C842" s="10"/>
      <c r="D842" s="3"/>
      <c r="E842" s="3"/>
      <c r="F842" s="3"/>
      <c r="G842" s="9"/>
      <c r="H842" s="42"/>
      <c r="I842" s="3"/>
      <c r="J842" s="30"/>
      <c r="K842" s="21"/>
      <c r="L842" s="21"/>
      <c r="M842" s="37"/>
      <c r="N842" s="23"/>
      <c r="O842" s="23"/>
      <c r="P842" s="24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"/>
      <c r="B843" s="4"/>
      <c r="C843" s="10"/>
      <c r="D843" s="3"/>
      <c r="E843" s="3"/>
      <c r="F843" s="3"/>
      <c r="G843" s="9"/>
      <c r="H843" s="42"/>
      <c r="I843" s="3"/>
      <c r="J843" s="30"/>
      <c r="K843" s="21"/>
      <c r="L843" s="21"/>
      <c r="M843" s="37"/>
      <c r="N843" s="23"/>
      <c r="O843" s="23"/>
      <c r="P843" s="24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"/>
      <c r="B844" s="4"/>
      <c r="C844" s="10"/>
      <c r="D844" s="3"/>
      <c r="E844" s="3"/>
      <c r="F844" s="3"/>
      <c r="G844" s="9"/>
      <c r="H844" s="42"/>
      <c r="I844" s="3"/>
      <c r="J844" s="30"/>
      <c r="K844" s="21"/>
      <c r="L844" s="21"/>
      <c r="M844" s="37"/>
      <c r="N844" s="23"/>
      <c r="O844" s="23"/>
      <c r="P844" s="24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"/>
      <c r="B845" s="4"/>
      <c r="C845" s="10"/>
      <c r="D845" s="3"/>
      <c r="E845" s="3"/>
      <c r="F845" s="3"/>
      <c r="G845" s="9"/>
      <c r="H845" s="42"/>
      <c r="I845" s="3"/>
      <c r="J845" s="30"/>
      <c r="K845" s="21"/>
      <c r="L845" s="21"/>
      <c r="M845" s="37"/>
      <c r="N845" s="23"/>
      <c r="O845" s="23"/>
      <c r="P845" s="24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"/>
      <c r="B846" s="4"/>
      <c r="C846" s="10"/>
      <c r="D846" s="3"/>
      <c r="E846" s="3"/>
      <c r="F846" s="3"/>
      <c r="G846" s="9"/>
      <c r="H846" s="42"/>
      <c r="I846" s="3"/>
      <c r="J846" s="30"/>
      <c r="K846" s="21"/>
      <c r="L846" s="21"/>
      <c r="M846" s="37"/>
      <c r="N846" s="23"/>
      <c r="O846" s="23"/>
      <c r="P846" s="24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"/>
      <c r="B847" s="4"/>
      <c r="C847" s="10"/>
      <c r="D847" s="3"/>
      <c r="E847" s="3"/>
      <c r="F847" s="3"/>
      <c r="G847" s="9"/>
      <c r="H847" s="42"/>
      <c r="I847" s="3"/>
      <c r="J847" s="30"/>
      <c r="K847" s="21"/>
      <c r="L847" s="21"/>
      <c r="M847" s="37"/>
      <c r="N847" s="23"/>
      <c r="O847" s="23"/>
      <c r="P847" s="24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"/>
      <c r="B848" s="4"/>
      <c r="C848" s="10"/>
      <c r="D848" s="3"/>
      <c r="E848" s="3"/>
      <c r="F848" s="3"/>
      <c r="G848" s="9"/>
      <c r="H848" s="42"/>
      <c r="I848" s="3"/>
      <c r="J848" s="30"/>
      <c r="K848" s="21"/>
      <c r="L848" s="21"/>
      <c r="M848" s="37"/>
      <c r="N848" s="23"/>
      <c r="O848" s="23"/>
      <c r="P848" s="24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"/>
      <c r="B849" s="4"/>
      <c r="C849" s="10"/>
      <c r="D849" s="3"/>
      <c r="E849" s="3"/>
      <c r="F849" s="3"/>
      <c r="G849" s="9"/>
      <c r="H849" s="42"/>
      <c r="I849" s="3"/>
      <c r="J849" s="30"/>
      <c r="K849" s="21"/>
      <c r="L849" s="21"/>
      <c r="M849" s="37"/>
      <c r="N849" s="23"/>
      <c r="O849" s="23"/>
      <c r="P849" s="24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"/>
      <c r="B850" s="4"/>
      <c r="C850" s="10"/>
      <c r="D850" s="3"/>
      <c r="E850" s="3"/>
      <c r="F850" s="3"/>
      <c r="G850" s="9"/>
      <c r="H850" s="42"/>
      <c r="I850" s="3"/>
      <c r="J850" s="30"/>
      <c r="K850" s="21"/>
      <c r="L850" s="21"/>
      <c r="M850" s="37"/>
      <c r="N850" s="23"/>
      <c r="O850" s="23"/>
      <c r="P850" s="24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"/>
      <c r="B851" s="4"/>
      <c r="C851" s="10"/>
      <c r="D851" s="3"/>
      <c r="E851" s="3"/>
      <c r="F851" s="3"/>
      <c r="G851" s="9"/>
      <c r="H851" s="42"/>
      <c r="I851" s="3"/>
      <c r="J851" s="30"/>
      <c r="K851" s="21"/>
      <c r="L851" s="21"/>
      <c r="M851" s="37"/>
      <c r="N851" s="23"/>
      <c r="O851" s="23"/>
      <c r="P851" s="24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"/>
      <c r="B852" s="4"/>
      <c r="C852" s="10"/>
      <c r="D852" s="3"/>
      <c r="E852" s="3"/>
      <c r="F852" s="3"/>
      <c r="G852" s="9"/>
      <c r="H852" s="42"/>
      <c r="I852" s="3"/>
      <c r="J852" s="30"/>
      <c r="K852" s="21"/>
      <c r="L852" s="21"/>
      <c r="M852" s="37"/>
      <c r="N852" s="23"/>
      <c r="O852" s="23"/>
      <c r="P852" s="24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"/>
      <c r="B853" s="4"/>
      <c r="C853" s="10"/>
      <c r="D853" s="3"/>
      <c r="E853" s="3"/>
      <c r="F853" s="3"/>
      <c r="G853" s="9"/>
      <c r="H853" s="42"/>
      <c r="I853" s="3"/>
      <c r="J853" s="30"/>
      <c r="K853" s="21"/>
      <c r="L853" s="21"/>
      <c r="M853" s="37"/>
      <c r="N853" s="23"/>
      <c r="O853" s="23"/>
      <c r="P853" s="24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"/>
      <c r="B854" s="4"/>
      <c r="C854" s="10"/>
      <c r="D854" s="3"/>
      <c r="E854" s="3"/>
      <c r="F854" s="3"/>
      <c r="G854" s="9"/>
      <c r="H854" s="42"/>
      <c r="I854" s="3"/>
      <c r="J854" s="30"/>
      <c r="K854" s="21"/>
      <c r="L854" s="21"/>
      <c r="M854" s="37"/>
      <c r="N854" s="23"/>
      <c r="O854" s="23"/>
      <c r="P854" s="24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"/>
      <c r="B855" s="4"/>
      <c r="C855" s="10"/>
      <c r="D855" s="3"/>
      <c r="E855" s="3"/>
      <c r="F855" s="3"/>
      <c r="G855" s="9"/>
      <c r="H855" s="42"/>
      <c r="I855" s="3"/>
      <c r="J855" s="30"/>
      <c r="K855" s="21"/>
      <c r="L855" s="21"/>
      <c r="M855" s="37"/>
      <c r="N855" s="23"/>
      <c r="O855" s="23"/>
      <c r="P855" s="24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"/>
      <c r="B856" s="4"/>
      <c r="C856" s="10"/>
      <c r="D856" s="3"/>
      <c r="E856" s="3"/>
      <c r="F856" s="3"/>
      <c r="G856" s="9"/>
      <c r="H856" s="42"/>
      <c r="I856" s="3"/>
      <c r="J856" s="30"/>
      <c r="K856" s="21"/>
      <c r="L856" s="21"/>
      <c r="M856" s="37"/>
      <c r="N856" s="23"/>
      <c r="O856" s="23"/>
      <c r="P856" s="24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"/>
      <c r="B857" s="4"/>
      <c r="C857" s="10"/>
      <c r="D857" s="3"/>
      <c r="E857" s="3"/>
      <c r="F857" s="3"/>
      <c r="G857" s="9"/>
      <c r="H857" s="42"/>
      <c r="I857" s="3"/>
      <c r="J857" s="30"/>
      <c r="K857" s="21"/>
      <c r="L857" s="21"/>
      <c r="M857" s="37"/>
      <c r="N857" s="23"/>
      <c r="O857" s="23"/>
      <c r="P857" s="24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"/>
      <c r="B858" s="4"/>
      <c r="C858" s="10"/>
      <c r="D858" s="3"/>
      <c r="E858" s="3"/>
      <c r="F858" s="3"/>
      <c r="G858" s="9"/>
      <c r="H858" s="42"/>
      <c r="I858" s="3"/>
      <c r="J858" s="30"/>
      <c r="K858" s="21"/>
      <c r="L858" s="21"/>
      <c r="M858" s="37"/>
      <c r="N858" s="23"/>
      <c r="O858" s="23"/>
      <c r="P858" s="24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"/>
      <c r="B859" s="4"/>
      <c r="C859" s="10"/>
      <c r="D859" s="3"/>
      <c r="E859" s="3"/>
      <c r="F859" s="3"/>
      <c r="G859" s="9"/>
      <c r="H859" s="42"/>
      <c r="I859" s="3"/>
      <c r="J859" s="30"/>
      <c r="K859" s="21"/>
      <c r="L859" s="21"/>
      <c r="M859" s="37"/>
      <c r="N859" s="23"/>
      <c r="O859" s="23"/>
      <c r="P859" s="24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"/>
      <c r="B860" s="4"/>
      <c r="C860" s="10"/>
      <c r="D860" s="3"/>
      <c r="E860" s="3"/>
      <c r="F860" s="3"/>
      <c r="G860" s="9"/>
      <c r="H860" s="42"/>
      <c r="I860" s="3"/>
      <c r="J860" s="30"/>
      <c r="K860" s="21"/>
      <c r="L860" s="21"/>
      <c r="M860" s="37"/>
      <c r="N860" s="23"/>
      <c r="O860" s="23"/>
      <c r="P860" s="24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"/>
      <c r="B861" s="4"/>
      <c r="C861" s="10"/>
      <c r="D861" s="3"/>
      <c r="E861" s="3"/>
      <c r="F861" s="3"/>
      <c r="G861" s="9"/>
      <c r="H861" s="42"/>
      <c r="I861" s="3"/>
      <c r="J861" s="30"/>
      <c r="K861" s="21"/>
      <c r="L861" s="21"/>
      <c r="M861" s="37"/>
      <c r="N861" s="23"/>
      <c r="O861" s="23"/>
      <c r="P861" s="24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"/>
      <c r="B862" s="4"/>
      <c r="C862" s="10"/>
      <c r="D862" s="3"/>
      <c r="E862" s="3"/>
      <c r="F862" s="3"/>
      <c r="G862" s="9"/>
      <c r="H862" s="42"/>
      <c r="I862" s="3"/>
      <c r="J862" s="30"/>
      <c r="K862" s="21"/>
      <c r="L862" s="21"/>
      <c r="M862" s="37"/>
      <c r="N862" s="23"/>
      <c r="O862" s="23"/>
      <c r="P862" s="24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"/>
      <c r="B863" s="4"/>
      <c r="C863" s="10"/>
      <c r="D863" s="3"/>
      <c r="E863" s="3"/>
      <c r="F863" s="3"/>
      <c r="G863" s="9"/>
      <c r="H863" s="42"/>
      <c r="I863" s="3"/>
      <c r="J863" s="30"/>
      <c r="K863" s="21"/>
      <c r="L863" s="21"/>
      <c r="M863" s="37"/>
      <c r="N863" s="23"/>
      <c r="O863" s="23"/>
      <c r="P863" s="24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"/>
      <c r="B864" s="4"/>
      <c r="C864" s="10"/>
      <c r="D864" s="3"/>
      <c r="E864" s="3"/>
      <c r="F864" s="3"/>
      <c r="G864" s="9"/>
      <c r="H864" s="42"/>
      <c r="I864" s="3"/>
      <c r="J864" s="30"/>
      <c r="K864" s="21"/>
      <c r="L864" s="21"/>
      <c r="M864" s="37"/>
      <c r="N864" s="23"/>
      <c r="O864" s="23"/>
      <c r="P864" s="24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"/>
      <c r="B865" s="4"/>
      <c r="C865" s="10"/>
      <c r="D865" s="3"/>
      <c r="E865" s="3"/>
      <c r="F865" s="3"/>
      <c r="G865" s="9"/>
      <c r="H865" s="42"/>
      <c r="I865" s="3"/>
      <c r="J865" s="30"/>
      <c r="K865" s="21"/>
      <c r="L865" s="21"/>
      <c r="M865" s="37"/>
      <c r="N865" s="23"/>
      <c r="O865" s="23"/>
      <c r="P865" s="24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"/>
      <c r="B866" s="4"/>
      <c r="C866" s="10"/>
      <c r="D866" s="3"/>
      <c r="E866" s="3"/>
      <c r="F866" s="3"/>
      <c r="G866" s="9"/>
      <c r="H866" s="42"/>
      <c r="I866" s="3"/>
      <c r="J866" s="30"/>
      <c r="K866" s="21"/>
      <c r="L866" s="21"/>
      <c r="M866" s="37"/>
      <c r="N866" s="23"/>
      <c r="O866" s="23"/>
      <c r="P866" s="24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"/>
      <c r="B867" s="4"/>
      <c r="C867" s="10"/>
      <c r="D867" s="3"/>
      <c r="E867" s="3"/>
      <c r="F867" s="3"/>
      <c r="G867" s="9"/>
      <c r="H867" s="42"/>
      <c r="I867" s="3"/>
      <c r="J867" s="30"/>
      <c r="K867" s="21"/>
      <c r="L867" s="21"/>
      <c r="M867" s="37"/>
      <c r="N867" s="23"/>
      <c r="O867" s="23"/>
      <c r="P867" s="24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"/>
      <c r="B868" s="4"/>
      <c r="C868" s="10"/>
      <c r="D868" s="3"/>
      <c r="E868" s="3"/>
      <c r="F868" s="3"/>
      <c r="G868" s="9"/>
      <c r="H868" s="42"/>
      <c r="I868" s="3"/>
      <c r="J868" s="30"/>
      <c r="K868" s="21"/>
      <c r="L868" s="21"/>
      <c r="M868" s="37"/>
      <c r="N868" s="23"/>
      <c r="O868" s="23"/>
      <c r="P868" s="24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"/>
      <c r="B869" s="4"/>
      <c r="C869" s="10"/>
      <c r="D869" s="3"/>
      <c r="E869" s="3"/>
      <c r="F869" s="3"/>
      <c r="G869" s="9"/>
      <c r="H869" s="42"/>
      <c r="I869" s="3"/>
      <c r="J869" s="30"/>
      <c r="K869" s="21"/>
      <c r="L869" s="21"/>
      <c r="M869" s="37"/>
      <c r="N869" s="23"/>
      <c r="O869" s="23"/>
      <c r="P869" s="24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"/>
      <c r="B870" s="4"/>
      <c r="C870" s="10"/>
      <c r="D870" s="3"/>
      <c r="E870" s="3"/>
      <c r="F870" s="3"/>
      <c r="G870" s="9"/>
      <c r="H870" s="42"/>
      <c r="I870" s="3"/>
      <c r="J870" s="30"/>
      <c r="K870" s="21"/>
      <c r="L870" s="21"/>
      <c r="M870" s="37"/>
      <c r="N870" s="23"/>
      <c r="O870" s="23"/>
      <c r="P870" s="24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"/>
      <c r="B871" s="4"/>
      <c r="C871" s="10"/>
      <c r="D871" s="3"/>
      <c r="E871" s="3"/>
      <c r="F871" s="3"/>
      <c r="G871" s="9"/>
      <c r="H871" s="42"/>
      <c r="I871" s="3"/>
      <c r="J871" s="30"/>
      <c r="K871" s="21"/>
      <c r="L871" s="21"/>
      <c r="M871" s="37"/>
      <c r="N871" s="23"/>
      <c r="O871" s="23"/>
      <c r="P871" s="24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"/>
      <c r="B872" s="4"/>
      <c r="C872" s="10"/>
      <c r="D872" s="3"/>
      <c r="E872" s="3"/>
      <c r="F872" s="3"/>
      <c r="G872" s="9"/>
      <c r="H872" s="42"/>
      <c r="I872" s="3"/>
      <c r="J872" s="30"/>
      <c r="K872" s="21"/>
      <c r="L872" s="21"/>
      <c r="M872" s="37"/>
      <c r="N872" s="23"/>
      <c r="O872" s="23"/>
      <c r="P872" s="24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"/>
      <c r="B873" s="4"/>
      <c r="C873" s="10"/>
      <c r="D873" s="3"/>
      <c r="E873" s="3"/>
      <c r="F873" s="3"/>
      <c r="G873" s="9"/>
      <c r="H873" s="42"/>
      <c r="I873" s="3"/>
      <c r="J873" s="30"/>
      <c r="K873" s="21"/>
      <c r="L873" s="21"/>
      <c r="M873" s="37"/>
      <c r="N873" s="23"/>
      <c r="O873" s="23"/>
      <c r="P873" s="24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"/>
      <c r="B874" s="4"/>
      <c r="C874" s="10"/>
      <c r="D874" s="3"/>
      <c r="E874" s="3"/>
      <c r="F874" s="3"/>
      <c r="G874" s="9"/>
      <c r="H874" s="42"/>
      <c r="I874" s="3"/>
      <c r="J874" s="30"/>
      <c r="K874" s="21"/>
      <c r="L874" s="21"/>
      <c r="M874" s="37"/>
      <c r="N874" s="23"/>
      <c r="O874" s="23"/>
      <c r="P874" s="24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"/>
      <c r="B875" s="4"/>
      <c r="C875" s="10"/>
      <c r="D875" s="3"/>
      <c r="E875" s="3"/>
      <c r="F875" s="3"/>
      <c r="G875" s="9"/>
      <c r="H875" s="42"/>
      <c r="I875" s="3"/>
      <c r="J875" s="30"/>
      <c r="K875" s="21"/>
      <c r="L875" s="21"/>
      <c r="M875" s="37"/>
      <c r="N875" s="23"/>
      <c r="O875" s="23"/>
      <c r="P875" s="24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"/>
      <c r="B876" s="4"/>
      <c r="C876" s="10"/>
      <c r="D876" s="3"/>
      <c r="E876" s="3"/>
      <c r="F876" s="3"/>
      <c r="G876" s="9"/>
      <c r="H876" s="42"/>
      <c r="I876" s="3"/>
      <c r="J876" s="30"/>
      <c r="K876" s="21"/>
      <c r="L876" s="21"/>
      <c r="M876" s="37"/>
      <c r="N876" s="23"/>
      <c r="O876" s="23"/>
      <c r="P876" s="24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"/>
      <c r="B877" s="4"/>
      <c r="C877" s="10"/>
      <c r="D877" s="3"/>
      <c r="E877" s="3"/>
      <c r="F877" s="3"/>
      <c r="G877" s="9"/>
      <c r="H877" s="42"/>
      <c r="I877" s="3"/>
      <c r="J877" s="30"/>
      <c r="K877" s="21"/>
      <c r="L877" s="21"/>
      <c r="M877" s="37"/>
      <c r="N877" s="23"/>
      <c r="O877" s="23"/>
      <c r="P877" s="24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"/>
      <c r="B878" s="4"/>
      <c r="C878" s="10"/>
      <c r="D878" s="3"/>
      <c r="E878" s="3"/>
      <c r="F878" s="3"/>
      <c r="G878" s="9"/>
      <c r="H878" s="42"/>
      <c r="I878" s="3"/>
      <c r="J878" s="30"/>
      <c r="K878" s="21"/>
      <c r="L878" s="21"/>
      <c r="M878" s="37"/>
      <c r="N878" s="23"/>
      <c r="O878" s="23"/>
      <c r="P878" s="24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"/>
      <c r="B879" s="4"/>
      <c r="C879" s="10"/>
      <c r="D879" s="3"/>
      <c r="E879" s="3"/>
      <c r="F879" s="3"/>
      <c r="G879" s="9"/>
      <c r="H879" s="42"/>
      <c r="I879" s="3"/>
      <c r="J879" s="30"/>
      <c r="K879" s="21"/>
      <c r="L879" s="21"/>
      <c r="M879" s="37"/>
      <c r="N879" s="23"/>
      <c r="O879" s="23"/>
      <c r="P879" s="24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"/>
      <c r="B880" s="4"/>
      <c r="C880" s="10"/>
      <c r="D880" s="3"/>
      <c r="E880" s="3"/>
      <c r="F880" s="3"/>
      <c r="G880" s="9"/>
      <c r="H880" s="42"/>
      <c r="I880" s="3"/>
      <c r="J880" s="30"/>
      <c r="K880" s="21"/>
      <c r="L880" s="21"/>
      <c r="M880" s="37"/>
      <c r="N880" s="23"/>
      <c r="O880" s="23"/>
      <c r="P880" s="24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"/>
      <c r="B881" s="4"/>
      <c r="C881" s="10"/>
      <c r="D881" s="3"/>
      <c r="E881" s="3"/>
      <c r="F881" s="3"/>
      <c r="G881" s="9"/>
      <c r="H881" s="42"/>
      <c r="I881" s="3"/>
      <c r="J881" s="30"/>
      <c r="K881" s="21"/>
      <c r="L881" s="21"/>
      <c r="M881" s="37"/>
      <c r="N881" s="23"/>
      <c r="O881" s="23"/>
      <c r="P881" s="24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"/>
      <c r="B882" s="4"/>
      <c r="C882" s="10"/>
      <c r="D882" s="3"/>
      <c r="E882" s="3"/>
      <c r="F882" s="3"/>
      <c r="G882" s="9"/>
      <c r="H882" s="42"/>
      <c r="I882" s="3"/>
      <c r="J882" s="30"/>
      <c r="K882" s="21"/>
      <c r="L882" s="21"/>
      <c r="M882" s="37"/>
      <c r="N882" s="23"/>
      <c r="O882" s="23"/>
      <c r="P882" s="24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"/>
      <c r="B883" s="4"/>
      <c r="C883" s="10"/>
      <c r="D883" s="3"/>
      <c r="E883" s="3"/>
      <c r="F883" s="3"/>
      <c r="G883" s="9"/>
      <c r="H883" s="42"/>
      <c r="I883" s="3"/>
      <c r="J883" s="30"/>
      <c r="K883" s="21"/>
      <c r="L883" s="21"/>
      <c r="M883" s="37"/>
      <c r="N883" s="23"/>
      <c r="O883" s="23"/>
      <c r="P883" s="24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"/>
      <c r="B884" s="4"/>
      <c r="C884" s="10"/>
      <c r="D884" s="3"/>
      <c r="E884" s="3"/>
      <c r="F884" s="3"/>
      <c r="G884" s="9"/>
      <c r="H884" s="42"/>
      <c r="I884" s="3"/>
      <c r="J884" s="30"/>
      <c r="K884" s="21"/>
      <c r="L884" s="21"/>
      <c r="M884" s="37"/>
      <c r="N884" s="23"/>
      <c r="O884" s="23"/>
      <c r="P884" s="24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"/>
      <c r="B885" s="4"/>
      <c r="C885" s="10"/>
      <c r="D885" s="3"/>
      <c r="E885" s="3"/>
      <c r="F885" s="3"/>
      <c r="G885" s="9"/>
      <c r="H885" s="42"/>
      <c r="I885" s="3"/>
      <c r="J885" s="30"/>
      <c r="K885" s="21"/>
      <c r="L885" s="21"/>
      <c r="M885" s="37"/>
      <c r="N885" s="23"/>
      <c r="O885" s="23"/>
      <c r="P885" s="24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"/>
      <c r="B886" s="4"/>
      <c r="C886" s="10"/>
      <c r="D886" s="3"/>
      <c r="E886" s="3"/>
      <c r="F886" s="3"/>
      <c r="G886" s="9"/>
      <c r="H886" s="42"/>
      <c r="I886" s="3"/>
      <c r="J886" s="30"/>
      <c r="K886" s="21"/>
      <c r="L886" s="21"/>
      <c r="M886" s="37"/>
      <c r="N886" s="23"/>
      <c r="O886" s="23"/>
      <c r="P886" s="24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"/>
      <c r="B887" s="4"/>
      <c r="C887" s="10"/>
      <c r="D887" s="3"/>
      <c r="E887" s="3"/>
      <c r="F887" s="3"/>
      <c r="G887" s="9"/>
      <c r="H887" s="42"/>
      <c r="I887" s="3"/>
      <c r="J887" s="30"/>
      <c r="K887" s="21"/>
      <c r="L887" s="21"/>
      <c r="M887" s="37"/>
      <c r="N887" s="23"/>
      <c r="O887" s="23"/>
      <c r="P887" s="24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"/>
      <c r="B888" s="4"/>
      <c r="C888" s="10"/>
      <c r="D888" s="3"/>
      <c r="E888" s="3"/>
      <c r="F888" s="3"/>
      <c r="G888" s="9"/>
      <c r="H888" s="42"/>
      <c r="I888" s="3"/>
      <c r="J888" s="30"/>
      <c r="K888" s="21"/>
      <c r="L888" s="21"/>
      <c r="M888" s="37"/>
      <c r="N888" s="23"/>
      <c r="O888" s="23"/>
      <c r="P888" s="24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"/>
      <c r="B889" s="4"/>
      <c r="C889" s="10"/>
      <c r="D889" s="3"/>
      <c r="E889" s="3"/>
      <c r="F889" s="3"/>
      <c r="G889" s="9"/>
      <c r="H889" s="42"/>
      <c r="I889" s="3"/>
      <c r="J889" s="30"/>
      <c r="K889" s="21"/>
      <c r="L889" s="21"/>
      <c r="M889" s="37"/>
      <c r="N889" s="23"/>
      <c r="O889" s="23"/>
      <c r="P889" s="24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"/>
      <c r="B890" s="4"/>
      <c r="C890" s="10"/>
      <c r="D890" s="3"/>
      <c r="E890" s="3"/>
      <c r="F890" s="3"/>
      <c r="G890" s="9"/>
      <c r="H890" s="42"/>
      <c r="I890" s="3"/>
      <c r="J890" s="30"/>
      <c r="K890" s="21"/>
      <c r="L890" s="21"/>
      <c r="M890" s="37"/>
      <c r="N890" s="23"/>
      <c r="O890" s="23"/>
      <c r="P890" s="24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"/>
      <c r="B891" s="4"/>
      <c r="C891" s="10"/>
      <c r="D891" s="3"/>
      <c r="E891" s="3"/>
      <c r="F891" s="3"/>
      <c r="G891" s="9"/>
      <c r="H891" s="42"/>
      <c r="I891" s="3"/>
      <c r="J891" s="30"/>
      <c r="K891" s="21"/>
      <c r="L891" s="21"/>
      <c r="M891" s="37"/>
      <c r="N891" s="23"/>
      <c r="O891" s="23"/>
      <c r="P891" s="24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"/>
      <c r="B892" s="4"/>
      <c r="C892" s="10"/>
      <c r="D892" s="3"/>
      <c r="E892" s="3"/>
      <c r="F892" s="3"/>
      <c r="G892" s="9"/>
      <c r="H892" s="42"/>
      <c r="I892" s="3"/>
      <c r="J892" s="30"/>
      <c r="K892" s="21"/>
      <c r="L892" s="21"/>
      <c r="M892" s="37"/>
      <c r="N892" s="23"/>
      <c r="O892" s="23"/>
      <c r="P892" s="24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"/>
      <c r="B893" s="4"/>
      <c r="C893" s="10"/>
      <c r="D893" s="3"/>
      <c r="E893" s="3"/>
      <c r="F893" s="3"/>
      <c r="G893" s="9"/>
      <c r="H893" s="42"/>
      <c r="I893" s="3"/>
      <c r="J893" s="30"/>
      <c r="K893" s="21"/>
      <c r="L893" s="21"/>
      <c r="M893" s="37"/>
      <c r="N893" s="23"/>
      <c r="O893" s="23"/>
      <c r="P893" s="24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"/>
      <c r="B894" s="4"/>
      <c r="C894" s="10"/>
      <c r="D894" s="3"/>
      <c r="E894" s="3"/>
      <c r="F894" s="3"/>
      <c r="G894" s="9"/>
      <c r="H894" s="42"/>
      <c r="I894" s="3"/>
      <c r="J894" s="30"/>
      <c r="K894" s="21"/>
      <c r="L894" s="21"/>
      <c r="M894" s="37"/>
      <c r="N894" s="23"/>
      <c r="O894" s="23"/>
      <c r="P894" s="24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"/>
      <c r="B895" s="4"/>
      <c r="C895" s="10"/>
      <c r="D895" s="3"/>
      <c r="E895" s="3"/>
      <c r="F895" s="3"/>
      <c r="G895" s="9"/>
      <c r="H895" s="42"/>
      <c r="I895" s="3"/>
      <c r="J895" s="30"/>
      <c r="K895" s="21"/>
      <c r="L895" s="21"/>
      <c r="M895" s="37"/>
      <c r="N895" s="23"/>
      <c r="O895" s="23"/>
      <c r="P895" s="24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"/>
      <c r="B896" s="4"/>
      <c r="C896" s="10"/>
      <c r="D896" s="3"/>
      <c r="E896" s="3"/>
      <c r="F896" s="3"/>
      <c r="G896" s="9"/>
      <c r="H896" s="42"/>
      <c r="I896" s="3"/>
      <c r="J896" s="30"/>
      <c r="K896" s="21"/>
      <c r="L896" s="21"/>
      <c r="M896" s="37"/>
      <c r="N896" s="23"/>
      <c r="O896" s="23"/>
      <c r="P896" s="24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"/>
      <c r="B897" s="4"/>
      <c r="C897" s="10"/>
      <c r="D897" s="3"/>
      <c r="E897" s="3"/>
      <c r="F897" s="3"/>
      <c r="G897" s="9"/>
      <c r="H897" s="42"/>
      <c r="I897" s="3"/>
      <c r="J897" s="30"/>
      <c r="K897" s="21"/>
      <c r="L897" s="21"/>
      <c r="M897" s="37"/>
      <c r="N897" s="23"/>
      <c r="O897" s="23"/>
      <c r="P897" s="24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"/>
      <c r="B898" s="4"/>
      <c r="C898" s="10"/>
      <c r="D898" s="3"/>
      <c r="E898" s="3"/>
      <c r="F898" s="3"/>
      <c r="G898" s="9"/>
      <c r="H898" s="42"/>
      <c r="I898" s="3"/>
      <c r="J898" s="30"/>
      <c r="K898" s="21"/>
      <c r="L898" s="21"/>
      <c r="M898" s="37"/>
      <c r="N898" s="23"/>
      <c r="O898" s="23"/>
      <c r="P898" s="24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"/>
      <c r="B899" s="4"/>
      <c r="C899" s="10"/>
      <c r="D899" s="3"/>
      <c r="E899" s="3"/>
      <c r="F899" s="3"/>
      <c r="G899" s="9"/>
      <c r="H899" s="42"/>
      <c r="I899" s="3"/>
      <c r="J899" s="30"/>
      <c r="K899" s="21"/>
      <c r="L899" s="21"/>
      <c r="M899" s="37"/>
      <c r="N899" s="23"/>
      <c r="O899" s="23"/>
      <c r="P899" s="24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"/>
      <c r="B900" s="4"/>
      <c r="C900" s="10"/>
      <c r="D900" s="3"/>
      <c r="E900" s="3"/>
      <c r="F900" s="3"/>
      <c r="G900" s="9"/>
      <c r="H900" s="42"/>
      <c r="I900" s="3"/>
      <c r="J900" s="30"/>
      <c r="K900" s="21"/>
      <c r="L900" s="21"/>
      <c r="M900" s="37"/>
      <c r="N900" s="23"/>
      <c r="O900" s="23"/>
      <c r="P900" s="24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"/>
      <c r="B901" s="4"/>
      <c r="C901" s="10"/>
      <c r="D901" s="3"/>
      <c r="E901" s="3"/>
      <c r="F901" s="3"/>
      <c r="G901" s="9"/>
      <c r="H901" s="42"/>
      <c r="I901" s="3"/>
      <c r="J901" s="30"/>
      <c r="K901" s="21"/>
      <c r="L901" s="21"/>
      <c r="M901" s="37"/>
      <c r="N901" s="23"/>
      <c r="O901" s="23"/>
      <c r="P901" s="24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"/>
      <c r="B902" s="4"/>
      <c r="C902" s="10"/>
      <c r="D902" s="3"/>
      <c r="E902" s="3"/>
      <c r="F902" s="3"/>
      <c r="G902" s="9"/>
      <c r="H902" s="42"/>
      <c r="I902" s="3"/>
      <c r="J902" s="30"/>
      <c r="K902" s="21"/>
      <c r="L902" s="21"/>
      <c r="M902" s="37"/>
      <c r="N902" s="23"/>
      <c r="O902" s="23"/>
      <c r="P902" s="24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"/>
      <c r="B903" s="4"/>
      <c r="C903" s="10"/>
      <c r="D903" s="3"/>
      <c r="E903" s="3"/>
      <c r="F903" s="3"/>
      <c r="G903" s="9"/>
      <c r="H903" s="42"/>
      <c r="I903" s="3"/>
      <c r="J903" s="30"/>
      <c r="K903" s="21"/>
      <c r="L903" s="21"/>
      <c r="M903" s="37"/>
      <c r="N903" s="23"/>
      <c r="O903" s="23"/>
      <c r="P903" s="24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"/>
      <c r="B904" s="4"/>
      <c r="C904" s="10"/>
      <c r="D904" s="3"/>
      <c r="E904" s="3"/>
      <c r="F904" s="3"/>
      <c r="G904" s="9"/>
      <c r="H904" s="42"/>
      <c r="I904" s="3"/>
      <c r="J904" s="30"/>
      <c r="K904" s="21"/>
      <c r="L904" s="21"/>
      <c r="M904" s="37"/>
      <c r="N904" s="23"/>
      <c r="O904" s="23"/>
      <c r="P904" s="24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"/>
      <c r="B905" s="4"/>
      <c r="C905" s="10"/>
      <c r="D905" s="3"/>
      <c r="E905" s="3"/>
      <c r="F905" s="3"/>
      <c r="G905" s="9"/>
      <c r="H905" s="42"/>
      <c r="I905" s="3"/>
      <c r="J905" s="30"/>
      <c r="K905" s="21"/>
      <c r="L905" s="21"/>
      <c r="M905" s="37"/>
      <c r="N905" s="23"/>
      <c r="O905" s="23"/>
      <c r="P905" s="24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"/>
      <c r="B906" s="4"/>
      <c r="C906" s="10"/>
      <c r="D906" s="3"/>
      <c r="E906" s="3"/>
      <c r="F906" s="3"/>
      <c r="G906" s="9"/>
      <c r="H906" s="42"/>
      <c r="I906" s="3"/>
      <c r="J906" s="30"/>
      <c r="K906" s="21"/>
      <c r="L906" s="21"/>
      <c r="M906" s="37"/>
      <c r="N906" s="23"/>
      <c r="O906" s="23"/>
      <c r="P906" s="24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"/>
      <c r="B907" s="4"/>
      <c r="C907" s="10"/>
      <c r="D907" s="3"/>
      <c r="E907" s="3"/>
      <c r="F907" s="3"/>
      <c r="G907" s="9"/>
      <c r="H907" s="42"/>
      <c r="I907" s="3"/>
      <c r="J907" s="30"/>
      <c r="K907" s="21"/>
      <c r="L907" s="21"/>
      <c r="M907" s="37"/>
      <c r="N907" s="23"/>
      <c r="O907" s="23"/>
      <c r="P907" s="24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"/>
      <c r="B908" s="4"/>
      <c r="C908" s="10"/>
      <c r="D908" s="3"/>
      <c r="E908" s="3"/>
      <c r="F908" s="3"/>
      <c r="G908" s="9"/>
      <c r="H908" s="42"/>
      <c r="I908" s="3"/>
      <c r="J908" s="30"/>
      <c r="K908" s="21"/>
      <c r="L908" s="21"/>
      <c r="M908" s="37"/>
      <c r="N908" s="23"/>
      <c r="O908" s="23"/>
      <c r="P908" s="24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"/>
      <c r="B909" s="4"/>
      <c r="C909" s="10"/>
      <c r="D909" s="3"/>
      <c r="E909" s="3"/>
      <c r="F909" s="3"/>
      <c r="G909" s="9"/>
      <c r="H909" s="42"/>
      <c r="I909" s="3"/>
      <c r="J909" s="30"/>
      <c r="K909" s="21"/>
      <c r="L909" s="21"/>
      <c r="M909" s="37"/>
      <c r="N909" s="23"/>
      <c r="O909" s="23"/>
      <c r="P909" s="24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"/>
      <c r="B910" s="4"/>
      <c r="C910" s="10"/>
      <c r="D910" s="3"/>
      <c r="E910" s="3"/>
      <c r="F910" s="3"/>
      <c r="G910" s="9"/>
      <c r="H910" s="42"/>
      <c r="I910" s="3"/>
      <c r="J910" s="30"/>
      <c r="K910" s="21"/>
      <c r="L910" s="21"/>
      <c r="M910" s="37"/>
      <c r="N910" s="23"/>
      <c r="O910" s="23"/>
      <c r="P910" s="24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"/>
      <c r="B911" s="4"/>
      <c r="C911" s="10"/>
      <c r="D911" s="3"/>
      <c r="E911" s="3"/>
      <c r="F911" s="3"/>
      <c r="G911" s="9"/>
      <c r="H911" s="42"/>
      <c r="I911" s="3"/>
      <c r="J911" s="30"/>
      <c r="K911" s="21"/>
      <c r="L911" s="21"/>
      <c r="M911" s="37"/>
      <c r="N911" s="23"/>
      <c r="O911" s="23"/>
      <c r="P911" s="24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"/>
      <c r="B912" s="4"/>
      <c r="C912" s="10"/>
      <c r="D912" s="3"/>
      <c r="E912" s="3"/>
      <c r="F912" s="3"/>
      <c r="G912" s="9"/>
      <c r="H912" s="42"/>
      <c r="I912" s="3"/>
      <c r="J912" s="30"/>
      <c r="K912" s="21"/>
      <c r="L912" s="21"/>
      <c r="M912" s="37"/>
      <c r="N912" s="23"/>
      <c r="O912" s="23"/>
      <c r="P912" s="24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"/>
      <c r="B913" s="4"/>
      <c r="C913" s="10"/>
      <c r="D913" s="3"/>
      <c r="E913" s="3"/>
      <c r="F913" s="3"/>
      <c r="G913" s="9"/>
      <c r="H913" s="42"/>
      <c r="I913" s="3"/>
      <c r="J913" s="30"/>
      <c r="K913" s="21"/>
      <c r="L913" s="21"/>
      <c r="M913" s="37"/>
      <c r="N913" s="23"/>
      <c r="O913" s="23"/>
      <c r="P913" s="24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"/>
      <c r="B914" s="4"/>
      <c r="C914" s="10"/>
      <c r="D914" s="3"/>
      <c r="E914" s="3"/>
      <c r="F914" s="3"/>
      <c r="G914" s="9"/>
      <c r="H914" s="42"/>
      <c r="I914" s="3"/>
      <c r="J914" s="30"/>
      <c r="K914" s="21"/>
      <c r="L914" s="21"/>
      <c r="M914" s="37"/>
      <c r="N914" s="23"/>
      <c r="O914" s="23"/>
      <c r="P914" s="24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"/>
      <c r="B915" s="4"/>
      <c r="C915" s="10"/>
      <c r="D915" s="3"/>
      <c r="E915" s="3"/>
      <c r="F915" s="3"/>
      <c r="G915" s="9"/>
      <c r="H915" s="42"/>
      <c r="I915" s="3"/>
      <c r="J915" s="30"/>
      <c r="K915" s="21"/>
      <c r="L915" s="21"/>
      <c r="M915" s="37"/>
      <c r="N915" s="23"/>
      <c r="O915" s="23"/>
      <c r="P915" s="24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"/>
      <c r="B916" s="4"/>
      <c r="C916" s="10"/>
      <c r="D916" s="3"/>
      <c r="E916" s="3"/>
      <c r="F916" s="3"/>
      <c r="G916" s="9"/>
      <c r="H916" s="42"/>
      <c r="I916" s="3"/>
      <c r="J916" s="30"/>
      <c r="K916" s="21"/>
      <c r="L916" s="21"/>
      <c r="M916" s="37"/>
      <c r="N916" s="23"/>
      <c r="O916" s="23"/>
      <c r="P916" s="24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"/>
      <c r="B917" s="4"/>
      <c r="C917" s="10"/>
      <c r="D917" s="3"/>
      <c r="E917" s="3"/>
      <c r="F917" s="3"/>
      <c r="G917" s="9"/>
      <c r="H917" s="42"/>
      <c r="I917" s="3"/>
      <c r="J917" s="30"/>
      <c r="K917" s="21"/>
      <c r="L917" s="21"/>
      <c r="M917" s="37"/>
      <c r="N917" s="23"/>
      <c r="O917" s="23"/>
      <c r="P917" s="24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"/>
      <c r="B918" s="4"/>
      <c r="C918" s="10"/>
      <c r="D918" s="3"/>
      <c r="E918" s="3"/>
      <c r="F918" s="3"/>
      <c r="G918" s="9"/>
      <c r="H918" s="42"/>
      <c r="I918" s="3"/>
      <c r="J918" s="30"/>
      <c r="K918" s="21"/>
      <c r="L918" s="21"/>
      <c r="M918" s="37"/>
      <c r="N918" s="23"/>
      <c r="O918" s="23"/>
      <c r="P918" s="24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"/>
      <c r="B919" s="4"/>
      <c r="C919" s="10"/>
      <c r="D919" s="3"/>
      <c r="E919" s="3"/>
      <c r="F919" s="3"/>
      <c r="G919" s="9"/>
      <c r="H919" s="42"/>
      <c r="I919" s="3"/>
      <c r="J919" s="30"/>
      <c r="K919" s="21"/>
      <c r="L919" s="21"/>
      <c r="M919" s="37"/>
      <c r="N919" s="23"/>
      <c r="O919" s="23"/>
      <c r="P919" s="24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"/>
      <c r="B920" s="4"/>
      <c r="C920" s="10"/>
      <c r="D920" s="3"/>
      <c r="E920" s="3"/>
      <c r="F920" s="3"/>
      <c r="G920" s="9"/>
      <c r="H920" s="42"/>
      <c r="I920" s="3"/>
      <c r="J920" s="30"/>
      <c r="K920" s="21"/>
      <c r="L920" s="21"/>
      <c r="M920" s="37"/>
      <c r="N920" s="23"/>
      <c r="O920" s="23"/>
      <c r="P920" s="24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"/>
      <c r="B921" s="4"/>
      <c r="C921" s="10"/>
      <c r="D921" s="3"/>
      <c r="E921" s="3"/>
      <c r="F921" s="3"/>
      <c r="G921" s="9"/>
      <c r="H921" s="42"/>
      <c r="I921" s="3"/>
      <c r="J921" s="30"/>
      <c r="K921" s="21"/>
      <c r="L921" s="21"/>
      <c r="M921" s="37"/>
      <c r="N921" s="23"/>
      <c r="O921" s="23"/>
      <c r="P921" s="24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"/>
      <c r="B922" s="4"/>
      <c r="C922" s="10"/>
      <c r="D922" s="3"/>
      <c r="E922" s="3"/>
      <c r="F922" s="3"/>
      <c r="G922" s="9"/>
      <c r="H922" s="42"/>
      <c r="I922" s="3"/>
      <c r="J922" s="30"/>
      <c r="K922" s="21"/>
      <c r="L922" s="21"/>
      <c r="M922" s="37"/>
      <c r="N922" s="23"/>
      <c r="O922" s="23"/>
      <c r="P922" s="24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"/>
      <c r="B923" s="4"/>
      <c r="C923" s="10"/>
      <c r="D923" s="3"/>
      <c r="E923" s="3"/>
      <c r="F923" s="3"/>
      <c r="G923" s="9"/>
      <c r="H923" s="42"/>
      <c r="I923" s="3"/>
      <c r="J923" s="30"/>
      <c r="K923" s="21"/>
      <c r="L923" s="21"/>
      <c r="M923" s="37"/>
      <c r="N923" s="23"/>
      <c r="O923" s="23"/>
      <c r="P923" s="24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"/>
      <c r="B924" s="4"/>
      <c r="C924" s="10"/>
      <c r="D924" s="3"/>
      <c r="E924" s="3"/>
      <c r="F924" s="3"/>
      <c r="G924" s="9"/>
      <c r="H924" s="42"/>
      <c r="I924" s="3"/>
      <c r="J924" s="30"/>
      <c r="K924" s="21"/>
      <c r="L924" s="21"/>
      <c r="M924" s="37"/>
      <c r="N924" s="23"/>
      <c r="O924" s="23"/>
      <c r="P924" s="24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"/>
      <c r="B925" s="4"/>
      <c r="C925" s="10"/>
      <c r="D925" s="3"/>
      <c r="E925" s="3"/>
      <c r="F925" s="3"/>
      <c r="G925" s="9"/>
      <c r="H925" s="42"/>
      <c r="I925" s="3"/>
      <c r="J925" s="30"/>
      <c r="K925" s="21"/>
      <c r="L925" s="21"/>
      <c r="M925" s="37"/>
      <c r="N925" s="23"/>
      <c r="O925" s="23"/>
      <c r="P925" s="24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"/>
      <c r="B926" s="4"/>
      <c r="C926" s="10"/>
      <c r="D926" s="3"/>
      <c r="E926" s="3"/>
      <c r="F926" s="3"/>
      <c r="G926" s="9"/>
      <c r="H926" s="42"/>
      <c r="I926" s="3"/>
      <c r="J926" s="30"/>
      <c r="K926" s="21"/>
      <c r="L926" s="21"/>
      <c r="M926" s="37"/>
      <c r="N926" s="23"/>
      <c r="O926" s="23"/>
      <c r="P926" s="24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"/>
      <c r="B927" s="4"/>
      <c r="C927" s="10"/>
      <c r="D927" s="3"/>
      <c r="E927" s="3"/>
      <c r="F927" s="3"/>
      <c r="G927" s="9"/>
      <c r="H927" s="42"/>
      <c r="I927" s="3"/>
      <c r="J927" s="30"/>
      <c r="K927" s="21"/>
      <c r="L927" s="21"/>
      <c r="M927" s="37"/>
      <c r="N927" s="23"/>
      <c r="O927" s="23"/>
      <c r="P927" s="24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"/>
      <c r="B928" s="4"/>
      <c r="C928" s="10"/>
      <c r="D928" s="3"/>
      <c r="E928" s="3"/>
      <c r="F928" s="3"/>
      <c r="G928" s="9"/>
      <c r="H928" s="42"/>
      <c r="I928" s="3"/>
      <c r="J928" s="30"/>
      <c r="K928" s="21"/>
      <c r="L928" s="21"/>
      <c r="M928" s="37"/>
      <c r="N928" s="23"/>
      <c r="O928" s="23"/>
      <c r="P928" s="24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"/>
      <c r="B929" s="4"/>
      <c r="C929" s="10"/>
      <c r="D929" s="3"/>
      <c r="E929" s="3"/>
      <c r="F929" s="3"/>
      <c r="G929" s="9"/>
      <c r="H929" s="42"/>
      <c r="I929" s="3"/>
      <c r="J929" s="30"/>
      <c r="K929" s="21"/>
      <c r="L929" s="21"/>
      <c r="M929" s="37"/>
      <c r="N929" s="23"/>
      <c r="O929" s="23"/>
      <c r="P929" s="24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"/>
      <c r="B930" s="4"/>
      <c r="C930" s="10"/>
      <c r="D930" s="3"/>
      <c r="E930" s="3"/>
      <c r="F930" s="3"/>
      <c r="G930" s="9"/>
      <c r="H930" s="42"/>
      <c r="I930" s="3"/>
      <c r="J930" s="30"/>
      <c r="K930" s="21"/>
      <c r="L930" s="21"/>
      <c r="M930" s="37"/>
      <c r="N930" s="23"/>
      <c r="O930" s="23"/>
      <c r="P930" s="24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"/>
      <c r="B931" s="4"/>
      <c r="C931" s="10"/>
      <c r="D931" s="3"/>
      <c r="E931" s="3"/>
      <c r="F931" s="3"/>
      <c r="G931" s="9"/>
      <c r="H931" s="42"/>
      <c r="I931" s="3"/>
      <c r="J931" s="30"/>
      <c r="K931" s="21"/>
      <c r="L931" s="21"/>
      <c r="M931" s="37"/>
      <c r="N931" s="23"/>
      <c r="O931" s="23"/>
      <c r="P931" s="24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"/>
      <c r="B932" s="4"/>
      <c r="C932" s="10"/>
      <c r="D932" s="3"/>
      <c r="E932" s="3"/>
      <c r="F932" s="3"/>
      <c r="G932" s="9"/>
      <c r="H932" s="42"/>
      <c r="I932" s="3"/>
      <c r="J932" s="30"/>
      <c r="K932" s="21"/>
      <c r="L932" s="21"/>
      <c r="M932" s="37"/>
      <c r="N932" s="23"/>
      <c r="O932" s="23"/>
      <c r="P932" s="24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"/>
      <c r="B933" s="4"/>
      <c r="C933" s="10"/>
      <c r="D933" s="3"/>
      <c r="E933" s="3"/>
      <c r="F933" s="3"/>
      <c r="G933" s="9"/>
      <c r="H933" s="42"/>
      <c r="I933" s="3"/>
      <c r="J933" s="30"/>
      <c r="K933" s="21"/>
      <c r="L933" s="21"/>
      <c r="M933" s="37"/>
      <c r="N933" s="23"/>
      <c r="O933" s="23"/>
      <c r="P933" s="24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"/>
      <c r="B934" s="4"/>
      <c r="C934" s="10"/>
      <c r="D934" s="3"/>
      <c r="E934" s="3"/>
      <c r="F934" s="3"/>
      <c r="G934" s="9"/>
      <c r="H934" s="42"/>
      <c r="I934" s="3"/>
      <c r="J934" s="30"/>
      <c r="K934" s="21"/>
      <c r="L934" s="21"/>
      <c r="M934" s="37"/>
      <c r="N934" s="23"/>
      <c r="O934" s="23"/>
      <c r="P934" s="24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"/>
      <c r="B935" s="4"/>
      <c r="C935" s="10"/>
      <c r="D935" s="3"/>
      <c r="E935" s="3"/>
      <c r="F935" s="3"/>
      <c r="G935" s="9"/>
      <c r="H935" s="42"/>
      <c r="I935" s="3"/>
      <c r="J935" s="30"/>
      <c r="K935" s="21"/>
      <c r="L935" s="21"/>
      <c r="M935" s="37"/>
      <c r="N935" s="23"/>
      <c r="O935" s="23"/>
      <c r="P935" s="24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"/>
      <c r="B936" s="4"/>
      <c r="C936" s="10"/>
      <c r="D936" s="3"/>
      <c r="E936" s="3"/>
      <c r="F936" s="3"/>
      <c r="G936" s="9"/>
      <c r="H936" s="42"/>
      <c r="I936" s="3"/>
      <c r="J936" s="30"/>
      <c r="K936" s="21"/>
      <c r="L936" s="21"/>
      <c r="M936" s="37"/>
      <c r="N936" s="23"/>
      <c r="O936" s="23"/>
      <c r="P936" s="24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"/>
      <c r="B937" s="4"/>
      <c r="C937" s="10"/>
      <c r="D937" s="3"/>
      <c r="E937" s="3"/>
      <c r="F937" s="3"/>
      <c r="G937" s="9"/>
      <c r="H937" s="42"/>
      <c r="I937" s="3"/>
      <c r="J937" s="30"/>
      <c r="K937" s="21"/>
      <c r="L937" s="21"/>
      <c r="M937" s="37"/>
      <c r="N937" s="23"/>
      <c r="O937" s="23"/>
      <c r="P937" s="24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"/>
      <c r="B938" s="4"/>
      <c r="C938" s="10"/>
      <c r="D938" s="3"/>
      <c r="E938" s="3"/>
      <c r="F938" s="3"/>
      <c r="G938" s="9"/>
      <c r="H938" s="42"/>
      <c r="I938" s="3"/>
      <c r="J938" s="30"/>
      <c r="K938" s="21"/>
      <c r="L938" s="21"/>
      <c r="M938" s="37"/>
      <c r="N938" s="23"/>
      <c r="O938" s="23"/>
      <c r="P938" s="24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"/>
      <c r="B939" s="4"/>
      <c r="C939" s="10"/>
      <c r="D939" s="3"/>
      <c r="E939" s="3"/>
      <c r="F939" s="3"/>
      <c r="G939" s="9"/>
      <c r="H939" s="42"/>
      <c r="I939" s="3"/>
      <c r="J939" s="30"/>
      <c r="K939" s="21"/>
      <c r="L939" s="21"/>
      <c r="M939" s="37"/>
      <c r="N939" s="23"/>
      <c r="O939" s="23"/>
      <c r="P939" s="24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"/>
      <c r="B940" s="4"/>
      <c r="C940" s="10"/>
      <c r="D940" s="3"/>
      <c r="E940" s="3"/>
      <c r="F940" s="3"/>
      <c r="G940" s="9"/>
      <c r="H940" s="42"/>
      <c r="I940" s="3"/>
      <c r="J940" s="30"/>
      <c r="K940" s="21"/>
      <c r="L940" s="21"/>
      <c r="M940" s="37"/>
      <c r="N940" s="23"/>
      <c r="O940" s="23"/>
      <c r="P940" s="24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"/>
      <c r="B941" s="4"/>
      <c r="C941" s="10"/>
      <c r="D941" s="3"/>
      <c r="E941" s="3"/>
      <c r="F941" s="3"/>
      <c r="G941" s="9"/>
      <c r="H941" s="42"/>
      <c r="I941" s="3"/>
      <c r="J941" s="30"/>
      <c r="K941" s="21"/>
      <c r="L941" s="21"/>
      <c r="M941" s="37"/>
      <c r="N941" s="23"/>
      <c r="O941" s="23"/>
      <c r="P941" s="24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"/>
      <c r="B942" s="4"/>
      <c r="C942" s="10"/>
      <c r="D942" s="3"/>
      <c r="E942" s="3"/>
      <c r="F942" s="3"/>
      <c r="G942" s="9"/>
      <c r="H942" s="42"/>
      <c r="I942" s="3"/>
      <c r="J942" s="30"/>
      <c r="K942" s="21"/>
      <c r="L942" s="21"/>
      <c r="M942" s="37"/>
      <c r="N942" s="23"/>
      <c r="O942" s="23"/>
      <c r="P942" s="24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"/>
      <c r="B943" s="4"/>
      <c r="C943" s="10"/>
      <c r="D943" s="3"/>
      <c r="E943" s="3"/>
      <c r="F943" s="3"/>
      <c r="G943" s="9"/>
      <c r="H943" s="42"/>
      <c r="I943" s="3"/>
      <c r="J943" s="30"/>
      <c r="K943" s="21"/>
      <c r="L943" s="21"/>
      <c r="M943" s="37"/>
      <c r="N943" s="23"/>
      <c r="O943" s="23"/>
      <c r="P943" s="24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"/>
      <c r="B944" s="4"/>
      <c r="C944" s="10"/>
      <c r="D944" s="3"/>
      <c r="E944" s="3"/>
      <c r="F944" s="3"/>
      <c r="G944" s="9"/>
      <c r="H944" s="42"/>
      <c r="I944" s="3"/>
      <c r="J944" s="30"/>
      <c r="K944" s="21"/>
      <c r="L944" s="21"/>
      <c r="M944" s="37"/>
      <c r="N944" s="23"/>
      <c r="O944" s="23"/>
      <c r="P944" s="24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"/>
      <c r="B945" s="4"/>
      <c r="C945" s="10"/>
      <c r="D945" s="3"/>
      <c r="E945" s="3"/>
      <c r="F945" s="3"/>
      <c r="G945" s="9"/>
      <c r="H945" s="42"/>
      <c r="I945" s="3"/>
      <c r="J945" s="30"/>
      <c r="K945" s="21"/>
      <c r="L945" s="21"/>
      <c r="M945" s="37"/>
      <c r="N945" s="23"/>
      <c r="O945" s="23"/>
      <c r="P945" s="24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"/>
      <c r="B946" s="4"/>
      <c r="C946" s="10"/>
      <c r="D946" s="3"/>
      <c r="E946" s="3"/>
      <c r="F946" s="3"/>
      <c r="G946" s="9"/>
      <c r="H946" s="42"/>
      <c r="I946" s="3"/>
      <c r="J946" s="30"/>
      <c r="K946" s="21"/>
      <c r="L946" s="21"/>
      <c r="M946" s="37"/>
      <c r="N946" s="23"/>
      <c r="O946" s="23"/>
      <c r="P946" s="24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"/>
      <c r="B947" s="4"/>
      <c r="C947" s="10"/>
      <c r="D947" s="3"/>
      <c r="E947" s="3"/>
      <c r="F947" s="3"/>
      <c r="G947" s="9"/>
      <c r="H947" s="42"/>
      <c r="I947" s="3"/>
      <c r="J947" s="30"/>
      <c r="K947" s="21"/>
      <c r="L947" s="21"/>
      <c r="M947" s="37"/>
      <c r="N947" s="23"/>
      <c r="O947" s="23"/>
      <c r="P947" s="24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"/>
      <c r="B948" s="4"/>
      <c r="C948" s="10"/>
      <c r="D948" s="3"/>
      <c r="E948" s="3"/>
      <c r="F948" s="3"/>
      <c r="G948" s="9"/>
      <c r="H948" s="42"/>
      <c r="I948" s="3"/>
      <c r="J948" s="30"/>
      <c r="K948" s="21"/>
      <c r="L948" s="21"/>
      <c r="M948" s="37"/>
      <c r="N948" s="23"/>
      <c r="O948" s="23"/>
      <c r="P948" s="24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"/>
      <c r="B949" s="4"/>
      <c r="C949" s="10"/>
      <c r="D949" s="3"/>
      <c r="E949" s="3"/>
      <c r="F949" s="3"/>
      <c r="G949" s="9"/>
      <c r="H949" s="42"/>
      <c r="I949" s="3"/>
      <c r="J949" s="30"/>
      <c r="K949" s="21"/>
      <c r="L949" s="21"/>
      <c r="M949" s="37"/>
      <c r="N949" s="23"/>
      <c r="O949" s="23"/>
      <c r="P949" s="24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"/>
      <c r="B950" s="4"/>
      <c r="C950" s="10"/>
      <c r="D950" s="3"/>
      <c r="E950" s="3"/>
      <c r="F950" s="3"/>
      <c r="G950" s="9"/>
      <c r="H950" s="42"/>
      <c r="I950" s="3"/>
      <c r="J950" s="30"/>
      <c r="K950" s="21"/>
      <c r="L950" s="21"/>
      <c r="M950" s="37"/>
      <c r="N950" s="23"/>
      <c r="O950" s="23"/>
      <c r="P950" s="24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"/>
      <c r="B951" s="4"/>
      <c r="C951" s="10"/>
      <c r="D951" s="3"/>
      <c r="E951" s="3"/>
      <c r="F951" s="3"/>
      <c r="G951" s="9"/>
      <c r="H951" s="42"/>
      <c r="I951" s="3"/>
      <c r="J951" s="30"/>
      <c r="K951" s="21"/>
      <c r="L951" s="21"/>
      <c r="M951" s="37"/>
      <c r="N951" s="23"/>
      <c r="O951" s="23"/>
      <c r="P951" s="24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"/>
      <c r="B952" s="4"/>
      <c r="C952" s="10"/>
      <c r="D952" s="3"/>
      <c r="E952" s="3"/>
      <c r="F952" s="3"/>
      <c r="G952" s="9"/>
      <c r="H952" s="42"/>
      <c r="I952" s="3"/>
      <c r="J952" s="30"/>
      <c r="K952" s="21"/>
      <c r="L952" s="21"/>
      <c r="M952" s="37"/>
      <c r="N952" s="23"/>
      <c r="O952" s="23"/>
      <c r="P952" s="24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"/>
      <c r="B953" s="4"/>
      <c r="C953" s="10"/>
      <c r="D953" s="3"/>
      <c r="E953" s="3"/>
      <c r="F953" s="3"/>
      <c r="G953" s="9"/>
      <c r="H953" s="42"/>
      <c r="I953" s="3"/>
      <c r="J953" s="30"/>
      <c r="K953" s="21"/>
      <c r="L953" s="21"/>
      <c r="M953" s="37"/>
      <c r="N953" s="23"/>
      <c r="O953" s="23"/>
      <c r="P953" s="24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"/>
      <c r="B954" s="4"/>
      <c r="C954" s="10"/>
      <c r="D954" s="3"/>
      <c r="E954" s="3"/>
      <c r="F954" s="3"/>
      <c r="G954" s="9"/>
      <c r="H954" s="42"/>
      <c r="I954" s="3"/>
      <c r="J954" s="30"/>
      <c r="K954" s="21"/>
      <c r="L954" s="21"/>
      <c r="M954" s="37"/>
      <c r="N954" s="23"/>
      <c r="O954" s="23"/>
      <c r="P954" s="24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"/>
      <c r="B955" s="4"/>
      <c r="C955" s="10"/>
      <c r="D955" s="3"/>
      <c r="E955" s="3"/>
      <c r="F955" s="3"/>
      <c r="G955" s="9"/>
      <c r="H955" s="42"/>
      <c r="I955" s="3"/>
      <c r="J955" s="30"/>
      <c r="K955" s="21"/>
      <c r="L955" s="21"/>
      <c r="M955" s="37"/>
      <c r="N955" s="23"/>
      <c r="O955" s="23"/>
      <c r="P955" s="24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"/>
      <c r="B956" s="4"/>
      <c r="C956" s="10"/>
      <c r="D956" s="3"/>
      <c r="E956" s="3"/>
      <c r="F956" s="3"/>
      <c r="G956" s="9"/>
      <c r="H956" s="42"/>
      <c r="I956" s="3"/>
      <c r="J956" s="30"/>
      <c r="K956" s="21"/>
      <c r="L956" s="21"/>
      <c r="M956" s="37"/>
      <c r="N956" s="23"/>
      <c r="O956" s="23"/>
      <c r="P956" s="24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"/>
      <c r="B957" s="4"/>
      <c r="C957" s="10"/>
      <c r="D957" s="3"/>
      <c r="E957" s="3"/>
      <c r="F957" s="3"/>
      <c r="G957" s="9"/>
      <c r="H957" s="42"/>
      <c r="I957" s="3"/>
      <c r="J957" s="30"/>
      <c r="K957" s="21"/>
      <c r="L957" s="21"/>
      <c r="M957" s="37"/>
      <c r="N957" s="23"/>
      <c r="O957" s="23"/>
      <c r="P957" s="24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"/>
      <c r="B958" s="4"/>
      <c r="C958" s="10"/>
      <c r="D958" s="3"/>
      <c r="E958" s="3"/>
      <c r="F958" s="3"/>
      <c r="G958" s="9"/>
      <c r="H958" s="42"/>
      <c r="I958" s="3"/>
      <c r="J958" s="30"/>
      <c r="K958" s="21"/>
      <c r="L958" s="21"/>
      <c r="M958" s="37"/>
      <c r="N958" s="23"/>
      <c r="O958" s="23"/>
      <c r="P958" s="24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"/>
      <c r="B959" s="4"/>
      <c r="C959" s="10"/>
      <c r="D959" s="3"/>
      <c r="E959" s="3"/>
      <c r="F959" s="3"/>
      <c r="G959" s="9"/>
      <c r="H959" s="42"/>
      <c r="I959" s="3"/>
      <c r="J959" s="30"/>
      <c r="K959" s="21"/>
      <c r="L959" s="21"/>
      <c r="M959" s="37"/>
      <c r="N959" s="23"/>
      <c r="O959" s="23"/>
      <c r="P959" s="24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"/>
      <c r="B960" s="4"/>
      <c r="C960" s="10"/>
      <c r="D960" s="3"/>
      <c r="E960" s="3"/>
      <c r="F960" s="3"/>
      <c r="G960" s="9"/>
      <c r="H960" s="42"/>
      <c r="I960" s="3"/>
      <c r="J960" s="30"/>
      <c r="K960" s="21"/>
      <c r="L960" s="21"/>
      <c r="M960" s="37"/>
      <c r="N960" s="23"/>
      <c r="O960" s="23"/>
      <c r="P960" s="24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"/>
      <c r="B961" s="4"/>
      <c r="C961" s="10"/>
      <c r="D961" s="3"/>
      <c r="E961" s="3"/>
      <c r="F961" s="3"/>
      <c r="G961" s="9"/>
      <c r="H961" s="42"/>
      <c r="I961" s="3"/>
      <c r="J961" s="30"/>
      <c r="K961" s="21"/>
      <c r="L961" s="21"/>
      <c r="M961" s="37"/>
      <c r="N961" s="23"/>
      <c r="O961" s="23"/>
      <c r="P961" s="24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"/>
      <c r="B962" s="4"/>
      <c r="C962" s="10"/>
      <c r="D962" s="3"/>
      <c r="E962" s="3"/>
      <c r="F962" s="3"/>
      <c r="G962" s="9"/>
      <c r="H962" s="42"/>
      <c r="I962" s="3"/>
      <c r="J962" s="30"/>
      <c r="K962" s="21"/>
      <c r="L962" s="21"/>
      <c r="M962" s="37"/>
      <c r="N962" s="23"/>
      <c r="O962" s="23"/>
      <c r="P962" s="24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"/>
      <c r="B963" s="4"/>
      <c r="C963" s="10"/>
      <c r="D963" s="3"/>
      <c r="E963" s="3"/>
      <c r="F963" s="3"/>
      <c r="G963" s="9"/>
      <c r="H963" s="42"/>
      <c r="I963" s="3"/>
      <c r="J963" s="30"/>
      <c r="K963" s="21"/>
      <c r="L963" s="21"/>
      <c r="M963" s="37"/>
      <c r="N963" s="23"/>
      <c r="O963" s="23"/>
      <c r="P963" s="24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"/>
      <c r="B964" s="4"/>
      <c r="C964" s="10"/>
      <c r="D964" s="3"/>
      <c r="E964" s="3"/>
      <c r="F964" s="3"/>
      <c r="G964" s="9"/>
      <c r="H964" s="42"/>
      <c r="I964" s="3"/>
      <c r="J964" s="30"/>
      <c r="K964" s="21"/>
      <c r="L964" s="21"/>
      <c r="M964" s="37"/>
      <c r="N964" s="23"/>
      <c r="O964" s="23"/>
      <c r="P964" s="24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"/>
      <c r="B965" s="4"/>
      <c r="C965" s="10"/>
      <c r="D965" s="3"/>
      <c r="E965" s="3"/>
      <c r="F965" s="3"/>
      <c r="G965" s="9"/>
      <c r="H965" s="42"/>
      <c r="I965" s="3"/>
      <c r="J965" s="30"/>
      <c r="K965" s="21"/>
      <c r="L965" s="21"/>
      <c r="M965" s="37"/>
      <c r="N965" s="23"/>
      <c r="O965" s="23"/>
      <c r="P965" s="24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"/>
      <c r="B966" s="4"/>
      <c r="C966" s="10"/>
      <c r="D966" s="3"/>
      <c r="E966" s="3"/>
      <c r="F966" s="3"/>
      <c r="G966" s="9"/>
      <c r="H966" s="42"/>
      <c r="I966" s="3"/>
      <c r="J966" s="30"/>
      <c r="K966" s="21"/>
      <c r="L966" s="21"/>
      <c r="M966" s="37"/>
      <c r="N966" s="23"/>
      <c r="O966" s="23"/>
      <c r="P966" s="24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"/>
      <c r="B967" s="4"/>
      <c r="C967" s="10"/>
      <c r="D967" s="3"/>
      <c r="E967" s="3"/>
      <c r="F967" s="3"/>
      <c r="G967" s="9"/>
      <c r="H967" s="42"/>
      <c r="I967" s="3"/>
      <c r="J967" s="30"/>
      <c r="K967" s="21"/>
      <c r="L967" s="21"/>
      <c r="M967" s="37"/>
      <c r="N967" s="23"/>
      <c r="O967" s="23"/>
      <c r="P967" s="24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"/>
      <c r="B968" s="4"/>
      <c r="C968" s="10"/>
      <c r="D968" s="3"/>
      <c r="E968" s="3"/>
      <c r="F968" s="3"/>
      <c r="G968" s="9"/>
      <c r="H968" s="42"/>
      <c r="I968" s="3"/>
      <c r="J968" s="30"/>
      <c r="K968" s="21"/>
      <c r="L968" s="21"/>
      <c r="M968" s="37"/>
      <c r="N968" s="23"/>
      <c r="O968" s="23"/>
      <c r="P968" s="24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"/>
      <c r="B969" s="4"/>
      <c r="C969" s="10"/>
      <c r="D969" s="3"/>
      <c r="E969" s="3"/>
      <c r="F969" s="3"/>
      <c r="G969" s="9"/>
      <c r="H969" s="42"/>
      <c r="I969" s="3"/>
      <c r="J969" s="30"/>
      <c r="K969" s="21"/>
      <c r="L969" s="21"/>
      <c r="M969" s="37"/>
      <c r="N969" s="23"/>
      <c r="O969" s="23"/>
      <c r="P969" s="24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"/>
      <c r="B970" s="4"/>
      <c r="C970" s="10"/>
      <c r="D970" s="3"/>
      <c r="E970" s="3"/>
      <c r="F970" s="3"/>
      <c r="G970" s="9"/>
      <c r="H970" s="42"/>
      <c r="I970" s="3"/>
      <c r="J970" s="30"/>
      <c r="K970" s="21"/>
      <c r="L970" s="21"/>
      <c r="M970" s="37"/>
      <c r="N970" s="23"/>
      <c r="O970" s="23"/>
      <c r="P970" s="24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"/>
      <c r="B971" s="4"/>
      <c r="C971" s="10"/>
      <c r="D971" s="3"/>
      <c r="E971" s="3"/>
      <c r="F971" s="3"/>
      <c r="G971" s="9"/>
      <c r="H971" s="42"/>
      <c r="I971" s="3"/>
      <c r="J971" s="30"/>
      <c r="K971" s="21"/>
      <c r="L971" s="21"/>
      <c r="M971" s="37"/>
      <c r="N971" s="23"/>
      <c r="O971" s="23"/>
      <c r="P971" s="24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"/>
      <c r="B972" s="4"/>
      <c r="C972" s="10"/>
      <c r="D972" s="3"/>
      <c r="E972" s="3"/>
      <c r="F972" s="3"/>
      <c r="G972" s="9"/>
      <c r="H972" s="42"/>
      <c r="I972" s="3"/>
      <c r="J972" s="30"/>
      <c r="K972" s="21"/>
      <c r="L972" s="21"/>
      <c r="M972" s="37"/>
      <c r="N972" s="23"/>
      <c r="O972" s="23"/>
      <c r="P972" s="24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"/>
      <c r="B973" s="4"/>
      <c r="C973" s="10"/>
      <c r="D973" s="3"/>
      <c r="E973" s="3"/>
      <c r="F973" s="3"/>
      <c r="G973" s="9"/>
      <c r="H973" s="42"/>
      <c r="I973" s="3"/>
      <c r="J973" s="30"/>
      <c r="K973" s="21"/>
      <c r="L973" s="21"/>
      <c r="M973" s="37"/>
      <c r="N973" s="23"/>
      <c r="O973" s="23"/>
      <c r="P973" s="24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"/>
      <c r="B974" s="4"/>
      <c r="C974" s="10"/>
      <c r="D974" s="3"/>
      <c r="E974" s="3"/>
      <c r="F974" s="3"/>
      <c r="G974" s="9"/>
      <c r="H974" s="42"/>
      <c r="I974" s="3"/>
      <c r="J974" s="30"/>
      <c r="K974" s="21"/>
      <c r="L974" s="21"/>
      <c r="M974" s="37"/>
      <c r="N974" s="23"/>
      <c r="O974" s="23"/>
      <c r="P974" s="24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"/>
      <c r="B975" s="4"/>
      <c r="C975" s="10"/>
      <c r="D975" s="3"/>
      <c r="E975" s="3"/>
      <c r="F975" s="3"/>
      <c r="G975" s="9"/>
      <c r="H975" s="42"/>
      <c r="I975" s="3"/>
      <c r="J975" s="30"/>
      <c r="K975" s="21"/>
      <c r="L975" s="21"/>
      <c r="M975" s="37"/>
      <c r="N975" s="23"/>
      <c r="O975" s="23"/>
      <c r="P975" s="24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"/>
      <c r="B976" s="4"/>
      <c r="C976" s="10"/>
      <c r="D976" s="3"/>
      <c r="E976" s="3"/>
      <c r="F976" s="3"/>
      <c r="G976" s="9"/>
      <c r="H976" s="42"/>
      <c r="I976" s="3"/>
      <c r="J976" s="30"/>
      <c r="K976" s="21"/>
      <c r="L976" s="21"/>
      <c r="M976" s="37"/>
      <c r="N976" s="23"/>
      <c r="O976" s="23"/>
      <c r="P976" s="24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"/>
      <c r="B977" s="4"/>
      <c r="C977" s="10"/>
      <c r="D977" s="3"/>
      <c r="E977" s="3"/>
      <c r="F977" s="3"/>
      <c r="G977" s="9"/>
      <c r="H977" s="42"/>
      <c r="I977" s="3"/>
      <c r="J977" s="30"/>
      <c r="K977" s="21"/>
      <c r="L977" s="21"/>
      <c r="M977" s="37"/>
      <c r="N977" s="23"/>
      <c r="O977" s="23"/>
      <c r="P977" s="24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"/>
      <c r="B978" s="4"/>
      <c r="C978" s="10"/>
      <c r="D978" s="3"/>
      <c r="E978" s="3"/>
      <c r="F978" s="3"/>
      <c r="G978" s="9"/>
      <c r="H978" s="42"/>
      <c r="I978" s="3"/>
      <c r="J978" s="30"/>
      <c r="K978" s="21"/>
      <c r="L978" s="21"/>
      <c r="M978" s="37"/>
      <c r="N978" s="23"/>
      <c r="O978" s="23"/>
      <c r="P978" s="24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"/>
      <c r="B979" s="4"/>
      <c r="C979" s="10"/>
      <c r="D979" s="3"/>
      <c r="E979" s="3"/>
      <c r="F979" s="3"/>
      <c r="G979" s="9"/>
      <c r="H979" s="42"/>
      <c r="I979" s="3"/>
      <c r="J979" s="30"/>
      <c r="K979" s="21"/>
      <c r="L979" s="21"/>
      <c r="M979" s="37"/>
      <c r="N979" s="23"/>
      <c r="O979" s="23"/>
      <c r="P979" s="24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"/>
      <c r="B980" s="4"/>
      <c r="C980" s="10"/>
      <c r="D980" s="3"/>
      <c r="E980" s="3"/>
      <c r="F980" s="3"/>
      <c r="G980" s="9"/>
      <c r="H980" s="42"/>
      <c r="I980" s="3"/>
      <c r="J980" s="30"/>
      <c r="K980" s="21"/>
      <c r="L980" s="21"/>
      <c r="M980" s="37"/>
      <c r="N980" s="23"/>
      <c r="O980" s="23"/>
      <c r="P980" s="24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"/>
      <c r="B981" s="4"/>
      <c r="C981" s="10"/>
      <c r="D981" s="3"/>
      <c r="E981" s="3"/>
      <c r="F981" s="3"/>
      <c r="G981" s="9"/>
      <c r="H981" s="42"/>
      <c r="I981" s="3"/>
      <c r="J981" s="30"/>
      <c r="K981" s="21"/>
      <c r="L981" s="21"/>
      <c r="M981" s="37"/>
      <c r="N981" s="23"/>
      <c r="O981" s="23"/>
      <c r="P981" s="24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"/>
      <c r="B982" s="4"/>
      <c r="C982" s="10"/>
      <c r="D982" s="3"/>
      <c r="E982" s="3"/>
      <c r="F982" s="3"/>
      <c r="G982" s="9"/>
      <c r="H982" s="42"/>
      <c r="I982" s="3"/>
      <c r="J982" s="30"/>
      <c r="K982" s="21"/>
      <c r="L982" s="21"/>
      <c r="M982" s="37"/>
      <c r="N982" s="23"/>
      <c r="O982" s="23"/>
      <c r="P982" s="24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"/>
      <c r="B983" s="4"/>
      <c r="C983" s="10"/>
      <c r="D983" s="3"/>
      <c r="E983" s="3"/>
      <c r="F983" s="3"/>
      <c r="G983" s="9"/>
      <c r="H983" s="42"/>
      <c r="I983" s="3"/>
      <c r="J983" s="30"/>
      <c r="K983" s="21"/>
      <c r="L983" s="21"/>
      <c r="M983" s="37"/>
      <c r="N983" s="23"/>
      <c r="O983" s="23"/>
      <c r="P983" s="24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"/>
      <c r="B984" s="4"/>
      <c r="C984" s="10"/>
      <c r="D984" s="3"/>
      <c r="E984" s="3"/>
      <c r="F984" s="3"/>
      <c r="G984" s="9"/>
      <c r="H984" s="42"/>
      <c r="I984" s="3"/>
      <c r="J984" s="30"/>
      <c r="K984" s="21"/>
      <c r="L984" s="21"/>
      <c r="M984" s="37"/>
      <c r="N984" s="23"/>
      <c r="O984" s="23"/>
      <c r="P984" s="24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"/>
      <c r="B985" s="4"/>
      <c r="C985" s="10"/>
      <c r="D985" s="3"/>
      <c r="E985" s="3"/>
      <c r="F985" s="3"/>
      <c r="G985" s="9"/>
      <c r="H985" s="42"/>
      <c r="I985" s="3"/>
      <c r="J985" s="30"/>
      <c r="K985" s="21"/>
      <c r="L985" s="21"/>
      <c r="M985" s="37"/>
      <c r="N985" s="23"/>
      <c r="O985" s="23"/>
      <c r="P985" s="24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"/>
      <c r="B986" s="4"/>
      <c r="C986" s="10"/>
      <c r="D986" s="3"/>
      <c r="E986" s="3"/>
      <c r="F986" s="3"/>
      <c r="G986" s="9"/>
      <c r="H986" s="42"/>
      <c r="I986" s="3"/>
      <c r="J986" s="30"/>
      <c r="K986" s="21"/>
      <c r="L986" s="21"/>
      <c r="M986" s="37"/>
      <c r="N986" s="23"/>
      <c r="O986" s="23"/>
      <c r="P986" s="24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"/>
      <c r="B987" s="4"/>
      <c r="C987" s="10"/>
      <c r="D987" s="3"/>
      <c r="E987" s="3"/>
      <c r="F987" s="3"/>
      <c r="G987" s="9"/>
      <c r="H987" s="42"/>
      <c r="I987" s="3"/>
      <c r="J987" s="30"/>
      <c r="K987" s="21"/>
      <c r="L987" s="21"/>
      <c r="M987" s="37"/>
      <c r="N987" s="23"/>
      <c r="O987" s="23"/>
      <c r="P987" s="24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"/>
      <c r="B988" s="4"/>
      <c r="C988" s="10"/>
      <c r="D988" s="3"/>
      <c r="E988" s="3"/>
      <c r="F988" s="3"/>
      <c r="G988" s="9"/>
      <c r="H988" s="42"/>
      <c r="I988" s="3"/>
      <c r="J988" s="30"/>
      <c r="K988" s="21"/>
      <c r="L988" s="21"/>
      <c r="M988" s="37"/>
      <c r="N988" s="23"/>
      <c r="O988" s="23"/>
      <c r="P988" s="24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"/>
      <c r="B989" s="4"/>
      <c r="C989" s="10"/>
      <c r="D989" s="3"/>
      <c r="E989" s="3"/>
      <c r="F989" s="3"/>
      <c r="G989" s="9"/>
      <c r="H989" s="42"/>
      <c r="I989" s="3"/>
      <c r="J989" s="30"/>
      <c r="K989" s="21"/>
      <c r="L989" s="21"/>
      <c r="M989" s="37"/>
      <c r="N989" s="23"/>
      <c r="O989" s="23"/>
      <c r="P989" s="24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"/>
      <c r="B990" s="4"/>
      <c r="C990" s="10"/>
      <c r="D990" s="3"/>
      <c r="E990" s="3"/>
      <c r="F990" s="3"/>
      <c r="G990" s="9"/>
      <c r="H990" s="42"/>
      <c r="I990" s="3"/>
      <c r="J990" s="30"/>
      <c r="K990" s="21"/>
      <c r="L990" s="21"/>
      <c r="M990" s="37"/>
      <c r="N990" s="23"/>
      <c r="O990" s="23"/>
      <c r="P990" s="24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"/>
      <c r="B991" s="4"/>
      <c r="C991" s="10"/>
      <c r="D991" s="3"/>
      <c r="E991" s="3"/>
      <c r="F991" s="3"/>
      <c r="G991" s="9"/>
      <c r="H991" s="42"/>
      <c r="I991" s="3"/>
      <c r="J991" s="30"/>
      <c r="K991" s="21"/>
      <c r="L991" s="21"/>
      <c r="M991" s="37"/>
      <c r="N991" s="23"/>
      <c r="O991" s="23"/>
      <c r="P991" s="24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"/>
      <c r="B992" s="4"/>
      <c r="C992" s="10"/>
      <c r="D992" s="3"/>
      <c r="E992" s="3"/>
      <c r="F992" s="3"/>
      <c r="G992" s="9"/>
      <c r="H992" s="42"/>
      <c r="I992" s="3"/>
      <c r="J992" s="30"/>
      <c r="K992" s="21"/>
      <c r="L992" s="21"/>
      <c r="M992" s="37"/>
      <c r="N992" s="23"/>
      <c r="O992" s="23"/>
      <c r="P992" s="24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"/>
      <c r="B993" s="4"/>
      <c r="C993" s="10"/>
      <c r="D993" s="3"/>
      <c r="E993" s="3"/>
      <c r="F993" s="3"/>
      <c r="G993" s="9"/>
      <c r="H993" s="42"/>
      <c r="I993" s="3"/>
      <c r="J993" s="30"/>
      <c r="K993" s="21"/>
      <c r="L993" s="21"/>
      <c r="M993" s="37"/>
      <c r="N993" s="23"/>
      <c r="O993" s="23"/>
      <c r="P993" s="24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"/>
      <c r="B994" s="4"/>
      <c r="C994" s="10"/>
      <c r="D994" s="3"/>
      <c r="E994" s="3"/>
      <c r="F994" s="3"/>
      <c r="G994" s="9"/>
      <c r="H994" s="42"/>
      <c r="I994" s="3"/>
      <c r="J994" s="30"/>
      <c r="K994" s="21"/>
      <c r="L994" s="21"/>
      <c r="M994" s="37"/>
      <c r="N994" s="23"/>
      <c r="O994" s="23"/>
      <c r="P994" s="24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"/>
      <c r="B995" s="4"/>
      <c r="C995" s="10"/>
      <c r="D995" s="3"/>
      <c r="E995" s="3"/>
      <c r="F995" s="3"/>
      <c r="G995" s="9"/>
      <c r="H995" s="42"/>
      <c r="I995" s="3"/>
      <c r="J995" s="30"/>
      <c r="K995" s="21"/>
      <c r="L995" s="21"/>
      <c r="M995" s="37"/>
      <c r="N995" s="23"/>
      <c r="O995" s="23"/>
      <c r="P995" s="24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"/>
      <c r="B996" s="4"/>
      <c r="C996" s="10"/>
      <c r="D996" s="3"/>
      <c r="E996" s="3"/>
      <c r="F996" s="3"/>
      <c r="G996" s="9"/>
      <c r="H996" s="42"/>
      <c r="I996" s="3"/>
      <c r="J996" s="30"/>
      <c r="K996" s="21"/>
      <c r="L996" s="21"/>
      <c r="M996" s="37"/>
      <c r="N996" s="23"/>
      <c r="O996" s="23"/>
      <c r="P996" s="24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"/>
      <c r="B997" s="4"/>
      <c r="C997" s="10"/>
      <c r="D997" s="3"/>
      <c r="E997" s="3"/>
      <c r="F997" s="3"/>
      <c r="G997" s="9"/>
      <c r="H997" s="42"/>
      <c r="I997" s="3"/>
      <c r="J997" s="30"/>
      <c r="K997" s="21"/>
      <c r="L997" s="21"/>
      <c r="M997" s="37"/>
      <c r="N997" s="23"/>
      <c r="O997" s="23"/>
      <c r="P997" s="24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"/>
      <c r="B998" s="4"/>
      <c r="C998" s="10"/>
      <c r="D998" s="3"/>
      <c r="E998" s="3"/>
      <c r="F998" s="3"/>
      <c r="G998" s="9"/>
      <c r="H998" s="42"/>
      <c r="I998" s="3"/>
      <c r="J998" s="30"/>
      <c r="K998" s="21"/>
      <c r="L998" s="21"/>
      <c r="M998" s="37"/>
      <c r="N998" s="23"/>
      <c r="O998" s="23"/>
      <c r="P998" s="24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"/>
      <c r="B999" s="4"/>
      <c r="C999" s="10"/>
      <c r="D999" s="3"/>
      <c r="E999" s="3"/>
      <c r="F999" s="3"/>
      <c r="G999" s="9"/>
      <c r="H999" s="42"/>
      <c r="I999" s="3"/>
      <c r="J999" s="30"/>
      <c r="K999" s="21"/>
      <c r="L999" s="21"/>
      <c r="M999" s="37"/>
      <c r="N999" s="23"/>
      <c r="O999" s="23"/>
      <c r="P999" s="24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"/>
      <c r="B1000" s="4"/>
      <c r="C1000" s="10"/>
      <c r="D1000" s="3"/>
      <c r="E1000" s="3"/>
      <c r="F1000" s="3"/>
      <c r="G1000" s="9"/>
      <c r="H1000" s="42"/>
      <c r="I1000" s="3"/>
      <c r="J1000" s="30"/>
      <c r="K1000" s="21"/>
      <c r="L1000" s="21"/>
      <c r="M1000" s="37"/>
      <c r="N1000" s="23"/>
      <c r="O1000" s="23"/>
      <c r="P1000" s="24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6.89"/>
    <col customWidth="1" min="4" max="4" width="5.78"/>
    <col customWidth="1" min="5" max="7" width="7.33"/>
    <col customWidth="1" min="8" max="8" width="7.56"/>
    <col customWidth="1" min="9" max="9" width="6.22"/>
    <col customWidth="1" min="10" max="10" width="14.22"/>
    <col customWidth="1" min="11" max="11" width="5.89"/>
    <col customWidth="1" min="12" max="12" width="5.33"/>
    <col customWidth="1" min="13" max="13" width="8.78"/>
    <col customWidth="1" min="14" max="14" width="6.22"/>
    <col customWidth="1" min="15" max="16" width="3.67"/>
    <col customWidth="1" min="17" max="17" width="11.78"/>
    <col customWidth="1" min="18" max="18" width="15.33"/>
    <col customWidth="1" min="19" max="26" width="7.0"/>
  </cols>
  <sheetData>
    <row r="1" ht="16.5" customHeight="1">
      <c r="A1" s="1" t="s">
        <v>0</v>
      </c>
      <c r="B1" s="4"/>
      <c r="C1" s="66" t="s">
        <v>477</v>
      </c>
      <c r="D1" s="3" t="s">
        <v>3</v>
      </c>
      <c r="E1" s="3" t="s">
        <v>4</v>
      </c>
      <c r="F1" s="3" t="s">
        <v>5</v>
      </c>
      <c r="G1" s="9" t="s">
        <v>6</v>
      </c>
      <c r="H1" s="42" t="s">
        <v>8</v>
      </c>
      <c r="I1" s="67" t="s">
        <v>11</v>
      </c>
      <c r="J1" s="30" t="s">
        <v>16</v>
      </c>
      <c r="K1" s="21" t="s">
        <v>17</v>
      </c>
      <c r="L1" s="21" t="s">
        <v>21</v>
      </c>
      <c r="M1" s="21" t="s">
        <v>22</v>
      </c>
      <c r="N1" s="21" t="s">
        <v>23</v>
      </c>
      <c r="O1" s="21" t="s">
        <v>24</v>
      </c>
      <c r="P1" s="24" t="s">
        <v>25</v>
      </c>
      <c r="Q1" s="23" t="s">
        <v>26</v>
      </c>
      <c r="R1" s="12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25">
        <v>46162.0</v>
      </c>
      <c r="B2" s="26">
        <f t="shared" ref="B2:B28" si="1">A2</f>
        <v>46162</v>
      </c>
      <c r="C2" s="27" t="s">
        <v>478</v>
      </c>
      <c r="D2" s="3">
        <f>I6</f>
        <v>54560</v>
      </c>
      <c r="E2" s="3">
        <v>15.0</v>
      </c>
      <c r="F2" s="3">
        <f>E2</f>
        <v>15</v>
      </c>
      <c r="G2" s="9">
        <f t="shared" ref="G2:G28" si="2">$D$2-F2</f>
        <v>54545</v>
      </c>
      <c r="H2" s="1">
        <v>46167.0</v>
      </c>
      <c r="I2" s="14">
        <v>25000.0</v>
      </c>
      <c r="J2" s="30" t="s">
        <v>219</v>
      </c>
      <c r="K2" s="31">
        <v>46146.0</v>
      </c>
      <c r="L2" s="22" t="s">
        <v>479</v>
      </c>
      <c r="M2" s="21" t="s">
        <v>480</v>
      </c>
      <c r="N2" s="21"/>
      <c r="O2" s="21"/>
      <c r="P2" s="21"/>
      <c r="Q2" s="23" t="s">
        <v>481</v>
      </c>
      <c r="R2" s="23" t="s">
        <v>76</v>
      </c>
    </row>
    <row r="3" ht="16.5" customHeight="1">
      <c r="A3" s="25">
        <v>46163.0</v>
      </c>
      <c r="B3" s="26">
        <f t="shared" si="1"/>
        <v>46163</v>
      </c>
      <c r="C3" s="46" t="s">
        <v>123</v>
      </c>
      <c r="D3" s="34"/>
      <c r="E3" s="3">
        <v>1601.0</v>
      </c>
      <c r="F3" s="3">
        <f t="shared" ref="F3:F28" si="3">F2+E3</f>
        <v>1616</v>
      </c>
      <c r="G3" s="9">
        <f t="shared" si="2"/>
        <v>52944</v>
      </c>
      <c r="H3" s="1">
        <v>46174.0</v>
      </c>
      <c r="I3" s="14">
        <v>520.0</v>
      </c>
      <c r="J3" s="30" t="s">
        <v>219</v>
      </c>
      <c r="K3" s="21"/>
      <c r="L3" s="22" t="s">
        <v>479</v>
      </c>
      <c r="M3" s="30" t="s">
        <v>482</v>
      </c>
      <c r="N3" s="21"/>
      <c r="O3" s="21"/>
      <c r="P3" s="21"/>
      <c r="Q3" s="23" t="s">
        <v>41</v>
      </c>
      <c r="R3" s="23" t="s">
        <v>483</v>
      </c>
    </row>
    <row r="4" ht="16.5" customHeight="1">
      <c r="A4" s="25">
        <v>46164.0</v>
      </c>
      <c r="B4" s="26">
        <f t="shared" si="1"/>
        <v>46164</v>
      </c>
      <c r="D4" s="34"/>
      <c r="E4" s="3">
        <v>2247.0</v>
      </c>
      <c r="F4" s="3">
        <f t="shared" si="3"/>
        <v>3863</v>
      </c>
      <c r="G4" s="9">
        <f t="shared" si="2"/>
        <v>50697</v>
      </c>
      <c r="H4" s="1">
        <v>46195.0</v>
      </c>
      <c r="I4" s="14">
        <v>28000.0</v>
      </c>
      <c r="J4" s="30" t="s">
        <v>219</v>
      </c>
      <c r="K4" s="31">
        <v>46171.0</v>
      </c>
      <c r="L4" s="22" t="s">
        <v>479</v>
      </c>
      <c r="M4" s="30" t="s">
        <v>484</v>
      </c>
      <c r="N4" s="21" t="s">
        <v>417</v>
      </c>
      <c r="O4" s="21"/>
      <c r="P4" s="21"/>
      <c r="Q4" s="23" t="s">
        <v>85</v>
      </c>
      <c r="R4" s="23" t="s">
        <v>76</v>
      </c>
    </row>
    <row r="5" ht="16.5" customHeight="1">
      <c r="A5" s="25">
        <v>46165.0</v>
      </c>
      <c r="B5" s="26">
        <f t="shared" si="1"/>
        <v>46165</v>
      </c>
      <c r="D5" s="34"/>
      <c r="E5" s="3">
        <v>2151.0</v>
      </c>
      <c r="F5" s="3">
        <f t="shared" si="3"/>
        <v>6014</v>
      </c>
      <c r="G5" s="9">
        <f t="shared" si="2"/>
        <v>48546</v>
      </c>
      <c r="H5" s="1">
        <v>46209.0</v>
      </c>
      <c r="I5" s="14">
        <v>1040.0</v>
      </c>
      <c r="J5" s="30" t="s">
        <v>219</v>
      </c>
      <c r="K5" s="21"/>
      <c r="L5" s="22" t="s">
        <v>479</v>
      </c>
      <c r="M5" s="30" t="s">
        <v>485</v>
      </c>
      <c r="N5" s="21" t="s">
        <v>486</v>
      </c>
      <c r="O5" s="21"/>
      <c r="P5" s="21"/>
      <c r="Q5" s="23" t="s">
        <v>59</v>
      </c>
      <c r="R5" s="23" t="s">
        <v>76</v>
      </c>
    </row>
    <row r="6" ht="16.5" customHeight="1">
      <c r="A6" s="25">
        <v>46166.0</v>
      </c>
      <c r="B6" s="26">
        <f t="shared" si="1"/>
        <v>46166</v>
      </c>
      <c r="D6" s="34"/>
      <c r="E6" s="3">
        <v>2076.0</v>
      </c>
      <c r="F6" s="3">
        <f t="shared" si="3"/>
        <v>8090</v>
      </c>
      <c r="G6" s="9">
        <f t="shared" si="2"/>
        <v>46470</v>
      </c>
      <c r="H6" s="21"/>
      <c r="I6" s="14">
        <f>SUM(I2:I5)</f>
        <v>54560</v>
      </c>
      <c r="J6" s="36"/>
      <c r="K6" s="21"/>
      <c r="L6" s="21"/>
      <c r="M6" s="21"/>
      <c r="N6" s="21"/>
      <c r="O6" s="21"/>
      <c r="P6" s="21"/>
      <c r="Q6" s="21"/>
      <c r="R6" s="21"/>
    </row>
    <row r="7" ht="16.5" customHeight="1">
      <c r="A7" s="25">
        <v>46167.0</v>
      </c>
      <c r="B7" s="26">
        <f t="shared" si="1"/>
        <v>46167</v>
      </c>
      <c r="D7" s="34"/>
      <c r="E7" s="3">
        <v>2240.0</v>
      </c>
      <c r="F7" s="3">
        <f t="shared" si="3"/>
        <v>10330</v>
      </c>
      <c r="G7" s="9">
        <f t="shared" si="2"/>
        <v>44230</v>
      </c>
      <c r="H7" s="21"/>
      <c r="I7" s="14"/>
    </row>
    <row r="8" ht="16.5" customHeight="1">
      <c r="A8" s="25">
        <v>46168.0</v>
      </c>
      <c r="B8" s="26">
        <f t="shared" si="1"/>
        <v>46168</v>
      </c>
      <c r="D8" s="34"/>
      <c r="E8" s="3">
        <v>2261.0</v>
      </c>
      <c r="F8" s="3">
        <f t="shared" si="3"/>
        <v>12591</v>
      </c>
      <c r="G8" s="9">
        <f t="shared" si="2"/>
        <v>41969</v>
      </c>
      <c r="H8" s="21"/>
      <c r="I8" s="14"/>
    </row>
    <row r="9" ht="16.5" customHeight="1">
      <c r="A9" s="25">
        <v>46169.0</v>
      </c>
      <c r="B9" s="26">
        <f t="shared" si="1"/>
        <v>46169</v>
      </c>
      <c r="D9" s="34"/>
      <c r="E9" s="3">
        <v>2286.0</v>
      </c>
      <c r="F9" s="3">
        <f t="shared" si="3"/>
        <v>14877</v>
      </c>
      <c r="G9" s="9">
        <f t="shared" si="2"/>
        <v>39683</v>
      </c>
      <c r="I9" s="14"/>
    </row>
    <row r="10" ht="16.5" customHeight="1">
      <c r="A10" s="25">
        <v>46170.0</v>
      </c>
      <c r="B10" s="26">
        <f t="shared" si="1"/>
        <v>46170</v>
      </c>
      <c r="D10" s="34"/>
      <c r="E10" s="3">
        <v>2243.0</v>
      </c>
      <c r="F10" s="3">
        <f t="shared" si="3"/>
        <v>17120</v>
      </c>
      <c r="G10" s="9">
        <f t="shared" si="2"/>
        <v>37440</v>
      </c>
      <c r="I10" s="14"/>
    </row>
    <row r="11" ht="16.5" customHeight="1">
      <c r="A11" s="25">
        <v>46171.0</v>
      </c>
      <c r="B11" s="26">
        <f t="shared" si="1"/>
        <v>46171</v>
      </c>
      <c r="D11" s="34"/>
      <c r="E11" s="3">
        <v>2278.0</v>
      </c>
      <c r="F11" s="3">
        <f t="shared" si="3"/>
        <v>19398</v>
      </c>
      <c r="G11" s="9">
        <f t="shared" si="2"/>
        <v>35162</v>
      </c>
      <c r="I11" s="14"/>
    </row>
    <row r="12" ht="16.5" customHeight="1">
      <c r="A12" s="25">
        <v>46172.0</v>
      </c>
      <c r="B12" s="26">
        <f t="shared" si="1"/>
        <v>46172</v>
      </c>
      <c r="D12" s="34"/>
      <c r="E12" s="3">
        <v>2240.0</v>
      </c>
      <c r="F12" s="3">
        <f t="shared" si="3"/>
        <v>21638</v>
      </c>
      <c r="G12" s="9">
        <f t="shared" si="2"/>
        <v>32922</v>
      </c>
      <c r="I12" s="14"/>
    </row>
    <row r="13" ht="16.5" customHeight="1">
      <c r="A13" s="25">
        <v>46173.0</v>
      </c>
      <c r="B13" s="26">
        <f t="shared" si="1"/>
        <v>46173</v>
      </c>
      <c r="D13" s="34"/>
      <c r="E13" s="3">
        <v>2278.0</v>
      </c>
      <c r="F13" s="3">
        <f t="shared" si="3"/>
        <v>23916</v>
      </c>
      <c r="G13" s="9">
        <f t="shared" si="2"/>
        <v>30644</v>
      </c>
    </row>
    <row r="14" ht="16.5" customHeight="1">
      <c r="A14" s="25">
        <v>46174.0</v>
      </c>
      <c r="B14" s="26">
        <f t="shared" si="1"/>
        <v>46174</v>
      </c>
      <c r="D14" s="34"/>
      <c r="E14" s="3">
        <v>2260.0</v>
      </c>
      <c r="F14" s="3">
        <f t="shared" si="3"/>
        <v>26176</v>
      </c>
      <c r="G14" s="9">
        <f t="shared" si="2"/>
        <v>28384</v>
      </c>
    </row>
    <row r="15" ht="16.5" customHeight="1">
      <c r="A15" s="25">
        <v>46175.0</v>
      </c>
      <c r="B15" s="26">
        <f t="shared" si="1"/>
        <v>46175</v>
      </c>
      <c r="D15" s="34"/>
      <c r="E15" s="3">
        <v>2274.0</v>
      </c>
      <c r="F15" s="3">
        <f t="shared" si="3"/>
        <v>28450</v>
      </c>
      <c r="G15" s="9">
        <f t="shared" si="2"/>
        <v>26110</v>
      </c>
    </row>
    <row r="16" ht="16.5" customHeight="1">
      <c r="A16" s="25">
        <v>46176.0</v>
      </c>
      <c r="B16" s="26">
        <f t="shared" si="1"/>
        <v>46176</v>
      </c>
      <c r="E16" s="3">
        <v>2017.0</v>
      </c>
      <c r="F16" s="3">
        <f t="shared" si="3"/>
        <v>30467</v>
      </c>
      <c r="G16" s="9">
        <f t="shared" si="2"/>
        <v>24093</v>
      </c>
    </row>
    <row r="17" ht="16.5" customHeight="1">
      <c r="A17" s="25">
        <v>46177.0</v>
      </c>
      <c r="B17" s="26">
        <f t="shared" si="1"/>
        <v>46177</v>
      </c>
      <c r="E17" s="3">
        <v>2262.0</v>
      </c>
      <c r="F17" s="3">
        <f t="shared" si="3"/>
        <v>32729</v>
      </c>
      <c r="G17" s="9">
        <f t="shared" si="2"/>
        <v>21831</v>
      </c>
    </row>
    <row r="18" ht="16.5" customHeight="1">
      <c r="A18" s="25">
        <v>46178.0</v>
      </c>
      <c r="B18" s="26">
        <f t="shared" si="1"/>
        <v>46178</v>
      </c>
      <c r="E18" s="3">
        <v>2278.0</v>
      </c>
      <c r="F18" s="3">
        <f t="shared" si="3"/>
        <v>35007</v>
      </c>
      <c r="G18" s="9">
        <f t="shared" si="2"/>
        <v>19553</v>
      </c>
    </row>
    <row r="19" ht="16.5" customHeight="1">
      <c r="A19" s="25">
        <v>46179.0</v>
      </c>
      <c r="B19" s="26">
        <f t="shared" si="1"/>
        <v>46179</v>
      </c>
      <c r="E19" s="3">
        <v>2293.0</v>
      </c>
      <c r="F19" s="3">
        <f t="shared" si="3"/>
        <v>37300</v>
      </c>
      <c r="G19" s="9">
        <f t="shared" si="2"/>
        <v>17260</v>
      </c>
    </row>
    <row r="20" ht="16.5" customHeight="1">
      <c r="A20" s="25">
        <v>46180.0</v>
      </c>
      <c r="B20" s="26">
        <f t="shared" si="1"/>
        <v>46180</v>
      </c>
      <c r="E20" s="3">
        <v>2294.0</v>
      </c>
      <c r="F20" s="3">
        <f t="shared" si="3"/>
        <v>39594</v>
      </c>
      <c r="G20" s="9">
        <f t="shared" si="2"/>
        <v>14966</v>
      </c>
    </row>
    <row r="21" ht="16.5" customHeight="1">
      <c r="A21" s="25">
        <v>46181.0</v>
      </c>
      <c r="B21" s="26">
        <f t="shared" si="1"/>
        <v>46181</v>
      </c>
      <c r="E21" s="3">
        <v>2290.0</v>
      </c>
      <c r="F21" s="3">
        <f t="shared" si="3"/>
        <v>41884</v>
      </c>
      <c r="G21" s="9">
        <f t="shared" si="2"/>
        <v>12676</v>
      </c>
    </row>
    <row r="22" ht="16.5" customHeight="1">
      <c r="A22" s="25">
        <v>46182.0</v>
      </c>
      <c r="B22" s="26">
        <f t="shared" si="1"/>
        <v>46182</v>
      </c>
      <c r="E22" s="3">
        <v>2291.0</v>
      </c>
      <c r="F22" s="3">
        <f t="shared" si="3"/>
        <v>44175</v>
      </c>
      <c r="G22" s="9">
        <f t="shared" si="2"/>
        <v>10385</v>
      </c>
      <c r="H22" s="21"/>
      <c r="I22" s="14"/>
      <c r="J22" s="21"/>
      <c r="K22" s="21"/>
      <c r="L22" s="21"/>
      <c r="M22" s="21"/>
      <c r="N22" s="24"/>
      <c r="O22" s="24"/>
      <c r="P22" s="24"/>
      <c r="Q22" s="24"/>
    </row>
    <row r="23" ht="16.5" customHeight="1">
      <c r="A23" s="25">
        <v>46183.0</v>
      </c>
      <c r="B23" s="26">
        <f t="shared" si="1"/>
        <v>46183</v>
      </c>
      <c r="E23" s="3">
        <v>2286.0</v>
      </c>
      <c r="F23" s="3">
        <f t="shared" si="3"/>
        <v>46461</v>
      </c>
      <c r="G23" s="9">
        <f t="shared" si="2"/>
        <v>8099</v>
      </c>
      <c r="H23" s="21"/>
      <c r="I23" s="14"/>
      <c r="J23" s="21"/>
      <c r="K23" s="21"/>
      <c r="L23" s="21"/>
      <c r="M23" s="21"/>
      <c r="N23" s="24"/>
      <c r="O23" s="24"/>
      <c r="P23" s="24"/>
      <c r="Q23" s="24"/>
    </row>
    <row r="24" ht="16.5" customHeight="1">
      <c r="A24" s="25">
        <v>46184.0</v>
      </c>
      <c r="B24" s="26">
        <f t="shared" si="1"/>
        <v>46184</v>
      </c>
      <c r="E24" s="3">
        <v>2252.0</v>
      </c>
      <c r="F24" s="3">
        <f t="shared" si="3"/>
        <v>48713</v>
      </c>
      <c r="G24" s="9">
        <f t="shared" si="2"/>
        <v>5847</v>
      </c>
      <c r="H24" s="21"/>
      <c r="I24" s="14"/>
      <c r="J24" s="21"/>
      <c r="K24" s="21"/>
      <c r="L24" s="21"/>
      <c r="M24" s="21"/>
      <c r="N24" s="24"/>
      <c r="O24" s="24"/>
      <c r="P24" s="24"/>
      <c r="Q24" s="24"/>
    </row>
    <row r="25" ht="16.5" customHeight="1">
      <c r="A25" s="25">
        <v>46185.0</v>
      </c>
      <c r="B25" s="26">
        <f t="shared" si="1"/>
        <v>46185</v>
      </c>
      <c r="E25" s="3">
        <v>2294.0</v>
      </c>
      <c r="F25" s="3">
        <f t="shared" si="3"/>
        <v>51007</v>
      </c>
      <c r="G25" s="9">
        <f t="shared" si="2"/>
        <v>3553</v>
      </c>
      <c r="H25" s="21"/>
      <c r="I25" s="14"/>
      <c r="J25" s="21"/>
      <c r="K25" s="21"/>
      <c r="L25" s="21"/>
      <c r="M25" s="21"/>
      <c r="N25" s="24"/>
      <c r="O25" s="24"/>
      <c r="P25" s="24"/>
      <c r="Q25" s="24"/>
    </row>
    <row r="26" ht="16.5" customHeight="1">
      <c r="A26" s="25">
        <v>46186.0</v>
      </c>
      <c r="B26" s="26">
        <f t="shared" si="1"/>
        <v>46186</v>
      </c>
      <c r="E26" s="3">
        <v>2213.0</v>
      </c>
      <c r="F26" s="3">
        <f t="shared" si="3"/>
        <v>53220</v>
      </c>
      <c r="G26" s="9">
        <f t="shared" si="2"/>
        <v>1340</v>
      </c>
      <c r="H26" s="21"/>
      <c r="I26" s="14"/>
      <c r="J26" s="21"/>
      <c r="K26" s="21"/>
      <c r="L26" s="21"/>
      <c r="M26" s="21"/>
      <c r="N26" s="24"/>
      <c r="O26" s="24"/>
      <c r="P26" s="24"/>
      <c r="Q26" s="24"/>
    </row>
    <row r="27" ht="16.5" customHeight="1">
      <c r="A27" s="25">
        <v>46187.0</v>
      </c>
      <c r="B27" s="26">
        <f t="shared" si="1"/>
        <v>46187</v>
      </c>
      <c r="E27" s="3">
        <v>2217.0</v>
      </c>
      <c r="F27" s="3">
        <f t="shared" si="3"/>
        <v>55437</v>
      </c>
      <c r="G27" s="9">
        <f t="shared" si="2"/>
        <v>-877</v>
      </c>
      <c r="H27" s="21"/>
      <c r="I27" s="14"/>
      <c r="J27" s="21"/>
      <c r="K27" s="21"/>
      <c r="L27" s="21"/>
      <c r="M27" s="21"/>
      <c r="N27" s="24"/>
      <c r="O27" s="24"/>
      <c r="P27" s="24"/>
      <c r="Q27" s="24"/>
    </row>
    <row r="28" ht="16.5" customHeight="1">
      <c r="A28" s="25">
        <v>46188.0</v>
      </c>
      <c r="B28" s="26">
        <f t="shared" si="1"/>
        <v>46188</v>
      </c>
      <c r="E28" s="3">
        <v>102.0</v>
      </c>
      <c r="F28" s="3">
        <f t="shared" si="3"/>
        <v>55539</v>
      </c>
      <c r="G28" s="9">
        <f t="shared" si="2"/>
        <v>-979</v>
      </c>
      <c r="H28" s="21"/>
      <c r="I28" s="14"/>
      <c r="J28" s="21"/>
      <c r="K28" s="21"/>
      <c r="L28" s="21"/>
      <c r="M28" s="21"/>
      <c r="N28" s="24"/>
      <c r="O28" s="24"/>
      <c r="P28" s="24"/>
      <c r="Q28" s="24"/>
    </row>
    <row r="29" ht="16.5" customHeight="1">
      <c r="C29" s="27" t="s">
        <v>487</v>
      </c>
      <c r="D29" s="3">
        <v>3000.0</v>
      </c>
      <c r="E29" s="3">
        <v>825.0</v>
      </c>
      <c r="F29" s="14">
        <f>E29</f>
        <v>825</v>
      </c>
      <c r="G29" s="29">
        <f t="shared" ref="G29:G32" si="4">$D$29-F29</f>
        <v>2175</v>
      </c>
      <c r="H29" s="1">
        <v>46188.0</v>
      </c>
      <c r="I29" s="14">
        <v>3000.0</v>
      </c>
      <c r="J29" s="30" t="s">
        <v>229</v>
      </c>
      <c r="K29" s="31">
        <v>46157.0</v>
      </c>
      <c r="L29" s="21" t="s">
        <v>488</v>
      </c>
      <c r="M29" s="23" t="s">
        <v>489</v>
      </c>
      <c r="P29" s="21">
        <v>98.1</v>
      </c>
      <c r="Q29" s="23" t="s">
        <v>490</v>
      </c>
      <c r="R29" s="23" t="s">
        <v>42</v>
      </c>
    </row>
    <row r="30" ht="16.5" customHeight="1">
      <c r="A30" s="25">
        <v>46189.0</v>
      </c>
      <c r="B30" s="26">
        <f t="shared" ref="B30:B32" si="5">A30</f>
        <v>46189</v>
      </c>
      <c r="C30" s="55"/>
      <c r="D30" s="55"/>
      <c r="E30" s="3">
        <v>1336.0</v>
      </c>
      <c r="F30" s="14">
        <f t="shared" ref="F30:F32" si="6">E30+F29</f>
        <v>2161</v>
      </c>
      <c r="G30" s="29">
        <f t="shared" si="4"/>
        <v>839</v>
      </c>
    </row>
    <row r="31" ht="16.5" customHeight="1">
      <c r="A31" s="25">
        <v>46190.0</v>
      </c>
      <c r="B31" s="26">
        <f t="shared" si="5"/>
        <v>46190</v>
      </c>
      <c r="C31" s="55"/>
      <c r="D31" s="55"/>
      <c r="E31" s="3">
        <v>1370.0</v>
      </c>
      <c r="F31" s="14">
        <f t="shared" si="6"/>
        <v>3531</v>
      </c>
      <c r="G31" s="29">
        <f t="shared" si="4"/>
        <v>-531</v>
      </c>
    </row>
    <row r="32" ht="16.5" customHeight="1">
      <c r="A32" s="25">
        <v>46191.0</v>
      </c>
      <c r="B32" s="26">
        <f t="shared" si="5"/>
        <v>46191</v>
      </c>
      <c r="C32" s="55"/>
      <c r="D32" s="55"/>
      <c r="E32" s="3">
        <v>88.0</v>
      </c>
      <c r="F32" s="14">
        <f t="shared" si="6"/>
        <v>3619</v>
      </c>
      <c r="G32" s="29">
        <f t="shared" si="4"/>
        <v>-619</v>
      </c>
    </row>
    <row r="33" ht="16.5" customHeight="1">
      <c r="C33" s="27" t="s">
        <v>491</v>
      </c>
      <c r="D33" s="3">
        <v>137.0</v>
      </c>
      <c r="E33" s="3">
        <v>150.0</v>
      </c>
      <c r="F33" s="14">
        <f t="shared" ref="F33:F35" si="7">E33</f>
        <v>150</v>
      </c>
      <c r="G33" s="29">
        <f>$D$33-F33</f>
        <v>-13</v>
      </c>
      <c r="H33" s="1">
        <v>46218.0</v>
      </c>
      <c r="I33" s="14">
        <v>137.0</v>
      </c>
      <c r="J33" s="30" t="s">
        <v>71</v>
      </c>
      <c r="K33" s="30"/>
      <c r="L33" s="30" t="s">
        <v>492</v>
      </c>
      <c r="M33" s="24" t="s">
        <v>493</v>
      </c>
      <c r="Q33" s="23" t="s">
        <v>494</v>
      </c>
    </row>
    <row r="34" ht="16.5" customHeight="1">
      <c r="C34" s="27" t="s">
        <v>495</v>
      </c>
      <c r="D34" s="3">
        <v>500.0</v>
      </c>
      <c r="E34" s="3">
        <v>524.0</v>
      </c>
      <c r="F34" s="14">
        <f t="shared" si="7"/>
        <v>524</v>
      </c>
      <c r="G34" s="29">
        <f>$D$34-F34</f>
        <v>-24</v>
      </c>
      <c r="H34" s="1">
        <v>46195.0</v>
      </c>
      <c r="I34" s="14">
        <v>500.0</v>
      </c>
      <c r="J34" s="30" t="s">
        <v>496</v>
      </c>
      <c r="K34" s="31">
        <v>46188.0</v>
      </c>
      <c r="L34" s="21" t="s">
        <v>497</v>
      </c>
      <c r="M34" s="23" t="s">
        <v>498</v>
      </c>
      <c r="Q34" s="23" t="s">
        <v>37</v>
      </c>
      <c r="R34" s="23" t="s">
        <v>430</v>
      </c>
    </row>
    <row r="35" ht="16.5" customHeight="1">
      <c r="A35" s="25"/>
      <c r="B35" s="26"/>
      <c r="C35" s="27" t="s">
        <v>499</v>
      </c>
      <c r="D35" s="3">
        <v>12200.0</v>
      </c>
      <c r="E35" s="3">
        <v>364.0</v>
      </c>
      <c r="F35" s="14">
        <f t="shared" si="7"/>
        <v>364</v>
      </c>
      <c r="G35" s="29">
        <f t="shared" ref="G35:G43" si="8">$D$35-F35</f>
        <v>11836</v>
      </c>
      <c r="H35" s="1">
        <v>46198.0</v>
      </c>
      <c r="I35" s="14">
        <v>12200.0</v>
      </c>
      <c r="J35" s="30" t="s">
        <v>500</v>
      </c>
      <c r="K35" s="31">
        <v>46178.0</v>
      </c>
      <c r="L35" s="21" t="s">
        <v>501</v>
      </c>
      <c r="M35" s="23" t="s">
        <v>502</v>
      </c>
      <c r="Q35" s="23" t="s">
        <v>37</v>
      </c>
    </row>
    <row r="36" ht="16.5" customHeight="1">
      <c r="A36" s="25">
        <v>46192.0</v>
      </c>
      <c r="B36" s="26">
        <f t="shared" ref="B36:B43" si="9">A36</f>
        <v>46192</v>
      </c>
      <c r="C36" s="27"/>
      <c r="D36" s="3"/>
      <c r="E36" s="3">
        <v>1529.0</v>
      </c>
      <c r="F36" s="14">
        <f t="shared" ref="F36:F43" si="10">F35+E36</f>
        <v>1893</v>
      </c>
      <c r="G36" s="29">
        <f t="shared" si="8"/>
        <v>10307</v>
      </c>
      <c r="J36" s="30" t="s">
        <v>500</v>
      </c>
      <c r="K36" s="31">
        <v>46182.0</v>
      </c>
      <c r="L36" s="21" t="s">
        <v>501</v>
      </c>
      <c r="M36" s="10"/>
    </row>
    <row r="37" ht="16.5" customHeight="1">
      <c r="A37" s="25">
        <v>46193.0</v>
      </c>
      <c r="B37" s="26">
        <f t="shared" si="9"/>
        <v>46193</v>
      </c>
      <c r="C37" s="27" t="s">
        <v>141</v>
      </c>
      <c r="D37" s="3"/>
      <c r="E37" s="3">
        <v>1529.0</v>
      </c>
      <c r="F37" s="14">
        <f t="shared" si="10"/>
        <v>3422</v>
      </c>
      <c r="G37" s="29">
        <f t="shared" si="8"/>
        <v>8778</v>
      </c>
      <c r="L37" s="21"/>
      <c r="M37" s="10"/>
    </row>
    <row r="38" ht="16.5" customHeight="1">
      <c r="A38" s="25">
        <v>46194.0</v>
      </c>
      <c r="B38" s="26">
        <f t="shared" si="9"/>
        <v>46194</v>
      </c>
      <c r="C38" s="27"/>
      <c r="D38" s="3"/>
      <c r="E38" s="3">
        <v>1529.0</v>
      </c>
      <c r="F38" s="14">
        <f t="shared" si="10"/>
        <v>4951</v>
      </c>
      <c r="G38" s="29">
        <f t="shared" si="8"/>
        <v>7249</v>
      </c>
      <c r="L38" s="21"/>
      <c r="M38" s="10"/>
    </row>
    <row r="39" ht="16.5" customHeight="1">
      <c r="A39" s="25">
        <v>46195.0</v>
      </c>
      <c r="B39" s="26">
        <f t="shared" si="9"/>
        <v>46195</v>
      </c>
      <c r="C39" s="27"/>
      <c r="D39" s="3"/>
      <c r="E39" s="3">
        <v>1527.0</v>
      </c>
      <c r="F39" s="14">
        <f t="shared" si="10"/>
        <v>6478</v>
      </c>
      <c r="G39" s="29">
        <f t="shared" si="8"/>
        <v>5722</v>
      </c>
      <c r="L39" s="21"/>
      <c r="M39" s="10"/>
    </row>
    <row r="40" ht="16.5" customHeight="1">
      <c r="A40" s="25">
        <v>46196.0</v>
      </c>
      <c r="B40" s="26">
        <f t="shared" si="9"/>
        <v>46196</v>
      </c>
      <c r="C40" s="27"/>
      <c r="D40" s="3"/>
      <c r="E40" s="3">
        <v>1525.0</v>
      </c>
      <c r="F40" s="14">
        <f t="shared" si="10"/>
        <v>8003</v>
      </c>
      <c r="G40" s="29">
        <f t="shared" si="8"/>
        <v>4197</v>
      </c>
      <c r="L40" s="21"/>
      <c r="M40" s="10"/>
    </row>
    <row r="41" ht="16.5" customHeight="1">
      <c r="A41" s="25">
        <v>46197.0</v>
      </c>
      <c r="B41" s="26">
        <f t="shared" si="9"/>
        <v>46197</v>
      </c>
      <c r="C41" s="27"/>
      <c r="D41" s="3"/>
      <c r="E41" s="3">
        <v>1529.0</v>
      </c>
      <c r="F41" s="14">
        <f t="shared" si="10"/>
        <v>9532</v>
      </c>
      <c r="G41" s="29">
        <f t="shared" si="8"/>
        <v>2668</v>
      </c>
      <c r="L41" s="21"/>
      <c r="M41" s="10"/>
    </row>
    <row r="42" ht="16.5" customHeight="1">
      <c r="A42" s="25">
        <v>46198.0</v>
      </c>
      <c r="B42" s="26">
        <f t="shared" si="9"/>
        <v>46198</v>
      </c>
      <c r="C42" s="27"/>
      <c r="D42" s="3"/>
      <c r="E42" s="3">
        <v>1524.0</v>
      </c>
      <c r="F42" s="14">
        <f t="shared" si="10"/>
        <v>11056</v>
      </c>
      <c r="G42" s="29">
        <f t="shared" si="8"/>
        <v>1144</v>
      </c>
      <c r="L42" s="21"/>
      <c r="M42" s="10"/>
    </row>
    <row r="43" ht="16.5" customHeight="1">
      <c r="A43" s="25">
        <v>46199.0</v>
      </c>
      <c r="B43" s="26">
        <f t="shared" si="9"/>
        <v>46199</v>
      </c>
      <c r="C43" s="27"/>
      <c r="D43" s="3"/>
      <c r="E43" s="3">
        <v>1144.0</v>
      </c>
      <c r="F43" s="14">
        <f t="shared" si="10"/>
        <v>12200</v>
      </c>
      <c r="G43" s="29">
        <f t="shared" si="8"/>
        <v>0</v>
      </c>
      <c r="L43" s="21"/>
    </row>
    <row r="44" ht="16.5" customHeight="1">
      <c r="A44" s="25"/>
      <c r="B44" s="26"/>
      <c r="C44" s="27" t="s">
        <v>499</v>
      </c>
      <c r="D44" s="3">
        <v>14715.0</v>
      </c>
      <c r="E44" s="3">
        <v>382.0</v>
      </c>
      <c r="F44" s="14">
        <f>E44</f>
        <v>382</v>
      </c>
      <c r="G44" s="29">
        <f t="shared" ref="G44:G55" si="11">$D$44-F44</f>
        <v>14333</v>
      </c>
      <c r="H44" s="1">
        <v>46202.0</v>
      </c>
      <c r="I44" s="14">
        <v>14715.0</v>
      </c>
      <c r="J44" s="30" t="s">
        <v>500</v>
      </c>
      <c r="K44" s="31">
        <v>46188.0</v>
      </c>
      <c r="L44" s="21" t="s">
        <v>501</v>
      </c>
      <c r="M44" s="23" t="s">
        <v>503</v>
      </c>
      <c r="N44" s="21" t="s">
        <v>160</v>
      </c>
      <c r="Q44" s="23" t="s">
        <v>85</v>
      </c>
    </row>
    <row r="45" ht="16.5" customHeight="1">
      <c r="A45" s="25">
        <v>46200.0</v>
      </c>
      <c r="B45" s="26">
        <f t="shared" ref="B45:B55" si="12">A45</f>
        <v>46200</v>
      </c>
      <c r="D45" s="34"/>
      <c r="E45" s="3">
        <v>1530.0</v>
      </c>
      <c r="F45" s="14">
        <f t="shared" ref="F45:F55" si="13">F44+E45</f>
        <v>1912</v>
      </c>
      <c r="G45" s="29">
        <f t="shared" si="11"/>
        <v>12803</v>
      </c>
      <c r="J45" s="30" t="s">
        <v>500</v>
      </c>
      <c r="K45" s="31">
        <v>46195.0</v>
      </c>
      <c r="L45" s="21"/>
    </row>
    <row r="46" ht="16.5" customHeight="1">
      <c r="A46" s="25">
        <v>46201.0</v>
      </c>
      <c r="B46" s="26">
        <f t="shared" si="12"/>
        <v>46201</v>
      </c>
      <c r="E46" s="3">
        <v>1244.0</v>
      </c>
      <c r="F46" s="14">
        <f t="shared" si="13"/>
        <v>3156</v>
      </c>
      <c r="G46" s="29">
        <f t="shared" si="11"/>
        <v>11559</v>
      </c>
      <c r="J46" s="36"/>
      <c r="L46" s="21"/>
    </row>
    <row r="47" ht="16.5" customHeight="1">
      <c r="A47" s="25">
        <v>46202.0</v>
      </c>
      <c r="B47" s="26">
        <f t="shared" si="12"/>
        <v>46202</v>
      </c>
      <c r="E47" s="3">
        <v>1528.0</v>
      </c>
      <c r="F47" s="14">
        <f t="shared" si="13"/>
        <v>4684</v>
      </c>
      <c r="G47" s="29">
        <f t="shared" si="11"/>
        <v>10031</v>
      </c>
    </row>
    <row r="48" ht="16.5" customHeight="1">
      <c r="A48" s="25">
        <v>46203.0</v>
      </c>
      <c r="B48" s="26">
        <f t="shared" si="12"/>
        <v>46203</v>
      </c>
      <c r="E48" s="3">
        <v>1521.0</v>
      </c>
      <c r="F48" s="14">
        <f t="shared" si="13"/>
        <v>6205</v>
      </c>
      <c r="G48" s="29">
        <f t="shared" si="11"/>
        <v>8510</v>
      </c>
    </row>
    <row r="49" ht="16.5" customHeight="1">
      <c r="A49" s="25">
        <v>46204.0</v>
      </c>
      <c r="B49" s="26">
        <f t="shared" si="12"/>
        <v>46204</v>
      </c>
      <c r="E49" s="3">
        <v>1526.0</v>
      </c>
      <c r="F49" s="14">
        <f t="shared" si="13"/>
        <v>7731</v>
      </c>
      <c r="G49" s="29">
        <f t="shared" si="11"/>
        <v>6984</v>
      </c>
    </row>
    <row r="50" ht="16.5" customHeight="1">
      <c r="A50" s="25">
        <v>46205.0</v>
      </c>
      <c r="B50" s="26">
        <f t="shared" si="12"/>
        <v>46205</v>
      </c>
      <c r="E50" s="3">
        <v>1528.0</v>
      </c>
      <c r="F50" s="14">
        <f t="shared" si="13"/>
        <v>9259</v>
      </c>
      <c r="G50" s="29">
        <f t="shared" si="11"/>
        <v>5456</v>
      </c>
    </row>
    <row r="51" ht="16.5" customHeight="1">
      <c r="A51" s="25">
        <v>46206.0</v>
      </c>
      <c r="B51" s="26">
        <f t="shared" si="12"/>
        <v>46206</v>
      </c>
      <c r="E51" s="3">
        <v>1524.0</v>
      </c>
      <c r="F51" s="14">
        <f t="shared" si="13"/>
        <v>10783</v>
      </c>
      <c r="G51" s="29">
        <f t="shared" si="11"/>
        <v>3932</v>
      </c>
    </row>
    <row r="52" ht="16.5" customHeight="1">
      <c r="A52" s="25">
        <v>46207.0</v>
      </c>
      <c r="B52" s="26">
        <f t="shared" si="12"/>
        <v>46207</v>
      </c>
      <c r="E52" s="3">
        <v>1530.0</v>
      </c>
      <c r="F52" s="14">
        <f t="shared" si="13"/>
        <v>12313</v>
      </c>
      <c r="G52" s="29">
        <f t="shared" si="11"/>
        <v>2402</v>
      </c>
    </row>
    <row r="53" ht="16.5" customHeight="1">
      <c r="A53" s="25">
        <v>46208.0</v>
      </c>
      <c r="B53" s="26">
        <f t="shared" si="12"/>
        <v>46208</v>
      </c>
      <c r="E53" s="3">
        <v>1529.0</v>
      </c>
      <c r="F53" s="14">
        <f t="shared" si="13"/>
        <v>13842</v>
      </c>
      <c r="G53" s="29">
        <f t="shared" si="11"/>
        <v>873</v>
      </c>
    </row>
    <row r="54" ht="16.5" customHeight="1">
      <c r="A54" s="25">
        <v>46209.0</v>
      </c>
      <c r="B54" s="26">
        <f t="shared" si="12"/>
        <v>46209</v>
      </c>
      <c r="E54" s="3">
        <v>1526.0</v>
      </c>
      <c r="F54" s="14">
        <f t="shared" si="13"/>
        <v>15368</v>
      </c>
      <c r="G54" s="29">
        <f t="shared" si="11"/>
        <v>-653</v>
      </c>
    </row>
    <row r="55" ht="16.5" customHeight="1">
      <c r="A55" s="25">
        <v>46210.0</v>
      </c>
      <c r="B55" s="26">
        <f t="shared" si="12"/>
        <v>46210</v>
      </c>
      <c r="E55" s="3">
        <v>74.0</v>
      </c>
      <c r="F55" s="14">
        <f t="shared" si="13"/>
        <v>15442</v>
      </c>
      <c r="G55" s="29">
        <f t="shared" si="11"/>
        <v>-727</v>
      </c>
    </row>
    <row r="56" ht="16.5" customHeight="1">
      <c r="C56" s="38" t="s">
        <v>504</v>
      </c>
      <c r="D56" s="63">
        <f>I56+I57</f>
        <v>516</v>
      </c>
      <c r="E56" s="28">
        <v>200.0</v>
      </c>
      <c r="F56" s="3">
        <f>E56</f>
        <v>200</v>
      </c>
      <c r="G56" s="9">
        <f t="shared" ref="G56:G58" si="14">$D$56-F56</f>
        <v>316</v>
      </c>
      <c r="H56" s="13">
        <v>46258.0</v>
      </c>
      <c r="I56" s="47">
        <v>487.0</v>
      </c>
      <c r="J56" s="49" t="s">
        <v>505</v>
      </c>
      <c r="K56" s="31">
        <v>46191.0</v>
      </c>
      <c r="L56" s="22" t="s">
        <v>506</v>
      </c>
      <c r="M56" s="37" t="s">
        <v>507</v>
      </c>
      <c r="Q56" s="37" t="s">
        <v>249</v>
      </c>
    </row>
    <row r="57" ht="16.5" customHeight="1">
      <c r="A57" s="25">
        <v>46211.0</v>
      </c>
      <c r="B57" s="26">
        <f t="shared" ref="B57:B58" si="15">A57</f>
        <v>46211</v>
      </c>
      <c r="D57" s="33"/>
      <c r="E57" s="28">
        <v>278.0</v>
      </c>
      <c r="F57" s="14">
        <f t="shared" ref="F57:F58" si="16">F56+E57</f>
        <v>478</v>
      </c>
      <c r="G57" s="9">
        <f t="shared" si="14"/>
        <v>38</v>
      </c>
      <c r="H57" s="14" t="s">
        <v>284</v>
      </c>
      <c r="I57" s="14">
        <v>29.0</v>
      </c>
      <c r="L57" s="21"/>
      <c r="M57" s="23"/>
    </row>
    <row r="58" ht="16.5" customHeight="1">
      <c r="A58" s="25">
        <v>46212.0</v>
      </c>
      <c r="B58" s="26">
        <f t="shared" si="15"/>
        <v>46212</v>
      </c>
      <c r="D58" s="33"/>
      <c r="E58" s="28">
        <v>60.0</v>
      </c>
      <c r="F58" s="14">
        <f t="shared" si="16"/>
        <v>538</v>
      </c>
      <c r="G58" s="9">
        <f t="shared" si="14"/>
        <v>-22</v>
      </c>
      <c r="H58" s="14"/>
      <c r="I58" s="14"/>
      <c r="L58" s="21"/>
      <c r="M58" s="23"/>
    </row>
    <row r="59" ht="16.5" customHeight="1">
      <c r="C59" s="27" t="s">
        <v>508</v>
      </c>
      <c r="D59" s="3">
        <v>100.0</v>
      </c>
      <c r="E59" s="3">
        <v>130.0</v>
      </c>
      <c r="F59" s="14">
        <f t="shared" ref="F59:F61" si="17">E59</f>
        <v>130</v>
      </c>
      <c r="G59" s="29">
        <f>$D$59-F59</f>
        <v>-30</v>
      </c>
      <c r="H59" s="1">
        <v>46209.0</v>
      </c>
      <c r="I59" s="14">
        <v>100.0</v>
      </c>
      <c r="J59" s="30" t="s">
        <v>509</v>
      </c>
      <c r="K59" s="31">
        <v>46211.0</v>
      </c>
      <c r="L59" s="21" t="s">
        <v>510</v>
      </c>
      <c r="M59" s="23" t="s">
        <v>511</v>
      </c>
      <c r="N59" s="21"/>
      <c r="O59" s="21"/>
      <c r="P59" s="21"/>
      <c r="Q59" s="23" t="s">
        <v>165</v>
      </c>
    </row>
    <row r="60" ht="16.5" customHeight="1">
      <c r="C60" s="27" t="s">
        <v>438</v>
      </c>
      <c r="D60" s="3">
        <v>100.0</v>
      </c>
      <c r="E60" s="3">
        <v>122.0</v>
      </c>
      <c r="F60" s="14">
        <f t="shared" si="17"/>
        <v>122</v>
      </c>
      <c r="G60" s="29">
        <f>$D$60-F60</f>
        <v>-22</v>
      </c>
      <c r="H60" s="1">
        <v>46209.0</v>
      </c>
      <c r="I60" s="14">
        <v>100.0</v>
      </c>
      <c r="J60" s="30" t="s">
        <v>439</v>
      </c>
      <c r="K60" s="31">
        <v>46209.0</v>
      </c>
      <c r="L60" s="21" t="s">
        <v>512</v>
      </c>
      <c r="M60" s="23" t="s">
        <v>513</v>
      </c>
      <c r="N60" s="21"/>
      <c r="O60" s="21"/>
      <c r="P60" s="21"/>
      <c r="Q60" s="23" t="s">
        <v>165</v>
      </c>
    </row>
    <row r="61" ht="16.5" customHeight="1">
      <c r="C61" s="38" t="s">
        <v>514</v>
      </c>
      <c r="D61" s="28">
        <v>500.0</v>
      </c>
      <c r="E61" s="28">
        <v>472.0</v>
      </c>
      <c r="F61" s="3">
        <f t="shared" si="17"/>
        <v>472</v>
      </c>
      <c r="G61" s="29">
        <f t="shared" ref="G61:G62" si="18">$D$61-F61</f>
        <v>28</v>
      </c>
      <c r="H61" s="13">
        <v>46233.0</v>
      </c>
      <c r="I61" s="47">
        <v>500.0</v>
      </c>
      <c r="J61" s="49" t="s">
        <v>439</v>
      </c>
      <c r="K61" s="31">
        <v>46204.0</v>
      </c>
      <c r="L61" s="22" t="s">
        <v>512</v>
      </c>
      <c r="M61" s="37" t="s">
        <v>515</v>
      </c>
      <c r="Q61" s="37" t="s">
        <v>200</v>
      </c>
    </row>
    <row r="62" ht="16.5" customHeight="1">
      <c r="A62" s="25">
        <v>46213.0</v>
      </c>
      <c r="B62" s="26">
        <f>A62</f>
        <v>46213</v>
      </c>
      <c r="E62" s="28">
        <v>113.0</v>
      </c>
      <c r="F62" s="14">
        <f>E62+F61</f>
        <v>585</v>
      </c>
      <c r="G62" s="29">
        <f t="shared" si="18"/>
        <v>-85</v>
      </c>
      <c r="H62" s="21"/>
      <c r="I62" s="14"/>
      <c r="J62" s="21"/>
      <c r="K62" s="21"/>
      <c r="L62" s="21"/>
      <c r="M62" s="21"/>
      <c r="N62" s="24"/>
      <c r="O62" s="24"/>
      <c r="P62" s="24"/>
      <c r="Q62" s="24"/>
    </row>
    <row r="63" ht="16.5" customHeight="1">
      <c r="A63" s="25"/>
      <c r="B63" s="26"/>
      <c r="C63" s="27" t="s">
        <v>487</v>
      </c>
      <c r="D63" s="3">
        <v>3500.0</v>
      </c>
      <c r="E63" s="28">
        <v>908.0</v>
      </c>
      <c r="F63" s="14">
        <f>E63</f>
        <v>908</v>
      </c>
      <c r="G63" s="29">
        <f t="shared" ref="G63:G66" si="19">$D$63-F63</f>
        <v>2592</v>
      </c>
      <c r="H63" s="1">
        <v>46211.0</v>
      </c>
      <c r="I63" s="14">
        <v>3500.0</v>
      </c>
      <c r="J63" s="21" t="s">
        <v>229</v>
      </c>
      <c r="L63" s="21" t="s">
        <v>230</v>
      </c>
      <c r="M63" s="21" t="s">
        <v>516</v>
      </c>
      <c r="N63" s="21"/>
      <c r="O63" s="21"/>
      <c r="P63" s="21"/>
      <c r="Q63" s="23" t="s">
        <v>517</v>
      </c>
      <c r="R63" s="23" t="s">
        <v>42</v>
      </c>
    </row>
    <row r="64" ht="16.5" customHeight="1">
      <c r="A64" s="25">
        <v>46214.0</v>
      </c>
      <c r="B64" s="26">
        <f t="shared" ref="B64:B66" si="20">A64</f>
        <v>46214</v>
      </c>
      <c r="D64" s="34"/>
      <c r="E64" s="28">
        <v>1338.0</v>
      </c>
      <c r="F64" s="14">
        <f t="shared" ref="F64:F66" si="21">F63+E64</f>
        <v>2246</v>
      </c>
      <c r="G64" s="29">
        <f t="shared" si="19"/>
        <v>1254</v>
      </c>
    </row>
    <row r="65" ht="16.5" customHeight="1">
      <c r="A65" s="25">
        <v>46215.0</v>
      </c>
      <c r="B65" s="26">
        <f t="shared" si="20"/>
        <v>46215</v>
      </c>
      <c r="D65" s="34"/>
      <c r="E65" s="28">
        <v>1338.0</v>
      </c>
      <c r="F65" s="14">
        <f t="shared" si="21"/>
        <v>3584</v>
      </c>
      <c r="G65" s="29">
        <f t="shared" si="19"/>
        <v>-84</v>
      </c>
    </row>
    <row r="66" ht="16.5" customHeight="1">
      <c r="A66" s="25">
        <v>46216.0</v>
      </c>
      <c r="B66" s="26">
        <f t="shared" si="20"/>
        <v>46216</v>
      </c>
      <c r="D66" s="34"/>
      <c r="E66" s="3">
        <v>71.0</v>
      </c>
      <c r="F66" s="14">
        <f t="shared" si="21"/>
        <v>3655</v>
      </c>
      <c r="G66" s="29">
        <f t="shared" si="19"/>
        <v>-155</v>
      </c>
    </row>
    <row r="67" ht="16.5" customHeight="1">
      <c r="A67" s="25"/>
      <c r="B67" s="26"/>
      <c r="C67" s="27" t="s">
        <v>518</v>
      </c>
      <c r="D67" s="3">
        <v>300.0</v>
      </c>
      <c r="E67" s="3">
        <v>330.0</v>
      </c>
      <c r="F67" s="14">
        <f>E67</f>
        <v>330</v>
      </c>
      <c r="G67" s="29">
        <f>$D$67-F67</f>
        <v>-30</v>
      </c>
      <c r="H67" s="1">
        <v>46211.0</v>
      </c>
      <c r="I67" s="68">
        <v>100.0</v>
      </c>
      <c r="J67" s="30" t="s">
        <v>104</v>
      </c>
      <c r="K67" s="31">
        <v>46190.0</v>
      </c>
      <c r="L67" s="21" t="s">
        <v>519</v>
      </c>
      <c r="M67" s="23" t="s">
        <v>520</v>
      </c>
      <c r="Q67" s="23" t="s">
        <v>134</v>
      </c>
      <c r="R67" s="23" t="s">
        <v>430</v>
      </c>
    </row>
    <row r="68" ht="16.5" customHeight="1">
      <c r="A68" s="25"/>
      <c r="B68" s="26"/>
      <c r="C68" s="27"/>
      <c r="D68" s="3"/>
      <c r="E68" s="3"/>
      <c r="F68" s="14"/>
      <c r="G68" s="29"/>
      <c r="H68" s="1">
        <v>46214.0</v>
      </c>
      <c r="I68" s="68">
        <v>200.0</v>
      </c>
      <c r="J68" s="30" t="s">
        <v>104</v>
      </c>
      <c r="K68" s="31"/>
      <c r="L68" s="21" t="s">
        <v>519</v>
      </c>
      <c r="M68" s="40" t="s">
        <v>521</v>
      </c>
      <c r="Q68" s="23" t="s">
        <v>269</v>
      </c>
      <c r="R68" s="23" t="s">
        <v>430</v>
      </c>
    </row>
    <row r="69" ht="16.5" customHeight="1">
      <c r="C69" s="27" t="s">
        <v>366</v>
      </c>
      <c r="D69" s="3">
        <v>5350.0</v>
      </c>
      <c r="E69" s="3">
        <v>547.0</v>
      </c>
      <c r="F69" s="3">
        <f>E69</f>
        <v>547</v>
      </c>
      <c r="G69" s="9">
        <f t="shared" ref="G69:G73" si="22">$D$69-F69</f>
        <v>4803</v>
      </c>
      <c r="H69" s="13">
        <v>46216.0</v>
      </c>
      <c r="I69" s="14">
        <v>5350.0</v>
      </c>
      <c r="J69" s="30" t="s">
        <v>367</v>
      </c>
      <c r="K69" s="31">
        <v>46196.0</v>
      </c>
      <c r="L69" s="21" t="s">
        <v>522</v>
      </c>
      <c r="M69" s="37" t="s">
        <v>523</v>
      </c>
      <c r="Q69" s="23" t="s">
        <v>197</v>
      </c>
      <c r="R69" s="23" t="s">
        <v>370</v>
      </c>
    </row>
    <row r="70" ht="16.5" customHeight="1">
      <c r="A70" s="25">
        <v>46217.0</v>
      </c>
      <c r="B70" s="26">
        <f t="shared" ref="B70:B73" si="23">A70</f>
        <v>46217</v>
      </c>
      <c r="C70" s="27"/>
      <c r="D70" s="3"/>
      <c r="E70" s="3">
        <v>1359.0</v>
      </c>
      <c r="F70" s="3">
        <f t="shared" ref="F70:F73" si="24">F69+E70</f>
        <v>1906</v>
      </c>
      <c r="G70" s="9">
        <f t="shared" si="22"/>
        <v>3444</v>
      </c>
      <c r="H70" s="13"/>
      <c r="I70" s="14"/>
      <c r="J70" s="21"/>
      <c r="L70" s="21"/>
      <c r="M70" s="22"/>
    </row>
    <row r="71" ht="16.5" customHeight="1">
      <c r="A71" s="25">
        <v>46218.0</v>
      </c>
      <c r="B71" s="26">
        <f t="shared" si="23"/>
        <v>46218</v>
      </c>
      <c r="C71" s="27"/>
      <c r="D71" s="3"/>
      <c r="E71" s="3">
        <v>1354.0</v>
      </c>
      <c r="F71" s="3">
        <f t="shared" si="24"/>
        <v>3260</v>
      </c>
      <c r="G71" s="9">
        <f t="shared" si="22"/>
        <v>2090</v>
      </c>
      <c r="L71" s="21"/>
    </row>
    <row r="72" ht="16.5" customHeight="1">
      <c r="A72" s="25">
        <v>46219.0</v>
      </c>
      <c r="B72" s="26">
        <f t="shared" si="23"/>
        <v>46219</v>
      </c>
      <c r="C72" s="27"/>
      <c r="D72" s="3"/>
      <c r="E72" s="3">
        <v>1363.0</v>
      </c>
      <c r="F72" s="3">
        <f t="shared" si="24"/>
        <v>4623</v>
      </c>
      <c r="G72" s="9">
        <f t="shared" si="22"/>
        <v>727</v>
      </c>
      <c r="L72" s="21"/>
    </row>
    <row r="73" ht="16.5" customHeight="1">
      <c r="A73" s="25">
        <v>46220.0</v>
      </c>
      <c r="B73" s="26">
        <f t="shared" si="23"/>
        <v>46220</v>
      </c>
      <c r="C73" s="27"/>
      <c r="D73" s="3"/>
      <c r="E73" s="3">
        <v>772.0</v>
      </c>
      <c r="F73" s="3">
        <f t="shared" si="24"/>
        <v>5395</v>
      </c>
      <c r="G73" s="9">
        <f t="shared" si="22"/>
        <v>-45</v>
      </c>
      <c r="L73" s="21"/>
    </row>
    <row r="74" ht="16.5" customHeight="1">
      <c r="A74" s="25"/>
      <c r="B74" s="26"/>
      <c r="C74" s="27" t="s">
        <v>365</v>
      </c>
      <c r="D74" s="3">
        <v>2820.0</v>
      </c>
      <c r="E74" s="3">
        <v>498.0</v>
      </c>
      <c r="F74" s="14">
        <f>E74</f>
        <v>498</v>
      </c>
      <c r="G74" s="29">
        <f t="shared" ref="G74:G77" si="25">$D$74-F74</f>
        <v>2322</v>
      </c>
      <c r="H74" s="1">
        <v>46217.0</v>
      </c>
      <c r="I74" s="14">
        <v>2820.0</v>
      </c>
      <c r="J74" s="30" t="s">
        <v>367</v>
      </c>
      <c r="K74" s="31">
        <v>46197.0</v>
      </c>
      <c r="L74" s="21" t="s">
        <v>522</v>
      </c>
      <c r="M74" s="23" t="s">
        <v>373</v>
      </c>
      <c r="Q74" s="24" t="s">
        <v>197</v>
      </c>
      <c r="R74" s="24" t="s">
        <v>370</v>
      </c>
    </row>
    <row r="75" ht="16.5" customHeight="1">
      <c r="A75" s="25">
        <v>46221.0</v>
      </c>
      <c r="B75" s="26">
        <f t="shared" ref="B75:B77" si="26">A75</f>
        <v>46221</v>
      </c>
      <c r="C75" s="27"/>
      <c r="D75" s="3"/>
      <c r="E75" s="3">
        <v>1187.0</v>
      </c>
      <c r="F75" s="14">
        <f t="shared" ref="F75:F77" si="27">F74+E75</f>
        <v>1685</v>
      </c>
      <c r="G75" s="29">
        <f t="shared" si="25"/>
        <v>1135</v>
      </c>
    </row>
    <row r="76" ht="16.5" customHeight="1">
      <c r="A76" s="25">
        <v>46222.0</v>
      </c>
      <c r="B76" s="26">
        <f t="shared" si="26"/>
        <v>46222</v>
      </c>
      <c r="D76" s="34"/>
      <c r="E76" s="3">
        <v>1116.0</v>
      </c>
      <c r="F76" s="14">
        <f t="shared" si="27"/>
        <v>2801</v>
      </c>
      <c r="G76" s="29">
        <f t="shared" si="25"/>
        <v>19</v>
      </c>
    </row>
    <row r="77" ht="16.5" customHeight="1">
      <c r="A77" s="25">
        <v>46223.0</v>
      </c>
      <c r="B77" s="26">
        <f t="shared" si="26"/>
        <v>46223</v>
      </c>
      <c r="D77" s="34"/>
      <c r="E77" s="3">
        <v>11.0</v>
      </c>
      <c r="F77" s="14">
        <f t="shared" si="27"/>
        <v>2812</v>
      </c>
      <c r="G77" s="29">
        <f t="shared" si="25"/>
        <v>8</v>
      </c>
    </row>
    <row r="78" ht="16.5" customHeight="1">
      <c r="A78" s="25"/>
      <c r="B78" s="26"/>
      <c r="C78" s="27" t="s">
        <v>525</v>
      </c>
      <c r="D78" s="3">
        <f>I81</f>
        <v>74000</v>
      </c>
      <c r="E78" s="3">
        <v>1243.0</v>
      </c>
      <c r="F78" s="14">
        <f>E78</f>
        <v>1243</v>
      </c>
      <c r="G78" s="29">
        <f t="shared" ref="G78:G119" si="28">$D$78-F78</f>
        <v>72757</v>
      </c>
      <c r="H78" s="1">
        <v>46237.0</v>
      </c>
      <c r="I78" s="14">
        <v>44000.0</v>
      </c>
      <c r="J78" s="30" t="s">
        <v>526</v>
      </c>
      <c r="K78" s="31">
        <v>46210.0</v>
      </c>
      <c r="L78" s="21" t="s">
        <v>527</v>
      </c>
      <c r="M78" s="23" t="s">
        <v>528</v>
      </c>
      <c r="N78" s="23"/>
      <c r="O78" s="23"/>
      <c r="P78" s="23"/>
      <c r="Q78" s="23" t="s">
        <v>241</v>
      </c>
      <c r="R78" s="23" t="s">
        <v>76</v>
      </c>
    </row>
    <row r="79" ht="16.5" customHeight="1">
      <c r="A79" s="25">
        <v>46224.0</v>
      </c>
      <c r="B79" s="26">
        <f t="shared" ref="B79:B119" si="29">A79</f>
        <v>46224</v>
      </c>
      <c r="D79" s="34"/>
      <c r="E79" s="3">
        <v>1812.0</v>
      </c>
      <c r="F79" s="14">
        <f t="shared" ref="F79:F119" si="30">F78+E79</f>
        <v>3055</v>
      </c>
      <c r="G79" s="29">
        <f t="shared" si="28"/>
        <v>70945</v>
      </c>
      <c r="H79" s="1">
        <v>46268.0</v>
      </c>
      <c r="I79" s="14">
        <v>10000.0</v>
      </c>
      <c r="J79" s="30" t="s">
        <v>526</v>
      </c>
      <c r="K79" s="31">
        <v>46246.0</v>
      </c>
      <c r="L79" s="21" t="s">
        <v>530</v>
      </c>
      <c r="M79" s="21" t="s">
        <v>531</v>
      </c>
      <c r="N79" s="24" t="s">
        <v>390</v>
      </c>
      <c r="O79" s="24"/>
      <c r="P79" s="24"/>
      <c r="Q79" s="24" t="s">
        <v>286</v>
      </c>
      <c r="R79" s="23" t="s">
        <v>76</v>
      </c>
    </row>
    <row r="80" ht="16.5" customHeight="1">
      <c r="A80" s="25">
        <v>46225.0</v>
      </c>
      <c r="B80" s="26">
        <f t="shared" si="29"/>
        <v>46225</v>
      </c>
      <c r="E80" s="3">
        <v>1819.0</v>
      </c>
      <c r="F80" s="14">
        <f t="shared" si="30"/>
        <v>4874</v>
      </c>
      <c r="G80" s="29">
        <f t="shared" si="28"/>
        <v>69126</v>
      </c>
      <c r="H80" s="1">
        <v>46275.0</v>
      </c>
      <c r="I80" s="14">
        <v>20000.0</v>
      </c>
      <c r="J80" s="30" t="s">
        <v>526</v>
      </c>
      <c r="K80" s="31">
        <v>46246.0</v>
      </c>
      <c r="L80" s="21" t="s">
        <v>530</v>
      </c>
      <c r="M80" s="21" t="s">
        <v>533</v>
      </c>
      <c r="N80" s="24" t="s">
        <v>390</v>
      </c>
      <c r="O80" s="21"/>
      <c r="P80" s="21"/>
      <c r="Q80" s="24" t="s">
        <v>384</v>
      </c>
      <c r="R80" s="23" t="s">
        <v>76</v>
      </c>
    </row>
    <row r="81" ht="16.5" customHeight="1">
      <c r="A81" s="25">
        <v>46226.0</v>
      </c>
      <c r="B81" s="26">
        <f t="shared" si="29"/>
        <v>46226</v>
      </c>
      <c r="E81" s="3">
        <v>1808.0</v>
      </c>
      <c r="F81" s="14">
        <f t="shared" si="30"/>
        <v>6682</v>
      </c>
      <c r="G81" s="29">
        <f t="shared" si="28"/>
        <v>67318</v>
      </c>
      <c r="H81" s="24"/>
      <c r="I81" s="14">
        <f>SUM(I78:I80)</f>
        <v>74000</v>
      </c>
    </row>
    <row r="82" ht="16.5" customHeight="1">
      <c r="A82" s="25">
        <v>46227.0</v>
      </c>
      <c r="B82" s="26">
        <f t="shared" si="29"/>
        <v>46227</v>
      </c>
      <c r="E82" s="3">
        <v>1826.0</v>
      </c>
      <c r="F82" s="14">
        <f t="shared" si="30"/>
        <v>8508</v>
      </c>
      <c r="G82" s="29">
        <f t="shared" si="28"/>
        <v>65492</v>
      </c>
      <c r="H82" s="24"/>
    </row>
    <row r="83" ht="16.5" customHeight="1">
      <c r="A83" s="25">
        <v>46228.0</v>
      </c>
      <c r="B83" s="26">
        <f t="shared" si="29"/>
        <v>46228</v>
      </c>
      <c r="E83" s="3">
        <v>1804.0</v>
      </c>
      <c r="F83" s="14">
        <f t="shared" si="30"/>
        <v>10312</v>
      </c>
      <c r="G83" s="29">
        <f t="shared" si="28"/>
        <v>63688</v>
      </c>
      <c r="H83" s="24"/>
    </row>
    <row r="84" ht="16.5" customHeight="1">
      <c r="A84" s="25">
        <v>46229.0</v>
      </c>
      <c r="B84" s="26">
        <f t="shared" si="29"/>
        <v>46229</v>
      </c>
      <c r="E84" s="3">
        <v>1824.0</v>
      </c>
      <c r="F84" s="14">
        <f t="shared" si="30"/>
        <v>12136</v>
      </c>
      <c r="G84" s="29">
        <f t="shared" si="28"/>
        <v>61864</v>
      </c>
      <c r="H84" s="24"/>
    </row>
    <row r="85" ht="16.5" customHeight="1">
      <c r="A85" s="25">
        <v>46230.0</v>
      </c>
      <c r="B85" s="26">
        <f t="shared" si="29"/>
        <v>46230</v>
      </c>
      <c r="C85" s="12"/>
      <c r="D85" s="12"/>
      <c r="E85" s="3">
        <v>1797.0</v>
      </c>
      <c r="F85" s="14">
        <f t="shared" si="30"/>
        <v>13933</v>
      </c>
      <c r="G85" s="29">
        <f t="shared" si="28"/>
        <v>60067</v>
      </c>
    </row>
    <row r="86" ht="16.5" customHeight="1">
      <c r="A86" s="25">
        <v>46231.0</v>
      </c>
      <c r="B86" s="26">
        <f t="shared" si="29"/>
        <v>46231</v>
      </c>
      <c r="C86" s="12"/>
      <c r="D86" s="12"/>
      <c r="E86" s="3">
        <v>1748.0</v>
      </c>
      <c r="F86" s="14">
        <f t="shared" si="30"/>
        <v>15681</v>
      </c>
      <c r="G86" s="29">
        <f t="shared" si="28"/>
        <v>58319</v>
      </c>
    </row>
    <row r="87" ht="16.5" customHeight="1">
      <c r="A87" s="25">
        <v>46232.0</v>
      </c>
      <c r="B87" s="26">
        <f t="shared" si="29"/>
        <v>46232</v>
      </c>
      <c r="C87" s="12"/>
      <c r="D87" s="12"/>
      <c r="E87" s="3">
        <v>1823.0</v>
      </c>
      <c r="F87" s="14">
        <f t="shared" si="30"/>
        <v>17504</v>
      </c>
      <c r="G87" s="29">
        <f t="shared" si="28"/>
        <v>56496</v>
      </c>
    </row>
    <row r="88" ht="16.5" customHeight="1">
      <c r="A88" s="25">
        <v>46233.0</v>
      </c>
      <c r="B88" s="26">
        <f t="shared" si="29"/>
        <v>46233</v>
      </c>
      <c r="E88" s="3">
        <v>1820.0</v>
      </c>
      <c r="F88" s="14">
        <f t="shared" si="30"/>
        <v>19324</v>
      </c>
      <c r="G88" s="29">
        <f t="shared" si="28"/>
        <v>54676</v>
      </c>
    </row>
    <row r="89" ht="16.5" customHeight="1">
      <c r="A89" s="25">
        <v>46234.0</v>
      </c>
      <c r="B89" s="26">
        <f t="shared" si="29"/>
        <v>46234</v>
      </c>
      <c r="E89" s="3">
        <v>1808.0</v>
      </c>
      <c r="F89" s="14">
        <f t="shared" si="30"/>
        <v>21132</v>
      </c>
      <c r="G89" s="29">
        <f t="shared" si="28"/>
        <v>52868</v>
      </c>
    </row>
    <row r="90" ht="16.5" customHeight="1">
      <c r="A90" s="25">
        <v>46235.0</v>
      </c>
      <c r="B90" s="26">
        <f t="shared" si="29"/>
        <v>46235</v>
      </c>
      <c r="E90" s="3">
        <v>1802.0</v>
      </c>
      <c r="F90" s="14">
        <f t="shared" si="30"/>
        <v>22934</v>
      </c>
      <c r="G90" s="29">
        <f t="shared" si="28"/>
        <v>51066</v>
      </c>
    </row>
    <row r="91" ht="16.5" customHeight="1">
      <c r="A91" s="25">
        <v>46236.0</v>
      </c>
      <c r="B91" s="26">
        <f t="shared" si="29"/>
        <v>46236</v>
      </c>
      <c r="E91" s="3">
        <v>1805.0</v>
      </c>
      <c r="F91" s="14">
        <f t="shared" si="30"/>
        <v>24739</v>
      </c>
      <c r="G91" s="29">
        <f t="shared" si="28"/>
        <v>49261</v>
      </c>
    </row>
    <row r="92" ht="16.5" customHeight="1">
      <c r="A92" s="25">
        <v>46237.0</v>
      </c>
      <c r="B92" s="26">
        <f t="shared" si="29"/>
        <v>46237</v>
      </c>
      <c r="E92" s="3">
        <v>1802.0</v>
      </c>
      <c r="F92" s="14">
        <f t="shared" si="30"/>
        <v>26541</v>
      </c>
      <c r="G92" s="29">
        <f t="shared" si="28"/>
        <v>47459</v>
      </c>
    </row>
    <row r="93" ht="16.5" customHeight="1">
      <c r="A93" s="25">
        <v>46238.0</v>
      </c>
      <c r="B93" s="26">
        <f t="shared" si="29"/>
        <v>46238</v>
      </c>
      <c r="E93" s="3">
        <v>1833.0</v>
      </c>
      <c r="F93" s="14">
        <f t="shared" si="30"/>
        <v>28374</v>
      </c>
      <c r="G93" s="29">
        <f t="shared" si="28"/>
        <v>45626</v>
      </c>
    </row>
    <row r="94" ht="16.5" customHeight="1">
      <c r="A94" s="25">
        <v>46239.0</v>
      </c>
      <c r="B94" s="26">
        <f t="shared" si="29"/>
        <v>46239</v>
      </c>
      <c r="E94" s="3">
        <v>1839.0</v>
      </c>
      <c r="F94" s="14">
        <f t="shared" si="30"/>
        <v>30213</v>
      </c>
      <c r="G94" s="29">
        <f t="shared" si="28"/>
        <v>43787</v>
      </c>
    </row>
    <row r="95" ht="16.5" customHeight="1">
      <c r="A95" s="25">
        <v>46240.0</v>
      </c>
      <c r="B95" s="26">
        <f t="shared" si="29"/>
        <v>46240</v>
      </c>
      <c r="E95" s="3">
        <v>1837.0</v>
      </c>
      <c r="F95" s="14">
        <f t="shared" si="30"/>
        <v>32050</v>
      </c>
      <c r="G95" s="29">
        <f t="shared" si="28"/>
        <v>41950</v>
      </c>
    </row>
    <row r="96" ht="16.5" customHeight="1">
      <c r="A96" s="25">
        <v>46241.0</v>
      </c>
      <c r="B96" s="26">
        <f t="shared" si="29"/>
        <v>46241</v>
      </c>
      <c r="E96" s="3">
        <v>1824.0</v>
      </c>
      <c r="F96" s="14">
        <f t="shared" si="30"/>
        <v>33874</v>
      </c>
      <c r="G96" s="29">
        <f t="shared" si="28"/>
        <v>40126</v>
      </c>
    </row>
    <row r="97" ht="16.5" customHeight="1">
      <c r="A97" s="25">
        <v>46242.0</v>
      </c>
      <c r="B97" s="26">
        <f t="shared" si="29"/>
        <v>46242</v>
      </c>
      <c r="E97" s="3">
        <v>1808.0</v>
      </c>
      <c r="F97" s="14">
        <f t="shared" si="30"/>
        <v>35682</v>
      </c>
      <c r="G97" s="29">
        <f t="shared" si="28"/>
        <v>38318</v>
      </c>
    </row>
    <row r="98" ht="16.5" customHeight="1">
      <c r="A98" s="25">
        <v>46243.0</v>
      </c>
      <c r="B98" s="26">
        <f t="shared" si="29"/>
        <v>46243</v>
      </c>
      <c r="E98" s="3">
        <v>1768.0</v>
      </c>
      <c r="F98" s="14">
        <f t="shared" si="30"/>
        <v>37450</v>
      </c>
      <c r="G98" s="29">
        <f t="shared" si="28"/>
        <v>36550</v>
      </c>
    </row>
    <row r="99" ht="16.5" customHeight="1">
      <c r="A99" s="25">
        <v>46244.0</v>
      </c>
      <c r="B99" s="26">
        <f t="shared" si="29"/>
        <v>46244</v>
      </c>
      <c r="E99" s="3">
        <v>1838.0</v>
      </c>
      <c r="F99" s="14">
        <f t="shared" si="30"/>
        <v>39288</v>
      </c>
      <c r="G99" s="29">
        <f t="shared" si="28"/>
        <v>34712</v>
      </c>
    </row>
    <row r="100" ht="16.5" customHeight="1">
      <c r="A100" s="25">
        <v>46245.0</v>
      </c>
      <c r="B100" s="26">
        <f t="shared" si="29"/>
        <v>46245</v>
      </c>
      <c r="E100" s="3">
        <v>1834.0</v>
      </c>
      <c r="F100" s="14">
        <f t="shared" si="30"/>
        <v>41122</v>
      </c>
      <c r="G100" s="29">
        <f t="shared" si="28"/>
        <v>32878</v>
      </c>
    </row>
    <row r="101" ht="16.5" customHeight="1">
      <c r="A101" s="25">
        <v>46246.0</v>
      </c>
      <c r="B101" s="26">
        <f t="shared" si="29"/>
        <v>46246</v>
      </c>
      <c r="E101" s="3">
        <v>1654.0</v>
      </c>
      <c r="F101" s="14">
        <f t="shared" si="30"/>
        <v>42776</v>
      </c>
      <c r="G101" s="29">
        <f t="shared" si="28"/>
        <v>31224</v>
      </c>
      <c r="H101" s="21"/>
      <c r="I101" s="14"/>
      <c r="J101" s="21"/>
      <c r="K101" s="21"/>
      <c r="L101" s="21"/>
      <c r="M101" s="21"/>
      <c r="N101" s="24"/>
      <c r="O101" s="24"/>
      <c r="P101" s="24"/>
      <c r="Q101" s="24"/>
    </row>
    <row r="102" ht="16.5" customHeight="1">
      <c r="A102" s="25">
        <v>46247.0</v>
      </c>
      <c r="B102" s="26">
        <f t="shared" si="29"/>
        <v>46247</v>
      </c>
      <c r="C102" s="46" t="s">
        <v>537</v>
      </c>
      <c r="E102" s="3">
        <v>1816.0</v>
      </c>
      <c r="F102" s="14">
        <f t="shared" si="30"/>
        <v>44592</v>
      </c>
      <c r="G102" s="29">
        <f t="shared" si="28"/>
        <v>29408</v>
      </c>
      <c r="H102" s="21"/>
      <c r="I102" s="14"/>
      <c r="J102" s="21"/>
      <c r="K102" s="21"/>
      <c r="L102" s="21"/>
      <c r="M102" s="21"/>
      <c r="N102" s="24"/>
      <c r="O102" s="24"/>
      <c r="P102" s="24"/>
      <c r="Q102" s="24"/>
    </row>
    <row r="103" ht="16.5" customHeight="1">
      <c r="A103" s="25">
        <v>46248.0</v>
      </c>
      <c r="B103" s="26">
        <f t="shared" si="29"/>
        <v>46248</v>
      </c>
      <c r="C103" s="27"/>
      <c r="D103" s="3"/>
      <c r="E103" s="3">
        <v>1666.0</v>
      </c>
      <c r="F103" s="14">
        <f t="shared" si="30"/>
        <v>46258</v>
      </c>
      <c r="G103" s="29">
        <f t="shared" si="28"/>
        <v>27742</v>
      </c>
      <c r="H103" s="21"/>
      <c r="I103" s="14"/>
      <c r="J103" s="21"/>
      <c r="K103" s="21"/>
      <c r="L103" s="21"/>
      <c r="M103" s="21"/>
      <c r="N103" s="24"/>
      <c r="O103" s="24"/>
      <c r="P103" s="24"/>
      <c r="Q103" s="24"/>
    </row>
    <row r="104" ht="16.5" customHeight="1">
      <c r="A104" s="25">
        <v>46249.0</v>
      </c>
      <c r="B104" s="26">
        <f t="shared" si="29"/>
        <v>46249</v>
      </c>
      <c r="C104" s="27"/>
      <c r="D104" s="3"/>
      <c r="E104" s="3">
        <v>1763.0</v>
      </c>
      <c r="F104" s="14">
        <f t="shared" si="30"/>
        <v>48021</v>
      </c>
      <c r="G104" s="29">
        <f t="shared" si="28"/>
        <v>25979</v>
      </c>
      <c r="H104" s="21"/>
      <c r="I104" s="14"/>
      <c r="J104" s="21"/>
      <c r="K104" s="21"/>
      <c r="L104" s="21"/>
      <c r="M104" s="21"/>
      <c r="N104" s="24"/>
      <c r="O104" s="24"/>
      <c r="P104" s="24"/>
      <c r="Q104" s="24"/>
    </row>
    <row r="105" ht="16.5" customHeight="1">
      <c r="A105" s="25">
        <v>46250.0</v>
      </c>
      <c r="B105" s="26">
        <f t="shared" si="29"/>
        <v>46250</v>
      </c>
      <c r="C105" s="27"/>
      <c r="D105" s="3"/>
      <c r="E105" s="3">
        <v>1771.0</v>
      </c>
      <c r="F105" s="14">
        <f t="shared" si="30"/>
        <v>49792</v>
      </c>
      <c r="G105" s="29">
        <f t="shared" si="28"/>
        <v>24208</v>
      </c>
      <c r="H105" s="21"/>
      <c r="I105" s="14"/>
      <c r="J105" s="21"/>
      <c r="K105" s="21"/>
      <c r="L105" s="21"/>
      <c r="M105" s="21"/>
      <c r="N105" s="24"/>
      <c r="O105" s="24"/>
      <c r="P105" s="24"/>
      <c r="Q105" s="24"/>
    </row>
    <row r="106" ht="16.5" customHeight="1">
      <c r="A106" s="25">
        <v>46251.0</v>
      </c>
      <c r="B106" s="26">
        <f t="shared" si="29"/>
        <v>46251</v>
      </c>
      <c r="C106" s="27"/>
      <c r="D106" s="3"/>
      <c r="E106" s="3">
        <v>1772.0</v>
      </c>
      <c r="F106" s="14">
        <f t="shared" si="30"/>
        <v>51564</v>
      </c>
      <c r="G106" s="29">
        <f t="shared" si="28"/>
        <v>22436</v>
      </c>
      <c r="H106" s="21"/>
      <c r="I106" s="14"/>
      <c r="J106" s="21"/>
      <c r="K106" s="21"/>
      <c r="L106" s="21"/>
      <c r="M106" s="21"/>
      <c r="N106" s="24"/>
      <c r="O106" s="24"/>
      <c r="P106" s="24"/>
      <c r="Q106" s="24"/>
    </row>
    <row r="107" ht="16.5" customHeight="1">
      <c r="A107" s="25">
        <v>46252.0</v>
      </c>
      <c r="B107" s="26">
        <f t="shared" si="29"/>
        <v>46252</v>
      </c>
      <c r="C107" s="27"/>
      <c r="D107" s="3"/>
      <c r="E107" s="3">
        <v>1772.0</v>
      </c>
      <c r="F107" s="14">
        <f t="shared" si="30"/>
        <v>53336</v>
      </c>
      <c r="G107" s="29">
        <f t="shared" si="28"/>
        <v>20664</v>
      </c>
      <c r="H107" s="21"/>
      <c r="I107" s="14"/>
      <c r="J107" s="21"/>
      <c r="K107" s="21"/>
      <c r="L107" s="21"/>
      <c r="M107" s="21"/>
      <c r="N107" s="24"/>
      <c r="O107" s="24"/>
      <c r="P107" s="24"/>
      <c r="Q107" s="24"/>
    </row>
    <row r="108" ht="16.5" customHeight="1">
      <c r="A108" s="25">
        <v>46253.0</v>
      </c>
      <c r="B108" s="26">
        <f t="shared" si="29"/>
        <v>46253</v>
      </c>
      <c r="C108" s="27"/>
      <c r="D108" s="3"/>
      <c r="E108" s="3">
        <v>1752.0</v>
      </c>
      <c r="F108" s="14">
        <f t="shared" si="30"/>
        <v>55088</v>
      </c>
      <c r="G108" s="29">
        <f t="shared" si="28"/>
        <v>18912</v>
      </c>
      <c r="H108" s="21"/>
      <c r="I108" s="14"/>
      <c r="J108" s="21"/>
      <c r="K108" s="21"/>
      <c r="L108" s="21"/>
      <c r="M108" s="21"/>
      <c r="N108" s="24"/>
      <c r="O108" s="24"/>
      <c r="P108" s="24"/>
      <c r="Q108" s="24"/>
    </row>
    <row r="109" ht="16.5" customHeight="1">
      <c r="A109" s="25">
        <v>46254.0</v>
      </c>
      <c r="B109" s="26">
        <f t="shared" si="29"/>
        <v>46254</v>
      </c>
      <c r="C109" s="27"/>
      <c r="D109" s="3"/>
      <c r="E109" s="3">
        <v>1747.0</v>
      </c>
      <c r="F109" s="14">
        <f t="shared" si="30"/>
        <v>56835</v>
      </c>
      <c r="G109" s="29">
        <f t="shared" si="28"/>
        <v>17165</v>
      </c>
      <c r="H109" s="21"/>
      <c r="I109" s="14"/>
      <c r="J109" s="21"/>
      <c r="K109" s="21"/>
      <c r="L109" s="21"/>
      <c r="M109" s="21"/>
      <c r="N109" s="24"/>
      <c r="O109" s="24"/>
      <c r="P109" s="24"/>
      <c r="Q109" s="24"/>
    </row>
    <row r="110" ht="16.5" customHeight="1">
      <c r="A110" s="25">
        <v>46255.0</v>
      </c>
      <c r="B110" s="26">
        <f t="shared" si="29"/>
        <v>46255</v>
      </c>
      <c r="D110" s="34"/>
      <c r="E110" s="3">
        <v>1765.0</v>
      </c>
      <c r="F110" s="14">
        <f t="shared" si="30"/>
        <v>58600</v>
      </c>
      <c r="G110" s="29">
        <f t="shared" si="28"/>
        <v>15400</v>
      </c>
    </row>
    <row r="111" ht="16.5" customHeight="1">
      <c r="A111" s="25">
        <v>46256.0</v>
      </c>
      <c r="B111" s="26">
        <f t="shared" si="29"/>
        <v>46256</v>
      </c>
      <c r="D111" s="34"/>
      <c r="E111" s="3">
        <v>1755.0</v>
      </c>
      <c r="F111" s="14">
        <f t="shared" si="30"/>
        <v>60355</v>
      </c>
      <c r="G111" s="29">
        <f t="shared" si="28"/>
        <v>13645</v>
      </c>
    </row>
    <row r="112" ht="16.5" customHeight="1">
      <c r="A112" s="25">
        <v>46257.0</v>
      </c>
      <c r="B112" s="26">
        <f t="shared" si="29"/>
        <v>46257</v>
      </c>
      <c r="D112" s="34"/>
      <c r="E112" s="3">
        <v>1760.0</v>
      </c>
      <c r="F112" s="14">
        <f t="shared" si="30"/>
        <v>62115</v>
      </c>
      <c r="G112" s="29">
        <f t="shared" si="28"/>
        <v>11885</v>
      </c>
    </row>
    <row r="113" ht="16.5" customHeight="1">
      <c r="A113" s="25">
        <v>46258.0</v>
      </c>
      <c r="B113" s="26">
        <f t="shared" si="29"/>
        <v>46258</v>
      </c>
      <c r="D113" s="34"/>
      <c r="E113" s="3">
        <v>1768.0</v>
      </c>
      <c r="F113" s="14">
        <f t="shared" si="30"/>
        <v>63883</v>
      </c>
      <c r="G113" s="29">
        <f t="shared" si="28"/>
        <v>10117</v>
      </c>
    </row>
    <row r="114" ht="16.5" customHeight="1">
      <c r="A114" s="25">
        <v>46259.0</v>
      </c>
      <c r="B114" s="26">
        <f t="shared" si="29"/>
        <v>46259</v>
      </c>
      <c r="D114" s="34"/>
      <c r="E114" s="3">
        <v>1768.0</v>
      </c>
      <c r="F114" s="14">
        <f t="shared" si="30"/>
        <v>65651</v>
      </c>
      <c r="G114" s="29">
        <f t="shared" si="28"/>
        <v>8349</v>
      </c>
    </row>
    <row r="115" ht="16.5" customHeight="1">
      <c r="A115" s="25">
        <v>46260.0</v>
      </c>
      <c r="B115" s="26">
        <f t="shared" si="29"/>
        <v>46260</v>
      </c>
      <c r="D115" s="34"/>
      <c r="E115" s="3">
        <v>1749.0</v>
      </c>
      <c r="F115" s="14">
        <f t="shared" si="30"/>
        <v>67400</v>
      </c>
      <c r="G115" s="29">
        <f t="shared" si="28"/>
        <v>6600</v>
      </c>
    </row>
    <row r="116" ht="16.5" customHeight="1">
      <c r="A116" s="25">
        <v>46261.0</v>
      </c>
      <c r="B116" s="26">
        <f t="shared" si="29"/>
        <v>46261</v>
      </c>
      <c r="D116" s="34"/>
      <c r="E116" s="3">
        <v>1754.0</v>
      </c>
      <c r="F116" s="14">
        <f t="shared" si="30"/>
        <v>69154</v>
      </c>
      <c r="G116" s="29">
        <f t="shared" si="28"/>
        <v>4846</v>
      </c>
    </row>
    <row r="117" ht="16.5" customHeight="1">
      <c r="A117" s="25">
        <v>46262.0</v>
      </c>
      <c r="B117" s="26">
        <f t="shared" si="29"/>
        <v>46262</v>
      </c>
      <c r="D117" s="34"/>
      <c r="E117" s="3">
        <v>1761.0</v>
      </c>
      <c r="F117" s="14">
        <f t="shared" si="30"/>
        <v>70915</v>
      </c>
      <c r="G117" s="29">
        <f t="shared" si="28"/>
        <v>3085</v>
      </c>
      <c r="K117" s="14"/>
    </row>
    <row r="118" ht="16.5" customHeight="1">
      <c r="A118" s="25">
        <v>46263.0</v>
      </c>
      <c r="B118" s="26">
        <f t="shared" si="29"/>
        <v>46263</v>
      </c>
      <c r="D118" s="34"/>
      <c r="E118" s="3">
        <v>1741.0</v>
      </c>
      <c r="F118" s="14">
        <f t="shared" si="30"/>
        <v>72656</v>
      </c>
      <c r="G118" s="29">
        <f t="shared" si="28"/>
        <v>1344</v>
      </c>
      <c r="K118" s="14"/>
    </row>
    <row r="119" ht="16.5" customHeight="1">
      <c r="A119" s="25">
        <v>46264.0</v>
      </c>
      <c r="B119" s="26">
        <f t="shared" si="29"/>
        <v>46264</v>
      </c>
      <c r="D119" s="34"/>
      <c r="E119" s="3">
        <v>1344.0</v>
      </c>
      <c r="F119" s="14">
        <f t="shared" si="30"/>
        <v>74000</v>
      </c>
      <c r="G119" s="29">
        <f t="shared" si="28"/>
        <v>0</v>
      </c>
      <c r="K119" s="14"/>
    </row>
    <row r="120" ht="16.5" customHeight="1">
      <c r="A120" s="25"/>
      <c r="B120" s="26"/>
      <c r="C120" s="27" t="s">
        <v>525</v>
      </c>
      <c r="D120" s="3">
        <v>10000.0</v>
      </c>
      <c r="E120" s="3">
        <v>420.0</v>
      </c>
      <c r="F120" s="14">
        <f>E120</f>
        <v>420</v>
      </c>
      <c r="G120" s="29">
        <f t="shared" ref="G120:G126" si="31">$D$120-F120</f>
        <v>9580</v>
      </c>
      <c r="H120" s="1">
        <v>46286.0</v>
      </c>
      <c r="I120" s="14">
        <v>10000.0</v>
      </c>
      <c r="J120" s="30" t="s">
        <v>526</v>
      </c>
      <c r="K120" s="31">
        <v>46253.0</v>
      </c>
      <c r="L120" s="21" t="s">
        <v>530</v>
      </c>
      <c r="M120" s="23" t="s">
        <v>553</v>
      </c>
      <c r="N120" s="23"/>
      <c r="O120" s="23"/>
      <c r="P120" s="23"/>
      <c r="Q120" s="23" t="s">
        <v>554</v>
      </c>
      <c r="R120" s="23" t="s">
        <v>76</v>
      </c>
    </row>
    <row r="121" ht="16.5" customHeight="1">
      <c r="A121" s="25">
        <v>46265.0</v>
      </c>
      <c r="B121" s="26">
        <f t="shared" ref="B121:B126" si="32">A121</f>
        <v>46265</v>
      </c>
      <c r="C121" s="27"/>
      <c r="D121" s="3"/>
      <c r="E121" s="3">
        <v>1763.0</v>
      </c>
      <c r="F121" s="14">
        <f t="shared" ref="F121:F126" si="33">F120+E121</f>
        <v>2183</v>
      </c>
      <c r="G121" s="29">
        <f t="shared" si="31"/>
        <v>7817</v>
      </c>
      <c r="H121" s="1"/>
      <c r="I121" s="14"/>
      <c r="J121" s="30"/>
      <c r="K121" s="31"/>
      <c r="L121" s="21"/>
      <c r="M121" s="21"/>
      <c r="N121" s="24"/>
      <c r="O121" s="24"/>
      <c r="P121" s="24"/>
      <c r="Q121" s="24"/>
      <c r="R121" s="23"/>
    </row>
    <row r="122" ht="16.5" customHeight="1">
      <c r="A122" s="25">
        <v>46266.0</v>
      </c>
      <c r="B122" s="26">
        <f t="shared" si="32"/>
        <v>46266</v>
      </c>
      <c r="C122" s="27"/>
      <c r="D122" s="3"/>
      <c r="E122" s="3">
        <v>1762.0</v>
      </c>
      <c r="F122" s="14">
        <f t="shared" si="33"/>
        <v>3945</v>
      </c>
      <c r="G122" s="29">
        <f t="shared" si="31"/>
        <v>6055</v>
      </c>
      <c r="H122" s="1"/>
      <c r="I122" s="14"/>
      <c r="J122" s="30"/>
      <c r="K122" s="31"/>
      <c r="L122" s="21"/>
      <c r="M122" s="21"/>
      <c r="N122" s="24"/>
      <c r="O122" s="21"/>
      <c r="P122" s="21"/>
      <c r="Q122" s="24"/>
      <c r="R122" s="23"/>
    </row>
    <row r="123" ht="16.5" customHeight="1">
      <c r="A123" s="25">
        <v>46267.0</v>
      </c>
      <c r="B123" s="26">
        <f t="shared" si="32"/>
        <v>46267</v>
      </c>
      <c r="C123" s="27"/>
      <c r="D123" s="3"/>
      <c r="E123" s="3">
        <v>1760.0</v>
      </c>
      <c r="F123" s="14">
        <f t="shared" si="33"/>
        <v>5705</v>
      </c>
      <c r="G123" s="29">
        <f t="shared" si="31"/>
        <v>4295</v>
      </c>
      <c r="H123" s="24"/>
      <c r="I123" s="14"/>
    </row>
    <row r="124" ht="16.5" customHeight="1">
      <c r="A124" s="25">
        <v>46268.0</v>
      </c>
      <c r="B124" s="26">
        <f t="shared" si="32"/>
        <v>46268</v>
      </c>
      <c r="C124" s="27"/>
      <c r="D124" s="3"/>
      <c r="E124" s="3">
        <v>1766.0</v>
      </c>
      <c r="F124" s="14">
        <f t="shared" si="33"/>
        <v>7471</v>
      </c>
      <c r="G124" s="29">
        <f t="shared" si="31"/>
        <v>2529</v>
      </c>
      <c r="H124" s="24"/>
    </row>
    <row r="125" ht="16.5" customHeight="1">
      <c r="A125" s="25">
        <v>46269.0</v>
      </c>
      <c r="B125" s="26">
        <f t="shared" si="32"/>
        <v>46269</v>
      </c>
      <c r="C125" s="27"/>
      <c r="D125" s="3"/>
      <c r="E125" s="3">
        <v>1694.0</v>
      </c>
      <c r="F125" s="14">
        <f t="shared" si="33"/>
        <v>9165</v>
      </c>
      <c r="G125" s="29">
        <f t="shared" si="31"/>
        <v>835</v>
      </c>
      <c r="H125" s="24"/>
    </row>
    <row r="126" ht="16.5" customHeight="1">
      <c r="A126" s="25">
        <v>46270.0</v>
      </c>
      <c r="B126" s="26">
        <f t="shared" si="32"/>
        <v>46270</v>
      </c>
      <c r="C126" s="27"/>
      <c r="D126" s="27"/>
      <c r="E126" s="3">
        <v>835.0</v>
      </c>
      <c r="F126" s="14">
        <f t="shared" si="33"/>
        <v>10000</v>
      </c>
      <c r="G126" s="29">
        <f t="shared" si="31"/>
        <v>0</v>
      </c>
      <c r="K126" s="21"/>
      <c r="L126" s="21"/>
      <c r="M126" s="23"/>
      <c r="N126" s="24"/>
      <c r="O126" s="24"/>
      <c r="P126" s="24"/>
    </row>
    <row r="127" ht="16.5" customHeight="1">
      <c r="A127" s="25"/>
      <c r="B127" s="26"/>
      <c r="C127" s="27" t="s">
        <v>525</v>
      </c>
      <c r="D127" s="3">
        <v>15000.0</v>
      </c>
      <c r="E127" s="3">
        <v>877.0</v>
      </c>
      <c r="F127" s="14">
        <f>E127</f>
        <v>877</v>
      </c>
      <c r="G127" s="29">
        <f t="shared" ref="G127:G137" si="34">$D$127-F127</f>
        <v>14123</v>
      </c>
      <c r="H127" s="1">
        <v>46307.0</v>
      </c>
      <c r="I127" s="14">
        <v>15000.0</v>
      </c>
      <c r="J127" s="30" t="s">
        <v>526</v>
      </c>
      <c r="K127" s="31">
        <v>46253.0</v>
      </c>
      <c r="L127" s="21" t="s">
        <v>530</v>
      </c>
      <c r="M127" s="23" t="s">
        <v>562</v>
      </c>
      <c r="N127" s="21" t="s">
        <v>314</v>
      </c>
      <c r="O127" s="23"/>
      <c r="P127" s="23"/>
      <c r="Q127" s="23" t="s">
        <v>315</v>
      </c>
      <c r="R127" s="23" t="s">
        <v>76</v>
      </c>
    </row>
    <row r="128" ht="16.5" customHeight="1">
      <c r="A128" s="25">
        <v>46271.0</v>
      </c>
      <c r="B128" s="26">
        <f t="shared" ref="B128:B189" si="35">A128</f>
        <v>46271</v>
      </c>
      <c r="D128" s="34"/>
      <c r="E128" s="3">
        <v>1653.0</v>
      </c>
      <c r="F128" s="14">
        <f t="shared" ref="F128:F137" si="36">F127+E128</f>
        <v>2530</v>
      </c>
      <c r="G128" s="29">
        <f t="shared" si="34"/>
        <v>12470</v>
      </c>
      <c r="H128" s="1"/>
      <c r="I128" s="14"/>
      <c r="J128" s="30"/>
      <c r="K128" s="31"/>
      <c r="L128" s="21"/>
      <c r="M128" s="21"/>
      <c r="N128" s="24"/>
      <c r="O128" s="24"/>
      <c r="P128" s="24"/>
      <c r="Q128" s="24"/>
      <c r="R128" s="23"/>
    </row>
    <row r="129" ht="16.5" customHeight="1">
      <c r="A129" s="25">
        <v>46272.0</v>
      </c>
      <c r="B129" s="26">
        <f t="shared" si="35"/>
        <v>46272</v>
      </c>
      <c r="D129" s="34"/>
      <c r="E129" s="3">
        <v>1715.0</v>
      </c>
      <c r="F129" s="14">
        <f t="shared" si="36"/>
        <v>4245</v>
      </c>
      <c r="G129" s="29">
        <f t="shared" si="34"/>
        <v>10755</v>
      </c>
      <c r="H129" s="1"/>
      <c r="I129" s="14"/>
      <c r="J129" s="30"/>
      <c r="K129" s="31"/>
      <c r="L129" s="21"/>
      <c r="M129" s="21"/>
      <c r="N129" s="24"/>
      <c r="O129" s="21"/>
      <c r="P129" s="21"/>
      <c r="Q129" s="24"/>
      <c r="R129" s="23"/>
    </row>
    <row r="130" ht="16.5" customHeight="1">
      <c r="A130" s="25">
        <v>46273.0</v>
      </c>
      <c r="B130" s="26">
        <f t="shared" si="35"/>
        <v>46273</v>
      </c>
      <c r="C130" s="46" t="s">
        <v>392</v>
      </c>
      <c r="D130" s="34"/>
      <c r="E130" s="3">
        <v>624.0</v>
      </c>
      <c r="F130" s="14">
        <f t="shared" si="36"/>
        <v>4869</v>
      </c>
      <c r="G130" s="29">
        <f t="shared" si="34"/>
        <v>10131</v>
      </c>
      <c r="H130" s="24"/>
      <c r="I130" s="14"/>
    </row>
    <row r="131" ht="16.5" customHeight="1">
      <c r="A131" s="25">
        <v>46274.0</v>
      </c>
      <c r="B131" s="26">
        <f t="shared" si="35"/>
        <v>46274</v>
      </c>
      <c r="C131" s="46" t="s">
        <v>392</v>
      </c>
      <c r="D131" s="34"/>
      <c r="E131" s="3">
        <v>1134.0</v>
      </c>
      <c r="F131" s="14">
        <f t="shared" si="36"/>
        <v>6003</v>
      </c>
      <c r="G131" s="29">
        <f t="shared" si="34"/>
        <v>8997</v>
      </c>
      <c r="H131" s="24"/>
    </row>
    <row r="132" ht="16.5" customHeight="1">
      <c r="A132" s="25">
        <v>46275.0</v>
      </c>
      <c r="B132" s="26">
        <f t="shared" si="35"/>
        <v>46275</v>
      </c>
      <c r="D132" s="34"/>
      <c r="E132" s="3">
        <v>1704.0</v>
      </c>
      <c r="F132" s="14">
        <f t="shared" si="36"/>
        <v>7707</v>
      </c>
      <c r="G132" s="29">
        <f t="shared" si="34"/>
        <v>7293</v>
      </c>
      <c r="H132" s="24"/>
    </row>
    <row r="133" ht="16.5" customHeight="1">
      <c r="A133" s="25">
        <v>46276.0</v>
      </c>
      <c r="B133" s="26">
        <f t="shared" si="35"/>
        <v>46276</v>
      </c>
      <c r="D133" s="34"/>
      <c r="E133" s="3">
        <v>1686.0</v>
      </c>
      <c r="F133" s="14">
        <f t="shared" si="36"/>
        <v>9393</v>
      </c>
      <c r="G133" s="29">
        <f t="shared" si="34"/>
        <v>5607</v>
      </c>
      <c r="H133" s="24"/>
    </row>
    <row r="134" ht="16.5" customHeight="1">
      <c r="A134" s="25">
        <v>46277.0</v>
      </c>
      <c r="B134" s="26">
        <f t="shared" si="35"/>
        <v>46277</v>
      </c>
      <c r="C134" s="12"/>
      <c r="D134" s="34"/>
      <c r="E134" s="3">
        <v>1674.0</v>
      </c>
      <c r="F134" s="14">
        <f t="shared" si="36"/>
        <v>11067</v>
      </c>
      <c r="G134" s="29">
        <f t="shared" si="34"/>
        <v>3933</v>
      </c>
    </row>
    <row r="135" ht="16.5" customHeight="1">
      <c r="A135" s="25">
        <v>46278.0</v>
      </c>
      <c r="B135" s="26">
        <f t="shared" si="35"/>
        <v>46278</v>
      </c>
      <c r="C135" s="12"/>
      <c r="D135" s="34"/>
      <c r="E135" s="3">
        <v>1674.0</v>
      </c>
      <c r="F135" s="14">
        <f t="shared" si="36"/>
        <v>12741</v>
      </c>
      <c r="G135" s="29">
        <f t="shared" si="34"/>
        <v>2259</v>
      </c>
    </row>
    <row r="136" ht="16.5" customHeight="1">
      <c r="A136" s="25">
        <v>46279.0</v>
      </c>
      <c r="B136" s="26">
        <f t="shared" si="35"/>
        <v>46279</v>
      </c>
      <c r="C136" s="12"/>
      <c r="D136" s="34"/>
      <c r="E136" s="3">
        <v>1698.0</v>
      </c>
      <c r="F136" s="14">
        <f t="shared" si="36"/>
        <v>14439</v>
      </c>
      <c r="G136" s="29">
        <f t="shared" si="34"/>
        <v>561</v>
      </c>
    </row>
    <row r="137" ht="16.5" customHeight="1">
      <c r="A137" s="25">
        <v>46280.0</v>
      </c>
      <c r="B137" s="26">
        <f t="shared" si="35"/>
        <v>46280</v>
      </c>
      <c r="C137" s="12"/>
      <c r="D137" s="34"/>
      <c r="E137" s="3">
        <v>1711.0</v>
      </c>
      <c r="F137" s="14">
        <f t="shared" si="36"/>
        <v>16150</v>
      </c>
      <c r="G137" s="29">
        <f t="shared" si="34"/>
        <v>-1150</v>
      </c>
    </row>
    <row r="138" ht="16.5" customHeight="1">
      <c r="A138" s="25">
        <v>46281.0</v>
      </c>
      <c r="B138" s="26">
        <f t="shared" si="35"/>
        <v>46281</v>
      </c>
      <c r="C138" s="27" t="s">
        <v>564</v>
      </c>
      <c r="D138" s="28">
        <v>1000.0</v>
      </c>
      <c r="E138" s="34">
        <v>500.0</v>
      </c>
      <c r="F138" s="3">
        <f>E138</f>
        <v>500</v>
      </c>
      <c r="G138" s="9">
        <f t="shared" ref="G138:G139" si="37">$D$138-F138</f>
        <v>500</v>
      </c>
      <c r="H138" s="42">
        <v>46279.0</v>
      </c>
      <c r="I138" s="3">
        <v>1000.0</v>
      </c>
      <c r="J138" s="30" t="s">
        <v>565</v>
      </c>
      <c r="K138" s="31"/>
      <c r="L138" s="31" t="s">
        <v>566</v>
      </c>
      <c r="M138" s="37" t="s">
        <v>567</v>
      </c>
      <c r="Q138" s="23" t="s">
        <v>568</v>
      </c>
      <c r="R138" s="23" t="s">
        <v>569</v>
      </c>
    </row>
    <row r="139" ht="16.5" customHeight="1">
      <c r="A139" s="25">
        <v>46282.0</v>
      </c>
      <c r="B139" s="26">
        <f t="shared" si="35"/>
        <v>46282</v>
      </c>
      <c r="C139" s="35"/>
      <c r="D139" s="3"/>
      <c r="E139" s="34">
        <v>1100.0</v>
      </c>
      <c r="F139" s="3">
        <f>E139+F138</f>
        <v>1600</v>
      </c>
      <c r="G139" s="9">
        <f t="shared" si="37"/>
        <v>-600</v>
      </c>
      <c r="H139" s="42"/>
      <c r="I139" s="3"/>
      <c r="J139" s="30"/>
      <c r="K139" s="31"/>
      <c r="L139" s="31"/>
      <c r="M139" s="37"/>
      <c r="Q139" s="23"/>
      <c r="R139" s="23"/>
    </row>
    <row r="140" ht="16.5" customHeight="1">
      <c r="A140" s="25">
        <v>46283.0</v>
      </c>
      <c r="B140" s="26">
        <f t="shared" si="35"/>
        <v>46283</v>
      </c>
      <c r="C140" s="27" t="s">
        <v>570</v>
      </c>
      <c r="D140" s="3">
        <f>I142</f>
        <v>2420</v>
      </c>
      <c r="E140" s="34">
        <v>400.0</v>
      </c>
      <c r="F140" s="14">
        <f>E140</f>
        <v>400</v>
      </c>
      <c r="G140" s="29">
        <f t="shared" ref="G140:G143" si="38">$D$140-F140</f>
        <v>2020</v>
      </c>
      <c r="H140" s="1">
        <v>46296.0</v>
      </c>
      <c r="I140" s="14">
        <v>1200.0</v>
      </c>
      <c r="J140" s="30" t="s">
        <v>574</v>
      </c>
      <c r="K140" s="31">
        <v>46272.0</v>
      </c>
      <c r="L140" s="21" t="s">
        <v>575</v>
      </c>
      <c r="M140" s="23" t="s">
        <v>576</v>
      </c>
      <c r="Q140" s="23" t="s">
        <v>315</v>
      </c>
      <c r="R140" s="23" t="s">
        <v>577</v>
      </c>
    </row>
    <row r="141" ht="16.5" customHeight="1">
      <c r="A141" s="25">
        <v>46284.0</v>
      </c>
      <c r="B141" s="26">
        <f t="shared" si="35"/>
        <v>46284</v>
      </c>
      <c r="D141" s="34"/>
      <c r="E141" s="34">
        <v>800.0</v>
      </c>
      <c r="F141" s="14">
        <f t="shared" ref="F141:F143" si="39">F140+E141</f>
        <v>1200</v>
      </c>
      <c r="G141" s="29">
        <f t="shared" si="38"/>
        <v>1220</v>
      </c>
      <c r="H141" s="1">
        <v>46314.0</v>
      </c>
      <c r="I141" s="14">
        <v>1220.0</v>
      </c>
      <c r="J141" s="30" t="s">
        <v>574</v>
      </c>
      <c r="K141" s="31">
        <v>46272.0</v>
      </c>
      <c r="L141" s="21" t="s">
        <v>575</v>
      </c>
      <c r="M141" s="40" t="s">
        <v>579</v>
      </c>
      <c r="Q141" s="23" t="s">
        <v>378</v>
      </c>
      <c r="R141" s="23" t="s">
        <v>577</v>
      </c>
    </row>
    <row r="142" ht="16.5" customHeight="1">
      <c r="A142" s="25">
        <v>46285.0</v>
      </c>
      <c r="B142" s="26">
        <f t="shared" si="35"/>
        <v>46285</v>
      </c>
      <c r="E142" s="34">
        <v>800.0</v>
      </c>
      <c r="F142" s="14">
        <f t="shared" si="39"/>
        <v>2000</v>
      </c>
      <c r="G142" s="29">
        <f t="shared" si="38"/>
        <v>420</v>
      </c>
      <c r="I142" s="14">
        <f>SUM(I140:I141)</f>
        <v>2420</v>
      </c>
    </row>
    <row r="143" ht="16.5" customHeight="1">
      <c r="A143" s="25">
        <v>46286.0</v>
      </c>
      <c r="B143" s="26">
        <f t="shared" si="35"/>
        <v>46286</v>
      </c>
      <c r="E143" s="34">
        <v>800.0</v>
      </c>
      <c r="F143" s="14">
        <f t="shared" si="39"/>
        <v>2800</v>
      </c>
      <c r="G143" s="29">
        <f t="shared" si="38"/>
        <v>-380</v>
      </c>
    </row>
    <row r="144" ht="16.5" customHeight="1">
      <c r="A144" s="25">
        <v>46287.0</v>
      </c>
      <c r="B144" s="26">
        <f t="shared" si="35"/>
        <v>46287</v>
      </c>
      <c r="C144" s="27" t="s">
        <v>580</v>
      </c>
      <c r="D144" s="3">
        <v>100.0</v>
      </c>
      <c r="E144" s="34">
        <v>550.0</v>
      </c>
      <c r="F144" s="14">
        <f t="shared" ref="F144:F146" si="40">E144</f>
        <v>550</v>
      </c>
      <c r="G144" s="29">
        <f>$D$144-F144</f>
        <v>-450</v>
      </c>
      <c r="H144" s="71">
        <v>46289.0</v>
      </c>
      <c r="I144" s="14">
        <v>100.0</v>
      </c>
      <c r="J144" s="30" t="s">
        <v>325</v>
      </c>
      <c r="K144" s="31">
        <v>46265.0</v>
      </c>
      <c r="L144" s="31" t="s">
        <v>326</v>
      </c>
      <c r="M144" s="23" t="s">
        <v>581</v>
      </c>
      <c r="N144" s="23"/>
      <c r="O144" s="23"/>
      <c r="P144" s="23"/>
      <c r="Q144" s="23" t="s">
        <v>345</v>
      </c>
      <c r="R144" s="23"/>
    </row>
    <row r="145" ht="16.5" customHeight="1">
      <c r="A145" s="25">
        <v>46288.0</v>
      </c>
      <c r="B145" s="26">
        <f t="shared" si="35"/>
        <v>46288</v>
      </c>
      <c r="C145" s="27" t="s">
        <v>582</v>
      </c>
      <c r="D145" s="3">
        <v>100.0</v>
      </c>
      <c r="E145" s="34">
        <v>100.0</v>
      </c>
      <c r="F145" s="3">
        <f t="shared" si="40"/>
        <v>100</v>
      </c>
      <c r="G145" s="9">
        <f>$D$145-F145</f>
        <v>0</v>
      </c>
      <c r="H145" s="13">
        <v>46286.0</v>
      </c>
      <c r="I145" s="14">
        <v>100.0</v>
      </c>
      <c r="J145" s="36" t="s">
        <v>362</v>
      </c>
      <c r="K145" s="31">
        <v>46273.0</v>
      </c>
      <c r="M145" s="22" t="s">
        <v>584</v>
      </c>
      <c r="Q145" s="23" t="s">
        <v>345</v>
      </c>
      <c r="R145" s="23" t="s">
        <v>585</v>
      </c>
    </row>
    <row r="146" ht="16.5" customHeight="1">
      <c r="A146" s="25">
        <v>46289.0</v>
      </c>
      <c r="B146" s="26">
        <f t="shared" si="35"/>
        <v>46289</v>
      </c>
      <c r="C146" s="27" t="s">
        <v>166</v>
      </c>
      <c r="D146" s="3">
        <v>4000.0</v>
      </c>
      <c r="E146" s="34">
        <v>300.0</v>
      </c>
      <c r="F146" s="14">
        <f t="shared" si="40"/>
        <v>300</v>
      </c>
      <c r="G146" s="29">
        <f t="shared" ref="G146:G152" si="41">$D$146-F146</f>
        <v>3700</v>
      </c>
      <c r="H146" s="1">
        <v>46286.0</v>
      </c>
      <c r="I146" s="14">
        <v>4000.0</v>
      </c>
      <c r="J146" s="30" t="s">
        <v>167</v>
      </c>
      <c r="K146" s="31">
        <v>46251.0</v>
      </c>
      <c r="L146" s="21" t="s">
        <v>168</v>
      </c>
      <c r="M146" s="23" t="s">
        <v>587</v>
      </c>
      <c r="N146" s="21"/>
      <c r="O146" s="21"/>
      <c r="P146" s="21"/>
      <c r="Q146" s="23" t="s">
        <v>345</v>
      </c>
      <c r="R146" s="23" t="s">
        <v>76</v>
      </c>
    </row>
    <row r="147" ht="16.5" customHeight="1">
      <c r="A147" s="52">
        <v>46290.0</v>
      </c>
      <c r="B147" s="53">
        <f t="shared" si="35"/>
        <v>46290</v>
      </c>
      <c r="C147" s="27"/>
      <c r="D147" s="3"/>
      <c r="E147" s="34">
        <v>700.0</v>
      </c>
      <c r="F147" s="14">
        <f t="shared" ref="F147:F152" si="42">F146+E147</f>
        <v>1000</v>
      </c>
      <c r="G147" s="29">
        <f t="shared" si="41"/>
        <v>3000</v>
      </c>
      <c r="H147" s="1"/>
      <c r="J147" s="30"/>
      <c r="K147" s="31"/>
      <c r="M147" s="23"/>
      <c r="Q147" s="23"/>
      <c r="R147" s="23"/>
    </row>
    <row r="148" ht="16.5" customHeight="1">
      <c r="A148" s="52">
        <v>46291.0</v>
      </c>
      <c r="B148" s="53">
        <f t="shared" si="35"/>
        <v>46291</v>
      </c>
      <c r="D148" s="34"/>
      <c r="E148" s="34">
        <v>700.0</v>
      </c>
      <c r="F148" s="14">
        <f t="shared" si="42"/>
        <v>1700</v>
      </c>
      <c r="G148" s="29">
        <f t="shared" si="41"/>
        <v>2300</v>
      </c>
      <c r="M148" s="10"/>
    </row>
    <row r="149" ht="16.5" customHeight="1">
      <c r="A149" s="52">
        <v>46292.0</v>
      </c>
      <c r="B149" s="53">
        <f t="shared" si="35"/>
        <v>46292</v>
      </c>
      <c r="D149" s="34"/>
      <c r="E149" s="34">
        <v>700.0</v>
      </c>
      <c r="F149" s="14">
        <f t="shared" si="42"/>
        <v>2400</v>
      </c>
      <c r="G149" s="29">
        <f t="shared" si="41"/>
        <v>1600</v>
      </c>
      <c r="M149" s="10"/>
    </row>
    <row r="150" ht="16.5" customHeight="1">
      <c r="A150" s="52">
        <v>46293.0</v>
      </c>
      <c r="B150" s="53">
        <f t="shared" si="35"/>
        <v>46293</v>
      </c>
      <c r="D150" s="34"/>
      <c r="E150" s="34">
        <v>700.0</v>
      </c>
      <c r="F150" s="14">
        <f t="shared" si="42"/>
        <v>3100</v>
      </c>
      <c r="G150" s="29">
        <f t="shared" si="41"/>
        <v>900</v>
      </c>
      <c r="M150" s="10"/>
    </row>
    <row r="151" ht="16.5" customHeight="1">
      <c r="A151" s="25">
        <v>46294.0</v>
      </c>
      <c r="B151" s="26">
        <f t="shared" si="35"/>
        <v>46294</v>
      </c>
      <c r="D151" s="34"/>
      <c r="E151" s="34">
        <v>700.0</v>
      </c>
      <c r="F151" s="14">
        <f t="shared" si="42"/>
        <v>3800</v>
      </c>
      <c r="G151" s="29">
        <f t="shared" si="41"/>
        <v>200</v>
      </c>
      <c r="M151" s="10"/>
    </row>
    <row r="152" ht="16.5" customHeight="1">
      <c r="A152" s="25">
        <v>46295.0</v>
      </c>
      <c r="B152" s="26">
        <f t="shared" si="35"/>
        <v>46295</v>
      </c>
      <c r="E152" s="34">
        <v>700.0</v>
      </c>
      <c r="F152" s="14">
        <f t="shared" si="42"/>
        <v>4500</v>
      </c>
      <c r="G152" s="29">
        <f t="shared" si="41"/>
        <v>-500</v>
      </c>
      <c r="M152" s="10"/>
    </row>
    <row r="153" ht="16.5" customHeight="1">
      <c r="A153" s="25">
        <v>46296.0</v>
      </c>
      <c r="B153" s="26">
        <f t="shared" si="35"/>
        <v>46296</v>
      </c>
      <c r="C153" s="55" t="s">
        <v>478</v>
      </c>
      <c r="D153" s="34">
        <v>75000.0</v>
      </c>
      <c r="E153" s="34">
        <v>10.0</v>
      </c>
      <c r="F153" s="3">
        <f>E153</f>
        <v>10</v>
      </c>
      <c r="G153" s="9">
        <f t="shared" ref="G153:G189" si="43">$D$153-F153</f>
        <v>74990</v>
      </c>
      <c r="H153" s="1">
        <v>46321.0</v>
      </c>
      <c r="I153" s="14">
        <v>75000.0</v>
      </c>
      <c r="J153" s="30" t="s">
        <v>219</v>
      </c>
      <c r="K153" s="31">
        <v>46279.0</v>
      </c>
      <c r="L153" s="22" t="s">
        <v>479</v>
      </c>
      <c r="M153" s="21" t="s">
        <v>590</v>
      </c>
      <c r="N153" s="21"/>
      <c r="O153" s="21"/>
      <c r="P153" s="21"/>
      <c r="Q153" s="23" t="s">
        <v>378</v>
      </c>
      <c r="R153" s="23" t="s">
        <v>76</v>
      </c>
    </row>
    <row r="154" ht="16.5" customHeight="1">
      <c r="A154" s="25">
        <v>46297.0</v>
      </c>
      <c r="B154" s="26">
        <f t="shared" si="35"/>
        <v>46297</v>
      </c>
      <c r="C154" s="44" t="s">
        <v>123</v>
      </c>
      <c r="D154" s="34"/>
      <c r="E154" s="34">
        <v>2100.0</v>
      </c>
      <c r="F154" s="3">
        <f t="shared" ref="F154:F189" si="44">F153+E154</f>
        <v>2110</v>
      </c>
      <c r="G154" s="9">
        <f t="shared" si="43"/>
        <v>72890</v>
      </c>
      <c r="H154" s="1"/>
      <c r="I154" s="14"/>
      <c r="J154" s="30"/>
      <c r="K154" s="21"/>
      <c r="L154" s="22"/>
      <c r="M154" s="30"/>
      <c r="N154" s="21"/>
      <c r="O154" s="21"/>
      <c r="P154" s="21"/>
      <c r="Q154" s="23"/>
      <c r="R154" s="23"/>
    </row>
    <row r="155" ht="16.5" customHeight="1">
      <c r="A155" s="25">
        <v>46298.0</v>
      </c>
      <c r="B155" s="26">
        <f t="shared" si="35"/>
        <v>46298</v>
      </c>
      <c r="D155" s="34"/>
      <c r="E155" s="34">
        <v>2100.0</v>
      </c>
      <c r="F155" s="3">
        <f t="shared" si="44"/>
        <v>4210</v>
      </c>
      <c r="G155" s="9">
        <f t="shared" si="43"/>
        <v>70790</v>
      </c>
      <c r="H155" s="1"/>
      <c r="I155" s="14"/>
      <c r="J155" s="30"/>
      <c r="K155" s="31"/>
      <c r="L155" s="22"/>
      <c r="M155" s="30"/>
      <c r="N155" s="21"/>
      <c r="O155" s="21"/>
      <c r="P155" s="21"/>
      <c r="Q155" s="23"/>
      <c r="R155" s="23"/>
    </row>
    <row r="156" ht="16.5" customHeight="1">
      <c r="A156" s="25">
        <v>46299.0</v>
      </c>
      <c r="B156" s="26">
        <f t="shared" si="35"/>
        <v>46299</v>
      </c>
      <c r="D156" s="34"/>
      <c r="E156" s="34">
        <v>2100.0</v>
      </c>
      <c r="F156" s="3">
        <f t="shared" si="44"/>
        <v>6310</v>
      </c>
      <c r="G156" s="9">
        <f t="shared" si="43"/>
        <v>68690</v>
      </c>
      <c r="H156" s="1"/>
      <c r="I156" s="14"/>
      <c r="J156" s="30"/>
      <c r="K156" s="21"/>
      <c r="L156" s="22"/>
      <c r="M156" s="30"/>
      <c r="N156" s="21"/>
      <c r="O156" s="21"/>
      <c r="P156" s="21"/>
      <c r="Q156" s="23"/>
      <c r="R156" s="23"/>
    </row>
    <row r="157" ht="16.5" customHeight="1">
      <c r="A157" s="25">
        <v>46300.0</v>
      </c>
      <c r="B157" s="26">
        <f t="shared" si="35"/>
        <v>46300</v>
      </c>
      <c r="D157" s="34"/>
      <c r="E157" s="34">
        <v>2100.0</v>
      </c>
      <c r="F157" s="3">
        <f t="shared" si="44"/>
        <v>8410</v>
      </c>
      <c r="G157" s="9">
        <f t="shared" si="43"/>
        <v>66590</v>
      </c>
      <c r="H157" s="21"/>
      <c r="I157" s="14"/>
      <c r="J157" s="36"/>
      <c r="K157" s="21"/>
      <c r="L157" s="21"/>
      <c r="M157" s="21"/>
      <c r="N157" s="21"/>
      <c r="O157" s="21"/>
      <c r="P157" s="21"/>
      <c r="Q157" s="21"/>
      <c r="R157" s="21"/>
    </row>
    <row r="158" ht="16.5" customHeight="1">
      <c r="A158" s="25">
        <v>46301.0</v>
      </c>
      <c r="B158" s="26">
        <f t="shared" si="35"/>
        <v>46301</v>
      </c>
      <c r="D158" s="34"/>
      <c r="E158" s="34">
        <v>2100.0</v>
      </c>
      <c r="F158" s="3">
        <f t="shared" si="44"/>
        <v>10510</v>
      </c>
      <c r="G158" s="9">
        <f t="shared" si="43"/>
        <v>64490</v>
      </c>
      <c r="H158" s="21"/>
      <c r="I158" s="14"/>
    </row>
    <row r="159" ht="16.5" customHeight="1">
      <c r="A159" s="25">
        <v>46302.0</v>
      </c>
      <c r="B159" s="26">
        <f t="shared" si="35"/>
        <v>46302</v>
      </c>
      <c r="D159" s="34"/>
      <c r="E159" s="34">
        <v>2100.0</v>
      </c>
      <c r="F159" s="3">
        <f t="shared" si="44"/>
        <v>12610</v>
      </c>
      <c r="G159" s="9">
        <f t="shared" si="43"/>
        <v>62390</v>
      </c>
      <c r="H159" s="21"/>
      <c r="I159" s="14"/>
    </row>
    <row r="160" ht="16.5" customHeight="1">
      <c r="A160" s="25">
        <v>46303.0</v>
      </c>
      <c r="B160" s="26">
        <f t="shared" si="35"/>
        <v>46303</v>
      </c>
      <c r="D160" s="34"/>
      <c r="E160" s="34">
        <v>2100.0</v>
      </c>
      <c r="F160" s="3">
        <f t="shared" si="44"/>
        <v>14710</v>
      </c>
      <c r="G160" s="9">
        <f t="shared" si="43"/>
        <v>60290</v>
      </c>
      <c r="I160" s="14"/>
    </row>
    <row r="161" ht="16.5" customHeight="1">
      <c r="A161" s="25">
        <v>46304.0</v>
      </c>
      <c r="B161" s="26">
        <f t="shared" si="35"/>
        <v>46304</v>
      </c>
      <c r="D161" s="34"/>
      <c r="E161" s="34">
        <v>2100.0</v>
      </c>
      <c r="F161" s="3">
        <f t="shared" si="44"/>
        <v>16810</v>
      </c>
      <c r="G161" s="9">
        <f t="shared" si="43"/>
        <v>58190</v>
      </c>
      <c r="I161" s="14"/>
    </row>
    <row r="162" ht="16.5" customHeight="1">
      <c r="A162" s="25">
        <v>46305.0</v>
      </c>
      <c r="B162" s="26">
        <f t="shared" si="35"/>
        <v>46305</v>
      </c>
      <c r="D162" s="34"/>
      <c r="E162" s="34">
        <v>2100.0</v>
      </c>
      <c r="F162" s="3">
        <f t="shared" si="44"/>
        <v>18910</v>
      </c>
      <c r="G162" s="9">
        <f t="shared" si="43"/>
        <v>56090</v>
      </c>
      <c r="I162" s="14"/>
    </row>
    <row r="163" ht="16.5" customHeight="1">
      <c r="A163" s="25">
        <v>46306.0</v>
      </c>
      <c r="B163" s="26">
        <f t="shared" si="35"/>
        <v>46306</v>
      </c>
      <c r="D163" s="34"/>
      <c r="E163" s="34">
        <v>2100.0</v>
      </c>
      <c r="F163" s="3">
        <f t="shared" si="44"/>
        <v>21010</v>
      </c>
      <c r="G163" s="9">
        <f t="shared" si="43"/>
        <v>53990</v>
      </c>
      <c r="I163" s="14"/>
    </row>
    <row r="164" ht="16.5" customHeight="1">
      <c r="A164" s="25">
        <v>46307.0</v>
      </c>
      <c r="B164" s="26">
        <f t="shared" si="35"/>
        <v>46307</v>
      </c>
      <c r="D164" s="34"/>
      <c r="E164" s="34">
        <v>2100.0</v>
      </c>
      <c r="F164" s="3">
        <f t="shared" si="44"/>
        <v>23110</v>
      </c>
      <c r="G164" s="9">
        <f t="shared" si="43"/>
        <v>51890</v>
      </c>
    </row>
    <row r="165" ht="16.5" customHeight="1">
      <c r="A165" s="25">
        <v>46308.0</v>
      </c>
      <c r="B165" s="26">
        <f t="shared" si="35"/>
        <v>46308</v>
      </c>
      <c r="D165" s="34"/>
      <c r="E165" s="34">
        <v>2100.0</v>
      </c>
      <c r="F165" s="3">
        <f t="shared" si="44"/>
        <v>25210</v>
      </c>
      <c r="G165" s="9">
        <f t="shared" si="43"/>
        <v>49790</v>
      </c>
    </row>
    <row r="166" ht="16.5" customHeight="1">
      <c r="A166" s="25">
        <v>46309.0</v>
      </c>
      <c r="B166" s="26">
        <f t="shared" si="35"/>
        <v>46309</v>
      </c>
      <c r="D166" s="34"/>
      <c r="E166" s="34">
        <v>2100.0</v>
      </c>
      <c r="F166" s="3">
        <f t="shared" si="44"/>
        <v>27310</v>
      </c>
      <c r="G166" s="9">
        <f t="shared" si="43"/>
        <v>47690</v>
      </c>
    </row>
    <row r="167" ht="16.5" customHeight="1">
      <c r="A167" s="25">
        <v>46310.0</v>
      </c>
      <c r="B167" s="26">
        <f t="shared" si="35"/>
        <v>46310</v>
      </c>
      <c r="D167" s="34"/>
      <c r="E167" s="34">
        <v>2100.0</v>
      </c>
      <c r="F167" s="3">
        <f t="shared" si="44"/>
        <v>29410</v>
      </c>
      <c r="G167" s="9">
        <f t="shared" si="43"/>
        <v>45590</v>
      </c>
    </row>
    <row r="168" ht="16.5" customHeight="1">
      <c r="A168" s="25">
        <v>46311.0</v>
      </c>
      <c r="B168" s="26">
        <f t="shared" si="35"/>
        <v>46311</v>
      </c>
      <c r="D168" s="34"/>
      <c r="E168" s="34">
        <v>2100.0</v>
      </c>
      <c r="F168" s="3">
        <f t="shared" si="44"/>
        <v>31510</v>
      </c>
      <c r="G168" s="9">
        <f t="shared" si="43"/>
        <v>43490</v>
      </c>
    </row>
    <row r="169" ht="16.5" customHeight="1">
      <c r="A169" s="25">
        <v>46312.0</v>
      </c>
      <c r="B169" s="26">
        <f t="shared" si="35"/>
        <v>46312</v>
      </c>
      <c r="D169" s="34"/>
      <c r="E169" s="34">
        <v>2100.0</v>
      </c>
      <c r="F169" s="3">
        <f t="shared" si="44"/>
        <v>33610</v>
      </c>
      <c r="G169" s="9">
        <f t="shared" si="43"/>
        <v>41390</v>
      </c>
    </row>
    <row r="170" ht="16.5" customHeight="1">
      <c r="A170" s="25">
        <v>46313.0</v>
      </c>
      <c r="B170" s="26">
        <f t="shared" si="35"/>
        <v>46313</v>
      </c>
      <c r="D170" s="34"/>
      <c r="E170" s="34">
        <v>2100.0</v>
      </c>
      <c r="F170" s="3">
        <f t="shared" si="44"/>
        <v>35710</v>
      </c>
      <c r="G170" s="9">
        <f t="shared" si="43"/>
        <v>39290</v>
      </c>
    </row>
    <row r="171" ht="16.5" customHeight="1">
      <c r="A171" s="25">
        <v>46314.0</v>
      </c>
      <c r="B171" s="26">
        <f t="shared" si="35"/>
        <v>46314</v>
      </c>
      <c r="D171" s="34"/>
      <c r="E171" s="34">
        <v>2100.0</v>
      </c>
      <c r="F171" s="3">
        <f t="shared" si="44"/>
        <v>37810</v>
      </c>
      <c r="G171" s="9">
        <f t="shared" si="43"/>
        <v>37190</v>
      </c>
      <c r="H171" s="21"/>
      <c r="I171" s="14"/>
      <c r="J171" s="21"/>
      <c r="K171" s="21"/>
      <c r="L171" s="21"/>
      <c r="M171" s="21"/>
      <c r="N171" s="24"/>
      <c r="O171" s="24"/>
      <c r="P171" s="24"/>
      <c r="Q171" s="24"/>
    </row>
    <row r="172" ht="16.5" customHeight="1">
      <c r="A172" s="25">
        <v>46315.0</v>
      </c>
      <c r="B172" s="26">
        <f t="shared" si="35"/>
        <v>46315</v>
      </c>
      <c r="D172" s="34"/>
      <c r="E172" s="34">
        <v>2100.0</v>
      </c>
      <c r="F172" s="3">
        <f t="shared" si="44"/>
        <v>39910</v>
      </c>
      <c r="G172" s="9">
        <f t="shared" si="43"/>
        <v>35090</v>
      </c>
      <c r="H172" s="21"/>
      <c r="I172" s="14"/>
      <c r="J172" s="21"/>
      <c r="K172" s="21"/>
      <c r="L172" s="21"/>
      <c r="M172" s="21"/>
      <c r="N172" s="24"/>
      <c r="O172" s="24"/>
      <c r="P172" s="24"/>
      <c r="Q172" s="24"/>
    </row>
    <row r="173" ht="16.5" customHeight="1">
      <c r="A173" s="25">
        <v>46316.0</v>
      </c>
      <c r="B173" s="26">
        <f t="shared" si="35"/>
        <v>46316</v>
      </c>
      <c r="D173" s="34"/>
      <c r="E173" s="34">
        <v>2100.0</v>
      </c>
      <c r="F173" s="3">
        <f t="shared" si="44"/>
        <v>42010</v>
      </c>
      <c r="G173" s="9">
        <f t="shared" si="43"/>
        <v>32990</v>
      </c>
      <c r="H173" s="21"/>
      <c r="I173" s="14"/>
      <c r="J173" s="21"/>
      <c r="K173" s="21"/>
      <c r="L173" s="21"/>
      <c r="M173" s="21"/>
      <c r="N173" s="24"/>
      <c r="O173" s="24"/>
      <c r="P173" s="24"/>
      <c r="Q173" s="24"/>
    </row>
    <row r="174" ht="16.5" customHeight="1">
      <c r="A174" s="25">
        <v>46317.0</v>
      </c>
      <c r="B174" s="26">
        <f t="shared" si="35"/>
        <v>46317</v>
      </c>
      <c r="D174" s="34"/>
      <c r="E174" s="34">
        <v>2100.0</v>
      </c>
      <c r="F174" s="3">
        <f t="shared" si="44"/>
        <v>44110</v>
      </c>
      <c r="G174" s="9">
        <f t="shared" si="43"/>
        <v>30890</v>
      </c>
      <c r="H174" s="21"/>
      <c r="I174" s="14"/>
      <c r="J174" s="21"/>
      <c r="K174" s="21"/>
      <c r="L174" s="21"/>
      <c r="M174" s="21"/>
      <c r="N174" s="24"/>
      <c r="O174" s="24"/>
      <c r="P174" s="24"/>
      <c r="Q174" s="24"/>
    </row>
    <row r="175" ht="16.5" customHeight="1">
      <c r="A175" s="25">
        <v>46318.0</v>
      </c>
      <c r="B175" s="26">
        <f t="shared" si="35"/>
        <v>46318</v>
      </c>
      <c r="D175" s="34"/>
      <c r="E175" s="34">
        <v>2100.0</v>
      </c>
      <c r="F175" s="3">
        <f t="shared" si="44"/>
        <v>46210</v>
      </c>
      <c r="G175" s="9">
        <f t="shared" si="43"/>
        <v>28790</v>
      </c>
      <c r="H175" s="21"/>
      <c r="I175" s="14"/>
      <c r="J175" s="21"/>
      <c r="K175" s="21"/>
      <c r="L175" s="21"/>
      <c r="M175" s="21"/>
      <c r="N175" s="24"/>
      <c r="O175" s="24"/>
      <c r="P175" s="24"/>
      <c r="Q175" s="24"/>
    </row>
    <row r="176" ht="16.5" customHeight="1">
      <c r="A176" s="25">
        <v>46319.0</v>
      </c>
      <c r="B176" s="26">
        <f t="shared" si="35"/>
        <v>46319</v>
      </c>
      <c r="D176" s="34"/>
      <c r="E176" s="34">
        <v>2100.0</v>
      </c>
      <c r="F176" s="3">
        <f t="shared" si="44"/>
        <v>48310</v>
      </c>
      <c r="G176" s="9">
        <f t="shared" si="43"/>
        <v>26690</v>
      </c>
      <c r="H176" s="21"/>
      <c r="I176" s="14"/>
      <c r="J176" s="21"/>
      <c r="K176" s="21"/>
      <c r="L176" s="21"/>
      <c r="M176" s="21"/>
      <c r="N176" s="24"/>
      <c r="O176" s="24"/>
      <c r="P176" s="24"/>
      <c r="Q176" s="24"/>
    </row>
    <row r="177" ht="16.5" customHeight="1">
      <c r="A177" s="25">
        <v>46320.0</v>
      </c>
      <c r="B177" s="26">
        <f t="shared" si="35"/>
        <v>46320</v>
      </c>
      <c r="D177" s="34"/>
      <c r="E177" s="34">
        <v>2100.0</v>
      </c>
      <c r="F177" s="3">
        <f t="shared" si="44"/>
        <v>50410</v>
      </c>
      <c r="G177" s="9">
        <f t="shared" si="43"/>
        <v>24590</v>
      </c>
      <c r="H177" s="21"/>
      <c r="I177" s="14"/>
      <c r="J177" s="21"/>
      <c r="K177" s="21"/>
      <c r="L177" s="21"/>
      <c r="M177" s="21"/>
      <c r="N177" s="24"/>
      <c r="O177" s="24"/>
      <c r="P177" s="24"/>
      <c r="Q177" s="24"/>
    </row>
    <row r="178" ht="16.5" customHeight="1">
      <c r="A178" s="25">
        <v>46321.0</v>
      </c>
      <c r="B178" s="26">
        <f t="shared" si="35"/>
        <v>46321</v>
      </c>
      <c r="D178" s="34"/>
      <c r="E178" s="34">
        <v>2100.0</v>
      </c>
      <c r="F178" s="3">
        <f t="shared" si="44"/>
        <v>52510</v>
      </c>
      <c r="G178" s="9">
        <f t="shared" si="43"/>
        <v>22490</v>
      </c>
      <c r="H178" s="21"/>
      <c r="I178" s="14"/>
      <c r="J178" s="21"/>
      <c r="K178" s="21"/>
      <c r="L178" s="21"/>
      <c r="M178" s="21"/>
      <c r="N178" s="24"/>
      <c r="O178" s="24"/>
      <c r="P178" s="24"/>
      <c r="Q178" s="24"/>
    </row>
    <row r="179" ht="16.5" customHeight="1">
      <c r="A179" s="25">
        <v>46322.0</v>
      </c>
      <c r="B179" s="26">
        <f t="shared" si="35"/>
        <v>46322</v>
      </c>
      <c r="D179" s="34"/>
      <c r="E179" s="34">
        <v>2100.0</v>
      </c>
      <c r="F179" s="3">
        <f t="shared" si="44"/>
        <v>54610</v>
      </c>
      <c r="G179" s="9">
        <f t="shared" si="43"/>
        <v>20390</v>
      </c>
      <c r="H179" s="21"/>
      <c r="I179" s="14"/>
      <c r="J179" s="21"/>
      <c r="K179" s="21"/>
      <c r="L179" s="21"/>
      <c r="M179" s="21"/>
      <c r="N179" s="24"/>
      <c r="O179" s="24"/>
      <c r="P179" s="24"/>
      <c r="Q179" s="24"/>
    </row>
    <row r="180" ht="16.5" customHeight="1">
      <c r="A180" s="25">
        <v>46323.0</v>
      </c>
      <c r="B180" s="26">
        <f t="shared" si="35"/>
        <v>46323</v>
      </c>
      <c r="D180" s="34"/>
      <c r="E180" s="34">
        <v>2100.0</v>
      </c>
      <c r="F180" s="3">
        <f t="shared" si="44"/>
        <v>56710</v>
      </c>
      <c r="G180" s="9">
        <f t="shared" si="43"/>
        <v>18290</v>
      </c>
      <c r="H180" s="21"/>
      <c r="I180" s="14"/>
      <c r="J180" s="21"/>
      <c r="K180" s="21"/>
      <c r="L180" s="21"/>
      <c r="M180" s="21"/>
      <c r="N180" s="24"/>
      <c r="O180" s="24"/>
      <c r="P180" s="24"/>
      <c r="Q180" s="24"/>
    </row>
    <row r="181" ht="16.5" customHeight="1">
      <c r="A181" s="25">
        <v>46324.0</v>
      </c>
      <c r="B181" s="26">
        <f t="shared" si="35"/>
        <v>46324</v>
      </c>
      <c r="D181" s="34"/>
      <c r="E181" s="34">
        <v>2100.0</v>
      </c>
      <c r="F181" s="3">
        <f t="shared" si="44"/>
        <v>58810</v>
      </c>
      <c r="G181" s="9">
        <f t="shared" si="43"/>
        <v>16190</v>
      </c>
      <c r="H181" s="21"/>
      <c r="I181" s="14"/>
      <c r="J181" s="21"/>
      <c r="K181" s="21"/>
      <c r="L181" s="21"/>
      <c r="M181" s="21"/>
      <c r="N181" s="24"/>
      <c r="O181" s="24"/>
      <c r="P181" s="24"/>
      <c r="Q181" s="24"/>
    </row>
    <row r="182" ht="16.5" customHeight="1">
      <c r="A182" s="25">
        <v>46325.0</v>
      </c>
      <c r="B182" s="26">
        <f t="shared" si="35"/>
        <v>46325</v>
      </c>
      <c r="D182" s="34"/>
      <c r="E182" s="34">
        <v>2100.0</v>
      </c>
      <c r="F182" s="3">
        <f t="shared" si="44"/>
        <v>60910</v>
      </c>
      <c r="G182" s="9">
        <f t="shared" si="43"/>
        <v>14090</v>
      </c>
      <c r="H182" s="21"/>
      <c r="I182" s="14"/>
      <c r="J182" s="21"/>
      <c r="K182" s="21"/>
      <c r="L182" s="21"/>
      <c r="M182" s="21"/>
      <c r="N182" s="24"/>
      <c r="O182" s="24"/>
      <c r="P182" s="24"/>
      <c r="Q182" s="24"/>
    </row>
    <row r="183" ht="16.5" customHeight="1">
      <c r="A183" s="25">
        <v>46326.0</v>
      </c>
      <c r="B183" s="26">
        <f t="shared" si="35"/>
        <v>46326</v>
      </c>
      <c r="D183" s="34"/>
      <c r="E183" s="34">
        <v>2100.0</v>
      </c>
      <c r="F183" s="3">
        <f t="shared" si="44"/>
        <v>63010</v>
      </c>
      <c r="G183" s="9">
        <f t="shared" si="43"/>
        <v>11990</v>
      </c>
      <c r="H183" s="21"/>
      <c r="I183" s="14"/>
      <c r="J183" s="21"/>
      <c r="K183" s="21"/>
      <c r="L183" s="21"/>
      <c r="M183" s="21"/>
      <c r="N183" s="24"/>
      <c r="O183" s="24"/>
      <c r="P183" s="24"/>
      <c r="Q183" s="24"/>
    </row>
    <row r="184" ht="16.5" customHeight="1">
      <c r="A184" s="25">
        <v>46327.0</v>
      </c>
      <c r="B184" s="26">
        <f t="shared" si="35"/>
        <v>46327</v>
      </c>
      <c r="D184" s="34"/>
      <c r="E184" s="34">
        <v>2100.0</v>
      </c>
      <c r="F184" s="3">
        <f t="shared" si="44"/>
        <v>65110</v>
      </c>
      <c r="G184" s="9">
        <f t="shared" si="43"/>
        <v>9890</v>
      </c>
      <c r="H184" s="21"/>
      <c r="I184" s="14"/>
      <c r="J184" s="21"/>
      <c r="K184" s="21"/>
      <c r="L184" s="21"/>
      <c r="M184" s="21"/>
      <c r="N184" s="24"/>
      <c r="O184" s="24"/>
      <c r="P184" s="24"/>
      <c r="Q184" s="24"/>
    </row>
    <row r="185" ht="16.5" customHeight="1">
      <c r="A185" s="25">
        <v>46328.0</v>
      </c>
      <c r="B185" s="26">
        <f t="shared" si="35"/>
        <v>46328</v>
      </c>
      <c r="D185" s="34"/>
      <c r="E185" s="34">
        <v>2100.0</v>
      </c>
      <c r="F185" s="3">
        <f t="shared" si="44"/>
        <v>67210</v>
      </c>
      <c r="G185" s="9">
        <f t="shared" si="43"/>
        <v>7790</v>
      </c>
      <c r="H185" s="21"/>
      <c r="I185" s="14"/>
      <c r="J185" s="21"/>
      <c r="K185" s="21"/>
      <c r="L185" s="21"/>
      <c r="M185" s="21"/>
      <c r="N185" s="24"/>
      <c r="O185" s="24"/>
      <c r="P185" s="24"/>
      <c r="Q185" s="24"/>
    </row>
    <row r="186" ht="16.5" customHeight="1">
      <c r="A186" s="25">
        <v>46329.0</v>
      </c>
      <c r="B186" s="26">
        <f t="shared" si="35"/>
        <v>46329</v>
      </c>
      <c r="D186" s="34"/>
      <c r="E186" s="34">
        <v>2100.0</v>
      </c>
      <c r="F186" s="3">
        <f t="shared" si="44"/>
        <v>69310</v>
      </c>
      <c r="G186" s="9">
        <f t="shared" si="43"/>
        <v>5690</v>
      </c>
      <c r="H186" s="21"/>
      <c r="I186" s="14"/>
      <c r="J186" s="21"/>
      <c r="K186" s="21"/>
      <c r="L186" s="21"/>
      <c r="M186" s="21"/>
      <c r="N186" s="24"/>
      <c r="O186" s="24"/>
      <c r="P186" s="24"/>
      <c r="Q186" s="24"/>
    </row>
    <row r="187" ht="16.5" customHeight="1">
      <c r="A187" s="25">
        <v>46330.0</v>
      </c>
      <c r="B187" s="26">
        <f t="shared" si="35"/>
        <v>46330</v>
      </c>
      <c r="D187" s="34"/>
      <c r="E187" s="34">
        <v>2100.0</v>
      </c>
      <c r="F187" s="3">
        <f t="shared" si="44"/>
        <v>71410</v>
      </c>
      <c r="G187" s="9">
        <f t="shared" si="43"/>
        <v>3590</v>
      </c>
      <c r="H187" s="21"/>
      <c r="I187" s="14"/>
      <c r="J187" s="21"/>
      <c r="K187" s="21"/>
      <c r="L187" s="21"/>
      <c r="M187" s="21"/>
      <c r="N187" s="24"/>
      <c r="O187" s="24"/>
      <c r="P187" s="24"/>
      <c r="Q187" s="24"/>
    </row>
    <row r="188" ht="16.5" customHeight="1">
      <c r="A188" s="25">
        <v>46331.0</v>
      </c>
      <c r="B188" s="26">
        <f t="shared" si="35"/>
        <v>46331</v>
      </c>
      <c r="D188" s="34"/>
      <c r="E188" s="34">
        <v>2100.0</v>
      </c>
      <c r="F188" s="3">
        <f t="shared" si="44"/>
        <v>73510</v>
      </c>
      <c r="G188" s="9">
        <f t="shared" si="43"/>
        <v>1490</v>
      </c>
      <c r="H188" s="21"/>
      <c r="I188" s="14"/>
      <c r="J188" s="21"/>
      <c r="K188" s="21"/>
      <c r="L188" s="21"/>
      <c r="M188" s="21"/>
      <c r="N188" s="24"/>
      <c r="O188" s="24"/>
      <c r="P188" s="24"/>
      <c r="Q188" s="24"/>
    </row>
    <row r="189" ht="16.5" customHeight="1">
      <c r="A189" s="25">
        <v>46332.0</v>
      </c>
      <c r="B189" s="26">
        <f t="shared" si="35"/>
        <v>46332</v>
      </c>
      <c r="D189" s="34"/>
      <c r="E189" s="34">
        <v>2100.0</v>
      </c>
      <c r="F189" s="3">
        <f t="shared" si="44"/>
        <v>75610</v>
      </c>
      <c r="G189" s="9">
        <f t="shared" si="43"/>
        <v>-610</v>
      </c>
      <c r="H189" s="21"/>
      <c r="I189" s="14"/>
      <c r="J189" s="21"/>
      <c r="K189" s="21"/>
      <c r="L189" s="21"/>
      <c r="M189" s="21"/>
      <c r="N189" s="24"/>
      <c r="O189" s="24"/>
      <c r="P189" s="24"/>
      <c r="Q189" s="24"/>
    </row>
    <row r="190" ht="16.5" customHeight="1">
      <c r="D190" s="34"/>
      <c r="E190" s="34"/>
      <c r="F190" s="3"/>
      <c r="G190" s="9"/>
      <c r="H190" s="21"/>
      <c r="I190" s="14"/>
      <c r="J190" s="21"/>
      <c r="K190" s="21"/>
      <c r="L190" s="21"/>
      <c r="M190" s="21"/>
      <c r="N190" s="24"/>
      <c r="O190" s="24"/>
      <c r="P190" s="24"/>
      <c r="Q190" s="24"/>
    </row>
    <row r="191" ht="16.5" customHeight="1">
      <c r="D191" s="34"/>
      <c r="E191" s="34"/>
      <c r="F191" s="3"/>
      <c r="G191" s="9"/>
      <c r="H191" s="21"/>
      <c r="I191" s="14"/>
      <c r="J191" s="21"/>
      <c r="K191" s="21"/>
      <c r="L191" s="21"/>
      <c r="M191" s="21"/>
      <c r="N191" s="24"/>
      <c r="O191" s="24"/>
      <c r="P191" s="24"/>
      <c r="Q191" s="24"/>
    </row>
    <row r="192" ht="16.5" customHeight="1">
      <c r="G192" s="62"/>
      <c r="H192" s="21"/>
      <c r="I192" s="14"/>
      <c r="J192" s="21"/>
      <c r="K192" s="21"/>
      <c r="L192" s="21"/>
      <c r="M192" s="21"/>
      <c r="N192" s="24"/>
      <c r="O192" s="24"/>
      <c r="P192" s="24"/>
      <c r="Q192" s="24"/>
    </row>
    <row r="193" ht="16.5" customHeight="1">
      <c r="G193" s="62"/>
      <c r="H193" s="21"/>
      <c r="I193" s="14"/>
      <c r="J193" s="21"/>
      <c r="K193" s="21"/>
      <c r="L193" s="21"/>
      <c r="M193" s="21"/>
      <c r="N193" s="24"/>
      <c r="O193" s="24"/>
      <c r="P193" s="24"/>
      <c r="Q193" s="24"/>
    </row>
    <row r="194" ht="16.5" customHeight="1">
      <c r="G194" s="62"/>
      <c r="H194" s="21"/>
      <c r="I194" s="14"/>
      <c r="J194" s="21"/>
      <c r="K194" s="21"/>
      <c r="L194" s="21"/>
      <c r="M194" s="21"/>
      <c r="N194" s="24"/>
      <c r="O194" s="24"/>
      <c r="P194" s="24"/>
      <c r="Q194" s="24"/>
    </row>
    <row r="195" ht="16.5" customHeight="1">
      <c r="G195" s="62"/>
      <c r="H195" s="21"/>
      <c r="I195" s="14"/>
      <c r="J195" s="21"/>
      <c r="K195" s="21"/>
      <c r="L195" s="21"/>
      <c r="M195" s="21"/>
      <c r="N195" s="24"/>
      <c r="O195" s="24"/>
      <c r="P195" s="24"/>
      <c r="Q195" s="24"/>
    </row>
    <row r="196" ht="16.5" customHeight="1">
      <c r="G196" s="62"/>
      <c r="H196" s="21"/>
      <c r="I196" s="14"/>
      <c r="J196" s="21"/>
      <c r="K196" s="21"/>
      <c r="L196" s="21"/>
      <c r="M196" s="21"/>
      <c r="N196" s="24"/>
      <c r="O196" s="24"/>
      <c r="P196" s="24"/>
      <c r="Q196" s="24"/>
    </row>
    <row r="197" ht="16.5" customHeight="1">
      <c r="G197" s="62"/>
      <c r="H197" s="21"/>
      <c r="I197" s="14"/>
      <c r="J197" s="21"/>
      <c r="K197" s="21"/>
      <c r="L197" s="21"/>
      <c r="M197" s="21"/>
      <c r="N197" s="24"/>
      <c r="O197" s="24"/>
      <c r="P197" s="24"/>
      <c r="Q197" s="24"/>
    </row>
    <row r="198" ht="16.5" customHeight="1">
      <c r="G198" s="62"/>
      <c r="H198" s="21"/>
      <c r="I198" s="14"/>
      <c r="J198" s="21"/>
      <c r="K198" s="21"/>
      <c r="L198" s="21"/>
      <c r="M198" s="21"/>
      <c r="N198" s="24"/>
      <c r="O198" s="24"/>
      <c r="P198" s="24"/>
      <c r="Q198" s="24"/>
    </row>
    <row r="199" ht="16.5" customHeight="1">
      <c r="G199" s="62"/>
      <c r="H199" s="21"/>
      <c r="I199" s="14"/>
      <c r="J199" s="21"/>
      <c r="K199" s="21"/>
      <c r="L199" s="21"/>
      <c r="M199" s="21"/>
      <c r="N199" s="24"/>
      <c r="O199" s="24"/>
      <c r="P199" s="24"/>
      <c r="Q199" s="24"/>
    </row>
    <row r="200" ht="16.5" customHeight="1">
      <c r="G200" s="62"/>
      <c r="H200" s="21"/>
      <c r="I200" s="14"/>
      <c r="J200" s="21"/>
      <c r="K200" s="21"/>
      <c r="L200" s="21"/>
      <c r="M200" s="21"/>
      <c r="N200" s="24"/>
      <c r="O200" s="24"/>
      <c r="P200" s="24"/>
      <c r="Q200" s="24"/>
    </row>
    <row r="201" ht="16.5" customHeight="1">
      <c r="G201" s="62"/>
      <c r="H201" s="21"/>
      <c r="I201" s="14"/>
      <c r="J201" s="21"/>
      <c r="K201" s="21"/>
      <c r="L201" s="21"/>
      <c r="M201" s="21"/>
      <c r="N201" s="24"/>
      <c r="O201" s="24"/>
      <c r="P201" s="24"/>
      <c r="Q201" s="24"/>
    </row>
    <row r="202" ht="16.5" customHeight="1">
      <c r="G202" s="62"/>
      <c r="H202" s="21"/>
      <c r="I202" s="14"/>
      <c r="J202" s="21"/>
      <c r="K202" s="21"/>
      <c r="L202" s="21"/>
      <c r="M202" s="21"/>
      <c r="N202" s="24"/>
      <c r="O202" s="24"/>
      <c r="P202" s="24"/>
      <c r="Q202" s="24"/>
    </row>
    <row r="203" ht="16.5" customHeight="1">
      <c r="G203" s="62"/>
      <c r="H203" s="21"/>
      <c r="I203" s="14"/>
      <c r="J203" s="21"/>
      <c r="K203" s="21"/>
      <c r="L203" s="21"/>
      <c r="M203" s="21"/>
      <c r="N203" s="24"/>
      <c r="O203" s="24"/>
      <c r="P203" s="24"/>
      <c r="Q203" s="24"/>
    </row>
    <row r="204" ht="16.5" customHeight="1">
      <c r="G204" s="62"/>
      <c r="H204" s="21"/>
      <c r="I204" s="14"/>
      <c r="J204" s="21"/>
      <c r="K204" s="21"/>
      <c r="L204" s="21"/>
      <c r="M204" s="21"/>
      <c r="N204" s="24"/>
      <c r="O204" s="24"/>
      <c r="P204" s="24"/>
      <c r="Q204" s="24"/>
    </row>
    <row r="205" ht="16.5" customHeight="1">
      <c r="G205" s="62"/>
      <c r="H205" s="21"/>
      <c r="I205" s="14"/>
      <c r="J205" s="21"/>
      <c r="K205" s="21"/>
      <c r="L205" s="21"/>
      <c r="M205" s="21"/>
      <c r="N205" s="24"/>
      <c r="O205" s="24"/>
      <c r="P205" s="24"/>
      <c r="Q205" s="24"/>
    </row>
    <row r="206" ht="16.5" customHeight="1">
      <c r="G206" s="62"/>
      <c r="H206" s="21"/>
      <c r="I206" s="14"/>
      <c r="J206" s="21"/>
      <c r="K206" s="21"/>
      <c r="L206" s="21"/>
      <c r="M206" s="21"/>
      <c r="N206" s="24"/>
      <c r="O206" s="24"/>
      <c r="P206" s="24"/>
      <c r="Q206" s="24"/>
    </row>
    <row r="207" ht="16.5" customHeight="1">
      <c r="G207" s="62"/>
      <c r="H207" s="21"/>
      <c r="I207" s="14"/>
      <c r="J207" s="21"/>
      <c r="K207" s="21"/>
      <c r="L207" s="21"/>
      <c r="M207" s="21"/>
      <c r="N207" s="24"/>
      <c r="O207" s="24"/>
      <c r="P207" s="24"/>
      <c r="Q207" s="24"/>
    </row>
    <row r="208" ht="16.5" customHeight="1">
      <c r="G208" s="62"/>
      <c r="H208" s="21"/>
      <c r="I208" s="14"/>
      <c r="J208" s="21"/>
      <c r="K208" s="21"/>
      <c r="L208" s="21"/>
      <c r="M208" s="21"/>
      <c r="N208" s="24"/>
      <c r="O208" s="24"/>
      <c r="P208" s="24"/>
      <c r="Q208" s="24"/>
    </row>
    <row r="209" ht="16.5" customHeight="1">
      <c r="G209" s="62"/>
      <c r="H209" s="21"/>
      <c r="I209" s="14"/>
      <c r="J209" s="21"/>
      <c r="K209" s="21"/>
      <c r="L209" s="21"/>
      <c r="M209" s="21"/>
      <c r="N209" s="24"/>
      <c r="O209" s="24"/>
      <c r="P209" s="24"/>
      <c r="Q209" s="24"/>
    </row>
    <row r="210" ht="16.5" customHeight="1">
      <c r="G210" s="62"/>
      <c r="H210" s="21"/>
      <c r="I210" s="14"/>
      <c r="J210" s="21"/>
      <c r="K210" s="21"/>
      <c r="L210" s="21"/>
      <c r="M210" s="21"/>
      <c r="N210" s="24"/>
      <c r="O210" s="24"/>
      <c r="P210" s="24"/>
      <c r="Q210" s="24"/>
    </row>
    <row r="211" ht="16.5" customHeight="1">
      <c r="G211" s="62"/>
      <c r="H211" s="21"/>
      <c r="I211" s="14"/>
      <c r="J211" s="21"/>
      <c r="K211" s="21"/>
      <c r="L211" s="21"/>
      <c r="M211" s="21"/>
      <c r="N211" s="24"/>
      <c r="O211" s="24"/>
      <c r="P211" s="24"/>
      <c r="Q211" s="24"/>
    </row>
    <row r="212" ht="16.5" customHeight="1">
      <c r="G212" s="62"/>
      <c r="H212" s="21"/>
      <c r="I212" s="14"/>
      <c r="J212" s="21"/>
      <c r="K212" s="21"/>
      <c r="L212" s="21"/>
      <c r="M212" s="21"/>
      <c r="N212" s="24"/>
      <c r="O212" s="24"/>
      <c r="P212" s="24"/>
      <c r="Q212" s="24"/>
    </row>
    <row r="213" ht="16.5" customHeight="1">
      <c r="G213" s="62"/>
      <c r="H213" s="21"/>
      <c r="I213" s="14"/>
      <c r="J213" s="21"/>
      <c r="K213" s="21"/>
      <c r="L213" s="21"/>
      <c r="M213" s="21"/>
      <c r="N213" s="24"/>
      <c r="O213" s="24"/>
      <c r="P213" s="24"/>
      <c r="Q213" s="24"/>
    </row>
    <row r="214" ht="16.5" customHeight="1">
      <c r="G214" s="62"/>
      <c r="H214" s="21"/>
      <c r="I214" s="14"/>
      <c r="J214" s="21"/>
      <c r="K214" s="21"/>
      <c r="L214" s="21"/>
      <c r="M214" s="21"/>
      <c r="N214" s="24"/>
      <c r="O214" s="24"/>
      <c r="P214" s="24"/>
      <c r="Q214" s="24"/>
    </row>
    <row r="215" ht="16.5" customHeight="1">
      <c r="G215" s="62"/>
      <c r="H215" s="21"/>
      <c r="I215" s="14"/>
      <c r="J215" s="21"/>
      <c r="K215" s="21"/>
      <c r="L215" s="21"/>
      <c r="M215" s="21"/>
      <c r="N215" s="24"/>
      <c r="O215" s="24"/>
      <c r="P215" s="24"/>
      <c r="Q215" s="24"/>
    </row>
    <row r="216" ht="16.5" customHeight="1">
      <c r="G216" s="62"/>
      <c r="H216" s="21"/>
      <c r="I216" s="14"/>
      <c r="J216" s="21"/>
      <c r="K216" s="21"/>
      <c r="L216" s="21"/>
      <c r="M216" s="21"/>
      <c r="N216" s="24"/>
      <c r="O216" s="24"/>
      <c r="P216" s="24"/>
      <c r="Q216" s="24"/>
    </row>
    <row r="217" ht="16.5" customHeight="1">
      <c r="G217" s="62"/>
      <c r="H217" s="21"/>
      <c r="I217" s="14"/>
      <c r="J217" s="21"/>
      <c r="K217" s="21"/>
      <c r="L217" s="21"/>
      <c r="M217" s="21"/>
      <c r="N217" s="24"/>
      <c r="O217" s="24"/>
      <c r="P217" s="24"/>
      <c r="Q217" s="24"/>
    </row>
    <row r="218" ht="16.5" customHeight="1">
      <c r="G218" s="62"/>
      <c r="H218" s="21"/>
      <c r="I218" s="14"/>
      <c r="J218" s="21"/>
      <c r="K218" s="21"/>
      <c r="L218" s="21"/>
      <c r="M218" s="21"/>
      <c r="N218" s="24"/>
      <c r="O218" s="24"/>
      <c r="P218" s="24"/>
      <c r="Q218" s="24"/>
    </row>
    <row r="219" ht="16.5" customHeight="1">
      <c r="G219" s="62"/>
      <c r="H219" s="21"/>
      <c r="I219" s="14"/>
      <c r="J219" s="21"/>
      <c r="K219" s="21"/>
      <c r="L219" s="21"/>
      <c r="M219" s="21"/>
      <c r="N219" s="24"/>
      <c r="O219" s="24"/>
      <c r="P219" s="24"/>
      <c r="Q219" s="24"/>
    </row>
    <row r="220" ht="16.5" customHeight="1">
      <c r="G220" s="62"/>
      <c r="H220" s="21"/>
      <c r="I220" s="14"/>
      <c r="J220" s="21"/>
      <c r="K220" s="21"/>
      <c r="L220" s="21"/>
      <c r="M220" s="21"/>
      <c r="N220" s="24"/>
      <c r="O220" s="24"/>
      <c r="P220" s="24"/>
      <c r="Q220" s="24"/>
    </row>
    <row r="221" ht="16.5" customHeight="1">
      <c r="G221" s="62"/>
      <c r="H221" s="21"/>
      <c r="I221" s="14"/>
      <c r="J221" s="21"/>
      <c r="K221" s="21"/>
      <c r="L221" s="21"/>
      <c r="M221" s="21"/>
      <c r="N221" s="24"/>
      <c r="O221" s="24"/>
      <c r="P221" s="24"/>
      <c r="Q221" s="24"/>
    </row>
    <row r="222" ht="16.5" customHeight="1">
      <c r="G222" s="62"/>
      <c r="H222" s="21"/>
      <c r="I222" s="14"/>
      <c r="J222" s="21"/>
      <c r="K222" s="21"/>
      <c r="L222" s="21"/>
      <c r="M222" s="21"/>
      <c r="N222" s="24"/>
      <c r="O222" s="24"/>
      <c r="P222" s="24"/>
      <c r="Q222" s="24"/>
    </row>
    <row r="223" ht="16.5" customHeight="1">
      <c r="G223" s="62"/>
      <c r="H223" s="21"/>
      <c r="I223" s="14"/>
      <c r="J223" s="21"/>
      <c r="K223" s="21"/>
      <c r="L223" s="21"/>
      <c r="M223" s="21"/>
      <c r="N223" s="24"/>
      <c r="O223" s="24"/>
      <c r="P223" s="24"/>
      <c r="Q223" s="24"/>
    </row>
    <row r="224" ht="16.5" customHeight="1">
      <c r="G224" s="62"/>
      <c r="H224" s="21"/>
      <c r="I224" s="14"/>
      <c r="J224" s="21"/>
      <c r="K224" s="21"/>
      <c r="L224" s="21"/>
      <c r="M224" s="21"/>
      <c r="N224" s="24"/>
      <c r="O224" s="24"/>
      <c r="P224" s="24"/>
      <c r="Q224" s="24"/>
    </row>
    <row r="225" ht="16.5" customHeight="1">
      <c r="G225" s="62"/>
      <c r="H225" s="21"/>
      <c r="I225" s="14"/>
      <c r="J225" s="21"/>
      <c r="K225" s="21"/>
      <c r="L225" s="21"/>
      <c r="M225" s="21"/>
      <c r="N225" s="24"/>
      <c r="O225" s="24"/>
      <c r="P225" s="24"/>
      <c r="Q225" s="24"/>
    </row>
    <row r="226" ht="16.5" customHeight="1">
      <c r="G226" s="62"/>
      <c r="H226" s="21"/>
      <c r="I226" s="14"/>
      <c r="J226" s="21"/>
      <c r="K226" s="21"/>
      <c r="L226" s="21"/>
      <c r="M226" s="21"/>
      <c r="N226" s="24"/>
      <c r="O226" s="24"/>
      <c r="P226" s="24"/>
      <c r="Q226" s="24"/>
    </row>
    <row r="227" ht="16.5" customHeight="1">
      <c r="G227" s="62"/>
      <c r="H227" s="21"/>
      <c r="I227" s="14"/>
      <c r="J227" s="21"/>
      <c r="K227" s="21"/>
      <c r="L227" s="21"/>
      <c r="M227" s="21"/>
      <c r="N227" s="24"/>
      <c r="O227" s="24"/>
      <c r="P227" s="24"/>
      <c r="Q227" s="24"/>
    </row>
    <row r="228" ht="16.5" customHeight="1">
      <c r="G228" s="62"/>
      <c r="H228" s="21"/>
      <c r="I228" s="14"/>
      <c r="J228" s="21"/>
      <c r="K228" s="21"/>
      <c r="L228" s="21"/>
      <c r="M228" s="21"/>
      <c r="N228" s="24"/>
      <c r="O228" s="24"/>
      <c r="P228" s="24"/>
      <c r="Q228" s="24"/>
    </row>
    <row r="229" ht="16.5" customHeight="1">
      <c r="G229" s="62"/>
      <c r="H229" s="21"/>
      <c r="I229" s="14"/>
      <c r="J229" s="21"/>
      <c r="K229" s="21"/>
      <c r="L229" s="21"/>
      <c r="M229" s="21"/>
      <c r="N229" s="24"/>
      <c r="O229" s="24"/>
      <c r="P229" s="24"/>
      <c r="Q229" s="24"/>
    </row>
    <row r="230" ht="16.5" customHeight="1">
      <c r="G230" s="62"/>
      <c r="H230" s="21"/>
      <c r="I230" s="14"/>
      <c r="J230" s="21"/>
      <c r="K230" s="21"/>
      <c r="L230" s="21"/>
      <c r="M230" s="21"/>
      <c r="N230" s="24"/>
      <c r="O230" s="24"/>
      <c r="P230" s="24"/>
      <c r="Q230" s="24"/>
    </row>
    <row r="231" ht="16.5" customHeight="1">
      <c r="G231" s="62"/>
      <c r="H231" s="21"/>
      <c r="I231" s="14"/>
      <c r="J231" s="21"/>
      <c r="K231" s="21"/>
      <c r="L231" s="21"/>
      <c r="M231" s="21"/>
      <c r="N231" s="24"/>
      <c r="O231" s="24"/>
      <c r="P231" s="24"/>
      <c r="Q231" s="24"/>
    </row>
    <row r="232" ht="16.5" customHeight="1">
      <c r="G232" s="62"/>
      <c r="H232" s="21"/>
      <c r="I232" s="14"/>
      <c r="J232" s="21"/>
      <c r="K232" s="21"/>
      <c r="L232" s="21"/>
      <c r="M232" s="21"/>
      <c r="N232" s="24"/>
      <c r="O232" s="24"/>
      <c r="P232" s="24"/>
      <c r="Q232" s="24"/>
    </row>
    <row r="233" ht="16.5" customHeight="1">
      <c r="G233" s="62"/>
      <c r="H233" s="21"/>
      <c r="I233" s="14"/>
      <c r="J233" s="21"/>
      <c r="K233" s="21"/>
      <c r="L233" s="21"/>
      <c r="M233" s="21"/>
      <c r="N233" s="24"/>
      <c r="O233" s="24"/>
      <c r="P233" s="24"/>
      <c r="Q233" s="24"/>
    </row>
    <row r="234" ht="16.5" customHeight="1">
      <c r="G234" s="62"/>
      <c r="H234" s="21"/>
      <c r="I234" s="14"/>
      <c r="J234" s="21"/>
      <c r="K234" s="21"/>
      <c r="L234" s="21"/>
      <c r="M234" s="21"/>
      <c r="N234" s="24"/>
      <c r="O234" s="24"/>
      <c r="P234" s="24"/>
      <c r="Q234" s="24"/>
    </row>
    <row r="235" ht="16.5" customHeight="1">
      <c r="G235" s="62"/>
      <c r="H235" s="21"/>
      <c r="I235" s="14"/>
      <c r="J235" s="21"/>
      <c r="K235" s="21"/>
      <c r="L235" s="21"/>
      <c r="M235" s="21"/>
      <c r="N235" s="24"/>
      <c r="O235" s="24"/>
      <c r="P235" s="24"/>
      <c r="Q235" s="24"/>
    </row>
    <row r="236" ht="16.5" customHeight="1">
      <c r="G236" s="62"/>
      <c r="H236" s="21"/>
      <c r="I236" s="14"/>
      <c r="J236" s="21"/>
      <c r="K236" s="21"/>
      <c r="L236" s="21"/>
      <c r="M236" s="21"/>
      <c r="N236" s="24"/>
      <c r="O236" s="24"/>
      <c r="P236" s="24"/>
      <c r="Q236" s="24"/>
    </row>
    <row r="237" ht="16.5" customHeight="1">
      <c r="G237" s="62"/>
      <c r="H237" s="21"/>
      <c r="I237" s="14"/>
      <c r="J237" s="21"/>
      <c r="K237" s="21"/>
      <c r="L237" s="21"/>
      <c r="M237" s="21"/>
      <c r="N237" s="24"/>
      <c r="O237" s="24"/>
      <c r="P237" s="24"/>
      <c r="Q237" s="24"/>
    </row>
    <row r="238" ht="16.5" customHeight="1">
      <c r="G238" s="62"/>
      <c r="H238" s="21"/>
      <c r="I238" s="14"/>
      <c r="J238" s="21"/>
      <c r="K238" s="21"/>
      <c r="L238" s="21"/>
      <c r="M238" s="21"/>
      <c r="N238" s="24"/>
      <c r="O238" s="24"/>
      <c r="P238" s="24"/>
      <c r="Q238" s="24"/>
    </row>
    <row r="239" ht="16.5" customHeight="1">
      <c r="G239" s="62"/>
      <c r="H239" s="21"/>
      <c r="I239" s="14"/>
      <c r="J239" s="21"/>
      <c r="K239" s="21"/>
      <c r="L239" s="21"/>
      <c r="M239" s="21"/>
      <c r="N239" s="24"/>
      <c r="O239" s="24"/>
      <c r="P239" s="24"/>
      <c r="Q239" s="24"/>
    </row>
    <row r="240" ht="16.5" customHeight="1">
      <c r="G240" s="62"/>
      <c r="H240" s="21"/>
      <c r="I240" s="14"/>
      <c r="J240" s="21"/>
      <c r="K240" s="21"/>
      <c r="L240" s="21"/>
      <c r="M240" s="21"/>
      <c r="N240" s="24"/>
      <c r="O240" s="24"/>
      <c r="P240" s="24"/>
      <c r="Q240" s="24"/>
    </row>
    <row r="241" ht="16.5" customHeight="1">
      <c r="G241" s="62"/>
      <c r="H241" s="21"/>
      <c r="I241" s="14"/>
      <c r="J241" s="21"/>
      <c r="K241" s="21"/>
      <c r="L241" s="21"/>
      <c r="M241" s="21"/>
      <c r="N241" s="24"/>
      <c r="O241" s="24"/>
      <c r="P241" s="24"/>
      <c r="Q241" s="24"/>
    </row>
    <row r="242" ht="16.5" customHeight="1">
      <c r="G242" s="62"/>
      <c r="H242" s="21"/>
      <c r="I242" s="14"/>
      <c r="J242" s="21"/>
      <c r="K242" s="21"/>
      <c r="L242" s="21"/>
      <c r="M242" s="21"/>
      <c r="N242" s="24"/>
      <c r="O242" s="24"/>
      <c r="P242" s="24"/>
      <c r="Q242" s="24"/>
    </row>
    <row r="243" ht="16.5" customHeight="1">
      <c r="G243" s="62"/>
      <c r="H243" s="21"/>
      <c r="I243" s="14"/>
      <c r="J243" s="21"/>
      <c r="K243" s="21"/>
      <c r="L243" s="21"/>
      <c r="M243" s="21"/>
      <c r="N243" s="24"/>
      <c r="O243" s="24"/>
      <c r="P243" s="24"/>
      <c r="Q243" s="24"/>
    </row>
    <row r="244" ht="16.5" customHeight="1">
      <c r="G244" s="62"/>
      <c r="H244" s="21"/>
      <c r="I244" s="14"/>
      <c r="J244" s="21"/>
      <c r="K244" s="21"/>
      <c r="L244" s="21"/>
      <c r="M244" s="21"/>
      <c r="N244" s="24"/>
      <c r="O244" s="24"/>
      <c r="P244" s="24"/>
      <c r="Q244" s="24"/>
    </row>
    <row r="245" ht="16.5" customHeight="1">
      <c r="G245" s="62"/>
      <c r="H245" s="21"/>
      <c r="I245" s="14"/>
      <c r="J245" s="21"/>
      <c r="K245" s="21"/>
      <c r="L245" s="21"/>
      <c r="M245" s="21"/>
      <c r="N245" s="24"/>
      <c r="O245" s="24"/>
      <c r="P245" s="24"/>
      <c r="Q245" s="24"/>
    </row>
    <row r="246" ht="16.5" customHeight="1">
      <c r="G246" s="62"/>
      <c r="H246" s="21"/>
      <c r="I246" s="14"/>
      <c r="J246" s="21"/>
      <c r="K246" s="21"/>
      <c r="L246" s="21"/>
      <c r="M246" s="21"/>
      <c r="N246" s="24"/>
      <c r="O246" s="24"/>
      <c r="P246" s="24"/>
      <c r="Q246" s="24"/>
    </row>
    <row r="247" ht="16.5" customHeight="1">
      <c r="G247" s="62"/>
      <c r="H247" s="21"/>
      <c r="I247" s="14"/>
      <c r="J247" s="21"/>
      <c r="K247" s="21"/>
      <c r="L247" s="21"/>
      <c r="M247" s="21"/>
      <c r="N247" s="24"/>
      <c r="O247" s="24"/>
      <c r="P247" s="24"/>
      <c r="Q247" s="24"/>
    </row>
    <row r="248" ht="16.5" customHeight="1">
      <c r="G248" s="62"/>
      <c r="H248" s="21"/>
      <c r="I248" s="14"/>
      <c r="J248" s="21"/>
      <c r="K248" s="21"/>
      <c r="L248" s="21"/>
      <c r="M248" s="21"/>
      <c r="N248" s="24"/>
      <c r="O248" s="24"/>
      <c r="P248" s="24"/>
      <c r="Q248" s="24"/>
    </row>
    <row r="249" ht="16.5" customHeight="1">
      <c r="G249" s="62"/>
      <c r="H249" s="21"/>
      <c r="I249" s="14"/>
      <c r="J249" s="21"/>
      <c r="K249" s="21"/>
      <c r="L249" s="21"/>
      <c r="M249" s="21"/>
      <c r="N249" s="24"/>
      <c r="O249" s="24"/>
      <c r="P249" s="24"/>
      <c r="Q249" s="24"/>
    </row>
    <row r="250" ht="16.5" customHeight="1">
      <c r="G250" s="62"/>
      <c r="H250" s="21"/>
      <c r="I250" s="14"/>
      <c r="J250" s="21"/>
      <c r="K250" s="21"/>
      <c r="L250" s="21"/>
      <c r="M250" s="21"/>
      <c r="N250" s="24"/>
      <c r="O250" s="24"/>
      <c r="P250" s="24"/>
      <c r="Q250" s="24"/>
    </row>
    <row r="251" ht="16.5" customHeight="1">
      <c r="G251" s="62"/>
      <c r="H251" s="21"/>
      <c r="I251" s="14"/>
      <c r="J251" s="21"/>
      <c r="K251" s="21"/>
      <c r="L251" s="21"/>
      <c r="M251" s="21"/>
      <c r="N251" s="24"/>
      <c r="O251" s="24"/>
      <c r="P251" s="24"/>
      <c r="Q251" s="24"/>
    </row>
    <row r="252" ht="16.5" customHeight="1">
      <c r="G252" s="62"/>
      <c r="H252" s="21"/>
      <c r="I252" s="14"/>
      <c r="J252" s="21"/>
      <c r="K252" s="21"/>
      <c r="L252" s="21"/>
      <c r="M252" s="21"/>
      <c r="N252" s="24"/>
      <c r="O252" s="24"/>
      <c r="P252" s="24"/>
      <c r="Q252" s="24"/>
    </row>
    <row r="253" ht="16.5" customHeight="1">
      <c r="G253" s="62"/>
      <c r="H253" s="21"/>
      <c r="I253" s="14"/>
      <c r="J253" s="21"/>
      <c r="K253" s="21"/>
      <c r="L253" s="21"/>
      <c r="M253" s="21"/>
      <c r="N253" s="24"/>
      <c r="O253" s="24"/>
      <c r="P253" s="24"/>
      <c r="Q253" s="24"/>
    </row>
    <row r="254" ht="16.5" customHeight="1">
      <c r="G254" s="62"/>
      <c r="H254" s="21"/>
      <c r="I254" s="14"/>
      <c r="J254" s="21"/>
      <c r="K254" s="21"/>
      <c r="L254" s="21"/>
      <c r="M254" s="21"/>
      <c r="N254" s="24"/>
      <c r="O254" s="24"/>
      <c r="P254" s="24"/>
      <c r="Q254" s="24"/>
    </row>
    <row r="255" ht="16.5" customHeight="1">
      <c r="G255" s="62"/>
      <c r="H255" s="21"/>
      <c r="I255" s="14"/>
      <c r="J255" s="21"/>
      <c r="K255" s="21"/>
      <c r="L255" s="21"/>
      <c r="M255" s="21"/>
      <c r="N255" s="24"/>
      <c r="O255" s="24"/>
      <c r="P255" s="24"/>
      <c r="Q255" s="24"/>
    </row>
    <row r="256" ht="16.5" customHeight="1">
      <c r="G256" s="62"/>
      <c r="H256" s="21"/>
      <c r="I256" s="14"/>
      <c r="J256" s="21"/>
      <c r="K256" s="21"/>
      <c r="L256" s="21"/>
      <c r="M256" s="21"/>
      <c r="N256" s="24"/>
      <c r="O256" s="24"/>
      <c r="P256" s="24"/>
      <c r="Q256" s="24"/>
    </row>
    <row r="257" ht="16.5" customHeight="1">
      <c r="G257" s="62"/>
      <c r="H257" s="21"/>
      <c r="I257" s="14"/>
      <c r="J257" s="21"/>
      <c r="K257" s="21"/>
      <c r="L257" s="21"/>
      <c r="M257" s="21"/>
      <c r="N257" s="24"/>
      <c r="O257" s="24"/>
      <c r="P257" s="24"/>
      <c r="Q257" s="24"/>
    </row>
    <row r="258" ht="16.5" customHeight="1">
      <c r="G258" s="62"/>
      <c r="H258" s="21"/>
      <c r="I258" s="14"/>
      <c r="J258" s="21"/>
      <c r="K258" s="21"/>
      <c r="L258" s="21"/>
      <c r="M258" s="21"/>
      <c r="N258" s="24"/>
      <c r="O258" s="24"/>
      <c r="P258" s="24"/>
      <c r="Q258" s="24"/>
    </row>
    <row r="259" ht="16.5" customHeight="1">
      <c r="G259" s="62"/>
      <c r="H259" s="21"/>
      <c r="I259" s="14"/>
      <c r="J259" s="21"/>
      <c r="K259" s="21"/>
      <c r="L259" s="21"/>
      <c r="M259" s="21"/>
      <c r="N259" s="24"/>
      <c r="O259" s="24"/>
      <c r="P259" s="24"/>
      <c r="Q259" s="24"/>
    </row>
    <row r="260" ht="16.5" customHeight="1">
      <c r="G260" s="62"/>
      <c r="H260" s="21"/>
      <c r="I260" s="14"/>
      <c r="J260" s="21"/>
      <c r="K260" s="21"/>
      <c r="L260" s="21"/>
      <c r="M260" s="21"/>
      <c r="N260" s="24"/>
      <c r="O260" s="24"/>
      <c r="P260" s="24"/>
      <c r="Q260" s="24"/>
    </row>
    <row r="261" ht="16.5" customHeight="1">
      <c r="G261" s="62"/>
      <c r="H261" s="21"/>
      <c r="I261" s="14"/>
      <c r="J261" s="21"/>
      <c r="K261" s="21"/>
      <c r="L261" s="21"/>
      <c r="M261" s="21"/>
      <c r="N261" s="24"/>
      <c r="O261" s="24"/>
      <c r="P261" s="24"/>
      <c r="Q261" s="24"/>
    </row>
    <row r="262" ht="16.5" customHeight="1">
      <c r="G262" s="62"/>
      <c r="H262" s="21"/>
      <c r="I262" s="14"/>
      <c r="J262" s="21"/>
      <c r="K262" s="21"/>
      <c r="L262" s="21"/>
      <c r="M262" s="21"/>
      <c r="N262" s="24"/>
      <c r="O262" s="24"/>
      <c r="P262" s="24"/>
      <c r="Q262" s="24"/>
    </row>
    <row r="263" ht="16.5" customHeight="1">
      <c r="G263" s="62"/>
      <c r="H263" s="21"/>
      <c r="I263" s="14"/>
      <c r="J263" s="21"/>
      <c r="K263" s="21"/>
      <c r="L263" s="21"/>
      <c r="M263" s="21"/>
      <c r="N263" s="24"/>
      <c r="O263" s="24"/>
      <c r="P263" s="24"/>
      <c r="Q263" s="24"/>
    </row>
    <row r="264" ht="16.5" customHeight="1">
      <c r="G264" s="62"/>
      <c r="H264" s="21"/>
      <c r="I264" s="14"/>
      <c r="J264" s="21"/>
      <c r="K264" s="21"/>
      <c r="L264" s="21"/>
      <c r="M264" s="21"/>
      <c r="N264" s="24"/>
      <c r="O264" s="24"/>
      <c r="P264" s="24"/>
      <c r="Q264" s="24"/>
    </row>
    <row r="265" ht="16.5" customHeight="1">
      <c r="G265" s="62"/>
      <c r="H265" s="21"/>
      <c r="I265" s="14"/>
      <c r="J265" s="21"/>
      <c r="K265" s="21"/>
      <c r="L265" s="21"/>
      <c r="M265" s="21"/>
      <c r="N265" s="24"/>
      <c r="O265" s="24"/>
      <c r="P265" s="24"/>
      <c r="Q265" s="24"/>
    </row>
    <row r="266" ht="16.5" customHeight="1">
      <c r="G266" s="62"/>
      <c r="H266" s="21"/>
      <c r="I266" s="14"/>
      <c r="J266" s="21"/>
      <c r="K266" s="21"/>
      <c r="L266" s="21"/>
      <c r="M266" s="21"/>
      <c r="N266" s="24"/>
      <c r="O266" s="24"/>
      <c r="P266" s="24"/>
      <c r="Q266" s="24"/>
    </row>
    <row r="267" ht="16.5" customHeight="1">
      <c r="G267" s="62"/>
      <c r="H267" s="21"/>
      <c r="I267" s="14"/>
      <c r="J267" s="21"/>
      <c r="K267" s="21"/>
      <c r="L267" s="21"/>
      <c r="M267" s="21"/>
      <c r="N267" s="24"/>
      <c r="O267" s="24"/>
      <c r="P267" s="24"/>
      <c r="Q267" s="24"/>
    </row>
    <row r="268" ht="16.5" customHeight="1">
      <c r="G268" s="62"/>
      <c r="H268" s="21"/>
      <c r="I268" s="14"/>
      <c r="J268" s="21"/>
      <c r="K268" s="21"/>
      <c r="L268" s="21"/>
      <c r="M268" s="21"/>
      <c r="N268" s="24"/>
      <c r="O268" s="24"/>
      <c r="P268" s="24"/>
      <c r="Q268" s="24"/>
    </row>
    <row r="269" ht="16.5" customHeight="1">
      <c r="G269" s="62"/>
      <c r="H269" s="21"/>
      <c r="I269" s="14"/>
      <c r="J269" s="21"/>
      <c r="K269" s="21"/>
      <c r="L269" s="21"/>
      <c r="M269" s="21"/>
      <c r="N269" s="24"/>
      <c r="O269" s="24"/>
      <c r="P269" s="24"/>
      <c r="Q269" s="24"/>
    </row>
    <row r="270" ht="16.5" customHeight="1">
      <c r="G270" s="62"/>
      <c r="H270" s="21"/>
      <c r="I270" s="14"/>
      <c r="J270" s="21"/>
      <c r="K270" s="21"/>
      <c r="L270" s="21"/>
      <c r="M270" s="21"/>
      <c r="N270" s="24"/>
      <c r="O270" s="24"/>
      <c r="P270" s="24"/>
      <c r="Q270" s="24"/>
    </row>
    <row r="271" ht="16.5" customHeight="1">
      <c r="G271" s="62"/>
      <c r="H271" s="21"/>
      <c r="I271" s="14"/>
      <c r="J271" s="21"/>
      <c r="K271" s="21"/>
      <c r="L271" s="21"/>
      <c r="M271" s="21"/>
      <c r="N271" s="24"/>
      <c r="O271" s="24"/>
      <c r="P271" s="24"/>
      <c r="Q271" s="24"/>
    </row>
    <row r="272" ht="16.5" customHeight="1">
      <c r="G272" s="62"/>
      <c r="H272" s="21"/>
      <c r="I272" s="14"/>
      <c r="J272" s="21"/>
      <c r="K272" s="21"/>
      <c r="L272" s="21"/>
      <c r="M272" s="21"/>
      <c r="N272" s="24"/>
      <c r="O272" s="24"/>
      <c r="P272" s="24"/>
      <c r="Q272" s="24"/>
    </row>
    <row r="273" ht="16.5" customHeight="1">
      <c r="G273" s="62"/>
      <c r="H273" s="21"/>
      <c r="I273" s="14"/>
      <c r="J273" s="21"/>
      <c r="K273" s="21"/>
      <c r="L273" s="21"/>
      <c r="M273" s="21"/>
      <c r="N273" s="24"/>
      <c r="O273" s="24"/>
      <c r="P273" s="24"/>
      <c r="Q273" s="24"/>
    </row>
    <row r="274" ht="16.5" customHeight="1">
      <c r="G274" s="62"/>
      <c r="H274" s="21"/>
      <c r="I274" s="14"/>
      <c r="J274" s="21"/>
      <c r="K274" s="21"/>
      <c r="L274" s="21"/>
      <c r="M274" s="21"/>
      <c r="N274" s="24"/>
      <c r="O274" s="24"/>
      <c r="P274" s="24"/>
      <c r="Q274" s="24"/>
    </row>
    <row r="275" ht="16.5" customHeight="1">
      <c r="G275" s="62"/>
      <c r="H275" s="21"/>
      <c r="I275" s="14"/>
      <c r="J275" s="21"/>
      <c r="K275" s="21"/>
      <c r="L275" s="21"/>
      <c r="M275" s="21"/>
      <c r="N275" s="24"/>
      <c r="O275" s="24"/>
      <c r="P275" s="24"/>
      <c r="Q275" s="24"/>
    </row>
    <row r="276" ht="16.5" customHeight="1">
      <c r="G276" s="62"/>
      <c r="H276" s="21"/>
      <c r="I276" s="14"/>
      <c r="J276" s="21"/>
      <c r="K276" s="21"/>
      <c r="L276" s="21"/>
      <c r="M276" s="21"/>
      <c r="N276" s="24"/>
      <c r="O276" s="24"/>
      <c r="P276" s="24"/>
      <c r="Q276" s="24"/>
    </row>
    <row r="277" ht="16.5" customHeight="1">
      <c r="G277" s="62"/>
      <c r="H277" s="21"/>
      <c r="I277" s="14"/>
      <c r="J277" s="21"/>
      <c r="K277" s="21"/>
      <c r="L277" s="21"/>
      <c r="M277" s="21"/>
      <c r="N277" s="24"/>
      <c r="O277" s="24"/>
      <c r="P277" s="24"/>
      <c r="Q277" s="24"/>
    </row>
    <row r="278" ht="16.5" customHeight="1">
      <c r="G278" s="62"/>
      <c r="H278" s="21"/>
      <c r="I278" s="14"/>
      <c r="J278" s="21"/>
      <c r="K278" s="21"/>
      <c r="L278" s="21"/>
      <c r="M278" s="21"/>
      <c r="N278" s="24"/>
      <c r="O278" s="24"/>
      <c r="P278" s="24"/>
      <c r="Q278" s="24"/>
    </row>
    <row r="279" ht="16.5" customHeight="1">
      <c r="G279" s="62"/>
      <c r="H279" s="21"/>
      <c r="I279" s="14"/>
      <c r="J279" s="21"/>
      <c r="K279" s="21"/>
      <c r="L279" s="21"/>
      <c r="M279" s="21"/>
      <c r="N279" s="24"/>
      <c r="O279" s="24"/>
      <c r="P279" s="24"/>
      <c r="Q279" s="24"/>
    </row>
    <row r="280" ht="16.5" customHeight="1">
      <c r="G280" s="62"/>
      <c r="H280" s="21"/>
      <c r="I280" s="14"/>
      <c r="J280" s="21"/>
      <c r="K280" s="21"/>
      <c r="L280" s="21"/>
      <c r="M280" s="21"/>
      <c r="N280" s="24"/>
      <c r="O280" s="24"/>
      <c r="P280" s="24"/>
      <c r="Q280" s="24"/>
    </row>
    <row r="281" ht="16.5" customHeight="1">
      <c r="G281" s="62"/>
      <c r="H281" s="21"/>
      <c r="I281" s="14"/>
      <c r="J281" s="21"/>
      <c r="K281" s="21"/>
      <c r="L281" s="21"/>
      <c r="M281" s="21"/>
      <c r="N281" s="24"/>
      <c r="O281" s="24"/>
      <c r="P281" s="24"/>
      <c r="Q281" s="24"/>
    </row>
    <row r="282" ht="16.5" customHeight="1">
      <c r="G282" s="62"/>
      <c r="H282" s="21"/>
      <c r="I282" s="14"/>
      <c r="J282" s="21"/>
      <c r="K282" s="21"/>
      <c r="L282" s="21"/>
      <c r="M282" s="21"/>
      <c r="N282" s="24"/>
      <c r="O282" s="24"/>
      <c r="P282" s="24"/>
      <c r="Q282" s="24"/>
    </row>
    <row r="283" ht="16.5" customHeight="1">
      <c r="G283" s="62"/>
      <c r="H283" s="21"/>
      <c r="I283" s="14"/>
      <c r="J283" s="21"/>
      <c r="K283" s="21"/>
      <c r="L283" s="21"/>
      <c r="M283" s="21"/>
      <c r="N283" s="24"/>
      <c r="O283" s="24"/>
      <c r="P283" s="24"/>
      <c r="Q283" s="24"/>
    </row>
    <row r="284" ht="16.5" customHeight="1">
      <c r="G284" s="62"/>
      <c r="H284" s="21"/>
      <c r="I284" s="14"/>
      <c r="J284" s="21"/>
      <c r="K284" s="21"/>
      <c r="L284" s="21"/>
      <c r="M284" s="21"/>
      <c r="N284" s="24"/>
      <c r="O284" s="24"/>
      <c r="P284" s="24"/>
      <c r="Q284" s="24"/>
    </row>
    <row r="285" ht="16.5" customHeight="1">
      <c r="G285" s="62"/>
      <c r="H285" s="21"/>
      <c r="I285" s="14"/>
      <c r="J285" s="21"/>
      <c r="K285" s="21"/>
      <c r="L285" s="21"/>
      <c r="M285" s="21"/>
      <c r="N285" s="24"/>
      <c r="O285" s="24"/>
      <c r="P285" s="24"/>
      <c r="Q285" s="24"/>
    </row>
    <row r="286" ht="16.5" customHeight="1">
      <c r="G286" s="62"/>
      <c r="H286" s="21"/>
      <c r="I286" s="14"/>
      <c r="J286" s="21"/>
      <c r="K286" s="21"/>
      <c r="L286" s="21"/>
      <c r="M286" s="21"/>
      <c r="N286" s="24"/>
      <c r="O286" s="24"/>
      <c r="P286" s="24"/>
      <c r="Q286" s="24"/>
    </row>
    <row r="287" ht="16.5" customHeight="1">
      <c r="G287" s="62"/>
      <c r="H287" s="21"/>
      <c r="I287" s="14"/>
      <c r="J287" s="21"/>
      <c r="K287" s="21"/>
      <c r="L287" s="21"/>
      <c r="M287" s="21"/>
      <c r="N287" s="24"/>
      <c r="O287" s="24"/>
      <c r="P287" s="24"/>
      <c r="Q287" s="24"/>
    </row>
    <row r="288" ht="16.5" customHeight="1">
      <c r="G288" s="62"/>
      <c r="H288" s="21"/>
      <c r="I288" s="14"/>
      <c r="J288" s="21"/>
      <c r="K288" s="21"/>
      <c r="L288" s="21"/>
      <c r="M288" s="21"/>
      <c r="N288" s="24"/>
      <c r="O288" s="24"/>
      <c r="P288" s="24"/>
      <c r="Q288" s="24"/>
    </row>
    <row r="289" ht="16.5" customHeight="1">
      <c r="G289" s="62"/>
      <c r="H289" s="21"/>
      <c r="I289" s="14"/>
      <c r="J289" s="21"/>
      <c r="K289" s="21"/>
      <c r="L289" s="21"/>
      <c r="M289" s="21"/>
      <c r="N289" s="24"/>
      <c r="O289" s="24"/>
      <c r="P289" s="24"/>
      <c r="Q289" s="24"/>
    </row>
    <row r="290" ht="16.5" customHeight="1">
      <c r="G290" s="62"/>
      <c r="H290" s="21"/>
      <c r="I290" s="14"/>
      <c r="J290" s="21"/>
      <c r="K290" s="21"/>
      <c r="L290" s="21"/>
      <c r="M290" s="21"/>
      <c r="N290" s="24"/>
      <c r="O290" s="24"/>
      <c r="P290" s="24"/>
      <c r="Q290" s="24"/>
    </row>
    <row r="291" ht="16.5" customHeight="1">
      <c r="G291" s="62"/>
      <c r="H291" s="21"/>
      <c r="I291" s="14"/>
      <c r="J291" s="21"/>
      <c r="K291" s="21"/>
      <c r="L291" s="21"/>
      <c r="M291" s="21"/>
      <c r="N291" s="24"/>
      <c r="O291" s="24"/>
      <c r="P291" s="24"/>
      <c r="Q291" s="24"/>
    </row>
    <row r="292" ht="16.5" customHeight="1">
      <c r="G292" s="62"/>
      <c r="H292" s="21"/>
      <c r="I292" s="14"/>
      <c r="J292" s="21"/>
      <c r="K292" s="21"/>
      <c r="L292" s="21"/>
      <c r="M292" s="21"/>
      <c r="N292" s="24"/>
      <c r="O292" s="24"/>
      <c r="P292" s="24"/>
      <c r="Q292" s="24"/>
    </row>
    <row r="293" ht="16.5" customHeight="1">
      <c r="G293" s="62"/>
      <c r="H293" s="21"/>
      <c r="I293" s="14"/>
      <c r="J293" s="21"/>
      <c r="K293" s="21"/>
      <c r="L293" s="21"/>
      <c r="M293" s="21"/>
      <c r="N293" s="24"/>
      <c r="O293" s="24"/>
      <c r="P293" s="24"/>
      <c r="Q293" s="24"/>
    </row>
    <row r="294" ht="16.5" customHeight="1">
      <c r="G294" s="62"/>
      <c r="H294" s="21"/>
      <c r="I294" s="14"/>
      <c r="J294" s="21"/>
      <c r="K294" s="21"/>
      <c r="L294" s="21"/>
      <c r="M294" s="21"/>
      <c r="N294" s="24"/>
      <c r="O294" s="24"/>
      <c r="P294" s="24"/>
      <c r="Q294" s="24"/>
    </row>
    <row r="295" ht="16.5" customHeight="1">
      <c r="G295" s="62"/>
      <c r="H295" s="21"/>
      <c r="I295" s="14"/>
      <c r="J295" s="21"/>
      <c r="K295" s="21"/>
      <c r="L295" s="21"/>
      <c r="M295" s="21"/>
      <c r="N295" s="24"/>
      <c r="O295" s="24"/>
      <c r="P295" s="24"/>
      <c r="Q295" s="24"/>
    </row>
    <row r="296" ht="16.5" customHeight="1">
      <c r="G296" s="62"/>
      <c r="H296" s="21"/>
      <c r="I296" s="14"/>
      <c r="J296" s="21"/>
      <c r="K296" s="21"/>
      <c r="L296" s="21"/>
      <c r="M296" s="21"/>
      <c r="N296" s="24"/>
      <c r="O296" s="24"/>
      <c r="P296" s="24"/>
      <c r="Q296" s="24"/>
    </row>
    <row r="297" ht="16.5" customHeight="1">
      <c r="G297" s="62"/>
      <c r="H297" s="21"/>
      <c r="I297" s="14"/>
      <c r="J297" s="21"/>
      <c r="K297" s="21"/>
      <c r="L297" s="21"/>
      <c r="M297" s="21"/>
      <c r="N297" s="24"/>
      <c r="O297" s="24"/>
      <c r="P297" s="24"/>
      <c r="Q297" s="24"/>
    </row>
    <row r="298" ht="16.5" customHeight="1">
      <c r="G298" s="62"/>
      <c r="H298" s="21"/>
      <c r="I298" s="14"/>
      <c r="J298" s="21"/>
      <c r="K298" s="21"/>
      <c r="L298" s="21"/>
      <c r="M298" s="21"/>
      <c r="N298" s="24"/>
      <c r="O298" s="24"/>
      <c r="P298" s="24"/>
      <c r="Q298" s="24"/>
    </row>
    <row r="299" ht="16.5" customHeight="1">
      <c r="G299" s="62"/>
      <c r="H299" s="21"/>
      <c r="I299" s="14"/>
      <c r="J299" s="21"/>
      <c r="K299" s="21"/>
      <c r="L299" s="21"/>
      <c r="M299" s="21"/>
      <c r="N299" s="24"/>
      <c r="O299" s="24"/>
      <c r="P299" s="24"/>
      <c r="Q299" s="24"/>
    </row>
    <row r="300" ht="16.5" customHeight="1">
      <c r="G300" s="62"/>
      <c r="H300" s="21"/>
      <c r="I300" s="14"/>
      <c r="J300" s="21"/>
      <c r="K300" s="21"/>
      <c r="L300" s="21"/>
      <c r="M300" s="21"/>
      <c r="N300" s="24"/>
      <c r="O300" s="24"/>
      <c r="P300" s="24"/>
      <c r="Q300" s="24"/>
    </row>
    <row r="301" ht="16.5" customHeight="1">
      <c r="G301" s="62"/>
      <c r="H301" s="21"/>
      <c r="I301" s="14"/>
      <c r="J301" s="21"/>
      <c r="K301" s="21"/>
      <c r="L301" s="21"/>
      <c r="M301" s="21"/>
      <c r="N301" s="24"/>
      <c r="O301" s="24"/>
      <c r="P301" s="24"/>
      <c r="Q301" s="24"/>
    </row>
    <row r="302" ht="16.5" customHeight="1">
      <c r="G302" s="62"/>
      <c r="H302" s="21"/>
      <c r="I302" s="14"/>
      <c r="J302" s="21"/>
      <c r="K302" s="21"/>
      <c r="L302" s="21"/>
      <c r="M302" s="21"/>
      <c r="N302" s="24"/>
      <c r="O302" s="24"/>
      <c r="P302" s="24"/>
      <c r="Q302" s="24"/>
    </row>
    <row r="303" ht="16.5" customHeight="1">
      <c r="G303" s="62"/>
      <c r="H303" s="21"/>
      <c r="I303" s="14"/>
      <c r="J303" s="21"/>
      <c r="K303" s="21"/>
      <c r="L303" s="21"/>
      <c r="M303" s="21"/>
      <c r="N303" s="24"/>
      <c r="O303" s="24"/>
      <c r="P303" s="24"/>
      <c r="Q303" s="24"/>
    </row>
    <row r="304" ht="16.5" customHeight="1">
      <c r="G304" s="62"/>
      <c r="H304" s="21"/>
      <c r="I304" s="14"/>
      <c r="J304" s="21"/>
      <c r="K304" s="21"/>
      <c r="L304" s="21"/>
      <c r="M304" s="21"/>
      <c r="N304" s="24"/>
      <c r="O304" s="24"/>
      <c r="P304" s="24"/>
      <c r="Q304" s="24"/>
    </row>
    <row r="305" ht="16.5" customHeight="1">
      <c r="G305" s="62"/>
      <c r="H305" s="21"/>
      <c r="I305" s="14"/>
      <c r="J305" s="21"/>
      <c r="K305" s="21"/>
      <c r="L305" s="21"/>
      <c r="M305" s="21"/>
      <c r="N305" s="24"/>
      <c r="O305" s="24"/>
      <c r="P305" s="24"/>
      <c r="Q305" s="24"/>
    </row>
    <row r="306" ht="16.5" customHeight="1">
      <c r="G306" s="62"/>
      <c r="H306" s="21"/>
      <c r="I306" s="14"/>
      <c r="J306" s="21"/>
      <c r="K306" s="21"/>
      <c r="L306" s="21"/>
      <c r="M306" s="21"/>
      <c r="N306" s="24"/>
      <c r="O306" s="24"/>
      <c r="P306" s="24"/>
      <c r="Q306" s="24"/>
    </row>
    <row r="307" ht="16.5" customHeight="1">
      <c r="G307" s="62"/>
      <c r="H307" s="21"/>
      <c r="I307" s="14"/>
      <c r="J307" s="21"/>
      <c r="K307" s="21"/>
      <c r="L307" s="21"/>
      <c r="M307" s="21"/>
      <c r="N307" s="24"/>
      <c r="O307" s="24"/>
      <c r="P307" s="24"/>
      <c r="Q307" s="24"/>
    </row>
    <row r="308" ht="16.5" customHeight="1">
      <c r="G308" s="62"/>
      <c r="H308" s="21"/>
      <c r="I308" s="14"/>
      <c r="J308" s="21"/>
      <c r="K308" s="21"/>
      <c r="L308" s="21"/>
      <c r="M308" s="21"/>
      <c r="N308" s="24"/>
      <c r="O308" s="24"/>
      <c r="P308" s="24"/>
      <c r="Q308" s="24"/>
    </row>
    <row r="309" ht="16.5" customHeight="1">
      <c r="G309" s="62"/>
      <c r="H309" s="21"/>
      <c r="I309" s="14"/>
      <c r="J309" s="21"/>
      <c r="K309" s="21"/>
      <c r="L309" s="21"/>
      <c r="M309" s="21"/>
      <c r="N309" s="24"/>
      <c r="O309" s="24"/>
      <c r="P309" s="24"/>
      <c r="Q309" s="24"/>
    </row>
    <row r="310" ht="16.5" customHeight="1">
      <c r="G310" s="62"/>
      <c r="H310" s="21"/>
      <c r="I310" s="14"/>
      <c r="J310" s="21"/>
      <c r="K310" s="21"/>
      <c r="L310" s="21"/>
      <c r="M310" s="21"/>
      <c r="N310" s="24"/>
      <c r="O310" s="24"/>
      <c r="P310" s="24"/>
      <c r="Q310" s="24"/>
    </row>
    <row r="311" ht="16.5" customHeight="1">
      <c r="G311" s="62"/>
      <c r="H311" s="21"/>
      <c r="I311" s="14"/>
      <c r="J311" s="21"/>
      <c r="K311" s="21"/>
      <c r="L311" s="21"/>
      <c r="M311" s="21"/>
      <c r="N311" s="24"/>
      <c r="O311" s="24"/>
      <c r="P311" s="24"/>
      <c r="Q311" s="24"/>
    </row>
    <row r="312" ht="16.5" customHeight="1">
      <c r="G312" s="62"/>
      <c r="H312" s="21"/>
      <c r="I312" s="14"/>
      <c r="J312" s="21"/>
      <c r="K312" s="21"/>
      <c r="L312" s="21"/>
      <c r="M312" s="21"/>
      <c r="N312" s="24"/>
      <c r="O312" s="24"/>
      <c r="P312" s="24"/>
      <c r="Q312" s="24"/>
    </row>
    <row r="313" ht="16.5" customHeight="1">
      <c r="G313" s="62"/>
      <c r="H313" s="21"/>
      <c r="I313" s="14"/>
      <c r="J313" s="21"/>
      <c r="K313" s="21"/>
      <c r="L313" s="21"/>
      <c r="M313" s="21"/>
      <c r="N313" s="24"/>
      <c r="O313" s="24"/>
      <c r="P313" s="24"/>
      <c r="Q313" s="24"/>
    </row>
    <row r="314" ht="16.5" customHeight="1">
      <c r="G314" s="62"/>
      <c r="H314" s="21"/>
      <c r="I314" s="14"/>
      <c r="J314" s="21"/>
      <c r="K314" s="21"/>
      <c r="L314" s="21"/>
      <c r="M314" s="21"/>
      <c r="N314" s="24"/>
      <c r="O314" s="24"/>
      <c r="P314" s="24"/>
      <c r="Q314" s="24"/>
    </row>
    <row r="315" ht="16.5" customHeight="1">
      <c r="G315" s="62"/>
      <c r="H315" s="21"/>
      <c r="I315" s="14"/>
      <c r="J315" s="21"/>
      <c r="K315" s="21"/>
      <c r="L315" s="21"/>
      <c r="M315" s="21"/>
      <c r="N315" s="24"/>
      <c r="O315" s="24"/>
      <c r="P315" s="24"/>
      <c r="Q315" s="24"/>
    </row>
    <row r="316" ht="16.5" customHeight="1">
      <c r="G316" s="62"/>
      <c r="H316" s="21"/>
      <c r="I316" s="14"/>
      <c r="J316" s="21"/>
      <c r="K316" s="21"/>
      <c r="L316" s="21"/>
      <c r="M316" s="21"/>
      <c r="N316" s="24"/>
      <c r="O316" s="24"/>
      <c r="P316" s="24"/>
      <c r="Q316" s="24"/>
    </row>
    <row r="317" ht="16.5" customHeight="1">
      <c r="G317" s="62"/>
      <c r="H317" s="21"/>
      <c r="I317" s="14"/>
      <c r="J317" s="21"/>
      <c r="K317" s="21"/>
      <c r="L317" s="21"/>
      <c r="M317" s="21"/>
      <c r="N317" s="24"/>
      <c r="O317" s="24"/>
      <c r="P317" s="24"/>
      <c r="Q317" s="24"/>
    </row>
    <row r="318" ht="16.5" customHeight="1">
      <c r="G318" s="62"/>
      <c r="H318" s="21"/>
      <c r="I318" s="14"/>
      <c r="J318" s="21"/>
      <c r="K318" s="21"/>
      <c r="L318" s="21"/>
      <c r="M318" s="21"/>
      <c r="N318" s="24"/>
      <c r="O318" s="24"/>
      <c r="P318" s="24"/>
      <c r="Q318" s="24"/>
    </row>
    <row r="319" ht="16.5" customHeight="1">
      <c r="G319" s="62"/>
      <c r="H319" s="21"/>
      <c r="I319" s="14"/>
      <c r="J319" s="21"/>
      <c r="K319" s="21"/>
      <c r="L319" s="21"/>
      <c r="M319" s="21"/>
      <c r="N319" s="24"/>
      <c r="O319" s="24"/>
      <c r="P319" s="24"/>
      <c r="Q319" s="24"/>
    </row>
    <row r="320" ht="16.5" customHeight="1">
      <c r="G320" s="62"/>
      <c r="H320" s="21"/>
      <c r="I320" s="14"/>
      <c r="J320" s="21"/>
      <c r="K320" s="21"/>
      <c r="L320" s="21"/>
      <c r="M320" s="21"/>
      <c r="N320" s="24"/>
      <c r="O320" s="24"/>
      <c r="P320" s="24"/>
      <c r="Q320" s="24"/>
    </row>
    <row r="321" ht="16.5" customHeight="1">
      <c r="G321" s="62"/>
      <c r="H321" s="21"/>
      <c r="I321" s="14"/>
      <c r="J321" s="21"/>
      <c r="K321" s="21"/>
      <c r="L321" s="21"/>
      <c r="M321" s="21"/>
      <c r="N321" s="24"/>
      <c r="O321" s="24"/>
      <c r="P321" s="24"/>
      <c r="Q321" s="24"/>
    </row>
    <row r="322" ht="16.5" customHeight="1">
      <c r="G322" s="62"/>
      <c r="H322" s="21"/>
      <c r="I322" s="14"/>
      <c r="J322" s="21"/>
      <c r="K322" s="21"/>
      <c r="L322" s="21"/>
      <c r="M322" s="21"/>
      <c r="N322" s="24"/>
      <c r="O322" s="24"/>
      <c r="P322" s="24"/>
      <c r="Q322" s="24"/>
    </row>
    <row r="323" ht="16.5" customHeight="1">
      <c r="G323" s="62"/>
      <c r="H323" s="21"/>
      <c r="I323" s="14"/>
      <c r="J323" s="21"/>
      <c r="K323" s="21"/>
      <c r="L323" s="21"/>
      <c r="M323" s="21"/>
      <c r="N323" s="24"/>
      <c r="O323" s="24"/>
      <c r="P323" s="24"/>
      <c r="Q323" s="24"/>
    </row>
    <row r="324" ht="16.5" customHeight="1">
      <c r="G324" s="62"/>
      <c r="H324" s="21"/>
      <c r="I324" s="14"/>
      <c r="J324" s="21"/>
      <c r="K324" s="21"/>
      <c r="L324" s="21"/>
      <c r="M324" s="21"/>
      <c r="N324" s="24"/>
      <c r="O324" s="24"/>
      <c r="P324" s="24"/>
      <c r="Q324" s="24"/>
    </row>
    <row r="325" ht="16.5" customHeight="1">
      <c r="G325" s="62"/>
      <c r="H325" s="21"/>
      <c r="I325" s="14"/>
      <c r="J325" s="21"/>
      <c r="K325" s="21"/>
      <c r="L325" s="21"/>
      <c r="M325" s="21"/>
      <c r="N325" s="24"/>
      <c r="O325" s="24"/>
      <c r="P325" s="24"/>
      <c r="Q325" s="24"/>
    </row>
    <row r="326" ht="16.5" customHeight="1">
      <c r="G326" s="62"/>
      <c r="H326" s="21"/>
      <c r="I326" s="14"/>
      <c r="J326" s="21"/>
      <c r="K326" s="21"/>
      <c r="L326" s="21"/>
      <c r="M326" s="21"/>
      <c r="N326" s="24"/>
      <c r="O326" s="24"/>
      <c r="P326" s="24"/>
      <c r="Q326" s="24"/>
    </row>
    <row r="327" ht="16.5" customHeight="1">
      <c r="G327" s="62"/>
      <c r="H327" s="21"/>
      <c r="I327" s="14"/>
      <c r="J327" s="21"/>
      <c r="K327" s="21"/>
      <c r="L327" s="21"/>
      <c r="M327" s="21"/>
      <c r="N327" s="24"/>
      <c r="O327" s="24"/>
      <c r="P327" s="24"/>
      <c r="Q327" s="24"/>
    </row>
    <row r="328" ht="16.5" customHeight="1">
      <c r="G328" s="62"/>
      <c r="H328" s="21"/>
      <c r="I328" s="14"/>
      <c r="J328" s="21"/>
      <c r="K328" s="21"/>
      <c r="L328" s="21"/>
      <c r="M328" s="21"/>
      <c r="N328" s="24"/>
      <c r="O328" s="24"/>
      <c r="P328" s="24"/>
      <c r="Q328" s="24"/>
    </row>
    <row r="329" ht="16.5" customHeight="1">
      <c r="G329" s="62"/>
      <c r="H329" s="21"/>
      <c r="I329" s="14"/>
      <c r="J329" s="21"/>
      <c r="K329" s="21"/>
      <c r="L329" s="21"/>
      <c r="M329" s="21"/>
      <c r="N329" s="24"/>
      <c r="O329" s="24"/>
      <c r="P329" s="24"/>
      <c r="Q329" s="24"/>
    </row>
    <row r="330" ht="16.5" customHeight="1">
      <c r="G330" s="62"/>
      <c r="H330" s="21"/>
      <c r="I330" s="14"/>
      <c r="J330" s="21"/>
      <c r="K330" s="21"/>
      <c r="L330" s="21"/>
      <c r="M330" s="21"/>
      <c r="N330" s="24"/>
      <c r="O330" s="24"/>
      <c r="P330" s="24"/>
      <c r="Q330" s="24"/>
    </row>
    <row r="331" ht="16.5" customHeight="1">
      <c r="G331" s="62"/>
      <c r="H331" s="21"/>
      <c r="I331" s="14"/>
      <c r="J331" s="21"/>
      <c r="K331" s="21"/>
      <c r="L331" s="21"/>
      <c r="M331" s="21"/>
      <c r="N331" s="24"/>
      <c r="O331" s="24"/>
      <c r="P331" s="24"/>
      <c r="Q331" s="24"/>
    </row>
    <row r="332" ht="16.5" customHeight="1">
      <c r="G332" s="62"/>
      <c r="H332" s="21"/>
      <c r="I332" s="14"/>
      <c r="J332" s="21"/>
      <c r="K332" s="21"/>
      <c r="L332" s="21"/>
      <c r="M332" s="21"/>
      <c r="N332" s="24"/>
      <c r="O332" s="24"/>
      <c r="P332" s="24"/>
      <c r="Q332" s="24"/>
    </row>
    <row r="333" ht="16.5" customHeight="1">
      <c r="G333" s="62"/>
      <c r="H333" s="21"/>
      <c r="I333" s="14"/>
      <c r="J333" s="21"/>
      <c r="K333" s="21"/>
      <c r="L333" s="21"/>
      <c r="M333" s="21"/>
      <c r="N333" s="24"/>
      <c r="O333" s="24"/>
      <c r="P333" s="24"/>
      <c r="Q333" s="24"/>
    </row>
    <row r="334" ht="16.5" customHeight="1">
      <c r="G334" s="62"/>
      <c r="H334" s="21"/>
      <c r="I334" s="14"/>
      <c r="J334" s="21"/>
      <c r="K334" s="21"/>
      <c r="L334" s="21"/>
      <c r="M334" s="21"/>
      <c r="N334" s="24"/>
      <c r="O334" s="24"/>
      <c r="P334" s="24"/>
      <c r="Q334" s="24"/>
    </row>
    <row r="335" ht="16.5" customHeight="1">
      <c r="G335" s="62"/>
      <c r="H335" s="21"/>
      <c r="I335" s="14"/>
      <c r="J335" s="21"/>
      <c r="K335" s="21"/>
      <c r="L335" s="21"/>
      <c r="M335" s="21"/>
      <c r="N335" s="24"/>
      <c r="O335" s="24"/>
      <c r="P335" s="24"/>
      <c r="Q335" s="24"/>
    </row>
    <row r="336" ht="16.5" customHeight="1">
      <c r="G336" s="62"/>
      <c r="H336" s="21"/>
      <c r="I336" s="14"/>
      <c r="J336" s="21"/>
      <c r="K336" s="21"/>
      <c r="L336" s="21"/>
      <c r="M336" s="21"/>
      <c r="N336" s="24"/>
      <c r="O336" s="24"/>
      <c r="P336" s="24"/>
      <c r="Q336" s="24"/>
    </row>
    <row r="337" ht="16.5" customHeight="1">
      <c r="G337" s="62"/>
      <c r="H337" s="21"/>
      <c r="I337" s="14"/>
      <c r="J337" s="21"/>
      <c r="K337" s="21"/>
      <c r="L337" s="21"/>
      <c r="M337" s="21"/>
      <c r="N337" s="24"/>
      <c r="O337" s="24"/>
      <c r="P337" s="24"/>
      <c r="Q337" s="24"/>
    </row>
    <row r="338" ht="16.5" customHeight="1">
      <c r="G338" s="62"/>
      <c r="H338" s="21"/>
      <c r="I338" s="14"/>
      <c r="J338" s="21"/>
      <c r="K338" s="21"/>
      <c r="L338" s="21"/>
      <c r="M338" s="21"/>
      <c r="N338" s="24"/>
      <c r="O338" s="24"/>
      <c r="P338" s="24"/>
      <c r="Q338" s="24"/>
    </row>
    <row r="339" ht="16.5" customHeight="1">
      <c r="G339" s="62"/>
      <c r="H339" s="21"/>
      <c r="I339" s="14"/>
      <c r="J339" s="21"/>
      <c r="K339" s="21"/>
      <c r="L339" s="21"/>
      <c r="M339" s="21"/>
      <c r="N339" s="24"/>
      <c r="O339" s="24"/>
      <c r="P339" s="24"/>
      <c r="Q339" s="24"/>
    </row>
    <row r="340" ht="16.5" customHeight="1">
      <c r="G340" s="62"/>
      <c r="H340" s="21"/>
      <c r="I340" s="14"/>
      <c r="J340" s="21"/>
      <c r="K340" s="21"/>
      <c r="L340" s="21"/>
      <c r="M340" s="21"/>
      <c r="N340" s="24"/>
      <c r="O340" s="24"/>
      <c r="P340" s="24"/>
      <c r="Q340" s="24"/>
    </row>
    <row r="341" ht="16.5" customHeight="1">
      <c r="G341" s="62"/>
      <c r="H341" s="21"/>
      <c r="I341" s="14"/>
      <c r="J341" s="21"/>
      <c r="K341" s="21"/>
      <c r="L341" s="21"/>
      <c r="M341" s="21"/>
      <c r="N341" s="24"/>
      <c r="O341" s="24"/>
      <c r="P341" s="24"/>
      <c r="Q341" s="24"/>
    </row>
    <row r="342" ht="16.5" customHeight="1">
      <c r="G342" s="62"/>
      <c r="H342" s="21"/>
      <c r="I342" s="14"/>
      <c r="J342" s="21"/>
      <c r="K342" s="21"/>
      <c r="L342" s="21"/>
      <c r="M342" s="21"/>
      <c r="N342" s="24"/>
      <c r="O342" s="24"/>
      <c r="P342" s="24"/>
      <c r="Q342" s="24"/>
    </row>
    <row r="343" ht="16.5" customHeight="1">
      <c r="G343" s="62"/>
      <c r="H343" s="21"/>
      <c r="I343" s="14"/>
      <c r="J343" s="21"/>
      <c r="K343" s="21"/>
      <c r="L343" s="21"/>
      <c r="M343" s="21"/>
      <c r="N343" s="24"/>
      <c r="O343" s="24"/>
      <c r="P343" s="24"/>
      <c r="Q343" s="24"/>
    </row>
    <row r="344" ht="16.5" customHeight="1">
      <c r="G344" s="62"/>
      <c r="H344" s="21"/>
      <c r="I344" s="14"/>
      <c r="J344" s="21"/>
      <c r="K344" s="21"/>
      <c r="L344" s="21"/>
      <c r="M344" s="21"/>
      <c r="N344" s="24"/>
      <c r="O344" s="24"/>
      <c r="P344" s="24"/>
      <c r="Q344" s="24"/>
    </row>
    <row r="345" ht="16.5" customHeight="1">
      <c r="G345" s="62"/>
      <c r="H345" s="21"/>
      <c r="I345" s="14"/>
      <c r="J345" s="21"/>
      <c r="K345" s="21"/>
      <c r="L345" s="21"/>
      <c r="M345" s="21"/>
      <c r="N345" s="24"/>
      <c r="O345" s="24"/>
      <c r="P345" s="24"/>
      <c r="Q345" s="24"/>
    </row>
    <row r="346" ht="16.5" customHeight="1">
      <c r="G346" s="62"/>
      <c r="H346" s="21"/>
      <c r="I346" s="14"/>
      <c r="J346" s="21"/>
      <c r="K346" s="21"/>
      <c r="L346" s="21"/>
      <c r="M346" s="21"/>
      <c r="N346" s="24"/>
      <c r="O346" s="24"/>
      <c r="P346" s="24"/>
      <c r="Q346" s="24"/>
    </row>
    <row r="347" ht="16.5" customHeight="1">
      <c r="G347" s="62"/>
      <c r="H347" s="21"/>
      <c r="I347" s="14"/>
      <c r="J347" s="21"/>
      <c r="K347" s="21"/>
      <c r="L347" s="21"/>
      <c r="M347" s="21"/>
      <c r="N347" s="24"/>
      <c r="O347" s="24"/>
      <c r="P347" s="24"/>
      <c r="Q347" s="24"/>
    </row>
    <row r="348" ht="16.5" customHeight="1">
      <c r="G348" s="62"/>
      <c r="H348" s="21"/>
      <c r="I348" s="14"/>
      <c r="J348" s="21"/>
      <c r="K348" s="21"/>
      <c r="L348" s="21"/>
      <c r="M348" s="21"/>
      <c r="N348" s="24"/>
      <c r="O348" s="24"/>
      <c r="P348" s="24"/>
      <c r="Q348" s="24"/>
    </row>
    <row r="349" ht="16.5" customHeight="1">
      <c r="G349" s="62"/>
      <c r="H349" s="21"/>
      <c r="I349" s="14"/>
      <c r="J349" s="21"/>
      <c r="K349" s="21"/>
      <c r="L349" s="21"/>
      <c r="M349" s="21"/>
      <c r="N349" s="24"/>
      <c r="O349" s="24"/>
      <c r="P349" s="24"/>
      <c r="Q349" s="24"/>
    </row>
    <row r="350" ht="16.5" customHeight="1">
      <c r="G350" s="62"/>
      <c r="H350" s="21"/>
      <c r="I350" s="14"/>
      <c r="J350" s="21"/>
      <c r="K350" s="21"/>
      <c r="L350" s="21"/>
      <c r="M350" s="21"/>
      <c r="N350" s="24"/>
      <c r="O350" s="24"/>
      <c r="P350" s="24"/>
      <c r="Q350" s="24"/>
    </row>
    <row r="351" ht="16.5" customHeight="1">
      <c r="G351" s="62"/>
      <c r="H351" s="21"/>
      <c r="I351" s="14"/>
      <c r="J351" s="21"/>
      <c r="K351" s="21"/>
      <c r="L351" s="21"/>
      <c r="M351" s="21"/>
      <c r="N351" s="24"/>
      <c r="O351" s="24"/>
      <c r="P351" s="24"/>
      <c r="Q351" s="24"/>
    </row>
    <row r="352" ht="16.5" customHeight="1">
      <c r="G352" s="62"/>
      <c r="H352" s="21"/>
      <c r="I352" s="14"/>
      <c r="J352" s="21"/>
      <c r="K352" s="21"/>
      <c r="L352" s="21"/>
      <c r="M352" s="21"/>
      <c r="N352" s="24"/>
      <c r="O352" s="24"/>
      <c r="P352" s="24"/>
      <c r="Q352" s="24"/>
    </row>
    <row r="353" ht="16.5" customHeight="1">
      <c r="G353" s="62"/>
      <c r="H353" s="21"/>
      <c r="I353" s="14"/>
      <c r="J353" s="21"/>
      <c r="K353" s="21"/>
      <c r="L353" s="21"/>
      <c r="M353" s="21"/>
      <c r="N353" s="24"/>
      <c r="O353" s="24"/>
      <c r="P353" s="24"/>
      <c r="Q353" s="24"/>
    </row>
    <row r="354" ht="16.5" customHeight="1">
      <c r="G354" s="62"/>
      <c r="H354" s="21"/>
      <c r="I354" s="14"/>
      <c r="J354" s="21"/>
      <c r="K354" s="21"/>
      <c r="L354" s="21"/>
      <c r="M354" s="21"/>
      <c r="N354" s="24"/>
      <c r="O354" s="24"/>
      <c r="P354" s="24"/>
      <c r="Q354" s="24"/>
    </row>
    <row r="355" ht="16.5" customHeight="1">
      <c r="G355" s="62"/>
      <c r="H355" s="21"/>
      <c r="I355" s="14"/>
      <c r="J355" s="21"/>
      <c r="K355" s="21"/>
      <c r="L355" s="21"/>
      <c r="M355" s="21"/>
      <c r="N355" s="24"/>
      <c r="O355" s="24"/>
      <c r="P355" s="24"/>
      <c r="Q355" s="24"/>
    </row>
    <row r="356" ht="16.5" customHeight="1">
      <c r="G356" s="62"/>
      <c r="H356" s="21"/>
      <c r="I356" s="14"/>
      <c r="J356" s="21"/>
      <c r="K356" s="21"/>
      <c r="L356" s="21"/>
      <c r="M356" s="21"/>
      <c r="N356" s="24"/>
      <c r="O356" s="24"/>
      <c r="P356" s="24"/>
      <c r="Q356" s="24"/>
    </row>
    <row r="357" ht="16.5" customHeight="1">
      <c r="G357" s="62"/>
      <c r="H357" s="21"/>
      <c r="I357" s="14"/>
      <c r="J357" s="21"/>
      <c r="K357" s="21"/>
      <c r="L357" s="21"/>
      <c r="M357" s="21"/>
      <c r="N357" s="24"/>
      <c r="O357" s="24"/>
      <c r="P357" s="24"/>
      <c r="Q357" s="24"/>
    </row>
    <row r="358" ht="16.5" customHeight="1">
      <c r="G358" s="62"/>
      <c r="H358" s="21"/>
      <c r="I358" s="14"/>
      <c r="J358" s="21"/>
      <c r="K358" s="21"/>
      <c r="L358" s="21"/>
      <c r="M358" s="21"/>
      <c r="N358" s="24"/>
      <c r="O358" s="24"/>
      <c r="P358" s="24"/>
      <c r="Q358" s="24"/>
    </row>
    <row r="359" ht="16.5" customHeight="1">
      <c r="G359" s="62"/>
      <c r="H359" s="21"/>
      <c r="I359" s="14"/>
      <c r="J359" s="21"/>
      <c r="K359" s="21"/>
      <c r="L359" s="21"/>
      <c r="M359" s="21"/>
      <c r="N359" s="24"/>
      <c r="O359" s="24"/>
      <c r="P359" s="24"/>
      <c r="Q359" s="24"/>
    </row>
    <row r="360" ht="16.5" customHeight="1">
      <c r="G360" s="62"/>
      <c r="H360" s="21"/>
      <c r="I360" s="14"/>
      <c r="J360" s="21"/>
      <c r="K360" s="21"/>
      <c r="L360" s="21"/>
      <c r="M360" s="21"/>
      <c r="N360" s="24"/>
      <c r="O360" s="24"/>
      <c r="P360" s="24"/>
      <c r="Q360" s="24"/>
    </row>
    <row r="361" ht="16.5" customHeight="1">
      <c r="G361" s="62"/>
      <c r="H361" s="21"/>
      <c r="I361" s="14"/>
      <c r="J361" s="21"/>
      <c r="K361" s="21"/>
      <c r="L361" s="21"/>
      <c r="M361" s="21"/>
      <c r="N361" s="24"/>
      <c r="O361" s="24"/>
      <c r="P361" s="24"/>
      <c r="Q361" s="24"/>
    </row>
    <row r="362" ht="16.5" customHeight="1">
      <c r="G362" s="62"/>
      <c r="H362" s="21"/>
      <c r="I362" s="14"/>
      <c r="J362" s="21"/>
      <c r="K362" s="21"/>
      <c r="L362" s="21"/>
      <c r="M362" s="21"/>
      <c r="N362" s="24"/>
      <c r="O362" s="24"/>
      <c r="P362" s="24"/>
      <c r="Q362" s="24"/>
    </row>
    <row r="363" ht="16.5" customHeight="1">
      <c r="G363" s="62"/>
      <c r="H363" s="21"/>
      <c r="I363" s="14"/>
      <c r="J363" s="21"/>
      <c r="K363" s="21"/>
      <c r="L363" s="21"/>
      <c r="M363" s="21"/>
      <c r="N363" s="24"/>
      <c r="O363" s="24"/>
      <c r="P363" s="24"/>
      <c r="Q363" s="24"/>
    </row>
    <row r="364" ht="16.5" customHeight="1">
      <c r="G364" s="62"/>
      <c r="H364" s="21"/>
      <c r="I364" s="14"/>
      <c r="J364" s="21"/>
      <c r="K364" s="21"/>
      <c r="L364" s="21"/>
      <c r="M364" s="21"/>
      <c r="N364" s="24"/>
      <c r="O364" s="24"/>
      <c r="P364" s="24"/>
      <c r="Q364" s="24"/>
    </row>
    <row r="365" ht="16.5" customHeight="1">
      <c r="G365" s="62"/>
      <c r="H365" s="21"/>
      <c r="I365" s="14"/>
      <c r="J365" s="21"/>
      <c r="K365" s="21"/>
      <c r="L365" s="21"/>
      <c r="M365" s="21"/>
      <c r="N365" s="24"/>
      <c r="O365" s="24"/>
      <c r="P365" s="24"/>
      <c r="Q365" s="24"/>
    </row>
    <row r="366" ht="16.5" customHeight="1">
      <c r="G366" s="62"/>
      <c r="H366" s="21"/>
      <c r="I366" s="14"/>
      <c r="J366" s="21"/>
      <c r="K366" s="21"/>
      <c r="L366" s="21"/>
      <c r="M366" s="21"/>
      <c r="N366" s="24"/>
      <c r="O366" s="24"/>
      <c r="P366" s="24"/>
      <c r="Q366" s="24"/>
    </row>
    <row r="367" ht="16.5" customHeight="1">
      <c r="G367" s="62"/>
      <c r="H367" s="21"/>
      <c r="I367" s="14"/>
      <c r="J367" s="21"/>
      <c r="K367" s="21"/>
      <c r="L367" s="21"/>
      <c r="M367" s="21"/>
      <c r="N367" s="24"/>
      <c r="O367" s="24"/>
      <c r="P367" s="24"/>
      <c r="Q367" s="24"/>
    </row>
    <row r="368" ht="16.5" customHeight="1">
      <c r="G368" s="62"/>
      <c r="H368" s="21"/>
      <c r="I368" s="14"/>
      <c r="J368" s="21"/>
      <c r="K368" s="21"/>
      <c r="L368" s="21"/>
      <c r="M368" s="21"/>
      <c r="N368" s="24"/>
      <c r="O368" s="24"/>
      <c r="P368" s="24"/>
      <c r="Q368" s="24"/>
    </row>
    <row r="369" ht="16.5" customHeight="1">
      <c r="G369" s="62"/>
      <c r="H369" s="21"/>
      <c r="I369" s="14"/>
      <c r="J369" s="21"/>
      <c r="K369" s="21"/>
      <c r="L369" s="21"/>
      <c r="M369" s="21"/>
      <c r="N369" s="24"/>
      <c r="O369" s="24"/>
      <c r="P369" s="24"/>
      <c r="Q369" s="24"/>
    </row>
    <row r="370" ht="16.5" customHeight="1">
      <c r="G370" s="62"/>
      <c r="H370" s="21"/>
      <c r="I370" s="14"/>
      <c r="J370" s="21"/>
      <c r="K370" s="21"/>
      <c r="L370" s="21"/>
      <c r="M370" s="21"/>
      <c r="N370" s="24"/>
      <c r="O370" s="24"/>
      <c r="P370" s="24"/>
      <c r="Q370" s="24"/>
    </row>
    <row r="371" ht="16.5" customHeight="1">
      <c r="G371" s="62"/>
      <c r="H371" s="21"/>
      <c r="I371" s="14"/>
      <c r="J371" s="21"/>
      <c r="K371" s="21"/>
      <c r="L371" s="21"/>
      <c r="M371" s="21"/>
      <c r="N371" s="24"/>
      <c r="O371" s="24"/>
      <c r="P371" s="24"/>
      <c r="Q371" s="24"/>
    </row>
    <row r="372" ht="16.5" customHeight="1">
      <c r="G372" s="62"/>
      <c r="H372" s="21"/>
      <c r="I372" s="14"/>
      <c r="J372" s="21"/>
      <c r="K372" s="21"/>
      <c r="L372" s="21"/>
      <c r="M372" s="21"/>
      <c r="N372" s="24"/>
      <c r="O372" s="24"/>
      <c r="P372" s="24"/>
      <c r="Q372" s="24"/>
    </row>
    <row r="373" ht="16.5" customHeight="1">
      <c r="G373" s="62"/>
      <c r="H373" s="21"/>
      <c r="I373" s="14"/>
      <c r="J373" s="21"/>
      <c r="K373" s="21"/>
      <c r="L373" s="21"/>
      <c r="M373" s="21"/>
      <c r="N373" s="24"/>
      <c r="O373" s="24"/>
      <c r="P373" s="24"/>
      <c r="Q373" s="24"/>
    </row>
    <row r="374" ht="16.5" customHeight="1">
      <c r="G374" s="62"/>
      <c r="H374" s="21"/>
      <c r="I374" s="14"/>
      <c r="J374" s="21"/>
      <c r="K374" s="21"/>
      <c r="L374" s="21"/>
      <c r="M374" s="21"/>
      <c r="N374" s="24"/>
      <c r="O374" s="24"/>
      <c r="P374" s="24"/>
      <c r="Q374" s="24"/>
    </row>
    <row r="375" ht="16.5" customHeight="1">
      <c r="G375" s="62"/>
      <c r="H375" s="21"/>
      <c r="I375" s="14"/>
      <c r="J375" s="21"/>
      <c r="K375" s="21"/>
      <c r="L375" s="21"/>
      <c r="M375" s="21"/>
      <c r="N375" s="24"/>
      <c r="O375" s="24"/>
      <c r="P375" s="24"/>
      <c r="Q375" s="24"/>
    </row>
    <row r="376" ht="16.5" customHeight="1">
      <c r="G376" s="62"/>
      <c r="H376" s="21"/>
      <c r="I376" s="14"/>
      <c r="J376" s="21"/>
      <c r="K376" s="21"/>
      <c r="L376" s="21"/>
      <c r="M376" s="21"/>
      <c r="N376" s="24"/>
      <c r="O376" s="24"/>
      <c r="P376" s="24"/>
      <c r="Q376" s="24"/>
    </row>
    <row r="377" ht="16.5" customHeight="1">
      <c r="G377" s="62"/>
      <c r="H377" s="21"/>
      <c r="I377" s="14"/>
      <c r="J377" s="21"/>
      <c r="K377" s="21"/>
      <c r="L377" s="21"/>
      <c r="M377" s="21"/>
      <c r="N377" s="24"/>
      <c r="O377" s="24"/>
      <c r="P377" s="24"/>
      <c r="Q377" s="24"/>
    </row>
    <row r="378" ht="16.5" customHeight="1">
      <c r="G378" s="62"/>
      <c r="H378" s="21"/>
      <c r="I378" s="14"/>
      <c r="J378" s="21"/>
      <c r="K378" s="21"/>
      <c r="L378" s="21"/>
      <c r="M378" s="21"/>
      <c r="N378" s="24"/>
      <c r="O378" s="24"/>
      <c r="P378" s="24"/>
      <c r="Q378" s="24"/>
    </row>
    <row r="379" ht="16.5" customHeight="1">
      <c r="G379" s="62"/>
      <c r="H379" s="21"/>
      <c r="I379" s="14"/>
      <c r="J379" s="21"/>
      <c r="K379" s="21"/>
      <c r="L379" s="21"/>
      <c r="M379" s="21"/>
      <c r="N379" s="24"/>
      <c r="O379" s="24"/>
      <c r="P379" s="24"/>
      <c r="Q379" s="24"/>
    </row>
    <row r="380" ht="16.5" customHeight="1">
      <c r="G380" s="62"/>
      <c r="H380" s="21"/>
      <c r="I380" s="14"/>
      <c r="J380" s="21"/>
      <c r="K380" s="21"/>
      <c r="L380" s="21"/>
      <c r="M380" s="21"/>
      <c r="N380" s="24"/>
      <c r="O380" s="24"/>
      <c r="P380" s="24"/>
      <c r="Q380" s="24"/>
    </row>
    <row r="381" ht="16.5" customHeight="1">
      <c r="G381" s="62"/>
      <c r="H381" s="21"/>
      <c r="I381" s="14"/>
      <c r="J381" s="21"/>
      <c r="K381" s="21"/>
      <c r="L381" s="21"/>
      <c r="M381" s="21"/>
      <c r="N381" s="24"/>
      <c r="O381" s="24"/>
      <c r="P381" s="24"/>
      <c r="Q381" s="24"/>
    </row>
    <row r="382" ht="16.5" customHeight="1">
      <c r="G382" s="62"/>
      <c r="H382" s="21"/>
      <c r="I382" s="14"/>
      <c r="J382" s="21"/>
      <c r="K382" s="21"/>
      <c r="L382" s="21"/>
      <c r="M382" s="21"/>
      <c r="N382" s="24"/>
      <c r="O382" s="24"/>
      <c r="P382" s="24"/>
      <c r="Q382" s="24"/>
    </row>
    <row r="383" ht="16.5" customHeight="1">
      <c r="G383" s="62"/>
      <c r="H383" s="21"/>
      <c r="I383" s="14"/>
      <c r="J383" s="21"/>
      <c r="K383" s="21"/>
      <c r="L383" s="21"/>
      <c r="M383" s="21"/>
      <c r="N383" s="24"/>
      <c r="O383" s="24"/>
      <c r="P383" s="24"/>
      <c r="Q383" s="24"/>
    </row>
    <row r="384" ht="16.5" customHeight="1">
      <c r="G384" s="62"/>
      <c r="H384" s="21"/>
      <c r="I384" s="14"/>
      <c r="J384" s="21"/>
      <c r="K384" s="21"/>
      <c r="L384" s="21"/>
      <c r="M384" s="21"/>
      <c r="N384" s="24"/>
      <c r="O384" s="24"/>
      <c r="P384" s="24"/>
      <c r="Q384" s="24"/>
    </row>
    <row r="385" ht="16.5" customHeight="1">
      <c r="G385" s="62"/>
      <c r="H385" s="21"/>
      <c r="I385" s="14"/>
      <c r="J385" s="21"/>
      <c r="K385" s="21"/>
      <c r="L385" s="21"/>
      <c r="M385" s="21"/>
      <c r="N385" s="24"/>
      <c r="O385" s="24"/>
      <c r="P385" s="24"/>
      <c r="Q385" s="24"/>
    </row>
    <row r="386" ht="16.5" customHeight="1">
      <c r="G386" s="62"/>
      <c r="H386" s="21"/>
      <c r="I386" s="14"/>
      <c r="J386" s="21"/>
      <c r="K386" s="21"/>
      <c r="L386" s="21"/>
      <c r="M386" s="21"/>
      <c r="N386" s="24"/>
      <c r="O386" s="24"/>
      <c r="P386" s="24"/>
      <c r="Q386" s="24"/>
    </row>
    <row r="387" ht="16.5" customHeight="1">
      <c r="G387" s="62"/>
      <c r="H387" s="21"/>
      <c r="I387" s="14"/>
      <c r="J387" s="21"/>
      <c r="K387" s="21"/>
      <c r="L387" s="21"/>
      <c r="M387" s="21"/>
      <c r="N387" s="24"/>
      <c r="O387" s="24"/>
      <c r="P387" s="24"/>
      <c r="Q387" s="24"/>
    </row>
    <row r="388" ht="16.5" customHeight="1">
      <c r="G388" s="62"/>
      <c r="H388" s="21"/>
      <c r="I388" s="14"/>
      <c r="J388" s="21"/>
      <c r="K388" s="21"/>
      <c r="L388" s="21"/>
      <c r="M388" s="21"/>
      <c r="N388" s="24"/>
      <c r="O388" s="24"/>
      <c r="P388" s="24"/>
      <c r="Q388" s="24"/>
    </row>
    <row r="389" ht="16.5" customHeight="1">
      <c r="G389" s="62"/>
      <c r="H389" s="21"/>
      <c r="I389" s="14"/>
      <c r="J389" s="21"/>
      <c r="K389" s="21"/>
      <c r="L389" s="21"/>
      <c r="M389" s="21"/>
      <c r="N389" s="24"/>
      <c r="O389" s="24"/>
      <c r="P389" s="24"/>
      <c r="Q389" s="24"/>
    </row>
    <row r="390" ht="16.5" customHeight="1">
      <c r="G390" s="62"/>
      <c r="H390" s="21"/>
      <c r="I390" s="14"/>
      <c r="J390" s="21"/>
      <c r="K390" s="21"/>
      <c r="L390" s="21"/>
      <c r="M390" s="21"/>
      <c r="N390" s="24"/>
      <c r="O390" s="24"/>
      <c r="P390" s="24"/>
      <c r="Q390" s="24"/>
    </row>
    <row r="391" ht="16.5" customHeight="1">
      <c r="G391" s="62"/>
      <c r="H391" s="21"/>
      <c r="I391" s="14"/>
      <c r="J391" s="21"/>
      <c r="K391" s="21"/>
      <c r="L391" s="21"/>
      <c r="M391" s="21"/>
      <c r="N391" s="24"/>
      <c r="O391" s="24"/>
      <c r="P391" s="24"/>
      <c r="Q391" s="24"/>
    </row>
    <row r="392" ht="16.5" customHeight="1">
      <c r="G392" s="62"/>
      <c r="H392" s="21"/>
      <c r="I392" s="14"/>
      <c r="J392" s="21"/>
      <c r="K392" s="21"/>
      <c r="L392" s="21"/>
      <c r="M392" s="21"/>
      <c r="N392" s="24"/>
      <c r="O392" s="24"/>
      <c r="P392" s="24"/>
      <c r="Q392" s="24"/>
    </row>
    <row r="393" ht="16.5" customHeight="1">
      <c r="G393" s="62"/>
      <c r="H393" s="21"/>
      <c r="I393" s="14"/>
      <c r="J393" s="21"/>
      <c r="K393" s="21"/>
      <c r="L393" s="21"/>
      <c r="M393" s="21"/>
      <c r="N393" s="24"/>
      <c r="O393" s="24"/>
      <c r="P393" s="24"/>
      <c r="Q393" s="24"/>
    </row>
    <row r="394" ht="16.5" customHeight="1">
      <c r="G394" s="62"/>
      <c r="H394" s="21"/>
      <c r="I394" s="14"/>
      <c r="J394" s="21"/>
      <c r="K394" s="21"/>
      <c r="L394" s="21"/>
      <c r="M394" s="21"/>
      <c r="N394" s="24"/>
      <c r="O394" s="24"/>
      <c r="P394" s="24"/>
      <c r="Q394" s="24"/>
    </row>
    <row r="395" ht="16.5" customHeight="1">
      <c r="G395" s="62"/>
      <c r="H395" s="21"/>
      <c r="I395" s="14"/>
      <c r="J395" s="21"/>
      <c r="K395" s="21"/>
      <c r="L395" s="21"/>
      <c r="M395" s="21"/>
      <c r="N395" s="24"/>
      <c r="O395" s="24"/>
      <c r="P395" s="24"/>
      <c r="Q395" s="24"/>
    </row>
    <row r="396" ht="16.5" customHeight="1">
      <c r="G396" s="62"/>
      <c r="H396" s="21"/>
      <c r="I396" s="14"/>
      <c r="J396" s="21"/>
      <c r="K396" s="21"/>
      <c r="L396" s="21"/>
      <c r="M396" s="21"/>
      <c r="N396" s="24"/>
      <c r="O396" s="24"/>
      <c r="P396" s="24"/>
      <c r="Q396" s="24"/>
    </row>
    <row r="397" ht="16.5" customHeight="1">
      <c r="G397" s="62"/>
      <c r="H397" s="21"/>
      <c r="I397" s="14"/>
      <c r="J397" s="21"/>
      <c r="K397" s="21"/>
      <c r="L397" s="21"/>
      <c r="M397" s="21"/>
      <c r="N397" s="24"/>
      <c r="O397" s="24"/>
      <c r="P397" s="24"/>
      <c r="Q397" s="24"/>
    </row>
    <row r="398" ht="16.5" customHeight="1">
      <c r="G398" s="62"/>
      <c r="H398" s="21"/>
      <c r="I398" s="14"/>
      <c r="J398" s="21"/>
      <c r="K398" s="21"/>
      <c r="L398" s="21"/>
      <c r="M398" s="21"/>
      <c r="N398" s="24"/>
      <c r="O398" s="24"/>
      <c r="P398" s="24"/>
      <c r="Q398" s="24"/>
    </row>
    <row r="399" ht="16.5" customHeight="1">
      <c r="G399" s="62"/>
      <c r="H399" s="21"/>
      <c r="I399" s="14"/>
      <c r="J399" s="21"/>
      <c r="K399" s="21"/>
      <c r="L399" s="21"/>
      <c r="M399" s="21"/>
      <c r="N399" s="24"/>
      <c r="O399" s="24"/>
      <c r="P399" s="24"/>
      <c r="Q399" s="24"/>
    </row>
    <row r="400" ht="16.5" customHeight="1">
      <c r="G400" s="62"/>
      <c r="H400" s="21"/>
      <c r="I400" s="14"/>
      <c r="J400" s="21"/>
      <c r="K400" s="21"/>
      <c r="L400" s="21"/>
      <c r="M400" s="21"/>
      <c r="N400" s="24"/>
      <c r="O400" s="24"/>
      <c r="P400" s="24"/>
      <c r="Q400" s="24"/>
    </row>
    <row r="401" ht="16.5" customHeight="1">
      <c r="G401" s="62"/>
      <c r="H401" s="21"/>
      <c r="I401" s="14"/>
      <c r="J401" s="21"/>
      <c r="K401" s="21"/>
      <c r="L401" s="21"/>
      <c r="M401" s="21"/>
      <c r="N401" s="24"/>
      <c r="O401" s="24"/>
      <c r="P401" s="24"/>
      <c r="Q401" s="24"/>
    </row>
    <row r="402" ht="16.5" customHeight="1">
      <c r="G402" s="62"/>
      <c r="H402" s="21"/>
      <c r="I402" s="14"/>
      <c r="J402" s="21"/>
      <c r="K402" s="21"/>
      <c r="L402" s="21"/>
      <c r="M402" s="21"/>
      <c r="N402" s="24"/>
      <c r="O402" s="24"/>
      <c r="P402" s="24"/>
      <c r="Q402" s="24"/>
    </row>
    <row r="403" ht="16.5" customHeight="1">
      <c r="G403" s="62"/>
      <c r="H403" s="21"/>
      <c r="I403" s="14"/>
      <c r="J403" s="21"/>
      <c r="K403" s="21"/>
      <c r="L403" s="21"/>
      <c r="M403" s="21"/>
      <c r="N403" s="24"/>
      <c r="O403" s="24"/>
      <c r="P403" s="24"/>
      <c r="Q403" s="24"/>
    </row>
    <row r="404" ht="16.5" customHeight="1">
      <c r="G404" s="62"/>
      <c r="H404" s="21"/>
      <c r="I404" s="14"/>
      <c r="J404" s="21"/>
      <c r="K404" s="21"/>
      <c r="L404" s="21"/>
      <c r="M404" s="21"/>
      <c r="N404" s="24"/>
      <c r="O404" s="24"/>
      <c r="P404" s="24"/>
      <c r="Q404" s="24"/>
    </row>
    <row r="405" ht="16.5" customHeight="1">
      <c r="G405" s="62"/>
      <c r="H405" s="21"/>
      <c r="I405" s="14"/>
      <c r="J405" s="21"/>
      <c r="K405" s="21"/>
      <c r="L405" s="21"/>
      <c r="M405" s="21"/>
      <c r="N405" s="24"/>
      <c r="O405" s="24"/>
      <c r="P405" s="24"/>
      <c r="Q405" s="24"/>
    </row>
    <row r="406" ht="16.5" customHeight="1">
      <c r="G406" s="62"/>
      <c r="H406" s="21"/>
      <c r="I406" s="14"/>
      <c r="J406" s="21"/>
      <c r="K406" s="21"/>
      <c r="L406" s="21"/>
      <c r="M406" s="21"/>
      <c r="N406" s="24"/>
      <c r="O406" s="24"/>
      <c r="P406" s="24"/>
      <c r="Q406" s="24"/>
    </row>
    <row r="407" ht="16.5" customHeight="1">
      <c r="G407" s="62"/>
      <c r="H407" s="21"/>
      <c r="I407" s="14"/>
      <c r="J407" s="21"/>
      <c r="K407" s="21"/>
      <c r="L407" s="21"/>
      <c r="M407" s="21"/>
      <c r="N407" s="24"/>
      <c r="O407" s="24"/>
      <c r="P407" s="24"/>
      <c r="Q407" s="24"/>
    </row>
    <row r="408" ht="16.5" customHeight="1">
      <c r="G408" s="62"/>
      <c r="H408" s="21"/>
      <c r="I408" s="14"/>
      <c r="J408" s="21"/>
      <c r="K408" s="21"/>
      <c r="L408" s="21"/>
      <c r="M408" s="21"/>
      <c r="N408" s="24"/>
      <c r="O408" s="24"/>
      <c r="P408" s="24"/>
      <c r="Q408" s="24"/>
    </row>
    <row r="409" ht="16.5" customHeight="1">
      <c r="G409" s="62"/>
      <c r="H409" s="21"/>
      <c r="I409" s="14"/>
      <c r="J409" s="21"/>
      <c r="K409" s="21"/>
      <c r="L409" s="21"/>
      <c r="M409" s="21"/>
      <c r="N409" s="24"/>
      <c r="O409" s="24"/>
      <c r="P409" s="24"/>
      <c r="Q409" s="24"/>
    </row>
    <row r="410" ht="16.5" customHeight="1">
      <c r="G410" s="62"/>
      <c r="H410" s="21"/>
      <c r="I410" s="14"/>
      <c r="J410" s="21"/>
      <c r="K410" s="21"/>
      <c r="L410" s="21"/>
      <c r="M410" s="21"/>
      <c r="N410" s="24"/>
      <c r="O410" s="24"/>
      <c r="P410" s="24"/>
      <c r="Q410" s="24"/>
    </row>
    <row r="411" ht="16.5" customHeight="1">
      <c r="G411" s="62"/>
      <c r="H411" s="21"/>
      <c r="I411" s="14"/>
      <c r="J411" s="21"/>
      <c r="K411" s="21"/>
      <c r="L411" s="21"/>
      <c r="M411" s="21"/>
      <c r="N411" s="24"/>
      <c r="O411" s="24"/>
      <c r="P411" s="24"/>
      <c r="Q411" s="24"/>
    </row>
    <row r="412" ht="16.5" customHeight="1">
      <c r="G412" s="62"/>
      <c r="H412" s="21"/>
      <c r="I412" s="14"/>
      <c r="J412" s="21"/>
      <c r="K412" s="21"/>
      <c r="L412" s="21"/>
      <c r="M412" s="21"/>
      <c r="N412" s="24"/>
      <c r="O412" s="24"/>
      <c r="P412" s="24"/>
      <c r="Q412" s="24"/>
    </row>
    <row r="413" ht="16.5" customHeight="1">
      <c r="G413" s="62"/>
      <c r="H413" s="21"/>
      <c r="I413" s="14"/>
      <c r="J413" s="21"/>
      <c r="K413" s="21"/>
      <c r="L413" s="21"/>
      <c r="M413" s="21"/>
      <c r="N413" s="24"/>
      <c r="O413" s="24"/>
      <c r="P413" s="24"/>
      <c r="Q413" s="24"/>
    </row>
    <row r="414" ht="16.5" customHeight="1">
      <c r="G414" s="62"/>
      <c r="H414" s="21"/>
      <c r="I414" s="14"/>
      <c r="J414" s="21"/>
      <c r="K414" s="21"/>
      <c r="L414" s="21"/>
      <c r="M414" s="21"/>
      <c r="N414" s="24"/>
      <c r="O414" s="24"/>
      <c r="P414" s="24"/>
      <c r="Q414" s="24"/>
    </row>
    <row r="415" ht="16.5" customHeight="1">
      <c r="G415" s="62"/>
      <c r="H415" s="21"/>
      <c r="I415" s="14"/>
      <c r="J415" s="21"/>
      <c r="K415" s="21"/>
      <c r="L415" s="21"/>
      <c r="M415" s="21"/>
      <c r="N415" s="24"/>
      <c r="O415" s="24"/>
      <c r="P415" s="24"/>
      <c r="Q415" s="24"/>
    </row>
    <row r="416" ht="16.5" customHeight="1">
      <c r="G416" s="62"/>
      <c r="H416" s="21"/>
      <c r="I416" s="14"/>
      <c r="J416" s="21"/>
      <c r="K416" s="21"/>
      <c r="L416" s="21"/>
      <c r="M416" s="21"/>
      <c r="N416" s="24"/>
      <c r="O416" s="24"/>
      <c r="P416" s="24"/>
      <c r="Q416" s="24"/>
    </row>
    <row r="417" ht="16.5" customHeight="1">
      <c r="G417" s="62"/>
      <c r="H417" s="21"/>
      <c r="I417" s="14"/>
      <c r="J417" s="21"/>
      <c r="K417" s="21"/>
      <c r="L417" s="21"/>
      <c r="M417" s="21"/>
      <c r="N417" s="24"/>
      <c r="O417" s="24"/>
      <c r="P417" s="24"/>
      <c r="Q417" s="24"/>
    </row>
    <row r="418" ht="16.5" customHeight="1">
      <c r="G418" s="62"/>
      <c r="H418" s="21"/>
      <c r="I418" s="14"/>
      <c r="J418" s="21"/>
      <c r="K418" s="21"/>
      <c r="L418" s="21"/>
      <c r="M418" s="21"/>
      <c r="N418" s="24"/>
      <c r="O418" s="24"/>
      <c r="P418" s="24"/>
      <c r="Q418" s="24"/>
    </row>
    <row r="419" ht="16.5" customHeight="1">
      <c r="G419" s="62"/>
      <c r="H419" s="21"/>
      <c r="I419" s="14"/>
      <c r="J419" s="21"/>
      <c r="K419" s="21"/>
      <c r="L419" s="21"/>
      <c r="M419" s="21"/>
      <c r="N419" s="24"/>
      <c r="O419" s="24"/>
      <c r="P419" s="24"/>
      <c r="Q419" s="24"/>
    </row>
    <row r="420" ht="16.5" customHeight="1">
      <c r="G420" s="62"/>
      <c r="H420" s="21"/>
      <c r="I420" s="14"/>
      <c r="J420" s="21"/>
      <c r="K420" s="21"/>
      <c r="L420" s="21"/>
      <c r="M420" s="21"/>
      <c r="N420" s="24"/>
      <c r="O420" s="24"/>
      <c r="P420" s="24"/>
      <c r="Q420" s="24"/>
    </row>
    <row r="421" ht="16.5" customHeight="1">
      <c r="G421" s="62"/>
      <c r="H421" s="21"/>
      <c r="I421" s="14"/>
      <c r="J421" s="21"/>
      <c r="K421" s="21"/>
      <c r="L421" s="21"/>
      <c r="M421" s="21"/>
      <c r="N421" s="24"/>
      <c r="O421" s="24"/>
      <c r="P421" s="24"/>
      <c r="Q421" s="24"/>
    </row>
    <row r="422" ht="16.5" customHeight="1">
      <c r="G422" s="62"/>
      <c r="H422" s="21"/>
      <c r="I422" s="14"/>
      <c r="J422" s="21"/>
      <c r="K422" s="21"/>
      <c r="L422" s="21"/>
      <c r="M422" s="21"/>
      <c r="N422" s="24"/>
      <c r="O422" s="24"/>
      <c r="P422" s="24"/>
      <c r="Q422" s="24"/>
    </row>
    <row r="423" ht="16.5" customHeight="1">
      <c r="G423" s="62"/>
      <c r="H423" s="21"/>
      <c r="I423" s="14"/>
      <c r="J423" s="21"/>
      <c r="K423" s="21"/>
      <c r="L423" s="21"/>
      <c r="M423" s="21"/>
      <c r="N423" s="24"/>
      <c r="O423" s="24"/>
      <c r="P423" s="24"/>
      <c r="Q423" s="24"/>
    </row>
    <row r="424" ht="16.5" customHeight="1">
      <c r="G424" s="62"/>
      <c r="H424" s="21"/>
      <c r="I424" s="14"/>
      <c r="J424" s="21"/>
      <c r="K424" s="21"/>
      <c r="L424" s="21"/>
      <c r="M424" s="21"/>
      <c r="N424" s="24"/>
      <c r="O424" s="24"/>
      <c r="P424" s="24"/>
      <c r="Q424" s="24"/>
    </row>
    <row r="425" ht="16.5" customHeight="1">
      <c r="G425" s="62"/>
      <c r="H425" s="21"/>
      <c r="I425" s="14"/>
      <c r="J425" s="21"/>
      <c r="K425" s="21"/>
      <c r="L425" s="21"/>
      <c r="M425" s="21"/>
      <c r="N425" s="24"/>
      <c r="O425" s="24"/>
      <c r="P425" s="24"/>
      <c r="Q425" s="24"/>
    </row>
    <row r="426" ht="16.5" customHeight="1">
      <c r="G426" s="62"/>
      <c r="H426" s="21"/>
      <c r="I426" s="14"/>
      <c r="J426" s="21"/>
      <c r="K426" s="21"/>
      <c r="L426" s="21"/>
      <c r="M426" s="21"/>
      <c r="N426" s="24"/>
      <c r="O426" s="24"/>
      <c r="P426" s="24"/>
      <c r="Q426" s="24"/>
    </row>
    <row r="427" ht="16.5" customHeight="1">
      <c r="G427" s="62"/>
      <c r="H427" s="21"/>
      <c r="I427" s="14"/>
      <c r="J427" s="21"/>
      <c r="K427" s="21"/>
      <c r="L427" s="21"/>
      <c r="M427" s="21"/>
      <c r="N427" s="24"/>
      <c r="O427" s="24"/>
      <c r="P427" s="24"/>
      <c r="Q427" s="24"/>
    </row>
    <row r="428" ht="16.5" customHeight="1">
      <c r="G428" s="62"/>
      <c r="H428" s="21"/>
      <c r="I428" s="14"/>
      <c r="J428" s="21"/>
      <c r="K428" s="21"/>
      <c r="L428" s="21"/>
      <c r="M428" s="21"/>
      <c r="N428" s="24"/>
      <c r="O428" s="24"/>
      <c r="P428" s="24"/>
      <c r="Q428" s="24"/>
    </row>
    <row r="429" ht="16.5" customHeight="1">
      <c r="G429" s="62"/>
      <c r="H429" s="21"/>
      <c r="I429" s="14"/>
      <c r="J429" s="21"/>
      <c r="K429" s="21"/>
      <c r="L429" s="21"/>
      <c r="M429" s="21"/>
      <c r="N429" s="24"/>
      <c r="O429" s="24"/>
      <c r="P429" s="24"/>
      <c r="Q429" s="24"/>
    </row>
    <row r="430" ht="16.5" customHeight="1">
      <c r="G430" s="62"/>
      <c r="H430" s="21"/>
      <c r="I430" s="14"/>
      <c r="J430" s="21"/>
      <c r="K430" s="21"/>
      <c r="L430" s="21"/>
      <c r="M430" s="21"/>
      <c r="N430" s="24"/>
      <c r="O430" s="24"/>
      <c r="P430" s="24"/>
      <c r="Q430" s="24"/>
    </row>
    <row r="431" ht="16.5" customHeight="1">
      <c r="G431" s="62"/>
      <c r="H431" s="21"/>
      <c r="I431" s="14"/>
      <c r="J431" s="21"/>
      <c r="K431" s="21"/>
      <c r="L431" s="21"/>
      <c r="M431" s="21"/>
      <c r="N431" s="24"/>
      <c r="O431" s="24"/>
      <c r="P431" s="24"/>
      <c r="Q431" s="24"/>
    </row>
    <row r="432" ht="16.5" customHeight="1">
      <c r="G432" s="62"/>
      <c r="H432" s="21"/>
      <c r="I432" s="14"/>
      <c r="J432" s="21"/>
      <c r="K432" s="21"/>
      <c r="L432" s="21"/>
      <c r="M432" s="21"/>
      <c r="N432" s="24"/>
      <c r="O432" s="24"/>
      <c r="P432" s="24"/>
      <c r="Q432" s="24"/>
    </row>
    <row r="433" ht="16.5" customHeight="1">
      <c r="G433" s="62"/>
      <c r="H433" s="21"/>
      <c r="I433" s="14"/>
      <c r="J433" s="21"/>
      <c r="K433" s="21"/>
      <c r="L433" s="21"/>
      <c r="M433" s="21"/>
      <c r="N433" s="24"/>
      <c r="O433" s="24"/>
      <c r="P433" s="24"/>
      <c r="Q433" s="24"/>
    </row>
    <row r="434" ht="16.5" customHeight="1">
      <c r="G434" s="62"/>
      <c r="H434" s="21"/>
      <c r="I434" s="14"/>
      <c r="J434" s="21"/>
      <c r="K434" s="21"/>
      <c r="L434" s="21"/>
      <c r="M434" s="21"/>
      <c r="N434" s="24"/>
      <c r="O434" s="24"/>
      <c r="P434" s="24"/>
      <c r="Q434" s="24"/>
    </row>
    <row r="435" ht="16.5" customHeight="1">
      <c r="G435" s="62"/>
      <c r="H435" s="21"/>
      <c r="I435" s="14"/>
      <c r="J435" s="21"/>
      <c r="K435" s="21"/>
      <c r="L435" s="21"/>
      <c r="M435" s="21"/>
      <c r="N435" s="24"/>
      <c r="O435" s="24"/>
      <c r="P435" s="24"/>
      <c r="Q435" s="24"/>
    </row>
    <row r="436" ht="16.5" customHeight="1">
      <c r="G436" s="62"/>
      <c r="H436" s="21"/>
      <c r="I436" s="14"/>
      <c r="J436" s="21"/>
      <c r="K436" s="21"/>
      <c r="L436" s="21"/>
      <c r="M436" s="21"/>
      <c r="N436" s="24"/>
      <c r="O436" s="24"/>
      <c r="P436" s="24"/>
      <c r="Q436" s="24"/>
    </row>
    <row r="437" ht="16.5" customHeight="1">
      <c r="G437" s="62"/>
      <c r="H437" s="21"/>
      <c r="I437" s="14"/>
      <c r="J437" s="21"/>
      <c r="K437" s="21"/>
      <c r="L437" s="21"/>
      <c r="M437" s="21"/>
      <c r="N437" s="24"/>
      <c r="O437" s="24"/>
      <c r="P437" s="24"/>
      <c r="Q437" s="24"/>
    </row>
    <row r="438" ht="16.5" customHeight="1">
      <c r="G438" s="62"/>
      <c r="H438" s="21"/>
      <c r="I438" s="14"/>
      <c r="J438" s="21"/>
      <c r="K438" s="21"/>
      <c r="L438" s="21"/>
      <c r="M438" s="21"/>
      <c r="N438" s="24"/>
      <c r="O438" s="24"/>
      <c r="P438" s="24"/>
      <c r="Q438" s="24"/>
    </row>
    <row r="439" ht="16.5" customHeight="1">
      <c r="G439" s="62"/>
      <c r="H439" s="21"/>
      <c r="I439" s="14"/>
      <c r="J439" s="21"/>
      <c r="K439" s="21"/>
      <c r="L439" s="21"/>
      <c r="M439" s="21"/>
      <c r="N439" s="24"/>
      <c r="O439" s="24"/>
      <c r="P439" s="24"/>
      <c r="Q439" s="24"/>
    </row>
    <row r="440" ht="16.5" customHeight="1">
      <c r="G440" s="62"/>
      <c r="H440" s="21"/>
      <c r="I440" s="14"/>
      <c r="J440" s="21"/>
      <c r="K440" s="21"/>
      <c r="L440" s="21"/>
      <c r="M440" s="21"/>
      <c r="N440" s="24"/>
      <c r="O440" s="24"/>
      <c r="P440" s="24"/>
      <c r="Q440" s="24"/>
    </row>
    <row r="441" ht="16.5" customHeight="1">
      <c r="G441" s="62"/>
      <c r="H441" s="21"/>
      <c r="I441" s="14"/>
      <c r="J441" s="21"/>
      <c r="K441" s="21"/>
      <c r="L441" s="21"/>
      <c r="M441" s="21"/>
      <c r="N441" s="24"/>
      <c r="O441" s="24"/>
      <c r="P441" s="24"/>
      <c r="Q441" s="24"/>
    </row>
    <row r="442" ht="16.5" customHeight="1">
      <c r="G442" s="62"/>
      <c r="H442" s="21"/>
      <c r="I442" s="14"/>
      <c r="J442" s="21"/>
      <c r="K442" s="21"/>
      <c r="L442" s="21"/>
      <c r="M442" s="21"/>
      <c r="N442" s="24"/>
      <c r="O442" s="24"/>
      <c r="P442" s="24"/>
      <c r="Q442" s="24"/>
    </row>
    <row r="443" ht="16.5" customHeight="1">
      <c r="G443" s="62"/>
      <c r="H443" s="21"/>
      <c r="I443" s="14"/>
      <c r="J443" s="21"/>
      <c r="K443" s="21"/>
      <c r="L443" s="21"/>
      <c r="M443" s="21"/>
      <c r="N443" s="24"/>
      <c r="O443" s="24"/>
      <c r="P443" s="24"/>
      <c r="Q443" s="24"/>
    </row>
    <row r="444" ht="16.5" customHeight="1">
      <c r="G444" s="62"/>
      <c r="H444" s="21"/>
      <c r="I444" s="14"/>
      <c r="J444" s="21"/>
      <c r="K444" s="21"/>
      <c r="L444" s="21"/>
      <c r="M444" s="21"/>
      <c r="N444" s="24"/>
      <c r="O444" s="24"/>
      <c r="P444" s="24"/>
      <c r="Q444" s="24"/>
    </row>
    <row r="445" ht="16.5" customHeight="1">
      <c r="G445" s="62"/>
      <c r="H445" s="21"/>
      <c r="I445" s="14"/>
      <c r="J445" s="21"/>
      <c r="K445" s="21"/>
      <c r="L445" s="21"/>
      <c r="M445" s="21"/>
      <c r="N445" s="24"/>
      <c r="O445" s="24"/>
      <c r="P445" s="24"/>
      <c r="Q445" s="24"/>
    </row>
    <row r="446" ht="16.5" customHeight="1">
      <c r="G446" s="62"/>
      <c r="H446" s="21"/>
      <c r="I446" s="14"/>
      <c r="J446" s="21"/>
      <c r="K446" s="21"/>
      <c r="L446" s="21"/>
      <c r="M446" s="21"/>
      <c r="N446" s="24"/>
      <c r="O446" s="24"/>
      <c r="P446" s="24"/>
      <c r="Q446" s="24"/>
    </row>
    <row r="447" ht="16.5" customHeight="1">
      <c r="G447" s="62"/>
      <c r="H447" s="21"/>
      <c r="I447" s="14"/>
      <c r="J447" s="21"/>
      <c r="K447" s="21"/>
      <c r="L447" s="21"/>
      <c r="M447" s="21"/>
      <c r="N447" s="24"/>
      <c r="O447" s="24"/>
      <c r="P447" s="24"/>
      <c r="Q447" s="24"/>
    </row>
    <row r="448" ht="16.5" customHeight="1">
      <c r="G448" s="62"/>
      <c r="H448" s="21"/>
      <c r="I448" s="14"/>
      <c r="J448" s="21"/>
      <c r="K448" s="21"/>
      <c r="L448" s="21"/>
      <c r="M448" s="21"/>
      <c r="N448" s="24"/>
      <c r="O448" s="24"/>
      <c r="P448" s="24"/>
      <c r="Q448" s="24"/>
    </row>
    <row r="449" ht="16.5" customHeight="1">
      <c r="G449" s="62"/>
      <c r="H449" s="21"/>
      <c r="I449" s="14"/>
      <c r="J449" s="21"/>
      <c r="K449" s="21"/>
      <c r="L449" s="21"/>
      <c r="M449" s="21"/>
      <c r="N449" s="24"/>
      <c r="O449" s="24"/>
      <c r="P449" s="24"/>
      <c r="Q449" s="24"/>
    </row>
    <row r="450" ht="16.5" customHeight="1">
      <c r="G450" s="62"/>
      <c r="H450" s="21"/>
      <c r="I450" s="14"/>
      <c r="J450" s="21"/>
      <c r="K450" s="21"/>
      <c r="L450" s="21"/>
      <c r="M450" s="21"/>
      <c r="N450" s="24"/>
      <c r="O450" s="24"/>
      <c r="P450" s="24"/>
      <c r="Q450" s="24"/>
    </row>
    <row r="451" ht="16.5" customHeight="1">
      <c r="G451" s="62"/>
      <c r="H451" s="21"/>
      <c r="I451" s="14"/>
      <c r="J451" s="21"/>
      <c r="K451" s="21"/>
      <c r="L451" s="21"/>
      <c r="M451" s="21"/>
      <c r="N451" s="24"/>
      <c r="O451" s="24"/>
      <c r="P451" s="24"/>
      <c r="Q451" s="24"/>
    </row>
    <row r="452" ht="16.5" customHeight="1">
      <c r="G452" s="62"/>
      <c r="H452" s="21"/>
      <c r="I452" s="14"/>
      <c r="J452" s="21"/>
      <c r="K452" s="21"/>
      <c r="L452" s="21"/>
      <c r="M452" s="21"/>
      <c r="N452" s="24"/>
      <c r="O452" s="24"/>
      <c r="P452" s="24"/>
      <c r="Q452" s="24"/>
    </row>
    <row r="453" ht="16.5" customHeight="1">
      <c r="G453" s="62"/>
      <c r="H453" s="21"/>
      <c r="I453" s="14"/>
      <c r="J453" s="21"/>
      <c r="K453" s="21"/>
      <c r="L453" s="21"/>
      <c r="M453" s="21"/>
      <c r="N453" s="24"/>
      <c r="O453" s="24"/>
      <c r="P453" s="24"/>
      <c r="Q453" s="24"/>
    </row>
    <row r="454" ht="16.5" customHeight="1">
      <c r="G454" s="62"/>
      <c r="H454" s="21"/>
      <c r="I454" s="14"/>
      <c r="J454" s="21"/>
      <c r="K454" s="21"/>
      <c r="L454" s="21"/>
      <c r="M454" s="21"/>
      <c r="N454" s="24"/>
      <c r="O454" s="24"/>
      <c r="P454" s="24"/>
      <c r="Q454" s="24"/>
    </row>
    <row r="455" ht="16.5" customHeight="1">
      <c r="G455" s="62"/>
      <c r="H455" s="21"/>
      <c r="I455" s="14"/>
      <c r="J455" s="21"/>
      <c r="K455" s="21"/>
      <c r="L455" s="21"/>
      <c r="M455" s="21"/>
      <c r="N455" s="24"/>
      <c r="O455" s="24"/>
      <c r="P455" s="24"/>
      <c r="Q455" s="24"/>
    </row>
    <row r="456" ht="16.5" customHeight="1">
      <c r="G456" s="62"/>
      <c r="H456" s="21"/>
      <c r="I456" s="14"/>
      <c r="J456" s="21"/>
      <c r="K456" s="21"/>
      <c r="L456" s="21"/>
      <c r="M456" s="21"/>
      <c r="N456" s="24"/>
      <c r="O456" s="24"/>
      <c r="P456" s="24"/>
      <c r="Q456" s="24"/>
    </row>
    <row r="457" ht="16.5" customHeight="1">
      <c r="G457" s="62"/>
      <c r="H457" s="21"/>
      <c r="I457" s="14"/>
      <c r="J457" s="21"/>
      <c r="K457" s="21"/>
      <c r="L457" s="21"/>
      <c r="M457" s="21"/>
      <c r="N457" s="24"/>
      <c r="O457" s="24"/>
      <c r="P457" s="24"/>
      <c r="Q457" s="24"/>
    </row>
    <row r="458" ht="16.5" customHeight="1">
      <c r="G458" s="62"/>
      <c r="H458" s="21"/>
      <c r="I458" s="14"/>
      <c r="J458" s="21"/>
      <c r="K458" s="21"/>
      <c r="L458" s="21"/>
      <c r="M458" s="21"/>
      <c r="N458" s="24"/>
      <c r="O458" s="24"/>
      <c r="P458" s="24"/>
      <c r="Q458" s="24"/>
    </row>
    <row r="459" ht="16.5" customHeight="1">
      <c r="G459" s="62"/>
      <c r="H459" s="21"/>
      <c r="I459" s="14"/>
      <c r="J459" s="21"/>
      <c r="K459" s="21"/>
      <c r="L459" s="21"/>
      <c r="M459" s="21"/>
      <c r="N459" s="24"/>
      <c r="O459" s="24"/>
      <c r="P459" s="24"/>
      <c r="Q459" s="24"/>
    </row>
    <row r="460" ht="16.5" customHeight="1">
      <c r="G460" s="62"/>
      <c r="H460" s="21"/>
      <c r="I460" s="14"/>
      <c r="J460" s="21"/>
      <c r="K460" s="21"/>
      <c r="L460" s="21"/>
      <c r="M460" s="21"/>
      <c r="N460" s="24"/>
      <c r="O460" s="24"/>
      <c r="P460" s="24"/>
      <c r="Q460" s="24"/>
    </row>
    <row r="461" ht="16.5" customHeight="1">
      <c r="G461" s="62"/>
      <c r="H461" s="21"/>
      <c r="I461" s="14"/>
      <c r="J461" s="21"/>
      <c r="K461" s="21"/>
      <c r="L461" s="21"/>
      <c r="M461" s="21"/>
      <c r="N461" s="24"/>
      <c r="O461" s="24"/>
      <c r="P461" s="24"/>
      <c r="Q461" s="24"/>
    </row>
    <row r="462" ht="16.5" customHeight="1">
      <c r="G462" s="62"/>
      <c r="H462" s="21"/>
      <c r="I462" s="14"/>
      <c r="J462" s="21"/>
      <c r="K462" s="21"/>
      <c r="L462" s="21"/>
      <c r="M462" s="21"/>
      <c r="N462" s="24"/>
      <c r="O462" s="24"/>
      <c r="P462" s="24"/>
      <c r="Q462" s="24"/>
    </row>
    <row r="463" ht="16.5" customHeight="1">
      <c r="G463" s="62"/>
      <c r="H463" s="21"/>
      <c r="I463" s="14"/>
      <c r="J463" s="21"/>
      <c r="K463" s="21"/>
      <c r="L463" s="21"/>
      <c r="M463" s="21"/>
      <c r="N463" s="24"/>
      <c r="O463" s="24"/>
      <c r="P463" s="24"/>
      <c r="Q463" s="24"/>
    </row>
    <row r="464" ht="16.5" customHeight="1">
      <c r="G464" s="62"/>
      <c r="H464" s="21"/>
      <c r="I464" s="14"/>
      <c r="J464" s="21"/>
      <c r="K464" s="21"/>
      <c r="L464" s="21"/>
      <c r="M464" s="21"/>
      <c r="N464" s="24"/>
      <c r="O464" s="24"/>
      <c r="P464" s="24"/>
      <c r="Q464" s="24"/>
    </row>
    <row r="465" ht="16.5" customHeight="1">
      <c r="G465" s="62"/>
      <c r="H465" s="21"/>
      <c r="I465" s="14"/>
      <c r="J465" s="21"/>
      <c r="K465" s="21"/>
      <c r="L465" s="21"/>
      <c r="M465" s="21"/>
      <c r="N465" s="24"/>
      <c r="O465" s="24"/>
      <c r="P465" s="24"/>
      <c r="Q465" s="24"/>
    </row>
    <row r="466" ht="16.5" customHeight="1">
      <c r="G466" s="62"/>
      <c r="H466" s="21"/>
      <c r="I466" s="14"/>
      <c r="J466" s="21"/>
      <c r="K466" s="21"/>
      <c r="L466" s="21"/>
      <c r="M466" s="21"/>
      <c r="N466" s="24"/>
      <c r="O466" s="24"/>
      <c r="P466" s="24"/>
      <c r="Q466" s="24"/>
    </row>
    <row r="467" ht="16.5" customHeight="1">
      <c r="G467" s="62"/>
      <c r="H467" s="21"/>
      <c r="I467" s="14"/>
      <c r="J467" s="21"/>
      <c r="K467" s="21"/>
      <c r="L467" s="21"/>
      <c r="M467" s="21"/>
      <c r="N467" s="24"/>
      <c r="O467" s="24"/>
      <c r="P467" s="24"/>
      <c r="Q467" s="24"/>
    </row>
    <row r="468" ht="16.5" customHeight="1">
      <c r="G468" s="62"/>
      <c r="H468" s="21"/>
      <c r="I468" s="14"/>
      <c r="J468" s="21"/>
      <c r="K468" s="21"/>
      <c r="L468" s="21"/>
      <c r="M468" s="21"/>
      <c r="N468" s="24"/>
      <c r="O468" s="24"/>
      <c r="P468" s="24"/>
      <c r="Q468" s="24"/>
    </row>
    <row r="469" ht="16.5" customHeight="1">
      <c r="G469" s="62"/>
      <c r="H469" s="21"/>
      <c r="I469" s="14"/>
      <c r="J469" s="21"/>
      <c r="K469" s="21"/>
      <c r="L469" s="21"/>
      <c r="M469" s="21"/>
      <c r="N469" s="24"/>
      <c r="O469" s="24"/>
      <c r="P469" s="24"/>
      <c r="Q469" s="24"/>
    </row>
    <row r="470" ht="16.5" customHeight="1">
      <c r="G470" s="62"/>
      <c r="H470" s="21"/>
      <c r="I470" s="14"/>
      <c r="J470" s="21"/>
      <c r="K470" s="21"/>
      <c r="L470" s="21"/>
      <c r="M470" s="21"/>
      <c r="N470" s="24"/>
      <c r="O470" s="24"/>
      <c r="P470" s="24"/>
      <c r="Q470" s="24"/>
    </row>
    <row r="471" ht="16.5" customHeight="1">
      <c r="G471" s="62"/>
      <c r="H471" s="21"/>
      <c r="I471" s="14"/>
      <c r="J471" s="21"/>
      <c r="K471" s="21"/>
      <c r="L471" s="21"/>
      <c r="M471" s="21"/>
      <c r="N471" s="24"/>
      <c r="O471" s="24"/>
      <c r="P471" s="24"/>
      <c r="Q471" s="24"/>
    </row>
    <row r="472" ht="16.5" customHeight="1">
      <c r="G472" s="62"/>
      <c r="H472" s="21"/>
      <c r="I472" s="14"/>
      <c r="J472" s="21"/>
      <c r="K472" s="21"/>
      <c r="L472" s="21"/>
      <c r="M472" s="21"/>
      <c r="N472" s="24"/>
      <c r="O472" s="24"/>
      <c r="P472" s="24"/>
      <c r="Q472" s="24"/>
    </row>
    <row r="473" ht="16.5" customHeight="1">
      <c r="G473" s="62"/>
      <c r="H473" s="21"/>
      <c r="I473" s="14"/>
      <c r="J473" s="21"/>
      <c r="K473" s="21"/>
      <c r="L473" s="21"/>
      <c r="M473" s="21"/>
      <c r="N473" s="24"/>
      <c r="O473" s="24"/>
      <c r="P473" s="24"/>
      <c r="Q473" s="24"/>
    </row>
    <row r="474" ht="16.5" customHeight="1">
      <c r="G474" s="62"/>
      <c r="H474" s="21"/>
      <c r="I474" s="14"/>
      <c r="J474" s="21"/>
      <c r="K474" s="21"/>
      <c r="L474" s="21"/>
      <c r="M474" s="21"/>
      <c r="N474" s="24"/>
      <c r="O474" s="24"/>
      <c r="P474" s="24"/>
      <c r="Q474" s="24"/>
    </row>
    <row r="475" ht="16.5" customHeight="1">
      <c r="G475" s="62"/>
      <c r="H475" s="21"/>
      <c r="I475" s="14"/>
      <c r="J475" s="21"/>
      <c r="K475" s="21"/>
      <c r="L475" s="21"/>
      <c r="M475" s="21"/>
      <c r="N475" s="24"/>
      <c r="O475" s="24"/>
      <c r="P475" s="24"/>
      <c r="Q475" s="24"/>
    </row>
    <row r="476" ht="16.5" customHeight="1">
      <c r="G476" s="62"/>
      <c r="H476" s="21"/>
      <c r="I476" s="14"/>
      <c r="J476" s="21"/>
      <c r="K476" s="21"/>
      <c r="L476" s="21"/>
      <c r="M476" s="21"/>
      <c r="N476" s="24"/>
      <c r="O476" s="24"/>
      <c r="P476" s="24"/>
      <c r="Q476" s="24"/>
    </row>
    <row r="477" ht="16.5" customHeight="1">
      <c r="G477" s="62"/>
      <c r="H477" s="21"/>
      <c r="I477" s="14"/>
      <c r="J477" s="21"/>
      <c r="K477" s="21"/>
      <c r="L477" s="21"/>
      <c r="M477" s="21"/>
      <c r="N477" s="24"/>
      <c r="O477" s="24"/>
      <c r="P477" s="24"/>
      <c r="Q477" s="24"/>
    </row>
    <row r="478" ht="16.5" customHeight="1">
      <c r="G478" s="62"/>
      <c r="H478" s="21"/>
      <c r="I478" s="14"/>
      <c r="J478" s="21"/>
      <c r="K478" s="21"/>
      <c r="L478" s="21"/>
      <c r="M478" s="21"/>
      <c r="N478" s="24"/>
      <c r="O478" s="24"/>
      <c r="P478" s="24"/>
      <c r="Q478" s="24"/>
    </row>
    <row r="479" ht="16.5" customHeight="1">
      <c r="G479" s="62"/>
      <c r="H479" s="21"/>
      <c r="I479" s="14"/>
      <c r="J479" s="21"/>
      <c r="K479" s="21"/>
      <c r="L479" s="21"/>
      <c r="M479" s="21"/>
      <c r="N479" s="24"/>
      <c r="O479" s="24"/>
      <c r="P479" s="24"/>
      <c r="Q479" s="24"/>
    </row>
    <row r="480" ht="16.5" customHeight="1">
      <c r="G480" s="62"/>
      <c r="H480" s="21"/>
      <c r="I480" s="14"/>
      <c r="J480" s="21"/>
      <c r="K480" s="21"/>
      <c r="L480" s="21"/>
      <c r="M480" s="21"/>
      <c r="N480" s="24"/>
      <c r="O480" s="24"/>
      <c r="P480" s="24"/>
      <c r="Q480" s="24"/>
    </row>
    <row r="481" ht="16.5" customHeight="1">
      <c r="G481" s="62"/>
      <c r="H481" s="21"/>
      <c r="I481" s="14"/>
      <c r="J481" s="21"/>
      <c r="K481" s="21"/>
      <c r="L481" s="21"/>
      <c r="M481" s="21"/>
      <c r="N481" s="24"/>
      <c r="O481" s="24"/>
      <c r="P481" s="24"/>
      <c r="Q481" s="24"/>
    </row>
    <row r="482" ht="16.5" customHeight="1">
      <c r="G482" s="62"/>
      <c r="H482" s="21"/>
      <c r="I482" s="14"/>
      <c r="J482" s="21"/>
      <c r="K482" s="21"/>
      <c r="L482" s="21"/>
      <c r="M482" s="21"/>
      <c r="N482" s="24"/>
      <c r="O482" s="24"/>
      <c r="P482" s="24"/>
      <c r="Q482" s="24"/>
    </row>
    <row r="483" ht="16.5" customHeight="1">
      <c r="G483" s="62"/>
      <c r="H483" s="21"/>
      <c r="I483" s="14"/>
      <c r="J483" s="21"/>
      <c r="K483" s="21"/>
      <c r="L483" s="21"/>
      <c r="M483" s="21"/>
      <c r="N483" s="24"/>
      <c r="O483" s="24"/>
      <c r="P483" s="24"/>
      <c r="Q483" s="24"/>
    </row>
    <row r="484" ht="16.5" customHeight="1">
      <c r="G484" s="62"/>
      <c r="H484" s="21"/>
      <c r="I484" s="14"/>
      <c r="J484" s="21"/>
      <c r="K484" s="21"/>
      <c r="L484" s="21"/>
      <c r="M484" s="21"/>
      <c r="N484" s="24"/>
      <c r="O484" s="24"/>
      <c r="P484" s="24"/>
      <c r="Q484" s="24"/>
    </row>
    <row r="485" ht="16.5" customHeight="1">
      <c r="G485" s="62"/>
      <c r="H485" s="21"/>
      <c r="I485" s="14"/>
      <c r="J485" s="21"/>
      <c r="K485" s="21"/>
      <c r="L485" s="21"/>
      <c r="M485" s="21"/>
      <c r="N485" s="24"/>
      <c r="O485" s="24"/>
      <c r="P485" s="24"/>
      <c r="Q485" s="24"/>
    </row>
    <row r="486" ht="16.5" customHeight="1">
      <c r="G486" s="62"/>
      <c r="H486" s="21"/>
      <c r="I486" s="14"/>
      <c r="J486" s="21"/>
      <c r="K486" s="21"/>
      <c r="L486" s="21"/>
      <c r="M486" s="21"/>
      <c r="N486" s="24"/>
      <c r="O486" s="24"/>
      <c r="P486" s="24"/>
      <c r="Q486" s="24"/>
    </row>
    <row r="487" ht="16.5" customHeight="1">
      <c r="G487" s="62"/>
      <c r="H487" s="21"/>
      <c r="I487" s="14"/>
      <c r="J487" s="21"/>
      <c r="K487" s="21"/>
      <c r="L487" s="21"/>
      <c r="M487" s="21"/>
      <c r="N487" s="24"/>
      <c r="O487" s="24"/>
      <c r="P487" s="24"/>
      <c r="Q487" s="24"/>
    </row>
    <row r="488" ht="16.5" customHeight="1">
      <c r="G488" s="62"/>
      <c r="H488" s="21"/>
      <c r="I488" s="14"/>
      <c r="J488" s="21"/>
      <c r="K488" s="21"/>
      <c r="L488" s="21"/>
      <c r="M488" s="21"/>
      <c r="N488" s="24"/>
      <c r="O488" s="24"/>
      <c r="P488" s="24"/>
      <c r="Q488" s="24"/>
    </row>
    <row r="489" ht="16.5" customHeight="1">
      <c r="G489" s="62"/>
      <c r="H489" s="21"/>
      <c r="I489" s="14"/>
      <c r="J489" s="21"/>
      <c r="K489" s="21"/>
      <c r="L489" s="21"/>
      <c r="M489" s="21"/>
      <c r="N489" s="24"/>
      <c r="O489" s="24"/>
      <c r="P489" s="24"/>
      <c r="Q489" s="24"/>
    </row>
    <row r="490" ht="16.5" customHeight="1">
      <c r="G490" s="62"/>
      <c r="H490" s="21"/>
      <c r="I490" s="14"/>
      <c r="J490" s="21"/>
      <c r="K490" s="21"/>
      <c r="L490" s="21"/>
      <c r="M490" s="21"/>
      <c r="N490" s="24"/>
      <c r="O490" s="24"/>
      <c r="P490" s="24"/>
      <c r="Q490" s="24"/>
    </row>
    <row r="491" ht="16.5" customHeight="1">
      <c r="G491" s="62"/>
      <c r="H491" s="21"/>
      <c r="I491" s="14"/>
      <c r="J491" s="21"/>
      <c r="K491" s="21"/>
      <c r="L491" s="21"/>
      <c r="M491" s="21"/>
      <c r="N491" s="24"/>
      <c r="O491" s="24"/>
      <c r="P491" s="24"/>
      <c r="Q491" s="24"/>
    </row>
    <row r="492" ht="16.5" customHeight="1">
      <c r="G492" s="62"/>
      <c r="H492" s="21"/>
      <c r="I492" s="14"/>
      <c r="J492" s="21"/>
      <c r="K492" s="21"/>
      <c r="L492" s="21"/>
      <c r="M492" s="21"/>
      <c r="N492" s="24"/>
      <c r="O492" s="24"/>
      <c r="P492" s="24"/>
      <c r="Q492" s="24"/>
    </row>
    <row r="493" ht="16.5" customHeight="1">
      <c r="G493" s="62"/>
      <c r="H493" s="21"/>
      <c r="I493" s="14"/>
      <c r="J493" s="21"/>
      <c r="K493" s="21"/>
      <c r="L493" s="21"/>
      <c r="M493" s="21"/>
      <c r="N493" s="24"/>
      <c r="O493" s="24"/>
      <c r="P493" s="24"/>
      <c r="Q493" s="24"/>
    </row>
    <row r="494" ht="16.5" customHeight="1">
      <c r="G494" s="62"/>
      <c r="H494" s="21"/>
      <c r="I494" s="14"/>
      <c r="J494" s="21"/>
      <c r="K494" s="21"/>
      <c r="L494" s="21"/>
      <c r="M494" s="21"/>
      <c r="N494" s="24"/>
      <c r="O494" s="24"/>
      <c r="P494" s="24"/>
      <c r="Q494" s="24"/>
    </row>
    <row r="495" ht="16.5" customHeight="1">
      <c r="G495" s="62"/>
      <c r="H495" s="21"/>
      <c r="I495" s="14"/>
      <c r="J495" s="21"/>
      <c r="K495" s="21"/>
      <c r="L495" s="21"/>
      <c r="M495" s="21"/>
      <c r="N495" s="24"/>
      <c r="O495" s="24"/>
      <c r="P495" s="24"/>
      <c r="Q495" s="24"/>
    </row>
    <row r="496" ht="16.5" customHeight="1">
      <c r="G496" s="62"/>
      <c r="H496" s="21"/>
      <c r="I496" s="14"/>
      <c r="J496" s="21"/>
      <c r="K496" s="21"/>
      <c r="L496" s="21"/>
      <c r="M496" s="21"/>
      <c r="N496" s="24"/>
      <c r="O496" s="24"/>
      <c r="P496" s="24"/>
      <c r="Q496" s="24"/>
    </row>
    <row r="497" ht="16.5" customHeight="1">
      <c r="G497" s="62"/>
      <c r="H497" s="21"/>
      <c r="I497" s="14"/>
      <c r="J497" s="21"/>
      <c r="K497" s="21"/>
      <c r="L497" s="21"/>
      <c r="M497" s="21"/>
      <c r="N497" s="24"/>
      <c r="O497" s="24"/>
      <c r="P497" s="24"/>
      <c r="Q497" s="24"/>
    </row>
    <row r="498" ht="16.5" customHeight="1">
      <c r="G498" s="62"/>
      <c r="H498" s="21"/>
      <c r="I498" s="14"/>
      <c r="J498" s="21"/>
      <c r="K498" s="21"/>
      <c r="L498" s="21"/>
      <c r="M498" s="21"/>
      <c r="N498" s="24"/>
      <c r="O498" s="24"/>
      <c r="P498" s="24"/>
      <c r="Q498" s="24"/>
    </row>
    <row r="499" ht="16.5" customHeight="1">
      <c r="G499" s="62"/>
      <c r="H499" s="21"/>
      <c r="I499" s="14"/>
      <c r="J499" s="21"/>
      <c r="K499" s="21"/>
      <c r="L499" s="21"/>
      <c r="M499" s="21"/>
      <c r="N499" s="24"/>
      <c r="O499" s="24"/>
      <c r="P499" s="24"/>
      <c r="Q499" s="24"/>
    </row>
    <row r="500" ht="16.5" customHeight="1">
      <c r="G500" s="62"/>
      <c r="H500" s="21"/>
      <c r="I500" s="14"/>
      <c r="J500" s="21"/>
      <c r="K500" s="21"/>
      <c r="L500" s="21"/>
      <c r="M500" s="21"/>
      <c r="N500" s="24"/>
      <c r="O500" s="24"/>
      <c r="P500" s="24"/>
      <c r="Q500" s="24"/>
    </row>
    <row r="501" ht="16.5" customHeight="1">
      <c r="G501" s="62"/>
      <c r="H501" s="21"/>
      <c r="I501" s="14"/>
      <c r="J501" s="21"/>
      <c r="K501" s="21"/>
      <c r="L501" s="21"/>
      <c r="M501" s="21"/>
      <c r="N501" s="24"/>
      <c r="O501" s="24"/>
      <c r="P501" s="24"/>
      <c r="Q501" s="24"/>
    </row>
    <row r="502" ht="16.5" customHeight="1">
      <c r="G502" s="62"/>
      <c r="H502" s="21"/>
      <c r="I502" s="14"/>
      <c r="J502" s="21"/>
      <c r="K502" s="21"/>
      <c r="L502" s="21"/>
      <c r="M502" s="21"/>
      <c r="N502" s="24"/>
      <c r="O502" s="24"/>
      <c r="P502" s="24"/>
      <c r="Q502" s="24"/>
    </row>
    <row r="503" ht="16.5" customHeight="1">
      <c r="G503" s="62"/>
      <c r="H503" s="21"/>
      <c r="I503" s="14"/>
      <c r="J503" s="21"/>
      <c r="K503" s="21"/>
      <c r="L503" s="21"/>
      <c r="M503" s="21"/>
      <c r="N503" s="24"/>
      <c r="O503" s="24"/>
      <c r="P503" s="24"/>
      <c r="Q503" s="24"/>
    </row>
    <row r="504" ht="16.5" customHeight="1">
      <c r="G504" s="62"/>
      <c r="H504" s="21"/>
      <c r="I504" s="14"/>
      <c r="J504" s="21"/>
      <c r="K504" s="21"/>
      <c r="L504" s="21"/>
      <c r="M504" s="21"/>
      <c r="N504" s="24"/>
      <c r="O504" s="24"/>
      <c r="P504" s="24"/>
      <c r="Q504" s="24"/>
    </row>
    <row r="505" ht="16.5" customHeight="1">
      <c r="G505" s="62"/>
      <c r="H505" s="21"/>
      <c r="I505" s="14"/>
      <c r="J505" s="21"/>
      <c r="K505" s="21"/>
      <c r="L505" s="21"/>
      <c r="M505" s="21"/>
      <c r="N505" s="24"/>
      <c r="O505" s="24"/>
      <c r="P505" s="24"/>
      <c r="Q505" s="24"/>
    </row>
    <row r="506" ht="16.5" customHeight="1">
      <c r="G506" s="62"/>
      <c r="H506" s="21"/>
      <c r="I506" s="14"/>
      <c r="J506" s="21"/>
      <c r="K506" s="21"/>
      <c r="L506" s="21"/>
      <c r="M506" s="21"/>
      <c r="N506" s="24"/>
      <c r="O506" s="24"/>
      <c r="P506" s="24"/>
      <c r="Q506" s="24"/>
    </row>
    <row r="507" ht="16.5" customHeight="1">
      <c r="G507" s="62"/>
      <c r="H507" s="21"/>
      <c r="I507" s="14"/>
      <c r="J507" s="21"/>
      <c r="K507" s="21"/>
      <c r="L507" s="21"/>
      <c r="M507" s="21"/>
      <c r="N507" s="24"/>
      <c r="O507" s="24"/>
      <c r="P507" s="24"/>
      <c r="Q507" s="24"/>
    </row>
    <row r="508" ht="16.5" customHeight="1">
      <c r="G508" s="62"/>
      <c r="H508" s="21"/>
      <c r="I508" s="14"/>
      <c r="J508" s="21"/>
      <c r="K508" s="21"/>
      <c r="L508" s="21"/>
      <c r="M508" s="21"/>
      <c r="N508" s="24"/>
      <c r="O508" s="24"/>
      <c r="P508" s="24"/>
      <c r="Q508" s="24"/>
    </row>
    <row r="509" ht="16.5" customHeight="1">
      <c r="G509" s="62"/>
      <c r="H509" s="21"/>
      <c r="I509" s="14"/>
      <c r="J509" s="21"/>
      <c r="K509" s="21"/>
      <c r="L509" s="21"/>
      <c r="M509" s="21"/>
      <c r="N509" s="24"/>
      <c r="O509" s="24"/>
      <c r="P509" s="24"/>
      <c r="Q509" s="24"/>
    </row>
    <row r="510" ht="16.5" customHeight="1">
      <c r="G510" s="62"/>
      <c r="H510" s="21"/>
      <c r="I510" s="14"/>
      <c r="J510" s="21"/>
      <c r="K510" s="21"/>
      <c r="L510" s="21"/>
      <c r="M510" s="21"/>
      <c r="N510" s="24"/>
      <c r="O510" s="24"/>
      <c r="P510" s="24"/>
      <c r="Q510" s="24"/>
    </row>
    <row r="511" ht="16.5" customHeight="1">
      <c r="G511" s="62"/>
      <c r="H511" s="21"/>
      <c r="I511" s="14"/>
      <c r="J511" s="21"/>
      <c r="K511" s="21"/>
      <c r="L511" s="21"/>
      <c r="M511" s="21"/>
      <c r="N511" s="24"/>
      <c r="O511" s="24"/>
      <c r="P511" s="24"/>
      <c r="Q511" s="24"/>
    </row>
    <row r="512" ht="16.5" customHeight="1">
      <c r="G512" s="62"/>
      <c r="H512" s="21"/>
      <c r="I512" s="14"/>
      <c r="J512" s="21"/>
      <c r="K512" s="21"/>
      <c r="L512" s="21"/>
      <c r="M512" s="21"/>
      <c r="N512" s="24"/>
      <c r="O512" s="24"/>
      <c r="P512" s="24"/>
      <c r="Q512" s="24"/>
    </row>
    <row r="513" ht="16.5" customHeight="1">
      <c r="G513" s="62"/>
      <c r="H513" s="21"/>
      <c r="I513" s="14"/>
      <c r="J513" s="21"/>
      <c r="K513" s="21"/>
      <c r="L513" s="21"/>
      <c r="M513" s="21"/>
      <c r="N513" s="24"/>
      <c r="O513" s="24"/>
      <c r="P513" s="24"/>
      <c r="Q513" s="24"/>
    </row>
    <row r="514" ht="16.5" customHeight="1">
      <c r="G514" s="62"/>
      <c r="H514" s="21"/>
      <c r="I514" s="14"/>
      <c r="J514" s="21"/>
      <c r="K514" s="21"/>
      <c r="L514" s="21"/>
      <c r="M514" s="21"/>
      <c r="N514" s="24"/>
      <c r="O514" s="24"/>
      <c r="P514" s="24"/>
      <c r="Q514" s="24"/>
    </row>
    <row r="515" ht="16.5" customHeight="1">
      <c r="G515" s="62"/>
      <c r="H515" s="21"/>
      <c r="I515" s="14"/>
      <c r="J515" s="21"/>
      <c r="K515" s="21"/>
      <c r="L515" s="21"/>
      <c r="M515" s="21"/>
      <c r="N515" s="24"/>
      <c r="O515" s="24"/>
      <c r="P515" s="24"/>
      <c r="Q515" s="24"/>
    </row>
    <row r="516" ht="16.5" customHeight="1">
      <c r="G516" s="62"/>
      <c r="H516" s="21"/>
      <c r="I516" s="14"/>
      <c r="J516" s="21"/>
      <c r="K516" s="21"/>
      <c r="L516" s="21"/>
      <c r="M516" s="21"/>
      <c r="N516" s="24"/>
      <c r="O516" s="24"/>
      <c r="P516" s="24"/>
      <c r="Q516" s="24"/>
    </row>
    <row r="517" ht="16.5" customHeight="1">
      <c r="G517" s="62"/>
      <c r="H517" s="21"/>
      <c r="I517" s="14"/>
      <c r="J517" s="21"/>
      <c r="K517" s="21"/>
      <c r="L517" s="21"/>
      <c r="M517" s="21"/>
      <c r="N517" s="24"/>
      <c r="O517" s="24"/>
      <c r="P517" s="24"/>
      <c r="Q517" s="24"/>
    </row>
    <row r="518" ht="16.5" customHeight="1">
      <c r="G518" s="62"/>
      <c r="H518" s="21"/>
      <c r="I518" s="14"/>
      <c r="J518" s="21"/>
      <c r="K518" s="21"/>
      <c r="L518" s="21"/>
      <c r="M518" s="21"/>
      <c r="N518" s="24"/>
      <c r="O518" s="24"/>
      <c r="P518" s="24"/>
      <c r="Q518" s="24"/>
    </row>
    <row r="519" ht="16.5" customHeight="1">
      <c r="G519" s="62"/>
      <c r="H519" s="21"/>
      <c r="I519" s="14"/>
      <c r="J519" s="21"/>
      <c r="K519" s="21"/>
      <c r="L519" s="21"/>
      <c r="M519" s="21"/>
      <c r="N519" s="24"/>
      <c r="O519" s="24"/>
      <c r="P519" s="24"/>
      <c r="Q519" s="24"/>
    </row>
    <row r="520" ht="16.5" customHeight="1">
      <c r="G520" s="62"/>
      <c r="H520" s="21"/>
      <c r="I520" s="14"/>
      <c r="J520" s="21"/>
      <c r="K520" s="21"/>
      <c r="L520" s="21"/>
      <c r="M520" s="21"/>
      <c r="N520" s="24"/>
      <c r="O520" s="24"/>
      <c r="P520" s="24"/>
      <c r="Q520" s="24"/>
    </row>
    <row r="521" ht="16.5" customHeight="1">
      <c r="G521" s="62"/>
      <c r="H521" s="21"/>
      <c r="I521" s="14"/>
      <c r="J521" s="21"/>
      <c r="K521" s="21"/>
      <c r="L521" s="21"/>
      <c r="M521" s="21"/>
      <c r="N521" s="24"/>
      <c r="O521" s="24"/>
      <c r="P521" s="24"/>
      <c r="Q521" s="24"/>
    </row>
    <row r="522" ht="16.5" customHeight="1">
      <c r="G522" s="62"/>
      <c r="H522" s="21"/>
      <c r="I522" s="14"/>
      <c r="J522" s="21"/>
      <c r="K522" s="21"/>
      <c r="L522" s="21"/>
      <c r="M522" s="21"/>
      <c r="N522" s="24"/>
      <c r="O522" s="24"/>
      <c r="P522" s="24"/>
      <c r="Q522" s="24"/>
    </row>
    <row r="523" ht="16.5" customHeight="1">
      <c r="G523" s="62"/>
      <c r="H523" s="21"/>
      <c r="I523" s="14"/>
      <c r="J523" s="21"/>
      <c r="K523" s="21"/>
      <c r="L523" s="21"/>
      <c r="M523" s="21"/>
      <c r="N523" s="24"/>
      <c r="O523" s="24"/>
      <c r="P523" s="24"/>
      <c r="Q523" s="24"/>
    </row>
    <row r="524" ht="16.5" customHeight="1">
      <c r="G524" s="62"/>
      <c r="H524" s="21"/>
      <c r="I524" s="14"/>
      <c r="J524" s="21"/>
      <c r="K524" s="21"/>
      <c r="L524" s="21"/>
      <c r="M524" s="21"/>
      <c r="N524" s="24"/>
      <c r="O524" s="24"/>
      <c r="P524" s="24"/>
      <c r="Q524" s="24"/>
    </row>
    <row r="525" ht="16.5" customHeight="1">
      <c r="G525" s="62"/>
      <c r="H525" s="21"/>
      <c r="I525" s="14"/>
      <c r="J525" s="21"/>
      <c r="K525" s="21"/>
      <c r="L525" s="21"/>
      <c r="M525" s="21"/>
      <c r="N525" s="24"/>
      <c r="O525" s="24"/>
      <c r="P525" s="24"/>
      <c r="Q525" s="24"/>
    </row>
    <row r="526" ht="16.5" customHeight="1">
      <c r="G526" s="62"/>
      <c r="H526" s="21"/>
      <c r="I526" s="14"/>
      <c r="J526" s="21"/>
      <c r="K526" s="21"/>
      <c r="L526" s="21"/>
      <c r="M526" s="21"/>
      <c r="N526" s="24"/>
      <c r="O526" s="24"/>
      <c r="P526" s="24"/>
      <c r="Q526" s="24"/>
    </row>
    <row r="527" ht="16.5" customHeight="1">
      <c r="G527" s="62"/>
      <c r="H527" s="21"/>
      <c r="I527" s="14"/>
      <c r="J527" s="21"/>
      <c r="K527" s="21"/>
      <c r="L527" s="21"/>
      <c r="M527" s="21"/>
      <c r="N527" s="24"/>
      <c r="O527" s="24"/>
      <c r="P527" s="24"/>
      <c r="Q527" s="24"/>
    </row>
    <row r="528" ht="16.5" customHeight="1">
      <c r="G528" s="62"/>
      <c r="H528" s="21"/>
      <c r="I528" s="14"/>
      <c r="J528" s="21"/>
      <c r="K528" s="21"/>
      <c r="L528" s="21"/>
      <c r="M528" s="21"/>
      <c r="N528" s="24"/>
      <c r="O528" s="24"/>
      <c r="P528" s="24"/>
      <c r="Q528" s="24"/>
    </row>
    <row r="529" ht="16.5" customHeight="1">
      <c r="G529" s="62"/>
      <c r="H529" s="21"/>
      <c r="I529" s="14"/>
      <c r="J529" s="21"/>
      <c r="K529" s="21"/>
      <c r="L529" s="21"/>
      <c r="M529" s="21"/>
      <c r="N529" s="24"/>
      <c r="O529" s="24"/>
      <c r="P529" s="24"/>
      <c r="Q529" s="24"/>
    </row>
    <row r="530" ht="16.5" customHeight="1">
      <c r="G530" s="62"/>
      <c r="H530" s="21"/>
      <c r="I530" s="14"/>
      <c r="J530" s="21"/>
      <c r="K530" s="21"/>
      <c r="L530" s="21"/>
      <c r="M530" s="21"/>
      <c r="N530" s="24"/>
      <c r="O530" s="24"/>
      <c r="P530" s="24"/>
      <c r="Q530" s="24"/>
    </row>
    <row r="531" ht="16.5" customHeight="1">
      <c r="G531" s="62"/>
      <c r="H531" s="21"/>
      <c r="I531" s="14"/>
      <c r="J531" s="21"/>
      <c r="K531" s="21"/>
      <c r="L531" s="21"/>
      <c r="M531" s="21"/>
      <c r="N531" s="24"/>
      <c r="O531" s="24"/>
      <c r="P531" s="24"/>
      <c r="Q531" s="24"/>
    </row>
    <row r="532" ht="16.5" customHeight="1">
      <c r="G532" s="62"/>
      <c r="H532" s="21"/>
      <c r="I532" s="14"/>
      <c r="J532" s="21"/>
      <c r="K532" s="21"/>
      <c r="L532" s="21"/>
      <c r="M532" s="21"/>
      <c r="N532" s="24"/>
      <c r="O532" s="24"/>
      <c r="P532" s="24"/>
      <c r="Q532" s="24"/>
    </row>
    <row r="533" ht="16.5" customHeight="1">
      <c r="G533" s="62"/>
      <c r="H533" s="21"/>
      <c r="I533" s="14"/>
      <c r="J533" s="21"/>
      <c r="K533" s="21"/>
      <c r="L533" s="21"/>
      <c r="M533" s="21"/>
      <c r="N533" s="24"/>
      <c r="O533" s="24"/>
      <c r="P533" s="24"/>
      <c r="Q533" s="24"/>
    </row>
    <row r="534" ht="16.5" customHeight="1">
      <c r="G534" s="62"/>
      <c r="H534" s="21"/>
      <c r="I534" s="14"/>
      <c r="J534" s="21"/>
      <c r="K534" s="21"/>
      <c r="L534" s="21"/>
      <c r="M534" s="21"/>
      <c r="N534" s="24"/>
      <c r="O534" s="24"/>
      <c r="P534" s="24"/>
      <c r="Q534" s="24"/>
    </row>
    <row r="535" ht="16.5" customHeight="1">
      <c r="G535" s="62"/>
      <c r="H535" s="21"/>
      <c r="I535" s="14"/>
      <c r="J535" s="21"/>
      <c r="K535" s="21"/>
      <c r="L535" s="21"/>
      <c r="M535" s="21"/>
      <c r="N535" s="24"/>
      <c r="O535" s="24"/>
      <c r="P535" s="24"/>
      <c r="Q535" s="24"/>
    </row>
    <row r="536" ht="16.5" customHeight="1">
      <c r="G536" s="62"/>
      <c r="H536" s="21"/>
      <c r="I536" s="14"/>
      <c r="J536" s="21"/>
      <c r="K536" s="21"/>
      <c r="L536" s="21"/>
      <c r="M536" s="21"/>
      <c r="N536" s="24"/>
      <c r="O536" s="24"/>
      <c r="P536" s="24"/>
      <c r="Q536" s="24"/>
    </row>
    <row r="537" ht="16.5" customHeight="1">
      <c r="G537" s="62"/>
      <c r="H537" s="21"/>
      <c r="I537" s="14"/>
      <c r="J537" s="21"/>
      <c r="K537" s="21"/>
      <c r="L537" s="21"/>
      <c r="M537" s="21"/>
      <c r="N537" s="24"/>
      <c r="O537" s="24"/>
      <c r="P537" s="24"/>
      <c r="Q537" s="24"/>
    </row>
    <row r="538" ht="16.5" customHeight="1">
      <c r="G538" s="62"/>
      <c r="H538" s="21"/>
      <c r="I538" s="14"/>
      <c r="J538" s="21"/>
      <c r="K538" s="21"/>
      <c r="L538" s="21"/>
      <c r="M538" s="21"/>
      <c r="N538" s="24"/>
      <c r="O538" s="24"/>
      <c r="P538" s="24"/>
      <c r="Q538" s="24"/>
    </row>
    <row r="539" ht="16.5" customHeight="1">
      <c r="G539" s="62"/>
      <c r="H539" s="21"/>
      <c r="I539" s="14"/>
      <c r="J539" s="21"/>
      <c r="K539" s="21"/>
      <c r="L539" s="21"/>
      <c r="M539" s="21"/>
      <c r="N539" s="24"/>
      <c r="O539" s="24"/>
      <c r="P539" s="24"/>
      <c r="Q539" s="24"/>
    </row>
    <row r="540" ht="16.5" customHeight="1">
      <c r="G540" s="62"/>
      <c r="H540" s="21"/>
      <c r="I540" s="14"/>
      <c r="J540" s="21"/>
      <c r="K540" s="21"/>
      <c r="L540" s="21"/>
      <c r="M540" s="21"/>
      <c r="N540" s="24"/>
      <c r="O540" s="24"/>
      <c r="P540" s="24"/>
      <c r="Q540" s="24"/>
    </row>
    <row r="541" ht="16.5" customHeight="1">
      <c r="G541" s="62"/>
      <c r="H541" s="21"/>
      <c r="I541" s="14"/>
      <c r="J541" s="21"/>
      <c r="K541" s="21"/>
      <c r="L541" s="21"/>
      <c r="M541" s="21"/>
      <c r="N541" s="24"/>
      <c r="O541" s="24"/>
      <c r="P541" s="24"/>
      <c r="Q541" s="24"/>
    </row>
    <row r="542" ht="16.5" customHeight="1">
      <c r="G542" s="62"/>
      <c r="H542" s="21"/>
      <c r="I542" s="14"/>
      <c r="J542" s="21"/>
      <c r="K542" s="21"/>
      <c r="L542" s="21"/>
      <c r="M542" s="21"/>
      <c r="N542" s="24"/>
      <c r="O542" s="24"/>
      <c r="P542" s="24"/>
      <c r="Q542" s="24"/>
    </row>
    <row r="543" ht="16.5" customHeight="1">
      <c r="G543" s="62"/>
      <c r="H543" s="21"/>
      <c r="I543" s="14"/>
      <c r="J543" s="21"/>
      <c r="K543" s="21"/>
      <c r="L543" s="21"/>
      <c r="M543" s="21"/>
      <c r="N543" s="24"/>
      <c r="O543" s="24"/>
      <c r="P543" s="24"/>
      <c r="Q543" s="24"/>
    </row>
    <row r="544" ht="16.5" customHeight="1">
      <c r="G544" s="62"/>
      <c r="H544" s="21"/>
      <c r="I544" s="14"/>
      <c r="J544" s="21"/>
      <c r="K544" s="21"/>
      <c r="L544" s="21"/>
      <c r="M544" s="21"/>
      <c r="N544" s="24"/>
      <c r="O544" s="24"/>
      <c r="P544" s="24"/>
      <c r="Q544" s="24"/>
    </row>
    <row r="545" ht="16.5" customHeight="1">
      <c r="G545" s="62"/>
      <c r="H545" s="21"/>
      <c r="I545" s="14"/>
      <c r="J545" s="21"/>
      <c r="K545" s="21"/>
      <c r="L545" s="21"/>
      <c r="M545" s="21"/>
      <c r="N545" s="24"/>
      <c r="O545" s="24"/>
      <c r="P545" s="24"/>
      <c r="Q545" s="24"/>
    </row>
    <row r="546" ht="16.5" customHeight="1">
      <c r="G546" s="62"/>
      <c r="H546" s="21"/>
      <c r="I546" s="14"/>
      <c r="J546" s="21"/>
      <c r="K546" s="21"/>
      <c r="L546" s="21"/>
      <c r="M546" s="21"/>
      <c r="N546" s="24"/>
      <c r="O546" s="24"/>
      <c r="P546" s="24"/>
      <c r="Q546" s="24"/>
    </row>
    <row r="547" ht="16.5" customHeight="1">
      <c r="G547" s="62"/>
      <c r="H547" s="21"/>
      <c r="I547" s="14"/>
      <c r="J547" s="21"/>
      <c r="K547" s="21"/>
      <c r="L547" s="21"/>
      <c r="M547" s="21"/>
      <c r="N547" s="24"/>
      <c r="O547" s="24"/>
      <c r="P547" s="24"/>
      <c r="Q547" s="24"/>
    </row>
    <row r="548" ht="16.5" customHeight="1">
      <c r="G548" s="62"/>
      <c r="H548" s="21"/>
      <c r="I548" s="14"/>
      <c r="J548" s="21"/>
      <c r="K548" s="21"/>
      <c r="L548" s="21"/>
      <c r="M548" s="21"/>
      <c r="N548" s="24"/>
      <c r="O548" s="24"/>
      <c r="P548" s="24"/>
      <c r="Q548" s="24"/>
    </row>
    <row r="549" ht="16.5" customHeight="1">
      <c r="G549" s="62"/>
      <c r="H549" s="21"/>
      <c r="I549" s="14"/>
      <c r="J549" s="21"/>
      <c r="K549" s="21"/>
      <c r="L549" s="21"/>
      <c r="M549" s="21"/>
      <c r="N549" s="24"/>
      <c r="O549" s="24"/>
      <c r="P549" s="24"/>
      <c r="Q549" s="24"/>
    </row>
    <row r="550" ht="16.5" customHeight="1">
      <c r="G550" s="62"/>
      <c r="H550" s="21"/>
      <c r="I550" s="14"/>
      <c r="J550" s="21"/>
      <c r="K550" s="21"/>
      <c r="L550" s="21"/>
      <c r="M550" s="21"/>
      <c r="N550" s="24"/>
      <c r="O550" s="24"/>
      <c r="P550" s="24"/>
      <c r="Q550" s="24"/>
    </row>
    <row r="551" ht="16.5" customHeight="1">
      <c r="G551" s="62"/>
      <c r="H551" s="21"/>
      <c r="I551" s="14"/>
      <c r="J551" s="21"/>
      <c r="K551" s="21"/>
      <c r="L551" s="21"/>
      <c r="M551" s="21"/>
      <c r="N551" s="24"/>
      <c r="O551" s="24"/>
      <c r="P551" s="24"/>
      <c r="Q551" s="24"/>
    </row>
    <row r="552" ht="16.5" customHeight="1">
      <c r="G552" s="62"/>
      <c r="H552" s="21"/>
      <c r="I552" s="14"/>
      <c r="J552" s="21"/>
      <c r="K552" s="21"/>
      <c r="L552" s="21"/>
      <c r="M552" s="21"/>
      <c r="N552" s="24"/>
      <c r="O552" s="24"/>
      <c r="P552" s="24"/>
      <c r="Q552" s="24"/>
    </row>
    <row r="553" ht="16.5" customHeight="1">
      <c r="G553" s="62"/>
      <c r="H553" s="21"/>
      <c r="I553" s="14"/>
      <c r="J553" s="21"/>
      <c r="K553" s="21"/>
      <c r="L553" s="21"/>
      <c r="M553" s="21"/>
      <c r="N553" s="24"/>
      <c r="O553" s="24"/>
      <c r="P553" s="24"/>
      <c r="Q553" s="24"/>
    </row>
    <row r="554" ht="16.5" customHeight="1">
      <c r="G554" s="62"/>
      <c r="H554" s="21"/>
      <c r="I554" s="14"/>
      <c r="J554" s="21"/>
      <c r="K554" s="21"/>
      <c r="L554" s="21"/>
      <c r="M554" s="21"/>
      <c r="N554" s="24"/>
      <c r="O554" s="24"/>
      <c r="P554" s="24"/>
      <c r="Q554" s="24"/>
    </row>
    <row r="555" ht="16.5" customHeight="1">
      <c r="G555" s="62"/>
      <c r="H555" s="21"/>
      <c r="I555" s="14"/>
      <c r="J555" s="21"/>
      <c r="K555" s="21"/>
      <c r="L555" s="21"/>
      <c r="M555" s="21"/>
      <c r="N555" s="24"/>
      <c r="O555" s="24"/>
      <c r="P555" s="24"/>
      <c r="Q555" s="24"/>
    </row>
    <row r="556" ht="16.5" customHeight="1">
      <c r="G556" s="62"/>
      <c r="H556" s="21"/>
      <c r="I556" s="14"/>
      <c r="J556" s="21"/>
      <c r="K556" s="21"/>
      <c r="L556" s="21"/>
      <c r="M556" s="21"/>
      <c r="N556" s="24"/>
      <c r="O556" s="24"/>
      <c r="P556" s="24"/>
      <c r="Q556" s="24"/>
    </row>
    <row r="557" ht="16.5" customHeight="1">
      <c r="G557" s="62"/>
      <c r="H557" s="21"/>
      <c r="I557" s="14"/>
      <c r="J557" s="21"/>
      <c r="K557" s="21"/>
      <c r="L557" s="21"/>
      <c r="M557" s="21"/>
      <c r="N557" s="24"/>
      <c r="O557" s="24"/>
      <c r="P557" s="24"/>
      <c r="Q557" s="24"/>
    </row>
    <row r="558" ht="16.5" customHeight="1">
      <c r="G558" s="62"/>
      <c r="H558" s="21"/>
      <c r="I558" s="14"/>
      <c r="J558" s="21"/>
      <c r="K558" s="21"/>
      <c r="L558" s="21"/>
      <c r="M558" s="21"/>
      <c r="N558" s="24"/>
      <c r="O558" s="24"/>
      <c r="P558" s="24"/>
      <c r="Q558" s="24"/>
    </row>
    <row r="559" ht="16.5" customHeight="1">
      <c r="G559" s="62"/>
      <c r="H559" s="21"/>
      <c r="I559" s="14"/>
      <c r="J559" s="21"/>
      <c r="K559" s="21"/>
      <c r="L559" s="21"/>
      <c r="M559" s="21"/>
      <c r="N559" s="24"/>
      <c r="O559" s="24"/>
      <c r="P559" s="24"/>
      <c r="Q559" s="24"/>
    </row>
    <row r="560" ht="16.5" customHeight="1">
      <c r="G560" s="62"/>
      <c r="H560" s="21"/>
      <c r="I560" s="14"/>
      <c r="J560" s="21"/>
      <c r="K560" s="21"/>
      <c r="L560" s="21"/>
      <c r="M560" s="21"/>
      <c r="N560" s="24"/>
      <c r="O560" s="24"/>
      <c r="P560" s="24"/>
      <c r="Q560" s="24"/>
    </row>
    <row r="561" ht="16.5" customHeight="1">
      <c r="G561" s="62"/>
      <c r="H561" s="21"/>
      <c r="I561" s="14"/>
      <c r="J561" s="21"/>
      <c r="K561" s="21"/>
      <c r="L561" s="21"/>
      <c r="M561" s="21"/>
      <c r="N561" s="24"/>
      <c r="O561" s="24"/>
      <c r="P561" s="24"/>
      <c r="Q561" s="24"/>
    </row>
    <row r="562" ht="16.5" customHeight="1">
      <c r="G562" s="62"/>
      <c r="H562" s="21"/>
      <c r="I562" s="14"/>
      <c r="J562" s="21"/>
      <c r="K562" s="21"/>
      <c r="L562" s="21"/>
      <c r="M562" s="21"/>
      <c r="N562" s="24"/>
      <c r="O562" s="24"/>
      <c r="P562" s="24"/>
      <c r="Q562" s="24"/>
    </row>
    <row r="563" ht="16.5" customHeight="1">
      <c r="G563" s="62"/>
      <c r="H563" s="21"/>
      <c r="I563" s="14"/>
      <c r="J563" s="21"/>
      <c r="K563" s="21"/>
      <c r="L563" s="21"/>
      <c r="M563" s="21"/>
      <c r="N563" s="24"/>
      <c r="O563" s="24"/>
      <c r="P563" s="24"/>
      <c r="Q563" s="24"/>
    </row>
    <row r="564" ht="16.5" customHeight="1">
      <c r="G564" s="62"/>
      <c r="H564" s="21"/>
      <c r="I564" s="14"/>
      <c r="J564" s="21"/>
      <c r="K564" s="21"/>
      <c r="L564" s="21"/>
      <c r="M564" s="21"/>
      <c r="N564" s="24"/>
      <c r="O564" s="24"/>
      <c r="P564" s="24"/>
      <c r="Q564" s="24"/>
    </row>
    <row r="565" ht="16.5" customHeight="1">
      <c r="G565" s="62"/>
      <c r="H565" s="21"/>
      <c r="I565" s="14"/>
      <c r="J565" s="21"/>
      <c r="K565" s="21"/>
      <c r="L565" s="21"/>
      <c r="M565" s="21"/>
      <c r="N565" s="24"/>
      <c r="O565" s="24"/>
      <c r="P565" s="24"/>
      <c r="Q565" s="24"/>
    </row>
    <row r="566" ht="16.5" customHeight="1">
      <c r="G566" s="62"/>
      <c r="H566" s="21"/>
      <c r="I566" s="14"/>
      <c r="J566" s="21"/>
      <c r="K566" s="21"/>
      <c r="L566" s="21"/>
      <c r="M566" s="21"/>
      <c r="N566" s="24"/>
      <c r="O566" s="24"/>
      <c r="P566" s="24"/>
      <c r="Q566" s="24"/>
    </row>
    <row r="567" ht="16.5" customHeight="1">
      <c r="G567" s="62"/>
      <c r="H567" s="21"/>
      <c r="I567" s="14"/>
      <c r="J567" s="21"/>
      <c r="K567" s="21"/>
      <c r="L567" s="21"/>
      <c r="M567" s="21"/>
      <c r="N567" s="24"/>
      <c r="O567" s="24"/>
      <c r="P567" s="24"/>
      <c r="Q567" s="24"/>
    </row>
    <row r="568" ht="16.5" customHeight="1">
      <c r="G568" s="62"/>
      <c r="H568" s="21"/>
      <c r="I568" s="14"/>
      <c r="J568" s="21"/>
      <c r="K568" s="21"/>
      <c r="L568" s="21"/>
      <c r="M568" s="21"/>
      <c r="N568" s="24"/>
      <c r="O568" s="24"/>
      <c r="P568" s="24"/>
      <c r="Q568" s="24"/>
    </row>
    <row r="569" ht="16.5" customHeight="1">
      <c r="G569" s="62"/>
      <c r="H569" s="21"/>
      <c r="I569" s="14"/>
      <c r="J569" s="21"/>
      <c r="K569" s="21"/>
      <c r="L569" s="21"/>
      <c r="M569" s="21"/>
      <c r="N569" s="24"/>
      <c r="O569" s="24"/>
      <c r="P569" s="24"/>
      <c r="Q569" s="24"/>
    </row>
    <row r="570" ht="16.5" customHeight="1">
      <c r="G570" s="62"/>
      <c r="H570" s="21"/>
      <c r="I570" s="14"/>
      <c r="J570" s="21"/>
      <c r="K570" s="21"/>
      <c r="L570" s="21"/>
      <c r="M570" s="21"/>
      <c r="N570" s="24"/>
      <c r="O570" s="24"/>
      <c r="P570" s="24"/>
      <c r="Q570" s="24"/>
    </row>
    <row r="571" ht="16.5" customHeight="1">
      <c r="G571" s="62"/>
      <c r="H571" s="21"/>
      <c r="I571" s="14"/>
      <c r="J571" s="21"/>
      <c r="K571" s="21"/>
      <c r="L571" s="21"/>
      <c r="M571" s="21"/>
      <c r="N571" s="24"/>
      <c r="O571" s="24"/>
      <c r="P571" s="24"/>
      <c r="Q571" s="24"/>
    </row>
    <row r="572" ht="16.5" customHeight="1">
      <c r="G572" s="62"/>
      <c r="H572" s="21"/>
      <c r="I572" s="14"/>
      <c r="J572" s="21"/>
      <c r="K572" s="21"/>
      <c r="L572" s="21"/>
      <c r="M572" s="21"/>
      <c r="N572" s="24"/>
      <c r="O572" s="24"/>
      <c r="P572" s="24"/>
      <c r="Q572" s="24"/>
    </row>
    <row r="573" ht="16.5" customHeight="1">
      <c r="G573" s="62"/>
      <c r="H573" s="21"/>
      <c r="I573" s="14"/>
      <c r="J573" s="21"/>
      <c r="K573" s="21"/>
      <c r="L573" s="21"/>
      <c r="M573" s="21"/>
      <c r="N573" s="24"/>
      <c r="O573" s="24"/>
      <c r="P573" s="24"/>
      <c r="Q573" s="24"/>
    </row>
    <row r="574" ht="16.5" customHeight="1">
      <c r="G574" s="62"/>
      <c r="H574" s="21"/>
      <c r="I574" s="14"/>
      <c r="J574" s="21"/>
      <c r="K574" s="21"/>
      <c r="L574" s="21"/>
      <c r="M574" s="21"/>
      <c r="N574" s="24"/>
      <c r="O574" s="24"/>
      <c r="P574" s="24"/>
      <c r="Q574" s="24"/>
    </row>
    <row r="575" ht="16.5" customHeight="1">
      <c r="G575" s="62"/>
      <c r="H575" s="21"/>
      <c r="I575" s="14"/>
      <c r="J575" s="21"/>
      <c r="K575" s="21"/>
      <c r="L575" s="21"/>
      <c r="M575" s="21"/>
      <c r="N575" s="24"/>
      <c r="O575" s="24"/>
      <c r="P575" s="24"/>
      <c r="Q575" s="24"/>
    </row>
    <row r="576" ht="16.5" customHeight="1">
      <c r="G576" s="62"/>
      <c r="H576" s="21"/>
      <c r="I576" s="14"/>
      <c r="J576" s="21"/>
      <c r="K576" s="21"/>
      <c r="L576" s="21"/>
      <c r="M576" s="21"/>
      <c r="N576" s="24"/>
      <c r="O576" s="24"/>
      <c r="P576" s="24"/>
      <c r="Q576" s="24"/>
    </row>
    <row r="577" ht="16.5" customHeight="1">
      <c r="G577" s="62"/>
      <c r="H577" s="21"/>
      <c r="I577" s="14"/>
      <c r="J577" s="21"/>
      <c r="K577" s="21"/>
      <c r="L577" s="21"/>
      <c r="M577" s="21"/>
      <c r="N577" s="24"/>
      <c r="O577" s="24"/>
      <c r="P577" s="24"/>
      <c r="Q577" s="24"/>
    </row>
    <row r="578" ht="16.5" customHeight="1">
      <c r="G578" s="62"/>
      <c r="H578" s="21"/>
      <c r="I578" s="14"/>
      <c r="J578" s="21"/>
      <c r="K578" s="21"/>
      <c r="L578" s="21"/>
      <c r="M578" s="21"/>
      <c r="N578" s="24"/>
      <c r="O578" s="24"/>
      <c r="P578" s="24"/>
      <c r="Q578" s="24"/>
    </row>
    <row r="579" ht="16.5" customHeight="1">
      <c r="G579" s="62"/>
      <c r="H579" s="21"/>
      <c r="I579" s="14"/>
      <c r="J579" s="21"/>
      <c r="K579" s="21"/>
      <c r="L579" s="21"/>
      <c r="M579" s="21"/>
      <c r="N579" s="24"/>
      <c r="O579" s="24"/>
      <c r="P579" s="24"/>
      <c r="Q579" s="24"/>
    </row>
    <row r="580" ht="16.5" customHeight="1">
      <c r="G580" s="62"/>
      <c r="H580" s="21"/>
      <c r="I580" s="14"/>
      <c r="J580" s="21"/>
      <c r="K580" s="21"/>
      <c r="L580" s="21"/>
      <c r="M580" s="21"/>
      <c r="N580" s="24"/>
      <c r="O580" s="24"/>
      <c r="P580" s="24"/>
      <c r="Q580" s="24"/>
    </row>
    <row r="581" ht="16.5" customHeight="1">
      <c r="G581" s="62"/>
      <c r="H581" s="21"/>
      <c r="I581" s="14"/>
      <c r="J581" s="21"/>
      <c r="K581" s="21"/>
      <c r="L581" s="21"/>
      <c r="M581" s="21"/>
      <c r="N581" s="24"/>
      <c r="O581" s="24"/>
      <c r="P581" s="24"/>
      <c r="Q581" s="24"/>
    </row>
    <row r="582" ht="16.5" customHeight="1">
      <c r="G582" s="62"/>
      <c r="H582" s="21"/>
      <c r="I582" s="14"/>
      <c r="J582" s="21"/>
      <c r="K582" s="21"/>
      <c r="L582" s="21"/>
      <c r="M582" s="21"/>
      <c r="N582" s="24"/>
      <c r="O582" s="24"/>
      <c r="P582" s="24"/>
      <c r="Q582" s="24"/>
    </row>
    <row r="583" ht="16.5" customHeight="1">
      <c r="G583" s="62"/>
      <c r="H583" s="21"/>
      <c r="I583" s="14"/>
      <c r="J583" s="21"/>
      <c r="K583" s="21"/>
      <c r="L583" s="21"/>
      <c r="M583" s="21"/>
      <c r="N583" s="24"/>
      <c r="O583" s="24"/>
      <c r="P583" s="24"/>
      <c r="Q583" s="24"/>
    </row>
    <row r="584" ht="16.5" customHeight="1">
      <c r="G584" s="62"/>
      <c r="H584" s="21"/>
      <c r="I584" s="14"/>
      <c r="J584" s="21"/>
      <c r="K584" s="21"/>
      <c r="L584" s="21"/>
      <c r="M584" s="21"/>
      <c r="N584" s="24"/>
      <c r="O584" s="24"/>
      <c r="P584" s="24"/>
      <c r="Q584" s="24"/>
    </row>
    <row r="585" ht="16.5" customHeight="1">
      <c r="G585" s="62"/>
      <c r="H585" s="21"/>
      <c r="I585" s="14"/>
      <c r="J585" s="21"/>
      <c r="K585" s="21"/>
      <c r="L585" s="21"/>
      <c r="M585" s="21"/>
      <c r="N585" s="24"/>
      <c r="O585" s="24"/>
      <c r="P585" s="24"/>
      <c r="Q585" s="24"/>
    </row>
    <row r="586" ht="16.5" customHeight="1">
      <c r="G586" s="62"/>
      <c r="H586" s="21"/>
      <c r="I586" s="14"/>
      <c r="J586" s="21"/>
      <c r="K586" s="21"/>
      <c r="L586" s="21"/>
      <c r="M586" s="21"/>
      <c r="N586" s="24"/>
      <c r="O586" s="24"/>
      <c r="P586" s="24"/>
      <c r="Q586" s="24"/>
    </row>
    <row r="587" ht="16.5" customHeight="1">
      <c r="G587" s="62"/>
      <c r="H587" s="21"/>
      <c r="I587" s="14"/>
      <c r="J587" s="21"/>
      <c r="K587" s="21"/>
      <c r="L587" s="21"/>
      <c r="M587" s="21"/>
      <c r="N587" s="24"/>
      <c r="O587" s="24"/>
      <c r="P587" s="24"/>
      <c r="Q587" s="24"/>
    </row>
    <row r="588" ht="16.5" customHeight="1">
      <c r="G588" s="62"/>
      <c r="H588" s="21"/>
      <c r="I588" s="14"/>
      <c r="J588" s="21"/>
      <c r="K588" s="21"/>
      <c r="L588" s="21"/>
      <c r="M588" s="21"/>
      <c r="N588" s="24"/>
      <c r="O588" s="24"/>
      <c r="P588" s="24"/>
      <c r="Q588" s="24"/>
    </row>
    <row r="589" ht="16.5" customHeight="1">
      <c r="G589" s="62"/>
      <c r="H589" s="21"/>
      <c r="I589" s="14"/>
      <c r="J589" s="21"/>
      <c r="K589" s="21"/>
      <c r="L589" s="21"/>
      <c r="M589" s="21"/>
      <c r="N589" s="24"/>
      <c r="O589" s="24"/>
      <c r="P589" s="24"/>
      <c r="Q589" s="24"/>
    </row>
    <row r="590" ht="16.5" customHeight="1">
      <c r="G590" s="62"/>
      <c r="H590" s="21"/>
      <c r="I590" s="14"/>
      <c r="J590" s="21"/>
      <c r="K590" s="21"/>
      <c r="L590" s="21"/>
      <c r="M590" s="21"/>
      <c r="N590" s="24"/>
      <c r="O590" s="24"/>
      <c r="P590" s="24"/>
      <c r="Q590" s="24"/>
    </row>
    <row r="591" ht="16.5" customHeight="1">
      <c r="G591" s="62"/>
      <c r="H591" s="21"/>
      <c r="I591" s="14"/>
      <c r="J591" s="21"/>
      <c r="K591" s="21"/>
      <c r="L591" s="21"/>
      <c r="M591" s="21"/>
      <c r="N591" s="24"/>
      <c r="O591" s="24"/>
      <c r="P591" s="24"/>
      <c r="Q591" s="24"/>
    </row>
    <row r="592" ht="16.5" customHeight="1">
      <c r="G592" s="62"/>
      <c r="H592" s="21"/>
      <c r="I592" s="14"/>
      <c r="J592" s="21"/>
      <c r="K592" s="21"/>
      <c r="L592" s="21"/>
      <c r="M592" s="21"/>
      <c r="N592" s="24"/>
      <c r="O592" s="24"/>
      <c r="P592" s="24"/>
      <c r="Q592" s="24"/>
    </row>
    <row r="593" ht="16.5" customHeight="1">
      <c r="G593" s="62"/>
      <c r="H593" s="21"/>
      <c r="I593" s="14"/>
      <c r="J593" s="21"/>
      <c r="K593" s="21"/>
      <c r="L593" s="21"/>
      <c r="M593" s="21"/>
      <c r="N593" s="24"/>
      <c r="O593" s="24"/>
      <c r="P593" s="24"/>
      <c r="Q593" s="24"/>
    </row>
    <row r="594" ht="16.5" customHeight="1">
      <c r="G594" s="62"/>
      <c r="H594" s="21"/>
      <c r="I594" s="14"/>
      <c r="J594" s="21"/>
      <c r="K594" s="21"/>
      <c r="L594" s="21"/>
      <c r="M594" s="21"/>
      <c r="N594" s="24"/>
      <c r="O594" s="24"/>
      <c r="P594" s="24"/>
      <c r="Q594" s="24"/>
    </row>
    <row r="595" ht="16.5" customHeight="1">
      <c r="G595" s="62"/>
      <c r="H595" s="21"/>
      <c r="I595" s="14"/>
      <c r="J595" s="21"/>
      <c r="K595" s="21"/>
      <c r="L595" s="21"/>
      <c r="M595" s="21"/>
      <c r="N595" s="24"/>
      <c r="O595" s="24"/>
      <c r="P595" s="24"/>
      <c r="Q595" s="24"/>
    </row>
    <row r="596" ht="16.5" customHeight="1">
      <c r="G596" s="62"/>
      <c r="H596" s="21"/>
      <c r="I596" s="14"/>
      <c r="J596" s="21"/>
      <c r="K596" s="21"/>
      <c r="L596" s="21"/>
      <c r="M596" s="21"/>
      <c r="N596" s="24"/>
      <c r="O596" s="24"/>
      <c r="P596" s="24"/>
      <c r="Q596" s="24"/>
    </row>
    <row r="597" ht="16.5" customHeight="1">
      <c r="G597" s="62"/>
      <c r="H597" s="21"/>
      <c r="I597" s="14"/>
      <c r="J597" s="21"/>
      <c r="K597" s="21"/>
      <c r="L597" s="21"/>
      <c r="M597" s="21"/>
      <c r="N597" s="24"/>
      <c r="O597" s="24"/>
      <c r="P597" s="24"/>
      <c r="Q597" s="24"/>
    </row>
    <row r="598" ht="16.5" customHeight="1">
      <c r="G598" s="62"/>
      <c r="H598" s="21"/>
      <c r="I598" s="14"/>
      <c r="J598" s="21"/>
      <c r="K598" s="21"/>
      <c r="L598" s="21"/>
      <c r="M598" s="21"/>
      <c r="N598" s="24"/>
      <c r="O598" s="24"/>
      <c r="P598" s="24"/>
      <c r="Q598" s="24"/>
    </row>
    <row r="599" ht="16.5" customHeight="1">
      <c r="G599" s="62"/>
      <c r="H599" s="21"/>
      <c r="I599" s="14"/>
      <c r="J599" s="21"/>
      <c r="K599" s="21"/>
      <c r="L599" s="21"/>
      <c r="M599" s="21"/>
      <c r="N599" s="24"/>
      <c r="O599" s="24"/>
      <c r="P599" s="24"/>
      <c r="Q599" s="24"/>
    </row>
    <row r="600" ht="16.5" customHeight="1">
      <c r="G600" s="62"/>
      <c r="H600" s="21"/>
      <c r="I600" s="14"/>
      <c r="J600" s="21"/>
      <c r="K600" s="21"/>
      <c r="L600" s="21"/>
      <c r="M600" s="21"/>
      <c r="N600" s="24"/>
      <c r="O600" s="24"/>
      <c r="P600" s="24"/>
      <c r="Q600" s="24"/>
    </row>
    <row r="601" ht="16.5" customHeight="1">
      <c r="G601" s="62"/>
      <c r="H601" s="21"/>
      <c r="I601" s="14"/>
      <c r="J601" s="21"/>
      <c r="K601" s="21"/>
      <c r="L601" s="21"/>
      <c r="M601" s="21"/>
      <c r="N601" s="24"/>
      <c r="O601" s="24"/>
      <c r="P601" s="24"/>
      <c r="Q601" s="24"/>
    </row>
    <row r="602" ht="16.5" customHeight="1">
      <c r="G602" s="62"/>
      <c r="H602" s="21"/>
      <c r="I602" s="14"/>
      <c r="J602" s="21"/>
      <c r="K602" s="21"/>
      <c r="L602" s="21"/>
      <c r="M602" s="21"/>
      <c r="N602" s="24"/>
      <c r="O602" s="24"/>
      <c r="P602" s="24"/>
      <c r="Q602" s="24"/>
    </row>
    <row r="603" ht="16.5" customHeight="1">
      <c r="G603" s="62"/>
      <c r="H603" s="21"/>
      <c r="I603" s="14"/>
      <c r="J603" s="21"/>
      <c r="K603" s="21"/>
      <c r="L603" s="21"/>
      <c r="M603" s="21"/>
      <c r="N603" s="24"/>
      <c r="O603" s="24"/>
      <c r="P603" s="24"/>
      <c r="Q603" s="24"/>
    </row>
    <row r="604" ht="16.5" customHeight="1">
      <c r="G604" s="62"/>
      <c r="H604" s="21"/>
      <c r="I604" s="14"/>
      <c r="J604" s="21"/>
      <c r="K604" s="21"/>
      <c r="L604" s="21"/>
      <c r="M604" s="21"/>
      <c r="N604" s="24"/>
      <c r="O604" s="24"/>
      <c r="P604" s="24"/>
      <c r="Q604" s="24"/>
    </row>
    <row r="605" ht="16.5" customHeight="1">
      <c r="G605" s="62"/>
      <c r="H605" s="21"/>
      <c r="I605" s="14"/>
      <c r="J605" s="21"/>
      <c r="K605" s="21"/>
      <c r="L605" s="21"/>
      <c r="M605" s="21"/>
      <c r="N605" s="24"/>
      <c r="O605" s="24"/>
      <c r="P605" s="24"/>
      <c r="Q605" s="24"/>
    </row>
    <row r="606" ht="16.5" customHeight="1">
      <c r="G606" s="62"/>
      <c r="H606" s="21"/>
      <c r="I606" s="14"/>
      <c r="J606" s="21"/>
      <c r="K606" s="21"/>
      <c r="L606" s="21"/>
      <c r="M606" s="21"/>
      <c r="N606" s="24"/>
      <c r="O606" s="24"/>
      <c r="P606" s="24"/>
      <c r="Q606" s="24"/>
    </row>
    <row r="607" ht="16.5" customHeight="1">
      <c r="G607" s="62"/>
      <c r="H607" s="21"/>
      <c r="I607" s="14"/>
      <c r="J607" s="21"/>
      <c r="K607" s="21"/>
      <c r="L607" s="21"/>
      <c r="M607" s="21"/>
      <c r="N607" s="24"/>
      <c r="O607" s="24"/>
      <c r="P607" s="24"/>
      <c r="Q607" s="24"/>
    </row>
    <row r="608" ht="16.5" customHeight="1">
      <c r="G608" s="62"/>
      <c r="H608" s="21"/>
      <c r="I608" s="14"/>
      <c r="J608" s="21"/>
      <c r="K608" s="21"/>
      <c r="L608" s="21"/>
      <c r="M608" s="21"/>
      <c r="N608" s="24"/>
      <c r="O608" s="24"/>
      <c r="P608" s="24"/>
      <c r="Q608" s="24"/>
    </row>
    <row r="609" ht="16.5" customHeight="1">
      <c r="G609" s="62"/>
      <c r="H609" s="21"/>
      <c r="I609" s="14"/>
      <c r="J609" s="21"/>
      <c r="K609" s="21"/>
      <c r="L609" s="21"/>
      <c r="M609" s="21"/>
      <c r="N609" s="24"/>
      <c r="O609" s="24"/>
      <c r="P609" s="24"/>
      <c r="Q609" s="24"/>
    </row>
    <row r="610" ht="16.5" customHeight="1">
      <c r="G610" s="62"/>
      <c r="H610" s="21"/>
      <c r="I610" s="14"/>
      <c r="J610" s="21"/>
      <c r="K610" s="21"/>
      <c r="L610" s="21"/>
      <c r="M610" s="21"/>
      <c r="N610" s="24"/>
      <c r="O610" s="24"/>
      <c r="P610" s="24"/>
      <c r="Q610" s="24"/>
    </row>
    <row r="611" ht="16.5" customHeight="1">
      <c r="G611" s="62"/>
      <c r="H611" s="21"/>
      <c r="I611" s="14"/>
      <c r="J611" s="21"/>
      <c r="K611" s="21"/>
      <c r="L611" s="21"/>
      <c r="M611" s="21"/>
      <c r="N611" s="24"/>
      <c r="O611" s="24"/>
      <c r="P611" s="24"/>
      <c r="Q611" s="24"/>
    </row>
    <row r="612" ht="16.5" customHeight="1">
      <c r="G612" s="62"/>
      <c r="H612" s="21"/>
      <c r="I612" s="14"/>
      <c r="J612" s="21"/>
      <c r="K612" s="21"/>
      <c r="L612" s="21"/>
      <c r="M612" s="21"/>
      <c r="N612" s="24"/>
      <c r="O612" s="24"/>
      <c r="P612" s="24"/>
      <c r="Q612" s="24"/>
    </row>
    <row r="613" ht="16.5" customHeight="1">
      <c r="G613" s="62"/>
      <c r="H613" s="21"/>
      <c r="I613" s="14"/>
      <c r="J613" s="21"/>
      <c r="K613" s="21"/>
      <c r="L613" s="21"/>
      <c r="M613" s="21"/>
      <c r="N613" s="24"/>
      <c r="O613" s="24"/>
      <c r="P613" s="24"/>
      <c r="Q613" s="24"/>
    </row>
    <row r="614" ht="16.5" customHeight="1">
      <c r="G614" s="62"/>
      <c r="H614" s="21"/>
      <c r="I614" s="14"/>
      <c r="J614" s="21"/>
      <c r="K614" s="21"/>
      <c r="L614" s="21"/>
      <c r="M614" s="21"/>
      <c r="N614" s="24"/>
      <c r="O614" s="24"/>
      <c r="P614" s="24"/>
      <c r="Q614" s="24"/>
    </row>
    <row r="615" ht="16.5" customHeight="1">
      <c r="G615" s="62"/>
      <c r="H615" s="21"/>
      <c r="I615" s="14"/>
      <c r="J615" s="21"/>
      <c r="K615" s="21"/>
      <c r="L615" s="21"/>
      <c r="M615" s="21"/>
      <c r="N615" s="24"/>
      <c r="O615" s="24"/>
      <c r="P615" s="24"/>
      <c r="Q615" s="24"/>
    </row>
    <row r="616" ht="16.5" customHeight="1">
      <c r="G616" s="62"/>
      <c r="H616" s="21"/>
      <c r="I616" s="14"/>
      <c r="J616" s="21"/>
      <c r="K616" s="21"/>
      <c r="L616" s="21"/>
      <c r="M616" s="21"/>
      <c r="N616" s="24"/>
      <c r="O616" s="24"/>
      <c r="P616" s="24"/>
      <c r="Q616" s="24"/>
    </row>
    <row r="617" ht="16.5" customHeight="1">
      <c r="G617" s="62"/>
      <c r="H617" s="21"/>
      <c r="I617" s="14"/>
      <c r="J617" s="21"/>
      <c r="K617" s="21"/>
      <c r="L617" s="21"/>
      <c r="M617" s="21"/>
      <c r="N617" s="24"/>
      <c r="O617" s="24"/>
      <c r="P617" s="24"/>
      <c r="Q617" s="24"/>
    </row>
    <row r="618" ht="16.5" customHeight="1">
      <c r="G618" s="62"/>
      <c r="H618" s="21"/>
      <c r="I618" s="14"/>
      <c r="J618" s="21"/>
      <c r="K618" s="21"/>
      <c r="L618" s="21"/>
      <c r="M618" s="21"/>
      <c r="N618" s="24"/>
      <c r="O618" s="24"/>
      <c r="P618" s="24"/>
      <c r="Q618" s="24"/>
    </row>
    <row r="619" ht="16.5" customHeight="1">
      <c r="G619" s="62"/>
      <c r="H619" s="21"/>
      <c r="I619" s="14"/>
      <c r="J619" s="21"/>
      <c r="K619" s="21"/>
      <c r="L619" s="21"/>
      <c r="M619" s="21"/>
      <c r="N619" s="24"/>
      <c r="O619" s="24"/>
      <c r="P619" s="24"/>
      <c r="Q619" s="24"/>
    </row>
    <row r="620" ht="16.5" customHeight="1">
      <c r="G620" s="62"/>
      <c r="H620" s="21"/>
      <c r="I620" s="14"/>
      <c r="J620" s="21"/>
      <c r="K620" s="21"/>
      <c r="L620" s="21"/>
      <c r="M620" s="21"/>
      <c r="N620" s="24"/>
      <c r="O620" s="24"/>
      <c r="P620" s="24"/>
      <c r="Q620" s="24"/>
    </row>
    <row r="621" ht="16.5" customHeight="1">
      <c r="G621" s="62"/>
      <c r="H621" s="21"/>
      <c r="I621" s="14"/>
      <c r="J621" s="21"/>
      <c r="K621" s="21"/>
      <c r="L621" s="21"/>
      <c r="M621" s="21"/>
      <c r="N621" s="24"/>
      <c r="O621" s="24"/>
      <c r="P621" s="24"/>
      <c r="Q621" s="24"/>
    </row>
    <row r="622" ht="16.5" customHeight="1">
      <c r="G622" s="62"/>
      <c r="H622" s="21"/>
      <c r="I622" s="14"/>
      <c r="J622" s="21"/>
      <c r="K622" s="21"/>
      <c r="L622" s="21"/>
      <c r="M622" s="21"/>
      <c r="N622" s="24"/>
      <c r="O622" s="24"/>
      <c r="P622" s="24"/>
      <c r="Q622" s="24"/>
    </row>
    <row r="623" ht="16.5" customHeight="1">
      <c r="G623" s="62"/>
      <c r="H623" s="21"/>
      <c r="I623" s="14"/>
      <c r="J623" s="21"/>
      <c r="K623" s="21"/>
      <c r="L623" s="21"/>
      <c r="M623" s="21"/>
      <c r="N623" s="24"/>
      <c r="O623" s="24"/>
      <c r="P623" s="24"/>
      <c r="Q623" s="24"/>
    </row>
    <row r="624" ht="16.5" customHeight="1">
      <c r="G624" s="62"/>
      <c r="H624" s="21"/>
      <c r="I624" s="14"/>
      <c r="J624" s="21"/>
      <c r="K624" s="21"/>
      <c r="L624" s="21"/>
      <c r="M624" s="21"/>
      <c r="N624" s="24"/>
      <c r="O624" s="24"/>
      <c r="P624" s="24"/>
      <c r="Q624" s="24"/>
    </row>
    <row r="625" ht="16.5" customHeight="1">
      <c r="G625" s="62"/>
      <c r="H625" s="21"/>
      <c r="I625" s="14"/>
      <c r="J625" s="21"/>
      <c r="K625" s="21"/>
      <c r="L625" s="21"/>
      <c r="M625" s="21"/>
      <c r="N625" s="24"/>
      <c r="O625" s="24"/>
      <c r="P625" s="24"/>
      <c r="Q625" s="24"/>
    </row>
    <row r="626" ht="16.5" customHeight="1">
      <c r="G626" s="62"/>
      <c r="H626" s="21"/>
      <c r="I626" s="14"/>
      <c r="J626" s="21"/>
      <c r="K626" s="21"/>
      <c r="L626" s="21"/>
      <c r="M626" s="21"/>
      <c r="N626" s="24"/>
      <c r="O626" s="24"/>
      <c r="P626" s="24"/>
      <c r="Q626" s="24"/>
    </row>
    <row r="627" ht="16.5" customHeight="1">
      <c r="G627" s="62"/>
      <c r="H627" s="21"/>
      <c r="I627" s="14"/>
      <c r="J627" s="21"/>
      <c r="K627" s="21"/>
      <c r="L627" s="21"/>
      <c r="M627" s="21"/>
      <c r="N627" s="24"/>
      <c r="O627" s="24"/>
      <c r="P627" s="24"/>
      <c r="Q627" s="24"/>
    </row>
    <row r="628" ht="16.5" customHeight="1">
      <c r="G628" s="62"/>
      <c r="H628" s="21"/>
      <c r="I628" s="14"/>
      <c r="J628" s="21"/>
      <c r="K628" s="21"/>
      <c r="L628" s="21"/>
      <c r="M628" s="21"/>
      <c r="N628" s="24"/>
      <c r="O628" s="24"/>
      <c r="P628" s="24"/>
      <c r="Q628" s="24"/>
    </row>
    <row r="629" ht="16.5" customHeight="1">
      <c r="G629" s="62"/>
      <c r="H629" s="21"/>
      <c r="I629" s="14"/>
      <c r="J629" s="21"/>
      <c r="K629" s="21"/>
      <c r="L629" s="21"/>
      <c r="M629" s="21"/>
      <c r="N629" s="24"/>
      <c r="O629" s="24"/>
      <c r="P629" s="24"/>
      <c r="Q629" s="24"/>
    </row>
    <row r="630" ht="16.5" customHeight="1">
      <c r="G630" s="62"/>
      <c r="H630" s="21"/>
      <c r="I630" s="14"/>
      <c r="J630" s="21"/>
      <c r="K630" s="21"/>
      <c r="L630" s="21"/>
      <c r="M630" s="21"/>
      <c r="N630" s="24"/>
      <c r="O630" s="24"/>
      <c r="P630" s="24"/>
      <c r="Q630" s="24"/>
    </row>
    <row r="631" ht="16.5" customHeight="1">
      <c r="G631" s="62"/>
      <c r="H631" s="21"/>
      <c r="I631" s="14"/>
      <c r="J631" s="21"/>
      <c r="K631" s="21"/>
      <c r="L631" s="21"/>
      <c r="M631" s="21"/>
      <c r="N631" s="24"/>
      <c r="O631" s="24"/>
      <c r="P631" s="24"/>
      <c r="Q631" s="24"/>
    </row>
    <row r="632" ht="16.5" customHeight="1">
      <c r="G632" s="62"/>
      <c r="H632" s="21"/>
      <c r="I632" s="14"/>
      <c r="J632" s="21"/>
      <c r="K632" s="21"/>
      <c r="L632" s="21"/>
      <c r="M632" s="21"/>
      <c r="N632" s="24"/>
      <c r="O632" s="24"/>
      <c r="P632" s="24"/>
      <c r="Q632" s="24"/>
    </row>
    <row r="633" ht="16.5" customHeight="1">
      <c r="G633" s="62"/>
      <c r="H633" s="21"/>
      <c r="I633" s="14"/>
      <c r="J633" s="21"/>
      <c r="K633" s="21"/>
      <c r="L633" s="21"/>
      <c r="M633" s="21"/>
      <c r="N633" s="24"/>
      <c r="O633" s="24"/>
      <c r="P633" s="24"/>
      <c r="Q633" s="24"/>
    </row>
    <row r="634" ht="16.5" customHeight="1">
      <c r="G634" s="62"/>
      <c r="H634" s="21"/>
      <c r="I634" s="14"/>
      <c r="J634" s="21"/>
      <c r="K634" s="21"/>
      <c r="L634" s="21"/>
      <c r="M634" s="21"/>
      <c r="N634" s="24"/>
      <c r="O634" s="24"/>
      <c r="P634" s="24"/>
      <c r="Q634" s="24"/>
    </row>
    <row r="635" ht="16.5" customHeight="1">
      <c r="G635" s="62"/>
      <c r="H635" s="21"/>
      <c r="I635" s="14"/>
      <c r="J635" s="21"/>
      <c r="K635" s="21"/>
      <c r="L635" s="21"/>
      <c r="M635" s="21"/>
      <c r="N635" s="24"/>
      <c r="O635" s="24"/>
      <c r="P635" s="24"/>
      <c r="Q635" s="24"/>
    </row>
    <row r="636" ht="16.5" customHeight="1">
      <c r="G636" s="62"/>
      <c r="H636" s="21"/>
      <c r="I636" s="14"/>
      <c r="J636" s="21"/>
      <c r="K636" s="21"/>
      <c r="L636" s="21"/>
      <c r="M636" s="21"/>
      <c r="N636" s="24"/>
      <c r="O636" s="24"/>
      <c r="P636" s="24"/>
      <c r="Q636" s="24"/>
    </row>
    <row r="637" ht="16.5" customHeight="1">
      <c r="G637" s="62"/>
      <c r="H637" s="21"/>
      <c r="I637" s="14"/>
      <c r="J637" s="21"/>
      <c r="K637" s="21"/>
      <c r="L637" s="21"/>
      <c r="M637" s="21"/>
      <c r="N637" s="24"/>
      <c r="O637" s="24"/>
      <c r="P637" s="24"/>
      <c r="Q637" s="24"/>
    </row>
    <row r="638" ht="16.5" customHeight="1">
      <c r="G638" s="62"/>
      <c r="H638" s="21"/>
      <c r="I638" s="14"/>
      <c r="J638" s="21"/>
      <c r="K638" s="21"/>
      <c r="L638" s="21"/>
      <c r="M638" s="21"/>
      <c r="N638" s="24"/>
      <c r="O638" s="24"/>
      <c r="P638" s="24"/>
      <c r="Q638" s="24"/>
    </row>
    <row r="639" ht="16.5" customHeight="1">
      <c r="G639" s="62"/>
      <c r="H639" s="21"/>
      <c r="I639" s="14"/>
      <c r="J639" s="21"/>
      <c r="K639" s="21"/>
      <c r="L639" s="21"/>
      <c r="M639" s="21"/>
      <c r="N639" s="24"/>
      <c r="O639" s="24"/>
      <c r="P639" s="24"/>
      <c r="Q639" s="24"/>
    </row>
    <row r="640" ht="16.5" customHeight="1">
      <c r="G640" s="62"/>
      <c r="H640" s="21"/>
      <c r="I640" s="14"/>
      <c r="J640" s="21"/>
      <c r="K640" s="21"/>
      <c r="L640" s="21"/>
      <c r="M640" s="21"/>
      <c r="N640" s="24"/>
      <c r="O640" s="24"/>
      <c r="P640" s="24"/>
      <c r="Q640" s="24"/>
    </row>
    <row r="641" ht="16.5" customHeight="1">
      <c r="G641" s="62"/>
      <c r="H641" s="21"/>
      <c r="I641" s="14"/>
      <c r="J641" s="21"/>
      <c r="K641" s="21"/>
      <c r="L641" s="21"/>
      <c r="M641" s="21"/>
      <c r="N641" s="24"/>
      <c r="O641" s="24"/>
      <c r="P641" s="24"/>
      <c r="Q641" s="24"/>
    </row>
    <row r="642" ht="16.5" customHeight="1">
      <c r="G642" s="62"/>
      <c r="H642" s="21"/>
      <c r="I642" s="14"/>
      <c r="J642" s="21"/>
      <c r="K642" s="21"/>
      <c r="L642" s="21"/>
      <c r="M642" s="21"/>
      <c r="N642" s="24"/>
      <c r="O642" s="24"/>
      <c r="P642" s="24"/>
      <c r="Q642" s="24"/>
    </row>
    <row r="643" ht="16.5" customHeight="1">
      <c r="G643" s="62"/>
      <c r="H643" s="21"/>
      <c r="I643" s="14"/>
      <c r="J643" s="21"/>
      <c r="K643" s="21"/>
      <c r="L643" s="21"/>
      <c r="M643" s="21"/>
      <c r="N643" s="24"/>
      <c r="O643" s="24"/>
      <c r="P643" s="24"/>
      <c r="Q643" s="24"/>
    </row>
    <row r="644" ht="16.5" customHeight="1">
      <c r="G644" s="62"/>
      <c r="H644" s="21"/>
      <c r="I644" s="14"/>
      <c r="J644" s="21"/>
      <c r="K644" s="21"/>
      <c r="L644" s="21"/>
      <c r="M644" s="21"/>
      <c r="N644" s="24"/>
      <c r="O644" s="24"/>
      <c r="P644" s="24"/>
      <c r="Q644" s="24"/>
    </row>
    <row r="645" ht="16.5" customHeight="1">
      <c r="G645" s="62"/>
      <c r="H645" s="21"/>
      <c r="I645" s="14"/>
      <c r="J645" s="21"/>
      <c r="K645" s="21"/>
      <c r="L645" s="21"/>
      <c r="M645" s="21"/>
      <c r="N645" s="24"/>
      <c r="O645" s="24"/>
      <c r="P645" s="24"/>
      <c r="Q645" s="24"/>
    </row>
    <row r="646" ht="16.5" customHeight="1">
      <c r="G646" s="62"/>
      <c r="H646" s="21"/>
      <c r="I646" s="14"/>
      <c r="J646" s="21"/>
      <c r="K646" s="21"/>
      <c r="L646" s="21"/>
      <c r="M646" s="21"/>
      <c r="N646" s="24"/>
      <c r="O646" s="24"/>
      <c r="P646" s="24"/>
      <c r="Q646" s="24"/>
    </row>
    <row r="647" ht="16.5" customHeight="1">
      <c r="G647" s="62"/>
      <c r="H647" s="21"/>
      <c r="I647" s="14"/>
      <c r="J647" s="21"/>
      <c r="K647" s="21"/>
      <c r="L647" s="21"/>
      <c r="M647" s="21"/>
      <c r="N647" s="24"/>
      <c r="O647" s="24"/>
      <c r="P647" s="24"/>
      <c r="Q647" s="24"/>
    </row>
    <row r="648" ht="16.5" customHeight="1">
      <c r="G648" s="62"/>
      <c r="H648" s="21"/>
      <c r="I648" s="14"/>
      <c r="J648" s="21"/>
      <c r="K648" s="21"/>
      <c r="L648" s="21"/>
      <c r="M648" s="21"/>
      <c r="N648" s="24"/>
      <c r="O648" s="24"/>
      <c r="P648" s="24"/>
      <c r="Q648" s="24"/>
    </row>
    <row r="649" ht="16.5" customHeight="1">
      <c r="G649" s="62"/>
      <c r="H649" s="21"/>
      <c r="I649" s="14"/>
      <c r="J649" s="21"/>
      <c r="K649" s="21"/>
      <c r="L649" s="21"/>
      <c r="M649" s="21"/>
      <c r="N649" s="24"/>
      <c r="O649" s="24"/>
      <c r="P649" s="24"/>
      <c r="Q649" s="24"/>
    </row>
    <row r="650" ht="16.5" customHeight="1">
      <c r="G650" s="62"/>
      <c r="H650" s="21"/>
      <c r="I650" s="14"/>
      <c r="J650" s="21"/>
      <c r="K650" s="21"/>
      <c r="L650" s="21"/>
      <c r="M650" s="21"/>
      <c r="N650" s="24"/>
      <c r="O650" s="24"/>
      <c r="P650" s="24"/>
      <c r="Q650" s="24"/>
    </row>
    <row r="651" ht="16.5" customHeight="1">
      <c r="G651" s="62"/>
      <c r="H651" s="21"/>
      <c r="I651" s="14"/>
      <c r="J651" s="21"/>
      <c r="K651" s="21"/>
      <c r="L651" s="21"/>
      <c r="M651" s="21"/>
      <c r="N651" s="24"/>
      <c r="O651" s="24"/>
      <c r="P651" s="24"/>
      <c r="Q651" s="24"/>
    </row>
    <row r="652" ht="16.5" customHeight="1">
      <c r="G652" s="62"/>
      <c r="H652" s="21"/>
      <c r="I652" s="14"/>
      <c r="J652" s="21"/>
      <c r="K652" s="21"/>
      <c r="L652" s="21"/>
      <c r="M652" s="21"/>
      <c r="N652" s="24"/>
      <c r="O652" s="24"/>
      <c r="P652" s="24"/>
      <c r="Q652" s="24"/>
    </row>
    <row r="653" ht="16.5" customHeight="1">
      <c r="G653" s="62"/>
      <c r="H653" s="21"/>
      <c r="I653" s="14"/>
      <c r="J653" s="21"/>
      <c r="K653" s="21"/>
      <c r="L653" s="21"/>
      <c r="M653" s="21"/>
      <c r="N653" s="24"/>
      <c r="O653" s="24"/>
      <c r="P653" s="24"/>
      <c r="Q653" s="24"/>
    </row>
    <row r="654" ht="16.5" customHeight="1">
      <c r="G654" s="62"/>
      <c r="H654" s="21"/>
      <c r="I654" s="14"/>
      <c r="J654" s="21"/>
      <c r="K654" s="21"/>
      <c r="L654" s="21"/>
      <c r="M654" s="21"/>
      <c r="N654" s="24"/>
      <c r="O654" s="24"/>
      <c r="P654" s="24"/>
      <c r="Q654" s="24"/>
    </row>
    <row r="655" ht="16.5" customHeight="1">
      <c r="G655" s="62"/>
      <c r="H655" s="21"/>
      <c r="I655" s="14"/>
      <c r="J655" s="21"/>
      <c r="K655" s="21"/>
      <c r="L655" s="21"/>
      <c r="M655" s="21"/>
      <c r="N655" s="24"/>
      <c r="O655" s="24"/>
      <c r="P655" s="24"/>
      <c r="Q655" s="24"/>
    </row>
    <row r="656" ht="16.5" customHeight="1">
      <c r="G656" s="62"/>
      <c r="H656" s="21"/>
      <c r="I656" s="14"/>
      <c r="J656" s="21"/>
      <c r="K656" s="21"/>
      <c r="L656" s="21"/>
      <c r="M656" s="21"/>
      <c r="N656" s="24"/>
      <c r="O656" s="24"/>
      <c r="P656" s="24"/>
      <c r="Q656" s="24"/>
    </row>
    <row r="657" ht="16.5" customHeight="1">
      <c r="G657" s="62"/>
      <c r="H657" s="21"/>
      <c r="I657" s="14"/>
      <c r="J657" s="21"/>
      <c r="K657" s="21"/>
      <c r="L657" s="21"/>
      <c r="M657" s="21"/>
      <c r="N657" s="24"/>
      <c r="O657" s="24"/>
      <c r="P657" s="24"/>
      <c r="Q657" s="24"/>
    </row>
    <row r="658" ht="16.5" customHeight="1">
      <c r="G658" s="62"/>
      <c r="H658" s="21"/>
      <c r="I658" s="14"/>
      <c r="J658" s="21"/>
      <c r="K658" s="21"/>
      <c r="L658" s="21"/>
      <c r="M658" s="21"/>
      <c r="N658" s="24"/>
      <c r="O658" s="24"/>
      <c r="P658" s="24"/>
      <c r="Q658" s="24"/>
    </row>
    <row r="659" ht="16.5" customHeight="1">
      <c r="G659" s="62"/>
      <c r="H659" s="21"/>
      <c r="I659" s="14"/>
      <c r="J659" s="21"/>
      <c r="K659" s="21"/>
      <c r="L659" s="21"/>
      <c r="M659" s="21"/>
      <c r="N659" s="24"/>
      <c r="O659" s="24"/>
      <c r="P659" s="24"/>
      <c r="Q659" s="24"/>
    </row>
    <row r="660" ht="16.5" customHeight="1">
      <c r="G660" s="62"/>
      <c r="H660" s="21"/>
      <c r="I660" s="14"/>
      <c r="J660" s="21"/>
      <c r="K660" s="21"/>
      <c r="L660" s="21"/>
      <c r="M660" s="21"/>
      <c r="N660" s="24"/>
      <c r="O660" s="24"/>
      <c r="P660" s="24"/>
      <c r="Q660" s="24"/>
    </row>
    <row r="661" ht="16.5" customHeight="1">
      <c r="G661" s="62"/>
      <c r="H661" s="21"/>
      <c r="I661" s="14"/>
      <c r="J661" s="21"/>
      <c r="K661" s="21"/>
      <c r="L661" s="21"/>
      <c r="M661" s="21"/>
      <c r="N661" s="24"/>
      <c r="O661" s="24"/>
      <c r="P661" s="24"/>
      <c r="Q661" s="24"/>
    </row>
    <row r="662" ht="16.5" customHeight="1">
      <c r="G662" s="62"/>
      <c r="H662" s="21"/>
      <c r="I662" s="14"/>
      <c r="J662" s="21"/>
      <c r="K662" s="21"/>
      <c r="L662" s="21"/>
      <c r="M662" s="21"/>
      <c r="N662" s="24"/>
      <c r="O662" s="24"/>
      <c r="P662" s="24"/>
      <c r="Q662" s="24"/>
    </row>
    <row r="663" ht="16.5" customHeight="1">
      <c r="G663" s="62"/>
      <c r="H663" s="21"/>
      <c r="I663" s="14"/>
      <c r="J663" s="21"/>
      <c r="K663" s="21"/>
      <c r="L663" s="21"/>
      <c r="M663" s="21"/>
      <c r="N663" s="24"/>
      <c r="O663" s="24"/>
      <c r="P663" s="24"/>
      <c r="Q663" s="24"/>
    </row>
    <row r="664" ht="16.5" customHeight="1">
      <c r="G664" s="62"/>
      <c r="H664" s="21"/>
      <c r="I664" s="14"/>
      <c r="J664" s="21"/>
      <c r="K664" s="21"/>
      <c r="L664" s="21"/>
      <c r="M664" s="21"/>
      <c r="N664" s="24"/>
      <c r="O664" s="24"/>
      <c r="P664" s="24"/>
      <c r="Q664" s="24"/>
    </row>
    <row r="665" ht="16.5" customHeight="1">
      <c r="G665" s="62"/>
      <c r="H665" s="21"/>
      <c r="I665" s="14"/>
      <c r="J665" s="21"/>
      <c r="K665" s="21"/>
      <c r="L665" s="21"/>
      <c r="M665" s="21"/>
      <c r="N665" s="24"/>
      <c r="O665" s="24"/>
      <c r="P665" s="24"/>
      <c r="Q665" s="24"/>
    </row>
    <row r="666" ht="16.5" customHeight="1">
      <c r="G666" s="62"/>
      <c r="H666" s="21"/>
      <c r="I666" s="14"/>
      <c r="J666" s="21"/>
      <c r="K666" s="21"/>
      <c r="L666" s="21"/>
      <c r="M666" s="21"/>
      <c r="N666" s="24"/>
      <c r="O666" s="24"/>
      <c r="P666" s="24"/>
      <c r="Q666" s="24"/>
    </row>
    <row r="667" ht="16.5" customHeight="1">
      <c r="G667" s="62"/>
      <c r="H667" s="21"/>
      <c r="I667" s="14"/>
      <c r="J667" s="21"/>
      <c r="K667" s="21"/>
      <c r="L667" s="21"/>
      <c r="M667" s="21"/>
      <c r="N667" s="24"/>
      <c r="O667" s="24"/>
      <c r="P667" s="24"/>
      <c r="Q667" s="24"/>
    </row>
    <row r="668" ht="16.5" customHeight="1">
      <c r="G668" s="62"/>
      <c r="H668" s="21"/>
      <c r="I668" s="14"/>
      <c r="J668" s="21"/>
      <c r="K668" s="21"/>
      <c r="L668" s="21"/>
      <c r="M668" s="21"/>
      <c r="N668" s="24"/>
      <c r="O668" s="24"/>
      <c r="P668" s="24"/>
      <c r="Q668" s="24"/>
    </row>
    <row r="669" ht="16.5" customHeight="1">
      <c r="G669" s="62"/>
      <c r="H669" s="21"/>
      <c r="I669" s="14"/>
      <c r="J669" s="21"/>
      <c r="K669" s="21"/>
      <c r="L669" s="21"/>
      <c r="M669" s="21"/>
      <c r="N669" s="24"/>
      <c r="O669" s="24"/>
      <c r="P669" s="24"/>
      <c r="Q669" s="24"/>
    </row>
    <row r="670" ht="16.5" customHeight="1">
      <c r="G670" s="62"/>
      <c r="H670" s="21"/>
      <c r="I670" s="14"/>
      <c r="J670" s="21"/>
      <c r="K670" s="21"/>
      <c r="L670" s="21"/>
      <c r="M670" s="21"/>
      <c r="N670" s="24"/>
      <c r="O670" s="24"/>
      <c r="P670" s="24"/>
      <c r="Q670" s="24"/>
    </row>
    <row r="671" ht="16.5" customHeight="1">
      <c r="G671" s="62"/>
      <c r="H671" s="21"/>
      <c r="I671" s="14"/>
      <c r="J671" s="21"/>
      <c r="K671" s="21"/>
      <c r="L671" s="21"/>
      <c r="M671" s="21"/>
      <c r="N671" s="24"/>
      <c r="O671" s="24"/>
      <c r="P671" s="24"/>
      <c r="Q671" s="24"/>
    </row>
    <row r="672" ht="16.5" customHeight="1">
      <c r="G672" s="62"/>
      <c r="H672" s="21"/>
      <c r="I672" s="14"/>
      <c r="J672" s="21"/>
      <c r="K672" s="21"/>
      <c r="L672" s="21"/>
      <c r="M672" s="21"/>
      <c r="N672" s="24"/>
      <c r="O672" s="24"/>
      <c r="P672" s="24"/>
      <c r="Q672" s="24"/>
    </row>
    <row r="673" ht="16.5" customHeight="1">
      <c r="G673" s="62"/>
      <c r="H673" s="21"/>
      <c r="I673" s="14"/>
      <c r="J673" s="21"/>
      <c r="K673" s="21"/>
      <c r="L673" s="21"/>
      <c r="M673" s="21"/>
      <c r="N673" s="24"/>
      <c r="O673" s="24"/>
      <c r="P673" s="24"/>
      <c r="Q673" s="24"/>
    </row>
    <row r="674" ht="16.5" customHeight="1">
      <c r="G674" s="62"/>
      <c r="H674" s="21"/>
      <c r="I674" s="14"/>
      <c r="J674" s="21"/>
      <c r="K674" s="21"/>
      <c r="L674" s="21"/>
      <c r="M674" s="21"/>
      <c r="N674" s="24"/>
      <c r="O674" s="24"/>
      <c r="P674" s="24"/>
      <c r="Q674" s="24"/>
    </row>
    <row r="675" ht="16.5" customHeight="1">
      <c r="G675" s="62"/>
      <c r="H675" s="21"/>
      <c r="I675" s="14"/>
      <c r="J675" s="21"/>
      <c r="K675" s="21"/>
      <c r="L675" s="21"/>
      <c r="M675" s="21"/>
      <c r="N675" s="24"/>
      <c r="O675" s="24"/>
      <c r="P675" s="24"/>
      <c r="Q675" s="24"/>
    </row>
    <row r="676" ht="16.5" customHeight="1">
      <c r="G676" s="62"/>
      <c r="H676" s="21"/>
      <c r="I676" s="14"/>
      <c r="J676" s="21"/>
      <c r="K676" s="21"/>
      <c r="L676" s="21"/>
      <c r="M676" s="21"/>
      <c r="N676" s="24"/>
      <c r="O676" s="24"/>
      <c r="P676" s="24"/>
      <c r="Q676" s="24"/>
    </row>
    <row r="677" ht="16.5" customHeight="1">
      <c r="G677" s="62"/>
      <c r="H677" s="21"/>
      <c r="I677" s="14"/>
      <c r="J677" s="21"/>
      <c r="K677" s="21"/>
      <c r="L677" s="21"/>
      <c r="M677" s="21"/>
      <c r="N677" s="24"/>
      <c r="O677" s="24"/>
      <c r="P677" s="24"/>
      <c r="Q677" s="24"/>
    </row>
    <row r="678" ht="16.5" customHeight="1">
      <c r="G678" s="62"/>
      <c r="H678" s="21"/>
      <c r="I678" s="14"/>
      <c r="J678" s="21"/>
      <c r="K678" s="21"/>
      <c r="L678" s="21"/>
      <c r="M678" s="21"/>
      <c r="N678" s="24"/>
      <c r="O678" s="24"/>
      <c r="P678" s="24"/>
      <c r="Q678" s="24"/>
    </row>
    <row r="679" ht="16.5" customHeight="1">
      <c r="G679" s="62"/>
      <c r="H679" s="21"/>
      <c r="I679" s="14"/>
      <c r="J679" s="21"/>
      <c r="K679" s="21"/>
      <c r="L679" s="21"/>
      <c r="M679" s="21"/>
      <c r="N679" s="24"/>
      <c r="O679" s="24"/>
      <c r="P679" s="24"/>
      <c r="Q679" s="24"/>
    </row>
    <row r="680" ht="16.5" customHeight="1">
      <c r="G680" s="62"/>
      <c r="H680" s="21"/>
      <c r="I680" s="14"/>
      <c r="J680" s="21"/>
      <c r="K680" s="21"/>
      <c r="L680" s="21"/>
      <c r="M680" s="21"/>
      <c r="N680" s="24"/>
      <c r="O680" s="24"/>
      <c r="P680" s="24"/>
      <c r="Q680" s="24"/>
    </row>
    <row r="681" ht="16.5" customHeight="1">
      <c r="G681" s="62"/>
      <c r="H681" s="21"/>
      <c r="I681" s="14"/>
      <c r="J681" s="21"/>
      <c r="K681" s="21"/>
      <c r="L681" s="21"/>
      <c r="M681" s="21"/>
      <c r="N681" s="24"/>
      <c r="O681" s="24"/>
      <c r="P681" s="24"/>
      <c r="Q681" s="24"/>
    </row>
    <row r="682" ht="16.5" customHeight="1">
      <c r="G682" s="62"/>
      <c r="H682" s="21"/>
      <c r="I682" s="14"/>
      <c r="J682" s="21"/>
      <c r="K682" s="21"/>
      <c r="L682" s="21"/>
      <c r="M682" s="21"/>
      <c r="N682" s="24"/>
      <c r="O682" s="24"/>
      <c r="P682" s="24"/>
      <c r="Q682" s="24"/>
    </row>
    <row r="683" ht="16.5" customHeight="1">
      <c r="G683" s="62"/>
      <c r="H683" s="21"/>
      <c r="I683" s="14"/>
      <c r="J683" s="21"/>
      <c r="K683" s="21"/>
      <c r="L683" s="21"/>
      <c r="M683" s="21"/>
      <c r="N683" s="24"/>
      <c r="O683" s="24"/>
      <c r="P683" s="24"/>
      <c r="Q683" s="24"/>
    </row>
    <row r="684" ht="16.5" customHeight="1">
      <c r="G684" s="62"/>
      <c r="H684" s="21"/>
      <c r="I684" s="14"/>
      <c r="J684" s="21"/>
      <c r="K684" s="21"/>
      <c r="L684" s="21"/>
      <c r="M684" s="21"/>
      <c r="N684" s="24"/>
      <c r="O684" s="24"/>
      <c r="P684" s="24"/>
      <c r="Q684" s="24"/>
    </row>
    <row r="685" ht="16.5" customHeight="1">
      <c r="G685" s="62"/>
      <c r="H685" s="21"/>
      <c r="I685" s="14"/>
      <c r="J685" s="21"/>
      <c r="K685" s="21"/>
      <c r="L685" s="21"/>
      <c r="M685" s="21"/>
      <c r="N685" s="24"/>
      <c r="O685" s="24"/>
      <c r="P685" s="24"/>
      <c r="Q685" s="24"/>
    </row>
    <row r="686" ht="16.5" customHeight="1">
      <c r="G686" s="62"/>
      <c r="H686" s="21"/>
      <c r="I686" s="14"/>
      <c r="J686" s="21"/>
      <c r="K686" s="21"/>
      <c r="L686" s="21"/>
      <c r="M686" s="21"/>
      <c r="N686" s="24"/>
      <c r="O686" s="24"/>
      <c r="P686" s="24"/>
      <c r="Q686" s="24"/>
    </row>
    <row r="687" ht="16.5" customHeight="1">
      <c r="G687" s="62"/>
      <c r="H687" s="21"/>
      <c r="I687" s="14"/>
      <c r="J687" s="21"/>
      <c r="K687" s="21"/>
      <c r="L687" s="21"/>
      <c r="M687" s="21"/>
      <c r="N687" s="24"/>
      <c r="O687" s="24"/>
      <c r="P687" s="24"/>
      <c r="Q687" s="24"/>
    </row>
    <row r="688" ht="16.5" customHeight="1">
      <c r="G688" s="62"/>
      <c r="H688" s="21"/>
      <c r="I688" s="14"/>
      <c r="J688" s="21"/>
      <c r="K688" s="21"/>
      <c r="L688" s="21"/>
      <c r="M688" s="21"/>
      <c r="N688" s="24"/>
      <c r="O688" s="24"/>
      <c r="P688" s="24"/>
      <c r="Q688" s="24"/>
    </row>
    <row r="689" ht="16.5" customHeight="1">
      <c r="G689" s="62"/>
      <c r="H689" s="21"/>
      <c r="I689" s="14"/>
      <c r="J689" s="21"/>
      <c r="K689" s="21"/>
      <c r="L689" s="21"/>
      <c r="M689" s="21"/>
      <c r="N689" s="24"/>
      <c r="O689" s="24"/>
      <c r="P689" s="24"/>
      <c r="Q689" s="24"/>
    </row>
    <row r="690" ht="16.5" customHeight="1">
      <c r="G690" s="62"/>
      <c r="H690" s="21"/>
      <c r="I690" s="14"/>
      <c r="J690" s="21"/>
      <c r="K690" s="21"/>
      <c r="L690" s="21"/>
      <c r="M690" s="21"/>
      <c r="N690" s="24"/>
      <c r="O690" s="24"/>
      <c r="P690" s="24"/>
      <c r="Q690" s="24"/>
    </row>
    <row r="691" ht="16.5" customHeight="1">
      <c r="G691" s="62"/>
      <c r="H691" s="21"/>
      <c r="I691" s="14"/>
      <c r="J691" s="21"/>
      <c r="K691" s="21"/>
      <c r="L691" s="21"/>
      <c r="M691" s="21"/>
      <c r="N691" s="24"/>
      <c r="O691" s="24"/>
      <c r="P691" s="24"/>
      <c r="Q691" s="24"/>
    </row>
    <row r="692" ht="16.5" customHeight="1">
      <c r="G692" s="62"/>
      <c r="H692" s="21"/>
      <c r="I692" s="14"/>
      <c r="J692" s="21"/>
      <c r="K692" s="21"/>
      <c r="L692" s="21"/>
      <c r="M692" s="21"/>
      <c r="N692" s="24"/>
      <c r="O692" s="24"/>
      <c r="P692" s="24"/>
      <c r="Q692" s="24"/>
    </row>
    <row r="693" ht="16.5" customHeight="1">
      <c r="G693" s="62"/>
      <c r="H693" s="21"/>
      <c r="I693" s="14"/>
      <c r="J693" s="21"/>
      <c r="K693" s="21"/>
      <c r="L693" s="21"/>
      <c r="M693" s="21"/>
      <c r="N693" s="24"/>
      <c r="O693" s="24"/>
      <c r="P693" s="24"/>
      <c r="Q693" s="24"/>
    </row>
    <row r="694" ht="16.5" customHeight="1">
      <c r="G694" s="62"/>
      <c r="H694" s="21"/>
      <c r="I694" s="14"/>
      <c r="J694" s="21"/>
      <c r="K694" s="21"/>
      <c r="L694" s="21"/>
      <c r="M694" s="21"/>
      <c r="N694" s="24"/>
      <c r="O694" s="24"/>
      <c r="P694" s="24"/>
      <c r="Q694" s="24"/>
    </row>
    <row r="695" ht="16.5" customHeight="1">
      <c r="G695" s="62"/>
      <c r="H695" s="21"/>
      <c r="I695" s="14"/>
      <c r="J695" s="21"/>
      <c r="K695" s="21"/>
      <c r="L695" s="21"/>
      <c r="M695" s="21"/>
      <c r="N695" s="24"/>
      <c r="O695" s="24"/>
      <c r="P695" s="24"/>
      <c r="Q695" s="24"/>
    </row>
    <row r="696" ht="16.5" customHeight="1">
      <c r="G696" s="62"/>
      <c r="H696" s="21"/>
      <c r="I696" s="14"/>
      <c r="J696" s="21"/>
      <c r="K696" s="21"/>
      <c r="L696" s="21"/>
      <c r="M696" s="21"/>
      <c r="N696" s="24"/>
      <c r="O696" s="24"/>
      <c r="P696" s="24"/>
      <c r="Q696" s="24"/>
    </row>
    <row r="697" ht="16.5" customHeight="1">
      <c r="G697" s="62"/>
      <c r="H697" s="21"/>
      <c r="I697" s="14"/>
      <c r="J697" s="21"/>
      <c r="K697" s="21"/>
      <c r="L697" s="21"/>
      <c r="M697" s="21"/>
      <c r="N697" s="24"/>
      <c r="O697" s="24"/>
      <c r="P697" s="24"/>
      <c r="Q697" s="24"/>
    </row>
    <row r="698" ht="16.5" customHeight="1">
      <c r="G698" s="62"/>
      <c r="H698" s="21"/>
      <c r="I698" s="14"/>
      <c r="J698" s="21"/>
      <c r="K698" s="21"/>
      <c r="L698" s="21"/>
      <c r="M698" s="21"/>
      <c r="N698" s="24"/>
      <c r="O698" s="24"/>
      <c r="P698" s="24"/>
      <c r="Q698" s="24"/>
    </row>
    <row r="699" ht="16.5" customHeight="1">
      <c r="G699" s="62"/>
      <c r="H699" s="21"/>
      <c r="I699" s="14"/>
      <c r="J699" s="21"/>
      <c r="K699" s="21"/>
      <c r="L699" s="21"/>
      <c r="M699" s="21"/>
      <c r="N699" s="24"/>
      <c r="O699" s="24"/>
      <c r="P699" s="24"/>
      <c r="Q699" s="24"/>
    </row>
    <row r="700" ht="16.5" customHeight="1">
      <c r="G700" s="62"/>
      <c r="H700" s="21"/>
      <c r="I700" s="14"/>
      <c r="J700" s="21"/>
      <c r="K700" s="21"/>
      <c r="L700" s="21"/>
      <c r="M700" s="21"/>
      <c r="N700" s="24"/>
      <c r="O700" s="24"/>
      <c r="P700" s="24"/>
      <c r="Q700" s="24"/>
    </row>
    <row r="701" ht="16.5" customHeight="1">
      <c r="G701" s="62"/>
      <c r="H701" s="21"/>
      <c r="I701" s="14"/>
      <c r="J701" s="21"/>
      <c r="K701" s="21"/>
      <c r="L701" s="21"/>
      <c r="M701" s="21"/>
      <c r="N701" s="24"/>
      <c r="O701" s="24"/>
      <c r="P701" s="24"/>
      <c r="Q701" s="24"/>
    </row>
    <row r="702" ht="16.5" customHeight="1">
      <c r="G702" s="62"/>
      <c r="H702" s="21"/>
      <c r="I702" s="14"/>
      <c r="J702" s="21"/>
      <c r="K702" s="21"/>
      <c r="L702" s="21"/>
      <c r="M702" s="21"/>
      <c r="N702" s="24"/>
      <c r="O702" s="24"/>
      <c r="P702" s="24"/>
      <c r="Q702" s="24"/>
    </row>
    <row r="703" ht="16.5" customHeight="1">
      <c r="G703" s="62"/>
      <c r="H703" s="21"/>
      <c r="I703" s="14"/>
      <c r="J703" s="21"/>
      <c r="K703" s="21"/>
      <c r="L703" s="21"/>
      <c r="M703" s="21"/>
      <c r="N703" s="24"/>
      <c r="O703" s="24"/>
      <c r="P703" s="24"/>
      <c r="Q703" s="24"/>
    </row>
    <row r="704" ht="16.5" customHeight="1">
      <c r="G704" s="62"/>
      <c r="H704" s="21"/>
      <c r="I704" s="14"/>
      <c r="J704" s="21"/>
      <c r="K704" s="21"/>
      <c r="L704" s="21"/>
      <c r="M704" s="21"/>
      <c r="N704" s="24"/>
      <c r="O704" s="24"/>
      <c r="P704" s="24"/>
      <c r="Q704" s="24"/>
    </row>
    <row r="705" ht="16.5" customHeight="1">
      <c r="G705" s="62"/>
      <c r="H705" s="21"/>
      <c r="I705" s="14"/>
      <c r="J705" s="21"/>
      <c r="K705" s="21"/>
      <c r="L705" s="21"/>
      <c r="M705" s="21"/>
      <c r="N705" s="24"/>
      <c r="O705" s="24"/>
      <c r="P705" s="24"/>
      <c r="Q705" s="24"/>
    </row>
    <row r="706" ht="16.5" customHeight="1">
      <c r="G706" s="62"/>
      <c r="H706" s="21"/>
      <c r="I706" s="14"/>
      <c r="J706" s="21"/>
      <c r="K706" s="21"/>
      <c r="L706" s="21"/>
      <c r="M706" s="21"/>
      <c r="N706" s="24"/>
      <c r="O706" s="24"/>
      <c r="P706" s="24"/>
      <c r="Q706" s="24"/>
    </row>
    <row r="707" ht="16.5" customHeight="1">
      <c r="G707" s="62"/>
      <c r="H707" s="21"/>
      <c r="I707" s="14"/>
      <c r="J707" s="21"/>
      <c r="K707" s="21"/>
      <c r="L707" s="21"/>
      <c r="M707" s="21"/>
      <c r="N707" s="24"/>
      <c r="O707" s="24"/>
      <c r="P707" s="24"/>
      <c r="Q707" s="24"/>
    </row>
    <row r="708" ht="16.5" customHeight="1">
      <c r="G708" s="62"/>
      <c r="H708" s="21"/>
      <c r="I708" s="14"/>
      <c r="J708" s="21"/>
      <c r="K708" s="21"/>
      <c r="L708" s="21"/>
      <c r="M708" s="21"/>
      <c r="N708" s="24"/>
      <c r="O708" s="24"/>
      <c r="P708" s="24"/>
      <c r="Q708" s="24"/>
    </row>
    <row r="709" ht="16.5" customHeight="1">
      <c r="G709" s="62"/>
      <c r="H709" s="21"/>
      <c r="I709" s="14"/>
      <c r="J709" s="21"/>
      <c r="K709" s="21"/>
      <c r="L709" s="21"/>
      <c r="M709" s="21"/>
      <c r="N709" s="24"/>
      <c r="O709" s="24"/>
      <c r="P709" s="24"/>
      <c r="Q709" s="24"/>
    </row>
    <row r="710" ht="16.5" customHeight="1">
      <c r="G710" s="62"/>
      <c r="H710" s="21"/>
      <c r="I710" s="14"/>
      <c r="J710" s="21"/>
      <c r="K710" s="21"/>
      <c r="L710" s="21"/>
      <c r="M710" s="21"/>
      <c r="N710" s="24"/>
      <c r="O710" s="24"/>
      <c r="P710" s="24"/>
      <c r="Q710" s="24"/>
    </row>
    <row r="711" ht="16.5" customHeight="1">
      <c r="G711" s="62"/>
      <c r="H711" s="21"/>
      <c r="I711" s="14"/>
      <c r="J711" s="21"/>
      <c r="K711" s="21"/>
      <c r="L711" s="21"/>
      <c r="M711" s="21"/>
      <c r="N711" s="24"/>
      <c r="O711" s="24"/>
      <c r="P711" s="24"/>
      <c r="Q711" s="24"/>
    </row>
    <row r="712" ht="16.5" customHeight="1">
      <c r="G712" s="62"/>
      <c r="H712" s="21"/>
      <c r="I712" s="14"/>
      <c r="J712" s="21"/>
      <c r="K712" s="21"/>
      <c r="L712" s="21"/>
      <c r="M712" s="21"/>
      <c r="N712" s="24"/>
      <c r="O712" s="24"/>
      <c r="P712" s="24"/>
      <c r="Q712" s="24"/>
    </row>
    <row r="713" ht="16.5" customHeight="1">
      <c r="G713" s="62"/>
      <c r="H713" s="21"/>
      <c r="I713" s="14"/>
      <c r="J713" s="21"/>
      <c r="K713" s="21"/>
      <c r="L713" s="21"/>
      <c r="M713" s="21"/>
      <c r="N713" s="24"/>
      <c r="O713" s="24"/>
      <c r="P713" s="24"/>
      <c r="Q713" s="24"/>
    </row>
    <row r="714" ht="16.5" customHeight="1">
      <c r="G714" s="62"/>
      <c r="H714" s="21"/>
      <c r="I714" s="14"/>
      <c r="J714" s="21"/>
      <c r="K714" s="21"/>
      <c r="L714" s="21"/>
      <c r="M714" s="21"/>
      <c r="N714" s="24"/>
      <c r="O714" s="24"/>
      <c r="P714" s="24"/>
      <c r="Q714" s="24"/>
    </row>
    <row r="715" ht="16.5" customHeight="1">
      <c r="G715" s="62"/>
      <c r="H715" s="21"/>
      <c r="I715" s="14"/>
      <c r="J715" s="21"/>
      <c r="K715" s="21"/>
      <c r="L715" s="21"/>
      <c r="M715" s="21"/>
      <c r="N715" s="24"/>
      <c r="O715" s="24"/>
      <c r="P715" s="24"/>
      <c r="Q715" s="24"/>
    </row>
    <row r="716" ht="16.5" customHeight="1">
      <c r="G716" s="62"/>
      <c r="H716" s="21"/>
      <c r="I716" s="14"/>
      <c r="J716" s="21"/>
      <c r="K716" s="21"/>
      <c r="L716" s="21"/>
      <c r="M716" s="21"/>
      <c r="N716" s="24"/>
      <c r="O716" s="24"/>
      <c r="P716" s="24"/>
      <c r="Q716" s="24"/>
    </row>
    <row r="717" ht="16.5" customHeight="1">
      <c r="G717" s="62"/>
      <c r="H717" s="21"/>
      <c r="I717" s="14"/>
      <c r="J717" s="21"/>
      <c r="K717" s="21"/>
      <c r="L717" s="21"/>
      <c r="M717" s="21"/>
      <c r="N717" s="24"/>
      <c r="O717" s="24"/>
      <c r="P717" s="24"/>
      <c r="Q717" s="24"/>
    </row>
    <row r="718" ht="16.5" customHeight="1">
      <c r="G718" s="62"/>
      <c r="H718" s="21"/>
      <c r="I718" s="14"/>
      <c r="J718" s="21"/>
      <c r="K718" s="21"/>
      <c r="L718" s="21"/>
      <c r="M718" s="21"/>
      <c r="N718" s="24"/>
      <c r="O718" s="24"/>
      <c r="P718" s="24"/>
      <c r="Q718" s="24"/>
    </row>
    <row r="719" ht="16.5" customHeight="1">
      <c r="G719" s="62"/>
      <c r="H719" s="21"/>
      <c r="I719" s="14"/>
      <c r="J719" s="21"/>
      <c r="K719" s="21"/>
      <c r="L719" s="21"/>
      <c r="M719" s="21"/>
      <c r="N719" s="24"/>
      <c r="O719" s="24"/>
      <c r="P719" s="24"/>
      <c r="Q719" s="24"/>
    </row>
    <row r="720" ht="16.5" customHeight="1">
      <c r="G720" s="62"/>
      <c r="H720" s="21"/>
      <c r="I720" s="14"/>
      <c r="J720" s="21"/>
      <c r="K720" s="21"/>
      <c r="L720" s="21"/>
      <c r="M720" s="21"/>
      <c r="N720" s="24"/>
      <c r="O720" s="24"/>
      <c r="P720" s="24"/>
      <c r="Q720" s="24"/>
    </row>
    <row r="721" ht="16.5" customHeight="1">
      <c r="G721" s="62"/>
      <c r="H721" s="21"/>
      <c r="I721" s="14"/>
      <c r="J721" s="21"/>
      <c r="K721" s="21"/>
      <c r="L721" s="21"/>
      <c r="M721" s="21"/>
      <c r="N721" s="24"/>
      <c r="O721" s="24"/>
      <c r="P721" s="24"/>
      <c r="Q721" s="24"/>
    </row>
    <row r="722" ht="16.5" customHeight="1">
      <c r="G722" s="62"/>
      <c r="H722" s="21"/>
      <c r="I722" s="14"/>
      <c r="J722" s="21"/>
      <c r="K722" s="21"/>
      <c r="L722" s="21"/>
      <c r="M722" s="21"/>
      <c r="N722" s="24"/>
      <c r="O722" s="24"/>
      <c r="P722" s="24"/>
      <c r="Q722" s="24"/>
    </row>
    <row r="723" ht="16.5" customHeight="1">
      <c r="G723" s="62"/>
      <c r="H723" s="21"/>
      <c r="I723" s="14"/>
      <c r="J723" s="21"/>
      <c r="K723" s="21"/>
      <c r="L723" s="21"/>
      <c r="M723" s="21"/>
      <c r="N723" s="24"/>
      <c r="O723" s="24"/>
      <c r="P723" s="24"/>
      <c r="Q723" s="24"/>
    </row>
    <row r="724" ht="16.5" customHeight="1">
      <c r="G724" s="62"/>
      <c r="H724" s="21"/>
      <c r="I724" s="14"/>
      <c r="J724" s="21"/>
      <c r="K724" s="21"/>
      <c r="L724" s="21"/>
      <c r="M724" s="21"/>
      <c r="N724" s="24"/>
      <c r="O724" s="24"/>
      <c r="P724" s="24"/>
      <c r="Q724" s="24"/>
    </row>
    <row r="725" ht="16.5" customHeight="1">
      <c r="G725" s="62"/>
      <c r="H725" s="21"/>
      <c r="I725" s="14"/>
      <c r="J725" s="21"/>
      <c r="K725" s="21"/>
      <c r="L725" s="21"/>
      <c r="M725" s="21"/>
      <c r="N725" s="24"/>
      <c r="O725" s="24"/>
      <c r="P725" s="24"/>
      <c r="Q725" s="24"/>
    </row>
    <row r="726" ht="16.5" customHeight="1">
      <c r="G726" s="62"/>
      <c r="H726" s="21"/>
      <c r="I726" s="14"/>
      <c r="J726" s="21"/>
      <c r="K726" s="21"/>
      <c r="L726" s="21"/>
      <c r="M726" s="21"/>
      <c r="N726" s="24"/>
      <c r="O726" s="24"/>
      <c r="P726" s="24"/>
      <c r="Q726" s="24"/>
    </row>
    <row r="727" ht="16.5" customHeight="1">
      <c r="G727" s="62"/>
      <c r="H727" s="21"/>
      <c r="I727" s="14"/>
      <c r="J727" s="21"/>
      <c r="K727" s="21"/>
      <c r="L727" s="21"/>
      <c r="M727" s="21"/>
      <c r="N727" s="24"/>
      <c r="O727" s="24"/>
      <c r="P727" s="24"/>
      <c r="Q727" s="24"/>
    </row>
    <row r="728" ht="16.5" customHeight="1">
      <c r="G728" s="62"/>
      <c r="H728" s="21"/>
      <c r="I728" s="14"/>
      <c r="J728" s="21"/>
      <c r="K728" s="21"/>
      <c r="L728" s="21"/>
      <c r="M728" s="21"/>
      <c r="N728" s="24"/>
      <c r="O728" s="24"/>
      <c r="P728" s="24"/>
      <c r="Q728" s="24"/>
    </row>
    <row r="729" ht="16.5" customHeight="1">
      <c r="G729" s="62"/>
      <c r="H729" s="21"/>
      <c r="I729" s="14"/>
      <c r="J729" s="21"/>
      <c r="K729" s="21"/>
      <c r="L729" s="21"/>
      <c r="M729" s="21"/>
      <c r="N729" s="24"/>
      <c r="O729" s="24"/>
      <c r="P729" s="24"/>
      <c r="Q729" s="24"/>
    </row>
    <row r="730" ht="16.5" customHeight="1">
      <c r="G730" s="62"/>
      <c r="H730" s="21"/>
      <c r="I730" s="14"/>
      <c r="J730" s="21"/>
      <c r="K730" s="21"/>
      <c r="L730" s="21"/>
      <c r="M730" s="21"/>
      <c r="N730" s="24"/>
      <c r="O730" s="24"/>
      <c r="P730" s="24"/>
      <c r="Q730" s="24"/>
    </row>
    <row r="731" ht="16.5" customHeight="1">
      <c r="G731" s="62"/>
      <c r="H731" s="21"/>
      <c r="I731" s="14"/>
      <c r="J731" s="21"/>
      <c r="K731" s="21"/>
      <c r="L731" s="21"/>
      <c r="M731" s="21"/>
      <c r="N731" s="24"/>
      <c r="O731" s="24"/>
      <c r="P731" s="24"/>
      <c r="Q731" s="24"/>
    </row>
    <row r="732" ht="16.5" customHeight="1">
      <c r="G732" s="62"/>
      <c r="H732" s="21"/>
      <c r="I732" s="14"/>
      <c r="J732" s="21"/>
      <c r="K732" s="21"/>
      <c r="L732" s="21"/>
      <c r="M732" s="21"/>
      <c r="N732" s="24"/>
      <c r="O732" s="24"/>
      <c r="P732" s="24"/>
      <c r="Q732" s="24"/>
    </row>
    <row r="733" ht="16.5" customHeight="1">
      <c r="G733" s="62"/>
      <c r="H733" s="21"/>
      <c r="I733" s="14"/>
      <c r="J733" s="21"/>
      <c r="K733" s="21"/>
      <c r="L733" s="21"/>
      <c r="M733" s="21"/>
      <c r="N733" s="24"/>
      <c r="O733" s="24"/>
      <c r="P733" s="24"/>
      <c r="Q733" s="24"/>
    </row>
    <row r="734" ht="16.5" customHeight="1">
      <c r="G734" s="62"/>
      <c r="H734" s="21"/>
      <c r="I734" s="14"/>
      <c r="J734" s="21"/>
      <c r="K734" s="21"/>
      <c r="L734" s="21"/>
      <c r="M734" s="21"/>
      <c r="N734" s="24"/>
      <c r="O734" s="24"/>
      <c r="P734" s="24"/>
      <c r="Q734" s="24"/>
    </row>
    <row r="735" ht="16.5" customHeight="1">
      <c r="G735" s="62"/>
      <c r="H735" s="21"/>
      <c r="I735" s="14"/>
      <c r="J735" s="21"/>
      <c r="K735" s="21"/>
      <c r="L735" s="21"/>
      <c r="M735" s="21"/>
      <c r="N735" s="24"/>
      <c r="O735" s="24"/>
      <c r="P735" s="24"/>
      <c r="Q735" s="24"/>
    </row>
    <row r="736" ht="16.5" customHeight="1">
      <c r="G736" s="62"/>
      <c r="H736" s="21"/>
      <c r="I736" s="14"/>
      <c r="J736" s="21"/>
      <c r="K736" s="21"/>
      <c r="L736" s="21"/>
      <c r="M736" s="21"/>
      <c r="N736" s="24"/>
      <c r="O736" s="24"/>
      <c r="P736" s="24"/>
      <c r="Q736" s="24"/>
    </row>
    <row r="737" ht="16.5" customHeight="1">
      <c r="G737" s="62"/>
      <c r="H737" s="21"/>
      <c r="I737" s="14"/>
      <c r="J737" s="21"/>
      <c r="K737" s="21"/>
      <c r="L737" s="21"/>
      <c r="M737" s="21"/>
      <c r="N737" s="24"/>
      <c r="O737" s="24"/>
      <c r="P737" s="24"/>
      <c r="Q737" s="24"/>
    </row>
    <row r="738" ht="16.5" customHeight="1">
      <c r="G738" s="62"/>
      <c r="H738" s="21"/>
      <c r="I738" s="14"/>
      <c r="J738" s="21"/>
      <c r="K738" s="21"/>
      <c r="L738" s="21"/>
      <c r="M738" s="21"/>
      <c r="N738" s="24"/>
      <c r="O738" s="24"/>
      <c r="P738" s="24"/>
      <c r="Q738" s="24"/>
    </row>
    <row r="739" ht="16.5" customHeight="1">
      <c r="G739" s="62"/>
      <c r="H739" s="21"/>
      <c r="I739" s="14"/>
      <c r="J739" s="21"/>
      <c r="K739" s="21"/>
      <c r="L739" s="21"/>
      <c r="M739" s="21"/>
      <c r="N739" s="24"/>
      <c r="O739" s="24"/>
      <c r="P739" s="24"/>
      <c r="Q739" s="24"/>
    </row>
    <row r="740" ht="16.5" customHeight="1">
      <c r="G740" s="62"/>
      <c r="H740" s="21"/>
      <c r="I740" s="14"/>
      <c r="J740" s="21"/>
      <c r="K740" s="21"/>
      <c r="L740" s="21"/>
      <c r="M740" s="21"/>
      <c r="N740" s="24"/>
      <c r="O740" s="24"/>
      <c r="P740" s="24"/>
      <c r="Q740" s="24"/>
    </row>
    <row r="741" ht="16.5" customHeight="1">
      <c r="G741" s="62"/>
      <c r="H741" s="21"/>
      <c r="I741" s="14"/>
      <c r="J741" s="21"/>
      <c r="K741" s="21"/>
      <c r="L741" s="21"/>
      <c r="M741" s="21"/>
      <c r="N741" s="24"/>
      <c r="O741" s="24"/>
      <c r="P741" s="24"/>
      <c r="Q741" s="24"/>
    </row>
    <row r="742" ht="16.5" customHeight="1">
      <c r="G742" s="62"/>
      <c r="H742" s="21"/>
      <c r="I742" s="14"/>
      <c r="J742" s="21"/>
      <c r="K742" s="21"/>
      <c r="L742" s="21"/>
      <c r="M742" s="21"/>
      <c r="N742" s="24"/>
      <c r="O742" s="24"/>
      <c r="P742" s="24"/>
      <c r="Q742" s="24"/>
    </row>
    <row r="743" ht="16.5" customHeight="1">
      <c r="G743" s="62"/>
      <c r="H743" s="21"/>
      <c r="I743" s="14"/>
      <c r="J743" s="21"/>
      <c r="K743" s="21"/>
      <c r="L743" s="21"/>
      <c r="M743" s="21"/>
      <c r="N743" s="24"/>
      <c r="O743" s="24"/>
      <c r="P743" s="24"/>
      <c r="Q743" s="24"/>
    </row>
    <row r="744" ht="16.5" customHeight="1">
      <c r="G744" s="62"/>
      <c r="H744" s="21"/>
      <c r="I744" s="14"/>
      <c r="J744" s="21"/>
      <c r="K744" s="21"/>
      <c r="L744" s="21"/>
      <c r="M744" s="21"/>
      <c r="N744" s="24"/>
      <c r="O744" s="24"/>
      <c r="P744" s="24"/>
      <c r="Q744" s="24"/>
    </row>
    <row r="745" ht="16.5" customHeight="1">
      <c r="G745" s="62"/>
      <c r="H745" s="21"/>
      <c r="I745" s="14"/>
      <c r="J745" s="21"/>
      <c r="K745" s="21"/>
      <c r="L745" s="21"/>
      <c r="M745" s="21"/>
      <c r="N745" s="24"/>
      <c r="O745" s="24"/>
      <c r="P745" s="24"/>
      <c r="Q745" s="24"/>
    </row>
    <row r="746" ht="16.5" customHeight="1">
      <c r="G746" s="62"/>
      <c r="H746" s="21"/>
      <c r="I746" s="14"/>
      <c r="J746" s="21"/>
      <c r="K746" s="21"/>
      <c r="L746" s="21"/>
      <c r="M746" s="21"/>
      <c r="N746" s="24"/>
      <c r="O746" s="24"/>
      <c r="P746" s="24"/>
      <c r="Q746" s="24"/>
    </row>
    <row r="747" ht="16.5" customHeight="1">
      <c r="G747" s="62"/>
      <c r="H747" s="21"/>
      <c r="I747" s="14"/>
      <c r="J747" s="21"/>
      <c r="K747" s="21"/>
      <c r="L747" s="21"/>
      <c r="M747" s="21"/>
      <c r="N747" s="24"/>
      <c r="O747" s="24"/>
      <c r="P747" s="24"/>
      <c r="Q747" s="24"/>
    </row>
    <row r="748" ht="16.5" customHeight="1">
      <c r="G748" s="62"/>
      <c r="H748" s="21"/>
      <c r="I748" s="14"/>
      <c r="J748" s="21"/>
      <c r="K748" s="21"/>
      <c r="L748" s="21"/>
      <c r="M748" s="21"/>
      <c r="N748" s="24"/>
      <c r="O748" s="24"/>
      <c r="P748" s="24"/>
      <c r="Q748" s="24"/>
    </row>
    <row r="749" ht="16.5" customHeight="1">
      <c r="G749" s="62"/>
      <c r="H749" s="21"/>
      <c r="I749" s="14"/>
      <c r="J749" s="21"/>
      <c r="K749" s="21"/>
      <c r="L749" s="21"/>
      <c r="M749" s="21"/>
      <c r="N749" s="24"/>
      <c r="O749" s="24"/>
      <c r="P749" s="24"/>
      <c r="Q749" s="24"/>
    </row>
    <row r="750" ht="16.5" customHeight="1">
      <c r="G750" s="62"/>
      <c r="H750" s="21"/>
      <c r="I750" s="14"/>
      <c r="J750" s="21"/>
      <c r="K750" s="21"/>
      <c r="L750" s="21"/>
      <c r="M750" s="21"/>
      <c r="N750" s="24"/>
      <c r="O750" s="24"/>
      <c r="P750" s="24"/>
      <c r="Q750" s="24"/>
    </row>
    <row r="751" ht="16.5" customHeight="1">
      <c r="G751" s="62"/>
      <c r="H751" s="21"/>
      <c r="I751" s="14"/>
      <c r="J751" s="21"/>
      <c r="K751" s="21"/>
      <c r="L751" s="21"/>
      <c r="M751" s="21"/>
      <c r="N751" s="24"/>
      <c r="O751" s="24"/>
      <c r="P751" s="24"/>
      <c r="Q751" s="24"/>
    </row>
    <row r="752" ht="16.5" customHeight="1">
      <c r="G752" s="62"/>
      <c r="H752" s="21"/>
      <c r="I752" s="14"/>
      <c r="J752" s="21"/>
      <c r="K752" s="21"/>
      <c r="L752" s="21"/>
      <c r="M752" s="21"/>
      <c r="N752" s="24"/>
      <c r="O752" s="24"/>
      <c r="P752" s="24"/>
      <c r="Q752" s="24"/>
    </row>
    <row r="753" ht="16.5" customHeight="1">
      <c r="G753" s="62"/>
      <c r="H753" s="21"/>
      <c r="I753" s="14"/>
      <c r="J753" s="21"/>
      <c r="K753" s="21"/>
      <c r="L753" s="21"/>
      <c r="M753" s="21"/>
      <c r="N753" s="24"/>
      <c r="O753" s="24"/>
      <c r="P753" s="24"/>
      <c r="Q753" s="24"/>
    </row>
    <row r="754" ht="16.5" customHeight="1">
      <c r="G754" s="62"/>
      <c r="H754" s="21"/>
      <c r="I754" s="14"/>
      <c r="J754" s="21"/>
      <c r="K754" s="21"/>
      <c r="L754" s="21"/>
      <c r="M754" s="21"/>
      <c r="N754" s="24"/>
      <c r="O754" s="24"/>
      <c r="P754" s="24"/>
      <c r="Q754" s="24"/>
    </row>
    <row r="755" ht="16.5" customHeight="1">
      <c r="G755" s="62"/>
      <c r="H755" s="21"/>
      <c r="I755" s="14"/>
      <c r="J755" s="21"/>
      <c r="K755" s="21"/>
      <c r="L755" s="21"/>
      <c r="M755" s="21"/>
      <c r="N755" s="24"/>
      <c r="O755" s="24"/>
      <c r="P755" s="24"/>
      <c r="Q755" s="24"/>
    </row>
    <row r="756" ht="16.5" customHeight="1">
      <c r="G756" s="62"/>
      <c r="H756" s="21"/>
      <c r="I756" s="14"/>
      <c r="J756" s="21"/>
      <c r="K756" s="21"/>
      <c r="L756" s="21"/>
      <c r="M756" s="21"/>
      <c r="N756" s="24"/>
      <c r="O756" s="24"/>
      <c r="P756" s="24"/>
      <c r="Q756" s="24"/>
    </row>
    <row r="757" ht="16.5" customHeight="1">
      <c r="G757" s="62"/>
      <c r="H757" s="21"/>
      <c r="I757" s="14"/>
      <c r="J757" s="21"/>
      <c r="K757" s="21"/>
      <c r="L757" s="21"/>
      <c r="M757" s="21"/>
      <c r="N757" s="24"/>
      <c r="O757" s="24"/>
      <c r="P757" s="24"/>
      <c r="Q757" s="24"/>
    </row>
    <row r="758" ht="16.5" customHeight="1">
      <c r="G758" s="62"/>
      <c r="H758" s="21"/>
      <c r="I758" s="14"/>
      <c r="J758" s="21"/>
      <c r="K758" s="21"/>
      <c r="L758" s="21"/>
      <c r="M758" s="21"/>
      <c r="N758" s="24"/>
      <c r="O758" s="24"/>
      <c r="P758" s="24"/>
      <c r="Q758" s="24"/>
    </row>
    <row r="759" ht="16.5" customHeight="1">
      <c r="G759" s="62"/>
      <c r="H759" s="21"/>
      <c r="I759" s="14"/>
      <c r="J759" s="21"/>
      <c r="K759" s="21"/>
      <c r="L759" s="21"/>
      <c r="M759" s="21"/>
      <c r="N759" s="24"/>
      <c r="O759" s="24"/>
      <c r="P759" s="24"/>
      <c r="Q759" s="24"/>
    </row>
    <row r="760" ht="16.5" customHeight="1">
      <c r="G760" s="62"/>
      <c r="H760" s="21"/>
      <c r="I760" s="14"/>
      <c r="J760" s="21"/>
      <c r="K760" s="21"/>
      <c r="L760" s="21"/>
      <c r="M760" s="21"/>
      <c r="N760" s="24"/>
      <c r="O760" s="24"/>
      <c r="P760" s="24"/>
      <c r="Q760" s="24"/>
    </row>
    <row r="761" ht="16.5" customHeight="1">
      <c r="G761" s="62"/>
      <c r="H761" s="21"/>
      <c r="I761" s="14"/>
      <c r="J761" s="21"/>
      <c r="K761" s="21"/>
      <c r="L761" s="21"/>
      <c r="M761" s="21"/>
      <c r="N761" s="24"/>
      <c r="O761" s="24"/>
      <c r="P761" s="24"/>
      <c r="Q761" s="24"/>
    </row>
    <row r="762" ht="16.5" customHeight="1">
      <c r="G762" s="62"/>
      <c r="H762" s="21"/>
      <c r="I762" s="14"/>
      <c r="J762" s="21"/>
      <c r="K762" s="21"/>
      <c r="L762" s="21"/>
      <c r="M762" s="21"/>
      <c r="N762" s="24"/>
      <c r="O762" s="24"/>
      <c r="P762" s="24"/>
      <c r="Q762" s="24"/>
    </row>
    <row r="763" ht="16.5" customHeight="1">
      <c r="G763" s="62"/>
      <c r="H763" s="21"/>
      <c r="I763" s="14"/>
      <c r="J763" s="21"/>
      <c r="K763" s="21"/>
      <c r="L763" s="21"/>
      <c r="M763" s="21"/>
      <c r="N763" s="24"/>
      <c r="O763" s="24"/>
      <c r="P763" s="24"/>
      <c r="Q763" s="24"/>
    </row>
    <row r="764" ht="16.5" customHeight="1">
      <c r="G764" s="62"/>
      <c r="H764" s="21"/>
      <c r="I764" s="14"/>
      <c r="J764" s="21"/>
      <c r="K764" s="21"/>
      <c r="L764" s="21"/>
      <c r="M764" s="21"/>
      <c r="N764" s="24"/>
      <c r="O764" s="24"/>
      <c r="P764" s="24"/>
      <c r="Q764" s="24"/>
    </row>
    <row r="765" ht="16.5" customHeight="1">
      <c r="G765" s="62"/>
      <c r="H765" s="21"/>
      <c r="I765" s="14"/>
      <c r="J765" s="21"/>
      <c r="K765" s="21"/>
      <c r="L765" s="21"/>
      <c r="M765" s="21"/>
      <c r="N765" s="24"/>
      <c r="O765" s="24"/>
      <c r="P765" s="24"/>
      <c r="Q765" s="24"/>
    </row>
    <row r="766" ht="16.5" customHeight="1">
      <c r="G766" s="62"/>
      <c r="H766" s="21"/>
      <c r="I766" s="14"/>
      <c r="J766" s="21"/>
      <c r="K766" s="21"/>
      <c r="L766" s="21"/>
      <c r="M766" s="21"/>
      <c r="N766" s="24"/>
      <c r="O766" s="24"/>
      <c r="P766" s="24"/>
      <c r="Q766" s="24"/>
    </row>
    <row r="767" ht="16.5" customHeight="1">
      <c r="G767" s="62"/>
      <c r="H767" s="21"/>
      <c r="I767" s="14"/>
      <c r="J767" s="21"/>
      <c r="K767" s="21"/>
      <c r="L767" s="21"/>
      <c r="M767" s="21"/>
      <c r="N767" s="24"/>
      <c r="O767" s="24"/>
      <c r="P767" s="24"/>
      <c r="Q767" s="24"/>
    </row>
    <row r="768" ht="16.5" customHeight="1">
      <c r="G768" s="62"/>
      <c r="H768" s="21"/>
      <c r="I768" s="14"/>
      <c r="J768" s="21"/>
      <c r="K768" s="21"/>
      <c r="L768" s="21"/>
      <c r="M768" s="21"/>
      <c r="N768" s="24"/>
      <c r="O768" s="24"/>
      <c r="P768" s="24"/>
      <c r="Q768" s="24"/>
    </row>
    <row r="769" ht="16.5" customHeight="1">
      <c r="G769" s="62"/>
      <c r="H769" s="21"/>
      <c r="I769" s="14"/>
      <c r="J769" s="21"/>
      <c r="K769" s="21"/>
      <c r="L769" s="21"/>
      <c r="M769" s="21"/>
      <c r="N769" s="24"/>
      <c r="O769" s="24"/>
      <c r="P769" s="24"/>
      <c r="Q769" s="24"/>
    </row>
    <row r="770" ht="16.5" customHeight="1">
      <c r="G770" s="62"/>
      <c r="H770" s="21"/>
      <c r="I770" s="14"/>
      <c r="J770" s="21"/>
      <c r="K770" s="21"/>
      <c r="L770" s="21"/>
      <c r="M770" s="21"/>
      <c r="N770" s="24"/>
      <c r="O770" s="24"/>
      <c r="P770" s="24"/>
      <c r="Q770" s="24"/>
    </row>
    <row r="771" ht="16.5" customHeight="1">
      <c r="G771" s="62"/>
      <c r="H771" s="21"/>
      <c r="I771" s="14"/>
      <c r="J771" s="21"/>
      <c r="K771" s="21"/>
      <c r="L771" s="21"/>
      <c r="M771" s="21"/>
      <c r="N771" s="24"/>
      <c r="O771" s="24"/>
      <c r="P771" s="24"/>
      <c r="Q771" s="24"/>
    </row>
    <row r="772" ht="16.5" customHeight="1">
      <c r="G772" s="62"/>
      <c r="H772" s="21"/>
      <c r="I772" s="14"/>
      <c r="J772" s="21"/>
      <c r="K772" s="21"/>
      <c r="L772" s="21"/>
      <c r="M772" s="21"/>
      <c r="N772" s="24"/>
      <c r="O772" s="24"/>
      <c r="P772" s="24"/>
      <c r="Q772" s="24"/>
    </row>
    <row r="773" ht="16.5" customHeight="1">
      <c r="G773" s="62"/>
      <c r="H773" s="21"/>
      <c r="I773" s="14"/>
      <c r="J773" s="21"/>
      <c r="K773" s="21"/>
      <c r="L773" s="21"/>
      <c r="M773" s="21"/>
      <c r="N773" s="24"/>
      <c r="O773" s="24"/>
      <c r="P773" s="24"/>
      <c r="Q773" s="24"/>
    </row>
    <row r="774" ht="16.5" customHeight="1">
      <c r="G774" s="62"/>
      <c r="H774" s="21"/>
      <c r="I774" s="14"/>
      <c r="J774" s="21"/>
      <c r="K774" s="21"/>
      <c r="L774" s="21"/>
      <c r="M774" s="21"/>
      <c r="N774" s="24"/>
      <c r="O774" s="24"/>
      <c r="P774" s="24"/>
      <c r="Q774" s="24"/>
    </row>
    <row r="775" ht="16.5" customHeight="1">
      <c r="G775" s="62"/>
      <c r="H775" s="21"/>
      <c r="I775" s="14"/>
      <c r="J775" s="21"/>
      <c r="K775" s="21"/>
      <c r="L775" s="21"/>
      <c r="M775" s="21"/>
      <c r="N775" s="24"/>
      <c r="O775" s="24"/>
      <c r="P775" s="24"/>
      <c r="Q775" s="24"/>
    </row>
    <row r="776" ht="16.5" customHeight="1">
      <c r="G776" s="62"/>
      <c r="H776" s="21"/>
      <c r="I776" s="14"/>
      <c r="J776" s="21"/>
      <c r="K776" s="21"/>
      <c r="L776" s="21"/>
      <c r="M776" s="21"/>
      <c r="N776" s="24"/>
      <c r="O776" s="24"/>
      <c r="P776" s="24"/>
      <c r="Q776" s="24"/>
    </row>
    <row r="777" ht="16.5" customHeight="1">
      <c r="G777" s="62"/>
      <c r="H777" s="21"/>
      <c r="I777" s="14"/>
      <c r="J777" s="21"/>
      <c r="K777" s="21"/>
      <c r="L777" s="21"/>
      <c r="M777" s="21"/>
      <c r="N777" s="24"/>
      <c r="O777" s="24"/>
      <c r="P777" s="24"/>
      <c r="Q777" s="24"/>
    </row>
    <row r="778" ht="16.5" customHeight="1">
      <c r="G778" s="62"/>
      <c r="H778" s="21"/>
      <c r="I778" s="14"/>
      <c r="J778" s="21"/>
      <c r="K778" s="21"/>
      <c r="L778" s="21"/>
      <c r="M778" s="21"/>
      <c r="N778" s="24"/>
      <c r="O778" s="24"/>
      <c r="P778" s="24"/>
      <c r="Q778" s="24"/>
    </row>
    <row r="779" ht="16.5" customHeight="1">
      <c r="G779" s="62"/>
      <c r="H779" s="21"/>
      <c r="I779" s="14"/>
      <c r="J779" s="21"/>
      <c r="K779" s="21"/>
      <c r="L779" s="21"/>
      <c r="M779" s="21"/>
      <c r="N779" s="24"/>
      <c r="O779" s="24"/>
      <c r="P779" s="24"/>
      <c r="Q779" s="24"/>
    </row>
    <row r="780" ht="16.5" customHeight="1">
      <c r="G780" s="62"/>
      <c r="H780" s="21"/>
      <c r="I780" s="14"/>
      <c r="J780" s="21"/>
      <c r="K780" s="21"/>
      <c r="L780" s="21"/>
      <c r="M780" s="21"/>
      <c r="N780" s="24"/>
      <c r="O780" s="24"/>
      <c r="P780" s="24"/>
      <c r="Q780" s="24"/>
    </row>
    <row r="781" ht="16.5" customHeight="1">
      <c r="G781" s="62"/>
      <c r="H781" s="21"/>
      <c r="I781" s="14"/>
      <c r="J781" s="21"/>
      <c r="K781" s="21"/>
      <c r="L781" s="21"/>
      <c r="M781" s="21"/>
      <c r="N781" s="24"/>
      <c r="O781" s="24"/>
      <c r="P781" s="24"/>
      <c r="Q781" s="24"/>
    </row>
    <row r="782" ht="16.5" customHeight="1">
      <c r="G782" s="62"/>
      <c r="H782" s="21"/>
      <c r="I782" s="14"/>
      <c r="J782" s="21"/>
      <c r="K782" s="21"/>
      <c r="L782" s="21"/>
      <c r="M782" s="21"/>
      <c r="N782" s="24"/>
      <c r="O782" s="24"/>
      <c r="P782" s="24"/>
      <c r="Q782" s="24"/>
    </row>
    <row r="783" ht="16.5" customHeight="1">
      <c r="G783" s="62"/>
      <c r="H783" s="21"/>
      <c r="I783" s="14"/>
      <c r="J783" s="21"/>
      <c r="K783" s="21"/>
      <c r="L783" s="21"/>
      <c r="M783" s="21"/>
      <c r="N783" s="24"/>
      <c r="O783" s="24"/>
      <c r="P783" s="24"/>
      <c r="Q783" s="24"/>
    </row>
    <row r="784" ht="16.5" customHeight="1">
      <c r="G784" s="62"/>
      <c r="H784" s="21"/>
      <c r="I784" s="14"/>
      <c r="J784" s="21"/>
      <c r="K784" s="21"/>
      <c r="L784" s="21"/>
      <c r="M784" s="21"/>
      <c r="N784" s="24"/>
      <c r="O784" s="24"/>
      <c r="P784" s="24"/>
      <c r="Q784" s="24"/>
    </row>
    <row r="785" ht="16.5" customHeight="1">
      <c r="G785" s="62"/>
      <c r="H785" s="21"/>
      <c r="I785" s="14"/>
      <c r="J785" s="21"/>
      <c r="K785" s="21"/>
      <c r="L785" s="21"/>
      <c r="M785" s="21"/>
      <c r="N785" s="24"/>
      <c r="O785" s="24"/>
      <c r="P785" s="24"/>
      <c r="Q785" s="24"/>
    </row>
    <row r="786" ht="16.5" customHeight="1">
      <c r="G786" s="62"/>
      <c r="H786" s="21"/>
      <c r="I786" s="14"/>
      <c r="J786" s="21"/>
      <c r="K786" s="21"/>
      <c r="L786" s="21"/>
      <c r="M786" s="21"/>
      <c r="N786" s="24"/>
      <c r="O786" s="24"/>
      <c r="P786" s="24"/>
      <c r="Q786" s="24"/>
    </row>
    <row r="787" ht="16.5" customHeight="1">
      <c r="G787" s="62"/>
      <c r="H787" s="21"/>
      <c r="I787" s="14"/>
      <c r="J787" s="21"/>
      <c r="K787" s="21"/>
      <c r="L787" s="21"/>
      <c r="M787" s="21"/>
      <c r="N787" s="24"/>
      <c r="O787" s="24"/>
      <c r="P787" s="24"/>
      <c r="Q787" s="24"/>
    </row>
    <row r="788" ht="16.5" customHeight="1">
      <c r="G788" s="62"/>
      <c r="H788" s="21"/>
      <c r="I788" s="14"/>
      <c r="J788" s="21"/>
      <c r="K788" s="21"/>
      <c r="L788" s="21"/>
      <c r="M788" s="21"/>
      <c r="N788" s="24"/>
      <c r="O788" s="24"/>
      <c r="P788" s="24"/>
      <c r="Q788" s="24"/>
    </row>
    <row r="789" ht="16.5" customHeight="1">
      <c r="G789" s="62"/>
      <c r="H789" s="21"/>
      <c r="I789" s="14"/>
      <c r="J789" s="21"/>
      <c r="K789" s="21"/>
      <c r="L789" s="21"/>
      <c r="M789" s="21"/>
      <c r="N789" s="24"/>
      <c r="O789" s="24"/>
      <c r="P789" s="24"/>
      <c r="Q789" s="24"/>
    </row>
    <row r="790" ht="16.5" customHeight="1">
      <c r="G790" s="62"/>
      <c r="H790" s="21"/>
      <c r="I790" s="14"/>
      <c r="J790" s="21"/>
      <c r="K790" s="21"/>
      <c r="L790" s="21"/>
      <c r="M790" s="21"/>
      <c r="N790" s="24"/>
      <c r="O790" s="24"/>
      <c r="P790" s="24"/>
      <c r="Q790" s="24"/>
    </row>
    <row r="791" ht="16.5" customHeight="1">
      <c r="G791" s="62"/>
      <c r="H791" s="21"/>
      <c r="I791" s="14"/>
      <c r="J791" s="21"/>
      <c r="K791" s="21"/>
      <c r="L791" s="21"/>
      <c r="M791" s="21"/>
      <c r="N791" s="24"/>
      <c r="O791" s="24"/>
      <c r="P791" s="24"/>
      <c r="Q791" s="24"/>
    </row>
    <row r="792" ht="16.5" customHeight="1">
      <c r="G792" s="62"/>
      <c r="H792" s="21"/>
      <c r="I792" s="14"/>
      <c r="J792" s="21"/>
      <c r="K792" s="21"/>
      <c r="L792" s="21"/>
      <c r="M792" s="21"/>
      <c r="N792" s="24"/>
      <c r="O792" s="24"/>
      <c r="P792" s="24"/>
      <c r="Q792" s="24"/>
    </row>
    <row r="793" ht="16.5" customHeight="1">
      <c r="G793" s="62"/>
      <c r="H793" s="21"/>
      <c r="I793" s="14"/>
      <c r="J793" s="21"/>
      <c r="K793" s="21"/>
      <c r="L793" s="21"/>
      <c r="M793" s="21"/>
      <c r="N793" s="24"/>
      <c r="O793" s="24"/>
      <c r="P793" s="24"/>
      <c r="Q793" s="24"/>
    </row>
    <row r="794" ht="16.5" customHeight="1">
      <c r="G794" s="62"/>
      <c r="H794" s="21"/>
      <c r="I794" s="14"/>
      <c r="J794" s="21"/>
      <c r="K794" s="21"/>
      <c r="L794" s="21"/>
      <c r="M794" s="21"/>
      <c r="N794" s="24"/>
      <c r="O794" s="24"/>
      <c r="P794" s="24"/>
      <c r="Q794" s="24"/>
    </row>
    <row r="795" ht="16.5" customHeight="1">
      <c r="G795" s="62"/>
      <c r="H795" s="21"/>
      <c r="I795" s="14"/>
      <c r="J795" s="21"/>
      <c r="K795" s="21"/>
      <c r="L795" s="21"/>
      <c r="M795" s="21"/>
      <c r="N795" s="24"/>
      <c r="O795" s="24"/>
      <c r="P795" s="24"/>
      <c r="Q795" s="24"/>
    </row>
    <row r="796" ht="16.5" customHeight="1">
      <c r="G796" s="62"/>
      <c r="H796" s="21"/>
      <c r="I796" s="14"/>
      <c r="J796" s="21"/>
      <c r="K796" s="21"/>
      <c r="L796" s="21"/>
      <c r="M796" s="21"/>
      <c r="N796" s="24"/>
      <c r="O796" s="24"/>
      <c r="P796" s="24"/>
      <c r="Q796" s="24"/>
    </row>
    <row r="797" ht="16.5" customHeight="1">
      <c r="G797" s="62"/>
      <c r="H797" s="21"/>
      <c r="I797" s="14"/>
      <c r="J797" s="21"/>
      <c r="K797" s="21"/>
      <c r="L797" s="21"/>
      <c r="M797" s="21"/>
      <c r="N797" s="24"/>
      <c r="O797" s="24"/>
      <c r="P797" s="24"/>
      <c r="Q797" s="24"/>
    </row>
    <row r="798" ht="16.5" customHeight="1">
      <c r="G798" s="62"/>
      <c r="H798" s="21"/>
      <c r="I798" s="14"/>
      <c r="J798" s="21"/>
      <c r="K798" s="21"/>
      <c r="L798" s="21"/>
      <c r="M798" s="21"/>
      <c r="N798" s="24"/>
      <c r="O798" s="24"/>
      <c r="P798" s="24"/>
      <c r="Q798" s="24"/>
    </row>
    <row r="799" ht="16.5" customHeight="1">
      <c r="G799" s="62"/>
      <c r="H799" s="21"/>
      <c r="I799" s="14"/>
      <c r="J799" s="21"/>
      <c r="K799" s="21"/>
      <c r="L799" s="21"/>
      <c r="M799" s="21"/>
      <c r="N799" s="24"/>
      <c r="O799" s="24"/>
      <c r="P799" s="24"/>
      <c r="Q799" s="24"/>
    </row>
    <row r="800" ht="16.5" customHeight="1">
      <c r="G800" s="62"/>
      <c r="H800" s="21"/>
      <c r="I800" s="14"/>
      <c r="J800" s="21"/>
      <c r="K800" s="21"/>
      <c r="L800" s="21"/>
      <c r="M800" s="21"/>
      <c r="N800" s="24"/>
      <c r="O800" s="24"/>
      <c r="P800" s="24"/>
      <c r="Q800" s="24"/>
    </row>
    <row r="801" ht="16.5" customHeight="1">
      <c r="G801" s="62"/>
      <c r="H801" s="21"/>
      <c r="I801" s="14"/>
      <c r="J801" s="21"/>
      <c r="K801" s="21"/>
      <c r="L801" s="21"/>
      <c r="M801" s="21"/>
      <c r="N801" s="24"/>
      <c r="O801" s="24"/>
      <c r="P801" s="24"/>
      <c r="Q801" s="24"/>
    </row>
    <row r="802" ht="16.5" customHeight="1">
      <c r="G802" s="62"/>
      <c r="H802" s="21"/>
      <c r="I802" s="14"/>
      <c r="J802" s="21"/>
      <c r="K802" s="21"/>
      <c r="L802" s="21"/>
      <c r="M802" s="21"/>
      <c r="N802" s="24"/>
      <c r="O802" s="24"/>
      <c r="P802" s="24"/>
      <c r="Q802" s="24"/>
    </row>
    <row r="803" ht="16.5" customHeight="1">
      <c r="G803" s="62"/>
      <c r="H803" s="21"/>
      <c r="I803" s="14"/>
      <c r="J803" s="21"/>
      <c r="K803" s="21"/>
      <c r="L803" s="21"/>
      <c r="M803" s="21"/>
      <c r="N803" s="24"/>
      <c r="O803" s="24"/>
      <c r="P803" s="24"/>
      <c r="Q803" s="24"/>
    </row>
    <row r="804" ht="16.5" customHeight="1">
      <c r="G804" s="62"/>
      <c r="H804" s="21"/>
      <c r="I804" s="14"/>
      <c r="J804" s="21"/>
      <c r="K804" s="21"/>
      <c r="L804" s="21"/>
      <c r="M804" s="21"/>
      <c r="N804" s="24"/>
      <c r="O804" s="24"/>
      <c r="P804" s="24"/>
      <c r="Q804" s="24"/>
    </row>
    <row r="805" ht="16.5" customHeight="1">
      <c r="G805" s="62"/>
      <c r="H805" s="21"/>
      <c r="I805" s="14"/>
      <c r="J805" s="21"/>
      <c r="K805" s="21"/>
      <c r="L805" s="21"/>
      <c r="M805" s="21"/>
      <c r="N805" s="24"/>
      <c r="O805" s="24"/>
      <c r="P805" s="24"/>
      <c r="Q805" s="24"/>
    </row>
    <row r="806" ht="16.5" customHeight="1">
      <c r="G806" s="62"/>
      <c r="H806" s="21"/>
      <c r="I806" s="14"/>
      <c r="J806" s="21"/>
      <c r="K806" s="21"/>
      <c r="L806" s="21"/>
      <c r="M806" s="21"/>
      <c r="N806" s="24"/>
      <c r="O806" s="24"/>
      <c r="P806" s="24"/>
      <c r="Q806" s="24"/>
    </row>
    <row r="807" ht="16.5" customHeight="1">
      <c r="G807" s="62"/>
      <c r="H807" s="21"/>
      <c r="I807" s="14"/>
      <c r="J807" s="21"/>
      <c r="K807" s="21"/>
      <c r="L807" s="21"/>
      <c r="M807" s="21"/>
      <c r="N807" s="24"/>
      <c r="O807" s="24"/>
      <c r="P807" s="24"/>
      <c r="Q807" s="24"/>
    </row>
    <row r="808" ht="16.5" customHeight="1">
      <c r="G808" s="62"/>
      <c r="H808" s="21"/>
      <c r="I808" s="14"/>
      <c r="J808" s="21"/>
      <c r="K808" s="21"/>
      <c r="L808" s="21"/>
      <c r="M808" s="21"/>
      <c r="N808" s="24"/>
      <c r="O808" s="24"/>
      <c r="P808" s="24"/>
      <c r="Q808" s="24"/>
    </row>
    <row r="809" ht="16.5" customHeight="1">
      <c r="G809" s="62"/>
      <c r="H809" s="21"/>
      <c r="I809" s="14"/>
      <c r="J809" s="21"/>
      <c r="K809" s="21"/>
      <c r="L809" s="21"/>
      <c r="M809" s="21"/>
      <c r="N809" s="24"/>
      <c r="O809" s="24"/>
      <c r="P809" s="24"/>
      <c r="Q809" s="24"/>
    </row>
    <row r="810" ht="16.5" customHeight="1">
      <c r="G810" s="62"/>
      <c r="H810" s="21"/>
      <c r="I810" s="14"/>
      <c r="J810" s="21"/>
      <c r="K810" s="21"/>
      <c r="L810" s="21"/>
      <c r="M810" s="21"/>
      <c r="N810" s="24"/>
      <c r="O810" s="24"/>
      <c r="P810" s="24"/>
      <c r="Q810" s="24"/>
    </row>
    <row r="811" ht="16.5" customHeight="1">
      <c r="G811" s="62"/>
      <c r="H811" s="21"/>
      <c r="I811" s="14"/>
      <c r="J811" s="21"/>
      <c r="K811" s="21"/>
      <c r="L811" s="21"/>
      <c r="M811" s="21"/>
      <c r="N811" s="24"/>
      <c r="O811" s="24"/>
      <c r="P811" s="24"/>
      <c r="Q811" s="24"/>
    </row>
    <row r="812" ht="16.5" customHeight="1">
      <c r="G812" s="62"/>
      <c r="H812" s="21"/>
      <c r="I812" s="14"/>
      <c r="J812" s="21"/>
      <c r="K812" s="21"/>
      <c r="L812" s="21"/>
      <c r="M812" s="21"/>
      <c r="N812" s="24"/>
      <c r="O812" s="24"/>
      <c r="P812" s="24"/>
      <c r="Q812" s="24"/>
    </row>
    <row r="813" ht="16.5" customHeight="1">
      <c r="G813" s="62"/>
      <c r="H813" s="21"/>
      <c r="I813" s="14"/>
      <c r="J813" s="21"/>
      <c r="K813" s="21"/>
      <c r="L813" s="21"/>
      <c r="M813" s="21"/>
      <c r="N813" s="24"/>
      <c r="O813" s="24"/>
      <c r="P813" s="24"/>
      <c r="Q813" s="24"/>
    </row>
    <row r="814" ht="16.5" customHeight="1">
      <c r="G814" s="62"/>
      <c r="H814" s="21"/>
      <c r="I814" s="14"/>
      <c r="J814" s="21"/>
      <c r="K814" s="21"/>
      <c r="L814" s="21"/>
      <c r="M814" s="21"/>
      <c r="N814" s="24"/>
      <c r="O814" s="24"/>
      <c r="P814" s="24"/>
      <c r="Q814" s="24"/>
    </row>
    <row r="815" ht="16.5" customHeight="1">
      <c r="G815" s="62"/>
      <c r="H815" s="21"/>
      <c r="I815" s="14"/>
      <c r="J815" s="21"/>
      <c r="K815" s="21"/>
      <c r="L815" s="21"/>
      <c r="M815" s="21"/>
      <c r="N815" s="24"/>
      <c r="O815" s="24"/>
      <c r="P815" s="24"/>
      <c r="Q815" s="24"/>
    </row>
    <row r="816" ht="16.5" customHeight="1">
      <c r="G816" s="62"/>
      <c r="H816" s="21"/>
      <c r="I816" s="14"/>
      <c r="J816" s="21"/>
      <c r="K816" s="21"/>
      <c r="L816" s="21"/>
      <c r="M816" s="21"/>
      <c r="N816" s="24"/>
      <c r="O816" s="24"/>
      <c r="P816" s="24"/>
      <c r="Q816" s="24"/>
    </row>
    <row r="817" ht="16.5" customHeight="1">
      <c r="G817" s="62"/>
      <c r="H817" s="21"/>
      <c r="I817" s="14"/>
      <c r="J817" s="21"/>
      <c r="K817" s="21"/>
      <c r="L817" s="21"/>
      <c r="M817" s="21"/>
      <c r="N817" s="24"/>
      <c r="O817" s="24"/>
      <c r="P817" s="24"/>
      <c r="Q817" s="24"/>
    </row>
    <row r="818" ht="16.5" customHeight="1">
      <c r="G818" s="62"/>
      <c r="H818" s="21"/>
      <c r="I818" s="14"/>
      <c r="J818" s="21"/>
      <c r="K818" s="21"/>
      <c r="L818" s="21"/>
      <c r="M818" s="21"/>
      <c r="N818" s="24"/>
      <c r="O818" s="24"/>
      <c r="P818" s="24"/>
      <c r="Q818" s="24"/>
    </row>
    <row r="819" ht="16.5" customHeight="1">
      <c r="G819" s="62"/>
      <c r="H819" s="21"/>
      <c r="I819" s="14"/>
      <c r="J819" s="21"/>
      <c r="K819" s="21"/>
      <c r="L819" s="21"/>
      <c r="M819" s="21"/>
      <c r="N819" s="24"/>
      <c r="O819" s="24"/>
      <c r="P819" s="24"/>
      <c r="Q819" s="24"/>
    </row>
    <row r="820" ht="16.5" customHeight="1">
      <c r="G820" s="62"/>
      <c r="H820" s="21"/>
      <c r="I820" s="14"/>
      <c r="J820" s="21"/>
      <c r="K820" s="21"/>
      <c r="L820" s="21"/>
      <c r="M820" s="21"/>
      <c r="N820" s="24"/>
      <c r="O820" s="24"/>
      <c r="P820" s="24"/>
      <c r="Q820" s="24"/>
    </row>
    <row r="821" ht="16.5" customHeight="1">
      <c r="G821" s="62"/>
      <c r="H821" s="21"/>
      <c r="I821" s="14"/>
      <c r="J821" s="21"/>
      <c r="K821" s="21"/>
      <c r="L821" s="21"/>
      <c r="M821" s="21"/>
      <c r="N821" s="24"/>
      <c r="O821" s="24"/>
      <c r="P821" s="24"/>
      <c r="Q821" s="24"/>
    </row>
    <row r="822" ht="16.5" customHeight="1">
      <c r="G822" s="62"/>
      <c r="H822" s="21"/>
      <c r="I822" s="14"/>
      <c r="J822" s="21"/>
      <c r="K822" s="21"/>
      <c r="L822" s="21"/>
      <c r="M822" s="21"/>
      <c r="N822" s="24"/>
      <c r="O822" s="24"/>
      <c r="P822" s="24"/>
      <c r="Q822" s="24"/>
    </row>
    <row r="823" ht="16.5" customHeight="1">
      <c r="G823" s="62"/>
      <c r="H823" s="21"/>
      <c r="I823" s="14"/>
      <c r="J823" s="21"/>
      <c r="K823" s="21"/>
      <c r="L823" s="21"/>
      <c r="M823" s="21"/>
      <c r="N823" s="24"/>
      <c r="O823" s="24"/>
      <c r="P823" s="24"/>
      <c r="Q823" s="24"/>
    </row>
    <row r="824" ht="16.5" customHeight="1">
      <c r="G824" s="62"/>
      <c r="H824" s="21"/>
      <c r="I824" s="14"/>
      <c r="J824" s="21"/>
      <c r="K824" s="21"/>
      <c r="L824" s="21"/>
      <c r="M824" s="21"/>
      <c r="N824" s="24"/>
      <c r="O824" s="24"/>
      <c r="P824" s="24"/>
      <c r="Q824" s="24"/>
    </row>
    <row r="825" ht="16.5" customHeight="1">
      <c r="G825" s="62"/>
      <c r="H825" s="21"/>
      <c r="I825" s="14"/>
      <c r="J825" s="21"/>
      <c r="K825" s="21"/>
      <c r="L825" s="21"/>
      <c r="M825" s="21"/>
      <c r="N825" s="24"/>
      <c r="O825" s="24"/>
      <c r="P825" s="24"/>
      <c r="Q825" s="24"/>
    </row>
    <row r="826" ht="16.5" customHeight="1">
      <c r="G826" s="62"/>
      <c r="H826" s="21"/>
      <c r="I826" s="14"/>
      <c r="J826" s="21"/>
      <c r="K826" s="21"/>
      <c r="L826" s="21"/>
      <c r="M826" s="21"/>
      <c r="N826" s="24"/>
      <c r="O826" s="24"/>
      <c r="P826" s="24"/>
      <c r="Q826" s="24"/>
    </row>
    <row r="827" ht="16.5" customHeight="1">
      <c r="G827" s="62"/>
      <c r="H827" s="21"/>
      <c r="I827" s="14"/>
      <c r="J827" s="21"/>
      <c r="K827" s="21"/>
      <c r="L827" s="21"/>
      <c r="M827" s="21"/>
      <c r="N827" s="24"/>
      <c r="O827" s="24"/>
      <c r="P827" s="24"/>
      <c r="Q827" s="24"/>
    </row>
    <row r="828" ht="16.5" customHeight="1">
      <c r="G828" s="62"/>
      <c r="H828" s="21"/>
      <c r="I828" s="14"/>
      <c r="J828" s="21"/>
      <c r="K828" s="21"/>
      <c r="L828" s="21"/>
      <c r="M828" s="21"/>
      <c r="N828" s="24"/>
      <c r="O828" s="24"/>
      <c r="P828" s="24"/>
      <c r="Q828" s="24"/>
    </row>
    <row r="829" ht="16.5" customHeight="1">
      <c r="G829" s="62"/>
      <c r="H829" s="21"/>
      <c r="I829" s="14"/>
      <c r="J829" s="21"/>
      <c r="K829" s="21"/>
      <c r="L829" s="21"/>
      <c r="M829" s="21"/>
      <c r="N829" s="24"/>
      <c r="O829" s="24"/>
      <c r="P829" s="24"/>
      <c r="Q829" s="24"/>
    </row>
    <row r="830" ht="16.5" customHeight="1">
      <c r="G830" s="62"/>
      <c r="H830" s="21"/>
      <c r="I830" s="14"/>
      <c r="J830" s="21"/>
      <c r="K830" s="21"/>
      <c r="L830" s="21"/>
      <c r="M830" s="21"/>
      <c r="N830" s="24"/>
      <c r="O830" s="24"/>
      <c r="P830" s="24"/>
      <c r="Q830" s="24"/>
    </row>
    <row r="831" ht="16.5" customHeight="1">
      <c r="G831" s="62"/>
      <c r="H831" s="21"/>
      <c r="I831" s="14"/>
      <c r="J831" s="21"/>
      <c r="K831" s="21"/>
      <c r="L831" s="21"/>
      <c r="M831" s="21"/>
      <c r="N831" s="24"/>
      <c r="O831" s="24"/>
      <c r="P831" s="24"/>
      <c r="Q831" s="24"/>
    </row>
    <row r="832" ht="16.5" customHeight="1">
      <c r="G832" s="62"/>
      <c r="H832" s="21"/>
      <c r="I832" s="14"/>
      <c r="J832" s="21"/>
      <c r="K832" s="21"/>
      <c r="L832" s="21"/>
      <c r="M832" s="21"/>
      <c r="N832" s="24"/>
      <c r="O832" s="24"/>
      <c r="P832" s="24"/>
      <c r="Q832" s="24"/>
    </row>
    <row r="833" ht="16.5" customHeight="1">
      <c r="G833" s="62"/>
      <c r="H833" s="21"/>
      <c r="I833" s="14"/>
      <c r="J833" s="21"/>
      <c r="K833" s="21"/>
      <c r="L833" s="21"/>
      <c r="M833" s="21"/>
      <c r="N833" s="24"/>
      <c r="O833" s="24"/>
      <c r="P833" s="24"/>
      <c r="Q833" s="24"/>
    </row>
    <row r="834" ht="16.5" customHeight="1">
      <c r="G834" s="62"/>
      <c r="H834" s="21"/>
      <c r="I834" s="14"/>
      <c r="J834" s="21"/>
      <c r="K834" s="21"/>
      <c r="L834" s="21"/>
      <c r="M834" s="21"/>
      <c r="N834" s="24"/>
      <c r="O834" s="24"/>
      <c r="P834" s="24"/>
      <c r="Q834" s="24"/>
    </row>
    <row r="835" ht="16.5" customHeight="1">
      <c r="G835" s="62"/>
      <c r="H835" s="21"/>
      <c r="I835" s="14"/>
      <c r="J835" s="21"/>
      <c r="K835" s="21"/>
      <c r="L835" s="21"/>
      <c r="M835" s="21"/>
      <c r="N835" s="24"/>
      <c r="O835" s="24"/>
      <c r="P835" s="24"/>
      <c r="Q835" s="24"/>
    </row>
    <row r="836" ht="16.5" customHeight="1">
      <c r="G836" s="62"/>
      <c r="H836" s="21"/>
      <c r="I836" s="14"/>
      <c r="J836" s="21"/>
      <c r="K836" s="21"/>
      <c r="L836" s="21"/>
      <c r="M836" s="21"/>
      <c r="N836" s="24"/>
      <c r="O836" s="24"/>
      <c r="P836" s="24"/>
      <c r="Q836" s="24"/>
    </row>
    <row r="837" ht="16.5" customHeight="1">
      <c r="G837" s="62"/>
      <c r="H837" s="21"/>
      <c r="I837" s="14"/>
      <c r="J837" s="21"/>
      <c r="K837" s="21"/>
      <c r="L837" s="21"/>
      <c r="M837" s="21"/>
      <c r="N837" s="24"/>
      <c r="O837" s="24"/>
      <c r="P837" s="24"/>
      <c r="Q837" s="24"/>
    </row>
    <row r="838" ht="16.5" customHeight="1">
      <c r="G838" s="62"/>
      <c r="H838" s="21"/>
      <c r="I838" s="14"/>
      <c r="J838" s="21"/>
      <c r="K838" s="21"/>
      <c r="L838" s="21"/>
      <c r="M838" s="21"/>
      <c r="N838" s="24"/>
      <c r="O838" s="24"/>
      <c r="P838" s="24"/>
      <c r="Q838" s="24"/>
    </row>
    <row r="839" ht="16.5" customHeight="1">
      <c r="G839" s="62"/>
      <c r="H839" s="21"/>
      <c r="I839" s="14"/>
      <c r="J839" s="21"/>
      <c r="K839" s="21"/>
      <c r="L839" s="21"/>
      <c r="M839" s="21"/>
      <c r="N839" s="24"/>
      <c r="O839" s="24"/>
      <c r="P839" s="24"/>
      <c r="Q839" s="24"/>
    </row>
    <row r="840" ht="16.5" customHeight="1">
      <c r="G840" s="62"/>
      <c r="H840" s="21"/>
      <c r="I840" s="14"/>
      <c r="J840" s="21"/>
      <c r="K840" s="21"/>
      <c r="L840" s="21"/>
      <c r="M840" s="21"/>
      <c r="N840" s="24"/>
      <c r="O840" s="24"/>
      <c r="P840" s="24"/>
      <c r="Q840" s="24"/>
    </row>
    <row r="841" ht="16.5" customHeight="1">
      <c r="G841" s="62"/>
      <c r="H841" s="21"/>
      <c r="I841" s="14"/>
      <c r="J841" s="21"/>
      <c r="K841" s="21"/>
      <c r="L841" s="21"/>
      <c r="M841" s="21"/>
      <c r="N841" s="24"/>
      <c r="O841" s="24"/>
      <c r="P841" s="24"/>
      <c r="Q841" s="24"/>
    </row>
    <row r="842" ht="16.5" customHeight="1">
      <c r="G842" s="62"/>
      <c r="H842" s="21"/>
      <c r="I842" s="14"/>
      <c r="J842" s="21"/>
      <c r="K842" s="21"/>
      <c r="L842" s="21"/>
      <c r="M842" s="21"/>
      <c r="N842" s="24"/>
      <c r="O842" s="24"/>
      <c r="P842" s="24"/>
      <c r="Q842" s="24"/>
    </row>
    <row r="843" ht="16.5" customHeight="1">
      <c r="G843" s="62"/>
      <c r="H843" s="21"/>
      <c r="I843" s="14"/>
      <c r="J843" s="21"/>
      <c r="K843" s="21"/>
      <c r="L843" s="21"/>
      <c r="M843" s="21"/>
      <c r="N843" s="24"/>
      <c r="O843" s="24"/>
      <c r="P843" s="24"/>
      <c r="Q843" s="24"/>
    </row>
    <row r="844" ht="16.5" customHeight="1">
      <c r="G844" s="62"/>
      <c r="H844" s="21"/>
      <c r="I844" s="14"/>
      <c r="J844" s="21"/>
      <c r="K844" s="21"/>
      <c r="L844" s="21"/>
      <c r="M844" s="21"/>
      <c r="N844" s="24"/>
      <c r="O844" s="24"/>
      <c r="P844" s="24"/>
      <c r="Q844" s="24"/>
    </row>
    <row r="845" ht="16.5" customHeight="1">
      <c r="G845" s="62"/>
      <c r="H845" s="21"/>
      <c r="I845" s="14"/>
      <c r="J845" s="21"/>
      <c r="K845" s="21"/>
      <c r="L845" s="21"/>
      <c r="M845" s="21"/>
      <c r="N845" s="24"/>
      <c r="O845" s="24"/>
      <c r="P845" s="24"/>
      <c r="Q845" s="24"/>
    </row>
    <row r="846" ht="16.5" customHeight="1">
      <c r="G846" s="62"/>
      <c r="H846" s="21"/>
      <c r="I846" s="14"/>
      <c r="J846" s="21"/>
      <c r="K846" s="21"/>
      <c r="L846" s="21"/>
      <c r="M846" s="21"/>
      <c r="N846" s="24"/>
      <c r="O846" s="24"/>
      <c r="P846" s="24"/>
      <c r="Q846" s="24"/>
    </row>
    <row r="847" ht="16.5" customHeight="1">
      <c r="G847" s="62"/>
      <c r="H847" s="21"/>
      <c r="I847" s="14"/>
      <c r="J847" s="21"/>
      <c r="K847" s="21"/>
      <c r="L847" s="21"/>
      <c r="M847" s="21"/>
      <c r="N847" s="24"/>
      <c r="O847" s="24"/>
      <c r="P847" s="24"/>
      <c r="Q847" s="24"/>
    </row>
    <row r="848" ht="16.5" customHeight="1">
      <c r="G848" s="62"/>
      <c r="H848" s="21"/>
      <c r="I848" s="14"/>
      <c r="J848" s="21"/>
      <c r="K848" s="21"/>
      <c r="L848" s="21"/>
      <c r="M848" s="21"/>
      <c r="N848" s="24"/>
      <c r="O848" s="24"/>
      <c r="P848" s="24"/>
      <c r="Q848" s="24"/>
    </row>
    <row r="849" ht="16.5" customHeight="1">
      <c r="G849" s="62"/>
      <c r="H849" s="21"/>
      <c r="I849" s="14"/>
      <c r="J849" s="21"/>
      <c r="K849" s="21"/>
      <c r="L849" s="21"/>
      <c r="M849" s="21"/>
      <c r="N849" s="24"/>
      <c r="O849" s="24"/>
      <c r="P849" s="24"/>
      <c r="Q849" s="24"/>
    </row>
    <row r="850" ht="16.5" customHeight="1">
      <c r="G850" s="62"/>
      <c r="H850" s="21"/>
      <c r="I850" s="14"/>
      <c r="J850" s="21"/>
      <c r="K850" s="21"/>
      <c r="L850" s="21"/>
      <c r="M850" s="21"/>
      <c r="N850" s="24"/>
      <c r="O850" s="24"/>
      <c r="P850" s="24"/>
      <c r="Q850" s="24"/>
    </row>
    <row r="851" ht="16.5" customHeight="1">
      <c r="G851" s="62"/>
      <c r="H851" s="21"/>
      <c r="I851" s="14"/>
      <c r="J851" s="21"/>
      <c r="K851" s="21"/>
      <c r="L851" s="21"/>
      <c r="M851" s="21"/>
      <c r="N851" s="24"/>
      <c r="O851" s="24"/>
      <c r="P851" s="24"/>
      <c r="Q851" s="24"/>
    </row>
    <row r="852" ht="16.5" customHeight="1">
      <c r="G852" s="62"/>
      <c r="H852" s="21"/>
      <c r="I852" s="14"/>
      <c r="J852" s="21"/>
      <c r="K852" s="21"/>
      <c r="L852" s="21"/>
      <c r="M852" s="21"/>
      <c r="N852" s="24"/>
      <c r="O852" s="24"/>
      <c r="P852" s="24"/>
      <c r="Q852" s="24"/>
    </row>
    <row r="853" ht="16.5" customHeight="1">
      <c r="G853" s="62"/>
      <c r="H853" s="21"/>
      <c r="I853" s="14"/>
      <c r="J853" s="21"/>
      <c r="K853" s="21"/>
      <c r="L853" s="21"/>
      <c r="M853" s="21"/>
      <c r="N853" s="24"/>
      <c r="O853" s="24"/>
      <c r="P853" s="24"/>
      <c r="Q853" s="24"/>
    </row>
    <row r="854" ht="16.5" customHeight="1">
      <c r="G854" s="62"/>
      <c r="H854" s="21"/>
      <c r="I854" s="14"/>
      <c r="J854" s="21"/>
      <c r="K854" s="21"/>
      <c r="L854" s="21"/>
      <c r="M854" s="21"/>
      <c r="N854" s="24"/>
      <c r="O854" s="24"/>
      <c r="P854" s="24"/>
      <c r="Q854" s="24"/>
    </row>
    <row r="855" ht="16.5" customHeight="1">
      <c r="G855" s="62"/>
      <c r="H855" s="21"/>
      <c r="I855" s="14"/>
      <c r="J855" s="21"/>
      <c r="K855" s="21"/>
      <c r="L855" s="21"/>
      <c r="M855" s="21"/>
      <c r="N855" s="24"/>
      <c r="O855" s="24"/>
      <c r="P855" s="24"/>
      <c r="Q855" s="24"/>
    </row>
    <row r="856" ht="16.5" customHeight="1">
      <c r="G856" s="62"/>
      <c r="H856" s="21"/>
      <c r="I856" s="14"/>
      <c r="J856" s="21"/>
      <c r="K856" s="21"/>
      <c r="L856" s="21"/>
      <c r="M856" s="21"/>
      <c r="N856" s="24"/>
      <c r="O856" s="24"/>
      <c r="P856" s="24"/>
      <c r="Q856" s="24"/>
    </row>
    <row r="857" ht="16.5" customHeight="1">
      <c r="G857" s="62"/>
      <c r="H857" s="21"/>
      <c r="I857" s="14"/>
      <c r="J857" s="21"/>
      <c r="K857" s="21"/>
      <c r="L857" s="21"/>
      <c r="M857" s="21"/>
      <c r="N857" s="24"/>
      <c r="O857" s="24"/>
      <c r="P857" s="24"/>
      <c r="Q857" s="24"/>
    </row>
    <row r="858" ht="16.5" customHeight="1">
      <c r="G858" s="62"/>
      <c r="H858" s="21"/>
      <c r="I858" s="14"/>
      <c r="J858" s="21"/>
      <c r="K858" s="21"/>
      <c r="L858" s="21"/>
      <c r="M858" s="21"/>
      <c r="N858" s="24"/>
      <c r="O858" s="24"/>
      <c r="P858" s="24"/>
      <c r="Q858" s="24"/>
    </row>
    <row r="859" ht="16.5" customHeight="1">
      <c r="G859" s="62"/>
      <c r="H859" s="21"/>
      <c r="I859" s="14"/>
      <c r="J859" s="21"/>
      <c r="K859" s="21"/>
      <c r="L859" s="21"/>
      <c r="M859" s="21"/>
      <c r="N859" s="24"/>
      <c r="O859" s="24"/>
      <c r="P859" s="24"/>
      <c r="Q859" s="24"/>
    </row>
    <row r="860" ht="16.5" customHeight="1">
      <c r="G860" s="62"/>
      <c r="H860" s="21"/>
      <c r="I860" s="14"/>
      <c r="J860" s="21"/>
      <c r="K860" s="21"/>
      <c r="L860" s="21"/>
      <c r="M860" s="21"/>
      <c r="N860" s="24"/>
      <c r="O860" s="24"/>
      <c r="P860" s="24"/>
      <c r="Q860" s="24"/>
    </row>
    <row r="861" ht="16.5" customHeight="1">
      <c r="G861" s="62"/>
      <c r="H861" s="21"/>
      <c r="I861" s="14"/>
      <c r="J861" s="21"/>
      <c r="K861" s="21"/>
      <c r="L861" s="21"/>
      <c r="M861" s="21"/>
      <c r="N861" s="24"/>
      <c r="O861" s="24"/>
      <c r="P861" s="24"/>
      <c r="Q861" s="24"/>
    </row>
    <row r="862" ht="16.5" customHeight="1">
      <c r="G862" s="62"/>
      <c r="H862" s="21"/>
      <c r="I862" s="14"/>
      <c r="J862" s="21"/>
      <c r="K862" s="21"/>
      <c r="L862" s="21"/>
      <c r="M862" s="21"/>
      <c r="N862" s="24"/>
      <c r="O862" s="24"/>
      <c r="P862" s="24"/>
      <c r="Q862" s="24"/>
    </row>
    <row r="863" ht="16.5" customHeight="1">
      <c r="G863" s="62"/>
      <c r="H863" s="21"/>
      <c r="I863" s="14"/>
      <c r="J863" s="21"/>
      <c r="K863" s="21"/>
      <c r="L863" s="21"/>
      <c r="M863" s="21"/>
      <c r="N863" s="24"/>
      <c r="O863" s="24"/>
      <c r="P863" s="24"/>
      <c r="Q863" s="24"/>
    </row>
    <row r="864" ht="16.5" customHeight="1">
      <c r="G864" s="62"/>
      <c r="H864" s="21"/>
      <c r="I864" s="14"/>
      <c r="J864" s="21"/>
      <c r="K864" s="21"/>
      <c r="L864" s="21"/>
      <c r="M864" s="21"/>
      <c r="N864" s="24"/>
      <c r="O864" s="24"/>
      <c r="P864" s="24"/>
      <c r="Q864" s="24"/>
    </row>
    <row r="865" ht="16.5" customHeight="1">
      <c r="G865" s="62"/>
      <c r="H865" s="21"/>
      <c r="I865" s="14"/>
      <c r="J865" s="21"/>
      <c r="K865" s="21"/>
      <c r="L865" s="21"/>
      <c r="M865" s="21"/>
      <c r="N865" s="24"/>
      <c r="O865" s="24"/>
      <c r="P865" s="24"/>
      <c r="Q865" s="24"/>
    </row>
    <row r="866" ht="16.5" customHeight="1">
      <c r="G866" s="62"/>
      <c r="H866" s="21"/>
      <c r="I866" s="14"/>
      <c r="J866" s="21"/>
      <c r="K866" s="21"/>
      <c r="L866" s="21"/>
      <c r="M866" s="21"/>
      <c r="N866" s="24"/>
      <c r="O866" s="24"/>
      <c r="P866" s="24"/>
      <c r="Q866" s="24"/>
    </row>
    <row r="867" ht="16.5" customHeight="1">
      <c r="G867" s="62"/>
      <c r="H867" s="21"/>
      <c r="I867" s="14"/>
      <c r="J867" s="21"/>
      <c r="K867" s="21"/>
      <c r="L867" s="21"/>
      <c r="M867" s="21"/>
      <c r="N867" s="24"/>
      <c r="O867" s="24"/>
      <c r="P867" s="24"/>
      <c r="Q867" s="24"/>
    </row>
    <row r="868" ht="16.5" customHeight="1">
      <c r="G868" s="62"/>
      <c r="H868" s="21"/>
      <c r="I868" s="14"/>
      <c r="J868" s="21"/>
      <c r="K868" s="21"/>
      <c r="L868" s="21"/>
      <c r="M868" s="21"/>
      <c r="N868" s="24"/>
      <c r="O868" s="24"/>
      <c r="P868" s="24"/>
      <c r="Q868" s="24"/>
    </row>
    <row r="869" ht="16.5" customHeight="1">
      <c r="G869" s="62"/>
      <c r="H869" s="21"/>
      <c r="I869" s="14"/>
      <c r="J869" s="21"/>
      <c r="K869" s="21"/>
      <c r="L869" s="21"/>
      <c r="M869" s="21"/>
      <c r="N869" s="24"/>
      <c r="O869" s="24"/>
      <c r="P869" s="24"/>
      <c r="Q869" s="24"/>
    </row>
    <row r="870" ht="16.5" customHeight="1">
      <c r="G870" s="62"/>
      <c r="H870" s="21"/>
      <c r="I870" s="14"/>
      <c r="J870" s="21"/>
      <c r="K870" s="21"/>
      <c r="L870" s="21"/>
      <c r="M870" s="21"/>
      <c r="N870" s="24"/>
      <c r="O870" s="24"/>
      <c r="P870" s="24"/>
      <c r="Q870" s="24"/>
    </row>
    <row r="871" ht="16.5" customHeight="1">
      <c r="G871" s="62"/>
      <c r="H871" s="21"/>
      <c r="I871" s="14"/>
      <c r="J871" s="21"/>
      <c r="K871" s="21"/>
      <c r="L871" s="21"/>
      <c r="M871" s="21"/>
      <c r="N871" s="24"/>
      <c r="O871" s="24"/>
      <c r="P871" s="24"/>
      <c r="Q871" s="24"/>
    </row>
    <row r="872" ht="16.5" customHeight="1">
      <c r="G872" s="62"/>
      <c r="H872" s="21"/>
      <c r="I872" s="14"/>
      <c r="J872" s="21"/>
      <c r="K872" s="21"/>
      <c r="L872" s="21"/>
      <c r="M872" s="21"/>
      <c r="N872" s="24"/>
      <c r="O872" s="24"/>
      <c r="P872" s="24"/>
      <c r="Q872" s="24"/>
    </row>
    <row r="873" ht="16.5" customHeight="1">
      <c r="G873" s="62"/>
      <c r="H873" s="21"/>
      <c r="I873" s="14"/>
      <c r="J873" s="21"/>
      <c r="K873" s="21"/>
      <c r="L873" s="21"/>
      <c r="M873" s="21"/>
      <c r="N873" s="24"/>
      <c r="O873" s="24"/>
      <c r="P873" s="24"/>
      <c r="Q873" s="24"/>
    </row>
    <row r="874" ht="16.5" customHeight="1">
      <c r="G874" s="62"/>
      <c r="H874" s="21"/>
      <c r="I874" s="14"/>
      <c r="J874" s="21"/>
      <c r="K874" s="21"/>
      <c r="L874" s="21"/>
      <c r="M874" s="21"/>
      <c r="N874" s="24"/>
      <c r="O874" s="24"/>
      <c r="P874" s="24"/>
      <c r="Q874" s="24"/>
    </row>
    <row r="875" ht="16.5" customHeight="1">
      <c r="G875" s="62"/>
      <c r="H875" s="21"/>
      <c r="I875" s="14"/>
      <c r="J875" s="21"/>
      <c r="K875" s="21"/>
      <c r="L875" s="21"/>
      <c r="M875" s="21"/>
      <c r="N875" s="24"/>
      <c r="O875" s="24"/>
      <c r="P875" s="24"/>
      <c r="Q875" s="24"/>
    </row>
    <row r="876" ht="16.5" customHeight="1">
      <c r="G876" s="62"/>
      <c r="H876" s="21"/>
      <c r="I876" s="14"/>
      <c r="J876" s="21"/>
      <c r="K876" s="21"/>
      <c r="L876" s="21"/>
      <c r="M876" s="21"/>
      <c r="N876" s="24"/>
      <c r="O876" s="24"/>
      <c r="P876" s="24"/>
      <c r="Q876" s="24"/>
    </row>
    <row r="877" ht="16.5" customHeight="1">
      <c r="G877" s="62"/>
      <c r="H877" s="21"/>
      <c r="I877" s="14"/>
      <c r="J877" s="21"/>
      <c r="K877" s="21"/>
      <c r="L877" s="21"/>
      <c r="M877" s="21"/>
      <c r="N877" s="24"/>
      <c r="O877" s="24"/>
      <c r="P877" s="24"/>
      <c r="Q877" s="24"/>
    </row>
    <row r="878" ht="16.5" customHeight="1">
      <c r="G878" s="62"/>
      <c r="H878" s="21"/>
      <c r="I878" s="14"/>
      <c r="J878" s="21"/>
      <c r="K878" s="21"/>
      <c r="L878" s="21"/>
      <c r="M878" s="21"/>
      <c r="N878" s="24"/>
      <c r="O878" s="24"/>
      <c r="P878" s="24"/>
      <c r="Q878" s="24"/>
    </row>
    <row r="879" ht="16.5" customHeight="1">
      <c r="G879" s="62"/>
      <c r="H879" s="21"/>
      <c r="I879" s="14"/>
      <c r="J879" s="21"/>
      <c r="K879" s="21"/>
      <c r="L879" s="21"/>
      <c r="M879" s="21"/>
      <c r="N879" s="24"/>
      <c r="O879" s="24"/>
      <c r="P879" s="24"/>
      <c r="Q879" s="24"/>
    </row>
    <row r="880" ht="16.5" customHeight="1">
      <c r="G880" s="62"/>
      <c r="H880" s="21"/>
      <c r="I880" s="14"/>
      <c r="J880" s="21"/>
      <c r="K880" s="21"/>
      <c r="L880" s="21"/>
      <c r="M880" s="21"/>
      <c r="N880" s="24"/>
      <c r="O880" s="24"/>
      <c r="P880" s="24"/>
      <c r="Q880" s="24"/>
    </row>
    <row r="881" ht="16.5" customHeight="1">
      <c r="G881" s="62"/>
      <c r="H881" s="21"/>
      <c r="I881" s="14"/>
      <c r="J881" s="21"/>
      <c r="K881" s="21"/>
      <c r="L881" s="21"/>
      <c r="M881" s="21"/>
      <c r="N881" s="24"/>
      <c r="O881" s="24"/>
      <c r="P881" s="24"/>
      <c r="Q881" s="24"/>
    </row>
    <row r="882" ht="16.5" customHeight="1">
      <c r="G882" s="62"/>
      <c r="H882" s="21"/>
      <c r="I882" s="14"/>
      <c r="J882" s="21"/>
      <c r="K882" s="21"/>
      <c r="L882" s="21"/>
      <c r="M882" s="21"/>
      <c r="N882" s="24"/>
      <c r="O882" s="24"/>
      <c r="P882" s="24"/>
      <c r="Q882" s="24"/>
    </row>
    <row r="883" ht="16.5" customHeight="1">
      <c r="G883" s="62"/>
      <c r="H883" s="21"/>
      <c r="I883" s="14"/>
      <c r="J883" s="21"/>
      <c r="K883" s="21"/>
      <c r="L883" s="21"/>
      <c r="M883" s="21"/>
      <c r="N883" s="24"/>
      <c r="O883" s="24"/>
      <c r="P883" s="24"/>
      <c r="Q883" s="24"/>
    </row>
    <row r="884" ht="16.5" customHeight="1">
      <c r="G884" s="62"/>
      <c r="H884" s="21"/>
      <c r="I884" s="14"/>
      <c r="J884" s="21"/>
      <c r="K884" s="21"/>
      <c r="L884" s="21"/>
      <c r="M884" s="21"/>
      <c r="N884" s="24"/>
      <c r="O884" s="24"/>
      <c r="P884" s="24"/>
      <c r="Q884" s="24"/>
    </row>
    <row r="885" ht="16.5" customHeight="1">
      <c r="G885" s="62"/>
      <c r="H885" s="21"/>
      <c r="I885" s="14"/>
      <c r="J885" s="21"/>
      <c r="K885" s="21"/>
      <c r="L885" s="21"/>
      <c r="M885" s="21"/>
      <c r="N885" s="24"/>
      <c r="O885" s="24"/>
      <c r="P885" s="24"/>
      <c r="Q885" s="24"/>
    </row>
    <row r="886" ht="16.5" customHeight="1">
      <c r="G886" s="62"/>
      <c r="H886" s="21"/>
      <c r="I886" s="14"/>
      <c r="J886" s="21"/>
      <c r="K886" s="21"/>
      <c r="L886" s="21"/>
      <c r="M886" s="21"/>
      <c r="N886" s="24"/>
      <c r="O886" s="24"/>
      <c r="P886" s="24"/>
      <c r="Q886" s="24"/>
    </row>
    <row r="887" ht="16.5" customHeight="1">
      <c r="G887" s="62"/>
      <c r="H887" s="21"/>
      <c r="I887" s="14"/>
      <c r="J887" s="21"/>
      <c r="K887" s="21"/>
      <c r="L887" s="21"/>
      <c r="M887" s="21"/>
      <c r="N887" s="24"/>
      <c r="O887" s="24"/>
      <c r="P887" s="24"/>
      <c r="Q887" s="24"/>
    </row>
    <row r="888" ht="16.5" customHeight="1">
      <c r="G888" s="62"/>
      <c r="H888" s="21"/>
      <c r="I888" s="14"/>
      <c r="J888" s="21"/>
      <c r="K888" s="21"/>
      <c r="L888" s="21"/>
      <c r="M888" s="21"/>
      <c r="N888" s="24"/>
      <c r="O888" s="24"/>
      <c r="P888" s="24"/>
      <c r="Q888" s="24"/>
    </row>
    <row r="889" ht="16.5" customHeight="1">
      <c r="G889" s="62"/>
      <c r="H889" s="21"/>
      <c r="I889" s="14"/>
      <c r="J889" s="21"/>
      <c r="K889" s="21"/>
      <c r="L889" s="21"/>
      <c r="M889" s="21"/>
      <c r="N889" s="24"/>
      <c r="O889" s="24"/>
      <c r="P889" s="24"/>
      <c r="Q889" s="24"/>
    </row>
    <row r="890" ht="16.5" customHeight="1">
      <c r="G890" s="62"/>
      <c r="H890" s="21"/>
      <c r="I890" s="14"/>
      <c r="J890" s="21"/>
      <c r="K890" s="21"/>
      <c r="L890" s="21"/>
      <c r="M890" s="21"/>
      <c r="N890" s="24"/>
      <c r="O890" s="24"/>
      <c r="P890" s="24"/>
      <c r="Q890" s="24"/>
    </row>
    <row r="891" ht="16.5" customHeight="1">
      <c r="G891" s="62"/>
      <c r="H891" s="21"/>
      <c r="I891" s="14"/>
      <c r="J891" s="21"/>
      <c r="K891" s="21"/>
      <c r="L891" s="21"/>
      <c r="M891" s="21"/>
      <c r="N891" s="24"/>
      <c r="O891" s="24"/>
      <c r="P891" s="24"/>
      <c r="Q891" s="24"/>
    </row>
    <row r="892" ht="16.5" customHeight="1">
      <c r="G892" s="62"/>
      <c r="H892" s="21"/>
      <c r="I892" s="14"/>
      <c r="J892" s="21"/>
      <c r="K892" s="21"/>
      <c r="L892" s="21"/>
      <c r="M892" s="21"/>
      <c r="N892" s="24"/>
      <c r="O892" s="24"/>
      <c r="P892" s="24"/>
      <c r="Q892" s="24"/>
    </row>
    <row r="893" ht="16.5" customHeight="1">
      <c r="G893" s="62"/>
      <c r="H893" s="21"/>
      <c r="I893" s="14"/>
      <c r="J893" s="21"/>
      <c r="K893" s="21"/>
      <c r="L893" s="21"/>
      <c r="M893" s="21"/>
      <c r="N893" s="24"/>
      <c r="O893" s="24"/>
      <c r="P893" s="24"/>
      <c r="Q893" s="24"/>
    </row>
    <row r="894" ht="16.5" customHeight="1">
      <c r="G894" s="62"/>
      <c r="H894" s="21"/>
      <c r="I894" s="14"/>
      <c r="J894" s="21"/>
      <c r="K894" s="21"/>
      <c r="L894" s="21"/>
      <c r="M894" s="21"/>
      <c r="N894" s="24"/>
      <c r="O894" s="24"/>
      <c r="P894" s="24"/>
      <c r="Q894" s="24"/>
    </row>
    <row r="895" ht="16.5" customHeight="1">
      <c r="G895" s="62"/>
      <c r="H895" s="21"/>
      <c r="I895" s="14"/>
      <c r="J895" s="21"/>
      <c r="K895" s="21"/>
      <c r="L895" s="21"/>
      <c r="M895" s="21"/>
      <c r="N895" s="24"/>
      <c r="O895" s="24"/>
      <c r="P895" s="24"/>
      <c r="Q895" s="24"/>
    </row>
    <row r="896" ht="16.5" customHeight="1">
      <c r="G896" s="62"/>
      <c r="H896" s="21"/>
      <c r="I896" s="14"/>
      <c r="J896" s="21"/>
      <c r="K896" s="21"/>
      <c r="L896" s="21"/>
      <c r="M896" s="21"/>
      <c r="N896" s="24"/>
      <c r="O896" s="24"/>
      <c r="P896" s="24"/>
      <c r="Q896" s="24"/>
    </row>
    <row r="897" ht="16.5" customHeight="1">
      <c r="G897" s="62"/>
      <c r="H897" s="21"/>
      <c r="I897" s="14"/>
      <c r="J897" s="21"/>
      <c r="K897" s="21"/>
      <c r="L897" s="21"/>
      <c r="M897" s="21"/>
      <c r="N897" s="24"/>
      <c r="O897" s="24"/>
      <c r="P897" s="24"/>
      <c r="Q897" s="24"/>
    </row>
    <row r="898" ht="16.5" customHeight="1">
      <c r="G898" s="62"/>
      <c r="H898" s="21"/>
      <c r="I898" s="14"/>
      <c r="J898" s="21"/>
      <c r="K898" s="21"/>
      <c r="L898" s="21"/>
      <c r="M898" s="21"/>
      <c r="N898" s="24"/>
      <c r="O898" s="24"/>
      <c r="P898" s="24"/>
      <c r="Q898" s="24"/>
    </row>
    <row r="899" ht="16.5" customHeight="1">
      <c r="G899" s="62"/>
      <c r="H899" s="21"/>
      <c r="I899" s="14"/>
      <c r="J899" s="21"/>
      <c r="K899" s="21"/>
      <c r="L899" s="21"/>
      <c r="M899" s="21"/>
      <c r="N899" s="24"/>
      <c r="O899" s="24"/>
      <c r="P899" s="24"/>
      <c r="Q899" s="24"/>
    </row>
    <row r="900" ht="16.5" customHeight="1">
      <c r="G900" s="62"/>
      <c r="H900" s="21"/>
      <c r="I900" s="14"/>
      <c r="J900" s="21"/>
      <c r="K900" s="21"/>
      <c r="L900" s="21"/>
      <c r="M900" s="21"/>
      <c r="N900" s="24"/>
      <c r="O900" s="24"/>
      <c r="P900" s="24"/>
      <c r="Q900" s="24"/>
    </row>
    <row r="901" ht="16.5" customHeight="1">
      <c r="G901" s="62"/>
      <c r="H901" s="21"/>
      <c r="I901" s="14"/>
      <c r="J901" s="21"/>
      <c r="K901" s="21"/>
      <c r="L901" s="21"/>
      <c r="M901" s="21"/>
      <c r="N901" s="24"/>
      <c r="O901" s="24"/>
      <c r="P901" s="24"/>
      <c r="Q901" s="24"/>
    </row>
    <row r="902" ht="16.5" customHeight="1">
      <c r="G902" s="62"/>
      <c r="H902" s="21"/>
      <c r="I902" s="14"/>
      <c r="J902" s="21"/>
      <c r="K902" s="21"/>
      <c r="L902" s="21"/>
      <c r="M902" s="21"/>
      <c r="N902" s="24"/>
      <c r="O902" s="24"/>
      <c r="P902" s="24"/>
      <c r="Q902" s="24"/>
    </row>
    <row r="903" ht="16.5" customHeight="1">
      <c r="G903" s="62"/>
      <c r="H903" s="21"/>
      <c r="I903" s="14"/>
      <c r="J903" s="21"/>
      <c r="K903" s="21"/>
      <c r="L903" s="21"/>
      <c r="M903" s="21"/>
      <c r="N903" s="24"/>
      <c r="O903" s="24"/>
      <c r="P903" s="24"/>
      <c r="Q903" s="24"/>
    </row>
    <row r="904" ht="16.5" customHeight="1">
      <c r="G904" s="62"/>
      <c r="H904" s="21"/>
      <c r="I904" s="14"/>
      <c r="J904" s="21"/>
      <c r="K904" s="21"/>
      <c r="L904" s="21"/>
      <c r="M904" s="21"/>
      <c r="N904" s="24"/>
      <c r="O904" s="24"/>
      <c r="P904" s="24"/>
      <c r="Q904" s="24"/>
    </row>
    <row r="905" ht="16.5" customHeight="1">
      <c r="G905" s="62"/>
      <c r="H905" s="21"/>
      <c r="I905" s="14"/>
      <c r="J905" s="21"/>
      <c r="K905" s="21"/>
      <c r="L905" s="21"/>
      <c r="M905" s="21"/>
      <c r="N905" s="24"/>
      <c r="O905" s="24"/>
      <c r="P905" s="24"/>
      <c r="Q905" s="24"/>
    </row>
    <row r="906" ht="16.5" customHeight="1">
      <c r="G906" s="62"/>
      <c r="H906" s="21"/>
      <c r="I906" s="14"/>
      <c r="J906" s="21"/>
      <c r="K906" s="21"/>
      <c r="L906" s="21"/>
      <c r="M906" s="21"/>
      <c r="N906" s="24"/>
      <c r="O906" s="24"/>
      <c r="P906" s="24"/>
      <c r="Q906" s="24"/>
    </row>
    <row r="907" ht="16.5" customHeight="1">
      <c r="G907" s="62"/>
      <c r="H907" s="21"/>
      <c r="I907" s="14"/>
      <c r="J907" s="21"/>
      <c r="K907" s="21"/>
      <c r="L907" s="21"/>
      <c r="M907" s="21"/>
      <c r="N907" s="24"/>
      <c r="O907" s="24"/>
      <c r="P907" s="24"/>
      <c r="Q907" s="24"/>
    </row>
    <row r="908" ht="16.5" customHeight="1">
      <c r="G908" s="62"/>
      <c r="H908" s="21"/>
      <c r="I908" s="14"/>
      <c r="J908" s="21"/>
      <c r="K908" s="21"/>
      <c r="L908" s="21"/>
      <c r="M908" s="21"/>
      <c r="N908" s="24"/>
      <c r="O908" s="24"/>
      <c r="P908" s="24"/>
      <c r="Q908" s="24"/>
    </row>
    <row r="909" ht="16.5" customHeight="1">
      <c r="G909" s="62"/>
      <c r="H909" s="21"/>
      <c r="I909" s="14"/>
      <c r="J909" s="21"/>
      <c r="K909" s="21"/>
      <c r="L909" s="21"/>
      <c r="M909" s="21"/>
      <c r="N909" s="24"/>
      <c r="O909" s="24"/>
      <c r="P909" s="24"/>
      <c r="Q909" s="24"/>
    </row>
    <row r="910" ht="16.5" customHeight="1">
      <c r="G910" s="62"/>
      <c r="H910" s="21"/>
      <c r="I910" s="14"/>
      <c r="J910" s="21"/>
      <c r="K910" s="21"/>
      <c r="L910" s="21"/>
      <c r="M910" s="21"/>
      <c r="N910" s="24"/>
      <c r="O910" s="24"/>
      <c r="P910" s="24"/>
      <c r="Q910" s="24"/>
    </row>
    <row r="911" ht="16.5" customHeight="1">
      <c r="G911" s="62"/>
      <c r="H911" s="21"/>
      <c r="I911" s="14"/>
      <c r="J911" s="21"/>
      <c r="K911" s="21"/>
      <c r="L911" s="21"/>
      <c r="M911" s="21"/>
      <c r="N911" s="24"/>
      <c r="O911" s="24"/>
      <c r="P911" s="24"/>
      <c r="Q911" s="24"/>
    </row>
    <row r="912" ht="16.5" customHeight="1">
      <c r="G912" s="62"/>
      <c r="H912" s="21"/>
      <c r="I912" s="14"/>
      <c r="J912" s="21"/>
      <c r="K912" s="21"/>
      <c r="L912" s="21"/>
      <c r="M912" s="21"/>
      <c r="N912" s="24"/>
      <c r="O912" s="24"/>
      <c r="P912" s="24"/>
      <c r="Q912" s="24"/>
    </row>
    <row r="913" ht="16.5" customHeight="1">
      <c r="G913" s="62"/>
      <c r="H913" s="21"/>
      <c r="I913" s="14"/>
      <c r="J913" s="21"/>
      <c r="K913" s="21"/>
      <c r="L913" s="21"/>
      <c r="M913" s="21"/>
      <c r="N913" s="24"/>
      <c r="O913" s="24"/>
      <c r="P913" s="24"/>
      <c r="Q913" s="24"/>
    </row>
    <row r="914" ht="16.5" customHeight="1">
      <c r="G914" s="62"/>
      <c r="H914" s="21"/>
      <c r="I914" s="14"/>
      <c r="J914" s="21"/>
      <c r="K914" s="21"/>
      <c r="L914" s="21"/>
      <c r="M914" s="21"/>
      <c r="N914" s="24"/>
      <c r="O914" s="24"/>
      <c r="P914" s="24"/>
      <c r="Q914" s="24"/>
    </row>
    <row r="915" ht="16.5" customHeight="1">
      <c r="G915" s="62"/>
      <c r="H915" s="21"/>
      <c r="I915" s="14"/>
      <c r="J915" s="21"/>
      <c r="K915" s="21"/>
      <c r="L915" s="21"/>
      <c r="M915" s="21"/>
      <c r="N915" s="24"/>
      <c r="O915" s="24"/>
      <c r="P915" s="24"/>
      <c r="Q915" s="24"/>
    </row>
    <row r="916" ht="16.5" customHeight="1">
      <c r="G916" s="62"/>
      <c r="H916" s="21"/>
      <c r="I916" s="14"/>
      <c r="J916" s="21"/>
      <c r="K916" s="21"/>
      <c r="L916" s="21"/>
      <c r="M916" s="21"/>
      <c r="N916" s="24"/>
      <c r="O916" s="24"/>
      <c r="P916" s="24"/>
      <c r="Q916" s="24"/>
    </row>
    <row r="917" ht="16.5" customHeight="1">
      <c r="G917" s="62"/>
      <c r="H917" s="21"/>
      <c r="I917" s="14"/>
      <c r="J917" s="21"/>
      <c r="K917" s="21"/>
      <c r="L917" s="21"/>
      <c r="M917" s="21"/>
      <c r="N917" s="24"/>
      <c r="O917" s="24"/>
      <c r="P917" s="24"/>
      <c r="Q917" s="24"/>
    </row>
    <row r="918" ht="16.5" customHeight="1">
      <c r="G918" s="62"/>
      <c r="H918" s="21"/>
      <c r="I918" s="14"/>
      <c r="J918" s="21"/>
      <c r="K918" s="21"/>
      <c r="L918" s="21"/>
      <c r="M918" s="21"/>
      <c r="N918" s="24"/>
      <c r="O918" s="24"/>
      <c r="P918" s="24"/>
      <c r="Q918" s="24"/>
    </row>
    <row r="919" ht="16.5" customHeight="1">
      <c r="G919" s="62"/>
      <c r="H919" s="21"/>
      <c r="I919" s="14"/>
      <c r="J919" s="21"/>
      <c r="K919" s="21"/>
      <c r="L919" s="21"/>
      <c r="M919" s="21"/>
      <c r="N919" s="24"/>
      <c r="O919" s="24"/>
      <c r="P919" s="24"/>
      <c r="Q919" s="24"/>
    </row>
    <row r="920" ht="16.5" customHeight="1">
      <c r="G920" s="62"/>
      <c r="H920" s="21"/>
      <c r="I920" s="14"/>
      <c r="J920" s="21"/>
      <c r="K920" s="21"/>
      <c r="L920" s="21"/>
      <c r="M920" s="21"/>
      <c r="N920" s="24"/>
      <c r="O920" s="24"/>
      <c r="P920" s="24"/>
      <c r="Q920" s="24"/>
    </row>
    <row r="921" ht="16.5" customHeight="1">
      <c r="G921" s="62"/>
      <c r="H921" s="21"/>
      <c r="I921" s="14"/>
      <c r="J921" s="21"/>
      <c r="K921" s="21"/>
      <c r="L921" s="21"/>
      <c r="M921" s="21"/>
      <c r="N921" s="24"/>
      <c r="O921" s="24"/>
      <c r="P921" s="24"/>
      <c r="Q921" s="24"/>
    </row>
    <row r="922" ht="16.5" customHeight="1">
      <c r="G922" s="62"/>
      <c r="H922" s="21"/>
      <c r="I922" s="14"/>
      <c r="J922" s="21"/>
      <c r="K922" s="21"/>
      <c r="L922" s="21"/>
      <c r="M922" s="21"/>
      <c r="N922" s="24"/>
      <c r="O922" s="24"/>
      <c r="P922" s="24"/>
      <c r="Q922" s="24"/>
    </row>
    <row r="923" ht="16.5" customHeight="1">
      <c r="G923" s="62"/>
      <c r="H923" s="21"/>
      <c r="I923" s="14"/>
      <c r="J923" s="21"/>
      <c r="K923" s="21"/>
      <c r="L923" s="21"/>
      <c r="M923" s="21"/>
      <c r="N923" s="24"/>
      <c r="O923" s="24"/>
      <c r="P923" s="24"/>
      <c r="Q923" s="24"/>
    </row>
    <row r="924" ht="16.5" customHeight="1">
      <c r="G924" s="62"/>
      <c r="H924" s="21"/>
      <c r="I924" s="14"/>
      <c r="J924" s="21"/>
      <c r="K924" s="21"/>
      <c r="L924" s="21"/>
      <c r="M924" s="21"/>
      <c r="N924" s="24"/>
      <c r="O924" s="24"/>
      <c r="P924" s="24"/>
      <c r="Q924" s="24"/>
    </row>
    <row r="925" ht="16.5" customHeight="1">
      <c r="G925" s="62"/>
      <c r="H925" s="21"/>
      <c r="I925" s="14"/>
      <c r="J925" s="21"/>
      <c r="K925" s="21"/>
      <c r="L925" s="21"/>
      <c r="M925" s="21"/>
      <c r="N925" s="24"/>
      <c r="O925" s="24"/>
      <c r="P925" s="24"/>
      <c r="Q925" s="24"/>
    </row>
    <row r="926" ht="16.5" customHeight="1">
      <c r="G926" s="62"/>
      <c r="H926" s="21"/>
      <c r="I926" s="14"/>
      <c r="J926" s="21"/>
      <c r="K926" s="21"/>
      <c r="L926" s="21"/>
      <c r="M926" s="21"/>
      <c r="N926" s="24"/>
      <c r="O926" s="24"/>
      <c r="P926" s="24"/>
      <c r="Q926" s="24"/>
    </row>
    <row r="927" ht="16.5" customHeight="1">
      <c r="G927" s="62"/>
      <c r="H927" s="21"/>
      <c r="I927" s="14"/>
      <c r="J927" s="21"/>
      <c r="K927" s="21"/>
      <c r="L927" s="21"/>
      <c r="M927" s="21"/>
      <c r="N927" s="24"/>
      <c r="O927" s="24"/>
      <c r="P927" s="24"/>
      <c r="Q927" s="24"/>
    </row>
    <row r="928" ht="16.5" customHeight="1">
      <c r="G928" s="62"/>
      <c r="H928" s="21"/>
      <c r="I928" s="14"/>
      <c r="J928" s="21"/>
      <c r="K928" s="21"/>
      <c r="L928" s="21"/>
      <c r="M928" s="21"/>
      <c r="N928" s="24"/>
      <c r="O928" s="24"/>
      <c r="P928" s="24"/>
      <c r="Q928" s="24"/>
    </row>
    <row r="929" ht="16.5" customHeight="1">
      <c r="G929" s="62"/>
      <c r="H929" s="21"/>
      <c r="I929" s="14"/>
      <c r="J929" s="21"/>
      <c r="K929" s="21"/>
      <c r="L929" s="21"/>
      <c r="M929" s="21"/>
      <c r="N929" s="24"/>
      <c r="O929" s="24"/>
      <c r="P929" s="24"/>
      <c r="Q929" s="24"/>
    </row>
    <row r="930" ht="16.5" customHeight="1">
      <c r="G930" s="62"/>
      <c r="H930" s="21"/>
      <c r="I930" s="14"/>
      <c r="J930" s="21"/>
      <c r="K930" s="21"/>
      <c r="L930" s="21"/>
      <c r="M930" s="21"/>
      <c r="N930" s="24"/>
      <c r="O930" s="24"/>
      <c r="P930" s="24"/>
      <c r="Q930" s="24"/>
    </row>
    <row r="931" ht="16.5" customHeight="1">
      <c r="G931" s="62"/>
      <c r="H931" s="21"/>
      <c r="I931" s="14"/>
      <c r="J931" s="21"/>
      <c r="K931" s="21"/>
      <c r="L931" s="21"/>
      <c r="M931" s="21"/>
      <c r="N931" s="24"/>
      <c r="O931" s="24"/>
      <c r="P931" s="24"/>
      <c r="Q931" s="24"/>
    </row>
    <row r="932" ht="16.5" customHeight="1">
      <c r="G932" s="62"/>
      <c r="H932" s="21"/>
      <c r="I932" s="14"/>
      <c r="J932" s="21"/>
      <c r="K932" s="21"/>
      <c r="L932" s="21"/>
      <c r="M932" s="21"/>
      <c r="N932" s="24"/>
      <c r="O932" s="24"/>
      <c r="P932" s="24"/>
      <c r="Q932" s="24"/>
    </row>
    <row r="933" ht="16.5" customHeight="1">
      <c r="G933" s="62"/>
      <c r="H933" s="21"/>
      <c r="I933" s="14"/>
      <c r="J933" s="21"/>
      <c r="K933" s="21"/>
      <c r="L933" s="21"/>
      <c r="M933" s="21"/>
      <c r="N933" s="24"/>
      <c r="O933" s="24"/>
      <c r="P933" s="24"/>
      <c r="Q933" s="24"/>
    </row>
    <row r="934" ht="16.5" customHeight="1">
      <c r="G934" s="62"/>
      <c r="H934" s="21"/>
      <c r="I934" s="14"/>
      <c r="J934" s="21"/>
      <c r="K934" s="21"/>
      <c r="L934" s="21"/>
      <c r="M934" s="21"/>
      <c r="N934" s="24"/>
      <c r="O934" s="24"/>
      <c r="P934" s="24"/>
      <c r="Q934" s="24"/>
    </row>
    <row r="935" ht="16.5" customHeight="1">
      <c r="G935" s="62"/>
      <c r="H935" s="21"/>
      <c r="I935" s="14"/>
      <c r="J935" s="21"/>
      <c r="K935" s="21"/>
      <c r="L935" s="21"/>
      <c r="M935" s="21"/>
      <c r="N935" s="24"/>
      <c r="O935" s="24"/>
      <c r="P935" s="24"/>
      <c r="Q935" s="24"/>
    </row>
    <row r="936" ht="16.5" customHeight="1">
      <c r="G936" s="62"/>
      <c r="H936" s="21"/>
      <c r="I936" s="14"/>
      <c r="J936" s="21"/>
      <c r="K936" s="21"/>
      <c r="L936" s="21"/>
      <c r="M936" s="21"/>
      <c r="N936" s="24"/>
      <c r="O936" s="24"/>
      <c r="P936" s="24"/>
      <c r="Q936" s="24"/>
    </row>
    <row r="937" ht="16.5" customHeight="1">
      <c r="G937" s="62"/>
      <c r="H937" s="21"/>
      <c r="I937" s="14"/>
      <c r="J937" s="21"/>
      <c r="K937" s="21"/>
      <c r="L937" s="21"/>
      <c r="M937" s="21"/>
      <c r="N937" s="24"/>
      <c r="O937" s="24"/>
      <c r="P937" s="24"/>
      <c r="Q937" s="24"/>
    </row>
    <row r="938" ht="16.5" customHeight="1">
      <c r="G938" s="62"/>
      <c r="H938" s="21"/>
      <c r="I938" s="14"/>
      <c r="J938" s="21"/>
      <c r="K938" s="21"/>
      <c r="L938" s="21"/>
      <c r="M938" s="21"/>
      <c r="N938" s="24"/>
      <c r="O938" s="24"/>
      <c r="P938" s="24"/>
      <c r="Q938" s="24"/>
    </row>
    <row r="939" ht="16.5" customHeight="1">
      <c r="G939" s="62"/>
      <c r="H939" s="21"/>
      <c r="I939" s="14"/>
      <c r="J939" s="21"/>
      <c r="K939" s="21"/>
      <c r="L939" s="21"/>
      <c r="M939" s="21"/>
      <c r="N939" s="24"/>
      <c r="O939" s="24"/>
      <c r="P939" s="24"/>
      <c r="Q939" s="24"/>
    </row>
    <row r="940" ht="16.5" customHeight="1">
      <c r="G940" s="62"/>
      <c r="H940" s="21"/>
      <c r="I940" s="14"/>
      <c r="J940" s="21"/>
      <c r="K940" s="21"/>
      <c r="L940" s="21"/>
      <c r="M940" s="21"/>
      <c r="N940" s="24"/>
      <c r="O940" s="24"/>
      <c r="P940" s="24"/>
      <c r="Q940" s="24"/>
    </row>
    <row r="941" ht="16.5" customHeight="1">
      <c r="G941" s="62"/>
      <c r="H941" s="21"/>
      <c r="I941" s="14"/>
      <c r="J941" s="21"/>
      <c r="K941" s="21"/>
      <c r="L941" s="21"/>
      <c r="M941" s="21"/>
      <c r="N941" s="24"/>
      <c r="O941" s="24"/>
      <c r="P941" s="24"/>
      <c r="Q941" s="24"/>
    </row>
    <row r="942" ht="16.5" customHeight="1">
      <c r="G942" s="62"/>
      <c r="H942" s="21"/>
      <c r="I942" s="14"/>
      <c r="J942" s="21"/>
      <c r="K942" s="21"/>
      <c r="L942" s="21"/>
      <c r="M942" s="21"/>
      <c r="N942" s="24"/>
      <c r="O942" s="24"/>
      <c r="P942" s="24"/>
      <c r="Q942" s="24"/>
    </row>
    <row r="943" ht="16.5" customHeight="1">
      <c r="G943" s="62"/>
      <c r="H943" s="21"/>
      <c r="I943" s="14"/>
      <c r="J943" s="21"/>
      <c r="K943" s="21"/>
      <c r="L943" s="21"/>
      <c r="M943" s="21"/>
      <c r="N943" s="24"/>
      <c r="O943" s="24"/>
      <c r="P943" s="24"/>
      <c r="Q943" s="24"/>
    </row>
    <row r="944" ht="16.5" customHeight="1">
      <c r="G944" s="62"/>
      <c r="H944" s="21"/>
      <c r="I944" s="14"/>
      <c r="J944" s="21"/>
      <c r="K944" s="21"/>
      <c r="L944" s="21"/>
      <c r="M944" s="21"/>
      <c r="N944" s="24"/>
      <c r="O944" s="24"/>
      <c r="P944" s="24"/>
      <c r="Q944" s="24"/>
    </row>
    <row r="945" ht="16.5" customHeight="1">
      <c r="G945" s="62"/>
      <c r="H945" s="21"/>
      <c r="I945" s="14"/>
      <c r="J945" s="21"/>
      <c r="K945" s="21"/>
      <c r="L945" s="21"/>
      <c r="M945" s="21"/>
      <c r="N945" s="24"/>
      <c r="O945" s="24"/>
      <c r="P945" s="24"/>
      <c r="Q945" s="24"/>
    </row>
    <row r="946" ht="16.5" customHeight="1">
      <c r="G946" s="62"/>
      <c r="H946" s="21"/>
      <c r="I946" s="14"/>
      <c r="J946" s="21"/>
      <c r="K946" s="21"/>
      <c r="L946" s="21"/>
      <c r="M946" s="21"/>
      <c r="N946" s="24"/>
      <c r="O946" s="24"/>
      <c r="P946" s="24"/>
      <c r="Q946" s="24"/>
    </row>
    <row r="947" ht="16.5" customHeight="1">
      <c r="G947" s="62"/>
      <c r="H947" s="21"/>
      <c r="I947" s="14"/>
      <c r="J947" s="21"/>
      <c r="K947" s="21"/>
      <c r="L947" s="21"/>
      <c r="M947" s="21"/>
      <c r="N947" s="24"/>
      <c r="O947" s="24"/>
      <c r="P947" s="24"/>
      <c r="Q947" s="24"/>
    </row>
    <row r="948" ht="16.5" customHeight="1">
      <c r="G948" s="62"/>
      <c r="H948" s="21"/>
      <c r="I948" s="14"/>
      <c r="J948" s="21"/>
      <c r="K948" s="21"/>
      <c r="L948" s="21"/>
      <c r="M948" s="21"/>
      <c r="N948" s="24"/>
      <c r="O948" s="24"/>
      <c r="P948" s="24"/>
      <c r="Q948" s="24"/>
    </row>
    <row r="949" ht="16.5" customHeight="1">
      <c r="G949" s="62"/>
      <c r="H949" s="21"/>
      <c r="I949" s="14"/>
      <c r="J949" s="21"/>
      <c r="K949" s="21"/>
      <c r="L949" s="21"/>
      <c r="M949" s="21"/>
      <c r="N949" s="24"/>
      <c r="O949" s="24"/>
      <c r="P949" s="24"/>
      <c r="Q949" s="24"/>
    </row>
    <row r="950" ht="16.5" customHeight="1">
      <c r="G950" s="62"/>
      <c r="H950" s="21"/>
      <c r="I950" s="14"/>
      <c r="J950" s="21"/>
      <c r="K950" s="21"/>
      <c r="L950" s="21"/>
      <c r="M950" s="21"/>
      <c r="N950" s="24"/>
      <c r="O950" s="24"/>
      <c r="P950" s="24"/>
      <c r="Q950" s="24"/>
    </row>
    <row r="951" ht="16.5" customHeight="1">
      <c r="G951" s="62"/>
      <c r="H951" s="21"/>
      <c r="I951" s="14"/>
      <c r="J951" s="21"/>
      <c r="K951" s="21"/>
      <c r="L951" s="21"/>
      <c r="M951" s="21"/>
      <c r="N951" s="24"/>
      <c r="O951" s="24"/>
      <c r="P951" s="24"/>
      <c r="Q951" s="24"/>
    </row>
    <row r="952" ht="16.5" customHeight="1">
      <c r="G952" s="62"/>
      <c r="H952" s="21"/>
      <c r="I952" s="14"/>
      <c r="J952" s="21"/>
      <c r="K952" s="21"/>
      <c r="L952" s="21"/>
      <c r="M952" s="21"/>
      <c r="N952" s="24"/>
      <c r="O952" s="24"/>
      <c r="P952" s="24"/>
      <c r="Q952" s="24"/>
    </row>
    <row r="953" ht="16.5" customHeight="1">
      <c r="G953" s="62"/>
      <c r="H953" s="21"/>
      <c r="I953" s="14"/>
      <c r="J953" s="21"/>
      <c r="K953" s="21"/>
      <c r="L953" s="21"/>
      <c r="M953" s="21"/>
      <c r="N953" s="24"/>
      <c r="O953" s="24"/>
      <c r="P953" s="24"/>
      <c r="Q953" s="24"/>
    </row>
    <row r="954" ht="16.5" customHeight="1">
      <c r="G954" s="62"/>
      <c r="H954" s="21"/>
      <c r="I954" s="14"/>
      <c r="J954" s="21"/>
      <c r="K954" s="21"/>
      <c r="L954" s="21"/>
      <c r="M954" s="21"/>
      <c r="N954" s="24"/>
      <c r="O954" s="24"/>
      <c r="P954" s="24"/>
      <c r="Q954" s="24"/>
    </row>
    <row r="955" ht="16.5" customHeight="1">
      <c r="G955" s="62"/>
      <c r="H955" s="21"/>
      <c r="I955" s="14"/>
      <c r="J955" s="21"/>
      <c r="K955" s="21"/>
      <c r="L955" s="21"/>
      <c r="M955" s="21"/>
      <c r="N955" s="24"/>
      <c r="O955" s="24"/>
      <c r="P955" s="24"/>
      <c r="Q955" s="24"/>
    </row>
    <row r="956" ht="16.5" customHeight="1">
      <c r="G956" s="62"/>
      <c r="H956" s="21"/>
      <c r="I956" s="14"/>
      <c r="J956" s="21"/>
      <c r="K956" s="21"/>
      <c r="L956" s="21"/>
      <c r="M956" s="21"/>
      <c r="N956" s="24"/>
      <c r="O956" s="24"/>
      <c r="P956" s="24"/>
      <c r="Q956" s="24"/>
    </row>
    <row r="957" ht="16.5" customHeight="1">
      <c r="G957" s="62"/>
      <c r="H957" s="21"/>
      <c r="I957" s="14"/>
      <c r="J957" s="21"/>
      <c r="K957" s="21"/>
      <c r="L957" s="21"/>
      <c r="M957" s="21"/>
      <c r="N957" s="24"/>
      <c r="O957" s="24"/>
      <c r="P957" s="24"/>
      <c r="Q957" s="24"/>
    </row>
    <row r="958" ht="16.5" customHeight="1">
      <c r="G958" s="62"/>
      <c r="H958" s="21"/>
      <c r="I958" s="14"/>
      <c r="J958" s="21"/>
      <c r="K958" s="21"/>
      <c r="L958" s="21"/>
      <c r="M958" s="21"/>
      <c r="N958" s="24"/>
      <c r="O958" s="24"/>
      <c r="P958" s="24"/>
      <c r="Q958" s="24"/>
    </row>
    <row r="959" ht="16.5" customHeight="1">
      <c r="G959" s="62"/>
      <c r="H959" s="21"/>
      <c r="I959" s="14"/>
      <c r="J959" s="21"/>
      <c r="K959" s="21"/>
      <c r="L959" s="21"/>
      <c r="M959" s="21"/>
      <c r="N959" s="24"/>
      <c r="O959" s="24"/>
      <c r="P959" s="24"/>
      <c r="Q959" s="24"/>
    </row>
    <row r="960" ht="16.5" customHeight="1">
      <c r="G960" s="62"/>
      <c r="H960" s="21"/>
      <c r="I960" s="14"/>
      <c r="J960" s="21"/>
      <c r="K960" s="21"/>
      <c r="L960" s="21"/>
      <c r="M960" s="21"/>
      <c r="N960" s="24"/>
      <c r="O960" s="24"/>
      <c r="P960" s="24"/>
      <c r="Q960" s="24"/>
    </row>
    <row r="961" ht="16.5" customHeight="1">
      <c r="G961" s="62"/>
      <c r="H961" s="21"/>
      <c r="I961" s="14"/>
      <c r="J961" s="21"/>
      <c r="K961" s="21"/>
      <c r="L961" s="21"/>
      <c r="M961" s="21"/>
      <c r="N961" s="24"/>
      <c r="O961" s="24"/>
      <c r="P961" s="24"/>
      <c r="Q961" s="24"/>
    </row>
    <row r="962" ht="16.5" customHeight="1">
      <c r="G962" s="62"/>
      <c r="H962" s="21"/>
      <c r="I962" s="14"/>
      <c r="J962" s="21"/>
      <c r="K962" s="21"/>
      <c r="L962" s="21"/>
      <c r="M962" s="21"/>
      <c r="N962" s="24"/>
      <c r="O962" s="24"/>
      <c r="P962" s="24"/>
      <c r="Q962" s="24"/>
    </row>
    <row r="963" ht="16.5" customHeight="1">
      <c r="G963" s="62"/>
      <c r="H963" s="21"/>
      <c r="I963" s="14"/>
      <c r="J963" s="21"/>
      <c r="K963" s="21"/>
      <c r="L963" s="21"/>
      <c r="M963" s="21"/>
      <c r="N963" s="24"/>
      <c r="O963" s="24"/>
      <c r="P963" s="24"/>
      <c r="Q963" s="24"/>
    </row>
    <row r="964" ht="16.5" customHeight="1">
      <c r="G964" s="62"/>
      <c r="H964" s="21"/>
      <c r="I964" s="14"/>
      <c r="J964" s="21"/>
      <c r="K964" s="21"/>
      <c r="L964" s="21"/>
      <c r="M964" s="21"/>
      <c r="N964" s="24"/>
      <c r="O964" s="24"/>
      <c r="P964" s="24"/>
      <c r="Q964" s="24"/>
    </row>
    <row r="965" ht="16.5" customHeight="1">
      <c r="G965" s="62"/>
      <c r="H965" s="21"/>
      <c r="I965" s="14"/>
      <c r="J965" s="21"/>
      <c r="K965" s="21"/>
      <c r="L965" s="21"/>
      <c r="M965" s="21"/>
      <c r="N965" s="24"/>
      <c r="O965" s="24"/>
      <c r="P965" s="24"/>
      <c r="Q965" s="24"/>
    </row>
    <row r="966" ht="16.5" customHeight="1">
      <c r="G966" s="62"/>
      <c r="H966" s="21"/>
      <c r="I966" s="14"/>
      <c r="J966" s="21"/>
      <c r="K966" s="21"/>
      <c r="L966" s="21"/>
      <c r="M966" s="21"/>
      <c r="N966" s="24"/>
      <c r="O966" s="24"/>
      <c r="P966" s="24"/>
      <c r="Q966" s="24"/>
    </row>
    <row r="967" ht="16.5" customHeight="1">
      <c r="G967" s="62"/>
      <c r="H967" s="21"/>
      <c r="I967" s="14"/>
      <c r="J967" s="21"/>
      <c r="K967" s="21"/>
      <c r="L967" s="21"/>
      <c r="M967" s="21"/>
      <c r="N967" s="24"/>
      <c r="O967" s="24"/>
      <c r="P967" s="24"/>
      <c r="Q967" s="24"/>
    </row>
    <row r="968" ht="16.5" customHeight="1">
      <c r="G968" s="62"/>
      <c r="H968" s="21"/>
      <c r="I968" s="14"/>
      <c r="J968" s="21"/>
      <c r="K968" s="21"/>
      <c r="L968" s="21"/>
      <c r="M968" s="21"/>
      <c r="N968" s="24"/>
      <c r="O968" s="24"/>
      <c r="P968" s="24"/>
      <c r="Q968" s="24"/>
    </row>
    <row r="969" ht="16.5" customHeight="1">
      <c r="G969" s="62"/>
      <c r="H969" s="21"/>
      <c r="I969" s="14"/>
      <c r="J969" s="21"/>
      <c r="K969" s="21"/>
      <c r="L969" s="21"/>
      <c r="M969" s="21"/>
      <c r="N969" s="24"/>
      <c r="O969" s="24"/>
      <c r="P969" s="24"/>
      <c r="Q969" s="24"/>
    </row>
    <row r="970" ht="16.5" customHeight="1">
      <c r="G970" s="62"/>
      <c r="H970" s="21"/>
      <c r="I970" s="14"/>
      <c r="J970" s="21"/>
      <c r="K970" s="21"/>
      <c r="L970" s="21"/>
      <c r="M970" s="21"/>
      <c r="N970" s="24"/>
      <c r="O970" s="24"/>
      <c r="P970" s="24"/>
      <c r="Q970" s="24"/>
    </row>
    <row r="971" ht="16.5" customHeight="1">
      <c r="G971" s="62"/>
      <c r="H971" s="21"/>
      <c r="I971" s="14"/>
      <c r="J971" s="21"/>
      <c r="K971" s="21"/>
      <c r="L971" s="21"/>
      <c r="M971" s="21"/>
      <c r="N971" s="24"/>
      <c r="O971" s="24"/>
      <c r="P971" s="24"/>
      <c r="Q971" s="24"/>
    </row>
    <row r="972" ht="16.5" customHeight="1">
      <c r="G972" s="62"/>
      <c r="H972" s="21"/>
      <c r="I972" s="14"/>
      <c r="J972" s="21"/>
      <c r="K972" s="21"/>
      <c r="L972" s="21"/>
      <c r="M972" s="21"/>
      <c r="N972" s="24"/>
      <c r="O972" s="24"/>
      <c r="P972" s="24"/>
      <c r="Q972" s="24"/>
    </row>
    <row r="973" ht="16.5" customHeight="1">
      <c r="G973" s="62"/>
      <c r="H973" s="21"/>
      <c r="I973" s="14"/>
      <c r="J973" s="21"/>
      <c r="K973" s="21"/>
      <c r="L973" s="21"/>
      <c r="M973" s="21"/>
      <c r="N973" s="24"/>
      <c r="O973" s="24"/>
      <c r="P973" s="24"/>
      <c r="Q973" s="24"/>
    </row>
    <row r="974" ht="16.5" customHeight="1">
      <c r="G974" s="62"/>
      <c r="H974" s="21"/>
      <c r="I974" s="14"/>
      <c r="J974" s="21"/>
      <c r="K974" s="21"/>
      <c r="L974" s="21"/>
      <c r="M974" s="21"/>
      <c r="N974" s="24"/>
      <c r="O974" s="24"/>
      <c r="P974" s="24"/>
      <c r="Q974" s="24"/>
    </row>
    <row r="975" ht="16.5" customHeight="1">
      <c r="G975" s="62"/>
      <c r="H975" s="21"/>
      <c r="I975" s="14"/>
      <c r="J975" s="21"/>
      <c r="K975" s="21"/>
      <c r="L975" s="21"/>
      <c r="M975" s="21"/>
      <c r="N975" s="24"/>
      <c r="O975" s="24"/>
      <c r="P975" s="24"/>
      <c r="Q975" s="24"/>
    </row>
    <row r="976" ht="16.5" customHeight="1">
      <c r="G976" s="62"/>
      <c r="H976" s="21"/>
      <c r="I976" s="14"/>
      <c r="J976" s="21"/>
      <c r="K976" s="21"/>
      <c r="L976" s="21"/>
      <c r="M976" s="21"/>
      <c r="N976" s="24"/>
      <c r="O976" s="24"/>
      <c r="P976" s="24"/>
      <c r="Q976" s="24"/>
    </row>
    <row r="977" ht="16.5" customHeight="1">
      <c r="G977" s="62"/>
      <c r="H977" s="21"/>
      <c r="I977" s="14"/>
      <c r="J977" s="21"/>
      <c r="K977" s="21"/>
      <c r="L977" s="21"/>
      <c r="M977" s="21"/>
      <c r="N977" s="24"/>
      <c r="O977" s="24"/>
      <c r="P977" s="24"/>
      <c r="Q977" s="24"/>
    </row>
    <row r="978" ht="16.5" customHeight="1">
      <c r="G978" s="62"/>
      <c r="H978" s="21"/>
      <c r="I978" s="14"/>
      <c r="J978" s="21"/>
      <c r="K978" s="21"/>
      <c r="L978" s="21"/>
      <c r="M978" s="21"/>
      <c r="N978" s="24"/>
      <c r="O978" s="24"/>
      <c r="P978" s="24"/>
      <c r="Q978" s="24"/>
    </row>
    <row r="979" ht="16.5" customHeight="1">
      <c r="G979" s="62"/>
      <c r="H979" s="21"/>
      <c r="I979" s="14"/>
      <c r="J979" s="21"/>
      <c r="K979" s="21"/>
      <c r="L979" s="21"/>
      <c r="M979" s="21"/>
      <c r="N979" s="24"/>
      <c r="O979" s="24"/>
      <c r="P979" s="24"/>
      <c r="Q979" s="24"/>
    </row>
    <row r="980" ht="16.5" customHeight="1">
      <c r="G980" s="62"/>
      <c r="H980" s="21"/>
      <c r="I980" s="14"/>
      <c r="J980" s="21"/>
      <c r="K980" s="21"/>
      <c r="L980" s="21"/>
      <c r="M980" s="21"/>
      <c r="N980" s="24"/>
      <c r="O980" s="24"/>
      <c r="P980" s="24"/>
      <c r="Q980" s="24"/>
    </row>
    <row r="981" ht="16.5" customHeight="1">
      <c r="G981" s="62"/>
      <c r="H981" s="21"/>
      <c r="I981" s="14"/>
      <c r="J981" s="21"/>
      <c r="K981" s="21"/>
      <c r="L981" s="21"/>
      <c r="M981" s="21"/>
      <c r="N981" s="24"/>
      <c r="O981" s="24"/>
      <c r="P981" s="24"/>
      <c r="Q981" s="24"/>
    </row>
    <row r="982" ht="16.5" customHeight="1">
      <c r="G982" s="62"/>
      <c r="H982" s="21"/>
      <c r="I982" s="14"/>
      <c r="J982" s="21"/>
      <c r="K982" s="21"/>
      <c r="L982" s="21"/>
      <c r="M982" s="21"/>
      <c r="N982" s="24"/>
      <c r="O982" s="24"/>
      <c r="P982" s="24"/>
      <c r="Q982" s="24"/>
    </row>
    <row r="983" ht="16.5" customHeight="1">
      <c r="G983" s="62"/>
      <c r="H983" s="21"/>
      <c r="I983" s="14"/>
      <c r="J983" s="21"/>
      <c r="K983" s="21"/>
      <c r="L983" s="21"/>
      <c r="M983" s="21"/>
      <c r="N983" s="24"/>
      <c r="O983" s="24"/>
      <c r="P983" s="24"/>
      <c r="Q983" s="24"/>
    </row>
    <row r="984" ht="16.5" customHeight="1">
      <c r="G984" s="62"/>
      <c r="H984" s="21"/>
      <c r="I984" s="14"/>
      <c r="J984" s="21"/>
      <c r="K984" s="21"/>
      <c r="L984" s="21"/>
      <c r="M984" s="21"/>
      <c r="N984" s="24"/>
      <c r="O984" s="24"/>
      <c r="P984" s="24"/>
      <c r="Q984" s="24"/>
    </row>
    <row r="985" ht="16.5" customHeight="1">
      <c r="G985" s="62"/>
      <c r="H985" s="21"/>
      <c r="I985" s="14"/>
      <c r="J985" s="21"/>
      <c r="K985" s="21"/>
      <c r="L985" s="21"/>
      <c r="M985" s="21"/>
      <c r="N985" s="24"/>
      <c r="O985" s="24"/>
      <c r="P985" s="24"/>
      <c r="Q985" s="24"/>
    </row>
    <row r="986" ht="16.5" customHeight="1">
      <c r="G986" s="62"/>
      <c r="H986" s="21"/>
      <c r="I986" s="14"/>
      <c r="J986" s="21"/>
      <c r="K986" s="21"/>
      <c r="L986" s="21"/>
      <c r="M986" s="21"/>
      <c r="N986" s="24"/>
      <c r="O986" s="24"/>
      <c r="P986" s="24"/>
      <c r="Q986" s="24"/>
    </row>
    <row r="987" ht="16.5" customHeight="1">
      <c r="G987" s="62"/>
      <c r="H987" s="21"/>
      <c r="I987" s="14"/>
      <c r="J987" s="21"/>
      <c r="K987" s="21"/>
      <c r="L987" s="21"/>
      <c r="M987" s="21"/>
      <c r="N987" s="24"/>
      <c r="O987" s="24"/>
      <c r="P987" s="24"/>
      <c r="Q987" s="24"/>
    </row>
    <row r="988" ht="16.5" customHeight="1">
      <c r="G988" s="62"/>
      <c r="H988" s="21"/>
      <c r="I988" s="14"/>
      <c r="J988" s="21"/>
      <c r="K988" s="21"/>
      <c r="L988" s="21"/>
      <c r="M988" s="21"/>
      <c r="N988" s="24"/>
      <c r="O988" s="24"/>
      <c r="P988" s="24"/>
      <c r="Q988" s="24"/>
    </row>
    <row r="989" ht="16.5" customHeight="1">
      <c r="G989" s="62"/>
      <c r="H989" s="21"/>
      <c r="I989" s="14"/>
      <c r="J989" s="21"/>
      <c r="K989" s="21"/>
      <c r="L989" s="21"/>
      <c r="M989" s="21"/>
      <c r="N989" s="24"/>
      <c r="O989" s="24"/>
      <c r="P989" s="24"/>
      <c r="Q989" s="24"/>
    </row>
    <row r="990" ht="16.5" customHeight="1">
      <c r="G990" s="62"/>
      <c r="H990" s="21"/>
      <c r="I990" s="14"/>
      <c r="J990" s="21"/>
      <c r="K990" s="21"/>
      <c r="L990" s="21"/>
      <c r="M990" s="21"/>
      <c r="N990" s="24"/>
      <c r="O990" s="24"/>
      <c r="P990" s="24"/>
      <c r="Q990" s="24"/>
    </row>
    <row r="991" ht="16.5" customHeight="1">
      <c r="G991" s="62"/>
      <c r="H991" s="21"/>
      <c r="I991" s="14"/>
      <c r="J991" s="21"/>
      <c r="K991" s="21"/>
      <c r="L991" s="21"/>
      <c r="M991" s="21"/>
      <c r="N991" s="24"/>
      <c r="O991" s="24"/>
      <c r="P991" s="24"/>
      <c r="Q991" s="24"/>
    </row>
    <row r="992" ht="16.5" customHeight="1">
      <c r="G992" s="62"/>
      <c r="H992" s="21"/>
      <c r="I992" s="14"/>
      <c r="J992" s="21"/>
      <c r="K992" s="21"/>
      <c r="L992" s="21"/>
      <c r="M992" s="21"/>
      <c r="N992" s="24"/>
      <c r="O992" s="24"/>
      <c r="P992" s="24"/>
      <c r="Q992" s="24"/>
    </row>
    <row r="993" ht="16.5" customHeight="1">
      <c r="G993" s="62"/>
      <c r="H993" s="21"/>
      <c r="I993" s="14"/>
      <c r="J993" s="21"/>
      <c r="K993" s="21"/>
      <c r="L993" s="21"/>
      <c r="M993" s="21"/>
      <c r="N993" s="24"/>
      <c r="O993" s="24"/>
      <c r="P993" s="24"/>
      <c r="Q993" s="24"/>
    </row>
    <row r="994" ht="16.5" customHeight="1">
      <c r="G994" s="62"/>
      <c r="H994" s="21"/>
      <c r="I994" s="14"/>
      <c r="J994" s="21"/>
      <c r="K994" s="21"/>
      <c r="L994" s="21"/>
      <c r="M994" s="21"/>
      <c r="N994" s="24"/>
      <c r="O994" s="24"/>
      <c r="P994" s="24"/>
      <c r="Q994" s="24"/>
    </row>
    <row r="995" ht="16.5" customHeight="1">
      <c r="G995" s="62"/>
      <c r="H995" s="21"/>
      <c r="I995" s="14"/>
      <c r="J995" s="21"/>
      <c r="K995" s="21"/>
      <c r="L995" s="21"/>
      <c r="M995" s="21"/>
      <c r="N995" s="24"/>
      <c r="O995" s="24"/>
      <c r="P995" s="24"/>
      <c r="Q995" s="24"/>
    </row>
    <row r="996" ht="16.5" customHeight="1">
      <c r="G996" s="62"/>
      <c r="H996" s="21"/>
      <c r="I996" s="14"/>
      <c r="J996" s="21"/>
      <c r="K996" s="21"/>
      <c r="L996" s="21"/>
      <c r="M996" s="21"/>
      <c r="N996" s="24"/>
      <c r="O996" s="24"/>
      <c r="P996" s="24"/>
      <c r="Q996" s="24"/>
    </row>
    <row r="997" ht="16.5" customHeight="1">
      <c r="G997" s="62"/>
      <c r="H997" s="21"/>
      <c r="I997" s="14"/>
      <c r="J997" s="21"/>
      <c r="K997" s="21"/>
      <c r="L997" s="21"/>
      <c r="M997" s="21"/>
      <c r="N997" s="24"/>
      <c r="O997" s="24"/>
      <c r="P997" s="24"/>
      <c r="Q997" s="24"/>
    </row>
    <row r="998" ht="16.5" customHeight="1">
      <c r="G998" s="62"/>
      <c r="H998" s="21"/>
      <c r="I998" s="14"/>
      <c r="J998" s="21"/>
      <c r="K998" s="21"/>
      <c r="L998" s="21"/>
      <c r="M998" s="21"/>
      <c r="N998" s="24"/>
      <c r="O998" s="24"/>
      <c r="P998" s="24"/>
      <c r="Q998" s="24"/>
    </row>
    <row r="999" ht="16.5" customHeight="1">
      <c r="G999" s="62"/>
      <c r="H999" s="21"/>
      <c r="I999" s="14"/>
      <c r="J999" s="21"/>
      <c r="K999" s="21"/>
      <c r="L999" s="21"/>
      <c r="M999" s="21"/>
      <c r="N999" s="24"/>
      <c r="O999" s="24"/>
      <c r="P999" s="24"/>
      <c r="Q999" s="24"/>
    </row>
    <row r="1000" ht="16.5" customHeight="1">
      <c r="G1000" s="62"/>
      <c r="H1000" s="21"/>
      <c r="I1000" s="14"/>
      <c r="J1000" s="21"/>
      <c r="K1000" s="21"/>
      <c r="L1000" s="21"/>
      <c r="M1000" s="21"/>
      <c r="N1000" s="24"/>
      <c r="O1000" s="24"/>
      <c r="P1000" s="24"/>
      <c r="Q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5.11"/>
    <col customWidth="1" min="4" max="4" width="5.78"/>
    <col customWidth="1" min="5" max="7" width="7.33"/>
    <col customWidth="1" min="8" max="8" width="6.67"/>
    <col customWidth="1" min="9" max="9" width="6.22"/>
    <col customWidth="1" min="10" max="10" width="19.0"/>
    <col customWidth="1" min="11" max="11" width="6.78"/>
    <col customWidth="1" min="12" max="12" width="6.0"/>
    <col customWidth="1" min="13" max="13" width="8.78"/>
    <col customWidth="1" min="14" max="14" width="6.22"/>
    <col customWidth="1" min="15" max="16" width="3.67"/>
    <col customWidth="1" min="17" max="17" width="14.33"/>
    <col customWidth="1" min="18" max="18" width="11.33"/>
    <col customWidth="1" min="19" max="26" width="7.0"/>
  </cols>
  <sheetData>
    <row r="1" ht="16.5" customHeight="1">
      <c r="A1" s="1" t="s">
        <v>0</v>
      </c>
      <c r="B1" s="4"/>
      <c r="C1" s="69" t="s">
        <v>2</v>
      </c>
      <c r="D1" s="14" t="s">
        <v>3</v>
      </c>
      <c r="E1" s="14" t="s">
        <v>4</v>
      </c>
      <c r="F1" s="3" t="s">
        <v>5</v>
      </c>
      <c r="G1" s="29" t="s">
        <v>6</v>
      </c>
      <c r="H1" s="13" t="s">
        <v>8</v>
      </c>
      <c r="I1" s="70" t="s">
        <v>11</v>
      </c>
      <c r="J1" s="21" t="s">
        <v>16</v>
      </c>
      <c r="K1" s="21" t="s">
        <v>17</v>
      </c>
      <c r="L1" s="21" t="s">
        <v>21</v>
      </c>
      <c r="M1" s="37" t="s">
        <v>22</v>
      </c>
      <c r="N1" s="21" t="s">
        <v>23</v>
      </c>
      <c r="O1" s="23" t="s">
        <v>24</v>
      </c>
      <c r="P1" s="24" t="s">
        <v>25</v>
      </c>
      <c r="Q1" s="23" t="s">
        <v>26</v>
      </c>
      <c r="R1" s="46" t="s">
        <v>27</v>
      </c>
    </row>
    <row r="2" ht="16.5" customHeight="1">
      <c r="A2" s="25">
        <v>46173.0</v>
      </c>
      <c r="B2" s="26">
        <f t="shared" ref="B2:B3" si="1">A2</f>
        <v>46173</v>
      </c>
      <c r="C2" s="27" t="s">
        <v>524</v>
      </c>
      <c r="D2" s="3">
        <v>780.0</v>
      </c>
      <c r="E2" s="3">
        <v>1076.0</v>
      </c>
      <c r="F2" s="14">
        <f>E2</f>
        <v>1076</v>
      </c>
      <c r="G2" s="29">
        <f t="shared" ref="G2:G3" si="2">$D$2-F2</f>
        <v>-296</v>
      </c>
      <c r="H2" s="1">
        <v>46190.0</v>
      </c>
      <c r="I2" s="14">
        <v>780.0</v>
      </c>
      <c r="J2" s="30" t="s">
        <v>288</v>
      </c>
      <c r="K2" s="31">
        <v>46169.0</v>
      </c>
      <c r="L2" s="21" t="s">
        <v>289</v>
      </c>
      <c r="M2" s="23" t="s">
        <v>529</v>
      </c>
      <c r="Q2" s="23" t="s">
        <v>119</v>
      </c>
      <c r="R2" s="23" t="s">
        <v>292</v>
      </c>
    </row>
    <row r="3" ht="16.5" customHeight="1">
      <c r="A3" s="25">
        <v>46174.0</v>
      </c>
      <c r="B3" s="26">
        <f t="shared" si="1"/>
        <v>46174</v>
      </c>
      <c r="C3" s="27"/>
      <c r="D3" s="3"/>
      <c r="E3" s="3">
        <v>127.0</v>
      </c>
      <c r="F3" s="14">
        <f>E3+F2</f>
        <v>1203</v>
      </c>
      <c r="G3" s="29">
        <f t="shared" si="2"/>
        <v>-423</v>
      </c>
      <c r="H3" s="1"/>
      <c r="I3" s="14"/>
      <c r="J3" s="30"/>
      <c r="K3" s="31"/>
      <c r="L3" s="21"/>
      <c r="M3" s="23"/>
      <c r="Q3" s="23"/>
      <c r="R3" s="23"/>
    </row>
    <row r="4" ht="16.5" customHeight="1">
      <c r="C4" s="35" t="s">
        <v>532</v>
      </c>
      <c r="D4" s="3">
        <f>I4+I5+I6</f>
        <v>28320</v>
      </c>
      <c r="E4" s="3">
        <v>888.0</v>
      </c>
      <c r="F4" s="14">
        <f>E4</f>
        <v>888</v>
      </c>
      <c r="G4" s="29">
        <f t="shared" ref="G4:G25" si="3">$D$4-F4</f>
        <v>27432</v>
      </c>
      <c r="H4" s="25">
        <v>46176.0</v>
      </c>
      <c r="I4" s="14">
        <v>26800.0</v>
      </c>
      <c r="J4" s="30" t="s">
        <v>229</v>
      </c>
      <c r="K4" s="31">
        <v>46157.0</v>
      </c>
      <c r="L4" s="31" t="s">
        <v>230</v>
      </c>
      <c r="M4" s="23" t="s">
        <v>534</v>
      </c>
      <c r="Q4" s="23" t="s">
        <v>41</v>
      </c>
      <c r="R4" s="23" t="s">
        <v>255</v>
      </c>
    </row>
    <row r="5" ht="16.5" customHeight="1">
      <c r="A5" s="25">
        <v>46175.0</v>
      </c>
      <c r="B5" s="26">
        <f t="shared" ref="B5:B25" si="4">A5</f>
        <v>46175</v>
      </c>
      <c r="D5" s="34"/>
      <c r="E5" s="3">
        <v>1386.0</v>
      </c>
      <c r="F5" s="14">
        <f t="shared" ref="F5:F25" si="5">F4+E5</f>
        <v>2274</v>
      </c>
      <c r="G5" s="29">
        <f t="shared" si="3"/>
        <v>26046</v>
      </c>
      <c r="H5" s="1">
        <v>46170.0</v>
      </c>
      <c r="I5" s="14">
        <v>520.0</v>
      </c>
      <c r="J5" s="30" t="s">
        <v>229</v>
      </c>
      <c r="K5" s="31">
        <v>46157.0</v>
      </c>
      <c r="L5" s="31" t="s">
        <v>230</v>
      </c>
      <c r="M5" s="23" t="s">
        <v>535</v>
      </c>
      <c r="Q5" s="23" t="s">
        <v>41</v>
      </c>
      <c r="R5" s="23" t="s">
        <v>255</v>
      </c>
    </row>
    <row r="6" ht="16.5" customHeight="1">
      <c r="A6" s="25">
        <v>46176.0</v>
      </c>
      <c r="B6" s="26">
        <f t="shared" si="4"/>
        <v>46176</v>
      </c>
      <c r="D6" s="34"/>
      <c r="E6" s="3">
        <v>1384.0</v>
      </c>
      <c r="F6" s="14">
        <f t="shared" si="5"/>
        <v>3658</v>
      </c>
      <c r="G6" s="29">
        <f t="shared" si="3"/>
        <v>24662</v>
      </c>
      <c r="H6" s="1">
        <v>46209.0</v>
      </c>
      <c r="I6" s="14">
        <v>1000.0</v>
      </c>
      <c r="J6" s="30" t="s">
        <v>229</v>
      </c>
      <c r="M6" s="40" t="s">
        <v>536</v>
      </c>
      <c r="N6" s="23" t="s">
        <v>486</v>
      </c>
      <c r="Q6" s="23" t="s">
        <v>59</v>
      </c>
      <c r="R6" s="23" t="s">
        <v>255</v>
      </c>
    </row>
    <row r="7" ht="16.5" customHeight="1">
      <c r="A7" s="25">
        <v>46177.0</v>
      </c>
      <c r="B7" s="26">
        <f t="shared" si="4"/>
        <v>46177</v>
      </c>
      <c r="C7" s="12"/>
      <c r="D7" s="34"/>
      <c r="E7" s="3">
        <v>1384.0</v>
      </c>
      <c r="F7" s="14">
        <f t="shared" si="5"/>
        <v>5042</v>
      </c>
      <c r="G7" s="29">
        <f t="shared" si="3"/>
        <v>23278</v>
      </c>
      <c r="I7" s="14">
        <f>SUM(I4:I6)</f>
        <v>28320</v>
      </c>
      <c r="J7" s="27"/>
    </row>
    <row r="8" ht="16.5" customHeight="1">
      <c r="A8" s="25">
        <v>46178.0</v>
      </c>
      <c r="B8" s="26">
        <f t="shared" si="4"/>
        <v>46178</v>
      </c>
      <c r="C8" s="12"/>
      <c r="D8" s="34"/>
      <c r="E8" s="3">
        <v>1384.0</v>
      </c>
      <c r="F8" s="14">
        <f t="shared" si="5"/>
        <v>6426</v>
      </c>
      <c r="G8" s="29">
        <f t="shared" si="3"/>
        <v>21894</v>
      </c>
      <c r="J8" s="27"/>
      <c r="R8" s="23"/>
    </row>
    <row r="9" ht="16.5" customHeight="1">
      <c r="A9" s="25">
        <v>46179.0</v>
      </c>
      <c r="B9" s="26">
        <f t="shared" si="4"/>
        <v>46179</v>
      </c>
      <c r="C9" s="44"/>
      <c r="D9" s="34"/>
      <c r="E9" s="3">
        <v>1389.0</v>
      </c>
      <c r="F9" s="14">
        <f t="shared" si="5"/>
        <v>7815</v>
      </c>
      <c r="G9" s="29">
        <f t="shared" si="3"/>
        <v>20505</v>
      </c>
      <c r="H9" s="21"/>
      <c r="I9" s="14"/>
      <c r="J9" s="30"/>
      <c r="Q9" s="23"/>
      <c r="R9" s="23"/>
    </row>
    <row r="10" ht="16.5" customHeight="1">
      <c r="A10" s="25">
        <v>46180.0</v>
      </c>
      <c r="B10" s="26">
        <f t="shared" si="4"/>
        <v>46180</v>
      </c>
      <c r="C10" s="12"/>
      <c r="D10" s="34"/>
      <c r="E10" s="3">
        <v>1388.0</v>
      </c>
      <c r="F10" s="14">
        <f t="shared" si="5"/>
        <v>9203</v>
      </c>
      <c r="G10" s="29">
        <f t="shared" si="3"/>
        <v>19117</v>
      </c>
      <c r="J10" s="27"/>
    </row>
    <row r="11" ht="16.5" customHeight="1">
      <c r="A11" s="25">
        <v>46181.0</v>
      </c>
      <c r="B11" s="26">
        <f t="shared" si="4"/>
        <v>46181</v>
      </c>
      <c r="C11" s="27"/>
      <c r="D11" s="27"/>
      <c r="E11" s="3">
        <v>1383.0</v>
      </c>
      <c r="F11" s="14">
        <f t="shared" si="5"/>
        <v>10586</v>
      </c>
      <c r="G11" s="29">
        <f t="shared" si="3"/>
        <v>17734</v>
      </c>
      <c r="J11" s="27"/>
    </row>
    <row r="12" ht="16.5" customHeight="1">
      <c r="A12" s="25">
        <v>46182.0</v>
      </c>
      <c r="B12" s="26">
        <f t="shared" si="4"/>
        <v>46182</v>
      </c>
      <c r="C12" s="27"/>
      <c r="D12" s="27"/>
      <c r="E12" s="3">
        <v>1387.0</v>
      </c>
      <c r="F12" s="14">
        <f t="shared" si="5"/>
        <v>11973</v>
      </c>
      <c r="G12" s="29">
        <f t="shared" si="3"/>
        <v>16347</v>
      </c>
    </row>
    <row r="13" ht="16.5" customHeight="1">
      <c r="A13" s="25">
        <v>46183.0</v>
      </c>
      <c r="B13" s="26">
        <f t="shared" si="4"/>
        <v>46183</v>
      </c>
      <c r="C13" s="27"/>
      <c r="D13" s="27"/>
      <c r="E13" s="3">
        <v>1389.0</v>
      </c>
      <c r="F13" s="14">
        <f t="shared" si="5"/>
        <v>13362</v>
      </c>
      <c r="G13" s="29">
        <f t="shared" si="3"/>
        <v>14958</v>
      </c>
    </row>
    <row r="14" ht="16.5" customHeight="1">
      <c r="A14" s="25">
        <v>46184.0</v>
      </c>
      <c r="B14" s="26">
        <f t="shared" si="4"/>
        <v>46184</v>
      </c>
      <c r="C14" s="27"/>
      <c r="D14" s="27"/>
      <c r="E14" s="3">
        <v>1384.0</v>
      </c>
      <c r="F14" s="14">
        <f t="shared" si="5"/>
        <v>14746</v>
      </c>
      <c r="G14" s="29">
        <f t="shared" si="3"/>
        <v>13574</v>
      </c>
    </row>
    <row r="15" ht="16.5" customHeight="1">
      <c r="A15" s="25">
        <v>46185.0</v>
      </c>
      <c r="B15" s="26">
        <f t="shared" si="4"/>
        <v>46185</v>
      </c>
      <c r="C15" s="27"/>
      <c r="D15" s="27"/>
      <c r="E15" s="3">
        <v>1324.0</v>
      </c>
      <c r="F15" s="14">
        <f t="shared" si="5"/>
        <v>16070</v>
      </c>
      <c r="G15" s="29">
        <f t="shared" si="3"/>
        <v>12250</v>
      </c>
    </row>
    <row r="16" ht="16.5" customHeight="1">
      <c r="A16" s="25">
        <v>46186.0</v>
      </c>
      <c r="B16" s="26">
        <f t="shared" si="4"/>
        <v>46186</v>
      </c>
      <c r="C16" s="27"/>
      <c r="D16" s="27"/>
      <c r="E16" s="3">
        <v>1210.0</v>
      </c>
      <c r="F16" s="14">
        <f t="shared" si="5"/>
        <v>17280</v>
      </c>
      <c r="G16" s="29">
        <f t="shared" si="3"/>
        <v>11040</v>
      </c>
    </row>
    <row r="17" ht="16.5" customHeight="1">
      <c r="A17" s="25">
        <v>46187.0</v>
      </c>
      <c r="B17" s="26">
        <f t="shared" si="4"/>
        <v>46187</v>
      </c>
      <c r="C17" s="27"/>
      <c r="D17" s="27"/>
      <c r="E17" s="3">
        <v>1299.0</v>
      </c>
      <c r="F17" s="14">
        <f t="shared" si="5"/>
        <v>18579</v>
      </c>
      <c r="G17" s="29">
        <f t="shared" si="3"/>
        <v>9741</v>
      </c>
    </row>
    <row r="18" ht="16.5" customHeight="1">
      <c r="A18" s="25">
        <v>46188.0</v>
      </c>
      <c r="B18" s="26">
        <f t="shared" si="4"/>
        <v>46188</v>
      </c>
      <c r="C18" s="27"/>
      <c r="D18" s="27"/>
      <c r="E18" s="3">
        <v>1308.0</v>
      </c>
      <c r="F18" s="14">
        <f t="shared" si="5"/>
        <v>19887</v>
      </c>
      <c r="G18" s="29">
        <f t="shared" si="3"/>
        <v>8433</v>
      </c>
    </row>
    <row r="19" ht="16.5" customHeight="1">
      <c r="A19" s="25">
        <v>46189.0</v>
      </c>
      <c r="B19" s="26">
        <f t="shared" si="4"/>
        <v>46189</v>
      </c>
      <c r="C19" s="27"/>
      <c r="D19" s="27"/>
      <c r="E19" s="3">
        <v>1308.0</v>
      </c>
      <c r="F19" s="14">
        <f t="shared" si="5"/>
        <v>21195</v>
      </c>
      <c r="G19" s="29">
        <f t="shared" si="3"/>
        <v>7125</v>
      </c>
    </row>
    <row r="20" ht="16.5" customHeight="1">
      <c r="A20" s="25">
        <v>46190.0</v>
      </c>
      <c r="B20" s="26">
        <f t="shared" si="4"/>
        <v>46190</v>
      </c>
      <c r="C20" s="27"/>
      <c r="D20" s="27"/>
      <c r="E20" s="3">
        <v>1307.0</v>
      </c>
      <c r="F20" s="14">
        <f t="shared" si="5"/>
        <v>22502</v>
      </c>
      <c r="G20" s="29">
        <f t="shared" si="3"/>
        <v>5818</v>
      </c>
    </row>
    <row r="21" ht="16.5" customHeight="1">
      <c r="A21" s="25">
        <v>46191.0</v>
      </c>
      <c r="B21" s="26">
        <f t="shared" si="4"/>
        <v>46191</v>
      </c>
      <c r="E21" s="3">
        <v>1309.0</v>
      </c>
      <c r="F21" s="14">
        <f t="shared" si="5"/>
        <v>23811</v>
      </c>
      <c r="G21" s="29">
        <f t="shared" si="3"/>
        <v>4509</v>
      </c>
      <c r="I21" s="14"/>
      <c r="N21" s="24"/>
      <c r="O21" s="24"/>
      <c r="P21" s="24"/>
    </row>
    <row r="22" ht="16.5" customHeight="1">
      <c r="A22" s="25">
        <v>46192.0</v>
      </c>
      <c r="B22" s="26">
        <f t="shared" si="4"/>
        <v>46192</v>
      </c>
      <c r="E22" s="3">
        <v>1307.0</v>
      </c>
      <c r="F22" s="14">
        <f t="shared" si="5"/>
        <v>25118</v>
      </c>
      <c r="G22" s="29">
        <f t="shared" si="3"/>
        <v>3202</v>
      </c>
      <c r="I22" s="14"/>
      <c r="N22" s="24"/>
      <c r="O22" s="24"/>
      <c r="P22" s="24"/>
    </row>
    <row r="23" ht="16.5" customHeight="1">
      <c r="A23" s="25">
        <v>46193.0</v>
      </c>
      <c r="B23" s="26">
        <f t="shared" si="4"/>
        <v>46193</v>
      </c>
      <c r="E23" s="3">
        <v>1308.0</v>
      </c>
      <c r="F23" s="14">
        <f t="shared" si="5"/>
        <v>26426</v>
      </c>
      <c r="G23" s="29">
        <f t="shared" si="3"/>
        <v>1894</v>
      </c>
      <c r="I23" s="14"/>
      <c r="N23" s="24"/>
      <c r="O23" s="24"/>
      <c r="P23" s="24"/>
    </row>
    <row r="24" ht="16.5" customHeight="1">
      <c r="A24" s="25">
        <v>46194.0</v>
      </c>
      <c r="B24" s="26">
        <f t="shared" si="4"/>
        <v>46194</v>
      </c>
      <c r="E24" s="3">
        <v>1308.0</v>
      </c>
      <c r="F24" s="14">
        <f t="shared" si="5"/>
        <v>27734</v>
      </c>
      <c r="G24" s="29">
        <f t="shared" si="3"/>
        <v>586</v>
      </c>
      <c r="I24" s="14"/>
      <c r="N24" s="24"/>
      <c r="O24" s="24"/>
      <c r="P24" s="24"/>
    </row>
    <row r="25" ht="16.5" customHeight="1">
      <c r="A25" s="25">
        <v>46195.0</v>
      </c>
      <c r="B25" s="26">
        <f t="shared" si="4"/>
        <v>46195</v>
      </c>
      <c r="E25" s="3">
        <v>625.0</v>
      </c>
      <c r="F25" s="14">
        <f t="shared" si="5"/>
        <v>28359</v>
      </c>
      <c r="G25" s="29">
        <f t="shared" si="3"/>
        <v>-39</v>
      </c>
      <c r="I25" s="14"/>
      <c r="N25" s="24"/>
      <c r="O25" s="24"/>
      <c r="P25" s="24"/>
    </row>
    <row r="26" ht="16.5" customHeight="1">
      <c r="A26" s="25"/>
      <c r="B26" s="26"/>
      <c r="C26" s="27" t="s">
        <v>538</v>
      </c>
      <c r="D26" s="3">
        <v>300.0</v>
      </c>
      <c r="E26" s="3">
        <v>250.0</v>
      </c>
      <c r="F26" s="3">
        <f>E26</f>
        <v>250</v>
      </c>
      <c r="G26" s="9">
        <f t="shared" ref="G26:G27" si="6">$D$26-F26</f>
        <v>50</v>
      </c>
      <c r="H26" s="1">
        <v>46202.0</v>
      </c>
      <c r="I26" s="14">
        <v>300.0</v>
      </c>
      <c r="J26" s="30" t="s">
        <v>362</v>
      </c>
      <c r="K26" s="59">
        <v>46182.0</v>
      </c>
      <c r="L26" s="21"/>
      <c r="M26" s="37" t="s">
        <v>539</v>
      </c>
      <c r="Q26" s="23" t="s">
        <v>185</v>
      </c>
      <c r="R26" s="23" t="s">
        <v>540</v>
      </c>
    </row>
    <row r="27" ht="16.5" customHeight="1">
      <c r="A27" s="25">
        <v>46196.0</v>
      </c>
      <c r="B27" s="26">
        <f>A27</f>
        <v>46196</v>
      </c>
      <c r="C27" s="55"/>
      <c r="D27" s="34"/>
      <c r="E27" s="3">
        <v>55.0</v>
      </c>
      <c r="F27" s="3">
        <f>E27+F26</f>
        <v>305</v>
      </c>
      <c r="G27" s="9">
        <f t="shared" si="6"/>
        <v>-5</v>
      </c>
      <c r="H27" s="1"/>
      <c r="I27" s="14"/>
      <c r="J27" s="36"/>
      <c r="K27" s="59"/>
      <c r="L27" s="21"/>
      <c r="M27" s="37"/>
      <c r="Q27" s="23"/>
      <c r="R27" s="23"/>
    </row>
    <row r="28" ht="16.5" customHeight="1">
      <c r="A28" s="25"/>
      <c r="B28" s="26"/>
      <c r="C28" s="27" t="s">
        <v>541</v>
      </c>
      <c r="D28" s="3">
        <v>1100.0</v>
      </c>
      <c r="E28" s="3">
        <v>483.0</v>
      </c>
      <c r="F28" s="3">
        <f>E28</f>
        <v>483</v>
      </c>
      <c r="G28" s="9">
        <f t="shared" ref="G28:G29" si="7">$D$28-F28</f>
        <v>617</v>
      </c>
      <c r="H28" s="13">
        <v>46216.0</v>
      </c>
      <c r="I28" s="14">
        <v>1100.0</v>
      </c>
      <c r="J28" s="30" t="s">
        <v>128</v>
      </c>
      <c r="K28" s="31"/>
      <c r="L28" s="21"/>
      <c r="M28" s="37" t="s">
        <v>542</v>
      </c>
      <c r="Q28" s="23" t="s">
        <v>59</v>
      </c>
      <c r="R28" s="23" t="s">
        <v>543</v>
      </c>
    </row>
    <row r="29" ht="16.5" customHeight="1">
      <c r="A29" s="25">
        <v>46197.0</v>
      </c>
      <c r="B29" s="26">
        <f>A29</f>
        <v>46197</v>
      </c>
      <c r="C29" s="27"/>
      <c r="D29" s="3"/>
      <c r="E29" s="3">
        <v>651.0</v>
      </c>
      <c r="F29" s="3">
        <f>F28+E29</f>
        <v>1134</v>
      </c>
      <c r="G29" s="9">
        <f t="shared" si="7"/>
        <v>-34</v>
      </c>
      <c r="I29" s="46" t="s">
        <v>544</v>
      </c>
      <c r="K29" s="14"/>
    </row>
    <row r="30" ht="16.5" customHeight="1">
      <c r="A30" s="25"/>
      <c r="B30" s="26"/>
      <c r="C30" s="27" t="s">
        <v>545</v>
      </c>
      <c r="D30" s="28">
        <v>190.0</v>
      </c>
      <c r="E30" s="28">
        <v>21.0</v>
      </c>
      <c r="F30" s="14">
        <f>E30</f>
        <v>21</v>
      </c>
      <c r="G30" s="29">
        <f t="shared" ref="G30:G31" si="8">$D$30-F30</f>
        <v>169</v>
      </c>
      <c r="H30" s="1">
        <v>46218.0</v>
      </c>
      <c r="I30" s="14">
        <v>190.0</v>
      </c>
      <c r="J30" s="30" t="s">
        <v>546</v>
      </c>
      <c r="L30" s="21" t="s">
        <v>547</v>
      </c>
      <c r="M30" s="23" t="s">
        <v>548</v>
      </c>
      <c r="Q30" s="23" t="s">
        <v>549</v>
      </c>
    </row>
    <row r="31" ht="16.5" customHeight="1">
      <c r="A31" s="25">
        <v>46198.0</v>
      </c>
      <c r="B31" s="26">
        <f>A31</f>
        <v>46198</v>
      </c>
      <c r="C31" s="27"/>
      <c r="D31" s="3"/>
      <c r="E31" s="28">
        <v>179.0</v>
      </c>
      <c r="F31" s="3">
        <f>E31+F30</f>
        <v>200</v>
      </c>
      <c r="G31" s="29">
        <f t="shared" si="8"/>
        <v>-10</v>
      </c>
      <c r="K31" s="14"/>
    </row>
    <row r="32" ht="16.5" customHeight="1">
      <c r="C32" s="27" t="s">
        <v>550</v>
      </c>
      <c r="D32" s="3">
        <v>2300.0</v>
      </c>
      <c r="E32" s="3">
        <v>2232.0</v>
      </c>
      <c r="F32" s="14">
        <f>E32</f>
        <v>2232</v>
      </c>
      <c r="G32" s="29">
        <f t="shared" ref="G32:G33" si="9">$D$32-F32</f>
        <v>68</v>
      </c>
      <c r="H32" s="1">
        <v>46367.0</v>
      </c>
      <c r="I32" s="14">
        <v>2300.0</v>
      </c>
      <c r="J32" s="30" t="s">
        <v>546</v>
      </c>
      <c r="K32" s="31"/>
      <c r="L32" s="21" t="s">
        <v>547</v>
      </c>
      <c r="M32" s="23" t="s">
        <v>551</v>
      </c>
      <c r="N32" s="21"/>
      <c r="O32" s="21"/>
      <c r="P32" s="21"/>
      <c r="Q32" s="23" t="s">
        <v>552</v>
      </c>
    </row>
    <row r="33" ht="16.5" customHeight="1">
      <c r="A33" s="25">
        <v>46199.0</v>
      </c>
      <c r="B33" s="26">
        <f>A33</f>
        <v>46199</v>
      </c>
      <c r="C33" s="10"/>
      <c r="D33" s="34"/>
      <c r="E33" s="3">
        <v>157.0</v>
      </c>
      <c r="F33" s="3">
        <f>F32+E33</f>
        <v>2389</v>
      </c>
      <c r="G33" s="29">
        <f t="shared" si="9"/>
        <v>-89</v>
      </c>
    </row>
    <row r="34" ht="16.5" customHeight="1">
      <c r="A34" s="25"/>
      <c r="B34" s="26"/>
      <c r="C34" s="27" t="s">
        <v>555</v>
      </c>
      <c r="D34" s="28">
        <f>I39</f>
        <v>17280</v>
      </c>
      <c r="E34" s="28">
        <v>552.0</v>
      </c>
      <c r="F34" s="14">
        <f>E34</f>
        <v>552</v>
      </c>
      <c r="G34" s="29">
        <f t="shared" ref="G34:G53" si="10">$D$34-F34</f>
        <v>16728</v>
      </c>
      <c r="H34" s="1">
        <v>46198.0</v>
      </c>
      <c r="I34" s="14">
        <v>3100.0</v>
      </c>
      <c r="J34" s="30" t="s">
        <v>546</v>
      </c>
      <c r="K34" s="31"/>
      <c r="L34" s="21" t="s">
        <v>547</v>
      </c>
      <c r="M34" s="23" t="s">
        <v>556</v>
      </c>
      <c r="N34" s="23"/>
      <c r="O34" s="23"/>
      <c r="P34" s="23"/>
      <c r="Q34" s="23" t="s">
        <v>37</v>
      </c>
    </row>
    <row r="35" ht="16.5" customHeight="1">
      <c r="A35" s="25">
        <v>46200.0</v>
      </c>
      <c r="B35" s="26">
        <f t="shared" ref="B35:B65" si="11">A35</f>
        <v>46200</v>
      </c>
      <c r="C35" s="27"/>
      <c r="D35" s="28"/>
      <c r="E35" s="28">
        <v>1055.0</v>
      </c>
      <c r="F35" s="14">
        <f t="shared" ref="F35:F53" si="12">F34+E35</f>
        <v>1607</v>
      </c>
      <c r="G35" s="29">
        <f t="shared" si="10"/>
        <v>15673</v>
      </c>
      <c r="H35" s="1">
        <v>46202.0</v>
      </c>
      <c r="I35" s="14">
        <v>980.0</v>
      </c>
      <c r="J35" s="30" t="s">
        <v>546</v>
      </c>
      <c r="K35" s="31"/>
      <c r="L35" s="21" t="s">
        <v>547</v>
      </c>
      <c r="M35" s="40" t="s">
        <v>557</v>
      </c>
      <c r="N35" s="23"/>
      <c r="O35" s="21"/>
      <c r="P35" s="21"/>
      <c r="Q35" s="23" t="s">
        <v>85</v>
      </c>
    </row>
    <row r="36" ht="16.5" customHeight="1">
      <c r="A36" s="25">
        <v>46201.0</v>
      </c>
      <c r="B36" s="26">
        <f t="shared" si="11"/>
        <v>46201</v>
      </c>
      <c r="C36" s="27"/>
      <c r="D36" s="33"/>
      <c r="E36" s="28">
        <v>858.0</v>
      </c>
      <c r="F36" s="14">
        <f t="shared" si="12"/>
        <v>2465</v>
      </c>
      <c r="G36" s="29">
        <f t="shared" si="10"/>
        <v>14815</v>
      </c>
      <c r="H36" s="1">
        <v>46209.0</v>
      </c>
      <c r="I36" s="14">
        <v>9000.0</v>
      </c>
      <c r="J36" s="30" t="s">
        <v>546</v>
      </c>
      <c r="K36" s="31">
        <v>46191.0</v>
      </c>
      <c r="L36" s="21" t="s">
        <v>558</v>
      </c>
      <c r="M36" s="40" t="s">
        <v>559</v>
      </c>
      <c r="N36" s="23" t="s">
        <v>423</v>
      </c>
      <c r="Q36" s="23" t="s">
        <v>560</v>
      </c>
    </row>
    <row r="37" ht="16.5" customHeight="1">
      <c r="A37" s="25">
        <v>46202.0</v>
      </c>
      <c r="B37" s="26">
        <f t="shared" si="11"/>
        <v>46202</v>
      </c>
      <c r="D37" s="33"/>
      <c r="E37" s="28">
        <v>890.0</v>
      </c>
      <c r="F37" s="14">
        <f t="shared" si="12"/>
        <v>3355</v>
      </c>
      <c r="G37" s="29">
        <f t="shared" si="10"/>
        <v>13925</v>
      </c>
      <c r="H37" s="1">
        <v>46216.0</v>
      </c>
      <c r="I37" s="14">
        <v>3000.0</v>
      </c>
      <c r="J37" s="30" t="s">
        <v>546</v>
      </c>
      <c r="K37" s="31">
        <v>46204.0</v>
      </c>
      <c r="L37" s="21" t="s">
        <v>547</v>
      </c>
      <c r="M37" s="40" t="s">
        <v>561</v>
      </c>
      <c r="N37" s="23" t="s">
        <v>423</v>
      </c>
      <c r="Q37" s="23" t="s">
        <v>134</v>
      </c>
    </row>
    <row r="38" ht="16.5" customHeight="1">
      <c r="A38" s="25">
        <v>46203.0</v>
      </c>
      <c r="B38" s="26">
        <f t="shared" si="11"/>
        <v>46203</v>
      </c>
      <c r="C38" s="27"/>
      <c r="D38" s="27"/>
      <c r="E38" s="28">
        <v>895.0</v>
      </c>
      <c r="F38" s="14">
        <f t="shared" si="12"/>
        <v>4250</v>
      </c>
      <c r="G38" s="29">
        <f t="shared" si="10"/>
        <v>13030</v>
      </c>
      <c r="H38" s="1">
        <v>46230.0</v>
      </c>
      <c r="I38" s="14">
        <v>1200.0</v>
      </c>
      <c r="J38" s="30" t="s">
        <v>546</v>
      </c>
      <c r="K38" s="31">
        <v>46204.0</v>
      </c>
      <c r="L38" s="21" t="s">
        <v>547</v>
      </c>
      <c r="M38" s="40" t="s">
        <v>563</v>
      </c>
      <c r="N38" s="23" t="s">
        <v>423</v>
      </c>
      <c r="Q38" s="23" t="s">
        <v>59</v>
      </c>
    </row>
    <row r="39" ht="16.5" customHeight="1">
      <c r="A39" s="25">
        <v>46204.0</v>
      </c>
      <c r="B39" s="26">
        <f t="shared" si="11"/>
        <v>46204</v>
      </c>
      <c r="C39" s="12"/>
      <c r="D39" s="12"/>
      <c r="E39" s="28">
        <v>908.0</v>
      </c>
      <c r="F39" s="14">
        <f t="shared" si="12"/>
        <v>5158</v>
      </c>
      <c r="G39" s="29">
        <f t="shared" si="10"/>
        <v>12122</v>
      </c>
      <c r="I39" s="14">
        <f>SUM(I34:I38)</f>
        <v>17280</v>
      </c>
      <c r="L39" s="21"/>
    </row>
    <row r="40" ht="16.5" customHeight="1">
      <c r="A40" s="25">
        <v>46205.0</v>
      </c>
      <c r="B40" s="26">
        <f t="shared" si="11"/>
        <v>46205</v>
      </c>
      <c r="C40" s="12"/>
      <c r="D40" s="12"/>
      <c r="E40" s="28">
        <v>909.0</v>
      </c>
      <c r="F40" s="14">
        <f t="shared" si="12"/>
        <v>6067</v>
      </c>
      <c r="G40" s="29">
        <f t="shared" si="10"/>
        <v>11213</v>
      </c>
      <c r="L40" s="21"/>
    </row>
    <row r="41" ht="16.5" customHeight="1">
      <c r="A41" s="25">
        <v>46206.0</v>
      </c>
      <c r="B41" s="26">
        <f t="shared" si="11"/>
        <v>46206</v>
      </c>
      <c r="C41" s="12"/>
      <c r="D41" s="12"/>
      <c r="E41" s="28">
        <v>890.0</v>
      </c>
      <c r="F41" s="14">
        <f t="shared" si="12"/>
        <v>6957</v>
      </c>
      <c r="G41" s="29">
        <f t="shared" si="10"/>
        <v>10323</v>
      </c>
      <c r="L41" s="21"/>
    </row>
    <row r="42" ht="16.5" customHeight="1">
      <c r="A42" s="25">
        <v>46207.0</v>
      </c>
      <c r="B42" s="26">
        <f t="shared" si="11"/>
        <v>46207</v>
      </c>
      <c r="C42" s="12"/>
      <c r="D42" s="12"/>
      <c r="E42" s="28">
        <v>921.0</v>
      </c>
      <c r="F42" s="14">
        <f t="shared" si="12"/>
        <v>7878</v>
      </c>
      <c r="G42" s="29">
        <f t="shared" si="10"/>
        <v>9402</v>
      </c>
    </row>
    <row r="43" ht="16.5" customHeight="1">
      <c r="A43" s="25">
        <v>46208.0</v>
      </c>
      <c r="B43" s="26">
        <f t="shared" si="11"/>
        <v>46208</v>
      </c>
      <c r="C43" s="12"/>
      <c r="D43" s="12"/>
      <c r="E43" s="28">
        <v>923.0</v>
      </c>
      <c r="F43" s="14">
        <f t="shared" si="12"/>
        <v>8801</v>
      </c>
      <c r="G43" s="29">
        <f t="shared" si="10"/>
        <v>8479</v>
      </c>
    </row>
    <row r="44" ht="16.5" customHeight="1">
      <c r="A44" s="25">
        <v>46209.0</v>
      </c>
      <c r="B44" s="26">
        <f t="shared" si="11"/>
        <v>46209</v>
      </c>
      <c r="C44" s="12"/>
      <c r="D44" s="12"/>
      <c r="E44" s="28">
        <v>900.0</v>
      </c>
      <c r="F44" s="14">
        <f t="shared" si="12"/>
        <v>9701</v>
      </c>
      <c r="G44" s="29">
        <f t="shared" si="10"/>
        <v>7579</v>
      </c>
    </row>
    <row r="45" ht="16.5" customHeight="1">
      <c r="A45" s="25">
        <v>46210.0</v>
      </c>
      <c r="B45" s="26">
        <f t="shared" si="11"/>
        <v>46210</v>
      </c>
      <c r="C45" s="12"/>
      <c r="D45" s="12"/>
      <c r="E45" s="28">
        <v>913.0</v>
      </c>
      <c r="F45" s="14">
        <f t="shared" si="12"/>
        <v>10614</v>
      </c>
      <c r="G45" s="29">
        <f t="shared" si="10"/>
        <v>6666</v>
      </c>
    </row>
    <row r="46" ht="16.5" customHeight="1">
      <c r="A46" s="25">
        <v>46211.0</v>
      </c>
      <c r="B46" s="26">
        <f t="shared" si="11"/>
        <v>46211</v>
      </c>
      <c r="C46" s="12"/>
      <c r="D46" s="12"/>
      <c r="E46" s="28">
        <v>878.0</v>
      </c>
      <c r="F46" s="14">
        <f t="shared" si="12"/>
        <v>11492</v>
      </c>
      <c r="G46" s="29">
        <f t="shared" si="10"/>
        <v>5788</v>
      </c>
    </row>
    <row r="47" ht="16.5" customHeight="1">
      <c r="A47" s="25">
        <v>46212.0</v>
      </c>
      <c r="B47" s="26">
        <f t="shared" si="11"/>
        <v>46212</v>
      </c>
      <c r="C47" s="12"/>
      <c r="D47" s="12"/>
      <c r="E47" s="28">
        <v>922.0</v>
      </c>
      <c r="F47" s="14">
        <f t="shared" si="12"/>
        <v>12414</v>
      </c>
      <c r="G47" s="29">
        <f t="shared" si="10"/>
        <v>4866</v>
      </c>
    </row>
    <row r="48" ht="16.5" customHeight="1">
      <c r="A48" s="25">
        <v>46213.0</v>
      </c>
      <c r="B48" s="26">
        <f t="shared" si="11"/>
        <v>46213</v>
      </c>
      <c r="C48" s="12"/>
      <c r="D48" s="12"/>
      <c r="E48" s="28">
        <v>899.0</v>
      </c>
      <c r="F48" s="14">
        <f t="shared" si="12"/>
        <v>13313</v>
      </c>
      <c r="G48" s="29">
        <f t="shared" si="10"/>
        <v>3967</v>
      </c>
    </row>
    <row r="49" ht="16.5" customHeight="1">
      <c r="A49" s="25">
        <v>46214.0</v>
      </c>
      <c r="B49" s="26">
        <f t="shared" si="11"/>
        <v>46214</v>
      </c>
      <c r="C49" s="12"/>
      <c r="D49" s="12"/>
      <c r="E49" s="28">
        <v>907.0</v>
      </c>
      <c r="F49" s="14">
        <f t="shared" si="12"/>
        <v>14220</v>
      </c>
      <c r="G49" s="29">
        <f t="shared" si="10"/>
        <v>3060</v>
      </c>
    </row>
    <row r="50" ht="16.5" customHeight="1">
      <c r="A50" s="25">
        <v>46215.0</v>
      </c>
      <c r="B50" s="26">
        <f t="shared" si="11"/>
        <v>46215</v>
      </c>
      <c r="C50" s="12"/>
      <c r="D50" s="12"/>
      <c r="E50" s="28">
        <v>919.0</v>
      </c>
      <c r="F50" s="14">
        <f t="shared" si="12"/>
        <v>15139</v>
      </c>
      <c r="G50" s="29">
        <f t="shared" si="10"/>
        <v>2141</v>
      </c>
    </row>
    <row r="51" ht="16.5" customHeight="1">
      <c r="A51" s="25">
        <v>46216.0</v>
      </c>
      <c r="B51" s="26">
        <f t="shared" si="11"/>
        <v>46216</v>
      </c>
      <c r="C51" s="12"/>
      <c r="D51" s="12"/>
      <c r="E51" s="28">
        <v>916.0</v>
      </c>
      <c r="F51" s="14">
        <f t="shared" si="12"/>
        <v>16055</v>
      </c>
      <c r="G51" s="29">
        <f t="shared" si="10"/>
        <v>1225</v>
      </c>
    </row>
    <row r="52" ht="16.5" customHeight="1">
      <c r="A52" s="25">
        <v>46217.0</v>
      </c>
      <c r="B52" s="26">
        <f t="shared" si="11"/>
        <v>46217</v>
      </c>
      <c r="C52" s="12"/>
      <c r="D52" s="12"/>
      <c r="E52" s="28">
        <v>877.0</v>
      </c>
      <c r="F52" s="14">
        <f t="shared" si="12"/>
        <v>16932</v>
      </c>
      <c r="G52" s="29">
        <f t="shared" si="10"/>
        <v>348</v>
      </c>
    </row>
    <row r="53" ht="16.5" customHeight="1">
      <c r="A53" s="25">
        <v>46218.0</v>
      </c>
      <c r="B53" s="26">
        <f t="shared" si="11"/>
        <v>46218</v>
      </c>
      <c r="C53" s="12"/>
      <c r="D53" s="12"/>
      <c r="E53" s="28">
        <v>894.0</v>
      </c>
      <c r="F53" s="14">
        <f t="shared" si="12"/>
        <v>17826</v>
      </c>
      <c r="G53" s="29">
        <f t="shared" si="10"/>
        <v>-546</v>
      </c>
    </row>
    <row r="54" ht="16.5" customHeight="1">
      <c r="A54" s="25">
        <v>46219.0</v>
      </c>
      <c r="B54" s="26">
        <f t="shared" si="11"/>
        <v>46219</v>
      </c>
      <c r="C54" s="27" t="s">
        <v>571</v>
      </c>
      <c r="D54" s="3">
        <v>8328.0</v>
      </c>
      <c r="E54" s="3">
        <v>543.0</v>
      </c>
      <c r="F54" s="14">
        <f>E54</f>
        <v>543</v>
      </c>
      <c r="G54" s="29">
        <f t="shared" ref="G54:G65" si="13">$D$54-F54</f>
        <v>7785</v>
      </c>
      <c r="H54" s="1">
        <v>46213.0</v>
      </c>
      <c r="I54" s="14">
        <v>8328.0</v>
      </c>
      <c r="J54" s="30" t="s">
        <v>128</v>
      </c>
      <c r="K54" s="59">
        <v>46202.0</v>
      </c>
      <c r="L54" s="21" t="s">
        <v>158</v>
      </c>
      <c r="M54" s="23" t="s">
        <v>572</v>
      </c>
      <c r="Q54" s="23" t="s">
        <v>200</v>
      </c>
      <c r="R54" s="23" t="s">
        <v>573</v>
      </c>
    </row>
    <row r="55" ht="16.5" customHeight="1">
      <c r="A55" s="25">
        <v>46220.0</v>
      </c>
      <c r="B55" s="26">
        <f t="shared" si="11"/>
        <v>46220</v>
      </c>
      <c r="C55" s="27"/>
      <c r="D55" s="34"/>
      <c r="E55" s="3">
        <v>757.0</v>
      </c>
      <c r="F55" s="14">
        <f t="shared" ref="F55:F65" si="14">F54+E55</f>
        <v>1300</v>
      </c>
      <c r="G55" s="29">
        <f t="shared" si="13"/>
        <v>7028</v>
      </c>
      <c r="H55" s="1">
        <v>46230.0</v>
      </c>
      <c r="I55" s="14">
        <v>500.0</v>
      </c>
      <c r="J55" s="30" t="s">
        <v>128</v>
      </c>
      <c r="K55" s="31">
        <v>46226.0</v>
      </c>
      <c r="L55" s="21"/>
      <c r="M55" s="40" t="s">
        <v>578</v>
      </c>
      <c r="N55" s="21" t="s">
        <v>88</v>
      </c>
      <c r="Q55" s="23" t="s">
        <v>200</v>
      </c>
      <c r="R55" s="23" t="s">
        <v>573</v>
      </c>
    </row>
    <row r="56" ht="16.5" customHeight="1">
      <c r="A56" s="25">
        <v>46221.0</v>
      </c>
      <c r="B56" s="26">
        <f t="shared" si="11"/>
        <v>46221</v>
      </c>
      <c r="C56" s="27"/>
      <c r="D56" s="34"/>
      <c r="E56" s="3">
        <v>757.0</v>
      </c>
      <c r="F56" s="14">
        <f t="shared" si="14"/>
        <v>2057</v>
      </c>
      <c r="G56" s="29">
        <f t="shared" si="13"/>
        <v>6271</v>
      </c>
      <c r="H56" s="21"/>
      <c r="I56" s="14">
        <f>SUM(I54:I55)</f>
        <v>8828</v>
      </c>
      <c r="J56" s="21"/>
      <c r="K56" s="14"/>
      <c r="L56" s="21"/>
    </row>
    <row r="57" ht="16.5" customHeight="1">
      <c r="A57" s="25">
        <v>46222.0</v>
      </c>
      <c r="B57" s="26">
        <f t="shared" si="11"/>
        <v>46222</v>
      </c>
      <c r="C57" s="10"/>
      <c r="D57" s="34"/>
      <c r="E57" s="3">
        <v>757.0</v>
      </c>
      <c r="F57" s="14">
        <f t="shared" si="14"/>
        <v>2814</v>
      </c>
      <c r="G57" s="29">
        <f t="shared" si="13"/>
        <v>5514</v>
      </c>
      <c r="I57" s="46">
        <f>I56-8532</f>
        <v>296</v>
      </c>
      <c r="K57" s="14"/>
    </row>
    <row r="58" ht="16.5" customHeight="1">
      <c r="A58" s="25">
        <v>46223.0</v>
      </c>
      <c r="B58" s="26">
        <f t="shared" si="11"/>
        <v>46223</v>
      </c>
      <c r="E58" s="3">
        <v>755.0</v>
      </c>
      <c r="F58" s="14">
        <f t="shared" si="14"/>
        <v>3569</v>
      </c>
      <c r="G58" s="29">
        <f t="shared" si="13"/>
        <v>4759</v>
      </c>
    </row>
    <row r="59" ht="16.5" customHeight="1">
      <c r="A59" s="25">
        <v>46224.0</v>
      </c>
      <c r="B59" s="26">
        <f t="shared" si="11"/>
        <v>46224</v>
      </c>
      <c r="E59" s="3">
        <v>755.0</v>
      </c>
      <c r="F59" s="14">
        <f t="shared" si="14"/>
        <v>4324</v>
      </c>
      <c r="G59" s="29">
        <f t="shared" si="13"/>
        <v>4004</v>
      </c>
    </row>
    <row r="60" ht="16.5" customHeight="1">
      <c r="A60" s="25">
        <v>46225.0</v>
      </c>
      <c r="B60" s="26">
        <f t="shared" si="11"/>
        <v>46225</v>
      </c>
      <c r="E60" s="3">
        <v>757.0</v>
      </c>
      <c r="F60" s="14">
        <f t="shared" si="14"/>
        <v>5081</v>
      </c>
      <c r="G60" s="29">
        <f t="shared" si="13"/>
        <v>3247</v>
      </c>
    </row>
    <row r="61" ht="16.5" customHeight="1">
      <c r="A61" s="25">
        <v>46226.0</v>
      </c>
      <c r="B61" s="26">
        <f t="shared" si="11"/>
        <v>46226</v>
      </c>
      <c r="E61" s="3">
        <v>757.0</v>
      </c>
      <c r="F61" s="14">
        <f t="shared" si="14"/>
        <v>5838</v>
      </c>
      <c r="G61" s="29">
        <f t="shared" si="13"/>
        <v>2490</v>
      </c>
    </row>
    <row r="62" ht="16.5" customHeight="1">
      <c r="A62" s="25">
        <v>46227.0</v>
      </c>
      <c r="B62" s="26">
        <f t="shared" si="11"/>
        <v>46227</v>
      </c>
      <c r="E62" s="3">
        <v>727.0</v>
      </c>
      <c r="F62" s="14">
        <f t="shared" si="14"/>
        <v>6565</v>
      </c>
      <c r="G62" s="29">
        <f t="shared" si="13"/>
        <v>1763</v>
      </c>
    </row>
    <row r="63" ht="16.5" customHeight="1">
      <c r="A63" s="25">
        <v>46228.0</v>
      </c>
      <c r="B63" s="26">
        <f t="shared" si="11"/>
        <v>46228</v>
      </c>
      <c r="E63" s="3">
        <v>749.0</v>
      </c>
      <c r="F63" s="14">
        <f t="shared" si="14"/>
        <v>7314</v>
      </c>
      <c r="G63" s="29">
        <f t="shared" si="13"/>
        <v>1014</v>
      </c>
    </row>
    <row r="64" ht="16.5" customHeight="1">
      <c r="A64" s="25">
        <v>46229.0</v>
      </c>
      <c r="B64" s="26">
        <f t="shared" si="11"/>
        <v>46229</v>
      </c>
      <c r="E64" s="3">
        <v>750.0</v>
      </c>
      <c r="F64" s="14">
        <f t="shared" si="14"/>
        <v>8064</v>
      </c>
      <c r="G64" s="29">
        <f t="shared" si="13"/>
        <v>264</v>
      </c>
    </row>
    <row r="65" ht="16.5" customHeight="1">
      <c r="A65" s="25">
        <v>46230.0</v>
      </c>
      <c r="B65" s="26">
        <f t="shared" si="11"/>
        <v>46230</v>
      </c>
      <c r="E65" s="3">
        <v>468.0</v>
      </c>
      <c r="F65" s="14">
        <f t="shared" si="14"/>
        <v>8532</v>
      </c>
      <c r="G65" s="29">
        <f t="shared" si="13"/>
        <v>-204</v>
      </c>
    </row>
    <row r="66" ht="16.5" customHeight="1">
      <c r="C66" s="27" t="s">
        <v>583</v>
      </c>
      <c r="D66" s="28">
        <v>850.0</v>
      </c>
      <c r="E66" s="28">
        <v>260.0</v>
      </c>
      <c r="F66" s="14">
        <f>E66</f>
        <v>260</v>
      </c>
      <c r="G66" s="29">
        <f t="shared" ref="G66:G67" si="15">$D$66-F66</f>
        <v>590</v>
      </c>
      <c r="H66" s="1">
        <v>46218.0</v>
      </c>
      <c r="I66" s="14">
        <v>850.0</v>
      </c>
      <c r="J66" s="30" t="s">
        <v>38</v>
      </c>
      <c r="K66" s="31">
        <v>46218.0</v>
      </c>
      <c r="L66" s="21" t="s">
        <v>65</v>
      </c>
      <c r="M66" s="23" t="s">
        <v>586</v>
      </c>
      <c r="Q66" s="23" t="s">
        <v>59</v>
      </c>
      <c r="R66" s="23" t="s">
        <v>370</v>
      </c>
    </row>
    <row r="67" ht="16.5" customHeight="1">
      <c r="A67" s="25">
        <v>46231.0</v>
      </c>
      <c r="B67" s="26">
        <f>A67</f>
        <v>46231</v>
      </c>
      <c r="D67" s="33"/>
      <c r="E67" s="28">
        <v>689.0</v>
      </c>
      <c r="F67" s="14">
        <f>F66+E67</f>
        <v>949</v>
      </c>
      <c r="G67" s="29">
        <f t="shared" si="15"/>
        <v>-99</v>
      </c>
    </row>
    <row r="68" ht="16.5" customHeight="1">
      <c r="A68" s="25"/>
      <c r="B68" s="26"/>
      <c r="C68" s="27" t="s">
        <v>588</v>
      </c>
      <c r="D68" s="28">
        <v>450.0</v>
      </c>
      <c r="E68" s="28">
        <v>52.0</v>
      </c>
      <c r="F68" s="14">
        <f>E68</f>
        <v>52</v>
      </c>
      <c r="G68" s="29">
        <f t="shared" ref="G68:G69" si="16">$D$68-F68</f>
        <v>398</v>
      </c>
      <c r="H68" s="1">
        <v>46239.0</v>
      </c>
      <c r="I68" s="14">
        <v>450.0</v>
      </c>
      <c r="J68" s="30" t="s">
        <v>38</v>
      </c>
      <c r="K68" s="31"/>
      <c r="L68" s="21" t="s">
        <v>65</v>
      </c>
      <c r="M68" s="23" t="s">
        <v>589</v>
      </c>
      <c r="P68" s="21"/>
      <c r="Q68" s="23" t="s">
        <v>241</v>
      </c>
      <c r="R68" s="23" t="s">
        <v>76</v>
      </c>
    </row>
    <row r="69" ht="16.5" customHeight="1">
      <c r="A69" s="25">
        <v>46232.0</v>
      </c>
      <c r="B69" s="26">
        <f t="shared" ref="B69:B71" si="17">A69</f>
        <v>46232</v>
      </c>
      <c r="C69" s="27"/>
      <c r="D69" s="28"/>
      <c r="E69" s="28">
        <v>428.0</v>
      </c>
      <c r="F69" s="14">
        <f>F68+E69</f>
        <v>480</v>
      </c>
      <c r="G69" s="29">
        <f t="shared" si="16"/>
        <v>-30</v>
      </c>
      <c r="J69" s="27"/>
      <c r="P69" s="21"/>
    </row>
    <row r="70" ht="16.5" customHeight="1">
      <c r="A70" s="25">
        <v>46233.0</v>
      </c>
      <c r="B70" s="26">
        <f t="shared" si="17"/>
        <v>46233</v>
      </c>
      <c r="C70" s="27" t="s">
        <v>571</v>
      </c>
      <c r="D70" s="3">
        <v>400.0</v>
      </c>
      <c r="E70" s="28">
        <v>502.0</v>
      </c>
      <c r="F70" s="14">
        <f>E70</f>
        <v>502</v>
      </c>
      <c r="G70" s="29">
        <f t="shared" ref="G70:G71" si="18">$D$70-F70</f>
        <v>-102</v>
      </c>
      <c r="H70" s="1">
        <v>46213.0</v>
      </c>
      <c r="I70" s="14">
        <v>400.0</v>
      </c>
      <c r="J70" s="30" t="s">
        <v>128</v>
      </c>
      <c r="K70" s="59">
        <v>46202.0</v>
      </c>
      <c r="L70" s="21" t="s">
        <v>158</v>
      </c>
      <c r="M70" s="23" t="s">
        <v>578</v>
      </c>
      <c r="Q70" s="23" t="s">
        <v>200</v>
      </c>
      <c r="R70" s="23" t="s">
        <v>573</v>
      </c>
    </row>
    <row r="71" ht="16.5" customHeight="1">
      <c r="A71" s="25">
        <v>46234.0</v>
      </c>
      <c r="B71" s="26">
        <f t="shared" si="17"/>
        <v>46234</v>
      </c>
      <c r="C71" s="27"/>
      <c r="D71" s="3"/>
      <c r="E71" s="28">
        <v>76.0</v>
      </c>
      <c r="F71" s="14">
        <f>E71+F70</f>
        <v>578</v>
      </c>
      <c r="G71" s="29">
        <f t="shared" si="18"/>
        <v>-178</v>
      </c>
      <c r="H71" s="1"/>
      <c r="I71" s="14"/>
      <c r="J71" s="30"/>
      <c r="K71" s="59"/>
      <c r="L71" s="21"/>
      <c r="M71" s="23"/>
      <c r="Q71" s="23"/>
      <c r="R71" s="23"/>
    </row>
    <row r="72" ht="16.5" customHeight="1">
      <c r="C72" s="38" t="s">
        <v>591</v>
      </c>
      <c r="D72" s="3">
        <v>1000.0</v>
      </c>
      <c r="E72" s="3">
        <v>955.0</v>
      </c>
      <c r="F72" s="3">
        <f>E72</f>
        <v>955</v>
      </c>
      <c r="G72" s="9">
        <f t="shared" ref="G72:G73" si="19">$D$72-F72</f>
        <v>45</v>
      </c>
      <c r="H72" s="13">
        <v>46251.0</v>
      </c>
      <c r="I72" s="47">
        <v>1000.0</v>
      </c>
      <c r="J72" s="49" t="s">
        <v>38</v>
      </c>
      <c r="K72" s="31">
        <v>46225.0</v>
      </c>
      <c r="L72" s="21" t="s">
        <v>65</v>
      </c>
      <c r="M72" s="37" t="s">
        <v>592</v>
      </c>
      <c r="Q72" s="37" t="s">
        <v>183</v>
      </c>
      <c r="R72" s="24" t="s">
        <v>76</v>
      </c>
    </row>
    <row r="73" ht="16.5" customHeight="1">
      <c r="A73" s="25">
        <v>46235.0</v>
      </c>
      <c r="B73" s="26">
        <f>A73</f>
        <v>46235</v>
      </c>
      <c r="C73" s="39"/>
      <c r="D73" s="34"/>
      <c r="E73" s="3">
        <v>97.0</v>
      </c>
      <c r="F73" s="3">
        <f>F72+E73</f>
        <v>1052</v>
      </c>
      <c r="G73" s="9">
        <f t="shared" si="19"/>
        <v>-52</v>
      </c>
      <c r="M73" s="10"/>
    </row>
    <row r="74" ht="16.5" customHeight="1">
      <c r="A74" s="25"/>
      <c r="B74" s="26"/>
      <c r="C74" s="27" t="s">
        <v>555</v>
      </c>
      <c r="D74" s="3">
        <f>I76</f>
        <v>1508</v>
      </c>
      <c r="E74" s="3">
        <v>403.0</v>
      </c>
      <c r="F74" s="14">
        <f>E74</f>
        <v>403</v>
      </c>
      <c r="G74" s="29">
        <f t="shared" ref="G74:G76" si="20">$D$74-F74</f>
        <v>1105</v>
      </c>
      <c r="H74" s="1">
        <v>46230.0</v>
      </c>
      <c r="I74" s="14">
        <v>308.0</v>
      </c>
      <c r="J74" s="30" t="s">
        <v>546</v>
      </c>
      <c r="K74" s="31">
        <v>46219.0</v>
      </c>
      <c r="L74" s="21" t="s">
        <v>558</v>
      </c>
      <c r="M74" s="23" t="s">
        <v>593</v>
      </c>
      <c r="Q74" s="23" t="s">
        <v>594</v>
      </c>
    </row>
    <row r="75" ht="16.5" customHeight="1">
      <c r="A75" s="25">
        <v>46236.0</v>
      </c>
      <c r="B75" s="26">
        <f t="shared" ref="B75:B77" si="21">A75</f>
        <v>46236</v>
      </c>
      <c r="D75" s="34"/>
      <c r="E75" s="3">
        <v>829.0</v>
      </c>
      <c r="F75" s="14">
        <f t="shared" ref="F75:F76" si="22">F74+E75</f>
        <v>1232</v>
      </c>
      <c r="G75" s="29">
        <f t="shared" si="20"/>
        <v>276</v>
      </c>
      <c r="H75" s="1">
        <v>46244.0</v>
      </c>
      <c r="I75" s="14">
        <v>1200.0</v>
      </c>
      <c r="J75" s="30" t="s">
        <v>546</v>
      </c>
      <c r="K75" s="31">
        <v>46232.0</v>
      </c>
      <c r="L75" s="21" t="s">
        <v>558</v>
      </c>
      <c r="M75" s="40" t="s">
        <v>595</v>
      </c>
      <c r="Q75" s="23" t="s">
        <v>241</v>
      </c>
    </row>
    <row r="76" ht="16.5" customHeight="1">
      <c r="A76" s="25">
        <v>46237.0</v>
      </c>
      <c r="B76" s="26">
        <f t="shared" si="21"/>
        <v>46237</v>
      </c>
      <c r="D76" s="34"/>
      <c r="E76" s="3">
        <v>721.0</v>
      </c>
      <c r="F76" s="14">
        <f t="shared" si="22"/>
        <v>1953</v>
      </c>
      <c r="G76" s="29">
        <f t="shared" si="20"/>
        <v>-445</v>
      </c>
      <c r="H76" s="1"/>
      <c r="I76" s="14">
        <f>SUM(I74:I75)</f>
        <v>1508</v>
      </c>
      <c r="J76" s="14"/>
      <c r="K76" s="31"/>
      <c r="M76" s="50"/>
    </row>
    <row r="77" ht="16.5" customHeight="1">
      <c r="A77" s="25">
        <v>46238.0</v>
      </c>
      <c r="B77" s="26">
        <f t="shared" si="21"/>
        <v>46238</v>
      </c>
      <c r="C77" s="38" t="s">
        <v>491</v>
      </c>
      <c r="D77" s="3">
        <v>195.0</v>
      </c>
      <c r="E77" s="3">
        <v>228.0</v>
      </c>
      <c r="F77" s="3">
        <f t="shared" ref="F77:F78" si="23">E77</f>
        <v>228</v>
      </c>
      <c r="G77" s="9">
        <f>$D$77-F77</f>
        <v>-33</v>
      </c>
      <c r="H77" s="13">
        <v>46248.0</v>
      </c>
      <c r="I77" s="47">
        <v>195.0</v>
      </c>
      <c r="J77" s="22" t="s">
        <v>71</v>
      </c>
      <c r="L77" s="22" t="s">
        <v>492</v>
      </c>
      <c r="M77" s="37" t="s">
        <v>596</v>
      </c>
      <c r="Q77" s="37" t="s">
        <v>291</v>
      </c>
    </row>
    <row r="78" ht="16.5" customHeight="1">
      <c r="A78" s="25"/>
      <c r="B78" s="26"/>
      <c r="C78" s="27" t="s">
        <v>412</v>
      </c>
      <c r="D78" s="28">
        <f>I80</f>
        <v>39500</v>
      </c>
      <c r="E78" s="28">
        <v>1052.0</v>
      </c>
      <c r="F78" s="14">
        <f t="shared" si="23"/>
        <v>1052</v>
      </c>
      <c r="G78" s="29">
        <f t="shared" ref="G78:G94" si="24">$D$78-F78</f>
        <v>38448</v>
      </c>
      <c r="H78" s="1">
        <v>46247.0</v>
      </c>
      <c r="I78" s="14">
        <v>30000.0</v>
      </c>
      <c r="J78" s="30" t="s">
        <v>413</v>
      </c>
      <c r="K78" s="31">
        <v>46225.0</v>
      </c>
      <c r="L78" s="21" t="s">
        <v>418</v>
      </c>
      <c r="M78" s="23" t="s">
        <v>597</v>
      </c>
      <c r="N78" s="21"/>
      <c r="O78" s="21"/>
      <c r="P78" s="21"/>
      <c r="Q78" s="23" t="s">
        <v>598</v>
      </c>
      <c r="R78" s="23" t="s">
        <v>76</v>
      </c>
    </row>
    <row r="79" ht="16.5" customHeight="1">
      <c r="A79" s="25">
        <v>46239.0</v>
      </c>
      <c r="B79" s="26">
        <f t="shared" ref="B79:B94" si="25">A79</f>
        <v>46239</v>
      </c>
      <c r="D79" s="33"/>
      <c r="E79" s="28">
        <v>2300.0</v>
      </c>
      <c r="F79" s="14">
        <f t="shared" ref="F79:F94" si="26">F78+E79</f>
        <v>3352</v>
      </c>
      <c r="G79" s="29">
        <f t="shared" si="24"/>
        <v>36148</v>
      </c>
      <c r="H79" s="1">
        <v>46247.0</v>
      </c>
      <c r="I79" s="14">
        <v>9500.0</v>
      </c>
      <c r="J79" s="30" t="s">
        <v>413</v>
      </c>
      <c r="K79" s="31">
        <v>46225.0</v>
      </c>
      <c r="L79" s="21" t="s">
        <v>418</v>
      </c>
      <c r="M79" s="23" t="s">
        <v>599</v>
      </c>
      <c r="N79" s="21" t="s">
        <v>390</v>
      </c>
      <c r="Q79" s="23" t="s">
        <v>598</v>
      </c>
      <c r="R79" s="23" t="s">
        <v>76</v>
      </c>
    </row>
    <row r="80" ht="16.5" customHeight="1">
      <c r="A80" s="25">
        <v>46240.0</v>
      </c>
      <c r="B80" s="26">
        <f t="shared" si="25"/>
        <v>46240</v>
      </c>
      <c r="D80" s="33"/>
      <c r="E80" s="28">
        <v>2402.0</v>
      </c>
      <c r="F80" s="14">
        <f t="shared" si="26"/>
        <v>5754</v>
      </c>
      <c r="G80" s="29">
        <f t="shared" si="24"/>
        <v>33746</v>
      </c>
      <c r="I80" s="14">
        <f>SUM(I78:I79)</f>
        <v>39500</v>
      </c>
      <c r="J80" s="27"/>
    </row>
    <row r="81" ht="16.5" customHeight="1">
      <c r="A81" s="25">
        <v>46241.0</v>
      </c>
      <c r="B81" s="26">
        <f t="shared" si="25"/>
        <v>46241</v>
      </c>
      <c r="D81" s="33"/>
      <c r="E81" s="28">
        <v>2585.0</v>
      </c>
      <c r="F81" s="14">
        <f t="shared" si="26"/>
        <v>8339</v>
      </c>
      <c r="G81" s="29">
        <f t="shared" si="24"/>
        <v>31161</v>
      </c>
      <c r="J81" s="27"/>
    </row>
    <row r="82" ht="16.5" customHeight="1">
      <c r="A82" s="25">
        <v>46242.0</v>
      </c>
      <c r="B82" s="26">
        <f t="shared" si="25"/>
        <v>46242</v>
      </c>
      <c r="D82" s="33"/>
      <c r="E82" s="28">
        <v>2586.0</v>
      </c>
      <c r="F82" s="14">
        <f t="shared" si="26"/>
        <v>10925</v>
      </c>
      <c r="G82" s="29">
        <f t="shared" si="24"/>
        <v>28575</v>
      </c>
      <c r="J82" s="27"/>
    </row>
    <row r="83" ht="16.5" customHeight="1">
      <c r="A83" s="25">
        <v>46243.0</v>
      </c>
      <c r="B83" s="26">
        <f t="shared" si="25"/>
        <v>46243</v>
      </c>
      <c r="D83" s="33"/>
      <c r="E83" s="28">
        <v>2486.0</v>
      </c>
      <c r="F83" s="14">
        <f t="shared" si="26"/>
        <v>13411</v>
      </c>
      <c r="G83" s="29">
        <f t="shared" si="24"/>
        <v>26089</v>
      </c>
      <c r="J83" s="27"/>
    </row>
    <row r="84" ht="16.5" customHeight="1">
      <c r="A84" s="25">
        <v>46244.0</v>
      </c>
      <c r="B84" s="26">
        <f t="shared" si="25"/>
        <v>46244</v>
      </c>
      <c r="C84" s="10"/>
      <c r="D84" s="33"/>
      <c r="E84" s="28">
        <v>2466.0</v>
      </c>
      <c r="F84" s="14">
        <f t="shared" si="26"/>
        <v>15877</v>
      </c>
      <c r="G84" s="29">
        <f t="shared" si="24"/>
        <v>23623</v>
      </c>
    </row>
    <row r="85" ht="16.5" customHeight="1">
      <c r="A85" s="25">
        <v>46245.0</v>
      </c>
      <c r="B85" s="26">
        <f t="shared" si="25"/>
        <v>46245</v>
      </c>
      <c r="C85" s="10"/>
      <c r="D85" s="33"/>
      <c r="E85" s="28">
        <v>2558.0</v>
      </c>
      <c r="F85" s="14">
        <f t="shared" si="26"/>
        <v>18435</v>
      </c>
      <c r="G85" s="29">
        <f t="shared" si="24"/>
        <v>21065</v>
      </c>
    </row>
    <row r="86" ht="16.5" customHeight="1">
      <c r="A86" s="25">
        <v>46246.0</v>
      </c>
      <c r="B86" s="26">
        <f t="shared" si="25"/>
        <v>46246</v>
      </c>
      <c r="C86" s="10"/>
      <c r="D86" s="33"/>
      <c r="E86" s="28">
        <v>2578.0</v>
      </c>
      <c r="F86" s="14">
        <f t="shared" si="26"/>
        <v>21013</v>
      </c>
      <c r="G86" s="29">
        <f t="shared" si="24"/>
        <v>18487</v>
      </c>
    </row>
    <row r="87" ht="16.5" customHeight="1">
      <c r="A87" s="25">
        <v>46247.0</v>
      </c>
      <c r="B87" s="26">
        <f t="shared" si="25"/>
        <v>46247</v>
      </c>
      <c r="C87" s="10"/>
      <c r="D87" s="33"/>
      <c r="E87" s="28">
        <v>2479.0</v>
      </c>
      <c r="F87" s="14">
        <f t="shared" si="26"/>
        <v>23492</v>
      </c>
      <c r="G87" s="29">
        <f t="shared" si="24"/>
        <v>16008</v>
      </c>
    </row>
    <row r="88" ht="16.5" customHeight="1">
      <c r="A88" s="25">
        <v>46248.0</v>
      </c>
      <c r="B88" s="26">
        <f t="shared" si="25"/>
        <v>46248</v>
      </c>
      <c r="C88" s="10"/>
      <c r="D88" s="33"/>
      <c r="E88" s="28">
        <v>2578.0</v>
      </c>
      <c r="F88" s="14">
        <f t="shared" si="26"/>
        <v>26070</v>
      </c>
      <c r="G88" s="29">
        <f t="shared" si="24"/>
        <v>13430</v>
      </c>
    </row>
    <row r="89" ht="16.5" customHeight="1">
      <c r="A89" s="25">
        <v>46249.0</v>
      </c>
      <c r="B89" s="26">
        <f t="shared" si="25"/>
        <v>46249</v>
      </c>
      <c r="C89" s="10"/>
      <c r="D89" s="33"/>
      <c r="E89" s="28">
        <v>2189.0</v>
      </c>
      <c r="F89" s="14">
        <f t="shared" si="26"/>
        <v>28259</v>
      </c>
      <c r="G89" s="29">
        <f t="shared" si="24"/>
        <v>11241</v>
      </c>
    </row>
    <row r="90" ht="16.5" customHeight="1">
      <c r="A90" s="25">
        <v>46250.0</v>
      </c>
      <c r="B90" s="26">
        <f t="shared" si="25"/>
        <v>46250</v>
      </c>
      <c r="C90" s="10"/>
      <c r="D90" s="33"/>
      <c r="E90" s="28">
        <v>2524.0</v>
      </c>
      <c r="F90" s="14">
        <f t="shared" si="26"/>
        <v>30783</v>
      </c>
      <c r="G90" s="29">
        <f t="shared" si="24"/>
        <v>8717</v>
      </c>
    </row>
    <row r="91" ht="16.5" customHeight="1">
      <c r="A91" s="25">
        <v>46251.0</v>
      </c>
      <c r="B91" s="26">
        <f t="shared" si="25"/>
        <v>46251</v>
      </c>
      <c r="C91" s="10"/>
      <c r="D91" s="33"/>
      <c r="E91" s="28">
        <v>2398.0</v>
      </c>
      <c r="F91" s="14">
        <f t="shared" si="26"/>
        <v>33181</v>
      </c>
      <c r="G91" s="29">
        <f t="shared" si="24"/>
        <v>6319</v>
      </c>
    </row>
    <row r="92" ht="16.5" customHeight="1">
      <c r="A92" s="25">
        <v>46252.0</v>
      </c>
      <c r="B92" s="26">
        <f t="shared" si="25"/>
        <v>46252</v>
      </c>
      <c r="C92" s="10"/>
      <c r="D92" s="33"/>
      <c r="E92" s="28">
        <v>2512.0</v>
      </c>
      <c r="F92" s="14">
        <f t="shared" si="26"/>
        <v>35693</v>
      </c>
      <c r="G92" s="29">
        <f t="shared" si="24"/>
        <v>3807</v>
      </c>
    </row>
    <row r="93" ht="16.5" customHeight="1">
      <c r="A93" s="25">
        <v>46253.0</v>
      </c>
      <c r="B93" s="26">
        <f t="shared" si="25"/>
        <v>46253</v>
      </c>
      <c r="C93" s="10"/>
      <c r="D93" s="33"/>
      <c r="E93" s="28">
        <v>2510.0</v>
      </c>
      <c r="F93" s="14">
        <f t="shared" si="26"/>
        <v>38203</v>
      </c>
      <c r="G93" s="29">
        <f t="shared" si="24"/>
        <v>1297</v>
      </c>
      <c r="M93" s="10"/>
    </row>
    <row r="94" ht="16.5" customHeight="1">
      <c r="A94" s="25">
        <v>46254.0</v>
      </c>
      <c r="B94" s="26">
        <f t="shared" si="25"/>
        <v>46254</v>
      </c>
      <c r="C94" s="10"/>
      <c r="D94" s="33"/>
      <c r="E94" s="28">
        <v>1707.0</v>
      </c>
      <c r="F94" s="14">
        <f t="shared" si="26"/>
        <v>39910</v>
      </c>
      <c r="G94" s="29">
        <f t="shared" si="24"/>
        <v>-410</v>
      </c>
      <c r="M94" s="10"/>
    </row>
    <row r="95" ht="16.5" customHeight="1">
      <c r="A95" s="25"/>
      <c r="B95" s="26"/>
      <c r="C95" s="27" t="s">
        <v>495</v>
      </c>
      <c r="D95" s="3">
        <v>870.0</v>
      </c>
      <c r="E95" s="3">
        <v>377.0</v>
      </c>
      <c r="F95" s="14">
        <f>E95</f>
        <v>377</v>
      </c>
      <c r="G95" s="29">
        <f t="shared" ref="G95:G96" si="27">$D$95-F95</f>
        <v>493</v>
      </c>
      <c r="H95" s="1">
        <v>46251.0</v>
      </c>
      <c r="I95" s="14">
        <v>870.0</v>
      </c>
      <c r="J95" s="30" t="s">
        <v>496</v>
      </c>
      <c r="K95" s="59">
        <v>46248.0</v>
      </c>
      <c r="L95" s="21" t="s">
        <v>497</v>
      </c>
      <c r="M95" s="24" t="s">
        <v>600</v>
      </c>
      <c r="Q95" s="23" t="s">
        <v>299</v>
      </c>
      <c r="R95" s="23" t="s">
        <v>601</v>
      </c>
    </row>
    <row r="96" ht="16.5" customHeight="1">
      <c r="A96" s="25">
        <v>46255.0</v>
      </c>
      <c r="B96" s="26">
        <f>A96</f>
        <v>46255</v>
      </c>
      <c r="D96" s="34"/>
      <c r="E96" s="3">
        <v>658.0</v>
      </c>
      <c r="F96" s="14">
        <f>F95+E96</f>
        <v>1035</v>
      </c>
      <c r="G96" s="29">
        <f t="shared" si="27"/>
        <v>-165</v>
      </c>
    </row>
    <row r="97" ht="16.5" customHeight="1">
      <c r="C97" s="27" t="s">
        <v>240</v>
      </c>
      <c r="D97" s="3">
        <v>1600.0</v>
      </c>
      <c r="E97" s="3">
        <v>678.0</v>
      </c>
      <c r="F97" s="14">
        <f>E97</f>
        <v>678</v>
      </c>
      <c r="G97" s="29">
        <f t="shared" ref="G97:G99" si="28">$D$97-F97</f>
        <v>922</v>
      </c>
      <c r="H97" s="1">
        <v>46265.0</v>
      </c>
      <c r="I97" s="72">
        <v>100.0</v>
      </c>
      <c r="J97" s="21" t="s">
        <v>229</v>
      </c>
      <c r="K97" s="24"/>
      <c r="L97" s="21" t="s">
        <v>602</v>
      </c>
      <c r="M97" s="24" t="s">
        <v>603</v>
      </c>
      <c r="N97" s="24"/>
      <c r="O97" s="24"/>
      <c r="P97" s="21"/>
      <c r="Q97" s="23" t="s">
        <v>604</v>
      </c>
      <c r="R97" s="23" t="s">
        <v>430</v>
      </c>
    </row>
    <row r="98" ht="16.5" customHeight="1">
      <c r="A98" s="25">
        <v>46256.0</v>
      </c>
      <c r="B98" s="26">
        <f t="shared" ref="B98:B101" si="29">A98</f>
        <v>46256</v>
      </c>
      <c r="D98" s="34"/>
      <c r="E98" s="3">
        <v>1312.0</v>
      </c>
      <c r="F98" s="14">
        <f t="shared" ref="F98:F99" si="30">E98+F97</f>
        <v>1990</v>
      </c>
      <c r="G98" s="29">
        <f t="shared" si="28"/>
        <v>-390</v>
      </c>
      <c r="H98" s="1">
        <v>46265.0</v>
      </c>
      <c r="I98" s="72">
        <v>500.0</v>
      </c>
      <c r="J98" s="21" t="s">
        <v>229</v>
      </c>
      <c r="K98" s="24"/>
      <c r="L98" s="21" t="s">
        <v>602</v>
      </c>
      <c r="M98" s="24" t="s">
        <v>605</v>
      </c>
      <c r="N98" s="24"/>
      <c r="O98" s="24"/>
      <c r="P98" s="21"/>
      <c r="Q98" s="23" t="s">
        <v>604</v>
      </c>
      <c r="R98" s="23" t="s">
        <v>430</v>
      </c>
    </row>
    <row r="99" ht="16.5" customHeight="1">
      <c r="A99" s="25">
        <v>46257.0</v>
      </c>
      <c r="B99" s="26">
        <f t="shared" si="29"/>
        <v>46257</v>
      </c>
      <c r="E99" s="14">
        <v>215.0</v>
      </c>
      <c r="F99" s="14">
        <f t="shared" si="30"/>
        <v>2205</v>
      </c>
      <c r="G99" s="29">
        <f t="shared" si="28"/>
        <v>-605</v>
      </c>
      <c r="H99" s="1">
        <v>46265.0</v>
      </c>
      <c r="I99" s="72">
        <v>1000.0</v>
      </c>
      <c r="J99" s="21" t="s">
        <v>229</v>
      </c>
      <c r="K99" s="24"/>
      <c r="L99" s="21" t="s">
        <v>602</v>
      </c>
      <c r="M99" s="45" t="s">
        <v>606</v>
      </c>
      <c r="N99" s="24"/>
      <c r="O99" s="24"/>
      <c r="P99" s="21">
        <v>44.8</v>
      </c>
      <c r="Q99" s="23" t="s">
        <v>607</v>
      </c>
      <c r="R99" s="23" t="s">
        <v>430</v>
      </c>
    </row>
    <row r="100" ht="16.5" customHeight="1">
      <c r="A100" s="25">
        <v>46258.0</v>
      </c>
      <c r="B100" s="26">
        <f t="shared" si="29"/>
        <v>46258</v>
      </c>
      <c r="C100" s="27" t="s">
        <v>226</v>
      </c>
      <c r="D100" s="3">
        <v>1185.0</v>
      </c>
      <c r="E100" s="3">
        <v>1124.0</v>
      </c>
      <c r="F100" s="14">
        <f>E100</f>
        <v>1124</v>
      </c>
      <c r="G100" s="29">
        <f t="shared" ref="G100:G101" si="31">$D$100-F100</f>
        <v>61</v>
      </c>
      <c r="H100" s="1">
        <v>46265.0</v>
      </c>
      <c r="I100" s="72">
        <v>900.0</v>
      </c>
      <c r="J100" s="30" t="s">
        <v>229</v>
      </c>
      <c r="K100" s="31"/>
      <c r="L100" s="21" t="s">
        <v>230</v>
      </c>
      <c r="M100" s="23" t="s">
        <v>608</v>
      </c>
      <c r="N100" s="21"/>
      <c r="O100" s="21"/>
      <c r="P100" s="21"/>
      <c r="Q100" s="24" t="s">
        <v>282</v>
      </c>
      <c r="R100" s="23" t="s">
        <v>76</v>
      </c>
    </row>
    <row r="101" ht="16.5" customHeight="1">
      <c r="A101" s="25">
        <v>46259.0</v>
      </c>
      <c r="B101" s="26">
        <f t="shared" si="29"/>
        <v>46259</v>
      </c>
      <c r="C101" s="27"/>
      <c r="D101" s="3"/>
      <c r="E101" s="3">
        <v>179.0</v>
      </c>
      <c r="F101" s="14">
        <f>F100+E101</f>
        <v>1303</v>
      </c>
      <c r="G101" s="29">
        <f t="shared" si="31"/>
        <v>-118</v>
      </c>
      <c r="H101" s="1">
        <v>46254.0</v>
      </c>
      <c r="I101" s="72">
        <v>285.0</v>
      </c>
      <c r="J101" s="30" t="s">
        <v>229</v>
      </c>
      <c r="K101" s="14"/>
      <c r="L101" s="21" t="s">
        <v>230</v>
      </c>
      <c r="M101" s="40" t="s">
        <v>609</v>
      </c>
      <c r="N101" s="21" t="s">
        <v>460</v>
      </c>
      <c r="Q101" s="24" t="s">
        <v>282</v>
      </c>
      <c r="R101" s="23" t="s">
        <v>42</v>
      </c>
    </row>
    <row r="102" ht="16.5" customHeight="1">
      <c r="A102" s="25"/>
      <c r="B102" s="26"/>
      <c r="C102" s="27" t="s">
        <v>610</v>
      </c>
      <c r="D102" s="3">
        <v>800.0</v>
      </c>
      <c r="E102" s="3">
        <v>822.0</v>
      </c>
      <c r="F102" s="14">
        <f t="shared" ref="F102:F103" si="32">E102</f>
        <v>822</v>
      </c>
      <c r="G102" s="29">
        <f>$D$102-F102</f>
        <v>-22</v>
      </c>
      <c r="H102" s="1">
        <v>46259.0</v>
      </c>
      <c r="I102" s="14">
        <v>800.0</v>
      </c>
      <c r="J102" s="30" t="s">
        <v>351</v>
      </c>
      <c r="L102" s="21" t="s">
        <v>611</v>
      </c>
      <c r="M102" s="23" t="s">
        <v>612</v>
      </c>
      <c r="N102" s="24"/>
      <c r="O102" s="24"/>
      <c r="P102" s="24"/>
      <c r="Q102" s="23" t="s">
        <v>183</v>
      </c>
    </row>
    <row r="103" ht="16.5" customHeight="1">
      <c r="A103" s="25">
        <v>46260.0</v>
      </c>
      <c r="B103" s="26">
        <f t="shared" ref="B103:B154" si="33">A103</f>
        <v>46260</v>
      </c>
      <c r="C103" s="27" t="s">
        <v>613</v>
      </c>
      <c r="D103" s="3">
        <v>2712.0</v>
      </c>
      <c r="E103" s="3">
        <v>470.0</v>
      </c>
      <c r="F103" s="14">
        <f t="shared" si="32"/>
        <v>470</v>
      </c>
      <c r="G103" s="29">
        <f t="shared" ref="G103:G108" si="34">$D$103-F103</f>
        <v>2242</v>
      </c>
      <c r="H103" s="1">
        <v>46265.0</v>
      </c>
      <c r="I103" s="14">
        <v>2712.0</v>
      </c>
      <c r="J103" s="30" t="s">
        <v>294</v>
      </c>
      <c r="K103" s="31">
        <v>46255.0</v>
      </c>
      <c r="L103" s="21" t="s">
        <v>295</v>
      </c>
      <c r="M103" s="21" t="s">
        <v>614</v>
      </c>
      <c r="N103" s="24"/>
      <c r="O103" s="24"/>
      <c r="P103" s="24"/>
      <c r="Q103" s="24" t="s">
        <v>607</v>
      </c>
      <c r="R103" s="23" t="s">
        <v>615</v>
      </c>
    </row>
    <row r="104" ht="16.5" customHeight="1">
      <c r="A104" s="25">
        <v>46261.0</v>
      </c>
      <c r="B104" s="26">
        <f t="shared" si="33"/>
        <v>46261</v>
      </c>
      <c r="D104" s="34"/>
      <c r="E104" s="3">
        <v>688.0</v>
      </c>
      <c r="F104" s="14">
        <f t="shared" ref="F104:F108" si="35">F103+E104</f>
        <v>1158</v>
      </c>
      <c r="G104" s="29">
        <f t="shared" si="34"/>
        <v>1554</v>
      </c>
      <c r="H104" s="21"/>
      <c r="I104" s="14"/>
      <c r="J104" s="21"/>
      <c r="K104" s="21"/>
      <c r="L104" s="21"/>
      <c r="M104" s="21"/>
      <c r="N104" s="24"/>
      <c r="O104" s="24"/>
      <c r="P104" s="24"/>
      <c r="Q104" s="24"/>
    </row>
    <row r="105" ht="16.5" customHeight="1">
      <c r="A105" s="25">
        <v>46262.0</v>
      </c>
      <c r="B105" s="26">
        <f t="shared" si="33"/>
        <v>46262</v>
      </c>
      <c r="D105" s="34"/>
      <c r="E105" s="3">
        <v>690.0</v>
      </c>
      <c r="F105" s="14">
        <f t="shared" si="35"/>
        <v>1848</v>
      </c>
      <c r="G105" s="29">
        <f t="shared" si="34"/>
        <v>864</v>
      </c>
      <c r="H105" s="21"/>
      <c r="I105" s="14"/>
      <c r="J105" s="21"/>
      <c r="K105" s="21"/>
      <c r="L105" s="21"/>
      <c r="M105" s="21"/>
      <c r="N105" s="24"/>
      <c r="O105" s="24"/>
      <c r="P105" s="24"/>
      <c r="Q105" s="24"/>
    </row>
    <row r="106" ht="16.5" customHeight="1">
      <c r="A106" s="25">
        <v>46263.0</v>
      </c>
      <c r="B106" s="26">
        <f t="shared" si="33"/>
        <v>46263</v>
      </c>
      <c r="D106" s="34"/>
      <c r="E106" s="3">
        <v>692.0</v>
      </c>
      <c r="F106" s="14">
        <f t="shared" si="35"/>
        <v>2540</v>
      </c>
      <c r="G106" s="29">
        <f t="shared" si="34"/>
        <v>172</v>
      </c>
      <c r="H106" s="21"/>
      <c r="I106" s="14"/>
      <c r="J106" s="21"/>
      <c r="K106" s="21"/>
      <c r="L106" s="21"/>
      <c r="M106" s="21"/>
      <c r="N106" s="24"/>
      <c r="O106" s="24"/>
      <c r="P106" s="24"/>
      <c r="Q106" s="24"/>
    </row>
    <row r="107" ht="16.5" customHeight="1">
      <c r="A107" s="25">
        <v>46264.0</v>
      </c>
      <c r="B107" s="26">
        <f t="shared" si="33"/>
        <v>46264</v>
      </c>
      <c r="D107" s="34"/>
      <c r="E107" s="3">
        <v>258.0</v>
      </c>
      <c r="F107" s="14">
        <f t="shared" si="35"/>
        <v>2798</v>
      </c>
      <c r="G107" s="29">
        <f t="shared" si="34"/>
        <v>-86</v>
      </c>
      <c r="H107" s="21"/>
      <c r="I107" s="14"/>
      <c r="J107" s="21"/>
      <c r="K107" s="21"/>
      <c r="L107" s="21"/>
      <c r="M107" s="21"/>
      <c r="N107" s="24"/>
      <c r="O107" s="24"/>
      <c r="P107" s="24"/>
      <c r="Q107" s="24"/>
    </row>
    <row r="108" ht="16.5" customHeight="1">
      <c r="A108" s="25">
        <v>46265.0</v>
      </c>
      <c r="B108" s="26">
        <f t="shared" si="33"/>
        <v>46265</v>
      </c>
      <c r="D108" s="34"/>
      <c r="E108" s="3">
        <v>167.0</v>
      </c>
      <c r="F108" s="14">
        <f t="shared" si="35"/>
        <v>2965</v>
      </c>
      <c r="G108" s="29">
        <f t="shared" si="34"/>
        <v>-253</v>
      </c>
      <c r="H108" s="21"/>
      <c r="I108" s="14"/>
      <c r="J108" s="21"/>
      <c r="K108" s="21"/>
      <c r="L108" s="21"/>
      <c r="M108" s="21"/>
      <c r="N108" s="24"/>
      <c r="O108" s="24"/>
      <c r="P108" s="24"/>
      <c r="Q108" s="24"/>
    </row>
    <row r="109" ht="16.5" customHeight="1">
      <c r="A109" s="25">
        <v>46266.0</v>
      </c>
      <c r="B109" s="26">
        <f t="shared" si="33"/>
        <v>46266</v>
      </c>
      <c r="C109" s="27" t="s">
        <v>260</v>
      </c>
      <c r="D109" s="3">
        <v>300.0</v>
      </c>
      <c r="E109" s="3">
        <v>0.0</v>
      </c>
      <c r="F109" s="14">
        <f>E109</f>
        <v>0</v>
      </c>
      <c r="G109" s="29">
        <f t="shared" ref="G109:G110" si="36">$D$109-F109</f>
        <v>300</v>
      </c>
      <c r="H109" s="1">
        <v>46268.0</v>
      </c>
      <c r="I109" s="14">
        <v>300.0</v>
      </c>
      <c r="J109" s="30" t="s">
        <v>71</v>
      </c>
      <c r="K109" s="31">
        <v>46247.0</v>
      </c>
      <c r="L109" s="21" t="s">
        <v>492</v>
      </c>
      <c r="M109" s="24" t="s">
        <v>616</v>
      </c>
      <c r="Q109" s="23" t="s">
        <v>604</v>
      </c>
      <c r="R109" s="23" t="s">
        <v>76</v>
      </c>
    </row>
    <row r="110" ht="16.5" customHeight="1">
      <c r="A110" s="25">
        <v>46267.0</v>
      </c>
      <c r="B110" s="26">
        <f t="shared" si="33"/>
        <v>46267</v>
      </c>
      <c r="D110" s="34"/>
      <c r="E110" s="3">
        <v>305.0</v>
      </c>
      <c r="F110" s="14">
        <f>F109+E110</f>
        <v>305</v>
      </c>
      <c r="G110" s="29">
        <f t="shared" si="36"/>
        <v>-5</v>
      </c>
      <c r="I110" s="14"/>
      <c r="L110" s="21"/>
    </row>
    <row r="111" ht="16.5" customHeight="1">
      <c r="A111" s="25">
        <v>46268.0</v>
      </c>
      <c r="B111" s="26">
        <f t="shared" si="33"/>
        <v>46268</v>
      </c>
      <c r="C111" s="27" t="s">
        <v>260</v>
      </c>
      <c r="D111" s="3">
        <v>100.0</v>
      </c>
      <c r="E111" s="3">
        <v>198.0</v>
      </c>
      <c r="F111" s="14">
        <f t="shared" ref="F111:F112" si="37">E111</f>
        <v>198</v>
      </c>
      <c r="G111" s="29">
        <f>$D$111-F111</f>
        <v>-98</v>
      </c>
      <c r="H111" s="1">
        <v>46288.0</v>
      </c>
      <c r="I111" s="14">
        <v>100.0</v>
      </c>
      <c r="J111" s="21" t="s">
        <v>262</v>
      </c>
      <c r="L111" s="21" t="s">
        <v>263</v>
      </c>
      <c r="M111" s="23" t="s">
        <v>617</v>
      </c>
      <c r="Q111" s="23" t="s">
        <v>345</v>
      </c>
      <c r="R111" s="23" t="s">
        <v>76</v>
      </c>
    </row>
    <row r="112" ht="16.5" customHeight="1">
      <c r="A112" s="25">
        <v>46269.0</v>
      </c>
      <c r="B112" s="26">
        <f t="shared" si="33"/>
        <v>46269</v>
      </c>
      <c r="C112" s="27" t="s">
        <v>379</v>
      </c>
      <c r="D112" s="3">
        <v>4900.0</v>
      </c>
      <c r="E112" s="3">
        <v>606.0</v>
      </c>
      <c r="F112" s="3">
        <f t="shared" si="37"/>
        <v>606</v>
      </c>
      <c r="G112" s="9">
        <f t="shared" ref="G112:G117" si="38">$D$112-F112</f>
        <v>4294</v>
      </c>
      <c r="H112" s="42">
        <v>46275.0</v>
      </c>
      <c r="I112" s="3">
        <v>4900.0</v>
      </c>
      <c r="J112" s="30" t="s">
        <v>618</v>
      </c>
      <c r="K112" s="31">
        <v>46251.0</v>
      </c>
      <c r="L112" s="21" t="s">
        <v>619</v>
      </c>
      <c r="M112" s="37" t="s">
        <v>620</v>
      </c>
      <c r="Q112" s="23" t="s">
        <v>621</v>
      </c>
      <c r="R112" s="23" t="s">
        <v>76</v>
      </c>
    </row>
    <row r="113" ht="16.5" customHeight="1">
      <c r="A113" s="25">
        <v>46270.0</v>
      </c>
      <c r="B113" s="26">
        <f t="shared" si="33"/>
        <v>46270</v>
      </c>
      <c r="C113" s="55"/>
      <c r="D113" s="34"/>
      <c r="E113" s="3">
        <v>761.0</v>
      </c>
      <c r="F113" s="3">
        <f t="shared" ref="F113:F117" si="39">F112+E113</f>
        <v>1367</v>
      </c>
      <c r="G113" s="9">
        <f t="shared" si="38"/>
        <v>3533</v>
      </c>
      <c r="H113" s="1"/>
      <c r="J113" s="30"/>
      <c r="M113" s="40"/>
      <c r="Q113" s="23"/>
      <c r="R113" s="23"/>
    </row>
    <row r="114" ht="16.5" customHeight="1">
      <c r="A114" s="25">
        <v>46271.0</v>
      </c>
      <c r="B114" s="26">
        <f t="shared" si="33"/>
        <v>46271</v>
      </c>
      <c r="C114" s="48"/>
      <c r="D114" s="34"/>
      <c r="E114" s="3">
        <v>1007.0</v>
      </c>
      <c r="F114" s="3">
        <f t="shared" si="39"/>
        <v>2374</v>
      </c>
      <c r="G114" s="9">
        <f t="shared" si="38"/>
        <v>2526</v>
      </c>
      <c r="H114" s="13"/>
      <c r="I114" s="47"/>
      <c r="J114" s="22"/>
      <c r="K114" s="22"/>
      <c r="L114" s="22"/>
      <c r="Q114" s="37"/>
      <c r="R114" s="24"/>
    </row>
    <row r="115" ht="16.5" customHeight="1">
      <c r="A115" s="25">
        <v>46272.0</v>
      </c>
      <c r="B115" s="26">
        <f t="shared" si="33"/>
        <v>46272</v>
      </c>
      <c r="D115" s="34"/>
      <c r="E115" s="3">
        <v>1022.0</v>
      </c>
      <c r="F115" s="3">
        <f t="shared" si="39"/>
        <v>3396</v>
      </c>
      <c r="G115" s="9">
        <f t="shared" si="38"/>
        <v>1504</v>
      </c>
      <c r="M115" s="10"/>
    </row>
    <row r="116" ht="16.5" customHeight="1">
      <c r="A116" s="25">
        <v>46273.0</v>
      </c>
      <c r="B116" s="26">
        <f t="shared" si="33"/>
        <v>46273</v>
      </c>
      <c r="D116" s="34"/>
      <c r="E116" s="3">
        <v>946.0</v>
      </c>
      <c r="F116" s="3">
        <f t="shared" si="39"/>
        <v>4342</v>
      </c>
      <c r="G116" s="9">
        <f t="shared" si="38"/>
        <v>558</v>
      </c>
      <c r="M116" s="10"/>
    </row>
    <row r="117" ht="16.5" customHeight="1">
      <c r="A117" s="25">
        <v>46274.0</v>
      </c>
      <c r="B117" s="26">
        <f t="shared" si="33"/>
        <v>46274</v>
      </c>
      <c r="D117" s="34"/>
      <c r="E117" s="3">
        <v>796.0</v>
      </c>
      <c r="F117" s="3">
        <f t="shared" si="39"/>
        <v>5138</v>
      </c>
      <c r="G117" s="9">
        <f t="shared" si="38"/>
        <v>-238</v>
      </c>
      <c r="M117" s="10"/>
    </row>
    <row r="118" ht="16.5" customHeight="1">
      <c r="A118" s="25">
        <v>46275.0</v>
      </c>
      <c r="B118" s="26">
        <f t="shared" si="33"/>
        <v>46275</v>
      </c>
      <c r="C118" s="27" t="s">
        <v>622</v>
      </c>
      <c r="D118" s="3">
        <v>9819.0</v>
      </c>
      <c r="E118" s="3">
        <v>393.0</v>
      </c>
      <c r="F118" s="14">
        <f>E118</f>
        <v>393</v>
      </c>
      <c r="G118" s="29">
        <f t="shared" ref="G118:G133" si="40">$D$118-F118</f>
        <v>9426</v>
      </c>
      <c r="H118" s="42">
        <v>46272.0</v>
      </c>
      <c r="I118" s="3">
        <v>9819.0</v>
      </c>
      <c r="J118" s="30" t="s">
        <v>623</v>
      </c>
      <c r="K118" s="31">
        <v>46268.0</v>
      </c>
      <c r="L118" s="21" t="s">
        <v>624</v>
      </c>
      <c r="M118" s="37" t="s">
        <v>625</v>
      </c>
      <c r="Q118" s="23" t="s">
        <v>384</v>
      </c>
      <c r="R118" s="23" t="s">
        <v>195</v>
      </c>
    </row>
    <row r="119" ht="16.5" customHeight="1">
      <c r="A119" s="25">
        <v>46276.0</v>
      </c>
      <c r="B119" s="26">
        <f t="shared" si="33"/>
        <v>46276</v>
      </c>
      <c r="C119" s="55"/>
      <c r="D119" s="34"/>
      <c r="E119" s="3">
        <v>560.0</v>
      </c>
      <c r="F119" s="14">
        <f t="shared" ref="F119:F133" si="41">F118+E119</f>
        <v>953</v>
      </c>
      <c r="G119" s="29">
        <f t="shared" si="40"/>
        <v>8866</v>
      </c>
      <c r="J119" s="36" t="s">
        <v>623</v>
      </c>
      <c r="K119" s="31">
        <v>46282.0</v>
      </c>
      <c r="L119" s="21"/>
    </row>
    <row r="120" ht="16.5" customHeight="1">
      <c r="A120" s="25">
        <v>46277.0</v>
      </c>
      <c r="B120" s="26">
        <f t="shared" si="33"/>
        <v>46277</v>
      </c>
      <c r="C120" s="12"/>
      <c r="D120" s="34"/>
      <c r="E120" s="3">
        <v>673.0</v>
      </c>
      <c r="F120" s="14">
        <f t="shared" si="41"/>
        <v>1626</v>
      </c>
      <c r="G120" s="29">
        <f t="shared" si="40"/>
        <v>8193</v>
      </c>
      <c r="J120" s="36" t="s">
        <v>626</v>
      </c>
    </row>
    <row r="121" ht="16.5" customHeight="1">
      <c r="A121" s="25">
        <v>46278.0</v>
      </c>
      <c r="B121" s="26">
        <f t="shared" si="33"/>
        <v>46278</v>
      </c>
      <c r="C121" s="12"/>
      <c r="D121" s="34"/>
      <c r="E121" s="3">
        <v>673.0</v>
      </c>
      <c r="F121" s="14">
        <f t="shared" si="41"/>
        <v>2299</v>
      </c>
      <c r="G121" s="29">
        <f t="shared" si="40"/>
        <v>7520</v>
      </c>
    </row>
    <row r="122" ht="16.5" customHeight="1">
      <c r="A122" s="25">
        <v>46279.0</v>
      </c>
      <c r="B122" s="26">
        <f t="shared" si="33"/>
        <v>46279</v>
      </c>
      <c r="C122" s="12"/>
      <c r="D122" s="34"/>
      <c r="E122" s="3">
        <v>673.0</v>
      </c>
      <c r="F122" s="14">
        <f t="shared" si="41"/>
        <v>2972</v>
      </c>
      <c r="G122" s="29">
        <f t="shared" si="40"/>
        <v>6847</v>
      </c>
    </row>
    <row r="123" ht="16.5" customHeight="1">
      <c r="A123" s="25">
        <v>46280.0</v>
      </c>
      <c r="B123" s="26">
        <f t="shared" si="33"/>
        <v>46280</v>
      </c>
      <c r="C123" s="12"/>
      <c r="D123" s="34"/>
      <c r="E123" s="3">
        <v>673.0</v>
      </c>
      <c r="F123" s="14">
        <f t="shared" si="41"/>
        <v>3645</v>
      </c>
      <c r="G123" s="29">
        <f t="shared" si="40"/>
        <v>6174</v>
      </c>
    </row>
    <row r="124" ht="16.5" customHeight="1">
      <c r="A124" s="25">
        <v>46281.0</v>
      </c>
      <c r="B124" s="26">
        <f t="shared" si="33"/>
        <v>46281</v>
      </c>
      <c r="C124" s="12"/>
      <c r="D124" s="34"/>
      <c r="E124" s="34">
        <v>650.0</v>
      </c>
      <c r="F124" s="14">
        <f t="shared" si="41"/>
        <v>4295</v>
      </c>
      <c r="G124" s="29">
        <f t="shared" si="40"/>
        <v>5524</v>
      </c>
    </row>
    <row r="125" ht="16.5" customHeight="1">
      <c r="A125" s="25">
        <v>46282.0</v>
      </c>
      <c r="B125" s="26">
        <f t="shared" si="33"/>
        <v>46282</v>
      </c>
      <c r="C125" s="10"/>
      <c r="D125" s="34"/>
      <c r="E125" s="34">
        <v>650.0</v>
      </c>
      <c r="F125" s="14">
        <f t="shared" si="41"/>
        <v>4945</v>
      </c>
      <c r="G125" s="29">
        <f t="shared" si="40"/>
        <v>4874</v>
      </c>
    </row>
    <row r="126" ht="16.5" customHeight="1">
      <c r="A126" s="25">
        <v>46283.0</v>
      </c>
      <c r="B126" s="26">
        <f t="shared" si="33"/>
        <v>46283</v>
      </c>
      <c r="C126" s="10"/>
      <c r="D126" s="34"/>
      <c r="E126" s="34">
        <v>650.0</v>
      </c>
      <c r="F126" s="14">
        <f t="shared" si="41"/>
        <v>5595</v>
      </c>
      <c r="G126" s="29">
        <f t="shared" si="40"/>
        <v>4224</v>
      </c>
    </row>
    <row r="127" ht="16.5" customHeight="1">
      <c r="A127" s="25">
        <v>46284.0</v>
      </c>
      <c r="B127" s="26">
        <f t="shared" si="33"/>
        <v>46284</v>
      </c>
      <c r="C127" s="10"/>
      <c r="D127" s="34"/>
      <c r="E127" s="34">
        <v>650.0</v>
      </c>
      <c r="F127" s="14">
        <f t="shared" si="41"/>
        <v>6245</v>
      </c>
      <c r="G127" s="29">
        <f t="shared" si="40"/>
        <v>3574</v>
      </c>
    </row>
    <row r="128" ht="16.5" customHeight="1">
      <c r="A128" s="25">
        <v>46285.0</v>
      </c>
      <c r="B128" s="26">
        <f t="shared" si="33"/>
        <v>46285</v>
      </c>
      <c r="C128" s="10"/>
      <c r="D128" s="34"/>
      <c r="E128" s="34">
        <v>650.0</v>
      </c>
      <c r="F128" s="14">
        <f t="shared" si="41"/>
        <v>6895</v>
      </c>
      <c r="G128" s="29">
        <f t="shared" si="40"/>
        <v>2924</v>
      </c>
    </row>
    <row r="129" ht="16.5" customHeight="1">
      <c r="A129" s="25">
        <v>46286.0</v>
      </c>
      <c r="B129" s="26">
        <f t="shared" si="33"/>
        <v>46286</v>
      </c>
      <c r="C129" s="10"/>
      <c r="D129" s="34"/>
      <c r="E129" s="34">
        <v>650.0</v>
      </c>
      <c r="F129" s="14">
        <f t="shared" si="41"/>
        <v>7545</v>
      </c>
      <c r="G129" s="29">
        <f t="shared" si="40"/>
        <v>2274</v>
      </c>
    </row>
    <row r="130" ht="16.5" customHeight="1">
      <c r="A130" s="25">
        <v>46287.0</v>
      </c>
      <c r="B130" s="26">
        <f t="shared" si="33"/>
        <v>46287</v>
      </c>
      <c r="C130" s="10"/>
      <c r="D130" s="34"/>
      <c r="E130" s="34">
        <v>650.0</v>
      </c>
      <c r="F130" s="14">
        <f t="shared" si="41"/>
        <v>8195</v>
      </c>
      <c r="G130" s="29">
        <f t="shared" si="40"/>
        <v>1624</v>
      </c>
    </row>
    <row r="131" ht="16.5" customHeight="1">
      <c r="A131" s="25">
        <v>46288.0</v>
      </c>
      <c r="B131" s="26">
        <f t="shared" si="33"/>
        <v>46288</v>
      </c>
      <c r="C131" s="10"/>
      <c r="D131" s="34"/>
      <c r="E131" s="34">
        <v>650.0</v>
      </c>
      <c r="F131" s="14">
        <f t="shared" si="41"/>
        <v>8845</v>
      </c>
      <c r="G131" s="29">
        <f t="shared" si="40"/>
        <v>974</v>
      </c>
    </row>
    <row r="132" ht="16.5" customHeight="1">
      <c r="A132" s="25">
        <v>46289.0</v>
      </c>
      <c r="B132" s="26">
        <f t="shared" si="33"/>
        <v>46289</v>
      </c>
      <c r="C132" s="10"/>
      <c r="D132" s="34"/>
      <c r="E132" s="34">
        <v>650.0</v>
      </c>
      <c r="F132" s="14">
        <f t="shared" si="41"/>
        <v>9495</v>
      </c>
      <c r="G132" s="29">
        <f t="shared" si="40"/>
        <v>324</v>
      </c>
    </row>
    <row r="133" ht="16.5" customHeight="1">
      <c r="A133" s="52">
        <v>46290.0</v>
      </c>
      <c r="B133" s="53">
        <f t="shared" si="33"/>
        <v>46290</v>
      </c>
      <c r="C133" s="10"/>
      <c r="D133" s="34"/>
      <c r="E133" s="34">
        <v>650.0</v>
      </c>
      <c r="F133" s="14">
        <f t="shared" si="41"/>
        <v>10145</v>
      </c>
      <c r="G133" s="29">
        <f t="shared" si="40"/>
        <v>-326</v>
      </c>
    </row>
    <row r="134" ht="16.5" customHeight="1">
      <c r="A134" s="52">
        <v>46291.0</v>
      </c>
      <c r="B134" s="53">
        <f t="shared" si="33"/>
        <v>46291</v>
      </c>
      <c r="C134" s="55" t="s">
        <v>627</v>
      </c>
      <c r="D134" s="34">
        <v>20000.0</v>
      </c>
      <c r="E134" s="34">
        <v>600.0</v>
      </c>
      <c r="F134" s="14">
        <f>E134</f>
        <v>600</v>
      </c>
      <c r="G134" s="29">
        <f t="shared" ref="G134:G151" si="42">$D$134-F134</f>
        <v>19400</v>
      </c>
      <c r="H134" s="1">
        <v>46328.0</v>
      </c>
      <c r="I134" s="14">
        <v>20000.0</v>
      </c>
      <c r="J134" s="30" t="s">
        <v>628</v>
      </c>
      <c r="K134" s="31">
        <v>46245.0</v>
      </c>
      <c r="L134" s="21" t="s">
        <v>629</v>
      </c>
      <c r="M134" s="23" t="s">
        <v>630</v>
      </c>
      <c r="N134" s="23"/>
      <c r="Q134" s="23" t="s">
        <v>631</v>
      </c>
      <c r="R134" s="23" t="s">
        <v>52</v>
      </c>
    </row>
    <row r="135" ht="16.5" customHeight="1">
      <c r="A135" s="52">
        <v>46292.0</v>
      </c>
      <c r="B135" s="53">
        <f t="shared" si="33"/>
        <v>46292</v>
      </c>
      <c r="C135" s="27"/>
      <c r="D135" s="34"/>
      <c r="E135" s="34">
        <v>1200.0</v>
      </c>
      <c r="F135" s="14">
        <f t="shared" ref="F135:F151" si="43">F134+E135</f>
        <v>1800</v>
      </c>
      <c r="G135" s="29">
        <f t="shared" si="42"/>
        <v>18200</v>
      </c>
      <c r="J135" s="27"/>
      <c r="K135" s="14"/>
      <c r="Q135" s="23" t="s">
        <v>632</v>
      </c>
    </row>
    <row r="136" ht="16.5" customHeight="1">
      <c r="A136" s="52">
        <v>46293.0</v>
      </c>
      <c r="B136" s="53">
        <f t="shared" si="33"/>
        <v>46293</v>
      </c>
      <c r="C136" s="27"/>
      <c r="D136" s="34"/>
      <c r="E136" s="34">
        <v>1200.0</v>
      </c>
      <c r="F136" s="14">
        <f t="shared" si="43"/>
        <v>3000</v>
      </c>
      <c r="G136" s="29">
        <f t="shared" si="42"/>
        <v>17000</v>
      </c>
      <c r="J136" s="27"/>
      <c r="K136" s="14"/>
    </row>
    <row r="137" ht="16.5" customHeight="1">
      <c r="A137" s="25">
        <v>46294.0</v>
      </c>
      <c r="B137" s="26">
        <f t="shared" si="33"/>
        <v>46294</v>
      </c>
      <c r="D137" s="34"/>
      <c r="E137" s="34">
        <v>1200.0</v>
      </c>
      <c r="F137" s="14">
        <f t="shared" si="43"/>
        <v>4200</v>
      </c>
      <c r="G137" s="29">
        <f t="shared" si="42"/>
        <v>15800</v>
      </c>
      <c r="J137" s="27"/>
      <c r="K137" s="14"/>
    </row>
    <row r="138" ht="16.5" customHeight="1">
      <c r="A138" s="25">
        <v>46295.0</v>
      </c>
      <c r="B138" s="26">
        <f t="shared" si="33"/>
        <v>46295</v>
      </c>
      <c r="C138" s="27"/>
      <c r="D138" s="34"/>
      <c r="E138" s="34">
        <v>1200.0</v>
      </c>
      <c r="F138" s="14">
        <f t="shared" si="43"/>
        <v>5400</v>
      </c>
      <c r="G138" s="29">
        <f t="shared" si="42"/>
        <v>14600</v>
      </c>
      <c r="J138" s="27"/>
      <c r="K138" s="14"/>
    </row>
    <row r="139" ht="16.5" customHeight="1">
      <c r="A139" s="25">
        <v>46296.0</v>
      </c>
      <c r="B139" s="26">
        <f t="shared" si="33"/>
        <v>46296</v>
      </c>
      <c r="C139" s="27"/>
      <c r="D139" s="34"/>
      <c r="E139" s="34">
        <v>1200.0</v>
      </c>
      <c r="F139" s="14">
        <f t="shared" si="43"/>
        <v>6600</v>
      </c>
      <c r="G139" s="29">
        <f t="shared" si="42"/>
        <v>13400</v>
      </c>
      <c r="H139" s="13"/>
      <c r="I139" s="14"/>
      <c r="J139" s="30"/>
      <c r="K139" s="31"/>
      <c r="L139" s="31"/>
      <c r="Q139" s="23"/>
    </row>
    <row r="140" ht="16.5" customHeight="1">
      <c r="A140" s="25">
        <v>46297.0</v>
      </c>
      <c r="B140" s="26">
        <f t="shared" si="33"/>
        <v>46297</v>
      </c>
      <c r="C140" s="12"/>
      <c r="D140" s="34"/>
      <c r="E140" s="34">
        <v>1200.0</v>
      </c>
      <c r="F140" s="14">
        <f t="shared" si="43"/>
        <v>7800</v>
      </c>
      <c r="G140" s="29">
        <f t="shared" si="42"/>
        <v>12200</v>
      </c>
      <c r="H140" s="13"/>
      <c r="I140" s="14"/>
      <c r="J140" s="30"/>
      <c r="K140" s="31"/>
      <c r="L140" s="31"/>
      <c r="N140" s="23"/>
      <c r="Q140" s="23"/>
    </row>
    <row r="141" ht="16.5" customHeight="1">
      <c r="A141" s="25">
        <v>46298.0</v>
      </c>
      <c r="B141" s="26">
        <f t="shared" si="33"/>
        <v>46298</v>
      </c>
      <c r="D141" s="34"/>
      <c r="E141" s="34">
        <v>1200.0</v>
      </c>
      <c r="F141" s="14">
        <f t="shared" si="43"/>
        <v>9000</v>
      </c>
      <c r="G141" s="29">
        <f t="shared" si="42"/>
        <v>11000</v>
      </c>
      <c r="K141" s="14"/>
    </row>
    <row r="142" ht="16.5" customHeight="1">
      <c r="A142" s="25">
        <v>46299.0</v>
      </c>
      <c r="B142" s="26">
        <f t="shared" si="33"/>
        <v>46299</v>
      </c>
      <c r="D142" s="34"/>
      <c r="E142" s="34">
        <v>1200.0</v>
      </c>
      <c r="F142" s="14">
        <f t="shared" si="43"/>
        <v>10200</v>
      </c>
      <c r="G142" s="29">
        <f t="shared" si="42"/>
        <v>9800</v>
      </c>
      <c r="K142" s="14"/>
    </row>
    <row r="143" ht="16.5" customHeight="1">
      <c r="A143" s="25">
        <v>46300.0</v>
      </c>
      <c r="B143" s="26">
        <f t="shared" si="33"/>
        <v>46300</v>
      </c>
      <c r="D143" s="34"/>
      <c r="E143" s="34">
        <v>1200.0</v>
      </c>
      <c r="F143" s="14">
        <f t="shared" si="43"/>
        <v>11400</v>
      </c>
      <c r="G143" s="29">
        <f t="shared" si="42"/>
        <v>8600</v>
      </c>
    </row>
    <row r="144" ht="16.5" customHeight="1">
      <c r="A144" s="25">
        <v>46301.0</v>
      </c>
      <c r="B144" s="26">
        <f t="shared" si="33"/>
        <v>46301</v>
      </c>
      <c r="D144" s="34"/>
      <c r="E144" s="34">
        <v>1200.0</v>
      </c>
      <c r="F144" s="14">
        <f t="shared" si="43"/>
        <v>12600</v>
      </c>
      <c r="G144" s="29">
        <f t="shared" si="42"/>
        <v>7400</v>
      </c>
    </row>
    <row r="145" ht="16.5" customHeight="1">
      <c r="A145" s="25">
        <v>46302.0</v>
      </c>
      <c r="B145" s="26">
        <f t="shared" si="33"/>
        <v>46302</v>
      </c>
      <c r="D145" s="34"/>
      <c r="E145" s="34">
        <v>1200.0</v>
      </c>
      <c r="F145" s="14">
        <f t="shared" si="43"/>
        <v>13800</v>
      </c>
      <c r="G145" s="29">
        <f t="shared" si="42"/>
        <v>6200</v>
      </c>
    </row>
    <row r="146" ht="16.5" customHeight="1">
      <c r="A146" s="25">
        <v>46303.0</v>
      </c>
      <c r="B146" s="26">
        <f t="shared" si="33"/>
        <v>46303</v>
      </c>
      <c r="D146" s="34"/>
      <c r="E146" s="34">
        <v>1200.0</v>
      </c>
      <c r="F146" s="14">
        <f t="shared" si="43"/>
        <v>15000</v>
      </c>
      <c r="G146" s="29">
        <f t="shared" si="42"/>
        <v>5000</v>
      </c>
    </row>
    <row r="147" ht="16.5" customHeight="1">
      <c r="A147" s="25">
        <v>46304.0</v>
      </c>
      <c r="B147" s="26">
        <f t="shared" si="33"/>
        <v>46304</v>
      </c>
      <c r="D147" s="34"/>
      <c r="E147" s="34">
        <v>1200.0</v>
      </c>
      <c r="F147" s="14">
        <f t="shared" si="43"/>
        <v>16200</v>
      </c>
      <c r="G147" s="29">
        <f t="shared" si="42"/>
        <v>3800</v>
      </c>
    </row>
    <row r="148" ht="16.5" customHeight="1">
      <c r="A148" s="25">
        <v>46305.0</v>
      </c>
      <c r="B148" s="26">
        <f t="shared" si="33"/>
        <v>46305</v>
      </c>
      <c r="D148" s="34"/>
      <c r="E148" s="34">
        <v>1200.0</v>
      </c>
      <c r="F148" s="14">
        <f t="shared" si="43"/>
        <v>17400</v>
      </c>
      <c r="G148" s="29">
        <f t="shared" si="42"/>
        <v>2600</v>
      </c>
    </row>
    <row r="149" ht="16.5" customHeight="1">
      <c r="A149" s="25">
        <v>46306.0</v>
      </c>
      <c r="B149" s="26">
        <f t="shared" si="33"/>
        <v>46306</v>
      </c>
      <c r="D149" s="34"/>
      <c r="E149" s="34">
        <v>1200.0</v>
      </c>
      <c r="F149" s="14">
        <f t="shared" si="43"/>
        <v>18600</v>
      </c>
      <c r="G149" s="29">
        <f t="shared" si="42"/>
        <v>1400</v>
      </c>
    </row>
    <row r="150" ht="16.5" customHeight="1">
      <c r="A150" s="25">
        <v>46307.0</v>
      </c>
      <c r="B150" s="26">
        <f t="shared" si="33"/>
        <v>46307</v>
      </c>
      <c r="D150" s="34"/>
      <c r="E150" s="34">
        <v>1200.0</v>
      </c>
      <c r="F150" s="14">
        <f t="shared" si="43"/>
        <v>19800</v>
      </c>
      <c r="G150" s="29">
        <f t="shared" si="42"/>
        <v>200</v>
      </c>
    </row>
    <row r="151" ht="16.5" customHeight="1">
      <c r="A151" s="25">
        <v>46308.0</v>
      </c>
      <c r="B151" s="26">
        <f t="shared" si="33"/>
        <v>46308</v>
      </c>
      <c r="D151" s="34"/>
      <c r="E151" s="34">
        <v>1200.0</v>
      </c>
      <c r="F151" s="14">
        <f t="shared" si="43"/>
        <v>21000</v>
      </c>
      <c r="G151" s="29">
        <f t="shared" si="42"/>
        <v>-1000</v>
      </c>
    </row>
    <row r="152" ht="16.5" customHeight="1">
      <c r="A152" s="25">
        <v>46309.0</v>
      </c>
      <c r="B152" s="26">
        <f t="shared" si="33"/>
        <v>46309</v>
      </c>
      <c r="C152" s="55" t="s">
        <v>379</v>
      </c>
      <c r="D152" s="34">
        <v>2000.0</v>
      </c>
      <c r="E152" s="34">
        <v>500.0</v>
      </c>
      <c r="F152" s="3">
        <f>E152</f>
        <v>500</v>
      </c>
      <c r="G152" s="9">
        <f t="shared" ref="G152:G154" si="44">$D$152-F152</f>
        <v>1500</v>
      </c>
      <c r="H152" s="42">
        <v>46321.0</v>
      </c>
      <c r="I152" s="3">
        <v>2000.0</v>
      </c>
      <c r="J152" s="30" t="s">
        <v>618</v>
      </c>
      <c r="K152" s="31">
        <v>46279.0</v>
      </c>
      <c r="L152" s="21" t="s">
        <v>619</v>
      </c>
      <c r="M152" s="37" t="s">
        <v>633</v>
      </c>
      <c r="Q152" s="23" t="s">
        <v>378</v>
      </c>
      <c r="R152" s="23" t="s">
        <v>76</v>
      </c>
    </row>
    <row r="153" ht="16.5" customHeight="1">
      <c r="A153" s="25">
        <v>46310.0</v>
      </c>
      <c r="B153" s="26">
        <f t="shared" si="33"/>
        <v>46310</v>
      </c>
      <c r="C153" s="55"/>
      <c r="D153" s="34"/>
      <c r="E153" s="34">
        <v>1100.0</v>
      </c>
      <c r="F153" s="3">
        <f t="shared" ref="F153:F154" si="45">F152+E153</f>
        <v>1600</v>
      </c>
      <c r="G153" s="9">
        <f t="shared" si="44"/>
        <v>400</v>
      </c>
      <c r="H153" s="1"/>
      <c r="J153" s="30"/>
      <c r="M153" s="40"/>
      <c r="Q153" s="23"/>
      <c r="R153" s="23"/>
    </row>
    <row r="154" ht="16.5" customHeight="1">
      <c r="A154" s="25">
        <v>46311.0</v>
      </c>
      <c r="B154" s="26">
        <f t="shared" si="33"/>
        <v>46311</v>
      </c>
      <c r="C154" s="48"/>
      <c r="D154" s="34"/>
      <c r="E154" s="34">
        <v>1100.0</v>
      </c>
      <c r="F154" s="3">
        <f t="shared" si="45"/>
        <v>2700</v>
      </c>
      <c r="G154" s="9">
        <f t="shared" si="44"/>
        <v>-700</v>
      </c>
      <c r="H154" s="13"/>
      <c r="I154" s="47"/>
      <c r="J154" s="22"/>
      <c r="K154" s="22"/>
      <c r="L154" s="22"/>
      <c r="Q154" s="37"/>
      <c r="R154" s="24"/>
    </row>
    <row r="155" ht="16.5" customHeight="1">
      <c r="A155" s="25"/>
      <c r="B155" s="26"/>
    </row>
    <row r="156" ht="16.5" customHeight="1">
      <c r="A156" s="25"/>
      <c r="B156" s="26"/>
    </row>
    <row r="157" ht="16.5" customHeight="1">
      <c r="A157" s="25"/>
      <c r="B157" s="26"/>
    </row>
    <row r="158" ht="16.5" customHeight="1">
      <c r="A158" s="25"/>
      <c r="B158" s="26"/>
    </row>
    <row r="159" ht="16.5" customHeight="1">
      <c r="A159" s="25"/>
      <c r="B159" s="26"/>
    </row>
    <row r="160" ht="16.5" customHeight="1">
      <c r="A160" s="25"/>
      <c r="B160" s="26"/>
    </row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>
      <c r="G182" s="62"/>
      <c r="I182" s="14"/>
      <c r="N182" s="24"/>
      <c r="O182" s="24"/>
      <c r="P182" s="24"/>
    </row>
    <row r="183" ht="16.5" customHeight="1">
      <c r="G183" s="62"/>
      <c r="I183" s="14"/>
      <c r="N183" s="24"/>
      <c r="O183" s="24"/>
      <c r="P183" s="24"/>
    </row>
    <row r="184" ht="16.5" customHeight="1">
      <c r="G184" s="62"/>
      <c r="I184" s="14"/>
      <c r="N184" s="24"/>
      <c r="O184" s="24"/>
      <c r="P184" s="24"/>
    </row>
    <row r="185" ht="16.5" customHeight="1">
      <c r="G185" s="62"/>
      <c r="I185" s="14"/>
      <c r="N185" s="24"/>
      <c r="O185" s="24"/>
      <c r="P185" s="24"/>
    </row>
    <row r="186" ht="16.5" customHeight="1">
      <c r="G186" s="62"/>
      <c r="I186" s="14"/>
      <c r="N186" s="24"/>
      <c r="O186" s="24"/>
      <c r="P186" s="24"/>
    </row>
    <row r="187" ht="16.5" customHeight="1">
      <c r="G187" s="62"/>
      <c r="I187" s="14"/>
      <c r="N187" s="24"/>
      <c r="O187" s="24"/>
      <c r="P187" s="24"/>
    </row>
    <row r="188" ht="16.5" customHeight="1">
      <c r="G188" s="62"/>
      <c r="I188" s="14"/>
      <c r="N188" s="24"/>
      <c r="O188" s="24"/>
      <c r="P188" s="24"/>
    </row>
    <row r="189" ht="16.5" customHeight="1">
      <c r="G189" s="62"/>
      <c r="I189" s="14"/>
      <c r="N189" s="24"/>
      <c r="O189" s="24"/>
      <c r="P189" s="24"/>
    </row>
    <row r="190" ht="16.5" customHeight="1">
      <c r="G190" s="62"/>
      <c r="I190" s="14"/>
      <c r="N190" s="24"/>
      <c r="O190" s="24"/>
      <c r="P190" s="24"/>
    </row>
    <row r="191" ht="16.5" customHeight="1">
      <c r="G191" s="62"/>
      <c r="I191" s="14"/>
      <c r="N191" s="24"/>
      <c r="O191" s="24"/>
      <c r="P191" s="24"/>
    </row>
    <row r="192" ht="16.5" customHeight="1">
      <c r="G192" s="62"/>
      <c r="I192" s="14"/>
      <c r="N192" s="24"/>
      <c r="O192" s="24"/>
      <c r="P192" s="24"/>
    </row>
    <row r="193" ht="16.5" customHeight="1">
      <c r="G193" s="62"/>
      <c r="I193" s="14"/>
      <c r="N193" s="24"/>
      <c r="O193" s="24"/>
      <c r="P193" s="24"/>
    </row>
    <row r="194" ht="16.5" customHeight="1">
      <c r="G194" s="62"/>
      <c r="I194" s="14"/>
      <c r="N194" s="24"/>
      <c r="O194" s="24"/>
      <c r="P194" s="24"/>
    </row>
    <row r="195" ht="16.5" customHeight="1">
      <c r="G195" s="62"/>
      <c r="I195" s="14"/>
      <c r="N195" s="24"/>
      <c r="O195" s="24"/>
      <c r="P195" s="24"/>
    </row>
    <row r="196" ht="16.5" customHeight="1">
      <c r="G196" s="62"/>
      <c r="I196" s="14"/>
      <c r="N196" s="24"/>
      <c r="O196" s="24"/>
      <c r="P196" s="24"/>
    </row>
    <row r="197" ht="16.5" customHeight="1">
      <c r="G197" s="62"/>
      <c r="I197" s="14"/>
      <c r="N197" s="24"/>
      <c r="O197" s="24"/>
      <c r="P197" s="24"/>
    </row>
    <row r="198" ht="16.5" customHeight="1">
      <c r="G198" s="62"/>
      <c r="I198" s="14"/>
      <c r="N198" s="24"/>
      <c r="O198" s="24"/>
      <c r="P198" s="24"/>
    </row>
    <row r="199" ht="16.5" customHeight="1">
      <c r="G199" s="62"/>
      <c r="I199" s="14"/>
      <c r="N199" s="24"/>
      <c r="O199" s="24"/>
      <c r="P199" s="24"/>
    </row>
    <row r="200" ht="16.5" customHeight="1">
      <c r="G200" s="62"/>
      <c r="I200" s="14"/>
      <c r="N200" s="24"/>
      <c r="O200" s="24"/>
      <c r="P200" s="24"/>
    </row>
    <row r="201" ht="16.5" customHeight="1">
      <c r="G201" s="62"/>
      <c r="I201" s="14"/>
      <c r="N201" s="24"/>
      <c r="O201" s="24"/>
      <c r="P201" s="24"/>
    </row>
    <row r="202" ht="16.5" customHeight="1">
      <c r="G202" s="62"/>
      <c r="I202" s="14"/>
      <c r="N202" s="24"/>
      <c r="O202" s="24"/>
      <c r="P202" s="24"/>
    </row>
    <row r="203" ht="16.5" customHeight="1">
      <c r="G203" s="62"/>
      <c r="I203" s="14"/>
      <c r="N203" s="24"/>
      <c r="O203" s="24"/>
      <c r="P203" s="24"/>
    </row>
    <row r="204" ht="16.5" customHeight="1">
      <c r="G204" s="62"/>
      <c r="I204" s="14"/>
      <c r="N204" s="24"/>
      <c r="O204" s="24"/>
      <c r="P204" s="24"/>
    </row>
    <row r="205" ht="16.5" customHeight="1">
      <c r="G205" s="62"/>
      <c r="I205" s="14"/>
      <c r="N205" s="24"/>
      <c r="O205" s="24"/>
      <c r="P205" s="24"/>
    </row>
    <row r="206" ht="16.5" customHeight="1">
      <c r="G206" s="62"/>
      <c r="I206" s="14"/>
      <c r="N206" s="24"/>
      <c r="O206" s="24"/>
      <c r="P206" s="24"/>
    </row>
    <row r="207" ht="16.5" customHeight="1">
      <c r="G207" s="62"/>
      <c r="I207" s="14"/>
      <c r="N207" s="24"/>
      <c r="O207" s="24"/>
      <c r="P207" s="24"/>
    </row>
    <row r="208" ht="16.5" customHeight="1">
      <c r="G208" s="62"/>
      <c r="I208" s="14"/>
      <c r="N208" s="24"/>
      <c r="O208" s="24"/>
      <c r="P208" s="24"/>
    </row>
    <row r="209" ht="16.5" customHeight="1">
      <c r="G209" s="62"/>
      <c r="I209" s="14"/>
      <c r="N209" s="24"/>
      <c r="O209" s="24"/>
      <c r="P209" s="24"/>
    </row>
    <row r="210" ht="16.5" customHeight="1">
      <c r="G210" s="62"/>
      <c r="I210" s="14"/>
      <c r="N210" s="24"/>
      <c r="O210" s="24"/>
      <c r="P210" s="24"/>
    </row>
    <row r="211" ht="16.5" customHeight="1">
      <c r="G211" s="62"/>
      <c r="I211" s="14"/>
      <c r="N211" s="24"/>
      <c r="O211" s="24"/>
      <c r="P211" s="24"/>
    </row>
    <row r="212" ht="16.5" customHeight="1">
      <c r="G212" s="62"/>
      <c r="I212" s="14"/>
      <c r="N212" s="24"/>
      <c r="O212" s="24"/>
      <c r="P212" s="24"/>
    </row>
    <row r="213" ht="16.5" customHeight="1">
      <c r="G213" s="62"/>
      <c r="I213" s="14"/>
      <c r="N213" s="24"/>
      <c r="O213" s="24"/>
      <c r="P213" s="24"/>
    </row>
    <row r="214" ht="16.5" customHeight="1">
      <c r="G214" s="62"/>
      <c r="I214" s="14"/>
      <c r="N214" s="24"/>
      <c r="O214" s="24"/>
      <c r="P214" s="24"/>
    </row>
    <row r="215" ht="16.5" customHeight="1">
      <c r="G215" s="62"/>
      <c r="I215" s="14"/>
      <c r="N215" s="24"/>
      <c r="O215" s="24"/>
      <c r="P215" s="24"/>
    </row>
    <row r="216" ht="16.5" customHeight="1">
      <c r="G216" s="62"/>
      <c r="I216" s="14"/>
      <c r="N216" s="24"/>
      <c r="O216" s="24"/>
      <c r="P216" s="24"/>
    </row>
    <row r="217" ht="16.5" customHeight="1">
      <c r="G217" s="62"/>
      <c r="I217" s="14"/>
      <c r="N217" s="24"/>
      <c r="O217" s="24"/>
      <c r="P217" s="24"/>
    </row>
    <row r="218" ht="16.5" customHeight="1">
      <c r="G218" s="62"/>
      <c r="I218" s="14"/>
      <c r="N218" s="24"/>
      <c r="O218" s="24"/>
      <c r="P218" s="24"/>
    </row>
    <row r="219" ht="16.5" customHeight="1">
      <c r="G219" s="62"/>
      <c r="I219" s="14"/>
      <c r="N219" s="24"/>
      <c r="O219" s="24"/>
      <c r="P219" s="24"/>
    </row>
    <row r="220" ht="16.5" customHeight="1">
      <c r="G220" s="62"/>
      <c r="I220" s="14"/>
      <c r="N220" s="24"/>
      <c r="O220" s="24"/>
      <c r="P220" s="24"/>
    </row>
    <row r="221" ht="16.5" customHeight="1">
      <c r="G221" s="62"/>
      <c r="I221" s="14"/>
      <c r="N221" s="24"/>
      <c r="O221" s="24"/>
      <c r="P221" s="24"/>
    </row>
    <row r="222" ht="16.5" customHeight="1">
      <c r="G222" s="62"/>
      <c r="I222" s="14"/>
      <c r="N222" s="24"/>
      <c r="O222" s="24"/>
      <c r="P222" s="24"/>
    </row>
    <row r="223" ht="16.5" customHeight="1">
      <c r="G223" s="62"/>
      <c r="I223" s="14"/>
      <c r="N223" s="24"/>
      <c r="O223" s="24"/>
      <c r="P223" s="24"/>
    </row>
    <row r="224" ht="16.5" customHeight="1">
      <c r="G224" s="62"/>
      <c r="I224" s="14"/>
      <c r="N224" s="24"/>
      <c r="O224" s="24"/>
      <c r="P224" s="24"/>
    </row>
    <row r="225" ht="16.5" customHeight="1">
      <c r="G225" s="62"/>
      <c r="I225" s="14"/>
      <c r="N225" s="24"/>
      <c r="O225" s="24"/>
      <c r="P225" s="24"/>
    </row>
    <row r="226" ht="16.5" customHeight="1">
      <c r="G226" s="62"/>
      <c r="I226" s="14"/>
      <c r="N226" s="24"/>
      <c r="O226" s="24"/>
      <c r="P226" s="24"/>
    </row>
    <row r="227" ht="16.5" customHeight="1">
      <c r="G227" s="62"/>
      <c r="I227" s="14"/>
      <c r="N227" s="24"/>
      <c r="O227" s="24"/>
      <c r="P227" s="24"/>
    </row>
    <row r="228" ht="16.5" customHeight="1">
      <c r="G228" s="62"/>
      <c r="I228" s="14"/>
      <c r="N228" s="24"/>
      <c r="O228" s="24"/>
      <c r="P228" s="24"/>
    </row>
    <row r="229" ht="16.5" customHeight="1">
      <c r="G229" s="62"/>
      <c r="I229" s="14"/>
      <c r="N229" s="24"/>
      <c r="O229" s="24"/>
      <c r="P229" s="24"/>
    </row>
    <row r="230" ht="16.5" customHeight="1">
      <c r="G230" s="62"/>
      <c r="I230" s="14"/>
      <c r="N230" s="24"/>
      <c r="O230" s="24"/>
      <c r="P230" s="24"/>
    </row>
    <row r="231" ht="16.5" customHeight="1">
      <c r="G231" s="62"/>
      <c r="I231" s="14"/>
      <c r="N231" s="24"/>
      <c r="O231" s="24"/>
      <c r="P231" s="24"/>
    </row>
    <row r="232" ht="16.5" customHeight="1">
      <c r="G232" s="62"/>
      <c r="I232" s="14"/>
      <c r="N232" s="24"/>
      <c r="O232" s="24"/>
      <c r="P232" s="24"/>
    </row>
    <row r="233" ht="16.5" customHeight="1">
      <c r="G233" s="62"/>
      <c r="I233" s="14"/>
      <c r="N233" s="24"/>
      <c r="O233" s="24"/>
      <c r="P233" s="24"/>
    </row>
    <row r="234" ht="16.5" customHeight="1">
      <c r="G234" s="62"/>
      <c r="I234" s="14"/>
      <c r="N234" s="24"/>
      <c r="O234" s="24"/>
      <c r="P234" s="24"/>
    </row>
    <row r="235" ht="16.5" customHeight="1">
      <c r="G235" s="62"/>
      <c r="I235" s="14"/>
      <c r="N235" s="24"/>
      <c r="O235" s="24"/>
      <c r="P235" s="24"/>
    </row>
    <row r="236" ht="16.5" customHeight="1">
      <c r="G236" s="62"/>
      <c r="I236" s="14"/>
      <c r="N236" s="24"/>
      <c r="O236" s="24"/>
      <c r="P236" s="24"/>
    </row>
    <row r="237" ht="16.5" customHeight="1">
      <c r="G237" s="62"/>
      <c r="I237" s="14"/>
      <c r="N237" s="24"/>
      <c r="O237" s="24"/>
      <c r="P237" s="24"/>
    </row>
    <row r="238" ht="16.5" customHeight="1">
      <c r="G238" s="62"/>
      <c r="I238" s="14"/>
      <c r="N238" s="24"/>
      <c r="O238" s="24"/>
      <c r="P238" s="24"/>
    </row>
    <row r="239" ht="16.5" customHeight="1">
      <c r="G239" s="62"/>
      <c r="I239" s="14"/>
      <c r="N239" s="24"/>
      <c r="O239" s="24"/>
      <c r="P239" s="24"/>
    </row>
    <row r="240" ht="16.5" customHeight="1">
      <c r="G240" s="62"/>
      <c r="I240" s="14"/>
      <c r="N240" s="24"/>
      <c r="O240" s="24"/>
      <c r="P240" s="24"/>
    </row>
    <row r="241" ht="16.5" customHeight="1">
      <c r="G241" s="62"/>
      <c r="I241" s="14"/>
      <c r="N241" s="24"/>
      <c r="O241" s="24"/>
      <c r="P241" s="24"/>
    </row>
    <row r="242" ht="16.5" customHeight="1">
      <c r="G242" s="62"/>
      <c r="I242" s="14"/>
      <c r="N242" s="24"/>
      <c r="O242" s="24"/>
      <c r="P242" s="24"/>
    </row>
    <row r="243" ht="16.5" customHeight="1">
      <c r="G243" s="62"/>
      <c r="I243" s="14"/>
      <c r="N243" s="24"/>
      <c r="O243" s="24"/>
      <c r="P243" s="24"/>
    </row>
    <row r="244" ht="16.5" customHeight="1">
      <c r="G244" s="62"/>
      <c r="I244" s="14"/>
      <c r="N244" s="24"/>
      <c r="O244" s="24"/>
      <c r="P244" s="24"/>
    </row>
    <row r="245" ht="16.5" customHeight="1">
      <c r="G245" s="62"/>
      <c r="I245" s="14"/>
      <c r="N245" s="24"/>
      <c r="O245" s="24"/>
      <c r="P245" s="24"/>
    </row>
    <row r="246" ht="16.5" customHeight="1">
      <c r="G246" s="62"/>
      <c r="I246" s="14"/>
      <c r="N246" s="24"/>
      <c r="O246" s="24"/>
      <c r="P246" s="24"/>
    </row>
    <row r="247" ht="16.5" customHeight="1">
      <c r="G247" s="62"/>
      <c r="I247" s="14"/>
      <c r="N247" s="24"/>
      <c r="O247" s="24"/>
      <c r="P247" s="24"/>
    </row>
    <row r="248" ht="16.5" customHeight="1">
      <c r="G248" s="62"/>
      <c r="I248" s="14"/>
      <c r="N248" s="24"/>
      <c r="O248" s="24"/>
      <c r="P248" s="24"/>
    </row>
    <row r="249" ht="16.5" customHeight="1">
      <c r="G249" s="62"/>
      <c r="I249" s="14"/>
      <c r="N249" s="24"/>
      <c r="O249" s="24"/>
      <c r="P249" s="24"/>
    </row>
    <row r="250" ht="16.5" customHeight="1">
      <c r="G250" s="62"/>
      <c r="I250" s="14"/>
      <c r="N250" s="24"/>
      <c r="O250" s="24"/>
      <c r="P250" s="24"/>
    </row>
    <row r="251" ht="16.5" customHeight="1">
      <c r="G251" s="62"/>
      <c r="I251" s="14"/>
      <c r="N251" s="24"/>
      <c r="O251" s="24"/>
      <c r="P251" s="24"/>
    </row>
    <row r="252" ht="16.5" customHeight="1">
      <c r="G252" s="62"/>
      <c r="I252" s="14"/>
      <c r="N252" s="24"/>
      <c r="O252" s="24"/>
      <c r="P252" s="24"/>
    </row>
    <row r="253" ht="16.5" customHeight="1">
      <c r="G253" s="62"/>
      <c r="I253" s="14"/>
      <c r="N253" s="24"/>
      <c r="O253" s="24"/>
      <c r="P253" s="24"/>
    </row>
    <row r="254" ht="16.5" customHeight="1">
      <c r="G254" s="62"/>
      <c r="I254" s="14"/>
      <c r="N254" s="24"/>
      <c r="O254" s="24"/>
      <c r="P254" s="24"/>
    </row>
    <row r="255" ht="16.5" customHeight="1">
      <c r="G255" s="62"/>
      <c r="I255" s="14"/>
      <c r="N255" s="24"/>
      <c r="O255" s="24"/>
      <c r="P255" s="24"/>
    </row>
    <row r="256" ht="16.5" customHeight="1">
      <c r="G256" s="62"/>
      <c r="I256" s="14"/>
      <c r="N256" s="24"/>
      <c r="O256" s="24"/>
      <c r="P256" s="24"/>
    </row>
    <row r="257" ht="16.5" customHeight="1">
      <c r="G257" s="62"/>
      <c r="I257" s="14"/>
      <c r="N257" s="24"/>
      <c r="O257" s="24"/>
      <c r="P257" s="24"/>
    </row>
    <row r="258" ht="16.5" customHeight="1">
      <c r="G258" s="62"/>
      <c r="I258" s="14"/>
      <c r="N258" s="24"/>
      <c r="O258" s="24"/>
      <c r="P258" s="24"/>
    </row>
    <row r="259" ht="16.5" customHeight="1">
      <c r="G259" s="62"/>
      <c r="I259" s="14"/>
      <c r="N259" s="24"/>
      <c r="O259" s="24"/>
      <c r="P259" s="24"/>
    </row>
    <row r="260" ht="16.5" customHeight="1">
      <c r="G260" s="62"/>
      <c r="I260" s="14"/>
      <c r="N260" s="24"/>
      <c r="O260" s="24"/>
      <c r="P260" s="24"/>
    </row>
    <row r="261" ht="16.5" customHeight="1">
      <c r="G261" s="62"/>
      <c r="I261" s="14"/>
      <c r="N261" s="24"/>
      <c r="O261" s="24"/>
      <c r="P261" s="24"/>
    </row>
    <row r="262" ht="16.5" customHeight="1">
      <c r="G262" s="62"/>
      <c r="I262" s="14"/>
      <c r="N262" s="24"/>
      <c r="O262" s="24"/>
      <c r="P262" s="24"/>
    </row>
    <row r="263" ht="16.5" customHeight="1">
      <c r="G263" s="62"/>
      <c r="I263" s="14"/>
      <c r="N263" s="24"/>
      <c r="O263" s="24"/>
      <c r="P263" s="24"/>
    </row>
    <row r="264" ht="16.5" customHeight="1">
      <c r="G264" s="62"/>
      <c r="I264" s="14"/>
      <c r="N264" s="24"/>
      <c r="O264" s="24"/>
      <c r="P264" s="24"/>
    </row>
    <row r="265" ht="16.5" customHeight="1">
      <c r="G265" s="62"/>
      <c r="I265" s="14"/>
      <c r="N265" s="24"/>
      <c r="O265" s="24"/>
      <c r="P265" s="24"/>
    </row>
    <row r="266" ht="16.5" customHeight="1">
      <c r="G266" s="62"/>
      <c r="I266" s="14"/>
      <c r="N266" s="24"/>
      <c r="O266" s="24"/>
      <c r="P266" s="24"/>
    </row>
    <row r="267" ht="16.5" customHeight="1">
      <c r="G267" s="62"/>
      <c r="I267" s="14"/>
      <c r="N267" s="24"/>
      <c r="O267" s="24"/>
      <c r="P267" s="24"/>
    </row>
    <row r="268" ht="16.5" customHeight="1">
      <c r="G268" s="62"/>
      <c r="I268" s="14"/>
      <c r="N268" s="24"/>
      <c r="O268" s="24"/>
      <c r="P268" s="24"/>
    </row>
    <row r="269" ht="16.5" customHeight="1">
      <c r="G269" s="62"/>
      <c r="I269" s="14"/>
      <c r="N269" s="24"/>
      <c r="O269" s="24"/>
      <c r="P269" s="24"/>
    </row>
    <row r="270" ht="16.5" customHeight="1">
      <c r="G270" s="62"/>
      <c r="I270" s="14"/>
      <c r="N270" s="24"/>
      <c r="O270" s="24"/>
      <c r="P270" s="24"/>
    </row>
    <row r="271" ht="16.5" customHeight="1">
      <c r="G271" s="62"/>
      <c r="I271" s="14"/>
      <c r="N271" s="24"/>
      <c r="O271" s="24"/>
      <c r="P271" s="24"/>
    </row>
    <row r="272" ht="16.5" customHeight="1">
      <c r="G272" s="62"/>
      <c r="I272" s="14"/>
      <c r="N272" s="24"/>
      <c r="O272" s="24"/>
      <c r="P272" s="24"/>
    </row>
    <row r="273" ht="16.5" customHeight="1">
      <c r="G273" s="62"/>
      <c r="I273" s="14"/>
      <c r="N273" s="24"/>
      <c r="O273" s="24"/>
      <c r="P273" s="24"/>
    </row>
    <row r="274" ht="16.5" customHeight="1">
      <c r="G274" s="62"/>
      <c r="I274" s="14"/>
      <c r="N274" s="24"/>
      <c r="O274" s="24"/>
      <c r="P274" s="24"/>
    </row>
    <row r="275" ht="16.5" customHeight="1">
      <c r="G275" s="62"/>
      <c r="I275" s="14"/>
      <c r="N275" s="24"/>
      <c r="O275" s="24"/>
      <c r="P275" s="24"/>
    </row>
    <row r="276" ht="16.5" customHeight="1">
      <c r="G276" s="62"/>
      <c r="I276" s="14"/>
      <c r="N276" s="24"/>
      <c r="O276" s="24"/>
      <c r="P276" s="24"/>
    </row>
    <row r="277" ht="16.5" customHeight="1">
      <c r="G277" s="62"/>
      <c r="I277" s="14"/>
      <c r="N277" s="24"/>
      <c r="O277" s="24"/>
      <c r="P277" s="24"/>
    </row>
    <row r="278" ht="16.5" customHeight="1">
      <c r="G278" s="62"/>
      <c r="I278" s="14"/>
      <c r="N278" s="24"/>
      <c r="O278" s="24"/>
      <c r="P278" s="24"/>
    </row>
    <row r="279" ht="16.5" customHeight="1">
      <c r="G279" s="62"/>
      <c r="I279" s="14"/>
      <c r="N279" s="24"/>
      <c r="O279" s="24"/>
      <c r="P279" s="24"/>
    </row>
    <row r="280" ht="16.5" customHeight="1">
      <c r="G280" s="62"/>
      <c r="I280" s="14"/>
      <c r="N280" s="24"/>
      <c r="O280" s="24"/>
      <c r="P280" s="24"/>
    </row>
    <row r="281" ht="16.5" customHeight="1">
      <c r="G281" s="62"/>
      <c r="I281" s="14"/>
      <c r="N281" s="24"/>
      <c r="O281" s="24"/>
      <c r="P281" s="24"/>
    </row>
    <row r="282" ht="16.5" customHeight="1">
      <c r="G282" s="62"/>
      <c r="I282" s="14"/>
      <c r="N282" s="24"/>
      <c r="O282" s="24"/>
      <c r="P282" s="24"/>
    </row>
    <row r="283" ht="16.5" customHeight="1">
      <c r="G283" s="62"/>
      <c r="I283" s="14"/>
      <c r="N283" s="24"/>
      <c r="O283" s="24"/>
      <c r="P283" s="24"/>
    </row>
    <row r="284" ht="16.5" customHeight="1">
      <c r="G284" s="62"/>
      <c r="I284" s="14"/>
      <c r="N284" s="24"/>
      <c r="O284" s="24"/>
      <c r="P284" s="24"/>
    </row>
    <row r="285" ht="16.5" customHeight="1">
      <c r="G285" s="62"/>
      <c r="I285" s="14"/>
      <c r="N285" s="24"/>
      <c r="O285" s="24"/>
      <c r="P285" s="24"/>
    </row>
    <row r="286" ht="16.5" customHeight="1">
      <c r="G286" s="62"/>
      <c r="I286" s="14"/>
      <c r="N286" s="24"/>
      <c r="O286" s="24"/>
      <c r="P286" s="24"/>
    </row>
    <row r="287" ht="16.5" customHeight="1">
      <c r="G287" s="62"/>
      <c r="I287" s="14"/>
      <c r="N287" s="24"/>
      <c r="O287" s="24"/>
      <c r="P287" s="24"/>
    </row>
    <row r="288" ht="16.5" customHeight="1">
      <c r="G288" s="62"/>
      <c r="I288" s="14"/>
      <c r="N288" s="24"/>
      <c r="O288" s="24"/>
      <c r="P288" s="24"/>
    </row>
    <row r="289" ht="16.5" customHeight="1">
      <c r="G289" s="62"/>
      <c r="I289" s="14"/>
      <c r="N289" s="24"/>
      <c r="O289" s="24"/>
      <c r="P289" s="24"/>
    </row>
    <row r="290" ht="16.5" customHeight="1">
      <c r="G290" s="62"/>
      <c r="I290" s="14"/>
      <c r="N290" s="24"/>
      <c r="O290" s="24"/>
      <c r="P290" s="24"/>
    </row>
    <row r="291" ht="16.5" customHeight="1">
      <c r="G291" s="62"/>
      <c r="I291" s="14"/>
      <c r="N291" s="24"/>
      <c r="O291" s="24"/>
      <c r="P291" s="24"/>
    </row>
    <row r="292" ht="16.5" customHeight="1">
      <c r="G292" s="62"/>
      <c r="I292" s="14"/>
      <c r="N292" s="24"/>
      <c r="O292" s="24"/>
      <c r="P292" s="24"/>
    </row>
    <row r="293" ht="16.5" customHeight="1">
      <c r="G293" s="62"/>
      <c r="I293" s="14"/>
      <c r="N293" s="24"/>
      <c r="O293" s="24"/>
      <c r="P293" s="24"/>
    </row>
    <row r="294" ht="16.5" customHeight="1">
      <c r="G294" s="62"/>
      <c r="I294" s="14"/>
      <c r="N294" s="24"/>
      <c r="O294" s="24"/>
      <c r="P294" s="24"/>
    </row>
    <row r="295" ht="16.5" customHeight="1">
      <c r="G295" s="62"/>
      <c r="I295" s="14"/>
      <c r="N295" s="24"/>
      <c r="O295" s="24"/>
      <c r="P295" s="24"/>
    </row>
    <row r="296" ht="16.5" customHeight="1">
      <c r="G296" s="62"/>
      <c r="I296" s="14"/>
      <c r="N296" s="24"/>
      <c r="O296" s="24"/>
      <c r="P296" s="24"/>
    </row>
    <row r="297" ht="16.5" customHeight="1">
      <c r="G297" s="62"/>
      <c r="I297" s="14"/>
      <c r="N297" s="24"/>
      <c r="O297" s="24"/>
      <c r="P297" s="24"/>
    </row>
    <row r="298" ht="16.5" customHeight="1">
      <c r="G298" s="62"/>
      <c r="I298" s="14"/>
      <c r="N298" s="24"/>
      <c r="O298" s="24"/>
      <c r="P298" s="24"/>
    </row>
    <row r="299" ht="16.5" customHeight="1">
      <c r="G299" s="62"/>
      <c r="I299" s="14"/>
      <c r="N299" s="24"/>
      <c r="O299" s="24"/>
      <c r="P299" s="24"/>
    </row>
    <row r="300" ht="16.5" customHeight="1">
      <c r="G300" s="62"/>
      <c r="I300" s="14"/>
      <c r="N300" s="24"/>
      <c r="O300" s="24"/>
      <c r="P300" s="24"/>
    </row>
    <row r="301" ht="16.5" customHeight="1">
      <c r="G301" s="62"/>
      <c r="I301" s="14"/>
      <c r="N301" s="24"/>
      <c r="O301" s="24"/>
      <c r="P301" s="24"/>
    </row>
    <row r="302" ht="16.5" customHeight="1">
      <c r="G302" s="62"/>
      <c r="I302" s="14"/>
      <c r="N302" s="24"/>
      <c r="O302" s="24"/>
      <c r="P302" s="24"/>
    </row>
    <row r="303" ht="16.5" customHeight="1">
      <c r="G303" s="62"/>
      <c r="I303" s="14"/>
      <c r="N303" s="24"/>
      <c r="O303" s="24"/>
      <c r="P303" s="24"/>
    </row>
    <row r="304" ht="16.5" customHeight="1">
      <c r="G304" s="62"/>
      <c r="I304" s="14"/>
      <c r="N304" s="24"/>
      <c r="O304" s="24"/>
      <c r="P304" s="24"/>
    </row>
    <row r="305" ht="16.5" customHeight="1">
      <c r="G305" s="62"/>
      <c r="I305" s="14"/>
      <c r="N305" s="24"/>
      <c r="O305" s="24"/>
      <c r="P305" s="24"/>
    </row>
    <row r="306" ht="16.5" customHeight="1">
      <c r="G306" s="62"/>
      <c r="I306" s="14"/>
      <c r="N306" s="24"/>
      <c r="O306" s="24"/>
      <c r="P306" s="24"/>
    </row>
    <row r="307" ht="16.5" customHeight="1">
      <c r="G307" s="62"/>
      <c r="I307" s="14"/>
      <c r="N307" s="24"/>
      <c r="O307" s="24"/>
      <c r="P307" s="24"/>
    </row>
    <row r="308" ht="16.5" customHeight="1">
      <c r="G308" s="62"/>
      <c r="I308" s="14"/>
      <c r="N308" s="24"/>
      <c r="O308" s="24"/>
      <c r="P308" s="24"/>
    </row>
    <row r="309" ht="16.5" customHeight="1">
      <c r="G309" s="62"/>
      <c r="I309" s="14"/>
      <c r="N309" s="24"/>
      <c r="O309" s="24"/>
      <c r="P309" s="24"/>
    </row>
    <row r="310" ht="16.5" customHeight="1">
      <c r="G310" s="62"/>
      <c r="I310" s="14"/>
      <c r="N310" s="24"/>
      <c r="O310" s="24"/>
      <c r="P310" s="24"/>
    </row>
    <row r="311" ht="16.5" customHeight="1">
      <c r="G311" s="62"/>
      <c r="I311" s="14"/>
      <c r="N311" s="24"/>
      <c r="O311" s="24"/>
      <c r="P311" s="24"/>
    </row>
    <row r="312" ht="16.5" customHeight="1">
      <c r="G312" s="62"/>
      <c r="I312" s="14"/>
      <c r="N312" s="24"/>
      <c r="O312" s="24"/>
      <c r="P312" s="24"/>
    </row>
    <row r="313" ht="16.5" customHeight="1">
      <c r="G313" s="62"/>
      <c r="I313" s="14"/>
      <c r="N313" s="24"/>
      <c r="O313" s="24"/>
      <c r="P313" s="24"/>
    </row>
    <row r="314" ht="16.5" customHeight="1">
      <c r="G314" s="62"/>
      <c r="I314" s="14"/>
      <c r="N314" s="24"/>
      <c r="O314" s="24"/>
      <c r="P314" s="24"/>
    </row>
    <row r="315" ht="16.5" customHeight="1">
      <c r="G315" s="62"/>
      <c r="I315" s="14"/>
      <c r="N315" s="24"/>
      <c r="O315" s="24"/>
      <c r="P315" s="24"/>
    </row>
    <row r="316" ht="16.5" customHeight="1">
      <c r="G316" s="62"/>
      <c r="I316" s="14"/>
      <c r="N316" s="24"/>
      <c r="O316" s="24"/>
      <c r="P316" s="24"/>
    </row>
    <row r="317" ht="16.5" customHeight="1">
      <c r="G317" s="62"/>
      <c r="I317" s="14"/>
      <c r="N317" s="24"/>
      <c r="O317" s="24"/>
      <c r="P317" s="24"/>
    </row>
    <row r="318" ht="16.5" customHeight="1">
      <c r="G318" s="62"/>
      <c r="I318" s="14"/>
      <c r="N318" s="24"/>
      <c r="O318" s="24"/>
      <c r="P318" s="24"/>
    </row>
    <row r="319" ht="16.5" customHeight="1">
      <c r="G319" s="62"/>
      <c r="I319" s="14"/>
      <c r="N319" s="24"/>
      <c r="O319" s="24"/>
      <c r="P319" s="24"/>
    </row>
    <row r="320" ht="16.5" customHeight="1">
      <c r="G320" s="62"/>
      <c r="I320" s="14"/>
      <c r="N320" s="24"/>
      <c r="O320" s="24"/>
      <c r="P320" s="24"/>
    </row>
    <row r="321" ht="16.5" customHeight="1">
      <c r="G321" s="62"/>
      <c r="I321" s="14"/>
      <c r="N321" s="24"/>
      <c r="O321" s="24"/>
      <c r="P321" s="24"/>
    </row>
    <row r="322" ht="16.5" customHeight="1">
      <c r="G322" s="62"/>
      <c r="I322" s="14"/>
      <c r="N322" s="24"/>
      <c r="O322" s="24"/>
      <c r="P322" s="24"/>
    </row>
    <row r="323" ht="16.5" customHeight="1">
      <c r="G323" s="62"/>
      <c r="I323" s="14"/>
      <c r="N323" s="24"/>
      <c r="O323" s="24"/>
      <c r="P323" s="24"/>
    </row>
    <row r="324" ht="16.5" customHeight="1">
      <c r="G324" s="62"/>
      <c r="I324" s="14"/>
      <c r="N324" s="24"/>
      <c r="O324" s="24"/>
      <c r="P324" s="24"/>
    </row>
    <row r="325" ht="16.5" customHeight="1">
      <c r="G325" s="62"/>
      <c r="I325" s="14"/>
      <c r="N325" s="24"/>
      <c r="O325" s="24"/>
      <c r="P325" s="24"/>
    </row>
    <row r="326" ht="16.5" customHeight="1">
      <c r="G326" s="62"/>
      <c r="I326" s="14"/>
      <c r="N326" s="24"/>
      <c r="O326" s="24"/>
      <c r="P326" s="24"/>
    </row>
    <row r="327" ht="16.5" customHeight="1">
      <c r="G327" s="62"/>
      <c r="I327" s="14"/>
      <c r="N327" s="24"/>
      <c r="O327" s="24"/>
      <c r="P327" s="24"/>
    </row>
    <row r="328" ht="16.5" customHeight="1">
      <c r="G328" s="62"/>
      <c r="I328" s="14"/>
      <c r="N328" s="24"/>
      <c r="O328" s="24"/>
      <c r="P328" s="24"/>
    </row>
    <row r="329" ht="16.5" customHeight="1">
      <c r="G329" s="62"/>
      <c r="I329" s="14"/>
      <c r="N329" s="24"/>
      <c r="O329" s="24"/>
      <c r="P329" s="24"/>
    </row>
    <row r="330" ht="16.5" customHeight="1">
      <c r="G330" s="62"/>
      <c r="I330" s="14"/>
      <c r="N330" s="24"/>
      <c r="O330" s="24"/>
      <c r="P330" s="24"/>
    </row>
    <row r="331" ht="16.5" customHeight="1">
      <c r="G331" s="62"/>
      <c r="I331" s="14"/>
      <c r="N331" s="24"/>
      <c r="O331" s="24"/>
      <c r="P331" s="24"/>
    </row>
    <row r="332" ht="16.5" customHeight="1">
      <c r="G332" s="62"/>
      <c r="I332" s="14"/>
      <c r="N332" s="24"/>
      <c r="O332" s="24"/>
      <c r="P332" s="24"/>
    </row>
    <row r="333" ht="16.5" customHeight="1">
      <c r="G333" s="62"/>
      <c r="I333" s="14"/>
      <c r="N333" s="24"/>
      <c r="O333" s="24"/>
      <c r="P333" s="24"/>
    </row>
    <row r="334" ht="16.5" customHeight="1">
      <c r="G334" s="62"/>
      <c r="I334" s="14"/>
      <c r="N334" s="24"/>
      <c r="O334" s="24"/>
      <c r="P334" s="24"/>
    </row>
    <row r="335" ht="16.5" customHeight="1">
      <c r="G335" s="62"/>
      <c r="I335" s="14"/>
      <c r="N335" s="24"/>
      <c r="O335" s="24"/>
      <c r="P335" s="24"/>
    </row>
    <row r="336" ht="16.5" customHeight="1">
      <c r="G336" s="62"/>
      <c r="I336" s="14"/>
      <c r="N336" s="24"/>
      <c r="O336" s="24"/>
      <c r="P336" s="24"/>
    </row>
    <row r="337" ht="16.5" customHeight="1">
      <c r="G337" s="62"/>
      <c r="I337" s="14"/>
      <c r="N337" s="24"/>
      <c r="O337" s="24"/>
      <c r="P337" s="24"/>
    </row>
    <row r="338" ht="16.5" customHeight="1">
      <c r="G338" s="62"/>
      <c r="I338" s="14"/>
      <c r="N338" s="24"/>
      <c r="O338" s="24"/>
      <c r="P338" s="24"/>
    </row>
    <row r="339" ht="16.5" customHeight="1">
      <c r="G339" s="62"/>
      <c r="I339" s="14"/>
      <c r="N339" s="24"/>
      <c r="O339" s="24"/>
      <c r="P339" s="24"/>
    </row>
    <row r="340" ht="16.5" customHeight="1">
      <c r="G340" s="62"/>
      <c r="I340" s="14"/>
      <c r="N340" s="24"/>
      <c r="O340" s="24"/>
      <c r="P340" s="24"/>
    </row>
    <row r="341" ht="16.5" customHeight="1">
      <c r="G341" s="62"/>
      <c r="I341" s="14"/>
      <c r="N341" s="24"/>
      <c r="O341" s="24"/>
      <c r="P341" s="24"/>
    </row>
    <row r="342" ht="16.5" customHeight="1">
      <c r="G342" s="62"/>
      <c r="I342" s="14"/>
      <c r="N342" s="24"/>
      <c r="O342" s="24"/>
      <c r="P342" s="24"/>
    </row>
    <row r="343" ht="16.5" customHeight="1">
      <c r="G343" s="62"/>
      <c r="I343" s="14"/>
      <c r="N343" s="24"/>
      <c r="O343" s="24"/>
      <c r="P343" s="24"/>
    </row>
    <row r="344" ht="16.5" customHeight="1">
      <c r="G344" s="62"/>
      <c r="I344" s="14"/>
      <c r="N344" s="24"/>
      <c r="O344" s="24"/>
      <c r="P344" s="24"/>
    </row>
    <row r="345" ht="16.5" customHeight="1">
      <c r="G345" s="62"/>
      <c r="I345" s="14"/>
      <c r="N345" s="24"/>
      <c r="O345" s="24"/>
      <c r="P345" s="24"/>
    </row>
    <row r="346" ht="16.5" customHeight="1">
      <c r="G346" s="62"/>
      <c r="I346" s="14"/>
      <c r="N346" s="24"/>
      <c r="O346" s="24"/>
      <c r="P346" s="24"/>
    </row>
    <row r="347" ht="16.5" customHeight="1">
      <c r="G347" s="62"/>
      <c r="I347" s="14"/>
      <c r="N347" s="24"/>
      <c r="O347" s="24"/>
      <c r="P347" s="24"/>
    </row>
    <row r="348" ht="16.5" customHeight="1">
      <c r="G348" s="62"/>
      <c r="I348" s="14"/>
      <c r="N348" s="24"/>
      <c r="O348" s="24"/>
      <c r="P348" s="24"/>
    </row>
    <row r="349" ht="16.5" customHeight="1">
      <c r="G349" s="62"/>
      <c r="I349" s="14"/>
      <c r="N349" s="24"/>
      <c r="O349" s="24"/>
      <c r="P349" s="24"/>
    </row>
    <row r="350" ht="16.5" customHeight="1">
      <c r="G350" s="62"/>
      <c r="I350" s="14"/>
      <c r="N350" s="24"/>
      <c r="O350" s="24"/>
      <c r="P350" s="24"/>
    </row>
    <row r="351" ht="16.5" customHeight="1">
      <c r="G351" s="62"/>
      <c r="I351" s="14"/>
      <c r="N351" s="24"/>
      <c r="O351" s="24"/>
      <c r="P351" s="24"/>
    </row>
    <row r="352" ht="16.5" customHeight="1">
      <c r="G352" s="62"/>
      <c r="I352" s="14"/>
      <c r="N352" s="24"/>
      <c r="O352" s="24"/>
      <c r="P352" s="24"/>
    </row>
    <row r="353" ht="16.5" customHeight="1">
      <c r="G353" s="62"/>
      <c r="I353" s="14"/>
      <c r="N353" s="24"/>
      <c r="O353" s="24"/>
      <c r="P353" s="24"/>
    </row>
    <row r="354" ht="16.5" customHeight="1">
      <c r="G354" s="62"/>
      <c r="I354" s="14"/>
      <c r="N354" s="24"/>
      <c r="O354" s="24"/>
      <c r="P354" s="24"/>
    </row>
    <row r="355" ht="16.5" customHeight="1">
      <c r="G355" s="62"/>
      <c r="I355" s="14"/>
      <c r="N355" s="24"/>
      <c r="O355" s="24"/>
      <c r="P355" s="24"/>
    </row>
    <row r="356" ht="16.5" customHeight="1">
      <c r="G356" s="62"/>
      <c r="I356" s="14"/>
      <c r="N356" s="24"/>
      <c r="O356" s="24"/>
      <c r="P356" s="24"/>
    </row>
    <row r="357" ht="16.5" customHeight="1">
      <c r="G357" s="62"/>
      <c r="I357" s="14"/>
      <c r="N357" s="24"/>
      <c r="O357" s="24"/>
      <c r="P357" s="24"/>
    </row>
    <row r="358" ht="16.5" customHeight="1">
      <c r="G358" s="62"/>
      <c r="I358" s="14"/>
      <c r="N358" s="24"/>
      <c r="O358" s="24"/>
      <c r="P358" s="24"/>
    </row>
    <row r="359" ht="16.5" customHeight="1">
      <c r="G359" s="62"/>
      <c r="I359" s="14"/>
      <c r="N359" s="24"/>
      <c r="O359" s="24"/>
      <c r="P359" s="24"/>
    </row>
    <row r="360" ht="16.5" customHeight="1">
      <c r="G360" s="62"/>
      <c r="I360" s="14"/>
      <c r="N360" s="24"/>
      <c r="O360" s="24"/>
      <c r="P360" s="24"/>
    </row>
    <row r="361" ht="16.5" customHeight="1">
      <c r="G361" s="62"/>
      <c r="I361" s="14"/>
      <c r="N361" s="24"/>
      <c r="O361" s="24"/>
      <c r="P361" s="24"/>
    </row>
    <row r="362" ht="16.5" customHeight="1">
      <c r="G362" s="62"/>
      <c r="I362" s="14"/>
      <c r="N362" s="24"/>
      <c r="O362" s="24"/>
      <c r="P362" s="24"/>
    </row>
    <row r="363" ht="16.5" customHeight="1">
      <c r="G363" s="62"/>
      <c r="I363" s="14"/>
      <c r="N363" s="24"/>
      <c r="O363" s="24"/>
      <c r="P363" s="24"/>
    </row>
    <row r="364" ht="16.5" customHeight="1">
      <c r="G364" s="62"/>
      <c r="I364" s="14"/>
      <c r="N364" s="24"/>
      <c r="O364" s="24"/>
      <c r="P364" s="24"/>
    </row>
    <row r="365" ht="16.5" customHeight="1">
      <c r="G365" s="62"/>
      <c r="I365" s="14"/>
      <c r="N365" s="24"/>
      <c r="O365" s="24"/>
      <c r="P365" s="24"/>
    </row>
    <row r="366" ht="16.5" customHeight="1">
      <c r="G366" s="62"/>
      <c r="I366" s="14"/>
      <c r="N366" s="24"/>
      <c r="O366" s="24"/>
      <c r="P366" s="24"/>
    </row>
    <row r="367" ht="16.5" customHeight="1">
      <c r="G367" s="62"/>
      <c r="I367" s="14"/>
      <c r="N367" s="24"/>
      <c r="O367" s="24"/>
      <c r="P367" s="24"/>
    </row>
    <row r="368" ht="16.5" customHeight="1">
      <c r="G368" s="62"/>
      <c r="I368" s="14"/>
      <c r="N368" s="24"/>
      <c r="O368" s="24"/>
      <c r="P368" s="24"/>
    </row>
    <row r="369" ht="16.5" customHeight="1">
      <c r="G369" s="62"/>
      <c r="I369" s="14"/>
      <c r="N369" s="24"/>
      <c r="O369" s="24"/>
      <c r="P369" s="24"/>
    </row>
    <row r="370" ht="16.5" customHeight="1">
      <c r="G370" s="62"/>
      <c r="I370" s="14"/>
      <c r="N370" s="24"/>
      <c r="O370" s="24"/>
      <c r="P370" s="24"/>
    </row>
    <row r="371" ht="16.5" customHeight="1">
      <c r="G371" s="62"/>
      <c r="I371" s="14"/>
      <c r="N371" s="24"/>
      <c r="O371" s="24"/>
      <c r="P371" s="24"/>
    </row>
    <row r="372" ht="16.5" customHeight="1">
      <c r="G372" s="62"/>
      <c r="I372" s="14"/>
      <c r="N372" s="24"/>
      <c r="O372" s="24"/>
      <c r="P372" s="24"/>
    </row>
    <row r="373" ht="16.5" customHeight="1">
      <c r="G373" s="62"/>
      <c r="I373" s="14"/>
      <c r="N373" s="24"/>
      <c r="O373" s="24"/>
      <c r="P373" s="24"/>
    </row>
    <row r="374" ht="16.5" customHeight="1">
      <c r="G374" s="62"/>
      <c r="I374" s="14"/>
      <c r="N374" s="24"/>
      <c r="O374" s="24"/>
      <c r="P374" s="24"/>
    </row>
    <row r="375" ht="16.5" customHeight="1">
      <c r="G375" s="62"/>
      <c r="I375" s="14"/>
      <c r="N375" s="24"/>
      <c r="O375" s="24"/>
      <c r="P375" s="24"/>
    </row>
    <row r="376" ht="16.5" customHeight="1">
      <c r="G376" s="62"/>
      <c r="I376" s="14"/>
      <c r="N376" s="24"/>
      <c r="O376" s="24"/>
      <c r="P376" s="24"/>
    </row>
    <row r="377" ht="16.5" customHeight="1">
      <c r="G377" s="62"/>
      <c r="I377" s="14"/>
      <c r="N377" s="24"/>
      <c r="O377" s="24"/>
      <c r="P377" s="24"/>
    </row>
    <row r="378" ht="16.5" customHeight="1">
      <c r="G378" s="62"/>
      <c r="I378" s="14"/>
      <c r="N378" s="24"/>
      <c r="O378" s="24"/>
      <c r="P378" s="24"/>
    </row>
    <row r="379" ht="16.5" customHeight="1">
      <c r="G379" s="62"/>
      <c r="I379" s="14"/>
      <c r="N379" s="24"/>
      <c r="O379" s="24"/>
      <c r="P379" s="24"/>
    </row>
    <row r="380" ht="16.5" customHeight="1">
      <c r="G380" s="62"/>
      <c r="I380" s="14"/>
      <c r="N380" s="24"/>
      <c r="O380" s="24"/>
      <c r="P380" s="24"/>
    </row>
    <row r="381" ht="16.5" customHeight="1">
      <c r="G381" s="62"/>
      <c r="I381" s="14"/>
      <c r="N381" s="24"/>
      <c r="O381" s="24"/>
      <c r="P381" s="24"/>
    </row>
    <row r="382" ht="16.5" customHeight="1">
      <c r="G382" s="62"/>
      <c r="I382" s="14"/>
      <c r="N382" s="24"/>
      <c r="O382" s="24"/>
      <c r="P382" s="24"/>
    </row>
    <row r="383" ht="16.5" customHeight="1">
      <c r="G383" s="62"/>
      <c r="I383" s="14"/>
      <c r="N383" s="24"/>
      <c r="O383" s="24"/>
      <c r="P383" s="24"/>
    </row>
    <row r="384" ht="16.5" customHeight="1">
      <c r="G384" s="62"/>
      <c r="I384" s="14"/>
      <c r="N384" s="24"/>
      <c r="O384" s="24"/>
      <c r="P384" s="24"/>
    </row>
    <row r="385" ht="16.5" customHeight="1">
      <c r="G385" s="62"/>
      <c r="I385" s="14"/>
      <c r="N385" s="24"/>
      <c r="O385" s="24"/>
      <c r="P385" s="24"/>
    </row>
    <row r="386" ht="16.5" customHeight="1">
      <c r="G386" s="62"/>
      <c r="I386" s="14"/>
      <c r="N386" s="24"/>
      <c r="O386" s="24"/>
      <c r="P386" s="24"/>
    </row>
    <row r="387" ht="16.5" customHeight="1">
      <c r="G387" s="62"/>
      <c r="I387" s="14"/>
      <c r="N387" s="24"/>
      <c r="O387" s="24"/>
      <c r="P387" s="24"/>
    </row>
    <row r="388" ht="16.5" customHeight="1">
      <c r="G388" s="62"/>
      <c r="I388" s="14"/>
      <c r="N388" s="24"/>
      <c r="O388" s="24"/>
      <c r="P388" s="24"/>
    </row>
    <row r="389" ht="16.5" customHeight="1">
      <c r="G389" s="62"/>
      <c r="I389" s="14"/>
      <c r="N389" s="24"/>
      <c r="O389" s="24"/>
      <c r="P389" s="24"/>
    </row>
    <row r="390" ht="16.5" customHeight="1">
      <c r="G390" s="62"/>
      <c r="I390" s="14"/>
      <c r="N390" s="24"/>
      <c r="O390" s="24"/>
      <c r="P390" s="24"/>
    </row>
    <row r="391" ht="16.5" customHeight="1">
      <c r="G391" s="62"/>
      <c r="I391" s="14"/>
      <c r="N391" s="24"/>
      <c r="O391" s="24"/>
      <c r="P391" s="24"/>
    </row>
    <row r="392" ht="16.5" customHeight="1">
      <c r="G392" s="62"/>
      <c r="I392" s="14"/>
      <c r="N392" s="24"/>
      <c r="O392" s="24"/>
      <c r="P392" s="24"/>
    </row>
    <row r="393" ht="16.5" customHeight="1">
      <c r="G393" s="62"/>
      <c r="I393" s="14"/>
      <c r="N393" s="24"/>
      <c r="O393" s="24"/>
      <c r="P393" s="24"/>
    </row>
    <row r="394" ht="16.5" customHeight="1">
      <c r="G394" s="62"/>
      <c r="I394" s="14"/>
      <c r="N394" s="24"/>
      <c r="O394" s="24"/>
      <c r="P394" s="24"/>
    </row>
    <row r="395" ht="16.5" customHeight="1">
      <c r="G395" s="62"/>
      <c r="I395" s="14"/>
      <c r="N395" s="24"/>
      <c r="O395" s="24"/>
      <c r="P395" s="24"/>
    </row>
    <row r="396" ht="16.5" customHeight="1">
      <c r="G396" s="62"/>
      <c r="I396" s="14"/>
      <c r="N396" s="24"/>
      <c r="O396" s="24"/>
      <c r="P396" s="24"/>
    </row>
    <row r="397" ht="16.5" customHeight="1">
      <c r="G397" s="62"/>
      <c r="I397" s="14"/>
      <c r="N397" s="24"/>
      <c r="O397" s="24"/>
      <c r="P397" s="24"/>
    </row>
    <row r="398" ht="16.5" customHeight="1">
      <c r="G398" s="62"/>
      <c r="I398" s="14"/>
      <c r="N398" s="24"/>
      <c r="O398" s="24"/>
      <c r="P398" s="24"/>
    </row>
    <row r="399" ht="16.5" customHeight="1">
      <c r="G399" s="62"/>
      <c r="I399" s="14"/>
      <c r="N399" s="24"/>
      <c r="O399" s="24"/>
      <c r="P399" s="24"/>
    </row>
    <row r="400" ht="16.5" customHeight="1">
      <c r="G400" s="62"/>
      <c r="I400" s="14"/>
      <c r="N400" s="24"/>
      <c r="O400" s="24"/>
      <c r="P400" s="24"/>
    </row>
    <row r="401" ht="16.5" customHeight="1">
      <c r="G401" s="62"/>
      <c r="I401" s="14"/>
      <c r="N401" s="24"/>
      <c r="O401" s="24"/>
      <c r="P401" s="24"/>
    </row>
    <row r="402" ht="16.5" customHeight="1">
      <c r="G402" s="62"/>
      <c r="I402" s="14"/>
      <c r="N402" s="24"/>
      <c r="O402" s="24"/>
      <c r="P402" s="24"/>
    </row>
    <row r="403" ht="16.5" customHeight="1">
      <c r="G403" s="62"/>
      <c r="I403" s="14"/>
      <c r="N403" s="24"/>
      <c r="O403" s="24"/>
      <c r="P403" s="24"/>
    </row>
    <row r="404" ht="16.5" customHeight="1">
      <c r="G404" s="62"/>
      <c r="I404" s="14"/>
      <c r="N404" s="24"/>
      <c r="O404" s="24"/>
      <c r="P404" s="24"/>
    </row>
    <row r="405" ht="16.5" customHeight="1">
      <c r="G405" s="62"/>
      <c r="I405" s="14"/>
      <c r="N405" s="24"/>
      <c r="O405" s="24"/>
      <c r="P405" s="24"/>
    </row>
    <row r="406" ht="16.5" customHeight="1">
      <c r="G406" s="62"/>
      <c r="I406" s="14"/>
      <c r="N406" s="24"/>
      <c r="O406" s="24"/>
      <c r="P406" s="24"/>
    </row>
    <row r="407" ht="16.5" customHeight="1">
      <c r="G407" s="62"/>
      <c r="I407" s="14"/>
      <c r="N407" s="24"/>
      <c r="O407" s="24"/>
      <c r="P407" s="24"/>
    </row>
    <row r="408" ht="16.5" customHeight="1">
      <c r="G408" s="62"/>
      <c r="I408" s="14"/>
      <c r="N408" s="24"/>
      <c r="O408" s="24"/>
      <c r="P408" s="24"/>
    </row>
    <row r="409" ht="16.5" customHeight="1">
      <c r="G409" s="62"/>
      <c r="I409" s="14"/>
      <c r="N409" s="24"/>
      <c r="O409" s="24"/>
      <c r="P409" s="24"/>
    </row>
    <row r="410" ht="16.5" customHeight="1">
      <c r="G410" s="62"/>
      <c r="I410" s="14"/>
      <c r="N410" s="24"/>
      <c r="O410" s="24"/>
      <c r="P410" s="24"/>
    </row>
    <row r="411" ht="16.5" customHeight="1">
      <c r="G411" s="62"/>
      <c r="I411" s="14"/>
      <c r="N411" s="24"/>
      <c r="O411" s="24"/>
      <c r="P411" s="24"/>
    </row>
    <row r="412" ht="16.5" customHeight="1">
      <c r="G412" s="62"/>
      <c r="I412" s="14"/>
      <c r="N412" s="24"/>
      <c r="O412" s="24"/>
      <c r="P412" s="24"/>
    </row>
    <row r="413" ht="16.5" customHeight="1">
      <c r="G413" s="62"/>
      <c r="I413" s="14"/>
      <c r="N413" s="24"/>
      <c r="O413" s="24"/>
      <c r="P413" s="24"/>
    </row>
    <row r="414" ht="16.5" customHeight="1">
      <c r="G414" s="62"/>
      <c r="I414" s="14"/>
      <c r="N414" s="24"/>
      <c r="O414" s="24"/>
      <c r="P414" s="24"/>
    </row>
    <row r="415" ht="16.5" customHeight="1">
      <c r="G415" s="62"/>
      <c r="I415" s="14"/>
      <c r="N415" s="24"/>
      <c r="O415" s="24"/>
      <c r="P415" s="24"/>
    </row>
    <row r="416" ht="16.5" customHeight="1">
      <c r="G416" s="62"/>
      <c r="I416" s="14"/>
      <c r="N416" s="24"/>
      <c r="O416" s="24"/>
      <c r="P416" s="24"/>
    </row>
    <row r="417" ht="16.5" customHeight="1">
      <c r="G417" s="62"/>
      <c r="I417" s="14"/>
      <c r="N417" s="24"/>
      <c r="O417" s="24"/>
      <c r="P417" s="24"/>
    </row>
    <row r="418" ht="16.5" customHeight="1">
      <c r="G418" s="62"/>
      <c r="I418" s="14"/>
      <c r="N418" s="24"/>
      <c r="O418" s="24"/>
      <c r="P418" s="24"/>
    </row>
    <row r="419" ht="16.5" customHeight="1">
      <c r="G419" s="62"/>
      <c r="I419" s="14"/>
      <c r="N419" s="24"/>
      <c r="O419" s="24"/>
      <c r="P419" s="24"/>
    </row>
    <row r="420" ht="16.5" customHeight="1">
      <c r="G420" s="62"/>
      <c r="I420" s="14"/>
      <c r="N420" s="24"/>
      <c r="O420" s="24"/>
      <c r="P420" s="24"/>
    </row>
    <row r="421" ht="16.5" customHeight="1">
      <c r="G421" s="62"/>
      <c r="I421" s="14"/>
      <c r="N421" s="24"/>
      <c r="O421" s="24"/>
      <c r="P421" s="24"/>
    </row>
    <row r="422" ht="16.5" customHeight="1">
      <c r="G422" s="62"/>
      <c r="I422" s="14"/>
      <c r="N422" s="24"/>
      <c r="O422" s="24"/>
      <c r="P422" s="24"/>
    </row>
    <row r="423" ht="16.5" customHeight="1">
      <c r="G423" s="62"/>
      <c r="I423" s="14"/>
      <c r="N423" s="24"/>
      <c r="O423" s="24"/>
      <c r="P423" s="24"/>
    </row>
    <row r="424" ht="16.5" customHeight="1">
      <c r="G424" s="62"/>
      <c r="I424" s="14"/>
      <c r="N424" s="24"/>
      <c r="O424" s="24"/>
      <c r="P424" s="24"/>
    </row>
    <row r="425" ht="16.5" customHeight="1">
      <c r="G425" s="62"/>
      <c r="I425" s="14"/>
      <c r="N425" s="24"/>
      <c r="O425" s="24"/>
      <c r="P425" s="24"/>
    </row>
    <row r="426" ht="16.5" customHeight="1">
      <c r="G426" s="62"/>
      <c r="I426" s="14"/>
      <c r="N426" s="24"/>
      <c r="O426" s="24"/>
      <c r="P426" s="24"/>
    </row>
    <row r="427" ht="16.5" customHeight="1">
      <c r="G427" s="62"/>
      <c r="I427" s="14"/>
      <c r="N427" s="24"/>
      <c r="O427" s="24"/>
      <c r="P427" s="24"/>
    </row>
    <row r="428" ht="16.5" customHeight="1">
      <c r="G428" s="62"/>
      <c r="I428" s="14"/>
      <c r="N428" s="24"/>
      <c r="O428" s="24"/>
      <c r="P428" s="24"/>
    </row>
    <row r="429" ht="16.5" customHeight="1">
      <c r="G429" s="62"/>
      <c r="I429" s="14"/>
      <c r="N429" s="24"/>
      <c r="O429" s="24"/>
      <c r="P429" s="24"/>
    </row>
    <row r="430" ht="16.5" customHeight="1">
      <c r="G430" s="62"/>
      <c r="I430" s="14"/>
      <c r="N430" s="24"/>
      <c r="O430" s="24"/>
      <c r="P430" s="24"/>
    </row>
    <row r="431" ht="16.5" customHeight="1">
      <c r="G431" s="62"/>
      <c r="I431" s="14"/>
      <c r="N431" s="24"/>
      <c r="O431" s="24"/>
      <c r="P431" s="24"/>
    </row>
    <row r="432" ht="16.5" customHeight="1">
      <c r="G432" s="62"/>
      <c r="I432" s="14"/>
      <c r="N432" s="24"/>
      <c r="O432" s="24"/>
      <c r="P432" s="24"/>
    </row>
    <row r="433" ht="16.5" customHeight="1">
      <c r="G433" s="62"/>
      <c r="I433" s="14"/>
      <c r="N433" s="24"/>
      <c r="O433" s="24"/>
      <c r="P433" s="24"/>
    </row>
    <row r="434" ht="16.5" customHeight="1">
      <c r="G434" s="62"/>
      <c r="I434" s="14"/>
      <c r="N434" s="24"/>
      <c r="O434" s="24"/>
      <c r="P434" s="24"/>
    </row>
    <row r="435" ht="16.5" customHeight="1">
      <c r="G435" s="62"/>
      <c r="I435" s="14"/>
      <c r="N435" s="24"/>
      <c r="O435" s="24"/>
      <c r="P435" s="24"/>
    </row>
    <row r="436" ht="16.5" customHeight="1">
      <c r="G436" s="62"/>
      <c r="I436" s="14"/>
      <c r="N436" s="24"/>
      <c r="O436" s="24"/>
      <c r="P436" s="24"/>
    </row>
    <row r="437" ht="16.5" customHeight="1">
      <c r="G437" s="62"/>
      <c r="I437" s="14"/>
      <c r="N437" s="24"/>
      <c r="O437" s="24"/>
      <c r="P437" s="24"/>
    </row>
    <row r="438" ht="16.5" customHeight="1">
      <c r="G438" s="62"/>
      <c r="I438" s="14"/>
      <c r="N438" s="24"/>
      <c r="O438" s="24"/>
      <c r="P438" s="24"/>
    </row>
    <row r="439" ht="16.5" customHeight="1">
      <c r="G439" s="62"/>
      <c r="I439" s="14"/>
      <c r="N439" s="24"/>
      <c r="O439" s="24"/>
      <c r="P439" s="24"/>
    </row>
    <row r="440" ht="16.5" customHeight="1">
      <c r="G440" s="62"/>
      <c r="I440" s="14"/>
      <c r="N440" s="24"/>
      <c r="O440" s="24"/>
      <c r="P440" s="24"/>
    </row>
    <row r="441" ht="16.5" customHeight="1">
      <c r="G441" s="62"/>
      <c r="I441" s="14"/>
      <c r="N441" s="24"/>
      <c r="O441" s="24"/>
      <c r="P441" s="24"/>
    </row>
    <row r="442" ht="16.5" customHeight="1">
      <c r="G442" s="62"/>
      <c r="I442" s="14"/>
      <c r="N442" s="24"/>
      <c r="O442" s="24"/>
      <c r="P442" s="24"/>
    </row>
    <row r="443" ht="16.5" customHeight="1">
      <c r="G443" s="62"/>
      <c r="I443" s="14"/>
      <c r="N443" s="24"/>
      <c r="O443" s="24"/>
      <c r="P443" s="24"/>
    </row>
    <row r="444" ht="16.5" customHeight="1">
      <c r="G444" s="62"/>
      <c r="I444" s="14"/>
      <c r="N444" s="24"/>
      <c r="O444" s="24"/>
      <c r="P444" s="24"/>
    </row>
    <row r="445" ht="16.5" customHeight="1">
      <c r="G445" s="62"/>
      <c r="I445" s="14"/>
      <c r="N445" s="24"/>
      <c r="O445" s="24"/>
      <c r="P445" s="24"/>
    </row>
    <row r="446" ht="16.5" customHeight="1">
      <c r="G446" s="62"/>
      <c r="I446" s="14"/>
      <c r="N446" s="24"/>
      <c r="O446" s="24"/>
      <c r="P446" s="24"/>
    </row>
    <row r="447" ht="16.5" customHeight="1">
      <c r="G447" s="62"/>
      <c r="I447" s="14"/>
      <c r="N447" s="24"/>
      <c r="O447" s="24"/>
      <c r="P447" s="24"/>
    </row>
    <row r="448" ht="16.5" customHeight="1">
      <c r="G448" s="62"/>
      <c r="I448" s="14"/>
      <c r="N448" s="24"/>
      <c r="O448" s="24"/>
      <c r="P448" s="24"/>
    </row>
    <row r="449" ht="16.5" customHeight="1">
      <c r="G449" s="62"/>
      <c r="I449" s="14"/>
      <c r="N449" s="24"/>
      <c r="O449" s="24"/>
      <c r="P449" s="24"/>
    </row>
    <row r="450" ht="16.5" customHeight="1">
      <c r="G450" s="62"/>
      <c r="I450" s="14"/>
      <c r="N450" s="24"/>
      <c r="O450" s="24"/>
      <c r="P450" s="24"/>
    </row>
    <row r="451" ht="16.5" customHeight="1">
      <c r="G451" s="62"/>
      <c r="I451" s="14"/>
      <c r="N451" s="24"/>
      <c r="O451" s="24"/>
      <c r="P451" s="24"/>
    </row>
    <row r="452" ht="16.5" customHeight="1">
      <c r="G452" s="62"/>
      <c r="I452" s="14"/>
      <c r="N452" s="24"/>
      <c r="O452" s="24"/>
      <c r="P452" s="24"/>
    </row>
    <row r="453" ht="16.5" customHeight="1">
      <c r="G453" s="62"/>
      <c r="I453" s="14"/>
      <c r="N453" s="24"/>
      <c r="O453" s="24"/>
      <c r="P453" s="24"/>
    </row>
    <row r="454" ht="16.5" customHeight="1">
      <c r="G454" s="62"/>
      <c r="I454" s="14"/>
      <c r="N454" s="24"/>
      <c r="O454" s="24"/>
      <c r="P454" s="24"/>
    </row>
    <row r="455" ht="16.5" customHeight="1">
      <c r="G455" s="62"/>
      <c r="I455" s="14"/>
      <c r="N455" s="24"/>
      <c r="O455" s="24"/>
      <c r="P455" s="24"/>
    </row>
    <row r="456" ht="16.5" customHeight="1">
      <c r="G456" s="62"/>
      <c r="I456" s="14"/>
      <c r="N456" s="24"/>
      <c r="O456" s="24"/>
      <c r="P456" s="24"/>
    </row>
    <row r="457" ht="16.5" customHeight="1">
      <c r="G457" s="62"/>
      <c r="I457" s="14"/>
      <c r="N457" s="24"/>
      <c r="O457" s="24"/>
      <c r="P457" s="24"/>
    </row>
    <row r="458" ht="16.5" customHeight="1">
      <c r="G458" s="62"/>
      <c r="I458" s="14"/>
      <c r="N458" s="24"/>
      <c r="O458" s="24"/>
      <c r="P458" s="24"/>
    </row>
    <row r="459" ht="16.5" customHeight="1">
      <c r="G459" s="62"/>
      <c r="I459" s="14"/>
      <c r="N459" s="24"/>
      <c r="O459" s="24"/>
      <c r="P459" s="24"/>
    </row>
    <row r="460" ht="16.5" customHeight="1">
      <c r="G460" s="62"/>
      <c r="I460" s="14"/>
      <c r="N460" s="24"/>
      <c r="O460" s="24"/>
      <c r="P460" s="24"/>
    </row>
    <row r="461" ht="16.5" customHeight="1">
      <c r="G461" s="62"/>
      <c r="I461" s="14"/>
      <c r="N461" s="24"/>
      <c r="O461" s="24"/>
      <c r="P461" s="24"/>
    </row>
    <row r="462" ht="16.5" customHeight="1">
      <c r="G462" s="62"/>
      <c r="I462" s="14"/>
      <c r="N462" s="24"/>
      <c r="O462" s="24"/>
      <c r="P462" s="24"/>
    </row>
    <row r="463" ht="16.5" customHeight="1">
      <c r="G463" s="62"/>
      <c r="I463" s="14"/>
      <c r="N463" s="24"/>
      <c r="O463" s="24"/>
      <c r="P463" s="24"/>
    </row>
    <row r="464" ht="16.5" customHeight="1">
      <c r="G464" s="62"/>
      <c r="I464" s="14"/>
      <c r="N464" s="24"/>
      <c r="O464" s="24"/>
      <c r="P464" s="24"/>
    </row>
    <row r="465" ht="16.5" customHeight="1">
      <c r="G465" s="62"/>
      <c r="I465" s="14"/>
      <c r="N465" s="24"/>
      <c r="O465" s="24"/>
      <c r="P465" s="24"/>
    </row>
    <row r="466" ht="16.5" customHeight="1">
      <c r="G466" s="62"/>
      <c r="I466" s="14"/>
      <c r="N466" s="24"/>
      <c r="O466" s="24"/>
      <c r="P466" s="24"/>
    </row>
    <row r="467" ht="16.5" customHeight="1">
      <c r="G467" s="62"/>
      <c r="I467" s="14"/>
      <c r="N467" s="24"/>
      <c r="O467" s="24"/>
      <c r="P467" s="24"/>
    </row>
    <row r="468" ht="16.5" customHeight="1">
      <c r="G468" s="62"/>
      <c r="I468" s="14"/>
      <c r="N468" s="24"/>
      <c r="O468" s="24"/>
      <c r="P468" s="24"/>
    </row>
    <row r="469" ht="16.5" customHeight="1">
      <c r="G469" s="62"/>
      <c r="I469" s="14"/>
      <c r="N469" s="24"/>
      <c r="O469" s="24"/>
      <c r="P469" s="24"/>
    </row>
    <row r="470" ht="16.5" customHeight="1">
      <c r="G470" s="62"/>
      <c r="I470" s="14"/>
      <c r="N470" s="24"/>
      <c r="O470" s="24"/>
      <c r="P470" s="24"/>
    </row>
    <row r="471" ht="16.5" customHeight="1">
      <c r="G471" s="62"/>
      <c r="I471" s="14"/>
      <c r="N471" s="24"/>
      <c r="O471" s="24"/>
      <c r="P471" s="24"/>
    </row>
    <row r="472" ht="16.5" customHeight="1">
      <c r="G472" s="62"/>
      <c r="I472" s="14"/>
      <c r="N472" s="24"/>
      <c r="O472" s="24"/>
      <c r="P472" s="24"/>
    </row>
    <row r="473" ht="16.5" customHeight="1">
      <c r="G473" s="62"/>
      <c r="I473" s="14"/>
      <c r="N473" s="24"/>
      <c r="O473" s="24"/>
      <c r="P473" s="24"/>
    </row>
    <row r="474" ht="16.5" customHeight="1">
      <c r="G474" s="62"/>
      <c r="I474" s="14"/>
      <c r="N474" s="24"/>
      <c r="O474" s="24"/>
      <c r="P474" s="24"/>
    </row>
    <row r="475" ht="16.5" customHeight="1">
      <c r="G475" s="62"/>
      <c r="I475" s="14"/>
      <c r="N475" s="24"/>
      <c r="O475" s="24"/>
      <c r="P475" s="24"/>
    </row>
    <row r="476" ht="16.5" customHeight="1">
      <c r="G476" s="62"/>
      <c r="I476" s="14"/>
      <c r="N476" s="24"/>
      <c r="O476" s="24"/>
      <c r="P476" s="24"/>
    </row>
    <row r="477" ht="16.5" customHeight="1">
      <c r="G477" s="62"/>
      <c r="I477" s="14"/>
      <c r="N477" s="24"/>
      <c r="O477" s="24"/>
      <c r="P477" s="24"/>
    </row>
    <row r="478" ht="16.5" customHeight="1">
      <c r="G478" s="62"/>
      <c r="I478" s="14"/>
      <c r="N478" s="24"/>
      <c r="O478" s="24"/>
      <c r="P478" s="24"/>
    </row>
    <row r="479" ht="16.5" customHeight="1">
      <c r="G479" s="62"/>
      <c r="I479" s="14"/>
      <c r="N479" s="24"/>
      <c r="O479" s="24"/>
      <c r="P479" s="24"/>
    </row>
    <row r="480" ht="16.5" customHeight="1">
      <c r="G480" s="62"/>
      <c r="I480" s="14"/>
      <c r="N480" s="24"/>
      <c r="O480" s="24"/>
      <c r="P480" s="24"/>
    </row>
    <row r="481" ht="16.5" customHeight="1">
      <c r="G481" s="62"/>
      <c r="I481" s="14"/>
      <c r="N481" s="24"/>
      <c r="O481" s="24"/>
      <c r="P481" s="24"/>
    </row>
    <row r="482" ht="16.5" customHeight="1">
      <c r="G482" s="62"/>
      <c r="I482" s="14"/>
      <c r="N482" s="24"/>
      <c r="O482" s="24"/>
      <c r="P482" s="24"/>
    </row>
    <row r="483" ht="16.5" customHeight="1">
      <c r="G483" s="62"/>
      <c r="I483" s="14"/>
      <c r="N483" s="24"/>
      <c r="O483" s="24"/>
      <c r="P483" s="24"/>
    </row>
    <row r="484" ht="16.5" customHeight="1">
      <c r="G484" s="62"/>
      <c r="I484" s="14"/>
      <c r="N484" s="24"/>
      <c r="O484" s="24"/>
      <c r="P484" s="24"/>
    </row>
    <row r="485" ht="16.5" customHeight="1">
      <c r="G485" s="62"/>
      <c r="I485" s="14"/>
      <c r="N485" s="24"/>
      <c r="O485" s="24"/>
      <c r="P485" s="24"/>
    </row>
    <row r="486" ht="16.5" customHeight="1">
      <c r="G486" s="62"/>
      <c r="I486" s="14"/>
      <c r="N486" s="24"/>
      <c r="O486" s="24"/>
      <c r="P486" s="24"/>
    </row>
    <row r="487" ht="16.5" customHeight="1">
      <c r="G487" s="62"/>
      <c r="I487" s="14"/>
      <c r="N487" s="24"/>
      <c r="O487" s="24"/>
      <c r="P487" s="24"/>
    </row>
    <row r="488" ht="16.5" customHeight="1">
      <c r="G488" s="62"/>
      <c r="I488" s="14"/>
      <c r="N488" s="24"/>
      <c r="O488" s="24"/>
      <c r="P488" s="24"/>
    </row>
    <row r="489" ht="16.5" customHeight="1">
      <c r="G489" s="62"/>
      <c r="I489" s="14"/>
      <c r="N489" s="24"/>
      <c r="O489" s="24"/>
      <c r="P489" s="24"/>
    </row>
    <row r="490" ht="16.5" customHeight="1">
      <c r="G490" s="62"/>
      <c r="I490" s="14"/>
      <c r="N490" s="24"/>
      <c r="O490" s="24"/>
      <c r="P490" s="24"/>
    </row>
    <row r="491" ht="16.5" customHeight="1">
      <c r="G491" s="62"/>
      <c r="I491" s="14"/>
      <c r="N491" s="24"/>
      <c r="O491" s="24"/>
      <c r="P491" s="24"/>
    </row>
    <row r="492" ht="16.5" customHeight="1">
      <c r="G492" s="62"/>
      <c r="I492" s="14"/>
      <c r="N492" s="24"/>
      <c r="O492" s="24"/>
      <c r="P492" s="24"/>
    </row>
    <row r="493" ht="16.5" customHeight="1">
      <c r="G493" s="62"/>
      <c r="I493" s="14"/>
      <c r="N493" s="24"/>
      <c r="O493" s="24"/>
      <c r="P493" s="24"/>
    </row>
    <row r="494" ht="16.5" customHeight="1">
      <c r="G494" s="62"/>
      <c r="I494" s="14"/>
      <c r="N494" s="24"/>
      <c r="O494" s="24"/>
      <c r="P494" s="24"/>
    </row>
    <row r="495" ht="16.5" customHeight="1">
      <c r="G495" s="62"/>
      <c r="I495" s="14"/>
      <c r="N495" s="24"/>
      <c r="O495" s="24"/>
      <c r="P495" s="24"/>
    </row>
    <row r="496" ht="16.5" customHeight="1">
      <c r="G496" s="62"/>
      <c r="I496" s="14"/>
      <c r="N496" s="24"/>
      <c r="O496" s="24"/>
      <c r="P496" s="24"/>
    </row>
    <row r="497" ht="16.5" customHeight="1">
      <c r="G497" s="62"/>
      <c r="I497" s="14"/>
      <c r="N497" s="24"/>
      <c r="O497" s="24"/>
      <c r="P497" s="24"/>
    </row>
    <row r="498" ht="16.5" customHeight="1">
      <c r="G498" s="62"/>
      <c r="I498" s="14"/>
      <c r="N498" s="24"/>
      <c r="O498" s="24"/>
      <c r="P498" s="24"/>
    </row>
    <row r="499" ht="16.5" customHeight="1">
      <c r="G499" s="62"/>
      <c r="I499" s="14"/>
      <c r="N499" s="24"/>
      <c r="O499" s="24"/>
      <c r="P499" s="24"/>
    </row>
    <row r="500" ht="16.5" customHeight="1">
      <c r="G500" s="62"/>
      <c r="I500" s="14"/>
      <c r="N500" s="24"/>
      <c r="O500" s="24"/>
      <c r="P500" s="24"/>
    </row>
    <row r="501" ht="16.5" customHeight="1">
      <c r="G501" s="62"/>
      <c r="I501" s="14"/>
      <c r="N501" s="24"/>
      <c r="O501" s="24"/>
      <c r="P501" s="24"/>
    </row>
    <row r="502" ht="16.5" customHeight="1">
      <c r="G502" s="62"/>
      <c r="I502" s="14"/>
      <c r="N502" s="24"/>
      <c r="O502" s="24"/>
      <c r="P502" s="24"/>
    </row>
    <row r="503" ht="16.5" customHeight="1">
      <c r="G503" s="62"/>
      <c r="I503" s="14"/>
      <c r="N503" s="24"/>
      <c r="O503" s="24"/>
      <c r="P503" s="24"/>
    </row>
    <row r="504" ht="16.5" customHeight="1">
      <c r="G504" s="62"/>
      <c r="I504" s="14"/>
      <c r="N504" s="24"/>
      <c r="O504" s="24"/>
      <c r="P504" s="24"/>
    </row>
    <row r="505" ht="16.5" customHeight="1">
      <c r="G505" s="62"/>
      <c r="I505" s="14"/>
      <c r="N505" s="24"/>
      <c r="O505" s="24"/>
      <c r="P505" s="24"/>
    </row>
    <row r="506" ht="16.5" customHeight="1">
      <c r="G506" s="62"/>
      <c r="I506" s="14"/>
      <c r="N506" s="24"/>
      <c r="O506" s="24"/>
      <c r="P506" s="24"/>
    </row>
    <row r="507" ht="16.5" customHeight="1">
      <c r="G507" s="62"/>
      <c r="I507" s="14"/>
      <c r="N507" s="24"/>
      <c r="O507" s="24"/>
      <c r="P507" s="24"/>
    </row>
    <row r="508" ht="16.5" customHeight="1">
      <c r="G508" s="62"/>
      <c r="I508" s="14"/>
      <c r="N508" s="24"/>
      <c r="O508" s="24"/>
      <c r="P508" s="24"/>
    </row>
    <row r="509" ht="16.5" customHeight="1">
      <c r="G509" s="62"/>
      <c r="I509" s="14"/>
      <c r="N509" s="24"/>
      <c r="O509" s="24"/>
      <c r="P509" s="24"/>
    </row>
    <row r="510" ht="16.5" customHeight="1">
      <c r="G510" s="62"/>
      <c r="I510" s="14"/>
      <c r="N510" s="24"/>
      <c r="O510" s="24"/>
      <c r="P510" s="24"/>
    </row>
    <row r="511" ht="16.5" customHeight="1">
      <c r="G511" s="62"/>
      <c r="I511" s="14"/>
      <c r="N511" s="24"/>
      <c r="O511" s="24"/>
      <c r="P511" s="24"/>
    </row>
    <row r="512" ht="16.5" customHeight="1">
      <c r="G512" s="62"/>
      <c r="I512" s="14"/>
      <c r="N512" s="24"/>
      <c r="O512" s="24"/>
      <c r="P512" s="24"/>
    </row>
    <row r="513" ht="16.5" customHeight="1">
      <c r="G513" s="62"/>
      <c r="I513" s="14"/>
      <c r="N513" s="24"/>
      <c r="O513" s="24"/>
      <c r="P513" s="24"/>
    </row>
    <row r="514" ht="16.5" customHeight="1">
      <c r="G514" s="62"/>
      <c r="I514" s="14"/>
      <c r="N514" s="24"/>
      <c r="O514" s="24"/>
      <c r="P514" s="24"/>
    </row>
    <row r="515" ht="16.5" customHeight="1">
      <c r="G515" s="62"/>
      <c r="I515" s="14"/>
      <c r="N515" s="24"/>
      <c r="O515" s="24"/>
      <c r="P515" s="24"/>
    </row>
    <row r="516" ht="16.5" customHeight="1">
      <c r="G516" s="62"/>
      <c r="I516" s="14"/>
      <c r="N516" s="24"/>
      <c r="O516" s="24"/>
      <c r="P516" s="24"/>
    </row>
    <row r="517" ht="16.5" customHeight="1">
      <c r="G517" s="62"/>
      <c r="I517" s="14"/>
      <c r="N517" s="24"/>
      <c r="O517" s="24"/>
      <c r="P517" s="24"/>
    </row>
    <row r="518" ht="16.5" customHeight="1">
      <c r="G518" s="62"/>
      <c r="I518" s="14"/>
      <c r="N518" s="24"/>
      <c r="O518" s="24"/>
      <c r="P518" s="24"/>
    </row>
    <row r="519" ht="16.5" customHeight="1">
      <c r="G519" s="62"/>
      <c r="I519" s="14"/>
      <c r="N519" s="24"/>
      <c r="O519" s="24"/>
      <c r="P519" s="24"/>
    </row>
    <row r="520" ht="16.5" customHeight="1">
      <c r="G520" s="62"/>
      <c r="I520" s="14"/>
      <c r="N520" s="24"/>
      <c r="O520" s="24"/>
      <c r="P520" s="24"/>
    </row>
    <row r="521" ht="16.5" customHeight="1">
      <c r="G521" s="62"/>
      <c r="I521" s="14"/>
      <c r="N521" s="24"/>
      <c r="O521" s="24"/>
      <c r="P521" s="24"/>
    </row>
    <row r="522" ht="16.5" customHeight="1">
      <c r="G522" s="62"/>
      <c r="I522" s="14"/>
      <c r="N522" s="24"/>
      <c r="O522" s="24"/>
      <c r="P522" s="24"/>
    </row>
    <row r="523" ht="16.5" customHeight="1">
      <c r="G523" s="62"/>
      <c r="I523" s="14"/>
      <c r="N523" s="24"/>
      <c r="O523" s="24"/>
      <c r="P523" s="24"/>
    </row>
    <row r="524" ht="16.5" customHeight="1">
      <c r="G524" s="62"/>
      <c r="I524" s="14"/>
      <c r="N524" s="24"/>
      <c r="O524" s="24"/>
      <c r="P524" s="24"/>
    </row>
    <row r="525" ht="16.5" customHeight="1">
      <c r="G525" s="62"/>
      <c r="I525" s="14"/>
      <c r="N525" s="24"/>
      <c r="O525" s="24"/>
      <c r="P525" s="24"/>
    </row>
    <row r="526" ht="16.5" customHeight="1">
      <c r="G526" s="62"/>
      <c r="I526" s="14"/>
      <c r="N526" s="24"/>
      <c r="O526" s="24"/>
      <c r="P526" s="24"/>
    </row>
    <row r="527" ht="16.5" customHeight="1">
      <c r="G527" s="62"/>
      <c r="I527" s="14"/>
      <c r="N527" s="24"/>
      <c r="O527" s="24"/>
      <c r="P527" s="24"/>
    </row>
    <row r="528" ht="16.5" customHeight="1">
      <c r="G528" s="62"/>
      <c r="I528" s="14"/>
      <c r="N528" s="24"/>
      <c r="O528" s="24"/>
      <c r="P528" s="24"/>
    </row>
    <row r="529" ht="16.5" customHeight="1">
      <c r="G529" s="62"/>
      <c r="I529" s="14"/>
      <c r="N529" s="24"/>
      <c r="O529" s="24"/>
      <c r="P529" s="24"/>
    </row>
    <row r="530" ht="16.5" customHeight="1">
      <c r="G530" s="62"/>
      <c r="I530" s="14"/>
      <c r="N530" s="24"/>
      <c r="O530" s="24"/>
      <c r="P530" s="24"/>
    </row>
    <row r="531" ht="16.5" customHeight="1">
      <c r="G531" s="62"/>
      <c r="I531" s="14"/>
      <c r="N531" s="24"/>
      <c r="O531" s="24"/>
      <c r="P531" s="24"/>
    </row>
    <row r="532" ht="16.5" customHeight="1">
      <c r="G532" s="62"/>
      <c r="I532" s="14"/>
      <c r="N532" s="24"/>
      <c r="O532" s="24"/>
      <c r="P532" s="24"/>
    </row>
    <row r="533" ht="16.5" customHeight="1">
      <c r="G533" s="62"/>
      <c r="I533" s="14"/>
      <c r="N533" s="24"/>
      <c r="O533" s="24"/>
      <c r="P533" s="24"/>
    </row>
    <row r="534" ht="16.5" customHeight="1">
      <c r="G534" s="62"/>
      <c r="I534" s="14"/>
      <c r="N534" s="24"/>
      <c r="O534" s="24"/>
      <c r="P534" s="24"/>
    </row>
    <row r="535" ht="16.5" customHeight="1">
      <c r="G535" s="62"/>
      <c r="I535" s="14"/>
      <c r="N535" s="24"/>
      <c r="O535" s="24"/>
      <c r="P535" s="24"/>
    </row>
    <row r="536" ht="16.5" customHeight="1">
      <c r="G536" s="62"/>
      <c r="I536" s="14"/>
      <c r="N536" s="24"/>
      <c r="O536" s="24"/>
      <c r="P536" s="24"/>
    </row>
    <row r="537" ht="16.5" customHeight="1">
      <c r="G537" s="62"/>
      <c r="I537" s="14"/>
      <c r="N537" s="24"/>
      <c r="O537" s="24"/>
      <c r="P537" s="24"/>
    </row>
    <row r="538" ht="16.5" customHeight="1">
      <c r="G538" s="62"/>
      <c r="I538" s="14"/>
      <c r="N538" s="24"/>
      <c r="O538" s="24"/>
      <c r="P538" s="24"/>
    </row>
    <row r="539" ht="16.5" customHeight="1">
      <c r="G539" s="62"/>
      <c r="I539" s="14"/>
      <c r="N539" s="24"/>
      <c r="O539" s="24"/>
      <c r="P539" s="24"/>
    </row>
    <row r="540" ht="16.5" customHeight="1">
      <c r="G540" s="62"/>
      <c r="I540" s="14"/>
      <c r="N540" s="24"/>
      <c r="O540" s="24"/>
      <c r="P540" s="24"/>
    </row>
    <row r="541" ht="16.5" customHeight="1">
      <c r="G541" s="62"/>
      <c r="I541" s="14"/>
      <c r="N541" s="24"/>
      <c r="O541" s="24"/>
      <c r="P541" s="24"/>
    </row>
    <row r="542" ht="16.5" customHeight="1">
      <c r="G542" s="62"/>
      <c r="I542" s="14"/>
      <c r="N542" s="24"/>
      <c r="O542" s="24"/>
      <c r="P542" s="24"/>
    </row>
    <row r="543" ht="16.5" customHeight="1">
      <c r="G543" s="62"/>
      <c r="I543" s="14"/>
      <c r="N543" s="24"/>
      <c r="O543" s="24"/>
      <c r="P543" s="24"/>
    </row>
    <row r="544" ht="16.5" customHeight="1">
      <c r="G544" s="62"/>
      <c r="I544" s="14"/>
      <c r="N544" s="24"/>
      <c r="O544" s="24"/>
      <c r="P544" s="24"/>
    </row>
    <row r="545" ht="16.5" customHeight="1">
      <c r="G545" s="62"/>
      <c r="I545" s="14"/>
      <c r="N545" s="24"/>
      <c r="O545" s="24"/>
      <c r="P545" s="24"/>
    </row>
    <row r="546" ht="16.5" customHeight="1">
      <c r="G546" s="62"/>
      <c r="I546" s="14"/>
      <c r="N546" s="24"/>
      <c r="O546" s="24"/>
      <c r="P546" s="24"/>
    </row>
    <row r="547" ht="16.5" customHeight="1">
      <c r="G547" s="62"/>
      <c r="I547" s="14"/>
      <c r="N547" s="24"/>
      <c r="O547" s="24"/>
      <c r="P547" s="24"/>
    </row>
    <row r="548" ht="16.5" customHeight="1">
      <c r="G548" s="62"/>
      <c r="I548" s="14"/>
      <c r="N548" s="24"/>
      <c r="O548" s="24"/>
      <c r="P548" s="24"/>
    </row>
    <row r="549" ht="16.5" customHeight="1">
      <c r="G549" s="62"/>
      <c r="I549" s="14"/>
      <c r="N549" s="24"/>
      <c r="O549" s="24"/>
      <c r="P549" s="24"/>
    </row>
    <row r="550" ht="16.5" customHeight="1">
      <c r="G550" s="62"/>
      <c r="I550" s="14"/>
      <c r="N550" s="24"/>
      <c r="O550" s="24"/>
      <c r="P550" s="24"/>
    </row>
    <row r="551" ht="16.5" customHeight="1">
      <c r="G551" s="62"/>
      <c r="I551" s="14"/>
      <c r="N551" s="24"/>
      <c r="O551" s="24"/>
      <c r="P551" s="24"/>
    </row>
    <row r="552" ht="16.5" customHeight="1">
      <c r="G552" s="62"/>
      <c r="I552" s="14"/>
      <c r="N552" s="24"/>
      <c r="O552" s="24"/>
      <c r="P552" s="24"/>
    </row>
    <row r="553" ht="16.5" customHeight="1">
      <c r="G553" s="62"/>
      <c r="I553" s="14"/>
      <c r="N553" s="24"/>
      <c r="O553" s="24"/>
      <c r="P553" s="24"/>
    </row>
    <row r="554" ht="16.5" customHeight="1">
      <c r="G554" s="62"/>
      <c r="I554" s="14"/>
      <c r="N554" s="24"/>
      <c r="O554" s="24"/>
      <c r="P554" s="24"/>
    </row>
    <row r="555" ht="16.5" customHeight="1">
      <c r="G555" s="62"/>
      <c r="I555" s="14"/>
      <c r="N555" s="24"/>
      <c r="O555" s="24"/>
      <c r="P555" s="24"/>
    </row>
    <row r="556" ht="16.5" customHeight="1">
      <c r="G556" s="62"/>
      <c r="I556" s="14"/>
      <c r="N556" s="24"/>
      <c r="O556" s="24"/>
      <c r="P556" s="24"/>
    </row>
    <row r="557" ht="16.5" customHeight="1">
      <c r="G557" s="62"/>
      <c r="I557" s="14"/>
      <c r="N557" s="24"/>
      <c r="O557" s="24"/>
      <c r="P557" s="24"/>
    </row>
    <row r="558" ht="16.5" customHeight="1">
      <c r="G558" s="62"/>
      <c r="I558" s="14"/>
      <c r="N558" s="24"/>
      <c r="O558" s="24"/>
      <c r="P558" s="24"/>
    </row>
    <row r="559" ht="16.5" customHeight="1">
      <c r="G559" s="62"/>
      <c r="I559" s="14"/>
      <c r="N559" s="24"/>
      <c r="O559" s="24"/>
      <c r="P559" s="24"/>
    </row>
    <row r="560" ht="16.5" customHeight="1">
      <c r="G560" s="62"/>
      <c r="I560" s="14"/>
      <c r="N560" s="24"/>
      <c r="O560" s="24"/>
      <c r="P560" s="24"/>
    </row>
    <row r="561" ht="16.5" customHeight="1">
      <c r="G561" s="62"/>
      <c r="I561" s="14"/>
      <c r="N561" s="24"/>
      <c r="O561" s="24"/>
      <c r="P561" s="24"/>
    </row>
    <row r="562" ht="16.5" customHeight="1">
      <c r="G562" s="62"/>
      <c r="I562" s="14"/>
      <c r="N562" s="24"/>
      <c r="O562" s="24"/>
      <c r="P562" s="24"/>
    </row>
    <row r="563" ht="16.5" customHeight="1">
      <c r="G563" s="62"/>
      <c r="I563" s="14"/>
      <c r="N563" s="24"/>
      <c r="O563" s="24"/>
      <c r="P563" s="24"/>
    </row>
    <row r="564" ht="16.5" customHeight="1">
      <c r="G564" s="62"/>
      <c r="I564" s="14"/>
      <c r="N564" s="24"/>
      <c r="O564" s="24"/>
      <c r="P564" s="24"/>
    </row>
    <row r="565" ht="16.5" customHeight="1">
      <c r="G565" s="62"/>
      <c r="I565" s="14"/>
      <c r="N565" s="24"/>
      <c r="O565" s="24"/>
      <c r="P565" s="24"/>
    </row>
    <row r="566" ht="16.5" customHeight="1">
      <c r="G566" s="62"/>
      <c r="I566" s="14"/>
      <c r="N566" s="24"/>
      <c r="O566" s="24"/>
      <c r="P566" s="24"/>
    </row>
    <row r="567" ht="16.5" customHeight="1">
      <c r="G567" s="62"/>
      <c r="I567" s="14"/>
      <c r="N567" s="24"/>
      <c r="O567" s="24"/>
      <c r="P567" s="24"/>
    </row>
    <row r="568" ht="16.5" customHeight="1">
      <c r="G568" s="62"/>
      <c r="I568" s="14"/>
      <c r="N568" s="24"/>
      <c r="O568" s="24"/>
      <c r="P568" s="24"/>
    </row>
    <row r="569" ht="16.5" customHeight="1">
      <c r="G569" s="62"/>
      <c r="I569" s="14"/>
      <c r="N569" s="24"/>
      <c r="O569" s="24"/>
      <c r="P569" s="24"/>
    </row>
    <row r="570" ht="16.5" customHeight="1">
      <c r="G570" s="62"/>
      <c r="I570" s="14"/>
      <c r="N570" s="24"/>
      <c r="O570" s="24"/>
      <c r="P570" s="24"/>
    </row>
    <row r="571" ht="16.5" customHeight="1">
      <c r="G571" s="62"/>
      <c r="I571" s="14"/>
      <c r="N571" s="24"/>
      <c r="O571" s="24"/>
      <c r="P571" s="24"/>
    </row>
    <row r="572" ht="16.5" customHeight="1">
      <c r="G572" s="62"/>
      <c r="I572" s="14"/>
      <c r="N572" s="24"/>
      <c r="O572" s="24"/>
      <c r="P572" s="24"/>
    </row>
    <row r="573" ht="16.5" customHeight="1">
      <c r="G573" s="62"/>
      <c r="I573" s="14"/>
      <c r="N573" s="24"/>
      <c r="O573" s="24"/>
      <c r="P573" s="24"/>
    </row>
    <row r="574" ht="16.5" customHeight="1">
      <c r="G574" s="62"/>
      <c r="I574" s="14"/>
      <c r="N574" s="24"/>
      <c r="O574" s="24"/>
      <c r="P574" s="24"/>
    </row>
    <row r="575" ht="16.5" customHeight="1">
      <c r="G575" s="62"/>
      <c r="I575" s="14"/>
      <c r="N575" s="24"/>
      <c r="O575" s="24"/>
      <c r="P575" s="24"/>
    </row>
    <row r="576" ht="16.5" customHeight="1">
      <c r="G576" s="62"/>
      <c r="I576" s="14"/>
      <c r="N576" s="24"/>
      <c r="O576" s="24"/>
      <c r="P576" s="24"/>
    </row>
    <row r="577" ht="16.5" customHeight="1">
      <c r="G577" s="62"/>
      <c r="I577" s="14"/>
      <c r="N577" s="24"/>
      <c r="O577" s="24"/>
      <c r="P577" s="24"/>
    </row>
    <row r="578" ht="16.5" customHeight="1">
      <c r="G578" s="62"/>
      <c r="I578" s="14"/>
      <c r="N578" s="24"/>
      <c r="O578" s="24"/>
      <c r="P578" s="24"/>
    </row>
    <row r="579" ht="16.5" customHeight="1">
      <c r="G579" s="62"/>
      <c r="I579" s="14"/>
      <c r="N579" s="24"/>
      <c r="O579" s="24"/>
      <c r="P579" s="24"/>
    </row>
    <row r="580" ht="16.5" customHeight="1">
      <c r="G580" s="62"/>
      <c r="I580" s="14"/>
      <c r="N580" s="24"/>
      <c r="O580" s="24"/>
      <c r="P580" s="24"/>
    </row>
    <row r="581" ht="16.5" customHeight="1">
      <c r="G581" s="62"/>
      <c r="I581" s="14"/>
      <c r="N581" s="24"/>
      <c r="O581" s="24"/>
      <c r="P581" s="24"/>
    </row>
    <row r="582" ht="16.5" customHeight="1">
      <c r="G582" s="62"/>
      <c r="I582" s="14"/>
      <c r="N582" s="24"/>
      <c r="O582" s="24"/>
      <c r="P582" s="24"/>
    </row>
    <row r="583" ht="16.5" customHeight="1">
      <c r="G583" s="62"/>
      <c r="I583" s="14"/>
      <c r="N583" s="24"/>
      <c r="O583" s="24"/>
      <c r="P583" s="24"/>
    </row>
    <row r="584" ht="16.5" customHeight="1">
      <c r="G584" s="62"/>
      <c r="I584" s="14"/>
      <c r="N584" s="24"/>
      <c r="O584" s="24"/>
      <c r="P584" s="24"/>
    </row>
    <row r="585" ht="16.5" customHeight="1">
      <c r="G585" s="62"/>
      <c r="I585" s="14"/>
      <c r="N585" s="24"/>
      <c r="O585" s="24"/>
      <c r="P585" s="24"/>
    </row>
    <row r="586" ht="16.5" customHeight="1">
      <c r="G586" s="62"/>
      <c r="I586" s="14"/>
      <c r="N586" s="24"/>
      <c r="O586" s="24"/>
      <c r="P586" s="24"/>
    </row>
    <row r="587" ht="16.5" customHeight="1">
      <c r="G587" s="62"/>
      <c r="I587" s="14"/>
      <c r="N587" s="24"/>
      <c r="O587" s="24"/>
      <c r="P587" s="24"/>
    </row>
    <row r="588" ht="16.5" customHeight="1">
      <c r="G588" s="62"/>
      <c r="I588" s="14"/>
      <c r="N588" s="24"/>
      <c r="O588" s="24"/>
      <c r="P588" s="24"/>
    </row>
    <row r="589" ht="16.5" customHeight="1">
      <c r="G589" s="62"/>
      <c r="I589" s="14"/>
      <c r="N589" s="24"/>
      <c r="O589" s="24"/>
      <c r="P589" s="24"/>
    </row>
    <row r="590" ht="16.5" customHeight="1">
      <c r="G590" s="62"/>
      <c r="I590" s="14"/>
      <c r="N590" s="24"/>
      <c r="O590" s="24"/>
      <c r="P590" s="24"/>
    </row>
    <row r="591" ht="16.5" customHeight="1">
      <c r="G591" s="62"/>
      <c r="I591" s="14"/>
      <c r="N591" s="24"/>
      <c r="O591" s="24"/>
      <c r="P591" s="24"/>
    </row>
    <row r="592" ht="16.5" customHeight="1">
      <c r="G592" s="62"/>
      <c r="I592" s="14"/>
      <c r="N592" s="24"/>
      <c r="O592" s="24"/>
      <c r="P592" s="24"/>
    </row>
    <row r="593" ht="16.5" customHeight="1">
      <c r="G593" s="62"/>
      <c r="I593" s="14"/>
      <c r="N593" s="24"/>
      <c r="O593" s="24"/>
      <c r="P593" s="24"/>
    </row>
    <row r="594" ht="16.5" customHeight="1">
      <c r="G594" s="62"/>
      <c r="I594" s="14"/>
      <c r="N594" s="24"/>
      <c r="O594" s="24"/>
      <c r="P594" s="24"/>
    </row>
    <row r="595" ht="16.5" customHeight="1">
      <c r="G595" s="62"/>
      <c r="I595" s="14"/>
      <c r="N595" s="24"/>
      <c r="O595" s="24"/>
      <c r="P595" s="24"/>
    </row>
    <row r="596" ht="16.5" customHeight="1">
      <c r="G596" s="62"/>
      <c r="I596" s="14"/>
      <c r="N596" s="24"/>
      <c r="O596" s="24"/>
      <c r="P596" s="24"/>
    </row>
    <row r="597" ht="16.5" customHeight="1">
      <c r="G597" s="62"/>
      <c r="I597" s="14"/>
      <c r="N597" s="24"/>
      <c r="O597" s="24"/>
      <c r="P597" s="24"/>
    </row>
    <row r="598" ht="16.5" customHeight="1">
      <c r="G598" s="62"/>
      <c r="I598" s="14"/>
      <c r="N598" s="24"/>
      <c r="O598" s="24"/>
      <c r="P598" s="24"/>
    </row>
    <row r="599" ht="16.5" customHeight="1">
      <c r="G599" s="62"/>
      <c r="I599" s="14"/>
      <c r="N599" s="24"/>
      <c r="O599" s="24"/>
      <c r="P599" s="24"/>
    </row>
    <row r="600" ht="16.5" customHeight="1">
      <c r="G600" s="62"/>
      <c r="I600" s="14"/>
      <c r="N600" s="24"/>
      <c r="O600" s="24"/>
      <c r="P600" s="24"/>
    </row>
    <row r="601" ht="16.5" customHeight="1">
      <c r="G601" s="62"/>
      <c r="I601" s="14"/>
      <c r="N601" s="24"/>
      <c r="O601" s="24"/>
      <c r="P601" s="24"/>
    </row>
    <row r="602" ht="16.5" customHeight="1">
      <c r="G602" s="62"/>
      <c r="I602" s="14"/>
      <c r="N602" s="24"/>
      <c r="O602" s="24"/>
      <c r="P602" s="24"/>
    </row>
    <row r="603" ht="16.5" customHeight="1">
      <c r="G603" s="62"/>
      <c r="I603" s="14"/>
      <c r="N603" s="24"/>
      <c r="O603" s="24"/>
      <c r="P603" s="24"/>
    </row>
    <row r="604" ht="16.5" customHeight="1">
      <c r="G604" s="62"/>
      <c r="I604" s="14"/>
      <c r="N604" s="24"/>
      <c r="O604" s="24"/>
      <c r="P604" s="24"/>
    </row>
    <row r="605" ht="16.5" customHeight="1">
      <c r="G605" s="62"/>
      <c r="I605" s="14"/>
      <c r="N605" s="24"/>
      <c r="O605" s="24"/>
      <c r="P605" s="24"/>
    </row>
    <row r="606" ht="16.5" customHeight="1">
      <c r="G606" s="62"/>
      <c r="I606" s="14"/>
      <c r="N606" s="24"/>
      <c r="O606" s="24"/>
      <c r="P606" s="24"/>
    </row>
    <row r="607" ht="16.5" customHeight="1">
      <c r="G607" s="62"/>
      <c r="I607" s="14"/>
      <c r="N607" s="24"/>
      <c r="O607" s="24"/>
      <c r="P607" s="24"/>
    </row>
    <row r="608" ht="16.5" customHeight="1">
      <c r="G608" s="62"/>
      <c r="I608" s="14"/>
      <c r="N608" s="24"/>
      <c r="O608" s="24"/>
      <c r="P608" s="24"/>
    </row>
    <row r="609" ht="16.5" customHeight="1">
      <c r="G609" s="62"/>
      <c r="I609" s="14"/>
      <c r="N609" s="24"/>
      <c r="O609" s="24"/>
      <c r="P609" s="24"/>
    </row>
    <row r="610" ht="16.5" customHeight="1">
      <c r="G610" s="62"/>
      <c r="I610" s="14"/>
      <c r="N610" s="24"/>
      <c r="O610" s="24"/>
      <c r="P610" s="24"/>
    </row>
    <row r="611" ht="16.5" customHeight="1">
      <c r="G611" s="62"/>
      <c r="I611" s="14"/>
      <c r="N611" s="24"/>
      <c r="O611" s="24"/>
      <c r="P611" s="24"/>
    </row>
    <row r="612" ht="16.5" customHeight="1">
      <c r="G612" s="62"/>
      <c r="I612" s="14"/>
      <c r="N612" s="24"/>
      <c r="O612" s="24"/>
      <c r="P612" s="24"/>
    </row>
    <row r="613" ht="16.5" customHeight="1">
      <c r="G613" s="62"/>
      <c r="I613" s="14"/>
      <c r="N613" s="24"/>
      <c r="O613" s="24"/>
      <c r="P613" s="24"/>
    </row>
    <row r="614" ht="16.5" customHeight="1">
      <c r="G614" s="62"/>
      <c r="I614" s="14"/>
      <c r="N614" s="24"/>
      <c r="O614" s="24"/>
      <c r="P614" s="24"/>
    </row>
    <row r="615" ht="16.5" customHeight="1">
      <c r="G615" s="62"/>
      <c r="I615" s="14"/>
      <c r="N615" s="24"/>
      <c r="O615" s="24"/>
      <c r="P615" s="24"/>
    </row>
    <row r="616" ht="16.5" customHeight="1">
      <c r="G616" s="62"/>
      <c r="I616" s="14"/>
      <c r="N616" s="24"/>
      <c r="O616" s="24"/>
      <c r="P616" s="24"/>
    </row>
    <row r="617" ht="16.5" customHeight="1">
      <c r="G617" s="62"/>
      <c r="I617" s="14"/>
      <c r="N617" s="24"/>
      <c r="O617" s="24"/>
      <c r="P617" s="24"/>
    </row>
    <row r="618" ht="16.5" customHeight="1">
      <c r="G618" s="62"/>
      <c r="I618" s="14"/>
      <c r="N618" s="24"/>
      <c r="O618" s="24"/>
      <c r="P618" s="24"/>
    </row>
    <row r="619" ht="16.5" customHeight="1">
      <c r="G619" s="62"/>
      <c r="I619" s="14"/>
      <c r="N619" s="24"/>
      <c r="O619" s="24"/>
      <c r="P619" s="24"/>
    </row>
    <row r="620" ht="16.5" customHeight="1">
      <c r="G620" s="62"/>
      <c r="I620" s="14"/>
      <c r="N620" s="24"/>
      <c r="O620" s="24"/>
      <c r="P620" s="24"/>
    </row>
    <row r="621" ht="16.5" customHeight="1">
      <c r="G621" s="62"/>
      <c r="I621" s="14"/>
      <c r="N621" s="24"/>
      <c r="O621" s="24"/>
      <c r="P621" s="24"/>
    </row>
    <row r="622" ht="16.5" customHeight="1">
      <c r="G622" s="62"/>
      <c r="I622" s="14"/>
      <c r="N622" s="24"/>
      <c r="O622" s="24"/>
      <c r="P622" s="24"/>
    </row>
    <row r="623" ht="16.5" customHeight="1">
      <c r="G623" s="62"/>
      <c r="I623" s="14"/>
      <c r="N623" s="24"/>
      <c r="O623" s="24"/>
      <c r="P623" s="24"/>
    </row>
    <row r="624" ht="16.5" customHeight="1">
      <c r="G624" s="62"/>
      <c r="I624" s="14"/>
      <c r="N624" s="24"/>
      <c r="O624" s="24"/>
      <c r="P624" s="24"/>
    </row>
    <row r="625" ht="16.5" customHeight="1">
      <c r="G625" s="62"/>
      <c r="I625" s="14"/>
      <c r="N625" s="24"/>
      <c r="O625" s="24"/>
      <c r="P625" s="24"/>
    </row>
    <row r="626" ht="16.5" customHeight="1">
      <c r="G626" s="62"/>
      <c r="I626" s="14"/>
      <c r="N626" s="24"/>
      <c r="O626" s="24"/>
      <c r="P626" s="24"/>
    </row>
    <row r="627" ht="16.5" customHeight="1">
      <c r="G627" s="62"/>
      <c r="I627" s="14"/>
      <c r="N627" s="24"/>
      <c r="O627" s="24"/>
      <c r="P627" s="24"/>
    </row>
    <row r="628" ht="16.5" customHeight="1">
      <c r="G628" s="62"/>
      <c r="I628" s="14"/>
      <c r="N628" s="24"/>
      <c r="O628" s="24"/>
      <c r="P628" s="24"/>
    </row>
    <row r="629" ht="16.5" customHeight="1">
      <c r="G629" s="62"/>
      <c r="I629" s="14"/>
      <c r="N629" s="24"/>
      <c r="O629" s="24"/>
      <c r="P629" s="24"/>
    </row>
    <row r="630" ht="16.5" customHeight="1">
      <c r="G630" s="62"/>
      <c r="I630" s="14"/>
      <c r="N630" s="24"/>
      <c r="O630" s="24"/>
      <c r="P630" s="24"/>
    </row>
    <row r="631" ht="16.5" customHeight="1">
      <c r="G631" s="62"/>
      <c r="I631" s="14"/>
      <c r="N631" s="24"/>
      <c r="O631" s="24"/>
      <c r="P631" s="24"/>
    </row>
    <row r="632" ht="16.5" customHeight="1">
      <c r="G632" s="62"/>
      <c r="I632" s="14"/>
      <c r="N632" s="24"/>
      <c r="O632" s="24"/>
      <c r="P632" s="24"/>
    </row>
    <row r="633" ht="16.5" customHeight="1">
      <c r="G633" s="62"/>
      <c r="I633" s="14"/>
      <c r="N633" s="24"/>
      <c r="O633" s="24"/>
      <c r="P633" s="24"/>
    </row>
    <row r="634" ht="16.5" customHeight="1">
      <c r="G634" s="62"/>
      <c r="I634" s="14"/>
      <c r="N634" s="24"/>
      <c r="O634" s="24"/>
      <c r="P634" s="24"/>
    </row>
    <row r="635" ht="16.5" customHeight="1">
      <c r="G635" s="62"/>
      <c r="I635" s="14"/>
      <c r="N635" s="24"/>
      <c r="O635" s="24"/>
      <c r="P635" s="24"/>
    </row>
    <row r="636" ht="16.5" customHeight="1">
      <c r="G636" s="62"/>
      <c r="I636" s="14"/>
      <c r="N636" s="24"/>
      <c r="O636" s="24"/>
      <c r="P636" s="24"/>
    </row>
    <row r="637" ht="16.5" customHeight="1">
      <c r="G637" s="62"/>
      <c r="I637" s="14"/>
      <c r="N637" s="24"/>
      <c r="O637" s="24"/>
      <c r="P637" s="24"/>
    </row>
    <row r="638" ht="16.5" customHeight="1">
      <c r="G638" s="62"/>
      <c r="I638" s="14"/>
      <c r="N638" s="24"/>
      <c r="O638" s="24"/>
      <c r="P638" s="24"/>
    </row>
    <row r="639" ht="16.5" customHeight="1">
      <c r="G639" s="62"/>
      <c r="I639" s="14"/>
      <c r="N639" s="24"/>
      <c r="O639" s="24"/>
      <c r="P639" s="24"/>
    </row>
    <row r="640" ht="16.5" customHeight="1">
      <c r="G640" s="62"/>
      <c r="I640" s="14"/>
      <c r="N640" s="24"/>
      <c r="O640" s="24"/>
      <c r="P640" s="24"/>
    </row>
    <row r="641" ht="16.5" customHeight="1">
      <c r="G641" s="62"/>
      <c r="I641" s="14"/>
      <c r="N641" s="24"/>
      <c r="O641" s="24"/>
      <c r="P641" s="24"/>
    </row>
    <row r="642" ht="16.5" customHeight="1">
      <c r="G642" s="62"/>
      <c r="I642" s="14"/>
      <c r="N642" s="24"/>
      <c r="O642" s="24"/>
      <c r="P642" s="24"/>
    </row>
    <row r="643" ht="16.5" customHeight="1">
      <c r="G643" s="62"/>
      <c r="I643" s="14"/>
      <c r="N643" s="24"/>
      <c r="O643" s="24"/>
      <c r="P643" s="24"/>
    </row>
    <row r="644" ht="16.5" customHeight="1">
      <c r="G644" s="62"/>
      <c r="I644" s="14"/>
      <c r="N644" s="24"/>
      <c r="O644" s="24"/>
      <c r="P644" s="24"/>
    </row>
    <row r="645" ht="16.5" customHeight="1">
      <c r="G645" s="62"/>
      <c r="I645" s="14"/>
      <c r="N645" s="24"/>
      <c r="O645" s="24"/>
      <c r="P645" s="24"/>
    </row>
    <row r="646" ht="16.5" customHeight="1">
      <c r="G646" s="62"/>
      <c r="I646" s="14"/>
      <c r="N646" s="24"/>
      <c r="O646" s="24"/>
      <c r="P646" s="24"/>
    </row>
    <row r="647" ht="16.5" customHeight="1">
      <c r="G647" s="62"/>
      <c r="I647" s="14"/>
      <c r="N647" s="24"/>
      <c r="O647" s="24"/>
      <c r="P647" s="24"/>
    </row>
    <row r="648" ht="16.5" customHeight="1">
      <c r="G648" s="62"/>
      <c r="I648" s="14"/>
      <c r="N648" s="24"/>
      <c r="O648" s="24"/>
      <c r="P648" s="24"/>
    </row>
    <row r="649" ht="16.5" customHeight="1">
      <c r="G649" s="62"/>
      <c r="I649" s="14"/>
      <c r="N649" s="24"/>
      <c r="O649" s="24"/>
      <c r="P649" s="24"/>
    </row>
    <row r="650" ht="16.5" customHeight="1">
      <c r="G650" s="62"/>
      <c r="I650" s="14"/>
      <c r="N650" s="24"/>
      <c r="O650" s="24"/>
      <c r="P650" s="24"/>
    </row>
    <row r="651" ht="16.5" customHeight="1">
      <c r="G651" s="62"/>
      <c r="I651" s="14"/>
      <c r="N651" s="24"/>
      <c r="O651" s="24"/>
      <c r="P651" s="24"/>
    </row>
    <row r="652" ht="16.5" customHeight="1">
      <c r="G652" s="62"/>
      <c r="I652" s="14"/>
      <c r="N652" s="24"/>
      <c r="O652" s="24"/>
      <c r="P652" s="24"/>
    </row>
    <row r="653" ht="16.5" customHeight="1">
      <c r="G653" s="62"/>
      <c r="I653" s="14"/>
      <c r="N653" s="24"/>
      <c r="O653" s="24"/>
      <c r="P653" s="24"/>
    </row>
    <row r="654" ht="16.5" customHeight="1">
      <c r="G654" s="62"/>
      <c r="I654" s="14"/>
      <c r="N654" s="24"/>
      <c r="O654" s="24"/>
      <c r="P654" s="24"/>
    </row>
    <row r="655" ht="16.5" customHeight="1">
      <c r="G655" s="62"/>
      <c r="I655" s="14"/>
      <c r="N655" s="24"/>
      <c r="O655" s="24"/>
      <c r="P655" s="24"/>
    </row>
    <row r="656" ht="16.5" customHeight="1">
      <c r="G656" s="62"/>
      <c r="I656" s="14"/>
      <c r="N656" s="24"/>
      <c r="O656" s="24"/>
      <c r="P656" s="24"/>
    </row>
    <row r="657" ht="16.5" customHeight="1">
      <c r="G657" s="62"/>
      <c r="I657" s="14"/>
      <c r="N657" s="24"/>
      <c r="O657" s="24"/>
      <c r="P657" s="24"/>
    </row>
    <row r="658" ht="16.5" customHeight="1">
      <c r="G658" s="62"/>
      <c r="I658" s="14"/>
      <c r="N658" s="24"/>
      <c r="O658" s="24"/>
      <c r="P658" s="24"/>
    </row>
    <row r="659" ht="16.5" customHeight="1">
      <c r="G659" s="62"/>
      <c r="I659" s="14"/>
      <c r="N659" s="24"/>
      <c r="O659" s="24"/>
      <c r="P659" s="24"/>
    </row>
    <row r="660" ht="16.5" customHeight="1">
      <c r="G660" s="62"/>
      <c r="I660" s="14"/>
      <c r="N660" s="24"/>
      <c r="O660" s="24"/>
      <c r="P660" s="24"/>
    </row>
    <row r="661" ht="16.5" customHeight="1">
      <c r="G661" s="62"/>
      <c r="I661" s="14"/>
      <c r="N661" s="24"/>
      <c r="O661" s="24"/>
      <c r="P661" s="24"/>
    </row>
    <row r="662" ht="16.5" customHeight="1">
      <c r="G662" s="62"/>
      <c r="I662" s="14"/>
      <c r="N662" s="24"/>
      <c r="O662" s="24"/>
      <c r="P662" s="24"/>
    </row>
    <row r="663" ht="16.5" customHeight="1">
      <c r="G663" s="62"/>
      <c r="I663" s="14"/>
      <c r="N663" s="24"/>
      <c r="O663" s="24"/>
      <c r="P663" s="24"/>
    </row>
    <row r="664" ht="16.5" customHeight="1">
      <c r="G664" s="62"/>
      <c r="I664" s="14"/>
      <c r="N664" s="24"/>
      <c r="O664" s="24"/>
      <c r="P664" s="24"/>
    </row>
    <row r="665" ht="16.5" customHeight="1">
      <c r="G665" s="62"/>
      <c r="I665" s="14"/>
      <c r="N665" s="24"/>
      <c r="O665" s="24"/>
      <c r="P665" s="24"/>
    </row>
    <row r="666" ht="16.5" customHeight="1">
      <c r="G666" s="62"/>
      <c r="I666" s="14"/>
      <c r="N666" s="24"/>
      <c r="O666" s="24"/>
      <c r="P666" s="24"/>
    </row>
    <row r="667" ht="16.5" customHeight="1">
      <c r="G667" s="62"/>
      <c r="I667" s="14"/>
      <c r="N667" s="24"/>
      <c r="O667" s="24"/>
      <c r="P667" s="24"/>
    </row>
    <row r="668" ht="16.5" customHeight="1">
      <c r="G668" s="62"/>
      <c r="I668" s="14"/>
      <c r="N668" s="24"/>
      <c r="O668" s="24"/>
      <c r="P668" s="24"/>
    </row>
    <row r="669" ht="16.5" customHeight="1">
      <c r="G669" s="62"/>
      <c r="I669" s="14"/>
      <c r="N669" s="24"/>
      <c r="O669" s="24"/>
      <c r="P669" s="24"/>
    </row>
    <row r="670" ht="16.5" customHeight="1">
      <c r="G670" s="62"/>
      <c r="I670" s="14"/>
      <c r="N670" s="24"/>
      <c r="O670" s="24"/>
      <c r="P670" s="24"/>
    </row>
    <row r="671" ht="16.5" customHeight="1">
      <c r="G671" s="62"/>
      <c r="I671" s="14"/>
      <c r="N671" s="24"/>
      <c r="O671" s="24"/>
      <c r="P671" s="24"/>
    </row>
    <row r="672" ht="16.5" customHeight="1">
      <c r="G672" s="62"/>
      <c r="I672" s="14"/>
      <c r="N672" s="24"/>
      <c r="O672" s="24"/>
      <c r="P672" s="24"/>
    </row>
    <row r="673" ht="16.5" customHeight="1">
      <c r="G673" s="62"/>
      <c r="I673" s="14"/>
      <c r="N673" s="24"/>
      <c r="O673" s="24"/>
      <c r="P673" s="24"/>
    </row>
    <row r="674" ht="16.5" customHeight="1">
      <c r="G674" s="62"/>
      <c r="I674" s="14"/>
      <c r="N674" s="24"/>
      <c r="O674" s="24"/>
      <c r="P674" s="24"/>
    </row>
    <row r="675" ht="16.5" customHeight="1">
      <c r="G675" s="62"/>
      <c r="I675" s="14"/>
      <c r="N675" s="24"/>
      <c r="O675" s="24"/>
      <c r="P675" s="24"/>
    </row>
    <row r="676" ht="16.5" customHeight="1">
      <c r="G676" s="62"/>
      <c r="I676" s="14"/>
      <c r="N676" s="24"/>
      <c r="O676" s="24"/>
      <c r="P676" s="24"/>
    </row>
    <row r="677" ht="16.5" customHeight="1">
      <c r="G677" s="62"/>
      <c r="I677" s="14"/>
      <c r="N677" s="24"/>
      <c r="O677" s="24"/>
      <c r="P677" s="24"/>
    </row>
    <row r="678" ht="16.5" customHeight="1">
      <c r="G678" s="62"/>
      <c r="I678" s="14"/>
      <c r="N678" s="24"/>
      <c r="O678" s="24"/>
      <c r="P678" s="24"/>
    </row>
    <row r="679" ht="16.5" customHeight="1">
      <c r="G679" s="62"/>
      <c r="I679" s="14"/>
      <c r="N679" s="24"/>
      <c r="O679" s="24"/>
      <c r="P679" s="24"/>
    </row>
    <row r="680" ht="16.5" customHeight="1">
      <c r="G680" s="62"/>
      <c r="I680" s="14"/>
      <c r="N680" s="24"/>
      <c r="O680" s="24"/>
      <c r="P680" s="24"/>
    </row>
    <row r="681" ht="16.5" customHeight="1">
      <c r="G681" s="62"/>
      <c r="I681" s="14"/>
      <c r="N681" s="24"/>
      <c r="O681" s="24"/>
      <c r="P681" s="24"/>
    </row>
    <row r="682" ht="16.5" customHeight="1">
      <c r="G682" s="62"/>
      <c r="I682" s="14"/>
      <c r="N682" s="24"/>
      <c r="O682" s="24"/>
      <c r="P682" s="24"/>
    </row>
    <row r="683" ht="16.5" customHeight="1">
      <c r="G683" s="62"/>
      <c r="I683" s="14"/>
      <c r="N683" s="24"/>
      <c r="O683" s="24"/>
      <c r="P683" s="24"/>
    </row>
    <row r="684" ht="16.5" customHeight="1">
      <c r="G684" s="62"/>
      <c r="I684" s="14"/>
      <c r="N684" s="24"/>
      <c r="O684" s="24"/>
      <c r="P684" s="24"/>
    </row>
    <row r="685" ht="16.5" customHeight="1">
      <c r="G685" s="62"/>
      <c r="I685" s="14"/>
      <c r="N685" s="24"/>
      <c r="O685" s="24"/>
      <c r="P685" s="24"/>
    </row>
    <row r="686" ht="16.5" customHeight="1">
      <c r="G686" s="62"/>
      <c r="I686" s="14"/>
      <c r="N686" s="24"/>
      <c r="O686" s="24"/>
      <c r="P686" s="24"/>
    </row>
    <row r="687" ht="16.5" customHeight="1">
      <c r="G687" s="62"/>
      <c r="I687" s="14"/>
      <c r="N687" s="24"/>
      <c r="O687" s="24"/>
      <c r="P687" s="24"/>
    </row>
    <row r="688" ht="16.5" customHeight="1">
      <c r="G688" s="62"/>
      <c r="I688" s="14"/>
      <c r="N688" s="24"/>
      <c r="O688" s="24"/>
      <c r="P688" s="24"/>
    </row>
    <row r="689" ht="16.5" customHeight="1">
      <c r="G689" s="62"/>
      <c r="I689" s="14"/>
      <c r="N689" s="24"/>
      <c r="O689" s="24"/>
      <c r="P689" s="24"/>
    </row>
    <row r="690" ht="16.5" customHeight="1">
      <c r="G690" s="62"/>
      <c r="I690" s="14"/>
      <c r="N690" s="24"/>
      <c r="O690" s="24"/>
      <c r="P690" s="24"/>
    </row>
    <row r="691" ht="16.5" customHeight="1">
      <c r="G691" s="62"/>
      <c r="I691" s="14"/>
      <c r="N691" s="24"/>
      <c r="O691" s="24"/>
      <c r="P691" s="24"/>
    </row>
    <row r="692" ht="16.5" customHeight="1">
      <c r="G692" s="62"/>
      <c r="I692" s="14"/>
      <c r="N692" s="24"/>
      <c r="O692" s="24"/>
      <c r="P692" s="24"/>
    </row>
    <row r="693" ht="16.5" customHeight="1">
      <c r="G693" s="62"/>
      <c r="I693" s="14"/>
      <c r="N693" s="24"/>
      <c r="O693" s="24"/>
      <c r="P693" s="24"/>
    </row>
    <row r="694" ht="16.5" customHeight="1">
      <c r="G694" s="62"/>
      <c r="I694" s="14"/>
      <c r="N694" s="24"/>
      <c r="O694" s="24"/>
      <c r="P694" s="24"/>
    </row>
    <row r="695" ht="16.5" customHeight="1">
      <c r="G695" s="62"/>
      <c r="I695" s="14"/>
      <c r="N695" s="24"/>
      <c r="O695" s="24"/>
      <c r="P695" s="24"/>
    </row>
    <row r="696" ht="16.5" customHeight="1">
      <c r="G696" s="62"/>
      <c r="I696" s="14"/>
      <c r="N696" s="24"/>
      <c r="O696" s="24"/>
      <c r="P696" s="24"/>
    </row>
    <row r="697" ht="16.5" customHeight="1">
      <c r="G697" s="62"/>
      <c r="I697" s="14"/>
      <c r="N697" s="24"/>
      <c r="O697" s="24"/>
      <c r="P697" s="24"/>
    </row>
    <row r="698" ht="16.5" customHeight="1">
      <c r="G698" s="62"/>
      <c r="I698" s="14"/>
      <c r="N698" s="24"/>
      <c r="O698" s="24"/>
      <c r="P698" s="24"/>
    </row>
    <row r="699" ht="16.5" customHeight="1">
      <c r="G699" s="62"/>
      <c r="I699" s="14"/>
      <c r="N699" s="24"/>
      <c r="O699" s="24"/>
      <c r="P699" s="24"/>
    </row>
    <row r="700" ht="16.5" customHeight="1">
      <c r="G700" s="62"/>
      <c r="I700" s="14"/>
      <c r="N700" s="24"/>
      <c r="O700" s="24"/>
      <c r="P700" s="24"/>
    </row>
    <row r="701" ht="16.5" customHeight="1">
      <c r="G701" s="62"/>
      <c r="I701" s="14"/>
      <c r="N701" s="24"/>
      <c r="O701" s="24"/>
      <c r="P701" s="24"/>
    </row>
    <row r="702" ht="16.5" customHeight="1">
      <c r="G702" s="62"/>
      <c r="I702" s="14"/>
      <c r="N702" s="24"/>
      <c r="O702" s="24"/>
      <c r="P702" s="24"/>
    </row>
    <row r="703" ht="16.5" customHeight="1">
      <c r="G703" s="62"/>
      <c r="I703" s="14"/>
      <c r="N703" s="24"/>
      <c r="O703" s="24"/>
      <c r="P703" s="24"/>
    </row>
    <row r="704" ht="16.5" customHeight="1">
      <c r="G704" s="62"/>
      <c r="I704" s="14"/>
      <c r="N704" s="24"/>
      <c r="O704" s="24"/>
      <c r="P704" s="24"/>
    </row>
    <row r="705" ht="16.5" customHeight="1">
      <c r="G705" s="62"/>
      <c r="I705" s="14"/>
      <c r="N705" s="24"/>
      <c r="O705" s="24"/>
      <c r="P705" s="24"/>
    </row>
    <row r="706" ht="16.5" customHeight="1">
      <c r="G706" s="62"/>
      <c r="I706" s="14"/>
      <c r="N706" s="24"/>
      <c r="O706" s="24"/>
      <c r="P706" s="24"/>
    </row>
    <row r="707" ht="16.5" customHeight="1">
      <c r="G707" s="62"/>
      <c r="I707" s="14"/>
      <c r="N707" s="24"/>
      <c r="O707" s="24"/>
      <c r="P707" s="24"/>
    </row>
    <row r="708" ht="16.5" customHeight="1">
      <c r="G708" s="62"/>
      <c r="I708" s="14"/>
      <c r="N708" s="24"/>
      <c r="O708" s="24"/>
      <c r="P708" s="24"/>
    </row>
    <row r="709" ht="16.5" customHeight="1">
      <c r="G709" s="62"/>
      <c r="I709" s="14"/>
      <c r="N709" s="24"/>
      <c r="O709" s="24"/>
      <c r="P709" s="24"/>
    </row>
    <row r="710" ht="16.5" customHeight="1">
      <c r="G710" s="62"/>
      <c r="I710" s="14"/>
      <c r="N710" s="24"/>
      <c r="O710" s="24"/>
      <c r="P710" s="24"/>
    </row>
    <row r="711" ht="16.5" customHeight="1">
      <c r="G711" s="62"/>
      <c r="I711" s="14"/>
      <c r="N711" s="24"/>
      <c r="O711" s="24"/>
      <c r="P711" s="24"/>
    </row>
    <row r="712" ht="16.5" customHeight="1">
      <c r="G712" s="62"/>
      <c r="I712" s="14"/>
      <c r="N712" s="24"/>
      <c r="O712" s="24"/>
      <c r="P712" s="24"/>
    </row>
    <row r="713" ht="16.5" customHeight="1">
      <c r="G713" s="62"/>
      <c r="I713" s="14"/>
      <c r="N713" s="24"/>
      <c r="O713" s="24"/>
      <c r="P713" s="24"/>
    </row>
    <row r="714" ht="16.5" customHeight="1">
      <c r="G714" s="62"/>
      <c r="I714" s="14"/>
      <c r="N714" s="24"/>
      <c r="O714" s="24"/>
      <c r="P714" s="24"/>
    </row>
    <row r="715" ht="16.5" customHeight="1">
      <c r="G715" s="62"/>
      <c r="I715" s="14"/>
      <c r="N715" s="24"/>
      <c r="O715" s="24"/>
      <c r="P715" s="24"/>
    </row>
    <row r="716" ht="16.5" customHeight="1">
      <c r="G716" s="62"/>
      <c r="I716" s="14"/>
      <c r="N716" s="24"/>
      <c r="O716" s="24"/>
      <c r="P716" s="24"/>
    </row>
    <row r="717" ht="16.5" customHeight="1">
      <c r="G717" s="62"/>
      <c r="I717" s="14"/>
      <c r="N717" s="24"/>
      <c r="O717" s="24"/>
      <c r="P717" s="24"/>
    </row>
    <row r="718" ht="16.5" customHeight="1">
      <c r="G718" s="62"/>
      <c r="I718" s="14"/>
      <c r="N718" s="24"/>
      <c r="O718" s="24"/>
      <c r="P718" s="24"/>
    </row>
    <row r="719" ht="16.5" customHeight="1">
      <c r="G719" s="62"/>
      <c r="I719" s="14"/>
      <c r="N719" s="24"/>
      <c r="O719" s="24"/>
      <c r="P719" s="24"/>
    </row>
    <row r="720" ht="16.5" customHeight="1">
      <c r="G720" s="62"/>
      <c r="I720" s="14"/>
      <c r="N720" s="24"/>
      <c r="O720" s="24"/>
      <c r="P720" s="24"/>
    </row>
    <row r="721" ht="16.5" customHeight="1">
      <c r="G721" s="62"/>
      <c r="I721" s="14"/>
      <c r="N721" s="24"/>
      <c r="O721" s="24"/>
      <c r="P721" s="24"/>
    </row>
    <row r="722" ht="16.5" customHeight="1">
      <c r="G722" s="62"/>
      <c r="I722" s="14"/>
      <c r="N722" s="24"/>
      <c r="O722" s="24"/>
      <c r="P722" s="24"/>
    </row>
    <row r="723" ht="16.5" customHeight="1">
      <c r="G723" s="62"/>
      <c r="I723" s="14"/>
      <c r="N723" s="24"/>
      <c r="O723" s="24"/>
      <c r="P723" s="24"/>
    </row>
    <row r="724" ht="16.5" customHeight="1">
      <c r="G724" s="62"/>
      <c r="I724" s="14"/>
      <c r="N724" s="24"/>
      <c r="O724" s="24"/>
      <c r="P724" s="24"/>
    </row>
    <row r="725" ht="16.5" customHeight="1">
      <c r="G725" s="62"/>
      <c r="I725" s="14"/>
      <c r="N725" s="24"/>
      <c r="O725" s="24"/>
      <c r="P725" s="24"/>
    </row>
    <row r="726" ht="16.5" customHeight="1">
      <c r="G726" s="62"/>
      <c r="I726" s="14"/>
      <c r="N726" s="24"/>
      <c r="O726" s="24"/>
      <c r="P726" s="24"/>
    </row>
    <row r="727" ht="16.5" customHeight="1">
      <c r="G727" s="62"/>
      <c r="I727" s="14"/>
      <c r="N727" s="24"/>
      <c r="O727" s="24"/>
      <c r="P727" s="24"/>
    </row>
    <row r="728" ht="16.5" customHeight="1">
      <c r="G728" s="62"/>
      <c r="I728" s="14"/>
      <c r="N728" s="24"/>
      <c r="O728" s="24"/>
      <c r="P728" s="24"/>
    </row>
    <row r="729" ht="16.5" customHeight="1">
      <c r="G729" s="62"/>
      <c r="I729" s="14"/>
      <c r="N729" s="24"/>
      <c r="O729" s="24"/>
      <c r="P729" s="24"/>
    </row>
    <row r="730" ht="16.5" customHeight="1">
      <c r="G730" s="62"/>
      <c r="I730" s="14"/>
      <c r="N730" s="24"/>
      <c r="O730" s="24"/>
      <c r="P730" s="24"/>
    </row>
    <row r="731" ht="16.5" customHeight="1">
      <c r="G731" s="62"/>
      <c r="I731" s="14"/>
      <c r="N731" s="24"/>
      <c r="O731" s="24"/>
      <c r="P731" s="24"/>
    </row>
    <row r="732" ht="16.5" customHeight="1">
      <c r="G732" s="62"/>
      <c r="I732" s="14"/>
      <c r="N732" s="24"/>
      <c r="O732" s="24"/>
      <c r="P732" s="24"/>
    </row>
    <row r="733" ht="16.5" customHeight="1">
      <c r="G733" s="62"/>
      <c r="I733" s="14"/>
      <c r="N733" s="24"/>
      <c r="O733" s="24"/>
      <c r="P733" s="24"/>
    </row>
    <row r="734" ht="16.5" customHeight="1">
      <c r="G734" s="62"/>
      <c r="I734" s="14"/>
      <c r="N734" s="24"/>
      <c r="O734" s="24"/>
      <c r="P734" s="24"/>
    </row>
    <row r="735" ht="16.5" customHeight="1">
      <c r="G735" s="62"/>
      <c r="I735" s="14"/>
      <c r="N735" s="24"/>
      <c r="O735" s="24"/>
      <c r="P735" s="24"/>
    </row>
    <row r="736" ht="16.5" customHeight="1">
      <c r="G736" s="62"/>
      <c r="I736" s="14"/>
      <c r="N736" s="24"/>
      <c r="O736" s="24"/>
      <c r="P736" s="24"/>
    </row>
    <row r="737" ht="16.5" customHeight="1">
      <c r="G737" s="62"/>
      <c r="I737" s="14"/>
      <c r="N737" s="24"/>
      <c r="O737" s="24"/>
      <c r="P737" s="24"/>
    </row>
    <row r="738" ht="16.5" customHeight="1">
      <c r="G738" s="62"/>
      <c r="I738" s="14"/>
      <c r="N738" s="24"/>
      <c r="O738" s="24"/>
      <c r="P738" s="24"/>
    </row>
    <row r="739" ht="16.5" customHeight="1">
      <c r="G739" s="62"/>
      <c r="I739" s="14"/>
      <c r="N739" s="24"/>
      <c r="O739" s="24"/>
      <c r="P739" s="24"/>
    </row>
    <row r="740" ht="16.5" customHeight="1">
      <c r="G740" s="62"/>
      <c r="I740" s="14"/>
      <c r="N740" s="24"/>
      <c r="O740" s="24"/>
      <c r="P740" s="24"/>
    </row>
    <row r="741" ht="16.5" customHeight="1">
      <c r="G741" s="62"/>
      <c r="I741" s="14"/>
      <c r="N741" s="24"/>
      <c r="O741" s="24"/>
      <c r="P741" s="24"/>
    </row>
    <row r="742" ht="16.5" customHeight="1">
      <c r="G742" s="62"/>
      <c r="I742" s="14"/>
      <c r="N742" s="24"/>
      <c r="O742" s="24"/>
      <c r="P742" s="24"/>
    </row>
    <row r="743" ht="16.5" customHeight="1">
      <c r="G743" s="62"/>
      <c r="I743" s="14"/>
      <c r="N743" s="24"/>
      <c r="O743" s="24"/>
      <c r="P743" s="24"/>
    </row>
    <row r="744" ht="16.5" customHeight="1">
      <c r="G744" s="62"/>
      <c r="I744" s="14"/>
      <c r="N744" s="24"/>
      <c r="O744" s="24"/>
      <c r="P744" s="24"/>
    </row>
    <row r="745" ht="16.5" customHeight="1">
      <c r="G745" s="62"/>
      <c r="I745" s="14"/>
      <c r="N745" s="24"/>
      <c r="O745" s="24"/>
      <c r="P745" s="24"/>
    </row>
    <row r="746" ht="16.5" customHeight="1">
      <c r="G746" s="62"/>
      <c r="I746" s="14"/>
      <c r="N746" s="24"/>
      <c r="O746" s="24"/>
      <c r="P746" s="24"/>
    </row>
    <row r="747" ht="16.5" customHeight="1">
      <c r="G747" s="62"/>
      <c r="I747" s="14"/>
      <c r="N747" s="24"/>
      <c r="O747" s="24"/>
      <c r="P747" s="24"/>
    </row>
    <row r="748" ht="16.5" customHeight="1">
      <c r="G748" s="62"/>
      <c r="I748" s="14"/>
      <c r="N748" s="24"/>
      <c r="O748" s="24"/>
      <c r="P748" s="24"/>
    </row>
    <row r="749" ht="16.5" customHeight="1">
      <c r="G749" s="62"/>
      <c r="I749" s="14"/>
      <c r="N749" s="24"/>
      <c r="O749" s="24"/>
      <c r="P749" s="24"/>
    </row>
    <row r="750" ht="16.5" customHeight="1">
      <c r="G750" s="62"/>
      <c r="I750" s="14"/>
      <c r="N750" s="24"/>
      <c r="O750" s="24"/>
      <c r="P750" s="24"/>
    </row>
    <row r="751" ht="16.5" customHeight="1">
      <c r="G751" s="62"/>
      <c r="I751" s="14"/>
      <c r="N751" s="24"/>
      <c r="O751" s="24"/>
      <c r="P751" s="24"/>
    </row>
    <row r="752" ht="16.5" customHeight="1">
      <c r="G752" s="62"/>
      <c r="I752" s="14"/>
      <c r="N752" s="24"/>
      <c r="O752" s="24"/>
      <c r="P752" s="24"/>
    </row>
    <row r="753" ht="16.5" customHeight="1">
      <c r="G753" s="62"/>
      <c r="I753" s="14"/>
      <c r="N753" s="24"/>
      <c r="O753" s="24"/>
      <c r="P753" s="24"/>
    </row>
    <row r="754" ht="16.5" customHeight="1">
      <c r="G754" s="62"/>
      <c r="I754" s="14"/>
      <c r="N754" s="24"/>
      <c r="O754" s="24"/>
      <c r="P754" s="24"/>
    </row>
    <row r="755" ht="16.5" customHeight="1">
      <c r="G755" s="62"/>
      <c r="I755" s="14"/>
      <c r="N755" s="24"/>
      <c r="O755" s="24"/>
      <c r="P755" s="24"/>
    </row>
    <row r="756" ht="16.5" customHeight="1">
      <c r="G756" s="62"/>
      <c r="I756" s="14"/>
      <c r="N756" s="24"/>
      <c r="O756" s="24"/>
      <c r="P756" s="24"/>
    </row>
    <row r="757" ht="16.5" customHeight="1">
      <c r="G757" s="62"/>
      <c r="I757" s="14"/>
      <c r="N757" s="24"/>
      <c r="O757" s="24"/>
      <c r="P757" s="24"/>
    </row>
    <row r="758" ht="16.5" customHeight="1">
      <c r="G758" s="62"/>
      <c r="I758" s="14"/>
      <c r="N758" s="24"/>
      <c r="O758" s="24"/>
      <c r="P758" s="24"/>
    </row>
    <row r="759" ht="16.5" customHeight="1">
      <c r="G759" s="62"/>
      <c r="I759" s="14"/>
      <c r="N759" s="24"/>
      <c r="O759" s="24"/>
      <c r="P759" s="24"/>
    </row>
    <row r="760" ht="16.5" customHeight="1">
      <c r="G760" s="62"/>
      <c r="I760" s="14"/>
      <c r="N760" s="24"/>
      <c r="O760" s="24"/>
      <c r="P760" s="24"/>
    </row>
    <row r="761" ht="16.5" customHeight="1">
      <c r="G761" s="62"/>
      <c r="I761" s="14"/>
      <c r="N761" s="24"/>
      <c r="O761" s="24"/>
      <c r="P761" s="24"/>
    </row>
    <row r="762" ht="16.5" customHeight="1">
      <c r="G762" s="62"/>
      <c r="I762" s="14"/>
      <c r="N762" s="24"/>
      <c r="O762" s="24"/>
      <c r="P762" s="24"/>
    </row>
    <row r="763" ht="16.5" customHeight="1">
      <c r="G763" s="62"/>
      <c r="I763" s="14"/>
      <c r="N763" s="24"/>
      <c r="O763" s="24"/>
      <c r="P763" s="24"/>
    </row>
    <row r="764" ht="16.5" customHeight="1">
      <c r="G764" s="62"/>
      <c r="I764" s="14"/>
      <c r="N764" s="24"/>
      <c r="O764" s="24"/>
      <c r="P764" s="24"/>
    </row>
    <row r="765" ht="16.5" customHeight="1">
      <c r="G765" s="62"/>
      <c r="I765" s="14"/>
      <c r="N765" s="24"/>
      <c r="O765" s="24"/>
      <c r="P765" s="24"/>
    </row>
    <row r="766" ht="16.5" customHeight="1">
      <c r="G766" s="62"/>
      <c r="I766" s="14"/>
      <c r="N766" s="24"/>
      <c r="O766" s="24"/>
      <c r="P766" s="24"/>
    </row>
    <row r="767" ht="16.5" customHeight="1">
      <c r="G767" s="62"/>
      <c r="I767" s="14"/>
      <c r="N767" s="24"/>
      <c r="O767" s="24"/>
      <c r="P767" s="24"/>
    </row>
    <row r="768" ht="16.5" customHeight="1">
      <c r="G768" s="62"/>
      <c r="I768" s="14"/>
      <c r="N768" s="24"/>
      <c r="O768" s="24"/>
      <c r="P768" s="24"/>
    </row>
    <row r="769" ht="16.5" customHeight="1">
      <c r="G769" s="62"/>
      <c r="I769" s="14"/>
      <c r="N769" s="24"/>
      <c r="O769" s="24"/>
      <c r="P769" s="24"/>
    </row>
    <row r="770" ht="16.5" customHeight="1">
      <c r="G770" s="62"/>
      <c r="I770" s="14"/>
      <c r="N770" s="24"/>
      <c r="O770" s="24"/>
      <c r="P770" s="24"/>
    </row>
    <row r="771" ht="16.5" customHeight="1">
      <c r="G771" s="62"/>
      <c r="I771" s="14"/>
      <c r="N771" s="24"/>
      <c r="O771" s="24"/>
      <c r="P771" s="24"/>
    </row>
    <row r="772" ht="16.5" customHeight="1">
      <c r="G772" s="62"/>
      <c r="I772" s="14"/>
      <c r="N772" s="24"/>
      <c r="O772" s="24"/>
      <c r="P772" s="24"/>
    </row>
    <row r="773" ht="16.5" customHeight="1">
      <c r="G773" s="62"/>
      <c r="I773" s="14"/>
      <c r="N773" s="24"/>
      <c r="O773" s="24"/>
      <c r="P773" s="24"/>
    </row>
    <row r="774" ht="16.5" customHeight="1">
      <c r="G774" s="62"/>
      <c r="I774" s="14"/>
      <c r="N774" s="24"/>
      <c r="O774" s="24"/>
      <c r="P774" s="24"/>
    </row>
    <row r="775" ht="16.5" customHeight="1">
      <c r="G775" s="62"/>
      <c r="I775" s="14"/>
      <c r="N775" s="24"/>
      <c r="O775" s="24"/>
      <c r="P775" s="24"/>
    </row>
    <row r="776" ht="16.5" customHeight="1">
      <c r="G776" s="62"/>
      <c r="I776" s="14"/>
      <c r="N776" s="24"/>
      <c r="O776" s="24"/>
      <c r="P776" s="24"/>
    </row>
    <row r="777" ht="16.5" customHeight="1">
      <c r="G777" s="62"/>
      <c r="I777" s="14"/>
      <c r="N777" s="24"/>
      <c r="O777" s="24"/>
      <c r="P777" s="24"/>
    </row>
    <row r="778" ht="16.5" customHeight="1">
      <c r="G778" s="62"/>
      <c r="I778" s="14"/>
      <c r="N778" s="24"/>
      <c r="O778" s="24"/>
      <c r="P778" s="24"/>
    </row>
    <row r="779" ht="16.5" customHeight="1">
      <c r="G779" s="62"/>
      <c r="I779" s="14"/>
      <c r="N779" s="24"/>
      <c r="O779" s="24"/>
      <c r="P779" s="24"/>
    </row>
    <row r="780" ht="16.5" customHeight="1">
      <c r="G780" s="62"/>
      <c r="I780" s="14"/>
      <c r="N780" s="24"/>
      <c r="O780" s="24"/>
      <c r="P780" s="24"/>
    </row>
    <row r="781" ht="16.5" customHeight="1">
      <c r="G781" s="62"/>
      <c r="I781" s="14"/>
      <c r="N781" s="24"/>
      <c r="O781" s="24"/>
      <c r="P781" s="24"/>
    </row>
    <row r="782" ht="16.5" customHeight="1">
      <c r="G782" s="62"/>
      <c r="I782" s="14"/>
      <c r="N782" s="24"/>
      <c r="O782" s="24"/>
      <c r="P782" s="24"/>
    </row>
    <row r="783" ht="16.5" customHeight="1">
      <c r="G783" s="62"/>
      <c r="I783" s="14"/>
      <c r="N783" s="24"/>
      <c r="O783" s="24"/>
      <c r="P783" s="24"/>
    </row>
    <row r="784" ht="16.5" customHeight="1">
      <c r="G784" s="62"/>
      <c r="I784" s="14"/>
      <c r="N784" s="24"/>
      <c r="O784" s="24"/>
      <c r="P784" s="24"/>
    </row>
    <row r="785" ht="16.5" customHeight="1">
      <c r="G785" s="62"/>
      <c r="I785" s="14"/>
      <c r="N785" s="24"/>
      <c r="O785" s="24"/>
      <c r="P785" s="24"/>
    </row>
    <row r="786" ht="16.5" customHeight="1">
      <c r="G786" s="62"/>
      <c r="I786" s="14"/>
      <c r="N786" s="24"/>
      <c r="O786" s="24"/>
      <c r="P786" s="24"/>
    </row>
    <row r="787" ht="16.5" customHeight="1">
      <c r="G787" s="62"/>
      <c r="I787" s="14"/>
      <c r="N787" s="24"/>
      <c r="O787" s="24"/>
      <c r="P787" s="24"/>
    </row>
    <row r="788" ht="16.5" customHeight="1">
      <c r="G788" s="62"/>
      <c r="I788" s="14"/>
      <c r="N788" s="24"/>
      <c r="O788" s="24"/>
      <c r="P788" s="24"/>
    </row>
    <row r="789" ht="16.5" customHeight="1">
      <c r="G789" s="62"/>
      <c r="I789" s="14"/>
      <c r="N789" s="24"/>
      <c r="O789" s="24"/>
      <c r="P789" s="24"/>
    </row>
    <row r="790" ht="16.5" customHeight="1">
      <c r="G790" s="62"/>
      <c r="I790" s="14"/>
      <c r="N790" s="24"/>
      <c r="O790" s="24"/>
      <c r="P790" s="24"/>
    </row>
    <row r="791" ht="16.5" customHeight="1">
      <c r="G791" s="62"/>
      <c r="I791" s="14"/>
      <c r="N791" s="24"/>
      <c r="O791" s="24"/>
      <c r="P791" s="24"/>
    </row>
    <row r="792" ht="16.5" customHeight="1">
      <c r="G792" s="62"/>
      <c r="I792" s="14"/>
      <c r="N792" s="24"/>
      <c r="O792" s="24"/>
      <c r="P792" s="24"/>
    </row>
    <row r="793" ht="16.5" customHeight="1">
      <c r="G793" s="62"/>
      <c r="I793" s="14"/>
      <c r="N793" s="24"/>
      <c r="O793" s="24"/>
      <c r="P793" s="24"/>
    </row>
    <row r="794" ht="16.5" customHeight="1">
      <c r="G794" s="62"/>
      <c r="I794" s="14"/>
      <c r="N794" s="24"/>
      <c r="O794" s="24"/>
      <c r="P794" s="24"/>
    </row>
    <row r="795" ht="16.5" customHeight="1">
      <c r="G795" s="62"/>
      <c r="I795" s="14"/>
      <c r="N795" s="24"/>
      <c r="O795" s="24"/>
      <c r="P795" s="24"/>
    </row>
    <row r="796" ht="16.5" customHeight="1">
      <c r="G796" s="62"/>
      <c r="I796" s="14"/>
      <c r="N796" s="24"/>
      <c r="O796" s="24"/>
      <c r="P796" s="24"/>
    </row>
    <row r="797" ht="16.5" customHeight="1">
      <c r="G797" s="62"/>
      <c r="I797" s="14"/>
      <c r="N797" s="24"/>
      <c r="O797" s="24"/>
      <c r="P797" s="24"/>
    </row>
    <row r="798" ht="16.5" customHeight="1">
      <c r="G798" s="62"/>
      <c r="I798" s="14"/>
      <c r="N798" s="24"/>
      <c r="O798" s="24"/>
      <c r="P798" s="24"/>
    </row>
    <row r="799" ht="16.5" customHeight="1">
      <c r="G799" s="62"/>
      <c r="I799" s="14"/>
      <c r="N799" s="24"/>
      <c r="O799" s="24"/>
      <c r="P799" s="24"/>
    </row>
    <row r="800" ht="16.5" customHeight="1">
      <c r="G800" s="62"/>
      <c r="I800" s="14"/>
      <c r="N800" s="24"/>
      <c r="O800" s="24"/>
      <c r="P800" s="24"/>
    </row>
    <row r="801" ht="16.5" customHeight="1">
      <c r="G801" s="62"/>
      <c r="I801" s="14"/>
      <c r="N801" s="24"/>
      <c r="O801" s="24"/>
      <c r="P801" s="24"/>
    </row>
    <row r="802" ht="16.5" customHeight="1">
      <c r="G802" s="62"/>
      <c r="I802" s="14"/>
      <c r="N802" s="24"/>
      <c r="O802" s="24"/>
      <c r="P802" s="24"/>
    </row>
    <row r="803" ht="16.5" customHeight="1">
      <c r="G803" s="62"/>
      <c r="I803" s="14"/>
      <c r="N803" s="24"/>
      <c r="O803" s="24"/>
      <c r="P803" s="24"/>
    </row>
    <row r="804" ht="16.5" customHeight="1">
      <c r="G804" s="62"/>
      <c r="I804" s="14"/>
      <c r="N804" s="24"/>
      <c r="O804" s="24"/>
      <c r="P804" s="24"/>
    </row>
    <row r="805" ht="16.5" customHeight="1">
      <c r="G805" s="62"/>
      <c r="I805" s="14"/>
      <c r="N805" s="24"/>
      <c r="O805" s="24"/>
      <c r="P805" s="24"/>
    </row>
    <row r="806" ht="16.5" customHeight="1">
      <c r="G806" s="62"/>
      <c r="I806" s="14"/>
      <c r="N806" s="24"/>
      <c r="O806" s="24"/>
      <c r="P806" s="24"/>
    </row>
    <row r="807" ht="16.5" customHeight="1">
      <c r="G807" s="62"/>
      <c r="I807" s="14"/>
      <c r="N807" s="24"/>
      <c r="O807" s="24"/>
      <c r="P807" s="24"/>
    </row>
    <row r="808" ht="16.5" customHeight="1">
      <c r="G808" s="62"/>
      <c r="I808" s="14"/>
      <c r="N808" s="24"/>
      <c r="O808" s="24"/>
      <c r="P808" s="24"/>
    </row>
    <row r="809" ht="16.5" customHeight="1">
      <c r="G809" s="62"/>
      <c r="I809" s="14"/>
      <c r="N809" s="24"/>
      <c r="O809" s="24"/>
      <c r="P809" s="24"/>
    </row>
    <row r="810" ht="16.5" customHeight="1">
      <c r="G810" s="62"/>
      <c r="I810" s="14"/>
      <c r="N810" s="24"/>
      <c r="O810" s="24"/>
      <c r="P810" s="24"/>
    </row>
    <row r="811" ht="16.5" customHeight="1">
      <c r="G811" s="62"/>
      <c r="I811" s="14"/>
      <c r="N811" s="24"/>
      <c r="O811" s="24"/>
      <c r="P811" s="24"/>
    </row>
    <row r="812" ht="16.5" customHeight="1">
      <c r="G812" s="62"/>
      <c r="I812" s="14"/>
      <c r="N812" s="24"/>
      <c r="O812" s="24"/>
      <c r="P812" s="24"/>
    </row>
    <row r="813" ht="16.5" customHeight="1">
      <c r="G813" s="62"/>
      <c r="I813" s="14"/>
      <c r="N813" s="24"/>
      <c r="O813" s="24"/>
      <c r="P813" s="24"/>
    </row>
    <row r="814" ht="16.5" customHeight="1">
      <c r="G814" s="62"/>
      <c r="I814" s="14"/>
      <c r="N814" s="24"/>
      <c r="O814" s="24"/>
      <c r="P814" s="24"/>
    </row>
    <row r="815" ht="16.5" customHeight="1">
      <c r="G815" s="62"/>
      <c r="I815" s="14"/>
      <c r="N815" s="24"/>
      <c r="O815" s="24"/>
      <c r="P815" s="24"/>
    </row>
    <row r="816" ht="16.5" customHeight="1">
      <c r="G816" s="62"/>
      <c r="I816" s="14"/>
      <c r="N816" s="24"/>
      <c r="O816" s="24"/>
      <c r="P816" s="24"/>
    </row>
    <row r="817" ht="16.5" customHeight="1">
      <c r="G817" s="62"/>
      <c r="I817" s="14"/>
      <c r="N817" s="24"/>
      <c r="O817" s="24"/>
      <c r="P817" s="24"/>
    </row>
    <row r="818" ht="16.5" customHeight="1">
      <c r="G818" s="62"/>
      <c r="I818" s="14"/>
      <c r="N818" s="24"/>
      <c r="O818" s="24"/>
      <c r="P818" s="24"/>
    </row>
    <row r="819" ht="16.5" customHeight="1">
      <c r="G819" s="62"/>
      <c r="I819" s="14"/>
      <c r="N819" s="24"/>
      <c r="O819" s="24"/>
      <c r="P819" s="24"/>
    </row>
    <row r="820" ht="16.5" customHeight="1">
      <c r="G820" s="62"/>
      <c r="I820" s="14"/>
      <c r="N820" s="24"/>
      <c r="O820" s="24"/>
      <c r="P820" s="24"/>
    </row>
    <row r="821" ht="16.5" customHeight="1">
      <c r="G821" s="62"/>
      <c r="I821" s="14"/>
      <c r="N821" s="24"/>
      <c r="O821" s="24"/>
      <c r="P821" s="24"/>
    </row>
    <row r="822" ht="16.5" customHeight="1">
      <c r="G822" s="62"/>
      <c r="I822" s="14"/>
      <c r="N822" s="24"/>
      <c r="O822" s="24"/>
      <c r="P822" s="24"/>
    </row>
    <row r="823" ht="16.5" customHeight="1">
      <c r="G823" s="62"/>
      <c r="I823" s="14"/>
      <c r="N823" s="24"/>
      <c r="O823" s="24"/>
      <c r="P823" s="24"/>
    </row>
    <row r="824" ht="16.5" customHeight="1">
      <c r="G824" s="62"/>
      <c r="I824" s="14"/>
      <c r="N824" s="24"/>
      <c r="O824" s="24"/>
      <c r="P824" s="24"/>
    </row>
    <row r="825" ht="16.5" customHeight="1">
      <c r="G825" s="62"/>
      <c r="I825" s="14"/>
      <c r="N825" s="24"/>
      <c r="O825" s="24"/>
      <c r="P825" s="24"/>
    </row>
    <row r="826" ht="16.5" customHeight="1">
      <c r="G826" s="62"/>
      <c r="I826" s="14"/>
      <c r="N826" s="24"/>
      <c r="O826" s="24"/>
      <c r="P826" s="24"/>
    </row>
    <row r="827" ht="16.5" customHeight="1">
      <c r="G827" s="62"/>
      <c r="I827" s="14"/>
      <c r="N827" s="24"/>
      <c r="O827" s="24"/>
      <c r="P827" s="24"/>
    </row>
    <row r="828" ht="16.5" customHeight="1">
      <c r="G828" s="62"/>
      <c r="I828" s="14"/>
      <c r="N828" s="24"/>
      <c r="O828" s="24"/>
      <c r="P828" s="24"/>
    </row>
    <row r="829" ht="16.5" customHeight="1">
      <c r="G829" s="62"/>
      <c r="I829" s="14"/>
      <c r="N829" s="24"/>
      <c r="O829" s="24"/>
      <c r="P829" s="24"/>
    </row>
    <row r="830" ht="16.5" customHeight="1">
      <c r="G830" s="62"/>
      <c r="I830" s="14"/>
      <c r="N830" s="24"/>
      <c r="O830" s="24"/>
      <c r="P830" s="24"/>
    </row>
    <row r="831" ht="16.5" customHeight="1">
      <c r="G831" s="62"/>
      <c r="I831" s="14"/>
      <c r="N831" s="24"/>
      <c r="O831" s="24"/>
      <c r="P831" s="24"/>
    </row>
    <row r="832" ht="16.5" customHeight="1">
      <c r="G832" s="62"/>
      <c r="I832" s="14"/>
      <c r="N832" s="24"/>
      <c r="O832" s="24"/>
      <c r="P832" s="24"/>
    </row>
    <row r="833" ht="16.5" customHeight="1">
      <c r="G833" s="62"/>
      <c r="I833" s="14"/>
      <c r="N833" s="24"/>
      <c r="O833" s="24"/>
      <c r="P833" s="24"/>
    </row>
    <row r="834" ht="16.5" customHeight="1">
      <c r="G834" s="62"/>
      <c r="I834" s="14"/>
      <c r="N834" s="24"/>
      <c r="O834" s="24"/>
      <c r="P834" s="24"/>
    </row>
    <row r="835" ht="16.5" customHeight="1">
      <c r="G835" s="62"/>
      <c r="I835" s="14"/>
      <c r="N835" s="24"/>
      <c r="O835" s="24"/>
      <c r="P835" s="24"/>
    </row>
    <row r="836" ht="16.5" customHeight="1">
      <c r="G836" s="62"/>
      <c r="I836" s="14"/>
      <c r="N836" s="24"/>
      <c r="O836" s="24"/>
      <c r="P836" s="24"/>
    </row>
    <row r="837" ht="16.5" customHeight="1">
      <c r="G837" s="62"/>
      <c r="I837" s="14"/>
      <c r="N837" s="24"/>
      <c r="O837" s="24"/>
      <c r="P837" s="24"/>
    </row>
    <row r="838" ht="16.5" customHeight="1">
      <c r="G838" s="62"/>
      <c r="I838" s="14"/>
      <c r="N838" s="24"/>
      <c r="O838" s="24"/>
      <c r="P838" s="24"/>
    </row>
    <row r="839" ht="16.5" customHeight="1">
      <c r="G839" s="62"/>
      <c r="I839" s="14"/>
      <c r="N839" s="24"/>
      <c r="O839" s="24"/>
      <c r="P839" s="24"/>
    </row>
    <row r="840" ht="16.5" customHeight="1">
      <c r="G840" s="62"/>
      <c r="I840" s="14"/>
      <c r="N840" s="24"/>
      <c r="O840" s="24"/>
      <c r="P840" s="24"/>
    </row>
    <row r="841" ht="16.5" customHeight="1">
      <c r="G841" s="62"/>
      <c r="I841" s="14"/>
      <c r="N841" s="24"/>
      <c r="O841" s="24"/>
      <c r="P841" s="24"/>
    </row>
    <row r="842" ht="16.5" customHeight="1">
      <c r="G842" s="62"/>
      <c r="I842" s="14"/>
      <c r="N842" s="24"/>
      <c r="O842" s="24"/>
      <c r="P842" s="24"/>
    </row>
    <row r="843" ht="16.5" customHeight="1">
      <c r="G843" s="62"/>
      <c r="I843" s="14"/>
      <c r="N843" s="24"/>
      <c r="O843" s="24"/>
      <c r="P843" s="24"/>
    </row>
    <row r="844" ht="16.5" customHeight="1">
      <c r="G844" s="62"/>
      <c r="I844" s="14"/>
      <c r="N844" s="24"/>
      <c r="O844" s="24"/>
      <c r="P844" s="24"/>
    </row>
    <row r="845" ht="16.5" customHeight="1">
      <c r="G845" s="62"/>
      <c r="I845" s="14"/>
      <c r="N845" s="24"/>
      <c r="O845" s="24"/>
      <c r="P845" s="24"/>
    </row>
    <row r="846" ht="16.5" customHeight="1">
      <c r="G846" s="62"/>
      <c r="I846" s="14"/>
      <c r="N846" s="24"/>
      <c r="O846" s="24"/>
      <c r="P846" s="24"/>
    </row>
    <row r="847" ht="16.5" customHeight="1">
      <c r="G847" s="62"/>
      <c r="I847" s="14"/>
      <c r="N847" s="24"/>
      <c r="O847" s="24"/>
      <c r="P847" s="24"/>
    </row>
    <row r="848" ht="16.5" customHeight="1">
      <c r="G848" s="62"/>
      <c r="I848" s="14"/>
      <c r="N848" s="24"/>
      <c r="O848" s="24"/>
      <c r="P848" s="24"/>
    </row>
    <row r="849" ht="16.5" customHeight="1">
      <c r="G849" s="62"/>
      <c r="I849" s="14"/>
      <c r="N849" s="24"/>
      <c r="O849" s="24"/>
      <c r="P849" s="24"/>
    </row>
    <row r="850" ht="16.5" customHeight="1">
      <c r="G850" s="62"/>
      <c r="I850" s="14"/>
      <c r="N850" s="24"/>
      <c r="O850" s="24"/>
      <c r="P850" s="24"/>
    </row>
    <row r="851" ht="16.5" customHeight="1">
      <c r="G851" s="62"/>
      <c r="I851" s="14"/>
      <c r="N851" s="24"/>
      <c r="O851" s="24"/>
      <c r="P851" s="24"/>
    </row>
    <row r="852" ht="16.5" customHeight="1">
      <c r="G852" s="62"/>
      <c r="I852" s="14"/>
      <c r="N852" s="24"/>
      <c r="O852" s="24"/>
      <c r="P852" s="24"/>
    </row>
    <row r="853" ht="16.5" customHeight="1">
      <c r="G853" s="62"/>
      <c r="I853" s="14"/>
      <c r="N853" s="24"/>
      <c r="O853" s="24"/>
      <c r="P853" s="24"/>
    </row>
    <row r="854" ht="16.5" customHeight="1">
      <c r="G854" s="62"/>
      <c r="I854" s="14"/>
      <c r="N854" s="24"/>
      <c r="O854" s="24"/>
      <c r="P854" s="24"/>
    </row>
    <row r="855" ht="16.5" customHeight="1">
      <c r="G855" s="62"/>
      <c r="I855" s="14"/>
      <c r="N855" s="24"/>
      <c r="O855" s="24"/>
      <c r="P855" s="24"/>
    </row>
    <row r="856" ht="16.5" customHeight="1">
      <c r="G856" s="62"/>
      <c r="I856" s="14"/>
      <c r="N856" s="24"/>
      <c r="O856" s="24"/>
      <c r="P856" s="24"/>
    </row>
    <row r="857" ht="16.5" customHeight="1">
      <c r="G857" s="62"/>
      <c r="I857" s="14"/>
      <c r="N857" s="24"/>
      <c r="O857" s="24"/>
      <c r="P857" s="24"/>
    </row>
    <row r="858" ht="16.5" customHeight="1">
      <c r="G858" s="62"/>
      <c r="I858" s="14"/>
      <c r="N858" s="24"/>
      <c r="O858" s="24"/>
      <c r="P858" s="24"/>
    </row>
    <row r="859" ht="16.5" customHeight="1">
      <c r="G859" s="62"/>
      <c r="I859" s="14"/>
      <c r="N859" s="24"/>
      <c r="O859" s="24"/>
      <c r="P859" s="24"/>
    </row>
    <row r="860" ht="16.5" customHeight="1">
      <c r="G860" s="62"/>
      <c r="I860" s="14"/>
      <c r="N860" s="24"/>
      <c r="O860" s="24"/>
      <c r="P860" s="24"/>
    </row>
    <row r="861" ht="16.5" customHeight="1">
      <c r="G861" s="62"/>
      <c r="I861" s="14"/>
      <c r="N861" s="24"/>
      <c r="O861" s="24"/>
      <c r="P861" s="24"/>
    </row>
    <row r="862" ht="16.5" customHeight="1">
      <c r="G862" s="62"/>
      <c r="I862" s="14"/>
      <c r="N862" s="24"/>
      <c r="O862" s="24"/>
      <c r="P862" s="24"/>
    </row>
    <row r="863" ht="16.5" customHeight="1">
      <c r="G863" s="62"/>
      <c r="I863" s="14"/>
      <c r="N863" s="24"/>
      <c r="O863" s="24"/>
      <c r="P863" s="24"/>
    </row>
    <row r="864" ht="16.5" customHeight="1">
      <c r="G864" s="62"/>
      <c r="I864" s="14"/>
      <c r="N864" s="24"/>
      <c r="O864" s="24"/>
      <c r="P864" s="24"/>
    </row>
    <row r="865" ht="16.5" customHeight="1">
      <c r="G865" s="62"/>
      <c r="I865" s="14"/>
      <c r="N865" s="24"/>
      <c r="O865" s="24"/>
      <c r="P865" s="24"/>
    </row>
    <row r="866" ht="16.5" customHeight="1">
      <c r="G866" s="62"/>
      <c r="I866" s="14"/>
      <c r="N866" s="24"/>
      <c r="O866" s="24"/>
      <c r="P866" s="24"/>
    </row>
    <row r="867" ht="16.5" customHeight="1">
      <c r="G867" s="62"/>
      <c r="I867" s="14"/>
      <c r="N867" s="24"/>
      <c r="O867" s="24"/>
      <c r="P867" s="24"/>
    </row>
    <row r="868" ht="16.5" customHeight="1">
      <c r="G868" s="62"/>
      <c r="I868" s="14"/>
      <c r="N868" s="24"/>
      <c r="O868" s="24"/>
      <c r="P868" s="24"/>
    </row>
    <row r="869" ht="16.5" customHeight="1">
      <c r="G869" s="62"/>
      <c r="I869" s="14"/>
      <c r="N869" s="24"/>
      <c r="O869" s="24"/>
      <c r="P869" s="24"/>
    </row>
    <row r="870" ht="16.5" customHeight="1">
      <c r="G870" s="62"/>
      <c r="I870" s="14"/>
      <c r="N870" s="24"/>
      <c r="O870" s="24"/>
      <c r="P870" s="24"/>
    </row>
    <row r="871" ht="16.5" customHeight="1">
      <c r="G871" s="62"/>
      <c r="I871" s="14"/>
      <c r="N871" s="24"/>
      <c r="O871" s="24"/>
      <c r="P871" s="24"/>
    </row>
    <row r="872" ht="16.5" customHeight="1">
      <c r="G872" s="62"/>
      <c r="I872" s="14"/>
      <c r="N872" s="24"/>
      <c r="O872" s="24"/>
      <c r="P872" s="24"/>
    </row>
    <row r="873" ht="16.5" customHeight="1">
      <c r="G873" s="62"/>
      <c r="I873" s="14"/>
      <c r="N873" s="24"/>
      <c r="O873" s="24"/>
      <c r="P873" s="24"/>
    </row>
    <row r="874" ht="16.5" customHeight="1">
      <c r="G874" s="62"/>
      <c r="I874" s="14"/>
      <c r="N874" s="24"/>
      <c r="O874" s="24"/>
      <c r="P874" s="24"/>
    </row>
    <row r="875" ht="16.5" customHeight="1">
      <c r="G875" s="62"/>
      <c r="I875" s="14"/>
      <c r="N875" s="24"/>
      <c r="O875" s="24"/>
      <c r="P875" s="24"/>
    </row>
    <row r="876" ht="16.5" customHeight="1">
      <c r="G876" s="62"/>
      <c r="I876" s="14"/>
      <c r="N876" s="24"/>
      <c r="O876" s="24"/>
      <c r="P876" s="24"/>
    </row>
    <row r="877" ht="16.5" customHeight="1">
      <c r="G877" s="62"/>
      <c r="I877" s="14"/>
      <c r="N877" s="24"/>
      <c r="O877" s="24"/>
      <c r="P877" s="24"/>
    </row>
    <row r="878" ht="16.5" customHeight="1">
      <c r="G878" s="62"/>
      <c r="I878" s="14"/>
      <c r="N878" s="24"/>
      <c r="O878" s="24"/>
      <c r="P878" s="24"/>
    </row>
    <row r="879" ht="16.5" customHeight="1">
      <c r="G879" s="62"/>
      <c r="I879" s="14"/>
      <c r="N879" s="24"/>
      <c r="O879" s="24"/>
      <c r="P879" s="24"/>
    </row>
    <row r="880" ht="16.5" customHeight="1">
      <c r="G880" s="62"/>
      <c r="I880" s="14"/>
      <c r="N880" s="24"/>
      <c r="O880" s="24"/>
      <c r="P880" s="24"/>
    </row>
    <row r="881" ht="16.5" customHeight="1">
      <c r="G881" s="62"/>
      <c r="I881" s="14"/>
      <c r="N881" s="24"/>
      <c r="O881" s="24"/>
      <c r="P881" s="24"/>
    </row>
    <row r="882" ht="16.5" customHeight="1">
      <c r="G882" s="62"/>
      <c r="I882" s="14"/>
      <c r="N882" s="24"/>
      <c r="O882" s="24"/>
      <c r="P882" s="24"/>
    </row>
    <row r="883" ht="16.5" customHeight="1">
      <c r="G883" s="62"/>
      <c r="I883" s="14"/>
      <c r="N883" s="24"/>
      <c r="O883" s="24"/>
      <c r="P883" s="24"/>
    </row>
    <row r="884" ht="16.5" customHeight="1">
      <c r="G884" s="62"/>
      <c r="I884" s="14"/>
      <c r="N884" s="24"/>
      <c r="O884" s="24"/>
      <c r="P884" s="24"/>
    </row>
    <row r="885" ht="16.5" customHeight="1">
      <c r="G885" s="62"/>
      <c r="I885" s="14"/>
      <c r="N885" s="24"/>
      <c r="O885" s="24"/>
      <c r="P885" s="24"/>
    </row>
    <row r="886" ht="16.5" customHeight="1">
      <c r="G886" s="62"/>
      <c r="I886" s="14"/>
      <c r="N886" s="24"/>
      <c r="O886" s="24"/>
      <c r="P886" s="24"/>
    </row>
    <row r="887" ht="16.5" customHeight="1">
      <c r="G887" s="62"/>
      <c r="I887" s="14"/>
      <c r="N887" s="24"/>
      <c r="O887" s="24"/>
      <c r="P887" s="24"/>
    </row>
    <row r="888" ht="16.5" customHeight="1">
      <c r="G888" s="62"/>
      <c r="I888" s="14"/>
      <c r="N888" s="24"/>
      <c r="O888" s="24"/>
      <c r="P888" s="24"/>
    </row>
    <row r="889" ht="16.5" customHeight="1">
      <c r="G889" s="62"/>
      <c r="I889" s="14"/>
      <c r="N889" s="24"/>
      <c r="O889" s="24"/>
      <c r="P889" s="24"/>
    </row>
    <row r="890" ht="16.5" customHeight="1">
      <c r="G890" s="62"/>
      <c r="I890" s="14"/>
      <c r="N890" s="24"/>
      <c r="O890" s="24"/>
      <c r="P890" s="24"/>
    </row>
    <row r="891" ht="16.5" customHeight="1">
      <c r="G891" s="62"/>
      <c r="I891" s="14"/>
      <c r="N891" s="24"/>
      <c r="O891" s="24"/>
      <c r="P891" s="24"/>
    </row>
    <row r="892" ht="16.5" customHeight="1">
      <c r="G892" s="62"/>
      <c r="I892" s="14"/>
      <c r="N892" s="24"/>
      <c r="O892" s="24"/>
      <c r="P892" s="24"/>
    </row>
    <row r="893" ht="16.5" customHeight="1">
      <c r="G893" s="62"/>
      <c r="I893" s="14"/>
      <c r="N893" s="24"/>
      <c r="O893" s="24"/>
      <c r="P893" s="24"/>
    </row>
    <row r="894" ht="16.5" customHeight="1">
      <c r="G894" s="62"/>
      <c r="I894" s="14"/>
      <c r="N894" s="24"/>
      <c r="O894" s="24"/>
      <c r="P894" s="24"/>
    </row>
    <row r="895" ht="16.5" customHeight="1">
      <c r="G895" s="62"/>
      <c r="I895" s="14"/>
      <c r="N895" s="24"/>
      <c r="O895" s="24"/>
      <c r="P895" s="24"/>
    </row>
    <row r="896" ht="16.5" customHeight="1">
      <c r="G896" s="62"/>
      <c r="I896" s="14"/>
      <c r="N896" s="24"/>
      <c r="O896" s="24"/>
      <c r="P896" s="24"/>
    </row>
    <row r="897" ht="16.5" customHeight="1">
      <c r="G897" s="62"/>
      <c r="I897" s="14"/>
      <c r="N897" s="24"/>
      <c r="O897" s="24"/>
      <c r="P897" s="24"/>
    </row>
    <row r="898" ht="16.5" customHeight="1">
      <c r="G898" s="62"/>
      <c r="I898" s="14"/>
      <c r="N898" s="24"/>
      <c r="O898" s="24"/>
      <c r="P898" s="24"/>
    </row>
    <row r="899" ht="16.5" customHeight="1">
      <c r="G899" s="62"/>
      <c r="I899" s="14"/>
      <c r="N899" s="24"/>
      <c r="O899" s="24"/>
      <c r="P899" s="24"/>
    </row>
    <row r="900" ht="16.5" customHeight="1">
      <c r="G900" s="62"/>
      <c r="I900" s="14"/>
      <c r="N900" s="24"/>
      <c r="O900" s="24"/>
      <c r="P900" s="24"/>
    </row>
    <row r="901" ht="16.5" customHeight="1">
      <c r="G901" s="62"/>
      <c r="I901" s="14"/>
      <c r="N901" s="24"/>
      <c r="O901" s="24"/>
      <c r="P901" s="24"/>
    </row>
    <row r="902" ht="16.5" customHeight="1">
      <c r="G902" s="62"/>
      <c r="I902" s="14"/>
      <c r="N902" s="24"/>
      <c r="O902" s="24"/>
      <c r="P902" s="24"/>
    </row>
    <row r="903" ht="16.5" customHeight="1">
      <c r="G903" s="62"/>
      <c r="I903" s="14"/>
      <c r="N903" s="24"/>
      <c r="O903" s="24"/>
      <c r="P903" s="24"/>
    </row>
    <row r="904" ht="16.5" customHeight="1">
      <c r="G904" s="62"/>
      <c r="I904" s="14"/>
      <c r="N904" s="24"/>
      <c r="O904" s="24"/>
      <c r="P904" s="24"/>
    </row>
    <row r="905" ht="16.5" customHeight="1">
      <c r="G905" s="62"/>
      <c r="I905" s="14"/>
      <c r="N905" s="24"/>
      <c r="O905" s="24"/>
      <c r="P905" s="24"/>
    </row>
    <row r="906" ht="16.5" customHeight="1">
      <c r="G906" s="62"/>
      <c r="I906" s="14"/>
      <c r="N906" s="24"/>
      <c r="O906" s="24"/>
      <c r="P906" s="24"/>
    </row>
    <row r="907" ht="16.5" customHeight="1">
      <c r="G907" s="62"/>
      <c r="I907" s="14"/>
      <c r="N907" s="24"/>
      <c r="O907" s="24"/>
      <c r="P907" s="24"/>
    </row>
    <row r="908" ht="16.5" customHeight="1">
      <c r="G908" s="62"/>
      <c r="I908" s="14"/>
      <c r="N908" s="24"/>
      <c r="O908" s="24"/>
      <c r="P908" s="24"/>
    </row>
    <row r="909" ht="16.5" customHeight="1">
      <c r="G909" s="62"/>
      <c r="I909" s="14"/>
      <c r="N909" s="24"/>
      <c r="O909" s="24"/>
      <c r="P909" s="24"/>
    </row>
    <row r="910" ht="16.5" customHeight="1">
      <c r="G910" s="62"/>
      <c r="I910" s="14"/>
      <c r="N910" s="24"/>
      <c r="O910" s="24"/>
      <c r="P910" s="24"/>
    </row>
    <row r="911" ht="16.5" customHeight="1">
      <c r="G911" s="62"/>
      <c r="I911" s="14"/>
      <c r="N911" s="24"/>
      <c r="O911" s="24"/>
      <c r="P911" s="24"/>
    </row>
    <row r="912" ht="16.5" customHeight="1">
      <c r="G912" s="62"/>
      <c r="I912" s="14"/>
      <c r="N912" s="24"/>
      <c r="O912" s="24"/>
      <c r="P912" s="24"/>
    </row>
    <row r="913" ht="16.5" customHeight="1">
      <c r="G913" s="62"/>
      <c r="I913" s="14"/>
      <c r="N913" s="24"/>
      <c r="O913" s="24"/>
      <c r="P913" s="24"/>
    </row>
    <row r="914" ht="16.5" customHeight="1">
      <c r="G914" s="62"/>
      <c r="I914" s="14"/>
      <c r="N914" s="24"/>
      <c r="O914" s="24"/>
      <c r="P914" s="24"/>
    </row>
    <row r="915" ht="16.5" customHeight="1">
      <c r="G915" s="62"/>
      <c r="I915" s="14"/>
      <c r="N915" s="24"/>
      <c r="O915" s="24"/>
      <c r="P915" s="24"/>
    </row>
    <row r="916" ht="16.5" customHeight="1">
      <c r="G916" s="62"/>
      <c r="I916" s="14"/>
      <c r="N916" s="24"/>
      <c r="O916" s="24"/>
      <c r="P916" s="24"/>
    </row>
    <row r="917" ht="16.5" customHeight="1">
      <c r="G917" s="62"/>
      <c r="I917" s="14"/>
      <c r="N917" s="24"/>
      <c r="O917" s="24"/>
      <c r="P917" s="24"/>
    </row>
    <row r="918" ht="16.5" customHeight="1">
      <c r="G918" s="62"/>
      <c r="I918" s="14"/>
      <c r="N918" s="24"/>
      <c r="O918" s="24"/>
      <c r="P918" s="24"/>
    </row>
    <row r="919" ht="16.5" customHeight="1">
      <c r="G919" s="62"/>
      <c r="I919" s="14"/>
      <c r="N919" s="24"/>
      <c r="O919" s="24"/>
      <c r="P919" s="24"/>
    </row>
    <row r="920" ht="16.5" customHeight="1">
      <c r="G920" s="62"/>
      <c r="I920" s="14"/>
      <c r="N920" s="24"/>
      <c r="O920" s="24"/>
      <c r="P920" s="24"/>
    </row>
    <row r="921" ht="16.5" customHeight="1">
      <c r="G921" s="62"/>
      <c r="I921" s="14"/>
      <c r="N921" s="24"/>
      <c r="O921" s="24"/>
      <c r="P921" s="24"/>
    </row>
    <row r="922" ht="16.5" customHeight="1">
      <c r="G922" s="62"/>
      <c r="I922" s="14"/>
      <c r="N922" s="24"/>
      <c r="O922" s="24"/>
      <c r="P922" s="24"/>
    </row>
    <row r="923" ht="16.5" customHeight="1">
      <c r="G923" s="62"/>
      <c r="I923" s="14"/>
      <c r="N923" s="24"/>
      <c r="O923" s="24"/>
      <c r="P923" s="24"/>
    </row>
    <row r="924" ht="16.5" customHeight="1">
      <c r="G924" s="62"/>
      <c r="I924" s="14"/>
      <c r="N924" s="24"/>
      <c r="O924" s="24"/>
      <c r="P924" s="24"/>
    </row>
    <row r="925" ht="16.5" customHeight="1">
      <c r="G925" s="62"/>
      <c r="I925" s="14"/>
      <c r="N925" s="24"/>
      <c r="O925" s="24"/>
      <c r="P925" s="24"/>
    </row>
    <row r="926" ht="16.5" customHeight="1">
      <c r="G926" s="62"/>
      <c r="I926" s="14"/>
      <c r="N926" s="24"/>
      <c r="O926" s="24"/>
      <c r="P926" s="24"/>
    </row>
    <row r="927" ht="16.5" customHeight="1">
      <c r="G927" s="62"/>
      <c r="I927" s="14"/>
      <c r="N927" s="24"/>
      <c r="O927" s="24"/>
      <c r="P927" s="24"/>
    </row>
    <row r="928" ht="16.5" customHeight="1">
      <c r="G928" s="62"/>
      <c r="I928" s="14"/>
      <c r="N928" s="24"/>
      <c r="O928" s="24"/>
      <c r="P928" s="24"/>
    </row>
    <row r="929" ht="16.5" customHeight="1">
      <c r="G929" s="62"/>
      <c r="I929" s="14"/>
      <c r="N929" s="24"/>
      <c r="O929" s="24"/>
      <c r="P929" s="24"/>
    </row>
    <row r="930" ht="16.5" customHeight="1">
      <c r="G930" s="62"/>
      <c r="I930" s="14"/>
      <c r="N930" s="24"/>
      <c r="O930" s="24"/>
      <c r="P930" s="24"/>
    </row>
    <row r="931" ht="16.5" customHeight="1">
      <c r="G931" s="62"/>
      <c r="I931" s="14"/>
      <c r="N931" s="24"/>
      <c r="O931" s="24"/>
      <c r="P931" s="24"/>
    </row>
    <row r="932" ht="16.5" customHeight="1">
      <c r="G932" s="62"/>
      <c r="I932" s="14"/>
      <c r="N932" s="24"/>
      <c r="O932" s="24"/>
      <c r="P932" s="24"/>
    </row>
    <row r="933" ht="16.5" customHeight="1">
      <c r="G933" s="62"/>
      <c r="I933" s="14"/>
      <c r="N933" s="24"/>
      <c r="O933" s="24"/>
      <c r="P933" s="24"/>
    </row>
    <row r="934" ht="16.5" customHeight="1">
      <c r="G934" s="62"/>
      <c r="I934" s="14"/>
      <c r="N934" s="24"/>
      <c r="O934" s="24"/>
      <c r="P934" s="24"/>
    </row>
    <row r="935" ht="16.5" customHeight="1">
      <c r="G935" s="62"/>
      <c r="I935" s="14"/>
      <c r="N935" s="24"/>
      <c r="O935" s="24"/>
      <c r="P935" s="24"/>
    </row>
    <row r="936" ht="16.5" customHeight="1">
      <c r="G936" s="62"/>
      <c r="I936" s="14"/>
      <c r="N936" s="24"/>
      <c r="O936" s="24"/>
      <c r="P936" s="24"/>
    </row>
    <row r="937" ht="16.5" customHeight="1">
      <c r="G937" s="62"/>
      <c r="I937" s="14"/>
      <c r="N937" s="24"/>
      <c r="O937" s="24"/>
      <c r="P937" s="24"/>
    </row>
    <row r="938" ht="16.5" customHeight="1">
      <c r="G938" s="62"/>
      <c r="I938" s="14"/>
      <c r="N938" s="24"/>
      <c r="O938" s="24"/>
      <c r="P938" s="24"/>
    </row>
    <row r="939" ht="16.5" customHeight="1">
      <c r="G939" s="62"/>
      <c r="I939" s="14"/>
      <c r="N939" s="24"/>
      <c r="O939" s="24"/>
      <c r="P939" s="24"/>
    </row>
    <row r="940" ht="16.5" customHeight="1">
      <c r="G940" s="62"/>
      <c r="I940" s="14"/>
      <c r="N940" s="24"/>
      <c r="O940" s="24"/>
      <c r="P940" s="24"/>
    </row>
    <row r="941" ht="16.5" customHeight="1">
      <c r="G941" s="62"/>
      <c r="I941" s="14"/>
      <c r="N941" s="24"/>
      <c r="O941" s="24"/>
      <c r="P941" s="24"/>
    </row>
    <row r="942" ht="16.5" customHeight="1">
      <c r="G942" s="62"/>
      <c r="I942" s="14"/>
      <c r="N942" s="24"/>
      <c r="O942" s="24"/>
      <c r="P942" s="24"/>
    </row>
    <row r="943" ht="16.5" customHeight="1">
      <c r="G943" s="62"/>
      <c r="I943" s="14"/>
      <c r="N943" s="24"/>
      <c r="O943" s="24"/>
      <c r="P943" s="24"/>
    </row>
    <row r="944" ht="16.5" customHeight="1">
      <c r="G944" s="62"/>
      <c r="I944" s="14"/>
      <c r="N944" s="24"/>
      <c r="O944" s="24"/>
      <c r="P944" s="24"/>
    </row>
    <row r="945" ht="16.5" customHeight="1">
      <c r="G945" s="62"/>
      <c r="I945" s="14"/>
      <c r="N945" s="24"/>
      <c r="O945" s="24"/>
      <c r="P945" s="24"/>
    </row>
    <row r="946" ht="16.5" customHeight="1">
      <c r="G946" s="62"/>
      <c r="I946" s="14"/>
      <c r="N946" s="24"/>
      <c r="O946" s="24"/>
      <c r="P946" s="24"/>
    </row>
    <row r="947" ht="16.5" customHeight="1">
      <c r="G947" s="62"/>
      <c r="I947" s="14"/>
      <c r="N947" s="24"/>
      <c r="O947" s="24"/>
      <c r="P947" s="24"/>
    </row>
    <row r="948" ht="16.5" customHeight="1">
      <c r="G948" s="62"/>
      <c r="I948" s="14"/>
      <c r="N948" s="24"/>
      <c r="O948" s="24"/>
      <c r="P948" s="24"/>
    </row>
    <row r="949" ht="16.5" customHeight="1">
      <c r="G949" s="62"/>
      <c r="I949" s="14"/>
      <c r="N949" s="24"/>
      <c r="O949" s="24"/>
      <c r="P949" s="24"/>
    </row>
    <row r="950" ht="16.5" customHeight="1">
      <c r="G950" s="62"/>
      <c r="I950" s="14"/>
      <c r="N950" s="24"/>
      <c r="O950" s="24"/>
      <c r="P950" s="24"/>
    </row>
    <row r="951" ht="16.5" customHeight="1">
      <c r="G951" s="62"/>
      <c r="I951" s="14"/>
      <c r="N951" s="24"/>
      <c r="O951" s="24"/>
      <c r="P951" s="24"/>
    </row>
    <row r="952" ht="16.5" customHeight="1">
      <c r="G952" s="62"/>
      <c r="I952" s="14"/>
      <c r="N952" s="24"/>
      <c r="O952" s="24"/>
      <c r="P952" s="24"/>
    </row>
    <row r="953" ht="16.5" customHeight="1">
      <c r="G953" s="62"/>
      <c r="I953" s="14"/>
      <c r="N953" s="24"/>
      <c r="O953" s="24"/>
      <c r="P953" s="24"/>
    </row>
    <row r="954" ht="16.5" customHeight="1">
      <c r="G954" s="62"/>
      <c r="I954" s="14"/>
      <c r="N954" s="24"/>
      <c r="O954" s="24"/>
      <c r="P954" s="24"/>
    </row>
    <row r="955" ht="16.5" customHeight="1">
      <c r="G955" s="62"/>
      <c r="I955" s="14"/>
      <c r="N955" s="24"/>
      <c r="O955" s="24"/>
      <c r="P955" s="24"/>
    </row>
    <row r="956" ht="16.5" customHeight="1">
      <c r="G956" s="62"/>
      <c r="I956" s="14"/>
      <c r="N956" s="24"/>
      <c r="O956" s="24"/>
      <c r="P956" s="24"/>
    </row>
    <row r="957" ht="16.5" customHeight="1">
      <c r="G957" s="62"/>
      <c r="I957" s="14"/>
      <c r="N957" s="24"/>
      <c r="O957" s="24"/>
      <c r="P957" s="24"/>
    </row>
    <row r="958" ht="16.5" customHeight="1">
      <c r="G958" s="62"/>
      <c r="I958" s="14"/>
      <c r="N958" s="24"/>
      <c r="O958" s="24"/>
      <c r="P958" s="24"/>
    </row>
    <row r="959" ht="16.5" customHeight="1">
      <c r="G959" s="62"/>
      <c r="I959" s="14"/>
      <c r="N959" s="24"/>
      <c r="O959" s="24"/>
      <c r="P959" s="24"/>
    </row>
    <row r="960" ht="16.5" customHeight="1">
      <c r="G960" s="62"/>
      <c r="I960" s="14"/>
      <c r="N960" s="24"/>
      <c r="O960" s="24"/>
      <c r="P960" s="24"/>
    </row>
    <row r="961" ht="16.5" customHeight="1">
      <c r="G961" s="62"/>
      <c r="I961" s="14"/>
      <c r="N961" s="24"/>
      <c r="O961" s="24"/>
      <c r="P961" s="24"/>
    </row>
    <row r="962" ht="16.5" customHeight="1">
      <c r="G962" s="62"/>
      <c r="I962" s="14"/>
      <c r="N962" s="24"/>
      <c r="O962" s="24"/>
      <c r="P962" s="24"/>
    </row>
    <row r="963" ht="16.5" customHeight="1">
      <c r="G963" s="62"/>
      <c r="I963" s="14"/>
      <c r="N963" s="24"/>
      <c r="O963" s="24"/>
      <c r="P963" s="24"/>
    </row>
    <row r="964" ht="16.5" customHeight="1">
      <c r="G964" s="62"/>
      <c r="I964" s="14"/>
      <c r="N964" s="24"/>
      <c r="O964" s="24"/>
      <c r="P964" s="24"/>
    </row>
    <row r="965" ht="16.5" customHeight="1">
      <c r="G965" s="62"/>
      <c r="I965" s="14"/>
      <c r="N965" s="24"/>
      <c r="O965" s="24"/>
      <c r="P965" s="24"/>
    </row>
    <row r="966" ht="16.5" customHeight="1">
      <c r="G966" s="62"/>
      <c r="I966" s="14"/>
      <c r="N966" s="24"/>
      <c r="O966" s="24"/>
      <c r="P966" s="24"/>
    </row>
    <row r="967" ht="16.5" customHeight="1">
      <c r="G967" s="62"/>
      <c r="I967" s="14"/>
      <c r="N967" s="24"/>
      <c r="O967" s="24"/>
      <c r="P967" s="24"/>
    </row>
    <row r="968" ht="16.5" customHeight="1">
      <c r="G968" s="62"/>
      <c r="I968" s="14"/>
      <c r="N968" s="24"/>
      <c r="O968" s="24"/>
      <c r="P968" s="24"/>
    </row>
    <row r="969" ht="16.5" customHeight="1">
      <c r="G969" s="62"/>
      <c r="I969" s="14"/>
      <c r="N969" s="24"/>
      <c r="O969" s="24"/>
      <c r="P969" s="24"/>
    </row>
    <row r="970" ht="16.5" customHeight="1">
      <c r="G970" s="62"/>
      <c r="I970" s="14"/>
      <c r="N970" s="24"/>
      <c r="O970" s="24"/>
      <c r="P970" s="24"/>
    </row>
    <row r="971" ht="16.5" customHeight="1">
      <c r="G971" s="62"/>
      <c r="I971" s="14"/>
      <c r="N971" s="24"/>
      <c r="O971" s="24"/>
      <c r="P971" s="24"/>
    </row>
    <row r="972" ht="16.5" customHeight="1">
      <c r="G972" s="62"/>
      <c r="I972" s="14"/>
      <c r="N972" s="24"/>
      <c r="O972" s="24"/>
      <c r="P972" s="24"/>
    </row>
    <row r="973" ht="16.5" customHeight="1">
      <c r="G973" s="62"/>
      <c r="I973" s="14"/>
      <c r="N973" s="24"/>
      <c r="O973" s="24"/>
      <c r="P973" s="24"/>
    </row>
    <row r="974" ht="16.5" customHeight="1">
      <c r="G974" s="62"/>
      <c r="I974" s="14"/>
      <c r="N974" s="24"/>
      <c r="O974" s="24"/>
      <c r="P974" s="24"/>
    </row>
    <row r="975" ht="16.5" customHeight="1">
      <c r="G975" s="62"/>
      <c r="I975" s="14"/>
      <c r="N975" s="24"/>
      <c r="O975" s="24"/>
      <c r="P975" s="24"/>
    </row>
    <row r="976" ht="16.5" customHeight="1">
      <c r="G976" s="62"/>
      <c r="I976" s="14"/>
      <c r="N976" s="24"/>
      <c r="O976" s="24"/>
      <c r="P976" s="24"/>
    </row>
    <row r="977" ht="16.5" customHeight="1">
      <c r="G977" s="62"/>
      <c r="I977" s="14"/>
      <c r="N977" s="24"/>
      <c r="O977" s="24"/>
      <c r="P977" s="24"/>
    </row>
    <row r="978" ht="16.5" customHeight="1">
      <c r="G978" s="62"/>
      <c r="I978" s="14"/>
      <c r="N978" s="24"/>
      <c r="O978" s="24"/>
      <c r="P978" s="24"/>
    </row>
    <row r="979" ht="16.5" customHeight="1">
      <c r="G979" s="62"/>
      <c r="I979" s="14"/>
      <c r="N979" s="24"/>
      <c r="O979" s="24"/>
      <c r="P979" s="24"/>
    </row>
    <row r="980" ht="16.5" customHeight="1">
      <c r="G980" s="62"/>
      <c r="I980" s="14"/>
      <c r="N980" s="24"/>
      <c r="O980" s="24"/>
      <c r="P980" s="24"/>
    </row>
    <row r="981" ht="16.5" customHeight="1">
      <c r="G981" s="62"/>
      <c r="I981" s="14"/>
      <c r="N981" s="24"/>
      <c r="O981" s="24"/>
      <c r="P981" s="24"/>
    </row>
    <row r="982" ht="16.5" customHeight="1">
      <c r="G982" s="62"/>
      <c r="I982" s="14"/>
      <c r="N982" s="24"/>
      <c r="O982" s="24"/>
      <c r="P982" s="24"/>
    </row>
    <row r="983" ht="16.5" customHeight="1">
      <c r="G983" s="62"/>
      <c r="I983" s="14"/>
      <c r="N983" s="24"/>
      <c r="O983" s="24"/>
      <c r="P983" s="24"/>
    </row>
    <row r="984" ht="16.5" customHeight="1">
      <c r="G984" s="62"/>
      <c r="I984" s="14"/>
      <c r="N984" s="24"/>
      <c r="O984" s="24"/>
      <c r="P984" s="24"/>
    </row>
    <row r="985" ht="16.5" customHeight="1">
      <c r="G985" s="62"/>
      <c r="I985" s="14"/>
      <c r="N985" s="24"/>
      <c r="O985" s="24"/>
      <c r="P985" s="24"/>
    </row>
    <row r="986" ht="16.5" customHeight="1">
      <c r="G986" s="62"/>
      <c r="I986" s="14"/>
      <c r="N986" s="24"/>
      <c r="O986" s="24"/>
      <c r="P986" s="24"/>
    </row>
    <row r="987" ht="16.5" customHeight="1">
      <c r="G987" s="62"/>
      <c r="I987" s="14"/>
      <c r="N987" s="24"/>
      <c r="O987" s="24"/>
      <c r="P987" s="24"/>
    </row>
    <row r="988" ht="16.5" customHeight="1">
      <c r="G988" s="62"/>
      <c r="I988" s="14"/>
      <c r="N988" s="24"/>
      <c r="O988" s="24"/>
      <c r="P988" s="24"/>
    </row>
    <row r="989" ht="16.5" customHeight="1">
      <c r="G989" s="62"/>
      <c r="I989" s="14"/>
      <c r="N989" s="24"/>
      <c r="O989" s="24"/>
      <c r="P989" s="24"/>
    </row>
    <row r="990" ht="16.5" customHeight="1">
      <c r="G990" s="62"/>
      <c r="I990" s="14"/>
      <c r="N990" s="24"/>
      <c r="O990" s="24"/>
      <c r="P990" s="24"/>
    </row>
    <row r="991" ht="16.5" customHeight="1">
      <c r="G991" s="62"/>
      <c r="I991" s="14"/>
      <c r="N991" s="24"/>
      <c r="O991" s="24"/>
      <c r="P991" s="24"/>
    </row>
    <row r="992" ht="16.5" customHeight="1">
      <c r="G992" s="62"/>
      <c r="I992" s="14"/>
      <c r="N992" s="24"/>
      <c r="O992" s="24"/>
      <c r="P992" s="24"/>
    </row>
    <row r="993" ht="16.5" customHeight="1">
      <c r="G993" s="62"/>
      <c r="I993" s="14"/>
      <c r="N993" s="24"/>
      <c r="O993" s="24"/>
      <c r="P993" s="24"/>
    </row>
    <row r="994" ht="16.5" customHeight="1">
      <c r="G994" s="62"/>
      <c r="I994" s="14"/>
      <c r="N994" s="24"/>
      <c r="O994" s="24"/>
      <c r="P994" s="24"/>
    </row>
    <row r="995" ht="16.5" customHeight="1">
      <c r="G995" s="62"/>
      <c r="I995" s="14"/>
      <c r="N995" s="24"/>
      <c r="O995" s="24"/>
      <c r="P995" s="24"/>
    </row>
    <row r="996" ht="16.5" customHeight="1">
      <c r="G996" s="62"/>
      <c r="I996" s="14"/>
      <c r="N996" s="24"/>
      <c r="O996" s="24"/>
      <c r="P996" s="24"/>
    </row>
    <row r="997" ht="16.5" customHeight="1">
      <c r="G997" s="62"/>
      <c r="I997" s="14"/>
      <c r="N997" s="24"/>
      <c r="O997" s="24"/>
      <c r="P997" s="24"/>
    </row>
    <row r="998" ht="16.5" customHeight="1">
      <c r="G998" s="62"/>
      <c r="I998" s="14"/>
      <c r="N998" s="24"/>
      <c r="O998" s="24"/>
      <c r="P998" s="24"/>
    </row>
    <row r="999" ht="16.5" customHeight="1">
      <c r="G999" s="62"/>
      <c r="I999" s="14"/>
      <c r="N999" s="24"/>
      <c r="O999" s="24"/>
      <c r="P999" s="24"/>
    </row>
    <row r="1000" ht="16.5" customHeight="1">
      <c r="G1000" s="62"/>
      <c r="I1000" s="14"/>
      <c r="N1000" s="24"/>
      <c r="O1000" s="24"/>
      <c r="P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5.22"/>
    <col customWidth="1" min="4" max="4" width="5.78"/>
    <col customWidth="1" min="5" max="7" width="7.33"/>
    <col customWidth="1" min="8" max="8" width="5.78"/>
    <col customWidth="1" min="9" max="9" width="6.22"/>
    <col customWidth="1" min="10" max="10" width="14.67"/>
    <col customWidth="1" min="11" max="12" width="6.78"/>
    <col customWidth="1" min="13" max="13" width="8.78"/>
    <col customWidth="1" min="14" max="14" width="7.44"/>
    <col customWidth="1" min="15" max="16" width="3.67"/>
    <col customWidth="1" min="17" max="17" width="14.33"/>
    <col customWidth="1" min="18" max="18" width="15.33"/>
    <col customWidth="1" min="19" max="23" width="8.56"/>
    <col customWidth="1" min="24" max="26" width="7.0"/>
  </cols>
  <sheetData>
    <row r="1" ht="16.5" customHeight="1">
      <c r="A1" s="1" t="s">
        <v>0</v>
      </c>
      <c r="B1" s="4"/>
      <c r="C1" s="73" t="s">
        <v>7</v>
      </c>
      <c r="D1" s="14" t="s">
        <v>3</v>
      </c>
      <c r="E1" s="14" t="s">
        <v>4</v>
      </c>
      <c r="F1" s="3" t="s">
        <v>5</v>
      </c>
      <c r="G1" s="9" t="s">
        <v>6</v>
      </c>
      <c r="H1" s="13" t="s">
        <v>8</v>
      </c>
      <c r="I1" s="17" t="s">
        <v>11</v>
      </c>
      <c r="J1" s="21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10" t="s">
        <v>26</v>
      </c>
      <c r="R1" s="12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1">
        <v>46181.0</v>
      </c>
      <c r="B2" s="74">
        <f t="shared" ref="B2:B3" si="1">A2</f>
        <v>46181</v>
      </c>
      <c r="C2" s="38" t="s">
        <v>634</v>
      </c>
      <c r="D2" s="3">
        <v>450.0</v>
      </c>
      <c r="E2" s="3">
        <v>470.0</v>
      </c>
      <c r="F2" s="3">
        <f>E2</f>
        <v>470</v>
      </c>
      <c r="G2" s="9">
        <f t="shared" ref="G2:G3" si="2">$D$2-F2</f>
        <v>-20</v>
      </c>
      <c r="H2" s="13">
        <v>46181.0</v>
      </c>
      <c r="I2" s="47">
        <v>450.0</v>
      </c>
      <c r="J2" s="49" t="s">
        <v>38</v>
      </c>
      <c r="K2" s="31">
        <v>46162.0</v>
      </c>
      <c r="L2" s="21" t="s">
        <v>65</v>
      </c>
      <c r="M2" s="23" t="s">
        <v>635</v>
      </c>
      <c r="Q2" s="37" t="s">
        <v>41</v>
      </c>
      <c r="R2" s="23" t="s">
        <v>76</v>
      </c>
      <c r="X2" s="12"/>
      <c r="Y2" s="12"/>
      <c r="Z2" s="12"/>
    </row>
    <row r="3" ht="16.5" customHeight="1">
      <c r="A3" s="1">
        <v>46182.0</v>
      </c>
      <c r="B3" s="74">
        <f t="shared" si="1"/>
        <v>46182</v>
      </c>
      <c r="C3" s="38"/>
      <c r="D3" s="3"/>
      <c r="E3" s="3">
        <v>55.0</v>
      </c>
      <c r="F3" s="3">
        <f>F2+E3</f>
        <v>525</v>
      </c>
      <c r="G3" s="9">
        <f t="shared" si="2"/>
        <v>-75</v>
      </c>
      <c r="J3" s="27"/>
      <c r="L3" s="14"/>
      <c r="X3" s="12"/>
      <c r="Y3" s="12"/>
      <c r="Z3" s="12"/>
    </row>
    <row r="4" ht="16.5" customHeight="1">
      <c r="A4" s="1"/>
      <c r="B4" s="74"/>
      <c r="C4" s="27" t="s">
        <v>591</v>
      </c>
      <c r="D4" s="3">
        <v>500.0</v>
      </c>
      <c r="E4" s="3">
        <v>525.0</v>
      </c>
      <c r="F4" s="14">
        <f t="shared" ref="F4:F5" si="3">E4</f>
        <v>525</v>
      </c>
      <c r="G4" s="29">
        <f>$D$4-F4</f>
        <v>-25</v>
      </c>
      <c r="H4" s="1">
        <v>46181.0</v>
      </c>
      <c r="I4" s="14">
        <v>500.0</v>
      </c>
      <c r="J4" s="30" t="s">
        <v>38</v>
      </c>
      <c r="K4" s="31">
        <v>46162.0</v>
      </c>
      <c r="L4" s="21" t="s">
        <v>65</v>
      </c>
      <c r="M4" s="23" t="s">
        <v>636</v>
      </c>
      <c r="Q4" s="23" t="s">
        <v>41</v>
      </c>
      <c r="R4" s="23" t="s">
        <v>76</v>
      </c>
      <c r="X4" s="12"/>
      <c r="Y4" s="12"/>
      <c r="Z4" s="12"/>
    </row>
    <row r="5" ht="16.5" customHeight="1">
      <c r="A5" s="1"/>
      <c r="B5" s="74"/>
      <c r="C5" s="27" t="s">
        <v>588</v>
      </c>
      <c r="D5" s="3">
        <v>500.0</v>
      </c>
      <c r="E5" s="3">
        <v>132.0</v>
      </c>
      <c r="F5" s="14">
        <f t="shared" si="3"/>
        <v>132</v>
      </c>
      <c r="G5" s="29">
        <f t="shared" ref="G5:G6" si="4">$D$5-F5</f>
        <v>368</v>
      </c>
      <c r="H5" s="1">
        <v>46181.0</v>
      </c>
      <c r="I5" s="14">
        <v>500.0</v>
      </c>
      <c r="J5" s="30" t="s">
        <v>38</v>
      </c>
      <c r="K5" s="31">
        <v>46162.0</v>
      </c>
      <c r="L5" s="21" t="s">
        <v>65</v>
      </c>
      <c r="M5" s="23" t="s">
        <v>637</v>
      </c>
      <c r="P5" s="21"/>
      <c r="Q5" s="23" t="s">
        <v>41</v>
      </c>
      <c r="R5" s="23" t="s">
        <v>76</v>
      </c>
      <c r="X5" s="12"/>
      <c r="Y5" s="12"/>
      <c r="Z5" s="12"/>
    </row>
    <row r="6" ht="16.5" customHeight="1">
      <c r="A6" s="1">
        <v>46183.0</v>
      </c>
      <c r="B6" s="74">
        <f>A6</f>
        <v>46183</v>
      </c>
      <c r="C6" s="55"/>
      <c r="D6" s="34"/>
      <c r="E6" s="3">
        <v>368.0</v>
      </c>
      <c r="F6" s="14">
        <f>F5+E6</f>
        <v>500</v>
      </c>
      <c r="G6" s="29">
        <f t="shared" si="4"/>
        <v>0</v>
      </c>
      <c r="J6" s="27"/>
      <c r="P6" s="21"/>
      <c r="X6" s="12"/>
      <c r="Y6" s="12"/>
      <c r="Z6" s="12"/>
    </row>
    <row r="7" ht="16.5" customHeight="1">
      <c r="A7" s="1"/>
      <c r="B7" s="4"/>
      <c r="C7" s="27" t="s">
        <v>638</v>
      </c>
      <c r="D7" s="3">
        <v>280.0</v>
      </c>
      <c r="E7" s="3">
        <v>96.0</v>
      </c>
      <c r="F7" s="3">
        <f>E7</f>
        <v>96</v>
      </c>
      <c r="G7" s="9">
        <f t="shared" ref="G7:G8" si="5">$D$7-F7</f>
        <v>184</v>
      </c>
      <c r="H7" s="42">
        <v>46191.0</v>
      </c>
      <c r="I7" s="3">
        <v>280.0</v>
      </c>
      <c r="J7" s="30" t="s">
        <v>439</v>
      </c>
      <c r="K7" s="31">
        <v>46182.0</v>
      </c>
      <c r="L7" s="21" t="s">
        <v>73</v>
      </c>
      <c r="M7" s="37" t="s">
        <v>639</v>
      </c>
      <c r="Q7" s="23" t="s">
        <v>37</v>
      </c>
      <c r="R7" s="23" t="s">
        <v>191</v>
      </c>
      <c r="X7" s="12"/>
      <c r="Y7" s="12"/>
      <c r="Z7" s="12"/>
    </row>
    <row r="8" ht="16.5" customHeight="1">
      <c r="A8" s="1">
        <v>46184.0</v>
      </c>
      <c r="B8" s="74">
        <f>A8</f>
        <v>46184</v>
      </c>
      <c r="C8" s="27"/>
      <c r="D8" s="3"/>
      <c r="E8" s="3">
        <v>229.0</v>
      </c>
      <c r="F8" s="3">
        <f>E8+F7</f>
        <v>325</v>
      </c>
      <c r="G8" s="9">
        <f t="shared" si="5"/>
        <v>-45</v>
      </c>
      <c r="H8" s="42"/>
      <c r="I8" s="3"/>
      <c r="J8" s="30"/>
      <c r="K8" s="31"/>
      <c r="L8" s="21"/>
      <c r="M8" s="37"/>
      <c r="Q8" s="23"/>
      <c r="R8" s="23"/>
      <c r="X8" s="12"/>
      <c r="Y8" s="12"/>
      <c r="Z8" s="12"/>
    </row>
    <row r="9" ht="16.5" customHeight="1">
      <c r="A9" s="1"/>
      <c r="B9" s="74"/>
      <c r="C9" s="38" t="s">
        <v>640</v>
      </c>
      <c r="D9" s="3">
        <v>35.0</v>
      </c>
      <c r="E9" s="3">
        <v>48.0</v>
      </c>
      <c r="F9" s="3">
        <f t="shared" ref="F9:F10" si="6">E9</f>
        <v>48</v>
      </c>
      <c r="G9" s="9">
        <f>$D$9-F9</f>
        <v>-13</v>
      </c>
      <c r="H9" s="1" t="s">
        <v>641</v>
      </c>
      <c r="I9" s="47">
        <v>35.0</v>
      </c>
      <c r="J9" s="22" t="s">
        <v>48</v>
      </c>
      <c r="L9" s="22" t="s">
        <v>49</v>
      </c>
      <c r="M9" s="23" t="s">
        <v>642</v>
      </c>
      <c r="N9" s="23"/>
      <c r="Q9" s="23"/>
      <c r="R9" s="23" t="s">
        <v>643</v>
      </c>
      <c r="X9" s="12"/>
      <c r="Y9" s="12"/>
      <c r="Z9" s="12"/>
    </row>
    <row r="10" ht="16.5" customHeight="1">
      <c r="A10" s="1"/>
      <c r="B10" s="4"/>
      <c r="C10" s="27" t="s">
        <v>32</v>
      </c>
      <c r="D10" s="3">
        <v>105.0</v>
      </c>
      <c r="E10" s="3">
        <v>110.0</v>
      </c>
      <c r="F10" s="14">
        <f t="shared" si="6"/>
        <v>110</v>
      </c>
      <c r="G10" s="29">
        <f t="shared" ref="G10:G11" si="7">$D$10-F10</f>
        <v>-5</v>
      </c>
      <c r="H10" s="25">
        <v>46183.0</v>
      </c>
      <c r="I10" s="14">
        <v>105.0</v>
      </c>
      <c r="J10" s="21" t="s">
        <v>644</v>
      </c>
      <c r="L10" s="21" t="s">
        <v>105</v>
      </c>
      <c r="M10" s="23" t="s">
        <v>645</v>
      </c>
      <c r="Q10" s="23"/>
      <c r="R10" s="23" t="s">
        <v>646</v>
      </c>
      <c r="V10" s="12"/>
      <c r="W10" s="12"/>
      <c r="X10" s="12"/>
      <c r="Y10" s="12"/>
      <c r="Z10" s="12"/>
    </row>
    <row r="11" ht="16.5" customHeight="1">
      <c r="A11" s="1">
        <v>46185.0</v>
      </c>
      <c r="B11" s="74">
        <f>A11</f>
        <v>46185</v>
      </c>
      <c r="C11" s="27"/>
      <c r="D11" s="3"/>
      <c r="E11" s="3">
        <v>120.0</v>
      </c>
      <c r="F11" s="14">
        <f>E11+F10</f>
        <v>230</v>
      </c>
      <c r="G11" s="29">
        <f t="shared" si="7"/>
        <v>-125</v>
      </c>
      <c r="H11" s="25"/>
      <c r="I11" s="14"/>
      <c r="J11" s="21"/>
      <c r="L11" s="21"/>
      <c r="M11" s="23"/>
      <c r="Q11" s="23"/>
      <c r="R11" s="23"/>
      <c r="V11" s="12"/>
      <c r="W11" s="12"/>
      <c r="X11" s="12"/>
      <c r="Y11" s="12"/>
      <c r="Z11" s="12"/>
    </row>
    <row r="12" ht="16.5" customHeight="1">
      <c r="A12" s="1"/>
      <c r="B12" s="4"/>
      <c r="C12" s="27" t="s">
        <v>647</v>
      </c>
      <c r="D12" s="3">
        <f>I14</f>
        <v>4233</v>
      </c>
      <c r="E12" s="3">
        <v>706.0</v>
      </c>
      <c r="F12" s="3">
        <f>E12</f>
        <v>706</v>
      </c>
      <c r="G12" s="9">
        <f t="shared" ref="G12:G16" si="8">$D$12-F12</f>
        <v>3527</v>
      </c>
      <c r="H12" s="42">
        <v>46188.0</v>
      </c>
      <c r="I12" s="3">
        <v>4000.0</v>
      </c>
      <c r="J12" s="30" t="s">
        <v>648</v>
      </c>
      <c r="K12" s="31">
        <v>46181.0</v>
      </c>
      <c r="L12" s="21" t="s">
        <v>649</v>
      </c>
      <c r="M12" s="37" t="s">
        <v>650</v>
      </c>
      <c r="Q12" s="23" t="s">
        <v>651</v>
      </c>
      <c r="R12" s="23" t="s">
        <v>195</v>
      </c>
      <c r="V12" s="12"/>
      <c r="W12" s="12"/>
      <c r="X12" s="12"/>
      <c r="Y12" s="12"/>
      <c r="Z12" s="12"/>
    </row>
    <row r="13" ht="16.5" customHeight="1">
      <c r="A13" s="1">
        <v>46186.0</v>
      </c>
      <c r="B13" s="74">
        <f t="shared" ref="B13:B16" si="9">A13</f>
        <v>46186</v>
      </c>
      <c r="C13" s="27"/>
      <c r="D13" s="3"/>
      <c r="E13" s="3">
        <v>894.0</v>
      </c>
      <c r="F13" s="3">
        <f t="shared" ref="F13:F16" si="10">E13+F12</f>
        <v>1600</v>
      </c>
      <c r="G13" s="9">
        <f t="shared" si="8"/>
        <v>2633</v>
      </c>
      <c r="H13" s="21" t="s">
        <v>284</v>
      </c>
      <c r="I13" s="3">
        <v>233.0</v>
      </c>
      <c r="L13" s="21"/>
      <c r="S13" s="12"/>
      <c r="T13" s="12"/>
      <c r="V13" s="12"/>
      <c r="W13" s="12"/>
      <c r="X13" s="12"/>
      <c r="Y13" s="12"/>
      <c r="Z13" s="12"/>
    </row>
    <row r="14" ht="16.5" customHeight="1">
      <c r="A14" s="1">
        <v>46187.0</v>
      </c>
      <c r="B14" s="74">
        <f t="shared" si="9"/>
        <v>46187</v>
      </c>
      <c r="D14" s="34"/>
      <c r="E14" s="3">
        <v>1086.0</v>
      </c>
      <c r="F14" s="3">
        <f t="shared" si="10"/>
        <v>2686</v>
      </c>
      <c r="G14" s="9">
        <f t="shared" si="8"/>
        <v>1547</v>
      </c>
      <c r="I14" s="14">
        <f>SUM(I12:I13)</f>
        <v>4233</v>
      </c>
      <c r="L14" s="21"/>
      <c r="S14" s="12"/>
      <c r="T14" s="12"/>
      <c r="V14" s="12"/>
      <c r="W14" s="12"/>
      <c r="X14" s="12"/>
      <c r="Y14" s="12"/>
      <c r="Z14" s="12"/>
    </row>
    <row r="15" ht="16.5" customHeight="1">
      <c r="A15" s="1">
        <v>46188.0</v>
      </c>
      <c r="B15" s="74">
        <f t="shared" si="9"/>
        <v>46188</v>
      </c>
      <c r="D15" s="34"/>
      <c r="E15" s="3">
        <v>1077.0</v>
      </c>
      <c r="F15" s="3">
        <f t="shared" si="10"/>
        <v>3763</v>
      </c>
      <c r="G15" s="9">
        <f t="shared" si="8"/>
        <v>470</v>
      </c>
      <c r="L15" s="21"/>
      <c r="S15" s="12"/>
      <c r="T15" s="12"/>
      <c r="V15" s="12"/>
      <c r="W15" s="12"/>
      <c r="X15" s="12"/>
      <c r="Y15" s="12"/>
      <c r="Z15" s="12"/>
    </row>
    <row r="16" ht="16.5" customHeight="1">
      <c r="A16" s="1">
        <v>46189.0</v>
      </c>
      <c r="B16" s="74">
        <f t="shared" si="9"/>
        <v>46189</v>
      </c>
      <c r="D16" s="34"/>
      <c r="E16" s="3">
        <v>563.0</v>
      </c>
      <c r="F16" s="3">
        <f t="shared" si="10"/>
        <v>4326</v>
      </c>
      <c r="G16" s="9">
        <f t="shared" si="8"/>
        <v>-93</v>
      </c>
      <c r="L16" s="21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1"/>
      <c r="B17" s="4"/>
      <c r="C17" s="27" t="s">
        <v>652</v>
      </c>
      <c r="D17" s="28">
        <v>1000.0</v>
      </c>
      <c r="E17" s="28">
        <v>1169.0</v>
      </c>
      <c r="F17" s="14">
        <f>E17</f>
        <v>1169</v>
      </c>
      <c r="G17" s="29">
        <f t="shared" ref="G17:G18" si="11">$D$17-F17</f>
        <v>-169</v>
      </c>
      <c r="H17" s="1">
        <v>46223.0</v>
      </c>
      <c r="I17" s="14">
        <v>1000.0</v>
      </c>
      <c r="J17" s="21" t="s">
        <v>653</v>
      </c>
      <c r="K17" s="21"/>
      <c r="L17" s="21" t="s">
        <v>654</v>
      </c>
      <c r="M17" s="21" t="s">
        <v>655</v>
      </c>
      <c r="N17" s="21"/>
      <c r="O17" s="21"/>
      <c r="P17" s="21"/>
      <c r="Q17" s="23" t="s">
        <v>197</v>
      </c>
      <c r="R17" s="21"/>
      <c r="W17" s="12"/>
      <c r="X17" s="12"/>
      <c r="Y17" s="12"/>
      <c r="Z17" s="12"/>
    </row>
    <row r="18" ht="16.5" customHeight="1">
      <c r="A18" s="1">
        <v>46190.0</v>
      </c>
      <c r="B18" s="74">
        <f>A18</f>
        <v>46190</v>
      </c>
      <c r="C18" s="27"/>
      <c r="D18" s="28"/>
      <c r="E18" s="28">
        <v>142.0</v>
      </c>
      <c r="F18" s="14">
        <f>E18+F17</f>
        <v>1311</v>
      </c>
      <c r="G18" s="29">
        <f t="shared" si="11"/>
        <v>-311</v>
      </c>
      <c r="H18" s="1"/>
      <c r="I18" s="14"/>
      <c r="J18" s="21"/>
      <c r="K18" s="21"/>
      <c r="L18" s="21"/>
      <c r="M18" s="21"/>
      <c r="N18" s="21"/>
      <c r="O18" s="21"/>
      <c r="P18" s="21"/>
      <c r="Q18" s="23"/>
      <c r="R18" s="21"/>
      <c r="W18" s="12"/>
      <c r="X18" s="12"/>
      <c r="Y18" s="12"/>
      <c r="Z18" s="12"/>
    </row>
    <row r="19" ht="16.5" customHeight="1">
      <c r="A19" s="1"/>
      <c r="B19" s="4"/>
      <c r="C19" s="27" t="s">
        <v>656</v>
      </c>
      <c r="D19" s="3">
        <v>200.0</v>
      </c>
      <c r="E19" s="3">
        <v>204.0</v>
      </c>
      <c r="F19" s="14">
        <f t="shared" ref="F19:F24" si="12">E19</f>
        <v>204</v>
      </c>
      <c r="G19" s="29">
        <f>$D$19-F19</f>
        <v>-4</v>
      </c>
      <c r="H19" s="1">
        <v>46188.0</v>
      </c>
      <c r="I19" s="14">
        <v>200.0</v>
      </c>
      <c r="J19" s="30" t="s">
        <v>657</v>
      </c>
      <c r="K19" s="31" t="s">
        <v>317</v>
      </c>
      <c r="L19" s="21" t="s">
        <v>658</v>
      </c>
      <c r="M19" s="23" t="s">
        <v>659</v>
      </c>
      <c r="Q19" s="23" t="s">
        <v>41</v>
      </c>
      <c r="V19" s="12"/>
      <c r="W19" s="12"/>
      <c r="X19" s="12"/>
      <c r="Y19" s="12"/>
      <c r="Z19" s="12"/>
    </row>
    <row r="20" ht="16.5" customHeight="1">
      <c r="A20" s="1"/>
      <c r="B20" s="74"/>
      <c r="C20" s="27" t="s">
        <v>660</v>
      </c>
      <c r="D20" s="3">
        <v>200.0</v>
      </c>
      <c r="E20" s="3">
        <v>205.0</v>
      </c>
      <c r="F20" s="14">
        <f t="shared" si="12"/>
        <v>205</v>
      </c>
      <c r="G20" s="29">
        <f>$D$20-F20</f>
        <v>-5</v>
      </c>
      <c r="H20" s="1">
        <v>46188.0</v>
      </c>
      <c r="I20" s="14">
        <v>200.0</v>
      </c>
      <c r="J20" s="30" t="s">
        <v>657</v>
      </c>
      <c r="K20" s="31" t="s">
        <v>317</v>
      </c>
      <c r="L20" s="21" t="s">
        <v>658</v>
      </c>
      <c r="M20" s="23" t="s">
        <v>661</v>
      </c>
      <c r="Q20" s="23" t="s">
        <v>41</v>
      </c>
      <c r="V20" s="12"/>
      <c r="W20" s="12"/>
      <c r="X20" s="12"/>
      <c r="Y20" s="12"/>
      <c r="Z20" s="12"/>
    </row>
    <row r="21" ht="16.5" customHeight="1">
      <c r="A21" s="1"/>
      <c r="B21" s="74"/>
      <c r="C21" s="27" t="s">
        <v>662</v>
      </c>
      <c r="D21" s="3">
        <v>100.0</v>
      </c>
      <c r="E21" s="3">
        <v>130.0</v>
      </c>
      <c r="F21" s="14">
        <f t="shared" si="12"/>
        <v>130</v>
      </c>
      <c r="G21" s="29">
        <f>$D$21-F21</f>
        <v>-30</v>
      </c>
      <c r="H21" s="1">
        <v>46223.0</v>
      </c>
      <c r="I21" s="14">
        <v>100.0</v>
      </c>
      <c r="J21" s="30" t="s">
        <v>663</v>
      </c>
      <c r="K21" s="31"/>
      <c r="L21" s="21" t="s">
        <v>664</v>
      </c>
      <c r="M21" s="23" t="s">
        <v>665</v>
      </c>
      <c r="Q21" s="23" t="s">
        <v>197</v>
      </c>
      <c r="V21" s="12"/>
      <c r="W21" s="12"/>
      <c r="X21" s="12"/>
      <c r="Y21" s="12"/>
      <c r="Z21" s="12"/>
    </row>
    <row r="22" ht="16.5" customHeight="1">
      <c r="A22" s="1"/>
      <c r="B22" s="74"/>
      <c r="C22" s="27" t="s">
        <v>666</v>
      </c>
      <c r="D22" s="3">
        <v>100.0</v>
      </c>
      <c r="E22" s="3">
        <v>110.0</v>
      </c>
      <c r="F22" s="14">
        <f t="shared" si="12"/>
        <v>110</v>
      </c>
      <c r="G22" s="29">
        <f>$D$22-F22</f>
        <v>-10</v>
      </c>
      <c r="H22" s="13" t="s">
        <v>667</v>
      </c>
      <c r="I22" s="14">
        <v>100.0</v>
      </c>
      <c r="J22" s="30" t="s">
        <v>668</v>
      </c>
      <c r="K22" s="31">
        <v>46168.0</v>
      </c>
      <c r="L22" s="21" t="s">
        <v>669</v>
      </c>
      <c r="M22" s="37" t="s">
        <v>670</v>
      </c>
      <c r="P22" s="21"/>
      <c r="Q22" s="23" t="s">
        <v>41</v>
      </c>
      <c r="R22" s="23"/>
      <c r="V22" s="12"/>
      <c r="W22" s="12"/>
      <c r="X22" s="12"/>
      <c r="Y22" s="12"/>
      <c r="Z22" s="12"/>
    </row>
    <row r="23" ht="16.5" customHeight="1">
      <c r="A23" s="1">
        <v>46191.0</v>
      </c>
      <c r="B23" s="74">
        <f>A23</f>
        <v>46191</v>
      </c>
      <c r="C23" s="27" t="s">
        <v>671</v>
      </c>
      <c r="D23" s="3">
        <v>200.0</v>
      </c>
      <c r="E23" s="3">
        <v>215.0</v>
      </c>
      <c r="F23" s="14">
        <f t="shared" si="12"/>
        <v>215</v>
      </c>
      <c r="G23" s="29">
        <f>$D$23-F23</f>
        <v>-15</v>
      </c>
      <c r="H23" s="1">
        <v>46188.0</v>
      </c>
      <c r="I23" s="14">
        <v>200.0</v>
      </c>
      <c r="J23" s="30" t="s">
        <v>672</v>
      </c>
      <c r="K23" s="31">
        <v>46167.0</v>
      </c>
      <c r="L23" s="21" t="s">
        <v>673</v>
      </c>
      <c r="M23" s="23" t="s">
        <v>674</v>
      </c>
      <c r="Q23" s="23" t="s">
        <v>41</v>
      </c>
      <c r="V23" s="12"/>
      <c r="W23" s="12"/>
      <c r="X23" s="12"/>
      <c r="Y23" s="12"/>
      <c r="Z23" s="12"/>
    </row>
    <row r="24" ht="16.5" customHeight="1">
      <c r="A24" s="1"/>
      <c r="B24" s="74"/>
      <c r="C24" s="27" t="s">
        <v>675</v>
      </c>
      <c r="D24" s="3">
        <v>1962.0</v>
      </c>
      <c r="E24" s="3">
        <v>1277.0</v>
      </c>
      <c r="F24" s="3">
        <f t="shared" si="12"/>
        <v>1277</v>
      </c>
      <c r="G24" s="9">
        <f t="shared" ref="G24:G25" si="13">$D$24-F24</f>
        <v>685</v>
      </c>
      <c r="H24" s="1">
        <v>46202.0</v>
      </c>
      <c r="I24" s="14">
        <v>1962.0</v>
      </c>
      <c r="J24" s="30" t="s">
        <v>676</v>
      </c>
      <c r="K24" s="31">
        <v>46177.0</v>
      </c>
      <c r="L24" s="31" t="s">
        <v>326</v>
      </c>
      <c r="M24" s="23" t="s">
        <v>677</v>
      </c>
      <c r="Q24" s="23" t="s">
        <v>85</v>
      </c>
      <c r="V24" s="12"/>
      <c r="W24" s="12"/>
      <c r="X24" s="12"/>
      <c r="Y24" s="12"/>
      <c r="Z24" s="12"/>
    </row>
    <row r="25" ht="16.5" customHeight="1">
      <c r="A25" s="1">
        <v>46192.0</v>
      </c>
      <c r="B25" s="74">
        <f>A25</f>
        <v>46192</v>
      </c>
      <c r="C25" s="55"/>
      <c r="D25" s="34"/>
      <c r="E25" s="3">
        <v>723.0</v>
      </c>
      <c r="F25" s="3">
        <f>F24+E25</f>
        <v>2000</v>
      </c>
      <c r="G25" s="9">
        <f t="shared" si="13"/>
        <v>-38</v>
      </c>
      <c r="M25" s="10"/>
      <c r="V25" s="12"/>
      <c r="W25" s="12"/>
      <c r="X25" s="12"/>
      <c r="Y25" s="12"/>
      <c r="Z25" s="12"/>
    </row>
    <row r="26" ht="16.5" customHeight="1">
      <c r="A26" s="1"/>
      <c r="B26" s="74"/>
      <c r="C26" s="27" t="s">
        <v>678</v>
      </c>
      <c r="D26" s="28">
        <v>10000.0</v>
      </c>
      <c r="E26" s="28">
        <v>2213.0</v>
      </c>
      <c r="F26" s="3">
        <f>E26</f>
        <v>2213</v>
      </c>
      <c r="G26" s="9">
        <f t="shared" ref="G26:G29" si="14">$D$26-F26</f>
        <v>7787</v>
      </c>
      <c r="H26" s="13">
        <v>46191.0</v>
      </c>
      <c r="I26" s="14">
        <v>10000.0</v>
      </c>
      <c r="J26" s="30" t="s">
        <v>679</v>
      </c>
      <c r="K26" s="31">
        <v>46174.0</v>
      </c>
      <c r="L26" s="31" t="s">
        <v>388</v>
      </c>
      <c r="M26" s="37" t="s">
        <v>680</v>
      </c>
      <c r="Q26" s="23" t="s">
        <v>681</v>
      </c>
      <c r="R26" s="24"/>
      <c r="W26" s="12"/>
      <c r="X26" s="12"/>
      <c r="Y26" s="12"/>
      <c r="Z26" s="12"/>
    </row>
    <row r="27" ht="16.5" customHeight="1">
      <c r="A27" s="1">
        <v>46193.0</v>
      </c>
      <c r="B27" s="74">
        <f t="shared" ref="B27:B29" si="15">A27</f>
        <v>46193</v>
      </c>
      <c r="C27" s="12"/>
      <c r="D27" s="33"/>
      <c r="E27" s="28">
        <v>4401.0</v>
      </c>
      <c r="F27" s="3">
        <f t="shared" ref="F27:F29" si="16">F26+E27</f>
        <v>6614</v>
      </c>
      <c r="G27" s="9">
        <f t="shared" si="14"/>
        <v>3386</v>
      </c>
      <c r="J27" s="36"/>
      <c r="K27" s="21"/>
      <c r="L27" s="21"/>
      <c r="R27" s="24"/>
      <c r="V27" s="12"/>
      <c r="W27" s="12"/>
      <c r="X27" s="12"/>
      <c r="Y27" s="12"/>
      <c r="Z27" s="12"/>
    </row>
    <row r="28" ht="16.5" customHeight="1">
      <c r="A28" s="1">
        <v>46194.0</v>
      </c>
      <c r="B28" s="74">
        <f t="shared" si="15"/>
        <v>46194</v>
      </c>
      <c r="C28" s="12"/>
      <c r="D28" s="33"/>
      <c r="E28" s="28">
        <v>4404.0</v>
      </c>
      <c r="F28" s="3">
        <f t="shared" si="16"/>
        <v>11018</v>
      </c>
      <c r="G28" s="9">
        <f t="shared" si="14"/>
        <v>-1018</v>
      </c>
      <c r="M28" s="10"/>
      <c r="R28" s="24"/>
      <c r="V28" s="12"/>
      <c r="W28" s="12"/>
      <c r="X28" s="12"/>
      <c r="Y28" s="12"/>
      <c r="Z28" s="12"/>
    </row>
    <row r="29" ht="16.5" customHeight="1">
      <c r="A29" s="1">
        <v>46195.0</v>
      </c>
      <c r="B29" s="74">
        <f t="shared" si="15"/>
        <v>46195</v>
      </c>
      <c r="C29" s="12"/>
      <c r="D29" s="33"/>
      <c r="E29" s="28">
        <v>497.0</v>
      </c>
      <c r="F29" s="3">
        <f t="shared" si="16"/>
        <v>11515</v>
      </c>
      <c r="G29" s="9">
        <f t="shared" si="14"/>
        <v>-1515</v>
      </c>
      <c r="M29" s="10"/>
      <c r="R29" s="24"/>
      <c r="V29" s="12"/>
      <c r="W29" s="12"/>
      <c r="X29" s="12"/>
      <c r="Y29" s="12"/>
      <c r="Z29" s="12"/>
    </row>
    <row r="30" ht="16.5" customHeight="1">
      <c r="A30" s="1"/>
      <c r="B30" s="4"/>
      <c r="C30" s="27" t="s">
        <v>682</v>
      </c>
      <c r="D30" s="3">
        <v>280.0</v>
      </c>
      <c r="E30" s="3">
        <v>377.0</v>
      </c>
      <c r="F30" s="14">
        <f t="shared" ref="F30:F31" si="17">E30</f>
        <v>377</v>
      </c>
      <c r="G30" s="29">
        <f>$D$30-F30</f>
        <v>-97</v>
      </c>
      <c r="H30" s="1">
        <v>46195.0</v>
      </c>
      <c r="I30" s="14">
        <v>280.0</v>
      </c>
      <c r="J30" s="30" t="s">
        <v>426</v>
      </c>
      <c r="K30" s="31">
        <v>46174.0</v>
      </c>
      <c r="L30" s="21" t="s">
        <v>427</v>
      </c>
      <c r="M30" s="23" t="s">
        <v>683</v>
      </c>
      <c r="N30" s="21"/>
      <c r="O30" s="21"/>
      <c r="P30" s="21"/>
      <c r="Q30" s="23" t="s">
        <v>684</v>
      </c>
      <c r="R30" s="23" t="s">
        <v>309</v>
      </c>
      <c r="V30" s="12"/>
      <c r="W30" s="12"/>
      <c r="X30" s="12"/>
      <c r="Y30" s="12"/>
      <c r="Z30" s="12"/>
    </row>
    <row r="31" ht="16.5" customHeight="1">
      <c r="A31" s="1"/>
      <c r="B31" s="4"/>
      <c r="C31" s="27" t="s">
        <v>250</v>
      </c>
      <c r="D31" s="28">
        <v>9503.0</v>
      </c>
      <c r="E31" s="28">
        <v>966.0</v>
      </c>
      <c r="F31" s="14">
        <f t="shared" si="17"/>
        <v>966</v>
      </c>
      <c r="G31" s="29">
        <f t="shared" ref="G31:G36" si="18">$D$31-F31</f>
        <v>8537</v>
      </c>
      <c r="H31" s="1">
        <v>46209.0</v>
      </c>
      <c r="I31" s="14">
        <v>8700.0</v>
      </c>
      <c r="J31" s="30" t="s">
        <v>252</v>
      </c>
      <c r="K31" s="31">
        <v>46182.0</v>
      </c>
      <c r="L31" s="21" t="s">
        <v>253</v>
      </c>
      <c r="M31" s="24" t="s">
        <v>685</v>
      </c>
      <c r="Q31" s="23" t="s">
        <v>134</v>
      </c>
      <c r="R31" s="23" t="s">
        <v>255</v>
      </c>
      <c r="V31" s="12"/>
      <c r="W31" s="12"/>
      <c r="X31" s="12"/>
      <c r="Y31" s="12"/>
      <c r="Z31" s="12"/>
    </row>
    <row r="32" ht="16.5" customHeight="1">
      <c r="A32" s="1">
        <v>46196.0</v>
      </c>
      <c r="B32" s="74">
        <f t="shared" ref="B32:B36" si="19">A32</f>
        <v>46196</v>
      </c>
      <c r="C32" s="27"/>
      <c r="D32" s="28"/>
      <c r="E32" s="28">
        <v>1913.0</v>
      </c>
      <c r="F32" s="14">
        <f t="shared" ref="F32:F36" si="20">F31+E32</f>
        <v>2879</v>
      </c>
      <c r="G32" s="29">
        <f t="shared" si="18"/>
        <v>6624</v>
      </c>
      <c r="H32" s="21"/>
      <c r="J32" s="21"/>
      <c r="K32" s="21"/>
      <c r="L32" s="21"/>
      <c r="M32" s="24"/>
      <c r="R32" s="14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1">
        <v>46197.0</v>
      </c>
      <c r="B33" s="74">
        <f t="shared" si="19"/>
        <v>46197</v>
      </c>
      <c r="C33" s="55"/>
      <c r="D33" s="33"/>
      <c r="E33" s="28">
        <v>1945.0</v>
      </c>
      <c r="F33" s="14">
        <f t="shared" si="20"/>
        <v>4824</v>
      </c>
      <c r="G33" s="29">
        <f t="shared" si="18"/>
        <v>4679</v>
      </c>
      <c r="H33" s="21"/>
      <c r="J33" s="21"/>
      <c r="K33" s="21"/>
      <c r="L33" s="21"/>
      <c r="M33" s="24"/>
      <c r="R33" s="14"/>
      <c r="U33" s="12"/>
      <c r="V33" s="12"/>
      <c r="W33" s="12"/>
      <c r="X33" s="12"/>
      <c r="Y33" s="12"/>
      <c r="Z33" s="12"/>
    </row>
    <row r="34" ht="16.5" customHeight="1">
      <c r="A34" s="1">
        <v>46198.0</v>
      </c>
      <c r="B34" s="74">
        <f t="shared" si="19"/>
        <v>46198</v>
      </c>
      <c r="C34" s="55"/>
      <c r="D34" s="33"/>
      <c r="E34" s="28">
        <v>1921.0</v>
      </c>
      <c r="F34" s="14">
        <f t="shared" si="20"/>
        <v>6745</v>
      </c>
      <c r="G34" s="29">
        <f t="shared" si="18"/>
        <v>2758</v>
      </c>
      <c r="H34" s="21"/>
      <c r="J34" s="21"/>
      <c r="K34" s="21"/>
      <c r="L34" s="21"/>
      <c r="M34" s="24"/>
      <c r="R34" s="14"/>
      <c r="U34" s="12"/>
      <c r="V34" s="12"/>
      <c r="W34" s="12"/>
      <c r="X34" s="12"/>
      <c r="Y34" s="12"/>
      <c r="Z34" s="12"/>
    </row>
    <row r="35" ht="16.5" customHeight="1">
      <c r="A35" s="1">
        <v>46199.0</v>
      </c>
      <c r="B35" s="74">
        <f t="shared" si="19"/>
        <v>46199</v>
      </c>
      <c r="C35" s="55"/>
      <c r="D35" s="33"/>
      <c r="E35" s="28">
        <v>1900.0</v>
      </c>
      <c r="F35" s="14">
        <f t="shared" si="20"/>
        <v>8645</v>
      </c>
      <c r="G35" s="29">
        <f t="shared" si="18"/>
        <v>858</v>
      </c>
      <c r="H35" s="21"/>
      <c r="J35" s="36"/>
      <c r="K35" s="21"/>
      <c r="L35" s="21"/>
      <c r="M35" s="24"/>
      <c r="R35" s="14"/>
      <c r="U35" s="12"/>
      <c r="V35" s="12"/>
      <c r="W35" s="12"/>
      <c r="X35" s="12"/>
      <c r="Y35" s="12"/>
      <c r="Z35" s="12"/>
    </row>
    <row r="36" ht="16.5" customHeight="1">
      <c r="A36" s="1">
        <v>46200.0</v>
      </c>
      <c r="B36" s="74">
        <f t="shared" si="19"/>
        <v>46200</v>
      </c>
      <c r="C36" s="55"/>
      <c r="D36" s="33"/>
      <c r="E36" s="28">
        <v>919.0</v>
      </c>
      <c r="F36" s="14">
        <f t="shared" si="20"/>
        <v>9564</v>
      </c>
      <c r="G36" s="29">
        <f t="shared" si="18"/>
        <v>-61</v>
      </c>
      <c r="H36" s="21"/>
      <c r="J36" s="36"/>
      <c r="K36" s="21"/>
      <c r="L36" s="21"/>
      <c r="M36" s="23"/>
      <c r="R36" s="14"/>
      <c r="U36" s="12"/>
      <c r="V36" s="12"/>
      <c r="W36" s="12"/>
      <c r="X36" s="12"/>
      <c r="Y36" s="12"/>
      <c r="Z36" s="12"/>
    </row>
    <row r="37" ht="16.5" customHeight="1">
      <c r="A37" s="1"/>
      <c r="B37" s="74"/>
      <c r="C37" s="27" t="s">
        <v>240</v>
      </c>
      <c r="D37" s="28">
        <v>1200.0</v>
      </c>
      <c r="E37" s="28">
        <v>650.0</v>
      </c>
      <c r="F37" s="14">
        <f>E37</f>
        <v>650</v>
      </c>
      <c r="G37" s="29">
        <f t="shared" ref="G37:G38" si="21">$D$37-F37</f>
        <v>550</v>
      </c>
      <c r="H37" s="1">
        <v>46205.0</v>
      </c>
      <c r="I37" s="14">
        <v>1200.0</v>
      </c>
      <c r="J37" s="21" t="s">
        <v>229</v>
      </c>
      <c r="K37" s="21"/>
      <c r="L37" s="21" t="s">
        <v>230</v>
      </c>
      <c r="M37" s="23" t="s">
        <v>686</v>
      </c>
      <c r="N37" s="21"/>
      <c r="O37" s="21"/>
      <c r="P37" s="21"/>
      <c r="Q37" s="23" t="s">
        <v>687</v>
      </c>
      <c r="R37" s="23" t="s">
        <v>232</v>
      </c>
      <c r="U37" s="12"/>
      <c r="V37" s="12"/>
      <c r="W37" s="12"/>
      <c r="X37" s="12"/>
      <c r="Y37" s="12"/>
      <c r="Z37" s="12"/>
    </row>
    <row r="38" ht="16.5" customHeight="1">
      <c r="A38" s="1">
        <v>46201.0</v>
      </c>
      <c r="B38" s="74">
        <f>A38</f>
        <v>46201</v>
      </c>
      <c r="C38" s="27"/>
      <c r="D38" s="27"/>
      <c r="E38" s="28">
        <v>585.0</v>
      </c>
      <c r="F38" s="14">
        <f>F37+E38</f>
        <v>1235</v>
      </c>
      <c r="G38" s="29">
        <f t="shared" si="21"/>
        <v>-35</v>
      </c>
      <c r="M38" s="10"/>
      <c r="V38" s="12"/>
      <c r="W38" s="12"/>
      <c r="X38" s="12"/>
      <c r="Y38" s="12"/>
      <c r="Z38" s="12"/>
    </row>
    <row r="39" ht="16.5" customHeight="1">
      <c r="A39" s="1"/>
      <c r="B39" s="74"/>
      <c r="C39" s="27" t="s">
        <v>226</v>
      </c>
      <c r="D39" s="3">
        <v>1400.0</v>
      </c>
      <c r="E39" s="3">
        <v>610.0</v>
      </c>
      <c r="F39" s="14">
        <f>E39</f>
        <v>610</v>
      </c>
      <c r="G39" s="29">
        <f t="shared" ref="G39:G41" si="22">$D$39-F39</f>
        <v>790</v>
      </c>
      <c r="H39" s="1">
        <v>46230.0</v>
      </c>
      <c r="I39" s="14">
        <v>1400.0</v>
      </c>
      <c r="J39" s="36" t="s">
        <v>229</v>
      </c>
      <c r="K39" s="31">
        <v>46204.0</v>
      </c>
      <c r="L39" s="21"/>
      <c r="M39" s="23" t="s">
        <v>688</v>
      </c>
      <c r="N39" s="21"/>
      <c r="O39" s="21"/>
      <c r="P39" s="21"/>
      <c r="Q39" s="23" t="s">
        <v>59</v>
      </c>
      <c r="R39" s="21"/>
      <c r="V39" s="12"/>
      <c r="W39" s="12"/>
      <c r="X39" s="12"/>
      <c r="Y39" s="12"/>
      <c r="Z39" s="12"/>
    </row>
    <row r="40" ht="16.5" customHeight="1">
      <c r="A40" s="1">
        <v>46202.0</v>
      </c>
      <c r="B40" s="74">
        <f t="shared" ref="B40:B41" si="23">A40</f>
        <v>46202</v>
      </c>
      <c r="C40" s="27"/>
      <c r="D40" s="3"/>
      <c r="E40" s="3">
        <v>1561.0</v>
      </c>
      <c r="F40" s="14">
        <f t="shared" ref="F40:F41" si="24">F39+E40</f>
        <v>2171</v>
      </c>
      <c r="G40" s="29">
        <f t="shared" si="22"/>
        <v>-771</v>
      </c>
      <c r="M40" s="10"/>
      <c r="V40" s="12"/>
      <c r="W40" s="12"/>
      <c r="X40" s="12"/>
      <c r="Y40" s="12"/>
      <c r="Z40" s="12"/>
    </row>
    <row r="41" ht="16.5" customHeight="1">
      <c r="A41" s="1">
        <v>46203.0</v>
      </c>
      <c r="B41" s="74">
        <f t="shared" si="23"/>
        <v>46203</v>
      </c>
      <c r="C41" s="27"/>
      <c r="D41" s="3"/>
      <c r="E41" s="3">
        <v>183.0</v>
      </c>
      <c r="F41" s="14">
        <f t="shared" si="24"/>
        <v>2354</v>
      </c>
      <c r="G41" s="29">
        <f t="shared" si="22"/>
        <v>-954</v>
      </c>
      <c r="M41" s="10"/>
      <c r="V41" s="12"/>
      <c r="W41" s="12"/>
      <c r="X41" s="12"/>
      <c r="Y41" s="12"/>
      <c r="Z41" s="12"/>
    </row>
    <row r="42" ht="16.5" customHeight="1">
      <c r="A42" s="1"/>
      <c r="B42" s="4"/>
      <c r="C42" s="27" t="s">
        <v>691</v>
      </c>
      <c r="D42" s="3">
        <f>I44</f>
        <v>11600</v>
      </c>
      <c r="E42" s="3">
        <v>848.0</v>
      </c>
      <c r="F42" s="14">
        <f>E42</f>
        <v>848</v>
      </c>
      <c r="G42" s="29">
        <f t="shared" ref="G42:G50" si="25">$D$42-F42</f>
        <v>10752</v>
      </c>
      <c r="H42" s="1">
        <v>46223.0</v>
      </c>
      <c r="I42" s="14">
        <v>5600.0</v>
      </c>
      <c r="J42" s="30" t="s">
        <v>351</v>
      </c>
      <c r="K42" s="31">
        <v>46197.0</v>
      </c>
      <c r="L42" s="21" t="s">
        <v>602</v>
      </c>
      <c r="M42" s="23" t="s">
        <v>692</v>
      </c>
      <c r="N42" s="21"/>
      <c r="O42" s="21"/>
      <c r="P42" s="21"/>
      <c r="Q42" s="37" t="s">
        <v>134</v>
      </c>
      <c r="R42" s="23" t="s">
        <v>76</v>
      </c>
      <c r="V42" s="12"/>
      <c r="W42" s="12"/>
      <c r="X42" s="12"/>
      <c r="Y42" s="12"/>
      <c r="Z42" s="12"/>
    </row>
    <row r="43" ht="16.5" customHeight="1">
      <c r="A43" s="1">
        <v>46204.0</v>
      </c>
      <c r="B43" s="74">
        <f t="shared" ref="B43:B50" si="26">A43</f>
        <v>46204</v>
      </c>
      <c r="C43" s="46" t="s">
        <v>123</v>
      </c>
      <c r="D43" s="34"/>
      <c r="E43" s="3">
        <v>1464.0</v>
      </c>
      <c r="F43" s="14">
        <f t="shared" ref="F43:F50" si="27">F42+E43</f>
        <v>2312</v>
      </c>
      <c r="G43" s="29">
        <f t="shared" si="25"/>
        <v>9288</v>
      </c>
      <c r="H43" s="1">
        <v>46211.0</v>
      </c>
      <c r="I43" s="14">
        <v>6000.0</v>
      </c>
      <c r="J43" s="30" t="s">
        <v>351</v>
      </c>
      <c r="K43" s="31">
        <v>46197.0</v>
      </c>
      <c r="L43" s="21" t="s">
        <v>602</v>
      </c>
      <c r="M43" s="40" t="s">
        <v>693</v>
      </c>
      <c r="Q43" s="37" t="s">
        <v>134</v>
      </c>
      <c r="R43" s="23" t="s">
        <v>76</v>
      </c>
      <c r="U43" s="12"/>
      <c r="V43" s="12"/>
      <c r="W43" s="12"/>
      <c r="X43" s="12"/>
      <c r="Y43" s="12"/>
      <c r="Z43" s="12"/>
    </row>
    <row r="44" ht="16.5" customHeight="1">
      <c r="A44" s="1">
        <v>46205.0</v>
      </c>
      <c r="B44" s="74">
        <f t="shared" si="26"/>
        <v>46205</v>
      </c>
      <c r="D44" s="34"/>
      <c r="E44" s="3">
        <v>1503.0</v>
      </c>
      <c r="F44" s="14">
        <f t="shared" si="27"/>
        <v>3815</v>
      </c>
      <c r="G44" s="29">
        <f t="shared" si="25"/>
        <v>7785</v>
      </c>
      <c r="I44" s="14">
        <f>SUM(I42:I43)</f>
        <v>11600</v>
      </c>
      <c r="J44" s="80"/>
      <c r="K44" s="24"/>
      <c r="L44" s="24"/>
      <c r="M44" s="10"/>
      <c r="U44" s="12"/>
      <c r="V44" s="12"/>
      <c r="W44" s="12"/>
      <c r="X44" s="12"/>
      <c r="Y44" s="12"/>
      <c r="Z44" s="12"/>
    </row>
    <row r="45" ht="16.5" customHeight="1">
      <c r="A45" s="1">
        <v>46206.0</v>
      </c>
      <c r="B45" s="74">
        <f t="shared" si="26"/>
        <v>46206</v>
      </c>
      <c r="D45" s="34"/>
      <c r="E45" s="3">
        <v>1510.0</v>
      </c>
      <c r="F45" s="14">
        <f t="shared" si="27"/>
        <v>5325</v>
      </c>
      <c r="G45" s="29">
        <f t="shared" si="25"/>
        <v>6275</v>
      </c>
      <c r="J45" s="80"/>
      <c r="K45" s="24"/>
      <c r="L45" s="24"/>
      <c r="M45" s="10"/>
      <c r="V45" s="12"/>
      <c r="W45" s="12"/>
      <c r="X45" s="12"/>
      <c r="Y45" s="12"/>
      <c r="Z45" s="12"/>
    </row>
    <row r="46" ht="16.5" customHeight="1">
      <c r="A46" s="1">
        <v>46207.0</v>
      </c>
      <c r="B46" s="74">
        <f t="shared" si="26"/>
        <v>46207</v>
      </c>
      <c r="D46" s="34"/>
      <c r="E46" s="3">
        <v>1458.0</v>
      </c>
      <c r="F46" s="14">
        <f t="shared" si="27"/>
        <v>6783</v>
      </c>
      <c r="G46" s="29">
        <f t="shared" si="25"/>
        <v>4817</v>
      </c>
      <c r="M46" s="10"/>
      <c r="V46" s="12"/>
      <c r="W46" s="12"/>
      <c r="X46" s="12"/>
      <c r="Y46" s="12"/>
      <c r="Z46" s="12"/>
    </row>
    <row r="47" ht="16.5" customHeight="1">
      <c r="A47" s="1">
        <v>46208.0</v>
      </c>
      <c r="B47" s="74">
        <f t="shared" si="26"/>
        <v>46208</v>
      </c>
      <c r="C47" s="12"/>
      <c r="D47" s="14"/>
      <c r="E47" s="3">
        <v>1455.0</v>
      </c>
      <c r="F47" s="14">
        <f t="shared" si="27"/>
        <v>8238</v>
      </c>
      <c r="G47" s="29">
        <f t="shared" si="25"/>
        <v>3362</v>
      </c>
      <c r="H47" s="13"/>
      <c r="I47" s="14"/>
      <c r="J47" s="21"/>
      <c r="K47" s="21"/>
      <c r="L47" s="21"/>
      <c r="M47" s="22"/>
      <c r="N47" s="23"/>
      <c r="O47" s="23"/>
      <c r="P47" s="24"/>
      <c r="Q47" s="12"/>
      <c r="R47" s="12"/>
      <c r="U47" s="12"/>
      <c r="V47" s="12"/>
      <c r="W47" s="12"/>
      <c r="X47" s="12"/>
      <c r="Y47" s="12"/>
      <c r="Z47" s="12"/>
    </row>
    <row r="48" ht="16.5" customHeight="1">
      <c r="A48" s="1">
        <v>46209.0</v>
      </c>
      <c r="B48" s="74">
        <f t="shared" si="26"/>
        <v>46209</v>
      </c>
      <c r="C48" s="12"/>
      <c r="D48" s="14"/>
      <c r="E48" s="3">
        <v>1473.0</v>
      </c>
      <c r="F48" s="14">
        <f t="shared" si="27"/>
        <v>9711</v>
      </c>
      <c r="G48" s="29">
        <f t="shared" si="25"/>
        <v>1889</v>
      </c>
      <c r="H48" s="13"/>
      <c r="I48" s="14"/>
      <c r="J48" s="21"/>
      <c r="K48" s="21"/>
      <c r="L48" s="21"/>
      <c r="M48" s="22"/>
      <c r="N48" s="23"/>
      <c r="O48" s="23"/>
      <c r="P48" s="24"/>
      <c r="Q48" s="12"/>
      <c r="R48" s="12"/>
      <c r="U48" s="12"/>
      <c r="V48" s="12"/>
      <c r="W48" s="12"/>
      <c r="X48" s="12"/>
      <c r="Y48" s="12"/>
      <c r="Z48" s="12"/>
    </row>
    <row r="49" ht="16.5" customHeight="1">
      <c r="A49" s="1">
        <v>46210.0</v>
      </c>
      <c r="B49" s="74">
        <f t="shared" si="26"/>
        <v>46210</v>
      </c>
      <c r="C49" s="12"/>
      <c r="D49" s="14"/>
      <c r="E49" s="3">
        <v>1499.0</v>
      </c>
      <c r="F49" s="14">
        <f t="shared" si="27"/>
        <v>11210</v>
      </c>
      <c r="G49" s="29">
        <f t="shared" si="25"/>
        <v>390</v>
      </c>
      <c r="H49" s="13"/>
      <c r="I49" s="14"/>
      <c r="J49" s="30"/>
      <c r="K49" s="21"/>
      <c r="L49" s="21"/>
      <c r="M49" s="22"/>
      <c r="N49" s="23"/>
      <c r="O49" s="23"/>
      <c r="P49" s="24"/>
      <c r="Q49" s="12"/>
      <c r="R49" s="12"/>
      <c r="U49" s="12"/>
      <c r="V49" s="12"/>
      <c r="W49" s="12"/>
      <c r="X49" s="12"/>
      <c r="Y49" s="12"/>
      <c r="Z49" s="12"/>
    </row>
    <row r="50" ht="16.5" customHeight="1">
      <c r="A50" s="1">
        <v>46211.0</v>
      </c>
      <c r="B50" s="74">
        <f t="shared" si="26"/>
        <v>46211</v>
      </c>
      <c r="C50" s="10"/>
      <c r="D50" s="14"/>
      <c r="E50" s="3">
        <v>327.0</v>
      </c>
      <c r="F50" s="14">
        <f t="shared" si="27"/>
        <v>11537</v>
      </c>
      <c r="G50" s="29">
        <f t="shared" si="25"/>
        <v>63</v>
      </c>
      <c r="H50" s="13"/>
      <c r="I50" s="14"/>
      <c r="J50" s="30"/>
      <c r="K50" s="21"/>
      <c r="L50" s="21"/>
      <c r="M50" s="22"/>
      <c r="N50" s="23"/>
      <c r="O50" s="23"/>
      <c r="P50" s="24"/>
      <c r="Q50" s="12"/>
      <c r="R50" s="12"/>
      <c r="U50" s="12"/>
      <c r="V50" s="12"/>
      <c r="W50" s="12"/>
      <c r="X50" s="12"/>
      <c r="Y50" s="12"/>
      <c r="Z50" s="12"/>
    </row>
    <row r="51" ht="16.5" customHeight="1">
      <c r="A51" s="1"/>
      <c r="B51" s="74"/>
      <c r="C51" s="27" t="s">
        <v>478</v>
      </c>
      <c r="D51" s="3">
        <v>50000.0</v>
      </c>
      <c r="E51" s="3">
        <v>1458.0</v>
      </c>
      <c r="F51" s="3">
        <f>E51</f>
        <v>1458</v>
      </c>
      <c r="G51" s="9">
        <f t="shared" ref="G51:G73" si="28">$D$51-F51</f>
        <v>48542</v>
      </c>
      <c r="H51" s="1">
        <v>46220.0</v>
      </c>
      <c r="I51" s="14">
        <v>50000.0</v>
      </c>
      <c r="J51" s="30" t="s">
        <v>219</v>
      </c>
      <c r="K51" s="31">
        <v>46197.0</v>
      </c>
      <c r="L51" s="22" t="s">
        <v>220</v>
      </c>
      <c r="M51" s="21" t="s">
        <v>697</v>
      </c>
      <c r="N51" s="21"/>
      <c r="O51" s="21"/>
      <c r="P51" s="21"/>
      <c r="Q51" s="23" t="s">
        <v>59</v>
      </c>
      <c r="R51" s="23" t="s">
        <v>76</v>
      </c>
      <c r="U51" s="12"/>
      <c r="V51" s="12"/>
      <c r="W51" s="12"/>
      <c r="X51" s="12"/>
      <c r="Y51" s="12"/>
      <c r="Z51" s="12"/>
    </row>
    <row r="52" ht="16.5" customHeight="1">
      <c r="A52" s="1">
        <v>46212.0</v>
      </c>
      <c r="B52" s="74">
        <f t="shared" ref="B52:B73" si="29">A52</f>
        <v>46212</v>
      </c>
      <c r="C52" s="46" t="s">
        <v>123</v>
      </c>
      <c r="D52" s="34"/>
      <c r="E52" s="3">
        <v>2025.0</v>
      </c>
      <c r="F52" s="3">
        <f t="shared" ref="F52:F73" si="30">F51+E52</f>
        <v>3483</v>
      </c>
      <c r="G52" s="9">
        <f t="shared" si="28"/>
        <v>46517</v>
      </c>
      <c r="H52" s="21"/>
      <c r="I52" s="3"/>
      <c r="J52" s="30"/>
      <c r="L52" s="22"/>
      <c r="M52" s="30"/>
      <c r="N52" s="21"/>
      <c r="O52" s="21"/>
      <c r="P52" s="21"/>
      <c r="Q52" s="23"/>
      <c r="R52" s="23"/>
      <c r="U52" s="12"/>
      <c r="V52" s="12"/>
      <c r="W52" s="12"/>
      <c r="X52" s="12"/>
      <c r="Y52" s="12"/>
      <c r="Z52" s="12"/>
    </row>
    <row r="53" ht="16.5" customHeight="1">
      <c r="A53" s="1">
        <v>46213.0</v>
      </c>
      <c r="B53" s="74">
        <f t="shared" si="29"/>
        <v>46213</v>
      </c>
      <c r="D53" s="34"/>
      <c r="E53" s="3">
        <v>1958.0</v>
      </c>
      <c r="F53" s="3">
        <f t="shared" si="30"/>
        <v>5441</v>
      </c>
      <c r="G53" s="9">
        <f t="shared" si="28"/>
        <v>44559</v>
      </c>
      <c r="H53" s="21"/>
      <c r="I53" s="14"/>
      <c r="J53" s="30"/>
      <c r="K53" s="31"/>
      <c r="L53" s="22"/>
      <c r="M53" s="30"/>
      <c r="N53" s="21"/>
      <c r="O53" s="21"/>
      <c r="P53" s="21"/>
      <c r="Q53" s="23"/>
      <c r="R53" s="23"/>
      <c r="U53" s="12"/>
      <c r="V53" s="12"/>
      <c r="W53" s="12"/>
      <c r="X53" s="12"/>
      <c r="Y53" s="12"/>
      <c r="Z53" s="12"/>
    </row>
    <row r="54" ht="16.5" customHeight="1">
      <c r="A54" s="1">
        <v>46214.0</v>
      </c>
      <c r="B54" s="74">
        <f t="shared" si="29"/>
        <v>46214</v>
      </c>
      <c r="D54" s="34"/>
      <c r="E54" s="3">
        <v>1993.0</v>
      </c>
      <c r="F54" s="3">
        <f t="shared" si="30"/>
        <v>7434</v>
      </c>
      <c r="G54" s="9">
        <f t="shared" si="28"/>
        <v>42566</v>
      </c>
      <c r="H54" s="1"/>
      <c r="J54" s="30"/>
      <c r="L54" s="22"/>
      <c r="M54" s="30"/>
      <c r="N54" s="21"/>
      <c r="O54" s="21"/>
      <c r="P54" s="21"/>
      <c r="Q54" s="23"/>
      <c r="R54" s="23"/>
      <c r="V54" s="12"/>
      <c r="W54" s="12"/>
      <c r="X54" s="12"/>
      <c r="Y54" s="12"/>
      <c r="Z54" s="12"/>
    </row>
    <row r="55" ht="16.5" customHeight="1">
      <c r="A55" s="1">
        <v>46215.0</v>
      </c>
      <c r="B55" s="74">
        <f t="shared" si="29"/>
        <v>46215</v>
      </c>
      <c r="D55" s="34"/>
      <c r="E55" s="3">
        <v>2015.0</v>
      </c>
      <c r="F55" s="3">
        <f t="shared" si="30"/>
        <v>9449</v>
      </c>
      <c r="G55" s="9">
        <f t="shared" si="28"/>
        <v>40551</v>
      </c>
      <c r="J55" s="30"/>
      <c r="L55" s="14"/>
      <c r="N55" s="21"/>
      <c r="O55" s="21"/>
      <c r="P55" s="21"/>
      <c r="Q55" s="21"/>
      <c r="R55" s="21"/>
      <c r="V55" s="12"/>
      <c r="W55" s="12"/>
      <c r="X55" s="12"/>
      <c r="Y55" s="12"/>
      <c r="Z55" s="12"/>
    </row>
    <row r="56" ht="16.5" customHeight="1">
      <c r="A56" s="1">
        <v>46216.0</v>
      </c>
      <c r="B56" s="74">
        <f t="shared" si="29"/>
        <v>46216</v>
      </c>
      <c r="D56" s="34"/>
      <c r="E56" s="3">
        <v>2039.0</v>
      </c>
      <c r="F56" s="3">
        <f t="shared" si="30"/>
        <v>11488</v>
      </c>
      <c r="G56" s="9">
        <f t="shared" si="28"/>
        <v>38512</v>
      </c>
      <c r="J56" s="27"/>
      <c r="L56" s="14"/>
      <c r="U56" s="12"/>
      <c r="V56" s="12"/>
      <c r="W56" s="12"/>
      <c r="X56" s="12"/>
      <c r="Y56" s="12"/>
      <c r="Z56" s="12"/>
    </row>
    <row r="57" ht="16.5" customHeight="1">
      <c r="A57" s="1">
        <v>46217.0</v>
      </c>
      <c r="B57" s="74">
        <f t="shared" si="29"/>
        <v>46217</v>
      </c>
      <c r="D57" s="34"/>
      <c r="E57" s="3">
        <v>2144.0</v>
      </c>
      <c r="F57" s="3">
        <f t="shared" si="30"/>
        <v>13632</v>
      </c>
      <c r="G57" s="9">
        <f t="shared" si="28"/>
        <v>36368</v>
      </c>
      <c r="J57" s="27"/>
      <c r="L57" s="14"/>
      <c r="U57" s="12"/>
      <c r="X57" s="12"/>
      <c r="Y57" s="12"/>
      <c r="Z57" s="12"/>
    </row>
    <row r="58" ht="16.5" customHeight="1">
      <c r="A58" s="1">
        <v>46218.0</v>
      </c>
      <c r="B58" s="74">
        <f t="shared" si="29"/>
        <v>46218</v>
      </c>
      <c r="D58" s="34"/>
      <c r="E58" s="3">
        <v>2466.0</v>
      </c>
      <c r="F58" s="3">
        <f t="shared" si="30"/>
        <v>16098</v>
      </c>
      <c r="G58" s="9">
        <f t="shared" si="28"/>
        <v>33902</v>
      </c>
      <c r="J58" s="27"/>
      <c r="L58" s="14"/>
      <c r="X58" s="12"/>
      <c r="Y58" s="12"/>
      <c r="Z58" s="12"/>
    </row>
    <row r="59" ht="16.5" customHeight="1">
      <c r="A59" s="1">
        <v>46219.0</v>
      </c>
      <c r="B59" s="74">
        <f t="shared" si="29"/>
        <v>46219</v>
      </c>
      <c r="D59" s="34"/>
      <c r="E59" s="3">
        <v>2397.0</v>
      </c>
      <c r="F59" s="3">
        <f t="shared" si="30"/>
        <v>18495</v>
      </c>
      <c r="G59" s="9">
        <f t="shared" si="28"/>
        <v>31505</v>
      </c>
      <c r="J59" s="27"/>
      <c r="L59" s="14"/>
      <c r="X59" s="12"/>
      <c r="Y59" s="12"/>
      <c r="Z59" s="12"/>
    </row>
    <row r="60" ht="16.5" customHeight="1">
      <c r="A60" s="1">
        <v>46220.0</v>
      </c>
      <c r="B60" s="74">
        <f t="shared" si="29"/>
        <v>46220</v>
      </c>
      <c r="D60" s="34"/>
      <c r="E60" s="3">
        <v>2483.0</v>
      </c>
      <c r="F60" s="3">
        <f t="shared" si="30"/>
        <v>20978</v>
      </c>
      <c r="G60" s="9">
        <f t="shared" si="28"/>
        <v>29022</v>
      </c>
      <c r="J60" s="27"/>
      <c r="L60" s="21"/>
      <c r="X60" s="12"/>
      <c r="Y60" s="12"/>
      <c r="Z60" s="12"/>
    </row>
    <row r="61" ht="16.5" customHeight="1">
      <c r="A61" s="1">
        <v>46221.0</v>
      </c>
      <c r="B61" s="74">
        <f t="shared" si="29"/>
        <v>46221</v>
      </c>
      <c r="D61" s="34"/>
      <c r="E61" s="3">
        <v>2478.0</v>
      </c>
      <c r="F61" s="3">
        <f t="shared" si="30"/>
        <v>23456</v>
      </c>
      <c r="G61" s="9">
        <f t="shared" si="28"/>
        <v>26544</v>
      </c>
      <c r="J61" s="27"/>
      <c r="L61" s="21"/>
      <c r="X61" s="12"/>
      <c r="Y61" s="12"/>
      <c r="Z61" s="12"/>
    </row>
    <row r="62" ht="16.5" customHeight="1">
      <c r="A62" s="1">
        <v>46222.0</v>
      </c>
      <c r="B62" s="74">
        <f t="shared" si="29"/>
        <v>46222</v>
      </c>
      <c r="D62" s="34"/>
      <c r="E62" s="3">
        <v>1445.0</v>
      </c>
      <c r="F62" s="3">
        <f t="shared" si="30"/>
        <v>24901</v>
      </c>
      <c r="G62" s="9">
        <f t="shared" si="28"/>
        <v>25099</v>
      </c>
      <c r="J62" s="27"/>
      <c r="L62" s="21"/>
      <c r="X62" s="12"/>
      <c r="Y62" s="12"/>
      <c r="Z62" s="12"/>
    </row>
    <row r="63" ht="16.5" customHeight="1">
      <c r="A63" s="1">
        <v>46223.0</v>
      </c>
      <c r="B63" s="74">
        <f t="shared" si="29"/>
        <v>46223</v>
      </c>
      <c r="D63" s="34"/>
      <c r="E63" s="3">
        <v>2508.0</v>
      </c>
      <c r="F63" s="3">
        <f t="shared" si="30"/>
        <v>27409</v>
      </c>
      <c r="G63" s="9">
        <f t="shared" si="28"/>
        <v>22591</v>
      </c>
      <c r="J63" s="27"/>
      <c r="L63" s="21"/>
      <c r="X63" s="12"/>
      <c r="Y63" s="12"/>
      <c r="Z63" s="12"/>
    </row>
    <row r="64" ht="16.5" customHeight="1">
      <c r="A64" s="1">
        <v>46224.0</v>
      </c>
      <c r="B64" s="74">
        <f t="shared" si="29"/>
        <v>46224</v>
      </c>
      <c r="E64" s="3">
        <v>2487.0</v>
      </c>
      <c r="F64" s="3">
        <f t="shared" si="30"/>
        <v>29896</v>
      </c>
      <c r="G64" s="9">
        <f t="shared" si="28"/>
        <v>20104</v>
      </c>
      <c r="X64" s="12"/>
      <c r="Y64" s="12"/>
      <c r="Z64" s="12"/>
    </row>
    <row r="65" ht="16.5" customHeight="1">
      <c r="A65" s="1">
        <v>46225.0</v>
      </c>
      <c r="B65" s="74">
        <f t="shared" si="29"/>
        <v>46225</v>
      </c>
      <c r="E65" s="3">
        <v>2500.0</v>
      </c>
      <c r="F65" s="3">
        <f t="shared" si="30"/>
        <v>32396</v>
      </c>
      <c r="G65" s="9">
        <f t="shared" si="28"/>
        <v>17604</v>
      </c>
      <c r="X65" s="12"/>
      <c r="Y65" s="12"/>
      <c r="Z65" s="12"/>
    </row>
    <row r="66" ht="16.5" customHeight="1">
      <c r="A66" s="1">
        <v>46226.0</v>
      </c>
      <c r="B66" s="74">
        <f t="shared" si="29"/>
        <v>46226</v>
      </c>
      <c r="E66" s="3">
        <v>2475.0</v>
      </c>
      <c r="F66" s="3">
        <f t="shared" si="30"/>
        <v>34871</v>
      </c>
      <c r="G66" s="9">
        <f t="shared" si="28"/>
        <v>15129</v>
      </c>
      <c r="X66" s="12"/>
      <c r="Y66" s="12"/>
      <c r="Z66" s="12"/>
    </row>
    <row r="67" ht="16.5" customHeight="1">
      <c r="A67" s="1">
        <v>46227.0</v>
      </c>
      <c r="B67" s="74">
        <f t="shared" si="29"/>
        <v>46227</v>
      </c>
      <c r="E67" s="3">
        <v>2415.0</v>
      </c>
      <c r="F67" s="3">
        <f t="shared" si="30"/>
        <v>37286</v>
      </c>
      <c r="G67" s="9">
        <f t="shared" si="28"/>
        <v>12714</v>
      </c>
      <c r="X67" s="12"/>
      <c r="Y67" s="12"/>
      <c r="Z67" s="12"/>
    </row>
    <row r="68" ht="16.5" customHeight="1">
      <c r="A68" s="1">
        <v>46228.0</v>
      </c>
      <c r="B68" s="74">
        <f t="shared" si="29"/>
        <v>46228</v>
      </c>
      <c r="E68" s="3">
        <v>2455.0</v>
      </c>
      <c r="F68" s="3">
        <f t="shared" si="30"/>
        <v>39741</v>
      </c>
      <c r="G68" s="9">
        <f t="shared" si="28"/>
        <v>10259</v>
      </c>
      <c r="X68" s="12"/>
      <c r="Y68" s="12"/>
      <c r="Z68" s="12"/>
    </row>
    <row r="69" ht="16.5" customHeight="1">
      <c r="A69" s="1">
        <v>46229.0</v>
      </c>
      <c r="B69" s="74">
        <f t="shared" si="29"/>
        <v>46229</v>
      </c>
      <c r="E69" s="3">
        <v>2454.0</v>
      </c>
      <c r="F69" s="3">
        <f t="shared" si="30"/>
        <v>42195</v>
      </c>
      <c r="G69" s="9">
        <f t="shared" si="28"/>
        <v>7805</v>
      </c>
      <c r="W69" s="12"/>
      <c r="X69" s="12"/>
      <c r="Y69" s="12"/>
      <c r="Z69" s="12"/>
    </row>
    <row r="70" ht="16.5" customHeight="1">
      <c r="A70" s="1">
        <v>46230.0</v>
      </c>
      <c r="B70" s="74">
        <f t="shared" si="29"/>
        <v>46230</v>
      </c>
      <c r="E70" s="3">
        <v>2413.0</v>
      </c>
      <c r="F70" s="3">
        <f t="shared" si="30"/>
        <v>44608</v>
      </c>
      <c r="G70" s="9">
        <f t="shared" si="28"/>
        <v>5392</v>
      </c>
      <c r="W70" s="12"/>
      <c r="X70" s="12"/>
      <c r="Y70" s="12"/>
      <c r="Z70" s="12"/>
    </row>
    <row r="71" ht="16.5" customHeight="1">
      <c r="A71" s="1">
        <v>46231.0</v>
      </c>
      <c r="B71" s="74">
        <f t="shared" si="29"/>
        <v>46231</v>
      </c>
      <c r="E71" s="3">
        <v>2496.0</v>
      </c>
      <c r="F71" s="3">
        <f t="shared" si="30"/>
        <v>47104</v>
      </c>
      <c r="G71" s="9">
        <f t="shared" si="28"/>
        <v>2896</v>
      </c>
      <c r="W71" s="12"/>
      <c r="X71" s="12"/>
      <c r="Y71" s="12"/>
      <c r="Z71" s="12"/>
    </row>
    <row r="72" ht="16.5" customHeight="1">
      <c r="A72" s="1">
        <v>46232.0</v>
      </c>
      <c r="B72" s="74">
        <f t="shared" si="29"/>
        <v>46232</v>
      </c>
      <c r="E72" s="3">
        <v>2513.0</v>
      </c>
      <c r="F72" s="3">
        <f t="shared" si="30"/>
        <v>49617</v>
      </c>
      <c r="G72" s="9">
        <f t="shared" si="28"/>
        <v>383</v>
      </c>
      <c r="W72" s="12"/>
      <c r="X72" s="12"/>
      <c r="Y72" s="12"/>
      <c r="Z72" s="12"/>
    </row>
    <row r="73" ht="16.5" customHeight="1">
      <c r="A73" s="1">
        <v>46233.0</v>
      </c>
      <c r="B73" s="74">
        <f t="shared" si="29"/>
        <v>46233</v>
      </c>
      <c r="E73" s="3">
        <v>383.0</v>
      </c>
      <c r="F73" s="3">
        <f t="shared" si="30"/>
        <v>50000</v>
      </c>
      <c r="G73" s="9">
        <f t="shared" si="28"/>
        <v>0</v>
      </c>
      <c r="W73" s="12"/>
      <c r="X73" s="12"/>
      <c r="Y73" s="12"/>
      <c r="Z73" s="12"/>
    </row>
    <row r="74" ht="16.5" customHeight="1">
      <c r="A74" s="1"/>
      <c r="B74" s="74"/>
      <c r="C74" s="27" t="s">
        <v>478</v>
      </c>
      <c r="D74" s="3">
        <f>I76</f>
        <v>26560</v>
      </c>
      <c r="E74" s="3">
        <v>2013.0</v>
      </c>
      <c r="F74" s="3">
        <f>E74</f>
        <v>2013</v>
      </c>
      <c r="G74" s="9">
        <f t="shared" ref="G74:G85" si="31">$D$74-F74</f>
        <v>24547</v>
      </c>
      <c r="H74" s="1">
        <v>46251.0</v>
      </c>
      <c r="I74" s="14">
        <v>25000.0</v>
      </c>
      <c r="J74" s="30" t="s">
        <v>219</v>
      </c>
      <c r="K74" s="31">
        <v>46233.0</v>
      </c>
      <c r="L74" s="22" t="s">
        <v>220</v>
      </c>
      <c r="M74" s="21" t="s">
        <v>701</v>
      </c>
      <c r="N74" s="21"/>
      <c r="O74" s="21"/>
      <c r="P74" s="21"/>
      <c r="Q74" s="23" t="s">
        <v>183</v>
      </c>
      <c r="R74" s="23" t="s">
        <v>76</v>
      </c>
      <c r="W74" s="12"/>
      <c r="X74" s="12"/>
      <c r="Y74" s="12"/>
      <c r="Z74" s="12"/>
    </row>
    <row r="75" ht="16.5" customHeight="1">
      <c r="A75" s="1">
        <v>46234.0</v>
      </c>
      <c r="B75" s="74">
        <f t="shared" ref="B75:B85" si="32">A75</f>
        <v>46234</v>
      </c>
      <c r="D75" s="34"/>
      <c r="E75" s="3">
        <v>2393.0</v>
      </c>
      <c r="F75" s="3">
        <f t="shared" ref="F75:F85" si="33">F74+E75</f>
        <v>4406</v>
      </c>
      <c r="G75" s="9">
        <f t="shared" si="31"/>
        <v>22154</v>
      </c>
      <c r="H75" s="1">
        <v>46244.0</v>
      </c>
      <c r="I75" s="3">
        <v>1560.0</v>
      </c>
      <c r="J75" s="30" t="s">
        <v>219</v>
      </c>
      <c r="K75" s="31">
        <v>46233.0</v>
      </c>
      <c r="L75" s="22" t="s">
        <v>220</v>
      </c>
      <c r="M75" s="30" t="s">
        <v>702</v>
      </c>
      <c r="N75" s="21" t="s">
        <v>435</v>
      </c>
      <c r="O75" s="21"/>
      <c r="P75" s="21"/>
      <c r="Q75" s="23" t="s">
        <v>183</v>
      </c>
      <c r="R75" s="23" t="s">
        <v>483</v>
      </c>
      <c r="W75" s="12"/>
      <c r="X75" s="12"/>
      <c r="Y75" s="12"/>
      <c r="Z75" s="12"/>
    </row>
    <row r="76" ht="16.5" customHeight="1">
      <c r="A76" s="1">
        <v>46235.0</v>
      </c>
      <c r="B76" s="74">
        <f t="shared" si="32"/>
        <v>46235</v>
      </c>
      <c r="D76" s="34"/>
      <c r="E76" s="3">
        <v>2508.0</v>
      </c>
      <c r="F76" s="3">
        <f t="shared" si="33"/>
        <v>6914</v>
      </c>
      <c r="G76" s="9">
        <f t="shared" si="31"/>
        <v>19646</v>
      </c>
      <c r="I76" s="14">
        <f>SUM(I74:I75)</f>
        <v>26560</v>
      </c>
      <c r="J76" s="30"/>
      <c r="K76" s="31"/>
      <c r="L76" s="22"/>
      <c r="M76" s="30"/>
      <c r="N76" s="21"/>
      <c r="O76" s="21"/>
      <c r="P76" s="21"/>
      <c r="Q76" s="23"/>
      <c r="R76" s="23"/>
      <c r="W76" s="12"/>
      <c r="X76" s="12"/>
      <c r="Y76" s="12"/>
      <c r="Z76" s="12"/>
    </row>
    <row r="77" ht="16.5" customHeight="1">
      <c r="A77" s="1">
        <v>46236.0</v>
      </c>
      <c r="B77" s="74">
        <f t="shared" si="32"/>
        <v>46236</v>
      </c>
      <c r="D77" s="34"/>
      <c r="E77" s="3">
        <v>2445.0</v>
      </c>
      <c r="F77" s="3">
        <f t="shared" si="33"/>
        <v>9359</v>
      </c>
      <c r="G77" s="9">
        <f t="shared" si="31"/>
        <v>17201</v>
      </c>
      <c r="H77" s="1"/>
      <c r="J77" s="30"/>
      <c r="L77" s="22"/>
      <c r="M77" s="30"/>
      <c r="N77" s="21"/>
      <c r="O77" s="21"/>
      <c r="P77" s="21"/>
      <c r="Q77" s="23"/>
      <c r="R77" s="23"/>
      <c r="W77" s="12"/>
      <c r="X77" s="12"/>
      <c r="Y77" s="12"/>
      <c r="Z77" s="12"/>
    </row>
    <row r="78" ht="16.5" customHeight="1">
      <c r="A78" s="1">
        <v>46237.0</v>
      </c>
      <c r="B78" s="74">
        <f t="shared" si="32"/>
        <v>46237</v>
      </c>
      <c r="D78" s="34"/>
      <c r="E78" s="3">
        <v>2505.0</v>
      </c>
      <c r="F78" s="3">
        <f t="shared" si="33"/>
        <v>11864</v>
      </c>
      <c r="G78" s="9">
        <f t="shared" si="31"/>
        <v>14696</v>
      </c>
      <c r="J78" s="30"/>
      <c r="L78" s="14"/>
      <c r="N78" s="21"/>
      <c r="O78" s="21"/>
      <c r="P78" s="21"/>
      <c r="Q78" s="21"/>
      <c r="R78" s="21"/>
      <c r="W78" s="12"/>
      <c r="X78" s="12"/>
      <c r="Y78" s="12"/>
      <c r="Z78" s="12"/>
    </row>
    <row r="79" ht="16.5" customHeight="1">
      <c r="A79" s="1">
        <v>46238.0</v>
      </c>
      <c r="B79" s="74">
        <f t="shared" si="32"/>
        <v>46238</v>
      </c>
      <c r="D79" s="34"/>
      <c r="E79" s="3">
        <v>2436.0</v>
      </c>
      <c r="F79" s="3">
        <f t="shared" si="33"/>
        <v>14300</v>
      </c>
      <c r="G79" s="9">
        <f t="shared" si="31"/>
        <v>12260</v>
      </c>
      <c r="J79" s="27"/>
      <c r="L79" s="14"/>
      <c r="W79" s="12"/>
      <c r="X79" s="12"/>
      <c r="Y79" s="12"/>
      <c r="Z79" s="12"/>
    </row>
    <row r="80" ht="16.5" customHeight="1">
      <c r="A80" s="1">
        <v>46239.0</v>
      </c>
      <c r="B80" s="74">
        <f t="shared" si="32"/>
        <v>46239</v>
      </c>
      <c r="D80" s="34"/>
      <c r="E80" s="3">
        <v>2477.0</v>
      </c>
      <c r="F80" s="3">
        <f t="shared" si="33"/>
        <v>16777</v>
      </c>
      <c r="G80" s="9">
        <f t="shared" si="31"/>
        <v>9783</v>
      </c>
      <c r="J80" s="27"/>
      <c r="L80" s="14"/>
      <c r="W80" s="12"/>
      <c r="X80" s="12"/>
      <c r="Y80" s="12"/>
      <c r="Z80" s="12"/>
    </row>
    <row r="81" ht="16.5" customHeight="1">
      <c r="A81" s="1">
        <v>46240.0</v>
      </c>
      <c r="B81" s="74">
        <f t="shared" si="32"/>
        <v>46240</v>
      </c>
      <c r="D81" s="34"/>
      <c r="E81" s="3">
        <v>2512.0</v>
      </c>
      <c r="F81" s="3">
        <f t="shared" si="33"/>
        <v>19289</v>
      </c>
      <c r="G81" s="9">
        <f t="shared" si="31"/>
        <v>7271</v>
      </c>
      <c r="J81" s="27"/>
      <c r="L81" s="14"/>
      <c r="W81" s="12"/>
      <c r="X81" s="12"/>
      <c r="Y81" s="12"/>
      <c r="Z81" s="12"/>
    </row>
    <row r="82" ht="16.5" customHeight="1">
      <c r="A82" s="1">
        <v>46241.0</v>
      </c>
      <c r="B82" s="74">
        <f t="shared" si="32"/>
        <v>46241</v>
      </c>
      <c r="D82" s="34"/>
      <c r="E82" s="3">
        <v>2435.0</v>
      </c>
      <c r="F82" s="3">
        <f t="shared" si="33"/>
        <v>21724</v>
      </c>
      <c r="G82" s="9">
        <f t="shared" si="31"/>
        <v>4836</v>
      </c>
      <c r="J82" s="27"/>
      <c r="L82" s="14"/>
      <c r="W82" s="12"/>
      <c r="X82" s="12"/>
      <c r="Y82" s="12"/>
      <c r="Z82" s="12"/>
    </row>
    <row r="83" ht="16.5" customHeight="1">
      <c r="A83" s="1">
        <v>46242.0</v>
      </c>
      <c r="B83" s="74">
        <f t="shared" si="32"/>
        <v>46242</v>
      </c>
      <c r="D83" s="34"/>
      <c r="E83" s="3">
        <v>2439.0</v>
      </c>
      <c r="F83" s="3">
        <f t="shared" si="33"/>
        <v>24163</v>
      </c>
      <c r="G83" s="9">
        <f t="shared" si="31"/>
        <v>2397</v>
      </c>
      <c r="J83" s="27"/>
      <c r="L83" s="21"/>
      <c r="W83" s="12"/>
      <c r="X83" s="12"/>
      <c r="Y83" s="12"/>
      <c r="Z83" s="12"/>
    </row>
    <row r="84" ht="16.5" customHeight="1">
      <c r="A84" s="1">
        <v>46243.0</v>
      </c>
      <c r="B84" s="74">
        <f t="shared" si="32"/>
        <v>46243</v>
      </c>
      <c r="D84" s="34"/>
      <c r="E84" s="3">
        <v>2464.0</v>
      </c>
      <c r="F84" s="3">
        <f t="shared" si="33"/>
        <v>26627</v>
      </c>
      <c r="G84" s="9">
        <f t="shared" si="31"/>
        <v>-67</v>
      </c>
      <c r="J84" s="27"/>
      <c r="L84" s="21"/>
      <c r="V84" s="12"/>
      <c r="W84" s="12"/>
      <c r="X84" s="12"/>
      <c r="Y84" s="12"/>
      <c r="Z84" s="12"/>
    </row>
    <row r="85" ht="16.5" customHeight="1">
      <c r="A85" s="1">
        <v>46244.0</v>
      </c>
      <c r="B85" s="74">
        <f t="shared" si="32"/>
        <v>46244</v>
      </c>
      <c r="D85" s="34"/>
      <c r="E85" s="3">
        <v>157.0</v>
      </c>
      <c r="F85" s="3">
        <f t="shared" si="33"/>
        <v>26784</v>
      </c>
      <c r="G85" s="9">
        <f t="shared" si="31"/>
        <v>-224</v>
      </c>
      <c r="J85" s="27"/>
      <c r="L85" s="21"/>
      <c r="V85" s="12"/>
      <c r="W85" s="12"/>
      <c r="X85" s="12"/>
      <c r="Y85" s="12"/>
      <c r="Z85" s="12"/>
    </row>
    <row r="86" ht="16.5" customHeight="1">
      <c r="A86" s="1"/>
      <c r="B86" s="74"/>
      <c r="C86" s="27" t="s">
        <v>103</v>
      </c>
      <c r="D86" s="3">
        <v>10500.0</v>
      </c>
      <c r="E86" s="3">
        <v>974.0</v>
      </c>
      <c r="F86" s="14">
        <f>E86</f>
        <v>974</v>
      </c>
      <c r="G86" s="29">
        <f t="shared" ref="G86:G94" si="34">$D$86-F86</f>
        <v>9526</v>
      </c>
      <c r="H86" s="1">
        <v>46252.0</v>
      </c>
      <c r="I86" s="14">
        <v>10500.0</v>
      </c>
      <c r="J86" s="30" t="s">
        <v>104</v>
      </c>
      <c r="K86" s="31">
        <v>46240.0</v>
      </c>
      <c r="L86" s="21" t="s">
        <v>703</v>
      </c>
      <c r="M86" s="23" t="s">
        <v>704</v>
      </c>
      <c r="Q86" s="23" t="s">
        <v>598</v>
      </c>
      <c r="R86" s="23" t="s">
        <v>76</v>
      </c>
      <c r="V86" s="12"/>
      <c r="W86" s="12"/>
      <c r="X86" s="12"/>
      <c r="Y86" s="12"/>
      <c r="Z86" s="12"/>
    </row>
    <row r="87" ht="16.5" customHeight="1">
      <c r="A87" s="1">
        <v>46245.0</v>
      </c>
      <c r="B87" s="74">
        <f t="shared" ref="B87:B94" si="35">A87</f>
        <v>46245</v>
      </c>
      <c r="C87" s="10"/>
      <c r="D87" s="34"/>
      <c r="E87" s="3">
        <v>1312.0</v>
      </c>
      <c r="F87" s="3">
        <f t="shared" ref="F87:F94" si="36">E87+F86</f>
        <v>2286</v>
      </c>
      <c r="G87" s="29">
        <f t="shared" si="34"/>
        <v>8214</v>
      </c>
      <c r="V87" s="12"/>
      <c r="W87" s="12"/>
      <c r="X87" s="12"/>
      <c r="Y87" s="12"/>
      <c r="Z87" s="12"/>
    </row>
    <row r="88" ht="16.5" customHeight="1">
      <c r="A88" s="1">
        <v>46246.0</v>
      </c>
      <c r="B88" s="74">
        <f t="shared" si="35"/>
        <v>46246</v>
      </c>
      <c r="C88" s="10"/>
      <c r="D88" s="10"/>
      <c r="E88" s="3">
        <v>1297.0</v>
      </c>
      <c r="F88" s="3">
        <f t="shared" si="36"/>
        <v>3583</v>
      </c>
      <c r="G88" s="29">
        <f t="shared" si="34"/>
        <v>6917</v>
      </c>
      <c r="V88" s="12"/>
      <c r="W88" s="12"/>
      <c r="X88" s="12"/>
      <c r="Y88" s="12"/>
      <c r="Z88" s="12"/>
    </row>
    <row r="89" ht="16.5" customHeight="1">
      <c r="A89" s="1">
        <v>46247.0</v>
      </c>
      <c r="B89" s="74">
        <f t="shared" si="35"/>
        <v>46247</v>
      </c>
      <c r="C89" s="10"/>
      <c r="D89" s="10"/>
      <c r="E89" s="3">
        <v>1318.0</v>
      </c>
      <c r="F89" s="3">
        <f t="shared" si="36"/>
        <v>4901</v>
      </c>
      <c r="G89" s="29">
        <f t="shared" si="34"/>
        <v>5599</v>
      </c>
      <c r="X89" s="12"/>
      <c r="Y89" s="12"/>
      <c r="Z89" s="12"/>
    </row>
    <row r="90" ht="16.5" customHeight="1">
      <c r="A90" s="1">
        <v>46248.0</v>
      </c>
      <c r="B90" s="74">
        <f t="shared" si="35"/>
        <v>46248</v>
      </c>
      <c r="C90" s="10"/>
      <c r="D90" s="10"/>
      <c r="E90" s="3">
        <v>1319.0</v>
      </c>
      <c r="F90" s="3">
        <f t="shared" si="36"/>
        <v>6220</v>
      </c>
      <c r="G90" s="29">
        <f t="shared" si="34"/>
        <v>4280</v>
      </c>
      <c r="X90" s="12"/>
      <c r="Y90" s="12"/>
      <c r="Z90" s="12"/>
    </row>
    <row r="91" ht="16.5" customHeight="1">
      <c r="A91" s="1">
        <v>46249.0</v>
      </c>
      <c r="B91" s="74">
        <f t="shared" si="35"/>
        <v>46249</v>
      </c>
      <c r="C91" s="10"/>
      <c r="D91" s="10"/>
      <c r="E91" s="3">
        <v>1195.0</v>
      </c>
      <c r="F91" s="3">
        <f t="shared" si="36"/>
        <v>7415</v>
      </c>
      <c r="G91" s="29">
        <f t="shared" si="34"/>
        <v>3085</v>
      </c>
      <c r="X91" s="12"/>
      <c r="Y91" s="12"/>
      <c r="Z91" s="12"/>
    </row>
    <row r="92" ht="16.5" customHeight="1">
      <c r="A92" s="1">
        <v>46250.0</v>
      </c>
      <c r="B92" s="74">
        <f t="shared" si="35"/>
        <v>46250</v>
      </c>
      <c r="C92" s="10"/>
      <c r="D92" s="10"/>
      <c r="E92" s="3">
        <v>1348.0</v>
      </c>
      <c r="F92" s="3">
        <f t="shared" si="36"/>
        <v>8763</v>
      </c>
      <c r="G92" s="29">
        <f t="shared" si="34"/>
        <v>1737</v>
      </c>
      <c r="X92" s="12"/>
      <c r="Y92" s="12"/>
      <c r="Z92" s="12"/>
    </row>
    <row r="93" ht="16.5" customHeight="1">
      <c r="A93" s="1">
        <v>46251.0</v>
      </c>
      <c r="B93" s="74">
        <f t="shared" si="35"/>
        <v>46251</v>
      </c>
      <c r="C93" s="10"/>
      <c r="D93" s="10"/>
      <c r="E93" s="3">
        <v>1315.0</v>
      </c>
      <c r="F93" s="3">
        <f t="shared" si="36"/>
        <v>10078</v>
      </c>
      <c r="G93" s="29">
        <f t="shared" si="34"/>
        <v>422</v>
      </c>
      <c r="X93" s="12"/>
      <c r="Y93" s="12"/>
      <c r="Z93" s="12"/>
    </row>
    <row r="94" ht="16.5" customHeight="1">
      <c r="A94" s="1">
        <v>46252.0</v>
      </c>
      <c r="B94" s="74">
        <f t="shared" si="35"/>
        <v>46252</v>
      </c>
      <c r="C94" s="10"/>
      <c r="D94" s="10"/>
      <c r="E94" s="3">
        <v>613.0</v>
      </c>
      <c r="F94" s="3">
        <f t="shared" si="36"/>
        <v>10691</v>
      </c>
      <c r="G94" s="29">
        <f t="shared" si="34"/>
        <v>-191</v>
      </c>
      <c r="X94" s="12"/>
      <c r="Y94" s="12"/>
      <c r="Z94" s="12"/>
    </row>
    <row r="95" ht="16.5" customHeight="1">
      <c r="A95" s="1"/>
      <c r="B95" s="4"/>
      <c r="C95" s="27" t="s">
        <v>487</v>
      </c>
      <c r="D95" s="3">
        <v>3000.0</v>
      </c>
      <c r="E95" s="3">
        <v>686.0</v>
      </c>
      <c r="F95" s="14">
        <f>E95</f>
        <v>686</v>
      </c>
      <c r="G95" s="29">
        <f t="shared" ref="G95:G97" si="37">$D$95-F95</f>
        <v>2314</v>
      </c>
      <c r="H95" s="1">
        <v>46254.0</v>
      </c>
      <c r="I95" s="14">
        <v>3000.0</v>
      </c>
      <c r="J95" s="30" t="s">
        <v>229</v>
      </c>
      <c r="K95" s="31">
        <v>46246.0</v>
      </c>
      <c r="L95" s="21"/>
      <c r="M95" s="23" t="s">
        <v>705</v>
      </c>
      <c r="O95" s="14"/>
      <c r="P95" s="14">
        <v>98.0</v>
      </c>
      <c r="Q95" s="23" t="s">
        <v>517</v>
      </c>
      <c r="R95" s="23" t="s">
        <v>42</v>
      </c>
      <c r="S95" s="12"/>
      <c r="X95" s="12"/>
      <c r="Y95" s="12"/>
      <c r="Z95" s="12"/>
    </row>
    <row r="96" ht="16.5" customHeight="1">
      <c r="A96" s="1">
        <v>46253.0</v>
      </c>
      <c r="B96" s="74">
        <f t="shared" ref="B96:B97" si="38">A96</f>
        <v>46253</v>
      </c>
      <c r="C96" s="27"/>
      <c r="D96" s="34"/>
      <c r="E96" s="3">
        <v>1382.0</v>
      </c>
      <c r="F96" s="14">
        <f>E96+F95</f>
        <v>2068</v>
      </c>
      <c r="G96" s="29">
        <f t="shared" si="37"/>
        <v>932</v>
      </c>
      <c r="H96" s="21"/>
      <c r="I96" s="14"/>
      <c r="J96" s="21"/>
      <c r="Q96" s="24"/>
      <c r="S96" s="12"/>
      <c r="X96" s="12"/>
      <c r="Y96" s="12"/>
      <c r="Z96" s="12"/>
    </row>
    <row r="97" ht="16.5" customHeight="1">
      <c r="A97" s="1">
        <v>46254.0</v>
      </c>
      <c r="B97" s="74">
        <f t="shared" si="38"/>
        <v>46254</v>
      </c>
      <c r="C97" s="27"/>
      <c r="D97" s="34"/>
      <c r="E97" s="3">
        <v>1022.0</v>
      </c>
      <c r="F97" s="14">
        <f>F96+E97</f>
        <v>3090</v>
      </c>
      <c r="G97" s="29">
        <f t="shared" si="37"/>
        <v>-90</v>
      </c>
      <c r="H97" s="21"/>
      <c r="I97" s="14"/>
      <c r="J97" s="21"/>
      <c r="Q97" s="24"/>
      <c r="S97" s="12"/>
      <c r="X97" s="12"/>
      <c r="Y97" s="12"/>
      <c r="Z97" s="12"/>
    </row>
    <row r="98" ht="16.5" customHeight="1">
      <c r="A98" s="1"/>
      <c r="B98" s="74"/>
      <c r="C98" s="27" t="s">
        <v>478</v>
      </c>
      <c r="D98" s="3">
        <f>I101</f>
        <v>28195</v>
      </c>
      <c r="E98" s="3">
        <v>579.0</v>
      </c>
      <c r="F98" s="3">
        <f>E98</f>
        <v>579</v>
      </c>
      <c r="G98" s="9">
        <f t="shared" ref="G98:G111" si="39">$D$98-F98</f>
        <v>27616</v>
      </c>
      <c r="H98" s="1">
        <v>46272.0</v>
      </c>
      <c r="I98" s="14">
        <v>7500.0</v>
      </c>
      <c r="J98" s="30" t="s">
        <v>219</v>
      </c>
      <c r="K98" s="31">
        <v>46248.0</v>
      </c>
      <c r="L98" s="22" t="s">
        <v>479</v>
      </c>
      <c r="M98" s="23" t="s">
        <v>706</v>
      </c>
      <c r="N98" s="21"/>
      <c r="O98" s="21"/>
      <c r="P98" s="21"/>
      <c r="Q98" s="24" t="s">
        <v>384</v>
      </c>
      <c r="R98" s="23" t="s">
        <v>76</v>
      </c>
      <c r="S98" s="12"/>
      <c r="X98" s="12"/>
      <c r="Y98" s="12"/>
      <c r="Z98" s="12"/>
    </row>
    <row r="99" ht="16.5" customHeight="1">
      <c r="A99" s="1">
        <v>46255.0</v>
      </c>
      <c r="B99" s="74">
        <f t="shared" ref="B99:B111" si="40">A99</f>
        <v>46255</v>
      </c>
      <c r="D99" s="34"/>
      <c r="E99" s="3">
        <v>2519.0</v>
      </c>
      <c r="F99" s="3">
        <f t="shared" ref="F99:F111" si="41">F98+E99</f>
        <v>3098</v>
      </c>
      <c r="G99" s="9">
        <f t="shared" si="39"/>
        <v>25097</v>
      </c>
      <c r="H99" s="1">
        <v>46276.0</v>
      </c>
      <c r="I99" s="3">
        <v>19945.0</v>
      </c>
      <c r="J99" s="30" t="s">
        <v>219</v>
      </c>
      <c r="K99" s="31">
        <v>46254.0</v>
      </c>
      <c r="L99" s="22" t="s">
        <v>708</v>
      </c>
      <c r="M99" s="40" t="s">
        <v>709</v>
      </c>
      <c r="N99" s="21" t="s">
        <v>710</v>
      </c>
      <c r="O99" s="21"/>
      <c r="P99" s="21"/>
      <c r="Q99" s="24" t="s">
        <v>621</v>
      </c>
      <c r="R99" s="23" t="s">
        <v>76</v>
      </c>
      <c r="T99" s="12"/>
      <c r="U99" s="12"/>
      <c r="V99" s="12"/>
      <c r="W99" s="12"/>
      <c r="X99" s="12"/>
      <c r="Y99" s="12"/>
      <c r="Z99" s="12"/>
    </row>
    <row r="100" ht="16.5" customHeight="1">
      <c r="A100" s="1">
        <v>46256.0</v>
      </c>
      <c r="B100" s="74">
        <f t="shared" si="40"/>
        <v>46256</v>
      </c>
      <c r="D100" s="34"/>
      <c r="E100" s="3">
        <v>2414.0</v>
      </c>
      <c r="F100" s="3">
        <f t="shared" si="41"/>
        <v>5512</v>
      </c>
      <c r="G100" s="9">
        <f t="shared" si="39"/>
        <v>22683</v>
      </c>
      <c r="H100" s="1">
        <v>46286.0</v>
      </c>
      <c r="I100" s="14">
        <v>750.0</v>
      </c>
      <c r="J100" s="30" t="s">
        <v>219</v>
      </c>
      <c r="K100" s="31"/>
      <c r="L100" s="22" t="s">
        <v>708</v>
      </c>
      <c r="M100" s="40" t="s">
        <v>711</v>
      </c>
      <c r="N100" s="21" t="s">
        <v>710</v>
      </c>
      <c r="O100" s="21"/>
      <c r="P100" s="21"/>
      <c r="Q100" s="23" t="s">
        <v>315</v>
      </c>
      <c r="R100" s="23" t="s">
        <v>483</v>
      </c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1">
        <v>46257.0</v>
      </c>
      <c r="B101" s="74">
        <f t="shared" si="40"/>
        <v>46257</v>
      </c>
      <c r="D101" s="34"/>
      <c r="E101" s="3">
        <v>2325.0</v>
      </c>
      <c r="F101" s="3">
        <f t="shared" si="41"/>
        <v>7837</v>
      </c>
      <c r="G101" s="9">
        <f t="shared" si="39"/>
        <v>20358</v>
      </c>
      <c r="H101" s="1"/>
      <c r="I101" s="14">
        <f>SUM(I98:I100)</f>
        <v>28195</v>
      </c>
      <c r="J101" s="30"/>
      <c r="L101" s="22"/>
      <c r="M101" s="40"/>
      <c r="N101" s="21"/>
      <c r="O101" s="21"/>
      <c r="P101" s="21"/>
      <c r="Q101" s="23"/>
      <c r="R101" s="23"/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1">
        <v>46258.0</v>
      </c>
      <c r="B102" s="74">
        <f t="shared" si="40"/>
        <v>46258</v>
      </c>
      <c r="C102" s="44"/>
      <c r="E102" s="3">
        <v>2473.0</v>
      </c>
      <c r="F102" s="3">
        <f t="shared" si="41"/>
        <v>10310</v>
      </c>
      <c r="G102" s="9">
        <f t="shared" si="39"/>
        <v>17885</v>
      </c>
      <c r="M102" s="23"/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1">
        <v>46259.0</v>
      </c>
      <c r="B103" s="74">
        <f t="shared" si="40"/>
        <v>46259</v>
      </c>
      <c r="E103" s="3">
        <v>2471.0</v>
      </c>
      <c r="F103" s="3">
        <f t="shared" si="41"/>
        <v>12781</v>
      </c>
      <c r="G103" s="9">
        <f t="shared" si="39"/>
        <v>15414</v>
      </c>
      <c r="M103" s="23"/>
      <c r="S103" s="12"/>
      <c r="T103" s="12"/>
      <c r="U103" s="12"/>
      <c r="V103" s="12"/>
      <c r="W103" s="12"/>
      <c r="X103" s="12"/>
      <c r="Y103" s="12"/>
      <c r="Z103" s="12"/>
    </row>
    <row r="104" ht="16.5" customHeight="1">
      <c r="A104" s="1">
        <v>46260.0</v>
      </c>
      <c r="B104" s="74">
        <f t="shared" si="40"/>
        <v>46260</v>
      </c>
      <c r="E104" s="3">
        <v>2478.0</v>
      </c>
      <c r="F104" s="3">
        <f t="shared" si="41"/>
        <v>15259</v>
      </c>
      <c r="G104" s="9">
        <f t="shared" si="39"/>
        <v>12936</v>
      </c>
      <c r="M104" s="23"/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1">
        <v>46261.0</v>
      </c>
      <c r="B105" s="74">
        <f t="shared" si="40"/>
        <v>46261</v>
      </c>
      <c r="E105" s="3">
        <v>2477.0</v>
      </c>
      <c r="F105" s="3">
        <f t="shared" si="41"/>
        <v>17736</v>
      </c>
      <c r="G105" s="9">
        <f t="shared" si="39"/>
        <v>10459</v>
      </c>
      <c r="M105" s="23"/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1">
        <v>46262.0</v>
      </c>
      <c r="B106" s="74">
        <f t="shared" si="40"/>
        <v>46262</v>
      </c>
      <c r="E106" s="3">
        <v>2461.0</v>
      </c>
      <c r="F106" s="3">
        <f t="shared" si="41"/>
        <v>20197</v>
      </c>
      <c r="G106" s="9">
        <f t="shared" si="39"/>
        <v>7998</v>
      </c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1">
        <v>46263.0</v>
      </c>
      <c r="B107" s="74">
        <f t="shared" si="40"/>
        <v>46263</v>
      </c>
      <c r="E107" s="3">
        <v>2501.0</v>
      </c>
      <c r="F107" s="3">
        <f t="shared" si="41"/>
        <v>22698</v>
      </c>
      <c r="G107" s="9">
        <f t="shared" si="39"/>
        <v>5497</v>
      </c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1">
        <v>46264.0</v>
      </c>
      <c r="B108" s="74">
        <f t="shared" si="40"/>
        <v>46264</v>
      </c>
      <c r="E108" s="3">
        <v>1399.0</v>
      </c>
      <c r="F108" s="3">
        <f t="shared" si="41"/>
        <v>24097</v>
      </c>
      <c r="G108" s="9">
        <f t="shared" si="39"/>
        <v>4098</v>
      </c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1">
        <v>46265.0</v>
      </c>
      <c r="B109" s="74">
        <f t="shared" si="40"/>
        <v>46265</v>
      </c>
      <c r="E109" s="3">
        <v>2284.0</v>
      </c>
      <c r="F109" s="3">
        <f t="shared" si="41"/>
        <v>26381</v>
      </c>
      <c r="G109" s="9">
        <f t="shared" si="39"/>
        <v>1814</v>
      </c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1">
        <v>46266.0</v>
      </c>
      <c r="B110" s="74">
        <f t="shared" si="40"/>
        <v>46266</v>
      </c>
      <c r="E110" s="3">
        <v>2403.0</v>
      </c>
      <c r="F110" s="3">
        <f t="shared" si="41"/>
        <v>28784</v>
      </c>
      <c r="G110" s="9">
        <f t="shared" si="39"/>
        <v>-589</v>
      </c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1">
        <v>46267.0</v>
      </c>
      <c r="B111" s="74">
        <f t="shared" si="40"/>
        <v>46267</v>
      </c>
      <c r="E111" s="3">
        <v>155.0</v>
      </c>
      <c r="F111" s="3">
        <f t="shared" si="41"/>
        <v>28939</v>
      </c>
      <c r="G111" s="9">
        <f t="shared" si="39"/>
        <v>-744</v>
      </c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1"/>
      <c r="B112" s="4"/>
      <c r="C112" s="46" t="s">
        <v>719</v>
      </c>
      <c r="D112" s="3">
        <v>1910.0</v>
      </c>
      <c r="E112" s="3">
        <v>1812.0</v>
      </c>
      <c r="F112" s="14">
        <f>E112</f>
        <v>1812</v>
      </c>
      <c r="G112" s="29">
        <f t="shared" ref="G112:G113" si="42">$D$112-F112</f>
        <v>98</v>
      </c>
      <c r="H112" s="1">
        <v>46259.0</v>
      </c>
      <c r="I112" s="81">
        <v>1810.0</v>
      </c>
      <c r="J112" s="30" t="s">
        <v>720</v>
      </c>
      <c r="K112" s="31">
        <v>46252.0</v>
      </c>
      <c r="L112" s="21" t="s">
        <v>721</v>
      </c>
      <c r="M112" s="23" t="s">
        <v>722</v>
      </c>
      <c r="N112" s="21"/>
      <c r="O112" s="21"/>
      <c r="P112" s="21"/>
      <c r="Q112" s="23" t="s">
        <v>604</v>
      </c>
      <c r="R112" s="23" t="s">
        <v>723</v>
      </c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1">
        <v>46268.0</v>
      </c>
      <c r="B113" s="74">
        <f>A113</f>
        <v>46268</v>
      </c>
      <c r="C113" s="55"/>
      <c r="D113" s="34"/>
      <c r="E113" s="3">
        <v>276.0</v>
      </c>
      <c r="F113" s="14">
        <f>F112+E113</f>
        <v>2088</v>
      </c>
      <c r="G113" s="29">
        <f t="shared" si="42"/>
        <v>-178</v>
      </c>
      <c r="H113" s="1">
        <v>46283.0</v>
      </c>
      <c r="I113" s="81">
        <v>100.0</v>
      </c>
      <c r="J113" s="30" t="s">
        <v>720</v>
      </c>
      <c r="L113" s="21" t="s">
        <v>721</v>
      </c>
      <c r="M113" s="45" t="s">
        <v>724</v>
      </c>
      <c r="N113" s="24" t="s">
        <v>725</v>
      </c>
      <c r="O113" s="24"/>
      <c r="P113" s="24"/>
      <c r="Q113" s="23" t="s">
        <v>345</v>
      </c>
      <c r="R113" s="23" t="s">
        <v>723</v>
      </c>
      <c r="T113" s="12"/>
      <c r="U113" s="12"/>
      <c r="V113" s="12"/>
      <c r="W113" s="12"/>
      <c r="X113" s="12"/>
      <c r="Y113" s="12"/>
      <c r="Z113" s="12"/>
    </row>
    <row r="114" ht="16.5" customHeight="1">
      <c r="A114" s="1"/>
      <c r="B114" s="74"/>
      <c r="C114" s="27" t="s">
        <v>215</v>
      </c>
      <c r="D114" s="3">
        <f>I116</f>
        <v>9800</v>
      </c>
      <c r="E114" s="3">
        <v>1751.0</v>
      </c>
      <c r="F114" s="3">
        <f>E114</f>
        <v>1751</v>
      </c>
      <c r="G114" s="9">
        <f t="shared" ref="G114:G118" si="43">$D$114-F114</f>
        <v>8049</v>
      </c>
      <c r="H114" s="42">
        <v>46275.0</v>
      </c>
      <c r="I114" s="3">
        <v>7800.0</v>
      </c>
      <c r="J114" s="30" t="s">
        <v>219</v>
      </c>
      <c r="K114" s="31">
        <v>46254.0</v>
      </c>
      <c r="L114" s="21" t="s">
        <v>708</v>
      </c>
      <c r="M114" s="37" t="s">
        <v>726</v>
      </c>
      <c r="Q114" s="23" t="s">
        <v>621</v>
      </c>
      <c r="R114" s="23" t="s">
        <v>76</v>
      </c>
      <c r="U114" s="12"/>
      <c r="V114" s="12"/>
      <c r="W114" s="12"/>
      <c r="X114" s="12"/>
      <c r="Y114" s="12"/>
      <c r="Z114" s="12"/>
    </row>
    <row r="115" ht="16.5" customHeight="1">
      <c r="A115" s="1">
        <v>46269.0</v>
      </c>
      <c r="B115" s="74">
        <f t="shared" ref="B115:B121" si="44">A115</f>
        <v>46269</v>
      </c>
      <c r="C115" s="27"/>
      <c r="D115" s="34"/>
      <c r="E115" s="3">
        <v>2655.0</v>
      </c>
      <c r="F115" s="3">
        <f t="shared" ref="F115:F118" si="45">E115+F114</f>
        <v>4406</v>
      </c>
      <c r="G115" s="9">
        <f t="shared" si="43"/>
        <v>5394</v>
      </c>
      <c r="I115" s="14">
        <v>2000.0</v>
      </c>
      <c r="J115" s="27"/>
      <c r="X115" s="12"/>
      <c r="Y115" s="12"/>
      <c r="Z115" s="12"/>
    </row>
    <row r="116" ht="16.5" customHeight="1">
      <c r="A116" s="1">
        <v>46270.0</v>
      </c>
      <c r="B116" s="74">
        <f t="shared" si="44"/>
        <v>46270</v>
      </c>
      <c r="D116" s="34"/>
      <c r="E116" s="3">
        <v>2598.0</v>
      </c>
      <c r="F116" s="3">
        <f t="shared" si="45"/>
        <v>7004</v>
      </c>
      <c r="G116" s="9">
        <f t="shared" si="43"/>
        <v>2796</v>
      </c>
      <c r="I116" s="14">
        <f>SUM(I114:I115)</f>
        <v>9800</v>
      </c>
      <c r="X116" s="12"/>
      <c r="Y116" s="12"/>
      <c r="Z116" s="12"/>
    </row>
    <row r="117" ht="16.5" customHeight="1">
      <c r="A117" s="1">
        <v>46271.0</v>
      </c>
      <c r="B117" s="74">
        <f t="shared" si="44"/>
        <v>46271</v>
      </c>
      <c r="D117" s="34"/>
      <c r="E117" s="3">
        <v>968.0</v>
      </c>
      <c r="F117" s="3">
        <f t="shared" si="45"/>
        <v>7972</v>
      </c>
      <c r="G117" s="9">
        <f t="shared" si="43"/>
        <v>1828</v>
      </c>
      <c r="X117" s="12"/>
      <c r="Y117" s="12"/>
      <c r="Z117" s="12"/>
    </row>
    <row r="118" ht="16.5" customHeight="1">
      <c r="A118" s="1">
        <v>46272.0</v>
      </c>
      <c r="B118" s="74">
        <f t="shared" si="44"/>
        <v>46272</v>
      </c>
      <c r="D118" s="34"/>
      <c r="E118" s="3">
        <v>1870.0</v>
      </c>
      <c r="F118" s="3">
        <f t="shared" si="45"/>
        <v>9842</v>
      </c>
      <c r="G118" s="9">
        <f t="shared" si="43"/>
        <v>-42</v>
      </c>
      <c r="X118" s="12"/>
      <c r="Y118" s="12"/>
      <c r="Z118" s="12"/>
    </row>
    <row r="119" ht="16.5" customHeight="1">
      <c r="A119" s="1">
        <v>46273.0</v>
      </c>
      <c r="B119" s="74">
        <f t="shared" si="44"/>
        <v>46273</v>
      </c>
      <c r="C119" s="27" t="s">
        <v>110</v>
      </c>
      <c r="D119" s="3">
        <f>I121</f>
        <v>2490</v>
      </c>
      <c r="E119" s="3">
        <v>1169.0</v>
      </c>
      <c r="F119" s="14">
        <f>E119</f>
        <v>1169</v>
      </c>
      <c r="G119" s="29">
        <f t="shared" ref="G119:G121" si="46">$D$119-F119</f>
        <v>1321</v>
      </c>
      <c r="H119" s="1">
        <v>46260.0</v>
      </c>
      <c r="I119" s="14">
        <v>2000.0</v>
      </c>
      <c r="J119" s="30" t="s">
        <v>104</v>
      </c>
      <c r="K119" s="31">
        <v>46253.0</v>
      </c>
      <c r="L119" s="21" t="s">
        <v>728</v>
      </c>
      <c r="M119" s="24" t="s">
        <v>729</v>
      </c>
      <c r="N119" s="24"/>
      <c r="O119" s="24"/>
      <c r="P119" s="24"/>
      <c r="Q119" s="23" t="s">
        <v>604</v>
      </c>
      <c r="R119" s="23" t="s">
        <v>76</v>
      </c>
      <c r="X119" s="12"/>
      <c r="Y119" s="12"/>
      <c r="Z119" s="12"/>
    </row>
    <row r="120" ht="16.5" customHeight="1">
      <c r="A120" s="1">
        <v>46274.0</v>
      </c>
      <c r="B120" s="74">
        <f t="shared" si="44"/>
        <v>46274</v>
      </c>
      <c r="D120" s="34"/>
      <c r="E120" s="3">
        <v>1407.0</v>
      </c>
      <c r="F120" s="14">
        <f t="shared" ref="F120:F121" si="47">F119+E120</f>
        <v>2576</v>
      </c>
      <c r="G120" s="29">
        <f t="shared" si="46"/>
        <v>-86</v>
      </c>
      <c r="H120" s="1">
        <v>46268.0</v>
      </c>
      <c r="I120" s="14">
        <v>490.0</v>
      </c>
      <c r="J120" s="30" t="s">
        <v>104</v>
      </c>
      <c r="K120" s="31">
        <v>46253.0</v>
      </c>
      <c r="L120" s="21" t="s">
        <v>728</v>
      </c>
      <c r="M120" s="24" t="s">
        <v>735</v>
      </c>
      <c r="N120" s="24"/>
      <c r="O120" s="24"/>
      <c r="P120" s="24"/>
      <c r="Q120" s="23" t="s">
        <v>604</v>
      </c>
      <c r="R120" s="23" t="s">
        <v>76</v>
      </c>
      <c r="T120" s="12"/>
      <c r="X120" s="12"/>
      <c r="Y120" s="12"/>
      <c r="Z120" s="12"/>
    </row>
    <row r="121" ht="16.5" customHeight="1">
      <c r="A121" s="1">
        <v>46275.0</v>
      </c>
      <c r="B121" s="74">
        <f t="shared" si="44"/>
        <v>46275</v>
      </c>
      <c r="E121" s="3">
        <v>115.0</v>
      </c>
      <c r="F121" s="14">
        <f t="shared" si="47"/>
        <v>2691</v>
      </c>
      <c r="G121" s="29">
        <f t="shared" si="46"/>
        <v>-201</v>
      </c>
      <c r="H121" s="21"/>
      <c r="I121" s="14">
        <f>SUM(I119:I120)</f>
        <v>2490</v>
      </c>
      <c r="J121" s="21"/>
      <c r="L121" s="21"/>
      <c r="M121" s="24"/>
      <c r="N121" s="24"/>
      <c r="O121" s="24"/>
      <c r="P121" s="24"/>
      <c r="W121" s="12"/>
      <c r="X121" s="12"/>
      <c r="Y121" s="12"/>
      <c r="Z121" s="12"/>
    </row>
    <row r="122" ht="16.5" customHeight="1">
      <c r="A122" s="1"/>
      <c r="B122" s="4"/>
      <c r="C122" s="27" t="s">
        <v>736</v>
      </c>
      <c r="D122" s="3">
        <v>4954.0</v>
      </c>
      <c r="E122" s="3">
        <v>233.0</v>
      </c>
      <c r="F122" s="14">
        <f>E122</f>
        <v>233</v>
      </c>
      <c r="G122" s="29">
        <f t="shared" ref="G122:G138" si="48">$D$122-F122</f>
        <v>4721</v>
      </c>
      <c r="H122" s="1">
        <v>46279.0</v>
      </c>
      <c r="I122" s="14">
        <v>4954.0</v>
      </c>
      <c r="J122" s="21" t="s">
        <v>738</v>
      </c>
      <c r="K122" s="31">
        <v>46266.0</v>
      </c>
      <c r="L122" s="21" t="s">
        <v>739</v>
      </c>
      <c r="M122" s="21" t="s">
        <v>740</v>
      </c>
      <c r="N122" s="21"/>
      <c r="O122" s="21"/>
      <c r="Q122" s="23" t="s">
        <v>384</v>
      </c>
      <c r="R122" s="12"/>
      <c r="W122" s="12"/>
      <c r="X122" s="12"/>
      <c r="Y122" s="12"/>
      <c r="Z122" s="12"/>
    </row>
    <row r="123" ht="16.5" customHeight="1">
      <c r="A123" s="1">
        <v>46276.0</v>
      </c>
      <c r="B123" s="74">
        <f t="shared" ref="B123:B157" si="49">A123</f>
        <v>46276</v>
      </c>
      <c r="D123" s="34"/>
      <c r="E123" s="3">
        <v>339.0</v>
      </c>
      <c r="F123" s="14">
        <f t="shared" ref="F123:F138" si="50">F122+E123</f>
        <v>572</v>
      </c>
      <c r="G123" s="29">
        <f t="shared" si="48"/>
        <v>4382</v>
      </c>
      <c r="R123" s="12"/>
      <c r="W123" s="12"/>
      <c r="X123" s="12"/>
      <c r="Y123" s="12"/>
      <c r="Z123" s="12"/>
    </row>
    <row r="124" ht="16.5" customHeight="1">
      <c r="A124" s="1">
        <v>46277.0</v>
      </c>
      <c r="B124" s="74">
        <f t="shared" si="49"/>
        <v>46277</v>
      </c>
      <c r="D124" s="34"/>
      <c r="E124" s="3">
        <v>337.0</v>
      </c>
      <c r="F124" s="14">
        <f t="shared" si="50"/>
        <v>909</v>
      </c>
      <c r="G124" s="29">
        <f t="shared" si="48"/>
        <v>4045</v>
      </c>
      <c r="R124" s="12"/>
      <c r="U124" s="12"/>
      <c r="W124" s="12"/>
      <c r="X124" s="12"/>
      <c r="Y124" s="12"/>
      <c r="Z124" s="12"/>
    </row>
    <row r="125" ht="16.5" customHeight="1">
      <c r="A125" s="1">
        <v>46278.0</v>
      </c>
      <c r="B125" s="74">
        <f t="shared" si="49"/>
        <v>46278</v>
      </c>
      <c r="D125" s="34"/>
      <c r="E125" s="3">
        <v>340.0</v>
      </c>
      <c r="F125" s="14">
        <f t="shared" si="50"/>
        <v>1249</v>
      </c>
      <c r="G125" s="29">
        <f t="shared" si="48"/>
        <v>3705</v>
      </c>
      <c r="R125" s="12"/>
      <c r="S125" s="12"/>
      <c r="U125" s="12"/>
      <c r="W125" s="12"/>
      <c r="X125" s="12"/>
      <c r="Y125" s="12"/>
      <c r="Z125" s="12"/>
    </row>
    <row r="126" ht="16.5" customHeight="1">
      <c r="A126" s="1">
        <v>46279.0</v>
      </c>
      <c r="B126" s="74">
        <f t="shared" si="49"/>
        <v>46279</v>
      </c>
      <c r="D126" s="34"/>
      <c r="E126" s="3">
        <v>340.0</v>
      </c>
      <c r="F126" s="14">
        <f t="shared" si="50"/>
        <v>1589</v>
      </c>
      <c r="G126" s="29">
        <f t="shared" si="48"/>
        <v>3365</v>
      </c>
      <c r="R126" s="12"/>
      <c r="S126" s="12"/>
      <c r="U126" s="12"/>
      <c r="V126" s="12"/>
      <c r="W126" s="12"/>
      <c r="X126" s="12"/>
      <c r="Y126" s="12"/>
      <c r="Z126" s="12"/>
    </row>
    <row r="127" ht="16.5" customHeight="1">
      <c r="A127" s="1">
        <v>46280.0</v>
      </c>
      <c r="B127" s="74">
        <f t="shared" si="49"/>
        <v>46280</v>
      </c>
      <c r="D127" s="34"/>
      <c r="E127" s="3">
        <v>340.0</v>
      </c>
      <c r="F127" s="14">
        <f t="shared" si="50"/>
        <v>1929</v>
      </c>
      <c r="G127" s="29">
        <f t="shared" si="48"/>
        <v>3025</v>
      </c>
      <c r="R127" s="12"/>
      <c r="S127" s="12"/>
      <c r="T127" s="12"/>
      <c r="U127" s="12"/>
      <c r="V127" s="12"/>
      <c r="W127" s="12"/>
      <c r="X127" s="12"/>
      <c r="Y127" s="12"/>
      <c r="Z127" s="12"/>
    </row>
    <row r="128" ht="16.5" customHeight="1">
      <c r="A128" s="1">
        <v>46281.0</v>
      </c>
      <c r="B128" s="74">
        <f t="shared" si="49"/>
        <v>46281</v>
      </c>
      <c r="D128" s="34"/>
      <c r="E128" s="34">
        <v>300.0</v>
      </c>
      <c r="F128" s="14">
        <f t="shared" si="50"/>
        <v>2229</v>
      </c>
      <c r="G128" s="29">
        <f t="shared" si="48"/>
        <v>2725</v>
      </c>
      <c r="R128" s="12"/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1">
        <v>46282.0</v>
      </c>
      <c r="B129" s="74">
        <f t="shared" si="49"/>
        <v>46282</v>
      </c>
      <c r="D129" s="34"/>
      <c r="E129" s="34">
        <v>300.0</v>
      </c>
      <c r="F129" s="14">
        <f t="shared" si="50"/>
        <v>2529</v>
      </c>
      <c r="G129" s="29">
        <f t="shared" si="48"/>
        <v>2425</v>
      </c>
      <c r="R129" s="12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1">
        <v>46283.0</v>
      </c>
      <c r="B130" s="74">
        <f t="shared" si="49"/>
        <v>46283</v>
      </c>
      <c r="D130" s="34"/>
      <c r="E130" s="34">
        <v>300.0</v>
      </c>
      <c r="F130" s="14">
        <f t="shared" si="50"/>
        <v>2829</v>
      </c>
      <c r="G130" s="29">
        <f t="shared" si="48"/>
        <v>2125</v>
      </c>
      <c r="R130" s="12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1">
        <v>46284.0</v>
      </c>
      <c r="B131" s="74">
        <f t="shared" si="49"/>
        <v>46284</v>
      </c>
      <c r="D131" s="34"/>
      <c r="E131" s="34">
        <v>300.0</v>
      </c>
      <c r="F131" s="14">
        <f t="shared" si="50"/>
        <v>3129</v>
      </c>
      <c r="G131" s="29">
        <f t="shared" si="48"/>
        <v>1825</v>
      </c>
      <c r="R131" s="12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1">
        <v>46285.0</v>
      </c>
      <c r="B132" s="74">
        <f t="shared" si="49"/>
        <v>46285</v>
      </c>
      <c r="D132" s="34"/>
      <c r="E132" s="34">
        <v>300.0</v>
      </c>
      <c r="F132" s="14">
        <f t="shared" si="50"/>
        <v>3429</v>
      </c>
      <c r="G132" s="29">
        <f t="shared" si="48"/>
        <v>1525</v>
      </c>
      <c r="R132" s="12"/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A133" s="1">
        <v>46286.0</v>
      </c>
      <c r="B133" s="74">
        <f t="shared" si="49"/>
        <v>46286</v>
      </c>
      <c r="D133" s="34"/>
      <c r="E133" s="34">
        <v>300.0</v>
      </c>
      <c r="F133" s="14">
        <f t="shared" si="50"/>
        <v>3729</v>
      </c>
      <c r="G133" s="29">
        <f t="shared" si="48"/>
        <v>1225</v>
      </c>
      <c r="R133" s="12"/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1">
        <v>46287.0</v>
      </c>
      <c r="B134" s="74">
        <f t="shared" si="49"/>
        <v>46287</v>
      </c>
      <c r="D134" s="34"/>
      <c r="E134" s="34">
        <v>300.0</v>
      </c>
      <c r="F134" s="14">
        <f t="shared" si="50"/>
        <v>4029</v>
      </c>
      <c r="G134" s="29">
        <f t="shared" si="48"/>
        <v>925</v>
      </c>
      <c r="R134" s="12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1">
        <v>46288.0</v>
      </c>
      <c r="B135" s="74">
        <f t="shared" si="49"/>
        <v>46288</v>
      </c>
      <c r="D135" s="34"/>
      <c r="E135" s="34">
        <v>300.0</v>
      </c>
      <c r="F135" s="14">
        <f t="shared" si="50"/>
        <v>4329</v>
      </c>
      <c r="G135" s="29">
        <f t="shared" si="48"/>
        <v>625</v>
      </c>
      <c r="R135" s="12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1">
        <v>46289.0</v>
      </c>
      <c r="B136" s="74">
        <f t="shared" si="49"/>
        <v>46289</v>
      </c>
      <c r="D136" s="34"/>
      <c r="E136" s="34">
        <v>300.0</v>
      </c>
      <c r="F136" s="14">
        <f t="shared" si="50"/>
        <v>4629</v>
      </c>
      <c r="G136" s="29">
        <f t="shared" si="48"/>
        <v>325</v>
      </c>
      <c r="R136" s="12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52">
        <v>46290.0</v>
      </c>
      <c r="B137" s="53">
        <f t="shared" si="49"/>
        <v>46290</v>
      </c>
      <c r="D137" s="34"/>
      <c r="E137" s="34">
        <v>300.0</v>
      </c>
      <c r="F137" s="14">
        <f t="shared" si="50"/>
        <v>4929</v>
      </c>
      <c r="G137" s="29">
        <f t="shared" si="48"/>
        <v>25</v>
      </c>
      <c r="R137" s="12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52">
        <v>46291.0</v>
      </c>
      <c r="B138" s="53">
        <f t="shared" si="49"/>
        <v>46291</v>
      </c>
      <c r="D138" s="34"/>
      <c r="E138" s="34">
        <v>300.0</v>
      </c>
      <c r="F138" s="14">
        <f t="shared" si="50"/>
        <v>5229</v>
      </c>
      <c r="G138" s="29">
        <f t="shared" si="48"/>
        <v>-275</v>
      </c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52">
        <v>46292.0</v>
      </c>
      <c r="B139" s="53">
        <f t="shared" si="49"/>
        <v>46292</v>
      </c>
      <c r="C139" s="55" t="s">
        <v>762</v>
      </c>
      <c r="D139" s="34">
        <v>1110.0</v>
      </c>
      <c r="E139" s="34">
        <v>300.0</v>
      </c>
      <c r="F139" s="14">
        <f>E139</f>
        <v>300</v>
      </c>
      <c r="G139" s="29">
        <f t="shared" ref="G139:G141" si="51">$D$139-F139</f>
        <v>810</v>
      </c>
      <c r="H139" s="1">
        <v>46300.0</v>
      </c>
      <c r="I139" s="14">
        <v>1110.0</v>
      </c>
      <c r="J139" s="21" t="s">
        <v>769</v>
      </c>
      <c r="L139" s="21" t="s">
        <v>771</v>
      </c>
      <c r="M139" s="23" t="s">
        <v>772</v>
      </c>
      <c r="Q139" s="23" t="s">
        <v>775</v>
      </c>
      <c r="V139" s="12"/>
      <c r="W139" s="12"/>
      <c r="X139" s="12"/>
      <c r="Y139" s="12"/>
      <c r="Z139" s="12"/>
    </row>
    <row r="140" ht="16.5" customHeight="1">
      <c r="A140" s="52">
        <v>46293.0</v>
      </c>
      <c r="B140" s="53">
        <f t="shared" si="49"/>
        <v>46293</v>
      </c>
      <c r="D140" s="34"/>
      <c r="E140" s="34">
        <v>600.0</v>
      </c>
      <c r="F140" s="14">
        <f t="shared" ref="F140:F141" si="52">F139+E140</f>
        <v>900</v>
      </c>
      <c r="G140" s="29">
        <f t="shared" si="51"/>
        <v>210</v>
      </c>
      <c r="L140" s="21" t="s">
        <v>778</v>
      </c>
      <c r="M140" s="10"/>
      <c r="W140" s="12"/>
      <c r="X140" s="12"/>
      <c r="Y140" s="12"/>
      <c r="Z140" s="12"/>
    </row>
    <row r="141" ht="16.5" customHeight="1">
      <c r="A141" s="1">
        <v>46294.0</v>
      </c>
      <c r="B141" s="74">
        <f t="shared" si="49"/>
        <v>46294</v>
      </c>
      <c r="D141" s="34"/>
      <c r="E141" s="34">
        <v>600.0</v>
      </c>
      <c r="F141" s="14">
        <f t="shared" si="52"/>
        <v>1500</v>
      </c>
      <c r="G141" s="29">
        <f t="shared" si="51"/>
        <v>-390</v>
      </c>
      <c r="M141" s="10"/>
      <c r="W141" s="12"/>
      <c r="X141" s="12"/>
      <c r="Y141" s="12"/>
      <c r="Z141" s="12"/>
    </row>
    <row r="142" ht="16.5" customHeight="1">
      <c r="A142" s="1">
        <v>46295.0</v>
      </c>
      <c r="B142" s="74">
        <f t="shared" si="49"/>
        <v>46295</v>
      </c>
      <c r="C142" s="55" t="s">
        <v>781</v>
      </c>
      <c r="D142" s="34">
        <v>500.0</v>
      </c>
      <c r="E142" s="34">
        <v>200.0</v>
      </c>
      <c r="F142" s="14">
        <f>E142</f>
        <v>200</v>
      </c>
      <c r="G142" s="29">
        <f t="shared" ref="G142:G143" si="53">$D$142-F142</f>
        <v>300</v>
      </c>
      <c r="H142" s="1">
        <v>46300.0</v>
      </c>
      <c r="I142" s="14">
        <v>316.0</v>
      </c>
      <c r="J142" s="21" t="s">
        <v>784</v>
      </c>
      <c r="L142" s="21" t="s">
        <v>785</v>
      </c>
      <c r="M142" s="24" t="s">
        <v>786</v>
      </c>
      <c r="Q142" s="24" t="s">
        <v>775</v>
      </c>
      <c r="R142" s="24"/>
      <c r="U142" s="12"/>
      <c r="V142" s="12"/>
      <c r="W142" s="12"/>
      <c r="X142" s="12"/>
      <c r="Y142" s="12"/>
      <c r="Z142" s="12"/>
    </row>
    <row r="143" ht="16.5" customHeight="1">
      <c r="A143" s="1">
        <v>46296.0</v>
      </c>
      <c r="B143" s="74">
        <f t="shared" si="49"/>
        <v>46296</v>
      </c>
      <c r="D143" s="34"/>
      <c r="E143" s="34">
        <v>500.0</v>
      </c>
      <c r="F143" s="14">
        <f>F142+E143</f>
        <v>700</v>
      </c>
      <c r="G143" s="29">
        <f t="shared" si="53"/>
        <v>-200</v>
      </c>
      <c r="U143" s="12"/>
      <c r="V143" s="12"/>
      <c r="W143" s="12"/>
      <c r="X143" s="12"/>
      <c r="Y143" s="12"/>
      <c r="Z143" s="12"/>
    </row>
    <row r="144" ht="16.5" customHeight="1">
      <c r="A144" s="1">
        <v>46297.0</v>
      </c>
      <c r="B144" s="74">
        <f t="shared" si="49"/>
        <v>46297</v>
      </c>
      <c r="C144" s="27" t="s">
        <v>250</v>
      </c>
      <c r="D144" s="28">
        <v>10000.0</v>
      </c>
      <c r="E144" s="34">
        <v>10.0</v>
      </c>
      <c r="F144" s="14">
        <f>E144</f>
        <v>10</v>
      </c>
      <c r="G144" s="29">
        <f t="shared" ref="G144:G151" si="54">$D$144-F144</f>
        <v>9990</v>
      </c>
      <c r="H144" s="1">
        <v>46296.0</v>
      </c>
      <c r="I144" s="14">
        <v>10000.0</v>
      </c>
      <c r="J144" s="30" t="s">
        <v>252</v>
      </c>
      <c r="K144" s="31">
        <v>46261.0</v>
      </c>
      <c r="L144" s="21" t="s">
        <v>794</v>
      </c>
      <c r="M144" s="24" t="s">
        <v>795</v>
      </c>
      <c r="N144" s="24"/>
      <c r="O144" s="24"/>
      <c r="P144" s="24"/>
      <c r="Q144" s="23" t="s">
        <v>315</v>
      </c>
      <c r="R144" s="23" t="s">
        <v>255</v>
      </c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1">
        <v>46298.0</v>
      </c>
      <c r="B145" s="74">
        <f t="shared" si="49"/>
        <v>46298</v>
      </c>
      <c r="D145" s="34"/>
      <c r="E145" s="34">
        <v>1500.0</v>
      </c>
      <c r="F145" s="14">
        <f t="shared" ref="F145:F151" si="55">F144+E145</f>
        <v>1510</v>
      </c>
      <c r="G145" s="29">
        <f t="shared" si="54"/>
        <v>8490</v>
      </c>
      <c r="H145" s="21"/>
      <c r="I145" s="14"/>
      <c r="J145" s="36"/>
      <c r="K145" s="31"/>
      <c r="L145" s="21"/>
      <c r="M145" s="24"/>
      <c r="N145" s="24"/>
      <c r="O145" s="24"/>
      <c r="P145" s="24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1">
        <v>46299.0</v>
      </c>
      <c r="B146" s="74">
        <f t="shared" si="49"/>
        <v>46299</v>
      </c>
      <c r="D146" s="34"/>
      <c r="E146" s="34">
        <v>1500.0</v>
      </c>
      <c r="F146" s="14">
        <f t="shared" si="55"/>
        <v>3010</v>
      </c>
      <c r="G146" s="29">
        <f t="shared" si="54"/>
        <v>6990</v>
      </c>
      <c r="H146" s="21"/>
      <c r="I146" s="14"/>
      <c r="J146" s="21"/>
      <c r="K146" s="21"/>
      <c r="L146" s="21"/>
      <c r="M146" s="24"/>
      <c r="N146" s="24"/>
      <c r="O146" s="24"/>
      <c r="P146" s="24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1">
        <v>46300.0</v>
      </c>
      <c r="B147" s="74">
        <f t="shared" si="49"/>
        <v>46300</v>
      </c>
      <c r="D147" s="34"/>
      <c r="E147" s="34">
        <v>1500.0</v>
      </c>
      <c r="F147" s="14">
        <f t="shared" si="55"/>
        <v>4510</v>
      </c>
      <c r="G147" s="29">
        <f t="shared" si="54"/>
        <v>5490</v>
      </c>
      <c r="H147" s="21"/>
      <c r="I147" s="14"/>
      <c r="J147" s="21"/>
      <c r="K147" s="21"/>
      <c r="L147" s="21"/>
      <c r="M147" s="24"/>
      <c r="N147" s="24"/>
      <c r="O147" s="24"/>
      <c r="P147" s="24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1">
        <v>46301.0</v>
      </c>
      <c r="B148" s="74">
        <f t="shared" si="49"/>
        <v>46301</v>
      </c>
      <c r="D148" s="34"/>
      <c r="E148" s="34">
        <v>1500.0</v>
      </c>
      <c r="F148" s="14">
        <f t="shared" si="55"/>
        <v>6010</v>
      </c>
      <c r="G148" s="29">
        <f t="shared" si="54"/>
        <v>3990</v>
      </c>
      <c r="L148" s="14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1">
        <v>46302.0</v>
      </c>
      <c r="B149" s="74">
        <f t="shared" si="49"/>
        <v>46302</v>
      </c>
      <c r="D149" s="34"/>
      <c r="E149" s="34">
        <v>1500.0</v>
      </c>
      <c r="F149" s="14">
        <f t="shared" si="55"/>
        <v>7510</v>
      </c>
      <c r="G149" s="29">
        <f t="shared" si="54"/>
        <v>2490</v>
      </c>
      <c r="L149" s="14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1">
        <v>46303.0</v>
      </c>
      <c r="B150" s="74">
        <f t="shared" si="49"/>
        <v>46303</v>
      </c>
      <c r="D150" s="34"/>
      <c r="E150" s="34">
        <v>1500.0</v>
      </c>
      <c r="F150" s="14">
        <f t="shared" si="55"/>
        <v>9010</v>
      </c>
      <c r="G150" s="29">
        <f t="shared" si="54"/>
        <v>990</v>
      </c>
      <c r="L150" s="14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1">
        <v>46304.0</v>
      </c>
      <c r="B151" s="74">
        <f t="shared" si="49"/>
        <v>46304</v>
      </c>
      <c r="D151" s="34"/>
      <c r="E151" s="34">
        <v>1500.0</v>
      </c>
      <c r="F151" s="14">
        <f t="shared" si="55"/>
        <v>10510</v>
      </c>
      <c r="G151" s="29">
        <f t="shared" si="54"/>
        <v>-510</v>
      </c>
      <c r="L151" s="14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1">
        <v>46305.0</v>
      </c>
      <c r="B152" s="74">
        <f t="shared" si="49"/>
        <v>46305</v>
      </c>
      <c r="C152" s="55" t="s">
        <v>613</v>
      </c>
      <c r="D152" s="34">
        <v>2922.0</v>
      </c>
      <c r="E152" s="34">
        <v>300.0</v>
      </c>
      <c r="F152" s="14">
        <f>E152</f>
        <v>300</v>
      </c>
      <c r="G152" s="29">
        <f t="shared" ref="G152:G157" si="56">$D$152-F152</f>
        <v>2622</v>
      </c>
      <c r="H152" s="1">
        <v>46307.0</v>
      </c>
      <c r="I152" s="14">
        <v>2922.0</v>
      </c>
      <c r="J152" s="36" t="s">
        <v>294</v>
      </c>
      <c r="K152" s="31">
        <v>46286.0</v>
      </c>
      <c r="L152" s="21"/>
      <c r="M152" s="21" t="s">
        <v>801</v>
      </c>
      <c r="N152" s="24"/>
      <c r="O152" s="24"/>
      <c r="P152" s="24"/>
      <c r="Q152" s="24" t="s">
        <v>803</v>
      </c>
      <c r="R152" s="23" t="s">
        <v>615</v>
      </c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1">
        <v>46306.0</v>
      </c>
      <c r="B153" s="74">
        <f t="shared" si="49"/>
        <v>46306</v>
      </c>
      <c r="D153" s="34"/>
      <c r="E153" s="34">
        <v>600.0</v>
      </c>
      <c r="F153" s="14">
        <f t="shared" ref="F153:F157" si="57">F152+E153</f>
        <v>900</v>
      </c>
      <c r="G153" s="29">
        <f t="shared" si="56"/>
        <v>2022</v>
      </c>
      <c r="H153" s="21"/>
      <c r="I153" s="14"/>
      <c r="J153" s="21"/>
      <c r="K153" s="21"/>
      <c r="L153" s="21"/>
      <c r="M153" s="21"/>
      <c r="N153" s="24"/>
      <c r="O153" s="24"/>
      <c r="P153" s="24"/>
      <c r="Q153" s="24"/>
      <c r="T153" s="12"/>
      <c r="U153" s="12"/>
      <c r="V153" s="12"/>
      <c r="W153" s="12"/>
      <c r="X153" s="12"/>
      <c r="Y153" s="12"/>
      <c r="Z153" s="12"/>
    </row>
    <row r="154" ht="16.5" customHeight="1">
      <c r="A154" s="1">
        <v>46307.0</v>
      </c>
      <c r="B154" s="74">
        <f t="shared" si="49"/>
        <v>46307</v>
      </c>
      <c r="D154" s="34"/>
      <c r="E154" s="34">
        <v>600.0</v>
      </c>
      <c r="F154" s="14">
        <f t="shared" si="57"/>
        <v>1500</v>
      </c>
      <c r="G154" s="29">
        <f t="shared" si="56"/>
        <v>1422</v>
      </c>
      <c r="H154" s="21"/>
      <c r="I154" s="14"/>
      <c r="J154" s="21"/>
      <c r="K154" s="21"/>
      <c r="L154" s="21"/>
      <c r="M154" s="21"/>
      <c r="N154" s="24"/>
      <c r="O154" s="24"/>
      <c r="P154" s="24"/>
      <c r="Q154" s="24"/>
      <c r="T154" s="12"/>
      <c r="U154" s="12"/>
      <c r="V154" s="12"/>
      <c r="W154" s="12"/>
      <c r="X154" s="12"/>
      <c r="Y154" s="12"/>
      <c r="Z154" s="12"/>
    </row>
    <row r="155" ht="16.5" customHeight="1">
      <c r="A155" s="1">
        <v>46308.0</v>
      </c>
      <c r="B155" s="74">
        <f t="shared" si="49"/>
        <v>46308</v>
      </c>
      <c r="D155" s="34"/>
      <c r="E155" s="34">
        <v>600.0</v>
      </c>
      <c r="F155" s="14">
        <f t="shared" si="57"/>
        <v>2100</v>
      </c>
      <c r="G155" s="29">
        <f t="shared" si="56"/>
        <v>822</v>
      </c>
      <c r="H155" s="21"/>
      <c r="I155" s="14"/>
      <c r="J155" s="21"/>
      <c r="K155" s="21"/>
      <c r="L155" s="21"/>
      <c r="M155" s="21"/>
      <c r="N155" s="24"/>
      <c r="O155" s="24"/>
      <c r="P155" s="24"/>
      <c r="Q155" s="24"/>
      <c r="T155" s="12"/>
      <c r="U155" s="12"/>
      <c r="V155" s="12"/>
      <c r="W155" s="12"/>
      <c r="X155" s="12"/>
      <c r="Y155" s="12"/>
      <c r="Z155" s="12"/>
    </row>
    <row r="156" ht="16.5" customHeight="1">
      <c r="A156" s="1">
        <v>46309.0</v>
      </c>
      <c r="B156" s="74">
        <f t="shared" si="49"/>
        <v>46309</v>
      </c>
      <c r="D156" s="34"/>
      <c r="E156" s="34">
        <v>600.0</v>
      </c>
      <c r="F156" s="14">
        <f t="shared" si="57"/>
        <v>2700</v>
      </c>
      <c r="G156" s="29">
        <f t="shared" si="56"/>
        <v>222</v>
      </c>
      <c r="H156" s="21"/>
      <c r="I156" s="14"/>
      <c r="J156" s="21"/>
      <c r="K156" s="21"/>
      <c r="L156" s="21"/>
      <c r="M156" s="21"/>
      <c r="N156" s="24"/>
      <c r="O156" s="24"/>
      <c r="P156" s="24"/>
      <c r="Q156" s="24"/>
      <c r="T156" s="12"/>
      <c r="U156" s="12"/>
      <c r="V156" s="12"/>
      <c r="W156" s="12"/>
      <c r="X156" s="12"/>
      <c r="Y156" s="12"/>
      <c r="Z156" s="12"/>
    </row>
    <row r="157" ht="16.5" customHeight="1">
      <c r="A157" s="1">
        <v>46310.0</v>
      </c>
      <c r="B157" s="74">
        <f t="shared" si="49"/>
        <v>46310</v>
      </c>
      <c r="C157" s="12"/>
      <c r="D157" s="34"/>
      <c r="E157" s="34">
        <v>600.0</v>
      </c>
      <c r="F157" s="14">
        <f t="shared" si="57"/>
        <v>3300</v>
      </c>
      <c r="G157" s="29">
        <f t="shared" si="56"/>
        <v>-378</v>
      </c>
      <c r="H157" s="13"/>
      <c r="I157" s="14"/>
      <c r="J157" s="21"/>
      <c r="K157" s="21"/>
      <c r="L157" s="21"/>
      <c r="M157" s="22"/>
      <c r="N157" s="23"/>
      <c r="O157" s="23"/>
      <c r="P157" s="24"/>
      <c r="Q157" s="12"/>
      <c r="R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1"/>
      <c r="B158" s="74"/>
      <c r="C158" s="12"/>
      <c r="D158" s="14"/>
      <c r="E158" s="14"/>
      <c r="F158" s="3"/>
      <c r="G158" s="9"/>
      <c r="H158" s="13"/>
      <c r="I158" s="14"/>
      <c r="J158" s="21"/>
      <c r="K158" s="21"/>
      <c r="L158" s="21"/>
      <c r="M158" s="22"/>
      <c r="N158" s="23"/>
      <c r="O158" s="23"/>
      <c r="P158" s="24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1"/>
      <c r="B159" s="74"/>
      <c r="C159" s="12"/>
      <c r="D159" s="14"/>
      <c r="E159" s="14"/>
      <c r="F159" s="3"/>
      <c r="G159" s="9"/>
      <c r="H159" s="13"/>
      <c r="I159" s="14"/>
      <c r="J159" s="21"/>
      <c r="K159" s="21"/>
      <c r="L159" s="21"/>
      <c r="M159" s="22"/>
      <c r="N159" s="23"/>
      <c r="O159" s="23"/>
      <c r="P159" s="24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1"/>
      <c r="B160" s="74"/>
      <c r="C160" s="12"/>
      <c r="D160" s="14"/>
      <c r="E160" s="14"/>
      <c r="F160" s="3"/>
      <c r="G160" s="9"/>
      <c r="H160" s="13"/>
      <c r="I160" s="14"/>
      <c r="J160" s="21"/>
      <c r="K160" s="21"/>
      <c r="L160" s="21"/>
      <c r="M160" s="22"/>
      <c r="N160" s="23"/>
      <c r="O160" s="23"/>
      <c r="P160" s="24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1"/>
      <c r="B161" s="74"/>
      <c r="C161" s="12"/>
      <c r="D161" s="14"/>
      <c r="E161" s="14"/>
      <c r="F161" s="3"/>
      <c r="G161" s="9"/>
      <c r="H161" s="13"/>
      <c r="I161" s="14"/>
      <c r="J161" s="21"/>
      <c r="K161" s="21"/>
      <c r="L161" s="21"/>
      <c r="M161" s="22"/>
      <c r="N161" s="23"/>
      <c r="O161" s="23"/>
      <c r="P161" s="24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1"/>
      <c r="B162" s="74"/>
      <c r="C162" s="12"/>
      <c r="D162" s="14"/>
      <c r="E162" s="14"/>
      <c r="F162" s="3"/>
      <c r="G162" s="9"/>
      <c r="H162" s="13"/>
      <c r="I162" s="14"/>
      <c r="J162" s="21"/>
      <c r="K162" s="21"/>
      <c r="L162" s="21"/>
      <c r="M162" s="22"/>
      <c r="N162" s="23"/>
      <c r="O162" s="23"/>
      <c r="P162" s="24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1"/>
      <c r="B163" s="74"/>
      <c r="C163" s="12"/>
      <c r="D163" s="14"/>
      <c r="E163" s="14"/>
      <c r="F163" s="3"/>
      <c r="G163" s="9"/>
      <c r="H163" s="13"/>
      <c r="I163" s="14"/>
      <c r="J163" s="21"/>
      <c r="K163" s="21"/>
      <c r="L163" s="21"/>
      <c r="M163" s="22"/>
      <c r="N163" s="23"/>
      <c r="O163" s="23"/>
      <c r="P163" s="24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1"/>
      <c r="B164" s="74"/>
      <c r="C164" s="12"/>
      <c r="D164" s="14"/>
      <c r="E164" s="14"/>
      <c r="F164" s="3"/>
      <c r="G164" s="9"/>
      <c r="H164" s="13"/>
      <c r="I164" s="14"/>
      <c r="J164" s="21"/>
      <c r="K164" s="21"/>
      <c r="L164" s="21"/>
      <c r="M164" s="22"/>
      <c r="N164" s="23"/>
      <c r="O164" s="23"/>
      <c r="P164" s="24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1"/>
      <c r="B165" s="74"/>
      <c r="C165" s="12"/>
      <c r="D165" s="14"/>
      <c r="E165" s="14"/>
      <c r="F165" s="3"/>
      <c r="G165" s="9"/>
      <c r="H165" s="13"/>
      <c r="I165" s="14"/>
      <c r="J165" s="21"/>
      <c r="K165" s="21"/>
      <c r="L165" s="21"/>
      <c r="M165" s="22"/>
      <c r="N165" s="23"/>
      <c r="O165" s="23"/>
      <c r="P165" s="24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1"/>
      <c r="B166" s="74"/>
      <c r="C166" s="12"/>
      <c r="D166" s="14"/>
      <c r="E166" s="14"/>
      <c r="F166" s="3"/>
      <c r="G166" s="9"/>
      <c r="H166" s="13"/>
      <c r="I166" s="14"/>
      <c r="J166" s="21"/>
      <c r="K166" s="21"/>
      <c r="L166" s="21"/>
      <c r="M166" s="22"/>
      <c r="N166" s="23"/>
      <c r="O166" s="23"/>
      <c r="P166" s="24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1"/>
      <c r="B167" s="74"/>
      <c r="C167" s="12"/>
      <c r="D167" s="14"/>
      <c r="E167" s="14"/>
      <c r="F167" s="3"/>
      <c r="G167" s="9"/>
      <c r="H167" s="13"/>
      <c r="I167" s="14"/>
      <c r="J167" s="21"/>
      <c r="K167" s="21"/>
      <c r="L167" s="21"/>
      <c r="M167" s="22"/>
      <c r="N167" s="23"/>
      <c r="O167" s="23"/>
      <c r="P167" s="24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1"/>
      <c r="B168" s="74"/>
      <c r="C168" s="12"/>
      <c r="D168" s="14"/>
      <c r="E168" s="14"/>
      <c r="F168" s="3"/>
      <c r="G168" s="9"/>
      <c r="H168" s="13"/>
      <c r="I168" s="14"/>
      <c r="J168" s="21"/>
      <c r="K168" s="21"/>
      <c r="L168" s="21"/>
      <c r="M168" s="22"/>
      <c r="N168" s="23"/>
      <c r="O168" s="23"/>
      <c r="P168" s="24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1"/>
      <c r="B169" s="4"/>
      <c r="C169" s="12"/>
      <c r="D169" s="14"/>
      <c r="E169" s="14"/>
      <c r="F169" s="3"/>
      <c r="G169" s="9"/>
      <c r="H169" s="13"/>
      <c r="I169" s="14"/>
      <c r="J169" s="21"/>
      <c r="K169" s="21"/>
      <c r="L169" s="21"/>
      <c r="M169" s="22"/>
      <c r="N169" s="23"/>
      <c r="O169" s="23"/>
      <c r="P169" s="24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"/>
      <c r="B170" s="4"/>
      <c r="C170" s="12"/>
      <c r="D170" s="14"/>
      <c r="E170" s="14"/>
      <c r="F170" s="3"/>
      <c r="G170" s="9"/>
      <c r="H170" s="13"/>
      <c r="I170" s="14"/>
      <c r="J170" s="21"/>
      <c r="K170" s="21"/>
      <c r="L170" s="21"/>
      <c r="M170" s="22"/>
      <c r="N170" s="23"/>
      <c r="O170" s="23"/>
      <c r="P170" s="24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"/>
      <c r="B171" s="4"/>
      <c r="C171" s="12"/>
      <c r="D171" s="14"/>
      <c r="E171" s="14"/>
      <c r="F171" s="3"/>
      <c r="G171" s="9"/>
      <c r="H171" s="13"/>
      <c r="I171" s="14"/>
      <c r="J171" s="21"/>
      <c r="K171" s="21"/>
      <c r="L171" s="21"/>
      <c r="M171" s="22"/>
      <c r="N171" s="23"/>
      <c r="O171" s="23"/>
      <c r="P171" s="24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"/>
      <c r="B172" s="4"/>
      <c r="C172" s="12"/>
      <c r="D172" s="14"/>
      <c r="E172" s="14"/>
      <c r="F172" s="3"/>
      <c r="G172" s="9"/>
      <c r="H172" s="13"/>
      <c r="I172" s="14"/>
      <c r="J172" s="21"/>
      <c r="K172" s="21"/>
      <c r="L172" s="21"/>
      <c r="M172" s="22"/>
      <c r="N172" s="23"/>
      <c r="O172" s="23"/>
      <c r="P172" s="24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"/>
      <c r="B173" s="4"/>
      <c r="C173" s="12"/>
      <c r="D173" s="14"/>
      <c r="E173" s="14"/>
      <c r="F173" s="3"/>
      <c r="G173" s="9"/>
      <c r="H173" s="13"/>
      <c r="I173" s="14"/>
      <c r="J173" s="21"/>
      <c r="K173" s="21"/>
      <c r="L173" s="21"/>
      <c r="M173" s="22"/>
      <c r="N173" s="23"/>
      <c r="O173" s="23"/>
      <c r="P173" s="24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"/>
      <c r="B174" s="4"/>
      <c r="C174" s="12"/>
      <c r="D174" s="14"/>
      <c r="E174" s="14"/>
      <c r="F174" s="3"/>
      <c r="G174" s="9"/>
      <c r="H174" s="13"/>
      <c r="I174" s="14"/>
      <c r="J174" s="21"/>
      <c r="K174" s="21"/>
      <c r="L174" s="21"/>
      <c r="M174" s="22"/>
      <c r="N174" s="23"/>
      <c r="O174" s="23"/>
      <c r="P174" s="24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"/>
      <c r="B175" s="4"/>
      <c r="C175" s="12"/>
      <c r="D175" s="14"/>
      <c r="E175" s="14"/>
      <c r="F175" s="3"/>
      <c r="G175" s="9"/>
      <c r="H175" s="13"/>
      <c r="I175" s="14"/>
      <c r="J175" s="21"/>
      <c r="K175" s="21"/>
      <c r="L175" s="21"/>
      <c r="M175" s="22"/>
      <c r="N175" s="23"/>
      <c r="O175" s="23"/>
      <c r="P175" s="24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"/>
      <c r="B176" s="4"/>
      <c r="C176" s="12"/>
      <c r="D176" s="14"/>
      <c r="E176" s="14"/>
      <c r="F176" s="3"/>
      <c r="G176" s="9"/>
      <c r="H176" s="13"/>
      <c r="I176" s="14"/>
      <c r="J176" s="21"/>
      <c r="K176" s="21"/>
      <c r="L176" s="21"/>
      <c r="M176" s="22"/>
      <c r="N176" s="23"/>
      <c r="O176" s="23"/>
      <c r="P176" s="24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"/>
      <c r="B177" s="4"/>
      <c r="C177" s="12"/>
      <c r="D177" s="14"/>
      <c r="E177" s="14"/>
      <c r="F177" s="3"/>
      <c r="G177" s="9"/>
      <c r="H177" s="13"/>
      <c r="I177" s="14"/>
      <c r="J177" s="21"/>
      <c r="K177" s="21"/>
      <c r="L177" s="21"/>
      <c r="M177" s="22"/>
      <c r="N177" s="23"/>
      <c r="O177" s="23"/>
      <c r="P177" s="24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"/>
      <c r="B178" s="4"/>
      <c r="C178" s="12"/>
      <c r="D178" s="14"/>
      <c r="E178" s="14"/>
      <c r="F178" s="3"/>
      <c r="G178" s="9"/>
      <c r="H178" s="13"/>
      <c r="I178" s="14"/>
      <c r="J178" s="21"/>
      <c r="K178" s="21"/>
      <c r="L178" s="21"/>
      <c r="M178" s="22"/>
      <c r="N178" s="23"/>
      <c r="O178" s="23"/>
      <c r="P178" s="24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"/>
      <c r="B179" s="4"/>
      <c r="C179" s="12"/>
      <c r="D179" s="14"/>
      <c r="E179" s="14"/>
      <c r="F179" s="3"/>
      <c r="G179" s="9"/>
      <c r="H179" s="13"/>
      <c r="I179" s="14"/>
      <c r="J179" s="21"/>
      <c r="K179" s="21"/>
      <c r="L179" s="21"/>
      <c r="M179" s="22"/>
      <c r="N179" s="23"/>
      <c r="O179" s="23"/>
      <c r="P179" s="24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"/>
      <c r="B180" s="4"/>
      <c r="C180" s="12"/>
      <c r="D180" s="14"/>
      <c r="E180" s="14"/>
      <c r="F180" s="3"/>
      <c r="G180" s="9"/>
      <c r="H180" s="13"/>
      <c r="I180" s="14"/>
      <c r="J180" s="21"/>
      <c r="K180" s="21"/>
      <c r="L180" s="21"/>
      <c r="M180" s="22"/>
      <c r="N180" s="23"/>
      <c r="O180" s="23"/>
      <c r="P180" s="24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"/>
      <c r="B181" s="4"/>
      <c r="C181" s="12"/>
      <c r="D181" s="14"/>
      <c r="E181" s="14"/>
      <c r="F181" s="3"/>
      <c r="G181" s="9"/>
      <c r="H181" s="13"/>
      <c r="I181" s="14"/>
      <c r="J181" s="21"/>
      <c r="K181" s="21"/>
      <c r="L181" s="21"/>
      <c r="M181" s="22"/>
      <c r="N181" s="23"/>
      <c r="O181" s="23"/>
      <c r="P181" s="24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"/>
      <c r="B182" s="4"/>
      <c r="C182" s="12"/>
      <c r="D182" s="14"/>
      <c r="E182" s="14"/>
      <c r="F182" s="3"/>
      <c r="G182" s="9"/>
      <c r="H182" s="13"/>
      <c r="I182" s="14"/>
      <c r="J182" s="21"/>
      <c r="K182" s="21"/>
      <c r="L182" s="21"/>
      <c r="M182" s="22"/>
      <c r="N182" s="23"/>
      <c r="O182" s="23"/>
      <c r="P182" s="24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"/>
      <c r="B183" s="4"/>
      <c r="C183" s="12"/>
      <c r="D183" s="14"/>
      <c r="E183" s="14"/>
      <c r="F183" s="3"/>
      <c r="G183" s="9"/>
      <c r="H183" s="13"/>
      <c r="I183" s="14"/>
      <c r="J183" s="21"/>
      <c r="K183" s="21"/>
      <c r="L183" s="21"/>
      <c r="M183" s="22"/>
      <c r="N183" s="23"/>
      <c r="O183" s="23"/>
      <c r="P183" s="24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"/>
      <c r="B184" s="4"/>
      <c r="C184" s="12"/>
      <c r="D184" s="14"/>
      <c r="E184" s="14"/>
      <c r="F184" s="3"/>
      <c r="G184" s="9"/>
      <c r="H184" s="13"/>
      <c r="I184" s="14"/>
      <c r="J184" s="21"/>
      <c r="K184" s="21"/>
      <c r="L184" s="21"/>
      <c r="M184" s="22"/>
      <c r="N184" s="23"/>
      <c r="O184" s="23"/>
      <c r="P184" s="24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"/>
      <c r="B185" s="4"/>
      <c r="C185" s="12"/>
      <c r="D185" s="14"/>
      <c r="E185" s="14"/>
      <c r="F185" s="3"/>
      <c r="G185" s="9"/>
      <c r="H185" s="13"/>
      <c r="I185" s="14"/>
      <c r="J185" s="21"/>
      <c r="K185" s="21"/>
      <c r="L185" s="21"/>
      <c r="M185" s="22"/>
      <c r="N185" s="23"/>
      <c r="O185" s="23"/>
      <c r="P185" s="24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"/>
      <c r="B186" s="4"/>
      <c r="C186" s="12"/>
      <c r="D186" s="14"/>
      <c r="E186" s="14"/>
      <c r="F186" s="3"/>
      <c r="G186" s="9"/>
      <c r="H186" s="13"/>
      <c r="I186" s="14"/>
      <c r="J186" s="21"/>
      <c r="K186" s="21"/>
      <c r="L186" s="21"/>
      <c r="M186" s="22"/>
      <c r="N186" s="23"/>
      <c r="O186" s="23"/>
      <c r="P186" s="24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"/>
      <c r="B187" s="4"/>
      <c r="C187" s="12"/>
      <c r="D187" s="14"/>
      <c r="E187" s="14"/>
      <c r="F187" s="3"/>
      <c r="G187" s="9"/>
      <c r="H187" s="13"/>
      <c r="I187" s="14"/>
      <c r="J187" s="21"/>
      <c r="K187" s="21"/>
      <c r="L187" s="21"/>
      <c r="M187" s="22"/>
      <c r="N187" s="23"/>
      <c r="O187" s="23"/>
      <c r="P187" s="24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"/>
      <c r="B188" s="4"/>
      <c r="C188" s="12"/>
      <c r="D188" s="14"/>
      <c r="E188" s="14"/>
      <c r="F188" s="3"/>
      <c r="G188" s="9"/>
      <c r="H188" s="13"/>
      <c r="I188" s="14"/>
      <c r="J188" s="21"/>
      <c r="K188" s="21"/>
      <c r="L188" s="21"/>
      <c r="M188" s="22"/>
      <c r="N188" s="23"/>
      <c r="O188" s="23"/>
      <c r="P188" s="24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"/>
      <c r="B189" s="4"/>
      <c r="C189" s="12"/>
      <c r="D189" s="14"/>
      <c r="E189" s="14"/>
      <c r="F189" s="3"/>
      <c r="G189" s="9"/>
      <c r="H189" s="13"/>
      <c r="I189" s="14"/>
      <c r="J189" s="21"/>
      <c r="K189" s="21"/>
      <c r="L189" s="21"/>
      <c r="M189" s="22"/>
      <c r="N189" s="23"/>
      <c r="O189" s="23"/>
      <c r="P189" s="24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"/>
      <c r="B190" s="4"/>
      <c r="C190" s="12"/>
      <c r="D190" s="14"/>
      <c r="E190" s="14"/>
      <c r="F190" s="3"/>
      <c r="G190" s="9"/>
      <c r="H190" s="13"/>
      <c r="I190" s="14"/>
      <c r="J190" s="21"/>
      <c r="K190" s="21"/>
      <c r="L190" s="21"/>
      <c r="M190" s="22"/>
      <c r="N190" s="23"/>
      <c r="O190" s="23"/>
      <c r="P190" s="24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"/>
      <c r="B191" s="4"/>
      <c r="C191" s="12"/>
      <c r="D191" s="14"/>
      <c r="E191" s="14"/>
      <c r="F191" s="3"/>
      <c r="G191" s="9"/>
      <c r="H191" s="13"/>
      <c r="I191" s="14"/>
      <c r="J191" s="21"/>
      <c r="K191" s="21"/>
      <c r="L191" s="21"/>
      <c r="M191" s="22"/>
      <c r="N191" s="23"/>
      <c r="O191" s="23"/>
      <c r="P191" s="24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"/>
      <c r="B192" s="4"/>
      <c r="C192" s="12"/>
      <c r="D192" s="14"/>
      <c r="E192" s="14"/>
      <c r="F192" s="3"/>
      <c r="G192" s="9"/>
      <c r="H192" s="13"/>
      <c r="I192" s="14"/>
      <c r="J192" s="21"/>
      <c r="K192" s="21"/>
      <c r="L192" s="21"/>
      <c r="M192" s="22"/>
      <c r="N192" s="23"/>
      <c r="O192" s="23"/>
      <c r="P192" s="24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"/>
      <c r="B193" s="4"/>
      <c r="C193" s="12"/>
      <c r="D193" s="14"/>
      <c r="E193" s="14"/>
      <c r="F193" s="3"/>
      <c r="G193" s="9"/>
      <c r="H193" s="13"/>
      <c r="I193" s="14"/>
      <c r="J193" s="21"/>
      <c r="K193" s="21"/>
      <c r="L193" s="21"/>
      <c r="M193" s="22"/>
      <c r="N193" s="23"/>
      <c r="O193" s="23"/>
      <c r="P193" s="24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"/>
      <c r="B194" s="4"/>
      <c r="C194" s="12"/>
      <c r="D194" s="14"/>
      <c r="E194" s="14"/>
      <c r="F194" s="3"/>
      <c r="G194" s="9"/>
      <c r="H194" s="13"/>
      <c r="I194" s="14"/>
      <c r="J194" s="21"/>
      <c r="K194" s="21"/>
      <c r="L194" s="21"/>
      <c r="M194" s="22"/>
      <c r="N194" s="23"/>
      <c r="O194" s="23"/>
      <c r="P194" s="24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"/>
      <c r="B195" s="4"/>
      <c r="C195" s="12"/>
      <c r="D195" s="14"/>
      <c r="E195" s="14"/>
      <c r="F195" s="3"/>
      <c r="G195" s="9"/>
      <c r="H195" s="13"/>
      <c r="I195" s="14"/>
      <c r="J195" s="21"/>
      <c r="K195" s="21"/>
      <c r="L195" s="21"/>
      <c r="M195" s="22"/>
      <c r="N195" s="23"/>
      <c r="O195" s="23"/>
      <c r="P195" s="24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"/>
      <c r="B196" s="4"/>
      <c r="C196" s="12"/>
      <c r="D196" s="14"/>
      <c r="E196" s="14"/>
      <c r="F196" s="3"/>
      <c r="G196" s="9"/>
      <c r="H196" s="13"/>
      <c r="I196" s="14"/>
      <c r="J196" s="21"/>
      <c r="K196" s="21"/>
      <c r="L196" s="21"/>
      <c r="M196" s="22"/>
      <c r="N196" s="23"/>
      <c r="O196" s="23"/>
      <c r="P196" s="24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"/>
      <c r="B197" s="4"/>
      <c r="C197" s="12"/>
      <c r="D197" s="14"/>
      <c r="E197" s="14"/>
      <c r="F197" s="3"/>
      <c r="G197" s="9"/>
      <c r="H197" s="13"/>
      <c r="I197" s="14"/>
      <c r="J197" s="21"/>
      <c r="K197" s="21"/>
      <c r="L197" s="21"/>
      <c r="M197" s="22"/>
      <c r="N197" s="23"/>
      <c r="O197" s="23"/>
      <c r="P197" s="24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"/>
      <c r="B198" s="4"/>
      <c r="C198" s="12"/>
      <c r="D198" s="14"/>
      <c r="E198" s="14"/>
      <c r="F198" s="3"/>
      <c r="G198" s="9"/>
      <c r="H198" s="13"/>
      <c r="I198" s="14"/>
      <c r="J198" s="21"/>
      <c r="K198" s="21"/>
      <c r="L198" s="21"/>
      <c r="M198" s="22"/>
      <c r="N198" s="23"/>
      <c r="O198" s="23"/>
      <c r="P198" s="24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"/>
      <c r="B199" s="4"/>
      <c r="C199" s="12"/>
      <c r="D199" s="14"/>
      <c r="E199" s="14"/>
      <c r="F199" s="3"/>
      <c r="G199" s="9"/>
      <c r="H199" s="13"/>
      <c r="I199" s="14"/>
      <c r="J199" s="21"/>
      <c r="K199" s="21"/>
      <c r="L199" s="21"/>
      <c r="M199" s="22"/>
      <c r="N199" s="23"/>
      <c r="O199" s="23"/>
      <c r="P199" s="24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"/>
      <c r="B200" s="4"/>
      <c r="C200" s="12"/>
      <c r="D200" s="14"/>
      <c r="E200" s="14"/>
      <c r="F200" s="3"/>
      <c r="G200" s="9"/>
      <c r="H200" s="13"/>
      <c r="I200" s="14"/>
      <c r="J200" s="21"/>
      <c r="K200" s="21"/>
      <c r="L200" s="21"/>
      <c r="M200" s="22"/>
      <c r="N200" s="23"/>
      <c r="O200" s="23"/>
      <c r="P200" s="24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"/>
      <c r="B201" s="4"/>
      <c r="C201" s="12"/>
      <c r="D201" s="14"/>
      <c r="E201" s="14"/>
      <c r="F201" s="3"/>
      <c r="G201" s="9"/>
      <c r="H201" s="13"/>
      <c r="I201" s="14"/>
      <c r="J201" s="21"/>
      <c r="K201" s="21"/>
      <c r="L201" s="21"/>
      <c r="M201" s="22"/>
      <c r="N201" s="23"/>
      <c r="O201" s="23"/>
      <c r="P201" s="24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"/>
      <c r="B202" s="4"/>
      <c r="C202" s="12"/>
      <c r="D202" s="14"/>
      <c r="E202" s="14"/>
      <c r="F202" s="3"/>
      <c r="G202" s="9"/>
      <c r="H202" s="13"/>
      <c r="I202" s="14"/>
      <c r="J202" s="21"/>
      <c r="K202" s="21"/>
      <c r="L202" s="21"/>
      <c r="M202" s="22"/>
      <c r="N202" s="23"/>
      <c r="O202" s="23"/>
      <c r="P202" s="24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"/>
      <c r="B203" s="4"/>
      <c r="C203" s="12"/>
      <c r="D203" s="14"/>
      <c r="E203" s="14"/>
      <c r="F203" s="3"/>
      <c r="G203" s="9"/>
      <c r="H203" s="13"/>
      <c r="I203" s="14"/>
      <c r="J203" s="21"/>
      <c r="K203" s="21"/>
      <c r="L203" s="21"/>
      <c r="M203" s="22"/>
      <c r="N203" s="23"/>
      <c r="O203" s="23"/>
      <c r="P203" s="24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"/>
      <c r="B204" s="4"/>
      <c r="C204" s="12"/>
      <c r="D204" s="14"/>
      <c r="E204" s="14"/>
      <c r="F204" s="3"/>
      <c r="G204" s="9"/>
      <c r="H204" s="13"/>
      <c r="I204" s="14"/>
      <c r="J204" s="21"/>
      <c r="K204" s="21"/>
      <c r="L204" s="21"/>
      <c r="M204" s="22"/>
      <c r="N204" s="23"/>
      <c r="O204" s="23"/>
      <c r="P204" s="24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"/>
      <c r="B205" s="4"/>
      <c r="C205" s="12"/>
      <c r="D205" s="14"/>
      <c r="E205" s="14"/>
      <c r="F205" s="3"/>
      <c r="G205" s="9"/>
      <c r="H205" s="13"/>
      <c r="I205" s="14"/>
      <c r="J205" s="21"/>
      <c r="K205" s="21"/>
      <c r="L205" s="21"/>
      <c r="M205" s="22"/>
      <c r="N205" s="23"/>
      <c r="O205" s="23"/>
      <c r="P205" s="24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"/>
      <c r="B206" s="4"/>
      <c r="C206" s="12"/>
      <c r="D206" s="14"/>
      <c r="E206" s="14"/>
      <c r="F206" s="3"/>
      <c r="G206" s="9"/>
      <c r="H206" s="13"/>
      <c r="I206" s="14"/>
      <c r="J206" s="21"/>
      <c r="K206" s="21"/>
      <c r="L206" s="21"/>
      <c r="M206" s="22"/>
      <c r="N206" s="23"/>
      <c r="O206" s="23"/>
      <c r="P206" s="24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"/>
      <c r="B207" s="4"/>
      <c r="C207" s="12"/>
      <c r="D207" s="14"/>
      <c r="E207" s="14"/>
      <c r="F207" s="3"/>
      <c r="G207" s="9"/>
      <c r="H207" s="13"/>
      <c r="I207" s="14"/>
      <c r="J207" s="21"/>
      <c r="K207" s="21"/>
      <c r="L207" s="21"/>
      <c r="M207" s="22"/>
      <c r="N207" s="23"/>
      <c r="O207" s="23"/>
      <c r="P207" s="24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"/>
      <c r="B208" s="4"/>
      <c r="C208" s="12"/>
      <c r="D208" s="14"/>
      <c r="E208" s="14"/>
      <c r="F208" s="3"/>
      <c r="G208" s="9"/>
      <c r="H208" s="13"/>
      <c r="I208" s="14"/>
      <c r="J208" s="21"/>
      <c r="K208" s="21"/>
      <c r="L208" s="21"/>
      <c r="M208" s="22"/>
      <c r="N208" s="23"/>
      <c r="O208" s="23"/>
      <c r="P208" s="24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"/>
      <c r="B209" s="4"/>
      <c r="C209" s="12"/>
      <c r="D209" s="14"/>
      <c r="E209" s="14"/>
      <c r="F209" s="3"/>
      <c r="G209" s="9"/>
      <c r="H209" s="13"/>
      <c r="I209" s="14"/>
      <c r="J209" s="21"/>
      <c r="K209" s="21"/>
      <c r="L209" s="21"/>
      <c r="M209" s="22"/>
      <c r="N209" s="23"/>
      <c r="O209" s="23"/>
      <c r="P209" s="24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"/>
      <c r="B210" s="4"/>
      <c r="C210" s="12"/>
      <c r="D210" s="14"/>
      <c r="E210" s="14"/>
      <c r="F210" s="3"/>
      <c r="G210" s="9"/>
      <c r="H210" s="13"/>
      <c r="I210" s="14"/>
      <c r="J210" s="21"/>
      <c r="K210" s="21"/>
      <c r="L210" s="21"/>
      <c r="M210" s="22"/>
      <c r="N210" s="23"/>
      <c r="O210" s="23"/>
      <c r="P210" s="24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"/>
      <c r="B211" s="4"/>
      <c r="C211" s="12"/>
      <c r="D211" s="14"/>
      <c r="E211" s="14"/>
      <c r="F211" s="3"/>
      <c r="G211" s="9"/>
      <c r="H211" s="13"/>
      <c r="I211" s="14"/>
      <c r="J211" s="21"/>
      <c r="K211" s="21"/>
      <c r="L211" s="21"/>
      <c r="M211" s="22"/>
      <c r="N211" s="23"/>
      <c r="O211" s="23"/>
      <c r="P211" s="24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"/>
      <c r="B212" s="4"/>
      <c r="C212" s="12"/>
      <c r="D212" s="14"/>
      <c r="E212" s="14"/>
      <c r="F212" s="3"/>
      <c r="G212" s="9"/>
      <c r="H212" s="13"/>
      <c r="I212" s="14"/>
      <c r="J212" s="21"/>
      <c r="K212" s="21"/>
      <c r="L212" s="21"/>
      <c r="M212" s="22"/>
      <c r="N212" s="23"/>
      <c r="O212" s="23"/>
      <c r="P212" s="24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"/>
      <c r="B213" s="4"/>
      <c r="C213" s="12"/>
      <c r="D213" s="14"/>
      <c r="E213" s="14"/>
      <c r="F213" s="3"/>
      <c r="G213" s="9"/>
      <c r="H213" s="13"/>
      <c r="I213" s="14"/>
      <c r="J213" s="21"/>
      <c r="K213" s="21"/>
      <c r="L213" s="21"/>
      <c r="M213" s="22"/>
      <c r="N213" s="23"/>
      <c r="O213" s="23"/>
      <c r="P213" s="24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"/>
      <c r="B214" s="4"/>
      <c r="C214" s="12"/>
      <c r="D214" s="14"/>
      <c r="E214" s="14"/>
      <c r="F214" s="3"/>
      <c r="G214" s="9"/>
      <c r="H214" s="13"/>
      <c r="I214" s="14"/>
      <c r="J214" s="21"/>
      <c r="K214" s="21"/>
      <c r="L214" s="21"/>
      <c r="M214" s="22"/>
      <c r="N214" s="23"/>
      <c r="O214" s="23"/>
      <c r="P214" s="24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"/>
      <c r="B215" s="4"/>
      <c r="C215" s="12"/>
      <c r="D215" s="14"/>
      <c r="E215" s="14"/>
      <c r="F215" s="3"/>
      <c r="G215" s="9"/>
      <c r="H215" s="13"/>
      <c r="I215" s="14"/>
      <c r="J215" s="21"/>
      <c r="K215" s="21"/>
      <c r="L215" s="21"/>
      <c r="M215" s="22"/>
      <c r="N215" s="23"/>
      <c r="O215" s="23"/>
      <c r="P215" s="24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"/>
      <c r="B216" s="4"/>
      <c r="C216" s="12"/>
      <c r="D216" s="14"/>
      <c r="E216" s="14"/>
      <c r="F216" s="3"/>
      <c r="G216" s="9"/>
      <c r="H216" s="13"/>
      <c r="I216" s="14"/>
      <c r="J216" s="21"/>
      <c r="K216" s="21"/>
      <c r="L216" s="21"/>
      <c r="M216" s="22"/>
      <c r="N216" s="23"/>
      <c r="O216" s="23"/>
      <c r="P216" s="24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"/>
      <c r="B217" s="4"/>
      <c r="C217" s="12"/>
      <c r="D217" s="14"/>
      <c r="E217" s="14"/>
      <c r="F217" s="3"/>
      <c r="G217" s="9"/>
      <c r="H217" s="13"/>
      <c r="I217" s="14"/>
      <c r="J217" s="21"/>
      <c r="K217" s="21"/>
      <c r="L217" s="21"/>
      <c r="M217" s="22"/>
      <c r="N217" s="23"/>
      <c r="O217" s="23"/>
      <c r="P217" s="24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"/>
      <c r="B218" s="4"/>
      <c r="C218" s="12"/>
      <c r="D218" s="14"/>
      <c r="E218" s="14"/>
      <c r="F218" s="3"/>
      <c r="G218" s="9"/>
      <c r="H218" s="13"/>
      <c r="I218" s="14"/>
      <c r="J218" s="21"/>
      <c r="K218" s="21"/>
      <c r="L218" s="21"/>
      <c r="M218" s="22"/>
      <c r="N218" s="23"/>
      <c r="O218" s="23"/>
      <c r="P218" s="24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"/>
      <c r="B219" s="4"/>
      <c r="C219" s="12"/>
      <c r="D219" s="14"/>
      <c r="E219" s="14"/>
      <c r="F219" s="3"/>
      <c r="G219" s="9"/>
      <c r="H219" s="13"/>
      <c r="I219" s="14"/>
      <c r="J219" s="21"/>
      <c r="K219" s="21"/>
      <c r="L219" s="21"/>
      <c r="M219" s="22"/>
      <c r="N219" s="23"/>
      <c r="O219" s="23"/>
      <c r="P219" s="24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"/>
      <c r="B220" s="4"/>
      <c r="C220" s="12"/>
      <c r="D220" s="14"/>
      <c r="E220" s="14"/>
      <c r="F220" s="3"/>
      <c r="G220" s="9"/>
      <c r="H220" s="13"/>
      <c r="I220" s="14"/>
      <c r="J220" s="21"/>
      <c r="K220" s="21"/>
      <c r="L220" s="21"/>
      <c r="M220" s="22"/>
      <c r="N220" s="23"/>
      <c r="O220" s="23"/>
      <c r="P220" s="24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"/>
      <c r="B221" s="4"/>
      <c r="C221" s="12"/>
      <c r="D221" s="14"/>
      <c r="E221" s="14"/>
      <c r="F221" s="3"/>
      <c r="G221" s="9"/>
      <c r="H221" s="13"/>
      <c r="I221" s="14"/>
      <c r="J221" s="21"/>
      <c r="K221" s="21"/>
      <c r="L221" s="21"/>
      <c r="M221" s="22"/>
      <c r="N221" s="23"/>
      <c r="O221" s="23"/>
      <c r="P221" s="24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"/>
      <c r="B222" s="4"/>
      <c r="C222" s="12"/>
      <c r="D222" s="14"/>
      <c r="E222" s="14"/>
      <c r="F222" s="3"/>
      <c r="G222" s="9"/>
      <c r="H222" s="13"/>
      <c r="I222" s="14"/>
      <c r="J222" s="21"/>
      <c r="K222" s="21"/>
      <c r="L222" s="21"/>
      <c r="M222" s="22"/>
      <c r="N222" s="23"/>
      <c r="O222" s="23"/>
      <c r="P222" s="24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"/>
      <c r="B223" s="4"/>
      <c r="C223" s="12"/>
      <c r="D223" s="14"/>
      <c r="E223" s="14"/>
      <c r="F223" s="3"/>
      <c r="G223" s="9"/>
      <c r="H223" s="13"/>
      <c r="I223" s="14"/>
      <c r="J223" s="21"/>
      <c r="K223" s="21"/>
      <c r="L223" s="21"/>
      <c r="M223" s="22"/>
      <c r="N223" s="23"/>
      <c r="O223" s="23"/>
      <c r="P223" s="24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"/>
      <c r="B224" s="4"/>
      <c r="C224" s="12"/>
      <c r="D224" s="14"/>
      <c r="E224" s="14"/>
      <c r="F224" s="3"/>
      <c r="G224" s="9"/>
      <c r="H224" s="13"/>
      <c r="I224" s="14"/>
      <c r="J224" s="21"/>
      <c r="K224" s="21"/>
      <c r="L224" s="21"/>
      <c r="M224" s="22"/>
      <c r="N224" s="23"/>
      <c r="O224" s="23"/>
      <c r="P224" s="24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"/>
      <c r="B225" s="4"/>
      <c r="C225" s="12"/>
      <c r="D225" s="14"/>
      <c r="E225" s="14"/>
      <c r="F225" s="3"/>
      <c r="G225" s="9"/>
      <c r="H225" s="13"/>
      <c r="I225" s="14"/>
      <c r="J225" s="21"/>
      <c r="K225" s="21"/>
      <c r="L225" s="21"/>
      <c r="M225" s="22"/>
      <c r="N225" s="23"/>
      <c r="O225" s="23"/>
      <c r="P225" s="24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"/>
      <c r="B226" s="4"/>
      <c r="C226" s="12"/>
      <c r="D226" s="14"/>
      <c r="E226" s="14"/>
      <c r="F226" s="3"/>
      <c r="G226" s="9"/>
      <c r="H226" s="13"/>
      <c r="I226" s="14"/>
      <c r="J226" s="21"/>
      <c r="K226" s="21"/>
      <c r="L226" s="21"/>
      <c r="M226" s="22"/>
      <c r="N226" s="23"/>
      <c r="O226" s="23"/>
      <c r="P226" s="24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"/>
      <c r="B227" s="4"/>
      <c r="C227" s="12"/>
      <c r="D227" s="14"/>
      <c r="E227" s="14"/>
      <c r="F227" s="3"/>
      <c r="G227" s="9"/>
      <c r="H227" s="13"/>
      <c r="I227" s="14"/>
      <c r="J227" s="21"/>
      <c r="K227" s="21"/>
      <c r="L227" s="21"/>
      <c r="M227" s="22"/>
      <c r="N227" s="23"/>
      <c r="O227" s="23"/>
      <c r="P227" s="24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"/>
      <c r="B228" s="4"/>
      <c r="C228" s="12"/>
      <c r="D228" s="14"/>
      <c r="E228" s="14"/>
      <c r="F228" s="3"/>
      <c r="G228" s="9"/>
      <c r="H228" s="13"/>
      <c r="I228" s="14"/>
      <c r="J228" s="21"/>
      <c r="K228" s="21"/>
      <c r="L228" s="21"/>
      <c r="M228" s="22"/>
      <c r="N228" s="23"/>
      <c r="O228" s="23"/>
      <c r="P228" s="24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"/>
      <c r="B229" s="4"/>
      <c r="C229" s="12"/>
      <c r="D229" s="14"/>
      <c r="E229" s="14"/>
      <c r="F229" s="3"/>
      <c r="G229" s="9"/>
      <c r="H229" s="13"/>
      <c r="I229" s="14"/>
      <c r="J229" s="21"/>
      <c r="K229" s="21"/>
      <c r="L229" s="21"/>
      <c r="M229" s="22"/>
      <c r="N229" s="23"/>
      <c r="O229" s="23"/>
      <c r="P229" s="24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"/>
      <c r="B230" s="4"/>
      <c r="C230" s="12"/>
      <c r="D230" s="14"/>
      <c r="E230" s="14"/>
      <c r="F230" s="3"/>
      <c r="G230" s="9"/>
      <c r="H230" s="13"/>
      <c r="I230" s="14"/>
      <c r="J230" s="21"/>
      <c r="K230" s="21"/>
      <c r="L230" s="21"/>
      <c r="M230" s="22"/>
      <c r="N230" s="23"/>
      <c r="O230" s="23"/>
      <c r="P230" s="24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"/>
      <c r="B231" s="4"/>
      <c r="C231" s="12"/>
      <c r="D231" s="14"/>
      <c r="E231" s="14"/>
      <c r="F231" s="3"/>
      <c r="G231" s="9"/>
      <c r="H231" s="13"/>
      <c r="I231" s="14"/>
      <c r="J231" s="21"/>
      <c r="K231" s="21"/>
      <c r="L231" s="21"/>
      <c r="M231" s="22"/>
      <c r="N231" s="23"/>
      <c r="O231" s="23"/>
      <c r="P231" s="24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"/>
      <c r="B232" s="4"/>
      <c r="C232" s="12"/>
      <c r="D232" s="14"/>
      <c r="E232" s="14"/>
      <c r="F232" s="3"/>
      <c r="G232" s="9"/>
      <c r="H232" s="13"/>
      <c r="I232" s="14"/>
      <c r="J232" s="21"/>
      <c r="K232" s="21"/>
      <c r="L232" s="21"/>
      <c r="M232" s="22"/>
      <c r="N232" s="23"/>
      <c r="O232" s="23"/>
      <c r="P232" s="24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"/>
      <c r="B233" s="4"/>
      <c r="C233" s="12"/>
      <c r="D233" s="14"/>
      <c r="E233" s="14"/>
      <c r="F233" s="3"/>
      <c r="G233" s="9"/>
      <c r="H233" s="13"/>
      <c r="I233" s="14"/>
      <c r="J233" s="21"/>
      <c r="K233" s="21"/>
      <c r="L233" s="21"/>
      <c r="M233" s="22"/>
      <c r="N233" s="23"/>
      <c r="O233" s="23"/>
      <c r="P233" s="24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"/>
      <c r="B234" s="4"/>
      <c r="C234" s="12"/>
      <c r="D234" s="14"/>
      <c r="E234" s="14"/>
      <c r="F234" s="3"/>
      <c r="G234" s="9"/>
      <c r="H234" s="13"/>
      <c r="I234" s="14"/>
      <c r="J234" s="21"/>
      <c r="K234" s="21"/>
      <c r="L234" s="21"/>
      <c r="M234" s="22"/>
      <c r="N234" s="23"/>
      <c r="O234" s="23"/>
      <c r="P234" s="24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"/>
      <c r="B235" s="4"/>
      <c r="C235" s="12"/>
      <c r="D235" s="14"/>
      <c r="E235" s="14"/>
      <c r="F235" s="3"/>
      <c r="G235" s="9"/>
      <c r="H235" s="13"/>
      <c r="I235" s="14"/>
      <c r="J235" s="21"/>
      <c r="K235" s="21"/>
      <c r="L235" s="21"/>
      <c r="M235" s="22"/>
      <c r="N235" s="23"/>
      <c r="O235" s="23"/>
      <c r="P235" s="24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"/>
      <c r="B236" s="4"/>
      <c r="C236" s="12"/>
      <c r="D236" s="14"/>
      <c r="E236" s="14"/>
      <c r="F236" s="3"/>
      <c r="G236" s="9"/>
      <c r="H236" s="13"/>
      <c r="I236" s="14"/>
      <c r="J236" s="21"/>
      <c r="K236" s="21"/>
      <c r="L236" s="21"/>
      <c r="M236" s="22"/>
      <c r="N236" s="23"/>
      <c r="O236" s="23"/>
      <c r="P236" s="24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"/>
      <c r="B237" s="4"/>
      <c r="C237" s="12"/>
      <c r="D237" s="14"/>
      <c r="E237" s="14"/>
      <c r="F237" s="3"/>
      <c r="G237" s="9"/>
      <c r="H237" s="13"/>
      <c r="I237" s="14"/>
      <c r="J237" s="21"/>
      <c r="K237" s="21"/>
      <c r="L237" s="21"/>
      <c r="M237" s="22"/>
      <c r="N237" s="23"/>
      <c r="O237" s="23"/>
      <c r="P237" s="24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"/>
      <c r="B238" s="4"/>
      <c r="C238" s="12"/>
      <c r="D238" s="14"/>
      <c r="E238" s="14"/>
      <c r="F238" s="3"/>
      <c r="G238" s="9"/>
      <c r="H238" s="13"/>
      <c r="I238" s="14"/>
      <c r="J238" s="21"/>
      <c r="K238" s="21"/>
      <c r="L238" s="21"/>
      <c r="M238" s="22"/>
      <c r="N238" s="23"/>
      <c r="O238" s="23"/>
      <c r="P238" s="24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"/>
      <c r="B239" s="4"/>
      <c r="C239" s="12"/>
      <c r="D239" s="14"/>
      <c r="E239" s="14"/>
      <c r="F239" s="3"/>
      <c r="G239" s="9"/>
      <c r="H239" s="13"/>
      <c r="I239" s="14"/>
      <c r="J239" s="21"/>
      <c r="K239" s="21"/>
      <c r="L239" s="21"/>
      <c r="M239" s="22"/>
      <c r="N239" s="23"/>
      <c r="O239" s="23"/>
      <c r="P239" s="24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"/>
      <c r="B240" s="4"/>
      <c r="C240" s="12"/>
      <c r="D240" s="14"/>
      <c r="E240" s="14"/>
      <c r="F240" s="3"/>
      <c r="G240" s="9"/>
      <c r="H240" s="13"/>
      <c r="I240" s="14"/>
      <c r="J240" s="21"/>
      <c r="K240" s="21"/>
      <c r="L240" s="21"/>
      <c r="M240" s="22"/>
      <c r="N240" s="23"/>
      <c r="O240" s="23"/>
      <c r="P240" s="24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"/>
      <c r="B241" s="4"/>
      <c r="C241" s="12"/>
      <c r="D241" s="14"/>
      <c r="E241" s="14"/>
      <c r="F241" s="3"/>
      <c r="G241" s="9"/>
      <c r="H241" s="13"/>
      <c r="I241" s="14"/>
      <c r="J241" s="21"/>
      <c r="K241" s="21"/>
      <c r="L241" s="21"/>
      <c r="M241" s="22"/>
      <c r="N241" s="23"/>
      <c r="O241" s="23"/>
      <c r="P241" s="24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"/>
      <c r="B242" s="4"/>
      <c r="C242" s="12"/>
      <c r="D242" s="14"/>
      <c r="E242" s="14"/>
      <c r="F242" s="3"/>
      <c r="G242" s="9"/>
      <c r="H242" s="13"/>
      <c r="I242" s="14"/>
      <c r="J242" s="21"/>
      <c r="K242" s="21"/>
      <c r="L242" s="21"/>
      <c r="M242" s="22"/>
      <c r="N242" s="23"/>
      <c r="O242" s="23"/>
      <c r="P242" s="24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"/>
      <c r="B243" s="4"/>
      <c r="C243" s="12"/>
      <c r="D243" s="14"/>
      <c r="E243" s="14"/>
      <c r="F243" s="3"/>
      <c r="G243" s="9"/>
      <c r="H243" s="13"/>
      <c r="I243" s="14"/>
      <c r="J243" s="21"/>
      <c r="K243" s="21"/>
      <c r="L243" s="21"/>
      <c r="M243" s="22"/>
      <c r="N243" s="23"/>
      <c r="O243" s="23"/>
      <c r="P243" s="24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"/>
      <c r="B244" s="4"/>
      <c r="C244" s="12"/>
      <c r="D244" s="14"/>
      <c r="E244" s="14"/>
      <c r="F244" s="3"/>
      <c r="G244" s="9"/>
      <c r="H244" s="13"/>
      <c r="I244" s="14"/>
      <c r="J244" s="21"/>
      <c r="K244" s="21"/>
      <c r="L244" s="21"/>
      <c r="M244" s="22"/>
      <c r="N244" s="23"/>
      <c r="O244" s="23"/>
      <c r="P244" s="24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"/>
      <c r="B245" s="4"/>
      <c r="C245" s="12"/>
      <c r="D245" s="14"/>
      <c r="E245" s="14"/>
      <c r="F245" s="3"/>
      <c r="G245" s="9"/>
      <c r="H245" s="13"/>
      <c r="I245" s="14"/>
      <c r="J245" s="21"/>
      <c r="K245" s="21"/>
      <c r="L245" s="21"/>
      <c r="M245" s="22"/>
      <c r="N245" s="23"/>
      <c r="O245" s="23"/>
      <c r="P245" s="24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"/>
      <c r="B246" s="4"/>
      <c r="C246" s="12"/>
      <c r="D246" s="14"/>
      <c r="E246" s="14"/>
      <c r="F246" s="3"/>
      <c r="G246" s="9"/>
      <c r="H246" s="13"/>
      <c r="I246" s="14"/>
      <c r="J246" s="21"/>
      <c r="K246" s="21"/>
      <c r="L246" s="21"/>
      <c r="M246" s="22"/>
      <c r="N246" s="23"/>
      <c r="O246" s="23"/>
      <c r="P246" s="24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"/>
      <c r="B247" s="4"/>
      <c r="C247" s="12"/>
      <c r="D247" s="14"/>
      <c r="E247" s="14"/>
      <c r="F247" s="3"/>
      <c r="G247" s="9"/>
      <c r="H247" s="13"/>
      <c r="I247" s="14"/>
      <c r="J247" s="21"/>
      <c r="K247" s="21"/>
      <c r="L247" s="21"/>
      <c r="M247" s="22"/>
      <c r="N247" s="23"/>
      <c r="O247" s="23"/>
      <c r="P247" s="24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"/>
      <c r="B248" s="4"/>
      <c r="C248" s="12"/>
      <c r="D248" s="14"/>
      <c r="E248" s="14"/>
      <c r="F248" s="3"/>
      <c r="G248" s="9"/>
      <c r="H248" s="13"/>
      <c r="I248" s="14"/>
      <c r="J248" s="21"/>
      <c r="K248" s="21"/>
      <c r="L248" s="21"/>
      <c r="M248" s="22"/>
      <c r="N248" s="23"/>
      <c r="O248" s="23"/>
      <c r="P248" s="24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"/>
      <c r="B249" s="4"/>
      <c r="C249" s="12"/>
      <c r="D249" s="14"/>
      <c r="E249" s="14"/>
      <c r="F249" s="3"/>
      <c r="G249" s="9"/>
      <c r="H249" s="13"/>
      <c r="I249" s="14"/>
      <c r="J249" s="21"/>
      <c r="K249" s="21"/>
      <c r="L249" s="21"/>
      <c r="M249" s="22"/>
      <c r="N249" s="23"/>
      <c r="O249" s="23"/>
      <c r="P249" s="24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"/>
      <c r="B250" s="4"/>
      <c r="C250" s="12"/>
      <c r="D250" s="14"/>
      <c r="E250" s="14"/>
      <c r="F250" s="3"/>
      <c r="G250" s="9"/>
      <c r="H250" s="13"/>
      <c r="I250" s="14"/>
      <c r="J250" s="21"/>
      <c r="K250" s="21"/>
      <c r="L250" s="21"/>
      <c r="M250" s="22"/>
      <c r="N250" s="23"/>
      <c r="O250" s="23"/>
      <c r="P250" s="24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"/>
      <c r="B251" s="4"/>
      <c r="C251" s="12"/>
      <c r="D251" s="14"/>
      <c r="E251" s="14"/>
      <c r="F251" s="3"/>
      <c r="G251" s="9"/>
      <c r="H251" s="13"/>
      <c r="I251" s="14"/>
      <c r="J251" s="21"/>
      <c r="K251" s="21"/>
      <c r="L251" s="21"/>
      <c r="M251" s="22"/>
      <c r="N251" s="23"/>
      <c r="O251" s="23"/>
      <c r="P251" s="24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"/>
      <c r="B252" s="4"/>
      <c r="C252" s="12"/>
      <c r="D252" s="14"/>
      <c r="E252" s="14"/>
      <c r="F252" s="3"/>
      <c r="G252" s="9"/>
      <c r="H252" s="13"/>
      <c r="I252" s="14"/>
      <c r="J252" s="21"/>
      <c r="K252" s="21"/>
      <c r="L252" s="21"/>
      <c r="M252" s="22"/>
      <c r="N252" s="23"/>
      <c r="O252" s="23"/>
      <c r="P252" s="24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"/>
      <c r="B253" s="4"/>
      <c r="C253" s="12"/>
      <c r="D253" s="14"/>
      <c r="E253" s="14"/>
      <c r="F253" s="3"/>
      <c r="G253" s="9"/>
      <c r="H253" s="13"/>
      <c r="I253" s="14"/>
      <c r="J253" s="21"/>
      <c r="K253" s="21"/>
      <c r="L253" s="21"/>
      <c r="M253" s="22"/>
      <c r="N253" s="23"/>
      <c r="O253" s="23"/>
      <c r="P253" s="24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"/>
      <c r="B254" s="4"/>
      <c r="C254" s="12"/>
      <c r="D254" s="14"/>
      <c r="E254" s="14"/>
      <c r="F254" s="3"/>
      <c r="G254" s="9"/>
      <c r="H254" s="13"/>
      <c r="I254" s="14"/>
      <c r="J254" s="21"/>
      <c r="K254" s="21"/>
      <c r="L254" s="21"/>
      <c r="M254" s="22"/>
      <c r="N254" s="23"/>
      <c r="O254" s="23"/>
      <c r="P254" s="24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"/>
      <c r="B255" s="4"/>
      <c r="C255" s="12"/>
      <c r="D255" s="14"/>
      <c r="E255" s="14"/>
      <c r="F255" s="3"/>
      <c r="G255" s="9"/>
      <c r="H255" s="13"/>
      <c r="I255" s="14"/>
      <c r="J255" s="21"/>
      <c r="K255" s="21"/>
      <c r="L255" s="21"/>
      <c r="M255" s="22"/>
      <c r="N255" s="23"/>
      <c r="O255" s="23"/>
      <c r="P255" s="24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"/>
      <c r="B256" s="4"/>
      <c r="C256" s="12"/>
      <c r="D256" s="14"/>
      <c r="E256" s="14"/>
      <c r="F256" s="3"/>
      <c r="G256" s="9"/>
      <c r="H256" s="13"/>
      <c r="I256" s="14"/>
      <c r="J256" s="21"/>
      <c r="K256" s="21"/>
      <c r="L256" s="21"/>
      <c r="M256" s="22"/>
      <c r="N256" s="23"/>
      <c r="O256" s="23"/>
      <c r="P256" s="24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"/>
      <c r="B257" s="4"/>
      <c r="C257" s="12"/>
      <c r="D257" s="14"/>
      <c r="E257" s="14"/>
      <c r="F257" s="3"/>
      <c r="G257" s="9"/>
      <c r="H257" s="13"/>
      <c r="I257" s="14"/>
      <c r="J257" s="21"/>
      <c r="K257" s="21"/>
      <c r="L257" s="21"/>
      <c r="M257" s="22"/>
      <c r="N257" s="23"/>
      <c r="O257" s="23"/>
      <c r="P257" s="24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"/>
      <c r="B258" s="4"/>
      <c r="C258" s="12"/>
      <c r="D258" s="14"/>
      <c r="E258" s="14"/>
      <c r="F258" s="3"/>
      <c r="G258" s="9"/>
      <c r="H258" s="13"/>
      <c r="I258" s="14"/>
      <c r="J258" s="21"/>
      <c r="K258" s="21"/>
      <c r="L258" s="21"/>
      <c r="M258" s="22"/>
      <c r="N258" s="23"/>
      <c r="O258" s="23"/>
      <c r="P258" s="24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"/>
      <c r="B259" s="4"/>
      <c r="C259" s="12"/>
      <c r="D259" s="14"/>
      <c r="E259" s="14"/>
      <c r="F259" s="3"/>
      <c r="G259" s="9"/>
      <c r="H259" s="13"/>
      <c r="I259" s="14"/>
      <c r="J259" s="21"/>
      <c r="K259" s="21"/>
      <c r="L259" s="21"/>
      <c r="M259" s="22"/>
      <c r="N259" s="23"/>
      <c r="O259" s="23"/>
      <c r="P259" s="24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"/>
      <c r="B260" s="4"/>
      <c r="C260" s="12"/>
      <c r="D260" s="14"/>
      <c r="E260" s="14"/>
      <c r="F260" s="3"/>
      <c r="G260" s="9"/>
      <c r="H260" s="13"/>
      <c r="I260" s="14"/>
      <c r="J260" s="21"/>
      <c r="K260" s="21"/>
      <c r="L260" s="21"/>
      <c r="M260" s="22"/>
      <c r="N260" s="23"/>
      <c r="O260" s="23"/>
      <c r="P260" s="24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"/>
      <c r="B261" s="4"/>
      <c r="C261" s="12"/>
      <c r="D261" s="14"/>
      <c r="E261" s="14"/>
      <c r="F261" s="3"/>
      <c r="G261" s="9"/>
      <c r="H261" s="13"/>
      <c r="I261" s="14"/>
      <c r="J261" s="21"/>
      <c r="K261" s="21"/>
      <c r="L261" s="21"/>
      <c r="M261" s="22"/>
      <c r="N261" s="23"/>
      <c r="O261" s="23"/>
      <c r="P261" s="24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"/>
      <c r="B262" s="4"/>
      <c r="C262" s="12"/>
      <c r="D262" s="14"/>
      <c r="E262" s="14"/>
      <c r="F262" s="3"/>
      <c r="G262" s="9"/>
      <c r="H262" s="13"/>
      <c r="I262" s="14"/>
      <c r="J262" s="21"/>
      <c r="K262" s="21"/>
      <c r="L262" s="21"/>
      <c r="M262" s="22"/>
      <c r="N262" s="23"/>
      <c r="O262" s="23"/>
      <c r="P262" s="24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"/>
      <c r="B263" s="4"/>
      <c r="C263" s="12"/>
      <c r="D263" s="14"/>
      <c r="E263" s="14"/>
      <c r="F263" s="3"/>
      <c r="G263" s="9"/>
      <c r="H263" s="13"/>
      <c r="I263" s="14"/>
      <c r="J263" s="21"/>
      <c r="K263" s="21"/>
      <c r="L263" s="21"/>
      <c r="M263" s="22"/>
      <c r="N263" s="23"/>
      <c r="O263" s="23"/>
      <c r="P263" s="24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"/>
      <c r="B264" s="4"/>
      <c r="C264" s="12"/>
      <c r="D264" s="14"/>
      <c r="E264" s="14"/>
      <c r="F264" s="3"/>
      <c r="G264" s="9"/>
      <c r="H264" s="13"/>
      <c r="I264" s="14"/>
      <c r="J264" s="21"/>
      <c r="K264" s="21"/>
      <c r="L264" s="21"/>
      <c r="M264" s="22"/>
      <c r="N264" s="23"/>
      <c r="O264" s="23"/>
      <c r="P264" s="24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"/>
      <c r="B265" s="4"/>
      <c r="C265" s="12"/>
      <c r="D265" s="14"/>
      <c r="E265" s="14"/>
      <c r="F265" s="3"/>
      <c r="G265" s="9"/>
      <c r="H265" s="13"/>
      <c r="I265" s="14"/>
      <c r="J265" s="21"/>
      <c r="K265" s="21"/>
      <c r="L265" s="21"/>
      <c r="M265" s="22"/>
      <c r="N265" s="23"/>
      <c r="O265" s="23"/>
      <c r="P265" s="24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"/>
      <c r="B266" s="4"/>
      <c r="C266" s="12"/>
      <c r="D266" s="14"/>
      <c r="E266" s="14"/>
      <c r="F266" s="3"/>
      <c r="G266" s="9"/>
      <c r="H266" s="13"/>
      <c r="I266" s="14"/>
      <c r="J266" s="21"/>
      <c r="K266" s="21"/>
      <c r="L266" s="21"/>
      <c r="M266" s="22"/>
      <c r="N266" s="23"/>
      <c r="O266" s="23"/>
      <c r="P266" s="24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"/>
      <c r="B267" s="4"/>
      <c r="C267" s="12"/>
      <c r="D267" s="14"/>
      <c r="E267" s="14"/>
      <c r="F267" s="3"/>
      <c r="G267" s="9"/>
      <c r="H267" s="13"/>
      <c r="I267" s="14"/>
      <c r="J267" s="21"/>
      <c r="K267" s="21"/>
      <c r="L267" s="21"/>
      <c r="M267" s="22"/>
      <c r="N267" s="23"/>
      <c r="O267" s="23"/>
      <c r="P267" s="24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"/>
      <c r="B268" s="4"/>
      <c r="C268" s="12"/>
      <c r="D268" s="14"/>
      <c r="E268" s="14"/>
      <c r="F268" s="3"/>
      <c r="G268" s="9"/>
      <c r="H268" s="13"/>
      <c r="I268" s="14"/>
      <c r="J268" s="21"/>
      <c r="K268" s="21"/>
      <c r="L268" s="21"/>
      <c r="M268" s="22"/>
      <c r="N268" s="23"/>
      <c r="O268" s="23"/>
      <c r="P268" s="24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"/>
      <c r="B269" s="4"/>
      <c r="C269" s="12"/>
      <c r="D269" s="14"/>
      <c r="E269" s="14"/>
      <c r="F269" s="3"/>
      <c r="G269" s="9"/>
      <c r="H269" s="13"/>
      <c r="I269" s="14"/>
      <c r="J269" s="21"/>
      <c r="K269" s="21"/>
      <c r="L269" s="21"/>
      <c r="M269" s="22"/>
      <c r="N269" s="23"/>
      <c r="O269" s="23"/>
      <c r="P269" s="24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"/>
      <c r="B270" s="4"/>
      <c r="C270" s="12"/>
      <c r="D270" s="14"/>
      <c r="E270" s="14"/>
      <c r="F270" s="3"/>
      <c r="G270" s="9"/>
      <c r="H270" s="13"/>
      <c r="I270" s="14"/>
      <c r="J270" s="21"/>
      <c r="K270" s="21"/>
      <c r="L270" s="21"/>
      <c r="M270" s="22"/>
      <c r="N270" s="23"/>
      <c r="O270" s="23"/>
      <c r="P270" s="24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"/>
      <c r="B271" s="4"/>
      <c r="C271" s="12"/>
      <c r="D271" s="14"/>
      <c r="E271" s="14"/>
      <c r="F271" s="3"/>
      <c r="G271" s="9"/>
      <c r="H271" s="13"/>
      <c r="I271" s="14"/>
      <c r="J271" s="21"/>
      <c r="K271" s="21"/>
      <c r="L271" s="21"/>
      <c r="M271" s="22"/>
      <c r="N271" s="23"/>
      <c r="O271" s="23"/>
      <c r="P271" s="24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"/>
      <c r="B272" s="4"/>
      <c r="C272" s="12"/>
      <c r="D272" s="14"/>
      <c r="E272" s="14"/>
      <c r="F272" s="3"/>
      <c r="G272" s="9"/>
      <c r="H272" s="13"/>
      <c r="I272" s="14"/>
      <c r="J272" s="21"/>
      <c r="K272" s="21"/>
      <c r="L272" s="21"/>
      <c r="M272" s="22"/>
      <c r="N272" s="23"/>
      <c r="O272" s="23"/>
      <c r="P272" s="24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"/>
      <c r="B273" s="4"/>
      <c r="C273" s="12"/>
      <c r="D273" s="14"/>
      <c r="E273" s="14"/>
      <c r="F273" s="3"/>
      <c r="G273" s="9"/>
      <c r="H273" s="13"/>
      <c r="I273" s="14"/>
      <c r="J273" s="21"/>
      <c r="K273" s="21"/>
      <c r="L273" s="21"/>
      <c r="M273" s="22"/>
      <c r="N273" s="23"/>
      <c r="O273" s="23"/>
      <c r="P273" s="24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"/>
      <c r="B274" s="4"/>
      <c r="C274" s="12"/>
      <c r="D274" s="14"/>
      <c r="E274" s="14"/>
      <c r="F274" s="3"/>
      <c r="G274" s="9"/>
      <c r="H274" s="13"/>
      <c r="I274" s="14"/>
      <c r="J274" s="21"/>
      <c r="K274" s="21"/>
      <c r="L274" s="21"/>
      <c r="M274" s="22"/>
      <c r="N274" s="23"/>
      <c r="O274" s="23"/>
      <c r="P274" s="24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"/>
      <c r="B275" s="4"/>
      <c r="C275" s="12"/>
      <c r="D275" s="14"/>
      <c r="E275" s="14"/>
      <c r="F275" s="3"/>
      <c r="G275" s="9"/>
      <c r="H275" s="13"/>
      <c r="I275" s="14"/>
      <c r="J275" s="21"/>
      <c r="K275" s="21"/>
      <c r="L275" s="21"/>
      <c r="M275" s="22"/>
      <c r="N275" s="23"/>
      <c r="O275" s="23"/>
      <c r="P275" s="24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"/>
      <c r="B276" s="4"/>
      <c r="C276" s="12"/>
      <c r="D276" s="14"/>
      <c r="E276" s="14"/>
      <c r="F276" s="3"/>
      <c r="G276" s="9"/>
      <c r="H276" s="13"/>
      <c r="I276" s="14"/>
      <c r="J276" s="21"/>
      <c r="K276" s="21"/>
      <c r="L276" s="21"/>
      <c r="M276" s="22"/>
      <c r="N276" s="23"/>
      <c r="O276" s="23"/>
      <c r="P276" s="24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"/>
      <c r="B277" s="4"/>
      <c r="C277" s="12"/>
      <c r="D277" s="14"/>
      <c r="E277" s="14"/>
      <c r="F277" s="3"/>
      <c r="G277" s="9"/>
      <c r="H277" s="13"/>
      <c r="I277" s="14"/>
      <c r="J277" s="21"/>
      <c r="K277" s="21"/>
      <c r="L277" s="21"/>
      <c r="M277" s="22"/>
      <c r="N277" s="23"/>
      <c r="O277" s="23"/>
      <c r="P277" s="24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"/>
      <c r="B278" s="4"/>
      <c r="C278" s="12"/>
      <c r="D278" s="14"/>
      <c r="E278" s="14"/>
      <c r="F278" s="3"/>
      <c r="G278" s="9"/>
      <c r="H278" s="13"/>
      <c r="I278" s="14"/>
      <c r="J278" s="21"/>
      <c r="K278" s="21"/>
      <c r="L278" s="21"/>
      <c r="M278" s="22"/>
      <c r="N278" s="23"/>
      <c r="O278" s="23"/>
      <c r="P278" s="24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"/>
      <c r="B279" s="4"/>
      <c r="C279" s="12"/>
      <c r="D279" s="14"/>
      <c r="E279" s="14"/>
      <c r="F279" s="3"/>
      <c r="G279" s="9"/>
      <c r="H279" s="13"/>
      <c r="I279" s="14"/>
      <c r="J279" s="21"/>
      <c r="K279" s="21"/>
      <c r="L279" s="21"/>
      <c r="M279" s="22"/>
      <c r="N279" s="23"/>
      <c r="O279" s="23"/>
      <c r="P279" s="24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"/>
      <c r="B280" s="4"/>
      <c r="C280" s="12"/>
      <c r="D280" s="14"/>
      <c r="E280" s="14"/>
      <c r="F280" s="3"/>
      <c r="G280" s="9"/>
      <c r="H280" s="13"/>
      <c r="I280" s="14"/>
      <c r="J280" s="21"/>
      <c r="K280" s="21"/>
      <c r="L280" s="21"/>
      <c r="M280" s="22"/>
      <c r="N280" s="23"/>
      <c r="O280" s="23"/>
      <c r="P280" s="24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"/>
      <c r="B281" s="4"/>
      <c r="C281" s="12"/>
      <c r="D281" s="14"/>
      <c r="E281" s="14"/>
      <c r="F281" s="3"/>
      <c r="G281" s="9"/>
      <c r="H281" s="13"/>
      <c r="I281" s="14"/>
      <c r="J281" s="21"/>
      <c r="K281" s="21"/>
      <c r="L281" s="21"/>
      <c r="M281" s="22"/>
      <c r="N281" s="23"/>
      <c r="O281" s="23"/>
      <c r="P281" s="24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"/>
      <c r="B282" s="4"/>
      <c r="C282" s="12"/>
      <c r="D282" s="14"/>
      <c r="E282" s="14"/>
      <c r="F282" s="3"/>
      <c r="G282" s="9"/>
      <c r="H282" s="13"/>
      <c r="I282" s="14"/>
      <c r="J282" s="21"/>
      <c r="K282" s="21"/>
      <c r="L282" s="21"/>
      <c r="M282" s="22"/>
      <c r="N282" s="23"/>
      <c r="O282" s="23"/>
      <c r="P282" s="24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"/>
      <c r="B283" s="4"/>
      <c r="C283" s="12"/>
      <c r="D283" s="14"/>
      <c r="E283" s="14"/>
      <c r="F283" s="3"/>
      <c r="G283" s="9"/>
      <c r="H283" s="13"/>
      <c r="I283" s="14"/>
      <c r="J283" s="21"/>
      <c r="K283" s="21"/>
      <c r="L283" s="21"/>
      <c r="M283" s="22"/>
      <c r="N283" s="23"/>
      <c r="O283" s="23"/>
      <c r="P283" s="24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"/>
      <c r="B284" s="4"/>
      <c r="C284" s="12"/>
      <c r="D284" s="14"/>
      <c r="E284" s="14"/>
      <c r="F284" s="3"/>
      <c r="G284" s="9"/>
      <c r="H284" s="13"/>
      <c r="I284" s="14"/>
      <c r="J284" s="21"/>
      <c r="K284" s="21"/>
      <c r="L284" s="21"/>
      <c r="M284" s="22"/>
      <c r="N284" s="23"/>
      <c r="O284" s="23"/>
      <c r="P284" s="24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"/>
      <c r="B285" s="4"/>
      <c r="C285" s="12"/>
      <c r="D285" s="14"/>
      <c r="E285" s="14"/>
      <c r="F285" s="3"/>
      <c r="G285" s="9"/>
      <c r="H285" s="13"/>
      <c r="I285" s="14"/>
      <c r="J285" s="21"/>
      <c r="K285" s="21"/>
      <c r="L285" s="21"/>
      <c r="M285" s="22"/>
      <c r="N285" s="23"/>
      <c r="O285" s="23"/>
      <c r="P285" s="24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"/>
      <c r="B286" s="4"/>
      <c r="C286" s="12"/>
      <c r="D286" s="14"/>
      <c r="E286" s="14"/>
      <c r="F286" s="3"/>
      <c r="G286" s="9"/>
      <c r="H286" s="13"/>
      <c r="I286" s="14"/>
      <c r="J286" s="21"/>
      <c r="K286" s="21"/>
      <c r="L286" s="21"/>
      <c r="M286" s="22"/>
      <c r="N286" s="23"/>
      <c r="O286" s="23"/>
      <c r="P286" s="24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"/>
      <c r="B287" s="4"/>
      <c r="C287" s="12"/>
      <c r="D287" s="14"/>
      <c r="E287" s="14"/>
      <c r="F287" s="3"/>
      <c r="G287" s="9"/>
      <c r="H287" s="13"/>
      <c r="I287" s="14"/>
      <c r="J287" s="21"/>
      <c r="K287" s="21"/>
      <c r="L287" s="21"/>
      <c r="M287" s="22"/>
      <c r="N287" s="23"/>
      <c r="O287" s="23"/>
      <c r="P287" s="24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"/>
      <c r="B288" s="4"/>
      <c r="C288" s="12"/>
      <c r="D288" s="14"/>
      <c r="E288" s="14"/>
      <c r="F288" s="3"/>
      <c r="G288" s="9"/>
      <c r="H288" s="13"/>
      <c r="I288" s="14"/>
      <c r="J288" s="21"/>
      <c r="K288" s="21"/>
      <c r="L288" s="21"/>
      <c r="M288" s="22"/>
      <c r="N288" s="23"/>
      <c r="O288" s="23"/>
      <c r="P288" s="24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"/>
      <c r="B289" s="4"/>
      <c r="C289" s="12"/>
      <c r="D289" s="14"/>
      <c r="E289" s="14"/>
      <c r="F289" s="3"/>
      <c r="G289" s="9"/>
      <c r="H289" s="13"/>
      <c r="I289" s="14"/>
      <c r="J289" s="21"/>
      <c r="K289" s="21"/>
      <c r="L289" s="21"/>
      <c r="M289" s="22"/>
      <c r="N289" s="23"/>
      <c r="O289" s="23"/>
      <c r="P289" s="24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"/>
      <c r="B290" s="4"/>
      <c r="C290" s="12"/>
      <c r="D290" s="14"/>
      <c r="E290" s="14"/>
      <c r="F290" s="3"/>
      <c r="G290" s="9"/>
      <c r="H290" s="13"/>
      <c r="I290" s="14"/>
      <c r="J290" s="21"/>
      <c r="K290" s="21"/>
      <c r="L290" s="21"/>
      <c r="M290" s="22"/>
      <c r="N290" s="23"/>
      <c r="O290" s="23"/>
      <c r="P290" s="24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"/>
      <c r="B291" s="4"/>
      <c r="C291" s="12"/>
      <c r="D291" s="14"/>
      <c r="E291" s="14"/>
      <c r="F291" s="3"/>
      <c r="G291" s="9"/>
      <c r="H291" s="13"/>
      <c r="I291" s="14"/>
      <c r="J291" s="21"/>
      <c r="K291" s="21"/>
      <c r="L291" s="21"/>
      <c r="M291" s="22"/>
      <c r="N291" s="23"/>
      <c r="O291" s="23"/>
      <c r="P291" s="24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"/>
      <c r="B292" s="4"/>
      <c r="C292" s="12"/>
      <c r="D292" s="14"/>
      <c r="E292" s="14"/>
      <c r="F292" s="3"/>
      <c r="G292" s="9"/>
      <c r="H292" s="13"/>
      <c r="I292" s="14"/>
      <c r="J292" s="21"/>
      <c r="K292" s="21"/>
      <c r="L292" s="21"/>
      <c r="M292" s="22"/>
      <c r="N292" s="23"/>
      <c r="O292" s="23"/>
      <c r="P292" s="24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"/>
      <c r="B293" s="4"/>
      <c r="C293" s="12"/>
      <c r="D293" s="14"/>
      <c r="E293" s="14"/>
      <c r="F293" s="3"/>
      <c r="G293" s="9"/>
      <c r="H293" s="13"/>
      <c r="I293" s="14"/>
      <c r="J293" s="21"/>
      <c r="K293" s="21"/>
      <c r="L293" s="21"/>
      <c r="M293" s="22"/>
      <c r="N293" s="23"/>
      <c r="O293" s="23"/>
      <c r="P293" s="24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"/>
      <c r="B294" s="4"/>
      <c r="C294" s="12"/>
      <c r="D294" s="14"/>
      <c r="E294" s="14"/>
      <c r="F294" s="3"/>
      <c r="G294" s="9"/>
      <c r="H294" s="13"/>
      <c r="I294" s="14"/>
      <c r="J294" s="21"/>
      <c r="K294" s="21"/>
      <c r="L294" s="21"/>
      <c r="M294" s="22"/>
      <c r="N294" s="23"/>
      <c r="O294" s="23"/>
      <c r="P294" s="24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"/>
      <c r="B295" s="4"/>
      <c r="C295" s="12"/>
      <c r="D295" s="14"/>
      <c r="E295" s="14"/>
      <c r="F295" s="3"/>
      <c r="G295" s="9"/>
      <c r="H295" s="13"/>
      <c r="I295" s="14"/>
      <c r="J295" s="21"/>
      <c r="K295" s="21"/>
      <c r="L295" s="21"/>
      <c r="M295" s="22"/>
      <c r="N295" s="23"/>
      <c r="O295" s="23"/>
      <c r="P295" s="24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"/>
      <c r="B296" s="4"/>
      <c r="C296" s="12"/>
      <c r="D296" s="14"/>
      <c r="E296" s="14"/>
      <c r="F296" s="3"/>
      <c r="G296" s="9"/>
      <c r="H296" s="13"/>
      <c r="I296" s="14"/>
      <c r="J296" s="21"/>
      <c r="K296" s="21"/>
      <c r="L296" s="21"/>
      <c r="M296" s="22"/>
      <c r="N296" s="23"/>
      <c r="O296" s="23"/>
      <c r="P296" s="24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"/>
      <c r="B297" s="4"/>
      <c r="C297" s="12"/>
      <c r="D297" s="14"/>
      <c r="E297" s="14"/>
      <c r="F297" s="3"/>
      <c r="G297" s="9"/>
      <c r="H297" s="13"/>
      <c r="I297" s="14"/>
      <c r="J297" s="21"/>
      <c r="K297" s="21"/>
      <c r="L297" s="21"/>
      <c r="M297" s="22"/>
      <c r="N297" s="23"/>
      <c r="O297" s="23"/>
      <c r="P297" s="24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"/>
      <c r="B298" s="4"/>
      <c r="C298" s="12"/>
      <c r="D298" s="14"/>
      <c r="E298" s="14"/>
      <c r="F298" s="3"/>
      <c r="G298" s="9"/>
      <c r="H298" s="13"/>
      <c r="I298" s="14"/>
      <c r="J298" s="21"/>
      <c r="K298" s="21"/>
      <c r="L298" s="21"/>
      <c r="M298" s="22"/>
      <c r="N298" s="23"/>
      <c r="O298" s="23"/>
      <c r="P298" s="24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"/>
      <c r="B299" s="4"/>
      <c r="C299" s="12"/>
      <c r="D299" s="14"/>
      <c r="E299" s="14"/>
      <c r="F299" s="3"/>
      <c r="G299" s="9"/>
      <c r="H299" s="13"/>
      <c r="I299" s="14"/>
      <c r="J299" s="21"/>
      <c r="K299" s="21"/>
      <c r="L299" s="21"/>
      <c r="M299" s="22"/>
      <c r="N299" s="23"/>
      <c r="O299" s="23"/>
      <c r="P299" s="24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"/>
      <c r="B300" s="4"/>
      <c r="C300" s="12"/>
      <c r="D300" s="14"/>
      <c r="E300" s="14"/>
      <c r="F300" s="3"/>
      <c r="G300" s="9"/>
      <c r="H300" s="13"/>
      <c r="I300" s="14"/>
      <c r="J300" s="21"/>
      <c r="K300" s="21"/>
      <c r="L300" s="21"/>
      <c r="M300" s="22"/>
      <c r="N300" s="23"/>
      <c r="O300" s="23"/>
      <c r="P300" s="24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"/>
      <c r="B301" s="4"/>
      <c r="C301" s="12"/>
      <c r="D301" s="14"/>
      <c r="E301" s="14"/>
      <c r="F301" s="3"/>
      <c r="G301" s="9"/>
      <c r="H301" s="13"/>
      <c r="I301" s="14"/>
      <c r="J301" s="21"/>
      <c r="K301" s="21"/>
      <c r="L301" s="21"/>
      <c r="M301" s="22"/>
      <c r="N301" s="23"/>
      <c r="O301" s="23"/>
      <c r="P301" s="24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"/>
      <c r="B302" s="4"/>
      <c r="C302" s="12"/>
      <c r="D302" s="14"/>
      <c r="E302" s="14"/>
      <c r="F302" s="3"/>
      <c r="G302" s="9"/>
      <c r="H302" s="13"/>
      <c r="I302" s="14"/>
      <c r="J302" s="21"/>
      <c r="K302" s="21"/>
      <c r="L302" s="21"/>
      <c r="M302" s="22"/>
      <c r="N302" s="23"/>
      <c r="O302" s="23"/>
      <c r="P302" s="24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"/>
      <c r="B303" s="4"/>
      <c r="C303" s="12"/>
      <c r="D303" s="14"/>
      <c r="E303" s="14"/>
      <c r="F303" s="3"/>
      <c r="G303" s="9"/>
      <c r="H303" s="13"/>
      <c r="I303" s="14"/>
      <c r="J303" s="21"/>
      <c r="K303" s="21"/>
      <c r="L303" s="21"/>
      <c r="M303" s="22"/>
      <c r="N303" s="23"/>
      <c r="O303" s="23"/>
      <c r="P303" s="24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"/>
      <c r="B304" s="4"/>
      <c r="C304" s="12"/>
      <c r="D304" s="14"/>
      <c r="E304" s="14"/>
      <c r="F304" s="3"/>
      <c r="G304" s="9"/>
      <c r="H304" s="13"/>
      <c r="I304" s="14"/>
      <c r="J304" s="21"/>
      <c r="K304" s="21"/>
      <c r="L304" s="21"/>
      <c r="M304" s="22"/>
      <c r="N304" s="23"/>
      <c r="O304" s="23"/>
      <c r="P304" s="24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"/>
      <c r="B305" s="4"/>
      <c r="C305" s="12"/>
      <c r="D305" s="14"/>
      <c r="E305" s="14"/>
      <c r="F305" s="3"/>
      <c r="G305" s="9"/>
      <c r="H305" s="13"/>
      <c r="I305" s="14"/>
      <c r="J305" s="21"/>
      <c r="K305" s="21"/>
      <c r="L305" s="21"/>
      <c r="M305" s="22"/>
      <c r="N305" s="23"/>
      <c r="O305" s="23"/>
      <c r="P305" s="24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"/>
      <c r="B306" s="4"/>
      <c r="C306" s="12"/>
      <c r="D306" s="14"/>
      <c r="E306" s="14"/>
      <c r="F306" s="3"/>
      <c r="G306" s="9"/>
      <c r="H306" s="13"/>
      <c r="I306" s="14"/>
      <c r="J306" s="21"/>
      <c r="K306" s="21"/>
      <c r="L306" s="21"/>
      <c r="M306" s="22"/>
      <c r="N306" s="23"/>
      <c r="O306" s="23"/>
      <c r="P306" s="24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"/>
      <c r="B307" s="4"/>
      <c r="C307" s="12"/>
      <c r="D307" s="14"/>
      <c r="E307" s="14"/>
      <c r="F307" s="3"/>
      <c r="G307" s="9"/>
      <c r="H307" s="13"/>
      <c r="I307" s="14"/>
      <c r="J307" s="21"/>
      <c r="K307" s="21"/>
      <c r="L307" s="21"/>
      <c r="M307" s="22"/>
      <c r="N307" s="23"/>
      <c r="O307" s="23"/>
      <c r="P307" s="24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"/>
      <c r="B308" s="4"/>
      <c r="C308" s="12"/>
      <c r="D308" s="14"/>
      <c r="E308" s="14"/>
      <c r="F308" s="3"/>
      <c r="G308" s="9"/>
      <c r="H308" s="13"/>
      <c r="I308" s="14"/>
      <c r="J308" s="21"/>
      <c r="K308" s="21"/>
      <c r="L308" s="21"/>
      <c r="M308" s="22"/>
      <c r="N308" s="23"/>
      <c r="O308" s="23"/>
      <c r="P308" s="24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"/>
      <c r="B309" s="4"/>
      <c r="C309" s="12"/>
      <c r="D309" s="14"/>
      <c r="E309" s="14"/>
      <c r="F309" s="3"/>
      <c r="G309" s="9"/>
      <c r="H309" s="13"/>
      <c r="I309" s="14"/>
      <c r="J309" s="21"/>
      <c r="K309" s="21"/>
      <c r="L309" s="21"/>
      <c r="M309" s="22"/>
      <c r="N309" s="23"/>
      <c r="O309" s="23"/>
      <c r="P309" s="24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"/>
      <c r="B310" s="4"/>
      <c r="C310" s="12"/>
      <c r="D310" s="14"/>
      <c r="E310" s="14"/>
      <c r="F310" s="3"/>
      <c r="G310" s="9"/>
      <c r="H310" s="13"/>
      <c r="I310" s="14"/>
      <c r="J310" s="21"/>
      <c r="K310" s="21"/>
      <c r="L310" s="21"/>
      <c r="M310" s="22"/>
      <c r="N310" s="23"/>
      <c r="O310" s="23"/>
      <c r="P310" s="24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"/>
      <c r="B311" s="4"/>
      <c r="C311" s="12"/>
      <c r="D311" s="14"/>
      <c r="E311" s="14"/>
      <c r="F311" s="3"/>
      <c r="G311" s="9"/>
      <c r="H311" s="13"/>
      <c r="I311" s="14"/>
      <c r="J311" s="21"/>
      <c r="K311" s="21"/>
      <c r="L311" s="21"/>
      <c r="M311" s="22"/>
      <c r="N311" s="23"/>
      <c r="O311" s="23"/>
      <c r="P311" s="24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"/>
      <c r="B312" s="4"/>
      <c r="C312" s="12"/>
      <c r="D312" s="14"/>
      <c r="E312" s="14"/>
      <c r="F312" s="3"/>
      <c r="G312" s="9"/>
      <c r="H312" s="13"/>
      <c r="I312" s="14"/>
      <c r="J312" s="21"/>
      <c r="K312" s="21"/>
      <c r="L312" s="21"/>
      <c r="M312" s="22"/>
      <c r="N312" s="23"/>
      <c r="O312" s="23"/>
      <c r="P312" s="24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"/>
      <c r="B313" s="4"/>
      <c r="C313" s="12"/>
      <c r="D313" s="14"/>
      <c r="E313" s="14"/>
      <c r="F313" s="3"/>
      <c r="G313" s="9"/>
      <c r="H313" s="13"/>
      <c r="I313" s="14"/>
      <c r="J313" s="21"/>
      <c r="K313" s="21"/>
      <c r="L313" s="21"/>
      <c r="M313" s="22"/>
      <c r="N313" s="23"/>
      <c r="O313" s="23"/>
      <c r="P313" s="24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"/>
      <c r="B314" s="4"/>
      <c r="C314" s="12"/>
      <c r="D314" s="14"/>
      <c r="E314" s="14"/>
      <c r="F314" s="3"/>
      <c r="G314" s="9"/>
      <c r="H314" s="13"/>
      <c r="I314" s="14"/>
      <c r="J314" s="21"/>
      <c r="K314" s="21"/>
      <c r="L314" s="21"/>
      <c r="M314" s="22"/>
      <c r="N314" s="23"/>
      <c r="O314" s="23"/>
      <c r="P314" s="24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"/>
      <c r="B315" s="4"/>
      <c r="C315" s="12"/>
      <c r="D315" s="14"/>
      <c r="E315" s="14"/>
      <c r="F315" s="3"/>
      <c r="G315" s="9"/>
      <c r="H315" s="13"/>
      <c r="I315" s="14"/>
      <c r="J315" s="21"/>
      <c r="K315" s="21"/>
      <c r="L315" s="21"/>
      <c r="M315" s="22"/>
      <c r="N315" s="23"/>
      <c r="O315" s="23"/>
      <c r="P315" s="24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"/>
      <c r="B316" s="4"/>
      <c r="C316" s="12"/>
      <c r="D316" s="14"/>
      <c r="E316" s="14"/>
      <c r="F316" s="3"/>
      <c r="G316" s="9"/>
      <c r="H316" s="13"/>
      <c r="I316" s="14"/>
      <c r="J316" s="21"/>
      <c r="K316" s="21"/>
      <c r="L316" s="21"/>
      <c r="M316" s="22"/>
      <c r="N316" s="23"/>
      <c r="O316" s="23"/>
      <c r="P316" s="24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"/>
      <c r="B317" s="4"/>
      <c r="C317" s="12"/>
      <c r="D317" s="14"/>
      <c r="E317" s="14"/>
      <c r="F317" s="3"/>
      <c r="G317" s="9"/>
      <c r="H317" s="13"/>
      <c r="I317" s="14"/>
      <c r="J317" s="21"/>
      <c r="K317" s="21"/>
      <c r="L317" s="21"/>
      <c r="M317" s="22"/>
      <c r="N317" s="23"/>
      <c r="O317" s="23"/>
      <c r="P317" s="24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"/>
      <c r="B318" s="4"/>
      <c r="C318" s="12"/>
      <c r="D318" s="14"/>
      <c r="E318" s="14"/>
      <c r="F318" s="3"/>
      <c r="G318" s="9"/>
      <c r="H318" s="13"/>
      <c r="I318" s="14"/>
      <c r="J318" s="21"/>
      <c r="K318" s="21"/>
      <c r="L318" s="21"/>
      <c r="M318" s="22"/>
      <c r="N318" s="23"/>
      <c r="O318" s="23"/>
      <c r="P318" s="24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"/>
      <c r="B319" s="4"/>
      <c r="C319" s="12"/>
      <c r="D319" s="14"/>
      <c r="E319" s="14"/>
      <c r="F319" s="3"/>
      <c r="G319" s="9"/>
      <c r="H319" s="13"/>
      <c r="I319" s="14"/>
      <c r="J319" s="21"/>
      <c r="K319" s="21"/>
      <c r="L319" s="21"/>
      <c r="M319" s="22"/>
      <c r="N319" s="23"/>
      <c r="O319" s="23"/>
      <c r="P319" s="24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"/>
      <c r="B320" s="4"/>
      <c r="C320" s="12"/>
      <c r="D320" s="14"/>
      <c r="E320" s="14"/>
      <c r="F320" s="3"/>
      <c r="G320" s="9"/>
      <c r="H320" s="13"/>
      <c r="I320" s="14"/>
      <c r="J320" s="21"/>
      <c r="K320" s="21"/>
      <c r="L320" s="21"/>
      <c r="M320" s="22"/>
      <c r="N320" s="23"/>
      <c r="O320" s="23"/>
      <c r="P320" s="24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"/>
      <c r="B321" s="4"/>
      <c r="C321" s="12"/>
      <c r="D321" s="14"/>
      <c r="E321" s="14"/>
      <c r="F321" s="3"/>
      <c r="G321" s="9"/>
      <c r="H321" s="13"/>
      <c r="I321" s="14"/>
      <c r="J321" s="21"/>
      <c r="K321" s="21"/>
      <c r="L321" s="21"/>
      <c r="M321" s="22"/>
      <c r="N321" s="23"/>
      <c r="O321" s="23"/>
      <c r="P321" s="24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"/>
      <c r="B322" s="4"/>
      <c r="C322" s="12"/>
      <c r="D322" s="14"/>
      <c r="E322" s="14"/>
      <c r="F322" s="3"/>
      <c r="G322" s="9"/>
      <c r="H322" s="13"/>
      <c r="I322" s="14"/>
      <c r="J322" s="21"/>
      <c r="K322" s="21"/>
      <c r="L322" s="21"/>
      <c r="M322" s="22"/>
      <c r="N322" s="23"/>
      <c r="O322" s="23"/>
      <c r="P322" s="24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"/>
      <c r="B323" s="4"/>
      <c r="C323" s="12"/>
      <c r="D323" s="14"/>
      <c r="E323" s="14"/>
      <c r="F323" s="3"/>
      <c r="G323" s="9"/>
      <c r="H323" s="13"/>
      <c r="I323" s="14"/>
      <c r="J323" s="21"/>
      <c r="K323" s="21"/>
      <c r="L323" s="21"/>
      <c r="M323" s="22"/>
      <c r="N323" s="23"/>
      <c r="O323" s="23"/>
      <c r="P323" s="24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"/>
      <c r="B324" s="4"/>
      <c r="C324" s="12"/>
      <c r="D324" s="14"/>
      <c r="E324" s="14"/>
      <c r="F324" s="3"/>
      <c r="G324" s="9"/>
      <c r="H324" s="13"/>
      <c r="I324" s="14"/>
      <c r="J324" s="21"/>
      <c r="K324" s="21"/>
      <c r="L324" s="21"/>
      <c r="M324" s="22"/>
      <c r="N324" s="23"/>
      <c r="O324" s="23"/>
      <c r="P324" s="24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"/>
      <c r="B325" s="4"/>
      <c r="C325" s="12"/>
      <c r="D325" s="14"/>
      <c r="E325" s="14"/>
      <c r="F325" s="3"/>
      <c r="G325" s="9"/>
      <c r="H325" s="13"/>
      <c r="I325" s="14"/>
      <c r="J325" s="21"/>
      <c r="K325" s="21"/>
      <c r="L325" s="21"/>
      <c r="M325" s="22"/>
      <c r="N325" s="23"/>
      <c r="O325" s="23"/>
      <c r="P325" s="24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"/>
      <c r="B326" s="4"/>
      <c r="C326" s="12"/>
      <c r="D326" s="14"/>
      <c r="E326" s="14"/>
      <c r="F326" s="3"/>
      <c r="G326" s="9"/>
      <c r="H326" s="13"/>
      <c r="I326" s="14"/>
      <c r="J326" s="21"/>
      <c r="K326" s="21"/>
      <c r="L326" s="21"/>
      <c r="M326" s="22"/>
      <c r="N326" s="23"/>
      <c r="O326" s="23"/>
      <c r="P326" s="24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"/>
      <c r="B327" s="4"/>
      <c r="C327" s="12"/>
      <c r="D327" s="14"/>
      <c r="E327" s="14"/>
      <c r="F327" s="3"/>
      <c r="G327" s="9"/>
      <c r="H327" s="13"/>
      <c r="I327" s="14"/>
      <c r="J327" s="21"/>
      <c r="K327" s="21"/>
      <c r="L327" s="21"/>
      <c r="M327" s="22"/>
      <c r="N327" s="23"/>
      <c r="O327" s="23"/>
      <c r="P327" s="24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"/>
      <c r="B328" s="4"/>
      <c r="C328" s="12"/>
      <c r="D328" s="14"/>
      <c r="E328" s="14"/>
      <c r="F328" s="3"/>
      <c r="G328" s="9"/>
      <c r="H328" s="13"/>
      <c r="I328" s="14"/>
      <c r="J328" s="21"/>
      <c r="K328" s="21"/>
      <c r="L328" s="21"/>
      <c r="M328" s="22"/>
      <c r="N328" s="23"/>
      <c r="O328" s="23"/>
      <c r="P328" s="24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"/>
      <c r="B329" s="4"/>
      <c r="C329" s="12"/>
      <c r="D329" s="14"/>
      <c r="E329" s="14"/>
      <c r="F329" s="3"/>
      <c r="G329" s="9"/>
      <c r="H329" s="13"/>
      <c r="I329" s="14"/>
      <c r="J329" s="21"/>
      <c r="K329" s="21"/>
      <c r="L329" s="21"/>
      <c r="M329" s="22"/>
      <c r="N329" s="23"/>
      <c r="O329" s="23"/>
      <c r="P329" s="24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"/>
      <c r="B330" s="4"/>
      <c r="C330" s="12"/>
      <c r="D330" s="14"/>
      <c r="E330" s="14"/>
      <c r="F330" s="3"/>
      <c r="G330" s="9"/>
      <c r="H330" s="13"/>
      <c r="I330" s="14"/>
      <c r="J330" s="21"/>
      <c r="K330" s="21"/>
      <c r="L330" s="21"/>
      <c r="M330" s="22"/>
      <c r="N330" s="23"/>
      <c r="O330" s="23"/>
      <c r="P330" s="24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"/>
      <c r="B331" s="4"/>
      <c r="C331" s="12"/>
      <c r="D331" s="14"/>
      <c r="E331" s="14"/>
      <c r="F331" s="3"/>
      <c r="G331" s="9"/>
      <c r="H331" s="13"/>
      <c r="I331" s="14"/>
      <c r="J331" s="21"/>
      <c r="K331" s="21"/>
      <c r="L331" s="21"/>
      <c r="M331" s="22"/>
      <c r="N331" s="23"/>
      <c r="O331" s="23"/>
      <c r="P331" s="24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"/>
      <c r="B332" s="4"/>
      <c r="C332" s="12"/>
      <c r="D332" s="14"/>
      <c r="E332" s="14"/>
      <c r="F332" s="3"/>
      <c r="G332" s="9"/>
      <c r="H332" s="13"/>
      <c r="I332" s="14"/>
      <c r="J332" s="21"/>
      <c r="K332" s="21"/>
      <c r="L332" s="21"/>
      <c r="M332" s="22"/>
      <c r="N332" s="23"/>
      <c r="O332" s="23"/>
      <c r="P332" s="24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"/>
      <c r="B333" s="4"/>
      <c r="C333" s="12"/>
      <c r="D333" s="14"/>
      <c r="E333" s="14"/>
      <c r="F333" s="3"/>
      <c r="G333" s="9"/>
      <c r="H333" s="13"/>
      <c r="I333" s="14"/>
      <c r="J333" s="21"/>
      <c r="K333" s="21"/>
      <c r="L333" s="21"/>
      <c r="M333" s="22"/>
      <c r="N333" s="23"/>
      <c r="O333" s="23"/>
      <c r="P333" s="24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"/>
      <c r="B334" s="4"/>
      <c r="C334" s="12"/>
      <c r="D334" s="14"/>
      <c r="E334" s="14"/>
      <c r="F334" s="3"/>
      <c r="G334" s="9"/>
      <c r="H334" s="13"/>
      <c r="I334" s="14"/>
      <c r="J334" s="21"/>
      <c r="K334" s="21"/>
      <c r="L334" s="21"/>
      <c r="M334" s="22"/>
      <c r="N334" s="23"/>
      <c r="O334" s="23"/>
      <c r="P334" s="24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"/>
      <c r="B335" s="4"/>
      <c r="C335" s="12"/>
      <c r="D335" s="14"/>
      <c r="E335" s="14"/>
      <c r="F335" s="3"/>
      <c r="G335" s="9"/>
      <c r="H335" s="13"/>
      <c r="I335" s="14"/>
      <c r="J335" s="21"/>
      <c r="K335" s="21"/>
      <c r="L335" s="21"/>
      <c r="M335" s="22"/>
      <c r="N335" s="23"/>
      <c r="O335" s="23"/>
      <c r="P335" s="24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"/>
      <c r="B336" s="4"/>
      <c r="C336" s="12"/>
      <c r="D336" s="14"/>
      <c r="E336" s="14"/>
      <c r="F336" s="3"/>
      <c r="G336" s="9"/>
      <c r="H336" s="13"/>
      <c r="I336" s="14"/>
      <c r="J336" s="21"/>
      <c r="K336" s="21"/>
      <c r="L336" s="21"/>
      <c r="M336" s="22"/>
      <c r="N336" s="23"/>
      <c r="O336" s="23"/>
      <c r="P336" s="24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"/>
      <c r="B337" s="4"/>
      <c r="C337" s="12"/>
      <c r="D337" s="14"/>
      <c r="E337" s="14"/>
      <c r="F337" s="3"/>
      <c r="G337" s="9"/>
      <c r="H337" s="13"/>
      <c r="I337" s="14"/>
      <c r="J337" s="21"/>
      <c r="K337" s="21"/>
      <c r="L337" s="21"/>
      <c r="M337" s="22"/>
      <c r="N337" s="23"/>
      <c r="O337" s="23"/>
      <c r="P337" s="24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"/>
      <c r="B338" s="4"/>
      <c r="C338" s="12"/>
      <c r="D338" s="14"/>
      <c r="E338" s="14"/>
      <c r="F338" s="3"/>
      <c r="G338" s="9"/>
      <c r="H338" s="13"/>
      <c r="I338" s="14"/>
      <c r="J338" s="21"/>
      <c r="K338" s="21"/>
      <c r="L338" s="21"/>
      <c r="M338" s="22"/>
      <c r="N338" s="23"/>
      <c r="O338" s="23"/>
      <c r="P338" s="24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"/>
      <c r="B339" s="4"/>
      <c r="C339" s="12"/>
      <c r="D339" s="14"/>
      <c r="E339" s="14"/>
      <c r="F339" s="3"/>
      <c r="G339" s="9"/>
      <c r="H339" s="13"/>
      <c r="I339" s="14"/>
      <c r="J339" s="21"/>
      <c r="K339" s="21"/>
      <c r="L339" s="21"/>
      <c r="M339" s="22"/>
      <c r="N339" s="23"/>
      <c r="O339" s="23"/>
      <c r="P339" s="24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"/>
      <c r="B340" s="4"/>
      <c r="C340" s="12"/>
      <c r="D340" s="14"/>
      <c r="E340" s="14"/>
      <c r="F340" s="3"/>
      <c r="G340" s="9"/>
      <c r="H340" s="13"/>
      <c r="I340" s="14"/>
      <c r="J340" s="21"/>
      <c r="K340" s="21"/>
      <c r="L340" s="21"/>
      <c r="M340" s="22"/>
      <c r="N340" s="23"/>
      <c r="O340" s="23"/>
      <c r="P340" s="24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"/>
      <c r="B341" s="4"/>
      <c r="C341" s="12"/>
      <c r="D341" s="14"/>
      <c r="E341" s="14"/>
      <c r="F341" s="3"/>
      <c r="G341" s="9"/>
      <c r="H341" s="13"/>
      <c r="I341" s="14"/>
      <c r="J341" s="21"/>
      <c r="K341" s="21"/>
      <c r="L341" s="21"/>
      <c r="M341" s="22"/>
      <c r="N341" s="23"/>
      <c r="O341" s="23"/>
      <c r="P341" s="24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"/>
      <c r="B342" s="4"/>
      <c r="C342" s="12"/>
      <c r="D342" s="14"/>
      <c r="E342" s="14"/>
      <c r="F342" s="3"/>
      <c r="G342" s="9"/>
      <c r="H342" s="13"/>
      <c r="I342" s="14"/>
      <c r="J342" s="21"/>
      <c r="K342" s="21"/>
      <c r="L342" s="21"/>
      <c r="M342" s="22"/>
      <c r="N342" s="23"/>
      <c r="O342" s="23"/>
      <c r="P342" s="24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"/>
      <c r="B343" s="4"/>
      <c r="C343" s="12"/>
      <c r="D343" s="14"/>
      <c r="E343" s="14"/>
      <c r="F343" s="3"/>
      <c r="G343" s="9"/>
      <c r="H343" s="13"/>
      <c r="I343" s="14"/>
      <c r="J343" s="21"/>
      <c r="K343" s="21"/>
      <c r="L343" s="21"/>
      <c r="M343" s="22"/>
      <c r="N343" s="23"/>
      <c r="O343" s="23"/>
      <c r="P343" s="24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"/>
      <c r="B344" s="4"/>
      <c r="C344" s="12"/>
      <c r="D344" s="14"/>
      <c r="E344" s="14"/>
      <c r="F344" s="3"/>
      <c r="G344" s="9"/>
      <c r="H344" s="13"/>
      <c r="I344" s="14"/>
      <c r="J344" s="21"/>
      <c r="K344" s="21"/>
      <c r="L344" s="21"/>
      <c r="M344" s="22"/>
      <c r="N344" s="23"/>
      <c r="O344" s="23"/>
      <c r="P344" s="24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"/>
      <c r="B345" s="4"/>
      <c r="C345" s="12"/>
      <c r="D345" s="14"/>
      <c r="E345" s="14"/>
      <c r="F345" s="3"/>
      <c r="G345" s="9"/>
      <c r="H345" s="13"/>
      <c r="I345" s="14"/>
      <c r="J345" s="21"/>
      <c r="K345" s="21"/>
      <c r="L345" s="21"/>
      <c r="M345" s="22"/>
      <c r="N345" s="23"/>
      <c r="O345" s="23"/>
      <c r="P345" s="24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"/>
      <c r="B346" s="4"/>
      <c r="C346" s="12"/>
      <c r="D346" s="14"/>
      <c r="E346" s="14"/>
      <c r="F346" s="3"/>
      <c r="G346" s="9"/>
      <c r="H346" s="13"/>
      <c r="I346" s="14"/>
      <c r="J346" s="21"/>
      <c r="K346" s="21"/>
      <c r="L346" s="21"/>
      <c r="M346" s="22"/>
      <c r="N346" s="23"/>
      <c r="O346" s="23"/>
      <c r="P346" s="24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"/>
      <c r="B347" s="4"/>
      <c r="C347" s="12"/>
      <c r="D347" s="14"/>
      <c r="E347" s="14"/>
      <c r="F347" s="3"/>
      <c r="G347" s="9"/>
      <c r="H347" s="13"/>
      <c r="I347" s="14"/>
      <c r="J347" s="21"/>
      <c r="K347" s="21"/>
      <c r="L347" s="21"/>
      <c r="M347" s="22"/>
      <c r="N347" s="23"/>
      <c r="O347" s="23"/>
      <c r="P347" s="24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"/>
      <c r="B348" s="4"/>
      <c r="C348" s="12"/>
      <c r="D348" s="14"/>
      <c r="E348" s="14"/>
      <c r="F348" s="3"/>
      <c r="G348" s="9"/>
      <c r="H348" s="13"/>
      <c r="I348" s="14"/>
      <c r="J348" s="21"/>
      <c r="K348" s="21"/>
      <c r="L348" s="21"/>
      <c r="M348" s="22"/>
      <c r="N348" s="23"/>
      <c r="O348" s="23"/>
      <c r="P348" s="24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"/>
      <c r="B349" s="4"/>
      <c r="C349" s="12"/>
      <c r="D349" s="14"/>
      <c r="E349" s="14"/>
      <c r="F349" s="3"/>
      <c r="G349" s="9"/>
      <c r="H349" s="13"/>
      <c r="I349" s="14"/>
      <c r="J349" s="21"/>
      <c r="K349" s="21"/>
      <c r="L349" s="21"/>
      <c r="M349" s="22"/>
      <c r="N349" s="23"/>
      <c r="O349" s="23"/>
      <c r="P349" s="24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"/>
      <c r="B350" s="4"/>
      <c r="C350" s="12"/>
      <c r="D350" s="14"/>
      <c r="E350" s="14"/>
      <c r="F350" s="3"/>
      <c r="G350" s="9"/>
      <c r="H350" s="13"/>
      <c r="I350" s="14"/>
      <c r="J350" s="21"/>
      <c r="K350" s="21"/>
      <c r="L350" s="21"/>
      <c r="M350" s="22"/>
      <c r="N350" s="23"/>
      <c r="O350" s="23"/>
      <c r="P350" s="24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"/>
      <c r="B351" s="4"/>
      <c r="C351" s="12"/>
      <c r="D351" s="14"/>
      <c r="E351" s="14"/>
      <c r="F351" s="3"/>
      <c r="G351" s="9"/>
      <c r="H351" s="13"/>
      <c r="I351" s="14"/>
      <c r="J351" s="21"/>
      <c r="K351" s="21"/>
      <c r="L351" s="21"/>
      <c r="M351" s="22"/>
      <c r="N351" s="23"/>
      <c r="O351" s="23"/>
      <c r="P351" s="24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"/>
      <c r="B352" s="4"/>
      <c r="C352" s="12"/>
      <c r="D352" s="14"/>
      <c r="E352" s="14"/>
      <c r="F352" s="3"/>
      <c r="G352" s="9"/>
      <c r="H352" s="13"/>
      <c r="I352" s="14"/>
      <c r="J352" s="21"/>
      <c r="K352" s="21"/>
      <c r="L352" s="21"/>
      <c r="M352" s="22"/>
      <c r="N352" s="23"/>
      <c r="O352" s="23"/>
      <c r="P352" s="24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"/>
      <c r="B353" s="4"/>
      <c r="C353" s="12"/>
      <c r="D353" s="14"/>
      <c r="E353" s="14"/>
      <c r="F353" s="3"/>
      <c r="G353" s="9"/>
      <c r="H353" s="13"/>
      <c r="I353" s="14"/>
      <c r="J353" s="21"/>
      <c r="K353" s="21"/>
      <c r="L353" s="21"/>
      <c r="M353" s="22"/>
      <c r="N353" s="23"/>
      <c r="O353" s="23"/>
      <c r="P353" s="24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"/>
      <c r="B354" s="4"/>
      <c r="C354" s="12"/>
      <c r="D354" s="14"/>
      <c r="E354" s="14"/>
      <c r="F354" s="3"/>
      <c r="G354" s="9"/>
      <c r="H354" s="13"/>
      <c r="I354" s="14"/>
      <c r="J354" s="21"/>
      <c r="K354" s="21"/>
      <c r="L354" s="21"/>
      <c r="M354" s="22"/>
      <c r="N354" s="23"/>
      <c r="O354" s="23"/>
      <c r="P354" s="24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"/>
      <c r="B355" s="4"/>
      <c r="C355" s="12"/>
      <c r="D355" s="14"/>
      <c r="E355" s="14"/>
      <c r="F355" s="3"/>
      <c r="G355" s="9"/>
      <c r="H355" s="13"/>
      <c r="I355" s="14"/>
      <c r="J355" s="21"/>
      <c r="K355" s="21"/>
      <c r="L355" s="21"/>
      <c r="M355" s="22"/>
      <c r="N355" s="23"/>
      <c r="O355" s="23"/>
      <c r="P355" s="24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"/>
      <c r="B356" s="4"/>
      <c r="C356" s="12"/>
      <c r="D356" s="14"/>
      <c r="E356" s="14"/>
      <c r="F356" s="3"/>
      <c r="G356" s="9"/>
      <c r="H356" s="13"/>
      <c r="I356" s="14"/>
      <c r="J356" s="21"/>
      <c r="K356" s="21"/>
      <c r="L356" s="21"/>
      <c r="M356" s="22"/>
      <c r="N356" s="23"/>
      <c r="O356" s="23"/>
      <c r="P356" s="24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"/>
      <c r="B357" s="4"/>
      <c r="C357" s="12"/>
      <c r="D357" s="14"/>
      <c r="E357" s="14"/>
      <c r="F357" s="3"/>
      <c r="G357" s="9"/>
      <c r="H357" s="13"/>
      <c r="I357" s="14"/>
      <c r="J357" s="21"/>
      <c r="K357" s="21"/>
      <c r="L357" s="21"/>
      <c r="M357" s="22"/>
      <c r="N357" s="23"/>
      <c r="O357" s="23"/>
      <c r="P357" s="24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"/>
      <c r="B358" s="4"/>
      <c r="C358" s="12"/>
      <c r="D358" s="14"/>
      <c r="E358" s="14"/>
      <c r="F358" s="3"/>
      <c r="G358" s="9"/>
      <c r="H358" s="13"/>
      <c r="I358" s="14"/>
      <c r="J358" s="21"/>
      <c r="K358" s="21"/>
      <c r="L358" s="21"/>
      <c r="M358" s="22"/>
      <c r="N358" s="23"/>
      <c r="O358" s="23"/>
      <c r="P358" s="24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"/>
      <c r="B359" s="4"/>
      <c r="C359" s="12"/>
      <c r="D359" s="14"/>
      <c r="E359" s="14"/>
      <c r="F359" s="3"/>
      <c r="G359" s="9"/>
      <c r="H359" s="13"/>
      <c r="I359" s="14"/>
      <c r="J359" s="21"/>
      <c r="K359" s="21"/>
      <c r="L359" s="21"/>
      <c r="M359" s="22"/>
      <c r="N359" s="23"/>
      <c r="O359" s="23"/>
      <c r="P359" s="24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"/>
      <c r="B360" s="4"/>
      <c r="C360" s="12"/>
      <c r="D360" s="14"/>
      <c r="E360" s="14"/>
      <c r="F360" s="3"/>
      <c r="G360" s="9"/>
      <c r="H360" s="13"/>
      <c r="I360" s="14"/>
      <c r="J360" s="21"/>
      <c r="K360" s="21"/>
      <c r="L360" s="21"/>
      <c r="M360" s="22"/>
      <c r="N360" s="23"/>
      <c r="O360" s="23"/>
      <c r="P360" s="24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"/>
      <c r="B361" s="4"/>
      <c r="C361" s="12"/>
      <c r="D361" s="14"/>
      <c r="E361" s="14"/>
      <c r="F361" s="3"/>
      <c r="G361" s="9"/>
      <c r="H361" s="13"/>
      <c r="I361" s="14"/>
      <c r="J361" s="21"/>
      <c r="K361" s="21"/>
      <c r="L361" s="21"/>
      <c r="M361" s="22"/>
      <c r="N361" s="23"/>
      <c r="O361" s="23"/>
      <c r="P361" s="24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"/>
      <c r="B362" s="4"/>
      <c r="C362" s="12"/>
      <c r="D362" s="14"/>
      <c r="E362" s="14"/>
      <c r="F362" s="3"/>
      <c r="G362" s="9"/>
      <c r="H362" s="13"/>
      <c r="I362" s="14"/>
      <c r="J362" s="21"/>
      <c r="K362" s="21"/>
      <c r="L362" s="21"/>
      <c r="M362" s="22"/>
      <c r="N362" s="23"/>
      <c r="O362" s="23"/>
      <c r="P362" s="24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"/>
      <c r="B363" s="4"/>
      <c r="C363" s="12"/>
      <c r="D363" s="14"/>
      <c r="E363" s="14"/>
      <c r="F363" s="3"/>
      <c r="G363" s="9"/>
      <c r="H363" s="13"/>
      <c r="I363" s="14"/>
      <c r="J363" s="21"/>
      <c r="K363" s="21"/>
      <c r="L363" s="21"/>
      <c r="M363" s="22"/>
      <c r="N363" s="23"/>
      <c r="O363" s="23"/>
      <c r="P363" s="24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"/>
      <c r="B364" s="4"/>
      <c r="C364" s="12"/>
      <c r="D364" s="14"/>
      <c r="E364" s="14"/>
      <c r="F364" s="3"/>
      <c r="G364" s="9"/>
      <c r="H364" s="13"/>
      <c r="I364" s="14"/>
      <c r="J364" s="21"/>
      <c r="K364" s="21"/>
      <c r="L364" s="21"/>
      <c r="M364" s="22"/>
      <c r="N364" s="23"/>
      <c r="O364" s="23"/>
      <c r="P364" s="24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"/>
      <c r="B365" s="4"/>
      <c r="C365" s="12"/>
      <c r="D365" s="14"/>
      <c r="E365" s="14"/>
      <c r="F365" s="3"/>
      <c r="G365" s="9"/>
      <c r="H365" s="13"/>
      <c r="I365" s="14"/>
      <c r="J365" s="21"/>
      <c r="K365" s="21"/>
      <c r="L365" s="21"/>
      <c r="M365" s="22"/>
      <c r="N365" s="23"/>
      <c r="O365" s="23"/>
      <c r="P365" s="24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"/>
      <c r="B366" s="4"/>
      <c r="C366" s="12"/>
      <c r="D366" s="14"/>
      <c r="E366" s="14"/>
      <c r="F366" s="3"/>
      <c r="G366" s="9"/>
      <c r="H366" s="13"/>
      <c r="I366" s="14"/>
      <c r="J366" s="21"/>
      <c r="K366" s="21"/>
      <c r="L366" s="21"/>
      <c r="M366" s="22"/>
      <c r="N366" s="23"/>
      <c r="O366" s="23"/>
      <c r="P366" s="24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"/>
      <c r="B367" s="4"/>
      <c r="C367" s="12"/>
      <c r="D367" s="14"/>
      <c r="E367" s="14"/>
      <c r="F367" s="3"/>
      <c r="G367" s="9"/>
      <c r="H367" s="13"/>
      <c r="I367" s="14"/>
      <c r="J367" s="21"/>
      <c r="K367" s="21"/>
      <c r="L367" s="21"/>
      <c r="M367" s="22"/>
      <c r="N367" s="23"/>
      <c r="O367" s="23"/>
      <c r="P367" s="24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"/>
      <c r="B368" s="4"/>
      <c r="C368" s="12"/>
      <c r="D368" s="14"/>
      <c r="E368" s="14"/>
      <c r="F368" s="3"/>
      <c r="G368" s="9"/>
      <c r="H368" s="13"/>
      <c r="I368" s="14"/>
      <c r="J368" s="21"/>
      <c r="K368" s="21"/>
      <c r="L368" s="21"/>
      <c r="M368" s="22"/>
      <c r="N368" s="23"/>
      <c r="O368" s="23"/>
      <c r="P368" s="24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"/>
      <c r="B369" s="4"/>
      <c r="C369" s="12"/>
      <c r="D369" s="14"/>
      <c r="E369" s="14"/>
      <c r="F369" s="3"/>
      <c r="G369" s="9"/>
      <c r="H369" s="13"/>
      <c r="I369" s="14"/>
      <c r="J369" s="21"/>
      <c r="K369" s="21"/>
      <c r="L369" s="21"/>
      <c r="M369" s="22"/>
      <c r="N369" s="23"/>
      <c r="O369" s="23"/>
      <c r="P369" s="24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"/>
      <c r="B370" s="4"/>
      <c r="C370" s="12"/>
      <c r="D370" s="14"/>
      <c r="E370" s="14"/>
      <c r="F370" s="3"/>
      <c r="G370" s="9"/>
      <c r="H370" s="13"/>
      <c r="I370" s="14"/>
      <c r="J370" s="21"/>
      <c r="K370" s="21"/>
      <c r="L370" s="21"/>
      <c r="M370" s="22"/>
      <c r="N370" s="23"/>
      <c r="O370" s="23"/>
      <c r="P370" s="24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"/>
      <c r="B371" s="4"/>
      <c r="C371" s="12"/>
      <c r="D371" s="14"/>
      <c r="E371" s="14"/>
      <c r="F371" s="3"/>
      <c r="G371" s="9"/>
      <c r="H371" s="13"/>
      <c r="I371" s="14"/>
      <c r="J371" s="21"/>
      <c r="K371" s="21"/>
      <c r="L371" s="21"/>
      <c r="M371" s="22"/>
      <c r="N371" s="23"/>
      <c r="O371" s="23"/>
      <c r="P371" s="24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"/>
      <c r="B372" s="4"/>
      <c r="C372" s="12"/>
      <c r="D372" s="14"/>
      <c r="E372" s="14"/>
      <c r="F372" s="3"/>
      <c r="G372" s="9"/>
      <c r="H372" s="13"/>
      <c r="I372" s="14"/>
      <c r="J372" s="21"/>
      <c r="K372" s="21"/>
      <c r="L372" s="21"/>
      <c r="M372" s="22"/>
      <c r="N372" s="23"/>
      <c r="O372" s="23"/>
      <c r="P372" s="24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"/>
      <c r="B373" s="4"/>
      <c r="C373" s="12"/>
      <c r="D373" s="14"/>
      <c r="E373" s="14"/>
      <c r="F373" s="3"/>
      <c r="G373" s="9"/>
      <c r="H373" s="13"/>
      <c r="I373" s="14"/>
      <c r="J373" s="21"/>
      <c r="K373" s="21"/>
      <c r="L373" s="21"/>
      <c r="M373" s="22"/>
      <c r="N373" s="23"/>
      <c r="O373" s="23"/>
      <c r="P373" s="24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"/>
      <c r="B374" s="4"/>
      <c r="C374" s="12"/>
      <c r="D374" s="14"/>
      <c r="E374" s="14"/>
      <c r="F374" s="3"/>
      <c r="G374" s="9"/>
      <c r="H374" s="13"/>
      <c r="I374" s="14"/>
      <c r="J374" s="21"/>
      <c r="K374" s="21"/>
      <c r="L374" s="21"/>
      <c r="M374" s="22"/>
      <c r="N374" s="23"/>
      <c r="O374" s="23"/>
      <c r="P374" s="24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"/>
      <c r="B375" s="4"/>
      <c r="C375" s="12"/>
      <c r="D375" s="14"/>
      <c r="E375" s="14"/>
      <c r="F375" s="3"/>
      <c r="G375" s="9"/>
      <c r="H375" s="13"/>
      <c r="I375" s="14"/>
      <c r="J375" s="21"/>
      <c r="K375" s="21"/>
      <c r="L375" s="21"/>
      <c r="M375" s="22"/>
      <c r="N375" s="23"/>
      <c r="O375" s="23"/>
      <c r="P375" s="24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"/>
      <c r="B376" s="4"/>
      <c r="C376" s="12"/>
      <c r="D376" s="14"/>
      <c r="E376" s="14"/>
      <c r="F376" s="3"/>
      <c r="G376" s="9"/>
      <c r="H376" s="13"/>
      <c r="I376" s="14"/>
      <c r="J376" s="21"/>
      <c r="K376" s="21"/>
      <c r="L376" s="21"/>
      <c r="M376" s="22"/>
      <c r="N376" s="23"/>
      <c r="O376" s="23"/>
      <c r="P376" s="24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"/>
      <c r="B377" s="4"/>
      <c r="C377" s="12"/>
      <c r="D377" s="14"/>
      <c r="E377" s="14"/>
      <c r="F377" s="3"/>
      <c r="G377" s="9"/>
      <c r="H377" s="13"/>
      <c r="I377" s="14"/>
      <c r="J377" s="21"/>
      <c r="K377" s="21"/>
      <c r="L377" s="21"/>
      <c r="M377" s="22"/>
      <c r="N377" s="23"/>
      <c r="O377" s="23"/>
      <c r="P377" s="24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"/>
      <c r="B378" s="4"/>
      <c r="C378" s="12"/>
      <c r="D378" s="14"/>
      <c r="E378" s="14"/>
      <c r="F378" s="3"/>
      <c r="G378" s="9"/>
      <c r="H378" s="13"/>
      <c r="I378" s="14"/>
      <c r="J378" s="21"/>
      <c r="K378" s="21"/>
      <c r="L378" s="21"/>
      <c r="M378" s="22"/>
      <c r="N378" s="23"/>
      <c r="O378" s="23"/>
      <c r="P378" s="24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"/>
      <c r="B379" s="4"/>
      <c r="C379" s="12"/>
      <c r="D379" s="14"/>
      <c r="E379" s="14"/>
      <c r="F379" s="3"/>
      <c r="G379" s="9"/>
      <c r="H379" s="13"/>
      <c r="I379" s="14"/>
      <c r="J379" s="21"/>
      <c r="K379" s="21"/>
      <c r="L379" s="21"/>
      <c r="M379" s="22"/>
      <c r="N379" s="23"/>
      <c r="O379" s="23"/>
      <c r="P379" s="24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"/>
      <c r="B380" s="4"/>
      <c r="C380" s="12"/>
      <c r="D380" s="14"/>
      <c r="E380" s="14"/>
      <c r="F380" s="3"/>
      <c r="G380" s="9"/>
      <c r="H380" s="13"/>
      <c r="I380" s="14"/>
      <c r="J380" s="21"/>
      <c r="K380" s="21"/>
      <c r="L380" s="21"/>
      <c r="M380" s="22"/>
      <c r="N380" s="23"/>
      <c r="O380" s="23"/>
      <c r="P380" s="24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"/>
      <c r="B381" s="4"/>
      <c r="C381" s="12"/>
      <c r="D381" s="14"/>
      <c r="E381" s="14"/>
      <c r="F381" s="3"/>
      <c r="G381" s="9"/>
      <c r="H381" s="13"/>
      <c r="I381" s="14"/>
      <c r="J381" s="21"/>
      <c r="K381" s="21"/>
      <c r="L381" s="21"/>
      <c r="M381" s="22"/>
      <c r="N381" s="23"/>
      <c r="O381" s="23"/>
      <c r="P381" s="24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"/>
      <c r="B382" s="4"/>
      <c r="C382" s="12"/>
      <c r="D382" s="14"/>
      <c r="E382" s="14"/>
      <c r="F382" s="3"/>
      <c r="G382" s="9"/>
      <c r="H382" s="13"/>
      <c r="I382" s="14"/>
      <c r="J382" s="21"/>
      <c r="K382" s="21"/>
      <c r="L382" s="21"/>
      <c r="M382" s="22"/>
      <c r="N382" s="23"/>
      <c r="O382" s="23"/>
      <c r="P382" s="24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"/>
      <c r="B383" s="4"/>
      <c r="C383" s="12"/>
      <c r="D383" s="14"/>
      <c r="E383" s="14"/>
      <c r="F383" s="3"/>
      <c r="G383" s="9"/>
      <c r="H383" s="13"/>
      <c r="I383" s="14"/>
      <c r="J383" s="21"/>
      <c r="K383" s="21"/>
      <c r="L383" s="21"/>
      <c r="M383" s="22"/>
      <c r="N383" s="23"/>
      <c r="O383" s="23"/>
      <c r="P383" s="24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"/>
      <c r="B384" s="4"/>
      <c r="C384" s="12"/>
      <c r="D384" s="14"/>
      <c r="E384" s="14"/>
      <c r="F384" s="3"/>
      <c r="G384" s="9"/>
      <c r="H384" s="13"/>
      <c r="I384" s="14"/>
      <c r="J384" s="21"/>
      <c r="K384" s="21"/>
      <c r="L384" s="21"/>
      <c r="M384" s="22"/>
      <c r="N384" s="23"/>
      <c r="O384" s="23"/>
      <c r="P384" s="24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"/>
      <c r="B385" s="4"/>
      <c r="C385" s="12"/>
      <c r="D385" s="14"/>
      <c r="E385" s="14"/>
      <c r="F385" s="3"/>
      <c r="G385" s="9"/>
      <c r="H385" s="13"/>
      <c r="I385" s="14"/>
      <c r="J385" s="21"/>
      <c r="K385" s="21"/>
      <c r="L385" s="21"/>
      <c r="M385" s="22"/>
      <c r="N385" s="23"/>
      <c r="O385" s="23"/>
      <c r="P385" s="24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"/>
      <c r="B386" s="4"/>
      <c r="C386" s="12"/>
      <c r="D386" s="14"/>
      <c r="E386" s="14"/>
      <c r="F386" s="3"/>
      <c r="G386" s="9"/>
      <c r="H386" s="13"/>
      <c r="I386" s="14"/>
      <c r="J386" s="21"/>
      <c r="K386" s="21"/>
      <c r="L386" s="21"/>
      <c r="M386" s="22"/>
      <c r="N386" s="23"/>
      <c r="O386" s="23"/>
      <c r="P386" s="24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"/>
      <c r="B387" s="4"/>
      <c r="C387" s="12"/>
      <c r="D387" s="14"/>
      <c r="E387" s="14"/>
      <c r="F387" s="3"/>
      <c r="G387" s="9"/>
      <c r="H387" s="13"/>
      <c r="I387" s="14"/>
      <c r="J387" s="21"/>
      <c r="K387" s="21"/>
      <c r="L387" s="21"/>
      <c r="M387" s="22"/>
      <c r="N387" s="23"/>
      <c r="O387" s="23"/>
      <c r="P387" s="24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"/>
      <c r="B388" s="4"/>
      <c r="C388" s="12"/>
      <c r="D388" s="14"/>
      <c r="E388" s="14"/>
      <c r="F388" s="3"/>
      <c r="G388" s="9"/>
      <c r="H388" s="13"/>
      <c r="I388" s="14"/>
      <c r="J388" s="21"/>
      <c r="K388" s="21"/>
      <c r="L388" s="21"/>
      <c r="M388" s="22"/>
      <c r="N388" s="23"/>
      <c r="O388" s="23"/>
      <c r="P388" s="24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"/>
      <c r="B389" s="4"/>
      <c r="C389" s="12"/>
      <c r="D389" s="14"/>
      <c r="E389" s="14"/>
      <c r="F389" s="3"/>
      <c r="G389" s="9"/>
      <c r="H389" s="13"/>
      <c r="I389" s="14"/>
      <c r="J389" s="21"/>
      <c r="K389" s="21"/>
      <c r="L389" s="21"/>
      <c r="M389" s="22"/>
      <c r="N389" s="23"/>
      <c r="O389" s="23"/>
      <c r="P389" s="24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"/>
      <c r="B390" s="4"/>
      <c r="C390" s="12"/>
      <c r="D390" s="14"/>
      <c r="E390" s="14"/>
      <c r="F390" s="3"/>
      <c r="G390" s="9"/>
      <c r="H390" s="13"/>
      <c r="I390" s="14"/>
      <c r="J390" s="21"/>
      <c r="K390" s="21"/>
      <c r="L390" s="21"/>
      <c r="M390" s="22"/>
      <c r="N390" s="23"/>
      <c r="O390" s="23"/>
      <c r="P390" s="24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"/>
      <c r="B391" s="4"/>
      <c r="C391" s="12"/>
      <c r="D391" s="14"/>
      <c r="E391" s="14"/>
      <c r="F391" s="3"/>
      <c r="G391" s="9"/>
      <c r="H391" s="13"/>
      <c r="I391" s="14"/>
      <c r="J391" s="21"/>
      <c r="K391" s="21"/>
      <c r="L391" s="21"/>
      <c r="M391" s="22"/>
      <c r="N391" s="23"/>
      <c r="O391" s="23"/>
      <c r="P391" s="24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"/>
      <c r="B392" s="4"/>
      <c r="C392" s="12"/>
      <c r="D392" s="14"/>
      <c r="E392" s="14"/>
      <c r="F392" s="3"/>
      <c r="G392" s="9"/>
      <c r="H392" s="13"/>
      <c r="I392" s="14"/>
      <c r="J392" s="21"/>
      <c r="K392" s="21"/>
      <c r="L392" s="21"/>
      <c r="M392" s="22"/>
      <c r="N392" s="23"/>
      <c r="O392" s="23"/>
      <c r="P392" s="24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"/>
      <c r="B393" s="4"/>
      <c r="C393" s="12"/>
      <c r="D393" s="14"/>
      <c r="E393" s="14"/>
      <c r="F393" s="3"/>
      <c r="G393" s="9"/>
      <c r="H393" s="13"/>
      <c r="I393" s="14"/>
      <c r="J393" s="21"/>
      <c r="K393" s="21"/>
      <c r="L393" s="21"/>
      <c r="M393" s="22"/>
      <c r="N393" s="23"/>
      <c r="O393" s="23"/>
      <c r="P393" s="24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"/>
      <c r="B394" s="4"/>
      <c r="C394" s="12"/>
      <c r="D394" s="14"/>
      <c r="E394" s="14"/>
      <c r="F394" s="3"/>
      <c r="G394" s="9"/>
      <c r="H394" s="13"/>
      <c r="I394" s="14"/>
      <c r="J394" s="21"/>
      <c r="K394" s="21"/>
      <c r="L394" s="21"/>
      <c r="M394" s="22"/>
      <c r="N394" s="23"/>
      <c r="O394" s="23"/>
      <c r="P394" s="24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"/>
      <c r="B395" s="4"/>
      <c r="C395" s="12"/>
      <c r="D395" s="14"/>
      <c r="E395" s="14"/>
      <c r="F395" s="3"/>
      <c r="G395" s="9"/>
      <c r="H395" s="13"/>
      <c r="I395" s="14"/>
      <c r="J395" s="21"/>
      <c r="K395" s="21"/>
      <c r="L395" s="21"/>
      <c r="M395" s="22"/>
      <c r="N395" s="23"/>
      <c r="O395" s="23"/>
      <c r="P395" s="24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"/>
      <c r="B396" s="4"/>
      <c r="C396" s="12"/>
      <c r="D396" s="14"/>
      <c r="E396" s="14"/>
      <c r="F396" s="3"/>
      <c r="G396" s="9"/>
      <c r="H396" s="13"/>
      <c r="I396" s="14"/>
      <c r="J396" s="21"/>
      <c r="K396" s="21"/>
      <c r="L396" s="21"/>
      <c r="M396" s="22"/>
      <c r="N396" s="23"/>
      <c r="O396" s="23"/>
      <c r="P396" s="24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"/>
      <c r="B397" s="4"/>
      <c r="C397" s="12"/>
      <c r="D397" s="14"/>
      <c r="E397" s="14"/>
      <c r="F397" s="3"/>
      <c r="G397" s="9"/>
      <c r="H397" s="13"/>
      <c r="I397" s="14"/>
      <c r="J397" s="21"/>
      <c r="K397" s="21"/>
      <c r="L397" s="21"/>
      <c r="M397" s="22"/>
      <c r="N397" s="23"/>
      <c r="O397" s="23"/>
      <c r="P397" s="24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"/>
      <c r="B398" s="4"/>
      <c r="C398" s="12"/>
      <c r="D398" s="14"/>
      <c r="E398" s="14"/>
      <c r="F398" s="3"/>
      <c r="G398" s="9"/>
      <c r="H398" s="13"/>
      <c r="I398" s="14"/>
      <c r="J398" s="21"/>
      <c r="K398" s="21"/>
      <c r="L398" s="21"/>
      <c r="M398" s="22"/>
      <c r="N398" s="23"/>
      <c r="O398" s="23"/>
      <c r="P398" s="24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"/>
      <c r="B399" s="4"/>
      <c r="C399" s="12"/>
      <c r="D399" s="14"/>
      <c r="E399" s="14"/>
      <c r="F399" s="3"/>
      <c r="G399" s="9"/>
      <c r="H399" s="13"/>
      <c r="I399" s="14"/>
      <c r="J399" s="21"/>
      <c r="K399" s="21"/>
      <c r="L399" s="21"/>
      <c r="M399" s="22"/>
      <c r="N399" s="23"/>
      <c r="O399" s="23"/>
      <c r="P399" s="24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"/>
      <c r="B400" s="4"/>
      <c r="C400" s="12"/>
      <c r="D400" s="14"/>
      <c r="E400" s="14"/>
      <c r="F400" s="3"/>
      <c r="G400" s="9"/>
      <c r="H400" s="13"/>
      <c r="I400" s="14"/>
      <c r="J400" s="21"/>
      <c r="K400" s="21"/>
      <c r="L400" s="21"/>
      <c r="M400" s="22"/>
      <c r="N400" s="23"/>
      <c r="O400" s="23"/>
      <c r="P400" s="24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"/>
      <c r="B401" s="4"/>
      <c r="C401" s="12"/>
      <c r="D401" s="14"/>
      <c r="E401" s="14"/>
      <c r="F401" s="3"/>
      <c r="G401" s="9"/>
      <c r="H401" s="13"/>
      <c r="I401" s="14"/>
      <c r="J401" s="21"/>
      <c r="K401" s="21"/>
      <c r="L401" s="21"/>
      <c r="M401" s="22"/>
      <c r="N401" s="23"/>
      <c r="O401" s="23"/>
      <c r="P401" s="24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"/>
      <c r="B402" s="4"/>
      <c r="C402" s="12"/>
      <c r="D402" s="14"/>
      <c r="E402" s="14"/>
      <c r="F402" s="3"/>
      <c r="G402" s="9"/>
      <c r="H402" s="13"/>
      <c r="I402" s="14"/>
      <c r="J402" s="21"/>
      <c r="K402" s="21"/>
      <c r="L402" s="21"/>
      <c r="M402" s="22"/>
      <c r="N402" s="23"/>
      <c r="O402" s="23"/>
      <c r="P402" s="24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"/>
      <c r="B403" s="4"/>
      <c r="C403" s="12"/>
      <c r="D403" s="14"/>
      <c r="E403" s="14"/>
      <c r="F403" s="3"/>
      <c r="G403" s="9"/>
      <c r="H403" s="13"/>
      <c r="I403" s="14"/>
      <c r="J403" s="21"/>
      <c r="K403" s="21"/>
      <c r="L403" s="21"/>
      <c r="M403" s="22"/>
      <c r="N403" s="23"/>
      <c r="O403" s="23"/>
      <c r="P403" s="24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"/>
      <c r="B404" s="4"/>
      <c r="C404" s="12"/>
      <c r="D404" s="14"/>
      <c r="E404" s="14"/>
      <c r="F404" s="3"/>
      <c r="G404" s="9"/>
      <c r="H404" s="13"/>
      <c r="I404" s="14"/>
      <c r="J404" s="21"/>
      <c r="K404" s="21"/>
      <c r="L404" s="21"/>
      <c r="M404" s="22"/>
      <c r="N404" s="23"/>
      <c r="O404" s="23"/>
      <c r="P404" s="24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"/>
      <c r="B405" s="4"/>
      <c r="C405" s="12"/>
      <c r="D405" s="14"/>
      <c r="E405" s="14"/>
      <c r="F405" s="3"/>
      <c r="G405" s="9"/>
      <c r="H405" s="13"/>
      <c r="I405" s="14"/>
      <c r="J405" s="21"/>
      <c r="K405" s="21"/>
      <c r="L405" s="21"/>
      <c r="M405" s="22"/>
      <c r="N405" s="23"/>
      <c r="O405" s="23"/>
      <c r="P405" s="24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"/>
      <c r="B406" s="4"/>
      <c r="C406" s="12"/>
      <c r="D406" s="14"/>
      <c r="E406" s="14"/>
      <c r="F406" s="3"/>
      <c r="G406" s="9"/>
      <c r="H406" s="13"/>
      <c r="I406" s="14"/>
      <c r="J406" s="21"/>
      <c r="K406" s="21"/>
      <c r="L406" s="21"/>
      <c r="M406" s="22"/>
      <c r="N406" s="23"/>
      <c r="O406" s="23"/>
      <c r="P406" s="24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"/>
      <c r="B407" s="4"/>
      <c r="C407" s="12"/>
      <c r="D407" s="14"/>
      <c r="E407" s="14"/>
      <c r="F407" s="3"/>
      <c r="G407" s="9"/>
      <c r="H407" s="13"/>
      <c r="I407" s="14"/>
      <c r="J407" s="21"/>
      <c r="K407" s="21"/>
      <c r="L407" s="21"/>
      <c r="M407" s="22"/>
      <c r="N407" s="23"/>
      <c r="O407" s="23"/>
      <c r="P407" s="24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"/>
      <c r="B408" s="4"/>
      <c r="C408" s="12"/>
      <c r="D408" s="14"/>
      <c r="E408" s="14"/>
      <c r="F408" s="3"/>
      <c r="G408" s="9"/>
      <c r="H408" s="13"/>
      <c r="I408" s="14"/>
      <c r="J408" s="21"/>
      <c r="K408" s="21"/>
      <c r="L408" s="21"/>
      <c r="M408" s="22"/>
      <c r="N408" s="23"/>
      <c r="O408" s="23"/>
      <c r="P408" s="24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"/>
      <c r="B409" s="4"/>
      <c r="C409" s="12"/>
      <c r="D409" s="14"/>
      <c r="E409" s="14"/>
      <c r="F409" s="3"/>
      <c r="G409" s="9"/>
      <c r="H409" s="13"/>
      <c r="I409" s="14"/>
      <c r="J409" s="21"/>
      <c r="K409" s="21"/>
      <c r="L409" s="21"/>
      <c r="M409" s="22"/>
      <c r="N409" s="23"/>
      <c r="O409" s="23"/>
      <c r="P409" s="24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"/>
      <c r="B410" s="4"/>
      <c r="C410" s="12"/>
      <c r="D410" s="14"/>
      <c r="E410" s="14"/>
      <c r="F410" s="3"/>
      <c r="G410" s="9"/>
      <c r="H410" s="13"/>
      <c r="I410" s="14"/>
      <c r="J410" s="21"/>
      <c r="K410" s="21"/>
      <c r="L410" s="21"/>
      <c r="M410" s="22"/>
      <c r="N410" s="23"/>
      <c r="O410" s="23"/>
      <c r="P410" s="24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"/>
      <c r="B411" s="4"/>
      <c r="C411" s="12"/>
      <c r="D411" s="14"/>
      <c r="E411" s="14"/>
      <c r="F411" s="3"/>
      <c r="G411" s="9"/>
      <c r="H411" s="13"/>
      <c r="I411" s="14"/>
      <c r="J411" s="21"/>
      <c r="K411" s="21"/>
      <c r="L411" s="21"/>
      <c r="M411" s="22"/>
      <c r="N411" s="23"/>
      <c r="O411" s="23"/>
      <c r="P411" s="24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"/>
      <c r="B412" s="4"/>
      <c r="C412" s="12"/>
      <c r="D412" s="14"/>
      <c r="E412" s="14"/>
      <c r="F412" s="3"/>
      <c r="G412" s="9"/>
      <c r="H412" s="13"/>
      <c r="I412" s="14"/>
      <c r="J412" s="21"/>
      <c r="K412" s="21"/>
      <c r="L412" s="21"/>
      <c r="M412" s="22"/>
      <c r="N412" s="23"/>
      <c r="O412" s="23"/>
      <c r="P412" s="24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"/>
      <c r="B413" s="4"/>
      <c r="C413" s="12"/>
      <c r="D413" s="14"/>
      <c r="E413" s="14"/>
      <c r="F413" s="3"/>
      <c r="G413" s="9"/>
      <c r="H413" s="13"/>
      <c r="I413" s="14"/>
      <c r="J413" s="21"/>
      <c r="K413" s="21"/>
      <c r="L413" s="21"/>
      <c r="M413" s="22"/>
      <c r="N413" s="23"/>
      <c r="O413" s="23"/>
      <c r="P413" s="24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"/>
      <c r="B414" s="4"/>
      <c r="C414" s="12"/>
      <c r="D414" s="14"/>
      <c r="E414" s="14"/>
      <c r="F414" s="3"/>
      <c r="G414" s="9"/>
      <c r="H414" s="13"/>
      <c r="I414" s="14"/>
      <c r="J414" s="21"/>
      <c r="K414" s="21"/>
      <c r="L414" s="21"/>
      <c r="M414" s="22"/>
      <c r="N414" s="23"/>
      <c r="O414" s="23"/>
      <c r="P414" s="24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"/>
      <c r="B415" s="4"/>
      <c r="C415" s="12"/>
      <c r="D415" s="14"/>
      <c r="E415" s="14"/>
      <c r="F415" s="3"/>
      <c r="G415" s="9"/>
      <c r="H415" s="13"/>
      <c r="I415" s="14"/>
      <c r="J415" s="21"/>
      <c r="K415" s="21"/>
      <c r="L415" s="21"/>
      <c r="M415" s="22"/>
      <c r="N415" s="23"/>
      <c r="O415" s="23"/>
      <c r="P415" s="24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"/>
      <c r="B416" s="4"/>
      <c r="C416" s="12"/>
      <c r="D416" s="14"/>
      <c r="E416" s="14"/>
      <c r="F416" s="3"/>
      <c r="G416" s="9"/>
      <c r="H416" s="13"/>
      <c r="I416" s="14"/>
      <c r="J416" s="21"/>
      <c r="K416" s="21"/>
      <c r="L416" s="21"/>
      <c r="M416" s="22"/>
      <c r="N416" s="23"/>
      <c r="O416" s="23"/>
      <c r="P416" s="24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"/>
      <c r="B417" s="4"/>
      <c r="C417" s="12"/>
      <c r="D417" s="14"/>
      <c r="E417" s="14"/>
      <c r="F417" s="3"/>
      <c r="G417" s="9"/>
      <c r="H417" s="13"/>
      <c r="I417" s="14"/>
      <c r="J417" s="21"/>
      <c r="K417" s="21"/>
      <c r="L417" s="21"/>
      <c r="M417" s="22"/>
      <c r="N417" s="23"/>
      <c r="O417" s="23"/>
      <c r="P417" s="24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"/>
      <c r="B418" s="4"/>
      <c r="C418" s="12"/>
      <c r="D418" s="14"/>
      <c r="E418" s="14"/>
      <c r="F418" s="3"/>
      <c r="G418" s="9"/>
      <c r="H418" s="13"/>
      <c r="I418" s="14"/>
      <c r="J418" s="21"/>
      <c r="K418" s="21"/>
      <c r="L418" s="21"/>
      <c r="M418" s="22"/>
      <c r="N418" s="23"/>
      <c r="O418" s="23"/>
      <c r="P418" s="24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"/>
      <c r="B419" s="4"/>
      <c r="C419" s="12"/>
      <c r="D419" s="14"/>
      <c r="E419" s="14"/>
      <c r="F419" s="3"/>
      <c r="G419" s="9"/>
      <c r="H419" s="13"/>
      <c r="I419" s="14"/>
      <c r="J419" s="21"/>
      <c r="K419" s="21"/>
      <c r="L419" s="21"/>
      <c r="M419" s="22"/>
      <c r="N419" s="23"/>
      <c r="O419" s="23"/>
      <c r="P419" s="24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"/>
      <c r="B420" s="4"/>
      <c r="C420" s="12"/>
      <c r="D420" s="14"/>
      <c r="E420" s="14"/>
      <c r="F420" s="3"/>
      <c r="G420" s="9"/>
      <c r="H420" s="13"/>
      <c r="I420" s="14"/>
      <c r="J420" s="21"/>
      <c r="K420" s="21"/>
      <c r="L420" s="21"/>
      <c r="M420" s="22"/>
      <c r="N420" s="23"/>
      <c r="O420" s="23"/>
      <c r="P420" s="24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"/>
      <c r="B421" s="4"/>
      <c r="C421" s="12"/>
      <c r="D421" s="14"/>
      <c r="E421" s="14"/>
      <c r="F421" s="3"/>
      <c r="G421" s="9"/>
      <c r="H421" s="13"/>
      <c r="I421" s="14"/>
      <c r="J421" s="21"/>
      <c r="K421" s="21"/>
      <c r="L421" s="21"/>
      <c r="M421" s="22"/>
      <c r="N421" s="23"/>
      <c r="O421" s="23"/>
      <c r="P421" s="24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"/>
      <c r="B422" s="4"/>
      <c r="C422" s="12"/>
      <c r="D422" s="14"/>
      <c r="E422" s="14"/>
      <c r="F422" s="3"/>
      <c r="G422" s="9"/>
      <c r="H422" s="13"/>
      <c r="I422" s="14"/>
      <c r="J422" s="21"/>
      <c r="K422" s="21"/>
      <c r="L422" s="21"/>
      <c r="M422" s="22"/>
      <c r="N422" s="23"/>
      <c r="O422" s="23"/>
      <c r="P422" s="24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"/>
      <c r="B423" s="4"/>
      <c r="C423" s="12"/>
      <c r="D423" s="14"/>
      <c r="E423" s="14"/>
      <c r="F423" s="3"/>
      <c r="G423" s="9"/>
      <c r="H423" s="13"/>
      <c r="I423" s="14"/>
      <c r="J423" s="21"/>
      <c r="K423" s="21"/>
      <c r="L423" s="21"/>
      <c r="M423" s="22"/>
      <c r="N423" s="23"/>
      <c r="O423" s="23"/>
      <c r="P423" s="24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"/>
      <c r="B424" s="4"/>
      <c r="C424" s="12"/>
      <c r="D424" s="14"/>
      <c r="E424" s="14"/>
      <c r="F424" s="3"/>
      <c r="G424" s="9"/>
      <c r="H424" s="13"/>
      <c r="I424" s="14"/>
      <c r="J424" s="21"/>
      <c r="K424" s="21"/>
      <c r="L424" s="21"/>
      <c r="M424" s="22"/>
      <c r="N424" s="23"/>
      <c r="O424" s="23"/>
      <c r="P424" s="24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"/>
      <c r="B425" s="4"/>
      <c r="C425" s="12"/>
      <c r="D425" s="14"/>
      <c r="E425" s="14"/>
      <c r="F425" s="3"/>
      <c r="G425" s="9"/>
      <c r="H425" s="13"/>
      <c r="I425" s="14"/>
      <c r="J425" s="21"/>
      <c r="K425" s="21"/>
      <c r="L425" s="21"/>
      <c r="M425" s="22"/>
      <c r="N425" s="23"/>
      <c r="O425" s="23"/>
      <c r="P425" s="24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"/>
      <c r="B426" s="4"/>
      <c r="C426" s="12"/>
      <c r="D426" s="14"/>
      <c r="E426" s="14"/>
      <c r="F426" s="3"/>
      <c r="G426" s="9"/>
      <c r="H426" s="13"/>
      <c r="I426" s="14"/>
      <c r="J426" s="21"/>
      <c r="K426" s="21"/>
      <c r="L426" s="21"/>
      <c r="M426" s="22"/>
      <c r="N426" s="23"/>
      <c r="O426" s="23"/>
      <c r="P426" s="24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"/>
      <c r="B427" s="4"/>
      <c r="C427" s="12"/>
      <c r="D427" s="14"/>
      <c r="E427" s="14"/>
      <c r="F427" s="3"/>
      <c r="G427" s="9"/>
      <c r="H427" s="13"/>
      <c r="I427" s="14"/>
      <c r="J427" s="21"/>
      <c r="K427" s="21"/>
      <c r="L427" s="21"/>
      <c r="M427" s="22"/>
      <c r="N427" s="23"/>
      <c r="O427" s="23"/>
      <c r="P427" s="24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"/>
      <c r="B428" s="4"/>
      <c r="C428" s="12"/>
      <c r="D428" s="14"/>
      <c r="E428" s="14"/>
      <c r="F428" s="3"/>
      <c r="G428" s="9"/>
      <c r="H428" s="13"/>
      <c r="I428" s="14"/>
      <c r="J428" s="21"/>
      <c r="K428" s="21"/>
      <c r="L428" s="21"/>
      <c r="M428" s="22"/>
      <c r="N428" s="23"/>
      <c r="O428" s="23"/>
      <c r="P428" s="24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"/>
      <c r="B429" s="4"/>
      <c r="C429" s="12"/>
      <c r="D429" s="14"/>
      <c r="E429" s="14"/>
      <c r="F429" s="3"/>
      <c r="G429" s="9"/>
      <c r="H429" s="13"/>
      <c r="I429" s="14"/>
      <c r="J429" s="21"/>
      <c r="K429" s="21"/>
      <c r="L429" s="21"/>
      <c r="M429" s="22"/>
      <c r="N429" s="23"/>
      <c r="O429" s="23"/>
      <c r="P429" s="24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"/>
      <c r="B430" s="4"/>
      <c r="C430" s="12"/>
      <c r="D430" s="14"/>
      <c r="E430" s="14"/>
      <c r="F430" s="3"/>
      <c r="G430" s="9"/>
      <c r="H430" s="13"/>
      <c r="I430" s="14"/>
      <c r="J430" s="21"/>
      <c r="K430" s="21"/>
      <c r="L430" s="21"/>
      <c r="M430" s="22"/>
      <c r="N430" s="23"/>
      <c r="O430" s="23"/>
      <c r="P430" s="24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"/>
      <c r="B431" s="4"/>
      <c r="C431" s="12"/>
      <c r="D431" s="14"/>
      <c r="E431" s="14"/>
      <c r="F431" s="3"/>
      <c r="G431" s="9"/>
      <c r="H431" s="13"/>
      <c r="I431" s="14"/>
      <c r="J431" s="21"/>
      <c r="K431" s="21"/>
      <c r="L431" s="21"/>
      <c r="M431" s="22"/>
      <c r="N431" s="23"/>
      <c r="O431" s="23"/>
      <c r="P431" s="24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"/>
      <c r="B432" s="4"/>
      <c r="C432" s="12"/>
      <c r="D432" s="14"/>
      <c r="E432" s="14"/>
      <c r="F432" s="3"/>
      <c r="G432" s="9"/>
      <c r="H432" s="13"/>
      <c r="I432" s="14"/>
      <c r="J432" s="21"/>
      <c r="K432" s="21"/>
      <c r="L432" s="21"/>
      <c r="M432" s="22"/>
      <c r="N432" s="23"/>
      <c r="O432" s="23"/>
      <c r="P432" s="24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"/>
      <c r="B433" s="4"/>
      <c r="C433" s="12"/>
      <c r="D433" s="14"/>
      <c r="E433" s="14"/>
      <c r="F433" s="3"/>
      <c r="G433" s="9"/>
      <c r="H433" s="13"/>
      <c r="I433" s="14"/>
      <c r="J433" s="21"/>
      <c r="K433" s="21"/>
      <c r="L433" s="21"/>
      <c r="M433" s="22"/>
      <c r="N433" s="23"/>
      <c r="O433" s="23"/>
      <c r="P433" s="24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"/>
      <c r="B434" s="4"/>
      <c r="C434" s="12"/>
      <c r="D434" s="14"/>
      <c r="E434" s="14"/>
      <c r="F434" s="3"/>
      <c r="G434" s="9"/>
      <c r="H434" s="13"/>
      <c r="I434" s="14"/>
      <c r="J434" s="21"/>
      <c r="K434" s="21"/>
      <c r="L434" s="21"/>
      <c r="M434" s="22"/>
      <c r="N434" s="23"/>
      <c r="O434" s="23"/>
      <c r="P434" s="24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"/>
      <c r="B435" s="4"/>
      <c r="C435" s="12"/>
      <c r="D435" s="14"/>
      <c r="E435" s="14"/>
      <c r="F435" s="3"/>
      <c r="G435" s="9"/>
      <c r="H435" s="13"/>
      <c r="I435" s="14"/>
      <c r="J435" s="21"/>
      <c r="K435" s="21"/>
      <c r="L435" s="21"/>
      <c r="M435" s="22"/>
      <c r="N435" s="23"/>
      <c r="O435" s="23"/>
      <c r="P435" s="24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"/>
      <c r="B436" s="4"/>
      <c r="C436" s="12"/>
      <c r="D436" s="14"/>
      <c r="E436" s="14"/>
      <c r="F436" s="3"/>
      <c r="G436" s="9"/>
      <c r="H436" s="13"/>
      <c r="I436" s="14"/>
      <c r="J436" s="21"/>
      <c r="K436" s="21"/>
      <c r="L436" s="21"/>
      <c r="M436" s="22"/>
      <c r="N436" s="23"/>
      <c r="O436" s="23"/>
      <c r="P436" s="24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"/>
      <c r="B437" s="4"/>
      <c r="C437" s="12"/>
      <c r="D437" s="14"/>
      <c r="E437" s="14"/>
      <c r="F437" s="3"/>
      <c r="G437" s="9"/>
      <c r="H437" s="13"/>
      <c r="I437" s="14"/>
      <c r="J437" s="21"/>
      <c r="K437" s="21"/>
      <c r="L437" s="21"/>
      <c r="M437" s="22"/>
      <c r="N437" s="23"/>
      <c r="O437" s="23"/>
      <c r="P437" s="24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"/>
      <c r="B438" s="4"/>
      <c r="C438" s="12"/>
      <c r="D438" s="14"/>
      <c r="E438" s="14"/>
      <c r="F438" s="3"/>
      <c r="G438" s="9"/>
      <c r="H438" s="13"/>
      <c r="I438" s="14"/>
      <c r="J438" s="21"/>
      <c r="K438" s="21"/>
      <c r="L438" s="21"/>
      <c r="M438" s="22"/>
      <c r="N438" s="23"/>
      <c r="O438" s="23"/>
      <c r="P438" s="24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"/>
      <c r="B439" s="4"/>
      <c r="C439" s="12"/>
      <c r="D439" s="14"/>
      <c r="E439" s="14"/>
      <c r="F439" s="3"/>
      <c r="G439" s="9"/>
      <c r="H439" s="13"/>
      <c r="I439" s="14"/>
      <c r="J439" s="21"/>
      <c r="K439" s="21"/>
      <c r="L439" s="21"/>
      <c r="M439" s="22"/>
      <c r="N439" s="23"/>
      <c r="O439" s="23"/>
      <c r="P439" s="24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"/>
      <c r="B440" s="4"/>
      <c r="C440" s="12"/>
      <c r="D440" s="14"/>
      <c r="E440" s="14"/>
      <c r="F440" s="3"/>
      <c r="G440" s="9"/>
      <c r="H440" s="13"/>
      <c r="I440" s="14"/>
      <c r="J440" s="21"/>
      <c r="K440" s="21"/>
      <c r="L440" s="21"/>
      <c r="M440" s="22"/>
      <c r="N440" s="23"/>
      <c r="O440" s="23"/>
      <c r="P440" s="24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"/>
      <c r="B441" s="4"/>
      <c r="C441" s="12"/>
      <c r="D441" s="14"/>
      <c r="E441" s="14"/>
      <c r="F441" s="3"/>
      <c r="G441" s="9"/>
      <c r="H441" s="13"/>
      <c r="I441" s="14"/>
      <c r="J441" s="21"/>
      <c r="K441" s="21"/>
      <c r="L441" s="21"/>
      <c r="M441" s="22"/>
      <c r="N441" s="23"/>
      <c r="O441" s="23"/>
      <c r="P441" s="24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"/>
      <c r="B442" s="4"/>
      <c r="C442" s="12"/>
      <c r="D442" s="14"/>
      <c r="E442" s="14"/>
      <c r="F442" s="3"/>
      <c r="G442" s="9"/>
      <c r="H442" s="13"/>
      <c r="I442" s="14"/>
      <c r="J442" s="21"/>
      <c r="K442" s="21"/>
      <c r="L442" s="21"/>
      <c r="M442" s="22"/>
      <c r="N442" s="23"/>
      <c r="O442" s="23"/>
      <c r="P442" s="24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"/>
      <c r="B443" s="4"/>
      <c r="C443" s="12"/>
      <c r="D443" s="14"/>
      <c r="E443" s="14"/>
      <c r="F443" s="3"/>
      <c r="G443" s="9"/>
      <c r="H443" s="13"/>
      <c r="I443" s="14"/>
      <c r="J443" s="21"/>
      <c r="K443" s="21"/>
      <c r="L443" s="21"/>
      <c r="M443" s="22"/>
      <c r="N443" s="23"/>
      <c r="O443" s="23"/>
      <c r="P443" s="24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"/>
      <c r="B444" s="4"/>
      <c r="C444" s="12"/>
      <c r="D444" s="14"/>
      <c r="E444" s="14"/>
      <c r="F444" s="3"/>
      <c r="G444" s="9"/>
      <c r="H444" s="13"/>
      <c r="I444" s="14"/>
      <c r="J444" s="21"/>
      <c r="K444" s="21"/>
      <c r="L444" s="21"/>
      <c r="M444" s="22"/>
      <c r="N444" s="23"/>
      <c r="O444" s="23"/>
      <c r="P444" s="24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"/>
      <c r="B445" s="4"/>
      <c r="C445" s="12"/>
      <c r="D445" s="14"/>
      <c r="E445" s="14"/>
      <c r="F445" s="3"/>
      <c r="G445" s="9"/>
      <c r="H445" s="13"/>
      <c r="I445" s="14"/>
      <c r="J445" s="21"/>
      <c r="K445" s="21"/>
      <c r="L445" s="21"/>
      <c r="M445" s="22"/>
      <c r="N445" s="23"/>
      <c r="O445" s="23"/>
      <c r="P445" s="24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"/>
      <c r="B446" s="4"/>
      <c r="C446" s="12"/>
      <c r="D446" s="14"/>
      <c r="E446" s="14"/>
      <c r="F446" s="3"/>
      <c r="G446" s="9"/>
      <c r="H446" s="13"/>
      <c r="I446" s="14"/>
      <c r="J446" s="21"/>
      <c r="K446" s="21"/>
      <c r="L446" s="21"/>
      <c r="M446" s="22"/>
      <c r="N446" s="23"/>
      <c r="O446" s="23"/>
      <c r="P446" s="24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"/>
      <c r="B447" s="4"/>
      <c r="C447" s="12"/>
      <c r="D447" s="14"/>
      <c r="E447" s="14"/>
      <c r="F447" s="3"/>
      <c r="G447" s="9"/>
      <c r="H447" s="13"/>
      <c r="I447" s="14"/>
      <c r="J447" s="21"/>
      <c r="K447" s="21"/>
      <c r="L447" s="21"/>
      <c r="M447" s="22"/>
      <c r="N447" s="23"/>
      <c r="O447" s="23"/>
      <c r="P447" s="24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"/>
      <c r="B448" s="4"/>
      <c r="C448" s="12"/>
      <c r="D448" s="14"/>
      <c r="E448" s="14"/>
      <c r="F448" s="3"/>
      <c r="G448" s="9"/>
      <c r="H448" s="13"/>
      <c r="I448" s="14"/>
      <c r="J448" s="21"/>
      <c r="K448" s="21"/>
      <c r="L448" s="21"/>
      <c r="M448" s="22"/>
      <c r="N448" s="23"/>
      <c r="O448" s="23"/>
      <c r="P448" s="24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"/>
      <c r="B449" s="4"/>
      <c r="C449" s="12"/>
      <c r="D449" s="14"/>
      <c r="E449" s="14"/>
      <c r="F449" s="3"/>
      <c r="G449" s="9"/>
      <c r="H449" s="13"/>
      <c r="I449" s="14"/>
      <c r="J449" s="21"/>
      <c r="K449" s="21"/>
      <c r="L449" s="21"/>
      <c r="M449" s="22"/>
      <c r="N449" s="23"/>
      <c r="O449" s="23"/>
      <c r="P449" s="24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"/>
      <c r="B450" s="4"/>
      <c r="C450" s="12"/>
      <c r="D450" s="14"/>
      <c r="E450" s="14"/>
      <c r="F450" s="3"/>
      <c r="G450" s="9"/>
      <c r="H450" s="13"/>
      <c r="I450" s="14"/>
      <c r="J450" s="21"/>
      <c r="K450" s="21"/>
      <c r="L450" s="21"/>
      <c r="M450" s="22"/>
      <c r="N450" s="23"/>
      <c r="O450" s="23"/>
      <c r="P450" s="24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"/>
      <c r="B451" s="4"/>
      <c r="C451" s="12"/>
      <c r="D451" s="14"/>
      <c r="E451" s="14"/>
      <c r="F451" s="3"/>
      <c r="G451" s="9"/>
      <c r="H451" s="13"/>
      <c r="I451" s="14"/>
      <c r="J451" s="21"/>
      <c r="K451" s="21"/>
      <c r="L451" s="21"/>
      <c r="M451" s="22"/>
      <c r="N451" s="23"/>
      <c r="O451" s="23"/>
      <c r="P451" s="24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"/>
      <c r="B452" s="4"/>
      <c r="C452" s="12"/>
      <c r="D452" s="14"/>
      <c r="E452" s="14"/>
      <c r="F452" s="3"/>
      <c r="G452" s="9"/>
      <c r="H452" s="13"/>
      <c r="I452" s="14"/>
      <c r="J452" s="21"/>
      <c r="K452" s="21"/>
      <c r="L452" s="21"/>
      <c r="M452" s="22"/>
      <c r="N452" s="23"/>
      <c r="O452" s="23"/>
      <c r="P452" s="24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"/>
      <c r="B453" s="4"/>
      <c r="C453" s="12"/>
      <c r="D453" s="14"/>
      <c r="E453" s="14"/>
      <c r="F453" s="3"/>
      <c r="G453" s="9"/>
      <c r="H453" s="13"/>
      <c r="I453" s="14"/>
      <c r="J453" s="21"/>
      <c r="K453" s="21"/>
      <c r="L453" s="21"/>
      <c r="M453" s="22"/>
      <c r="N453" s="23"/>
      <c r="O453" s="23"/>
      <c r="P453" s="24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"/>
      <c r="B454" s="4"/>
      <c r="C454" s="12"/>
      <c r="D454" s="14"/>
      <c r="E454" s="14"/>
      <c r="F454" s="3"/>
      <c r="G454" s="9"/>
      <c r="H454" s="13"/>
      <c r="I454" s="14"/>
      <c r="J454" s="21"/>
      <c r="K454" s="21"/>
      <c r="L454" s="21"/>
      <c r="M454" s="22"/>
      <c r="N454" s="23"/>
      <c r="O454" s="23"/>
      <c r="P454" s="24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"/>
      <c r="B455" s="4"/>
      <c r="C455" s="12"/>
      <c r="D455" s="14"/>
      <c r="E455" s="14"/>
      <c r="F455" s="3"/>
      <c r="G455" s="9"/>
      <c r="H455" s="13"/>
      <c r="I455" s="14"/>
      <c r="J455" s="21"/>
      <c r="K455" s="21"/>
      <c r="L455" s="21"/>
      <c r="M455" s="22"/>
      <c r="N455" s="23"/>
      <c r="O455" s="23"/>
      <c r="P455" s="24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"/>
      <c r="B456" s="4"/>
      <c r="C456" s="12"/>
      <c r="D456" s="14"/>
      <c r="E456" s="14"/>
      <c r="F456" s="3"/>
      <c r="G456" s="9"/>
      <c r="H456" s="13"/>
      <c r="I456" s="14"/>
      <c r="J456" s="21"/>
      <c r="K456" s="21"/>
      <c r="L456" s="21"/>
      <c r="M456" s="22"/>
      <c r="N456" s="23"/>
      <c r="O456" s="23"/>
      <c r="P456" s="24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"/>
      <c r="B457" s="4"/>
      <c r="C457" s="12"/>
      <c r="D457" s="14"/>
      <c r="E457" s="14"/>
      <c r="F457" s="3"/>
      <c r="G457" s="9"/>
      <c r="H457" s="13"/>
      <c r="I457" s="14"/>
      <c r="J457" s="21"/>
      <c r="K457" s="21"/>
      <c r="L457" s="21"/>
      <c r="M457" s="22"/>
      <c r="N457" s="23"/>
      <c r="O457" s="23"/>
      <c r="P457" s="24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"/>
      <c r="B458" s="4"/>
      <c r="C458" s="12"/>
      <c r="D458" s="14"/>
      <c r="E458" s="14"/>
      <c r="F458" s="3"/>
      <c r="G458" s="9"/>
      <c r="H458" s="13"/>
      <c r="I458" s="14"/>
      <c r="J458" s="21"/>
      <c r="K458" s="21"/>
      <c r="L458" s="21"/>
      <c r="M458" s="22"/>
      <c r="N458" s="23"/>
      <c r="O458" s="23"/>
      <c r="P458" s="24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"/>
      <c r="B459" s="4"/>
      <c r="C459" s="12"/>
      <c r="D459" s="14"/>
      <c r="E459" s="14"/>
      <c r="F459" s="3"/>
      <c r="G459" s="9"/>
      <c r="H459" s="13"/>
      <c r="I459" s="14"/>
      <c r="J459" s="21"/>
      <c r="K459" s="21"/>
      <c r="L459" s="21"/>
      <c r="M459" s="22"/>
      <c r="N459" s="23"/>
      <c r="O459" s="23"/>
      <c r="P459" s="24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"/>
      <c r="B460" s="4"/>
      <c r="C460" s="12"/>
      <c r="D460" s="14"/>
      <c r="E460" s="14"/>
      <c r="F460" s="3"/>
      <c r="G460" s="9"/>
      <c r="H460" s="13"/>
      <c r="I460" s="14"/>
      <c r="J460" s="21"/>
      <c r="K460" s="21"/>
      <c r="L460" s="21"/>
      <c r="M460" s="22"/>
      <c r="N460" s="23"/>
      <c r="O460" s="23"/>
      <c r="P460" s="24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"/>
      <c r="B461" s="4"/>
      <c r="C461" s="12"/>
      <c r="D461" s="14"/>
      <c r="E461" s="14"/>
      <c r="F461" s="3"/>
      <c r="G461" s="9"/>
      <c r="H461" s="13"/>
      <c r="I461" s="14"/>
      <c r="J461" s="21"/>
      <c r="K461" s="21"/>
      <c r="L461" s="21"/>
      <c r="M461" s="22"/>
      <c r="N461" s="23"/>
      <c r="O461" s="23"/>
      <c r="P461" s="24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"/>
      <c r="B462" s="4"/>
      <c r="C462" s="12"/>
      <c r="D462" s="14"/>
      <c r="E462" s="14"/>
      <c r="F462" s="3"/>
      <c r="G462" s="9"/>
      <c r="H462" s="13"/>
      <c r="I462" s="14"/>
      <c r="J462" s="21"/>
      <c r="K462" s="21"/>
      <c r="L462" s="21"/>
      <c r="M462" s="22"/>
      <c r="N462" s="23"/>
      <c r="O462" s="23"/>
      <c r="P462" s="24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"/>
      <c r="B463" s="4"/>
      <c r="C463" s="12"/>
      <c r="D463" s="14"/>
      <c r="E463" s="14"/>
      <c r="F463" s="3"/>
      <c r="G463" s="9"/>
      <c r="H463" s="13"/>
      <c r="I463" s="14"/>
      <c r="J463" s="21"/>
      <c r="K463" s="21"/>
      <c r="L463" s="21"/>
      <c r="M463" s="22"/>
      <c r="N463" s="23"/>
      <c r="O463" s="23"/>
      <c r="P463" s="24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"/>
      <c r="B464" s="4"/>
      <c r="C464" s="12"/>
      <c r="D464" s="14"/>
      <c r="E464" s="14"/>
      <c r="F464" s="3"/>
      <c r="G464" s="9"/>
      <c r="H464" s="13"/>
      <c r="I464" s="14"/>
      <c r="J464" s="21"/>
      <c r="K464" s="21"/>
      <c r="L464" s="21"/>
      <c r="M464" s="22"/>
      <c r="N464" s="23"/>
      <c r="O464" s="23"/>
      <c r="P464" s="24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"/>
      <c r="B465" s="4"/>
      <c r="C465" s="12"/>
      <c r="D465" s="14"/>
      <c r="E465" s="14"/>
      <c r="F465" s="3"/>
      <c r="G465" s="9"/>
      <c r="H465" s="13"/>
      <c r="I465" s="14"/>
      <c r="J465" s="21"/>
      <c r="K465" s="21"/>
      <c r="L465" s="21"/>
      <c r="M465" s="22"/>
      <c r="N465" s="23"/>
      <c r="O465" s="23"/>
      <c r="P465" s="24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"/>
      <c r="B466" s="4"/>
      <c r="C466" s="12"/>
      <c r="D466" s="14"/>
      <c r="E466" s="14"/>
      <c r="F466" s="3"/>
      <c r="G466" s="9"/>
      <c r="H466" s="13"/>
      <c r="I466" s="14"/>
      <c r="J466" s="21"/>
      <c r="K466" s="21"/>
      <c r="L466" s="21"/>
      <c r="M466" s="22"/>
      <c r="N466" s="23"/>
      <c r="O466" s="23"/>
      <c r="P466" s="24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"/>
      <c r="B467" s="4"/>
      <c r="C467" s="12"/>
      <c r="D467" s="14"/>
      <c r="E467" s="14"/>
      <c r="F467" s="3"/>
      <c r="G467" s="9"/>
      <c r="H467" s="13"/>
      <c r="I467" s="14"/>
      <c r="J467" s="21"/>
      <c r="K467" s="21"/>
      <c r="L467" s="21"/>
      <c r="M467" s="22"/>
      <c r="N467" s="23"/>
      <c r="O467" s="23"/>
      <c r="P467" s="24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"/>
      <c r="B468" s="4"/>
      <c r="C468" s="12"/>
      <c r="D468" s="14"/>
      <c r="E468" s="14"/>
      <c r="F468" s="3"/>
      <c r="G468" s="9"/>
      <c r="H468" s="13"/>
      <c r="I468" s="14"/>
      <c r="J468" s="21"/>
      <c r="K468" s="21"/>
      <c r="L468" s="21"/>
      <c r="M468" s="22"/>
      <c r="N468" s="23"/>
      <c r="O468" s="23"/>
      <c r="P468" s="24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"/>
      <c r="B469" s="4"/>
      <c r="C469" s="12"/>
      <c r="D469" s="14"/>
      <c r="E469" s="14"/>
      <c r="F469" s="3"/>
      <c r="G469" s="9"/>
      <c r="H469" s="13"/>
      <c r="I469" s="14"/>
      <c r="J469" s="21"/>
      <c r="K469" s="21"/>
      <c r="L469" s="21"/>
      <c r="M469" s="22"/>
      <c r="N469" s="23"/>
      <c r="O469" s="23"/>
      <c r="P469" s="24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"/>
      <c r="B470" s="4"/>
      <c r="C470" s="12"/>
      <c r="D470" s="14"/>
      <c r="E470" s="14"/>
      <c r="F470" s="3"/>
      <c r="G470" s="9"/>
      <c r="H470" s="13"/>
      <c r="I470" s="14"/>
      <c r="J470" s="21"/>
      <c r="K470" s="21"/>
      <c r="L470" s="21"/>
      <c r="M470" s="22"/>
      <c r="N470" s="23"/>
      <c r="O470" s="23"/>
      <c r="P470" s="24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"/>
      <c r="B471" s="4"/>
      <c r="C471" s="12"/>
      <c r="D471" s="14"/>
      <c r="E471" s="14"/>
      <c r="F471" s="3"/>
      <c r="G471" s="9"/>
      <c r="H471" s="13"/>
      <c r="I471" s="14"/>
      <c r="J471" s="21"/>
      <c r="K471" s="21"/>
      <c r="L471" s="21"/>
      <c r="M471" s="22"/>
      <c r="N471" s="23"/>
      <c r="O471" s="23"/>
      <c r="P471" s="24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"/>
      <c r="B472" s="4"/>
      <c r="C472" s="12"/>
      <c r="D472" s="14"/>
      <c r="E472" s="14"/>
      <c r="F472" s="3"/>
      <c r="G472" s="9"/>
      <c r="H472" s="13"/>
      <c r="I472" s="14"/>
      <c r="J472" s="21"/>
      <c r="K472" s="21"/>
      <c r="L472" s="21"/>
      <c r="M472" s="22"/>
      <c r="N472" s="23"/>
      <c r="O472" s="23"/>
      <c r="P472" s="24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"/>
      <c r="B473" s="4"/>
      <c r="C473" s="12"/>
      <c r="D473" s="14"/>
      <c r="E473" s="14"/>
      <c r="F473" s="3"/>
      <c r="G473" s="9"/>
      <c r="H473" s="13"/>
      <c r="I473" s="14"/>
      <c r="J473" s="21"/>
      <c r="K473" s="21"/>
      <c r="L473" s="21"/>
      <c r="M473" s="22"/>
      <c r="N473" s="23"/>
      <c r="O473" s="23"/>
      <c r="P473" s="24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"/>
      <c r="B474" s="4"/>
      <c r="C474" s="12"/>
      <c r="D474" s="14"/>
      <c r="E474" s="14"/>
      <c r="F474" s="3"/>
      <c r="G474" s="9"/>
      <c r="H474" s="13"/>
      <c r="I474" s="14"/>
      <c r="J474" s="21"/>
      <c r="K474" s="21"/>
      <c r="L474" s="21"/>
      <c r="M474" s="22"/>
      <c r="N474" s="23"/>
      <c r="O474" s="23"/>
      <c r="P474" s="24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"/>
      <c r="B475" s="4"/>
      <c r="C475" s="12"/>
      <c r="D475" s="14"/>
      <c r="E475" s="14"/>
      <c r="F475" s="3"/>
      <c r="G475" s="9"/>
      <c r="H475" s="13"/>
      <c r="I475" s="14"/>
      <c r="J475" s="21"/>
      <c r="K475" s="21"/>
      <c r="L475" s="21"/>
      <c r="M475" s="22"/>
      <c r="N475" s="23"/>
      <c r="O475" s="23"/>
      <c r="P475" s="24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"/>
      <c r="B476" s="4"/>
      <c r="C476" s="12"/>
      <c r="D476" s="14"/>
      <c r="E476" s="14"/>
      <c r="F476" s="3"/>
      <c r="G476" s="9"/>
      <c r="H476" s="13"/>
      <c r="I476" s="14"/>
      <c r="J476" s="21"/>
      <c r="K476" s="21"/>
      <c r="L476" s="21"/>
      <c r="M476" s="22"/>
      <c r="N476" s="23"/>
      <c r="O476" s="23"/>
      <c r="P476" s="24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"/>
      <c r="B477" s="4"/>
      <c r="C477" s="12"/>
      <c r="D477" s="14"/>
      <c r="E477" s="14"/>
      <c r="F477" s="3"/>
      <c r="G477" s="9"/>
      <c r="H477" s="13"/>
      <c r="I477" s="14"/>
      <c r="J477" s="21"/>
      <c r="K477" s="21"/>
      <c r="L477" s="21"/>
      <c r="M477" s="22"/>
      <c r="N477" s="23"/>
      <c r="O477" s="23"/>
      <c r="P477" s="24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"/>
      <c r="B478" s="4"/>
      <c r="C478" s="12"/>
      <c r="D478" s="14"/>
      <c r="E478" s="14"/>
      <c r="F478" s="3"/>
      <c r="G478" s="9"/>
      <c r="H478" s="13"/>
      <c r="I478" s="14"/>
      <c r="J478" s="21"/>
      <c r="K478" s="21"/>
      <c r="L478" s="21"/>
      <c r="M478" s="22"/>
      <c r="N478" s="23"/>
      <c r="O478" s="23"/>
      <c r="P478" s="24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"/>
      <c r="B479" s="4"/>
      <c r="C479" s="12"/>
      <c r="D479" s="14"/>
      <c r="E479" s="14"/>
      <c r="F479" s="3"/>
      <c r="G479" s="9"/>
      <c r="H479" s="13"/>
      <c r="I479" s="14"/>
      <c r="J479" s="21"/>
      <c r="K479" s="21"/>
      <c r="L479" s="21"/>
      <c r="M479" s="22"/>
      <c r="N479" s="23"/>
      <c r="O479" s="23"/>
      <c r="P479" s="24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"/>
      <c r="B480" s="4"/>
      <c r="C480" s="12"/>
      <c r="D480" s="14"/>
      <c r="E480" s="14"/>
      <c r="F480" s="3"/>
      <c r="G480" s="9"/>
      <c r="H480" s="13"/>
      <c r="I480" s="14"/>
      <c r="J480" s="21"/>
      <c r="K480" s="21"/>
      <c r="L480" s="21"/>
      <c r="M480" s="22"/>
      <c r="N480" s="23"/>
      <c r="O480" s="23"/>
      <c r="P480" s="24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"/>
      <c r="B481" s="4"/>
      <c r="C481" s="12"/>
      <c r="D481" s="14"/>
      <c r="E481" s="14"/>
      <c r="F481" s="3"/>
      <c r="G481" s="9"/>
      <c r="H481" s="13"/>
      <c r="I481" s="14"/>
      <c r="J481" s="21"/>
      <c r="K481" s="21"/>
      <c r="L481" s="21"/>
      <c r="M481" s="22"/>
      <c r="N481" s="23"/>
      <c r="O481" s="23"/>
      <c r="P481" s="24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"/>
      <c r="B482" s="4"/>
      <c r="C482" s="12"/>
      <c r="D482" s="14"/>
      <c r="E482" s="14"/>
      <c r="F482" s="3"/>
      <c r="G482" s="9"/>
      <c r="H482" s="13"/>
      <c r="I482" s="14"/>
      <c r="J482" s="21"/>
      <c r="K482" s="21"/>
      <c r="L482" s="21"/>
      <c r="M482" s="22"/>
      <c r="N482" s="23"/>
      <c r="O482" s="23"/>
      <c r="P482" s="24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"/>
      <c r="B483" s="4"/>
      <c r="C483" s="12"/>
      <c r="D483" s="14"/>
      <c r="E483" s="14"/>
      <c r="F483" s="3"/>
      <c r="G483" s="9"/>
      <c r="H483" s="13"/>
      <c r="I483" s="14"/>
      <c r="J483" s="21"/>
      <c r="K483" s="21"/>
      <c r="L483" s="21"/>
      <c r="M483" s="22"/>
      <c r="N483" s="23"/>
      <c r="O483" s="23"/>
      <c r="P483" s="24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"/>
      <c r="B484" s="4"/>
      <c r="C484" s="12"/>
      <c r="D484" s="14"/>
      <c r="E484" s="14"/>
      <c r="F484" s="3"/>
      <c r="G484" s="9"/>
      <c r="H484" s="13"/>
      <c r="I484" s="14"/>
      <c r="J484" s="21"/>
      <c r="K484" s="21"/>
      <c r="L484" s="21"/>
      <c r="M484" s="22"/>
      <c r="N484" s="23"/>
      <c r="O484" s="23"/>
      <c r="P484" s="24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"/>
      <c r="B485" s="4"/>
      <c r="C485" s="12"/>
      <c r="D485" s="14"/>
      <c r="E485" s="14"/>
      <c r="F485" s="3"/>
      <c r="G485" s="9"/>
      <c r="H485" s="13"/>
      <c r="I485" s="14"/>
      <c r="J485" s="21"/>
      <c r="K485" s="21"/>
      <c r="L485" s="21"/>
      <c r="M485" s="22"/>
      <c r="N485" s="23"/>
      <c r="O485" s="23"/>
      <c r="P485" s="24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"/>
      <c r="B486" s="4"/>
      <c r="C486" s="12"/>
      <c r="D486" s="14"/>
      <c r="E486" s="14"/>
      <c r="F486" s="3"/>
      <c r="G486" s="9"/>
      <c r="H486" s="13"/>
      <c r="I486" s="14"/>
      <c r="J486" s="21"/>
      <c r="K486" s="21"/>
      <c r="L486" s="21"/>
      <c r="M486" s="22"/>
      <c r="N486" s="23"/>
      <c r="O486" s="23"/>
      <c r="P486" s="24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"/>
      <c r="B487" s="4"/>
      <c r="C487" s="12"/>
      <c r="D487" s="14"/>
      <c r="E487" s="14"/>
      <c r="F487" s="3"/>
      <c r="G487" s="9"/>
      <c r="H487" s="13"/>
      <c r="I487" s="14"/>
      <c r="J487" s="21"/>
      <c r="K487" s="21"/>
      <c r="L487" s="21"/>
      <c r="M487" s="22"/>
      <c r="N487" s="23"/>
      <c r="O487" s="23"/>
      <c r="P487" s="24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"/>
      <c r="B488" s="4"/>
      <c r="C488" s="12"/>
      <c r="D488" s="14"/>
      <c r="E488" s="14"/>
      <c r="F488" s="3"/>
      <c r="G488" s="9"/>
      <c r="H488" s="13"/>
      <c r="I488" s="14"/>
      <c r="J488" s="21"/>
      <c r="K488" s="21"/>
      <c r="L488" s="21"/>
      <c r="M488" s="22"/>
      <c r="N488" s="23"/>
      <c r="O488" s="23"/>
      <c r="P488" s="24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"/>
      <c r="B489" s="4"/>
      <c r="C489" s="12"/>
      <c r="D489" s="14"/>
      <c r="E489" s="14"/>
      <c r="F489" s="3"/>
      <c r="G489" s="9"/>
      <c r="H489" s="13"/>
      <c r="I489" s="14"/>
      <c r="J489" s="21"/>
      <c r="K489" s="21"/>
      <c r="L489" s="21"/>
      <c r="M489" s="22"/>
      <c r="N489" s="23"/>
      <c r="O489" s="23"/>
      <c r="P489" s="24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"/>
      <c r="B490" s="4"/>
      <c r="C490" s="12"/>
      <c r="D490" s="14"/>
      <c r="E490" s="14"/>
      <c r="F490" s="3"/>
      <c r="G490" s="9"/>
      <c r="H490" s="13"/>
      <c r="I490" s="14"/>
      <c r="J490" s="21"/>
      <c r="K490" s="21"/>
      <c r="L490" s="21"/>
      <c r="M490" s="22"/>
      <c r="N490" s="23"/>
      <c r="O490" s="23"/>
      <c r="P490" s="24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"/>
      <c r="B491" s="4"/>
      <c r="C491" s="12"/>
      <c r="D491" s="14"/>
      <c r="E491" s="14"/>
      <c r="F491" s="3"/>
      <c r="G491" s="9"/>
      <c r="H491" s="13"/>
      <c r="I491" s="14"/>
      <c r="J491" s="21"/>
      <c r="K491" s="21"/>
      <c r="L491" s="21"/>
      <c r="M491" s="22"/>
      <c r="N491" s="23"/>
      <c r="O491" s="23"/>
      <c r="P491" s="24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"/>
      <c r="B492" s="4"/>
      <c r="C492" s="12"/>
      <c r="D492" s="14"/>
      <c r="E492" s="14"/>
      <c r="F492" s="3"/>
      <c r="G492" s="9"/>
      <c r="H492" s="13"/>
      <c r="I492" s="14"/>
      <c r="J492" s="21"/>
      <c r="K492" s="21"/>
      <c r="L492" s="21"/>
      <c r="M492" s="22"/>
      <c r="N492" s="23"/>
      <c r="O492" s="23"/>
      <c r="P492" s="24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"/>
      <c r="B493" s="4"/>
      <c r="C493" s="12"/>
      <c r="D493" s="14"/>
      <c r="E493" s="14"/>
      <c r="F493" s="3"/>
      <c r="G493" s="9"/>
      <c r="H493" s="13"/>
      <c r="I493" s="14"/>
      <c r="J493" s="21"/>
      <c r="K493" s="21"/>
      <c r="L493" s="21"/>
      <c r="M493" s="22"/>
      <c r="N493" s="23"/>
      <c r="O493" s="23"/>
      <c r="P493" s="24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"/>
      <c r="B494" s="4"/>
      <c r="C494" s="12"/>
      <c r="D494" s="14"/>
      <c r="E494" s="14"/>
      <c r="F494" s="3"/>
      <c r="G494" s="9"/>
      <c r="H494" s="13"/>
      <c r="I494" s="14"/>
      <c r="J494" s="21"/>
      <c r="K494" s="21"/>
      <c r="L494" s="21"/>
      <c r="M494" s="22"/>
      <c r="N494" s="23"/>
      <c r="O494" s="23"/>
      <c r="P494" s="24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"/>
      <c r="B495" s="4"/>
      <c r="C495" s="12"/>
      <c r="D495" s="14"/>
      <c r="E495" s="14"/>
      <c r="F495" s="3"/>
      <c r="G495" s="9"/>
      <c r="H495" s="13"/>
      <c r="I495" s="14"/>
      <c r="J495" s="21"/>
      <c r="K495" s="21"/>
      <c r="L495" s="21"/>
      <c r="M495" s="22"/>
      <c r="N495" s="23"/>
      <c r="O495" s="23"/>
      <c r="P495" s="24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"/>
      <c r="B496" s="4"/>
      <c r="C496" s="12"/>
      <c r="D496" s="14"/>
      <c r="E496" s="14"/>
      <c r="F496" s="3"/>
      <c r="G496" s="9"/>
      <c r="H496" s="13"/>
      <c r="I496" s="14"/>
      <c r="J496" s="21"/>
      <c r="K496" s="21"/>
      <c r="L496" s="21"/>
      <c r="M496" s="22"/>
      <c r="N496" s="23"/>
      <c r="O496" s="23"/>
      <c r="P496" s="24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"/>
      <c r="B497" s="4"/>
      <c r="C497" s="12"/>
      <c r="D497" s="14"/>
      <c r="E497" s="14"/>
      <c r="F497" s="3"/>
      <c r="G497" s="9"/>
      <c r="H497" s="13"/>
      <c r="I497" s="14"/>
      <c r="J497" s="21"/>
      <c r="K497" s="21"/>
      <c r="L497" s="21"/>
      <c r="M497" s="22"/>
      <c r="N497" s="23"/>
      <c r="O497" s="23"/>
      <c r="P497" s="24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"/>
      <c r="B498" s="4"/>
      <c r="C498" s="12"/>
      <c r="D498" s="14"/>
      <c r="E498" s="14"/>
      <c r="F498" s="3"/>
      <c r="G498" s="9"/>
      <c r="H498" s="13"/>
      <c r="I498" s="14"/>
      <c r="J498" s="21"/>
      <c r="K498" s="21"/>
      <c r="L498" s="21"/>
      <c r="M498" s="22"/>
      <c r="N498" s="23"/>
      <c r="O498" s="23"/>
      <c r="P498" s="24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"/>
      <c r="B499" s="4"/>
      <c r="C499" s="12"/>
      <c r="D499" s="14"/>
      <c r="E499" s="14"/>
      <c r="F499" s="3"/>
      <c r="G499" s="9"/>
      <c r="H499" s="13"/>
      <c r="I499" s="14"/>
      <c r="J499" s="21"/>
      <c r="K499" s="21"/>
      <c r="L499" s="21"/>
      <c r="M499" s="22"/>
      <c r="N499" s="23"/>
      <c r="O499" s="23"/>
      <c r="P499" s="24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"/>
      <c r="B500" s="4"/>
      <c r="C500" s="12"/>
      <c r="D500" s="14"/>
      <c r="E500" s="14"/>
      <c r="F500" s="3"/>
      <c r="G500" s="9"/>
      <c r="H500" s="13"/>
      <c r="I500" s="14"/>
      <c r="J500" s="21"/>
      <c r="K500" s="21"/>
      <c r="L500" s="21"/>
      <c r="M500" s="22"/>
      <c r="N500" s="23"/>
      <c r="O500" s="23"/>
      <c r="P500" s="24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"/>
      <c r="B501" s="4"/>
      <c r="C501" s="12"/>
      <c r="D501" s="14"/>
      <c r="E501" s="14"/>
      <c r="F501" s="3"/>
      <c r="G501" s="9"/>
      <c r="H501" s="13"/>
      <c r="I501" s="14"/>
      <c r="J501" s="21"/>
      <c r="K501" s="21"/>
      <c r="L501" s="21"/>
      <c r="M501" s="22"/>
      <c r="N501" s="23"/>
      <c r="O501" s="23"/>
      <c r="P501" s="24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"/>
      <c r="B502" s="4"/>
      <c r="C502" s="12"/>
      <c r="D502" s="14"/>
      <c r="E502" s="14"/>
      <c r="F502" s="3"/>
      <c r="G502" s="9"/>
      <c r="H502" s="13"/>
      <c r="I502" s="14"/>
      <c r="J502" s="21"/>
      <c r="K502" s="21"/>
      <c r="L502" s="21"/>
      <c r="M502" s="22"/>
      <c r="N502" s="23"/>
      <c r="O502" s="23"/>
      <c r="P502" s="24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"/>
      <c r="B503" s="4"/>
      <c r="C503" s="12"/>
      <c r="D503" s="14"/>
      <c r="E503" s="14"/>
      <c r="F503" s="3"/>
      <c r="G503" s="9"/>
      <c r="H503" s="13"/>
      <c r="I503" s="14"/>
      <c r="J503" s="21"/>
      <c r="K503" s="21"/>
      <c r="L503" s="21"/>
      <c r="M503" s="22"/>
      <c r="N503" s="23"/>
      <c r="O503" s="23"/>
      <c r="P503" s="24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"/>
      <c r="B504" s="4"/>
      <c r="C504" s="12"/>
      <c r="D504" s="14"/>
      <c r="E504" s="14"/>
      <c r="F504" s="3"/>
      <c r="G504" s="9"/>
      <c r="H504" s="13"/>
      <c r="I504" s="14"/>
      <c r="J504" s="21"/>
      <c r="K504" s="21"/>
      <c r="L504" s="21"/>
      <c r="M504" s="22"/>
      <c r="N504" s="23"/>
      <c r="O504" s="23"/>
      <c r="P504" s="24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"/>
      <c r="B505" s="4"/>
      <c r="C505" s="12"/>
      <c r="D505" s="14"/>
      <c r="E505" s="14"/>
      <c r="F505" s="3"/>
      <c r="G505" s="9"/>
      <c r="H505" s="13"/>
      <c r="I505" s="14"/>
      <c r="J505" s="21"/>
      <c r="K505" s="21"/>
      <c r="L505" s="21"/>
      <c r="M505" s="22"/>
      <c r="N505" s="23"/>
      <c r="O505" s="23"/>
      <c r="P505" s="24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"/>
      <c r="B506" s="4"/>
      <c r="C506" s="12"/>
      <c r="D506" s="14"/>
      <c r="E506" s="14"/>
      <c r="F506" s="3"/>
      <c r="G506" s="9"/>
      <c r="H506" s="13"/>
      <c r="I506" s="14"/>
      <c r="J506" s="21"/>
      <c r="K506" s="21"/>
      <c r="L506" s="21"/>
      <c r="M506" s="22"/>
      <c r="N506" s="23"/>
      <c r="O506" s="23"/>
      <c r="P506" s="24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"/>
      <c r="B507" s="4"/>
      <c r="C507" s="12"/>
      <c r="D507" s="14"/>
      <c r="E507" s="14"/>
      <c r="F507" s="3"/>
      <c r="G507" s="9"/>
      <c r="H507" s="13"/>
      <c r="I507" s="14"/>
      <c r="J507" s="21"/>
      <c r="K507" s="21"/>
      <c r="L507" s="21"/>
      <c r="M507" s="22"/>
      <c r="N507" s="23"/>
      <c r="O507" s="23"/>
      <c r="P507" s="24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"/>
      <c r="B508" s="4"/>
      <c r="C508" s="12"/>
      <c r="D508" s="14"/>
      <c r="E508" s="14"/>
      <c r="F508" s="3"/>
      <c r="G508" s="9"/>
      <c r="H508" s="13"/>
      <c r="I508" s="14"/>
      <c r="J508" s="21"/>
      <c r="K508" s="21"/>
      <c r="L508" s="21"/>
      <c r="M508" s="22"/>
      <c r="N508" s="23"/>
      <c r="O508" s="23"/>
      <c r="P508" s="24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"/>
      <c r="B509" s="4"/>
      <c r="C509" s="12"/>
      <c r="D509" s="14"/>
      <c r="E509" s="14"/>
      <c r="F509" s="3"/>
      <c r="G509" s="9"/>
      <c r="H509" s="13"/>
      <c r="I509" s="14"/>
      <c r="J509" s="21"/>
      <c r="K509" s="21"/>
      <c r="L509" s="21"/>
      <c r="M509" s="22"/>
      <c r="N509" s="23"/>
      <c r="O509" s="23"/>
      <c r="P509" s="24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"/>
      <c r="B510" s="4"/>
      <c r="C510" s="12"/>
      <c r="D510" s="14"/>
      <c r="E510" s="14"/>
      <c r="F510" s="3"/>
      <c r="G510" s="9"/>
      <c r="H510" s="13"/>
      <c r="I510" s="14"/>
      <c r="J510" s="21"/>
      <c r="K510" s="21"/>
      <c r="L510" s="21"/>
      <c r="M510" s="22"/>
      <c r="N510" s="23"/>
      <c r="O510" s="23"/>
      <c r="P510" s="24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"/>
      <c r="B511" s="4"/>
      <c r="C511" s="12"/>
      <c r="D511" s="14"/>
      <c r="E511" s="14"/>
      <c r="F511" s="3"/>
      <c r="G511" s="9"/>
      <c r="H511" s="13"/>
      <c r="I511" s="14"/>
      <c r="J511" s="21"/>
      <c r="K511" s="21"/>
      <c r="L511" s="21"/>
      <c r="M511" s="22"/>
      <c r="N511" s="23"/>
      <c r="O511" s="23"/>
      <c r="P511" s="24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"/>
      <c r="B512" s="4"/>
      <c r="C512" s="12"/>
      <c r="D512" s="14"/>
      <c r="E512" s="14"/>
      <c r="F512" s="3"/>
      <c r="G512" s="9"/>
      <c r="H512" s="13"/>
      <c r="I512" s="14"/>
      <c r="J512" s="21"/>
      <c r="K512" s="21"/>
      <c r="L512" s="21"/>
      <c r="M512" s="22"/>
      <c r="N512" s="23"/>
      <c r="O512" s="23"/>
      <c r="P512" s="24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"/>
      <c r="B513" s="4"/>
      <c r="C513" s="12"/>
      <c r="D513" s="14"/>
      <c r="E513" s="14"/>
      <c r="F513" s="3"/>
      <c r="G513" s="9"/>
      <c r="H513" s="13"/>
      <c r="I513" s="14"/>
      <c r="J513" s="21"/>
      <c r="K513" s="21"/>
      <c r="L513" s="21"/>
      <c r="M513" s="22"/>
      <c r="N513" s="23"/>
      <c r="O513" s="23"/>
      <c r="P513" s="24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"/>
      <c r="B514" s="4"/>
      <c r="C514" s="12"/>
      <c r="D514" s="14"/>
      <c r="E514" s="14"/>
      <c r="F514" s="3"/>
      <c r="G514" s="9"/>
      <c r="H514" s="13"/>
      <c r="I514" s="14"/>
      <c r="J514" s="21"/>
      <c r="K514" s="21"/>
      <c r="L514" s="21"/>
      <c r="M514" s="22"/>
      <c r="N514" s="23"/>
      <c r="O514" s="23"/>
      <c r="P514" s="24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"/>
      <c r="B515" s="4"/>
      <c r="C515" s="12"/>
      <c r="D515" s="14"/>
      <c r="E515" s="14"/>
      <c r="F515" s="3"/>
      <c r="G515" s="9"/>
      <c r="H515" s="13"/>
      <c r="I515" s="14"/>
      <c r="J515" s="21"/>
      <c r="K515" s="21"/>
      <c r="L515" s="21"/>
      <c r="M515" s="22"/>
      <c r="N515" s="23"/>
      <c r="O515" s="23"/>
      <c r="P515" s="24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"/>
      <c r="B516" s="4"/>
      <c r="C516" s="12"/>
      <c r="D516" s="14"/>
      <c r="E516" s="14"/>
      <c r="F516" s="3"/>
      <c r="G516" s="9"/>
      <c r="H516" s="13"/>
      <c r="I516" s="14"/>
      <c r="J516" s="21"/>
      <c r="K516" s="21"/>
      <c r="L516" s="21"/>
      <c r="M516" s="22"/>
      <c r="N516" s="23"/>
      <c r="O516" s="23"/>
      <c r="P516" s="24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"/>
      <c r="B517" s="4"/>
      <c r="C517" s="12"/>
      <c r="D517" s="14"/>
      <c r="E517" s="14"/>
      <c r="F517" s="3"/>
      <c r="G517" s="9"/>
      <c r="H517" s="13"/>
      <c r="I517" s="14"/>
      <c r="J517" s="21"/>
      <c r="K517" s="21"/>
      <c r="L517" s="21"/>
      <c r="M517" s="22"/>
      <c r="N517" s="23"/>
      <c r="O517" s="23"/>
      <c r="P517" s="24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"/>
      <c r="B518" s="4"/>
      <c r="C518" s="12"/>
      <c r="D518" s="14"/>
      <c r="E518" s="14"/>
      <c r="F518" s="3"/>
      <c r="G518" s="9"/>
      <c r="H518" s="13"/>
      <c r="I518" s="14"/>
      <c r="J518" s="21"/>
      <c r="K518" s="21"/>
      <c r="L518" s="21"/>
      <c r="M518" s="22"/>
      <c r="N518" s="23"/>
      <c r="O518" s="23"/>
      <c r="P518" s="24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"/>
      <c r="B519" s="4"/>
      <c r="C519" s="12"/>
      <c r="D519" s="14"/>
      <c r="E519" s="14"/>
      <c r="F519" s="3"/>
      <c r="G519" s="9"/>
      <c r="H519" s="13"/>
      <c r="I519" s="14"/>
      <c r="J519" s="21"/>
      <c r="K519" s="21"/>
      <c r="L519" s="21"/>
      <c r="M519" s="22"/>
      <c r="N519" s="23"/>
      <c r="O519" s="23"/>
      <c r="P519" s="24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"/>
      <c r="B520" s="4"/>
      <c r="C520" s="12"/>
      <c r="D520" s="14"/>
      <c r="E520" s="14"/>
      <c r="F520" s="3"/>
      <c r="G520" s="9"/>
      <c r="H520" s="13"/>
      <c r="I520" s="14"/>
      <c r="J520" s="21"/>
      <c r="K520" s="21"/>
      <c r="L520" s="21"/>
      <c r="M520" s="22"/>
      <c r="N520" s="23"/>
      <c r="O520" s="23"/>
      <c r="P520" s="24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"/>
      <c r="B521" s="4"/>
      <c r="C521" s="12"/>
      <c r="D521" s="14"/>
      <c r="E521" s="14"/>
      <c r="F521" s="3"/>
      <c r="G521" s="9"/>
      <c r="H521" s="13"/>
      <c r="I521" s="14"/>
      <c r="J521" s="21"/>
      <c r="K521" s="21"/>
      <c r="L521" s="21"/>
      <c r="M521" s="22"/>
      <c r="N521" s="23"/>
      <c r="O521" s="23"/>
      <c r="P521" s="24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"/>
      <c r="B522" s="4"/>
      <c r="C522" s="12"/>
      <c r="D522" s="14"/>
      <c r="E522" s="14"/>
      <c r="F522" s="3"/>
      <c r="G522" s="9"/>
      <c r="H522" s="13"/>
      <c r="I522" s="14"/>
      <c r="J522" s="21"/>
      <c r="K522" s="21"/>
      <c r="L522" s="21"/>
      <c r="M522" s="22"/>
      <c r="N522" s="23"/>
      <c r="O522" s="23"/>
      <c r="P522" s="24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"/>
      <c r="B523" s="4"/>
      <c r="C523" s="12"/>
      <c r="D523" s="14"/>
      <c r="E523" s="14"/>
      <c r="F523" s="3"/>
      <c r="G523" s="9"/>
      <c r="H523" s="13"/>
      <c r="I523" s="14"/>
      <c r="J523" s="21"/>
      <c r="K523" s="21"/>
      <c r="L523" s="21"/>
      <c r="M523" s="22"/>
      <c r="N523" s="23"/>
      <c r="O523" s="23"/>
      <c r="P523" s="24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"/>
      <c r="B524" s="4"/>
      <c r="C524" s="12"/>
      <c r="D524" s="14"/>
      <c r="E524" s="14"/>
      <c r="F524" s="3"/>
      <c r="G524" s="9"/>
      <c r="H524" s="13"/>
      <c r="I524" s="14"/>
      <c r="J524" s="21"/>
      <c r="K524" s="21"/>
      <c r="L524" s="21"/>
      <c r="M524" s="22"/>
      <c r="N524" s="23"/>
      <c r="O524" s="23"/>
      <c r="P524" s="24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"/>
      <c r="B525" s="4"/>
      <c r="C525" s="12"/>
      <c r="D525" s="14"/>
      <c r="E525" s="14"/>
      <c r="F525" s="3"/>
      <c r="G525" s="9"/>
      <c r="H525" s="13"/>
      <c r="I525" s="14"/>
      <c r="J525" s="21"/>
      <c r="K525" s="21"/>
      <c r="L525" s="21"/>
      <c r="M525" s="22"/>
      <c r="N525" s="23"/>
      <c r="O525" s="23"/>
      <c r="P525" s="24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"/>
      <c r="B526" s="4"/>
      <c r="C526" s="12"/>
      <c r="D526" s="14"/>
      <c r="E526" s="14"/>
      <c r="F526" s="3"/>
      <c r="G526" s="9"/>
      <c r="H526" s="13"/>
      <c r="I526" s="14"/>
      <c r="J526" s="21"/>
      <c r="K526" s="21"/>
      <c r="L526" s="21"/>
      <c r="M526" s="22"/>
      <c r="N526" s="23"/>
      <c r="O526" s="23"/>
      <c r="P526" s="24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"/>
      <c r="B527" s="4"/>
      <c r="C527" s="12"/>
      <c r="D527" s="14"/>
      <c r="E527" s="14"/>
      <c r="F527" s="3"/>
      <c r="G527" s="9"/>
      <c r="H527" s="13"/>
      <c r="I527" s="14"/>
      <c r="J527" s="21"/>
      <c r="K527" s="21"/>
      <c r="L527" s="21"/>
      <c r="M527" s="22"/>
      <c r="N527" s="23"/>
      <c r="O527" s="23"/>
      <c r="P527" s="24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"/>
      <c r="B528" s="4"/>
      <c r="C528" s="12"/>
      <c r="D528" s="14"/>
      <c r="E528" s="14"/>
      <c r="F528" s="3"/>
      <c r="G528" s="9"/>
      <c r="H528" s="13"/>
      <c r="I528" s="14"/>
      <c r="J528" s="21"/>
      <c r="K528" s="21"/>
      <c r="L528" s="21"/>
      <c r="M528" s="22"/>
      <c r="N528" s="23"/>
      <c r="O528" s="23"/>
      <c r="P528" s="24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"/>
      <c r="B529" s="4"/>
      <c r="C529" s="12"/>
      <c r="D529" s="14"/>
      <c r="E529" s="14"/>
      <c r="F529" s="3"/>
      <c r="G529" s="9"/>
      <c r="H529" s="13"/>
      <c r="I529" s="14"/>
      <c r="J529" s="21"/>
      <c r="K529" s="21"/>
      <c r="L529" s="21"/>
      <c r="M529" s="22"/>
      <c r="N529" s="23"/>
      <c r="O529" s="23"/>
      <c r="P529" s="24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"/>
      <c r="B530" s="4"/>
      <c r="C530" s="12"/>
      <c r="D530" s="14"/>
      <c r="E530" s="14"/>
      <c r="F530" s="3"/>
      <c r="G530" s="9"/>
      <c r="H530" s="13"/>
      <c r="I530" s="14"/>
      <c r="J530" s="21"/>
      <c r="K530" s="21"/>
      <c r="L530" s="21"/>
      <c r="M530" s="22"/>
      <c r="N530" s="23"/>
      <c r="O530" s="23"/>
      <c r="P530" s="24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"/>
      <c r="B531" s="4"/>
      <c r="C531" s="12"/>
      <c r="D531" s="14"/>
      <c r="E531" s="14"/>
      <c r="F531" s="3"/>
      <c r="G531" s="9"/>
      <c r="H531" s="13"/>
      <c r="I531" s="14"/>
      <c r="J531" s="21"/>
      <c r="K531" s="21"/>
      <c r="L531" s="21"/>
      <c r="M531" s="22"/>
      <c r="N531" s="23"/>
      <c r="O531" s="23"/>
      <c r="P531" s="24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"/>
      <c r="B532" s="4"/>
      <c r="C532" s="12"/>
      <c r="D532" s="14"/>
      <c r="E532" s="14"/>
      <c r="F532" s="3"/>
      <c r="G532" s="9"/>
      <c r="H532" s="13"/>
      <c r="I532" s="14"/>
      <c r="J532" s="21"/>
      <c r="K532" s="21"/>
      <c r="L532" s="21"/>
      <c r="M532" s="22"/>
      <c r="N532" s="23"/>
      <c r="O532" s="23"/>
      <c r="P532" s="24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"/>
      <c r="B533" s="4"/>
      <c r="C533" s="12"/>
      <c r="D533" s="14"/>
      <c r="E533" s="14"/>
      <c r="F533" s="3"/>
      <c r="G533" s="9"/>
      <c r="H533" s="13"/>
      <c r="I533" s="14"/>
      <c r="J533" s="21"/>
      <c r="K533" s="21"/>
      <c r="L533" s="21"/>
      <c r="M533" s="22"/>
      <c r="N533" s="23"/>
      <c r="O533" s="23"/>
      <c r="P533" s="24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"/>
      <c r="B534" s="4"/>
      <c r="C534" s="12"/>
      <c r="D534" s="14"/>
      <c r="E534" s="14"/>
      <c r="F534" s="3"/>
      <c r="G534" s="9"/>
      <c r="H534" s="13"/>
      <c r="I534" s="14"/>
      <c r="J534" s="21"/>
      <c r="K534" s="21"/>
      <c r="L534" s="21"/>
      <c r="M534" s="22"/>
      <c r="N534" s="23"/>
      <c r="O534" s="23"/>
      <c r="P534" s="24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"/>
      <c r="B535" s="4"/>
      <c r="C535" s="12"/>
      <c r="D535" s="14"/>
      <c r="E535" s="14"/>
      <c r="F535" s="3"/>
      <c r="G535" s="9"/>
      <c r="H535" s="13"/>
      <c r="I535" s="14"/>
      <c r="J535" s="21"/>
      <c r="K535" s="21"/>
      <c r="L535" s="21"/>
      <c r="M535" s="22"/>
      <c r="N535" s="23"/>
      <c r="O535" s="23"/>
      <c r="P535" s="24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"/>
      <c r="B536" s="4"/>
      <c r="C536" s="12"/>
      <c r="D536" s="14"/>
      <c r="E536" s="14"/>
      <c r="F536" s="3"/>
      <c r="G536" s="9"/>
      <c r="H536" s="13"/>
      <c r="I536" s="14"/>
      <c r="J536" s="21"/>
      <c r="K536" s="21"/>
      <c r="L536" s="21"/>
      <c r="M536" s="22"/>
      <c r="N536" s="23"/>
      <c r="O536" s="23"/>
      <c r="P536" s="24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"/>
      <c r="B537" s="4"/>
      <c r="C537" s="12"/>
      <c r="D537" s="14"/>
      <c r="E537" s="14"/>
      <c r="F537" s="3"/>
      <c r="G537" s="9"/>
      <c r="H537" s="13"/>
      <c r="I537" s="14"/>
      <c r="J537" s="21"/>
      <c r="K537" s="21"/>
      <c r="L537" s="21"/>
      <c r="M537" s="22"/>
      <c r="N537" s="23"/>
      <c r="O537" s="23"/>
      <c r="P537" s="24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"/>
      <c r="B538" s="4"/>
      <c r="C538" s="12"/>
      <c r="D538" s="14"/>
      <c r="E538" s="14"/>
      <c r="F538" s="3"/>
      <c r="G538" s="9"/>
      <c r="H538" s="13"/>
      <c r="I538" s="14"/>
      <c r="J538" s="21"/>
      <c r="K538" s="21"/>
      <c r="L538" s="21"/>
      <c r="M538" s="22"/>
      <c r="N538" s="23"/>
      <c r="O538" s="23"/>
      <c r="P538" s="24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"/>
      <c r="B539" s="4"/>
      <c r="C539" s="12"/>
      <c r="D539" s="14"/>
      <c r="E539" s="14"/>
      <c r="F539" s="3"/>
      <c r="G539" s="9"/>
      <c r="H539" s="13"/>
      <c r="I539" s="14"/>
      <c r="J539" s="21"/>
      <c r="K539" s="21"/>
      <c r="L539" s="21"/>
      <c r="M539" s="22"/>
      <c r="N539" s="23"/>
      <c r="O539" s="23"/>
      <c r="P539" s="24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"/>
      <c r="B540" s="4"/>
      <c r="C540" s="12"/>
      <c r="D540" s="14"/>
      <c r="E540" s="14"/>
      <c r="F540" s="3"/>
      <c r="G540" s="9"/>
      <c r="H540" s="13"/>
      <c r="I540" s="14"/>
      <c r="J540" s="21"/>
      <c r="K540" s="21"/>
      <c r="L540" s="21"/>
      <c r="M540" s="22"/>
      <c r="N540" s="23"/>
      <c r="O540" s="23"/>
      <c r="P540" s="24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"/>
      <c r="B541" s="4"/>
      <c r="C541" s="12"/>
      <c r="D541" s="14"/>
      <c r="E541" s="14"/>
      <c r="F541" s="3"/>
      <c r="G541" s="9"/>
      <c r="H541" s="13"/>
      <c r="I541" s="14"/>
      <c r="J541" s="21"/>
      <c r="K541" s="21"/>
      <c r="L541" s="21"/>
      <c r="M541" s="22"/>
      <c r="N541" s="23"/>
      <c r="O541" s="23"/>
      <c r="P541" s="24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"/>
      <c r="B542" s="4"/>
      <c r="C542" s="12"/>
      <c r="D542" s="14"/>
      <c r="E542" s="14"/>
      <c r="F542" s="3"/>
      <c r="G542" s="9"/>
      <c r="H542" s="13"/>
      <c r="I542" s="14"/>
      <c r="J542" s="21"/>
      <c r="K542" s="21"/>
      <c r="L542" s="21"/>
      <c r="M542" s="22"/>
      <c r="N542" s="23"/>
      <c r="O542" s="23"/>
      <c r="P542" s="24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"/>
      <c r="B543" s="4"/>
      <c r="C543" s="12"/>
      <c r="D543" s="14"/>
      <c r="E543" s="14"/>
      <c r="F543" s="3"/>
      <c r="G543" s="9"/>
      <c r="H543" s="13"/>
      <c r="I543" s="14"/>
      <c r="J543" s="21"/>
      <c r="K543" s="21"/>
      <c r="L543" s="21"/>
      <c r="M543" s="22"/>
      <c r="N543" s="23"/>
      <c r="O543" s="23"/>
      <c r="P543" s="24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"/>
      <c r="B544" s="4"/>
      <c r="C544" s="12"/>
      <c r="D544" s="14"/>
      <c r="E544" s="14"/>
      <c r="F544" s="3"/>
      <c r="G544" s="9"/>
      <c r="H544" s="13"/>
      <c r="I544" s="14"/>
      <c r="J544" s="21"/>
      <c r="K544" s="21"/>
      <c r="L544" s="21"/>
      <c r="M544" s="22"/>
      <c r="N544" s="23"/>
      <c r="O544" s="23"/>
      <c r="P544" s="24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"/>
      <c r="B545" s="4"/>
      <c r="C545" s="12"/>
      <c r="D545" s="14"/>
      <c r="E545" s="14"/>
      <c r="F545" s="3"/>
      <c r="G545" s="9"/>
      <c r="H545" s="13"/>
      <c r="I545" s="14"/>
      <c r="J545" s="21"/>
      <c r="K545" s="21"/>
      <c r="L545" s="21"/>
      <c r="M545" s="22"/>
      <c r="N545" s="23"/>
      <c r="O545" s="23"/>
      <c r="P545" s="24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"/>
      <c r="B546" s="4"/>
      <c r="C546" s="12"/>
      <c r="D546" s="14"/>
      <c r="E546" s="14"/>
      <c r="F546" s="3"/>
      <c r="G546" s="9"/>
      <c r="H546" s="13"/>
      <c r="I546" s="14"/>
      <c r="J546" s="21"/>
      <c r="K546" s="21"/>
      <c r="L546" s="21"/>
      <c r="M546" s="22"/>
      <c r="N546" s="23"/>
      <c r="O546" s="23"/>
      <c r="P546" s="24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"/>
      <c r="B547" s="4"/>
      <c r="C547" s="12"/>
      <c r="D547" s="14"/>
      <c r="E547" s="14"/>
      <c r="F547" s="3"/>
      <c r="G547" s="9"/>
      <c r="H547" s="13"/>
      <c r="I547" s="14"/>
      <c r="J547" s="21"/>
      <c r="K547" s="21"/>
      <c r="L547" s="21"/>
      <c r="M547" s="22"/>
      <c r="N547" s="23"/>
      <c r="O547" s="23"/>
      <c r="P547" s="24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"/>
      <c r="B548" s="4"/>
      <c r="C548" s="12"/>
      <c r="D548" s="14"/>
      <c r="E548" s="14"/>
      <c r="F548" s="3"/>
      <c r="G548" s="9"/>
      <c r="H548" s="13"/>
      <c r="I548" s="14"/>
      <c r="J548" s="21"/>
      <c r="K548" s="21"/>
      <c r="L548" s="21"/>
      <c r="M548" s="22"/>
      <c r="N548" s="23"/>
      <c r="O548" s="23"/>
      <c r="P548" s="24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"/>
      <c r="B549" s="4"/>
      <c r="C549" s="12"/>
      <c r="D549" s="14"/>
      <c r="E549" s="14"/>
      <c r="F549" s="3"/>
      <c r="G549" s="9"/>
      <c r="H549" s="13"/>
      <c r="I549" s="14"/>
      <c r="J549" s="21"/>
      <c r="K549" s="21"/>
      <c r="L549" s="21"/>
      <c r="M549" s="22"/>
      <c r="N549" s="23"/>
      <c r="O549" s="23"/>
      <c r="P549" s="24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"/>
      <c r="B550" s="4"/>
      <c r="C550" s="12"/>
      <c r="D550" s="14"/>
      <c r="E550" s="14"/>
      <c r="F550" s="3"/>
      <c r="G550" s="9"/>
      <c r="H550" s="13"/>
      <c r="I550" s="14"/>
      <c r="J550" s="21"/>
      <c r="K550" s="21"/>
      <c r="L550" s="21"/>
      <c r="M550" s="22"/>
      <c r="N550" s="23"/>
      <c r="O550" s="23"/>
      <c r="P550" s="24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"/>
      <c r="B551" s="4"/>
      <c r="C551" s="12"/>
      <c r="D551" s="14"/>
      <c r="E551" s="14"/>
      <c r="F551" s="3"/>
      <c r="G551" s="9"/>
      <c r="H551" s="13"/>
      <c r="I551" s="14"/>
      <c r="J551" s="21"/>
      <c r="K551" s="21"/>
      <c r="L551" s="21"/>
      <c r="M551" s="22"/>
      <c r="N551" s="23"/>
      <c r="O551" s="23"/>
      <c r="P551" s="24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"/>
      <c r="B552" s="4"/>
      <c r="C552" s="12"/>
      <c r="D552" s="14"/>
      <c r="E552" s="14"/>
      <c r="F552" s="3"/>
      <c r="G552" s="9"/>
      <c r="H552" s="13"/>
      <c r="I552" s="14"/>
      <c r="J552" s="21"/>
      <c r="K552" s="21"/>
      <c r="L552" s="21"/>
      <c r="M552" s="22"/>
      <c r="N552" s="23"/>
      <c r="O552" s="23"/>
      <c r="P552" s="24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"/>
      <c r="B553" s="4"/>
      <c r="C553" s="12"/>
      <c r="D553" s="14"/>
      <c r="E553" s="14"/>
      <c r="F553" s="3"/>
      <c r="G553" s="9"/>
      <c r="H553" s="13"/>
      <c r="I553" s="14"/>
      <c r="J553" s="21"/>
      <c r="K553" s="21"/>
      <c r="L553" s="21"/>
      <c r="M553" s="22"/>
      <c r="N553" s="23"/>
      <c r="O553" s="23"/>
      <c r="P553" s="24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"/>
      <c r="B554" s="4"/>
      <c r="C554" s="12"/>
      <c r="D554" s="14"/>
      <c r="E554" s="14"/>
      <c r="F554" s="3"/>
      <c r="G554" s="9"/>
      <c r="H554" s="13"/>
      <c r="I554" s="14"/>
      <c r="J554" s="21"/>
      <c r="K554" s="21"/>
      <c r="L554" s="21"/>
      <c r="M554" s="22"/>
      <c r="N554" s="23"/>
      <c r="O554" s="23"/>
      <c r="P554" s="24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"/>
      <c r="B555" s="4"/>
      <c r="C555" s="12"/>
      <c r="D555" s="14"/>
      <c r="E555" s="14"/>
      <c r="F555" s="3"/>
      <c r="G555" s="9"/>
      <c r="H555" s="13"/>
      <c r="I555" s="14"/>
      <c r="J555" s="21"/>
      <c r="K555" s="21"/>
      <c r="L555" s="21"/>
      <c r="M555" s="22"/>
      <c r="N555" s="23"/>
      <c r="O555" s="23"/>
      <c r="P555" s="24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"/>
      <c r="B556" s="4"/>
      <c r="C556" s="12"/>
      <c r="D556" s="14"/>
      <c r="E556" s="14"/>
      <c r="F556" s="3"/>
      <c r="G556" s="9"/>
      <c r="H556" s="13"/>
      <c r="I556" s="14"/>
      <c r="J556" s="21"/>
      <c r="K556" s="21"/>
      <c r="L556" s="21"/>
      <c r="M556" s="22"/>
      <c r="N556" s="23"/>
      <c r="O556" s="23"/>
      <c r="P556" s="24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"/>
      <c r="B557" s="4"/>
      <c r="C557" s="12"/>
      <c r="D557" s="14"/>
      <c r="E557" s="14"/>
      <c r="F557" s="3"/>
      <c r="G557" s="9"/>
      <c r="H557" s="13"/>
      <c r="I557" s="14"/>
      <c r="J557" s="21"/>
      <c r="K557" s="21"/>
      <c r="L557" s="21"/>
      <c r="M557" s="22"/>
      <c r="N557" s="23"/>
      <c r="O557" s="23"/>
      <c r="P557" s="24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"/>
      <c r="B558" s="4"/>
      <c r="C558" s="12"/>
      <c r="D558" s="14"/>
      <c r="E558" s="14"/>
      <c r="F558" s="3"/>
      <c r="G558" s="9"/>
      <c r="H558" s="13"/>
      <c r="I558" s="14"/>
      <c r="J558" s="21"/>
      <c r="K558" s="21"/>
      <c r="L558" s="21"/>
      <c r="M558" s="22"/>
      <c r="N558" s="23"/>
      <c r="O558" s="23"/>
      <c r="P558" s="24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"/>
      <c r="B559" s="4"/>
      <c r="C559" s="12"/>
      <c r="D559" s="14"/>
      <c r="E559" s="14"/>
      <c r="F559" s="3"/>
      <c r="G559" s="9"/>
      <c r="H559" s="13"/>
      <c r="I559" s="14"/>
      <c r="J559" s="21"/>
      <c r="K559" s="21"/>
      <c r="L559" s="21"/>
      <c r="M559" s="22"/>
      <c r="N559" s="23"/>
      <c r="O559" s="23"/>
      <c r="P559" s="24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"/>
      <c r="B560" s="4"/>
      <c r="C560" s="12"/>
      <c r="D560" s="14"/>
      <c r="E560" s="14"/>
      <c r="F560" s="3"/>
      <c r="G560" s="9"/>
      <c r="H560" s="13"/>
      <c r="I560" s="14"/>
      <c r="J560" s="21"/>
      <c r="K560" s="21"/>
      <c r="L560" s="21"/>
      <c r="M560" s="22"/>
      <c r="N560" s="23"/>
      <c r="O560" s="23"/>
      <c r="P560" s="24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"/>
      <c r="B561" s="4"/>
      <c r="C561" s="12"/>
      <c r="D561" s="14"/>
      <c r="E561" s="14"/>
      <c r="F561" s="3"/>
      <c r="G561" s="9"/>
      <c r="H561" s="13"/>
      <c r="I561" s="14"/>
      <c r="J561" s="21"/>
      <c r="K561" s="21"/>
      <c r="L561" s="21"/>
      <c r="M561" s="22"/>
      <c r="N561" s="23"/>
      <c r="O561" s="23"/>
      <c r="P561" s="24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"/>
      <c r="B562" s="4"/>
      <c r="C562" s="12"/>
      <c r="D562" s="14"/>
      <c r="E562" s="14"/>
      <c r="F562" s="3"/>
      <c r="G562" s="9"/>
      <c r="H562" s="13"/>
      <c r="I562" s="14"/>
      <c r="J562" s="21"/>
      <c r="K562" s="21"/>
      <c r="L562" s="21"/>
      <c r="M562" s="22"/>
      <c r="N562" s="23"/>
      <c r="O562" s="23"/>
      <c r="P562" s="24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"/>
      <c r="B563" s="4"/>
      <c r="C563" s="12"/>
      <c r="D563" s="14"/>
      <c r="E563" s="14"/>
      <c r="F563" s="3"/>
      <c r="G563" s="9"/>
      <c r="H563" s="13"/>
      <c r="I563" s="14"/>
      <c r="J563" s="21"/>
      <c r="K563" s="21"/>
      <c r="L563" s="21"/>
      <c r="M563" s="22"/>
      <c r="N563" s="23"/>
      <c r="O563" s="23"/>
      <c r="P563" s="24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"/>
      <c r="B564" s="4"/>
      <c r="C564" s="12"/>
      <c r="D564" s="14"/>
      <c r="E564" s="14"/>
      <c r="F564" s="3"/>
      <c r="G564" s="9"/>
      <c r="H564" s="13"/>
      <c r="I564" s="14"/>
      <c r="J564" s="21"/>
      <c r="K564" s="21"/>
      <c r="L564" s="21"/>
      <c r="M564" s="22"/>
      <c r="N564" s="23"/>
      <c r="O564" s="23"/>
      <c r="P564" s="24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"/>
      <c r="B565" s="4"/>
      <c r="C565" s="12"/>
      <c r="D565" s="14"/>
      <c r="E565" s="14"/>
      <c r="F565" s="3"/>
      <c r="G565" s="9"/>
      <c r="H565" s="13"/>
      <c r="I565" s="14"/>
      <c r="J565" s="21"/>
      <c r="K565" s="21"/>
      <c r="L565" s="21"/>
      <c r="M565" s="22"/>
      <c r="N565" s="23"/>
      <c r="O565" s="23"/>
      <c r="P565" s="24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"/>
      <c r="B566" s="4"/>
      <c r="C566" s="12"/>
      <c r="D566" s="14"/>
      <c r="E566" s="14"/>
      <c r="F566" s="3"/>
      <c r="G566" s="9"/>
      <c r="H566" s="13"/>
      <c r="I566" s="14"/>
      <c r="J566" s="21"/>
      <c r="K566" s="21"/>
      <c r="L566" s="21"/>
      <c r="M566" s="22"/>
      <c r="N566" s="23"/>
      <c r="O566" s="23"/>
      <c r="P566" s="24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"/>
      <c r="B567" s="4"/>
      <c r="C567" s="12"/>
      <c r="D567" s="14"/>
      <c r="E567" s="14"/>
      <c r="F567" s="3"/>
      <c r="G567" s="9"/>
      <c r="H567" s="13"/>
      <c r="I567" s="14"/>
      <c r="J567" s="21"/>
      <c r="K567" s="21"/>
      <c r="L567" s="21"/>
      <c r="M567" s="22"/>
      <c r="N567" s="23"/>
      <c r="O567" s="23"/>
      <c r="P567" s="24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"/>
      <c r="B568" s="4"/>
      <c r="C568" s="12"/>
      <c r="D568" s="14"/>
      <c r="E568" s="14"/>
      <c r="F568" s="3"/>
      <c r="G568" s="9"/>
      <c r="H568" s="13"/>
      <c r="I568" s="14"/>
      <c r="J568" s="21"/>
      <c r="K568" s="21"/>
      <c r="L568" s="21"/>
      <c r="M568" s="22"/>
      <c r="N568" s="23"/>
      <c r="O568" s="23"/>
      <c r="P568" s="24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"/>
      <c r="B569" s="4"/>
      <c r="C569" s="12"/>
      <c r="D569" s="14"/>
      <c r="E569" s="14"/>
      <c r="F569" s="3"/>
      <c r="G569" s="9"/>
      <c r="H569" s="13"/>
      <c r="I569" s="14"/>
      <c r="J569" s="21"/>
      <c r="K569" s="21"/>
      <c r="L569" s="21"/>
      <c r="M569" s="22"/>
      <c r="N569" s="23"/>
      <c r="O569" s="23"/>
      <c r="P569" s="24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"/>
      <c r="B570" s="4"/>
      <c r="C570" s="12"/>
      <c r="D570" s="14"/>
      <c r="E570" s="14"/>
      <c r="F570" s="3"/>
      <c r="G570" s="9"/>
      <c r="H570" s="13"/>
      <c r="I570" s="14"/>
      <c r="J570" s="21"/>
      <c r="K570" s="21"/>
      <c r="L570" s="21"/>
      <c r="M570" s="22"/>
      <c r="N570" s="23"/>
      <c r="O570" s="23"/>
      <c r="P570" s="24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"/>
      <c r="B571" s="4"/>
      <c r="C571" s="12"/>
      <c r="D571" s="14"/>
      <c r="E571" s="14"/>
      <c r="F571" s="3"/>
      <c r="G571" s="9"/>
      <c r="H571" s="13"/>
      <c r="I571" s="14"/>
      <c r="J571" s="21"/>
      <c r="K571" s="21"/>
      <c r="L571" s="21"/>
      <c r="M571" s="22"/>
      <c r="N571" s="23"/>
      <c r="O571" s="23"/>
      <c r="P571" s="24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"/>
      <c r="B572" s="4"/>
      <c r="C572" s="12"/>
      <c r="D572" s="14"/>
      <c r="E572" s="14"/>
      <c r="F572" s="3"/>
      <c r="G572" s="9"/>
      <c r="H572" s="13"/>
      <c r="I572" s="14"/>
      <c r="J572" s="21"/>
      <c r="K572" s="21"/>
      <c r="L572" s="21"/>
      <c r="M572" s="22"/>
      <c r="N572" s="23"/>
      <c r="O572" s="23"/>
      <c r="P572" s="24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"/>
      <c r="B573" s="4"/>
      <c r="C573" s="12"/>
      <c r="D573" s="14"/>
      <c r="E573" s="14"/>
      <c r="F573" s="3"/>
      <c r="G573" s="9"/>
      <c r="H573" s="13"/>
      <c r="I573" s="14"/>
      <c r="J573" s="21"/>
      <c r="K573" s="21"/>
      <c r="L573" s="21"/>
      <c r="M573" s="22"/>
      <c r="N573" s="23"/>
      <c r="O573" s="23"/>
      <c r="P573" s="24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"/>
      <c r="B574" s="4"/>
      <c r="C574" s="12"/>
      <c r="D574" s="14"/>
      <c r="E574" s="14"/>
      <c r="F574" s="3"/>
      <c r="G574" s="9"/>
      <c r="H574" s="13"/>
      <c r="I574" s="14"/>
      <c r="J574" s="21"/>
      <c r="K574" s="21"/>
      <c r="L574" s="21"/>
      <c r="M574" s="22"/>
      <c r="N574" s="23"/>
      <c r="O574" s="23"/>
      <c r="P574" s="24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"/>
      <c r="B575" s="4"/>
      <c r="C575" s="12"/>
      <c r="D575" s="14"/>
      <c r="E575" s="14"/>
      <c r="F575" s="3"/>
      <c r="G575" s="9"/>
      <c r="H575" s="13"/>
      <c r="I575" s="14"/>
      <c r="J575" s="21"/>
      <c r="K575" s="21"/>
      <c r="L575" s="21"/>
      <c r="M575" s="22"/>
      <c r="N575" s="23"/>
      <c r="O575" s="23"/>
      <c r="P575" s="24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"/>
      <c r="B576" s="4"/>
      <c r="C576" s="12"/>
      <c r="D576" s="14"/>
      <c r="E576" s="14"/>
      <c r="F576" s="3"/>
      <c r="G576" s="9"/>
      <c r="H576" s="13"/>
      <c r="I576" s="14"/>
      <c r="J576" s="21"/>
      <c r="K576" s="21"/>
      <c r="L576" s="21"/>
      <c r="M576" s="22"/>
      <c r="N576" s="23"/>
      <c r="O576" s="23"/>
      <c r="P576" s="24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"/>
      <c r="B577" s="4"/>
      <c r="C577" s="12"/>
      <c r="D577" s="14"/>
      <c r="E577" s="14"/>
      <c r="F577" s="3"/>
      <c r="G577" s="9"/>
      <c r="H577" s="13"/>
      <c r="I577" s="14"/>
      <c r="J577" s="21"/>
      <c r="K577" s="21"/>
      <c r="L577" s="21"/>
      <c r="M577" s="22"/>
      <c r="N577" s="23"/>
      <c r="O577" s="23"/>
      <c r="P577" s="24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"/>
      <c r="B578" s="4"/>
      <c r="C578" s="12"/>
      <c r="D578" s="14"/>
      <c r="E578" s="14"/>
      <c r="F578" s="3"/>
      <c r="G578" s="9"/>
      <c r="H578" s="13"/>
      <c r="I578" s="14"/>
      <c r="J578" s="21"/>
      <c r="K578" s="21"/>
      <c r="L578" s="21"/>
      <c r="M578" s="22"/>
      <c r="N578" s="23"/>
      <c r="O578" s="23"/>
      <c r="P578" s="24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"/>
      <c r="B579" s="4"/>
      <c r="C579" s="12"/>
      <c r="D579" s="14"/>
      <c r="E579" s="14"/>
      <c r="F579" s="3"/>
      <c r="G579" s="9"/>
      <c r="H579" s="13"/>
      <c r="I579" s="14"/>
      <c r="J579" s="21"/>
      <c r="K579" s="21"/>
      <c r="L579" s="21"/>
      <c r="M579" s="22"/>
      <c r="N579" s="23"/>
      <c r="O579" s="23"/>
      <c r="P579" s="24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"/>
      <c r="B580" s="4"/>
      <c r="C580" s="12"/>
      <c r="D580" s="14"/>
      <c r="E580" s="14"/>
      <c r="F580" s="3"/>
      <c r="G580" s="9"/>
      <c r="H580" s="13"/>
      <c r="I580" s="14"/>
      <c r="J580" s="21"/>
      <c r="K580" s="21"/>
      <c r="L580" s="21"/>
      <c r="M580" s="22"/>
      <c r="N580" s="23"/>
      <c r="O580" s="23"/>
      <c r="P580" s="24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"/>
      <c r="B581" s="4"/>
      <c r="C581" s="12"/>
      <c r="D581" s="14"/>
      <c r="E581" s="14"/>
      <c r="F581" s="3"/>
      <c r="G581" s="9"/>
      <c r="H581" s="13"/>
      <c r="I581" s="14"/>
      <c r="J581" s="21"/>
      <c r="K581" s="21"/>
      <c r="L581" s="21"/>
      <c r="M581" s="22"/>
      <c r="N581" s="23"/>
      <c r="O581" s="23"/>
      <c r="P581" s="24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"/>
      <c r="B582" s="4"/>
      <c r="C582" s="12"/>
      <c r="D582" s="14"/>
      <c r="E582" s="14"/>
      <c r="F582" s="3"/>
      <c r="G582" s="9"/>
      <c r="H582" s="13"/>
      <c r="I582" s="14"/>
      <c r="J582" s="21"/>
      <c r="K582" s="21"/>
      <c r="L582" s="21"/>
      <c r="M582" s="22"/>
      <c r="N582" s="23"/>
      <c r="O582" s="23"/>
      <c r="P582" s="24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"/>
      <c r="B583" s="4"/>
      <c r="C583" s="12"/>
      <c r="D583" s="14"/>
      <c r="E583" s="14"/>
      <c r="F583" s="3"/>
      <c r="G583" s="9"/>
      <c r="H583" s="13"/>
      <c r="I583" s="14"/>
      <c r="J583" s="21"/>
      <c r="K583" s="21"/>
      <c r="L583" s="21"/>
      <c r="M583" s="22"/>
      <c r="N583" s="23"/>
      <c r="O583" s="23"/>
      <c r="P583" s="24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"/>
      <c r="B584" s="4"/>
      <c r="C584" s="12"/>
      <c r="D584" s="14"/>
      <c r="E584" s="14"/>
      <c r="F584" s="3"/>
      <c r="G584" s="9"/>
      <c r="H584" s="13"/>
      <c r="I584" s="14"/>
      <c r="J584" s="21"/>
      <c r="K584" s="21"/>
      <c r="L584" s="21"/>
      <c r="M584" s="22"/>
      <c r="N584" s="23"/>
      <c r="O584" s="23"/>
      <c r="P584" s="24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"/>
      <c r="B585" s="4"/>
      <c r="C585" s="12"/>
      <c r="D585" s="14"/>
      <c r="E585" s="14"/>
      <c r="F585" s="3"/>
      <c r="G585" s="9"/>
      <c r="H585" s="13"/>
      <c r="I585" s="14"/>
      <c r="J585" s="21"/>
      <c r="K585" s="21"/>
      <c r="L585" s="21"/>
      <c r="M585" s="22"/>
      <c r="N585" s="23"/>
      <c r="O585" s="23"/>
      <c r="P585" s="24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"/>
      <c r="B586" s="4"/>
      <c r="C586" s="12"/>
      <c r="D586" s="14"/>
      <c r="E586" s="14"/>
      <c r="F586" s="3"/>
      <c r="G586" s="9"/>
      <c r="H586" s="13"/>
      <c r="I586" s="14"/>
      <c r="J586" s="21"/>
      <c r="K586" s="21"/>
      <c r="L586" s="21"/>
      <c r="M586" s="22"/>
      <c r="N586" s="23"/>
      <c r="O586" s="23"/>
      <c r="P586" s="24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"/>
      <c r="B587" s="4"/>
      <c r="C587" s="12"/>
      <c r="D587" s="14"/>
      <c r="E587" s="14"/>
      <c r="F587" s="3"/>
      <c r="G587" s="9"/>
      <c r="H587" s="13"/>
      <c r="I587" s="14"/>
      <c r="J587" s="21"/>
      <c r="K587" s="21"/>
      <c r="L587" s="21"/>
      <c r="M587" s="22"/>
      <c r="N587" s="23"/>
      <c r="O587" s="23"/>
      <c r="P587" s="24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"/>
      <c r="B588" s="4"/>
      <c r="C588" s="12"/>
      <c r="D588" s="14"/>
      <c r="E588" s="14"/>
      <c r="F588" s="3"/>
      <c r="G588" s="9"/>
      <c r="H588" s="13"/>
      <c r="I588" s="14"/>
      <c r="J588" s="21"/>
      <c r="K588" s="21"/>
      <c r="L588" s="21"/>
      <c r="M588" s="22"/>
      <c r="N588" s="23"/>
      <c r="O588" s="23"/>
      <c r="P588" s="24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"/>
      <c r="B589" s="4"/>
      <c r="C589" s="12"/>
      <c r="D589" s="14"/>
      <c r="E589" s="14"/>
      <c r="F589" s="3"/>
      <c r="G589" s="9"/>
      <c r="H589" s="13"/>
      <c r="I589" s="14"/>
      <c r="J589" s="21"/>
      <c r="K589" s="21"/>
      <c r="L589" s="21"/>
      <c r="M589" s="22"/>
      <c r="N589" s="23"/>
      <c r="O589" s="23"/>
      <c r="P589" s="24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"/>
      <c r="B590" s="4"/>
      <c r="C590" s="12"/>
      <c r="D590" s="14"/>
      <c r="E590" s="14"/>
      <c r="F590" s="3"/>
      <c r="G590" s="9"/>
      <c r="H590" s="13"/>
      <c r="I590" s="14"/>
      <c r="J590" s="21"/>
      <c r="K590" s="21"/>
      <c r="L590" s="21"/>
      <c r="M590" s="22"/>
      <c r="N590" s="23"/>
      <c r="O590" s="23"/>
      <c r="P590" s="24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"/>
      <c r="B591" s="4"/>
      <c r="C591" s="12"/>
      <c r="D591" s="14"/>
      <c r="E591" s="14"/>
      <c r="F591" s="3"/>
      <c r="G591" s="9"/>
      <c r="H591" s="13"/>
      <c r="I591" s="14"/>
      <c r="J591" s="21"/>
      <c r="K591" s="21"/>
      <c r="L591" s="21"/>
      <c r="M591" s="22"/>
      <c r="N591" s="23"/>
      <c r="O591" s="23"/>
      <c r="P591" s="24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"/>
      <c r="B592" s="4"/>
      <c r="C592" s="12"/>
      <c r="D592" s="14"/>
      <c r="E592" s="14"/>
      <c r="F592" s="3"/>
      <c r="G592" s="9"/>
      <c r="H592" s="13"/>
      <c r="I592" s="14"/>
      <c r="J592" s="21"/>
      <c r="K592" s="21"/>
      <c r="L592" s="21"/>
      <c r="M592" s="22"/>
      <c r="N592" s="23"/>
      <c r="O592" s="23"/>
      <c r="P592" s="24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"/>
      <c r="B593" s="4"/>
      <c r="C593" s="12"/>
      <c r="D593" s="14"/>
      <c r="E593" s="14"/>
      <c r="F593" s="3"/>
      <c r="G593" s="9"/>
      <c r="H593" s="13"/>
      <c r="I593" s="14"/>
      <c r="J593" s="21"/>
      <c r="K593" s="21"/>
      <c r="L593" s="21"/>
      <c r="M593" s="22"/>
      <c r="N593" s="23"/>
      <c r="O593" s="23"/>
      <c r="P593" s="24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"/>
      <c r="B594" s="4"/>
      <c r="C594" s="12"/>
      <c r="D594" s="14"/>
      <c r="E594" s="14"/>
      <c r="F594" s="3"/>
      <c r="G594" s="9"/>
      <c r="H594" s="13"/>
      <c r="I594" s="14"/>
      <c r="J594" s="21"/>
      <c r="K594" s="21"/>
      <c r="L594" s="21"/>
      <c r="M594" s="22"/>
      <c r="N594" s="23"/>
      <c r="O594" s="23"/>
      <c r="P594" s="24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"/>
      <c r="B595" s="4"/>
      <c r="C595" s="12"/>
      <c r="D595" s="14"/>
      <c r="E595" s="14"/>
      <c r="F595" s="3"/>
      <c r="G595" s="9"/>
      <c r="H595" s="13"/>
      <c r="I595" s="14"/>
      <c r="J595" s="21"/>
      <c r="K595" s="21"/>
      <c r="L595" s="21"/>
      <c r="M595" s="22"/>
      <c r="N595" s="23"/>
      <c r="O595" s="23"/>
      <c r="P595" s="24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"/>
      <c r="B596" s="4"/>
      <c r="C596" s="12"/>
      <c r="D596" s="14"/>
      <c r="E596" s="14"/>
      <c r="F596" s="3"/>
      <c r="G596" s="9"/>
      <c r="H596" s="13"/>
      <c r="I596" s="14"/>
      <c r="J596" s="21"/>
      <c r="K596" s="21"/>
      <c r="L596" s="21"/>
      <c r="M596" s="22"/>
      <c r="N596" s="23"/>
      <c r="O596" s="23"/>
      <c r="P596" s="24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"/>
      <c r="B597" s="4"/>
      <c r="C597" s="12"/>
      <c r="D597" s="14"/>
      <c r="E597" s="14"/>
      <c r="F597" s="3"/>
      <c r="G597" s="9"/>
      <c r="H597" s="13"/>
      <c r="I597" s="14"/>
      <c r="J597" s="21"/>
      <c r="K597" s="21"/>
      <c r="L597" s="21"/>
      <c r="M597" s="22"/>
      <c r="N597" s="23"/>
      <c r="O597" s="23"/>
      <c r="P597" s="24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"/>
      <c r="B598" s="4"/>
      <c r="C598" s="12"/>
      <c r="D598" s="14"/>
      <c r="E598" s="14"/>
      <c r="F598" s="3"/>
      <c r="G598" s="9"/>
      <c r="H598" s="13"/>
      <c r="I598" s="14"/>
      <c r="J598" s="21"/>
      <c r="K598" s="21"/>
      <c r="L598" s="21"/>
      <c r="M598" s="22"/>
      <c r="N598" s="23"/>
      <c r="O598" s="23"/>
      <c r="P598" s="24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"/>
      <c r="B599" s="4"/>
      <c r="C599" s="12"/>
      <c r="D599" s="14"/>
      <c r="E599" s="14"/>
      <c r="F599" s="3"/>
      <c r="G599" s="9"/>
      <c r="H599" s="13"/>
      <c r="I599" s="14"/>
      <c r="J599" s="21"/>
      <c r="K599" s="21"/>
      <c r="L599" s="21"/>
      <c r="M599" s="22"/>
      <c r="N599" s="23"/>
      <c r="O599" s="23"/>
      <c r="P599" s="24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"/>
      <c r="B600" s="4"/>
      <c r="C600" s="12"/>
      <c r="D600" s="14"/>
      <c r="E600" s="14"/>
      <c r="F600" s="3"/>
      <c r="G600" s="9"/>
      <c r="H600" s="13"/>
      <c r="I600" s="14"/>
      <c r="J600" s="21"/>
      <c r="K600" s="21"/>
      <c r="L600" s="21"/>
      <c r="M600" s="22"/>
      <c r="N600" s="23"/>
      <c r="O600" s="23"/>
      <c r="P600" s="24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"/>
      <c r="B601" s="4"/>
      <c r="C601" s="12"/>
      <c r="D601" s="14"/>
      <c r="E601" s="14"/>
      <c r="F601" s="3"/>
      <c r="G601" s="9"/>
      <c r="H601" s="13"/>
      <c r="I601" s="14"/>
      <c r="J601" s="21"/>
      <c r="K601" s="21"/>
      <c r="L601" s="21"/>
      <c r="M601" s="22"/>
      <c r="N601" s="23"/>
      <c r="O601" s="23"/>
      <c r="P601" s="24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"/>
      <c r="B602" s="4"/>
      <c r="C602" s="12"/>
      <c r="D602" s="14"/>
      <c r="E602" s="14"/>
      <c r="F602" s="3"/>
      <c r="G602" s="9"/>
      <c r="H602" s="13"/>
      <c r="I602" s="14"/>
      <c r="J602" s="21"/>
      <c r="K602" s="21"/>
      <c r="L602" s="21"/>
      <c r="M602" s="22"/>
      <c r="N602" s="23"/>
      <c r="O602" s="23"/>
      <c r="P602" s="24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"/>
      <c r="B603" s="4"/>
      <c r="C603" s="12"/>
      <c r="D603" s="14"/>
      <c r="E603" s="14"/>
      <c r="F603" s="3"/>
      <c r="G603" s="9"/>
      <c r="H603" s="13"/>
      <c r="I603" s="14"/>
      <c r="J603" s="21"/>
      <c r="K603" s="21"/>
      <c r="L603" s="21"/>
      <c r="M603" s="22"/>
      <c r="N603" s="23"/>
      <c r="O603" s="23"/>
      <c r="P603" s="24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"/>
      <c r="B604" s="4"/>
      <c r="C604" s="12"/>
      <c r="D604" s="14"/>
      <c r="E604" s="14"/>
      <c r="F604" s="3"/>
      <c r="G604" s="9"/>
      <c r="H604" s="13"/>
      <c r="I604" s="14"/>
      <c r="J604" s="21"/>
      <c r="K604" s="21"/>
      <c r="L604" s="21"/>
      <c r="M604" s="22"/>
      <c r="N604" s="23"/>
      <c r="O604" s="23"/>
      <c r="P604" s="24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"/>
      <c r="B605" s="4"/>
      <c r="C605" s="12"/>
      <c r="D605" s="14"/>
      <c r="E605" s="14"/>
      <c r="F605" s="3"/>
      <c r="G605" s="9"/>
      <c r="H605" s="13"/>
      <c r="I605" s="14"/>
      <c r="J605" s="21"/>
      <c r="K605" s="21"/>
      <c r="L605" s="21"/>
      <c r="M605" s="22"/>
      <c r="N605" s="23"/>
      <c r="O605" s="23"/>
      <c r="P605" s="24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"/>
      <c r="B606" s="4"/>
      <c r="C606" s="12"/>
      <c r="D606" s="14"/>
      <c r="E606" s="14"/>
      <c r="F606" s="3"/>
      <c r="G606" s="9"/>
      <c r="H606" s="13"/>
      <c r="I606" s="14"/>
      <c r="J606" s="21"/>
      <c r="K606" s="21"/>
      <c r="L606" s="21"/>
      <c r="M606" s="22"/>
      <c r="N606" s="23"/>
      <c r="O606" s="23"/>
      <c r="P606" s="24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"/>
      <c r="B607" s="4"/>
      <c r="C607" s="12"/>
      <c r="D607" s="14"/>
      <c r="E607" s="14"/>
      <c r="F607" s="3"/>
      <c r="G607" s="9"/>
      <c r="H607" s="13"/>
      <c r="I607" s="14"/>
      <c r="J607" s="21"/>
      <c r="K607" s="21"/>
      <c r="L607" s="21"/>
      <c r="M607" s="22"/>
      <c r="N607" s="23"/>
      <c r="O607" s="23"/>
      <c r="P607" s="24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"/>
      <c r="B608" s="4"/>
      <c r="C608" s="12"/>
      <c r="D608" s="14"/>
      <c r="E608" s="14"/>
      <c r="F608" s="3"/>
      <c r="G608" s="9"/>
      <c r="H608" s="13"/>
      <c r="I608" s="14"/>
      <c r="J608" s="21"/>
      <c r="K608" s="21"/>
      <c r="L608" s="21"/>
      <c r="M608" s="22"/>
      <c r="N608" s="23"/>
      <c r="O608" s="23"/>
      <c r="P608" s="24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"/>
      <c r="B609" s="4"/>
      <c r="C609" s="12"/>
      <c r="D609" s="14"/>
      <c r="E609" s="14"/>
      <c r="F609" s="3"/>
      <c r="G609" s="9"/>
      <c r="H609" s="13"/>
      <c r="I609" s="14"/>
      <c r="J609" s="21"/>
      <c r="K609" s="21"/>
      <c r="L609" s="21"/>
      <c r="M609" s="22"/>
      <c r="N609" s="23"/>
      <c r="O609" s="23"/>
      <c r="P609" s="24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"/>
      <c r="B610" s="4"/>
      <c r="C610" s="12"/>
      <c r="D610" s="14"/>
      <c r="E610" s="14"/>
      <c r="F610" s="3"/>
      <c r="G610" s="9"/>
      <c r="H610" s="13"/>
      <c r="I610" s="14"/>
      <c r="J610" s="21"/>
      <c r="K610" s="21"/>
      <c r="L610" s="21"/>
      <c r="M610" s="22"/>
      <c r="N610" s="23"/>
      <c r="O610" s="23"/>
      <c r="P610" s="24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"/>
      <c r="B611" s="4"/>
      <c r="C611" s="12"/>
      <c r="D611" s="14"/>
      <c r="E611" s="14"/>
      <c r="F611" s="3"/>
      <c r="G611" s="9"/>
      <c r="H611" s="13"/>
      <c r="I611" s="14"/>
      <c r="J611" s="21"/>
      <c r="K611" s="21"/>
      <c r="L611" s="21"/>
      <c r="M611" s="22"/>
      <c r="N611" s="23"/>
      <c r="O611" s="23"/>
      <c r="P611" s="24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"/>
      <c r="B612" s="4"/>
      <c r="C612" s="12"/>
      <c r="D612" s="14"/>
      <c r="E612" s="14"/>
      <c r="F612" s="3"/>
      <c r="G612" s="9"/>
      <c r="H612" s="13"/>
      <c r="I612" s="14"/>
      <c r="J612" s="21"/>
      <c r="K612" s="21"/>
      <c r="L612" s="21"/>
      <c r="M612" s="22"/>
      <c r="N612" s="23"/>
      <c r="O612" s="23"/>
      <c r="P612" s="24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"/>
      <c r="B613" s="4"/>
      <c r="C613" s="12"/>
      <c r="D613" s="14"/>
      <c r="E613" s="14"/>
      <c r="F613" s="3"/>
      <c r="G613" s="9"/>
      <c r="H613" s="13"/>
      <c r="I613" s="14"/>
      <c r="J613" s="21"/>
      <c r="K613" s="21"/>
      <c r="L613" s="21"/>
      <c r="M613" s="22"/>
      <c r="N613" s="23"/>
      <c r="O613" s="23"/>
      <c r="P613" s="24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"/>
      <c r="B614" s="4"/>
      <c r="C614" s="12"/>
      <c r="D614" s="14"/>
      <c r="E614" s="14"/>
      <c r="F614" s="3"/>
      <c r="G614" s="9"/>
      <c r="H614" s="13"/>
      <c r="I614" s="14"/>
      <c r="J614" s="21"/>
      <c r="K614" s="21"/>
      <c r="L614" s="21"/>
      <c r="M614" s="22"/>
      <c r="N614" s="23"/>
      <c r="O614" s="23"/>
      <c r="P614" s="24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"/>
      <c r="B615" s="4"/>
      <c r="C615" s="12"/>
      <c r="D615" s="14"/>
      <c r="E615" s="14"/>
      <c r="F615" s="3"/>
      <c r="G615" s="9"/>
      <c r="H615" s="13"/>
      <c r="I615" s="14"/>
      <c r="J615" s="21"/>
      <c r="K615" s="21"/>
      <c r="L615" s="21"/>
      <c r="M615" s="22"/>
      <c r="N615" s="23"/>
      <c r="O615" s="23"/>
      <c r="P615" s="24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"/>
      <c r="B616" s="4"/>
      <c r="C616" s="12"/>
      <c r="D616" s="14"/>
      <c r="E616" s="14"/>
      <c r="F616" s="3"/>
      <c r="G616" s="9"/>
      <c r="H616" s="13"/>
      <c r="I616" s="14"/>
      <c r="J616" s="21"/>
      <c r="K616" s="21"/>
      <c r="L616" s="21"/>
      <c r="M616" s="22"/>
      <c r="N616" s="23"/>
      <c r="O616" s="23"/>
      <c r="P616" s="24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"/>
      <c r="B617" s="4"/>
      <c r="C617" s="12"/>
      <c r="D617" s="14"/>
      <c r="E617" s="14"/>
      <c r="F617" s="3"/>
      <c r="G617" s="9"/>
      <c r="H617" s="13"/>
      <c r="I617" s="14"/>
      <c r="J617" s="21"/>
      <c r="K617" s="21"/>
      <c r="L617" s="21"/>
      <c r="M617" s="22"/>
      <c r="N617" s="23"/>
      <c r="O617" s="23"/>
      <c r="P617" s="24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"/>
      <c r="B618" s="4"/>
      <c r="C618" s="12"/>
      <c r="D618" s="14"/>
      <c r="E618" s="14"/>
      <c r="F618" s="3"/>
      <c r="G618" s="9"/>
      <c r="H618" s="13"/>
      <c r="I618" s="14"/>
      <c r="J618" s="21"/>
      <c r="K618" s="21"/>
      <c r="L618" s="21"/>
      <c r="M618" s="22"/>
      <c r="N618" s="23"/>
      <c r="O618" s="23"/>
      <c r="P618" s="24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"/>
      <c r="B619" s="4"/>
      <c r="C619" s="12"/>
      <c r="D619" s="14"/>
      <c r="E619" s="14"/>
      <c r="F619" s="3"/>
      <c r="G619" s="9"/>
      <c r="H619" s="13"/>
      <c r="I619" s="14"/>
      <c r="J619" s="21"/>
      <c r="K619" s="21"/>
      <c r="L619" s="21"/>
      <c r="M619" s="22"/>
      <c r="N619" s="23"/>
      <c r="O619" s="23"/>
      <c r="P619" s="24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"/>
      <c r="B620" s="4"/>
      <c r="C620" s="12"/>
      <c r="D620" s="14"/>
      <c r="E620" s="14"/>
      <c r="F620" s="3"/>
      <c r="G620" s="9"/>
      <c r="H620" s="13"/>
      <c r="I620" s="14"/>
      <c r="J620" s="21"/>
      <c r="K620" s="21"/>
      <c r="L620" s="21"/>
      <c r="M620" s="22"/>
      <c r="N620" s="23"/>
      <c r="O620" s="23"/>
      <c r="P620" s="24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"/>
      <c r="B621" s="4"/>
      <c r="C621" s="12"/>
      <c r="D621" s="14"/>
      <c r="E621" s="14"/>
      <c r="F621" s="3"/>
      <c r="G621" s="9"/>
      <c r="H621" s="13"/>
      <c r="I621" s="14"/>
      <c r="J621" s="21"/>
      <c r="K621" s="21"/>
      <c r="L621" s="21"/>
      <c r="M621" s="22"/>
      <c r="N621" s="23"/>
      <c r="O621" s="23"/>
      <c r="P621" s="24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"/>
      <c r="B622" s="4"/>
      <c r="C622" s="12"/>
      <c r="D622" s="14"/>
      <c r="E622" s="14"/>
      <c r="F622" s="3"/>
      <c r="G622" s="9"/>
      <c r="H622" s="13"/>
      <c r="I622" s="14"/>
      <c r="J622" s="21"/>
      <c r="K622" s="21"/>
      <c r="L622" s="21"/>
      <c r="M622" s="22"/>
      <c r="N622" s="23"/>
      <c r="O622" s="23"/>
      <c r="P622" s="24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"/>
      <c r="B623" s="4"/>
      <c r="C623" s="12"/>
      <c r="D623" s="14"/>
      <c r="E623" s="14"/>
      <c r="F623" s="3"/>
      <c r="G623" s="9"/>
      <c r="H623" s="13"/>
      <c r="I623" s="14"/>
      <c r="J623" s="21"/>
      <c r="K623" s="21"/>
      <c r="L623" s="21"/>
      <c r="M623" s="22"/>
      <c r="N623" s="23"/>
      <c r="O623" s="23"/>
      <c r="P623" s="24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"/>
      <c r="B624" s="4"/>
      <c r="C624" s="12"/>
      <c r="D624" s="14"/>
      <c r="E624" s="14"/>
      <c r="F624" s="3"/>
      <c r="G624" s="9"/>
      <c r="H624" s="13"/>
      <c r="I624" s="14"/>
      <c r="J624" s="21"/>
      <c r="K624" s="21"/>
      <c r="L624" s="21"/>
      <c r="M624" s="22"/>
      <c r="N624" s="23"/>
      <c r="O624" s="23"/>
      <c r="P624" s="24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"/>
      <c r="B625" s="4"/>
      <c r="C625" s="12"/>
      <c r="D625" s="14"/>
      <c r="E625" s="14"/>
      <c r="F625" s="3"/>
      <c r="G625" s="9"/>
      <c r="H625" s="13"/>
      <c r="I625" s="14"/>
      <c r="J625" s="21"/>
      <c r="K625" s="21"/>
      <c r="L625" s="21"/>
      <c r="M625" s="22"/>
      <c r="N625" s="23"/>
      <c r="O625" s="23"/>
      <c r="P625" s="24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"/>
      <c r="B626" s="4"/>
      <c r="C626" s="12"/>
      <c r="D626" s="14"/>
      <c r="E626" s="14"/>
      <c r="F626" s="3"/>
      <c r="G626" s="9"/>
      <c r="H626" s="13"/>
      <c r="I626" s="14"/>
      <c r="J626" s="21"/>
      <c r="K626" s="21"/>
      <c r="L626" s="21"/>
      <c r="M626" s="22"/>
      <c r="N626" s="23"/>
      <c r="O626" s="23"/>
      <c r="P626" s="24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"/>
      <c r="B627" s="4"/>
      <c r="C627" s="12"/>
      <c r="D627" s="14"/>
      <c r="E627" s="14"/>
      <c r="F627" s="3"/>
      <c r="G627" s="9"/>
      <c r="H627" s="13"/>
      <c r="I627" s="14"/>
      <c r="J627" s="21"/>
      <c r="K627" s="21"/>
      <c r="L627" s="21"/>
      <c r="M627" s="22"/>
      <c r="N627" s="23"/>
      <c r="O627" s="23"/>
      <c r="P627" s="24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"/>
      <c r="B628" s="4"/>
      <c r="C628" s="12"/>
      <c r="D628" s="14"/>
      <c r="E628" s="14"/>
      <c r="F628" s="3"/>
      <c r="G628" s="9"/>
      <c r="H628" s="13"/>
      <c r="I628" s="14"/>
      <c r="J628" s="21"/>
      <c r="K628" s="21"/>
      <c r="L628" s="21"/>
      <c r="M628" s="22"/>
      <c r="N628" s="23"/>
      <c r="O628" s="23"/>
      <c r="P628" s="24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"/>
      <c r="B629" s="4"/>
      <c r="C629" s="12"/>
      <c r="D629" s="14"/>
      <c r="E629" s="14"/>
      <c r="F629" s="3"/>
      <c r="G629" s="9"/>
      <c r="H629" s="13"/>
      <c r="I629" s="14"/>
      <c r="J629" s="21"/>
      <c r="K629" s="21"/>
      <c r="L629" s="21"/>
      <c r="M629" s="22"/>
      <c r="N629" s="23"/>
      <c r="O629" s="23"/>
      <c r="P629" s="24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"/>
      <c r="B630" s="4"/>
      <c r="C630" s="12"/>
      <c r="D630" s="14"/>
      <c r="E630" s="14"/>
      <c r="F630" s="3"/>
      <c r="G630" s="9"/>
      <c r="H630" s="13"/>
      <c r="I630" s="14"/>
      <c r="J630" s="21"/>
      <c r="K630" s="21"/>
      <c r="L630" s="21"/>
      <c r="M630" s="22"/>
      <c r="N630" s="23"/>
      <c r="O630" s="23"/>
      <c r="P630" s="24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"/>
      <c r="B631" s="4"/>
      <c r="C631" s="12"/>
      <c r="D631" s="14"/>
      <c r="E631" s="14"/>
      <c r="F631" s="3"/>
      <c r="G631" s="9"/>
      <c r="H631" s="13"/>
      <c r="I631" s="14"/>
      <c r="J631" s="21"/>
      <c r="K631" s="21"/>
      <c r="L631" s="21"/>
      <c r="M631" s="22"/>
      <c r="N631" s="23"/>
      <c r="O631" s="23"/>
      <c r="P631" s="24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"/>
      <c r="B632" s="4"/>
      <c r="C632" s="12"/>
      <c r="D632" s="14"/>
      <c r="E632" s="14"/>
      <c r="F632" s="3"/>
      <c r="G632" s="9"/>
      <c r="H632" s="13"/>
      <c r="I632" s="14"/>
      <c r="J632" s="21"/>
      <c r="K632" s="21"/>
      <c r="L632" s="21"/>
      <c r="M632" s="22"/>
      <c r="N632" s="23"/>
      <c r="O632" s="23"/>
      <c r="P632" s="24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"/>
      <c r="B633" s="4"/>
      <c r="C633" s="12"/>
      <c r="D633" s="14"/>
      <c r="E633" s="14"/>
      <c r="F633" s="3"/>
      <c r="G633" s="9"/>
      <c r="H633" s="13"/>
      <c r="I633" s="14"/>
      <c r="J633" s="21"/>
      <c r="K633" s="21"/>
      <c r="L633" s="21"/>
      <c r="M633" s="22"/>
      <c r="N633" s="23"/>
      <c r="O633" s="23"/>
      <c r="P633" s="24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"/>
      <c r="B634" s="4"/>
      <c r="C634" s="12"/>
      <c r="D634" s="14"/>
      <c r="E634" s="14"/>
      <c r="F634" s="3"/>
      <c r="G634" s="9"/>
      <c r="H634" s="13"/>
      <c r="I634" s="14"/>
      <c r="J634" s="21"/>
      <c r="K634" s="21"/>
      <c r="L634" s="21"/>
      <c r="M634" s="22"/>
      <c r="N634" s="23"/>
      <c r="O634" s="23"/>
      <c r="P634" s="24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"/>
      <c r="B635" s="4"/>
      <c r="C635" s="12"/>
      <c r="D635" s="14"/>
      <c r="E635" s="14"/>
      <c r="F635" s="3"/>
      <c r="G635" s="9"/>
      <c r="H635" s="13"/>
      <c r="I635" s="14"/>
      <c r="J635" s="21"/>
      <c r="K635" s="21"/>
      <c r="L635" s="21"/>
      <c r="M635" s="22"/>
      <c r="N635" s="23"/>
      <c r="O635" s="23"/>
      <c r="P635" s="24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"/>
      <c r="B636" s="4"/>
      <c r="C636" s="12"/>
      <c r="D636" s="14"/>
      <c r="E636" s="14"/>
      <c r="F636" s="3"/>
      <c r="G636" s="9"/>
      <c r="H636" s="13"/>
      <c r="I636" s="14"/>
      <c r="J636" s="21"/>
      <c r="K636" s="21"/>
      <c r="L636" s="21"/>
      <c r="M636" s="22"/>
      <c r="N636" s="23"/>
      <c r="O636" s="23"/>
      <c r="P636" s="24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"/>
      <c r="B637" s="4"/>
      <c r="C637" s="12"/>
      <c r="D637" s="14"/>
      <c r="E637" s="14"/>
      <c r="F637" s="3"/>
      <c r="G637" s="9"/>
      <c r="H637" s="13"/>
      <c r="I637" s="14"/>
      <c r="J637" s="21"/>
      <c r="K637" s="21"/>
      <c r="L637" s="21"/>
      <c r="M637" s="22"/>
      <c r="N637" s="23"/>
      <c r="O637" s="23"/>
      <c r="P637" s="24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"/>
      <c r="B638" s="4"/>
      <c r="C638" s="12"/>
      <c r="D638" s="14"/>
      <c r="E638" s="14"/>
      <c r="F638" s="3"/>
      <c r="G638" s="9"/>
      <c r="H638" s="13"/>
      <c r="I638" s="14"/>
      <c r="J638" s="21"/>
      <c r="K638" s="21"/>
      <c r="L638" s="21"/>
      <c r="M638" s="22"/>
      <c r="N638" s="23"/>
      <c r="O638" s="23"/>
      <c r="P638" s="24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"/>
      <c r="B639" s="4"/>
      <c r="C639" s="12"/>
      <c r="D639" s="14"/>
      <c r="E639" s="14"/>
      <c r="F639" s="3"/>
      <c r="G639" s="9"/>
      <c r="H639" s="13"/>
      <c r="I639" s="14"/>
      <c r="J639" s="21"/>
      <c r="K639" s="21"/>
      <c r="L639" s="21"/>
      <c r="M639" s="22"/>
      <c r="N639" s="23"/>
      <c r="O639" s="23"/>
      <c r="P639" s="24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"/>
      <c r="B640" s="4"/>
      <c r="C640" s="12"/>
      <c r="D640" s="14"/>
      <c r="E640" s="14"/>
      <c r="F640" s="3"/>
      <c r="G640" s="9"/>
      <c r="H640" s="13"/>
      <c r="I640" s="14"/>
      <c r="J640" s="21"/>
      <c r="K640" s="21"/>
      <c r="L640" s="21"/>
      <c r="M640" s="22"/>
      <c r="N640" s="23"/>
      <c r="O640" s="23"/>
      <c r="P640" s="24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"/>
      <c r="B641" s="4"/>
      <c r="C641" s="12"/>
      <c r="D641" s="14"/>
      <c r="E641" s="14"/>
      <c r="F641" s="3"/>
      <c r="G641" s="9"/>
      <c r="H641" s="13"/>
      <c r="I641" s="14"/>
      <c r="J641" s="21"/>
      <c r="K641" s="21"/>
      <c r="L641" s="21"/>
      <c r="M641" s="22"/>
      <c r="N641" s="23"/>
      <c r="O641" s="23"/>
      <c r="P641" s="24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"/>
      <c r="B642" s="4"/>
      <c r="C642" s="12"/>
      <c r="D642" s="14"/>
      <c r="E642" s="14"/>
      <c r="F642" s="3"/>
      <c r="G642" s="9"/>
      <c r="H642" s="13"/>
      <c r="I642" s="14"/>
      <c r="J642" s="21"/>
      <c r="K642" s="21"/>
      <c r="L642" s="21"/>
      <c r="M642" s="22"/>
      <c r="N642" s="23"/>
      <c r="O642" s="23"/>
      <c r="P642" s="24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"/>
      <c r="B643" s="4"/>
      <c r="C643" s="12"/>
      <c r="D643" s="14"/>
      <c r="E643" s="14"/>
      <c r="F643" s="3"/>
      <c r="G643" s="9"/>
      <c r="H643" s="13"/>
      <c r="I643" s="14"/>
      <c r="J643" s="21"/>
      <c r="K643" s="21"/>
      <c r="L643" s="21"/>
      <c r="M643" s="22"/>
      <c r="N643" s="23"/>
      <c r="O643" s="23"/>
      <c r="P643" s="24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"/>
      <c r="B644" s="4"/>
      <c r="C644" s="12"/>
      <c r="D644" s="14"/>
      <c r="E644" s="14"/>
      <c r="F644" s="3"/>
      <c r="G644" s="9"/>
      <c r="H644" s="13"/>
      <c r="I644" s="14"/>
      <c r="J644" s="21"/>
      <c r="K644" s="21"/>
      <c r="L644" s="21"/>
      <c r="M644" s="22"/>
      <c r="N644" s="23"/>
      <c r="O644" s="23"/>
      <c r="P644" s="24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"/>
      <c r="B645" s="4"/>
      <c r="C645" s="12"/>
      <c r="D645" s="14"/>
      <c r="E645" s="14"/>
      <c r="F645" s="3"/>
      <c r="G645" s="9"/>
      <c r="H645" s="13"/>
      <c r="I645" s="14"/>
      <c r="J645" s="21"/>
      <c r="K645" s="21"/>
      <c r="L645" s="21"/>
      <c r="M645" s="22"/>
      <c r="N645" s="23"/>
      <c r="O645" s="23"/>
      <c r="P645" s="24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"/>
      <c r="B646" s="4"/>
      <c r="C646" s="12"/>
      <c r="D646" s="14"/>
      <c r="E646" s="14"/>
      <c r="F646" s="3"/>
      <c r="G646" s="9"/>
      <c r="H646" s="13"/>
      <c r="I646" s="14"/>
      <c r="J646" s="21"/>
      <c r="K646" s="21"/>
      <c r="L646" s="21"/>
      <c r="M646" s="22"/>
      <c r="N646" s="23"/>
      <c r="O646" s="23"/>
      <c r="P646" s="24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"/>
      <c r="B647" s="4"/>
      <c r="C647" s="12"/>
      <c r="D647" s="14"/>
      <c r="E647" s="14"/>
      <c r="F647" s="3"/>
      <c r="G647" s="9"/>
      <c r="H647" s="13"/>
      <c r="I647" s="14"/>
      <c r="J647" s="21"/>
      <c r="K647" s="21"/>
      <c r="L647" s="21"/>
      <c r="M647" s="22"/>
      <c r="N647" s="23"/>
      <c r="O647" s="23"/>
      <c r="P647" s="24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"/>
      <c r="B648" s="4"/>
      <c r="C648" s="12"/>
      <c r="D648" s="14"/>
      <c r="E648" s="14"/>
      <c r="F648" s="3"/>
      <c r="G648" s="9"/>
      <c r="H648" s="13"/>
      <c r="I648" s="14"/>
      <c r="J648" s="21"/>
      <c r="K648" s="21"/>
      <c r="L648" s="21"/>
      <c r="M648" s="22"/>
      <c r="N648" s="23"/>
      <c r="O648" s="23"/>
      <c r="P648" s="24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"/>
      <c r="B649" s="4"/>
      <c r="C649" s="12"/>
      <c r="D649" s="14"/>
      <c r="E649" s="14"/>
      <c r="F649" s="3"/>
      <c r="G649" s="9"/>
      <c r="H649" s="13"/>
      <c r="I649" s="14"/>
      <c r="J649" s="21"/>
      <c r="K649" s="21"/>
      <c r="L649" s="21"/>
      <c r="M649" s="22"/>
      <c r="N649" s="23"/>
      <c r="O649" s="23"/>
      <c r="P649" s="24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"/>
      <c r="B650" s="4"/>
      <c r="C650" s="12"/>
      <c r="D650" s="14"/>
      <c r="E650" s="14"/>
      <c r="F650" s="3"/>
      <c r="G650" s="9"/>
      <c r="H650" s="13"/>
      <c r="I650" s="14"/>
      <c r="J650" s="21"/>
      <c r="K650" s="21"/>
      <c r="L650" s="21"/>
      <c r="M650" s="22"/>
      <c r="N650" s="23"/>
      <c r="O650" s="23"/>
      <c r="P650" s="24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"/>
      <c r="B651" s="4"/>
      <c r="C651" s="12"/>
      <c r="D651" s="14"/>
      <c r="E651" s="14"/>
      <c r="F651" s="3"/>
      <c r="G651" s="9"/>
      <c r="H651" s="13"/>
      <c r="I651" s="14"/>
      <c r="J651" s="21"/>
      <c r="K651" s="21"/>
      <c r="L651" s="21"/>
      <c r="M651" s="22"/>
      <c r="N651" s="23"/>
      <c r="O651" s="23"/>
      <c r="P651" s="24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"/>
      <c r="B652" s="4"/>
      <c r="C652" s="12"/>
      <c r="D652" s="14"/>
      <c r="E652" s="14"/>
      <c r="F652" s="3"/>
      <c r="G652" s="9"/>
      <c r="H652" s="13"/>
      <c r="I652" s="14"/>
      <c r="J652" s="21"/>
      <c r="K652" s="21"/>
      <c r="L652" s="21"/>
      <c r="M652" s="22"/>
      <c r="N652" s="23"/>
      <c r="O652" s="23"/>
      <c r="P652" s="24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"/>
      <c r="B653" s="4"/>
      <c r="C653" s="12"/>
      <c r="D653" s="14"/>
      <c r="E653" s="14"/>
      <c r="F653" s="3"/>
      <c r="G653" s="9"/>
      <c r="H653" s="13"/>
      <c r="I653" s="14"/>
      <c r="J653" s="21"/>
      <c r="K653" s="21"/>
      <c r="L653" s="21"/>
      <c r="M653" s="22"/>
      <c r="N653" s="23"/>
      <c r="O653" s="23"/>
      <c r="P653" s="24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"/>
      <c r="B654" s="4"/>
      <c r="C654" s="12"/>
      <c r="D654" s="14"/>
      <c r="E654" s="14"/>
      <c r="F654" s="3"/>
      <c r="G654" s="9"/>
      <c r="H654" s="13"/>
      <c r="I654" s="14"/>
      <c r="J654" s="21"/>
      <c r="K654" s="21"/>
      <c r="L654" s="21"/>
      <c r="M654" s="22"/>
      <c r="N654" s="23"/>
      <c r="O654" s="23"/>
      <c r="P654" s="24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"/>
      <c r="B655" s="4"/>
      <c r="C655" s="12"/>
      <c r="D655" s="14"/>
      <c r="E655" s="14"/>
      <c r="F655" s="3"/>
      <c r="G655" s="9"/>
      <c r="H655" s="13"/>
      <c r="I655" s="14"/>
      <c r="J655" s="21"/>
      <c r="K655" s="21"/>
      <c r="L655" s="21"/>
      <c r="M655" s="22"/>
      <c r="N655" s="23"/>
      <c r="O655" s="23"/>
      <c r="P655" s="24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"/>
      <c r="B656" s="4"/>
      <c r="C656" s="12"/>
      <c r="D656" s="14"/>
      <c r="E656" s="14"/>
      <c r="F656" s="3"/>
      <c r="G656" s="9"/>
      <c r="H656" s="13"/>
      <c r="I656" s="14"/>
      <c r="J656" s="21"/>
      <c r="K656" s="21"/>
      <c r="L656" s="21"/>
      <c r="M656" s="22"/>
      <c r="N656" s="23"/>
      <c r="O656" s="23"/>
      <c r="P656" s="24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"/>
      <c r="B657" s="4"/>
      <c r="C657" s="12"/>
      <c r="D657" s="14"/>
      <c r="E657" s="14"/>
      <c r="F657" s="3"/>
      <c r="G657" s="9"/>
      <c r="H657" s="13"/>
      <c r="I657" s="14"/>
      <c r="J657" s="21"/>
      <c r="K657" s="21"/>
      <c r="L657" s="21"/>
      <c r="M657" s="22"/>
      <c r="N657" s="23"/>
      <c r="O657" s="23"/>
      <c r="P657" s="24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"/>
      <c r="B658" s="4"/>
      <c r="C658" s="12"/>
      <c r="D658" s="14"/>
      <c r="E658" s="14"/>
      <c r="F658" s="3"/>
      <c r="G658" s="9"/>
      <c r="H658" s="13"/>
      <c r="I658" s="14"/>
      <c r="J658" s="21"/>
      <c r="K658" s="21"/>
      <c r="L658" s="21"/>
      <c r="M658" s="22"/>
      <c r="N658" s="23"/>
      <c r="O658" s="23"/>
      <c r="P658" s="24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"/>
      <c r="B659" s="4"/>
      <c r="C659" s="12"/>
      <c r="D659" s="14"/>
      <c r="E659" s="14"/>
      <c r="F659" s="3"/>
      <c r="G659" s="9"/>
      <c r="H659" s="13"/>
      <c r="I659" s="14"/>
      <c r="J659" s="21"/>
      <c r="K659" s="21"/>
      <c r="L659" s="21"/>
      <c r="M659" s="22"/>
      <c r="N659" s="23"/>
      <c r="O659" s="23"/>
      <c r="P659" s="24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"/>
      <c r="B660" s="4"/>
      <c r="C660" s="12"/>
      <c r="D660" s="14"/>
      <c r="E660" s="14"/>
      <c r="F660" s="3"/>
      <c r="G660" s="9"/>
      <c r="H660" s="13"/>
      <c r="I660" s="14"/>
      <c r="J660" s="21"/>
      <c r="K660" s="21"/>
      <c r="L660" s="21"/>
      <c r="M660" s="22"/>
      <c r="N660" s="23"/>
      <c r="O660" s="23"/>
      <c r="P660" s="24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"/>
      <c r="B661" s="4"/>
      <c r="C661" s="12"/>
      <c r="D661" s="14"/>
      <c r="E661" s="14"/>
      <c r="F661" s="3"/>
      <c r="G661" s="9"/>
      <c r="H661" s="13"/>
      <c r="I661" s="14"/>
      <c r="J661" s="21"/>
      <c r="K661" s="21"/>
      <c r="L661" s="21"/>
      <c r="M661" s="22"/>
      <c r="N661" s="23"/>
      <c r="O661" s="23"/>
      <c r="P661" s="24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"/>
      <c r="B662" s="4"/>
      <c r="C662" s="12"/>
      <c r="D662" s="14"/>
      <c r="E662" s="14"/>
      <c r="F662" s="3"/>
      <c r="G662" s="9"/>
      <c r="H662" s="13"/>
      <c r="I662" s="14"/>
      <c r="J662" s="21"/>
      <c r="K662" s="21"/>
      <c r="L662" s="21"/>
      <c r="M662" s="22"/>
      <c r="N662" s="23"/>
      <c r="O662" s="23"/>
      <c r="P662" s="24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"/>
      <c r="B663" s="4"/>
      <c r="C663" s="12"/>
      <c r="D663" s="14"/>
      <c r="E663" s="14"/>
      <c r="F663" s="3"/>
      <c r="G663" s="9"/>
      <c r="H663" s="13"/>
      <c r="I663" s="14"/>
      <c r="J663" s="21"/>
      <c r="K663" s="21"/>
      <c r="L663" s="21"/>
      <c r="M663" s="22"/>
      <c r="N663" s="23"/>
      <c r="O663" s="23"/>
      <c r="P663" s="24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"/>
      <c r="B664" s="4"/>
      <c r="C664" s="12"/>
      <c r="D664" s="14"/>
      <c r="E664" s="14"/>
      <c r="F664" s="3"/>
      <c r="G664" s="9"/>
      <c r="H664" s="13"/>
      <c r="I664" s="14"/>
      <c r="J664" s="21"/>
      <c r="K664" s="21"/>
      <c r="L664" s="21"/>
      <c r="M664" s="22"/>
      <c r="N664" s="23"/>
      <c r="O664" s="23"/>
      <c r="P664" s="24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"/>
      <c r="B665" s="4"/>
      <c r="C665" s="12"/>
      <c r="D665" s="14"/>
      <c r="E665" s="14"/>
      <c r="F665" s="3"/>
      <c r="G665" s="9"/>
      <c r="H665" s="13"/>
      <c r="I665" s="14"/>
      <c r="J665" s="21"/>
      <c r="K665" s="21"/>
      <c r="L665" s="21"/>
      <c r="M665" s="22"/>
      <c r="N665" s="23"/>
      <c r="O665" s="23"/>
      <c r="P665" s="24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"/>
      <c r="B666" s="4"/>
      <c r="C666" s="12"/>
      <c r="D666" s="14"/>
      <c r="E666" s="14"/>
      <c r="F666" s="3"/>
      <c r="G666" s="9"/>
      <c r="H666" s="13"/>
      <c r="I666" s="14"/>
      <c r="J666" s="21"/>
      <c r="K666" s="21"/>
      <c r="L666" s="21"/>
      <c r="M666" s="22"/>
      <c r="N666" s="23"/>
      <c r="O666" s="23"/>
      <c r="P666" s="24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"/>
      <c r="B667" s="4"/>
      <c r="C667" s="12"/>
      <c r="D667" s="14"/>
      <c r="E667" s="14"/>
      <c r="F667" s="3"/>
      <c r="G667" s="9"/>
      <c r="H667" s="13"/>
      <c r="I667" s="14"/>
      <c r="J667" s="21"/>
      <c r="K667" s="21"/>
      <c r="L667" s="21"/>
      <c r="M667" s="22"/>
      <c r="N667" s="23"/>
      <c r="O667" s="23"/>
      <c r="P667" s="24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"/>
      <c r="B668" s="4"/>
      <c r="C668" s="12"/>
      <c r="D668" s="14"/>
      <c r="E668" s="14"/>
      <c r="F668" s="3"/>
      <c r="G668" s="9"/>
      <c r="H668" s="13"/>
      <c r="I668" s="14"/>
      <c r="J668" s="21"/>
      <c r="K668" s="21"/>
      <c r="L668" s="21"/>
      <c r="M668" s="22"/>
      <c r="N668" s="23"/>
      <c r="O668" s="23"/>
      <c r="P668" s="24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"/>
      <c r="B669" s="4"/>
      <c r="C669" s="12"/>
      <c r="D669" s="14"/>
      <c r="E669" s="14"/>
      <c r="F669" s="3"/>
      <c r="G669" s="9"/>
      <c r="H669" s="13"/>
      <c r="I669" s="14"/>
      <c r="J669" s="21"/>
      <c r="K669" s="21"/>
      <c r="L669" s="21"/>
      <c r="M669" s="22"/>
      <c r="N669" s="23"/>
      <c r="O669" s="23"/>
      <c r="P669" s="24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"/>
      <c r="B670" s="4"/>
      <c r="C670" s="12"/>
      <c r="D670" s="14"/>
      <c r="E670" s="14"/>
      <c r="F670" s="3"/>
      <c r="G670" s="9"/>
      <c r="H670" s="13"/>
      <c r="I670" s="14"/>
      <c r="J670" s="21"/>
      <c r="K670" s="21"/>
      <c r="L670" s="21"/>
      <c r="M670" s="22"/>
      <c r="N670" s="23"/>
      <c r="O670" s="23"/>
      <c r="P670" s="24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"/>
      <c r="B671" s="4"/>
      <c r="C671" s="12"/>
      <c r="D671" s="14"/>
      <c r="E671" s="14"/>
      <c r="F671" s="3"/>
      <c r="G671" s="9"/>
      <c r="H671" s="13"/>
      <c r="I671" s="14"/>
      <c r="J671" s="21"/>
      <c r="K671" s="21"/>
      <c r="L671" s="21"/>
      <c r="M671" s="22"/>
      <c r="N671" s="23"/>
      <c r="O671" s="23"/>
      <c r="P671" s="24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"/>
      <c r="B672" s="4"/>
      <c r="C672" s="12"/>
      <c r="D672" s="14"/>
      <c r="E672" s="14"/>
      <c r="F672" s="3"/>
      <c r="G672" s="9"/>
      <c r="H672" s="13"/>
      <c r="I672" s="14"/>
      <c r="J672" s="21"/>
      <c r="K672" s="21"/>
      <c r="L672" s="21"/>
      <c r="M672" s="22"/>
      <c r="N672" s="23"/>
      <c r="O672" s="23"/>
      <c r="P672" s="24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"/>
      <c r="B673" s="4"/>
      <c r="C673" s="12"/>
      <c r="D673" s="14"/>
      <c r="E673" s="14"/>
      <c r="F673" s="3"/>
      <c r="G673" s="9"/>
      <c r="H673" s="13"/>
      <c r="I673" s="14"/>
      <c r="J673" s="21"/>
      <c r="K673" s="21"/>
      <c r="L673" s="21"/>
      <c r="M673" s="22"/>
      <c r="N673" s="23"/>
      <c r="O673" s="23"/>
      <c r="P673" s="24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"/>
      <c r="B674" s="4"/>
      <c r="C674" s="12"/>
      <c r="D674" s="14"/>
      <c r="E674" s="14"/>
      <c r="F674" s="3"/>
      <c r="G674" s="9"/>
      <c r="H674" s="13"/>
      <c r="I674" s="14"/>
      <c r="J674" s="21"/>
      <c r="K674" s="21"/>
      <c r="L674" s="21"/>
      <c r="M674" s="22"/>
      <c r="N674" s="23"/>
      <c r="O674" s="23"/>
      <c r="P674" s="24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"/>
      <c r="B675" s="4"/>
      <c r="C675" s="12"/>
      <c r="D675" s="14"/>
      <c r="E675" s="14"/>
      <c r="F675" s="3"/>
      <c r="G675" s="9"/>
      <c r="H675" s="13"/>
      <c r="I675" s="14"/>
      <c r="J675" s="21"/>
      <c r="K675" s="21"/>
      <c r="L675" s="21"/>
      <c r="M675" s="22"/>
      <c r="N675" s="23"/>
      <c r="O675" s="23"/>
      <c r="P675" s="24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"/>
      <c r="B676" s="4"/>
      <c r="C676" s="12"/>
      <c r="D676" s="14"/>
      <c r="E676" s="14"/>
      <c r="F676" s="3"/>
      <c r="G676" s="9"/>
      <c r="H676" s="13"/>
      <c r="I676" s="14"/>
      <c r="J676" s="21"/>
      <c r="K676" s="21"/>
      <c r="L676" s="21"/>
      <c r="M676" s="22"/>
      <c r="N676" s="23"/>
      <c r="O676" s="23"/>
      <c r="P676" s="24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"/>
      <c r="B677" s="4"/>
      <c r="C677" s="12"/>
      <c r="D677" s="14"/>
      <c r="E677" s="14"/>
      <c r="F677" s="3"/>
      <c r="G677" s="9"/>
      <c r="H677" s="13"/>
      <c r="I677" s="14"/>
      <c r="J677" s="21"/>
      <c r="K677" s="21"/>
      <c r="L677" s="21"/>
      <c r="M677" s="22"/>
      <c r="N677" s="23"/>
      <c r="O677" s="23"/>
      <c r="P677" s="24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"/>
      <c r="B678" s="4"/>
      <c r="C678" s="12"/>
      <c r="D678" s="14"/>
      <c r="E678" s="14"/>
      <c r="F678" s="3"/>
      <c r="G678" s="9"/>
      <c r="H678" s="13"/>
      <c r="I678" s="14"/>
      <c r="J678" s="21"/>
      <c r="K678" s="21"/>
      <c r="L678" s="21"/>
      <c r="M678" s="22"/>
      <c r="N678" s="23"/>
      <c r="O678" s="23"/>
      <c r="P678" s="24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"/>
      <c r="B679" s="4"/>
      <c r="C679" s="12"/>
      <c r="D679" s="14"/>
      <c r="E679" s="14"/>
      <c r="F679" s="3"/>
      <c r="G679" s="9"/>
      <c r="H679" s="13"/>
      <c r="I679" s="14"/>
      <c r="J679" s="21"/>
      <c r="K679" s="21"/>
      <c r="L679" s="21"/>
      <c r="M679" s="22"/>
      <c r="N679" s="23"/>
      <c r="O679" s="23"/>
      <c r="P679" s="24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"/>
      <c r="B680" s="4"/>
      <c r="C680" s="12"/>
      <c r="D680" s="14"/>
      <c r="E680" s="14"/>
      <c r="F680" s="3"/>
      <c r="G680" s="9"/>
      <c r="H680" s="13"/>
      <c r="I680" s="14"/>
      <c r="J680" s="21"/>
      <c r="K680" s="21"/>
      <c r="L680" s="21"/>
      <c r="M680" s="22"/>
      <c r="N680" s="23"/>
      <c r="O680" s="23"/>
      <c r="P680" s="24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"/>
      <c r="B681" s="4"/>
      <c r="C681" s="12"/>
      <c r="D681" s="14"/>
      <c r="E681" s="14"/>
      <c r="F681" s="3"/>
      <c r="G681" s="9"/>
      <c r="H681" s="13"/>
      <c r="I681" s="14"/>
      <c r="J681" s="21"/>
      <c r="K681" s="21"/>
      <c r="L681" s="21"/>
      <c r="M681" s="22"/>
      <c r="N681" s="23"/>
      <c r="O681" s="23"/>
      <c r="P681" s="24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"/>
      <c r="B682" s="4"/>
      <c r="C682" s="12"/>
      <c r="D682" s="14"/>
      <c r="E682" s="14"/>
      <c r="F682" s="3"/>
      <c r="G682" s="9"/>
      <c r="H682" s="13"/>
      <c r="I682" s="14"/>
      <c r="J682" s="21"/>
      <c r="K682" s="21"/>
      <c r="L682" s="21"/>
      <c r="M682" s="22"/>
      <c r="N682" s="23"/>
      <c r="O682" s="23"/>
      <c r="P682" s="24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"/>
      <c r="B683" s="4"/>
      <c r="C683" s="12"/>
      <c r="D683" s="14"/>
      <c r="E683" s="14"/>
      <c r="F683" s="3"/>
      <c r="G683" s="9"/>
      <c r="H683" s="13"/>
      <c r="I683" s="14"/>
      <c r="J683" s="21"/>
      <c r="K683" s="21"/>
      <c r="L683" s="21"/>
      <c r="M683" s="22"/>
      <c r="N683" s="23"/>
      <c r="O683" s="23"/>
      <c r="P683" s="24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"/>
      <c r="B684" s="4"/>
      <c r="C684" s="12"/>
      <c r="D684" s="14"/>
      <c r="E684" s="14"/>
      <c r="F684" s="3"/>
      <c r="G684" s="9"/>
      <c r="H684" s="13"/>
      <c r="I684" s="14"/>
      <c r="J684" s="21"/>
      <c r="K684" s="21"/>
      <c r="L684" s="21"/>
      <c r="M684" s="22"/>
      <c r="N684" s="23"/>
      <c r="O684" s="23"/>
      <c r="P684" s="24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"/>
      <c r="B685" s="4"/>
      <c r="C685" s="12"/>
      <c r="D685" s="14"/>
      <c r="E685" s="14"/>
      <c r="F685" s="3"/>
      <c r="G685" s="9"/>
      <c r="H685" s="13"/>
      <c r="I685" s="14"/>
      <c r="J685" s="21"/>
      <c r="K685" s="21"/>
      <c r="L685" s="21"/>
      <c r="M685" s="22"/>
      <c r="N685" s="23"/>
      <c r="O685" s="23"/>
      <c r="P685" s="24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"/>
      <c r="B686" s="4"/>
      <c r="C686" s="12"/>
      <c r="D686" s="14"/>
      <c r="E686" s="14"/>
      <c r="F686" s="3"/>
      <c r="G686" s="9"/>
      <c r="H686" s="13"/>
      <c r="I686" s="14"/>
      <c r="J686" s="21"/>
      <c r="K686" s="21"/>
      <c r="L686" s="21"/>
      <c r="M686" s="22"/>
      <c r="N686" s="23"/>
      <c r="O686" s="23"/>
      <c r="P686" s="24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"/>
      <c r="B687" s="4"/>
      <c r="C687" s="12"/>
      <c r="D687" s="14"/>
      <c r="E687" s="14"/>
      <c r="F687" s="3"/>
      <c r="G687" s="9"/>
      <c r="H687" s="13"/>
      <c r="I687" s="14"/>
      <c r="J687" s="21"/>
      <c r="K687" s="21"/>
      <c r="L687" s="21"/>
      <c r="M687" s="22"/>
      <c r="N687" s="23"/>
      <c r="O687" s="23"/>
      <c r="P687" s="24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"/>
      <c r="B688" s="4"/>
      <c r="C688" s="12"/>
      <c r="D688" s="14"/>
      <c r="E688" s="14"/>
      <c r="F688" s="3"/>
      <c r="G688" s="9"/>
      <c r="H688" s="13"/>
      <c r="I688" s="14"/>
      <c r="J688" s="21"/>
      <c r="K688" s="21"/>
      <c r="L688" s="21"/>
      <c r="M688" s="22"/>
      <c r="N688" s="23"/>
      <c r="O688" s="23"/>
      <c r="P688" s="24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"/>
      <c r="B689" s="4"/>
      <c r="C689" s="12"/>
      <c r="D689" s="14"/>
      <c r="E689" s="14"/>
      <c r="F689" s="3"/>
      <c r="G689" s="9"/>
      <c r="H689" s="13"/>
      <c r="I689" s="14"/>
      <c r="J689" s="21"/>
      <c r="K689" s="21"/>
      <c r="L689" s="21"/>
      <c r="M689" s="22"/>
      <c r="N689" s="23"/>
      <c r="O689" s="23"/>
      <c r="P689" s="24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"/>
      <c r="B690" s="4"/>
      <c r="C690" s="12"/>
      <c r="D690" s="14"/>
      <c r="E690" s="14"/>
      <c r="F690" s="3"/>
      <c r="G690" s="9"/>
      <c r="H690" s="13"/>
      <c r="I690" s="14"/>
      <c r="J690" s="21"/>
      <c r="K690" s="21"/>
      <c r="L690" s="21"/>
      <c r="M690" s="22"/>
      <c r="N690" s="23"/>
      <c r="O690" s="23"/>
      <c r="P690" s="24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"/>
      <c r="B691" s="4"/>
      <c r="C691" s="12"/>
      <c r="D691" s="14"/>
      <c r="E691" s="14"/>
      <c r="F691" s="3"/>
      <c r="G691" s="9"/>
      <c r="H691" s="13"/>
      <c r="I691" s="14"/>
      <c r="J691" s="21"/>
      <c r="K691" s="21"/>
      <c r="L691" s="21"/>
      <c r="M691" s="22"/>
      <c r="N691" s="23"/>
      <c r="O691" s="23"/>
      <c r="P691" s="24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"/>
      <c r="B692" s="4"/>
      <c r="C692" s="12"/>
      <c r="D692" s="14"/>
      <c r="E692" s="14"/>
      <c r="F692" s="3"/>
      <c r="G692" s="9"/>
      <c r="H692" s="13"/>
      <c r="I692" s="14"/>
      <c r="J692" s="21"/>
      <c r="K692" s="21"/>
      <c r="L692" s="21"/>
      <c r="M692" s="22"/>
      <c r="N692" s="23"/>
      <c r="O692" s="23"/>
      <c r="P692" s="24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"/>
      <c r="B693" s="4"/>
      <c r="C693" s="12"/>
      <c r="D693" s="14"/>
      <c r="E693" s="14"/>
      <c r="F693" s="3"/>
      <c r="G693" s="9"/>
      <c r="H693" s="13"/>
      <c r="I693" s="14"/>
      <c r="J693" s="21"/>
      <c r="K693" s="21"/>
      <c r="L693" s="21"/>
      <c r="M693" s="22"/>
      <c r="N693" s="23"/>
      <c r="O693" s="23"/>
      <c r="P693" s="24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"/>
      <c r="B694" s="4"/>
      <c r="C694" s="12"/>
      <c r="D694" s="14"/>
      <c r="E694" s="14"/>
      <c r="F694" s="3"/>
      <c r="G694" s="9"/>
      <c r="H694" s="13"/>
      <c r="I694" s="14"/>
      <c r="J694" s="21"/>
      <c r="K694" s="21"/>
      <c r="L694" s="21"/>
      <c r="M694" s="22"/>
      <c r="N694" s="23"/>
      <c r="O694" s="23"/>
      <c r="P694" s="24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"/>
      <c r="B695" s="4"/>
      <c r="C695" s="12"/>
      <c r="D695" s="14"/>
      <c r="E695" s="14"/>
      <c r="F695" s="3"/>
      <c r="G695" s="9"/>
      <c r="H695" s="13"/>
      <c r="I695" s="14"/>
      <c r="J695" s="21"/>
      <c r="K695" s="21"/>
      <c r="L695" s="21"/>
      <c r="M695" s="22"/>
      <c r="N695" s="23"/>
      <c r="O695" s="23"/>
      <c r="P695" s="24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"/>
      <c r="B696" s="4"/>
      <c r="C696" s="12"/>
      <c r="D696" s="14"/>
      <c r="E696" s="14"/>
      <c r="F696" s="3"/>
      <c r="G696" s="9"/>
      <c r="H696" s="13"/>
      <c r="I696" s="14"/>
      <c r="J696" s="21"/>
      <c r="K696" s="21"/>
      <c r="L696" s="21"/>
      <c r="M696" s="22"/>
      <c r="N696" s="23"/>
      <c r="O696" s="23"/>
      <c r="P696" s="24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"/>
      <c r="B697" s="4"/>
      <c r="C697" s="12"/>
      <c r="D697" s="14"/>
      <c r="E697" s="14"/>
      <c r="F697" s="3"/>
      <c r="G697" s="9"/>
      <c r="H697" s="13"/>
      <c r="I697" s="14"/>
      <c r="J697" s="21"/>
      <c r="K697" s="21"/>
      <c r="L697" s="21"/>
      <c r="M697" s="22"/>
      <c r="N697" s="23"/>
      <c r="O697" s="23"/>
      <c r="P697" s="24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"/>
      <c r="B698" s="4"/>
      <c r="C698" s="12"/>
      <c r="D698" s="14"/>
      <c r="E698" s="14"/>
      <c r="F698" s="3"/>
      <c r="G698" s="9"/>
      <c r="H698" s="13"/>
      <c r="I698" s="14"/>
      <c r="J698" s="21"/>
      <c r="K698" s="21"/>
      <c r="L698" s="21"/>
      <c r="M698" s="22"/>
      <c r="N698" s="23"/>
      <c r="O698" s="23"/>
      <c r="P698" s="24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"/>
      <c r="B699" s="4"/>
      <c r="C699" s="12"/>
      <c r="D699" s="14"/>
      <c r="E699" s="14"/>
      <c r="F699" s="3"/>
      <c r="G699" s="9"/>
      <c r="H699" s="13"/>
      <c r="I699" s="14"/>
      <c r="J699" s="21"/>
      <c r="K699" s="21"/>
      <c r="L699" s="21"/>
      <c r="M699" s="22"/>
      <c r="N699" s="23"/>
      <c r="O699" s="23"/>
      <c r="P699" s="24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"/>
      <c r="B700" s="4"/>
      <c r="C700" s="12"/>
      <c r="D700" s="14"/>
      <c r="E700" s="14"/>
      <c r="F700" s="3"/>
      <c r="G700" s="9"/>
      <c r="H700" s="13"/>
      <c r="I700" s="14"/>
      <c r="J700" s="21"/>
      <c r="K700" s="21"/>
      <c r="L700" s="21"/>
      <c r="M700" s="22"/>
      <c r="N700" s="23"/>
      <c r="O700" s="23"/>
      <c r="P700" s="24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"/>
      <c r="B701" s="4"/>
      <c r="C701" s="12"/>
      <c r="D701" s="14"/>
      <c r="E701" s="14"/>
      <c r="F701" s="3"/>
      <c r="G701" s="9"/>
      <c r="H701" s="13"/>
      <c r="I701" s="14"/>
      <c r="J701" s="21"/>
      <c r="K701" s="21"/>
      <c r="L701" s="21"/>
      <c r="M701" s="22"/>
      <c r="N701" s="23"/>
      <c r="O701" s="23"/>
      <c r="P701" s="24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"/>
      <c r="B702" s="4"/>
      <c r="C702" s="12"/>
      <c r="D702" s="14"/>
      <c r="E702" s="14"/>
      <c r="F702" s="3"/>
      <c r="G702" s="9"/>
      <c r="H702" s="13"/>
      <c r="I702" s="14"/>
      <c r="J702" s="21"/>
      <c r="K702" s="21"/>
      <c r="L702" s="21"/>
      <c r="M702" s="22"/>
      <c r="N702" s="23"/>
      <c r="O702" s="23"/>
      <c r="P702" s="24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"/>
      <c r="B703" s="4"/>
      <c r="C703" s="12"/>
      <c r="D703" s="14"/>
      <c r="E703" s="14"/>
      <c r="F703" s="3"/>
      <c r="G703" s="9"/>
      <c r="H703" s="13"/>
      <c r="I703" s="14"/>
      <c r="J703" s="21"/>
      <c r="K703" s="21"/>
      <c r="L703" s="21"/>
      <c r="M703" s="22"/>
      <c r="N703" s="23"/>
      <c r="O703" s="23"/>
      <c r="P703" s="24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"/>
      <c r="B704" s="4"/>
      <c r="C704" s="12"/>
      <c r="D704" s="14"/>
      <c r="E704" s="14"/>
      <c r="F704" s="3"/>
      <c r="G704" s="9"/>
      <c r="H704" s="13"/>
      <c r="I704" s="14"/>
      <c r="J704" s="21"/>
      <c r="K704" s="21"/>
      <c r="L704" s="21"/>
      <c r="M704" s="22"/>
      <c r="N704" s="23"/>
      <c r="O704" s="23"/>
      <c r="P704" s="24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"/>
      <c r="B705" s="4"/>
      <c r="C705" s="12"/>
      <c r="D705" s="14"/>
      <c r="E705" s="14"/>
      <c r="F705" s="3"/>
      <c r="G705" s="9"/>
      <c r="H705" s="13"/>
      <c r="I705" s="14"/>
      <c r="J705" s="21"/>
      <c r="K705" s="21"/>
      <c r="L705" s="21"/>
      <c r="M705" s="22"/>
      <c r="N705" s="23"/>
      <c r="O705" s="23"/>
      <c r="P705" s="24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"/>
      <c r="B706" s="4"/>
      <c r="C706" s="12"/>
      <c r="D706" s="14"/>
      <c r="E706" s="14"/>
      <c r="F706" s="3"/>
      <c r="G706" s="9"/>
      <c r="H706" s="13"/>
      <c r="I706" s="14"/>
      <c r="J706" s="21"/>
      <c r="K706" s="21"/>
      <c r="L706" s="21"/>
      <c r="M706" s="22"/>
      <c r="N706" s="23"/>
      <c r="O706" s="23"/>
      <c r="P706" s="24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"/>
      <c r="B707" s="4"/>
      <c r="C707" s="12"/>
      <c r="D707" s="14"/>
      <c r="E707" s="14"/>
      <c r="F707" s="3"/>
      <c r="G707" s="9"/>
      <c r="H707" s="13"/>
      <c r="I707" s="14"/>
      <c r="J707" s="21"/>
      <c r="K707" s="21"/>
      <c r="L707" s="21"/>
      <c r="M707" s="22"/>
      <c r="N707" s="23"/>
      <c r="O707" s="23"/>
      <c r="P707" s="24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"/>
      <c r="B708" s="4"/>
      <c r="C708" s="12"/>
      <c r="D708" s="14"/>
      <c r="E708" s="14"/>
      <c r="F708" s="3"/>
      <c r="G708" s="9"/>
      <c r="H708" s="13"/>
      <c r="I708" s="14"/>
      <c r="J708" s="21"/>
      <c r="K708" s="21"/>
      <c r="L708" s="21"/>
      <c r="M708" s="22"/>
      <c r="N708" s="23"/>
      <c r="O708" s="23"/>
      <c r="P708" s="24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"/>
      <c r="B709" s="4"/>
      <c r="C709" s="12"/>
      <c r="D709" s="14"/>
      <c r="E709" s="14"/>
      <c r="F709" s="3"/>
      <c r="G709" s="9"/>
      <c r="H709" s="13"/>
      <c r="I709" s="14"/>
      <c r="J709" s="21"/>
      <c r="K709" s="21"/>
      <c r="L709" s="21"/>
      <c r="M709" s="22"/>
      <c r="N709" s="23"/>
      <c r="O709" s="23"/>
      <c r="P709" s="24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"/>
      <c r="B710" s="4"/>
      <c r="C710" s="12"/>
      <c r="D710" s="14"/>
      <c r="E710" s="14"/>
      <c r="F710" s="3"/>
      <c r="G710" s="9"/>
      <c r="H710" s="13"/>
      <c r="I710" s="14"/>
      <c r="J710" s="21"/>
      <c r="K710" s="21"/>
      <c r="L710" s="21"/>
      <c r="M710" s="22"/>
      <c r="N710" s="23"/>
      <c r="O710" s="23"/>
      <c r="P710" s="24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"/>
      <c r="B711" s="4"/>
      <c r="C711" s="12"/>
      <c r="D711" s="14"/>
      <c r="E711" s="14"/>
      <c r="F711" s="3"/>
      <c r="G711" s="9"/>
      <c r="H711" s="13"/>
      <c r="I711" s="14"/>
      <c r="J711" s="21"/>
      <c r="K711" s="21"/>
      <c r="L711" s="21"/>
      <c r="M711" s="22"/>
      <c r="N711" s="23"/>
      <c r="O711" s="23"/>
      <c r="P711" s="24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"/>
      <c r="B712" s="4"/>
      <c r="C712" s="12"/>
      <c r="D712" s="14"/>
      <c r="E712" s="14"/>
      <c r="F712" s="3"/>
      <c r="G712" s="9"/>
      <c r="H712" s="13"/>
      <c r="I712" s="14"/>
      <c r="J712" s="21"/>
      <c r="K712" s="21"/>
      <c r="L712" s="21"/>
      <c r="M712" s="22"/>
      <c r="N712" s="23"/>
      <c r="O712" s="23"/>
      <c r="P712" s="24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"/>
      <c r="B713" s="4"/>
      <c r="C713" s="12"/>
      <c r="D713" s="14"/>
      <c r="E713" s="14"/>
      <c r="F713" s="3"/>
      <c r="G713" s="9"/>
      <c r="H713" s="13"/>
      <c r="I713" s="14"/>
      <c r="J713" s="21"/>
      <c r="K713" s="21"/>
      <c r="L713" s="21"/>
      <c r="M713" s="22"/>
      <c r="N713" s="23"/>
      <c r="O713" s="23"/>
      <c r="P713" s="24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"/>
      <c r="B714" s="4"/>
      <c r="C714" s="12"/>
      <c r="D714" s="14"/>
      <c r="E714" s="14"/>
      <c r="F714" s="3"/>
      <c r="G714" s="9"/>
      <c r="H714" s="13"/>
      <c r="I714" s="14"/>
      <c r="J714" s="21"/>
      <c r="K714" s="21"/>
      <c r="L714" s="21"/>
      <c r="M714" s="22"/>
      <c r="N714" s="23"/>
      <c r="O714" s="23"/>
      <c r="P714" s="24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"/>
      <c r="B715" s="4"/>
      <c r="C715" s="12"/>
      <c r="D715" s="14"/>
      <c r="E715" s="14"/>
      <c r="F715" s="3"/>
      <c r="G715" s="9"/>
      <c r="H715" s="13"/>
      <c r="I715" s="14"/>
      <c r="J715" s="21"/>
      <c r="K715" s="21"/>
      <c r="L715" s="21"/>
      <c r="M715" s="22"/>
      <c r="N715" s="23"/>
      <c r="O715" s="23"/>
      <c r="P715" s="24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"/>
      <c r="B716" s="4"/>
      <c r="C716" s="12"/>
      <c r="D716" s="14"/>
      <c r="E716" s="14"/>
      <c r="F716" s="3"/>
      <c r="G716" s="9"/>
      <c r="H716" s="13"/>
      <c r="I716" s="14"/>
      <c r="J716" s="21"/>
      <c r="K716" s="21"/>
      <c r="L716" s="21"/>
      <c r="M716" s="22"/>
      <c r="N716" s="23"/>
      <c r="O716" s="23"/>
      <c r="P716" s="24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"/>
      <c r="B717" s="4"/>
      <c r="C717" s="12"/>
      <c r="D717" s="14"/>
      <c r="E717" s="14"/>
      <c r="F717" s="3"/>
      <c r="G717" s="9"/>
      <c r="H717" s="13"/>
      <c r="I717" s="14"/>
      <c r="J717" s="21"/>
      <c r="K717" s="21"/>
      <c r="L717" s="21"/>
      <c r="M717" s="22"/>
      <c r="N717" s="23"/>
      <c r="O717" s="23"/>
      <c r="P717" s="24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"/>
      <c r="B718" s="4"/>
      <c r="C718" s="12"/>
      <c r="D718" s="14"/>
      <c r="E718" s="14"/>
      <c r="F718" s="3"/>
      <c r="G718" s="9"/>
      <c r="H718" s="13"/>
      <c r="I718" s="14"/>
      <c r="J718" s="21"/>
      <c r="K718" s="21"/>
      <c r="L718" s="21"/>
      <c r="M718" s="22"/>
      <c r="N718" s="23"/>
      <c r="O718" s="23"/>
      <c r="P718" s="24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"/>
      <c r="B719" s="4"/>
      <c r="C719" s="12"/>
      <c r="D719" s="14"/>
      <c r="E719" s="14"/>
      <c r="F719" s="3"/>
      <c r="G719" s="9"/>
      <c r="H719" s="13"/>
      <c r="I719" s="14"/>
      <c r="J719" s="21"/>
      <c r="K719" s="21"/>
      <c r="L719" s="21"/>
      <c r="M719" s="22"/>
      <c r="N719" s="23"/>
      <c r="O719" s="23"/>
      <c r="P719" s="24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"/>
      <c r="B720" s="4"/>
      <c r="C720" s="12"/>
      <c r="D720" s="14"/>
      <c r="E720" s="14"/>
      <c r="F720" s="3"/>
      <c r="G720" s="9"/>
      <c r="H720" s="13"/>
      <c r="I720" s="14"/>
      <c r="J720" s="21"/>
      <c r="K720" s="21"/>
      <c r="L720" s="21"/>
      <c r="M720" s="22"/>
      <c r="N720" s="23"/>
      <c r="O720" s="23"/>
      <c r="P720" s="24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"/>
      <c r="B721" s="4"/>
      <c r="C721" s="12"/>
      <c r="D721" s="14"/>
      <c r="E721" s="14"/>
      <c r="F721" s="3"/>
      <c r="G721" s="9"/>
      <c r="H721" s="13"/>
      <c r="I721" s="14"/>
      <c r="J721" s="21"/>
      <c r="K721" s="21"/>
      <c r="L721" s="21"/>
      <c r="M721" s="22"/>
      <c r="N721" s="23"/>
      <c r="O721" s="23"/>
      <c r="P721" s="24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"/>
      <c r="B722" s="4"/>
      <c r="C722" s="12"/>
      <c r="D722" s="14"/>
      <c r="E722" s="14"/>
      <c r="F722" s="3"/>
      <c r="G722" s="9"/>
      <c r="H722" s="13"/>
      <c r="I722" s="14"/>
      <c r="J722" s="21"/>
      <c r="K722" s="21"/>
      <c r="L722" s="21"/>
      <c r="M722" s="22"/>
      <c r="N722" s="23"/>
      <c r="O722" s="23"/>
      <c r="P722" s="24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"/>
      <c r="B723" s="4"/>
      <c r="C723" s="12"/>
      <c r="D723" s="14"/>
      <c r="E723" s="14"/>
      <c r="F723" s="3"/>
      <c r="G723" s="9"/>
      <c r="H723" s="13"/>
      <c r="I723" s="14"/>
      <c r="J723" s="21"/>
      <c r="K723" s="21"/>
      <c r="L723" s="21"/>
      <c r="M723" s="22"/>
      <c r="N723" s="23"/>
      <c r="O723" s="23"/>
      <c r="P723" s="24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"/>
      <c r="B724" s="4"/>
      <c r="C724" s="12"/>
      <c r="D724" s="14"/>
      <c r="E724" s="14"/>
      <c r="F724" s="3"/>
      <c r="G724" s="9"/>
      <c r="H724" s="13"/>
      <c r="I724" s="14"/>
      <c r="J724" s="21"/>
      <c r="K724" s="21"/>
      <c r="L724" s="21"/>
      <c r="M724" s="22"/>
      <c r="N724" s="23"/>
      <c r="O724" s="23"/>
      <c r="P724" s="24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"/>
      <c r="B725" s="4"/>
      <c r="C725" s="12"/>
      <c r="D725" s="14"/>
      <c r="E725" s="14"/>
      <c r="F725" s="3"/>
      <c r="G725" s="9"/>
      <c r="H725" s="13"/>
      <c r="I725" s="14"/>
      <c r="J725" s="21"/>
      <c r="K725" s="21"/>
      <c r="L725" s="21"/>
      <c r="M725" s="22"/>
      <c r="N725" s="23"/>
      <c r="O725" s="23"/>
      <c r="P725" s="24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"/>
      <c r="B726" s="4"/>
      <c r="C726" s="12"/>
      <c r="D726" s="14"/>
      <c r="E726" s="14"/>
      <c r="F726" s="3"/>
      <c r="G726" s="9"/>
      <c r="H726" s="13"/>
      <c r="I726" s="14"/>
      <c r="J726" s="21"/>
      <c r="K726" s="21"/>
      <c r="L726" s="21"/>
      <c r="M726" s="22"/>
      <c r="N726" s="23"/>
      <c r="O726" s="23"/>
      <c r="P726" s="24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"/>
      <c r="B727" s="4"/>
      <c r="C727" s="12"/>
      <c r="D727" s="14"/>
      <c r="E727" s="14"/>
      <c r="F727" s="3"/>
      <c r="G727" s="9"/>
      <c r="H727" s="13"/>
      <c r="I727" s="14"/>
      <c r="J727" s="21"/>
      <c r="K727" s="21"/>
      <c r="L727" s="21"/>
      <c r="M727" s="22"/>
      <c r="N727" s="23"/>
      <c r="O727" s="23"/>
      <c r="P727" s="24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"/>
      <c r="B728" s="4"/>
      <c r="C728" s="12"/>
      <c r="D728" s="14"/>
      <c r="E728" s="14"/>
      <c r="F728" s="3"/>
      <c r="G728" s="9"/>
      <c r="H728" s="13"/>
      <c r="I728" s="14"/>
      <c r="J728" s="21"/>
      <c r="K728" s="21"/>
      <c r="L728" s="21"/>
      <c r="M728" s="22"/>
      <c r="N728" s="23"/>
      <c r="O728" s="23"/>
      <c r="P728" s="24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"/>
      <c r="B729" s="4"/>
      <c r="C729" s="12"/>
      <c r="D729" s="14"/>
      <c r="E729" s="14"/>
      <c r="F729" s="3"/>
      <c r="G729" s="9"/>
      <c r="H729" s="13"/>
      <c r="I729" s="14"/>
      <c r="J729" s="21"/>
      <c r="K729" s="21"/>
      <c r="L729" s="21"/>
      <c r="M729" s="22"/>
      <c r="N729" s="23"/>
      <c r="O729" s="23"/>
      <c r="P729" s="24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"/>
      <c r="B730" s="4"/>
      <c r="C730" s="12"/>
      <c r="D730" s="14"/>
      <c r="E730" s="14"/>
      <c r="F730" s="3"/>
      <c r="G730" s="9"/>
      <c r="H730" s="13"/>
      <c r="I730" s="14"/>
      <c r="J730" s="21"/>
      <c r="K730" s="21"/>
      <c r="L730" s="21"/>
      <c r="M730" s="22"/>
      <c r="N730" s="23"/>
      <c r="O730" s="23"/>
      <c r="P730" s="24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"/>
      <c r="B731" s="4"/>
      <c r="C731" s="12"/>
      <c r="D731" s="14"/>
      <c r="E731" s="14"/>
      <c r="F731" s="3"/>
      <c r="G731" s="9"/>
      <c r="H731" s="13"/>
      <c r="I731" s="14"/>
      <c r="J731" s="21"/>
      <c r="K731" s="21"/>
      <c r="L731" s="21"/>
      <c r="M731" s="22"/>
      <c r="N731" s="23"/>
      <c r="O731" s="23"/>
      <c r="P731" s="24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"/>
      <c r="B732" s="4"/>
      <c r="C732" s="12"/>
      <c r="D732" s="14"/>
      <c r="E732" s="14"/>
      <c r="F732" s="3"/>
      <c r="G732" s="9"/>
      <c r="H732" s="13"/>
      <c r="I732" s="14"/>
      <c r="J732" s="21"/>
      <c r="K732" s="21"/>
      <c r="L732" s="21"/>
      <c r="M732" s="22"/>
      <c r="N732" s="23"/>
      <c r="O732" s="23"/>
      <c r="P732" s="24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"/>
      <c r="B733" s="4"/>
      <c r="C733" s="12"/>
      <c r="D733" s="14"/>
      <c r="E733" s="14"/>
      <c r="F733" s="3"/>
      <c r="G733" s="9"/>
      <c r="H733" s="13"/>
      <c r="I733" s="14"/>
      <c r="J733" s="21"/>
      <c r="K733" s="21"/>
      <c r="L733" s="21"/>
      <c r="M733" s="22"/>
      <c r="N733" s="23"/>
      <c r="O733" s="23"/>
      <c r="P733" s="24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"/>
      <c r="B734" s="4"/>
      <c r="C734" s="12"/>
      <c r="D734" s="14"/>
      <c r="E734" s="14"/>
      <c r="F734" s="3"/>
      <c r="G734" s="9"/>
      <c r="H734" s="13"/>
      <c r="I734" s="14"/>
      <c r="J734" s="21"/>
      <c r="K734" s="21"/>
      <c r="L734" s="21"/>
      <c r="M734" s="22"/>
      <c r="N734" s="23"/>
      <c r="O734" s="23"/>
      <c r="P734" s="24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"/>
      <c r="B735" s="4"/>
      <c r="C735" s="12"/>
      <c r="D735" s="14"/>
      <c r="E735" s="14"/>
      <c r="F735" s="3"/>
      <c r="G735" s="9"/>
      <c r="H735" s="13"/>
      <c r="I735" s="14"/>
      <c r="J735" s="21"/>
      <c r="K735" s="21"/>
      <c r="L735" s="21"/>
      <c r="M735" s="22"/>
      <c r="N735" s="23"/>
      <c r="O735" s="23"/>
      <c r="P735" s="24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"/>
      <c r="B736" s="4"/>
      <c r="C736" s="12"/>
      <c r="D736" s="14"/>
      <c r="E736" s="14"/>
      <c r="F736" s="3"/>
      <c r="G736" s="9"/>
      <c r="H736" s="13"/>
      <c r="I736" s="14"/>
      <c r="J736" s="21"/>
      <c r="K736" s="21"/>
      <c r="L736" s="21"/>
      <c r="M736" s="22"/>
      <c r="N736" s="23"/>
      <c r="O736" s="23"/>
      <c r="P736" s="24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"/>
      <c r="B737" s="4"/>
      <c r="C737" s="12"/>
      <c r="D737" s="14"/>
      <c r="E737" s="14"/>
      <c r="F737" s="3"/>
      <c r="G737" s="9"/>
      <c r="H737" s="13"/>
      <c r="I737" s="14"/>
      <c r="J737" s="21"/>
      <c r="K737" s="21"/>
      <c r="L737" s="21"/>
      <c r="M737" s="22"/>
      <c r="N737" s="23"/>
      <c r="O737" s="23"/>
      <c r="P737" s="24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"/>
      <c r="B738" s="4"/>
      <c r="C738" s="12"/>
      <c r="D738" s="14"/>
      <c r="E738" s="14"/>
      <c r="F738" s="3"/>
      <c r="G738" s="9"/>
      <c r="H738" s="13"/>
      <c r="I738" s="14"/>
      <c r="J738" s="21"/>
      <c r="K738" s="21"/>
      <c r="L738" s="21"/>
      <c r="M738" s="22"/>
      <c r="N738" s="23"/>
      <c r="O738" s="23"/>
      <c r="P738" s="24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"/>
      <c r="B739" s="4"/>
      <c r="C739" s="12"/>
      <c r="D739" s="14"/>
      <c r="E739" s="14"/>
      <c r="F739" s="3"/>
      <c r="G739" s="9"/>
      <c r="H739" s="13"/>
      <c r="I739" s="14"/>
      <c r="J739" s="21"/>
      <c r="K739" s="21"/>
      <c r="L739" s="21"/>
      <c r="M739" s="22"/>
      <c r="N739" s="23"/>
      <c r="O739" s="23"/>
      <c r="P739" s="24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"/>
      <c r="B740" s="4"/>
      <c r="C740" s="12"/>
      <c r="D740" s="14"/>
      <c r="E740" s="14"/>
      <c r="F740" s="3"/>
      <c r="G740" s="9"/>
      <c r="H740" s="13"/>
      <c r="I740" s="14"/>
      <c r="J740" s="21"/>
      <c r="K740" s="21"/>
      <c r="L740" s="21"/>
      <c r="M740" s="22"/>
      <c r="N740" s="23"/>
      <c r="O740" s="23"/>
      <c r="P740" s="24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"/>
      <c r="B741" s="4"/>
      <c r="C741" s="12"/>
      <c r="D741" s="14"/>
      <c r="E741" s="14"/>
      <c r="F741" s="3"/>
      <c r="G741" s="9"/>
      <c r="H741" s="13"/>
      <c r="I741" s="14"/>
      <c r="J741" s="21"/>
      <c r="K741" s="21"/>
      <c r="L741" s="21"/>
      <c r="M741" s="22"/>
      <c r="N741" s="23"/>
      <c r="O741" s="23"/>
      <c r="P741" s="24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"/>
      <c r="B742" s="4"/>
      <c r="C742" s="12"/>
      <c r="D742" s="14"/>
      <c r="E742" s="14"/>
      <c r="F742" s="3"/>
      <c r="G742" s="9"/>
      <c r="H742" s="13"/>
      <c r="I742" s="14"/>
      <c r="J742" s="21"/>
      <c r="K742" s="21"/>
      <c r="L742" s="21"/>
      <c r="M742" s="22"/>
      <c r="N742" s="23"/>
      <c r="O742" s="23"/>
      <c r="P742" s="24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"/>
      <c r="B743" s="4"/>
      <c r="C743" s="12"/>
      <c r="D743" s="14"/>
      <c r="E743" s="14"/>
      <c r="F743" s="3"/>
      <c r="G743" s="9"/>
      <c r="H743" s="13"/>
      <c r="I743" s="14"/>
      <c r="J743" s="21"/>
      <c r="K743" s="21"/>
      <c r="L743" s="21"/>
      <c r="M743" s="22"/>
      <c r="N743" s="23"/>
      <c r="O743" s="23"/>
      <c r="P743" s="24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"/>
      <c r="B744" s="4"/>
      <c r="C744" s="12"/>
      <c r="D744" s="14"/>
      <c r="E744" s="14"/>
      <c r="F744" s="3"/>
      <c r="G744" s="9"/>
      <c r="H744" s="13"/>
      <c r="I744" s="14"/>
      <c r="J744" s="21"/>
      <c r="K744" s="21"/>
      <c r="L744" s="21"/>
      <c r="M744" s="22"/>
      <c r="N744" s="23"/>
      <c r="O744" s="23"/>
      <c r="P744" s="24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"/>
      <c r="B745" s="4"/>
      <c r="C745" s="12"/>
      <c r="D745" s="14"/>
      <c r="E745" s="14"/>
      <c r="F745" s="3"/>
      <c r="G745" s="9"/>
      <c r="H745" s="13"/>
      <c r="I745" s="14"/>
      <c r="J745" s="21"/>
      <c r="K745" s="21"/>
      <c r="L745" s="21"/>
      <c r="M745" s="22"/>
      <c r="N745" s="23"/>
      <c r="O745" s="23"/>
      <c r="P745" s="24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"/>
      <c r="B746" s="4"/>
      <c r="C746" s="12"/>
      <c r="D746" s="14"/>
      <c r="E746" s="14"/>
      <c r="F746" s="3"/>
      <c r="G746" s="9"/>
      <c r="H746" s="13"/>
      <c r="I746" s="14"/>
      <c r="J746" s="21"/>
      <c r="K746" s="21"/>
      <c r="L746" s="21"/>
      <c r="M746" s="22"/>
      <c r="N746" s="23"/>
      <c r="O746" s="23"/>
      <c r="P746" s="24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"/>
      <c r="B747" s="4"/>
      <c r="C747" s="12"/>
      <c r="D747" s="14"/>
      <c r="E747" s="14"/>
      <c r="F747" s="3"/>
      <c r="G747" s="9"/>
      <c r="H747" s="13"/>
      <c r="I747" s="14"/>
      <c r="J747" s="21"/>
      <c r="K747" s="21"/>
      <c r="L747" s="21"/>
      <c r="M747" s="22"/>
      <c r="N747" s="23"/>
      <c r="O747" s="23"/>
      <c r="P747" s="24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"/>
      <c r="B748" s="4"/>
      <c r="C748" s="12"/>
      <c r="D748" s="14"/>
      <c r="E748" s="14"/>
      <c r="F748" s="3"/>
      <c r="G748" s="9"/>
      <c r="H748" s="13"/>
      <c r="I748" s="14"/>
      <c r="J748" s="21"/>
      <c r="K748" s="21"/>
      <c r="L748" s="21"/>
      <c r="M748" s="22"/>
      <c r="N748" s="23"/>
      <c r="O748" s="23"/>
      <c r="P748" s="24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"/>
      <c r="B749" s="4"/>
      <c r="C749" s="12"/>
      <c r="D749" s="14"/>
      <c r="E749" s="14"/>
      <c r="F749" s="3"/>
      <c r="G749" s="9"/>
      <c r="H749" s="13"/>
      <c r="I749" s="14"/>
      <c r="J749" s="21"/>
      <c r="K749" s="21"/>
      <c r="L749" s="21"/>
      <c r="M749" s="22"/>
      <c r="N749" s="23"/>
      <c r="O749" s="23"/>
      <c r="P749" s="24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"/>
      <c r="B750" s="4"/>
      <c r="C750" s="12"/>
      <c r="D750" s="14"/>
      <c r="E750" s="14"/>
      <c r="F750" s="3"/>
      <c r="G750" s="9"/>
      <c r="H750" s="13"/>
      <c r="I750" s="14"/>
      <c r="J750" s="21"/>
      <c r="K750" s="21"/>
      <c r="L750" s="21"/>
      <c r="M750" s="22"/>
      <c r="N750" s="23"/>
      <c r="O750" s="23"/>
      <c r="P750" s="24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"/>
      <c r="B751" s="4"/>
      <c r="C751" s="12"/>
      <c r="D751" s="14"/>
      <c r="E751" s="14"/>
      <c r="F751" s="3"/>
      <c r="G751" s="9"/>
      <c r="H751" s="13"/>
      <c r="I751" s="14"/>
      <c r="J751" s="21"/>
      <c r="K751" s="21"/>
      <c r="L751" s="21"/>
      <c r="M751" s="22"/>
      <c r="N751" s="23"/>
      <c r="O751" s="23"/>
      <c r="P751" s="24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"/>
      <c r="B752" s="4"/>
      <c r="C752" s="12"/>
      <c r="D752" s="14"/>
      <c r="E752" s="14"/>
      <c r="F752" s="3"/>
      <c r="G752" s="9"/>
      <c r="H752" s="13"/>
      <c r="I752" s="14"/>
      <c r="J752" s="21"/>
      <c r="K752" s="21"/>
      <c r="L752" s="21"/>
      <c r="M752" s="22"/>
      <c r="N752" s="23"/>
      <c r="O752" s="23"/>
      <c r="P752" s="24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"/>
      <c r="B753" s="4"/>
      <c r="C753" s="12"/>
      <c r="D753" s="14"/>
      <c r="E753" s="14"/>
      <c r="F753" s="3"/>
      <c r="G753" s="9"/>
      <c r="H753" s="13"/>
      <c r="I753" s="14"/>
      <c r="J753" s="21"/>
      <c r="K753" s="21"/>
      <c r="L753" s="21"/>
      <c r="M753" s="22"/>
      <c r="N753" s="23"/>
      <c r="O753" s="23"/>
      <c r="P753" s="24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"/>
      <c r="B754" s="4"/>
      <c r="C754" s="12"/>
      <c r="D754" s="14"/>
      <c r="E754" s="14"/>
      <c r="F754" s="3"/>
      <c r="G754" s="9"/>
      <c r="H754" s="13"/>
      <c r="I754" s="14"/>
      <c r="J754" s="21"/>
      <c r="K754" s="21"/>
      <c r="L754" s="21"/>
      <c r="M754" s="22"/>
      <c r="N754" s="23"/>
      <c r="O754" s="23"/>
      <c r="P754" s="24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"/>
      <c r="B755" s="4"/>
      <c r="C755" s="12"/>
      <c r="D755" s="14"/>
      <c r="E755" s="14"/>
      <c r="F755" s="3"/>
      <c r="G755" s="9"/>
      <c r="H755" s="13"/>
      <c r="I755" s="14"/>
      <c r="J755" s="21"/>
      <c r="K755" s="21"/>
      <c r="L755" s="21"/>
      <c r="M755" s="22"/>
      <c r="N755" s="23"/>
      <c r="O755" s="23"/>
      <c r="P755" s="24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"/>
      <c r="B756" s="4"/>
      <c r="C756" s="12"/>
      <c r="D756" s="14"/>
      <c r="E756" s="14"/>
      <c r="F756" s="3"/>
      <c r="G756" s="9"/>
      <c r="H756" s="13"/>
      <c r="I756" s="14"/>
      <c r="J756" s="21"/>
      <c r="K756" s="21"/>
      <c r="L756" s="21"/>
      <c r="M756" s="22"/>
      <c r="N756" s="23"/>
      <c r="O756" s="23"/>
      <c r="P756" s="24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"/>
      <c r="B757" s="4"/>
      <c r="C757" s="12"/>
      <c r="D757" s="14"/>
      <c r="E757" s="14"/>
      <c r="F757" s="3"/>
      <c r="G757" s="9"/>
      <c r="H757" s="13"/>
      <c r="I757" s="14"/>
      <c r="J757" s="21"/>
      <c r="K757" s="21"/>
      <c r="L757" s="21"/>
      <c r="M757" s="22"/>
      <c r="N757" s="23"/>
      <c r="O757" s="23"/>
      <c r="P757" s="24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"/>
      <c r="B758" s="4"/>
      <c r="C758" s="12"/>
      <c r="D758" s="14"/>
      <c r="E758" s="14"/>
      <c r="F758" s="3"/>
      <c r="G758" s="9"/>
      <c r="H758" s="13"/>
      <c r="I758" s="14"/>
      <c r="J758" s="21"/>
      <c r="K758" s="21"/>
      <c r="L758" s="21"/>
      <c r="M758" s="22"/>
      <c r="N758" s="23"/>
      <c r="O758" s="23"/>
      <c r="P758" s="24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"/>
      <c r="B759" s="4"/>
      <c r="C759" s="12"/>
      <c r="D759" s="14"/>
      <c r="E759" s="14"/>
      <c r="F759" s="3"/>
      <c r="G759" s="9"/>
      <c r="H759" s="13"/>
      <c r="I759" s="14"/>
      <c r="J759" s="21"/>
      <c r="K759" s="21"/>
      <c r="L759" s="21"/>
      <c r="M759" s="22"/>
      <c r="N759" s="23"/>
      <c r="O759" s="23"/>
      <c r="P759" s="24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"/>
      <c r="B760" s="4"/>
      <c r="C760" s="12"/>
      <c r="D760" s="14"/>
      <c r="E760" s="14"/>
      <c r="F760" s="3"/>
      <c r="G760" s="9"/>
      <c r="H760" s="13"/>
      <c r="I760" s="14"/>
      <c r="J760" s="21"/>
      <c r="K760" s="21"/>
      <c r="L760" s="21"/>
      <c r="M760" s="22"/>
      <c r="N760" s="23"/>
      <c r="O760" s="23"/>
      <c r="P760" s="24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"/>
      <c r="B761" s="4"/>
      <c r="C761" s="12"/>
      <c r="D761" s="14"/>
      <c r="E761" s="14"/>
      <c r="F761" s="3"/>
      <c r="G761" s="9"/>
      <c r="H761" s="13"/>
      <c r="I761" s="14"/>
      <c r="J761" s="21"/>
      <c r="K761" s="21"/>
      <c r="L761" s="21"/>
      <c r="M761" s="22"/>
      <c r="N761" s="23"/>
      <c r="O761" s="23"/>
      <c r="P761" s="24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"/>
      <c r="B762" s="4"/>
      <c r="C762" s="12"/>
      <c r="D762" s="14"/>
      <c r="E762" s="14"/>
      <c r="F762" s="3"/>
      <c r="G762" s="9"/>
      <c r="H762" s="13"/>
      <c r="I762" s="14"/>
      <c r="J762" s="21"/>
      <c r="K762" s="21"/>
      <c r="L762" s="21"/>
      <c r="M762" s="22"/>
      <c r="N762" s="23"/>
      <c r="O762" s="23"/>
      <c r="P762" s="24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"/>
      <c r="B763" s="4"/>
      <c r="C763" s="12"/>
      <c r="D763" s="14"/>
      <c r="E763" s="14"/>
      <c r="F763" s="3"/>
      <c r="G763" s="9"/>
      <c r="H763" s="13"/>
      <c r="I763" s="14"/>
      <c r="J763" s="21"/>
      <c r="K763" s="21"/>
      <c r="L763" s="21"/>
      <c r="M763" s="22"/>
      <c r="N763" s="23"/>
      <c r="O763" s="23"/>
      <c r="P763" s="24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"/>
      <c r="B764" s="4"/>
      <c r="C764" s="12"/>
      <c r="D764" s="14"/>
      <c r="E764" s="14"/>
      <c r="F764" s="3"/>
      <c r="G764" s="9"/>
      <c r="H764" s="13"/>
      <c r="I764" s="14"/>
      <c r="J764" s="21"/>
      <c r="K764" s="21"/>
      <c r="L764" s="21"/>
      <c r="M764" s="22"/>
      <c r="N764" s="23"/>
      <c r="O764" s="23"/>
      <c r="P764" s="24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"/>
      <c r="B765" s="4"/>
      <c r="C765" s="12"/>
      <c r="D765" s="14"/>
      <c r="E765" s="14"/>
      <c r="F765" s="3"/>
      <c r="G765" s="9"/>
      <c r="H765" s="13"/>
      <c r="I765" s="14"/>
      <c r="J765" s="21"/>
      <c r="K765" s="21"/>
      <c r="L765" s="21"/>
      <c r="M765" s="22"/>
      <c r="N765" s="23"/>
      <c r="O765" s="23"/>
      <c r="P765" s="24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"/>
      <c r="B766" s="4"/>
      <c r="C766" s="12"/>
      <c r="D766" s="14"/>
      <c r="E766" s="14"/>
      <c r="F766" s="3"/>
      <c r="G766" s="9"/>
      <c r="H766" s="13"/>
      <c r="I766" s="14"/>
      <c r="J766" s="21"/>
      <c r="K766" s="21"/>
      <c r="L766" s="21"/>
      <c r="M766" s="22"/>
      <c r="N766" s="23"/>
      <c r="O766" s="23"/>
      <c r="P766" s="24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"/>
      <c r="B767" s="4"/>
      <c r="C767" s="12"/>
      <c r="D767" s="14"/>
      <c r="E767" s="14"/>
      <c r="F767" s="3"/>
      <c r="G767" s="9"/>
      <c r="H767" s="13"/>
      <c r="I767" s="14"/>
      <c r="J767" s="21"/>
      <c r="K767" s="21"/>
      <c r="L767" s="21"/>
      <c r="M767" s="22"/>
      <c r="N767" s="23"/>
      <c r="O767" s="23"/>
      <c r="P767" s="24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"/>
      <c r="B768" s="4"/>
      <c r="C768" s="12"/>
      <c r="D768" s="14"/>
      <c r="E768" s="14"/>
      <c r="F768" s="3"/>
      <c r="G768" s="9"/>
      <c r="H768" s="13"/>
      <c r="I768" s="14"/>
      <c r="J768" s="21"/>
      <c r="K768" s="21"/>
      <c r="L768" s="21"/>
      <c r="M768" s="22"/>
      <c r="N768" s="23"/>
      <c r="O768" s="23"/>
      <c r="P768" s="24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"/>
      <c r="B769" s="4"/>
      <c r="C769" s="12"/>
      <c r="D769" s="14"/>
      <c r="E769" s="14"/>
      <c r="F769" s="3"/>
      <c r="G769" s="9"/>
      <c r="H769" s="13"/>
      <c r="I769" s="14"/>
      <c r="J769" s="21"/>
      <c r="K769" s="21"/>
      <c r="L769" s="21"/>
      <c r="M769" s="22"/>
      <c r="N769" s="23"/>
      <c r="O769" s="23"/>
      <c r="P769" s="24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"/>
      <c r="B770" s="4"/>
      <c r="C770" s="12"/>
      <c r="D770" s="14"/>
      <c r="E770" s="14"/>
      <c r="F770" s="3"/>
      <c r="G770" s="9"/>
      <c r="H770" s="13"/>
      <c r="I770" s="14"/>
      <c r="J770" s="21"/>
      <c r="K770" s="21"/>
      <c r="L770" s="21"/>
      <c r="M770" s="22"/>
      <c r="N770" s="23"/>
      <c r="O770" s="23"/>
      <c r="P770" s="24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"/>
      <c r="B771" s="4"/>
      <c r="C771" s="12"/>
      <c r="D771" s="14"/>
      <c r="E771" s="14"/>
      <c r="F771" s="3"/>
      <c r="G771" s="9"/>
      <c r="H771" s="13"/>
      <c r="I771" s="14"/>
      <c r="J771" s="21"/>
      <c r="K771" s="21"/>
      <c r="L771" s="21"/>
      <c r="M771" s="22"/>
      <c r="N771" s="23"/>
      <c r="O771" s="23"/>
      <c r="P771" s="24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"/>
      <c r="B772" s="4"/>
      <c r="C772" s="12"/>
      <c r="D772" s="14"/>
      <c r="E772" s="14"/>
      <c r="F772" s="3"/>
      <c r="G772" s="9"/>
      <c r="H772" s="13"/>
      <c r="I772" s="14"/>
      <c r="J772" s="21"/>
      <c r="K772" s="21"/>
      <c r="L772" s="21"/>
      <c r="M772" s="22"/>
      <c r="N772" s="23"/>
      <c r="O772" s="23"/>
      <c r="P772" s="24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"/>
      <c r="B773" s="4"/>
      <c r="C773" s="12"/>
      <c r="D773" s="14"/>
      <c r="E773" s="14"/>
      <c r="F773" s="3"/>
      <c r="G773" s="9"/>
      <c r="H773" s="13"/>
      <c r="I773" s="14"/>
      <c r="J773" s="21"/>
      <c r="K773" s="21"/>
      <c r="L773" s="21"/>
      <c r="M773" s="22"/>
      <c r="N773" s="23"/>
      <c r="O773" s="23"/>
      <c r="P773" s="24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"/>
      <c r="B774" s="4"/>
      <c r="C774" s="12"/>
      <c r="D774" s="14"/>
      <c r="E774" s="14"/>
      <c r="F774" s="3"/>
      <c r="G774" s="9"/>
      <c r="H774" s="13"/>
      <c r="I774" s="14"/>
      <c r="J774" s="21"/>
      <c r="K774" s="21"/>
      <c r="L774" s="21"/>
      <c r="M774" s="22"/>
      <c r="N774" s="23"/>
      <c r="O774" s="23"/>
      <c r="P774" s="24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"/>
      <c r="B775" s="4"/>
      <c r="C775" s="12"/>
      <c r="D775" s="14"/>
      <c r="E775" s="14"/>
      <c r="F775" s="3"/>
      <c r="G775" s="9"/>
      <c r="H775" s="13"/>
      <c r="I775" s="14"/>
      <c r="J775" s="21"/>
      <c r="K775" s="21"/>
      <c r="L775" s="21"/>
      <c r="M775" s="22"/>
      <c r="N775" s="23"/>
      <c r="O775" s="23"/>
      <c r="P775" s="24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"/>
      <c r="B776" s="4"/>
      <c r="C776" s="12"/>
      <c r="D776" s="14"/>
      <c r="E776" s="14"/>
      <c r="F776" s="3"/>
      <c r="G776" s="9"/>
      <c r="H776" s="13"/>
      <c r="I776" s="14"/>
      <c r="J776" s="21"/>
      <c r="K776" s="21"/>
      <c r="L776" s="21"/>
      <c r="M776" s="22"/>
      <c r="N776" s="23"/>
      <c r="O776" s="23"/>
      <c r="P776" s="24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"/>
      <c r="B777" s="4"/>
      <c r="C777" s="12"/>
      <c r="D777" s="14"/>
      <c r="E777" s="14"/>
      <c r="F777" s="3"/>
      <c r="G777" s="9"/>
      <c r="H777" s="13"/>
      <c r="I777" s="14"/>
      <c r="J777" s="21"/>
      <c r="K777" s="21"/>
      <c r="L777" s="21"/>
      <c r="M777" s="22"/>
      <c r="N777" s="23"/>
      <c r="O777" s="23"/>
      <c r="P777" s="24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"/>
      <c r="B778" s="4"/>
      <c r="C778" s="12"/>
      <c r="D778" s="14"/>
      <c r="E778" s="14"/>
      <c r="F778" s="3"/>
      <c r="G778" s="9"/>
      <c r="H778" s="13"/>
      <c r="I778" s="14"/>
      <c r="J778" s="21"/>
      <c r="K778" s="21"/>
      <c r="L778" s="21"/>
      <c r="M778" s="22"/>
      <c r="N778" s="23"/>
      <c r="O778" s="23"/>
      <c r="P778" s="24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"/>
      <c r="B779" s="4"/>
      <c r="C779" s="12"/>
      <c r="D779" s="14"/>
      <c r="E779" s="14"/>
      <c r="F779" s="3"/>
      <c r="G779" s="9"/>
      <c r="H779" s="13"/>
      <c r="I779" s="14"/>
      <c r="J779" s="21"/>
      <c r="K779" s="21"/>
      <c r="L779" s="21"/>
      <c r="M779" s="22"/>
      <c r="N779" s="23"/>
      <c r="O779" s="23"/>
      <c r="P779" s="24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"/>
      <c r="B780" s="4"/>
      <c r="C780" s="12"/>
      <c r="D780" s="14"/>
      <c r="E780" s="14"/>
      <c r="F780" s="3"/>
      <c r="G780" s="9"/>
      <c r="H780" s="13"/>
      <c r="I780" s="14"/>
      <c r="J780" s="21"/>
      <c r="K780" s="21"/>
      <c r="L780" s="21"/>
      <c r="M780" s="22"/>
      <c r="N780" s="23"/>
      <c r="O780" s="23"/>
      <c r="P780" s="24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"/>
      <c r="B781" s="4"/>
      <c r="C781" s="12"/>
      <c r="D781" s="14"/>
      <c r="E781" s="14"/>
      <c r="F781" s="3"/>
      <c r="G781" s="9"/>
      <c r="H781" s="13"/>
      <c r="I781" s="14"/>
      <c r="J781" s="21"/>
      <c r="K781" s="21"/>
      <c r="L781" s="21"/>
      <c r="M781" s="22"/>
      <c r="N781" s="23"/>
      <c r="O781" s="23"/>
      <c r="P781" s="24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"/>
      <c r="B782" s="4"/>
      <c r="C782" s="12"/>
      <c r="D782" s="14"/>
      <c r="E782" s="14"/>
      <c r="F782" s="3"/>
      <c r="G782" s="9"/>
      <c r="H782" s="13"/>
      <c r="I782" s="14"/>
      <c r="J782" s="21"/>
      <c r="K782" s="21"/>
      <c r="L782" s="21"/>
      <c r="M782" s="22"/>
      <c r="N782" s="23"/>
      <c r="O782" s="23"/>
      <c r="P782" s="24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"/>
      <c r="B783" s="4"/>
      <c r="C783" s="12"/>
      <c r="D783" s="14"/>
      <c r="E783" s="14"/>
      <c r="F783" s="3"/>
      <c r="G783" s="9"/>
      <c r="H783" s="13"/>
      <c r="I783" s="14"/>
      <c r="J783" s="21"/>
      <c r="K783" s="21"/>
      <c r="L783" s="21"/>
      <c r="M783" s="22"/>
      <c r="N783" s="23"/>
      <c r="O783" s="23"/>
      <c r="P783" s="24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"/>
      <c r="B784" s="4"/>
      <c r="C784" s="12"/>
      <c r="D784" s="14"/>
      <c r="E784" s="14"/>
      <c r="F784" s="3"/>
      <c r="G784" s="9"/>
      <c r="H784" s="13"/>
      <c r="I784" s="14"/>
      <c r="J784" s="21"/>
      <c r="K784" s="21"/>
      <c r="L784" s="21"/>
      <c r="M784" s="22"/>
      <c r="N784" s="23"/>
      <c r="O784" s="23"/>
      <c r="P784" s="24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"/>
      <c r="B785" s="4"/>
      <c r="C785" s="12"/>
      <c r="D785" s="14"/>
      <c r="E785" s="14"/>
      <c r="F785" s="3"/>
      <c r="G785" s="9"/>
      <c r="H785" s="13"/>
      <c r="I785" s="14"/>
      <c r="J785" s="21"/>
      <c r="K785" s="21"/>
      <c r="L785" s="21"/>
      <c r="M785" s="22"/>
      <c r="N785" s="23"/>
      <c r="O785" s="23"/>
      <c r="P785" s="24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"/>
      <c r="B786" s="4"/>
      <c r="C786" s="12"/>
      <c r="D786" s="14"/>
      <c r="E786" s="14"/>
      <c r="F786" s="3"/>
      <c r="G786" s="9"/>
      <c r="H786" s="13"/>
      <c r="I786" s="14"/>
      <c r="J786" s="21"/>
      <c r="K786" s="21"/>
      <c r="L786" s="21"/>
      <c r="M786" s="22"/>
      <c r="N786" s="23"/>
      <c r="O786" s="23"/>
      <c r="P786" s="24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"/>
      <c r="B787" s="4"/>
      <c r="C787" s="12"/>
      <c r="D787" s="14"/>
      <c r="E787" s="14"/>
      <c r="F787" s="3"/>
      <c r="G787" s="9"/>
      <c r="H787" s="13"/>
      <c r="I787" s="14"/>
      <c r="J787" s="21"/>
      <c r="K787" s="21"/>
      <c r="L787" s="21"/>
      <c r="M787" s="22"/>
      <c r="N787" s="23"/>
      <c r="O787" s="23"/>
      <c r="P787" s="24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"/>
      <c r="B788" s="4"/>
      <c r="C788" s="12"/>
      <c r="D788" s="14"/>
      <c r="E788" s="14"/>
      <c r="F788" s="3"/>
      <c r="G788" s="9"/>
      <c r="H788" s="13"/>
      <c r="I788" s="14"/>
      <c r="J788" s="21"/>
      <c r="K788" s="21"/>
      <c r="L788" s="21"/>
      <c r="M788" s="22"/>
      <c r="N788" s="23"/>
      <c r="O788" s="23"/>
      <c r="P788" s="24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"/>
      <c r="B789" s="4"/>
      <c r="C789" s="12"/>
      <c r="D789" s="14"/>
      <c r="E789" s="14"/>
      <c r="F789" s="3"/>
      <c r="G789" s="9"/>
      <c r="H789" s="13"/>
      <c r="I789" s="14"/>
      <c r="J789" s="21"/>
      <c r="K789" s="21"/>
      <c r="L789" s="21"/>
      <c r="M789" s="22"/>
      <c r="N789" s="23"/>
      <c r="O789" s="23"/>
      <c r="P789" s="24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"/>
      <c r="B790" s="4"/>
      <c r="C790" s="12"/>
      <c r="D790" s="14"/>
      <c r="E790" s="14"/>
      <c r="F790" s="3"/>
      <c r="G790" s="9"/>
      <c r="H790" s="13"/>
      <c r="I790" s="14"/>
      <c r="J790" s="21"/>
      <c r="K790" s="21"/>
      <c r="L790" s="21"/>
      <c r="M790" s="22"/>
      <c r="N790" s="23"/>
      <c r="O790" s="23"/>
      <c r="P790" s="24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"/>
      <c r="B791" s="4"/>
      <c r="C791" s="12"/>
      <c r="D791" s="14"/>
      <c r="E791" s="14"/>
      <c r="F791" s="3"/>
      <c r="G791" s="9"/>
      <c r="H791" s="13"/>
      <c r="I791" s="14"/>
      <c r="J791" s="21"/>
      <c r="K791" s="21"/>
      <c r="L791" s="21"/>
      <c r="M791" s="22"/>
      <c r="N791" s="23"/>
      <c r="O791" s="23"/>
      <c r="P791" s="24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"/>
      <c r="B792" s="4"/>
      <c r="C792" s="12"/>
      <c r="D792" s="14"/>
      <c r="E792" s="14"/>
      <c r="F792" s="3"/>
      <c r="G792" s="9"/>
      <c r="H792" s="13"/>
      <c r="I792" s="14"/>
      <c r="J792" s="21"/>
      <c r="K792" s="21"/>
      <c r="L792" s="21"/>
      <c r="M792" s="22"/>
      <c r="N792" s="23"/>
      <c r="O792" s="23"/>
      <c r="P792" s="24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"/>
      <c r="B793" s="4"/>
      <c r="C793" s="12"/>
      <c r="D793" s="14"/>
      <c r="E793" s="14"/>
      <c r="F793" s="3"/>
      <c r="G793" s="9"/>
      <c r="H793" s="13"/>
      <c r="I793" s="14"/>
      <c r="J793" s="21"/>
      <c r="K793" s="21"/>
      <c r="L793" s="21"/>
      <c r="M793" s="22"/>
      <c r="N793" s="23"/>
      <c r="O793" s="23"/>
      <c r="P793" s="24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"/>
      <c r="B794" s="4"/>
      <c r="C794" s="12"/>
      <c r="D794" s="14"/>
      <c r="E794" s="14"/>
      <c r="F794" s="3"/>
      <c r="G794" s="9"/>
      <c r="H794" s="13"/>
      <c r="I794" s="14"/>
      <c r="J794" s="21"/>
      <c r="K794" s="21"/>
      <c r="L794" s="21"/>
      <c r="M794" s="22"/>
      <c r="N794" s="23"/>
      <c r="O794" s="23"/>
      <c r="P794" s="24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"/>
      <c r="B795" s="4"/>
      <c r="C795" s="12"/>
      <c r="D795" s="14"/>
      <c r="E795" s="14"/>
      <c r="F795" s="3"/>
      <c r="G795" s="9"/>
      <c r="H795" s="13"/>
      <c r="I795" s="14"/>
      <c r="J795" s="21"/>
      <c r="K795" s="21"/>
      <c r="L795" s="21"/>
      <c r="M795" s="22"/>
      <c r="N795" s="23"/>
      <c r="O795" s="23"/>
      <c r="P795" s="24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"/>
      <c r="B796" s="4"/>
      <c r="C796" s="12"/>
      <c r="D796" s="14"/>
      <c r="E796" s="14"/>
      <c r="F796" s="3"/>
      <c r="G796" s="9"/>
      <c r="H796" s="13"/>
      <c r="I796" s="14"/>
      <c r="J796" s="21"/>
      <c r="K796" s="21"/>
      <c r="L796" s="21"/>
      <c r="M796" s="22"/>
      <c r="N796" s="23"/>
      <c r="O796" s="23"/>
      <c r="P796" s="24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"/>
      <c r="B797" s="4"/>
      <c r="C797" s="12"/>
      <c r="D797" s="14"/>
      <c r="E797" s="14"/>
      <c r="F797" s="3"/>
      <c r="G797" s="9"/>
      <c r="H797" s="13"/>
      <c r="I797" s="14"/>
      <c r="J797" s="21"/>
      <c r="K797" s="21"/>
      <c r="L797" s="21"/>
      <c r="M797" s="22"/>
      <c r="N797" s="23"/>
      <c r="O797" s="23"/>
      <c r="P797" s="24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"/>
      <c r="B798" s="4"/>
      <c r="C798" s="12"/>
      <c r="D798" s="14"/>
      <c r="E798" s="14"/>
      <c r="F798" s="3"/>
      <c r="G798" s="9"/>
      <c r="H798" s="13"/>
      <c r="I798" s="14"/>
      <c r="J798" s="21"/>
      <c r="K798" s="21"/>
      <c r="L798" s="21"/>
      <c r="M798" s="22"/>
      <c r="N798" s="23"/>
      <c r="O798" s="23"/>
      <c r="P798" s="24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"/>
      <c r="B799" s="4"/>
      <c r="C799" s="12"/>
      <c r="D799" s="14"/>
      <c r="E799" s="14"/>
      <c r="F799" s="3"/>
      <c r="G799" s="9"/>
      <c r="H799" s="13"/>
      <c r="I799" s="14"/>
      <c r="J799" s="21"/>
      <c r="K799" s="21"/>
      <c r="L799" s="21"/>
      <c r="M799" s="22"/>
      <c r="N799" s="23"/>
      <c r="O799" s="23"/>
      <c r="P799" s="24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"/>
      <c r="B800" s="4"/>
      <c r="C800" s="12"/>
      <c r="D800" s="14"/>
      <c r="E800" s="14"/>
      <c r="F800" s="3"/>
      <c r="G800" s="9"/>
      <c r="H800" s="13"/>
      <c r="I800" s="14"/>
      <c r="J800" s="21"/>
      <c r="K800" s="21"/>
      <c r="L800" s="21"/>
      <c r="M800" s="22"/>
      <c r="N800" s="23"/>
      <c r="O800" s="23"/>
      <c r="P800" s="24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"/>
      <c r="B801" s="4"/>
      <c r="C801" s="12"/>
      <c r="D801" s="14"/>
      <c r="E801" s="14"/>
      <c r="F801" s="3"/>
      <c r="G801" s="9"/>
      <c r="H801" s="13"/>
      <c r="I801" s="14"/>
      <c r="J801" s="21"/>
      <c r="K801" s="21"/>
      <c r="L801" s="21"/>
      <c r="M801" s="22"/>
      <c r="N801" s="23"/>
      <c r="O801" s="23"/>
      <c r="P801" s="24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"/>
      <c r="B802" s="4"/>
      <c r="C802" s="12"/>
      <c r="D802" s="14"/>
      <c r="E802" s="14"/>
      <c r="F802" s="3"/>
      <c r="G802" s="9"/>
      <c r="H802" s="13"/>
      <c r="I802" s="14"/>
      <c r="J802" s="21"/>
      <c r="K802" s="21"/>
      <c r="L802" s="21"/>
      <c r="M802" s="22"/>
      <c r="N802" s="23"/>
      <c r="O802" s="23"/>
      <c r="P802" s="24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"/>
      <c r="B803" s="4"/>
      <c r="C803" s="12"/>
      <c r="D803" s="14"/>
      <c r="E803" s="14"/>
      <c r="F803" s="3"/>
      <c r="G803" s="9"/>
      <c r="H803" s="13"/>
      <c r="I803" s="14"/>
      <c r="J803" s="21"/>
      <c r="K803" s="21"/>
      <c r="L803" s="21"/>
      <c r="M803" s="22"/>
      <c r="N803" s="23"/>
      <c r="O803" s="23"/>
      <c r="P803" s="24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"/>
      <c r="B804" s="4"/>
      <c r="C804" s="12"/>
      <c r="D804" s="14"/>
      <c r="E804" s="14"/>
      <c r="F804" s="3"/>
      <c r="G804" s="9"/>
      <c r="H804" s="13"/>
      <c r="I804" s="14"/>
      <c r="J804" s="21"/>
      <c r="K804" s="21"/>
      <c r="L804" s="21"/>
      <c r="M804" s="22"/>
      <c r="N804" s="23"/>
      <c r="O804" s="23"/>
      <c r="P804" s="24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"/>
      <c r="B805" s="4"/>
      <c r="C805" s="12"/>
      <c r="D805" s="14"/>
      <c r="E805" s="14"/>
      <c r="F805" s="3"/>
      <c r="G805" s="9"/>
      <c r="H805" s="13"/>
      <c r="I805" s="14"/>
      <c r="J805" s="21"/>
      <c r="K805" s="21"/>
      <c r="L805" s="21"/>
      <c r="M805" s="22"/>
      <c r="N805" s="23"/>
      <c r="O805" s="23"/>
      <c r="P805" s="24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"/>
      <c r="B806" s="4"/>
      <c r="C806" s="12"/>
      <c r="D806" s="14"/>
      <c r="E806" s="14"/>
      <c r="F806" s="3"/>
      <c r="G806" s="9"/>
      <c r="H806" s="13"/>
      <c r="I806" s="14"/>
      <c r="J806" s="21"/>
      <c r="K806" s="21"/>
      <c r="L806" s="21"/>
      <c r="M806" s="22"/>
      <c r="N806" s="23"/>
      <c r="O806" s="23"/>
      <c r="P806" s="24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"/>
      <c r="B807" s="4"/>
      <c r="C807" s="12"/>
      <c r="D807" s="14"/>
      <c r="E807" s="14"/>
      <c r="F807" s="3"/>
      <c r="G807" s="9"/>
      <c r="H807" s="13"/>
      <c r="I807" s="14"/>
      <c r="J807" s="21"/>
      <c r="K807" s="21"/>
      <c r="L807" s="21"/>
      <c r="M807" s="22"/>
      <c r="N807" s="23"/>
      <c r="O807" s="23"/>
      <c r="P807" s="24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"/>
      <c r="B808" s="4"/>
      <c r="C808" s="12"/>
      <c r="D808" s="14"/>
      <c r="E808" s="14"/>
      <c r="F808" s="3"/>
      <c r="G808" s="9"/>
      <c r="H808" s="13"/>
      <c r="I808" s="14"/>
      <c r="J808" s="21"/>
      <c r="K808" s="21"/>
      <c r="L808" s="21"/>
      <c r="M808" s="22"/>
      <c r="N808" s="23"/>
      <c r="O808" s="23"/>
      <c r="P808" s="24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"/>
      <c r="B809" s="4"/>
      <c r="C809" s="12"/>
      <c r="D809" s="14"/>
      <c r="E809" s="14"/>
      <c r="F809" s="3"/>
      <c r="G809" s="9"/>
      <c r="H809" s="13"/>
      <c r="I809" s="14"/>
      <c r="J809" s="21"/>
      <c r="K809" s="21"/>
      <c r="L809" s="21"/>
      <c r="M809" s="22"/>
      <c r="N809" s="23"/>
      <c r="O809" s="23"/>
      <c r="P809" s="24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"/>
      <c r="B810" s="4"/>
      <c r="C810" s="12"/>
      <c r="D810" s="14"/>
      <c r="E810" s="14"/>
      <c r="F810" s="3"/>
      <c r="G810" s="9"/>
      <c r="H810" s="13"/>
      <c r="I810" s="14"/>
      <c r="J810" s="21"/>
      <c r="K810" s="21"/>
      <c r="L810" s="21"/>
      <c r="M810" s="22"/>
      <c r="N810" s="23"/>
      <c r="O810" s="23"/>
      <c r="P810" s="24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"/>
      <c r="B811" s="4"/>
      <c r="C811" s="12"/>
      <c r="D811" s="14"/>
      <c r="E811" s="14"/>
      <c r="F811" s="3"/>
      <c r="G811" s="9"/>
      <c r="H811" s="13"/>
      <c r="I811" s="14"/>
      <c r="J811" s="21"/>
      <c r="K811" s="21"/>
      <c r="L811" s="21"/>
      <c r="M811" s="22"/>
      <c r="N811" s="23"/>
      <c r="O811" s="23"/>
      <c r="P811" s="24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"/>
      <c r="B812" s="4"/>
      <c r="C812" s="12"/>
      <c r="D812" s="14"/>
      <c r="E812" s="14"/>
      <c r="F812" s="3"/>
      <c r="G812" s="9"/>
      <c r="H812" s="13"/>
      <c r="I812" s="14"/>
      <c r="J812" s="21"/>
      <c r="K812" s="21"/>
      <c r="L812" s="21"/>
      <c r="M812" s="22"/>
      <c r="N812" s="23"/>
      <c r="O812" s="23"/>
      <c r="P812" s="24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"/>
      <c r="B813" s="4"/>
      <c r="C813" s="12"/>
      <c r="D813" s="14"/>
      <c r="E813" s="14"/>
      <c r="F813" s="3"/>
      <c r="G813" s="9"/>
      <c r="H813" s="13"/>
      <c r="I813" s="14"/>
      <c r="J813" s="21"/>
      <c r="K813" s="21"/>
      <c r="L813" s="21"/>
      <c r="M813" s="22"/>
      <c r="N813" s="23"/>
      <c r="O813" s="23"/>
      <c r="P813" s="24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"/>
      <c r="B814" s="4"/>
      <c r="C814" s="12"/>
      <c r="D814" s="14"/>
      <c r="E814" s="14"/>
      <c r="F814" s="3"/>
      <c r="G814" s="9"/>
      <c r="H814" s="13"/>
      <c r="I814" s="14"/>
      <c r="J814" s="21"/>
      <c r="K814" s="21"/>
      <c r="L814" s="21"/>
      <c r="M814" s="22"/>
      <c r="N814" s="23"/>
      <c r="O814" s="23"/>
      <c r="P814" s="24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"/>
      <c r="B815" s="4"/>
      <c r="C815" s="12"/>
      <c r="D815" s="14"/>
      <c r="E815" s="14"/>
      <c r="F815" s="3"/>
      <c r="G815" s="9"/>
      <c r="H815" s="13"/>
      <c r="I815" s="14"/>
      <c r="J815" s="21"/>
      <c r="K815" s="21"/>
      <c r="L815" s="21"/>
      <c r="M815" s="22"/>
      <c r="N815" s="23"/>
      <c r="O815" s="23"/>
      <c r="P815" s="24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"/>
      <c r="B816" s="4"/>
      <c r="C816" s="12"/>
      <c r="D816" s="14"/>
      <c r="E816" s="14"/>
      <c r="F816" s="3"/>
      <c r="G816" s="9"/>
      <c r="H816" s="13"/>
      <c r="I816" s="14"/>
      <c r="J816" s="21"/>
      <c r="K816" s="21"/>
      <c r="L816" s="21"/>
      <c r="M816" s="22"/>
      <c r="N816" s="23"/>
      <c r="O816" s="23"/>
      <c r="P816" s="24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"/>
      <c r="B817" s="4"/>
      <c r="C817" s="12"/>
      <c r="D817" s="14"/>
      <c r="E817" s="14"/>
      <c r="F817" s="3"/>
      <c r="G817" s="9"/>
      <c r="H817" s="13"/>
      <c r="I817" s="14"/>
      <c r="J817" s="21"/>
      <c r="K817" s="21"/>
      <c r="L817" s="21"/>
      <c r="M817" s="22"/>
      <c r="N817" s="23"/>
      <c r="O817" s="23"/>
      <c r="P817" s="24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"/>
      <c r="B818" s="4"/>
      <c r="C818" s="12"/>
      <c r="D818" s="14"/>
      <c r="E818" s="14"/>
      <c r="F818" s="3"/>
      <c r="G818" s="9"/>
      <c r="H818" s="13"/>
      <c r="I818" s="14"/>
      <c r="J818" s="21"/>
      <c r="K818" s="21"/>
      <c r="L818" s="21"/>
      <c r="M818" s="22"/>
      <c r="N818" s="23"/>
      <c r="O818" s="23"/>
      <c r="P818" s="24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"/>
      <c r="B819" s="4"/>
      <c r="C819" s="12"/>
      <c r="D819" s="14"/>
      <c r="E819" s="14"/>
      <c r="F819" s="3"/>
      <c r="G819" s="9"/>
      <c r="H819" s="13"/>
      <c r="I819" s="14"/>
      <c r="J819" s="21"/>
      <c r="K819" s="21"/>
      <c r="L819" s="21"/>
      <c r="M819" s="22"/>
      <c r="N819" s="23"/>
      <c r="O819" s="23"/>
      <c r="P819" s="24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"/>
      <c r="B820" s="4"/>
      <c r="C820" s="12"/>
      <c r="D820" s="14"/>
      <c r="E820" s="14"/>
      <c r="F820" s="3"/>
      <c r="G820" s="9"/>
      <c r="H820" s="13"/>
      <c r="I820" s="14"/>
      <c r="J820" s="21"/>
      <c r="K820" s="21"/>
      <c r="L820" s="21"/>
      <c r="M820" s="22"/>
      <c r="N820" s="23"/>
      <c r="O820" s="23"/>
      <c r="P820" s="24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"/>
      <c r="B821" s="4"/>
      <c r="C821" s="12"/>
      <c r="D821" s="14"/>
      <c r="E821" s="14"/>
      <c r="F821" s="3"/>
      <c r="G821" s="9"/>
      <c r="H821" s="13"/>
      <c r="I821" s="14"/>
      <c r="J821" s="21"/>
      <c r="K821" s="21"/>
      <c r="L821" s="21"/>
      <c r="M821" s="22"/>
      <c r="N821" s="23"/>
      <c r="O821" s="23"/>
      <c r="P821" s="24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"/>
      <c r="B822" s="4"/>
      <c r="C822" s="12"/>
      <c r="D822" s="14"/>
      <c r="E822" s="14"/>
      <c r="F822" s="3"/>
      <c r="G822" s="9"/>
      <c r="H822" s="13"/>
      <c r="I822" s="14"/>
      <c r="J822" s="21"/>
      <c r="K822" s="21"/>
      <c r="L822" s="21"/>
      <c r="M822" s="22"/>
      <c r="N822" s="23"/>
      <c r="O822" s="23"/>
      <c r="P822" s="24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"/>
      <c r="B823" s="4"/>
      <c r="C823" s="12"/>
      <c r="D823" s="14"/>
      <c r="E823" s="14"/>
      <c r="F823" s="3"/>
      <c r="G823" s="9"/>
      <c r="H823" s="13"/>
      <c r="I823" s="14"/>
      <c r="J823" s="21"/>
      <c r="K823" s="21"/>
      <c r="L823" s="21"/>
      <c r="M823" s="22"/>
      <c r="N823" s="23"/>
      <c r="O823" s="23"/>
      <c r="P823" s="24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"/>
      <c r="B824" s="4"/>
      <c r="C824" s="12"/>
      <c r="D824" s="14"/>
      <c r="E824" s="14"/>
      <c r="F824" s="3"/>
      <c r="G824" s="9"/>
      <c r="H824" s="13"/>
      <c r="I824" s="14"/>
      <c r="J824" s="21"/>
      <c r="K824" s="21"/>
      <c r="L824" s="21"/>
      <c r="M824" s="22"/>
      <c r="N824" s="23"/>
      <c r="O824" s="23"/>
      <c r="P824" s="24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"/>
      <c r="B825" s="4"/>
      <c r="C825" s="12"/>
      <c r="D825" s="14"/>
      <c r="E825" s="14"/>
      <c r="F825" s="3"/>
      <c r="G825" s="9"/>
      <c r="H825" s="13"/>
      <c r="I825" s="14"/>
      <c r="J825" s="21"/>
      <c r="K825" s="21"/>
      <c r="L825" s="21"/>
      <c r="M825" s="22"/>
      <c r="N825" s="23"/>
      <c r="O825" s="23"/>
      <c r="P825" s="24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"/>
      <c r="B826" s="4"/>
      <c r="C826" s="12"/>
      <c r="D826" s="14"/>
      <c r="E826" s="14"/>
      <c r="F826" s="3"/>
      <c r="G826" s="9"/>
      <c r="H826" s="13"/>
      <c r="I826" s="14"/>
      <c r="J826" s="21"/>
      <c r="K826" s="21"/>
      <c r="L826" s="21"/>
      <c r="M826" s="22"/>
      <c r="N826" s="23"/>
      <c r="O826" s="23"/>
      <c r="P826" s="24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"/>
      <c r="B827" s="4"/>
      <c r="C827" s="12"/>
      <c r="D827" s="14"/>
      <c r="E827" s="14"/>
      <c r="F827" s="3"/>
      <c r="G827" s="9"/>
      <c r="H827" s="13"/>
      <c r="I827" s="14"/>
      <c r="J827" s="21"/>
      <c r="K827" s="21"/>
      <c r="L827" s="21"/>
      <c r="M827" s="22"/>
      <c r="N827" s="23"/>
      <c r="O827" s="23"/>
      <c r="P827" s="24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"/>
      <c r="B828" s="4"/>
      <c r="C828" s="12"/>
      <c r="D828" s="14"/>
      <c r="E828" s="14"/>
      <c r="F828" s="3"/>
      <c r="G828" s="9"/>
      <c r="H828" s="13"/>
      <c r="I828" s="14"/>
      <c r="J828" s="21"/>
      <c r="K828" s="21"/>
      <c r="L828" s="21"/>
      <c r="M828" s="22"/>
      <c r="N828" s="23"/>
      <c r="O828" s="23"/>
      <c r="P828" s="24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"/>
      <c r="B829" s="4"/>
      <c r="C829" s="12"/>
      <c r="D829" s="14"/>
      <c r="E829" s="14"/>
      <c r="F829" s="3"/>
      <c r="G829" s="9"/>
      <c r="H829" s="13"/>
      <c r="I829" s="14"/>
      <c r="J829" s="21"/>
      <c r="K829" s="21"/>
      <c r="L829" s="21"/>
      <c r="M829" s="22"/>
      <c r="N829" s="23"/>
      <c r="O829" s="23"/>
      <c r="P829" s="24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"/>
      <c r="B830" s="4"/>
      <c r="C830" s="12"/>
      <c r="D830" s="14"/>
      <c r="E830" s="14"/>
      <c r="F830" s="3"/>
      <c r="G830" s="9"/>
      <c r="H830" s="13"/>
      <c r="I830" s="14"/>
      <c r="J830" s="21"/>
      <c r="K830" s="21"/>
      <c r="L830" s="21"/>
      <c r="M830" s="22"/>
      <c r="N830" s="23"/>
      <c r="O830" s="23"/>
      <c r="P830" s="24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"/>
      <c r="B831" s="4"/>
      <c r="C831" s="12"/>
      <c r="D831" s="14"/>
      <c r="E831" s="14"/>
      <c r="F831" s="3"/>
      <c r="G831" s="9"/>
      <c r="H831" s="13"/>
      <c r="I831" s="14"/>
      <c r="J831" s="21"/>
      <c r="K831" s="21"/>
      <c r="L831" s="21"/>
      <c r="M831" s="22"/>
      <c r="N831" s="23"/>
      <c r="O831" s="23"/>
      <c r="P831" s="24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"/>
      <c r="B832" s="4"/>
      <c r="C832" s="12"/>
      <c r="D832" s="14"/>
      <c r="E832" s="14"/>
      <c r="F832" s="3"/>
      <c r="G832" s="9"/>
      <c r="H832" s="13"/>
      <c r="I832" s="14"/>
      <c r="J832" s="21"/>
      <c r="K832" s="21"/>
      <c r="L832" s="21"/>
      <c r="M832" s="22"/>
      <c r="N832" s="23"/>
      <c r="O832" s="23"/>
      <c r="P832" s="24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"/>
      <c r="B833" s="4"/>
      <c r="C833" s="12"/>
      <c r="D833" s="14"/>
      <c r="E833" s="14"/>
      <c r="F833" s="3"/>
      <c r="G833" s="9"/>
      <c r="H833" s="13"/>
      <c r="I833" s="14"/>
      <c r="J833" s="21"/>
      <c r="K833" s="21"/>
      <c r="L833" s="21"/>
      <c r="M833" s="22"/>
      <c r="N833" s="23"/>
      <c r="O833" s="23"/>
      <c r="P833" s="24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"/>
      <c r="B834" s="4"/>
      <c r="C834" s="12"/>
      <c r="D834" s="14"/>
      <c r="E834" s="14"/>
      <c r="F834" s="3"/>
      <c r="G834" s="9"/>
      <c r="H834" s="13"/>
      <c r="I834" s="14"/>
      <c r="J834" s="21"/>
      <c r="K834" s="21"/>
      <c r="L834" s="21"/>
      <c r="M834" s="22"/>
      <c r="N834" s="23"/>
      <c r="O834" s="23"/>
      <c r="P834" s="24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"/>
      <c r="B835" s="4"/>
      <c r="C835" s="12"/>
      <c r="D835" s="14"/>
      <c r="E835" s="14"/>
      <c r="F835" s="3"/>
      <c r="G835" s="9"/>
      <c r="H835" s="13"/>
      <c r="I835" s="14"/>
      <c r="J835" s="21"/>
      <c r="K835" s="21"/>
      <c r="L835" s="21"/>
      <c r="M835" s="22"/>
      <c r="N835" s="23"/>
      <c r="O835" s="23"/>
      <c r="P835" s="24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"/>
      <c r="B836" s="4"/>
      <c r="C836" s="12"/>
      <c r="D836" s="14"/>
      <c r="E836" s="14"/>
      <c r="F836" s="3"/>
      <c r="G836" s="9"/>
      <c r="H836" s="13"/>
      <c r="I836" s="14"/>
      <c r="J836" s="21"/>
      <c r="K836" s="21"/>
      <c r="L836" s="21"/>
      <c r="M836" s="22"/>
      <c r="N836" s="23"/>
      <c r="O836" s="23"/>
      <c r="P836" s="24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"/>
      <c r="B837" s="4"/>
      <c r="C837" s="12"/>
      <c r="D837" s="14"/>
      <c r="E837" s="14"/>
      <c r="F837" s="3"/>
      <c r="G837" s="9"/>
      <c r="H837" s="13"/>
      <c r="I837" s="14"/>
      <c r="J837" s="21"/>
      <c r="K837" s="21"/>
      <c r="L837" s="21"/>
      <c r="M837" s="22"/>
      <c r="N837" s="23"/>
      <c r="O837" s="23"/>
      <c r="P837" s="24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"/>
      <c r="B838" s="4"/>
      <c r="C838" s="12"/>
      <c r="D838" s="14"/>
      <c r="E838" s="14"/>
      <c r="F838" s="3"/>
      <c r="G838" s="9"/>
      <c r="H838" s="13"/>
      <c r="I838" s="14"/>
      <c r="J838" s="21"/>
      <c r="K838" s="21"/>
      <c r="L838" s="21"/>
      <c r="M838" s="22"/>
      <c r="N838" s="23"/>
      <c r="O838" s="23"/>
      <c r="P838" s="24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"/>
      <c r="B839" s="4"/>
      <c r="C839" s="12"/>
      <c r="D839" s="14"/>
      <c r="E839" s="14"/>
      <c r="F839" s="3"/>
      <c r="G839" s="9"/>
      <c r="H839" s="13"/>
      <c r="I839" s="14"/>
      <c r="J839" s="21"/>
      <c r="K839" s="21"/>
      <c r="L839" s="21"/>
      <c r="M839" s="22"/>
      <c r="N839" s="23"/>
      <c r="O839" s="23"/>
      <c r="P839" s="24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"/>
      <c r="B840" s="4"/>
      <c r="C840" s="12"/>
      <c r="D840" s="14"/>
      <c r="E840" s="14"/>
      <c r="F840" s="3"/>
      <c r="G840" s="9"/>
      <c r="H840" s="13"/>
      <c r="I840" s="14"/>
      <c r="J840" s="21"/>
      <c r="K840" s="21"/>
      <c r="L840" s="21"/>
      <c r="M840" s="22"/>
      <c r="N840" s="23"/>
      <c r="O840" s="23"/>
      <c r="P840" s="24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"/>
      <c r="B841" s="4"/>
      <c r="C841" s="12"/>
      <c r="D841" s="14"/>
      <c r="E841" s="14"/>
      <c r="F841" s="3"/>
      <c r="G841" s="9"/>
      <c r="H841" s="13"/>
      <c r="I841" s="14"/>
      <c r="J841" s="21"/>
      <c r="K841" s="21"/>
      <c r="L841" s="21"/>
      <c r="M841" s="22"/>
      <c r="N841" s="23"/>
      <c r="O841" s="23"/>
      <c r="P841" s="24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"/>
      <c r="B842" s="4"/>
      <c r="C842" s="12"/>
      <c r="D842" s="14"/>
      <c r="E842" s="14"/>
      <c r="F842" s="3"/>
      <c r="G842" s="9"/>
      <c r="H842" s="13"/>
      <c r="I842" s="14"/>
      <c r="J842" s="21"/>
      <c r="K842" s="21"/>
      <c r="L842" s="21"/>
      <c r="M842" s="22"/>
      <c r="N842" s="23"/>
      <c r="O842" s="23"/>
      <c r="P842" s="24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"/>
      <c r="B843" s="4"/>
      <c r="C843" s="12"/>
      <c r="D843" s="14"/>
      <c r="E843" s="14"/>
      <c r="F843" s="3"/>
      <c r="G843" s="9"/>
      <c r="H843" s="13"/>
      <c r="I843" s="14"/>
      <c r="J843" s="21"/>
      <c r="K843" s="21"/>
      <c r="L843" s="21"/>
      <c r="M843" s="22"/>
      <c r="N843" s="23"/>
      <c r="O843" s="23"/>
      <c r="P843" s="24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"/>
      <c r="B844" s="4"/>
      <c r="C844" s="12"/>
      <c r="D844" s="14"/>
      <c r="E844" s="14"/>
      <c r="F844" s="3"/>
      <c r="G844" s="9"/>
      <c r="H844" s="13"/>
      <c r="I844" s="14"/>
      <c r="J844" s="21"/>
      <c r="K844" s="21"/>
      <c r="L844" s="21"/>
      <c r="M844" s="22"/>
      <c r="N844" s="23"/>
      <c r="O844" s="23"/>
      <c r="P844" s="24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"/>
      <c r="B845" s="4"/>
      <c r="C845" s="12"/>
      <c r="D845" s="14"/>
      <c r="E845" s="14"/>
      <c r="F845" s="3"/>
      <c r="G845" s="9"/>
      <c r="H845" s="13"/>
      <c r="I845" s="14"/>
      <c r="J845" s="21"/>
      <c r="K845" s="21"/>
      <c r="L845" s="21"/>
      <c r="M845" s="22"/>
      <c r="N845" s="23"/>
      <c r="O845" s="23"/>
      <c r="P845" s="24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"/>
      <c r="B846" s="4"/>
      <c r="C846" s="12"/>
      <c r="D846" s="14"/>
      <c r="E846" s="14"/>
      <c r="F846" s="3"/>
      <c r="G846" s="9"/>
      <c r="H846" s="13"/>
      <c r="I846" s="14"/>
      <c r="J846" s="21"/>
      <c r="K846" s="21"/>
      <c r="L846" s="21"/>
      <c r="M846" s="22"/>
      <c r="N846" s="23"/>
      <c r="O846" s="23"/>
      <c r="P846" s="24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"/>
      <c r="B847" s="4"/>
      <c r="C847" s="12"/>
      <c r="D847" s="14"/>
      <c r="E847" s="14"/>
      <c r="F847" s="3"/>
      <c r="G847" s="9"/>
      <c r="H847" s="13"/>
      <c r="I847" s="14"/>
      <c r="J847" s="21"/>
      <c r="K847" s="21"/>
      <c r="L847" s="21"/>
      <c r="M847" s="22"/>
      <c r="N847" s="23"/>
      <c r="O847" s="23"/>
      <c r="P847" s="24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"/>
      <c r="B848" s="4"/>
      <c r="C848" s="12"/>
      <c r="D848" s="14"/>
      <c r="E848" s="14"/>
      <c r="F848" s="3"/>
      <c r="G848" s="9"/>
      <c r="H848" s="13"/>
      <c r="I848" s="14"/>
      <c r="J848" s="21"/>
      <c r="K848" s="21"/>
      <c r="L848" s="21"/>
      <c r="M848" s="22"/>
      <c r="N848" s="23"/>
      <c r="O848" s="23"/>
      <c r="P848" s="24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"/>
      <c r="B849" s="4"/>
      <c r="C849" s="12"/>
      <c r="D849" s="14"/>
      <c r="E849" s="14"/>
      <c r="F849" s="3"/>
      <c r="G849" s="9"/>
      <c r="H849" s="13"/>
      <c r="I849" s="14"/>
      <c r="J849" s="21"/>
      <c r="K849" s="21"/>
      <c r="L849" s="21"/>
      <c r="M849" s="22"/>
      <c r="N849" s="23"/>
      <c r="O849" s="23"/>
      <c r="P849" s="24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"/>
      <c r="B850" s="4"/>
      <c r="C850" s="12"/>
      <c r="D850" s="14"/>
      <c r="E850" s="14"/>
      <c r="F850" s="3"/>
      <c r="G850" s="9"/>
      <c r="H850" s="13"/>
      <c r="I850" s="14"/>
      <c r="J850" s="21"/>
      <c r="K850" s="21"/>
      <c r="L850" s="21"/>
      <c r="M850" s="22"/>
      <c r="N850" s="23"/>
      <c r="O850" s="23"/>
      <c r="P850" s="24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"/>
      <c r="B851" s="4"/>
      <c r="C851" s="12"/>
      <c r="D851" s="14"/>
      <c r="E851" s="14"/>
      <c r="F851" s="3"/>
      <c r="G851" s="9"/>
      <c r="H851" s="13"/>
      <c r="I851" s="14"/>
      <c r="J851" s="21"/>
      <c r="K851" s="21"/>
      <c r="L851" s="21"/>
      <c r="M851" s="22"/>
      <c r="N851" s="23"/>
      <c r="O851" s="23"/>
      <c r="P851" s="24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"/>
      <c r="B852" s="4"/>
      <c r="C852" s="12"/>
      <c r="D852" s="14"/>
      <c r="E852" s="14"/>
      <c r="F852" s="3"/>
      <c r="G852" s="9"/>
      <c r="H852" s="13"/>
      <c r="I852" s="14"/>
      <c r="J852" s="21"/>
      <c r="K852" s="21"/>
      <c r="L852" s="21"/>
      <c r="M852" s="22"/>
      <c r="N852" s="23"/>
      <c r="O852" s="23"/>
      <c r="P852" s="24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"/>
      <c r="B853" s="4"/>
      <c r="C853" s="12"/>
      <c r="D853" s="14"/>
      <c r="E853" s="14"/>
      <c r="F853" s="3"/>
      <c r="G853" s="9"/>
      <c r="H853" s="13"/>
      <c r="I853" s="14"/>
      <c r="J853" s="21"/>
      <c r="K853" s="21"/>
      <c r="L853" s="21"/>
      <c r="M853" s="22"/>
      <c r="N853" s="23"/>
      <c r="O853" s="23"/>
      <c r="P853" s="24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"/>
      <c r="B854" s="4"/>
      <c r="C854" s="12"/>
      <c r="D854" s="14"/>
      <c r="E854" s="14"/>
      <c r="F854" s="3"/>
      <c r="G854" s="9"/>
      <c r="H854" s="13"/>
      <c r="I854" s="14"/>
      <c r="J854" s="21"/>
      <c r="K854" s="21"/>
      <c r="L854" s="21"/>
      <c r="M854" s="22"/>
      <c r="N854" s="23"/>
      <c r="O854" s="23"/>
      <c r="P854" s="24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"/>
      <c r="B855" s="4"/>
      <c r="C855" s="12"/>
      <c r="D855" s="14"/>
      <c r="E855" s="14"/>
      <c r="F855" s="3"/>
      <c r="G855" s="9"/>
      <c r="H855" s="13"/>
      <c r="I855" s="14"/>
      <c r="J855" s="21"/>
      <c r="K855" s="21"/>
      <c r="L855" s="21"/>
      <c r="M855" s="22"/>
      <c r="N855" s="23"/>
      <c r="O855" s="23"/>
      <c r="P855" s="24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"/>
      <c r="B856" s="4"/>
      <c r="C856" s="12"/>
      <c r="D856" s="14"/>
      <c r="E856" s="14"/>
      <c r="F856" s="3"/>
      <c r="G856" s="9"/>
      <c r="H856" s="13"/>
      <c r="I856" s="14"/>
      <c r="J856" s="21"/>
      <c r="K856" s="21"/>
      <c r="L856" s="21"/>
      <c r="M856" s="22"/>
      <c r="N856" s="23"/>
      <c r="O856" s="23"/>
      <c r="P856" s="24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"/>
      <c r="B857" s="4"/>
      <c r="C857" s="12"/>
      <c r="D857" s="14"/>
      <c r="E857" s="14"/>
      <c r="F857" s="3"/>
      <c r="G857" s="9"/>
      <c r="H857" s="13"/>
      <c r="I857" s="14"/>
      <c r="J857" s="21"/>
      <c r="K857" s="21"/>
      <c r="L857" s="21"/>
      <c r="M857" s="22"/>
      <c r="N857" s="23"/>
      <c r="O857" s="23"/>
      <c r="P857" s="24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"/>
      <c r="B858" s="4"/>
      <c r="C858" s="12"/>
      <c r="D858" s="14"/>
      <c r="E858" s="14"/>
      <c r="F858" s="3"/>
      <c r="G858" s="9"/>
      <c r="H858" s="13"/>
      <c r="I858" s="14"/>
      <c r="J858" s="21"/>
      <c r="K858" s="21"/>
      <c r="L858" s="21"/>
      <c r="M858" s="22"/>
      <c r="N858" s="23"/>
      <c r="O858" s="23"/>
      <c r="P858" s="24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"/>
      <c r="B859" s="4"/>
      <c r="C859" s="12"/>
      <c r="D859" s="14"/>
      <c r="E859" s="14"/>
      <c r="F859" s="3"/>
      <c r="G859" s="9"/>
      <c r="H859" s="13"/>
      <c r="I859" s="14"/>
      <c r="J859" s="21"/>
      <c r="K859" s="21"/>
      <c r="L859" s="21"/>
      <c r="M859" s="22"/>
      <c r="N859" s="23"/>
      <c r="O859" s="23"/>
      <c r="P859" s="24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"/>
      <c r="B860" s="4"/>
      <c r="C860" s="12"/>
      <c r="D860" s="14"/>
      <c r="E860" s="14"/>
      <c r="F860" s="3"/>
      <c r="G860" s="9"/>
      <c r="H860" s="13"/>
      <c r="I860" s="14"/>
      <c r="J860" s="21"/>
      <c r="K860" s="21"/>
      <c r="L860" s="21"/>
      <c r="M860" s="22"/>
      <c r="N860" s="23"/>
      <c r="O860" s="23"/>
      <c r="P860" s="24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"/>
      <c r="B861" s="4"/>
      <c r="C861" s="12"/>
      <c r="D861" s="14"/>
      <c r="E861" s="14"/>
      <c r="F861" s="3"/>
      <c r="G861" s="9"/>
      <c r="H861" s="13"/>
      <c r="I861" s="14"/>
      <c r="J861" s="21"/>
      <c r="K861" s="21"/>
      <c r="L861" s="21"/>
      <c r="M861" s="22"/>
      <c r="N861" s="23"/>
      <c r="O861" s="23"/>
      <c r="P861" s="24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"/>
      <c r="B862" s="4"/>
      <c r="C862" s="12"/>
      <c r="D862" s="14"/>
      <c r="E862" s="14"/>
      <c r="F862" s="3"/>
      <c r="G862" s="9"/>
      <c r="H862" s="13"/>
      <c r="I862" s="14"/>
      <c r="J862" s="21"/>
      <c r="K862" s="21"/>
      <c r="L862" s="21"/>
      <c r="M862" s="22"/>
      <c r="N862" s="23"/>
      <c r="O862" s="23"/>
      <c r="P862" s="24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"/>
      <c r="B863" s="4"/>
      <c r="C863" s="12"/>
      <c r="D863" s="14"/>
      <c r="E863" s="14"/>
      <c r="F863" s="3"/>
      <c r="G863" s="9"/>
      <c r="H863" s="13"/>
      <c r="I863" s="14"/>
      <c r="J863" s="21"/>
      <c r="K863" s="21"/>
      <c r="L863" s="21"/>
      <c r="M863" s="22"/>
      <c r="N863" s="23"/>
      <c r="O863" s="23"/>
      <c r="P863" s="24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"/>
      <c r="B864" s="4"/>
      <c r="C864" s="12"/>
      <c r="D864" s="14"/>
      <c r="E864" s="14"/>
      <c r="F864" s="3"/>
      <c r="G864" s="9"/>
      <c r="H864" s="13"/>
      <c r="I864" s="14"/>
      <c r="J864" s="21"/>
      <c r="K864" s="21"/>
      <c r="L864" s="21"/>
      <c r="M864" s="22"/>
      <c r="N864" s="23"/>
      <c r="O864" s="23"/>
      <c r="P864" s="24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"/>
      <c r="B865" s="4"/>
      <c r="C865" s="12"/>
      <c r="D865" s="14"/>
      <c r="E865" s="14"/>
      <c r="F865" s="3"/>
      <c r="G865" s="9"/>
      <c r="H865" s="13"/>
      <c r="I865" s="14"/>
      <c r="J865" s="21"/>
      <c r="K865" s="21"/>
      <c r="L865" s="21"/>
      <c r="M865" s="22"/>
      <c r="N865" s="23"/>
      <c r="O865" s="23"/>
      <c r="P865" s="24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"/>
      <c r="B866" s="4"/>
      <c r="C866" s="12"/>
      <c r="D866" s="14"/>
      <c r="E866" s="14"/>
      <c r="F866" s="3"/>
      <c r="G866" s="9"/>
      <c r="H866" s="13"/>
      <c r="I866" s="14"/>
      <c r="J866" s="21"/>
      <c r="K866" s="21"/>
      <c r="L866" s="21"/>
      <c r="M866" s="22"/>
      <c r="N866" s="23"/>
      <c r="O866" s="23"/>
      <c r="P866" s="24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"/>
      <c r="B867" s="4"/>
      <c r="C867" s="12"/>
      <c r="D867" s="14"/>
      <c r="E867" s="14"/>
      <c r="F867" s="3"/>
      <c r="G867" s="9"/>
      <c r="H867" s="13"/>
      <c r="I867" s="14"/>
      <c r="J867" s="21"/>
      <c r="K867" s="21"/>
      <c r="L867" s="21"/>
      <c r="M867" s="22"/>
      <c r="N867" s="23"/>
      <c r="O867" s="23"/>
      <c r="P867" s="24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"/>
      <c r="B868" s="4"/>
      <c r="C868" s="12"/>
      <c r="D868" s="14"/>
      <c r="E868" s="14"/>
      <c r="F868" s="3"/>
      <c r="G868" s="9"/>
      <c r="H868" s="13"/>
      <c r="I868" s="14"/>
      <c r="J868" s="21"/>
      <c r="K868" s="21"/>
      <c r="L868" s="21"/>
      <c r="M868" s="22"/>
      <c r="N868" s="23"/>
      <c r="O868" s="23"/>
      <c r="P868" s="24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"/>
      <c r="B869" s="4"/>
      <c r="C869" s="12"/>
      <c r="D869" s="14"/>
      <c r="E869" s="14"/>
      <c r="F869" s="3"/>
      <c r="G869" s="9"/>
      <c r="H869" s="13"/>
      <c r="I869" s="14"/>
      <c r="J869" s="21"/>
      <c r="K869" s="21"/>
      <c r="L869" s="21"/>
      <c r="M869" s="22"/>
      <c r="N869" s="23"/>
      <c r="O869" s="23"/>
      <c r="P869" s="24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"/>
      <c r="B870" s="4"/>
      <c r="C870" s="12"/>
      <c r="D870" s="14"/>
      <c r="E870" s="14"/>
      <c r="F870" s="3"/>
      <c r="G870" s="9"/>
      <c r="H870" s="13"/>
      <c r="I870" s="14"/>
      <c r="J870" s="21"/>
      <c r="K870" s="21"/>
      <c r="L870" s="21"/>
      <c r="M870" s="22"/>
      <c r="N870" s="23"/>
      <c r="O870" s="23"/>
      <c r="P870" s="24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"/>
      <c r="B871" s="4"/>
      <c r="C871" s="12"/>
      <c r="D871" s="14"/>
      <c r="E871" s="14"/>
      <c r="F871" s="3"/>
      <c r="G871" s="9"/>
      <c r="H871" s="13"/>
      <c r="I871" s="14"/>
      <c r="J871" s="21"/>
      <c r="K871" s="21"/>
      <c r="L871" s="21"/>
      <c r="M871" s="22"/>
      <c r="N871" s="23"/>
      <c r="O871" s="23"/>
      <c r="P871" s="24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"/>
      <c r="B872" s="4"/>
      <c r="C872" s="12"/>
      <c r="D872" s="14"/>
      <c r="E872" s="14"/>
      <c r="F872" s="3"/>
      <c r="G872" s="9"/>
      <c r="H872" s="13"/>
      <c r="I872" s="14"/>
      <c r="J872" s="21"/>
      <c r="K872" s="21"/>
      <c r="L872" s="21"/>
      <c r="M872" s="22"/>
      <c r="N872" s="23"/>
      <c r="O872" s="23"/>
      <c r="P872" s="24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"/>
      <c r="B873" s="4"/>
      <c r="C873" s="12"/>
      <c r="D873" s="14"/>
      <c r="E873" s="14"/>
      <c r="F873" s="3"/>
      <c r="G873" s="9"/>
      <c r="H873" s="13"/>
      <c r="I873" s="14"/>
      <c r="J873" s="21"/>
      <c r="K873" s="21"/>
      <c r="L873" s="21"/>
      <c r="M873" s="22"/>
      <c r="N873" s="23"/>
      <c r="O873" s="23"/>
      <c r="P873" s="24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"/>
      <c r="B874" s="4"/>
      <c r="C874" s="12"/>
      <c r="D874" s="14"/>
      <c r="E874" s="14"/>
      <c r="F874" s="3"/>
      <c r="G874" s="9"/>
      <c r="H874" s="13"/>
      <c r="I874" s="14"/>
      <c r="J874" s="21"/>
      <c r="K874" s="21"/>
      <c r="L874" s="21"/>
      <c r="M874" s="22"/>
      <c r="N874" s="23"/>
      <c r="O874" s="23"/>
      <c r="P874" s="24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"/>
      <c r="B875" s="4"/>
      <c r="C875" s="12"/>
      <c r="D875" s="14"/>
      <c r="E875" s="14"/>
      <c r="F875" s="3"/>
      <c r="G875" s="9"/>
      <c r="H875" s="13"/>
      <c r="I875" s="14"/>
      <c r="J875" s="21"/>
      <c r="K875" s="21"/>
      <c r="L875" s="21"/>
      <c r="M875" s="22"/>
      <c r="N875" s="23"/>
      <c r="O875" s="23"/>
      <c r="P875" s="24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"/>
      <c r="B876" s="4"/>
      <c r="C876" s="12"/>
      <c r="D876" s="14"/>
      <c r="E876" s="14"/>
      <c r="F876" s="3"/>
      <c r="G876" s="9"/>
      <c r="H876" s="13"/>
      <c r="I876" s="14"/>
      <c r="J876" s="21"/>
      <c r="K876" s="21"/>
      <c r="L876" s="21"/>
      <c r="M876" s="22"/>
      <c r="N876" s="23"/>
      <c r="O876" s="23"/>
      <c r="P876" s="24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"/>
      <c r="B877" s="4"/>
      <c r="C877" s="12"/>
      <c r="D877" s="14"/>
      <c r="E877" s="14"/>
      <c r="F877" s="3"/>
      <c r="G877" s="9"/>
      <c r="H877" s="13"/>
      <c r="I877" s="14"/>
      <c r="J877" s="21"/>
      <c r="K877" s="21"/>
      <c r="L877" s="21"/>
      <c r="M877" s="22"/>
      <c r="N877" s="23"/>
      <c r="O877" s="23"/>
      <c r="P877" s="24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"/>
      <c r="B878" s="4"/>
      <c r="C878" s="12"/>
      <c r="D878" s="14"/>
      <c r="E878" s="14"/>
      <c r="F878" s="3"/>
      <c r="G878" s="9"/>
      <c r="H878" s="13"/>
      <c r="I878" s="14"/>
      <c r="J878" s="21"/>
      <c r="K878" s="21"/>
      <c r="L878" s="21"/>
      <c r="M878" s="22"/>
      <c r="N878" s="23"/>
      <c r="O878" s="23"/>
      <c r="P878" s="24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"/>
      <c r="B879" s="4"/>
      <c r="C879" s="12"/>
      <c r="D879" s="14"/>
      <c r="E879" s="14"/>
      <c r="F879" s="3"/>
      <c r="G879" s="9"/>
      <c r="H879" s="13"/>
      <c r="I879" s="14"/>
      <c r="J879" s="21"/>
      <c r="K879" s="21"/>
      <c r="L879" s="21"/>
      <c r="M879" s="22"/>
      <c r="N879" s="23"/>
      <c r="O879" s="23"/>
      <c r="P879" s="24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"/>
      <c r="B880" s="4"/>
      <c r="C880" s="12"/>
      <c r="D880" s="14"/>
      <c r="E880" s="14"/>
      <c r="F880" s="3"/>
      <c r="G880" s="9"/>
      <c r="H880" s="13"/>
      <c r="I880" s="14"/>
      <c r="J880" s="21"/>
      <c r="K880" s="21"/>
      <c r="L880" s="21"/>
      <c r="M880" s="22"/>
      <c r="N880" s="23"/>
      <c r="O880" s="23"/>
      <c r="P880" s="24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"/>
      <c r="B881" s="4"/>
      <c r="C881" s="12"/>
      <c r="D881" s="14"/>
      <c r="E881" s="14"/>
      <c r="F881" s="3"/>
      <c r="G881" s="9"/>
      <c r="H881" s="13"/>
      <c r="I881" s="14"/>
      <c r="J881" s="21"/>
      <c r="K881" s="21"/>
      <c r="L881" s="21"/>
      <c r="M881" s="22"/>
      <c r="N881" s="23"/>
      <c r="O881" s="23"/>
      <c r="P881" s="24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"/>
      <c r="B882" s="4"/>
      <c r="C882" s="12"/>
      <c r="D882" s="14"/>
      <c r="E882" s="14"/>
      <c r="F882" s="3"/>
      <c r="G882" s="9"/>
      <c r="H882" s="13"/>
      <c r="I882" s="14"/>
      <c r="J882" s="21"/>
      <c r="K882" s="21"/>
      <c r="L882" s="21"/>
      <c r="M882" s="22"/>
      <c r="N882" s="23"/>
      <c r="O882" s="23"/>
      <c r="P882" s="24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"/>
      <c r="B883" s="4"/>
      <c r="C883" s="12"/>
      <c r="D883" s="14"/>
      <c r="E883" s="14"/>
      <c r="F883" s="3"/>
      <c r="G883" s="9"/>
      <c r="H883" s="13"/>
      <c r="I883" s="14"/>
      <c r="J883" s="21"/>
      <c r="K883" s="21"/>
      <c r="L883" s="21"/>
      <c r="M883" s="22"/>
      <c r="N883" s="23"/>
      <c r="O883" s="23"/>
      <c r="P883" s="24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"/>
      <c r="B884" s="4"/>
      <c r="C884" s="12"/>
      <c r="D884" s="14"/>
      <c r="E884" s="14"/>
      <c r="F884" s="3"/>
      <c r="G884" s="9"/>
      <c r="H884" s="13"/>
      <c r="I884" s="14"/>
      <c r="J884" s="21"/>
      <c r="K884" s="21"/>
      <c r="L884" s="21"/>
      <c r="M884" s="22"/>
      <c r="N884" s="23"/>
      <c r="O884" s="23"/>
      <c r="P884" s="24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"/>
      <c r="B885" s="4"/>
      <c r="C885" s="12"/>
      <c r="D885" s="14"/>
      <c r="E885" s="14"/>
      <c r="F885" s="3"/>
      <c r="G885" s="9"/>
      <c r="H885" s="13"/>
      <c r="I885" s="14"/>
      <c r="J885" s="21"/>
      <c r="K885" s="21"/>
      <c r="L885" s="21"/>
      <c r="M885" s="22"/>
      <c r="N885" s="23"/>
      <c r="O885" s="23"/>
      <c r="P885" s="24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"/>
      <c r="B886" s="4"/>
      <c r="C886" s="12"/>
      <c r="D886" s="14"/>
      <c r="E886" s="14"/>
      <c r="F886" s="3"/>
      <c r="G886" s="9"/>
      <c r="H886" s="13"/>
      <c r="I886" s="14"/>
      <c r="J886" s="21"/>
      <c r="K886" s="21"/>
      <c r="L886" s="21"/>
      <c r="M886" s="22"/>
      <c r="N886" s="23"/>
      <c r="O886" s="23"/>
      <c r="P886" s="24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"/>
      <c r="B887" s="4"/>
      <c r="C887" s="12"/>
      <c r="D887" s="14"/>
      <c r="E887" s="14"/>
      <c r="F887" s="3"/>
      <c r="G887" s="9"/>
      <c r="H887" s="13"/>
      <c r="I887" s="14"/>
      <c r="J887" s="21"/>
      <c r="K887" s="21"/>
      <c r="L887" s="21"/>
      <c r="M887" s="22"/>
      <c r="N887" s="23"/>
      <c r="O887" s="23"/>
      <c r="P887" s="24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"/>
      <c r="B888" s="4"/>
      <c r="C888" s="12"/>
      <c r="D888" s="14"/>
      <c r="E888" s="14"/>
      <c r="F888" s="3"/>
      <c r="G888" s="9"/>
      <c r="H888" s="13"/>
      <c r="I888" s="14"/>
      <c r="J888" s="21"/>
      <c r="K888" s="21"/>
      <c r="L888" s="21"/>
      <c r="M888" s="22"/>
      <c r="N888" s="23"/>
      <c r="O888" s="23"/>
      <c r="P888" s="24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"/>
      <c r="B889" s="4"/>
      <c r="C889" s="12"/>
      <c r="D889" s="14"/>
      <c r="E889" s="14"/>
      <c r="F889" s="3"/>
      <c r="G889" s="9"/>
      <c r="H889" s="13"/>
      <c r="I889" s="14"/>
      <c r="J889" s="21"/>
      <c r="K889" s="21"/>
      <c r="L889" s="21"/>
      <c r="M889" s="22"/>
      <c r="N889" s="23"/>
      <c r="O889" s="23"/>
      <c r="P889" s="24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"/>
      <c r="B890" s="4"/>
      <c r="C890" s="12"/>
      <c r="D890" s="14"/>
      <c r="E890" s="14"/>
      <c r="F890" s="3"/>
      <c r="G890" s="9"/>
      <c r="H890" s="13"/>
      <c r="I890" s="14"/>
      <c r="J890" s="21"/>
      <c r="K890" s="21"/>
      <c r="L890" s="21"/>
      <c r="M890" s="22"/>
      <c r="N890" s="23"/>
      <c r="O890" s="23"/>
      <c r="P890" s="24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"/>
      <c r="B891" s="4"/>
      <c r="C891" s="12"/>
      <c r="D891" s="14"/>
      <c r="E891" s="14"/>
      <c r="F891" s="3"/>
      <c r="G891" s="9"/>
      <c r="H891" s="13"/>
      <c r="I891" s="14"/>
      <c r="J891" s="21"/>
      <c r="K891" s="21"/>
      <c r="L891" s="21"/>
      <c r="M891" s="22"/>
      <c r="N891" s="23"/>
      <c r="O891" s="23"/>
      <c r="P891" s="24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"/>
      <c r="B892" s="4"/>
      <c r="C892" s="12"/>
      <c r="D892" s="14"/>
      <c r="E892" s="14"/>
      <c r="F892" s="3"/>
      <c r="G892" s="9"/>
      <c r="H892" s="13"/>
      <c r="I892" s="14"/>
      <c r="J892" s="21"/>
      <c r="K892" s="21"/>
      <c r="L892" s="21"/>
      <c r="M892" s="22"/>
      <c r="N892" s="23"/>
      <c r="O892" s="23"/>
      <c r="P892" s="24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"/>
      <c r="B893" s="4"/>
      <c r="C893" s="12"/>
      <c r="D893" s="14"/>
      <c r="E893" s="14"/>
      <c r="F893" s="3"/>
      <c r="G893" s="9"/>
      <c r="H893" s="13"/>
      <c r="I893" s="14"/>
      <c r="J893" s="21"/>
      <c r="K893" s="21"/>
      <c r="L893" s="21"/>
      <c r="M893" s="22"/>
      <c r="N893" s="23"/>
      <c r="O893" s="23"/>
      <c r="P893" s="24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"/>
      <c r="B894" s="4"/>
      <c r="C894" s="12"/>
      <c r="D894" s="14"/>
      <c r="E894" s="14"/>
      <c r="F894" s="3"/>
      <c r="G894" s="9"/>
      <c r="H894" s="13"/>
      <c r="I894" s="14"/>
      <c r="J894" s="21"/>
      <c r="K894" s="21"/>
      <c r="L894" s="21"/>
      <c r="M894" s="22"/>
      <c r="N894" s="23"/>
      <c r="O894" s="23"/>
      <c r="P894" s="24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"/>
      <c r="B895" s="4"/>
      <c r="C895" s="12"/>
      <c r="D895" s="14"/>
      <c r="E895" s="14"/>
      <c r="F895" s="3"/>
      <c r="G895" s="9"/>
      <c r="H895" s="13"/>
      <c r="I895" s="14"/>
      <c r="J895" s="21"/>
      <c r="K895" s="21"/>
      <c r="L895" s="21"/>
      <c r="M895" s="22"/>
      <c r="N895" s="23"/>
      <c r="O895" s="23"/>
      <c r="P895" s="24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"/>
      <c r="B896" s="4"/>
      <c r="C896" s="12"/>
      <c r="D896" s="14"/>
      <c r="E896" s="14"/>
      <c r="F896" s="3"/>
      <c r="G896" s="9"/>
      <c r="H896" s="13"/>
      <c r="I896" s="14"/>
      <c r="J896" s="21"/>
      <c r="K896" s="21"/>
      <c r="L896" s="21"/>
      <c r="M896" s="22"/>
      <c r="N896" s="23"/>
      <c r="O896" s="23"/>
      <c r="P896" s="24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"/>
      <c r="B897" s="4"/>
      <c r="C897" s="12"/>
      <c r="D897" s="14"/>
      <c r="E897" s="14"/>
      <c r="F897" s="3"/>
      <c r="G897" s="9"/>
      <c r="H897" s="13"/>
      <c r="I897" s="14"/>
      <c r="J897" s="21"/>
      <c r="K897" s="21"/>
      <c r="L897" s="21"/>
      <c r="M897" s="22"/>
      <c r="N897" s="23"/>
      <c r="O897" s="23"/>
      <c r="P897" s="24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"/>
      <c r="B898" s="4"/>
      <c r="C898" s="12"/>
      <c r="D898" s="14"/>
      <c r="E898" s="14"/>
      <c r="F898" s="3"/>
      <c r="G898" s="9"/>
      <c r="H898" s="13"/>
      <c r="I898" s="14"/>
      <c r="J898" s="21"/>
      <c r="K898" s="21"/>
      <c r="L898" s="21"/>
      <c r="M898" s="22"/>
      <c r="N898" s="23"/>
      <c r="O898" s="23"/>
      <c r="P898" s="24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"/>
      <c r="B899" s="4"/>
      <c r="C899" s="12"/>
      <c r="D899" s="14"/>
      <c r="E899" s="14"/>
      <c r="F899" s="3"/>
      <c r="G899" s="9"/>
      <c r="H899" s="13"/>
      <c r="I899" s="14"/>
      <c r="J899" s="21"/>
      <c r="K899" s="21"/>
      <c r="L899" s="21"/>
      <c r="M899" s="22"/>
      <c r="N899" s="23"/>
      <c r="O899" s="23"/>
      <c r="P899" s="24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"/>
      <c r="B900" s="4"/>
      <c r="C900" s="12"/>
      <c r="D900" s="14"/>
      <c r="E900" s="14"/>
      <c r="F900" s="3"/>
      <c r="G900" s="9"/>
      <c r="H900" s="13"/>
      <c r="I900" s="14"/>
      <c r="J900" s="21"/>
      <c r="K900" s="21"/>
      <c r="L900" s="21"/>
      <c r="M900" s="22"/>
      <c r="N900" s="23"/>
      <c r="O900" s="23"/>
      <c r="P900" s="24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"/>
      <c r="B901" s="4"/>
      <c r="C901" s="12"/>
      <c r="D901" s="14"/>
      <c r="E901" s="14"/>
      <c r="F901" s="3"/>
      <c r="G901" s="9"/>
      <c r="H901" s="13"/>
      <c r="I901" s="14"/>
      <c r="J901" s="21"/>
      <c r="K901" s="21"/>
      <c r="L901" s="21"/>
      <c r="M901" s="22"/>
      <c r="N901" s="23"/>
      <c r="O901" s="23"/>
      <c r="P901" s="24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"/>
      <c r="B902" s="4"/>
      <c r="C902" s="12"/>
      <c r="D902" s="14"/>
      <c r="E902" s="14"/>
      <c r="F902" s="3"/>
      <c r="G902" s="9"/>
      <c r="H902" s="13"/>
      <c r="I902" s="14"/>
      <c r="J902" s="21"/>
      <c r="K902" s="21"/>
      <c r="L902" s="21"/>
      <c r="M902" s="22"/>
      <c r="N902" s="23"/>
      <c r="O902" s="23"/>
      <c r="P902" s="24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"/>
      <c r="B903" s="4"/>
      <c r="C903" s="12"/>
      <c r="D903" s="14"/>
      <c r="E903" s="14"/>
      <c r="F903" s="3"/>
      <c r="G903" s="9"/>
      <c r="H903" s="13"/>
      <c r="I903" s="14"/>
      <c r="J903" s="21"/>
      <c r="K903" s="21"/>
      <c r="L903" s="21"/>
      <c r="M903" s="22"/>
      <c r="N903" s="23"/>
      <c r="O903" s="23"/>
      <c r="P903" s="24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"/>
      <c r="B904" s="4"/>
      <c r="C904" s="12"/>
      <c r="D904" s="14"/>
      <c r="E904" s="14"/>
      <c r="F904" s="3"/>
      <c r="G904" s="9"/>
      <c r="H904" s="13"/>
      <c r="I904" s="14"/>
      <c r="J904" s="21"/>
      <c r="K904" s="21"/>
      <c r="L904" s="21"/>
      <c r="M904" s="22"/>
      <c r="N904" s="23"/>
      <c r="O904" s="23"/>
      <c r="P904" s="24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"/>
      <c r="B905" s="4"/>
      <c r="C905" s="12"/>
      <c r="D905" s="14"/>
      <c r="E905" s="14"/>
      <c r="F905" s="3"/>
      <c r="G905" s="9"/>
      <c r="H905" s="13"/>
      <c r="I905" s="14"/>
      <c r="J905" s="21"/>
      <c r="K905" s="21"/>
      <c r="L905" s="21"/>
      <c r="M905" s="22"/>
      <c r="N905" s="23"/>
      <c r="O905" s="23"/>
      <c r="P905" s="24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"/>
      <c r="B906" s="4"/>
      <c r="C906" s="12"/>
      <c r="D906" s="14"/>
      <c r="E906" s="14"/>
      <c r="F906" s="3"/>
      <c r="G906" s="9"/>
      <c r="H906" s="13"/>
      <c r="I906" s="14"/>
      <c r="J906" s="21"/>
      <c r="K906" s="21"/>
      <c r="L906" s="21"/>
      <c r="M906" s="22"/>
      <c r="N906" s="23"/>
      <c r="O906" s="23"/>
      <c r="P906" s="24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"/>
      <c r="B907" s="4"/>
      <c r="C907" s="12"/>
      <c r="D907" s="14"/>
      <c r="E907" s="14"/>
      <c r="F907" s="3"/>
      <c r="G907" s="9"/>
      <c r="H907" s="13"/>
      <c r="I907" s="14"/>
      <c r="J907" s="21"/>
      <c r="K907" s="21"/>
      <c r="L907" s="21"/>
      <c r="M907" s="22"/>
      <c r="N907" s="23"/>
      <c r="O907" s="23"/>
      <c r="P907" s="24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"/>
      <c r="B908" s="4"/>
      <c r="C908" s="12"/>
      <c r="D908" s="14"/>
      <c r="E908" s="14"/>
      <c r="F908" s="3"/>
      <c r="G908" s="9"/>
      <c r="H908" s="13"/>
      <c r="I908" s="14"/>
      <c r="J908" s="21"/>
      <c r="K908" s="21"/>
      <c r="L908" s="21"/>
      <c r="M908" s="22"/>
      <c r="N908" s="23"/>
      <c r="O908" s="23"/>
      <c r="P908" s="24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"/>
      <c r="B909" s="4"/>
      <c r="C909" s="12"/>
      <c r="D909" s="14"/>
      <c r="E909" s="14"/>
      <c r="F909" s="3"/>
      <c r="G909" s="9"/>
      <c r="H909" s="13"/>
      <c r="I909" s="14"/>
      <c r="J909" s="21"/>
      <c r="K909" s="21"/>
      <c r="L909" s="21"/>
      <c r="M909" s="22"/>
      <c r="N909" s="23"/>
      <c r="O909" s="23"/>
      <c r="P909" s="24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"/>
      <c r="B910" s="4"/>
      <c r="C910" s="12"/>
      <c r="D910" s="14"/>
      <c r="E910" s="14"/>
      <c r="F910" s="3"/>
      <c r="G910" s="9"/>
      <c r="H910" s="13"/>
      <c r="I910" s="14"/>
      <c r="J910" s="21"/>
      <c r="K910" s="21"/>
      <c r="L910" s="21"/>
      <c r="M910" s="22"/>
      <c r="N910" s="23"/>
      <c r="O910" s="23"/>
      <c r="P910" s="24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"/>
      <c r="B911" s="4"/>
      <c r="C911" s="12"/>
      <c r="D911" s="14"/>
      <c r="E911" s="14"/>
      <c r="F911" s="3"/>
      <c r="G911" s="9"/>
      <c r="H911" s="13"/>
      <c r="I911" s="14"/>
      <c r="J911" s="21"/>
      <c r="K911" s="21"/>
      <c r="L911" s="21"/>
      <c r="M911" s="22"/>
      <c r="N911" s="23"/>
      <c r="O911" s="23"/>
      <c r="P911" s="24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"/>
      <c r="B912" s="4"/>
      <c r="C912" s="12"/>
      <c r="D912" s="14"/>
      <c r="E912" s="14"/>
      <c r="F912" s="3"/>
      <c r="G912" s="9"/>
      <c r="H912" s="13"/>
      <c r="I912" s="14"/>
      <c r="J912" s="21"/>
      <c r="K912" s="21"/>
      <c r="L912" s="21"/>
      <c r="M912" s="22"/>
      <c r="N912" s="23"/>
      <c r="O912" s="23"/>
      <c r="P912" s="24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"/>
      <c r="B913" s="4"/>
      <c r="C913" s="12"/>
      <c r="D913" s="14"/>
      <c r="E913" s="14"/>
      <c r="F913" s="3"/>
      <c r="G913" s="9"/>
      <c r="H913" s="13"/>
      <c r="I913" s="14"/>
      <c r="J913" s="21"/>
      <c r="K913" s="21"/>
      <c r="L913" s="21"/>
      <c r="M913" s="22"/>
      <c r="N913" s="23"/>
      <c r="O913" s="23"/>
      <c r="P913" s="24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"/>
      <c r="B914" s="4"/>
      <c r="C914" s="12"/>
      <c r="D914" s="14"/>
      <c r="E914" s="14"/>
      <c r="F914" s="3"/>
      <c r="G914" s="9"/>
      <c r="H914" s="13"/>
      <c r="I914" s="14"/>
      <c r="J914" s="21"/>
      <c r="K914" s="21"/>
      <c r="L914" s="21"/>
      <c r="M914" s="22"/>
      <c r="N914" s="23"/>
      <c r="O914" s="23"/>
      <c r="P914" s="24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"/>
      <c r="B915" s="4"/>
      <c r="C915" s="12"/>
      <c r="D915" s="14"/>
      <c r="E915" s="14"/>
      <c r="F915" s="3"/>
      <c r="G915" s="9"/>
      <c r="H915" s="13"/>
      <c r="I915" s="14"/>
      <c r="J915" s="21"/>
      <c r="K915" s="21"/>
      <c r="L915" s="21"/>
      <c r="M915" s="22"/>
      <c r="N915" s="23"/>
      <c r="O915" s="23"/>
      <c r="P915" s="24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"/>
      <c r="B916" s="4"/>
      <c r="C916" s="12"/>
      <c r="D916" s="14"/>
      <c r="E916" s="14"/>
      <c r="F916" s="3"/>
      <c r="G916" s="9"/>
      <c r="H916" s="13"/>
      <c r="I916" s="14"/>
      <c r="J916" s="21"/>
      <c r="K916" s="21"/>
      <c r="L916" s="21"/>
      <c r="M916" s="22"/>
      <c r="N916" s="23"/>
      <c r="O916" s="23"/>
      <c r="P916" s="24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"/>
      <c r="B917" s="4"/>
      <c r="C917" s="12"/>
      <c r="D917" s="14"/>
      <c r="E917" s="14"/>
      <c r="F917" s="3"/>
      <c r="G917" s="9"/>
      <c r="H917" s="13"/>
      <c r="I917" s="14"/>
      <c r="J917" s="21"/>
      <c r="K917" s="21"/>
      <c r="L917" s="21"/>
      <c r="M917" s="22"/>
      <c r="N917" s="23"/>
      <c r="O917" s="23"/>
      <c r="P917" s="24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"/>
      <c r="B918" s="4"/>
      <c r="C918" s="12"/>
      <c r="D918" s="14"/>
      <c r="E918" s="14"/>
      <c r="F918" s="3"/>
      <c r="G918" s="9"/>
      <c r="H918" s="13"/>
      <c r="I918" s="14"/>
      <c r="J918" s="21"/>
      <c r="K918" s="21"/>
      <c r="L918" s="21"/>
      <c r="M918" s="22"/>
      <c r="N918" s="23"/>
      <c r="O918" s="23"/>
      <c r="P918" s="24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"/>
      <c r="B919" s="4"/>
      <c r="C919" s="12"/>
      <c r="D919" s="14"/>
      <c r="E919" s="14"/>
      <c r="F919" s="3"/>
      <c r="G919" s="9"/>
      <c r="H919" s="13"/>
      <c r="I919" s="14"/>
      <c r="J919" s="21"/>
      <c r="K919" s="21"/>
      <c r="L919" s="21"/>
      <c r="M919" s="22"/>
      <c r="N919" s="23"/>
      <c r="O919" s="23"/>
      <c r="P919" s="24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"/>
      <c r="B920" s="4"/>
      <c r="C920" s="12"/>
      <c r="D920" s="14"/>
      <c r="E920" s="14"/>
      <c r="F920" s="3"/>
      <c r="G920" s="9"/>
      <c r="H920" s="13"/>
      <c r="I920" s="14"/>
      <c r="J920" s="21"/>
      <c r="K920" s="21"/>
      <c r="L920" s="21"/>
      <c r="M920" s="22"/>
      <c r="N920" s="23"/>
      <c r="O920" s="23"/>
      <c r="P920" s="24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"/>
      <c r="B921" s="4"/>
      <c r="C921" s="12"/>
      <c r="D921" s="14"/>
      <c r="E921" s="14"/>
      <c r="F921" s="3"/>
      <c r="G921" s="9"/>
      <c r="H921" s="13"/>
      <c r="I921" s="14"/>
      <c r="J921" s="21"/>
      <c r="K921" s="21"/>
      <c r="L921" s="21"/>
      <c r="M921" s="22"/>
      <c r="N921" s="23"/>
      <c r="O921" s="23"/>
      <c r="P921" s="24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"/>
      <c r="B922" s="4"/>
      <c r="C922" s="12"/>
      <c r="D922" s="14"/>
      <c r="E922" s="14"/>
      <c r="F922" s="3"/>
      <c r="G922" s="9"/>
      <c r="H922" s="13"/>
      <c r="I922" s="14"/>
      <c r="J922" s="21"/>
      <c r="K922" s="21"/>
      <c r="L922" s="21"/>
      <c r="M922" s="22"/>
      <c r="N922" s="23"/>
      <c r="O922" s="23"/>
      <c r="P922" s="24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"/>
      <c r="B923" s="4"/>
      <c r="C923" s="12"/>
      <c r="D923" s="14"/>
      <c r="E923" s="14"/>
      <c r="F923" s="3"/>
      <c r="G923" s="9"/>
      <c r="H923" s="13"/>
      <c r="I923" s="14"/>
      <c r="J923" s="21"/>
      <c r="K923" s="21"/>
      <c r="L923" s="21"/>
      <c r="M923" s="22"/>
      <c r="N923" s="23"/>
      <c r="O923" s="23"/>
      <c r="P923" s="24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"/>
      <c r="B924" s="4"/>
      <c r="C924" s="12"/>
      <c r="D924" s="14"/>
      <c r="E924" s="14"/>
      <c r="F924" s="3"/>
      <c r="G924" s="9"/>
      <c r="H924" s="13"/>
      <c r="I924" s="14"/>
      <c r="J924" s="21"/>
      <c r="K924" s="21"/>
      <c r="L924" s="21"/>
      <c r="M924" s="22"/>
      <c r="N924" s="23"/>
      <c r="O924" s="23"/>
      <c r="P924" s="24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"/>
      <c r="B925" s="4"/>
      <c r="C925" s="12"/>
      <c r="D925" s="14"/>
      <c r="E925" s="14"/>
      <c r="F925" s="3"/>
      <c r="G925" s="9"/>
      <c r="H925" s="13"/>
      <c r="I925" s="14"/>
      <c r="J925" s="21"/>
      <c r="K925" s="21"/>
      <c r="L925" s="21"/>
      <c r="M925" s="22"/>
      <c r="N925" s="23"/>
      <c r="O925" s="23"/>
      <c r="P925" s="24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"/>
      <c r="B926" s="4"/>
      <c r="C926" s="12"/>
      <c r="D926" s="14"/>
      <c r="E926" s="14"/>
      <c r="F926" s="3"/>
      <c r="G926" s="9"/>
      <c r="H926" s="13"/>
      <c r="I926" s="14"/>
      <c r="J926" s="21"/>
      <c r="K926" s="21"/>
      <c r="L926" s="21"/>
      <c r="M926" s="22"/>
      <c r="N926" s="23"/>
      <c r="O926" s="23"/>
      <c r="P926" s="24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"/>
      <c r="B927" s="4"/>
      <c r="C927" s="12"/>
      <c r="D927" s="14"/>
      <c r="E927" s="14"/>
      <c r="F927" s="3"/>
      <c r="G927" s="9"/>
      <c r="H927" s="13"/>
      <c r="I927" s="14"/>
      <c r="J927" s="21"/>
      <c r="K927" s="21"/>
      <c r="L927" s="21"/>
      <c r="M927" s="22"/>
      <c r="N927" s="23"/>
      <c r="O927" s="23"/>
      <c r="P927" s="24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"/>
      <c r="B928" s="4"/>
      <c r="C928" s="12"/>
      <c r="D928" s="14"/>
      <c r="E928" s="14"/>
      <c r="F928" s="3"/>
      <c r="G928" s="9"/>
      <c r="H928" s="13"/>
      <c r="I928" s="14"/>
      <c r="J928" s="21"/>
      <c r="K928" s="21"/>
      <c r="L928" s="21"/>
      <c r="M928" s="22"/>
      <c r="N928" s="23"/>
      <c r="O928" s="23"/>
      <c r="P928" s="24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"/>
      <c r="B929" s="4"/>
      <c r="C929" s="12"/>
      <c r="D929" s="14"/>
      <c r="E929" s="14"/>
      <c r="F929" s="3"/>
      <c r="G929" s="9"/>
      <c r="H929" s="13"/>
      <c r="I929" s="14"/>
      <c r="J929" s="21"/>
      <c r="K929" s="21"/>
      <c r="L929" s="21"/>
      <c r="M929" s="22"/>
      <c r="N929" s="23"/>
      <c r="O929" s="23"/>
      <c r="P929" s="24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"/>
      <c r="B930" s="4"/>
      <c r="C930" s="12"/>
      <c r="D930" s="14"/>
      <c r="E930" s="14"/>
      <c r="F930" s="3"/>
      <c r="G930" s="9"/>
      <c r="H930" s="13"/>
      <c r="I930" s="14"/>
      <c r="J930" s="21"/>
      <c r="K930" s="21"/>
      <c r="L930" s="21"/>
      <c r="M930" s="22"/>
      <c r="N930" s="23"/>
      <c r="O930" s="23"/>
      <c r="P930" s="24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"/>
      <c r="B931" s="4"/>
      <c r="C931" s="12"/>
      <c r="D931" s="14"/>
      <c r="E931" s="14"/>
      <c r="F931" s="3"/>
      <c r="G931" s="9"/>
      <c r="H931" s="13"/>
      <c r="I931" s="14"/>
      <c r="J931" s="21"/>
      <c r="K931" s="21"/>
      <c r="L931" s="21"/>
      <c r="M931" s="22"/>
      <c r="N931" s="23"/>
      <c r="O931" s="23"/>
      <c r="P931" s="24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"/>
      <c r="B932" s="4"/>
      <c r="C932" s="12"/>
      <c r="D932" s="14"/>
      <c r="E932" s="14"/>
      <c r="F932" s="3"/>
      <c r="G932" s="9"/>
      <c r="H932" s="13"/>
      <c r="I932" s="14"/>
      <c r="J932" s="21"/>
      <c r="K932" s="21"/>
      <c r="L932" s="21"/>
      <c r="M932" s="22"/>
      <c r="N932" s="23"/>
      <c r="O932" s="23"/>
      <c r="P932" s="24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"/>
      <c r="B933" s="4"/>
      <c r="C933" s="12"/>
      <c r="D933" s="14"/>
      <c r="E933" s="14"/>
      <c r="F933" s="3"/>
      <c r="G933" s="9"/>
      <c r="H933" s="13"/>
      <c r="I933" s="14"/>
      <c r="J933" s="21"/>
      <c r="K933" s="21"/>
      <c r="L933" s="21"/>
      <c r="M933" s="22"/>
      <c r="N933" s="23"/>
      <c r="O933" s="23"/>
      <c r="P933" s="24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"/>
      <c r="B934" s="4"/>
      <c r="C934" s="12"/>
      <c r="D934" s="14"/>
      <c r="E934" s="14"/>
      <c r="F934" s="3"/>
      <c r="G934" s="9"/>
      <c r="H934" s="13"/>
      <c r="I934" s="14"/>
      <c r="J934" s="21"/>
      <c r="K934" s="21"/>
      <c r="L934" s="21"/>
      <c r="M934" s="22"/>
      <c r="N934" s="23"/>
      <c r="O934" s="23"/>
      <c r="P934" s="24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"/>
      <c r="B935" s="4"/>
      <c r="C935" s="12"/>
      <c r="D935" s="14"/>
      <c r="E935" s="14"/>
      <c r="F935" s="3"/>
      <c r="G935" s="9"/>
      <c r="H935" s="13"/>
      <c r="I935" s="14"/>
      <c r="J935" s="21"/>
      <c r="K935" s="21"/>
      <c r="L935" s="21"/>
      <c r="M935" s="22"/>
      <c r="N935" s="23"/>
      <c r="O935" s="23"/>
      <c r="P935" s="24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"/>
      <c r="B936" s="4"/>
      <c r="C936" s="12"/>
      <c r="D936" s="14"/>
      <c r="E936" s="14"/>
      <c r="F936" s="3"/>
      <c r="G936" s="9"/>
      <c r="H936" s="13"/>
      <c r="I936" s="14"/>
      <c r="J936" s="21"/>
      <c r="K936" s="21"/>
      <c r="L936" s="21"/>
      <c r="M936" s="22"/>
      <c r="N936" s="23"/>
      <c r="O936" s="23"/>
      <c r="P936" s="24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"/>
      <c r="B937" s="4"/>
      <c r="C937" s="12"/>
      <c r="D937" s="14"/>
      <c r="E937" s="14"/>
      <c r="F937" s="3"/>
      <c r="G937" s="9"/>
      <c r="H937" s="13"/>
      <c r="I937" s="14"/>
      <c r="J937" s="21"/>
      <c r="K937" s="21"/>
      <c r="L937" s="21"/>
      <c r="M937" s="22"/>
      <c r="N937" s="23"/>
      <c r="O937" s="23"/>
      <c r="P937" s="24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"/>
      <c r="B938" s="4"/>
      <c r="C938" s="12"/>
      <c r="D938" s="14"/>
      <c r="E938" s="14"/>
      <c r="F938" s="3"/>
      <c r="G938" s="9"/>
      <c r="H938" s="13"/>
      <c r="I938" s="14"/>
      <c r="J938" s="21"/>
      <c r="K938" s="21"/>
      <c r="L938" s="21"/>
      <c r="M938" s="22"/>
      <c r="N938" s="23"/>
      <c r="O938" s="23"/>
      <c r="P938" s="24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"/>
      <c r="B939" s="4"/>
      <c r="C939" s="12"/>
      <c r="D939" s="14"/>
      <c r="E939" s="14"/>
      <c r="F939" s="3"/>
      <c r="G939" s="9"/>
      <c r="H939" s="13"/>
      <c r="I939" s="14"/>
      <c r="J939" s="21"/>
      <c r="K939" s="21"/>
      <c r="L939" s="21"/>
      <c r="M939" s="22"/>
      <c r="N939" s="23"/>
      <c r="O939" s="23"/>
      <c r="P939" s="24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"/>
      <c r="B940" s="4"/>
      <c r="C940" s="12"/>
      <c r="D940" s="14"/>
      <c r="E940" s="14"/>
      <c r="F940" s="3"/>
      <c r="G940" s="9"/>
      <c r="H940" s="13"/>
      <c r="I940" s="14"/>
      <c r="J940" s="21"/>
      <c r="K940" s="21"/>
      <c r="L940" s="21"/>
      <c r="M940" s="22"/>
      <c r="N940" s="23"/>
      <c r="O940" s="23"/>
      <c r="P940" s="24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"/>
      <c r="B941" s="4"/>
      <c r="C941" s="12"/>
      <c r="D941" s="14"/>
      <c r="E941" s="14"/>
      <c r="F941" s="3"/>
      <c r="G941" s="9"/>
      <c r="H941" s="13"/>
      <c r="I941" s="14"/>
      <c r="J941" s="21"/>
      <c r="K941" s="21"/>
      <c r="L941" s="21"/>
      <c r="M941" s="22"/>
      <c r="N941" s="23"/>
      <c r="O941" s="23"/>
      <c r="P941" s="24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"/>
      <c r="B942" s="4"/>
      <c r="C942" s="12"/>
      <c r="D942" s="14"/>
      <c r="E942" s="14"/>
      <c r="F942" s="3"/>
      <c r="G942" s="9"/>
      <c r="H942" s="13"/>
      <c r="I942" s="14"/>
      <c r="J942" s="21"/>
      <c r="K942" s="21"/>
      <c r="L942" s="21"/>
      <c r="M942" s="22"/>
      <c r="N942" s="23"/>
      <c r="O942" s="23"/>
      <c r="P942" s="24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"/>
      <c r="B943" s="4"/>
      <c r="C943" s="12"/>
      <c r="D943" s="14"/>
      <c r="E943" s="14"/>
      <c r="F943" s="3"/>
      <c r="G943" s="9"/>
      <c r="H943" s="13"/>
      <c r="I943" s="14"/>
      <c r="J943" s="21"/>
      <c r="K943" s="21"/>
      <c r="L943" s="21"/>
      <c r="M943" s="22"/>
      <c r="N943" s="23"/>
      <c r="O943" s="23"/>
      <c r="P943" s="24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"/>
      <c r="B944" s="4"/>
      <c r="C944" s="12"/>
      <c r="D944" s="14"/>
      <c r="E944" s="14"/>
      <c r="F944" s="3"/>
      <c r="G944" s="9"/>
      <c r="H944" s="13"/>
      <c r="I944" s="14"/>
      <c r="J944" s="21"/>
      <c r="K944" s="21"/>
      <c r="L944" s="21"/>
      <c r="M944" s="22"/>
      <c r="N944" s="23"/>
      <c r="O944" s="23"/>
      <c r="P944" s="24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"/>
      <c r="B945" s="4"/>
      <c r="C945" s="12"/>
      <c r="D945" s="14"/>
      <c r="E945" s="14"/>
      <c r="F945" s="3"/>
      <c r="G945" s="9"/>
      <c r="H945" s="13"/>
      <c r="I945" s="14"/>
      <c r="J945" s="21"/>
      <c r="K945" s="21"/>
      <c r="L945" s="21"/>
      <c r="M945" s="22"/>
      <c r="N945" s="23"/>
      <c r="O945" s="23"/>
      <c r="P945" s="24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"/>
      <c r="B946" s="4"/>
      <c r="C946" s="12"/>
      <c r="D946" s="14"/>
      <c r="E946" s="14"/>
      <c r="F946" s="3"/>
      <c r="G946" s="9"/>
      <c r="H946" s="13"/>
      <c r="I946" s="14"/>
      <c r="J946" s="21"/>
      <c r="K946" s="21"/>
      <c r="L946" s="21"/>
      <c r="M946" s="22"/>
      <c r="N946" s="23"/>
      <c r="O946" s="23"/>
      <c r="P946" s="24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"/>
      <c r="B947" s="4"/>
      <c r="C947" s="12"/>
      <c r="D947" s="14"/>
      <c r="E947" s="14"/>
      <c r="F947" s="3"/>
      <c r="G947" s="9"/>
      <c r="H947" s="13"/>
      <c r="I947" s="14"/>
      <c r="J947" s="21"/>
      <c r="K947" s="21"/>
      <c r="L947" s="21"/>
      <c r="M947" s="22"/>
      <c r="N947" s="23"/>
      <c r="O947" s="23"/>
      <c r="P947" s="24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"/>
      <c r="B948" s="4"/>
      <c r="C948" s="12"/>
      <c r="D948" s="14"/>
      <c r="E948" s="14"/>
      <c r="F948" s="3"/>
      <c r="G948" s="9"/>
      <c r="H948" s="13"/>
      <c r="I948" s="14"/>
      <c r="J948" s="21"/>
      <c r="K948" s="21"/>
      <c r="L948" s="21"/>
      <c r="M948" s="22"/>
      <c r="N948" s="23"/>
      <c r="O948" s="23"/>
      <c r="P948" s="24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"/>
      <c r="B949" s="4"/>
      <c r="C949" s="12"/>
      <c r="D949" s="14"/>
      <c r="E949" s="14"/>
      <c r="F949" s="3"/>
      <c r="G949" s="9"/>
      <c r="H949" s="13"/>
      <c r="I949" s="14"/>
      <c r="J949" s="21"/>
      <c r="K949" s="21"/>
      <c r="L949" s="21"/>
      <c r="M949" s="22"/>
      <c r="N949" s="23"/>
      <c r="O949" s="23"/>
      <c r="P949" s="24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"/>
      <c r="B950" s="4"/>
      <c r="C950" s="12"/>
      <c r="D950" s="14"/>
      <c r="E950" s="14"/>
      <c r="F950" s="3"/>
      <c r="G950" s="9"/>
      <c r="H950" s="13"/>
      <c r="I950" s="14"/>
      <c r="J950" s="21"/>
      <c r="K950" s="21"/>
      <c r="L950" s="21"/>
      <c r="M950" s="22"/>
      <c r="N950" s="23"/>
      <c r="O950" s="23"/>
      <c r="P950" s="24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"/>
      <c r="B951" s="4"/>
      <c r="C951" s="12"/>
      <c r="D951" s="14"/>
      <c r="E951" s="14"/>
      <c r="F951" s="3"/>
      <c r="G951" s="9"/>
      <c r="H951" s="13"/>
      <c r="I951" s="14"/>
      <c r="J951" s="21"/>
      <c r="K951" s="21"/>
      <c r="L951" s="21"/>
      <c r="M951" s="22"/>
      <c r="N951" s="23"/>
      <c r="O951" s="23"/>
      <c r="P951" s="24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"/>
      <c r="B952" s="4"/>
      <c r="C952" s="12"/>
      <c r="D952" s="14"/>
      <c r="E952" s="14"/>
      <c r="F952" s="3"/>
      <c r="G952" s="9"/>
      <c r="H952" s="13"/>
      <c r="I952" s="14"/>
      <c r="J952" s="21"/>
      <c r="K952" s="21"/>
      <c r="L952" s="21"/>
      <c r="M952" s="22"/>
      <c r="N952" s="23"/>
      <c r="O952" s="23"/>
      <c r="P952" s="24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"/>
      <c r="B953" s="4"/>
      <c r="C953" s="12"/>
      <c r="D953" s="14"/>
      <c r="E953" s="14"/>
      <c r="F953" s="3"/>
      <c r="G953" s="9"/>
      <c r="H953" s="13"/>
      <c r="I953" s="14"/>
      <c r="J953" s="21"/>
      <c r="K953" s="21"/>
      <c r="L953" s="21"/>
      <c r="M953" s="22"/>
      <c r="N953" s="23"/>
      <c r="O953" s="23"/>
      <c r="P953" s="24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"/>
      <c r="B954" s="4"/>
      <c r="C954" s="12"/>
      <c r="D954" s="14"/>
      <c r="E954" s="14"/>
      <c r="F954" s="3"/>
      <c r="G954" s="9"/>
      <c r="H954" s="13"/>
      <c r="I954" s="14"/>
      <c r="J954" s="21"/>
      <c r="K954" s="21"/>
      <c r="L954" s="21"/>
      <c r="M954" s="22"/>
      <c r="N954" s="23"/>
      <c r="O954" s="23"/>
      <c r="P954" s="24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"/>
      <c r="B955" s="4"/>
      <c r="C955" s="12"/>
      <c r="D955" s="14"/>
      <c r="E955" s="14"/>
      <c r="F955" s="3"/>
      <c r="G955" s="9"/>
      <c r="H955" s="13"/>
      <c r="I955" s="14"/>
      <c r="J955" s="21"/>
      <c r="K955" s="21"/>
      <c r="L955" s="21"/>
      <c r="M955" s="22"/>
      <c r="N955" s="23"/>
      <c r="O955" s="23"/>
      <c r="P955" s="24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"/>
      <c r="B956" s="4"/>
      <c r="C956" s="12"/>
      <c r="D956" s="14"/>
      <c r="E956" s="14"/>
      <c r="F956" s="3"/>
      <c r="G956" s="9"/>
      <c r="H956" s="13"/>
      <c r="I956" s="14"/>
      <c r="J956" s="21"/>
      <c r="K956" s="21"/>
      <c r="L956" s="21"/>
      <c r="M956" s="22"/>
      <c r="N956" s="23"/>
      <c r="O956" s="23"/>
      <c r="P956" s="24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"/>
      <c r="B957" s="4"/>
      <c r="C957" s="12"/>
      <c r="D957" s="14"/>
      <c r="E957" s="14"/>
      <c r="F957" s="3"/>
      <c r="G957" s="9"/>
      <c r="H957" s="13"/>
      <c r="I957" s="14"/>
      <c r="J957" s="21"/>
      <c r="K957" s="21"/>
      <c r="L957" s="21"/>
      <c r="M957" s="22"/>
      <c r="N957" s="23"/>
      <c r="O957" s="23"/>
      <c r="P957" s="24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"/>
      <c r="B958" s="4"/>
      <c r="C958" s="12"/>
      <c r="D958" s="14"/>
      <c r="E958" s="14"/>
      <c r="F958" s="3"/>
      <c r="G958" s="9"/>
      <c r="H958" s="13"/>
      <c r="I958" s="14"/>
      <c r="J958" s="21"/>
      <c r="K958" s="21"/>
      <c r="L958" s="21"/>
      <c r="M958" s="22"/>
      <c r="N958" s="23"/>
      <c r="O958" s="23"/>
      <c r="P958" s="24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"/>
      <c r="B959" s="4"/>
      <c r="C959" s="12"/>
      <c r="D959" s="14"/>
      <c r="E959" s="14"/>
      <c r="F959" s="3"/>
      <c r="G959" s="9"/>
      <c r="H959" s="13"/>
      <c r="I959" s="14"/>
      <c r="J959" s="21"/>
      <c r="K959" s="21"/>
      <c r="L959" s="21"/>
      <c r="M959" s="22"/>
      <c r="N959" s="23"/>
      <c r="O959" s="23"/>
      <c r="P959" s="24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"/>
      <c r="B960" s="4"/>
      <c r="C960" s="12"/>
      <c r="D960" s="14"/>
      <c r="E960" s="14"/>
      <c r="F960" s="3"/>
      <c r="G960" s="9"/>
      <c r="H960" s="13"/>
      <c r="I960" s="14"/>
      <c r="J960" s="21"/>
      <c r="K960" s="21"/>
      <c r="L960" s="21"/>
      <c r="M960" s="22"/>
      <c r="N960" s="23"/>
      <c r="O960" s="23"/>
      <c r="P960" s="24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"/>
      <c r="B961" s="4"/>
      <c r="C961" s="12"/>
      <c r="D961" s="14"/>
      <c r="E961" s="14"/>
      <c r="F961" s="3"/>
      <c r="G961" s="9"/>
      <c r="H961" s="13"/>
      <c r="I961" s="14"/>
      <c r="J961" s="21"/>
      <c r="K961" s="21"/>
      <c r="L961" s="21"/>
      <c r="M961" s="22"/>
      <c r="N961" s="23"/>
      <c r="O961" s="23"/>
      <c r="P961" s="24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"/>
      <c r="B962" s="4"/>
      <c r="C962" s="12"/>
      <c r="D962" s="14"/>
      <c r="E962" s="14"/>
      <c r="F962" s="3"/>
      <c r="G962" s="9"/>
      <c r="H962" s="13"/>
      <c r="I962" s="14"/>
      <c r="J962" s="21"/>
      <c r="K962" s="21"/>
      <c r="L962" s="21"/>
      <c r="M962" s="22"/>
      <c r="N962" s="23"/>
      <c r="O962" s="23"/>
      <c r="P962" s="24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"/>
      <c r="B963" s="4"/>
      <c r="C963" s="12"/>
      <c r="D963" s="14"/>
      <c r="E963" s="14"/>
      <c r="F963" s="3"/>
      <c r="G963" s="9"/>
      <c r="H963" s="13"/>
      <c r="I963" s="14"/>
      <c r="J963" s="21"/>
      <c r="K963" s="21"/>
      <c r="L963" s="21"/>
      <c r="M963" s="22"/>
      <c r="N963" s="23"/>
      <c r="O963" s="23"/>
      <c r="P963" s="24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"/>
      <c r="B964" s="4"/>
      <c r="C964" s="12"/>
      <c r="D964" s="14"/>
      <c r="E964" s="14"/>
      <c r="F964" s="3"/>
      <c r="G964" s="9"/>
      <c r="H964" s="13"/>
      <c r="I964" s="14"/>
      <c r="J964" s="21"/>
      <c r="K964" s="21"/>
      <c r="L964" s="21"/>
      <c r="M964" s="22"/>
      <c r="N964" s="23"/>
      <c r="O964" s="23"/>
      <c r="P964" s="24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"/>
      <c r="B965" s="4"/>
      <c r="C965" s="12"/>
      <c r="D965" s="14"/>
      <c r="E965" s="14"/>
      <c r="F965" s="3"/>
      <c r="G965" s="9"/>
      <c r="H965" s="13"/>
      <c r="I965" s="14"/>
      <c r="J965" s="21"/>
      <c r="K965" s="21"/>
      <c r="L965" s="21"/>
      <c r="M965" s="22"/>
      <c r="N965" s="23"/>
      <c r="O965" s="23"/>
      <c r="P965" s="24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"/>
      <c r="B966" s="4"/>
      <c r="C966" s="12"/>
      <c r="D966" s="14"/>
      <c r="E966" s="14"/>
      <c r="F966" s="3"/>
      <c r="G966" s="9"/>
      <c r="H966" s="13"/>
      <c r="I966" s="14"/>
      <c r="J966" s="21"/>
      <c r="K966" s="21"/>
      <c r="L966" s="21"/>
      <c r="M966" s="22"/>
      <c r="N966" s="23"/>
      <c r="O966" s="23"/>
      <c r="P966" s="24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"/>
      <c r="B967" s="4"/>
      <c r="C967" s="12"/>
      <c r="D967" s="14"/>
      <c r="E967" s="14"/>
      <c r="F967" s="3"/>
      <c r="G967" s="9"/>
      <c r="H967" s="13"/>
      <c r="I967" s="14"/>
      <c r="J967" s="21"/>
      <c r="K967" s="21"/>
      <c r="L967" s="21"/>
      <c r="M967" s="22"/>
      <c r="N967" s="23"/>
      <c r="O967" s="23"/>
      <c r="P967" s="24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"/>
      <c r="B968" s="4"/>
      <c r="C968" s="12"/>
      <c r="D968" s="14"/>
      <c r="E968" s="14"/>
      <c r="F968" s="3"/>
      <c r="G968" s="9"/>
      <c r="H968" s="13"/>
      <c r="I968" s="14"/>
      <c r="J968" s="21"/>
      <c r="K968" s="21"/>
      <c r="L968" s="21"/>
      <c r="M968" s="22"/>
      <c r="N968" s="23"/>
      <c r="O968" s="23"/>
      <c r="P968" s="24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"/>
      <c r="B969" s="4"/>
      <c r="C969" s="12"/>
      <c r="D969" s="14"/>
      <c r="E969" s="14"/>
      <c r="F969" s="3"/>
      <c r="G969" s="9"/>
      <c r="H969" s="13"/>
      <c r="I969" s="14"/>
      <c r="J969" s="21"/>
      <c r="K969" s="21"/>
      <c r="L969" s="21"/>
      <c r="M969" s="22"/>
      <c r="N969" s="23"/>
      <c r="O969" s="23"/>
      <c r="P969" s="24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"/>
      <c r="B970" s="4"/>
      <c r="C970" s="12"/>
      <c r="D970" s="14"/>
      <c r="E970" s="14"/>
      <c r="F970" s="3"/>
      <c r="G970" s="9"/>
      <c r="H970" s="13"/>
      <c r="I970" s="14"/>
      <c r="J970" s="21"/>
      <c r="K970" s="21"/>
      <c r="L970" s="21"/>
      <c r="M970" s="22"/>
      <c r="N970" s="23"/>
      <c r="O970" s="23"/>
      <c r="P970" s="24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"/>
      <c r="B971" s="4"/>
      <c r="C971" s="12"/>
      <c r="D971" s="14"/>
      <c r="E971" s="14"/>
      <c r="F971" s="3"/>
      <c r="G971" s="9"/>
      <c r="H971" s="13"/>
      <c r="I971" s="14"/>
      <c r="J971" s="21"/>
      <c r="K971" s="21"/>
      <c r="L971" s="21"/>
      <c r="M971" s="22"/>
      <c r="N971" s="23"/>
      <c r="O971" s="23"/>
      <c r="P971" s="24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"/>
      <c r="B972" s="4"/>
      <c r="C972" s="12"/>
      <c r="D972" s="14"/>
      <c r="E972" s="14"/>
      <c r="F972" s="3"/>
      <c r="G972" s="9"/>
      <c r="H972" s="13"/>
      <c r="I972" s="14"/>
      <c r="J972" s="21"/>
      <c r="K972" s="21"/>
      <c r="L972" s="21"/>
      <c r="M972" s="22"/>
      <c r="N972" s="23"/>
      <c r="O972" s="23"/>
      <c r="P972" s="24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"/>
      <c r="B973" s="4"/>
      <c r="C973" s="12"/>
      <c r="D973" s="14"/>
      <c r="E973" s="14"/>
      <c r="F973" s="3"/>
      <c r="G973" s="9"/>
      <c r="H973" s="13"/>
      <c r="I973" s="14"/>
      <c r="J973" s="21"/>
      <c r="K973" s="21"/>
      <c r="L973" s="21"/>
      <c r="M973" s="22"/>
      <c r="N973" s="23"/>
      <c r="O973" s="23"/>
      <c r="P973" s="24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"/>
      <c r="B974" s="4"/>
      <c r="C974" s="12"/>
      <c r="D974" s="14"/>
      <c r="E974" s="14"/>
      <c r="F974" s="3"/>
      <c r="G974" s="9"/>
      <c r="H974" s="13"/>
      <c r="I974" s="14"/>
      <c r="J974" s="21"/>
      <c r="K974" s="21"/>
      <c r="L974" s="21"/>
      <c r="M974" s="22"/>
      <c r="N974" s="23"/>
      <c r="O974" s="23"/>
      <c r="P974" s="24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"/>
      <c r="B975" s="4"/>
      <c r="C975" s="12"/>
      <c r="D975" s="14"/>
      <c r="E975" s="14"/>
      <c r="F975" s="3"/>
      <c r="G975" s="9"/>
      <c r="H975" s="13"/>
      <c r="I975" s="14"/>
      <c r="J975" s="21"/>
      <c r="K975" s="21"/>
      <c r="L975" s="21"/>
      <c r="M975" s="22"/>
      <c r="N975" s="23"/>
      <c r="O975" s="23"/>
      <c r="P975" s="24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"/>
      <c r="B976" s="4"/>
      <c r="C976" s="12"/>
      <c r="D976" s="14"/>
      <c r="E976" s="14"/>
      <c r="F976" s="3"/>
      <c r="G976" s="9"/>
      <c r="H976" s="13"/>
      <c r="I976" s="14"/>
      <c r="J976" s="21"/>
      <c r="K976" s="21"/>
      <c r="L976" s="21"/>
      <c r="M976" s="22"/>
      <c r="N976" s="23"/>
      <c r="O976" s="23"/>
      <c r="P976" s="24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"/>
      <c r="B977" s="4"/>
      <c r="C977" s="12"/>
      <c r="D977" s="14"/>
      <c r="E977" s="14"/>
      <c r="F977" s="3"/>
      <c r="G977" s="9"/>
      <c r="H977" s="13"/>
      <c r="I977" s="14"/>
      <c r="J977" s="21"/>
      <c r="K977" s="21"/>
      <c r="L977" s="21"/>
      <c r="M977" s="22"/>
      <c r="N977" s="23"/>
      <c r="O977" s="23"/>
      <c r="P977" s="24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"/>
      <c r="B978" s="4"/>
      <c r="C978" s="12"/>
      <c r="D978" s="14"/>
      <c r="E978" s="14"/>
      <c r="F978" s="3"/>
      <c r="G978" s="9"/>
      <c r="H978" s="13"/>
      <c r="I978" s="14"/>
      <c r="J978" s="21"/>
      <c r="K978" s="21"/>
      <c r="L978" s="21"/>
      <c r="M978" s="22"/>
      <c r="N978" s="23"/>
      <c r="O978" s="23"/>
      <c r="P978" s="24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"/>
      <c r="B979" s="4"/>
      <c r="C979" s="12"/>
      <c r="D979" s="14"/>
      <c r="E979" s="14"/>
      <c r="F979" s="3"/>
      <c r="G979" s="9"/>
      <c r="H979" s="13"/>
      <c r="I979" s="14"/>
      <c r="J979" s="21"/>
      <c r="K979" s="21"/>
      <c r="L979" s="21"/>
      <c r="M979" s="22"/>
      <c r="N979" s="23"/>
      <c r="O979" s="23"/>
      <c r="P979" s="24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"/>
      <c r="B980" s="4"/>
      <c r="C980" s="12"/>
      <c r="D980" s="14"/>
      <c r="E980" s="14"/>
      <c r="F980" s="3"/>
      <c r="G980" s="9"/>
      <c r="H980" s="13"/>
      <c r="I980" s="14"/>
      <c r="J980" s="21"/>
      <c r="K980" s="21"/>
      <c r="L980" s="21"/>
      <c r="M980" s="22"/>
      <c r="N980" s="23"/>
      <c r="O980" s="23"/>
      <c r="P980" s="24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"/>
      <c r="B981" s="4"/>
      <c r="C981" s="12"/>
      <c r="D981" s="14"/>
      <c r="E981" s="14"/>
      <c r="F981" s="3"/>
      <c r="G981" s="9"/>
      <c r="H981" s="13"/>
      <c r="I981" s="14"/>
      <c r="J981" s="21"/>
      <c r="K981" s="21"/>
      <c r="L981" s="21"/>
      <c r="M981" s="22"/>
      <c r="N981" s="23"/>
      <c r="O981" s="23"/>
      <c r="P981" s="24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"/>
      <c r="B982" s="4"/>
      <c r="C982" s="12"/>
      <c r="D982" s="14"/>
      <c r="E982" s="14"/>
      <c r="F982" s="3"/>
      <c r="G982" s="9"/>
      <c r="H982" s="13"/>
      <c r="I982" s="14"/>
      <c r="J982" s="21"/>
      <c r="K982" s="21"/>
      <c r="L982" s="21"/>
      <c r="M982" s="22"/>
      <c r="N982" s="23"/>
      <c r="O982" s="23"/>
      <c r="P982" s="24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"/>
      <c r="B983" s="4"/>
      <c r="C983" s="12"/>
      <c r="D983" s="14"/>
      <c r="E983" s="14"/>
      <c r="F983" s="3"/>
      <c r="G983" s="9"/>
      <c r="H983" s="13"/>
      <c r="I983" s="14"/>
      <c r="J983" s="21"/>
      <c r="K983" s="21"/>
      <c r="L983" s="21"/>
      <c r="M983" s="22"/>
      <c r="N983" s="23"/>
      <c r="O983" s="23"/>
      <c r="P983" s="24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"/>
      <c r="B984" s="4"/>
      <c r="C984" s="12"/>
      <c r="D984" s="14"/>
      <c r="E984" s="14"/>
      <c r="F984" s="3"/>
      <c r="G984" s="9"/>
      <c r="H984" s="13"/>
      <c r="I984" s="14"/>
      <c r="J984" s="21"/>
      <c r="K984" s="21"/>
      <c r="L984" s="21"/>
      <c r="M984" s="22"/>
      <c r="N984" s="23"/>
      <c r="O984" s="23"/>
      <c r="P984" s="24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"/>
      <c r="B985" s="4"/>
      <c r="C985" s="12"/>
      <c r="D985" s="14"/>
      <c r="E985" s="14"/>
      <c r="F985" s="3"/>
      <c r="G985" s="9"/>
      <c r="H985" s="13"/>
      <c r="I985" s="14"/>
      <c r="J985" s="21"/>
      <c r="K985" s="21"/>
      <c r="L985" s="21"/>
      <c r="M985" s="22"/>
      <c r="N985" s="23"/>
      <c r="O985" s="23"/>
      <c r="P985" s="24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"/>
      <c r="B986" s="4"/>
      <c r="C986" s="12"/>
      <c r="D986" s="14"/>
      <c r="E986" s="14"/>
      <c r="F986" s="3"/>
      <c r="G986" s="9"/>
      <c r="H986" s="13"/>
      <c r="I986" s="14"/>
      <c r="J986" s="21"/>
      <c r="K986" s="21"/>
      <c r="L986" s="21"/>
      <c r="M986" s="22"/>
      <c r="N986" s="23"/>
      <c r="O986" s="23"/>
      <c r="P986" s="24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"/>
      <c r="B987" s="4"/>
      <c r="C987" s="12"/>
      <c r="D987" s="14"/>
      <c r="E987" s="14"/>
      <c r="F987" s="3"/>
      <c r="G987" s="9"/>
      <c r="H987" s="13"/>
      <c r="I987" s="14"/>
      <c r="J987" s="21"/>
      <c r="K987" s="21"/>
      <c r="L987" s="21"/>
      <c r="M987" s="22"/>
      <c r="N987" s="23"/>
      <c r="O987" s="23"/>
      <c r="P987" s="24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"/>
      <c r="B988" s="4"/>
      <c r="C988" s="12"/>
      <c r="D988" s="14"/>
      <c r="E988" s="14"/>
      <c r="F988" s="3"/>
      <c r="G988" s="9"/>
      <c r="H988" s="13"/>
      <c r="I988" s="14"/>
      <c r="J988" s="21"/>
      <c r="K988" s="21"/>
      <c r="L988" s="21"/>
      <c r="M988" s="22"/>
      <c r="N988" s="23"/>
      <c r="O988" s="23"/>
      <c r="P988" s="24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"/>
      <c r="B989" s="4"/>
      <c r="C989" s="12"/>
      <c r="D989" s="14"/>
      <c r="E989" s="14"/>
      <c r="F989" s="3"/>
      <c r="G989" s="9"/>
      <c r="H989" s="13"/>
      <c r="I989" s="14"/>
      <c r="J989" s="21"/>
      <c r="K989" s="21"/>
      <c r="L989" s="21"/>
      <c r="M989" s="22"/>
      <c r="N989" s="23"/>
      <c r="O989" s="23"/>
      <c r="P989" s="24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"/>
      <c r="B990" s="4"/>
      <c r="C990" s="12"/>
      <c r="D990" s="14"/>
      <c r="E990" s="14"/>
      <c r="F990" s="3"/>
      <c r="G990" s="9"/>
      <c r="H990" s="13"/>
      <c r="I990" s="14"/>
      <c r="J990" s="21"/>
      <c r="K990" s="21"/>
      <c r="L990" s="21"/>
      <c r="M990" s="22"/>
      <c r="N990" s="23"/>
      <c r="O990" s="23"/>
      <c r="P990" s="24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"/>
      <c r="B991" s="4"/>
      <c r="C991" s="12"/>
      <c r="D991" s="14"/>
      <c r="E991" s="14"/>
      <c r="F991" s="3"/>
      <c r="G991" s="9"/>
      <c r="H991" s="13"/>
      <c r="I991" s="14"/>
      <c r="J991" s="21"/>
      <c r="K991" s="21"/>
      <c r="L991" s="21"/>
      <c r="M991" s="22"/>
      <c r="N991" s="23"/>
      <c r="O991" s="23"/>
      <c r="P991" s="24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"/>
      <c r="B992" s="4"/>
      <c r="C992" s="12"/>
      <c r="D992" s="14"/>
      <c r="E992" s="14"/>
      <c r="F992" s="3"/>
      <c r="G992" s="9"/>
      <c r="H992" s="13"/>
      <c r="I992" s="14"/>
      <c r="J992" s="21"/>
      <c r="K992" s="21"/>
      <c r="L992" s="21"/>
      <c r="M992" s="22"/>
      <c r="N992" s="23"/>
      <c r="O992" s="23"/>
      <c r="P992" s="24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"/>
      <c r="B993" s="4"/>
      <c r="C993" s="12"/>
      <c r="D993" s="14"/>
      <c r="E993" s="14"/>
      <c r="F993" s="3"/>
      <c r="G993" s="9"/>
      <c r="H993" s="13"/>
      <c r="I993" s="14"/>
      <c r="J993" s="21"/>
      <c r="K993" s="21"/>
      <c r="L993" s="21"/>
      <c r="M993" s="22"/>
      <c r="N993" s="23"/>
      <c r="O993" s="23"/>
      <c r="P993" s="24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"/>
      <c r="B994" s="4"/>
      <c r="C994" s="12"/>
      <c r="D994" s="14"/>
      <c r="E994" s="14"/>
      <c r="F994" s="3"/>
      <c r="G994" s="9"/>
      <c r="H994" s="13"/>
      <c r="I994" s="14"/>
      <c r="J994" s="21"/>
      <c r="K994" s="21"/>
      <c r="L994" s="21"/>
      <c r="M994" s="22"/>
      <c r="N994" s="23"/>
      <c r="O994" s="23"/>
      <c r="P994" s="24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"/>
      <c r="B995" s="4"/>
      <c r="C995" s="12"/>
      <c r="D995" s="14"/>
      <c r="E995" s="14"/>
      <c r="F995" s="3"/>
      <c r="G995" s="9"/>
      <c r="H995" s="13"/>
      <c r="I995" s="14"/>
      <c r="J995" s="21"/>
      <c r="K995" s="21"/>
      <c r="L995" s="21"/>
      <c r="M995" s="22"/>
      <c r="N995" s="23"/>
      <c r="O995" s="23"/>
      <c r="P995" s="24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"/>
      <c r="B996" s="4"/>
      <c r="C996" s="12"/>
      <c r="D996" s="14"/>
      <c r="E996" s="14"/>
      <c r="F996" s="3"/>
      <c r="G996" s="9"/>
      <c r="H996" s="13"/>
      <c r="I996" s="14"/>
      <c r="J996" s="21"/>
      <c r="K996" s="21"/>
      <c r="L996" s="21"/>
      <c r="M996" s="22"/>
      <c r="N996" s="23"/>
      <c r="O996" s="23"/>
      <c r="P996" s="24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"/>
      <c r="B997" s="4"/>
      <c r="C997" s="12"/>
      <c r="D997" s="14"/>
      <c r="E997" s="14"/>
      <c r="F997" s="3"/>
      <c r="G997" s="9"/>
      <c r="H997" s="13"/>
      <c r="I997" s="14"/>
      <c r="J997" s="21"/>
      <c r="K997" s="21"/>
      <c r="L997" s="21"/>
      <c r="M997" s="22"/>
      <c r="N997" s="23"/>
      <c r="O997" s="23"/>
      <c r="P997" s="24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"/>
      <c r="B998" s="4"/>
      <c r="C998" s="12"/>
      <c r="D998" s="14"/>
      <c r="E998" s="14"/>
      <c r="F998" s="3"/>
      <c r="G998" s="9"/>
      <c r="H998" s="13"/>
      <c r="I998" s="14"/>
      <c r="J998" s="21"/>
      <c r="K998" s="21"/>
      <c r="L998" s="21"/>
      <c r="M998" s="22"/>
      <c r="N998" s="23"/>
      <c r="O998" s="23"/>
      <c r="P998" s="24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"/>
      <c r="B999" s="4"/>
      <c r="C999" s="12"/>
      <c r="D999" s="14"/>
      <c r="E999" s="14"/>
      <c r="F999" s="3"/>
      <c r="G999" s="9"/>
      <c r="H999" s="13"/>
      <c r="I999" s="14"/>
      <c r="J999" s="21"/>
      <c r="K999" s="21"/>
      <c r="L999" s="21"/>
      <c r="M999" s="22"/>
      <c r="N999" s="23"/>
      <c r="O999" s="23"/>
      <c r="P999" s="24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"/>
      <c r="B1000" s="4"/>
      <c r="C1000" s="12"/>
      <c r="D1000" s="14"/>
      <c r="E1000" s="14"/>
      <c r="F1000" s="3"/>
      <c r="G1000" s="9"/>
      <c r="H1000" s="13"/>
      <c r="I1000" s="14"/>
      <c r="J1000" s="21"/>
      <c r="K1000" s="21"/>
      <c r="L1000" s="21"/>
      <c r="M1000" s="22"/>
      <c r="N1000" s="23"/>
      <c r="O1000" s="23"/>
      <c r="P1000" s="24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309027777777778" right="0.709027777777778" top="0.75"/>
  <pageSetup paperSize="9" orientation="portrait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5.67"/>
    <col customWidth="1" min="4" max="4" width="5.78"/>
    <col customWidth="1" min="5" max="7" width="7.33"/>
    <col customWidth="1" min="8" max="8" width="6.89"/>
    <col customWidth="1" min="9" max="9" width="6.22"/>
    <col customWidth="1" min="10" max="10" width="15.11"/>
    <col customWidth="1" min="11" max="11" width="6.78"/>
    <col customWidth="1" min="12" max="12" width="5.78"/>
    <col customWidth="1" min="13" max="13" width="9.33"/>
    <col customWidth="1" min="14" max="14" width="6.22"/>
    <col customWidth="1" min="15" max="15" width="3.67"/>
    <col customWidth="1" min="16" max="16" width="5.0"/>
    <col customWidth="1" min="17" max="17" width="13.44"/>
    <col customWidth="1" min="18" max="18" width="14.89"/>
    <col customWidth="1" min="19" max="26" width="7.0"/>
  </cols>
  <sheetData>
    <row r="1" ht="16.5" customHeight="1">
      <c r="A1" s="1" t="s">
        <v>0</v>
      </c>
      <c r="B1" s="1"/>
      <c r="C1" s="2" t="s">
        <v>2</v>
      </c>
      <c r="D1" s="75" t="s">
        <v>3</v>
      </c>
      <c r="E1" s="75" t="s">
        <v>4</v>
      </c>
      <c r="F1" s="75" t="s">
        <v>5</v>
      </c>
      <c r="G1" s="76" t="s">
        <v>6</v>
      </c>
      <c r="H1" s="77" t="s">
        <v>8</v>
      </c>
      <c r="I1" s="17" t="s">
        <v>11</v>
      </c>
      <c r="J1" s="7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10" t="s">
        <v>26</v>
      </c>
      <c r="R1" s="79" t="s">
        <v>27</v>
      </c>
      <c r="S1" s="79"/>
      <c r="T1" s="79"/>
      <c r="U1" s="79"/>
      <c r="V1" s="79"/>
      <c r="W1" s="79"/>
      <c r="X1" s="79"/>
      <c r="Y1" s="79"/>
      <c r="Z1" s="79"/>
    </row>
    <row r="2" ht="16.5" customHeight="1">
      <c r="A2" s="25">
        <v>46167.0</v>
      </c>
      <c r="B2" s="26">
        <f t="shared" ref="B2:B13" si="1">A2</f>
        <v>46167</v>
      </c>
      <c r="C2" s="27" t="s">
        <v>425</v>
      </c>
      <c r="D2" s="3">
        <v>8000.0</v>
      </c>
      <c r="E2" s="3">
        <v>5.0</v>
      </c>
      <c r="F2" s="14">
        <f>E2</f>
        <v>5</v>
      </c>
      <c r="G2" s="29">
        <f t="shared" ref="G2:G13" si="2">$D$2-F2</f>
        <v>7995</v>
      </c>
      <c r="H2" s="1">
        <v>46167.0</v>
      </c>
      <c r="I2" s="14">
        <v>8000.0</v>
      </c>
      <c r="J2" s="30" t="s">
        <v>426</v>
      </c>
      <c r="K2" s="31">
        <v>46153.0</v>
      </c>
      <c r="L2" s="21"/>
      <c r="M2" s="23" t="s">
        <v>689</v>
      </c>
      <c r="Q2" s="24" t="s">
        <v>690</v>
      </c>
      <c r="R2" s="23" t="s">
        <v>430</v>
      </c>
      <c r="S2" s="12"/>
    </row>
    <row r="3" ht="16.5" customHeight="1">
      <c r="A3" s="25">
        <v>46168.0</v>
      </c>
      <c r="B3" s="26">
        <f t="shared" si="1"/>
        <v>46168</v>
      </c>
      <c r="C3" s="46" t="s">
        <v>123</v>
      </c>
      <c r="D3" s="34"/>
      <c r="E3" s="3">
        <v>715.0</v>
      </c>
      <c r="F3" s="14">
        <f t="shared" ref="F3:F13" si="3">F2+E3</f>
        <v>720</v>
      </c>
      <c r="G3" s="29">
        <f t="shared" si="2"/>
        <v>7280</v>
      </c>
      <c r="J3" s="24"/>
      <c r="L3" s="14"/>
      <c r="M3" s="10"/>
    </row>
    <row r="4" ht="16.5" customHeight="1">
      <c r="A4" s="25">
        <v>46169.0</v>
      </c>
      <c r="B4" s="26">
        <f t="shared" si="1"/>
        <v>46169</v>
      </c>
      <c r="D4" s="34"/>
      <c r="E4" s="3">
        <v>783.0</v>
      </c>
      <c r="F4" s="14">
        <f t="shared" si="3"/>
        <v>1503</v>
      </c>
      <c r="G4" s="29">
        <f t="shared" si="2"/>
        <v>6497</v>
      </c>
      <c r="J4" s="24"/>
      <c r="L4" s="14"/>
      <c r="M4" s="10"/>
    </row>
    <row r="5" ht="16.5" customHeight="1">
      <c r="A5" s="25">
        <v>46170.0</v>
      </c>
      <c r="B5" s="26">
        <f t="shared" si="1"/>
        <v>46170</v>
      </c>
      <c r="D5" s="34"/>
      <c r="E5" s="3">
        <v>801.0</v>
      </c>
      <c r="F5" s="14">
        <f t="shared" si="3"/>
        <v>2304</v>
      </c>
      <c r="G5" s="29">
        <f t="shared" si="2"/>
        <v>5696</v>
      </c>
      <c r="L5" s="14"/>
      <c r="M5" s="10"/>
    </row>
    <row r="6" ht="16.5" customHeight="1">
      <c r="A6" s="25">
        <v>46171.0</v>
      </c>
      <c r="B6" s="26">
        <f t="shared" si="1"/>
        <v>46171</v>
      </c>
      <c r="D6" s="34"/>
      <c r="E6" s="3">
        <v>798.0</v>
      </c>
      <c r="F6" s="14">
        <f t="shared" si="3"/>
        <v>3102</v>
      </c>
      <c r="G6" s="29">
        <f t="shared" si="2"/>
        <v>4898</v>
      </c>
      <c r="L6" s="14"/>
      <c r="M6" s="10"/>
    </row>
    <row r="7" ht="16.5" customHeight="1">
      <c r="A7" s="25">
        <v>46172.0</v>
      </c>
      <c r="B7" s="26">
        <f t="shared" si="1"/>
        <v>46172</v>
      </c>
      <c r="D7" s="34"/>
      <c r="E7" s="3">
        <v>761.0</v>
      </c>
      <c r="F7" s="14">
        <f t="shared" si="3"/>
        <v>3863</v>
      </c>
      <c r="G7" s="29">
        <f t="shared" si="2"/>
        <v>4137</v>
      </c>
      <c r="L7" s="14"/>
      <c r="M7" s="10"/>
    </row>
    <row r="8" ht="16.5" customHeight="1">
      <c r="A8" s="25">
        <v>46173.0</v>
      </c>
      <c r="B8" s="26">
        <f t="shared" si="1"/>
        <v>46173</v>
      </c>
      <c r="D8" s="34"/>
      <c r="E8" s="3">
        <v>763.0</v>
      </c>
      <c r="F8" s="14">
        <f t="shared" si="3"/>
        <v>4626</v>
      </c>
      <c r="G8" s="29">
        <f t="shared" si="2"/>
        <v>3374</v>
      </c>
      <c r="L8" s="14"/>
      <c r="M8" s="10"/>
    </row>
    <row r="9" ht="16.5" customHeight="1">
      <c r="A9" s="25">
        <v>46174.0</v>
      </c>
      <c r="B9" s="26">
        <f t="shared" si="1"/>
        <v>46174</v>
      </c>
      <c r="E9" s="3">
        <v>809.0</v>
      </c>
      <c r="F9" s="14">
        <f t="shared" si="3"/>
        <v>5435</v>
      </c>
      <c r="G9" s="29">
        <f t="shared" si="2"/>
        <v>2565</v>
      </c>
      <c r="L9" s="14"/>
      <c r="M9" s="10"/>
    </row>
    <row r="10" ht="16.5" customHeight="1">
      <c r="A10" s="25">
        <v>46175.0</v>
      </c>
      <c r="B10" s="26">
        <f t="shared" si="1"/>
        <v>46175</v>
      </c>
      <c r="D10" s="34"/>
      <c r="E10" s="3">
        <v>788.0</v>
      </c>
      <c r="F10" s="14">
        <f t="shared" si="3"/>
        <v>6223</v>
      </c>
      <c r="G10" s="29">
        <f t="shared" si="2"/>
        <v>1777</v>
      </c>
      <c r="L10" s="14"/>
      <c r="M10" s="10"/>
    </row>
    <row r="11" ht="16.5" customHeight="1">
      <c r="A11" s="25">
        <v>46176.0</v>
      </c>
      <c r="B11" s="26">
        <f t="shared" si="1"/>
        <v>46176</v>
      </c>
      <c r="E11" s="3">
        <v>770.0</v>
      </c>
      <c r="F11" s="14">
        <f t="shared" si="3"/>
        <v>6993</v>
      </c>
      <c r="G11" s="29">
        <f t="shared" si="2"/>
        <v>1007</v>
      </c>
      <c r="J11" s="27"/>
      <c r="L11" s="14"/>
      <c r="M11" s="10"/>
    </row>
    <row r="12" ht="16.5" customHeight="1">
      <c r="A12" s="25">
        <v>46177.0</v>
      </c>
      <c r="B12" s="26">
        <f t="shared" si="1"/>
        <v>46177</v>
      </c>
      <c r="D12" s="34"/>
      <c r="E12" s="3">
        <v>799.0</v>
      </c>
      <c r="F12" s="14">
        <f t="shared" si="3"/>
        <v>7792</v>
      </c>
      <c r="G12" s="29">
        <f t="shared" si="2"/>
        <v>208</v>
      </c>
      <c r="J12" s="27"/>
      <c r="L12" s="14"/>
      <c r="M12" s="10"/>
    </row>
    <row r="13" ht="16.5" customHeight="1">
      <c r="A13" s="25">
        <v>46178.0</v>
      </c>
      <c r="B13" s="26">
        <f t="shared" si="1"/>
        <v>46178</v>
      </c>
      <c r="D13" s="34"/>
      <c r="E13" s="3">
        <v>208.0</v>
      </c>
      <c r="F13" s="14">
        <f t="shared" si="3"/>
        <v>8000</v>
      </c>
      <c r="G13" s="29">
        <f t="shared" si="2"/>
        <v>0</v>
      </c>
      <c r="J13" s="27"/>
      <c r="L13" s="14"/>
      <c r="M13" s="10"/>
    </row>
    <row r="14" ht="16.5" customHeight="1">
      <c r="A14" s="25"/>
      <c r="B14" s="26"/>
      <c r="C14" s="27" t="s">
        <v>425</v>
      </c>
      <c r="D14" s="3">
        <v>10000.0</v>
      </c>
      <c r="E14" s="3">
        <v>596.0</v>
      </c>
      <c r="F14" s="14">
        <f>E14</f>
        <v>596</v>
      </c>
      <c r="G14" s="29">
        <f t="shared" ref="G14:G26" si="4">$D$14-F14</f>
        <v>9404</v>
      </c>
      <c r="H14" s="1">
        <v>46181.0</v>
      </c>
      <c r="I14" s="14">
        <v>10000.0</v>
      </c>
      <c r="J14" s="30" t="s">
        <v>426</v>
      </c>
      <c r="K14" s="31">
        <v>46174.0</v>
      </c>
      <c r="L14" s="21" t="s">
        <v>427</v>
      </c>
      <c r="M14" s="23" t="s">
        <v>694</v>
      </c>
      <c r="N14" s="23" t="s">
        <v>417</v>
      </c>
      <c r="Q14" s="24" t="s">
        <v>695</v>
      </c>
      <c r="R14" s="23" t="s">
        <v>430</v>
      </c>
    </row>
    <row r="15" ht="16.5" customHeight="1">
      <c r="A15" s="25">
        <v>46179.0</v>
      </c>
      <c r="B15" s="26">
        <f t="shared" ref="B15:B26" si="5">A15</f>
        <v>46179</v>
      </c>
      <c r="D15" s="34"/>
      <c r="E15" s="3">
        <v>784.0</v>
      </c>
      <c r="F15" s="14">
        <f t="shared" ref="F15:F26" si="6">F14+E15</f>
        <v>1380</v>
      </c>
      <c r="G15" s="29">
        <f t="shared" si="4"/>
        <v>8620</v>
      </c>
      <c r="J15" s="24"/>
      <c r="L15" s="14"/>
      <c r="M15" s="10"/>
      <c r="Q15" s="40" t="s">
        <v>696</v>
      </c>
      <c r="R15" s="23" t="s">
        <v>430</v>
      </c>
    </row>
    <row r="16" ht="16.5" customHeight="1">
      <c r="A16" s="25">
        <v>46180.0</v>
      </c>
      <c r="B16" s="26">
        <f t="shared" si="5"/>
        <v>46180</v>
      </c>
      <c r="D16" s="34"/>
      <c r="E16" s="3">
        <v>802.0</v>
      </c>
      <c r="F16" s="14">
        <f t="shared" si="6"/>
        <v>2182</v>
      </c>
      <c r="G16" s="29">
        <f t="shared" si="4"/>
        <v>7818</v>
      </c>
      <c r="J16" s="24"/>
      <c r="L16" s="14"/>
      <c r="M16" s="10"/>
    </row>
    <row r="17" ht="16.5" customHeight="1">
      <c r="A17" s="25">
        <v>46181.0</v>
      </c>
      <c r="B17" s="26">
        <f t="shared" si="5"/>
        <v>46181</v>
      </c>
      <c r="D17" s="34"/>
      <c r="E17" s="3">
        <v>804.0</v>
      </c>
      <c r="F17" s="14">
        <f t="shared" si="6"/>
        <v>2986</v>
      </c>
      <c r="G17" s="29">
        <f t="shared" si="4"/>
        <v>7014</v>
      </c>
      <c r="L17" s="14"/>
      <c r="M17" s="10"/>
    </row>
    <row r="18" ht="16.5" customHeight="1">
      <c r="A18" s="25">
        <v>46182.0</v>
      </c>
      <c r="B18" s="26">
        <f t="shared" si="5"/>
        <v>46182</v>
      </c>
      <c r="D18" s="34"/>
      <c r="E18" s="3">
        <v>761.0</v>
      </c>
      <c r="F18" s="14">
        <f t="shared" si="6"/>
        <v>3747</v>
      </c>
      <c r="G18" s="29">
        <f t="shared" si="4"/>
        <v>6253</v>
      </c>
      <c r="L18" s="14"/>
      <c r="M18" s="10"/>
    </row>
    <row r="19" ht="16.5" customHeight="1">
      <c r="A19" s="25">
        <v>46183.0</v>
      </c>
      <c r="B19" s="26">
        <f t="shared" si="5"/>
        <v>46183</v>
      </c>
      <c r="D19" s="34"/>
      <c r="E19" s="3">
        <v>799.0</v>
      </c>
      <c r="F19" s="14">
        <f t="shared" si="6"/>
        <v>4546</v>
      </c>
      <c r="G19" s="29">
        <f t="shared" si="4"/>
        <v>5454</v>
      </c>
      <c r="L19" s="14"/>
      <c r="M19" s="10"/>
    </row>
    <row r="20" ht="16.5" customHeight="1">
      <c r="A20" s="25">
        <v>46184.0</v>
      </c>
      <c r="B20" s="26">
        <f t="shared" si="5"/>
        <v>46184</v>
      </c>
      <c r="D20" s="34"/>
      <c r="E20" s="3">
        <v>799.0</v>
      </c>
      <c r="F20" s="14">
        <f t="shared" si="6"/>
        <v>5345</v>
      </c>
      <c r="G20" s="29">
        <f t="shared" si="4"/>
        <v>4655</v>
      </c>
      <c r="L20" s="14"/>
      <c r="M20" s="10"/>
    </row>
    <row r="21" ht="16.5" customHeight="1">
      <c r="A21" s="25">
        <v>46185.0</v>
      </c>
      <c r="B21" s="26">
        <f t="shared" si="5"/>
        <v>46185</v>
      </c>
      <c r="E21" s="3">
        <v>793.0</v>
      </c>
      <c r="F21" s="14">
        <f t="shared" si="6"/>
        <v>6138</v>
      </c>
      <c r="G21" s="29">
        <f t="shared" si="4"/>
        <v>3862</v>
      </c>
      <c r="L21" s="14"/>
      <c r="M21" s="10"/>
    </row>
    <row r="22" ht="16.5" customHeight="1">
      <c r="A22" s="25">
        <v>46186.0</v>
      </c>
      <c r="B22" s="26">
        <f t="shared" si="5"/>
        <v>46186</v>
      </c>
      <c r="D22" s="34"/>
      <c r="E22" s="3">
        <v>791.0</v>
      </c>
      <c r="F22" s="14">
        <f t="shared" si="6"/>
        <v>6929</v>
      </c>
      <c r="G22" s="29">
        <f t="shared" si="4"/>
        <v>3071</v>
      </c>
      <c r="L22" s="14"/>
      <c r="M22" s="10"/>
    </row>
    <row r="23" ht="16.5" customHeight="1">
      <c r="A23" s="25">
        <v>46187.0</v>
      </c>
      <c r="B23" s="26">
        <f t="shared" si="5"/>
        <v>46187</v>
      </c>
      <c r="E23" s="3">
        <v>801.0</v>
      </c>
      <c r="F23" s="14">
        <f t="shared" si="6"/>
        <v>7730</v>
      </c>
      <c r="G23" s="29">
        <f t="shared" si="4"/>
        <v>2270</v>
      </c>
      <c r="J23" s="27"/>
      <c r="L23" s="14"/>
      <c r="M23" s="10"/>
    </row>
    <row r="24" ht="16.5" customHeight="1">
      <c r="A24" s="25">
        <v>46188.0</v>
      </c>
      <c r="B24" s="26">
        <f t="shared" si="5"/>
        <v>46188</v>
      </c>
      <c r="D24" s="34"/>
      <c r="E24" s="3">
        <v>777.0</v>
      </c>
      <c r="F24" s="14">
        <f t="shared" si="6"/>
        <v>8507</v>
      </c>
      <c r="G24" s="29">
        <f t="shared" si="4"/>
        <v>1493</v>
      </c>
      <c r="J24" s="27"/>
      <c r="L24" s="14"/>
      <c r="M24" s="10"/>
    </row>
    <row r="25" ht="16.5" customHeight="1">
      <c r="A25" s="25">
        <v>46189.0</v>
      </c>
      <c r="B25" s="26">
        <f t="shared" si="5"/>
        <v>46189</v>
      </c>
      <c r="E25" s="3">
        <v>802.0</v>
      </c>
      <c r="F25" s="14">
        <f t="shared" si="6"/>
        <v>9309</v>
      </c>
      <c r="G25" s="29">
        <f t="shared" si="4"/>
        <v>691</v>
      </c>
    </row>
    <row r="26" ht="16.5" customHeight="1">
      <c r="A26" s="25">
        <v>46190.0</v>
      </c>
      <c r="B26" s="26">
        <f t="shared" si="5"/>
        <v>46190</v>
      </c>
      <c r="D26" s="34"/>
      <c r="E26" s="3">
        <v>691.0</v>
      </c>
      <c r="F26" s="14">
        <f t="shared" si="6"/>
        <v>10000</v>
      </c>
      <c r="G26" s="29">
        <f t="shared" si="4"/>
        <v>0</v>
      </c>
    </row>
    <row r="27" ht="16.5" customHeight="1">
      <c r="C27" s="27" t="s">
        <v>425</v>
      </c>
      <c r="D27" s="3">
        <v>8000.0</v>
      </c>
      <c r="E27" s="3">
        <v>111.0</v>
      </c>
      <c r="F27" s="14">
        <f>E27</f>
        <v>111</v>
      </c>
      <c r="G27" s="29">
        <f t="shared" ref="G27:G38" si="7">$D$27-F27</f>
        <v>7889</v>
      </c>
      <c r="H27" s="1">
        <v>46197.0</v>
      </c>
      <c r="I27" s="14">
        <v>7900.0</v>
      </c>
      <c r="J27" s="30" t="s">
        <v>426</v>
      </c>
      <c r="K27" s="31">
        <v>46182.0</v>
      </c>
      <c r="L27" s="21" t="s">
        <v>427</v>
      </c>
      <c r="M27" s="23" t="s">
        <v>698</v>
      </c>
      <c r="N27" s="21" t="s">
        <v>40</v>
      </c>
      <c r="Q27" s="23" t="s">
        <v>699</v>
      </c>
      <c r="R27" s="23" t="s">
        <v>430</v>
      </c>
    </row>
    <row r="28" ht="16.5" customHeight="1">
      <c r="A28" s="25">
        <v>46191.0</v>
      </c>
      <c r="B28" s="26">
        <f t="shared" ref="B28:B38" si="8">A28</f>
        <v>46191</v>
      </c>
      <c r="D28" s="34"/>
      <c r="E28" s="3">
        <v>772.0</v>
      </c>
      <c r="F28" s="14">
        <f t="shared" ref="F28:F38" si="9">F27+E28</f>
        <v>883</v>
      </c>
      <c r="G28" s="29">
        <f t="shared" si="7"/>
        <v>7117</v>
      </c>
    </row>
    <row r="29" ht="16.5" customHeight="1">
      <c r="A29" s="25">
        <v>46192.0</v>
      </c>
      <c r="B29" s="26">
        <f t="shared" si="8"/>
        <v>46192</v>
      </c>
      <c r="D29" s="34"/>
      <c r="E29" s="3">
        <v>803.0</v>
      </c>
      <c r="F29" s="14">
        <f t="shared" si="9"/>
        <v>1686</v>
      </c>
      <c r="G29" s="29">
        <f t="shared" si="7"/>
        <v>6314</v>
      </c>
    </row>
    <row r="30" ht="16.5" customHeight="1">
      <c r="A30" s="25">
        <v>46193.0</v>
      </c>
      <c r="B30" s="26">
        <f t="shared" si="8"/>
        <v>46193</v>
      </c>
      <c r="D30" s="34"/>
      <c r="E30" s="3">
        <v>786.0</v>
      </c>
      <c r="F30" s="14">
        <f t="shared" si="9"/>
        <v>2472</v>
      </c>
      <c r="G30" s="29">
        <f t="shared" si="7"/>
        <v>5528</v>
      </c>
    </row>
    <row r="31" ht="16.5" customHeight="1">
      <c r="A31" s="25">
        <v>46194.0</v>
      </c>
      <c r="B31" s="26">
        <f t="shared" si="8"/>
        <v>46194</v>
      </c>
      <c r="D31" s="34"/>
      <c r="E31" s="3">
        <v>791.0</v>
      </c>
      <c r="F31" s="14">
        <f t="shared" si="9"/>
        <v>3263</v>
      </c>
      <c r="G31" s="29">
        <f t="shared" si="7"/>
        <v>4737</v>
      </c>
    </row>
    <row r="32" ht="16.5" customHeight="1">
      <c r="A32" s="25">
        <v>46195.0</v>
      </c>
      <c r="B32" s="26">
        <f t="shared" si="8"/>
        <v>46195</v>
      </c>
      <c r="D32" s="34"/>
      <c r="E32" s="3">
        <v>788.0</v>
      </c>
      <c r="F32" s="14">
        <f t="shared" si="9"/>
        <v>4051</v>
      </c>
      <c r="G32" s="29">
        <f t="shared" si="7"/>
        <v>3949</v>
      </c>
    </row>
    <row r="33" ht="16.5" customHeight="1">
      <c r="A33" s="25">
        <v>46196.0</v>
      </c>
      <c r="B33" s="26">
        <f t="shared" si="8"/>
        <v>46196</v>
      </c>
      <c r="D33" s="34"/>
      <c r="E33" s="3">
        <v>780.0</v>
      </c>
      <c r="F33" s="14">
        <f t="shared" si="9"/>
        <v>4831</v>
      </c>
      <c r="G33" s="29">
        <f t="shared" si="7"/>
        <v>3169</v>
      </c>
    </row>
    <row r="34" ht="16.5" customHeight="1">
      <c r="A34" s="25">
        <v>46197.0</v>
      </c>
      <c r="B34" s="26">
        <f t="shared" si="8"/>
        <v>46197</v>
      </c>
      <c r="D34" s="34"/>
      <c r="E34" s="3">
        <v>780.0</v>
      </c>
      <c r="F34" s="14">
        <f t="shared" si="9"/>
        <v>5611</v>
      </c>
      <c r="G34" s="29">
        <f t="shared" si="7"/>
        <v>2389</v>
      </c>
      <c r="J34" s="27"/>
    </row>
    <row r="35" ht="16.5" customHeight="1">
      <c r="A35" s="25">
        <v>46198.0</v>
      </c>
      <c r="B35" s="26">
        <f t="shared" si="8"/>
        <v>46198</v>
      </c>
      <c r="D35" s="34"/>
      <c r="E35" s="3">
        <v>773.0</v>
      </c>
      <c r="F35" s="14">
        <f t="shared" si="9"/>
        <v>6384</v>
      </c>
      <c r="G35" s="29">
        <f t="shared" si="7"/>
        <v>1616</v>
      </c>
      <c r="J35" s="27"/>
    </row>
    <row r="36" ht="16.5" customHeight="1">
      <c r="A36" s="25">
        <v>46199.0</v>
      </c>
      <c r="B36" s="26">
        <f t="shared" si="8"/>
        <v>46199</v>
      </c>
      <c r="E36" s="3">
        <v>787.0</v>
      </c>
      <c r="F36" s="14">
        <f t="shared" si="9"/>
        <v>7171</v>
      </c>
      <c r="G36" s="29">
        <f t="shared" si="7"/>
        <v>829</v>
      </c>
      <c r="J36" s="27"/>
    </row>
    <row r="37" ht="16.5" customHeight="1">
      <c r="A37" s="25">
        <v>46200.0</v>
      </c>
      <c r="B37" s="26">
        <f t="shared" si="8"/>
        <v>46200</v>
      </c>
      <c r="E37" s="3">
        <v>790.0</v>
      </c>
      <c r="F37" s="14">
        <f t="shared" si="9"/>
        <v>7961</v>
      </c>
      <c r="G37" s="29">
        <f t="shared" si="7"/>
        <v>39</v>
      </c>
      <c r="J37" s="27"/>
    </row>
    <row r="38" ht="16.5" customHeight="1">
      <c r="A38" s="25">
        <v>46201.0</v>
      </c>
      <c r="B38" s="26">
        <f t="shared" si="8"/>
        <v>46201</v>
      </c>
      <c r="E38" s="3">
        <v>202.0</v>
      </c>
      <c r="F38" s="14">
        <f t="shared" si="9"/>
        <v>8163</v>
      </c>
      <c r="G38" s="29">
        <f t="shared" si="7"/>
        <v>-163</v>
      </c>
      <c r="J38" s="27"/>
    </row>
    <row r="39" ht="16.5" customHeight="1">
      <c r="A39" s="25"/>
      <c r="B39" s="26"/>
      <c r="C39" s="27" t="s">
        <v>297</v>
      </c>
      <c r="D39" s="3">
        <v>350.0</v>
      </c>
      <c r="E39" s="3">
        <v>1035.0</v>
      </c>
      <c r="F39" s="14">
        <f t="shared" ref="F39:F40" si="10">E39</f>
        <v>1035</v>
      </c>
      <c r="G39" s="29">
        <f>$D$39-F39</f>
        <v>-685</v>
      </c>
      <c r="H39" s="1">
        <v>46223.0</v>
      </c>
      <c r="I39" s="14">
        <v>350.0</v>
      </c>
      <c r="J39" s="30" t="s">
        <v>68</v>
      </c>
      <c r="K39" s="31">
        <v>46191.0</v>
      </c>
      <c r="L39" s="21" t="s">
        <v>69</v>
      </c>
      <c r="M39" s="23" t="s">
        <v>700</v>
      </c>
      <c r="Q39" s="23" t="s">
        <v>59</v>
      </c>
      <c r="R39" s="23" t="s">
        <v>76</v>
      </c>
    </row>
    <row r="40" ht="16.5" customHeight="1">
      <c r="A40" s="25">
        <v>46202.0</v>
      </c>
      <c r="B40" s="26">
        <f t="shared" ref="B40:B41" si="11">A40</f>
        <v>46202</v>
      </c>
      <c r="C40" s="27" t="s">
        <v>31</v>
      </c>
      <c r="D40" s="3">
        <v>450.0</v>
      </c>
      <c r="E40" s="3">
        <v>562.0</v>
      </c>
      <c r="F40" s="14">
        <f t="shared" si="10"/>
        <v>562</v>
      </c>
      <c r="G40" s="29">
        <f t="shared" ref="G40:G41" si="12">$D$40-F40</f>
        <v>-112</v>
      </c>
      <c r="H40" s="1">
        <v>46195.0</v>
      </c>
      <c r="I40" s="14">
        <v>450.0</v>
      </c>
      <c r="J40" s="30" t="s">
        <v>38</v>
      </c>
      <c r="K40" s="31">
        <v>46185.0</v>
      </c>
      <c r="L40" s="21" t="s">
        <v>65</v>
      </c>
      <c r="M40" s="24" t="s">
        <v>82</v>
      </c>
      <c r="N40" s="24"/>
      <c r="O40" s="24"/>
      <c r="P40" s="24"/>
      <c r="Q40" s="23" t="s">
        <v>85</v>
      </c>
      <c r="R40" s="23" t="s">
        <v>42</v>
      </c>
    </row>
    <row r="41" ht="16.5" customHeight="1">
      <c r="A41" s="25">
        <v>46203.0</v>
      </c>
      <c r="B41" s="26">
        <f t="shared" si="11"/>
        <v>46203</v>
      </c>
      <c r="C41" s="27"/>
      <c r="D41" s="3"/>
      <c r="E41" s="3">
        <v>129.0</v>
      </c>
      <c r="F41" s="14">
        <f>E41+F40</f>
        <v>691</v>
      </c>
      <c r="G41" s="29">
        <f t="shared" si="12"/>
        <v>-241</v>
      </c>
      <c r="H41" s="1"/>
      <c r="I41" s="14"/>
      <c r="J41" s="30"/>
      <c r="K41" s="31"/>
      <c r="L41" s="21"/>
      <c r="M41" s="24"/>
      <c r="N41" s="24"/>
      <c r="O41" s="24"/>
      <c r="P41" s="24"/>
      <c r="Q41" s="23"/>
      <c r="R41" s="23"/>
    </row>
    <row r="42" ht="16.5" customHeight="1">
      <c r="C42" s="27" t="s">
        <v>124</v>
      </c>
      <c r="D42" s="3">
        <f>I46</f>
        <v>9000</v>
      </c>
      <c r="E42" s="3">
        <v>533.0</v>
      </c>
      <c r="F42" s="14">
        <f>E42</f>
        <v>533</v>
      </c>
      <c r="G42" s="29">
        <f t="shared" ref="G42:G54" si="13">$D$42-F42</f>
        <v>8467</v>
      </c>
      <c r="H42" s="1">
        <v>46206.0</v>
      </c>
      <c r="I42" s="14">
        <v>900.0</v>
      </c>
      <c r="J42" s="30" t="s">
        <v>128</v>
      </c>
      <c r="K42" s="31">
        <v>46183.0</v>
      </c>
      <c r="L42" s="21" t="s">
        <v>132</v>
      </c>
      <c r="M42" s="21" t="s">
        <v>133</v>
      </c>
      <c r="Q42" s="23" t="s">
        <v>134</v>
      </c>
      <c r="R42" s="23" t="s">
        <v>42</v>
      </c>
    </row>
    <row r="43" ht="16.5" customHeight="1">
      <c r="A43" s="25">
        <v>46204.0</v>
      </c>
      <c r="B43" s="26">
        <f t="shared" ref="B43:B54" si="14">A43</f>
        <v>46204</v>
      </c>
      <c r="D43" s="34"/>
      <c r="E43" s="3">
        <v>844.0</v>
      </c>
      <c r="F43" s="14">
        <f t="shared" ref="F43:F54" si="15">F42+E43</f>
        <v>1377</v>
      </c>
      <c r="G43" s="29">
        <f t="shared" si="13"/>
        <v>7623</v>
      </c>
      <c r="H43" s="1">
        <v>46202.0</v>
      </c>
      <c r="I43" s="14">
        <v>20000.0</v>
      </c>
      <c r="J43" s="30" t="s">
        <v>128</v>
      </c>
      <c r="K43" s="31">
        <v>46183.0</v>
      </c>
      <c r="L43" s="21" t="s">
        <v>132</v>
      </c>
      <c r="M43" s="21" t="s">
        <v>143</v>
      </c>
      <c r="Q43" s="23" t="s">
        <v>134</v>
      </c>
      <c r="R43" s="23" t="s">
        <v>42</v>
      </c>
    </row>
    <row r="44" ht="16.5" customHeight="1">
      <c r="A44" s="25">
        <v>46205.0</v>
      </c>
      <c r="B44" s="26">
        <f t="shared" si="14"/>
        <v>46205</v>
      </c>
      <c r="D44" s="34"/>
      <c r="E44" s="3">
        <v>839.0</v>
      </c>
      <c r="F44" s="14">
        <f t="shared" si="15"/>
        <v>2216</v>
      </c>
      <c r="G44" s="29">
        <f t="shared" si="13"/>
        <v>6784</v>
      </c>
      <c r="H44" s="21"/>
      <c r="I44" s="14">
        <f>SUM(I42:I43)</f>
        <v>20900</v>
      </c>
      <c r="J44" s="27"/>
      <c r="K44" s="21"/>
      <c r="L44" s="21"/>
      <c r="M44" s="21"/>
    </row>
    <row r="45" ht="16.5" customHeight="1">
      <c r="A45" s="25">
        <v>46206.0</v>
      </c>
      <c r="B45" s="26">
        <f t="shared" si="14"/>
        <v>46206</v>
      </c>
      <c r="D45" s="34"/>
      <c r="E45" s="3">
        <v>772.0</v>
      </c>
      <c r="F45" s="14">
        <f t="shared" si="15"/>
        <v>2988</v>
      </c>
      <c r="G45" s="29">
        <f t="shared" si="13"/>
        <v>6012</v>
      </c>
      <c r="H45" s="21" t="s">
        <v>74</v>
      </c>
      <c r="I45" s="14">
        <v>11900.0</v>
      </c>
      <c r="J45" s="27"/>
      <c r="K45" s="21"/>
      <c r="L45" s="21"/>
      <c r="M45" s="21"/>
    </row>
    <row r="46" ht="16.5" customHeight="1">
      <c r="A46" s="25">
        <v>46207.0</v>
      </c>
      <c r="B46" s="26">
        <f t="shared" si="14"/>
        <v>46207</v>
      </c>
      <c r="D46" s="34"/>
      <c r="E46" s="3">
        <v>845.0</v>
      </c>
      <c r="F46" s="14">
        <f t="shared" si="15"/>
        <v>3833</v>
      </c>
      <c r="G46" s="29">
        <f t="shared" si="13"/>
        <v>5167</v>
      </c>
      <c r="H46" s="21" t="s">
        <v>156</v>
      </c>
      <c r="I46" s="14">
        <v>9000.0</v>
      </c>
      <c r="J46" s="27"/>
      <c r="K46" s="21"/>
      <c r="L46" s="21"/>
      <c r="M46" s="21"/>
    </row>
    <row r="47" ht="16.5" customHeight="1">
      <c r="A47" s="25">
        <v>46208.0</v>
      </c>
      <c r="B47" s="26">
        <f t="shared" si="14"/>
        <v>46208</v>
      </c>
      <c r="C47" s="46" t="s">
        <v>392</v>
      </c>
      <c r="D47" s="34"/>
      <c r="E47" s="3">
        <v>54.0</v>
      </c>
      <c r="F47" s="14">
        <f t="shared" si="15"/>
        <v>3887</v>
      </c>
      <c r="G47" s="29">
        <f t="shared" si="13"/>
        <v>5113</v>
      </c>
      <c r="H47" s="21"/>
      <c r="J47" s="27"/>
      <c r="K47" s="21"/>
      <c r="L47" s="21"/>
      <c r="M47" s="21"/>
    </row>
    <row r="48" ht="16.5" customHeight="1">
      <c r="A48" s="25">
        <v>46209.0</v>
      </c>
      <c r="B48" s="26">
        <f t="shared" si="14"/>
        <v>46209</v>
      </c>
      <c r="D48" s="34"/>
      <c r="E48" s="3">
        <v>780.0</v>
      </c>
      <c r="F48" s="14">
        <f t="shared" si="15"/>
        <v>4667</v>
      </c>
      <c r="G48" s="29">
        <f t="shared" si="13"/>
        <v>4333</v>
      </c>
      <c r="J48" s="27"/>
      <c r="K48" s="21"/>
      <c r="L48" s="21"/>
      <c r="M48" s="21"/>
    </row>
    <row r="49" ht="16.5" customHeight="1">
      <c r="A49" s="25">
        <v>46210.0</v>
      </c>
      <c r="B49" s="26">
        <f t="shared" si="14"/>
        <v>46210</v>
      </c>
      <c r="D49" s="34"/>
      <c r="E49" s="3">
        <v>849.0</v>
      </c>
      <c r="F49" s="14">
        <f t="shared" si="15"/>
        <v>5516</v>
      </c>
      <c r="G49" s="29">
        <f t="shared" si="13"/>
        <v>3484</v>
      </c>
      <c r="K49" s="21"/>
      <c r="L49" s="21"/>
      <c r="M49" s="21"/>
    </row>
    <row r="50" ht="16.5" customHeight="1">
      <c r="A50" s="25">
        <v>46211.0</v>
      </c>
      <c r="B50" s="26">
        <f t="shared" si="14"/>
        <v>46211</v>
      </c>
      <c r="D50" s="34"/>
      <c r="E50" s="3">
        <v>874.0</v>
      </c>
      <c r="F50" s="14">
        <f t="shared" si="15"/>
        <v>6390</v>
      </c>
      <c r="G50" s="29">
        <f t="shared" si="13"/>
        <v>2610</v>
      </c>
      <c r="K50" s="21"/>
      <c r="L50" s="21"/>
      <c r="M50" s="21"/>
    </row>
    <row r="51" ht="16.5" customHeight="1">
      <c r="A51" s="25">
        <v>46212.0</v>
      </c>
      <c r="B51" s="26">
        <f t="shared" si="14"/>
        <v>46212</v>
      </c>
      <c r="D51" s="14"/>
      <c r="E51" s="3">
        <v>853.0</v>
      </c>
      <c r="F51" s="14">
        <f t="shared" si="15"/>
        <v>7243</v>
      </c>
      <c r="G51" s="29">
        <f t="shared" si="13"/>
        <v>1757</v>
      </c>
      <c r="H51" s="21"/>
      <c r="I51" s="14"/>
      <c r="J51" s="21"/>
      <c r="K51" s="21"/>
      <c r="L51" s="21"/>
      <c r="M51" s="24"/>
      <c r="N51" s="24"/>
      <c r="O51" s="24"/>
      <c r="P51" s="24"/>
    </row>
    <row r="52" ht="16.5" customHeight="1">
      <c r="A52" s="25">
        <v>46213.0</v>
      </c>
      <c r="B52" s="26">
        <f t="shared" si="14"/>
        <v>46213</v>
      </c>
      <c r="D52" s="14"/>
      <c r="E52" s="3">
        <v>872.0</v>
      </c>
      <c r="F52" s="14">
        <f t="shared" si="15"/>
        <v>8115</v>
      </c>
      <c r="G52" s="29">
        <f t="shared" si="13"/>
        <v>885</v>
      </c>
      <c r="H52" s="21"/>
      <c r="I52" s="14"/>
      <c r="J52" s="21"/>
      <c r="K52" s="21"/>
      <c r="L52" s="21"/>
      <c r="M52" s="24"/>
      <c r="N52" s="24"/>
      <c r="O52" s="24"/>
      <c r="P52" s="24"/>
    </row>
    <row r="53" ht="16.5" customHeight="1">
      <c r="A53" s="25">
        <v>46214.0</v>
      </c>
      <c r="B53" s="26">
        <f t="shared" si="14"/>
        <v>46214</v>
      </c>
      <c r="D53" s="14"/>
      <c r="E53" s="3">
        <v>803.0</v>
      </c>
      <c r="F53" s="14">
        <f t="shared" si="15"/>
        <v>8918</v>
      </c>
      <c r="G53" s="29">
        <f t="shared" si="13"/>
        <v>82</v>
      </c>
      <c r="H53" s="21"/>
      <c r="I53" s="14"/>
      <c r="J53" s="21"/>
      <c r="K53" s="21"/>
      <c r="L53" s="21"/>
      <c r="M53" s="24"/>
      <c r="N53" s="24"/>
      <c r="O53" s="24"/>
      <c r="P53" s="24"/>
    </row>
    <row r="54" ht="16.5" customHeight="1">
      <c r="A54" s="25">
        <v>46215.0</v>
      </c>
      <c r="B54" s="26">
        <f t="shared" si="14"/>
        <v>46215</v>
      </c>
      <c r="D54" s="14"/>
      <c r="E54" s="3">
        <v>82.0</v>
      </c>
      <c r="F54" s="14">
        <f t="shared" si="15"/>
        <v>9000</v>
      </c>
      <c r="G54" s="29">
        <f t="shared" si="13"/>
        <v>0</v>
      </c>
      <c r="H54" s="21"/>
      <c r="I54" s="14"/>
      <c r="J54" s="21"/>
      <c r="K54" s="21"/>
      <c r="L54" s="21"/>
      <c r="M54" s="24"/>
      <c r="N54" s="24"/>
      <c r="O54" s="24"/>
      <c r="P54" s="24"/>
    </row>
    <row r="55" ht="16.5" customHeight="1">
      <c r="C55" s="27" t="s">
        <v>124</v>
      </c>
      <c r="D55" s="3">
        <f>I57</f>
        <v>6152</v>
      </c>
      <c r="E55" s="3">
        <v>862.0</v>
      </c>
      <c r="F55" s="14">
        <f>E55</f>
        <v>862</v>
      </c>
      <c r="G55" s="29">
        <f t="shared" ref="G55:G62" si="16">$D$55-F55</f>
        <v>5290</v>
      </c>
      <c r="H55" s="1">
        <v>46218.0</v>
      </c>
      <c r="I55" s="14">
        <v>19152.0</v>
      </c>
      <c r="J55" s="30" t="s">
        <v>128</v>
      </c>
      <c r="K55" s="31">
        <v>46185.0</v>
      </c>
      <c r="L55" s="21" t="s">
        <v>158</v>
      </c>
      <c r="M55" s="24" t="s">
        <v>159</v>
      </c>
      <c r="N55" s="24"/>
      <c r="O55" s="24"/>
      <c r="P55" s="24"/>
      <c r="Q55" s="23" t="s">
        <v>59</v>
      </c>
      <c r="R55" s="23" t="s">
        <v>42</v>
      </c>
    </row>
    <row r="56" ht="16.5" customHeight="1">
      <c r="A56" s="25">
        <v>46216.0</v>
      </c>
      <c r="B56" s="26">
        <f t="shared" ref="B56:B62" si="17">A56</f>
        <v>46216</v>
      </c>
      <c r="D56" s="34"/>
      <c r="E56" s="3">
        <v>888.0</v>
      </c>
      <c r="F56" s="14">
        <f t="shared" ref="F56:F62" si="18">F55+E56</f>
        <v>1750</v>
      </c>
      <c r="G56" s="29">
        <f t="shared" si="16"/>
        <v>4402</v>
      </c>
      <c r="H56" s="21" t="s">
        <v>74</v>
      </c>
      <c r="I56" s="14">
        <v>13000.0</v>
      </c>
      <c r="K56" s="21"/>
      <c r="L56" s="24"/>
      <c r="M56" s="24"/>
      <c r="N56" s="24"/>
      <c r="O56" s="24"/>
      <c r="P56" s="24"/>
    </row>
    <row r="57" ht="16.5" customHeight="1">
      <c r="A57" s="25">
        <v>46217.0</v>
      </c>
      <c r="B57" s="26">
        <f t="shared" si="17"/>
        <v>46217</v>
      </c>
      <c r="D57" s="34"/>
      <c r="E57" s="3">
        <v>861.0</v>
      </c>
      <c r="F57" s="14">
        <f t="shared" si="18"/>
        <v>2611</v>
      </c>
      <c r="G57" s="29">
        <f t="shared" si="16"/>
        <v>3541</v>
      </c>
      <c r="H57" s="21" t="s">
        <v>156</v>
      </c>
      <c r="I57" s="14">
        <v>6152.0</v>
      </c>
      <c r="K57" s="21"/>
      <c r="L57" s="24"/>
      <c r="M57" s="24"/>
      <c r="N57" s="24"/>
      <c r="O57" s="24"/>
      <c r="P57" s="24"/>
    </row>
    <row r="58" ht="16.5" customHeight="1">
      <c r="A58" s="25">
        <v>46218.0</v>
      </c>
      <c r="B58" s="26">
        <f t="shared" si="17"/>
        <v>46218</v>
      </c>
      <c r="D58" s="34"/>
      <c r="E58" s="3">
        <v>850.0</v>
      </c>
      <c r="F58" s="14">
        <f t="shared" si="18"/>
        <v>3461</v>
      </c>
      <c r="G58" s="29">
        <f t="shared" si="16"/>
        <v>2691</v>
      </c>
      <c r="I58" s="14"/>
      <c r="K58" s="21"/>
      <c r="L58" s="24"/>
      <c r="M58" s="24"/>
      <c r="N58" s="24"/>
      <c r="O58" s="24"/>
      <c r="P58" s="24"/>
    </row>
    <row r="59" ht="16.5" customHeight="1">
      <c r="A59" s="25">
        <v>46219.0</v>
      </c>
      <c r="B59" s="26">
        <f t="shared" si="17"/>
        <v>46219</v>
      </c>
      <c r="D59" s="34"/>
      <c r="E59" s="3">
        <v>854.0</v>
      </c>
      <c r="F59" s="14">
        <f t="shared" si="18"/>
        <v>4315</v>
      </c>
      <c r="G59" s="29">
        <f t="shared" si="16"/>
        <v>1837</v>
      </c>
      <c r="K59" s="21"/>
      <c r="L59" s="24"/>
      <c r="M59" s="24"/>
      <c r="N59" s="24"/>
      <c r="O59" s="24"/>
      <c r="P59" s="24"/>
    </row>
    <row r="60" ht="16.5" customHeight="1">
      <c r="A60" s="25">
        <v>46220.0</v>
      </c>
      <c r="B60" s="26">
        <f t="shared" si="17"/>
        <v>46220</v>
      </c>
      <c r="D60" s="34"/>
      <c r="E60" s="3">
        <v>873.0</v>
      </c>
      <c r="F60" s="14">
        <f t="shared" si="18"/>
        <v>5188</v>
      </c>
      <c r="G60" s="29">
        <f t="shared" si="16"/>
        <v>964</v>
      </c>
      <c r="K60" s="21"/>
      <c r="L60" s="24"/>
      <c r="M60" s="24"/>
      <c r="N60" s="24"/>
      <c r="O60" s="24"/>
      <c r="P60" s="24"/>
    </row>
    <row r="61" ht="16.5" customHeight="1">
      <c r="A61" s="25">
        <v>46221.0</v>
      </c>
      <c r="B61" s="26">
        <f t="shared" si="17"/>
        <v>46221</v>
      </c>
      <c r="D61" s="34"/>
      <c r="E61" s="3">
        <v>881.0</v>
      </c>
      <c r="F61" s="14">
        <f t="shared" si="18"/>
        <v>6069</v>
      </c>
      <c r="G61" s="29">
        <f t="shared" si="16"/>
        <v>83</v>
      </c>
      <c r="K61" s="21"/>
      <c r="L61" s="24"/>
      <c r="M61" s="24"/>
      <c r="N61" s="24"/>
      <c r="O61" s="24"/>
      <c r="P61" s="24"/>
    </row>
    <row r="62" ht="16.5" customHeight="1">
      <c r="A62" s="25">
        <v>46222.0</v>
      </c>
      <c r="B62" s="26">
        <f t="shared" si="17"/>
        <v>46222</v>
      </c>
      <c r="C62" s="55"/>
      <c r="D62" s="34"/>
      <c r="E62" s="3">
        <v>83.0</v>
      </c>
      <c r="F62" s="14">
        <f t="shared" si="18"/>
        <v>6152</v>
      </c>
      <c r="G62" s="29">
        <f t="shared" si="16"/>
        <v>0</v>
      </c>
      <c r="K62" s="21"/>
      <c r="L62" s="24"/>
      <c r="M62" s="24"/>
      <c r="N62" s="24"/>
      <c r="O62" s="24"/>
      <c r="P62" s="24"/>
    </row>
    <row r="63" ht="16.5" customHeight="1">
      <c r="C63" s="27" t="s">
        <v>124</v>
      </c>
      <c r="D63" s="3">
        <v>1000.0</v>
      </c>
      <c r="E63" s="3">
        <v>792.0</v>
      </c>
      <c r="F63" s="14">
        <f>E63</f>
        <v>792</v>
      </c>
      <c r="G63" s="29">
        <f t="shared" ref="G63:G64" si="19">$D$63-F63</f>
        <v>208</v>
      </c>
      <c r="H63" s="1">
        <v>46230.0</v>
      </c>
      <c r="I63" s="14">
        <v>1000.0</v>
      </c>
      <c r="J63" s="30" t="s">
        <v>128</v>
      </c>
      <c r="K63" s="31">
        <v>46202.0</v>
      </c>
      <c r="L63" s="21" t="s">
        <v>158</v>
      </c>
      <c r="M63" s="24" t="s">
        <v>707</v>
      </c>
      <c r="N63" s="24"/>
      <c r="O63" s="24"/>
      <c r="P63" s="24"/>
      <c r="Q63" s="23" t="s">
        <v>241</v>
      </c>
      <c r="R63" s="23" t="s">
        <v>42</v>
      </c>
    </row>
    <row r="64" ht="16.5" customHeight="1">
      <c r="A64" s="25">
        <v>46223.0</v>
      </c>
      <c r="B64" s="26">
        <f>A64</f>
        <v>46223</v>
      </c>
      <c r="C64" s="27"/>
      <c r="D64" s="3"/>
      <c r="E64" s="3">
        <v>208.0</v>
      </c>
      <c r="F64" s="14">
        <f>E64+F63</f>
        <v>1000</v>
      </c>
      <c r="G64" s="29">
        <f t="shared" si="19"/>
        <v>0</v>
      </c>
      <c r="H64" s="1"/>
      <c r="I64" s="14"/>
      <c r="J64" s="30"/>
      <c r="K64" s="31"/>
      <c r="L64" s="21"/>
      <c r="M64" s="24"/>
      <c r="N64" s="24"/>
      <c r="O64" s="24"/>
      <c r="P64" s="24"/>
      <c r="Q64" s="23"/>
      <c r="R64" s="23"/>
    </row>
    <row r="65" ht="16.5" customHeight="1">
      <c r="C65" s="27" t="s">
        <v>124</v>
      </c>
      <c r="D65" s="3">
        <v>950.0</v>
      </c>
      <c r="E65" s="3">
        <v>583.0</v>
      </c>
      <c r="F65" s="14">
        <f>E65</f>
        <v>583</v>
      </c>
      <c r="G65" s="29">
        <f t="shared" ref="G65:G66" si="20">$D$65-F65</f>
        <v>367</v>
      </c>
      <c r="H65" s="1">
        <v>46237.0</v>
      </c>
      <c r="I65" s="14">
        <v>950.0</v>
      </c>
      <c r="J65" s="30" t="s">
        <v>128</v>
      </c>
      <c r="K65" s="31">
        <v>46213.0</v>
      </c>
      <c r="L65" s="21" t="s">
        <v>158</v>
      </c>
      <c r="M65" s="24" t="s">
        <v>712</v>
      </c>
      <c r="N65" s="24"/>
      <c r="O65" s="24"/>
      <c r="P65" s="24"/>
      <c r="Q65" s="23" t="s">
        <v>241</v>
      </c>
      <c r="R65" s="23" t="s">
        <v>42</v>
      </c>
    </row>
    <row r="66" ht="16.5" customHeight="1">
      <c r="A66" s="25">
        <v>46224.0</v>
      </c>
      <c r="B66" s="26">
        <f>A66</f>
        <v>46224</v>
      </c>
      <c r="C66" s="27"/>
      <c r="D66" s="3"/>
      <c r="E66" s="3">
        <v>367.0</v>
      </c>
      <c r="F66" s="14">
        <f>F65+E66</f>
        <v>950</v>
      </c>
      <c r="G66" s="29">
        <f t="shared" si="20"/>
        <v>0</v>
      </c>
      <c r="H66" s="1"/>
      <c r="I66" s="14"/>
      <c r="J66" s="30"/>
      <c r="K66" s="31"/>
      <c r="L66" s="21"/>
      <c r="M66" s="24"/>
      <c r="N66" s="24"/>
      <c r="O66" s="24"/>
      <c r="P66" s="24"/>
      <c r="Q66" s="23"/>
      <c r="R66" s="23"/>
    </row>
    <row r="67" ht="16.5" customHeight="1">
      <c r="A67" s="25"/>
      <c r="B67" s="26"/>
      <c r="C67" s="27" t="s">
        <v>124</v>
      </c>
      <c r="D67" s="3">
        <f>I70</f>
        <v>107</v>
      </c>
      <c r="E67" s="3">
        <v>401.0</v>
      </c>
      <c r="F67" s="14">
        <f>E67</f>
        <v>401</v>
      </c>
      <c r="G67" s="29">
        <f>$D$67-F67</f>
        <v>-294</v>
      </c>
      <c r="H67" s="1">
        <v>46244.0</v>
      </c>
      <c r="I67" s="14">
        <v>850.0</v>
      </c>
      <c r="J67" s="30" t="s">
        <v>128</v>
      </c>
      <c r="K67" s="31">
        <v>46216.0</v>
      </c>
      <c r="L67" s="21" t="s">
        <v>158</v>
      </c>
      <c r="M67" s="24" t="s">
        <v>182</v>
      </c>
      <c r="Q67" s="23" t="s">
        <v>183</v>
      </c>
      <c r="R67" s="23" t="s">
        <v>42</v>
      </c>
    </row>
    <row r="68" ht="16.5" customHeight="1">
      <c r="D68" s="34"/>
      <c r="E68" s="3"/>
      <c r="F68" s="14"/>
      <c r="G68" s="29"/>
      <c r="H68" s="1">
        <v>46244.0</v>
      </c>
      <c r="I68" s="14">
        <v>1000.0</v>
      </c>
      <c r="J68" s="30" t="s">
        <v>128</v>
      </c>
      <c r="K68" s="31">
        <v>46227.0</v>
      </c>
      <c r="L68" s="21" t="s">
        <v>158</v>
      </c>
      <c r="M68" s="40" t="s">
        <v>187</v>
      </c>
      <c r="Q68" s="23" t="s">
        <v>183</v>
      </c>
      <c r="R68" s="23" t="s">
        <v>42</v>
      </c>
    </row>
    <row r="69" ht="16.5" customHeight="1">
      <c r="D69" s="34"/>
      <c r="E69" s="3"/>
      <c r="F69" s="14"/>
      <c r="G69" s="29"/>
      <c r="H69" s="1" t="s">
        <v>74</v>
      </c>
      <c r="I69" s="14">
        <v>1743.0</v>
      </c>
      <c r="J69" s="36"/>
      <c r="K69" s="31"/>
      <c r="L69" s="21"/>
      <c r="M69" s="50"/>
      <c r="Q69" s="23"/>
      <c r="R69" s="23"/>
    </row>
    <row r="70" ht="16.5" customHeight="1">
      <c r="D70" s="34"/>
      <c r="E70" s="3"/>
      <c r="F70" s="14"/>
      <c r="G70" s="29"/>
      <c r="H70" s="1" t="s">
        <v>156</v>
      </c>
      <c r="I70" s="14">
        <v>107.0</v>
      </c>
      <c r="J70" s="36"/>
      <c r="K70" s="31"/>
      <c r="L70" s="21"/>
      <c r="M70" s="50"/>
      <c r="Q70" s="23"/>
      <c r="R70" s="23"/>
    </row>
    <row r="71" ht="16.5" customHeight="1">
      <c r="A71" s="25"/>
      <c r="B71" s="26"/>
      <c r="C71" s="35" t="s">
        <v>713</v>
      </c>
      <c r="D71" s="3">
        <f>I73</f>
        <v>8957</v>
      </c>
      <c r="E71" s="3">
        <v>21.0</v>
      </c>
      <c r="F71" s="3">
        <f>E71</f>
        <v>21</v>
      </c>
      <c r="G71" s="9">
        <f t="shared" ref="G71:G87" si="21">$D$71-F71</f>
        <v>8936</v>
      </c>
      <c r="H71" s="42">
        <v>45851.0</v>
      </c>
      <c r="I71" s="3">
        <v>8457.0</v>
      </c>
      <c r="J71" s="30" t="s">
        <v>714</v>
      </c>
      <c r="K71" s="31">
        <v>46204.0</v>
      </c>
      <c r="L71" s="21" t="s">
        <v>101</v>
      </c>
      <c r="M71" s="37" t="s">
        <v>715</v>
      </c>
      <c r="Q71" s="23" t="s">
        <v>197</v>
      </c>
      <c r="R71" s="23" t="s">
        <v>716</v>
      </c>
    </row>
    <row r="72" ht="16.5" customHeight="1">
      <c r="A72" s="25">
        <v>46225.0</v>
      </c>
      <c r="B72" s="26">
        <f t="shared" ref="B72:B87" si="22">A72</f>
        <v>46225</v>
      </c>
      <c r="C72" s="35"/>
      <c r="D72" s="34"/>
      <c r="E72" s="3">
        <v>583.0</v>
      </c>
      <c r="F72" s="3">
        <f t="shared" ref="F72:F87" si="23">F71+E72</f>
        <v>604</v>
      </c>
      <c r="G72" s="9">
        <f t="shared" si="21"/>
        <v>8353</v>
      </c>
      <c r="H72" s="1">
        <v>46230.0</v>
      </c>
      <c r="I72" s="14">
        <v>500.0</v>
      </c>
      <c r="J72" s="30" t="s">
        <v>714</v>
      </c>
      <c r="K72" s="31">
        <v>46213.0</v>
      </c>
      <c r="L72" s="21" t="s">
        <v>101</v>
      </c>
      <c r="M72" s="40" t="s">
        <v>717</v>
      </c>
      <c r="N72" s="21" t="s">
        <v>718</v>
      </c>
      <c r="O72" s="21"/>
      <c r="P72" s="21"/>
      <c r="Q72" s="23" t="s">
        <v>200</v>
      </c>
      <c r="R72" s="23" t="s">
        <v>716</v>
      </c>
    </row>
    <row r="73" ht="16.5" customHeight="1">
      <c r="A73" s="25">
        <v>46226.0</v>
      </c>
      <c r="B73" s="26">
        <f t="shared" si="22"/>
        <v>46226</v>
      </c>
      <c r="C73" s="35"/>
      <c r="D73" s="34"/>
      <c r="E73" s="3">
        <v>608.0</v>
      </c>
      <c r="F73" s="3">
        <f t="shared" si="23"/>
        <v>1212</v>
      </c>
      <c r="G73" s="9">
        <f t="shared" si="21"/>
        <v>7745</v>
      </c>
      <c r="I73" s="14">
        <f>SUM(I71:I72)</f>
        <v>8957</v>
      </c>
      <c r="K73" s="21"/>
      <c r="L73" s="21"/>
      <c r="M73" s="21"/>
      <c r="N73" s="21"/>
      <c r="O73" s="21"/>
      <c r="P73" s="21"/>
      <c r="Q73" s="21"/>
      <c r="R73" s="21"/>
    </row>
    <row r="74" ht="16.5" customHeight="1">
      <c r="A74" s="25">
        <v>46227.0</v>
      </c>
      <c r="B74" s="26">
        <f t="shared" si="22"/>
        <v>46227</v>
      </c>
      <c r="C74" s="35"/>
      <c r="D74" s="34"/>
      <c r="E74" s="3">
        <v>602.0</v>
      </c>
      <c r="F74" s="3">
        <f t="shared" si="23"/>
        <v>1814</v>
      </c>
      <c r="G74" s="9">
        <f t="shared" si="21"/>
        <v>7143</v>
      </c>
    </row>
    <row r="75" ht="16.5" customHeight="1">
      <c r="A75" s="25">
        <v>46228.0</v>
      </c>
      <c r="B75" s="26">
        <f t="shared" si="22"/>
        <v>46228</v>
      </c>
      <c r="C75" s="35"/>
      <c r="D75" s="34"/>
      <c r="E75" s="3">
        <v>608.0</v>
      </c>
      <c r="F75" s="3">
        <f t="shared" si="23"/>
        <v>2422</v>
      </c>
      <c r="G75" s="9">
        <f t="shared" si="21"/>
        <v>6535</v>
      </c>
    </row>
    <row r="76" ht="16.5" customHeight="1">
      <c r="A76" s="25">
        <v>46229.0</v>
      </c>
      <c r="B76" s="26">
        <f t="shared" si="22"/>
        <v>46229</v>
      </c>
      <c r="D76" s="14"/>
      <c r="E76" s="3">
        <v>600.0</v>
      </c>
      <c r="F76" s="3">
        <f t="shared" si="23"/>
        <v>3022</v>
      </c>
      <c r="G76" s="9">
        <f t="shared" si="21"/>
        <v>5935</v>
      </c>
      <c r="H76" s="21"/>
      <c r="I76" s="14"/>
      <c r="J76" s="21"/>
      <c r="K76" s="21"/>
      <c r="L76" s="21"/>
      <c r="M76" s="24"/>
      <c r="N76" s="24"/>
      <c r="O76" s="24"/>
      <c r="P76" s="24"/>
    </row>
    <row r="77" ht="16.5" customHeight="1">
      <c r="A77" s="25">
        <v>46230.0</v>
      </c>
      <c r="B77" s="26">
        <f t="shared" si="22"/>
        <v>46230</v>
      </c>
      <c r="D77" s="14"/>
      <c r="E77" s="3">
        <v>583.0</v>
      </c>
      <c r="F77" s="3">
        <f t="shared" si="23"/>
        <v>3605</v>
      </c>
      <c r="G77" s="9">
        <f t="shared" si="21"/>
        <v>5352</v>
      </c>
      <c r="H77" s="21"/>
      <c r="I77" s="14"/>
      <c r="J77" s="21"/>
      <c r="K77" s="21"/>
      <c r="L77" s="21"/>
      <c r="M77" s="24"/>
      <c r="N77" s="24"/>
      <c r="O77" s="24"/>
      <c r="P77" s="24"/>
    </row>
    <row r="78" ht="16.5" customHeight="1">
      <c r="A78" s="25">
        <v>46231.0</v>
      </c>
      <c r="B78" s="26">
        <f t="shared" si="22"/>
        <v>46231</v>
      </c>
      <c r="D78" s="14"/>
      <c r="E78" s="3">
        <v>604.0</v>
      </c>
      <c r="F78" s="3">
        <f t="shared" si="23"/>
        <v>4209</v>
      </c>
      <c r="G78" s="9">
        <f t="shared" si="21"/>
        <v>4748</v>
      </c>
      <c r="H78" s="21"/>
      <c r="I78" s="14"/>
      <c r="J78" s="21"/>
      <c r="K78" s="21"/>
      <c r="L78" s="21"/>
      <c r="M78" s="24"/>
      <c r="N78" s="24"/>
      <c r="O78" s="24"/>
      <c r="P78" s="24"/>
    </row>
    <row r="79" ht="16.5" customHeight="1">
      <c r="A79" s="25">
        <v>46232.0</v>
      </c>
      <c r="B79" s="26">
        <f t="shared" si="22"/>
        <v>46232</v>
      </c>
      <c r="D79" s="14"/>
      <c r="E79" s="3">
        <v>607.0</v>
      </c>
      <c r="F79" s="3">
        <f t="shared" si="23"/>
        <v>4816</v>
      </c>
      <c r="G79" s="9">
        <f t="shared" si="21"/>
        <v>4141</v>
      </c>
      <c r="H79" s="21"/>
      <c r="I79" s="14"/>
      <c r="J79" s="21"/>
      <c r="K79" s="21"/>
      <c r="L79" s="21"/>
      <c r="M79" s="24"/>
      <c r="N79" s="24"/>
      <c r="O79" s="24"/>
      <c r="P79" s="24"/>
    </row>
    <row r="80" ht="16.5" customHeight="1">
      <c r="A80" s="25">
        <v>46233.0</v>
      </c>
      <c r="B80" s="26">
        <f t="shared" si="22"/>
        <v>46233</v>
      </c>
      <c r="D80" s="14"/>
      <c r="E80" s="3">
        <v>605.0</v>
      </c>
      <c r="F80" s="3">
        <f t="shared" si="23"/>
        <v>5421</v>
      </c>
      <c r="G80" s="9">
        <f t="shared" si="21"/>
        <v>3536</v>
      </c>
      <c r="H80" s="21"/>
      <c r="I80" s="14"/>
      <c r="J80" s="21"/>
      <c r="K80" s="21"/>
      <c r="L80" s="21"/>
      <c r="M80" s="24"/>
      <c r="N80" s="24"/>
      <c r="O80" s="24"/>
      <c r="P80" s="24"/>
    </row>
    <row r="81" ht="16.5" customHeight="1">
      <c r="A81" s="25">
        <v>46234.0</v>
      </c>
      <c r="B81" s="26">
        <f t="shared" si="22"/>
        <v>46234</v>
      </c>
      <c r="D81" s="14"/>
      <c r="E81" s="3">
        <v>596.0</v>
      </c>
      <c r="F81" s="3">
        <f t="shared" si="23"/>
        <v>6017</v>
      </c>
      <c r="G81" s="9">
        <f t="shared" si="21"/>
        <v>2940</v>
      </c>
      <c r="H81" s="21"/>
      <c r="I81" s="14"/>
      <c r="J81" s="21"/>
      <c r="K81" s="21"/>
      <c r="L81" s="21"/>
      <c r="M81" s="24"/>
      <c r="N81" s="24"/>
      <c r="O81" s="24"/>
      <c r="P81" s="24"/>
    </row>
    <row r="82" ht="16.5" customHeight="1">
      <c r="A82" s="25">
        <v>46235.0</v>
      </c>
      <c r="B82" s="26">
        <f t="shared" si="22"/>
        <v>46235</v>
      </c>
      <c r="D82" s="14"/>
      <c r="E82" s="3">
        <v>587.0</v>
      </c>
      <c r="F82" s="3">
        <f t="shared" si="23"/>
        <v>6604</v>
      </c>
      <c r="G82" s="9">
        <f t="shared" si="21"/>
        <v>2353</v>
      </c>
      <c r="H82" s="21"/>
      <c r="I82" s="14"/>
      <c r="J82" s="21"/>
      <c r="K82" s="21"/>
      <c r="L82" s="21"/>
      <c r="M82" s="24"/>
      <c r="N82" s="24"/>
      <c r="O82" s="24"/>
      <c r="P82" s="24"/>
    </row>
    <row r="83" ht="16.5" customHeight="1">
      <c r="A83" s="25">
        <v>46236.0</v>
      </c>
      <c r="B83" s="26">
        <f t="shared" si="22"/>
        <v>46236</v>
      </c>
      <c r="D83" s="14"/>
      <c r="E83" s="3">
        <v>607.0</v>
      </c>
      <c r="F83" s="3">
        <f t="shared" si="23"/>
        <v>7211</v>
      </c>
      <c r="G83" s="9">
        <f t="shared" si="21"/>
        <v>1746</v>
      </c>
      <c r="H83" s="21"/>
      <c r="I83" s="14"/>
      <c r="J83" s="21"/>
      <c r="K83" s="21"/>
      <c r="L83" s="21"/>
      <c r="M83" s="24"/>
      <c r="N83" s="24"/>
      <c r="O83" s="24"/>
      <c r="P83" s="24"/>
    </row>
    <row r="84" ht="16.5" customHeight="1">
      <c r="A84" s="25">
        <v>46237.0</v>
      </c>
      <c r="B84" s="26">
        <f t="shared" si="22"/>
        <v>46237</v>
      </c>
      <c r="D84" s="14"/>
      <c r="E84" s="3">
        <v>604.0</v>
      </c>
      <c r="F84" s="3">
        <f t="shared" si="23"/>
        <v>7815</v>
      </c>
      <c r="G84" s="9">
        <f t="shared" si="21"/>
        <v>1142</v>
      </c>
      <c r="H84" s="21"/>
      <c r="I84" s="14"/>
      <c r="J84" s="21"/>
      <c r="K84" s="21"/>
      <c r="L84" s="21"/>
      <c r="M84" s="24"/>
      <c r="N84" s="24"/>
      <c r="O84" s="24"/>
      <c r="P84" s="24"/>
    </row>
    <row r="85" ht="16.5" customHeight="1">
      <c r="A85" s="25">
        <v>46238.0</v>
      </c>
      <c r="B85" s="26">
        <f t="shared" si="22"/>
        <v>46238</v>
      </c>
      <c r="D85" s="14"/>
      <c r="E85" s="3">
        <v>608.0</v>
      </c>
      <c r="F85" s="3">
        <f t="shared" si="23"/>
        <v>8423</v>
      </c>
      <c r="G85" s="9">
        <f t="shared" si="21"/>
        <v>534</v>
      </c>
      <c r="H85" s="21"/>
      <c r="I85" s="14"/>
      <c r="J85" s="21"/>
      <c r="K85" s="21"/>
      <c r="L85" s="21"/>
      <c r="M85" s="24"/>
      <c r="N85" s="24"/>
      <c r="O85" s="24"/>
      <c r="P85" s="24"/>
    </row>
    <row r="86" ht="16.5" customHeight="1">
      <c r="A86" s="25">
        <v>46239.0</v>
      </c>
      <c r="B86" s="26">
        <f t="shared" si="22"/>
        <v>46239</v>
      </c>
      <c r="D86" s="14"/>
      <c r="E86" s="3">
        <v>601.0</v>
      </c>
      <c r="F86" s="3">
        <f t="shared" si="23"/>
        <v>9024</v>
      </c>
      <c r="G86" s="9">
        <f t="shared" si="21"/>
        <v>-67</v>
      </c>
      <c r="H86" s="21"/>
      <c r="I86" s="14"/>
      <c r="J86" s="21"/>
      <c r="K86" s="21"/>
      <c r="L86" s="21"/>
      <c r="M86" s="24"/>
      <c r="N86" s="24"/>
      <c r="O86" s="24"/>
      <c r="P86" s="24"/>
    </row>
    <row r="87" ht="16.5" customHeight="1">
      <c r="A87" s="25">
        <v>46240.0</v>
      </c>
      <c r="B87" s="26">
        <f t="shared" si="22"/>
        <v>46240</v>
      </c>
      <c r="D87" s="14"/>
      <c r="E87" s="3">
        <v>45.0</v>
      </c>
      <c r="F87" s="3">
        <f t="shared" si="23"/>
        <v>9069</v>
      </c>
      <c r="G87" s="9">
        <f t="shared" si="21"/>
        <v>-112</v>
      </c>
      <c r="H87" s="21"/>
      <c r="I87" s="14"/>
      <c r="J87" s="21"/>
      <c r="K87" s="21"/>
      <c r="L87" s="21"/>
      <c r="M87" s="24"/>
      <c r="N87" s="24"/>
      <c r="O87" s="24"/>
      <c r="P87" s="24"/>
    </row>
    <row r="88" ht="16.5" customHeight="1">
      <c r="C88" s="27" t="s">
        <v>727</v>
      </c>
      <c r="D88" s="3">
        <v>350.0</v>
      </c>
      <c r="E88" s="3">
        <v>369.0</v>
      </c>
      <c r="F88" s="3">
        <f t="shared" ref="F88:F89" si="24">E88</f>
        <v>369</v>
      </c>
      <c r="G88" s="9">
        <f>$D$88-F88</f>
        <v>-19</v>
      </c>
      <c r="H88" s="42">
        <v>46356.0</v>
      </c>
      <c r="I88" s="3">
        <v>350.0</v>
      </c>
      <c r="J88" s="30" t="s">
        <v>426</v>
      </c>
      <c r="K88" s="31">
        <v>46240.0</v>
      </c>
      <c r="L88" s="21" t="s">
        <v>427</v>
      </c>
      <c r="M88" s="37" t="s">
        <v>730</v>
      </c>
      <c r="Q88" s="23" t="s">
        <v>731</v>
      </c>
      <c r="R88" s="23" t="s">
        <v>307</v>
      </c>
    </row>
    <row r="89" ht="16.5" customHeight="1">
      <c r="C89" s="27" t="s">
        <v>541</v>
      </c>
      <c r="D89" s="28">
        <v>2520.0</v>
      </c>
      <c r="E89" s="28">
        <v>256.0</v>
      </c>
      <c r="F89" s="3">
        <f t="shared" si="24"/>
        <v>256</v>
      </c>
      <c r="G89" s="9">
        <f t="shared" ref="G89:G93" si="25">$D$89-F89</f>
        <v>2264</v>
      </c>
      <c r="H89" s="42">
        <v>46246.0</v>
      </c>
      <c r="I89" s="3">
        <v>2520.0</v>
      </c>
      <c r="J89" s="30" t="s">
        <v>732</v>
      </c>
      <c r="K89" s="31">
        <v>46234.0</v>
      </c>
      <c r="L89" s="21" t="s">
        <v>132</v>
      </c>
      <c r="M89" s="37" t="s">
        <v>733</v>
      </c>
      <c r="Q89" s="23" t="s">
        <v>183</v>
      </c>
      <c r="R89" s="23" t="s">
        <v>543</v>
      </c>
    </row>
    <row r="90" ht="16.5" customHeight="1">
      <c r="A90" s="25">
        <v>46241.0</v>
      </c>
      <c r="B90" s="26">
        <f t="shared" ref="B90:B93" si="26">A90</f>
        <v>46241</v>
      </c>
      <c r="C90" s="27"/>
      <c r="D90" s="33"/>
      <c r="E90" s="28">
        <v>716.0</v>
      </c>
      <c r="F90" s="3">
        <f t="shared" ref="F90:F93" si="27">F89+E90</f>
        <v>972</v>
      </c>
      <c r="G90" s="9">
        <f t="shared" si="25"/>
        <v>1548</v>
      </c>
    </row>
    <row r="91" ht="16.5" customHeight="1">
      <c r="A91" s="25">
        <v>46242.0</v>
      </c>
      <c r="B91" s="26">
        <f t="shared" si="26"/>
        <v>46242</v>
      </c>
      <c r="C91" s="27"/>
      <c r="D91" s="33"/>
      <c r="E91" s="28">
        <v>725.0</v>
      </c>
      <c r="F91" s="3">
        <f t="shared" si="27"/>
        <v>1697</v>
      </c>
      <c r="G91" s="9">
        <f t="shared" si="25"/>
        <v>823</v>
      </c>
      <c r="H91" s="42"/>
      <c r="I91" s="3"/>
      <c r="J91" s="30"/>
      <c r="K91" s="21"/>
      <c r="P91" s="21"/>
    </row>
    <row r="92" ht="16.5" customHeight="1">
      <c r="A92" s="25">
        <v>46243.0</v>
      </c>
      <c r="B92" s="26">
        <f t="shared" si="26"/>
        <v>46243</v>
      </c>
      <c r="C92" s="27"/>
      <c r="D92" s="27"/>
      <c r="E92" s="28">
        <v>724.0</v>
      </c>
      <c r="F92" s="3">
        <f t="shared" si="27"/>
        <v>2421</v>
      </c>
      <c r="G92" s="9">
        <f t="shared" si="25"/>
        <v>99</v>
      </c>
      <c r="M92" s="10"/>
    </row>
    <row r="93" ht="16.5" customHeight="1">
      <c r="A93" s="25">
        <v>46244.0</v>
      </c>
      <c r="B93" s="26">
        <f t="shared" si="26"/>
        <v>46244</v>
      </c>
      <c r="C93" s="27"/>
      <c r="D93" s="27"/>
      <c r="E93" s="28">
        <v>112.0</v>
      </c>
      <c r="F93" s="3">
        <f t="shared" si="27"/>
        <v>2533</v>
      </c>
      <c r="G93" s="9">
        <f t="shared" si="25"/>
        <v>-13</v>
      </c>
      <c r="M93" s="10"/>
    </row>
    <row r="94" ht="16.5" customHeight="1">
      <c r="A94" s="25"/>
      <c r="B94" s="26"/>
      <c r="C94" s="38" t="s">
        <v>162</v>
      </c>
      <c r="D94" s="3">
        <v>2200.0</v>
      </c>
      <c r="E94" s="3">
        <v>847.0</v>
      </c>
      <c r="F94" s="14">
        <f>E94</f>
        <v>847</v>
      </c>
      <c r="G94" s="29">
        <f t="shared" ref="G94:G96" si="28">$D$94-F94</f>
        <v>1353</v>
      </c>
      <c r="H94" s="1">
        <v>46252.0</v>
      </c>
      <c r="I94" s="14">
        <v>2200.0</v>
      </c>
      <c r="J94" s="21" t="s">
        <v>55</v>
      </c>
      <c r="K94" s="31">
        <v>46239.0</v>
      </c>
      <c r="M94" s="23" t="s">
        <v>742</v>
      </c>
      <c r="Q94" s="23" t="s">
        <v>249</v>
      </c>
      <c r="R94" s="24" t="s">
        <v>76</v>
      </c>
    </row>
    <row r="95" ht="16.5" customHeight="1">
      <c r="A95" s="25">
        <v>46245.0</v>
      </c>
      <c r="B95" s="26">
        <f t="shared" ref="B95:B96" si="29">A95</f>
        <v>46245</v>
      </c>
      <c r="C95" s="27"/>
      <c r="D95" s="3"/>
      <c r="E95" s="3">
        <v>1347.0</v>
      </c>
      <c r="F95" s="14">
        <f t="shared" ref="F95:F96" si="30">F94+E95</f>
        <v>2194</v>
      </c>
      <c r="G95" s="29">
        <f t="shared" si="28"/>
        <v>6</v>
      </c>
      <c r="M95" s="10"/>
    </row>
    <row r="96" ht="16.5" customHeight="1">
      <c r="A96" s="25">
        <v>46246.0</v>
      </c>
      <c r="B96" s="26">
        <f t="shared" si="29"/>
        <v>46246</v>
      </c>
      <c r="C96" s="27"/>
      <c r="D96" s="3"/>
      <c r="E96" s="3">
        <v>98.0</v>
      </c>
      <c r="F96" s="14">
        <f t="shared" si="30"/>
        <v>2292</v>
      </c>
      <c r="G96" s="29">
        <f t="shared" si="28"/>
        <v>-92</v>
      </c>
      <c r="M96" s="10"/>
    </row>
    <row r="97" ht="16.5" customHeight="1">
      <c r="C97" s="38" t="s">
        <v>320</v>
      </c>
      <c r="D97" s="3">
        <v>900.0</v>
      </c>
      <c r="E97" s="3">
        <v>729.0</v>
      </c>
      <c r="F97" s="3">
        <f>E97</f>
        <v>729</v>
      </c>
      <c r="G97" s="9">
        <f t="shared" ref="G97:G98" si="31">$D$97-F97</f>
        <v>171</v>
      </c>
      <c r="H97" s="13">
        <v>46251.0</v>
      </c>
      <c r="I97" s="54">
        <v>500.0</v>
      </c>
      <c r="J97" s="49" t="s">
        <v>288</v>
      </c>
      <c r="K97" s="31">
        <v>46234.0</v>
      </c>
      <c r="L97" s="21" t="s">
        <v>289</v>
      </c>
      <c r="M97" s="37" t="s">
        <v>745</v>
      </c>
      <c r="Q97" s="37" t="s">
        <v>746</v>
      </c>
      <c r="R97" s="23" t="s">
        <v>309</v>
      </c>
    </row>
    <row r="98" ht="16.5" customHeight="1">
      <c r="A98" s="25">
        <v>46247.0</v>
      </c>
      <c r="B98" s="26">
        <f>A98</f>
        <v>46247</v>
      </c>
      <c r="C98" s="48"/>
      <c r="D98" s="34"/>
      <c r="E98" s="3">
        <v>486.0</v>
      </c>
      <c r="F98" s="3">
        <f>F97+E98</f>
        <v>1215</v>
      </c>
      <c r="G98" s="9">
        <f t="shared" si="31"/>
        <v>-315</v>
      </c>
      <c r="H98" s="1">
        <v>46261.0</v>
      </c>
      <c r="I98" s="72">
        <v>500.0</v>
      </c>
      <c r="J98" s="49" t="s">
        <v>288</v>
      </c>
      <c r="K98" s="31">
        <v>46234.0</v>
      </c>
      <c r="L98" s="21" t="s">
        <v>289</v>
      </c>
      <c r="M98" s="41" t="s">
        <v>748</v>
      </c>
      <c r="N98" s="21" t="s">
        <v>749</v>
      </c>
      <c r="Q98" s="23" t="s">
        <v>750</v>
      </c>
      <c r="R98" s="23" t="s">
        <v>751</v>
      </c>
    </row>
    <row r="99" ht="16.5" customHeight="1">
      <c r="A99" s="25"/>
      <c r="B99" s="26"/>
      <c r="C99" s="27" t="s">
        <v>499</v>
      </c>
      <c r="D99" s="28">
        <v>5700.0</v>
      </c>
      <c r="E99" s="28">
        <v>369.0</v>
      </c>
      <c r="F99" s="14">
        <f>E99</f>
        <v>369</v>
      </c>
      <c r="G99" s="29">
        <f t="shared" ref="G99:G104" si="32">$D$99-F99</f>
        <v>5331</v>
      </c>
      <c r="H99" s="1">
        <v>46259.0</v>
      </c>
      <c r="I99" s="14">
        <v>5700.0</v>
      </c>
      <c r="J99" s="30" t="s">
        <v>500</v>
      </c>
      <c r="K99" s="31">
        <v>46241.0</v>
      </c>
      <c r="L99" s="21" t="s">
        <v>501</v>
      </c>
      <c r="M99" s="23" t="s">
        <v>754</v>
      </c>
      <c r="Q99" s="23" t="s">
        <v>277</v>
      </c>
    </row>
    <row r="100" ht="16.5" customHeight="1">
      <c r="A100" s="25">
        <v>46248.0</v>
      </c>
      <c r="B100" s="26">
        <f t="shared" ref="B100:B104" si="33">A100</f>
        <v>46248</v>
      </c>
      <c r="C100" s="27"/>
      <c r="D100" s="33"/>
      <c r="E100" s="28">
        <v>1275.0</v>
      </c>
      <c r="F100" s="14">
        <f t="shared" ref="F100:F104" si="34">F99+E100</f>
        <v>1644</v>
      </c>
      <c r="G100" s="29">
        <f t="shared" si="32"/>
        <v>4056</v>
      </c>
      <c r="J100" s="30"/>
      <c r="K100" s="31"/>
      <c r="L100" s="21"/>
      <c r="M100" s="10"/>
    </row>
    <row r="101" ht="16.5" customHeight="1">
      <c r="A101" s="25">
        <v>46249.0</v>
      </c>
      <c r="B101" s="26">
        <f t="shared" si="33"/>
        <v>46249</v>
      </c>
      <c r="C101" s="27"/>
      <c r="D101" s="33"/>
      <c r="E101" s="28">
        <v>1278.0</v>
      </c>
      <c r="F101" s="14">
        <f t="shared" si="34"/>
        <v>2922</v>
      </c>
      <c r="G101" s="29">
        <f t="shared" si="32"/>
        <v>2778</v>
      </c>
      <c r="L101" s="21"/>
      <c r="M101" s="10"/>
    </row>
    <row r="102" ht="16.5" customHeight="1">
      <c r="A102" s="25">
        <v>46250.0</v>
      </c>
      <c r="B102" s="26">
        <f t="shared" si="33"/>
        <v>46250</v>
      </c>
      <c r="C102" s="27"/>
      <c r="D102" s="33"/>
      <c r="E102" s="28">
        <v>1278.0</v>
      </c>
      <c r="F102" s="14">
        <f t="shared" si="34"/>
        <v>4200</v>
      </c>
      <c r="G102" s="29">
        <f t="shared" si="32"/>
        <v>1500</v>
      </c>
      <c r="L102" s="21"/>
      <c r="M102" s="10"/>
    </row>
    <row r="103" ht="16.5" customHeight="1">
      <c r="A103" s="25">
        <v>46251.0</v>
      </c>
      <c r="B103" s="26">
        <f t="shared" si="33"/>
        <v>46251</v>
      </c>
      <c r="C103" s="27"/>
      <c r="D103" s="33"/>
      <c r="E103" s="28">
        <v>1278.0</v>
      </c>
      <c r="F103" s="14">
        <f t="shared" si="34"/>
        <v>5478</v>
      </c>
      <c r="G103" s="29">
        <f t="shared" si="32"/>
        <v>222</v>
      </c>
      <c r="L103" s="21"/>
      <c r="M103" s="10"/>
    </row>
    <row r="104" ht="16.5" customHeight="1">
      <c r="A104" s="25">
        <v>46252.0</v>
      </c>
      <c r="B104" s="26">
        <f t="shared" si="33"/>
        <v>46252</v>
      </c>
      <c r="C104" s="27"/>
      <c r="D104" s="33"/>
      <c r="E104" s="28">
        <v>373.0</v>
      </c>
      <c r="F104" s="14">
        <f t="shared" si="34"/>
        <v>5851</v>
      </c>
      <c r="G104" s="29">
        <f t="shared" si="32"/>
        <v>-151</v>
      </c>
      <c r="L104" s="21"/>
      <c r="M104" s="10"/>
    </row>
    <row r="105" ht="16.5" customHeight="1">
      <c r="A105" s="25"/>
      <c r="B105" s="26"/>
      <c r="C105" s="27" t="s">
        <v>761</v>
      </c>
      <c r="D105" s="3">
        <v>150.0</v>
      </c>
      <c r="E105" s="3">
        <v>158.0</v>
      </c>
      <c r="F105" s="14">
        <f t="shared" ref="F105:F106" si="35">E105</f>
        <v>158</v>
      </c>
      <c r="G105" s="29">
        <f>$D$105-F105</f>
        <v>-8</v>
      </c>
      <c r="H105" s="1">
        <v>46266.0</v>
      </c>
      <c r="I105" s="14">
        <v>150.0</v>
      </c>
      <c r="J105" s="21" t="s">
        <v>38</v>
      </c>
      <c r="L105" s="21" t="s">
        <v>385</v>
      </c>
      <c r="M105" s="24" t="s">
        <v>765</v>
      </c>
      <c r="N105" s="24"/>
      <c r="O105" s="24"/>
      <c r="P105" s="24"/>
      <c r="Q105" s="23" t="s">
        <v>282</v>
      </c>
      <c r="R105" s="23" t="s">
        <v>766</v>
      </c>
    </row>
    <row r="106" ht="16.5" customHeight="1">
      <c r="A106" s="25"/>
      <c r="B106" s="26"/>
      <c r="C106" s="27" t="s">
        <v>538</v>
      </c>
      <c r="D106" s="3">
        <v>300.0</v>
      </c>
      <c r="E106" s="3">
        <v>124.0</v>
      </c>
      <c r="F106" s="14">
        <f t="shared" si="35"/>
        <v>124</v>
      </c>
      <c r="G106" s="29">
        <f t="shared" ref="G106:G107" si="36">$D$106-F106</f>
        <v>176</v>
      </c>
      <c r="H106" s="1">
        <v>46261.0</v>
      </c>
      <c r="I106" s="14">
        <v>300.0</v>
      </c>
      <c r="J106" s="30" t="s">
        <v>362</v>
      </c>
      <c r="K106" s="31"/>
      <c r="L106" s="21" t="s">
        <v>363</v>
      </c>
      <c r="M106" s="24" t="s">
        <v>539</v>
      </c>
      <c r="Q106" s="23"/>
      <c r="R106" s="23" t="s">
        <v>770</v>
      </c>
    </row>
    <row r="107" ht="16.5" customHeight="1">
      <c r="A107" s="25">
        <v>46253.0</v>
      </c>
      <c r="B107" s="26">
        <f>A107</f>
        <v>46253</v>
      </c>
      <c r="D107" s="34"/>
      <c r="E107" s="3">
        <v>183.0</v>
      </c>
      <c r="F107" s="14">
        <f>F106+E107</f>
        <v>307</v>
      </c>
      <c r="G107" s="29">
        <f t="shared" si="36"/>
        <v>-7</v>
      </c>
    </row>
    <row r="108" ht="16.5" customHeight="1">
      <c r="A108" s="25"/>
      <c r="B108" s="26"/>
      <c r="C108" s="27" t="s">
        <v>777</v>
      </c>
      <c r="D108" s="28">
        <v>1300.0</v>
      </c>
      <c r="E108" s="3">
        <v>1516.0</v>
      </c>
      <c r="F108" s="14">
        <f>E108</f>
        <v>1516</v>
      </c>
      <c r="G108" s="29">
        <f t="shared" ref="G108:G109" si="37">$D$108-F108</f>
        <v>-216</v>
      </c>
      <c r="H108" s="42">
        <v>46273.0</v>
      </c>
      <c r="I108" s="81">
        <v>300.0</v>
      </c>
      <c r="J108" s="30" t="s">
        <v>780</v>
      </c>
      <c r="K108" s="31">
        <v>46251.0</v>
      </c>
      <c r="L108" s="21" t="s">
        <v>782</v>
      </c>
      <c r="M108" s="23" t="s">
        <v>783</v>
      </c>
      <c r="Q108" s="23" t="s">
        <v>568</v>
      </c>
      <c r="R108" s="23" t="s">
        <v>766</v>
      </c>
      <c r="S108" s="14"/>
    </row>
    <row r="109" ht="16.5" customHeight="1">
      <c r="A109" s="25">
        <v>46254.0</v>
      </c>
      <c r="B109" s="26">
        <f>A109</f>
        <v>46254</v>
      </c>
      <c r="C109" s="55"/>
      <c r="D109" s="33"/>
      <c r="E109" s="28">
        <v>310.0</v>
      </c>
      <c r="F109" s="14">
        <f>E109+F108</f>
        <v>1826</v>
      </c>
      <c r="G109" s="29">
        <f t="shared" si="37"/>
        <v>-526</v>
      </c>
      <c r="H109" s="42">
        <v>46286.0</v>
      </c>
      <c r="I109" s="81">
        <v>1000.0</v>
      </c>
      <c r="J109" s="30" t="s">
        <v>780</v>
      </c>
      <c r="K109" s="31">
        <v>46251.0</v>
      </c>
      <c r="L109" s="21" t="s">
        <v>782</v>
      </c>
      <c r="M109" s="50" t="s">
        <v>787</v>
      </c>
      <c r="Q109" s="23" t="s">
        <v>788</v>
      </c>
      <c r="R109" s="23" t="s">
        <v>766</v>
      </c>
      <c r="S109" s="14"/>
      <c r="T109" s="14"/>
    </row>
    <row r="110" ht="16.5" customHeight="1">
      <c r="C110" s="27" t="s">
        <v>790</v>
      </c>
      <c r="D110" s="3">
        <v>5856.0</v>
      </c>
      <c r="E110" s="3">
        <v>1208.0</v>
      </c>
      <c r="F110" s="14">
        <f>E110</f>
        <v>1208</v>
      </c>
      <c r="G110" s="29">
        <f t="shared" ref="G110:G113" si="38">$D$110-F110</f>
        <v>4648</v>
      </c>
      <c r="H110" s="49" t="s">
        <v>792</v>
      </c>
      <c r="I110" s="14">
        <v>5950.0</v>
      </c>
      <c r="J110" s="30" t="s">
        <v>376</v>
      </c>
      <c r="K110" s="31">
        <v>46230.0</v>
      </c>
      <c r="L110" s="21" t="s">
        <v>111</v>
      </c>
      <c r="M110" s="37" t="s">
        <v>793</v>
      </c>
      <c r="N110" s="24"/>
      <c r="Q110" s="23" t="s">
        <v>183</v>
      </c>
      <c r="R110" s="24" t="s">
        <v>255</v>
      </c>
    </row>
    <row r="111" ht="16.5" customHeight="1">
      <c r="A111" s="25">
        <v>46255.0</v>
      </c>
      <c r="B111" s="26">
        <f t="shared" ref="B111:B113" si="39">A111</f>
        <v>46255</v>
      </c>
      <c r="C111" s="12"/>
      <c r="D111" s="34"/>
      <c r="E111" s="3">
        <v>1919.0</v>
      </c>
      <c r="F111" s="14">
        <f t="shared" ref="F111:F113" si="40">F110+E111</f>
        <v>3127</v>
      </c>
      <c r="G111" s="29">
        <f t="shared" si="38"/>
        <v>2729</v>
      </c>
      <c r="H111" s="83">
        <v>46259.0</v>
      </c>
      <c r="I111" s="14">
        <v>2000.0</v>
      </c>
      <c r="J111" s="30" t="s">
        <v>376</v>
      </c>
      <c r="K111" s="31">
        <v>46230.0</v>
      </c>
      <c r="L111" s="21" t="s">
        <v>111</v>
      </c>
      <c r="M111" s="41" t="s">
        <v>796</v>
      </c>
      <c r="N111" s="23" t="s">
        <v>797</v>
      </c>
      <c r="Q111" s="23" t="s">
        <v>282</v>
      </c>
      <c r="R111" s="24" t="s">
        <v>255</v>
      </c>
    </row>
    <row r="112" ht="16.5" customHeight="1">
      <c r="A112" s="25">
        <v>46256.0</v>
      </c>
      <c r="B112" s="26">
        <f t="shared" si="39"/>
        <v>46256</v>
      </c>
      <c r="C112" s="12"/>
      <c r="D112" s="34"/>
      <c r="E112" s="3">
        <v>1893.0</v>
      </c>
      <c r="F112" s="14">
        <f t="shared" si="40"/>
        <v>5020</v>
      </c>
      <c r="G112" s="29">
        <f t="shared" si="38"/>
        <v>836</v>
      </c>
      <c r="H112" s="83"/>
      <c r="I112" s="14">
        <f>SUM(I110:I111)</f>
        <v>7950</v>
      </c>
      <c r="J112" s="36"/>
      <c r="K112" s="31"/>
      <c r="M112" s="37"/>
      <c r="R112" s="24"/>
    </row>
    <row r="113" ht="16.5" customHeight="1">
      <c r="A113" s="25">
        <v>46257.0</v>
      </c>
      <c r="B113" s="26">
        <f t="shared" si="39"/>
        <v>46257</v>
      </c>
      <c r="D113" s="34"/>
      <c r="E113" s="3">
        <v>836.0</v>
      </c>
      <c r="F113" s="14">
        <f t="shared" si="40"/>
        <v>5856</v>
      </c>
      <c r="G113" s="29">
        <f t="shared" si="38"/>
        <v>0</v>
      </c>
      <c r="H113" s="21" t="s">
        <v>142</v>
      </c>
      <c r="I113" s="14">
        <v>1639.0</v>
      </c>
      <c r="M113" s="23"/>
    </row>
    <row r="114" ht="16.5" customHeight="1">
      <c r="E114" s="28"/>
      <c r="F114" s="14"/>
      <c r="G114" s="29"/>
      <c r="H114" s="21" t="s">
        <v>156</v>
      </c>
      <c r="I114" s="14">
        <v>5758.0</v>
      </c>
      <c r="M114" s="23"/>
    </row>
    <row r="115" ht="16.5" customHeight="1">
      <c r="C115" s="27" t="s">
        <v>790</v>
      </c>
      <c r="D115" s="3">
        <v>13606.0</v>
      </c>
      <c r="E115" s="3">
        <v>1114.0</v>
      </c>
      <c r="F115" s="14">
        <f>E115</f>
        <v>1114</v>
      </c>
      <c r="G115" s="29">
        <f t="shared" ref="G115:G122" si="41">$D$115-F115</f>
        <v>12492</v>
      </c>
      <c r="H115" s="1">
        <v>46268.0</v>
      </c>
      <c r="I115" s="14">
        <v>13606.0</v>
      </c>
      <c r="J115" s="30" t="s">
        <v>376</v>
      </c>
      <c r="K115" s="31">
        <v>46251.0</v>
      </c>
      <c r="L115" s="21" t="s">
        <v>798</v>
      </c>
      <c r="M115" s="21" t="s">
        <v>799</v>
      </c>
      <c r="N115" s="23" t="s">
        <v>797</v>
      </c>
      <c r="O115" s="21"/>
      <c r="P115" s="21"/>
      <c r="Q115" s="23" t="s">
        <v>286</v>
      </c>
      <c r="R115" s="23" t="s">
        <v>76</v>
      </c>
    </row>
    <row r="116" ht="16.5" customHeight="1">
      <c r="A116" s="25">
        <v>46258.0</v>
      </c>
      <c r="B116" s="26">
        <f t="shared" ref="B116:B122" si="42">A116</f>
        <v>46258</v>
      </c>
      <c r="D116" s="34"/>
      <c r="E116" s="3">
        <v>1927.0</v>
      </c>
      <c r="F116" s="14">
        <f t="shared" ref="F116:F122" si="43">F115+E116</f>
        <v>3041</v>
      </c>
      <c r="G116" s="29">
        <f t="shared" si="41"/>
        <v>10565</v>
      </c>
      <c r="J116" s="27"/>
    </row>
    <row r="117" ht="16.5" customHeight="1">
      <c r="A117" s="25">
        <v>46259.0</v>
      </c>
      <c r="B117" s="26">
        <f t="shared" si="42"/>
        <v>46259</v>
      </c>
      <c r="D117" s="34"/>
      <c r="E117" s="3">
        <v>1564.0</v>
      </c>
      <c r="F117" s="14">
        <f t="shared" si="43"/>
        <v>4605</v>
      </c>
      <c r="G117" s="29">
        <f t="shared" si="41"/>
        <v>9001</v>
      </c>
      <c r="J117" s="27"/>
    </row>
    <row r="118" ht="16.5" customHeight="1">
      <c r="A118" s="25">
        <v>46260.0</v>
      </c>
      <c r="B118" s="26">
        <f t="shared" si="42"/>
        <v>46260</v>
      </c>
      <c r="D118" s="34"/>
      <c r="E118" s="3">
        <v>1873.0</v>
      </c>
      <c r="F118" s="14">
        <f t="shared" si="43"/>
        <v>6478</v>
      </c>
      <c r="G118" s="29">
        <f t="shared" si="41"/>
        <v>7128</v>
      </c>
      <c r="J118" s="27"/>
    </row>
    <row r="119" ht="16.5" customHeight="1">
      <c r="A119" s="25">
        <v>46261.0</v>
      </c>
      <c r="B119" s="26">
        <f t="shared" si="42"/>
        <v>46261</v>
      </c>
      <c r="D119" s="14"/>
      <c r="E119" s="3">
        <v>1809.0</v>
      </c>
      <c r="F119" s="14">
        <f t="shared" si="43"/>
        <v>8287</v>
      </c>
      <c r="G119" s="29">
        <f t="shared" si="41"/>
        <v>5319</v>
      </c>
      <c r="H119" s="21"/>
      <c r="I119" s="14"/>
      <c r="J119" s="30"/>
      <c r="K119" s="21"/>
      <c r="L119" s="21"/>
      <c r="M119" s="24"/>
      <c r="N119" s="24"/>
      <c r="O119" s="24"/>
      <c r="P119" s="24"/>
    </row>
    <row r="120" ht="16.5" customHeight="1">
      <c r="A120" s="25">
        <v>46262.0</v>
      </c>
      <c r="B120" s="26">
        <f t="shared" si="42"/>
        <v>46262</v>
      </c>
      <c r="D120" s="14"/>
      <c r="E120" s="3">
        <v>1884.0</v>
      </c>
      <c r="F120" s="14">
        <f t="shared" si="43"/>
        <v>10171</v>
      </c>
      <c r="G120" s="29">
        <f t="shared" si="41"/>
        <v>3435</v>
      </c>
      <c r="H120" s="21"/>
      <c r="I120" s="14"/>
      <c r="J120" s="30"/>
      <c r="K120" s="21"/>
      <c r="L120" s="21"/>
      <c r="M120" s="24"/>
      <c r="N120" s="24"/>
      <c r="O120" s="24"/>
      <c r="P120" s="24"/>
    </row>
    <row r="121" ht="16.5" customHeight="1">
      <c r="A121" s="25">
        <v>46263.0</v>
      </c>
      <c r="B121" s="26">
        <f t="shared" si="42"/>
        <v>46263</v>
      </c>
      <c r="D121" s="14"/>
      <c r="E121" s="3">
        <v>1834.0</v>
      </c>
      <c r="F121" s="14">
        <f t="shared" si="43"/>
        <v>12005</v>
      </c>
      <c r="G121" s="29">
        <f t="shared" si="41"/>
        <v>1601</v>
      </c>
      <c r="H121" s="21"/>
      <c r="I121" s="14"/>
      <c r="J121" s="30"/>
      <c r="K121" s="21"/>
      <c r="L121" s="21"/>
      <c r="M121" s="24"/>
      <c r="N121" s="24"/>
      <c r="O121" s="24"/>
      <c r="P121" s="24"/>
    </row>
    <row r="122" ht="16.5" customHeight="1">
      <c r="A122" s="25">
        <v>46264.0</v>
      </c>
      <c r="B122" s="26">
        <f t="shared" si="42"/>
        <v>46264</v>
      </c>
      <c r="D122" s="14"/>
      <c r="E122" s="3">
        <v>1601.0</v>
      </c>
      <c r="F122" s="14">
        <f t="shared" si="43"/>
        <v>13606</v>
      </c>
      <c r="G122" s="29">
        <f t="shared" si="41"/>
        <v>0</v>
      </c>
      <c r="H122" s="21"/>
      <c r="I122" s="14"/>
      <c r="J122" s="30"/>
      <c r="K122" s="21"/>
      <c r="L122" s="21"/>
      <c r="M122" s="24"/>
      <c r="N122" s="24"/>
      <c r="O122" s="24"/>
      <c r="P122" s="24"/>
    </row>
    <row r="123" ht="16.5" customHeight="1">
      <c r="A123" s="25"/>
      <c r="B123" s="26"/>
      <c r="C123" s="27" t="s">
        <v>790</v>
      </c>
      <c r="D123" s="3">
        <f>I124</f>
        <v>2639</v>
      </c>
      <c r="E123" s="3">
        <v>299.0</v>
      </c>
      <c r="F123" s="14">
        <f>E123</f>
        <v>299</v>
      </c>
      <c r="G123" s="29">
        <f t="shared" ref="G123:G125" si="44">$D$123-F123</f>
        <v>2340</v>
      </c>
      <c r="H123" s="1">
        <v>46275.0</v>
      </c>
      <c r="I123" s="14">
        <v>22000.0</v>
      </c>
      <c r="J123" s="30" t="s">
        <v>376</v>
      </c>
      <c r="K123" s="31">
        <v>46251.0</v>
      </c>
      <c r="L123" s="21" t="s">
        <v>798</v>
      </c>
      <c r="M123" s="21" t="s">
        <v>806</v>
      </c>
      <c r="N123" s="23" t="s">
        <v>797</v>
      </c>
      <c r="O123" s="21"/>
      <c r="P123" s="21"/>
      <c r="Q123" s="23" t="s">
        <v>384</v>
      </c>
      <c r="R123" s="23" t="s">
        <v>76</v>
      </c>
    </row>
    <row r="124" ht="16.5" customHeight="1">
      <c r="A124" s="25">
        <v>46265.0</v>
      </c>
      <c r="B124" s="26">
        <f t="shared" ref="B124:B128" si="45">A124</f>
        <v>46265</v>
      </c>
      <c r="D124" s="34"/>
      <c r="E124" s="3">
        <v>1927.0</v>
      </c>
      <c r="F124" s="14">
        <f t="shared" ref="F124:F125" si="46">F123+E124</f>
        <v>2226</v>
      </c>
      <c r="G124" s="29">
        <f t="shared" si="44"/>
        <v>413</v>
      </c>
      <c r="H124" s="21" t="s">
        <v>156</v>
      </c>
      <c r="I124" s="14">
        <v>2639.0</v>
      </c>
    </row>
    <row r="125" ht="16.5" customHeight="1">
      <c r="A125" s="25">
        <v>46266.0</v>
      </c>
      <c r="B125" s="26">
        <f t="shared" si="45"/>
        <v>46266</v>
      </c>
      <c r="E125" s="3">
        <v>413.0</v>
      </c>
      <c r="F125" s="14">
        <f t="shared" si="46"/>
        <v>2639</v>
      </c>
      <c r="G125" s="29">
        <f t="shared" si="44"/>
        <v>0</v>
      </c>
      <c r="H125" s="21" t="s">
        <v>611</v>
      </c>
      <c r="I125" s="14">
        <v>19361.0</v>
      </c>
    </row>
    <row r="126" ht="16.5" customHeight="1">
      <c r="A126" s="25">
        <v>46267.0</v>
      </c>
      <c r="B126" s="26">
        <f t="shared" si="45"/>
        <v>46267</v>
      </c>
      <c r="C126" s="27" t="s">
        <v>809</v>
      </c>
      <c r="D126" s="3">
        <f>I128</f>
        <v>2010</v>
      </c>
      <c r="E126" s="3">
        <v>1195.0</v>
      </c>
      <c r="F126" s="14">
        <f>E126</f>
        <v>1195</v>
      </c>
      <c r="G126" s="29">
        <f t="shared" ref="G126:G128" si="47">$D$126-F126</f>
        <v>815</v>
      </c>
      <c r="H126" s="1">
        <v>46260.0</v>
      </c>
      <c r="I126" s="14">
        <v>1910.0</v>
      </c>
      <c r="J126" s="21" t="s">
        <v>229</v>
      </c>
      <c r="K126" s="24"/>
      <c r="L126" s="21" t="s">
        <v>602</v>
      </c>
      <c r="M126" s="23" t="s">
        <v>811</v>
      </c>
      <c r="P126" s="21">
        <v>49.2</v>
      </c>
      <c r="Q126" s="23" t="s">
        <v>604</v>
      </c>
      <c r="R126" s="23" t="s">
        <v>723</v>
      </c>
    </row>
    <row r="127" ht="16.5" customHeight="1">
      <c r="A127" s="25">
        <v>46268.0</v>
      </c>
      <c r="B127" s="26">
        <f t="shared" si="45"/>
        <v>46268</v>
      </c>
      <c r="C127" s="55"/>
      <c r="D127" s="34"/>
      <c r="E127" s="3">
        <v>1274.0</v>
      </c>
      <c r="F127" s="14">
        <f t="shared" ref="F127:F128" si="48">E127+F126</f>
        <v>2469</v>
      </c>
      <c r="G127" s="29">
        <f t="shared" si="47"/>
        <v>-459</v>
      </c>
      <c r="H127" s="1">
        <v>46288.0</v>
      </c>
      <c r="I127" s="14">
        <v>100.0</v>
      </c>
      <c r="J127" s="21" t="s">
        <v>229</v>
      </c>
      <c r="K127" s="24"/>
      <c r="L127" s="21"/>
      <c r="M127" s="40" t="s">
        <v>812</v>
      </c>
      <c r="N127" s="23" t="s">
        <v>725</v>
      </c>
      <c r="Q127" s="23" t="s">
        <v>345</v>
      </c>
      <c r="R127" s="23" t="s">
        <v>723</v>
      </c>
      <c r="T127" s="12"/>
    </row>
    <row r="128" ht="16.5" customHeight="1">
      <c r="A128" s="25">
        <v>46269.0</v>
      </c>
      <c r="B128" s="26">
        <f t="shared" si="45"/>
        <v>46269</v>
      </c>
      <c r="C128" s="55"/>
      <c r="D128" s="34"/>
      <c r="E128" s="3">
        <v>231.0</v>
      </c>
      <c r="F128" s="14">
        <f t="shared" si="48"/>
        <v>2700</v>
      </c>
      <c r="G128" s="29">
        <f t="shared" si="47"/>
        <v>-690</v>
      </c>
      <c r="H128" s="24"/>
      <c r="I128" s="14">
        <f>SUM(I126:I127)</f>
        <v>2010</v>
      </c>
      <c r="J128" s="24"/>
      <c r="K128" s="24"/>
      <c r="L128" s="21"/>
      <c r="M128" s="23"/>
      <c r="T128" s="12"/>
    </row>
    <row r="129" ht="16.5" customHeight="1">
      <c r="C129" s="27" t="s">
        <v>815</v>
      </c>
      <c r="D129" s="3">
        <v>5000.0</v>
      </c>
      <c r="E129" s="3">
        <v>312.0</v>
      </c>
      <c r="F129" s="3">
        <f>E129</f>
        <v>312</v>
      </c>
      <c r="G129" s="9">
        <f t="shared" ref="G129:G138" si="49">$D$129-F129</f>
        <v>4688</v>
      </c>
      <c r="H129" s="13">
        <v>46285.0</v>
      </c>
      <c r="I129" s="14">
        <v>5000.0</v>
      </c>
      <c r="J129" s="30" t="s">
        <v>43</v>
      </c>
      <c r="K129" s="31">
        <v>46268.0</v>
      </c>
      <c r="L129" s="21" t="s">
        <v>310</v>
      </c>
      <c r="M129" s="22" t="s">
        <v>817</v>
      </c>
      <c r="N129" s="23"/>
      <c r="O129" s="23"/>
      <c r="P129" s="24"/>
      <c r="Q129" s="23" t="s">
        <v>384</v>
      </c>
      <c r="R129" s="23" t="s">
        <v>195</v>
      </c>
    </row>
    <row r="130" ht="16.5" customHeight="1">
      <c r="A130" s="25">
        <v>46270.0</v>
      </c>
      <c r="B130" s="26">
        <f t="shared" ref="B130:B174" si="50">A130</f>
        <v>46270</v>
      </c>
      <c r="C130" s="12"/>
      <c r="D130" s="34"/>
      <c r="E130" s="3">
        <v>688.0</v>
      </c>
      <c r="F130" s="3">
        <f t="shared" ref="F130:F138" si="51">F129+E130</f>
        <v>1000</v>
      </c>
      <c r="G130" s="9">
        <f t="shared" si="49"/>
        <v>4000</v>
      </c>
      <c r="H130" s="13"/>
      <c r="I130" s="14"/>
      <c r="J130" s="21"/>
      <c r="K130" s="21"/>
      <c r="L130" s="21"/>
      <c r="M130" s="22"/>
      <c r="N130" s="23"/>
      <c r="O130" s="23"/>
      <c r="P130" s="24"/>
      <c r="Q130" s="12"/>
      <c r="R130" s="12"/>
    </row>
    <row r="131" ht="16.5" customHeight="1">
      <c r="A131" s="25">
        <v>46271.0</v>
      </c>
      <c r="B131" s="26">
        <f t="shared" si="50"/>
        <v>46271</v>
      </c>
      <c r="C131" s="12"/>
      <c r="D131" s="34"/>
      <c r="E131" s="3">
        <v>682.0</v>
      </c>
      <c r="F131" s="3">
        <f t="shared" si="51"/>
        <v>1682</v>
      </c>
      <c r="G131" s="9">
        <f t="shared" si="49"/>
        <v>3318</v>
      </c>
      <c r="H131" s="13"/>
      <c r="I131" s="14"/>
      <c r="J131" s="21"/>
      <c r="K131" s="21"/>
      <c r="L131" s="21"/>
      <c r="M131" s="22"/>
      <c r="N131" s="23"/>
      <c r="O131" s="23"/>
      <c r="P131" s="24"/>
      <c r="Q131" s="12"/>
      <c r="R131" s="12"/>
    </row>
    <row r="132" ht="16.5" customHeight="1">
      <c r="A132" s="25">
        <v>46272.0</v>
      </c>
      <c r="B132" s="26">
        <f t="shared" si="50"/>
        <v>46272</v>
      </c>
      <c r="C132" s="12"/>
      <c r="D132" s="34"/>
      <c r="E132" s="3">
        <v>660.0</v>
      </c>
      <c r="F132" s="3">
        <f t="shared" si="51"/>
        <v>2342</v>
      </c>
      <c r="G132" s="9">
        <f t="shared" si="49"/>
        <v>2658</v>
      </c>
      <c r="H132" s="13"/>
      <c r="I132" s="14"/>
      <c r="J132" s="21"/>
      <c r="K132" s="21"/>
      <c r="L132" s="21"/>
      <c r="M132" s="22"/>
      <c r="N132" s="23"/>
      <c r="O132" s="23"/>
      <c r="P132" s="24"/>
      <c r="Q132" s="12"/>
      <c r="R132" s="12"/>
    </row>
    <row r="133" ht="16.5" customHeight="1">
      <c r="A133" s="25">
        <v>46273.0</v>
      </c>
      <c r="B133" s="26">
        <f t="shared" si="50"/>
        <v>46273</v>
      </c>
      <c r="C133" s="12"/>
      <c r="D133" s="34"/>
      <c r="E133" s="3">
        <v>659.0</v>
      </c>
      <c r="F133" s="3">
        <f t="shared" si="51"/>
        <v>3001</v>
      </c>
      <c r="G133" s="9">
        <f t="shared" si="49"/>
        <v>1999</v>
      </c>
      <c r="H133" s="13"/>
      <c r="I133" s="14"/>
      <c r="J133" s="21"/>
      <c r="K133" s="21"/>
      <c r="L133" s="21"/>
      <c r="M133" s="22"/>
      <c r="N133" s="23"/>
      <c r="O133" s="23"/>
      <c r="P133" s="24"/>
      <c r="Q133" s="12"/>
      <c r="R133" s="12"/>
    </row>
    <row r="134" ht="16.5" customHeight="1">
      <c r="A134" s="25">
        <v>46274.0</v>
      </c>
      <c r="B134" s="26">
        <f t="shared" si="50"/>
        <v>46274</v>
      </c>
      <c r="C134" s="12"/>
      <c r="D134" s="34"/>
      <c r="E134" s="3">
        <v>671.0</v>
      </c>
      <c r="F134" s="3">
        <f t="shared" si="51"/>
        <v>3672</v>
      </c>
      <c r="G134" s="9">
        <f t="shared" si="49"/>
        <v>1328</v>
      </c>
      <c r="H134" s="13"/>
      <c r="I134" s="14"/>
      <c r="J134" s="21"/>
      <c r="K134" s="21"/>
      <c r="L134" s="21"/>
      <c r="M134" s="22"/>
      <c r="N134" s="23"/>
      <c r="O134" s="23"/>
      <c r="P134" s="24"/>
      <c r="Q134" s="12"/>
      <c r="R134" s="12"/>
    </row>
    <row r="135" ht="16.5" customHeight="1">
      <c r="A135" s="25">
        <v>46275.0</v>
      </c>
      <c r="B135" s="26">
        <f t="shared" si="50"/>
        <v>46275</v>
      </c>
      <c r="C135" s="12"/>
      <c r="D135" s="34"/>
      <c r="E135" s="3">
        <v>682.0</v>
      </c>
      <c r="F135" s="3">
        <f t="shared" si="51"/>
        <v>4354</v>
      </c>
      <c r="G135" s="9">
        <f t="shared" si="49"/>
        <v>646</v>
      </c>
      <c r="H135" s="13"/>
      <c r="I135" s="14"/>
      <c r="J135" s="21"/>
      <c r="K135" s="21"/>
      <c r="L135" s="21"/>
      <c r="M135" s="22"/>
      <c r="N135" s="23"/>
      <c r="O135" s="23"/>
      <c r="P135" s="24"/>
      <c r="Q135" s="12"/>
      <c r="R135" s="12"/>
    </row>
    <row r="136" ht="16.5" customHeight="1">
      <c r="A136" s="25">
        <v>46276.0</v>
      </c>
      <c r="B136" s="26">
        <f t="shared" si="50"/>
        <v>46276</v>
      </c>
      <c r="C136" s="12"/>
      <c r="D136" s="34"/>
      <c r="E136" s="3">
        <v>685.0</v>
      </c>
      <c r="F136" s="3">
        <f t="shared" si="51"/>
        <v>5039</v>
      </c>
      <c r="G136" s="9">
        <f t="shared" si="49"/>
        <v>-39</v>
      </c>
      <c r="H136" s="13"/>
      <c r="I136" s="14"/>
      <c r="J136" s="21"/>
      <c r="K136" s="21"/>
      <c r="L136" s="21"/>
      <c r="M136" s="22"/>
      <c r="N136" s="23"/>
      <c r="O136" s="23"/>
      <c r="P136" s="24"/>
      <c r="Q136" s="12"/>
      <c r="R136" s="12"/>
    </row>
    <row r="137" ht="16.5" customHeight="1">
      <c r="A137" s="25">
        <v>46277.0</v>
      </c>
      <c r="B137" s="26">
        <f t="shared" si="50"/>
        <v>46277</v>
      </c>
      <c r="C137" s="12"/>
      <c r="D137" s="34"/>
      <c r="E137" s="3">
        <v>677.0</v>
      </c>
      <c r="F137" s="3">
        <f t="shared" si="51"/>
        <v>5716</v>
      </c>
      <c r="G137" s="9">
        <f t="shared" si="49"/>
        <v>-716</v>
      </c>
      <c r="H137" s="13"/>
      <c r="I137" s="14"/>
      <c r="J137" s="21"/>
      <c r="K137" s="21"/>
      <c r="L137" s="21"/>
      <c r="M137" s="22"/>
      <c r="N137" s="23"/>
      <c r="O137" s="23"/>
      <c r="P137" s="24"/>
      <c r="Q137" s="12"/>
      <c r="R137" s="12"/>
    </row>
    <row r="138" ht="16.5" customHeight="1">
      <c r="A138" s="25">
        <v>46278.0</v>
      </c>
      <c r="B138" s="26">
        <f t="shared" si="50"/>
        <v>46278</v>
      </c>
      <c r="C138" s="12"/>
      <c r="D138" s="34"/>
      <c r="E138" s="3">
        <v>207.0</v>
      </c>
      <c r="F138" s="3">
        <f t="shared" si="51"/>
        <v>5923</v>
      </c>
      <c r="G138" s="9">
        <f t="shared" si="49"/>
        <v>-923</v>
      </c>
      <c r="H138" s="13"/>
      <c r="I138" s="14"/>
      <c r="J138" s="21"/>
      <c r="K138" s="21"/>
      <c r="L138" s="21"/>
      <c r="M138" s="22"/>
      <c r="N138" s="23"/>
      <c r="O138" s="23"/>
      <c r="P138" s="24"/>
      <c r="Q138" s="12"/>
      <c r="R138" s="12"/>
    </row>
    <row r="139" ht="16.5" customHeight="1">
      <c r="A139" s="25">
        <v>46279.0</v>
      </c>
      <c r="B139" s="26">
        <f t="shared" si="50"/>
        <v>46279</v>
      </c>
      <c r="C139" s="27" t="s">
        <v>827</v>
      </c>
      <c r="D139" s="3">
        <v>4950.0</v>
      </c>
      <c r="E139" s="3">
        <v>0.0</v>
      </c>
      <c r="F139" s="14">
        <f>E139</f>
        <v>0</v>
      </c>
      <c r="G139" s="29">
        <f t="shared" ref="G139:G144" si="52">$D$139-F139</f>
        <v>4950</v>
      </c>
      <c r="H139" s="1">
        <v>46279.0</v>
      </c>
      <c r="I139" s="14">
        <v>4950.0</v>
      </c>
      <c r="J139" s="30" t="s">
        <v>376</v>
      </c>
      <c r="K139" s="31">
        <v>46260.0</v>
      </c>
      <c r="L139" s="21" t="s">
        <v>414</v>
      </c>
      <c r="M139" s="21" t="s">
        <v>828</v>
      </c>
      <c r="N139" s="21"/>
      <c r="O139" s="21"/>
      <c r="P139" s="21"/>
      <c r="Q139" s="23" t="s">
        <v>621</v>
      </c>
      <c r="R139" s="23" t="s">
        <v>76</v>
      </c>
    </row>
    <row r="140" ht="16.5" customHeight="1">
      <c r="A140" s="25">
        <v>46280.0</v>
      </c>
      <c r="B140" s="26">
        <f t="shared" si="50"/>
        <v>46280</v>
      </c>
      <c r="D140" s="34"/>
      <c r="E140" s="3">
        <v>732.0</v>
      </c>
      <c r="F140" s="14">
        <f t="shared" ref="F140:F144" si="53">F139+E140</f>
        <v>732</v>
      </c>
      <c r="G140" s="29">
        <f t="shared" si="52"/>
        <v>4218</v>
      </c>
    </row>
    <row r="141" ht="16.5" customHeight="1">
      <c r="A141" s="25">
        <v>46281.0</v>
      </c>
      <c r="B141" s="26">
        <f t="shared" si="50"/>
        <v>46281</v>
      </c>
      <c r="D141" s="34"/>
      <c r="E141" s="34">
        <v>1300.0</v>
      </c>
      <c r="F141" s="14">
        <f t="shared" si="53"/>
        <v>2032</v>
      </c>
      <c r="G141" s="29">
        <f t="shared" si="52"/>
        <v>2918</v>
      </c>
    </row>
    <row r="142" ht="16.5" customHeight="1">
      <c r="A142" s="25">
        <v>46282.0</v>
      </c>
      <c r="B142" s="26">
        <f t="shared" si="50"/>
        <v>46282</v>
      </c>
      <c r="D142" s="34"/>
      <c r="E142" s="34">
        <v>1300.0</v>
      </c>
      <c r="F142" s="14">
        <f t="shared" si="53"/>
        <v>3332</v>
      </c>
      <c r="G142" s="29">
        <f t="shared" si="52"/>
        <v>1618</v>
      </c>
    </row>
    <row r="143" ht="16.5" customHeight="1">
      <c r="A143" s="25">
        <v>46283.0</v>
      </c>
      <c r="B143" s="26">
        <f t="shared" si="50"/>
        <v>46283</v>
      </c>
      <c r="D143" s="34"/>
      <c r="E143" s="34">
        <v>1300.0</v>
      </c>
      <c r="F143" s="14">
        <f t="shared" si="53"/>
        <v>4632</v>
      </c>
      <c r="G143" s="29">
        <f t="shared" si="52"/>
        <v>318</v>
      </c>
    </row>
    <row r="144" ht="16.5" customHeight="1">
      <c r="A144" s="25">
        <v>46284.0</v>
      </c>
      <c r="B144" s="26">
        <f t="shared" si="50"/>
        <v>46284</v>
      </c>
      <c r="D144" s="14"/>
      <c r="E144" s="34">
        <v>1300.0</v>
      </c>
      <c r="F144" s="14">
        <f t="shared" si="53"/>
        <v>5932</v>
      </c>
      <c r="G144" s="29">
        <f t="shared" si="52"/>
        <v>-982</v>
      </c>
      <c r="H144" s="21"/>
      <c r="I144" s="14"/>
      <c r="J144" s="21"/>
      <c r="K144" s="21"/>
      <c r="L144" s="21"/>
      <c r="M144" s="24"/>
      <c r="N144" s="24"/>
      <c r="O144" s="24"/>
      <c r="P144" s="24"/>
    </row>
    <row r="145" ht="16.5" customHeight="1">
      <c r="A145" s="25">
        <v>46285.0</v>
      </c>
      <c r="B145" s="26">
        <f t="shared" si="50"/>
        <v>46285</v>
      </c>
      <c r="C145" s="27" t="s">
        <v>832</v>
      </c>
      <c r="D145" s="28">
        <v>100.0</v>
      </c>
      <c r="E145" s="34">
        <v>100.0</v>
      </c>
      <c r="F145" s="3">
        <f t="shared" ref="F145:F146" si="54">E145</f>
        <v>100</v>
      </c>
      <c r="G145" s="9">
        <f>$D$145-F145</f>
        <v>0</v>
      </c>
      <c r="H145" s="42">
        <v>46283.0</v>
      </c>
      <c r="I145" s="3">
        <v>100.0</v>
      </c>
      <c r="J145" s="30" t="s">
        <v>732</v>
      </c>
      <c r="K145" s="21"/>
      <c r="L145" s="21" t="s">
        <v>132</v>
      </c>
      <c r="M145" s="37" t="s">
        <v>834</v>
      </c>
      <c r="N145" s="21"/>
      <c r="O145" s="21"/>
      <c r="P145" s="21"/>
      <c r="Q145" s="23" t="s">
        <v>835</v>
      </c>
      <c r="R145" s="14"/>
    </row>
    <row r="146" ht="16.5" customHeight="1">
      <c r="A146" s="25">
        <v>46286.0</v>
      </c>
      <c r="B146" s="26">
        <f t="shared" si="50"/>
        <v>46286</v>
      </c>
      <c r="C146" s="27" t="s">
        <v>836</v>
      </c>
      <c r="D146" s="28">
        <v>2000.0</v>
      </c>
      <c r="E146" s="33">
        <v>1300.0</v>
      </c>
      <c r="F146" s="3">
        <f t="shared" si="54"/>
        <v>1300</v>
      </c>
      <c r="G146" s="9">
        <f t="shared" ref="G146:G147" si="55">$D$146-F146</f>
        <v>700</v>
      </c>
      <c r="H146" s="42">
        <v>46282.0</v>
      </c>
      <c r="I146" s="3">
        <v>2000.0</v>
      </c>
      <c r="J146" s="30" t="s">
        <v>837</v>
      </c>
      <c r="K146" s="31">
        <v>46253.0</v>
      </c>
      <c r="L146" s="21" t="s">
        <v>829</v>
      </c>
      <c r="M146" s="37" t="s">
        <v>838</v>
      </c>
      <c r="Q146" s="23" t="s">
        <v>788</v>
      </c>
      <c r="R146" s="23" t="s">
        <v>76</v>
      </c>
    </row>
    <row r="147" ht="16.5" customHeight="1">
      <c r="A147" s="25">
        <v>46287.0</v>
      </c>
      <c r="B147" s="26">
        <f t="shared" si="50"/>
        <v>46287</v>
      </c>
      <c r="C147" s="27"/>
      <c r="D147" s="33"/>
      <c r="E147" s="33">
        <v>2700.0</v>
      </c>
      <c r="F147" s="3">
        <f>F146+E147</f>
        <v>4000</v>
      </c>
      <c r="G147" s="9">
        <f t="shared" si="55"/>
        <v>-2000</v>
      </c>
    </row>
    <row r="148" ht="16.5" customHeight="1">
      <c r="A148" s="25">
        <v>46288.0</v>
      </c>
      <c r="B148" s="26">
        <f t="shared" si="50"/>
        <v>46288</v>
      </c>
      <c r="C148" s="27" t="s">
        <v>188</v>
      </c>
      <c r="D148" s="3">
        <v>100.0</v>
      </c>
      <c r="E148" s="34">
        <v>600.0</v>
      </c>
      <c r="F148" s="3">
        <f t="shared" ref="F148:F150" si="56">E148</f>
        <v>600</v>
      </c>
      <c r="G148" s="9">
        <f>$D$148-F148</f>
        <v>-500</v>
      </c>
      <c r="H148" s="13">
        <v>46286.0</v>
      </c>
      <c r="I148" s="14">
        <v>100.0</v>
      </c>
      <c r="J148" s="30" t="s">
        <v>38</v>
      </c>
      <c r="L148" s="21" t="s">
        <v>388</v>
      </c>
      <c r="M148" s="37" t="s">
        <v>842</v>
      </c>
      <c r="Q148" s="23" t="s">
        <v>345</v>
      </c>
      <c r="R148" s="23" t="s">
        <v>204</v>
      </c>
    </row>
    <row r="149" ht="16.5" customHeight="1">
      <c r="A149" s="25">
        <v>46289.0</v>
      </c>
      <c r="B149" s="26">
        <f t="shared" si="50"/>
        <v>46289</v>
      </c>
      <c r="C149" s="27" t="s">
        <v>338</v>
      </c>
      <c r="D149" s="3">
        <v>200.0</v>
      </c>
      <c r="E149" s="34">
        <v>500.0</v>
      </c>
      <c r="F149" s="3">
        <f t="shared" si="56"/>
        <v>500</v>
      </c>
      <c r="G149" s="9">
        <f>$D$149-F149</f>
        <v>-300</v>
      </c>
      <c r="H149" s="13">
        <v>46296.0</v>
      </c>
      <c r="I149" s="14">
        <v>200.0</v>
      </c>
      <c r="J149" s="30" t="s">
        <v>38</v>
      </c>
      <c r="L149" s="21"/>
      <c r="M149" s="41" t="s">
        <v>845</v>
      </c>
      <c r="Q149" s="23" t="s">
        <v>846</v>
      </c>
      <c r="R149" s="23" t="s">
        <v>343</v>
      </c>
    </row>
    <row r="150" ht="16.5" customHeight="1">
      <c r="A150" s="52">
        <v>46290.0</v>
      </c>
      <c r="B150" s="53">
        <f t="shared" si="50"/>
        <v>46290</v>
      </c>
      <c r="C150" s="27" t="s">
        <v>847</v>
      </c>
      <c r="D150" s="3">
        <v>2000.0</v>
      </c>
      <c r="E150" s="34">
        <v>400.0</v>
      </c>
      <c r="F150" s="14">
        <f t="shared" si="56"/>
        <v>400</v>
      </c>
      <c r="G150" s="29">
        <f t="shared" ref="G150:G152" si="57">$D$150-F150</f>
        <v>1600</v>
      </c>
      <c r="H150" s="1">
        <v>46281.0</v>
      </c>
      <c r="I150" s="14">
        <v>2000.0</v>
      </c>
      <c r="J150" s="30" t="s">
        <v>38</v>
      </c>
      <c r="K150" s="31">
        <v>46274.0</v>
      </c>
      <c r="L150" s="21" t="s">
        <v>388</v>
      </c>
      <c r="M150" s="23" t="s">
        <v>848</v>
      </c>
      <c r="Q150" s="23" t="s">
        <v>315</v>
      </c>
      <c r="R150" s="23" t="s">
        <v>238</v>
      </c>
    </row>
    <row r="151" ht="16.5" customHeight="1">
      <c r="A151" s="52">
        <v>46291.0</v>
      </c>
      <c r="B151" s="53">
        <f t="shared" si="50"/>
        <v>46291</v>
      </c>
      <c r="C151" s="27"/>
      <c r="D151" s="3"/>
      <c r="E151" s="34">
        <v>900.0</v>
      </c>
      <c r="F151" s="14">
        <f t="shared" ref="F151:F152" si="58">F150+E151</f>
        <v>1300</v>
      </c>
      <c r="G151" s="29">
        <f t="shared" si="57"/>
        <v>700</v>
      </c>
      <c r="J151" s="36"/>
    </row>
    <row r="152" ht="16.5" customHeight="1">
      <c r="A152" s="52">
        <v>46292.0</v>
      </c>
      <c r="B152" s="53">
        <f t="shared" si="50"/>
        <v>46292</v>
      </c>
      <c r="C152" s="27"/>
      <c r="D152" s="3"/>
      <c r="E152" s="34">
        <v>900.0</v>
      </c>
      <c r="F152" s="14">
        <f t="shared" si="58"/>
        <v>2200</v>
      </c>
      <c r="G152" s="29">
        <f t="shared" si="57"/>
        <v>-200</v>
      </c>
      <c r="J152" s="36"/>
    </row>
    <row r="153" ht="16.5" customHeight="1">
      <c r="A153" s="52">
        <v>46293.0</v>
      </c>
      <c r="B153" s="53">
        <f t="shared" si="50"/>
        <v>46293</v>
      </c>
      <c r="C153" s="27" t="s">
        <v>218</v>
      </c>
      <c r="D153" s="3">
        <v>120.0</v>
      </c>
      <c r="E153" s="34">
        <v>600.0</v>
      </c>
      <c r="F153" s="14">
        <f t="shared" ref="F153:F155" si="59">E153</f>
        <v>600</v>
      </c>
      <c r="G153" s="29">
        <f>$D$153-F153</f>
        <v>-480</v>
      </c>
      <c r="H153" s="1">
        <v>46300.0</v>
      </c>
      <c r="I153" s="14">
        <v>120.0</v>
      </c>
      <c r="J153" s="30" t="s">
        <v>38</v>
      </c>
      <c r="K153" s="31">
        <v>46274.0</v>
      </c>
      <c r="L153" s="21" t="s">
        <v>388</v>
      </c>
      <c r="M153" s="23" t="s">
        <v>851</v>
      </c>
      <c r="N153" s="21"/>
      <c r="O153" s="21"/>
      <c r="P153" s="21"/>
      <c r="Q153" s="23" t="s">
        <v>372</v>
      </c>
      <c r="R153" s="23" t="s">
        <v>841</v>
      </c>
    </row>
    <row r="154" ht="16.5" customHeight="1">
      <c r="A154" s="25">
        <v>46294.0</v>
      </c>
      <c r="B154" s="26">
        <f t="shared" si="50"/>
        <v>46294</v>
      </c>
      <c r="C154" s="27" t="s">
        <v>180</v>
      </c>
      <c r="D154" s="3">
        <v>230.0</v>
      </c>
      <c r="E154" s="34">
        <v>550.0</v>
      </c>
      <c r="F154" s="14">
        <f t="shared" si="59"/>
        <v>550</v>
      </c>
      <c r="G154" s="29">
        <f>$D$154-F154</f>
        <v>-320</v>
      </c>
      <c r="H154" s="1">
        <v>46300.0</v>
      </c>
      <c r="I154" s="14">
        <v>230.0</v>
      </c>
      <c r="J154" s="30" t="s">
        <v>38</v>
      </c>
      <c r="K154" s="31">
        <v>46274.0</v>
      </c>
      <c r="L154" s="21" t="s">
        <v>388</v>
      </c>
      <c r="M154" s="23" t="s">
        <v>853</v>
      </c>
      <c r="N154" s="21"/>
      <c r="O154" s="23"/>
      <c r="P154" s="23"/>
      <c r="Q154" s="23" t="s">
        <v>372</v>
      </c>
      <c r="R154" s="23" t="s">
        <v>841</v>
      </c>
    </row>
    <row r="155" ht="16.5" customHeight="1">
      <c r="A155" s="25">
        <v>46295.0</v>
      </c>
      <c r="B155" s="26">
        <f t="shared" si="50"/>
        <v>46295</v>
      </c>
      <c r="C155" s="27" t="s">
        <v>324</v>
      </c>
      <c r="D155" s="3">
        <v>453.0</v>
      </c>
      <c r="E155" s="34">
        <v>200.0</v>
      </c>
      <c r="F155" s="14">
        <f t="shared" si="59"/>
        <v>200</v>
      </c>
      <c r="G155" s="29">
        <f t="shared" ref="G155:G156" si="60">$D$155-F155</f>
        <v>253</v>
      </c>
      <c r="H155" s="1">
        <v>46310.0</v>
      </c>
      <c r="I155" s="14">
        <v>453.0</v>
      </c>
      <c r="J155" s="30" t="s">
        <v>325</v>
      </c>
      <c r="K155" s="31">
        <v>46280.0</v>
      </c>
      <c r="L155" s="21" t="s">
        <v>326</v>
      </c>
      <c r="M155" s="23" t="s">
        <v>856</v>
      </c>
      <c r="Q155" s="23" t="s">
        <v>857</v>
      </c>
      <c r="R155" s="23" t="s">
        <v>328</v>
      </c>
    </row>
    <row r="156" ht="16.5" customHeight="1">
      <c r="A156" s="25">
        <v>46296.0</v>
      </c>
      <c r="B156" s="26">
        <f t="shared" si="50"/>
        <v>46296</v>
      </c>
      <c r="D156" s="34"/>
      <c r="E156" s="34">
        <v>400.0</v>
      </c>
      <c r="F156" s="14">
        <f>F155+E156</f>
        <v>600</v>
      </c>
      <c r="G156" s="29">
        <f t="shared" si="60"/>
        <v>-147</v>
      </c>
    </row>
    <row r="157" ht="16.5" customHeight="1">
      <c r="A157" s="25">
        <v>46297.0</v>
      </c>
      <c r="B157" s="26">
        <f t="shared" si="50"/>
        <v>46297</v>
      </c>
      <c r="C157" s="27" t="s">
        <v>541</v>
      </c>
      <c r="D157" s="3">
        <v>4900.0</v>
      </c>
      <c r="E157" s="34">
        <v>300.0</v>
      </c>
      <c r="F157" s="3">
        <f>E157</f>
        <v>300</v>
      </c>
      <c r="G157" s="9">
        <f t="shared" ref="G157:G164" si="61">$D$157-F157</f>
        <v>4600</v>
      </c>
      <c r="H157" s="42">
        <v>46296.0</v>
      </c>
      <c r="I157" s="3">
        <v>4900.0</v>
      </c>
      <c r="J157" s="30" t="s">
        <v>732</v>
      </c>
      <c r="K157" s="31">
        <v>46272.0</v>
      </c>
      <c r="L157" s="21" t="s">
        <v>132</v>
      </c>
      <c r="M157" s="37" t="s">
        <v>862</v>
      </c>
      <c r="Q157" s="23" t="s">
        <v>315</v>
      </c>
      <c r="R157" s="23" t="s">
        <v>543</v>
      </c>
    </row>
    <row r="158" ht="16.5" customHeight="1">
      <c r="A158" s="25">
        <v>46298.0</v>
      </c>
      <c r="B158" s="26">
        <f t="shared" si="50"/>
        <v>46298</v>
      </c>
      <c r="C158" s="27"/>
      <c r="D158" s="34"/>
      <c r="E158" s="34">
        <v>700.0</v>
      </c>
      <c r="F158" s="3">
        <f t="shared" ref="F158:F164" si="62">F157+E158</f>
        <v>1000</v>
      </c>
      <c r="G158" s="9">
        <f t="shared" si="61"/>
        <v>3900</v>
      </c>
    </row>
    <row r="159" ht="16.5" customHeight="1">
      <c r="A159" s="25">
        <v>46299.0</v>
      </c>
      <c r="B159" s="26">
        <f t="shared" si="50"/>
        <v>46299</v>
      </c>
      <c r="C159" s="27"/>
      <c r="D159" s="34"/>
      <c r="E159" s="34">
        <v>700.0</v>
      </c>
      <c r="F159" s="3">
        <f t="shared" si="62"/>
        <v>1700</v>
      </c>
      <c r="G159" s="9">
        <f t="shared" si="61"/>
        <v>3200</v>
      </c>
      <c r="H159" s="42"/>
      <c r="I159" s="3"/>
      <c r="J159" s="30"/>
      <c r="K159" s="21"/>
      <c r="P159" s="21"/>
    </row>
    <row r="160" ht="16.5" customHeight="1">
      <c r="A160" s="25">
        <v>46300.0</v>
      </c>
      <c r="B160" s="26">
        <f t="shared" si="50"/>
        <v>46300</v>
      </c>
      <c r="C160" s="27"/>
      <c r="D160" s="34"/>
      <c r="E160" s="34">
        <v>700.0</v>
      </c>
      <c r="F160" s="3">
        <f t="shared" si="62"/>
        <v>2400</v>
      </c>
      <c r="G160" s="9">
        <f t="shared" si="61"/>
        <v>2500</v>
      </c>
      <c r="M160" s="10"/>
    </row>
    <row r="161" ht="16.5" customHeight="1">
      <c r="A161" s="25">
        <v>46301.0</v>
      </c>
      <c r="B161" s="26">
        <f t="shared" si="50"/>
        <v>46301</v>
      </c>
      <c r="C161" s="27"/>
      <c r="D161" s="34"/>
      <c r="E161" s="34">
        <v>700.0</v>
      </c>
      <c r="F161" s="3">
        <f t="shared" si="62"/>
        <v>3100</v>
      </c>
      <c r="G161" s="9">
        <f t="shared" si="61"/>
        <v>1800</v>
      </c>
      <c r="M161" s="10"/>
    </row>
    <row r="162" ht="16.5" customHeight="1">
      <c r="A162" s="25">
        <v>46302.0</v>
      </c>
      <c r="B162" s="26">
        <f t="shared" si="50"/>
        <v>46302</v>
      </c>
      <c r="C162" s="27"/>
      <c r="D162" s="34"/>
      <c r="E162" s="34">
        <v>700.0</v>
      </c>
      <c r="F162" s="3">
        <f t="shared" si="62"/>
        <v>3800</v>
      </c>
      <c r="G162" s="9">
        <f t="shared" si="61"/>
        <v>1100</v>
      </c>
      <c r="H162" s="21"/>
      <c r="I162" s="14"/>
      <c r="J162" s="21"/>
      <c r="K162" s="21"/>
      <c r="L162" s="21"/>
      <c r="M162" s="24"/>
      <c r="N162" s="24"/>
      <c r="O162" s="24"/>
      <c r="P162" s="24"/>
    </row>
    <row r="163" ht="16.5" customHeight="1">
      <c r="A163" s="25">
        <v>46303.0</v>
      </c>
      <c r="B163" s="26">
        <f t="shared" si="50"/>
        <v>46303</v>
      </c>
      <c r="C163" s="27"/>
      <c r="D163" s="34"/>
      <c r="E163" s="34">
        <v>700.0</v>
      </c>
      <c r="F163" s="3">
        <f t="shared" si="62"/>
        <v>4500</v>
      </c>
      <c r="G163" s="9">
        <f t="shared" si="61"/>
        <v>400</v>
      </c>
      <c r="H163" s="21"/>
      <c r="I163" s="14"/>
      <c r="J163" s="21"/>
      <c r="K163" s="21"/>
      <c r="L163" s="21"/>
      <c r="M163" s="24"/>
      <c r="N163" s="24"/>
      <c r="O163" s="24"/>
      <c r="P163" s="24"/>
    </row>
    <row r="164" ht="16.5" customHeight="1">
      <c r="A164" s="25">
        <v>46304.0</v>
      </c>
      <c r="B164" s="26">
        <f t="shared" si="50"/>
        <v>46304</v>
      </c>
      <c r="C164" s="27"/>
      <c r="D164" s="34"/>
      <c r="E164" s="34">
        <v>700.0</v>
      </c>
      <c r="F164" s="3">
        <f t="shared" si="62"/>
        <v>5200</v>
      </c>
      <c r="G164" s="9">
        <f t="shared" si="61"/>
        <v>-300</v>
      </c>
      <c r="H164" s="21"/>
      <c r="I164" s="14"/>
      <c r="J164" s="21"/>
      <c r="K164" s="21"/>
      <c r="L164" s="21"/>
      <c r="M164" s="24"/>
      <c r="N164" s="24"/>
      <c r="O164" s="24"/>
      <c r="P164" s="24"/>
    </row>
    <row r="165" ht="16.5" customHeight="1">
      <c r="A165" s="25">
        <v>46305.0</v>
      </c>
      <c r="B165" s="26">
        <f t="shared" si="50"/>
        <v>46305</v>
      </c>
      <c r="C165" s="55" t="s">
        <v>868</v>
      </c>
      <c r="D165" s="34">
        <v>1050.0</v>
      </c>
      <c r="E165" s="34">
        <v>300.0</v>
      </c>
      <c r="F165" s="3">
        <f>E165</f>
        <v>300</v>
      </c>
      <c r="G165" s="9">
        <f t="shared" ref="G165:G167" si="63">$D$165-F165</f>
        <v>750</v>
      </c>
      <c r="H165" s="1">
        <v>46315.0</v>
      </c>
      <c r="I165" s="14">
        <v>1050.0</v>
      </c>
      <c r="J165" s="36" t="s">
        <v>732</v>
      </c>
      <c r="K165" s="31">
        <v>46300.0</v>
      </c>
      <c r="L165" s="59"/>
      <c r="M165" s="23" t="s">
        <v>869</v>
      </c>
      <c r="N165" s="21"/>
      <c r="O165" s="21"/>
      <c r="P165" s="21"/>
      <c r="Q165" s="23" t="s">
        <v>378</v>
      </c>
      <c r="R165" s="23" t="s">
        <v>543</v>
      </c>
    </row>
    <row r="166" ht="16.5" customHeight="1">
      <c r="A166" s="25">
        <v>46306.0</v>
      </c>
      <c r="B166" s="26">
        <f t="shared" si="50"/>
        <v>46306</v>
      </c>
      <c r="C166" s="12"/>
      <c r="D166" s="34"/>
      <c r="E166" s="34">
        <v>600.0</v>
      </c>
      <c r="F166" s="3">
        <f t="shared" ref="F166:F167" si="64">F165+E166</f>
        <v>900</v>
      </c>
      <c r="G166" s="9">
        <f t="shared" si="63"/>
        <v>150</v>
      </c>
      <c r="H166" s="13"/>
      <c r="I166" s="14"/>
      <c r="J166" s="21"/>
      <c r="K166" s="30"/>
      <c r="L166" s="30"/>
      <c r="N166" s="21"/>
      <c r="O166" s="21"/>
      <c r="P166" s="21"/>
      <c r="Q166" s="21"/>
      <c r="R166" s="21"/>
    </row>
    <row r="167" ht="16.5" customHeight="1">
      <c r="A167" s="25">
        <v>46307.0</v>
      </c>
      <c r="B167" s="26">
        <f t="shared" si="50"/>
        <v>46307</v>
      </c>
      <c r="C167" s="10"/>
      <c r="D167" s="34"/>
      <c r="E167" s="34">
        <v>600.0</v>
      </c>
      <c r="F167" s="3">
        <f t="shared" si="64"/>
        <v>1500</v>
      </c>
      <c r="G167" s="9">
        <f t="shared" si="63"/>
        <v>-450</v>
      </c>
    </row>
    <row r="168" ht="16.5" customHeight="1">
      <c r="A168" s="25">
        <v>46308.0</v>
      </c>
      <c r="B168" s="26">
        <f t="shared" si="50"/>
        <v>46308</v>
      </c>
      <c r="C168" s="55" t="s">
        <v>588</v>
      </c>
      <c r="D168" s="34">
        <v>947.0</v>
      </c>
      <c r="E168" s="34">
        <v>200.0</v>
      </c>
      <c r="F168" s="14">
        <f>E168</f>
        <v>200</v>
      </c>
      <c r="G168" s="29">
        <f t="shared" ref="G168:G170" si="65">$D$168-F168</f>
        <v>747</v>
      </c>
      <c r="H168" s="1">
        <v>46307.0</v>
      </c>
      <c r="I168" s="14">
        <v>947.0</v>
      </c>
      <c r="J168" s="30" t="s">
        <v>38</v>
      </c>
      <c r="K168" s="31">
        <v>46274.0</v>
      </c>
      <c r="L168" s="21" t="s">
        <v>388</v>
      </c>
      <c r="M168" s="21" t="s">
        <v>872</v>
      </c>
      <c r="N168" s="21"/>
      <c r="O168" s="21"/>
      <c r="P168" s="21"/>
      <c r="Q168" s="23" t="s">
        <v>315</v>
      </c>
    </row>
    <row r="169" ht="16.5" customHeight="1">
      <c r="A169" s="25">
        <v>46309.0</v>
      </c>
      <c r="B169" s="26">
        <f t="shared" si="50"/>
        <v>46309</v>
      </c>
      <c r="D169" s="34"/>
      <c r="E169" s="34">
        <v>400.0</v>
      </c>
      <c r="F169" s="14">
        <f t="shared" ref="F169:F170" si="66">F168+E169</f>
        <v>600</v>
      </c>
      <c r="G169" s="29">
        <f t="shared" si="65"/>
        <v>347</v>
      </c>
    </row>
    <row r="170" ht="16.5" customHeight="1">
      <c r="A170" s="25">
        <v>46310.0</v>
      </c>
      <c r="B170" s="26">
        <f t="shared" si="50"/>
        <v>46310</v>
      </c>
      <c r="D170" s="34"/>
      <c r="E170" s="34">
        <v>400.0</v>
      </c>
      <c r="F170" s="14">
        <f t="shared" si="66"/>
        <v>1000</v>
      </c>
      <c r="G170" s="29">
        <f t="shared" si="65"/>
        <v>-53</v>
      </c>
    </row>
    <row r="171" ht="16.5" customHeight="1">
      <c r="A171" s="25">
        <v>46311.0</v>
      </c>
      <c r="B171" s="26">
        <f t="shared" si="50"/>
        <v>46311</v>
      </c>
      <c r="C171" s="55" t="s">
        <v>831</v>
      </c>
      <c r="D171" s="34">
        <v>2000.0</v>
      </c>
      <c r="E171" s="34">
        <v>400.0</v>
      </c>
      <c r="F171" s="14">
        <f>E171</f>
        <v>400</v>
      </c>
      <c r="G171" s="29">
        <f t="shared" ref="G171:G173" si="67">$D$171-F171</f>
        <v>1600</v>
      </c>
      <c r="H171" s="1">
        <v>46321.0</v>
      </c>
      <c r="I171" s="14">
        <v>2000.0</v>
      </c>
      <c r="J171" s="30" t="s">
        <v>38</v>
      </c>
      <c r="K171" s="31">
        <v>46274.0</v>
      </c>
      <c r="L171" s="21" t="s">
        <v>388</v>
      </c>
      <c r="M171" s="23" t="s">
        <v>874</v>
      </c>
      <c r="Q171" s="23" t="s">
        <v>378</v>
      </c>
      <c r="R171" s="23" t="s">
        <v>76</v>
      </c>
    </row>
    <row r="172" ht="16.5" customHeight="1">
      <c r="A172" s="25">
        <v>46312.0</v>
      </c>
      <c r="B172" s="26">
        <f t="shared" si="50"/>
        <v>46312</v>
      </c>
      <c r="D172" s="34"/>
      <c r="E172" s="34">
        <v>900.0</v>
      </c>
      <c r="F172" s="14">
        <f t="shared" ref="F172:F173" si="68">F171+E172</f>
        <v>1300</v>
      </c>
      <c r="G172" s="29">
        <f t="shared" si="67"/>
        <v>700</v>
      </c>
      <c r="M172" s="10"/>
    </row>
    <row r="173" ht="16.5" customHeight="1">
      <c r="A173" s="25">
        <v>46313.0</v>
      </c>
      <c r="B173" s="26">
        <f t="shared" si="50"/>
        <v>46313</v>
      </c>
      <c r="D173" s="34"/>
      <c r="E173" s="34">
        <v>900.0</v>
      </c>
      <c r="F173" s="14">
        <f t="shared" si="68"/>
        <v>2200</v>
      </c>
      <c r="G173" s="29">
        <f t="shared" si="67"/>
        <v>-200</v>
      </c>
    </row>
    <row r="174" ht="16.5" customHeight="1">
      <c r="A174" s="25">
        <v>46314.0</v>
      </c>
      <c r="B174" s="26">
        <f t="shared" si="50"/>
        <v>46314</v>
      </c>
      <c r="D174" s="14"/>
      <c r="E174" s="14"/>
      <c r="F174" s="14"/>
      <c r="G174" s="29"/>
      <c r="H174" s="21"/>
      <c r="I174" s="14"/>
      <c r="J174" s="21"/>
      <c r="K174" s="21"/>
      <c r="L174" s="21"/>
      <c r="M174" s="24"/>
      <c r="N174" s="24"/>
      <c r="O174" s="24"/>
      <c r="P174" s="24"/>
    </row>
    <row r="175" ht="16.5" customHeight="1">
      <c r="D175" s="14"/>
      <c r="E175" s="14"/>
      <c r="F175" s="14"/>
      <c r="G175" s="29"/>
      <c r="H175" s="21"/>
      <c r="I175" s="14"/>
      <c r="J175" s="21"/>
      <c r="K175" s="21"/>
      <c r="L175" s="21"/>
      <c r="M175" s="24"/>
      <c r="N175" s="24"/>
      <c r="O175" s="24"/>
      <c r="P175" s="24"/>
    </row>
    <row r="176" ht="16.5" customHeight="1">
      <c r="D176" s="14"/>
      <c r="E176" s="14"/>
      <c r="F176" s="14"/>
      <c r="G176" s="29"/>
      <c r="H176" s="21"/>
      <c r="I176" s="14"/>
      <c r="J176" s="21"/>
      <c r="K176" s="21"/>
      <c r="L176" s="21"/>
      <c r="M176" s="24"/>
      <c r="N176" s="24"/>
      <c r="O176" s="24"/>
      <c r="P176" s="24"/>
    </row>
    <row r="177" ht="16.5" customHeight="1">
      <c r="D177" s="14"/>
      <c r="E177" s="14"/>
      <c r="F177" s="14"/>
      <c r="G177" s="29"/>
      <c r="H177" s="21"/>
      <c r="I177" s="14"/>
      <c r="J177" s="21"/>
      <c r="K177" s="21"/>
      <c r="L177" s="21"/>
      <c r="M177" s="24"/>
      <c r="N177" s="24"/>
      <c r="O177" s="24"/>
      <c r="P177" s="24"/>
    </row>
    <row r="178" ht="16.5" customHeight="1">
      <c r="D178" s="14"/>
      <c r="E178" s="14"/>
      <c r="F178" s="14"/>
      <c r="G178" s="29"/>
      <c r="H178" s="21"/>
      <c r="I178" s="14"/>
      <c r="J178" s="21"/>
      <c r="K178" s="21"/>
      <c r="L178" s="21"/>
      <c r="M178" s="24"/>
      <c r="N178" s="24"/>
      <c r="O178" s="24"/>
      <c r="P178" s="24"/>
    </row>
    <row r="179" ht="16.5" customHeight="1">
      <c r="D179" s="14"/>
      <c r="E179" s="14"/>
      <c r="F179" s="14"/>
      <c r="G179" s="29"/>
      <c r="H179" s="21"/>
      <c r="I179" s="14"/>
      <c r="J179" s="21"/>
      <c r="K179" s="21"/>
      <c r="L179" s="21"/>
      <c r="M179" s="24"/>
      <c r="N179" s="24"/>
      <c r="O179" s="24"/>
      <c r="P179" s="24"/>
    </row>
    <row r="180" ht="16.5" customHeight="1">
      <c r="D180" s="14"/>
      <c r="E180" s="14"/>
      <c r="F180" s="14"/>
      <c r="G180" s="29"/>
      <c r="H180" s="21"/>
      <c r="I180" s="14"/>
      <c r="J180" s="21"/>
      <c r="K180" s="21"/>
      <c r="L180" s="21"/>
      <c r="M180" s="24"/>
      <c r="N180" s="24"/>
      <c r="O180" s="24"/>
      <c r="P180" s="24"/>
    </row>
    <row r="181" ht="16.5" customHeight="1">
      <c r="D181" s="14"/>
      <c r="E181" s="14"/>
      <c r="F181" s="14"/>
      <c r="G181" s="29"/>
      <c r="H181" s="21"/>
      <c r="I181" s="14"/>
      <c r="J181" s="21"/>
      <c r="K181" s="21"/>
      <c r="L181" s="21"/>
      <c r="M181" s="24"/>
      <c r="N181" s="24"/>
      <c r="O181" s="24"/>
      <c r="P181" s="24"/>
    </row>
    <row r="182" ht="16.5" customHeight="1">
      <c r="D182" s="14"/>
      <c r="E182" s="14"/>
      <c r="F182" s="14"/>
      <c r="G182" s="29"/>
      <c r="H182" s="21"/>
      <c r="I182" s="14"/>
      <c r="J182" s="21"/>
      <c r="K182" s="21"/>
      <c r="L182" s="21"/>
      <c r="M182" s="24"/>
      <c r="N182" s="24"/>
      <c r="O182" s="24"/>
      <c r="P182" s="24"/>
    </row>
    <row r="183" ht="16.5" customHeight="1">
      <c r="D183" s="14"/>
      <c r="E183" s="14"/>
      <c r="F183" s="14"/>
      <c r="G183" s="29"/>
      <c r="H183" s="21"/>
      <c r="I183" s="14"/>
      <c r="J183" s="21"/>
      <c r="K183" s="21"/>
      <c r="L183" s="21"/>
      <c r="M183" s="24"/>
      <c r="N183" s="24"/>
      <c r="O183" s="24"/>
      <c r="P183" s="24"/>
    </row>
    <row r="184" ht="16.5" customHeight="1">
      <c r="D184" s="14"/>
      <c r="E184" s="14"/>
      <c r="F184" s="14"/>
      <c r="G184" s="29"/>
      <c r="H184" s="21"/>
      <c r="I184" s="14"/>
      <c r="J184" s="21"/>
      <c r="K184" s="21"/>
      <c r="L184" s="21"/>
      <c r="M184" s="24"/>
      <c r="N184" s="24"/>
      <c r="O184" s="24"/>
      <c r="P184" s="24"/>
    </row>
    <row r="185" ht="16.5" customHeight="1">
      <c r="D185" s="14"/>
      <c r="E185" s="14"/>
      <c r="F185" s="14"/>
      <c r="G185" s="29"/>
      <c r="H185" s="21"/>
      <c r="I185" s="14"/>
      <c r="J185" s="21"/>
      <c r="K185" s="21"/>
      <c r="L185" s="21"/>
      <c r="M185" s="24"/>
      <c r="N185" s="24"/>
      <c r="O185" s="24"/>
      <c r="P185" s="24"/>
    </row>
    <row r="186" ht="16.5" customHeight="1">
      <c r="D186" s="14"/>
      <c r="E186" s="14"/>
      <c r="F186" s="14"/>
      <c r="G186" s="29"/>
      <c r="H186" s="21"/>
      <c r="I186" s="14"/>
      <c r="J186" s="21"/>
      <c r="K186" s="21"/>
      <c r="L186" s="21"/>
      <c r="M186" s="24"/>
      <c r="N186" s="24"/>
      <c r="O186" s="24"/>
      <c r="P186" s="24"/>
    </row>
    <row r="187" ht="16.5" customHeight="1">
      <c r="D187" s="14"/>
      <c r="E187" s="14"/>
      <c r="F187" s="14"/>
      <c r="G187" s="29"/>
      <c r="H187" s="21"/>
      <c r="I187" s="14"/>
      <c r="J187" s="21"/>
      <c r="K187" s="21"/>
      <c r="L187" s="21"/>
      <c r="M187" s="24"/>
      <c r="N187" s="24"/>
      <c r="O187" s="24"/>
      <c r="P187" s="24"/>
    </row>
    <row r="188" ht="16.5" customHeight="1">
      <c r="D188" s="14"/>
      <c r="E188" s="14"/>
      <c r="F188" s="14"/>
      <c r="G188" s="29"/>
      <c r="H188" s="21"/>
      <c r="I188" s="14"/>
      <c r="J188" s="21"/>
      <c r="K188" s="21"/>
      <c r="L188" s="21"/>
      <c r="M188" s="24"/>
      <c r="N188" s="24"/>
      <c r="O188" s="24"/>
      <c r="P188" s="24"/>
    </row>
    <row r="189" ht="16.5" customHeight="1">
      <c r="D189" s="14"/>
      <c r="E189" s="14"/>
      <c r="F189" s="14"/>
      <c r="G189" s="29"/>
      <c r="H189" s="21"/>
      <c r="I189" s="14"/>
      <c r="J189" s="21"/>
      <c r="K189" s="21"/>
      <c r="L189" s="21"/>
      <c r="M189" s="24"/>
      <c r="N189" s="24"/>
      <c r="O189" s="24"/>
      <c r="P189" s="24"/>
    </row>
    <row r="190" ht="16.5" customHeight="1">
      <c r="D190" s="14"/>
      <c r="E190" s="14"/>
      <c r="F190" s="14"/>
      <c r="G190" s="29"/>
      <c r="H190" s="21"/>
      <c r="I190" s="14"/>
      <c r="J190" s="21"/>
      <c r="K190" s="21"/>
      <c r="L190" s="21"/>
      <c r="M190" s="24"/>
      <c r="N190" s="24"/>
      <c r="O190" s="24"/>
      <c r="P190" s="24"/>
    </row>
    <row r="191" ht="16.5" customHeight="1">
      <c r="D191" s="14"/>
      <c r="E191" s="14"/>
      <c r="F191" s="14"/>
      <c r="G191" s="29"/>
      <c r="H191" s="21"/>
      <c r="I191" s="14"/>
      <c r="J191" s="21"/>
      <c r="K191" s="21"/>
      <c r="L191" s="21"/>
      <c r="M191" s="24"/>
      <c r="N191" s="24"/>
      <c r="O191" s="24"/>
      <c r="P191" s="24"/>
    </row>
    <row r="192" ht="16.5" customHeight="1">
      <c r="D192" s="14"/>
      <c r="E192" s="14"/>
      <c r="F192" s="14"/>
      <c r="G192" s="29"/>
      <c r="H192" s="21"/>
      <c r="I192" s="14"/>
      <c r="J192" s="21"/>
      <c r="K192" s="21"/>
      <c r="L192" s="21"/>
      <c r="M192" s="24"/>
      <c r="N192" s="24"/>
      <c r="O192" s="24"/>
      <c r="P192" s="24"/>
    </row>
    <row r="193" ht="16.5" customHeight="1">
      <c r="D193" s="14"/>
      <c r="E193" s="14"/>
      <c r="F193" s="14"/>
      <c r="G193" s="29"/>
      <c r="H193" s="21"/>
      <c r="I193" s="14"/>
      <c r="J193" s="21"/>
      <c r="K193" s="21"/>
      <c r="L193" s="21"/>
      <c r="M193" s="24"/>
      <c r="N193" s="24"/>
      <c r="O193" s="24"/>
      <c r="P193" s="24"/>
    </row>
    <row r="194" ht="16.5" customHeight="1">
      <c r="D194" s="14"/>
      <c r="E194" s="14"/>
      <c r="F194" s="14"/>
      <c r="G194" s="29"/>
      <c r="H194" s="21"/>
      <c r="I194" s="14"/>
      <c r="J194" s="21"/>
      <c r="K194" s="21"/>
      <c r="L194" s="21"/>
      <c r="M194" s="24"/>
      <c r="N194" s="24"/>
      <c r="O194" s="24"/>
      <c r="P194" s="24"/>
    </row>
    <row r="195" ht="16.5" customHeight="1">
      <c r="D195" s="14"/>
      <c r="E195" s="14"/>
      <c r="F195" s="14"/>
      <c r="G195" s="29"/>
      <c r="H195" s="21"/>
      <c r="I195" s="14"/>
      <c r="J195" s="21"/>
      <c r="K195" s="21"/>
      <c r="L195" s="21"/>
      <c r="M195" s="24"/>
      <c r="N195" s="24"/>
      <c r="O195" s="24"/>
      <c r="P195" s="24"/>
    </row>
    <row r="196" ht="16.5" customHeight="1">
      <c r="D196" s="14"/>
      <c r="E196" s="14"/>
      <c r="F196" s="14"/>
      <c r="G196" s="29"/>
      <c r="H196" s="21"/>
      <c r="I196" s="14"/>
      <c r="J196" s="21"/>
      <c r="K196" s="21"/>
      <c r="L196" s="21"/>
      <c r="M196" s="24"/>
      <c r="N196" s="24"/>
      <c r="O196" s="24"/>
      <c r="P196" s="24"/>
    </row>
    <row r="197" ht="16.5" customHeight="1">
      <c r="D197" s="14"/>
      <c r="E197" s="14"/>
      <c r="F197" s="14"/>
      <c r="G197" s="29"/>
      <c r="H197" s="21"/>
      <c r="I197" s="14"/>
      <c r="J197" s="21"/>
      <c r="K197" s="21"/>
      <c r="L197" s="21"/>
      <c r="M197" s="24"/>
      <c r="N197" s="24"/>
      <c r="O197" s="24"/>
      <c r="P197" s="24"/>
    </row>
    <row r="198" ht="16.5" customHeight="1">
      <c r="D198" s="14"/>
      <c r="E198" s="14"/>
      <c r="F198" s="14"/>
      <c r="G198" s="29"/>
      <c r="H198" s="21"/>
      <c r="I198" s="14"/>
      <c r="J198" s="21"/>
      <c r="K198" s="21"/>
      <c r="L198" s="21"/>
      <c r="M198" s="24"/>
      <c r="N198" s="24"/>
      <c r="O198" s="24"/>
      <c r="P198" s="24"/>
    </row>
    <row r="199" ht="16.5" customHeight="1">
      <c r="D199" s="14"/>
      <c r="E199" s="14"/>
      <c r="F199" s="14"/>
      <c r="G199" s="29"/>
      <c r="H199" s="21"/>
      <c r="I199" s="14"/>
      <c r="J199" s="21"/>
      <c r="K199" s="21"/>
      <c r="L199" s="21"/>
      <c r="M199" s="24"/>
      <c r="N199" s="24"/>
      <c r="O199" s="24"/>
      <c r="P199" s="24"/>
    </row>
    <row r="200" ht="16.5" customHeight="1">
      <c r="D200" s="14"/>
      <c r="E200" s="14"/>
      <c r="F200" s="14"/>
      <c r="G200" s="29"/>
      <c r="H200" s="21"/>
      <c r="I200" s="14"/>
      <c r="J200" s="21"/>
      <c r="K200" s="21"/>
      <c r="L200" s="21"/>
      <c r="M200" s="24"/>
      <c r="N200" s="24"/>
      <c r="O200" s="24"/>
      <c r="P200" s="24"/>
    </row>
    <row r="201" ht="16.5" customHeight="1">
      <c r="D201" s="14"/>
      <c r="E201" s="14"/>
      <c r="F201" s="14"/>
      <c r="G201" s="29"/>
      <c r="H201" s="21"/>
      <c r="I201" s="14"/>
      <c r="J201" s="21"/>
      <c r="K201" s="21"/>
      <c r="L201" s="21"/>
      <c r="M201" s="24"/>
      <c r="N201" s="24"/>
      <c r="O201" s="24"/>
      <c r="P201" s="24"/>
    </row>
    <row r="202" ht="16.5" customHeight="1">
      <c r="D202" s="14"/>
      <c r="E202" s="14"/>
      <c r="F202" s="14"/>
      <c r="G202" s="29"/>
      <c r="H202" s="21"/>
      <c r="I202" s="14"/>
      <c r="J202" s="21"/>
      <c r="K202" s="21"/>
      <c r="L202" s="21"/>
      <c r="M202" s="24"/>
      <c r="N202" s="24"/>
      <c r="O202" s="24"/>
      <c r="P202" s="24"/>
    </row>
    <row r="203" ht="16.5" customHeight="1">
      <c r="D203" s="14"/>
      <c r="E203" s="14"/>
      <c r="F203" s="14"/>
      <c r="G203" s="29"/>
      <c r="H203" s="21"/>
      <c r="I203" s="14"/>
      <c r="J203" s="21"/>
      <c r="K203" s="21"/>
      <c r="L203" s="21"/>
      <c r="M203" s="24"/>
      <c r="N203" s="24"/>
      <c r="O203" s="24"/>
      <c r="P203" s="24"/>
    </row>
    <row r="204" ht="16.5" customHeight="1">
      <c r="D204" s="14"/>
      <c r="E204" s="14"/>
      <c r="F204" s="14"/>
      <c r="G204" s="29"/>
      <c r="H204" s="21"/>
      <c r="I204" s="14"/>
      <c r="J204" s="21"/>
      <c r="K204" s="21"/>
      <c r="L204" s="21"/>
      <c r="M204" s="24"/>
      <c r="N204" s="24"/>
      <c r="O204" s="24"/>
      <c r="P204" s="24"/>
    </row>
    <row r="205" ht="16.5" customHeight="1">
      <c r="D205" s="14"/>
      <c r="E205" s="14"/>
      <c r="F205" s="14"/>
      <c r="G205" s="29"/>
      <c r="H205" s="21"/>
      <c r="I205" s="14"/>
      <c r="J205" s="21"/>
      <c r="K205" s="21"/>
      <c r="L205" s="21"/>
      <c r="M205" s="24"/>
      <c r="N205" s="24"/>
      <c r="O205" s="24"/>
      <c r="P205" s="24"/>
    </row>
    <row r="206" ht="16.5" customHeight="1">
      <c r="D206" s="14"/>
      <c r="E206" s="14"/>
      <c r="F206" s="14"/>
      <c r="G206" s="29"/>
      <c r="H206" s="21"/>
      <c r="I206" s="14"/>
      <c r="J206" s="21"/>
      <c r="K206" s="21"/>
      <c r="L206" s="21"/>
      <c r="M206" s="24"/>
      <c r="N206" s="24"/>
      <c r="O206" s="24"/>
      <c r="P206" s="24"/>
    </row>
    <row r="207" ht="16.5" customHeight="1">
      <c r="D207" s="14"/>
      <c r="E207" s="14"/>
      <c r="F207" s="14"/>
      <c r="G207" s="29"/>
      <c r="H207" s="21"/>
      <c r="I207" s="14"/>
      <c r="J207" s="21"/>
      <c r="K207" s="21"/>
      <c r="L207" s="21"/>
      <c r="M207" s="24"/>
      <c r="N207" s="24"/>
      <c r="O207" s="24"/>
      <c r="P207" s="24"/>
    </row>
    <row r="208" ht="16.5" customHeight="1">
      <c r="D208" s="14"/>
      <c r="E208" s="14"/>
      <c r="F208" s="14"/>
      <c r="G208" s="29"/>
      <c r="H208" s="21"/>
      <c r="I208" s="14"/>
      <c r="J208" s="21"/>
      <c r="K208" s="21"/>
      <c r="L208" s="21"/>
      <c r="M208" s="24"/>
      <c r="N208" s="24"/>
      <c r="O208" s="24"/>
      <c r="P208" s="24"/>
    </row>
    <row r="209" ht="16.5" customHeight="1">
      <c r="D209" s="14"/>
      <c r="E209" s="14"/>
      <c r="F209" s="14"/>
      <c r="G209" s="29"/>
      <c r="H209" s="21"/>
      <c r="I209" s="14"/>
      <c r="J209" s="21"/>
      <c r="K209" s="21"/>
      <c r="L209" s="21"/>
      <c r="M209" s="24"/>
      <c r="N209" s="24"/>
      <c r="O209" s="24"/>
      <c r="P209" s="24"/>
    </row>
    <row r="210" ht="16.5" customHeight="1">
      <c r="D210" s="14"/>
      <c r="E210" s="14"/>
      <c r="F210" s="14"/>
      <c r="G210" s="29"/>
      <c r="H210" s="21"/>
      <c r="I210" s="14"/>
      <c r="J210" s="21"/>
      <c r="K210" s="21"/>
      <c r="L210" s="21"/>
      <c r="M210" s="24"/>
      <c r="N210" s="24"/>
      <c r="O210" s="24"/>
      <c r="P210" s="24"/>
    </row>
    <row r="211" ht="16.5" customHeight="1">
      <c r="D211" s="14"/>
      <c r="E211" s="14"/>
      <c r="F211" s="14"/>
      <c r="G211" s="29"/>
      <c r="H211" s="21"/>
      <c r="I211" s="14"/>
      <c r="J211" s="21"/>
      <c r="K211" s="21"/>
      <c r="L211" s="21"/>
      <c r="M211" s="24"/>
      <c r="N211" s="24"/>
      <c r="O211" s="24"/>
      <c r="P211" s="24"/>
    </row>
    <row r="212" ht="16.5" customHeight="1">
      <c r="D212" s="14"/>
      <c r="E212" s="14"/>
      <c r="F212" s="14"/>
      <c r="G212" s="29"/>
      <c r="H212" s="21"/>
      <c r="I212" s="14"/>
      <c r="J212" s="21"/>
      <c r="K212" s="21"/>
      <c r="L212" s="21"/>
      <c r="M212" s="24"/>
      <c r="N212" s="24"/>
      <c r="O212" s="24"/>
      <c r="P212" s="24"/>
    </row>
    <row r="213" ht="16.5" customHeight="1">
      <c r="D213" s="14"/>
      <c r="E213" s="14"/>
      <c r="F213" s="14"/>
      <c r="G213" s="29"/>
      <c r="H213" s="21"/>
      <c r="I213" s="14"/>
      <c r="J213" s="21"/>
      <c r="K213" s="21"/>
      <c r="L213" s="21"/>
      <c r="M213" s="24"/>
      <c r="N213" s="24"/>
      <c r="O213" s="24"/>
      <c r="P213" s="24"/>
    </row>
    <row r="214" ht="16.5" customHeight="1">
      <c r="D214" s="14"/>
      <c r="E214" s="14"/>
      <c r="F214" s="14"/>
      <c r="G214" s="29"/>
      <c r="H214" s="21"/>
      <c r="I214" s="14"/>
      <c r="J214" s="21"/>
      <c r="K214" s="21"/>
      <c r="L214" s="21"/>
      <c r="M214" s="24"/>
      <c r="N214" s="24"/>
      <c r="O214" s="24"/>
      <c r="P214" s="24"/>
    </row>
    <row r="215" ht="16.5" customHeight="1">
      <c r="D215" s="14"/>
      <c r="E215" s="14"/>
      <c r="F215" s="14"/>
      <c r="G215" s="29"/>
      <c r="H215" s="21"/>
      <c r="I215" s="14"/>
      <c r="J215" s="21"/>
      <c r="K215" s="21"/>
      <c r="L215" s="21"/>
      <c r="M215" s="24"/>
      <c r="N215" s="24"/>
      <c r="O215" s="24"/>
      <c r="P215" s="24"/>
    </row>
    <row r="216" ht="16.5" customHeight="1">
      <c r="D216" s="14"/>
      <c r="E216" s="14"/>
      <c r="F216" s="14"/>
      <c r="G216" s="29"/>
      <c r="H216" s="21"/>
      <c r="I216" s="14"/>
      <c r="J216" s="21"/>
      <c r="K216" s="21"/>
      <c r="L216" s="21"/>
      <c r="M216" s="24"/>
      <c r="N216" s="24"/>
      <c r="O216" s="24"/>
      <c r="P216" s="24"/>
    </row>
    <row r="217" ht="16.5" customHeight="1">
      <c r="D217" s="14"/>
      <c r="E217" s="14"/>
      <c r="F217" s="14"/>
      <c r="G217" s="29"/>
      <c r="H217" s="21"/>
      <c r="I217" s="14"/>
      <c r="J217" s="21"/>
      <c r="K217" s="21"/>
      <c r="L217" s="21"/>
      <c r="M217" s="24"/>
      <c r="N217" s="24"/>
      <c r="O217" s="24"/>
      <c r="P217" s="24"/>
    </row>
    <row r="218" ht="16.5" customHeight="1">
      <c r="D218" s="14"/>
      <c r="E218" s="14"/>
      <c r="F218" s="14"/>
      <c r="G218" s="29"/>
      <c r="H218" s="21"/>
      <c r="I218" s="14"/>
      <c r="J218" s="21"/>
      <c r="K218" s="21"/>
      <c r="L218" s="21"/>
      <c r="M218" s="24"/>
      <c r="N218" s="24"/>
      <c r="O218" s="24"/>
      <c r="P218" s="24"/>
    </row>
    <row r="219" ht="16.5" customHeight="1">
      <c r="D219" s="14"/>
      <c r="E219" s="14"/>
      <c r="F219" s="14"/>
      <c r="G219" s="29"/>
      <c r="H219" s="21"/>
      <c r="I219" s="14"/>
      <c r="J219" s="21"/>
      <c r="K219" s="21"/>
      <c r="L219" s="21"/>
      <c r="M219" s="24"/>
      <c r="N219" s="24"/>
      <c r="O219" s="24"/>
      <c r="P219" s="24"/>
    </row>
    <row r="220" ht="16.5" customHeight="1">
      <c r="D220" s="14"/>
      <c r="E220" s="14"/>
      <c r="F220" s="14"/>
      <c r="G220" s="29"/>
      <c r="H220" s="21"/>
      <c r="I220" s="14"/>
      <c r="J220" s="21"/>
      <c r="K220" s="21"/>
      <c r="L220" s="21"/>
      <c r="M220" s="24"/>
      <c r="N220" s="24"/>
      <c r="O220" s="24"/>
      <c r="P220" s="24"/>
    </row>
    <row r="221" ht="16.5" customHeight="1">
      <c r="D221" s="14"/>
      <c r="E221" s="14"/>
      <c r="F221" s="14"/>
      <c r="G221" s="29"/>
      <c r="H221" s="21"/>
      <c r="I221" s="14"/>
      <c r="J221" s="21"/>
      <c r="K221" s="21"/>
      <c r="L221" s="21"/>
      <c r="M221" s="24"/>
      <c r="N221" s="24"/>
      <c r="O221" s="24"/>
      <c r="P221" s="24"/>
    </row>
    <row r="222" ht="16.5" customHeight="1">
      <c r="D222" s="14"/>
      <c r="E222" s="14"/>
      <c r="F222" s="14"/>
      <c r="G222" s="29"/>
      <c r="H222" s="21"/>
      <c r="I222" s="14"/>
      <c r="J222" s="21"/>
      <c r="K222" s="21"/>
      <c r="L222" s="21"/>
      <c r="M222" s="24"/>
      <c r="N222" s="24"/>
      <c r="O222" s="24"/>
      <c r="P222" s="24"/>
    </row>
    <row r="223" ht="16.5" customHeight="1">
      <c r="D223" s="14"/>
      <c r="E223" s="14"/>
      <c r="F223" s="14"/>
      <c r="G223" s="29"/>
      <c r="H223" s="21"/>
      <c r="I223" s="14"/>
      <c r="J223" s="21"/>
      <c r="K223" s="21"/>
      <c r="L223" s="21"/>
      <c r="M223" s="24"/>
      <c r="N223" s="24"/>
      <c r="O223" s="24"/>
      <c r="P223" s="24"/>
    </row>
    <row r="224" ht="16.5" customHeight="1">
      <c r="D224" s="14"/>
      <c r="E224" s="14"/>
      <c r="F224" s="14"/>
      <c r="G224" s="29"/>
      <c r="H224" s="21"/>
      <c r="I224" s="14"/>
      <c r="J224" s="21"/>
      <c r="K224" s="21"/>
      <c r="L224" s="21"/>
      <c r="M224" s="24"/>
      <c r="N224" s="24"/>
      <c r="O224" s="24"/>
      <c r="P224" s="24"/>
    </row>
    <row r="225" ht="16.5" customHeight="1">
      <c r="D225" s="14"/>
      <c r="E225" s="14"/>
      <c r="F225" s="14"/>
      <c r="G225" s="29"/>
      <c r="H225" s="21"/>
      <c r="I225" s="14"/>
      <c r="J225" s="21"/>
      <c r="K225" s="21"/>
      <c r="L225" s="21"/>
      <c r="M225" s="24"/>
      <c r="N225" s="24"/>
      <c r="O225" s="24"/>
      <c r="P225" s="24"/>
    </row>
    <row r="226" ht="16.5" customHeight="1">
      <c r="D226" s="14"/>
      <c r="E226" s="14"/>
      <c r="F226" s="14"/>
      <c r="G226" s="29"/>
      <c r="H226" s="21"/>
      <c r="I226" s="14"/>
      <c r="J226" s="21"/>
      <c r="K226" s="21"/>
      <c r="L226" s="21"/>
      <c r="M226" s="24"/>
      <c r="N226" s="24"/>
      <c r="O226" s="24"/>
      <c r="P226" s="24"/>
    </row>
    <row r="227" ht="16.5" customHeight="1">
      <c r="D227" s="14"/>
      <c r="E227" s="14"/>
      <c r="F227" s="14"/>
      <c r="G227" s="29"/>
      <c r="H227" s="21"/>
      <c r="I227" s="14"/>
      <c r="J227" s="21"/>
      <c r="K227" s="21"/>
      <c r="L227" s="21"/>
      <c r="M227" s="24"/>
      <c r="N227" s="24"/>
      <c r="O227" s="24"/>
      <c r="P227" s="24"/>
    </row>
    <row r="228" ht="16.5" customHeight="1">
      <c r="D228" s="14"/>
      <c r="E228" s="14"/>
      <c r="F228" s="14"/>
      <c r="G228" s="29"/>
      <c r="H228" s="21"/>
      <c r="I228" s="14"/>
      <c r="J228" s="21"/>
      <c r="K228" s="21"/>
      <c r="L228" s="21"/>
      <c r="M228" s="24"/>
      <c r="N228" s="24"/>
      <c r="O228" s="24"/>
      <c r="P228" s="24"/>
    </row>
    <row r="229" ht="16.5" customHeight="1">
      <c r="D229" s="14"/>
      <c r="E229" s="14"/>
      <c r="F229" s="14"/>
      <c r="G229" s="29"/>
      <c r="H229" s="21"/>
      <c r="I229" s="14"/>
      <c r="J229" s="21"/>
      <c r="K229" s="21"/>
      <c r="L229" s="21"/>
      <c r="M229" s="24"/>
      <c r="N229" s="24"/>
      <c r="O229" s="24"/>
      <c r="P229" s="24"/>
    </row>
    <row r="230" ht="16.5" customHeight="1">
      <c r="D230" s="14"/>
      <c r="E230" s="14"/>
      <c r="F230" s="14"/>
      <c r="G230" s="29"/>
      <c r="H230" s="21"/>
      <c r="I230" s="14"/>
      <c r="J230" s="21"/>
      <c r="K230" s="21"/>
      <c r="L230" s="21"/>
      <c r="M230" s="24"/>
      <c r="N230" s="24"/>
      <c r="O230" s="24"/>
      <c r="P230" s="24"/>
    </row>
    <row r="231" ht="16.5" customHeight="1">
      <c r="D231" s="14"/>
      <c r="E231" s="14"/>
      <c r="F231" s="14"/>
      <c r="G231" s="29"/>
      <c r="H231" s="21"/>
      <c r="I231" s="14"/>
      <c r="J231" s="21"/>
      <c r="K231" s="21"/>
      <c r="L231" s="21"/>
      <c r="M231" s="24"/>
      <c r="N231" s="24"/>
      <c r="O231" s="24"/>
      <c r="P231" s="24"/>
    </row>
    <row r="232" ht="16.5" customHeight="1">
      <c r="D232" s="14"/>
      <c r="E232" s="14"/>
      <c r="F232" s="14"/>
      <c r="G232" s="29"/>
      <c r="H232" s="21"/>
      <c r="I232" s="14"/>
      <c r="J232" s="21"/>
      <c r="K232" s="21"/>
      <c r="L232" s="21"/>
      <c r="M232" s="24"/>
      <c r="N232" s="24"/>
      <c r="O232" s="24"/>
      <c r="P232" s="24"/>
    </row>
    <row r="233" ht="16.5" customHeight="1">
      <c r="D233" s="14"/>
      <c r="E233" s="14"/>
      <c r="F233" s="14"/>
      <c r="G233" s="29"/>
      <c r="H233" s="21"/>
      <c r="I233" s="14"/>
      <c r="J233" s="21"/>
      <c r="K233" s="21"/>
      <c r="L233" s="21"/>
      <c r="M233" s="24"/>
      <c r="N233" s="24"/>
      <c r="O233" s="24"/>
      <c r="P233" s="24"/>
    </row>
    <row r="234" ht="16.5" customHeight="1">
      <c r="D234" s="14"/>
      <c r="E234" s="14"/>
      <c r="F234" s="14"/>
      <c r="G234" s="29"/>
      <c r="H234" s="21"/>
      <c r="I234" s="14"/>
      <c r="J234" s="21"/>
      <c r="K234" s="21"/>
      <c r="L234" s="21"/>
      <c r="M234" s="24"/>
      <c r="N234" s="24"/>
      <c r="O234" s="24"/>
      <c r="P234" s="24"/>
    </row>
    <row r="235" ht="16.5" customHeight="1">
      <c r="D235" s="14"/>
      <c r="E235" s="14"/>
      <c r="F235" s="14"/>
      <c r="G235" s="29"/>
      <c r="H235" s="21"/>
      <c r="I235" s="14"/>
      <c r="J235" s="21"/>
      <c r="K235" s="21"/>
      <c r="L235" s="21"/>
      <c r="M235" s="24"/>
      <c r="N235" s="24"/>
      <c r="O235" s="24"/>
      <c r="P235" s="24"/>
    </row>
    <row r="236" ht="16.5" customHeight="1">
      <c r="D236" s="14"/>
      <c r="E236" s="14"/>
      <c r="F236" s="14"/>
      <c r="G236" s="29"/>
      <c r="H236" s="21"/>
      <c r="I236" s="14"/>
      <c r="J236" s="21"/>
      <c r="K236" s="21"/>
      <c r="L236" s="21"/>
      <c r="M236" s="24"/>
      <c r="N236" s="24"/>
      <c r="O236" s="24"/>
      <c r="P236" s="24"/>
    </row>
    <row r="237" ht="16.5" customHeight="1">
      <c r="D237" s="14"/>
      <c r="E237" s="14"/>
      <c r="F237" s="14"/>
      <c r="G237" s="29"/>
      <c r="H237" s="21"/>
      <c r="I237" s="14"/>
      <c r="J237" s="21"/>
      <c r="K237" s="21"/>
      <c r="L237" s="21"/>
      <c r="M237" s="24"/>
      <c r="N237" s="24"/>
      <c r="O237" s="24"/>
      <c r="P237" s="24"/>
    </row>
    <row r="238" ht="16.5" customHeight="1">
      <c r="D238" s="14"/>
      <c r="E238" s="14"/>
      <c r="F238" s="14"/>
      <c r="G238" s="29"/>
      <c r="H238" s="21"/>
      <c r="I238" s="14"/>
      <c r="J238" s="21"/>
      <c r="K238" s="21"/>
      <c r="L238" s="21"/>
      <c r="M238" s="24"/>
      <c r="N238" s="24"/>
      <c r="O238" s="24"/>
      <c r="P238" s="24"/>
    </row>
    <row r="239" ht="16.5" customHeight="1">
      <c r="D239" s="14"/>
      <c r="E239" s="14"/>
      <c r="F239" s="14"/>
      <c r="G239" s="29"/>
      <c r="H239" s="21"/>
      <c r="I239" s="14"/>
      <c r="J239" s="21"/>
      <c r="K239" s="21"/>
      <c r="L239" s="21"/>
      <c r="M239" s="24"/>
      <c r="N239" s="24"/>
      <c r="O239" s="24"/>
      <c r="P239" s="24"/>
    </row>
    <row r="240" ht="16.5" customHeight="1">
      <c r="D240" s="14"/>
      <c r="E240" s="14"/>
      <c r="F240" s="14"/>
      <c r="G240" s="29"/>
      <c r="H240" s="21"/>
      <c r="I240" s="14"/>
      <c r="J240" s="21"/>
      <c r="K240" s="21"/>
      <c r="L240" s="21"/>
      <c r="M240" s="24"/>
      <c r="N240" s="24"/>
      <c r="O240" s="24"/>
      <c r="P240" s="24"/>
    </row>
    <row r="241" ht="16.5" customHeight="1">
      <c r="D241" s="14"/>
      <c r="E241" s="14"/>
      <c r="F241" s="14"/>
      <c r="G241" s="29"/>
      <c r="H241" s="21"/>
      <c r="I241" s="14"/>
      <c r="J241" s="21"/>
      <c r="K241" s="21"/>
      <c r="L241" s="21"/>
      <c r="M241" s="24"/>
      <c r="N241" s="24"/>
      <c r="O241" s="24"/>
      <c r="P241" s="24"/>
    </row>
    <row r="242" ht="16.5" customHeight="1">
      <c r="D242" s="14"/>
      <c r="E242" s="14"/>
      <c r="F242" s="14"/>
      <c r="G242" s="29"/>
      <c r="H242" s="21"/>
      <c r="I242" s="14"/>
      <c r="J242" s="21"/>
      <c r="K242" s="21"/>
      <c r="L242" s="21"/>
      <c r="M242" s="24"/>
      <c r="N242" s="24"/>
      <c r="O242" s="24"/>
      <c r="P242" s="24"/>
    </row>
    <row r="243" ht="16.5" customHeight="1">
      <c r="D243" s="14"/>
      <c r="E243" s="14"/>
      <c r="F243" s="14"/>
      <c r="G243" s="29"/>
      <c r="H243" s="21"/>
      <c r="I243" s="14"/>
      <c r="J243" s="21"/>
      <c r="K243" s="21"/>
      <c r="L243" s="21"/>
      <c r="M243" s="24"/>
      <c r="N243" s="24"/>
      <c r="O243" s="24"/>
      <c r="P243" s="24"/>
    </row>
    <row r="244" ht="16.5" customHeight="1">
      <c r="D244" s="14"/>
      <c r="E244" s="14"/>
      <c r="F244" s="14"/>
      <c r="G244" s="29"/>
      <c r="H244" s="21"/>
      <c r="I244" s="14"/>
      <c r="J244" s="21"/>
      <c r="K244" s="21"/>
      <c r="L244" s="21"/>
      <c r="M244" s="24"/>
      <c r="N244" s="24"/>
      <c r="O244" s="24"/>
      <c r="P244" s="24"/>
    </row>
    <row r="245" ht="16.5" customHeight="1">
      <c r="D245" s="14"/>
      <c r="E245" s="14"/>
      <c r="F245" s="14"/>
      <c r="G245" s="29"/>
      <c r="H245" s="21"/>
      <c r="I245" s="14"/>
      <c r="J245" s="21"/>
      <c r="K245" s="21"/>
      <c r="L245" s="21"/>
      <c r="M245" s="24"/>
      <c r="N245" s="24"/>
      <c r="O245" s="24"/>
      <c r="P245" s="24"/>
    </row>
    <row r="246" ht="16.5" customHeight="1">
      <c r="D246" s="14"/>
      <c r="E246" s="14"/>
      <c r="F246" s="14"/>
      <c r="G246" s="29"/>
      <c r="H246" s="21"/>
      <c r="I246" s="14"/>
      <c r="J246" s="21"/>
      <c r="K246" s="21"/>
      <c r="L246" s="21"/>
      <c r="M246" s="24"/>
      <c r="N246" s="24"/>
      <c r="O246" s="24"/>
      <c r="P246" s="24"/>
    </row>
    <row r="247" ht="16.5" customHeight="1">
      <c r="D247" s="14"/>
      <c r="E247" s="14"/>
      <c r="F247" s="14"/>
      <c r="G247" s="29"/>
      <c r="H247" s="21"/>
      <c r="I247" s="14"/>
      <c r="J247" s="21"/>
      <c r="K247" s="21"/>
      <c r="L247" s="21"/>
      <c r="M247" s="24"/>
      <c r="N247" s="24"/>
      <c r="O247" s="24"/>
      <c r="P247" s="24"/>
    </row>
    <row r="248" ht="16.5" customHeight="1">
      <c r="D248" s="14"/>
      <c r="E248" s="14"/>
      <c r="F248" s="14"/>
      <c r="G248" s="29"/>
      <c r="H248" s="21"/>
      <c r="I248" s="14"/>
      <c r="J248" s="21"/>
      <c r="K248" s="21"/>
      <c r="L248" s="21"/>
      <c r="M248" s="24"/>
      <c r="N248" s="24"/>
      <c r="O248" s="24"/>
      <c r="P248" s="24"/>
    </row>
    <row r="249" ht="16.5" customHeight="1">
      <c r="D249" s="14"/>
      <c r="E249" s="14"/>
      <c r="F249" s="14"/>
      <c r="G249" s="29"/>
      <c r="H249" s="21"/>
      <c r="I249" s="14"/>
      <c r="J249" s="21"/>
      <c r="K249" s="21"/>
      <c r="L249" s="21"/>
      <c r="M249" s="24"/>
      <c r="N249" s="24"/>
      <c r="O249" s="24"/>
      <c r="P249" s="24"/>
    </row>
    <row r="250" ht="16.5" customHeight="1">
      <c r="D250" s="14"/>
      <c r="E250" s="14"/>
      <c r="F250" s="14"/>
      <c r="G250" s="29"/>
      <c r="H250" s="21"/>
      <c r="I250" s="14"/>
      <c r="J250" s="21"/>
      <c r="K250" s="21"/>
      <c r="L250" s="21"/>
      <c r="M250" s="24"/>
      <c r="N250" s="24"/>
      <c r="O250" s="24"/>
      <c r="P250" s="24"/>
    </row>
    <row r="251" ht="16.5" customHeight="1">
      <c r="D251" s="14"/>
      <c r="E251" s="14"/>
      <c r="F251" s="14"/>
      <c r="G251" s="29"/>
      <c r="H251" s="21"/>
      <c r="I251" s="14"/>
      <c r="J251" s="21"/>
      <c r="K251" s="21"/>
      <c r="L251" s="21"/>
      <c r="M251" s="24"/>
      <c r="N251" s="24"/>
      <c r="O251" s="24"/>
      <c r="P251" s="24"/>
    </row>
    <row r="252" ht="16.5" customHeight="1">
      <c r="D252" s="14"/>
      <c r="E252" s="14"/>
      <c r="F252" s="14"/>
      <c r="G252" s="29"/>
      <c r="H252" s="21"/>
      <c r="I252" s="14"/>
      <c r="J252" s="21"/>
      <c r="K252" s="21"/>
      <c r="L252" s="21"/>
      <c r="M252" s="24"/>
      <c r="N252" s="24"/>
      <c r="O252" s="24"/>
      <c r="P252" s="24"/>
    </row>
    <row r="253" ht="16.5" customHeight="1">
      <c r="D253" s="14"/>
      <c r="E253" s="14"/>
      <c r="F253" s="14"/>
      <c r="G253" s="29"/>
      <c r="H253" s="21"/>
      <c r="I253" s="14"/>
      <c r="J253" s="21"/>
      <c r="K253" s="21"/>
      <c r="L253" s="21"/>
      <c r="M253" s="24"/>
      <c r="N253" s="24"/>
      <c r="O253" s="24"/>
      <c r="P253" s="24"/>
    </row>
    <row r="254" ht="16.5" customHeight="1">
      <c r="D254" s="14"/>
      <c r="E254" s="14"/>
      <c r="F254" s="14"/>
      <c r="G254" s="29"/>
      <c r="H254" s="21"/>
      <c r="I254" s="14"/>
      <c r="J254" s="21"/>
      <c r="K254" s="21"/>
      <c r="L254" s="21"/>
      <c r="M254" s="24"/>
      <c r="N254" s="24"/>
      <c r="O254" s="24"/>
      <c r="P254" s="24"/>
    </row>
    <row r="255" ht="16.5" customHeight="1">
      <c r="D255" s="14"/>
      <c r="E255" s="14"/>
      <c r="F255" s="14"/>
      <c r="G255" s="29"/>
      <c r="H255" s="21"/>
      <c r="I255" s="14"/>
      <c r="J255" s="21"/>
      <c r="K255" s="21"/>
      <c r="L255" s="21"/>
      <c r="M255" s="24"/>
      <c r="N255" s="24"/>
      <c r="O255" s="24"/>
      <c r="P255" s="24"/>
    </row>
    <row r="256" ht="16.5" customHeight="1">
      <c r="D256" s="14"/>
      <c r="E256" s="14"/>
      <c r="F256" s="14"/>
      <c r="G256" s="29"/>
      <c r="H256" s="21"/>
      <c r="I256" s="14"/>
      <c r="J256" s="21"/>
      <c r="K256" s="21"/>
      <c r="L256" s="21"/>
      <c r="M256" s="24"/>
      <c r="N256" s="24"/>
      <c r="O256" s="24"/>
      <c r="P256" s="24"/>
    </row>
    <row r="257" ht="16.5" customHeight="1">
      <c r="D257" s="14"/>
      <c r="E257" s="14"/>
      <c r="F257" s="14"/>
      <c r="G257" s="29"/>
      <c r="H257" s="21"/>
      <c r="I257" s="14"/>
      <c r="J257" s="21"/>
      <c r="K257" s="21"/>
      <c r="L257" s="21"/>
      <c r="M257" s="24"/>
      <c r="N257" s="24"/>
      <c r="O257" s="24"/>
      <c r="P257" s="24"/>
    </row>
    <row r="258" ht="16.5" customHeight="1">
      <c r="D258" s="14"/>
      <c r="E258" s="14"/>
      <c r="F258" s="14"/>
      <c r="G258" s="29"/>
      <c r="H258" s="21"/>
      <c r="I258" s="14"/>
      <c r="J258" s="21"/>
      <c r="K258" s="21"/>
      <c r="L258" s="21"/>
      <c r="M258" s="24"/>
      <c r="N258" s="24"/>
      <c r="O258" s="24"/>
      <c r="P258" s="24"/>
    </row>
    <row r="259" ht="16.5" customHeight="1">
      <c r="D259" s="14"/>
      <c r="E259" s="14"/>
      <c r="F259" s="14"/>
      <c r="G259" s="29"/>
      <c r="H259" s="21"/>
      <c r="I259" s="14"/>
      <c r="J259" s="21"/>
      <c r="K259" s="21"/>
      <c r="L259" s="21"/>
      <c r="M259" s="24"/>
      <c r="N259" s="24"/>
      <c r="O259" s="24"/>
      <c r="P259" s="24"/>
    </row>
    <row r="260" ht="16.5" customHeight="1">
      <c r="D260" s="14"/>
      <c r="E260" s="14"/>
      <c r="F260" s="14"/>
      <c r="G260" s="29"/>
      <c r="H260" s="21"/>
      <c r="I260" s="14"/>
      <c r="J260" s="21"/>
      <c r="K260" s="21"/>
      <c r="L260" s="21"/>
      <c r="M260" s="24"/>
      <c r="N260" s="24"/>
      <c r="O260" s="24"/>
      <c r="P260" s="24"/>
    </row>
    <row r="261" ht="16.5" customHeight="1">
      <c r="D261" s="14"/>
      <c r="E261" s="14"/>
      <c r="F261" s="14"/>
      <c r="G261" s="29"/>
      <c r="H261" s="21"/>
      <c r="I261" s="14"/>
      <c r="J261" s="21"/>
      <c r="K261" s="21"/>
      <c r="L261" s="21"/>
      <c r="M261" s="24"/>
      <c r="N261" s="24"/>
      <c r="O261" s="24"/>
      <c r="P261" s="24"/>
    </row>
    <row r="262" ht="16.5" customHeight="1">
      <c r="D262" s="14"/>
      <c r="E262" s="14"/>
      <c r="F262" s="14"/>
      <c r="G262" s="29"/>
      <c r="H262" s="21"/>
      <c r="I262" s="14"/>
      <c r="J262" s="21"/>
      <c r="K262" s="21"/>
      <c r="L262" s="21"/>
      <c r="M262" s="24"/>
      <c r="N262" s="24"/>
      <c r="O262" s="24"/>
      <c r="P262" s="24"/>
    </row>
    <row r="263" ht="16.5" customHeight="1">
      <c r="D263" s="14"/>
      <c r="E263" s="14"/>
      <c r="F263" s="14"/>
      <c r="G263" s="29"/>
      <c r="H263" s="21"/>
      <c r="I263" s="14"/>
      <c r="J263" s="21"/>
      <c r="K263" s="21"/>
      <c r="L263" s="21"/>
      <c r="M263" s="24"/>
      <c r="N263" s="24"/>
      <c r="O263" s="24"/>
      <c r="P263" s="24"/>
    </row>
    <row r="264" ht="16.5" customHeight="1">
      <c r="D264" s="14"/>
      <c r="E264" s="14"/>
      <c r="F264" s="14"/>
      <c r="G264" s="29"/>
      <c r="H264" s="21"/>
      <c r="I264" s="14"/>
      <c r="J264" s="21"/>
      <c r="K264" s="21"/>
      <c r="L264" s="21"/>
      <c r="M264" s="24"/>
      <c r="N264" s="24"/>
      <c r="O264" s="24"/>
      <c r="P264" s="24"/>
    </row>
    <row r="265" ht="16.5" customHeight="1">
      <c r="D265" s="14"/>
      <c r="E265" s="14"/>
      <c r="F265" s="14"/>
      <c r="G265" s="29"/>
      <c r="H265" s="21"/>
      <c r="I265" s="14"/>
      <c r="J265" s="21"/>
      <c r="K265" s="21"/>
      <c r="L265" s="21"/>
      <c r="M265" s="24"/>
      <c r="N265" s="24"/>
      <c r="O265" s="24"/>
      <c r="P265" s="24"/>
    </row>
    <row r="266" ht="16.5" customHeight="1">
      <c r="D266" s="14"/>
      <c r="E266" s="14"/>
      <c r="F266" s="14"/>
      <c r="G266" s="29"/>
      <c r="H266" s="21"/>
      <c r="I266" s="14"/>
      <c r="J266" s="21"/>
      <c r="K266" s="21"/>
      <c r="L266" s="21"/>
      <c r="M266" s="24"/>
      <c r="N266" s="24"/>
      <c r="O266" s="24"/>
      <c r="P266" s="24"/>
    </row>
    <row r="267" ht="16.5" customHeight="1">
      <c r="D267" s="14"/>
      <c r="E267" s="14"/>
      <c r="F267" s="14"/>
      <c r="G267" s="29"/>
      <c r="H267" s="21"/>
      <c r="I267" s="14"/>
      <c r="J267" s="21"/>
      <c r="K267" s="21"/>
      <c r="L267" s="21"/>
      <c r="M267" s="24"/>
      <c r="N267" s="24"/>
      <c r="O267" s="24"/>
      <c r="P267" s="24"/>
    </row>
    <row r="268" ht="16.5" customHeight="1">
      <c r="D268" s="14"/>
      <c r="E268" s="14"/>
      <c r="F268" s="14"/>
      <c r="G268" s="29"/>
      <c r="H268" s="21"/>
      <c r="I268" s="14"/>
      <c r="J268" s="21"/>
      <c r="K268" s="21"/>
      <c r="L268" s="21"/>
      <c r="M268" s="24"/>
      <c r="N268" s="24"/>
      <c r="O268" s="24"/>
      <c r="P268" s="24"/>
    </row>
    <row r="269" ht="16.5" customHeight="1">
      <c r="D269" s="14"/>
      <c r="E269" s="14"/>
      <c r="F269" s="14"/>
      <c r="G269" s="29"/>
      <c r="H269" s="21"/>
      <c r="I269" s="14"/>
      <c r="J269" s="21"/>
      <c r="K269" s="21"/>
      <c r="L269" s="21"/>
      <c r="M269" s="24"/>
      <c r="N269" s="24"/>
      <c r="O269" s="24"/>
      <c r="P269" s="24"/>
    </row>
    <row r="270" ht="16.5" customHeight="1">
      <c r="D270" s="14"/>
      <c r="E270" s="14"/>
      <c r="F270" s="14"/>
      <c r="G270" s="29"/>
      <c r="H270" s="21"/>
      <c r="I270" s="14"/>
      <c r="J270" s="21"/>
      <c r="K270" s="21"/>
      <c r="L270" s="21"/>
      <c r="M270" s="24"/>
      <c r="N270" s="24"/>
      <c r="O270" s="24"/>
      <c r="P270" s="24"/>
    </row>
    <row r="271" ht="16.5" customHeight="1">
      <c r="D271" s="14"/>
      <c r="E271" s="14"/>
      <c r="F271" s="14"/>
      <c r="G271" s="29"/>
      <c r="H271" s="21"/>
      <c r="I271" s="14"/>
      <c r="J271" s="21"/>
      <c r="K271" s="21"/>
      <c r="L271" s="21"/>
      <c r="M271" s="24"/>
      <c r="N271" s="24"/>
      <c r="O271" s="24"/>
      <c r="P271" s="24"/>
    </row>
    <row r="272" ht="16.5" customHeight="1">
      <c r="D272" s="14"/>
      <c r="E272" s="14"/>
      <c r="F272" s="14"/>
      <c r="G272" s="29"/>
      <c r="H272" s="21"/>
      <c r="I272" s="14"/>
      <c r="J272" s="21"/>
      <c r="K272" s="21"/>
      <c r="L272" s="21"/>
      <c r="M272" s="24"/>
      <c r="N272" s="24"/>
      <c r="O272" s="24"/>
      <c r="P272" s="24"/>
    </row>
    <row r="273" ht="16.5" customHeight="1">
      <c r="D273" s="14"/>
      <c r="E273" s="14"/>
      <c r="F273" s="14"/>
      <c r="G273" s="29"/>
      <c r="H273" s="21"/>
      <c r="I273" s="14"/>
      <c r="J273" s="21"/>
      <c r="K273" s="21"/>
      <c r="L273" s="21"/>
      <c r="M273" s="24"/>
      <c r="N273" s="24"/>
      <c r="O273" s="24"/>
      <c r="P273" s="24"/>
    </row>
    <row r="274" ht="16.5" customHeight="1">
      <c r="D274" s="14"/>
      <c r="E274" s="14"/>
      <c r="F274" s="14"/>
      <c r="G274" s="29"/>
      <c r="H274" s="21"/>
      <c r="I274" s="14"/>
      <c r="J274" s="21"/>
      <c r="K274" s="21"/>
      <c r="L274" s="21"/>
      <c r="M274" s="24"/>
      <c r="N274" s="24"/>
      <c r="O274" s="24"/>
      <c r="P274" s="24"/>
    </row>
    <row r="275" ht="16.5" customHeight="1">
      <c r="D275" s="14"/>
      <c r="E275" s="14"/>
      <c r="F275" s="14"/>
      <c r="G275" s="29"/>
      <c r="H275" s="21"/>
      <c r="I275" s="14"/>
      <c r="J275" s="21"/>
      <c r="K275" s="21"/>
      <c r="L275" s="21"/>
      <c r="M275" s="24"/>
      <c r="N275" s="24"/>
      <c r="O275" s="24"/>
      <c r="P275" s="24"/>
    </row>
    <row r="276" ht="16.5" customHeight="1">
      <c r="D276" s="14"/>
      <c r="E276" s="14"/>
      <c r="F276" s="14"/>
      <c r="G276" s="29"/>
      <c r="H276" s="21"/>
      <c r="I276" s="14"/>
      <c r="J276" s="21"/>
      <c r="K276" s="21"/>
      <c r="L276" s="21"/>
      <c r="M276" s="24"/>
      <c r="N276" s="24"/>
      <c r="O276" s="24"/>
      <c r="P276" s="24"/>
    </row>
    <row r="277" ht="16.5" customHeight="1">
      <c r="D277" s="14"/>
      <c r="E277" s="14"/>
      <c r="F277" s="14"/>
      <c r="G277" s="29"/>
      <c r="H277" s="21"/>
      <c r="I277" s="14"/>
      <c r="J277" s="21"/>
      <c r="K277" s="21"/>
      <c r="L277" s="21"/>
      <c r="M277" s="24"/>
      <c r="N277" s="24"/>
      <c r="O277" s="24"/>
      <c r="P277" s="24"/>
    </row>
    <row r="278" ht="16.5" customHeight="1">
      <c r="D278" s="14"/>
      <c r="E278" s="14"/>
      <c r="F278" s="14"/>
      <c r="G278" s="29"/>
      <c r="H278" s="21"/>
      <c r="I278" s="14"/>
      <c r="J278" s="21"/>
      <c r="K278" s="21"/>
      <c r="L278" s="21"/>
      <c r="M278" s="24"/>
      <c r="N278" s="24"/>
      <c r="O278" s="24"/>
      <c r="P278" s="24"/>
    </row>
    <row r="279" ht="16.5" customHeight="1">
      <c r="D279" s="14"/>
      <c r="E279" s="14"/>
      <c r="F279" s="14"/>
      <c r="G279" s="29"/>
      <c r="H279" s="21"/>
      <c r="I279" s="14"/>
      <c r="J279" s="21"/>
      <c r="K279" s="21"/>
      <c r="L279" s="21"/>
      <c r="M279" s="24"/>
      <c r="N279" s="24"/>
      <c r="O279" s="24"/>
      <c r="P279" s="24"/>
    </row>
    <row r="280" ht="16.5" customHeight="1">
      <c r="D280" s="14"/>
      <c r="E280" s="14"/>
      <c r="F280" s="14"/>
      <c r="G280" s="29"/>
      <c r="H280" s="21"/>
      <c r="I280" s="14"/>
      <c r="J280" s="21"/>
      <c r="K280" s="21"/>
      <c r="L280" s="21"/>
      <c r="M280" s="24"/>
      <c r="N280" s="24"/>
      <c r="O280" s="24"/>
      <c r="P280" s="24"/>
    </row>
    <row r="281" ht="16.5" customHeight="1">
      <c r="D281" s="14"/>
      <c r="E281" s="14"/>
      <c r="F281" s="14"/>
      <c r="G281" s="29"/>
      <c r="H281" s="21"/>
      <c r="I281" s="14"/>
      <c r="J281" s="21"/>
      <c r="K281" s="21"/>
      <c r="L281" s="21"/>
      <c r="M281" s="24"/>
      <c r="N281" s="24"/>
      <c r="O281" s="24"/>
      <c r="P281" s="24"/>
    </row>
    <row r="282" ht="16.5" customHeight="1">
      <c r="D282" s="14"/>
      <c r="E282" s="14"/>
      <c r="F282" s="14"/>
      <c r="G282" s="29"/>
      <c r="H282" s="21"/>
      <c r="I282" s="14"/>
      <c r="J282" s="21"/>
      <c r="K282" s="21"/>
      <c r="L282" s="21"/>
      <c r="M282" s="24"/>
      <c r="N282" s="24"/>
      <c r="O282" s="24"/>
      <c r="P282" s="24"/>
    </row>
    <row r="283" ht="16.5" customHeight="1">
      <c r="D283" s="14"/>
      <c r="E283" s="14"/>
      <c r="F283" s="14"/>
      <c r="G283" s="29"/>
      <c r="H283" s="21"/>
      <c r="I283" s="14"/>
      <c r="J283" s="21"/>
      <c r="K283" s="21"/>
      <c r="L283" s="21"/>
      <c r="M283" s="24"/>
      <c r="N283" s="24"/>
      <c r="O283" s="24"/>
      <c r="P283" s="24"/>
    </row>
    <row r="284" ht="16.5" customHeight="1">
      <c r="D284" s="14"/>
      <c r="E284" s="14"/>
      <c r="F284" s="14"/>
      <c r="G284" s="29"/>
      <c r="H284" s="21"/>
      <c r="I284" s="14"/>
      <c r="J284" s="21"/>
      <c r="K284" s="21"/>
      <c r="L284" s="21"/>
      <c r="M284" s="24"/>
      <c r="N284" s="24"/>
      <c r="O284" s="24"/>
      <c r="P284" s="24"/>
    </row>
    <row r="285" ht="16.5" customHeight="1">
      <c r="D285" s="14"/>
      <c r="E285" s="14"/>
      <c r="F285" s="14"/>
      <c r="G285" s="29"/>
      <c r="H285" s="21"/>
      <c r="I285" s="14"/>
      <c r="J285" s="21"/>
      <c r="K285" s="21"/>
      <c r="L285" s="21"/>
      <c r="M285" s="24"/>
      <c r="N285" s="24"/>
      <c r="O285" s="24"/>
      <c r="P285" s="24"/>
    </row>
    <row r="286" ht="16.5" customHeight="1">
      <c r="D286" s="14"/>
      <c r="E286" s="14"/>
      <c r="F286" s="14"/>
      <c r="G286" s="29"/>
      <c r="H286" s="21"/>
      <c r="I286" s="14"/>
      <c r="J286" s="21"/>
      <c r="K286" s="21"/>
      <c r="L286" s="21"/>
      <c r="M286" s="24"/>
      <c r="N286" s="24"/>
      <c r="O286" s="24"/>
      <c r="P286" s="24"/>
    </row>
    <row r="287" ht="16.5" customHeight="1">
      <c r="D287" s="14"/>
      <c r="E287" s="14"/>
      <c r="F287" s="14"/>
      <c r="G287" s="29"/>
      <c r="H287" s="21"/>
      <c r="I287" s="14"/>
      <c r="J287" s="21"/>
      <c r="K287" s="21"/>
      <c r="L287" s="21"/>
      <c r="M287" s="24"/>
      <c r="N287" s="24"/>
      <c r="O287" s="24"/>
      <c r="P287" s="24"/>
    </row>
    <row r="288" ht="16.5" customHeight="1">
      <c r="D288" s="14"/>
      <c r="E288" s="14"/>
      <c r="F288" s="14"/>
      <c r="G288" s="29"/>
      <c r="H288" s="21"/>
      <c r="I288" s="14"/>
      <c r="J288" s="21"/>
      <c r="K288" s="21"/>
      <c r="L288" s="21"/>
      <c r="M288" s="24"/>
      <c r="N288" s="24"/>
      <c r="O288" s="24"/>
      <c r="P288" s="24"/>
    </row>
    <row r="289" ht="16.5" customHeight="1">
      <c r="D289" s="14"/>
      <c r="E289" s="14"/>
      <c r="F289" s="14"/>
      <c r="G289" s="29"/>
      <c r="H289" s="21"/>
      <c r="I289" s="14"/>
      <c r="J289" s="21"/>
      <c r="K289" s="21"/>
      <c r="L289" s="21"/>
      <c r="M289" s="24"/>
      <c r="N289" s="24"/>
      <c r="O289" s="24"/>
      <c r="P289" s="24"/>
    </row>
    <row r="290" ht="16.5" customHeight="1">
      <c r="D290" s="14"/>
      <c r="E290" s="14"/>
      <c r="F290" s="14"/>
      <c r="G290" s="29"/>
      <c r="H290" s="21"/>
      <c r="I290" s="14"/>
      <c r="J290" s="21"/>
      <c r="K290" s="21"/>
      <c r="L290" s="21"/>
      <c r="M290" s="24"/>
      <c r="N290" s="24"/>
      <c r="O290" s="24"/>
      <c r="P290" s="24"/>
    </row>
    <row r="291" ht="16.5" customHeight="1">
      <c r="D291" s="14"/>
      <c r="E291" s="14"/>
      <c r="F291" s="14"/>
      <c r="G291" s="29"/>
      <c r="H291" s="21"/>
      <c r="I291" s="14"/>
      <c r="J291" s="21"/>
      <c r="K291" s="21"/>
      <c r="L291" s="21"/>
      <c r="M291" s="24"/>
      <c r="N291" s="24"/>
      <c r="O291" s="24"/>
      <c r="P291" s="24"/>
    </row>
    <row r="292" ht="16.5" customHeight="1">
      <c r="D292" s="14"/>
      <c r="E292" s="14"/>
      <c r="F292" s="14"/>
      <c r="G292" s="29"/>
      <c r="H292" s="21"/>
      <c r="I292" s="14"/>
      <c r="J292" s="21"/>
      <c r="K292" s="21"/>
      <c r="L292" s="21"/>
      <c r="M292" s="24"/>
      <c r="N292" s="24"/>
      <c r="O292" s="24"/>
      <c r="P292" s="24"/>
    </row>
    <row r="293" ht="16.5" customHeight="1">
      <c r="D293" s="14"/>
      <c r="E293" s="14"/>
      <c r="F293" s="14"/>
      <c r="G293" s="29"/>
      <c r="H293" s="21"/>
      <c r="I293" s="14"/>
      <c r="J293" s="21"/>
      <c r="K293" s="21"/>
      <c r="L293" s="21"/>
      <c r="M293" s="24"/>
      <c r="N293" s="24"/>
      <c r="O293" s="24"/>
      <c r="P293" s="24"/>
    </row>
    <row r="294" ht="16.5" customHeight="1">
      <c r="D294" s="14"/>
      <c r="E294" s="14"/>
      <c r="F294" s="14"/>
      <c r="G294" s="29"/>
      <c r="H294" s="21"/>
      <c r="I294" s="14"/>
      <c r="J294" s="21"/>
      <c r="K294" s="21"/>
      <c r="L294" s="21"/>
      <c r="M294" s="24"/>
      <c r="N294" s="24"/>
      <c r="O294" s="24"/>
      <c r="P294" s="24"/>
    </row>
    <row r="295" ht="16.5" customHeight="1">
      <c r="D295" s="14"/>
      <c r="E295" s="14"/>
      <c r="F295" s="14"/>
      <c r="G295" s="29"/>
      <c r="H295" s="21"/>
      <c r="I295" s="14"/>
      <c r="J295" s="21"/>
      <c r="K295" s="21"/>
      <c r="L295" s="21"/>
      <c r="M295" s="24"/>
      <c r="N295" s="24"/>
      <c r="O295" s="24"/>
      <c r="P295" s="24"/>
    </row>
    <row r="296" ht="16.5" customHeight="1">
      <c r="D296" s="14"/>
      <c r="E296" s="14"/>
      <c r="F296" s="14"/>
      <c r="G296" s="29"/>
      <c r="H296" s="21"/>
      <c r="I296" s="14"/>
      <c r="J296" s="21"/>
      <c r="K296" s="21"/>
      <c r="L296" s="21"/>
      <c r="M296" s="24"/>
      <c r="N296" s="24"/>
      <c r="O296" s="24"/>
      <c r="P296" s="24"/>
    </row>
    <row r="297" ht="16.5" customHeight="1">
      <c r="D297" s="14"/>
      <c r="E297" s="14"/>
      <c r="F297" s="14"/>
      <c r="G297" s="29"/>
      <c r="H297" s="21"/>
      <c r="I297" s="14"/>
      <c r="J297" s="21"/>
      <c r="K297" s="21"/>
      <c r="L297" s="21"/>
      <c r="M297" s="24"/>
      <c r="N297" s="24"/>
      <c r="O297" s="24"/>
      <c r="P297" s="24"/>
    </row>
    <row r="298" ht="16.5" customHeight="1">
      <c r="D298" s="14"/>
      <c r="E298" s="14"/>
      <c r="F298" s="14"/>
      <c r="G298" s="29"/>
      <c r="H298" s="21"/>
      <c r="I298" s="14"/>
      <c r="J298" s="21"/>
      <c r="K298" s="21"/>
      <c r="L298" s="21"/>
      <c r="M298" s="24"/>
      <c r="N298" s="24"/>
      <c r="O298" s="24"/>
      <c r="P298" s="24"/>
    </row>
    <row r="299" ht="16.5" customHeight="1">
      <c r="D299" s="14"/>
      <c r="E299" s="14"/>
      <c r="F299" s="14"/>
      <c r="G299" s="29"/>
      <c r="H299" s="21"/>
      <c r="I299" s="14"/>
      <c r="J299" s="21"/>
      <c r="K299" s="21"/>
      <c r="L299" s="21"/>
      <c r="M299" s="24"/>
      <c r="N299" s="24"/>
      <c r="O299" s="24"/>
      <c r="P299" s="24"/>
    </row>
    <row r="300" ht="16.5" customHeight="1">
      <c r="D300" s="14"/>
      <c r="E300" s="14"/>
      <c r="F300" s="14"/>
      <c r="G300" s="29"/>
      <c r="H300" s="21"/>
      <c r="I300" s="14"/>
      <c r="J300" s="21"/>
      <c r="K300" s="21"/>
      <c r="L300" s="21"/>
      <c r="M300" s="24"/>
      <c r="N300" s="24"/>
      <c r="O300" s="24"/>
      <c r="P300" s="24"/>
    </row>
    <row r="301" ht="16.5" customHeight="1">
      <c r="D301" s="14"/>
      <c r="E301" s="14"/>
      <c r="F301" s="14"/>
      <c r="G301" s="29"/>
      <c r="H301" s="21"/>
      <c r="I301" s="14"/>
      <c r="J301" s="21"/>
      <c r="K301" s="21"/>
      <c r="L301" s="21"/>
      <c r="M301" s="24"/>
      <c r="N301" s="24"/>
      <c r="O301" s="24"/>
      <c r="P301" s="24"/>
    </row>
    <row r="302" ht="16.5" customHeight="1">
      <c r="D302" s="14"/>
      <c r="E302" s="14"/>
      <c r="F302" s="14"/>
      <c r="G302" s="29"/>
      <c r="H302" s="21"/>
      <c r="I302" s="14"/>
      <c r="J302" s="21"/>
      <c r="K302" s="21"/>
      <c r="L302" s="21"/>
      <c r="M302" s="24"/>
      <c r="N302" s="24"/>
      <c r="O302" s="24"/>
      <c r="P302" s="24"/>
    </row>
    <row r="303" ht="16.5" customHeight="1">
      <c r="D303" s="14"/>
      <c r="E303" s="14"/>
      <c r="F303" s="14"/>
      <c r="G303" s="29"/>
      <c r="H303" s="21"/>
      <c r="I303" s="14"/>
      <c r="J303" s="21"/>
      <c r="K303" s="21"/>
      <c r="L303" s="21"/>
      <c r="M303" s="24"/>
      <c r="N303" s="24"/>
      <c r="O303" s="24"/>
      <c r="P303" s="24"/>
    </row>
    <row r="304" ht="16.5" customHeight="1">
      <c r="D304" s="14"/>
      <c r="E304" s="14"/>
      <c r="F304" s="14"/>
      <c r="G304" s="29"/>
      <c r="H304" s="21"/>
      <c r="I304" s="14"/>
      <c r="J304" s="21"/>
      <c r="K304" s="21"/>
      <c r="L304" s="21"/>
      <c r="M304" s="24"/>
      <c r="N304" s="24"/>
      <c r="O304" s="24"/>
      <c r="P304" s="24"/>
    </row>
    <row r="305" ht="16.5" customHeight="1">
      <c r="D305" s="14"/>
      <c r="E305" s="14"/>
      <c r="F305" s="14"/>
      <c r="G305" s="29"/>
      <c r="H305" s="21"/>
      <c r="I305" s="14"/>
      <c r="J305" s="21"/>
      <c r="K305" s="21"/>
      <c r="L305" s="21"/>
      <c r="M305" s="24"/>
      <c r="N305" s="24"/>
      <c r="O305" s="24"/>
      <c r="P305" s="24"/>
    </row>
    <row r="306" ht="16.5" customHeight="1">
      <c r="D306" s="14"/>
      <c r="E306" s="14"/>
      <c r="F306" s="14"/>
      <c r="G306" s="29"/>
      <c r="H306" s="21"/>
      <c r="I306" s="14"/>
      <c r="J306" s="21"/>
      <c r="K306" s="21"/>
      <c r="L306" s="21"/>
      <c r="M306" s="24"/>
      <c r="N306" s="24"/>
      <c r="O306" s="24"/>
      <c r="P306" s="24"/>
    </row>
    <row r="307" ht="16.5" customHeight="1">
      <c r="D307" s="14"/>
      <c r="E307" s="14"/>
      <c r="F307" s="14"/>
      <c r="G307" s="29"/>
      <c r="H307" s="21"/>
      <c r="I307" s="14"/>
      <c r="J307" s="21"/>
      <c r="K307" s="21"/>
      <c r="L307" s="21"/>
      <c r="M307" s="24"/>
      <c r="N307" s="24"/>
      <c r="O307" s="24"/>
      <c r="P307" s="24"/>
    </row>
    <row r="308" ht="16.5" customHeight="1">
      <c r="D308" s="14"/>
      <c r="E308" s="14"/>
      <c r="F308" s="14"/>
      <c r="G308" s="29"/>
      <c r="H308" s="21"/>
      <c r="I308" s="14"/>
      <c r="J308" s="21"/>
      <c r="K308" s="21"/>
      <c r="L308" s="21"/>
      <c r="M308" s="24"/>
      <c r="N308" s="24"/>
      <c r="O308" s="24"/>
      <c r="P308" s="24"/>
    </row>
    <row r="309" ht="16.5" customHeight="1">
      <c r="D309" s="14"/>
      <c r="E309" s="14"/>
      <c r="F309" s="14"/>
      <c r="G309" s="29"/>
      <c r="H309" s="21"/>
      <c r="I309" s="14"/>
      <c r="J309" s="21"/>
      <c r="K309" s="21"/>
      <c r="L309" s="21"/>
      <c r="M309" s="24"/>
      <c r="N309" s="24"/>
      <c r="O309" s="24"/>
      <c r="P309" s="24"/>
    </row>
    <row r="310" ht="16.5" customHeight="1">
      <c r="D310" s="14"/>
      <c r="E310" s="14"/>
      <c r="F310" s="14"/>
      <c r="G310" s="29"/>
      <c r="H310" s="21"/>
      <c r="I310" s="14"/>
      <c r="J310" s="21"/>
      <c r="K310" s="21"/>
      <c r="L310" s="21"/>
      <c r="M310" s="24"/>
      <c r="N310" s="24"/>
      <c r="O310" s="24"/>
      <c r="P310" s="24"/>
    </row>
    <row r="311" ht="16.5" customHeight="1">
      <c r="D311" s="14"/>
      <c r="E311" s="14"/>
      <c r="F311" s="14"/>
      <c r="G311" s="29"/>
      <c r="H311" s="21"/>
      <c r="I311" s="14"/>
      <c r="J311" s="21"/>
      <c r="K311" s="21"/>
      <c r="L311" s="21"/>
      <c r="M311" s="24"/>
      <c r="N311" s="24"/>
      <c r="O311" s="24"/>
      <c r="P311" s="24"/>
    </row>
    <row r="312" ht="16.5" customHeight="1">
      <c r="D312" s="14"/>
      <c r="E312" s="14"/>
      <c r="F312" s="14"/>
      <c r="G312" s="29"/>
      <c r="H312" s="21"/>
      <c r="I312" s="14"/>
      <c r="J312" s="21"/>
      <c r="K312" s="21"/>
      <c r="L312" s="21"/>
      <c r="M312" s="24"/>
      <c r="N312" s="24"/>
      <c r="O312" s="24"/>
      <c r="P312" s="24"/>
    </row>
    <row r="313" ht="16.5" customHeight="1">
      <c r="D313" s="14"/>
      <c r="E313" s="14"/>
      <c r="F313" s="14"/>
      <c r="G313" s="29"/>
      <c r="H313" s="21"/>
      <c r="I313" s="14"/>
      <c r="J313" s="21"/>
      <c r="K313" s="21"/>
      <c r="L313" s="21"/>
      <c r="M313" s="24"/>
      <c r="N313" s="24"/>
      <c r="O313" s="24"/>
      <c r="P313" s="24"/>
    </row>
    <row r="314" ht="16.5" customHeight="1">
      <c r="D314" s="14"/>
      <c r="E314" s="14"/>
      <c r="F314" s="14"/>
      <c r="G314" s="29"/>
      <c r="H314" s="21"/>
      <c r="I314" s="14"/>
      <c r="J314" s="21"/>
      <c r="K314" s="21"/>
      <c r="L314" s="21"/>
      <c r="M314" s="24"/>
      <c r="N314" s="24"/>
      <c r="O314" s="24"/>
      <c r="P314" s="24"/>
    </row>
    <row r="315" ht="16.5" customHeight="1">
      <c r="D315" s="14"/>
      <c r="E315" s="14"/>
      <c r="F315" s="14"/>
      <c r="G315" s="29"/>
      <c r="H315" s="21"/>
      <c r="I315" s="14"/>
      <c r="J315" s="21"/>
      <c r="K315" s="21"/>
      <c r="L315" s="21"/>
      <c r="M315" s="24"/>
      <c r="N315" s="24"/>
      <c r="O315" s="24"/>
      <c r="P315" s="24"/>
    </row>
    <row r="316" ht="16.5" customHeight="1">
      <c r="D316" s="14"/>
      <c r="E316" s="14"/>
      <c r="F316" s="14"/>
      <c r="G316" s="29"/>
      <c r="H316" s="21"/>
      <c r="I316" s="14"/>
      <c r="J316" s="21"/>
      <c r="K316" s="21"/>
      <c r="L316" s="21"/>
      <c r="M316" s="24"/>
      <c r="N316" s="24"/>
      <c r="O316" s="24"/>
      <c r="P316" s="24"/>
    </row>
    <row r="317" ht="16.5" customHeight="1">
      <c r="D317" s="14"/>
      <c r="E317" s="14"/>
      <c r="F317" s="14"/>
      <c r="G317" s="29"/>
      <c r="H317" s="21"/>
      <c r="I317" s="14"/>
      <c r="J317" s="21"/>
      <c r="K317" s="21"/>
      <c r="L317" s="21"/>
      <c r="M317" s="24"/>
      <c r="N317" s="24"/>
      <c r="O317" s="24"/>
      <c r="P317" s="24"/>
    </row>
    <row r="318" ht="16.5" customHeight="1">
      <c r="D318" s="14"/>
      <c r="E318" s="14"/>
      <c r="F318" s="14"/>
      <c r="G318" s="29"/>
      <c r="H318" s="21"/>
      <c r="I318" s="14"/>
      <c r="J318" s="21"/>
      <c r="K318" s="21"/>
      <c r="L318" s="21"/>
      <c r="M318" s="24"/>
      <c r="N318" s="24"/>
      <c r="O318" s="24"/>
      <c r="P318" s="24"/>
    </row>
    <row r="319" ht="16.5" customHeight="1">
      <c r="D319" s="14"/>
      <c r="E319" s="14"/>
      <c r="F319" s="14"/>
      <c r="G319" s="29"/>
      <c r="H319" s="21"/>
      <c r="I319" s="14"/>
      <c r="J319" s="21"/>
      <c r="K319" s="21"/>
      <c r="L319" s="21"/>
      <c r="M319" s="24"/>
      <c r="N319" s="24"/>
      <c r="O319" s="24"/>
      <c r="P319" s="24"/>
    </row>
    <row r="320" ht="16.5" customHeight="1">
      <c r="D320" s="14"/>
      <c r="E320" s="14"/>
      <c r="F320" s="14"/>
      <c r="G320" s="29"/>
      <c r="H320" s="21"/>
      <c r="I320" s="14"/>
      <c r="J320" s="21"/>
      <c r="K320" s="21"/>
      <c r="L320" s="21"/>
      <c r="M320" s="24"/>
      <c r="N320" s="24"/>
      <c r="O320" s="24"/>
      <c r="P320" s="24"/>
    </row>
    <row r="321" ht="16.5" customHeight="1">
      <c r="D321" s="14"/>
      <c r="E321" s="14"/>
      <c r="F321" s="14"/>
      <c r="G321" s="29"/>
      <c r="H321" s="21"/>
      <c r="I321" s="14"/>
      <c r="J321" s="21"/>
      <c r="K321" s="21"/>
      <c r="L321" s="21"/>
      <c r="M321" s="24"/>
      <c r="N321" s="24"/>
      <c r="O321" s="24"/>
      <c r="P321" s="24"/>
    </row>
    <row r="322" ht="16.5" customHeight="1">
      <c r="D322" s="14"/>
      <c r="E322" s="14"/>
      <c r="F322" s="14"/>
      <c r="G322" s="29"/>
      <c r="H322" s="21"/>
      <c r="I322" s="14"/>
      <c r="J322" s="21"/>
      <c r="K322" s="21"/>
      <c r="L322" s="21"/>
      <c r="M322" s="24"/>
      <c r="N322" s="24"/>
      <c r="O322" s="24"/>
      <c r="P322" s="24"/>
    </row>
    <row r="323" ht="16.5" customHeight="1">
      <c r="D323" s="14"/>
      <c r="E323" s="14"/>
      <c r="F323" s="14"/>
      <c r="G323" s="29"/>
      <c r="H323" s="21"/>
      <c r="I323" s="14"/>
      <c r="J323" s="21"/>
      <c r="K323" s="21"/>
      <c r="L323" s="21"/>
      <c r="M323" s="24"/>
      <c r="N323" s="24"/>
      <c r="O323" s="24"/>
      <c r="P323" s="24"/>
    </row>
    <row r="324" ht="16.5" customHeight="1">
      <c r="D324" s="14"/>
      <c r="E324" s="14"/>
      <c r="F324" s="14"/>
      <c r="G324" s="29"/>
      <c r="H324" s="21"/>
      <c r="I324" s="14"/>
      <c r="J324" s="21"/>
      <c r="K324" s="21"/>
      <c r="L324" s="21"/>
      <c r="M324" s="24"/>
      <c r="N324" s="24"/>
      <c r="O324" s="24"/>
      <c r="P324" s="24"/>
    </row>
    <row r="325" ht="16.5" customHeight="1">
      <c r="D325" s="14"/>
      <c r="E325" s="14"/>
      <c r="F325" s="14"/>
      <c r="G325" s="29"/>
      <c r="H325" s="21"/>
      <c r="I325" s="14"/>
      <c r="J325" s="21"/>
      <c r="K325" s="21"/>
      <c r="L325" s="21"/>
      <c r="M325" s="24"/>
      <c r="N325" s="24"/>
      <c r="O325" s="24"/>
      <c r="P325" s="24"/>
    </row>
    <row r="326" ht="16.5" customHeight="1">
      <c r="D326" s="14"/>
      <c r="E326" s="14"/>
      <c r="F326" s="14"/>
      <c r="G326" s="29"/>
      <c r="H326" s="21"/>
      <c r="I326" s="14"/>
      <c r="J326" s="21"/>
      <c r="K326" s="21"/>
      <c r="L326" s="21"/>
      <c r="M326" s="24"/>
      <c r="N326" s="24"/>
      <c r="O326" s="24"/>
      <c r="P326" s="24"/>
    </row>
    <row r="327" ht="16.5" customHeight="1">
      <c r="D327" s="14"/>
      <c r="E327" s="14"/>
      <c r="F327" s="14"/>
      <c r="G327" s="29"/>
      <c r="H327" s="21"/>
      <c r="I327" s="14"/>
      <c r="J327" s="21"/>
      <c r="K327" s="21"/>
      <c r="L327" s="21"/>
      <c r="M327" s="24"/>
      <c r="N327" s="24"/>
      <c r="O327" s="24"/>
      <c r="P327" s="24"/>
    </row>
    <row r="328" ht="16.5" customHeight="1">
      <c r="D328" s="14"/>
      <c r="E328" s="14"/>
      <c r="F328" s="14"/>
      <c r="G328" s="29"/>
      <c r="H328" s="21"/>
      <c r="I328" s="14"/>
      <c r="J328" s="21"/>
      <c r="K328" s="21"/>
      <c r="L328" s="21"/>
      <c r="M328" s="24"/>
      <c r="N328" s="24"/>
      <c r="O328" s="24"/>
      <c r="P328" s="24"/>
    </row>
    <row r="329" ht="16.5" customHeight="1">
      <c r="D329" s="14"/>
      <c r="E329" s="14"/>
      <c r="F329" s="14"/>
      <c r="G329" s="29"/>
      <c r="H329" s="21"/>
      <c r="I329" s="14"/>
      <c r="J329" s="21"/>
      <c r="K329" s="21"/>
      <c r="L329" s="21"/>
      <c r="M329" s="24"/>
      <c r="N329" s="24"/>
      <c r="O329" s="24"/>
      <c r="P329" s="24"/>
    </row>
    <row r="330" ht="16.5" customHeight="1">
      <c r="D330" s="14"/>
      <c r="E330" s="14"/>
      <c r="F330" s="14"/>
      <c r="G330" s="29"/>
      <c r="H330" s="21"/>
      <c r="I330" s="14"/>
      <c r="J330" s="21"/>
      <c r="K330" s="21"/>
      <c r="L330" s="21"/>
      <c r="M330" s="24"/>
      <c r="N330" s="24"/>
      <c r="O330" s="24"/>
      <c r="P330" s="24"/>
    </row>
    <row r="331" ht="16.5" customHeight="1">
      <c r="D331" s="14"/>
      <c r="E331" s="14"/>
      <c r="F331" s="14"/>
      <c r="G331" s="29"/>
      <c r="H331" s="21"/>
      <c r="I331" s="14"/>
      <c r="J331" s="21"/>
      <c r="K331" s="21"/>
      <c r="L331" s="21"/>
      <c r="M331" s="24"/>
      <c r="N331" s="24"/>
      <c r="O331" s="24"/>
      <c r="P331" s="24"/>
    </row>
    <row r="332" ht="16.5" customHeight="1">
      <c r="D332" s="14"/>
      <c r="E332" s="14"/>
      <c r="F332" s="14"/>
      <c r="G332" s="29"/>
      <c r="H332" s="21"/>
      <c r="I332" s="14"/>
      <c r="J332" s="21"/>
      <c r="K332" s="21"/>
      <c r="L332" s="21"/>
      <c r="M332" s="24"/>
      <c r="N332" s="24"/>
      <c r="O332" s="24"/>
      <c r="P332" s="24"/>
    </row>
    <row r="333" ht="16.5" customHeight="1">
      <c r="D333" s="14"/>
      <c r="E333" s="14"/>
      <c r="F333" s="14"/>
      <c r="G333" s="29"/>
      <c r="H333" s="21"/>
      <c r="I333" s="14"/>
      <c r="J333" s="21"/>
      <c r="K333" s="21"/>
      <c r="L333" s="21"/>
      <c r="M333" s="24"/>
      <c r="N333" s="24"/>
      <c r="O333" s="24"/>
      <c r="P333" s="24"/>
    </row>
    <row r="334" ht="16.5" customHeight="1">
      <c r="D334" s="14"/>
      <c r="E334" s="14"/>
      <c r="F334" s="14"/>
      <c r="G334" s="29"/>
      <c r="H334" s="21"/>
      <c r="I334" s="14"/>
      <c r="J334" s="21"/>
      <c r="K334" s="21"/>
      <c r="L334" s="21"/>
      <c r="M334" s="24"/>
      <c r="N334" s="24"/>
      <c r="O334" s="24"/>
      <c r="P334" s="24"/>
    </row>
    <row r="335" ht="16.5" customHeight="1">
      <c r="D335" s="14"/>
      <c r="E335" s="14"/>
      <c r="F335" s="14"/>
      <c r="G335" s="29"/>
      <c r="H335" s="21"/>
      <c r="I335" s="14"/>
      <c r="J335" s="21"/>
      <c r="K335" s="21"/>
      <c r="L335" s="21"/>
      <c r="M335" s="24"/>
      <c r="N335" s="24"/>
      <c r="O335" s="24"/>
      <c r="P335" s="24"/>
    </row>
    <row r="336" ht="16.5" customHeight="1">
      <c r="D336" s="14"/>
      <c r="E336" s="14"/>
      <c r="F336" s="14"/>
      <c r="G336" s="29"/>
      <c r="H336" s="21"/>
      <c r="I336" s="14"/>
      <c r="J336" s="21"/>
      <c r="K336" s="21"/>
      <c r="L336" s="21"/>
      <c r="M336" s="24"/>
      <c r="N336" s="24"/>
      <c r="O336" s="24"/>
      <c r="P336" s="24"/>
    </row>
    <row r="337" ht="16.5" customHeight="1">
      <c r="D337" s="14"/>
      <c r="E337" s="14"/>
      <c r="F337" s="14"/>
      <c r="G337" s="29"/>
      <c r="H337" s="21"/>
      <c r="I337" s="14"/>
      <c r="J337" s="21"/>
      <c r="K337" s="21"/>
      <c r="L337" s="21"/>
      <c r="M337" s="24"/>
      <c r="N337" s="24"/>
      <c r="O337" s="24"/>
      <c r="P337" s="24"/>
    </row>
    <row r="338" ht="16.5" customHeight="1">
      <c r="D338" s="14"/>
      <c r="E338" s="14"/>
      <c r="F338" s="14"/>
      <c r="G338" s="29"/>
      <c r="H338" s="21"/>
      <c r="I338" s="14"/>
      <c r="J338" s="21"/>
      <c r="K338" s="21"/>
      <c r="L338" s="21"/>
      <c r="M338" s="24"/>
      <c r="N338" s="24"/>
      <c r="O338" s="24"/>
      <c r="P338" s="24"/>
    </row>
    <row r="339" ht="16.5" customHeight="1">
      <c r="D339" s="14"/>
      <c r="E339" s="14"/>
      <c r="F339" s="14"/>
      <c r="G339" s="29"/>
      <c r="H339" s="21"/>
      <c r="I339" s="14"/>
      <c r="J339" s="21"/>
      <c r="K339" s="21"/>
      <c r="L339" s="21"/>
      <c r="M339" s="24"/>
      <c r="N339" s="24"/>
      <c r="O339" s="24"/>
      <c r="P339" s="24"/>
    </row>
    <row r="340" ht="16.5" customHeight="1">
      <c r="D340" s="14"/>
      <c r="E340" s="14"/>
      <c r="F340" s="14"/>
      <c r="G340" s="29"/>
      <c r="H340" s="21"/>
      <c r="I340" s="14"/>
      <c r="J340" s="21"/>
      <c r="K340" s="21"/>
      <c r="L340" s="21"/>
      <c r="M340" s="24"/>
      <c r="N340" s="24"/>
      <c r="O340" s="24"/>
      <c r="P340" s="24"/>
    </row>
    <row r="341" ht="16.5" customHeight="1">
      <c r="D341" s="14"/>
      <c r="E341" s="14"/>
      <c r="F341" s="14"/>
      <c r="G341" s="29"/>
      <c r="H341" s="21"/>
      <c r="I341" s="14"/>
      <c r="J341" s="21"/>
      <c r="K341" s="21"/>
      <c r="L341" s="21"/>
      <c r="M341" s="24"/>
      <c r="N341" s="24"/>
      <c r="O341" s="24"/>
      <c r="P341" s="24"/>
    </row>
    <row r="342" ht="16.5" customHeight="1">
      <c r="D342" s="14"/>
      <c r="E342" s="14"/>
      <c r="F342" s="14"/>
      <c r="G342" s="29"/>
      <c r="H342" s="21"/>
      <c r="I342" s="14"/>
      <c r="J342" s="21"/>
      <c r="K342" s="21"/>
      <c r="L342" s="21"/>
      <c r="M342" s="24"/>
      <c r="N342" s="24"/>
      <c r="O342" s="24"/>
      <c r="P342" s="24"/>
    </row>
    <row r="343" ht="16.5" customHeight="1">
      <c r="D343" s="14"/>
      <c r="E343" s="14"/>
      <c r="F343" s="14"/>
      <c r="G343" s="29"/>
      <c r="H343" s="21"/>
      <c r="I343" s="14"/>
      <c r="J343" s="21"/>
      <c r="K343" s="21"/>
      <c r="L343" s="21"/>
      <c r="M343" s="24"/>
      <c r="N343" s="24"/>
      <c r="O343" s="24"/>
      <c r="P343" s="24"/>
    </row>
    <row r="344" ht="16.5" customHeight="1">
      <c r="D344" s="14"/>
      <c r="E344" s="14"/>
      <c r="F344" s="14"/>
      <c r="G344" s="29"/>
      <c r="H344" s="21"/>
      <c r="I344" s="14"/>
      <c r="J344" s="21"/>
      <c r="K344" s="21"/>
      <c r="L344" s="21"/>
      <c r="M344" s="24"/>
      <c r="N344" s="24"/>
      <c r="O344" s="24"/>
      <c r="P344" s="24"/>
    </row>
    <row r="345" ht="16.5" customHeight="1">
      <c r="D345" s="14"/>
      <c r="E345" s="14"/>
      <c r="F345" s="14"/>
      <c r="G345" s="29"/>
      <c r="H345" s="21"/>
      <c r="I345" s="14"/>
      <c r="J345" s="21"/>
      <c r="K345" s="21"/>
      <c r="L345" s="21"/>
      <c r="M345" s="24"/>
      <c r="N345" s="24"/>
      <c r="O345" s="24"/>
      <c r="P345" s="24"/>
    </row>
    <row r="346" ht="16.5" customHeight="1">
      <c r="D346" s="14"/>
      <c r="E346" s="14"/>
      <c r="F346" s="14"/>
      <c r="G346" s="29"/>
      <c r="H346" s="21"/>
      <c r="I346" s="14"/>
      <c r="J346" s="21"/>
      <c r="K346" s="21"/>
      <c r="L346" s="21"/>
      <c r="M346" s="24"/>
      <c r="N346" s="24"/>
      <c r="O346" s="24"/>
      <c r="P346" s="24"/>
    </row>
    <row r="347" ht="16.5" customHeight="1">
      <c r="D347" s="14"/>
      <c r="E347" s="14"/>
      <c r="F347" s="14"/>
      <c r="G347" s="29"/>
      <c r="H347" s="21"/>
      <c r="I347" s="14"/>
      <c r="J347" s="21"/>
      <c r="K347" s="21"/>
      <c r="L347" s="21"/>
      <c r="M347" s="24"/>
      <c r="N347" s="24"/>
      <c r="O347" s="24"/>
      <c r="P347" s="24"/>
    </row>
    <row r="348" ht="16.5" customHeight="1">
      <c r="D348" s="14"/>
      <c r="E348" s="14"/>
      <c r="F348" s="14"/>
      <c r="G348" s="29"/>
      <c r="H348" s="21"/>
      <c r="I348" s="14"/>
      <c r="J348" s="21"/>
      <c r="K348" s="21"/>
      <c r="L348" s="21"/>
      <c r="M348" s="24"/>
      <c r="N348" s="24"/>
      <c r="O348" s="24"/>
      <c r="P348" s="24"/>
    </row>
    <row r="349" ht="16.5" customHeight="1">
      <c r="D349" s="14"/>
      <c r="E349" s="14"/>
      <c r="F349" s="14"/>
      <c r="G349" s="29"/>
      <c r="H349" s="21"/>
      <c r="I349" s="14"/>
      <c r="J349" s="21"/>
      <c r="K349" s="21"/>
      <c r="L349" s="21"/>
      <c r="M349" s="24"/>
      <c r="N349" s="24"/>
      <c r="O349" s="24"/>
      <c r="P349" s="24"/>
    </row>
    <row r="350" ht="16.5" customHeight="1">
      <c r="D350" s="14"/>
      <c r="E350" s="14"/>
      <c r="F350" s="14"/>
      <c r="G350" s="29"/>
      <c r="H350" s="21"/>
      <c r="I350" s="14"/>
      <c r="J350" s="21"/>
      <c r="K350" s="21"/>
      <c r="L350" s="21"/>
      <c r="M350" s="24"/>
      <c r="N350" s="24"/>
      <c r="O350" s="24"/>
      <c r="P350" s="24"/>
    </row>
    <row r="351" ht="16.5" customHeight="1">
      <c r="D351" s="14"/>
      <c r="E351" s="14"/>
      <c r="F351" s="14"/>
      <c r="G351" s="29"/>
      <c r="H351" s="21"/>
      <c r="I351" s="14"/>
      <c r="J351" s="21"/>
      <c r="K351" s="21"/>
      <c r="L351" s="21"/>
      <c r="M351" s="24"/>
      <c r="N351" s="24"/>
      <c r="O351" s="24"/>
      <c r="P351" s="24"/>
    </row>
    <row r="352" ht="16.5" customHeight="1">
      <c r="D352" s="14"/>
      <c r="E352" s="14"/>
      <c r="F352" s="14"/>
      <c r="G352" s="29"/>
      <c r="H352" s="21"/>
      <c r="I352" s="14"/>
      <c r="J352" s="21"/>
      <c r="K352" s="21"/>
      <c r="L352" s="21"/>
      <c r="M352" s="24"/>
      <c r="N352" s="24"/>
      <c r="O352" s="24"/>
      <c r="P352" s="24"/>
    </row>
    <row r="353" ht="16.5" customHeight="1">
      <c r="D353" s="14"/>
      <c r="E353" s="14"/>
      <c r="F353" s="14"/>
      <c r="G353" s="29"/>
      <c r="H353" s="21"/>
      <c r="I353" s="14"/>
      <c r="J353" s="21"/>
      <c r="K353" s="21"/>
      <c r="L353" s="21"/>
      <c r="M353" s="24"/>
      <c r="N353" s="24"/>
      <c r="O353" s="24"/>
      <c r="P353" s="24"/>
    </row>
    <row r="354" ht="16.5" customHeight="1">
      <c r="D354" s="14"/>
      <c r="E354" s="14"/>
      <c r="F354" s="14"/>
      <c r="G354" s="29"/>
      <c r="H354" s="21"/>
      <c r="I354" s="14"/>
      <c r="J354" s="21"/>
      <c r="K354" s="21"/>
      <c r="L354" s="21"/>
      <c r="M354" s="24"/>
      <c r="N354" s="24"/>
      <c r="O354" s="24"/>
      <c r="P354" s="24"/>
    </row>
    <row r="355" ht="16.5" customHeight="1">
      <c r="D355" s="14"/>
      <c r="E355" s="14"/>
      <c r="F355" s="14"/>
      <c r="G355" s="29"/>
      <c r="H355" s="21"/>
      <c r="I355" s="14"/>
      <c r="J355" s="21"/>
      <c r="K355" s="21"/>
      <c r="L355" s="21"/>
      <c r="M355" s="24"/>
      <c r="N355" s="24"/>
      <c r="O355" s="24"/>
      <c r="P355" s="24"/>
    </row>
    <row r="356" ht="16.5" customHeight="1">
      <c r="D356" s="14"/>
      <c r="E356" s="14"/>
      <c r="F356" s="14"/>
      <c r="G356" s="29"/>
      <c r="H356" s="21"/>
      <c r="I356" s="14"/>
      <c r="J356" s="21"/>
      <c r="K356" s="21"/>
      <c r="L356" s="21"/>
      <c r="M356" s="24"/>
      <c r="N356" s="24"/>
      <c r="O356" s="24"/>
      <c r="P356" s="24"/>
    </row>
    <row r="357" ht="16.5" customHeight="1">
      <c r="D357" s="14"/>
      <c r="E357" s="14"/>
      <c r="F357" s="14"/>
      <c r="G357" s="29"/>
      <c r="H357" s="21"/>
      <c r="I357" s="14"/>
      <c r="J357" s="21"/>
      <c r="K357" s="21"/>
      <c r="L357" s="21"/>
      <c r="M357" s="24"/>
      <c r="N357" s="24"/>
      <c r="O357" s="24"/>
      <c r="P357" s="24"/>
    </row>
    <row r="358" ht="16.5" customHeight="1">
      <c r="D358" s="14"/>
      <c r="E358" s="14"/>
      <c r="F358" s="14"/>
      <c r="G358" s="29"/>
      <c r="H358" s="21"/>
      <c r="I358" s="14"/>
      <c r="J358" s="21"/>
      <c r="K358" s="21"/>
      <c r="L358" s="21"/>
      <c r="M358" s="24"/>
      <c r="N358" s="24"/>
      <c r="O358" s="24"/>
      <c r="P358" s="24"/>
    </row>
    <row r="359" ht="16.5" customHeight="1">
      <c r="D359" s="14"/>
      <c r="E359" s="14"/>
      <c r="F359" s="14"/>
      <c r="G359" s="29"/>
      <c r="H359" s="21"/>
      <c r="I359" s="14"/>
      <c r="J359" s="21"/>
      <c r="K359" s="21"/>
      <c r="L359" s="21"/>
      <c r="M359" s="24"/>
      <c r="N359" s="24"/>
      <c r="O359" s="24"/>
      <c r="P359" s="24"/>
    </row>
    <row r="360" ht="16.5" customHeight="1">
      <c r="D360" s="14"/>
      <c r="E360" s="14"/>
      <c r="F360" s="14"/>
      <c r="G360" s="29"/>
      <c r="H360" s="21"/>
      <c r="I360" s="14"/>
      <c r="J360" s="21"/>
      <c r="K360" s="21"/>
      <c r="L360" s="21"/>
      <c r="M360" s="24"/>
      <c r="N360" s="24"/>
      <c r="O360" s="24"/>
      <c r="P360" s="24"/>
    </row>
    <row r="361" ht="16.5" customHeight="1">
      <c r="D361" s="14"/>
      <c r="E361" s="14"/>
      <c r="F361" s="14"/>
      <c r="G361" s="29"/>
      <c r="H361" s="21"/>
      <c r="I361" s="14"/>
      <c r="J361" s="21"/>
      <c r="K361" s="21"/>
      <c r="L361" s="21"/>
      <c r="M361" s="24"/>
      <c r="N361" s="24"/>
      <c r="O361" s="24"/>
      <c r="P361" s="24"/>
    </row>
    <row r="362" ht="16.5" customHeight="1">
      <c r="D362" s="14"/>
      <c r="E362" s="14"/>
      <c r="F362" s="14"/>
      <c r="G362" s="29"/>
      <c r="H362" s="21"/>
      <c r="I362" s="14"/>
      <c r="J362" s="21"/>
      <c r="K362" s="21"/>
      <c r="L362" s="21"/>
      <c r="M362" s="24"/>
      <c r="N362" s="24"/>
      <c r="O362" s="24"/>
      <c r="P362" s="24"/>
    </row>
    <row r="363" ht="16.5" customHeight="1">
      <c r="D363" s="14"/>
      <c r="E363" s="14"/>
      <c r="F363" s="14"/>
      <c r="G363" s="29"/>
      <c r="H363" s="21"/>
      <c r="I363" s="14"/>
      <c r="J363" s="21"/>
      <c r="K363" s="21"/>
      <c r="L363" s="21"/>
      <c r="M363" s="24"/>
      <c r="N363" s="24"/>
      <c r="O363" s="24"/>
      <c r="P363" s="24"/>
    </row>
    <row r="364" ht="16.5" customHeight="1">
      <c r="D364" s="14"/>
      <c r="E364" s="14"/>
      <c r="F364" s="14"/>
      <c r="G364" s="29"/>
      <c r="H364" s="21"/>
      <c r="I364" s="14"/>
      <c r="J364" s="21"/>
      <c r="K364" s="21"/>
      <c r="L364" s="21"/>
      <c r="M364" s="24"/>
      <c r="N364" s="24"/>
      <c r="O364" s="24"/>
      <c r="P364" s="24"/>
    </row>
    <row r="365" ht="16.5" customHeight="1">
      <c r="D365" s="14"/>
      <c r="E365" s="14"/>
      <c r="F365" s="14"/>
      <c r="G365" s="29"/>
      <c r="H365" s="21"/>
      <c r="I365" s="14"/>
      <c r="J365" s="21"/>
      <c r="K365" s="21"/>
      <c r="L365" s="21"/>
      <c r="M365" s="24"/>
      <c r="N365" s="24"/>
      <c r="O365" s="24"/>
      <c r="P365" s="24"/>
    </row>
    <row r="366" ht="16.5" customHeight="1">
      <c r="D366" s="14"/>
      <c r="E366" s="14"/>
      <c r="F366" s="14"/>
      <c r="G366" s="29"/>
      <c r="H366" s="21"/>
      <c r="I366" s="14"/>
      <c r="J366" s="21"/>
      <c r="K366" s="21"/>
      <c r="L366" s="21"/>
      <c r="M366" s="24"/>
      <c r="N366" s="24"/>
      <c r="O366" s="24"/>
      <c r="P366" s="24"/>
    </row>
    <row r="367" ht="16.5" customHeight="1">
      <c r="D367" s="14"/>
      <c r="E367" s="14"/>
      <c r="F367" s="14"/>
      <c r="G367" s="29"/>
      <c r="H367" s="21"/>
      <c r="I367" s="14"/>
      <c r="J367" s="21"/>
      <c r="K367" s="21"/>
      <c r="L367" s="21"/>
      <c r="M367" s="24"/>
      <c r="N367" s="24"/>
      <c r="O367" s="24"/>
      <c r="P367" s="24"/>
    </row>
    <row r="368" ht="16.5" customHeight="1">
      <c r="D368" s="14"/>
      <c r="E368" s="14"/>
      <c r="F368" s="14"/>
      <c r="G368" s="29"/>
      <c r="H368" s="21"/>
      <c r="I368" s="14"/>
      <c r="J368" s="21"/>
      <c r="K368" s="21"/>
      <c r="L368" s="21"/>
      <c r="M368" s="24"/>
      <c r="N368" s="24"/>
      <c r="O368" s="24"/>
      <c r="P368" s="24"/>
    </row>
    <row r="369" ht="16.5" customHeight="1">
      <c r="D369" s="14"/>
      <c r="E369" s="14"/>
      <c r="F369" s="14"/>
      <c r="G369" s="29"/>
      <c r="H369" s="21"/>
      <c r="I369" s="14"/>
      <c r="J369" s="21"/>
      <c r="K369" s="21"/>
      <c r="L369" s="21"/>
      <c r="M369" s="24"/>
      <c r="N369" s="24"/>
      <c r="O369" s="24"/>
      <c r="P369" s="24"/>
    </row>
    <row r="370" ht="16.5" customHeight="1">
      <c r="D370" s="14"/>
      <c r="E370" s="14"/>
      <c r="F370" s="14"/>
      <c r="G370" s="29"/>
      <c r="H370" s="21"/>
      <c r="I370" s="14"/>
      <c r="J370" s="21"/>
      <c r="K370" s="21"/>
      <c r="L370" s="21"/>
      <c r="M370" s="24"/>
      <c r="N370" s="24"/>
      <c r="O370" s="24"/>
      <c r="P370" s="24"/>
    </row>
    <row r="371" ht="16.5" customHeight="1">
      <c r="D371" s="14"/>
      <c r="E371" s="14"/>
      <c r="F371" s="14"/>
      <c r="G371" s="29"/>
      <c r="H371" s="21"/>
      <c r="I371" s="14"/>
      <c r="J371" s="21"/>
      <c r="K371" s="21"/>
      <c r="L371" s="21"/>
      <c r="M371" s="24"/>
      <c r="N371" s="24"/>
      <c r="O371" s="24"/>
      <c r="P371" s="24"/>
    </row>
    <row r="372" ht="16.5" customHeight="1">
      <c r="D372" s="14"/>
      <c r="E372" s="14"/>
      <c r="F372" s="14"/>
      <c r="G372" s="29"/>
      <c r="H372" s="21"/>
      <c r="I372" s="14"/>
      <c r="J372" s="21"/>
      <c r="K372" s="21"/>
      <c r="L372" s="21"/>
      <c r="M372" s="24"/>
      <c r="N372" s="24"/>
      <c r="O372" s="24"/>
      <c r="P372" s="24"/>
    </row>
    <row r="373" ht="16.5" customHeight="1">
      <c r="D373" s="14"/>
      <c r="E373" s="14"/>
      <c r="F373" s="14"/>
      <c r="G373" s="29"/>
      <c r="H373" s="21"/>
      <c r="I373" s="14"/>
      <c r="J373" s="21"/>
      <c r="K373" s="21"/>
      <c r="L373" s="21"/>
      <c r="M373" s="24"/>
      <c r="N373" s="24"/>
      <c r="O373" s="24"/>
      <c r="P373" s="24"/>
    </row>
    <row r="374" ht="16.5" customHeight="1">
      <c r="D374" s="14"/>
      <c r="E374" s="14"/>
      <c r="F374" s="14"/>
      <c r="G374" s="29"/>
      <c r="H374" s="21"/>
      <c r="I374" s="14"/>
      <c r="J374" s="21"/>
      <c r="K374" s="21"/>
      <c r="L374" s="21"/>
      <c r="M374" s="24"/>
      <c r="N374" s="24"/>
      <c r="O374" s="24"/>
      <c r="P374" s="24"/>
    </row>
    <row r="375" ht="16.5" customHeight="1">
      <c r="D375" s="14"/>
      <c r="E375" s="14"/>
      <c r="F375" s="14"/>
      <c r="G375" s="29"/>
      <c r="H375" s="21"/>
      <c r="I375" s="14"/>
      <c r="J375" s="21"/>
      <c r="K375" s="21"/>
      <c r="L375" s="21"/>
      <c r="M375" s="24"/>
      <c r="N375" s="24"/>
      <c r="O375" s="24"/>
      <c r="P375" s="24"/>
    </row>
    <row r="376" ht="16.5" customHeight="1">
      <c r="D376" s="14"/>
      <c r="E376" s="14"/>
      <c r="F376" s="14"/>
      <c r="G376" s="29"/>
      <c r="H376" s="21"/>
      <c r="I376" s="14"/>
      <c r="J376" s="21"/>
      <c r="K376" s="21"/>
      <c r="L376" s="21"/>
      <c r="M376" s="24"/>
      <c r="N376" s="24"/>
      <c r="O376" s="24"/>
      <c r="P376" s="24"/>
    </row>
    <row r="377" ht="16.5" customHeight="1">
      <c r="D377" s="14"/>
      <c r="E377" s="14"/>
      <c r="F377" s="14"/>
      <c r="G377" s="29"/>
      <c r="H377" s="21"/>
      <c r="I377" s="14"/>
      <c r="J377" s="21"/>
      <c r="K377" s="21"/>
      <c r="L377" s="21"/>
      <c r="M377" s="24"/>
      <c r="N377" s="24"/>
      <c r="O377" s="24"/>
      <c r="P377" s="24"/>
    </row>
    <row r="378" ht="16.5" customHeight="1">
      <c r="D378" s="14"/>
      <c r="E378" s="14"/>
      <c r="F378" s="14"/>
      <c r="G378" s="29"/>
      <c r="H378" s="21"/>
      <c r="I378" s="14"/>
      <c r="J378" s="21"/>
      <c r="K378" s="21"/>
      <c r="L378" s="21"/>
      <c r="M378" s="24"/>
      <c r="N378" s="24"/>
      <c r="O378" s="24"/>
      <c r="P378" s="24"/>
    </row>
    <row r="379" ht="16.5" customHeight="1">
      <c r="D379" s="14"/>
      <c r="E379" s="14"/>
      <c r="F379" s="14"/>
      <c r="G379" s="29"/>
      <c r="H379" s="21"/>
      <c r="I379" s="14"/>
      <c r="J379" s="21"/>
      <c r="K379" s="21"/>
      <c r="L379" s="21"/>
      <c r="M379" s="24"/>
      <c r="N379" s="24"/>
      <c r="O379" s="24"/>
      <c r="P379" s="24"/>
    </row>
    <row r="380" ht="16.5" customHeight="1">
      <c r="D380" s="14"/>
      <c r="E380" s="14"/>
      <c r="F380" s="14"/>
      <c r="G380" s="29"/>
      <c r="H380" s="21"/>
      <c r="I380" s="14"/>
      <c r="J380" s="21"/>
      <c r="K380" s="21"/>
      <c r="L380" s="21"/>
      <c r="M380" s="24"/>
      <c r="N380" s="24"/>
      <c r="O380" s="24"/>
      <c r="P380" s="24"/>
    </row>
    <row r="381" ht="16.5" customHeight="1">
      <c r="D381" s="14"/>
      <c r="E381" s="14"/>
      <c r="F381" s="14"/>
      <c r="G381" s="29"/>
      <c r="H381" s="21"/>
      <c r="I381" s="14"/>
      <c r="J381" s="21"/>
      <c r="K381" s="21"/>
      <c r="L381" s="21"/>
      <c r="M381" s="24"/>
      <c r="N381" s="24"/>
      <c r="O381" s="24"/>
      <c r="P381" s="24"/>
    </row>
    <row r="382" ht="16.5" customHeight="1">
      <c r="D382" s="14"/>
      <c r="E382" s="14"/>
      <c r="F382" s="14"/>
      <c r="G382" s="29"/>
      <c r="H382" s="21"/>
      <c r="I382" s="14"/>
      <c r="J382" s="21"/>
      <c r="K382" s="21"/>
      <c r="L382" s="21"/>
      <c r="M382" s="24"/>
      <c r="N382" s="24"/>
      <c r="O382" s="24"/>
      <c r="P382" s="24"/>
    </row>
    <row r="383" ht="16.5" customHeight="1">
      <c r="D383" s="14"/>
      <c r="E383" s="14"/>
      <c r="F383" s="14"/>
      <c r="G383" s="29"/>
      <c r="H383" s="21"/>
      <c r="I383" s="14"/>
      <c r="J383" s="21"/>
      <c r="K383" s="21"/>
      <c r="L383" s="21"/>
      <c r="M383" s="24"/>
      <c r="N383" s="24"/>
      <c r="O383" s="24"/>
      <c r="P383" s="24"/>
    </row>
    <row r="384" ht="16.5" customHeight="1">
      <c r="D384" s="14"/>
      <c r="E384" s="14"/>
      <c r="F384" s="14"/>
      <c r="G384" s="29"/>
      <c r="H384" s="21"/>
      <c r="I384" s="14"/>
      <c r="J384" s="21"/>
      <c r="K384" s="21"/>
      <c r="L384" s="21"/>
      <c r="M384" s="24"/>
      <c r="N384" s="24"/>
      <c r="O384" s="24"/>
      <c r="P384" s="24"/>
    </row>
    <row r="385" ht="16.5" customHeight="1">
      <c r="D385" s="14"/>
      <c r="E385" s="14"/>
      <c r="F385" s="14"/>
      <c r="G385" s="29"/>
      <c r="H385" s="21"/>
      <c r="I385" s="14"/>
      <c r="J385" s="21"/>
      <c r="K385" s="21"/>
      <c r="L385" s="21"/>
      <c r="M385" s="24"/>
      <c r="N385" s="24"/>
      <c r="O385" s="24"/>
      <c r="P385" s="24"/>
    </row>
    <row r="386" ht="16.5" customHeight="1">
      <c r="D386" s="14"/>
      <c r="E386" s="14"/>
      <c r="F386" s="14"/>
      <c r="G386" s="29"/>
      <c r="H386" s="21"/>
      <c r="I386" s="14"/>
      <c r="J386" s="21"/>
      <c r="K386" s="21"/>
      <c r="L386" s="21"/>
      <c r="M386" s="24"/>
      <c r="N386" s="24"/>
      <c r="O386" s="24"/>
      <c r="P386" s="24"/>
    </row>
    <row r="387" ht="16.5" customHeight="1">
      <c r="D387" s="14"/>
      <c r="E387" s="14"/>
      <c r="F387" s="14"/>
      <c r="G387" s="29"/>
      <c r="H387" s="21"/>
      <c r="I387" s="14"/>
      <c r="J387" s="21"/>
      <c r="K387" s="21"/>
      <c r="L387" s="21"/>
      <c r="M387" s="24"/>
      <c r="N387" s="24"/>
      <c r="O387" s="24"/>
      <c r="P387" s="24"/>
    </row>
    <row r="388" ht="16.5" customHeight="1">
      <c r="D388" s="14"/>
      <c r="E388" s="14"/>
      <c r="F388" s="14"/>
      <c r="G388" s="29"/>
      <c r="H388" s="21"/>
      <c r="I388" s="14"/>
      <c r="J388" s="21"/>
      <c r="K388" s="21"/>
      <c r="L388" s="21"/>
      <c r="M388" s="24"/>
      <c r="N388" s="24"/>
      <c r="O388" s="24"/>
      <c r="P388" s="24"/>
    </row>
    <row r="389" ht="16.5" customHeight="1">
      <c r="D389" s="14"/>
      <c r="E389" s="14"/>
      <c r="F389" s="14"/>
      <c r="G389" s="29"/>
      <c r="H389" s="21"/>
      <c r="I389" s="14"/>
      <c r="J389" s="21"/>
      <c r="K389" s="21"/>
      <c r="L389" s="21"/>
      <c r="M389" s="24"/>
      <c r="N389" s="24"/>
      <c r="O389" s="24"/>
      <c r="P389" s="24"/>
    </row>
    <row r="390" ht="16.5" customHeight="1">
      <c r="D390" s="14"/>
      <c r="E390" s="14"/>
      <c r="F390" s="14"/>
      <c r="G390" s="29"/>
      <c r="H390" s="21"/>
      <c r="I390" s="14"/>
      <c r="J390" s="21"/>
      <c r="K390" s="21"/>
      <c r="L390" s="21"/>
      <c r="M390" s="24"/>
      <c r="N390" s="24"/>
      <c r="O390" s="24"/>
      <c r="P390" s="24"/>
    </row>
    <row r="391" ht="16.5" customHeight="1">
      <c r="D391" s="14"/>
      <c r="E391" s="14"/>
      <c r="F391" s="14"/>
      <c r="G391" s="29"/>
      <c r="H391" s="21"/>
      <c r="I391" s="14"/>
      <c r="J391" s="21"/>
      <c r="K391" s="21"/>
      <c r="L391" s="21"/>
      <c r="M391" s="24"/>
      <c r="N391" s="24"/>
      <c r="O391" s="24"/>
      <c r="P391" s="24"/>
    </row>
    <row r="392" ht="16.5" customHeight="1">
      <c r="D392" s="14"/>
      <c r="E392" s="14"/>
      <c r="F392" s="14"/>
      <c r="G392" s="29"/>
      <c r="H392" s="21"/>
      <c r="I392" s="14"/>
      <c r="J392" s="21"/>
      <c r="K392" s="21"/>
      <c r="L392" s="21"/>
      <c r="M392" s="24"/>
      <c r="N392" s="24"/>
      <c r="O392" s="24"/>
      <c r="P392" s="24"/>
    </row>
    <row r="393" ht="16.5" customHeight="1">
      <c r="D393" s="14"/>
      <c r="E393" s="14"/>
      <c r="F393" s="14"/>
      <c r="G393" s="29"/>
      <c r="H393" s="21"/>
      <c r="I393" s="14"/>
      <c r="J393" s="21"/>
      <c r="K393" s="21"/>
      <c r="L393" s="21"/>
      <c r="M393" s="24"/>
      <c r="N393" s="24"/>
      <c r="O393" s="24"/>
      <c r="P393" s="24"/>
    </row>
    <row r="394" ht="16.5" customHeight="1">
      <c r="D394" s="14"/>
      <c r="E394" s="14"/>
      <c r="F394" s="14"/>
      <c r="G394" s="29"/>
      <c r="H394" s="21"/>
      <c r="I394" s="14"/>
      <c r="J394" s="21"/>
      <c r="K394" s="21"/>
      <c r="L394" s="21"/>
      <c r="M394" s="24"/>
      <c r="N394" s="24"/>
      <c r="O394" s="24"/>
      <c r="P394" s="24"/>
    </row>
    <row r="395" ht="16.5" customHeight="1">
      <c r="D395" s="14"/>
      <c r="E395" s="14"/>
      <c r="F395" s="14"/>
      <c r="G395" s="29"/>
      <c r="H395" s="21"/>
      <c r="I395" s="14"/>
      <c r="J395" s="21"/>
      <c r="K395" s="21"/>
      <c r="L395" s="21"/>
      <c r="M395" s="24"/>
      <c r="N395" s="24"/>
      <c r="O395" s="24"/>
      <c r="P395" s="24"/>
    </row>
    <row r="396" ht="16.5" customHeight="1">
      <c r="D396" s="14"/>
      <c r="E396" s="14"/>
      <c r="F396" s="14"/>
      <c r="G396" s="29"/>
      <c r="H396" s="21"/>
      <c r="I396" s="14"/>
      <c r="J396" s="21"/>
      <c r="K396" s="21"/>
      <c r="L396" s="21"/>
      <c r="M396" s="24"/>
      <c r="N396" s="24"/>
      <c r="O396" s="24"/>
      <c r="P396" s="24"/>
    </row>
    <row r="397" ht="16.5" customHeight="1">
      <c r="D397" s="14"/>
      <c r="E397" s="14"/>
      <c r="F397" s="14"/>
      <c r="G397" s="29"/>
      <c r="H397" s="21"/>
      <c r="I397" s="14"/>
      <c r="J397" s="21"/>
      <c r="K397" s="21"/>
      <c r="L397" s="21"/>
      <c r="M397" s="24"/>
      <c r="N397" s="24"/>
      <c r="O397" s="24"/>
      <c r="P397" s="24"/>
    </row>
    <row r="398" ht="16.5" customHeight="1">
      <c r="D398" s="14"/>
      <c r="E398" s="14"/>
      <c r="F398" s="14"/>
      <c r="G398" s="29"/>
      <c r="H398" s="21"/>
      <c r="I398" s="14"/>
      <c r="J398" s="21"/>
      <c r="K398" s="21"/>
      <c r="L398" s="21"/>
      <c r="M398" s="24"/>
      <c r="N398" s="24"/>
      <c r="O398" s="24"/>
      <c r="P398" s="24"/>
    </row>
    <row r="399" ht="16.5" customHeight="1">
      <c r="D399" s="14"/>
      <c r="E399" s="14"/>
      <c r="F399" s="14"/>
      <c r="G399" s="29"/>
      <c r="H399" s="21"/>
      <c r="I399" s="14"/>
      <c r="J399" s="21"/>
      <c r="K399" s="21"/>
      <c r="L399" s="21"/>
      <c r="M399" s="24"/>
      <c r="N399" s="24"/>
      <c r="O399" s="24"/>
      <c r="P399" s="24"/>
    </row>
    <row r="400" ht="16.5" customHeight="1">
      <c r="D400" s="14"/>
      <c r="E400" s="14"/>
      <c r="F400" s="14"/>
      <c r="G400" s="29"/>
      <c r="H400" s="21"/>
      <c r="I400" s="14"/>
      <c r="J400" s="21"/>
      <c r="K400" s="21"/>
      <c r="L400" s="21"/>
      <c r="M400" s="24"/>
      <c r="N400" s="24"/>
      <c r="O400" s="24"/>
      <c r="P400" s="24"/>
    </row>
    <row r="401" ht="16.5" customHeight="1">
      <c r="D401" s="14"/>
      <c r="E401" s="14"/>
      <c r="F401" s="14"/>
      <c r="G401" s="29"/>
      <c r="H401" s="21"/>
      <c r="I401" s="14"/>
      <c r="J401" s="21"/>
      <c r="K401" s="21"/>
      <c r="L401" s="21"/>
      <c r="M401" s="24"/>
      <c r="N401" s="24"/>
      <c r="O401" s="24"/>
      <c r="P401" s="24"/>
    </row>
    <row r="402" ht="16.5" customHeight="1">
      <c r="D402" s="14"/>
      <c r="E402" s="14"/>
      <c r="F402" s="14"/>
      <c r="G402" s="29"/>
      <c r="H402" s="21"/>
      <c r="I402" s="14"/>
      <c r="J402" s="21"/>
      <c r="K402" s="21"/>
      <c r="L402" s="21"/>
      <c r="M402" s="24"/>
      <c r="N402" s="24"/>
      <c r="O402" s="24"/>
      <c r="P402" s="24"/>
    </row>
    <row r="403" ht="16.5" customHeight="1">
      <c r="D403" s="14"/>
      <c r="E403" s="14"/>
      <c r="F403" s="14"/>
      <c r="G403" s="29"/>
      <c r="H403" s="21"/>
      <c r="I403" s="14"/>
      <c r="J403" s="21"/>
      <c r="K403" s="21"/>
      <c r="L403" s="21"/>
      <c r="M403" s="24"/>
      <c r="N403" s="24"/>
      <c r="O403" s="24"/>
      <c r="P403" s="24"/>
    </row>
    <row r="404" ht="16.5" customHeight="1">
      <c r="D404" s="14"/>
      <c r="E404" s="14"/>
      <c r="F404" s="14"/>
      <c r="G404" s="29"/>
      <c r="H404" s="21"/>
      <c r="I404" s="14"/>
      <c r="J404" s="21"/>
      <c r="K404" s="21"/>
      <c r="L404" s="21"/>
      <c r="M404" s="24"/>
      <c r="N404" s="24"/>
      <c r="O404" s="24"/>
      <c r="P404" s="24"/>
    </row>
    <row r="405" ht="16.5" customHeight="1">
      <c r="D405" s="14"/>
      <c r="E405" s="14"/>
      <c r="F405" s="14"/>
      <c r="G405" s="29"/>
      <c r="H405" s="21"/>
      <c r="I405" s="14"/>
      <c r="J405" s="21"/>
      <c r="K405" s="21"/>
      <c r="L405" s="21"/>
      <c r="M405" s="24"/>
      <c r="N405" s="24"/>
      <c r="O405" s="24"/>
      <c r="P405" s="24"/>
    </row>
    <row r="406" ht="16.5" customHeight="1">
      <c r="D406" s="14"/>
      <c r="E406" s="14"/>
      <c r="F406" s="14"/>
      <c r="G406" s="29"/>
      <c r="H406" s="21"/>
      <c r="I406" s="14"/>
      <c r="J406" s="21"/>
      <c r="K406" s="21"/>
      <c r="L406" s="21"/>
      <c r="M406" s="24"/>
      <c r="N406" s="24"/>
      <c r="O406" s="24"/>
      <c r="P406" s="24"/>
    </row>
    <row r="407" ht="16.5" customHeight="1">
      <c r="D407" s="14"/>
      <c r="E407" s="14"/>
      <c r="F407" s="14"/>
      <c r="G407" s="29"/>
      <c r="H407" s="21"/>
      <c r="I407" s="14"/>
      <c r="J407" s="21"/>
      <c r="K407" s="21"/>
      <c r="L407" s="21"/>
      <c r="M407" s="24"/>
      <c r="N407" s="24"/>
      <c r="O407" s="24"/>
      <c r="P407" s="24"/>
    </row>
    <row r="408" ht="16.5" customHeight="1">
      <c r="D408" s="14"/>
      <c r="E408" s="14"/>
      <c r="F408" s="14"/>
      <c r="G408" s="29"/>
      <c r="H408" s="21"/>
      <c r="I408" s="14"/>
      <c r="J408" s="21"/>
      <c r="K408" s="21"/>
      <c r="L408" s="21"/>
      <c r="M408" s="24"/>
      <c r="N408" s="24"/>
      <c r="O408" s="24"/>
      <c r="P408" s="24"/>
    </row>
    <row r="409" ht="16.5" customHeight="1">
      <c r="D409" s="14"/>
      <c r="E409" s="14"/>
      <c r="F409" s="14"/>
      <c r="G409" s="29"/>
      <c r="H409" s="21"/>
      <c r="I409" s="14"/>
      <c r="J409" s="21"/>
      <c r="K409" s="21"/>
      <c r="L409" s="21"/>
      <c r="M409" s="24"/>
      <c r="N409" s="24"/>
      <c r="O409" s="24"/>
      <c r="P409" s="24"/>
    </row>
    <row r="410" ht="16.5" customHeight="1">
      <c r="D410" s="14"/>
      <c r="E410" s="14"/>
      <c r="F410" s="14"/>
      <c r="G410" s="29"/>
      <c r="H410" s="21"/>
      <c r="I410" s="14"/>
      <c r="J410" s="21"/>
      <c r="K410" s="21"/>
      <c r="L410" s="21"/>
      <c r="M410" s="24"/>
      <c r="N410" s="24"/>
      <c r="O410" s="24"/>
      <c r="P410" s="24"/>
    </row>
    <row r="411" ht="16.5" customHeight="1">
      <c r="D411" s="14"/>
      <c r="E411" s="14"/>
      <c r="F411" s="14"/>
      <c r="G411" s="29"/>
      <c r="H411" s="21"/>
      <c r="I411" s="14"/>
      <c r="J411" s="21"/>
      <c r="K411" s="21"/>
      <c r="L411" s="21"/>
      <c r="M411" s="24"/>
      <c r="N411" s="24"/>
      <c r="O411" s="24"/>
      <c r="P411" s="24"/>
    </row>
    <row r="412" ht="16.5" customHeight="1">
      <c r="D412" s="14"/>
      <c r="E412" s="14"/>
      <c r="F412" s="14"/>
      <c r="G412" s="29"/>
      <c r="H412" s="21"/>
      <c r="I412" s="14"/>
      <c r="J412" s="21"/>
      <c r="K412" s="21"/>
      <c r="L412" s="21"/>
      <c r="M412" s="24"/>
      <c r="N412" s="24"/>
      <c r="O412" s="24"/>
      <c r="P412" s="24"/>
    </row>
    <row r="413" ht="16.5" customHeight="1">
      <c r="D413" s="14"/>
      <c r="E413" s="14"/>
      <c r="F413" s="14"/>
      <c r="G413" s="29"/>
      <c r="H413" s="21"/>
      <c r="I413" s="14"/>
      <c r="J413" s="21"/>
      <c r="K413" s="21"/>
      <c r="L413" s="21"/>
      <c r="M413" s="24"/>
      <c r="N413" s="24"/>
      <c r="O413" s="24"/>
      <c r="P413" s="24"/>
    </row>
    <row r="414" ht="16.5" customHeight="1">
      <c r="D414" s="14"/>
      <c r="E414" s="14"/>
      <c r="F414" s="14"/>
      <c r="G414" s="29"/>
      <c r="H414" s="21"/>
      <c r="I414" s="14"/>
      <c r="J414" s="21"/>
      <c r="K414" s="21"/>
      <c r="L414" s="21"/>
      <c r="M414" s="24"/>
      <c r="N414" s="24"/>
      <c r="O414" s="24"/>
      <c r="P414" s="24"/>
    </row>
    <row r="415" ht="16.5" customHeight="1">
      <c r="D415" s="14"/>
      <c r="E415" s="14"/>
      <c r="F415" s="14"/>
      <c r="G415" s="29"/>
      <c r="H415" s="21"/>
      <c r="I415" s="14"/>
      <c r="J415" s="21"/>
      <c r="K415" s="21"/>
      <c r="L415" s="21"/>
      <c r="M415" s="24"/>
      <c r="N415" s="24"/>
      <c r="O415" s="24"/>
      <c r="P415" s="24"/>
    </row>
    <row r="416" ht="16.5" customHeight="1">
      <c r="D416" s="14"/>
      <c r="E416" s="14"/>
      <c r="F416" s="14"/>
      <c r="G416" s="29"/>
      <c r="H416" s="21"/>
      <c r="I416" s="14"/>
      <c r="J416" s="21"/>
      <c r="K416" s="21"/>
      <c r="L416" s="21"/>
      <c r="M416" s="24"/>
      <c r="N416" s="24"/>
      <c r="O416" s="24"/>
      <c r="P416" s="24"/>
    </row>
    <row r="417" ht="16.5" customHeight="1">
      <c r="D417" s="14"/>
      <c r="E417" s="14"/>
      <c r="F417" s="14"/>
      <c r="G417" s="29"/>
      <c r="H417" s="21"/>
      <c r="I417" s="14"/>
      <c r="J417" s="21"/>
      <c r="K417" s="21"/>
      <c r="L417" s="21"/>
      <c r="M417" s="24"/>
      <c r="N417" s="24"/>
      <c r="O417" s="24"/>
      <c r="P417" s="24"/>
    </row>
    <row r="418" ht="16.5" customHeight="1">
      <c r="D418" s="14"/>
      <c r="E418" s="14"/>
      <c r="F418" s="14"/>
      <c r="G418" s="29"/>
      <c r="H418" s="21"/>
      <c r="I418" s="14"/>
      <c r="J418" s="21"/>
      <c r="K418" s="21"/>
      <c r="L418" s="21"/>
      <c r="M418" s="24"/>
      <c r="N418" s="24"/>
      <c r="O418" s="24"/>
      <c r="P418" s="24"/>
    </row>
    <row r="419" ht="16.5" customHeight="1">
      <c r="D419" s="14"/>
      <c r="E419" s="14"/>
      <c r="F419" s="14"/>
      <c r="G419" s="29"/>
      <c r="H419" s="21"/>
      <c r="I419" s="14"/>
      <c r="J419" s="21"/>
      <c r="K419" s="21"/>
      <c r="L419" s="21"/>
      <c r="M419" s="24"/>
      <c r="N419" s="24"/>
      <c r="O419" s="24"/>
      <c r="P419" s="24"/>
    </row>
    <row r="420" ht="16.5" customHeight="1">
      <c r="D420" s="14"/>
      <c r="E420" s="14"/>
      <c r="F420" s="14"/>
      <c r="G420" s="29"/>
      <c r="H420" s="21"/>
      <c r="I420" s="14"/>
      <c r="J420" s="21"/>
      <c r="K420" s="21"/>
      <c r="L420" s="21"/>
      <c r="M420" s="24"/>
      <c r="N420" s="24"/>
      <c r="O420" s="24"/>
      <c r="P420" s="24"/>
    </row>
    <row r="421" ht="16.5" customHeight="1">
      <c r="D421" s="14"/>
      <c r="E421" s="14"/>
      <c r="F421" s="14"/>
      <c r="G421" s="29"/>
      <c r="H421" s="21"/>
      <c r="I421" s="14"/>
      <c r="J421" s="21"/>
      <c r="K421" s="21"/>
      <c r="L421" s="21"/>
      <c r="M421" s="24"/>
      <c r="N421" s="24"/>
      <c r="O421" s="24"/>
      <c r="P421" s="24"/>
    </row>
    <row r="422" ht="16.5" customHeight="1">
      <c r="D422" s="14"/>
      <c r="E422" s="14"/>
      <c r="F422" s="14"/>
      <c r="G422" s="29"/>
      <c r="H422" s="21"/>
      <c r="I422" s="14"/>
      <c r="J422" s="21"/>
      <c r="K422" s="21"/>
      <c r="L422" s="21"/>
      <c r="M422" s="24"/>
      <c r="N422" s="24"/>
      <c r="O422" s="24"/>
      <c r="P422" s="24"/>
    </row>
    <row r="423" ht="16.5" customHeight="1">
      <c r="D423" s="14"/>
      <c r="E423" s="14"/>
      <c r="F423" s="14"/>
      <c r="G423" s="29"/>
      <c r="H423" s="21"/>
      <c r="I423" s="14"/>
      <c r="J423" s="21"/>
      <c r="K423" s="21"/>
      <c r="L423" s="21"/>
      <c r="M423" s="24"/>
      <c r="N423" s="24"/>
      <c r="O423" s="24"/>
      <c r="P423" s="24"/>
    </row>
    <row r="424" ht="16.5" customHeight="1">
      <c r="D424" s="14"/>
      <c r="E424" s="14"/>
      <c r="F424" s="14"/>
      <c r="G424" s="29"/>
      <c r="H424" s="21"/>
      <c r="I424" s="14"/>
      <c r="J424" s="21"/>
      <c r="K424" s="21"/>
      <c r="L424" s="21"/>
      <c r="M424" s="24"/>
      <c r="N424" s="24"/>
      <c r="O424" s="24"/>
      <c r="P424" s="24"/>
    </row>
    <row r="425" ht="16.5" customHeight="1">
      <c r="D425" s="14"/>
      <c r="E425" s="14"/>
      <c r="F425" s="14"/>
      <c r="G425" s="29"/>
      <c r="H425" s="21"/>
      <c r="I425" s="14"/>
      <c r="J425" s="21"/>
      <c r="K425" s="21"/>
      <c r="L425" s="21"/>
      <c r="M425" s="24"/>
      <c r="N425" s="24"/>
      <c r="O425" s="24"/>
      <c r="P425" s="24"/>
    </row>
    <row r="426" ht="16.5" customHeight="1">
      <c r="D426" s="14"/>
      <c r="E426" s="14"/>
      <c r="F426" s="14"/>
      <c r="G426" s="29"/>
      <c r="H426" s="21"/>
      <c r="I426" s="14"/>
      <c r="J426" s="21"/>
      <c r="K426" s="21"/>
      <c r="L426" s="21"/>
      <c r="M426" s="24"/>
      <c r="N426" s="24"/>
      <c r="O426" s="24"/>
      <c r="P426" s="24"/>
    </row>
    <row r="427" ht="16.5" customHeight="1">
      <c r="D427" s="14"/>
      <c r="E427" s="14"/>
      <c r="F427" s="14"/>
      <c r="G427" s="29"/>
      <c r="H427" s="21"/>
      <c r="I427" s="14"/>
      <c r="J427" s="21"/>
      <c r="K427" s="21"/>
      <c r="L427" s="21"/>
      <c r="M427" s="24"/>
      <c r="N427" s="24"/>
      <c r="O427" s="24"/>
      <c r="P427" s="24"/>
    </row>
    <row r="428" ht="16.5" customHeight="1">
      <c r="D428" s="14"/>
      <c r="E428" s="14"/>
      <c r="F428" s="14"/>
      <c r="G428" s="29"/>
      <c r="H428" s="21"/>
      <c r="I428" s="14"/>
      <c r="J428" s="21"/>
      <c r="K428" s="21"/>
      <c r="L428" s="21"/>
      <c r="M428" s="24"/>
      <c r="N428" s="24"/>
      <c r="O428" s="24"/>
      <c r="P428" s="24"/>
    </row>
    <row r="429" ht="16.5" customHeight="1">
      <c r="D429" s="14"/>
      <c r="E429" s="14"/>
      <c r="F429" s="14"/>
      <c r="G429" s="29"/>
      <c r="H429" s="21"/>
      <c r="I429" s="14"/>
      <c r="J429" s="21"/>
      <c r="K429" s="21"/>
      <c r="L429" s="21"/>
      <c r="M429" s="24"/>
      <c r="N429" s="24"/>
      <c r="O429" s="24"/>
      <c r="P429" s="24"/>
    </row>
    <row r="430" ht="16.5" customHeight="1">
      <c r="D430" s="14"/>
      <c r="E430" s="14"/>
      <c r="F430" s="14"/>
      <c r="G430" s="29"/>
      <c r="H430" s="21"/>
      <c r="I430" s="14"/>
      <c r="J430" s="21"/>
      <c r="K430" s="21"/>
      <c r="L430" s="21"/>
      <c r="M430" s="24"/>
      <c r="N430" s="24"/>
      <c r="O430" s="24"/>
      <c r="P430" s="24"/>
    </row>
    <row r="431" ht="16.5" customHeight="1">
      <c r="D431" s="14"/>
      <c r="E431" s="14"/>
      <c r="F431" s="14"/>
      <c r="G431" s="29"/>
      <c r="H431" s="21"/>
      <c r="I431" s="14"/>
      <c r="J431" s="21"/>
      <c r="K431" s="21"/>
      <c r="L431" s="21"/>
      <c r="M431" s="24"/>
      <c r="N431" s="24"/>
      <c r="O431" s="24"/>
      <c r="P431" s="24"/>
    </row>
    <row r="432" ht="16.5" customHeight="1">
      <c r="D432" s="14"/>
      <c r="E432" s="14"/>
      <c r="F432" s="14"/>
      <c r="G432" s="29"/>
      <c r="H432" s="21"/>
      <c r="I432" s="14"/>
      <c r="J432" s="21"/>
      <c r="K432" s="21"/>
      <c r="L432" s="21"/>
      <c r="M432" s="24"/>
      <c r="N432" s="24"/>
      <c r="O432" s="24"/>
      <c r="P432" s="24"/>
    </row>
    <row r="433" ht="16.5" customHeight="1">
      <c r="D433" s="14"/>
      <c r="E433" s="14"/>
      <c r="F433" s="14"/>
      <c r="G433" s="29"/>
      <c r="H433" s="21"/>
      <c r="I433" s="14"/>
      <c r="J433" s="21"/>
      <c r="K433" s="21"/>
      <c r="L433" s="21"/>
      <c r="M433" s="24"/>
      <c r="N433" s="24"/>
      <c r="O433" s="24"/>
      <c r="P433" s="24"/>
    </row>
    <row r="434" ht="16.5" customHeight="1">
      <c r="D434" s="14"/>
      <c r="E434" s="14"/>
      <c r="F434" s="14"/>
      <c r="G434" s="29"/>
      <c r="H434" s="21"/>
      <c r="I434" s="14"/>
      <c r="J434" s="21"/>
      <c r="K434" s="21"/>
      <c r="L434" s="21"/>
      <c r="M434" s="24"/>
      <c r="N434" s="24"/>
      <c r="O434" s="24"/>
      <c r="P434" s="24"/>
    </row>
    <row r="435" ht="16.5" customHeight="1">
      <c r="D435" s="14"/>
      <c r="E435" s="14"/>
      <c r="F435" s="14"/>
      <c r="G435" s="29"/>
      <c r="H435" s="21"/>
      <c r="I435" s="14"/>
      <c r="J435" s="21"/>
      <c r="K435" s="21"/>
      <c r="L435" s="21"/>
      <c r="M435" s="24"/>
      <c r="N435" s="24"/>
      <c r="O435" s="24"/>
      <c r="P435" s="24"/>
    </row>
    <row r="436" ht="16.5" customHeight="1">
      <c r="D436" s="14"/>
      <c r="E436" s="14"/>
      <c r="F436" s="14"/>
      <c r="G436" s="29"/>
      <c r="H436" s="21"/>
      <c r="I436" s="14"/>
      <c r="J436" s="21"/>
      <c r="K436" s="21"/>
      <c r="L436" s="21"/>
      <c r="M436" s="24"/>
      <c r="N436" s="24"/>
      <c r="O436" s="24"/>
      <c r="P436" s="24"/>
    </row>
    <row r="437" ht="16.5" customHeight="1">
      <c r="D437" s="14"/>
      <c r="E437" s="14"/>
      <c r="F437" s="14"/>
      <c r="G437" s="29"/>
      <c r="H437" s="21"/>
      <c r="I437" s="14"/>
      <c r="J437" s="21"/>
      <c r="K437" s="21"/>
      <c r="L437" s="21"/>
      <c r="M437" s="24"/>
      <c r="N437" s="24"/>
      <c r="O437" s="24"/>
      <c r="P437" s="24"/>
    </row>
    <row r="438" ht="16.5" customHeight="1">
      <c r="D438" s="14"/>
      <c r="E438" s="14"/>
      <c r="F438" s="14"/>
      <c r="G438" s="29"/>
      <c r="H438" s="21"/>
      <c r="I438" s="14"/>
      <c r="J438" s="21"/>
      <c r="K438" s="21"/>
      <c r="L438" s="21"/>
      <c r="M438" s="24"/>
      <c r="N438" s="24"/>
      <c r="O438" s="24"/>
      <c r="P438" s="24"/>
    </row>
    <row r="439" ht="16.5" customHeight="1">
      <c r="D439" s="14"/>
      <c r="E439" s="14"/>
      <c r="F439" s="14"/>
      <c r="G439" s="29"/>
      <c r="H439" s="21"/>
      <c r="I439" s="14"/>
      <c r="J439" s="21"/>
      <c r="K439" s="21"/>
      <c r="L439" s="21"/>
      <c r="M439" s="24"/>
      <c r="N439" s="24"/>
      <c r="O439" s="24"/>
      <c r="P439" s="24"/>
    </row>
    <row r="440" ht="16.5" customHeight="1">
      <c r="D440" s="14"/>
      <c r="E440" s="14"/>
      <c r="F440" s="14"/>
      <c r="G440" s="29"/>
      <c r="H440" s="21"/>
      <c r="I440" s="14"/>
      <c r="J440" s="21"/>
      <c r="K440" s="21"/>
      <c r="L440" s="21"/>
      <c r="M440" s="24"/>
      <c r="N440" s="24"/>
      <c r="O440" s="24"/>
      <c r="P440" s="24"/>
    </row>
    <row r="441" ht="16.5" customHeight="1">
      <c r="D441" s="14"/>
      <c r="E441" s="14"/>
      <c r="F441" s="14"/>
      <c r="G441" s="29"/>
      <c r="H441" s="21"/>
      <c r="I441" s="14"/>
      <c r="J441" s="21"/>
      <c r="K441" s="21"/>
      <c r="L441" s="21"/>
      <c r="M441" s="24"/>
      <c r="N441" s="24"/>
      <c r="O441" s="24"/>
      <c r="P441" s="24"/>
    </row>
    <row r="442" ht="16.5" customHeight="1">
      <c r="D442" s="14"/>
      <c r="E442" s="14"/>
      <c r="F442" s="14"/>
      <c r="G442" s="29"/>
      <c r="H442" s="21"/>
      <c r="I442" s="14"/>
      <c r="J442" s="21"/>
      <c r="K442" s="21"/>
      <c r="L442" s="21"/>
      <c r="M442" s="24"/>
      <c r="N442" s="24"/>
      <c r="O442" s="24"/>
      <c r="P442" s="24"/>
    </row>
    <row r="443" ht="16.5" customHeight="1">
      <c r="D443" s="14"/>
      <c r="E443" s="14"/>
      <c r="F443" s="14"/>
      <c r="G443" s="29"/>
      <c r="H443" s="21"/>
      <c r="I443" s="14"/>
      <c r="J443" s="21"/>
      <c r="K443" s="21"/>
      <c r="L443" s="21"/>
      <c r="M443" s="24"/>
      <c r="N443" s="24"/>
      <c r="O443" s="24"/>
      <c r="P443" s="24"/>
    </row>
    <row r="444" ht="16.5" customHeight="1">
      <c r="D444" s="14"/>
      <c r="E444" s="14"/>
      <c r="F444" s="14"/>
      <c r="G444" s="29"/>
      <c r="H444" s="21"/>
      <c r="I444" s="14"/>
      <c r="J444" s="21"/>
      <c r="K444" s="21"/>
      <c r="L444" s="21"/>
      <c r="M444" s="24"/>
      <c r="N444" s="24"/>
      <c r="O444" s="24"/>
      <c r="P444" s="24"/>
    </row>
    <row r="445" ht="16.5" customHeight="1">
      <c r="D445" s="14"/>
      <c r="E445" s="14"/>
      <c r="F445" s="14"/>
      <c r="G445" s="29"/>
      <c r="H445" s="21"/>
      <c r="I445" s="14"/>
      <c r="J445" s="21"/>
      <c r="K445" s="21"/>
      <c r="L445" s="21"/>
      <c r="M445" s="24"/>
      <c r="N445" s="24"/>
      <c r="O445" s="24"/>
      <c r="P445" s="24"/>
    </row>
    <row r="446" ht="16.5" customHeight="1">
      <c r="D446" s="14"/>
      <c r="E446" s="14"/>
      <c r="F446" s="14"/>
      <c r="G446" s="29"/>
      <c r="H446" s="21"/>
      <c r="I446" s="14"/>
      <c r="J446" s="21"/>
      <c r="K446" s="21"/>
      <c r="L446" s="21"/>
      <c r="M446" s="24"/>
      <c r="N446" s="24"/>
      <c r="O446" s="24"/>
      <c r="P446" s="24"/>
    </row>
    <row r="447" ht="16.5" customHeight="1">
      <c r="D447" s="14"/>
      <c r="E447" s="14"/>
      <c r="F447" s="14"/>
      <c r="G447" s="29"/>
      <c r="H447" s="21"/>
      <c r="I447" s="14"/>
      <c r="J447" s="21"/>
      <c r="K447" s="21"/>
      <c r="L447" s="21"/>
      <c r="M447" s="24"/>
      <c r="N447" s="24"/>
      <c r="O447" s="24"/>
      <c r="P447" s="24"/>
    </row>
    <row r="448" ht="16.5" customHeight="1">
      <c r="D448" s="14"/>
      <c r="E448" s="14"/>
      <c r="F448" s="14"/>
      <c r="G448" s="29"/>
      <c r="H448" s="21"/>
      <c r="I448" s="14"/>
      <c r="J448" s="21"/>
      <c r="K448" s="21"/>
      <c r="L448" s="21"/>
      <c r="M448" s="24"/>
      <c r="N448" s="24"/>
      <c r="O448" s="24"/>
      <c r="P448" s="24"/>
    </row>
    <row r="449" ht="16.5" customHeight="1">
      <c r="D449" s="14"/>
      <c r="E449" s="14"/>
      <c r="F449" s="14"/>
      <c r="G449" s="29"/>
      <c r="H449" s="21"/>
      <c r="I449" s="14"/>
      <c r="J449" s="21"/>
      <c r="K449" s="21"/>
      <c r="L449" s="21"/>
      <c r="M449" s="24"/>
      <c r="N449" s="24"/>
      <c r="O449" s="24"/>
      <c r="P449" s="24"/>
    </row>
    <row r="450" ht="16.5" customHeight="1">
      <c r="D450" s="14"/>
      <c r="E450" s="14"/>
      <c r="F450" s="14"/>
      <c r="G450" s="29"/>
      <c r="H450" s="21"/>
      <c r="I450" s="14"/>
      <c r="J450" s="21"/>
      <c r="K450" s="21"/>
      <c r="L450" s="21"/>
      <c r="M450" s="24"/>
      <c r="N450" s="24"/>
      <c r="O450" s="24"/>
      <c r="P450" s="24"/>
    </row>
    <row r="451" ht="16.5" customHeight="1">
      <c r="D451" s="14"/>
      <c r="E451" s="14"/>
      <c r="F451" s="14"/>
      <c r="G451" s="29"/>
      <c r="H451" s="21"/>
      <c r="I451" s="14"/>
      <c r="J451" s="21"/>
      <c r="K451" s="21"/>
      <c r="L451" s="21"/>
      <c r="M451" s="24"/>
      <c r="N451" s="24"/>
      <c r="O451" s="24"/>
      <c r="P451" s="24"/>
    </row>
    <row r="452" ht="16.5" customHeight="1">
      <c r="D452" s="14"/>
      <c r="E452" s="14"/>
      <c r="F452" s="14"/>
      <c r="G452" s="29"/>
      <c r="H452" s="21"/>
      <c r="I452" s="14"/>
      <c r="J452" s="21"/>
      <c r="K452" s="21"/>
      <c r="L452" s="21"/>
      <c r="M452" s="24"/>
      <c r="N452" s="24"/>
      <c r="O452" s="24"/>
      <c r="P452" s="24"/>
    </row>
    <row r="453" ht="16.5" customHeight="1">
      <c r="D453" s="14"/>
      <c r="E453" s="14"/>
      <c r="F453" s="14"/>
      <c r="G453" s="29"/>
      <c r="H453" s="21"/>
      <c r="I453" s="14"/>
      <c r="J453" s="21"/>
      <c r="K453" s="21"/>
      <c r="L453" s="21"/>
      <c r="M453" s="24"/>
      <c r="N453" s="24"/>
      <c r="O453" s="24"/>
      <c r="P453" s="24"/>
    </row>
    <row r="454" ht="16.5" customHeight="1">
      <c r="D454" s="14"/>
      <c r="E454" s="14"/>
      <c r="F454" s="14"/>
      <c r="G454" s="29"/>
      <c r="H454" s="21"/>
      <c r="I454" s="14"/>
      <c r="J454" s="21"/>
      <c r="K454" s="21"/>
      <c r="L454" s="21"/>
      <c r="M454" s="24"/>
      <c r="N454" s="24"/>
      <c r="O454" s="24"/>
      <c r="P454" s="24"/>
    </row>
    <row r="455" ht="16.5" customHeight="1">
      <c r="D455" s="14"/>
      <c r="E455" s="14"/>
      <c r="F455" s="14"/>
      <c r="G455" s="29"/>
      <c r="H455" s="21"/>
      <c r="I455" s="14"/>
      <c r="J455" s="21"/>
      <c r="K455" s="21"/>
      <c r="L455" s="21"/>
      <c r="M455" s="24"/>
      <c r="N455" s="24"/>
      <c r="O455" s="24"/>
      <c r="P455" s="24"/>
    </row>
    <row r="456" ht="16.5" customHeight="1">
      <c r="D456" s="14"/>
      <c r="E456" s="14"/>
      <c r="F456" s="14"/>
      <c r="G456" s="29"/>
      <c r="H456" s="21"/>
      <c r="I456" s="14"/>
      <c r="J456" s="21"/>
      <c r="K456" s="21"/>
      <c r="L456" s="21"/>
      <c r="M456" s="24"/>
      <c r="N456" s="24"/>
      <c r="O456" s="24"/>
      <c r="P456" s="24"/>
    </row>
    <row r="457" ht="16.5" customHeight="1">
      <c r="D457" s="14"/>
      <c r="E457" s="14"/>
      <c r="F457" s="14"/>
      <c r="G457" s="29"/>
      <c r="H457" s="21"/>
      <c r="I457" s="14"/>
      <c r="J457" s="21"/>
      <c r="K457" s="21"/>
      <c r="L457" s="21"/>
      <c r="M457" s="24"/>
      <c r="N457" s="24"/>
      <c r="O457" s="24"/>
      <c r="P457" s="24"/>
    </row>
    <row r="458" ht="16.5" customHeight="1">
      <c r="D458" s="14"/>
      <c r="E458" s="14"/>
      <c r="F458" s="14"/>
      <c r="G458" s="29"/>
      <c r="H458" s="21"/>
      <c r="I458" s="14"/>
      <c r="J458" s="21"/>
      <c r="K458" s="21"/>
      <c r="L458" s="21"/>
      <c r="M458" s="24"/>
      <c r="N458" s="24"/>
      <c r="O458" s="24"/>
      <c r="P458" s="24"/>
    </row>
    <row r="459" ht="16.5" customHeight="1">
      <c r="D459" s="14"/>
      <c r="E459" s="14"/>
      <c r="F459" s="14"/>
      <c r="G459" s="29"/>
      <c r="H459" s="21"/>
      <c r="I459" s="14"/>
      <c r="J459" s="21"/>
      <c r="K459" s="21"/>
      <c r="L459" s="21"/>
      <c r="M459" s="24"/>
      <c r="N459" s="24"/>
      <c r="O459" s="24"/>
      <c r="P459" s="24"/>
    </row>
    <row r="460" ht="16.5" customHeight="1">
      <c r="D460" s="14"/>
      <c r="E460" s="14"/>
      <c r="F460" s="14"/>
      <c r="G460" s="29"/>
      <c r="H460" s="21"/>
      <c r="I460" s="14"/>
      <c r="J460" s="21"/>
      <c r="K460" s="21"/>
      <c r="L460" s="21"/>
      <c r="M460" s="24"/>
      <c r="N460" s="24"/>
      <c r="O460" s="24"/>
      <c r="P460" s="24"/>
    </row>
    <row r="461" ht="16.5" customHeight="1">
      <c r="D461" s="14"/>
      <c r="E461" s="14"/>
      <c r="F461" s="14"/>
      <c r="G461" s="29"/>
      <c r="H461" s="21"/>
      <c r="I461" s="14"/>
      <c r="J461" s="21"/>
      <c r="K461" s="21"/>
      <c r="L461" s="21"/>
      <c r="M461" s="24"/>
      <c r="N461" s="24"/>
      <c r="O461" s="24"/>
      <c r="P461" s="24"/>
    </row>
    <row r="462" ht="16.5" customHeight="1">
      <c r="D462" s="14"/>
      <c r="E462" s="14"/>
      <c r="F462" s="14"/>
      <c r="G462" s="29"/>
      <c r="H462" s="21"/>
      <c r="I462" s="14"/>
      <c r="J462" s="21"/>
      <c r="K462" s="21"/>
      <c r="L462" s="21"/>
      <c r="M462" s="24"/>
      <c r="N462" s="24"/>
      <c r="O462" s="24"/>
      <c r="P462" s="24"/>
    </row>
    <row r="463" ht="16.5" customHeight="1">
      <c r="D463" s="14"/>
      <c r="E463" s="14"/>
      <c r="F463" s="14"/>
      <c r="G463" s="29"/>
      <c r="H463" s="21"/>
      <c r="I463" s="14"/>
      <c r="J463" s="21"/>
      <c r="K463" s="21"/>
      <c r="L463" s="21"/>
      <c r="M463" s="24"/>
      <c r="N463" s="24"/>
      <c r="O463" s="24"/>
      <c r="P463" s="24"/>
    </row>
    <row r="464" ht="16.5" customHeight="1">
      <c r="D464" s="14"/>
      <c r="E464" s="14"/>
      <c r="F464" s="14"/>
      <c r="G464" s="29"/>
      <c r="H464" s="21"/>
      <c r="I464" s="14"/>
      <c r="J464" s="21"/>
      <c r="K464" s="21"/>
      <c r="L464" s="21"/>
      <c r="M464" s="24"/>
      <c r="N464" s="24"/>
      <c r="O464" s="24"/>
      <c r="P464" s="24"/>
    </row>
    <row r="465" ht="16.5" customHeight="1">
      <c r="D465" s="14"/>
      <c r="E465" s="14"/>
      <c r="F465" s="14"/>
      <c r="G465" s="29"/>
      <c r="H465" s="21"/>
      <c r="I465" s="14"/>
      <c r="J465" s="21"/>
      <c r="K465" s="21"/>
      <c r="L465" s="21"/>
      <c r="M465" s="24"/>
      <c r="N465" s="24"/>
      <c r="O465" s="24"/>
      <c r="P465" s="24"/>
    </row>
    <row r="466" ht="16.5" customHeight="1">
      <c r="D466" s="14"/>
      <c r="E466" s="14"/>
      <c r="F466" s="14"/>
      <c r="G466" s="29"/>
      <c r="H466" s="21"/>
      <c r="I466" s="14"/>
      <c r="J466" s="21"/>
      <c r="K466" s="21"/>
      <c r="L466" s="21"/>
      <c r="M466" s="24"/>
      <c r="N466" s="24"/>
      <c r="O466" s="24"/>
      <c r="P466" s="24"/>
    </row>
    <row r="467" ht="16.5" customHeight="1">
      <c r="D467" s="14"/>
      <c r="E467" s="14"/>
      <c r="F467" s="14"/>
      <c r="G467" s="29"/>
      <c r="H467" s="21"/>
      <c r="I467" s="14"/>
      <c r="J467" s="21"/>
      <c r="K467" s="21"/>
      <c r="L467" s="21"/>
      <c r="M467" s="24"/>
      <c r="N467" s="24"/>
      <c r="O467" s="24"/>
      <c r="P467" s="24"/>
    </row>
    <row r="468" ht="16.5" customHeight="1">
      <c r="D468" s="14"/>
      <c r="E468" s="14"/>
      <c r="F468" s="14"/>
      <c r="G468" s="29"/>
      <c r="H468" s="21"/>
      <c r="I468" s="14"/>
      <c r="J468" s="21"/>
      <c r="K468" s="21"/>
      <c r="L468" s="21"/>
      <c r="M468" s="24"/>
      <c r="N468" s="24"/>
      <c r="O468" s="24"/>
      <c r="P468" s="24"/>
    </row>
    <row r="469" ht="16.5" customHeight="1">
      <c r="D469" s="14"/>
      <c r="E469" s="14"/>
      <c r="F469" s="14"/>
      <c r="G469" s="29"/>
      <c r="H469" s="21"/>
      <c r="I469" s="14"/>
      <c r="J469" s="21"/>
      <c r="K469" s="21"/>
      <c r="L469" s="21"/>
      <c r="M469" s="24"/>
      <c r="N469" s="24"/>
      <c r="O469" s="24"/>
      <c r="P469" s="24"/>
    </row>
    <row r="470" ht="16.5" customHeight="1">
      <c r="D470" s="14"/>
      <c r="E470" s="14"/>
      <c r="F470" s="14"/>
      <c r="G470" s="29"/>
      <c r="H470" s="21"/>
      <c r="I470" s="14"/>
      <c r="J470" s="21"/>
      <c r="K470" s="21"/>
      <c r="L470" s="21"/>
      <c r="M470" s="24"/>
      <c r="N470" s="24"/>
      <c r="O470" s="24"/>
      <c r="P470" s="24"/>
    </row>
    <row r="471" ht="16.5" customHeight="1">
      <c r="D471" s="14"/>
      <c r="E471" s="14"/>
      <c r="F471" s="14"/>
      <c r="G471" s="29"/>
      <c r="H471" s="21"/>
      <c r="I471" s="14"/>
      <c r="J471" s="21"/>
      <c r="K471" s="21"/>
      <c r="L471" s="21"/>
      <c r="M471" s="24"/>
      <c r="N471" s="24"/>
      <c r="O471" s="24"/>
      <c r="P471" s="24"/>
    </row>
    <row r="472" ht="16.5" customHeight="1">
      <c r="D472" s="14"/>
      <c r="E472" s="14"/>
      <c r="F472" s="14"/>
      <c r="G472" s="29"/>
      <c r="H472" s="21"/>
      <c r="I472" s="14"/>
      <c r="J472" s="21"/>
      <c r="K472" s="21"/>
      <c r="L472" s="21"/>
      <c r="M472" s="24"/>
      <c r="N472" s="24"/>
      <c r="O472" s="24"/>
      <c r="P472" s="24"/>
    </row>
    <row r="473" ht="16.5" customHeight="1">
      <c r="D473" s="14"/>
      <c r="E473" s="14"/>
      <c r="F473" s="14"/>
      <c r="G473" s="29"/>
      <c r="H473" s="21"/>
      <c r="I473" s="14"/>
      <c r="J473" s="21"/>
      <c r="K473" s="21"/>
      <c r="L473" s="21"/>
      <c r="M473" s="24"/>
      <c r="N473" s="24"/>
      <c r="O473" s="24"/>
      <c r="P473" s="24"/>
    </row>
    <row r="474" ht="16.5" customHeight="1">
      <c r="D474" s="14"/>
      <c r="E474" s="14"/>
      <c r="F474" s="14"/>
      <c r="G474" s="29"/>
      <c r="H474" s="21"/>
      <c r="I474" s="14"/>
      <c r="J474" s="21"/>
      <c r="K474" s="21"/>
      <c r="L474" s="21"/>
      <c r="M474" s="24"/>
      <c r="N474" s="24"/>
      <c r="O474" s="24"/>
      <c r="P474" s="24"/>
    </row>
    <row r="475" ht="16.5" customHeight="1">
      <c r="D475" s="14"/>
      <c r="E475" s="14"/>
      <c r="F475" s="14"/>
      <c r="G475" s="29"/>
      <c r="H475" s="21"/>
      <c r="I475" s="14"/>
      <c r="J475" s="21"/>
      <c r="K475" s="21"/>
      <c r="L475" s="21"/>
      <c r="M475" s="24"/>
      <c r="N475" s="24"/>
      <c r="O475" s="24"/>
      <c r="P475" s="24"/>
    </row>
    <row r="476" ht="16.5" customHeight="1">
      <c r="D476" s="14"/>
      <c r="E476" s="14"/>
      <c r="F476" s="14"/>
      <c r="G476" s="29"/>
      <c r="H476" s="21"/>
      <c r="I476" s="14"/>
      <c r="J476" s="21"/>
      <c r="K476" s="21"/>
      <c r="L476" s="21"/>
      <c r="M476" s="24"/>
      <c r="N476" s="24"/>
      <c r="O476" s="24"/>
      <c r="P476" s="24"/>
    </row>
    <row r="477" ht="16.5" customHeight="1">
      <c r="D477" s="14"/>
      <c r="E477" s="14"/>
      <c r="F477" s="14"/>
      <c r="G477" s="29"/>
      <c r="H477" s="21"/>
      <c r="I477" s="14"/>
      <c r="J477" s="21"/>
      <c r="K477" s="21"/>
      <c r="L477" s="21"/>
      <c r="M477" s="24"/>
      <c r="N477" s="24"/>
      <c r="O477" s="24"/>
      <c r="P477" s="24"/>
    </row>
    <row r="478" ht="16.5" customHeight="1">
      <c r="D478" s="14"/>
      <c r="E478" s="14"/>
      <c r="F478" s="14"/>
      <c r="G478" s="29"/>
      <c r="H478" s="21"/>
      <c r="I478" s="14"/>
      <c r="J478" s="21"/>
      <c r="K478" s="21"/>
      <c r="L478" s="21"/>
      <c r="M478" s="24"/>
      <c r="N478" s="24"/>
      <c r="O478" s="24"/>
      <c r="P478" s="24"/>
    </row>
    <row r="479" ht="16.5" customHeight="1">
      <c r="D479" s="14"/>
      <c r="E479" s="14"/>
      <c r="F479" s="14"/>
      <c r="G479" s="29"/>
      <c r="H479" s="21"/>
      <c r="I479" s="14"/>
      <c r="J479" s="21"/>
      <c r="K479" s="21"/>
      <c r="L479" s="21"/>
      <c r="M479" s="24"/>
      <c r="N479" s="24"/>
      <c r="O479" s="24"/>
      <c r="P479" s="24"/>
    </row>
    <row r="480" ht="16.5" customHeight="1">
      <c r="D480" s="14"/>
      <c r="E480" s="14"/>
      <c r="F480" s="14"/>
      <c r="G480" s="29"/>
      <c r="H480" s="21"/>
      <c r="I480" s="14"/>
      <c r="J480" s="21"/>
      <c r="K480" s="21"/>
      <c r="L480" s="21"/>
      <c r="M480" s="24"/>
      <c r="N480" s="24"/>
      <c r="O480" s="24"/>
      <c r="P480" s="24"/>
    </row>
    <row r="481" ht="16.5" customHeight="1">
      <c r="D481" s="14"/>
      <c r="E481" s="14"/>
      <c r="F481" s="14"/>
      <c r="G481" s="29"/>
      <c r="H481" s="21"/>
      <c r="I481" s="14"/>
      <c r="J481" s="21"/>
      <c r="K481" s="21"/>
      <c r="L481" s="21"/>
      <c r="M481" s="24"/>
      <c r="N481" s="24"/>
      <c r="O481" s="24"/>
      <c r="P481" s="24"/>
    </row>
    <row r="482" ht="16.5" customHeight="1">
      <c r="D482" s="14"/>
      <c r="E482" s="14"/>
      <c r="F482" s="14"/>
      <c r="G482" s="29"/>
      <c r="H482" s="21"/>
      <c r="I482" s="14"/>
      <c r="J482" s="21"/>
      <c r="K482" s="21"/>
      <c r="L482" s="21"/>
      <c r="M482" s="24"/>
      <c r="N482" s="24"/>
      <c r="O482" s="24"/>
      <c r="P482" s="24"/>
    </row>
    <row r="483" ht="16.5" customHeight="1">
      <c r="D483" s="14"/>
      <c r="E483" s="14"/>
      <c r="F483" s="14"/>
      <c r="G483" s="29"/>
      <c r="H483" s="21"/>
      <c r="I483" s="14"/>
      <c r="J483" s="21"/>
      <c r="K483" s="21"/>
      <c r="L483" s="21"/>
      <c r="M483" s="24"/>
      <c r="N483" s="24"/>
      <c r="O483" s="24"/>
      <c r="P483" s="24"/>
    </row>
    <row r="484" ht="16.5" customHeight="1">
      <c r="D484" s="14"/>
      <c r="E484" s="14"/>
      <c r="F484" s="14"/>
      <c r="G484" s="29"/>
      <c r="H484" s="21"/>
      <c r="I484" s="14"/>
      <c r="J484" s="21"/>
      <c r="K484" s="21"/>
      <c r="L484" s="21"/>
      <c r="M484" s="24"/>
      <c r="N484" s="24"/>
      <c r="O484" s="24"/>
      <c r="P484" s="24"/>
    </row>
    <row r="485" ht="16.5" customHeight="1">
      <c r="D485" s="14"/>
      <c r="E485" s="14"/>
      <c r="F485" s="14"/>
      <c r="G485" s="29"/>
      <c r="H485" s="21"/>
      <c r="I485" s="14"/>
      <c r="J485" s="21"/>
      <c r="K485" s="21"/>
      <c r="L485" s="21"/>
      <c r="M485" s="24"/>
      <c r="N485" s="24"/>
      <c r="O485" s="24"/>
      <c r="P485" s="24"/>
    </row>
    <row r="486" ht="16.5" customHeight="1">
      <c r="D486" s="14"/>
      <c r="E486" s="14"/>
      <c r="F486" s="14"/>
      <c r="G486" s="29"/>
      <c r="H486" s="21"/>
      <c r="I486" s="14"/>
      <c r="J486" s="21"/>
      <c r="K486" s="21"/>
      <c r="L486" s="21"/>
      <c r="M486" s="24"/>
      <c r="N486" s="24"/>
      <c r="O486" s="24"/>
      <c r="P486" s="24"/>
    </row>
    <row r="487" ht="16.5" customHeight="1">
      <c r="D487" s="14"/>
      <c r="E487" s="14"/>
      <c r="F487" s="14"/>
      <c r="G487" s="29"/>
      <c r="H487" s="21"/>
      <c r="I487" s="14"/>
      <c r="J487" s="21"/>
      <c r="K487" s="21"/>
      <c r="L487" s="21"/>
      <c r="M487" s="24"/>
      <c r="N487" s="24"/>
      <c r="O487" s="24"/>
      <c r="P487" s="24"/>
    </row>
    <row r="488" ht="16.5" customHeight="1">
      <c r="D488" s="14"/>
      <c r="E488" s="14"/>
      <c r="F488" s="14"/>
      <c r="G488" s="29"/>
      <c r="H488" s="21"/>
      <c r="I488" s="14"/>
      <c r="J488" s="21"/>
      <c r="K488" s="21"/>
      <c r="L488" s="21"/>
      <c r="M488" s="24"/>
      <c r="N488" s="24"/>
      <c r="O488" s="24"/>
      <c r="P488" s="24"/>
    </row>
    <row r="489" ht="16.5" customHeight="1">
      <c r="D489" s="14"/>
      <c r="E489" s="14"/>
      <c r="F489" s="14"/>
      <c r="G489" s="29"/>
      <c r="H489" s="21"/>
      <c r="I489" s="14"/>
      <c r="J489" s="21"/>
      <c r="K489" s="21"/>
      <c r="L489" s="21"/>
      <c r="M489" s="24"/>
      <c r="N489" s="24"/>
      <c r="O489" s="24"/>
      <c r="P489" s="24"/>
    </row>
    <row r="490" ht="16.5" customHeight="1">
      <c r="D490" s="14"/>
      <c r="E490" s="14"/>
      <c r="F490" s="14"/>
      <c r="G490" s="29"/>
      <c r="H490" s="21"/>
      <c r="I490" s="14"/>
      <c r="J490" s="21"/>
      <c r="K490" s="21"/>
      <c r="L490" s="21"/>
      <c r="M490" s="24"/>
      <c r="N490" s="24"/>
      <c r="O490" s="24"/>
      <c r="P490" s="24"/>
    </row>
    <row r="491" ht="16.5" customHeight="1">
      <c r="D491" s="14"/>
      <c r="E491" s="14"/>
      <c r="F491" s="14"/>
      <c r="G491" s="29"/>
      <c r="H491" s="21"/>
      <c r="I491" s="14"/>
      <c r="J491" s="21"/>
      <c r="K491" s="21"/>
      <c r="L491" s="21"/>
      <c r="M491" s="24"/>
      <c r="N491" s="24"/>
      <c r="O491" s="24"/>
      <c r="P491" s="24"/>
    </row>
    <row r="492" ht="16.5" customHeight="1">
      <c r="D492" s="14"/>
      <c r="E492" s="14"/>
      <c r="F492" s="14"/>
      <c r="G492" s="29"/>
      <c r="H492" s="21"/>
      <c r="I492" s="14"/>
      <c r="J492" s="21"/>
      <c r="K492" s="21"/>
      <c r="L492" s="21"/>
      <c r="M492" s="24"/>
      <c r="N492" s="24"/>
      <c r="O492" s="24"/>
      <c r="P492" s="24"/>
    </row>
    <row r="493" ht="16.5" customHeight="1">
      <c r="D493" s="14"/>
      <c r="E493" s="14"/>
      <c r="F493" s="14"/>
      <c r="G493" s="29"/>
      <c r="H493" s="21"/>
      <c r="I493" s="14"/>
      <c r="J493" s="21"/>
      <c r="K493" s="21"/>
      <c r="L493" s="21"/>
      <c r="M493" s="24"/>
      <c r="N493" s="24"/>
      <c r="O493" s="24"/>
      <c r="P493" s="24"/>
    </row>
    <row r="494" ht="16.5" customHeight="1">
      <c r="D494" s="14"/>
      <c r="E494" s="14"/>
      <c r="F494" s="14"/>
      <c r="G494" s="29"/>
      <c r="H494" s="21"/>
      <c r="I494" s="14"/>
      <c r="J494" s="21"/>
      <c r="K494" s="21"/>
      <c r="L494" s="21"/>
      <c r="M494" s="24"/>
      <c r="N494" s="24"/>
      <c r="O494" s="24"/>
      <c r="P494" s="24"/>
    </row>
    <row r="495" ht="16.5" customHeight="1">
      <c r="D495" s="14"/>
      <c r="E495" s="14"/>
      <c r="F495" s="14"/>
      <c r="G495" s="29"/>
      <c r="H495" s="21"/>
      <c r="I495" s="14"/>
      <c r="J495" s="21"/>
      <c r="K495" s="21"/>
      <c r="L495" s="21"/>
      <c r="M495" s="24"/>
      <c r="N495" s="24"/>
      <c r="O495" s="24"/>
      <c r="P495" s="24"/>
    </row>
    <row r="496" ht="16.5" customHeight="1">
      <c r="D496" s="14"/>
      <c r="E496" s="14"/>
      <c r="F496" s="14"/>
      <c r="G496" s="29"/>
      <c r="H496" s="21"/>
      <c r="I496" s="14"/>
      <c r="J496" s="21"/>
      <c r="K496" s="21"/>
      <c r="L496" s="21"/>
      <c r="M496" s="24"/>
      <c r="N496" s="24"/>
      <c r="O496" s="24"/>
      <c r="P496" s="24"/>
    </row>
    <row r="497" ht="16.5" customHeight="1">
      <c r="D497" s="14"/>
      <c r="E497" s="14"/>
      <c r="F497" s="14"/>
      <c r="G497" s="29"/>
      <c r="H497" s="21"/>
      <c r="I497" s="14"/>
      <c r="J497" s="21"/>
      <c r="K497" s="21"/>
      <c r="L497" s="21"/>
      <c r="M497" s="24"/>
      <c r="N497" s="24"/>
      <c r="O497" s="24"/>
      <c r="P497" s="24"/>
    </row>
    <row r="498" ht="16.5" customHeight="1">
      <c r="D498" s="14"/>
      <c r="E498" s="14"/>
      <c r="F498" s="14"/>
      <c r="G498" s="29"/>
      <c r="H498" s="21"/>
      <c r="I498" s="14"/>
      <c r="J498" s="21"/>
      <c r="K498" s="21"/>
      <c r="L498" s="21"/>
      <c r="M498" s="24"/>
      <c r="N498" s="24"/>
      <c r="O498" s="24"/>
      <c r="P498" s="24"/>
    </row>
    <row r="499" ht="16.5" customHeight="1">
      <c r="D499" s="14"/>
      <c r="E499" s="14"/>
      <c r="F499" s="14"/>
      <c r="G499" s="29"/>
      <c r="H499" s="21"/>
      <c r="I499" s="14"/>
      <c r="J499" s="21"/>
      <c r="K499" s="21"/>
      <c r="L499" s="21"/>
      <c r="M499" s="24"/>
      <c r="N499" s="24"/>
      <c r="O499" s="24"/>
      <c r="P499" s="24"/>
    </row>
    <row r="500" ht="16.5" customHeight="1">
      <c r="D500" s="14"/>
      <c r="E500" s="14"/>
      <c r="F500" s="14"/>
      <c r="G500" s="29"/>
      <c r="H500" s="21"/>
      <c r="I500" s="14"/>
      <c r="J500" s="21"/>
      <c r="K500" s="21"/>
      <c r="L500" s="21"/>
      <c r="M500" s="24"/>
      <c r="N500" s="24"/>
      <c r="O500" s="24"/>
      <c r="P500" s="24"/>
    </row>
    <row r="501" ht="16.5" customHeight="1">
      <c r="D501" s="14"/>
      <c r="E501" s="14"/>
      <c r="F501" s="14"/>
      <c r="G501" s="29"/>
      <c r="H501" s="21"/>
      <c r="I501" s="14"/>
      <c r="J501" s="21"/>
      <c r="K501" s="21"/>
      <c r="L501" s="21"/>
      <c r="M501" s="24"/>
      <c r="N501" s="24"/>
      <c r="O501" s="24"/>
      <c r="P501" s="24"/>
    </row>
    <row r="502" ht="16.5" customHeight="1">
      <c r="D502" s="14"/>
      <c r="E502" s="14"/>
      <c r="F502" s="14"/>
      <c r="G502" s="29"/>
      <c r="H502" s="21"/>
      <c r="I502" s="14"/>
      <c r="J502" s="21"/>
      <c r="K502" s="21"/>
      <c r="L502" s="21"/>
      <c r="M502" s="24"/>
      <c r="N502" s="24"/>
      <c r="O502" s="24"/>
      <c r="P502" s="24"/>
    </row>
    <row r="503" ht="16.5" customHeight="1">
      <c r="D503" s="14"/>
      <c r="E503" s="14"/>
      <c r="F503" s="14"/>
      <c r="G503" s="29"/>
      <c r="H503" s="21"/>
      <c r="I503" s="14"/>
      <c r="J503" s="21"/>
      <c r="K503" s="21"/>
      <c r="L503" s="21"/>
      <c r="M503" s="24"/>
      <c r="N503" s="24"/>
      <c r="O503" s="24"/>
      <c r="P503" s="24"/>
    </row>
    <row r="504" ht="16.5" customHeight="1">
      <c r="D504" s="14"/>
      <c r="E504" s="14"/>
      <c r="F504" s="14"/>
      <c r="G504" s="29"/>
      <c r="H504" s="21"/>
      <c r="I504" s="14"/>
      <c r="J504" s="21"/>
      <c r="K504" s="21"/>
      <c r="L504" s="21"/>
      <c r="M504" s="24"/>
      <c r="N504" s="24"/>
      <c r="O504" s="24"/>
      <c r="P504" s="24"/>
    </row>
    <row r="505" ht="16.5" customHeight="1">
      <c r="D505" s="14"/>
      <c r="E505" s="14"/>
      <c r="F505" s="14"/>
      <c r="G505" s="29"/>
      <c r="H505" s="21"/>
      <c r="I505" s="14"/>
      <c r="J505" s="21"/>
      <c r="K505" s="21"/>
      <c r="L505" s="21"/>
      <c r="M505" s="24"/>
      <c r="N505" s="24"/>
      <c r="O505" s="24"/>
      <c r="P505" s="24"/>
    </row>
    <row r="506" ht="16.5" customHeight="1">
      <c r="D506" s="14"/>
      <c r="E506" s="14"/>
      <c r="F506" s="14"/>
      <c r="G506" s="29"/>
      <c r="H506" s="21"/>
      <c r="I506" s="14"/>
      <c r="J506" s="21"/>
      <c r="K506" s="21"/>
      <c r="L506" s="21"/>
      <c r="M506" s="24"/>
      <c r="N506" s="24"/>
      <c r="O506" s="24"/>
      <c r="P506" s="24"/>
    </row>
    <row r="507" ht="16.5" customHeight="1">
      <c r="D507" s="14"/>
      <c r="E507" s="14"/>
      <c r="F507" s="14"/>
      <c r="G507" s="29"/>
      <c r="H507" s="21"/>
      <c r="I507" s="14"/>
      <c r="J507" s="21"/>
      <c r="K507" s="21"/>
      <c r="L507" s="21"/>
      <c r="M507" s="24"/>
      <c r="N507" s="24"/>
      <c r="O507" s="24"/>
      <c r="P507" s="24"/>
    </row>
    <row r="508" ht="16.5" customHeight="1">
      <c r="D508" s="14"/>
      <c r="E508" s="14"/>
      <c r="F508" s="14"/>
      <c r="G508" s="29"/>
      <c r="H508" s="21"/>
      <c r="I508" s="14"/>
      <c r="J508" s="21"/>
      <c r="K508" s="21"/>
      <c r="L508" s="21"/>
      <c r="M508" s="24"/>
      <c r="N508" s="24"/>
      <c r="O508" s="24"/>
      <c r="P508" s="24"/>
    </row>
    <row r="509" ht="16.5" customHeight="1">
      <c r="D509" s="14"/>
      <c r="E509" s="14"/>
      <c r="F509" s="14"/>
      <c r="G509" s="29"/>
      <c r="H509" s="21"/>
      <c r="I509" s="14"/>
      <c r="J509" s="21"/>
      <c r="K509" s="21"/>
      <c r="L509" s="21"/>
      <c r="M509" s="24"/>
      <c r="N509" s="24"/>
      <c r="O509" s="24"/>
      <c r="P509" s="24"/>
    </row>
    <row r="510" ht="16.5" customHeight="1">
      <c r="D510" s="14"/>
      <c r="E510" s="14"/>
      <c r="F510" s="14"/>
      <c r="G510" s="29"/>
      <c r="H510" s="21"/>
      <c r="I510" s="14"/>
      <c r="J510" s="21"/>
      <c r="K510" s="21"/>
      <c r="L510" s="21"/>
      <c r="M510" s="24"/>
      <c r="N510" s="24"/>
      <c r="O510" s="24"/>
      <c r="P510" s="24"/>
    </row>
    <row r="511" ht="16.5" customHeight="1">
      <c r="D511" s="14"/>
      <c r="E511" s="14"/>
      <c r="F511" s="14"/>
      <c r="G511" s="29"/>
      <c r="H511" s="21"/>
      <c r="I511" s="14"/>
      <c r="J511" s="21"/>
      <c r="K511" s="21"/>
      <c r="L511" s="21"/>
      <c r="M511" s="24"/>
      <c r="N511" s="24"/>
      <c r="O511" s="24"/>
      <c r="P511" s="24"/>
    </row>
    <row r="512" ht="16.5" customHeight="1">
      <c r="D512" s="14"/>
      <c r="E512" s="14"/>
      <c r="F512" s="14"/>
      <c r="G512" s="29"/>
      <c r="H512" s="21"/>
      <c r="I512" s="14"/>
      <c r="J512" s="21"/>
      <c r="K512" s="21"/>
      <c r="L512" s="21"/>
      <c r="M512" s="24"/>
      <c r="N512" s="24"/>
      <c r="O512" s="24"/>
      <c r="P512" s="24"/>
    </row>
    <row r="513" ht="16.5" customHeight="1">
      <c r="D513" s="14"/>
      <c r="E513" s="14"/>
      <c r="F513" s="14"/>
      <c r="G513" s="29"/>
      <c r="H513" s="21"/>
      <c r="I513" s="14"/>
      <c r="J513" s="21"/>
      <c r="K513" s="21"/>
      <c r="L513" s="21"/>
      <c r="M513" s="24"/>
      <c r="N513" s="24"/>
      <c r="O513" s="24"/>
      <c r="P513" s="24"/>
    </row>
    <row r="514" ht="16.5" customHeight="1">
      <c r="D514" s="14"/>
      <c r="E514" s="14"/>
      <c r="F514" s="14"/>
      <c r="G514" s="29"/>
      <c r="H514" s="21"/>
      <c r="I514" s="14"/>
      <c r="J514" s="21"/>
      <c r="K514" s="21"/>
      <c r="L514" s="21"/>
      <c r="M514" s="24"/>
      <c r="N514" s="24"/>
      <c r="O514" s="24"/>
      <c r="P514" s="24"/>
    </row>
    <row r="515" ht="16.5" customHeight="1">
      <c r="D515" s="14"/>
      <c r="E515" s="14"/>
      <c r="F515" s="14"/>
      <c r="G515" s="29"/>
      <c r="H515" s="21"/>
      <c r="I515" s="14"/>
      <c r="J515" s="21"/>
      <c r="K515" s="21"/>
      <c r="L515" s="21"/>
      <c r="M515" s="24"/>
      <c r="N515" s="24"/>
      <c r="O515" s="24"/>
      <c r="P515" s="24"/>
    </row>
    <row r="516" ht="16.5" customHeight="1">
      <c r="D516" s="14"/>
      <c r="E516" s="14"/>
      <c r="F516" s="14"/>
      <c r="G516" s="29"/>
      <c r="H516" s="21"/>
      <c r="I516" s="14"/>
      <c r="J516" s="21"/>
      <c r="K516" s="21"/>
      <c r="L516" s="21"/>
      <c r="M516" s="24"/>
      <c r="N516" s="24"/>
      <c r="O516" s="24"/>
      <c r="P516" s="24"/>
    </row>
    <row r="517" ht="16.5" customHeight="1">
      <c r="D517" s="14"/>
      <c r="E517" s="14"/>
      <c r="F517" s="14"/>
      <c r="G517" s="29"/>
      <c r="H517" s="21"/>
      <c r="I517" s="14"/>
      <c r="J517" s="21"/>
      <c r="K517" s="21"/>
      <c r="L517" s="21"/>
      <c r="M517" s="24"/>
      <c r="N517" s="24"/>
      <c r="O517" s="24"/>
      <c r="P517" s="24"/>
    </row>
    <row r="518" ht="16.5" customHeight="1">
      <c r="D518" s="14"/>
      <c r="E518" s="14"/>
      <c r="F518" s="14"/>
      <c r="G518" s="29"/>
      <c r="H518" s="21"/>
      <c r="I518" s="14"/>
      <c r="J518" s="21"/>
      <c r="K518" s="21"/>
      <c r="L518" s="21"/>
      <c r="M518" s="24"/>
      <c r="N518" s="24"/>
      <c r="O518" s="24"/>
      <c r="P518" s="24"/>
    </row>
    <row r="519" ht="16.5" customHeight="1">
      <c r="D519" s="14"/>
      <c r="E519" s="14"/>
      <c r="F519" s="14"/>
      <c r="G519" s="29"/>
      <c r="H519" s="21"/>
      <c r="I519" s="14"/>
      <c r="J519" s="21"/>
      <c r="K519" s="21"/>
      <c r="L519" s="21"/>
      <c r="M519" s="24"/>
      <c r="N519" s="24"/>
      <c r="O519" s="24"/>
      <c r="P519" s="24"/>
    </row>
    <row r="520" ht="16.5" customHeight="1">
      <c r="D520" s="14"/>
      <c r="E520" s="14"/>
      <c r="F520" s="14"/>
      <c r="G520" s="29"/>
      <c r="H520" s="21"/>
      <c r="I520" s="14"/>
      <c r="J520" s="21"/>
      <c r="K520" s="21"/>
      <c r="L520" s="21"/>
      <c r="M520" s="24"/>
      <c r="N520" s="24"/>
      <c r="O520" s="24"/>
      <c r="P520" s="24"/>
    </row>
    <row r="521" ht="16.5" customHeight="1">
      <c r="D521" s="14"/>
      <c r="E521" s="14"/>
      <c r="F521" s="14"/>
      <c r="G521" s="29"/>
      <c r="H521" s="21"/>
      <c r="I521" s="14"/>
      <c r="J521" s="21"/>
      <c r="K521" s="21"/>
      <c r="L521" s="21"/>
      <c r="M521" s="24"/>
      <c r="N521" s="24"/>
      <c r="O521" s="24"/>
      <c r="P521" s="24"/>
    </row>
    <row r="522" ht="16.5" customHeight="1">
      <c r="D522" s="14"/>
      <c r="E522" s="14"/>
      <c r="F522" s="14"/>
      <c r="G522" s="29"/>
      <c r="H522" s="21"/>
      <c r="I522" s="14"/>
      <c r="J522" s="21"/>
      <c r="K522" s="21"/>
      <c r="L522" s="21"/>
      <c r="M522" s="24"/>
      <c r="N522" s="24"/>
      <c r="O522" s="24"/>
      <c r="P522" s="24"/>
    </row>
    <row r="523" ht="16.5" customHeight="1">
      <c r="D523" s="14"/>
      <c r="E523" s="14"/>
      <c r="F523" s="14"/>
      <c r="G523" s="29"/>
      <c r="H523" s="21"/>
      <c r="I523" s="14"/>
      <c r="J523" s="21"/>
      <c r="K523" s="21"/>
      <c r="L523" s="21"/>
      <c r="M523" s="24"/>
      <c r="N523" s="24"/>
      <c r="O523" s="24"/>
      <c r="P523" s="24"/>
    </row>
    <row r="524" ht="16.5" customHeight="1">
      <c r="D524" s="14"/>
      <c r="E524" s="14"/>
      <c r="F524" s="14"/>
      <c r="G524" s="29"/>
      <c r="H524" s="21"/>
      <c r="I524" s="14"/>
      <c r="J524" s="21"/>
      <c r="K524" s="21"/>
      <c r="L524" s="21"/>
      <c r="M524" s="24"/>
      <c r="N524" s="24"/>
      <c r="O524" s="24"/>
      <c r="P524" s="24"/>
    </row>
    <row r="525" ht="16.5" customHeight="1">
      <c r="D525" s="14"/>
      <c r="E525" s="14"/>
      <c r="F525" s="14"/>
      <c r="G525" s="29"/>
      <c r="H525" s="21"/>
      <c r="I525" s="14"/>
      <c r="J525" s="21"/>
      <c r="K525" s="21"/>
      <c r="L525" s="21"/>
      <c r="M525" s="24"/>
      <c r="N525" s="24"/>
      <c r="O525" s="24"/>
      <c r="P525" s="24"/>
    </row>
    <row r="526" ht="16.5" customHeight="1">
      <c r="D526" s="14"/>
      <c r="E526" s="14"/>
      <c r="F526" s="14"/>
      <c r="G526" s="29"/>
      <c r="H526" s="21"/>
      <c r="I526" s="14"/>
      <c r="J526" s="21"/>
      <c r="K526" s="21"/>
      <c r="L526" s="21"/>
      <c r="M526" s="24"/>
      <c r="N526" s="24"/>
      <c r="O526" s="24"/>
      <c r="P526" s="24"/>
    </row>
    <row r="527" ht="16.5" customHeight="1">
      <c r="D527" s="14"/>
      <c r="E527" s="14"/>
      <c r="F527" s="14"/>
      <c r="G527" s="29"/>
      <c r="H527" s="21"/>
      <c r="I527" s="14"/>
      <c r="J527" s="21"/>
      <c r="K527" s="21"/>
      <c r="L527" s="21"/>
      <c r="M527" s="24"/>
      <c r="N527" s="24"/>
      <c r="O527" s="24"/>
      <c r="P527" s="24"/>
    </row>
    <row r="528" ht="16.5" customHeight="1">
      <c r="D528" s="14"/>
      <c r="E528" s="14"/>
      <c r="F528" s="14"/>
      <c r="G528" s="29"/>
      <c r="H528" s="21"/>
      <c r="I528" s="14"/>
      <c r="J528" s="21"/>
      <c r="K528" s="21"/>
      <c r="L528" s="21"/>
      <c r="M528" s="24"/>
      <c r="N528" s="24"/>
      <c r="O528" s="24"/>
      <c r="P528" s="24"/>
    </row>
    <row r="529" ht="16.5" customHeight="1">
      <c r="D529" s="14"/>
      <c r="E529" s="14"/>
      <c r="F529" s="14"/>
      <c r="G529" s="29"/>
      <c r="H529" s="21"/>
      <c r="I529" s="14"/>
      <c r="J529" s="21"/>
      <c r="K529" s="21"/>
      <c r="L529" s="21"/>
      <c r="M529" s="24"/>
      <c r="N529" s="24"/>
      <c r="O529" s="24"/>
      <c r="P529" s="24"/>
    </row>
    <row r="530" ht="16.5" customHeight="1">
      <c r="D530" s="14"/>
      <c r="E530" s="14"/>
      <c r="F530" s="14"/>
      <c r="G530" s="29"/>
      <c r="H530" s="21"/>
      <c r="I530" s="14"/>
      <c r="J530" s="21"/>
      <c r="K530" s="21"/>
      <c r="L530" s="21"/>
      <c r="M530" s="24"/>
      <c r="N530" s="24"/>
      <c r="O530" s="24"/>
      <c r="P530" s="24"/>
    </row>
    <row r="531" ht="16.5" customHeight="1">
      <c r="D531" s="14"/>
      <c r="E531" s="14"/>
      <c r="F531" s="14"/>
      <c r="G531" s="29"/>
      <c r="H531" s="21"/>
      <c r="I531" s="14"/>
      <c r="J531" s="21"/>
      <c r="K531" s="21"/>
      <c r="L531" s="21"/>
      <c r="M531" s="24"/>
      <c r="N531" s="24"/>
      <c r="O531" s="24"/>
      <c r="P531" s="24"/>
    </row>
    <row r="532" ht="16.5" customHeight="1">
      <c r="D532" s="14"/>
      <c r="E532" s="14"/>
      <c r="F532" s="14"/>
      <c r="G532" s="29"/>
      <c r="H532" s="21"/>
      <c r="I532" s="14"/>
      <c r="J532" s="21"/>
      <c r="K532" s="21"/>
      <c r="L532" s="21"/>
      <c r="M532" s="24"/>
      <c r="N532" s="24"/>
      <c r="O532" s="24"/>
      <c r="P532" s="24"/>
    </row>
    <row r="533" ht="16.5" customHeight="1">
      <c r="D533" s="14"/>
      <c r="E533" s="14"/>
      <c r="F533" s="14"/>
      <c r="G533" s="29"/>
      <c r="H533" s="21"/>
      <c r="I533" s="14"/>
      <c r="J533" s="21"/>
      <c r="K533" s="21"/>
      <c r="L533" s="21"/>
      <c r="M533" s="24"/>
      <c r="N533" s="24"/>
      <c r="O533" s="24"/>
      <c r="P533" s="24"/>
    </row>
    <row r="534" ht="16.5" customHeight="1">
      <c r="D534" s="14"/>
      <c r="E534" s="14"/>
      <c r="F534" s="14"/>
      <c r="G534" s="29"/>
      <c r="H534" s="21"/>
      <c r="I534" s="14"/>
      <c r="J534" s="21"/>
      <c r="K534" s="21"/>
      <c r="L534" s="21"/>
      <c r="M534" s="24"/>
      <c r="N534" s="24"/>
      <c r="O534" s="24"/>
      <c r="P534" s="24"/>
    </row>
    <row r="535" ht="16.5" customHeight="1">
      <c r="D535" s="14"/>
      <c r="E535" s="14"/>
      <c r="F535" s="14"/>
      <c r="G535" s="29"/>
      <c r="H535" s="21"/>
      <c r="I535" s="14"/>
      <c r="J535" s="21"/>
      <c r="K535" s="21"/>
      <c r="L535" s="21"/>
      <c r="M535" s="24"/>
      <c r="N535" s="24"/>
      <c r="O535" s="24"/>
      <c r="P535" s="24"/>
    </row>
    <row r="536" ht="16.5" customHeight="1">
      <c r="D536" s="14"/>
      <c r="E536" s="14"/>
      <c r="F536" s="14"/>
      <c r="G536" s="29"/>
      <c r="H536" s="21"/>
      <c r="I536" s="14"/>
      <c r="J536" s="21"/>
      <c r="K536" s="21"/>
      <c r="L536" s="21"/>
      <c r="M536" s="24"/>
      <c r="N536" s="24"/>
      <c r="O536" s="24"/>
      <c r="P536" s="24"/>
    </row>
    <row r="537" ht="16.5" customHeight="1">
      <c r="D537" s="14"/>
      <c r="E537" s="14"/>
      <c r="F537" s="14"/>
      <c r="G537" s="29"/>
      <c r="H537" s="21"/>
      <c r="I537" s="14"/>
      <c r="J537" s="21"/>
      <c r="K537" s="21"/>
      <c r="L537" s="21"/>
      <c r="M537" s="24"/>
      <c r="N537" s="24"/>
      <c r="O537" s="24"/>
      <c r="P537" s="24"/>
    </row>
    <row r="538" ht="16.5" customHeight="1">
      <c r="D538" s="14"/>
      <c r="E538" s="14"/>
      <c r="F538" s="14"/>
      <c r="G538" s="29"/>
      <c r="H538" s="21"/>
      <c r="I538" s="14"/>
      <c r="J538" s="21"/>
      <c r="K538" s="21"/>
      <c r="L538" s="21"/>
      <c r="M538" s="24"/>
      <c r="N538" s="24"/>
      <c r="O538" s="24"/>
      <c r="P538" s="24"/>
    </row>
    <row r="539" ht="16.5" customHeight="1">
      <c r="D539" s="14"/>
      <c r="E539" s="14"/>
      <c r="F539" s="14"/>
      <c r="G539" s="29"/>
      <c r="H539" s="21"/>
      <c r="I539" s="14"/>
      <c r="J539" s="21"/>
      <c r="K539" s="21"/>
      <c r="L539" s="21"/>
      <c r="M539" s="24"/>
      <c r="N539" s="24"/>
      <c r="O539" s="24"/>
      <c r="P539" s="24"/>
    </row>
    <row r="540" ht="16.5" customHeight="1">
      <c r="D540" s="14"/>
      <c r="E540" s="14"/>
      <c r="F540" s="14"/>
      <c r="G540" s="29"/>
      <c r="H540" s="21"/>
      <c r="I540" s="14"/>
      <c r="J540" s="21"/>
      <c r="K540" s="21"/>
      <c r="L540" s="21"/>
      <c r="M540" s="24"/>
      <c r="N540" s="24"/>
      <c r="O540" s="24"/>
      <c r="P540" s="24"/>
    </row>
    <row r="541" ht="16.5" customHeight="1">
      <c r="D541" s="14"/>
      <c r="E541" s="14"/>
      <c r="F541" s="14"/>
      <c r="G541" s="29"/>
      <c r="H541" s="21"/>
      <c r="I541" s="14"/>
      <c r="J541" s="21"/>
      <c r="K541" s="21"/>
      <c r="L541" s="21"/>
      <c r="M541" s="24"/>
      <c r="N541" s="24"/>
      <c r="O541" s="24"/>
      <c r="P541" s="24"/>
    </row>
    <row r="542" ht="16.5" customHeight="1">
      <c r="D542" s="14"/>
      <c r="E542" s="14"/>
      <c r="F542" s="14"/>
      <c r="G542" s="29"/>
      <c r="H542" s="21"/>
      <c r="I542" s="14"/>
      <c r="J542" s="21"/>
      <c r="K542" s="21"/>
      <c r="L542" s="21"/>
      <c r="M542" s="24"/>
      <c r="N542" s="24"/>
      <c r="O542" s="24"/>
      <c r="P542" s="24"/>
    </row>
    <row r="543" ht="16.5" customHeight="1">
      <c r="D543" s="14"/>
      <c r="E543" s="14"/>
      <c r="F543" s="14"/>
      <c r="G543" s="29"/>
      <c r="H543" s="21"/>
      <c r="I543" s="14"/>
      <c r="J543" s="21"/>
      <c r="K543" s="21"/>
      <c r="L543" s="21"/>
      <c r="M543" s="24"/>
      <c r="N543" s="24"/>
      <c r="O543" s="24"/>
      <c r="P543" s="24"/>
    </row>
    <row r="544" ht="16.5" customHeight="1">
      <c r="D544" s="14"/>
      <c r="E544" s="14"/>
      <c r="F544" s="14"/>
      <c r="G544" s="29"/>
      <c r="H544" s="21"/>
      <c r="I544" s="14"/>
      <c r="J544" s="21"/>
      <c r="K544" s="21"/>
      <c r="L544" s="21"/>
      <c r="M544" s="24"/>
      <c r="N544" s="24"/>
      <c r="O544" s="24"/>
      <c r="P544" s="24"/>
    </row>
    <row r="545" ht="16.5" customHeight="1">
      <c r="D545" s="14"/>
      <c r="E545" s="14"/>
      <c r="F545" s="14"/>
      <c r="G545" s="29"/>
      <c r="H545" s="21"/>
      <c r="I545" s="14"/>
      <c r="J545" s="21"/>
      <c r="K545" s="21"/>
      <c r="L545" s="21"/>
      <c r="M545" s="24"/>
      <c r="N545" s="24"/>
      <c r="O545" s="24"/>
      <c r="P545" s="24"/>
    </row>
    <row r="546" ht="16.5" customHeight="1">
      <c r="D546" s="14"/>
      <c r="E546" s="14"/>
      <c r="F546" s="14"/>
      <c r="G546" s="29"/>
      <c r="H546" s="21"/>
      <c r="I546" s="14"/>
      <c r="J546" s="21"/>
      <c r="K546" s="21"/>
      <c r="L546" s="21"/>
      <c r="M546" s="24"/>
      <c r="N546" s="24"/>
      <c r="O546" s="24"/>
      <c r="P546" s="24"/>
    </row>
    <row r="547" ht="16.5" customHeight="1">
      <c r="D547" s="14"/>
      <c r="E547" s="14"/>
      <c r="F547" s="14"/>
      <c r="G547" s="29"/>
      <c r="H547" s="21"/>
      <c r="I547" s="14"/>
      <c r="J547" s="21"/>
      <c r="K547" s="21"/>
      <c r="L547" s="21"/>
      <c r="M547" s="24"/>
      <c r="N547" s="24"/>
      <c r="O547" s="24"/>
      <c r="P547" s="24"/>
    </row>
    <row r="548" ht="16.5" customHeight="1">
      <c r="D548" s="14"/>
      <c r="E548" s="14"/>
      <c r="F548" s="14"/>
      <c r="G548" s="29"/>
      <c r="H548" s="21"/>
      <c r="I548" s="14"/>
      <c r="J548" s="21"/>
      <c r="K548" s="21"/>
      <c r="L548" s="21"/>
      <c r="M548" s="24"/>
      <c r="N548" s="24"/>
      <c r="O548" s="24"/>
      <c r="P548" s="24"/>
    </row>
    <row r="549" ht="16.5" customHeight="1">
      <c r="D549" s="14"/>
      <c r="E549" s="14"/>
      <c r="F549" s="14"/>
      <c r="G549" s="29"/>
      <c r="H549" s="21"/>
      <c r="I549" s="14"/>
      <c r="J549" s="21"/>
      <c r="K549" s="21"/>
      <c r="L549" s="21"/>
      <c r="M549" s="24"/>
      <c r="N549" s="24"/>
      <c r="O549" s="24"/>
      <c r="P549" s="24"/>
    </row>
    <row r="550" ht="16.5" customHeight="1">
      <c r="D550" s="14"/>
      <c r="E550" s="14"/>
      <c r="F550" s="14"/>
      <c r="G550" s="29"/>
      <c r="H550" s="21"/>
      <c r="I550" s="14"/>
      <c r="J550" s="21"/>
      <c r="K550" s="21"/>
      <c r="L550" s="21"/>
      <c r="M550" s="24"/>
      <c r="N550" s="24"/>
      <c r="O550" s="24"/>
      <c r="P550" s="24"/>
    </row>
    <row r="551" ht="16.5" customHeight="1">
      <c r="D551" s="14"/>
      <c r="E551" s="14"/>
      <c r="F551" s="14"/>
      <c r="G551" s="29"/>
      <c r="H551" s="21"/>
      <c r="I551" s="14"/>
      <c r="J551" s="21"/>
      <c r="K551" s="21"/>
      <c r="L551" s="21"/>
      <c r="M551" s="24"/>
      <c r="N551" s="24"/>
      <c r="O551" s="24"/>
      <c r="P551" s="24"/>
    </row>
    <row r="552" ht="16.5" customHeight="1">
      <c r="D552" s="14"/>
      <c r="E552" s="14"/>
      <c r="F552" s="14"/>
      <c r="G552" s="29"/>
      <c r="H552" s="21"/>
      <c r="I552" s="14"/>
      <c r="J552" s="21"/>
      <c r="K552" s="21"/>
      <c r="L552" s="21"/>
      <c r="M552" s="24"/>
      <c r="N552" s="24"/>
      <c r="O552" s="24"/>
      <c r="P552" s="24"/>
    </row>
    <row r="553" ht="16.5" customHeight="1">
      <c r="D553" s="14"/>
      <c r="E553" s="14"/>
      <c r="F553" s="14"/>
      <c r="G553" s="29"/>
      <c r="H553" s="21"/>
      <c r="I553" s="14"/>
      <c r="J553" s="21"/>
      <c r="K553" s="21"/>
      <c r="L553" s="21"/>
      <c r="M553" s="24"/>
      <c r="N553" s="24"/>
      <c r="O553" s="24"/>
      <c r="P553" s="24"/>
    </row>
    <row r="554" ht="16.5" customHeight="1">
      <c r="D554" s="14"/>
      <c r="E554" s="14"/>
      <c r="F554" s="14"/>
      <c r="G554" s="29"/>
      <c r="H554" s="21"/>
      <c r="I554" s="14"/>
      <c r="J554" s="21"/>
      <c r="K554" s="21"/>
      <c r="L554" s="21"/>
      <c r="M554" s="24"/>
      <c r="N554" s="24"/>
      <c r="O554" s="24"/>
      <c r="P554" s="24"/>
    </row>
    <row r="555" ht="16.5" customHeight="1">
      <c r="D555" s="14"/>
      <c r="E555" s="14"/>
      <c r="F555" s="14"/>
      <c r="G555" s="29"/>
      <c r="H555" s="21"/>
      <c r="I555" s="14"/>
      <c r="J555" s="21"/>
      <c r="K555" s="21"/>
      <c r="L555" s="21"/>
      <c r="M555" s="24"/>
      <c r="N555" s="24"/>
      <c r="O555" s="24"/>
      <c r="P555" s="24"/>
    </row>
    <row r="556" ht="16.5" customHeight="1">
      <c r="D556" s="14"/>
      <c r="E556" s="14"/>
      <c r="F556" s="14"/>
      <c r="G556" s="29"/>
      <c r="H556" s="21"/>
      <c r="I556" s="14"/>
      <c r="J556" s="21"/>
      <c r="K556" s="21"/>
      <c r="L556" s="21"/>
      <c r="M556" s="24"/>
      <c r="N556" s="24"/>
      <c r="O556" s="24"/>
      <c r="P556" s="24"/>
    </row>
    <row r="557" ht="16.5" customHeight="1">
      <c r="D557" s="14"/>
      <c r="E557" s="14"/>
      <c r="F557" s="14"/>
      <c r="G557" s="29"/>
      <c r="H557" s="21"/>
      <c r="I557" s="14"/>
      <c r="J557" s="21"/>
      <c r="K557" s="21"/>
      <c r="L557" s="21"/>
      <c r="M557" s="24"/>
      <c r="N557" s="24"/>
      <c r="O557" s="24"/>
      <c r="P557" s="24"/>
    </row>
    <row r="558" ht="16.5" customHeight="1">
      <c r="D558" s="14"/>
      <c r="E558" s="14"/>
      <c r="F558" s="14"/>
      <c r="G558" s="29"/>
      <c r="H558" s="21"/>
      <c r="I558" s="14"/>
      <c r="J558" s="21"/>
      <c r="K558" s="21"/>
      <c r="L558" s="21"/>
      <c r="M558" s="24"/>
      <c r="N558" s="24"/>
      <c r="O558" s="24"/>
      <c r="P558" s="24"/>
    </row>
    <row r="559" ht="16.5" customHeight="1">
      <c r="D559" s="14"/>
      <c r="E559" s="14"/>
      <c r="F559" s="14"/>
      <c r="G559" s="29"/>
      <c r="H559" s="21"/>
      <c r="I559" s="14"/>
      <c r="J559" s="21"/>
      <c r="K559" s="21"/>
      <c r="L559" s="21"/>
      <c r="M559" s="24"/>
      <c r="N559" s="24"/>
      <c r="O559" s="24"/>
      <c r="P559" s="24"/>
    </row>
    <row r="560" ht="16.5" customHeight="1">
      <c r="D560" s="14"/>
      <c r="E560" s="14"/>
      <c r="F560" s="14"/>
      <c r="G560" s="29"/>
      <c r="H560" s="21"/>
      <c r="I560" s="14"/>
      <c r="J560" s="21"/>
      <c r="K560" s="21"/>
      <c r="L560" s="21"/>
      <c r="M560" s="24"/>
      <c r="N560" s="24"/>
      <c r="O560" s="24"/>
      <c r="P560" s="24"/>
    </row>
    <row r="561" ht="16.5" customHeight="1">
      <c r="D561" s="14"/>
      <c r="E561" s="14"/>
      <c r="F561" s="14"/>
      <c r="G561" s="29"/>
      <c r="H561" s="21"/>
      <c r="I561" s="14"/>
      <c r="J561" s="21"/>
      <c r="K561" s="21"/>
      <c r="L561" s="21"/>
      <c r="M561" s="24"/>
      <c r="N561" s="24"/>
      <c r="O561" s="24"/>
      <c r="P561" s="24"/>
    </row>
    <row r="562" ht="16.5" customHeight="1">
      <c r="D562" s="14"/>
      <c r="E562" s="14"/>
      <c r="F562" s="14"/>
      <c r="G562" s="29"/>
      <c r="H562" s="21"/>
      <c r="I562" s="14"/>
      <c r="J562" s="21"/>
      <c r="K562" s="21"/>
      <c r="L562" s="21"/>
      <c r="M562" s="24"/>
      <c r="N562" s="24"/>
      <c r="O562" s="24"/>
      <c r="P562" s="24"/>
    </row>
    <row r="563" ht="16.5" customHeight="1">
      <c r="D563" s="14"/>
      <c r="E563" s="14"/>
      <c r="F563" s="14"/>
      <c r="G563" s="29"/>
      <c r="H563" s="21"/>
      <c r="I563" s="14"/>
      <c r="J563" s="21"/>
      <c r="K563" s="21"/>
      <c r="L563" s="21"/>
      <c r="M563" s="24"/>
      <c r="N563" s="24"/>
      <c r="O563" s="24"/>
      <c r="P563" s="24"/>
    </row>
    <row r="564" ht="16.5" customHeight="1">
      <c r="D564" s="14"/>
      <c r="E564" s="14"/>
      <c r="F564" s="14"/>
      <c r="G564" s="29"/>
      <c r="H564" s="21"/>
      <c r="I564" s="14"/>
      <c r="J564" s="21"/>
      <c r="K564" s="21"/>
      <c r="L564" s="21"/>
      <c r="M564" s="24"/>
      <c r="N564" s="24"/>
      <c r="O564" s="24"/>
      <c r="P564" s="24"/>
    </row>
    <row r="565" ht="16.5" customHeight="1">
      <c r="D565" s="14"/>
      <c r="E565" s="14"/>
      <c r="F565" s="14"/>
      <c r="G565" s="29"/>
      <c r="H565" s="21"/>
      <c r="I565" s="14"/>
      <c r="J565" s="21"/>
      <c r="K565" s="21"/>
      <c r="L565" s="21"/>
      <c r="M565" s="24"/>
      <c r="N565" s="24"/>
      <c r="O565" s="24"/>
      <c r="P565" s="24"/>
    </row>
    <row r="566" ht="16.5" customHeight="1">
      <c r="D566" s="14"/>
      <c r="E566" s="14"/>
      <c r="F566" s="14"/>
      <c r="G566" s="29"/>
      <c r="H566" s="21"/>
      <c r="I566" s="14"/>
      <c r="J566" s="21"/>
      <c r="K566" s="21"/>
      <c r="L566" s="21"/>
      <c r="M566" s="24"/>
      <c r="N566" s="24"/>
      <c r="O566" s="24"/>
      <c r="P566" s="24"/>
    </row>
    <row r="567" ht="16.5" customHeight="1">
      <c r="D567" s="14"/>
      <c r="E567" s="14"/>
      <c r="F567" s="14"/>
      <c r="G567" s="29"/>
      <c r="H567" s="21"/>
      <c r="I567" s="14"/>
      <c r="J567" s="21"/>
      <c r="K567" s="21"/>
      <c r="L567" s="21"/>
      <c r="M567" s="24"/>
      <c r="N567" s="24"/>
      <c r="O567" s="24"/>
      <c r="P567" s="24"/>
    </row>
    <row r="568" ht="16.5" customHeight="1">
      <c r="D568" s="14"/>
      <c r="E568" s="14"/>
      <c r="F568" s="14"/>
      <c r="G568" s="29"/>
      <c r="H568" s="21"/>
      <c r="I568" s="14"/>
      <c r="J568" s="21"/>
      <c r="K568" s="21"/>
      <c r="L568" s="21"/>
      <c r="M568" s="24"/>
      <c r="N568" s="24"/>
      <c r="O568" s="24"/>
      <c r="P568" s="24"/>
    </row>
    <row r="569" ht="16.5" customHeight="1">
      <c r="D569" s="14"/>
      <c r="E569" s="14"/>
      <c r="F569" s="14"/>
      <c r="G569" s="29"/>
      <c r="H569" s="21"/>
      <c r="I569" s="14"/>
      <c r="J569" s="21"/>
      <c r="K569" s="21"/>
      <c r="L569" s="21"/>
      <c r="M569" s="24"/>
      <c r="N569" s="24"/>
      <c r="O569" s="24"/>
      <c r="P569" s="24"/>
    </row>
    <row r="570" ht="16.5" customHeight="1">
      <c r="D570" s="14"/>
      <c r="E570" s="14"/>
      <c r="F570" s="14"/>
      <c r="G570" s="29"/>
      <c r="H570" s="21"/>
      <c r="I570" s="14"/>
      <c r="J570" s="21"/>
      <c r="K570" s="21"/>
      <c r="L570" s="21"/>
      <c r="M570" s="24"/>
      <c r="N570" s="24"/>
      <c r="O570" s="24"/>
      <c r="P570" s="24"/>
    </row>
    <row r="571" ht="16.5" customHeight="1">
      <c r="D571" s="14"/>
      <c r="E571" s="14"/>
      <c r="F571" s="14"/>
      <c r="G571" s="29"/>
      <c r="H571" s="21"/>
      <c r="I571" s="14"/>
      <c r="J571" s="21"/>
      <c r="K571" s="21"/>
      <c r="L571" s="21"/>
      <c r="M571" s="24"/>
      <c r="N571" s="24"/>
      <c r="O571" s="24"/>
      <c r="P571" s="24"/>
    </row>
    <row r="572" ht="16.5" customHeight="1">
      <c r="D572" s="14"/>
      <c r="E572" s="14"/>
      <c r="F572" s="14"/>
      <c r="G572" s="29"/>
      <c r="H572" s="21"/>
      <c r="I572" s="14"/>
      <c r="J572" s="21"/>
      <c r="K572" s="21"/>
      <c r="L572" s="21"/>
      <c r="M572" s="24"/>
      <c r="N572" s="24"/>
      <c r="O572" s="24"/>
      <c r="P572" s="24"/>
    </row>
    <row r="573" ht="16.5" customHeight="1">
      <c r="D573" s="14"/>
      <c r="E573" s="14"/>
      <c r="F573" s="14"/>
      <c r="G573" s="29"/>
      <c r="H573" s="21"/>
      <c r="I573" s="14"/>
      <c r="J573" s="21"/>
      <c r="K573" s="21"/>
      <c r="L573" s="21"/>
      <c r="M573" s="24"/>
      <c r="N573" s="24"/>
      <c r="O573" s="24"/>
      <c r="P573" s="24"/>
    </row>
    <row r="574" ht="16.5" customHeight="1">
      <c r="D574" s="14"/>
      <c r="E574" s="14"/>
      <c r="F574" s="14"/>
      <c r="G574" s="29"/>
      <c r="H574" s="21"/>
      <c r="I574" s="14"/>
      <c r="J574" s="21"/>
      <c r="K574" s="21"/>
      <c r="L574" s="21"/>
      <c r="M574" s="24"/>
      <c r="N574" s="24"/>
      <c r="O574" s="24"/>
      <c r="P574" s="24"/>
    </row>
    <row r="575" ht="16.5" customHeight="1">
      <c r="D575" s="14"/>
      <c r="E575" s="14"/>
      <c r="F575" s="14"/>
      <c r="G575" s="29"/>
      <c r="H575" s="21"/>
      <c r="I575" s="14"/>
      <c r="J575" s="21"/>
      <c r="K575" s="21"/>
      <c r="L575" s="21"/>
      <c r="M575" s="24"/>
      <c r="N575" s="24"/>
      <c r="O575" s="24"/>
      <c r="P575" s="24"/>
    </row>
    <row r="576" ht="16.5" customHeight="1">
      <c r="D576" s="14"/>
      <c r="E576" s="14"/>
      <c r="F576" s="14"/>
      <c r="G576" s="29"/>
      <c r="H576" s="21"/>
      <c r="I576" s="14"/>
      <c r="J576" s="21"/>
      <c r="K576" s="21"/>
      <c r="L576" s="21"/>
      <c r="M576" s="24"/>
      <c r="N576" s="24"/>
      <c r="O576" s="24"/>
      <c r="P576" s="24"/>
    </row>
    <row r="577" ht="16.5" customHeight="1">
      <c r="D577" s="14"/>
      <c r="E577" s="14"/>
      <c r="F577" s="14"/>
      <c r="G577" s="29"/>
      <c r="H577" s="21"/>
      <c r="I577" s="14"/>
      <c r="J577" s="21"/>
      <c r="K577" s="21"/>
      <c r="L577" s="21"/>
      <c r="M577" s="24"/>
      <c r="N577" s="24"/>
      <c r="O577" s="24"/>
      <c r="P577" s="24"/>
    </row>
    <row r="578" ht="16.5" customHeight="1">
      <c r="D578" s="14"/>
      <c r="E578" s="14"/>
      <c r="F578" s="14"/>
      <c r="G578" s="29"/>
      <c r="H578" s="21"/>
      <c r="I578" s="14"/>
      <c r="J578" s="21"/>
      <c r="K578" s="21"/>
      <c r="L578" s="21"/>
      <c r="M578" s="24"/>
      <c r="N578" s="24"/>
      <c r="O578" s="24"/>
      <c r="P578" s="24"/>
    </row>
    <row r="579" ht="16.5" customHeight="1">
      <c r="D579" s="14"/>
      <c r="E579" s="14"/>
      <c r="F579" s="14"/>
      <c r="G579" s="29"/>
      <c r="H579" s="21"/>
      <c r="I579" s="14"/>
      <c r="J579" s="21"/>
      <c r="K579" s="21"/>
      <c r="L579" s="21"/>
      <c r="M579" s="24"/>
      <c r="N579" s="24"/>
      <c r="O579" s="24"/>
      <c r="P579" s="24"/>
    </row>
    <row r="580" ht="16.5" customHeight="1">
      <c r="D580" s="14"/>
      <c r="E580" s="14"/>
      <c r="F580" s="14"/>
      <c r="G580" s="29"/>
      <c r="H580" s="21"/>
      <c r="I580" s="14"/>
      <c r="J580" s="21"/>
      <c r="K580" s="21"/>
      <c r="L580" s="21"/>
      <c r="M580" s="24"/>
      <c r="N580" s="24"/>
      <c r="O580" s="24"/>
      <c r="P580" s="24"/>
    </row>
    <row r="581" ht="16.5" customHeight="1">
      <c r="D581" s="14"/>
      <c r="E581" s="14"/>
      <c r="F581" s="14"/>
      <c r="G581" s="29"/>
      <c r="H581" s="21"/>
      <c r="I581" s="14"/>
      <c r="J581" s="21"/>
      <c r="K581" s="21"/>
      <c r="L581" s="21"/>
      <c r="M581" s="24"/>
      <c r="N581" s="24"/>
      <c r="O581" s="24"/>
      <c r="P581" s="24"/>
    </row>
    <row r="582" ht="16.5" customHeight="1">
      <c r="D582" s="14"/>
      <c r="E582" s="14"/>
      <c r="F582" s="14"/>
      <c r="G582" s="29"/>
      <c r="H582" s="21"/>
      <c r="I582" s="14"/>
      <c r="J582" s="21"/>
      <c r="K582" s="21"/>
      <c r="L582" s="21"/>
      <c r="M582" s="24"/>
      <c r="N582" s="24"/>
      <c r="O582" s="24"/>
      <c r="P582" s="24"/>
    </row>
    <row r="583" ht="16.5" customHeight="1">
      <c r="D583" s="14"/>
      <c r="E583" s="14"/>
      <c r="F583" s="14"/>
      <c r="G583" s="29"/>
      <c r="H583" s="21"/>
      <c r="I583" s="14"/>
      <c r="J583" s="21"/>
      <c r="K583" s="21"/>
      <c r="L583" s="21"/>
      <c r="M583" s="24"/>
      <c r="N583" s="24"/>
      <c r="O583" s="24"/>
      <c r="P583" s="24"/>
    </row>
    <row r="584" ht="16.5" customHeight="1">
      <c r="D584" s="14"/>
      <c r="E584" s="14"/>
      <c r="F584" s="14"/>
      <c r="G584" s="29"/>
      <c r="H584" s="21"/>
      <c r="I584" s="14"/>
      <c r="J584" s="21"/>
      <c r="K584" s="21"/>
      <c r="L584" s="21"/>
      <c r="M584" s="24"/>
      <c r="N584" s="24"/>
      <c r="O584" s="24"/>
      <c r="P584" s="24"/>
    </row>
    <row r="585" ht="16.5" customHeight="1">
      <c r="D585" s="14"/>
      <c r="E585" s="14"/>
      <c r="F585" s="14"/>
      <c r="G585" s="29"/>
      <c r="H585" s="21"/>
      <c r="I585" s="14"/>
      <c r="J585" s="21"/>
      <c r="K585" s="21"/>
      <c r="L585" s="21"/>
      <c r="M585" s="24"/>
      <c r="N585" s="24"/>
      <c r="O585" s="24"/>
      <c r="P585" s="24"/>
    </row>
    <row r="586" ht="16.5" customHeight="1">
      <c r="D586" s="14"/>
      <c r="E586" s="14"/>
      <c r="F586" s="14"/>
      <c r="G586" s="29"/>
      <c r="H586" s="21"/>
      <c r="I586" s="14"/>
      <c r="J586" s="21"/>
      <c r="K586" s="21"/>
      <c r="L586" s="21"/>
      <c r="M586" s="24"/>
      <c r="N586" s="24"/>
      <c r="O586" s="24"/>
      <c r="P586" s="24"/>
    </row>
    <row r="587" ht="16.5" customHeight="1">
      <c r="D587" s="14"/>
      <c r="E587" s="14"/>
      <c r="F587" s="14"/>
      <c r="G587" s="29"/>
      <c r="H587" s="21"/>
      <c r="I587" s="14"/>
      <c r="J587" s="21"/>
      <c r="K587" s="21"/>
      <c r="L587" s="21"/>
      <c r="M587" s="24"/>
      <c r="N587" s="24"/>
      <c r="O587" s="24"/>
      <c r="P587" s="24"/>
    </row>
    <row r="588" ht="16.5" customHeight="1">
      <c r="D588" s="14"/>
      <c r="E588" s="14"/>
      <c r="F588" s="14"/>
      <c r="G588" s="29"/>
      <c r="H588" s="21"/>
      <c r="I588" s="14"/>
      <c r="J588" s="21"/>
      <c r="K588" s="21"/>
      <c r="L588" s="21"/>
      <c r="M588" s="24"/>
      <c r="N588" s="24"/>
      <c r="O588" s="24"/>
      <c r="P588" s="24"/>
    </row>
    <row r="589" ht="16.5" customHeight="1">
      <c r="D589" s="14"/>
      <c r="E589" s="14"/>
      <c r="F589" s="14"/>
      <c r="G589" s="29"/>
      <c r="H589" s="21"/>
      <c r="I589" s="14"/>
      <c r="J589" s="21"/>
      <c r="K589" s="21"/>
      <c r="L589" s="21"/>
      <c r="M589" s="24"/>
      <c r="N589" s="24"/>
      <c r="O589" s="24"/>
      <c r="P589" s="24"/>
    </row>
    <row r="590" ht="16.5" customHeight="1">
      <c r="D590" s="14"/>
      <c r="E590" s="14"/>
      <c r="F590" s="14"/>
      <c r="G590" s="29"/>
      <c r="H590" s="21"/>
      <c r="I590" s="14"/>
      <c r="J590" s="21"/>
      <c r="K590" s="21"/>
      <c r="L590" s="21"/>
      <c r="M590" s="24"/>
      <c r="N590" s="24"/>
      <c r="O590" s="24"/>
      <c r="P590" s="24"/>
    </row>
    <row r="591" ht="16.5" customHeight="1">
      <c r="D591" s="14"/>
      <c r="E591" s="14"/>
      <c r="F591" s="14"/>
      <c r="G591" s="29"/>
      <c r="H591" s="21"/>
      <c r="I591" s="14"/>
      <c r="J591" s="21"/>
      <c r="K591" s="21"/>
      <c r="L591" s="21"/>
      <c r="M591" s="24"/>
      <c r="N591" s="24"/>
      <c r="O591" s="24"/>
      <c r="P591" s="24"/>
    </row>
    <row r="592" ht="16.5" customHeight="1">
      <c r="D592" s="14"/>
      <c r="E592" s="14"/>
      <c r="F592" s="14"/>
      <c r="G592" s="29"/>
      <c r="H592" s="21"/>
      <c r="I592" s="14"/>
      <c r="J592" s="21"/>
      <c r="K592" s="21"/>
      <c r="L592" s="21"/>
      <c r="M592" s="24"/>
      <c r="N592" s="24"/>
      <c r="O592" s="24"/>
      <c r="P592" s="24"/>
    </row>
    <row r="593" ht="16.5" customHeight="1">
      <c r="D593" s="14"/>
      <c r="E593" s="14"/>
      <c r="F593" s="14"/>
      <c r="G593" s="29"/>
      <c r="H593" s="21"/>
      <c r="I593" s="14"/>
      <c r="J593" s="21"/>
      <c r="K593" s="21"/>
      <c r="L593" s="21"/>
      <c r="M593" s="24"/>
      <c r="N593" s="24"/>
      <c r="O593" s="24"/>
      <c r="P593" s="24"/>
    </row>
    <row r="594" ht="16.5" customHeight="1">
      <c r="D594" s="14"/>
      <c r="E594" s="14"/>
      <c r="F594" s="14"/>
      <c r="G594" s="29"/>
      <c r="H594" s="21"/>
      <c r="I594" s="14"/>
      <c r="J594" s="21"/>
      <c r="K594" s="21"/>
      <c r="L594" s="21"/>
      <c r="M594" s="24"/>
      <c r="N594" s="24"/>
      <c r="O594" s="24"/>
      <c r="P594" s="24"/>
    </row>
    <row r="595" ht="16.5" customHeight="1">
      <c r="D595" s="14"/>
      <c r="E595" s="14"/>
      <c r="F595" s="14"/>
      <c r="G595" s="29"/>
      <c r="H595" s="21"/>
      <c r="I595" s="14"/>
      <c r="J595" s="21"/>
      <c r="K595" s="21"/>
      <c r="L595" s="21"/>
      <c r="M595" s="24"/>
      <c r="N595" s="24"/>
      <c r="O595" s="24"/>
      <c r="P595" s="24"/>
    </row>
    <row r="596" ht="16.5" customHeight="1">
      <c r="D596" s="14"/>
      <c r="E596" s="14"/>
      <c r="F596" s="14"/>
      <c r="G596" s="29"/>
      <c r="H596" s="21"/>
      <c r="I596" s="14"/>
      <c r="J596" s="21"/>
      <c r="K596" s="21"/>
      <c r="L596" s="21"/>
      <c r="M596" s="24"/>
      <c r="N596" s="24"/>
      <c r="O596" s="24"/>
      <c r="P596" s="24"/>
    </row>
    <row r="597" ht="16.5" customHeight="1">
      <c r="D597" s="14"/>
      <c r="E597" s="14"/>
      <c r="F597" s="14"/>
      <c r="G597" s="29"/>
      <c r="H597" s="21"/>
      <c r="I597" s="14"/>
      <c r="J597" s="21"/>
      <c r="K597" s="21"/>
      <c r="L597" s="21"/>
      <c r="M597" s="24"/>
      <c r="N597" s="24"/>
      <c r="O597" s="24"/>
      <c r="P597" s="24"/>
    </row>
    <row r="598" ht="16.5" customHeight="1">
      <c r="D598" s="14"/>
      <c r="E598" s="14"/>
      <c r="F598" s="14"/>
      <c r="G598" s="29"/>
      <c r="H598" s="21"/>
      <c r="I598" s="14"/>
      <c r="J598" s="21"/>
      <c r="K598" s="21"/>
      <c r="L598" s="21"/>
      <c r="M598" s="24"/>
      <c r="N598" s="24"/>
      <c r="O598" s="24"/>
      <c r="P598" s="24"/>
    </row>
    <row r="599" ht="16.5" customHeight="1">
      <c r="D599" s="14"/>
      <c r="E599" s="14"/>
      <c r="F599" s="14"/>
      <c r="G599" s="29"/>
      <c r="H599" s="21"/>
      <c r="I599" s="14"/>
      <c r="J599" s="21"/>
      <c r="K599" s="21"/>
      <c r="L599" s="21"/>
      <c r="M599" s="24"/>
      <c r="N599" s="24"/>
      <c r="O599" s="24"/>
      <c r="P599" s="24"/>
    </row>
    <row r="600" ht="16.5" customHeight="1">
      <c r="D600" s="14"/>
      <c r="E600" s="14"/>
      <c r="F600" s="14"/>
      <c r="G600" s="29"/>
      <c r="H600" s="21"/>
      <c r="I600" s="14"/>
      <c r="J600" s="21"/>
      <c r="K600" s="21"/>
      <c r="L600" s="21"/>
      <c r="M600" s="24"/>
      <c r="N600" s="24"/>
      <c r="O600" s="24"/>
      <c r="P600" s="24"/>
    </row>
    <row r="601" ht="16.5" customHeight="1">
      <c r="D601" s="14"/>
      <c r="E601" s="14"/>
      <c r="F601" s="14"/>
      <c r="G601" s="29"/>
      <c r="H601" s="21"/>
      <c r="I601" s="14"/>
      <c r="J601" s="21"/>
      <c r="K601" s="21"/>
      <c r="L601" s="21"/>
      <c r="M601" s="24"/>
      <c r="N601" s="24"/>
      <c r="O601" s="24"/>
      <c r="P601" s="24"/>
    </row>
    <row r="602" ht="16.5" customHeight="1">
      <c r="D602" s="14"/>
      <c r="E602" s="14"/>
      <c r="F602" s="14"/>
      <c r="G602" s="29"/>
      <c r="H602" s="21"/>
      <c r="I602" s="14"/>
      <c r="J602" s="21"/>
      <c r="K602" s="21"/>
      <c r="L602" s="21"/>
      <c r="M602" s="24"/>
      <c r="N602" s="24"/>
      <c r="O602" s="24"/>
      <c r="P602" s="24"/>
    </row>
    <row r="603" ht="16.5" customHeight="1">
      <c r="D603" s="14"/>
      <c r="E603" s="14"/>
      <c r="F603" s="14"/>
      <c r="G603" s="29"/>
      <c r="H603" s="21"/>
      <c r="I603" s="14"/>
      <c r="J603" s="21"/>
      <c r="K603" s="21"/>
      <c r="L603" s="21"/>
      <c r="M603" s="24"/>
      <c r="N603" s="24"/>
      <c r="O603" s="24"/>
      <c r="P603" s="24"/>
    </row>
    <row r="604" ht="16.5" customHeight="1">
      <c r="D604" s="14"/>
      <c r="E604" s="14"/>
      <c r="F604" s="14"/>
      <c r="G604" s="29"/>
      <c r="H604" s="21"/>
      <c r="I604" s="14"/>
      <c r="J604" s="21"/>
      <c r="K604" s="21"/>
      <c r="L604" s="21"/>
      <c r="M604" s="24"/>
      <c r="N604" s="24"/>
      <c r="O604" s="24"/>
      <c r="P604" s="24"/>
    </row>
    <row r="605" ht="16.5" customHeight="1">
      <c r="D605" s="14"/>
      <c r="E605" s="14"/>
      <c r="F605" s="14"/>
      <c r="G605" s="29"/>
      <c r="H605" s="21"/>
      <c r="I605" s="14"/>
      <c r="J605" s="21"/>
      <c r="K605" s="21"/>
      <c r="L605" s="21"/>
      <c r="M605" s="24"/>
      <c r="N605" s="24"/>
      <c r="O605" s="24"/>
      <c r="P605" s="24"/>
    </row>
    <row r="606" ht="16.5" customHeight="1">
      <c r="D606" s="14"/>
      <c r="E606" s="14"/>
      <c r="F606" s="14"/>
      <c r="G606" s="29"/>
      <c r="H606" s="21"/>
      <c r="I606" s="14"/>
      <c r="J606" s="21"/>
      <c r="K606" s="21"/>
      <c r="L606" s="21"/>
      <c r="M606" s="24"/>
      <c r="N606" s="24"/>
      <c r="O606" s="24"/>
      <c r="P606" s="24"/>
    </row>
    <row r="607" ht="16.5" customHeight="1">
      <c r="D607" s="14"/>
      <c r="E607" s="14"/>
      <c r="F607" s="14"/>
      <c r="G607" s="29"/>
      <c r="H607" s="21"/>
      <c r="I607" s="14"/>
      <c r="J607" s="21"/>
      <c r="K607" s="21"/>
      <c r="L607" s="21"/>
      <c r="M607" s="24"/>
      <c r="N607" s="24"/>
      <c r="O607" s="24"/>
      <c r="P607" s="24"/>
    </row>
    <row r="608" ht="16.5" customHeight="1">
      <c r="D608" s="14"/>
      <c r="E608" s="14"/>
      <c r="F608" s="14"/>
      <c r="G608" s="29"/>
      <c r="H608" s="21"/>
      <c r="I608" s="14"/>
      <c r="J608" s="21"/>
      <c r="K608" s="21"/>
      <c r="L608" s="21"/>
      <c r="M608" s="24"/>
      <c r="N608" s="24"/>
      <c r="O608" s="24"/>
      <c r="P608" s="24"/>
    </row>
    <row r="609" ht="16.5" customHeight="1">
      <c r="D609" s="14"/>
      <c r="E609" s="14"/>
      <c r="F609" s="14"/>
      <c r="G609" s="29"/>
      <c r="H609" s="21"/>
      <c r="I609" s="14"/>
      <c r="J609" s="21"/>
      <c r="K609" s="21"/>
      <c r="L609" s="21"/>
      <c r="M609" s="24"/>
      <c r="N609" s="24"/>
      <c r="O609" s="24"/>
      <c r="P609" s="24"/>
    </row>
    <row r="610" ht="16.5" customHeight="1">
      <c r="D610" s="14"/>
      <c r="E610" s="14"/>
      <c r="F610" s="14"/>
      <c r="G610" s="29"/>
      <c r="H610" s="21"/>
      <c r="I610" s="14"/>
      <c r="J610" s="21"/>
      <c r="K610" s="21"/>
      <c r="L610" s="21"/>
      <c r="M610" s="24"/>
      <c r="N610" s="24"/>
      <c r="O610" s="24"/>
      <c r="P610" s="24"/>
    </row>
    <row r="611" ht="16.5" customHeight="1">
      <c r="D611" s="14"/>
      <c r="E611" s="14"/>
      <c r="F611" s="14"/>
      <c r="G611" s="29"/>
      <c r="H611" s="21"/>
      <c r="I611" s="14"/>
      <c r="J611" s="21"/>
      <c r="K611" s="21"/>
      <c r="L611" s="21"/>
      <c r="M611" s="24"/>
      <c r="N611" s="24"/>
      <c r="O611" s="24"/>
      <c r="P611" s="24"/>
    </row>
    <row r="612" ht="16.5" customHeight="1">
      <c r="D612" s="14"/>
      <c r="E612" s="14"/>
      <c r="F612" s="14"/>
      <c r="G612" s="29"/>
      <c r="H612" s="21"/>
      <c r="I612" s="14"/>
      <c r="J612" s="21"/>
      <c r="K612" s="21"/>
      <c r="L612" s="21"/>
      <c r="M612" s="24"/>
      <c r="N612" s="24"/>
      <c r="O612" s="24"/>
      <c r="P612" s="24"/>
    </row>
    <row r="613" ht="16.5" customHeight="1">
      <c r="D613" s="14"/>
      <c r="E613" s="14"/>
      <c r="F613" s="14"/>
      <c r="G613" s="29"/>
      <c r="H613" s="21"/>
      <c r="I613" s="14"/>
      <c r="J613" s="21"/>
      <c r="K613" s="21"/>
      <c r="L613" s="21"/>
      <c r="M613" s="24"/>
      <c r="N613" s="24"/>
      <c r="O613" s="24"/>
      <c r="P613" s="24"/>
    </row>
    <row r="614" ht="16.5" customHeight="1">
      <c r="D614" s="14"/>
      <c r="E614" s="14"/>
      <c r="F614" s="14"/>
      <c r="G614" s="29"/>
      <c r="H614" s="21"/>
      <c r="I614" s="14"/>
      <c r="J614" s="21"/>
      <c r="K614" s="21"/>
      <c r="L614" s="21"/>
      <c r="M614" s="24"/>
      <c r="N614" s="24"/>
      <c r="O614" s="24"/>
      <c r="P614" s="24"/>
    </row>
    <row r="615" ht="16.5" customHeight="1">
      <c r="D615" s="14"/>
      <c r="E615" s="14"/>
      <c r="F615" s="14"/>
      <c r="G615" s="29"/>
      <c r="H615" s="21"/>
      <c r="I615" s="14"/>
      <c r="J615" s="21"/>
      <c r="K615" s="21"/>
      <c r="L615" s="21"/>
      <c r="M615" s="24"/>
      <c r="N615" s="24"/>
      <c r="O615" s="24"/>
      <c r="P615" s="24"/>
    </row>
    <row r="616" ht="16.5" customHeight="1">
      <c r="D616" s="14"/>
      <c r="E616" s="14"/>
      <c r="F616" s="14"/>
      <c r="G616" s="29"/>
      <c r="H616" s="21"/>
      <c r="I616" s="14"/>
      <c r="J616" s="21"/>
      <c r="K616" s="21"/>
      <c r="L616" s="21"/>
      <c r="M616" s="24"/>
      <c r="N616" s="24"/>
      <c r="O616" s="24"/>
      <c r="P616" s="24"/>
    </row>
    <row r="617" ht="16.5" customHeight="1">
      <c r="D617" s="14"/>
      <c r="E617" s="14"/>
      <c r="F617" s="14"/>
      <c r="G617" s="29"/>
      <c r="H617" s="21"/>
      <c r="I617" s="14"/>
      <c r="J617" s="21"/>
      <c r="K617" s="21"/>
      <c r="L617" s="21"/>
      <c r="M617" s="24"/>
      <c r="N617" s="24"/>
      <c r="O617" s="24"/>
      <c r="P617" s="24"/>
    </row>
    <row r="618" ht="16.5" customHeight="1">
      <c r="D618" s="14"/>
      <c r="E618" s="14"/>
      <c r="F618" s="14"/>
      <c r="G618" s="29"/>
      <c r="H618" s="21"/>
      <c r="I618" s="14"/>
      <c r="J618" s="21"/>
      <c r="K618" s="21"/>
      <c r="L618" s="21"/>
      <c r="M618" s="24"/>
      <c r="N618" s="24"/>
      <c r="O618" s="24"/>
      <c r="P618" s="24"/>
    </row>
    <row r="619" ht="16.5" customHeight="1">
      <c r="D619" s="14"/>
      <c r="E619" s="14"/>
      <c r="F619" s="14"/>
      <c r="G619" s="29"/>
      <c r="H619" s="21"/>
      <c r="I619" s="14"/>
      <c r="J619" s="21"/>
      <c r="K619" s="21"/>
      <c r="L619" s="21"/>
      <c r="M619" s="24"/>
      <c r="N619" s="24"/>
      <c r="O619" s="24"/>
      <c r="P619" s="24"/>
    </row>
    <row r="620" ht="16.5" customHeight="1">
      <c r="D620" s="14"/>
      <c r="E620" s="14"/>
      <c r="F620" s="14"/>
      <c r="G620" s="29"/>
      <c r="H620" s="21"/>
      <c r="I620" s="14"/>
      <c r="J620" s="21"/>
      <c r="K620" s="21"/>
      <c r="L620" s="21"/>
      <c r="M620" s="24"/>
      <c r="N620" s="24"/>
      <c r="O620" s="24"/>
      <c r="P620" s="24"/>
    </row>
    <row r="621" ht="16.5" customHeight="1">
      <c r="D621" s="14"/>
      <c r="E621" s="14"/>
      <c r="F621" s="14"/>
      <c r="G621" s="29"/>
      <c r="H621" s="21"/>
      <c r="I621" s="14"/>
      <c r="J621" s="21"/>
      <c r="K621" s="21"/>
      <c r="L621" s="21"/>
      <c r="M621" s="24"/>
      <c r="N621" s="24"/>
      <c r="O621" s="24"/>
      <c r="P621" s="24"/>
    </row>
    <row r="622" ht="16.5" customHeight="1">
      <c r="D622" s="14"/>
      <c r="E622" s="14"/>
      <c r="F622" s="14"/>
      <c r="G622" s="29"/>
      <c r="H622" s="21"/>
      <c r="I622" s="14"/>
      <c r="J622" s="21"/>
      <c r="K622" s="21"/>
      <c r="L622" s="21"/>
      <c r="M622" s="24"/>
      <c r="N622" s="24"/>
      <c r="O622" s="24"/>
      <c r="P622" s="24"/>
    </row>
    <row r="623" ht="16.5" customHeight="1">
      <c r="D623" s="14"/>
      <c r="E623" s="14"/>
      <c r="F623" s="14"/>
      <c r="G623" s="29"/>
      <c r="H623" s="21"/>
      <c r="I623" s="14"/>
      <c r="J623" s="21"/>
      <c r="K623" s="21"/>
      <c r="L623" s="21"/>
      <c r="M623" s="24"/>
      <c r="N623" s="24"/>
      <c r="O623" s="24"/>
      <c r="P623" s="24"/>
    </row>
    <row r="624" ht="16.5" customHeight="1">
      <c r="D624" s="14"/>
      <c r="E624" s="14"/>
      <c r="F624" s="14"/>
      <c r="G624" s="29"/>
      <c r="H624" s="21"/>
      <c r="I624" s="14"/>
      <c r="J624" s="21"/>
      <c r="K624" s="21"/>
      <c r="L624" s="21"/>
      <c r="M624" s="24"/>
      <c r="N624" s="24"/>
      <c r="O624" s="24"/>
      <c r="P624" s="24"/>
    </row>
    <row r="625" ht="16.5" customHeight="1">
      <c r="D625" s="14"/>
      <c r="E625" s="14"/>
      <c r="F625" s="14"/>
      <c r="G625" s="29"/>
      <c r="H625" s="21"/>
      <c r="I625" s="14"/>
      <c r="J625" s="21"/>
      <c r="K625" s="21"/>
      <c r="L625" s="21"/>
      <c r="M625" s="24"/>
      <c r="N625" s="24"/>
      <c r="O625" s="24"/>
      <c r="P625" s="24"/>
    </row>
    <row r="626" ht="16.5" customHeight="1">
      <c r="D626" s="14"/>
      <c r="E626" s="14"/>
      <c r="F626" s="14"/>
      <c r="G626" s="29"/>
      <c r="H626" s="21"/>
      <c r="I626" s="14"/>
      <c r="J626" s="21"/>
      <c r="K626" s="21"/>
      <c r="L626" s="21"/>
      <c r="M626" s="24"/>
      <c r="N626" s="24"/>
      <c r="O626" s="24"/>
      <c r="P626" s="24"/>
    </row>
    <row r="627" ht="16.5" customHeight="1">
      <c r="D627" s="14"/>
      <c r="E627" s="14"/>
      <c r="F627" s="14"/>
      <c r="G627" s="29"/>
      <c r="H627" s="21"/>
      <c r="I627" s="14"/>
      <c r="J627" s="21"/>
      <c r="K627" s="21"/>
      <c r="L627" s="21"/>
      <c r="M627" s="24"/>
      <c r="N627" s="24"/>
      <c r="O627" s="24"/>
      <c r="P627" s="24"/>
    </row>
    <row r="628" ht="16.5" customHeight="1">
      <c r="D628" s="14"/>
      <c r="E628" s="14"/>
      <c r="F628" s="14"/>
      <c r="G628" s="29"/>
      <c r="H628" s="21"/>
      <c r="I628" s="14"/>
      <c r="J628" s="21"/>
      <c r="K628" s="21"/>
      <c r="L628" s="21"/>
      <c r="M628" s="24"/>
      <c r="N628" s="24"/>
      <c r="O628" s="24"/>
      <c r="P628" s="24"/>
    </row>
    <row r="629" ht="16.5" customHeight="1">
      <c r="D629" s="14"/>
      <c r="E629" s="14"/>
      <c r="F629" s="14"/>
      <c r="G629" s="29"/>
      <c r="H629" s="21"/>
      <c r="I629" s="14"/>
      <c r="J629" s="21"/>
      <c r="K629" s="21"/>
      <c r="L629" s="21"/>
      <c r="M629" s="24"/>
      <c r="N629" s="24"/>
      <c r="O629" s="24"/>
      <c r="P629" s="24"/>
    </row>
    <row r="630" ht="16.5" customHeight="1">
      <c r="D630" s="14"/>
      <c r="E630" s="14"/>
      <c r="F630" s="14"/>
      <c r="G630" s="29"/>
      <c r="H630" s="21"/>
      <c r="I630" s="14"/>
      <c r="J630" s="21"/>
      <c r="K630" s="21"/>
      <c r="L630" s="21"/>
      <c r="M630" s="24"/>
      <c r="N630" s="24"/>
      <c r="O630" s="24"/>
      <c r="P630" s="24"/>
    </row>
    <row r="631" ht="16.5" customHeight="1">
      <c r="D631" s="14"/>
      <c r="E631" s="14"/>
      <c r="F631" s="14"/>
      <c r="G631" s="29"/>
      <c r="H631" s="21"/>
      <c r="I631" s="14"/>
      <c r="J631" s="21"/>
      <c r="K631" s="21"/>
      <c r="L631" s="21"/>
      <c r="M631" s="24"/>
      <c r="N631" s="24"/>
      <c r="O631" s="24"/>
      <c r="P631" s="24"/>
    </row>
    <row r="632" ht="16.5" customHeight="1">
      <c r="D632" s="14"/>
      <c r="E632" s="14"/>
      <c r="F632" s="14"/>
      <c r="G632" s="29"/>
      <c r="H632" s="21"/>
      <c r="I632" s="14"/>
      <c r="J632" s="21"/>
      <c r="K632" s="21"/>
      <c r="L632" s="21"/>
      <c r="M632" s="24"/>
      <c r="N632" s="24"/>
      <c r="O632" s="24"/>
      <c r="P632" s="24"/>
    </row>
    <row r="633" ht="16.5" customHeight="1">
      <c r="D633" s="14"/>
      <c r="E633" s="14"/>
      <c r="F633" s="14"/>
      <c r="G633" s="29"/>
      <c r="H633" s="21"/>
      <c r="I633" s="14"/>
      <c r="J633" s="21"/>
      <c r="K633" s="21"/>
      <c r="L633" s="21"/>
      <c r="M633" s="24"/>
      <c r="N633" s="24"/>
      <c r="O633" s="24"/>
      <c r="P633" s="24"/>
    </row>
    <row r="634" ht="16.5" customHeight="1">
      <c r="D634" s="14"/>
      <c r="E634" s="14"/>
      <c r="F634" s="14"/>
      <c r="G634" s="29"/>
      <c r="H634" s="21"/>
      <c r="I634" s="14"/>
      <c r="J634" s="21"/>
      <c r="K634" s="21"/>
      <c r="L634" s="21"/>
      <c r="M634" s="24"/>
      <c r="N634" s="24"/>
      <c r="O634" s="24"/>
      <c r="P634" s="24"/>
    </row>
    <row r="635" ht="16.5" customHeight="1">
      <c r="D635" s="14"/>
      <c r="E635" s="14"/>
      <c r="F635" s="14"/>
      <c r="G635" s="29"/>
      <c r="H635" s="21"/>
      <c r="I635" s="14"/>
      <c r="J635" s="21"/>
      <c r="K635" s="21"/>
      <c r="L635" s="21"/>
      <c r="M635" s="24"/>
      <c r="N635" s="24"/>
      <c r="O635" s="24"/>
      <c r="P635" s="24"/>
    </row>
    <row r="636" ht="16.5" customHeight="1">
      <c r="D636" s="14"/>
      <c r="E636" s="14"/>
      <c r="F636" s="14"/>
      <c r="G636" s="29"/>
      <c r="H636" s="21"/>
      <c r="I636" s="14"/>
      <c r="J636" s="21"/>
      <c r="K636" s="21"/>
      <c r="L636" s="21"/>
      <c r="M636" s="24"/>
      <c r="N636" s="24"/>
      <c r="O636" s="24"/>
      <c r="P636" s="24"/>
    </row>
    <row r="637" ht="16.5" customHeight="1">
      <c r="D637" s="14"/>
      <c r="E637" s="14"/>
      <c r="F637" s="14"/>
      <c r="G637" s="29"/>
      <c r="H637" s="21"/>
      <c r="I637" s="14"/>
      <c r="J637" s="21"/>
      <c r="K637" s="21"/>
      <c r="L637" s="21"/>
      <c r="M637" s="24"/>
      <c r="N637" s="24"/>
      <c r="O637" s="24"/>
      <c r="P637" s="24"/>
    </row>
    <row r="638" ht="16.5" customHeight="1">
      <c r="D638" s="14"/>
      <c r="E638" s="14"/>
      <c r="F638" s="14"/>
      <c r="G638" s="29"/>
      <c r="H638" s="21"/>
      <c r="I638" s="14"/>
      <c r="J638" s="21"/>
      <c r="K638" s="21"/>
      <c r="L638" s="21"/>
      <c r="M638" s="24"/>
      <c r="N638" s="24"/>
      <c r="O638" s="24"/>
      <c r="P638" s="24"/>
    </row>
    <row r="639" ht="16.5" customHeight="1">
      <c r="D639" s="14"/>
      <c r="E639" s="14"/>
      <c r="F639" s="14"/>
      <c r="G639" s="29"/>
      <c r="H639" s="21"/>
      <c r="I639" s="14"/>
      <c r="J639" s="21"/>
      <c r="K639" s="21"/>
      <c r="L639" s="21"/>
      <c r="M639" s="24"/>
      <c r="N639" s="24"/>
      <c r="O639" s="24"/>
      <c r="P639" s="24"/>
    </row>
    <row r="640" ht="16.5" customHeight="1">
      <c r="D640" s="14"/>
      <c r="E640" s="14"/>
      <c r="F640" s="14"/>
      <c r="G640" s="29"/>
      <c r="H640" s="21"/>
      <c r="I640" s="14"/>
      <c r="J640" s="21"/>
      <c r="K640" s="21"/>
      <c r="L640" s="21"/>
      <c r="M640" s="24"/>
      <c r="N640" s="24"/>
      <c r="O640" s="24"/>
      <c r="P640" s="24"/>
    </row>
    <row r="641" ht="16.5" customHeight="1">
      <c r="D641" s="14"/>
      <c r="E641" s="14"/>
      <c r="F641" s="14"/>
      <c r="G641" s="29"/>
      <c r="H641" s="21"/>
      <c r="I641" s="14"/>
      <c r="J641" s="21"/>
      <c r="K641" s="21"/>
      <c r="L641" s="21"/>
      <c r="M641" s="24"/>
      <c r="N641" s="24"/>
      <c r="O641" s="24"/>
      <c r="P641" s="24"/>
    </row>
    <row r="642" ht="16.5" customHeight="1">
      <c r="D642" s="14"/>
      <c r="E642" s="14"/>
      <c r="F642" s="14"/>
      <c r="G642" s="29"/>
      <c r="H642" s="21"/>
      <c r="I642" s="14"/>
      <c r="J642" s="21"/>
      <c r="K642" s="21"/>
      <c r="L642" s="21"/>
      <c r="M642" s="24"/>
      <c r="N642" s="24"/>
      <c r="O642" s="24"/>
      <c r="P642" s="24"/>
    </row>
    <row r="643" ht="16.5" customHeight="1">
      <c r="D643" s="14"/>
      <c r="E643" s="14"/>
      <c r="F643" s="14"/>
      <c r="G643" s="29"/>
      <c r="H643" s="21"/>
      <c r="I643" s="14"/>
      <c r="J643" s="21"/>
      <c r="K643" s="21"/>
      <c r="L643" s="21"/>
      <c r="M643" s="24"/>
      <c r="N643" s="24"/>
      <c r="O643" s="24"/>
      <c r="P643" s="24"/>
    </row>
    <row r="644" ht="16.5" customHeight="1">
      <c r="D644" s="14"/>
      <c r="E644" s="14"/>
      <c r="F644" s="14"/>
      <c r="G644" s="29"/>
      <c r="H644" s="21"/>
      <c r="I644" s="14"/>
      <c r="J644" s="21"/>
      <c r="K644" s="21"/>
      <c r="L644" s="21"/>
      <c r="M644" s="24"/>
      <c r="N644" s="24"/>
      <c r="O644" s="24"/>
      <c r="P644" s="24"/>
    </row>
    <row r="645" ht="16.5" customHeight="1">
      <c r="D645" s="14"/>
      <c r="E645" s="14"/>
      <c r="F645" s="14"/>
      <c r="G645" s="29"/>
      <c r="H645" s="21"/>
      <c r="I645" s="14"/>
      <c r="J645" s="21"/>
      <c r="K645" s="21"/>
      <c r="L645" s="21"/>
      <c r="M645" s="24"/>
      <c r="N645" s="24"/>
      <c r="O645" s="24"/>
      <c r="P645" s="24"/>
    </row>
    <row r="646" ht="16.5" customHeight="1">
      <c r="D646" s="14"/>
      <c r="E646" s="14"/>
      <c r="F646" s="14"/>
      <c r="G646" s="29"/>
      <c r="H646" s="21"/>
      <c r="I646" s="14"/>
      <c r="J646" s="21"/>
      <c r="K646" s="21"/>
      <c r="L646" s="21"/>
      <c r="M646" s="24"/>
      <c r="N646" s="24"/>
      <c r="O646" s="24"/>
      <c r="P646" s="24"/>
    </row>
    <row r="647" ht="16.5" customHeight="1">
      <c r="D647" s="14"/>
      <c r="E647" s="14"/>
      <c r="F647" s="14"/>
      <c r="G647" s="29"/>
      <c r="H647" s="21"/>
      <c r="I647" s="14"/>
      <c r="J647" s="21"/>
      <c r="K647" s="21"/>
      <c r="L647" s="21"/>
      <c r="M647" s="24"/>
      <c r="N647" s="24"/>
      <c r="O647" s="24"/>
      <c r="P647" s="24"/>
    </row>
    <row r="648" ht="16.5" customHeight="1">
      <c r="D648" s="14"/>
      <c r="E648" s="14"/>
      <c r="F648" s="14"/>
      <c r="G648" s="29"/>
      <c r="H648" s="21"/>
      <c r="I648" s="14"/>
      <c r="J648" s="21"/>
      <c r="K648" s="21"/>
      <c r="L648" s="21"/>
      <c r="M648" s="24"/>
      <c r="N648" s="24"/>
      <c r="O648" s="24"/>
      <c r="P648" s="24"/>
    </row>
    <row r="649" ht="16.5" customHeight="1">
      <c r="D649" s="14"/>
      <c r="E649" s="14"/>
      <c r="F649" s="14"/>
      <c r="G649" s="29"/>
      <c r="H649" s="21"/>
      <c r="I649" s="14"/>
      <c r="J649" s="21"/>
      <c r="K649" s="21"/>
      <c r="L649" s="21"/>
      <c r="M649" s="24"/>
      <c r="N649" s="24"/>
      <c r="O649" s="24"/>
      <c r="P649" s="24"/>
    </row>
    <row r="650" ht="16.5" customHeight="1">
      <c r="D650" s="14"/>
      <c r="E650" s="14"/>
      <c r="F650" s="14"/>
      <c r="G650" s="29"/>
      <c r="H650" s="21"/>
      <c r="I650" s="14"/>
      <c r="J650" s="21"/>
      <c r="K650" s="21"/>
      <c r="L650" s="21"/>
      <c r="M650" s="24"/>
      <c r="N650" s="24"/>
      <c r="O650" s="24"/>
      <c r="P650" s="24"/>
    </row>
    <row r="651" ht="16.5" customHeight="1">
      <c r="D651" s="14"/>
      <c r="E651" s="14"/>
      <c r="F651" s="14"/>
      <c r="G651" s="29"/>
      <c r="H651" s="21"/>
      <c r="I651" s="14"/>
      <c r="J651" s="21"/>
      <c r="K651" s="21"/>
      <c r="L651" s="21"/>
      <c r="M651" s="24"/>
      <c r="N651" s="24"/>
      <c r="O651" s="24"/>
      <c r="P651" s="24"/>
    </row>
    <row r="652" ht="16.5" customHeight="1">
      <c r="D652" s="14"/>
      <c r="E652" s="14"/>
      <c r="F652" s="14"/>
      <c r="G652" s="29"/>
      <c r="H652" s="21"/>
      <c r="I652" s="14"/>
      <c r="J652" s="21"/>
      <c r="K652" s="21"/>
      <c r="L652" s="21"/>
      <c r="M652" s="24"/>
      <c r="N652" s="24"/>
      <c r="O652" s="24"/>
      <c r="P652" s="24"/>
    </row>
    <row r="653" ht="16.5" customHeight="1">
      <c r="D653" s="14"/>
      <c r="E653" s="14"/>
      <c r="F653" s="14"/>
      <c r="G653" s="29"/>
      <c r="H653" s="21"/>
      <c r="I653" s="14"/>
      <c r="J653" s="21"/>
      <c r="K653" s="21"/>
      <c r="L653" s="21"/>
      <c r="M653" s="24"/>
      <c r="N653" s="24"/>
      <c r="O653" s="24"/>
      <c r="P653" s="24"/>
    </row>
    <row r="654" ht="16.5" customHeight="1">
      <c r="D654" s="14"/>
      <c r="E654" s="14"/>
      <c r="F654" s="14"/>
      <c r="G654" s="29"/>
      <c r="H654" s="21"/>
      <c r="I654" s="14"/>
      <c r="J654" s="21"/>
      <c r="K654" s="21"/>
      <c r="L654" s="21"/>
      <c r="M654" s="24"/>
      <c r="N654" s="24"/>
      <c r="O654" s="24"/>
      <c r="P654" s="24"/>
    </row>
    <row r="655" ht="16.5" customHeight="1">
      <c r="D655" s="14"/>
      <c r="E655" s="14"/>
      <c r="F655" s="14"/>
      <c r="G655" s="29"/>
      <c r="H655" s="21"/>
      <c r="I655" s="14"/>
      <c r="J655" s="21"/>
      <c r="K655" s="21"/>
      <c r="L655" s="21"/>
      <c r="M655" s="24"/>
      <c r="N655" s="24"/>
      <c r="O655" s="24"/>
      <c r="P655" s="24"/>
    </row>
    <row r="656" ht="16.5" customHeight="1">
      <c r="D656" s="14"/>
      <c r="E656" s="14"/>
      <c r="F656" s="14"/>
      <c r="G656" s="29"/>
      <c r="H656" s="21"/>
      <c r="I656" s="14"/>
      <c r="J656" s="21"/>
      <c r="K656" s="21"/>
      <c r="L656" s="21"/>
      <c r="M656" s="24"/>
      <c r="N656" s="24"/>
      <c r="O656" s="24"/>
      <c r="P656" s="24"/>
    </row>
    <row r="657" ht="16.5" customHeight="1">
      <c r="D657" s="14"/>
      <c r="E657" s="14"/>
      <c r="F657" s="14"/>
      <c r="G657" s="29"/>
      <c r="H657" s="21"/>
      <c r="I657" s="14"/>
      <c r="J657" s="21"/>
      <c r="K657" s="21"/>
      <c r="L657" s="21"/>
      <c r="M657" s="24"/>
      <c r="N657" s="24"/>
      <c r="O657" s="24"/>
      <c r="P657" s="24"/>
    </row>
    <row r="658" ht="16.5" customHeight="1">
      <c r="D658" s="14"/>
      <c r="E658" s="14"/>
      <c r="F658" s="14"/>
      <c r="G658" s="29"/>
      <c r="H658" s="21"/>
      <c r="I658" s="14"/>
      <c r="J658" s="21"/>
      <c r="K658" s="21"/>
      <c r="L658" s="21"/>
      <c r="M658" s="24"/>
      <c r="N658" s="24"/>
      <c r="O658" s="24"/>
      <c r="P658" s="24"/>
    </row>
    <row r="659" ht="16.5" customHeight="1">
      <c r="D659" s="14"/>
      <c r="E659" s="14"/>
      <c r="F659" s="14"/>
      <c r="G659" s="29"/>
      <c r="H659" s="21"/>
      <c r="I659" s="14"/>
      <c r="J659" s="21"/>
      <c r="K659" s="21"/>
      <c r="L659" s="21"/>
      <c r="M659" s="24"/>
      <c r="N659" s="24"/>
      <c r="O659" s="24"/>
      <c r="P659" s="24"/>
    </row>
    <row r="660" ht="16.5" customHeight="1">
      <c r="D660" s="14"/>
      <c r="E660" s="14"/>
      <c r="F660" s="14"/>
      <c r="G660" s="29"/>
      <c r="H660" s="21"/>
      <c r="I660" s="14"/>
      <c r="J660" s="21"/>
      <c r="K660" s="21"/>
      <c r="L660" s="21"/>
      <c r="M660" s="24"/>
      <c r="N660" s="24"/>
      <c r="O660" s="24"/>
      <c r="P660" s="24"/>
    </row>
    <row r="661" ht="16.5" customHeight="1">
      <c r="D661" s="14"/>
      <c r="E661" s="14"/>
      <c r="F661" s="14"/>
      <c r="G661" s="29"/>
      <c r="H661" s="21"/>
      <c r="I661" s="14"/>
      <c r="J661" s="21"/>
      <c r="K661" s="21"/>
      <c r="L661" s="21"/>
      <c r="M661" s="24"/>
      <c r="N661" s="24"/>
      <c r="O661" s="24"/>
      <c r="P661" s="24"/>
    </row>
    <row r="662" ht="16.5" customHeight="1">
      <c r="D662" s="14"/>
      <c r="E662" s="14"/>
      <c r="F662" s="14"/>
      <c r="G662" s="29"/>
      <c r="H662" s="21"/>
      <c r="I662" s="14"/>
      <c r="J662" s="21"/>
      <c r="K662" s="21"/>
      <c r="L662" s="21"/>
      <c r="M662" s="24"/>
      <c r="N662" s="24"/>
      <c r="O662" s="24"/>
      <c r="P662" s="24"/>
    </row>
    <row r="663" ht="16.5" customHeight="1">
      <c r="D663" s="14"/>
      <c r="E663" s="14"/>
      <c r="F663" s="14"/>
      <c r="G663" s="29"/>
      <c r="H663" s="21"/>
      <c r="I663" s="14"/>
      <c r="J663" s="21"/>
      <c r="K663" s="21"/>
      <c r="L663" s="21"/>
      <c r="M663" s="24"/>
      <c r="N663" s="24"/>
      <c r="O663" s="24"/>
      <c r="P663" s="24"/>
    </row>
    <row r="664" ht="16.5" customHeight="1">
      <c r="D664" s="14"/>
      <c r="E664" s="14"/>
      <c r="F664" s="14"/>
      <c r="G664" s="29"/>
      <c r="H664" s="21"/>
      <c r="I664" s="14"/>
      <c r="J664" s="21"/>
      <c r="K664" s="21"/>
      <c r="L664" s="21"/>
      <c r="M664" s="24"/>
      <c r="N664" s="24"/>
      <c r="O664" s="24"/>
      <c r="P664" s="24"/>
    </row>
    <row r="665" ht="16.5" customHeight="1">
      <c r="D665" s="14"/>
      <c r="E665" s="14"/>
      <c r="F665" s="14"/>
      <c r="G665" s="29"/>
      <c r="H665" s="21"/>
      <c r="I665" s="14"/>
      <c r="J665" s="21"/>
      <c r="K665" s="21"/>
      <c r="L665" s="21"/>
      <c r="M665" s="24"/>
      <c r="N665" s="24"/>
      <c r="O665" s="24"/>
      <c r="P665" s="24"/>
    </row>
    <row r="666" ht="16.5" customHeight="1">
      <c r="D666" s="14"/>
      <c r="E666" s="14"/>
      <c r="F666" s="14"/>
      <c r="G666" s="29"/>
      <c r="H666" s="21"/>
      <c r="I666" s="14"/>
      <c r="J666" s="21"/>
      <c r="K666" s="21"/>
      <c r="L666" s="21"/>
      <c r="M666" s="24"/>
      <c r="N666" s="24"/>
      <c r="O666" s="24"/>
      <c r="P666" s="24"/>
    </row>
    <row r="667" ht="16.5" customHeight="1">
      <c r="D667" s="14"/>
      <c r="E667" s="14"/>
      <c r="F667" s="14"/>
      <c r="G667" s="29"/>
      <c r="H667" s="21"/>
      <c r="I667" s="14"/>
      <c r="J667" s="21"/>
      <c r="K667" s="21"/>
      <c r="L667" s="21"/>
      <c r="M667" s="24"/>
      <c r="N667" s="24"/>
      <c r="O667" s="24"/>
      <c r="P667" s="24"/>
    </row>
    <row r="668" ht="16.5" customHeight="1">
      <c r="D668" s="14"/>
      <c r="E668" s="14"/>
      <c r="F668" s="14"/>
      <c r="G668" s="29"/>
      <c r="H668" s="21"/>
      <c r="I668" s="14"/>
      <c r="J668" s="21"/>
      <c r="K668" s="21"/>
      <c r="L668" s="21"/>
      <c r="M668" s="24"/>
      <c r="N668" s="24"/>
      <c r="O668" s="24"/>
      <c r="P668" s="24"/>
    </row>
    <row r="669" ht="16.5" customHeight="1">
      <c r="D669" s="14"/>
      <c r="E669" s="14"/>
      <c r="F669" s="14"/>
      <c r="G669" s="29"/>
      <c r="H669" s="21"/>
      <c r="I669" s="14"/>
      <c r="J669" s="21"/>
      <c r="K669" s="21"/>
      <c r="L669" s="21"/>
      <c r="M669" s="24"/>
      <c r="N669" s="24"/>
      <c r="O669" s="24"/>
      <c r="P669" s="24"/>
    </row>
    <row r="670" ht="16.5" customHeight="1">
      <c r="D670" s="14"/>
      <c r="E670" s="14"/>
      <c r="F670" s="14"/>
      <c r="G670" s="29"/>
      <c r="H670" s="21"/>
      <c r="I670" s="14"/>
      <c r="J670" s="21"/>
      <c r="K670" s="21"/>
      <c r="L670" s="21"/>
      <c r="M670" s="24"/>
      <c r="N670" s="24"/>
      <c r="O670" s="24"/>
      <c r="P670" s="24"/>
    </row>
    <row r="671" ht="16.5" customHeight="1">
      <c r="D671" s="14"/>
      <c r="E671" s="14"/>
      <c r="F671" s="14"/>
      <c r="G671" s="29"/>
      <c r="H671" s="21"/>
      <c r="I671" s="14"/>
      <c r="J671" s="21"/>
      <c r="K671" s="21"/>
      <c r="L671" s="21"/>
      <c r="M671" s="24"/>
      <c r="N671" s="24"/>
      <c r="O671" s="24"/>
      <c r="P671" s="24"/>
    </row>
    <row r="672" ht="16.5" customHeight="1">
      <c r="D672" s="14"/>
      <c r="E672" s="14"/>
      <c r="F672" s="14"/>
      <c r="G672" s="29"/>
      <c r="H672" s="21"/>
      <c r="I672" s="14"/>
      <c r="J672" s="21"/>
      <c r="K672" s="21"/>
      <c r="L672" s="21"/>
      <c r="M672" s="24"/>
      <c r="N672" s="24"/>
      <c r="O672" s="24"/>
      <c r="P672" s="24"/>
    </row>
    <row r="673" ht="16.5" customHeight="1">
      <c r="D673" s="14"/>
      <c r="E673" s="14"/>
      <c r="F673" s="14"/>
      <c r="G673" s="29"/>
      <c r="H673" s="21"/>
      <c r="I673" s="14"/>
      <c r="J673" s="21"/>
      <c r="K673" s="21"/>
      <c r="L673" s="21"/>
      <c r="M673" s="24"/>
      <c r="N673" s="24"/>
      <c r="O673" s="24"/>
      <c r="P673" s="24"/>
    </row>
    <row r="674" ht="16.5" customHeight="1">
      <c r="D674" s="14"/>
      <c r="E674" s="14"/>
      <c r="F674" s="14"/>
      <c r="G674" s="29"/>
      <c r="H674" s="21"/>
      <c r="I674" s="14"/>
      <c r="J674" s="21"/>
      <c r="K674" s="21"/>
      <c r="L674" s="21"/>
      <c r="M674" s="24"/>
      <c r="N674" s="24"/>
      <c r="O674" s="24"/>
      <c r="P674" s="24"/>
    </row>
    <row r="675" ht="16.5" customHeight="1">
      <c r="D675" s="14"/>
      <c r="E675" s="14"/>
      <c r="F675" s="14"/>
      <c r="G675" s="29"/>
      <c r="H675" s="21"/>
      <c r="I675" s="14"/>
      <c r="J675" s="21"/>
      <c r="K675" s="21"/>
      <c r="L675" s="21"/>
      <c r="M675" s="24"/>
      <c r="N675" s="24"/>
      <c r="O675" s="24"/>
      <c r="P675" s="24"/>
    </row>
    <row r="676" ht="16.5" customHeight="1">
      <c r="D676" s="14"/>
      <c r="E676" s="14"/>
      <c r="F676" s="14"/>
      <c r="G676" s="29"/>
      <c r="H676" s="21"/>
      <c r="I676" s="14"/>
      <c r="J676" s="21"/>
      <c r="K676" s="21"/>
      <c r="L676" s="21"/>
      <c r="M676" s="24"/>
      <c r="N676" s="24"/>
      <c r="O676" s="24"/>
      <c r="P676" s="24"/>
    </row>
    <row r="677" ht="16.5" customHeight="1">
      <c r="D677" s="14"/>
      <c r="E677" s="14"/>
      <c r="F677" s="14"/>
      <c r="G677" s="29"/>
      <c r="H677" s="21"/>
      <c r="I677" s="14"/>
      <c r="J677" s="21"/>
      <c r="K677" s="21"/>
      <c r="L677" s="21"/>
      <c r="M677" s="24"/>
      <c r="N677" s="24"/>
      <c r="O677" s="24"/>
      <c r="P677" s="24"/>
    </row>
    <row r="678" ht="16.5" customHeight="1">
      <c r="D678" s="14"/>
      <c r="E678" s="14"/>
      <c r="F678" s="14"/>
      <c r="G678" s="29"/>
      <c r="H678" s="21"/>
      <c r="I678" s="14"/>
      <c r="J678" s="21"/>
      <c r="K678" s="21"/>
      <c r="L678" s="21"/>
      <c r="M678" s="24"/>
      <c r="N678" s="24"/>
      <c r="O678" s="24"/>
      <c r="P678" s="24"/>
    </row>
    <row r="679" ht="16.5" customHeight="1">
      <c r="D679" s="14"/>
      <c r="E679" s="14"/>
      <c r="F679" s="14"/>
      <c r="G679" s="29"/>
      <c r="H679" s="21"/>
      <c r="I679" s="14"/>
      <c r="J679" s="21"/>
      <c r="K679" s="21"/>
      <c r="L679" s="21"/>
      <c r="M679" s="24"/>
      <c r="N679" s="24"/>
      <c r="O679" s="24"/>
      <c r="P679" s="24"/>
    </row>
    <row r="680" ht="16.5" customHeight="1">
      <c r="D680" s="14"/>
      <c r="E680" s="14"/>
      <c r="F680" s="14"/>
      <c r="G680" s="29"/>
      <c r="H680" s="21"/>
      <c r="I680" s="14"/>
      <c r="J680" s="21"/>
      <c r="K680" s="21"/>
      <c r="L680" s="21"/>
      <c r="M680" s="24"/>
      <c r="N680" s="24"/>
      <c r="O680" s="24"/>
      <c r="P680" s="24"/>
    </row>
    <row r="681" ht="16.5" customHeight="1">
      <c r="D681" s="14"/>
      <c r="E681" s="14"/>
      <c r="F681" s="14"/>
      <c r="G681" s="29"/>
      <c r="H681" s="21"/>
      <c r="I681" s="14"/>
      <c r="J681" s="21"/>
      <c r="K681" s="21"/>
      <c r="L681" s="21"/>
      <c r="M681" s="24"/>
      <c r="N681" s="24"/>
      <c r="O681" s="24"/>
      <c r="P681" s="24"/>
    </row>
    <row r="682" ht="16.5" customHeight="1">
      <c r="D682" s="14"/>
      <c r="E682" s="14"/>
      <c r="F682" s="14"/>
      <c r="G682" s="29"/>
      <c r="H682" s="21"/>
      <c r="I682" s="14"/>
      <c r="J682" s="21"/>
      <c r="K682" s="21"/>
      <c r="L682" s="21"/>
      <c r="M682" s="24"/>
      <c r="N682" s="24"/>
      <c r="O682" s="24"/>
      <c r="P682" s="24"/>
    </row>
    <row r="683" ht="16.5" customHeight="1">
      <c r="D683" s="14"/>
      <c r="E683" s="14"/>
      <c r="F683" s="14"/>
      <c r="G683" s="29"/>
      <c r="H683" s="21"/>
      <c r="I683" s="14"/>
      <c r="J683" s="21"/>
      <c r="K683" s="21"/>
      <c r="L683" s="21"/>
      <c r="M683" s="24"/>
      <c r="N683" s="24"/>
      <c r="O683" s="24"/>
      <c r="P683" s="24"/>
    </row>
    <row r="684" ht="16.5" customHeight="1">
      <c r="D684" s="14"/>
      <c r="E684" s="14"/>
      <c r="F684" s="14"/>
      <c r="G684" s="29"/>
      <c r="H684" s="21"/>
      <c r="I684" s="14"/>
      <c r="J684" s="21"/>
      <c r="K684" s="21"/>
      <c r="L684" s="21"/>
      <c r="M684" s="24"/>
      <c r="N684" s="24"/>
      <c r="O684" s="24"/>
      <c r="P684" s="24"/>
    </row>
    <row r="685" ht="16.5" customHeight="1">
      <c r="D685" s="14"/>
      <c r="E685" s="14"/>
      <c r="F685" s="14"/>
      <c r="G685" s="29"/>
      <c r="H685" s="21"/>
      <c r="I685" s="14"/>
      <c r="J685" s="21"/>
      <c r="K685" s="21"/>
      <c r="L685" s="21"/>
      <c r="M685" s="24"/>
      <c r="N685" s="24"/>
      <c r="O685" s="24"/>
      <c r="P685" s="24"/>
    </row>
    <row r="686" ht="16.5" customHeight="1">
      <c r="D686" s="14"/>
      <c r="E686" s="14"/>
      <c r="F686" s="14"/>
      <c r="G686" s="29"/>
      <c r="H686" s="21"/>
      <c r="I686" s="14"/>
      <c r="J686" s="21"/>
      <c r="K686" s="21"/>
      <c r="L686" s="21"/>
      <c r="M686" s="24"/>
      <c r="N686" s="24"/>
      <c r="O686" s="24"/>
      <c r="P686" s="24"/>
    </row>
    <row r="687" ht="16.5" customHeight="1">
      <c r="D687" s="14"/>
      <c r="E687" s="14"/>
      <c r="F687" s="14"/>
      <c r="G687" s="29"/>
      <c r="H687" s="21"/>
      <c r="I687" s="14"/>
      <c r="J687" s="21"/>
      <c r="K687" s="21"/>
      <c r="L687" s="21"/>
      <c r="M687" s="24"/>
      <c r="N687" s="24"/>
      <c r="O687" s="24"/>
      <c r="P687" s="24"/>
    </row>
    <row r="688" ht="16.5" customHeight="1">
      <c r="D688" s="14"/>
      <c r="E688" s="14"/>
      <c r="F688" s="14"/>
      <c r="G688" s="29"/>
      <c r="H688" s="21"/>
      <c r="I688" s="14"/>
      <c r="J688" s="21"/>
      <c r="K688" s="21"/>
      <c r="L688" s="21"/>
      <c r="M688" s="24"/>
      <c r="N688" s="24"/>
      <c r="O688" s="24"/>
      <c r="P688" s="24"/>
    </row>
    <row r="689" ht="16.5" customHeight="1">
      <c r="D689" s="14"/>
      <c r="E689" s="14"/>
      <c r="F689" s="14"/>
      <c r="G689" s="29"/>
      <c r="H689" s="21"/>
      <c r="I689" s="14"/>
      <c r="J689" s="21"/>
      <c r="K689" s="21"/>
      <c r="L689" s="21"/>
      <c r="M689" s="24"/>
      <c r="N689" s="24"/>
      <c r="O689" s="24"/>
      <c r="P689" s="24"/>
    </row>
    <row r="690" ht="16.5" customHeight="1">
      <c r="D690" s="14"/>
      <c r="E690" s="14"/>
      <c r="F690" s="14"/>
      <c r="G690" s="29"/>
      <c r="H690" s="21"/>
      <c r="I690" s="14"/>
      <c r="J690" s="21"/>
      <c r="K690" s="21"/>
      <c r="L690" s="21"/>
      <c r="M690" s="24"/>
      <c r="N690" s="24"/>
      <c r="O690" s="24"/>
      <c r="P690" s="24"/>
    </row>
    <row r="691" ht="16.5" customHeight="1">
      <c r="D691" s="14"/>
      <c r="E691" s="14"/>
      <c r="F691" s="14"/>
      <c r="G691" s="29"/>
      <c r="H691" s="21"/>
      <c r="I691" s="14"/>
      <c r="J691" s="21"/>
      <c r="K691" s="21"/>
      <c r="L691" s="21"/>
      <c r="M691" s="24"/>
      <c r="N691" s="24"/>
      <c r="O691" s="24"/>
      <c r="P691" s="24"/>
    </row>
    <row r="692" ht="16.5" customHeight="1">
      <c r="D692" s="14"/>
      <c r="E692" s="14"/>
      <c r="F692" s="14"/>
      <c r="G692" s="29"/>
      <c r="H692" s="21"/>
      <c r="I692" s="14"/>
      <c r="J692" s="21"/>
      <c r="K692" s="21"/>
      <c r="L692" s="21"/>
      <c r="M692" s="24"/>
      <c r="N692" s="24"/>
      <c r="O692" s="24"/>
      <c r="P692" s="24"/>
    </row>
    <row r="693" ht="16.5" customHeight="1">
      <c r="D693" s="14"/>
      <c r="E693" s="14"/>
      <c r="F693" s="14"/>
      <c r="G693" s="29"/>
      <c r="H693" s="21"/>
      <c r="I693" s="14"/>
      <c r="J693" s="21"/>
      <c r="K693" s="21"/>
      <c r="L693" s="21"/>
      <c r="M693" s="24"/>
      <c r="N693" s="24"/>
      <c r="O693" s="24"/>
      <c r="P693" s="24"/>
    </row>
    <row r="694" ht="16.5" customHeight="1">
      <c r="D694" s="14"/>
      <c r="E694" s="14"/>
      <c r="F694" s="14"/>
      <c r="G694" s="29"/>
      <c r="H694" s="21"/>
      <c r="I694" s="14"/>
      <c r="J694" s="21"/>
      <c r="K694" s="21"/>
      <c r="L694" s="21"/>
      <c r="M694" s="24"/>
      <c r="N694" s="24"/>
      <c r="O694" s="24"/>
      <c r="P694" s="24"/>
    </row>
    <row r="695" ht="16.5" customHeight="1">
      <c r="D695" s="14"/>
      <c r="E695" s="14"/>
      <c r="F695" s="14"/>
      <c r="G695" s="29"/>
      <c r="H695" s="21"/>
      <c r="I695" s="14"/>
      <c r="J695" s="21"/>
      <c r="K695" s="21"/>
      <c r="L695" s="21"/>
      <c r="M695" s="24"/>
      <c r="N695" s="24"/>
      <c r="O695" s="24"/>
      <c r="P695" s="24"/>
    </row>
    <row r="696" ht="16.5" customHeight="1">
      <c r="D696" s="14"/>
      <c r="E696" s="14"/>
      <c r="F696" s="14"/>
      <c r="G696" s="29"/>
      <c r="H696" s="21"/>
      <c r="I696" s="14"/>
      <c r="J696" s="21"/>
      <c r="K696" s="21"/>
      <c r="L696" s="21"/>
      <c r="M696" s="24"/>
      <c r="N696" s="24"/>
      <c r="O696" s="24"/>
      <c r="P696" s="24"/>
    </row>
    <row r="697" ht="16.5" customHeight="1">
      <c r="D697" s="14"/>
      <c r="E697" s="14"/>
      <c r="F697" s="14"/>
      <c r="G697" s="29"/>
      <c r="H697" s="21"/>
      <c r="I697" s="14"/>
      <c r="J697" s="21"/>
      <c r="K697" s="21"/>
      <c r="L697" s="21"/>
      <c r="M697" s="24"/>
      <c r="N697" s="24"/>
      <c r="O697" s="24"/>
      <c r="P697" s="24"/>
    </row>
    <row r="698" ht="16.5" customHeight="1">
      <c r="D698" s="14"/>
      <c r="E698" s="14"/>
      <c r="F698" s="14"/>
      <c r="G698" s="29"/>
      <c r="H698" s="21"/>
      <c r="I698" s="14"/>
      <c r="J698" s="21"/>
      <c r="K698" s="21"/>
      <c r="L698" s="21"/>
      <c r="M698" s="24"/>
      <c r="N698" s="24"/>
      <c r="O698" s="24"/>
      <c r="P698" s="24"/>
    </row>
    <row r="699" ht="16.5" customHeight="1">
      <c r="D699" s="14"/>
      <c r="E699" s="14"/>
      <c r="F699" s="14"/>
      <c r="G699" s="29"/>
      <c r="H699" s="21"/>
      <c r="I699" s="14"/>
      <c r="J699" s="21"/>
      <c r="K699" s="21"/>
      <c r="L699" s="21"/>
      <c r="M699" s="24"/>
      <c r="N699" s="24"/>
      <c r="O699" s="24"/>
      <c r="P699" s="24"/>
    </row>
    <row r="700" ht="16.5" customHeight="1">
      <c r="D700" s="14"/>
      <c r="E700" s="14"/>
      <c r="F700" s="14"/>
      <c r="G700" s="29"/>
      <c r="H700" s="21"/>
      <c r="I700" s="14"/>
      <c r="J700" s="21"/>
      <c r="K700" s="21"/>
      <c r="L700" s="21"/>
      <c r="M700" s="24"/>
      <c r="N700" s="24"/>
      <c r="O700" s="24"/>
      <c r="P700" s="24"/>
    </row>
    <row r="701" ht="16.5" customHeight="1">
      <c r="D701" s="14"/>
      <c r="E701" s="14"/>
      <c r="F701" s="14"/>
      <c r="G701" s="29"/>
      <c r="H701" s="21"/>
      <c r="I701" s="14"/>
      <c r="J701" s="21"/>
      <c r="K701" s="21"/>
      <c r="L701" s="21"/>
      <c r="M701" s="24"/>
      <c r="N701" s="24"/>
      <c r="O701" s="24"/>
      <c r="P701" s="24"/>
    </row>
    <row r="702" ht="16.5" customHeight="1">
      <c r="D702" s="14"/>
      <c r="E702" s="14"/>
      <c r="F702" s="14"/>
      <c r="G702" s="29"/>
      <c r="H702" s="21"/>
      <c r="I702" s="14"/>
      <c r="J702" s="21"/>
      <c r="K702" s="21"/>
      <c r="L702" s="21"/>
      <c r="M702" s="24"/>
      <c r="N702" s="24"/>
      <c r="O702" s="24"/>
      <c r="P702" s="24"/>
    </row>
    <row r="703" ht="16.5" customHeight="1">
      <c r="D703" s="14"/>
      <c r="E703" s="14"/>
      <c r="F703" s="14"/>
      <c r="G703" s="29"/>
      <c r="H703" s="21"/>
      <c r="I703" s="14"/>
      <c r="J703" s="21"/>
      <c r="K703" s="21"/>
      <c r="L703" s="21"/>
      <c r="M703" s="24"/>
      <c r="N703" s="24"/>
      <c r="O703" s="24"/>
      <c r="P703" s="24"/>
    </row>
    <row r="704" ht="16.5" customHeight="1">
      <c r="D704" s="14"/>
      <c r="E704" s="14"/>
      <c r="F704" s="14"/>
      <c r="G704" s="29"/>
      <c r="H704" s="21"/>
      <c r="I704" s="14"/>
      <c r="J704" s="21"/>
      <c r="K704" s="21"/>
      <c r="L704" s="21"/>
      <c r="M704" s="24"/>
      <c r="N704" s="24"/>
      <c r="O704" s="24"/>
      <c r="P704" s="24"/>
    </row>
    <row r="705" ht="16.5" customHeight="1">
      <c r="D705" s="14"/>
      <c r="E705" s="14"/>
      <c r="F705" s="14"/>
      <c r="G705" s="29"/>
      <c r="H705" s="21"/>
      <c r="I705" s="14"/>
      <c r="J705" s="21"/>
      <c r="K705" s="21"/>
      <c r="L705" s="21"/>
      <c r="M705" s="24"/>
      <c r="N705" s="24"/>
      <c r="O705" s="24"/>
      <c r="P705" s="24"/>
    </row>
    <row r="706" ht="16.5" customHeight="1">
      <c r="D706" s="14"/>
      <c r="E706" s="14"/>
      <c r="F706" s="14"/>
      <c r="G706" s="29"/>
      <c r="H706" s="21"/>
      <c r="I706" s="14"/>
      <c r="J706" s="21"/>
      <c r="K706" s="21"/>
      <c r="L706" s="21"/>
      <c r="M706" s="24"/>
      <c r="N706" s="24"/>
      <c r="O706" s="24"/>
      <c r="P706" s="24"/>
    </row>
    <row r="707" ht="16.5" customHeight="1">
      <c r="D707" s="14"/>
      <c r="E707" s="14"/>
      <c r="F707" s="14"/>
      <c r="G707" s="29"/>
      <c r="H707" s="21"/>
      <c r="I707" s="14"/>
      <c r="J707" s="21"/>
      <c r="K707" s="21"/>
      <c r="L707" s="21"/>
      <c r="M707" s="24"/>
      <c r="N707" s="24"/>
      <c r="O707" s="24"/>
      <c r="P707" s="24"/>
    </row>
    <row r="708" ht="16.5" customHeight="1">
      <c r="D708" s="14"/>
      <c r="E708" s="14"/>
      <c r="F708" s="14"/>
      <c r="G708" s="29"/>
      <c r="H708" s="21"/>
      <c r="I708" s="14"/>
      <c r="J708" s="21"/>
      <c r="K708" s="21"/>
      <c r="L708" s="21"/>
      <c r="M708" s="24"/>
      <c r="N708" s="24"/>
      <c r="O708" s="24"/>
      <c r="P708" s="24"/>
    </row>
    <row r="709" ht="16.5" customHeight="1">
      <c r="D709" s="14"/>
      <c r="E709" s="14"/>
      <c r="F709" s="14"/>
      <c r="G709" s="29"/>
      <c r="H709" s="21"/>
      <c r="I709" s="14"/>
      <c r="J709" s="21"/>
      <c r="K709" s="21"/>
      <c r="L709" s="21"/>
      <c r="M709" s="24"/>
      <c r="N709" s="24"/>
      <c r="O709" s="24"/>
      <c r="P709" s="24"/>
    </row>
    <row r="710" ht="16.5" customHeight="1">
      <c r="D710" s="14"/>
      <c r="E710" s="14"/>
      <c r="F710" s="14"/>
      <c r="G710" s="29"/>
      <c r="H710" s="21"/>
      <c r="I710" s="14"/>
      <c r="J710" s="21"/>
      <c r="K710" s="21"/>
      <c r="L710" s="21"/>
      <c r="M710" s="24"/>
      <c r="N710" s="24"/>
      <c r="O710" s="24"/>
      <c r="P710" s="24"/>
    </row>
    <row r="711" ht="16.5" customHeight="1">
      <c r="D711" s="14"/>
      <c r="E711" s="14"/>
      <c r="F711" s="14"/>
      <c r="G711" s="29"/>
      <c r="H711" s="21"/>
      <c r="I711" s="14"/>
      <c r="J711" s="21"/>
      <c r="K711" s="21"/>
      <c r="L711" s="21"/>
      <c r="M711" s="24"/>
      <c r="N711" s="24"/>
      <c r="O711" s="24"/>
      <c r="P711" s="24"/>
    </row>
    <row r="712" ht="16.5" customHeight="1">
      <c r="D712" s="14"/>
      <c r="E712" s="14"/>
      <c r="F712" s="14"/>
      <c r="G712" s="29"/>
      <c r="H712" s="21"/>
      <c r="I712" s="14"/>
      <c r="J712" s="21"/>
      <c r="K712" s="21"/>
      <c r="L712" s="21"/>
      <c r="M712" s="24"/>
      <c r="N712" s="24"/>
      <c r="O712" s="24"/>
      <c r="P712" s="24"/>
    </row>
    <row r="713" ht="16.5" customHeight="1">
      <c r="D713" s="14"/>
      <c r="E713" s="14"/>
      <c r="F713" s="14"/>
      <c r="G713" s="29"/>
      <c r="H713" s="21"/>
      <c r="I713" s="14"/>
      <c r="J713" s="21"/>
      <c r="K713" s="21"/>
      <c r="L713" s="21"/>
      <c r="M713" s="24"/>
      <c r="N713" s="24"/>
      <c r="O713" s="24"/>
      <c r="P713" s="24"/>
    </row>
    <row r="714" ht="16.5" customHeight="1">
      <c r="D714" s="14"/>
      <c r="E714" s="14"/>
      <c r="F714" s="14"/>
      <c r="G714" s="29"/>
      <c r="H714" s="21"/>
      <c r="I714" s="14"/>
      <c r="J714" s="21"/>
      <c r="K714" s="21"/>
      <c r="L714" s="21"/>
      <c r="M714" s="24"/>
      <c r="N714" s="24"/>
      <c r="O714" s="24"/>
      <c r="P714" s="24"/>
    </row>
    <row r="715" ht="16.5" customHeight="1">
      <c r="D715" s="14"/>
      <c r="E715" s="14"/>
      <c r="F715" s="14"/>
      <c r="G715" s="29"/>
      <c r="H715" s="21"/>
      <c r="I715" s="14"/>
      <c r="J715" s="21"/>
      <c r="K715" s="21"/>
      <c r="L715" s="21"/>
      <c r="M715" s="24"/>
      <c r="N715" s="24"/>
      <c r="O715" s="24"/>
      <c r="P715" s="24"/>
    </row>
    <row r="716" ht="16.5" customHeight="1">
      <c r="D716" s="14"/>
      <c r="E716" s="14"/>
      <c r="F716" s="14"/>
      <c r="G716" s="29"/>
      <c r="H716" s="21"/>
      <c r="I716" s="14"/>
      <c r="J716" s="21"/>
      <c r="K716" s="21"/>
      <c r="L716" s="21"/>
      <c r="M716" s="24"/>
      <c r="N716" s="24"/>
      <c r="O716" s="24"/>
      <c r="P716" s="24"/>
    </row>
    <row r="717" ht="16.5" customHeight="1">
      <c r="D717" s="14"/>
      <c r="E717" s="14"/>
      <c r="F717" s="14"/>
      <c r="G717" s="29"/>
      <c r="H717" s="21"/>
      <c r="I717" s="14"/>
      <c r="J717" s="21"/>
      <c r="K717" s="21"/>
      <c r="L717" s="21"/>
      <c r="M717" s="24"/>
      <c r="N717" s="24"/>
      <c r="O717" s="24"/>
      <c r="P717" s="24"/>
    </row>
    <row r="718" ht="16.5" customHeight="1">
      <c r="D718" s="14"/>
      <c r="E718" s="14"/>
      <c r="F718" s="14"/>
      <c r="G718" s="29"/>
      <c r="H718" s="21"/>
      <c r="I718" s="14"/>
      <c r="J718" s="21"/>
      <c r="K718" s="21"/>
      <c r="L718" s="21"/>
      <c r="M718" s="24"/>
      <c r="N718" s="24"/>
      <c r="O718" s="24"/>
      <c r="P718" s="24"/>
    </row>
    <row r="719" ht="16.5" customHeight="1">
      <c r="D719" s="14"/>
      <c r="E719" s="14"/>
      <c r="F719" s="14"/>
      <c r="G719" s="29"/>
      <c r="H719" s="21"/>
      <c r="I719" s="14"/>
      <c r="J719" s="21"/>
      <c r="K719" s="21"/>
      <c r="L719" s="21"/>
      <c r="M719" s="24"/>
      <c r="N719" s="24"/>
      <c r="O719" s="24"/>
      <c r="P719" s="24"/>
    </row>
    <row r="720" ht="16.5" customHeight="1">
      <c r="D720" s="14"/>
      <c r="E720" s="14"/>
      <c r="F720" s="14"/>
      <c r="G720" s="29"/>
      <c r="H720" s="21"/>
      <c r="I720" s="14"/>
      <c r="J720" s="21"/>
      <c r="K720" s="21"/>
      <c r="L720" s="21"/>
      <c r="M720" s="24"/>
      <c r="N720" s="24"/>
      <c r="O720" s="24"/>
      <c r="P720" s="24"/>
    </row>
    <row r="721" ht="16.5" customHeight="1">
      <c r="D721" s="14"/>
      <c r="E721" s="14"/>
      <c r="F721" s="14"/>
      <c r="G721" s="29"/>
      <c r="H721" s="21"/>
      <c r="I721" s="14"/>
      <c r="J721" s="21"/>
      <c r="K721" s="21"/>
      <c r="L721" s="21"/>
      <c r="M721" s="24"/>
      <c r="N721" s="24"/>
      <c r="O721" s="24"/>
      <c r="P721" s="24"/>
    </row>
    <row r="722" ht="16.5" customHeight="1">
      <c r="D722" s="14"/>
      <c r="E722" s="14"/>
      <c r="F722" s="14"/>
      <c r="G722" s="29"/>
      <c r="H722" s="21"/>
      <c r="I722" s="14"/>
      <c r="J722" s="21"/>
      <c r="K722" s="21"/>
      <c r="L722" s="21"/>
      <c r="M722" s="24"/>
      <c r="N722" s="24"/>
      <c r="O722" s="24"/>
      <c r="P722" s="24"/>
    </row>
    <row r="723" ht="16.5" customHeight="1">
      <c r="D723" s="14"/>
      <c r="E723" s="14"/>
      <c r="F723" s="14"/>
      <c r="G723" s="29"/>
      <c r="H723" s="21"/>
      <c r="I723" s="14"/>
      <c r="J723" s="21"/>
      <c r="K723" s="21"/>
      <c r="L723" s="21"/>
      <c r="M723" s="24"/>
      <c r="N723" s="24"/>
      <c r="O723" s="24"/>
      <c r="P723" s="24"/>
    </row>
    <row r="724" ht="16.5" customHeight="1">
      <c r="D724" s="14"/>
      <c r="E724" s="14"/>
      <c r="F724" s="14"/>
      <c r="G724" s="29"/>
      <c r="H724" s="21"/>
      <c r="I724" s="14"/>
      <c r="J724" s="21"/>
      <c r="K724" s="21"/>
      <c r="L724" s="21"/>
      <c r="M724" s="24"/>
      <c r="N724" s="24"/>
      <c r="O724" s="24"/>
      <c r="P724" s="24"/>
    </row>
    <row r="725" ht="16.5" customHeight="1">
      <c r="D725" s="14"/>
      <c r="E725" s="14"/>
      <c r="F725" s="14"/>
      <c r="G725" s="29"/>
      <c r="H725" s="21"/>
      <c r="I725" s="14"/>
      <c r="J725" s="21"/>
      <c r="K725" s="21"/>
      <c r="L725" s="21"/>
      <c r="M725" s="24"/>
      <c r="N725" s="24"/>
      <c r="O725" s="24"/>
      <c r="P725" s="24"/>
    </row>
    <row r="726" ht="16.5" customHeight="1">
      <c r="D726" s="14"/>
      <c r="E726" s="14"/>
      <c r="F726" s="14"/>
      <c r="G726" s="29"/>
      <c r="H726" s="21"/>
      <c r="I726" s="14"/>
      <c r="J726" s="21"/>
      <c r="K726" s="21"/>
      <c r="L726" s="21"/>
      <c r="M726" s="24"/>
      <c r="N726" s="24"/>
      <c r="O726" s="24"/>
      <c r="P726" s="24"/>
    </row>
    <row r="727" ht="16.5" customHeight="1">
      <c r="D727" s="14"/>
      <c r="E727" s="14"/>
      <c r="F727" s="14"/>
      <c r="G727" s="29"/>
      <c r="H727" s="21"/>
      <c r="I727" s="14"/>
      <c r="J727" s="21"/>
      <c r="K727" s="21"/>
      <c r="L727" s="21"/>
      <c r="M727" s="24"/>
      <c r="N727" s="24"/>
      <c r="O727" s="24"/>
      <c r="P727" s="24"/>
    </row>
    <row r="728" ht="16.5" customHeight="1">
      <c r="D728" s="14"/>
      <c r="E728" s="14"/>
      <c r="F728" s="14"/>
      <c r="G728" s="29"/>
      <c r="H728" s="21"/>
      <c r="I728" s="14"/>
      <c r="J728" s="21"/>
      <c r="K728" s="21"/>
      <c r="L728" s="21"/>
      <c r="M728" s="24"/>
      <c r="N728" s="24"/>
      <c r="O728" s="24"/>
      <c r="P728" s="24"/>
    </row>
    <row r="729" ht="16.5" customHeight="1">
      <c r="D729" s="14"/>
      <c r="E729" s="14"/>
      <c r="F729" s="14"/>
      <c r="G729" s="29"/>
      <c r="H729" s="21"/>
      <c r="I729" s="14"/>
      <c r="J729" s="21"/>
      <c r="K729" s="21"/>
      <c r="L729" s="21"/>
      <c r="M729" s="24"/>
      <c r="N729" s="24"/>
      <c r="O729" s="24"/>
      <c r="P729" s="24"/>
    </row>
    <row r="730" ht="16.5" customHeight="1">
      <c r="D730" s="14"/>
      <c r="E730" s="14"/>
      <c r="F730" s="14"/>
      <c r="G730" s="29"/>
      <c r="H730" s="21"/>
      <c r="I730" s="14"/>
      <c r="J730" s="21"/>
      <c r="K730" s="21"/>
      <c r="L730" s="21"/>
      <c r="M730" s="24"/>
      <c r="N730" s="24"/>
      <c r="O730" s="24"/>
      <c r="P730" s="24"/>
    </row>
    <row r="731" ht="16.5" customHeight="1">
      <c r="D731" s="14"/>
      <c r="E731" s="14"/>
      <c r="F731" s="14"/>
      <c r="G731" s="29"/>
      <c r="H731" s="21"/>
      <c r="I731" s="14"/>
      <c r="J731" s="21"/>
      <c r="K731" s="21"/>
      <c r="L731" s="21"/>
      <c r="M731" s="24"/>
      <c r="N731" s="24"/>
      <c r="O731" s="24"/>
      <c r="P731" s="24"/>
    </row>
    <row r="732" ht="16.5" customHeight="1">
      <c r="D732" s="14"/>
      <c r="E732" s="14"/>
      <c r="F732" s="14"/>
      <c r="G732" s="29"/>
      <c r="H732" s="21"/>
      <c r="I732" s="14"/>
      <c r="J732" s="21"/>
      <c r="K732" s="21"/>
      <c r="L732" s="21"/>
      <c r="M732" s="24"/>
      <c r="N732" s="24"/>
      <c r="O732" s="24"/>
      <c r="P732" s="24"/>
    </row>
    <row r="733" ht="16.5" customHeight="1">
      <c r="D733" s="14"/>
      <c r="E733" s="14"/>
      <c r="F733" s="14"/>
      <c r="G733" s="29"/>
      <c r="H733" s="21"/>
      <c r="I733" s="14"/>
      <c r="J733" s="21"/>
      <c r="K733" s="21"/>
      <c r="L733" s="21"/>
      <c r="M733" s="24"/>
      <c r="N733" s="24"/>
      <c r="O733" s="24"/>
      <c r="P733" s="24"/>
    </row>
    <row r="734" ht="16.5" customHeight="1">
      <c r="D734" s="14"/>
      <c r="E734" s="14"/>
      <c r="F734" s="14"/>
      <c r="G734" s="29"/>
      <c r="H734" s="21"/>
      <c r="I734" s="14"/>
      <c r="J734" s="21"/>
      <c r="K734" s="21"/>
      <c r="L734" s="21"/>
      <c r="M734" s="24"/>
      <c r="N734" s="24"/>
      <c r="O734" s="24"/>
      <c r="P734" s="24"/>
    </row>
    <row r="735" ht="16.5" customHeight="1">
      <c r="D735" s="14"/>
      <c r="E735" s="14"/>
      <c r="F735" s="14"/>
      <c r="G735" s="29"/>
      <c r="H735" s="21"/>
      <c r="I735" s="14"/>
      <c r="J735" s="21"/>
      <c r="K735" s="21"/>
      <c r="L735" s="21"/>
      <c r="M735" s="24"/>
      <c r="N735" s="24"/>
      <c r="O735" s="24"/>
      <c r="P735" s="24"/>
    </row>
    <row r="736" ht="16.5" customHeight="1">
      <c r="D736" s="14"/>
      <c r="E736" s="14"/>
      <c r="F736" s="14"/>
      <c r="G736" s="29"/>
      <c r="H736" s="21"/>
      <c r="I736" s="14"/>
      <c r="J736" s="21"/>
      <c r="K736" s="21"/>
      <c r="L736" s="21"/>
      <c r="M736" s="24"/>
      <c r="N736" s="24"/>
      <c r="O736" s="24"/>
      <c r="P736" s="24"/>
    </row>
    <row r="737" ht="16.5" customHeight="1">
      <c r="D737" s="14"/>
      <c r="E737" s="14"/>
      <c r="F737" s="14"/>
      <c r="G737" s="29"/>
      <c r="H737" s="21"/>
      <c r="I737" s="14"/>
      <c r="J737" s="21"/>
      <c r="K737" s="21"/>
      <c r="L737" s="21"/>
      <c r="M737" s="24"/>
      <c r="N737" s="24"/>
      <c r="O737" s="24"/>
      <c r="P737" s="24"/>
    </row>
    <row r="738" ht="16.5" customHeight="1">
      <c r="D738" s="14"/>
      <c r="E738" s="14"/>
      <c r="F738" s="14"/>
      <c r="G738" s="29"/>
      <c r="H738" s="21"/>
      <c r="I738" s="14"/>
      <c r="J738" s="21"/>
      <c r="K738" s="21"/>
      <c r="L738" s="21"/>
      <c r="M738" s="24"/>
      <c r="N738" s="24"/>
      <c r="O738" s="24"/>
      <c r="P738" s="24"/>
    </row>
    <row r="739" ht="16.5" customHeight="1">
      <c r="D739" s="14"/>
      <c r="E739" s="14"/>
      <c r="F739" s="14"/>
      <c r="G739" s="29"/>
      <c r="H739" s="21"/>
      <c r="I739" s="14"/>
      <c r="J739" s="21"/>
      <c r="K739" s="21"/>
      <c r="L739" s="21"/>
      <c r="M739" s="24"/>
      <c r="N739" s="24"/>
      <c r="O739" s="24"/>
      <c r="P739" s="24"/>
    </row>
    <row r="740" ht="16.5" customHeight="1">
      <c r="D740" s="14"/>
      <c r="E740" s="14"/>
      <c r="F740" s="14"/>
      <c r="G740" s="29"/>
      <c r="H740" s="21"/>
      <c r="I740" s="14"/>
      <c r="J740" s="21"/>
      <c r="K740" s="21"/>
      <c r="L740" s="21"/>
      <c r="M740" s="24"/>
      <c r="N740" s="24"/>
      <c r="O740" s="24"/>
      <c r="P740" s="24"/>
    </row>
    <row r="741" ht="16.5" customHeight="1">
      <c r="D741" s="14"/>
      <c r="E741" s="14"/>
      <c r="F741" s="14"/>
      <c r="G741" s="29"/>
      <c r="H741" s="21"/>
      <c r="I741" s="14"/>
      <c r="J741" s="21"/>
      <c r="K741" s="21"/>
      <c r="L741" s="21"/>
      <c r="M741" s="24"/>
      <c r="N741" s="24"/>
      <c r="O741" s="24"/>
      <c r="P741" s="24"/>
    </row>
    <row r="742" ht="16.5" customHeight="1">
      <c r="D742" s="14"/>
      <c r="E742" s="14"/>
      <c r="F742" s="14"/>
      <c r="G742" s="29"/>
      <c r="H742" s="21"/>
      <c r="I742" s="14"/>
      <c r="J742" s="21"/>
      <c r="K742" s="21"/>
      <c r="L742" s="21"/>
      <c r="M742" s="24"/>
      <c r="N742" s="24"/>
      <c r="O742" s="24"/>
      <c r="P742" s="24"/>
    </row>
    <row r="743" ht="16.5" customHeight="1">
      <c r="D743" s="14"/>
      <c r="E743" s="14"/>
      <c r="F743" s="14"/>
      <c r="G743" s="29"/>
      <c r="H743" s="21"/>
      <c r="I743" s="14"/>
      <c r="J743" s="21"/>
      <c r="K743" s="21"/>
      <c r="L743" s="21"/>
      <c r="M743" s="24"/>
      <c r="N743" s="24"/>
      <c r="O743" s="24"/>
      <c r="P743" s="24"/>
    </row>
    <row r="744" ht="16.5" customHeight="1">
      <c r="D744" s="14"/>
      <c r="E744" s="14"/>
      <c r="F744" s="14"/>
      <c r="G744" s="29"/>
      <c r="H744" s="21"/>
      <c r="I744" s="14"/>
      <c r="J744" s="21"/>
      <c r="K744" s="21"/>
      <c r="L744" s="21"/>
      <c r="M744" s="24"/>
      <c r="N744" s="24"/>
      <c r="O744" s="24"/>
      <c r="P744" s="24"/>
    </row>
    <row r="745" ht="16.5" customHeight="1">
      <c r="D745" s="14"/>
      <c r="E745" s="14"/>
      <c r="F745" s="14"/>
      <c r="G745" s="29"/>
      <c r="H745" s="21"/>
      <c r="I745" s="14"/>
      <c r="J745" s="21"/>
      <c r="K745" s="21"/>
      <c r="L745" s="21"/>
      <c r="M745" s="24"/>
      <c r="N745" s="24"/>
      <c r="O745" s="24"/>
      <c r="P745" s="24"/>
    </row>
    <row r="746" ht="16.5" customHeight="1">
      <c r="D746" s="14"/>
      <c r="E746" s="14"/>
      <c r="F746" s="14"/>
      <c r="G746" s="29"/>
      <c r="H746" s="21"/>
      <c r="I746" s="14"/>
      <c r="J746" s="21"/>
      <c r="K746" s="21"/>
      <c r="L746" s="21"/>
      <c r="M746" s="24"/>
      <c r="N746" s="24"/>
      <c r="O746" s="24"/>
      <c r="P746" s="24"/>
    </row>
    <row r="747" ht="16.5" customHeight="1">
      <c r="D747" s="14"/>
      <c r="E747" s="14"/>
      <c r="F747" s="14"/>
      <c r="G747" s="29"/>
      <c r="H747" s="21"/>
      <c r="I747" s="14"/>
      <c r="J747" s="21"/>
      <c r="K747" s="21"/>
      <c r="L747" s="21"/>
      <c r="M747" s="24"/>
      <c r="N747" s="24"/>
      <c r="O747" s="24"/>
      <c r="P747" s="24"/>
    </row>
    <row r="748" ht="16.5" customHeight="1">
      <c r="D748" s="14"/>
      <c r="E748" s="14"/>
      <c r="F748" s="14"/>
      <c r="G748" s="29"/>
      <c r="H748" s="21"/>
      <c r="I748" s="14"/>
      <c r="J748" s="21"/>
      <c r="K748" s="21"/>
      <c r="L748" s="21"/>
      <c r="M748" s="24"/>
      <c r="N748" s="24"/>
      <c r="O748" s="24"/>
      <c r="P748" s="24"/>
    </row>
    <row r="749" ht="16.5" customHeight="1">
      <c r="D749" s="14"/>
      <c r="E749" s="14"/>
      <c r="F749" s="14"/>
      <c r="G749" s="29"/>
      <c r="H749" s="21"/>
      <c r="I749" s="14"/>
      <c r="J749" s="21"/>
      <c r="K749" s="21"/>
      <c r="L749" s="21"/>
      <c r="M749" s="24"/>
      <c r="N749" s="24"/>
      <c r="O749" s="24"/>
      <c r="P749" s="24"/>
    </row>
    <row r="750" ht="16.5" customHeight="1">
      <c r="D750" s="14"/>
      <c r="E750" s="14"/>
      <c r="F750" s="14"/>
      <c r="G750" s="29"/>
      <c r="H750" s="21"/>
      <c r="I750" s="14"/>
      <c r="J750" s="21"/>
      <c r="K750" s="21"/>
      <c r="L750" s="21"/>
      <c r="M750" s="24"/>
      <c r="N750" s="24"/>
      <c r="O750" s="24"/>
      <c r="P750" s="24"/>
    </row>
    <row r="751" ht="16.5" customHeight="1">
      <c r="D751" s="14"/>
      <c r="E751" s="14"/>
      <c r="F751" s="14"/>
      <c r="G751" s="29"/>
      <c r="H751" s="21"/>
      <c r="I751" s="14"/>
      <c r="J751" s="21"/>
      <c r="K751" s="21"/>
      <c r="L751" s="21"/>
      <c r="M751" s="24"/>
      <c r="N751" s="24"/>
      <c r="O751" s="24"/>
      <c r="P751" s="24"/>
    </row>
    <row r="752" ht="16.5" customHeight="1">
      <c r="D752" s="14"/>
      <c r="E752" s="14"/>
      <c r="F752" s="14"/>
      <c r="G752" s="29"/>
      <c r="H752" s="21"/>
      <c r="I752" s="14"/>
      <c r="J752" s="21"/>
      <c r="K752" s="21"/>
      <c r="L752" s="21"/>
      <c r="M752" s="24"/>
      <c r="N752" s="24"/>
      <c r="O752" s="24"/>
      <c r="P752" s="24"/>
    </row>
    <row r="753" ht="16.5" customHeight="1">
      <c r="D753" s="14"/>
      <c r="E753" s="14"/>
      <c r="F753" s="14"/>
      <c r="G753" s="29"/>
      <c r="H753" s="21"/>
      <c r="I753" s="14"/>
      <c r="J753" s="21"/>
      <c r="K753" s="21"/>
      <c r="L753" s="21"/>
      <c r="M753" s="24"/>
      <c r="N753" s="24"/>
      <c r="O753" s="24"/>
      <c r="P753" s="24"/>
    </row>
    <row r="754" ht="16.5" customHeight="1">
      <c r="D754" s="14"/>
      <c r="E754" s="14"/>
      <c r="F754" s="14"/>
      <c r="G754" s="29"/>
      <c r="H754" s="21"/>
      <c r="I754" s="14"/>
      <c r="J754" s="21"/>
      <c r="K754" s="21"/>
      <c r="L754" s="21"/>
      <c r="M754" s="24"/>
      <c r="N754" s="24"/>
      <c r="O754" s="24"/>
      <c r="P754" s="24"/>
    </row>
    <row r="755" ht="16.5" customHeight="1">
      <c r="D755" s="14"/>
      <c r="E755" s="14"/>
      <c r="F755" s="14"/>
      <c r="G755" s="29"/>
      <c r="H755" s="21"/>
      <c r="I755" s="14"/>
      <c r="J755" s="21"/>
      <c r="K755" s="21"/>
      <c r="L755" s="21"/>
      <c r="M755" s="24"/>
      <c r="N755" s="24"/>
      <c r="O755" s="24"/>
      <c r="P755" s="24"/>
    </row>
    <row r="756" ht="16.5" customHeight="1">
      <c r="D756" s="14"/>
      <c r="E756" s="14"/>
      <c r="F756" s="14"/>
      <c r="G756" s="29"/>
      <c r="H756" s="21"/>
      <c r="I756" s="14"/>
      <c r="J756" s="21"/>
      <c r="K756" s="21"/>
      <c r="L756" s="21"/>
      <c r="M756" s="24"/>
      <c r="N756" s="24"/>
      <c r="O756" s="24"/>
      <c r="P756" s="24"/>
    </row>
    <row r="757" ht="16.5" customHeight="1">
      <c r="D757" s="14"/>
      <c r="E757" s="14"/>
      <c r="F757" s="14"/>
      <c r="G757" s="29"/>
      <c r="H757" s="21"/>
      <c r="I757" s="14"/>
      <c r="J757" s="21"/>
      <c r="K757" s="21"/>
      <c r="L757" s="21"/>
      <c r="M757" s="24"/>
      <c r="N757" s="24"/>
      <c r="O757" s="24"/>
      <c r="P757" s="24"/>
    </row>
    <row r="758" ht="16.5" customHeight="1">
      <c r="D758" s="14"/>
      <c r="E758" s="14"/>
      <c r="F758" s="14"/>
      <c r="G758" s="29"/>
      <c r="H758" s="21"/>
      <c r="I758" s="14"/>
      <c r="J758" s="21"/>
      <c r="K758" s="21"/>
      <c r="L758" s="21"/>
      <c r="M758" s="24"/>
      <c r="N758" s="24"/>
      <c r="O758" s="24"/>
      <c r="P758" s="24"/>
    </row>
    <row r="759" ht="16.5" customHeight="1">
      <c r="D759" s="14"/>
      <c r="E759" s="14"/>
      <c r="F759" s="14"/>
      <c r="G759" s="29"/>
      <c r="H759" s="21"/>
      <c r="I759" s="14"/>
      <c r="J759" s="21"/>
      <c r="K759" s="21"/>
      <c r="L759" s="21"/>
      <c r="M759" s="24"/>
      <c r="N759" s="24"/>
      <c r="O759" s="24"/>
      <c r="P759" s="24"/>
    </row>
    <row r="760" ht="16.5" customHeight="1">
      <c r="D760" s="14"/>
      <c r="E760" s="14"/>
      <c r="F760" s="14"/>
      <c r="G760" s="29"/>
      <c r="H760" s="21"/>
      <c r="I760" s="14"/>
      <c r="J760" s="21"/>
      <c r="K760" s="21"/>
      <c r="L760" s="21"/>
      <c r="M760" s="24"/>
      <c r="N760" s="24"/>
      <c r="O760" s="24"/>
      <c r="P760" s="24"/>
    </row>
    <row r="761" ht="16.5" customHeight="1">
      <c r="D761" s="14"/>
      <c r="E761" s="14"/>
      <c r="F761" s="14"/>
      <c r="G761" s="29"/>
      <c r="H761" s="21"/>
      <c r="I761" s="14"/>
      <c r="J761" s="21"/>
      <c r="K761" s="21"/>
      <c r="L761" s="21"/>
      <c r="M761" s="24"/>
      <c r="N761" s="24"/>
      <c r="O761" s="24"/>
      <c r="P761" s="24"/>
    </row>
    <row r="762" ht="16.5" customHeight="1">
      <c r="D762" s="14"/>
      <c r="E762" s="14"/>
      <c r="F762" s="14"/>
      <c r="G762" s="29"/>
      <c r="H762" s="21"/>
      <c r="I762" s="14"/>
      <c r="J762" s="21"/>
      <c r="K762" s="21"/>
      <c r="L762" s="21"/>
      <c r="M762" s="24"/>
      <c r="N762" s="24"/>
      <c r="O762" s="24"/>
      <c r="P762" s="24"/>
    </row>
    <row r="763" ht="16.5" customHeight="1">
      <c r="D763" s="14"/>
      <c r="E763" s="14"/>
      <c r="F763" s="14"/>
      <c r="G763" s="29"/>
      <c r="H763" s="21"/>
      <c r="I763" s="14"/>
      <c r="J763" s="21"/>
      <c r="K763" s="21"/>
      <c r="L763" s="21"/>
      <c r="M763" s="24"/>
      <c r="N763" s="24"/>
      <c r="O763" s="24"/>
      <c r="P763" s="24"/>
    </row>
    <row r="764" ht="16.5" customHeight="1">
      <c r="D764" s="14"/>
      <c r="E764" s="14"/>
      <c r="F764" s="14"/>
      <c r="G764" s="29"/>
      <c r="H764" s="21"/>
      <c r="I764" s="14"/>
      <c r="J764" s="21"/>
      <c r="K764" s="21"/>
      <c r="L764" s="21"/>
      <c r="M764" s="24"/>
      <c r="N764" s="24"/>
      <c r="O764" s="24"/>
      <c r="P764" s="24"/>
    </row>
    <row r="765" ht="16.5" customHeight="1">
      <c r="D765" s="14"/>
      <c r="E765" s="14"/>
      <c r="F765" s="14"/>
      <c r="G765" s="29"/>
      <c r="H765" s="21"/>
      <c r="I765" s="14"/>
      <c r="J765" s="21"/>
      <c r="K765" s="21"/>
      <c r="L765" s="21"/>
      <c r="M765" s="24"/>
      <c r="N765" s="24"/>
      <c r="O765" s="24"/>
      <c r="P765" s="24"/>
    </row>
    <row r="766" ht="16.5" customHeight="1">
      <c r="D766" s="14"/>
      <c r="E766" s="14"/>
      <c r="F766" s="14"/>
      <c r="G766" s="29"/>
      <c r="H766" s="21"/>
      <c r="I766" s="14"/>
      <c r="J766" s="21"/>
      <c r="K766" s="21"/>
      <c r="L766" s="21"/>
      <c r="M766" s="24"/>
      <c r="N766" s="24"/>
      <c r="O766" s="24"/>
      <c r="P766" s="24"/>
    </row>
    <row r="767" ht="16.5" customHeight="1">
      <c r="D767" s="14"/>
      <c r="E767" s="14"/>
      <c r="F767" s="14"/>
      <c r="G767" s="29"/>
      <c r="H767" s="21"/>
      <c r="I767" s="14"/>
      <c r="J767" s="21"/>
      <c r="K767" s="21"/>
      <c r="L767" s="21"/>
      <c r="M767" s="24"/>
      <c r="N767" s="24"/>
      <c r="O767" s="24"/>
      <c r="P767" s="24"/>
    </row>
    <row r="768" ht="16.5" customHeight="1">
      <c r="D768" s="14"/>
      <c r="E768" s="14"/>
      <c r="F768" s="14"/>
      <c r="G768" s="29"/>
      <c r="H768" s="21"/>
      <c r="I768" s="14"/>
      <c r="J768" s="21"/>
      <c r="K768" s="21"/>
      <c r="L768" s="21"/>
      <c r="M768" s="24"/>
      <c r="N768" s="24"/>
      <c r="O768" s="24"/>
      <c r="P768" s="24"/>
    </row>
    <row r="769" ht="16.5" customHeight="1">
      <c r="D769" s="14"/>
      <c r="E769" s="14"/>
      <c r="F769" s="14"/>
      <c r="G769" s="29"/>
      <c r="H769" s="21"/>
      <c r="I769" s="14"/>
      <c r="J769" s="21"/>
      <c r="K769" s="21"/>
      <c r="L769" s="21"/>
      <c r="M769" s="24"/>
      <c r="N769" s="24"/>
      <c r="O769" s="24"/>
      <c r="P769" s="24"/>
    </row>
    <row r="770" ht="16.5" customHeight="1">
      <c r="D770" s="14"/>
      <c r="E770" s="14"/>
      <c r="F770" s="14"/>
      <c r="G770" s="29"/>
      <c r="H770" s="21"/>
      <c r="I770" s="14"/>
      <c r="J770" s="21"/>
      <c r="K770" s="21"/>
      <c r="L770" s="21"/>
      <c r="M770" s="24"/>
      <c r="N770" s="24"/>
      <c r="O770" s="24"/>
      <c r="P770" s="24"/>
    </row>
    <row r="771" ht="16.5" customHeight="1">
      <c r="D771" s="14"/>
      <c r="E771" s="14"/>
      <c r="F771" s="14"/>
      <c r="G771" s="29"/>
      <c r="H771" s="21"/>
      <c r="I771" s="14"/>
      <c r="J771" s="21"/>
      <c r="K771" s="21"/>
      <c r="L771" s="21"/>
      <c r="M771" s="24"/>
      <c r="N771" s="24"/>
      <c r="O771" s="24"/>
      <c r="P771" s="24"/>
    </row>
    <row r="772" ht="16.5" customHeight="1">
      <c r="D772" s="14"/>
      <c r="E772" s="14"/>
      <c r="F772" s="14"/>
      <c r="G772" s="29"/>
      <c r="H772" s="21"/>
      <c r="I772" s="14"/>
      <c r="J772" s="21"/>
      <c r="K772" s="21"/>
      <c r="L772" s="21"/>
      <c r="M772" s="24"/>
      <c r="N772" s="24"/>
      <c r="O772" s="24"/>
      <c r="P772" s="24"/>
    </row>
    <row r="773" ht="16.5" customHeight="1">
      <c r="D773" s="14"/>
      <c r="E773" s="14"/>
      <c r="F773" s="14"/>
      <c r="G773" s="29"/>
      <c r="H773" s="21"/>
      <c r="I773" s="14"/>
      <c r="J773" s="21"/>
      <c r="K773" s="21"/>
      <c r="L773" s="21"/>
      <c r="M773" s="24"/>
      <c r="N773" s="24"/>
      <c r="O773" s="24"/>
      <c r="P773" s="24"/>
    </row>
    <row r="774" ht="16.5" customHeight="1">
      <c r="D774" s="14"/>
      <c r="E774" s="14"/>
      <c r="F774" s="14"/>
      <c r="G774" s="29"/>
      <c r="H774" s="21"/>
      <c r="I774" s="14"/>
      <c r="J774" s="21"/>
      <c r="K774" s="21"/>
      <c r="L774" s="21"/>
      <c r="M774" s="24"/>
      <c r="N774" s="24"/>
      <c r="O774" s="24"/>
      <c r="P774" s="24"/>
    </row>
    <row r="775" ht="16.5" customHeight="1">
      <c r="D775" s="14"/>
      <c r="E775" s="14"/>
      <c r="F775" s="14"/>
      <c r="G775" s="29"/>
      <c r="H775" s="21"/>
      <c r="I775" s="14"/>
      <c r="J775" s="21"/>
      <c r="K775" s="21"/>
      <c r="L775" s="21"/>
      <c r="M775" s="24"/>
      <c r="N775" s="24"/>
      <c r="O775" s="24"/>
      <c r="P775" s="24"/>
    </row>
    <row r="776" ht="16.5" customHeight="1">
      <c r="D776" s="14"/>
      <c r="E776" s="14"/>
      <c r="F776" s="14"/>
      <c r="G776" s="29"/>
      <c r="H776" s="21"/>
      <c r="I776" s="14"/>
      <c r="J776" s="21"/>
      <c r="K776" s="21"/>
      <c r="L776" s="21"/>
      <c r="M776" s="24"/>
      <c r="N776" s="24"/>
      <c r="O776" s="24"/>
      <c r="P776" s="24"/>
    </row>
    <row r="777" ht="16.5" customHeight="1">
      <c r="D777" s="14"/>
      <c r="E777" s="14"/>
      <c r="F777" s="14"/>
      <c r="G777" s="29"/>
      <c r="H777" s="21"/>
      <c r="I777" s="14"/>
      <c r="J777" s="21"/>
      <c r="K777" s="21"/>
      <c r="L777" s="21"/>
      <c r="M777" s="24"/>
      <c r="N777" s="24"/>
      <c r="O777" s="24"/>
      <c r="P777" s="24"/>
    </row>
    <row r="778" ht="16.5" customHeight="1">
      <c r="D778" s="14"/>
      <c r="E778" s="14"/>
      <c r="F778" s="14"/>
      <c r="G778" s="29"/>
      <c r="H778" s="21"/>
      <c r="I778" s="14"/>
      <c r="J778" s="21"/>
      <c r="K778" s="21"/>
      <c r="L778" s="21"/>
      <c r="M778" s="24"/>
      <c r="N778" s="24"/>
      <c r="O778" s="24"/>
      <c r="P778" s="24"/>
    </row>
    <row r="779" ht="16.5" customHeight="1">
      <c r="D779" s="14"/>
      <c r="E779" s="14"/>
      <c r="F779" s="14"/>
      <c r="G779" s="29"/>
      <c r="H779" s="21"/>
      <c r="I779" s="14"/>
      <c r="J779" s="21"/>
      <c r="K779" s="21"/>
      <c r="L779" s="21"/>
      <c r="M779" s="24"/>
      <c r="N779" s="24"/>
      <c r="O779" s="24"/>
      <c r="P779" s="24"/>
    </row>
    <row r="780" ht="16.5" customHeight="1">
      <c r="D780" s="14"/>
      <c r="E780" s="14"/>
      <c r="F780" s="14"/>
      <c r="G780" s="29"/>
      <c r="H780" s="21"/>
      <c r="I780" s="14"/>
      <c r="J780" s="21"/>
      <c r="K780" s="21"/>
      <c r="L780" s="21"/>
      <c r="M780" s="24"/>
      <c r="N780" s="24"/>
      <c r="O780" s="24"/>
      <c r="P780" s="24"/>
    </row>
    <row r="781" ht="16.5" customHeight="1">
      <c r="D781" s="14"/>
      <c r="E781" s="14"/>
      <c r="F781" s="14"/>
      <c r="G781" s="29"/>
      <c r="H781" s="21"/>
      <c r="I781" s="14"/>
      <c r="J781" s="21"/>
      <c r="K781" s="21"/>
      <c r="L781" s="21"/>
      <c r="M781" s="24"/>
      <c r="N781" s="24"/>
      <c r="O781" s="24"/>
      <c r="P781" s="24"/>
    </row>
    <row r="782" ht="16.5" customHeight="1">
      <c r="D782" s="14"/>
      <c r="E782" s="14"/>
      <c r="F782" s="14"/>
      <c r="G782" s="29"/>
      <c r="H782" s="21"/>
      <c r="I782" s="14"/>
      <c r="J782" s="21"/>
      <c r="K782" s="21"/>
      <c r="L782" s="21"/>
      <c r="M782" s="24"/>
      <c r="N782" s="24"/>
      <c r="O782" s="24"/>
      <c r="P782" s="24"/>
    </row>
    <row r="783" ht="16.5" customHeight="1">
      <c r="D783" s="14"/>
      <c r="E783" s="14"/>
      <c r="F783" s="14"/>
      <c r="G783" s="29"/>
      <c r="H783" s="21"/>
      <c r="I783" s="14"/>
      <c r="J783" s="21"/>
      <c r="K783" s="21"/>
      <c r="L783" s="21"/>
      <c r="M783" s="24"/>
      <c r="N783" s="24"/>
      <c r="O783" s="24"/>
      <c r="P783" s="24"/>
    </row>
    <row r="784" ht="16.5" customHeight="1">
      <c r="D784" s="14"/>
      <c r="E784" s="14"/>
      <c r="F784" s="14"/>
      <c r="G784" s="29"/>
      <c r="H784" s="21"/>
      <c r="I784" s="14"/>
      <c r="J784" s="21"/>
      <c r="K784" s="21"/>
      <c r="L784" s="21"/>
      <c r="M784" s="24"/>
      <c r="N784" s="24"/>
      <c r="O784" s="24"/>
      <c r="P784" s="24"/>
    </row>
    <row r="785" ht="16.5" customHeight="1">
      <c r="D785" s="14"/>
      <c r="E785" s="14"/>
      <c r="F785" s="14"/>
      <c r="G785" s="29"/>
      <c r="H785" s="21"/>
      <c r="I785" s="14"/>
      <c r="J785" s="21"/>
      <c r="K785" s="21"/>
      <c r="L785" s="21"/>
      <c r="M785" s="24"/>
      <c r="N785" s="24"/>
      <c r="O785" s="24"/>
      <c r="P785" s="24"/>
    </row>
    <row r="786" ht="16.5" customHeight="1">
      <c r="D786" s="14"/>
      <c r="E786" s="14"/>
      <c r="F786" s="14"/>
      <c r="G786" s="29"/>
      <c r="H786" s="21"/>
      <c r="I786" s="14"/>
      <c r="J786" s="21"/>
      <c r="K786" s="21"/>
      <c r="L786" s="21"/>
      <c r="M786" s="24"/>
      <c r="N786" s="24"/>
      <c r="O786" s="24"/>
      <c r="P786" s="24"/>
    </row>
    <row r="787" ht="16.5" customHeight="1">
      <c r="D787" s="14"/>
      <c r="E787" s="14"/>
      <c r="F787" s="14"/>
      <c r="G787" s="29"/>
      <c r="H787" s="21"/>
      <c r="I787" s="14"/>
      <c r="J787" s="21"/>
      <c r="K787" s="21"/>
      <c r="L787" s="21"/>
      <c r="M787" s="24"/>
      <c r="N787" s="24"/>
      <c r="O787" s="24"/>
      <c r="P787" s="24"/>
    </row>
    <row r="788" ht="16.5" customHeight="1">
      <c r="D788" s="14"/>
      <c r="E788" s="14"/>
      <c r="F788" s="14"/>
      <c r="G788" s="29"/>
      <c r="H788" s="21"/>
      <c r="I788" s="14"/>
      <c r="J788" s="21"/>
      <c r="K788" s="21"/>
      <c r="L788" s="21"/>
      <c r="M788" s="24"/>
      <c r="N788" s="24"/>
      <c r="O788" s="24"/>
      <c r="P788" s="24"/>
    </row>
    <row r="789" ht="16.5" customHeight="1">
      <c r="D789" s="14"/>
      <c r="E789" s="14"/>
      <c r="F789" s="14"/>
      <c r="G789" s="29"/>
      <c r="H789" s="21"/>
      <c r="I789" s="14"/>
      <c r="J789" s="21"/>
      <c r="K789" s="21"/>
      <c r="L789" s="21"/>
      <c r="M789" s="24"/>
      <c r="N789" s="24"/>
      <c r="O789" s="24"/>
      <c r="P789" s="24"/>
    </row>
    <row r="790" ht="16.5" customHeight="1">
      <c r="D790" s="14"/>
      <c r="E790" s="14"/>
      <c r="F790" s="14"/>
      <c r="G790" s="29"/>
      <c r="H790" s="21"/>
      <c r="I790" s="14"/>
      <c r="J790" s="21"/>
      <c r="K790" s="21"/>
      <c r="L790" s="21"/>
      <c r="M790" s="24"/>
      <c r="N790" s="24"/>
      <c r="O790" s="24"/>
      <c r="P790" s="24"/>
    </row>
    <row r="791" ht="16.5" customHeight="1">
      <c r="D791" s="14"/>
      <c r="E791" s="14"/>
      <c r="F791" s="14"/>
      <c r="G791" s="29"/>
      <c r="H791" s="21"/>
      <c r="I791" s="14"/>
      <c r="J791" s="21"/>
      <c r="K791" s="21"/>
      <c r="L791" s="21"/>
      <c r="M791" s="24"/>
      <c r="N791" s="24"/>
      <c r="O791" s="24"/>
      <c r="P791" s="24"/>
    </row>
    <row r="792" ht="16.5" customHeight="1">
      <c r="D792" s="14"/>
      <c r="E792" s="14"/>
      <c r="F792" s="14"/>
      <c r="G792" s="29"/>
      <c r="H792" s="21"/>
      <c r="I792" s="14"/>
      <c r="J792" s="21"/>
      <c r="K792" s="21"/>
      <c r="L792" s="21"/>
      <c r="M792" s="24"/>
      <c r="N792" s="24"/>
      <c r="O792" s="24"/>
      <c r="P792" s="24"/>
    </row>
    <row r="793" ht="16.5" customHeight="1">
      <c r="D793" s="14"/>
      <c r="E793" s="14"/>
      <c r="F793" s="14"/>
      <c r="G793" s="29"/>
      <c r="H793" s="21"/>
      <c r="I793" s="14"/>
      <c r="J793" s="21"/>
      <c r="K793" s="21"/>
      <c r="L793" s="21"/>
      <c r="M793" s="24"/>
      <c r="N793" s="24"/>
      <c r="O793" s="24"/>
      <c r="P793" s="24"/>
    </row>
    <row r="794" ht="16.5" customHeight="1">
      <c r="D794" s="14"/>
      <c r="E794" s="14"/>
      <c r="F794" s="14"/>
      <c r="G794" s="29"/>
      <c r="H794" s="21"/>
      <c r="I794" s="14"/>
      <c r="J794" s="21"/>
      <c r="K794" s="21"/>
      <c r="L794" s="21"/>
      <c r="M794" s="24"/>
      <c r="N794" s="24"/>
      <c r="O794" s="24"/>
      <c r="P794" s="24"/>
    </row>
    <row r="795" ht="16.5" customHeight="1">
      <c r="D795" s="14"/>
      <c r="E795" s="14"/>
      <c r="F795" s="14"/>
      <c r="G795" s="29"/>
      <c r="H795" s="21"/>
      <c r="I795" s="14"/>
      <c r="J795" s="21"/>
      <c r="K795" s="21"/>
      <c r="L795" s="21"/>
      <c r="M795" s="24"/>
      <c r="N795" s="24"/>
      <c r="O795" s="24"/>
      <c r="P795" s="24"/>
    </row>
    <row r="796" ht="16.5" customHeight="1">
      <c r="D796" s="14"/>
      <c r="E796" s="14"/>
      <c r="F796" s="14"/>
      <c r="G796" s="29"/>
      <c r="H796" s="21"/>
      <c r="I796" s="14"/>
      <c r="J796" s="21"/>
      <c r="K796" s="21"/>
      <c r="L796" s="21"/>
      <c r="M796" s="24"/>
      <c r="N796" s="24"/>
      <c r="O796" s="24"/>
      <c r="P796" s="24"/>
    </row>
    <row r="797" ht="16.5" customHeight="1">
      <c r="D797" s="14"/>
      <c r="E797" s="14"/>
      <c r="F797" s="14"/>
      <c r="G797" s="29"/>
      <c r="H797" s="21"/>
      <c r="I797" s="14"/>
      <c r="J797" s="21"/>
      <c r="K797" s="21"/>
      <c r="L797" s="21"/>
      <c r="M797" s="24"/>
      <c r="N797" s="24"/>
      <c r="O797" s="24"/>
      <c r="P797" s="24"/>
    </row>
    <row r="798" ht="16.5" customHeight="1">
      <c r="D798" s="14"/>
      <c r="E798" s="14"/>
      <c r="F798" s="14"/>
      <c r="G798" s="29"/>
      <c r="H798" s="21"/>
      <c r="I798" s="14"/>
      <c r="J798" s="21"/>
      <c r="K798" s="21"/>
      <c r="L798" s="21"/>
      <c r="M798" s="24"/>
      <c r="N798" s="24"/>
      <c r="O798" s="24"/>
      <c r="P798" s="24"/>
    </row>
    <row r="799" ht="16.5" customHeight="1">
      <c r="D799" s="14"/>
      <c r="E799" s="14"/>
      <c r="F799" s="14"/>
      <c r="G799" s="29"/>
      <c r="H799" s="21"/>
      <c r="I799" s="14"/>
      <c r="J799" s="21"/>
      <c r="K799" s="21"/>
      <c r="L799" s="21"/>
      <c r="M799" s="24"/>
      <c r="N799" s="24"/>
      <c r="O799" s="24"/>
      <c r="P799" s="24"/>
    </row>
    <row r="800" ht="16.5" customHeight="1">
      <c r="D800" s="14"/>
      <c r="E800" s="14"/>
      <c r="F800" s="14"/>
      <c r="G800" s="29"/>
      <c r="H800" s="21"/>
      <c r="I800" s="14"/>
      <c r="J800" s="21"/>
      <c r="K800" s="21"/>
      <c r="L800" s="21"/>
      <c r="M800" s="24"/>
      <c r="N800" s="24"/>
      <c r="O800" s="24"/>
      <c r="P800" s="24"/>
    </row>
    <row r="801" ht="16.5" customHeight="1">
      <c r="D801" s="14"/>
      <c r="E801" s="14"/>
      <c r="F801" s="14"/>
      <c r="G801" s="29"/>
      <c r="H801" s="21"/>
      <c r="I801" s="14"/>
      <c r="J801" s="21"/>
      <c r="K801" s="21"/>
      <c r="L801" s="21"/>
      <c r="M801" s="24"/>
      <c r="N801" s="24"/>
      <c r="O801" s="24"/>
      <c r="P801" s="24"/>
    </row>
    <row r="802" ht="16.5" customHeight="1">
      <c r="D802" s="14"/>
      <c r="E802" s="14"/>
      <c r="F802" s="14"/>
      <c r="G802" s="29"/>
      <c r="H802" s="21"/>
      <c r="I802" s="14"/>
      <c r="J802" s="21"/>
      <c r="K802" s="21"/>
      <c r="L802" s="21"/>
      <c r="M802" s="24"/>
      <c r="N802" s="24"/>
      <c r="O802" s="24"/>
      <c r="P802" s="24"/>
    </row>
    <row r="803" ht="16.5" customHeight="1">
      <c r="D803" s="14"/>
      <c r="E803" s="14"/>
      <c r="F803" s="14"/>
      <c r="G803" s="29"/>
      <c r="H803" s="21"/>
      <c r="I803" s="14"/>
      <c r="J803" s="21"/>
      <c r="K803" s="21"/>
      <c r="L803" s="21"/>
      <c r="M803" s="24"/>
      <c r="N803" s="24"/>
      <c r="O803" s="24"/>
      <c r="P803" s="24"/>
    </row>
    <row r="804" ht="16.5" customHeight="1">
      <c r="D804" s="14"/>
      <c r="E804" s="14"/>
      <c r="F804" s="14"/>
      <c r="G804" s="29"/>
      <c r="H804" s="21"/>
      <c r="I804" s="14"/>
      <c r="J804" s="21"/>
      <c r="K804" s="21"/>
      <c r="L804" s="21"/>
      <c r="M804" s="24"/>
      <c r="N804" s="24"/>
      <c r="O804" s="24"/>
      <c r="P804" s="24"/>
    </row>
    <row r="805" ht="16.5" customHeight="1">
      <c r="D805" s="14"/>
      <c r="E805" s="14"/>
      <c r="F805" s="14"/>
      <c r="G805" s="29"/>
      <c r="H805" s="21"/>
      <c r="I805" s="14"/>
      <c r="J805" s="21"/>
      <c r="K805" s="21"/>
      <c r="L805" s="21"/>
      <c r="M805" s="24"/>
      <c r="N805" s="24"/>
      <c r="O805" s="24"/>
      <c r="P805" s="24"/>
    </row>
    <row r="806" ht="16.5" customHeight="1">
      <c r="D806" s="14"/>
      <c r="E806" s="14"/>
      <c r="F806" s="14"/>
      <c r="G806" s="29"/>
      <c r="H806" s="21"/>
      <c r="I806" s="14"/>
      <c r="J806" s="21"/>
      <c r="K806" s="21"/>
      <c r="L806" s="21"/>
      <c r="M806" s="24"/>
      <c r="N806" s="24"/>
      <c r="O806" s="24"/>
      <c r="P806" s="24"/>
    </row>
    <row r="807" ht="16.5" customHeight="1">
      <c r="D807" s="14"/>
      <c r="E807" s="14"/>
      <c r="F807" s="14"/>
      <c r="G807" s="29"/>
      <c r="H807" s="21"/>
      <c r="I807" s="14"/>
      <c r="J807" s="21"/>
      <c r="K807" s="21"/>
      <c r="L807" s="21"/>
      <c r="M807" s="24"/>
      <c r="N807" s="24"/>
      <c r="O807" s="24"/>
      <c r="P807" s="24"/>
    </row>
    <row r="808" ht="16.5" customHeight="1">
      <c r="D808" s="14"/>
      <c r="E808" s="14"/>
      <c r="F808" s="14"/>
      <c r="G808" s="29"/>
      <c r="H808" s="21"/>
      <c r="I808" s="14"/>
      <c r="J808" s="21"/>
      <c r="K808" s="21"/>
      <c r="L808" s="21"/>
      <c r="M808" s="24"/>
      <c r="N808" s="24"/>
      <c r="O808" s="24"/>
      <c r="P808" s="24"/>
    </row>
    <row r="809" ht="16.5" customHeight="1">
      <c r="D809" s="14"/>
      <c r="E809" s="14"/>
      <c r="F809" s="14"/>
      <c r="G809" s="29"/>
      <c r="H809" s="21"/>
      <c r="I809" s="14"/>
      <c r="J809" s="21"/>
      <c r="K809" s="21"/>
      <c r="L809" s="21"/>
      <c r="M809" s="24"/>
      <c r="N809" s="24"/>
      <c r="O809" s="24"/>
      <c r="P809" s="24"/>
    </row>
    <row r="810" ht="16.5" customHeight="1">
      <c r="D810" s="14"/>
      <c r="E810" s="14"/>
      <c r="F810" s="14"/>
      <c r="G810" s="29"/>
      <c r="H810" s="21"/>
      <c r="I810" s="14"/>
      <c r="J810" s="21"/>
      <c r="K810" s="21"/>
      <c r="L810" s="21"/>
      <c r="M810" s="24"/>
      <c r="N810" s="24"/>
      <c r="O810" s="24"/>
      <c r="P810" s="24"/>
    </row>
    <row r="811" ht="16.5" customHeight="1">
      <c r="D811" s="14"/>
      <c r="E811" s="14"/>
      <c r="F811" s="14"/>
      <c r="G811" s="29"/>
      <c r="H811" s="21"/>
      <c r="I811" s="14"/>
      <c r="J811" s="21"/>
      <c r="K811" s="21"/>
      <c r="L811" s="21"/>
      <c r="M811" s="24"/>
      <c r="N811" s="24"/>
      <c r="O811" s="24"/>
      <c r="P811" s="24"/>
    </row>
    <row r="812" ht="16.5" customHeight="1">
      <c r="D812" s="14"/>
      <c r="E812" s="14"/>
      <c r="F812" s="14"/>
      <c r="G812" s="29"/>
      <c r="H812" s="21"/>
      <c r="I812" s="14"/>
      <c r="J812" s="21"/>
      <c r="K812" s="21"/>
      <c r="L812" s="21"/>
      <c r="M812" s="24"/>
      <c r="N812" s="24"/>
      <c r="O812" s="24"/>
      <c r="P812" s="24"/>
    </row>
    <row r="813" ht="16.5" customHeight="1">
      <c r="D813" s="14"/>
      <c r="E813" s="14"/>
      <c r="F813" s="14"/>
      <c r="G813" s="29"/>
      <c r="H813" s="21"/>
      <c r="I813" s="14"/>
      <c r="J813" s="21"/>
      <c r="K813" s="21"/>
      <c r="L813" s="21"/>
      <c r="M813" s="24"/>
      <c r="N813" s="24"/>
      <c r="O813" s="24"/>
      <c r="P813" s="24"/>
    </row>
    <row r="814" ht="16.5" customHeight="1">
      <c r="D814" s="14"/>
      <c r="E814" s="14"/>
      <c r="F814" s="14"/>
      <c r="G814" s="29"/>
      <c r="H814" s="21"/>
      <c r="I814" s="14"/>
      <c r="J814" s="21"/>
      <c r="K814" s="21"/>
      <c r="L814" s="21"/>
      <c r="M814" s="24"/>
      <c r="N814" s="24"/>
      <c r="O814" s="24"/>
      <c r="P814" s="24"/>
    </row>
    <row r="815" ht="16.5" customHeight="1">
      <c r="D815" s="14"/>
      <c r="E815" s="14"/>
      <c r="F815" s="14"/>
      <c r="G815" s="29"/>
      <c r="H815" s="21"/>
      <c r="I815" s="14"/>
      <c r="J815" s="21"/>
      <c r="K815" s="21"/>
      <c r="L815" s="21"/>
      <c r="M815" s="24"/>
      <c r="N815" s="24"/>
      <c r="O815" s="24"/>
      <c r="P815" s="24"/>
    </row>
    <row r="816" ht="16.5" customHeight="1">
      <c r="D816" s="14"/>
      <c r="E816" s="14"/>
      <c r="F816" s="14"/>
      <c r="G816" s="29"/>
      <c r="H816" s="21"/>
      <c r="I816" s="14"/>
      <c r="J816" s="21"/>
      <c r="K816" s="21"/>
      <c r="L816" s="21"/>
      <c r="M816" s="24"/>
      <c r="N816" s="24"/>
      <c r="O816" s="24"/>
      <c r="P816" s="24"/>
    </row>
    <row r="817" ht="16.5" customHeight="1">
      <c r="D817" s="14"/>
      <c r="E817" s="14"/>
      <c r="F817" s="14"/>
      <c r="G817" s="29"/>
      <c r="H817" s="21"/>
      <c r="I817" s="14"/>
      <c r="J817" s="21"/>
      <c r="K817" s="21"/>
      <c r="L817" s="21"/>
      <c r="M817" s="24"/>
      <c r="N817" s="24"/>
      <c r="O817" s="24"/>
      <c r="P817" s="24"/>
    </row>
    <row r="818" ht="16.5" customHeight="1">
      <c r="D818" s="14"/>
      <c r="E818" s="14"/>
      <c r="F818" s="14"/>
      <c r="G818" s="29"/>
      <c r="H818" s="21"/>
      <c r="I818" s="14"/>
      <c r="J818" s="21"/>
      <c r="K818" s="21"/>
      <c r="L818" s="21"/>
      <c r="M818" s="24"/>
      <c r="N818" s="24"/>
      <c r="O818" s="24"/>
      <c r="P818" s="24"/>
    </row>
    <row r="819" ht="16.5" customHeight="1">
      <c r="D819" s="14"/>
      <c r="E819" s="14"/>
      <c r="F819" s="14"/>
      <c r="G819" s="29"/>
      <c r="H819" s="21"/>
      <c r="I819" s="14"/>
      <c r="J819" s="21"/>
      <c r="K819" s="21"/>
      <c r="L819" s="21"/>
      <c r="M819" s="24"/>
      <c r="N819" s="24"/>
      <c r="O819" s="24"/>
      <c r="P819" s="24"/>
    </row>
    <row r="820" ht="16.5" customHeight="1">
      <c r="D820" s="14"/>
      <c r="E820" s="14"/>
      <c r="F820" s="14"/>
      <c r="G820" s="29"/>
      <c r="H820" s="21"/>
      <c r="I820" s="14"/>
      <c r="J820" s="21"/>
      <c r="K820" s="21"/>
      <c r="L820" s="21"/>
      <c r="M820" s="24"/>
      <c r="N820" s="24"/>
      <c r="O820" s="24"/>
      <c r="P820" s="24"/>
    </row>
    <row r="821" ht="16.5" customHeight="1">
      <c r="D821" s="14"/>
      <c r="E821" s="14"/>
      <c r="F821" s="14"/>
      <c r="G821" s="29"/>
      <c r="H821" s="21"/>
      <c r="I821" s="14"/>
      <c r="J821" s="21"/>
      <c r="K821" s="21"/>
      <c r="L821" s="21"/>
      <c r="M821" s="24"/>
      <c r="N821" s="24"/>
      <c r="O821" s="24"/>
      <c r="P821" s="24"/>
    </row>
    <row r="822" ht="16.5" customHeight="1">
      <c r="D822" s="14"/>
      <c r="E822" s="14"/>
      <c r="F822" s="14"/>
      <c r="G822" s="29"/>
      <c r="H822" s="21"/>
      <c r="I822" s="14"/>
      <c r="J822" s="21"/>
      <c r="K822" s="21"/>
      <c r="L822" s="21"/>
      <c r="M822" s="24"/>
      <c r="N822" s="24"/>
      <c r="O822" s="24"/>
      <c r="P822" s="24"/>
    </row>
    <row r="823" ht="16.5" customHeight="1">
      <c r="D823" s="14"/>
      <c r="E823" s="14"/>
      <c r="F823" s="14"/>
      <c r="G823" s="29"/>
      <c r="H823" s="21"/>
      <c r="I823" s="14"/>
      <c r="J823" s="21"/>
      <c r="K823" s="21"/>
      <c r="L823" s="21"/>
      <c r="M823" s="24"/>
      <c r="N823" s="24"/>
      <c r="O823" s="24"/>
      <c r="P823" s="24"/>
    </row>
    <row r="824" ht="16.5" customHeight="1">
      <c r="D824" s="14"/>
      <c r="E824" s="14"/>
      <c r="F824" s="14"/>
      <c r="G824" s="29"/>
      <c r="H824" s="21"/>
      <c r="I824" s="14"/>
      <c r="J824" s="21"/>
      <c r="K824" s="21"/>
      <c r="L824" s="21"/>
      <c r="M824" s="24"/>
      <c r="N824" s="24"/>
      <c r="O824" s="24"/>
      <c r="P824" s="24"/>
    </row>
    <row r="825" ht="16.5" customHeight="1">
      <c r="D825" s="14"/>
      <c r="E825" s="14"/>
      <c r="F825" s="14"/>
      <c r="G825" s="29"/>
      <c r="H825" s="21"/>
      <c r="I825" s="14"/>
      <c r="J825" s="21"/>
      <c r="K825" s="21"/>
      <c r="L825" s="21"/>
      <c r="M825" s="24"/>
      <c r="N825" s="24"/>
      <c r="O825" s="24"/>
      <c r="P825" s="24"/>
    </row>
    <row r="826" ht="16.5" customHeight="1">
      <c r="D826" s="14"/>
      <c r="E826" s="14"/>
      <c r="F826" s="14"/>
      <c r="G826" s="29"/>
      <c r="H826" s="21"/>
      <c r="I826" s="14"/>
      <c r="J826" s="21"/>
      <c r="K826" s="21"/>
      <c r="L826" s="21"/>
      <c r="M826" s="24"/>
      <c r="N826" s="24"/>
      <c r="O826" s="24"/>
      <c r="P826" s="24"/>
    </row>
    <row r="827" ht="16.5" customHeight="1">
      <c r="D827" s="14"/>
      <c r="E827" s="14"/>
      <c r="F827" s="14"/>
      <c r="G827" s="29"/>
      <c r="H827" s="21"/>
      <c r="I827" s="14"/>
      <c r="J827" s="21"/>
      <c r="K827" s="21"/>
      <c r="L827" s="21"/>
      <c r="M827" s="24"/>
      <c r="N827" s="24"/>
      <c r="O827" s="24"/>
      <c r="P827" s="24"/>
    </row>
    <row r="828" ht="16.5" customHeight="1">
      <c r="D828" s="14"/>
      <c r="E828" s="14"/>
      <c r="F828" s="14"/>
      <c r="G828" s="29"/>
      <c r="H828" s="21"/>
      <c r="I828" s="14"/>
      <c r="J828" s="21"/>
      <c r="K828" s="21"/>
      <c r="L828" s="21"/>
      <c r="M828" s="24"/>
      <c r="N828" s="24"/>
      <c r="O828" s="24"/>
      <c r="P828" s="24"/>
    </row>
    <row r="829" ht="16.5" customHeight="1">
      <c r="D829" s="14"/>
      <c r="E829" s="14"/>
      <c r="F829" s="14"/>
      <c r="G829" s="29"/>
      <c r="H829" s="21"/>
      <c r="I829" s="14"/>
      <c r="J829" s="21"/>
      <c r="K829" s="21"/>
      <c r="L829" s="21"/>
      <c r="M829" s="24"/>
      <c r="N829" s="24"/>
      <c r="O829" s="24"/>
      <c r="P829" s="24"/>
    </row>
    <row r="830" ht="16.5" customHeight="1">
      <c r="D830" s="14"/>
      <c r="E830" s="14"/>
      <c r="F830" s="14"/>
      <c r="G830" s="29"/>
      <c r="H830" s="21"/>
      <c r="I830" s="14"/>
      <c r="J830" s="21"/>
      <c r="K830" s="21"/>
      <c r="L830" s="21"/>
      <c r="M830" s="24"/>
      <c r="N830" s="24"/>
      <c r="O830" s="24"/>
      <c r="P830" s="24"/>
    </row>
    <row r="831" ht="16.5" customHeight="1">
      <c r="D831" s="14"/>
      <c r="E831" s="14"/>
      <c r="F831" s="14"/>
      <c r="G831" s="29"/>
      <c r="H831" s="21"/>
      <c r="I831" s="14"/>
      <c r="J831" s="21"/>
      <c r="K831" s="21"/>
      <c r="L831" s="21"/>
      <c r="M831" s="24"/>
      <c r="N831" s="24"/>
      <c r="O831" s="24"/>
      <c r="P831" s="24"/>
    </row>
    <row r="832" ht="16.5" customHeight="1">
      <c r="D832" s="14"/>
      <c r="E832" s="14"/>
      <c r="F832" s="14"/>
      <c r="G832" s="29"/>
      <c r="H832" s="21"/>
      <c r="I832" s="14"/>
      <c r="J832" s="21"/>
      <c r="K832" s="21"/>
      <c r="L832" s="21"/>
      <c r="M832" s="24"/>
      <c r="N832" s="24"/>
      <c r="O832" s="24"/>
      <c r="P832" s="24"/>
    </row>
    <row r="833" ht="16.5" customHeight="1">
      <c r="D833" s="14"/>
      <c r="E833" s="14"/>
      <c r="F833" s="14"/>
      <c r="G833" s="29"/>
      <c r="H833" s="21"/>
      <c r="I833" s="14"/>
      <c r="J833" s="21"/>
      <c r="K833" s="21"/>
      <c r="L833" s="21"/>
      <c r="M833" s="24"/>
      <c r="N833" s="24"/>
      <c r="O833" s="24"/>
      <c r="P833" s="24"/>
    </row>
    <row r="834" ht="16.5" customHeight="1">
      <c r="D834" s="14"/>
      <c r="E834" s="14"/>
      <c r="F834" s="14"/>
      <c r="G834" s="29"/>
      <c r="H834" s="21"/>
      <c r="I834" s="14"/>
      <c r="J834" s="21"/>
      <c r="K834" s="21"/>
      <c r="L834" s="21"/>
      <c r="M834" s="24"/>
      <c r="N834" s="24"/>
      <c r="O834" s="24"/>
      <c r="P834" s="24"/>
    </row>
    <row r="835" ht="16.5" customHeight="1">
      <c r="D835" s="14"/>
      <c r="E835" s="14"/>
      <c r="F835" s="14"/>
      <c r="G835" s="29"/>
      <c r="H835" s="21"/>
      <c r="I835" s="14"/>
      <c r="J835" s="21"/>
      <c r="K835" s="21"/>
      <c r="L835" s="21"/>
      <c r="M835" s="24"/>
      <c r="N835" s="24"/>
      <c r="O835" s="24"/>
      <c r="P835" s="24"/>
    </row>
    <row r="836" ht="16.5" customHeight="1">
      <c r="D836" s="14"/>
      <c r="E836" s="14"/>
      <c r="F836" s="14"/>
      <c r="G836" s="29"/>
      <c r="H836" s="21"/>
      <c r="I836" s="14"/>
      <c r="J836" s="21"/>
      <c r="K836" s="21"/>
      <c r="L836" s="21"/>
      <c r="M836" s="24"/>
      <c r="N836" s="24"/>
      <c r="O836" s="24"/>
      <c r="P836" s="24"/>
    </row>
    <row r="837" ht="16.5" customHeight="1">
      <c r="D837" s="14"/>
      <c r="E837" s="14"/>
      <c r="F837" s="14"/>
      <c r="G837" s="29"/>
      <c r="H837" s="21"/>
      <c r="I837" s="14"/>
      <c r="J837" s="21"/>
      <c r="K837" s="21"/>
      <c r="L837" s="21"/>
      <c r="M837" s="24"/>
      <c r="N837" s="24"/>
      <c r="O837" s="24"/>
      <c r="P837" s="24"/>
    </row>
    <row r="838" ht="16.5" customHeight="1">
      <c r="D838" s="14"/>
      <c r="E838" s="14"/>
      <c r="F838" s="14"/>
      <c r="G838" s="29"/>
      <c r="H838" s="21"/>
      <c r="I838" s="14"/>
      <c r="J838" s="21"/>
      <c r="K838" s="21"/>
      <c r="L838" s="21"/>
      <c r="M838" s="24"/>
      <c r="N838" s="24"/>
      <c r="O838" s="24"/>
      <c r="P838" s="24"/>
    </row>
    <row r="839" ht="16.5" customHeight="1">
      <c r="D839" s="14"/>
      <c r="E839" s="14"/>
      <c r="F839" s="14"/>
      <c r="G839" s="29"/>
      <c r="H839" s="21"/>
      <c r="I839" s="14"/>
      <c r="J839" s="21"/>
      <c r="K839" s="21"/>
      <c r="L839" s="21"/>
      <c r="M839" s="24"/>
      <c r="N839" s="24"/>
      <c r="O839" s="24"/>
      <c r="P839" s="24"/>
    </row>
    <row r="840" ht="16.5" customHeight="1">
      <c r="D840" s="14"/>
      <c r="E840" s="14"/>
      <c r="F840" s="14"/>
      <c r="G840" s="29"/>
      <c r="H840" s="21"/>
      <c r="I840" s="14"/>
      <c r="J840" s="21"/>
      <c r="K840" s="21"/>
      <c r="L840" s="21"/>
      <c r="M840" s="24"/>
      <c r="N840" s="24"/>
      <c r="O840" s="24"/>
      <c r="P840" s="24"/>
    </row>
    <row r="841" ht="16.5" customHeight="1">
      <c r="D841" s="14"/>
      <c r="E841" s="14"/>
      <c r="F841" s="14"/>
      <c r="G841" s="29"/>
      <c r="H841" s="21"/>
      <c r="I841" s="14"/>
      <c r="J841" s="21"/>
      <c r="K841" s="21"/>
      <c r="L841" s="21"/>
      <c r="M841" s="24"/>
      <c r="N841" s="24"/>
      <c r="O841" s="24"/>
      <c r="P841" s="24"/>
    </row>
    <row r="842" ht="16.5" customHeight="1">
      <c r="D842" s="14"/>
      <c r="E842" s="14"/>
      <c r="F842" s="14"/>
      <c r="G842" s="29"/>
      <c r="H842" s="21"/>
      <c r="I842" s="14"/>
      <c r="J842" s="21"/>
      <c r="K842" s="21"/>
      <c r="L842" s="21"/>
      <c r="M842" s="24"/>
      <c r="N842" s="24"/>
      <c r="O842" s="24"/>
      <c r="P842" s="24"/>
    </row>
    <row r="843" ht="16.5" customHeight="1">
      <c r="D843" s="14"/>
      <c r="E843" s="14"/>
      <c r="F843" s="14"/>
      <c r="G843" s="29"/>
      <c r="H843" s="21"/>
      <c r="I843" s="14"/>
      <c r="J843" s="21"/>
      <c r="K843" s="21"/>
      <c r="L843" s="21"/>
      <c r="M843" s="24"/>
      <c r="N843" s="24"/>
      <c r="O843" s="24"/>
      <c r="P843" s="24"/>
    </row>
    <row r="844" ht="16.5" customHeight="1">
      <c r="D844" s="14"/>
      <c r="E844" s="14"/>
      <c r="F844" s="14"/>
      <c r="G844" s="29"/>
      <c r="H844" s="21"/>
      <c r="I844" s="14"/>
      <c r="J844" s="21"/>
      <c r="K844" s="21"/>
      <c r="L844" s="21"/>
      <c r="M844" s="24"/>
      <c r="N844" s="24"/>
      <c r="O844" s="24"/>
      <c r="P844" s="24"/>
    </row>
    <row r="845" ht="16.5" customHeight="1">
      <c r="D845" s="14"/>
      <c r="E845" s="14"/>
      <c r="F845" s="14"/>
      <c r="G845" s="29"/>
      <c r="H845" s="21"/>
      <c r="I845" s="14"/>
      <c r="J845" s="21"/>
      <c r="K845" s="21"/>
      <c r="L845" s="21"/>
      <c r="M845" s="24"/>
      <c r="N845" s="24"/>
      <c r="O845" s="24"/>
      <c r="P845" s="24"/>
    </row>
    <row r="846" ht="16.5" customHeight="1">
      <c r="D846" s="14"/>
      <c r="E846" s="14"/>
      <c r="F846" s="14"/>
      <c r="G846" s="29"/>
      <c r="H846" s="21"/>
      <c r="I846" s="14"/>
      <c r="J846" s="21"/>
      <c r="K846" s="21"/>
      <c r="L846" s="21"/>
      <c r="M846" s="24"/>
      <c r="N846" s="24"/>
      <c r="O846" s="24"/>
      <c r="P846" s="24"/>
    </row>
    <row r="847" ht="16.5" customHeight="1">
      <c r="D847" s="14"/>
      <c r="E847" s="14"/>
      <c r="F847" s="14"/>
      <c r="G847" s="29"/>
      <c r="H847" s="21"/>
      <c r="I847" s="14"/>
      <c r="J847" s="21"/>
      <c r="K847" s="21"/>
      <c r="L847" s="21"/>
      <c r="M847" s="24"/>
      <c r="N847" s="24"/>
      <c r="O847" s="24"/>
      <c r="P847" s="24"/>
    </row>
    <row r="848" ht="16.5" customHeight="1">
      <c r="D848" s="14"/>
      <c r="E848" s="14"/>
      <c r="F848" s="14"/>
      <c r="G848" s="29"/>
      <c r="H848" s="21"/>
      <c r="I848" s="14"/>
      <c r="J848" s="21"/>
      <c r="K848" s="21"/>
      <c r="L848" s="21"/>
      <c r="M848" s="24"/>
      <c r="N848" s="24"/>
      <c r="O848" s="24"/>
      <c r="P848" s="24"/>
    </row>
    <row r="849" ht="16.5" customHeight="1">
      <c r="D849" s="14"/>
      <c r="E849" s="14"/>
      <c r="F849" s="14"/>
      <c r="G849" s="29"/>
      <c r="H849" s="21"/>
      <c r="I849" s="14"/>
      <c r="J849" s="21"/>
      <c r="K849" s="21"/>
      <c r="L849" s="21"/>
      <c r="M849" s="24"/>
      <c r="N849" s="24"/>
      <c r="O849" s="24"/>
      <c r="P849" s="24"/>
    </row>
    <row r="850" ht="16.5" customHeight="1">
      <c r="D850" s="14"/>
      <c r="E850" s="14"/>
      <c r="F850" s="14"/>
      <c r="G850" s="29"/>
      <c r="H850" s="21"/>
      <c r="I850" s="14"/>
      <c r="J850" s="21"/>
      <c r="K850" s="21"/>
      <c r="L850" s="21"/>
      <c r="M850" s="24"/>
      <c r="N850" s="24"/>
      <c r="O850" s="24"/>
      <c r="P850" s="24"/>
    </row>
    <row r="851" ht="16.5" customHeight="1">
      <c r="D851" s="14"/>
      <c r="E851" s="14"/>
      <c r="F851" s="14"/>
      <c r="G851" s="29"/>
      <c r="H851" s="21"/>
      <c r="I851" s="14"/>
      <c r="J851" s="21"/>
      <c r="K851" s="21"/>
      <c r="L851" s="21"/>
      <c r="M851" s="24"/>
      <c r="N851" s="24"/>
      <c r="O851" s="24"/>
      <c r="P851" s="24"/>
    </row>
    <row r="852" ht="16.5" customHeight="1">
      <c r="D852" s="14"/>
      <c r="E852" s="14"/>
      <c r="F852" s="14"/>
      <c r="G852" s="29"/>
      <c r="H852" s="21"/>
      <c r="I852" s="14"/>
      <c r="J852" s="21"/>
      <c r="K852" s="21"/>
      <c r="L852" s="21"/>
      <c r="M852" s="24"/>
      <c r="N852" s="24"/>
      <c r="O852" s="24"/>
      <c r="P852" s="24"/>
    </row>
    <row r="853" ht="16.5" customHeight="1">
      <c r="D853" s="14"/>
      <c r="E853" s="14"/>
      <c r="F853" s="14"/>
      <c r="G853" s="29"/>
      <c r="H853" s="21"/>
      <c r="I853" s="14"/>
      <c r="J853" s="21"/>
      <c r="K853" s="21"/>
      <c r="L853" s="21"/>
      <c r="M853" s="24"/>
      <c r="N853" s="24"/>
      <c r="O853" s="24"/>
      <c r="P853" s="24"/>
    </row>
    <row r="854" ht="16.5" customHeight="1">
      <c r="D854" s="14"/>
      <c r="E854" s="14"/>
      <c r="F854" s="14"/>
      <c r="G854" s="29"/>
      <c r="H854" s="21"/>
      <c r="I854" s="14"/>
      <c r="J854" s="21"/>
      <c r="K854" s="21"/>
      <c r="L854" s="21"/>
      <c r="M854" s="24"/>
      <c r="N854" s="24"/>
      <c r="O854" s="24"/>
      <c r="P854" s="24"/>
    </row>
    <row r="855" ht="16.5" customHeight="1">
      <c r="D855" s="14"/>
      <c r="E855" s="14"/>
      <c r="F855" s="14"/>
      <c r="G855" s="29"/>
      <c r="H855" s="21"/>
      <c r="I855" s="14"/>
      <c r="J855" s="21"/>
      <c r="K855" s="21"/>
      <c r="L855" s="21"/>
      <c r="M855" s="24"/>
      <c r="N855" s="24"/>
      <c r="O855" s="24"/>
      <c r="P855" s="24"/>
    </row>
    <row r="856" ht="16.5" customHeight="1">
      <c r="D856" s="14"/>
      <c r="E856" s="14"/>
      <c r="F856" s="14"/>
      <c r="G856" s="29"/>
      <c r="H856" s="21"/>
      <c r="I856" s="14"/>
      <c r="J856" s="21"/>
      <c r="K856" s="21"/>
      <c r="L856" s="21"/>
      <c r="M856" s="24"/>
      <c r="N856" s="24"/>
      <c r="O856" s="24"/>
      <c r="P856" s="24"/>
    </row>
    <row r="857" ht="16.5" customHeight="1">
      <c r="D857" s="14"/>
      <c r="E857" s="14"/>
      <c r="F857" s="14"/>
      <c r="G857" s="29"/>
      <c r="H857" s="21"/>
      <c r="I857" s="14"/>
      <c r="J857" s="21"/>
      <c r="K857" s="21"/>
      <c r="L857" s="21"/>
      <c r="M857" s="24"/>
      <c r="N857" s="24"/>
      <c r="O857" s="24"/>
      <c r="P857" s="24"/>
    </row>
    <row r="858" ht="16.5" customHeight="1">
      <c r="D858" s="14"/>
      <c r="E858" s="14"/>
      <c r="F858" s="14"/>
      <c r="G858" s="29"/>
      <c r="H858" s="21"/>
      <c r="I858" s="14"/>
      <c r="J858" s="21"/>
      <c r="K858" s="21"/>
      <c r="L858" s="21"/>
      <c r="M858" s="24"/>
      <c r="N858" s="24"/>
      <c r="O858" s="24"/>
      <c r="P858" s="24"/>
    </row>
    <row r="859" ht="16.5" customHeight="1">
      <c r="D859" s="14"/>
      <c r="E859" s="14"/>
      <c r="F859" s="14"/>
      <c r="G859" s="29"/>
      <c r="H859" s="21"/>
      <c r="I859" s="14"/>
      <c r="J859" s="21"/>
      <c r="K859" s="21"/>
      <c r="L859" s="21"/>
      <c r="M859" s="24"/>
      <c r="N859" s="24"/>
      <c r="O859" s="24"/>
      <c r="P859" s="24"/>
    </row>
    <row r="860" ht="16.5" customHeight="1">
      <c r="D860" s="14"/>
      <c r="E860" s="14"/>
      <c r="F860" s="14"/>
      <c r="G860" s="29"/>
      <c r="H860" s="21"/>
      <c r="I860" s="14"/>
      <c r="J860" s="21"/>
      <c r="K860" s="21"/>
      <c r="L860" s="21"/>
      <c r="M860" s="24"/>
      <c r="N860" s="24"/>
      <c r="O860" s="24"/>
      <c r="P860" s="24"/>
    </row>
    <row r="861" ht="16.5" customHeight="1">
      <c r="D861" s="14"/>
      <c r="E861" s="14"/>
      <c r="F861" s="14"/>
      <c r="G861" s="29"/>
      <c r="H861" s="21"/>
      <c r="I861" s="14"/>
      <c r="J861" s="21"/>
      <c r="K861" s="21"/>
      <c r="L861" s="21"/>
      <c r="M861" s="24"/>
      <c r="N861" s="24"/>
      <c r="O861" s="24"/>
      <c r="P861" s="24"/>
    </row>
    <row r="862" ht="16.5" customHeight="1">
      <c r="D862" s="14"/>
      <c r="E862" s="14"/>
      <c r="F862" s="14"/>
      <c r="G862" s="29"/>
      <c r="H862" s="21"/>
      <c r="I862" s="14"/>
      <c r="J862" s="21"/>
      <c r="K862" s="21"/>
      <c r="L862" s="21"/>
      <c r="M862" s="24"/>
      <c r="N862" s="24"/>
      <c r="O862" s="24"/>
      <c r="P862" s="24"/>
    </row>
    <row r="863" ht="16.5" customHeight="1">
      <c r="D863" s="14"/>
      <c r="E863" s="14"/>
      <c r="F863" s="14"/>
      <c r="G863" s="29"/>
      <c r="H863" s="21"/>
      <c r="I863" s="14"/>
      <c r="J863" s="21"/>
      <c r="K863" s="21"/>
      <c r="L863" s="21"/>
      <c r="M863" s="24"/>
      <c r="N863" s="24"/>
      <c r="O863" s="24"/>
      <c r="P863" s="24"/>
    </row>
    <row r="864" ht="16.5" customHeight="1">
      <c r="D864" s="14"/>
      <c r="E864" s="14"/>
      <c r="F864" s="14"/>
      <c r="G864" s="29"/>
      <c r="H864" s="21"/>
      <c r="I864" s="14"/>
      <c r="J864" s="21"/>
      <c r="K864" s="21"/>
      <c r="L864" s="21"/>
      <c r="M864" s="24"/>
      <c r="N864" s="24"/>
      <c r="O864" s="24"/>
      <c r="P864" s="24"/>
    </row>
    <row r="865" ht="16.5" customHeight="1">
      <c r="D865" s="14"/>
      <c r="E865" s="14"/>
      <c r="F865" s="14"/>
      <c r="G865" s="29"/>
      <c r="H865" s="21"/>
      <c r="I865" s="14"/>
      <c r="J865" s="21"/>
      <c r="K865" s="21"/>
      <c r="L865" s="21"/>
      <c r="M865" s="24"/>
      <c r="N865" s="24"/>
      <c r="O865" s="24"/>
      <c r="P865" s="24"/>
    </row>
    <row r="866" ht="16.5" customHeight="1">
      <c r="D866" s="14"/>
      <c r="E866" s="14"/>
      <c r="F866" s="14"/>
      <c r="G866" s="29"/>
      <c r="H866" s="21"/>
      <c r="I866" s="14"/>
      <c r="J866" s="21"/>
      <c r="K866" s="21"/>
      <c r="L866" s="21"/>
      <c r="M866" s="24"/>
      <c r="N866" s="24"/>
      <c r="O866" s="24"/>
      <c r="P866" s="24"/>
    </row>
    <row r="867" ht="16.5" customHeight="1">
      <c r="D867" s="14"/>
      <c r="E867" s="14"/>
      <c r="F867" s="14"/>
      <c r="G867" s="29"/>
      <c r="H867" s="21"/>
      <c r="I867" s="14"/>
      <c r="J867" s="21"/>
      <c r="K867" s="21"/>
      <c r="L867" s="21"/>
      <c r="M867" s="24"/>
      <c r="N867" s="24"/>
      <c r="O867" s="24"/>
      <c r="P867" s="24"/>
    </row>
    <row r="868" ht="16.5" customHeight="1">
      <c r="D868" s="14"/>
      <c r="E868" s="14"/>
      <c r="F868" s="14"/>
      <c r="G868" s="29"/>
      <c r="H868" s="21"/>
      <c r="I868" s="14"/>
      <c r="J868" s="21"/>
      <c r="K868" s="21"/>
      <c r="L868" s="21"/>
      <c r="M868" s="24"/>
      <c r="N868" s="24"/>
      <c r="O868" s="24"/>
      <c r="P868" s="24"/>
    </row>
    <row r="869" ht="16.5" customHeight="1">
      <c r="D869" s="14"/>
      <c r="E869" s="14"/>
      <c r="F869" s="14"/>
      <c r="G869" s="29"/>
      <c r="H869" s="21"/>
      <c r="I869" s="14"/>
      <c r="J869" s="21"/>
      <c r="K869" s="21"/>
      <c r="L869" s="21"/>
      <c r="M869" s="24"/>
      <c r="N869" s="24"/>
      <c r="O869" s="24"/>
      <c r="P869" s="24"/>
    </row>
    <row r="870" ht="16.5" customHeight="1">
      <c r="D870" s="14"/>
      <c r="E870" s="14"/>
      <c r="F870" s="14"/>
      <c r="G870" s="29"/>
      <c r="H870" s="21"/>
      <c r="I870" s="14"/>
      <c r="J870" s="21"/>
      <c r="K870" s="21"/>
      <c r="L870" s="21"/>
      <c r="M870" s="24"/>
      <c r="N870" s="24"/>
      <c r="O870" s="24"/>
      <c r="P870" s="24"/>
    </row>
    <row r="871" ht="16.5" customHeight="1">
      <c r="D871" s="14"/>
      <c r="E871" s="14"/>
      <c r="F871" s="14"/>
      <c r="G871" s="29"/>
      <c r="H871" s="21"/>
      <c r="I871" s="14"/>
      <c r="J871" s="21"/>
      <c r="K871" s="21"/>
      <c r="L871" s="21"/>
      <c r="M871" s="24"/>
      <c r="N871" s="24"/>
      <c r="O871" s="24"/>
      <c r="P871" s="24"/>
    </row>
    <row r="872" ht="16.5" customHeight="1">
      <c r="D872" s="14"/>
      <c r="E872" s="14"/>
      <c r="F872" s="14"/>
      <c r="G872" s="29"/>
      <c r="H872" s="21"/>
      <c r="I872" s="14"/>
      <c r="J872" s="21"/>
      <c r="K872" s="21"/>
      <c r="L872" s="21"/>
      <c r="M872" s="24"/>
      <c r="N872" s="24"/>
      <c r="O872" s="24"/>
      <c r="P872" s="24"/>
    </row>
    <row r="873" ht="16.5" customHeight="1">
      <c r="D873" s="14"/>
      <c r="E873" s="14"/>
      <c r="F873" s="14"/>
      <c r="G873" s="29"/>
      <c r="H873" s="21"/>
      <c r="I873" s="14"/>
      <c r="J873" s="21"/>
      <c r="K873" s="21"/>
      <c r="L873" s="21"/>
      <c r="M873" s="24"/>
      <c r="N873" s="24"/>
      <c r="O873" s="24"/>
      <c r="P873" s="24"/>
    </row>
    <row r="874" ht="16.5" customHeight="1">
      <c r="D874" s="14"/>
      <c r="E874" s="14"/>
      <c r="F874" s="14"/>
      <c r="G874" s="29"/>
      <c r="H874" s="21"/>
      <c r="I874" s="14"/>
      <c r="J874" s="21"/>
      <c r="K874" s="21"/>
      <c r="L874" s="21"/>
      <c r="M874" s="24"/>
      <c r="N874" s="24"/>
      <c r="O874" s="24"/>
      <c r="P874" s="24"/>
    </row>
    <row r="875" ht="16.5" customHeight="1">
      <c r="D875" s="14"/>
      <c r="E875" s="14"/>
      <c r="F875" s="14"/>
      <c r="G875" s="29"/>
      <c r="H875" s="21"/>
      <c r="I875" s="14"/>
      <c r="J875" s="21"/>
      <c r="K875" s="21"/>
      <c r="L875" s="21"/>
      <c r="M875" s="24"/>
      <c r="N875" s="24"/>
      <c r="O875" s="24"/>
      <c r="P875" s="24"/>
    </row>
    <row r="876" ht="16.5" customHeight="1">
      <c r="D876" s="14"/>
      <c r="E876" s="14"/>
      <c r="F876" s="14"/>
      <c r="G876" s="29"/>
      <c r="H876" s="21"/>
      <c r="I876" s="14"/>
      <c r="J876" s="21"/>
      <c r="K876" s="21"/>
      <c r="L876" s="21"/>
      <c r="M876" s="24"/>
      <c r="N876" s="24"/>
      <c r="O876" s="24"/>
      <c r="P876" s="24"/>
    </row>
    <row r="877" ht="16.5" customHeight="1">
      <c r="D877" s="14"/>
      <c r="E877" s="14"/>
      <c r="F877" s="14"/>
      <c r="G877" s="29"/>
      <c r="H877" s="21"/>
      <c r="I877" s="14"/>
      <c r="J877" s="21"/>
      <c r="K877" s="21"/>
      <c r="L877" s="21"/>
      <c r="M877" s="24"/>
      <c r="N877" s="24"/>
      <c r="O877" s="24"/>
      <c r="P877" s="24"/>
    </row>
    <row r="878" ht="16.5" customHeight="1">
      <c r="D878" s="14"/>
      <c r="E878" s="14"/>
      <c r="F878" s="14"/>
      <c r="G878" s="29"/>
      <c r="H878" s="21"/>
      <c r="I878" s="14"/>
      <c r="J878" s="21"/>
      <c r="K878" s="21"/>
      <c r="L878" s="21"/>
      <c r="M878" s="24"/>
      <c r="N878" s="24"/>
      <c r="O878" s="24"/>
      <c r="P878" s="24"/>
    </row>
    <row r="879" ht="16.5" customHeight="1">
      <c r="D879" s="14"/>
      <c r="E879" s="14"/>
      <c r="F879" s="14"/>
      <c r="G879" s="29"/>
      <c r="H879" s="21"/>
      <c r="I879" s="14"/>
      <c r="J879" s="21"/>
      <c r="K879" s="21"/>
      <c r="L879" s="21"/>
      <c r="M879" s="24"/>
      <c r="N879" s="24"/>
      <c r="O879" s="24"/>
      <c r="P879" s="24"/>
    </row>
    <row r="880" ht="16.5" customHeight="1">
      <c r="D880" s="14"/>
      <c r="E880" s="14"/>
      <c r="F880" s="14"/>
      <c r="G880" s="29"/>
      <c r="H880" s="21"/>
      <c r="I880" s="14"/>
      <c r="J880" s="21"/>
      <c r="K880" s="21"/>
      <c r="L880" s="21"/>
      <c r="M880" s="24"/>
      <c r="N880" s="24"/>
      <c r="O880" s="24"/>
      <c r="P880" s="24"/>
    </row>
    <row r="881" ht="16.5" customHeight="1">
      <c r="D881" s="14"/>
      <c r="E881" s="14"/>
      <c r="F881" s="14"/>
      <c r="G881" s="29"/>
      <c r="H881" s="21"/>
      <c r="I881" s="14"/>
      <c r="J881" s="21"/>
      <c r="K881" s="21"/>
      <c r="L881" s="21"/>
      <c r="M881" s="24"/>
      <c r="N881" s="24"/>
      <c r="O881" s="24"/>
      <c r="P881" s="24"/>
    </row>
    <row r="882" ht="16.5" customHeight="1">
      <c r="D882" s="14"/>
      <c r="E882" s="14"/>
      <c r="F882" s="14"/>
      <c r="G882" s="29"/>
      <c r="H882" s="21"/>
      <c r="I882" s="14"/>
      <c r="J882" s="21"/>
      <c r="K882" s="21"/>
      <c r="L882" s="21"/>
      <c r="M882" s="24"/>
      <c r="N882" s="24"/>
      <c r="O882" s="24"/>
      <c r="P882" s="24"/>
    </row>
    <row r="883" ht="16.5" customHeight="1">
      <c r="D883" s="14"/>
      <c r="E883" s="14"/>
      <c r="F883" s="14"/>
      <c r="G883" s="29"/>
      <c r="H883" s="21"/>
      <c r="I883" s="14"/>
      <c r="J883" s="21"/>
      <c r="K883" s="21"/>
      <c r="L883" s="21"/>
      <c r="M883" s="24"/>
      <c r="N883" s="24"/>
      <c r="O883" s="24"/>
      <c r="P883" s="24"/>
    </row>
    <row r="884" ht="16.5" customHeight="1">
      <c r="D884" s="14"/>
      <c r="E884" s="14"/>
      <c r="F884" s="14"/>
      <c r="G884" s="29"/>
      <c r="H884" s="21"/>
      <c r="I884" s="14"/>
      <c r="J884" s="21"/>
      <c r="K884" s="21"/>
      <c r="L884" s="21"/>
      <c r="M884" s="24"/>
      <c r="N884" s="24"/>
      <c r="O884" s="24"/>
      <c r="P884" s="24"/>
    </row>
    <row r="885" ht="16.5" customHeight="1">
      <c r="D885" s="14"/>
      <c r="E885" s="14"/>
      <c r="F885" s="14"/>
      <c r="G885" s="29"/>
      <c r="H885" s="21"/>
      <c r="I885" s="14"/>
      <c r="J885" s="21"/>
      <c r="K885" s="21"/>
      <c r="L885" s="21"/>
      <c r="M885" s="24"/>
      <c r="N885" s="24"/>
      <c r="O885" s="24"/>
      <c r="P885" s="24"/>
    </row>
    <row r="886" ht="16.5" customHeight="1">
      <c r="D886" s="14"/>
      <c r="E886" s="14"/>
      <c r="F886" s="14"/>
      <c r="G886" s="29"/>
      <c r="H886" s="21"/>
      <c r="I886" s="14"/>
      <c r="J886" s="21"/>
      <c r="K886" s="21"/>
      <c r="L886" s="21"/>
      <c r="M886" s="24"/>
      <c r="N886" s="24"/>
      <c r="O886" s="24"/>
      <c r="P886" s="24"/>
    </row>
    <row r="887" ht="16.5" customHeight="1">
      <c r="D887" s="14"/>
      <c r="E887" s="14"/>
      <c r="F887" s="14"/>
      <c r="G887" s="29"/>
      <c r="H887" s="21"/>
      <c r="I887" s="14"/>
      <c r="J887" s="21"/>
      <c r="K887" s="21"/>
      <c r="L887" s="21"/>
      <c r="M887" s="24"/>
      <c r="N887" s="24"/>
      <c r="O887" s="24"/>
      <c r="P887" s="24"/>
    </row>
    <row r="888" ht="16.5" customHeight="1">
      <c r="D888" s="14"/>
      <c r="E888" s="14"/>
      <c r="F888" s="14"/>
      <c r="G888" s="29"/>
      <c r="H888" s="21"/>
      <c r="I888" s="14"/>
      <c r="J888" s="21"/>
      <c r="K888" s="21"/>
      <c r="L888" s="21"/>
      <c r="M888" s="24"/>
      <c r="N888" s="24"/>
      <c r="O888" s="24"/>
      <c r="P888" s="24"/>
    </row>
    <row r="889" ht="16.5" customHeight="1">
      <c r="D889" s="14"/>
      <c r="E889" s="14"/>
      <c r="F889" s="14"/>
      <c r="G889" s="29"/>
      <c r="H889" s="21"/>
      <c r="I889" s="14"/>
      <c r="J889" s="21"/>
      <c r="K889" s="21"/>
      <c r="L889" s="21"/>
      <c r="M889" s="24"/>
      <c r="N889" s="24"/>
      <c r="O889" s="24"/>
      <c r="P889" s="24"/>
    </row>
    <row r="890" ht="16.5" customHeight="1">
      <c r="D890" s="14"/>
      <c r="E890" s="14"/>
      <c r="F890" s="14"/>
      <c r="G890" s="29"/>
      <c r="H890" s="21"/>
      <c r="I890" s="14"/>
      <c r="J890" s="21"/>
      <c r="K890" s="21"/>
      <c r="L890" s="21"/>
      <c r="M890" s="24"/>
      <c r="N890" s="24"/>
      <c r="O890" s="24"/>
      <c r="P890" s="24"/>
    </row>
    <row r="891" ht="16.5" customHeight="1">
      <c r="D891" s="14"/>
      <c r="E891" s="14"/>
      <c r="F891" s="14"/>
      <c r="G891" s="29"/>
      <c r="H891" s="21"/>
      <c r="I891" s="14"/>
      <c r="J891" s="21"/>
      <c r="K891" s="21"/>
      <c r="L891" s="21"/>
      <c r="M891" s="24"/>
      <c r="N891" s="24"/>
      <c r="O891" s="24"/>
      <c r="P891" s="24"/>
    </row>
    <row r="892" ht="16.5" customHeight="1">
      <c r="D892" s="14"/>
      <c r="E892" s="14"/>
      <c r="F892" s="14"/>
      <c r="G892" s="29"/>
      <c r="H892" s="21"/>
      <c r="I892" s="14"/>
      <c r="J892" s="21"/>
      <c r="K892" s="21"/>
      <c r="L892" s="21"/>
      <c r="M892" s="24"/>
      <c r="N892" s="24"/>
      <c r="O892" s="24"/>
      <c r="P892" s="24"/>
    </row>
    <row r="893" ht="16.5" customHeight="1">
      <c r="D893" s="14"/>
      <c r="E893" s="14"/>
      <c r="F893" s="14"/>
      <c r="G893" s="29"/>
      <c r="H893" s="21"/>
      <c r="I893" s="14"/>
      <c r="J893" s="21"/>
      <c r="K893" s="21"/>
      <c r="L893" s="21"/>
      <c r="M893" s="24"/>
      <c r="N893" s="24"/>
      <c r="O893" s="24"/>
      <c r="P893" s="24"/>
    </row>
    <row r="894" ht="16.5" customHeight="1">
      <c r="D894" s="14"/>
      <c r="E894" s="14"/>
      <c r="F894" s="14"/>
      <c r="G894" s="29"/>
      <c r="H894" s="21"/>
      <c r="I894" s="14"/>
      <c r="J894" s="21"/>
      <c r="K894" s="21"/>
      <c r="L894" s="21"/>
      <c r="M894" s="24"/>
      <c r="N894" s="24"/>
      <c r="O894" s="24"/>
      <c r="P894" s="24"/>
    </row>
    <row r="895" ht="16.5" customHeight="1">
      <c r="D895" s="14"/>
      <c r="E895" s="14"/>
      <c r="F895" s="14"/>
      <c r="G895" s="29"/>
      <c r="H895" s="21"/>
      <c r="I895" s="14"/>
      <c r="J895" s="21"/>
      <c r="K895" s="21"/>
      <c r="L895" s="21"/>
      <c r="M895" s="24"/>
      <c r="N895" s="24"/>
      <c r="O895" s="24"/>
      <c r="P895" s="24"/>
    </row>
    <row r="896" ht="16.5" customHeight="1">
      <c r="D896" s="14"/>
      <c r="E896" s="14"/>
      <c r="F896" s="14"/>
      <c r="G896" s="29"/>
      <c r="H896" s="21"/>
      <c r="I896" s="14"/>
      <c r="J896" s="21"/>
      <c r="K896" s="21"/>
      <c r="L896" s="21"/>
      <c r="M896" s="24"/>
      <c r="N896" s="24"/>
      <c r="O896" s="24"/>
      <c r="P896" s="24"/>
    </row>
    <row r="897" ht="16.5" customHeight="1">
      <c r="D897" s="14"/>
      <c r="E897" s="14"/>
      <c r="F897" s="14"/>
      <c r="G897" s="29"/>
      <c r="H897" s="21"/>
      <c r="I897" s="14"/>
      <c r="J897" s="21"/>
      <c r="K897" s="21"/>
      <c r="L897" s="21"/>
      <c r="M897" s="24"/>
      <c r="N897" s="24"/>
      <c r="O897" s="24"/>
      <c r="P897" s="24"/>
    </row>
    <row r="898" ht="16.5" customHeight="1">
      <c r="D898" s="14"/>
      <c r="E898" s="14"/>
      <c r="F898" s="14"/>
      <c r="G898" s="29"/>
      <c r="H898" s="21"/>
      <c r="I898" s="14"/>
      <c r="J898" s="21"/>
      <c r="K898" s="21"/>
      <c r="L898" s="21"/>
      <c r="M898" s="24"/>
      <c r="N898" s="24"/>
      <c r="O898" s="24"/>
      <c r="P898" s="24"/>
    </row>
    <row r="899" ht="16.5" customHeight="1">
      <c r="D899" s="14"/>
      <c r="E899" s="14"/>
      <c r="F899" s="14"/>
      <c r="G899" s="29"/>
      <c r="H899" s="21"/>
      <c r="I899" s="14"/>
      <c r="J899" s="21"/>
      <c r="K899" s="21"/>
      <c r="L899" s="21"/>
      <c r="M899" s="24"/>
      <c r="N899" s="24"/>
      <c r="O899" s="24"/>
      <c r="P899" s="24"/>
    </row>
    <row r="900" ht="16.5" customHeight="1">
      <c r="D900" s="14"/>
      <c r="E900" s="14"/>
      <c r="F900" s="14"/>
      <c r="G900" s="29"/>
      <c r="H900" s="21"/>
      <c r="I900" s="14"/>
      <c r="J900" s="21"/>
      <c r="K900" s="21"/>
      <c r="L900" s="21"/>
      <c r="M900" s="24"/>
      <c r="N900" s="24"/>
      <c r="O900" s="24"/>
      <c r="P900" s="24"/>
    </row>
    <row r="901" ht="16.5" customHeight="1">
      <c r="D901" s="14"/>
      <c r="E901" s="14"/>
      <c r="F901" s="14"/>
      <c r="G901" s="29"/>
      <c r="H901" s="21"/>
      <c r="I901" s="14"/>
      <c r="J901" s="21"/>
      <c r="K901" s="21"/>
      <c r="L901" s="21"/>
      <c r="M901" s="24"/>
      <c r="N901" s="24"/>
      <c r="O901" s="24"/>
      <c r="P901" s="24"/>
    </row>
    <row r="902" ht="16.5" customHeight="1">
      <c r="D902" s="14"/>
      <c r="E902" s="14"/>
      <c r="F902" s="14"/>
      <c r="G902" s="29"/>
      <c r="H902" s="21"/>
      <c r="I902" s="14"/>
      <c r="J902" s="21"/>
      <c r="K902" s="21"/>
      <c r="L902" s="21"/>
      <c r="M902" s="24"/>
      <c r="N902" s="24"/>
      <c r="O902" s="24"/>
      <c r="P902" s="24"/>
    </row>
    <row r="903" ht="16.5" customHeight="1">
      <c r="D903" s="14"/>
      <c r="E903" s="14"/>
      <c r="F903" s="14"/>
      <c r="G903" s="29"/>
      <c r="H903" s="21"/>
      <c r="I903" s="14"/>
      <c r="J903" s="21"/>
      <c r="K903" s="21"/>
      <c r="L903" s="21"/>
      <c r="M903" s="24"/>
      <c r="N903" s="24"/>
      <c r="O903" s="24"/>
      <c r="P903" s="24"/>
    </row>
    <row r="904" ht="16.5" customHeight="1">
      <c r="D904" s="14"/>
      <c r="E904" s="14"/>
      <c r="F904" s="14"/>
      <c r="G904" s="29"/>
      <c r="H904" s="21"/>
      <c r="I904" s="14"/>
      <c r="J904" s="21"/>
      <c r="K904" s="21"/>
      <c r="L904" s="21"/>
      <c r="M904" s="24"/>
      <c r="N904" s="24"/>
      <c r="O904" s="24"/>
      <c r="P904" s="24"/>
    </row>
    <row r="905" ht="16.5" customHeight="1">
      <c r="D905" s="14"/>
      <c r="E905" s="14"/>
      <c r="F905" s="14"/>
      <c r="G905" s="29"/>
      <c r="H905" s="21"/>
      <c r="I905" s="14"/>
      <c r="J905" s="21"/>
      <c r="K905" s="21"/>
      <c r="L905" s="21"/>
      <c r="M905" s="24"/>
      <c r="N905" s="24"/>
      <c r="O905" s="24"/>
      <c r="P905" s="24"/>
    </row>
    <row r="906" ht="16.5" customHeight="1">
      <c r="D906" s="14"/>
      <c r="E906" s="14"/>
      <c r="F906" s="14"/>
      <c r="G906" s="29"/>
      <c r="H906" s="21"/>
      <c r="I906" s="14"/>
      <c r="J906" s="21"/>
      <c r="K906" s="21"/>
      <c r="L906" s="21"/>
      <c r="M906" s="24"/>
      <c r="N906" s="24"/>
      <c r="O906" s="24"/>
      <c r="P906" s="24"/>
    </row>
    <row r="907" ht="16.5" customHeight="1">
      <c r="D907" s="14"/>
      <c r="E907" s="14"/>
      <c r="F907" s="14"/>
      <c r="G907" s="29"/>
      <c r="H907" s="21"/>
      <c r="I907" s="14"/>
      <c r="J907" s="21"/>
      <c r="K907" s="21"/>
      <c r="L907" s="21"/>
      <c r="M907" s="24"/>
      <c r="N907" s="24"/>
      <c r="O907" s="24"/>
      <c r="P907" s="24"/>
    </row>
    <row r="908" ht="16.5" customHeight="1">
      <c r="D908" s="14"/>
      <c r="E908" s="14"/>
      <c r="F908" s="14"/>
      <c r="G908" s="29"/>
      <c r="H908" s="21"/>
      <c r="I908" s="14"/>
      <c r="J908" s="21"/>
      <c r="K908" s="21"/>
      <c r="L908" s="21"/>
      <c r="M908" s="24"/>
      <c r="N908" s="24"/>
      <c r="O908" s="24"/>
      <c r="P908" s="24"/>
    </row>
    <row r="909" ht="16.5" customHeight="1">
      <c r="D909" s="14"/>
      <c r="E909" s="14"/>
      <c r="F909" s="14"/>
      <c r="G909" s="29"/>
      <c r="H909" s="21"/>
      <c r="I909" s="14"/>
      <c r="J909" s="21"/>
      <c r="K909" s="21"/>
      <c r="L909" s="21"/>
      <c r="M909" s="24"/>
      <c r="N909" s="24"/>
      <c r="O909" s="24"/>
      <c r="P909" s="24"/>
    </row>
    <row r="910" ht="16.5" customHeight="1">
      <c r="D910" s="14"/>
      <c r="E910" s="14"/>
      <c r="F910" s="14"/>
      <c r="G910" s="29"/>
      <c r="H910" s="21"/>
      <c r="I910" s="14"/>
      <c r="J910" s="21"/>
      <c r="K910" s="21"/>
      <c r="L910" s="21"/>
      <c r="M910" s="24"/>
      <c r="N910" s="24"/>
      <c r="O910" s="24"/>
      <c r="P910" s="24"/>
    </row>
    <row r="911" ht="16.5" customHeight="1">
      <c r="D911" s="14"/>
      <c r="E911" s="14"/>
      <c r="F911" s="14"/>
      <c r="G911" s="29"/>
      <c r="H911" s="21"/>
      <c r="I911" s="14"/>
      <c r="J911" s="21"/>
      <c r="K911" s="21"/>
      <c r="L911" s="21"/>
      <c r="M911" s="24"/>
      <c r="N911" s="24"/>
      <c r="O911" s="24"/>
      <c r="P911" s="24"/>
    </row>
    <row r="912" ht="16.5" customHeight="1">
      <c r="D912" s="14"/>
      <c r="E912" s="14"/>
      <c r="F912" s="14"/>
      <c r="G912" s="29"/>
      <c r="H912" s="21"/>
      <c r="I912" s="14"/>
      <c r="J912" s="21"/>
      <c r="K912" s="21"/>
      <c r="L912" s="21"/>
      <c r="M912" s="24"/>
      <c r="N912" s="24"/>
      <c r="O912" s="24"/>
      <c r="P912" s="24"/>
    </row>
    <row r="913" ht="16.5" customHeight="1">
      <c r="D913" s="14"/>
      <c r="E913" s="14"/>
      <c r="F913" s="14"/>
      <c r="G913" s="29"/>
      <c r="H913" s="21"/>
      <c r="I913" s="14"/>
      <c r="J913" s="21"/>
      <c r="K913" s="21"/>
      <c r="L913" s="21"/>
      <c r="M913" s="24"/>
      <c r="N913" s="24"/>
      <c r="O913" s="24"/>
      <c r="P913" s="24"/>
    </row>
    <row r="914" ht="16.5" customHeight="1">
      <c r="D914" s="14"/>
      <c r="E914" s="14"/>
      <c r="F914" s="14"/>
      <c r="G914" s="29"/>
      <c r="H914" s="21"/>
      <c r="I914" s="14"/>
      <c r="J914" s="21"/>
      <c r="K914" s="21"/>
      <c r="L914" s="21"/>
      <c r="M914" s="24"/>
      <c r="N914" s="24"/>
      <c r="O914" s="24"/>
      <c r="P914" s="24"/>
    </row>
    <row r="915" ht="16.5" customHeight="1">
      <c r="D915" s="14"/>
      <c r="E915" s="14"/>
      <c r="F915" s="14"/>
      <c r="G915" s="29"/>
      <c r="H915" s="21"/>
      <c r="I915" s="14"/>
      <c r="J915" s="21"/>
      <c r="K915" s="21"/>
      <c r="L915" s="21"/>
      <c r="M915" s="24"/>
      <c r="N915" s="24"/>
      <c r="O915" s="24"/>
      <c r="P915" s="24"/>
    </row>
    <row r="916" ht="16.5" customHeight="1">
      <c r="D916" s="14"/>
      <c r="E916" s="14"/>
      <c r="F916" s="14"/>
      <c r="G916" s="29"/>
      <c r="H916" s="21"/>
      <c r="I916" s="14"/>
      <c r="J916" s="21"/>
      <c r="K916" s="21"/>
      <c r="L916" s="21"/>
      <c r="M916" s="24"/>
      <c r="N916" s="24"/>
      <c r="O916" s="24"/>
      <c r="P916" s="24"/>
    </row>
    <row r="917" ht="16.5" customHeight="1">
      <c r="D917" s="14"/>
      <c r="E917" s="14"/>
      <c r="F917" s="14"/>
      <c r="G917" s="29"/>
      <c r="H917" s="21"/>
      <c r="I917" s="14"/>
      <c r="J917" s="21"/>
      <c r="K917" s="21"/>
      <c r="L917" s="21"/>
      <c r="M917" s="24"/>
      <c r="N917" s="24"/>
      <c r="O917" s="24"/>
      <c r="P917" s="24"/>
    </row>
    <row r="918" ht="16.5" customHeight="1">
      <c r="D918" s="14"/>
      <c r="E918" s="14"/>
      <c r="F918" s="14"/>
      <c r="G918" s="29"/>
      <c r="H918" s="21"/>
      <c r="I918" s="14"/>
      <c r="J918" s="21"/>
      <c r="K918" s="21"/>
      <c r="L918" s="21"/>
      <c r="M918" s="24"/>
      <c r="N918" s="24"/>
      <c r="O918" s="24"/>
      <c r="P918" s="24"/>
    </row>
    <row r="919" ht="16.5" customHeight="1">
      <c r="D919" s="14"/>
      <c r="E919" s="14"/>
      <c r="F919" s="14"/>
      <c r="G919" s="29"/>
      <c r="H919" s="21"/>
      <c r="I919" s="14"/>
      <c r="J919" s="21"/>
      <c r="K919" s="21"/>
      <c r="L919" s="21"/>
      <c r="M919" s="24"/>
      <c r="N919" s="24"/>
      <c r="O919" s="24"/>
      <c r="P919" s="24"/>
    </row>
    <row r="920" ht="16.5" customHeight="1">
      <c r="D920" s="14"/>
      <c r="E920" s="14"/>
      <c r="F920" s="14"/>
      <c r="G920" s="29"/>
      <c r="H920" s="21"/>
      <c r="I920" s="14"/>
      <c r="J920" s="21"/>
      <c r="K920" s="21"/>
      <c r="L920" s="21"/>
      <c r="M920" s="24"/>
      <c r="N920" s="24"/>
      <c r="O920" s="24"/>
      <c r="P920" s="24"/>
    </row>
    <row r="921" ht="16.5" customHeight="1">
      <c r="D921" s="14"/>
      <c r="E921" s="14"/>
      <c r="F921" s="14"/>
      <c r="G921" s="29"/>
      <c r="H921" s="21"/>
      <c r="I921" s="14"/>
      <c r="J921" s="21"/>
      <c r="K921" s="21"/>
      <c r="L921" s="21"/>
      <c r="M921" s="24"/>
      <c r="N921" s="24"/>
      <c r="O921" s="24"/>
      <c r="P921" s="24"/>
    </row>
    <row r="922" ht="16.5" customHeight="1">
      <c r="D922" s="14"/>
      <c r="E922" s="14"/>
      <c r="F922" s="14"/>
      <c r="G922" s="29"/>
      <c r="H922" s="21"/>
      <c r="I922" s="14"/>
      <c r="J922" s="21"/>
      <c r="K922" s="21"/>
      <c r="L922" s="21"/>
      <c r="M922" s="24"/>
      <c r="N922" s="24"/>
      <c r="O922" s="24"/>
      <c r="P922" s="24"/>
    </row>
    <row r="923" ht="16.5" customHeight="1">
      <c r="D923" s="14"/>
      <c r="E923" s="14"/>
      <c r="F923" s="14"/>
      <c r="G923" s="29"/>
      <c r="H923" s="21"/>
      <c r="I923" s="14"/>
      <c r="J923" s="21"/>
      <c r="K923" s="21"/>
      <c r="L923" s="21"/>
      <c r="M923" s="24"/>
      <c r="N923" s="24"/>
      <c r="O923" s="24"/>
      <c r="P923" s="24"/>
    </row>
    <row r="924" ht="16.5" customHeight="1">
      <c r="D924" s="14"/>
      <c r="E924" s="14"/>
      <c r="F924" s="14"/>
      <c r="G924" s="29"/>
      <c r="H924" s="21"/>
      <c r="I924" s="14"/>
      <c r="J924" s="21"/>
      <c r="K924" s="21"/>
      <c r="L924" s="21"/>
      <c r="M924" s="24"/>
      <c r="N924" s="24"/>
      <c r="O924" s="24"/>
      <c r="P924" s="24"/>
    </row>
    <row r="925" ht="16.5" customHeight="1">
      <c r="D925" s="14"/>
      <c r="E925" s="14"/>
      <c r="F925" s="14"/>
      <c r="G925" s="29"/>
      <c r="H925" s="21"/>
      <c r="I925" s="14"/>
      <c r="J925" s="21"/>
      <c r="K925" s="21"/>
      <c r="L925" s="21"/>
      <c r="M925" s="24"/>
      <c r="N925" s="24"/>
      <c r="O925" s="24"/>
      <c r="P925" s="24"/>
    </row>
    <row r="926" ht="16.5" customHeight="1">
      <c r="D926" s="14"/>
      <c r="E926" s="14"/>
      <c r="F926" s="14"/>
      <c r="G926" s="29"/>
      <c r="H926" s="21"/>
      <c r="I926" s="14"/>
      <c r="J926" s="21"/>
      <c r="K926" s="21"/>
      <c r="L926" s="21"/>
      <c r="M926" s="24"/>
      <c r="N926" s="24"/>
      <c r="O926" s="24"/>
      <c r="P926" s="24"/>
    </row>
    <row r="927" ht="16.5" customHeight="1">
      <c r="D927" s="14"/>
      <c r="E927" s="14"/>
      <c r="F927" s="14"/>
      <c r="G927" s="29"/>
      <c r="H927" s="21"/>
      <c r="I927" s="14"/>
      <c r="J927" s="21"/>
      <c r="K927" s="21"/>
      <c r="L927" s="21"/>
      <c r="M927" s="24"/>
      <c r="N927" s="24"/>
      <c r="O927" s="24"/>
      <c r="P927" s="24"/>
    </row>
    <row r="928" ht="16.5" customHeight="1">
      <c r="D928" s="14"/>
      <c r="E928" s="14"/>
      <c r="F928" s="14"/>
      <c r="G928" s="29"/>
      <c r="H928" s="21"/>
      <c r="I928" s="14"/>
      <c r="J928" s="21"/>
      <c r="K928" s="21"/>
      <c r="L928" s="21"/>
      <c r="M928" s="24"/>
      <c r="N928" s="24"/>
      <c r="O928" s="24"/>
      <c r="P928" s="24"/>
    </row>
    <row r="929" ht="16.5" customHeight="1">
      <c r="D929" s="14"/>
      <c r="E929" s="14"/>
      <c r="F929" s="14"/>
      <c r="G929" s="29"/>
      <c r="H929" s="21"/>
      <c r="I929" s="14"/>
      <c r="J929" s="21"/>
      <c r="K929" s="21"/>
      <c r="L929" s="21"/>
      <c r="M929" s="24"/>
      <c r="N929" s="24"/>
      <c r="O929" s="24"/>
      <c r="P929" s="24"/>
    </row>
    <row r="930" ht="16.5" customHeight="1">
      <c r="D930" s="14"/>
      <c r="E930" s="14"/>
      <c r="F930" s="14"/>
      <c r="G930" s="29"/>
      <c r="H930" s="21"/>
      <c r="I930" s="14"/>
      <c r="J930" s="21"/>
      <c r="K930" s="21"/>
      <c r="L930" s="21"/>
      <c r="M930" s="24"/>
      <c r="N930" s="24"/>
      <c r="O930" s="24"/>
      <c r="P930" s="24"/>
    </row>
    <row r="931" ht="16.5" customHeight="1">
      <c r="D931" s="14"/>
      <c r="E931" s="14"/>
      <c r="F931" s="14"/>
      <c r="G931" s="29"/>
      <c r="H931" s="21"/>
      <c r="I931" s="14"/>
      <c r="J931" s="21"/>
      <c r="K931" s="21"/>
      <c r="L931" s="21"/>
      <c r="M931" s="24"/>
      <c r="N931" s="24"/>
      <c r="O931" s="24"/>
      <c r="P931" s="24"/>
    </row>
    <row r="932" ht="16.5" customHeight="1">
      <c r="D932" s="14"/>
      <c r="E932" s="14"/>
      <c r="F932" s="14"/>
      <c r="G932" s="29"/>
      <c r="H932" s="21"/>
      <c r="I932" s="14"/>
      <c r="J932" s="21"/>
      <c r="K932" s="21"/>
      <c r="L932" s="21"/>
      <c r="M932" s="24"/>
      <c r="N932" s="24"/>
      <c r="O932" s="24"/>
      <c r="P932" s="24"/>
    </row>
    <row r="933" ht="16.5" customHeight="1">
      <c r="D933" s="14"/>
      <c r="E933" s="14"/>
      <c r="F933" s="14"/>
      <c r="G933" s="29"/>
      <c r="H933" s="21"/>
      <c r="I933" s="14"/>
      <c r="J933" s="21"/>
      <c r="K933" s="21"/>
      <c r="L933" s="21"/>
      <c r="M933" s="24"/>
      <c r="N933" s="24"/>
      <c r="O933" s="24"/>
      <c r="P933" s="24"/>
    </row>
    <row r="934" ht="16.5" customHeight="1">
      <c r="D934" s="14"/>
      <c r="E934" s="14"/>
      <c r="F934" s="14"/>
      <c r="G934" s="29"/>
      <c r="H934" s="21"/>
      <c r="I934" s="14"/>
      <c r="J934" s="21"/>
      <c r="K934" s="21"/>
      <c r="L934" s="21"/>
      <c r="M934" s="24"/>
      <c r="N934" s="24"/>
      <c r="O934" s="24"/>
      <c r="P934" s="24"/>
    </row>
    <row r="935" ht="16.5" customHeight="1">
      <c r="D935" s="14"/>
      <c r="E935" s="14"/>
      <c r="F935" s="14"/>
      <c r="G935" s="29"/>
      <c r="H935" s="21"/>
      <c r="I935" s="14"/>
      <c r="J935" s="21"/>
      <c r="K935" s="21"/>
      <c r="L935" s="21"/>
      <c r="M935" s="24"/>
      <c r="N935" s="24"/>
      <c r="O935" s="24"/>
      <c r="P935" s="24"/>
    </row>
    <row r="936" ht="16.5" customHeight="1">
      <c r="D936" s="14"/>
      <c r="E936" s="14"/>
      <c r="F936" s="14"/>
      <c r="G936" s="29"/>
      <c r="H936" s="21"/>
      <c r="I936" s="14"/>
      <c r="J936" s="21"/>
      <c r="K936" s="21"/>
      <c r="L936" s="21"/>
      <c r="M936" s="24"/>
      <c r="N936" s="24"/>
      <c r="O936" s="24"/>
      <c r="P936" s="24"/>
    </row>
    <row r="937" ht="16.5" customHeight="1">
      <c r="D937" s="14"/>
      <c r="E937" s="14"/>
      <c r="F937" s="14"/>
      <c r="G937" s="29"/>
      <c r="H937" s="21"/>
      <c r="I937" s="14"/>
      <c r="J937" s="21"/>
      <c r="K937" s="21"/>
      <c r="L937" s="21"/>
      <c r="M937" s="24"/>
      <c r="N937" s="24"/>
      <c r="O937" s="24"/>
      <c r="P937" s="24"/>
    </row>
    <row r="938" ht="16.5" customHeight="1">
      <c r="D938" s="14"/>
      <c r="E938" s="14"/>
      <c r="F938" s="14"/>
      <c r="G938" s="29"/>
      <c r="H938" s="21"/>
      <c r="I938" s="14"/>
      <c r="J938" s="21"/>
      <c r="K938" s="21"/>
      <c r="L938" s="21"/>
      <c r="M938" s="24"/>
      <c r="N938" s="24"/>
      <c r="O938" s="24"/>
      <c r="P938" s="24"/>
    </row>
    <row r="939" ht="16.5" customHeight="1">
      <c r="D939" s="14"/>
      <c r="E939" s="14"/>
      <c r="F939" s="14"/>
      <c r="G939" s="29"/>
      <c r="H939" s="21"/>
      <c r="I939" s="14"/>
      <c r="J939" s="21"/>
      <c r="K939" s="21"/>
      <c r="L939" s="21"/>
      <c r="M939" s="24"/>
      <c r="N939" s="24"/>
      <c r="O939" s="24"/>
      <c r="P939" s="24"/>
    </row>
    <row r="940" ht="16.5" customHeight="1">
      <c r="D940" s="14"/>
      <c r="E940" s="14"/>
      <c r="F940" s="14"/>
      <c r="G940" s="29"/>
      <c r="H940" s="21"/>
      <c r="I940" s="14"/>
      <c r="J940" s="21"/>
      <c r="K940" s="21"/>
      <c r="L940" s="21"/>
      <c r="M940" s="24"/>
      <c r="N940" s="24"/>
      <c r="O940" s="24"/>
      <c r="P940" s="24"/>
    </row>
    <row r="941" ht="16.5" customHeight="1">
      <c r="D941" s="14"/>
      <c r="E941" s="14"/>
      <c r="F941" s="14"/>
      <c r="G941" s="29"/>
      <c r="H941" s="21"/>
      <c r="I941" s="14"/>
      <c r="J941" s="21"/>
      <c r="K941" s="21"/>
      <c r="L941" s="21"/>
      <c r="M941" s="24"/>
      <c r="N941" s="24"/>
      <c r="O941" s="24"/>
      <c r="P941" s="24"/>
    </row>
    <row r="942" ht="16.5" customHeight="1">
      <c r="D942" s="14"/>
      <c r="E942" s="14"/>
      <c r="F942" s="14"/>
      <c r="G942" s="29"/>
      <c r="H942" s="21"/>
      <c r="I942" s="14"/>
      <c r="J942" s="21"/>
      <c r="K942" s="21"/>
      <c r="L942" s="21"/>
      <c r="M942" s="24"/>
      <c r="N942" s="24"/>
      <c r="O942" s="24"/>
      <c r="P942" s="24"/>
    </row>
    <row r="943" ht="16.5" customHeight="1">
      <c r="D943" s="14"/>
      <c r="E943" s="14"/>
      <c r="F943" s="14"/>
      <c r="G943" s="29"/>
      <c r="H943" s="21"/>
      <c r="I943" s="14"/>
      <c r="J943" s="21"/>
      <c r="K943" s="21"/>
      <c r="L943" s="21"/>
      <c r="M943" s="24"/>
      <c r="N943" s="24"/>
      <c r="O943" s="24"/>
      <c r="P943" s="24"/>
    </row>
    <row r="944" ht="16.5" customHeight="1">
      <c r="D944" s="14"/>
      <c r="E944" s="14"/>
      <c r="F944" s="14"/>
      <c r="G944" s="29"/>
      <c r="H944" s="21"/>
      <c r="I944" s="14"/>
      <c r="J944" s="21"/>
      <c r="K944" s="21"/>
      <c r="L944" s="21"/>
      <c r="M944" s="24"/>
      <c r="N944" s="24"/>
      <c r="O944" s="24"/>
      <c r="P944" s="24"/>
    </row>
    <row r="945" ht="16.5" customHeight="1">
      <c r="D945" s="14"/>
      <c r="E945" s="14"/>
      <c r="F945" s="14"/>
      <c r="G945" s="29"/>
      <c r="H945" s="21"/>
      <c r="I945" s="14"/>
      <c r="J945" s="21"/>
      <c r="K945" s="21"/>
      <c r="L945" s="21"/>
      <c r="M945" s="24"/>
      <c r="N945" s="24"/>
      <c r="O945" s="24"/>
      <c r="P945" s="24"/>
    </row>
    <row r="946" ht="16.5" customHeight="1">
      <c r="D946" s="14"/>
      <c r="E946" s="14"/>
      <c r="F946" s="14"/>
      <c r="G946" s="29"/>
      <c r="H946" s="21"/>
      <c r="I946" s="14"/>
      <c r="J946" s="21"/>
      <c r="K946" s="21"/>
      <c r="L946" s="21"/>
      <c r="M946" s="24"/>
      <c r="N946" s="24"/>
      <c r="O946" s="24"/>
      <c r="P946" s="24"/>
    </row>
    <row r="947" ht="16.5" customHeight="1">
      <c r="D947" s="14"/>
      <c r="E947" s="14"/>
      <c r="F947" s="14"/>
      <c r="G947" s="29"/>
      <c r="H947" s="21"/>
      <c r="I947" s="14"/>
      <c r="J947" s="21"/>
      <c r="K947" s="21"/>
      <c r="L947" s="21"/>
      <c r="M947" s="24"/>
      <c r="N947" s="24"/>
      <c r="O947" s="24"/>
      <c r="P947" s="24"/>
    </row>
    <row r="948" ht="16.5" customHeight="1">
      <c r="D948" s="14"/>
      <c r="E948" s="14"/>
      <c r="F948" s="14"/>
      <c r="G948" s="29"/>
      <c r="H948" s="21"/>
      <c r="I948" s="14"/>
      <c r="J948" s="21"/>
      <c r="K948" s="21"/>
      <c r="L948" s="21"/>
      <c r="M948" s="24"/>
      <c r="N948" s="24"/>
      <c r="O948" s="24"/>
      <c r="P948" s="24"/>
    </row>
    <row r="949" ht="16.5" customHeight="1">
      <c r="D949" s="14"/>
      <c r="E949" s="14"/>
      <c r="F949" s="14"/>
      <c r="G949" s="29"/>
      <c r="H949" s="21"/>
      <c r="I949" s="14"/>
      <c r="J949" s="21"/>
      <c r="K949" s="21"/>
      <c r="L949" s="21"/>
      <c r="M949" s="24"/>
      <c r="N949" s="24"/>
      <c r="O949" s="24"/>
      <c r="P949" s="24"/>
    </row>
    <row r="950" ht="16.5" customHeight="1">
      <c r="D950" s="14"/>
      <c r="E950" s="14"/>
      <c r="F950" s="14"/>
      <c r="G950" s="29"/>
      <c r="H950" s="21"/>
      <c r="I950" s="14"/>
      <c r="J950" s="21"/>
      <c r="K950" s="21"/>
      <c r="L950" s="21"/>
      <c r="M950" s="24"/>
      <c r="N950" s="24"/>
      <c r="O950" s="24"/>
      <c r="P950" s="24"/>
    </row>
    <row r="951" ht="16.5" customHeight="1">
      <c r="D951" s="14"/>
      <c r="E951" s="14"/>
      <c r="F951" s="14"/>
      <c r="G951" s="29"/>
      <c r="H951" s="21"/>
      <c r="I951" s="14"/>
      <c r="J951" s="21"/>
      <c r="K951" s="21"/>
      <c r="L951" s="21"/>
      <c r="M951" s="24"/>
      <c r="N951" s="24"/>
      <c r="O951" s="24"/>
      <c r="P951" s="24"/>
    </row>
    <row r="952" ht="16.5" customHeight="1">
      <c r="D952" s="14"/>
      <c r="E952" s="14"/>
      <c r="F952" s="14"/>
      <c r="G952" s="29"/>
      <c r="H952" s="21"/>
      <c r="I952" s="14"/>
      <c r="J952" s="21"/>
      <c r="K952" s="21"/>
      <c r="L952" s="21"/>
      <c r="M952" s="24"/>
      <c r="N952" s="24"/>
      <c r="O952" s="24"/>
      <c r="P952" s="24"/>
    </row>
    <row r="953" ht="16.5" customHeight="1">
      <c r="D953" s="14"/>
      <c r="E953" s="14"/>
      <c r="F953" s="14"/>
      <c r="G953" s="29"/>
      <c r="H953" s="21"/>
      <c r="I953" s="14"/>
      <c r="J953" s="21"/>
      <c r="K953" s="21"/>
      <c r="L953" s="21"/>
      <c r="M953" s="24"/>
      <c r="N953" s="24"/>
      <c r="O953" s="24"/>
      <c r="P953" s="24"/>
    </row>
    <row r="954" ht="16.5" customHeight="1">
      <c r="D954" s="14"/>
      <c r="E954" s="14"/>
      <c r="F954" s="14"/>
      <c r="G954" s="29"/>
      <c r="H954" s="21"/>
      <c r="I954" s="14"/>
      <c r="J954" s="21"/>
      <c r="K954" s="21"/>
      <c r="L954" s="21"/>
      <c r="M954" s="24"/>
      <c r="N954" s="24"/>
      <c r="O954" s="24"/>
      <c r="P954" s="24"/>
    </row>
    <row r="955" ht="16.5" customHeight="1">
      <c r="D955" s="14"/>
      <c r="E955" s="14"/>
      <c r="F955" s="14"/>
      <c r="G955" s="29"/>
      <c r="H955" s="21"/>
      <c r="I955" s="14"/>
      <c r="J955" s="21"/>
      <c r="K955" s="21"/>
      <c r="L955" s="21"/>
      <c r="M955" s="24"/>
      <c r="N955" s="24"/>
      <c r="O955" s="24"/>
      <c r="P955" s="24"/>
    </row>
    <row r="956" ht="16.5" customHeight="1">
      <c r="D956" s="14"/>
      <c r="E956" s="14"/>
      <c r="F956" s="14"/>
      <c r="G956" s="29"/>
      <c r="H956" s="21"/>
      <c r="I956" s="14"/>
      <c r="J956" s="21"/>
      <c r="K956" s="21"/>
      <c r="L956" s="21"/>
      <c r="M956" s="24"/>
      <c r="N956" s="24"/>
      <c r="O956" s="24"/>
      <c r="P956" s="24"/>
    </row>
    <row r="957" ht="16.5" customHeight="1">
      <c r="D957" s="14"/>
      <c r="E957" s="14"/>
      <c r="F957" s="14"/>
      <c r="G957" s="29"/>
      <c r="H957" s="21"/>
      <c r="I957" s="14"/>
      <c r="J957" s="21"/>
      <c r="K957" s="21"/>
      <c r="L957" s="21"/>
      <c r="M957" s="24"/>
      <c r="N957" s="24"/>
      <c r="O957" s="24"/>
      <c r="P957" s="24"/>
    </row>
    <row r="958" ht="16.5" customHeight="1">
      <c r="D958" s="14"/>
      <c r="E958" s="14"/>
      <c r="F958" s="14"/>
      <c r="G958" s="29"/>
      <c r="H958" s="21"/>
      <c r="I958" s="14"/>
      <c r="J958" s="21"/>
      <c r="K958" s="21"/>
      <c r="L958" s="21"/>
      <c r="M958" s="24"/>
      <c r="N958" s="24"/>
      <c r="O958" s="24"/>
      <c r="P958" s="24"/>
    </row>
    <row r="959" ht="16.5" customHeight="1">
      <c r="D959" s="14"/>
      <c r="E959" s="14"/>
      <c r="F959" s="14"/>
      <c r="G959" s="29"/>
      <c r="H959" s="21"/>
      <c r="I959" s="14"/>
      <c r="J959" s="21"/>
      <c r="K959" s="21"/>
      <c r="L959" s="21"/>
      <c r="M959" s="24"/>
      <c r="N959" s="24"/>
      <c r="O959" s="24"/>
      <c r="P959" s="24"/>
    </row>
    <row r="960" ht="16.5" customHeight="1">
      <c r="D960" s="14"/>
      <c r="E960" s="14"/>
      <c r="F960" s="14"/>
      <c r="G960" s="29"/>
      <c r="H960" s="21"/>
      <c r="I960" s="14"/>
      <c r="J960" s="21"/>
      <c r="K960" s="21"/>
      <c r="L960" s="21"/>
      <c r="M960" s="24"/>
      <c r="N960" s="24"/>
      <c r="O960" s="24"/>
      <c r="P960" s="24"/>
    </row>
    <row r="961" ht="16.5" customHeight="1">
      <c r="D961" s="14"/>
      <c r="E961" s="14"/>
      <c r="F961" s="14"/>
      <c r="G961" s="29"/>
      <c r="H961" s="21"/>
      <c r="I961" s="14"/>
      <c r="J961" s="21"/>
      <c r="K961" s="21"/>
      <c r="L961" s="21"/>
      <c r="M961" s="24"/>
      <c r="N961" s="24"/>
      <c r="O961" s="24"/>
      <c r="P961" s="24"/>
    </row>
    <row r="962" ht="16.5" customHeight="1">
      <c r="D962" s="14"/>
      <c r="E962" s="14"/>
      <c r="F962" s="14"/>
      <c r="G962" s="29"/>
      <c r="H962" s="21"/>
      <c r="I962" s="14"/>
      <c r="J962" s="21"/>
      <c r="K962" s="21"/>
      <c r="L962" s="21"/>
      <c r="M962" s="24"/>
      <c r="N962" s="24"/>
      <c r="O962" s="24"/>
      <c r="P962" s="24"/>
    </row>
    <row r="963" ht="16.5" customHeight="1">
      <c r="D963" s="14"/>
      <c r="E963" s="14"/>
      <c r="F963" s="14"/>
      <c r="G963" s="29"/>
      <c r="H963" s="21"/>
      <c r="I963" s="14"/>
      <c r="J963" s="21"/>
      <c r="K963" s="21"/>
      <c r="L963" s="21"/>
      <c r="M963" s="24"/>
      <c r="N963" s="24"/>
      <c r="O963" s="24"/>
      <c r="P963" s="24"/>
    </row>
    <row r="964" ht="16.5" customHeight="1">
      <c r="D964" s="14"/>
      <c r="E964" s="14"/>
      <c r="F964" s="14"/>
      <c r="G964" s="29"/>
      <c r="H964" s="21"/>
      <c r="I964" s="14"/>
      <c r="J964" s="21"/>
      <c r="K964" s="21"/>
      <c r="L964" s="21"/>
      <c r="M964" s="24"/>
      <c r="N964" s="24"/>
      <c r="O964" s="24"/>
      <c r="P964" s="24"/>
    </row>
    <row r="965" ht="16.5" customHeight="1">
      <c r="D965" s="14"/>
      <c r="E965" s="14"/>
      <c r="F965" s="14"/>
      <c r="G965" s="29"/>
      <c r="H965" s="21"/>
      <c r="I965" s="14"/>
      <c r="J965" s="21"/>
      <c r="K965" s="21"/>
      <c r="L965" s="21"/>
      <c r="M965" s="24"/>
      <c r="N965" s="24"/>
      <c r="O965" s="24"/>
      <c r="P965" s="24"/>
    </row>
    <row r="966" ht="16.5" customHeight="1">
      <c r="D966" s="14"/>
      <c r="E966" s="14"/>
      <c r="F966" s="14"/>
      <c r="G966" s="29"/>
      <c r="H966" s="21"/>
      <c r="I966" s="14"/>
      <c r="J966" s="21"/>
      <c r="K966" s="21"/>
      <c r="L966" s="21"/>
      <c r="M966" s="24"/>
      <c r="N966" s="24"/>
      <c r="O966" s="24"/>
      <c r="P966" s="24"/>
    </row>
    <row r="967" ht="16.5" customHeight="1">
      <c r="D967" s="14"/>
      <c r="E967" s="14"/>
      <c r="F967" s="14"/>
      <c r="G967" s="29"/>
      <c r="H967" s="21"/>
      <c r="I967" s="14"/>
      <c r="J967" s="21"/>
      <c r="K967" s="21"/>
      <c r="L967" s="21"/>
      <c r="M967" s="24"/>
      <c r="N967" s="24"/>
      <c r="O967" s="24"/>
      <c r="P967" s="24"/>
    </row>
    <row r="968" ht="16.5" customHeight="1">
      <c r="D968" s="14"/>
      <c r="E968" s="14"/>
      <c r="F968" s="14"/>
      <c r="G968" s="29"/>
      <c r="H968" s="21"/>
      <c r="I968" s="14"/>
      <c r="J968" s="21"/>
      <c r="K968" s="21"/>
      <c r="L968" s="21"/>
      <c r="M968" s="24"/>
      <c r="N968" s="24"/>
      <c r="O968" s="24"/>
      <c r="P968" s="24"/>
    </row>
    <row r="969" ht="16.5" customHeight="1">
      <c r="D969" s="14"/>
      <c r="E969" s="14"/>
      <c r="F969" s="14"/>
      <c r="G969" s="29"/>
      <c r="H969" s="21"/>
      <c r="I969" s="14"/>
      <c r="J969" s="21"/>
      <c r="K969" s="21"/>
      <c r="L969" s="21"/>
      <c r="M969" s="24"/>
      <c r="N969" s="24"/>
      <c r="O969" s="24"/>
      <c r="P969" s="24"/>
    </row>
    <row r="970" ht="16.5" customHeight="1">
      <c r="D970" s="14"/>
      <c r="E970" s="14"/>
      <c r="F970" s="14"/>
      <c r="G970" s="29"/>
      <c r="H970" s="21"/>
      <c r="I970" s="14"/>
      <c r="J970" s="21"/>
      <c r="K970" s="21"/>
      <c r="L970" s="21"/>
      <c r="M970" s="24"/>
      <c r="N970" s="24"/>
      <c r="O970" s="24"/>
      <c r="P970" s="24"/>
    </row>
    <row r="971" ht="16.5" customHeight="1">
      <c r="D971" s="14"/>
      <c r="E971" s="14"/>
      <c r="F971" s="14"/>
      <c r="G971" s="29"/>
      <c r="H971" s="21"/>
      <c r="I971" s="14"/>
      <c r="J971" s="21"/>
      <c r="K971" s="21"/>
      <c r="L971" s="21"/>
      <c r="M971" s="24"/>
      <c r="N971" s="24"/>
      <c r="O971" s="24"/>
      <c r="P971" s="24"/>
    </row>
    <row r="972" ht="16.5" customHeight="1">
      <c r="D972" s="14"/>
      <c r="E972" s="14"/>
      <c r="F972" s="14"/>
      <c r="G972" s="29"/>
      <c r="H972" s="21"/>
      <c r="I972" s="14"/>
      <c r="J972" s="21"/>
      <c r="K972" s="21"/>
      <c r="L972" s="21"/>
      <c r="M972" s="24"/>
      <c r="N972" s="24"/>
      <c r="O972" s="24"/>
      <c r="P972" s="24"/>
    </row>
    <row r="973" ht="16.5" customHeight="1">
      <c r="D973" s="14"/>
      <c r="E973" s="14"/>
      <c r="F973" s="14"/>
      <c r="G973" s="29"/>
      <c r="H973" s="21"/>
      <c r="I973" s="14"/>
      <c r="J973" s="21"/>
      <c r="K973" s="21"/>
      <c r="L973" s="21"/>
      <c r="M973" s="24"/>
      <c r="N973" s="24"/>
      <c r="O973" s="24"/>
      <c r="P973" s="24"/>
    </row>
    <row r="974" ht="16.5" customHeight="1">
      <c r="D974" s="14"/>
      <c r="E974" s="14"/>
      <c r="F974" s="14"/>
      <c r="G974" s="29"/>
      <c r="H974" s="21"/>
      <c r="I974" s="14"/>
      <c r="J974" s="21"/>
      <c r="K974" s="21"/>
      <c r="L974" s="21"/>
      <c r="M974" s="24"/>
      <c r="N974" s="24"/>
      <c r="O974" s="24"/>
      <c r="P974" s="24"/>
    </row>
    <row r="975" ht="16.5" customHeight="1">
      <c r="D975" s="14"/>
      <c r="E975" s="14"/>
      <c r="F975" s="14"/>
      <c r="G975" s="29"/>
      <c r="H975" s="21"/>
      <c r="I975" s="14"/>
      <c r="J975" s="21"/>
      <c r="K975" s="21"/>
      <c r="L975" s="21"/>
      <c r="M975" s="24"/>
      <c r="N975" s="24"/>
      <c r="O975" s="24"/>
      <c r="P975" s="24"/>
    </row>
    <row r="976" ht="16.5" customHeight="1">
      <c r="D976" s="14"/>
      <c r="E976" s="14"/>
      <c r="F976" s="14"/>
      <c r="G976" s="29"/>
      <c r="H976" s="21"/>
      <c r="I976" s="14"/>
      <c r="J976" s="21"/>
      <c r="K976" s="21"/>
      <c r="L976" s="21"/>
      <c r="M976" s="24"/>
      <c r="N976" s="24"/>
      <c r="O976" s="24"/>
      <c r="P976" s="24"/>
    </row>
    <row r="977" ht="16.5" customHeight="1">
      <c r="D977" s="14"/>
      <c r="E977" s="14"/>
      <c r="F977" s="14"/>
      <c r="G977" s="29"/>
      <c r="H977" s="21"/>
      <c r="I977" s="14"/>
      <c r="J977" s="21"/>
      <c r="K977" s="21"/>
      <c r="L977" s="21"/>
      <c r="M977" s="24"/>
      <c r="N977" s="24"/>
      <c r="O977" s="24"/>
      <c r="P977" s="24"/>
    </row>
    <row r="978" ht="16.5" customHeight="1">
      <c r="D978" s="14"/>
      <c r="E978" s="14"/>
      <c r="F978" s="14"/>
      <c r="G978" s="29"/>
      <c r="H978" s="21"/>
      <c r="I978" s="14"/>
      <c r="J978" s="21"/>
      <c r="K978" s="21"/>
      <c r="L978" s="21"/>
      <c r="M978" s="24"/>
      <c r="N978" s="24"/>
      <c r="O978" s="24"/>
      <c r="P978" s="24"/>
    </row>
    <row r="979" ht="16.5" customHeight="1">
      <c r="D979" s="14"/>
      <c r="E979" s="14"/>
      <c r="F979" s="14"/>
      <c r="G979" s="29"/>
      <c r="H979" s="21"/>
      <c r="I979" s="14"/>
      <c r="J979" s="21"/>
      <c r="K979" s="21"/>
      <c r="L979" s="21"/>
      <c r="M979" s="24"/>
      <c r="N979" s="24"/>
      <c r="O979" s="24"/>
      <c r="P979" s="24"/>
    </row>
    <row r="980" ht="16.5" customHeight="1">
      <c r="D980" s="14"/>
      <c r="E980" s="14"/>
      <c r="F980" s="14"/>
      <c r="G980" s="29"/>
      <c r="H980" s="21"/>
      <c r="I980" s="14"/>
      <c r="J980" s="21"/>
      <c r="K980" s="21"/>
      <c r="L980" s="21"/>
      <c r="M980" s="24"/>
      <c r="N980" s="24"/>
      <c r="O980" s="24"/>
      <c r="P980" s="24"/>
    </row>
    <row r="981" ht="16.5" customHeight="1">
      <c r="D981" s="14"/>
      <c r="E981" s="14"/>
      <c r="F981" s="14"/>
      <c r="G981" s="29"/>
      <c r="H981" s="21"/>
      <c r="I981" s="14"/>
      <c r="J981" s="21"/>
      <c r="K981" s="21"/>
      <c r="L981" s="21"/>
      <c r="M981" s="24"/>
      <c r="N981" s="24"/>
      <c r="O981" s="24"/>
      <c r="P981" s="24"/>
    </row>
    <row r="982" ht="16.5" customHeight="1">
      <c r="D982" s="14"/>
      <c r="E982" s="14"/>
      <c r="F982" s="14"/>
      <c r="G982" s="29"/>
      <c r="H982" s="21"/>
      <c r="I982" s="14"/>
      <c r="J982" s="21"/>
      <c r="K982" s="21"/>
      <c r="L982" s="21"/>
      <c r="M982" s="24"/>
      <c r="N982" s="24"/>
      <c r="O982" s="24"/>
      <c r="P982" s="24"/>
    </row>
    <row r="983" ht="16.5" customHeight="1">
      <c r="D983" s="14"/>
      <c r="E983" s="14"/>
      <c r="F983" s="14"/>
      <c r="G983" s="29"/>
      <c r="H983" s="21"/>
      <c r="I983" s="14"/>
      <c r="J983" s="21"/>
      <c r="K983" s="21"/>
      <c r="L983" s="21"/>
      <c r="M983" s="24"/>
      <c r="N983" s="24"/>
      <c r="O983" s="24"/>
      <c r="P983" s="24"/>
    </row>
    <row r="984" ht="16.5" customHeight="1">
      <c r="D984" s="14"/>
      <c r="E984" s="14"/>
      <c r="F984" s="14"/>
      <c r="G984" s="29"/>
      <c r="H984" s="21"/>
      <c r="I984" s="14"/>
      <c r="J984" s="21"/>
      <c r="K984" s="21"/>
      <c r="L984" s="21"/>
      <c r="M984" s="24"/>
      <c r="N984" s="24"/>
      <c r="O984" s="24"/>
      <c r="P984" s="24"/>
    </row>
    <row r="985" ht="16.5" customHeight="1">
      <c r="D985" s="14"/>
      <c r="E985" s="14"/>
      <c r="F985" s="14"/>
      <c r="G985" s="29"/>
      <c r="H985" s="21"/>
      <c r="I985" s="14"/>
      <c r="J985" s="21"/>
      <c r="K985" s="21"/>
      <c r="L985" s="21"/>
      <c r="M985" s="24"/>
      <c r="N985" s="24"/>
      <c r="O985" s="24"/>
      <c r="P985" s="24"/>
    </row>
    <row r="986" ht="16.5" customHeight="1">
      <c r="D986" s="14"/>
      <c r="E986" s="14"/>
      <c r="F986" s="14"/>
      <c r="G986" s="29"/>
      <c r="H986" s="21"/>
      <c r="I986" s="14"/>
      <c r="J986" s="21"/>
      <c r="K986" s="21"/>
      <c r="L986" s="21"/>
      <c r="M986" s="24"/>
      <c r="N986" s="24"/>
      <c r="O986" s="24"/>
      <c r="P986" s="24"/>
    </row>
    <row r="987" ht="16.5" customHeight="1">
      <c r="D987" s="14"/>
      <c r="E987" s="14"/>
      <c r="F987" s="14"/>
      <c r="G987" s="29"/>
      <c r="H987" s="21"/>
      <c r="I987" s="14"/>
      <c r="J987" s="21"/>
      <c r="K987" s="21"/>
      <c r="L987" s="21"/>
      <c r="M987" s="24"/>
      <c r="N987" s="24"/>
      <c r="O987" s="24"/>
      <c r="P987" s="24"/>
    </row>
    <row r="988" ht="16.5" customHeight="1">
      <c r="D988" s="14"/>
      <c r="E988" s="14"/>
      <c r="F988" s="14"/>
      <c r="G988" s="29"/>
      <c r="H988" s="21"/>
      <c r="I988" s="14"/>
      <c r="J988" s="21"/>
      <c r="K988" s="21"/>
      <c r="L988" s="21"/>
      <c r="M988" s="24"/>
      <c r="N988" s="24"/>
      <c r="O988" s="24"/>
      <c r="P988" s="24"/>
    </row>
    <row r="989" ht="16.5" customHeight="1">
      <c r="D989" s="14"/>
      <c r="E989" s="14"/>
      <c r="F989" s="14"/>
      <c r="G989" s="29"/>
      <c r="H989" s="21"/>
      <c r="I989" s="14"/>
      <c r="J989" s="21"/>
      <c r="K989" s="21"/>
      <c r="L989" s="21"/>
      <c r="M989" s="24"/>
      <c r="N989" s="24"/>
      <c r="O989" s="24"/>
      <c r="P989" s="24"/>
    </row>
    <row r="990" ht="16.5" customHeight="1">
      <c r="D990" s="14"/>
      <c r="E990" s="14"/>
      <c r="F990" s="14"/>
      <c r="G990" s="29"/>
      <c r="H990" s="21"/>
      <c r="I990" s="14"/>
      <c r="J990" s="21"/>
      <c r="K990" s="21"/>
      <c r="L990" s="21"/>
      <c r="M990" s="24"/>
      <c r="N990" s="24"/>
      <c r="O990" s="24"/>
      <c r="P990" s="24"/>
    </row>
    <row r="991" ht="16.5" customHeight="1">
      <c r="D991" s="14"/>
      <c r="E991" s="14"/>
      <c r="F991" s="14"/>
      <c r="G991" s="29"/>
      <c r="H991" s="21"/>
      <c r="I991" s="14"/>
      <c r="J991" s="21"/>
      <c r="K991" s="21"/>
      <c r="L991" s="21"/>
      <c r="M991" s="24"/>
      <c r="N991" s="24"/>
      <c r="O991" s="24"/>
      <c r="P991" s="24"/>
    </row>
    <row r="992" ht="16.5" customHeight="1">
      <c r="D992" s="14"/>
      <c r="E992" s="14"/>
      <c r="F992" s="14"/>
      <c r="G992" s="29"/>
      <c r="H992" s="21"/>
      <c r="I992" s="14"/>
      <c r="J992" s="21"/>
      <c r="K992" s="21"/>
      <c r="L992" s="21"/>
      <c r="M992" s="24"/>
      <c r="N992" s="24"/>
      <c r="O992" s="24"/>
      <c r="P992" s="24"/>
    </row>
    <row r="993" ht="16.5" customHeight="1">
      <c r="D993" s="14"/>
      <c r="E993" s="14"/>
      <c r="F993" s="14"/>
      <c r="G993" s="29"/>
      <c r="H993" s="21"/>
      <c r="I993" s="14"/>
      <c r="J993" s="21"/>
      <c r="K993" s="21"/>
      <c r="L993" s="21"/>
      <c r="M993" s="24"/>
      <c r="N993" s="24"/>
      <c r="O993" s="24"/>
      <c r="P993" s="24"/>
    </row>
    <row r="994" ht="16.5" customHeight="1">
      <c r="D994" s="14"/>
      <c r="E994" s="14"/>
      <c r="F994" s="14"/>
      <c r="G994" s="29"/>
      <c r="H994" s="21"/>
      <c r="I994" s="14"/>
      <c r="J994" s="21"/>
      <c r="K994" s="21"/>
      <c r="L994" s="21"/>
      <c r="M994" s="24"/>
      <c r="N994" s="24"/>
      <c r="O994" s="24"/>
      <c r="P994" s="24"/>
    </row>
    <row r="995" ht="16.5" customHeight="1">
      <c r="D995" s="14"/>
      <c r="E995" s="14"/>
      <c r="F995" s="14"/>
      <c r="G995" s="29"/>
      <c r="H995" s="21"/>
      <c r="I995" s="14"/>
      <c r="J995" s="21"/>
      <c r="K995" s="21"/>
      <c r="L995" s="21"/>
      <c r="M995" s="24"/>
      <c r="N995" s="24"/>
      <c r="O995" s="24"/>
      <c r="P995" s="24"/>
    </row>
    <row r="996" ht="16.5" customHeight="1">
      <c r="D996" s="14"/>
      <c r="E996" s="14"/>
      <c r="F996" s="14"/>
      <c r="G996" s="29"/>
      <c r="H996" s="21"/>
      <c r="I996" s="14"/>
      <c r="J996" s="21"/>
      <c r="K996" s="21"/>
      <c r="L996" s="21"/>
      <c r="M996" s="24"/>
      <c r="N996" s="24"/>
      <c r="O996" s="24"/>
      <c r="P996" s="24"/>
    </row>
    <row r="997" ht="16.5" customHeight="1">
      <c r="D997" s="14"/>
      <c r="E997" s="14"/>
      <c r="F997" s="14"/>
      <c r="G997" s="29"/>
      <c r="H997" s="21"/>
      <c r="I997" s="14"/>
      <c r="J997" s="21"/>
      <c r="K997" s="21"/>
      <c r="L997" s="21"/>
      <c r="M997" s="24"/>
      <c r="N997" s="24"/>
      <c r="O997" s="24"/>
      <c r="P997" s="24"/>
    </row>
    <row r="998" ht="16.5" customHeight="1">
      <c r="D998" s="14"/>
      <c r="E998" s="14"/>
      <c r="F998" s="14"/>
      <c r="G998" s="29"/>
      <c r="H998" s="21"/>
      <c r="I998" s="14"/>
      <c r="J998" s="21"/>
      <c r="K998" s="21"/>
      <c r="L998" s="21"/>
      <c r="M998" s="24"/>
      <c r="N998" s="24"/>
      <c r="O998" s="24"/>
      <c r="P998" s="24"/>
    </row>
    <row r="999" ht="16.5" customHeight="1">
      <c r="D999" s="14"/>
      <c r="E999" s="14"/>
      <c r="F999" s="14"/>
      <c r="G999" s="29"/>
      <c r="H999" s="21"/>
      <c r="I999" s="14"/>
      <c r="J999" s="21"/>
      <c r="K999" s="21"/>
      <c r="L999" s="21"/>
      <c r="M999" s="24"/>
      <c r="N999" s="24"/>
      <c r="O999" s="24"/>
      <c r="P999" s="24"/>
    </row>
    <row r="1000" ht="16.5" customHeight="1">
      <c r="D1000" s="14"/>
      <c r="E1000" s="14"/>
      <c r="F1000" s="14"/>
      <c r="G1000" s="29"/>
      <c r="H1000" s="21"/>
      <c r="I1000" s="14"/>
      <c r="J1000" s="21"/>
      <c r="K1000" s="21"/>
      <c r="L1000" s="21"/>
      <c r="M1000" s="24"/>
      <c r="N1000" s="24"/>
      <c r="O1000" s="24"/>
      <c r="P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5.22"/>
    <col customWidth="1" min="4" max="4" width="5.78"/>
    <col customWidth="1" min="5" max="7" width="7.33"/>
    <col customWidth="1" min="8" max="8" width="6.44"/>
    <col customWidth="1" min="9" max="9" width="6.22"/>
    <col customWidth="1" min="10" max="10" width="15.11"/>
    <col customWidth="1" min="11" max="12" width="8.0"/>
    <col customWidth="1" min="13" max="13" width="8.78"/>
    <col customWidth="1" min="14" max="14" width="6.22"/>
    <col customWidth="1" min="15" max="16" width="3.67"/>
    <col customWidth="1" min="17" max="17" width="13.78"/>
    <col customWidth="1" min="18" max="18" width="18.22"/>
    <col customWidth="1" min="19" max="26" width="7.0"/>
  </cols>
  <sheetData>
    <row r="1" ht="16.5" customHeight="1">
      <c r="A1" s="1" t="s">
        <v>0</v>
      </c>
      <c r="B1" s="1"/>
      <c r="C1" s="2" t="s">
        <v>2</v>
      </c>
      <c r="D1" s="75" t="s">
        <v>3</v>
      </c>
      <c r="E1" s="75" t="s">
        <v>4</v>
      </c>
      <c r="F1" s="75" t="s">
        <v>5</v>
      </c>
      <c r="G1" s="76" t="s">
        <v>6</v>
      </c>
      <c r="H1" s="77" t="s">
        <v>8</v>
      </c>
      <c r="I1" s="17" t="s">
        <v>11</v>
      </c>
      <c r="J1" s="7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10" t="s">
        <v>26</v>
      </c>
      <c r="R1" s="79" t="s">
        <v>27</v>
      </c>
      <c r="S1" s="79"/>
      <c r="T1" s="79"/>
      <c r="U1" s="79"/>
      <c r="V1" s="79"/>
      <c r="W1" s="79"/>
      <c r="X1" s="79"/>
      <c r="Y1" s="79"/>
      <c r="Z1" s="79"/>
    </row>
    <row r="2" ht="16.5" customHeight="1">
      <c r="A2" s="25">
        <v>46183.0</v>
      </c>
      <c r="B2" s="26">
        <f t="shared" ref="B2:B13" si="1">A2</f>
        <v>46183</v>
      </c>
      <c r="C2" s="35" t="s">
        <v>261</v>
      </c>
      <c r="D2" s="3">
        <f>I7</f>
        <v>38000</v>
      </c>
      <c r="E2" s="3">
        <v>2349.0</v>
      </c>
      <c r="F2" s="14">
        <f>E2</f>
        <v>2349</v>
      </c>
      <c r="G2" s="29">
        <f t="shared" ref="G2:G13" si="2">$D$2-F2</f>
        <v>35651</v>
      </c>
      <c r="H2" s="42">
        <v>46181.0</v>
      </c>
      <c r="I2" s="3">
        <v>6000.0</v>
      </c>
      <c r="J2" s="30" t="s">
        <v>229</v>
      </c>
      <c r="K2" s="31">
        <v>46141.0</v>
      </c>
      <c r="L2" s="21" t="s">
        <v>230</v>
      </c>
      <c r="M2" s="37" t="s">
        <v>734</v>
      </c>
      <c r="Q2" s="23" t="s">
        <v>41</v>
      </c>
      <c r="R2" s="23" t="s">
        <v>76</v>
      </c>
    </row>
    <row r="3" ht="16.5" customHeight="1">
      <c r="A3" s="25">
        <v>46184.0</v>
      </c>
      <c r="B3" s="26">
        <f t="shared" si="1"/>
        <v>46184</v>
      </c>
      <c r="C3" s="35"/>
      <c r="E3" s="3">
        <v>3439.0</v>
      </c>
      <c r="F3" s="14">
        <f t="shared" ref="F3:F13" si="3">F2+E3</f>
        <v>5788</v>
      </c>
      <c r="G3" s="29">
        <f t="shared" si="2"/>
        <v>32212</v>
      </c>
      <c r="H3" s="82">
        <v>46187.0</v>
      </c>
      <c r="I3" s="14">
        <v>8000.0</v>
      </c>
      <c r="J3" s="30" t="s">
        <v>229</v>
      </c>
      <c r="K3" s="31">
        <v>46170.0</v>
      </c>
      <c r="L3" s="21" t="s">
        <v>230</v>
      </c>
      <c r="M3" s="40" t="s">
        <v>737</v>
      </c>
      <c r="N3" s="21" t="s">
        <v>486</v>
      </c>
      <c r="Q3" s="23" t="s">
        <v>41</v>
      </c>
      <c r="R3" s="23" t="s">
        <v>76</v>
      </c>
    </row>
    <row r="4" ht="16.5" customHeight="1">
      <c r="A4" s="25">
        <v>46185.0</v>
      </c>
      <c r="B4" s="26">
        <f t="shared" si="1"/>
        <v>46185</v>
      </c>
      <c r="C4" s="35"/>
      <c r="E4" s="3">
        <v>3262.0</v>
      </c>
      <c r="F4" s="14">
        <f t="shared" si="3"/>
        <v>9050</v>
      </c>
      <c r="G4" s="29">
        <f t="shared" si="2"/>
        <v>28950</v>
      </c>
      <c r="H4" s="42">
        <v>46198.0</v>
      </c>
      <c r="I4" s="14">
        <v>8000.0</v>
      </c>
      <c r="J4" s="30" t="s">
        <v>229</v>
      </c>
      <c r="K4" s="31">
        <v>46157.0</v>
      </c>
      <c r="L4" s="21" t="s">
        <v>230</v>
      </c>
      <c r="M4" s="40" t="s">
        <v>741</v>
      </c>
      <c r="N4" s="21" t="s">
        <v>486</v>
      </c>
      <c r="Q4" s="23" t="s">
        <v>85</v>
      </c>
      <c r="R4" s="23" t="s">
        <v>76</v>
      </c>
    </row>
    <row r="5" ht="16.5" customHeight="1">
      <c r="A5" s="25">
        <v>46186.0</v>
      </c>
      <c r="B5" s="26">
        <f t="shared" si="1"/>
        <v>46186</v>
      </c>
      <c r="C5" s="35"/>
      <c r="E5" s="3">
        <v>3272.0</v>
      </c>
      <c r="F5" s="14">
        <f t="shared" si="3"/>
        <v>12322</v>
      </c>
      <c r="G5" s="29">
        <f t="shared" si="2"/>
        <v>25678</v>
      </c>
      <c r="H5" s="1">
        <v>46209.0</v>
      </c>
      <c r="I5" s="14">
        <v>8000.0</v>
      </c>
      <c r="J5" s="30" t="s">
        <v>229</v>
      </c>
      <c r="K5" s="31">
        <v>46184.0</v>
      </c>
      <c r="L5" s="21" t="s">
        <v>230</v>
      </c>
      <c r="M5" s="40" t="s">
        <v>743</v>
      </c>
      <c r="N5" s="21" t="s">
        <v>486</v>
      </c>
      <c r="Q5" s="23" t="s">
        <v>134</v>
      </c>
      <c r="R5" s="23" t="s">
        <v>76</v>
      </c>
    </row>
    <row r="6" ht="16.5" customHeight="1">
      <c r="A6" s="25">
        <v>46187.0</v>
      </c>
      <c r="B6" s="26">
        <f t="shared" si="1"/>
        <v>46187</v>
      </c>
      <c r="C6" s="35"/>
      <c r="E6" s="3">
        <v>3341.0</v>
      </c>
      <c r="F6" s="14">
        <f t="shared" si="3"/>
        <v>15663</v>
      </c>
      <c r="G6" s="29">
        <f t="shared" si="2"/>
        <v>22337</v>
      </c>
      <c r="H6" s="1">
        <v>46209.0</v>
      </c>
      <c r="I6" s="14">
        <v>8000.0</v>
      </c>
      <c r="J6" s="30" t="s">
        <v>229</v>
      </c>
      <c r="K6" s="31">
        <v>46184.0</v>
      </c>
      <c r="L6" s="21" t="s">
        <v>230</v>
      </c>
      <c r="M6" s="23" t="s">
        <v>744</v>
      </c>
      <c r="N6" s="21" t="s">
        <v>486</v>
      </c>
      <c r="Q6" s="23" t="s">
        <v>134</v>
      </c>
      <c r="R6" s="23" t="s">
        <v>76</v>
      </c>
    </row>
    <row r="7" ht="16.5" customHeight="1">
      <c r="A7" s="25">
        <v>46188.0</v>
      </c>
      <c r="B7" s="26">
        <f t="shared" si="1"/>
        <v>46188</v>
      </c>
      <c r="C7" s="35"/>
      <c r="E7" s="3">
        <v>3366.0</v>
      </c>
      <c r="F7" s="14">
        <f t="shared" si="3"/>
        <v>19029</v>
      </c>
      <c r="G7" s="29">
        <f t="shared" si="2"/>
        <v>18971</v>
      </c>
      <c r="I7" s="14">
        <f>SUM(I2:I6)</f>
        <v>38000</v>
      </c>
      <c r="J7" s="36"/>
      <c r="L7" s="21"/>
    </row>
    <row r="8" ht="16.5" customHeight="1">
      <c r="A8" s="25">
        <v>46189.0</v>
      </c>
      <c r="B8" s="26">
        <f t="shared" si="1"/>
        <v>46189</v>
      </c>
      <c r="C8" s="35"/>
      <c r="E8" s="3">
        <v>3491.0</v>
      </c>
      <c r="F8" s="14">
        <f t="shared" si="3"/>
        <v>22520</v>
      </c>
      <c r="G8" s="29">
        <f t="shared" si="2"/>
        <v>15480</v>
      </c>
      <c r="H8" s="42"/>
      <c r="I8" s="3"/>
    </row>
    <row r="9" ht="16.5" customHeight="1">
      <c r="A9" s="25">
        <v>46190.0</v>
      </c>
      <c r="B9" s="26">
        <f t="shared" si="1"/>
        <v>46190</v>
      </c>
      <c r="C9" s="35"/>
      <c r="E9" s="3">
        <v>3437.0</v>
      </c>
      <c r="F9" s="14">
        <f t="shared" si="3"/>
        <v>25957</v>
      </c>
      <c r="G9" s="29">
        <f t="shared" si="2"/>
        <v>12043</v>
      </c>
      <c r="H9" s="42"/>
      <c r="I9" s="3"/>
      <c r="M9" s="12" t="s">
        <v>747</v>
      </c>
    </row>
    <row r="10" ht="16.5" customHeight="1">
      <c r="A10" s="25">
        <v>46191.0</v>
      </c>
      <c r="B10" s="26">
        <f t="shared" si="1"/>
        <v>46191</v>
      </c>
      <c r="C10" s="35"/>
      <c r="E10" s="3">
        <v>3355.0</v>
      </c>
      <c r="F10" s="14">
        <f t="shared" si="3"/>
        <v>29312</v>
      </c>
      <c r="G10" s="29">
        <f t="shared" si="2"/>
        <v>8688</v>
      </c>
      <c r="H10" s="42"/>
      <c r="I10" s="3"/>
    </row>
    <row r="11" ht="16.5" customHeight="1">
      <c r="A11" s="25">
        <v>46192.0</v>
      </c>
      <c r="B11" s="26">
        <f t="shared" si="1"/>
        <v>46192</v>
      </c>
      <c r="C11" s="35"/>
      <c r="E11" s="3">
        <v>3319.0</v>
      </c>
      <c r="F11" s="14">
        <f t="shared" si="3"/>
        <v>32631</v>
      </c>
      <c r="G11" s="29">
        <f t="shared" si="2"/>
        <v>5369</v>
      </c>
      <c r="H11" s="42"/>
      <c r="I11" s="3"/>
    </row>
    <row r="12" ht="16.5" customHeight="1">
      <c r="A12" s="25">
        <v>46193.0</v>
      </c>
      <c r="B12" s="26">
        <f t="shared" si="1"/>
        <v>46193</v>
      </c>
      <c r="C12" s="35"/>
      <c r="E12" s="3">
        <v>3189.0</v>
      </c>
      <c r="F12" s="14">
        <f t="shared" si="3"/>
        <v>35820</v>
      </c>
      <c r="G12" s="29">
        <f t="shared" si="2"/>
        <v>2180</v>
      </c>
      <c r="H12" s="42"/>
      <c r="I12" s="3"/>
    </row>
    <row r="13" ht="16.5" customHeight="1">
      <c r="A13" s="25">
        <v>46194.0</v>
      </c>
      <c r="B13" s="26">
        <f t="shared" si="1"/>
        <v>46194</v>
      </c>
      <c r="C13" s="35"/>
      <c r="E13" s="3">
        <v>2479.0</v>
      </c>
      <c r="F13" s="14">
        <f t="shared" si="3"/>
        <v>38299</v>
      </c>
      <c r="G13" s="29">
        <f t="shared" si="2"/>
        <v>-299</v>
      </c>
      <c r="H13" s="42"/>
      <c r="I13" s="3"/>
    </row>
    <row r="14" ht="16.5" customHeight="1">
      <c r="A14" s="25">
        <v>46195.0</v>
      </c>
      <c r="B14" s="26" t="s">
        <v>752</v>
      </c>
      <c r="C14" s="35" t="s">
        <v>753</v>
      </c>
      <c r="D14" s="3">
        <f>I24</f>
        <v>26806</v>
      </c>
      <c r="E14" s="3">
        <v>293.0</v>
      </c>
      <c r="F14" s="14">
        <f>E14</f>
        <v>293</v>
      </c>
      <c r="G14" s="29">
        <f t="shared" ref="G14:G36" si="4">$D$14-F14</f>
        <v>26513</v>
      </c>
      <c r="H14" s="1">
        <v>46181.0</v>
      </c>
      <c r="I14" s="14">
        <v>600.0</v>
      </c>
      <c r="J14" s="30" t="s">
        <v>358</v>
      </c>
      <c r="L14" s="21" t="s">
        <v>359</v>
      </c>
      <c r="M14" s="23" t="s">
        <v>755</v>
      </c>
      <c r="Q14" s="23" t="s">
        <v>756</v>
      </c>
    </row>
    <row r="15" ht="16.5" customHeight="1">
      <c r="A15" s="25">
        <v>46196.0</v>
      </c>
      <c r="B15" s="26">
        <f t="shared" ref="B15:B36" si="5">A15</f>
        <v>46196</v>
      </c>
      <c r="C15" s="35"/>
      <c r="D15" s="34"/>
      <c r="E15" s="3">
        <v>1200.0</v>
      </c>
      <c r="F15" s="14">
        <f t="shared" ref="F15:F36" si="6">F14+E15</f>
        <v>1493</v>
      </c>
      <c r="G15" s="29">
        <f t="shared" si="4"/>
        <v>25313</v>
      </c>
      <c r="H15" s="1">
        <v>46198.0</v>
      </c>
      <c r="I15" s="14">
        <v>3165.0</v>
      </c>
      <c r="J15" s="30" t="s">
        <v>358</v>
      </c>
      <c r="K15" s="31"/>
      <c r="L15" s="21" t="s">
        <v>359</v>
      </c>
      <c r="M15" s="23" t="s">
        <v>757</v>
      </c>
      <c r="Q15" s="23" t="s">
        <v>758</v>
      </c>
    </row>
    <row r="16" ht="16.5" customHeight="1">
      <c r="A16" s="25">
        <v>46197.0</v>
      </c>
      <c r="B16" s="26">
        <f t="shared" si="5"/>
        <v>46197</v>
      </c>
      <c r="C16" s="27"/>
      <c r="D16" s="27"/>
      <c r="E16" s="3">
        <v>1199.0</v>
      </c>
      <c r="F16" s="14">
        <f t="shared" si="6"/>
        <v>2692</v>
      </c>
      <c r="G16" s="29">
        <f t="shared" si="4"/>
        <v>24114</v>
      </c>
      <c r="H16" s="42">
        <v>46206.0</v>
      </c>
      <c r="I16" s="3">
        <v>18500.0</v>
      </c>
      <c r="J16" s="30" t="s">
        <v>358</v>
      </c>
      <c r="L16" s="21" t="s">
        <v>359</v>
      </c>
      <c r="M16" s="37" t="s">
        <v>759</v>
      </c>
      <c r="Q16" s="23" t="s">
        <v>760</v>
      </c>
    </row>
    <row r="17" ht="16.5" customHeight="1">
      <c r="A17" s="25">
        <v>46198.0</v>
      </c>
      <c r="B17" s="26">
        <f t="shared" si="5"/>
        <v>46198</v>
      </c>
      <c r="C17" s="27"/>
      <c r="D17" s="27"/>
      <c r="E17" s="3">
        <v>1199.0</v>
      </c>
      <c r="F17" s="14">
        <f t="shared" si="6"/>
        <v>3891</v>
      </c>
      <c r="G17" s="29">
        <f t="shared" si="4"/>
        <v>22915</v>
      </c>
      <c r="H17" s="1">
        <v>46198.0</v>
      </c>
      <c r="I17" s="14">
        <v>10000.0</v>
      </c>
      <c r="J17" s="30" t="s">
        <v>358</v>
      </c>
      <c r="K17" s="31">
        <v>46177.0</v>
      </c>
      <c r="L17" s="21" t="s">
        <v>359</v>
      </c>
      <c r="M17" s="40" t="s">
        <v>763</v>
      </c>
      <c r="Q17" s="23" t="s">
        <v>764</v>
      </c>
    </row>
    <row r="18" ht="16.5" customHeight="1">
      <c r="A18" s="25">
        <v>46199.0</v>
      </c>
      <c r="B18" s="26">
        <f t="shared" si="5"/>
        <v>46199</v>
      </c>
      <c r="C18" s="27"/>
      <c r="D18" s="27"/>
      <c r="E18" s="3">
        <v>1197.0</v>
      </c>
      <c r="F18" s="14">
        <f t="shared" si="6"/>
        <v>5088</v>
      </c>
      <c r="G18" s="29">
        <f t="shared" si="4"/>
        <v>21718</v>
      </c>
      <c r="H18" s="1">
        <v>46204.0</v>
      </c>
      <c r="I18" s="14">
        <v>10000.0</v>
      </c>
      <c r="J18" s="30" t="s">
        <v>358</v>
      </c>
      <c r="K18" s="31">
        <v>46189.0</v>
      </c>
      <c r="L18" s="21" t="s">
        <v>359</v>
      </c>
      <c r="M18" s="40" t="s">
        <v>767</v>
      </c>
      <c r="Q18" s="23" t="s">
        <v>768</v>
      </c>
    </row>
    <row r="19" ht="16.5" customHeight="1">
      <c r="A19" s="25">
        <v>46200.0</v>
      </c>
      <c r="B19" s="26">
        <f t="shared" si="5"/>
        <v>46200</v>
      </c>
      <c r="C19" s="27"/>
      <c r="D19" s="27"/>
      <c r="E19" s="3">
        <v>1199.0</v>
      </c>
      <c r="F19" s="14">
        <f t="shared" si="6"/>
        <v>6287</v>
      </c>
      <c r="G19" s="29">
        <f t="shared" si="4"/>
        <v>20519</v>
      </c>
      <c r="H19" s="1">
        <v>46216.0</v>
      </c>
      <c r="I19" s="14">
        <v>10000.0</v>
      </c>
      <c r="J19" s="30" t="s">
        <v>358</v>
      </c>
      <c r="K19" s="31">
        <v>46197.0</v>
      </c>
      <c r="L19" s="21" t="s">
        <v>359</v>
      </c>
      <c r="M19" s="40" t="s">
        <v>773</v>
      </c>
      <c r="Q19" s="23" t="s">
        <v>774</v>
      </c>
    </row>
    <row r="20" ht="16.5" customHeight="1">
      <c r="A20" s="25">
        <v>46201.0</v>
      </c>
      <c r="B20" s="26">
        <f t="shared" si="5"/>
        <v>46201</v>
      </c>
      <c r="C20" s="23"/>
      <c r="D20" s="27"/>
      <c r="E20" s="3">
        <v>991.0</v>
      </c>
      <c r="F20" s="14">
        <f t="shared" si="6"/>
        <v>7278</v>
      </c>
      <c r="G20" s="29">
        <f t="shared" si="4"/>
        <v>19528</v>
      </c>
      <c r="H20" s="1">
        <v>46227.0</v>
      </c>
      <c r="I20" s="14">
        <v>10000.0</v>
      </c>
      <c r="J20" s="30" t="s">
        <v>358</v>
      </c>
      <c r="K20" s="31">
        <v>46217.0</v>
      </c>
      <c r="L20" s="21" t="s">
        <v>359</v>
      </c>
      <c r="M20" s="40" t="s">
        <v>776</v>
      </c>
    </row>
    <row r="21" ht="16.5" customHeight="1">
      <c r="A21" s="25">
        <v>46202.0</v>
      </c>
      <c r="B21" s="26">
        <f t="shared" si="5"/>
        <v>46202</v>
      </c>
      <c r="C21" s="27"/>
      <c r="D21" s="27"/>
      <c r="E21" s="3">
        <v>1187.0</v>
      </c>
      <c r="F21" s="14">
        <f t="shared" si="6"/>
        <v>8465</v>
      </c>
      <c r="G21" s="29">
        <f t="shared" si="4"/>
        <v>18341</v>
      </c>
      <c r="H21" s="1">
        <v>46244.0</v>
      </c>
      <c r="I21" s="14">
        <v>10000.0</v>
      </c>
      <c r="J21" s="30" t="s">
        <v>358</v>
      </c>
      <c r="K21" s="31">
        <v>46217.0</v>
      </c>
      <c r="L21" s="21" t="s">
        <v>359</v>
      </c>
      <c r="M21" s="40" t="s">
        <v>779</v>
      </c>
    </row>
    <row r="22" ht="16.5" customHeight="1">
      <c r="A22" s="25">
        <v>46203.0</v>
      </c>
      <c r="B22" s="26">
        <f t="shared" si="5"/>
        <v>46203</v>
      </c>
      <c r="C22" s="27"/>
      <c r="D22" s="27"/>
      <c r="E22" s="3">
        <v>1212.0</v>
      </c>
      <c r="F22" s="14">
        <f t="shared" si="6"/>
        <v>9677</v>
      </c>
      <c r="G22" s="29">
        <f t="shared" si="4"/>
        <v>17129</v>
      </c>
      <c r="H22" s="21"/>
      <c r="I22" s="14">
        <f>SUM(I14:I21)</f>
        <v>72265</v>
      </c>
      <c r="M22" s="10"/>
    </row>
    <row r="23" ht="16.5" customHeight="1">
      <c r="A23" s="25">
        <v>46204.0</v>
      </c>
      <c r="B23" s="26">
        <f t="shared" si="5"/>
        <v>46204</v>
      </c>
      <c r="C23" s="27"/>
      <c r="D23" s="27"/>
      <c r="E23" s="3">
        <v>1199.0</v>
      </c>
      <c r="F23" s="14">
        <f t="shared" si="6"/>
        <v>10876</v>
      </c>
      <c r="G23" s="29">
        <f t="shared" si="4"/>
        <v>15930</v>
      </c>
      <c r="H23" s="21" t="s">
        <v>152</v>
      </c>
      <c r="I23" s="3">
        <v>25093.0</v>
      </c>
      <c r="M23" s="10"/>
    </row>
    <row r="24" ht="16.5" customHeight="1">
      <c r="A24" s="25">
        <v>46205.0</v>
      </c>
      <c r="B24" s="26">
        <f t="shared" si="5"/>
        <v>46205</v>
      </c>
      <c r="C24" s="27"/>
      <c r="D24" s="27"/>
      <c r="E24" s="3">
        <v>1199.0</v>
      </c>
      <c r="F24" s="14">
        <f t="shared" si="6"/>
        <v>12075</v>
      </c>
      <c r="G24" s="29">
        <f t="shared" si="4"/>
        <v>14731</v>
      </c>
      <c r="H24" s="21" t="s">
        <v>789</v>
      </c>
      <c r="I24" s="3">
        <v>26806.0</v>
      </c>
    </row>
    <row r="25" ht="16.5" customHeight="1">
      <c r="A25" s="25">
        <v>46206.0</v>
      </c>
      <c r="B25" s="26">
        <f t="shared" si="5"/>
        <v>46206</v>
      </c>
      <c r="C25" s="27"/>
      <c r="D25" s="27"/>
      <c r="E25" s="3">
        <v>1194.0</v>
      </c>
      <c r="F25" s="14">
        <f t="shared" si="6"/>
        <v>13269</v>
      </c>
      <c r="G25" s="29">
        <f t="shared" si="4"/>
        <v>13537</v>
      </c>
      <c r="H25" s="21" t="s">
        <v>791</v>
      </c>
      <c r="I25" s="14">
        <v>20366.0</v>
      </c>
    </row>
    <row r="26" ht="16.5" customHeight="1">
      <c r="A26" s="25">
        <v>46207.0</v>
      </c>
      <c r="B26" s="26">
        <f t="shared" si="5"/>
        <v>46207</v>
      </c>
      <c r="C26" s="23"/>
      <c r="D26" s="27"/>
      <c r="E26" s="3">
        <v>1195.0</v>
      </c>
      <c r="F26" s="14">
        <f t="shared" si="6"/>
        <v>14464</v>
      </c>
      <c r="G26" s="29">
        <f t="shared" si="4"/>
        <v>12342</v>
      </c>
      <c r="I26" s="14">
        <f>SUM(I23:I25)</f>
        <v>72265</v>
      </c>
    </row>
    <row r="27" ht="16.5" customHeight="1">
      <c r="A27" s="25">
        <v>46208.0</v>
      </c>
      <c r="B27" s="26">
        <f t="shared" si="5"/>
        <v>46208</v>
      </c>
      <c r="C27" s="27"/>
      <c r="D27" s="27"/>
      <c r="E27" s="3">
        <v>1199.0</v>
      </c>
      <c r="F27" s="14">
        <f t="shared" si="6"/>
        <v>15663</v>
      </c>
      <c r="G27" s="29">
        <f t="shared" si="4"/>
        <v>11143</v>
      </c>
    </row>
    <row r="28" ht="16.5" customHeight="1">
      <c r="A28" s="25">
        <v>46209.0</v>
      </c>
      <c r="B28" s="26">
        <f t="shared" si="5"/>
        <v>46209</v>
      </c>
      <c r="C28" s="27"/>
      <c r="D28" s="27"/>
      <c r="E28" s="3">
        <v>1196.0</v>
      </c>
      <c r="F28" s="14">
        <f t="shared" si="6"/>
        <v>16859</v>
      </c>
      <c r="G28" s="29">
        <f t="shared" si="4"/>
        <v>9947</v>
      </c>
    </row>
    <row r="29" ht="16.5" customHeight="1">
      <c r="A29" s="25">
        <v>46210.0</v>
      </c>
      <c r="B29" s="26">
        <f t="shared" si="5"/>
        <v>46210</v>
      </c>
      <c r="C29" s="27"/>
      <c r="D29" s="27"/>
      <c r="E29" s="3">
        <v>1166.0</v>
      </c>
      <c r="F29" s="14">
        <f t="shared" si="6"/>
        <v>18025</v>
      </c>
      <c r="G29" s="29">
        <f t="shared" si="4"/>
        <v>8781</v>
      </c>
    </row>
    <row r="30" ht="16.5" customHeight="1">
      <c r="A30" s="25">
        <v>46211.0</v>
      </c>
      <c r="B30" s="26">
        <f t="shared" si="5"/>
        <v>46211</v>
      </c>
      <c r="C30" s="27"/>
      <c r="D30" s="27"/>
      <c r="E30" s="3">
        <v>1165.0</v>
      </c>
      <c r="F30" s="14">
        <f t="shared" si="6"/>
        <v>19190</v>
      </c>
      <c r="G30" s="29">
        <f t="shared" si="4"/>
        <v>7616</v>
      </c>
    </row>
    <row r="31" ht="16.5" customHeight="1">
      <c r="A31" s="25">
        <v>46212.0</v>
      </c>
      <c r="B31" s="26">
        <f t="shared" si="5"/>
        <v>46212</v>
      </c>
      <c r="C31" s="27"/>
      <c r="D31" s="27"/>
      <c r="E31" s="3">
        <v>1166.0</v>
      </c>
      <c r="F31" s="14">
        <f t="shared" si="6"/>
        <v>20356</v>
      </c>
      <c r="G31" s="29">
        <f t="shared" si="4"/>
        <v>6450</v>
      </c>
    </row>
    <row r="32" ht="16.5" customHeight="1">
      <c r="A32" s="25">
        <v>46213.0</v>
      </c>
      <c r="B32" s="26">
        <f t="shared" si="5"/>
        <v>46213</v>
      </c>
      <c r="C32" s="27"/>
      <c r="D32" s="27"/>
      <c r="E32" s="3">
        <v>1165.0</v>
      </c>
      <c r="F32" s="14">
        <f t="shared" si="6"/>
        <v>21521</v>
      </c>
      <c r="G32" s="29">
        <f t="shared" si="4"/>
        <v>5285</v>
      </c>
    </row>
    <row r="33" ht="16.5" customHeight="1">
      <c r="A33" s="25">
        <v>46214.0</v>
      </c>
      <c r="B33" s="26">
        <f t="shared" si="5"/>
        <v>46214</v>
      </c>
      <c r="E33" s="3">
        <v>1071.0</v>
      </c>
      <c r="F33" s="14">
        <f t="shared" si="6"/>
        <v>22592</v>
      </c>
      <c r="G33" s="29">
        <f t="shared" si="4"/>
        <v>4214</v>
      </c>
    </row>
    <row r="34" ht="16.5" customHeight="1">
      <c r="A34" s="25">
        <v>46215.0</v>
      </c>
      <c r="B34" s="26">
        <f t="shared" si="5"/>
        <v>46215</v>
      </c>
      <c r="E34" s="84">
        <v>2478.0</v>
      </c>
      <c r="F34" s="14">
        <f t="shared" si="6"/>
        <v>25070</v>
      </c>
      <c r="G34" s="29">
        <f t="shared" si="4"/>
        <v>1736</v>
      </c>
    </row>
    <row r="35" ht="16.5" customHeight="1">
      <c r="A35" s="25">
        <v>46216.0</v>
      </c>
      <c r="B35" s="26">
        <f t="shared" si="5"/>
        <v>46216</v>
      </c>
      <c r="E35" s="3">
        <v>1176.0</v>
      </c>
      <c r="F35" s="14">
        <f t="shared" si="6"/>
        <v>26246</v>
      </c>
      <c r="G35" s="29">
        <f t="shared" si="4"/>
        <v>560</v>
      </c>
      <c r="H35" s="21"/>
      <c r="I35" s="14"/>
      <c r="J35" s="21"/>
      <c r="M35" s="24"/>
      <c r="N35" s="24"/>
      <c r="O35" s="24"/>
      <c r="P35" s="24"/>
    </row>
    <row r="36" ht="16.5" customHeight="1">
      <c r="A36" s="25">
        <v>46217.0</v>
      </c>
      <c r="B36" s="26">
        <f t="shared" si="5"/>
        <v>46217</v>
      </c>
      <c r="E36" s="3">
        <v>560.0</v>
      </c>
      <c r="F36" s="14">
        <f t="shared" si="6"/>
        <v>26806</v>
      </c>
      <c r="G36" s="29">
        <f t="shared" si="4"/>
        <v>0</v>
      </c>
      <c r="H36" s="21"/>
      <c r="I36" s="14"/>
      <c r="J36" s="21"/>
      <c r="M36" s="24"/>
      <c r="N36" s="24"/>
      <c r="O36" s="24"/>
      <c r="P36" s="24"/>
    </row>
    <row r="37" ht="16.5" customHeight="1">
      <c r="A37" s="25"/>
      <c r="B37" s="26"/>
      <c r="C37" s="27" t="s">
        <v>800</v>
      </c>
      <c r="D37" s="3">
        <v>6000.0</v>
      </c>
      <c r="E37" s="3">
        <v>336.0</v>
      </c>
      <c r="F37" s="14">
        <f>E37</f>
        <v>336</v>
      </c>
      <c r="G37" s="29">
        <f t="shared" ref="G37:G45" si="7">$D$37-F37</f>
        <v>5664</v>
      </c>
      <c r="H37" s="1">
        <v>46223.0</v>
      </c>
      <c r="I37" s="14">
        <v>6000.0</v>
      </c>
      <c r="J37" s="30" t="s">
        <v>802</v>
      </c>
      <c r="K37" s="31">
        <v>46195.0</v>
      </c>
      <c r="L37" s="21" t="s">
        <v>804</v>
      </c>
      <c r="M37" s="24" t="s">
        <v>805</v>
      </c>
      <c r="Q37" s="23" t="s">
        <v>185</v>
      </c>
      <c r="R37" s="23" t="s">
        <v>195</v>
      </c>
    </row>
    <row r="38" ht="16.5" customHeight="1">
      <c r="A38" s="25">
        <v>46218.0</v>
      </c>
      <c r="B38" s="26">
        <f t="shared" ref="B38:B45" si="8">A38</f>
        <v>46218</v>
      </c>
      <c r="C38" s="27"/>
      <c r="D38" s="34"/>
      <c r="E38" s="3">
        <v>734.0</v>
      </c>
      <c r="F38" s="14">
        <f t="shared" ref="F38:F45" si="9">F37+E38</f>
        <v>1070</v>
      </c>
      <c r="G38" s="29">
        <f t="shared" si="7"/>
        <v>4930</v>
      </c>
      <c r="K38" s="14"/>
    </row>
    <row r="39" ht="16.5" customHeight="1">
      <c r="A39" s="25">
        <v>46219.0</v>
      </c>
      <c r="B39" s="26">
        <f t="shared" si="8"/>
        <v>46219</v>
      </c>
      <c r="C39" s="27"/>
      <c r="D39" s="34"/>
      <c r="E39" s="3">
        <v>756.0</v>
      </c>
      <c r="F39" s="14">
        <f t="shared" si="9"/>
        <v>1826</v>
      </c>
      <c r="G39" s="29">
        <f t="shared" si="7"/>
        <v>4174</v>
      </c>
      <c r="K39" s="14"/>
    </row>
    <row r="40" ht="16.5" customHeight="1">
      <c r="A40" s="25">
        <v>46220.0</v>
      </c>
      <c r="B40" s="26">
        <f t="shared" si="8"/>
        <v>46220</v>
      </c>
      <c r="C40" s="27"/>
      <c r="D40" s="34"/>
      <c r="E40" s="3">
        <v>758.0</v>
      </c>
      <c r="F40" s="14">
        <f t="shared" si="9"/>
        <v>2584</v>
      </c>
      <c r="G40" s="29">
        <f t="shared" si="7"/>
        <v>3416</v>
      </c>
      <c r="K40" s="14"/>
    </row>
    <row r="41" ht="16.5" customHeight="1">
      <c r="A41" s="25">
        <v>46221.0</v>
      </c>
      <c r="B41" s="26">
        <f t="shared" si="8"/>
        <v>46221</v>
      </c>
      <c r="C41" s="27"/>
      <c r="D41" s="34"/>
      <c r="E41" s="3">
        <v>750.0</v>
      </c>
      <c r="F41" s="14">
        <f t="shared" si="9"/>
        <v>3334</v>
      </c>
      <c r="G41" s="29">
        <f t="shared" si="7"/>
        <v>2666</v>
      </c>
      <c r="K41" s="14"/>
    </row>
    <row r="42" ht="16.5" customHeight="1">
      <c r="A42" s="25">
        <v>46222.0</v>
      </c>
      <c r="B42" s="26">
        <f t="shared" si="8"/>
        <v>46222</v>
      </c>
      <c r="C42" s="48"/>
      <c r="D42" s="34"/>
      <c r="E42" s="3">
        <v>761.0</v>
      </c>
      <c r="F42" s="14">
        <f t="shared" si="9"/>
        <v>4095</v>
      </c>
      <c r="G42" s="29">
        <f t="shared" si="7"/>
        <v>1905</v>
      </c>
    </row>
    <row r="43" ht="16.5" customHeight="1">
      <c r="A43" s="25">
        <v>46223.0</v>
      </c>
      <c r="B43" s="26">
        <f t="shared" si="8"/>
        <v>46223</v>
      </c>
      <c r="C43" s="48"/>
      <c r="D43" s="34"/>
      <c r="E43" s="3">
        <v>760.0</v>
      </c>
      <c r="F43" s="14">
        <f t="shared" si="9"/>
        <v>4855</v>
      </c>
      <c r="G43" s="29">
        <f t="shared" si="7"/>
        <v>1145</v>
      </c>
    </row>
    <row r="44" ht="16.5" customHeight="1">
      <c r="A44" s="25">
        <v>46224.0</v>
      </c>
      <c r="B44" s="26">
        <f t="shared" si="8"/>
        <v>46224</v>
      </c>
      <c r="D44" s="34"/>
      <c r="E44" s="3">
        <v>748.0</v>
      </c>
      <c r="F44" s="14">
        <f t="shared" si="9"/>
        <v>5603</v>
      </c>
      <c r="G44" s="29">
        <f t="shared" si="7"/>
        <v>397</v>
      </c>
    </row>
    <row r="45" ht="16.5" customHeight="1">
      <c r="A45" s="25">
        <v>46225.0</v>
      </c>
      <c r="B45" s="26">
        <f t="shared" si="8"/>
        <v>46225</v>
      </c>
      <c r="C45" s="27"/>
      <c r="D45" s="3"/>
      <c r="E45" s="3">
        <v>554.0</v>
      </c>
      <c r="F45" s="14">
        <f t="shared" si="9"/>
        <v>6157</v>
      </c>
      <c r="G45" s="29">
        <f t="shared" si="7"/>
        <v>-157</v>
      </c>
    </row>
    <row r="46" ht="16.5" customHeight="1">
      <c r="A46" s="25"/>
      <c r="B46" s="26"/>
      <c r="C46" s="27" t="s">
        <v>807</v>
      </c>
      <c r="D46" s="3">
        <v>5065.0</v>
      </c>
      <c r="E46" s="3">
        <v>268.0</v>
      </c>
      <c r="F46" s="14">
        <f>E46</f>
        <v>268</v>
      </c>
      <c r="G46" s="29">
        <f t="shared" ref="G46:G50" si="10">$D$46-F46</f>
        <v>4797</v>
      </c>
      <c r="H46" s="1">
        <v>46240.0</v>
      </c>
      <c r="I46" s="14">
        <v>4750.0</v>
      </c>
      <c r="J46" s="30" t="s">
        <v>48</v>
      </c>
      <c r="L46" s="21" t="s">
        <v>49</v>
      </c>
      <c r="M46" s="23" t="s">
        <v>808</v>
      </c>
      <c r="Q46" s="23" t="s">
        <v>185</v>
      </c>
      <c r="R46" s="23" t="s">
        <v>195</v>
      </c>
    </row>
    <row r="47" ht="16.5" customHeight="1">
      <c r="A47" s="25">
        <v>46226.0</v>
      </c>
      <c r="B47" s="26">
        <f t="shared" ref="B47:B52" si="11">A47</f>
        <v>46226</v>
      </c>
      <c r="C47" s="27"/>
      <c r="D47" s="3"/>
      <c r="E47" s="3">
        <v>1205.0</v>
      </c>
      <c r="F47" s="14">
        <f t="shared" ref="F47:F50" si="12">F46+E47</f>
        <v>1473</v>
      </c>
      <c r="G47" s="29">
        <f t="shared" si="10"/>
        <v>3592</v>
      </c>
      <c r="J47" s="21" t="s">
        <v>810</v>
      </c>
      <c r="Q47" s="23"/>
    </row>
    <row r="48" ht="16.5" customHeight="1">
      <c r="A48" s="25">
        <v>46227.0</v>
      </c>
      <c r="B48" s="26">
        <f t="shared" si="11"/>
        <v>46227</v>
      </c>
      <c r="C48" s="27"/>
      <c r="D48" s="27"/>
      <c r="E48" s="3">
        <v>1204.0</v>
      </c>
      <c r="F48" s="14">
        <f t="shared" si="12"/>
        <v>2677</v>
      </c>
      <c r="G48" s="29">
        <f t="shared" si="10"/>
        <v>2388</v>
      </c>
      <c r="Q48" s="23"/>
    </row>
    <row r="49" ht="16.5" customHeight="1">
      <c r="A49" s="25">
        <v>46228.0</v>
      </c>
      <c r="B49" s="26">
        <f t="shared" si="11"/>
        <v>46228</v>
      </c>
      <c r="C49" s="27"/>
      <c r="D49" s="27"/>
      <c r="E49" s="3">
        <v>1205.0</v>
      </c>
      <c r="F49" s="14">
        <f t="shared" si="12"/>
        <v>3882</v>
      </c>
      <c r="G49" s="29">
        <f t="shared" si="10"/>
        <v>1183</v>
      </c>
      <c r="Q49" s="23"/>
    </row>
    <row r="50" ht="16.5" customHeight="1">
      <c r="A50" s="25">
        <v>46229.0</v>
      </c>
      <c r="B50" s="26">
        <f t="shared" si="11"/>
        <v>46229</v>
      </c>
      <c r="C50" s="27"/>
      <c r="D50" s="27"/>
      <c r="E50" s="3">
        <v>1183.0</v>
      </c>
      <c r="F50" s="14">
        <f t="shared" si="12"/>
        <v>5065</v>
      </c>
      <c r="G50" s="29">
        <f t="shared" si="10"/>
        <v>0</v>
      </c>
      <c r="Q50" s="23"/>
    </row>
    <row r="51" ht="16.5" customHeight="1">
      <c r="A51" s="25">
        <v>46230.0</v>
      </c>
      <c r="B51" s="26">
        <f t="shared" si="11"/>
        <v>46230</v>
      </c>
      <c r="C51" s="27" t="s">
        <v>807</v>
      </c>
      <c r="D51" s="3">
        <v>1485.0</v>
      </c>
      <c r="E51" s="3">
        <v>1117.0</v>
      </c>
      <c r="F51" s="14">
        <f>E51</f>
        <v>1117</v>
      </c>
      <c r="G51" s="29">
        <f t="shared" ref="G51:G52" si="13">$D$51-F51</f>
        <v>368</v>
      </c>
      <c r="H51" s="1">
        <v>46240.0</v>
      </c>
      <c r="I51" s="14">
        <v>1800.0</v>
      </c>
      <c r="J51" s="21" t="s">
        <v>813</v>
      </c>
      <c r="L51" s="21" t="s">
        <v>814</v>
      </c>
      <c r="M51" s="21" t="s">
        <v>808</v>
      </c>
      <c r="N51" s="21"/>
      <c r="O51" s="21"/>
      <c r="P51" s="21"/>
      <c r="Q51" s="23" t="s">
        <v>185</v>
      </c>
      <c r="R51" s="23" t="s">
        <v>195</v>
      </c>
    </row>
    <row r="52" ht="16.5" customHeight="1">
      <c r="A52" s="25">
        <v>46231.0</v>
      </c>
      <c r="B52" s="26">
        <f t="shared" si="11"/>
        <v>46231</v>
      </c>
      <c r="D52" s="34"/>
      <c r="E52" s="3">
        <v>560.0</v>
      </c>
      <c r="F52" s="14">
        <f>F51+E52</f>
        <v>1677</v>
      </c>
      <c r="G52" s="29">
        <f t="shared" si="13"/>
        <v>-192</v>
      </c>
    </row>
    <row r="53" ht="16.5" customHeight="1">
      <c r="A53" s="25"/>
      <c r="B53" s="26"/>
      <c r="C53" s="27" t="s">
        <v>816</v>
      </c>
      <c r="D53" s="3">
        <v>1400.0</v>
      </c>
      <c r="E53" s="3">
        <v>562.0</v>
      </c>
      <c r="F53" s="14">
        <f>E53</f>
        <v>562</v>
      </c>
      <c r="G53" s="29">
        <f t="shared" ref="G53:G54" si="14">$D$53-F53</f>
        <v>838</v>
      </c>
      <c r="H53" s="1">
        <v>46251.0</v>
      </c>
      <c r="I53" s="14">
        <v>1400.0</v>
      </c>
      <c r="J53" s="21" t="s">
        <v>192</v>
      </c>
      <c r="L53" s="21" t="s">
        <v>818</v>
      </c>
      <c r="M53" s="23" t="s">
        <v>819</v>
      </c>
      <c r="Q53" s="23" t="s">
        <v>436</v>
      </c>
      <c r="R53" s="23" t="s">
        <v>195</v>
      </c>
    </row>
    <row r="54" ht="16.5" customHeight="1">
      <c r="A54" s="25">
        <v>46232.0</v>
      </c>
      <c r="B54" s="26">
        <f t="shared" ref="B54:B67" si="15">A54</f>
        <v>46232</v>
      </c>
      <c r="D54" s="34"/>
      <c r="E54" s="3">
        <v>935.0</v>
      </c>
      <c r="F54" s="14">
        <f>F53+E54</f>
        <v>1497</v>
      </c>
      <c r="G54" s="29">
        <f t="shared" si="14"/>
        <v>-97</v>
      </c>
      <c r="M54" s="10"/>
    </row>
    <row r="55" ht="16.5" customHeight="1">
      <c r="A55" s="25">
        <v>46233.0</v>
      </c>
      <c r="B55" s="26">
        <f t="shared" si="15"/>
        <v>46233</v>
      </c>
      <c r="C55" s="27" t="s">
        <v>820</v>
      </c>
      <c r="D55" s="3">
        <v>4000.0</v>
      </c>
      <c r="E55" s="3">
        <v>857.0</v>
      </c>
      <c r="F55" s="14">
        <f>E55</f>
        <v>857</v>
      </c>
      <c r="G55" s="29">
        <f t="shared" ref="G55:G58" si="16">$D$55-F55</f>
        <v>3143</v>
      </c>
      <c r="H55" s="1">
        <v>46273.0</v>
      </c>
      <c r="I55" s="14">
        <v>4000.0</v>
      </c>
      <c r="J55" s="21" t="s">
        <v>821</v>
      </c>
      <c r="L55" s="21" t="s">
        <v>822</v>
      </c>
      <c r="M55" s="23" t="s">
        <v>823</v>
      </c>
      <c r="Q55" s="23" t="s">
        <v>824</v>
      </c>
      <c r="R55" s="23" t="s">
        <v>195</v>
      </c>
    </row>
    <row r="56" ht="16.5" customHeight="1">
      <c r="A56" s="25">
        <v>46234.0</v>
      </c>
      <c r="B56" s="26">
        <f t="shared" si="15"/>
        <v>46234</v>
      </c>
      <c r="C56" s="27"/>
      <c r="D56" s="3"/>
      <c r="E56" s="3">
        <v>1154.0</v>
      </c>
      <c r="F56" s="14">
        <f t="shared" ref="F56:F58" si="17">E56+F55</f>
        <v>2011</v>
      </c>
      <c r="G56" s="29">
        <f t="shared" si="16"/>
        <v>1989</v>
      </c>
      <c r="H56" s="21"/>
      <c r="I56" s="14"/>
      <c r="J56" s="21"/>
      <c r="M56" s="24"/>
      <c r="N56" s="24"/>
      <c r="O56" s="24"/>
      <c r="P56" s="24"/>
    </row>
    <row r="57" ht="16.5" customHeight="1">
      <c r="A57" s="25">
        <v>46235.0</v>
      </c>
      <c r="B57" s="26">
        <f t="shared" si="15"/>
        <v>46235</v>
      </c>
      <c r="C57" s="27"/>
      <c r="D57" s="3"/>
      <c r="E57" s="3">
        <v>1150.0</v>
      </c>
      <c r="F57" s="14">
        <f t="shared" si="17"/>
        <v>3161</v>
      </c>
      <c r="G57" s="29">
        <f t="shared" si="16"/>
        <v>839</v>
      </c>
      <c r="H57" s="21"/>
      <c r="I57" s="14"/>
      <c r="J57" s="21"/>
      <c r="M57" s="24"/>
      <c r="N57" s="24"/>
      <c r="O57" s="24"/>
      <c r="P57" s="24"/>
    </row>
    <row r="58" ht="16.5" customHeight="1">
      <c r="A58" s="25">
        <v>46236.0</v>
      </c>
      <c r="B58" s="26">
        <f t="shared" si="15"/>
        <v>46236</v>
      </c>
      <c r="C58" s="27"/>
      <c r="D58" s="3"/>
      <c r="E58" s="3">
        <v>1155.0</v>
      </c>
      <c r="F58" s="14">
        <f t="shared" si="17"/>
        <v>4316</v>
      </c>
      <c r="G58" s="29">
        <f t="shared" si="16"/>
        <v>-316</v>
      </c>
      <c r="H58" s="21"/>
      <c r="I58" s="14"/>
      <c r="J58" s="21"/>
      <c r="M58" s="24"/>
      <c r="N58" s="24"/>
      <c r="O58" s="24"/>
      <c r="P58" s="24"/>
    </row>
    <row r="59" ht="16.5" customHeight="1">
      <c r="A59" s="25">
        <v>46237.0</v>
      </c>
      <c r="B59" s="26">
        <f t="shared" si="15"/>
        <v>46237</v>
      </c>
      <c r="C59" s="27" t="s">
        <v>825</v>
      </c>
      <c r="D59" s="3">
        <v>8000.0</v>
      </c>
      <c r="E59" s="3">
        <v>473.0</v>
      </c>
      <c r="F59" s="14">
        <f>E59</f>
        <v>473</v>
      </c>
      <c r="G59" s="29">
        <f t="shared" ref="G59:G67" si="18">$D$59-F59</f>
        <v>7527</v>
      </c>
      <c r="H59" s="1">
        <v>46230.0</v>
      </c>
      <c r="I59" s="14">
        <v>8000.0</v>
      </c>
      <c r="J59" s="30" t="s">
        <v>648</v>
      </c>
      <c r="K59" s="31">
        <v>46216.0</v>
      </c>
      <c r="L59" s="21" t="s">
        <v>448</v>
      </c>
      <c r="M59" s="21" t="s">
        <v>826</v>
      </c>
      <c r="Q59" s="23" t="s">
        <v>433</v>
      </c>
      <c r="R59" s="23" t="s">
        <v>195</v>
      </c>
    </row>
    <row r="60" ht="16.5" customHeight="1">
      <c r="A60" s="25">
        <v>46238.0</v>
      </c>
      <c r="B60" s="26">
        <f t="shared" si="15"/>
        <v>46238</v>
      </c>
      <c r="D60" s="34"/>
      <c r="E60" s="3">
        <v>1096.0</v>
      </c>
      <c r="F60" s="14">
        <f t="shared" ref="F60:F67" si="19">F59+E60</f>
        <v>1569</v>
      </c>
      <c r="G60" s="29">
        <f t="shared" si="18"/>
        <v>6431</v>
      </c>
    </row>
    <row r="61" ht="16.5" customHeight="1">
      <c r="A61" s="25">
        <v>46239.0</v>
      </c>
      <c r="B61" s="26">
        <f t="shared" si="15"/>
        <v>46239</v>
      </c>
      <c r="D61" s="34"/>
      <c r="E61" s="3">
        <v>1117.0</v>
      </c>
      <c r="F61" s="14">
        <f t="shared" si="19"/>
        <v>2686</v>
      </c>
      <c r="G61" s="29">
        <f t="shared" si="18"/>
        <v>5314</v>
      </c>
    </row>
    <row r="62" ht="16.5" customHeight="1">
      <c r="A62" s="25">
        <v>46240.0</v>
      </c>
      <c r="B62" s="26">
        <f t="shared" si="15"/>
        <v>46240</v>
      </c>
      <c r="D62" s="34"/>
      <c r="E62" s="3">
        <v>1113.0</v>
      </c>
      <c r="F62" s="14">
        <f t="shared" si="19"/>
        <v>3799</v>
      </c>
      <c r="G62" s="29">
        <f t="shared" si="18"/>
        <v>4201</v>
      </c>
    </row>
    <row r="63" ht="16.5" customHeight="1">
      <c r="A63" s="25">
        <v>46241.0</v>
      </c>
      <c r="B63" s="26">
        <f t="shared" si="15"/>
        <v>46241</v>
      </c>
      <c r="D63" s="34"/>
      <c r="E63" s="3">
        <v>1118.0</v>
      </c>
      <c r="F63" s="14">
        <f t="shared" si="19"/>
        <v>4917</v>
      </c>
      <c r="G63" s="29">
        <f t="shared" si="18"/>
        <v>3083</v>
      </c>
    </row>
    <row r="64" ht="16.5" customHeight="1">
      <c r="A64" s="25">
        <v>46242.0</v>
      </c>
      <c r="B64" s="26">
        <f t="shared" si="15"/>
        <v>46242</v>
      </c>
      <c r="D64" s="34"/>
      <c r="E64" s="3">
        <v>1118.0</v>
      </c>
      <c r="F64" s="14">
        <f t="shared" si="19"/>
        <v>6035</v>
      </c>
      <c r="G64" s="29">
        <f t="shared" si="18"/>
        <v>1965</v>
      </c>
    </row>
    <row r="65" ht="16.5" customHeight="1">
      <c r="A65" s="25">
        <v>46243.0</v>
      </c>
      <c r="B65" s="26">
        <f t="shared" si="15"/>
        <v>46243</v>
      </c>
      <c r="D65" s="34"/>
      <c r="E65" s="3">
        <v>1118.0</v>
      </c>
      <c r="F65" s="14">
        <f t="shared" si="19"/>
        <v>7153</v>
      </c>
      <c r="G65" s="29">
        <f t="shared" si="18"/>
        <v>847</v>
      </c>
    </row>
    <row r="66" ht="16.5" customHeight="1">
      <c r="A66" s="25">
        <v>46244.0</v>
      </c>
      <c r="B66" s="26">
        <f t="shared" si="15"/>
        <v>46244</v>
      </c>
      <c r="D66" s="34"/>
      <c r="E66" s="3">
        <v>1119.0</v>
      </c>
      <c r="F66" s="14">
        <f t="shared" si="19"/>
        <v>8272</v>
      </c>
      <c r="G66" s="29">
        <f t="shared" si="18"/>
        <v>-272</v>
      </c>
    </row>
    <row r="67" ht="16.5" customHeight="1">
      <c r="A67" s="25">
        <v>46245.0</v>
      </c>
      <c r="B67" s="26">
        <f t="shared" si="15"/>
        <v>46245</v>
      </c>
      <c r="D67" s="34"/>
      <c r="E67" s="3">
        <v>69.0</v>
      </c>
      <c r="F67" s="14">
        <f t="shared" si="19"/>
        <v>8341</v>
      </c>
      <c r="G67" s="29">
        <f t="shared" si="18"/>
        <v>-341</v>
      </c>
    </row>
    <row r="68" ht="16.5" customHeight="1">
      <c r="C68" s="27" t="s">
        <v>570</v>
      </c>
      <c r="D68" s="3">
        <v>700.0</v>
      </c>
      <c r="E68" s="3">
        <v>601.0</v>
      </c>
      <c r="F68" s="14">
        <f>E68</f>
        <v>601</v>
      </c>
      <c r="G68" s="29">
        <f t="shared" ref="G68:G69" si="20">$D$68-F68</f>
        <v>99</v>
      </c>
      <c r="H68" s="1">
        <v>46258.0</v>
      </c>
      <c r="I68" s="14">
        <v>700.0</v>
      </c>
      <c r="J68" s="30" t="s">
        <v>574</v>
      </c>
      <c r="K68" s="31">
        <v>46232.0</v>
      </c>
      <c r="L68" s="21" t="s">
        <v>829</v>
      </c>
      <c r="M68" s="23" t="s">
        <v>830</v>
      </c>
      <c r="Q68" s="23" t="s">
        <v>282</v>
      </c>
      <c r="R68" s="23" t="s">
        <v>577</v>
      </c>
    </row>
    <row r="69" ht="16.5" customHeight="1">
      <c r="A69" s="25">
        <v>46246.0</v>
      </c>
      <c r="B69" s="26">
        <f>A69</f>
        <v>46246</v>
      </c>
      <c r="D69" s="34"/>
      <c r="E69" s="3">
        <v>116.0</v>
      </c>
      <c r="F69" s="14">
        <f>F68+E69</f>
        <v>717</v>
      </c>
      <c r="G69" s="29">
        <f t="shared" si="20"/>
        <v>-17</v>
      </c>
    </row>
    <row r="70" ht="16.5" customHeight="1">
      <c r="A70" s="25"/>
      <c r="B70" s="26"/>
      <c r="C70" s="27" t="s">
        <v>831</v>
      </c>
      <c r="D70" s="3">
        <v>1000.0</v>
      </c>
      <c r="E70" s="3">
        <v>607.0</v>
      </c>
      <c r="F70" s="14">
        <f>E70</f>
        <v>607</v>
      </c>
      <c r="G70" s="29">
        <f t="shared" ref="G70:G71" si="21">$D$70-F70</f>
        <v>393</v>
      </c>
      <c r="H70" s="1">
        <v>46265.0</v>
      </c>
      <c r="I70" s="14">
        <v>1000.0</v>
      </c>
      <c r="J70" s="30" t="s">
        <v>38</v>
      </c>
      <c r="K70" s="31">
        <v>46239.0</v>
      </c>
      <c r="L70" s="21" t="s">
        <v>65</v>
      </c>
      <c r="M70" s="23" t="s">
        <v>833</v>
      </c>
      <c r="Q70" s="23" t="s">
        <v>282</v>
      </c>
      <c r="R70" s="23" t="s">
        <v>76</v>
      </c>
    </row>
    <row r="71" ht="16.5" customHeight="1">
      <c r="A71" s="25">
        <v>46247.0</v>
      </c>
      <c r="B71" s="26">
        <f>A71</f>
        <v>46247</v>
      </c>
      <c r="D71" s="34"/>
      <c r="E71" s="3">
        <v>508.0</v>
      </c>
      <c r="F71" s="14">
        <f>F70+E71</f>
        <v>1115</v>
      </c>
      <c r="G71" s="29">
        <f t="shared" si="21"/>
        <v>-115</v>
      </c>
      <c r="M71" s="10"/>
    </row>
    <row r="72" ht="16.5" customHeight="1">
      <c r="A72" s="25"/>
      <c r="B72" s="26"/>
      <c r="C72" s="27" t="s">
        <v>180</v>
      </c>
      <c r="D72" s="3">
        <v>519.0</v>
      </c>
      <c r="E72" s="3">
        <v>204.0</v>
      </c>
      <c r="F72" s="14">
        <f>E72</f>
        <v>204</v>
      </c>
      <c r="G72" s="29">
        <f t="shared" ref="G72:G73" si="22">$D$72-F72</f>
        <v>315</v>
      </c>
      <c r="H72" s="1">
        <v>46265.0</v>
      </c>
      <c r="I72" s="72">
        <v>500.0</v>
      </c>
      <c r="J72" s="30" t="s">
        <v>38</v>
      </c>
      <c r="K72" s="31"/>
      <c r="L72" s="21" t="s">
        <v>65</v>
      </c>
      <c r="M72" s="24" t="s">
        <v>839</v>
      </c>
      <c r="Q72" s="23" t="s">
        <v>840</v>
      </c>
      <c r="R72" s="23" t="s">
        <v>841</v>
      </c>
    </row>
    <row r="73" ht="16.5" customHeight="1">
      <c r="A73" s="25">
        <v>46248.0</v>
      </c>
      <c r="B73" s="26">
        <f>A73</f>
        <v>46248</v>
      </c>
      <c r="C73" s="55"/>
      <c r="D73" s="34"/>
      <c r="E73" s="3">
        <v>315.0</v>
      </c>
      <c r="F73" s="14">
        <f>F72+E73</f>
        <v>519</v>
      </c>
      <c r="G73" s="29">
        <f t="shared" si="22"/>
        <v>0</v>
      </c>
      <c r="H73" s="1">
        <v>46268.0</v>
      </c>
      <c r="I73" s="72">
        <v>150.0</v>
      </c>
      <c r="J73" s="30" t="s">
        <v>38</v>
      </c>
      <c r="L73" s="21" t="s">
        <v>65</v>
      </c>
      <c r="M73" s="80" t="s">
        <v>843</v>
      </c>
      <c r="N73" s="24" t="s">
        <v>844</v>
      </c>
      <c r="O73" s="24"/>
      <c r="P73" s="24"/>
      <c r="Q73" s="23" t="s">
        <v>835</v>
      </c>
      <c r="R73" s="23" t="s">
        <v>841</v>
      </c>
    </row>
    <row r="74" ht="16.5" customHeight="1">
      <c r="A74" s="25"/>
      <c r="B74" s="26"/>
      <c r="C74" s="55"/>
      <c r="D74" s="34"/>
      <c r="E74" s="3"/>
      <c r="F74" s="14"/>
      <c r="G74" s="29"/>
      <c r="H74" s="1" t="s">
        <v>62</v>
      </c>
      <c r="I74" s="14">
        <v>519.0</v>
      </c>
      <c r="J74" s="30"/>
      <c r="L74" s="21"/>
      <c r="M74" s="80"/>
      <c r="N74" s="24"/>
      <c r="O74" s="24"/>
      <c r="P74" s="24"/>
      <c r="Q74" s="23"/>
      <c r="R74" s="23"/>
    </row>
    <row r="75" ht="16.5" customHeight="1">
      <c r="A75" s="25"/>
      <c r="B75" s="26"/>
      <c r="C75" s="55"/>
      <c r="D75" s="34"/>
      <c r="E75" s="3"/>
      <c r="F75" s="14"/>
      <c r="G75" s="29"/>
      <c r="H75" s="1" t="s">
        <v>396</v>
      </c>
      <c r="I75" s="14">
        <v>131.0</v>
      </c>
      <c r="J75" s="30"/>
      <c r="L75" s="21"/>
      <c r="M75" s="80"/>
      <c r="N75" s="24"/>
      <c r="O75" s="24"/>
      <c r="P75" s="24"/>
      <c r="Q75" s="23"/>
      <c r="R75" s="23"/>
    </row>
    <row r="76" ht="16.5" customHeight="1">
      <c r="C76" s="27" t="s">
        <v>330</v>
      </c>
      <c r="D76" s="3">
        <v>300.0</v>
      </c>
      <c r="E76" s="3">
        <v>152.0</v>
      </c>
      <c r="F76" s="14">
        <f>E76</f>
        <v>152</v>
      </c>
      <c r="G76" s="29">
        <f t="shared" ref="G76:G77" si="23">$D$76-F76</f>
        <v>148</v>
      </c>
      <c r="H76" s="1">
        <v>46261.0</v>
      </c>
      <c r="I76" s="14">
        <v>300.0</v>
      </c>
      <c r="J76" s="30" t="s">
        <v>38</v>
      </c>
      <c r="L76" s="21" t="s">
        <v>65</v>
      </c>
      <c r="M76" s="40" t="s">
        <v>849</v>
      </c>
      <c r="Q76" s="23" t="s">
        <v>299</v>
      </c>
      <c r="R76" s="23" t="s">
        <v>204</v>
      </c>
    </row>
    <row r="77" ht="16.5" customHeight="1">
      <c r="A77" s="25">
        <v>46249.0</v>
      </c>
      <c r="B77" s="26">
        <f>A77</f>
        <v>46249</v>
      </c>
      <c r="C77" s="27"/>
      <c r="D77" s="3"/>
      <c r="E77" s="3">
        <v>167.0</v>
      </c>
      <c r="F77" s="14">
        <f>E77+F76</f>
        <v>319</v>
      </c>
      <c r="G77" s="29">
        <f t="shared" si="23"/>
        <v>-19</v>
      </c>
      <c r="H77" s="1"/>
      <c r="I77" s="14"/>
      <c r="J77" s="30"/>
      <c r="L77" s="21"/>
      <c r="M77" s="40"/>
      <c r="Q77" s="23"/>
      <c r="R77" s="23"/>
    </row>
    <row r="78" ht="16.5" customHeight="1">
      <c r="C78" s="35" t="s">
        <v>228</v>
      </c>
      <c r="D78" s="3">
        <f>I81</f>
        <v>1700</v>
      </c>
      <c r="E78" s="3">
        <v>317.0</v>
      </c>
      <c r="F78" s="14">
        <f>E78</f>
        <v>317</v>
      </c>
      <c r="G78" s="29">
        <f t="shared" ref="G78:G81" si="24">$D$78-F78</f>
        <v>1383</v>
      </c>
      <c r="H78" s="1">
        <v>46265.0</v>
      </c>
      <c r="I78" s="14">
        <v>500.0</v>
      </c>
      <c r="J78" s="30" t="s">
        <v>38</v>
      </c>
      <c r="K78" s="31">
        <v>46245.0</v>
      </c>
      <c r="L78" s="21" t="s">
        <v>388</v>
      </c>
      <c r="M78" s="40" t="s">
        <v>850</v>
      </c>
      <c r="Q78" s="23" t="s">
        <v>840</v>
      </c>
      <c r="R78" s="23" t="s">
        <v>255</v>
      </c>
    </row>
    <row r="79" ht="16.5" customHeight="1">
      <c r="A79" s="25">
        <v>46250.0</v>
      </c>
      <c r="B79" s="26">
        <f t="shared" ref="B79:B81" si="25">A79</f>
        <v>46250</v>
      </c>
      <c r="D79" s="34"/>
      <c r="E79" s="3">
        <v>571.0</v>
      </c>
      <c r="F79" s="14">
        <f t="shared" ref="F79:F81" si="26">F78+E79</f>
        <v>888</v>
      </c>
      <c r="G79" s="29">
        <f t="shared" si="24"/>
        <v>812</v>
      </c>
      <c r="H79" s="1">
        <v>46266.0</v>
      </c>
      <c r="I79" s="14">
        <v>1100.0</v>
      </c>
      <c r="J79" s="30" t="s">
        <v>38</v>
      </c>
      <c r="K79" s="31">
        <v>46245.0</v>
      </c>
      <c r="L79" s="21" t="s">
        <v>388</v>
      </c>
      <c r="M79" s="23" t="s">
        <v>852</v>
      </c>
      <c r="N79" s="21"/>
      <c r="O79" s="21"/>
      <c r="P79" s="23"/>
      <c r="Q79" s="23" t="s">
        <v>835</v>
      </c>
      <c r="R79" s="23" t="s">
        <v>255</v>
      </c>
    </row>
    <row r="80" ht="16.5" customHeight="1">
      <c r="A80" s="25">
        <v>46251.0</v>
      </c>
      <c r="B80" s="26">
        <f t="shared" si="25"/>
        <v>46251</v>
      </c>
      <c r="D80" s="34"/>
      <c r="E80" s="3">
        <v>614.0</v>
      </c>
      <c r="F80" s="14">
        <f t="shared" si="26"/>
        <v>1502</v>
      </c>
      <c r="G80" s="29">
        <f t="shared" si="24"/>
        <v>198</v>
      </c>
      <c r="H80" s="1">
        <v>46272.0</v>
      </c>
      <c r="I80" s="14">
        <v>100.0</v>
      </c>
      <c r="J80" s="30" t="s">
        <v>38</v>
      </c>
      <c r="L80" s="21" t="s">
        <v>388</v>
      </c>
      <c r="M80" s="40" t="s">
        <v>854</v>
      </c>
      <c r="N80" s="23" t="s">
        <v>855</v>
      </c>
      <c r="Q80" s="23" t="s">
        <v>835</v>
      </c>
      <c r="R80" s="23" t="s">
        <v>255</v>
      </c>
    </row>
    <row r="81" ht="16.5" customHeight="1">
      <c r="A81" s="25">
        <v>46252.0</v>
      </c>
      <c r="B81" s="26">
        <f t="shared" si="25"/>
        <v>46252</v>
      </c>
      <c r="D81" s="34"/>
      <c r="E81" s="3">
        <v>199.0</v>
      </c>
      <c r="F81" s="14">
        <f t="shared" si="26"/>
        <v>1701</v>
      </c>
      <c r="G81" s="29">
        <f t="shared" si="24"/>
        <v>-1</v>
      </c>
      <c r="I81" s="14">
        <f>SUM(I78:I80)</f>
        <v>1700</v>
      </c>
      <c r="M81" s="23"/>
    </row>
    <row r="82" ht="16.5" customHeight="1">
      <c r="C82" s="27" t="s">
        <v>858</v>
      </c>
      <c r="D82" s="3">
        <v>200.0</v>
      </c>
      <c r="E82" s="3">
        <v>209.0</v>
      </c>
      <c r="F82" s="14">
        <f t="shared" ref="F82:F83" si="27">E82</f>
        <v>209</v>
      </c>
      <c r="G82" s="29">
        <f>$D$82-F82</f>
        <v>-9</v>
      </c>
      <c r="H82" s="1">
        <v>46259.0</v>
      </c>
      <c r="I82" s="14">
        <v>200.0</v>
      </c>
      <c r="J82" s="30" t="s">
        <v>38</v>
      </c>
      <c r="L82" s="21" t="s">
        <v>65</v>
      </c>
      <c r="M82" s="24" t="s">
        <v>859</v>
      </c>
      <c r="N82" s="24"/>
      <c r="O82" s="24"/>
      <c r="P82" s="24"/>
      <c r="Q82" s="23" t="s">
        <v>860</v>
      </c>
      <c r="R82" s="23" t="s">
        <v>224</v>
      </c>
    </row>
    <row r="83" ht="16.5" customHeight="1">
      <c r="C83" s="27" t="s">
        <v>861</v>
      </c>
      <c r="D83" s="3">
        <v>250.0</v>
      </c>
      <c r="E83" s="3">
        <v>86.0</v>
      </c>
      <c r="F83" s="14">
        <f t="shared" si="27"/>
        <v>86</v>
      </c>
      <c r="G83" s="29">
        <f t="shared" ref="G83:G84" si="28">$D$83-F83</f>
        <v>164</v>
      </c>
      <c r="H83" s="1">
        <v>46259.0</v>
      </c>
      <c r="I83" s="14">
        <v>250.0</v>
      </c>
      <c r="J83" s="30" t="s">
        <v>38</v>
      </c>
      <c r="L83" s="21" t="s">
        <v>65</v>
      </c>
      <c r="M83" s="24" t="s">
        <v>863</v>
      </c>
      <c r="N83" s="24"/>
      <c r="O83" s="24"/>
      <c r="P83" s="24"/>
      <c r="Q83" s="23" t="s">
        <v>860</v>
      </c>
      <c r="R83" s="23" t="s">
        <v>224</v>
      </c>
    </row>
    <row r="84" ht="16.5" customHeight="1">
      <c r="A84" s="25">
        <v>46253.0</v>
      </c>
      <c r="B84" s="26">
        <f>A84</f>
        <v>46253</v>
      </c>
      <c r="E84" s="3">
        <v>173.0</v>
      </c>
      <c r="F84" s="14">
        <f>E84+F83</f>
        <v>259</v>
      </c>
      <c r="G84" s="29">
        <f t="shared" si="28"/>
        <v>-9</v>
      </c>
      <c r="H84" s="21"/>
      <c r="I84" s="14"/>
      <c r="J84" s="21"/>
      <c r="M84" s="24"/>
      <c r="N84" s="24"/>
      <c r="O84" s="24"/>
      <c r="P84" s="24"/>
    </row>
    <row r="85" ht="16.5" customHeight="1">
      <c r="A85" s="25"/>
      <c r="B85" s="26"/>
      <c r="C85" s="27" t="s">
        <v>338</v>
      </c>
      <c r="D85" s="3">
        <v>400.0</v>
      </c>
      <c r="E85" s="3">
        <v>409.0</v>
      </c>
      <c r="F85" s="14">
        <f>E85</f>
        <v>409</v>
      </c>
      <c r="G85" s="29">
        <f>$D$85-F85</f>
        <v>-9</v>
      </c>
      <c r="H85" s="1">
        <v>46259.0</v>
      </c>
      <c r="I85" s="81">
        <v>200.0</v>
      </c>
      <c r="J85" s="30" t="s">
        <v>38</v>
      </c>
      <c r="L85" s="21" t="s">
        <v>65</v>
      </c>
      <c r="M85" s="24" t="s">
        <v>864</v>
      </c>
      <c r="N85" s="24"/>
      <c r="O85" s="24"/>
      <c r="P85" s="24"/>
      <c r="Q85" s="23" t="s">
        <v>860</v>
      </c>
      <c r="R85" s="23" t="s">
        <v>343</v>
      </c>
    </row>
    <row r="86" ht="16.5" customHeight="1">
      <c r="C86" s="27"/>
      <c r="D86" s="3"/>
      <c r="E86" s="3"/>
      <c r="F86" s="14"/>
      <c r="G86" s="29"/>
      <c r="H86" s="1">
        <v>46272.0</v>
      </c>
      <c r="I86" s="81">
        <v>200.0</v>
      </c>
      <c r="J86" s="30" t="s">
        <v>38</v>
      </c>
      <c r="L86" s="21" t="s">
        <v>65</v>
      </c>
      <c r="M86" s="45" t="s">
        <v>865</v>
      </c>
      <c r="N86" s="24"/>
      <c r="O86" s="24"/>
      <c r="P86" s="24"/>
      <c r="Q86" s="23" t="s">
        <v>835</v>
      </c>
      <c r="R86" s="23" t="s">
        <v>343</v>
      </c>
    </row>
    <row r="87" ht="16.5" customHeight="1">
      <c r="C87" s="27" t="s">
        <v>866</v>
      </c>
      <c r="D87" s="3">
        <v>200.0</v>
      </c>
      <c r="E87" s="3">
        <v>178.0</v>
      </c>
      <c r="F87" s="14">
        <f>E87</f>
        <v>178</v>
      </c>
      <c r="G87" s="29">
        <f t="shared" ref="G87:G88" si="29">$D$87-F87</f>
        <v>22</v>
      </c>
      <c r="H87" s="1">
        <v>46272.0</v>
      </c>
      <c r="I87" s="14">
        <v>200.0</v>
      </c>
      <c r="J87" s="21" t="s">
        <v>38</v>
      </c>
      <c r="L87" s="21" t="s">
        <v>385</v>
      </c>
      <c r="M87" s="23" t="s">
        <v>867</v>
      </c>
      <c r="Q87" s="23" t="s">
        <v>835</v>
      </c>
      <c r="R87" s="23" t="s">
        <v>343</v>
      </c>
    </row>
    <row r="88" ht="16.5" customHeight="1">
      <c r="A88" s="25">
        <v>46254.0</v>
      </c>
      <c r="B88" s="26">
        <f>A88</f>
        <v>46254</v>
      </c>
      <c r="C88" s="27"/>
      <c r="D88" s="3"/>
      <c r="E88" s="3">
        <v>31.0</v>
      </c>
      <c r="F88" s="14">
        <f>E88+F87</f>
        <v>209</v>
      </c>
      <c r="G88" s="29">
        <f t="shared" si="29"/>
        <v>-9</v>
      </c>
      <c r="H88" s="1"/>
      <c r="I88" s="14"/>
      <c r="J88" s="21"/>
      <c r="L88" s="21"/>
      <c r="M88" s="23"/>
      <c r="Q88" s="23"/>
      <c r="R88" s="23"/>
    </row>
    <row r="89" ht="16.5" customHeight="1">
      <c r="C89" s="35" t="s">
        <v>188</v>
      </c>
      <c r="D89" s="3">
        <v>100.0</v>
      </c>
      <c r="E89" s="3">
        <v>102.0</v>
      </c>
      <c r="F89" s="14">
        <f t="shared" ref="F89:F90" si="30">E89</f>
        <v>102</v>
      </c>
      <c r="G89" s="29">
        <f>$D$89-F89</f>
        <v>-2</v>
      </c>
      <c r="H89" s="1">
        <v>46261.0</v>
      </c>
      <c r="I89" s="14">
        <v>100.0</v>
      </c>
      <c r="J89" s="30" t="s">
        <v>38</v>
      </c>
      <c r="L89" s="21" t="s">
        <v>65</v>
      </c>
      <c r="M89" s="24" t="s">
        <v>870</v>
      </c>
      <c r="N89" s="24"/>
      <c r="O89" s="24"/>
      <c r="P89" s="24"/>
      <c r="Q89" s="23" t="s">
        <v>299</v>
      </c>
      <c r="R89" s="23" t="s">
        <v>204</v>
      </c>
    </row>
    <row r="90" ht="16.5" customHeight="1">
      <c r="C90" s="27" t="s">
        <v>201</v>
      </c>
      <c r="D90" s="3">
        <v>550.0</v>
      </c>
      <c r="E90" s="3">
        <v>300.0</v>
      </c>
      <c r="F90" s="14">
        <f t="shared" si="30"/>
        <v>300</v>
      </c>
      <c r="G90" s="29">
        <f t="shared" ref="G90:G91" si="31">$D$90-F90</f>
        <v>250</v>
      </c>
      <c r="H90" s="1">
        <v>46265.0</v>
      </c>
      <c r="I90" s="14">
        <v>550.0</v>
      </c>
      <c r="J90" s="30" t="s">
        <v>38</v>
      </c>
      <c r="K90" s="31">
        <v>46245.0</v>
      </c>
      <c r="L90" s="21" t="s">
        <v>388</v>
      </c>
      <c r="M90" s="23" t="s">
        <v>871</v>
      </c>
      <c r="Q90" s="23" t="s">
        <v>840</v>
      </c>
      <c r="R90" s="23" t="s">
        <v>255</v>
      </c>
    </row>
    <row r="91" ht="16.5" customHeight="1">
      <c r="A91" s="25">
        <v>46255.0</v>
      </c>
      <c r="B91" s="26">
        <f>A91</f>
        <v>46255</v>
      </c>
      <c r="C91" s="27"/>
      <c r="D91" s="3"/>
      <c r="E91" s="3">
        <v>364.0</v>
      </c>
      <c r="F91" s="14">
        <f>F90+E91</f>
        <v>664</v>
      </c>
      <c r="G91" s="29">
        <f t="shared" si="31"/>
        <v>-114</v>
      </c>
    </row>
    <row r="92" ht="16.5" customHeight="1">
      <c r="C92" s="27" t="s">
        <v>324</v>
      </c>
      <c r="D92" s="3">
        <v>1000.0</v>
      </c>
      <c r="E92" s="3">
        <v>36.0</v>
      </c>
      <c r="F92" s="14">
        <f>E92</f>
        <v>36</v>
      </c>
      <c r="G92" s="29">
        <f t="shared" ref="G92:G95" si="32">$D$92-F92</f>
        <v>964</v>
      </c>
      <c r="H92" s="1">
        <v>46258.0</v>
      </c>
      <c r="I92" s="14">
        <v>1000.0</v>
      </c>
      <c r="J92" s="30" t="s">
        <v>325</v>
      </c>
      <c r="K92" s="31">
        <v>46251.0</v>
      </c>
      <c r="L92" s="21" t="s">
        <v>326</v>
      </c>
      <c r="M92" s="23" t="s">
        <v>873</v>
      </c>
      <c r="Q92" s="23" t="s">
        <v>299</v>
      </c>
      <c r="R92" s="23" t="s">
        <v>328</v>
      </c>
    </row>
    <row r="93" ht="16.5" customHeight="1">
      <c r="A93" s="25">
        <v>46256.0</v>
      </c>
      <c r="B93" s="26">
        <f t="shared" ref="B93:B95" si="33">A93</f>
        <v>46256</v>
      </c>
      <c r="D93" s="34"/>
      <c r="E93" s="3">
        <v>439.0</v>
      </c>
      <c r="F93" s="14">
        <f t="shared" ref="F93:F95" si="34">F92+E93</f>
        <v>475</v>
      </c>
      <c r="G93" s="29">
        <f t="shared" si="32"/>
        <v>525</v>
      </c>
    </row>
    <row r="94" ht="16.5" customHeight="1">
      <c r="A94" s="25">
        <v>46257.0</v>
      </c>
      <c r="B94" s="26">
        <f t="shared" si="33"/>
        <v>46257</v>
      </c>
      <c r="D94" s="34"/>
      <c r="E94" s="3">
        <v>440.0</v>
      </c>
      <c r="F94" s="14">
        <f t="shared" si="34"/>
        <v>915</v>
      </c>
      <c r="G94" s="29">
        <f t="shared" si="32"/>
        <v>85</v>
      </c>
    </row>
    <row r="95" ht="16.5" customHeight="1">
      <c r="A95" s="25">
        <v>46258.0</v>
      </c>
      <c r="B95" s="26">
        <f t="shared" si="33"/>
        <v>46258</v>
      </c>
      <c r="D95" s="34"/>
      <c r="E95" s="3">
        <v>104.0</v>
      </c>
      <c r="F95" s="14">
        <f t="shared" si="34"/>
        <v>1019</v>
      </c>
      <c r="G95" s="29">
        <f t="shared" si="32"/>
        <v>-19</v>
      </c>
    </row>
    <row r="96" ht="16.5" customHeight="1">
      <c r="A96" s="25"/>
      <c r="B96" s="26"/>
      <c r="C96" s="27" t="s">
        <v>180</v>
      </c>
      <c r="D96" s="3">
        <f>I100</f>
        <v>531</v>
      </c>
      <c r="E96" s="3">
        <v>291.0</v>
      </c>
      <c r="F96" s="14">
        <f>E96</f>
        <v>291</v>
      </c>
      <c r="G96" s="29">
        <f t="shared" ref="G96:G98" si="35">$D$96-F96</f>
        <v>240</v>
      </c>
      <c r="H96" s="1">
        <v>46265.0</v>
      </c>
      <c r="I96" s="72">
        <v>500.0</v>
      </c>
      <c r="J96" s="30" t="s">
        <v>38</v>
      </c>
      <c r="K96" s="31"/>
      <c r="L96" s="21" t="s">
        <v>65</v>
      </c>
      <c r="M96" s="24" t="s">
        <v>839</v>
      </c>
      <c r="Q96" s="23" t="s">
        <v>840</v>
      </c>
      <c r="R96" s="23" t="s">
        <v>841</v>
      </c>
    </row>
    <row r="97" ht="16.5" customHeight="1">
      <c r="A97" s="25">
        <v>46259.0</v>
      </c>
      <c r="B97" s="26">
        <f t="shared" ref="B97:B98" si="36">A97</f>
        <v>46259</v>
      </c>
      <c r="C97" s="55"/>
      <c r="D97" s="34"/>
      <c r="E97" s="3">
        <v>262.0</v>
      </c>
      <c r="F97" s="14">
        <f t="shared" ref="F97:F98" si="37">E97+F96</f>
        <v>553</v>
      </c>
      <c r="G97" s="29">
        <f t="shared" si="35"/>
        <v>-22</v>
      </c>
      <c r="H97" s="1">
        <v>46268.0</v>
      </c>
      <c r="I97" s="72">
        <v>150.0</v>
      </c>
      <c r="J97" s="30" t="s">
        <v>38</v>
      </c>
      <c r="L97" s="21" t="s">
        <v>65</v>
      </c>
      <c r="M97" s="80" t="s">
        <v>843</v>
      </c>
      <c r="N97" s="24" t="s">
        <v>844</v>
      </c>
      <c r="O97" s="24"/>
      <c r="P97" s="24"/>
      <c r="Q97" s="23" t="s">
        <v>835</v>
      </c>
      <c r="R97" s="23" t="s">
        <v>841</v>
      </c>
    </row>
    <row r="98" ht="16.5" customHeight="1">
      <c r="A98" s="25">
        <v>46260.0</v>
      </c>
      <c r="B98" s="26">
        <f t="shared" si="36"/>
        <v>46260</v>
      </c>
      <c r="C98" s="55"/>
      <c r="D98" s="34"/>
      <c r="E98" s="3">
        <v>106.0</v>
      </c>
      <c r="F98" s="14">
        <f t="shared" si="37"/>
        <v>659</v>
      </c>
      <c r="G98" s="29">
        <f t="shared" si="35"/>
        <v>-128</v>
      </c>
      <c r="H98" s="1">
        <v>46282.0</v>
      </c>
      <c r="I98" s="14">
        <v>400.0</v>
      </c>
      <c r="J98" s="30" t="s">
        <v>38</v>
      </c>
      <c r="L98" s="21"/>
      <c r="M98" s="80" t="s">
        <v>875</v>
      </c>
      <c r="N98" s="24" t="s">
        <v>460</v>
      </c>
      <c r="O98" s="24"/>
      <c r="P98" s="24"/>
      <c r="Q98" s="23" t="s">
        <v>345</v>
      </c>
      <c r="R98" s="23" t="s">
        <v>841</v>
      </c>
    </row>
    <row r="99" ht="16.5" customHeight="1">
      <c r="C99" s="55"/>
      <c r="D99" s="34"/>
      <c r="E99" s="3"/>
      <c r="F99" s="14"/>
      <c r="G99" s="29"/>
      <c r="H99" s="1" t="s">
        <v>62</v>
      </c>
      <c r="I99" s="14">
        <v>519.0</v>
      </c>
      <c r="J99" s="30"/>
      <c r="L99" s="21"/>
      <c r="M99" s="80"/>
      <c r="N99" s="24"/>
      <c r="O99" s="24"/>
      <c r="P99" s="24"/>
      <c r="Q99" s="23"/>
      <c r="R99" s="23"/>
    </row>
    <row r="100" ht="16.5" customHeight="1">
      <c r="C100" s="55"/>
      <c r="D100" s="34"/>
      <c r="E100" s="3"/>
      <c r="F100" s="14"/>
      <c r="G100" s="29"/>
      <c r="H100" s="1" t="s">
        <v>396</v>
      </c>
      <c r="I100" s="14">
        <v>531.0</v>
      </c>
      <c r="J100" s="30"/>
      <c r="L100" s="21"/>
      <c r="M100" s="80"/>
      <c r="N100" s="24"/>
      <c r="O100" s="24"/>
      <c r="P100" s="24"/>
      <c r="Q100" s="23"/>
      <c r="R100" s="23"/>
    </row>
    <row r="101" ht="16.5" customHeight="1">
      <c r="C101" s="27" t="s">
        <v>876</v>
      </c>
      <c r="D101" s="3">
        <v>500.0</v>
      </c>
      <c r="E101" s="3">
        <v>519.0</v>
      </c>
      <c r="F101" s="14">
        <f t="shared" ref="F101:F104" si="38">E101</f>
        <v>519</v>
      </c>
      <c r="G101" s="29">
        <f>$D$101-F101</f>
        <v>-19</v>
      </c>
      <c r="H101" s="1">
        <v>46272.0</v>
      </c>
      <c r="I101" s="14">
        <v>500.0</v>
      </c>
      <c r="J101" s="21" t="s">
        <v>38</v>
      </c>
      <c r="L101" s="21" t="s">
        <v>385</v>
      </c>
      <c r="M101" s="24" t="s">
        <v>877</v>
      </c>
      <c r="N101" s="24"/>
      <c r="O101" s="24"/>
      <c r="P101" s="24"/>
      <c r="Q101" s="23" t="s">
        <v>835</v>
      </c>
      <c r="R101" s="23" t="s">
        <v>238</v>
      </c>
    </row>
    <row r="102" ht="16.5" customHeight="1">
      <c r="A102" s="25">
        <v>46261.0</v>
      </c>
      <c r="B102" s="26">
        <f>A102</f>
        <v>46261</v>
      </c>
      <c r="C102" s="27" t="s">
        <v>338</v>
      </c>
      <c r="D102" s="3">
        <v>200.0</v>
      </c>
      <c r="E102" s="3">
        <v>209.0</v>
      </c>
      <c r="F102" s="3">
        <f t="shared" si="38"/>
        <v>209</v>
      </c>
      <c r="G102" s="9">
        <f>$D$102-F102</f>
        <v>-9</v>
      </c>
      <c r="H102" s="13">
        <v>46286.0</v>
      </c>
      <c r="I102" s="14">
        <v>200.0</v>
      </c>
      <c r="J102" s="30" t="s">
        <v>38</v>
      </c>
      <c r="L102" s="21" t="s">
        <v>388</v>
      </c>
      <c r="M102" s="22" t="s">
        <v>878</v>
      </c>
      <c r="Q102" s="23" t="s">
        <v>345</v>
      </c>
      <c r="R102" s="23" t="s">
        <v>343</v>
      </c>
    </row>
    <row r="103" ht="16.5" customHeight="1">
      <c r="A103" s="25"/>
      <c r="B103" s="26"/>
      <c r="C103" s="27" t="s">
        <v>879</v>
      </c>
      <c r="D103" s="3">
        <v>103.0</v>
      </c>
      <c r="E103" s="3">
        <v>157.0</v>
      </c>
      <c r="F103" s="14">
        <f t="shared" si="38"/>
        <v>157</v>
      </c>
      <c r="G103" s="29">
        <f>$D$103-F103</f>
        <v>-54</v>
      </c>
      <c r="H103" s="1">
        <v>46259.0</v>
      </c>
      <c r="I103" s="14">
        <v>103.0</v>
      </c>
      <c r="J103" s="21" t="s">
        <v>38</v>
      </c>
      <c r="L103" s="21" t="s">
        <v>65</v>
      </c>
      <c r="M103" s="45" t="s">
        <v>880</v>
      </c>
      <c r="N103" s="24"/>
      <c r="O103" s="24"/>
      <c r="P103" s="24"/>
      <c r="Q103" s="23" t="s">
        <v>881</v>
      </c>
      <c r="R103" s="23" t="s">
        <v>204</v>
      </c>
      <c r="T103" s="12"/>
    </row>
    <row r="104" ht="16.5" customHeight="1">
      <c r="A104" s="25">
        <v>46262.0</v>
      </c>
      <c r="B104" s="26">
        <f t="shared" ref="B104:B118" si="39">A104</f>
        <v>46262</v>
      </c>
      <c r="C104" s="27" t="s">
        <v>882</v>
      </c>
      <c r="D104" s="3">
        <v>24700.0</v>
      </c>
      <c r="E104" s="3">
        <v>1069.0</v>
      </c>
      <c r="F104" s="14">
        <f t="shared" si="38"/>
        <v>1069</v>
      </c>
      <c r="G104" s="29">
        <f t="shared" ref="G104:G118" si="40">$D$104-F104</f>
        <v>23631</v>
      </c>
      <c r="H104" s="1">
        <v>46276.0</v>
      </c>
      <c r="I104" s="14">
        <v>24700.0</v>
      </c>
      <c r="J104" s="30" t="s">
        <v>351</v>
      </c>
      <c r="K104" s="59"/>
      <c r="L104" s="30"/>
      <c r="M104" s="23" t="s">
        <v>883</v>
      </c>
      <c r="N104" s="10"/>
      <c r="Q104" s="23" t="s">
        <v>621</v>
      </c>
      <c r="R104" s="23" t="s">
        <v>76</v>
      </c>
      <c r="T104" s="12"/>
    </row>
    <row r="105" ht="16.5" customHeight="1">
      <c r="A105" s="25">
        <v>46263.0</v>
      </c>
      <c r="B105" s="26">
        <f t="shared" si="39"/>
        <v>46263</v>
      </c>
      <c r="C105" s="27"/>
      <c r="D105" s="3"/>
      <c r="E105" s="3">
        <v>1527.0</v>
      </c>
      <c r="F105" s="14">
        <f t="shared" ref="F105:F118" si="41">F104+E105</f>
        <v>2596</v>
      </c>
      <c r="G105" s="29">
        <f t="shared" si="40"/>
        <v>22104</v>
      </c>
      <c r="H105" s="1"/>
      <c r="J105" s="30"/>
      <c r="K105" s="31"/>
      <c r="M105" s="23"/>
      <c r="N105" s="23"/>
      <c r="Q105" s="23"/>
      <c r="R105" s="23"/>
      <c r="T105" s="12"/>
    </row>
    <row r="106" ht="16.5" customHeight="1">
      <c r="A106" s="25">
        <v>46264.0</v>
      </c>
      <c r="B106" s="26">
        <f t="shared" si="39"/>
        <v>46264</v>
      </c>
      <c r="C106" s="27"/>
      <c r="D106" s="3"/>
      <c r="E106" s="3">
        <v>1681.0</v>
      </c>
      <c r="F106" s="14">
        <f t="shared" si="41"/>
        <v>4277</v>
      </c>
      <c r="G106" s="29">
        <f t="shared" si="40"/>
        <v>20423</v>
      </c>
      <c r="H106" s="1"/>
      <c r="J106" s="30"/>
      <c r="K106" s="31"/>
      <c r="M106" s="23"/>
      <c r="N106" s="23"/>
      <c r="Q106" s="23"/>
      <c r="R106" s="23"/>
      <c r="T106" s="12"/>
    </row>
    <row r="107" ht="16.5" customHeight="1">
      <c r="A107" s="25">
        <v>46265.0</v>
      </c>
      <c r="B107" s="26">
        <f t="shared" si="39"/>
        <v>46265</v>
      </c>
      <c r="C107" s="27"/>
      <c r="D107" s="3"/>
      <c r="E107" s="3">
        <v>1568.0</v>
      </c>
      <c r="F107" s="14">
        <f t="shared" si="41"/>
        <v>5845</v>
      </c>
      <c r="G107" s="29">
        <f t="shared" si="40"/>
        <v>18855</v>
      </c>
      <c r="J107" s="27"/>
      <c r="K107" s="14"/>
      <c r="N107" s="10"/>
      <c r="T107" s="12"/>
    </row>
    <row r="108" ht="16.5" customHeight="1">
      <c r="A108" s="25">
        <v>46266.0</v>
      </c>
      <c r="B108" s="26">
        <f t="shared" si="39"/>
        <v>46266</v>
      </c>
      <c r="C108" s="27"/>
      <c r="D108" s="3"/>
      <c r="E108" s="3">
        <v>1849.0</v>
      </c>
      <c r="F108" s="14">
        <f t="shared" si="41"/>
        <v>7694</v>
      </c>
      <c r="G108" s="29">
        <f t="shared" si="40"/>
        <v>17006</v>
      </c>
      <c r="H108" s="14"/>
      <c r="J108" s="27"/>
      <c r="K108" s="14"/>
      <c r="N108" s="10"/>
      <c r="T108" s="12"/>
    </row>
    <row r="109" ht="16.5" customHeight="1">
      <c r="A109" s="25">
        <v>46267.0</v>
      </c>
      <c r="B109" s="26">
        <f t="shared" si="39"/>
        <v>46267</v>
      </c>
      <c r="C109" s="27"/>
      <c r="D109" s="3"/>
      <c r="E109" s="3">
        <v>1808.0</v>
      </c>
      <c r="F109" s="14">
        <f t="shared" si="41"/>
        <v>9502</v>
      </c>
      <c r="G109" s="29">
        <f t="shared" si="40"/>
        <v>15198</v>
      </c>
      <c r="K109" s="14"/>
      <c r="N109" s="10"/>
      <c r="T109" s="12"/>
    </row>
    <row r="110" ht="16.5" customHeight="1">
      <c r="A110" s="25">
        <v>46268.0</v>
      </c>
      <c r="B110" s="26">
        <f t="shared" si="39"/>
        <v>46268</v>
      </c>
      <c r="C110" s="27"/>
      <c r="D110" s="3"/>
      <c r="E110" s="3">
        <v>1861.0</v>
      </c>
      <c r="F110" s="14">
        <f t="shared" si="41"/>
        <v>11363</v>
      </c>
      <c r="G110" s="29">
        <f t="shared" si="40"/>
        <v>13337</v>
      </c>
      <c r="K110" s="14"/>
      <c r="N110" s="10"/>
      <c r="T110" s="12"/>
    </row>
    <row r="111" ht="16.5" customHeight="1">
      <c r="A111" s="25">
        <v>46269.0</v>
      </c>
      <c r="B111" s="26">
        <f t="shared" si="39"/>
        <v>46269</v>
      </c>
      <c r="C111" s="27"/>
      <c r="D111" s="3"/>
      <c r="E111" s="3">
        <v>1794.0</v>
      </c>
      <c r="F111" s="14">
        <f t="shared" si="41"/>
        <v>13157</v>
      </c>
      <c r="G111" s="29">
        <f t="shared" si="40"/>
        <v>11543</v>
      </c>
      <c r="K111" s="14"/>
      <c r="N111" s="10"/>
      <c r="T111" s="12"/>
    </row>
    <row r="112" ht="16.5" customHeight="1">
      <c r="A112" s="25">
        <v>46270.0</v>
      </c>
      <c r="B112" s="26">
        <f t="shared" si="39"/>
        <v>46270</v>
      </c>
      <c r="C112" s="27"/>
      <c r="D112" s="3"/>
      <c r="E112" s="3">
        <v>1821.0</v>
      </c>
      <c r="F112" s="14">
        <f t="shared" si="41"/>
        <v>14978</v>
      </c>
      <c r="G112" s="29">
        <f t="shared" si="40"/>
        <v>9722</v>
      </c>
      <c r="K112" s="14"/>
      <c r="N112" s="10"/>
      <c r="S112" s="12"/>
      <c r="T112" s="12"/>
    </row>
    <row r="113" ht="16.5" customHeight="1">
      <c r="A113" s="25">
        <v>46271.0</v>
      </c>
      <c r="B113" s="26">
        <f t="shared" si="39"/>
        <v>46271</v>
      </c>
      <c r="C113" s="27"/>
      <c r="D113" s="3"/>
      <c r="E113" s="3">
        <v>1935.0</v>
      </c>
      <c r="F113" s="14">
        <f t="shared" si="41"/>
        <v>16913</v>
      </c>
      <c r="G113" s="29">
        <f t="shared" si="40"/>
        <v>7787</v>
      </c>
      <c r="K113" s="14"/>
      <c r="S113" s="12"/>
      <c r="T113" s="12"/>
    </row>
    <row r="114" ht="16.5" customHeight="1">
      <c r="A114" s="25">
        <v>46272.0</v>
      </c>
      <c r="B114" s="26">
        <f t="shared" si="39"/>
        <v>46272</v>
      </c>
      <c r="C114" s="27"/>
      <c r="D114" s="3"/>
      <c r="E114" s="3">
        <v>1882.0</v>
      </c>
      <c r="F114" s="14">
        <f t="shared" si="41"/>
        <v>18795</v>
      </c>
      <c r="G114" s="29">
        <f t="shared" si="40"/>
        <v>5905</v>
      </c>
      <c r="T114" s="12"/>
    </row>
    <row r="115" ht="16.5" customHeight="1">
      <c r="A115" s="25">
        <v>46273.0</v>
      </c>
      <c r="B115" s="26">
        <f t="shared" si="39"/>
        <v>46273</v>
      </c>
      <c r="C115" s="27"/>
      <c r="D115" s="3"/>
      <c r="E115" s="3">
        <v>1930.0</v>
      </c>
      <c r="F115" s="14">
        <f t="shared" si="41"/>
        <v>20725</v>
      </c>
      <c r="G115" s="29">
        <f t="shared" si="40"/>
        <v>3975</v>
      </c>
      <c r="H115" s="13"/>
      <c r="I115" s="14"/>
      <c r="J115" s="21"/>
      <c r="K115" s="21"/>
      <c r="L115" s="21"/>
      <c r="M115" s="22"/>
      <c r="N115" s="23"/>
      <c r="O115" s="23"/>
      <c r="P115" s="24"/>
      <c r="Q115" s="12"/>
      <c r="R115" s="12"/>
      <c r="T115" s="12"/>
    </row>
    <row r="116" ht="16.5" customHeight="1">
      <c r="A116" s="25">
        <v>46274.0</v>
      </c>
      <c r="B116" s="26">
        <f t="shared" si="39"/>
        <v>46274</v>
      </c>
      <c r="C116" s="27"/>
      <c r="D116" s="3"/>
      <c r="E116" s="3">
        <v>1939.0</v>
      </c>
      <c r="F116" s="14">
        <f t="shared" si="41"/>
        <v>22664</v>
      </c>
      <c r="G116" s="29">
        <f t="shared" si="40"/>
        <v>2036</v>
      </c>
      <c r="H116" s="13"/>
      <c r="I116" s="14"/>
      <c r="J116" s="21"/>
      <c r="K116" s="21"/>
      <c r="L116" s="21"/>
      <c r="M116" s="22"/>
      <c r="N116" s="23"/>
      <c r="O116" s="23"/>
      <c r="P116" s="24"/>
      <c r="Q116" s="12"/>
      <c r="R116" s="12"/>
      <c r="T116" s="12"/>
    </row>
    <row r="117" ht="16.5" customHeight="1">
      <c r="A117" s="25">
        <v>46275.0</v>
      </c>
      <c r="B117" s="26">
        <f t="shared" si="39"/>
        <v>46275</v>
      </c>
      <c r="C117" s="27"/>
      <c r="D117" s="3"/>
      <c r="E117" s="3">
        <v>1908.0</v>
      </c>
      <c r="F117" s="14">
        <f t="shared" si="41"/>
        <v>24572</v>
      </c>
      <c r="G117" s="29">
        <f t="shared" si="40"/>
        <v>128</v>
      </c>
      <c r="H117" s="13"/>
      <c r="I117" s="14"/>
      <c r="J117" s="21"/>
      <c r="K117" s="21"/>
      <c r="L117" s="21"/>
      <c r="M117" s="22"/>
      <c r="N117" s="23"/>
      <c r="O117" s="23"/>
      <c r="P117" s="24"/>
      <c r="Q117" s="12"/>
      <c r="R117" s="12"/>
      <c r="T117" s="12"/>
    </row>
    <row r="118" ht="16.5" customHeight="1">
      <c r="A118" s="25">
        <v>46276.0</v>
      </c>
      <c r="B118" s="26">
        <f t="shared" si="39"/>
        <v>46276</v>
      </c>
      <c r="C118" s="27"/>
      <c r="D118" s="3"/>
      <c r="E118" s="3">
        <v>128.0</v>
      </c>
      <c r="F118" s="14">
        <f t="shared" si="41"/>
        <v>24700</v>
      </c>
      <c r="G118" s="29">
        <f t="shared" si="40"/>
        <v>0</v>
      </c>
      <c r="H118" s="13"/>
      <c r="I118" s="14"/>
      <c r="J118" s="21"/>
      <c r="K118" s="21"/>
      <c r="L118" s="21"/>
      <c r="M118" s="22"/>
      <c r="N118" s="23"/>
      <c r="O118" s="23"/>
      <c r="P118" s="24"/>
      <c r="Q118" s="12"/>
      <c r="R118" s="12"/>
      <c r="T118" s="12"/>
    </row>
    <row r="119" ht="16.5" customHeight="1">
      <c r="C119" s="27" t="s">
        <v>882</v>
      </c>
      <c r="D119" s="3">
        <v>25000.0</v>
      </c>
      <c r="E119" s="3">
        <v>1780.0</v>
      </c>
      <c r="F119" s="14">
        <f>E119</f>
        <v>1780</v>
      </c>
      <c r="G119" s="29">
        <f t="shared" ref="G119:G133" si="42">$D$119-F119</f>
        <v>23220</v>
      </c>
      <c r="H119" s="1">
        <v>46303.0</v>
      </c>
      <c r="I119" s="14">
        <v>25000.0</v>
      </c>
      <c r="J119" s="30" t="s">
        <v>351</v>
      </c>
      <c r="K119" s="59"/>
      <c r="L119" s="30"/>
      <c r="M119" s="23" t="s">
        <v>884</v>
      </c>
      <c r="N119" s="21" t="s">
        <v>314</v>
      </c>
      <c r="Q119" s="23" t="s">
        <v>315</v>
      </c>
      <c r="R119" s="23" t="s">
        <v>76</v>
      </c>
      <c r="T119" s="12"/>
    </row>
    <row r="120" ht="16.5" customHeight="1">
      <c r="A120" s="25">
        <v>46277.0</v>
      </c>
      <c r="B120" s="26">
        <f t="shared" ref="B120:B150" si="43">A120</f>
        <v>46277</v>
      </c>
      <c r="C120" s="27"/>
      <c r="D120" s="3"/>
      <c r="E120" s="3">
        <v>1828.0</v>
      </c>
      <c r="F120" s="14">
        <f t="shared" ref="F120:F133" si="44">F119+E120</f>
        <v>3608</v>
      </c>
      <c r="G120" s="29">
        <f t="shared" si="42"/>
        <v>21392</v>
      </c>
      <c r="H120" s="1"/>
      <c r="J120" s="30"/>
      <c r="K120" s="31"/>
      <c r="M120" s="23"/>
      <c r="N120" s="23"/>
      <c r="Q120" s="23"/>
      <c r="R120" s="23"/>
    </row>
    <row r="121" ht="16.5" customHeight="1">
      <c r="A121" s="25">
        <v>46278.0</v>
      </c>
      <c r="B121" s="26">
        <f t="shared" si="43"/>
        <v>46278</v>
      </c>
      <c r="C121" s="27"/>
      <c r="D121" s="3"/>
      <c r="E121" s="3">
        <v>1789.0</v>
      </c>
      <c r="F121" s="14">
        <f t="shared" si="44"/>
        <v>5397</v>
      </c>
      <c r="G121" s="29">
        <f t="shared" si="42"/>
        <v>19603</v>
      </c>
      <c r="H121" s="1"/>
      <c r="J121" s="30"/>
      <c r="K121" s="31"/>
      <c r="M121" s="23"/>
      <c r="N121" s="23"/>
      <c r="Q121" s="23"/>
      <c r="R121" s="23"/>
    </row>
    <row r="122" ht="16.5" customHeight="1">
      <c r="A122" s="25">
        <v>46279.0</v>
      </c>
      <c r="B122" s="26">
        <f t="shared" si="43"/>
        <v>46279</v>
      </c>
      <c r="D122" s="34"/>
      <c r="E122" s="3">
        <v>1735.0</v>
      </c>
      <c r="F122" s="14">
        <f t="shared" si="44"/>
        <v>7132</v>
      </c>
      <c r="G122" s="29">
        <f t="shared" si="42"/>
        <v>17868</v>
      </c>
      <c r="J122" s="27"/>
      <c r="K122" s="14"/>
      <c r="N122" s="10"/>
      <c r="S122" s="12"/>
    </row>
    <row r="123" ht="16.5" customHeight="1">
      <c r="A123" s="25">
        <v>46280.0</v>
      </c>
      <c r="B123" s="26">
        <f t="shared" si="43"/>
        <v>46280</v>
      </c>
      <c r="D123" s="34"/>
      <c r="E123" s="3">
        <v>1849.0</v>
      </c>
      <c r="F123" s="14">
        <f t="shared" si="44"/>
        <v>8981</v>
      </c>
      <c r="G123" s="29">
        <f t="shared" si="42"/>
        <v>16019</v>
      </c>
      <c r="H123" s="14"/>
      <c r="J123" s="27"/>
      <c r="K123" s="14"/>
      <c r="N123" s="10"/>
      <c r="S123" s="12"/>
    </row>
    <row r="124" ht="16.5" customHeight="1">
      <c r="A124" s="25">
        <v>46281.0</v>
      </c>
      <c r="B124" s="26">
        <f t="shared" si="43"/>
        <v>46281</v>
      </c>
      <c r="D124" s="34"/>
      <c r="E124" s="34">
        <v>1750.0</v>
      </c>
      <c r="F124" s="14">
        <f t="shared" si="44"/>
        <v>10731</v>
      </c>
      <c r="G124" s="29">
        <f t="shared" si="42"/>
        <v>14269</v>
      </c>
      <c r="K124" s="14"/>
      <c r="N124" s="10"/>
      <c r="S124" s="12"/>
      <c r="T124" s="12"/>
    </row>
    <row r="125" ht="16.5" customHeight="1">
      <c r="A125" s="25">
        <v>46282.0</v>
      </c>
      <c r="B125" s="26">
        <f t="shared" si="43"/>
        <v>46282</v>
      </c>
      <c r="D125" s="34"/>
      <c r="E125" s="34">
        <v>1750.0</v>
      </c>
      <c r="F125" s="14">
        <f t="shared" si="44"/>
        <v>12481</v>
      </c>
      <c r="G125" s="29">
        <f t="shared" si="42"/>
        <v>12519</v>
      </c>
      <c r="K125" s="14"/>
      <c r="N125" s="10"/>
      <c r="S125" s="12"/>
      <c r="T125" s="12"/>
    </row>
    <row r="126" ht="16.5" customHeight="1">
      <c r="A126" s="25">
        <v>46283.0</v>
      </c>
      <c r="B126" s="26">
        <f t="shared" si="43"/>
        <v>46283</v>
      </c>
      <c r="D126" s="34"/>
      <c r="E126" s="34">
        <v>1750.0</v>
      </c>
      <c r="F126" s="14">
        <f t="shared" si="44"/>
        <v>14231</v>
      </c>
      <c r="G126" s="29">
        <f t="shared" si="42"/>
        <v>10769</v>
      </c>
      <c r="K126" s="14"/>
      <c r="N126" s="10"/>
      <c r="S126" s="12"/>
      <c r="T126" s="12"/>
    </row>
    <row r="127" ht="16.5" customHeight="1">
      <c r="A127" s="25">
        <v>46284.0</v>
      </c>
      <c r="B127" s="26">
        <f t="shared" si="43"/>
        <v>46284</v>
      </c>
      <c r="D127" s="34"/>
      <c r="E127" s="34">
        <v>1750.0</v>
      </c>
      <c r="F127" s="14">
        <f t="shared" si="44"/>
        <v>15981</v>
      </c>
      <c r="G127" s="29">
        <f t="shared" si="42"/>
        <v>9019</v>
      </c>
      <c r="K127" s="14"/>
      <c r="N127" s="10"/>
      <c r="S127" s="12"/>
      <c r="T127" s="12"/>
    </row>
    <row r="128" ht="16.5" customHeight="1">
      <c r="A128" s="25">
        <v>46285.0</v>
      </c>
      <c r="B128" s="26">
        <f t="shared" si="43"/>
        <v>46285</v>
      </c>
      <c r="D128" s="34"/>
      <c r="E128" s="34">
        <v>1750.0</v>
      </c>
      <c r="F128" s="14">
        <f t="shared" si="44"/>
        <v>17731</v>
      </c>
      <c r="G128" s="29">
        <f t="shared" si="42"/>
        <v>7269</v>
      </c>
      <c r="K128" s="14"/>
      <c r="M128" s="10"/>
      <c r="S128" s="12"/>
      <c r="T128" s="12"/>
    </row>
    <row r="129" ht="16.5" customHeight="1">
      <c r="A129" s="25">
        <v>46286.0</v>
      </c>
      <c r="B129" s="26">
        <f t="shared" si="43"/>
        <v>46286</v>
      </c>
      <c r="D129" s="34"/>
      <c r="E129" s="34">
        <v>1750.0</v>
      </c>
      <c r="F129" s="14">
        <f t="shared" si="44"/>
        <v>19481</v>
      </c>
      <c r="G129" s="29">
        <f t="shared" si="42"/>
        <v>5519</v>
      </c>
      <c r="M129" s="10"/>
      <c r="S129" s="12"/>
      <c r="T129" s="12"/>
    </row>
    <row r="130" ht="16.5" customHeight="1">
      <c r="A130" s="25">
        <v>46287.0</v>
      </c>
      <c r="B130" s="26">
        <f t="shared" si="43"/>
        <v>46287</v>
      </c>
      <c r="C130" s="12"/>
      <c r="D130" s="34"/>
      <c r="E130" s="34">
        <v>1750.0</v>
      </c>
      <c r="F130" s="14">
        <f t="shared" si="44"/>
        <v>21231</v>
      </c>
      <c r="G130" s="29">
        <f t="shared" si="42"/>
        <v>3769</v>
      </c>
      <c r="H130" s="13"/>
      <c r="I130" s="14"/>
      <c r="J130" s="21"/>
      <c r="K130" s="21"/>
      <c r="L130" s="21"/>
      <c r="M130" s="37"/>
      <c r="N130" s="23"/>
      <c r="O130" s="23"/>
      <c r="P130" s="24"/>
      <c r="Q130" s="12"/>
      <c r="R130" s="12"/>
      <c r="S130" s="12"/>
      <c r="T130" s="12"/>
    </row>
    <row r="131" ht="16.5" customHeight="1">
      <c r="A131" s="25">
        <v>46288.0</v>
      </c>
      <c r="B131" s="26">
        <f t="shared" si="43"/>
        <v>46288</v>
      </c>
      <c r="C131" s="12"/>
      <c r="D131" s="34"/>
      <c r="E131" s="34">
        <v>1750.0</v>
      </c>
      <c r="F131" s="14">
        <f t="shared" si="44"/>
        <v>22981</v>
      </c>
      <c r="G131" s="29">
        <f t="shared" si="42"/>
        <v>2019</v>
      </c>
      <c r="H131" s="13"/>
      <c r="I131" s="14"/>
      <c r="J131" s="21"/>
      <c r="K131" s="21"/>
      <c r="L131" s="21"/>
      <c r="M131" s="37"/>
      <c r="N131" s="23"/>
      <c r="O131" s="23"/>
      <c r="P131" s="24"/>
      <c r="Q131" s="12"/>
      <c r="R131" s="12"/>
      <c r="S131" s="12"/>
      <c r="T131" s="12"/>
    </row>
    <row r="132" ht="16.5" customHeight="1">
      <c r="A132" s="25">
        <v>46289.0</v>
      </c>
      <c r="B132" s="26">
        <f t="shared" si="43"/>
        <v>46289</v>
      </c>
      <c r="E132" s="34">
        <v>1750.0</v>
      </c>
      <c r="F132" s="14">
        <f t="shared" si="44"/>
        <v>24731</v>
      </c>
      <c r="G132" s="29">
        <f t="shared" si="42"/>
        <v>269</v>
      </c>
      <c r="H132" s="13"/>
      <c r="I132" s="14"/>
      <c r="J132" s="21"/>
      <c r="M132" s="24"/>
      <c r="N132" s="24"/>
      <c r="O132" s="24"/>
      <c r="P132" s="24"/>
      <c r="S132" s="12"/>
      <c r="T132" s="12"/>
    </row>
    <row r="133" ht="16.5" customHeight="1">
      <c r="A133" s="52">
        <v>46290.0</v>
      </c>
      <c r="B133" s="53">
        <f t="shared" si="43"/>
        <v>46290</v>
      </c>
      <c r="E133" s="34">
        <v>1750.0</v>
      </c>
      <c r="F133" s="14">
        <f t="shared" si="44"/>
        <v>26481</v>
      </c>
      <c r="G133" s="29">
        <f t="shared" si="42"/>
        <v>-1481</v>
      </c>
      <c r="H133" s="13"/>
      <c r="I133" s="14"/>
      <c r="J133" s="21"/>
      <c r="M133" s="24"/>
      <c r="N133" s="24"/>
      <c r="O133" s="24"/>
      <c r="P133" s="24"/>
      <c r="T133" s="12"/>
    </row>
    <row r="134" ht="16.5" customHeight="1">
      <c r="A134" s="52">
        <v>46291.0</v>
      </c>
      <c r="B134" s="53">
        <f t="shared" si="43"/>
        <v>46291</v>
      </c>
      <c r="C134" s="55" t="s">
        <v>885</v>
      </c>
      <c r="D134" s="34">
        <v>2775.0</v>
      </c>
      <c r="E134" s="34">
        <v>300.0</v>
      </c>
      <c r="F134" s="14">
        <f>E134</f>
        <v>300</v>
      </c>
      <c r="G134" s="29">
        <f t="shared" ref="G134:G138" si="45">$D$134-F134</f>
        <v>2475</v>
      </c>
      <c r="H134" s="1">
        <v>46310.0</v>
      </c>
      <c r="I134" s="14">
        <v>2775.0</v>
      </c>
      <c r="J134" s="36" t="s">
        <v>294</v>
      </c>
      <c r="K134" s="31">
        <v>46286.0</v>
      </c>
      <c r="M134" s="23" t="s">
        <v>886</v>
      </c>
      <c r="Q134" s="23" t="s">
        <v>857</v>
      </c>
      <c r="R134" s="23" t="s">
        <v>615</v>
      </c>
    </row>
    <row r="135" ht="16.5" customHeight="1">
      <c r="A135" s="52">
        <v>46292.0</v>
      </c>
      <c r="B135" s="53">
        <f t="shared" si="43"/>
        <v>46292</v>
      </c>
      <c r="D135" s="34"/>
      <c r="E135" s="34">
        <v>700.0</v>
      </c>
      <c r="F135" s="14">
        <f t="shared" ref="F135:F138" si="46">F134+E135</f>
        <v>1000</v>
      </c>
      <c r="G135" s="29">
        <f t="shared" si="45"/>
        <v>1775</v>
      </c>
      <c r="M135" s="10"/>
    </row>
    <row r="136" ht="16.5" customHeight="1">
      <c r="A136" s="52">
        <v>46293.0</v>
      </c>
      <c r="B136" s="53">
        <f t="shared" si="43"/>
        <v>46293</v>
      </c>
      <c r="D136" s="34"/>
      <c r="E136" s="34">
        <v>700.0</v>
      </c>
      <c r="F136" s="14">
        <f t="shared" si="46"/>
        <v>1700</v>
      </c>
      <c r="G136" s="29">
        <f t="shared" si="45"/>
        <v>1075</v>
      </c>
      <c r="M136" s="10"/>
    </row>
    <row r="137" ht="16.5" customHeight="1">
      <c r="A137" s="25">
        <v>46294.0</v>
      </c>
      <c r="B137" s="26">
        <f t="shared" si="43"/>
        <v>46294</v>
      </c>
      <c r="D137" s="34"/>
      <c r="E137" s="34">
        <v>700.0</v>
      </c>
      <c r="F137" s="14">
        <f t="shared" si="46"/>
        <v>2400</v>
      </c>
      <c r="G137" s="29">
        <f t="shared" si="45"/>
        <v>375</v>
      </c>
    </row>
    <row r="138" ht="16.5" customHeight="1">
      <c r="A138" s="25">
        <v>46295.0</v>
      </c>
      <c r="B138" s="26">
        <f t="shared" si="43"/>
        <v>46295</v>
      </c>
      <c r="D138" s="34"/>
      <c r="E138" s="34">
        <v>700.0</v>
      </c>
      <c r="F138" s="14">
        <f t="shared" si="46"/>
        <v>3100</v>
      </c>
      <c r="G138" s="29">
        <f t="shared" si="45"/>
        <v>-325</v>
      </c>
    </row>
    <row r="139" ht="16.5" customHeight="1">
      <c r="A139" s="25">
        <v>46296.0</v>
      </c>
      <c r="B139" s="26">
        <f t="shared" si="43"/>
        <v>46296</v>
      </c>
      <c r="C139" s="58" t="s">
        <v>887</v>
      </c>
      <c r="D139" s="34">
        <v>891.0</v>
      </c>
      <c r="E139" s="34">
        <v>500.0</v>
      </c>
      <c r="F139" s="14">
        <f>E139</f>
        <v>500</v>
      </c>
      <c r="G139" s="29">
        <f t="shared" ref="G139:G140" si="47">$D$139-F139</f>
        <v>391</v>
      </c>
      <c r="H139" s="1">
        <v>46293.0</v>
      </c>
      <c r="I139" s="14">
        <v>891.0</v>
      </c>
      <c r="J139" s="36" t="s">
        <v>888</v>
      </c>
      <c r="K139" s="31">
        <v>46280.0</v>
      </c>
      <c r="M139" s="23" t="s">
        <v>889</v>
      </c>
      <c r="N139" s="21"/>
      <c r="Q139" s="23" t="s">
        <v>345</v>
      </c>
    </row>
    <row r="140" ht="16.5" customHeight="1">
      <c r="A140" s="25">
        <v>46297.0</v>
      </c>
      <c r="B140" s="26">
        <f t="shared" si="43"/>
        <v>46297</v>
      </c>
      <c r="D140" s="34"/>
      <c r="E140" s="34">
        <v>1000.0</v>
      </c>
      <c r="F140" s="14">
        <f>F139+E140</f>
        <v>1500</v>
      </c>
      <c r="G140" s="29">
        <f t="shared" si="47"/>
        <v>-609</v>
      </c>
      <c r="N140" s="21"/>
    </row>
    <row r="141" ht="16.5" customHeight="1">
      <c r="A141" s="25">
        <v>46298.0</v>
      </c>
      <c r="B141" s="26">
        <f t="shared" si="43"/>
        <v>46298</v>
      </c>
      <c r="C141" s="44" t="s">
        <v>890</v>
      </c>
      <c r="D141" s="34">
        <v>100.0</v>
      </c>
      <c r="E141" s="34">
        <v>700.0</v>
      </c>
      <c r="F141" s="14">
        <f t="shared" ref="F141:F144" si="48">E141</f>
        <v>700</v>
      </c>
      <c r="G141" s="29">
        <f>$D$141-F141</f>
        <v>-600</v>
      </c>
      <c r="H141" s="1">
        <v>46300.0</v>
      </c>
      <c r="I141" s="14">
        <v>100.0</v>
      </c>
      <c r="J141" s="21" t="s">
        <v>891</v>
      </c>
      <c r="K141" s="21"/>
      <c r="L141" s="21" t="s">
        <v>892</v>
      </c>
      <c r="M141" s="23" t="s">
        <v>893</v>
      </c>
      <c r="N141" s="21"/>
      <c r="O141" s="21"/>
      <c r="P141" s="21"/>
      <c r="Q141" s="23" t="s">
        <v>894</v>
      </c>
    </row>
    <row r="142" ht="16.5" customHeight="1">
      <c r="A142" s="25">
        <v>46299.0</v>
      </c>
      <c r="B142" s="26">
        <f t="shared" si="43"/>
        <v>46299</v>
      </c>
      <c r="C142" s="55" t="s">
        <v>895</v>
      </c>
      <c r="D142" s="34">
        <v>100.0</v>
      </c>
      <c r="E142" s="34">
        <v>2000.0</v>
      </c>
      <c r="F142" s="14">
        <f t="shared" si="48"/>
        <v>2000</v>
      </c>
      <c r="G142" s="29">
        <f>$D$142-F142</f>
        <v>-1900</v>
      </c>
      <c r="H142" s="1">
        <v>46300.0</v>
      </c>
      <c r="I142" s="14">
        <v>100.0</v>
      </c>
      <c r="J142" s="30" t="s">
        <v>732</v>
      </c>
      <c r="K142" s="31">
        <v>46272.0</v>
      </c>
      <c r="L142" s="21" t="s">
        <v>132</v>
      </c>
      <c r="M142" s="23" t="s">
        <v>896</v>
      </c>
      <c r="N142" s="21"/>
      <c r="O142" s="21"/>
      <c r="P142" s="21"/>
      <c r="Q142" s="23" t="s">
        <v>894</v>
      </c>
    </row>
    <row r="143" ht="16.5" customHeight="1">
      <c r="A143" s="25">
        <v>46300.0</v>
      </c>
      <c r="B143" s="26">
        <f t="shared" si="43"/>
        <v>46300</v>
      </c>
      <c r="C143" s="55" t="s">
        <v>297</v>
      </c>
      <c r="D143" s="34">
        <v>260.0</v>
      </c>
      <c r="E143" s="34">
        <v>1700.0</v>
      </c>
      <c r="F143" s="14">
        <f t="shared" si="48"/>
        <v>1700</v>
      </c>
      <c r="G143" s="29">
        <f>$D$143-F143</f>
        <v>-1440</v>
      </c>
      <c r="H143" s="1">
        <v>46310.0</v>
      </c>
      <c r="I143" s="14">
        <v>260.0</v>
      </c>
      <c r="J143" s="21" t="s">
        <v>68</v>
      </c>
      <c r="K143" s="21"/>
      <c r="L143" s="21" t="s">
        <v>69</v>
      </c>
      <c r="M143" s="23" t="s">
        <v>897</v>
      </c>
      <c r="N143" s="21"/>
      <c r="O143" s="21"/>
      <c r="P143" s="21"/>
      <c r="Q143" s="23" t="s">
        <v>857</v>
      </c>
      <c r="R143" s="23" t="s">
        <v>76</v>
      </c>
    </row>
    <row r="144" ht="16.5" customHeight="1">
      <c r="A144" s="25">
        <v>46301.0</v>
      </c>
      <c r="B144" s="26">
        <f t="shared" si="43"/>
        <v>46301</v>
      </c>
      <c r="C144" s="44" t="s">
        <v>114</v>
      </c>
      <c r="D144" s="34">
        <v>10000.0</v>
      </c>
      <c r="E144" s="34">
        <v>10.0</v>
      </c>
      <c r="F144" s="14">
        <f t="shared" si="48"/>
        <v>10</v>
      </c>
      <c r="G144" s="29">
        <f t="shared" ref="G144:G150" si="49">$D$144-F144</f>
        <v>9990</v>
      </c>
      <c r="H144" s="1" t="s">
        <v>898</v>
      </c>
      <c r="I144" s="14">
        <v>10000.0</v>
      </c>
      <c r="J144" s="36" t="s">
        <v>104</v>
      </c>
      <c r="K144" s="31"/>
      <c r="L144" s="21"/>
      <c r="M144" s="23"/>
      <c r="Q144" s="23" t="s">
        <v>899</v>
      </c>
      <c r="R144" s="23" t="s">
        <v>76</v>
      </c>
    </row>
    <row r="145" ht="16.5" customHeight="1">
      <c r="A145" s="25">
        <v>46302.0</v>
      </c>
      <c r="B145" s="26">
        <f t="shared" si="43"/>
        <v>46302</v>
      </c>
      <c r="C145" s="55"/>
      <c r="D145" s="34"/>
      <c r="E145" s="34">
        <v>1700.0</v>
      </c>
      <c r="F145" s="14">
        <f t="shared" ref="F145:F150" si="50">F144+E145</f>
        <v>1710</v>
      </c>
      <c r="G145" s="29">
        <f t="shared" si="49"/>
        <v>8290</v>
      </c>
      <c r="H145" s="21"/>
      <c r="I145" s="14"/>
      <c r="J145" s="21"/>
      <c r="M145" s="23"/>
      <c r="N145" s="24"/>
      <c r="O145" s="24"/>
      <c r="P145" s="24"/>
    </row>
    <row r="146" ht="16.5" customHeight="1">
      <c r="A146" s="25">
        <v>46303.0</v>
      </c>
      <c r="B146" s="26">
        <f t="shared" si="43"/>
        <v>46303</v>
      </c>
      <c r="C146" s="10"/>
      <c r="D146" s="34"/>
      <c r="E146" s="34">
        <v>1700.0</v>
      </c>
      <c r="F146" s="14">
        <f t="shared" si="50"/>
        <v>3410</v>
      </c>
      <c r="G146" s="29">
        <f t="shared" si="49"/>
        <v>6590</v>
      </c>
      <c r="H146" s="21"/>
      <c r="I146" s="14"/>
      <c r="J146" s="21"/>
      <c r="M146" s="24"/>
      <c r="N146" s="24"/>
      <c r="O146" s="24"/>
      <c r="P146" s="24"/>
    </row>
    <row r="147" ht="16.5" customHeight="1">
      <c r="A147" s="25">
        <v>46304.0</v>
      </c>
      <c r="B147" s="26">
        <f t="shared" si="43"/>
        <v>46304</v>
      </c>
      <c r="C147" s="35"/>
      <c r="D147" s="34"/>
      <c r="E147" s="34">
        <v>1700.0</v>
      </c>
      <c r="F147" s="14">
        <f t="shared" si="50"/>
        <v>5110</v>
      </c>
      <c r="G147" s="29">
        <f t="shared" si="49"/>
        <v>4890</v>
      </c>
      <c r="J147" s="21"/>
    </row>
    <row r="148" ht="16.5" customHeight="1">
      <c r="A148" s="25">
        <v>46305.0</v>
      </c>
      <c r="B148" s="26">
        <f t="shared" si="43"/>
        <v>46305</v>
      </c>
      <c r="C148" s="35"/>
      <c r="D148" s="34"/>
      <c r="E148" s="34">
        <v>1700.0</v>
      </c>
      <c r="F148" s="14">
        <f t="shared" si="50"/>
        <v>6810</v>
      </c>
      <c r="G148" s="29">
        <f t="shared" si="49"/>
        <v>3190</v>
      </c>
      <c r="J148" s="21"/>
    </row>
    <row r="149" ht="16.5" customHeight="1">
      <c r="A149" s="25">
        <v>46306.0</v>
      </c>
      <c r="B149" s="26">
        <f t="shared" si="43"/>
        <v>46306</v>
      </c>
      <c r="D149" s="34"/>
      <c r="E149" s="34">
        <v>1700.0</v>
      </c>
      <c r="F149" s="14">
        <f t="shared" si="50"/>
        <v>8510</v>
      </c>
      <c r="G149" s="29">
        <f t="shared" si="49"/>
        <v>1490</v>
      </c>
    </row>
    <row r="150" ht="16.5" customHeight="1">
      <c r="A150" s="25">
        <v>46307.0</v>
      </c>
      <c r="B150" s="26">
        <f t="shared" si="43"/>
        <v>46307</v>
      </c>
      <c r="D150" s="34"/>
      <c r="E150" s="34">
        <v>1700.0</v>
      </c>
      <c r="F150" s="14">
        <f t="shared" si="50"/>
        <v>10210</v>
      </c>
      <c r="G150" s="29">
        <f t="shared" si="49"/>
        <v>-210</v>
      </c>
    </row>
    <row r="151" ht="16.5" customHeight="1">
      <c r="A151" s="25"/>
      <c r="B151" s="26"/>
      <c r="G151" s="62"/>
    </row>
    <row r="152" ht="16.5" customHeight="1">
      <c r="A152" s="25"/>
      <c r="B152" s="26"/>
      <c r="G152" s="62"/>
    </row>
    <row r="153" ht="16.5" customHeight="1">
      <c r="A153" s="25"/>
      <c r="B153" s="26"/>
      <c r="G153" s="62"/>
    </row>
    <row r="154" ht="16.5" customHeight="1">
      <c r="A154" s="25"/>
      <c r="B154" s="26"/>
      <c r="G154" s="62"/>
    </row>
    <row r="155" ht="16.5" customHeight="1">
      <c r="A155" s="25"/>
      <c r="B155" s="26"/>
      <c r="G155" s="62"/>
      <c r="H155" s="21"/>
      <c r="I155" s="14"/>
      <c r="J155" s="21"/>
      <c r="M155" s="24"/>
      <c r="N155" s="24"/>
      <c r="O155" s="24"/>
      <c r="P155" s="24"/>
    </row>
    <row r="156" ht="16.5" customHeight="1">
      <c r="A156" s="25"/>
      <c r="B156" s="26"/>
      <c r="G156" s="62"/>
      <c r="H156" s="21"/>
      <c r="I156" s="14"/>
      <c r="J156" s="21"/>
      <c r="M156" s="24"/>
      <c r="N156" s="24"/>
      <c r="O156" s="24"/>
      <c r="P156" s="24"/>
    </row>
    <row r="157" ht="16.5" customHeight="1">
      <c r="A157" s="25"/>
      <c r="B157" s="26"/>
      <c r="G157" s="62"/>
      <c r="H157" s="21"/>
      <c r="I157" s="14"/>
      <c r="J157" s="21"/>
      <c r="M157" s="24"/>
      <c r="N157" s="24"/>
      <c r="O157" s="24"/>
      <c r="P157" s="24"/>
    </row>
    <row r="158" ht="16.5" customHeight="1">
      <c r="A158" s="25"/>
      <c r="B158" s="26"/>
      <c r="G158" s="62"/>
    </row>
    <row r="159" ht="16.5" customHeight="1">
      <c r="A159" s="25"/>
      <c r="B159" s="26"/>
      <c r="G159" s="62"/>
    </row>
    <row r="160" ht="16.5" customHeight="1">
      <c r="A160" s="25"/>
      <c r="B160" s="26"/>
      <c r="G160" s="62"/>
    </row>
    <row r="161" ht="16.5" customHeight="1">
      <c r="A161" s="25"/>
      <c r="B161" s="26"/>
      <c r="G161" s="62"/>
    </row>
    <row r="162" ht="16.5" customHeight="1">
      <c r="A162" s="25"/>
      <c r="B162" s="26"/>
      <c r="G162" s="62"/>
    </row>
    <row r="163" ht="16.5" customHeight="1">
      <c r="A163" s="25"/>
      <c r="B163" s="26"/>
      <c r="G163" s="62"/>
    </row>
    <row r="164" ht="16.5" customHeight="1">
      <c r="A164" s="25"/>
      <c r="B164" s="26"/>
      <c r="G164" s="62"/>
    </row>
    <row r="165" ht="16.5" customHeight="1">
      <c r="A165" s="25"/>
      <c r="B165" s="26"/>
      <c r="G165" s="62"/>
    </row>
    <row r="166" ht="16.5" customHeight="1">
      <c r="A166" s="25"/>
      <c r="B166" s="26"/>
      <c r="G166" s="62"/>
      <c r="H166" s="21"/>
      <c r="I166" s="14"/>
      <c r="J166" s="21"/>
      <c r="M166" s="24"/>
      <c r="N166" s="24"/>
      <c r="O166" s="24"/>
      <c r="P166" s="24"/>
    </row>
    <row r="167" ht="16.5" customHeight="1">
      <c r="A167" s="25"/>
      <c r="B167" s="26"/>
      <c r="G167" s="62"/>
      <c r="H167" s="21"/>
      <c r="I167" s="14"/>
      <c r="J167" s="21"/>
      <c r="M167" s="24"/>
      <c r="N167" s="24"/>
      <c r="O167" s="24"/>
      <c r="P167" s="24"/>
    </row>
    <row r="168" ht="16.5" customHeight="1">
      <c r="A168" s="25"/>
      <c r="B168" s="26"/>
      <c r="G168" s="62"/>
      <c r="H168" s="21"/>
      <c r="I168" s="14"/>
      <c r="J168" s="21"/>
      <c r="M168" s="24"/>
      <c r="N168" s="24"/>
      <c r="O168" s="24"/>
      <c r="P168" s="24"/>
    </row>
    <row r="169" ht="16.5" customHeight="1">
      <c r="A169" s="25"/>
      <c r="B169" s="26"/>
      <c r="G169" s="62"/>
      <c r="H169" s="21"/>
      <c r="I169" s="14"/>
      <c r="J169" s="21"/>
      <c r="M169" s="24"/>
      <c r="N169" s="24"/>
      <c r="O169" s="24"/>
      <c r="P169" s="24"/>
    </row>
    <row r="170" ht="16.5" customHeight="1">
      <c r="A170" s="25"/>
      <c r="B170" s="26"/>
      <c r="G170" s="62"/>
      <c r="H170" s="21"/>
      <c r="I170" s="14"/>
      <c r="J170" s="21"/>
      <c r="M170" s="24"/>
      <c r="N170" s="24"/>
      <c r="O170" s="24"/>
      <c r="P170" s="24"/>
    </row>
    <row r="171" ht="16.5" customHeight="1">
      <c r="A171" s="25"/>
      <c r="B171" s="26"/>
      <c r="G171" s="62"/>
      <c r="H171" s="21"/>
      <c r="I171" s="14"/>
      <c r="J171" s="21"/>
      <c r="M171" s="24"/>
      <c r="N171" s="24"/>
      <c r="O171" s="24"/>
      <c r="P171" s="24"/>
    </row>
    <row r="172" ht="16.5" customHeight="1">
      <c r="A172" s="25"/>
      <c r="B172" s="26"/>
      <c r="G172" s="62"/>
      <c r="H172" s="21"/>
      <c r="I172" s="14"/>
      <c r="J172" s="21"/>
      <c r="M172" s="24"/>
      <c r="N172" s="24"/>
      <c r="O172" s="24"/>
      <c r="P172" s="24"/>
    </row>
    <row r="173" ht="16.5" customHeight="1">
      <c r="A173" s="25"/>
      <c r="B173" s="26"/>
      <c r="G173" s="62"/>
      <c r="H173" s="21"/>
      <c r="I173" s="14"/>
      <c r="J173" s="21"/>
      <c r="M173" s="24"/>
      <c r="N173" s="24"/>
      <c r="O173" s="24"/>
      <c r="P173" s="24"/>
    </row>
    <row r="174" ht="16.5" customHeight="1">
      <c r="A174" s="25"/>
      <c r="B174" s="26"/>
      <c r="G174" s="62"/>
      <c r="H174" s="21"/>
      <c r="I174" s="14"/>
      <c r="J174" s="21"/>
      <c r="M174" s="24"/>
      <c r="N174" s="24"/>
      <c r="O174" s="24"/>
      <c r="P174" s="24"/>
    </row>
    <row r="175" ht="16.5" customHeight="1">
      <c r="A175" s="25"/>
      <c r="B175" s="26"/>
      <c r="G175" s="62"/>
      <c r="H175" s="21"/>
      <c r="I175" s="14"/>
      <c r="J175" s="21"/>
      <c r="M175" s="24"/>
      <c r="N175" s="24"/>
      <c r="O175" s="24"/>
      <c r="P175" s="24"/>
    </row>
    <row r="176" ht="16.5" customHeight="1">
      <c r="A176" s="25"/>
      <c r="B176" s="26"/>
      <c r="G176" s="62"/>
      <c r="H176" s="21"/>
      <c r="I176" s="14"/>
      <c r="J176" s="21"/>
      <c r="M176" s="24"/>
      <c r="N176" s="24"/>
      <c r="O176" s="24"/>
      <c r="P176" s="24"/>
    </row>
    <row r="177" ht="16.5" customHeight="1">
      <c r="A177" s="25"/>
      <c r="B177" s="26"/>
      <c r="G177" s="62"/>
      <c r="H177" s="21"/>
      <c r="I177" s="14"/>
      <c r="J177" s="21"/>
      <c r="M177" s="24"/>
      <c r="N177" s="24"/>
      <c r="O177" s="24"/>
      <c r="P177" s="24"/>
    </row>
    <row r="178" ht="16.5" customHeight="1">
      <c r="G178" s="62"/>
      <c r="H178" s="21"/>
      <c r="I178" s="14"/>
      <c r="J178" s="21"/>
      <c r="M178" s="24"/>
      <c r="N178" s="24"/>
      <c r="O178" s="24"/>
      <c r="P178" s="24"/>
    </row>
    <row r="179" ht="16.5" customHeight="1">
      <c r="G179" s="62"/>
      <c r="H179" s="21"/>
      <c r="I179" s="14"/>
      <c r="J179" s="21"/>
      <c r="M179" s="24"/>
      <c r="N179" s="24"/>
      <c r="O179" s="24"/>
      <c r="P179" s="24"/>
    </row>
    <row r="180" ht="16.5" customHeight="1">
      <c r="G180" s="62"/>
      <c r="H180" s="21"/>
      <c r="I180" s="14"/>
      <c r="J180" s="21"/>
      <c r="M180" s="24"/>
      <c r="N180" s="24"/>
      <c r="O180" s="24"/>
      <c r="P180" s="24"/>
    </row>
    <row r="181" ht="16.5" customHeight="1">
      <c r="G181" s="62"/>
      <c r="H181" s="21"/>
      <c r="I181" s="14"/>
      <c r="J181" s="21"/>
      <c r="M181" s="24"/>
      <c r="N181" s="24"/>
      <c r="O181" s="24"/>
      <c r="P181" s="24"/>
    </row>
    <row r="182" ht="16.5" customHeight="1">
      <c r="G182" s="62"/>
      <c r="H182" s="21"/>
      <c r="I182" s="14"/>
      <c r="J182" s="21"/>
      <c r="M182" s="24"/>
      <c r="N182" s="24"/>
      <c r="O182" s="24"/>
      <c r="P182" s="24"/>
    </row>
    <row r="183" ht="16.5" customHeight="1">
      <c r="G183" s="62"/>
      <c r="H183" s="21"/>
      <c r="I183" s="14"/>
      <c r="J183" s="21"/>
      <c r="M183" s="24"/>
      <c r="N183" s="24"/>
      <c r="O183" s="24"/>
      <c r="P183" s="24"/>
    </row>
    <row r="184" ht="16.5" customHeight="1">
      <c r="G184" s="62"/>
      <c r="H184" s="21"/>
      <c r="I184" s="14"/>
      <c r="J184" s="21"/>
      <c r="M184" s="24"/>
      <c r="N184" s="24"/>
      <c r="O184" s="24"/>
      <c r="P184" s="24"/>
    </row>
    <row r="185" ht="16.5" customHeight="1">
      <c r="G185" s="62"/>
      <c r="H185" s="21"/>
      <c r="I185" s="14"/>
      <c r="J185" s="21"/>
      <c r="M185" s="24"/>
      <c r="N185" s="24"/>
      <c r="O185" s="24"/>
      <c r="P185" s="24"/>
    </row>
    <row r="186" ht="16.5" customHeight="1">
      <c r="G186" s="62"/>
      <c r="H186" s="21"/>
      <c r="I186" s="14"/>
      <c r="J186" s="21"/>
      <c r="M186" s="24"/>
      <c r="N186" s="24"/>
      <c r="O186" s="24"/>
      <c r="P186" s="24"/>
    </row>
    <row r="187" ht="16.5" customHeight="1">
      <c r="G187" s="62"/>
      <c r="H187" s="21"/>
      <c r="I187" s="14"/>
      <c r="J187" s="21"/>
      <c r="M187" s="24"/>
      <c r="N187" s="24"/>
      <c r="O187" s="24"/>
      <c r="P187" s="24"/>
    </row>
    <row r="188" ht="16.5" customHeight="1">
      <c r="G188" s="62"/>
      <c r="H188" s="21"/>
      <c r="I188" s="14"/>
      <c r="J188" s="21"/>
      <c r="M188" s="24"/>
      <c r="N188" s="24"/>
      <c r="O188" s="24"/>
      <c r="P188" s="24"/>
    </row>
    <row r="189" ht="16.5" customHeight="1">
      <c r="G189" s="62"/>
      <c r="H189" s="21"/>
      <c r="I189" s="14"/>
      <c r="J189" s="21"/>
      <c r="M189" s="24"/>
      <c r="N189" s="24"/>
      <c r="O189" s="24"/>
      <c r="P189" s="24"/>
    </row>
    <row r="190" ht="16.5" customHeight="1">
      <c r="G190" s="62"/>
      <c r="H190" s="21"/>
      <c r="I190" s="14"/>
      <c r="J190" s="21"/>
      <c r="M190" s="24"/>
      <c r="N190" s="24"/>
      <c r="O190" s="24"/>
      <c r="P190" s="24"/>
    </row>
    <row r="191" ht="16.5" customHeight="1">
      <c r="G191" s="62"/>
      <c r="H191" s="21"/>
      <c r="I191" s="14"/>
      <c r="J191" s="21"/>
      <c r="M191" s="24"/>
      <c r="N191" s="24"/>
      <c r="O191" s="24"/>
      <c r="P191" s="24"/>
    </row>
    <row r="192" ht="16.5" customHeight="1">
      <c r="G192" s="62"/>
      <c r="H192" s="21"/>
      <c r="I192" s="14"/>
      <c r="J192" s="21"/>
      <c r="M192" s="24"/>
      <c r="N192" s="24"/>
      <c r="O192" s="24"/>
      <c r="P192" s="24"/>
    </row>
    <row r="193" ht="16.5" customHeight="1">
      <c r="G193" s="62"/>
      <c r="H193" s="21"/>
      <c r="I193" s="14"/>
      <c r="J193" s="21"/>
      <c r="M193" s="24"/>
      <c r="N193" s="24"/>
      <c r="O193" s="24"/>
      <c r="P193" s="24"/>
    </row>
    <row r="194" ht="16.5" customHeight="1">
      <c r="G194" s="62"/>
      <c r="H194" s="21"/>
      <c r="I194" s="14"/>
      <c r="J194" s="21"/>
      <c r="M194" s="24"/>
      <c r="N194" s="24"/>
      <c r="O194" s="24"/>
      <c r="P194" s="24"/>
    </row>
    <row r="195" ht="16.5" customHeight="1">
      <c r="G195" s="62"/>
      <c r="H195" s="21"/>
      <c r="I195" s="14"/>
      <c r="J195" s="21"/>
      <c r="M195" s="24"/>
      <c r="N195" s="24"/>
      <c r="O195" s="24"/>
      <c r="P195" s="24"/>
    </row>
    <row r="196" ht="16.5" customHeight="1">
      <c r="G196" s="62"/>
      <c r="H196" s="21"/>
      <c r="I196" s="14"/>
      <c r="J196" s="21"/>
      <c r="M196" s="24"/>
      <c r="N196" s="24"/>
      <c r="O196" s="24"/>
      <c r="P196" s="24"/>
    </row>
    <row r="197" ht="16.5" customHeight="1">
      <c r="G197" s="62"/>
      <c r="H197" s="21"/>
      <c r="I197" s="14"/>
      <c r="J197" s="21"/>
      <c r="M197" s="24"/>
      <c r="N197" s="24"/>
      <c r="O197" s="24"/>
      <c r="P197" s="24"/>
    </row>
    <row r="198" ht="16.5" customHeight="1">
      <c r="G198" s="62"/>
      <c r="H198" s="21"/>
      <c r="I198" s="14"/>
      <c r="J198" s="21"/>
      <c r="M198" s="24"/>
      <c r="N198" s="24"/>
      <c r="O198" s="24"/>
      <c r="P198" s="24"/>
    </row>
    <row r="199" ht="16.5" customHeight="1">
      <c r="G199" s="62"/>
      <c r="H199" s="21"/>
      <c r="I199" s="14"/>
      <c r="J199" s="21"/>
      <c r="M199" s="24"/>
      <c r="N199" s="24"/>
      <c r="O199" s="24"/>
      <c r="P199" s="24"/>
    </row>
    <row r="200" ht="16.5" customHeight="1">
      <c r="G200" s="62"/>
      <c r="H200" s="21"/>
      <c r="I200" s="14"/>
      <c r="J200" s="21"/>
      <c r="M200" s="24"/>
      <c r="N200" s="24"/>
      <c r="O200" s="24"/>
      <c r="P200" s="24"/>
    </row>
    <row r="201" ht="16.5" customHeight="1">
      <c r="G201" s="62"/>
      <c r="H201" s="21"/>
      <c r="I201" s="14"/>
      <c r="J201" s="21"/>
      <c r="M201" s="24"/>
      <c r="N201" s="24"/>
      <c r="O201" s="24"/>
      <c r="P201" s="24"/>
    </row>
    <row r="202" ht="16.5" customHeight="1">
      <c r="G202" s="62"/>
      <c r="H202" s="21"/>
      <c r="I202" s="14"/>
      <c r="J202" s="21"/>
      <c r="M202" s="24"/>
      <c r="N202" s="24"/>
      <c r="O202" s="24"/>
      <c r="P202" s="24"/>
    </row>
    <row r="203" ht="16.5" customHeight="1">
      <c r="G203" s="62"/>
      <c r="H203" s="21"/>
      <c r="I203" s="14"/>
      <c r="J203" s="21"/>
      <c r="M203" s="24"/>
      <c r="N203" s="24"/>
      <c r="O203" s="24"/>
      <c r="P203" s="24"/>
    </row>
    <row r="204" ht="16.5" customHeight="1">
      <c r="G204" s="62"/>
      <c r="H204" s="21"/>
      <c r="I204" s="14"/>
      <c r="J204" s="21"/>
      <c r="M204" s="24"/>
      <c r="N204" s="24"/>
      <c r="O204" s="24"/>
      <c r="P204" s="24"/>
    </row>
    <row r="205" ht="16.5" customHeight="1">
      <c r="G205" s="62"/>
      <c r="H205" s="21"/>
      <c r="I205" s="14"/>
      <c r="J205" s="21"/>
      <c r="M205" s="24"/>
      <c r="N205" s="24"/>
      <c r="O205" s="24"/>
      <c r="P205" s="24"/>
    </row>
    <row r="206" ht="16.5" customHeight="1">
      <c r="G206" s="62"/>
      <c r="H206" s="21"/>
      <c r="I206" s="14"/>
      <c r="J206" s="21"/>
      <c r="M206" s="24"/>
      <c r="N206" s="24"/>
      <c r="O206" s="24"/>
      <c r="P206" s="24"/>
    </row>
    <row r="207" ht="16.5" customHeight="1">
      <c r="G207" s="62"/>
      <c r="H207" s="21"/>
      <c r="I207" s="14"/>
      <c r="J207" s="21"/>
      <c r="M207" s="24"/>
      <c r="N207" s="24"/>
      <c r="O207" s="24"/>
      <c r="P207" s="24"/>
    </row>
    <row r="208" ht="16.5" customHeight="1">
      <c r="G208" s="62"/>
      <c r="H208" s="21"/>
      <c r="I208" s="14"/>
      <c r="J208" s="21"/>
      <c r="M208" s="24"/>
      <c r="N208" s="24"/>
      <c r="O208" s="24"/>
      <c r="P208" s="24"/>
    </row>
    <row r="209" ht="16.5" customHeight="1">
      <c r="G209" s="62"/>
      <c r="H209" s="21"/>
      <c r="I209" s="14"/>
      <c r="J209" s="21"/>
      <c r="M209" s="24"/>
      <c r="N209" s="24"/>
      <c r="O209" s="24"/>
      <c r="P209" s="24"/>
    </row>
    <row r="210" ht="16.5" customHeight="1">
      <c r="G210" s="62"/>
      <c r="H210" s="21"/>
      <c r="I210" s="14"/>
      <c r="J210" s="21"/>
      <c r="M210" s="24"/>
      <c r="N210" s="24"/>
      <c r="O210" s="24"/>
      <c r="P210" s="24"/>
    </row>
    <row r="211" ht="16.5" customHeight="1">
      <c r="G211" s="62"/>
      <c r="H211" s="21"/>
      <c r="I211" s="14"/>
      <c r="J211" s="21"/>
      <c r="M211" s="24"/>
      <c r="N211" s="24"/>
      <c r="O211" s="24"/>
      <c r="P211" s="24"/>
    </row>
    <row r="212" ht="16.5" customHeight="1">
      <c r="G212" s="62"/>
      <c r="H212" s="21"/>
      <c r="I212" s="14"/>
      <c r="J212" s="21"/>
      <c r="M212" s="24"/>
      <c r="N212" s="24"/>
      <c r="O212" s="24"/>
      <c r="P212" s="24"/>
    </row>
    <row r="213" ht="16.5" customHeight="1">
      <c r="G213" s="62"/>
      <c r="H213" s="21"/>
      <c r="I213" s="14"/>
      <c r="J213" s="21"/>
      <c r="M213" s="24"/>
      <c r="N213" s="24"/>
      <c r="O213" s="24"/>
      <c r="P213" s="24"/>
    </row>
    <row r="214" ht="16.5" customHeight="1">
      <c r="G214" s="62"/>
      <c r="H214" s="21"/>
      <c r="I214" s="14"/>
      <c r="J214" s="21"/>
      <c r="M214" s="24"/>
      <c r="N214" s="24"/>
      <c r="O214" s="24"/>
      <c r="P214" s="24"/>
    </row>
    <row r="215" ht="16.5" customHeight="1">
      <c r="G215" s="62"/>
      <c r="H215" s="21"/>
      <c r="I215" s="14"/>
      <c r="J215" s="21"/>
      <c r="M215" s="24"/>
      <c r="N215" s="24"/>
      <c r="O215" s="24"/>
      <c r="P215" s="24"/>
    </row>
    <row r="216" ht="16.5" customHeight="1">
      <c r="G216" s="62"/>
      <c r="H216" s="21"/>
      <c r="I216" s="14"/>
      <c r="J216" s="21"/>
      <c r="M216" s="24"/>
      <c r="N216" s="24"/>
      <c r="O216" s="24"/>
      <c r="P216" s="24"/>
    </row>
    <row r="217" ht="16.5" customHeight="1">
      <c r="G217" s="62"/>
      <c r="H217" s="21"/>
      <c r="I217" s="14"/>
      <c r="J217" s="21"/>
      <c r="M217" s="24"/>
      <c r="N217" s="24"/>
      <c r="O217" s="24"/>
      <c r="P217" s="24"/>
    </row>
    <row r="218" ht="16.5" customHeight="1">
      <c r="G218" s="62"/>
      <c r="H218" s="21"/>
      <c r="I218" s="14"/>
      <c r="J218" s="21"/>
      <c r="M218" s="24"/>
      <c r="N218" s="24"/>
      <c r="O218" s="24"/>
      <c r="P218" s="24"/>
    </row>
    <row r="219" ht="16.5" customHeight="1">
      <c r="G219" s="62"/>
      <c r="H219" s="21"/>
      <c r="I219" s="14"/>
      <c r="J219" s="21"/>
      <c r="M219" s="24"/>
      <c r="N219" s="24"/>
      <c r="O219" s="24"/>
      <c r="P219" s="24"/>
    </row>
    <row r="220" ht="16.5" customHeight="1">
      <c r="G220" s="62"/>
      <c r="H220" s="21"/>
      <c r="I220" s="14"/>
      <c r="J220" s="21"/>
      <c r="M220" s="24"/>
      <c r="N220" s="24"/>
      <c r="O220" s="24"/>
      <c r="P220" s="24"/>
    </row>
    <row r="221" ht="16.5" customHeight="1">
      <c r="G221" s="62"/>
      <c r="H221" s="21"/>
      <c r="I221" s="14"/>
      <c r="J221" s="21"/>
      <c r="M221" s="24"/>
      <c r="N221" s="24"/>
      <c r="O221" s="24"/>
      <c r="P221" s="24"/>
    </row>
    <row r="222" ht="16.5" customHeight="1">
      <c r="G222" s="62"/>
      <c r="H222" s="21"/>
      <c r="I222" s="14"/>
      <c r="J222" s="21"/>
      <c r="M222" s="24"/>
      <c r="N222" s="24"/>
      <c r="O222" s="24"/>
      <c r="P222" s="24"/>
    </row>
    <row r="223" ht="16.5" customHeight="1">
      <c r="G223" s="62"/>
      <c r="H223" s="21"/>
      <c r="I223" s="14"/>
      <c r="J223" s="21"/>
      <c r="M223" s="24"/>
      <c r="N223" s="24"/>
      <c r="O223" s="24"/>
      <c r="P223" s="24"/>
    </row>
    <row r="224" ht="16.5" customHeight="1">
      <c r="G224" s="62"/>
      <c r="H224" s="21"/>
      <c r="I224" s="14"/>
      <c r="J224" s="21"/>
      <c r="M224" s="24"/>
      <c r="N224" s="24"/>
      <c r="O224" s="24"/>
      <c r="P224" s="24"/>
    </row>
    <row r="225" ht="16.5" customHeight="1">
      <c r="G225" s="62"/>
      <c r="H225" s="21"/>
      <c r="I225" s="14"/>
      <c r="J225" s="21"/>
      <c r="M225" s="24"/>
      <c r="N225" s="24"/>
      <c r="O225" s="24"/>
      <c r="P225" s="24"/>
    </row>
    <row r="226" ht="16.5" customHeight="1">
      <c r="G226" s="62"/>
      <c r="H226" s="21"/>
      <c r="I226" s="14"/>
      <c r="J226" s="21"/>
      <c r="M226" s="24"/>
      <c r="N226" s="24"/>
      <c r="O226" s="24"/>
      <c r="P226" s="24"/>
    </row>
    <row r="227" ht="16.5" customHeight="1">
      <c r="G227" s="62"/>
      <c r="H227" s="21"/>
      <c r="I227" s="14"/>
      <c r="J227" s="21"/>
      <c r="M227" s="24"/>
      <c r="N227" s="24"/>
      <c r="O227" s="24"/>
      <c r="P227" s="24"/>
    </row>
    <row r="228" ht="16.5" customHeight="1">
      <c r="G228" s="62"/>
      <c r="H228" s="21"/>
      <c r="I228" s="14"/>
      <c r="J228" s="21"/>
      <c r="M228" s="24"/>
      <c r="N228" s="24"/>
      <c r="O228" s="24"/>
      <c r="P228" s="24"/>
    </row>
    <row r="229" ht="16.5" customHeight="1">
      <c r="G229" s="62"/>
      <c r="H229" s="21"/>
      <c r="I229" s="14"/>
      <c r="J229" s="21"/>
      <c r="M229" s="24"/>
      <c r="N229" s="24"/>
      <c r="O229" s="24"/>
      <c r="P229" s="24"/>
    </row>
    <row r="230" ht="16.5" customHeight="1">
      <c r="G230" s="62"/>
      <c r="H230" s="21"/>
      <c r="I230" s="14"/>
      <c r="J230" s="21"/>
      <c r="M230" s="24"/>
      <c r="N230" s="24"/>
      <c r="O230" s="24"/>
      <c r="P230" s="24"/>
    </row>
    <row r="231" ht="16.5" customHeight="1">
      <c r="G231" s="62"/>
      <c r="H231" s="21"/>
      <c r="I231" s="14"/>
      <c r="J231" s="21"/>
      <c r="M231" s="24"/>
      <c r="N231" s="24"/>
      <c r="O231" s="24"/>
      <c r="P231" s="24"/>
    </row>
    <row r="232" ht="16.5" customHeight="1">
      <c r="G232" s="62"/>
      <c r="H232" s="21"/>
      <c r="I232" s="14"/>
      <c r="J232" s="21"/>
      <c r="M232" s="24"/>
      <c r="N232" s="24"/>
      <c r="O232" s="24"/>
      <c r="P232" s="24"/>
    </row>
    <row r="233" ht="16.5" customHeight="1">
      <c r="G233" s="62"/>
      <c r="H233" s="21"/>
      <c r="I233" s="14"/>
      <c r="J233" s="21"/>
      <c r="M233" s="24"/>
      <c r="N233" s="24"/>
      <c r="O233" s="24"/>
      <c r="P233" s="24"/>
    </row>
    <row r="234" ht="16.5" customHeight="1">
      <c r="G234" s="62"/>
      <c r="H234" s="21"/>
      <c r="I234" s="14"/>
      <c r="J234" s="21"/>
      <c r="M234" s="24"/>
      <c r="N234" s="24"/>
      <c r="O234" s="24"/>
      <c r="P234" s="24"/>
    </row>
    <row r="235" ht="16.5" customHeight="1">
      <c r="G235" s="62"/>
      <c r="H235" s="21"/>
      <c r="I235" s="14"/>
      <c r="J235" s="21"/>
      <c r="M235" s="24"/>
      <c r="N235" s="24"/>
      <c r="O235" s="24"/>
      <c r="P235" s="24"/>
    </row>
    <row r="236" ht="16.5" customHeight="1">
      <c r="G236" s="62"/>
      <c r="H236" s="21"/>
      <c r="I236" s="14"/>
      <c r="J236" s="21"/>
      <c r="M236" s="24"/>
      <c r="N236" s="24"/>
      <c r="O236" s="24"/>
      <c r="P236" s="24"/>
    </row>
    <row r="237" ht="16.5" customHeight="1">
      <c r="G237" s="62"/>
      <c r="H237" s="21"/>
      <c r="I237" s="14"/>
      <c r="J237" s="21"/>
      <c r="M237" s="24"/>
      <c r="N237" s="24"/>
      <c r="O237" s="24"/>
      <c r="P237" s="24"/>
    </row>
    <row r="238" ht="16.5" customHeight="1">
      <c r="G238" s="62"/>
      <c r="H238" s="21"/>
      <c r="I238" s="14"/>
      <c r="J238" s="21"/>
      <c r="M238" s="24"/>
      <c r="N238" s="24"/>
      <c r="O238" s="24"/>
      <c r="P238" s="24"/>
    </row>
    <row r="239" ht="16.5" customHeight="1">
      <c r="G239" s="62"/>
      <c r="H239" s="21"/>
      <c r="I239" s="14"/>
      <c r="J239" s="21"/>
      <c r="M239" s="24"/>
      <c r="N239" s="24"/>
      <c r="O239" s="24"/>
      <c r="P239" s="24"/>
    </row>
    <row r="240" ht="16.5" customHeight="1">
      <c r="G240" s="62"/>
      <c r="H240" s="21"/>
      <c r="I240" s="14"/>
      <c r="J240" s="21"/>
      <c r="M240" s="24"/>
      <c r="N240" s="24"/>
      <c r="O240" s="24"/>
      <c r="P240" s="24"/>
    </row>
    <row r="241" ht="16.5" customHeight="1">
      <c r="G241" s="62"/>
      <c r="H241" s="21"/>
      <c r="I241" s="14"/>
      <c r="J241" s="21"/>
      <c r="M241" s="24"/>
      <c r="N241" s="24"/>
      <c r="O241" s="24"/>
      <c r="P241" s="24"/>
    </row>
    <row r="242" ht="16.5" customHeight="1">
      <c r="G242" s="62"/>
      <c r="H242" s="21"/>
      <c r="I242" s="14"/>
      <c r="J242" s="21"/>
      <c r="M242" s="24"/>
      <c r="N242" s="24"/>
      <c r="O242" s="24"/>
      <c r="P242" s="24"/>
    </row>
    <row r="243" ht="16.5" customHeight="1">
      <c r="G243" s="62"/>
      <c r="H243" s="21"/>
      <c r="I243" s="14"/>
      <c r="J243" s="21"/>
      <c r="M243" s="24"/>
      <c r="N243" s="24"/>
      <c r="O243" s="24"/>
      <c r="P243" s="24"/>
    </row>
    <row r="244" ht="16.5" customHeight="1">
      <c r="G244" s="62"/>
      <c r="H244" s="21"/>
      <c r="I244" s="14"/>
      <c r="J244" s="21"/>
      <c r="M244" s="24"/>
      <c r="N244" s="24"/>
      <c r="O244" s="24"/>
      <c r="P244" s="24"/>
    </row>
    <row r="245" ht="16.5" customHeight="1">
      <c r="G245" s="62"/>
      <c r="H245" s="21"/>
      <c r="I245" s="14"/>
      <c r="J245" s="21"/>
      <c r="M245" s="24"/>
      <c r="N245" s="24"/>
      <c r="O245" s="24"/>
      <c r="P245" s="24"/>
    </row>
    <row r="246" ht="16.5" customHeight="1">
      <c r="G246" s="62"/>
      <c r="H246" s="21"/>
      <c r="I246" s="14"/>
      <c r="J246" s="21"/>
      <c r="M246" s="24"/>
      <c r="N246" s="24"/>
      <c r="O246" s="24"/>
      <c r="P246" s="24"/>
    </row>
    <row r="247" ht="16.5" customHeight="1">
      <c r="G247" s="62"/>
      <c r="H247" s="21"/>
      <c r="I247" s="14"/>
      <c r="J247" s="21"/>
      <c r="M247" s="24"/>
      <c r="N247" s="24"/>
      <c r="O247" s="24"/>
      <c r="P247" s="24"/>
    </row>
    <row r="248" ht="16.5" customHeight="1">
      <c r="G248" s="62"/>
      <c r="H248" s="21"/>
      <c r="I248" s="14"/>
      <c r="J248" s="21"/>
      <c r="M248" s="24"/>
      <c r="N248" s="24"/>
      <c r="O248" s="24"/>
      <c r="P248" s="24"/>
    </row>
    <row r="249" ht="16.5" customHeight="1">
      <c r="G249" s="62"/>
      <c r="H249" s="21"/>
      <c r="I249" s="14"/>
      <c r="J249" s="21"/>
      <c r="M249" s="24"/>
      <c r="N249" s="24"/>
      <c r="O249" s="24"/>
      <c r="P249" s="24"/>
    </row>
    <row r="250" ht="16.5" customHeight="1">
      <c r="G250" s="62"/>
      <c r="H250" s="21"/>
      <c r="I250" s="14"/>
      <c r="J250" s="21"/>
      <c r="M250" s="24"/>
      <c r="N250" s="24"/>
      <c r="O250" s="24"/>
      <c r="P250" s="24"/>
    </row>
    <row r="251" ht="16.5" customHeight="1">
      <c r="G251" s="62"/>
      <c r="H251" s="21"/>
      <c r="I251" s="14"/>
      <c r="J251" s="21"/>
      <c r="M251" s="24"/>
      <c r="N251" s="24"/>
      <c r="O251" s="24"/>
      <c r="P251" s="24"/>
    </row>
    <row r="252" ht="16.5" customHeight="1">
      <c r="G252" s="62"/>
      <c r="H252" s="21"/>
      <c r="I252" s="14"/>
      <c r="J252" s="21"/>
      <c r="M252" s="24"/>
      <c r="N252" s="24"/>
      <c r="O252" s="24"/>
      <c r="P252" s="24"/>
    </row>
    <row r="253" ht="16.5" customHeight="1">
      <c r="G253" s="62"/>
      <c r="H253" s="21"/>
      <c r="I253" s="14"/>
      <c r="J253" s="21"/>
      <c r="M253" s="24"/>
      <c r="N253" s="24"/>
      <c r="O253" s="24"/>
      <c r="P253" s="24"/>
    </row>
    <row r="254" ht="16.5" customHeight="1">
      <c r="G254" s="62"/>
      <c r="H254" s="21"/>
      <c r="I254" s="14"/>
      <c r="J254" s="21"/>
      <c r="M254" s="24"/>
      <c r="N254" s="24"/>
      <c r="O254" s="24"/>
      <c r="P254" s="24"/>
    </row>
    <row r="255" ht="16.5" customHeight="1">
      <c r="G255" s="62"/>
      <c r="H255" s="21"/>
      <c r="I255" s="14"/>
      <c r="J255" s="21"/>
      <c r="M255" s="24"/>
      <c r="N255" s="24"/>
      <c r="O255" s="24"/>
      <c r="P255" s="24"/>
    </row>
    <row r="256" ht="16.5" customHeight="1">
      <c r="G256" s="62"/>
      <c r="H256" s="21"/>
      <c r="I256" s="14"/>
      <c r="J256" s="21"/>
      <c r="M256" s="24"/>
      <c r="N256" s="24"/>
      <c r="O256" s="24"/>
      <c r="P256" s="24"/>
    </row>
    <row r="257" ht="16.5" customHeight="1">
      <c r="G257" s="62"/>
      <c r="H257" s="21"/>
      <c r="I257" s="14"/>
      <c r="J257" s="21"/>
      <c r="M257" s="24"/>
      <c r="N257" s="24"/>
      <c r="O257" s="24"/>
      <c r="P257" s="24"/>
    </row>
    <row r="258" ht="16.5" customHeight="1">
      <c r="G258" s="62"/>
      <c r="H258" s="21"/>
      <c r="I258" s="14"/>
      <c r="J258" s="21"/>
      <c r="M258" s="24"/>
      <c r="N258" s="24"/>
      <c r="O258" s="24"/>
      <c r="P258" s="24"/>
    </row>
    <row r="259" ht="16.5" customHeight="1">
      <c r="G259" s="62"/>
      <c r="H259" s="21"/>
      <c r="I259" s="14"/>
      <c r="J259" s="21"/>
      <c r="M259" s="24"/>
      <c r="N259" s="24"/>
      <c r="O259" s="24"/>
      <c r="P259" s="24"/>
    </row>
    <row r="260" ht="16.5" customHeight="1">
      <c r="G260" s="62"/>
      <c r="H260" s="21"/>
      <c r="I260" s="14"/>
      <c r="J260" s="21"/>
      <c r="M260" s="24"/>
      <c r="N260" s="24"/>
      <c r="O260" s="24"/>
      <c r="P260" s="24"/>
    </row>
    <row r="261" ht="16.5" customHeight="1">
      <c r="G261" s="62"/>
      <c r="H261" s="21"/>
      <c r="I261" s="14"/>
      <c r="J261" s="21"/>
      <c r="M261" s="24"/>
      <c r="N261" s="24"/>
      <c r="O261" s="24"/>
      <c r="P261" s="24"/>
    </row>
    <row r="262" ht="16.5" customHeight="1">
      <c r="G262" s="62"/>
      <c r="H262" s="21"/>
      <c r="I262" s="14"/>
      <c r="J262" s="21"/>
      <c r="M262" s="24"/>
      <c r="N262" s="24"/>
      <c r="O262" s="24"/>
      <c r="P262" s="24"/>
    </row>
    <row r="263" ht="16.5" customHeight="1">
      <c r="G263" s="62"/>
      <c r="H263" s="21"/>
      <c r="I263" s="14"/>
      <c r="J263" s="21"/>
      <c r="M263" s="24"/>
      <c r="N263" s="24"/>
      <c r="O263" s="24"/>
      <c r="P263" s="24"/>
    </row>
    <row r="264" ht="16.5" customHeight="1">
      <c r="G264" s="62"/>
      <c r="H264" s="21"/>
      <c r="I264" s="14"/>
      <c r="J264" s="21"/>
      <c r="M264" s="24"/>
      <c r="N264" s="24"/>
      <c r="O264" s="24"/>
      <c r="P264" s="24"/>
    </row>
    <row r="265" ht="16.5" customHeight="1">
      <c r="G265" s="62"/>
      <c r="H265" s="21"/>
      <c r="I265" s="14"/>
      <c r="J265" s="21"/>
      <c r="M265" s="24"/>
      <c r="N265" s="24"/>
      <c r="O265" s="24"/>
      <c r="P265" s="24"/>
    </row>
    <row r="266" ht="16.5" customHeight="1">
      <c r="G266" s="62"/>
      <c r="H266" s="21"/>
      <c r="I266" s="14"/>
      <c r="J266" s="21"/>
      <c r="M266" s="24"/>
      <c r="N266" s="24"/>
      <c r="O266" s="24"/>
      <c r="P266" s="24"/>
    </row>
    <row r="267" ht="16.5" customHeight="1">
      <c r="G267" s="62"/>
      <c r="H267" s="21"/>
      <c r="I267" s="14"/>
      <c r="J267" s="21"/>
      <c r="M267" s="24"/>
      <c r="N267" s="24"/>
      <c r="O267" s="24"/>
      <c r="P267" s="24"/>
    </row>
    <row r="268" ht="16.5" customHeight="1">
      <c r="G268" s="62"/>
      <c r="H268" s="21"/>
      <c r="I268" s="14"/>
      <c r="J268" s="21"/>
      <c r="M268" s="24"/>
      <c r="N268" s="24"/>
      <c r="O268" s="24"/>
      <c r="P268" s="24"/>
    </row>
    <row r="269" ht="16.5" customHeight="1">
      <c r="G269" s="62"/>
      <c r="H269" s="21"/>
      <c r="I269" s="14"/>
      <c r="J269" s="21"/>
      <c r="M269" s="24"/>
      <c r="N269" s="24"/>
      <c r="O269" s="24"/>
      <c r="P269" s="24"/>
    </row>
    <row r="270" ht="16.5" customHeight="1">
      <c r="G270" s="62"/>
      <c r="H270" s="21"/>
      <c r="I270" s="14"/>
      <c r="J270" s="21"/>
      <c r="M270" s="24"/>
      <c r="N270" s="24"/>
      <c r="O270" s="24"/>
      <c r="P270" s="24"/>
    </row>
    <row r="271" ht="16.5" customHeight="1">
      <c r="G271" s="62"/>
      <c r="H271" s="21"/>
      <c r="I271" s="14"/>
      <c r="J271" s="21"/>
      <c r="M271" s="24"/>
      <c r="N271" s="24"/>
      <c r="O271" s="24"/>
      <c r="P271" s="24"/>
    </row>
    <row r="272" ht="16.5" customHeight="1">
      <c r="G272" s="62"/>
      <c r="H272" s="21"/>
      <c r="I272" s="14"/>
      <c r="J272" s="21"/>
      <c r="M272" s="24"/>
      <c r="N272" s="24"/>
      <c r="O272" s="24"/>
      <c r="P272" s="24"/>
    </row>
    <row r="273" ht="16.5" customHeight="1">
      <c r="G273" s="62"/>
      <c r="H273" s="21"/>
      <c r="I273" s="14"/>
      <c r="J273" s="21"/>
      <c r="M273" s="24"/>
      <c r="N273" s="24"/>
      <c r="O273" s="24"/>
      <c r="P273" s="24"/>
    </row>
    <row r="274" ht="16.5" customHeight="1">
      <c r="G274" s="62"/>
      <c r="H274" s="21"/>
      <c r="I274" s="14"/>
      <c r="J274" s="21"/>
      <c r="M274" s="24"/>
      <c r="N274" s="24"/>
      <c r="O274" s="24"/>
      <c r="P274" s="24"/>
    </row>
    <row r="275" ht="16.5" customHeight="1">
      <c r="G275" s="62"/>
      <c r="H275" s="21"/>
      <c r="I275" s="14"/>
      <c r="J275" s="21"/>
      <c r="M275" s="24"/>
      <c r="N275" s="24"/>
      <c r="O275" s="24"/>
      <c r="P275" s="24"/>
    </row>
    <row r="276" ht="16.5" customHeight="1">
      <c r="G276" s="62"/>
      <c r="H276" s="21"/>
      <c r="I276" s="14"/>
      <c r="J276" s="21"/>
      <c r="M276" s="24"/>
      <c r="N276" s="24"/>
      <c r="O276" s="24"/>
      <c r="P276" s="24"/>
    </row>
    <row r="277" ht="16.5" customHeight="1">
      <c r="G277" s="62"/>
      <c r="H277" s="21"/>
      <c r="I277" s="14"/>
      <c r="J277" s="21"/>
      <c r="M277" s="24"/>
      <c r="N277" s="24"/>
      <c r="O277" s="24"/>
      <c r="P277" s="24"/>
    </row>
    <row r="278" ht="16.5" customHeight="1">
      <c r="G278" s="62"/>
      <c r="H278" s="21"/>
      <c r="I278" s="14"/>
      <c r="J278" s="21"/>
      <c r="M278" s="24"/>
      <c r="N278" s="24"/>
      <c r="O278" s="24"/>
      <c r="P278" s="24"/>
    </row>
    <row r="279" ht="16.5" customHeight="1">
      <c r="G279" s="62"/>
      <c r="H279" s="21"/>
      <c r="I279" s="14"/>
      <c r="J279" s="21"/>
      <c r="M279" s="24"/>
      <c r="N279" s="24"/>
      <c r="O279" s="24"/>
      <c r="P279" s="24"/>
    </row>
    <row r="280" ht="16.5" customHeight="1">
      <c r="G280" s="62"/>
      <c r="H280" s="21"/>
      <c r="I280" s="14"/>
      <c r="J280" s="21"/>
      <c r="M280" s="24"/>
      <c r="N280" s="24"/>
      <c r="O280" s="24"/>
      <c r="P280" s="24"/>
    </row>
    <row r="281" ht="16.5" customHeight="1">
      <c r="G281" s="62"/>
      <c r="H281" s="21"/>
      <c r="I281" s="14"/>
      <c r="J281" s="21"/>
      <c r="M281" s="24"/>
      <c r="N281" s="24"/>
      <c r="O281" s="24"/>
      <c r="P281" s="24"/>
    </row>
    <row r="282" ht="16.5" customHeight="1">
      <c r="G282" s="62"/>
      <c r="H282" s="21"/>
      <c r="I282" s="14"/>
      <c r="J282" s="21"/>
      <c r="M282" s="24"/>
      <c r="N282" s="24"/>
      <c r="O282" s="24"/>
      <c r="P282" s="24"/>
    </row>
    <row r="283" ht="16.5" customHeight="1">
      <c r="G283" s="62"/>
      <c r="H283" s="21"/>
      <c r="I283" s="14"/>
      <c r="J283" s="21"/>
      <c r="M283" s="24"/>
      <c r="N283" s="24"/>
      <c r="O283" s="24"/>
      <c r="P283" s="24"/>
    </row>
    <row r="284" ht="16.5" customHeight="1">
      <c r="G284" s="62"/>
      <c r="H284" s="21"/>
      <c r="I284" s="14"/>
      <c r="J284" s="21"/>
      <c r="M284" s="24"/>
      <c r="N284" s="24"/>
      <c r="O284" s="24"/>
      <c r="P284" s="24"/>
    </row>
    <row r="285" ht="16.5" customHeight="1">
      <c r="G285" s="62"/>
      <c r="H285" s="21"/>
      <c r="I285" s="14"/>
      <c r="J285" s="21"/>
      <c r="M285" s="24"/>
      <c r="N285" s="24"/>
      <c r="O285" s="24"/>
      <c r="P285" s="24"/>
    </row>
    <row r="286" ht="16.5" customHeight="1">
      <c r="G286" s="62"/>
      <c r="H286" s="21"/>
      <c r="I286" s="14"/>
      <c r="J286" s="21"/>
      <c r="M286" s="24"/>
      <c r="N286" s="24"/>
      <c r="O286" s="24"/>
      <c r="P286" s="24"/>
    </row>
    <row r="287" ht="16.5" customHeight="1">
      <c r="G287" s="62"/>
      <c r="H287" s="21"/>
      <c r="I287" s="14"/>
      <c r="J287" s="21"/>
      <c r="M287" s="24"/>
      <c r="N287" s="24"/>
      <c r="O287" s="24"/>
      <c r="P287" s="24"/>
    </row>
    <row r="288" ht="16.5" customHeight="1">
      <c r="G288" s="62"/>
      <c r="H288" s="21"/>
      <c r="I288" s="14"/>
      <c r="J288" s="21"/>
      <c r="M288" s="24"/>
      <c r="N288" s="24"/>
      <c r="O288" s="24"/>
      <c r="P288" s="24"/>
    </row>
    <row r="289" ht="16.5" customHeight="1">
      <c r="G289" s="62"/>
      <c r="H289" s="21"/>
      <c r="I289" s="14"/>
      <c r="J289" s="21"/>
      <c r="M289" s="24"/>
      <c r="N289" s="24"/>
      <c r="O289" s="24"/>
      <c r="P289" s="24"/>
    </row>
    <row r="290" ht="16.5" customHeight="1">
      <c r="G290" s="62"/>
      <c r="H290" s="21"/>
      <c r="I290" s="14"/>
      <c r="J290" s="21"/>
      <c r="M290" s="24"/>
      <c r="N290" s="24"/>
      <c r="O290" s="24"/>
      <c r="P290" s="24"/>
    </row>
    <row r="291" ht="16.5" customHeight="1">
      <c r="G291" s="62"/>
      <c r="H291" s="21"/>
      <c r="I291" s="14"/>
      <c r="J291" s="21"/>
      <c r="M291" s="24"/>
      <c r="N291" s="24"/>
      <c r="O291" s="24"/>
      <c r="P291" s="24"/>
    </row>
    <row r="292" ht="16.5" customHeight="1">
      <c r="G292" s="62"/>
      <c r="H292" s="21"/>
      <c r="I292" s="14"/>
      <c r="J292" s="21"/>
      <c r="M292" s="24"/>
      <c r="N292" s="24"/>
      <c r="O292" s="24"/>
      <c r="P292" s="24"/>
    </row>
    <row r="293" ht="16.5" customHeight="1">
      <c r="G293" s="62"/>
      <c r="H293" s="21"/>
      <c r="I293" s="14"/>
      <c r="J293" s="21"/>
      <c r="M293" s="24"/>
      <c r="N293" s="24"/>
      <c r="O293" s="24"/>
      <c r="P293" s="24"/>
    </row>
    <row r="294" ht="16.5" customHeight="1">
      <c r="G294" s="62"/>
      <c r="H294" s="21"/>
      <c r="I294" s="14"/>
      <c r="J294" s="21"/>
      <c r="M294" s="24"/>
      <c r="N294" s="24"/>
      <c r="O294" s="24"/>
      <c r="P294" s="24"/>
    </row>
    <row r="295" ht="16.5" customHeight="1">
      <c r="G295" s="62"/>
      <c r="H295" s="21"/>
      <c r="I295" s="14"/>
      <c r="J295" s="21"/>
      <c r="M295" s="24"/>
      <c r="N295" s="24"/>
      <c r="O295" s="24"/>
      <c r="P295" s="24"/>
    </row>
    <row r="296" ht="16.5" customHeight="1">
      <c r="G296" s="62"/>
      <c r="H296" s="21"/>
      <c r="I296" s="14"/>
      <c r="J296" s="21"/>
      <c r="M296" s="24"/>
      <c r="N296" s="24"/>
      <c r="O296" s="24"/>
      <c r="P296" s="24"/>
    </row>
    <row r="297" ht="16.5" customHeight="1">
      <c r="G297" s="62"/>
      <c r="H297" s="21"/>
      <c r="I297" s="14"/>
      <c r="J297" s="21"/>
      <c r="M297" s="24"/>
      <c r="N297" s="24"/>
      <c r="O297" s="24"/>
      <c r="P297" s="24"/>
    </row>
    <row r="298" ht="16.5" customHeight="1">
      <c r="G298" s="62"/>
      <c r="H298" s="21"/>
      <c r="I298" s="14"/>
      <c r="J298" s="21"/>
      <c r="M298" s="24"/>
      <c r="N298" s="24"/>
      <c r="O298" s="24"/>
      <c r="P298" s="24"/>
    </row>
    <row r="299" ht="16.5" customHeight="1">
      <c r="G299" s="62"/>
      <c r="H299" s="21"/>
      <c r="I299" s="14"/>
      <c r="J299" s="21"/>
      <c r="M299" s="24"/>
      <c r="N299" s="24"/>
      <c r="O299" s="24"/>
      <c r="P299" s="24"/>
    </row>
    <row r="300" ht="16.5" customHeight="1">
      <c r="G300" s="62"/>
      <c r="H300" s="21"/>
      <c r="I300" s="14"/>
      <c r="J300" s="21"/>
      <c r="M300" s="24"/>
      <c r="N300" s="24"/>
      <c r="O300" s="24"/>
      <c r="P300" s="24"/>
    </row>
    <row r="301" ht="16.5" customHeight="1">
      <c r="G301" s="62"/>
      <c r="H301" s="21"/>
      <c r="I301" s="14"/>
      <c r="J301" s="21"/>
      <c r="M301" s="24"/>
      <c r="N301" s="24"/>
      <c r="O301" s="24"/>
      <c r="P301" s="24"/>
    </row>
    <row r="302" ht="16.5" customHeight="1">
      <c r="G302" s="62"/>
      <c r="H302" s="21"/>
      <c r="I302" s="14"/>
      <c r="J302" s="21"/>
      <c r="M302" s="24"/>
      <c r="N302" s="24"/>
      <c r="O302" s="24"/>
      <c r="P302" s="24"/>
    </row>
    <row r="303" ht="16.5" customHeight="1">
      <c r="G303" s="62"/>
      <c r="H303" s="21"/>
      <c r="I303" s="14"/>
      <c r="J303" s="21"/>
      <c r="M303" s="24"/>
      <c r="N303" s="24"/>
      <c r="O303" s="24"/>
      <c r="P303" s="24"/>
    </row>
    <row r="304" ht="16.5" customHeight="1">
      <c r="G304" s="62"/>
      <c r="H304" s="21"/>
      <c r="I304" s="14"/>
      <c r="J304" s="21"/>
      <c r="M304" s="24"/>
      <c r="N304" s="24"/>
      <c r="O304" s="24"/>
      <c r="P304" s="24"/>
    </row>
    <row r="305" ht="16.5" customHeight="1">
      <c r="G305" s="62"/>
      <c r="H305" s="21"/>
      <c r="I305" s="14"/>
      <c r="J305" s="21"/>
      <c r="M305" s="24"/>
      <c r="N305" s="24"/>
      <c r="O305" s="24"/>
      <c r="P305" s="24"/>
    </row>
    <row r="306" ht="16.5" customHeight="1">
      <c r="G306" s="62"/>
      <c r="H306" s="21"/>
      <c r="I306" s="14"/>
      <c r="J306" s="21"/>
      <c r="M306" s="24"/>
      <c r="N306" s="24"/>
      <c r="O306" s="24"/>
      <c r="P306" s="24"/>
    </row>
    <row r="307" ht="16.5" customHeight="1">
      <c r="G307" s="62"/>
      <c r="H307" s="21"/>
      <c r="I307" s="14"/>
      <c r="J307" s="21"/>
      <c r="M307" s="24"/>
      <c r="N307" s="24"/>
      <c r="O307" s="24"/>
      <c r="P307" s="24"/>
    </row>
    <row r="308" ht="16.5" customHeight="1">
      <c r="G308" s="62"/>
      <c r="H308" s="21"/>
      <c r="I308" s="14"/>
      <c r="J308" s="21"/>
      <c r="M308" s="24"/>
      <c r="N308" s="24"/>
      <c r="O308" s="24"/>
      <c r="P308" s="24"/>
    </row>
    <row r="309" ht="16.5" customHeight="1">
      <c r="G309" s="62"/>
      <c r="H309" s="21"/>
      <c r="I309" s="14"/>
      <c r="J309" s="21"/>
      <c r="M309" s="24"/>
      <c r="N309" s="24"/>
      <c r="O309" s="24"/>
      <c r="P309" s="24"/>
    </row>
    <row r="310" ht="16.5" customHeight="1">
      <c r="G310" s="62"/>
      <c r="H310" s="21"/>
      <c r="I310" s="14"/>
      <c r="J310" s="21"/>
      <c r="M310" s="24"/>
      <c r="N310" s="24"/>
      <c r="O310" s="24"/>
      <c r="P310" s="24"/>
    </row>
    <row r="311" ht="16.5" customHeight="1">
      <c r="G311" s="62"/>
      <c r="H311" s="21"/>
      <c r="I311" s="14"/>
      <c r="J311" s="21"/>
      <c r="M311" s="24"/>
      <c r="N311" s="24"/>
      <c r="O311" s="24"/>
      <c r="P311" s="24"/>
    </row>
    <row r="312" ht="16.5" customHeight="1">
      <c r="G312" s="62"/>
      <c r="H312" s="21"/>
      <c r="I312" s="14"/>
      <c r="J312" s="21"/>
      <c r="M312" s="24"/>
      <c r="N312" s="24"/>
      <c r="O312" s="24"/>
      <c r="P312" s="24"/>
    </row>
    <row r="313" ht="16.5" customHeight="1">
      <c r="G313" s="62"/>
      <c r="H313" s="21"/>
      <c r="I313" s="14"/>
      <c r="J313" s="21"/>
      <c r="M313" s="24"/>
      <c r="N313" s="24"/>
      <c r="O313" s="24"/>
      <c r="P313" s="24"/>
    </row>
    <row r="314" ht="16.5" customHeight="1">
      <c r="G314" s="62"/>
      <c r="H314" s="21"/>
      <c r="I314" s="14"/>
      <c r="J314" s="21"/>
      <c r="M314" s="24"/>
      <c r="N314" s="24"/>
      <c r="O314" s="24"/>
      <c r="P314" s="24"/>
    </row>
    <row r="315" ht="16.5" customHeight="1">
      <c r="G315" s="62"/>
      <c r="H315" s="21"/>
      <c r="I315" s="14"/>
      <c r="J315" s="21"/>
      <c r="M315" s="24"/>
      <c r="N315" s="24"/>
      <c r="O315" s="24"/>
      <c r="P315" s="24"/>
    </row>
    <row r="316" ht="16.5" customHeight="1">
      <c r="G316" s="62"/>
      <c r="H316" s="21"/>
      <c r="I316" s="14"/>
      <c r="J316" s="21"/>
      <c r="M316" s="24"/>
      <c r="N316" s="24"/>
      <c r="O316" s="24"/>
      <c r="P316" s="24"/>
    </row>
    <row r="317" ht="16.5" customHeight="1">
      <c r="G317" s="62"/>
      <c r="H317" s="21"/>
      <c r="I317" s="14"/>
      <c r="J317" s="21"/>
      <c r="M317" s="24"/>
      <c r="N317" s="24"/>
      <c r="O317" s="24"/>
      <c r="P317" s="24"/>
    </row>
    <row r="318" ht="16.5" customHeight="1">
      <c r="G318" s="62"/>
      <c r="H318" s="21"/>
      <c r="I318" s="14"/>
      <c r="J318" s="21"/>
      <c r="M318" s="24"/>
      <c r="N318" s="24"/>
      <c r="O318" s="24"/>
      <c r="P318" s="24"/>
    </row>
    <row r="319" ht="16.5" customHeight="1">
      <c r="G319" s="62"/>
      <c r="H319" s="21"/>
      <c r="I319" s="14"/>
      <c r="J319" s="21"/>
      <c r="M319" s="24"/>
      <c r="N319" s="24"/>
      <c r="O319" s="24"/>
      <c r="P319" s="24"/>
    </row>
    <row r="320" ht="16.5" customHeight="1">
      <c r="G320" s="62"/>
      <c r="H320" s="21"/>
      <c r="I320" s="14"/>
      <c r="J320" s="21"/>
      <c r="M320" s="24"/>
      <c r="N320" s="24"/>
      <c r="O320" s="24"/>
      <c r="P320" s="24"/>
    </row>
    <row r="321" ht="16.5" customHeight="1">
      <c r="G321" s="62"/>
      <c r="H321" s="21"/>
      <c r="I321" s="14"/>
      <c r="J321" s="21"/>
      <c r="M321" s="24"/>
      <c r="N321" s="24"/>
      <c r="O321" s="24"/>
      <c r="P321" s="24"/>
    </row>
    <row r="322" ht="16.5" customHeight="1">
      <c r="G322" s="62"/>
      <c r="H322" s="21"/>
      <c r="I322" s="14"/>
      <c r="J322" s="21"/>
      <c r="M322" s="24"/>
      <c r="N322" s="24"/>
      <c r="O322" s="24"/>
      <c r="P322" s="24"/>
    </row>
    <row r="323" ht="16.5" customHeight="1">
      <c r="G323" s="62"/>
      <c r="H323" s="21"/>
      <c r="I323" s="14"/>
      <c r="J323" s="21"/>
      <c r="M323" s="24"/>
      <c r="N323" s="24"/>
      <c r="O323" s="24"/>
      <c r="P323" s="24"/>
    </row>
    <row r="324" ht="16.5" customHeight="1">
      <c r="G324" s="62"/>
      <c r="H324" s="21"/>
      <c r="I324" s="14"/>
      <c r="J324" s="21"/>
      <c r="M324" s="24"/>
      <c r="N324" s="24"/>
      <c r="O324" s="24"/>
      <c r="P324" s="24"/>
    </row>
    <row r="325" ht="16.5" customHeight="1">
      <c r="G325" s="62"/>
      <c r="H325" s="21"/>
      <c r="I325" s="14"/>
      <c r="J325" s="21"/>
      <c r="M325" s="24"/>
      <c r="N325" s="24"/>
      <c r="O325" s="24"/>
      <c r="P325" s="24"/>
    </row>
    <row r="326" ht="16.5" customHeight="1">
      <c r="G326" s="62"/>
      <c r="H326" s="21"/>
      <c r="I326" s="14"/>
      <c r="J326" s="21"/>
      <c r="M326" s="24"/>
      <c r="N326" s="24"/>
      <c r="O326" s="24"/>
      <c r="P326" s="24"/>
    </row>
    <row r="327" ht="16.5" customHeight="1">
      <c r="G327" s="62"/>
      <c r="H327" s="21"/>
      <c r="I327" s="14"/>
      <c r="J327" s="21"/>
      <c r="M327" s="24"/>
      <c r="N327" s="24"/>
      <c r="O327" s="24"/>
      <c r="P327" s="24"/>
    </row>
    <row r="328" ht="16.5" customHeight="1">
      <c r="G328" s="62"/>
      <c r="H328" s="21"/>
      <c r="I328" s="14"/>
      <c r="J328" s="21"/>
      <c r="M328" s="24"/>
      <c r="N328" s="24"/>
      <c r="O328" s="24"/>
      <c r="P328" s="24"/>
    </row>
    <row r="329" ht="16.5" customHeight="1">
      <c r="G329" s="62"/>
      <c r="H329" s="21"/>
      <c r="I329" s="14"/>
      <c r="J329" s="21"/>
      <c r="M329" s="24"/>
      <c r="N329" s="24"/>
      <c r="O329" s="24"/>
      <c r="P329" s="24"/>
    </row>
    <row r="330" ht="16.5" customHeight="1">
      <c r="G330" s="62"/>
      <c r="H330" s="21"/>
      <c r="I330" s="14"/>
      <c r="J330" s="21"/>
      <c r="M330" s="24"/>
      <c r="N330" s="24"/>
      <c r="O330" s="24"/>
      <c r="P330" s="24"/>
    </row>
    <row r="331" ht="16.5" customHeight="1">
      <c r="G331" s="62"/>
      <c r="H331" s="21"/>
      <c r="I331" s="14"/>
      <c r="J331" s="21"/>
      <c r="M331" s="24"/>
      <c r="N331" s="24"/>
      <c r="O331" s="24"/>
      <c r="P331" s="24"/>
    </row>
    <row r="332" ht="16.5" customHeight="1">
      <c r="G332" s="62"/>
      <c r="H332" s="21"/>
      <c r="I332" s="14"/>
      <c r="J332" s="21"/>
      <c r="M332" s="24"/>
      <c r="N332" s="24"/>
      <c r="O332" s="24"/>
      <c r="P332" s="24"/>
    </row>
    <row r="333" ht="16.5" customHeight="1">
      <c r="G333" s="62"/>
      <c r="H333" s="21"/>
      <c r="I333" s="14"/>
      <c r="J333" s="21"/>
      <c r="M333" s="24"/>
      <c r="N333" s="24"/>
      <c r="O333" s="24"/>
      <c r="P333" s="24"/>
    </row>
    <row r="334" ht="16.5" customHeight="1">
      <c r="G334" s="62"/>
      <c r="H334" s="21"/>
      <c r="I334" s="14"/>
      <c r="J334" s="21"/>
      <c r="M334" s="24"/>
      <c r="N334" s="24"/>
      <c r="O334" s="24"/>
      <c r="P334" s="24"/>
    </row>
    <row r="335" ht="16.5" customHeight="1">
      <c r="G335" s="62"/>
      <c r="H335" s="21"/>
      <c r="I335" s="14"/>
      <c r="J335" s="21"/>
      <c r="M335" s="24"/>
      <c r="N335" s="24"/>
      <c r="O335" s="24"/>
      <c r="P335" s="24"/>
    </row>
    <row r="336" ht="16.5" customHeight="1">
      <c r="G336" s="62"/>
      <c r="H336" s="21"/>
      <c r="I336" s="14"/>
      <c r="J336" s="21"/>
      <c r="M336" s="24"/>
      <c r="N336" s="24"/>
      <c r="O336" s="24"/>
      <c r="P336" s="24"/>
    </row>
    <row r="337" ht="16.5" customHeight="1">
      <c r="G337" s="62"/>
      <c r="H337" s="21"/>
      <c r="I337" s="14"/>
      <c r="J337" s="21"/>
      <c r="M337" s="24"/>
      <c r="N337" s="24"/>
      <c r="O337" s="24"/>
      <c r="P337" s="24"/>
    </row>
    <row r="338" ht="16.5" customHeight="1">
      <c r="G338" s="62"/>
      <c r="H338" s="21"/>
      <c r="I338" s="14"/>
      <c r="J338" s="21"/>
      <c r="M338" s="24"/>
      <c r="N338" s="24"/>
      <c r="O338" s="24"/>
      <c r="P338" s="24"/>
    </row>
    <row r="339" ht="16.5" customHeight="1">
      <c r="G339" s="62"/>
      <c r="H339" s="21"/>
      <c r="I339" s="14"/>
      <c r="J339" s="21"/>
      <c r="M339" s="24"/>
      <c r="N339" s="24"/>
      <c r="O339" s="24"/>
      <c r="P339" s="24"/>
    </row>
    <row r="340" ht="16.5" customHeight="1">
      <c r="G340" s="62"/>
      <c r="H340" s="21"/>
      <c r="I340" s="14"/>
      <c r="J340" s="21"/>
      <c r="M340" s="24"/>
      <c r="N340" s="24"/>
      <c r="O340" s="24"/>
      <c r="P340" s="24"/>
    </row>
    <row r="341" ht="16.5" customHeight="1">
      <c r="G341" s="62"/>
      <c r="H341" s="21"/>
      <c r="I341" s="14"/>
      <c r="J341" s="21"/>
      <c r="M341" s="24"/>
      <c r="N341" s="24"/>
      <c r="O341" s="24"/>
      <c r="P341" s="24"/>
    </row>
    <row r="342" ht="16.5" customHeight="1">
      <c r="G342" s="62"/>
      <c r="H342" s="21"/>
      <c r="I342" s="14"/>
      <c r="J342" s="21"/>
      <c r="M342" s="24"/>
      <c r="N342" s="24"/>
      <c r="O342" s="24"/>
      <c r="P342" s="24"/>
    </row>
    <row r="343" ht="16.5" customHeight="1">
      <c r="G343" s="62"/>
      <c r="H343" s="21"/>
      <c r="I343" s="14"/>
      <c r="J343" s="21"/>
      <c r="M343" s="24"/>
      <c r="N343" s="24"/>
      <c r="O343" s="24"/>
      <c r="P343" s="24"/>
    </row>
    <row r="344" ht="16.5" customHeight="1">
      <c r="G344" s="62"/>
      <c r="H344" s="21"/>
      <c r="I344" s="14"/>
      <c r="J344" s="21"/>
      <c r="M344" s="24"/>
      <c r="N344" s="24"/>
      <c r="O344" s="24"/>
      <c r="P344" s="24"/>
    </row>
    <row r="345" ht="16.5" customHeight="1">
      <c r="G345" s="62"/>
      <c r="H345" s="21"/>
      <c r="I345" s="14"/>
      <c r="J345" s="21"/>
      <c r="M345" s="24"/>
      <c r="N345" s="24"/>
      <c r="O345" s="24"/>
      <c r="P345" s="24"/>
    </row>
    <row r="346" ht="16.5" customHeight="1">
      <c r="G346" s="62"/>
      <c r="H346" s="21"/>
      <c r="I346" s="14"/>
      <c r="J346" s="21"/>
      <c r="M346" s="24"/>
      <c r="N346" s="24"/>
      <c r="O346" s="24"/>
      <c r="P346" s="24"/>
    </row>
    <row r="347" ht="16.5" customHeight="1">
      <c r="G347" s="62"/>
      <c r="H347" s="21"/>
      <c r="I347" s="14"/>
      <c r="J347" s="21"/>
      <c r="M347" s="24"/>
      <c r="N347" s="24"/>
      <c r="O347" s="24"/>
      <c r="P347" s="24"/>
    </row>
    <row r="348" ht="16.5" customHeight="1">
      <c r="G348" s="62"/>
      <c r="H348" s="21"/>
      <c r="I348" s="14"/>
      <c r="J348" s="21"/>
      <c r="M348" s="24"/>
      <c r="N348" s="24"/>
      <c r="O348" s="24"/>
      <c r="P348" s="24"/>
    </row>
    <row r="349" ht="16.5" customHeight="1">
      <c r="G349" s="62"/>
      <c r="H349" s="21"/>
      <c r="I349" s="14"/>
      <c r="J349" s="21"/>
      <c r="M349" s="24"/>
      <c r="N349" s="24"/>
      <c r="O349" s="24"/>
      <c r="P349" s="24"/>
    </row>
    <row r="350" ht="16.5" customHeight="1">
      <c r="G350" s="62"/>
      <c r="H350" s="21"/>
      <c r="I350" s="14"/>
      <c r="J350" s="21"/>
      <c r="M350" s="24"/>
      <c r="N350" s="24"/>
      <c r="O350" s="24"/>
      <c r="P350" s="24"/>
    </row>
    <row r="351" ht="16.5" customHeight="1">
      <c r="G351" s="62"/>
      <c r="H351" s="21"/>
      <c r="I351" s="14"/>
      <c r="J351" s="21"/>
      <c r="M351" s="24"/>
      <c r="N351" s="24"/>
      <c r="O351" s="24"/>
      <c r="P351" s="24"/>
    </row>
    <row r="352" ht="16.5" customHeight="1">
      <c r="G352" s="62"/>
      <c r="H352" s="21"/>
      <c r="I352" s="14"/>
      <c r="J352" s="21"/>
      <c r="M352" s="24"/>
      <c r="N352" s="24"/>
      <c r="O352" s="24"/>
      <c r="P352" s="24"/>
    </row>
    <row r="353" ht="16.5" customHeight="1">
      <c r="G353" s="62"/>
      <c r="H353" s="21"/>
      <c r="I353" s="14"/>
      <c r="J353" s="21"/>
      <c r="M353" s="24"/>
      <c r="N353" s="24"/>
      <c r="O353" s="24"/>
      <c r="P353" s="24"/>
    </row>
    <row r="354" ht="16.5" customHeight="1">
      <c r="G354" s="62"/>
      <c r="H354" s="21"/>
      <c r="I354" s="14"/>
      <c r="J354" s="21"/>
      <c r="M354" s="24"/>
      <c r="N354" s="24"/>
      <c r="O354" s="24"/>
      <c r="P354" s="24"/>
    </row>
    <row r="355" ht="16.5" customHeight="1">
      <c r="G355" s="62"/>
      <c r="H355" s="21"/>
      <c r="I355" s="14"/>
      <c r="J355" s="21"/>
      <c r="M355" s="24"/>
      <c r="N355" s="24"/>
      <c r="O355" s="24"/>
      <c r="P355" s="24"/>
    </row>
    <row r="356" ht="16.5" customHeight="1">
      <c r="G356" s="62"/>
      <c r="H356" s="21"/>
      <c r="I356" s="14"/>
      <c r="J356" s="21"/>
      <c r="M356" s="24"/>
      <c r="N356" s="24"/>
      <c r="O356" s="24"/>
      <c r="P356" s="24"/>
    </row>
    <row r="357" ht="16.5" customHeight="1">
      <c r="G357" s="62"/>
      <c r="H357" s="21"/>
      <c r="I357" s="14"/>
      <c r="J357" s="21"/>
      <c r="M357" s="24"/>
      <c r="N357" s="24"/>
      <c r="O357" s="24"/>
      <c r="P357" s="24"/>
    </row>
    <row r="358" ht="16.5" customHeight="1">
      <c r="G358" s="62"/>
      <c r="H358" s="21"/>
      <c r="I358" s="14"/>
      <c r="J358" s="21"/>
      <c r="M358" s="24"/>
      <c r="N358" s="24"/>
      <c r="O358" s="24"/>
      <c r="P358" s="24"/>
    </row>
    <row r="359" ht="16.5" customHeight="1">
      <c r="G359" s="62"/>
      <c r="H359" s="21"/>
      <c r="I359" s="14"/>
      <c r="J359" s="21"/>
      <c r="M359" s="24"/>
      <c r="N359" s="24"/>
      <c r="O359" s="24"/>
      <c r="P359" s="24"/>
    </row>
    <row r="360" ht="16.5" customHeight="1">
      <c r="G360" s="62"/>
      <c r="H360" s="21"/>
      <c r="I360" s="14"/>
      <c r="J360" s="21"/>
      <c r="M360" s="24"/>
      <c r="N360" s="24"/>
      <c r="O360" s="24"/>
      <c r="P360" s="24"/>
    </row>
    <row r="361" ht="16.5" customHeight="1">
      <c r="G361" s="62"/>
      <c r="H361" s="21"/>
      <c r="I361" s="14"/>
      <c r="J361" s="21"/>
      <c r="M361" s="24"/>
      <c r="N361" s="24"/>
      <c r="O361" s="24"/>
      <c r="P361" s="24"/>
    </row>
    <row r="362" ht="16.5" customHeight="1">
      <c r="G362" s="62"/>
      <c r="H362" s="21"/>
      <c r="I362" s="14"/>
      <c r="J362" s="21"/>
      <c r="M362" s="24"/>
      <c r="N362" s="24"/>
      <c r="O362" s="24"/>
      <c r="P362" s="24"/>
    </row>
    <row r="363" ht="16.5" customHeight="1">
      <c r="G363" s="62"/>
      <c r="H363" s="21"/>
      <c r="I363" s="14"/>
      <c r="J363" s="21"/>
      <c r="M363" s="24"/>
      <c r="N363" s="24"/>
      <c r="O363" s="24"/>
      <c r="P363" s="24"/>
    </row>
    <row r="364" ht="16.5" customHeight="1">
      <c r="G364" s="62"/>
      <c r="H364" s="21"/>
      <c r="I364" s="14"/>
      <c r="J364" s="21"/>
      <c r="M364" s="24"/>
      <c r="N364" s="24"/>
      <c r="O364" s="24"/>
      <c r="P364" s="24"/>
    </row>
    <row r="365" ht="16.5" customHeight="1">
      <c r="G365" s="62"/>
      <c r="H365" s="21"/>
      <c r="I365" s="14"/>
      <c r="J365" s="21"/>
      <c r="M365" s="24"/>
      <c r="N365" s="24"/>
      <c r="O365" s="24"/>
      <c r="P365" s="24"/>
    </row>
    <row r="366" ht="16.5" customHeight="1">
      <c r="G366" s="62"/>
      <c r="H366" s="21"/>
      <c r="I366" s="14"/>
      <c r="J366" s="21"/>
      <c r="M366" s="24"/>
      <c r="N366" s="24"/>
      <c r="O366" s="24"/>
      <c r="P366" s="24"/>
    </row>
    <row r="367" ht="16.5" customHeight="1">
      <c r="G367" s="62"/>
      <c r="H367" s="21"/>
      <c r="I367" s="14"/>
      <c r="J367" s="21"/>
      <c r="M367" s="24"/>
      <c r="N367" s="24"/>
      <c r="O367" s="24"/>
      <c r="P367" s="24"/>
    </row>
    <row r="368" ht="16.5" customHeight="1">
      <c r="G368" s="62"/>
      <c r="H368" s="21"/>
      <c r="I368" s="14"/>
      <c r="J368" s="21"/>
      <c r="M368" s="24"/>
      <c r="N368" s="24"/>
      <c r="O368" s="24"/>
      <c r="P368" s="24"/>
    </row>
    <row r="369" ht="16.5" customHeight="1">
      <c r="G369" s="62"/>
      <c r="H369" s="21"/>
      <c r="I369" s="14"/>
      <c r="J369" s="21"/>
      <c r="M369" s="24"/>
      <c r="N369" s="24"/>
      <c r="O369" s="24"/>
      <c r="P369" s="24"/>
    </row>
    <row r="370" ht="16.5" customHeight="1">
      <c r="G370" s="62"/>
      <c r="H370" s="21"/>
      <c r="I370" s="14"/>
      <c r="J370" s="21"/>
      <c r="M370" s="24"/>
      <c r="N370" s="24"/>
      <c r="O370" s="24"/>
      <c r="P370" s="24"/>
    </row>
    <row r="371" ht="16.5" customHeight="1">
      <c r="G371" s="62"/>
      <c r="H371" s="21"/>
      <c r="I371" s="14"/>
      <c r="J371" s="21"/>
      <c r="M371" s="24"/>
      <c r="N371" s="24"/>
      <c r="O371" s="24"/>
      <c r="P371" s="24"/>
    </row>
    <row r="372" ht="16.5" customHeight="1">
      <c r="G372" s="62"/>
      <c r="H372" s="21"/>
      <c r="I372" s="14"/>
      <c r="J372" s="21"/>
      <c r="M372" s="24"/>
      <c r="N372" s="24"/>
      <c r="O372" s="24"/>
      <c r="P372" s="24"/>
    </row>
    <row r="373" ht="16.5" customHeight="1">
      <c r="G373" s="62"/>
      <c r="H373" s="21"/>
      <c r="I373" s="14"/>
      <c r="J373" s="21"/>
      <c r="M373" s="24"/>
      <c r="N373" s="24"/>
      <c r="O373" s="24"/>
      <c r="P373" s="24"/>
    </row>
    <row r="374" ht="16.5" customHeight="1">
      <c r="G374" s="62"/>
      <c r="H374" s="21"/>
      <c r="I374" s="14"/>
      <c r="J374" s="21"/>
      <c r="M374" s="24"/>
      <c r="N374" s="24"/>
      <c r="O374" s="24"/>
      <c r="P374" s="24"/>
    </row>
    <row r="375" ht="16.5" customHeight="1">
      <c r="G375" s="62"/>
      <c r="H375" s="21"/>
      <c r="I375" s="14"/>
      <c r="J375" s="21"/>
      <c r="M375" s="24"/>
      <c r="N375" s="24"/>
      <c r="O375" s="24"/>
      <c r="P375" s="24"/>
    </row>
    <row r="376" ht="16.5" customHeight="1">
      <c r="G376" s="62"/>
      <c r="H376" s="21"/>
      <c r="I376" s="14"/>
      <c r="J376" s="21"/>
      <c r="M376" s="24"/>
      <c r="N376" s="24"/>
      <c r="O376" s="24"/>
      <c r="P376" s="24"/>
    </row>
    <row r="377" ht="16.5" customHeight="1">
      <c r="G377" s="62"/>
      <c r="H377" s="21"/>
      <c r="I377" s="14"/>
      <c r="J377" s="21"/>
      <c r="M377" s="24"/>
      <c r="N377" s="24"/>
      <c r="O377" s="24"/>
      <c r="P377" s="24"/>
    </row>
    <row r="378" ht="16.5" customHeight="1">
      <c r="G378" s="62"/>
      <c r="H378" s="21"/>
      <c r="I378" s="14"/>
      <c r="J378" s="21"/>
      <c r="M378" s="24"/>
      <c r="N378" s="24"/>
      <c r="O378" s="24"/>
      <c r="P378" s="24"/>
    </row>
    <row r="379" ht="16.5" customHeight="1">
      <c r="G379" s="62"/>
      <c r="H379" s="21"/>
      <c r="I379" s="14"/>
      <c r="J379" s="21"/>
      <c r="M379" s="24"/>
      <c r="N379" s="24"/>
      <c r="O379" s="24"/>
      <c r="P379" s="24"/>
    </row>
    <row r="380" ht="16.5" customHeight="1">
      <c r="G380" s="62"/>
      <c r="H380" s="21"/>
      <c r="I380" s="14"/>
      <c r="J380" s="21"/>
      <c r="M380" s="24"/>
      <c r="N380" s="24"/>
      <c r="O380" s="24"/>
      <c r="P380" s="24"/>
    </row>
    <row r="381" ht="16.5" customHeight="1">
      <c r="G381" s="62"/>
      <c r="H381" s="21"/>
      <c r="I381" s="14"/>
      <c r="J381" s="21"/>
      <c r="M381" s="24"/>
      <c r="N381" s="24"/>
      <c r="O381" s="24"/>
      <c r="P381" s="24"/>
    </row>
    <row r="382" ht="16.5" customHeight="1">
      <c r="G382" s="62"/>
      <c r="H382" s="21"/>
      <c r="I382" s="14"/>
      <c r="J382" s="21"/>
      <c r="M382" s="24"/>
      <c r="N382" s="24"/>
      <c r="O382" s="24"/>
      <c r="P382" s="24"/>
    </row>
    <row r="383" ht="16.5" customHeight="1">
      <c r="G383" s="62"/>
      <c r="H383" s="21"/>
      <c r="I383" s="14"/>
      <c r="J383" s="21"/>
      <c r="M383" s="24"/>
      <c r="N383" s="24"/>
      <c r="O383" s="24"/>
      <c r="P383" s="24"/>
    </row>
    <row r="384" ht="16.5" customHeight="1">
      <c r="G384" s="62"/>
      <c r="H384" s="21"/>
      <c r="I384" s="14"/>
      <c r="J384" s="21"/>
      <c r="M384" s="24"/>
      <c r="N384" s="24"/>
      <c r="O384" s="24"/>
      <c r="P384" s="24"/>
    </row>
    <row r="385" ht="16.5" customHeight="1">
      <c r="G385" s="62"/>
      <c r="H385" s="21"/>
      <c r="I385" s="14"/>
      <c r="J385" s="21"/>
      <c r="M385" s="24"/>
      <c r="N385" s="24"/>
      <c r="O385" s="24"/>
      <c r="P385" s="24"/>
    </row>
    <row r="386" ht="16.5" customHeight="1">
      <c r="G386" s="62"/>
      <c r="H386" s="21"/>
      <c r="I386" s="14"/>
      <c r="J386" s="21"/>
      <c r="M386" s="24"/>
      <c r="N386" s="24"/>
      <c r="O386" s="24"/>
      <c r="P386" s="24"/>
    </row>
    <row r="387" ht="16.5" customHeight="1">
      <c r="G387" s="62"/>
      <c r="H387" s="21"/>
      <c r="I387" s="14"/>
      <c r="J387" s="21"/>
      <c r="M387" s="24"/>
      <c r="N387" s="24"/>
      <c r="O387" s="24"/>
      <c r="P387" s="24"/>
    </row>
    <row r="388" ht="16.5" customHeight="1">
      <c r="G388" s="62"/>
      <c r="H388" s="21"/>
      <c r="I388" s="14"/>
      <c r="J388" s="21"/>
      <c r="M388" s="24"/>
      <c r="N388" s="24"/>
      <c r="O388" s="24"/>
      <c r="P388" s="24"/>
    </row>
    <row r="389" ht="16.5" customHeight="1">
      <c r="G389" s="62"/>
      <c r="H389" s="21"/>
      <c r="I389" s="14"/>
      <c r="J389" s="21"/>
      <c r="M389" s="24"/>
      <c r="N389" s="24"/>
      <c r="O389" s="24"/>
      <c r="P389" s="24"/>
    </row>
    <row r="390" ht="16.5" customHeight="1">
      <c r="G390" s="62"/>
      <c r="H390" s="21"/>
      <c r="I390" s="14"/>
      <c r="J390" s="21"/>
      <c r="M390" s="24"/>
      <c r="N390" s="24"/>
      <c r="O390" s="24"/>
      <c r="P390" s="24"/>
    </row>
    <row r="391" ht="16.5" customHeight="1">
      <c r="G391" s="62"/>
      <c r="H391" s="21"/>
      <c r="I391" s="14"/>
      <c r="J391" s="21"/>
      <c r="M391" s="24"/>
      <c r="N391" s="24"/>
      <c r="O391" s="24"/>
      <c r="P391" s="24"/>
    </row>
    <row r="392" ht="16.5" customHeight="1">
      <c r="G392" s="62"/>
      <c r="H392" s="21"/>
      <c r="I392" s="14"/>
      <c r="J392" s="21"/>
      <c r="M392" s="24"/>
      <c r="N392" s="24"/>
      <c r="O392" s="24"/>
      <c r="P392" s="24"/>
    </row>
    <row r="393" ht="16.5" customHeight="1">
      <c r="G393" s="62"/>
      <c r="H393" s="21"/>
      <c r="I393" s="14"/>
      <c r="J393" s="21"/>
      <c r="M393" s="24"/>
      <c r="N393" s="24"/>
      <c r="O393" s="24"/>
      <c r="P393" s="24"/>
    </row>
    <row r="394" ht="16.5" customHeight="1">
      <c r="G394" s="62"/>
      <c r="H394" s="21"/>
      <c r="I394" s="14"/>
      <c r="J394" s="21"/>
      <c r="M394" s="24"/>
      <c r="N394" s="24"/>
      <c r="O394" s="24"/>
      <c r="P394" s="24"/>
    </row>
    <row r="395" ht="16.5" customHeight="1">
      <c r="G395" s="62"/>
      <c r="H395" s="21"/>
      <c r="I395" s="14"/>
      <c r="J395" s="21"/>
      <c r="M395" s="24"/>
      <c r="N395" s="24"/>
      <c r="O395" s="24"/>
      <c r="P395" s="24"/>
    </row>
    <row r="396" ht="16.5" customHeight="1">
      <c r="G396" s="62"/>
      <c r="H396" s="21"/>
      <c r="I396" s="14"/>
      <c r="J396" s="21"/>
      <c r="M396" s="24"/>
      <c r="N396" s="24"/>
      <c r="O396" s="24"/>
      <c r="P396" s="24"/>
    </row>
    <row r="397" ht="16.5" customHeight="1">
      <c r="G397" s="62"/>
      <c r="H397" s="21"/>
      <c r="I397" s="14"/>
      <c r="J397" s="21"/>
      <c r="M397" s="24"/>
      <c r="N397" s="24"/>
      <c r="O397" s="24"/>
      <c r="P397" s="24"/>
    </row>
    <row r="398" ht="16.5" customHeight="1">
      <c r="G398" s="62"/>
      <c r="H398" s="21"/>
      <c r="I398" s="14"/>
      <c r="J398" s="21"/>
      <c r="M398" s="24"/>
      <c r="N398" s="24"/>
      <c r="O398" s="24"/>
      <c r="P398" s="24"/>
    </row>
    <row r="399" ht="16.5" customHeight="1">
      <c r="G399" s="62"/>
      <c r="H399" s="21"/>
      <c r="I399" s="14"/>
      <c r="J399" s="21"/>
      <c r="M399" s="24"/>
      <c r="N399" s="24"/>
      <c r="O399" s="24"/>
      <c r="P399" s="24"/>
    </row>
    <row r="400" ht="16.5" customHeight="1">
      <c r="G400" s="62"/>
      <c r="H400" s="21"/>
      <c r="I400" s="14"/>
      <c r="J400" s="21"/>
      <c r="M400" s="24"/>
      <c r="N400" s="24"/>
      <c r="O400" s="24"/>
      <c r="P400" s="24"/>
    </row>
    <row r="401" ht="16.5" customHeight="1">
      <c r="G401" s="62"/>
      <c r="H401" s="21"/>
      <c r="I401" s="14"/>
      <c r="J401" s="21"/>
      <c r="M401" s="24"/>
      <c r="N401" s="24"/>
      <c r="O401" s="24"/>
      <c r="P401" s="24"/>
    </row>
    <row r="402" ht="16.5" customHeight="1">
      <c r="G402" s="62"/>
      <c r="H402" s="21"/>
      <c r="I402" s="14"/>
      <c r="J402" s="21"/>
      <c r="M402" s="24"/>
      <c r="N402" s="24"/>
      <c r="O402" s="24"/>
      <c r="P402" s="24"/>
    </row>
    <row r="403" ht="16.5" customHeight="1">
      <c r="G403" s="62"/>
      <c r="H403" s="21"/>
      <c r="I403" s="14"/>
      <c r="J403" s="21"/>
      <c r="M403" s="24"/>
      <c r="N403" s="24"/>
      <c r="O403" s="24"/>
      <c r="P403" s="24"/>
    </row>
    <row r="404" ht="16.5" customHeight="1">
      <c r="G404" s="62"/>
      <c r="H404" s="21"/>
      <c r="I404" s="14"/>
      <c r="J404" s="21"/>
      <c r="M404" s="24"/>
      <c r="N404" s="24"/>
      <c r="O404" s="24"/>
      <c r="P404" s="24"/>
    </row>
    <row r="405" ht="16.5" customHeight="1">
      <c r="G405" s="62"/>
      <c r="H405" s="21"/>
      <c r="I405" s="14"/>
      <c r="J405" s="21"/>
      <c r="M405" s="24"/>
      <c r="N405" s="24"/>
      <c r="O405" s="24"/>
      <c r="P405" s="24"/>
    </row>
    <row r="406" ht="16.5" customHeight="1">
      <c r="G406" s="62"/>
      <c r="H406" s="21"/>
      <c r="I406" s="14"/>
      <c r="J406" s="21"/>
      <c r="M406" s="24"/>
      <c r="N406" s="24"/>
      <c r="O406" s="24"/>
      <c r="P406" s="24"/>
    </row>
    <row r="407" ht="16.5" customHeight="1">
      <c r="G407" s="62"/>
      <c r="H407" s="21"/>
      <c r="I407" s="14"/>
      <c r="J407" s="21"/>
      <c r="M407" s="24"/>
      <c r="N407" s="24"/>
      <c r="O407" s="24"/>
      <c r="P407" s="24"/>
    </row>
    <row r="408" ht="16.5" customHeight="1">
      <c r="G408" s="62"/>
      <c r="H408" s="21"/>
      <c r="I408" s="14"/>
      <c r="J408" s="21"/>
      <c r="M408" s="24"/>
      <c r="N408" s="24"/>
      <c r="O408" s="24"/>
      <c r="P408" s="24"/>
    </row>
    <row r="409" ht="16.5" customHeight="1">
      <c r="G409" s="62"/>
      <c r="H409" s="21"/>
      <c r="I409" s="14"/>
      <c r="J409" s="21"/>
      <c r="M409" s="24"/>
      <c r="N409" s="24"/>
      <c r="O409" s="24"/>
      <c r="P409" s="24"/>
    </row>
    <row r="410" ht="16.5" customHeight="1">
      <c r="G410" s="62"/>
      <c r="H410" s="21"/>
      <c r="I410" s="14"/>
      <c r="J410" s="21"/>
      <c r="M410" s="24"/>
      <c r="N410" s="24"/>
      <c r="O410" s="24"/>
      <c r="P410" s="24"/>
    </row>
    <row r="411" ht="16.5" customHeight="1">
      <c r="G411" s="62"/>
      <c r="H411" s="21"/>
      <c r="I411" s="14"/>
      <c r="J411" s="21"/>
      <c r="M411" s="24"/>
      <c r="N411" s="24"/>
      <c r="O411" s="24"/>
      <c r="P411" s="24"/>
    </row>
    <row r="412" ht="16.5" customHeight="1">
      <c r="G412" s="62"/>
      <c r="H412" s="21"/>
      <c r="I412" s="14"/>
      <c r="J412" s="21"/>
      <c r="M412" s="24"/>
      <c r="N412" s="24"/>
      <c r="O412" s="24"/>
      <c r="P412" s="24"/>
    </row>
    <row r="413" ht="16.5" customHeight="1">
      <c r="G413" s="62"/>
      <c r="H413" s="21"/>
      <c r="I413" s="14"/>
      <c r="J413" s="21"/>
      <c r="M413" s="24"/>
      <c r="N413" s="24"/>
      <c r="O413" s="24"/>
      <c r="P413" s="24"/>
    </row>
    <row r="414" ht="16.5" customHeight="1">
      <c r="G414" s="62"/>
      <c r="H414" s="21"/>
      <c r="I414" s="14"/>
      <c r="J414" s="21"/>
      <c r="M414" s="24"/>
      <c r="N414" s="24"/>
      <c r="O414" s="24"/>
      <c r="P414" s="24"/>
    </row>
    <row r="415" ht="16.5" customHeight="1">
      <c r="G415" s="62"/>
      <c r="H415" s="21"/>
      <c r="I415" s="14"/>
      <c r="J415" s="21"/>
      <c r="M415" s="24"/>
      <c r="N415" s="24"/>
      <c r="O415" s="24"/>
      <c r="P415" s="24"/>
    </row>
    <row r="416" ht="16.5" customHeight="1">
      <c r="G416" s="62"/>
      <c r="H416" s="21"/>
      <c r="I416" s="14"/>
      <c r="J416" s="21"/>
      <c r="M416" s="24"/>
      <c r="N416" s="24"/>
      <c r="O416" s="24"/>
      <c r="P416" s="24"/>
    </row>
    <row r="417" ht="16.5" customHeight="1">
      <c r="G417" s="62"/>
      <c r="H417" s="21"/>
      <c r="I417" s="14"/>
      <c r="J417" s="21"/>
      <c r="M417" s="24"/>
      <c r="N417" s="24"/>
      <c r="O417" s="24"/>
      <c r="P417" s="24"/>
    </row>
    <row r="418" ht="16.5" customHeight="1">
      <c r="G418" s="62"/>
      <c r="H418" s="21"/>
      <c r="I418" s="14"/>
      <c r="J418" s="21"/>
      <c r="M418" s="24"/>
      <c r="N418" s="24"/>
      <c r="O418" s="24"/>
      <c r="P418" s="24"/>
    </row>
    <row r="419" ht="16.5" customHeight="1">
      <c r="G419" s="62"/>
      <c r="H419" s="21"/>
      <c r="I419" s="14"/>
      <c r="J419" s="21"/>
      <c r="M419" s="24"/>
      <c r="N419" s="24"/>
      <c r="O419" s="24"/>
      <c r="P419" s="24"/>
    </row>
    <row r="420" ht="16.5" customHeight="1">
      <c r="G420" s="62"/>
      <c r="H420" s="21"/>
      <c r="I420" s="14"/>
      <c r="J420" s="21"/>
      <c r="M420" s="24"/>
      <c r="N420" s="24"/>
      <c r="O420" s="24"/>
      <c r="P420" s="24"/>
    </row>
    <row r="421" ht="16.5" customHeight="1">
      <c r="G421" s="62"/>
      <c r="H421" s="21"/>
      <c r="I421" s="14"/>
      <c r="J421" s="21"/>
      <c r="M421" s="24"/>
      <c r="N421" s="24"/>
      <c r="O421" s="24"/>
      <c r="P421" s="24"/>
    </row>
    <row r="422" ht="16.5" customHeight="1">
      <c r="G422" s="62"/>
      <c r="H422" s="21"/>
      <c r="I422" s="14"/>
      <c r="J422" s="21"/>
      <c r="M422" s="24"/>
      <c r="N422" s="24"/>
      <c r="O422" s="24"/>
      <c r="P422" s="24"/>
    </row>
    <row r="423" ht="16.5" customHeight="1">
      <c r="G423" s="62"/>
      <c r="H423" s="21"/>
      <c r="I423" s="14"/>
      <c r="J423" s="21"/>
      <c r="M423" s="24"/>
      <c r="N423" s="24"/>
      <c r="O423" s="24"/>
      <c r="P423" s="24"/>
    </row>
    <row r="424" ht="16.5" customHeight="1">
      <c r="G424" s="62"/>
      <c r="H424" s="21"/>
      <c r="I424" s="14"/>
      <c r="J424" s="21"/>
      <c r="M424" s="24"/>
      <c r="N424" s="24"/>
      <c r="O424" s="24"/>
      <c r="P424" s="24"/>
    </row>
    <row r="425" ht="16.5" customHeight="1">
      <c r="G425" s="62"/>
      <c r="H425" s="21"/>
      <c r="I425" s="14"/>
      <c r="J425" s="21"/>
      <c r="M425" s="24"/>
      <c r="N425" s="24"/>
      <c r="O425" s="24"/>
      <c r="P425" s="24"/>
    </row>
    <row r="426" ht="16.5" customHeight="1">
      <c r="G426" s="62"/>
      <c r="H426" s="21"/>
      <c r="I426" s="14"/>
      <c r="J426" s="21"/>
      <c r="M426" s="24"/>
      <c r="N426" s="24"/>
      <c r="O426" s="24"/>
      <c r="P426" s="24"/>
    </row>
    <row r="427" ht="16.5" customHeight="1">
      <c r="G427" s="62"/>
      <c r="H427" s="21"/>
      <c r="I427" s="14"/>
      <c r="J427" s="21"/>
      <c r="M427" s="24"/>
      <c r="N427" s="24"/>
      <c r="O427" s="24"/>
      <c r="P427" s="24"/>
    </row>
    <row r="428" ht="16.5" customHeight="1">
      <c r="G428" s="62"/>
      <c r="H428" s="21"/>
      <c r="I428" s="14"/>
      <c r="J428" s="21"/>
      <c r="M428" s="24"/>
      <c r="N428" s="24"/>
      <c r="O428" s="24"/>
      <c r="P428" s="24"/>
    </row>
    <row r="429" ht="16.5" customHeight="1">
      <c r="G429" s="62"/>
      <c r="H429" s="21"/>
      <c r="I429" s="14"/>
      <c r="J429" s="21"/>
      <c r="M429" s="24"/>
      <c r="N429" s="24"/>
      <c r="O429" s="24"/>
      <c r="P429" s="24"/>
    </row>
    <row r="430" ht="16.5" customHeight="1">
      <c r="G430" s="62"/>
      <c r="H430" s="21"/>
      <c r="I430" s="14"/>
      <c r="J430" s="21"/>
      <c r="M430" s="24"/>
      <c r="N430" s="24"/>
      <c r="O430" s="24"/>
      <c r="P430" s="24"/>
    </row>
    <row r="431" ht="16.5" customHeight="1">
      <c r="G431" s="62"/>
      <c r="H431" s="21"/>
      <c r="I431" s="14"/>
      <c r="J431" s="21"/>
      <c r="M431" s="24"/>
      <c r="N431" s="24"/>
      <c r="O431" s="24"/>
      <c r="P431" s="24"/>
    </row>
    <row r="432" ht="16.5" customHeight="1">
      <c r="G432" s="62"/>
      <c r="H432" s="21"/>
      <c r="I432" s="14"/>
      <c r="J432" s="21"/>
      <c r="M432" s="24"/>
      <c r="N432" s="24"/>
      <c r="O432" s="24"/>
      <c r="P432" s="24"/>
    </row>
    <row r="433" ht="16.5" customHeight="1">
      <c r="G433" s="62"/>
      <c r="H433" s="21"/>
      <c r="I433" s="14"/>
      <c r="J433" s="21"/>
      <c r="M433" s="24"/>
      <c r="N433" s="24"/>
      <c r="O433" s="24"/>
      <c r="P433" s="24"/>
    </row>
    <row r="434" ht="16.5" customHeight="1">
      <c r="G434" s="62"/>
      <c r="H434" s="21"/>
      <c r="I434" s="14"/>
      <c r="J434" s="21"/>
      <c r="M434" s="24"/>
      <c r="N434" s="24"/>
      <c r="O434" s="24"/>
      <c r="P434" s="24"/>
    </row>
    <row r="435" ht="16.5" customHeight="1">
      <c r="G435" s="62"/>
      <c r="H435" s="21"/>
      <c r="I435" s="14"/>
      <c r="J435" s="21"/>
      <c r="M435" s="24"/>
      <c r="N435" s="24"/>
      <c r="O435" s="24"/>
      <c r="P435" s="24"/>
    </row>
    <row r="436" ht="16.5" customHeight="1">
      <c r="G436" s="62"/>
      <c r="H436" s="21"/>
      <c r="I436" s="14"/>
      <c r="J436" s="21"/>
      <c r="M436" s="24"/>
      <c r="N436" s="24"/>
      <c r="O436" s="24"/>
      <c r="P436" s="24"/>
    </row>
    <row r="437" ht="16.5" customHeight="1">
      <c r="G437" s="62"/>
      <c r="H437" s="21"/>
      <c r="I437" s="14"/>
      <c r="J437" s="21"/>
      <c r="M437" s="24"/>
      <c r="N437" s="24"/>
      <c r="O437" s="24"/>
      <c r="P437" s="24"/>
    </row>
    <row r="438" ht="16.5" customHeight="1">
      <c r="G438" s="62"/>
      <c r="H438" s="21"/>
      <c r="I438" s="14"/>
      <c r="J438" s="21"/>
      <c r="M438" s="24"/>
      <c r="N438" s="24"/>
      <c r="O438" s="24"/>
      <c r="P438" s="24"/>
    </row>
    <row r="439" ht="16.5" customHeight="1">
      <c r="G439" s="62"/>
      <c r="H439" s="21"/>
      <c r="I439" s="14"/>
      <c r="J439" s="21"/>
      <c r="M439" s="24"/>
      <c r="N439" s="24"/>
      <c r="O439" s="24"/>
      <c r="P439" s="24"/>
    </row>
    <row r="440" ht="16.5" customHeight="1">
      <c r="G440" s="62"/>
      <c r="H440" s="21"/>
      <c r="I440" s="14"/>
      <c r="J440" s="21"/>
      <c r="M440" s="24"/>
      <c r="N440" s="24"/>
      <c r="O440" s="24"/>
      <c r="P440" s="24"/>
    </row>
    <row r="441" ht="16.5" customHeight="1">
      <c r="G441" s="62"/>
      <c r="H441" s="21"/>
      <c r="I441" s="14"/>
      <c r="J441" s="21"/>
      <c r="M441" s="24"/>
      <c r="N441" s="24"/>
      <c r="O441" s="24"/>
      <c r="P441" s="24"/>
    </row>
    <row r="442" ht="16.5" customHeight="1">
      <c r="G442" s="62"/>
      <c r="H442" s="21"/>
      <c r="I442" s="14"/>
      <c r="J442" s="21"/>
      <c r="M442" s="24"/>
      <c r="N442" s="24"/>
      <c r="O442" s="24"/>
      <c r="P442" s="24"/>
    </row>
    <row r="443" ht="16.5" customHeight="1">
      <c r="G443" s="62"/>
      <c r="H443" s="21"/>
      <c r="I443" s="14"/>
      <c r="J443" s="21"/>
      <c r="M443" s="24"/>
      <c r="N443" s="24"/>
      <c r="O443" s="24"/>
      <c r="P443" s="24"/>
    </row>
    <row r="444" ht="16.5" customHeight="1">
      <c r="G444" s="62"/>
      <c r="H444" s="21"/>
      <c r="I444" s="14"/>
      <c r="J444" s="21"/>
      <c r="M444" s="24"/>
      <c r="N444" s="24"/>
      <c r="O444" s="24"/>
      <c r="P444" s="24"/>
    </row>
    <row r="445" ht="16.5" customHeight="1">
      <c r="G445" s="62"/>
      <c r="H445" s="21"/>
      <c r="I445" s="14"/>
      <c r="J445" s="21"/>
      <c r="M445" s="24"/>
      <c r="N445" s="24"/>
      <c r="O445" s="24"/>
      <c r="P445" s="24"/>
    </row>
    <row r="446" ht="16.5" customHeight="1">
      <c r="G446" s="62"/>
      <c r="H446" s="21"/>
      <c r="I446" s="14"/>
      <c r="J446" s="21"/>
      <c r="M446" s="24"/>
      <c r="N446" s="24"/>
      <c r="O446" s="24"/>
      <c r="P446" s="24"/>
    </row>
    <row r="447" ht="16.5" customHeight="1">
      <c r="G447" s="62"/>
      <c r="H447" s="21"/>
      <c r="I447" s="14"/>
      <c r="J447" s="21"/>
      <c r="M447" s="24"/>
      <c r="N447" s="24"/>
      <c r="O447" s="24"/>
      <c r="P447" s="24"/>
    </row>
    <row r="448" ht="16.5" customHeight="1">
      <c r="G448" s="62"/>
      <c r="H448" s="21"/>
      <c r="I448" s="14"/>
      <c r="J448" s="21"/>
      <c r="M448" s="24"/>
      <c r="N448" s="24"/>
      <c r="O448" s="24"/>
      <c r="P448" s="24"/>
    </row>
    <row r="449" ht="16.5" customHeight="1">
      <c r="G449" s="62"/>
      <c r="H449" s="21"/>
      <c r="I449" s="14"/>
      <c r="J449" s="21"/>
      <c r="M449" s="24"/>
      <c r="N449" s="24"/>
      <c r="O449" s="24"/>
      <c r="P449" s="24"/>
    </row>
    <row r="450" ht="16.5" customHeight="1">
      <c r="G450" s="62"/>
      <c r="H450" s="21"/>
      <c r="I450" s="14"/>
      <c r="J450" s="21"/>
      <c r="M450" s="24"/>
      <c r="N450" s="24"/>
      <c r="O450" s="24"/>
      <c r="P450" s="24"/>
    </row>
    <row r="451" ht="16.5" customHeight="1">
      <c r="G451" s="62"/>
      <c r="H451" s="21"/>
      <c r="I451" s="14"/>
      <c r="J451" s="21"/>
      <c r="M451" s="24"/>
      <c r="N451" s="24"/>
      <c r="O451" s="24"/>
      <c r="P451" s="24"/>
    </row>
    <row r="452" ht="16.5" customHeight="1">
      <c r="G452" s="62"/>
      <c r="H452" s="21"/>
      <c r="I452" s="14"/>
      <c r="J452" s="21"/>
      <c r="M452" s="24"/>
      <c r="N452" s="24"/>
      <c r="O452" s="24"/>
      <c r="P452" s="24"/>
    </row>
    <row r="453" ht="16.5" customHeight="1">
      <c r="G453" s="62"/>
      <c r="H453" s="21"/>
      <c r="I453" s="14"/>
      <c r="J453" s="21"/>
      <c r="M453" s="24"/>
      <c r="N453" s="24"/>
      <c r="O453" s="24"/>
      <c r="P453" s="24"/>
    </row>
    <row r="454" ht="16.5" customHeight="1">
      <c r="G454" s="62"/>
      <c r="H454" s="21"/>
      <c r="I454" s="14"/>
      <c r="J454" s="21"/>
      <c r="M454" s="24"/>
      <c r="N454" s="24"/>
      <c r="O454" s="24"/>
      <c r="P454" s="24"/>
    </row>
    <row r="455" ht="16.5" customHeight="1">
      <c r="G455" s="62"/>
      <c r="H455" s="21"/>
      <c r="I455" s="14"/>
      <c r="J455" s="21"/>
      <c r="M455" s="24"/>
      <c r="N455" s="24"/>
      <c r="O455" s="24"/>
      <c r="P455" s="24"/>
    </row>
    <row r="456" ht="16.5" customHeight="1">
      <c r="G456" s="62"/>
      <c r="H456" s="21"/>
      <c r="I456" s="14"/>
      <c r="J456" s="21"/>
      <c r="M456" s="24"/>
      <c r="N456" s="24"/>
      <c r="O456" s="24"/>
      <c r="P456" s="24"/>
    </row>
    <row r="457" ht="16.5" customHeight="1">
      <c r="G457" s="62"/>
      <c r="H457" s="21"/>
      <c r="I457" s="14"/>
      <c r="J457" s="21"/>
      <c r="M457" s="24"/>
      <c r="N457" s="24"/>
      <c r="O457" s="24"/>
      <c r="P457" s="24"/>
    </row>
    <row r="458" ht="16.5" customHeight="1">
      <c r="G458" s="62"/>
      <c r="H458" s="21"/>
      <c r="I458" s="14"/>
      <c r="J458" s="21"/>
      <c r="M458" s="24"/>
      <c r="N458" s="24"/>
      <c r="O458" s="24"/>
      <c r="P458" s="24"/>
    </row>
    <row r="459" ht="16.5" customHeight="1">
      <c r="G459" s="62"/>
      <c r="H459" s="21"/>
      <c r="I459" s="14"/>
      <c r="J459" s="21"/>
      <c r="M459" s="24"/>
      <c r="N459" s="24"/>
      <c r="O459" s="24"/>
      <c r="P459" s="24"/>
    </row>
    <row r="460" ht="16.5" customHeight="1">
      <c r="G460" s="62"/>
      <c r="H460" s="21"/>
      <c r="I460" s="14"/>
      <c r="J460" s="21"/>
      <c r="M460" s="24"/>
      <c r="N460" s="24"/>
      <c r="O460" s="24"/>
      <c r="P460" s="24"/>
    </row>
    <row r="461" ht="16.5" customHeight="1">
      <c r="G461" s="62"/>
      <c r="H461" s="21"/>
      <c r="I461" s="14"/>
      <c r="J461" s="21"/>
      <c r="M461" s="24"/>
      <c r="N461" s="24"/>
      <c r="O461" s="24"/>
      <c r="P461" s="24"/>
    </row>
    <row r="462" ht="16.5" customHeight="1">
      <c r="G462" s="62"/>
      <c r="H462" s="21"/>
      <c r="I462" s="14"/>
      <c r="J462" s="21"/>
      <c r="M462" s="24"/>
      <c r="N462" s="24"/>
      <c r="O462" s="24"/>
      <c r="P462" s="24"/>
    </row>
    <row r="463" ht="16.5" customHeight="1">
      <c r="G463" s="62"/>
      <c r="H463" s="21"/>
      <c r="I463" s="14"/>
      <c r="J463" s="21"/>
      <c r="M463" s="24"/>
      <c r="N463" s="24"/>
      <c r="O463" s="24"/>
      <c r="P463" s="24"/>
    </row>
    <row r="464" ht="16.5" customHeight="1">
      <c r="G464" s="62"/>
      <c r="H464" s="21"/>
      <c r="I464" s="14"/>
      <c r="J464" s="21"/>
      <c r="M464" s="24"/>
      <c r="N464" s="24"/>
      <c r="O464" s="24"/>
      <c r="P464" s="24"/>
    </row>
    <row r="465" ht="16.5" customHeight="1">
      <c r="G465" s="62"/>
      <c r="H465" s="21"/>
      <c r="I465" s="14"/>
      <c r="J465" s="21"/>
      <c r="M465" s="24"/>
      <c r="N465" s="24"/>
      <c r="O465" s="24"/>
      <c r="P465" s="24"/>
    </row>
    <row r="466" ht="16.5" customHeight="1">
      <c r="G466" s="62"/>
      <c r="H466" s="21"/>
      <c r="I466" s="14"/>
      <c r="J466" s="21"/>
      <c r="M466" s="24"/>
      <c r="N466" s="24"/>
      <c r="O466" s="24"/>
      <c r="P466" s="24"/>
    </row>
    <row r="467" ht="16.5" customHeight="1">
      <c r="G467" s="62"/>
      <c r="H467" s="21"/>
      <c r="I467" s="14"/>
      <c r="J467" s="21"/>
      <c r="M467" s="24"/>
      <c r="N467" s="24"/>
      <c r="O467" s="24"/>
      <c r="P467" s="24"/>
    </row>
    <row r="468" ht="16.5" customHeight="1">
      <c r="G468" s="62"/>
      <c r="H468" s="21"/>
      <c r="I468" s="14"/>
      <c r="J468" s="21"/>
      <c r="M468" s="24"/>
      <c r="N468" s="24"/>
      <c r="O468" s="24"/>
      <c r="P468" s="24"/>
    </row>
    <row r="469" ht="16.5" customHeight="1">
      <c r="G469" s="62"/>
      <c r="H469" s="21"/>
      <c r="I469" s="14"/>
      <c r="J469" s="21"/>
      <c r="M469" s="24"/>
      <c r="N469" s="24"/>
      <c r="O469" s="24"/>
      <c r="P469" s="24"/>
    </row>
    <row r="470" ht="16.5" customHeight="1">
      <c r="G470" s="62"/>
      <c r="H470" s="21"/>
      <c r="I470" s="14"/>
      <c r="J470" s="21"/>
      <c r="M470" s="24"/>
      <c r="N470" s="24"/>
      <c r="O470" s="24"/>
      <c r="P470" s="24"/>
    </row>
    <row r="471" ht="16.5" customHeight="1">
      <c r="G471" s="62"/>
      <c r="H471" s="21"/>
      <c r="I471" s="14"/>
      <c r="J471" s="21"/>
      <c r="M471" s="24"/>
      <c r="N471" s="24"/>
      <c r="O471" s="24"/>
      <c r="P471" s="24"/>
    </row>
    <row r="472" ht="16.5" customHeight="1">
      <c r="G472" s="62"/>
      <c r="H472" s="21"/>
      <c r="I472" s="14"/>
      <c r="J472" s="21"/>
      <c r="M472" s="24"/>
      <c r="N472" s="24"/>
      <c r="O472" s="24"/>
      <c r="P472" s="24"/>
    </row>
    <row r="473" ht="16.5" customHeight="1">
      <c r="G473" s="62"/>
      <c r="H473" s="21"/>
      <c r="I473" s="14"/>
      <c r="J473" s="21"/>
      <c r="M473" s="24"/>
      <c r="N473" s="24"/>
      <c r="O473" s="24"/>
      <c r="P473" s="24"/>
    </row>
    <row r="474" ht="16.5" customHeight="1">
      <c r="G474" s="62"/>
      <c r="H474" s="21"/>
      <c r="I474" s="14"/>
      <c r="J474" s="21"/>
      <c r="M474" s="24"/>
      <c r="N474" s="24"/>
      <c r="O474" s="24"/>
      <c r="P474" s="24"/>
    </row>
    <row r="475" ht="16.5" customHeight="1">
      <c r="G475" s="62"/>
      <c r="H475" s="21"/>
      <c r="I475" s="14"/>
      <c r="J475" s="21"/>
      <c r="M475" s="24"/>
      <c r="N475" s="24"/>
      <c r="O475" s="24"/>
      <c r="P475" s="24"/>
    </row>
    <row r="476" ht="16.5" customHeight="1">
      <c r="G476" s="62"/>
      <c r="H476" s="21"/>
      <c r="I476" s="14"/>
      <c r="J476" s="21"/>
      <c r="M476" s="24"/>
      <c r="N476" s="24"/>
      <c r="O476" s="24"/>
      <c r="P476" s="24"/>
    </row>
    <row r="477" ht="16.5" customHeight="1">
      <c r="G477" s="62"/>
      <c r="H477" s="21"/>
      <c r="I477" s="14"/>
      <c r="J477" s="21"/>
      <c r="M477" s="24"/>
      <c r="N477" s="24"/>
      <c r="O477" s="24"/>
      <c r="P477" s="24"/>
    </row>
    <row r="478" ht="16.5" customHeight="1">
      <c r="G478" s="62"/>
      <c r="H478" s="21"/>
      <c r="I478" s="14"/>
      <c r="J478" s="21"/>
      <c r="M478" s="24"/>
      <c r="N478" s="24"/>
      <c r="O478" s="24"/>
      <c r="P478" s="24"/>
    </row>
    <row r="479" ht="16.5" customHeight="1">
      <c r="G479" s="62"/>
      <c r="H479" s="21"/>
      <c r="I479" s="14"/>
      <c r="J479" s="21"/>
      <c r="M479" s="24"/>
      <c r="N479" s="24"/>
      <c r="O479" s="24"/>
      <c r="P479" s="24"/>
    </row>
    <row r="480" ht="16.5" customHeight="1">
      <c r="G480" s="62"/>
      <c r="H480" s="21"/>
      <c r="I480" s="14"/>
      <c r="J480" s="21"/>
      <c r="M480" s="24"/>
      <c r="N480" s="24"/>
      <c r="O480" s="24"/>
      <c r="P480" s="24"/>
    </row>
    <row r="481" ht="16.5" customHeight="1">
      <c r="G481" s="62"/>
      <c r="H481" s="21"/>
      <c r="I481" s="14"/>
      <c r="J481" s="21"/>
      <c r="M481" s="24"/>
      <c r="N481" s="24"/>
      <c r="O481" s="24"/>
      <c r="P481" s="24"/>
    </row>
    <row r="482" ht="16.5" customHeight="1">
      <c r="G482" s="62"/>
      <c r="H482" s="21"/>
      <c r="I482" s="14"/>
      <c r="J482" s="21"/>
      <c r="M482" s="24"/>
      <c r="N482" s="24"/>
      <c r="O482" s="24"/>
      <c r="P482" s="24"/>
    </row>
    <row r="483" ht="16.5" customHeight="1">
      <c r="G483" s="62"/>
      <c r="H483" s="21"/>
      <c r="I483" s="14"/>
      <c r="J483" s="21"/>
      <c r="M483" s="24"/>
      <c r="N483" s="24"/>
      <c r="O483" s="24"/>
      <c r="P483" s="24"/>
    </row>
    <row r="484" ht="16.5" customHeight="1">
      <c r="G484" s="62"/>
      <c r="H484" s="21"/>
      <c r="I484" s="14"/>
      <c r="J484" s="21"/>
      <c r="M484" s="24"/>
      <c r="N484" s="24"/>
      <c r="O484" s="24"/>
      <c r="P484" s="24"/>
    </row>
    <row r="485" ht="16.5" customHeight="1">
      <c r="G485" s="62"/>
      <c r="H485" s="21"/>
      <c r="I485" s="14"/>
      <c r="J485" s="21"/>
      <c r="M485" s="24"/>
      <c r="N485" s="24"/>
      <c r="O485" s="24"/>
      <c r="P485" s="24"/>
    </row>
    <row r="486" ht="16.5" customHeight="1">
      <c r="G486" s="62"/>
      <c r="H486" s="21"/>
      <c r="I486" s="14"/>
      <c r="J486" s="21"/>
      <c r="M486" s="24"/>
      <c r="N486" s="24"/>
      <c r="O486" s="24"/>
      <c r="P486" s="24"/>
    </row>
    <row r="487" ht="16.5" customHeight="1">
      <c r="G487" s="62"/>
      <c r="H487" s="21"/>
      <c r="I487" s="14"/>
      <c r="J487" s="21"/>
      <c r="M487" s="24"/>
      <c r="N487" s="24"/>
      <c r="O487" s="24"/>
      <c r="P487" s="24"/>
    </row>
    <row r="488" ht="16.5" customHeight="1">
      <c r="G488" s="62"/>
      <c r="H488" s="21"/>
      <c r="I488" s="14"/>
      <c r="J488" s="21"/>
      <c r="M488" s="24"/>
      <c r="N488" s="24"/>
      <c r="O488" s="24"/>
      <c r="P488" s="24"/>
    </row>
    <row r="489" ht="16.5" customHeight="1">
      <c r="G489" s="62"/>
      <c r="H489" s="21"/>
      <c r="I489" s="14"/>
      <c r="J489" s="21"/>
      <c r="M489" s="24"/>
      <c r="N489" s="24"/>
      <c r="O489" s="24"/>
      <c r="P489" s="24"/>
    </row>
    <row r="490" ht="16.5" customHeight="1">
      <c r="G490" s="62"/>
      <c r="H490" s="21"/>
      <c r="I490" s="14"/>
      <c r="J490" s="21"/>
      <c r="M490" s="24"/>
      <c r="N490" s="24"/>
      <c r="O490" s="24"/>
      <c r="P490" s="24"/>
    </row>
    <row r="491" ht="16.5" customHeight="1">
      <c r="G491" s="62"/>
      <c r="H491" s="21"/>
      <c r="I491" s="14"/>
      <c r="J491" s="21"/>
      <c r="M491" s="24"/>
      <c r="N491" s="24"/>
      <c r="O491" s="24"/>
      <c r="P491" s="24"/>
    </row>
    <row r="492" ht="16.5" customHeight="1">
      <c r="G492" s="62"/>
      <c r="H492" s="21"/>
      <c r="I492" s="14"/>
      <c r="J492" s="21"/>
      <c r="M492" s="24"/>
      <c r="N492" s="24"/>
      <c r="O492" s="24"/>
      <c r="P492" s="24"/>
    </row>
    <row r="493" ht="16.5" customHeight="1">
      <c r="G493" s="62"/>
      <c r="H493" s="21"/>
      <c r="I493" s="14"/>
      <c r="J493" s="21"/>
      <c r="M493" s="24"/>
      <c r="N493" s="24"/>
      <c r="O493" s="24"/>
      <c r="P493" s="24"/>
    </row>
    <row r="494" ht="16.5" customHeight="1">
      <c r="G494" s="62"/>
      <c r="H494" s="21"/>
      <c r="I494" s="14"/>
      <c r="J494" s="21"/>
      <c r="M494" s="24"/>
      <c r="N494" s="24"/>
      <c r="O494" s="24"/>
      <c r="P494" s="24"/>
    </row>
    <row r="495" ht="16.5" customHeight="1">
      <c r="G495" s="62"/>
      <c r="H495" s="21"/>
      <c r="I495" s="14"/>
      <c r="J495" s="21"/>
      <c r="M495" s="24"/>
      <c r="N495" s="24"/>
      <c r="O495" s="24"/>
      <c r="P495" s="24"/>
    </row>
    <row r="496" ht="16.5" customHeight="1">
      <c r="G496" s="62"/>
      <c r="H496" s="21"/>
      <c r="I496" s="14"/>
      <c r="J496" s="21"/>
      <c r="M496" s="24"/>
      <c r="N496" s="24"/>
      <c r="O496" s="24"/>
      <c r="P496" s="24"/>
    </row>
    <row r="497" ht="16.5" customHeight="1">
      <c r="G497" s="62"/>
      <c r="H497" s="21"/>
      <c r="I497" s="14"/>
      <c r="J497" s="21"/>
      <c r="M497" s="24"/>
      <c r="N497" s="24"/>
      <c r="O497" s="24"/>
      <c r="P497" s="24"/>
    </row>
    <row r="498" ht="16.5" customHeight="1">
      <c r="G498" s="62"/>
      <c r="H498" s="21"/>
      <c r="I498" s="14"/>
      <c r="J498" s="21"/>
      <c r="M498" s="24"/>
      <c r="N498" s="24"/>
      <c r="O498" s="24"/>
      <c r="P498" s="24"/>
    </row>
    <row r="499" ht="16.5" customHeight="1">
      <c r="G499" s="62"/>
      <c r="H499" s="21"/>
      <c r="I499" s="14"/>
      <c r="J499" s="21"/>
      <c r="M499" s="24"/>
      <c r="N499" s="24"/>
      <c r="O499" s="24"/>
      <c r="P499" s="24"/>
    </row>
    <row r="500" ht="16.5" customHeight="1">
      <c r="G500" s="62"/>
      <c r="H500" s="21"/>
      <c r="I500" s="14"/>
      <c r="J500" s="21"/>
      <c r="M500" s="24"/>
      <c r="N500" s="24"/>
      <c r="O500" s="24"/>
      <c r="P500" s="24"/>
    </row>
    <row r="501" ht="16.5" customHeight="1">
      <c r="G501" s="62"/>
      <c r="H501" s="21"/>
      <c r="I501" s="14"/>
      <c r="J501" s="21"/>
      <c r="M501" s="24"/>
      <c r="N501" s="24"/>
      <c r="O501" s="24"/>
      <c r="P501" s="24"/>
    </row>
    <row r="502" ht="16.5" customHeight="1">
      <c r="G502" s="62"/>
      <c r="H502" s="21"/>
      <c r="I502" s="14"/>
      <c r="J502" s="21"/>
      <c r="M502" s="24"/>
      <c r="N502" s="24"/>
      <c r="O502" s="24"/>
      <c r="P502" s="24"/>
    </row>
    <row r="503" ht="16.5" customHeight="1">
      <c r="G503" s="62"/>
      <c r="H503" s="21"/>
      <c r="I503" s="14"/>
      <c r="J503" s="21"/>
      <c r="M503" s="24"/>
      <c r="N503" s="24"/>
      <c r="O503" s="24"/>
      <c r="P503" s="24"/>
    </row>
    <row r="504" ht="16.5" customHeight="1">
      <c r="G504" s="62"/>
      <c r="H504" s="21"/>
      <c r="I504" s="14"/>
      <c r="J504" s="21"/>
      <c r="M504" s="24"/>
      <c r="N504" s="24"/>
      <c r="O504" s="24"/>
      <c r="P504" s="24"/>
    </row>
    <row r="505" ht="16.5" customHeight="1">
      <c r="G505" s="62"/>
      <c r="H505" s="21"/>
      <c r="I505" s="14"/>
      <c r="J505" s="21"/>
      <c r="M505" s="24"/>
      <c r="N505" s="24"/>
      <c r="O505" s="24"/>
      <c r="P505" s="24"/>
    </row>
    <row r="506" ht="16.5" customHeight="1">
      <c r="G506" s="62"/>
      <c r="H506" s="21"/>
      <c r="I506" s="14"/>
      <c r="J506" s="21"/>
      <c r="M506" s="24"/>
      <c r="N506" s="24"/>
      <c r="O506" s="24"/>
      <c r="P506" s="24"/>
    </row>
    <row r="507" ht="16.5" customHeight="1">
      <c r="G507" s="62"/>
      <c r="H507" s="21"/>
      <c r="I507" s="14"/>
      <c r="J507" s="21"/>
      <c r="M507" s="24"/>
      <c r="N507" s="24"/>
      <c r="O507" s="24"/>
      <c r="P507" s="24"/>
    </row>
    <row r="508" ht="16.5" customHeight="1">
      <c r="G508" s="62"/>
      <c r="H508" s="21"/>
      <c r="I508" s="14"/>
      <c r="J508" s="21"/>
      <c r="M508" s="24"/>
      <c r="N508" s="24"/>
      <c r="O508" s="24"/>
      <c r="P508" s="24"/>
    </row>
    <row r="509" ht="16.5" customHeight="1">
      <c r="G509" s="62"/>
      <c r="H509" s="21"/>
      <c r="I509" s="14"/>
      <c r="J509" s="21"/>
      <c r="M509" s="24"/>
      <c r="N509" s="24"/>
      <c r="O509" s="24"/>
      <c r="P509" s="24"/>
    </row>
    <row r="510" ht="16.5" customHeight="1">
      <c r="G510" s="62"/>
      <c r="H510" s="21"/>
      <c r="I510" s="14"/>
      <c r="J510" s="21"/>
      <c r="M510" s="24"/>
      <c r="N510" s="24"/>
      <c r="O510" s="24"/>
      <c r="P510" s="24"/>
    </row>
    <row r="511" ht="16.5" customHeight="1">
      <c r="G511" s="62"/>
      <c r="H511" s="21"/>
      <c r="I511" s="14"/>
      <c r="J511" s="21"/>
      <c r="M511" s="24"/>
      <c r="N511" s="24"/>
      <c r="O511" s="24"/>
      <c r="P511" s="24"/>
    </row>
    <row r="512" ht="16.5" customHeight="1">
      <c r="G512" s="62"/>
      <c r="H512" s="21"/>
      <c r="I512" s="14"/>
      <c r="J512" s="21"/>
      <c r="M512" s="24"/>
      <c r="N512" s="24"/>
      <c r="O512" s="24"/>
      <c r="P512" s="24"/>
    </row>
    <row r="513" ht="16.5" customHeight="1">
      <c r="G513" s="62"/>
      <c r="H513" s="21"/>
      <c r="I513" s="14"/>
      <c r="J513" s="21"/>
      <c r="M513" s="24"/>
      <c r="N513" s="24"/>
      <c r="O513" s="24"/>
      <c r="P513" s="24"/>
    </row>
    <row r="514" ht="16.5" customHeight="1">
      <c r="G514" s="62"/>
      <c r="H514" s="21"/>
      <c r="I514" s="14"/>
      <c r="J514" s="21"/>
      <c r="M514" s="24"/>
      <c r="N514" s="24"/>
      <c r="O514" s="24"/>
      <c r="P514" s="24"/>
    </row>
    <row r="515" ht="16.5" customHeight="1">
      <c r="G515" s="62"/>
      <c r="H515" s="21"/>
      <c r="I515" s="14"/>
      <c r="J515" s="21"/>
      <c r="M515" s="24"/>
      <c r="N515" s="24"/>
      <c r="O515" s="24"/>
      <c r="P515" s="24"/>
    </row>
    <row r="516" ht="16.5" customHeight="1">
      <c r="G516" s="62"/>
      <c r="H516" s="21"/>
      <c r="I516" s="14"/>
      <c r="J516" s="21"/>
      <c r="M516" s="24"/>
      <c r="N516" s="24"/>
      <c r="O516" s="24"/>
      <c r="P516" s="24"/>
    </row>
    <row r="517" ht="16.5" customHeight="1">
      <c r="G517" s="62"/>
      <c r="H517" s="21"/>
      <c r="I517" s="14"/>
      <c r="J517" s="21"/>
      <c r="M517" s="24"/>
      <c r="N517" s="24"/>
      <c r="O517" s="24"/>
      <c r="P517" s="24"/>
    </row>
    <row r="518" ht="16.5" customHeight="1">
      <c r="G518" s="62"/>
      <c r="H518" s="21"/>
      <c r="I518" s="14"/>
      <c r="J518" s="21"/>
      <c r="M518" s="24"/>
      <c r="N518" s="24"/>
      <c r="O518" s="24"/>
      <c r="P518" s="24"/>
    </row>
    <row r="519" ht="16.5" customHeight="1">
      <c r="G519" s="62"/>
      <c r="H519" s="21"/>
      <c r="I519" s="14"/>
      <c r="J519" s="21"/>
      <c r="M519" s="24"/>
      <c r="N519" s="24"/>
      <c r="O519" s="24"/>
      <c r="P519" s="24"/>
    </row>
    <row r="520" ht="16.5" customHeight="1">
      <c r="G520" s="62"/>
      <c r="H520" s="21"/>
      <c r="I520" s="14"/>
      <c r="J520" s="21"/>
      <c r="M520" s="24"/>
      <c r="N520" s="24"/>
      <c r="O520" s="24"/>
      <c r="P520" s="24"/>
    </row>
    <row r="521" ht="16.5" customHeight="1">
      <c r="G521" s="62"/>
      <c r="H521" s="21"/>
      <c r="I521" s="14"/>
      <c r="J521" s="21"/>
      <c r="M521" s="24"/>
      <c r="N521" s="24"/>
      <c r="O521" s="24"/>
      <c r="P521" s="24"/>
    </row>
    <row r="522" ht="16.5" customHeight="1">
      <c r="G522" s="62"/>
      <c r="H522" s="21"/>
      <c r="I522" s="14"/>
      <c r="J522" s="21"/>
      <c r="M522" s="24"/>
      <c r="N522" s="24"/>
      <c r="O522" s="24"/>
      <c r="P522" s="24"/>
    </row>
    <row r="523" ht="16.5" customHeight="1">
      <c r="G523" s="62"/>
      <c r="H523" s="21"/>
      <c r="I523" s="14"/>
      <c r="J523" s="21"/>
      <c r="M523" s="24"/>
      <c r="N523" s="24"/>
      <c r="O523" s="24"/>
      <c r="P523" s="24"/>
    </row>
    <row r="524" ht="16.5" customHeight="1">
      <c r="G524" s="62"/>
      <c r="H524" s="21"/>
      <c r="I524" s="14"/>
      <c r="J524" s="21"/>
      <c r="M524" s="24"/>
      <c r="N524" s="24"/>
      <c r="O524" s="24"/>
      <c r="P524" s="24"/>
    </row>
    <row r="525" ht="16.5" customHeight="1">
      <c r="G525" s="62"/>
      <c r="H525" s="21"/>
      <c r="I525" s="14"/>
      <c r="J525" s="21"/>
      <c r="M525" s="24"/>
      <c r="N525" s="24"/>
      <c r="O525" s="24"/>
      <c r="P525" s="24"/>
    </row>
    <row r="526" ht="16.5" customHeight="1">
      <c r="G526" s="62"/>
      <c r="H526" s="21"/>
      <c r="I526" s="14"/>
      <c r="J526" s="21"/>
      <c r="M526" s="24"/>
      <c r="N526" s="24"/>
      <c r="O526" s="24"/>
      <c r="P526" s="24"/>
    </row>
    <row r="527" ht="16.5" customHeight="1">
      <c r="G527" s="62"/>
      <c r="H527" s="21"/>
      <c r="I527" s="14"/>
      <c r="J527" s="21"/>
      <c r="M527" s="24"/>
      <c r="N527" s="24"/>
      <c r="O527" s="24"/>
      <c r="P527" s="24"/>
    </row>
    <row r="528" ht="16.5" customHeight="1">
      <c r="G528" s="62"/>
      <c r="H528" s="21"/>
      <c r="I528" s="14"/>
      <c r="J528" s="21"/>
      <c r="M528" s="24"/>
      <c r="N528" s="24"/>
      <c r="O528" s="24"/>
      <c r="P528" s="24"/>
    </row>
    <row r="529" ht="16.5" customHeight="1">
      <c r="G529" s="62"/>
      <c r="H529" s="21"/>
      <c r="I529" s="14"/>
      <c r="J529" s="21"/>
      <c r="M529" s="24"/>
      <c r="N529" s="24"/>
      <c r="O529" s="24"/>
      <c r="P529" s="24"/>
    </row>
    <row r="530" ht="16.5" customHeight="1">
      <c r="G530" s="62"/>
      <c r="H530" s="21"/>
      <c r="I530" s="14"/>
      <c r="J530" s="21"/>
      <c r="M530" s="24"/>
      <c r="N530" s="24"/>
      <c r="O530" s="24"/>
      <c r="P530" s="24"/>
    </row>
    <row r="531" ht="16.5" customHeight="1">
      <c r="G531" s="62"/>
      <c r="H531" s="21"/>
      <c r="I531" s="14"/>
      <c r="J531" s="21"/>
      <c r="M531" s="24"/>
      <c r="N531" s="24"/>
      <c r="O531" s="24"/>
      <c r="P531" s="24"/>
    </row>
    <row r="532" ht="16.5" customHeight="1">
      <c r="G532" s="62"/>
      <c r="H532" s="21"/>
      <c r="I532" s="14"/>
      <c r="J532" s="21"/>
      <c r="M532" s="24"/>
      <c r="N532" s="24"/>
      <c r="O532" s="24"/>
      <c r="P532" s="24"/>
    </row>
    <row r="533" ht="16.5" customHeight="1">
      <c r="G533" s="62"/>
      <c r="H533" s="21"/>
      <c r="I533" s="14"/>
      <c r="J533" s="21"/>
      <c r="M533" s="24"/>
      <c r="N533" s="24"/>
      <c r="O533" s="24"/>
      <c r="P533" s="24"/>
    </row>
    <row r="534" ht="16.5" customHeight="1">
      <c r="G534" s="62"/>
      <c r="H534" s="21"/>
      <c r="I534" s="14"/>
      <c r="J534" s="21"/>
      <c r="M534" s="24"/>
      <c r="N534" s="24"/>
      <c r="O534" s="24"/>
      <c r="P534" s="24"/>
    </row>
    <row r="535" ht="16.5" customHeight="1">
      <c r="G535" s="62"/>
      <c r="H535" s="21"/>
      <c r="I535" s="14"/>
      <c r="J535" s="21"/>
      <c r="M535" s="24"/>
      <c r="N535" s="24"/>
      <c r="O535" s="24"/>
      <c r="P535" s="24"/>
    </row>
    <row r="536" ht="16.5" customHeight="1">
      <c r="G536" s="62"/>
      <c r="H536" s="21"/>
      <c r="I536" s="14"/>
      <c r="J536" s="21"/>
      <c r="M536" s="24"/>
      <c r="N536" s="24"/>
      <c r="O536" s="24"/>
      <c r="P536" s="24"/>
    </row>
    <row r="537" ht="16.5" customHeight="1">
      <c r="G537" s="62"/>
      <c r="H537" s="21"/>
      <c r="I537" s="14"/>
      <c r="J537" s="21"/>
      <c r="M537" s="24"/>
      <c r="N537" s="24"/>
      <c r="O537" s="24"/>
      <c r="P537" s="24"/>
    </row>
    <row r="538" ht="16.5" customHeight="1">
      <c r="G538" s="62"/>
      <c r="H538" s="21"/>
      <c r="I538" s="14"/>
      <c r="J538" s="21"/>
      <c r="M538" s="24"/>
      <c r="N538" s="24"/>
      <c r="O538" s="24"/>
      <c r="P538" s="24"/>
    </row>
    <row r="539" ht="16.5" customHeight="1">
      <c r="G539" s="62"/>
      <c r="H539" s="21"/>
      <c r="I539" s="14"/>
      <c r="J539" s="21"/>
      <c r="M539" s="24"/>
      <c r="N539" s="24"/>
      <c r="O539" s="24"/>
      <c r="P539" s="24"/>
    </row>
    <row r="540" ht="16.5" customHeight="1">
      <c r="G540" s="62"/>
      <c r="H540" s="21"/>
      <c r="I540" s="14"/>
      <c r="J540" s="21"/>
      <c r="M540" s="24"/>
      <c r="N540" s="24"/>
      <c r="O540" s="24"/>
      <c r="P540" s="24"/>
    </row>
    <row r="541" ht="16.5" customHeight="1">
      <c r="G541" s="62"/>
      <c r="H541" s="21"/>
      <c r="I541" s="14"/>
      <c r="J541" s="21"/>
      <c r="M541" s="24"/>
      <c r="N541" s="24"/>
      <c r="O541" s="24"/>
      <c r="P541" s="24"/>
    </row>
    <row r="542" ht="16.5" customHeight="1">
      <c r="G542" s="62"/>
      <c r="H542" s="21"/>
      <c r="I542" s="14"/>
      <c r="J542" s="21"/>
      <c r="M542" s="24"/>
      <c r="N542" s="24"/>
      <c r="O542" s="24"/>
      <c r="P542" s="24"/>
    </row>
    <row r="543" ht="16.5" customHeight="1">
      <c r="G543" s="62"/>
      <c r="H543" s="21"/>
      <c r="I543" s="14"/>
      <c r="J543" s="21"/>
      <c r="M543" s="24"/>
      <c r="N543" s="24"/>
      <c r="O543" s="24"/>
      <c r="P543" s="24"/>
    </row>
    <row r="544" ht="16.5" customHeight="1">
      <c r="G544" s="62"/>
      <c r="H544" s="21"/>
      <c r="I544" s="14"/>
      <c r="J544" s="21"/>
      <c r="M544" s="24"/>
      <c r="N544" s="24"/>
      <c r="O544" s="24"/>
      <c r="P544" s="24"/>
    </row>
    <row r="545" ht="16.5" customHeight="1">
      <c r="G545" s="62"/>
      <c r="H545" s="21"/>
      <c r="I545" s="14"/>
      <c r="J545" s="21"/>
      <c r="M545" s="24"/>
      <c r="N545" s="24"/>
      <c r="O545" s="24"/>
      <c r="P545" s="24"/>
    </row>
    <row r="546" ht="16.5" customHeight="1">
      <c r="G546" s="62"/>
      <c r="H546" s="21"/>
      <c r="I546" s="14"/>
      <c r="J546" s="21"/>
      <c r="M546" s="24"/>
      <c r="N546" s="24"/>
      <c r="O546" s="24"/>
      <c r="P546" s="24"/>
    </row>
    <row r="547" ht="16.5" customHeight="1">
      <c r="G547" s="62"/>
      <c r="H547" s="21"/>
      <c r="I547" s="14"/>
      <c r="J547" s="21"/>
      <c r="M547" s="24"/>
      <c r="N547" s="24"/>
      <c r="O547" s="24"/>
      <c r="P547" s="24"/>
    </row>
    <row r="548" ht="16.5" customHeight="1">
      <c r="G548" s="62"/>
      <c r="H548" s="21"/>
      <c r="I548" s="14"/>
      <c r="J548" s="21"/>
      <c r="M548" s="24"/>
      <c r="N548" s="24"/>
      <c r="O548" s="24"/>
      <c r="P548" s="24"/>
    </row>
    <row r="549" ht="16.5" customHeight="1">
      <c r="G549" s="62"/>
      <c r="H549" s="21"/>
      <c r="I549" s="14"/>
      <c r="J549" s="21"/>
      <c r="M549" s="24"/>
      <c r="N549" s="24"/>
      <c r="O549" s="24"/>
      <c r="P549" s="24"/>
    </row>
    <row r="550" ht="16.5" customHeight="1">
      <c r="G550" s="62"/>
      <c r="H550" s="21"/>
      <c r="I550" s="14"/>
      <c r="J550" s="21"/>
      <c r="M550" s="24"/>
      <c r="N550" s="24"/>
      <c r="O550" s="24"/>
      <c r="P550" s="24"/>
    </row>
    <row r="551" ht="16.5" customHeight="1">
      <c r="G551" s="62"/>
      <c r="H551" s="21"/>
      <c r="I551" s="14"/>
      <c r="J551" s="21"/>
      <c r="M551" s="24"/>
      <c r="N551" s="24"/>
      <c r="O551" s="24"/>
      <c r="P551" s="24"/>
    </row>
    <row r="552" ht="16.5" customHeight="1">
      <c r="G552" s="62"/>
      <c r="H552" s="21"/>
      <c r="I552" s="14"/>
      <c r="J552" s="21"/>
      <c r="M552" s="24"/>
      <c r="N552" s="24"/>
      <c r="O552" s="24"/>
      <c r="P552" s="24"/>
    </row>
    <row r="553" ht="16.5" customHeight="1">
      <c r="G553" s="62"/>
      <c r="H553" s="21"/>
      <c r="I553" s="14"/>
      <c r="J553" s="21"/>
      <c r="M553" s="24"/>
      <c r="N553" s="24"/>
      <c r="O553" s="24"/>
      <c r="P553" s="24"/>
    </row>
    <row r="554" ht="16.5" customHeight="1">
      <c r="G554" s="62"/>
      <c r="H554" s="21"/>
      <c r="I554" s="14"/>
      <c r="J554" s="21"/>
      <c r="M554" s="24"/>
      <c r="N554" s="24"/>
      <c r="O554" s="24"/>
      <c r="P554" s="24"/>
    </row>
    <row r="555" ht="16.5" customHeight="1">
      <c r="G555" s="62"/>
      <c r="H555" s="21"/>
      <c r="I555" s="14"/>
      <c r="J555" s="21"/>
      <c r="M555" s="24"/>
      <c r="N555" s="24"/>
      <c r="O555" s="24"/>
      <c r="P555" s="24"/>
    </row>
    <row r="556" ht="16.5" customHeight="1">
      <c r="G556" s="62"/>
      <c r="H556" s="21"/>
      <c r="I556" s="14"/>
      <c r="J556" s="21"/>
      <c r="M556" s="24"/>
      <c r="N556" s="24"/>
      <c r="O556" s="24"/>
      <c r="P556" s="24"/>
    </row>
    <row r="557" ht="16.5" customHeight="1">
      <c r="G557" s="62"/>
      <c r="H557" s="21"/>
      <c r="I557" s="14"/>
      <c r="J557" s="21"/>
      <c r="M557" s="24"/>
      <c r="N557" s="24"/>
      <c r="O557" s="24"/>
      <c r="P557" s="24"/>
    </row>
    <row r="558" ht="16.5" customHeight="1">
      <c r="G558" s="62"/>
      <c r="H558" s="21"/>
      <c r="I558" s="14"/>
      <c r="J558" s="21"/>
      <c r="M558" s="24"/>
      <c r="N558" s="24"/>
      <c r="O558" s="24"/>
      <c r="P558" s="24"/>
    </row>
    <row r="559" ht="16.5" customHeight="1">
      <c r="G559" s="62"/>
      <c r="H559" s="21"/>
      <c r="I559" s="14"/>
      <c r="J559" s="21"/>
      <c r="M559" s="24"/>
      <c r="N559" s="24"/>
      <c r="O559" s="24"/>
      <c r="P559" s="24"/>
    </row>
    <row r="560" ht="16.5" customHeight="1">
      <c r="G560" s="62"/>
      <c r="H560" s="21"/>
      <c r="I560" s="14"/>
      <c r="J560" s="21"/>
      <c r="M560" s="24"/>
      <c r="N560" s="24"/>
      <c r="O560" s="24"/>
      <c r="P560" s="24"/>
    </row>
    <row r="561" ht="16.5" customHeight="1">
      <c r="G561" s="62"/>
      <c r="H561" s="21"/>
      <c r="I561" s="14"/>
      <c r="J561" s="21"/>
      <c r="M561" s="24"/>
      <c r="N561" s="24"/>
      <c r="O561" s="24"/>
      <c r="P561" s="24"/>
    </row>
    <row r="562" ht="16.5" customHeight="1">
      <c r="G562" s="62"/>
      <c r="H562" s="21"/>
      <c r="I562" s="14"/>
      <c r="J562" s="21"/>
      <c r="M562" s="24"/>
      <c r="N562" s="24"/>
      <c r="O562" s="24"/>
      <c r="P562" s="24"/>
    </row>
    <row r="563" ht="16.5" customHeight="1">
      <c r="G563" s="62"/>
      <c r="H563" s="21"/>
      <c r="I563" s="14"/>
      <c r="J563" s="21"/>
      <c r="M563" s="24"/>
      <c r="N563" s="24"/>
      <c r="O563" s="24"/>
      <c r="P563" s="24"/>
    </row>
    <row r="564" ht="16.5" customHeight="1">
      <c r="G564" s="62"/>
      <c r="H564" s="21"/>
      <c r="I564" s="14"/>
      <c r="J564" s="21"/>
      <c r="M564" s="24"/>
      <c r="N564" s="24"/>
      <c r="O564" s="24"/>
      <c r="P564" s="24"/>
    </row>
    <row r="565" ht="16.5" customHeight="1">
      <c r="G565" s="62"/>
      <c r="H565" s="21"/>
      <c r="I565" s="14"/>
      <c r="J565" s="21"/>
      <c r="M565" s="24"/>
      <c r="N565" s="24"/>
      <c r="O565" s="24"/>
      <c r="P565" s="24"/>
    </row>
    <row r="566" ht="16.5" customHeight="1">
      <c r="G566" s="62"/>
      <c r="H566" s="21"/>
      <c r="I566" s="14"/>
      <c r="J566" s="21"/>
      <c r="M566" s="24"/>
      <c r="N566" s="24"/>
      <c r="O566" s="24"/>
      <c r="P566" s="24"/>
    </row>
    <row r="567" ht="16.5" customHeight="1">
      <c r="G567" s="62"/>
      <c r="H567" s="21"/>
      <c r="I567" s="14"/>
      <c r="J567" s="21"/>
      <c r="M567" s="24"/>
      <c r="N567" s="24"/>
      <c r="O567" s="24"/>
      <c r="P567" s="24"/>
    </row>
    <row r="568" ht="16.5" customHeight="1">
      <c r="G568" s="62"/>
      <c r="H568" s="21"/>
      <c r="I568" s="14"/>
      <c r="J568" s="21"/>
      <c r="M568" s="24"/>
      <c r="N568" s="24"/>
      <c r="O568" s="24"/>
      <c r="P568" s="24"/>
    </row>
    <row r="569" ht="16.5" customHeight="1">
      <c r="G569" s="62"/>
      <c r="H569" s="21"/>
      <c r="I569" s="14"/>
      <c r="J569" s="21"/>
      <c r="M569" s="24"/>
      <c r="N569" s="24"/>
      <c r="O569" s="24"/>
      <c r="P569" s="24"/>
    </row>
    <row r="570" ht="16.5" customHeight="1">
      <c r="G570" s="62"/>
      <c r="H570" s="21"/>
      <c r="I570" s="14"/>
      <c r="J570" s="21"/>
      <c r="M570" s="24"/>
      <c r="N570" s="24"/>
      <c r="O570" s="24"/>
      <c r="P570" s="24"/>
    </row>
    <row r="571" ht="16.5" customHeight="1">
      <c r="G571" s="62"/>
      <c r="H571" s="21"/>
      <c r="I571" s="14"/>
      <c r="J571" s="21"/>
      <c r="M571" s="24"/>
      <c r="N571" s="24"/>
      <c r="O571" s="24"/>
      <c r="P571" s="24"/>
    </row>
    <row r="572" ht="16.5" customHeight="1">
      <c r="G572" s="62"/>
      <c r="H572" s="21"/>
      <c r="I572" s="14"/>
      <c r="J572" s="21"/>
      <c r="M572" s="24"/>
      <c r="N572" s="24"/>
      <c r="O572" s="24"/>
      <c r="P572" s="24"/>
    </row>
    <row r="573" ht="16.5" customHeight="1">
      <c r="G573" s="62"/>
      <c r="H573" s="21"/>
      <c r="I573" s="14"/>
      <c r="J573" s="21"/>
      <c r="M573" s="24"/>
      <c r="N573" s="24"/>
      <c r="O573" s="24"/>
      <c r="P573" s="24"/>
    </row>
    <row r="574" ht="16.5" customHeight="1">
      <c r="G574" s="62"/>
      <c r="H574" s="21"/>
      <c r="I574" s="14"/>
      <c r="J574" s="21"/>
      <c r="M574" s="24"/>
      <c r="N574" s="24"/>
      <c r="O574" s="24"/>
      <c r="P574" s="24"/>
    </row>
    <row r="575" ht="16.5" customHeight="1">
      <c r="G575" s="62"/>
      <c r="H575" s="21"/>
      <c r="I575" s="14"/>
      <c r="J575" s="21"/>
      <c r="M575" s="24"/>
      <c r="N575" s="24"/>
      <c r="O575" s="24"/>
      <c r="P575" s="24"/>
    </row>
    <row r="576" ht="16.5" customHeight="1">
      <c r="G576" s="62"/>
      <c r="H576" s="21"/>
      <c r="I576" s="14"/>
      <c r="J576" s="21"/>
      <c r="M576" s="24"/>
      <c r="N576" s="24"/>
      <c r="O576" s="24"/>
      <c r="P576" s="24"/>
    </row>
    <row r="577" ht="16.5" customHeight="1">
      <c r="G577" s="62"/>
      <c r="H577" s="21"/>
      <c r="I577" s="14"/>
      <c r="J577" s="21"/>
      <c r="M577" s="24"/>
      <c r="N577" s="24"/>
      <c r="O577" s="24"/>
      <c r="P577" s="24"/>
    </row>
    <row r="578" ht="16.5" customHeight="1">
      <c r="G578" s="62"/>
      <c r="H578" s="21"/>
      <c r="I578" s="14"/>
      <c r="J578" s="21"/>
      <c r="M578" s="24"/>
      <c r="N578" s="24"/>
      <c r="O578" s="24"/>
      <c r="P578" s="24"/>
    </row>
    <row r="579" ht="16.5" customHeight="1">
      <c r="G579" s="62"/>
      <c r="H579" s="21"/>
      <c r="I579" s="14"/>
      <c r="J579" s="21"/>
      <c r="M579" s="24"/>
      <c r="N579" s="24"/>
      <c r="O579" s="24"/>
      <c r="P579" s="24"/>
    </row>
    <row r="580" ht="16.5" customHeight="1">
      <c r="G580" s="62"/>
      <c r="H580" s="21"/>
      <c r="I580" s="14"/>
      <c r="J580" s="21"/>
      <c r="M580" s="24"/>
      <c r="N580" s="24"/>
      <c r="O580" s="24"/>
      <c r="P580" s="24"/>
    </row>
    <row r="581" ht="16.5" customHeight="1">
      <c r="G581" s="62"/>
      <c r="H581" s="21"/>
      <c r="I581" s="14"/>
      <c r="J581" s="21"/>
      <c r="M581" s="24"/>
      <c r="N581" s="24"/>
      <c r="O581" s="24"/>
      <c r="P581" s="24"/>
    </row>
    <row r="582" ht="16.5" customHeight="1">
      <c r="G582" s="62"/>
      <c r="H582" s="21"/>
      <c r="I582" s="14"/>
      <c r="J582" s="21"/>
      <c r="M582" s="24"/>
      <c r="N582" s="24"/>
      <c r="O582" s="24"/>
      <c r="P582" s="24"/>
    </row>
    <row r="583" ht="16.5" customHeight="1">
      <c r="G583" s="62"/>
      <c r="H583" s="21"/>
      <c r="I583" s="14"/>
      <c r="J583" s="21"/>
      <c r="M583" s="24"/>
      <c r="N583" s="24"/>
      <c r="O583" s="24"/>
      <c r="P583" s="24"/>
    </row>
    <row r="584" ht="16.5" customHeight="1">
      <c r="G584" s="62"/>
      <c r="H584" s="21"/>
      <c r="I584" s="14"/>
      <c r="J584" s="21"/>
      <c r="M584" s="24"/>
      <c r="N584" s="24"/>
      <c r="O584" s="24"/>
      <c r="P584" s="24"/>
    </row>
    <row r="585" ht="16.5" customHeight="1">
      <c r="G585" s="62"/>
      <c r="H585" s="21"/>
      <c r="I585" s="14"/>
      <c r="J585" s="21"/>
      <c r="M585" s="24"/>
      <c r="N585" s="24"/>
      <c r="O585" s="24"/>
      <c r="P585" s="24"/>
    </row>
    <row r="586" ht="16.5" customHeight="1">
      <c r="G586" s="62"/>
      <c r="H586" s="21"/>
      <c r="I586" s="14"/>
      <c r="J586" s="21"/>
      <c r="M586" s="24"/>
      <c r="N586" s="24"/>
      <c r="O586" s="24"/>
      <c r="P586" s="24"/>
    </row>
    <row r="587" ht="16.5" customHeight="1">
      <c r="G587" s="62"/>
      <c r="H587" s="21"/>
      <c r="I587" s="14"/>
      <c r="J587" s="21"/>
      <c r="M587" s="24"/>
      <c r="N587" s="24"/>
      <c r="O587" s="24"/>
      <c r="P587" s="24"/>
    </row>
    <row r="588" ht="16.5" customHeight="1">
      <c r="G588" s="62"/>
      <c r="H588" s="21"/>
      <c r="I588" s="14"/>
      <c r="J588" s="21"/>
      <c r="M588" s="24"/>
      <c r="N588" s="24"/>
      <c r="O588" s="24"/>
      <c r="P588" s="24"/>
    </row>
    <row r="589" ht="16.5" customHeight="1">
      <c r="G589" s="62"/>
      <c r="H589" s="21"/>
      <c r="I589" s="14"/>
      <c r="J589" s="21"/>
      <c r="M589" s="24"/>
      <c r="N589" s="24"/>
      <c r="O589" s="24"/>
      <c r="P589" s="24"/>
    </row>
    <row r="590" ht="16.5" customHeight="1">
      <c r="G590" s="62"/>
      <c r="H590" s="21"/>
      <c r="I590" s="14"/>
      <c r="J590" s="21"/>
      <c r="M590" s="24"/>
      <c r="N590" s="24"/>
      <c r="O590" s="24"/>
      <c r="P590" s="24"/>
    </row>
    <row r="591" ht="16.5" customHeight="1">
      <c r="G591" s="62"/>
      <c r="H591" s="21"/>
      <c r="I591" s="14"/>
      <c r="J591" s="21"/>
      <c r="M591" s="24"/>
      <c r="N591" s="24"/>
      <c r="O591" s="24"/>
      <c r="P591" s="24"/>
    </row>
    <row r="592" ht="16.5" customHeight="1">
      <c r="G592" s="62"/>
      <c r="H592" s="21"/>
      <c r="I592" s="14"/>
      <c r="J592" s="21"/>
      <c r="M592" s="24"/>
      <c r="N592" s="24"/>
      <c r="O592" s="24"/>
      <c r="P592" s="24"/>
    </row>
    <row r="593" ht="16.5" customHeight="1">
      <c r="G593" s="62"/>
      <c r="H593" s="21"/>
      <c r="I593" s="14"/>
      <c r="J593" s="21"/>
      <c r="M593" s="24"/>
      <c r="N593" s="24"/>
      <c r="O593" s="24"/>
      <c r="P593" s="24"/>
    </row>
    <row r="594" ht="16.5" customHeight="1">
      <c r="G594" s="62"/>
      <c r="H594" s="21"/>
      <c r="I594" s="14"/>
      <c r="J594" s="21"/>
      <c r="M594" s="24"/>
      <c r="N594" s="24"/>
      <c r="O594" s="24"/>
      <c r="P594" s="24"/>
    </row>
    <row r="595" ht="16.5" customHeight="1">
      <c r="G595" s="62"/>
      <c r="H595" s="21"/>
      <c r="I595" s="14"/>
      <c r="J595" s="21"/>
      <c r="M595" s="24"/>
      <c r="N595" s="24"/>
      <c r="O595" s="24"/>
      <c r="P595" s="24"/>
    </row>
    <row r="596" ht="16.5" customHeight="1">
      <c r="G596" s="62"/>
      <c r="H596" s="21"/>
      <c r="I596" s="14"/>
      <c r="J596" s="21"/>
      <c r="M596" s="24"/>
      <c r="N596" s="24"/>
      <c r="O596" s="24"/>
      <c r="P596" s="24"/>
    </row>
    <row r="597" ht="16.5" customHeight="1">
      <c r="G597" s="62"/>
      <c r="H597" s="21"/>
      <c r="I597" s="14"/>
      <c r="J597" s="21"/>
      <c r="M597" s="24"/>
      <c r="N597" s="24"/>
      <c r="O597" s="24"/>
      <c r="P597" s="24"/>
    </row>
    <row r="598" ht="16.5" customHeight="1">
      <c r="G598" s="62"/>
      <c r="H598" s="21"/>
      <c r="I598" s="14"/>
      <c r="J598" s="21"/>
      <c r="M598" s="24"/>
      <c r="N598" s="24"/>
      <c r="O598" s="24"/>
      <c r="P598" s="24"/>
    </row>
    <row r="599" ht="16.5" customHeight="1">
      <c r="G599" s="62"/>
      <c r="H599" s="21"/>
      <c r="I599" s="14"/>
      <c r="J599" s="21"/>
      <c r="M599" s="24"/>
      <c r="N599" s="24"/>
      <c r="O599" s="24"/>
      <c r="P599" s="24"/>
    </row>
    <row r="600" ht="16.5" customHeight="1">
      <c r="G600" s="62"/>
      <c r="H600" s="21"/>
      <c r="I600" s="14"/>
      <c r="J600" s="21"/>
      <c r="M600" s="24"/>
      <c r="N600" s="24"/>
      <c r="O600" s="24"/>
      <c r="P600" s="24"/>
    </row>
    <row r="601" ht="16.5" customHeight="1">
      <c r="G601" s="62"/>
      <c r="H601" s="21"/>
      <c r="I601" s="14"/>
      <c r="J601" s="21"/>
      <c r="M601" s="24"/>
      <c r="N601" s="24"/>
      <c r="O601" s="24"/>
      <c r="P601" s="24"/>
    </row>
    <row r="602" ht="16.5" customHeight="1">
      <c r="G602" s="62"/>
      <c r="H602" s="21"/>
      <c r="I602" s="14"/>
      <c r="J602" s="21"/>
      <c r="M602" s="24"/>
      <c r="N602" s="24"/>
      <c r="O602" s="24"/>
      <c r="P602" s="24"/>
    </row>
    <row r="603" ht="16.5" customHeight="1">
      <c r="G603" s="62"/>
      <c r="H603" s="21"/>
      <c r="I603" s="14"/>
      <c r="J603" s="21"/>
      <c r="M603" s="24"/>
      <c r="N603" s="24"/>
      <c r="O603" s="24"/>
      <c r="P603" s="24"/>
    </row>
    <row r="604" ht="16.5" customHeight="1">
      <c r="G604" s="62"/>
      <c r="H604" s="21"/>
      <c r="I604" s="14"/>
      <c r="J604" s="21"/>
      <c r="M604" s="24"/>
      <c r="N604" s="24"/>
      <c r="O604" s="24"/>
      <c r="P604" s="24"/>
    </row>
    <row r="605" ht="16.5" customHeight="1">
      <c r="G605" s="62"/>
      <c r="H605" s="21"/>
      <c r="I605" s="14"/>
      <c r="J605" s="21"/>
      <c r="M605" s="24"/>
      <c r="N605" s="24"/>
      <c r="O605" s="24"/>
      <c r="P605" s="24"/>
    </row>
    <row r="606" ht="16.5" customHeight="1">
      <c r="G606" s="62"/>
      <c r="H606" s="21"/>
      <c r="I606" s="14"/>
      <c r="J606" s="21"/>
      <c r="M606" s="24"/>
      <c r="N606" s="24"/>
      <c r="O606" s="24"/>
      <c r="P606" s="24"/>
    </row>
    <row r="607" ht="16.5" customHeight="1">
      <c r="G607" s="62"/>
      <c r="H607" s="21"/>
      <c r="I607" s="14"/>
      <c r="J607" s="21"/>
      <c r="M607" s="24"/>
      <c r="N607" s="24"/>
      <c r="O607" s="24"/>
      <c r="P607" s="24"/>
    </row>
    <row r="608" ht="16.5" customHeight="1">
      <c r="G608" s="62"/>
      <c r="H608" s="21"/>
      <c r="I608" s="14"/>
      <c r="J608" s="21"/>
      <c r="M608" s="24"/>
      <c r="N608" s="24"/>
      <c r="O608" s="24"/>
      <c r="P608" s="24"/>
    </row>
    <row r="609" ht="16.5" customHeight="1">
      <c r="G609" s="62"/>
      <c r="H609" s="21"/>
      <c r="I609" s="14"/>
      <c r="J609" s="21"/>
      <c r="M609" s="24"/>
      <c r="N609" s="24"/>
      <c r="O609" s="24"/>
      <c r="P609" s="24"/>
    </row>
    <row r="610" ht="16.5" customHeight="1">
      <c r="G610" s="62"/>
      <c r="H610" s="21"/>
      <c r="I610" s="14"/>
      <c r="J610" s="21"/>
      <c r="M610" s="24"/>
      <c r="N610" s="24"/>
      <c r="O610" s="24"/>
      <c r="P610" s="24"/>
    </row>
    <row r="611" ht="16.5" customHeight="1">
      <c r="G611" s="62"/>
      <c r="H611" s="21"/>
      <c r="I611" s="14"/>
      <c r="J611" s="21"/>
      <c r="M611" s="24"/>
      <c r="N611" s="24"/>
      <c r="O611" s="24"/>
      <c r="P611" s="24"/>
    </row>
    <row r="612" ht="16.5" customHeight="1">
      <c r="G612" s="62"/>
      <c r="H612" s="21"/>
      <c r="I612" s="14"/>
      <c r="J612" s="21"/>
      <c r="M612" s="24"/>
      <c r="N612" s="24"/>
      <c r="O612" s="24"/>
      <c r="P612" s="24"/>
    </row>
    <row r="613" ht="16.5" customHeight="1">
      <c r="G613" s="62"/>
      <c r="H613" s="21"/>
      <c r="I613" s="14"/>
      <c r="J613" s="21"/>
      <c r="M613" s="24"/>
      <c r="N613" s="24"/>
      <c r="O613" s="24"/>
      <c r="P613" s="24"/>
    </row>
    <row r="614" ht="16.5" customHeight="1">
      <c r="G614" s="62"/>
      <c r="H614" s="21"/>
      <c r="I614" s="14"/>
      <c r="J614" s="21"/>
      <c r="M614" s="24"/>
      <c r="N614" s="24"/>
      <c r="O614" s="24"/>
      <c r="P614" s="24"/>
    </row>
    <row r="615" ht="16.5" customHeight="1">
      <c r="G615" s="62"/>
      <c r="H615" s="21"/>
      <c r="I615" s="14"/>
      <c r="J615" s="21"/>
      <c r="M615" s="24"/>
      <c r="N615" s="24"/>
      <c r="O615" s="24"/>
      <c r="P615" s="24"/>
    </row>
    <row r="616" ht="16.5" customHeight="1">
      <c r="G616" s="62"/>
      <c r="H616" s="21"/>
      <c r="I616" s="14"/>
      <c r="J616" s="21"/>
      <c r="M616" s="24"/>
      <c r="N616" s="24"/>
      <c r="O616" s="24"/>
      <c r="P616" s="24"/>
    </row>
    <row r="617" ht="16.5" customHeight="1">
      <c r="G617" s="62"/>
      <c r="H617" s="21"/>
      <c r="I617" s="14"/>
      <c r="J617" s="21"/>
      <c r="M617" s="24"/>
      <c r="N617" s="24"/>
      <c r="O617" s="24"/>
      <c r="P617" s="24"/>
    </row>
    <row r="618" ht="16.5" customHeight="1">
      <c r="G618" s="62"/>
      <c r="H618" s="21"/>
      <c r="I618" s="14"/>
      <c r="J618" s="21"/>
      <c r="M618" s="24"/>
      <c r="N618" s="24"/>
      <c r="O618" s="24"/>
      <c r="P618" s="24"/>
    </row>
    <row r="619" ht="16.5" customHeight="1">
      <c r="G619" s="62"/>
      <c r="H619" s="21"/>
      <c r="I619" s="14"/>
      <c r="J619" s="21"/>
      <c r="M619" s="24"/>
      <c r="N619" s="24"/>
      <c r="O619" s="24"/>
      <c r="P619" s="24"/>
    </row>
    <row r="620" ht="16.5" customHeight="1">
      <c r="G620" s="62"/>
      <c r="H620" s="21"/>
      <c r="I620" s="14"/>
      <c r="J620" s="21"/>
      <c r="M620" s="24"/>
      <c r="N620" s="24"/>
      <c r="O620" s="24"/>
      <c r="P620" s="24"/>
    </row>
    <row r="621" ht="16.5" customHeight="1">
      <c r="G621" s="62"/>
      <c r="H621" s="21"/>
      <c r="I621" s="14"/>
      <c r="J621" s="21"/>
      <c r="M621" s="24"/>
      <c r="N621" s="24"/>
      <c r="O621" s="24"/>
      <c r="P621" s="24"/>
    </row>
    <row r="622" ht="16.5" customHeight="1">
      <c r="G622" s="62"/>
      <c r="H622" s="21"/>
      <c r="I622" s="14"/>
      <c r="J622" s="21"/>
      <c r="M622" s="24"/>
      <c r="N622" s="24"/>
      <c r="O622" s="24"/>
      <c r="P622" s="24"/>
    </row>
    <row r="623" ht="16.5" customHeight="1">
      <c r="G623" s="62"/>
      <c r="H623" s="21"/>
      <c r="I623" s="14"/>
      <c r="J623" s="21"/>
      <c r="M623" s="24"/>
      <c r="N623" s="24"/>
      <c r="O623" s="24"/>
      <c r="P623" s="24"/>
    </row>
    <row r="624" ht="16.5" customHeight="1">
      <c r="G624" s="62"/>
      <c r="H624" s="21"/>
      <c r="I624" s="14"/>
      <c r="J624" s="21"/>
      <c r="M624" s="24"/>
      <c r="N624" s="24"/>
      <c r="O624" s="24"/>
      <c r="P624" s="24"/>
    </row>
    <row r="625" ht="16.5" customHeight="1">
      <c r="G625" s="62"/>
      <c r="H625" s="21"/>
      <c r="I625" s="14"/>
      <c r="J625" s="21"/>
      <c r="M625" s="24"/>
      <c r="N625" s="24"/>
      <c r="O625" s="24"/>
      <c r="P625" s="24"/>
    </row>
    <row r="626" ht="16.5" customHeight="1">
      <c r="G626" s="62"/>
      <c r="H626" s="21"/>
      <c r="I626" s="14"/>
      <c r="J626" s="21"/>
      <c r="M626" s="24"/>
      <c r="N626" s="24"/>
      <c r="O626" s="24"/>
      <c r="P626" s="24"/>
    </row>
    <row r="627" ht="16.5" customHeight="1">
      <c r="G627" s="62"/>
      <c r="H627" s="21"/>
      <c r="I627" s="14"/>
      <c r="J627" s="21"/>
      <c r="M627" s="24"/>
      <c r="N627" s="24"/>
      <c r="O627" s="24"/>
      <c r="P627" s="24"/>
    </row>
    <row r="628" ht="16.5" customHeight="1">
      <c r="G628" s="62"/>
      <c r="H628" s="21"/>
      <c r="I628" s="14"/>
      <c r="J628" s="21"/>
      <c r="M628" s="24"/>
      <c r="N628" s="24"/>
      <c r="O628" s="24"/>
      <c r="P628" s="24"/>
    </row>
    <row r="629" ht="16.5" customHeight="1">
      <c r="G629" s="62"/>
      <c r="H629" s="21"/>
      <c r="I629" s="14"/>
      <c r="J629" s="21"/>
      <c r="M629" s="24"/>
      <c r="N629" s="24"/>
      <c r="O629" s="24"/>
      <c r="P629" s="24"/>
    </row>
    <row r="630" ht="16.5" customHeight="1">
      <c r="G630" s="62"/>
      <c r="H630" s="21"/>
      <c r="I630" s="14"/>
      <c r="J630" s="21"/>
      <c r="M630" s="24"/>
      <c r="N630" s="24"/>
      <c r="O630" s="24"/>
      <c r="P630" s="24"/>
    </row>
    <row r="631" ht="16.5" customHeight="1">
      <c r="G631" s="62"/>
      <c r="H631" s="21"/>
      <c r="I631" s="14"/>
      <c r="J631" s="21"/>
      <c r="M631" s="24"/>
      <c r="N631" s="24"/>
      <c r="O631" s="24"/>
      <c r="P631" s="24"/>
    </row>
    <row r="632" ht="16.5" customHeight="1">
      <c r="G632" s="62"/>
      <c r="H632" s="21"/>
      <c r="I632" s="14"/>
      <c r="J632" s="21"/>
      <c r="M632" s="24"/>
      <c r="N632" s="24"/>
      <c r="O632" s="24"/>
      <c r="P632" s="24"/>
    </row>
    <row r="633" ht="16.5" customHeight="1">
      <c r="G633" s="62"/>
      <c r="H633" s="21"/>
      <c r="I633" s="14"/>
      <c r="J633" s="21"/>
      <c r="M633" s="24"/>
      <c r="N633" s="24"/>
      <c r="O633" s="24"/>
      <c r="P633" s="24"/>
    </row>
    <row r="634" ht="16.5" customHeight="1">
      <c r="G634" s="62"/>
      <c r="H634" s="21"/>
      <c r="I634" s="14"/>
      <c r="J634" s="21"/>
      <c r="M634" s="24"/>
      <c r="N634" s="24"/>
      <c r="O634" s="24"/>
      <c r="P634" s="24"/>
    </row>
    <row r="635" ht="16.5" customHeight="1">
      <c r="G635" s="62"/>
      <c r="H635" s="21"/>
      <c r="I635" s="14"/>
      <c r="J635" s="21"/>
      <c r="M635" s="24"/>
      <c r="N635" s="24"/>
      <c r="O635" s="24"/>
      <c r="P635" s="24"/>
    </row>
    <row r="636" ht="16.5" customHeight="1">
      <c r="G636" s="62"/>
      <c r="H636" s="21"/>
      <c r="I636" s="14"/>
      <c r="J636" s="21"/>
      <c r="M636" s="24"/>
      <c r="N636" s="24"/>
      <c r="O636" s="24"/>
      <c r="P636" s="24"/>
    </row>
    <row r="637" ht="16.5" customHeight="1">
      <c r="G637" s="62"/>
      <c r="H637" s="21"/>
      <c r="I637" s="14"/>
      <c r="J637" s="21"/>
      <c r="M637" s="24"/>
      <c r="N637" s="24"/>
      <c r="O637" s="24"/>
      <c r="P637" s="24"/>
    </row>
    <row r="638" ht="16.5" customHeight="1">
      <c r="G638" s="62"/>
      <c r="H638" s="21"/>
      <c r="I638" s="14"/>
      <c r="J638" s="21"/>
      <c r="M638" s="24"/>
      <c r="N638" s="24"/>
      <c r="O638" s="24"/>
      <c r="P638" s="24"/>
    </row>
    <row r="639" ht="16.5" customHeight="1">
      <c r="G639" s="62"/>
      <c r="H639" s="21"/>
      <c r="I639" s="14"/>
      <c r="J639" s="21"/>
      <c r="M639" s="24"/>
      <c r="N639" s="24"/>
      <c r="O639" s="24"/>
      <c r="P639" s="24"/>
    </row>
    <row r="640" ht="16.5" customHeight="1">
      <c r="G640" s="62"/>
      <c r="H640" s="21"/>
      <c r="I640" s="14"/>
      <c r="J640" s="21"/>
      <c r="M640" s="24"/>
      <c r="N640" s="24"/>
      <c r="O640" s="24"/>
      <c r="P640" s="24"/>
    </row>
    <row r="641" ht="16.5" customHeight="1">
      <c r="G641" s="62"/>
      <c r="H641" s="21"/>
      <c r="I641" s="14"/>
      <c r="J641" s="21"/>
      <c r="M641" s="24"/>
      <c r="N641" s="24"/>
      <c r="O641" s="24"/>
      <c r="P641" s="24"/>
    </row>
    <row r="642" ht="16.5" customHeight="1">
      <c r="G642" s="62"/>
      <c r="H642" s="21"/>
      <c r="I642" s="14"/>
      <c r="J642" s="21"/>
      <c r="M642" s="24"/>
      <c r="N642" s="24"/>
      <c r="O642" s="24"/>
      <c r="P642" s="24"/>
    </row>
    <row r="643" ht="16.5" customHeight="1">
      <c r="G643" s="62"/>
      <c r="H643" s="21"/>
      <c r="I643" s="14"/>
      <c r="J643" s="21"/>
      <c r="M643" s="24"/>
      <c r="N643" s="24"/>
      <c r="O643" s="24"/>
      <c r="P643" s="24"/>
    </row>
    <row r="644" ht="16.5" customHeight="1">
      <c r="G644" s="62"/>
      <c r="H644" s="21"/>
      <c r="I644" s="14"/>
      <c r="J644" s="21"/>
      <c r="M644" s="24"/>
      <c r="N644" s="24"/>
      <c r="O644" s="24"/>
      <c r="P644" s="24"/>
    </row>
    <row r="645" ht="16.5" customHeight="1">
      <c r="G645" s="62"/>
      <c r="H645" s="21"/>
      <c r="I645" s="14"/>
      <c r="J645" s="21"/>
      <c r="M645" s="24"/>
      <c r="N645" s="24"/>
      <c r="O645" s="24"/>
      <c r="P645" s="24"/>
    </row>
    <row r="646" ht="16.5" customHeight="1">
      <c r="G646" s="62"/>
      <c r="H646" s="21"/>
      <c r="I646" s="14"/>
      <c r="J646" s="21"/>
      <c r="M646" s="24"/>
      <c r="N646" s="24"/>
      <c r="O646" s="24"/>
      <c r="P646" s="24"/>
    </row>
    <row r="647" ht="16.5" customHeight="1">
      <c r="G647" s="62"/>
      <c r="H647" s="21"/>
      <c r="I647" s="14"/>
      <c r="J647" s="21"/>
      <c r="M647" s="24"/>
      <c r="N647" s="24"/>
      <c r="O647" s="24"/>
      <c r="P647" s="24"/>
    </row>
    <row r="648" ht="16.5" customHeight="1">
      <c r="G648" s="62"/>
      <c r="H648" s="21"/>
      <c r="I648" s="14"/>
      <c r="J648" s="21"/>
      <c r="M648" s="24"/>
      <c r="N648" s="24"/>
      <c r="O648" s="24"/>
      <c r="P648" s="24"/>
    </row>
    <row r="649" ht="16.5" customHeight="1">
      <c r="G649" s="62"/>
      <c r="H649" s="21"/>
      <c r="I649" s="14"/>
      <c r="J649" s="21"/>
      <c r="M649" s="24"/>
      <c r="N649" s="24"/>
      <c r="O649" s="24"/>
      <c r="P649" s="24"/>
    </row>
    <row r="650" ht="16.5" customHeight="1">
      <c r="G650" s="62"/>
      <c r="H650" s="21"/>
      <c r="I650" s="14"/>
      <c r="J650" s="21"/>
      <c r="M650" s="24"/>
      <c r="N650" s="24"/>
      <c r="O650" s="24"/>
      <c r="P650" s="24"/>
    </row>
    <row r="651" ht="16.5" customHeight="1">
      <c r="G651" s="62"/>
      <c r="H651" s="21"/>
      <c r="I651" s="14"/>
      <c r="J651" s="21"/>
      <c r="M651" s="24"/>
      <c r="N651" s="24"/>
      <c r="O651" s="24"/>
      <c r="P651" s="24"/>
    </row>
    <row r="652" ht="16.5" customHeight="1">
      <c r="G652" s="62"/>
      <c r="H652" s="21"/>
      <c r="I652" s="14"/>
      <c r="J652" s="21"/>
      <c r="M652" s="24"/>
      <c r="N652" s="24"/>
      <c r="O652" s="24"/>
      <c r="P652" s="24"/>
    </row>
    <row r="653" ht="16.5" customHeight="1">
      <c r="G653" s="62"/>
      <c r="H653" s="21"/>
      <c r="I653" s="14"/>
      <c r="J653" s="21"/>
      <c r="M653" s="24"/>
      <c r="N653" s="24"/>
      <c r="O653" s="24"/>
      <c r="P653" s="24"/>
    </row>
    <row r="654" ht="16.5" customHeight="1">
      <c r="G654" s="62"/>
      <c r="H654" s="21"/>
      <c r="I654" s="14"/>
      <c r="J654" s="21"/>
      <c r="M654" s="24"/>
      <c r="N654" s="24"/>
      <c r="O654" s="24"/>
      <c r="P654" s="24"/>
    </row>
    <row r="655" ht="16.5" customHeight="1">
      <c r="G655" s="62"/>
      <c r="H655" s="21"/>
      <c r="I655" s="14"/>
      <c r="J655" s="21"/>
      <c r="M655" s="24"/>
      <c r="N655" s="24"/>
      <c r="O655" s="24"/>
      <c r="P655" s="24"/>
    </row>
    <row r="656" ht="16.5" customHeight="1">
      <c r="G656" s="62"/>
      <c r="H656" s="21"/>
      <c r="I656" s="14"/>
      <c r="J656" s="21"/>
      <c r="M656" s="24"/>
      <c r="N656" s="24"/>
      <c r="O656" s="24"/>
      <c r="P656" s="24"/>
    </row>
    <row r="657" ht="16.5" customHeight="1">
      <c r="G657" s="62"/>
      <c r="H657" s="21"/>
      <c r="I657" s="14"/>
      <c r="J657" s="21"/>
      <c r="M657" s="24"/>
      <c r="N657" s="24"/>
      <c r="O657" s="24"/>
      <c r="P657" s="24"/>
    </row>
    <row r="658" ht="16.5" customHeight="1">
      <c r="G658" s="62"/>
      <c r="H658" s="21"/>
      <c r="I658" s="14"/>
      <c r="J658" s="21"/>
      <c r="M658" s="24"/>
      <c r="N658" s="24"/>
      <c r="O658" s="24"/>
      <c r="P658" s="24"/>
    </row>
    <row r="659" ht="16.5" customHeight="1">
      <c r="G659" s="62"/>
      <c r="H659" s="21"/>
      <c r="I659" s="14"/>
      <c r="J659" s="21"/>
      <c r="M659" s="24"/>
      <c r="N659" s="24"/>
      <c r="O659" s="24"/>
      <c r="P659" s="24"/>
    </row>
    <row r="660" ht="16.5" customHeight="1">
      <c r="G660" s="62"/>
      <c r="H660" s="21"/>
      <c r="I660" s="14"/>
      <c r="J660" s="21"/>
      <c r="M660" s="24"/>
      <c r="N660" s="24"/>
      <c r="O660" s="24"/>
      <c r="P660" s="24"/>
    </row>
    <row r="661" ht="16.5" customHeight="1">
      <c r="G661" s="62"/>
      <c r="H661" s="21"/>
      <c r="I661" s="14"/>
      <c r="J661" s="21"/>
      <c r="M661" s="24"/>
      <c r="N661" s="24"/>
      <c r="O661" s="24"/>
      <c r="P661" s="24"/>
    </row>
    <row r="662" ht="16.5" customHeight="1">
      <c r="G662" s="62"/>
      <c r="H662" s="21"/>
      <c r="I662" s="14"/>
      <c r="J662" s="21"/>
      <c r="M662" s="24"/>
      <c r="N662" s="24"/>
      <c r="O662" s="24"/>
      <c r="P662" s="24"/>
    </row>
    <row r="663" ht="16.5" customHeight="1">
      <c r="G663" s="62"/>
      <c r="H663" s="21"/>
      <c r="I663" s="14"/>
      <c r="J663" s="21"/>
      <c r="M663" s="24"/>
      <c r="N663" s="24"/>
      <c r="O663" s="24"/>
      <c r="P663" s="24"/>
    </row>
    <row r="664" ht="16.5" customHeight="1">
      <c r="G664" s="62"/>
      <c r="H664" s="21"/>
      <c r="I664" s="14"/>
      <c r="J664" s="21"/>
      <c r="M664" s="24"/>
      <c r="N664" s="24"/>
      <c r="O664" s="24"/>
      <c r="P664" s="24"/>
    </row>
    <row r="665" ht="16.5" customHeight="1">
      <c r="G665" s="62"/>
      <c r="H665" s="21"/>
      <c r="I665" s="14"/>
      <c r="J665" s="21"/>
      <c r="M665" s="24"/>
      <c r="N665" s="24"/>
      <c r="O665" s="24"/>
      <c r="P665" s="24"/>
    </row>
    <row r="666" ht="16.5" customHeight="1">
      <c r="G666" s="62"/>
      <c r="H666" s="21"/>
      <c r="I666" s="14"/>
      <c r="J666" s="21"/>
      <c r="M666" s="24"/>
      <c r="N666" s="24"/>
      <c r="O666" s="24"/>
      <c r="P666" s="24"/>
    </row>
    <row r="667" ht="16.5" customHeight="1">
      <c r="G667" s="62"/>
      <c r="H667" s="21"/>
      <c r="I667" s="14"/>
      <c r="J667" s="21"/>
      <c r="M667" s="24"/>
      <c r="N667" s="24"/>
      <c r="O667" s="24"/>
      <c r="P667" s="24"/>
    </row>
    <row r="668" ht="16.5" customHeight="1">
      <c r="G668" s="62"/>
      <c r="H668" s="21"/>
      <c r="I668" s="14"/>
      <c r="J668" s="21"/>
      <c r="M668" s="24"/>
      <c r="N668" s="24"/>
      <c r="O668" s="24"/>
      <c r="P668" s="24"/>
    </row>
    <row r="669" ht="16.5" customHeight="1">
      <c r="G669" s="62"/>
      <c r="H669" s="21"/>
      <c r="I669" s="14"/>
      <c r="J669" s="21"/>
      <c r="M669" s="24"/>
      <c r="N669" s="24"/>
      <c r="O669" s="24"/>
      <c r="P669" s="24"/>
    </row>
    <row r="670" ht="16.5" customHeight="1">
      <c r="G670" s="62"/>
      <c r="H670" s="21"/>
      <c r="I670" s="14"/>
      <c r="J670" s="21"/>
      <c r="M670" s="24"/>
      <c r="N670" s="24"/>
      <c r="O670" s="24"/>
      <c r="P670" s="24"/>
    </row>
    <row r="671" ht="16.5" customHeight="1">
      <c r="G671" s="62"/>
      <c r="H671" s="21"/>
      <c r="I671" s="14"/>
      <c r="J671" s="21"/>
      <c r="M671" s="24"/>
      <c r="N671" s="24"/>
      <c r="O671" s="24"/>
      <c r="P671" s="24"/>
    </row>
    <row r="672" ht="16.5" customHeight="1">
      <c r="G672" s="62"/>
      <c r="H672" s="21"/>
      <c r="I672" s="14"/>
      <c r="J672" s="21"/>
      <c r="M672" s="24"/>
      <c r="N672" s="24"/>
      <c r="O672" s="24"/>
      <c r="P672" s="24"/>
    </row>
    <row r="673" ht="16.5" customHeight="1">
      <c r="G673" s="62"/>
      <c r="H673" s="21"/>
      <c r="I673" s="14"/>
      <c r="J673" s="21"/>
      <c r="M673" s="24"/>
      <c r="N673" s="24"/>
      <c r="O673" s="24"/>
      <c r="P673" s="24"/>
    </row>
    <row r="674" ht="16.5" customHeight="1">
      <c r="G674" s="62"/>
      <c r="H674" s="21"/>
      <c r="I674" s="14"/>
      <c r="J674" s="21"/>
      <c r="M674" s="24"/>
      <c r="N674" s="24"/>
      <c r="O674" s="24"/>
      <c r="P674" s="24"/>
    </row>
    <row r="675" ht="16.5" customHeight="1">
      <c r="G675" s="62"/>
      <c r="H675" s="21"/>
      <c r="I675" s="14"/>
      <c r="J675" s="21"/>
      <c r="M675" s="24"/>
      <c r="N675" s="24"/>
      <c r="O675" s="24"/>
      <c r="P675" s="24"/>
    </row>
    <row r="676" ht="16.5" customHeight="1">
      <c r="G676" s="62"/>
      <c r="H676" s="21"/>
      <c r="I676" s="14"/>
      <c r="J676" s="21"/>
      <c r="M676" s="24"/>
      <c r="N676" s="24"/>
      <c r="O676" s="24"/>
      <c r="P676" s="24"/>
    </row>
    <row r="677" ht="16.5" customHeight="1">
      <c r="G677" s="62"/>
      <c r="H677" s="21"/>
      <c r="I677" s="14"/>
      <c r="J677" s="21"/>
      <c r="M677" s="24"/>
      <c r="N677" s="24"/>
      <c r="O677" s="24"/>
      <c r="P677" s="24"/>
    </row>
    <row r="678" ht="16.5" customHeight="1">
      <c r="G678" s="62"/>
      <c r="H678" s="21"/>
      <c r="I678" s="14"/>
      <c r="J678" s="21"/>
      <c r="M678" s="24"/>
      <c r="N678" s="24"/>
      <c r="O678" s="24"/>
      <c r="P678" s="24"/>
    </row>
    <row r="679" ht="16.5" customHeight="1">
      <c r="G679" s="62"/>
      <c r="H679" s="21"/>
      <c r="I679" s="14"/>
      <c r="J679" s="21"/>
      <c r="M679" s="24"/>
      <c r="N679" s="24"/>
      <c r="O679" s="24"/>
      <c r="P679" s="24"/>
    </row>
    <row r="680" ht="16.5" customHeight="1">
      <c r="G680" s="62"/>
      <c r="H680" s="21"/>
      <c r="I680" s="14"/>
      <c r="J680" s="21"/>
      <c r="M680" s="24"/>
      <c r="N680" s="24"/>
      <c r="O680" s="24"/>
      <c r="P680" s="24"/>
    </row>
    <row r="681" ht="16.5" customHeight="1">
      <c r="G681" s="62"/>
      <c r="H681" s="21"/>
      <c r="I681" s="14"/>
      <c r="J681" s="21"/>
      <c r="M681" s="24"/>
      <c r="N681" s="24"/>
      <c r="O681" s="24"/>
      <c r="P681" s="24"/>
    </row>
    <row r="682" ht="16.5" customHeight="1">
      <c r="G682" s="62"/>
      <c r="H682" s="21"/>
      <c r="I682" s="14"/>
      <c r="J682" s="21"/>
      <c r="M682" s="24"/>
      <c r="N682" s="24"/>
      <c r="O682" s="24"/>
      <c r="P682" s="24"/>
    </row>
    <row r="683" ht="16.5" customHeight="1">
      <c r="G683" s="62"/>
      <c r="H683" s="21"/>
      <c r="I683" s="14"/>
      <c r="J683" s="21"/>
      <c r="M683" s="24"/>
      <c r="N683" s="24"/>
      <c r="O683" s="24"/>
      <c r="P683" s="24"/>
    </row>
    <row r="684" ht="16.5" customHeight="1">
      <c r="G684" s="62"/>
      <c r="H684" s="21"/>
      <c r="I684" s="14"/>
      <c r="J684" s="21"/>
      <c r="M684" s="24"/>
      <c r="N684" s="24"/>
      <c r="O684" s="24"/>
      <c r="P684" s="24"/>
    </row>
    <row r="685" ht="16.5" customHeight="1">
      <c r="G685" s="62"/>
      <c r="H685" s="21"/>
      <c r="I685" s="14"/>
      <c r="J685" s="21"/>
      <c r="M685" s="24"/>
      <c r="N685" s="24"/>
      <c r="O685" s="24"/>
      <c r="P685" s="24"/>
    </row>
    <row r="686" ht="16.5" customHeight="1">
      <c r="G686" s="62"/>
      <c r="H686" s="21"/>
      <c r="I686" s="14"/>
      <c r="J686" s="21"/>
      <c r="M686" s="24"/>
      <c r="N686" s="24"/>
      <c r="O686" s="24"/>
      <c r="P686" s="24"/>
    </row>
    <row r="687" ht="16.5" customHeight="1">
      <c r="G687" s="62"/>
      <c r="H687" s="21"/>
      <c r="I687" s="14"/>
      <c r="J687" s="21"/>
      <c r="M687" s="24"/>
      <c r="N687" s="24"/>
      <c r="O687" s="24"/>
      <c r="P687" s="24"/>
    </row>
    <row r="688" ht="16.5" customHeight="1">
      <c r="G688" s="62"/>
      <c r="H688" s="21"/>
      <c r="I688" s="14"/>
      <c r="J688" s="21"/>
      <c r="M688" s="24"/>
      <c r="N688" s="24"/>
      <c r="O688" s="24"/>
      <c r="P688" s="24"/>
    </row>
    <row r="689" ht="16.5" customHeight="1">
      <c r="G689" s="62"/>
      <c r="H689" s="21"/>
      <c r="I689" s="14"/>
      <c r="J689" s="21"/>
      <c r="M689" s="24"/>
      <c r="N689" s="24"/>
      <c r="O689" s="24"/>
      <c r="P689" s="24"/>
    </row>
    <row r="690" ht="16.5" customHeight="1">
      <c r="G690" s="62"/>
      <c r="H690" s="21"/>
      <c r="I690" s="14"/>
      <c r="J690" s="21"/>
      <c r="M690" s="24"/>
      <c r="N690" s="24"/>
      <c r="O690" s="24"/>
      <c r="P690" s="24"/>
    </row>
    <row r="691" ht="16.5" customHeight="1">
      <c r="G691" s="62"/>
      <c r="H691" s="21"/>
      <c r="I691" s="14"/>
      <c r="J691" s="21"/>
      <c r="M691" s="24"/>
      <c r="N691" s="24"/>
      <c r="O691" s="24"/>
      <c r="P691" s="24"/>
    </row>
    <row r="692" ht="16.5" customHeight="1">
      <c r="G692" s="62"/>
      <c r="H692" s="21"/>
      <c r="I692" s="14"/>
      <c r="J692" s="21"/>
      <c r="M692" s="24"/>
      <c r="N692" s="24"/>
      <c r="O692" s="24"/>
      <c r="P692" s="24"/>
    </row>
    <row r="693" ht="16.5" customHeight="1">
      <c r="G693" s="62"/>
      <c r="H693" s="21"/>
      <c r="I693" s="14"/>
      <c r="J693" s="21"/>
      <c r="M693" s="24"/>
      <c r="N693" s="24"/>
      <c r="O693" s="24"/>
      <c r="P693" s="24"/>
    </row>
    <row r="694" ht="16.5" customHeight="1">
      <c r="G694" s="62"/>
      <c r="H694" s="21"/>
      <c r="I694" s="14"/>
      <c r="J694" s="21"/>
      <c r="M694" s="24"/>
      <c r="N694" s="24"/>
      <c r="O694" s="24"/>
      <c r="P694" s="24"/>
    </row>
    <row r="695" ht="16.5" customHeight="1">
      <c r="G695" s="62"/>
      <c r="H695" s="21"/>
      <c r="I695" s="14"/>
      <c r="J695" s="21"/>
      <c r="M695" s="24"/>
      <c r="N695" s="24"/>
      <c r="O695" s="24"/>
      <c r="P695" s="24"/>
    </row>
    <row r="696" ht="16.5" customHeight="1">
      <c r="G696" s="62"/>
      <c r="H696" s="21"/>
      <c r="I696" s="14"/>
      <c r="J696" s="21"/>
      <c r="M696" s="24"/>
      <c r="N696" s="24"/>
      <c r="O696" s="24"/>
      <c r="P696" s="24"/>
    </row>
    <row r="697" ht="16.5" customHeight="1">
      <c r="G697" s="62"/>
      <c r="H697" s="21"/>
      <c r="I697" s="14"/>
      <c r="J697" s="21"/>
      <c r="M697" s="24"/>
      <c r="N697" s="24"/>
      <c r="O697" s="24"/>
      <c r="P697" s="24"/>
    </row>
    <row r="698" ht="16.5" customHeight="1">
      <c r="G698" s="62"/>
      <c r="H698" s="21"/>
      <c r="I698" s="14"/>
      <c r="J698" s="21"/>
      <c r="M698" s="24"/>
      <c r="N698" s="24"/>
      <c r="O698" s="24"/>
      <c r="P698" s="24"/>
    </row>
    <row r="699" ht="16.5" customHeight="1">
      <c r="G699" s="62"/>
      <c r="H699" s="21"/>
      <c r="I699" s="14"/>
      <c r="J699" s="21"/>
      <c r="M699" s="24"/>
      <c r="N699" s="24"/>
      <c r="O699" s="24"/>
      <c r="P699" s="24"/>
    </row>
    <row r="700" ht="16.5" customHeight="1">
      <c r="G700" s="62"/>
      <c r="H700" s="21"/>
      <c r="I700" s="14"/>
      <c r="J700" s="21"/>
      <c r="M700" s="24"/>
      <c r="N700" s="24"/>
      <c r="O700" s="24"/>
      <c r="P700" s="24"/>
    </row>
    <row r="701" ht="16.5" customHeight="1">
      <c r="G701" s="62"/>
      <c r="H701" s="21"/>
      <c r="I701" s="14"/>
      <c r="J701" s="21"/>
      <c r="M701" s="24"/>
      <c r="N701" s="24"/>
      <c r="O701" s="24"/>
      <c r="P701" s="24"/>
    </row>
    <row r="702" ht="16.5" customHeight="1">
      <c r="G702" s="62"/>
      <c r="H702" s="21"/>
      <c r="I702" s="14"/>
      <c r="J702" s="21"/>
      <c r="M702" s="24"/>
      <c r="N702" s="24"/>
      <c r="O702" s="24"/>
      <c r="P702" s="24"/>
    </row>
    <row r="703" ht="16.5" customHeight="1">
      <c r="G703" s="62"/>
      <c r="H703" s="21"/>
      <c r="I703" s="14"/>
      <c r="J703" s="21"/>
      <c r="M703" s="24"/>
      <c r="N703" s="24"/>
      <c r="O703" s="24"/>
      <c r="P703" s="24"/>
    </row>
    <row r="704" ht="16.5" customHeight="1">
      <c r="G704" s="62"/>
      <c r="H704" s="21"/>
      <c r="I704" s="14"/>
      <c r="J704" s="21"/>
      <c r="M704" s="24"/>
      <c r="N704" s="24"/>
      <c r="O704" s="24"/>
      <c r="P704" s="24"/>
    </row>
    <row r="705" ht="16.5" customHeight="1">
      <c r="G705" s="62"/>
      <c r="H705" s="21"/>
      <c r="I705" s="14"/>
      <c r="J705" s="21"/>
      <c r="M705" s="24"/>
      <c r="N705" s="24"/>
      <c r="O705" s="24"/>
      <c r="P705" s="24"/>
    </row>
    <row r="706" ht="16.5" customHeight="1">
      <c r="G706" s="62"/>
      <c r="H706" s="21"/>
      <c r="I706" s="14"/>
      <c r="J706" s="21"/>
      <c r="M706" s="24"/>
      <c r="N706" s="24"/>
      <c r="O706" s="24"/>
      <c r="P706" s="24"/>
    </row>
    <row r="707" ht="16.5" customHeight="1">
      <c r="G707" s="62"/>
      <c r="H707" s="21"/>
      <c r="I707" s="14"/>
      <c r="J707" s="21"/>
      <c r="M707" s="24"/>
      <c r="N707" s="24"/>
      <c r="O707" s="24"/>
      <c r="P707" s="24"/>
    </row>
    <row r="708" ht="16.5" customHeight="1">
      <c r="G708" s="62"/>
      <c r="H708" s="21"/>
      <c r="I708" s="14"/>
      <c r="J708" s="21"/>
      <c r="M708" s="24"/>
      <c r="N708" s="24"/>
      <c r="O708" s="24"/>
      <c r="P708" s="24"/>
    </row>
    <row r="709" ht="16.5" customHeight="1">
      <c r="G709" s="62"/>
      <c r="H709" s="21"/>
      <c r="I709" s="14"/>
      <c r="J709" s="21"/>
      <c r="M709" s="24"/>
      <c r="N709" s="24"/>
      <c r="O709" s="24"/>
      <c r="P709" s="24"/>
    </row>
    <row r="710" ht="16.5" customHeight="1">
      <c r="G710" s="62"/>
      <c r="H710" s="21"/>
      <c r="I710" s="14"/>
      <c r="J710" s="21"/>
      <c r="M710" s="24"/>
      <c r="N710" s="24"/>
      <c r="O710" s="24"/>
      <c r="P710" s="24"/>
    </row>
    <row r="711" ht="16.5" customHeight="1">
      <c r="G711" s="62"/>
      <c r="H711" s="21"/>
      <c r="I711" s="14"/>
      <c r="J711" s="21"/>
      <c r="M711" s="24"/>
      <c r="N711" s="24"/>
      <c r="O711" s="24"/>
      <c r="P711" s="24"/>
    </row>
    <row r="712" ht="16.5" customHeight="1">
      <c r="G712" s="62"/>
      <c r="H712" s="21"/>
      <c r="I712" s="14"/>
      <c r="J712" s="21"/>
      <c r="M712" s="24"/>
      <c r="N712" s="24"/>
      <c r="O712" s="24"/>
      <c r="P712" s="24"/>
    </row>
    <row r="713" ht="16.5" customHeight="1">
      <c r="G713" s="62"/>
      <c r="H713" s="21"/>
      <c r="I713" s="14"/>
      <c r="J713" s="21"/>
      <c r="M713" s="24"/>
      <c r="N713" s="24"/>
      <c r="O713" s="24"/>
      <c r="P713" s="24"/>
    </row>
    <row r="714" ht="16.5" customHeight="1">
      <c r="G714" s="62"/>
      <c r="H714" s="21"/>
      <c r="I714" s="14"/>
      <c r="J714" s="21"/>
      <c r="M714" s="24"/>
      <c r="N714" s="24"/>
      <c r="O714" s="24"/>
      <c r="P714" s="24"/>
    </row>
    <row r="715" ht="16.5" customHeight="1">
      <c r="G715" s="62"/>
      <c r="H715" s="21"/>
      <c r="I715" s="14"/>
      <c r="J715" s="21"/>
      <c r="M715" s="24"/>
      <c r="N715" s="24"/>
      <c r="O715" s="24"/>
      <c r="P715" s="24"/>
    </row>
    <row r="716" ht="16.5" customHeight="1">
      <c r="G716" s="62"/>
      <c r="H716" s="21"/>
      <c r="I716" s="14"/>
      <c r="J716" s="21"/>
      <c r="M716" s="24"/>
      <c r="N716" s="24"/>
      <c r="O716" s="24"/>
      <c r="P716" s="24"/>
    </row>
    <row r="717" ht="16.5" customHeight="1">
      <c r="G717" s="62"/>
      <c r="H717" s="21"/>
      <c r="I717" s="14"/>
      <c r="J717" s="21"/>
      <c r="M717" s="24"/>
      <c r="N717" s="24"/>
      <c r="O717" s="24"/>
      <c r="P717" s="24"/>
    </row>
    <row r="718" ht="16.5" customHeight="1">
      <c r="G718" s="62"/>
      <c r="H718" s="21"/>
      <c r="I718" s="14"/>
      <c r="J718" s="21"/>
      <c r="M718" s="24"/>
      <c r="N718" s="24"/>
      <c r="O718" s="24"/>
      <c r="P718" s="24"/>
    </row>
    <row r="719" ht="16.5" customHeight="1">
      <c r="G719" s="62"/>
      <c r="H719" s="21"/>
      <c r="I719" s="14"/>
      <c r="J719" s="21"/>
      <c r="M719" s="24"/>
      <c r="N719" s="24"/>
      <c r="O719" s="24"/>
      <c r="P719" s="24"/>
    </row>
    <row r="720" ht="16.5" customHeight="1">
      <c r="G720" s="62"/>
      <c r="H720" s="21"/>
      <c r="I720" s="14"/>
      <c r="J720" s="21"/>
      <c r="M720" s="24"/>
      <c r="N720" s="24"/>
      <c r="O720" s="24"/>
      <c r="P720" s="24"/>
    </row>
    <row r="721" ht="16.5" customHeight="1">
      <c r="G721" s="62"/>
      <c r="H721" s="21"/>
      <c r="I721" s="14"/>
      <c r="J721" s="21"/>
      <c r="M721" s="24"/>
      <c r="N721" s="24"/>
      <c r="O721" s="24"/>
      <c r="P721" s="24"/>
    </row>
    <row r="722" ht="16.5" customHeight="1">
      <c r="G722" s="62"/>
      <c r="H722" s="21"/>
      <c r="I722" s="14"/>
      <c r="J722" s="21"/>
      <c r="M722" s="24"/>
      <c r="N722" s="24"/>
      <c r="O722" s="24"/>
      <c r="P722" s="24"/>
    </row>
    <row r="723" ht="16.5" customHeight="1">
      <c r="G723" s="62"/>
      <c r="H723" s="21"/>
      <c r="I723" s="14"/>
      <c r="J723" s="21"/>
      <c r="M723" s="24"/>
      <c r="N723" s="24"/>
      <c r="O723" s="24"/>
      <c r="P723" s="24"/>
    </row>
    <row r="724" ht="16.5" customHeight="1">
      <c r="G724" s="62"/>
      <c r="H724" s="21"/>
      <c r="I724" s="14"/>
      <c r="J724" s="21"/>
      <c r="M724" s="24"/>
      <c r="N724" s="24"/>
      <c r="O724" s="24"/>
      <c r="P724" s="24"/>
    </row>
    <row r="725" ht="16.5" customHeight="1">
      <c r="G725" s="62"/>
      <c r="H725" s="21"/>
      <c r="I725" s="14"/>
      <c r="J725" s="21"/>
      <c r="M725" s="24"/>
      <c r="N725" s="24"/>
      <c r="O725" s="24"/>
      <c r="P725" s="24"/>
    </row>
    <row r="726" ht="16.5" customHeight="1">
      <c r="G726" s="62"/>
      <c r="H726" s="21"/>
      <c r="I726" s="14"/>
      <c r="J726" s="21"/>
      <c r="M726" s="24"/>
      <c r="N726" s="24"/>
      <c r="O726" s="24"/>
      <c r="P726" s="24"/>
    </row>
    <row r="727" ht="16.5" customHeight="1">
      <c r="G727" s="62"/>
      <c r="H727" s="21"/>
      <c r="I727" s="14"/>
      <c r="J727" s="21"/>
      <c r="M727" s="24"/>
      <c r="N727" s="24"/>
      <c r="O727" s="24"/>
      <c r="P727" s="24"/>
    </row>
    <row r="728" ht="16.5" customHeight="1">
      <c r="G728" s="62"/>
      <c r="H728" s="21"/>
      <c r="I728" s="14"/>
      <c r="J728" s="21"/>
      <c r="M728" s="24"/>
      <c r="N728" s="24"/>
      <c r="O728" s="24"/>
      <c r="P728" s="24"/>
    </row>
    <row r="729" ht="16.5" customHeight="1">
      <c r="G729" s="62"/>
      <c r="H729" s="21"/>
      <c r="I729" s="14"/>
      <c r="J729" s="21"/>
      <c r="M729" s="24"/>
      <c r="N729" s="24"/>
      <c r="O729" s="24"/>
      <c r="P729" s="24"/>
    </row>
    <row r="730" ht="16.5" customHeight="1">
      <c r="G730" s="62"/>
      <c r="H730" s="21"/>
      <c r="I730" s="14"/>
      <c r="J730" s="21"/>
      <c r="M730" s="24"/>
      <c r="N730" s="24"/>
      <c r="O730" s="24"/>
      <c r="P730" s="24"/>
    </row>
    <row r="731" ht="16.5" customHeight="1">
      <c r="G731" s="62"/>
      <c r="H731" s="21"/>
      <c r="I731" s="14"/>
      <c r="J731" s="21"/>
      <c r="M731" s="24"/>
      <c r="N731" s="24"/>
      <c r="O731" s="24"/>
      <c r="P731" s="24"/>
    </row>
    <row r="732" ht="16.5" customHeight="1">
      <c r="G732" s="62"/>
      <c r="H732" s="21"/>
      <c r="I732" s="14"/>
      <c r="J732" s="21"/>
      <c r="M732" s="24"/>
      <c r="N732" s="24"/>
      <c r="O732" s="24"/>
      <c r="P732" s="24"/>
    </row>
    <row r="733" ht="16.5" customHeight="1">
      <c r="G733" s="62"/>
      <c r="H733" s="21"/>
      <c r="I733" s="14"/>
      <c r="J733" s="21"/>
      <c r="M733" s="24"/>
      <c r="N733" s="24"/>
      <c r="O733" s="24"/>
      <c r="P733" s="24"/>
    </row>
    <row r="734" ht="16.5" customHeight="1">
      <c r="G734" s="62"/>
      <c r="H734" s="21"/>
      <c r="I734" s="14"/>
      <c r="J734" s="21"/>
      <c r="M734" s="24"/>
      <c r="N734" s="24"/>
      <c r="O734" s="24"/>
      <c r="P734" s="24"/>
    </row>
    <row r="735" ht="16.5" customHeight="1">
      <c r="G735" s="62"/>
      <c r="H735" s="21"/>
      <c r="I735" s="14"/>
      <c r="J735" s="21"/>
      <c r="M735" s="24"/>
      <c r="N735" s="24"/>
      <c r="O735" s="24"/>
      <c r="P735" s="24"/>
    </row>
    <row r="736" ht="16.5" customHeight="1">
      <c r="G736" s="62"/>
      <c r="H736" s="21"/>
      <c r="I736" s="14"/>
      <c r="J736" s="21"/>
      <c r="M736" s="24"/>
      <c r="N736" s="24"/>
      <c r="O736" s="24"/>
      <c r="P736" s="24"/>
    </row>
    <row r="737" ht="16.5" customHeight="1">
      <c r="G737" s="62"/>
      <c r="H737" s="21"/>
      <c r="I737" s="14"/>
      <c r="J737" s="21"/>
      <c r="M737" s="24"/>
      <c r="N737" s="24"/>
      <c r="O737" s="24"/>
      <c r="P737" s="24"/>
    </row>
    <row r="738" ht="16.5" customHeight="1">
      <c r="G738" s="62"/>
      <c r="H738" s="21"/>
      <c r="I738" s="14"/>
      <c r="J738" s="21"/>
      <c r="M738" s="24"/>
      <c r="N738" s="24"/>
      <c r="O738" s="24"/>
      <c r="P738" s="24"/>
    </row>
    <row r="739" ht="16.5" customHeight="1">
      <c r="G739" s="62"/>
      <c r="H739" s="21"/>
      <c r="I739" s="14"/>
      <c r="J739" s="21"/>
      <c r="M739" s="24"/>
      <c r="N739" s="24"/>
      <c r="O739" s="24"/>
      <c r="P739" s="24"/>
    </row>
    <row r="740" ht="16.5" customHeight="1">
      <c r="G740" s="62"/>
      <c r="H740" s="21"/>
      <c r="I740" s="14"/>
      <c r="J740" s="21"/>
      <c r="M740" s="24"/>
      <c r="N740" s="24"/>
      <c r="O740" s="24"/>
      <c r="P740" s="24"/>
    </row>
    <row r="741" ht="16.5" customHeight="1">
      <c r="G741" s="62"/>
      <c r="H741" s="21"/>
      <c r="I741" s="14"/>
      <c r="J741" s="21"/>
      <c r="M741" s="24"/>
      <c r="N741" s="24"/>
      <c r="O741" s="24"/>
      <c r="P741" s="24"/>
    </row>
    <row r="742" ht="16.5" customHeight="1">
      <c r="G742" s="62"/>
      <c r="H742" s="21"/>
      <c r="I742" s="14"/>
      <c r="J742" s="21"/>
      <c r="M742" s="24"/>
      <c r="N742" s="24"/>
      <c r="O742" s="24"/>
      <c r="P742" s="24"/>
    </row>
    <row r="743" ht="16.5" customHeight="1">
      <c r="G743" s="62"/>
      <c r="H743" s="21"/>
      <c r="I743" s="14"/>
      <c r="J743" s="21"/>
      <c r="M743" s="24"/>
      <c r="N743" s="24"/>
      <c r="O743" s="24"/>
      <c r="P743" s="24"/>
    </row>
    <row r="744" ht="16.5" customHeight="1">
      <c r="G744" s="62"/>
      <c r="H744" s="21"/>
      <c r="I744" s="14"/>
      <c r="J744" s="21"/>
      <c r="M744" s="24"/>
      <c r="N744" s="24"/>
      <c r="O744" s="24"/>
      <c r="P744" s="24"/>
    </row>
    <row r="745" ht="16.5" customHeight="1">
      <c r="G745" s="62"/>
      <c r="H745" s="21"/>
      <c r="I745" s="14"/>
      <c r="J745" s="21"/>
      <c r="M745" s="24"/>
      <c r="N745" s="24"/>
      <c r="O745" s="24"/>
      <c r="P745" s="24"/>
    </row>
    <row r="746" ht="16.5" customHeight="1">
      <c r="G746" s="62"/>
      <c r="H746" s="21"/>
      <c r="I746" s="14"/>
      <c r="J746" s="21"/>
      <c r="M746" s="24"/>
      <c r="N746" s="24"/>
      <c r="O746" s="24"/>
      <c r="P746" s="24"/>
    </row>
    <row r="747" ht="16.5" customHeight="1">
      <c r="G747" s="62"/>
      <c r="H747" s="21"/>
      <c r="I747" s="14"/>
      <c r="J747" s="21"/>
      <c r="M747" s="24"/>
      <c r="N747" s="24"/>
      <c r="O747" s="24"/>
      <c r="P747" s="24"/>
    </row>
    <row r="748" ht="16.5" customHeight="1">
      <c r="G748" s="62"/>
      <c r="H748" s="21"/>
      <c r="I748" s="14"/>
      <c r="J748" s="21"/>
      <c r="M748" s="24"/>
      <c r="N748" s="24"/>
      <c r="O748" s="24"/>
      <c r="P748" s="24"/>
    </row>
    <row r="749" ht="16.5" customHeight="1">
      <c r="G749" s="62"/>
      <c r="H749" s="21"/>
      <c r="I749" s="14"/>
      <c r="J749" s="21"/>
      <c r="M749" s="24"/>
      <c r="N749" s="24"/>
      <c r="O749" s="24"/>
      <c r="P749" s="24"/>
    </row>
    <row r="750" ht="16.5" customHeight="1">
      <c r="G750" s="62"/>
      <c r="H750" s="21"/>
      <c r="I750" s="14"/>
      <c r="J750" s="21"/>
      <c r="M750" s="24"/>
      <c r="N750" s="24"/>
      <c r="O750" s="24"/>
      <c r="P750" s="24"/>
    </row>
    <row r="751" ht="16.5" customHeight="1">
      <c r="G751" s="62"/>
      <c r="H751" s="21"/>
      <c r="I751" s="14"/>
      <c r="J751" s="21"/>
      <c r="M751" s="24"/>
      <c r="N751" s="24"/>
      <c r="O751" s="24"/>
      <c r="P751" s="24"/>
    </row>
    <row r="752" ht="16.5" customHeight="1">
      <c r="G752" s="62"/>
      <c r="H752" s="21"/>
      <c r="I752" s="14"/>
      <c r="J752" s="21"/>
      <c r="M752" s="24"/>
      <c r="N752" s="24"/>
      <c r="O752" s="24"/>
      <c r="P752" s="24"/>
    </row>
    <row r="753" ht="16.5" customHeight="1">
      <c r="G753" s="62"/>
      <c r="H753" s="21"/>
      <c r="I753" s="14"/>
      <c r="J753" s="21"/>
      <c r="M753" s="24"/>
      <c r="N753" s="24"/>
      <c r="O753" s="24"/>
      <c r="P753" s="24"/>
    </row>
    <row r="754" ht="16.5" customHeight="1">
      <c r="G754" s="62"/>
      <c r="H754" s="21"/>
      <c r="I754" s="14"/>
      <c r="J754" s="21"/>
      <c r="M754" s="24"/>
      <c r="N754" s="24"/>
      <c r="O754" s="24"/>
      <c r="P754" s="24"/>
    </row>
    <row r="755" ht="16.5" customHeight="1">
      <c r="G755" s="62"/>
      <c r="H755" s="21"/>
      <c r="I755" s="14"/>
      <c r="J755" s="21"/>
      <c r="M755" s="24"/>
      <c r="N755" s="24"/>
      <c r="O755" s="24"/>
      <c r="P755" s="24"/>
    </row>
    <row r="756" ht="16.5" customHeight="1">
      <c r="G756" s="62"/>
      <c r="H756" s="21"/>
      <c r="I756" s="14"/>
      <c r="J756" s="21"/>
      <c r="M756" s="24"/>
      <c r="N756" s="24"/>
      <c r="O756" s="24"/>
      <c r="P756" s="24"/>
    </row>
    <row r="757" ht="16.5" customHeight="1">
      <c r="G757" s="62"/>
      <c r="H757" s="21"/>
      <c r="I757" s="14"/>
      <c r="J757" s="21"/>
      <c r="M757" s="24"/>
      <c r="N757" s="24"/>
      <c r="O757" s="24"/>
      <c r="P757" s="24"/>
    </row>
    <row r="758" ht="16.5" customHeight="1">
      <c r="G758" s="62"/>
      <c r="H758" s="21"/>
      <c r="I758" s="14"/>
      <c r="J758" s="21"/>
      <c r="M758" s="24"/>
      <c r="N758" s="24"/>
      <c r="O758" s="24"/>
      <c r="P758" s="24"/>
    </row>
    <row r="759" ht="16.5" customHeight="1">
      <c r="G759" s="62"/>
      <c r="H759" s="21"/>
      <c r="I759" s="14"/>
      <c r="J759" s="21"/>
      <c r="M759" s="24"/>
      <c r="N759" s="24"/>
      <c r="O759" s="24"/>
      <c r="P759" s="24"/>
    </row>
    <row r="760" ht="16.5" customHeight="1">
      <c r="G760" s="62"/>
      <c r="H760" s="21"/>
      <c r="I760" s="14"/>
      <c r="J760" s="21"/>
      <c r="M760" s="24"/>
      <c r="N760" s="24"/>
      <c r="O760" s="24"/>
      <c r="P760" s="24"/>
    </row>
    <row r="761" ht="16.5" customHeight="1">
      <c r="G761" s="62"/>
      <c r="H761" s="21"/>
      <c r="I761" s="14"/>
      <c r="J761" s="21"/>
      <c r="M761" s="24"/>
      <c r="N761" s="24"/>
      <c r="O761" s="24"/>
      <c r="P761" s="24"/>
    </row>
    <row r="762" ht="16.5" customHeight="1">
      <c r="G762" s="62"/>
      <c r="H762" s="21"/>
      <c r="I762" s="14"/>
      <c r="J762" s="21"/>
      <c r="M762" s="24"/>
      <c r="N762" s="24"/>
      <c r="O762" s="24"/>
      <c r="P762" s="24"/>
    </row>
    <row r="763" ht="16.5" customHeight="1">
      <c r="G763" s="62"/>
      <c r="H763" s="21"/>
      <c r="I763" s="14"/>
      <c r="J763" s="21"/>
      <c r="M763" s="24"/>
      <c r="N763" s="24"/>
      <c r="O763" s="24"/>
      <c r="P763" s="24"/>
    </row>
    <row r="764" ht="16.5" customHeight="1">
      <c r="G764" s="62"/>
      <c r="H764" s="21"/>
      <c r="I764" s="14"/>
      <c r="J764" s="21"/>
      <c r="M764" s="24"/>
      <c r="N764" s="24"/>
      <c r="O764" s="24"/>
      <c r="P764" s="24"/>
    </row>
    <row r="765" ht="16.5" customHeight="1">
      <c r="G765" s="62"/>
      <c r="H765" s="21"/>
      <c r="I765" s="14"/>
      <c r="J765" s="21"/>
      <c r="M765" s="24"/>
      <c r="N765" s="24"/>
      <c r="O765" s="24"/>
      <c r="P765" s="24"/>
    </row>
    <row r="766" ht="16.5" customHeight="1">
      <c r="G766" s="62"/>
      <c r="H766" s="21"/>
      <c r="I766" s="14"/>
      <c r="J766" s="21"/>
      <c r="M766" s="24"/>
      <c r="N766" s="24"/>
      <c r="O766" s="24"/>
      <c r="P766" s="24"/>
    </row>
    <row r="767" ht="16.5" customHeight="1">
      <c r="G767" s="62"/>
      <c r="H767" s="21"/>
      <c r="I767" s="14"/>
      <c r="J767" s="21"/>
      <c r="M767" s="24"/>
      <c r="N767" s="24"/>
      <c r="O767" s="24"/>
      <c r="P767" s="24"/>
    </row>
    <row r="768" ht="16.5" customHeight="1">
      <c r="G768" s="62"/>
      <c r="H768" s="21"/>
      <c r="I768" s="14"/>
      <c r="J768" s="21"/>
      <c r="M768" s="24"/>
      <c r="N768" s="24"/>
      <c r="O768" s="24"/>
      <c r="P768" s="24"/>
    </row>
    <row r="769" ht="16.5" customHeight="1">
      <c r="G769" s="62"/>
      <c r="H769" s="21"/>
      <c r="I769" s="14"/>
      <c r="J769" s="21"/>
      <c r="M769" s="24"/>
      <c r="N769" s="24"/>
      <c r="O769" s="24"/>
      <c r="P769" s="24"/>
    </row>
    <row r="770" ht="16.5" customHeight="1">
      <c r="G770" s="62"/>
      <c r="H770" s="21"/>
      <c r="I770" s="14"/>
      <c r="J770" s="21"/>
      <c r="M770" s="24"/>
      <c r="N770" s="24"/>
      <c r="O770" s="24"/>
      <c r="P770" s="24"/>
    </row>
    <row r="771" ht="16.5" customHeight="1">
      <c r="G771" s="62"/>
      <c r="H771" s="21"/>
      <c r="I771" s="14"/>
      <c r="J771" s="21"/>
      <c r="M771" s="24"/>
      <c r="N771" s="24"/>
      <c r="O771" s="24"/>
      <c r="P771" s="24"/>
    </row>
    <row r="772" ht="16.5" customHeight="1">
      <c r="G772" s="62"/>
      <c r="H772" s="21"/>
      <c r="I772" s="14"/>
      <c r="J772" s="21"/>
      <c r="M772" s="24"/>
      <c r="N772" s="24"/>
      <c r="O772" s="24"/>
      <c r="P772" s="24"/>
    </row>
    <row r="773" ht="16.5" customHeight="1">
      <c r="G773" s="62"/>
      <c r="H773" s="21"/>
      <c r="I773" s="14"/>
      <c r="J773" s="21"/>
      <c r="M773" s="24"/>
      <c r="N773" s="24"/>
      <c r="O773" s="24"/>
      <c r="P773" s="24"/>
    </row>
    <row r="774" ht="16.5" customHeight="1">
      <c r="G774" s="62"/>
      <c r="H774" s="21"/>
      <c r="I774" s="14"/>
      <c r="J774" s="21"/>
      <c r="M774" s="24"/>
      <c r="N774" s="24"/>
      <c r="O774" s="24"/>
      <c r="P774" s="24"/>
    </row>
    <row r="775" ht="16.5" customHeight="1">
      <c r="G775" s="62"/>
      <c r="H775" s="21"/>
      <c r="I775" s="14"/>
      <c r="J775" s="21"/>
      <c r="M775" s="24"/>
      <c r="N775" s="24"/>
      <c r="O775" s="24"/>
      <c r="P775" s="24"/>
    </row>
    <row r="776" ht="16.5" customHeight="1">
      <c r="G776" s="62"/>
      <c r="H776" s="21"/>
      <c r="I776" s="14"/>
      <c r="J776" s="21"/>
      <c r="M776" s="24"/>
      <c r="N776" s="24"/>
      <c r="O776" s="24"/>
      <c r="P776" s="24"/>
    </row>
    <row r="777" ht="16.5" customHeight="1">
      <c r="G777" s="62"/>
      <c r="H777" s="21"/>
      <c r="I777" s="14"/>
      <c r="J777" s="21"/>
      <c r="M777" s="24"/>
      <c r="N777" s="24"/>
      <c r="O777" s="24"/>
      <c r="P777" s="24"/>
    </row>
    <row r="778" ht="16.5" customHeight="1">
      <c r="G778" s="62"/>
      <c r="H778" s="21"/>
      <c r="I778" s="14"/>
      <c r="J778" s="21"/>
      <c r="M778" s="24"/>
      <c r="N778" s="24"/>
      <c r="O778" s="24"/>
      <c r="P778" s="24"/>
    </row>
    <row r="779" ht="16.5" customHeight="1">
      <c r="G779" s="62"/>
      <c r="H779" s="21"/>
      <c r="I779" s="14"/>
      <c r="J779" s="21"/>
      <c r="M779" s="24"/>
      <c r="N779" s="24"/>
      <c r="O779" s="24"/>
      <c r="P779" s="24"/>
    </row>
    <row r="780" ht="16.5" customHeight="1">
      <c r="G780" s="62"/>
      <c r="H780" s="21"/>
      <c r="I780" s="14"/>
      <c r="J780" s="21"/>
      <c r="M780" s="24"/>
      <c r="N780" s="24"/>
      <c r="O780" s="24"/>
      <c r="P780" s="24"/>
    </row>
    <row r="781" ht="16.5" customHeight="1">
      <c r="G781" s="62"/>
      <c r="H781" s="21"/>
      <c r="I781" s="14"/>
      <c r="J781" s="21"/>
      <c r="M781" s="24"/>
      <c r="N781" s="24"/>
      <c r="O781" s="24"/>
      <c r="P781" s="24"/>
    </row>
    <row r="782" ht="16.5" customHeight="1">
      <c r="G782" s="62"/>
      <c r="H782" s="21"/>
      <c r="I782" s="14"/>
      <c r="J782" s="21"/>
      <c r="M782" s="24"/>
      <c r="N782" s="24"/>
      <c r="O782" s="24"/>
      <c r="P782" s="24"/>
    </row>
    <row r="783" ht="16.5" customHeight="1">
      <c r="G783" s="62"/>
      <c r="H783" s="21"/>
      <c r="I783" s="14"/>
      <c r="J783" s="21"/>
      <c r="M783" s="24"/>
      <c r="N783" s="24"/>
      <c r="O783" s="24"/>
      <c r="P783" s="24"/>
    </row>
    <row r="784" ht="16.5" customHeight="1">
      <c r="G784" s="62"/>
      <c r="H784" s="21"/>
      <c r="I784" s="14"/>
      <c r="J784" s="21"/>
      <c r="M784" s="24"/>
      <c r="N784" s="24"/>
      <c r="O784" s="24"/>
      <c r="P784" s="24"/>
    </row>
    <row r="785" ht="16.5" customHeight="1">
      <c r="G785" s="62"/>
      <c r="H785" s="21"/>
      <c r="I785" s="14"/>
      <c r="J785" s="21"/>
      <c r="M785" s="24"/>
      <c r="N785" s="24"/>
      <c r="O785" s="24"/>
      <c r="P785" s="24"/>
    </row>
    <row r="786" ht="16.5" customHeight="1">
      <c r="G786" s="62"/>
      <c r="H786" s="21"/>
      <c r="I786" s="14"/>
      <c r="J786" s="21"/>
      <c r="M786" s="24"/>
      <c r="N786" s="24"/>
      <c r="O786" s="24"/>
      <c r="P786" s="24"/>
    </row>
    <row r="787" ht="16.5" customHeight="1">
      <c r="G787" s="62"/>
      <c r="H787" s="21"/>
      <c r="I787" s="14"/>
      <c r="J787" s="21"/>
      <c r="M787" s="24"/>
      <c r="N787" s="24"/>
      <c r="O787" s="24"/>
      <c r="P787" s="24"/>
    </row>
    <row r="788" ht="16.5" customHeight="1">
      <c r="G788" s="62"/>
      <c r="H788" s="21"/>
      <c r="I788" s="14"/>
      <c r="J788" s="21"/>
      <c r="M788" s="24"/>
      <c r="N788" s="24"/>
      <c r="O788" s="24"/>
      <c r="P788" s="24"/>
    </row>
    <row r="789" ht="16.5" customHeight="1">
      <c r="G789" s="62"/>
      <c r="H789" s="21"/>
      <c r="I789" s="14"/>
      <c r="J789" s="21"/>
      <c r="M789" s="24"/>
      <c r="N789" s="24"/>
      <c r="O789" s="24"/>
      <c r="P789" s="24"/>
    </row>
    <row r="790" ht="16.5" customHeight="1">
      <c r="G790" s="62"/>
      <c r="H790" s="21"/>
      <c r="I790" s="14"/>
      <c r="J790" s="21"/>
      <c r="M790" s="24"/>
      <c r="N790" s="24"/>
      <c r="O790" s="24"/>
      <c r="P790" s="24"/>
    </row>
    <row r="791" ht="16.5" customHeight="1">
      <c r="G791" s="62"/>
      <c r="H791" s="21"/>
      <c r="I791" s="14"/>
      <c r="J791" s="21"/>
      <c r="M791" s="24"/>
      <c r="N791" s="24"/>
      <c r="O791" s="24"/>
      <c r="P791" s="24"/>
    </row>
    <row r="792" ht="16.5" customHeight="1">
      <c r="G792" s="62"/>
      <c r="H792" s="21"/>
      <c r="I792" s="14"/>
      <c r="J792" s="21"/>
      <c r="M792" s="24"/>
      <c r="N792" s="24"/>
      <c r="O792" s="24"/>
      <c r="P792" s="24"/>
    </row>
    <row r="793" ht="16.5" customHeight="1">
      <c r="G793" s="62"/>
      <c r="H793" s="21"/>
      <c r="I793" s="14"/>
      <c r="J793" s="21"/>
      <c r="M793" s="24"/>
      <c r="N793" s="24"/>
      <c r="O793" s="24"/>
      <c r="P793" s="24"/>
    </row>
    <row r="794" ht="16.5" customHeight="1">
      <c r="G794" s="62"/>
      <c r="H794" s="21"/>
      <c r="I794" s="14"/>
      <c r="J794" s="21"/>
      <c r="M794" s="24"/>
      <c r="N794" s="24"/>
      <c r="O794" s="24"/>
      <c r="P794" s="24"/>
    </row>
    <row r="795" ht="16.5" customHeight="1">
      <c r="G795" s="62"/>
      <c r="H795" s="21"/>
      <c r="I795" s="14"/>
      <c r="J795" s="21"/>
      <c r="M795" s="24"/>
      <c r="N795" s="24"/>
      <c r="O795" s="24"/>
      <c r="P795" s="24"/>
    </row>
    <row r="796" ht="16.5" customHeight="1">
      <c r="G796" s="62"/>
      <c r="H796" s="21"/>
      <c r="I796" s="14"/>
      <c r="J796" s="21"/>
      <c r="M796" s="24"/>
      <c r="N796" s="24"/>
      <c r="O796" s="24"/>
      <c r="P796" s="24"/>
    </row>
    <row r="797" ht="16.5" customHeight="1">
      <c r="G797" s="62"/>
      <c r="H797" s="21"/>
      <c r="I797" s="14"/>
      <c r="J797" s="21"/>
      <c r="M797" s="24"/>
      <c r="N797" s="24"/>
      <c r="O797" s="24"/>
      <c r="P797" s="24"/>
    </row>
    <row r="798" ht="16.5" customHeight="1">
      <c r="G798" s="62"/>
      <c r="H798" s="21"/>
      <c r="I798" s="14"/>
      <c r="J798" s="21"/>
      <c r="M798" s="24"/>
      <c r="N798" s="24"/>
      <c r="O798" s="24"/>
      <c r="P798" s="24"/>
    </row>
    <row r="799" ht="16.5" customHeight="1">
      <c r="G799" s="62"/>
      <c r="H799" s="21"/>
      <c r="I799" s="14"/>
      <c r="J799" s="21"/>
      <c r="M799" s="24"/>
      <c r="N799" s="24"/>
      <c r="O799" s="24"/>
      <c r="P799" s="24"/>
    </row>
    <row r="800" ht="16.5" customHeight="1">
      <c r="G800" s="62"/>
      <c r="H800" s="21"/>
      <c r="I800" s="14"/>
      <c r="J800" s="21"/>
      <c r="M800" s="24"/>
      <c r="N800" s="24"/>
      <c r="O800" s="24"/>
      <c r="P800" s="24"/>
    </row>
    <row r="801" ht="16.5" customHeight="1">
      <c r="G801" s="62"/>
      <c r="H801" s="21"/>
      <c r="I801" s="14"/>
      <c r="J801" s="21"/>
      <c r="M801" s="24"/>
      <c r="N801" s="24"/>
      <c r="O801" s="24"/>
      <c r="P801" s="24"/>
    </row>
    <row r="802" ht="16.5" customHeight="1">
      <c r="G802" s="62"/>
      <c r="H802" s="21"/>
      <c r="I802" s="14"/>
      <c r="J802" s="21"/>
      <c r="M802" s="24"/>
      <c r="N802" s="24"/>
      <c r="O802" s="24"/>
      <c r="P802" s="24"/>
    </row>
    <row r="803" ht="16.5" customHeight="1">
      <c r="G803" s="62"/>
      <c r="H803" s="21"/>
      <c r="I803" s="14"/>
      <c r="J803" s="21"/>
      <c r="M803" s="24"/>
      <c r="N803" s="24"/>
      <c r="O803" s="24"/>
      <c r="P803" s="24"/>
    </row>
    <row r="804" ht="16.5" customHeight="1">
      <c r="G804" s="62"/>
      <c r="H804" s="21"/>
      <c r="I804" s="14"/>
      <c r="J804" s="21"/>
      <c r="M804" s="24"/>
      <c r="N804" s="24"/>
      <c r="O804" s="24"/>
      <c r="P804" s="24"/>
    </row>
    <row r="805" ht="16.5" customHeight="1">
      <c r="G805" s="62"/>
      <c r="H805" s="21"/>
      <c r="I805" s="14"/>
      <c r="J805" s="21"/>
      <c r="M805" s="24"/>
      <c r="N805" s="24"/>
      <c r="O805" s="24"/>
      <c r="P805" s="24"/>
    </row>
    <row r="806" ht="16.5" customHeight="1">
      <c r="G806" s="62"/>
      <c r="H806" s="21"/>
      <c r="I806" s="14"/>
      <c r="J806" s="21"/>
      <c r="M806" s="24"/>
      <c r="N806" s="24"/>
      <c r="O806" s="24"/>
      <c r="P806" s="24"/>
    </row>
    <row r="807" ht="16.5" customHeight="1">
      <c r="G807" s="62"/>
      <c r="H807" s="21"/>
      <c r="I807" s="14"/>
      <c r="J807" s="21"/>
      <c r="M807" s="24"/>
      <c r="N807" s="24"/>
      <c r="O807" s="24"/>
      <c r="P807" s="24"/>
    </row>
    <row r="808" ht="16.5" customHeight="1">
      <c r="G808" s="62"/>
      <c r="H808" s="21"/>
      <c r="I808" s="14"/>
      <c r="J808" s="21"/>
      <c r="M808" s="24"/>
      <c r="N808" s="24"/>
      <c r="O808" s="24"/>
      <c r="P808" s="24"/>
    </row>
    <row r="809" ht="16.5" customHeight="1">
      <c r="G809" s="62"/>
      <c r="H809" s="21"/>
      <c r="I809" s="14"/>
      <c r="J809" s="21"/>
      <c r="M809" s="24"/>
      <c r="N809" s="24"/>
      <c r="O809" s="24"/>
      <c r="P809" s="24"/>
    </row>
    <row r="810" ht="16.5" customHeight="1">
      <c r="G810" s="62"/>
      <c r="H810" s="21"/>
      <c r="I810" s="14"/>
      <c r="J810" s="21"/>
      <c r="M810" s="24"/>
      <c r="N810" s="24"/>
      <c r="O810" s="24"/>
      <c r="P810" s="24"/>
    </row>
    <row r="811" ht="16.5" customHeight="1">
      <c r="G811" s="62"/>
      <c r="H811" s="21"/>
      <c r="I811" s="14"/>
      <c r="J811" s="21"/>
      <c r="M811" s="24"/>
      <c r="N811" s="24"/>
      <c r="O811" s="24"/>
      <c r="P811" s="24"/>
    </row>
    <row r="812" ht="16.5" customHeight="1">
      <c r="G812" s="62"/>
      <c r="H812" s="21"/>
      <c r="I812" s="14"/>
      <c r="J812" s="21"/>
      <c r="M812" s="24"/>
      <c r="N812" s="24"/>
      <c r="O812" s="24"/>
      <c r="P812" s="24"/>
    </row>
    <row r="813" ht="16.5" customHeight="1">
      <c r="G813" s="62"/>
      <c r="H813" s="21"/>
      <c r="I813" s="14"/>
      <c r="J813" s="21"/>
      <c r="M813" s="24"/>
      <c r="N813" s="24"/>
      <c r="O813" s="24"/>
      <c r="P813" s="24"/>
    </row>
    <row r="814" ht="16.5" customHeight="1">
      <c r="G814" s="62"/>
      <c r="H814" s="21"/>
      <c r="I814" s="14"/>
      <c r="J814" s="21"/>
      <c r="M814" s="24"/>
      <c r="N814" s="24"/>
      <c r="O814" s="24"/>
      <c r="P814" s="24"/>
    </row>
    <row r="815" ht="16.5" customHeight="1">
      <c r="G815" s="62"/>
      <c r="H815" s="21"/>
      <c r="I815" s="14"/>
      <c r="J815" s="21"/>
      <c r="M815" s="24"/>
      <c r="N815" s="24"/>
      <c r="O815" s="24"/>
      <c r="P815" s="24"/>
    </row>
    <row r="816" ht="16.5" customHeight="1">
      <c r="G816" s="62"/>
      <c r="H816" s="21"/>
      <c r="I816" s="14"/>
      <c r="J816" s="21"/>
      <c r="M816" s="24"/>
      <c r="N816" s="24"/>
      <c r="O816" s="24"/>
      <c r="P816" s="24"/>
    </row>
    <row r="817" ht="16.5" customHeight="1">
      <c r="G817" s="62"/>
      <c r="H817" s="21"/>
      <c r="I817" s="14"/>
      <c r="J817" s="21"/>
      <c r="M817" s="24"/>
      <c r="N817" s="24"/>
      <c r="O817" s="24"/>
      <c r="P817" s="24"/>
    </row>
    <row r="818" ht="16.5" customHeight="1">
      <c r="G818" s="62"/>
      <c r="H818" s="21"/>
      <c r="I818" s="14"/>
      <c r="J818" s="21"/>
      <c r="M818" s="24"/>
      <c r="N818" s="24"/>
      <c r="O818" s="24"/>
      <c r="P818" s="24"/>
    </row>
    <row r="819" ht="16.5" customHeight="1">
      <c r="G819" s="62"/>
      <c r="H819" s="21"/>
      <c r="I819" s="14"/>
      <c r="J819" s="21"/>
      <c r="M819" s="24"/>
      <c r="N819" s="24"/>
      <c r="O819" s="24"/>
      <c r="P819" s="24"/>
    </row>
    <row r="820" ht="16.5" customHeight="1">
      <c r="G820" s="62"/>
      <c r="H820" s="21"/>
      <c r="I820" s="14"/>
      <c r="J820" s="21"/>
      <c r="M820" s="24"/>
      <c r="N820" s="24"/>
      <c r="O820" s="24"/>
      <c r="P820" s="24"/>
    </row>
    <row r="821" ht="16.5" customHeight="1">
      <c r="G821" s="62"/>
      <c r="H821" s="21"/>
      <c r="I821" s="14"/>
      <c r="J821" s="21"/>
      <c r="M821" s="24"/>
      <c r="N821" s="24"/>
      <c r="O821" s="24"/>
      <c r="P821" s="24"/>
    </row>
    <row r="822" ht="16.5" customHeight="1">
      <c r="G822" s="62"/>
      <c r="H822" s="21"/>
      <c r="I822" s="14"/>
      <c r="J822" s="21"/>
      <c r="M822" s="24"/>
      <c r="N822" s="24"/>
      <c r="O822" s="24"/>
      <c r="P822" s="24"/>
    </row>
    <row r="823" ht="16.5" customHeight="1">
      <c r="G823" s="62"/>
      <c r="H823" s="21"/>
      <c r="I823" s="14"/>
      <c r="J823" s="21"/>
      <c r="M823" s="24"/>
      <c r="N823" s="24"/>
      <c r="O823" s="24"/>
      <c r="P823" s="24"/>
    </row>
    <row r="824" ht="16.5" customHeight="1">
      <c r="G824" s="62"/>
      <c r="H824" s="21"/>
      <c r="I824" s="14"/>
      <c r="J824" s="21"/>
      <c r="M824" s="24"/>
      <c r="N824" s="24"/>
      <c r="O824" s="24"/>
      <c r="P824" s="24"/>
    </row>
    <row r="825" ht="16.5" customHeight="1">
      <c r="G825" s="62"/>
      <c r="H825" s="21"/>
      <c r="I825" s="14"/>
      <c r="J825" s="21"/>
      <c r="M825" s="24"/>
      <c r="N825" s="24"/>
      <c r="O825" s="24"/>
      <c r="P825" s="24"/>
    </row>
    <row r="826" ht="16.5" customHeight="1">
      <c r="G826" s="62"/>
      <c r="H826" s="21"/>
      <c r="I826" s="14"/>
      <c r="J826" s="21"/>
      <c r="M826" s="24"/>
      <c r="N826" s="24"/>
      <c r="O826" s="24"/>
      <c r="P826" s="24"/>
    </row>
    <row r="827" ht="16.5" customHeight="1">
      <c r="G827" s="62"/>
      <c r="H827" s="21"/>
      <c r="I827" s="14"/>
      <c r="J827" s="21"/>
      <c r="M827" s="24"/>
      <c r="N827" s="24"/>
      <c r="O827" s="24"/>
      <c r="P827" s="24"/>
    </row>
    <row r="828" ht="16.5" customHeight="1">
      <c r="G828" s="62"/>
      <c r="H828" s="21"/>
      <c r="I828" s="14"/>
      <c r="J828" s="21"/>
      <c r="M828" s="24"/>
      <c r="N828" s="24"/>
      <c r="O828" s="24"/>
      <c r="P828" s="24"/>
    </row>
    <row r="829" ht="16.5" customHeight="1">
      <c r="G829" s="62"/>
      <c r="H829" s="21"/>
      <c r="I829" s="14"/>
      <c r="J829" s="21"/>
      <c r="M829" s="24"/>
      <c r="N829" s="24"/>
      <c r="O829" s="24"/>
      <c r="P829" s="24"/>
    </row>
    <row r="830" ht="16.5" customHeight="1">
      <c r="G830" s="62"/>
      <c r="H830" s="21"/>
      <c r="I830" s="14"/>
      <c r="J830" s="21"/>
      <c r="M830" s="24"/>
      <c r="N830" s="24"/>
      <c r="O830" s="24"/>
      <c r="P830" s="24"/>
    </row>
    <row r="831" ht="16.5" customHeight="1">
      <c r="G831" s="62"/>
      <c r="H831" s="21"/>
      <c r="I831" s="14"/>
      <c r="J831" s="21"/>
      <c r="M831" s="24"/>
      <c r="N831" s="24"/>
      <c r="O831" s="24"/>
      <c r="P831" s="24"/>
    </row>
    <row r="832" ht="16.5" customHeight="1">
      <c r="G832" s="62"/>
      <c r="H832" s="21"/>
      <c r="I832" s="14"/>
      <c r="J832" s="21"/>
      <c r="M832" s="24"/>
      <c r="N832" s="24"/>
      <c r="O832" s="24"/>
      <c r="P832" s="24"/>
    </row>
    <row r="833" ht="16.5" customHeight="1">
      <c r="G833" s="62"/>
      <c r="H833" s="21"/>
      <c r="I833" s="14"/>
      <c r="J833" s="21"/>
      <c r="M833" s="24"/>
      <c r="N833" s="24"/>
      <c r="O833" s="24"/>
      <c r="P833" s="24"/>
    </row>
    <row r="834" ht="16.5" customHeight="1">
      <c r="G834" s="62"/>
      <c r="H834" s="21"/>
      <c r="I834" s="14"/>
      <c r="J834" s="21"/>
      <c r="M834" s="24"/>
      <c r="N834" s="24"/>
      <c r="O834" s="24"/>
      <c r="P834" s="24"/>
    </row>
    <row r="835" ht="16.5" customHeight="1">
      <c r="G835" s="62"/>
      <c r="H835" s="21"/>
      <c r="I835" s="14"/>
      <c r="J835" s="21"/>
      <c r="M835" s="24"/>
      <c r="N835" s="24"/>
      <c r="O835" s="24"/>
      <c r="P835" s="24"/>
    </row>
    <row r="836" ht="16.5" customHeight="1">
      <c r="G836" s="62"/>
      <c r="H836" s="21"/>
      <c r="I836" s="14"/>
      <c r="J836" s="21"/>
      <c r="M836" s="24"/>
      <c r="N836" s="24"/>
      <c r="O836" s="24"/>
      <c r="P836" s="24"/>
    </row>
    <row r="837" ht="16.5" customHeight="1">
      <c r="G837" s="62"/>
      <c r="H837" s="21"/>
      <c r="I837" s="14"/>
      <c r="J837" s="21"/>
      <c r="M837" s="24"/>
      <c r="N837" s="24"/>
      <c r="O837" s="24"/>
      <c r="P837" s="24"/>
    </row>
    <row r="838" ht="16.5" customHeight="1">
      <c r="G838" s="62"/>
      <c r="H838" s="21"/>
      <c r="I838" s="14"/>
      <c r="J838" s="21"/>
      <c r="M838" s="24"/>
      <c r="N838" s="24"/>
      <c r="O838" s="24"/>
      <c r="P838" s="24"/>
    </row>
    <row r="839" ht="16.5" customHeight="1">
      <c r="G839" s="62"/>
      <c r="H839" s="21"/>
      <c r="I839" s="14"/>
      <c r="J839" s="21"/>
      <c r="M839" s="24"/>
      <c r="N839" s="24"/>
      <c r="O839" s="24"/>
      <c r="P839" s="24"/>
    </row>
    <row r="840" ht="16.5" customHeight="1">
      <c r="G840" s="62"/>
      <c r="H840" s="21"/>
      <c r="I840" s="14"/>
      <c r="J840" s="21"/>
      <c r="M840" s="24"/>
      <c r="N840" s="24"/>
      <c r="O840" s="24"/>
      <c r="P840" s="24"/>
    </row>
    <row r="841" ht="16.5" customHeight="1">
      <c r="G841" s="62"/>
      <c r="H841" s="21"/>
      <c r="I841" s="14"/>
      <c r="J841" s="21"/>
      <c r="M841" s="24"/>
      <c r="N841" s="24"/>
      <c r="O841" s="24"/>
      <c r="P841" s="24"/>
    </row>
    <row r="842" ht="16.5" customHeight="1">
      <c r="G842" s="62"/>
      <c r="H842" s="21"/>
      <c r="I842" s="14"/>
      <c r="J842" s="21"/>
      <c r="M842" s="24"/>
      <c r="N842" s="24"/>
      <c r="O842" s="24"/>
      <c r="P842" s="24"/>
    </row>
    <row r="843" ht="16.5" customHeight="1">
      <c r="G843" s="62"/>
      <c r="H843" s="21"/>
      <c r="I843" s="14"/>
      <c r="J843" s="21"/>
      <c r="M843" s="24"/>
      <c r="N843" s="24"/>
      <c r="O843" s="24"/>
      <c r="P843" s="24"/>
    </row>
    <row r="844" ht="16.5" customHeight="1">
      <c r="G844" s="62"/>
      <c r="H844" s="21"/>
      <c r="I844" s="14"/>
      <c r="J844" s="21"/>
      <c r="M844" s="24"/>
      <c r="N844" s="24"/>
      <c r="O844" s="24"/>
      <c r="P844" s="24"/>
    </row>
    <row r="845" ht="16.5" customHeight="1">
      <c r="G845" s="62"/>
      <c r="H845" s="21"/>
      <c r="I845" s="14"/>
      <c r="J845" s="21"/>
      <c r="M845" s="24"/>
      <c r="N845" s="24"/>
      <c r="O845" s="24"/>
      <c r="P845" s="24"/>
    </row>
    <row r="846" ht="16.5" customHeight="1">
      <c r="G846" s="62"/>
      <c r="H846" s="21"/>
      <c r="I846" s="14"/>
      <c r="J846" s="21"/>
      <c r="M846" s="24"/>
      <c r="N846" s="24"/>
      <c r="O846" s="24"/>
      <c r="P846" s="24"/>
    </row>
    <row r="847" ht="16.5" customHeight="1">
      <c r="G847" s="62"/>
      <c r="H847" s="21"/>
      <c r="I847" s="14"/>
      <c r="J847" s="21"/>
      <c r="M847" s="24"/>
      <c r="N847" s="24"/>
      <c r="O847" s="24"/>
      <c r="P847" s="24"/>
    </row>
    <row r="848" ht="16.5" customHeight="1">
      <c r="G848" s="62"/>
      <c r="H848" s="21"/>
      <c r="I848" s="14"/>
      <c r="J848" s="21"/>
      <c r="M848" s="24"/>
      <c r="N848" s="24"/>
      <c r="O848" s="24"/>
      <c r="P848" s="24"/>
    </row>
    <row r="849" ht="16.5" customHeight="1">
      <c r="G849" s="62"/>
      <c r="H849" s="21"/>
      <c r="I849" s="14"/>
      <c r="J849" s="21"/>
      <c r="M849" s="24"/>
      <c r="N849" s="24"/>
      <c r="O849" s="24"/>
      <c r="P849" s="24"/>
    </row>
    <row r="850" ht="16.5" customHeight="1">
      <c r="G850" s="62"/>
      <c r="H850" s="21"/>
      <c r="I850" s="14"/>
      <c r="J850" s="21"/>
      <c r="M850" s="24"/>
      <c r="N850" s="24"/>
      <c r="O850" s="24"/>
      <c r="P850" s="24"/>
    </row>
    <row r="851" ht="16.5" customHeight="1">
      <c r="G851" s="62"/>
      <c r="H851" s="21"/>
      <c r="I851" s="14"/>
      <c r="J851" s="21"/>
      <c r="M851" s="24"/>
      <c r="N851" s="24"/>
      <c r="O851" s="24"/>
      <c r="P851" s="24"/>
    </row>
    <row r="852" ht="16.5" customHeight="1">
      <c r="G852" s="62"/>
      <c r="H852" s="21"/>
      <c r="I852" s="14"/>
      <c r="J852" s="21"/>
      <c r="M852" s="24"/>
      <c r="N852" s="24"/>
      <c r="O852" s="24"/>
      <c r="P852" s="24"/>
    </row>
    <row r="853" ht="16.5" customHeight="1">
      <c r="G853" s="62"/>
      <c r="H853" s="21"/>
      <c r="I853" s="14"/>
      <c r="J853" s="21"/>
      <c r="M853" s="24"/>
      <c r="N853" s="24"/>
      <c r="O853" s="24"/>
      <c r="P853" s="24"/>
    </row>
    <row r="854" ht="16.5" customHeight="1">
      <c r="G854" s="62"/>
      <c r="H854" s="21"/>
      <c r="I854" s="14"/>
      <c r="J854" s="21"/>
      <c r="M854" s="24"/>
      <c r="N854" s="24"/>
      <c r="O854" s="24"/>
      <c r="P854" s="24"/>
    </row>
    <row r="855" ht="16.5" customHeight="1">
      <c r="G855" s="62"/>
      <c r="H855" s="21"/>
      <c r="I855" s="14"/>
      <c r="J855" s="21"/>
      <c r="M855" s="24"/>
      <c r="N855" s="24"/>
      <c r="O855" s="24"/>
      <c r="P855" s="24"/>
    </row>
    <row r="856" ht="16.5" customHeight="1">
      <c r="G856" s="62"/>
      <c r="H856" s="21"/>
      <c r="I856" s="14"/>
      <c r="J856" s="21"/>
      <c r="M856" s="24"/>
      <c r="N856" s="24"/>
      <c r="O856" s="24"/>
      <c r="P856" s="24"/>
    </row>
    <row r="857" ht="16.5" customHeight="1">
      <c r="G857" s="62"/>
      <c r="H857" s="21"/>
      <c r="I857" s="14"/>
      <c r="J857" s="21"/>
      <c r="M857" s="24"/>
      <c r="N857" s="24"/>
      <c r="O857" s="24"/>
      <c r="P857" s="24"/>
    </row>
    <row r="858" ht="16.5" customHeight="1">
      <c r="G858" s="62"/>
      <c r="H858" s="21"/>
      <c r="I858" s="14"/>
      <c r="J858" s="21"/>
      <c r="M858" s="24"/>
      <c r="N858" s="24"/>
      <c r="O858" s="24"/>
      <c r="P858" s="24"/>
    </row>
    <row r="859" ht="16.5" customHeight="1">
      <c r="G859" s="62"/>
      <c r="H859" s="21"/>
      <c r="I859" s="14"/>
      <c r="J859" s="21"/>
      <c r="M859" s="24"/>
      <c r="N859" s="24"/>
      <c r="O859" s="24"/>
      <c r="P859" s="24"/>
    </row>
    <row r="860" ht="16.5" customHeight="1">
      <c r="G860" s="62"/>
      <c r="H860" s="21"/>
      <c r="I860" s="14"/>
      <c r="J860" s="21"/>
      <c r="M860" s="24"/>
      <c r="N860" s="24"/>
      <c r="O860" s="24"/>
      <c r="P860" s="24"/>
    </row>
    <row r="861" ht="16.5" customHeight="1">
      <c r="G861" s="62"/>
      <c r="H861" s="21"/>
      <c r="I861" s="14"/>
      <c r="J861" s="21"/>
      <c r="M861" s="24"/>
      <c r="N861" s="24"/>
      <c r="O861" s="24"/>
      <c r="P861" s="24"/>
    </row>
    <row r="862" ht="16.5" customHeight="1">
      <c r="G862" s="62"/>
      <c r="H862" s="21"/>
      <c r="I862" s="14"/>
      <c r="J862" s="21"/>
      <c r="M862" s="24"/>
      <c r="N862" s="24"/>
      <c r="O862" s="24"/>
      <c r="P862" s="24"/>
    </row>
    <row r="863" ht="16.5" customHeight="1">
      <c r="G863" s="62"/>
      <c r="H863" s="21"/>
      <c r="I863" s="14"/>
      <c r="J863" s="21"/>
      <c r="M863" s="24"/>
      <c r="N863" s="24"/>
      <c r="O863" s="24"/>
      <c r="P863" s="24"/>
    </row>
    <row r="864" ht="16.5" customHeight="1">
      <c r="G864" s="62"/>
      <c r="H864" s="21"/>
      <c r="I864" s="14"/>
      <c r="J864" s="21"/>
      <c r="M864" s="24"/>
      <c r="N864" s="24"/>
      <c r="O864" s="24"/>
      <c r="P864" s="24"/>
    </row>
    <row r="865" ht="16.5" customHeight="1">
      <c r="G865" s="62"/>
      <c r="H865" s="21"/>
      <c r="I865" s="14"/>
      <c r="J865" s="21"/>
      <c r="M865" s="24"/>
      <c r="N865" s="24"/>
      <c r="O865" s="24"/>
      <c r="P865" s="24"/>
    </row>
    <row r="866" ht="16.5" customHeight="1">
      <c r="G866" s="62"/>
      <c r="H866" s="21"/>
      <c r="I866" s="14"/>
      <c r="J866" s="21"/>
      <c r="M866" s="24"/>
      <c r="N866" s="24"/>
      <c r="O866" s="24"/>
      <c r="P866" s="24"/>
    </row>
    <row r="867" ht="16.5" customHeight="1">
      <c r="G867" s="62"/>
      <c r="H867" s="21"/>
      <c r="I867" s="14"/>
      <c r="J867" s="21"/>
      <c r="M867" s="24"/>
      <c r="N867" s="24"/>
      <c r="O867" s="24"/>
      <c r="P867" s="24"/>
    </row>
    <row r="868" ht="16.5" customHeight="1">
      <c r="G868" s="62"/>
      <c r="H868" s="21"/>
      <c r="I868" s="14"/>
      <c r="J868" s="21"/>
      <c r="M868" s="24"/>
      <c r="N868" s="24"/>
      <c r="O868" s="24"/>
      <c r="P868" s="24"/>
    </row>
    <row r="869" ht="16.5" customHeight="1">
      <c r="G869" s="62"/>
      <c r="H869" s="21"/>
      <c r="I869" s="14"/>
      <c r="J869" s="21"/>
      <c r="M869" s="24"/>
      <c r="N869" s="24"/>
      <c r="O869" s="24"/>
      <c r="P869" s="24"/>
    </row>
    <row r="870" ht="16.5" customHeight="1">
      <c r="G870" s="62"/>
      <c r="H870" s="21"/>
      <c r="I870" s="14"/>
      <c r="J870" s="21"/>
      <c r="M870" s="24"/>
      <c r="N870" s="24"/>
      <c r="O870" s="24"/>
      <c r="P870" s="24"/>
    </row>
    <row r="871" ht="16.5" customHeight="1">
      <c r="G871" s="62"/>
      <c r="H871" s="21"/>
      <c r="I871" s="14"/>
      <c r="J871" s="21"/>
      <c r="M871" s="24"/>
      <c r="N871" s="24"/>
      <c r="O871" s="24"/>
      <c r="P871" s="24"/>
    </row>
    <row r="872" ht="16.5" customHeight="1">
      <c r="G872" s="62"/>
      <c r="H872" s="21"/>
      <c r="I872" s="14"/>
      <c r="J872" s="21"/>
      <c r="M872" s="24"/>
      <c r="N872" s="24"/>
      <c r="O872" s="24"/>
      <c r="P872" s="24"/>
    </row>
    <row r="873" ht="16.5" customHeight="1">
      <c r="G873" s="62"/>
      <c r="H873" s="21"/>
      <c r="I873" s="14"/>
      <c r="J873" s="21"/>
      <c r="M873" s="24"/>
      <c r="N873" s="24"/>
      <c r="O873" s="24"/>
      <c r="P873" s="24"/>
    </row>
    <row r="874" ht="16.5" customHeight="1">
      <c r="G874" s="62"/>
      <c r="H874" s="21"/>
      <c r="I874" s="14"/>
      <c r="J874" s="21"/>
      <c r="M874" s="24"/>
      <c r="N874" s="24"/>
      <c r="O874" s="24"/>
      <c r="P874" s="24"/>
    </row>
    <row r="875" ht="16.5" customHeight="1">
      <c r="G875" s="62"/>
      <c r="H875" s="21"/>
      <c r="I875" s="14"/>
      <c r="J875" s="21"/>
      <c r="M875" s="24"/>
      <c r="N875" s="24"/>
      <c r="O875" s="24"/>
      <c r="P875" s="24"/>
    </row>
    <row r="876" ht="16.5" customHeight="1">
      <c r="G876" s="62"/>
      <c r="H876" s="21"/>
      <c r="I876" s="14"/>
      <c r="J876" s="21"/>
      <c r="M876" s="24"/>
      <c r="N876" s="24"/>
      <c r="O876" s="24"/>
      <c r="P876" s="24"/>
    </row>
    <row r="877" ht="16.5" customHeight="1">
      <c r="G877" s="62"/>
      <c r="H877" s="21"/>
      <c r="I877" s="14"/>
      <c r="J877" s="21"/>
      <c r="M877" s="24"/>
      <c r="N877" s="24"/>
      <c r="O877" s="24"/>
      <c r="P877" s="24"/>
    </row>
    <row r="878" ht="16.5" customHeight="1">
      <c r="G878" s="62"/>
      <c r="H878" s="21"/>
      <c r="I878" s="14"/>
      <c r="J878" s="21"/>
      <c r="M878" s="24"/>
      <c r="N878" s="24"/>
      <c r="O878" s="24"/>
      <c r="P878" s="24"/>
    </row>
    <row r="879" ht="16.5" customHeight="1">
      <c r="G879" s="62"/>
      <c r="H879" s="21"/>
      <c r="I879" s="14"/>
      <c r="J879" s="21"/>
      <c r="M879" s="24"/>
      <c r="N879" s="24"/>
      <c r="O879" s="24"/>
      <c r="P879" s="24"/>
    </row>
    <row r="880" ht="16.5" customHeight="1">
      <c r="G880" s="62"/>
      <c r="H880" s="21"/>
      <c r="I880" s="14"/>
      <c r="J880" s="21"/>
      <c r="M880" s="24"/>
      <c r="N880" s="24"/>
      <c r="O880" s="24"/>
      <c r="P880" s="24"/>
    </row>
    <row r="881" ht="16.5" customHeight="1">
      <c r="G881" s="62"/>
      <c r="H881" s="21"/>
      <c r="I881" s="14"/>
      <c r="J881" s="21"/>
      <c r="M881" s="24"/>
      <c r="N881" s="24"/>
      <c r="O881" s="24"/>
      <c r="P881" s="24"/>
    </row>
    <row r="882" ht="16.5" customHeight="1">
      <c r="G882" s="62"/>
      <c r="H882" s="21"/>
      <c r="I882" s="14"/>
      <c r="J882" s="21"/>
      <c r="M882" s="24"/>
      <c r="N882" s="24"/>
      <c r="O882" s="24"/>
      <c r="P882" s="24"/>
    </row>
    <row r="883" ht="16.5" customHeight="1">
      <c r="G883" s="62"/>
      <c r="H883" s="21"/>
      <c r="I883" s="14"/>
      <c r="J883" s="21"/>
      <c r="M883" s="24"/>
      <c r="N883" s="24"/>
      <c r="O883" s="24"/>
      <c r="P883" s="24"/>
    </row>
    <row r="884" ht="16.5" customHeight="1">
      <c r="G884" s="62"/>
      <c r="H884" s="21"/>
      <c r="I884" s="14"/>
      <c r="J884" s="21"/>
      <c r="M884" s="24"/>
      <c r="N884" s="24"/>
      <c r="O884" s="24"/>
      <c r="P884" s="24"/>
    </row>
    <row r="885" ht="16.5" customHeight="1">
      <c r="G885" s="62"/>
      <c r="H885" s="21"/>
      <c r="I885" s="14"/>
      <c r="J885" s="21"/>
      <c r="M885" s="24"/>
      <c r="N885" s="24"/>
      <c r="O885" s="24"/>
      <c r="P885" s="24"/>
    </row>
    <row r="886" ht="16.5" customHeight="1">
      <c r="G886" s="62"/>
      <c r="H886" s="21"/>
      <c r="I886" s="14"/>
      <c r="J886" s="21"/>
      <c r="M886" s="24"/>
      <c r="N886" s="24"/>
      <c r="O886" s="24"/>
      <c r="P886" s="24"/>
    </row>
    <row r="887" ht="16.5" customHeight="1">
      <c r="G887" s="62"/>
      <c r="H887" s="21"/>
      <c r="I887" s="14"/>
      <c r="J887" s="21"/>
      <c r="M887" s="24"/>
      <c r="N887" s="24"/>
      <c r="O887" s="24"/>
      <c r="P887" s="24"/>
    </row>
    <row r="888" ht="16.5" customHeight="1">
      <c r="G888" s="62"/>
      <c r="H888" s="21"/>
      <c r="I888" s="14"/>
      <c r="J888" s="21"/>
      <c r="M888" s="24"/>
      <c r="N888" s="24"/>
      <c r="O888" s="24"/>
      <c r="P888" s="24"/>
    </row>
    <row r="889" ht="16.5" customHeight="1">
      <c r="G889" s="62"/>
      <c r="H889" s="21"/>
      <c r="I889" s="14"/>
      <c r="J889" s="21"/>
      <c r="M889" s="24"/>
      <c r="N889" s="24"/>
      <c r="O889" s="24"/>
      <c r="P889" s="24"/>
    </row>
    <row r="890" ht="16.5" customHeight="1">
      <c r="G890" s="62"/>
      <c r="H890" s="21"/>
      <c r="I890" s="14"/>
      <c r="J890" s="21"/>
      <c r="M890" s="24"/>
      <c r="N890" s="24"/>
      <c r="O890" s="24"/>
      <c r="P890" s="24"/>
    </row>
    <row r="891" ht="16.5" customHeight="1">
      <c r="G891" s="62"/>
      <c r="H891" s="21"/>
      <c r="I891" s="14"/>
      <c r="J891" s="21"/>
      <c r="M891" s="24"/>
      <c r="N891" s="24"/>
      <c r="O891" s="24"/>
      <c r="P891" s="24"/>
    </row>
    <row r="892" ht="16.5" customHeight="1">
      <c r="G892" s="62"/>
      <c r="H892" s="21"/>
      <c r="I892" s="14"/>
      <c r="J892" s="21"/>
      <c r="M892" s="24"/>
      <c r="N892" s="24"/>
      <c r="O892" s="24"/>
      <c r="P892" s="24"/>
    </row>
    <row r="893" ht="16.5" customHeight="1">
      <c r="G893" s="62"/>
      <c r="H893" s="21"/>
      <c r="I893" s="14"/>
      <c r="J893" s="21"/>
      <c r="M893" s="24"/>
      <c r="N893" s="24"/>
      <c r="O893" s="24"/>
      <c r="P893" s="24"/>
    </row>
    <row r="894" ht="16.5" customHeight="1">
      <c r="G894" s="62"/>
      <c r="H894" s="21"/>
      <c r="I894" s="14"/>
      <c r="J894" s="21"/>
      <c r="M894" s="24"/>
      <c r="N894" s="24"/>
      <c r="O894" s="24"/>
      <c r="P894" s="24"/>
    </row>
    <row r="895" ht="16.5" customHeight="1">
      <c r="G895" s="62"/>
      <c r="H895" s="21"/>
      <c r="I895" s="14"/>
      <c r="J895" s="21"/>
      <c r="M895" s="24"/>
      <c r="N895" s="24"/>
      <c r="O895" s="24"/>
      <c r="P895" s="24"/>
    </row>
    <row r="896" ht="16.5" customHeight="1">
      <c r="G896" s="62"/>
      <c r="H896" s="21"/>
      <c r="I896" s="14"/>
      <c r="J896" s="21"/>
      <c r="M896" s="24"/>
      <c r="N896" s="24"/>
      <c r="O896" s="24"/>
      <c r="P896" s="24"/>
    </row>
    <row r="897" ht="16.5" customHeight="1">
      <c r="G897" s="62"/>
      <c r="H897" s="21"/>
      <c r="I897" s="14"/>
      <c r="J897" s="21"/>
      <c r="M897" s="24"/>
      <c r="N897" s="24"/>
      <c r="O897" s="24"/>
      <c r="P897" s="24"/>
    </row>
    <row r="898" ht="16.5" customHeight="1">
      <c r="G898" s="62"/>
      <c r="H898" s="21"/>
      <c r="I898" s="14"/>
      <c r="J898" s="21"/>
      <c r="M898" s="24"/>
      <c r="N898" s="24"/>
      <c r="O898" s="24"/>
      <c r="P898" s="24"/>
    </row>
    <row r="899" ht="16.5" customHeight="1">
      <c r="G899" s="62"/>
      <c r="H899" s="21"/>
      <c r="I899" s="14"/>
      <c r="J899" s="21"/>
      <c r="M899" s="24"/>
      <c r="N899" s="24"/>
      <c r="O899" s="24"/>
      <c r="P899" s="24"/>
    </row>
    <row r="900" ht="16.5" customHeight="1">
      <c r="G900" s="62"/>
      <c r="H900" s="21"/>
      <c r="I900" s="14"/>
      <c r="J900" s="21"/>
      <c r="M900" s="24"/>
      <c r="N900" s="24"/>
      <c r="O900" s="24"/>
      <c r="P900" s="24"/>
    </row>
    <row r="901" ht="16.5" customHeight="1">
      <c r="G901" s="62"/>
      <c r="H901" s="21"/>
      <c r="I901" s="14"/>
      <c r="J901" s="21"/>
      <c r="M901" s="24"/>
      <c r="N901" s="24"/>
      <c r="O901" s="24"/>
      <c r="P901" s="24"/>
    </row>
    <row r="902" ht="16.5" customHeight="1">
      <c r="G902" s="62"/>
      <c r="H902" s="21"/>
      <c r="I902" s="14"/>
      <c r="J902" s="21"/>
      <c r="M902" s="24"/>
      <c r="N902" s="24"/>
      <c r="O902" s="24"/>
      <c r="P902" s="24"/>
    </row>
    <row r="903" ht="16.5" customHeight="1">
      <c r="G903" s="62"/>
      <c r="H903" s="21"/>
      <c r="I903" s="14"/>
      <c r="J903" s="21"/>
      <c r="M903" s="24"/>
      <c r="N903" s="24"/>
      <c r="O903" s="24"/>
      <c r="P903" s="24"/>
    </row>
    <row r="904" ht="16.5" customHeight="1">
      <c r="G904" s="62"/>
      <c r="H904" s="21"/>
      <c r="I904" s="14"/>
      <c r="J904" s="21"/>
      <c r="M904" s="24"/>
      <c r="N904" s="24"/>
      <c r="O904" s="24"/>
      <c r="P904" s="24"/>
    </row>
    <row r="905" ht="16.5" customHeight="1">
      <c r="G905" s="62"/>
      <c r="H905" s="21"/>
      <c r="I905" s="14"/>
      <c r="J905" s="21"/>
      <c r="M905" s="24"/>
      <c r="N905" s="24"/>
      <c r="O905" s="24"/>
      <c r="P905" s="24"/>
    </row>
    <row r="906" ht="16.5" customHeight="1">
      <c r="G906" s="62"/>
      <c r="H906" s="21"/>
      <c r="I906" s="14"/>
      <c r="J906" s="21"/>
      <c r="M906" s="24"/>
      <c r="N906" s="24"/>
      <c r="O906" s="24"/>
      <c r="P906" s="24"/>
    </row>
    <row r="907" ht="16.5" customHeight="1">
      <c r="G907" s="62"/>
      <c r="H907" s="21"/>
      <c r="I907" s="14"/>
      <c r="J907" s="21"/>
      <c r="M907" s="24"/>
      <c r="N907" s="24"/>
      <c r="O907" s="24"/>
      <c r="P907" s="24"/>
    </row>
    <row r="908" ht="16.5" customHeight="1">
      <c r="G908" s="62"/>
      <c r="H908" s="21"/>
      <c r="I908" s="14"/>
      <c r="J908" s="21"/>
      <c r="M908" s="24"/>
      <c r="N908" s="24"/>
      <c r="O908" s="24"/>
      <c r="P908" s="24"/>
    </row>
    <row r="909" ht="16.5" customHeight="1">
      <c r="G909" s="62"/>
      <c r="H909" s="21"/>
      <c r="I909" s="14"/>
      <c r="J909" s="21"/>
      <c r="M909" s="24"/>
      <c r="N909" s="24"/>
      <c r="O909" s="24"/>
      <c r="P909" s="24"/>
    </row>
    <row r="910" ht="16.5" customHeight="1">
      <c r="G910" s="62"/>
      <c r="H910" s="21"/>
      <c r="I910" s="14"/>
      <c r="J910" s="21"/>
      <c r="M910" s="24"/>
      <c r="N910" s="24"/>
      <c r="O910" s="24"/>
      <c r="P910" s="24"/>
    </row>
    <row r="911" ht="16.5" customHeight="1">
      <c r="G911" s="62"/>
      <c r="H911" s="21"/>
      <c r="I911" s="14"/>
      <c r="J911" s="21"/>
      <c r="M911" s="24"/>
      <c r="N911" s="24"/>
      <c r="O911" s="24"/>
      <c r="P911" s="24"/>
    </row>
    <row r="912" ht="16.5" customHeight="1">
      <c r="G912" s="62"/>
      <c r="H912" s="21"/>
      <c r="I912" s="14"/>
      <c r="J912" s="21"/>
      <c r="M912" s="24"/>
      <c r="N912" s="24"/>
      <c r="O912" s="24"/>
      <c r="P912" s="24"/>
    </row>
    <row r="913" ht="16.5" customHeight="1">
      <c r="G913" s="62"/>
      <c r="H913" s="21"/>
      <c r="I913" s="14"/>
      <c r="J913" s="21"/>
      <c r="M913" s="24"/>
      <c r="N913" s="24"/>
      <c r="O913" s="24"/>
      <c r="P913" s="24"/>
    </row>
    <row r="914" ht="16.5" customHeight="1">
      <c r="G914" s="62"/>
      <c r="H914" s="21"/>
      <c r="I914" s="14"/>
      <c r="J914" s="21"/>
      <c r="M914" s="24"/>
      <c r="N914" s="24"/>
      <c r="O914" s="24"/>
      <c r="P914" s="24"/>
    </row>
    <row r="915" ht="16.5" customHeight="1">
      <c r="G915" s="62"/>
      <c r="H915" s="21"/>
      <c r="I915" s="14"/>
      <c r="J915" s="21"/>
      <c r="M915" s="24"/>
      <c r="N915" s="24"/>
      <c r="O915" s="24"/>
      <c r="P915" s="24"/>
    </row>
    <row r="916" ht="16.5" customHeight="1">
      <c r="G916" s="62"/>
      <c r="H916" s="21"/>
      <c r="I916" s="14"/>
      <c r="J916" s="21"/>
      <c r="M916" s="24"/>
      <c r="N916" s="24"/>
      <c r="O916" s="24"/>
      <c r="P916" s="24"/>
    </row>
    <row r="917" ht="16.5" customHeight="1">
      <c r="G917" s="62"/>
      <c r="H917" s="21"/>
      <c r="I917" s="14"/>
      <c r="J917" s="21"/>
      <c r="M917" s="24"/>
      <c r="N917" s="24"/>
      <c r="O917" s="24"/>
      <c r="P917" s="24"/>
    </row>
    <row r="918" ht="16.5" customHeight="1">
      <c r="G918" s="62"/>
      <c r="H918" s="21"/>
      <c r="I918" s="14"/>
      <c r="J918" s="21"/>
      <c r="M918" s="24"/>
      <c r="N918" s="24"/>
      <c r="O918" s="24"/>
      <c r="P918" s="24"/>
    </row>
    <row r="919" ht="16.5" customHeight="1">
      <c r="G919" s="62"/>
      <c r="H919" s="21"/>
      <c r="I919" s="14"/>
      <c r="J919" s="21"/>
      <c r="M919" s="24"/>
      <c r="N919" s="24"/>
      <c r="O919" s="24"/>
      <c r="P919" s="24"/>
    </row>
    <row r="920" ht="16.5" customHeight="1">
      <c r="G920" s="62"/>
      <c r="H920" s="21"/>
      <c r="I920" s="14"/>
      <c r="J920" s="21"/>
      <c r="M920" s="24"/>
      <c r="N920" s="24"/>
      <c r="O920" s="24"/>
      <c r="P920" s="24"/>
    </row>
    <row r="921" ht="16.5" customHeight="1">
      <c r="G921" s="62"/>
      <c r="H921" s="21"/>
      <c r="I921" s="14"/>
      <c r="J921" s="21"/>
      <c r="M921" s="24"/>
      <c r="N921" s="24"/>
      <c r="O921" s="24"/>
      <c r="P921" s="24"/>
    </row>
    <row r="922" ht="16.5" customHeight="1">
      <c r="G922" s="62"/>
      <c r="H922" s="21"/>
      <c r="I922" s="14"/>
      <c r="J922" s="21"/>
      <c r="M922" s="24"/>
      <c r="N922" s="24"/>
      <c r="O922" s="24"/>
      <c r="P922" s="24"/>
    </row>
    <row r="923" ht="16.5" customHeight="1">
      <c r="G923" s="62"/>
      <c r="H923" s="21"/>
      <c r="I923" s="14"/>
      <c r="J923" s="21"/>
      <c r="M923" s="24"/>
      <c r="N923" s="24"/>
      <c r="O923" s="24"/>
      <c r="P923" s="24"/>
    </row>
    <row r="924" ht="16.5" customHeight="1">
      <c r="G924" s="62"/>
      <c r="H924" s="21"/>
      <c r="I924" s="14"/>
      <c r="J924" s="21"/>
      <c r="M924" s="24"/>
      <c r="N924" s="24"/>
      <c r="O924" s="24"/>
      <c r="P924" s="24"/>
    </row>
    <row r="925" ht="16.5" customHeight="1">
      <c r="G925" s="62"/>
      <c r="H925" s="21"/>
      <c r="I925" s="14"/>
      <c r="J925" s="21"/>
      <c r="M925" s="24"/>
      <c r="N925" s="24"/>
      <c r="O925" s="24"/>
      <c r="P925" s="24"/>
    </row>
    <row r="926" ht="16.5" customHeight="1">
      <c r="G926" s="62"/>
      <c r="H926" s="21"/>
      <c r="I926" s="14"/>
      <c r="J926" s="21"/>
      <c r="M926" s="24"/>
      <c r="N926" s="24"/>
      <c r="O926" s="24"/>
      <c r="P926" s="24"/>
    </row>
    <row r="927" ht="16.5" customHeight="1">
      <c r="G927" s="62"/>
      <c r="H927" s="21"/>
      <c r="I927" s="14"/>
      <c r="J927" s="21"/>
      <c r="M927" s="24"/>
      <c r="N927" s="24"/>
      <c r="O927" s="24"/>
      <c r="P927" s="24"/>
    </row>
    <row r="928" ht="16.5" customHeight="1">
      <c r="G928" s="62"/>
      <c r="H928" s="21"/>
      <c r="I928" s="14"/>
      <c r="J928" s="21"/>
      <c r="M928" s="24"/>
      <c r="N928" s="24"/>
      <c r="O928" s="24"/>
      <c r="P928" s="24"/>
    </row>
    <row r="929" ht="16.5" customHeight="1">
      <c r="G929" s="62"/>
      <c r="H929" s="21"/>
      <c r="I929" s="14"/>
      <c r="J929" s="21"/>
      <c r="M929" s="24"/>
      <c r="N929" s="24"/>
      <c r="O929" s="24"/>
      <c r="P929" s="24"/>
    </row>
    <row r="930" ht="16.5" customHeight="1">
      <c r="G930" s="62"/>
      <c r="H930" s="21"/>
      <c r="I930" s="14"/>
      <c r="J930" s="21"/>
      <c r="M930" s="24"/>
      <c r="N930" s="24"/>
      <c r="O930" s="24"/>
      <c r="P930" s="24"/>
    </row>
    <row r="931" ht="16.5" customHeight="1">
      <c r="G931" s="62"/>
      <c r="H931" s="21"/>
      <c r="I931" s="14"/>
      <c r="J931" s="21"/>
      <c r="M931" s="24"/>
      <c r="N931" s="24"/>
      <c r="O931" s="24"/>
      <c r="P931" s="24"/>
    </row>
    <row r="932" ht="16.5" customHeight="1">
      <c r="G932" s="62"/>
      <c r="H932" s="21"/>
      <c r="I932" s="14"/>
      <c r="J932" s="21"/>
      <c r="M932" s="24"/>
      <c r="N932" s="24"/>
      <c r="O932" s="24"/>
      <c r="P932" s="24"/>
    </row>
    <row r="933" ht="16.5" customHeight="1">
      <c r="G933" s="62"/>
      <c r="H933" s="21"/>
      <c r="I933" s="14"/>
      <c r="J933" s="21"/>
      <c r="M933" s="24"/>
      <c r="N933" s="24"/>
      <c r="O933" s="24"/>
      <c r="P933" s="24"/>
    </row>
    <row r="934" ht="16.5" customHeight="1">
      <c r="G934" s="62"/>
      <c r="H934" s="21"/>
      <c r="I934" s="14"/>
      <c r="J934" s="21"/>
      <c r="M934" s="24"/>
      <c r="N934" s="24"/>
      <c r="O934" s="24"/>
      <c r="P934" s="24"/>
    </row>
    <row r="935" ht="16.5" customHeight="1">
      <c r="G935" s="62"/>
      <c r="H935" s="21"/>
      <c r="I935" s="14"/>
      <c r="J935" s="21"/>
      <c r="M935" s="24"/>
      <c r="N935" s="24"/>
      <c r="O935" s="24"/>
      <c r="P935" s="24"/>
    </row>
    <row r="936" ht="16.5" customHeight="1">
      <c r="G936" s="62"/>
      <c r="H936" s="21"/>
      <c r="I936" s="14"/>
      <c r="J936" s="21"/>
      <c r="M936" s="24"/>
      <c r="N936" s="24"/>
      <c r="O936" s="24"/>
      <c r="P936" s="24"/>
    </row>
    <row r="937" ht="16.5" customHeight="1">
      <c r="G937" s="62"/>
      <c r="H937" s="21"/>
      <c r="I937" s="14"/>
      <c r="J937" s="21"/>
      <c r="M937" s="24"/>
      <c r="N937" s="24"/>
      <c r="O937" s="24"/>
      <c r="P937" s="24"/>
    </row>
    <row r="938" ht="16.5" customHeight="1">
      <c r="G938" s="62"/>
      <c r="H938" s="21"/>
      <c r="I938" s="14"/>
      <c r="J938" s="21"/>
      <c r="M938" s="24"/>
      <c r="N938" s="24"/>
      <c r="O938" s="24"/>
      <c r="P938" s="24"/>
    </row>
    <row r="939" ht="16.5" customHeight="1">
      <c r="G939" s="62"/>
      <c r="H939" s="21"/>
      <c r="I939" s="14"/>
      <c r="J939" s="21"/>
      <c r="M939" s="24"/>
      <c r="N939" s="24"/>
      <c r="O939" s="24"/>
      <c r="P939" s="24"/>
    </row>
    <row r="940" ht="16.5" customHeight="1">
      <c r="G940" s="62"/>
      <c r="H940" s="21"/>
      <c r="I940" s="14"/>
      <c r="J940" s="21"/>
      <c r="M940" s="24"/>
      <c r="N940" s="24"/>
      <c r="O940" s="24"/>
      <c r="P940" s="24"/>
    </row>
    <row r="941" ht="16.5" customHeight="1">
      <c r="G941" s="62"/>
      <c r="H941" s="21"/>
      <c r="I941" s="14"/>
      <c r="J941" s="21"/>
      <c r="M941" s="24"/>
      <c r="N941" s="24"/>
      <c r="O941" s="24"/>
      <c r="P941" s="24"/>
    </row>
    <row r="942" ht="16.5" customHeight="1">
      <c r="G942" s="62"/>
      <c r="H942" s="21"/>
      <c r="I942" s="14"/>
      <c r="J942" s="21"/>
      <c r="M942" s="24"/>
      <c r="N942" s="24"/>
      <c r="O942" s="24"/>
      <c r="P942" s="24"/>
    </row>
    <row r="943" ht="16.5" customHeight="1">
      <c r="G943" s="62"/>
      <c r="H943" s="21"/>
      <c r="I943" s="14"/>
      <c r="J943" s="21"/>
      <c r="M943" s="24"/>
      <c r="N943" s="24"/>
      <c r="O943" s="24"/>
      <c r="P943" s="24"/>
    </row>
    <row r="944" ht="16.5" customHeight="1">
      <c r="G944" s="62"/>
      <c r="H944" s="21"/>
      <c r="I944" s="14"/>
      <c r="J944" s="21"/>
      <c r="M944" s="24"/>
      <c r="N944" s="24"/>
      <c r="O944" s="24"/>
      <c r="P944" s="24"/>
    </row>
    <row r="945" ht="16.5" customHeight="1">
      <c r="G945" s="62"/>
      <c r="H945" s="21"/>
      <c r="I945" s="14"/>
      <c r="J945" s="21"/>
      <c r="M945" s="24"/>
      <c r="N945" s="24"/>
      <c r="O945" s="24"/>
      <c r="P945" s="24"/>
    </row>
    <row r="946" ht="16.5" customHeight="1">
      <c r="G946" s="62"/>
      <c r="H946" s="21"/>
      <c r="I946" s="14"/>
      <c r="J946" s="21"/>
      <c r="M946" s="24"/>
      <c r="N946" s="24"/>
      <c r="O946" s="24"/>
      <c r="P946" s="24"/>
    </row>
    <row r="947" ht="16.5" customHeight="1">
      <c r="G947" s="62"/>
      <c r="H947" s="21"/>
      <c r="I947" s="14"/>
      <c r="J947" s="21"/>
      <c r="M947" s="24"/>
      <c r="N947" s="24"/>
      <c r="O947" s="24"/>
      <c r="P947" s="24"/>
    </row>
    <row r="948" ht="16.5" customHeight="1">
      <c r="G948" s="62"/>
      <c r="H948" s="21"/>
      <c r="I948" s="14"/>
      <c r="J948" s="21"/>
      <c r="M948" s="24"/>
      <c r="N948" s="24"/>
      <c r="O948" s="24"/>
      <c r="P948" s="24"/>
    </row>
    <row r="949" ht="16.5" customHeight="1">
      <c r="G949" s="62"/>
      <c r="H949" s="21"/>
      <c r="I949" s="14"/>
      <c r="J949" s="21"/>
      <c r="M949" s="24"/>
      <c r="N949" s="24"/>
      <c r="O949" s="24"/>
      <c r="P949" s="24"/>
    </row>
    <row r="950" ht="16.5" customHeight="1">
      <c r="G950" s="62"/>
      <c r="H950" s="21"/>
      <c r="I950" s="14"/>
      <c r="J950" s="21"/>
      <c r="M950" s="24"/>
      <c r="N950" s="24"/>
      <c r="O950" s="24"/>
      <c r="P950" s="24"/>
    </row>
    <row r="951" ht="16.5" customHeight="1">
      <c r="G951" s="62"/>
      <c r="H951" s="21"/>
      <c r="I951" s="14"/>
      <c r="J951" s="21"/>
      <c r="M951" s="24"/>
      <c r="N951" s="24"/>
      <c r="O951" s="24"/>
      <c r="P951" s="24"/>
    </row>
    <row r="952" ht="16.5" customHeight="1">
      <c r="G952" s="62"/>
      <c r="H952" s="21"/>
      <c r="I952" s="14"/>
      <c r="J952" s="21"/>
      <c r="M952" s="24"/>
      <c r="N952" s="24"/>
      <c r="O952" s="24"/>
      <c r="P952" s="24"/>
    </row>
    <row r="953" ht="16.5" customHeight="1">
      <c r="G953" s="62"/>
      <c r="H953" s="21"/>
      <c r="I953" s="14"/>
      <c r="J953" s="21"/>
      <c r="M953" s="24"/>
      <c r="N953" s="24"/>
      <c r="O953" s="24"/>
      <c r="P953" s="24"/>
    </row>
    <row r="954" ht="16.5" customHeight="1">
      <c r="G954" s="62"/>
      <c r="H954" s="21"/>
      <c r="I954" s="14"/>
      <c r="J954" s="21"/>
      <c r="M954" s="24"/>
      <c r="N954" s="24"/>
      <c r="O954" s="24"/>
      <c r="P954" s="24"/>
    </row>
    <row r="955" ht="16.5" customHeight="1">
      <c r="G955" s="62"/>
      <c r="H955" s="21"/>
      <c r="I955" s="14"/>
      <c r="J955" s="21"/>
      <c r="M955" s="24"/>
      <c r="N955" s="24"/>
      <c r="O955" s="24"/>
      <c r="P955" s="24"/>
    </row>
    <row r="956" ht="16.5" customHeight="1">
      <c r="G956" s="62"/>
      <c r="H956" s="21"/>
      <c r="I956" s="14"/>
      <c r="J956" s="21"/>
      <c r="M956" s="24"/>
      <c r="N956" s="24"/>
      <c r="O956" s="24"/>
      <c r="P956" s="24"/>
    </row>
    <row r="957" ht="16.5" customHeight="1">
      <c r="G957" s="62"/>
      <c r="H957" s="21"/>
      <c r="I957" s="14"/>
      <c r="J957" s="21"/>
      <c r="M957" s="24"/>
      <c r="N957" s="24"/>
      <c r="O957" s="24"/>
      <c r="P957" s="24"/>
    </row>
    <row r="958" ht="16.5" customHeight="1">
      <c r="G958" s="62"/>
      <c r="H958" s="21"/>
      <c r="I958" s="14"/>
      <c r="J958" s="21"/>
      <c r="M958" s="24"/>
      <c r="N958" s="24"/>
      <c r="O958" s="24"/>
      <c r="P958" s="24"/>
    </row>
    <row r="959" ht="16.5" customHeight="1">
      <c r="G959" s="62"/>
      <c r="H959" s="21"/>
      <c r="I959" s="14"/>
      <c r="J959" s="21"/>
      <c r="M959" s="24"/>
      <c r="N959" s="24"/>
      <c r="O959" s="24"/>
      <c r="P959" s="24"/>
    </row>
    <row r="960" ht="16.5" customHeight="1">
      <c r="G960" s="62"/>
      <c r="H960" s="21"/>
      <c r="I960" s="14"/>
      <c r="J960" s="21"/>
      <c r="M960" s="24"/>
      <c r="N960" s="24"/>
      <c r="O960" s="24"/>
      <c r="P960" s="24"/>
    </row>
    <row r="961" ht="16.5" customHeight="1">
      <c r="G961" s="62"/>
      <c r="H961" s="21"/>
      <c r="I961" s="14"/>
      <c r="J961" s="21"/>
      <c r="M961" s="24"/>
      <c r="N961" s="24"/>
      <c r="O961" s="24"/>
      <c r="P961" s="24"/>
    </row>
    <row r="962" ht="16.5" customHeight="1">
      <c r="G962" s="62"/>
      <c r="H962" s="21"/>
      <c r="I962" s="14"/>
      <c r="J962" s="21"/>
      <c r="M962" s="24"/>
      <c r="N962" s="24"/>
      <c r="O962" s="24"/>
      <c r="P962" s="24"/>
    </row>
    <row r="963" ht="16.5" customHeight="1">
      <c r="G963" s="62"/>
      <c r="H963" s="21"/>
      <c r="I963" s="14"/>
      <c r="J963" s="21"/>
      <c r="M963" s="24"/>
      <c r="N963" s="24"/>
      <c r="O963" s="24"/>
      <c r="P963" s="24"/>
    </row>
    <row r="964" ht="16.5" customHeight="1">
      <c r="G964" s="62"/>
      <c r="H964" s="21"/>
      <c r="I964" s="14"/>
      <c r="J964" s="21"/>
      <c r="M964" s="24"/>
      <c r="N964" s="24"/>
      <c r="O964" s="24"/>
      <c r="P964" s="24"/>
    </row>
    <row r="965" ht="16.5" customHeight="1">
      <c r="G965" s="62"/>
      <c r="H965" s="21"/>
      <c r="I965" s="14"/>
      <c r="J965" s="21"/>
      <c r="M965" s="24"/>
      <c r="N965" s="24"/>
      <c r="O965" s="24"/>
      <c r="P965" s="24"/>
    </row>
    <row r="966" ht="16.5" customHeight="1">
      <c r="G966" s="62"/>
      <c r="H966" s="21"/>
      <c r="I966" s="14"/>
      <c r="J966" s="21"/>
      <c r="M966" s="24"/>
      <c r="N966" s="24"/>
      <c r="O966" s="24"/>
      <c r="P966" s="24"/>
    </row>
    <row r="967" ht="16.5" customHeight="1">
      <c r="G967" s="62"/>
      <c r="H967" s="21"/>
      <c r="I967" s="14"/>
      <c r="J967" s="21"/>
      <c r="M967" s="24"/>
      <c r="N967" s="24"/>
      <c r="O967" s="24"/>
      <c r="P967" s="24"/>
    </row>
    <row r="968" ht="16.5" customHeight="1">
      <c r="G968" s="62"/>
      <c r="H968" s="21"/>
      <c r="I968" s="14"/>
      <c r="J968" s="21"/>
      <c r="M968" s="24"/>
      <c r="N968" s="24"/>
      <c r="O968" s="24"/>
      <c r="P968" s="24"/>
    </row>
    <row r="969" ht="16.5" customHeight="1">
      <c r="G969" s="62"/>
      <c r="H969" s="21"/>
      <c r="I969" s="14"/>
      <c r="J969" s="21"/>
      <c r="M969" s="24"/>
      <c r="N969" s="24"/>
      <c r="O969" s="24"/>
      <c r="P969" s="24"/>
    </row>
    <row r="970" ht="16.5" customHeight="1">
      <c r="G970" s="62"/>
      <c r="H970" s="21"/>
      <c r="I970" s="14"/>
      <c r="J970" s="21"/>
      <c r="M970" s="24"/>
      <c r="N970" s="24"/>
      <c r="O970" s="24"/>
      <c r="P970" s="24"/>
    </row>
    <row r="971" ht="16.5" customHeight="1">
      <c r="G971" s="62"/>
      <c r="H971" s="21"/>
      <c r="I971" s="14"/>
      <c r="J971" s="21"/>
      <c r="M971" s="24"/>
      <c r="N971" s="24"/>
      <c r="O971" s="24"/>
      <c r="P971" s="24"/>
    </row>
    <row r="972" ht="16.5" customHeight="1">
      <c r="G972" s="62"/>
      <c r="H972" s="21"/>
      <c r="I972" s="14"/>
      <c r="J972" s="21"/>
      <c r="M972" s="24"/>
      <c r="N972" s="24"/>
      <c r="O972" s="24"/>
      <c r="P972" s="24"/>
    </row>
    <row r="973" ht="16.5" customHeight="1">
      <c r="G973" s="62"/>
      <c r="H973" s="21"/>
      <c r="I973" s="14"/>
      <c r="J973" s="21"/>
      <c r="M973" s="24"/>
      <c r="N973" s="24"/>
      <c r="O973" s="24"/>
      <c r="P973" s="24"/>
    </row>
    <row r="974" ht="16.5" customHeight="1">
      <c r="G974" s="62"/>
      <c r="H974" s="21"/>
      <c r="I974" s="14"/>
      <c r="J974" s="21"/>
      <c r="M974" s="24"/>
      <c r="N974" s="24"/>
      <c r="O974" s="24"/>
      <c r="P974" s="24"/>
    </row>
    <row r="975" ht="16.5" customHeight="1">
      <c r="G975" s="62"/>
      <c r="H975" s="21"/>
      <c r="I975" s="14"/>
      <c r="J975" s="21"/>
      <c r="M975" s="24"/>
      <c r="N975" s="24"/>
      <c r="O975" s="24"/>
      <c r="P975" s="24"/>
    </row>
    <row r="976" ht="16.5" customHeight="1">
      <c r="G976" s="62"/>
      <c r="H976" s="21"/>
      <c r="I976" s="14"/>
      <c r="J976" s="21"/>
      <c r="M976" s="24"/>
      <c r="N976" s="24"/>
      <c r="O976" s="24"/>
      <c r="P976" s="24"/>
    </row>
    <row r="977" ht="16.5" customHeight="1">
      <c r="G977" s="62"/>
      <c r="H977" s="21"/>
      <c r="I977" s="14"/>
      <c r="J977" s="21"/>
      <c r="M977" s="24"/>
      <c r="N977" s="24"/>
      <c r="O977" s="24"/>
      <c r="P977" s="24"/>
    </row>
    <row r="978" ht="16.5" customHeight="1">
      <c r="G978" s="62"/>
      <c r="H978" s="21"/>
      <c r="I978" s="14"/>
      <c r="J978" s="21"/>
      <c r="M978" s="24"/>
      <c r="N978" s="24"/>
      <c r="O978" s="24"/>
      <c r="P978" s="24"/>
    </row>
    <row r="979" ht="16.5" customHeight="1">
      <c r="G979" s="62"/>
      <c r="H979" s="21"/>
      <c r="I979" s="14"/>
      <c r="J979" s="21"/>
      <c r="M979" s="24"/>
      <c r="N979" s="24"/>
      <c r="O979" s="24"/>
      <c r="P979" s="24"/>
    </row>
    <row r="980" ht="16.5" customHeight="1">
      <c r="G980" s="62"/>
      <c r="H980" s="21"/>
      <c r="I980" s="14"/>
      <c r="J980" s="21"/>
      <c r="M980" s="24"/>
      <c r="N980" s="24"/>
      <c r="O980" s="24"/>
      <c r="P980" s="24"/>
    </row>
    <row r="981" ht="16.5" customHeight="1">
      <c r="G981" s="62"/>
      <c r="H981" s="21"/>
      <c r="I981" s="14"/>
      <c r="J981" s="21"/>
      <c r="M981" s="24"/>
      <c r="N981" s="24"/>
      <c r="O981" s="24"/>
      <c r="P981" s="24"/>
    </row>
    <row r="982" ht="16.5" customHeight="1">
      <c r="G982" s="62"/>
      <c r="H982" s="21"/>
      <c r="I982" s="14"/>
      <c r="J982" s="21"/>
      <c r="M982" s="24"/>
      <c r="N982" s="24"/>
      <c r="O982" s="24"/>
      <c r="P982" s="24"/>
    </row>
    <row r="983" ht="16.5" customHeight="1">
      <c r="G983" s="62"/>
      <c r="H983" s="21"/>
      <c r="I983" s="14"/>
      <c r="J983" s="21"/>
      <c r="M983" s="24"/>
      <c r="N983" s="24"/>
      <c r="O983" s="24"/>
      <c r="P983" s="24"/>
    </row>
    <row r="984" ht="16.5" customHeight="1">
      <c r="G984" s="62"/>
      <c r="H984" s="21"/>
      <c r="I984" s="14"/>
      <c r="J984" s="21"/>
      <c r="M984" s="24"/>
      <c r="N984" s="24"/>
      <c r="O984" s="24"/>
      <c r="P984" s="24"/>
    </row>
    <row r="985" ht="16.5" customHeight="1">
      <c r="G985" s="62"/>
      <c r="H985" s="21"/>
      <c r="I985" s="14"/>
      <c r="J985" s="21"/>
      <c r="M985" s="24"/>
      <c r="N985" s="24"/>
      <c r="O985" s="24"/>
      <c r="P985" s="24"/>
    </row>
    <row r="986" ht="16.5" customHeight="1">
      <c r="G986" s="62"/>
      <c r="H986" s="21"/>
      <c r="I986" s="14"/>
      <c r="J986" s="21"/>
      <c r="M986" s="24"/>
      <c r="N986" s="24"/>
      <c r="O986" s="24"/>
      <c r="P986" s="24"/>
    </row>
    <row r="987" ht="16.5" customHeight="1">
      <c r="G987" s="62"/>
      <c r="H987" s="21"/>
      <c r="I987" s="14"/>
      <c r="J987" s="21"/>
      <c r="M987" s="24"/>
      <c r="N987" s="24"/>
      <c r="O987" s="24"/>
      <c r="P987" s="24"/>
    </row>
    <row r="988" ht="16.5" customHeight="1">
      <c r="G988" s="62"/>
      <c r="H988" s="21"/>
      <c r="I988" s="14"/>
      <c r="J988" s="21"/>
      <c r="M988" s="24"/>
      <c r="N988" s="24"/>
      <c r="O988" s="24"/>
      <c r="P988" s="24"/>
    </row>
    <row r="989" ht="16.5" customHeight="1">
      <c r="G989" s="62"/>
      <c r="H989" s="21"/>
      <c r="I989" s="14"/>
      <c r="J989" s="21"/>
      <c r="M989" s="24"/>
      <c r="N989" s="24"/>
      <c r="O989" s="24"/>
      <c r="P989" s="24"/>
    </row>
    <row r="990" ht="16.5" customHeight="1">
      <c r="G990" s="62"/>
      <c r="H990" s="21"/>
      <c r="I990" s="14"/>
      <c r="J990" s="21"/>
      <c r="M990" s="24"/>
      <c r="N990" s="24"/>
      <c r="O990" s="24"/>
      <c r="P990" s="24"/>
    </row>
    <row r="991" ht="16.5" customHeight="1">
      <c r="G991" s="62"/>
      <c r="H991" s="21"/>
      <c r="I991" s="14"/>
      <c r="J991" s="21"/>
      <c r="M991" s="24"/>
      <c r="N991" s="24"/>
      <c r="O991" s="24"/>
      <c r="P991" s="24"/>
    </row>
    <row r="992" ht="16.5" customHeight="1">
      <c r="G992" s="62"/>
      <c r="H992" s="21"/>
      <c r="I992" s="14"/>
      <c r="J992" s="21"/>
      <c r="M992" s="24"/>
      <c r="N992" s="24"/>
      <c r="O992" s="24"/>
      <c r="P992" s="24"/>
    </row>
    <row r="993" ht="16.5" customHeight="1">
      <c r="G993" s="62"/>
      <c r="H993" s="21"/>
      <c r="I993" s="14"/>
      <c r="J993" s="21"/>
      <c r="M993" s="24"/>
      <c r="N993" s="24"/>
      <c r="O993" s="24"/>
      <c r="P993" s="24"/>
    </row>
    <row r="994" ht="16.5" customHeight="1">
      <c r="G994" s="62"/>
      <c r="H994" s="21"/>
      <c r="I994" s="14"/>
      <c r="J994" s="21"/>
      <c r="M994" s="24"/>
      <c r="N994" s="24"/>
      <c r="O994" s="24"/>
      <c r="P994" s="24"/>
    </row>
    <row r="995" ht="16.5" customHeight="1">
      <c r="G995" s="62"/>
      <c r="H995" s="21"/>
      <c r="I995" s="14"/>
      <c r="J995" s="21"/>
      <c r="M995" s="24"/>
      <c r="N995" s="24"/>
      <c r="O995" s="24"/>
      <c r="P995" s="24"/>
    </row>
    <row r="996" ht="16.5" customHeight="1">
      <c r="G996" s="62"/>
      <c r="H996" s="21"/>
      <c r="I996" s="14"/>
      <c r="J996" s="21"/>
      <c r="M996" s="24"/>
      <c r="N996" s="24"/>
      <c r="O996" s="24"/>
      <c r="P996" s="24"/>
    </row>
    <row r="997" ht="16.5" customHeight="1">
      <c r="G997" s="62"/>
      <c r="H997" s="21"/>
      <c r="I997" s="14"/>
      <c r="J997" s="21"/>
      <c r="M997" s="24"/>
      <c r="N997" s="24"/>
      <c r="O997" s="24"/>
      <c r="P997" s="24"/>
    </row>
    <row r="998" ht="16.5" customHeight="1">
      <c r="G998" s="62"/>
      <c r="H998" s="21"/>
      <c r="I998" s="14"/>
      <c r="J998" s="21"/>
      <c r="M998" s="24"/>
      <c r="N998" s="24"/>
      <c r="O998" s="24"/>
      <c r="P998" s="24"/>
    </row>
    <row r="999" ht="16.5" customHeight="1">
      <c r="G999" s="62"/>
      <c r="H999" s="21"/>
      <c r="I999" s="14"/>
      <c r="J999" s="21"/>
      <c r="M999" s="24"/>
      <c r="N999" s="24"/>
      <c r="O999" s="24"/>
      <c r="P999" s="24"/>
    </row>
    <row r="1000" ht="16.5" customHeight="1">
      <c r="G1000" s="62"/>
      <c r="H1000" s="21"/>
      <c r="I1000" s="14"/>
      <c r="J1000" s="21"/>
      <c r="M1000" s="24"/>
      <c r="N1000" s="24"/>
      <c r="O1000" s="24"/>
      <c r="P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44"/>
    <col customWidth="1" min="4" max="4" width="5.78"/>
    <col customWidth="1" min="5" max="7" width="7.33"/>
    <col customWidth="1" min="8" max="8" width="6.44"/>
    <col customWidth="1" min="9" max="9" width="6.22"/>
    <col customWidth="1" min="10" max="10" width="13.44"/>
    <col customWidth="1" min="11" max="12" width="6.67"/>
    <col customWidth="1" min="13" max="13" width="8.78"/>
    <col customWidth="1" min="14" max="14" width="6.22"/>
    <col customWidth="1" min="15" max="15" width="4.67"/>
    <col customWidth="1" min="16" max="16" width="4.11"/>
    <col customWidth="1" min="17" max="17" width="16.44"/>
    <col customWidth="1" min="18" max="18" width="10.89"/>
    <col customWidth="1" min="19" max="26" width="7.0"/>
  </cols>
  <sheetData>
    <row r="1" ht="16.5" customHeight="1">
      <c r="A1" s="1" t="s">
        <v>0</v>
      </c>
      <c r="B1" s="1"/>
      <c r="C1" s="2" t="s">
        <v>2</v>
      </c>
      <c r="D1" s="3" t="s">
        <v>3</v>
      </c>
      <c r="E1" s="3" t="s">
        <v>4</v>
      </c>
      <c r="F1" s="3" t="s">
        <v>5</v>
      </c>
      <c r="G1" s="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3" t="s">
        <v>23</v>
      </c>
      <c r="O1" s="23" t="s">
        <v>24</v>
      </c>
      <c r="P1" s="24" t="s">
        <v>25</v>
      </c>
      <c r="Q1" s="10" t="s">
        <v>26</v>
      </c>
      <c r="R1" s="12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25">
        <v>46173.0</v>
      </c>
      <c r="B2" s="26">
        <f t="shared" ref="B2:B7" si="1">A2</f>
        <v>46173</v>
      </c>
      <c r="C2" s="27" t="s">
        <v>375</v>
      </c>
      <c r="D2" s="3">
        <v>9000.0</v>
      </c>
      <c r="E2" s="3">
        <v>749.0</v>
      </c>
      <c r="F2" s="14">
        <f>E2</f>
        <v>749</v>
      </c>
      <c r="G2" s="29">
        <f t="shared" ref="G2:G7" si="2">$D$2-F2</f>
        <v>8251</v>
      </c>
      <c r="H2" s="1">
        <v>46181.0</v>
      </c>
      <c r="I2" s="14">
        <v>9000.0</v>
      </c>
      <c r="J2" s="30" t="s">
        <v>376</v>
      </c>
      <c r="K2" s="31">
        <v>46154.0</v>
      </c>
      <c r="L2" s="21"/>
      <c r="M2" s="23" t="s">
        <v>900</v>
      </c>
      <c r="N2" s="23" t="s">
        <v>901</v>
      </c>
      <c r="O2" s="24"/>
      <c r="P2" s="24"/>
      <c r="Q2" s="23" t="s">
        <v>41</v>
      </c>
      <c r="R2" s="23" t="s">
        <v>76</v>
      </c>
    </row>
    <row r="3" ht="16.5" customHeight="1">
      <c r="A3" s="25">
        <v>46174.0</v>
      </c>
      <c r="B3" s="26">
        <f t="shared" si="1"/>
        <v>46174</v>
      </c>
      <c r="D3" s="34"/>
      <c r="E3" s="3">
        <v>1900.0</v>
      </c>
      <c r="F3" s="14">
        <f t="shared" ref="F3:F7" si="3">F2+E3</f>
        <v>2649</v>
      </c>
      <c r="G3" s="29">
        <f t="shared" si="2"/>
        <v>6351</v>
      </c>
      <c r="K3" s="21"/>
      <c r="L3" s="21"/>
      <c r="M3" s="23"/>
      <c r="N3" s="24"/>
      <c r="O3" s="24"/>
      <c r="P3" s="24"/>
    </row>
    <row r="4" ht="16.5" customHeight="1">
      <c r="A4" s="25">
        <v>46175.0</v>
      </c>
      <c r="B4" s="26">
        <f t="shared" si="1"/>
        <v>46175</v>
      </c>
      <c r="E4" s="3">
        <v>1826.0</v>
      </c>
      <c r="F4" s="14">
        <f t="shared" si="3"/>
        <v>4475</v>
      </c>
      <c r="G4" s="29">
        <f t="shared" si="2"/>
        <v>4525</v>
      </c>
      <c r="K4" s="21"/>
      <c r="L4" s="21"/>
      <c r="M4" s="23"/>
      <c r="N4" s="24"/>
      <c r="O4" s="24"/>
      <c r="P4" s="24"/>
    </row>
    <row r="5" ht="16.5" customHeight="1">
      <c r="A5" s="25">
        <v>46176.0</v>
      </c>
      <c r="B5" s="26">
        <f t="shared" si="1"/>
        <v>46176</v>
      </c>
      <c r="E5" s="3">
        <v>1836.0</v>
      </c>
      <c r="F5" s="14">
        <f t="shared" si="3"/>
        <v>6311</v>
      </c>
      <c r="G5" s="29">
        <f t="shared" si="2"/>
        <v>2689</v>
      </c>
      <c r="K5" s="21"/>
      <c r="L5" s="21"/>
      <c r="M5" s="23"/>
      <c r="N5" s="24"/>
      <c r="O5" s="24"/>
      <c r="P5" s="24"/>
    </row>
    <row r="6" ht="16.5" customHeight="1">
      <c r="A6" s="25">
        <v>46177.0</v>
      </c>
      <c r="B6" s="26">
        <f t="shared" si="1"/>
        <v>46177</v>
      </c>
      <c r="E6" s="3">
        <v>1893.0</v>
      </c>
      <c r="F6" s="14">
        <f t="shared" si="3"/>
        <v>8204</v>
      </c>
      <c r="G6" s="29">
        <f t="shared" si="2"/>
        <v>796</v>
      </c>
      <c r="K6" s="21"/>
      <c r="L6" s="21"/>
      <c r="M6" s="23"/>
      <c r="N6" s="24"/>
      <c r="O6" s="24"/>
      <c r="P6" s="24"/>
    </row>
    <row r="7" ht="16.5" customHeight="1">
      <c r="A7" s="25">
        <v>46178.0</v>
      </c>
      <c r="B7" s="26">
        <f t="shared" si="1"/>
        <v>46178</v>
      </c>
      <c r="E7" s="3">
        <v>796.0</v>
      </c>
      <c r="F7" s="14">
        <f t="shared" si="3"/>
        <v>9000</v>
      </c>
      <c r="G7" s="29">
        <f t="shared" si="2"/>
        <v>0</v>
      </c>
      <c r="J7" s="27"/>
      <c r="K7" s="21"/>
      <c r="L7" s="21"/>
      <c r="M7" s="23"/>
      <c r="N7" s="24"/>
      <c r="O7" s="24"/>
      <c r="P7" s="24"/>
    </row>
    <row r="8" ht="16.5" customHeight="1">
      <c r="A8" s="25"/>
      <c r="B8" s="26"/>
      <c r="C8" s="27" t="s">
        <v>375</v>
      </c>
      <c r="D8" s="3">
        <v>30000.0</v>
      </c>
      <c r="E8" s="3">
        <v>1101.0</v>
      </c>
      <c r="F8" s="14">
        <f>E8</f>
        <v>1101</v>
      </c>
      <c r="G8" s="29">
        <f t="shared" ref="G8:G25" si="4">$D$8-F8</f>
        <v>28899</v>
      </c>
      <c r="H8" s="1">
        <v>46195.0</v>
      </c>
      <c r="I8" s="14">
        <v>30000.0</v>
      </c>
      <c r="J8" s="30" t="s">
        <v>376</v>
      </c>
      <c r="K8" s="31">
        <v>46178.0</v>
      </c>
      <c r="L8" s="21" t="s">
        <v>703</v>
      </c>
      <c r="M8" s="21" t="s">
        <v>902</v>
      </c>
      <c r="N8" s="21" t="s">
        <v>40</v>
      </c>
      <c r="O8" s="21"/>
      <c r="P8" s="21"/>
      <c r="Q8" s="23" t="s">
        <v>85</v>
      </c>
      <c r="R8" s="23" t="s">
        <v>76</v>
      </c>
    </row>
    <row r="9" ht="16.5" customHeight="1">
      <c r="A9" s="25">
        <v>46179.0</v>
      </c>
      <c r="B9" s="26">
        <f t="shared" ref="B9:B25" si="5">A9</f>
        <v>46179</v>
      </c>
      <c r="C9" s="12"/>
      <c r="D9" s="34"/>
      <c r="E9" s="3">
        <v>1890.0</v>
      </c>
      <c r="F9" s="14">
        <f t="shared" ref="F9:F25" si="6">F8+E9</f>
        <v>2991</v>
      </c>
      <c r="G9" s="29">
        <f t="shared" si="4"/>
        <v>27009</v>
      </c>
      <c r="H9" s="13"/>
      <c r="I9" s="14"/>
      <c r="J9" s="30"/>
      <c r="K9" s="30"/>
      <c r="L9" s="30"/>
      <c r="M9" s="22"/>
      <c r="N9" s="21"/>
      <c r="O9" s="21"/>
      <c r="P9" s="21"/>
      <c r="Q9" s="21"/>
      <c r="R9" s="21"/>
    </row>
    <row r="10" ht="16.5" customHeight="1">
      <c r="A10" s="25">
        <v>46180.0</v>
      </c>
      <c r="B10" s="26">
        <f t="shared" si="5"/>
        <v>46180</v>
      </c>
      <c r="E10" s="3">
        <v>1900.0</v>
      </c>
      <c r="F10" s="14">
        <f t="shared" si="6"/>
        <v>4891</v>
      </c>
      <c r="G10" s="29">
        <f t="shared" si="4"/>
        <v>25109</v>
      </c>
      <c r="J10" s="27"/>
    </row>
    <row r="11" ht="16.5" customHeight="1">
      <c r="A11" s="25">
        <v>46181.0</v>
      </c>
      <c r="B11" s="26">
        <f t="shared" si="5"/>
        <v>46181</v>
      </c>
      <c r="C11" s="12"/>
      <c r="D11" s="34"/>
      <c r="E11" s="3">
        <v>1881.0</v>
      </c>
      <c r="F11" s="14">
        <f t="shared" si="6"/>
        <v>6772</v>
      </c>
      <c r="G11" s="29">
        <f t="shared" si="4"/>
        <v>23228</v>
      </c>
      <c r="J11" s="27"/>
      <c r="K11" s="21"/>
      <c r="L11" s="21"/>
      <c r="M11" s="23"/>
      <c r="N11" s="24"/>
      <c r="O11" s="24"/>
      <c r="P11" s="24"/>
    </row>
    <row r="12" ht="16.5" customHeight="1">
      <c r="A12" s="25">
        <v>46182.0</v>
      </c>
      <c r="B12" s="26">
        <f t="shared" si="5"/>
        <v>46182</v>
      </c>
      <c r="E12" s="3">
        <v>1905.0</v>
      </c>
      <c r="F12" s="14">
        <f t="shared" si="6"/>
        <v>8677</v>
      </c>
      <c r="G12" s="29">
        <f t="shared" si="4"/>
        <v>21323</v>
      </c>
      <c r="J12" s="27"/>
      <c r="K12" s="21"/>
      <c r="L12" s="21"/>
      <c r="M12" s="23"/>
      <c r="N12" s="24"/>
      <c r="O12" s="24"/>
      <c r="P12" s="24"/>
    </row>
    <row r="13" ht="16.5" customHeight="1">
      <c r="A13" s="25">
        <v>46183.0</v>
      </c>
      <c r="B13" s="26">
        <f t="shared" si="5"/>
        <v>46183</v>
      </c>
      <c r="C13" s="12"/>
      <c r="D13" s="34"/>
      <c r="E13" s="3">
        <v>1900.0</v>
      </c>
      <c r="F13" s="14">
        <f t="shared" si="6"/>
        <v>10577</v>
      </c>
      <c r="G13" s="29">
        <f t="shared" si="4"/>
        <v>19423</v>
      </c>
      <c r="J13" s="27"/>
      <c r="K13" s="21"/>
      <c r="L13" s="21"/>
      <c r="M13" s="23"/>
      <c r="N13" s="24"/>
      <c r="O13" s="24"/>
      <c r="P13" s="24"/>
      <c r="S13" s="12"/>
      <c r="T13" s="85"/>
    </row>
    <row r="14" ht="16.5" customHeight="1">
      <c r="A14" s="25">
        <v>46184.0</v>
      </c>
      <c r="B14" s="26">
        <f t="shared" si="5"/>
        <v>46184</v>
      </c>
      <c r="E14" s="3">
        <v>1886.0</v>
      </c>
      <c r="F14" s="14">
        <f t="shared" si="6"/>
        <v>12463</v>
      </c>
      <c r="G14" s="29">
        <f t="shared" si="4"/>
        <v>17537</v>
      </c>
      <c r="J14" s="27"/>
      <c r="K14" s="21"/>
      <c r="L14" s="21"/>
      <c r="M14" s="23"/>
      <c r="N14" s="24"/>
      <c r="O14" s="24"/>
      <c r="P14" s="24"/>
    </row>
    <row r="15" ht="16.5" customHeight="1">
      <c r="A15" s="25">
        <v>46185.0</v>
      </c>
      <c r="B15" s="26">
        <f t="shared" si="5"/>
        <v>46185</v>
      </c>
      <c r="C15" s="12"/>
      <c r="D15" s="34"/>
      <c r="E15" s="3">
        <v>1882.0</v>
      </c>
      <c r="F15" s="14">
        <f t="shared" si="6"/>
        <v>14345</v>
      </c>
      <c r="G15" s="29">
        <f t="shared" si="4"/>
        <v>15655</v>
      </c>
      <c r="J15" s="27"/>
      <c r="K15" s="21"/>
      <c r="L15" s="21"/>
      <c r="M15" s="23"/>
      <c r="N15" s="24"/>
      <c r="O15" s="24"/>
      <c r="P15" s="24"/>
    </row>
    <row r="16" ht="16.5" customHeight="1">
      <c r="A16" s="25">
        <v>46186.0</v>
      </c>
      <c r="B16" s="26">
        <f t="shared" si="5"/>
        <v>46186</v>
      </c>
      <c r="E16" s="3">
        <v>1897.0</v>
      </c>
      <c r="F16" s="14">
        <f t="shared" si="6"/>
        <v>16242</v>
      </c>
      <c r="G16" s="29">
        <f t="shared" si="4"/>
        <v>13758</v>
      </c>
      <c r="J16" s="27"/>
      <c r="K16" s="21"/>
      <c r="L16" s="21"/>
      <c r="M16" s="23"/>
      <c r="N16" s="24"/>
      <c r="O16" s="24"/>
      <c r="P16" s="24"/>
    </row>
    <row r="17" ht="16.5" customHeight="1">
      <c r="A17" s="25">
        <v>46187.0</v>
      </c>
      <c r="B17" s="26">
        <f t="shared" si="5"/>
        <v>46187</v>
      </c>
      <c r="C17" s="12"/>
      <c r="D17" s="34"/>
      <c r="E17" s="3">
        <v>1905.0</v>
      </c>
      <c r="F17" s="14">
        <f t="shared" si="6"/>
        <v>18147</v>
      </c>
      <c r="G17" s="29">
        <f t="shared" si="4"/>
        <v>11853</v>
      </c>
      <c r="J17" s="27"/>
      <c r="K17" s="21"/>
      <c r="L17" s="21"/>
      <c r="M17" s="23"/>
      <c r="N17" s="24"/>
      <c r="O17" s="24"/>
      <c r="P17" s="24"/>
    </row>
    <row r="18" ht="16.5" customHeight="1">
      <c r="A18" s="25">
        <v>46188.0</v>
      </c>
      <c r="B18" s="26">
        <f t="shared" si="5"/>
        <v>46188</v>
      </c>
      <c r="E18" s="3">
        <v>1868.0</v>
      </c>
      <c r="F18" s="14">
        <f t="shared" si="6"/>
        <v>20015</v>
      </c>
      <c r="G18" s="29">
        <f t="shared" si="4"/>
        <v>9985</v>
      </c>
      <c r="J18" s="27"/>
      <c r="K18" s="21"/>
      <c r="L18" s="21"/>
      <c r="M18" s="23"/>
      <c r="N18" s="24"/>
      <c r="O18" s="24"/>
      <c r="P18" s="24"/>
    </row>
    <row r="19" ht="16.5" customHeight="1">
      <c r="A19" s="25">
        <v>46189.0</v>
      </c>
      <c r="B19" s="26">
        <f t="shared" si="5"/>
        <v>46189</v>
      </c>
      <c r="C19" s="12"/>
      <c r="D19" s="34"/>
      <c r="E19" s="3">
        <v>1880.0</v>
      </c>
      <c r="F19" s="14">
        <f t="shared" si="6"/>
        <v>21895</v>
      </c>
      <c r="G19" s="29">
        <f t="shared" si="4"/>
        <v>8105</v>
      </c>
      <c r="J19" s="27"/>
      <c r="K19" s="21"/>
      <c r="L19" s="21"/>
      <c r="M19" s="23"/>
      <c r="N19" s="24"/>
      <c r="O19" s="24"/>
      <c r="P19" s="24"/>
    </row>
    <row r="20" ht="16.5" customHeight="1">
      <c r="A20" s="25">
        <v>46190.0</v>
      </c>
      <c r="B20" s="26">
        <f t="shared" si="5"/>
        <v>46190</v>
      </c>
      <c r="E20" s="3">
        <v>1785.0</v>
      </c>
      <c r="F20" s="14">
        <f t="shared" si="6"/>
        <v>23680</v>
      </c>
      <c r="G20" s="29">
        <f t="shared" si="4"/>
        <v>6320</v>
      </c>
      <c r="J20" s="27"/>
      <c r="K20" s="21"/>
      <c r="L20" s="21"/>
      <c r="M20" s="23"/>
      <c r="N20" s="24"/>
      <c r="O20" s="24"/>
      <c r="P20" s="24"/>
    </row>
    <row r="21" ht="16.5" customHeight="1">
      <c r="A21" s="25">
        <v>46191.0</v>
      </c>
      <c r="B21" s="26">
        <f t="shared" si="5"/>
        <v>46191</v>
      </c>
      <c r="C21" s="12"/>
      <c r="D21" s="34"/>
      <c r="E21" s="3">
        <v>1892.0</v>
      </c>
      <c r="F21" s="14">
        <f t="shared" si="6"/>
        <v>25572</v>
      </c>
      <c r="G21" s="29">
        <f t="shared" si="4"/>
        <v>4428</v>
      </c>
      <c r="J21" s="27"/>
      <c r="K21" s="21"/>
      <c r="L21" s="21"/>
      <c r="M21" s="23"/>
      <c r="N21" s="24"/>
      <c r="O21" s="24"/>
      <c r="P21" s="24"/>
    </row>
    <row r="22" ht="16.5" customHeight="1">
      <c r="A22" s="25">
        <v>46192.0</v>
      </c>
      <c r="B22" s="26">
        <f t="shared" si="5"/>
        <v>46192</v>
      </c>
      <c r="E22" s="3">
        <v>1903.0</v>
      </c>
      <c r="F22" s="14">
        <f t="shared" si="6"/>
        <v>27475</v>
      </c>
      <c r="G22" s="29">
        <f t="shared" si="4"/>
        <v>2525</v>
      </c>
      <c r="J22" s="27"/>
      <c r="K22" s="21"/>
      <c r="L22" s="21"/>
      <c r="M22" s="23"/>
      <c r="N22" s="24"/>
      <c r="O22" s="24"/>
      <c r="P22" s="24"/>
    </row>
    <row r="23" ht="16.5" customHeight="1">
      <c r="A23" s="25">
        <v>46193.0</v>
      </c>
      <c r="B23" s="26">
        <f t="shared" si="5"/>
        <v>46193</v>
      </c>
      <c r="C23" s="12"/>
      <c r="D23" s="34"/>
      <c r="E23" s="3">
        <v>1862.0</v>
      </c>
      <c r="F23" s="14">
        <f t="shared" si="6"/>
        <v>29337</v>
      </c>
      <c r="G23" s="29">
        <f t="shared" si="4"/>
        <v>663</v>
      </c>
      <c r="I23" s="14"/>
      <c r="J23" s="27"/>
      <c r="K23" s="21"/>
      <c r="L23" s="21"/>
      <c r="M23" s="23"/>
      <c r="N23" s="24"/>
      <c r="O23" s="24"/>
      <c r="P23" s="24"/>
    </row>
    <row r="24" ht="16.5" customHeight="1">
      <c r="A24" s="25">
        <v>46194.0</v>
      </c>
      <c r="B24" s="26">
        <f t="shared" si="5"/>
        <v>46194</v>
      </c>
      <c r="E24" s="3">
        <v>1894.0</v>
      </c>
      <c r="F24" s="14">
        <f t="shared" si="6"/>
        <v>31231</v>
      </c>
      <c r="G24" s="29">
        <f t="shared" si="4"/>
        <v>-1231</v>
      </c>
      <c r="I24" s="14"/>
      <c r="J24" s="27"/>
      <c r="K24" s="21"/>
      <c r="L24" s="21"/>
      <c r="M24" s="23"/>
      <c r="N24" s="24"/>
      <c r="O24" s="24"/>
      <c r="P24" s="24"/>
    </row>
    <row r="25" ht="16.5" customHeight="1">
      <c r="A25" s="25">
        <v>46195.0</v>
      </c>
      <c r="B25" s="26">
        <f t="shared" si="5"/>
        <v>46195</v>
      </c>
      <c r="E25" s="3">
        <v>169.0</v>
      </c>
      <c r="F25" s="14">
        <f t="shared" si="6"/>
        <v>31400</v>
      </c>
      <c r="G25" s="29">
        <f t="shared" si="4"/>
        <v>-1400</v>
      </c>
      <c r="I25" s="14"/>
      <c r="J25" s="27"/>
      <c r="K25" s="21"/>
      <c r="L25" s="21"/>
      <c r="M25" s="23"/>
      <c r="N25" s="24"/>
      <c r="O25" s="24"/>
      <c r="P25" s="24"/>
    </row>
    <row r="26" ht="16.5" customHeight="1">
      <c r="C26" s="27" t="s">
        <v>903</v>
      </c>
      <c r="D26" s="3">
        <f>I26+I27</f>
        <v>2000</v>
      </c>
      <c r="E26" s="3">
        <v>1393.0</v>
      </c>
      <c r="F26" s="14">
        <f>E26</f>
        <v>1393</v>
      </c>
      <c r="G26" s="29">
        <f t="shared" ref="G26:G27" si="7">$D$26-F26</f>
        <v>607</v>
      </c>
      <c r="H26" s="1">
        <v>46202.0</v>
      </c>
      <c r="I26" s="14">
        <v>1000.0</v>
      </c>
      <c r="J26" s="30" t="s">
        <v>351</v>
      </c>
      <c r="K26" s="59">
        <v>46197.0</v>
      </c>
      <c r="L26" s="30" t="s">
        <v>602</v>
      </c>
      <c r="M26" s="23" t="s">
        <v>904</v>
      </c>
      <c r="Q26" s="23" t="s">
        <v>905</v>
      </c>
      <c r="R26" s="23" t="s">
        <v>906</v>
      </c>
    </row>
    <row r="27" ht="16.5" customHeight="1">
      <c r="A27" s="25">
        <v>46196.0</v>
      </c>
      <c r="B27" s="26">
        <f>A27</f>
        <v>46196</v>
      </c>
      <c r="C27" s="27"/>
      <c r="D27" s="3"/>
      <c r="E27" s="3">
        <v>765.0</v>
      </c>
      <c r="F27" s="14">
        <f>F26+E27</f>
        <v>2158</v>
      </c>
      <c r="G27" s="29">
        <f t="shared" si="7"/>
        <v>-158</v>
      </c>
      <c r="H27" s="1">
        <v>46202.0</v>
      </c>
      <c r="I27" s="14">
        <v>1000.0</v>
      </c>
      <c r="J27" s="30" t="s">
        <v>351</v>
      </c>
      <c r="K27" s="59">
        <v>46197.0</v>
      </c>
      <c r="L27" s="30" t="s">
        <v>602</v>
      </c>
      <c r="M27" s="23" t="s">
        <v>907</v>
      </c>
      <c r="Q27" s="23" t="s">
        <v>905</v>
      </c>
      <c r="R27" s="23" t="s">
        <v>906</v>
      </c>
    </row>
    <row r="28" ht="16.5" customHeight="1">
      <c r="A28" s="25"/>
      <c r="B28" s="26"/>
      <c r="C28" s="27" t="s">
        <v>882</v>
      </c>
      <c r="D28" s="3">
        <v>19200.0</v>
      </c>
      <c r="E28" s="3">
        <v>1036.0</v>
      </c>
      <c r="F28" s="14">
        <f>E28</f>
        <v>1036</v>
      </c>
      <c r="G28" s="29">
        <f t="shared" ref="G28:G37" si="8">$D$28-F28</f>
        <v>18164</v>
      </c>
      <c r="H28" s="1">
        <v>46209.0</v>
      </c>
      <c r="I28" s="14">
        <v>20000.0</v>
      </c>
      <c r="J28" s="30" t="s">
        <v>351</v>
      </c>
      <c r="K28" s="59">
        <v>46197.0</v>
      </c>
      <c r="L28" s="30" t="s">
        <v>602</v>
      </c>
      <c r="M28" s="23" t="s">
        <v>908</v>
      </c>
      <c r="N28" s="10"/>
      <c r="Q28" s="23" t="s">
        <v>134</v>
      </c>
      <c r="R28" s="23" t="s">
        <v>76</v>
      </c>
    </row>
    <row r="29" ht="16.5" customHeight="1">
      <c r="A29" s="25">
        <v>46197.0</v>
      </c>
      <c r="B29" s="26">
        <f t="shared" ref="B29:B56" si="9">A29</f>
        <v>46197</v>
      </c>
      <c r="C29" s="46" t="s">
        <v>123</v>
      </c>
      <c r="D29" s="34"/>
      <c r="E29" s="3">
        <v>2094.0</v>
      </c>
      <c r="F29" s="14">
        <f t="shared" ref="F29:F37" si="10">F28+E29</f>
        <v>3130</v>
      </c>
      <c r="G29" s="29">
        <f t="shared" si="8"/>
        <v>16070</v>
      </c>
      <c r="H29" s="1" t="s">
        <v>284</v>
      </c>
      <c r="J29" s="30"/>
      <c r="K29" s="31"/>
      <c r="M29" s="23"/>
      <c r="N29" s="23"/>
      <c r="Q29" s="23"/>
      <c r="R29" s="23"/>
    </row>
    <row r="30" ht="16.5" customHeight="1">
      <c r="A30" s="25">
        <v>46198.0</v>
      </c>
      <c r="B30" s="26">
        <f t="shared" si="9"/>
        <v>46198</v>
      </c>
      <c r="D30" s="34"/>
      <c r="E30" s="3">
        <v>2062.0</v>
      </c>
      <c r="F30" s="14">
        <f t="shared" si="10"/>
        <v>5192</v>
      </c>
      <c r="G30" s="29">
        <f t="shared" si="8"/>
        <v>14008</v>
      </c>
      <c r="H30" s="1"/>
      <c r="J30" s="30"/>
      <c r="K30" s="31"/>
      <c r="M30" s="23"/>
      <c r="N30" s="23"/>
      <c r="Q30" s="23"/>
      <c r="R30" s="23"/>
    </row>
    <row r="31" ht="16.5" customHeight="1">
      <c r="A31" s="25">
        <v>46199.0</v>
      </c>
      <c r="B31" s="26">
        <f t="shared" si="9"/>
        <v>46199</v>
      </c>
      <c r="D31" s="34"/>
      <c r="E31" s="3">
        <v>2127.0</v>
      </c>
      <c r="F31" s="14">
        <f t="shared" si="10"/>
        <v>7319</v>
      </c>
      <c r="G31" s="29">
        <f t="shared" si="8"/>
        <v>11881</v>
      </c>
      <c r="J31" s="27"/>
      <c r="K31" s="14"/>
      <c r="N31" s="10"/>
    </row>
    <row r="32" ht="16.5" customHeight="1">
      <c r="A32" s="25">
        <v>46200.0</v>
      </c>
      <c r="B32" s="26">
        <f t="shared" si="9"/>
        <v>46200</v>
      </c>
      <c r="D32" s="34"/>
      <c r="E32" s="3">
        <v>2009.0</v>
      </c>
      <c r="F32" s="14">
        <f t="shared" si="10"/>
        <v>9328</v>
      </c>
      <c r="G32" s="29">
        <f t="shared" si="8"/>
        <v>9872</v>
      </c>
      <c r="H32" s="14"/>
      <c r="J32" s="27"/>
      <c r="K32" s="14"/>
      <c r="N32" s="10"/>
    </row>
    <row r="33" ht="16.5" customHeight="1">
      <c r="A33" s="25">
        <v>46201.0</v>
      </c>
      <c r="B33" s="26">
        <f t="shared" si="9"/>
        <v>46201</v>
      </c>
      <c r="D33" s="34"/>
      <c r="E33" s="3">
        <v>1748.0</v>
      </c>
      <c r="F33" s="14">
        <f t="shared" si="10"/>
        <v>11076</v>
      </c>
      <c r="G33" s="29">
        <f t="shared" si="8"/>
        <v>8124</v>
      </c>
      <c r="K33" s="14"/>
      <c r="N33" s="10"/>
    </row>
    <row r="34" ht="16.5" customHeight="1">
      <c r="A34" s="25">
        <v>46202.0</v>
      </c>
      <c r="B34" s="26">
        <f t="shared" si="9"/>
        <v>46202</v>
      </c>
      <c r="D34" s="34"/>
      <c r="E34" s="3">
        <v>2054.0</v>
      </c>
      <c r="F34" s="14">
        <f t="shared" si="10"/>
        <v>13130</v>
      </c>
      <c r="G34" s="29">
        <f t="shared" si="8"/>
        <v>6070</v>
      </c>
      <c r="K34" s="14"/>
      <c r="N34" s="10"/>
    </row>
    <row r="35" ht="16.5" customHeight="1">
      <c r="A35" s="25">
        <v>46203.0</v>
      </c>
      <c r="B35" s="26">
        <f t="shared" si="9"/>
        <v>46203</v>
      </c>
      <c r="D35" s="34"/>
      <c r="E35" s="3">
        <v>2160.0</v>
      </c>
      <c r="F35" s="14">
        <f t="shared" si="10"/>
        <v>15290</v>
      </c>
      <c r="G35" s="29">
        <f t="shared" si="8"/>
        <v>3910</v>
      </c>
      <c r="K35" s="14"/>
      <c r="N35" s="10"/>
    </row>
    <row r="36" ht="16.5" customHeight="1">
      <c r="A36" s="25">
        <v>46204.0</v>
      </c>
      <c r="B36" s="26">
        <f t="shared" si="9"/>
        <v>46204</v>
      </c>
      <c r="D36" s="34"/>
      <c r="E36" s="3">
        <v>2076.0</v>
      </c>
      <c r="F36" s="14">
        <f t="shared" si="10"/>
        <v>17366</v>
      </c>
      <c r="G36" s="29">
        <f t="shared" si="8"/>
        <v>1834</v>
      </c>
      <c r="K36" s="14"/>
      <c r="N36" s="10"/>
    </row>
    <row r="37" ht="16.5" customHeight="1">
      <c r="A37" s="25">
        <v>46205.0</v>
      </c>
      <c r="B37" s="26">
        <f t="shared" si="9"/>
        <v>46205</v>
      </c>
      <c r="D37" s="34"/>
      <c r="E37" s="3">
        <v>2146.0</v>
      </c>
      <c r="F37" s="14">
        <f t="shared" si="10"/>
        <v>19512</v>
      </c>
      <c r="G37" s="29">
        <f t="shared" si="8"/>
        <v>-312</v>
      </c>
      <c r="K37" s="14"/>
    </row>
    <row r="38" ht="16.5" customHeight="1">
      <c r="A38" s="25">
        <v>46206.0</v>
      </c>
      <c r="B38" s="26">
        <f t="shared" si="9"/>
        <v>46206</v>
      </c>
      <c r="C38" s="35" t="s">
        <v>909</v>
      </c>
      <c r="D38" s="3">
        <v>4100.0</v>
      </c>
      <c r="E38" s="3">
        <v>767.0</v>
      </c>
      <c r="F38" s="3">
        <f>E38</f>
        <v>767</v>
      </c>
      <c r="G38" s="9">
        <f t="shared" ref="G38:G41" si="11">$D$38-F38</f>
        <v>3333</v>
      </c>
      <c r="H38" s="42">
        <v>46191.0</v>
      </c>
      <c r="I38" s="3">
        <v>7000.0</v>
      </c>
      <c r="J38" s="30" t="s">
        <v>362</v>
      </c>
      <c r="K38" s="59">
        <v>46191.0</v>
      </c>
      <c r="L38" s="21" t="s">
        <v>363</v>
      </c>
      <c r="M38" s="22" t="s">
        <v>910</v>
      </c>
      <c r="Q38" s="23" t="s">
        <v>85</v>
      </c>
      <c r="R38" s="23" t="s">
        <v>76</v>
      </c>
    </row>
    <row r="39" ht="16.5" customHeight="1">
      <c r="A39" s="25">
        <v>46207.0</v>
      </c>
      <c r="B39" s="26">
        <f t="shared" si="9"/>
        <v>46207</v>
      </c>
      <c r="C39" s="10"/>
      <c r="D39" s="34"/>
      <c r="E39" s="3">
        <v>1196.0</v>
      </c>
      <c r="F39" s="3">
        <f t="shared" ref="F39:F41" si="12">E39+F38</f>
        <v>1963</v>
      </c>
      <c r="G39" s="9">
        <f t="shared" si="11"/>
        <v>2137</v>
      </c>
      <c r="H39" s="42" t="s">
        <v>911</v>
      </c>
      <c r="I39" s="3">
        <v>3126.0</v>
      </c>
      <c r="J39" s="30"/>
      <c r="K39" s="59"/>
      <c r="L39" s="21"/>
      <c r="M39" s="22"/>
      <c r="N39" s="23"/>
      <c r="Q39" s="23"/>
      <c r="R39" s="23"/>
    </row>
    <row r="40" ht="16.5" customHeight="1">
      <c r="A40" s="25">
        <v>46208.0</v>
      </c>
      <c r="B40" s="26">
        <f t="shared" si="9"/>
        <v>46208</v>
      </c>
      <c r="C40" s="10"/>
      <c r="D40" s="34"/>
      <c r="E40" s="3">
        <v>1196.0</v>
      </c>
      <c r="F40" s="3">
        <f t="shared" si="12"/>
        <v>3159</v>
      </c>
      <c r="G40" s="9">
        <f t="shared" si="11"/>
        <v>941</v>
      </c>
      <c r="H40" s="42" t="s">
        <v>142</v>
      </c>
      <c r="I40" s="3">
        <v>3874.0</v>
      </c>
      <c r="J40" s="30"/>
      <c r="K40" s="59"/>
      <c r="L40" s="21"/>
      <c r="M40" s="22"/>
      <c r="N40" s="23"/>
      <c r="Q40" s="23"/>
      <c r="R40" s="23"/>
    </row>
    <row r="41" ht="16.5" customHeight="1">
      <c r="A41" s="25">
        <v>46209.0</v>
      </c>
      <c r="B41" s="26">
        <f t="shared" si="9"/>
        <v>46209</v>
      </c>
      <c r="C41" s="10"/>
      <c r="D41" s="34"/>
      <c r="E41" s="3">
        <v>1033.0</v>
      </c>
      <c r="F41" s="3">
        <f t="shared" si="12"/>
        <v>4192</v>
      </c>
      <c r="G41" s="9">
        <f t="shared" si="11"/>
        <v>-92</v>
      </c>
      <c r="I41" s="3"/>
      <c r="J41" s="27"/>
    </row>
    <row r="42" ht="16.5" customHeight="1">
      <c r="A42" s="25">
        <v>46210.0</v>
      </c>
      <c r="B42" s="26">
        <f t="shared" si="9"/>
        <v>46210</v>
      </c>
      <c r="C42" s="27" t="s">
        <v>790</v>
      </c>
      <c r="D42" s="3">
        <v>27653.0</v>
      </c>
      <c r="E42" s="3">
        <v>1456.0</v>
      </c>
      <c r="F42" s="14">
        <f>E42</f>
        <v>1456</v>
      </c>
      <c r="G42" s="29">
        <f t="shared" ref="G42:G56" si="13">$D$42-F42</f>
        <v>26197</v>
      </c>
      <c r="H42" s="49" t="s">
        <v>912</v>
      </c>
      <c r="I42" s="14">
        <v>27653.0</v>
      </c>
      <c r="J42" s="30" t="s">
        <v>376</v>
      </c>
      <c r="K42" s="31">
        <v>46190.0</v>
      </c>
      <c r="L42" s="21" t="s">
        <v>703</v>
      </c>
      <c r="M42" s="37" t="s">
        <v>913</v>
      </c>
      <c r="Q42" s="23" t="s">
        <v>59</v>
      </c>
      <c r="R42" s="23" t="s">
        <v>76</v>
      </c>
    </row>
    <row r="43" ht="16.5" customHeight="1">
      <c r="A43" s="25">
        <v>46211.0</v>
      </c>
      <c r="B43" s="26">
        <f t="shared" si="9"/>
        <v>46211</v>
      </c>
      <c r="C43" s="12"/>
      <c r="D43" s="34"/>
      <c r="E43" s="3">
        <v>1977.0</v>
      </c>
      <c r="F43" s="14">
        <f t="shared" ref="F43:F56" si="14">F42+E43</f>
        <v>3433</v>
      </c>
      <c r="G43" s="29">
        <f t="shared" si="13"/>
        <v>24220</v>
      </c>
      <c r="H43" s="21"/>
      <c r="I43" s="3"/>
      <c r="J43" s="24"/>
      <c r="K43" s="24"/>
      <c r="L43" s="24"/>
      <c r="M43" s="37"/>
      <c r="U43" s="12"/>
    </row>
    <row r="44" ht="16.5" customHeight="1">
      <c r="A44" s="25">
        <v>46212.0</v>
      </c>
      <c r="B44" s="26">
        <f t="shared" si="9"/>
        <v>46212</v>
      </c>
      <c r="C44" s="12"/>
      <c r="D44" s="34"/>
      <c r="E44" s="3">
        <v>1971.0</v>
      </c>
      <c r="F44" s="14">
        <f t="shared" si="14"/>
        <v>5404</v>
      </c>
      <c r="G44" s="29">
        <f t="shared" si="13"/>
        <v>22249</v>
      </c>
      <c r="H44" s="21"/>
      <c r="I44" s="14"/>
      <c r="J44" s="24"/>
      <c r="K44" s="24"/>
      <c r="L44" s="24"/>
      <c r="M44" s="37"/>
      <c r="U44" s="12"/>
    </row>
    <row r="45" ht="16.5" customHeight="1">
      <c r="A45" s="25">
        <v>46213.0</v>
      </c>
      <c r="B45" s="26">
        <f t="shared" si="9"/>
        <v>46213</v>
      </c>
      <c r="C45" s="12"/>
      <c r="D45" s="34"/>
      <c r="E45" s="3">
        <v>1976.0</v>
      </c>
      <c r="F45" s="14">
        <f t="shared" si="14"/>
        <v>7380</v>
      </c>
      <c r="G45" s="29">
        <f t="shared" si="13"/>
        <v>20273</v>
      </c>
      <c r="J45" s="24"/>
      <c r="K45" s="24"/>
      <c r="L45" s="24"/>
      <c r="M45" s="37"/>
      <c r="U45" s="12"/>
    </row>
    <row r="46" ht="16.5" customHeight="1">
      <c r="A46" s="25">
        <v>46214.0</v>
      </c>
      <c r="B46" s="26">
        <f t="shared" si="9"/>
        <v>46214</v>
      </c>
      <c r="D46" s="34"/>
      <c r="E46" s="3">
        <v>1766.0</v>
      </c>
      <c r="F46" s="14">
        <f t="shared" si="14"/>
        <v>9146</v>
      </c>
      <c r="G46" s="29">
        <f t="shared" si="13"/>
        <v>18507</v>
      </c>
      <c r="J46" s="24"/>
      <c r="K46" s="24"/>
      <c r="L46" s="24"/>
      <c r="M46" s="23"/>
      <c r="U46" s="12"/>
    </row>
    <row r="47" ht="16.5" customHeight="1">
      <c r="A47" s="25">
        <v>46215.0</v>
      </c>
      <c r="B47" s="26">
        <f t="shared" si="9"/>
        <v>46215</v>
      </c>
      <c r="E47" s="3">
        <v>2164.0</v>
      </c>
      <c r="F47" s="14">
        <f t="shared" si="14"/>
        <v>11310</v>
      </c>
      <c r="G47" s="29">
        <f t="shared" si="13"/>
        <v>16343</v>
      </c>
      <c r="M47" s="10"/>
      <c r="U47" s="12"/>
    </row>
    <row r="48" ht="16.5" customHeight="1">
      <c r="A48" s="25">
        <v>46216.0</v>
      </c>
      <c r="B48" s="26">
        <f t="shared" si="9"/>
        <v>46216</v>
      </c>
      <c r="E48" s="3">
        <v>1900.0</v>
      </c>
      <c r="F48" s="14">
        <f t="shared" si="14"/>
        <v>13210</v>
      </c>
      <c r="G48" s="29">
        <f t="shared" si="13"/>
        <v>14443</v>
      </c>
      <c r="M48" s="10"/>
      <c r="U48" s="12"/>
    </row>
    <row r="49" ht="16.5" customHeight="1">
      <c r="A49" s="25">
        <v>46217.0</v>
      </c>
      <c r="B49" s="26">
        <f t="shared" si="9"/>
        <v>46217</v>
      </c>
      <c r="E49" s="3">
        <v>1955.0</v>
      </c>
      <c r="F49" s="14">
        <f t="shared" si="14"/>
        <v>15165</v>
      </c>
      <c r="G49" s="29">
        <f t="shared" si="13"/>
        <v>12488</v>
      </c>
      <c r="U49" s="12"/>
    </row>
    <row r="50" ht="16.5" customHeight="1">
      <c r="A50" s="25">
        <v>46218.0</v>
      </c>
      <c r="B50" s="26">
        <f t="shared" si="9"/>
        <v>46218</v>
      </c>
      <c r="E50" s="3">
        <v>1970.0</v>
      </c>
      <c r="F50" s="14">
        <f t="shared" si="14"/>
        <v>17135</v>
      </c>
      <c r="G50" s="29">
        <f t="shared" si="13"/>
        <v>10518</v>
      </c>
      <c r="U50" s="12"/>
    </row>
    <row r="51" ht="16.5" customHeight="1">
      <c r="A51" s="25">
        <v>46219.0</v>
      </c>
      <c r="B51" s="26">
        <f t="shared" si="9"/>
        <v>46219</v>
      </c>
      <c r="C51" s="12"/>
      <c r="D51" s="12"/>
      <c r="E51" s="3">
        <v>1960.0</v>
      </c>
      <c r="F51" s="14">
        <f t="shared" si="14"/>
        <v>19095</v>
      </c>
      <c r="G51" s="29">
        <f t="shared" si="13"/>
        <v>8558</v>
      </c>
      <c r="U51" s="12"/>
    </row>
    <row r="52" ht="16.5" customHeight="1">
      <c r="A52" s="25">
        <v>46220.0</v>
      </c>
      <c r="B52" s="26">
        <f t="shared" si="9"/>
        <v>46220</v>
      </c>
      <c r="C52" s="12"/>
      <c r="D52" s="12"/>
      <c r="E52" s="3">
        <v>1973.0</v>
      </c>
      <c r="F52" s="14">
        <f t="shared" si="14"/>
        <v>21068</v>
      </c>
      <c r="G52" s="29">
        <f t="shared" si="13"/>
        <v>6585</v>
      </c>
    </row>
    <row r="53" ht="16.5" customHeight="1">
      <c r="A53" s="25">
        <v>46221.0</v>
      </c>
      <c r="B53" s="26">
        <f t="shared" si="9"/>
        <v>46221</v>
      </c>
      <c r="C53" s="12"/>
      <c r="D53" s="12"/>
      <c r="E53" s="3">
        <v>1931.0</v>
      </c>
      <c r="F53" s="14">
        <f t="shared" si="14"/>
        <v>22999</v>
      </c>
      <c r="G53" s="29">
        <f t="shared" si="13"/>
        <v>4654</v>
      </c>
    </row>
    <row r="54" ht="16.5" customHeight="1">
      <c r="A54" s="25">
        <v>46222.0</v>
      </c>
      <c r="B54" s="26">
        <f t="shared" si="9"/>
        <v>46222</v>
      </c>
      <c r="C54" s="12"/>
      <c r="D54" s="12"/>
      <c r="E54" s="3">
        <v>1969.0</v>
      </c>
      <c r="F54" s="14">
        <f t="shared" si="14"/>
        <v>24968</v>
      </c>
      <c r="G54" s="29">
        <f t="shared" si="13"/>
        <v>2685</v>
      </c>
    </row>
    <row r="55" ht="16.5" customHeight="1">
      <c r="A55" s="25">
        <v>46223.0</v>
      </c>
      <c r="B55" s="26">
        <f t="shared" si="9"/>
        <v>46223</v>
      </c>
      <c r="C55" s="12"/>
      <c r="D55" s="12"/>
      <c r="E55" s="3">
        <v>1966.0</v>
      </c>
      <c r="F55" s="14">
        <f t="shared" si="14"/>
        <v>26934</v>
      </c>
      <c r="G55" s="29">
        <f t="shared" si="13"/>
        <v>719</v>
      </c>
    </row>
    <row r="56" ht="16.5" customHeight="1">
      <c r="A56" s="25">
        <v>46224.0</v>
      </c>
      <c r="B56" s="26">
        <f t="shared" si="9"/>
        <v>46224</v>
      </c>
      <c r="C56" s="12"/>
      <c r="D56" s="12"/>
      <c r="E56" s="3">
        <v>719.0</v>
      </c>
      <c r="F56" s="14">
        <f t="shared" si="14"/>
        <v>27653</v>
      </c>
      <c r="G56" s="29">
        <f t="shared" si="13"/>
        <v>0</v>
      </c>
    </row>
    <row r="57" ht="16.5" customHeight="1">
      <c r="A57" s="25"/>
      <c r="B57" s="26"/>
      <c r="C57" s="27" t="s">
        <v>790</v>
      </c>
      <c r="D57" s="28">
        <f>I59</f>
        <v>7950</v>
      </c>
      <c r="E57" s="28">
        <v>1220.0</v>
      </c>
      <c r="F57" s="14">
        <f>E57</f>
        <v>1220</v>
      </c>
      <c r="G57" s="29">
        <f t="shared" ref="G57:G58" si="15">$D$57-F57</f>
        <v>6730</v>
      </c>
      <c r="H57" s="49" t="s">
        <v>792</v>
      </c>
      <c r="I57" s="14">
        <v>5950.0</v>
      </c>
      <c r="J57" s="30" t="s">
        <v>376</v>
      </c>
      <c r="K57" s="31"/>
      <c r="L57" s="21" t="s">
        <v>914</v>
      </c>
      <c r="M57" s="37" t="s">
        <v>793</v>
      </c>
      <c r="N57" s="23" t="s">
        <v>88</v>
      </c>
      <c r="Q57" s="23" t="s">
        <v>183</v>
      </c>
      <c r="R57" s="24" t="s">
        <v>255</v>
      </c>
    </row>
    <row r="58" ht="16.5" customHeight="1">
      <c r="A58" s="25">
        <v>46225.0</v>
      </c>
      <c r="B58" s="26">
        <f>A58</f>
        <v>46225</v>
      </c>
      <c r="C58" s="12"/>
      <c r="D58" s="33"/>
      <c r="E58" s="28">
        <v>419.0</v>
      </c>
      <c r="F58" s="14">
        <f>F57+E58</f>
        <v>1639</v>
      </c>
      <c r="G58" s="29">
        <f t="shared" si="15"/>
        <v>6311</v>
      </c>
      <c r="H58" s="83">
        <v>46259.0</v>
      </c>
      <c r="I58" s="14">
        <v>2000.0</v>
      </c>
      <c r="J58" s="30" t="s">
        <v>376</v>
      </c>
      <c r="K58" s="31"/>
      <c r="L58" s="21" t="s">
        <v>914</v>
      </c>
      <c r="M58" s="41" t="s">
        <v>796</v>
      </c>
      <c r="Q58" s="23" t="s">
        <v>282</v>
      </c>
      <c r="R58" s="24" t="s">
        <v>255</v>
      </c>
    </row>
    <row r="59" ht="16.5" customHeight="1">
      <c r="C59" s="12"/>
      <c r="D59" s="33"/>
      <c r="E59" s="33"/>
      <c r="F59" s="14"/>
      <c r="G59" s="29"/>
      <c r="H59" s="83"/>
      <c r="I59" s="14">
        <f>SUM(I57:I58)</f>
        <v>7950</v>
      </c>
      <c r="J59" s="36"/>
      <c r="K59" s="31"/>
      <c r="M59" s="37"/>
      <c r="Q59" s="24"/>
      <c r="R59" s="24"/>
    </row>
    <row r="60" ht="16.5" customHeight="1">
      <c r="E60" s="33"/>
      <c r="F60" s="14"/>
      <c r="G60" s="29"/>
      <c r="H60" s="21" t="s">
        <v>142</v>
      </c>
      <c r="I60" s="14">
        <v>1639.0</v>
      </c>
      <c r="K60" s="21"/>
      <c r="L60" s="21"/>
      <c r="M60" s="23"/>
      <c r="N60" s="24"/>
      <c r="O60" s="24"/>
      <c r="P60" s="24"/>
    </row>
    <row r="61" ht="16.5" customHeight="1">
      <c r="E61" s="33"/>
      <c r="F61" s="14"/>
      <c r="G61" s="29"/>
      <c r="H61" s="21" t="s">
        <v>156</v>
      </c>
      <c r="I61" s="14">
        <v>5758.0</v>
      </c>
      <c r="K61" s="21"/>
      <c r="L61" s="21"/>
      <c r="M61" s="23"/>
      <c r="N61" s="24"/>
      <c r="O61" s="24"/>
      <c r="P61" s="24"/>
    </row>
    <row r="62" ht="16.5" customHeight="1">
      <c r="A62" s="25"/>
      <c r="B62" s="26"/>
      <c r="C62" s="27" t="s">
        <v>915</v>
      </c>
      <c r="D62" s="28">
        <v>5500.0</v>
      </c>
      <c r="E62" s="28">
        <v>963.0</v>
      </c>
      <c r="F62" s="14">
        <f>E62</f>
        <v>963</v>
      </c>
      <c r="G62" s="29">
        <f t="shared" ref="G62:G66" si="16">$D$62-+F62</f>
        <v>4537</v>
      </c>
      <c r="H62" s="1">
        <v>46230.0</v>
      </c>
      <c r="I62" s="14">
        <v>5500.0</v>
      </c>
      <c r="J62" s="30" t="s">
        <v>120</v>
      </c>
      <c r="L62" s="21" t="s">
        <v>121</v>
      </c>
      <c r="M62" s="23" t="s">
        <v>916</v>
      </c>
      <c r="Q62" s="23" t="s">
        <v>824</v>
      </c>
      <c r="R62" s="23" t="s">
        <v>52</v>
      </c>
    </row>
    <row r="63" ht="16.5" customHeight="1">
      <c r="A63" s="25">
        <v>46226.0</v>
      </c>
      <c r="B63" s="26">
        <f t="shared" ref="B63:B66" si="17">A63</f>
        <v>46226</v>
      </c>
      <c r="D63" s="33"/>
      <c r="E63" s="28">
        <v>1488.0</v>
      </c>
      <c r="F63" s="14">
        <f t="shared" ref="F63:F66" si="18">F62+E63</f>
        <v>2451</v>
      </c>
      <c r="G63" s="29">
        <f t="shared" si="16"/>
        <v>3049</v>
      </c>
    </row>
    <row r="64" ht="16.5" customHeight="1">
      <c r="A64" s="25">
        <v>46227.0</v>
      </c>
      <c r="B64" s="26">
        <f t="shared" si="17"/>
        <v>46227</v>
      </c>
      <c r="D64" s="33"/>
      <c r="E64" s="28">
        <v>1490.0</v>
      </c>
      <c r="F64" s="14">
        <f t="shared" si="18"/>
        <v>3941</v>
      </c>
      <c r="G64" s="29">
        <f t="shared" si="16"/>
        <v>1559</v>
      </c>
    </row>
    <row r="65" ht="16.5" customHeight="1">
      <c r="A65" s="25">
        <v>46228.0</v>
      </c>
      <c r="B65" s="26">
        <f t="shared" si="17"/>
        <v>46228</v>
      </c>
      <c r="D65" s="33"/>
      <c r="E65" s="28">
        <v>1498.0</v>
      </c>
      <c r="F65" s="14">
        <f t="shared" si="18"/>
        <v>5439</v>
      </c>
      <c r="G65" s="29">
        <f t="shared" si="16"/>
        <v>61</v>
      </c>
    </row>
    <row r="66" ht="16.5" customHeight="1">
      <c r="A66" s="25">
        <v>46229.0</v>
      </c>
      <c r="B66" s="26">
        <f t="shared" si="17"/>
        <v>46229</v>
      </c>
      <c r="D66" s="33"/>
      <c r="E66" s="28">
        <v>111.0</v>
      </c>
      <c r="F66" s="14">
        <f t="shared" si="18"/>
        <v>5550</v>
      </c>
      <c r="G66" s="29">
        <f t="shared" si="16"/>
        <v>-50</v>
      </c>
    </row>
    <row r="67" ht="16.5" customHeight="1">
      <c r="A67" s="25"/>
      <c r="B67" s="26"/>
      <c r="C67" s="27" t="s">
        <v>115</v>
      </c>
      <c r="D67" s="3">
        <f>I72</f>
        <v>56839</v>
      </c>
      <c r="E67" s="3">
        <v>450.0</v>
      </c>
      <c r="F67" s="14">
        <f>E67</f>
        <v>450</v>
      </c>
      <c r="G67" s="29">
        <f t="shared" ref="G67:G106" si="19">$D$67-F67</f>
        <v>56389</v>
      </c>
      <c r="H67" s="32">
        <v>46238.0</v>
      </c>
      <c r="I67" s="14">
        <v>136100.0</v>
      </c>
      <c r="J67" s="30" t="s">
        <v>120</v>
      </c>
      <c r="K67" s="31">
        <v>46205.0</v>
      </c>
      <c r="L67" s="21" t="s">
        <v>121</v>
      </c>
      <c r="M67" s="45" t="s">
        <v>122</v>
      </c>
      <c r="Q67" s="23" t="s">
        <v>125</v>
      </c>
      <c r="R67" s="23" t="s">
        <v>52</v>
      </c>
    </row>
    <row r="68" ht="16.5" customHeight="1">
      <c r="A68" s="25">
        <v>46230.0</v>
      </c>
      <c r="B68" s="26">
        <f t="shared" ref="B68:B106" si="20">A68</f>
        <v>46230</v>
      </c>
      <c r="C68" s="27"/>
      <c r="D68" s="34"/>
      <c r="E68" s="3">
        <v>1444.0</v>
      </c>
      <c r="F68" s="14">
        <f t="shared" ref="F68:F106" si="21">F67+E68</f>
        <v>1894</v>
      </c>
      <c r="G68" s="29">
        <f t="shared" si="19"/>
        <v>54945</v>
      </c>
      <c r="H68" s="1">
        <v>46244.0</v>
      </c>
      <c r="I68" s="14">
        <v>140000.0</v>
      </c>
      <c r="J68" s="30" t="s">
        <v>120</v>
      </c>
      <c r="K68" s="31">
        <v>46226.0</v>
      </c>
      <c r="L68" s="21" t="s">
        <v>121</v>
      </c>
      <c r="M68" s="45" t="s">
        <v>126</v>
      </c>
      <c r="Q68" s="23" t="s">
        <v>127</v>
      </c>
      <c r="R68" s="23" t="s">
        <v>52</v>
      </c>
    </row>
    <row r="69" ht="16.5" customHeight="1">
      <c r="A69" s="25">
        <v>46231.0</v>
      </c>
      <c r="B69" s="26">
        <f t="shared" si="20"/>
        <v>46231</v>
      </c>
      <c r="C69" s="27"/>
      <c r="D69" s="34"/>
      <c r="E69" s="3">
        <v>1476.0</v>
      </c>
      <c r="F69" s="14">
        <f t="shared" si="21"/>
        <v>3370</v>
      </c>
      <c r="G69" s="29">
        <f t="shared" si="19"/>
        <v>53469</v>
      </c>
      <c r="H69" s="1">
        <v>46272.0</v>
      </c>
      <c r="I69" s="14">
        <v>140000.0</v>
      </c>
      <c r="J69" s="30" t="s">
        <v>120</v>
      </c>
      <c r="K69" s="31">
        <v>46244.0</v>
      </c>
      <c r="L69" s="21" t="s">
        <v>129</v>
      </c>
      <c r="M69" s="45" t="s">
        <v>130</v>
      </c>
      <c r="Q69" s="23" t="s">
        <v>131</v>
      </c>
      <c r="R69" s="23" t="s">
        <v>52</v>
      </c>
    </row>
    <row r="70" ht="16.5" customHeight="1">
      <c r="A70" s="25">
        <v>46232.0</v>
      </c>
      <c r="B70" s="26">
        <f t="shared" si="20"/>
        <v>46232</v>
      </c>
      <c r="C70" s="27"/>
      <c r="D70" s="34"/>
      <c r="E70" s="3">
        <v>1476.0</v>
      </c>
      <c r="F70" s="14">
        <f t="shared" si="21"/>
        <v>4846</v>
      </c>
      <c r="G70" s="29">
        <f t="shared" si="19"/>
        <v>51993</v>
      </c>
      <c r="H70" s="1">
        <v>46300.0</v>
      </c>
      <c r="I70" s="14">
        <v>140000.0</v>
      </c>
      <c r="J70" s="30" t="s">
        <v>120</v>
      </c>
      <c r="K70" s="31">
        <v>46259.0</v>
      </c>
      <c r="L70" s="21" t="s">
        <v>135</v>
      </c>
      <c r="M70" s="45" t="s">
        <v>136</v>
      </c>
      <c r="Q70" s="23" t="s">
        <v>137</v>
      </c>
      <c r="R70" s="23" t="s">
        <v>52</v>
      </c>
    </row>
    <row r="71" ht="16.5" customHeight="1">
      <c r="A71" s="25">
        <v>46233.0</v>
      </c>
      <c r="B71" s="26">
        <f t="shared" si="20"/>
        <v>46233</v>
      </c>
      <c r="C71" s="27"/>
      <c r="D71" s="34"/>
      <c r="E71" s="3">
        <v>1479.0</v>
      </c>
      <c r="F71" s="14">
        <f t="shared" si="21"/>
        <v>6325</v>
      </c>
      <c r="G71" s="29">
        <f t="shared" si="19"/>
        <v>50514</v>
      </c>
      <c r="I71" s="14">
        <f>SUM(I67:I70)</f>
        <v>556100</v>
      </c>
      <c r="J71" s="21"/>
      <c r="Q71" s="23" t="s">
        <v>140</v>
      </c>
      <c r="R71" s="23" t="s">
        <v>52</v>
      </c>
    </row>
    <row r="72" ht="16.5" customHeight="1">
      <c r="A72" s="25">
        <v>46234.0</v>
      </c>
      <c r="B72" s="26">
        <f t="shared" si="20"/>
        <v>46234</v>
      </c>
      <c r="C72" s="27"/>
      <c r="D72" s="34"/>
      <c r="E72" s="3">
        <v>1473.0</v>
      </c>
      <c r="F72" s="14">
        <f t="shared" si="21"/>
        <v>7798</v>
      </c>
      <c r="G72" s="29">
        <f t="shared" si="19"/>
        <v>49041</v>
      </c>
      <c r="H72" s="21" t="s">
        <v>142</v>
      </c>
      <c r="I72" s="14">
        <v>56839.0</v>
      </c>
      <c r="Q72" s="24" t="s">
        <v>144</v>
      </c>
      <c r="R72" s="23" t="s">
        <v>52</v>
      </c>
    </row>
    <row r="73" ht="16.5" customHeight="1">
      <c r="A73" s="25">
        <v>46235.0</v>
      </c>
      <c r="B73" s="26">
        <f t="shared" si="20"/>
        <v>46235</v>
      </c>
      <c r="C73" s="27"/>
      <c r="D73" s="34"/>
      <c r="E73" s="3">
        <v>1480.0</v>
      </c>
      <c r="F73" s="14">
        <f t="shared" si="21"/>
        <v>9278</v>
      </c>
      <c r="G73" s="29">
        <f t="shared" si="19"/>
        <v>47561</v>
      </c>
      <c r="H73" s="21" t="s">
        <v>145</v>
      </c>
      <c r="I73" s="14">
        <v>172000.0</v>
      </c>
      <c r="Q73" s="24" t="s">
        <v>146</v>
      </c>
      <c r="R73" s="23" t="s">
        <v>52</v>
      </c>
    </row>
    <row r="74" ht="16.5" customHeight="1">
      <c r="A74" s="25">
        <v>46236.0</v>
      </c>
      <c r="B74" s="26">
        <f t="shared" si="20"/>
        <v>46236</v>
      </c>
      <c r="C74" s="27"/>
      <c r="D74" s="34"/>
      <c r="E74" s="3">
        <v>1478.0</v>
      </c>
      <c r="F74" s="14">
        <f t="shared" si="21"/>
        <v>10756</v>
      </c>
      <c r="G74" s="29">
        <f t="shared" si="19"/>
        <v>46083</v>
      </c>
      <c r="H74" s="21" t="s">
        <v>147</v>
      </c>
      <c r="I74" s="14">
        <v>90184.0</v>
      </c>
      <c r="Q74" s="24" t="s">
        <v>148</v>
      </c>
      <c r="R74" s="23" t="s">
        <v>52</v>
      </c>
    </row>
    <row r="75" ht="16.5" customHeight="1">
      <c r="A75" s="25">
        <v>46237.0</v>
      </c>
      <c r="B75" s="26">
        <f t="shared" si="20"/>
        <v>46237</v>
      </c>
      <c r="C75" s="27"/>
      <c r="D75" s="34"/>
      <c r="E75" s="3">
        <v>1477.0</v>
      </c>
      <c r="F75" s="14">
        <f t="shared" si="21"/>
        <v>12233</v>
      </c>
      <c r="G75" s="29">
        <f t="shared" si="19"/>
        <v>44606</v>
      </c>
      <c r="H75" s="21" t="s">
        <v>152</v>
      </c>
      <c r="I75" s="14">
        <v>70077.0</v>
      </c>
      <c r="Q75" s="24"/>
    </row>
    <row r="76" ht="16.5" customHeight="1">
      <c r="A76" s="25">
        <v>46238.0</v>
      </c>
      <c r="B76" s="26">
        <f t="shared" si="20"/>
        <v>46238</v>
      </c>
      <c r="C76" s="27"/>
      <c r="D76" s="34"/>
      <c r="E76" s="3">
        <v>1480.0</v>
      </c>
      <c r="F76" s="14">
        <f t="shared" si="21"/>
        <v>13713</v>
      </c>
      <c r="G76" s="29">
        <f t="shared" si="19"/>
        <v>43126</v>
      </c>
      <c r="H76" s="21" t="s">
        <v>153</v>
      </c>
      <c r="I76" s="14">
        <v>69097.0</v>
      </c>
      <c r="Q76" s="24"/>
    </row>
    <row r="77" ht="16.5" customHeight="1">
      <c r="A77" s="25">
        <v>46239.0</v>
      </c>
      <c r="B77" s="26">
        <f t="shared" si="20"/>
        <v>46239</v>
      </c>
      <c r="C77" s="27"/>
      <c r="D77" s="34"/>
      <c r="E77" s="3">
        <v>1462.0</v>
      </c>
      <c r="F77" s="14">
        <f t="shared" si="21"/>
        <v>15175</v>
      </c>
      <c r="G77" s="29">
        <f t="shared" si="19"/>
        <v>41664</v>
      </c>
      <c r="H77" s="21" t="s">
        <v>154</v>
      </c>
      <c r="I77" s="14">
        <v>97903.0</v>
      </c>
      <c r="Q77" s="24"/>
    </row>
    <row r="78" ht="16.5" customHeight="1">
      <c r="A78" s="25">
        <v>46240.0</v>
      </c>
      <c r="B78" s="26">
        <f t="shared" si="20"/>
        <v>46240</v>
      </c>
      <c r="D78" s="34"/>
      <c r="E78" s="3">
        <v>1478.0</v>
      </c>
      <c r="F78" s="14">
        <f t="shared" si="21"/>
        <v>16653</v>
      </c>
      <c r="G78" s="29">
        <f t="shared" si="19"/>
        <v>40186</v>
      </c>
      <c r="I78" s="14">
        <f>SUM(I72:I77)</f>
        <v>556100</v>
      </c>
    </row>
    <row r="79" ht="16.5" customHeight="1">
      <c r="A79" s="25">
        <v>46241.0</v>
      </c>
      <c r="B79" s="26">
        <f t="shared" si="20"/>
        <v>46241</v>
      </c>
      <c r="D79" s="34"/>
      <c r="E79" s="3">
        <v>1474.0</v>
      </c>
      <c r="F79" s="14">
        <f t="shared" si="21"/>
        <v>18127</v>
      </c>
      <c r="G79" s="29">
        <f t="shared" si="19"/>
        <v>38712</v>
      </c>
    </row>
    <row r="80" ht="16.5" customHeight="1">
      <c r="A80" s="25">
        <v>46242.0</v>
      </c>
      <c r="B80" s="26">
        <f t="shared" si="20"/>
        <v>46242</v>
      </c>
      <c r="D80" s="34"/>
      <c r="E80" s="3">
        <v>1478.0</v>
      </c>
      <c r="F80" s="14">
        <f t="shared" si="21"/>
        <v>19605</v>
      </c>
      <c r="G80" s="29">
        <f t="shared" si="19"/>
        <v>37234</v>
      </c>
    </row>
    <row r="81" ht="16.5" customHeight="1">
      <c r="A81" s="25">
        <v>46243.0</v>
      </c>
      <c r="B81" s="26">
        <f t="shared" si="20"/>
        <v>46243</v>
      </c>
      <c r="D81" s="34"/>
      <c r="E81" s="3">
        <v>1480.0</v>
      </c>
      <c r="F81" s="14">
        <f t="shared" si="21"/>
        <v>21085</v>
      </c>
      <c r="G81" s="29">
        <f t="shared" si="19"/>
        <v>35754</v>
      </c>
    </row>
    <row r="82" ht="16.5" customHeight="1">
      <c r="A82" s="25">
        <v>46244.0</v>
      </c>
      <c r="B82" s="26">
        <f t="shared" si="20"/>
        <v>46244</v>
      </c>
      <c r="D82" s="34"/>
      <c r="E82" s="3">
        <v>1479.0</v>
      </c>
      <c r="F82" s="14">
        <f t="shared" si="21"/>
        <v>22564</v>
      </c>
      <c r="G82" s="29">
        <f t="shared" si="19"/>
        <v>34275</v>
      </c>
    </row>
    <row r="83" ht="16.5" customHeight="1">
      <c r="A83" s="25">
        <v>46245.0</v>
      </c>
      <c r="B83" s="26">
        <f t="shared" si="20"/>
        <v>46245</v>
      </c>
      <c r="D83" s="34"/>
      <c r="E83" s="3">
        <v>1479.0</v>
      </c>
      <c r="F83" s="14">
        <f t="shared" si="21"/>
        <v>24043</v>
      </c>
      <c r="G83" s="29">
        <f t="shared" si="19"/>
        <v>32796</v>
      </c>
    </row>
    <row r="84" ht="16.5" customHeight="1">
      <c r="A84" s="25">
        <v>46246.0</v>
      </c>
      <c r="B84" s="26">
        <f t="shared" si="20"/>
        <v>46246</v>
      </c>
      <c r="D84" s="34"/>
      <c r="E84" s="3">
        <v>1477.0</v>
      </c>
      <c r="F84" s="14">
        <f t="shared" si="21"/>
        <v>25520</v>
      </c>
      <c r="G84" s="29">
        <f t="shared" si="19"/>
        <v>31319</v>
      </c>
    </row>
    <row r="85" ht="16.5" customHeight="1">
      <c r="A85" s="25">
        <v>46247.0</v>
      </c>
      <c r="B85" s="26">
        <f t="shared" si="20"/>
        <v>46247</v>
      </c>
      <c r="D85" s="34"/>
      <c r="E85" s="3">
        <v>1480.0</v>
      </c>
      <c r="F85" s="14">
        <f t="shared" si="21"/>
        <v>27000</v>
      </c>
      <c r="G85" s="29">
        <f t="shared" si="19"/>
        <v>29839</v>
      </c>
    </row>
    <row r="86" ht="16.5" customHeight="1">
      <c r="A86" s="25">
        <v>46248.0</v>
      </c>
      <c r="B86" s="26">
        <f t="shared" si="20"/>
        <v>46248</v>
      </c>
      <c r="D86" s="34"/>
      <c r="E86" s="3">
        <v>1473.0</v>
      </c>
      <c r="F86" s="14">
        <f t="shared" si="21"/>
        <v>28473</v>
      </c>
      <c r="G86" s="29">
        <f t="shared" si="19"/>
        <v>28366</v>
      </c>
    </row>
    <row r="87" ht="16.5" customHeight="1">
      <c r="A87" s="25">
        <v>46249.0</v>
      </c>
      <c r="B87" s="26">
        <f t="shared" si="20"/>
        <v>46249</v>
      </c>
      <c r="D87" s="34"/>
      <c r="E87" s="3">
        <v>1483.0</v>
      </c>
      <c r="F87" s="14">
        <f t="shared" si="21"/>
        <v>29956</v>
      </c>
      <c r="G87" s="29">
        <f t="shared" si="19"/>
        <v>26883</v>
      </c>
    </row>
    <row r="88" ht="16.5" customHeight="1">
      <c r="A88" s="25">
        <v>46250.0</v>
      </c>
      <c r="B88" s="26">
        <f t="shared" si="20"/>
        <v>46250</v>
      </c>
      <c r="D88" s="34"/>
      <c r="E88" s="3">
        <v>1483.0</v>
      </c>
      <c r="F88" s="14">
        <f t="shared" si="21"/>
        <v>31439</v>
      </c>
      <c r="G88" s="29">
        <f t="shared" si="19"/>
        <v>25400</v>
      </c>
    </row>
    <row r="89" ht="16.5" customHeight="1">
      <c r="A89" s="25">
        <v>46251.0</v>
      </c>
      <c r="B89" s="26">
        <f t="shared" si="20"/>
        <v>46251</v>
      </c>
      <c r="D89" s="34"/>
      <c r="E89" s="3">
        <v>1483.0</v>
      </c>
      <c r="F89" s="14">
        <f t="shared" si="21"/>
        <v>32922</v>
      </c>
      <c r="G89" s="29">
        <f t="shared" si="19"/>
        <v>23917</v>
      </c>
    </row>
    <row r="90" ht="16.5" customHeight="1">
      <c r="A90" s="25">
        <v>46252.0</v>
      </c>
      <c r="B90" s="26">
        <f t="shared" si="20"/>
        <v>46252</v>
      </c>
      <c r="D90" s="34"/>
      <c r="E90" s="3">
        <v>1481.0</v>
      </c>
      <c r="F90" s="14">
        <f t="shared" si="21"/>
        <v>34403</v>
      </c>
      <c r="G90" s="29">
        <f t="shared" si="19"/>
        <v>22436</v>
      </c>
    </row>
    <row r="91" ht="16.5" customHeight="1">
      <c r="A91" s="25">
        <v>46253.0</v>
      </c>
      <c r="B91" s="26">
        <f t="shared" si="20"/>
        <v>46253</v>
      </c>
      <c r="D91" s="34"/>
      <c r="E91" s="3">
        <v>1482.0</v>
      </c>
      <c r="F91" s="14">
        <f t="shared" si="21"/>
        <v>35885</v>
      </c>
      <c r="G91" s="29">
        <f t="shared" si="19"/>
        <v>20954</v>
      </c>
    </row>
    <row r="92" ht="16.5" customHeight="1">
      <c r="A92" s="25">
        <v>46254.0</v>
      </c>
      <c r="B92" s="26">
        <f t="shared" si="20"/>
        <v>46254</v>
      </c>
      <c r="D92" s="34"/>
      <c r="E92" s="3">
        <v>1483.0</v>
      </c>
      <c r="F92" s="14">
        <f t="shared" si="21"/>
        <v>37368</v>
      </c>
      <c r="G92" s="29">
        <f t="shared" si="19"/>
        <v>19471</v>
      </c>
    </row>
    <row r="93" ht="16.5" customHeight="1">
      <c r="A93" s="25">
        <v>46255.0</v>
      </c>
      <c r="B93" s="26">
        <f t="shared" si="20"/>
        <v>46255</v>
      </c>
      <c r="D93" s="34"/>
      <c r="E93" s="3">
        <v>1480.0</v>
      </c>
      <c r="F93" s="14">
        <f t="shared" si="21"/>
        <v>38848</v>
      </c>
      <c r="G93" s="29">
        <f t="shared" si="19"/>
        <v>17991</v>
      </c>
    </row>
    <row r="94" ht="16.5" customHeight="1">
      <c r="A94" s="25">
        <v>46256.0</v>
      </c>
      <c r="B94" s="26">
        <f t="shared" si="20"/>
        <v>46256</v>
      </c>
      <c r="E94" s="3">
        <v>1484.0</v>
      </c>
      <c r="F94" s="14">
        <f t="shared" si="21"/>
        <v>40332</v>
      </c>
      <c r="G94" s="29">
        <f t="shared" si="19"/>
        <v>16507</v>
      </c>
    </row>
    <row r="95" ht="16.5" customHeight="1">
      <c r="A95" s="25">
        <v>46257.0</v>
      </c>
      <c r="B95" s="26">
        <f t="shared" si="20"/>
        <v>46257</v>
      </c>
      <c r="E95" s="3">
        <v>1481.0</v>
      </c>
      <c r="F95" s="14">
        <f t="shared" si="21"/>
        <v>41813</v>
      </c>
      <c r="G95" s="29">
        <f t="shared" si="19"/>
        <v>15026</v>
      </c>
    </row>
    <row r="96" ht="16.5" customHeight="1">
      <c r="A96" s="25">
        <v>46258.0</v>
      </c>
      <c r="B96" s="26">
        <f t="shared" si="20"/>
        <v>46258</v>
      </c>
      <c r="E96" s="3">
        <v>1484.0</v>
      </c>
      <c r="F96" s="14">
        <f t="shared" si="21"/>
        <v>43297</v>
      </c>
      <c r="G96" s="29">
        <f t="shared" si="19"/>
        <v>13542</v>
      </c>
    </row>
    <row r="97" ht="16.5" customHeight="1">
      <c r="A97" s="25">
        <v>46259.0</v>
      </c>
      <c r="B97" s="26">
        <f t="shared" si="20"/>
        <v>46259</v>
      </c>
      <c r="E97" s="3">
        <v>1484.0</v>
      </c>
      <c r="F97" s="14">
        <f t="shared" si="21"/>
        <v>44781</v>
      </c>
      <c r="G97" s="29">
        <f t="shared" si="19"/>
        <v>12058</v>
      </c>
    </row>
    <row r="98" ht="16.5" customHeight="1">
      <c r="A98" s="25">
        <v>46260.0</v>
      </c>
      <c r="B98" s="26">
        <f t="shared" si="20"/>
        <v>46260</v>
      </c>
      <c r="E98" s="3">
        <v>1479.0</v>
      </c>
      <c r="F98" s="14">
        <f t="shared" si="21"/>
        <v>46260</v>
      </c>
      <c r="G98" s="29">
        <f t="shared" si="19"/>
        <v>10579</v>
      </c>
    </row>
    <row r="99" ht="16.5" customHeight="1">
      <c r="A99" s="25">
        <v>46261.0</v>
      </c>
      <c r="B99" s="26">
        <f t="shared" si="20"/>
        <v>46261</v>
      </c>
      <c r="E99" s="3">
        <v>1477.0</v>
      </c>
      <c r="F99" s="14">
        <f t="shared" si="21"/>
        <v>47737</v>
      </c>
      <c r="G99" s="29">
        <f t="shared" si="19"/>
        <v>9102</v>
      </c>
    </row>
    <row r="100" ht="16.5" customHeight="1">
      <c r="A100" s="25">
        <v>46262.0</v>
      </c>
      <c r="B100" s="26">
        <f t="shared" si="20"/>
        <v>46262</v>
      </c>
      <c r="E100" s="3">
        <v>1478.0</v>
      </c>
      <c r="F100" s="14">
        <f t="shared" si="21"/>
        <v>49215</v>
      </c>
      <c r="G100" s="29">
        <f t="shared" si="19"/>
        <v>7624</v>
      </c>
    </row>
    <row r="101" ht="16.5" customHeight="1">
      <c r="A101" s="25">
        <v>46263.0</v>
      </c>
      <c r="B101" s="26">
        <f t="shared" si="20"/>
        <v>46263</v>
      </c>
      <c r="E101" s="3">
        <v>1483.0</v>
      </c>
      <c r="F101" s="14">
        <f t="shared" si="21"/>
        <v>50698</v>
      </c>
      <c r="G101" s="29">
        <f t="shared" si="19"/>
        <v>6141</v>
      </c>
    </row>
    <row r="102" ht="16.5" customHeight="1">
      <c r="A102" s="25">
        <v>46264.0</v>
      </c>
      <c r="B102" s="26">
        <f t="shared" si="20"/>
        <v>46264</v>
      </c>
      <c r="E102" s="3">
        <v>1483.0</v>
      </c>
      <c r="F102" s="14">
        <f t="shared" si="21"/>
        <v>52181</v>
      </c>
      <c r="G102" s="29">
        <f t="shared" si="19"/>
        <v>4658</v>
      </c>
    </row>
    <row r="103" ht="16.5" customHeight="1">
      <c r="A103" s="25">
        <v>46265.0</v>
      </c>
      <c r="B103" s="26">
        <f t="shared" si="20"/>
        <v>46265</v>
      </c>
      <c r="E103" s="3">
        <v>1482.0</v>
      </c>
      <c r="F103" s="14">
        <f t="shared" si="21"/>
        <v>53663</v>
      </c>
      <c r="G103" s="29">
        <f t="shared" si="19"/>
        <v>3176</v>
      </c>
      <c r="H103" s="12"/>
    </row>
    <row r="104" ht="16.5" customHeight="1">
      <c r="A104" s="25">
        <v>46266.0</v>
      </c>
      <c r="B104" s="26">
        <f t="shared" si="20"/>
        <v>46266</v>
      </c>
      <c r="E104" s="3">
        <v>1483.0</v>
      </c>
      <c r="F104" s="14">
        <f t="shared" si="21"/>
        <v>55146</v>
      </c>
      <c r="G104" s="29">
        <f t="shared" si="19"/>
        <v>1693</v>
      </c>
      <c r="H104" s="12"/>
    </row>
    <row r="105" ht="16.5" customHeight="1">
      <c r="A105" s="25">
        <v>46267.0</v>
      </c>
      <c r="B105" s="26">
        <f t="shared" si="20"/>
        <v>46267</v>
      </c>
      <c r="E105" s="3">
        <v>1484.0</v>
      </c>
      <c r="F105" s="14">
        <f t="shared" si="21"/>
        <v>56630</v>
      </c>
      <c r="G105" s="29">
        <f t="shared" si="19"/>
        <v>209</v>
      </c>
      <c r="H105" s="12"/>
    </row>
    <row r="106" ht="16.5" customHeight="1">
      <c r="A106" s="25">
        <v>46268.0</v>
      </c>
      <c r="B106" s="26">
        <f t="shared" si="20"/>
        <v>46268</v>
      </c>
      <c r="E106" s="3">
        <v>209.0</v>
      </c>
      <c r="F106" s="14">
        <f t="shared" si="21"/>
        <v>56839</v>
      </c>
      <c r="G106" s="29">
        <f t="shared" si="19"/>
        <v>0</v>
      </c>
      <c r="H106" s="12"/>
    </row>
    <row r="107" ht="16.5" customHeight="1">
      <c r="C107" s="27" t="s">
        <v>124</v>
      </c>
      <c r="D107" s="3">
        <v>7200.0</v>
      </c>
      <c r="E107" s="3">
        <v>593.0</v>
      </c>
      <c r="F107" s="14">
        <f>E107</f>
        <v>593</v>
      </c>
      <c r="G107" s="29">
        <f t="shared" ref="G107:G115" si="22">$D$107-F107</f>
        <v>6607</v>
      </c>
      <c r="H107" s="1">
        <v>46265.0</v>
      </c>
      <c r="I107" s="14">
        <v>7200.0</v>
      </c>
      <c r="J107" s="30" t="s">
        <v>128</v>
      </c>
      <c r="K107" s="31">
        <v>46241.0</v>
      </c>
      <c r="L107" s="21" t="s">
        <v>158</v>
      </c>
      <c r="M107" s="21" t="s">
        <v>917</v>
      </c>
      <c r="Q107" s="24" t="s">
        <v>286</v>
      </c>
      <c r="R107" s="23" t="s">
        <v>42</v>
      </c>
    </row>
    <row r="108" ht="16.5" customHeight="1">
      <c r="A108" s="25">
        <v>46269.0</v>
      </c>
      <c r="B108" s="26">
        <f t="shared" ref="B108:B115" si="23">A108</f>
        <v>46269</v>
      </c>
      <c r="D108" s="34"/>
      <c r="E108" s="3">
        <v>920.0</v>
      </c>
      <c r="F108" s="14">
        <f t="shared" ref="F108:F115" si="24">F107+E108</f>
        <v>1513</v>
      </c>
      <c r="G108" s="29">
        <f t="shared" si="22"/>
        <v>5687</v>
      </c>
    </row>
    <row r="109" ht="16.5" customHeight="1">
      <c r="A109" s="25">
        <v>46270.0</v>
      </c>
      <c r="B109" s="26">
        <f t="shared" si="23"/>
        <v>46270</v>
      </c>
      <c r="E109" s="3">
        <v>916.0</v>
      </c>
      <c r="F109" s="14">
        <f t="shared" si="24"/>
        <v>2429</v>
      </c>
      <c r="G109" s="29">
        <f t="shared" si="22"/>
        <v>4771</v>
      </c>
    </row>
    <row r="110" ht="16.5" customHeight="1">
      <c r="A110" s="25">
        <v>46271.0</v>
      </c>
      <c r="B110" s="26">
        <f t="shared" si="23"/>
        <v>46271</v>
      </c>
      <c r="E110" s="3">
        <v>901.0</v>
      </c>
      <c r="F110" s="14">
        <f t="shared" si="24"/>
        <v>3330</v>
      </c>
      <c r="G110" s="29">
        <f t="shared" si="22"/>
        <v>3870</v>
      </c>
    </row>
    <row r="111" ht="16.5" customHeight="1">
      <c r="A111" s="25">
        <v>46272.0</v>
      </c>
      <c r="B111" s="26">
        <f t="shared" si="23"/>
        <v>46272</v>
      </c>
      <c r="E111" s="3">
        <v>952.0</v>
      </c>
      <c r="F111" s="14">
        <f t="shared" si="24"/>
        <v>4282</v>
      </c>
      <c r="G111" s="29">
        <f t="shared" si="22"/>
        <v>2918</v>
      </c>
    </row>
    <row r="112" ht="16.5" customHeight="1">
      <c r="A112" s="25">
        <v>46273.0</v>
      </c>
      <c r="B112" s="26">
        <f t="shared" si="23"/>
        <v>46273</v>
      </c>
      <c r="E112" s="3">
        <v>954.0</v>
      </c>
      <c r="F112" s="14">
        <f t="shared" si="24"/>
        <v>5236</v>
      </c>
      <c r="G112" s="29">
        <f t="shared" si="22"/>
        <v>1964</v>
      </c>
    </row>
    <row r="113" ht="16.5" customHeight="1">
      <c r="A113" s="25">
        <v>46274.0</v>
      </c>
      <c r="B113" s="26">
        <f t="shared" si="23"/>
        <v>46274</v>
      </c>
      <c r="E113" s="3">
        <v>955.0</v>
      </c>
      <c r="F113" s="14">
        <f t="shared" si="24"/>
        <v>6191</v>
      </c>
      <c r="G113" s="29">
        <f t="shared" si="22"/>
        <v>1009</v>
      </c>
    </row>
    <row r="114" ht="16.5" customHeight="1">
      <c r="A114" s="25">
        <v>46275.0</v>
      </c>
      <c r="B114" s="26">
        <f t="shared" si="23"/>
        <v>46275</v>
      </c>
      <c r="E114" s="3">
        <v>945.0</v>
      </c>
      <c r="F114" s="14">
        <f t="shared" si="24"/>
        <v>7136</v>
      </c>
      <c r="G114" s="29">
        <f t="shared" si="22"/>
        <v>64</v>
      </c>
      <c r="N114" s="21"/>
    </row>
    <row r="115" ht="16.5" customHeight="1">
      <c r="A115" s="25">
        <v>46276.0</v>
      </c>
      <c r="B115" s="26">
        <f t="shared" si="23"/>
        <v>46276</v>
      </c>
      <c r="E115" s="3">
        <v>64.0</v>
      </c>
      <c r="F115" s="14">
        <f t="shared" si="24"/>
        <v>7200</v>
      </c>
      <c r="G115" s="29">
        <f t="shared" si="22"/>
        <v>0</v>
      </c>
      <c r="N115" s="21"/>
    </row>
    <row r="116" ht="16.5" customHeight="1">
      <c r="A116" s="25"/>
      <c r="B116" s="26"/>
      <c r="C116" s="38" t="s">
        <v>124</v>
      </c>
      <c r="D116" s="60">
        <f>I119</f>
        <v>14900</v>
      </c>
      <c r="E116" s="3">
        <v>892.0</v>
      </c>
      <c r="F116" s="14">
        <f>E116</f>
        <v>892</v>
      </c>
      <c r="G116" s="29">
        <f t="shared" ref="G116:G132" si="25">$D$116-F116</f>
        <v>14008</v>
      </c>
      <c r="H116" s="13">
        <v>46274.0</v>
      </c>
      <c r="I116" s="47">
        <v>900.0</v>
      </c>
      <c r="J116" s="22" t="s">
        <v>128</v>
      </c>
      <c r="L116" s="22" t="s">
        <v>158</v>
      </c>
      <c r="M116" s="37" t="s">
        <v>918</v>
      </c>
      <c r="N116" s="21" t="s">
        <v>177</v>
      </c>
      <c r="Q116" s="24" t="s">
        <v>621</v>
      </c>
      <c r="R116" s="23" t="s">
        <v>42</v>
      </c>
    </row>
    <row r="117" ht="16.5" customHeight="1">
      <c r="A117" s="25">
        <v>46277.0</v>
      </c>
      <c r="B117" s="26">
        <f t="shared" ref="B117:B149" si="26">A117</f>
        <v>46277</v>
      </c>
      <c r="D117" s="34"/>
      <c r="E117" s="3">
        <v>960.0</v>
      </c>
      <c r="F117" s="14">
        <f t="shared" ref="F117:F132" si="27">F116+E117</f>
        <v>1852</v>
      </c>
      <c r="G117" s="29">
        <f t="shared" si="25"/>
        <v>13048</v>
      </c>
      <c r="H117" s="1">
        <v>46286.0</v>
      </c>
      <c r="I117" s="14">
        <v>13000.0</v>
      </c>
      <c r="J117" s="49" t="s">
        <v>128</v>
      </c>
      <c r="K117" s="31">
        <v>46265.0</v>
      </c>
      <c r="L117" s="22" t="s">
        <v>158</v>
      </c>
      <c r="M117" s="23" t="s">
        <v>919</v>
      </c>
      <c r="N117" s="21" t="s">
        <v>177</v>
      </c>
      <c r="Q117" s="24" t="s">
        <v>846</v>
      </c>
      <c r="R117" s="23" t="s">
        <v>42</v>
      </c>
    </row>
    <row r="118" ht="16.5" customHeight="1">
      <c r="A118" s="25">
        <v>46278.0</v>
      </c>
      <c r="B118" s="26">
        <f t="shared" si="26"/>
        <v>46278</v>
      </c>
      <c r="D118" s="34"/>
      <c r="E118" s="3">
        <v>955.0</v>
      </c>
      <c r="F118" s="14">
        <f t="shared" si="27"/>
        <v>2807</v>
      </c>
      <c r="G118" s="29">
        <f t="shared" si="25"/>
        <v>12093</v>
      </c>
      <c r="H118" s="1">
        <v>46300.0</v>
      </c>
      <c r="I118" s="14">
        <v>1000.0</v>
      </c>
      <c r="J118" s="30" t="s">
        <v>128</v>
      </c>
      <c r="K118" s="31">
        <v>46272.0</v>
      </c>
      <c r="L118" s="21" t="s">
        <v>158</v>
      </c>
      <c r="M118" s="23" t="s">
        <v>920</v>
      </c>
      <c r="N118" s="21" t="s">
        <v>177</v>
      </c>
      <c r="Q118" s="24" t="s">
        <v>315</v>
      </c>
      <c r="R118" s="23" t="s">
        <v>42</v>
      </c>
    </row>
    <row r="119" ht="16.5" customHeight="1">
      <c r="A119" s="25">
        <v>46279.0</v>
      </c>
      <c r="B119" s="26">
        <f t="shared" si="26"/>
        <v>46279</v>
      </c>
      <c r="D119" s="34"/>
      <c r="E119" s="3">
        <v>928.0</v>
      </c>
      <c r="F119" s="14">
        <f t="shared" si="27"/>
        <v>3735</v>
      </c>
      <c r="G119" s="29">
        <f t="shared" si="25"/>
        <v>11165</v>
      </c>
      <c r="I119" s="47">
        <f>SUM(I116:I118)</f>
        <v>14900</v>
      </c>
      <c r="N119" s="21"/>
    </row>
    <row r="120" ht="16.5" customHeight="1">
      <c r="A120" s="25">
        <v>46280.0</v>
      </c>
      <c r="B120" s="26">
        <f t="shared" si="26"/>
        <v>46280</v>
      </c>
      <c r="D120" s="34"/>
      <c r="E120" s="3">
        <v>945.0</v>
      </c>
      <c r="F120" s="14">
        <f t="shared" si="27"/>
        <v>4680</v>
      </c>
      <c r="G120" s="29">
        <f t="shared" si="25"/>
        <v>10220</v>
      </c>
      <c r="N120" s="21"/>
    </row>
    <row r="121" ht="16.5" customHeight="1">
      <c r="A121" s="25">
        <v>46281.0</v>
      </c>
      <c r="B121" s="26">
        <f t="shared" si="26"/>
        <v>46281</v>
      </c>
      <c r="D121" s="34"/>
      <c r="E121" s="34">
        <v>900.0</v>
      </c>
      <c r="F121" s="14">
        <f t="shared" si="27"/>
        <v>5580</v>
      </c>
      <c r="G121" s="29">
        <f t="shared" si="25"/>
        <v>9320</v>
      </c>
      <c r="N121" s="21"/>
    </row>
    <row r="122" ht="16.5" customHeight="1">
      <c r="A122" s="25">
        <v>46282.0</v>
      </c>
      <c r="B122" s="26">
        <f t="shared" si="26"/>
        <v>46282</v>
      </c>
      <c r="D122" s="34"/>
      <c r="E122" s="34">
        <v>900.0</v>
      </c>
      <c r="F122" s="14">
        <f t="shared" si="27"/>
        <v>6480</v>
      </c>
      <c r="G122" s="29">
        <f t="shared" si="25"/>
        <v>8420</v>
      </c>
      <c r="N122" s="21"/>
    </row>
    <row r="123" ht="16.5" customHeight="1">
      <c r="A123" s="25">
        <v>46283.0</v>
      </c>
      <c r="B123" s="26">
        <f t="shared" si="26"/>
        <v>46283</v>
      </c>
      <c r="D123" s="34"/>
      <c r="E123" s="34">
        <v>900.0</v>
      </c>
      <c r="F123" s="14">
        <f t="shared" si="27"/>
        <v>7380</v>
      </c>
      <c r="G123" s="29">
        <f t="shared" si="25"/>
        <v>7520</v>
      </c>
      <c r="N123" s="21"/>
    </row>
    <row r="124" ht="16.5" customHeight="1">
      <c r="A124" s="25">
        <v>46284.0</v>
      </c>
      <c r="B124" s="26">
        <f t="shared" si="26"/>
        <v>46284</v>
      </c>
      <c r="D124" s="34"/>
      <c r="E124" s="34">
        <v>900.0</v>
      </c>
      <c r="F124" s="14">
        <f t="shared" si="27"/>
        <v>8280</v>
      </c>
      <c r="G124" s="29">
        <f t="shared" si="25"/>
        <v>6620</v>
      </c>
      <c r="N124" s="21"/>
    </row>
    <row r="125" ht="16.5" customHeight="1">
      <c r="A125" s="25">
        <v>46285.0</v>
      </c>
      <c r="B125" s="26">
        <f t="shared" si="26"/>
        <v>46285</v>
      </c>
      <c r="D125" s="34"/>
      <c r="E125" s="34">
        <v>900.0</v>
      </c>
      <c r="F125" s="14">
        <f t="shared" si="27"/>
        <v>9180</v>
      </c>
      <c r="G125" s="29">
        <f t="shared" si="25"/>
        <v>5720</v>
      </c>
      <c r="N125" s="21"/>
    </row>
    <row r="126" ht="16.5" customHeight="1">
      <c r="A126" s="25">
        <v>46286.0</v>
      </c>
      <c r="B126" s="26">
        <f t="shared" si="26"/>
        <v>46286</v>
      </c>
      <c r="D126" s="34"/>
      <c r="E126" s="34">
        <v>900.0</v>
      </c>
      <c r="F126" s="14">
        <f t="shared" si="27"/>
        <v>10080</v>
      </c>
      <c r="G126" s="29">
        <f t="shared" si="25"/>
        <v>4820</v>
      </c>
      <c r="N126" s="21"/>
    </row>
    <row r="127" ht="16.5" customHeight="1">
      <c r="A127" s="25">
        <v>46287.0</v>
      </c>
      <c r="B127" s="26">
        <f t="shared" si="26"/>
        <v>46287</v>
      </c>
      <c r="D127" s="34"/>
      <c r="E127" s="34">
        <v>900.0</v>
      </c>
      <c r="F127" s="14">
        <f t="shared" si="27"/>
        <v>10980</v>
      </c>
      <c r="G127" s="29">
        <f t="shared" si="25"/>
        <v>3920</v>
      </c>
      <c r="N127" s="21"/>
    </row>
    <row r="128" ht="16.5" customHeight="1">
      <c r="A128" s="25">
        <v>46288.0</v>
      </c>
      <c r="B128" s="26">
        <f t="shared" si="26"/>
        <v>46288</v>
      </c>
      <c r="D128" s="34"/>
      <c r="E128" s="34">
        <v>900.0</v>
      </c>
      <c r="F128" s="14">
        <f t="shared" si="27"/>
        <v>11880</v>
      </c>
      <c r="G128" s="29">
        <f t="shared" si="25"/>
        <v>3020</v>
      </c>
      <c r="N128" s="21"/>
    </row>
    <row r="129" ht="16.5" customHeight="1">
      <c r="A129" s="25">
        <v>46289.0</v>
      </c>
      <c r="B129" s="26">
        <f t="shared" si="26"/>
        <v>46289</v>
      </c>
      <c r="E129" s="34">
        <v>900.0</v>
      </c>
      <c r="F129" s="14">
        <f t="shared" si="27"/>
        <v>12780</v>
      </c>
      <c r="G129" s="29">
        <f t="shared" si="25"/>
        <v>2120</v>
      </c>
      <c r="I129" s="12"/>
      <c r="N129" s="21"/>
    </row>
    <row r="130" ht="16.5" customHeight="1">
      <c r="A130" s="52">
        <v>46290.0</v>
      </c>
      <c r="B130" s="53">
        <f t="shared" si="26"/>
        <v>46290</v>
      </c>
      <c r="E130" s="34">
        <v>900.0</v>
      </c>
      <c r="F130" s="14">
        <f t="shared" si="27"/>
        <v>13680</v>
      </c>
      <c r="G130" s="29">
        <f t="shared" si="25"/>
        <v>1220</v>
      </c>
      <c r="I130" s="12"/>
      <c r="M130" s="10"/>
      <c r="N130" s="21"/>
    </row>
    <row r="131" ht="16.5" customHeight="1">
      <c r="A131" s="52">
        <v>46291.0</v>
      </c>
      <c r="B131" s="53">
        <f t="shared" si="26"/>
        <v>46291</v>
      </c>
      <c r="E131" s="34">
        <v>900.0</v>
      </c>
      <c r="F131" s="14">
        <f t="shared" si="27"/>
        <v>14580</v>
      </c>
      <c r="G131" s="29">
        <f t="shared" si="25"/>
        <v>320</v>
      </c>
      <c r="M131" s="10"/>
      <c r="N131" s="21"/>
    </row>
    <row r="132" ht="16.5" customHeight="1">
      <c r="A132" s="52">
        <v>46292.0</v>
      </c>
      <c r="B132" s="53">
        <f t="shared" si="26"/>
        <v>46292</v>
      </c>
      <c r="C132" s="27"/>
      <c r="D132" s="3"/>
      <c r="E132" s="34">
        <v>900.0</v>
      </c>
      <c r="F132" s="14">
        <f t="shared" si="27"/>
        <v>15480</v>
      </c>
      <c r="G132" s="29">
        <f t="shared" si="25"/>
        <v>-580</v>
      </c>
      <c r="K132" s="21"/>
      <c r="L132" s="21"/>
      <c r="M132" s="23"/>
      <c r="N132" s="24"/>
      <c r="O132" s="24"/>
      <c r="P132" s="24"/>
    </row>
    <row r="133" ht="16.5" customHeight="1">
      <c r="A133" s="52">
        <v>46293.0</v>
      </c>
      <c r="B133" s="53">
        <f t="shared" si="26"/>
        <v>46293</v>
      </c>
      <c r="C133" s="27" t="s">
        <v>124</v>
      </c>
      <c r="D133" s="3">
        <v>7977.0</v>
      </c>
      <c r="E133" s="34">
        <v>300.0</v>
      </c>
      <c r="F133" s="14">
        <f>E133</f>
        <v>300</v>
      </c>
      <c r="G133" s="29">
        <f t="shared" ref="G133:G142" si="28">$D$133-F133</f>
        <v>7677</v>
      </c>
      <c r="H133" s="1">
        <v>46310.0</v>
      </c>
      <c r="I133" s="14">
        <v>7977.0</v>
      </c>
      <c r="J133" s="36" t="s">
        <v>128</v>
      </c>
      <c r="K133" s="65">
        <v>46289.0</v>
      </c>
      <c r="L133" s="23"/>
      <c r="M133" s="23" t="s">
        <v>921</v>
      </c>
      <c r="N133" s="23"/>
      <c r="O133" s="23"/>
      <c r="P133" s="23"/>
      <c r="Q133" s="24" t="s">
        <v>922</v>
      </c>
      <c r="R133" s="23" t="s">
        <v>42</v>
      </c>
    </row>
    <row r="134" ht="16.5" customHeight="1">
      <c r="A134" s="25">
        <v>46294.0</v>
      </c>
      <c r="B134" s="26">
        <f t="shared" si="26"/>
        <v>46294</v>
      </c>
      <c r="D134" s="34"/>
      <c r="E134" s="34">
        <v>900.0</v>
      </c>
      <c r="F134" s="14">
        <f t="shared" ref="F134:F142" si="29">F133+E134</f>
        <v>1200</v>
      </c>
      <c r="G134" s="29">
        <f t="shared" si="28"/>
        <v>6777</v>
      </c>
    </row>
    <row r="135" ht="16.5" customHeight="1">
      <c r="A135" s="25">
        <v>46295.0</v>
      </c>
      <c r="B135" s="26">
        <f t="shared" si="26"/>
        <v>46295</v>
      </c>
      <c r="E135" s="34">
        <v>900.0</v>
      </c>
      <c r="F135" s="14">
        <f t="shared" si="29"/>
        <v>2100</v>
      </c>
      <c r="G135" s="29">
        <f t="shared" si="28"/>
        <v>5877</v>
      </c>
      <c r="K135" s="21"/>
      <c r="L135" s="21"/>
      <c r="M135" s="23"/>
      <c r="N135" s="24"/>
      <c r="O135" s="24"/>
      <c r="P135" s="24"/>
    </row>
    <row r="136" ht="16.5" customHeight="1">
      <c r="A136" s="25">
        <v>46296.0</v>
      </c>
      <c r="B136" s="26">
        <f t="shared" si="26"/>
        <v>46296</v>
      </c>
      <c r="E136" s="34">
        <v>900.0</v>
      </c>
      <c r="F136" s="14">
        <f t="shared" si="29"/>
        <v>3000</v>
      </c>
      <c r="G136" s="29">
        <f t="shared" si="28"/>
        <v>4977</v>
      </c>
    </row>
    <row r="137" ht="16.5" customHeight="1">
      <c r="A137" s="25">
        <v>46297.0</v>
      </c>
      <c r="B137" s="26">
        <f t="shared" si="26"/>
        <v>46297</v>
      </c>
      <c r="E137" s="34">
        <v>900.0</v>
      </c>
      <c r="F137" s="14">
        <f t="shared" si="29"/>
        <v>3900</v>
      </c>
      <c r="G137" s="29">
        <f t="shared" si="28"/>
        <v>4077</v>
      </c>
    </row>
    <row r="138" ht="16.5" customHeight="1">
      <c r="A138" s="25">
        <v>46298.0</v>
      </c>
      <c r="B138" s="26">
        <f t="shared" si="26"/>
        <v>46298</v>
      </c>
      <c r="E138" s="34">
        <v>900.0</v>
      </c>
      <c r="F138" s="14">
        <f t="shared" si="29"/>
        <v>4800</v>
      </c>
      <c r="G138" s="29">
        <f t="shared" si="28"/>
        <v>3177</v>
      </c>
      <c r="K138" s="21"/>
      <c r="L138" s="21"/>
      <c r="M138" s="23"/>
      <c r="N138" s="21"/>
      <c r="O138" s="24"/>
      <c r="P138" s="24"/>
    </row>
    <row r="139" ht="16.5" customHeight="1">
      <c r="A139" s="25">
        <v>46299.0</v>
      </c>
      <c r="B139" s="26">
        <f t="shared" si="26"/>
        <v>46299</v>
      </c>
      <c r="E139" s="34">
        <v>900.0</v>
      </c>
      <c r="F139" s="14">
        <f t="shared" si="29"/>
        <v>5700</v>
      </c>
      <c r="G139" s="29">
        <f t="shared" si="28"/>
        <v>2277</v>
      </c>
      <c r="K139" s="21"/>
      <c r="L139" s="21"/>
      <c r="M139" s="23"/>
      <c r="N139" s="24"/>
      <c r="O139" s="24"/>
      <c r="P139" s="24"/>
    </row>
    <row r="140" ht="16.5" customHeight="1">
      <c r="A140" s="25">
        <v>46300.0</v>
      </c>
      <c r="B140" s="26">
        <f t="shared" si="26"/>
        <v>46300</v>
      </c>
      <c r="E140" s="34">
        <v>900.0</v>
      </c>
      <c r="F140" s="14">
        <f t="shared" si="29"/>
        <v>6600</v>
      </c>
      <c r="G140" s="29">
        <f t="shared" si="28"/>
        <v>1377</v>
      </c>
      <c r="K140" s="21"/>
      <c r="L140" s="21"/>
      <c r="M140" s="23"/>
      <c r="N140" s="24"/>
      <c r="O140" s="24"/>
      <c r="P140" s="24"/>
    </row>
    <row r="141" ht="16.5" customHeight="1">
      <c r="A141" s="25">
        <v>46301.0</v>
      </c>
      <c r="B141" s="26">
        <f t="shared" si="26"/>
        <v>46301</v>
      </c>
      <c r="E141" s="34">
        <v>900.0</v>
      </c>
      <c r="F141" s="14">
        <f t="shared" si="29"/>
        <v>7500</v>
      </c>
      <c r="G141" s="29">
        <f t="shared" si="28"/>
        <v>477</v>
      </c>
      <c r="K141" s="21"/>
      <c r="L141" s="21"/>
      <c r="M141" s="23"/>
      <c r="N141" s="24"/>
      <c r="O141" s="24"/>
      <c r="P141" s="24"/>
    </row>
    <row r="142" ht="16.5" customHeight="1">
      <c r="A142" s="25">
        <v>46302.0</v>
      </c>
      <c r="B142" s="26">
        <f t="shared" si="26"/>
        <v>46302</v>
      </c>
      <c r="E142" s="34">
        <v>900.0</v>
      </c>
      <c r="F142" s="14">
        <f t="shared" si="29"/>
        <v>8400</v>
      </c>
      <c r="G142" s="29">
        <f t="shared" si="28"/>
        <v>-423</v>
      </c>
      <c r="K142" s="21"/>
      <c r="L142" s="21"/>
      <c r="M142" s="23"/>
      <c r="N142" s="24"/>
      <c r="O142" s="24"/>
      <c r="P142" s="24"/>
    </row>
    <row r="143" ht="16.5" customHeight="1">
      <c r="A143" s="25">
        <v>46303.0</v>
      </c>
      <c r="B143" s="26">
        <f t="shared" si="26"/>
        <v>46303</v>
      </c>
      <c r="C143" s="43" t="s">
        <v>261</v>
      </c>
      <c r="D143" s="34">
        <v>19000.0</v>
      </c>
      <c r="E143" s="34">
        <v>1500.0</v>
      </c>
      <c r="F143" s="14">
        <f>E143</f>
        <v>1500</v>
      </c>
      <c r="G143" s="29">
        <f t="shared" ref="G143:G149" si="30">$D$143-F143</f>
        <v>17500</v>
      </c>
      <c r="H143" s="1">
        <v>46286.0</v>
      </c>
      <c r="I143" s="14">
        <v>19000.0</v>
      </c>
      <c r="J143" s="21" t="s">
        <v>229</v>
      </c>
      <c r="K143" s="21"/>
      <c r="L143" s="21"/>
      <c r="M143" s="23" t="s">
        <v>321</v>
      </c>
      <c r="N143" s="24"/>
      <c r="O143" s="24"/>
      <c r="P143" s="24"/>
      <c r="Q143" s="23" t="s">
        <v>315</v>
      </c>
      <c r="R143" s="23" t="s">
        <v>76</v>
      </c>
    </row>
    <row r="144" ht="16.5" customHeight="1">
      <c r="A144" s="25">
        <v>46304.0</v>
      </c>
      <c r="B144" s="26">
        <f t="shared" si="26"/>
        <v>46304</v>
      </c>
      <c r="C144" s="58"/>
      <c r="D144" s="34"/>
      <c r="E144" s="34">
        <v>3200.0</v>
      </c>
      <c r="F144" s="14">
        <f t="shared" ref="F144:F149" si="31">F143+E144</f>
        <v>4700</v>
      </c>
      <c r="G144" s="29">
        <f t="shared" si="30"/>
        <v>14300</v>
      </c>
      <c r="K144" s="21"/>
      <c r="L144" s="21"/>
      <c r="M144" s="23"/>
      <c r="N144" s="24"/>
      <c r="O144" s="24"/>
      <c r="P144" s="24"/>
    </row>
    <row r="145" ht="16.5" customHeight="1">
      <c r="A145" s="25">
        <v>46305.0</v>
      </c>
      <c r="B145" s="26">
        <f t="shared" si="26"/>
        <v>46305</v>
      </c>
      <c r="C145" s="10"/>
      <c r="D145" s="34"/>
      <c r="E145" s="34">
        <v>3200.0</v>
      </c>
      <c r="F145" s="14">
        <f t="shared" si="31"/>
        <v>7900</v>
      </c>
      <c r="G145" s="29">
        <f t="shared" si="30"/>
        <v>11100</v>
      </c>
      <c r="K145" s="21"/>
      <c r="L145" s="21"/>
      <c r="M145" s="23"/>
      <c r="N145" s="24"/>
      <c r="O145" s="24"/>
      <c r="P145" s="24"/>
    </row>
    <row r="146" ht="16.5" customHeight="1">
      <c r="A146" s="25">
        <v>46306.0</v>
      </c>
      <c r="B146" s="26">
        <f t="shared" si="26"/>
        <v>46306</v>
      </c>
      <c r="C146" s="10"/>
      <c r="D146" s="34"/>
      <c r="E146" s="34">
        <v>3200.0</v>
      </c>
      <c r="F146" s="14">
        <f t="shared" si="31"/>
        <v>11100</v>
      </c>
      <c r="G146" s="29">
        <f t="shared" si="30"/>
        <v>7900</v>
      </c>
      <c r="K146" s="21"/>
      <c r="L146" s="21"/>
      <c r="M146" s="23"/>
      <c r="N146" s="24"/>
      <c r="O146" s="24"/>
      <c r="P146" s="24"/>
    </row>
    <row r="147" ht="16.5" customHeight="1">
      <c r="A147" s="25">
        <v>46307.0</v>
      </c>
      <c r="B147" s="26">
        <f t="shared" si="26"/>
        <v>46307</v>
      </c>
      <c r="C147" s="10"/>
      <c r="D147" s="34"/>
      <c r="E147" s="34">
        <v>3200.0</v>
      </c>
      <c r="F147" s="14">
        <f t="shared" si="31"/>
        <v>14300</v>
      </c>
      <c r="G147" s="29">
        <f t="shared" si="30"/>
        <v>4700</v>
      </c>
      <c r="K147" s="21"/>
      <c r="L147" s="21"/>
      <c r="M147" s="23"/>
      <c r="N147" s="24"/>
      <c r="O147" s="24"/>
      <c r="P147" s="24"/>
    </row>
    <row r="148" ht="16.5" customHeight="1">
      <c r="A148" s="25">
        <v>46308.0</v>
      </c>
      <c r="B148" s="26">
        <f t="shared" si="26"/>
        <v>46308</v>
      </c>
      <c r="C148" s="10"/>
      <c r="D148" s="34"/>
      <c r="E148" s="34">
        <v>3200.0</v>
      </c>
      <c r="F148" s="14">
        <f t="shared" si="31"/>
        <v>17500</v>
      </c>
      <c r="G148" s="29">
        <f t="shared" si="30"/>
        <v>1500</v>
      </c>
      <c r="K148" s="21"/>
      <c r="L148" s="21"/>
      <c r="M148" s="23"/>
      <c r="N148" s="24"/>
      <c r="O148" s="24"/>
      <c r="P148" s="24"/>
    </row>
    <row r="149" ht="16.5" customHeight="1">
      <c r="A149" s="25">
        <v>46309.0</v>
      </c>
      <c r="B149" s="26">
        <f t="shared" si="26"/>
        <v>46309</v>
      </c>
      <c r="C149" s="10"/>
      <c r="D149" s="34"/>
      <c r="E149" s="34">
        <v>3200.0</v>
      </c>
      <c r="F149" s="14">
        <f t="shared" si="31"/>
        <v>20700</v>
      </c>
      <c r="G149" s="29">
        <f t="shared" si="30"/>
        <v>-1700</v>
      </c>
      <c r="K149" s="21"/>
      <c r="L149" s="21"/>
      <c r="M149" s="23"/>
      <c r="N149" s="24"/>
      <c r="O149" s="24"/>
      <c r="P149" s="24"/>
    </row>
    <row r="150" ht="16.5" customHeight="1">
      <c r="G150" s="62"/>
      <c r="K150" s="21"/>
      <c r="L150" s="21"/>
      <c r="M150" s="23"/>
      <c r="N150" s="24"/>
      <c r="O150" s="24"/>
      <c r="P150" s="24"/>
    </row>
    <row r="151" ht="16.5" customHeight="1">
      <c r="G151" s="62"/>
      <c r="K151" s="21"/>
      <c r="L151" s="21"/>
      <c r="M151" s="23"/>
      <c r="N151" s="24"/>
      <c r="O151" s="24"/>
      <c r="P151" s="24"/>
    </row>
    <row r="152" ht="16.5" customHeight="1">
      <c r="G152" s="62"/>
      <c r="K152" s="21"/>
      <c r="L152" s="21"/>
      <c r="M152" s="23"/>
      <c r="N152" s="24"/>
      <c r="O152" s="24"/>
      <c r="P152" s="24"/>
    </row>
    <row r="153" ht="16.5" customHeight="1">
      <c r="G153" s="62"/>
      <c r="K153" s="21"/>
      <c r="L153" s="21"/>
      <c r="M153" s="23"/>
      <c r="N153" s="24"/>
      <c r="O153" s="24"/>
      <c r="P153" s="24"/>
    </row>
    <row r="154" ht="16.5" customHeight="1">
      <c r="G154" s="62"/>
      <c r="K154" s="21"/>
      <c r="L154" s="21"/>
      <c r="M154" s="23"/>
      <c r="N154" s="24"/>
      <c r="O154" s="24"/>
      <c r="P154" s="24"/>
    </row>
    <row r="155" ht="16.5" customHeight="1">
      <c r="G155" s="62"/>
      <c r="K155" s="21"/>
      <c r="L155" s="21"/>
      <c r="M155" s="23"/>
      <c r="N155" s="24"/>
      <c r="O155" s="24"/>
      <c r="P155" s="24"/>
    </row>
    <row r="156" ht="16.5" customHeight="1">
      <c r="G156" s="62"/>
      <c r="K156" s="21"/>
      <c r="L156" s="21"/>
      <c r="M156" s="23"/>
      <c r="N156" s="24"/>
      <c r="O156" s="24"/>
      <c r="P156" s="24"/>
    </row>
    <row r="157" ht="16.5" customHeight="1">
      <c r="G157" s="62"/>
      <c r="K157" s="21"/>
      <c r="L157" s="21"/>
      <c r="M157" s="23"/>
      <c r="N157" s="24"/>
      <c r="O157" s="24"/>
      <c r="P157" s="24"/>
    </row>
    <row r="158" ht="16.5" customHeight="1">
      <c r="G158" s="62"/>
      <c r="K158" s="21"/>
      <c r="L158" s="21"/>
      <c r="M158" s="23"/>
      <c r="N158" s="24"/>
      <c r="O158" s="24"/>
      <c r="P158" s="24"/>
    </row>
    <row r="159" ht="16.5" customHeight="1">
      <c r="G159" s="62"/>
      <c r="K159" s="21"/>
      <c r="L159" s="21"/>
      <c r="M159" s="23"/>
      <c r="N159" s="24"/>
      <c r="O159" s="24"/>
      <c r="P159" s="24"/>
    </row>
    <row r="160" ht="16.5" customHeight="1">
      <c r="G160" s="62"/>
      <c r="K160" s="21"/>
      <c r="L160" s="21"/>
      <c r="M160" s="23"/>
      <c r="N160" s="24"/>
      <c r="O160" s="24"/>
      <c r="P160" s="24"/>
    </row>
    <row r="161" ht="16.5" customHeight="1">
      <c r="G161" s="62"/>
      <c r="K161" s="21"/>
      <c r="L161" s="21"/>
      <c r="M161" s="23"/>
      <c r="N161" s="24"/>
      <c r="O161" s="24"/>
      <c r="P161" s="24"/>
    </row>
    <row r="162" ht="16.5" customHeight="1">
      <c r="G162" s="62"/>
      <c r="K162" s="21"/>
      <c r="L162" s="21"/>
      <c r="M162" s="23"/>
      <c r="N162" s="24"/>
      <c r="O162" s="24"/>
      <c r="P162" s="24"/>
    </row>
    <row r="163" ht="16.5" customHeight="1">
      <c r="G163" s="62"/>
      <c r="K163" s="21"/>
      <c r="L163" s="21"/>
      <c r="M163" s="23"/>
      <c r="N163" s="24"/>
      <c r="O163" s="24"/>
      <c r="P163" s="24"/>
    </row>
    <row r="164" ht="16.5" customHeight="1">
      <c r="G164" s="62"/>
      <c r="K164" s="21"/>
      <c r="L164" s="21"/>
      <c r="M164" s="23"/>
      <c r="N164" s="24"/>
      <c r="O164" s="24"/>
      <c r="P164" s="24"/>
    </row>
    <row r="165" ht="16.5" customHeight="1">
      <c r="G165" s="62"/>
      <c r="K165" s="21"/>
      <c r="L165" s="21"/>
      <c r="M165" s="23"/>
      <c r="N165" s="24"/>
      <c r="O165" s="24"/>
      <c r="P165" s="24"/>
    </row>
    <row r="166" ht="16.5" customHeight="1">
      <c r="G166" s="62"/>
      <c r="K166" s="21"/>
      <c r="L166" s="21"/>
      <c r="M166" s="23"/>
      <c r="N166" s="24"/>
      <c r="O166" s="24"/>
      <c r="P166" s="24"/>
    </row>
    <row r="167" ht="16.5" customHeight="1">
      <c r="G167" s="62"/>
      <c r="K167" s="21"/>
      <c r="L167" s="21"/>
      <c r="M167" s="23"/>
      <c r="N167" s="24"/>
      <c r="O167" s="24"/>
      <c r="P167" s="24"/>
    </row>
    <row r="168" ht="16.5" customHeight="1">
      <c r="G168" s="62"/>
      <c r="K168" s="21"/>
      <c r="L168" s="21"/>
      <c r="M168" s="23"/>
      <c r="N168" s="24"/>
      <c r="O168" s="24"/>
      <c r="P168" s="24"/>
    </row>
    <row r="169" ht="16.5" customHeight="1">
      <c r="G169" s="62"/>
      <c r="K169" s="21"/>
      <c r="L169" s="21"/>
      <c r="M169" s="23"/>
      <c r="N169" s="24"/>
      <c r="O169" s="24"/>
      <c r="P169" s="24"/>
    </row>
    <row r="170" ht="16.5" customHeight="1">
      <c r="G170" s="62"/>
      <c r="K170" s="21"/>
      <c r="L170" s="21"/>
      <c r="M170" s="23"/>
      <c r="N170" s="24"/>
      <c r="O170" s="24"/>
      <c r="P170" s="24"/>
    </row>
    <row r="171" ht="16.5" customHeight="1">
      <c r="G171" s="62"/>
      <c r="K171" s="21"/>
      <c r="L171" s="21"/>
      <c r="M171" s="23"/>
      <c r="N171" s="24"/>
      <c r="O171" s="24"/>
      <c r="P171" s="24"/>
    </row>
    <row r="172" ht="16.5" customHeight="1">
      <c r="G172" s="62"/>
      <c r="K172" s="21"/>
      <c r="L172" s="21"/>
      <c r="M172" s="23"/>
      <c r="N172" s="24"/>
      <c r="O172" s="24"/>
      <c r="P172" s="24"/>
    </row>
    <row r="173" ht="16.5" customHeight="1">
      <c r="G173" s="62"/>
      <c r="K173" s="21"/>
      <c r="L173" s="21"/>
      <c r="M173" s="23"/>
      <c r="N173" s="24"/>
      <c r="O173" s="24"/>
      <c r="P173" s="24"/>
    </row>
    <row r="174" ht="16.5" customHeight="1">
      <c r="G174" s="62"/>
      <c r="K174" s="21"/>
      <c r="L174" s="21"/>
      <c r="M174" s="23"/>
      <c r="N174" s="24"/>
      <c r="O174" s="24"/>
      <c r="P174" s="24"/>
    </row>
    <row r="175" ht="16.5" customHeight="1">
      <c r="G175" s="62"/>
      <c r="K175" s="21"/>
      <c r="L175" s="21"/>
      <c r="M175" s="23"/>
      <c r="N175" s="24"/>
      <c r="O175" s="24"/>
      <c r="P175" s="24"/>
    </row>
    <row r="176" ht="16.5" customHeight="1">
      <c r="G176" s="62"/>
      <c r="K176" s="21"/>
      <c r="L176" s="21"/>
      <c r="M176" s="23"/>
      <c r="N176" s="24"/>
      <c r="O176" s="24"/>
      <c r="P176" s="24"/>
    </row>
    <row r="177" ht="16.5" customHeight="1">
      <c r="G177" s="62"/>
      <c r="K177" s="21"/>
      <c r="L177" s="21"/>
      <c r="M177" s="23"/>
      <c r="N177" s="24"/>
      <c r="O177" s="24"/>
      <c r="P177" s="24"/>
    </row>
    <row r="178" ht="16.5" customHeight="1">
      <c r="G178" s="62"/>
      <c r="K178" s="21"/>
      <c r="L178" s="21"/>
      <c r="M178" s="23"/>
      <c r="N178" s="24"/>
      <c r="O178" s="24"/>
      <c r="P178" s="24"/>
    </row>
    <row r="179" ht="16.5" customHeight="1">
      <c r="G179" s="62"/>
      <c r="K179" s="21"/>
      <c r="L179" s="21"/>
      <c r="M179" s="23"/>
      <c r="N179" s="24"/>
      <c r="O179" s="24"/>
      <c r="P179" s="24"/>
    </row>
    <row r="180" ht="16.5" customHeight="1">
      <c r="G180" s="62"/>
      <c r="K180" s="21"/>
      <c r="L180" s="21"/>
      <c r="M180" s="23"/>
      <c r="N180" s="24"/>
      <c r="O180" s="24"/>
      <c r="P180" s="24"/>
    </row>
    <row r="181" ht="16.5" customHeight="1">
      <c r="G181" s="62"/>
      <c r="K181" s="21"/>
      <c r="L181" s="21"/>
      <c r="M181" s="23"/>
      <c r="N181" s="24"/>
      <c r="O181" s="24"/>
      <c r="P181" s="24"/>
    </row>
    <row r="182" ht="16.5" customHeight="1">
      <c r="G182" s="62"/>
      <c r="K182" s="21"/>
      <c r="L182" s="21"/>
      <c r="M182" s="23"/>
      <c r="N182" s="24"/>
      <c r="O182" s="24"/>
      <c r="P182" s="24"/>
    </row>
    <row r="183" ht="16.5" customHeight="1">
      <c r="G183" s="62"/>
      <c r="K183" s="21"/>
      <c r="L183" s="21"/>
      <c r="M183" s="23"/>
      <c r="N183" s="24"/>
      <c r="O183" s="24"/>
      <c r="P183" s="24"/>
    </row>
    <row r="184" ht="16.5" customHeight="1">
      <c r="G184" s="62"/>
      <c r="K184" s="21"/>
      <c r="L184" s="21"/>
      <c r="M184" s="23"/>
      <c r="N184" s="24"/>
      <c r="O184" s="24"/>
      <c r="P184" s="24"/>
    </row>
    <row r="185" ht="16.5" customHeight="1">
      <c r="G185" s="62"/>
      <c r="K185" s="21"/>
      <c r="L185" s="21"/>
      <c r="M185" s="23"/>
      <c r="N185" s="24"/>
      <c r="O185" s="24"/>
      <c r="P185" s="24"/>
    </row>
    <row r="186" ht="16.5" customHeight="1">
      <c r="G186" s="62"/>
      <c r="K186" s="21"/>
      <c r="L186" s="21"/>
      <c r="M186" s="23"/>
      <c r="N186" s="24"/>
      <c r="O186" s="24"/>
      <c r="P186" s="24"/>
    </row>
    <row r="187" ht="16.5" customHeight="1">
      <c r="G187" s="62"/>
      <c r="K187" s="21"/>
      <c r="L187" s="21"/>
      <c r="M187" s="23"/>
      <c r="N187" s="24"/>
      <c r="O187" s="24"/>
      <c r="P187" s="24"/>
    </row>
    <row r="188" ht="16.5" customHeight="1">
      <c r="G188" s="62"/>
      <c r="K188" s="21"/>
      <c r="L188" s="21"/>
      <c r="M188" s="23"/>
      <c r="N188" s="24"/>
      <c r="O188" s="24"/>
      <c r="P188" s="24"/>
    </row>
    <row r="189" ht="16.5" customHeight="1">
      <c r="G189" s="62"/>
      <c r="K189" s="21"/>
      <c r="L189" s="21"/>
      <c r="M189" s="23"/>
      <c r="N189" s="24"/>
      <c r="O189" s="24"/>
      <c r="P189" s="24"/>
    </row>
    <row r="190" ht="16.5" customHeight="1">
      <c r="G190" s="62"/>
      <c r="K190" s="21"/>
      <c r="L190" s="21"/>
      <c r="M190" s="23"/>
      <c r="N190" s="24"/>
      <c r="O190" s="24"/>
      <c r="P190" s="24"/>
    </row>
    <row r="191" ht="16.5" customHeight="1">
      <c r="G191" s="62"/>
      <c r="K191" s="21"/>
      <c r="L191" s="21"/>
      <c r="M191" s="23"/>
      <c r="N191" s="24"/>
      <c r="O191" s="24"/>
      <c r="P191" s="24"/>
    </row>
    <row r="192" ht="16.5" customHeight="1">
      <c r="G192" s="62"/>
      <c r="K192" s="21"/>
      <c r="L192" s="21"/>
      <c r="M192" s="23"/>
      <c r="N192" s="24"/>
      <c r="O192" s="24"/>
      <c r="P192" s="24"/>
    </row>
    <row r="193" ht="16.5" customHeight="1">
      <c r="G193" s="62"/>
      <c r="K193" s="21"/>
      <c r="L193" s="21"/>
      <c r="M193" s="23"/>
      <c r="N193" s="24"/>
      <c r="O193" s="24"/>
      <c r="P193" s="24"/>
    </row>
    <row r="194" ht="16.5" customHeight="1">
      <c r="G194" s="62"/>
      <c r="K194" s="21"/>
      <c r="L194" s="21"/>
      <c r="M194" s="23"/>
      <c r="N194" s="24"/>
      <c r="O194" s="24"/>
      <c r="P194" s="24"/>
    </row>
    <row r="195" ht="16.5" customHeight="1">
      <c r="G195" s="62"/>
      <c r="K195" s="21"/>
      <c r="L195" s="21"/>
      <c r="M195" s="23"/>
      <c r="N195" s="24"/>
      <c r="O195" s="24"/>
      <c r="P195" s="24"/>
    </row>
    <row r="196" ht="16.5" customHeight="1">
      <c r="G196" s="62"/>
      <c r="K196" s="21"/>
      <c r="L196" s="21"/>
      <c r="M196" s="23"/>
      <c r="N196" s="24"/>
      <c r="O196" s="24"/>
      <c r="P196" s="24"/>
    </row>
    <row r="197" ht="16.5" customHeight="1">
      <c r="G197" s="62"/>
      <c r="K197" s="21"/>
      <c r="L197" s="21"/>
      <c r="M197" s="23"/>
      <c r="N197" s="24"/>
      <c r="O197" s="24"/>
      <c r="P197" s="24"/>
    </row>
    <row r="198" ht="16.5" customHeight="1">
      <c r="G198" s="62"/>
      <c r="K198" s="21"/>
      <c r="L198" s="21"/>
      <c r="M198" s="23"/>
      <c r="N198" s="24"/>
      <c r="O198" s="24"/>
      <c r="P198" s="24"/>
    </row>
    <row r="199" ht="16.5" customHeight="1">
      <c r="G199" s="62"/>
      <c r="K199" s="21"/>
      <c r="L199" s="21"/>
      <c r="M199" s="23"/>
      <c r="N199" s="24"/>
      <c r="O199" s="24"/>
      <c r="P199" s="24"/>
    </row>
    <row r="200" ht="16.5" customHeight="1">
      <c r="G200" s="62"/>
      <c r="K200" s="21"/>
      <c r="L200" s="21"/>
      <c r="M200" s="23"/>
      <c r="N200" s="24"/>
      <c r="O200" s="24"/>
      <c r="P200" s="24"/>
    </row>
    <row r="201" ht="16.5" customHeight="1">
      <c r="G201" s="62"/>
      <c r="K201" s="21"/>
      <c r="L201" s="21"/>
      <c r="M201" s="23"/>
      <c r="N201" s="24"/>
      <c r="O201" s="24"/>
      <c r="P201" s="24"/>
    </row>
    <row r="202" ht="16.5" customHeight="1">
      <c r="G202" s="62"/>
      <c r="K202" s="21"/>
      <c r="L202" s="21"/>
      <c r="M202" s="23"/>
      <c r="N202" s="24"/>
      <c r="O202" s="24"/>
      <c r="P202" s="24"/>
    </row>
    <row r="203" ht="16.5" customHeight="1">
      <c r="G203" s="62"/>
      <c r="K203" s="21"/>
      <c r="L203" s="21"/>
      <c r="M203" s="23"/>
      <c r="N203" s="24"/>
      <c r="O203" s="24"/>
      <c r="P203" s="24"/>
    </row>
    <row r="204" ht="16.5" customHeight="1">
      <c r="G204" s="62"/>
      <c r="K204" s="21"/>
      <c r="L204" s="21"/>
      <c r="M204" s="23"/>
      <c r="N204" s="24"/>
      <c r="O204" s="24"/>
      <c r="P204" s="24"/>
    </row>
    <row r="205" ht="16.5" customHeight="1">
      <c r="G205" s="62"/>
      <c r="K205" s="21"/>
      <c r="L205" s="21"/>
      <c r="M205" s="23"/>
      <c r="N205" s="24"/>
      <c r="O205" s="24"/>
      <c r="P205" s="24"/>
    </row>
    <row r="206" ht="16.5" customHeight="1">
      <c r="G206" s="62"/>
      <c r="K206" s="21"/>
      <c r="L206" s="21"/>
      <c r="M206" s="23"/>
      <c r="N206" s="24"/>
      <c r="O206" s="24"/>
      <c r="P206" s="24"/>
    </row>
    <row r="207" ht="16.5" customHeight="1">
      <c r="G207" s="62"/>
      <c r="K207" s="21"/>
      <c r="L207" s="21"/>
      <c r="M207" s="23"/>
      <c r="N207" s="24"/>
      <c r="O207" s="24"/>
      <c r="P207" s="24"/>
    </row>
    <row r="208" ht="16.5" customHeight="1">
      <c r="G208" s="62"/>
      <c r="K208" s="21"/>
      <c r="L208" s="21"/>
      <c r="M208" s="23"/>
      <c r="N208" s="24"/>
      <c r="O208" s="24"/>
      <c r="P208" s="24"/>
    </row>
    <row r="209" ht="16.5" customHeight="1">
      <c r="G209" s="62"/>
      <c r="K209" s="21"/>
      <c r="L209" s="21"/>
      <c r="M209" s="23"/>
      <c r="N209" s="24"/>
      <c r="O209" s="24"/>
      <c r="P209" s="24"/>
    </row>
    <row r="210" ht="16.5" customHeight="1">
      <c r="G210" s="62"/>
      <c r="K210" s="21"/>
      <c r="L210" s="21"/>
      <c r="M210" s="23"/>
      <c r="N210" s="24"/>
      <c r="O210" s="24"/>
      <c r="P210" s="24"/>
    </row>
    <row r="211" ht="16.5" customHeight="1">
      <c r="G211" s="62"/>
      <c r="K211" s="21"/>
      <c r="L211" s="21"/>
      <c r="M211" s="23"/>
      <c r="N211" s="24"/>
      <c r="O211" s="24"/>
      <c r="P211" s="24"/>
    </row>
    <row r="212" ht="16.5" customHeight="1">
      <c r="G212" s="62"/>
      <c r="K212" s="21"/>
      <c r="L212" s="21"/>
      <c r="M212" s="23"/>
      <c r="N212" s="24"/>
      <c r="O212" s="24"/>
      <c r="P212" s="24"/>
    </row>
    <row r="213" ht="16.5" customHeight="1">
      <c r="G213" s="62"/>
      <c r="K213" s="21"/>
      <c r="L213" s="21"/>
      <c r="M213" s="23"/>
      <c r="N213" s="24"/>
      <c r="O213" s="24"/>
      <c r="P213" s="24"/>
    </row>
    <row r="214" ht="16.5" customHeight="1">
      <c r="G214" s="62"/>
      <c r="K214" s="21"/>
      <c r="L214" s="21"/>
      <c r="M214" s="23"/>
      <c r="N214" s="24"/>
      <c r="O214" s="24"/>
      <c r="P214" s="24"/>
    </row>
    <row r="215" ht="16.5" customHeight="1">
      <c r="G215" s="62"/>
      <c r="K215" s="21"/>
      <c r="L215" s="21"/>
      <c r="M215" s="23"/>
      <c r="N215" s="24"/>
      <c r="O215" s="24"/>
      <c r="P215" s="24"/>
    </row>
    <row r="216" ht="16.5" customHeight="1">
      <c r="G216" s="62"/>
      <c r="K216" s="21"/>
      <c r="L216" s="21"/>
      <c r="M216" s="23"/>
      <c r="N216" s="24"/>
      <c r="O216" s="24"/>
      <c r="P216" s="24"/>
    </row>
    <row r="217" ht="16.5" customHeight="1">
      <c r="G217" s="62"/>
      <c r="K217" s="21"/>
      <c r="L217" s="21"/>
      <c r="M217" s="23"/>
      <c r="N217" s="24"/>
      <c r="O217" s="24"/>
      <c r="P217" s="24"/>
    </row>
    <row r="218" ht="16.5" customHeight="1">
      <c r="G218" s="62"/>
      <c r="K218" s="21"/>
      <c r="L218" s="21"/>
      <c r="M218" s="23"/>
      <c r="N218" s="24"/>
      <c r="O218" s="24"/>
      <c r="P218" s="24"/>
    </row>
    <row r="219" ht="16.5" customHeight="1">
      <c r="G219" s="62"/>
      <c r="K219" s="21"/>
      <c r="L219" s="21"/>
      <c r="M219" s="23"/>
      <c r="N219" s="24"/>
      <c r="O219" s="24"/>
      <c r="P219" s="24"/>
    </row>
    <row r="220" ht="16.5" customHeight="1">
      <c r="G220" s="62"/>
      <c r="K220" s="21"/>
      <c r="L220" s="21"/>
      <c r="M220" s="23"/>
      <c r="N220" s="24"/>
      <c r="O220" s="24"/>
      <c r="P220" s="24"/>
    </row>
    <row r="221" ht="16.5" customHeight="1">
      <c r="G221" s="62"/>
      <c r="K221" s="21"/>
      <c r="L221" s="21"/>
      <c r="M221" s="23"/>
      <c r="N221" s="24"/>
      <c r="O221" s="24"/>
      <c r="P221" s="24"/>
    </row>
    <row r="222" ht="16.5" customHeight="1">
      <c r="G222" s="62"/>
      <c r="K222" s="21"/>
      <c r="L222" s="21"/>
      <c r="M222" s="23"/>
      <c r="N222" s="24"/>
      <c r="O222" s="24"/>
      <c r="P222" s="24"/>
    </row>
    <row r="223" ht="16.5" customHeight="1">
      <c r="G223" s="62"/>
      <c r="K223" s="21"/>
      <c r="L223" s="21"/>
      <c r="M223" s="23"/>
      <c r="N223" s="24"/>
      <c r="O223" s="24"/>
      <c r="P223" s="24"/>
    </row>
    <row r="224" ht="16.5" customHeight="1">
      <c r="G224" s="62"/>
      <c r="K224" s="21"/>
      <c r="L224" s="21"/>
      <c r="M224" s="23"/>
      <c r="N224" s="24"/>
      <c r="O224" s="24"/>
      <c r="P224" s="24"/>
    </row>
    <row r="225" ht="16.5" customHeight="1">
      <c r="G225" s="62"/>
      <c r="K225" s="21"/>
      <c r="L225" s="21"/>
      <c r="M225" s="23"/>
      <c r="N225" s="24"/>
      <c r="O225" s="24"/>
      <c r="P225" s="24"/>
    </row>
    <row r="226" ht="16.5" customHeight="1">
      <c r="G226" s="62"/>
      <c r="K226" s="21"/>
      <c r="L226" s="21"/>
      <c r="M226" s="23"/>
      <c r="N226" s="24"/>
      <c r="O226" s="24"/>
      <c r="P226" s="24"/>
    </row>
    <row r="227" ht="16.5" customHeight="1">
      <c r="G227" s="62"/>
      <c r="K227" s="21"/>
      <c r="L227" s="21"/>
      <c r="M227" s="23"/>
      <c r="N227" s="24"/>
      <c r="O227" s="24"/>
      <c r="P227" s="24"/>
    </row>
    <row r="228" ht="16.5" customHeight="1">
      <c r="G228" s="62"/>
      <c r="K228" s="21"/>
      <c r="L228" s="21"/>
      <c r="M228" s="23"/>
      <c r="N228" s="24"/>
      <c r="O228" s="24"/>
      <c r="P228" s="24"/>
    </row>
    <row r="229" ht="16.5" customHeight="1">
      <c r="G229" s="62"/>
      <c r="K229" s="21"/>
      <c r="L229" s="21"/>
      <c r="M229" s="23"/>
      <c r="N229" s="24"/>
      <c r="O229" s="24"/>
      <c r="P229" s="24"/>
    </row>
    <row r="230" ht="16.5" customHeight="1">
      <c r="G230" s="62"/>
      <c r="K230" s="21"/>
      <c r="L230" s="21"/>
      <c r="M230" s="23"/>
      <c r="N230" s="24"/>
      <c r="O230" s="24"/>
      <c r="P230" s="24"/>
    </row>
    <row r="231" ht="16.5" customHeight="1">
      <c r="G231" s="62"/>
      <c r="K231" s="21"/>
      <c r="L231" s="21"/>
      <c r="M231" s="23"/>
      <c r="N231" s="24"/>
      <c r="O231" s="24"/>
      <c r="P231" s="24"/>
    </row>
    <row r="232" ht="16.5" customHeight="1">
      <c r="G232" s="62"/>
      <c r="K232" s="21"/>
      <c r="L232" s="21"/>
      <c r="M232" s="23"/>
      <c r="N232" s="24"/>
      <c r="O232" s="24"/>
      <c r="P232" s="24"/>
    </row>
    <row r="233" ht="16.5" customHeight="1">
      <c r="G233" s="62"/>
      <c r="K233" s="21"/>
      <c r="L233" s="21"/>
      <c r="M233" s="23"/>
      <c r="N233" s="24"/>
      <c r="O233" s="24"/>
      <c r="P233" s="24"/>
    </row>
    <row r="234" ht="16.5" customHeight="1">
      <c r="G234" s="62"/>
      <c r="K234" s="21"/>
      <c r="L234" s="21"/>
      <c r="M234" s="23"/>
      <c r="N234" s="24"/>
      <c r="O234" s="24"/>
      <c r="P234" s="24"/>
    </row>
    <row r="235" ht="16.5" customHeight="1">
      <c r="G235" s="62"/>
      <c r="K235" s="21"/>
      <c r="L235" s="21"/>
      <c r="M235" s="23"/>
      <c r="N235" s="24"/>
      <c r="O235" s="24"/>
      <c r="P235" s="24"/>
    </row>
    <row r="236" ht="16.5" customHeight="1">
      <c r="G236" s="62"/>
      <c r="K236" s="21"/>
      <c r="L236" s="21"/>
      <c r="M236" s="23"/>
      <c r="N236" s="24"/>
      <c r="O236" s="24"/>
      <c r="P236" s="24"/>
    </row>
    <row r="237" ht="16.5" customHeight="1">
      <c r="G237" s="62"/>
      <c r="K237" s="21"/>
      <c r="L237" s="21"/>
      <c r="M237" s="23"/>
      <c r="N237" s="24"/>
      <c r="O237" s="24"/>
      <c r="P237" s="24"/>
    </row>
    <row r="238" ht="16.5" customHeight="1">
      <c r="G238" s="62"/>
      <c r="K238" s="21"/>
      <c r="L238" s="21"/>
      <c r="M238" s="23"/>
      <c r="N238" s="24"/>
      <c r="O238" s="24"/>
      <c r="P238" s="24"/>
    </row>
    <row r="239" ht="16.5" customHeight="1">
      <c r="G239" s="62"/>
      <c r="K239" s="21"/>
      <c r="L239" s="21"/>
      <c r="M239" s="23"/>
      <c r="N239" s="24"/>
      <c r="O239" s="24"/>
      <c r="P239" s="24"/>
    </row>
    <row r="240" ht="16.5" customHeight="1">
      <c r="G240" s="62"/>
      <c r="K240" s="21"/>
      <c r="L240" s="21"/>
      <c r="M240" s="23"/>
      <c r="N240" s="24"/>
      <c r="O240" s="24"/>
      <c r="P240" s="24"/>
    </row>
    <row r="241" ht="16.5" customHeight="1">
      <c r="G241" s="62"/>
      <c r="K241" s="21"/>
      <c r="L241" s="21"/>
      <c r="M241" s="23"/>
      <c r="N241" s="24"/>
      <c r="O241" s="24"/>
      <c r="P241" s="24"/>
    </row>
    <row r="242" ht="16.5" customHeight="1">
      <c r="G242" s="62"/>
      <c r="K242" s="21"/>
      <c r="L242" s="21"/>
      <c r="M242" s="23"/>
      <c r="N242" s="24"/>
      <c r="O242" s="24"/>
      <c r="P242" s="24"/>
    </row>
    <row r="243" ht="16.5" customHeight="1">
      <c r="G243" s="62"/>
      <c r="K243" s="21"/>
      <c r="L243" s="21"/>
      <c r="M243" s="23"/>
      <c r="N243" s="24"/>
      <c r="O243" s="24"/>
      <c r="P243" s="24"/>
    </row>
    <row r="244" ht="16.5" customHeight="1">
      <c r="G244" s="62"/>
      <c r="K244" s="21"/>
      <c r="L244" s="21"/>
      <c r="M244" s="23"/>
      <c r="N244" s="24"/>
      <c r="O244" s="24"/>
      <c r="P244" s="24"/>
    </row>
    <row r="245" ht="16.5" customHeight="1">
      <c r="G245" s="62"/>
      <c r="K245" s="21"/>
      <c r="L245" s="21"/>
      <c r="M245" s="23"/>
      <c r="N245" s="24"/>
      <c r="O245" s="24"/>
      <c r="P245" s="24"/>
    </row>
    <row r="246" ht="16.5" customHeight="1">
      <c r="G246" s="62"/>
      <c r="K246" s="21"/>
      <c r="L246" s="21"/>
      <c r="M246" s="23"/>
      <c r="N246" s="24"/>
      <c r="O246" s="24"/>
      <c r="P246" s="24"/>
    </row>
    <row r="247" ht="16.5" customHeight="1">
      <c r="G247" s="62"/>
      <c r="K247" s="21"/>
      <c r="L247" s="21"/>
      <c r="M247" s="23"/>
      <c r="N247" s="24"/>
      <c r="O247" s="24"/>
      <c r="P247" s="24"/>
    </row>
    <row r="248" ht="16.5" customHeight="1">
      <c r="G248" s="62"/>
      <c r="K248" s="21"/>
      <c r="L248" s="21"/>
      <c r="M248" s="23"/>
      <c r="N248" s="24"/>
      <c r="O248" s="24"/>
      <c r="P248" s="24"/>
    </row>
    <row r="249" ht="16.5" customHeight="1">
      <c r="G249" s="62"/>
      <c r="K249" s="21"/>
      <c r="L249" s="21"/>
      <c r="M249" s="23"/>
      <c r="N249" s="24"/>
      <c r="O249" s="24"/>
      <c r="P249" s="24"/>
    </row>
    <row r="250" ht="16.5" customHeight="1">
      <c r="G250" s="62"/>
      <c r="K250" s="21"/>
      <c r="L250" s="21"/>
      <c r="M250" s="23"/>
      <c r="N250" s="24"/>
      <c r="O250" s="24"/>
      <c r="P250" s="24"/>
    </row>
    <row r="251" ht="16.5" customHeight="1">
      <c r="G251" s="62"/>
      <c r="K251" s="21"/>
      <c r="L251" s="21"/>
      <c r="M251" s="23"/>
      <c r="N251" s="24"/>
      <c r="O251" s="24"/>
      <c r="P251" s="24"/>
    </row>
    <row r="252" ht="16.5" customHeight="1">
      <c r="G252" s="62"/>
      <c r="K252" s="21"/>
      <c r="L252" s="21"/>
      <c r="M252" s="23"/>
      <c r="N252" s="24"/>
      <c r="O252" s="24"/>
      <c r="P252" s="24"/>
    </row>
    <row r="253" ht="16.5" customHeight="1">
      <c r="G253" s="62"/>
      <c r="K253" s="21"/>
      <c r="L253" s="21"/>
      <c r="M253" s="23"/>
      <c r="N253" s="24"/>
      <c r="O253" s="24"/>
      <c r="P253" s="24"/>
    </row>
    <row r="254" ht="16.5" customHeight="1">
      <c r="G254" s="62"/>
      <c r="K254" s="21"/>
      <c r="L254" s="21"/>
      <c r="M254" s="23"/>
      <c r="N254" s="24"/>
      <c r="O254" s="24"/>
      <c r="P254" s="24"/>
    </row>
    <row r="255" ht="16.5" customHeight="1">
      <c r="G255" s="62"/>
      <c r="K255" s="21"/>
      <c r="L255" s="21"/>
      <c r="M255" s="23"/>
      <c r="N255" s="24"/>
      <c r="O255" s="24"/>
      <c r="P255" s="24"/>
    </row>
    <row r="256" ht="16.5" customHeight="1">
      <c r="G256" s="62"/>
      <c r="K256" s="21"/>
      <c r="L256" s="21"/>
      <c r="M256" s="23"/>
      <c r="N256" s="24"/>
      <c r="O256" s="24"/>
      <c r="P256" s="24"/>
    </row>
    <row r="257" ht="16.5" customHeight="1">
      <c r="G257" s="62"/>
      <c r="K257" s="21"/>
      <c r="L257" s="21"/>
      <c r="M257" s="23"/>
      <c r="N257" s="24"/>
      <c r="O257" s="24"/>
      <c r="P257" s="24"/>
    </row>
    <row r="258" ht="16.5" customHeight="1">
      <c r="G258" s="62"/>
      <c r="K258" s="21"/>
      <c r="L258" s="21"/>
      <c r="M258" s="23"/>
      <c r="N258" s="24"/>
      <c r="O258" s="24"/>
      <c r="P258" s="24"/>
    </row>
    <row r="259" ht="16.5" customHeight="1">
      <c r="G259" s="62"/>
      <c r="K259" s="21"/>
      <c r="L259" s="21"/>
      <c r="M259" s="23"/>
      <c r="N259" s="24"/>
      <c r="O259" s="24"/>
      <c r="P259" s="24"/>
    </row>
    <row r="260" ht="16.5" customHeight="1">
      <c r="G260" s="62"/>
      <c r="K260" s="21"/>
      <c r="L260" s="21"/>
      <c r="M260" s="23"/>
      <c r="N260" s="24"/>
      <c r="O260" s="24"/>
      <c r="P260" s="24"/>
    </row>
    <row r="261" ht="16.5" customHeight="1">
      <c r="G261" s="62"/>
      <c r="K261" s="21"/>
      <c r="L261" s="21"/>
      <c r="M261" s="23"/>
      <c r="N261" s="24"/>
      <c r="O261" s="24"/>
      <c r="P261" s="24"/>
    </row>
    <row r="262" ht="16.5" customHeight="1">
      <c r="G262" s="62"/>
      <c r="K262" s="21"/>
      <c r="L262" s="21"/>
      <c r="M262" s="23"/>
      <c r="N262" s="24"/>
      <c r="O262" s="24"/>
      <c r="P262" s="24"/>
    </row>
    <row r="263" ht="16.5" customHeight="1">
      <c r="G263" s="62"/>
      <c r="K263" s="21"/>
      <c r="L263" s="21"/>
      <c r="M263" s="23"/>
      <c r="N263" s="24"/>
      <c r="O263" s="24"/>
      <c r="P263" s="24"/>
    </row>
    <row r="264" ht="16.5" customHeight="1">
      <c r="G264" s="62"/>
      <c r="K264" s="21"/>
      <c r="L264" s="21"/>
      <c r="M264" s="23"/>
      <c r="N264" s="24"/>
      <c r="O264" s="24"/>
      <c r="P264" s="24"/>
    </row>
    <row r="265" ht="16.5" customHeight="1">
      <c r="G265" s="62"/>
      <c r="K265" s="21"/>
      <c r="L265" s="21"/>
      <c r="M265" s="23"/>
      <c r="N265" s="24"/>
      <c r="O265" s="24"/>
      <c r="P265" s="24"/>
    </row>
    <row r="266" ht="16.5" customHeight="1">
      <c r="G266" s="62"/>
      <c r="K266" s="21"/>
      <c r="L266" s="21"/>
      <c r="M266" s="23"/>
      <c r="N266" s="24"/>
      <c r="O266" s="24"/>
      <c r="P266" s="24"/>
    </row>
    <row r="267" ht="16.5" customHeight="1">
      <c r="G267" s="62"/>
      <c r="K267" s="21"/>
      <c r="L267" s="21"/>
      <c r="M267" s="23"/>
      <c r="N267" s="24"/>
      <c r="O267" s="24"/>
      <c r="P267" s="24"/>
    </row>
    <row r="268" ht="16.5" customHeight="1">
      <c r="G268" s="62"/>
      <c r="K268" s="21"/>
      <c r="L268" s="21"/>
      <c r="M268" s="23"/>
      <c r="N268" s="24"/>
      <c r="O268" s="24"/>
      <c r="P268" s="24"/>
    </row>
    <row r="269" ht="16.5" customHeight="1">
      <c r="G269" s="62"/>
      <c r="K269" s="21"/>
      <c r="L269" s="21"/>
      <c r="M269" s="23"/>
      <c r="N269" s="24"/>
      <c r="O269" s="24"/>
      <c r="P269" s="24"/>
    </row>
    <row r="270" ht="16.5" customHeight="1">
      <c r="G270" s="62"/>
      <c r="K270" s="21"/>
      <c r="L270" s="21"/>
      <c r="M270" s="23"/>
      <c r="N270" s="24"/>
      <c r="O270" s="24"/>
      <c r="P270" s="24"/>
    </row>
    <row r="271" ht="16.5" customHeight="1">
      <c r="G271" s="62"/>
      <c r="K271" s="21"/>
      <c r="L271" s="21"/>
      <c r="M271" s="23"/>
      <c r="N271" s="24"/>
      <c r="O271" s="24"/>
      <c r="P271" s="24"/>
    </row>
    <row r="272" ht="16.5" customHeight="1">
      <c r="G272" s="62"/>
      <c r="K272" s="21"/>
      <c r="L272" s="21"/>
      <c r="M272" s="23"/>
      <c r="N272" s="24"/>
      <c r="O272" s="24"/>
      <c r="P272" s="24"/>
    </row>
    <row r="273" ht="16.5" customHeight="1">
      <c r="G273" s="62"/>
      <c r="K273" s="21"/>
      <c r="L273" s="21"/>
      <c r="M273" s="23"/>
      <c r="N273" s="24"/>
      <c r="O273" s="24"/>
      <c r="P273" s="24"/>
    </row>
    <row r="274" ht="16.5" customHeight="1">
      <c r="G274" s="62"/>
      <c r="K274" s="21"/>
      <c r="L274" s="21"/>
      <c r="M274" s="23"/>
      <c r="N274" s="24"/>
      <c r="O274" s="24"/>
      <c r="P274" s="24"/>
    </row>
    <row r="275" ht="16.5" customHeight="1">
      <c r="G275" s="62"/>
      <c r="K275" s="21"/>
      <c r="L275" s="21"/>
      <c r="M275" s="23"/>
      <c r="N275" s="24"/>
      <c r="O275" s="24"/>
      <c r="P275" s="24"/>
    </row>
    <row r="276" ht="16.5" customHeight="1">
      <c r="G276" s="62"/>
      <c r="K276" s="21"/>
      <c r="L276" s="21"/>
      <c r="M276" s="23"/>
      <c r="N276" s="24"/>
      <c r="O276" s="24"/>
      <c r="P276" s="24"/>
    </row>
    <row r="277" ht="16.5" customHeight="1">
      <c r="G277" s="62"/>
      <c r="K277" s="21"/>
      <c r="L277" s="21"/>
      <c r="M277" s="23"/>
      <c r="N277" s="24"/>
      <c r="O277" s="24"/>
      <c r="P277" s="24"/>
    </row>
    <row r="278" ht="16.5" customHeight="1">
      <c r="G278" s="62"/>
      <c r="K278" s="21"/>
      <c r="L278" s="21"/>
      <c r="M278" s="23"/>
      <c r="N278" s="24"/>
      <c r="O278" s="24"/>
      <c r="P278" s="24"/>
    </row>
    <row r="279" ht="16.5" customHeight="1">
      <c r="G279" s="62"/>
      <c r="K279" s="21"/>
      <c r="L279" s="21"/>
      <c r="M279" s="23"/>
      <c r="N279" s="24"/>
      <c r="O279" s="24"/>
      <c r="P279" s="24"/>
    </row>
    <row r="280" ht="16.5" customHeight="1">
      <c r="G280" s="62"/>
      <c r="K280" s="21"/>
      <c r="L280" s="21"/>
      <c r="M280" s="23"/>
      <c r="N280" s="24"/>
      <c r="O280" s="24"/>
      <c r="P280" s="24"/>
    </row>
    <row r="281" ht="16.5" customHeight="1">
      <c r="G281" s="62"/>
      <c r="K281" s="21"/>
      <c r="L281" s="21"/>
      <c r="M281" s="23"/>
      <c r="N281" s="24"/>
      <c r="O281" s="24"/>
      <c r="P281" s="24"/>
    </row>
    <row r="282" ht="16.5" customHeight="1">
      <c r="G282" s="62"/>
      <c r="K282" s="21"/>
      <c r="L282" s="21"/>
      <c r="M282" s="23"/>
      <c r="N282" s="24"/>
      <c r="O282" s="24"/>
      <c r="P282" s="24"/>
    </row>
    <row r="283" ht="16.5" customHeight="1">
      <c r="G283" s="62"/>
      <c r="K283" s="21"/>
      <c r="L283" s="21"/>
      <c r="M283" s="23"/>
      <c r="N283" s="24"/>
      <c r="O283" s="24"/>
      <c r="P283" s="24"/>
    </row>
    <row r="284" ht="16.5" customHeight="1">
      <c r="G284" s="62"/>
      <c r="K284" s="21"/>
      <c r="L284" s="21"/>
      <c r="M284" s="23"/>
      <c r="N284" s="24"/>
      <c r="O284" s="24"/>
      <c r="P284" s="24"/>
    </row>
    <row r="285" ht="16.5" customHeight="1">
      <c r="G285" s="62"/>
      <c r="K285" s="21"/>
      <c r="L285" s="21"/>
      <c r="M285" s="23"/>
      <c r="N285" s="24"/>
      <c r="O285" s="24"/>
      <c r="P285" s="24"/>
    </row>
    <row r="286" ht="16.5" customHeight="1">
      <c r="G286" s="62"/>
      <c r="K286" s="21"/>
      <c r="L286" s="21"/>
      <c r="M286" s="23"/>
      <c r="N286" s="24"/>
      <c r="O286" s="24"/>
      <c r="P286" s="24"/>
    </row>
    <row r="287" ht="16.5" customHeight="1">
      <c r="G287" s="62"/>
      <c r="K287" s="21"/>
      <c r="L287" s="21"/>
      <c r="M287" s="23"/>
      <c r="N287" s="24"/>
      <c r="O287" s="24"/>
      <c r="P287" s="24"/>
    </row>
    <row r="288" ht="16.5" customHeight="1">
      <c r="G288" s="62"/>
      <c r="K288" s="21"/>
      <c r="L288" s="21"/>
      <c r="M288" s="23"/>
      <c r="N288" s="24"/>
      <c r="O288" s="24"/>
      <c r="P288" s="24"/>
    </row>
    <row r="289" ht="16.5" customHeight="1">
      <c r="G289" s="62"/>
      <c r="K289" s="21"/>
      <c r="L289" s="21"/>
      <c r="M289" s="23"/>
      <c r="N289" s="24"/>
      <c r="O289" s="24"/>
      <c r="P289" s="24"/>
    </row>
    <row r="290" ht="16.5" customHeight="1">
      <c r="G290" s="62"/>
      <c r="K290" s="21"/>
      <c r="L290" s="21"/>
      <c r="M290" s="23"/>
      <c r="N290" s="24"/>
      <c r="O290" s="24"/>
      <c r="P290" s="24"/>
    </row>
    <row r="291" ht="16.5" customHeight="1">
      <c r="G291" s="62"/>
      <c r="K291" s="21"/>
      <c r="L291" s="21"/>
      <c r="M291" s="23"/>
      <c r="N291" s="24"/>
      <c r="O291" s="24"/>
      <c r="P291" s="24"/>
    </row>
    <row r="292" ht="16.5" customHeight="1">
      <c r="G292" s="62"/>
      <c r="K292" s="21"/>
      <c r="L292" s="21"/>
      <c r="M292" s="23"/>
      <c r="N292" s="24"/>
      <c r="O292" s="24"/>
      <c r="P292" s="24"/>
    </row>
    <row r="293" ht="16.5" customHeight="1">
      <c r="G293" s="62"/>
      <c r="K293" s="21"/>
      <c r="L293" s="21"/>
      <c r="M293" s="23"/>
      <c r="N293" s="24"/>
      <c r="O293" s="24"/>
      <c r="P293" s="24"/>
    </row>
    <row r="294" ht="16.5" customHeight="1">
      <c r="G294" s="62"/>
      <c r="K294" s="21"/>
      <c r="L294" s="21"/>
      <c r="M294" s="23"/>
      <c r="N294" s="24"/>
      <c r="O294" s="24"/>
      <c r="P294" s="24"/>
    </row>
    <row r="295" ht="16.5" customHeight="1">
      <c r="G295" s="62"/>
      <c r="K295" s="21"/>
      <c r="L295" s="21"/>
      <c r="M295" s="23"/>
      <c r="N295" s="24"/>
      <c r="O295" s="24"/>
      <c r="P295" s="24"/>
    </row>
    <row r="296" ht="16.5" customHeight="1">
      <c r="G296" s="62"/>
      <c r="K296" s="21"/>
      <c r="L296" s="21"/>
      <c r="M296" s="23"/>
      <c r="N296" s="24"/>
      <c r="O296" s="24"/>
      <c r="P296" s="24"/>
    </row>
    <row r="297" ht="16.5" customHeight="1">
      <c r="G297" s="62"/>
      <c r="K297" s="21"/>
      <c r="L297" s="21"/>
      <c r="M297" s="23"/>
      <c r="N297" s="24"/>
      <c r="O297" s="24"/>
      <c r="P297" s="24"/>
    </row>
    <row r="298" ht="16.5" customHeight="1">
      <c r="G298" s="62"/>
      <c r="K298" s="21"/>
      <c r="L298" s="21"/>
      <c r="M298" s="23"/>
      <c r="N298" s="24"/>
      <c r="O298" s="24"/>
      <c r="P298" s="24"/>
    </row>
    <row r="299" ht="16.5" customHeight="1">
      <c r="G299" s="62"/>
      <c r="K299" s="21"/>
      <c r="L299" s="21"/>
      <c r="M299" s="23"/>
      <c r="N299" s="24"/>
      <c r="O299" s="24"/>
      <c r="P299" s="24"/>
    </row>
    <row r="300" ht="16.5" customHeight="1">
      <c r="G300" s="62"/>
      <c r="K300" s="21"/>
      <c r="L300" s="21"/>
      <c r="M300" s="23"/>
      <c r="N300" s="24"/>
      <c r="O300" s="24"/>
      <c r="P300" s="24"/>
    </row>
    <row r="301" ht="16.5" customHeight="1">
      <c r="G301" s="62"/>
      <c r="K301" s="21"/>
      <c r="L301" s="21"/>
      <c r="M301" s="23"/>
      <c r="N301" s="24"/>
      <c r="O301" s="24"/>
      <c r="P301" s="24"/>
    </row>
    <row r="302" ht="16.5" customHeight="1">
      <c r="G302" s="62"/>
      <c r="K302" s="21"/>
      <c r="L302" s="21"/>
      <c r="M302" s="23"/>
      <c r="N302" s="24"/>
      <c r="O302" s="24"/>
      <c r="P302" s="24"/>
    </row>
    <row r="303" ht="16.5" customHeight="1">
      <c r="G303" s="62"/>
      <c r="K303" s="21"/>
      <c r="L303" s="21"/>
      <c r="M303" s="23"/>
      <c r="N303" s="24"/>
      <c r="O303" s="24"/>
      <c r="P303" s="24"/>
    </row>
    <row r="304" ht="16.5" customHeight="1">
      <c r="G304" s="62"/>
      <c r="K304" s="21"/>
      <c r="L304" s="21"/>
      <c r="M304" s="23"/>
      <c r="N304" s="24"/>
      <c r="O304" s="24"/>
      <c r="P304" s="24"/>
    </row>
    <row r="305" ht="16.5" customHeight="1">
      <c r="G305" s="62"/>
      <c r="K305" s="21"/>
      <c r="L305" s="21"/>
      <c r="M305" s="23"/>
      <c r="N305" s="24"/>
      <c r="O305" s="24"/>
      <c r="P305" s="24"/>
    </row>
    <row r="306" ht="16.5" customHeight="1">
      <c r="G306" s="62"/>
      <c r="K306" s="21"/>
      <c r="L306" s="21"/>
      <c r="M306" s="23"/>
      <c r="N306" s="24"/>
      <c r="O306" s="24"/>
      <c r="P306" s="24"/>
    </row>
    <row r="307" ht="16.5" customHeight="1">
      <c r="G307" s="62"/>
      <c r="K307" s="21"/>
      <c r="L307" s="21"/>
      <c r="M307" s="23"/>
      <c r="N307" s="24"/>
      <c r="O307" s="24"/>
      <c r="P307" s="24"/>
    </row>
    <row r="308" ht="16.5" customHeight="1">
      <c r="G308" s="62"/>
      <c r="K308" s="21"/>
      <c r="L308" s="21"/>
      <c r="M308" s="23"/>
      <c r="N308" s="24"/>
      <c r="O308" s="24"/>
      <c r="P308" s="24"/>
    </row>
    <row r="309" ht="16.5" customHeight="1">
      <c r="G309" s="62"/>
      <c r="K309" s="21"/>
      <c r="L309" s="21"/>
      <c r="M309" s="23"/>
      <c r="N309" s="24"/>
      <c r="O309" s="24"/>
      <c r="P309" s="24"/>
    </row>
    <row r="310" ht="16.5" customHeight="1">
      <c r="G310" s="62"/>
      <c r="K310" s="21"/>
      <c r="L310" s="21"/>
      <c r="M310" s="23"/>
      <c r="N310" s="24"/>
      <c r="O310" s="24"/>
      <c r="P310" s="24"/>
    </row>
    <row r="311" ht="16.5" customHeight="1">
      <c r="G311" s="62"/>
      <c r="K311" s="21"/>
      <c r="L311" s="21"/>
      <c r="M311" s="23"/>
      <c r="N311" s="24"/>
      <c r="O311" s="24"/>
      <c r="P311" s="24"/>
    </row>
    <row r="312" ht="16.5" customHeight="1">
      <c r="G312" s="62"/>
      <c r="K312" s="21"/>
      <c r="L312" s="21"/>
      <c r="M312" s="23"/>
      <c r="N312" s="24"/>
      <c r="O312" s="24"/>
      <c r="P312" s="24"/>
    </row>
    <row r="313" ht="16.5" customHeight="1">
      <c r="G313" s="62"/>
      <c r="K313" s="21"/>
      <c r="L313" s="21"/>
      <c r="M313" s="23"/>
      <c r="N313" s="24"/>
      <c r="O313" s="24"/>
      <c r="P313" s="24"/>
    </row>
    <row r="314" ht="16.5" customHeight="1">
      <c r="G314" s="62"/>
      <c r="K314" s="21"/>
      <c r="L314" s="21"/>
      <c r="M314" s="23"/>
      <c r="N314" s="24"/>
      <c r="O314" s="24"/>
      <c r="P314" s="24"/>
    </row>
    <row r="315" ht="16.5" customHeight="1">
      <c r="G315" s="62"/>
      <c r="K315" s="21"/>
      <c r="L315" s="21"/>
      <c r="M315" s="23"/>
      <c r="N315" s="24"/>
      <c r="O315" s="24"/>
      <c r="P315" s="24"/>
    </row>
    <row r="316" ht="16.5" customHeight="1">
      <c r="G316" s="62"/>
      <c r="K316" s="21"/>
      <c r="L316" s="21"/>
      <c r="M316" s="23"/>
      <c r="N316" s="24"/>
      <c r="O316" s="24"/>
      <c r="P316" s="24"/>
    </row>
    <row r="317" ht="16.5" customHeight="1">
      <c r="G317" s="62"/>
      <c r="K317" s="21"/>
      <c r="L317" s="21"/>
      <c r="M317" s="23"/>
      <c r="N317" s="24"/>
      <c r="O317" s="24"/>
      <c r="P317" s="24"/>
    </row>
    <row r="318" ht="16.5" customHeight="1">
      <c r="G318" s="62"/>
      <c r="K318" s="21"/>
      <c r="L318" s="21"/>
      <c r="M318" s="23"/>
      <c r="N318" s="24"/>
      <c r="O318" s="24"/>
      <c r="P318" s="24"/>
    </row>
    <row r="319" ht="16.5" customHeight="1">
      <c r="G319" s="62"/>
      <c r="K319" s="21"/>
      <c r="L319" s="21"/>
      <c r="M319" s="23"/>
      <c r="N319" s="24"/>
      <c r="O319" s="24"/>
      <c r="P319" s="24"/>
    </row>
    <row r="320" ht="16.5" customHeight="1">
      <c r="G320" s="62"/>
      <c r="K320" s="21"/>
      <c r="L320" s="21"/>
      <c r="M320" s="23"/>
      <c r="N320" s="24"/>
      <c r="O320" s="24"/>
      <c r="P320" s="24"/>
    </row>
    <row r="321" ht="16.5" customHeight="1">
      <c r="G321" s="62"/>
      <c r="K321" s="21"/>
      <c r="L321" s="21"/>
      <c r="M321" s="23"/>
      <c r="N321" s="24"/>
      <c r="O321" s="24"/>
      <c r="P321" s="24"/>
    </row>
    <row r="322" ht="16.5" customHeight="1">
      <c r="G322" s="62"/>
      <c r="K322" s="21"/>
      <c r="L322" s="21"/>
      <c r="M322" s="23"/>
      <c r="N322" s="24"/>
      <c r="O322" s="24"/>
      <c r="P322" s="24"/>
    </row>
    <row r="323" ht="16.5" customHeight="1">
      <c r="G323" s="62"/>
      <c r="K323" s="21"/>
      <c r="L323" s="21"/>
      <c r="M323" s="23"/>
      <c r="N323" s="24"/>
      <c r="O323" s="24"/>
      <c r="P323" s="24"/>
    </row>
    <row r="324" ht="16.5" customHeight="1">
      <c r="G324" s="62"/>
      <c r="K324" s="21"/>
      <c r="L324" s="21"/>
      <c r="M324" s="23"/>
      <c r="N324" s="24"/>
      <c r="O324" s="24"/>
      <c r="P324" s="24"/>
    </row>
    <row r="325" ht="16.5" customHeight="1">
      <c r="G325" s="62"/>
      <c r="K325" s="21"/>
      <c r="L325" s="21"/>
      <c r="M325" s="23"/>
      <c r="N325" s="24"/>
      <c r="O325" s="24"/>
      <c r="P325" s="24"/>
    </row>
    <row r="326" ht="16.5" customHeight="1">
      <c r="G326" s="62"/>
      <c r="K326" s="21"/>
      <c r="L326" s="21"/>
      <c r="M326" s="23"/>
      <c r="N326" s="24"/>
      <c r="O326" s="24"/>
      <c r="P326" s="24"/>
    </row>
    <row r="327" ht="16.5" customHeight="1">
      <c r="G327" s="62"/>
      <c r="K327" s="21"/>
      <c r="L327" s="21"/>
      <c r="M327" s="23"/>
      <c r="N327" s="24"/>
      <c r="O327" s="24"/>
      <c r="P327" s="24"/>
    </row>
    <row r="328" ht="16.5" customHeight="1">
      <c r="G328" s="62"/>
      <c r="K328" s="21"/>
      <c r="L328" s="21"/>
      <c r="M328" s="23"/>
      <c r="N328" s="24"/>
      <c r="O328" s="24"/>
      <c r="P328" s="24"/>
    </row>
    <row r="329" ht="16.5" customHeight="1">
      <c r="G329" s="62"/>
      <c r="K329" s="21"/>
      <c r="L329" s="21"/>
      <c r="M329" s="23"/>
      <c r="N329" s="24"/>
      <c r="O329" s="24"/>
      <c r="P329" s="24"/>
    </row>
    <row r="330" ht="16.5" customHeight="1">
      <c r="G330" s="62"/>
      <c r="K330" s="21"/>
      <c r="L330" s="21"/>
      <c r="M330" s="23"/>
      <c r="N330" s="24"/>
      <c r="O330" s="24"/>
      <c r="P330" s="24"/>
    </row>
    <row r="331" ht="16.5" customHeight="1">
      <c r="G331" s="62"/>
      <c r="K331" s="21"/>
      <c r="L331" s="21"/>
      <c r="M331" s="23"/>
      <c r="N331" s="24"/>
      <c r="O331" s="24"/>
      <c r="P331" s="24"/>
    </row>
    <row r="332" ht="16.5" customHeight="1">
      <c r="G332" s="62"/>
      <c r="K332" s="21"/>
      <c r="L332" s="21"/>
      <c r="M332" s="23"/>
      <c r="N332" s="24"/>
      <c r="O332" s="24"/>
      <c r="P332" s="24"/>
    </row>
    <row r="333" ht="16.5" customHeight="1">
      <c r="G333" s="62"/>
      <c r="K333" s="21"/>
      <c r="L333" s="21"/>
      <c r="M333" s="23"/>
      <c r="N333" s="24"/>
      <c r="O333" s="24"/>
      <c r="P333" s="24"/>
    </row>
    <row r="334" ht="16.5" customHeight="1">
      <c r="G334" s="62"/>
      <c r="K334" s="21"/>
      <c r="L334" s="21"/>
      <c r="M334" s="23"/>
      <c r="N334" s="24"/>
      <c r="O334" s="24"/>
      <c r="P334" s="24"/>
    </row>
    <row r="335" ht="16.5" customHeight="1">
      <c r="G335" s="62"/>
      <c r="K335" s="21"/>
      <c r="L335" s="21"/>
      <c r="M335" s="23"/>
      <c r="N335" s="24"/>
      <c r="O335" s="24"/>
      <c r="P335" s="24"/>
    </row>
    <row r="336" ht="16.5" customHeight="1">
      <c r="G336" s="62"/>
      <c r="K336" s="21"/>
      <c r="L336" s="21"/>
      <c r="M336" s="23"/>
      <c r="N336" s="24"/>
      <c r="O336" s="24"/>
      <c r="P336" s="24"/>
    </row>
    <row r="337" ht="16.5" customHeight="1">
      <c r="G337" s="62"/>
      <c r="K337" s="21"/>
      <c r="L337" s="21"/>
      <c r="M337" s="23"/>
      <c r="N337" s="24"/>
      <c r="O337" s="24"/>
      <c r="P337" s="24"/>
    </row>
    <row r="338" ht="16.5" customHeight="1">
      <c r="G338" s="62"/>
      <c r="K338" s="21"/>
      <c r="L338" s="21"/>
      <c r="M338" s="23"/>
      <c r="N338" s="24"/>
      <c r="O338" s="24"/>
      <c r="P338" s="24"/>
    </row>
    <row r="339" ht="16.5" customHeight="1">
      <c r="G339" s="62"/>
      <c r="K339" s="21"/>
      <c r="L339" s="21"/>
      <c r="M339" s="23"/>
      <c r="N339" s="24"/>
      <c r="O339" s="24"/>
      <c r="P339" s="24"/>
    </row>
    <row r="340" ht="16.5" customHeight="1">
      <c r="G340" s="62"/>
      <c r="K340" s="21"/>
      <c r="L340" s="21"/>
      <c r="M340" s="23"/>
      <c r="N340" s="24"/>
      <c r="O340" s="24"/>
      <c r="P340" s="24"/>
    </row>
    <row r="341" ht="16.5" customHeight="1">
      <c r="G341" s="62"/>
      <c r="K341" s="21"/>
      <c r="L341" s="21"/>
      <c r="M341" s="23"/>
      <c r="N341" s="24"/>
      <c r="O341" s="24"/>
      <c r="P341" s="24"/>
    </row>
    <row r="342" ht="16.5" customHeight="1">
      <c r="G342" s="62"/>
      <c r="K342" s="21"/>
      <c r="L342" s="21"/>
      <c r="M342" s="23"/>
      <c r="N342" s="24"/>
      <c r="O342" s="24"/>
      <c r="P342" s="24"/>
    </row>
    <row r="343" ht="16.5" customHeight="1">
      <c r="G343" s="62"/>
      <c r="K343" s="21"/>
      <c r="L343" s="21"/>
      <c r="M343" s="23"/>
      <c r="N343" s="24"/>
      <c r="O343" s="24"/>
      <c r="P343" s="24"/>
    </row>
    <row r="344" ht="16.5" customHeight="1">
      <c r="G344" s="62"/>
      <c r="K344" s="21"/>
      <c r="L344" s="21"/>
      <c r="M344" s="23"/>
      <c r="N344" s="24"/>
      <c r="O344" s="24"/>
      <c r="P344" s="24"/>
    </row>
    <row r="345" ht="16.5" customHeight="1">
      <c r="G345" s="62"/>
      <c r="K345" s="21"/>
      <c r="L345" s="21"/>
      <c r="M345" s="23"/>
      <c r="N345" s="24"/>
      <c r="O345" s="24"/>
      <c r="P345" s="24"/>
    </row>
    <row r="346" ht="16.5" customHeight="1">
      <c r="G346" s="62"/>
      <c r="K346" s="21"/>
      <c r="L346" s="21"/>
      <c r="M346" s="23"/>
      <c r="N346" s="24"/>
      <c r="O346" s="24"/>
      <c r="P346" s="24"/>
    </row>
    <row r="347" ht="16.5" customHeight="1">
      <c r="G347" s="62"/>
      <c r="K347" s="21"/>
      <c r="L347" s="21"/>
      <c r="M347" s="23"/>
      <c r="N347" s="24"/>
      <c r="O347" s="24"/>
      <c r="P347" s="24"/>
    </row>
    <row r="348" ht="16.5" customHeight="1">
      <c r="G348" s="62"/>
      <c r="K348" s="21"/>
      <c r="L348" s="21"/>
      <c r="M348" s="23"/>
      <c r="N348" s="24"/>
      <c r="O348" s="24"/>
      <c r="P348" s="24"/>
    </row>
    <row r="349" ht="16.5" customHeight="1">
      <c r="G349" s="62"/>
      <c r="K349" s="21"/>
      <c r="L349" s="21"/>
      <c r="M349" s="23"/>
      <c r="N349" s="24"/>
      <c r="O349" s="24"/>
      <c r="P349" s="24"/>
    </row>
    <row r="350" ht="16.5" customHeight="1">
      <c r="G350" s="62"/>
      <c r="K350" s="21"/>
      <c r="L350" s="21"/>
      <c r="M350" s="23"/>
      <c r="N350" s="24"/>
      <c r="O350" s="24"/>
      <c r="P350" s="24"/>
    </row>
    <row r="351" ht="16.5" customHeight="1">
      <c r="G351" s="62"/>
      <c r="K351" s="21"/>
      <c r="L351" s="21"/>
      <c r="M351" s="23"/>
      <c r="N351" s="24"/>
      <c r="O351" s="24"/>
      <c r="P351" s="24"/>
    </row>
    <row r="352" ht="16.5" customHeight="1">
      <c r="G352" s="62"/>
      <c r="K352" s="21"/>
      <c r="L352" s="21"/>
      <c r="M352" s="23"/>
      <c r="N352" s="24"/>
      <c r="O352" s="24"/>
      <c r="P352" s="24"/>
    </row>
    <row r="353" ht="16.5" customHeight="1">
      <c r="G353" s="62"/>
      <c r="K353" s="21"/>
      <c r="L353" s="21"/>
      <c r="M353" s="23"/>
      <c r="N353" s="24"/>
      <c r="O353" s="24"/>
      <c r="P353" s="24"/>
    </row>
    <row r="354" ht="16.5" customHeight="1">
      <c r="G354" s="62"/>
      <c r="K354" s="21"/>
      <c r="L354" s="21"/>
      <c r="M354" s="23"/>
      <c r="N354" s="24"/>
      <c r="O354" s="24"/>
      <c r="P354" s="24"/>
    </row>
    <row r="355" ht="16.5" customHeight="1">
      <c r="G355" s="62"/>
      <c r="K355" s="21"/>
      <c r="L355" s="21"/>
      <c r="M355" s="23"/>
      <c r="N355" s="24"/>
      <c r="O355" s="24"/>
      <c r="P355" s="24"/>
    </row>
    <row r="356" ht="16.5" customHeight="1">
      <c r="G356" s="62"/>
      <c r="K356" s="21"/>
      <c r="L356" s="21"/>
      <c r="M356" s="23"/>
      <c r="N356" s="24"/>
      <c r="O356" s="24"/>
      <c r="P356" s="24"/>
    </row>
    <row r="357" ht="16.5" customHeight="1">
      <c r="G357" s="62"/>
      <c r="K357" s="21"/>
      <c r="L357" s="21"/>
      <c r="M357" s="23"/>
      <c r="N357" s="24"/>
      <c r="O357" s="24"/>
      <c r="P357" s="24"/>
    </row>
    <row r="358" ht="16.5" customHeight="1">
      <c r="G358" s="62"/>
      <c r="K358" s="21"/>
      <c r="L358" s="21"/>
      <c r="M358" s="23"/>
      <c r="N358" s="24"/>
      <c r="O358" s="24"/>
      <c r="P358" s="24"/>
    </row>
    <row r="359" ht="16.5" customHeight="1">
      <c r="G359" s="62"/>
      <c r="K359" s="21"/>
      <c r="L359" s="21"/>
      <c r="M359" s="23"/>
      <c r="N359" s="24"/>
      <c r="O359" s="24"/>
      <c r="P359" s="24"/>
    </row>
    <row r="360" ht="16.5" customHeight="1">
      <c r="G360" s="62"/>
      <c r="K360" s="21"/>
      <c r="L360" s="21"/>
      <c r="M360" s="23"/>
      <c r="N360" s="24"/>
      <c r="O360" s="24"/>
      <c r="P360" s="24"/>
    </row>
    <row r="361" ht="16.5" customHeight="1">
      <c r="G361" s="62"/>
      <c r="K361" s="21"/>
      <c r="L361" s="21"/>
      <c r="M361" s="23"/>
      <c r="N361" s="24"/>
      <c r="O361" s="24"/>
      <c r="P361" s="24"/>
    </row>
    <row r="362" ht="16.5" customHeight="1">
      <c r="G362" s="62"/>
      <c r="K362" s="21"/>
      <c r="L362" s="21"/>
      <c r="M362" s="23"/>
      <c r="N362" s="24"/>
      <c r="O362" s="24"/>
      <c r="P362" s="24"/>
    </row>
    <row r="363" ht="16.5" customHeight="1">
      <c r="G363" s="62"/>
      <c r="K363" s="21"/>
      <c r="L363" s="21"/>
      <c r="M363" s="23"/>
      <c r="N363" s="24"/>
      <c r="O363" s="24"/>
      <c r="P363" s="24"/>
    </row>
    <row r="364" ht="16.5" customHeight="1">
      <c r="G364" s="62"/>
      <c r="K364" s="21"/>
      <c r="L364" s="21"/>
      <c r="M364" s="23"/>
      <c r="N364" s="24"/>
      <c r="O364" s="24"/>
      <c r="P364" s="24"/>
    </row>
    <row r="365" ht="16.5" customHeight="1">
      <c r="G365" s="62"/>
      <c r="K365" s="21"/>
      <c r="L365" s="21"/>
      <c r="M365" s="23"/>
      <c r="N365" s="24"/>
      <c r="O365" s="24"/>
      <c r="P365" s="24"/>
    </row>
    <row r="366" ht="16.5" customHeight="1">
      <c r="G366" s="62"/>
      <c r="K366" s="21"/>
      <c r="L366" s="21"/>
      <c r="M366" s="23"/>
      <c r="N366" s="24"/>
      <c r="O366" s="24"/>
      <c r="P366" s="24"/>
    </row>
    <row r="367" ht="16.5" customHeight="1">
      <c r="G367" s="62"/>
      <c r="K367" s="21"/>
      <c r="L367" s="21"/>
      <c r="M367" s="23"/>
      <c r="N367" s="24"/>
      <c r="O367" s="24"/>
      <c r="P367" s="24"/>
    </row>
    <row r="368" ht="16.5" customHeight="1">
      <c r="G368" s="62"/>
      <c r="K368" s="21"/>
      <c r="L368" s="21"/>
      <c r="M368" s="23"/>
      <c r="N368" s="24"/>
      <c r="O368" s="24"/>
      <c r="P368" s="24"/>
    </row>
    <row r="369" ht="16.5" customHeight="1">
      <c r="G369" s="62"/>
      <c r="K369" s="21"/>
      <c r="L369" s="21"/>
      <c r="M369" s="23"/>
      <c r="N369" s="24"/>
      <c r="O369" s="24"/>
      <c r="P369" s="24"/>
    </row>
    <row r="370" ht="16.5" customHeight="1">
      <c r="G370" s="62"/>
      <c r="K370" s="21"/>
      <c r="L370" s="21"/>
      <c r="M370" s="23"/>
      <c r="N370" s="24"/>
      <c r="O370" s="24"/>
      <c r="P370" s="24"/>
    </row>
    <row r="371" ht="16.5" customHeight="1">
      <c r="G371" s="62"/>
      <c r="K371" s="21"/>
      <c r="L371" s="21"/>
      <c r="M371" s="23"/>
      <c r="N371" s="24"/>
      <c r="O371" s="24"/>
      <c r="P371" s="24"/>
    </row>
    <row r="372" ht="16.5" customHeight="1">
      <c r="G372" s="62"/>
      <c r="K372" s="21"/>
      <c r="L372" s="21"/>
      <c r="M372" s="23"/>
      <c r="N372" s="24"/>
      <c r="O372" s="24"/>
      <c r="P372" s="24"/>
    </row>
    <row r="373" ht="16.5" customHeight="1">
      <c r="G373" s="62"/>
      <c r="K373" s="21"/>
      <c r="L373" s="21"/>
      <c r="M373" s="23"/>
      <c r="N373" s="24"/>
      <c r="O373" s="24"/>
      <c r="P373" s="24"/>
    </row>
    <row r="374" ht="16.5" customHeight="1">
      <c r="G374" s="62"/>
      <c r="K374" s="21"/>
      <c r="L374" s="21"/>
      <c r="M374" s="23"/>
      <c r="N374" s="24"/>
      <c r="O374" s="24"/>
      <c r="P374" s="24"/>
    </row>
    <row r="375" ht="16.5" customHeight="1">
      <c r="G375" s="62"/>
      <c r="K375" s="21"/>
      <c r="L375" s="21"/>
      <c r="M375" s="23"/>
      <c r="N375" s="24"/>
      <c r="O375" s="24"/>
      <c r="P375" s="24"/>
    </row>
    <row r="376" ht="16.5" customHeight="1">
      <c r="G376" s="62"/>
      <c r="K376" s="21"/>
      <c r="L376" s="21"/>
      <c r="M376" s="23"/>
      <c r="N376" s="24"/>
      <c r="O376" s="24"/>
      <c r="P376" s="24"/>
    </row>
    <row r="377" ht="16.5" customHeight="1">
      <c r="G377" s="62"/>
      <c r="K377" s="21"/>
      <c r="L377" s="21"/>
      <c r="M377" s="23"/>
      <c r="N377" s="24"/>
      <c r="O377" s="24"/>
      <c r="P377" s="24"/>
    </row>
    <row r="378" ht="16.5" customHeight="1">
      <c r="G378" s="62"/>
      <c r="K378" s="21"/>
      <c r="L378" s="21"/>
      <c r="M378" s="23"/>
      <c r="N378" s="24"/>
      <c r="O378" s="24"/>
      <c r="P378" s="24"/>
    </row>
    <row r="379" ht="16.5" customHeight="1">
      <c r="G379" s="62"/>
      <c r="K379" s="21"/>
      <c r="L379" s="21"/>
      <c r="M379" s="23"/>
      <c r="N379" s="24"/>
      <c r="O379" s="24"/>
      <c r="P379" s="24"/>
    </row>
    <row r="380" ht="16.5" customHeight="1">
      <c r="G380" s="62"/>
      <c r="K380" s="21"/>
      <c r="L380" s="21"/>
      <c r="M380" s="23"/>
      <c r="N380" s="24"/>
      <c r="O380" s="24"/>
      <c r="P380" s="24"/>
    </row>
    <row r="381" ht="16.5" customHeight="1">
      <c r="G381" s="62"/>
      <c r="K381" s="21"/>
      <c r="L381" s="21"/>
      <c r="M381" s="23"/>
      <c r="N381" s="24"/>
      <c r="O381" s="24"/>
      <c r="P381" s="24"/>
    </row>
    <row r="382" ht="16.5" customHeight="1">
      <c r="G382" s="62"/>
      <c r="K382" s="21"/>
      <c r="L382" s="21"/>
      <c r="M382" s="23"/>
      <c r="N382" s="24"/>
      <c r="O382" s="24"/>
      <c r="P382" s="24"/>
    </row>
    <row r="383" ht="16.5" customHeight="1">
      <c r="G383" s="62"/>
      <c r="K383" s="21"/>
      <c r="L383" s="21"/>
      <c r="M383" s="23"/>
      <c r="N383" s="24"/>
      <c r="O383" s="24"/>
      <c r="P383" s="24"/>
    </row>
    <row r="384" ht="16.5" customHeight="1">
      <c r="G384" s="62"/>
      <c r="K384" s="21"/>
      <c r="L384" s="21"/>
      <c r="M384" s="23"/>
      <c r="N384" s="24"/>
      <c r="O384" s="24"/>
      <c r="P384" s="24"/>
    </row>
    <row r="385" ht="16.5" customHeight="1">
      <c r="G385" s="62"/>
      <c r="K385" s="21"/>
      <c r="L385" s="21"/>
      <c r="M385" s="23"/>
      <c r="N385" s="24"/>
      <c r="O385" s="24"/>
      <c r="P385" s="24"/>
    </row>
    <row r="386" ht="16.5" customHeight="1">
      <c r="G386" s="62"/>
      <c r="K386" s="21"/>
      <c r="L386" s="21"/>
      <c r="M386" s="23"/>
      <c r="N386" s="24"/>
      <c r="O386" s="24"/>
      <c r="P386" s="24"/>
    </row>
    <row r="387" ht="16.5" customHeight="1">
      <c r="G387" s="62"/>
      <c r="K387" s="21"/>
      <c r="L387" s="21"/>
      <c r="M387" s="23"/>
      <c r="N387" s="24"/>
      <c r="O387" s="24"/>
      <c r="P387" s="24"/>
    </row>
    <row r="388" ht="16.5" customHeight="1">
      <c r="G388" s="62"/>
      <c r="K388" s="21"/>
      <c r="L388" s="21"/>
      <c r="M388" s="23"/>
      <c r="N388" s="24"/>
      <c r="O388" s="24"/>
      <c r="P388" s="24"/>
    </row>
    <row r="389" ht="16.5" customHeight="1">
      <c r="G389" s="62"/>
      <c r="K389" s="21"/>
      <c r="L389" s="21"/>
      <c r="M389" s="23"/>
      <c r="N389" s="24"/>
      <c r="O389" s="24"/>
      <c r="P389" s="24"/>
    </row>
    <row r="390" ht="16.5" customHeight="1">
      <c r="G390" s="62"/>
      <c r="K390" s="21"/>
      <c r="L390" s="21"/>
      <c r="M390" s="23"/>
      <c r="N390" s="24"/>
      <c r="O390" s="24"/>
      <c r="P390" s="24"/>
    </row>
    <row r="391" ht="16.5" customHeight="1">
      <c r="G391" s="62"/>
      <c r="K391" s="21"/>
      <c r="L391" s="21"/>
      <c r="M391" s="23"/>
      <c r="N391" s="24"/>
      <c r="O391" s="24"/>
      <c r="P391" s="24"/>
    </row>
    <row r="392" ht="16.5" customHeight="1">
      <c r="G392" s="62"/>
      <c r="K392" s="21"/>
      <c r="L392" s="21"/>
      <c r="M392" s="23"/>
      <c r="N392" s="24"/>
      <c r="O392" s="24"/>
      <c r="P392" s="24"/>
    </row>
    <row r="393" ht="16.5" customHeight="1">
      <c r="G393" s="62"/>
      <c r="K393" s="21"/>
      <c r="L393" s="21"/>
      <c r="M393" s="23"/>
      <c r="N393" s="24"/>
      <c r="O393" s="24"/>
      <c r="P393" s="24"/>
    </row>
    <row r="394" ht="16.5" customHeight="1">
      <c r="G394" s="62"/>
      <c r="K394" s="21"/>
      <c r="L394" s="21"/>
      <c r="M394" s="23"/>
      <c r="N394" s="24"/>
      <c r="O394" s="24"/>
      <c r="P394" s="24"/>
    </row>
    <row r="395" ht="16.5" customHeight="1">
      <c r="G395" s="62"/>
      <c r="K395" s="21"/>
      <c r="L395" s="21"/>
      <c r="M395" s="23"/>
      <c r="N395" s="24"/>
      <c r="O395" s="24"/>
      <c r="P395" s="24"/>
    </row>
    <row r="396" ht="16.5" customHeight="1">
      <c r="G396" s="62"/>
      <c r="K396" s="21"/>
      <c r="L396" s="21"/>
      <c r="M396" s="23"/>
      <c r="N396" s="24"/>
      <c r="O396" s="24"/>
      <c r="P396" s="24"/>
    </row>
    <row r="397" ht="16.5" customHeight="1">
      <c r="G397" s="62"/>
      <c r="K397" s="21"/>
      <c r="L397" s="21"/>
      <c r="M397" s="23"/>
      <c r="N397" s="24"/>
      <c r="O397" s="24"/>
      <c r="P397" s="24"/>
    </row>
    <row r="398" ht="16.5" customHeight="1">
      <c r="G398" s="62"/>
      <c r="K398" s="21"/>
      <c r="L398" s="21"/>
      <c r="M398" s="23"/>
      <c r="N398" s="24"/>
      <c r="O398" s="24"/>
      <c r="P398" s="24"/>
    </row>
    <row r="399" ht="16.5" customHeight="1">
      <c r="G399" s="62"/>
      <c r="K399" s="21"/>
      <c r="L399" s="21"/>
      <c r="M399" s="23"/>
      <c r="N399" s="24"/>
      <c r="O399" s="24"/>
      <c r="P399" s="24"/>
    </row>
    <row r="400" ht="16.5" customHeight="1">
      <c r="G400" s="62"/>
      <c r="K400" s="21"/>
      <c r="L400" s="21"/>
      <c r="M400" s="23"/>
      <c r="N400" s="24"/>
      <c r="O400" s="24"/>
      <c r="P400" s="24"/>
    </row>
    <row r="401" ht="16.5" customHeight="1">
      <c r="G401" s="62"/>
      <c r="K401" s="21"/>
      <c r="L401" s="21"/>
      <c r="M401" s="23"/>
      <c r="N401" s="24"/>
      <c r="O401" s="24"/>
      <c r="P401" s="24"/>
    </row>
    <row r="402" ht="16.5" customHeight="1">
      <c r="G402" s="62"/>
      <c r="K402" s="21"/>
      <c r="L402" s="21"/>
      <c r="M402" s="23"/>
      <c r="N402" s="24"/>
      <c r="O402" s="24"/>
      <c r="P402" s="24"/>
    </row>
    <row r="403" ht="16.5" customHeight="1">
      <c r="G403" s="62"/>
      <c r="K403" s="21"/>
      <c r="L403" s="21"/>
      <c r="M403" s="23"/>
      <c r="N403" s="24"/>
      <c r="O403" s="24"/>
      <c r="P403" s="24"/>
    </row>
    <row r="404" ht="16.5" customHeight="1">
      <c r="G404" s="62"/>
      <c r="K404" s="21"/>
      <c r="L404" s="21"/>
      <c r="M404" s="23"/>
      <c r="N404" s="24"/>
      <c r="O404" s="24"/>
      <c r="P404" s="24"/>
    </row>
    <row r="405" ht="16.5" customHeight="1">
      <c r="G405" s="62"/>
      <c r="K405" s="21"/>
      <c r="L405" s="21"/>
      <c r="M405" s="23"/>
      <c r="N405" s="24"/>
      <c r="O405" s="24"/>
      <c r="P405" s="24"/>
    </row>
    <row r="406" ht="16.5" customHeight="1">
      <c r="G406" s="62"/>
      <c r="K406" s="21"/>
      <c r="L406" s="21"/>
      <c r="M406" s="23"/>
      <c r="N406" s="24"/>
      <c r="O406" s="24"/>
      <c r="P406" s="24"/>
    </row>
    <row r="407" ht="16.5" customHeight="1">
      <c r="G407" s="62"/>
      <c r="K407" s="21"/>
      <c r="L407" s="21"/>
      <c r="M407" s="23"/>
      <c r="N407" s="24"/>
      <c r="O407" s="24"/>
      <c r="P407" s="24"/>
    </row>
    <row r="408" ht="16.5" customHeight="1">
      <c r="G408" s="62"/>
      <c r="K408" s="21"/>
      <c r="L408" s="21"/>
      <c r="M408" s="23"/>
      <c r="N408" s="24"/>
      <c r="O408" s="24"/>
      <c r="P408" s="24"/>
    </row>
    <row r="409" ht="16.5" customHeight="1">
      <c r="G409" s="62"/>
      <c r="K409" s="21"/>
      <c r="L409" s="21"/>
      <c r="M409" s="23"/>
      <c r="N409" s="24"/>
      <c r="O409" s="24"/>
      <c r="P409" s="24"/>
    </row>
    <row r="410" ht="16.5" customHeight="1">
      <c r="G410" s="62"/>
      <c r="K410" s="21"/>
      <c r="L410" s="21"/>
      <c r="M410" s="23"/>
      <c r="N410" s="24"/>
      <c r="O410" s="24"/>
      <c r="P410" s="24"/>
    </row>
    <row r="411" ht="16.5" customHeight="1">
      <c r="G411" s="62"/>
      <c r="K411" s="21"/>
      <c r="L411" s="21"/>
      <c r="M411" s="23"/>
      <c r="N411" s="24"/>
      <c r="O411" s="24"/>
      <c r="P411" s="24"/>
    </row>
    <row r="412" ht="16.5" customHeight="1">
      <c r="G412" s="62"/>
      <c r="K412" s="21"/>
      <c r="L412" s="21"/>
      <c r="M412" s="23"/>
      <c r="N412" s="24"/>
      <c r="O412" s="24"/>
      <c r="P412" s="24"/>
    </row>
    <row r="413" ht="16.5" customHeight="1">
      <c r="G413" s="62"/>
      <c r="K413" s="21"/>
      <c r="L413" s="21"/>
      <c r="M413" s="23"/>
      <c r="N413" s="24"/>
      <c r="O413" s="24"/>
      <c r="P413" s="24"/>
    </row>
    <row r="414" ht="16.5" customHeight="1">
      <c r="G414" s="62"/>
      <c r="K414" s="21"/>
      <c r="L414" s="21"/>
      <c r="M414" s="23"/>
      <c r="N414" s="24"/>
      <c r="O414" s="24"/>
      <c r="P414" s="24"/>
    </row>
    <row r="415" ht="16.5" customHeight="1">
      <c r="G415" s="62"/>
      <c r="K415" s="21"/>
      <c r="L415" s="21"/>
      <c r="M415" s="23"/>
      <c r="N415" s="24"/>
      <c r="O415" s="24"/>
      <c r="P415" s="24"/>
    </row>
    <row r="416" ht="16.5" customHeight="1">
      <c r="G416" s="62"/>
      <c r="K416" s="21"/>
      <c r="L416" s="21"/>
      <c r="M416" s="23"/>
      <c r="N416" s="24"/>
      <c r="O416" s="24"/>
      <c r="P416" s="24"/>
    </row>
    <row r="417" ht="16.5" customHeight="1">
      <c r="G417" s="62"/>
      <c r="K417" s="21"/>
      <c r="L417" s="21"/>
      <c r="M417" s="23"/>
      <c r="N417" s="24"/>
      <c r="O417" s="24"/>
      <c r="P417" s="24"/>
    </row>
    <row r="418" ht="16.5" customHeight="1">
      <c r="G418" s="62"/>
      <c r="K418" s="21"/>
      <c r="L418" s="21"/>
      <c r="M418" s="23"/>
      <c r="N418" s="24"/>
      <c r="O418" s="24"/>
      <c r="P418" s="24"/>
    </row>
    <row r="419" ht="16.5" customHeight="1">
      <c r="G419" s="62"/>
      <c r="K419" s="21"/>
      <c r="L419" s="21"/>
      <c r="M419" s="23"/>
      <c r="N419" s="24"/>
      <c r="O419" s="24"/>
      <c r="P419" s="24"/>
    </row>
    <row r="420" ht="16.5" customHeight="1">
      <c r="G420" s="62"/>
      <c r="K420" s="21"/>
      <c r="L420" s="21"/>
      <c r="M420" s="23"/>
      <c r="N420" s="24"/>
      <c r="O420" s="24"/>
      <c r="P420" s="24"/>
    </row>
    <row r="421" ht="16.5" customHeight="1">
      <c r="G421" s="62"/>
      <c r="K421" s="21"/>
      <c r="L421" s="21"/>
      <c r="M421" s="23"/>
      <c r="N421" s="24"/>
      <c r="O421" s="24"/>
      <c r="P421" s="24"/>
    </row>
    <row r="422" ht="16.5" customHeight="1">
      <c r="G422" s="62"/>
      <c r="K422" s="21"/>
      <c r="L422" s="21"/>
      <c r="M422" s="23"/>
      <c r="N422" s="24"/>
      <c r="O422" s="24"/>
      <c r="P422" s="24"/>
    </row>
    <row r="423" ht="16.5" customHeight="1">
      <c r="G423" s="62"/>
      <c r="K423" s="21"/>
      <c r="L423" s="21"/>
      <c r="M423" s="23"/>
      <c r="N423" s="24"/>
      <c r="O423" s="24"/>
      <c r="P423" s="24"/>
    </row>
    <row r="424" ht="16.5" customHeight="1">
      <c r="G424" s="62"/>
      <c r="K424" s="21"/>
      <c r="L424" s="21"/>
      <c r="M424" s="23"/>
      <c r="N424" s="24"/>
      <c r="O424" s="24"/>
      <c r="P424" s="24"/>
    </row>
    <row r="425" ht="16.5" customHeight="1">
      <c r="G425" s="62"/>
      <c r="K425" s="21"/>
      <c r="L425" s="21"/>
      <c r="M425" s="23"/>
      <c r="N425" s="24"/>
      <c r="O425" s="24"/>
      <c r="P425" s="24"/>
    </row>
    <row r="426" ht="16.5" customHeight="1">
      <c r="G426" s="62"/>
      <c r="K426" s="21"/>
      <c r="L426" s="21"/>
      <c r="M426" s="23"/>
      <c r="N426" s="24"/>
      <c r="O426" s="24"/>
      <c r="P426" s="24"/>
    </row>
    <row r="427" ht="16.5" customHeight="1">
      <c r="G427" s="62"/>
      <c r="K427" s="21"/>
      <c r="L427" s="21"/>
      <c r="M427" s="23"/>
      <c r="N427" s="24"/>
      <c r="O427" s="24"/>
      <c r="P427" s="24"/>
    </row>
    <row r="428" ht="16.5" customHeight="1">
      <c r="G428" s="62"/>
      <c r="K428" s="21"/>
      <c r="L428" s="21"/>
      <c r="M428" s="23"/>
      <c r="N428" s="24"/>
      <c r="O428" s="24"/>
      <c r="P428" s="24"/>
    </row>
    <row r="429" ht="16.5" customHeight="1">
      <c r="G429" s="62"/>
      <c r="K429" s="21"/>
      <c r="L429" s="21"/>
      <c r="M429" s="23"/>
      <c r="N429" s="24"/>
      <c r="O429" s="24"/>
      <c r="P429" s="24"/>
    </row>
    <row r="430" ht="16.5" customHeight="1">
      <c r="G430" s="62"/>
      <c r="K430" s="21"/>
      <c r="L430" s="21"/>
      <c r="M430" s="23"/>
      <c r="N430" s="24"/>
      <c r="O430" s="24"/>
      <c r="P430" s="24"/>
    </row>
    <row r="431" ht="16.5" customHeight="1">
      <c r="G431" s="62"/>
      <c r="K431" s="21"/>
      <c r="L431" s="21"/>
      <c r="M431" s="23"/>
      <c r="N431" s="24"/>
      <c r="O431" s="24"/>
      <c r="P431" s="24"/>
    </row>
    <row r="432" ht="16.5" customHeight="1">
      <c r="G432" s="62"/>
      <c r="K432" s="21"/>
      <c r="L432" s="21"/>
      <c r="M432" s="23"/>
      <c r="N432" s="24"/>
      <c r="O432" s="24"/>
      <c r="P432" s="24"/>
    </row>
    <row r="433" ht="16.5" customHeight="1">
      <c r="G433" s="62"/>
      <c r="K433" s="21"/>
      <c r="L433" s="21"/>
      <c r="M433" s="23"/>
      <c r="N433" s="24"/>
      <c r="O433" s="24"/>
      <c r="P433" s="24"/>
    </row>
    <row r="434" ht="16.5" customHeight="1">
      <c r="G434" s="62"/>
      <c r="K434" s="21"/>
      <c r="L434" s="21"/>
      <c r="M434" s="23"/>
      <c r="N434" s="24"/>
      <c r="O434" s="24"/>
      <c r="P434" s="24"/>
    </row>
    <row r="435" ht="16.5" customHeight="1">
      <c r="G435" s="62"/>
      <c r="K435" s="21"/>
      <c r="L435" s="21"/>
      <c r="M435" s="23"/>
      <c r="N435" s="24"/>
      <c r="O435" s="24"/>
      <c r="P435" s="24"/>
    </row>
    <row r="436" ht="16.5" customHeight="1">
      <c r="G436" s="62"/>
      <c r="K436" s="21"/>
      <c r="L436" s="21"/>
      <c r="M436" s="23"/>
      <c r="N436" s="24"/>
      <c r="O436" s="24"/>
      <c r="P436" s="24"/>
    </row>
    <row r="437" ht="16.5" customHeight="1">
      <c r="G437" s="62"/>
      <c r="K437" s="21"/>
      <c r="L437" s="21"/>
      <c r="M437" s="23"/>
      <c r="N437" s="24"/>
      <c r="O437" s="24"/>
      <c r="P437" s="24"/>
    </row>
    <row r="438" ht="16.5" customHeight="1">
      <c r="G438" s="62"/>
      <c r="K438" s="21"/>
      <c r="L438" s="21"/>
      <c r="M438" s="23"/>
      <c r="N438" s="24"/>
      <c r="O438" s="24"/>
      <c r="P438" s="24"/>
    </row>
    <row r="439" ht="16.5" customHeight="1">
      <c r="G439" s="62"/>
      <c r="K439" s="21"/>
      <c r="L439" s="21"/>
      <c r="M439" s="23"/>
      <c r="N439" s="24"/>
      <c r="O439" s="24"/>
      <c r="P439" s="24"/>
    </row>
    <row r="440" ht="16.5" customHeight="1">
      <c r="G440" s="62"/>
      <c r="K440" s="21"/>
      <c r="L440" s="21"/>
      <c r="M440" s="23"/>
      <c r="N440" s="24"/>
      <c r="O440" s="24"/>
      <c r="P440" s="24"/>
    </row>
    <row r="441" ht="16.5" customHeight="1">
      <c r="G441" s="62"/>
      <c r="K441" s="21"/>
      <c r="L441" s="21"/>
      <c r="M441" s="23"/>
      <c r="N441" s="24"/>
      <c r="O441" s="24"/>
      <c r="P441" s="24"/>
    </row>
    <row r="442" ht="16.5" customHeight="1">
      <c r="G442" s="62"/>
      <c r="K442" s="21"/>
      <c r="L442" s="21"/>
      <c r="M442" s="23"/>
      <c r="N442" s="24"/>
      <c r="O442" s="24"/>
      <c r="P442" s="24"/>
    </row>
    <row r="443" ht="16.5" customHeight="1">
      <c r="G443" s="62"/>
      <c r="K443" s="21"/>
      <c r="L443" s="21"/>
      <c r="M443" s="23"/>
      <c r="N443" s="24"/>
      <c r="O443" s="24"/>
      <c r="P443" s="24"/>
    </row>
    <row r="444" ht="16.5" customHeight="1">
      <c r="G444" s="62"/>
      <c r="K444" s="21"/>
      <c r="L444" s="21"/>
      <c r="M444" s="23"/>
      <c r="N444" s="24"/>
      <c r="O444" s="24"/>
      <c r="P444" s="24"/>
    </row>
    <row r="445" ht="16.5" customHeight="1">
      <c r="G445" s="62"/>
      <c r="K445" s="21"/>
      <c r="L445" s="21"/>
      <c r="M445" s="23"/>
      <c r="N445" s="24"/>
      <c r="O445" s="24"/>
      <c r="P445" s="24"/>
    </row>
    <row r="446" ht="16.5" customHeight="1">
      <c r="G446" s="62"/>
      <c r="K446" s="21"/>
      <c r="L446" s="21"/>
      <c r="M446" s="23"/>
      <c r="N446" s="24"/>
      <c r="O446" s="24"/>
      <c r="P446" s="24"/>
    </row>
    <row r="447" ht="16.5" customHeight="1">
      <c r="G447" s="62"/>
      <c r="K447" s="21"/>
      <c r="L447" s="21"/>
      <c r="M447" s="23"/>
      <c r="N447" s="24"/>
      <c r="O447" s="24"/>
      <c r="P447" s="24"/>
    </row>
    <row r="448" ht="16.5" customHeight="1">
      <c r="G448" s="62"/>
      <c r="K448" s="21"/>
      <c r="L448" s="21"/>
      <c r="M448" s="23"/>
      <c r="N448" s="24"/>
      <c r="O448" s="24"/>
      <c r="P448" s="24"/>
    </row>
    <row r="449" ht="16.5" customHeight="1">
      <c r="G449" s="62"/>
      <c r="K449" s="21"/>
      <c r="L449" s="21"/>
      <c r="M449" s="23"/>
      <c r="N449" s="24"/>
      <c r="O449" s="24"/>
      <c r="P449" s="24"/>
    </row>
    <row r="450" ht="16.5" customHeight="1">
      <c r="G450" s="62"/>
      <c r="K450" s="21"/>
      <c r="L450" s="21"/>
      <c r="M450" s="23"/>
      <c r="N450" s="24"/>
      <c r="O450" s="24"/>
      <c r="P450" s="24"/>
    </row>
    <row r="451" ht="16.5" customHeight="1">
      <c r="G451" s="62"/>
      <c r="K451" s="21"/>
      <c r="L451" s="21"/>
      <c r="M451" s="23"/>
      <c r="N451" s="24"/>
      <c r="O451" s="24"/>
      <c r="P451" s="24"/>
    </row>
    <row r="452" ht="16.5" customHeight="1">
      <c r="G452" s="62"/>
      <c r="K452" s="21"/>
      <c r="L452" s="21"/>
      <c r="M452" s="23"/>
      <c r="N452" s="24"/>
      <c r="O452" s="24"/>
      <c r="P452" s="24"/>
    </row>
    <row r="453" ht="16.5" customHeight="1">
      <c r="G453" s="62"/>
      <c r="K453" s="21"/>
      <c r="L453" s="21"/>
      <c r="M453" s="23"/>
      <c r="N453" s="24"/>
      <c r="O453" s="24"/>
      <c r="P453" s="24"/>
    </row>
    <row r="454" ht="16.5" customHeight="1">
      <c r="G454" s="62"/>
      <c r="K454" s="21"/>
      <c r="L454" s="21"/>
      <c r="M454" s="23"/>
      <c r="N454" s="24"/>
      <c r="O454" s="24"/>
      <c r="P454" s="24"/>
    </row>
    <row r="455" ht="16.5" customHeight="1">
      <c r="G455" s="62"/>
      <c r="K455" s="21"/>
      <c r="L455" s="21"/>
      <c r="M455" s="23"/>
      <c r="N455" s="24"/>
      <c r="O455" s="24"/>
      <c r="P455" s="24"/>
    </row>
    <row r="456" ht="16.5" customHeight="1">
      <c r="G456" s="62"/>
      <c r="K456" s="21"/>
      <c r="L456" s="21"/>
      <c r="M456" s="23"/>
      <c r="N456" s="24"/>
      <c r="O456" s="24"/>
      <c r="P456" s="24"/>
    </row>
    <row r="457" ht="16.5" customHeight="1">
      <c r="G457" s="62"/>
      <c r="K457" s="21"/>
      <c r="L457" s="21"/>
      <c r="M457" s="23"/>
      <c r="N457" s="24"/>
      <c r="O457" s="24"/>
      <c r="P457" s="24"/>
    </row>
    <row r="458" ht="16.5" customHeight="1">
      <c r="G458" s="62"/>
      <c r="K458" s="21"/>
      <c r="L458" s="21"/>
      <c r="M458" s="23"/>
      <c r="N458" s="24"/>
      <c r="O458" s="24"/>
      <c r="P458" s="24"/>
    </row>
    <row r="459" ht="16.5" customHeight="1">
      <c r="G459" s="62"/>
      <c r="K459" s="21"/>
      <c r="L459" s="21"/>
      <c r="M459" s="23"/>
      <c r="N459" s="24"/>
      <c r="O459" s="24"/>
      <c r="P459" s="24"/>
    </row>
    <row r="460" ht="16.5" customHeight="1">
      <c r="G460" s="62"/>
      <c r="K460" s="21"/>
      <c r="L460" s="21"/>
      <c r="M460" s="23"/>
      <c r="N460" s="24"/>
      <c r="O460" s="24"/>
      <c r="P460" s="24"/>
    </row>
    <row r="461" ht="16.5" customHeight="1">
      <c r="G461" s="62"/>
      <c r="K461" s="21"/>
      <c r="L461" s="21"/>
      <c r="M461" s="23"/>
      <c r="N461" s="24"/>
      <c r="O461" s="24"/>
      <c r="P461" s="24"/>
    </row>
    <row r="462" ht="16.5" customHeight="1">
      <c r="G462" s="62"/>
      <c r="K462" s="21"/>
      <c r="L462" s="21"/>
      <c r="M462" s="23"/>
      <c r="N462" s="24"/>
      <c r="O462" s="24"/>
      <c r="P462" s="24"/>
    </row>
    <row r="463" ht="16.5" customHeight="1">
      <c r="G463" s="62"/>
      <c r="K463" s="21"/>
      <c r="L463" s="21"/>
      <c r="M463" s="23"/>
      <c r="N463" s="24"/>
      <c r="O463" s="24"/>
      <c r="P463" s="24"/>
    </row>
    <row r="464" ht="16.5" customHeight="1">
      <c r="G464" s="62"/>
      <c r="K464" s="21"/>
      <c r="L464" s="21"/>
      <c r="M464" s="23"/>
      <c r="N464" s="24"/>
      <c r="O464" s="24"/>
      <c r="P464" s="24"/>
    </row>
    <row r="465" ht="16.5" customHeight="1">
      <c r="G465" s="62"/>
      <c r="K465" s="21"/>
      <c r="L465" s="21"/>
      <c r="M465" s="23"/>
      <c r="N465" s="24"/>
      <c r="O465" s="24"/>
      <c r="P465" s="24"/>
    </row>
    <row r="466" ht="16.5" customHeight="1">
      <c r="G466" s="62"/>
      <c r="K466" s="21"/>
      <c r="L466" s="21"/>
      <c r="M466" s="23"/>
      <c r="N466" s="24"/>
      <c r="O466" s="24"/>
      <c r="P466" s="24"/>
    </row>
    <row r="467" ht="16.5" customHeight="1">
      <c r="G467" s="62"/>
      <c r="K467" s="21"/>
      <c r="L467" s="21"/>
      <c r="M467" s="23"/>
      <c r="N467" s="24"/>
      <c r="O467" s="24"/>
      <c r="P467" s="24"/>
    </row>
    <row r="468" ht="16.5" customHeight="1">
      <c r="G468" s="62"/>
      <c r="K468" s="21"/>
      <c r="L468" s="21"/>
      <c r="M468" s="23"/>
      <c r="N468" s="24"/>
      <c r="O468" s="24"/>
      <c r="P468" s="24"/>
    </row>
    <row r="469" ht="16.5" customHeight="1">
      <c r="G469" s="62"/>
      <c r="K469" s="21"/>
      <c r="L469" s="21"/>
      <c r="M469" s="23"/>
      <c r="N469" s="24"/>
      <c r="O469" s="24"/>
      <c r="P469" s="24"/>
    </row>
    <row r="470" ht="16.5" customHeight="1">
      <c r="G470" s="62"/>
      <c r="K470" s="21"/>
      <c r="L470" s="21"/>
      <c r="M470" s="23"/>
      <c r="N470" s="24"/>
      <c r="O470" s="24"/>
      <c r="P470" s="24"/>
    </row>
    <row r="471" ht="16.5" customHeight="1">
      <c r="G471" s="62"/>
      <c r="K471" s="21"/>
      <c r="L471" s="21"/>
      <c r="M471" s="23"/>
      <c r="N471" s="24"/>
      <c r="O471" s="24"/>
      <c r="P471" s="24"/>
    </row>
    <row r="472" ht="16.5" customHeight="1">
      <c r="G472" s="62"/>
      <c r="K472" s="21"/>
      <c r="L472" s="21"/>
      <c r="M472" s="23"/>
      <c r="N472" s="24"/>
      <c r="O472" s="24"/>
      <c r="P472" s="24"/>
    </row>
    <row r="473" ht="16.5" customHeight="1">
      <c r="G473" s="62"/>
      <c r="K473" s="21"/>
      <c r="L473" s="21"/>
      <c r="M473" s="23"/>
      <c r="N473" s="24"/>
      <c r="O473" s="24"/>
      <c r="P473" s="24"/>
    </row>
    <row r="474" ht="16.5" customHeight="1">
      <c r="G474" s="62"/>
      <c r="K474" s="21"/>
      <c r="L474" s="21"/>
      <c r="M474" s="23"/>
      <c r="N474" s="24"/>
      <c r="O474" s="24"/>
      <c r="P474" s="24"/>
    </row>
    <row r="475" ht="16.5" customHeight="1">
      <c r="G475" s="62"/>
      <c r="K475" s="21"/>
      <c r="L475" s="21"/>
      <c r="M475" s="23"/>
      <c r="N475" s="24"/>
      <c r="O475" s="24"/>
      <c r="P475" s="24"/>
    </row>
    <row r="476" ht="16.5" customHeight="1">
      <c r="G476" s="62"/>
      <c r="K476" s="21"/>
      <c r="L476" s="21"/>
      <c r="M476" s="23"/>
      <c r="N476" s="24"/>
      <c r="O476" s="24"/>
      <c r="P476" s="24"/>
    </row>
    <row r="477" ht="16.5" customHeight="1">
      <c r="G477" s="62"/>
      <c r="K477" s="21"/>
      <c r="L477" s="21"/>
      <c r="M477" s="23"/>
      <c r="N477" s="24"/>
      <c r="O477" s="24"/>
      <c r="P477" s="24"/>
    </row>
    <row r="478" ht="16.5" customHeight="1">
      <c r="G478" s="62"/>
      <c r="K478" s="21"/>
      <c r="L478" s="21"/>
      <c r="M478" s="23"/>
      <c r="N478" s="24"/>
      <c r="O478" s="24"/>
      <c r="P478" s="24"/>
    </row>
    <row r="479" ht="16.5" customHeight="1">
      <c r="G479" s="62"/>
      <c r="K479" s="21"/>
      <c r="L479" s="21"/>
      <c r="M479" s="23"/>
      <c r="N479" s="24"/>
      <c r="O479" s="24"/>
      <c r="P479" s="24"/>
    </row>
    <row r="480" ht="16.5" customHeight="1">
      <c r="G480" s="62"/>
      <c r="K480" s="21"/>
      <c r="L480" s="21"/>
      <c r="M480" s="23"/>
      <c r="N480" s="24"/>
      <c r="O480" s="24"/>
      <c r="P480" s="24"/>
    </row>
    <row r="481" ht="16.5" customHeight="1">
      <c r="G481" s="62"/>
      <c r="K481" s="21"/>
      <c r="L481" s="21"/>
      <c r="M481" s="23"/>
      <c r="N481" s="24"/>
      <c r="O481" s="24"/>
      <c r="P481" s="24"/>
    </row>
    <row r="482" ht="16.5" customHeight="1">
      <c r="G482" s="62"/>
      <c r="K482" s="21"/>
      <c r="L482" s="21"/>
      <c r="M482" s="23"/>
      <c r="N482" s="24"/>
      <c r="O482" s="24"/>
      <c r="P482" s="24"/>
    </row>
    <row r="483" ht="16.5" customHeight="1">
      <c r="G483" s="62"/>
      <c r="K483" s="21"/>
      <c r="L483" s="21"/>
      <c r="M483" s="23"/>
      <c r="N483" s="24"/>
      <c r="O483" s="24"/>
      <c r="P483" s="24"/>
    </row>
    <row r="484" ht="16.5" customHeight="1">
      <c r="G484" s="62"/>
      <c r="K484" s="21"/>
      <c r="L484" s="21"/>
      <c r="M484" s="23"/>
      <c r="N484" s="24"/>
      <c r="O484" s="24"/>
      <c r="P484" s="24"/>
    </row>
    <row r="485" ht="16.5" customHeight="1">
      <c r="G485" s="62"/>
      <c r="K485" s="21"/>
      <c r="L485" s="21"/>
      <c r="M485" s="23"/>
      <c r="N485" s="24"/>
      <c r="O485" s="24"/>
      <c r="P485" s="24"/>
    </row>
    <row r="486" ht="16.5" customHeight="1">
      <c r="G486" s="62"/>
      <c r="K486" s="21"/>
      <c r="L486" s="21"/>
      <c r="M486" s="23"/>
      <c r="N486" s="24"/>
      <c r="O486" s="24"/>
      <c r="P486" s="24"/>
    </row>
    <row r="487" ht="16.5" customHeight="1">
      <c r="G487" s="62"/>
      <c r="K487" s="21"/>
      <c r="L487" s="21"/>
      <c r="M487" s="23"/>
      <c r="N487" s="24"/>
      <c r="O487" s="24"/>
      <c r="P487" s="24"/>
    </row>
    <row r="488" ht="16.5" customHeight="1">
      <c r="G488" s="62"/>
      <c r="K488" s="21"/>
      <c r="L488" s="21"/>
      <c r="M488" s="23"/>
      <c r="N488" s="24"/>
      <c r="O488" s="24"/>
      <c r="P488" s="24"/>
    </row>
    <row r="489" ht="16.5" customHeight="1">
      <c r="G489" s="62"/>
      <c r="K489" s="21"/>
      <c r="L489" s="21"/>
      <c r="M489" s="23"/>
      <c r="N489" s="24"/>
      <c r="O489" s="24"/>
      <c r="P489" s="24"/>
    </row>
    <row r="490" ht="16.5" customHeight="1">
      <c r="G490" s="62"/>
      <c r="K490" s="21"/>
      <c r="L490" s="21"/>
      <c r="M490" s="23"/>
      <c r="N490" s="24"/>
      <c r="O490" s="24"/>
      <c r="P490" s="24"/>
    </row>
    <row r="491" ht="16.5" customHeight="1">
      <c r="G491" s="62"/>
      <c r="K491" s="21"/>
      <c r="L491" s="21"/>
      <c r="M491" s="23"/>
      <c r="N491" s="24"/>
      <c r="O491" s="24"/>
      <c r="P491" s="24"/>
    </row>
    <row r="492" ht="16.5" customHeight="1">
      <c r="G492" s="62"/>
      <c r="K492" s="21"/>
      <c r="L492" s="21"/>
      <c r="M492" s="23"/>
      <c r="N492" s="24"/>
      <c r="O492" s="24"/>
      <c r="P492" s="24"/>
    </row>
    <row r="493" ht="16.5" customHeight="1">
      <c r="G493" s="62"/>
      <c r="K493" s="21"/>
      <c r="L493" s="21"/>
      <c r="M493" s="23"/>
      <c r="N493" s="24"/>
      <c r="O493" s="24"/>
      <c r="P493" s="24"/>
    </row>
    <row r="494" ht="16.5" customHeight="1">
      <c r="G494" s="62"/>
      <c r="K494" s="21"/>
      <c r="L494" s="21"/>
      <c r="M494" s="23"/>
      <c r="N494" s="24"/>
      <c r="O494" s="24"/>
      <c r="P494" s="24"/>
    </row>
    <row r="495" ht="16.5" customHeight="1">
      <c r="G495" s="62"/>
      <c r="K495" s="21"/>
      <c r="L495" s="21"/>
      <c r="M495" s="23"/>
      <c r="N495" s="24"/>
      <c r="O495" s="24"/>
      <c r="P495" s="24"/>
    </row>
    <row r="496" ht="16.5" customHeight="1">
      <c r="G496" s="62"/>
      <c r="K496" s="21"/>
      <c r="L496" s="21"/>
      <c r="M496" s="23"/>
      <c r="N496" s="24"/>
      <c r="O496" s="24"/>
      <c r="P496" s="24"/>
    </row>
    <row r="497" ht="16.5" customHeight="1">
      <c r="G497" s="62"/>
      <c r="K497" s="21"/>
      <c r="L497" s="21"/>
      <c r="M497" s="23"/>
      <c r="N497" s="24"/>
      <c r="O497" s="24"/>
      <c r="P497" s="24"/>
    </row>
    <row r="498" ht="16.5" customHeight="1">
      <c r="G498" s="62"/>
      <c r="K498" s="21"/>
      <c r="L498" s="21"/>
      <c r="M498" s="23"/>
      <c r="N498" s="24"/>
      <c r="O498" s="24"/>
      <c r="P498" s="24"/>
    </row>
    <row r="499" ht="16.5" customHeight="1">
      <c r="G499" s="62"/>
      <c r="K499" s="21"/>
      <c r="L499" s="21"/>
      <c r="M499" s="23"/>
      <c r="N499" s="24"/>
      <c r="O499" s="24"/>
      <c r="P499" s="24"/>
    </row>
    <row r="500" ht="16.5" customHeight="1">
      <c r="G500" s="62"/>
      <c r="K500" s="21"/>
      <c r="L500" s="21"/>
      <c r="M500" s="23"/>
      <c r="N500" s="24"/>
      <c r="O500" s="24"/>
      <c r="P500" s="24"/>
    </row>
    <row r="501" ht="16.5" customHeight="1">
      <c r="G501" s="62"/>
      <c r="K501" s="21"/>
      <c r="L501" s="21"/>
      <c r="M501" s="23"/>
      <c r="N501" s="24"/>
      <c r="O501" s="24"/>
      <c r="P501" s="24"/>
    </row>
    <row r="502" ht="16.5" customHeight="1">
      <c r="G502" s="62"/>
      <c r="K502" s="21"/>
      <c r="L502" s="21"/>
      <c r="M502" s="23"/>
      <c r="N502" s="24"/>
      <c r="O502" s="24"/>
      <c r="P502" s="24"/>
    </row>
    <row r="503" ht="16.5" customHeight="1">
      <c r="G503" s="62"/>
      <c r="K503" s="21"/>
      <c r="L503" s="21"/>
      <c r="M503" s="23"/>
      <c r="N503" s="24"/>
      <c r="O503" s="24"/>
      <c r="P503" s="24"/>
    </row>
    <row r="504" ht="16.5" customHeight="1">
      <c r="G504" s="62"/>
      <c r="K504" s="21"/>
      <c r="L504" s="21"/>
      <c r="M504" s="23"/>
      <c r="N504" s="24"/>
      <c r="O504" s="24"/>
      <c r="P504" s="24"/>
    </row>
    <row r="505" ht="16.5" customHeight="1">
      <c r="G505" s="62"/>
      <c r="K505" s="21"/>
      <c r="L505" s="21"/>
      <c r="M505" s="23"/>
      <c r="N505" s="24"/>
      <c r="O505" s="24"/>
      <c r="P505" s="24"/>
    </row>
    <row r="506" ht="16.5" customHeight="1">
      <c r="G506" s="62"/>
      <c r="K506" s="21"/>
      <c r="L506" s="21"/>
      <c r="M506" s="23"/>
      <c r="N506" s="24"/>
      <c r="O506" s="24"/>
      <c r="P506" s="24"/>
    </row>
    <row r="507" ht="16.5" customHeight="1">
      <c r="G507" s="62"/>
      <c r="K507" s="21"/>
      <c r="L507" s="21"/>
      <c r="M507" s="23"/>
      <c r="N507" s="24"/>
      <c r="O507" s="24"/>
      <c r="P507" s="24"/>
    </row>
    <row r="508" ht="16.5" customHeight="1">
      <c r="G508" s="62"/>
      <c r="K508" s="21"/>
      <c r="L508" s="21"/>
      <c r="M508" s="23"/>
      <c r="N508" s="24"/>
      <c r="O508" s="24"/>
      <c r="P508" s="24"/>
    </row>
    <row r="509" ht="16.5" customHeight="1">
      <c r="G509" s="62"/>
      <c r="K509" s="21"/>
      <c r="L509" s="21"/>
      <c r="M509" s="23"/>
      <c r="N509" s="24"/>
      <c r="O509" s="24"/>
      <c r="P509" s="24"/>
    </row>
    <row r="510" ht="16.5" customHeight="1">
      <c r="G510" s="62"/>
      <c r="K510" s="21"/>
      <c r="L510" s="21"/>
      <c r="M510" s="23"/>
      <c r="N510" s="24"/>
      <c r="O510" s="24"/>
      <c r="P510" s="24"/>
    </row>
    <row r="511" ht="16.5" customHeight="1">
      <c r="G511" s="62"/>
      <c r="K511" s="21"/>
      <c r="L511" s="21"/>
      <c r="M511" s="23"/>
      <c r="N511" s="24"/>
      <c r="O511" s="24"/>
      <c r="P511" s="24"/>
    </row>
    <row r="512" ht="16.5" customHeight="1">
      <c r="G512" s="62"/>
      <c r="K512" s="21"/>
      <c r="L512" s="21"/>
      <c r="M512" s="23"/>
      <c r="N512" s="24"/>
      <c r="O512" s="24"/>
      <c r="P512" s="24"/>
    </row>
    <row r="513" ht="16.5" customHeight="1">
      <c r="G513" s="62"/>
      <c r="K513" s="21"/>
      <c r="L513" s="21"/>
      <c r="M513" s="23"/>
      <c r="N513" s="24"/>
      <c r="O513" s="24"/>
      <c r="P513" s="24"/>
    </row>
    <row r="514" ht="16.5" customHeight="1">
      <c r="G514" s="62"/>
      <c r="K514" s="21"/>
      <c r="L514" s="21"/>
      <c r="M514" s="23"/>
      <c r="N514" s="24"/>
      <c r="O514" s="24"/>
      <c r="P514" s="24"/>
    </row>
    <row r="515" ht="16.5" customHeight="1">
      <c r="G515" s="62"/>
      <c r="K515" s="21"/>
      <c r="L515" s="21"/>
      <c r="M515" s="23"/>
      <c r="N515" s="24"/>
      <c r="O515" s="24"/>
      <c r="P515" s="24"/>
    </row>
    <row r="516" ht="16.5" customHeight="1">
      <c r="G516" s="62"/>
      <c r="K516" s="21"/>
      <c r="L516" s="21"/>
      <c r="M516" s="23"/>
      <c r="N516" s="24"/>
      <c r="O516" s="24"/>
      <c r="P516" s="24"/>
    </row>
    <row r="517" ht="16.5" customHeight="1">
      <c r="G517" s="62"/>
      <c r="K517" s="21"/>
      <c r="L517" s="21"/>
      <c r="M517" s="23"/>
      <c r="N517" s="24"/>
      <c r="O517" s="24"/>
      <c r="P517" s="24"/>
    </row>
    <row r="518" ht="16.5" customHeight="1">
      <c r="G518" s="62"/>
      <c r="K518" s="21"/>
      <c r="L518" s="21"/>
      <c r="M518" s="23"/>
      <c r="N518" s="24"/>
      <c r="O518" s="24"/>
      <c r="P518" s="24"/>
    </row>
    <row r="519" ht="16.5" customHeight="1">
      <c r="G519" s="62"/>
      <c r="K519" s="21"/>
      <c r="L519" s="21"/>
      <c r="M519" s="23"/>
      <c r="N519" s="24"/>
      <c r="O519" s="24"/>
      <c r="P519" s="24"/>
    </row>
    <row r="520" ht="16.5" customHeight="1">
      <c r="G520" s="62"/>
      <c r="K520" s="21"/>
      <c r="L520" s="21"/>
      <c r="M520" s="23"/>
      <c r="N520" s="24"/>
      <c r="O520" s="24"/>
      <c r="P520" s="24"/>
    </row>
    <row r="521" ht="16.5" customHeight="1">
      <c r="G521" s="62"/>
      <c r="K521" s="21"/>
      <c r="L521" s="21"/>
      <c r="M521" s="23"/>
      <c r="N521" s="24"/>
      <c r="O521" s="24"/>
      <c r="P521" s="24"/>
    </row>
    <row r="522" ht="16.5" customHeight="1">
      <c r="G522" s="62"/>
      <c r="K522" s="21"/>
      <c r="L522" s="21"/>
      <c r="M522" s="23"/>
      <c r="N522" s="24"/>
      <c r="O522" s="24"/>
      <c r="P522" s="24"/>
    </row>
    <row r="523" ht="16.5" customHeight="1">
      <c r="G523" s="62"/>
      <c r="K523" s="21"/>
      <c r="L523" s="21"/>
      <c r="M523" s="23"/>
      <c r="N523" s="24"/>
      <c r="O523" s="24"/>
      <c r="P523" s="24"/>
    </row>
    <row r="524" ht="16.5" customHeight="1">
      <c r="G524" s="62"/>
      <c r="K524" s="21"/>
      <c r="L524" s="21"/>
      <c r="M524" s="23"/>
      <c r="N524" s="24"/>
      <c r="O524" s="24"/>
      <c r="P524" s="24"/>
    </row>
    <row r="525" ht="16.5" customHeight="1">
      <c r="G525" s="62"/>
      <c r="K525" s="21"/>
      <c r="L525" s="21"/>
      <c r="M525" s="23"/>
      <c r="N525" s="24"/>
      <c r="O525" s="24"/>
      <c r="P525" s="24"/>
    </row>
    <row r="526" ht="16.5" customHeight="1">
      <c r="G526" s="62"/>
      <c r="K526" s="21"/>
      <c r="L526" s="21"/>
      <c r="M526" s="23"/>
      <c r="N526" s="24"/>
      <c r="O526" s="24"/>
      <c r="P526" s="24"/>
    </row>
    <row r="527" ht="16.5" customHeight="1">
      <c r="G527" s="62"/>
      <c r="K527" s="21"/>
      <c r="L527" s="21"/>
      <c r="M527" s="23"/>
      <c r="N527" s="24"/>
      <c r="O527" s="24"/>
      <c r="P527" s="24"/>
    </row>
    <row r="528" ht="16.5" customHeight="1">
      <c r="G528" s="62"/>
      <c r="K528" s="21"/>
      <c r="L528" s="21"/>
      <c r="M528" s="23"/>
      <c r="N528" s="24"/>
      <c r="O528" s="24"/>
      <c r="P528" s="24"/>
    </row>
    <row r="529" ht="16.5" customHeight="1">
      <c r="G529" s="62"/>
      <c r="K529" s="21"/>
      <c r="L529" s="21"/>
      <c r="M529" s="23"/>
      <c r="N529" s="24"/>
      <c r="O529" s="24"/>
      <c r="P529" s="24"/>
    </row>
    <row r="530" ht="16.5" customHeight="1">
      <c r="G530" s="62"/>
      <c r="K530" s="21"/>
      <c r="L530" s="21"/>
      <c r="M530" s="23"/>
      <c r="N530" s="24"/>
      <c r="O530" s="24"/>
      <c r="P530" s="24"/>
    </row>
    <row r="531" ht="16.5" customHeight="1">
      <c r="G531" s="62"/>
      <c r="K531" s="21"/>
      <c r="L531" s="21"/>
      <c r="M531" s="23"/>
      <c r="N531" s="24"/>
      <c r="O531" s="24"/>
      <c r="P531" s="24"/>
    </row>
    <row r="532" ht="16.5" customHeight="1">
      <c r="G532" s="62"/>
      <c r="K532" s="21"/>
      <c r="L532" s="21"/>
      <c r="M532" s="23"/>
      <c r="N532" s="24"/>
      <c r="O532" s="24"/>
      <c r="P532" s="24"/>
    </row>
    <row r="533" ht="16.5" customHeight="1">
      <c r="G533" s="62"/>
      <c r="K533" s="21"/>
      <c r="L533" s="21"/>
      <c r="M533" s="23"/>
      <c r="N533" s="24"/>
      <c r="O533" s="24"/>
      <c r="P533" s="24"/>
    </row>
    <row r="534" ht="16.5" customHeight="1">
      <c r="G534" s="62"/>
      <c r="K534" s="21"/>
      <c r="L534" s="21"/>
      <c r="M534" s="23"/>
      <c r="N534" s="24"/>
      <c r="O534" s="24"/>
      <c r="P534" s="24"/>
    </row>
    <row r="535" ht="16.5" customHeight="1">
      <c r="G535" s="62"/>
      <c r="K535" s="21"/>
      <c r="L535" s="21"/>
      <c r="M535" s="23"/>
      <c r="N535" s="24"/>
      <c r="O535" s="24"/>
      <c r="P535" s="24"/>
    </row>
    <row r="536" ht="16.5" customHeight="1">
      <c r="G536" s="62"/>
      <c r="K536" s="21"/>
      <c r="L536" s="21"/>
      <c r="M536" s="23"/>
      <c r="N536" s="24"/>
      <c r="O536" s="24"/>
      <c r="P536" s="24"/>
    </row>
    <row r="537" ht="16.5" customHeight="1">
      <c r="G537" s="62"/>
      <c r="K537" s="21"/>
      <c r="L537" s="21"/>
      <c r="M537" s="23"/>
      <c r="N537" s="24"/>
      <c r="O537" s="24"/>
      <c r="P537" s="24"/>
    </row>
    <row r="538" ht="16.5" customHeight="1">
      <c r="G538" s="62"/>
      <c r="K538" s="21"/>
      <c r="L538" s="21"/>
      <c r="M538" s="23"/>
      <c r="N538" s="24"/>
      <c r="O538" s="24"/>
      <c r="P538" s="24"/>
    </row>
    <row r="539" ht="16.5" customHeight="1">
      <c r="G539" s="62"/>
      <c r="K539" s="21"/>
      <c r="L539" s="21"/>
      <c r="M539" s="23"/>
      <c r="N539" s="24"/>
      <c r="O539" s="24"/>
      <c r="P539" s="24"/>
    </row>
    <row r="540" ht="16.5" customHeight="1">
      <c r="G540" s="62"/>
      <c r="K540" s="21"/>
      <c r="L540" s="21"/>
      <c r="M540" s="23"/>
      <c r="N540" s="24"/>
      <c r="O540" s="24"/>
      <c r="P540" s="24"/>
    </row>
    <row r="541" ht="16.5" customHeight="1">
      <c r="G541" s="62"/>
      <c r="K541" s="21"/>
      <c r="L541" s="21"/>
      <c r="M541" s="23"/>
      <c r="N541" s="24"/>
      <c r="O541" s="24"/>
      <c r="P541" s="24"/>
    </row>
    <row r="542" ht="16.5" customHeight="1">
      <c r="G542" s="62"/>
      <c r="K542" s="21"/>
      <c r="L542" s="21"/>
      <c r="M542" s="23"/>
      <c r="N542" s="24"/>
      <c r="O542" s="24"/>
      <c r="P542" s="24"/>
    </row>
    <row r="543" ht="16.5" customHeight="1">
      <c r="G543" s="62"/>
      <c r="K543" s="21"/>
      <c r="L543" s="21"/>
      <c r="M543" s="23"/>
      <c r="N543" s="24"/>
      <c r="O543" s="24"/>
      <c r="P543" s="24"/>
    </row>
    <row r="544" ht="16.5" customHeight="1">
      <c r="G544" s="62"/>
      <c r="K544" s="21"/>
      <c r="L544" s="21"/>
      <c r="M544" s="23"/>
      <c r="N544" s="24"/>
      <c r="O544" s="24"/>
      <c r="P544" s="24"/>
    </row>
    <row r="545" ht="16.5" customHeight="1">
      <c r="G545" s="62"/>
      <c r="K545" s="21"/>
      <c r="L545" s="21"/>
      <c r="M545" s="23"/>
      <c r="N545" s="24"/>
      <c r="O545" s="24"/>
      <c r="P545" s="24"/>
    </row>
    <row r="546" ht="16.5" customHeight="1">
      <c r="G546" s="62"/>
      <c r="K546" s="21"/>
      <c r="L546" s="21"/>
      <c r="M546" s="23"/>
      <c r="N546" s="24"/>
      <c r="O546" s="24"/>
      <c r="P546" s="24"/>
    </row>
    <row r="547" ht="16.5" customHeight="1">
      <c r="G547" s="62"/>
      <c r="K547" s="21"/>
      <c r="L547" s="21"/>
      <c r="M547" s="23"/>
      <c r="N547" s="24"/>
      <c r="O547" s="24"/>
      <c r="P547" s="24"/>
    </row>
    <row r="548" ht="16.5" customHeight="1">
      <c r="G548" s="62"/>
      <c r="K548" s="21"/>
      <c r="L548" s="21"/>
      <c r="M548" s="23"/>
      <c r="N548" s="24"/>
      <c r="O548" s="24"/>
      <c r="P548" s="24"/>
    </row>
    <row r="549" ht="16.5" customHeight="1">
      <c r="G549" s="62"/>
      <c r="K549" s="21"/>
      <c r="L549" s="21"/>
      <c r="M549" s="23"/>
      <c r="N549" s="24"/>
      <c r="O549" s="24"/>
      <c r="P549" s="24"/>
    </row>
    <row r="550" ht="16.5" customHeight="1">
      <c r="G550" s="62"/>
      <c r="K550" s="21"/>
      <c r="L550" s="21"/>
      <c r="M550" s="23"/>
      <c r="N550" s="24"/>
      <c r="O550" s="24"/>
      <c r="P550" s="24"/>
    </row>
    <row r="551" ht="16.5" customHeight="1">
      <c r="G551" s="62"/>
      <c r="K551" s="21"/>
      <c r="L551" s="21"/>
      <c r="M551" s="23"/>
      <c r="N551" s="24"/>
      <c r="O551" s="24"/>
      <c r="P551" s="24"/>
    </row>
    <row r="552" ht="16.5" customHeight="1">
      <c r="G552" s="62"/>
      <c r="K552" s="21"/>
      <c r="L552" s="21"/>
      <c r="M552" s="23"/>
      <c r="N552" s="24"/>
      <c r="O552" s="24"/>
      <c r="P552" s="24"/>
    </row>
    <row r="553" ht="16.5" customHeight="1">
      <c r="G553" s="62"/>
      <c r="K553" s="21"/>
      <c r="L553" s="21"/>
      <c r="M553" s="23"/>
      <c r="N553" s="24"/>
      <c r="O553" s="24"/>
      <c r="P553" s="24"/>
    </row>
    <row r="554" ht="16.5" customHeight="1">
      <c r="G554" s="62"/>
      <c r="K554" s="21"/>
      <c r="L554" s="21"/>
      <c r="M554" s="23"/>
      <c r="N554" s="24"/>
      <c r="O554" s="24"/>
      <c r="P554" s="24"/>
    </row>
    <row r="555" ht="16.5" customHeight="1">
      <c r="G555" s="62"/>
      <c r="K555" s="21"/>
      <c r="L555" s="21"/>
      <c r="M555" s="23"/>
      <c r="N555" s="24"/>
      <c r="O555" s="24"/>
      <c r="P555" s="24"/>
    </row>
    <row r="556" ht="16.5" customHeight="1">
      <c r="G556" s="62"/>
      <c r="K556" s="21"/>
      <c r="L556" s="21"/>
      <c r="M556" s="23"/>
      <c r="N556" s="24"/>
      <c r="O556" s="24"/>
      <c r="P556" s="24"/>
    </row>
    <row r="557" ht="16.5" customHeight="1">
      <c r="G557" s="62"/>
      <c r="K557" s="21"/>
      <c r="L557" s="21"/>
      <c r="M557" s="23"/>
      <c r="N557" s="24"/>
      <c r="O557" s="24"/>
      <c r="P557" s="24"/>
    </row>
    <row r="558" ht="16.5" customHeight="1">
      <c r="G558" s="62"/>
      <c r="K558" s="21"/>
      <c r="L558" s="21"/>
      <c r="M558" s="23"/>
      <c r="N558" s="24"/>
      <c r="O558" s="24"/>
      <c r="P558" s="24"/>
    </row>
    <row r="559" ht="16.5" customHeight="1">
      <c r="G559" s="62"/>
      <c r="K559" s="21"/>
      <c r="L559" s="21"/>
      <c r="M559" s="23"/>
      <c r="N559" s="24"/>
      <c r="O559" s="24"/>
      <c r="P559" s="24"/>
    </row>
    <row r="560" ht="16.5" customHeight="1">
      <c r="G560" s="62"/>
      <c r="K560" s="21"/>
      <c r="L560" s="21"/>
      <c r="M560" s="23"/>
      <c r="N560" s="24"/>
      <c r="O560" s="24"/>
      <c r="P560" s="24"/>
    </row>
    <row r="561" ht="16.5" customHeight="1">
      <c r="G561" s="62"/>
      <c r="K561" s="21"/>
      <c r="L561" s="21"/>
      <c r="M561" s="23"/>
      <c r="N561" s="24"/>
      <c r="O561" s="24"/>
      <c r="P561" s="24"/>
    </row>
    <row r="562" ht="16.5" customHeight="1">
      <c r="G562" s="62"/>
      <c r="K562" s="21"/>
      <c r="L562" s="21"/>
      <c r="M562" s="23"/>
      <c r="N562" s="24"/>
      <c r="O562" s="24"/>
      <c r="P562" s="24"/>
    </row>
    <row r="563" ht="16.5" customHeight="1">
      <c r="G563" s="62"/>
      <c r="K563" s="21"/>
      <c r="L563" s="21"/>
      <c r="M563" s="23"/>
      <c r="N563" s="24"/>
      <c r="O563" s="24"/>
      <c r="P563" s="24"/>
    </row>
    <row r="564" ht="16.5" customHeight="1">
      <c r="G564" s="62"/>
      <c r="K564" s="21"/>
      <c r="L564" s="21"/>
      <c r="M564" s="23"/>
      <c r="N564" s="24"/>
      <c r="O564" s="24"/>
      <c r="P564" s="24"/>
    </row>
    <row r="565" ht="16.5" customHeight="1">
      <c r="G565" s="62"/>
      <c r="K565" s="21"/>
      <c r="L565" s="21"/>
      <c r="M565" s="23"/>
      <c r="N565" s="24"/>
      <c r="O565" s="24"/>
      <c r="P565" s="24"/>
    </row>
    <row r="566" ht="16.5" customHeight="1">
      <c r="G566" s="62"/>
      <c r="K566" s="21"/>
      <c r="L566" s="21"/>
      <c r="M566" s="23"/>
      <c r="N566" s="24"/>
      <c r="O566" s="24"/>
      <c r="P566" s="24"/>
    </row>
    <row r="567" ht="16.5" customHeight="1">
      <c r="G567" s="62"/>
      <c r="K567" s="21"/>
      <c r="L567" s="21"/>
      <c r="M567" s="23"/>
      <c r="N567" s="24"/>
      <c r="O567" s="24"/>
      <c r="P567" s="24"/>
    </row>
    <row r="568" ht="16.5" customHeight="1">
      <c r="G568" s="62"/>
      <c r="K568" s="21"/>
      <c r="L568" s="21"/>
      <c r="M568" s="23"/>
      <c r="N568" s="24"/>
      <c r="O568" s="24"/>
      <c r="P568" s="24"/>
    </row>
    <row r="569" ht="16.5" customHeight="1">
      <c r="G569" s="62"/>
      <c r="K569" s="21"/>
      <c r="L569" s="21"/>
      <c r="M569" s="23"/>
      <c r="N569" s="24"/>
      <c r="O569" s="24"/>
      <c r="P569" s="24"/>
    </row>
    <row r="570" ht="16.5" customHeight="1">
      <c r="G570" s="62"/>
      <c r="K570" s="21"/>
      <c r="L570" s="21"/>
      <c r="M570" s="23"/>
      <c r="N570" s="24"/>
      <c r="O570" s="24"/>
      <c r="P570" s="24"/>
    </row>
    <row r="571" ht="16.5" customHeight="1">
      <c r="G571" s="62"/>
      <c r="K571" s="21"/>
      <c r="L571" s="21"/>
      <c r="M571" s="23"/>
      <c r="N571" s="24"/>
      <c r="O571" s="24"/>
      <c r="P571" s="24"/>
    </row>
    <row r="572" ht="16.5" customHeight="1">
      <c r="G572" s="62"/>
      <c r="K572" s="21"/>
      <c r="L572" s="21"/>
      <c r="M572" s="23"/>
      <c r="N572" s="24"/>
      <c r="O572" s="24"/>
      <c r="P572" s="24"/>
    </row>
    <row r="573" ht="16.5" customHeight="1">
      <c r="G573" s="62"/>
      <c r="K573" s="21"/>
      <c r="L573" s="21"/>
      <c r="M573" s="23"/>
      <c r="N573" s="24"/>
      <c r="O573" s="24"/>
      <c r="P573" s="24"/>
    </row>
    <row r="574" ht="16.5" customHeight="1">
      <c r="G574" s="62"/>
      <c r="K574" s="21"/>
      <c r="L574" s="21"/>
      <c r="M574" s="23"/>
      <c r="N574" s="24"/>
      <c r="O574" s="24"/>
      <c r="P574" s="24"/>
    </row>
    <row r="575" ht="16.5" customHeight="1">
      <c r="G575" s="62"/>
      <c r="K575" s="21"/>
      <c r="L575" s="21"/>
      <c r="M575" s="23"/>
      <c r="N575" s="24"/>
      <c r="O575" s="24"/>
      <c r="P575" s="24"/>
    </row>
    <row r="576" ht="16.5" customHeight="1">
      <c r="G576" s="62"/>
      <c r="K576" s="21"/>
      <c r="L576" s="21"/>
      <c r="M576" s="23"/>
      <c r="N576" s="24"/>
      <c r="O576" s="24"/>
      <c r="P576" s="24"/>
    </row>
    <row r="577" ht="16.5" customHeight="1">
      <c r="G577" s="62"/>
      <c r="K577" s="21"/>
      <c r="L577" s="21"/>
      <c r="M577" s="23"/>
      <c r="N577" s="24"/>
      <c r="O577" s="24"/>
      <c r="P577" s="24"/>
    </row>
    <row r="578" ht="16.5" customHeight="1">
      <c r="G578" s="62"/>
      <c r="K578" s="21"/>
      <c r="L578" s="21"/>
      <c r="M578" s="23"/>
      <c r="N578" s="24"/>
      <c r="O578" s="24"/>
      <c r="P578" s="24"/>
    </row>
    <row r="579" ht="16.5" customHeight="1">
      <c r="G579" s="62"/>
      <c r="K579" s="21"/>
      <c r="L579" s="21"/>
      <c r="M579" s="23"/>
      <c r="N579" s="24"/>
      <c r="O579" s="24"/>
      <c r="P579" s="24"/>
    </row>
    <row r="580" ht="16.5" customHeight="1">
      <c r="G580" s="62"/>
      <c r="K580" s="21"/>
      <c r="L580" s="21"/>
      <c r="M580" s="23"/>
      <c r="N580" s="24"/>
      <c r="O580" s="24"/>
      <c r="P580" s="24"/>
    </row>
    <row r="581" ht="16.5" customHeight="1">
      <c r="G581" s="62"/>
      <c r="K581" s="21"/>
      <c r="L581" s="21"/>
      <c r="M581" s="23"/>
      <c r="N581" s="24"/>
      <c r="O581" s="24"/>
      <c r="P581" s="24"/>
    </row>
    <row r="582" ht="16.5" customHeight="1">
      <c r="G582" s="62"/>
      <c r="K582" s="21"/>
      <c r="L582" s="21"/>
      <c r="M582" s="23"/>
      <c r="N582" s="24"/>
      <c r="O582" s="24"/>
      <c r="P582" s="24"/>
    </row>
    <row r="583" ht="16.5" customHeight="1">
      <c r="G583" s="62"/>
      <c r="K583" s="21"/>
      <c r="L583" s="21"/>
      <c r="M583" s="23"/>
      <c r="N583" s="24"/>
      <c r="O583" s="24"/>
      <c r="P583" s="24"/>
    </row>
    <row r="584" ht="16.5" customHeight="1">
      <c r="G584" s="62"/>
      <c r="K584" s="21"/>
      <c r="L584" s="21"/>
      <c r="M584" s="23"/>
      <c r="N584" s="24"/>
      <c r="O584" s="24"/>
      <c r="P584" s="24"/>
    </row>
    <row r="585" ht="16.5" customHeight="1">
      <c r="G585" s="62"/>
      <c r="K585" s="21"/>
      <c r="L585" s="21"/>
      <c r="M585" s="23"/>
      <c r="N585" s="24"/>
      <c r="O585" s="24"/>
      <c r="P585" s="24"/>
    </row>
    <row r="586" ht="16.5" customHeight="1">
      <c r="G586" s="62"/>
      <c r="K586" s="21"/>
      <c r="L586" s="21"/>
      <c r="M586" s="23"/>
      <c r="N586" s="24"/>
      <c r="O586" s="24"/>
      <c r="P586" s="24"/>
    </row>
    <row r="587" ht="16.5" customHeight="1">
      <c r="G587" s="62"/>
      <c r="K587" s="21"/>
      <c r="L587" s="21"/>
      <c r="M587" s="23"/>
      <c r="N587" s="24"/>
      <c r="O587" s="24"/>
      <c r="P587" s="24"/>
    </row>
    <row r="588" ht="16.5" customHeight="1">
      <c r="G588" s="62"/>
      <c r="K588" s="21"/>
      <c r="L588" s="21"/>
      <c r="M588" s="23"/>
      <c r="N588" s="24"/>
      <c r="O588" s="24"/>
      <c r="P588" s="24"/>
    </row>
    <row r="589" ht="16.5" customHeight="1">
      <c r="G589" s="62"/>
      <c r="K589" s="21"/>
      <c r="L589" s="21"/>
      <c r="M589" s="23"/>
      <c r="N589" s="24"/>
      <c r="O589" s="24"/>
      <c r="P589" s="24"/>
    </row>
    <row r="590" ht="16.5" customHeight="1">
      <c r="G590" s="62"/>
      <c r="K590" s="21"/>
      <c r="L590" s="21"/>
      <c r="M590" s="23"/>
      <c r="N590" s="24"/>
      <c r="O590" s="24"/>
      <c r="P590" s="24"/>
    </row>
    <row r="591" ht="16.5" customHeight="1">
      <c r="G591" s="62"/>
      <c r="K591" s="21"/>
      <c r="L591" s="21"/>
      <c r="M591" s="23"/>
      <c r="N591" s="24"/>
      <c r="O591" s="24"/>
      <c r="P591" s="24"/>
    </row>
    <row r="592" ht="16.5" customHeight="1">
      <c r="G592" s="62"/>
      <c r="K592" s="21"/>
      <c r="L592" s="21"/>
      <c r="M592" s="23"/>
      <c r="N592" s="24"/>
      <c r="O592" s="24"/>
      <c r="P592" s="24"/>
    </row>
    <row r="593" ht="16.5" customHeight="1">
      <c r="G593" s="62"/>
      <c r="K593" s="21"/>
      <c r="L593" s="21"/>
      <c r="M593" s="23"/>
      <c r="N593" s="24"/>
      <c r="O593" s="24"/>
      <c r="P593" s="24"/>
    </row>
    <row r="594" ht="16.5" customHeight="1">
      <c r="G594" s="62"/>
      <c r="K594" s="21"/>
      <c r="L594" s="21"/>
      <c r="M594" s="23"/>
      <c r="N594" s="24"/>
      <c r="O594" s="24"/>
      <c r="P594" s="24"/>
    </row>
    <row r="595" ht="16.5" customHeight="1">
      <c r="G595" s="62"/>
      <c r="K595" s="21"/>
      <c r="L595" s="21"/>
      <c r="M595" s="23"/>
      <c r="N595" s="24"/>
      <c r="O595" s="24"/>
      <c r="P595" s="24"/>
    </row>
    <row r="596" ht="16.5" customHeight="1">
      <c r="G596" s="62"/>
      <c r="K596" s="21"/>
      <c r="L596" s="21"/>
      <c r="M596" s="23"/>
      <c r="N596" s="24"/>
      <c r="O596" s="24"/>
      <c r="P596" s="24"/>
    </row>
    <row r="597" ht="16.5" customHeight="1">
      <c r="G597" s="62"/>
      <c r="K597" s="21"/>
      <c r="L597" s="21"/>
      <c r="M597" s="23"/>
      <c r="N597" s="24"/>
      <c r="O597" s="24"/>
      <c r="P597" s="24"/>
    </row>
    <row r="598" ht="16.5" customHeight="1">
      <c r="G598" s="62"/>
      <c r="K598" s="21"/>
      <c r="L598" s="21"/>
      <c r="M598" s="23"/>
      <c r="N598" s="24"/>
      <c r="O598" s="24"/>
      <c r="P598" s="24"/>
    </row>
    <row r="599" ht="16.5" customHeight="1">
      <c r="G599" s="62"/>
      <c r="K599" s="21"/>
      <c r="L599" s="21"/>
      <c r="M599" s="23"/>
      <c r="N599" s="24"/>
      <c r="O599" s="24"/>
      <c r="P599" s="24"/>
    </row>
    <row r="600" ht="16.5" customHeight="1">
      <c r="G600" s="62"/>
      <c r="K600" s="21"/>
      <c r="L600" s="21"/>
      <c r="M600" s="23"/>
      <c r="N600" s="24"/>
      <c r="O600" s="24"/>
      <c r="P600" s="24"/>
    </row>
    <row r="601" ht="16.5" customHeight="1">
      <c r="G601" s="62"/>
      <c r="K601" s="21"/>
      <c r="L601" s="21"/>
      <c r="M601" s="23"/>
      <c r="N601" s="24"/>
      <c r="O601" s="24"/>
      <c r="P601" s="24"/>
    </row>
    <row r="602" ht="16.5" customHeight="1">
      <c r="G602" s="62"/>
      <c r="K602" s="21"/>
      <c r="L602" s="21"/>
      <c r="M602" s="23"/>
      <c r="N602" s="24"/>
      <c r="O602" s="24"/>
      <c r="P602" s="24"/>
    </row>
    <row r="603" ht="16.5" customHeight="1">
      <c r="G603" s="62"/>
      <c r="K603" s="21"/>
      <c r="L603" s="21"/>
      <c r="M603" s="23"/>
      <c r="N603" s="24"/>
      <c r="O603" s="24"/>
      <c r="P603" s="24"/>
    </row>
    <row r="604" ht="16.5" customHeight="1">
      <c r="G604" s="62"/>
      <c r="K604" s="21"/>
      <c r="L604" s="21"/>
      <c r="M604" s="23"/>
      <c r="N604" s="24"/>
      <c r="O604" s="24"/>
      <c r="P604" s="24"/>
    </row>
    <row r="605" ht="16.5" customHeight="1">
      <c r="G605" s="62"/>
      <c r="K605" s="21"/>
      <c r="L605" s="21"/>
      <c r="M605" s="23"/>
      <c r="N605" s="24"/>
      <c r="O605" s="24"/>
      <c r="P605" s="24"/>
    </row>
    <row r="606" ht="16.5" customHeight="1">
      <c r="G606" s="62"/>
      <c r="K606" s="21"/>
      <c r="L606" s="21"/>
      <c r="M606" s="23"/>
      <c r="N606" s="24"/>
      <c r="O606" s="24"/>
      <c r="P606" s="24"/>
    </row>
    <row r="607" ht="16.5" customHeight="1">
      <c r="G607" s="62"/>
      <c r="K607" s="21"/>
      <c r="L607" s="21"/>
      <c r="M607" s="23"/>
      <c r="N607" s="24"/>
      <c r="O607" s="24"/>
      <c r="P607" s="24"/>
    </row>
    <row r="608" ht="16.5" customHeight="1">
      <c r="G608" s="62"/>
      <c r="K608" s="21"/>
      <c r="L608" s="21"/>
      <c r="M608" s="23"/>
      <c r="N608" s="24"/>
      <c r="O608" s="24"/>
      <c r="P608" s="24"/>
    </row>
    <row r="609" ht="16.5" customHeight="1">
      <c r="G609" s="62"/>
      <c r="K609" s="21"/>
      <c r="L609" s="21"/>
      <c r="M609" s="23"/>
      <c r="N609" s="24"/>
      <c r="O609" s="24"/>
      <c r="P609" s="24"/>
    </row>
    <row r="610" ht="16.5" customHeight="1">
      <c r="G610" s="62"/>
      <c r="K610" s="21"/>
      <c r="L610" s="21"/>
      <c r="M610" s="23"/>
      <c r="N610" s="24"/>
      <c r="O610" s="24"/>
      <c r="P610" s="24"/>
    </row>
    <row r="611" ht="16.5" customHeight="1">
      <c r="G611" s="62"/>
      <c r="K611" s="21"/>
      <c r="L611" s="21"/>
      <c r="M611" s="23"/>
      <c r="N611" s="24"/>
      <c r="O611" s="24"/>
      <c r="P611" s="24"/>
    </row>
    <row r="612" ht="16.5" customHeight="1">
      <c r="G612" s="62"/>
      <c r="K612" s="21"/>
      <c r="L612" s="21"/>
      <c r="M612" s="23"/>
      <c r="N612" s="24"/>
      <c r="O612" s="24"/>
      <c r="P612" s="24"/>
    </row>
    <row r="613" ht="16.5" customHeight="1">
      <c r="G613" s="62"/>
      <c r="K613" s="21"/>
      <c r="L613" s="21"/>
      <c r="M613" s="23"/>
      <c r="N613" s="24"/>
      <c r="O613" s="24"/>
      <c r="P613" s="24"/>
    </row>
    <row r="614" ht="16.5" customHeight="1">
      <c r="G614" s="62"/>
      <c r="K614" s="21"/>
      <c r="L614" s="21"/>
      <c r="M614" s="23"/>
      <c r="N614" s="24"/>
      <c r="O614" s="24"/>
      <c r="P614" s="24"/>
    </row>
    <row r="615" ht="16.5" customHeight="1">
      <c r="G615" s="62"/>
      <c r="K615" s="21"/>
      <c r="L615" s="21"/>
      <c r="M615" s="23"/>
      <c r="N615" s="24"/>
      <c r="O615" s="24"/>
      <c r="P615" s="24"/>
    </row>
    <row r="616" ht="16.5" customHeight="1">
      <c r="G616" s="62"/>
      <c r="K616" s="21"/>
      <c r="L616" s="21"/>
      <c r="M616" s="23"/>
      <c r="N616" s="24"/>
      <c r="O616" s="24"/>
      <c r="P616" s="24"/>
    </row>
    <row r="617" ht="16.5" customHeight="1">
      <c r="G617" s="62"/>
      <c r="K617" s="21"/>
      <c r="L617" s="21"/>
      <c r="M617" s="23"/>
      <c r="N617" s="24"/>
      <c r="O617" s="24"/>
      <c r="P617" s="24"/>
    </row>
    <row r="618" ht="16.5" customHeight="1">
      <c r="G618" s="62"/>
      <c r="K618" s="21"/>
      <c r="L618" s="21"/>
      <c r="M618" s="23"/>
      <c r="N618" s="24"/>
      <c r="O618" s="24"/>
      <c r="P618" s="24"/>
    </row>
    <row r="619" ht="16.5" customHeight="1">
      <c r="G619" s="62"/>
      <c r="K619" s="21"/>
      <c r="L619" s="21"/>
      <c r="M619" s="23"/>
      <c r="N619" s="24"/>
      <c r="O619" s="24"/>
      <c r="P619" s="24"/>
    </row>
    <row r="620" ht="16.5" customHeight="1">
      <c r="G620" s="62"/>
      <c r="K620" s="21"/>
      <c r="L620" s="21"/>
      <c r="M620" s="23"/>
      <c r="N620" s="24"/>
      <c r="O620" s="24"/>
      <c r="P620" s="24"/>
    </row>
    <row r="621" ht="16.5" customHeight="1">
      <c r="G621" s="62"/>
      <c r="K621" s="21"/>
      <c r="L621" s="21"/>
      <c r="M621" s="23"/>
      <c r="N621" s="24"/>
      <c r="O621" s="24"/>
      <c r="P621" s="24"/>
    </row>
    <row r="622" ht="16.5" customHeight="1">
      <c r="G622" s="62"/>
      <c r="K622" s="21"/>
      <c r="L622" s="21"/>
      <c r="M622" s="23"/>
      <c r="N622" s="24"/>
      <c r="O622" s="24"/>
      <c r="P622" s="24"/>
    </row>
    <row r="623" ht="16.5" customHeight="1">
      <c r="G623" s="62"/>
      <c r="K623" s="21"/>
      <c r="L623" s="21"/>
      <c r="M623" s="23"/>
      <c r="N623" s="24"/>
      <c r="O623" s="24"/>
      <c r="P623" s="24"/>
    </row>
    <row r="624" ht="16.5" customHeight="1">
      <c r="G624" s="62"/>
      <c r="K624" s="21"/>
      <c r="L624" s="21"/>
      <c r="M624" s="23"/>
      <c r="N624" s="24"/>
      <c r="O624" s="24"/>
      <c r="P624" s="24"/>
    </row>
    <row r="625" ht="16.5" customHeight="1">
      <c r="G625" s="62"/>
      <c r="K625" s="21"/>
      <c r="L625" s="21"/>
      <c r="M625" s="23"/>
      <c r="N625" s="24"/>
      <c r="O625" s="24"/>
      <c r="P625" s="24"/>
    </row>
    <row r="626" ht="16.5" customHeight="1">
      <c r="G626" s="62"/>
      <c r="K626" s="21"/>
      <c r="L626" s="21"/>
      <c r="M626" s="23"/>
      <c r="N626" s="24"/>
      <c r="O626" s="24"/>
      <c r="P626" s="24"/>
    </row>
    <row r="627" ht="16.5" customHeight="1">
      <c r="G627" s="62"/>
      <c r="K627" s="21"/>
      <c r="L627" s="21"/>
      <c r="M627" s="23"/>
      <c r="N627" s="24"/>
      <c r="O627" s="24"/>
      <c r="P627" s="24"/>
    </row>
    <row r="628" ht="16.5" customHeight="1">
      <c r="G628" s="62"/>
      <c r="K628" s="21"/>
      <c r="L628" s="21"/>
      <c r="M628" s="23"/>
      <c r="N628" s="24"/>
      <c r="O628" s="24"/>
      <c r="P628" s="24"/>
    </row>
    <row r="629" ht="16.5" customHeight="1">
      <c r="G629" s="62"/>
      <c r="K629" s="21"/>
      <c r="L629" s="21"/>
      <c r="M629" s="23"/>
      <c r="N629" s="24"/>
      <c r="O629" s="24"/>
      <c r="P629" s="24"/>
    </row>
    <row r="630" ht="16.5" customHeight="1">
      <c r="G630" s="62"/>
      <c r="K630" s="21"/>
      <c r="L630" s="21"/>
      <c r="M630" s="23"/>
      <c r="N630" s="24"/>
      <c r="O630" s="24"/>
      <c r="P630" s="24"/>
    </row>
    <row r="631" ht="16.5" customHeight="1">
      <c r="G631" s="62"/>
      <c r="K631" s="21"/>
      <c r="L631" s="21"/>
      <c r="M631" s="23"/>
      <c r="N631" s="24"/>
      <c r="O631" s="24"/>
      <c r="P631" s="24"/>
    </row>
    <row r="632" ht="16.5" customHeight="1">
      <c r="G632" s="62"/>
      <c r="K632" s="21"/>
      <c r="L632" s="21"/>
      <c r="M632" s="23"/>
      <c r="N632" s="24"/>
      <c r="O632" s="24"/>
      <c r="P632" s="24"/>
    </row>
    <row r="633" ht="16.5" customHeight="1">
      <c r="G633" s="62"/>
      <c r="K633" s="21"/>
      <c r="L633" s="21"/>
      <c r="M633" s="23"/>
      <c r="N633" s="24"/>
      <c r="O633" s="24"/>
      <c r="P633" s="24"/>
    </row>
    <row r="634" ht="16.5" customHeight="1">
      <c r="G634" s="62"/>
      <c r="K634" s="21"/>
      <c r="L634" s="21"/>
      <c r="M634" s="23"/>
      <c r="N634" s="24"/>
      <c r="O634" s="24"/>
      <c r="P634" s="24"/>
    </row>
    <row r="635" ht="16.5" customHeight="1">
      <c r="G635" s="62"/>
      <c r="K635" s="21"/>
      <c r="L635" s="21"/>
      <c r="M635" s="23"/>
      <c r="N635" s="24"/>
      <c r="O635" s="24"/>
      <c r="P635" s="24"/>
    </row>
    <row r="636" ht="16.5" customHeight="1">
      <c r="G636" s="62"/>
      <c r="K636" s="21"/>
      <c r="L636" s="21"/>
      <c r="M636" s="23"/>
      <c r="N636" s="24"/>
      <c r="O636" s="24"/>
      <c r="P636" s="24"/>
    </row>
    <row r="637" ht="16.5" customHeight="1">
      <c r="G637" s="62"/>
      <c r="K637" s="21"/>
      <c r="L637" s="21"/>
      <c r="M637" s="23"/>
      <c r="N637" s="24"/>
      <c r="O637" s="24"/>
      <c r="P637" s="24"/>
    </row>
    <row r="638" ht="16.5" customHeight="1">
      <c r="G638" s="62"/>
      <c r="K638" s="21"/>
      <c r="L638" s="21"/>
      <c r="M638" s="23"/>
      <c r="N638" s="24"/>
      <c r="O638" s="24"/>
      <c r="P638" s="24"/>
    </row>
    <row r="639" ht="16.5" customHeight="1">
      <c r="G639" s="62"/>
      <c r="K639" s="21"/>
      <c r="L639" s="21"/>
      <c r="M639" s="23"/>
      <c r="N639" s="24"/>
      <c r="O639" s="24"/>
      <c r="P639" s="24"/>
    </row>
    <row r="640" ht="16.5" customHeight="1">
      <c r="G640" s="62"/>
      <c r="K640" s="21"/>
      <c r="L640" s="21"/>
      <c r="M640" s="23"/>
      <c r="N640" s="24"/>
      <c r="O640" s="24"/>
      <c r="P640" s="24"/>
    </row>
    <row r="641" ht="16.5" customHeight="1">
      <c r="G641" s="62"/>
      <c r="K641" s="21"/>
      <c r="L641" s="21"/>
      <c r="M641" s="23"/>
      <c r="N641" s="24"/>
      <c r="O641" s="24"/>
      <c r="P641" s="24"/>
    </row>
    <row r="642" ht="16.5" customHeight="1">
      <c r="G642" s="62"/>
      <c r="K642" s="21"/>
      <c r="L642" s="21"/>
      <c r="M642" s="23"/>
      <c r="N642" s="24"/>
      <c r="O642" s="24"/>
      <c r="P642" s="24"/>
    </row>
    <row r="643" ht="16.5" customHeight="1">
      <c r="G643" s="62"/>
      <c r="K643" s="21"/>
      <c r="L643" s="21"/>
      <c r="M643" s="23"/>
      <c r="N643" s="24"/>
      <c r="O643" s="24"/>
      <c r="P643" s="24"/>
    </row>
    <row r="644" ht="16.5" customHeight="1">
      <c r="G644" s="62"/>
      <c r="K644" s="21"/>
      <c r="L644" s="21"/>
      <c r="M644" s="23"/>
      <c r="N644" s="24"/>
      <c r="O644" s="24"/>
      <c r="P644" s="24"/>
    </row>
    <row r="645" ht="16.5" customHeight="1">
      <c r="G645" s="62"/>
      <c r="K645" s="21"/>
      <c r="L645" s="21"/>
      <c r="M645" s="23"/>
      <c r="N645" s="24"/>
      <c r="O645" s="24"/>
      <c r="P645" s="24"/>
    </row>
    <row r="646" ht="16.5" customHeight="1">
      <c r="G646" s="62"/>
      <c r="K646" s="21"/>
      <c r="L646" s="21"/>
      <c r="M646" s="23"/>
      <c r="N646" s="24"/>
      <c r="O646" s="24"/>
      <c r="P646" s="24"/>
    </row>
    <row r="647" ht="16.5" customHeight="1">
      <c r="G647" s="62"/>
      <c r="K647" s="21"/>
      <c r="L647" s="21"/>
      <c r="M647" s="23"/>
      <c r="N647" s="24"/>
      <c r="O647" s="24"/>
      <c r="P647" s="24"/>
    </row>
    <row r="648" ht="16.5" customHeight="1">
      <c r="G648" s="62"/>
      <c r="K648" s="21"/>
      <c r="L648" s="21"/>
      <c r="M648" s="23"/>
      <c r="N648" s="24"/>
      <c r="O648" s="24"/>
      <c r="P648" s="24"/>
    </row>
    <row r="649" ht="16.5" customHeight="1">
      <c r="G649" s="62"/>
      <c r="K649" s="21"/>
      <c r="L649" s="21"/>
      <c r="M649" s="23"/>
      <c r="N649" s="24"/>
      <c r="O649" s="24"/>
      <c r="P649" s="24"/>
    </row>
    <row r="650" ht="16.5" customHeight="1">
      <c r="G650" s="62"/>
      <c r="K650" s="21"/>
      <c r="L650" s="21"/>
      <c r="M650" s="23"/>
      <c r="N650" s="24"/>
      <c r="O650" s="24"/>
      <c r="P650" s="24"/>
    </row>
    <row r="651" ht="16.5" customHeight="1">
      <c r="G651" s="62"/>
      <c r="K651" s="21"/>
      <c r="L651" s="21"/>
      <c r="M651" s="23"/>
      <c r="N651" s="24"/>
      <c r="O651" s="24"/>
      <c r="P651" s="24"/>
    </row>
    <row r="652" ht="16.5" customHeight="1">
      <c r="G652" s="62"/>
      <c r="K652" s="21"/>
      <c r="L652" s="21"/>
      <c r="M652" s="23"/>
      <c r="N652" s="24"/>
      <c r="O652" s="24"/>
      <c r="P652" s="24"/>
    </row>
    <row r="653" ht="16.5" customHeight="1">
      <c r="G653" s="62"/>
      <c r="K653" s="21"/>
      <c r="L653" s="21"/>
      <c r="M653" s="23"/>
      <c r="N653" s="24"/>
      <c r="O653" s="24"/>
      <c r="P653" s="24"/>
    </row>
    <row r="654" ht="16.5" customHeight="1">
      <c r="G654" s="62"/>
      <c r="K654" s="21"/>
      <c r="L654" s="21"/>
      <c r="M654" s="23"/>
      <c r="N654" s="24"/>
      <c r="O654" s="24"/>
      <c r="P654" s="24"/>
    </row>
    <row r="655" ht="16.5" customHeight="1">
      <c r="G655" s="62"/>
      <c r="K655" s="21"/>
      <c r="L655" s="21"/>
      <c r="M655" s="23"/>
      <c r="N655" s="24"/>
      <c r="O655" s="24"/>
      <c r="P655" s="24"/>
    </row>
    <row r="656" ht="16.5" customHeight="1">
      <c r="G656" s="62"/>
      <c r="K656" s="21"/>
      <c r="L656" s="21"/>
      <c r="M656" s="23"/>
      <c r="N656" s="24"/>
      <c r="O656" s="24"/>
      <c r="P656" s="24"/>
    </row>
    <row r="657" ht="16.5" customHeight="1">
      <c r="G657" s="62"/>
      <c r="K657" s="21"/>
      <c r="L657" s="21"/>
      <c r="M657" s="23"/>
      <c r="N657" s="24"/>
      <c r="O657" s="24"/>
      <c r="P657" s="24"/>
    </row>
    <row r="658" ht="16.5" customHeight="1">
      <c r="G658" s="62"/>
      <c r="K658" s="21"/>
      <c r="L658" s="21"/>
      <c r="M658" s="23"/>
      <c r="N658" s="24"/>
      <c r="O658" s="24"/>
      <c r="P658" s="24"/>
    </row>
    <row r="659" ht="16.5" customHeight="1">
      <c r="G659" s="62"/>
      <c r="K659" s="21"/>
      <c r="L659" s="21"/>
      <c r="M659" s="23"/>
      <c r="N659" s="24"/>
      <c r="O659" s="24"/>
      <c r="P659" s="24"/>
    </row>
    <row r="660" ht="16.5" customHeight="1">
      <c r="G660" s="62"/>
      <c r="K660" s="21"/>
      <c r="L660" s="21"/>
      <c r="M660" s="23"/>
      <c r="N660" s="24"/>
      <c r="O660" s="24"/>
      <c r="P660" s="24"/>
    </row>
    <row r="661" ht="16.5" customHeight="1">
      <c r="G661" s="62"/>
      <c r="K661" s="21"/>
      <c r="L661" s="21"/>
      <c r="M661" s="23"/>
      <c r="N661" s="24"/>
      <c r="O661" s="24"/>
      <c r="P661" s="24"/>
    </row>
    <row r="662" ht="16.5" customHeight="1">
      <c r="G662" s="62"/>
      <c r="K662" s="21"/>
      <c r="L662" s="21"/>
      <c r="M662" s="23"/>
      <c r="N662" s="24"/>
      <c r="O662" s="24"/>
      <c r="P662" s="24"/>
    </row>
    <row r="663" ht="16.5" customHeight="1">
      <c r="G663" s="62"/>
      <c r="K663" s="21"/>
      <c r="L663" s="21"/>
      <c r="M663" s="23"/>
      <c r="N663" s="24"/>
      <c r="O663" s="24"/>
      <c r="P663" s="24"/>
    </row>
    <row r="664" ht="16.5" customHeight="1">
      <c r="G664" s="62"/>
      <c r="K664" s="21"/>
      <c r="L664" s="21"/>
      <c r="M664" s="23"/>
      <c r="N664" s="24"/>
      <c r="O664" s="24"/>
      <c r="P664" s="24"/>
    </row>
    <row r="665" ht="16.5" customHeight="1">
      <c r="G665" s="62"/>
      <c r="K665" s="21"/>
      <c r="L665" s="21"/>
      <c r="M665" s="23"/>
      <c r="N665" s="24"/>
      <c r="O665" s="24"/>
      <c r="P665" s="24"/>
    </row>
    <row r="666" ht="16.5" customHeight="1">
      <c r="G666" s="62"/>
      <c r="K666" s="21"/>
      <c r="L666" s="21"/>
      <c r="M666" s="23"/>
      <c r="N666" s="24"/>
      <c r="O666" s="24"/>
      <c r="P666" s="24"/>
    </row>
    <row r="667" ht="16.5" customHeight="1">
      <c r="G667" s="62"/>
      <c r="K667" s="21"/>
      <c r="L667" s="21"/>
      <c r="M667" s="23"/>
      <c r="N667" s="24"/>
      <c r="O667" s="24"/>
      <c r="P667" s="24"/>
    </row>
    <row r="668" ht="16.5" customHeight="1">
      <c r="G668" s="62"/>
      <c r="K668" s="21"/>
      <c r="L668" s="21"/>
      <c r="M668" s="23"/>
      <c r="N668" s="24"/>
      <c r="O668" s="24"/>
      <c r="P668" s="24"/>
    </row>
    <row r="669" ht="16.5" customHeight="1">
      <c r="G669" s="62"/>
      <c r="K669" s="21"/>
      <c r="L669" s="21"/>
      <c r="M669" s="23"/>
      <c r="N669" s="24"/>
      <c r="O669" s="24"/>
      <c r="P669" s="24"/>
    </row>
    <row r="670" ht="16.5" customHeight="1">
      <c r="G670" s="62"/>
      <c r="K670" s="21"/>
      <c r="L670" s="21"/>
      <c r="M670" s="23"/>
      <c r="N670" s="24"/>
      <c r="O670" s="24"/>
      <c r="P670" s="24"/>
    </row>
    <row r="671" ht="16.5" customHeight="1">
      <c r="G671" s="62"/>
      <c r="K671" s="21"/>
      <c r="L671" s="21"/>
      <c r="M671" s="23"/>
      <c r="N671" s="24"/>
      <c r="O671" s="24"/>
      <c r="P671" s="24"/>
    </row>
    <row r="672" ht="16.5" customHeight="1">
      <c r="G672" s="62"/>
      <c r="K672" s="21"/>
      <c r="L672" s="21"/>
      <c r="M672" s="23"/>
      <c r="N672" s="24"/>
      <c r="O672" s="24"/>
      <c r="P672" s="24"/>
    </row>
    <row r="673" ht="16.5" customHeight="1">
      <c r="G673" s="62"/>
      <c r="K673" s="21"/>
      <c r="L673" s="21"/>
      <c r="M673" s="23"/>
      <c r="N673" s="24"/>
      <c r="O673" s="24"/>
      <c r="P673" s="24"/>
    </row>
    <row r="674" ht="16.5" customHeight="1">
      <c r="G674" s="62"/>
      <c r="K674" s="21"/>
      <c r="L674" s="21"/>
      <c r="M674" s="23"/>
      <c r="N674" s="24"/>
      <c r="O674" s="24"/>
      <c r="P674" s="24"/>
    </row>
    <row r="675" ht="16.5" customHeight="1">
      <c r="G675" s="62"/>
      <c r="K675" s="21"/>
      <c r="L675" s="21"/>
      <c r="M675" s="23"/>
      <c r="N675" s="24"/>
      <c r="O675" s="24"/>
      <c r="P675" s="24"/>
    </row>
    <row r="676" ht="16.5" customHeight="1">
      <c r="G676" s="62"/>
      <c r="K676" s="21"/>
      <c r="L676" s="21"/>
      <c r="M676" s="23"/>
      <c r="N676" s="24"/>
      <c r="O676" s="24"/>
      <c r="P676" s="24"/>
    </row>
    <row r="677" ht="16.5" customHeight="1">
      <c r="G677" s="62"/>
      <c r="K677" s="21"/>
      <c r="L677" s="21"/>
      <c r="M677" s="23"/>
      <c r="N677" s="24"/>
      <c r="O677" s="24"/>
      <c r="P677" s="24"/>
    </row>
    <row r="678" ht="16.5" customHeight="1">
      <c r="G678" s="62"/>
      <c r="K678" s="21"/>
      <c r="L678" s="21"/>
      <c r="M678" s="23"/>
      <c r="N678" s="24"/>
      <c r="O678" s="24"/>
      <c r="P678" s="24"/>
    </row>
    <row r="679" ht="16.5" customHeight="1">
      <c r="G679" s="62"/>
      <c r="K679" s="21"/>
      <c r="L679" s="21"/>
      <c r="M679" s="23"/>
      <c r="N679" s="24"/>
      <c r="O679" s="24"/>
      <c r="P679" s="24"/>
    </row>
    <row r="680" ht="16.5" customHeight="1">
      <c r="G680" s="62"/>
      <c r="K680" s="21"/>
      <c r="L680" s="21"/>
      <c r="M680" s="23"/>
      <c r="N680" s="24"/>
      <c r="O680" s="24"/>
      <c r="P680" s="24"/>
    </row>
    <row r="681" ht="16.5" customHeight="1">
      <c r="G681" s="62"/>
      <c r="K681" s="21"/>
      <c r="L681" s="21"/>
      <c r="M681" s="23"/>
      <c r="N681" s="24"/>
      <c r="O681" s="24"/>
      <c r="P681" s="24"/>
    </row>
    <row r="682" ht="16.5" customHeight="1">
      <c r="G682" s="62"/>
      <c r="K682" s="21"/>
      <c r="L682" s="21"/>
      <c r="M682" s="23"/>
      <c r="N682" s="24"/>
      <c r="O682" s="24"/>
      <c r="P682" s="24"/>
    </row>
    <row r="683" ht="16.5" customHeight="1">
      <c r="G683" s="62"/>
      <c r="K683" s="21"/>
      <c r="L683" s="21"/>
      <c r="M683" s="23"/>
      <c r="N683" s="24"/>
      <c r="O683" s="24"/>
      <c r="P683" s="24"/>
    </row>
    <row r="684" ht="16.5" customHeight="1">
      <c r="G684" s="62"/>
      <c r="K684" s="21"/>
      <c r="L684" s="21"/>
      <c r="M684" s="23"/>
      <c r="N684" s="24"/>
      <c r="O684" s="24"/>
      <c r="P684" s="24"/>
    </row>
    <row r="685" ht="16.5" customHeight="1">
      <c r="G685" s="62"/>
      <c r="K685" s="21"/>
      <c r="L685" s="21"/>
      <c r="M685" s="23"/>
      <c r="N685" s="24"/>
      <c r="O685" s="24"/>
      <c r="P685" s="24"/>
    </row>
    <row r="686" ht="16.5" customHeight="1">
      <c r="G686" s="62"/>
      <c r="K686" s="21"/>
      <c r="L686" s="21"/>
      <c r="M686" s="23"/>
      <c r="N686" s="24"/>
      <c r="O686" s="24"/>
      <c r="P686" s="24"/>
    </row>
    <row r="687" ht="16.5" customHeight="1">
      <c r="G687" s="62"/>
      <c r="K687" s="21"/>
      <c r="L687" s="21"/>
      <c r="M687" s="23"/>
      <c r="N687" s="24"/>
      <c r="O687" s="24"/>
      <c r="P687" s="24"/>
    </row>
    <row r="688" ht="16.5" customHeight="1">
      <c r="G688" s="62"/>
      <c r="K688" s="21"/>
      <c r="L688" s="21"/>
      <c r="M688" s="23"/>
      <c r="N688" s="24"/>
      <c r="O688" s="24"/>
      <c r="P688" s="24"/>
    </row>
    <row r="689" ht="16.5" customHeight="1">
      <c r="G689" s="62"/>
      <c r="K689" s="21"/>
      <c r="L689" s="21"/>
      <c r="M689" s="23"/>
      <c r="N689" s="24"/>
      <c r="O689" s="24"/>
      <c r="P689" s="24"/>
    </row>
    <row r="690" ht="16.5" customHeight="1">
      <c r="G690" s="62"/>
      <c r="K690" s="21"/>
      <c r="L690" s="21"/>
      <c r="M690" s="23"/>
      <c r="N690" s="24"/>
      <c r="O690" s="24"/>
      <c r="P690" s="24"/>
    </row>
    <row r="691" ht="16.5" customHeight="1">
      <c r="G691" s="62"/>
      <c r="K691" s="21"/>
      <c r="L691" s="21"/>
      <c r="M691" s="23"/>
      <c r="N691" s="24"/>
      <c r="O691" s="24"/>
      <c r="P691" s="24"/>
    </row>
    <row r="692" ht="16.5" customHeight="1">
      <c r="G692" s="62"/>
      <c r="K692" s="21"/>
      <c r="L692" s="21"/>
      <c r="M692" s="23"/>
      <c r="N692" s="24"/>
      <c r="O692" s="24"/>
      <c r="P692" s="24"/>
    </row>
    <row r="693" ht="16.5" customHeight="1">
      <c r="G693" s="62"/>
      <c r="K693" s="21"/>
      <c r="L693" s="21"/>
      <c r="M693" s="23"/>
      <c r="N693" s="24"/>
      <c r="O693" s="24"/>
      <c r="P693" s="24"/>
    </row>
    <row r="694" ht="16.5" customHeight="1">
      <c r="G694" s="62"/>
      <c r="K694" s="21"/>
      <c r="L694" s="21"/>
      <c r="M694" s="23"/>
      <c r="N694" s="24"/>
      <c r="O694" s="24"/>
      <c r="P694" s="24"/>
    </row>
    <row r="695" ht="16.5" customHeight="1">
      <c r="G695" s="62"/>
      <c r="K695" s="21"/>
      <c r="L695" s="21"/>
      <c r="M695" s="23"/>
      <c r="N695" s="24"/>
      <c r="O695" s="24"/>
      <c r="P695" s="24"/>
    </row>
    <row r="696" ht="16.5" customHeight="1">
      <c r="G696" s="62"/>
      <c r="K696" s="21"/>
      <c r="L696" s="21"/>
      <c r="M696" s="23"/>
      <c r="N696" s="24"/>
      <c r="O696" s="24"/>
      <c r="P696" s="24"/>
    </row>
    <row r="697" ht="16.5" customHeight="1">
      <c r="G697" s="62"/>
      <c r="K697" s="21"/>
      <c r="L697" s="21"/>
      <c r="M697" s="23"/>
      <c r="N697" s="24"/>
      <c r="O697" s="24"/>
      <c r="P697" s="24"/>
    </row>
    <row r="698" ht="16.5" customHeight="1">
      <c r="G698" s="62"/>
      <c r="K698" s="21"/>
      <c r="L698" s="21"/>
      <c r="M698" s="23"/>
      <c r="N698" s="24"/>
      <c r="O698" s="24"/>
      <c r="P698" s="24"/>
    </row>
    <row r="699" ht="16.5" customHeight="1">
      <c r="G699" s="62"/>
      <c r="K699" s="21"/>
      <c r="L699" s="21"/>
      <c r="M699" s="23"/>
      <c r="N699" s="24"/>
      <c r="O699" s="24"/>
      <c r="P699" s="24"/>
    </row>
    <row r="700" ht="16.5" customHeight="1">
      <c r="G700" s="62"/>
      <c r="K700" s="21"/>
      <c r="L700" s="21"/>
      <c r="M700" s="23"/>
      <c r="N700" s="24"/>
      <c r="O700" s="24"/>
      <c r="P700" s="24"/>
    </row>
    <row r="701" ht="16.5" customHeight="1">
      <c r="G701" s="62"/>
      <c r="K701" s="21"/>
      <c r="L701" s="21"/>
      <c r="M701" s="23"/>
      <c r="N701" s="24"/>
      <c r="O701" s="24"/>
      <c r="P701" s="24"/>
    </row>
    <row r="702" ht="16.5" customHeight="1">
      <c r="G702" s="62"/>
      <c r="K702" s="21"/>
      <c r="L702" s="21"/>
      <c r="M702" s="23"/>
      <c r="N702" s="24"/>
      <c r="O702" s="24"/>
      <c r="P702" s="24"/>
    </row>
    <row r="703" ht="16.5" customHeight="1">
      <c r="G703" s="62"/>
      <c r="K703" s="21"/>
      <c r="L703" s="21"/>
      <c r="M703" s="23"/>
      <c r="N703" s="24"/>
      <c r="O703" s="24"/>
      <c r="P703" s="24"/>
    </row>
    <row r="704" ht="16.5" customHeight="1">
      <c r="G704" s="62"/>
      <c r="K704" s="21"/>
      <c r="L704" s="21"/>
      <c r="M704" s="23"/>
      <c r="N704" s="24"/>
      <c r="O704" s="24"/>
      <c r="P704" s="24"/>
    </row>
    <row r="705" ht="16.5" customHeight="1">
      <c r="G705" s="62"/>
      <c r="K705" s="21"/>
      <c r="L705" s="21"/>
      <c r="M705" s="23"/>
      <c r="N705" s="24"/>
      <c r="O705" s="24"/>
      <c r="P705" s="24"/>
    </row>
    <row r="706" ht="16.5" customHeight="1">
      <c r="G706" s="62"/>
      <c r="K706" s="21"/>
      <c r="L706" s="21"/>
      <c r="M706" s="23"/>
      <c r="N706" s="24"/>
      <c r="O706" s="24"/>
      <c r="P706" s="24"/>
    </row>
    <row r="707" ht="16.5" customHeight="1">
      <c r="G707" s="62"/>
      <c r="K707" s="21"/>
      <c r="L707" s="21"/>
      <c r="M707" s="23"/>
      <c r="N707" s="24"/>
      <c r="O707" s="24"/>
      <c r="P707" s="24"/>
    </row>
    <row r="708" ht="16.5" customHeight="1">
      <c r="G708" s="62"/>
      <c r="K708" s="21"/>
      <c r="L708" s="21"/>
      <c r="M708" s="23"/>
      <c r="N708" s="24"/>
      <c r="O708" s="24"/>
      <c r="P708" s="24"/>
    </row>
    <row r="709" ht="16.5" customHeight="1">
      <c r="G709" s="62"/>
      <c r="K709" s="21"/>
      <c r="L709" s="21"/>
      <c r="M709" s="23"/>
      <c r="N709" s="24"/>
      <c r="O709" s="24"/>
      <c r="P709" s="24"/>
    </row>
    <row r="710" ht="16.5" customHeight="1">
      <c r="G710" s="62"/>
      <c r="K710" s="21"/>
      <c r="L710" s="21"/>
      <c r="M710" s="23"/>
      <c r="N710" s="24"/>
      <c r="O710" s="24"/>
      <c r="P710" s="24"/>
    </row>
    <row r="711" ht="16.5" customHeight="1">
      <c r="G711" s="62"/>
      <c r="K711" s="21"/>
      <c r="L711" s="21"/>
      <c r="M711" s="23"/>
      <c r="N711" s="24"/>
      <c r="O711" s="24"/>
      <c r="P711" s="24"/>
    </row>
    <row r="712" ht="16.5" customHeight="1">
      <c r="G712" s="62"/>
      <c r="K712" s="21"/>
      <c r="L712" s="21"/>
      <c r="M712" s="23"/>
      <c r="N712" s="24"/>
      <c r="O712" s="24"/>
      <c r="P712" s="24"/>
    </row>
    <row r="713" ht="16.5" customHeight="1">
      <c r="G713" s="62"/>
      <c r="K713" s="21"/>
      <c r="L713" s="21"/>
      <c r="M713" s="23"/>
      <c r="N713" s="24"/>
      <c r="O713" s="24"/>
      <c r="P713" s="24"/>
    </row>
    <row r="714" ht="16.5" customHeight="1">
      <c r="G714" s="62"/>
      <c r="K714" s="21"/>
      <c r="L714" s="21"/>
      <c r="M714" s="23"/>
      <c r="N714" s="24"/>
      <c r="O714" s="24"/>
      <c r="P714" s="24"/>
    </row>
    <row r="715" ht="16.5" customHeight="1">
      <c r="G715" s="62"/>
      <c r="K715" s="21"/>
      <c r="L715" s="21"/>
      <c r="M715" s="23"/>
      <c r="N715" s="24"/>
      <c r="O715" s="24"/>
      <c r="P715" s="24"/>
    </row>
    <row r="716" ht="16.5" customHeight="1">
      <c r="G716" s="62"/>
      <c r="K716" s="21"/>
      <c r="L716" s="21"/>
      <c r="M716" s="23"/>
      <c r="N716" s="24"/>
      <c r="O716" s="24"/>
      <c r="P716" s="24"/>
    </row>
    <row r="717" ht="16.5" customHeight="1">
      <c r="G717" s="62"/>
      <c r="K717" s="21"/>
      <c r="L717" s="21"/>
      <c r="M717" s="23"/>
      <c r="N717" s="24"/>
      <c r="O717" s="24"/>
      <c r="P717" s="24"/>
    </row>
    <row r="718" ht="16.5" customHeight="1">
      <c r="G718" s="62"/>
      <c r="K718" s="21"/>
      <c r="L718" s="21"/>
      <c r="M718" s="23"/>
      <c r="N718" s="24"/>
      <c r="O718" s="24"/>
      <c r="P718" s="24"/>
    </row>
    <row r="719" ht="16.5" customHeight="1">
      <c r="G719" s="62"/>
      <c r="K719" s="21"/>
      <c r="L719" s="21"/>
      <c r="M719" s="23"/>
      <c r="N719" s="24"/>
      <c r="O719" s="24"/>
      <c r="P719" s="24"/>
    </row>
    <row r="720" ht="16.5" customHeight="1">
      <c r="G720" s="62"/>
      <c r="K720" s="21"/>
      <c r="L720" s="21"/>
      <c r="M720" s="23"/>
      <c r="N720" s="24"/>
      <c r="O720" s="24"/>
      <c r="P720" s="24"/>
    </row>
    <row r="721" ht="16.5" customHeight="1">
      <c r="G721" s="62"/>
      <c r="K721" s="21"/>
      <c r="L721" s="21"/>
      <c r="M721" s="23"/>
      <c r="N721" s="24"/>
      <c r="O721" s="24"/>
      <c r="P721" s="24"/>
    </row>
    <row r="722" ht="16.5" customHeight="1">
      <c r="G722" s="62"/>
      <c r="K722" s="21"/>
      <c r="L722" s="21"/>
      <c r="M722" s="23"/>
      <c r="N722" s="24"/>
      <c r="O722" s="24"/>
      <c r="P722" s="24"/>
    </row>
    <row r="723" ht="16.5" customHeight="1">
      <c r="G723" s="62"/>
      <c r="K723" s="21"/>
      <c r="L723" s="21"/>
      <c r="M723" s="23"/>
      <c r="N723" s="24"/>
      <c r="O723" s="24"/>
      <c r="P723" s="24"/>
    </row>
    <row r="724" ht="16.5" customHeight="1">
      <c r="G724" s="62"/>
      <c r="K724" s="21"/>
      <c r="L724" s="21"/>
      <c r="M724" s="23"/>
      <c r="N724" s="24"/>
      <c r="O724" s="24"/>
      <c r="P724" s="24"/>
    </row>
    <row r="725" ht="16.5" customHeight="1">
      <c r="G725" s="62"/>
      <c r="K725" s="21"/>
      <c r="L725" s="21"/>
      <c r="M725" s="23"/>
      <c r="N725" s="24"/>
      <c r="O725" s="24"/>
      <c r="P725" s="24"/>
    </row>
    <row r="726" ht="16.5" customHeight="1">
      <c r="G726" s="62"/>
      <c r="K726" s="21"/>
      <c r="L726" s="21"/>
      <c r="M726" s="23"/>
      <c r="N726" s="24"/>
      <c r="O726" s="24"/>
      <c r="P726" s="24"/>
    </row>
    <row r="727" ht="16.5" customHeight="1">
      <c r="G727" s="62"/>
      <c r="K727" s="21"/>
      <c r="L727" s="21"/>
      <c r="M727" s="23"/>
      <c r="N727" s="24"/>
      <c r="O727" s="24"/>
      <c r="P727" s="24"/>
    </row>
    <row r="728" ht="16.5" customHeight="1">
      <c r="G728" s="62"/>
      <c r="K728" s="21"/>
      <c r="L728" s="21"/>
      <c r="M728" s="23"/>
      <c r="N728" s="24"/>
      <c r="O728" s="24"/>
      <c r="P728" s="24"/>
    </row>
    <row r="729" ht="16.5" customHeight="1">
      <c r="G729" s="62"/>
      <c r="K729" s="21"/>
      <c r="L729" s="21"/>
      <c r="M729" s="23"/>
      <c r="N729" s="24"/>
      <c r="O729" s="24"/>
      <c r="P729" s="24"/>
    </row>
    <row r="730" ht="16.5" customHeight="1">
      <c r="G730" s="62"/>
      <c r="K730" s="21"/>
      <c r="L730" s="21"/>
      <c r="M730" s="23"/>
      <c r="N730" s="24"/>
      <c r="O730" s="24"/>
      <c r="P730" s="24"/>
    </row>
    <row r="731" ht="16.5" customHeight="1">
      <c r="G731" s="62"/>
      <c r="K731" s="21"/>
      <c r="L731" s="21"/>
      <c r="M731" s="23"/>
      <c r="N731" s="24"/>
      <c r="O731" s="24"/>
      <c r="P731" s="24"/>
    </row>
    <row r="732" ht="16.5" customHeight="1">
      <c r="G732" s="62"/>
      <c r="K732" s="21"/>
      <c r="L732" s="21"/>
      <c r="M732" s="23"/>
      <c r="N732" s="24"/>
      <c r="O732" s="24"/>
      <c r="P732" s="24"/>
    </row>
    <row r="733" ht="16.5" customHeight="1">
      <c r="G733" s="62"/>
      <c r="K733" s="21"/>
      <c r="L733" s="21"/>
      <c r="M733" s="23"/>
      <c r="N733" s="24"/>
      <c r="O733" s="24"/>
      <c r="P733" s="24"/>
    </row>
    <row r="734" ht="16.5" customHeight="1">
      <c r="G734" s="62"/>
      <c r="K734" s="21"/>
      <c r="L734" s="21"/>
      <c r="M734" s="23"/>
      <c r="N734" s="24"/>
      <c r="O734" s="24"/>
      <c r="P734" s="24"/>
    </row>
    <row r="735" ht="16.5" customHeight="1">
      <c r="G735" s="62"/>
      <c r="K735" s="21"/>
      <c r="L735" s="21"/>
      <c r="M735" s="23"/>
      <c r="N735" s="24"/>
      <c r="O735" s="24"/>
      <c r="P735" s="24"/>
    </row>
    <row r="736" ht="16.5" customHeight="1">
      <c r="G736" s="62"/>
      <c r="K736" s="21"/>
      <c r="L736" s="21"/>
      <c r="M736" s="23"/>
      <c r="N736" s="24"/>
      <c r="O736" s="24"/>
      <c r="P736" s="24"/>
    </row>
    <row r="737" ht="16.5" customHeight="1">
      <c r="G737" s="62"/>
      <c r="K737" s="21"/>
      <c r="L737" s="21"/>
      <c r="M737" s="23"/>
      <c r="N737" s="24"/>
      <c r="O737" s="24"/>
      <c r="P737" s="24"/>
    </row>
    <row r="738" ht="16.5" customHeight="1">
      <c r="G738" s="62"/>
      <c r="K738" s="21"/>
      <c r="L738" s="21"/>
      <c r="M738" s="23"/>
      <c r="N738" s="24"/>
      <c r="O738" s="24"/>
      <c r="P738" s="24"/>
    </row>
    <row r="739" ht="16.5" customHeight="1">
      <c r="G739" s="62"/>
      <c r="K739" s="21"/>
      <c r="L739" s="21"/>
      <c r="M739" s="23"/>
      <c r="N739" s="24"/>
      <c r="O739" s="24"/>
      <c r="P739" s="24"/>
    </row>
    <row r="740" ht="16.5" customHeight="1">
      <c r="G740" s="62"/>
      <c r="K740" s="21"/>
      <c r="L740" s="21"/>
      <c r="M740" s="23"/>
      <c r="N740" s="24"/>
      <c r="O740" s="24"/>
      <c r="P740" s="24"/>
    </row>
    <row r="741" ht="16.5" customHeight="1">
      <c r="G741" s="62"/>
      <c r="K741" s="21"/>
      <c r="L741" s="21"/>
      <c r="M741" s="23"/>
      <c r="N741" s="24"/>
      <c r="O741" s="24"/>
      <c r="P741" s="24"/>
    </row>
    <row r="742" ht="16.5" customHeight="1">
      <c r="G742" s="62"/>
      <c r="K742" s="21"/>
      <c r="L742" s="21"/>
      <c r="M742" s="23"/>
      <c r="N742" s="24"/>
      <c r="O742" s="24"/>
      <c r="P742" s="24"/>
    </row>
    <row r="743" ht="16.5" customHeight="1">
      <c r="G743" s="62"/>
      <c r="K743" s="21"/>
      <c r="L743" s="21"/>
      <c r="M743" s="23"/>
      <c r="N743" s="24"/>
      <c r="O743" s="24"/>
      <c r="P743" s="24"/>
    </row>
    <row r="744" ht="16.5" customHeight="1">
      <c r="G744" s="62"/>
      <c r="K744" s="21"/>
      <c r="L744" s="21"/>
      <c r="M744" s="23"/>
      <c r="N744" s="24"/>
      <c r="O744" s="24"/>
      <c r="P744" s="24"/>
    </row>
    <row r="745" ht="16.5" customHeight="1">
      <c r="G745" s="62"/>
      <c r="K745" s="21"/>
      <c r="L745" s="21"/>
      <c r="M745" s="23"/>
      <c r="N745" s="24"/>
      <c r="O745" s="24"/>
      <c r="P745" s="24"/>
    </row>
    <row r="746" ht="16.5" customHeight="1">
      <c r="G746" s="62"/>
      <c r="K746" s="21"/>
      <c r="L746" s="21"/>
      <c r="M746" s="23"/>
      <c r="N746" s="24"/>
      <c r="O746" s="24"/>
      <c r="P746" s="24"/>
    </row>
    <row r="747" ht="16.5" customHeight="1">
      <c r="G747" s="62"/>
      <c r="K747" s="21"/>
      <c r="L747" s="21"/>
      <c r="M747" s="23"/>
      <c r="N747" s="24"/>
      <c r="O747" s="24"/>
      <c r="P747" s="24"/>
    </row>
    <row r="748" ht="16.5" customHeight="1">
      <c r="G748" s="62"/>
      <c r="K748" s="21"/>
      <c r="L748" s="21"/>
      <c r="M748" s="23"/>
      <c r="N748" s="24"/>
      <c r="O748" s="24"/>
      <c r="P748" s="24"/>
    </row>
    <row r="749" ht="16.5" customHeight="1">
      <c r="G749" s="62"/>
      <c r="K749" s="21"/>
      <c r="L749" s="21"/>
      <c r="M749" s="23"/>
      <c r="N749" s="24"/>
      <c r="O749" s="24"/>
      <c r="P749" s="24"/>
    </row>
    <row r="750" ht="16.5" customHeight="1">
      <c r="G750" s="62"/>
      <c r="K750" s="21"/>
      <c r="L750" s="21"/>
      <c r="M750" s="23"/>
      <c r="N750" s="24"/>
      <c r="O750" s="24"/>
      <c r="P750" s="24"/>
    </row>
    <row r="751" ht="16.5" customHeight="1">
      <c r="G751" s="62"/>
      <c r="K751" s="21"/>
      <c r="L751" s="21"/>
      <c r="M751" s="23"/>
      <c r="N751" s="24"/>
      <c r="O751" s="24"/>
      <c r="P751" s="24"/>
    </row>
    <row r="752" ht="16.5" customHeight="1">
      <c r="G752" s="62"/>
      <c r="K752" s="21"/>
      <c r="L752" s="21"/>
      <c r="M752" s="23"/>
      <c r="N752" s="24"/>
      <c r="O752" s="24"/>
      <c r="P752" s="24"/>
    </row>
    <row r="753" ht="16.5" customHeight="1">
      <c r="G753" s="62"/>
      <c r="K753" s="21"/>
      <c r="L753" s="21"/>
      <c r="M753" s="23"/>
      <c r="N753" s="24"/>
      <c r="O753" s="24"/>
      <c r="P753" s="24"/>
    </row>
    <row r="754" ht="16.5" customHeight="1">
      <c r="G754" s="62"/>
      <c r="K754" s="21"/>
      <c r="L754" s="21"/>
      <c r="M754" s="23"/>
      <c r="N754" s="24"/>
      <c r="O754" s="24"/>
      <c r="P754" s="24"/>
    </row>
    <row r="755" ht="16.5" customHeight="1">
      <c r="G755" s="62"/>
      <c r="K755" s="21"/>
      <c r="L755" s="21"/>
      <c r="M755" s="23"/>
      <c r="N755" s="24"/>
      <c r="O755" s="24"/>
      <c r="P755" s="24"/>
    </row>
    <row r="756" ht="16.5" customHeight="1">
      <c r="G756" s="62"/>
      <c r="K756" s="21"/>
      <c r="L756" s="21"/>
      <c r="M756" s="23"/>
      <c r="N756" s="24"/>
      <c r="O756" s="24"/>
      <c r="P756" s="24"/>
    </row>
    <row r="757" ht="16.5" customHeight="1">
      <c r="G757" s="62"/>
      <c r="K757" s="21"/>
      <c r="L757" s="21"/>
      <c r="M757" s="23"/>
      <c r="N757" s="24"/>
      <c r="O757" s="24"/>
      <c r="P757" s="24"/>
    </row>
    <row r="758" ht="16.5" customHeight="1">
      <c r="G758" s="62"/>
      <c r="K758" s="21"/>
      <c r="L758" s="21"/>
      <c r="M758" s="23"/>
      <c r="N758" s="24"/>
      <c r="O758" s="24"/>
      <c r="P758" s="24"/>
    </row>
    <row r="759" ht="16.5" customHeight="1">
      <c r="G759" s="62"/>
      <c r="K759" s="21"/>
      <c r="L759" s="21"/>
      <c r="M759" s="23"/>
      <c r="N759" s="24"/>
      <c r="O759" s="24"/>
      <c r="P759" s="24"/>
    </row>
    <row r="760" ht="16.5" customHeight="1">
      <c r="G760" s="62"/>
      <c r="K760" s="21"/>
      <c r="L760" s="21"/>
      <c r="M760" s="23"/>
      <c r="N760" s="24"/>
      <c r="O760" s="24"/>
      <c r="P760" s="24"/>
    </row>
    <row r="761" ht="16.5" customHeight="1">
      <c r="G761" s="62"/>
      <c r="K761" s="21"/>
      <c r="L761" s="21"/>
      <c r="M761" s="23"/>
      <c r="N761" s="24"/>
      <c r="O761" s="24"/>
      <c r="P761" s="24"/>
    </row>
    <row r="762" ht="16.5" customHeight="1">
      <c r="G762" s="62"/>
      <c r="K762" s="21"/>
      <c r="L762" s="21"/>
      <c r="M762" s="23"/>
      <c r="N762" s="24"/>
      <c r="O762" s="24"/>
      <c r="P762" s="24"/>
    </row>
    <row r="763" ht="16.5" customHeight="1">
      <c r="G763" s="62"/>
      <c r="K763" s="21"/>
      <c r="L763" s="21"/>
      <c r="M763" s="23"/>
      <c r="N763" s="24"/>
      <c r="O763" s="24"/>
      <c r="P763" s="24"/>
    </row>
    <row r="764" ht="16.5" customHeight="1">
      <c r="G764" s="62"/>
      <c r="K764" s="21"/>
      <c r="L764" s="21"/>
      <c r="M764" s="23"/>
      <c r="N764" s="24"/>
      <c r="O764" s="24"/>
      <c r="P764" s="24"/>
    </row>
    <row r="765" ht="16.5" customHeight="1">
      <c r="G765" s="62"/>
      <c r="K765" s="21"/>
      <c r="L765" s="21"/>
      <c r="M765" s="23"/>
      <c r="N765" s="24"/>
      <c r="O765" s="24"/>
      <c r="P765" s="24"/>
    </row>
    <row r="766" ht="16.5" customHeight="1">
      <c r="G766" s="62"/>
      <c r="K766" s="21"/>
      <c r="L766" s="21"/>
      <c r="M766" s="23"/>
      <c r="N766" s="24"/>
      <c r="O766" s="24"/>
      <c r="P766" s="24"/>
    </row>
    <row r="767" ht="16.5" customHeight="1">
      <c r="G767" s="62"/>
      <c r="K767" s="21"/>
      <c r="L767" s="21"/>
      <c r="M767" s="23"/>
      <c r="N767" s="24"/>
      <c r="O767" s="24"/>
      <c r="P767" s="24"/>
    </row>
    <row r="768" ht="16.5" customHeight="1">
      <c r="G768" s="62"/>
      <c r="K768" s="21"/>
      <c r="L768" s="21"/>
      <c r="M768" s="23"/>
      <c r="N768" s="24"/>
      <c r="O768" s="24"/>
      <c r="P768" s="24"/>
    </row>
    <row r="769" ht="16.5" customHeight="1">
      <c r="G769" s="62"/>
      <c r="K769" s="21"/>
      <c r="L769" s="21"/>
      <c r="M769" s="23"/>
      <c r="N769" s="24"/>
      <c r="O769" s="24"/>
      <c r="P769" s="24"/>
    </row>
    <row r="770" ht="16.5" customHeight="1">
      <c r="G770" s="62"/>
      <c r="K770" s="21"/>
      <c r="L770" s="21"/>
      <c r="M770" s="23"/>
      <c r="N770" s="24"/>
      <c r="O770" s="24"/>
      <c r="P770" s="24"/>
    </row>
    <row r="771" ht="16.5" customHeight="1">
      <c r="G771" s="62"/>
      <c r="K771" s="21"/>
      <c r="L771" s="21"/>
      <c r="M771" s="23"/>
      <c r="N771" s="24"/>
      <c r="O771" s="24"/>
      <c r="P771" s="24"/>
    </row>
    <row r="772" ht="16.5" customHeight="1">
      <c r="G772" s="62"/>
      <c r="K772" s="21"/>
      <c r="L772" s="21"/>
      <c r="M772" s="23"/>
      <c r="N772" s="24"/>
      <c r="O772" s="24"/>
      <c r="P772" s="24"/>
    </row>
    <row r="773" ht="16.5" customHeight="1">
      <c r="G773" s="62"/>
      <c r="K773" s="21"/>
      <c r="L773" s="21"/>
      <c r="M773" s="23"/>
      <c r="N773" s="24"/>
      <c r="O773" s="24"/>
      <c r="P773" s="24"/>
    </row>
    <row r="774" ht="16.5" customHeight="1">
      <c r="G774" s="62"/>
      <c r="K774" s="21"/>
      <c r="L774" s="21"/>
      <c r="M774" s="23"/>
      <c r="N774" s="24"/>
      <c r="O774" s="24"/>
      <c r="P774" s="24"/>
    </row>
    <row r="775" ht="16.5" customHeight="1">
      <c r="G775" s="62"/>
      <c r="K775" s="21"/>
      <c r="L775" s="21"/>
      <c r="M775" s="23"/>
      <c r="N775" s="24"/>
      <c r="O775" s="24"/>
      <c r="P775" s="24"/>
    </row>
    <row r="776" ht="16.5" customHeight="1">
      <c r="G776" s="62"/>
      <c r="K776" s="21"/>
      <c r="L776" s="21"/>
      <c r="M776" s="23"/>
      <c r="N776" s="24"/>
      <c r="O776" s="24"/>
      <c r="P776" s="24"/>
    </row>
    <row r="777" ht="16.5" customHeight="1">
      <c r="G777" s="62"/>
      <c r="K777" s="21"/>
      <c r="L777" s="21"/>
      <c r="M777" s="23"/>
      <c r="N777" s="24"/>
      <c r="O777" s="24"/>
      <c r="P777" s="24"/>
    </row>
    <row r="778" ht="16.5" customHeight="1">
      <c r="G778" s="62"/>
      <c r="K778" s="21"/>
      <c r="L778" s="21"/>
      <c r="M778" s="23"/>
      <c r="N778" s="24"/>
      <c r="O778" s="24"/>
      <c r="P778" s="24"/>
    </row>
    <row r="779" ht="16.5" customHeight="1">
      <c r="G779" s="62"/>
      <c r="K779" s="21"/>
      <c r="L779" s="21"/>
      <c r="M779" s="23"/>
      <c r="N779" s="24"/>
      <c r="O779" s="24"/>
      <c r="P779" s="24"/>
    </row>
    <row r="780" ht="16.5" customHeight="1">
      <c r="G780" s="62"/>
      <c r="K780" s="21"/>
      <c r="L780" s="21"/>
      <c r="M780" s="23"/>
      <c r="N780" s="24"/>
      <c r="O780" s="24"/>
      <c r="P780" s="24"/>
    </row>
    <row r="781" ht="16.5" customHeight="1">
      <c r="G781" s="62"/>
      <c r="K781" s="21"/>
      <c r="L781" s="21"/>
      <c r="M781" s="23"/>
      <c r="N781" s="24"/>
      <c r="O781" s="24"/>
      <c r="P781" s="24"/>
    </row>
    <row r="782" ht="16.5" customHeight="1">
      <c r="G782" s="62"/>
      <c r="K782" s="21"/>
      <c r="L782" s="21"/>
      <c r="M782" s="23"/>
      <c r="N782" s="24"/>
      <c r="O782" s="24"/>
      <c r="P782" s="24"/>
    </row>
    <row r="783" ht="16.5" customHeight="1">
      <c r="G783" s="62"/>
      <c r="K783" s="21"/>
      <c r="L783" s="21"/>
      <c r="M783" s="23"/>
      <c r="N783" s="24"/>
      <c r="O783" s="24"/>
      <c r="P783" s="24"/>
    </row>
    <row r="784" ht="16.5" customHeight="1">
      <c r="G784" s="62"/>
      <c r="K784" s="21"/>
      <c r="L784" s="21"/>
      <c r="M784" s="23"/>
      <c r="N784" s="24"/>
      <c r="O784" s="24"/>
      <c r="P784" s="24"/>
    </row>
    <row r="785" ht="16.5" customHeight="1">
      <c r="G785" s="62"/>
      <c r="K785" s="21"/>
      <c r="L785" s="21"/>
      <c r="M785" s="23"/>
      <c r="N785" s="24"/>
      <c r="O785" s="24"/>
      <c r="P785" s="24"/>
    </row>
    <row r="786" ht="16.5" customHeight="1">
      <c r="G786" s="62"/>
      <c r="K786" s="21"/>
      <c r="L786" s="21"/>
      <c r="M786" s="23"/>
      <c r="N786" s="24"/>
      <c r="O786" s="24"/>
      <c r="P786" s="24"/>
    </row>
    <row r="787" ht="16.5" customHeight="1">
      <c r="G787" s="62"/>
      <c r="K787" s="21"/>
      <c r="L787" s="21"/>
      <c r="M787" s="23"/>
      <c r="N787" s="24"/>
      <c r="O787" s="24"/>
      <c r="P787" s="24"/>
    </row>
    <row r="788" ht="16.5" customHeight="1">
      <c r="G788" s="62"/>
      <c r="K788" s="21"/>
      <c r="L788" s="21"/>
      <c r="M788" s="23"/>
      <c r="N788" s="24"/>
      <c r="O788" s="24"/>
      <c r="P788" s="24"/>
    </row>
    <row r="789" ht="16.5" customHeight="1">
      <c r="G789" s="62"/>
      <c r="K789" s="21"/>
      <c r="L789" s="21"/>
      <c r="M789" s="23"/>
      <c r="N789" s="24"/>
      <c r="O789" s="24"/>
      <c r="P789" s="24"/>
    </row>
    <row r="790" ht="16.5" customHeight="1">
      <c r="G790" s="62"/>
      <c r="K790" s="21"/>
      <c r="L790" s="21"/>
      <c r="M790" s="23"/>
      <c r="N790" s="24"/>
      <c r="O790" s="24"/>
      <c r="P790" s="24"/>
    </row>
    <row r="791" ht="16.5" customHeight="1">
      <c r="G791" s="62"/>
      <c r="K791" s="21"/>
      <c r="L791" s="21"/>
      <c r="M791" s="23"/>
      <c r="N791" s="24"/>
      <c r="O791" s="24"/>
      <c r="P791" s="24"/>
    </row>
    <row r="792" ht="16.5" customHeight="1">
      <c r="G792" s="62"/>
      <c r="K792" s="21"/>
      <c r="L792" s="21"/>
      <c r="M792" s="23"/>
      <c r="N792" s="24"/>
      <c r="O792" s="24"/>
      <c r="P792" s="24"/>
    </row>
    <row r="793" ht="16.5" customHeight="1">
      <c r="G793" s="62"/>
      <c r="K793" s="21"/>
      <c r="L793" s="21"/>
      <c r="M793" s="23"/>
      <c r="N793" s="24"/>
      <c r="O793" s="24"/>
      <c r="P793" s="24"/>
    </row>
    <row r="794" ht="16.5" customHeight="1">
      <c r="G794" s="62"/>
      <c r="K794" s="21"/>
      <c r="L794" s="21"/>
      <c r="M794" s="23"/>
      <c r="N794" s="24"/>
      <c r="O794" s="24"/>
      <c r="P794" s="24"/>
    </row>
    <row r="795" ht="16.5" customHeight="1">
      <c r="G795" s="62"/>
      <c r="K795" s="21"/>
      <c r="L795" s="21"/>
      <c r="M795" s="23"/>
      <c r="N795" s="24"/>
      <c r="O795" s="24"/>
      <c r="P795" s="24"/>
    </row>
    <row r="796" ht="16.5" customHeight="1">
      <c r="G796" s="62"/>
      <c r="K796" s="21"/>
      <c r="L796" s="21"/>
      <c r="M796" s="23"/>
      <c r="N796" s="24"/>
      <c r="O796" s="24"/>
      <c r="P796" s="24"/>
    </row>
    <row r="797" ht="16.5" customHeight="1">
      <c r="G797" s="62"/>
      <c r="K797" s="21"/>
      <c r="L797" s="21"/>
      <c r="M797" s="23"/>
      <c r="N797" s="24"/>
      <c r="O797" s="24"/>
      <c r="P797" s="24"/>
    </row>
    <row r="798" ht="16.5" customHeight="1">
      <c r="G798" s="62"/>
      <c r="K798" s="21"/>
      <c r="L798" s="21"/>
      <c r="M798" s="23"/>
      <c r="N798" s="24"/>
      <c r="O798" s="24"/>
      <c r="P798" s="24"/>
    </row>
    <row r="799" ht="16.5" customHeight="1">
      <c r="G799" s="62"/>
      <c r="K799" s="21"/>
      <c r="L799" s="21"/>
      <c r="M799" s="23"/>
      <c r="N799" s="24"/>
      <c r="O799" s="24"/>
      <c r="P799" s="24"/>
    </row>
    <row r="800" ht="16.5" customHeight="1">
      <c r="G800" s="62"/>
      <c r="K800" s="21"/>
      <c r="L800" s="21"/>
      <c r="M800" s="23"/>
      <c r="N800" s="24"/>
      <c r="O800" s="24"/>
      <c r="P800" s="24"/>
    </row>
    <row r="801" ht="16.5" customHeight="1">
      <c r="G801" s="62"/>
      <c r="K801" s="21"/>
      <c r="L801" s="21"/>
      <c r="M801" s="23"/>
      <c r="N801" s="24"/>
      <c r="O801" s="24"/>
      <c r="P801" s="24"/>
    </row>
    <row r="802" ht="16.5" customHeight="1">
      <c r="G802" s="62"/>
      <c r="K802" s="21"/>
      <c r="L802" s="21"/>
      <c r="M802" s="23"/>
      <c r="N802" s="24"/>
      <c r="O802" s="24"/>
      <c r="P802" s="24"/>
    </row>
    <row r="803" ht="16.5" customHeight="1">
      <c r="G803" s="62"/>
      <c r="K803" s="21"/>
      <c r="L803" s="21"/>
      <c r="M803" s="23"/>
      <c r="N803" s="24"/>
      <c r="O803" s="24"/>
      <c r="P803" s="24"/>
    </row>
    <row r="804" ht="16.5" customHeight="1">
      <c r="G804" s="62"/>
      <c r="K804" s="21"/>
      <c r="L804" s="21"/>
      <c r="M804" s="23"/>
      <c r="N804" s="24"/>
      <c r="O804" s="24"/>
      <c r="P804" s="24"/>
    </row>
    <row r="805" ht="16.5" customHeight="1">
      <c r="G805" s="62"/>
      <c r="K805" s="21"/>
      <c r="L805" s="21"/>
      <c r="M805" s="23"/>
      <c r="N805" s="24"/>
      <c r="O805" s="24"/>
      <c r="P805" s="24"/>
    </row>
    <row r="806" ht="16.5" customHeight="1">
      <c r="G806" s="62"/>
      <c r="K806" s="21"/>
      <c r="L806" s="21"/>
      <c r="M806" s="23"/>
      <c r="N806" s="24"/>
      <c r="O806" s="24"/>
      <c r="P806" s="24"/>
    </row>
    <row r="807" ht="16.5" customHeight="1">
      <c r="G807" s="62"/>
      <c r="K807" s="21"/>
      <c r="L807" s="21"/>
      <c r="M807" s="23"/>
      <c r="N807" s="24"/>
      <c r="O807" s="24"/>
      <c r="P807" s="24"/>
    </row>
    <row r="808" ht="16.5" customHeight="1">
      <c r="G808" s="62"/>
      <c r="K808" s="21"/>
      <c r="L808" s="21"/>
      <c r="M808" s="23"/>
      <c r="N808" s="24"/>
      <c r="O808" s="24"/>
      <c r="P808" s="24"/>
    </row>
    <row r="809" ht="16.5" customHeight="1">
      <c r="G809" s="62"/>
      <c r="K809" s="21"/>
      <c r="L809" s="21"/>
      <c r="M809" s="23"/>
      <c r="N809" s="24"/>
      <c r="O809" s="24"/>
      <c r="P809" s="24"/>
    </row>
    <row r="810" ht="16.5" customHeight="1">
      <c r="G810" s="62"/>
      <c r="K810" s="21"/>
      <c r="L810" s="21"/>
      <c r="M810" s="23"/>
      <c r="N810" s="24"/>
      <c r="O810" s="24"/>
      <c r="P810" s="24"/>
    </row>
    <row r="811" ht="16.5" customHeight="1">
      <c r="G811" s="62"/>
      <c r="K811" s="21"/>
      <c r="L811" s="21"/>
      <c r="M811" s="23"/>
      <c r="N811" s="24"/>
      <c r="O811" s="24"/>
      <c r="P811" s="24"/>
    </row>
    <row r="812" ht="16.5" customHeight="1">
      <c r="G812" s="62"/>
      <c r="K812" s="21"/>
      <c r="L812" s="21"/>
      <c r="M812" s="23"/>
      <c r="N812" s="24"/>
      <c r="O812" s="24"/>
      <c r="P812" s="24"/>
    </row>
    <row r="813" ht="16.5" customHeight="1">
      <c r="G813" s="62"/>
      <c r="K813" s="21"/>
      <c r="L813" s="21"/>
      <c r="M813" s="23"/>
      <c r="N813" s="24"/>
      <c r="O813" s="24"/>
      <c r="P813" s="24"/>
    </row>
    <row r="814" ht="16.5" customHeight="1">
      <c r="G814" s="62"/>
      <c r="K814" s="21"/>
      <c r="L814" s="21"/>
      <c r="M814" s="23"/>
      <c r="N814" s="24"/>
      <c r="O814" s="24"/>
      <c r="P814" s="24"/>
    </row>
    <row r="815" ht="16.5" customHeight="1">
      <c r="G815" s="62"/>
      <c r="K815" s="21"/>
      <c r="L815" s="21"/>
      <c r="M815" s="23"/>
      <c r="N815" s="24"/>
      <c r="O815" s="24"/>
      <c r="P815" s="24"/>
    </row>
    <row r="816" ht="16.5" customHeight="1">
      <c r="G816" s="62"/>
      <c r="K816" s="21"/>
      <c r="L816" s="21"/>
      <c r="M816" s="23"/>
      <c r="N816" s="24"/>
      <c r="O816" s="24"/>
      <c r="P816" s="24"/>
    </row>
    <row r="817" ht="16.5" customHeight="1">
      <c r="G817" s="62"/>
      <c r="K817" s="21"/>
      <c r="L817" s="21"/>
      <c r="M817" s="23"/>
      <c r="N817" s="24"/>
      <c r="O817" s="24"/>
      <c r="P817" s="24"/>
    </row>
    <row r="818" ht="16.5" customHeight="1">
      <c r="G818" s="62"/>
      <c r="K818" s="21"/>
      <c r="L818" s="21"/>
      <c r="M818" s="23"/>
      <c r="N818" s="24"/>
      <c r="O818" s="24"/>
      <c r="P818" s="24"/>
    </row>
    <row r="819" ht="16.5" customHeight="1">
      <c r="G819" s="62"/>
      <c r="K819" s="21"/>
      <c r="L819" s="21"/>
      <c r="M819" s="23"/>
      <c r="N819" s="24"/>
      <c r="O819" s="24"/>
      <c r="P819" s="24"/>
    </row>
    <row r="820" ht="16.5" customHeight="1">
      <c r="G820" s="62"/>
      <c r="K820" s="21"/>
      <c r="L820" s="21"/>
      <c r="M820" s="23"/>
      <c r="N820" s="24"/>
      <c r="O820" s="24"/>
      <c r="P820" s="24"/>
    </row>
    <row r="821" ht="16.5" customHeight="1">
      <c r="G821" s="62"/>
      <c r="K821" s="21"/>
      <c r="L821" s="21"/>
      <c r="M821" s="23"/>
      <c r="N821" s="24"/>
      <c r="O821" s="24"/>
      <c r="P821" s="24"/>
    </row>
    <row r="822" ht="16.5" customHeight="1">
      <c r="G822" s="62"/>
      <c r="K822" s="21"/>
      <c r="L822" s="21"/>
      <c r="M822" s="23"/>
      <c r="N822" s="24"/>
      <c r="O822" s="24"/>
      <c r="P822" s="24"/>
    </row>
    <row r="823" ht="16.5" customHeight="1">
      <c r="G823" s="62"/>
      <c r="K823" s="21"/>
      <c r="L823" s="21"/>
      <c r="M823" s="23"/>
      <c r="N823" s="24"/>
      <c r="O823" s="24"/>
      <c r="P823" s="24"/>
    </row>
    <row r="824" ht="16.5" customHeight="1">
      <c r="G824" s="62"/>
      <c r="K824" s="21"/>
      <c r="L824" s="21"/>
      <c r="M824" s="23"/>
      <c r="N824" s="24"/>
      <c r="O824" s="24"/>
      <c r="P824" s="24"/>
    </row>
    <row r="825" ht="16.5" customHeight="1">
      <c r="G825" s="62"/>
      <c r="K825" s="21"/>
      <c r="L825" s="21"/>
      <c r="M825" s="23"/>
      <c r="N825" s="24"/>
      <c r="O825" s="24"/>
      <c r="P825" s="24"/>
    </row>
    <row r="826" ht="16.5" customHeight="1">
      <c r="G826" s="62"/>
      <c r="K826" s="21"/>
      <c r="L826" s="21"/>
      <c r="M826" s="23"/>
      <c r="N826" s="24"/>
      <c r="O826" s="24"/>
      <c r="P826" s="24"/>
    </row>
    <row r="827" ht="16.5" customHeight="1">
      <c r="G827" s="62"/>
      <c r="K827" s="21"/>
      <c r="L827" s="21"/>
      <c r="M827" s="23"/>
      <c r="N827" s="24"/>
      <c r="O827" s="24"/>
      <c r="P827" s="24"/>
    </row>
    <row r="828" ht="16.5" customHeight="1">
      <c r="G828" s="62"/>
      <c r="K828" s="21"/>
      <c r="L828" s="21"/>
      <c r="M828" s="23"/>
      <c r="N828" s="24"/>
      <c r="O828" s="24"/>
      <c r="P828" s="24"/>
    </row>
    <row r="829" ht="16.5" customHeight="1">
      <c r="G829" s="62"/>
      <c r="K829" s="21"/>
      <c r="L829" s="21"/>
      <c r="M829" s="23"/>
      <c r="N829" s="24"/>
      <c r="O829" s="24"/>
      <c r="P829" s="24"/>
    </row>
    <row r="830" ht="16.5" customHeight="1">
      <c r="G830" s="62"/>
      <c r="K830" s="21"/>
      <c r="L830" s="21"/>
      <c r="M830" s="23"/>
      <c r="N830" s="24"/>
      <c r="O830" s="24"/>
      <c r="P830" s="24"/>
    </row>
    <row r="831" ht="16.5" customHeight="1">
      <c r="G831" s="62"/>
      <c r="K831" s="21"/>
      <c r="L831" s="21"/>
      <c r="M831" s="23"/>
      <c r="N831" s="24"/>
      <c r="O831" s="24"/>
      <c r="P831" s="24"/>
    </row>
    <row r="832" ht="16.5" customHeight="1">
      <c r="G832" s="62"/>
      <c r="K832" s="21"/>
      <c r="L832" s="21"/>
      <c r="M832" s="23"/>
      <c r="N832" s="24"/>
      <c r="O832" s="24"/>
      <c r="P832" s="24"/>
    </row>
    <row r="833" ht="16.5" customHeight="1">
      <c r="G833" s="62"/>
      <c r="K833" s="21"/>
      <c r="L833" s="21"/>
      <c r="M833" s="23"/>
      <c r="N833" s="24"/>
      <c r="O833" s="24"/>
      <c r="P833" s="24"/>
    </row>
    <row r="834" ht="16.5" customHeight="1">
      <c r="G834" s="62"/>
      <c r="K834" s="21"/>
      <c r="L834" s="21"/>
      <c r="M834" s="23"/>
      <c r="N834" s="24"/>
      <c r="O834" s="24"/>
      <c r="P834" s="24"/>
    </row>
    <row r="835" ht="16.5" customHeight="1">
      <c r="G835" s="62"/>
      <c r="K835" s="21"/>
      <c r="L835" s="21"/>
      <c r="M835" s="23"/>
      <c r="N835" s="24"/>
      <c r="O835" s="24"/>
      <c r="P835" s="24"/>
    </row>
    <row r="836" ht="16.5" customHeight="1">
      <c r="G836" s="62"/>
      <c r="K836" s="21"/>
      <c r="L836" s="21"/>
      <c r="M836" s="23"/>
      <c r="N836" s="24"/>
      <c r="O836" s="24"/>
      <c r="P836" s="24"/>
    </row>
    <row r="837" ht="16.5" customHeight="1">
      <c r="G837" s="62"/>
      <c r="K837" s="21"/>
      <c r="L837" s="21"/>
      <c r="M837" s="23"/>
      <c r="N837" s="24"/>
      <c r="O837" s="24"/>
      <c r="P837" s="24"/>
    </row>
    <row r="838" ht="16.5" customHeight="1">
      <c r="G838" s="62"/>
      <c r="K838" s="21"/>
      <c r="L838" s="21"/>
      <c r="M838" s="23"/>
      <c r="N838" s="24"/>
      <c r="O838" s="24"/>
      <c r="P838" s="24"/>
    </row>
    <row r="839" ht="16.5" customHeight="1">
      <c r="G839" s="62"/>
      <c r="K839" s="21"/>
      <c r="L839" s="21"/>
      <c r="M839" s="23"/>
      <c r="N839" s="24"/>
      <c r="O839" s="24"/>
      <c r="P839" s="24"/>
    </row>
    <row r="840" ht="16.5" customHeight="1">
      <c r="G840" s="62"/>
      <c r="K840" s="21"/>
      <c r="L840" s="21"/>
      <c r="M840" s="23"/>
      <c r="N840" s="24"/>
      <c r="O840" s="24"/>
      <c r="P840" s="24"/>
    </row>
    <row r="841" ht="16.5" customHeight="1">
      <c r="G841" s="62"/>
      <c r="K841" s="21"/>
      <c r="L841" s="21"/>
      <c r="M841" s="23"/>
      <c r="N841" s="24"/>
      <c r="O841" s="24"/>
      <c r="P841" s="24"/>
    </row>
    <row r="842" ht="16.5" customHeight="1">
      <c r="G842" s="62"/>
      <c r="K842" s="21"/>
      <c r="L842" s="21"/>
      <c r="M842" s="23"/>
      <c r="N842" s="24"/>
      <c r="O842" s="24"/>
      <c r="P842" s="24"/>
    </row>
    <row r="843" ht="16.5" customHeight="1">
      <c r="G843" s="62"/>
      <c r="K843" s="21"/>
      <c r="L843" s="21"/>
      <c r="M843" s="23"/>
      <c r="N843" s="24"/>
      <c r="O843" s="24"/>
      <c r="P843" s="24"/>
    </row>
    <row r="844" ht="16.5" customHeight="1">
      <c r="G844" s="62"/>
      <c r="K844" s="21"/>
      <c r="L844" s="21"/>
      <c r="M844" s="23"/>
      <c r="N844" s="24"/>
      <c r="O844" s="24"/>
      <c r="P844" s="24"/>
    </row>
    <row r="845" ht="16.5" customHeight="1">
      <c r="G845" s="62"/>
      <c r="K845" s="21"/>
      <c r="L845" s="21"/>
      <c r="M845" s="23"/>
      <c r="N845" s="24"/>
      <c r="O845" s="24"/>
      <c r="P845" s="24"/>
    </row>
    <row r="846" ht="16.5" customHeight="1">
      <c r="G846" s="62"/>
      <c r="K846" s="21"/>
      <c r="L846" s="21"/>
      <c r="M846" s="23"/>
      <c r="N846" s="24"/>
      <c r="O846" s="24"/>
      <c r="P846" s="24"/>
    </row>
    <row r="847" ht="16.5" customHeight="1">
      <c r="G847" s="62"/>
      <c r="K847" s="21"/>
      <c r="L847" s="21"/>
      <c r="M847" s="23"/>
      <c r="N847" s="24"/>
      <c r="O847" s="24"/>
      <c r="P847" s="24"/>
    </row>
    <row r="848" ht="16.5" customHeight="1">
      <c r="G848" s="62"/>
      <c r="K848" s="21"/>
      <c r="L848" s="21"/>
      <c r="M848" s="23"/>
      <c r="N848" s="24"/>
      <c r="O848" s="24"/>
      <c r="P848" s="24"/>
    </row>
    <row r="849" ht="16.5" customHeight="1">
      <c r="G849" s="62"/>
      <c r="K849" s="21"/>
      <c r="L849" s="21"/>
      <c r="M849" s="23"/>
      <c r="N849" s="24"/>
      <c r="O849" s="24"/>
      <c r="P849" s="24"/>
    </row>
    <row r="850" ht="16.5" customHeight="1">
      <c r="G850" s="62"/>
      <c r="K850" s="21"/>
      <c r="L850" s="21"/>
      <c r="M850" s="23"/>
      <c r="N850" s="24"/>
      <c r="O850" s="24"/>
      <c r="P850" s="24"/>
    </row>
    <row r="851" ht="16.5" customHeight="1">
      <c r="G851" s="62"/>
      <c r="K851" s="21"/>
      <c r="L851" s="21"/>
      <c r="M851" s="23"/>
      <c r="N851" s="24"/>
      <c r="O851" s="24"/>
      <c r="P851" s="24"/>
    </row>
    <row r="852" ht="16.5" customHeight="1">
      <c r="G852" s="62"/>
      <c r="K852" s="21"/>
      <c r="L852" s="21"/>
      <c r="M852" s="23"/>
      <c r="N852" s="24"/>
      <c r="O852" s="24"/>
      <c r="P852" s="24"/>
    </row>
    <row r="853" ht="16.5" customHeight="1">
      <c r="G853" s="62"/>
      <c r="K853" s="21"/>
      <c r="L853" s="21"/>
      <c r="M853" s="23"/>
      <c r="N853" s="24"/>
      <c r="O853" s="24"/>
      <c r="P853" s="24"/>
    </row>
    <row r="854" ht="16.5" customHeight="1">
      <c r="G854" s="62"/>
      <c r="K854" s="21"/>
      <c r="L854" s="21"/>
      <c r="M854" s="23"/>
      <c r="N854" s="24"/>
      <c r="O854" s="24"/>
      <c r="P854" s="24"/>
    </row>
    <row r="855" ht="16.5" customHeight="1">
      <c r="G855" s="62"/>
      <c r="K855" s="21"/>
      <c r="L855" s="21"/>
      <c r="M855" s="23"/>
      <c r="N855" s="24"/>
      <c r="O855" s="24"/>
      <c r="P855" s="24"/>
    </row>
    <row r="856" ht="16.5" customHeight="1">
      <c r="G856" s="62"/>
      <c r="K856" s="21"/>
      <c r="L856" s="21"/>
      <c r="M856" s="23"/>
      <c r="N856" s="24"/>
      <c r="O856" s="24"/>
      <c r="P856" s="24"/>
    </row>
    <row r="857" ht="16.5" customHeight="1">
      <c r="G857" s="62"/>
      <c r="K857" s="21"/>
      <c r="L857" s="21"/>
      <c r="M857" s="23"/>
      <c r="N857" s="24"/>
      <c r="O857" s="24"/>
      <c r="P857" s="24"/>
    </row>
    <row r="858" ht="16.5" customHeight="1">
      <c r="G858" s="62"/>
      <c r="K858" s="21"/>
      <c r="L858" s="21"/>
      <c r="M858" s="23"/>
      <c r="N858" s="24"/>
      <c r="O858" s="24"/>
      <c r="P858" s="24"/>
    </row>
    <row r="859" ht="16.5" customHeight="1">
      <c r="G859" s="62"/>
      <c r="K859" s="21"/>
      <c r="L859" s="21"/>
      <c r="M859" s="23"/>
      <c r="N859" s="24"/>
      <c r="O859" s="24"/>
      <c r="P859" s="24"/>
    </row>
    <row r="860" ht="16.5" customHeight="1">
      <c r="G860" s="62"/>
      <c r="K860" s="21"/>
      <c r="L860" s="21"/>
      <c r="M860" s="23"/>
      <c r="N860" s="24"/>
      <c r="O860" s="24"/>
      <c r="P860" s="24"/>
    </row>
    <row r="861" ht="16.5" customHeight="1">
      <c r="G861" s="62"/>
      <c r="K861" s="21"/>
      <c r="L861" s="21"/>
      <c r="M861" s="23"/>
      <c r="N861" s="24"/>
      <c r="O861" s="24"/>
      <c r="P861" s="24"/>
    </row>
    <row r="862" ht="16.5" customHeight="1">
      <c r="G862" s="62"/>
      <c r="K862" s="21"/>
      <c r="L862" s="21"/>
      <c r="M862" s="23"/>
      <c r="N862" s="24"/>
      <c r="O862" s="24"/>
      <c r="P862" s="24"/>
    </row>
    <row r="863" ht="16.5" customHeight="1">
      <c r="G863" s="62"/>
      <c r="K863" s="21"/>
      <c r="L863" s="21"/>
      <c r="M863" s="23"/>
      <c r="N863" s="24"/>
      <c r="O863" s="24"/>
      <c r="P863" s="24"/>
    </row>
    <row r="864" ht="16.5" customHeight="1">
      <c r="G864" s="62"/>
      <c r="K864" s="21"/>
      <c r="L864" s="21"/>
      <c r="M864" s="23"/>
      <c r="N864" s="24"/>
      <c r="O864" s="24"/>
      <c r="P864" s="24"/>
    </row>
    <row r="865" ht="16.5" customHeight="1">
      <c r="G865" s="62"/>
      <c r="K865" s="21"/>
      <c r="L865" s="21"/>
      <c r="M865" s="23"/>
      <c r="N865" s="24"/>
      <c r="O865" s="24"/>
      <c r="P865" s="24"/>
    </row>
    <row r="866" ht="16.5" customHeight="1">
      <c r="G866" s="62"/>
      <c r="K866" s="21"/>
      <c r="L866" s="21"/>
      <c r="M866" s="23"/>
      <c r="N866" s="24"/>
      <c r="O866" s="24"/>
      <c r="P866" s="24"/>
    </row>
    <row r="867" ht="16.5" customHeight="1">
      <c r="G867" s="62"/>
      <c r="K867" s="21"/>
      <c r="L867" s="21"/>
      <c r="M867" s="23"/>
      <c r="N867" s="24"/>
      <c r="O867" s="24"/>
      <c r="P867" s="24"/>
    </row>
    <row r="868" ht="16.5" customHeight="1">
      <c r="G868" s="62"/>
      <c r="K868" s="21"/>
      <c r="L868" s="21"/>
      <c r="M868" s="23"/>
      <c r="N868" s="24"/>
      <c r="O868" s="24"/>
      <c r="P868" s="24"/>
    </row>
    <row r="869" ht="16.5" customHeight="1">
      <c r="G869" s="62"/>
      <c r="K869" s="21"/>
      <c r="L869" s="21"/>
      <c r="M869" s="23"/>
      <c r="N869" s="24"/>
      <c r="O869" s="24"/>
      <c r="P869" s="24"/>
    </row>
    <row r="870" ht="16.5" customHeight="1">
      <c r="G870" s="62"/>
      <c r="K870" s="21"/>
      <c r="L870" s="21"/>
      <c r="M870" s="23"/>
      <c r="N870" s="24"/>
      <c r="O870" s="24"/>
      <c r="P870" s="24"/>
    </row>
    <row r="871" ht="16.5" customHeight="1">
      <c r="G871" s="62"/>
      <c r="K871" s="21"/>
      <c r="L871" s="21"/>
      <c r="M871" s="23"/>
      <c r="N871" s="24"/>
      <c r="O871" s="24"/>
      <c r="P871" s="24"/>
    </row>
    <row r="872" ht="16.5" customHeight="1">
      <c r="G872" s="62"/>
      <c r="K872" s="21"/>
      <c r="L872" s="21"/>
      <c r="M872" s="23"/>
      <c r="N872" s="24"/>
      <c r="O872" s="24"/>
      <c r="P872" s="24"/>
    </row>
    <row r="873" ht="16.5" customHeight="1">
      <c r="G873" s="62"/>
      <c r="K873" s="21"/>
      <c r="L873" s="21"/>
      <c r="M873" s="23"/>
      <c r="N873" s="24"/>
      <c r="O873" s="24"/>
      <c r="P873" s="24"/>
    </row>
    <row r="874" ht="16.5" customHeight="1">
      <c r="G874" s="62"/>
      <c r="K874" s="21"/>
      <c r="L874" s="21"/>
      <c r="M874" s="23"/>
      <c r="N874" s="24"/>
      <c r="O874" s="24"/>
      <c r="P874" s="24"/>
    </row>
    <row r="875" ht="16.5" customHeight="1">
      <c r="G875" s="62"/>
      <c r="K875" s="21"/>
      <c r="L875" s="21"/>
      <c r="M875" s="23"/>
      <c r="N875" s="24"/>
      <c r="O875" s="24"/>
      <c r="P875" s="24"/>
    </row>
    <row r="876" ht="16.5" customHeight="1">
      <c r="G876" s="62"/>
      <c r="K876" s="21"/>
      <c r="L876" s="21"/>
      <c r="M876" s="23"/>
      <c r="N876" s="24"/>
      <c r="O876" s="24"/>
      <c r="P876" s="24"/>
    </row>
    <row r="877" ht="16.5" customHeight="1">
      <c r="G877" s="62"/>
      <c r="K877" s="21"/>
      <c r="L877" s="21"/>
      <c r="M877" s="23"/>
      <c r="N877" s="24"/>
      <c r="O877" s="24"/>
      <c r="P877" s="24"/>
    </row>
    <row r="878" ht="16.5" customHeight="1">
      <c r="G878" s="62"/>
      <c r="K878" s="21"/>
      <c r="L878" s="21"/>
      <c r="M878" s="23"/>
      <c r="N878" s="24"/>
      <c r="O878" s="24"/>
      <c r="P878" s="24"/>
    </row>
    <row r="879" ht="16.5" customHeight="1">
      <c r="G879" s="62"/>
      <c r="K879" s="21"/>
      <c r="L879" s="21"/>
      <c r="M879" s="23"/>
      <c r="N879" s="24"/>
      <c r="O879" s="24"/>
      <c r="P879" s="24"/>
    </row>
    <row r="880" ht="16.5" customHeight="1">
      <c r="G880" s="62"/>
      <c r="K880" s="21"/>
      <c r="L880" s="21"/>
      <c r="M880" s="23"/>
      <c r="N880" s="24"/>
      <c r="O880" s="24"/>
      <c r="P880" s="24"/>
    </row>
    <row r="881" ht="16.5" customHeight="1">
      <c r="G881" s="62"/>
      <c r="K881" s="21"/>
      <c r="L881" s="21"/>
      <c r="M881" s="23"/>
      <c r="N881" s="24"/>
      <c r="O881" s="24"/>
      <c r="P881" s="24"/>
    </row>
    <row r="882" ht="16.5" customHeight="1">
      <c r="G882" s="62"/>
      <c r="K882" s="21"/>
      <c r="L882" s="21"/>
      <c r="M882" s="23"/>
      <c r="N882" s="24"/>
      <c r="O882" s="24"/>
      <c r="P882" s="24"/>
    </row>
    <row r="883" ht="16.5" customHeight="1">
      <c r="G883" s="62"/>
      <c r="K883" s="21"/>
      <c r="L883" s="21"/>
      <c r="M883" s="23"/>
      <c r="N883" s="24"/>
      <c r="O883" s="24"/>
      <c r="P883" s="24"/>
    </row>
    <row r="884" ht="16.5" customHeight="1">
      <c r="G884" s="62"/>
      <c r="K884" s="21"/>
      <c r="L884" s="21"/>
      <c r="M884" s="23"/>
      <c r="N884" s="24"/>
      <c r="O884" s="24"/>
      <c r="P884" s="24"/>
    </row>
    <row r="885" ht="16.5" customHeight="1">
      <c r="G885" s="62"/>
      <c r="K885" s="21"/>
      <c r="L885" s="21"/>
      <c r="M885" s="23"/>
      <c r="N885" s="24"/>
      <c r="O885" s="24"/>
      <c r="P885" s="24"/>
    </row>
    <row r="886" ht="16.5" customHeight="1">
      <c r="G886" s="62"/>
      <c r="K886" s="21"/>
      <c r="L886" s="21"/>
      <c r="M886" s="23"/>
      <c r="N886" s="24"/>
      <c r="O886" s="24"/>
      <c r="P886" s="24"/>
    </row>
    <row r="887" ht="16.5" customHeight="1">
      <c r="G887" s="62"/>
      <c r="K887" s="21"/>
      <c r="L887" s="21"/>
      <c r="M887" s="23"/>
      <c r="N887" s="24"/>
      <c r="O887" s="24"/>
      <c r="P887" s="24"/>
    </row>
    <row r="888" ht="16.5" customHeight="1">
      <c r="G888" s="62"/>
      <c r="K888" s="21"/>
      <c r="L888" s="21"/>
      <c r="M888" s="23"/>
      <c r="N888" s="24"/>
      <c r="O888" s="24"/>
      <c r="P888" s="24"/>
    </row>
    <row r="889" ht="16.5" customHeight="1">
      <c r="G889" s="62"/>
      <c r="K889" s="21"/>
      <c r="L889" s="21"/>
      <c r="M889" s="23"/>
      <c r="N889" s="24"/>
      <c r="O889" s="24"/>
      <c r="P889" s="24"/>
    </row>
    <row r="890" ht="16.5" customHeight="1">
      <c r="G890" s="62"/>
      <c r="K890" s="21"/>
      <c r="L890" s="21"/>
      <c r="M890" s="23"/>
      <c r="N890" s="24"/>
      <c r="O890" s="24"/>
      <c r="P890" s="24"/>
    </row>
    <row r="891" ht="16.5" customHeight="1">
      <c r="G891" s="62"/>
      <c r="K891" s="21"/>
      <c r="L891" s="21"/>
      <c r="M891" s="23"/>
      <c r="N891" s="24"/>
      <c r="O891" s="24"/>
      <c r="P891" s="24"/>
    </row>
    <row r="892" ht="16.5" customHeight="1">
      <c r="G892" s="62"/>
      <c r="K892" s="21"/>
      <c r="L892" s="21"/>
      <c r="M892" s="23"/>
      <c r="N892" s="24"/>
      <c r="O892" s="24"/>
      <c r="P892" s="24"/>
    </row>
    <row r="893" ht="16.5" customHeight="1">
      <c r="G893" s="62"/>
      <c r="K893" s="21"/>
      <c r="L893" s="21"/>
      <c r="M893" s="23"/>
      <c r="N893" s="24"/>
      <c r="O893" s="24"/>
      <c r="P893" s="24"/>
    </row>
    <row r="894" ht="16.5" customHeight="1">
      <c r="G894" s="62"/>
      <c r="K894" s="21"/>
      <c r="L894" s="21"/>
      <c r="M894" s="23"/>
      <c r="N894" s="24"/>
      <c r="O894" s="24"/>
      <c r="P894" s="24"/>
    </row>
    <row r="895" ht="16.5" customHeight="1">
      <c r="G895" s="62"/>
      <c r="K895" s="21"/>
      <c r="L895" s="21"/>
      <c r="M895" s="23"/>
      <c r="N895" s="24"/>
      <c r="O895" s="24"/>
      <c r="P895" s="24"/>
    </row>
    <row r="896" ht="16.5" customHeight="1">
      <c r="G896" s="62"/>
      <c r="K896" s="21"/>
      <c r="L896" s="21"/>
      <c r="M896" s="23"/>
      <c r="N896" s="24"/>
      <c r="O896" s="24"/>
      <c r="P896" s="24"/>
    </row>
    <row r="897" ht="16.5" customHeight="1">
      <c r="G897" s="62"/>
      <c r="K897" s="21"/>
      <c r="L897" s="21"/>
      <c r="M897" s="23"/>
      <c r="N897" s="24"/>
      <c r="O897" s="24"/>
      <c r="P897" s="24"/>
    </row>
    <row r="898" ht="16.5" customHeight="1">
      <c r="G898" s="62"/>
      <c r="K898" s="21"/>
      <c r="L898" s="21"/>
      <c r="M898" s="23"/>
      <c r="N898" s="24"/>
      <c r="O898" s="24"/>
      <c r="P898" s="24"/>
    </row>
    <row r="899" ht="16.5" customHeight="1">
      <c r="G899" s="62"/>
      <c r="K899" s="21"/>
      <c r="L899" s="21"/>
      <c r="M899" s="23"/>
      <c r="N899" s="24"/>
      <c r="O899" s="24"/>
      <c r="P899" s="24"/>
    </row>
    <row r="900" ht="16.5" customHeight="1">
      <c r="G900" s="62"/>
      <c r="K900" s="21"/>
      <c r="L900" s="21"/>
      <c r="M900" s="23"/>
      <c r="N900" s="24"/>
      <c r="O900" s="24"/>
      <c r="P900" s="24"/>
    </row>
    <row r="901" ht="16.5" customHeight="1">
      <c r="G901" s="62"/>
      <c r="K901" s="21"/>
      <c r="L901" s="21"/>
      <c r="M901" s="23"/>
      <c r="N901" s="24"/>
      <c r="O901" s="24"/>
      <c r="P901" s="24"/>
    </row>
    <row r="902" ht="16.5" customHeight="1">
      <c r="G902" s="62"/>
      <c r="K902" s="21"/>
      <c r="L902" s="21"/>
      <c r="M902" s="23"/>
      <c r="N902" s="24"/>
      <c r="O902" s="24"/>
      <c r="P902" s="24"/>
    </row>
    <row r="903" ht="16.5" customHeight="1">
      <c r="G903" s="62"/>
      <c r="K903" s="21"/>
      <c r="L903" s="21"/>
      <c r="M903" s="23"/>
      <c r="N903" s="24"/>
      <c r="O903" s="24"/>
      <c r="P903" s="24"/>
    </row>
    <row r="904" ht="16.5" customHeight="1">
      <c r="G904" s="62"/>
      <c r="K904" s="21"/>
      <c r="L904" s="21"/>
      <c r="M904" s="23"/>
      <c r="N904" s="24"/>
      <c r="O904" s="24"/>
      <c r="P904" s="24"/>
    </row>
    <row r="905" ht="16.5" customHeight="1">
      <c r="G905" s="62"/>
      <c r="K905" s="21"/>
      <c r="L905" s="21"/>
      <c r="M905" s="23"/>
      <c r="N905" s="24"/>
      <c r="O905" s="24"/>
      <c r="P905" s="24"/>
    </row>
    <row r="906" ht="16.5" customHeight="1">
      <c r="G906" s="62"/>
      <c r="K906" s="21"/>
      <c r="L906" s="21"/>
      <c r="M906" s="23"/>
      <c r="N906" s="24"/>
      <c r="O906" s="24"/>
      <c r="P906" s="24"/>
    </row>
    <row r="907" ht="16.5" customHeight="1">
      <c r="G907" s="62"/>
      <c r="K907" s="21"/>
      <c r="L907" s="21"/>
      <c r="M907" s="23"/>
      <c r="N907" s="24"/>
      <c r="O907" s="24"/>
      <c r="P907" s="24"/>
    </row>
    <row r="908" ht="16.5" customHeight="1">
      <c r="G908" s="62"/>
      <c r="K908" s="21"/>
      <c r="L908" s="21"/>
      <c r="M908" s="23"/>
      <c r="N908" s="24"/>
      <c r="O908" s="24"/>
      <c r="P908" s="24"/>
    </row>
    <row r="909" ht="16.5" customHeight="1">
      <c r="G909" s="62"/>
      <c r="K909" s="21"/>
      <c r="L909" s="21"/>
      <c r="M909" s="23"/>
      <c r="N909" s="24"/>
      <c r="O909" s="24"/>
      <c r="P909" s="24"/>
    </row>
    <row r="910" ht="16.5" customHeight="1">
      <c r="G910" s="62"/>
      <c r="K910" s="21"/>
      <c r="L910" s="21"/>
      <c r="M910" s="23"/>
      <c r="N910" s="24"/>
      <c r="O910" s="24"/>
      <c r="P910" s="24"/>
    </row>
    <row r="911" ht="16.5" customHeight="1">
      <c r="G911" s="62"/>
      <c r="K911" s="21"/>
      <c r="L911" s="21"/>
      <c r="M911" s="23"/>
      <c r="N911" s="24"/>
      <c r="O911" s="24"/>
      <c r="P911" s="24"/>
    </row>
    <row r="912" ht="16.5" customHeight="1">
      <c r="G912" s="62"/>
      <c r="K912" s="21"/>
      <c r="L912" s="21"/>
      <c r="M912" s="23"/>
      <c r="N912" s="24"/>
      <c r="O912" s="24"/>
      <c r="P912" s="24"/>
    </row>
    <row r="913" ht="16.5" customHeight="1">
      <c r="G913" s="62"/>
      <c r="K913" s="21"/>
      <c r="L913" s="21"/>
      <c r="M913" s="23"/>
      <c r="N913" s="24"/>
      <c r="O913" s="24"/>
      <c r="P913" s="24"/>
    </row>
    <row r="914" ht="16.5" customHeight="1">
      <c r="G914" s="62"/>
      <c r="K914" s="21"/>
      <c r="L914" s="21"/>
      <c r="M914" s="23"/>
      <c r="N914" s="24"/>
      <c r="O914" s="24"/>
      <c r="P914" s="24"/>
    </row>
    <row r="915" ht="16.5" customHeight="1">
      <c r="G915" s="62"/>
      <c r="K915" s="21"/>
      <c r="L915" s="21"/>
      <c r="M915" s="23"/>
      <c r="N915" s="24"/>
      <c r="O915" s="24"/>
      <c r="P915" s="24"/>
    </row>
    <row r="916" ht="16.5" customHeight="1">
      <c r="G916" s="62"/>
      <c r="K916" s="21"/>
      <c r="L916" s="21"/>
      <c r="M916" s="23"/>
      <c r="N916" s="24"/>
      <c r="O916" s="24"/>
      <c r="P916" s="24"/>
    </row>
    <row r="917" ht="16.5" customHeight="1">
      <c r="G917" s="62"/>
      <c r="K917" s="21"/>
      <c r="L917" s="21"/>
      <c r="M917" s="23"/>
      <c r="N917" s="24"/>
      <c r="O917" s="24"/>
      <c r="P917" s="24"/>
    </row>
    <row r="918" ht="16.5" customHeight="1">
      <c r="G918" s="62"/>
      <c r="K918" s="21"/>
      <c r="L918" s="21"/>
      <c r="M918" s="23"/>
      <c r="N918" s="24"/>
      <c r="O918" s="24"/>
      <c r="P918" s="24"/>
    </row>
    <row r="919" ht="16.5" customHeight="1">
      <c r="G919" s="62"/>
      <c r="K919" s="21"/>
      <c r="L919" s="21"/>
      <c r="M919" s="23"/>
      <c r="N919" s="24"/>
      <c r="O919" s="24"/>
      <c r="P919" s="24"/>
    </row>
    <row r="920" ht="16.5" customHeight="1">
      <c r="G920" s="62"/>
      <c r="K920" s="21"/>
      <c r="L920" s="21"/>
      <c r="M920" s="23"/>
      <c r="N920" s="24"/>
      <c r="O920" s="24"/>
      <c r="P920" s="24"/>
    </row>
    <row r="921" ht="16.5" customHeight="1">
      <c r="G921" s="62"/>
      <c r="K921" s="21"/>
      <c r="L921" s="21"/>
      <c r="M921" s="23"/>
      <c r="N921" s="24"/>
      <c r="O921" s="24"/>
      <c r="P921" s="24"/>
    </row>
    <row r="922" ht="16.5" customHeight="1">
      <c r="G922" s="62"/>
      <c r="K922" s="21"/>
      <c r="L922" s="21"/>
      <c r="M922" s="23"/>
      <c r="N922" s="24"/>
      <c r="O922" s="24"/>
      <c r="P922" s="24"/>
    </row>
    <row r="923" ht="16.5" customHeight="1">
      <c r="G923" s="62"/>
      <c r="K923" s="21"/>
      <c r="L923" s="21"/>
      <c r="M923" s="23"/>
      <c r="N923" s="24"/>
      <c r="O923" s="24"/>
      <c r="P923" s="24"/>
    </row>
    <row r="924" ht="16.5" customHeight="1">
      <c r="G924" s="62"/>
      <c r="K924" s="21"/>
      <c r="L924" s="21"/>
      <c r="M924" s="23"/>
      <c r="N924" s="24"/>
      <c r="O924" s="24"/>
      <c r="P924" s="24"/>
    </row>
    <row r="925" ht="16.5" customHeight="1">
      <c r="G925" s="62"/>
      <c r="K925" s="21"/>
      <c r="L925" s="21"/>
      <c r="M925" s="23"/>
      <c r="N925" s="24"/>
      <c r="O925" s="24"/>
      <c r="P925" s="24"/>
    </row>
    <row r="926" ht="16.5" customHeight="1">
      <c r="G926" s="62"/>
      <c r="K926" s="21"/>
      <c r="L926" s="21"/>
      <c r="M926" s="23"/>
      <c r="N926" s="24"/>
      <c r="O926" s="24"/>
      <c r="P926" s="24"/>
    </row>
    <row r="927" ht="16.5" customHeight="1">
      <c r="G927" s="62"/>
      <c r="K927" s="21"/>
      <c r="L927" s="21"/>
      <c r="M927" s="23"/>
      <c r="N927" s="24"/>
      <c r="O927" s="24"/>
      <c r="P927" s="24"/>
    </row>
    <row r="928" ht="16.5" customHeight="1">
      <c r="G928" s="62"/>
      <c r="K928" s="21"/>
      <c r="L928" s="21"/>
      <c r="M928" s="23"/>
      <c r="N928" s="24"/>
      <c r="O928" s="24"/>
      <c r="P928" s="24"/>
    </row>
    <row r="929" ht="16.5" customHeight="1">
      <c r="G929" s="62"/>
      <c r="K929" s="21"/>
      <c r="L929" s="21"/>
      <c r="M929" s="23"/>
      <c r="N929" s="24"/>
      <c r="O929" s="24"/>
      <c r="P929" s="24"/>
    </row>
    <row r="930" ht="16.5" customHeight="1">
      <c r="G930" s="62"/>
      <c r="K930" s="21"/>
      <c r="L930" s="21"/>
      <c r="M930" s="23"/>
      <c r="N930" s="24"/>
      <c r="O930" s="24"/>
      <c r="P930" s="24"/>
    </row>
    <row r="931" ht="16.5" customHeight="1">
      <c r="G931" s="62"/>
      <c r="K931" s="21"/>
      <c r="L931" s="21"/>
      <c r="M931" s="23"/>
      <c r="N931" s="24"/>
      <c r="O931" s="24"/>
      <c r="P931" s="24"/>
    </row>
    <row r="932" ht="16.5" customHeight="1">
      <c r="G932" s="62"/>
      <c r="K932" s="21"/>
      <c r="L932" s="21"/>
      <c r="M932" s="23"/>
      <c r="N932" s="24"/>
      <c r="O932" s="24"/>
      <c r="P932" s="24"/>
    </row>
    <row r="933" ht="16.5" customHeight="1">
      <c r="G933" s="62"/>
      <c r="K933" s="21"/>
      <c r="L933" s="21"/>
      <c r="M933" s="23"/>
      <c r="N933" s="24"/>
      <c r="O933" s="24"/>
      <c r="P933" s="24"/>
    </row>
    <row r="934" ht="16.5" customHeight="1">
      <c r="G934" s="62"/>
      <c r="K934" s="21"/>
      <c r="L934" s="21"/>
      <c r="M934" s="23"/>
      <c r="N934" s="24"/>
      <c r="O934" s="24"/>
      <c r="P934" s="24"/>
    </row>
    <row r="935" ht="16.5" customHeight="1">
      <c r="G935" s="62"/>
      <c r="K935" s="21"/>
      <c r="L935" s="21"/>
      <c r="M935" s="23"/>
      <c r="N935" s="24"/>
      <c r="O935" s="24"/>
      <c r="P935" s="24"/>
    </row>
    <row r="936" ht="16.5" customHeight="1">
      <c r="G936" s="62"/>
      <c r="K936" s="21"/>
      <c r="L936" s="21"/>
      <c r="M936" s="23"/>
      <c r="N936" s="24"/>
      <c r="O936" s="24"/>
      <c r="P936" s="24"/>
    </row>
    <row r="937" ht="16.5" customHeight="1">
      <c r="G937" s="62"/>
      <c r="K937" s="21"/>
      <c r="L937" s="21"/>
      <c r="M937" s="23"/>
      <c r="N937" s="24"/>
      <c r="O937" s="24"/>
      <c r="P937" s="24"/>
    </row>
    <row r="938" ht="16.5" customHeight="1">
      <c r="G938" s="62"/>
      <c r="K938" s="21"/>
      <c r="L938" s="21"/>
      <c r="M938" s="23"/>
      <c r="N938" s="24"/>
      <c r="O938" s="24"/>
      <c r="P938" s="24"/>
    </row>
    <row r="939" ht="16.5" customHeight="1">
      <c r="G939" s="62"/>
      <c r="K939" s="21"/>
      <c r="L939" s="21"/>
      <c r="M939" s="23"/>
      <c r="N939" s="24"/>
      <c r="O939" s="24"/>
      <c r="P939" s="24"/>
    </row>
    <row r="940" ht="16.5" customHeight="1">
      <c r="G940" s="62"/>
      <c r="K940" s="21"/>
      <c r="L940" s="21"/>
      <c r="M940" s="23"/>
      <c r="N940" s="24"/>
      <c r="O940" s="24"/>
      <c r="P940" s="24"/>
    </row>
    <row r="941" ht="16.5" customHeight="1">
      <c r="G941" s="62"/>
      <c r="K941" s="21"/>
      <c r="L941" s="21"/>
      <c r="M941" s="23"/>
      <c r="N941" s="24"/>
      <c r="O941" s="24"/>
      <c r="P941" s="24"/>
    </row>
    <row r="942" ht="16.5" customHeight="1">
      <c r="G942" s="62"/>
      <c r="K942" s="21"/>
      <c r="L942" s="21"/>
      <c r="M942" s="23"/>
      <c r="N942" s="24"/>
      <c r="O942" s="24"/>
      <c r="P942" s="24"/>
    </row>
    <row r="943" ht="16.5" customHeight="1">
      <c r="G943" s="62"/>
      <c r="K943" s="21"/>
      <c r="L943" s="21"/>
      <c r="M943" s="23"/>
      <c r="N943" s="24"/>
      <c r="O943" s="24"/>
      <c r="P943" s="24"/>
    </row>
    <row r="944" ht="16.5" customHeight="1">
      <c r="G944" s="62"/>
      <c r="K944" s="21"/>
      <c r="L944" s="21"/>
      <c r="M944" s="23"/>
      <c r="N944" s="24"/>
      <c r="O944" s="24"/>
      <c r="P944" s="24"/>
    </row>
    <row r="945" ht="16.5" customHeight="1">
      <c r="G945" s="62"/>
      <c r="K945" s="21"/>
      <c r="L945" s="21"/>
      <c r="M945" s="23"/>
      <c r="N945" s="24"/>
      <c r="O945" s="24"/>
      <c r="P945" s="24"/>
    </row>
    <row r="946" ht="16.5" customHeight="1">
      <c r="G946" s="62"/>
      <c r="K946" s="21"/>
      <c r="L946" s="21"/>
      <c r="M946" s="23"/>
      <c r="N946" s="24"/>
      <c r="O946" s="24"/>
      <c r="P946" s="24"/>
    </row>
    <row r="947" ht="16.5" customHeight="1">
      <c r="G947" s="62"/>
      <c r="K947" s="21"/>
      <c r="L947" s="21"/>
      <c r="M947" s="23"/>
      <c r="N947" s="24"/>
      <c r="O947" s="24"/>
      <c r="P947" s="24"/>
    </row>
    <row r="948" ht="16.5" customHeight="1">
      <c r="G948" s="62"/>
      <c r="K948" s="21"/>
      <c r="L948" s="21"/>
      <c r="M948" s="23"/>
      <c r="N948" s="24"/>
      <c r="O948" s="24"/>
      <c r="P948" s="24"/>
    </row>
    <row r="949" ht="16.5" customHeight="1">
      <c r="G949" s="62"/>
      <c r="K949" s="21"/>
      <c r="L949" s="21"/>
      <c r="M949" s="23"/>
      <c r="N949" s="24"/>
      <c r="O949" s="24"/>
      <c r="P949" s="24"/>
    </row>
    <row r="950" ht="16.5" customHeight="1">
      <c r="G950" s="62"/>
      <c r="K950" s="21"/>
      <c r="L950" s="21"/>
      <c r="M950" s="23"/>
      <c r="N950" s="24"/>
      <c r="O950" s="24"/>
      <c r="P950" s="24"/>
    </row>
    <row r="951" ht="16.5" customHeight="1">
      <c r="G951" s="62"/>
      <c r="K951" s="21"/>
      <c r="L951" s="21"/>
      <c r="M951" s="23"/>
      <c r="N951" s="24"/>
      <c r="O951" s="24"/>
      <c r="P951" s="24"/>
    </row>
    <row r="952" ht="16.5" customHeight="1">
      <c r="G952" s="62"/>
      <c r="K952" s="21"/>
      <c r="L952" s="21"/>
      <c r="M952" s="23"/>
      <c r="N952" s="24"/>
      <c r="O952" s="24"/>
      <c r="P952" s="24"/>
    </row>
    <row r="953" ht="16.5" customHeight="1">
      <c r="G953" s="62"/>
      <c r="K953" s="21"/>
      <c r="L953" s="21"/>
      <c r="M953" s="23"/>
      <c r="N953" s="24"/>
      <c r="O953" s="24"/>
      <c r="P953" s="24"/>
    </row>
    <row r="954" ht="16.5" customHeight="1">
      <c r="G954" s="62"/>
      <c r="K954" s="21"/>
      <c r="L954" s="21"/>
      <c r="M954" s="23"/>
      <c r="N954" s="24"/>
      <c r="O954" s="24"/>
      <c r="P954" s="24"/>
    </row>
    <row r="955" ht="16.5" customHeight="1">
      <c r="G955" s="62"/>
      <c r="K955" s="21"/>
      <c r="L955" s="21"/>
      <c r="M955" s="23"/>
      <c r="N955" s="24"/>
      <c r="O955" s="24"/>
      <c r="P955" s="24"/>
    </row>
    <row r="956" ht="16.5" customHeight="1">
      <c r="G956" s="62"/>
      <c r="K956" s="21"/>
      <c r="L956" s="21"/>
      <c r="M956" s="23"/>
      <c r="N956" s="24"/>
      <c r="O956" s="24"/>
      <c r="P956" s="24"/>
    </row>
    <row r="957" ht="16.5" customHeight="1">
      <c r="G957" s="62"/>
      <c r="K957" s="21"/>
      <c r="L957" s="21"/>
      <c r="M957" s="23"/>
      <c r="N957" s="24"/>
      <c r="O957" s="24"/>
      <c r="P957" s="24"/>
    </row>
    <row r="958" ht="16.5" customHeight="1">
      <c r="G958" s="62"/>
      <c r="K958" s="21"/>
      <c r="L958" s="21"/>
      <c r="M958" s="23"/>
      <c r="N958" s="24"/>
      <c r="O958" s="24"/>
      <c r="P958" s="24"/>
    </row>
    <row r="959" ht="16.5" customHeight="1">
      <c r="G959" s="62"/>
      <c r="K959" s="21"/>
      <c r="L959" s="21"/>
      <c r="M959" s="23"/>
      <c r="N959" s="24"/>
      <c r="O959" s="24"/>
      <c r="P959" s="24"/>
    </row>
    <row r="960" ht="16.5" customHeight="1">
      <c r="G960" s="62"/>
      <c r="K960" s="21"/>
      <c r="L960" s="21"/>
      <c r="M960" s="23"/>
      <c r="N960" s="24"/>
      <c r="O960" s="24"/>
      <c r="P960" s="24"/>
    </row>
    <row r="961" ht="16.5" customHeight="1">
      <c r="G961" s="62"/>
      <c r="K961" s="21"/>
      <c r="L961" s="21"/>
      <c r="M961" s="23"/>
      <c r="N961" s="24"/>
      <c r="O961" s="24"/>
      <c r="P961" s="24"/>
    </row>
    <row r="962" ht="16.5" customHeight="1">
      <c r="G962" s="62"/>
      <c r="K962" s="21"/>
      <c r="L962" s="21"/>
      <c r="M962" s="23"/>
      <c r="N962" s="24"/>
      <c r="O962" s="24"/>
      <c r="P962" s="24"/>
    </row>
    <row r="963" ht="16.5" customHeight="1">
      <c r="G963" s="62"/>
      <c r="K963" s="21"/>
      <c r="L963" s="21"/>
      <c r="M963" s="23"/>
      <c r="N963" s="24"/>
      <c r="O963" s="24"/>
      <c r="P963" s="24"/>
    </row>
    <row r="964" ht="16.5" customHeight="1">
      <c r="G964" s="62"/>
      <c r="K964" s="21"/>
      <c r="L964" s="21"/>
      <c r="M964" s="23"/>
      <c r="N964" s="24"/>
      <c r="O964" s="24"/>
      <c r="P964" s="24"/>
    </row>
    <row r="965" ht="16.5" customHeight="1">
      <c r="G965" s="62"/>
      <c r="K965" s="21"/>
      <c r="L965" s="21"/>
      <c r="M965" s="23"/>
      <c r="N965" s="24"/>
      <c r="O965" s="24"/>
      <c r="P965" s="24"/>
    </row>
    <row r="966" ht="16.5" customHeight="1">
      <c r="G966" s="62"/>
      <c r="K966" s="21"/>
      <c r="L966" s="21"/>
      <c r="M966" s="23"/>
      <c r="N966" s="24"/>
      <c r="O966" s="24"/>
      <c r="P966" s="24"/>
    </row>
    <row r="967" ht="16.5" customHeight="1">
      <c r="G967" s="62"/>
      <c r="K967" s="21"/>
      <c r="L967" s="21"/>
      <c r="M967" s="23"/>
      <c r="N967" s="24"/>
      <c r="O967" s="24"/>
      <c r="P967" s="24"/>
    </row>
    <row r="968" ht="16.5" customHeight="1">
      <c r="G968" s="62"/>
      <c r="K968" s="21"/>
      <c r="L968" s="21"/>
      <c r="M968" s="23"/>
      <c r="N968" s="24"/>
      <c r="O968" s="24"/>
      <c r="P968" s="24"/>
    </row>
    <row r="969" ht="16.5" customHeight="1">
      <c r="G969" s="62"/>
      <c r="K969" s="21"/>
      <c r="L969" s="21"/>
      <c r="M969" s="23"/>
      <c r="N969" s="24"/>
      <c r="O969" s="24"/>
      <c r="P969" s="24"/>
    </row>
    <row r="970" ht="16.5" customHeight="1">
      <c r="G970" s="62"/>
      <c r="K970" s="21"/>
      <c r="L970" s="21"/>
      <c r="M970" s="23"/>
      <c r="N970" s="24"/>
      <c r="O970" s="24"/>
      <c r="P970" s="24"/>
    </row>
    <row r="971" ht="16.5" customHeight="1">
      <c r="G971" s="62"/>
      <c r="K971" s="21"/>
      <c r="L971" s="21"/>
      <c r="M971" s="23"/>
      <c r="N971" s="24"/>
      <c r="O971" s="24"/>
      <c r="P971" s="24"/>
    </row>
    <row r="972" ht="16.5" customHeight="1">
      <c r="G972" s="62"/>
      <c r="K972" s="21"/>
      <c r="L972" s="21"/>
      <c r="M972" s="23"/>
      <c r="N972" s="24"/>
      <c r="O972" s="24"/>
      <c r="P972" s="24"/>
    </row>
    <row r="973" ht="16.5" customHeight="1">
      <c r="G973" s="62"/>
      <c r="K973" s="21"/>
      <c r="L973" s="21"/>
      <c r="M973" s="23"/>
      <c r="N973" s="24"/>
      <c r="O973" s="24"/>
      <c r="P973" s="24"/>
    </row>
    <row r="974" ht="16.5" customHeight="1">
      <c r="G974" s="62"/>
      <c r="K974" s="21"/>
      <c r="L974" s="21"/>
      <c r="M974" s="23"/>
      <c r="N974" s="24"/>
      <c r="O974" s="24"/>
      <c r="P974" s="24"/>
    </row>
    <row r="975" ht="16.5" customHeight="1">
      <c r="G975" s="62"/>
      <c r="K975" s="21"/>
      <c r="L975" s="21"/>
      <c r="M975" s="23"/>
      <c r="N975" s="24"/>
      <c r="O975" s="24"/>
      <c r="P975" s="24"/>
    </row>
    <row r="976" ht="16.5" customHeight="1">
      <c r="G976" s="62"/>
      <c r="K976" s="21"/>
      <c r="L976" s="21"/>
      <c r="M976" s="23"/>
      <c r="N976" s="24"/>
      <c r="O976" s="24"/>
      <c r="P976" s="24"/>
    </row>
    <row r="977" ht="16.5" customHeight="1">
      <c r="G977" s="62"/>
      <c r="K977" s="21"/>
      <c r="L977" s="21"/>
      <c r="M977" s="23"/>
      <c r="N977" s="24"/>
      <c r="O977" s="24"/>
      <c r="P977" s="24"/>
    </row>
    <row r="978" ht="16.5" customHeight="1">
      <c r="G978" s="62"/>
      <c r="K978" s="21"/>
      <c r="L978" s="21"/>
      <c r="M978" s="23"/>
      <c r="N978" s="24"/>
      <c r="O978" s="24"/>
      <c r="P978" s="24"/>
    </row>
    <row r="979" ht="16.5" customHeight="1">
      <c r="G979" s="62"/>
      <c r="K979" s="21"/>
      <c r="L979" s="21"/>
      <c r="M979" s="23"/>
      <c r="N979" s="24"/>
      <c r="O979" s="24"/>
      <c r="P979" s="24"/>
    </row>
    <row r="980" ht="16.5" customHeight="1">
      <c r="G980" s="62"/>
      <c r="K980" s="21"/>
      <c r="L980" s="21"/>
      <c r="M980" s="23"/>
      <c r="N980" s="24"/>
      <c r="O980" s="24"/>
      <c r="P980" s="24"/>
    </row>
    <row r="981" ht="16.5" customHeight="1">
      <c r="G981" s="62"/>
      <c r="K981" s="21"/>
      <c r="L981" s="21"/>
      <c r="M981" s="23"/>
      <c r="N981" s="24"/>
      <c r="O981" s="24"/>
      <c r="P981" s="24"/>
    </row>
    <row r="982" ht="16.5" customHeight="1">
      <c r="G982" s="62"/>
      <c r="K982" s="21"/>
      <c r="L982" s="21"/>
      <c r="M982" s="23"/>
      <c r="N982" s="24"/>
      <c r="O982" s="24"/>
      <c r="P982" s="24"/>
    </row>
    <row r="983" ht="16.5" customHeight="1">
      <c r="G983" s="62"/>
      <c r="K983" s="21"/>
      <c r="L983" s="21"/>
      <c r="M983" s="23"/>
      <c r="N983" s="24"/>
      <c r="O983" s="24"/>
      <c r="P983" s="24"/>
    </row>
    <row r="984" ht="16.5" customHeight="1">
      <c r="G984" s="62"/>
      <c r="K984" s="21"/>
      <c r="L984" s="21"/>
      <c r="M984" s="23"/>
      <c r="N984" s="24"/>
      <c r="O984" s="24"/>
      <c r="P984" s="24"/>
    </row>
    <row r="985" ht="16.5" customHeight="1">
      <c r="G985" s="62"/>
      <c r="K985" s="21"/>
      <c r="L985" s="21"/>
      <c r="M985" s="23"/>
      <c r="N985" s="24"/>
      <c r="O985" s="24"/>
      <c r="P985" s="24"/>
    </row>
    <row r="986" ht="16.5" customHeight="1">
      <c r="G986" s="62"/>
      <c r="K986" s="21"/>
      <c r="L986" s="21"/>
      <c r="M986" s="23"/>
      <c r="N986" s="24"/>
      <c r="O986" s="24"/>
      <c r="P986" s="24"/>
    </row>
    <row r="987" ht="16.5" customHeight="1">
      <c r="G987" s="62"/>
      <c r="K987" s="21"/>
      <c r="L987" s="21"/>
      <c r="M987" s="23"/>
      <c r="N987" s="24"/>
      <c r="O987" s="24"/>
      <c r="P987" s="24"/>
    </row>
    <row r="988" ht="16.5" customHeight="1">
      <c r="G988" s="62"/>
      <c r="K988" s="21"/>
      <c r="L988" s="21"/>
      <c r="M988" s="23"/>
      <c r="N988" s="24"/>
      <c r="O988" s="24"/>
      <c r="P988" s="24"/>
    </row>
    <row r="989" ht="16.5" customHeight="1">
      <c r="G989" s="62"/>
      <c r="K989" s="21"/>
      <c r="L989" s="21"/>
      <c r="M989" s="23"/>
      <c r="N989" s="24"/>
      <c r="O989" s="24"/>
      <c r="P989" s="24"/>
    </row>
    <row r="990" ht="16.5" customHeight="1">
      <c r="G990" s="62"/>
      <c r="K990" s="21"/>
      <c r="L990" s="21"/>
      <c r="M990" s="23"/>
      <c r="N990" s="24"/>
      <c r="O990" s="24"/>
      <c r="P990" s="24"/>
    </row>
    <row r="991" ht="16.5" customHeight="1">
      <c r="G991" s="62"/>
      <c r="K991" s="21"/>
      <c r="L991" s="21"/>
      <c r="M991" s="23"/>
      <c r="N991" s="24"/>
      <c r="O991" s="24"/>
      <c r="P991" s="24"/>
    </row>
    <row r="992" ht="16.5" customHeight="1">
      <c r="G992" s="62"/>
      <c r="K992" s="21"/>
      <c r="L992" s="21"/>
      <c r="M992" s="23"/>
      <c r="N992" s="24"/>
      <c r="O992" s="24"/>
      <c r="P992" s="24"/>
    </row>
    <row r="993" ht="16.5" customHeight="1">
      <c r="G993" s="62"/>
      <c r="K993" s="21"/>
      <c r="L993" s="21"/>
      <c r="M993" s="23"/>
      <c r="N993" s="24"/>
      <c r="O993" s="24"/>
      <c r="P993" s="24"/>
    </row>
    <row r="994" ht="16.5" customHeight="1">
      <c r="G994" s="62"/>
      <c r="K994" s="21"/>
      <c r="L994" s="21"/>
      <c r="M994" s="23"/>
      <c r="N994" s="24"/>
      <c r="O994" s="24"/>
      <c r="P994" s="24"/>
    </row>
    <row r="995" ht="16.5" customHeight="1">
      <c r="G995" s="62"/>
      <c r="K995" s="21"/>
      <c r="L995" s="21"/>
      <c r="M995" s="23"/>
      <c r="N995" s="24"/>
      <c r="O995" s="24"/>
      <c r="P995" s="24"/>
    </row>
    <row r="996" ht="16.5" customHeight="1">
      <c r="G996" s="62"/>
      <c r="K996" s="21"/>
      <c r="L996" s="21"/>
      <c r="M996" s="23"/>
      <c r="N996" s="24"/>
      <c r="O996" s="24"/>
      <c r="P996" s="24"/>
    </row>
    <row r="997" ht="16.5" customHeight="1">
      <c r="G997" s="62"/>
      <c r="K997" s="21"/>
      <c r="L997" s="21"/>
      <c r="M997" s="23"/>
      <c r="N997" s="24"/>
      <c r="O997" s="24"/>
      <c r="P997" s="24"/>
    </row>
    <row r="998" ht="16.5" customHeight="1">
      <c r="G998" s="62"/>
      <c r="K998" s="21"/>
      <c r="L998" s="21"/>
      <c r="M998" s="23"/>
      <c r="N998" s="24"/>
      <c r="O998" s="24"/>
      <c r="P998" s="24"/>
    </row>
    <row r="999" ht="16.5" customHeight="1">
      <c r="G999" s="62"/>
      <c r="K999" s="21"/>
      <c r="L999" s="21"/>
      <c r="M999" s="23"/>
      <c r="N999" s="24"/>
      <c r="O999" s="24"/>
      <c r="P999" s="24"/>
    </row>
    <row r="1000" ht="16.5" customHeight="1">
      <c r="G1000" s="62"/>
      <c r="K1000" s="21"/>
      <c r="L1000" s="21"/>
      <c r="M1000" s="23"/>
      <c r="N1000" s="24"/>
      <c r="O1000" s="24"/>
      <c r="P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4.0"/>
    <col customWidth="1" min="4" max="4" width="5.78"/>
    <col customWidth="1" min="5" max="7" width="7.33"/>
    <col customWidth="1" min="8" max="8" width="6.44"/>
    <col customWidth="1" min="9" max="9" width="6.22"/>
    <col customWidth="1" min="10" max="10" width="16.67"/>
    <col customWidth="1" min="11" max="12" width="6.78"/>
    <col customWidth="1" min="13" max="13" width="8.78"/>
    <col customWidth="1" min="14" max="14" width="6.22"/>
    <col customWidth="1" min="15" max="16" width="3.67"/>
    <col customWidth="1" min="17" max="17" width="11.78"/>
    <col customWidth="1" min="18" max="18" width="14.89"/>
    <col customWidth="1" min="19" max="26" width="7.0"/>
  </cols>
  <sheetData>
    <row r="1" ht="16.5" customHeight="1">
      <c r="A1" s="1" t="s">
        <v>0</v>
      </c>
      <c r="B1" s="4"/>
      <c r="C1" s="12" t="s">
        <v>923</v>
      </c>
      <c r="D1" s="14" t="s">
        <v>3</v>
      </c>
      <c r="E1" s="3" t="s">
        <v>4</v>
      </c>
      <c r="F1" s="3" t="s">
        <v>5</v>
      </c>
      <c r="G1" s="9" t="s">
        <v>6</v>
      </c>
      <c r="H1" s="13" t="s">
        <v>8</v>
      </c>
      <c r="I1" s="17" t="s">
        <v>11</v>
      </c>
      <c r="J1" s="21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10" t="s">
        <v>26</v>
      </c>
      <c r="R1" s="12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25">
        <v>46177.0</v>
      </c>
      <c r="B2" s="26">
        <f t="shared" ref="B2:B6" si="1">A2</f>
        <v>46177</v>
      </c>
      <c r="C2" s="27" t="s">
        <v>924</v>
      </c>
      <c r="D2" s="3">
        <v>1750.0</v>
      </c>
      <c r="E2" s="3">
        <v>286.0</v>
      </c>
      <c r="F2" s="14">
        <f>E2</f>
        <v>286</v>
      </c>
      <c r="G2" s="29">
        <f t="shared" ref="G2:G6" si="2">$D$2-F2</f>
        <v>1464</v>
      </c>
      <c r="H2" s="1">
        <v>46180.0</v>
      </c>
      <c r="I2" s="14">
        <v>1750.0</v>
      </c>
      <c r="J2" s="21" t="s">
        <v>925</v>
      </c>
      <c r="L2" s="21" t="s">
        <v>926</v>
      </c>
      <c r="M2" s="21" t="s">
        <v>927</v>
      </c>
      <c r="N2" s="24"/>
      <c r="O2" s="24"/>
      <c r="P2" s="24"/>
      <c r="Q2" s="23" t="s">
        <v>481</v>
      </c>
      <c r="R2" s="23" t="s">
        <v>928</v>
      </c>
    </row>
    <row r="3" ht="16.5" customHeight="1">
      <c r="A3" s="25">
        <v>46178.0</v>
      </c>
      <c r="B3" s="26">
        <f t="shared" si="1"/>
        <v>46178</v>
      </c>
      <c r="E3" s="3">
        <v>493.0</v>
      </c>
      <c r="F3" s="14">
        <f t="shared" ref="F3:F6" si="3">F2+E3</f>
        <v>779</v>
      </c>
      <c r="G3" s="29">
        <f t="shared" si="2"/>
        <v>971</v>
      </c>
      <c r="H3" s="21"/>
      <c r="I3" s="14"/>
      <c r="L3" s="21"/>
      <c r="M3" s="10"/>
      <c r="N3" s="24"/>
      <c r="O3" s="24"/>
      <c r="P3" s="24"/>
    </row>
    <row r="4" ht="16.5" customHeight="1">
      <c r="A4" s="25">
        <v>46179.0</v>
      </c>
      <c r="B4" s="26">
        <f t="shared" si="1"/>
        <v>46179</v>
      </c>
      <c r="E4" s="3">
        <v>495.0</v>
      </c>
      <c r="F4" s="14">
        <f t="shared" si="3"/>
        <v>1274</v>
      </c>
      <c r="G4" s="29">
        <f t="shared" si="2"/>
        <v>476</v>
      </c>
      <c r="H4" s="21"/>
      <c r="I4" s="14"/>
      <c r="L4" s="21"/>
      <c r="M4" s="10"/>
      <c r="N4" s="24"/>
      <c r="O4" s="24"/>
      <c r="P4" s="24"/>
    </row>
    <row r="5" ht="16.5" customHeight="1">
      <c r="A5" s="25">
        <v>46180.0</v>
      </c>
      <c r="B5" s="26">
        <f t="shared" si="1"/>
        <v>46180</v>
      </c>
      <c r="C5" s="27"/>
      <c r="D5" s="27"/>
      <c r="E5" s="3">
        <v>495.0</v>
      </c>
      <c r="F5" s="14">
        <f t="shared" si="3"/>
        <v>1769</v>
      </c>
      <c r="G5" s="29">
        <f t="shared" si="2"/>
        <v>-19</v>
      </c>
      <c r="H5" s="21"/>
      <c r="I5" s="14"/>
      <c r="L5" s="21"/>
      <c r="M5" s="10"/>
      <c r="N5" s="24"/>
      <c r="O5" s="24"/>
      <c r="P5" s="24"/>
    </row>
    <row r="6" ht="16.5" customHeight="1">
      <c r="A6" s="25">
        <v>46181.0</v>
      </c>
      <c r="B6" s="26">
        <f t="shared" si="1"/>
        <v>46181</v>
      </c>
      <c r="C6" s="27"/>
      <c r="D6" s="27"/>
      <c r="E6" s="3">
        <v>24.0</v>
      </c>
      <c r="F6" s="14">
        <f t="shared" si="3"/>
        <v>1793</v>
      </c>
      <c r="G6" s="29">
        <f t="shared" si="2"/>
        <v>-43</v>
      </c>
      <c r="H6" s="21"/>
      <c r="I6" s="14"/>
      <c r="L6" s="21"/>
      <c r="M6" s="10"/>
      <c r="N6" s="24"/>
      <c r="O6" s="24"/>
      <c r="P6" s="24"/>
    </row>
    <row r="7" ht="16.5" customHeight="1">
      <c r="C7" s="27" t="s">
        <v>929</v>
      </c>
      <c r="D7" s="3">
        <f>I9</f>
        <v>4851</v>
      </c>
      <c r="E7" s="3">
        <v>295.0</v>
      </c>
      <c r="F7" s="3">
        <f>E7</f>
        <v>295</v>
      </c>
      <c r="G7" s="9">
        <f t="shared" ref="G7:G20" si="4">$D$7-F7</f>
        <v>4556</v>
      </c>
      <c r="H7" s="13">
        <v>46188.0</v>
      </c>
      <c r="I7" s="14">
        <v>4800.0</v>
      </c>
      <c r="J7" s="21" t="s">
        <v>925</v>
      </c>
      <c r="L7" s="30" t="s">
        <v>926</v>
      </c>
      <c r="M7" s="22" t="s">
        <v>930</v>
      </c>
      <c r="Q7" s="23" t="s">
        <v>113</v>
      </c>
      <c r="R7" s="23" t="s">
        <v>931</v>
      </c>
    </row>
    <row r="8" ht="16.5" customHeight="1">
      <c r="A8" s="25">
        <v>46182.0</v>
      </c>
      <c r="B8" s="26">
        <f t="shared" ref="B8:B20" si="5">A8</f>
        <v>46182</v>
      </c>
      <c r="C8" s="12"/>
      <c r="D8" s="34"/>
      <c r="E8" s="3">
        <v>385.0</v>
      </c>
      <c r="F8" s="3">
        <f t="shared" ref="F8:F19" si="6">F7+E8</f>
        <v>680</v>
      </c>
      <c r="G8" s="9">
        <f t="shared" si="4"/>
        <v>4171</v>
      </c>
      <c r="H8" s="14" t="s">
        <v>284</v>
      </c>
      <c r="I8" s="14">
        <v>51.0</v>
      </c>
    </row>
    <row r="9" ht="16.5" customHeight="1">
      <c r="A9" s="25">
        <v>46183.0</v>
      </c>
      <c r="B9" s="26">
        <f t="shared" si="5"/>
        <v>46183</v>
      </c>
      <c r="C9" s="12"/>
      <c r="D9" s="34"/>
      <c r="E9" s="3">
        <v>385.0</v>
      </c>
      <c r="F9" s="3">
        <f t="shared" si="6"/>
        <v>1065</v>
      </c>
      <c r="G9" s="9">
        <f t="shared" si="4"/>
        <v>3786</v>
      </c>
      <c r="I9" s="14">
        <f>SUM(I7:I8)</f>
        <v>4851</v>
      </c>
    </row>
    <row r="10" ht="16.5" customHeight="1">
      <c r="A10" s="25">
        <v>46184.0</v>
      </c>
      <c r="B10" s="26">
        <f t="shared" si="5"/>
        <v>46184</v>
      </c>
      <c r="C10" s="12"/>
      <c r="D10" s="34"/>
      <c r="E10" s="3">
        <v>385.0</v>
      </c>
      <c r="F10" s="3">
        <f t="shared" si="6"/>
        <v>1450</v>
      </c>
      <c r="G10" s="9">
        <f t="shared" si="4"/>
        <v>3401</v>
      </c>
    </row>
    <row r="11" ht="16.5" customHeight="1">
      <c r="A11" s="25">
        <v>46185.0</v>
      </c>
      <c r="B11" s="26">
        <f t="shared" si="5"/>
        <v>46185</v>
      </c>
      <c r="C11" s="12"/>
      <c r="D11" s="34"/>
      <c r="E11" s="3">
        <v>385.0</v>
      </c>
      <c r="F11" s="3">
        <f t="shared" si="6"/>
        <v>1835</v>
      </c>
      <c r="G11" s="9">
        <f t="shared" si="4"/>
        <v>3016</v>
      </c>
    </row>
    <row r="12" ht="16.5" customHeight="1">
      <c r="A12" s="25">
        <v>46186.0</v>
      </c>
      <c r="B12" s="26">
        <f t="shared" si="5"/>
        <v>46186</v>
      </c>
      <c r="C12" s="12"/>
      <c r="D12" s="34"/>
      <c r="E12" s="3">
        <v>386.0</v>
      </c>
      <c r="F12" s="3">
        <f t="shared" si="6"/>
        <v>2221</v>
      </c>
      <c r="G12" s="9">
        <f t="shared" si="4"/>
        <v>2630</v>
      </c>
    </row>
    <row r="13" ht="16.5" customHeight="1">
      <c r="A13" s="25">
        <v>46187.0</v>
      </c>
      <c r="B13" s="26">
        <f t="shared" si="5"/>
        <v>46187</v>
      </c>
      <c r="C13" s="12"/>
      <c r="D13" s="34"/>
      <c r="E13" s="3">
        <v>385.0</v>
      </c>
      <c r="F13" s="3">
        <f t="shared" si="6"/>
        <v>2606</v>
      </c>
      <c r="G13" s="9">
        <f t="shared" si="4"/>
        <v>2245</v>
      </c>
    </row>
    <row r="14" ht="16.5" customHeight="1">
      <c r="A14" s="25">
        <v>46188.0</v>
      </c>
      <c r="B14" s="26">
        <f t="shared" si="5"/>
        <v>46188</v>
      </c>
      <c r="C14" s="12"/>
      <c r="D14" s="34"/>
      <c r="E14" s="3">
        <v>386.0</v>
      </c>
      <c r="F14" s="3">
        <f t="shared" si="6"/>
        <v>2992</v>
      </c>
      <c r="G14" s="9">
        <f t="shared" si="4"/>
        <v>1859</v>
      </c>
    </row>
    <row r="15" ht="16.5" customHeight="1">
      <c r="A15" s="25">
        <v>46189.0</v>
      </c>
      <c r="B15" s="26">
        <f t="shared" si="5"/>
        <v>46189</v>
      </c>
      <c r="C15" s="12"/>
      <c r="D15" s="34"/>
      <c r="E15" s="3">
        <v>375.0</v>
      </c>
      <c r="F15" s="3">
        <f t="shared" si="6"/>
        <v>3367</v>
      </c>
      <c r="G15" s="9">
        <f t="shared" si="4"/>
        <v>1484</v>
      </c>
    </row>
    <row r="16" ht="16.5" customHeight="1">
      <c r="A16" s="25">
        <v>46190.0</v>
      </c>
      <c r="B16" s="26">
        <f t="shared" si="5"/>
        <v>46190</v>
      </c>
      <c r="E16" s="3">
        <v>385.0</v>
      </c>
      <c r="F16" s="3">
        <f t="shared" si="6"/>
        <v>3752</v>
      </c>
      <c r="G16" s="9">
        <f t="shared" si="4"/>
        <v>1099</v>
      </c>
    </row>
    <row r="17" ht="16.5" customHeight="1">
      <c r="A17" s="25">
        <v>46191.0</v>
      </c>
      <c r="B17" s="26">
        <f t="shared" si="5"/>
        <v>46191</v>
      </c>
      <c r="E17" s="3">
        <v>386.0</v>
      </c>
      <c r="F17" s="3">
        <f t="shared" si="6"/>
        <v>4138</v>
      </c>
      <c r="G17" s="9">
        <f t="shared" si="4"/>
        <v>713</v>
      </c>
    </row>
    <row r="18" ht="16.5" customHeight="1">
      <c r="A18" s="25">
        <v>46192.0</v>
      </c>
      <c r="B18" s="26">
        <f t="shared" si="5"/>
        <v>46192</v>
      </c>
      <c r="E18" s="3">
        <v>386.0</v>
      </c>
      <c r="F18" s="3">
        <f t="shared" si="6"/>
        <v>4524</v>
      </c>
      <c r="G18" s="9">
        <f t="shared" si="4"/>
        <v>327</v>
      </c>
    </row>
    <row r="19" ht="16.5" customHeight="1">
      <c r="A19" s="25">
        <v>46193.0</v>
      </c>
      <c r="B19" s="26">
        <f t="shared" si="5"/>
        <v>46193</v>
      </c>
      <c r="E19" s="3">
        <v>387.0</v>
      </c>
      <c r="F19" s="3">
        <f t="shared" si="6"/>
        <v>4911</v>
      </c>
      <c r="G19" s="9">
        <f t="shared" si="4"/>
        <v>-60</v>
      </c>
    </row>
    <row r="20" ht="16.5" customHeight="1">
      <c r="A20" s="25">
        <v>46194.0</v>
      </c>
      <c r="B20" s="26">
        <f t="shared" si="5"/>
        <v>46194</v>
      </c>
      <c r="E20" s="3">
        <v>169.0</v>
      </c>
      <c r="F20" s="3" t="s">
        <v>932</v>
      </c>
      <c r="G20" s="9" t="str">
        <f t="shared" si="4"/>
        <v>#VALUE!</v>
      </c>
    </row>
    <row r="21" ht="16.5" customHeight="1">
      <c r="A21" s="25"/>
      <c r="B21" s="26"/>
      <c r="C21" s="35" t="s">
        <v>753</v>
      </c>
      <c r="D21" s="3">
        <f>I30</f>
        <v>25093</v>
      </c>
      <c r="E21" s="3">
        <v>467.0</v>
      </c>
      <c r="F21" s="14">
        <f>E21</f>
        <v>467</v>
      </c>
      <c r="G21" s="29">
        <f t="shared" ref="G21:G46" si="7">$D$21-F21</f>
        <v>24626</v>
      </c>
      <c r="H21" s="1">
        <v>46181.0</v>
      </c>
      <c r="I21" s="14">
        <v>600.0</v>
      </c>
      <c r="J21" s="30" t="s">
        <v>358</v>
      </c>
      <c r="L21" s="21" t="s">
        <v>359</v>
      </c>
      <c r="M21" s="23" t="s">
        <v>755</v>
      </c>
      <c r="Q21" s="23" t="s">
        <v>756</v>
      </c>
    </row>
    <row r="22" ht="16.5" customHeight="1">
      <c r="A22" s="25">
        <v>46195.0</v>
      </c>
      <c r="B22" s="26">
        <f t="shared" ref="B22:B46" si="8">A22</f>
        <v>46195</v>
      </c>
      <c r="C22" s="35"/>
      <c r="D22" s="34"/>
      <c r="E22" s="3">
        <v>1023.0</v>
      </c>
      <c r="F22" s="14">
        <f t="shared" ref="F22:F46" si="9">F21+E22</f>
        <v>1490</v>
      </c>
      <c r="G22" s="29">
        <f t="shared" si="7"/>
        <v>23603</v>
      </c>
      <c r="H22" s="1">
        <v>46198.0</v>
      </c>
      <c r="I22" s="14">
        <v>3165.0</v>
      </c>
      <c r="J22" s="30" t="s">
        <v>358</v>
      </c>
      <c r="K22" s="31"/>
      <c r="L22" s="21" t="s">
        <v>359</v>
      </c>
      <c r="M22" s="23" t="s">
        <v>757</v>
      </c>
      <c r="Q22" s="23" t="s">
        <v>758</v>
      </c>
    </row>
    <row r="23" ht="16.5" customHeight="1">
      <c r="A23" s="25">
        <v>46196.0</v>
      </c>
      <c r="B23" s="26">
        <f t="shared" si="8"/>
        <v>46196</v>
      </c>
      <c r="C23" s="27"/>
      <c r="D23" s="27"/>
      <c r="E23" s="3">
        <v>1026.0</v>
      </c>
      <c r="F23" s="14">
        <f t="shared" si="9"/>
        <v>2516</v>
      </c>
      <c r="G23" s="29">
        <f t="shared" si="7"/>
        <v>22577</v>
      </c>
      <c r="H23" s="42">
        <v>46206.0</v>
      </c>
      <c r="I23" s="3">
        <v>18500.0</v>
      </c>
      <c r="J23" s="30" t="s">
        <v>358</v>
      </c>
      <c r="L23" s="21" t="s">
        <v>359</v>
      </c>
      <c r="M23" s="37" t="s">
        <v>759</v>
      </c>
      <c r="Q23" s="23" t="s">
        <v>760</v>
      </c>
    </row>
    <row r="24" ht="16.5" customHeight="1">
      <c r="A24" s="25">
        <v>46197.0</v>
      </c>
      <c r="B24" s="26">
        <f t="shared" si="8"/>
        <v>46197</v>
      </c>
      <c r="C24" s="27"/>
      <c r="D24" s="27"/>
      <c r="E24" s="3">
        <v>1028.0</v>
      </c>
      <c r="F24" s="14">
        <f t="shared" si="9"/>
        <v>3544</v>
      </c>
      <c r="G24" s="29">
        <f t="shared" si="7"/>
        <v>21549</v>
      </c>
      <c r="H24" s="1">
        <v>46198.0</v>
      </c>
      <c r="I24" s="14">
        <v>10000.0</v>
      </c>
      <c r="J24" s="30" t="s">
        <v>358</v>
      </c>
      <c r="K24" s="31">
        <v>46177.0</v>
      </c>
      <c r="L24" s="21" t="s">
        <v>359</v>
      </c>
      <c r="M24" s="40" t="s">
        <v>763</v>
      </c>
      <c r="Q24" s="23" t="s">
        <v>764</v>
      </c>
    </row>
    <row r="25" ht="16.5" customHeight="1">
      <c r="A25" s="25">
        <v>46198.0</v>
      </c>
      <c r="B25" s="26">
        <f t="shared" si="8"/>
        <v>46198</v>
      </c>
      <c r="C25" s="27"/>
      <c r="D25" s="27"/>
      <c r="E25" s="3">
        <v>1027.0</v>
      </c>
      <c r="F25" s="14">
        <f t="shared" si="9"/>
        <v>4571</v>
      </c>
      <c r="G25" s="29">
        <f t="shared" si="7"/>
        <v>20522</v>
      </c>
      <c r="H25" s="1">
        <v>46204.0</v>
      </c>
      <c r="I25" s="14">
        <v>10000.0</v>
      </c>
      <c r="J25" s="30" t="s">
        <v>358</v>
      </c>
      <c r="K25" s="31">
        <v>46189.0</v>
      </c>
      <c r="L25" s="21" t="s">
        <v>359</v>
      </c>
      <c r="M25" s="40" t="s">
        <v>767</v>
      </c>
      <c r="Q25" s="23" t="s">
        <v>768</v>
      </c>
    </row>
    <row r="26" ht="16.5" customHeight="1">
      <c r="A26" s="25">
        <v>46199.0</v>
      </c>
      <c r="B26" s="26">
        <f t="shared" si="8"/>
        <v>46199</v>
      </c>
      <c r="C26" s="23"/>
      <c r="D26" s="27"/>
      <c r="E26" s="3">
        <v>1026.0</v>
      </c>
      <c r="F26" s="14">
        <f t="shared" si="9"/>
        <v>5597</v>
      </c>
      <c r="G26" s="29">
        <f t="shared" si="7"/>
        <v>19496</v>
      </c>
      <c r="H26" s="1">
        <v>46216.0</v>
      </c>
      <c r="I26" s="14">
        <v>10000.0</v>
      </c>
      <c r="J26" s="30" t="s">
        <v>358</v>
      </c>
      <c r="K26" s="31">
        <v>46197.0</v>
      </c>
      <c r="L26" s="21" t="s">
        <v>359</v>
      </c>
      <c r="M26" s="40" t="s">
        <v>773</v>
      </c>
      <c r="Q26" s="23" t="s">
        <v>774</v>
      </c>
    </row>
    <row r="27" ht="16.5" customHeight="1">
      <c r="A27" s="25">
        <v>46200.0</v>
      </c>
      <c r="B27" s="26">
        <f t="shared" si="8"/>
        <v>46200</v>
      </c>
      <c r="C27" s="27"/>
      <c r="D27" s="27"/>
      <c r="E27" s="3">
        <v>1029.0</v>
      </c>
      <c r="F27" s="14">
        <f t="shared" si="9"/>
        <v>6626</v>
      </c>
      <c r="G27" s="29">
        <f t="shared" si="7"/>
        <v>18467</v>
      </c>
      <c r="H27" s="1">
        <v>46227.0</v>
      </c>
      <c r="I27" s="14">
        <v>10000.0</v>
      </c>
      <c r="J27" s="30" t="s">
        <v>358</v>
      </c>
      <c r="K27" s="31">
        <v>46217.0</v>
      </c>
      <c r="L27" s="21" t="s">
        <v>359</v>
      </c>
      <c r="M27" s="40" t="s">
        <v>776</v>
      </c>
    </row>
    <row r="28" ht="16.5" customHeight="1">
      <c r="A28" s="25">
        <v>46201.0</v>
      </c>
      <c r="B28" s="26">
        <f t="shared" si="8"/>
        <v>46201</v>
      </c>
      <c r="C28" s="27"/>
      <c r="D28" s="27"/>
      <c r="E28" s="3">
        <v>874.0</v>
      </c>
      <c r="F28" s="14">
        <f t="shared" si="9"/>
        <v>7500</v>
      </c>
      <c r="G28" s="29">
        <f t="shared" si="7"/>
        <v>17593</v>
      </c>
      <c r="H28" s="1">
        <v>46244.0</v>
      </c>
      <c r="I28" s="14">
        <v>10000.0</v>
      </c>
      <c r="J28" s="30" t="s">
        <v>358</v>
      </c>
      <c r="K28" s="31">
        <v>46217.0</v>
      </c>
      <c r="L28" s="21" t="s">
        <v>359</v>
      </c>
      <c r="M28" s="40" t="s">
        <v>779</v>
      </c>
    </row>
    <row r="29" ht="16.5" customHeight="1">
      <c r="A29" s="25">
        <v>46202.0</v>
      </c>
      <c r="B29" s="26">
        <f t="shared" si="8"/>
        <v>46202</v>
      </c>
      <c r="C29" s="27"/>
      <c r="D29" s="27"/>
      <c r="E29" s="3">
        <v>956.0</v>
      </c>
      <c r="F29" s="14">
        <f t="shared" si="9"/>
        <v>8456</v>
      </c>
      <c r="G29" s="29">
        <f t="shared" si="7"/>
        <v>16637</v>
      </c>
      <c r="H29" s="21"/>
      <c r="I29" s="14">
        <f>SUM(I21:I28)</f>
        <v>72265</v>
      </c>
      <c r="M29" s="10"/>
    </row>
    <row r="30" ht="16.5" customHeight="1">
      <c r="A30" s="25">
        <v>46203.0</v>
      </c>
      <c r="B30" s="26">
        <f t="shared" si="8"/>
        <v>46203</v>
      </c>
      <c r="C30" s="27"/>
      <c r="D30" s="27"/>
      <c r="E30" s="3">
        <v>954.0</v>
      </c>
      <c r="F30" s="14">
        <f t="shared" si="9"/>
        <v>9410</v>
      </c>
      <c r="G30" s="29">
        <f t="shared" si="7"/>
        <v>15683</v>
      </c>
      <c r="H30" s="21" t="s">
        <v>152</v>
      </c>
      <c r="I30" s="3">
        <v>25093.0</v>
      </c>
      <c r="M30" s="10"/>
    </row>
    <row r="31" ht="16.5" customHeight="1">
      <c r="A31" s="25">
        <v>46204.0</v>
      </c>
      <c r="B31" s="26">
        <f t="shared" si="8"/>
        <v>46204</v>
      </c>
      <c r="C31" s="27"/>
      <c r="D31" s="27"/>
      <c r="E31" s="3">
        <v>957.0</v>
      </c>
      <c r="F31" s="14">
        <f t="shared" si="9"/>
        <v>10367</v>
      </c>
      <c r="G31" s="29">
        <f t="shared" si="7"/>
        <v>14726</v>
      </c>
      <c r="H31" s="21" t="s">
        <v>789</v>
      </c>
      <c r="I31" s="3">
        <v>26806.0</v>
      </c>
    </row>
    <row r="32" ht="16.5" customHeight="1">
      <c r="A32" s="25">
        <v>46205.0</v>
      </c>
      <c r="B32" s="26">
        <f t="shared" si="8"/>
        <v>46205</v>
      </c>
      <c r="C32" s="27"/>
      <c r="D32" s="27"/>
      <c r="E32" s="3">
        <v>957.0</v>
      </c>
      <c r="F32" s="14">
        <f t="shared" si="9"/>
        <v>11324</v>
      </c>
      <c r="G32" s="29">
        <f t="shared" si="7"/>
        <v>13769</v>
      </c>
      <c r="H32" s="21" t="s">
        <v>791</v>
      </c>
      <c r="I32" s="14">
        <v>20366.0</v>
      </c>
    </row>
    <row r="33" ht="16.5" customHeight="1">
      <c r="A33" s="25">
        <v>46206.0</v>
      </c>
      <c r="B33" s="26">
        <f t="shared" si="8"/>
        <v>46206</v>
      </c>
      <c r="C33" s="27"/>
      <c r="D33" s="27"/>
      <c r="E33" s="3">
        <v>987.0</v>
      </c>
      <c r="F33" s="14">
        <f t="shared" si="9"/>
        <v>12311</v>
      </c>
      <c r="G33" s="29">
        <f t="shared" si="7"/>
        <v>12782</v>
      </c>
      <c r="I33" s="14">
        <f>SUM(I30:I32)</f>
        <v>72265</v>
      </c>
    </row>
    <row r="34" ht="16.5" customHeight="1">
      <c r="A34" s="25">
        <v>46207.0</v>
      </c>
      <c r="B34" s="26">
        <f t="shared" si="8"/>
        <v>46207</v>
      </c>
      <c r="E34" s="3">
        <v>1028.0</v>
      </c>
      <c r="F34" s="14">
        <f t="shared" si="9"/>
        <v>13339</v>
      </c>
      <c r="G34" s="29">
        <f t="shared" si="7"/>
        <v>11754</v>
      </c>
    </row>
    <row r="35" ht="16.5" customHeight="1">
      <c r="A35" s="25">
        <v>46208.0</v>
      </c>
      <c r="B35" s="26">
        <f t="shared" si="8"/>
        <v>46208</v>
      </c>
      <c r="C35" s="23"/>
      <c r="E35" s="3">
        <v>1025.0</v>
      </c>
      <c r="F35" s="14">
        <f t="shared" si="9"/>
        <v>14364</v>
      </c>
      <c r="G35" s="29">
        <f t="shared" si="7"/>
        <v>10729</v>
      </c>
    </row>
    <row r="36" ht="16.5" customHeight="1">
      <c r="A36" s="25">
        <v>46209.0</v>
      </c>
      <c r="B36" s="26">
        <f t="shared" si="8"/>
        <v>46209</v>
      </c>
      <c r="E36" s="3">
        <v>1026.0</v>
      </c>
      <c r="F36" s="14">
        <f t="shared" si="9"/>
        <v>15390</v>
      </c>
      <c r="G36" s="29">
        <f t="shared" si="7"/>
        <v>9703</v>
      </c>
    </row>
    <row r="37" ht="16.5" customHeight="1">
      <c r="A37" s="25">
        <v>46210.0</v>
      </c>
      <c r="B37" s="26">
        <f t="shared" si="8"/>
        <v>46210</v>
      </c>
      <c r="E37" s="3">
        <v>1013.0</v>
      </c>
      <c r="F37" s="14">
        <f t="shared" si="9"/>
        <v>16403</v>
      </c>
      <c r="G37" s="29">
        <f t="shared" si="7"/>
        <v>8690</v>
      </c>
    </row>
    <row r="38" ht="16.5" customHeight="1">
      <c r="A38" s="25">
        <v>46211.0</v>
      </c>
      <c r="B38" s="26">
        <f t="shared" si="8"/>
        <v>46211</v>
      </c>
      <c r="E38" s="3">
        <v>1029.0</v>
      </c>
      <c r="F38" s="14">
        <f t="shared" si="9"/>
        <v>17432</v>
      </c>
      <c r="G38" s="29">
        <f t="shared" si="7"/>
        <v>7661</v>
      </c>
    </row>
    <row r="39" ht="16.5" customHeight="1">
      <c r="A39" s="25">
        <v>46212.0</v>
      </c>
      <c r="B39" s="26">
        <f t="shared" si="8"/>
        <v>46212</v>
      </c>
      <c r="E39" s="3">
        <v>1010.0</v>
      </c>
      <c r="F39" s="14">
        <f t="shared" si="9"/>
        <v>18442</v>
      </c>
      <c r="G39" s="29">
        <f t="shared" si="7"/>
        <v>6651</v>
      </c>
    </row>
    <row r="40" ht="16.5" customHeight="1">
      <c r="A40" s="25">
        <v>46213.0</v>
      </c>
      <c r="B40" s="26">
        <f t="shared" si="8"/>
        <v>46213</v>
      </c>
      <c r="E40" s="3">
        <v>993.0</v>
      </c>
      <c r="F40" s="14">
        <f t="shared" si="9"/>
        <v>19435</v>
      </c>
      <c r="G40" s="29">
        <f t="shared" si="7"/>
        <v>5658</v>
      </c>
    </row>
    <row r="41" ht="16.5" customHeight="1">
      <c r="A41" s="25">
        <v>46214.0</v>
      </c>
      <c r="B41" s="26">
        <f t="shared" si="8"/>
        <v>46214</v>
      </c>
      <c r="E41" s="3">
        <v>965.0</v>
      </c>
      <c r="F41" s="14">
        <f t="shared" si="9"/>
        <v>20400</v>
      </c>
      <c r="G41" s="29">
        <f t="shared" si="7"/>
        <v>4693</v>
      </c>
    </row>
    <row r="42" ht="16.5" customHeight="1">
      <c r="A42" s="25">
        <v>46215.0</v>
      </c>
      <c r="B42" s="26">
        <f t="shared" si="8"/>
        <v>46215</v>
      </c>
      <c r="E42" s="3">
        <v>1021.0</v>
      </c>
      <c r="F42" s="14">
        <f t="shared" si="9"/>
        <v>21421</v>
      </c>
      <c r="G42" s="29">
        <f t="shared" si="7"/>
        <v>3672</v>
      </c>
    </row>
    <row r="43" ht="16.5" customHeight="1">
      <c r="A43" s="25">
        <v>46216.0</v>
      </c>
      <c r="B43" s="26">
        <f t="shared" si="8"/>
        <v>46216</v>
      </c>
      <c r="E43" s="3">
        <v>1012.0</v>
      </c>
      <c r="F43" s="14">
        <f t="shared" si="9"/>
        <v>22433</v>
      </c>
      <c r="G43" s="29">
        <f t="shared" si="7"/>
        <v>2660</v>
      </c>
    </row>
    <row r="44" ht="16.5" customHeight="1">
      <c r="A44" s="25">
        <v>46217.0</v>
      </c>
      <c r="B44" s="26">
        <f t="shared" si="8"/>
        <v>46217</v>
      </c>
      <c r="E44" s="3">
        <v>958.0</v>
      </c>
      <c r="F44" s="14">
        <f t="shared" si="9"/>
        <v>23391</v>
      </c>
      <c r="G44" s="29">
        <f t="shared" si="7"/>
        <v>1702</v>
      </c>
    </row>
    <row r="45" ht="16.5" customHeight="1">
      <c r="A45" s="25">
        <v>46218.0</v>
      </c>
      <c r="B45" s="26">
        <f t="shared" si="8"/>
        <v>46218</v>
      </c>
      <c r="E45" s="3">
        <v>1011.0</v>
      </c>
      <c r="F45" s="14">
        <f t="shared" si="9"/>
        <v>24402</v>
      </c>
      <c r="G45" s="29">
        <f t="shared" si="7"/>
        <v>691</v>
      </c>
    </row>
    <row r="46" ht="16.5" customHeight="1">
      <c r="A46" s="25">
        <v>46219.0</v>
      </c>
      <c r="B46" s="26">
        <f t="shared" si="8"/>
        <v>46219</v>
      </c>
      <c r="E46" s="3">
        <v>691.0</v>
      </c>
      <c r="F46" s="14">
        <f t="shared" si="9"/>
        <v>25093</v>
      </c>
      <c r="G46" s="29">
        <f t="shared" si="7"/>
        <v>0</v>
      </c>
    </row>
    <row r="47" ht="16.5" customHeight="1">
      <c r="C47" s="27" t="s">
        <v>933</v>
      </c>
      <c r="D47" s="3">
        <v>300.0</v>
      </c>
      <c r="E47" s="3">
        <v>248.0</v>
      </c>
      <c r="F47" s="14">
        <f>E47</f>
        <v>248</v>
      </c>
      <c r="G47" s="29">
        <f t="shared" ref="G47:G48" si="10">$D$47-F47</f>
        <v>52</v>
      </c>
      <c r="H47" s="1">
        <v>46234.0</v>
      </c>
      <c r="I47" s="14">
        <v>300.0</v>
      </c>
      <c r="J47" s="21" t="s">
        <v>934</v>
      </c>
      <c r="L47" s="21" t="s">
        <v>253</v>
      </c>
      <c r="M47" s="21" t="s">
        <v>935</v>
      </c>
      <c r="N47" s="21"/>
      <c r="O47" s="21"/>
      <c r="P47" s="21"/>
      <c r="Q47" s="23" t="s">
        <v>200</v>
      </c>
    </row>
    <row r="48" ht="16.5" customHeight="1">
      <c r="A48" s="25">
        <v>46220.0</v>
      </c>
      <c r="B48" s="26">
        <f>A48</f>
        <v>46220</v>
      </c>
      <c r="E48" s="3">
        <v>168.0</v>
      </c>
      <c r="F48" s="14">
        <f>E48+F47</f>
        <v>416</v>
      </c>
      <c r="G48" s="29">
        <f t="shared" si="10"/>
        <v>-116</v>
      </c>
      <c r="H48" s="21"/>
      <c r="I48" s="14"/>
      <c r="N48" s="24"/>
      <c r="O48" s="24"/>
      <c r="P48" s="24"/>
    </row>
    <row r="49" ht="16.5" customHeight="1">
      <c r="A49" s="25"/>
      <c r="B49" s="26"/>
      <c r="C49" s="27" t="s">
        <v>456</v>
      </c>
      <c r="D49" s="3">
        <f>I60</f>
        <v>31600</v>
      </c>
      <c r="E49" s="3">
        <v>696.0</v>
      </c>
      <c r="F49" s="14">
        <f>E49</f>
        <v>696</v>
      </c>
      <c r="G49" s="29">
        <f t="shared" ref="G49:G54" si="11">$D$49-F49</f>
        <v>30904</v>
      </c>
      <c r="H49" s="32">
        <v>46222.0</v>
      </c>
      <c r="I49" s="14">
        <v>1800.0</v>
      </c>
      <c r="J49" s="30" t="s">
        <v>457</v>
      </c>
      <c r="K49" s="31">
        <v>46175.0</v>
      </c>
      <c r="L49" s="21" t="s">
        <v>936</v>
      </c>
      <c r="M49" s="23" t="s">
        <v>937</v>
      </c>
      <c r="Q49" s="23" t="s">
        <v>938</v>
      </c>
    </row>
    <row r="50" ht="16.5" customHeight="1">
      <c r="A50" s="25">
        <v>46221.0</v>
      </c>
      <c r="B50" s="26">
        <f t="shared" ref="B50:B54" si="12">A50</f>
        <v>46221</v>
      </c>
      <c r="D50" s="34"/>
      <c r="E50" s="3">
        <v>1048.0</v>
      </c>
      <c r="F50" s="14">
        <f t="shared" ref="F50:F54" si="13">F49+E50</f>
        <v>1744</v>
      </c>
      <c r="G50" s="29">
        <f t="shared" si="11"/>
        <v>29856</v>
      </c>
      <c r="H50" s="32">
        <v>46223.0</v>
      </c>
      <c r="I50" s="14">
        <v>1200.0</v>
      </c>
      <c r="J50" s="30" t="s">
        <v>457</v>
      </c>
      <c r="K50" s="31">
        <v>46182.0</v>
      </c>
      <c r="L50" s="21" t="s">
        <v>458</v>
      </c>
      <c r="M50" s="23" t="s">
        <v>939</v>
      </c>
      <c r="Q50" s="23" t="s">
        <v>940</v>
      </c>
    </row>
    <row r="51" ht="16.5" customHeight="1">
      <c r="A51" s="25">
        <v>46222.0</v>
      </c>
      <c r="B51" s="26">
        <f t="shared" si="12"/>
        <v>46222</v>
      </c>
      <c r="C51" s="12"/>
      <c r="D51" s="12"/>
      <c r="E51" s="3">
        <v>1046.0</v>
      </c>
      <c r="F51" s="14">
        <f t="shared" si="13"/>
        <v>2790</v>
      </c>
      <c r="G51" s="29">
        <f t="shared" si="11"/>
        <v>28810</v>
      </c>
      <c r="H51" s="13">
        <v>46223.0</v>
      </c>
      <c r="I51" s="14">
        <v>500.0</v>
      </c>
      <c r="J51" s="30" t="s">
        <v>457</v>
      </c>
      <c r="K51" s="31">
        <v>46182.0</v>
      </c>
      <c r="L51" s="21" t="s">
        <v>458</v>
      </c>
      <c r="M51" s="41" t="s">
        <v>941</v>
      </c>
      <c r="Q51" s="23" t="s">
        <v>942</v>
      </c>
    </row>
    <row r="52" ht="16.5" customHeight="1">
      <c r="A52" s="25">
        <v>46223.0</v>
      </c>
      <c r="B52" s="26">
        <f t="shared" si="12"/>
        <v>46223</v>
      </c>
      <c r="C52" s="12"/>
      <c r="D52" s="12"/>
      <c r="E52" s="3">
        <v>1048.0</v>
      </c>
      <c r="F52" s="14">
        <f t="shared" si="13"/>
        <v>3838</v>
      </c>
      <c r="G52" s="29">
        <f t="shared" si="11"/>
        <v>27762</v>
      </c>
      <c r="H52" s="13">
        <v>46218.0</v>
      </c>
      <c r="I52" s="14">
        <v>300.0</v>
      </c>
      <c r="J52" s="30" t="s">
        <v>457</v>
      </c>
      <c r="K52" s="31">
        <v>46182.0</v>
      </c>
      <c r="L52" s="21" t="s">
        <v>458</v>
      </c>
      <c r="M52" s="41" t="s">
        <v>943</v>
      </c>
      <c r="Q52" s="23" t="s">
        <v>944</v>
      </c>
    </row>
    <row r="53" ht="16.5" customHeight="1">
      <c r="A53" s="25">
        <v>46224.0</v>
      </c>
      <c r="B53" s="26">
        <f t="shared" si="12"/>
        <v>46224</v>
      </c>
      <c r="C53" s="12"/>
      <c r="D53" s="12"/>
      <c r="E53" s="3">
        <v>1048.0</v>
      </c>
      <c r="F53" s="14">
        <f t="shared" si="13"/>
        <v>4886</v>
      </c>
      <c r="G53" s="29">
        <f t="shared" si="11"/>
        <v>26714</v>
      </c>
      <c r="H53" s="13">
        <v>46219.0</v>
      </c>
      <c r="I53" s="14">
        <v>3300.0</v>
      </c>
      <c r="J53" s="30" t="s">
        <v>457</v>
      </c>
      <c r="K53" s="59">
        <v>46199.0</v>
      </c>
      <c r="L53" s="21" t="s">
        <v>458</v>
      </c>
      <c r="M53" s="41" t="s">
        <v>945</v>
      </c>
      <c r="Q53" s="64" t="s">
        <v>946</v>
      </c>
    </row>
    <row r="54" ht="16.5" customHeight="1">
      <c r="A54" s="25">
        <v>46225.0</v>
      </c>
      <c r="B54" s="26">
        <f t="shared" si="12"/>
        <v>46225</v>
      </c>
      <c r="C54" s="12"/>
      <c r="D54" s="12"/>
      <c r="E54" s="3">
        <v>61.0</v>
      </c>
      <c r="F54" s="14">
        <f t="shared" si="13"/>
        <v>4947</v>
      </c>
      <c r="G54" s="29">
        <f t="shared" si="11"/>
        <v>26653</v>
      </c>
      <c r="H54" s="13">
        <v>46219.0</v>
      </c>
      <c r="I54" s="14">
        <v>5000.0</v>
      </c>
      <c r="J54" s="30" t="s">
        <v>457</v>
      </c>
      <c r="K54" s="59">
        <v>46199.0</v>
      </c>
      <c r="L54" s="21" t="s">
        <v>458</v>
      </c>
      <c r="M54" s="41" t="s">
        <v>947</v>
      </c>
      <c r="Q54" s="64" t="s">
        <v>948</v>
      </c>
    </row>
    <row r="55" ht="16.5" customHeight="1">
      <c r="C55" s="12"/>
      <c r="D55" s="12"/>
      <c r="E55" s="3"/>
      <c r="F55" s="14"/>
      <c r="G55" s="29"/>
      <c r="H55" s="13">
        <v>46254.0</v>
      </c>
      <c r="I55" s="14">
        <v>12000.0</v>
      </c>
      <c r="J55" s="30" t="s">
        <v>457</v>
      </c>
      <c r="K55" s="59">
        <v>46199.0</v>
      </c>
      <c r="L55" s="21" t="s">
        <v>458</v>
      </c>
      <c r="M55" s="41" t="s">
        <v>949</v>
      </c>
      <c r="Q55" s="86" t="s">
        <v>950</v>
      </c>
    </row>
    <row r="56" ht="16.5" customHeight="1">
      <c r="C56" s="12"/>
      <c r="D56" s="12"/>
      <c r="E56" s="3"/>
      <c r="F56" s="14"/>
      <c r="G56" s="29"/>
      <c r="H56" s="1">
        <v>46230.0</v>
      </c>
      <c r="I56" s="14">
        <v>1000.0</v>
      </c>
      <c r="J56" s="30" t="s">
        <v>457</v>
      </c>
      <c r="K56" s="59">
        <v>46209.0</v>
      </c>
      <c r="L56" s="21" t="s">
        <v>510</v>
      </c>
      <c r="M56" s="41" t="s">
        <v>951</v>
      </c>
      <c r="Q56" s="24" t="s">
        <v>952</v>
      </c>
    </row>
    <row r="57" ht="16.5" customHeight="1">
      <c r="C57" s="12"/>
      <c r="D57" s="12"/>
      <c r="E57" s="3"/>
      <c r="F57" s="14"/>
      <c r="G57" s="29"/>
      <c r="H57" s="13">
        <v>46314.0</v>
      </c>
      <c r="I57" s="14">
        <v>1000.0</v>
      </c>
      <c r="J57" s="30" t="s">
        <v>457</v>
      </c>
      <c r="K57" s="59">
        <v>46209.0</v>
      </c>
      <c r="L57" s="21" t="s">
        <v>510</v>
      </c>
      <c r="M57" s="41" t="s">
        <v>459</v>
      </c>
    </row>
    <row r="58" ht="16.5" customHeight="1">
      <c r="C58" s="12"/>
      <c r="D58" s="12"/>
      <c r="E58" s="3"/>
      <c r="F58" s="14"/>
      <c r="G58" s="29"/>
      <c r="H58" s="1">
        <v>46241.0</v>
      </c>
      <c r="I58" s="14">
        <v>4500.0</v>
      </c>
      <c r="J58" s="30" t="s">
        <v>457</v>
      </c>
      <c r="K58" s="31">
        <v>46211.0</v>
      </c>
      <c r="L58" s="21" t="s">
        <v>510</v>
      </c>
      <c r="M58" s="40" t="s">
        <v>953</v>
      </c>
      <c r="N58" s="21"/>
      <c r="O58" s="21"/>
      <c r="P58" s="21"/>
      <c r="Q58" s="21"/>
    </row>
    <row r="59" ht="16.5" customHeight="1">
      <c r="C59" s="12"/>
      <c r="D59" s="12"/>
      <c r="E59" s="3"/>
      <c r="F59" s="14"/>
      <c r="G59" s="29"/>
      <c r="H59" s="1">
        <v>46237.0</v>
      </c>
      <c r="I59" s="14">
        <v>1000.0</v>
      </c>
      <c r="J59" s="30" t="s">
        <v>457</v>
      </c>
      <c r="K59" s="31">
        <v>46211.0</v>
      </c>
      <c r="L59" s="21" t="s">
        <v>510</v>
      </c>
      <c r="M59" s="41" t="s">
        <v>954</v>
      </c>
    </row>
    <row r="60" ht="16.5" customHeight="1">
      <c r="E60" s="3"/>
      <c r="F60" s="14"/>
      <c r="G60" s="29"/>
      <c r="I60" s="14">
        <f>SUM(I49:I59)</f>
        <v>31600</v>
      </c>
      <c r="M60" s="37"/>
    </row>
    <row r="61" ht="16.5" customHeight="1">
      <c r="C61" s="27" t="s">
        <v>115</v>
      </c>
      <c r="D61" s="3">
        <f>I69</f>
        <v>70077</v>
      </c>
      <c r="E61" s="3">
        <v>790.0</v>
      </c>
      <c r="F61" s="14">
        <f>E61</f>
        <v>790</v>
      </c>
      <c r="G61" s="29">
        <f t="shared" ref="G61:G121" si="14">$D$61-F61</f>
        <v>69287</v>
      </c>
      <c r="H61" s="32">
        <v>46238.0</v>
      </c>
      <c r="I61" s="14">
        <v>136100.0</v>
      </c>
      <c r="J61" s="30" t="s">
        <v>120</v>
      </c>
      <c r="K61" s="31">
        <v>46205.0</v>
      </c>
      <c r="L61" s="21" t="s">
        <v>121</v>
      </c>
      <c r="M61" s="45" t="s">
        <v>122</v>
      </c>
      <c r="Q61" s="23" t="s">
        <v>125</v>
      </c>
      <c r="R61" s="23" t="s">
        <v>52</v>
      </c>
    </row>
    <row r="62" ht="16.5" customHeight="1">
      <c r="A62" s="25">
        <v>46226.0</v>
      </c>
      <c r="B62" s="26">
        <f t="shared" ref="B62:B192" si="15">A62</f>
        <v>46226</v>
      </c>
      <c r="C62" s="27"/>
      <c r="D62" s="34"/>
      <c r="E62" s="3">
        <v>1158.0</v>
      </c>
      <c r="F62" s="14">
        <f t="shared" ref="F62:F121" si="16">F61+E62</f>
        <v>1948</v>
      </c>
      <c r="G62" s="29">
        <f t="shared" si="14"/>
        <v>68129</v>
      </c>
      <c r="H62" s="1">
        <v>46244.0</v>
      </c>
      <c r="I62" s="14">
        <v>140000.0</v>
      </c>
      <c r="J62" s="30" t="s">
        <v>120</v>
      </c>
      <c r="K62" s="31">
        <v>46226.0</v>
      </c>
      <c r="L62" s="21" t="s">
        <v>121</v>
      </c>
      <c r="M62" s="45" t="s">
        <v>126</v>
      </c>
      <c r="Q62" s="23" t="s">
        <v>127</v>
      </c>
      <c r="R62" s="23" t="s">
        <v>52</v>
      </c>
    </row>
    <row r="63" ht="16.5" customHeight="1">
      <c r="A63" s="25">
        <v>46227.0</v>
      </c>
      <c r="B63" s="26">
        <f t="shared" si="15"/>
        <v>46227</v>
      </c>
      <c r="C63" s="27"/>
      <c r="D63" s="34"/>
      <c r="E63" s="3">
        <v>1177.0</v>
      </c>
      <c r="F63" s="14">
        <f t="shared" si="16"/>
        <v>3125</v>
      </c>
      <c r="G63" s="29">
        <f t="shared" si="14"/>
        <v>66952</v>
      </c>
      <c r="H63" s="1">
        <v>46272.0</v>
      </c>
      <c r="I63" s="14">
        <v>140000.0</v>
      </c>
      <c r="J63" s="30" t="s">
        <v>120</v>
      </c>
      <c r="K63" s="31">
        <v>46244.0</v>
      </c>
      <c r="L63" s="21" t="s">
        <v>129</v>
      </c>
      <c r="M63" s="45" t="s">
        <v>130</v>
      </c>
      <c r="Q63" s="23" t="s">
        <v>131</v>
      </c>
      <c r="R63" s="23" t="s">
        <v>52</v>
      </c>
    </row>
    <row r="64" ht="16.5" customHeight="1">
      <c r="A64" s="25">
        <v>46228.0</v>
      </c>
      <c r="B64" s="26">
        <f t="shared" si="15"/>
        <v>46228</v>
      </c>
      <c r="C64" s="27"/>
      <c r="D64" s="34"/>
      <c r="E64" s="3">
        <v>1170.0</v>
      </c>
      <c r="F64" s="14">
        <f t="shared" si="16"/>
        <v>4295</v>
      </c>
      <c r="G64" s="29">
        <f t="shared" si="14"/>
        <v>65782</v>
      </c>
      <c r="H64" s="1">
        <v>46300.0</v>
      </c>
      <c r="I64" s="14">
        <v>140000.0</v>
      </c>
      <c r="J64" s="30" t="s">
        <v>120</v>
      </c>
      <c r="K64" s="31">
        <v>46259.0</v>
      </c>
      <c r="L64" s="21" t="s">
        <v>135</v>
      </c>
      <c r="M64" s="45" t="s">
        <v>136</v>
      </c>
      <c r="Q64" s="23" t="s">
        <v>137</v>
      </c>
      <c r="R64" s="23" t="s">
        <v>52</v>
      </c>
    </row>
    <row r="65" ht="16.5" customHeight="1">
      <c r="A65" s="25">
        <v>46229.0</v>
      </c>
      <c r="B65" s="26">
        <f t="shared" si="15"/>
        <v>46229</v>
      </c>
      <c r="C65" s="27"/>
      <c r="D65" s="34"/>
      <c r="E65" s="3">
        <v>1155.0</v>
      </c>
      <c r="F65" s="14">
        <f t="shared" si="16"/>
        <v>5450</v>
      </c>
      <c r="G65" s="29">
        <f t="shared" si="14"/>
        <v>64627</v>
      </c>
      <c r="I65" s="14">
        <f>SUM(I61:I64)</f>
        <v>556100</v>
      </c>
      <c r="J65" s="21"/>
      <c r="K65" s="21"/>
      <c r="Q65" s="23" t="s">
        <v>140</v>
      </c>
      <c r="R65" s="23" t="s">
        <v>52</v>
      </c>
    </row>
    <row r="66" ht="16.5" customHeight="1">
      <c r="A66" s="25">
        <v>46230.0</v>
      </c>
      <c r="B66" s="26">
        <f t="shared" si="15"/>
        <v>46230</v>
      </c>
      <c r="C66" s="27"/>
      <c r="D66" s="34"/>
      <c r="E66" s="3">
        <v>1155.0</v>
      </c>
      <c r="F66" s="14">
        <f t="shared" si="16"/>
        <v>6605</v>
      </c>
      <c r="G66" s="29">
        <f t="shared" si="14"/>
        <v>63472</v>
      </c>
      <c r="H66" s="21" t="s">
        <v>142</v>
      </c>
      <c r="I66" s="14">
        <v>56839.0</v>
      </c>
      <c r="Q66" s="24" t="s">
        <v>144</v>
      </c>
      <c r="R66" s="23" t="s">
        <v>52</v>
      </c>
    </row>
    <row r="67" ht="16.5" customHeight="1">
      <c r="A67" s="25">
        <v>46231.0</v>
      </c>
      <c r="B67" s="26">
        <f t="shared" si="15"/>
        <v>46231</v>
      </c>
      <c r="C67" s="27"/>
      <c r="D67" s="34"/>
      <c r="E67" s="3">
        <v>1170.0</v>
      </c>
      <c r="F67" s="14">
        <f t="shared" si="16"/>
        <v>7775</v>
      </c>
      <c r="G67" s="29">
        <f t="shared" si="14"/>
        <v>62302</v>
      </c>
      <c r="H67" s="21" t="s">
        <v>145</v>
      </c>
      <c r="I67" s="14">
        <v>172000.0</v>
      </c>
      <c r="K67" s="21"/>
      <c r="Q67" s="24" t="s">
        <v>146</v>
      </c>
      <c r="R67" s="23" t="s">
        <v>52</v>
      </c>
    </row>
    <row r="68" ht="16.5" customHeight="1">
      <c r="A68" s="25">
        <v>46232.0</v>
      </c>
      <c r="B68" s="26">
        <f t="shared" si="15"/>
        <v>46232</v>
      </c>
      <c r="C68" s="27"/>
      <c r="D68" s="34"/>
      <c r="E68" s="3">
        <v>1171.0</v>
      </c>
      <c r="F68" s="14">
        <f t="shared" si="16"/>
        <v>8946</v>
      </c>
      <c r="G68" s="29">
        <f t="shared" si="14"/>
        <v>61131</v>
      </c>
      <c r="H68" s="21" t="s">
        <v>147</v>
      </c>
      <c r="I68" s="14">
        <v>90184.0</v>
      </c>
      <c r="Q68" s="24" t="s">
        <v>148</v>
      </c>
      <c r="R68" s="23" t="s">
        <v>52</v>
      </c>
    </row>
    <row r="69" ht="16.5" customHeight="1">
      <c r="A69" s="25">
        <v>46233.0</v>
      </c>
      <c r="B69" s="26">
        <f t="shared" si="15"/>
        <v>46233</v>
      </c>
      <c r="C69" s="27"/>
      <c r="D69" s="34"/>
      <c r="E69" s="3">
        <v>1143.0</v>
      </c>
      <c r="F69" s="14">
        <f t="shared" si="16"/>
        <v>10089</v>
      </c>
      <c r="G69" s="29">
        <f t="shared" si="14"/>
        <v>59988</v>
      </c>
      <c r="H69" s="21" t="s">
        <v>152</v>
      </c>
      <c r="I69" s="14">
        <v>70077.0</v>
      </c>
      <c r="Q69" s="24"/>
    </row>
    <row r="70" ht="16.5" customHeight="1">
      <c r="A70" s="25">
        <v>46234.0</v>
      </c>
      <c r="B70" s="26">
        <f t="shared" si="15"/>
        <v>46234</v>
      </c>
      <c r="C70" s="27"/>
      <c r="D70" s="34"/>
      <c r="E70" s="3">
        <v>1151.0</v>
      </c>
      <c r="F70" s="14">
        <f t="shared" si="16"/>
        <v>11240</v>
      </c>
      <c r="G70" s="29">
        <f t="shared" si="14"/>
        <v>58837</v>
      </c>
      <c r="H70" s="21" t="s">
        <v>153</v>
      </c>
      <c r="I70" s="14">
        <v>69097.0</v>
      </c>
      <c r="Q70" s="24"/>
    </row>
    <row r="71" ht="16.5" customHeight="1">
      <c r="A71" s="25">
        <v>46235.0</v>
      </c>
      <c r="B71" s="26">
        <f t="shared" si="15"/>
        <v>46235</v>
      </c>
      <c r="C71" s="27"/>
      <c r="D71" s="34"/>
      <c r="E71" s="3">
        <v>1170.0</v>
      </c>
      <c r="F71" s="14">
        <f t="shared" si="16"/>
        <v>12410</v>
      </c>
      <c r="G71" s="29">
        <f t="shared" si="14"/>
        <v>57667</v>
      </c>
      <c r="H71" s="21" t="s">
        <v>154</v>
      </c>
      <c r="I71" s="14">
        <v>97903.0</v>
      </c>
      <c r="Q71" s="24"/>
    </row>
    <row r="72" ht="16.5" customHeight="1">
      <c r="A72" s="25">
        <v>46236.0</v>
      </c>
      <c r="B72" s="26">
        <f t="shared" si="15"/>
        <v>46236</v>
      </c>
      <c r="D72" s="34"/>
      <c r="E72" s="3">
        <v>1171.0</v>
      </c>
      <c r="F72" s="14">
        <f t="shared" si="16"/>
        <v>13581</v>
      </c>
      <c r="G72" s="29">
        <f t="shared" si="14"/>
        <v>56496</v>
      </c>
      <c r="I72" s="14">
        <f>SUM(I66:I71)</f>
        <v>556100</v>
      </c>
    </row>
    <row r="73" ht="16.5" customHeight="1">
      <c r="A73" s="25">
        <v>46237.0</v>
      </c>
      <c r="B73" s="26">
        <f t="shared" si="15"/>
        <v>46237</v>
      </c>
      <c r="E73" s="3">
        <v>1172.0</v>
      </c>
      <c r="F73" s="14">
        <f t="shared" si="16"/>
        <v>14753</v>
      </c>
      <c r="G73" s="29">
        <f t="shared" si="14"/>
        <v>55324</v>
      </c>
      <c r="H73" s="21"/>
      <c r="I73" s="14"/>
      <c r="M73" s="10"/>
      <c r="N73" s="24"/>
      <c r="O73" s="24"/>
      <c r="P73" s="24"/>
    </row>
    <row r="74" ht="16.5" customHeight="1">
      <c r="A74" s="25">
        <v>46238.0</v>
      </c>
      <c r="B74" s="26">
        <f t="shared" si="15"/>
        <v>46238</v>
      </c>
      <c r="E74" s="3">
        <v>1167.0</v>
      </c>
      <c r="F74" s="14">
        <f t="shared" si="16"/>
        <v>15920</v>
      </c>
      <c r="G74" s="29">
        <f t="shared" si="14"/>
        <v>54157</v>
      </c>
      <c r="H74" s="21"/>
      <c r="I74" s="14"/>
      <c r="M74" s="10"/>
      <c r="N74" s="24"/>
      <c r="O74" s="24"/>
      <c r="P74" s="24"/>
    </row>
    <row r="75" ht="16.5" customHeight="1">
      <c r="A75" s="25">
        <v>46239.0</v>
      </c>
      <c r="B75" s="26">
        <f t="shared" si="15"/>
        <v>46239</v>
      </c>
      <c r="E75" s="3">
        <v>1171.0</v>
      </c>
      <c r="F75" s="14">
        <f t="shared" si="16"/>
        <v>17091</v>
      </c>
      <c r="G75" s="29">
        <f t="shared" si="14"/>
        <v>52986</v>
      </c>
      <c r="M75" s="10"/>
    </row>
    <row r="76" ht="16.5" customHeight="1">
      <c r="A76" s="25">
        <v>46240.0</v>
      </c>
      <c r="B76" s="26">
        <f t="shared" si="15"/>
        <v>46240</v>
      </c>
      <c r="E76" s="3">
        <v>1136.0</v>
      </c>
      <c r="F76" s="14">
        <f t="shared" si="16"/>
        <v>18227</v>
      </c>
      <c r="G76" s="29">
        <f t="shared" si="14"/>
        <v>51850</v>
      </c>
      <c r="H76" s="21"/>
      <c r="I76" s="14"/>
      <c r="N76" s="24"/>
      <c r="O76" s="24"/>
      <c r="P76" s="24"/>
    </row>
    <row r="77" ht="16.5" customHeight="1">
      <c r="A77" s="25">
        <v>46241.0</v>
      </c>
      <c r="B77" s="26">
        <f t="shared" si="15"/>
        <v>46241</v>
      </c>
      <c r="E77" s="3">
        <v>1165.0</v>
      </c>
      <c r="F77" s="14">
        <f t="shared" si="16"/>
        <v>19392</v>
      </c>
      <c r="G77" s="29">
        <f t="shared" si="14"/>
        <v>50685</v>
      </c>
      <c r="H77" s="21"/>
      <c r="I77" s="14"/>
      <c r="N77" s="24"/>
      <c r="O77" s="24"/>
      <c r="P77" s="24"/>
    </row>
    <row r="78" ht="16.5" customHeight="1">
      <c r="A78" s="25">
        <v>46242.0</v>
      </c>
      <c r="B78" s="26">
        <f t="shared" si="15"/>
        <v>46242</v>
      </c>
      <c r="E78" s="3">
        <v>1165.0</v>
      </c>
      <c r="F78" s="14">
        <f t="shared" si="16"/>
        <v>20557</v>
      </c>
      <c r="G78" s="29">
        <f t="shared" si="14"/>
        <v>49520</v>
      </c>
      <c r="H78" s="21"/>
      <c r="I78" s="14"/>
      <c r="N78" s="24"/>
      <c r="O78" s="24"/>
      <c r="P78" s="24"/>
    </row>
    <row r="79" ht="16.5" customHeight="1">
      <c r="A79" s="25">
        <v>46243.0</v>
      </c>
      <c r="B79" s="26">
        <f t="shared" si="15"/>
        <v>46243</v>
      </c>
      <c r="E79" s="3">
        <v>1108.0</v>
      </c>
      <c r="F79" s="14">
        <f t="shared" si="16"/>
        <v>21665</v>
      </c>
      <c r="G79" s="29">
        <f t="shared" si="14"/>
        <v>48412</v>
      </c>
      <c r="H79" s="21"/>
      <c r="I79" s="14"/>
      <c r="N79" s="24"/>
      <c r="O79" s="24"/>
      <c r="P79" s="24"/>
    </row>
    <row r="80" ht="16.5" customHeight="1">
      <c r="A80" s="25">
        <v>46244.0</v>
      </c>
      <c r="B80" s="26">
        <f t="shared" si="15"/>
        <v>46244</v>
      </c>
      <c r="E80" s="3">
        <v>1107.0</v>
      </c>
      <c r="F80" s="14">
        <f t="shared" si="16"/>
        <v>22772</v>
      </c>
      <c r="G80" s="29">
        <f t="shared" si="14"/>
        <v>47305</v>
      </c>
    </row>
    <row r="81" ht="16.5" customHeight="1">
      <c r="A81" s="25">
        <v>46245.0</v>
      </c>
      <c r="B81" s="26">
        <f t="shared" si="15"/>
        <v>46245</v>
      </c>
      <c r="E81" s="3">
        <v>1194.0</v>
      </c>
      <c r="F81" s="14">
        <f t="shared" si="16"/>
        <v>23966</v>
      </c>
      <c r="G81" s="29">
        <f t="shared" si="14"/>
        <v>46111</v>
      </c>
    </row>
    <row r="82" ht="16.5" customHeight="1">
      <c r="A82" s="25">
        <v>46246.0</v>
      </c>
      <c r="B82" s="26">
        <f t="shared" si="15"/>
        <v>46246</v>
      </c>
      <c r="E82" s="3">
        <v>1194.0</v>
      </c>
      <c r="F82" s="14">
        <f t="shared" si="16"/>
        <v>25160</v>
      </c>
      <c r="G82" s="29">
        <f t="shared" si="14"/>
        <v>44917</v>
      </c>
    </row>
    <row r="83" ht="16.5" customHeight="1">
      <c r="A83" s="25">
        <v>46247.0</v>
      </c>
      <c r="B83" s="26">
        <f t="shared" si="15"/>
        <v>46247</v>
      </c>
      <c r="E83" s="3">
        <v>1179.0</v>
      </c>
      <c r="F83" s="14">
        <f t="shared" si="16"/>
        <v>26339</v>
      </c>
      <c r="G83" s="29">
        <f t="shared" si="14"/>
        <v>43738</v>
      </c>
    </row>
    <row r="84" ht="16.5" customHeight="1">
      <c r="A84" s="25">
        <v>46248.0</v>
      </c>
      <c r="B84" s="26">
        <f t="shared" si="15"/>
        <v>46248</v>
      </c>
      <c r="E84" s="3">
        <v>1194.0</v>
      </c>
      <c r="F84" s="14">
        <f t="shared" si="16"/>
        <v>27533</v>
      </c>
      <c r="G84" s="29">
        <f t="shared" si="14"/>
        <v>42544</v>
      </c>
    </row>
    <row r="85" ht="16.5" customHeight="1">
      <c r="A85" s="25">
        <v>46249.0</v>
      </c>
      <c r="B85" s="26">
        <f t="shared" si="15"/>
        <v>46249</v>
      </c>
      <c r="E85" s="3">
        <v>1195.0</v>
      </c>
      <c r="F85" s="14">
        <f t="shared" si="16"/>
        <v>28728</v>
      </c>
      <c r="G85" s="29">
        <f t="shared" si="14"/>
        <v>41349</v>
      </c>
    </row>
    <row r="86" ht="16.5" customHeight="1">
      <c r="A86" s="25">
        <v>46250.0</v>
      </c>
      <c r="B86" s="26">
        <f t="shared" si="15"/>
        <v>46250</v>
      </c>
      <c r="E86" s="3">
        <v>1193.0</v>
      </c>
      <c r="F86" s="14">
        <f t="shared" si="16"/>
        <v>29921</v>
      </c>
      <c r="G86" s="29">
        <f t="shared" si="14"/>
        <v>40156</v>
      </c>
    </row>
    <row r="87" ht="16.5" customHeight="1">
      <c r="A87" s="25">
        <v>46251.0</v>
      </c>
      <c r="B87" s="26">
        <f t="shared" si="15"/>
        <v>46251</v>
      </c>
      <c r="E87" s="3">
        <v>1192.0</v>
      </c>
      <c r="F87" s="14">
        <f t="shared" si="16"/>
        <v>31113</v>
      </c>
      <c r="G87" s="29">
        <f t="shared" si="14"/>
        <v>38964</v>
      </c>
    </row>
    <row r="88" ht="16.5" customHeight="1">
      <c r="A88" s="25">
        <v>46252.0</v>
      </c>
      <c r="B88" s="26">
        <f t="shared" si="15"/>
        <v>46252</v>
      </c>
      <c r="E88" s="3">
        <v>1195.0</v>
      </c>
      <c r="F88" s="14">
        <f t="shared" si="16"/>
        <v>32308</v>
      </c>
      <c r="G88" s="29">
        <f t="shared" si="14"/>
        <v>37769</v>
      </c>
      <c r="H88" s="21"/>
      <c r="I88" s="14"/>
      <c r="N88" s="24"/>
      <c r="O88" s="24"/>
      <c r="P88" s="24"/>
    </row>
    <row r="89" ht="16.5" customHeight="1">
      <c r="A89" s="25">
        <v>46253.0</v>
      </c>
      <c r="B89" s="26">
        <f t="shared" si="15"/>
        <v>46253</v>
      </c>
      <c r="E89" s="3">
        <v>1194.0</v>
      </c>
      <c r="F89" s="14">
        <f t="shared" si="16"/>
        <v>33502</v>
      </c>
      <c r="G89" s="29">
        <f t="shared" si="14"/>
        <v>36575</v>
      </c>
      <c r="H89" s="21"/>
      <c r="I89" s="14"/>
      <c r="N89" s="24"/>
      <c r="O89" s="24"/>
      <c r="P89" s="24"/>
    </row>
    <row r="90" ht="16.5" customHeight="1">
      <c r="A90" s="25">
        <v>46254.0</v>
      </c>
      <c r="B90" s="26">
        <f t="shared" si="15"/>
        <v>46254</v>
      </c>
      <c r="E90" s="3">
        <v>1194.0</v>
      </c>
      <c r="F90" s="14">
        <f t="shared" si="16"/>
        <v>34696</v>
      </c>
      <c r="G90" s="29">
        <f t="shared" si="14"/>
        <v>35381</v>
      </c>
      <c r="H90" s="21"/>
      <c r="I90" s="14"/>
      <c r="N90" s="24"/>
      <c r="O90" s="24"/>
      <c r="P90" s="24"/>
    </row>
    <row r="91" ht="16.5" customHeight="1">
      <c r="A91" s="25">
        <v>46255.0</v>
      </c>
      <c r="B91" s="26">
        <f t="shared" si="15"/>
        <v>46255</v>
      </c>
      <c r="E91" s="3">
        <v>1194.0</v>
      </c>
      <c r="F91" s="14">
        <f t="shared" si="16"/>
        <v>35890</v>
      </c>
      <c r="G91" s="29">
        <f t="shared" si="14"/>
        <v>34187</v>
      </c>
      <c r="H91" s="21"/>
      <c r="I91" s="14"/>
      <c r="N91" s="24"/>
      <c r="O91" s="24"/>
      <c r="P91" s="24"/>
    </row>
    <row r="92" ht="16.5" customHeight="1">
      <c r="A92" s="25">
        <v>46256.0</v>
      </c>
      <c r="B92" s="26">
        <f t="shared" si="15"/>
        <v>46256</v>
      </c>
      <c r="E92" s="3">
        <v>1194.0</v>
      </c>
      <c r="F92" s="14">
        <f t="shared" si="16"/>
        <v>37084</v>
      </c>
      <c r="G92" s="29">
        <f t="shared" si="14"/>
        <v>32993</v>
      </c>
      <c r="H92" s="21"/>
      <c r="I92" s="14"/>
      <c r="N92" s="24"/>
      <c r="O92" s="24"/>
      <c r="P92" s="24"/>
    </row>
    <row r="93" ht="16.5" customHeight="1">
      <c r="A93" s="25">
        <v>46257.0</v>
      </c>
      <c r="B93" s="26">
        <f t="shared" si="15"/>
        <v>46257</v>
      </c>
      <c r="E93" s="3">
        <v>1194.0</v>
      </c>
      <c r="F93" s="14">
        <f t="shared" si="16"/>
        <v>38278</v>
      </c>
      <c r="G93" s="29">
        <f t="shared" si="14"/>
        <v>31799</v>
      </c>
      <c r="H93" s="21"/>
      <c r="I93" s="14"/>
      <c r="N93" s="24"/>
      <c r="O93" s="24"/>
      <c r="P93" s="24"/>
    </row>
    <row r="94" ht="16.5" customHeight="1">
      <c r="A94" s="25">
        <v>46258.0</v>
      </c>
      <c r="B94" s="26">
        <f t="shared" si="15"/>
        <v>46258</v>
      </c>
      <c r="E94" s="3">
        <v>1194.0</v>
      </c>
      <c r="F94" s="14">
        <f t="shared" si="16"/>
        <v>39472</v>
      </c>
      <c r="G94" s="29">
        <f t="shared" si="14"/>
        <v>30605</v>
      </c>
      <c r="H94" s="21"/>
      <c r="I94" s="14"/>
      <c r="N94" s="24"/>
      <c r="O94" s="24"/>
      <c r="P94" s="24"/>
    </row>
    <row r="95" ht="16.5" customHeight="1">
      <c r="A95" s="25">
        <v>46259.0</v>
      </c>
      <c r="B95" s="26">
        <f t="shared" si="15"/>
        <v>46259</v>
      </c>
      <c r="E95" s="3">
        <v>1193.0</v>
      </c>
      <c r="F95" s="14">
        <f t="shared" si="16"/>
        <v>40665</v>
      </c>
      <c r="G95" s="29">
        <f t="shared" si="14"/>
        <v>29412</v>
      </c>
      <c r="H95" s="21"/>
      <c r="I95" s="14"/>
      <c r="N95" s="24"/>
      <c r="O95" s="24"/>
      <c r="P95" s="24"/>
    </row>
    <row r="96" ht="16.5" customHeight="1">
      <c r="A96" s="25">
        <v>46260.0</v>
      </c>
      <c r="B96" s="26">
        <f t="shared" si="15"/>
        <v>46260</v>
      </c>
      <c r="E96" s="3">
        <v>1194.0</v>
      </c>
      <c r="F96" s="14">
        <f t="shared" si="16"/>
        <v>41859</v>
      </c>
      <c r="G96" s="29">
        <f t="shared" si="14"/>
        <v>28218</v>
      </c>
      <c r="H96" s="21"/>
      <c r="I96" s="14"/>
      <c r="N96" s="24"/>
      <c r="O96" s="24"/>
      <c r="P96" s="24"/>
    </row>
    <row r="97" ht="16.5" customHeight="1">
      <c r="A97" s="25">
        <v>46261.0</v>
      </c>
      <c r="B97" s="26">
        <f t="shared" si="15"/>
        <v>46261</v>
      </c>
      <c r="E97" s="3">
        <v>1195.0</v>
      </c>
      <c r="F97" s="14">
        <f t="shared" si="16"/>
        <v>43054</v>
      </c>
      <c r="G97" s="29">
        <f t="shared" si="14"/>
        <v>27023</v>
      </c>
      <c r="H97" s="21"/>
      <c r="I97" s="14"/>
      <c r="N97" s="24"/>
      <c r="O97" s="24"/>
      <c r="P97" s="24"/>
    </row>
    <row r="98" ht="16.5" customHeight="1">
      <c r="A98" s="25">
        <v>46262.0</v>
      </c>
      <c r="B98" s="26">
        <f t="shared" si="15"/>
        <v>46262</v>
      </c>
      <c r="E98" s="3">
        <v>1184.0</v>
      </c>
      <c r="F98" s="14">
        <f t="shared" si="16"/>
        <v>44238</v>
      </c>
      <c r="G98" s="29">
        <f t="shared" si="14"/>
        <v>25839</v>
      </c>
      <c r="H98" s="21"/>
      <c r="I98" s="14"/>
      <c r="N98" s="24"/>
      <c r="O98" s="24"/>
      <c r="P98" s="24"/>
    </row>
    <row r="99" ht="16.5" customHeight="1">
      <c r="A99" s="25">
        <v>46263.0</v>
      </c>
      <c r="B99" s="26">
        <f t="shared" si="15"/>
        <v>46263</v>
      </c>
      <c r="E99" s="3">
        <v>1003.0</v>
      </c>
      <c r="F99" s="14">
        <f t="shared" si="16"/>
        <v>45241</v>
      </c>
      <c r="G99" s="29">
        <f t="shared" si="14"/>
        <v>24836</v>
      </c>
      <c r="H99" s="21"/>
      <c r="I99" s="14"/>
      <c r="N99" s="24"/>
      <c r="O99" s="24"/>
      <c r="P99" s="24"/>
    </row>
    <row r="100" ht="16.5" customHeight="1">
      <c r="A100" s="25">
        <v>46264.0</v>
      </c>
      <c r="B100" s="26">
        <f t="shared" si="15"/>
        <v>46264</v>
      </c>
      <c r="E100" s="3">
        <v>1181.0</v>
      </c>
      <c r="F100" s="14">
        <f t="shared" si="16"/>
        <v>46422</v>
      </c>
      <c r="G100" s="29">
        <f t="shared" si="14"/>
        <v>23655</v>
      </c>
      <c r="H100" s="21"/>
      <c r="I100" s="14"/>
      <c r="N100" s="24"/>
      <c r="O100" s="24"/>
      <c r="P100" s="24"/>
    </row>
    <row r="101" ht="16.5" customHeight="1">
      <c r="A101" s="25">
        <v>46265.0</v>
      </c>
      <c r="B101" s="26">
        <f t="shared" si="15"/>
        <v>46265</v>
      </c>
      <c r="E101" s="3">
        <v>1194.0</v>
      </c>
      <c r="F101" s="14">
        <f t="shared" si="16"/>
        <v>47616</v>
      </c>
      <c r="G101" s="29">
        <f t="shared" si="14"/>
        <v>22461</v>
      </c>
      <c r="H101" s="21"/>
      <c r="I101" s="14"/>
      <c r="N101" s="24"/>
      <c r="O101" s="24"/>
      <c r="P101" s="24"/>
    </row>
    <row r="102" ht="16.5" customHeight="1">
      <c r="A102" s="25">
        <v>46266.0</v>
      </c>
      <c r="B102" s="26">
        <f t="shared" si="15"/>
        <v>46266</v>
      </c>
      <c r="E102" s="3">
        <v>1193.0</v>
      </c>
      <c r="F102" s="14">
        <f t="shared" si="16"/>
        <v>48809</v>
      </c>
      <c r="G102" s="29">
        <f t="shared" si="14"/>
        <v>21268</v>
      </c>
      <c r="H102" s="21"/>
      <c r="I102" s="14"/>
      <c r="N102" s="24"/>
      <c r="O102" s="24"/>
      <c r="P102" s="24"/>
    </row>
    <row r="103" ht="16.5" customHeight="1">
      <c r="A103" s="25">
        <v>46267.0</v>
      </c>
      <c r="B103" s="26">
        <f t="shared" si="15"/>
        <v>46267</v>
      </c>
      <c r="E103" s="3">
        <v>1147.0</v>
      </c>
      <c r="F103" s="14">
        <f t="shared" si="16"/>
        <v>49956</v>
      </c>
      <c r="G103" s="29">
        <f t="shared" si="14"/>
        <v>20121</v>
      </c>
      <c r="H103" s="21"/>
      <c r="I103" s="14"/>
      <c r="N103" s="24"/>
      <c r="O103" s="24"/>
      <c r="P103" s="24"/>
    </row>
    <row r="104" ht="16.5" customHeight="1">
      <c r="A104" s="25">
        <v>46268.0</v>
      </c>
      <c r="B104" s="26">
        <f t="shared" si="15"/>
        <v>46268</v>
      </c>
      <c r="E104" s="3">
        <v>1193.0</v>
      </c>
      <c r="F104" s="14">
        <f t="shared" si="16"/>
        <v>51149</v>
      </c>
      <c r="G104" s="29">
        <f t="shared" si="14"/>
        <v>18928</v>
      </c>
      <c r="H104" s="21"/>
      <c r="I104" s="14"/>
      <c r="N104" s="24"/>
      <c r="O104" s="24"/>
      <c r="P104" s="24"/>
    </row>
    <row r="105" ht="16.5" customHeight="1">
      <c r="A105" s="25">
        <v>46269.0</v>
      </c>
      <c r="B105" s="26">
        <f t="shared" si="15"/>
        <v>46269</v>
      </c>
      <c r="E105" s="3">
        <v>1193.0</v>
      </c>
      <c r="F105" s="14">
        <f t="shared" si="16"/>
        <v>52342</v>
      </c>
      <c r="G105" s="29">
        <f t="shared" si="14"/>
        <v>17735</v>
      </c>
      <c r="H105" s="21"/>
      <c r="I105" s="14"/>
      <c r="N105" s="24"/>
      <c r="O105" s="24"/>
      <c r="P105" s="24"/>
    </row>
    <row r="106" ht="16.5" customHeight="1">
      <c r="A106" s="25">
        <v>46270.0</v>
      </c>
      <c r="B106" s="26">
        <f t="shared" si="15"/>
        <v>46270</v>
      </c>
      <c r="E106" s="3">
        <v>1195.0</v>
      </c>
      <c r="F106" s="14">
        <f t="shared" si="16"/>
        <v>53537</v>
      </c>
      <c r="G106" s="29">
        <f t="shared" si="14"/>
        <v>16540</v>
      </c>
      <c r="H106" s="21"/>
      <c r="I106" s="14"/>
      <c r="N106" s="24"/>
      <c r="O106" s="24"/>
      <c r="P106" s="24"/>
    </row>
    <row r="107" ht="16.5" customHeight="1">
      <c r="A107" s="25">
        <v>46271.0</v>
      </c>
      <c r="B107" s="26">
        <f t="shared" si="15"/>
        <v>46271</v>
      </c>
      <c r="E107" s="3">
        <v>1190.0</v>
      </c>
      <c r="F107" s="14">
        <f t="shared" si="16"/>
        <v>54727</v>
      </c>
      <c r="G107" s="29">
        <f t="shared" si="14"/>
        <v>15350</v>
      </c>
      <c r="H107" s="21"/>
      <c r="I107" s="14"/>
      <c r="N107" s="24"/>
      <c r="O107" s="24"/>
      <c r="P107" s="24"/>
    </row>
    <row r="108" ht="16.5" customHeight="1">
      <c r="A108" s="25">
        <v>46272.0</v>
      </c>
      <c r="B108" s="26">
        <f t="shared" si="15"/>
        <v>46272</v>
      </c>
      <c r="E108" s="3">
        <v>1194.0</v>
      </c>
      <c r="F108" s="14">
        <f t="shared" si="16"/>
        <v>55921</v>
      </c>
      <c r="G108" s="29">
        <f t="shared" si="14"/>
        <v>14156</v>
      </c>
      <c r="H108" s="21"/>
      <c r="I108" s="14"/>
      <c r="N108" s="24"/>
      <c r="O108" s="24"/>
      <c r="P108" s="24"/>
    </row>
    <row r="109" ht="16.5" customHeight="1">
      <c r="A109" s="25">
        <v>46273.0</v>
      </c>
      <c r="B109" s="26">
        <f t="shared" si="15"/>
        <v>46273</v>
      </c>
      <c r="E109" s="3">
        <v>1193.0</v>
      </c>
      <c r="F109" s="14">
        <f t="shared" si="16"/>
        <v>57114</v>
      </c>
      <c r="G109" s="29">
        <f t="shared" si="14"/>
        <v>12963</v>
      </c>
      <c r="H109" s="21"/>
      <c r="I109" s="14"/>
      <c r="N109" s="24"/>
      <c r="O109" s="24"/>
      <c r="P109" s="24"/>
    </row>
    <row r="110" ht="16.5" customHeight="1">
      <c r="A110" s="25">
        <v>46274.0</v>
      </c>
      <c r="B110" s="26">
        <f t="shared" si="15"/>
        <v>46274</v>
      </c>
      <c r="E110" s="3">
        <v>1194.0</v>
      </c>
      <c r="F110" s="14">
        <f t="shared" si="16"/>
        <v>58308</v>
      </c>
      <c r="G110" s="29">
        <f t="shared" si="14"/>
        <v>11769</v>
      </c>
      <c r="H110" s="21"/>
      <c r="I110" s="14"/>
      <c r="N110" s="24"/>
      <c r="O110" s="24"/>
      <c r="P110" s="24"/>
    </row>
    <row r="111" ht="16.5" customHeight="1">
      <c r="A111" s="25">
        <v>46275.0</v>
      </c>
      <c r="B111" s="26">
        <f t="shared" si="15"/>
        <v>46275</v>
      </c>
      <c r="E111" s="3">
        <v>1192.0</v>
      </c>
      <c r="F111" s="14">
        <f t="shared" si="16"/>
        <v>59500</v>
      </c>
      <c r="G111" s="29">
        <f t="shared" si="14"/>
        <v>10577</v>
      </c>
      <c r="H111" s="21"/>
      <c r="I111" s="14"/>
      <c r="N111" s="24"/>
      <c r="O111" s="24"/>
      <c r="P111" s="24"/>
    </row>
    <row r="112" ht="16.5" customHeight="1">
      <c r="A112" s="25">
        <v>46276.0</v>
      </c>
      <c r="B112" s="26">
        <f t="shared" si="15"/>
        <v>46276</v>
      </c>
      <c r="E112" s="3">
        <v>1195.0</v>
      </c>
      <c r="F112" s="14">
        <f t="shared" si="16"/>
        <v>60695</v>
      </c>
      <c r="G112" s="29">
        <f t="shared" si="14"/>
        <v>9382</v>
      </c>
      <c r="H112" s="21"/>
      <c r="I112" s="14"/>
      <c r="N112" s="24"/>
      <c r="O112" s="24"/>
      <c r="P112" s="24"/>
    </row>
    <row r="113" ht="16.5" customHeight="1">
      <c r="A113" s="25">
        <v>46277.0</v>
      </c>
      <c r="B113" s="26">
        <f t="shared" si="15"/>
        <v>46277</v>
      </c>
      <c r="E113" s="3">
        <v>1196.0</v>
      </c>
      <c r="F113" s="14">
        <f t="shared" si="16"/>
        <v>61891</v>
      </c>
      <c r="G113" s="29">
        <f t="shared" si="14"/>
        <v>8186</v>
      </c>
      <c r="H113" s="21"/>
      <c r="I113" s="14"/>
      <c r="N113" s="24"/>
      <c r="O113" s="24"/>
      <c r="P113" s="24"/>
    </row>
    <row r="114" ht="16.5" customHeight="1">
      <c r="A114" s="25">
        <v>46278.0</v>
      </c>
      <c r="B114" s="26">
        <f t="shared" si="15"/>
        <v>46278</v>
      </c>
      <c r="E114" s="3">
        <v>1194.0</v>
      </c>
      <c r="F114" s="14">
        <f t="shared" si="16"/>
        <v>63085</v>
      </c>
      <c r="G114" s="29">
        <f t="shared" si="14"/>
        <v>6992</v>
      </c>
      <c r="H114" s="21"/>
      <c r="I114" s="14"/>
      <c r="N114" s="24"/>
      <c r="O114" s="24"/>
      <c r="P114" s="24"/>
    </row>
    <row r="115" ht="16.5" customHeight="1">
      <c r="A115" s="25">
        <v>46279.0</v>
      </c>
      <c r="B115" s="26">
        <f t="shared" si="15"/>
        <v>46279</v>
      </c>
      <c r="E115" s="3">
        <v>1177.0</v>
      </c>
      <c r="F115" s="14">
        <f t="shared" si="16"/>
        <v>64262</v>
      </c>
      <c r="G115" s="29">
        <f t="shared" si="14"/>
        <v>5815</v>
      </c>
      <c r="H115" s="21"/>
      <c r="I115" s="14"/>
      <c r="N115" s="24"/>
      <c r="O115" s="24"/>
      <c r="P115" s="24"/>
    </row>
    <row r="116" ht="16.5" customHeight="1">
      <c r="A116" s="25">
        <v>46280.0</v>
      </c>
      <c r="B116" s="26">
        <f t="shared" si="15"/>
        <v>46280</v>
      </c>
      <c r="E116" s="3">
        <v>1188.0</v>
      </c>
      <c r="F116" s="14">
        <f t="shared" si="16"/>
        <v>65450</v>
      </c>
      <c r="G116" s="29">
        <f t="shared" si="14"/>
        <v>4627</v>
      </c>
      <c r="H116" s="21"/>
      <c r="I116" s="14"/>
      <c r="N116" s="24"/>
      <c r="O116" s="24"/>
      <c r="P116" s="24"/>
    </row>
    <row r="117" ht="16.5" customHeight="1">
      <c r="A117" s="25">
        <v>46281.0</v>
      </c>
      <c r="B117" s="26">
        <f t="shared" si="15"/>
        <v>46281</v>
      </c>
      <c r="E117" s="34">
        <v>1100.0</v>
      </c>
      <c r="F117" s="14">
        <f t="shared" si="16"/>
        <v>66550</v>
      </c>
      <c r="G117" s="29">
        <f t="shared" si="14"/>
        <v>3527</v>
      </c>
      <c r="H117" s="21"/>
      <c r="I117" s="14"/>
      <c r="N117" s="24"/>
      <c r="O117" s="24"/>
      <c r="P117" s="24"/>
    </row>
    <row r="118" ht="16.5" customHeight="1">
      <c r="A118" s="25">
        <v>46282.0</v>
      </c>
      <c r="B118" s="26">
        <f t="shared" si="15"/>
        <v>46282</v>
      </c>
      <c r="E118" s="34">
        <v>1100.0</v>
      </c>
      <c r="F118" s="14">
        <f t="shared" si="16"/>
        <v>67650</v>
      </c>
      <c r="G118" s="29">
        <f t="shared" si="14"/>
        <v>2427</v>
      </c>
      <c r="H118" s="21"/>
      <c r="I118" s="14"/>
      <c r="N118" s="24"/>
      <c r="O118" s="24"/>
      <c r="P118" s="24"/>
    </row>
    <row r="119" ht="16.5" customHeight="1">
      <c r="A119" s="25">
        <v>46283.0</v>
      </c>
      <c r="B119" s="26">
        <f t="shared" si="15"/>
        <v>46283</v>
      </c>
      <c r="E119" s="34">
        <v>1100.0</v>
      </c>
      <c r="F119" s="14">
        <f t="shared" si="16"/>
        <v>68750</v>
      </c>
      <c r="G119" s="29">
        <f t="shared" si="14"/>
        <v>1327</v>
      </c>
      <c r="H119" s="21"/>
      <c r="I119" s="14"/>
      <c r="N119" s="24"/>
      <c r="O119" s="24"/>
      <c r="P119" s="24"/>
    </row>
    <row r="120" ht="16.5" customHeight="1">
      <c r="A120" s="25">
        <v>46284.0</v>
      </c>
      <c r="B120" s="26">
        <f t="shared" si="15"/>
        <v>46284</v>
      </c>
      <c r="E120" s="34">
        <v>1100.0</v>
      </c>
      <c r="F120" s="14">
        <f t="shared" si="16"/>
        <v>69850</v>
      </c>
      <c r="G120" s="29">
        <f t="shared" si="14"/>
        <v>227</v>
      </c>
      <c r="H120" s="21"/>
      <c r="I120" s="14"/>
      <c r="N120" s="24"/>
      <c r="O120" s="24"/>
      <c r="P120" s="24"/>
    </row>
    <row r="121" ht="16.5" customHeight="1">
      <c r="A121" s="25">
        <v>46285.0</v>
      </c>
      <c r="B121" s="26">
        <f t="shared" si="15"/>
        <v>46285</v>
      </c>
      <c r="C121" s="27"/>
      <c r="D121" s="27"/>
      <c r="E121" s="34">
        <v>1100.0</v>
      </c>
      <c r="F121" s="14">
        <f t="shared" si="16"/>
        <v>70950</v>
      </c>
      <c r="G121" s="29">
        <f t="shared" si="14"/>
        <v>-873</v>
      </c>
      <c r="H121" s="21"/>
      <c r="I121" s="14"/>
      <c r="N121" s="24"/>
      <c r="O121" s="24"/>
      <c r="P121" s="24"/>
    </row>
    <row r="122" ht="16.5" customHeight="1">
      <c r="A122" s="25">
        <v>46286.0</v>
      </c>
      <c r="B122" s="26">
        <f t="shared" si="15"/>
        <v>46286</v>
      </c>
      <c r="C122" s="27" t="s">
        <v>955</v>
      </c>
      <c r="D122" s="3">
        <v>506.0</v>
      </c>
      <c r="E122" s="34">
        <v>1100.0</v>
      </c>
      <c r="F122" s="14">
        <f t="shared" ref="F122:F123" si="17">E122</f>
        <v>1100</v>
      </c>
      <c r="G122" s="29">
        <f>$D$122-F122</f>
        <v>-594</v>
      </c>
      <c r="H122" s="1">
        <v>46295.0</v>
      </c>
      <c r="I122" s="14">
        <v>506.0</v>
      </c>
      <c r="J122" s="30" t="s">
        <v>956</v>
      </c>
      <c r="K122" s="59">
        <v>46266.0</v>
      </c>
      <c r="L122" s="30" t="s">
        <v>501</v>
      </c>
      <c r="M122" s="24" t="s">
        <v>957</v>
      </c>
      <c r="Q122" s="23" t="s">
        <v>775</v>
      </c>
      <c r="R122" s="23" t="s">
        <v>76</v>
      </c>
    </row>
    <row r="123" ht="16.5" customHeight="1">
      <c r="A123" s="25">
        <v>46287.0</v>
      </c>
      <c r="B123" s="26">
        <f t="shared" si="15"/>
        <v>46287</v>
      </c>
      <c r="C123" s="27" t="s">
        <v>958</v>
      </c>
      <c r="D123" s="3">
        <v>3000.0</v>
      </c>
      <c r="E123" s="34">
        <v>100.0</v>
      </c>
      <c r="F123" s="3">
        <f t="shared" si="17"/>
        <v>100</v>
      </c>
      <c r="G123" s="9">
        <f t="shared" ref="G123:G137" si="18">$D$123-F123</f>
        <v>2900</v>
      </c>
      <c r="H123" s="13">
        <v>46296.0</v>
      </c>
      <c r="I123" s="14">
        <v>3000.0</v>
      </c>
      <c r="J123" s="36" t="s">
        <v>959</v>
      </c>
      <c r="K123" s="59">
        <v>46288.0</v>
      </c>
      <c r="L123" s="21"/>
      <c r="M123" s="37" t="s">
        <v>960</v>
      </c>
      <c r="N123" s="21"/>
      <c r="O123" s="21"/>
      <c r="P123" s="21"/>
      <c r="Q123" s="23" t="s">
        <v>353</v>
      </c>
      <c r="R123" s="23"/>
    </row>
    <row r="124" ht="16.5" customHeight="1">
      <c r="A124" s="25">
        <v>46288.0</v>
      </c>
      <c r="B124" s="26">
        <f t="shared" si="15"/>
        <v>46288</v>
      </c>
      <c r="C124" s="12"/>
      <c r="D124" s="34"/>
      <c r="E124" s="34">
        <v>220.0</v>
      </c>
      <c r="F124" s="3">
        <f t="shared" ref="F124:F137" si="19">F123+E124</f>
        <v>320</v>
      </c>
      <c r="G124" s="9">
        <f t="shared" si="18"/>
        <v>2680</v>
      </c>
      <c r="H124" s="1"/>
      <c r="I124" s="14"/>
      <c r="J124" s="36" t="s">
        <v>961</v>
      </c>
      <c r="K124" s="59"/>
      <c r="L124" s="21"/>
      <c r="M124" s="21"/>
      <c r="N124" s="21"/>
      <c r="O124" s="21"/>
      <c r="P124" s="21"/>
      <c r="Q124" s="23"/>
      <c r="R124" s="21"/>
    </row>
    <row r="125" ht="16.5" customHeight="1">
      <c r="A125" s="25">
        <v>46289.0</v>
      </c>
      <c r="B125" s="26">
        <f t="shared" si="15"/>
        <v>46289</v>
      </c>
      <c r="C125" s="12"/>
      <c r="D125" s="34"/>
      <c r="E125" s="34">
        <v>220.0</v>
      </c>
      <c r="F125" s="3">
        <f t="shared" si="19"/>
        <v>540</v>
      </c>
      <c r="G125" s="9">
        <f t="shared" si="18"/>
        <v>2460</v>
      </c>
      <c r="I125" s="14"/>
      <c r="J125" s="30"/>
      <c r="K125" s="21"/>
      <c r="L125" s="21"/>
      <c r="M125" s="21"/>
      <c r="N125" s="21"/>
      <c r="O125" s="21"/>
      <c r="P125" s="21"/>
      <c r="Q125" s="21"/>
      <c r="R125" s="21"/>
    </row>
    <row r="126" ht="16.5" customHeight="1">
      <c r="A126" s="52">
        <v>46290.0</v>
      </c>
      <c r="B126" s="53">
        <f t="shared" si="15"/>
        <v>46290</v>
      </c>
      <c r="C126" s="12"/>
      <c r="D126" s="34"/>
      <c r="E126" s="34">
        <v>220.0</v>
      </c>
      <c r="F126" s="3">
        <f t="shared" si="19"/>
        <v>760</v>
      </c>
      <c r="G126" s="9">
        <f t="shared" si="18"/>
        <v>2240</v>
      </c>
      <c r="H126" s="21"/>
      <c r="I126" s="3"/>
      <c r="J126" s="30"/>
      <c r="K126" s="21"/>
      <c r="L126" s="21"/>
      <c r="M126" s="21"/>
      <c r="N126" s="21"/>
      <c r="O126" s="21"/>
      <c r="P126" s="21"/>
      <c r="Q126" s="21"/>
      <c r="R126" s="21"/>
    </row>
    <row r="127" ht="16.5" customHeight="1">
      <c r="A127" s="52">
        <v>46291.0</v>
      </c>
      <c r="B127" s="53">
        <f t="shared" si="15"/>
        <v>46291</v>
      </c>
      <c r="C127" s="12"/>
      <c r="D127" s="34"/>
      <c r="E127" s="34">
        <v>220.0</v>
      </c>
      <c r="F127" s="3">
        <f t="shared" si="19"/>
        <v>980</v>
      </c>
      <c r="G127" s="9">
        <f t="shared" si="18"/>
        <v>2020</v>
      </c>
      <c r="H127" s="21"/>
      <c r="I127" s="3"/>
    </row>
    <row r="128" ht="16.5" customHeight="1">
      <c r="A128" s="52">
        <v>46292.0</v>
      </c>
      <c r="B128" s="53">
        <f t="shared" si="15"/>
        <v>46292</v>
      </c>
      <c r="E128" s="34">
        <v>220.0</v>
      </c>
      <c r="F128" s="3">
        <f t="shared" si="19"/>
        <v>1200</v>
      </c>
      <c r="G128" s="9">
        <f t="shared" si="18"/>
        <v>1800</v>
      </c>
      <c r="H128" s="14"/>
      <c r="I128" s="14"/>
    </row>
    <row r="129" ht="16.5" customHeight="1">
      <c r="A129" s="52">
        <v>46293.0</v>
      </c>
      <c r="B129" s="53">
        <f t="shared" si="15"/>
        <v>46293</v>
      </c>
      <c r="E129" s="34">
        <v>220.0</v>
      </c>
      <c r="F129" s="3">
        <f t="shared" si="19"/>
        <v>1420</v>
      </c>
      <c r="G129" s="9">
        <f t="shared" si="18"/>
        <v>1580</v>
      </c>
      <c r="H129" s="21"/>
      <c r="I129" s="14"/>
      <c r="N129" s="24"/>
      <c r="O129" s="24"/>
      <c r="P129" s="24"/>
    </row>
    <row r="130" ht="16.5" customHeight="1">
      <c r="A130" s="25">
        <v>46294.0</v>
      </c>
      <c r="B130" s="26">
        <f t="shared" si="15"/>
        <v>46294</v>
      </c>
      <c r="E130" s="34">
        <v>220.0</v>
      </c>
      <c r="F130" s="3">
        <f t="shared" si="19"/>
        <v>1640</v>
      </c>
      <c r="G130" s="9">
        <f t="shared" si="18"/>
        <v>1360</v>
      </c>
      <c r="H130" s="21"/>
      <c r="I130" s="14"/>
      <c r="N130" s="24"/>
      <c r="O130" s="24"/>
      <c r="P130" s="24"/>
    </row>
    <row r="131" ht="16.5" customHeight="1">
      <c r="A131" s="25">
        <v>46295.0</v>
      </c>
      <c r="B131" s="26">
        <f t="shared" si="15"/>
        <v>46295</v>
      </c>
      <c r="E131" s="34">
        <v>220.0</v>
      </c>
      <c r="F131" s="3">
        <f t="shared" si="19"/>
        <v>1860</v>
      </c>
      <c r="G131" s="9">
        <f t="shared" si="18"/>
        <v>1140</v>
      </c>
      <c r="H131" s="21"/>
      <c r="I131" s="14"/>
      <c r="N131" s="24"/>
      <c r="O131" s="24"/>
      <c r="P131" s="24"/>
    </row>
    <row r="132" ht="16.5" customHeight="1">
      <c r="A132" s="25">
        <v>46296.0</v>
      </c>
      <c r="B132" s="26">
        <f t="shared" si="15"/>
        <v>46296</v>
      </c>
      <c r="C132" s="55"/>
      <c r="D132" s="34"/>
      <c r="E132" s="34">
        <v>220.0</v>
      </c>
      <c r="F132" s="3">
        <f t="shared" si="19"/>
        <v>2080</v>
      </c>
      <c r="G132" s="9">
        <f t="shared" si="18"/>
        <v>920</v>
      </c>
      <c r="H132" s="1"/>
      <c r="I132" s="14"/>
      <c r="J132" s="30"/>
      <c r="K132" s="59"/>
      <c r="L132" s="30"/>
      <c r="M132" s="24"/>
      <c r="Q132" s="23"/>
      <c r="R132" s="23"/>
    </row>
    <row r="133" ht="16.5" customHeight="1">
      <c r="A133" s="25">
        <v>46297.0</v>
      </c>
      <c r="B133" s="26">
        <f t="shared" si="15"/>
        <v>46297</v>
      </c>
      <c r="C133" s="55"/>
      <c r="D133" s="34"/>
      <c r="E133" s="34">
        <v>220.0</v>
      </c>
      <c r="F133" s="3">
        <f t="shared" si="19"/>
        <v>2300</v>
      </c>
      <c r="G133" s="9">
        <f t="shared" si="18"/>
        <v>700</v>
      </c>
      <c r="H133" s="1"/>
      <c r="I133" s="14"/>
      <c r="J133" s="30"/>
      <c r="K133" s="59"/>
      <c r="L133" s="30"/>
      <c r="M133" s="24"/>
      <c r="Q133" s="23"/>
      <c r="R133" s="23"/>
    </row>
    <row r="134" ht="16.5" customHeight="1">
      <c r="A134" s="25">
        <v>46298.0</v>
      </c>
      <c r="B134" s="26">
        <f t="shared" si="15"/>
        <v>46298</v>
      </c>
      <c r="C134" s="55"/>
      <c r="D134" s="34"/>
      <c r="E134" s="34">
        <v>220.0</v>
      </c>
      <c r="F134" s="3">
        <f t="shared" si="19"/>
        <v>2520</v>
      </c>
      <c r="G134" s="9">
        <f t="shared" si="18"/>
        <v>480</v>
      </c>
      <c r="H134" s="1"/>
      <c r="I134" s="14"/>
      <c r="J134" s="30"/>
      <c r="K134" s="59"/>
      <c r="L134" s="30"/>
      <c r="M134" s="24"/>
      <c r="Q134" s="23"/>
      <c r="R134" s="23"/>
    </row>
    <row r="135" ht="16.5" customHeight="1">
      <c r="A135" s="25">
        <v>46299.0</v>
      </c>
      <c r="B135" s="26">
        <f t="shared" si="15"/>
        <v>46299</v>
      </c>
      <c r="C135" s="55"/>
      <c r="D135" s="34"/>
      <c r="E135" s="34">
        <v>220.0</v>
      </c>
      <c r="F135" s="3">
        <f t="shared" si="19"/>
        <v>2740</v>
      </c>
      <c r="G135" s="9">
        <f t="shared" si="18"/>
        <v>260</v>
      </c>
      <c r="H135" s="1"/>
      <c r="I135" s="14"/>
      <c r="J135" s="30"/>
      <c r="K135" s="59"/>
      <c r="L135" s="30"/>
      <c r="M135" s="24"/>
      <c r="Q135" s="23"/>
      <c r="R135" s="23"/>
    </row>
    <row r="136" ht="16.5" customHeight="1">
      <c r="A136" s="25">
        <v>46300.0</v>
      </c>
      <c r="B136" s="26">
        <f t="shared" si="15"/>
        <v>46300</v>
      </c>
      <c r="C136" s="55"/>
      <c r="D136" s="34"/>
      <c r="E136" s="34">
        <v>220.0</v>
      </c>
      <c r="F136" s="3">
        <f t="shared" si="19"/>
        <v>2960</v>
      </c>
      <c r="G136" s="9">
        <f t="shared" si="18"/>
        <v>40</v>
      </c>
      <c r="H136" s="1"/>
      <c r="I136" s="14"/>
      <c r="J136" s="30"/>
      <c r="K136" s="59"/>
      <c r="L136" s="30"/>
      <c r="M136" s="24"/>
      <c r="Q136" s="23"/>
      <c r="R136" s="23"/>
    </row>
    <row r="137" ht="16.5" customHeight="1">
      <c r="A137" s="25">
        <v>46301.0</v>
      </c>
      <c r="B137" s="26">
        <f t="shared" si="15"/>
        <v>46301</v>
      </c>
      <c r="C137" s="55"/>
      <c r="D137" s="34"/>
      <c r="E137" s="34">
        <v>220.0</v>
      </c>
      <c r="F137" s="3">
        <f t="shared" si="19"/>
        <v>3180</v>
      </c>
      <c r="G137" s="9">
        <f t="shared" si="18"/>
        <v>-180</v>
      </c>
      <c r="H137" s="1"/>
      <c r="I137" s="14"/>
      <c r="J137" s="30"/>
      <c r="K137" s="59"/>
      <c r="L137" s="30"/>
      <c r="M137" s="24"/>
      <c r="Q137" s="23"/>
      <c r="R137" s="23"/>
    </row>
    <row r="138" ht="16.5" customHeight="1">
      <c r="A138" s="25">
        <v>46302.0</v>
      </c>
      <c r="B138" s="26">
        <f t="shared" si="15"/>
        <v>46302</v>
      </c>
      <c r="C138" s="43" t="s">
        <v>115</v>
      </c>
      <c r="D138" s="34">
        <f>I147</f>
        <v>60000</v>
      </c>
      <c r="E138" s="34">
        <v>1000.0</v>
      </c>
      <c r="F138" s="14">
        <f>E138</f>
        <v>1000</v>
      </c>
      <c r="G138" s="29">
        <f t="shared" ref="G138:G192" si="20">$D$138-F138</f>
        <v>59000</v>
      </c>
      <c r="H138" s="13">
        <v>46279.0</v>
      </c>
      <c r="I138" s="14">
        <v>78000.0</v>
      </c>
      <c r="J138" s="36" t="s">
        <v>120</v>
      </c>
      <c r="K138" s="31">
        <v>46268.0</v>
      </c>
      <c r="L138" s="21"/>
      <c r="M138" s="22" t="s">
        <v>205</v>
      </c>
      <c r="Q138" s="23" t="s">
        <v>206</v>
      </c>
      <c r="R138" s="23" t="s">
        <v>52</v>
      </c>
    </row>
    <row r="139" ht="16.5" customHeight="1">
      <c r="A139" s="25">
        <v>46303.0</v>
      </c>
      <c r="B139" s="26">
        <f t="shared" si="15"/>
        <v>46303</v>
      </c>
      <c r="C139" s="34"/>
      <c r="D139" s="34"/>
      <c r="E139" s="34">
        <v>1100.0</v>
      </c>
      <c r="F139" s="14">
        <f t="shared" ref="F139:F192" si="21">F138+E139</f>
        <v>2100</v>
      </c>
      <c r="G139" s="29">
        <f t="shared" si="20"/>
        <v>57900</v>
      </c>
      <c r="H139" s="1">
        <v>46279.0</v>
      </c>
      <c r="I139" s="14">
        <v>42000.0</v>
      </c>
      <c r="J139" s="36" t="s">
        <v>120</v>
      </c>
      <c r="K139" s="31">
        <v>46275.0</v>
      </c>
      <c r="M139" s="21" t="s">
        <v>212</v>
      </c>
      <c r="Q139" s="23" t="s">
        <v>213</v>
      </c>
      <c r="R139" s="23" t="s">
        <v>52</v>
      </c>
    </row>
    <row r="140" ht="16.5" customHeight="1">
      <c r="A140" s="52">
        <v>46304.0</v>
      </c>
      <c r="B140" s="53">
        <f t="shared" si="15"/>
        <v>46304</v>
      </c>
      <c r="C140" s="12"/>
      <c r="D140" s="34"/>
      <c r="E140" s="34">
        <v>1100.0</v>
      </c>
      <c r="F140" s="14">
        <f t="shared" si="21"/>
        <v>3200</v>
      </c>
      <c r="G140" s="29">
        <f t="shared" si="20"/>
        <v>56800</v>
      </c>
      <c r="H140" s="13">
        <v>46286.0</v>
      </c>
      <c r="I140" s="14">
        <v>60000.0</v>
      </c>
      <c r="J140" s="36" t="s">
        <v>120</v>
      </c>
      <c r="K140" s="31">
        <v>46296.0</v>
      </c>
      <c r="L140" s="21"/>
      <c r="M140" s="22" t="s">
        <v>216</v>
      </c>
      <c r="N140" s="23"/>
      <c r="O140" s="23"/>
      <c r="P140" s="21"/>
      <c r="Q140" s="10"/>
      <c r="R140" s="14"/>
    </row>
    <row r="141" ht="16.5" customHeight="1">
      <c r="A141" s="52">
        <v>46305.0</v>
      </c>
      <c r="B141" s="53">
        <f t="shared" si="15"/>
        <v>46305</v>
      </c>
      <c r="C141" s="12"/>
      <c r="D141" s="34"/>
      <c r="E141" s="34">
        <v>1100.0</v>
      </c>
      <c r="F141" s="14">
        <f t="shared" si="21"/>
        <v>4300</v>
      </c>
      <c r="G141" s="29">
        <f t="shared" si="20"/>
        <v>55700</v>
      </c>
      <c r="H141" s="1">
        <v>46314.0</v>
      </c>
      <c r="I141" s="14">
        <v>180000.0</v>
      </c>
      <c r="J141" s="36" t="s">
        <v>120</v>
      </c>
      <c r="K141" s="31">
        <v>46314.0</v>
      </c>
      <c r="L141" s="21"/>
      <c r="M141" s="22" t="s">
        <v>222</v>
      </c>
      <c r="N141" s="23"/>
      <c r="O141" s="23"/>
      <c r="P141" s="21"/>
      <c r="Q141" s="23"/>
      <c r="R141" s="14"/>
    </row>
    <row r="142" ht="16.5" customHeight="1">
      <c r="A142" s="52">
        <v>46306.0</v>
      </c>
      <c r="B142" s="53">
        <f t="shared" si="15"/>
        <v>46306</v>
      </c>
      <c r="C142" s="12"/>
      <c r="D142" s="34"/>
      <c r="E142" s="34">
        <v>1100.0</v>
      </c>
      <c r="F142" s="14">
        <f t="shared" si="21"/>
        <v>5400</v>
      </c>
      <c r="G142" s="29">
        <f t="shared" si="20"/>
        <v>54600</v>
      </c>
      <c r="H142" s="1">
        <v>46349.0</v>
      </c>
      <c r="I142" s="14">
        <v>180000.0</v>
      </c>
      <c r="J142" s="36" t="s">
        <v>120</v>
      </c>
      <c r="K142" s="31">
        <v>46314.0</v>
      </c>
      <c r="L142" s="21"/>
      <c r="M142" s="22" t="s">
        <v>225</v>
      </c>
      <c r="N142" s="23"/>
      <c r="O142" s="23"/>
      <c r="P142" s="21"/>
      <c r="Q142" s="10"/>
      <c r="R142" s="14"/>
    </row>
    <row r="143" ht="16.5" customHeight="1">
      <c r="A143" s="25">
        <v>46307.0</v>
      </c>
      <c r="B143" s="26">
        <f t="shared" si="15"/>
        <v>46307</v>
      </c>
      <c r="C143" s="12"/>
      <c r="D143" s="34"/>
      <c r="E143" s="34">
        <v>1100.0</v>
      </c>
      <c r="F143" s="14">
        <f t="shared" si="21"/>
        <v>6500</v>
      </c>
      <c r="G143" s="29">
        <f t="shared" si="20"/>
        <v>53500</v>
      </c>
      <c r="H143" s="1">
        <v>46377.0</v>
      </c>
      <c r="I143" s="14">
        <v>180000.0</v>
      </c>
      <c r="J143" s="36" t="s">
        <v>120</v>
      </c>
      <c r="K143" s="31">
        <v>46335.0</v>
      </c>
      <c r="L143" s="21"/>
      <c r="M143" s="22" t="s">
        <v>227</v>
      </c>
      <c r="N143" s="23"/>
      <c r="O143" s="23"/>
      <c r="P143" s="21"/>
      <c r="Q143" s="10"/>
      <c r="R143" s="14"/>
    </row>
    <row r="144" ht="16.5" customHeight="1">
      <c r="A144" s="25">
        <v>46308.0</v>
      </c>
      <c r="B144" s="26">
        <f t="shared" si="15"/>
        <v>46308</v>
      </c>
      <c r="C144" s="12"/>
      <c r="D144" s="34"/>
      <c r="E144" s="34">
        <v>1100.0</v>
      </c>
      <c r="F144" s="14">
        <f t="shared" si="21"/>
        <v>7600</v>
      </c>
      <c r="G144" s="29">
        <f t="shared" si="20"/>
        <v>52400</v>
      </c>
      <c r="H144" s="1">
        <v>46405.0</v>
      </c>
      <c r="I144" s="14">
        <v>142000.0</v>
      </c>
      <c r="J144" s="36" t="s">
        <v>120</v>
      </c>
      <c r="K144" s="31">
        <v>46335.0</v>
      </c>
      <c r="L144" s="21"/>
      <c r="M144" s="22" t="s">
        <v>233</v>
      </c>
      <c r="N144" s="23"/>
      <c r="O144" s="23"/>
      <c r="P144" s="21"/>
      <c r="Q144" s="10"/>
      <c r="R144" s="14"/>
    </row>
    <row r="145" ht="16.5" customHeight="1">
      <c r="A145" s="25">
        <v>46309.0</v>
      </c>
      <c r="B145" s="26">
        <f t="shared" si="15"/>
        <v>46309</v>
      </c>
      <c r="C145" s="12"/>
      <c r="D145" s="34"/>
      <c r="E145" s="34">
        <v>1100.0</v>
      </c>
      <c r="F145" s="14">
        <f t="shared" si="21"/>
        <v>8700</v>
      </c>
      <c r="G145" s="29">
        <f t="shared" si="20"/>
        <v>51300</v>
      </c>
      <c r="H145" s="21"/>
      <c r="I145" s="14">
        <f>SUM(I138:I144)</f>
        <v>862000</v>
      </c>
      <c r="J145" s="21"/>
      <c r="K145" s="21"/>
      <c r="L145" s="21"/>
      <c r="M145" s="22"/>
      <c r="N145" s="23"/>
      <c r="O145" s="23"/>
      <c r="P145" s="21"/>
      <c r="Q145" s="10"/>
      <c r="R145" s="14"/>
    </row>
    <row r="146" ht="16.5" customHeight="1">
      <c r="A146" s="25">
        <v>46310.0</v>
      </c>
      <c r="B146" s="26">
        <f t="shared" si="15"/>
        <v>46310</v>
      </c>
      <c r="C146" s="12"/>
      <c r="D146" s="34"/>
      <c r="E146" s="34">
        <v>1100.0</v>
      </c>
      <c r="F146" s="14">
        <f t="shared" si="21"/>
        <v>9800</v>
      </c>
      <c r="G146" s="29">
        <f t="shared" si="20"/>
        <v>50200</v>
      </c>
      <c r="H146" s="21" t="s">
        <v>154</v>
      </c>
      <c r="I146" s="14">
        <v>702000.0</v>
      </c>
      <c r="J146" s="21"/>
      <c r="K146" s="21"/>
      <c r="L146" s="21"/>
      <c r="M146" s="22"/>
      <c r="N146" s="23"/>
      <c r="O146" s="23"/>
      <c r="P146" s="21"/>
      <c r="Q146" s="10"/>
      <c r="R146" s="14"/>
    </row>
    <row r="147" ht="16.5" customHeight="1">
      <c r="A147" s="25">
        <v>46311.0</v>
      </c>
      <c r="B147" s="26">
        <f t="shared" si="15"/>
        <v>46311</v>
      </c>
      <c r="C147" s="12"/>
      <c r="D147" s="34"/>
      <c r="E147" s="34">
        <v>1100.0</v>
      </c>
      <c r="F147" s="14">
        <f t="shared" si="21"/>
        <v>10900</v>
      </c>
      <c r="G147" s="29">
        <f t="shared" si="20"/>
        <v>49100</v>
      </c>
      <c r="H147" s="21" t="s">
        <v>152</v>
      </c>
      <c r="I147" s="14">
        <v>60000.0</v>
      </c>
      <c r="J147" s="21"/>
      <c r="K147" s="21"/>
      <c r="L147" s="21"/>
      <c r="M147" s="22"/>
      <c r="N147" s="23"/>
      <c r="O147" s="23"/>
      <c r="P147" s="21"/>
      <c r="Q147" s="10"/>
      <c r="R147" s="14"/>
    </row>
    <row r="148" ht="16.5" customHeight="1">
      <c r="A148" s="25">
        <v>46312.0</v>
      </c>
      <c r="B148" s="26">
        <f t="shared" si="15"/>
        <v>46312</v>
      </c>
      <c r="C148" s="12"/>
      <c r="D148" s="34"/>
      <c r="E148" s="34">
        <v>1100.0</v>
      </c>
      <c r="F148" s="14">
        <f t="shared" si="21"/>
        <v>12000</v>
      </c>
      <c r="G148" s="29">
        <f t="shared" si="20"/>
        <v>48000</v>
      </c>
      <c r="H148" s="21" t="s">
        <v>153</v>
      </c>
      <c r="I148" s="14">
        <v>100000.0</v>
      </c>
      <c r="J148" s="21"/>
      <c r="K148" s="21"/>
      <c r="L148" s="21"/>
      <c r="M148" s="22"/>
      <c r="N148" s="23"/>
      <c r="O148" s="23"/>
      <c r="P148" s="21"/>
      <c r="Q148" s="10"/>
      <c r="R148" s="14"/>
    </row>
    <row r="149" ht="16.5" customHeight="1">
      <c r="A149" s="25">
        <v>46313.0</v>
      </c>
      <c r="B149" s="26">
        <f t="shared" si="15"/>
        <v>46313</v>
      </c>
      <c r="C149" s="12"/>
      <c r="D149" s="34"/>
      <c r="E149" s="34">
        <v>1100.0</v>
      </c>
      <c r="F149" s="14">
        <f t="shared" si="21"/>
        <v>13100</v>
      </c>
      <c r="G149" s="29">
        <f t="shared" si="20"/>
        <v>46900</v>
      </c>
      <c r="H149" s="13"/>
      <c r="I149" s="14">
        <f>SUM(I146:I148)</f>
        <v>862000</v>
      </c>
      <c r="J149" s="21"/>
      <c r="K149" s="21"/>
      <c r="L149" s="21"/>
      <c r="M149" s="22"/>
      <c r="N149" s="23"/>
      <c r="O149" s="23"/>
      <c r="P149" s="21"/>
      <c r="Q149" s="10"/>
      <c r="R149" s="14"/>
    </row>
    <row r="150" ht="16.5" customHeight="1">
      <c r="A150" s="25">
        <v>46314.0</v>
      </c>
      <c r="B150" s="26">
        <f t="shared" si="15"/>
        <v>46314</v>
      </c>
      <c r="C150" s="12"/>
      <c r="D150" s="34"/>
      <c r="E150" s="34">
        <v>1100.0</v>
      </c>
      <c r="F150" s="14">
        <f t="shared" si="21"/>
        <v>14200</v>
      </c>
      <c r="G150" s="29">
        <f t="shared" si="20"/>
        <v>45800</v>
      </c>
      <c r="H150" s="13"/>
      <c r="I150" s="14"/>
      <c r="J150" s="21"/>
      <c r="K150" s="21"/>
      <c r="L150" s="21"/>
      <c r="M150" s="22"/>
      <c r="N150" s="23"/>
      <c r="O150" s="23"/>
      <c r="P150" s="21"/>
      <c r="Q150" s="10"/>
      <c r="R150" s="14"/>
    </row>
    <row r="151" ht="16.5" customHeight="1">
      <c r="A151" s="25">
        <v>46315.0</v>
      </c>
      <c r="B151" s="26">
        <f t="shared" si="15"/>
        <v>46315</v>
      </c>
      <c r="C151" s="12"/>
      <c r="D151" s="34"/>
      <c r="E151" s="34">
        <v>1100.0</v>
      </c>
      <c r="F151" s="14">
        <f t="shared" si="21"/>
        <v>15300</v>
      </c>
      <c r="G151" s="29">
        <f t="shared" si="20"/>
        <v>44700</v>
      </c>
      <c r="H151" s="13"/>
      <c r="I151" s="14"/>
      <c r="J151" s="21"/>
      <c r="K151" s="21"/>
      <c r="L151" s="21"/>
      <c r="M151" s="22"/>
      <c r="N151" s="23"/>
      <c r="O151" s="23"/>
      <c r="P151" s="21"/>
      <c r="Q151" s="10"/>
      <c r="R151" s="14"/>
    </row>
    <row r="152" ht="16.5" customHeight="1">
      <c r="A152" s="25">
        <v>46316.0</v>
      </c>
      <c r="B152" s="26">
        <f t="shared" si="15"/>
        <v>46316</v>
      </c>
      <c r="C152" s="12"/>
      <c r="D152" s="34"/>
      <c r="E152" s="34">
        <v>1100.0</v>
      </c>
      <c r="F152" s="14">
        <f t="shared" si="21"/>
        <v>16400</v>
      </c>
      <c r="G152" s="29">
        <f t="shared" si="20"/>
        <v>43600</v>
      </c>
      <c r="H152" s="13"/>
      <c r="I152" s="14"/>
      <c r="J152" s="21"/>
      <c r="K152" s="21"/>
      <c r="L152" s="21"/>
      <c r="M152" s="22"/>
      <c r="N152" s="23"/>
      <c r="O152" s="23"/>
      <c r="P152" s="21"/>
      <c r="Q152" s="10"/>
      <c r="R152" s="14"/>
    </row>
    <row r="153" ht="16.5" customHeight="1">
      <c r="A153" s="25">
        <v>46317.0</v>
      </c>
      <c r="B153" s="26">
        <f t="shared" si="15"/>
        <v>46317</v>
      </c>
      <c r="C153" s="12"/>
      <c r="D153" s="34"/>
      <c r="E153" s="34">
        <v>1100.0</v>
      </c>
      <c r="F153" s="14">
        <f t="shared" si="21"/>
        <v>17500</v>
      </c>
      <c r="G153" s="29">
        <f t="shared" si="20"/>
        <v>42500</v>
      </c>
      <c r="H153" s="13"/>
      <c r="I153" s="14"/>
      <c r="J153" s="21"/>
      <c r="K153" s="21"/>
      <c r="L153" s="21"/>
      <c r="M153" s="22"/>
      <c r="N153" s="23"/>
      <c r="O153" s="23"/>
      <c r="P153" s="21"/>
      <c r="Q153" s="10"/>
      <c r="R153" s="14"/>
    </row>
    <row r="154" ht="16.5" customHeight="1">
      <c r="A154" s="25">
        <v>46318.0</v>
      </c>
      <c r="B154" s="26">
        <f t="shared" si="15"/>
        <v>46318</v>
      </c>
      <c r="C154" s="12"/>
      <c r="D154" s="14"/>
      <c r="E154" s="34">
        <v>1100.0</v>
      </c>
      <c r="F154" s="14">
        <f t="shared" si="21"/>
        <v>18600</v>
      </c>
      <c r="G154" s="29">
        <f t="shared" si="20"/>
        <v>41400</v>
      </c>
      <c r="H154" s="13"/>
      <c r="I154" s="14"/>
      <c r="J154" s="21"/>
      <c r="K154" s="21"/>
      <c r="L154" s="21"/>
      <c r="M154" s="22"/>
      <c r="N154" s="23"/>
      <c r="O154" s="23"/>
      <c r="P154" s="21"/>
      <c r="Q154" s="10"/>
      <c r="R154" s="14"/>
    </row>
    <row r="155" ht="16.5" customHeight="1">
      <c r="A155" s="25">
        <v>46319.0</v>
      </c>
      <c r="B155" s="26">
        <f t="shared" si="15"/>
        <v>46319</v>
      </c>
      <c r="C155" s="12"/>
      <c r="D155" s="14"/>
      <c r="E155" s="34">
        <v>1100.0</v>
      </c>
      <c r="F155" s="14">
        <f t="shared" si="21"/>
        <v>19700</v>
      </c>
      <c r="G155" s="29">
        <f t="shared" si="20"/>
        <v>40300</v>
      </c>
      <c r="H155" s="13"/>
      <c r="I155" s="14"/>
      <c r="J155" s="21"/>
      <c r="K155" s="21"/>
      <c r="L155" s="21"/>
      <c r="M155" s="22"/>
      <c r="N155" s="23"/>
      <c r="O155" s="23"/>
      <c r="P155" s="21"/>
      <c r="Q155" s="10"/>
      <c r="R155" s="14"/>
    </row>
    <row r="156" ht="16.5" customHeight="1">
      <c r="A156" s="25">
        <v>46320.0</v>
      </c>
      <c r="B156" s="26">
        <f t="shared" si="15"/>
        <v>46320</v>
      </c>
      <c r="C156" s="12"/>
      <c r="D156" s="14"/>
      <c r="E156" s="34">
        <v>1100.0</v>
      </c>
      <c r="F156" s="14">
        <f t="shared" si="21"/>
        <v>20800</v>
      </c>
      <c r="G156" s="29">
        <f t="shared" si="20"/>
        <v>39200</v>
      </c>
      <c r="H156" s="13"/>
      <c r="I156" s="14"/>
      <c r="J156" s="21"/>
      <c r="K156" s="21"/>
      <c r="L156" s="21"/>
      <c r="M156" s="22"/>
      <c r="N156" s="23"/>
      <c r="O156" s="23"/>
      <c r="P156" s="21"/>
      <c r="Q156" s="10"/>
      <c r="R156" s="14"/>
    </row>
    <row r="157" ht="16.5" customHeight="1">
      <c r="A157" s="25">
        <v>46321.0</v>
      </c>
      <c r="B157" s="26">
        <f t="shared" si="15"/>
        <v>46321</v>
      </c>
      <c r="C157" s="12"/>
      <c r="D157" s="14"/>
      <c r="E157" s="34">
        <v>1100.0</v>
      </c>
      <c r="F157" s="14">
        <f t="shared" si="21"/>
        <v>21900</v>
      </c>
      <c r="G157" s="29">
        <f t="shared" si="20"/>
        <v>38100</v>
      </c>
      <c r="H157" s="13"/>
      <c r="I157" s="14"/>
      <c r="J157" s="21"/>
      <c r="K157" s="21"/>
      <c r="L157" s="21"/>
      <c r="M157" s="22"/>
      <c r="N157" s="23"/>
      <c r="O157" s="23"/>
      <c r="P157" s="21"/>
      <c r="Q157" s="10"/>
      <c r="R157" s="14"/>
    </row>
    <row r="158" ht="16.5" customHeight="1">
      <c r="A158" s="25">
        <v>46322.0</v>
      </c>
      <c r="B158" s="26">
        <f t="shared" si="15"/>
        <v>46322</v>
      </c>
      <c r="C158" s="12"/>
      <c r="D158" s="14"/>
      <c r="E158" s="34">
        <v>1100.0</v>
      </c>
      <c r="F158" s="14">
        <f t="shared" si="21"/>
        <v>23000</v>
      </c>
      <c r="G158" s="29">
        <f t="shared" si="20"/>
        <v>37000</v>
      </c>
      <c r="H158" s="13"/>
      <c r="I158" s="14"/>
      <c r="J158" s="21"/>
      <c r="K158" s="21"/>
      <c r="L158" s="21"/>
      <c r="M158" s="22"/>
      <c r="N158" s="23"/>
      <c r="O158" s="23"/>
      <c r="P158" s="21"/>
      <c r="Q158" s="10"/>
      <c r="R158" s="14"/>
    </row>
    <row r="159" ht="16.5" customHeight="1">
      <c r="A159" s="25">
        <v>46323.0</v>
      </c>
      <c r="B159" s="26">
        <f t="shared" si="15"/>
        <v>46323</v>
      </c>
      <c r="C159" s="12"/>
      <c r="D159" s="14"/>
      <c r="E159" s="34">
        <v>1100.0</v>
      </c>
      <c r="F159" s="14">
        <f t="shared" si="21"/>
        <v>24100</v>
      </c>
      <c r="G159" s="29">
        <f t="shared" si="20"/>
        <v>35900</v>
      </c>
      <c r="H159" s="13"/>
      <c r="I159" s="14"/>
      <c r="J159" s="21"/>
      <c r="K159" s="21"/>
      <c r="L159" s="21"/>
      <c r="M159" s="22"/>
      <c r="N159" s="23"/>
      <c r="O159" s="23"/>
      <c r="P159" s="21"/>
      <c r="Q159" s="10"/>
      <c r="R159" s="14"/>
    </row>
    <row r="160" ht="16.5" customHeight="1">
      <c r="A160" s="25">
        <v>46324.0</v>
      </c>
      <c r="B160" s="26">
        <f t="shared" si="15"/>
        <v>46324</v>
      </c>
      <c r="C160" s="12"/>
      <c r="D160" s="14"/>
      <c r="E160" s="34">
        <v>1100.0</v>
      </c>
      <c r="F160" s="14">
        <f t="shared" si="21"/>
        <v>25200</v>
      </c>
      <c r="G160" s="29">
        <f t="shared" si="20"/>
        <v>34800</v>
      </c>
      <c r="H160" s="13"/>
      <c r="I160" s="14"/>
      <c r="J160" s="21"/>
      <c r="K160" s="21"/>
      <c r="L160" s="21"/>
      <c r="M160" s="22"/>
      <c r="N160" s="23"/>
      <c r="O160" s="23"/>
      <c r="P160" s="21"/>
      <c r="Q160" s="10"/>
      <c r="R160" s="14"/>
    </row>
    <row r="161" ht="16.5" customHeight="1">
      <c r="A161" s="25">
        <v>46325.0</v>
      </c>
      <c r="B161" s="26">
        <f t="shared" si="15"/>
        <v>46325</v>
      </c>
      <c r="C161" s="12"/>
      <c r="D161" s="14"/>
      <c r="E161" s="34">
        <v>1100.0</v>
      </c>
      <c r="F161" s="14">
        <f t="shared" si="21"/>
        <v>26300</v>
      </c>
      <c r="G161" s="29">
        <f t="shared" si="20"/>
        <v>33700</v>
      </c>
      <c r="H161" s="13"/>
      <c r="I161" s="14"/>
      <c r="J161" s="21"/>
      <c r="K161" s="21"/>
      <c r="L161" s="21"/>
      <c r="M161" s="22"/>
      <c r="N161" s="23"/>
      <c r="O161" s="23"/>
      <c r="P161" s="21"/>
      <c r="Q161" s="10"/>
      <c r="R161" s="14"/>
    </row>
    <row r="162" ht="16.5" customHeight="1">
      <c r="A162" s="25">
        <v>46326.0</v>
      </c>
      <c r="B162" s="26">
        <f t="shared" si="15"/>
        <v>46326</v>
      </c>
      <c r="C162" s="12"/>
      <c r="D162" s="14"/>
      <c r="E162" s="34">
        <v>1100.0</v>
      </c>
      <c r="F162" s="14">
        <f t="shared" si="21"/>
        <v>27400</v>
      </c>
      <c r="G162" s="29">
        <f t="shared" si="20"/>
        <v>32600</v>
      </c>
      <c r="H162" s="13"/>
      <c r="I162" s="14"/>
      <c r="J162" s="21"/>
      <c r="K162" s="21"/>
      <c r="L162" s="21"/>
      <c r="M162" s="22"/>
      <c r="N162" s="23"/>
      <c r="O162" s="23"/>
      <c r="P162" s="21"/>
      <c r="Q162" s="10"/>
      <c r="R162" s="14"/>
    </row>
    <row r="163" ht="16.5" customHeight="1">
      <c r="A163" s="25">
        <v>46327.0</v>
      </c>
      <c r="B163" s="26">
        <f t="shared" si="15"/>
        <v>46327</v>
      </c>
      <c r="C163" s="12"/>
      <c r="D163" s="14"/>
      <c r="E163" s="34">
        <v>1100.0</v>
      </c>
      <c r="F163" s="14">
        <f t="shared" si="21"/>
        <v>28500</v>
      </c>
      <c r="G163" s="29">
        <f t="shared" si="20"/>
        <v>31500</v>
      </c>
      <c r="H163" s="13"/>
      <c r="I163" s="14"/>
      <c r="J163" s="21"/>
      <c r="K163" s="21"/>
      <c r="L163" s="21"/>
      <c r="M163" s="22"/>
      <c r="N163" s="23"/>
      <c r="O163" s="23"/>
      <c r="P163" s="21"/>
      <c r="Q163" s="10"/>
      <c r="R163" s="14"/>
    </row>
    <row r="164" ht="16.5" customHeight="1">
      <c r="A164" s="25">
        <v>46328.0</v>
      </c>
      <c r="B164" s="26">
        <f t="shared" si="15"/>
        <v>46328</v>
      </c>
      <c r="C164" s="12"/>
      <c r="D164" s="14"/>
      <c r="E164" s="34">
        <v>1100.0</v>
      </c>
      <c r="F164" s="14">
        <f t="shared" si="21"/>
        <v>29600</v>
      </c>
      <c r="G164" s="29">
        <f t="shared" si="20"/>
        <v>30400</v>
      </c>
      <c r="H164" s="13"/>
      <c r="I164" s="14"/>
      <c r="J164" s="21"/>
      <c r="K164" s="21"/>
      <c r="L164" s="21"/>
      <c r="M164" s="22"/>
      <c r="N164" s="23"/>
      <c r="O164" s="23"/>
      <c r="P164" s="21"/>
      <c r="Q164" s="10"/>
      <c r="R164" s="14"/>
    </row>
    <row r="165" ht="16.5" customHeight="1">
      <c r="A165" s="25">
        <v>46329.0</v>
      </c>
      <c r="B165" s="26">
        <f t="shared" si="15"/>
        <v>46329</v>
      </c>
      <c r="C165" s="12"/>
      <c r="D165" s="14"/>
      <c r="E165" s="34">
        <v>1100.0</v>
      </c>
      <c r="F165" s="14">
        <f t="shared" si="21"/>
        <v>30700</v>
      </c>
      <c r="G165" s="29">
        <f t="shared" si="20"/>
        <v>29300</v>
      </c>
      <c r="H165" s="13"/>
      <c r="I165" s="14"/>
      <c r="J165" s="21"/>
      <c r="K165" s="21"/>
      <c r="L165" s="21"/>
      <c r="M165" s="22"/>
      <c r="N165" s="23"/>
      <c r="O165" s="23"/>
      <c r="P165" s="21"/>
      <c r="Q165" s="10"/>
      <c r="R165" s="14"/>
    </row>
    <row r="166" ht="16.5" customHeight="1">
      <c r="A166" s="25">
        <v>46330.0</v>
      </c>
      <c r="B166" s="26">
        <f t="shared" si="15"/>
        <v>46330</v>
      </c>
      <c r="C166" s="12"/>
      <c r="D166" s="14"/>
      <c r="E166" s="34">
        <v>1100.0</v>
      </c>
      <c r="F166" s="14">
        <f t="shared" si="21"/>
        <v>31800</v>
      </c>
      <c r="G166" s="29">
        <f t="shared" si="20"/>
        <v>28200</v>
      </c>
      <c r="H166" s="13"/>
      <c r="I166" s="14"/>
      <c r="J166" s="21"/>
      <c r="K166" s="21"/>
      <c r="L166" s="21"/>
      <c r="M166" s="22"/>
      <c r="N166" s="23"/>
      <c r="O166" s="23"/>
      <c r="P166" s="21"/>
      <c r="Q166" s="10"/>
      <c r="R166" s="14"/>
    </row>
    <row r="167" ht="16.5" customHeight="1">
      <c r="A167" s="25">
        <v>46331.0</v>
      </c>
      <c r="B167" s="26">
        <f t="shared" si="15"/>
        <v>46331</v>
      </c>
      <c r="C167" s="12"/>
      <c r="D167" s="14"/>
      <c r="E167" s="34">
        <v>1100.0</v>
      </c>
      <c r="F167" s="14">
        <f t="shared" si="21"/>
        <v>32900</v>
      </c>
      <c r="G167" s="29">
        <f t="shared" si="20"/>
        <v>27100</v>
      </c>
      <c r="H167" s="13"/>
      <c r="I167" s="14"/>
      <c r="J167" s="21"/>
      <c r="K167" s="21"/>
      <c r="L167" s="21"/>
      <c r="M167" s="22"/>
      <c r="N167" s="23"/>
      <c r="O167" s="23"/>
      <c r="P167" s="21"/>
      <c r="Q167" s="10"/>
      <c r="R167" s="14"/>
    </row>
    <row r="168" ht="16.5" customHeight="1">
      <c r="A168" s="25">
        <v>46332.0</v>
      </c>
      <c r="B168" s="26">
        <f t="shared" si="15"/>
        <v>46332</v>
      </c>
      <c r="C168" s="12"/>
      <c r="D168" s="14"/>
      <c r="E168" s="34">
        <v>1100.0</v>
      </c>
      <c r="F168" s="14">
        <f t="shared" si="21"/>
        <v>34000</v>
      </c>
      <c r="G168" s="29">
        <f t="shared" si="20"/>
        <v>26000</v>
      </c>
      <c r="H168" s="13"/>
      <c r="I168" s="14"/>
      <c r="J168" s="21"/>
      <c r="K168" s="21"/>
      <c r="L168" s="21"/>
      <c r="M168" s="22"/>
      <c r="N168" s="23"/>
      <c r="O168" s="23"/>
      <c r="P168" s="21"/>
      <c r="Q168" s="10"/>
      <c r="R168" s="14"/>
    </row>
    <row r="169" ht="16.5" customHeight="1">
      <c r="A169" s="25">
        <v>46333.0</v>
      </c>
      <c r="B169" s="26">
        <f t="shared" si="15"/>
        <v>46333</v>
      </c>
      <c r="C169" s="12"/>
      <c r="D169" s="14"/>
      <c r="E169" s="34">
        <v>1100.0</v>
      </c>
      <c r="F169" s="14">
        <f t="shared" si="21"/>
        <v>35100</v>
      </c>
      <c r="G169" s="29">
        <f t="shared" si="20"/>
        <v>24900</v>
      </c>
      <c r="H169" s="13"/>
      <c r="I169" s="14"/>
      <c r="J169" s="21"/>
      <c r="K169" s="21"/>
      <c r="L169" s="21"/>
      <c r="M169" s="22"/>
      <c r="N169" s="23"/>
      <c r="O169" s="23"/>
      <c r="P169" s="21"/>
      <c r="Q169" s="10"/>
      <c r="R169" s="14"/>
    </row>
    <row r="170" ht="16.5" customHeight="1">
      <c r="A170" s="25">
        <v>46334.0</v>
      </c>
      <c r="B170" s="26">
        <f t="shared" si="15"/>
        <v>46334</v>
      </c>
      <c r="C170" s="12"/>
      <c r="D170" s="14"/>
      <c r="E170" s="34">
        <v>1100.0</v>
      </c>
      <c r="F170" s="14">
        <f t="shared" si="21"/>
        <v>36200</v>
      </c>
      <c r="G170" s="29">
        <f t="shared" si="20"/>
        <v>23800</v>
      </c>
      <c r="H170" s="13"/>
      <c r="I170" s="14"/>
      <c r="J170" s="21"/>
      <c r="K170" s="21"/>
      <c r="L170" s="21"/>
      <c r="M170" s="22"/>
      <c r="N170" s="23"/>
      <c r="O170" s="23"/>
      <c r="P170" s="21"/>
      <c r="Q170" s="10"/>
      <c r="R170" s="14"/>
    </row>
    <row r="171" ht="16.5" customHeight="1">
      <c r="A171" s="25">
        <v>46335.0</v>
      </c>
      <c r="B171" s="26">
        <f t="shared" si="15"/>
        <v>46335</v>
      </c>
      <c r="C171" s="12"/>
      <c r="D171" s="14"/>
      <c r="E171" s="34">
        <v>1100.0</v>
      </c>
      <c r="F171" s="14">
        <f t="shared" si="21"/>
        <v>37300</v>
      </c>
      <c r="G171" s="29">
        <f t="shared" si="20"/>
        <v>22700</v>
      </c>
      <c r="H171" s="13"/>
      <c r="I171" s="14"/>
      <c r="J171" s="21"/>
      <c r="K171" s="21"/>
      <c r="L171" s="21"/>
      <c r="M171" s="22"/>
      <c r="N171" s="23"/>
      <c r="O171" s="23"/>
      <c r="P171" s="21"/>
      <c r="Q171" s="10"/>
      <c r="R171" s="14"/>
    </row>
    <row r="172" ht="16.5" customHeight="1">
      <c r="A172" s="25">
        <v>46336.0</v>
      </c>
      <c r="B172" s="26">
        <f t="shared" si="15"/>
        <v>46336</v>
      </c>
      <c r="C172" s="12"/>
      <c r="D172" s="14"/>
      <c r="E172" s="34">
        <v>1100.0</v>
      </c>
      <c r="F172" s="14">
        <f t="shared" si="21"/>
        <v>38400</v>
      </c>
      <c r="G172" s="29">
        <f t="shared" si="20"/>
        <v>21600</v>
      </c>
      <c r="H172" s="13"/>
      <c r="I172" s="14"/>
      <c r="J172" s="21"/>
      <c r="K172" s="21"/>
      <c r="L172" s="21"/>
      <c r="M172" s="22"/>
      <c r="N172" s="23"/>
      <c r="O172" s="23"/>
      <c r="P172" s="21"/>
      <c r="Q172" s="10"/>
      <c r="R172" s="14"/>
    </row>
    <row r="173" ht="16.5" customHeight="1">
      <c r="A173" s="25">
        <v>46337.0</v>
      </c>
      <c r="B173" s="26">
        <f t="shared" si="15"/>
        <v>46337</v>
      </c>
      <c r="C173" s="12"/>
      <c r="D173" s="14"/>
      <c r="E173" s="34">
        <v>1100.0</v>
      </c>
      <c r="F173" s="14">
        <f t="shared" si="21"/>
        <v>39500</v>
      </c>
      <c r="G173" s="29">
        <f t="shared" si="20"/>
        <v>20500</v>
      </c>
      <c r="H173" s="13"/>
      <c r="I173" s="14"/>
      <c r="J173" s="21"/>
      <c r="K173" s="21"/>
      <c r="L173" s="21"/>
      <c r="M173" s="22"/>
      <c r="N173" s="23"/>
      <c r="O173" s="23"/>
      <c r="P173" s="21"/>
      <c r="Q173" s="10"/>
      <c r="R173" s="14"/>
    </row>
    <row r="174" ht="16.5" customHeight="1">
      <c r="A174" s="25">
        <v>46338.0</v>
      </c>
      <c r="B174" s="26">
        <f t="shared" si="15"/>
        <v>46338</v>
      </c>
      <c r="C174" s="12"/>
      <c r="D174" s="14"/>
      <c r="E174" s="34">
        <v>1100.0</v>
      </c>
      <c r="F174" s="14">
        <f t="shared" si="21"/>
        <v>40600</v>
      </c>
      <c r="G174" s="29">
        <f t="shared" si="20"/>
        <v>19400</v>
      </c>
      <c r="H174" s="13"/>
      <c r="I174" s="14"/>
      <c r="J174" s="21"/>
      <c r="K174" s="21"/>
      <c r="L174" s="21"/>
      <c r="M174" s="22"/>
      <c r="N174" s="23"/>
      <c r="O174" s="23"/>
      <c r="P174" s="21"/>
      <c r="Q174" s="10"/>
      <c r="R174" s="14"/>
    </row>
    <row r="175" ht="16.5" customHeight="1">
      <c r="A175" s="25">
        <v>46339.0</v>
      </c>
      <c r="B175" s="26">
        <f t="shared" si="15"/>
        <v>46339</v>
      </c>
      <c r="C175" s="12"/>
      <c r="D175" s="14"/>
      <c r="E175" s="34">
        <v>1100.0</v>
      </c>
      <c r="F175" s="14">
        <f t="shared" si="21"/>
        <v>41700</v>
      </c>
      <c r="G175" s="29">
        <f t="shared" si="20"/>
        <v>18300</v>
      </c>
      <c r="H175" s="13"/>
      <c r="I175" s="14"/>
      <c r="J175" s="21"/>
      <c r="K175" s="21"/>
      <c r="L175" s="21"/>
      <c r="M175" s="22"/>
      <c r="N175" s="23"/>
      <c r="O175" s="23"/>
      <c r="P175" s="21"/>
      <c r="Q175" s="10"/>
      <c r="R175" s="14"/>
    </row>
    <row r="176" ht="16.5" customHeight="1">
      <c r="A176" s="25">
        <v>46340.0</v>
      </c>
      <c r="B176" s="26">
        <f t="shared" si="15"/>
        <v>46340</v>
      </c>
      <c r="C176" s="12"/>
      <c r="D176" s="14"/>
      <c r="E176" s="34">
        <v>1100.0</v>
      </c>
      <c r="F176" s="14">
        <f t="shared" si="21"/>
        <v>42800</v>
      </c>
      <c r="G176" s="29">
        <f t="shared" si="20"/>
        <v>17200</v>
      </c>
      <c r="H176" s="13"/>
      <c r="I176" s="14"/>
      <c r="J176" s="21"/>
      <c r="K176" s="21"/>
      <c r="L176" s="21"/>
      <c r="M176" s="22"/>
      <c r="N176" s="23"/>
      <c r="O176" s="23"/>
      <c r="P176" s="21"/>
      <c r="Q176" s="10"/>
      <c r="R176" s="14"/>
    </row>
    <row r="177" ht="16.5" customHeight="1">
      <c r="A177" s="25">
        <v>46341.0</v>
      </c>
      <c r="B177" s="26">
        <f t="shared" si="15"/>
        <v>46341</v>
      </c>
      <c r="C177" s="12"/>
      <c r="D177" s="14"/>
      <c r="E177" s="34">
        <v>1100.0</v>
      </c>
      <c r="F177" s="14">
        <f t="shared" si="21"/>
        <v>43900</v>
      </c>
      <c r="G177" s="29">
        <f t="shared" si="20"/>
        <v>16100</v>
      </c>
      <c r="H177" s="13"/>
      <c r="I177" s="14"/>
      <c r="J177" s="21"/>
      <c r="K177" s="21"/>
      <c r="L177" s="21"/>
      <c r="M177" s="22"/>
      <c r="N177" s="23"/>
      <c r="O177" s="23"/>
      <c r="P177" s="21"/>
      <c r="Q177" s="10"/>
      <c r="R177" s="14"/>
    </row>
    <row r="178" ht="16.5" customHeight="1">
      <c r="A178" s="25">
        <v>46342.0</v>
      </c>
      <c r="B178" s="26">
        <f t="shared" si="15"/>
        <v>46342</v>
      </c>
      <c r="C178" s="12"/>
      <c r="D178" s="14"/>
      <c r="E178" s="34">
        <v>1100.0</v>
      </c>
      <c r="F178" s="14">
        <f t="shared" si="21"/>
        <v>45000</v>
      </c>
      <c r="G178" s="29">
        <f t="shared" si="20"/>
        <v>15000</v>
      </c>
      <c r="H178" s="13"/>
      <c r="I178" s="14"/>
      <c r="J178" s="21"/>
      <c r="K178" s="21"/>
      <c r="L178" s="21"/>
      <c r="M178" s="22"/>
      <c r="N178" s="23"/>
      <c r="O178" s="23"/>
      <c r="P178" s="21"/>
      <c r="Q178" s="10"/>
      <c r="R178" s="14"/>
    </row>
    <row r="179" ht="16.5" customHeight="1">
      <c r="A179" s="25">
        <v>46343.0</v>
      </c>
      <c r="B179" s="26">
        <f t="shared" si="15"/>
        <v>46343</v>
      </c>
      <c r="C179" s="12"/>
      <c r="D179" s="14"/>
      <c r="E179" s="34">
        <v>1100.0</v>
      </c>
      <c r="F179" s="14">
        <f t="shared" si="21"/>
        <v>46100</v>
      </c>
      <c r="G179" s="29">
        <f t="shared" si="20"/>
        <v>13900</v>
      </c>
      <c r="H179" s="13"/>
      <c r="I179" s="14"/>
      <c r="J179" s="21"/>
      <c r="K179" s="21"/>
      <c r="L179" s="21"/>
      <c r="M179" s="22"/>
      <c r="N179" s="23"/>
      <c r="O179" s="23"/>
      <c r="P179" s="21"/>
      <c r="Q179" s="10"/>
      <c r="R179" s="14"/>
    </row>
    <row r="180" ht="16.5" customHeight="1">
      <c r="A180" s="25">
        <v>46344.0</v>
      </c>
      <c r="B180" s="26">
        <f t="shared" si="15"/>
        <v>46344</v>
      </c>
      <c r="C180" s="12"/>
      <c r="D180" s="14"/>
      <c r="E180" s="34">
        <v>1100.0</v>
      </c>
      <c r="F180" s="14">
        <f t="shared" si="21"/>
        <v>47200</v>
      </c>
      <c r="G180" s="29">
        <f t="shared" si="20"/>
        <v>12800</v>
      </c>
      <c r="H180" s="13"/>
      <c r="I180" s="14"/>
      <c r="J180" s="21"/>
      <c r="K180" s="21"/>
      <c r="L180" s="21"/>
      <c r="M180" s="22"/>
      <c r="N180" s="23"/>
      <c r="O180" s="23"/>
      <c r="P180" s="21"/>
      <c r="Q180" s="10"/>
      <c r="R180" s="14"/>
    </row>
    <row r="181" ht="16.5" customHeight="1">
      <c r="A181" s="25">
        <v>46345.0</v>
      </c>
      <c r="B181" s="26">
        <f t="shared" si="15"/>
        <v>46345</v>
      </c>
      <c r="C181" s="12"/>
      <c r="D181" s="14"/>
      <c r="E181" s="34">
        <v>1100.0</v>
      </c>
      <c r="F181" s="14">
        <f t="shared" si="21"/>
        <v>48300</v>
      </c>
      <c r="G181" s="29">
        <f t="shared" si="20"/>
        <v>11700</v>
      </c>
      <c r="H181" s="13"/>
      <c r="I181" s="14"/>
      <c r="J181" s="21"/>
      <c r="K181" s="21"/>
      <c r="L181" s="21"/>
      <c r="M181" s="22"/>
      <c r="N181" s="23"/>
      <c r="O181" s="23"/>
      <c r="P181" s="21"/>
      <c r="Q181" s="10"/>
      <c r="R181" s="14"/>
    </row>
    <row r="182" ht="16.5" customHeight="1">
      <c r="A182" s="25">
        <v>46346.0</v>
      </c>
      <c r="B182" s="26">
        <f t="shared" si="15"/>
        <v>46346</v>
      </c>
      <c r="C182" s="12"/>
      <c r="D182" s="14"/>
      <c r="E182" s="34">
        <v>1100.0</v>
      </c>
      <c r="F182" s="14">
        <f t="shared" si="21"/>
        <v>49400</v>
      </c>
      <c r="G182" s="29">
        <f t="shared" si="20"/>
        <v>10600</v>
      </c>
      <c r="H182" s="13"/>
      <c r="I182" s="14"/>
      <c r="J182" s="21"/>
      <c r="K182" s="21"/>
      <c r="L182" s="21"/>
      <c r="M182" s="22"/>
      <c r="N182" s="23"/>
      <c r="O182" s="23"/>
      <c r="P182" s="21"/>
      <c r="Q182" s="10"/>
      <c r="R182" s="14"/>
    </row>
    <row r="183" ht="16.5" customHeight="1">
      <c r="A183" s="25">
        <v>46347.0</v>
      </c>
      <c r="B183" s="26">
        <f t="shared" si="15"/>
        <v>46347</v>
      </c>
      <c r="C183" s="12"/>
      <c r="D183" s="14"/>
      <c r="E183" s="34">
        <v>1100.0</v>
      </c>
      <c r="F183" s="14">
        <f t="shared" si="21"/>
        <v>50500</v>
      </c>
      <c r="G183" s="29">
        <f t="shared" si="20"/>
        <v>9500</v>
      </c>
      <c r="H183" s="13"/>
      <c r="I183" s="14"/>
      <c r="J183" s="21"/>
      <c r="K183" s="21"/>
      <c r="L183" s="21"/>
      <c r="M183" s="22"/>
      <c r="N183" s="23"/>
      <c r="O183" s="23"/>
      <c r="P183" s="21"/>
      <c r="Q183" s="10"/>
      <c r="R183" s="14"/>
    </row>
    <row r="184" ht="16.5" customHeight="1">
      <c r="A184" s="25">
        <v>46348.0</v>
      </c>
      <c r="B184" s="26">
        <f t="shared" si="15"/>
        <v>46348</v>
      </c>
      <c r="C184" s="12"/>
      <c r="D184" s="14"/>
      <c r="E184" s="34">
        <v>1100.0</v>
      </c>
      <c r="F184" s="14">
        <f t="shared" si="21"/>
        <v>51600</v>
      </c>
      <c r="G184" s="29">
        <f t="shared" si="20"/>
        <v>8400</v>
      </c>
      <c r="H184" s="13"/>
      <c r="I184" s="14"/>
      <c r="J184" s="21"/>
      <c r="K184" s="21"/>
      <c r="L184" s="21"/>
      <c r="M184" s="22"/>
      <c r="N184" s="23"/>
      <c r="O184" s="23"/>
      <c r="P184" s="21"/>
      <c r="Q184" s="10"/>
      <c r="R184" s="14"/>
    </row>
    <row r="185" ht="16.5" customHeight="1">
      <c r="A185" s="25">
        <v>46349.0</v>
      </c>
      <c r="B185" s="26">
        <f t="shared" si="15"/>
        <v>46349</v>
      </c>
      <c r="C185" s="12"/>
      <c r="D185" s="14"/>
      <c r="E185" s="34">
        <v>1100.0</v>
      </c>
      <c r="F185" s="14">
        <f t="shared" si="21"/>
        <v>52700</v>
      </c>
      <c r="G185" s="29">
        <f t="shared" si="20"/>
        <v>7300</v>
      </c>
      <c r="H185" s="13"/>
      <c r="I185" s="14"/>
      <c r="J185" s="21"/>
      <c r="K185" s="21"/>
      <c r="L185" s="21"/>
      <c r="M185" s="22"/>
      <c r="N185" s="23"/>
      <c r="O185" s="23"/>
      <c r="P185" s="21"/>
      <c r="Q185" s="10"/>
      <c r="R185" s="14"/>
    </row>
    <row r="186" ht="16.5" customHeight="1">
      <c r="A186" s="25">
        <v>46350.0</v>
      </c>
      <c r="B186" s="26">
        <f t="shared" si="15"/>
        <v>46350</v>
      </c>
      <c r="C186" s="12"/>
      <c r="D186" s="14"/>
      <c r="E186" s="34">
        <v>1100.0</v>
      </c>
      <c r="F186" s="14">
        <f t="shared" si="21"/>
        <v>53800</v>
      </c>
      <c r="G186" s="29">
        <f t="shared" si="20"/>
        <v>6200</v>
      </c>
      <c r="H186" s="13"/>
      <c r="I186" s="14"/>
      <c r="J186" s="21"/>
      <c r="K186" s="21"/>
      <c r="L186" s="21"/>
      <c r="M186" s="22"/>
      <c r="N186" s="23"/>
      <c r="O186" s="23"/>
      <c r="P186" s="21"/>
      <c r="Q186" s="10"/>
      <c r="R186" s="14"/>
    </row>
    <row r="187" ht="16.5" customHeight="1">
      <c r="A187" s="25">
        <v>46351.0</v>
      </c>
      <c r="B187" s="26">
        <f t="shared" si="15"/>
        <v>46351</v>
      </c>
      <c r="C187" s="12"/>
      <c r="D187" s="14"/>
      <c r="E187" s="34">
        <v>1100.0</v>
      </c>
      <c r="F187" s="14">
        <f t="shared" si="21"/>
        <v>54900</v>
      </c>
      <c r="G187" s="29">
        <f t="shared" si="20"/>
        <v>5100</v>
      </c>
      <c r="H187" s="13"/>
      <c r="I187" s="14"/>
      <c r="J187" s="21"/>
      <c r="K187" s="21"/>
      <c r="L187" s="21"/>
      <c r="M187" s="22"/>
      <c r="N187" s="23"/>
      <c r="O187" s="23"/>
      <c r="P187" s="21"/>
      <c r="Q187" s="10"/>
      <c r="R187" s="14"/>
    </row>
    <row r="188" ht="16.5" customHeight="1">
      <c r="A188" s="25">
        <v>46352.0</v>
      </c>
      <c r="B188" s="26">
        <f t="shared" si="15"/>
        <v>46352</v>
      </c>
      <c r="C188" s="12"/>
      <c r="D188" s="14"/>
      <c r="E188" s="34">
        <v>1100.0</v>
      </c>
      <c r="F188" s="14">
        <f t="shared" si="21"/>
        <v>56000</v>
      </c>
      <c r="G188" s="29">
        <f t="shared" si="20"/>
        <v>4000</v>
      </c>
      <c r="H188" s="13"/>
      <c r="I188" s="14"/>
      <c r="J188" s="21"/>
      <c r="K188" s="21"/>
      <c r="L188" s="21"/>
      <c r="M188" s="22"/>
      <c r="N188" s="23"/>
      <c r="O188" s="23"/>
      <c r="P188" s="21"/>
      <c r="Q188" s="10"/>
      <c r="R188" s="14"/>
    </row>
    <row r="189" ht="16.5" customHeight="1">
      <c r="A189" s="25">
        <v>46353.0</v>
      </c>
      <c r="B189" s="26">
        <f t="shared" si="15"/>
        <v>46353</v>
      </c>
      <c r="C189" s="12"/>
      <c r="D189" s="14"/>
      <c r="E189" s="34">
        <v>1100.0</v>
      </c>
      <c r="F189" s="14">
        <f t="shared" si="21"/>
        <v>57100</v>
      </c>
      <c r="G189" s="29">
        <f t="shared" si="20"/>
        <v>2900</v>
      </c>
      <c r="H189" s="13"/>
      <c r="I189" s="14"/>
      <c r="J189" s="21"/>
      <c r="K189" s="21"/>
      <c r="L189" s="21"/>
      <c r="M189" s="22"/>
      <c r="N189" s="23"/>
      <c r="O189" s="23"/>
      <c r="P189" s="21"/>
      <c r="Q189" s="10"/>
      <c r="R189" s="14"/>
    </row>
    <row r="190" ht="16.5" customHeight="1">
      <c r="A190" s="25">
        <v>46354.0</v>
      </c>
      <c r="B190" s="26">
        <f t="shared" si="15"/>
        <v>46354</v>
      </c>
      <c r="C190" s="12"/>
      <c r="D190" s="14"/>
      <c r="E190" s="34">
        <v>1100.0</v>
      </c>
      <c r="F190" s="14">
        <f t="shared" si="21"/>
        <v>58200</v>
      </c>
      <c r="G190" s="29">
        <f t="shared" si="20"/>
        <v>1800</v>
      </c>
      <c r="H190" s="13"/>
      <c r="I190" s="14"/>
      <c r="J190" s="21"/>
      <c r="K190" s="21"/>
      <c r="L190" s="21"/>
      <c r="M190" s="22"/>
      <c r="N190" s="23"/>
      <c r="O190" s="23"/>
      <c r="P190" s="21"/>
      <c r="Q190" s="10"/>
      <c r="R190" s="14"/>
    </row>
    <row r="191" ht="16.5" customHeight="1">
      <c r="A191" s="25">
        <v>46355.0</v>
      </c>
      <c r="B191" s="26">
        <f t="shared" si="15"/>
        <v>46355</v>
      </c>
      <c r="C191" s="12"/>
      <c r="D191" s="14"/>
      <c r="E191" s="34">
        <v>1100.0</v>
      </c>
      <c r="F191" s="14">
        <f t="shared" si="21"/>
        <v>59300</v>
      </c>
      <c r="G191" s="29">
        <f t="shared" si="20"/>
        <v>700</v>
      </c>
      <c r="H191" s="13"/>
      <c r="I191" s="14"/>
      <c r="J191" s="21"/>
      <c r="K191" s="21"/>
      <c r="L191" s="21"/>
      <c r="M191" s="22"/>
      <c r="N191" s="23"/>
      <c r="O191" s="23"/>
      <c r="P191" s="21"/>
      <c r="Q191" s="10"/>
      <c r="R191" s="14"/>
    </row>
    <row r="192" ht="16.5" customHeight="1">
      <c r="A192" s="25">
        <v>46356.0</v>
      </c>
      <c r="B192" s="26">
        <f t="shared" si="15"/>
        <v>46356</v>
      </c>
      <c r="C192" s="12"/>
      <c r="D192" s="14"/>
      <c r="E192" s="34">
        <v>1100.0</v>
      </c>
      <c r="F192" s="14">
        <f t="shared" si="21"/>
        <v>60400</v>
      </c>
      <c r="G192" s="29">
        <f t="shared" si="20"/>
        <v>-400</v>
      </c>
      <c r="H192" s="13"/>
      <c r="I192" s="14"/>
      <c r="J192" s="21"/>
      <c r="K192" s="21"/>
      <c r="L192" s="21"/>
      <c r="M192" s="22"/>
      <c r="N192" s="23"/>
      <c r="O192" s="23"/>
      <c r="P192" s="21"/>
      <c r="Q192" s="10"/>
      <c r="R192" s="14"/>
    </row>
    <row r="193" ht="16.5" customHeight="1">
      <c r="A193" s="25"/>
      <c r="B193" s="26"/>
      <c r="C193" s="12"/>
      <c r="D193" s="14"/>
      <c r="E193" s="34"/>
      <c r="F193" s="14"/>
      <c r="G193" s="29"/>
      <c r="H193" s="13"/>
      <c r="I193" s="14"/>
      <c r="J193" s="21"/>
      <c r="K193" s="21"/>
      <c r="L193" s="21"/>
      <c r="M193" s="22"/>
      <c r="N193" s="23"/>
      <c r="O193" s="23"/>
      <c r="P193" s="21"/>
      <c r="Q193" s="10"/>
      <c r="R193" s="14"/>
    </row>
    <row r="194" ht="16.5" customHeight="1">
      <c r="A194" s="25"/>
      <c r="B194" s="26"/>
      <c r="C194" s="12"/>
      <c r="D194" s="14"/>
      <c r="E194" s="34"/>
      <c r="F194" s="14"/>
      <c r="G194" s="29"/>
      <c r="H194" s="13"/>
      <c r="I194" s="14"/>
      <c r="J194" s="21"/>
      <c r="K194" s="21"/>
      <c r="L194" s="21"/>
      <c r="M194" s="22"/>
      <c r="N194" s="23"/>
      <c r="O194" s="23"/>
      <c r="P194" s="21"/>
      <c r="Q194" s="10"/>
      <c r="R194" s="14"/>
    </row>
    <row r="195" ht="16.5" customHeight="1">
      <c r="A195" s="25"/>
      <c r="B195" s="26"/>
      <c r="C195" s="12"/>
      <c r="D195" s="14"/>
      <c r="E195" s="34"/>
      <c r="F195" s="14"/>
      <c r="G195" s="29"/>
      <c r="H195" s="13"/>
      <c r="I195" s="14"/>
      <c r="J195" s="21"/>
      <c r="K195" s="21"/>
      <c r="L195" s="21"/>
      <c r="M195" s="22"/>
      <c r="N195" s="23"/>
      <c r="O195" s="23"/>
      <c r="P195" s="21"/>
      <c r="Q195" s="10"/>
      <c r="R195" s="14"/>
    </row>
    <row r="196" ht="16.5" customHeight="1">
      <c r="A196" s="25"/>
      <c r="B196" s="26"/>
      <c r="C196" s="12"/>
      <c r="D196" s="14"/>
      <c r="E196" s="34"/>
      <c r="F196" s="14"/>
      <c r="G196" s="29"/>
      <c r="H196" s="13"/>
      <c r="I196" s="14"/>
      <c r="J196" s="21"/>
      <c r="K196" s="21"/>
      <c r="L196" s="21"/>
      <c r="M196" s="22"/>
      <c r="N196" s="23"/>
      <c r="O196" s="23"/>
      <c r="P196" s="21"/>
      <c r="Q196" s="10"/>
      <c r="R196" s="14"/>
    </row>
    <row r="197" ht="16.5" customHeight="1">
      <c r="A197" s="25"/>
      <c r="B197" s="26"/>
      <c r="C197" s="12"/>
      <c r="D197" s="14"/>
      <c r="E197" s="34"/>
      <c r="F197" s="14"/>
      <c r="G197" s="29"/>
      <c r="H197" s="13"/>
      <c r="I197" s="14"/>
      <c r="J197" s="21"/>
      <c r="K197" s="21"/>
      <c r="L197" s="21"/>
      <c r="M197" s="22"/>
      <c r="N197" s="23"/>
      <c r="O197" s="23"/>
      <c r="P197" s="21"/>
      <c r="Q197" s="10"/>
      <c r="R197" s="14"/>
    </row>
    <row r="198" ht="16.5" customHeight="1">
      <c r="A198" s="25"/>
      <c r="B198" s="26"/>
      <c r="C198" s="12"/>
      <c r="D198" s="14"/>
      <c r="E198" s="34"/>
      <c r="F198" s="14"/>
      <c r="G198" s="29"/>
      <c r="H198" s="13"/>
      <c r="I198" s="14"/>
      <c r="J198" s="21"/>
      <c r="K198" s="21"/>
      <c r="L198" s="21"/>
      <c r="M198" s="22"/>
      <c r="N198" s="23"/>
      <c r="O198" s="23"/>
      <c r="P198" s="21"/>
      <c r="Q198" s="10"/>
      <c r="R198" s="14"/>
    </row>
    <row r="199" ht="16.5" customHeight="1">
      <c r="A199" s="25"/>
      <c r="B199" s="26"/>
      <c r="C199" s="12"/>
      <c r="D199" s="14"/>
      <c r="E199" s="34"/>
      <c r="F199" s="14"/>
      <c r="G199" s="29"/>
      <c r="H199" s="13"/>
      <c r="I199" s="14"/>
      <c r="J199" s="21"/>
      <c r="K199" s="21"/>
      <c r="L199" s="21"/>
      <c r="M199" s="22"/>
      <c r="N199" s="23"/>
      <c r="O199" s="23"/>
      <c r="P199" s="21"/>
      <c r="Q199" s="10"/>
      <c r="R199" s="14"/>
    </row>
    <row r="200" ht="16.5" customHeight="1">
      <c r="A200" s="25"/>
      <c r="B200" s="26"/>
      <c r="C200" s="12"/>
      <c r="D200" s="14"/>
      <c r="E200" s="34"/>
      <c r="F200" s="14"/>
      <c r="G200" s="29"/>
      <c r="H200" s="13"/>
      <c r="I200" s="14"/>
      <c r="J200" s="21"/>
      <c r="K200" s="21"/>
      <c r="L200" s="21"/>
      <c r="M200" s="22"/>
      <c r="N200" s="23"/>
      <c r="O200" s="23"/>
      <c r="P200" s="21"/>
      <c r="Q200" s="10"/>
      <c r="R200" s="14"/>
    </row>
    <row r="201" ht="16.5" customHeight="1">
      <c r="A201" s="25"/>
      <c r="B201" s="26"/>
      <c r="C201" s="12"/>
      <c r="D201" s="14"/>
      <c r="E201" s="34"/>
      <c r="F201" s="14"/>
      <c r="G201" s="29"/>
      <c r="H201" s="13"/>
      <c r="I201" s="14"/>
      <c r="J201" s="21"/>
      <c r="K201" s="21"/>
      <c r="L201" s="21"/>
      <c r="M201" s="22"/>
      <c r="N201" s="23"/>
      <c r="O201" s="23"/>
      <c r="P201" s="21"/>
      <c r="Q201" s="10"/>
      <c r="R201" s="14"/>
    </row>
    <row r="202" ht="16.5" customHeight="1">
      <c r="A202" s="25"/>
      <c r="B202" s="26"/>
      <c r="C202" s="12"/>
      <c r="D202" s="14"/>
      <c r="E202" s="34"/>
      <c r="F202" s="14"/>
      <c r="G202" s="29"/>
      <c r="H202" s="13"/>
      <c r="I202" s="14"/>
      <c r="J202" s="21"/>
      <c r="K202" s="21"/>
      <c r="L202" s="21"/>
      <c r="M202" s="22"/>
      <c r="N202" s="23"/>
      <c r="O202" s="23"/>
      <c r="P202" s="21"/>
      <c r="Q202" s="10"/>
      <c r="R202" s="14"/>
    </row>
    <row r="203" ht="16.5" customHeight="1">
      <c r="A203" s="25"/>
      <c r="B203" s="26"/>
      <c r="C203" s="12"/>
      <c r="D203" s="14"/>
      <c r="E203" s="34"/>
      <c r="F203" s="14"/>
      <c r="G203" s="29"/>
      <c r="H203" s="13"/>
      <c r="I203" s="14"/>
      <c r="J203" s="21"/>
      <c r="K203" s="21"/>
      <c r="L203" s="21"/>
      <c r="M203" s="22"/>
      <c r="N203" s="23"/>
      <c r="O203" s="23"/>
      <c r="P203" s="21"/>
      <c r="Q203" s="10"/>
      <c r="R203" s="14"/>
    </row>
    <row r="204" ht="16.5" customHeight="1">
      <c r="A204" s="25"/>
      <c r="B204" s="26"/>
      <c r="C204" s="12"/>
      <c r="D204" s="14"/>
      <c r="E204" s="34"/>
      <c r="F204" s="14"/>
      <c r="G204" s="29"/>
      <c r="H204" s="13"/>
      <c r="I204" s="14"/>
      <c r="J204" s="21"/>
      <c r="K204" s="21"/>
      <c r="L204" s="21"/>
      <c r="M204" s="22"/>
      <c r="N204" s="23"/>
      <c r="O204" s="23"/>
      <c r="P204" s="21"/>
      <c r="Q204" s="10"/>
      <c r="R204" s="14"/>
    </row>
    <row r="205" ht="16.5" customHeight="1">
      <c r="A205" s="25"/>
      <c r="B205" s="26"/>
      <c r="C205" s="12"/>
      <c r="D205" s="14"/>
      <c r="E205" s="34"/>
      <c r="F205" s="14"/>
      <c r="G205" s="29"/>
      <c r="H205" s="13"/>
      <c r="I205" s="14"/>
      <c r="J205" s="21"/>
      <c r="K205" s="21"/>
      <c r="L205" s="21"/>
      <c r="M205" s="22"/>
      <c r="N205" s="23"/>
      <c r="O205" s="23"/>
      <c r="P205" s="21"/>
      <c r="Q205" s="10"/>
      <c r="R205" s="14"/>
    </row>
    <row r="206" ht="16.5" customHeight="1">
      <c r="A206" s="25"/>
      <c r="B206" s="26"/>
      <c r="C206" s="12"/>
      <c r="D206" s="14"/>
      <c r="E206" s="34"/>
      <c r="F206" s="14"/>
      <c r="G206" s="29"/>
      <c r="H206" s="13"/>
      <c r="I206" s="14"/>
      <c r="J206" s="21"/>
      <c r="K206" s="21"/>
      <c r="L206" s="21"/>
      <c r="M206" s="22"/>
      <c r="N206" s="23"/>
      <c r="O206" s="23"/>
      <c r="P206" s="21"/>
      <c r="Q206" s="10"/>
      <c r="R206" s="14"/>
    </row>
    <row r="207" ht="16.5" customHeight="1">
      <c r="A207" s="25"/>
      <c r="B207" s="26"/>
      <c r="C207" s="12"/>
      <c r="D207" s="14"/>
      <c r="E207" s="34"/>
      <c r="F207" s="14"/>
      <c r="G207" s="29"/>
      <c r="H207" s="13"/>
      <c r="I207" s="14"/>
      <c r="J207" s="21"/>
      <c r="K207" s="21"/>
      <c r="L207" s="21"/>
      <c r="M207" s="22"/>
      <c r="N207" s="23"/>
      <c r="O207" s="23"/>
      <c r="P207" s="21"/>
      <c r="Q207" s="10"/>
      <c r="R207" s="14"/>
    </row>
    <row r="208" ht="16.5" customHeight="1">
      <c r="A208" s="25"/>
      <c r="B208" s="26"/>
      <c r="C208" s="12"/>
      <c r="D208" s="14"/>
      <c r="E208" s="34"/>
      <c r="F208" s="14"/>
      <c r="G208" s="29"/>
      <c r="H208" s="13"/>
      <c r="I208" s="14"/>
      <c r="J208" s="21"/>
      <c r="K208" s="21"/>
      <c r="L208" s="21"/>
      <c r="M208" s="22"/>
      <c r="N208" s="23"/>
      <c r="O208" s="23"/>
      <c r="P208" s="21"/>
      <c r="Q208" s="10"/>
      <c r="R208" s="14"/>
    </row>
    <row r="209" ht="16.5" customHeight="1">
      <c r="A209" s="25"/>
      <c r="B209" s="26"/>
      <c r="C209" s="12"/>
      <c r="D209" s="14"/>
      <c r="E209" s="34"/>
      <c r="F209" s="14"/>
      <c r="G209" s="29"/>
      <c r="H209" s="13"/>
      <c r="I209" s="14"/>
      <c r="J209" s="21"/>
      <c r="K209" s="21"/>
      <c r="L209" s="21"/>
      <c r="M209" s="22"/>
      <c r="N209" s="23"/>
      <c r="O209" s="23"/>
      <c r="P209" s="21"/>
      <c r="Q209" s="10"/>
      <c r="R209" s="14"/>
    </row>
    <row r="210" ht="16.5" customHeight="1">
      <c r="A210" s="25"/>
      <c r="B210" s="26"/>
      <c r="C210" s="12"/>
      <c r="D210" s="14"/>
      <c r="E210" s="34"/>
      <c r="F210" s="14"/>
      <c r="G210" s="29"/>
      <c r="H210" s="13"/>
      <c r="I210" s="14"/>
      <c r="J210" s="21"/>
      <c r="K210" s="21"/>
      <c r="L210" s="21"/>
      <c r="M210" s="22"/>
      <c r="N210" s="23"/>
      <c r="O210" s="23"/>
      <c r="P210" s="21"/>
      <c r="Q210" s="10"/>
      <c r="R210" s="14"/>
    </row>
    <row r="211" ht="16.5" customHeight="1">
      <c r="A211" s="25"/>
      <c r="B211" s="26"/>
      <c r="C211" s="12"/>
      <c r="D211" s="14"/>
      <c r="E211" s="34"/>
      <c r="F211" s="14"/>
      <c r="G211" s="29"/>
      <c r="H211" s="13"/>
      <c r="I211" s="14"/>
      <c r="J211" s="21"/>
      <c r="K211" s="21"/>
      <c r="L211" s="21"/>
      <c r="M211" s="22"/>
      <c r="N211" s="23"/>
      <c r="O211" s="23"/>
      <c r="P211" s="21"/>
      <c r="Q211" s="10"/>
      <c r="R211" s="14"/>
    </row>
    <row r="212" ht="16.5" customHeight="1">
      <c r="A212" s="25"/>
      <c r="B212" s="26"/>
      <c r="C212" s="12"/>
      <c r="D212" s="14"/>
      <c r="E212" s="34"/>
      <c r="F212" s="14"/>
      <c r="G212" s="29"/>
      <c r="H212" s="13"/>
      <c r="I212" s="14"/>
      <c r="J212" s="21"/>
      <c r="K212" s="21"/>
      <c r="L212" s="21"/>
      <c r="M212" s="22"/>
      <c r="N212" s="23"/>
      <c r="O212" s="23"/>
      <c r="P212" s="21"/>
      <c r="Q212" s="10"/>
      <c r="R212" s="14"/>
    </row>
    <row r="213" ht="16.5" customHeight="1">
      <c r="A213" s="25"/>
      <c r="B213" s="26"/>
      <c r="C213" s="12"/>
      <c r="D213" s="14"/>
      <c r="E213" s="34"/>
      <c r="F213" s="14"/>
      <c r="G213" s="29"/>
      <c r="H213" s="13"/>
      <c r="I213" s="14"/>
      <c r="J213" s="21"/>
      <c r="K213" s="21"/>
      <c r="L213" s="21"/>
      <c r="M213" s="22"/>
      <c r="N213" s="23"/>
      <c r="O213" s="23"/>
      <c r="P213" s="21"/>
      <c r="Q213" s="10"/>
      <c r="R213" s="14"/>
    </row>
    <row r="214" ht="16.5" customHeight="1">
      <c r="A214" s="25"/>
      <c r="B214" s="26"/>
      <c r="C214" s="12"/>
      <c r="D214" s="14"/>
      <c r="E214" s="34"/>
      <c r="F214" s="14"/>
      <c r="G214" s="29"/>
      <c r="H214" s="13"/>
      <c r="I214" s="14"/>
      <c r="J214" s="21"/>
      <c r="K214" s="21"/>
      <c r="L214" s="21"/>
      <c r="M214" s="22"/>
      <c r="N214" s="23"/>
      <c r="O214" s="23"/>
      <c r="P214" s="21"/>
      <c r="Q214" s="10"/>
      <c r="R214" s="14"/>
    </row>
    <row r="215" ht="16.5" customHeight="1">
      <c r="A215" s="25"/>
      <c r="B215" s="26"/>
      <c r="C215" s="12"/>
      <c r="D215" s="14"/>
      <c r="E215" s="34"/>
      <c r="F215" s="14"/>
      <c r="G215" s="29"/>
      <c r="H215" s="13"/>
      <c r="I215" s="14"/>
      <c r="J215" s="21"/>
      <c r="K215" s="21"/>
      <c r="L215" s="21"/>
      <c r="M215" s="22"/>
      <c r="N215" s="23"/>
      <c r="O215" s="23"/>
      <c r="P215" s="21"/>
      <c r="Q215" s="10"/>
      <c r="R215" s="14"/>
    </row>
    <row r="216" ht="16.5" customHeight="1">
      <c r="A216" s="25"/>
      <c r="B216" s="26"/>
      <c r="C216" s="12"/>
      <c r="D216" s="14"/>
      <c r="E216" s="34"/>
      <c r="F216" s="14"/>
      <c r="G216" s="29"/>
      <c r="H216" s="13"/>
      <c r="I216" s="14"/>
      <c r="J216" s="21"/>
      <c r="K216" s="21"/>
      <c r="L216" s="21"/>
      <c r="M216" s="22"/>
      <c r="N216" s="23"/>
      <c r="O216" s="23"/>
      <c r="P216" s="21"/>
      <c r="Q216" s="10"/>
      <c r="R216" s="14"/>
    </row>
    <row r="217" ht="16.5" customHeight="1">
      <c r="A217" s="25"/>
      <c r="B217" s="26"/>
      <c r="C217" s="12"/>
      <c r="D217" s="14"/>
      <c r="E217" s="34"/>
      <c r="F217" s="14"/>
      <c r="G217" s="29"/>
      <c r="H217" s="13"/>
      <c r="I217" s="14"/>
      <c r="J217" s="21"/>
      <c r="K217" s="21"/>
      <c r="L217" s="21"/>
      <c r="M217" s="22"/>
      <c r="N217" s="23"/>
      <c r="O217" s="23"/>
      <c r="P217" s="21"/>
      <c r="Q217" s="10"/>
      <c r="R217" s="14"/>
    </row>
    <row r="218" ht="16.5" customHeight="1">
      <c r="A218" s="25"/>
      <c r="B218" s="26"/>
      <c r="C218" s="12"/>
      <c r="D218" s="14"/>
      <c r="E218" s="34"/>
      <c r="F218" s="14"/>
      <c r="G218" s="29"/>
      <c r="H218" s="13"/>
      <c r="I218" s="14"/>
      <c r="J218" s="21"/>
      <c r="K218" s="21"/>
      <c r="L218" s="21"/>
      <c r="M218" s="22"/>
      <c r="N218" s="23"/>
      <c r="O218" s="23"/>
      <c r="P218" s="21"/>
      <c r="Q218" s="10"/>
      <c r="R218" s="14"/>
    </row>
    <row r="219" ht="16.5" customHeight="1">
      <c r="A219" s="25"/>
      <c r="B219" s="26"/>
      <c r="C219" s="12"/>
      <c r="D219" s="14"/>
      <c r="E219" s="34"/>
      <c r="F219" s="14"/>
      <c r="G219" s="29"/>
      <c r="H219" s="13"/>
      <c r="I219" s="14"/>
      <c r="J219" s="21"/>
      <c r="K219" s="21"/>
      <c r="L219" s="21"/>
      <c r="M219" s="22"/>
      <c r="N219" s="23"/>
      <c r="O219" s="23"/>
      <c r="P219" s="21"/>
      <c r="Q219" s="10"/>
      <c r="R219" s="14"/>
    </row>
    <row r="220" ht="16.5" customHeight="1">
      <c r="A220" s="25"/>
      <c r="B220" s="26"/>
      <c r="C220" s="12"/>
      <c r="D220" s="14"/>
      <c r="E220" s="34"/>
      <c r="F220" s="14"/>
      <c r="G220" s="29"/>
      <c r="H220" s="13"/>
      <c r="I220" s="14"/>
      <c r="J220" s="21"/>
      <c r="K220" s="21"/>
      <c r="L220" s="21"/>
      <c r="M220" s="22"/>
      <c r="N220" s="23"/>
      <c r="O220" s="23"/>
      <c r="P220" s="21"/>
      <c r="Q220" s="10"/>
      <c r="R220" s="14"/>
    </row>
    <row r="221" ht="16.5" customHeight="1">
      <c r="A221" s="25"/>
      <c r="B221" s="26"/>
      <c r="C221" s="12"/>
      <c r="D221" s="14"/>
      <c r="E221" s="34"/>
      <c r="F221" s="14"/>
      <c r="G221" s="29"/>
      <c r="H221" s="13"/>
      <c r="I221" s="14"/>
      <c r="J221" s="21"/>
      <c r="K221" s="21"/>
      <c r="L221" s="21"/>
      <c r="M221" s="22"/>
      <c r="N221" s="23"/>
      <c r="O221" s="23"/>
      <c r="P221" s="21"/>
      <c r="Q221" s="10"/>
      <c r="R221" s="14"/>
    </row>
    <row r="222" ht="16.5" customHeight="1">
      <c r="A222" s="25"/>
      <c r="B222" s="26"/>
      <c r="C222" s="12"/>
      <c r="D222" s="14"/>
      <c r="E222" s="34"/>
      <c r="F222" s="14"/>
      <c r="G222" s="29"/>
      <c r="H222" s="13"/>
      <c r="I222" s="14"/>
      <c r="J222" s="21"/>
      <c r="K222" s="21"/>
      <c r="L222" s="21"/>
      <c r="M222" s="22"/>
      <c r="N222" s="23"/>
      <c r="O222" s="23"/>
      <c r="P222" s="21"/>
      <c r="Q222" s="10"/>
      <c r="R222" s="14"/>
    </row>
    <row r="223" ht="16.5" customHeight="1">
      <c r="A223" s="25"/>
      <c r="B223" s="26"/>
      <c r="C223" s="12"/>
      <c r="D223" s="14"/>
      <c r="E223" s="34"/>
      <c r="F223" s="14"/>
      <c r="G223" s="29"/>
      <c r="H223" s="13"/>
      <c r="I223" s="14"/>
      <c r="J223" s="21"/>
      <c r="K223" s="21"/>
      <c r="L223" s="21"/>
      <c r="M223" s="22"/>
      <c r="N223" s="23"/>
      <c r="O223" s="23"/>
      <c r="P223" s="21"/>
      <c r="Q223" s="10"/>
      <c r="R223" s="14"/>
    </row>
    <row r="224" ht="16.5" customHeight="1">
      <c r="A224" s="25"/>
      <c r="B224" s="26"/>
      <c r="C224" s="12"/>
      <c r="D224" s="14"/>
      <c r="E224" s="34"/>
      <c r="F224" s="14"/>
      <c r="G224" s="29"/>
      <c r="H224" s="13"/>
      <c r="I224" s="14"/>
      <c r="J224" s="21"/>
      <c r="K224" s="21"/>
      <c r="L224" s="21"/>
      <c r="M224" s="22"/>
      <c r="N224" s="23"/>
      <c r="O224" s="23"/>
      <c r="P224" s="21"/>
      <c r="Q224" s="10"/>
      <c r="R224" s="14"/>
    </row>
    <row r="225" ht="16.5" customHeight="1">
      <c r="A225" s="25"/>
      <c r="B225" s="26"/>
      <c r="C225" s="12"/>
      <c r="D225" s="14"/>
      <c r="E225" s="34"/>
      <c r="F225" s="14"/>
      <c r="G225" s="29"/>
      <c r="H225" s="13"/>
      <c r="I225" s="14"/>
      <c r="J225" s="21"/>
      <c r="K225" s="21"/>
      <c r="L225" s="21"/>
      <c r="M225" s="22"/>
      <c r="N225" s="23"/>
      <c r="O225" s="23"/>
      <c r="P225" s="21"/>
      <c r="Q225" s="10"/>
      <c r="R225" s="14"/>
    </row>
    <row r="226" ht="16.5" customHeight="1">
      <c r="A226" s="25"/>
      <c r="B226" s="26"/>
      <c r="C226" s="12"/>
      <c r="D226" s="14"/>
      <c r="E226" s="34"/>
      <c r="F226" s="14"/>
      <c r="G226" s="29"/>
      <c r="H226" s="13"/>
      <c r="I226" s="14"/>
      <c r="J226" s="21"/>
      <c r="K226" s="21"/>
      <c r="L226" s="21"/>
      <c r="M226" s="22"/>
      <c r="N226" s="23"/>
      <c r="O226" s="23"/>
      <c r="P226" s="21"/>
      <c r="Q226" s="10"/>
      <c r="R226" s="14"/>
    </row>
    <row r="227" ht="16.5" customHeight="1">
      <c r="A227" s="25"/>
      <c r="B227" s="26"/>
      <c r="C227" s="12"/>
      <c r="D227" s="14"/>
      <c r="E227" s="34"/>
      <c r="F227" s="14"/>
      <c r="G227" s="29"/>
      <c r="H227" s="13"/>
      <c r="I227" s="14"/>
      <c r="J227" s="21"/>
      <c r="K227" s="21"/>
      <c r="L227" s="21"/>
      <c r="M227" s="22"/>
      <c r="N227" s="23"/>
      <c r="O227" s="23"/>
      <c r="P227" s="21"/>
      <c r="Q227" s="10"/>
      <c r="R227" s="14"/>
    </row>
    <row r="228" ht="16.5" customHeight="1">
      <c r="A228" s="25"/>
      <c r="B228" s="26"/>
      <c r="C228" s="12"/>
      <c r="D228" s="14"/>
      <c r="E228" s="34"/>
      <c r="F228" s="14"/>
      <c r="G228" s="29"/>
      <c r="H228" s="13"/>
      <c r="I228" s="14"/>
      <c r="J228" s="21"/>
      <c r="K228" s="21"/>
      <c r="L228" s="21"/>
      <c r="M228" s="22"/>
      <c r="N228" s="23"/>
      <c r="O228" s="23"/>
      <c r="P228" s="21"/>
      <c r="Q228" s="10"/>
      <c r="R228" s="14"/>
    </row>
    <row r="229" ht="16.5" customHeight="1">
      <c r="A229" s="25"/>
      <c r="B229" s="26"/>
      <c r="C229" s="12"/>
      <c r="D229" s="14"/>
      <c r="E229" s="34"/>
      <c r="F229" s="14"/>
      <c r="G229" s="29"/>
      <c r="H229" s="13"/>
      <c r="I229" s="14"/>
      <c r="J229" s="21"/>
      <c r="K229" s="21"/>
      <c r="L229" s="21"/>
      <c r="M229" s="22"/>
      <c r="N229" s="23"/>
      <c r="O229" s="23"/>
      <c r="P229" s="21"/>
      <c r="Q229" s="10"/>
      <c r="R229" s="14"/>
    </row>
    <row r="230" ht="16.5" customHeight="1">
      <c r="A230" s="25"/>
      <c r="B230" s="26"/>
      <c r="C230" s="12"/>
      <c r="D230" s="14"/>
      <c r="E230" s="34"/>
      <c r="F230" s="14"/>
      <c r="G230" s="29"/>
      <c r="H230" s="13"/>
      <c r="I230" s="14"/>
      <c r="J230" s="21"/>
      <c r="K230" s="21"/>
      <c r="L230" s="21"/>
      <c r="M230" s="22"/>
      <c r="N230" s="23"/>
      <c r="O230" s="23"/>
      <c r="P230" s="21"/>
      <c r="Q230" s="10"/>
      <c r="R230" s="14"/>
    </row>
    <row r="231" ht="16.5" customHeight="1">
      <c r="A231" s="25"/>
      <c r="B231" s="26"/>
      <c r="C231" s="12"/>
      <c r="D231" s="14"/>
      <c r="E231" s="34"/>
      <c r="F231" s="14"/>
      <c r="G231" s="29"/>
      <c r="H231" s="13"/>
      <c r="I231" s="14"/>
      <c r="J231" s="21"/>
      <c r="K231" s="21"/>
      <c r="L231" s="21"/>
      <c r="M231" s="22"/>
      <c r="N231" s="23"/>
      <c r="O231" s="23"/>
      <c r="P231" s="21"/>
      <c r="Q231" s="10"/>
      <c r="R231" s="14"/>
    </row>
    <row r="232" ht="16.5" customHeight="1">
      <c r="A232" s="25"/>
      <c r="B232" s="26"/>
      <c r="C232" s="12"/>
      <c r="D232" s="14"/>
      <c r="E232" s="34"/>
      <c r="F232" s="14"/>
      <c r="G232" s="29"/>
      <c r="H232" s="13"/>
      <c r="I232" s="14"/>
      <c r="J232" s="21"/>
      <c r="K232" s="21"/>
      <c r="L232" s="21"/>
      <c r="M232" s="22"/>
      <c r="N232" s="23"/>
      <c r="O232" s="23"/>
      <c r="P232" s="21"/>
      <c r="Q232" s="10"/>
      <c r="R232" s="14"/>
    </row>
    <row r="233" ht="16.5" customHeight="1">
      <c r="A233" s="25"/>
      <c r="B233" s="26"/>
      <c r="C233" s="12"/>
      <c r="D233" s="14"/>
      <c r="E233" s="34"/>
      <c r="F233" s="14"/>
      <c r="G233" s="29"/>
      <c r="H233" s="13"/>
      <c r="I233" s="14"/>
      <c r="J233" s="21"/>
      <c r="K233" s="21"/>
      <c r="L233" s="21"/>
      <c r="M233" s="22"/>
      <c r="N233" s="23"/>
      <c r="O233" s="23"/>
      <c r="P233" s="21"/>
      <c r="Q233" s="10"/>
      <c r="R233" s="14"/>
    </row>
    <row r="234" ht="16.5" customHeight="1">
      <c r="A234" s="25"/>
      <c r="B234" s="26"/>
      <c r="C234" s="12"/>
      <c r="D234" s="14"/>
      <c r="E234" s="34"/>
      <c r="F234" s="14"/>
      <c r="G234" s="29"/>
      <c r="H234" s="13"/>
      <c r="I234" s="14"/>
      <c r="J234" s="21"/>
      <c r="K234" s="21"/>
      <c r="L234" s="21"/>
      <c r="M234" s="22"/>
      <c r="N234" s="23"/>
      <c r="O234" s="23"/>
      <c r="P234" s="21"/>
      <c r="Q234" s="10"/>
      <c r="R234" s="14"/>
    </row>
    <row r="235" ht="16.5" customHeight="1">
      <c r="A235" s="25"/>
      <c r="B235" s="26"/>
      <c r="C235" s="12"/>
      <c r="D235" s="14"/>
      <c r="E235" s="34"/>
      <c r="F235" s="14"/>
      <c r="G235" s="29"/>
      <c r="H235" s="13"/>
      <c r="I235" s="14"/>
      <c r="J235" s="21"/>
      <c r="K235" s="21"/>
      <c r="L235" s="21"/>
      <c r="M235" s="22"/>
      <c r="N235" s="23"/>
      <c r="O235" s="23"/>
      <c r="P235" s="21"/>
      <c r="Q235" s="10"/>
      <c r="R235" s="14"/>
    </row>
    <row r="236" ht="16.5" customHeight="1">
      <c r="A236" s="25"/>
      <c r="B236" s="26"/>
      <c r="C236" s="12"/>
      <c r="D236" s="14"/>
      <c r="E236" s="34"/>
      <c r="F236" s="14"/>
      <c r="G236" s="29"/>
      <c r="H236" s="13"/>
      <c r="I236" s="14"/>
      <c r="J236" s="21"/>
      <c r="K236" s="21"/>
      <c r="L236" s="21"/>
      <c r="M236" s="22"/>
      <c r="N236" s="23"/>
      <c r="O236" s="23"/>
      <c r="P236" s="21"/>
      <c r="Q236" s="10"/>
      <c r="R236" s="14"/>
    </row>
    <row r="237" ht="16.5" customHeight="1">
      <c r="A237" s="25"/>
      <c r="B237" s="26"/>
      <c r="C237" s="12"/>
      <c r="D237" s="14"/>
      <c r="E237" s="34"/>
      <c r="F237" s="14"/>
      <c r="G237" s="29"/>
      <c r="H237" s="13"/>
      <c r="I237" s="14"/>
      <c r="J237" s="21"/>
      <c r="K237" s="21"/>
      <c r="L237" s="21"/>
      <c r="M237" s="22"/>
      <c r="N237" s="23"/>
      <c r="O237" s="23"/>
      <c r="P237" s="21"/>
      <c r="Q237" s="10"/>
      <c r="R237" s="14"/>
    </row>
    <row r="238" ht="16.5" customHeight="1">
      <c r="A238" s="25"/>
      <c r="B238" s="26"/>
      <c r="C238" s="12"/>
      <c r="D238" s="14"/>
      <c r="E238" s="34"/>
      <c r="F238" s="14"/>
      <c r="G238" s="29"/>
      <c r="H238" s="13"/>
      <c r="I238" s="14"/>
      <c r="J238" s="21"/>
      <c r="K238" s="21"/>
      <c r="L238" s="21"/>
      <c r="M238" s="22"/>
      <c r="N238" s="23"/>
      <c r="O238" s="23"/>
      <c r="P238" s="21"/>
      <c r="Q238" s="10"/>
      <c r="R238" s="14"/>
    </row>
    <row r="239" ht="16.5" customHeight="1">
      <c r="A239" s="25"/>
      <c r="B239" s="26"/>
      <c r="C239" s="12"/>
      <c r="D239" s="14"/>
      <c r="E239" s="34"/>
      <c r="F239" s="14"/>
      <c r="G239" s="29"/>
      <c r="H239" s="13"/>
      <c r="I239" s="14"/>
      <c r="J239" s="21"/>
      <c r="K239" s="21"/>
      <c r="L239" s="21"/>
      <c r="M239" s="22"/>
      <c r="N239" s="23"/>
      <c r="O239" s="23"/>
      <c r="P239" s="21"/>
      <c r="Q239" s="10"/>
      <c r="R239" s="14"/>
    </row>
    <row r="240" ht="16.5" customHeight="1">
      <c r="C240" s="12"/>
      <c r="D240" s="14"/>
      <c r="E240" s="34"/>
      <c r="F240" s="14"/>
      <c r="G240" s="29"/>
      <c r="H240" s="13"/>
      <c r="I240" s="14"/>
      <c r="J240" s="21"/>
      <c r="K240" s="21"/>
      <c r="L240" s="21"/>
      <c r="M240" s="22"/>
      <c r="N240" s="23"/>
      <c r="O240" s="23"/>
      <c r="P240" s="21"/>
      <c r="Q240" s="10"/>
      <c r="R240" s="14"/>
    </row>
    <row r="241" ht="16.5" customHeight="1">
      <c r="C241" s="12"/>
      <c r="D241" s="14"/>
      <c r="E241" s="34"/>
      <c r="F241" s="14"/>
      <c r="G241" s="29"/>
      <c r="H241" s="13"/>
      <c r="I241" s="14"/>
      <c r="J241" s="21"/>
      <c r="K241" s="21"/>
      <c r="L241" s="21"/>
      <c r="M241" s="22"/>
      <c r="N241" s="23"/>
      <c r="O241" s="23"/>
      <c r="P241" s="21"/>
      <c r="Q241" s="10"/>
      <c r="R241" s="14"/>
    </row>
    <row r="242" ht="16.5" customHeight="1">
      <c r="C242" s="12"/>
      <c r="D242" s="14"/>
      <c r="E242" s="34"/>
      <c r="F242" s="14"/>
      <c r="G242" s="29"/>
      <c r="H242" s="13"/>
      <c r="I242" s="14"/>
      <c r="J242" s="21"/>
      <c r="K242" s="21"/>
      <c r="L242" s="21"/>
      <c r="M242" s="22"/>
      <c r="N242" s="23"/>
      <c r="O242" s="23"/>
      <c r="P242" s="21"/>
      <c r="Q242" s="10"/>
      <c r="R242" s="14"/>
    </row>
    <row r="243" ht="16.5" customHeight="1">
      <c r="C243" s="12"/>
      <c r="D243" s="14"/>
      <c r="E243" s="34"/>
      <c r="F243" s="14"/>
      <c r="G243" s="29"/>
      <c r="H243" s="13"/>
      <c r="I243" s="14"/>
      <c r="J243" s="21"/>
      <c r="K243" s="21"/>
      <c r="L243" s="21"/>
      <c r="M243" s="22"/>
      <c r="N243" s="23"/>
      <c r="O243" s="23"/>
      <c r="P243" s="21"/>
      <c r="Q243" s="10"/>
      <c r="R243" s="14"/>
    </row>
    <row r="244" ht="16.5" customHeight="1">
      <c r="C244" s="12"/>
      <c r="D244" s="14"/>
      <c r="E244" s="34"/>
      <c r="F244" s="14"/>
      <c r="G244" s="29"/>
      <c r="H244" s="13"/>
      <c r="I244" s="14"/>
      <c r="J244" s="21"/>
      <c r="K244" s="21"/>
      <c r="L244" s="21"/>
      <c r="M244" s="22"/>
      <c r="N244" s="23"/>
      <c r="O244" s="23"/>
      <c r="P244" s="21"/>
      <c r="Q244" s="10"/>
      <c r="R244" s="14"/>
    </row>
    <row r="245" ht="16.5" customHeight="1">
      <c r="C245" s="12"/>
      <c r="D245" s="14"/>
      <c r="E245" s="34"/>
      <c r="F245" s="14"/>
      <c r="G245" s="29"/>
      <c r="H245" s="13"/>
      <c r="I245" s="14"/>
      <c r="J245" s="21"/>
      <c r="K245" s="21"/>
      <c r="L245" s="21"/>
      <c r="M245" s="22"/>
      <c r="N245" s="23"/>
      <c r="O245" s="23"/>
      <c r="P245" s="21"/>
      <c r="Q245" s="10"/>
      <c r="R245" s="14"/>
    </row>
    <row r="246" ht="16.5" customHeight="1">
      <c r="C246" s="12"/>
      <c r="D246" s="14"/>
      <c r="E246" s="34"/>
      <c r="F246" s="14"/>
      <c r="G246" s="29"/>
      <c r="H246" s="13"/>
      <c r="I246" s="14"/>
      <c r="J246" s="21"/>
      <c r="K246" s="21"/>
      <c r="L246" s="21"/>
      <c r="M246" s="22"/>
      <c r="N246" s="23"/>
      <c r="O246" s="23"/>
      <c r="P246" s="21"/>
      <c r="Q246" s="10"/>
      <c r="R246" s="14"/>
    </row>
    <row r="247" ht="16.5" customHeight="1">
      <c r="C247" s="12"/>
      <c r="D247" s="14"/>
      <c r="E247" s="34"/>
      <c r="F247" s="14"/>
      <c r="G247" s="29"/>
      <c r="H247" s="13"/>
      <c r="I247" s="14"/>
      <c r="J247" s="21"/>
      <c r="K247" s="21"/>
      <c r="L247" s="21"/>
      <c r="M247" s="22"/>
      <c r="N247" s="23"/>
      <c r="O247" s="23"/>
      <c r="P247" s="21"/>
      <c r="Q247" s="10"/>
      <c r="R247" s="14"/>
    </row>
    <row r="248" ht="16.5" customHeight="1">
      <c r="C248" s="12"/>
      <c r="D248" s="14"/>
      <c r="E248" s="34"/>
      <c r="F248" s="14"/>
      <c r="G248" s="29"/>
      <c r="H248" s="13"/>
      <c r="I248" s="14"/>
      <c r="J248" s="21"/>
      <c r="K248" s="21"/>
      <c r="L248" s="21"/>
      <c r="M248" s="22"/>
      <c r="N248" s="23"/>
      <c r="O248" s="23"/>
      <c r="P248" s="21"/>
      <c r="Q248" s="10"/>
      <c r="R248" s="14"/>
    </row>
    <row r="249" ht="16.5" customHeight="1">
      <c r="C249" s="12"/>
      <c r="D249" s="14"/>
      <c r="E249" s="34"/>
      <c r="F249" s="14"/>
      <c r="G249" s="29"/>
      <c r="H249" s="13"/>
      <c r="I249" s="14"/>
      <c r="J249" s="21"/>
      <c r="K249" s="21"/>
      <c r="L249" s="21"/>
      <c r="M249" s="22"/>
      <c r="N249" s="23"/>
      <c r="O249" s="23"/>
      <c r="P249" s="21"/>
      <c r="Q249" s="10"/>
      <c r="R249" s="14"/>
    </row>
    <row r="250" ht="16.5" customHeight="1">
      <c r="C250" s="12"/>
      <c r="D250" s="14"/>
      <c r="E250" s="34"/>
      <c r="F250" s="14"/>
      <c r="G250" s="29"/>
      <c r="H250" s="13"/>
      <c r="I250" s="14"/>
      <c r="J250" s="21"/>
      <c r="K250" s="21"/>
      <c r="L250" s="21"/>
      <c r="M250" s="22"/>
      <c r="N250" s="23"/>
      <c r="O250" s="23"/>
      <c r="P250" s="21"/>
      <c r="Q250" s="10"/>
      <c r="R250" s="14"/>
    </row>
    <row r="251" ht="16.5" customHeight="1">
      <c r="C251" s="12"/>
      <c r="D251" s="14"/>
      <c r="E251" s="34"/>
      <c r="F251" s="14"/>
      <c r="G251" s="29"/>
      <c r="H251" s="13"/>
      <c r="I251" s="14"/>
      <c r="J251" s="21"/>
      <c r="K251" s="21"/>
      <c r="L251" s="21"/>
      <c r="M251" s="22"/>
      <c r="N251" s="23"/>
      <c r="O251" s="23"/>
      <c r="P251" s="21"/>
      <c r="Q251" s="10"/>
      <c r="R251" s="14"/>
    </row>
    <row r="252" ht="16.5" customHeight="1">
      <c r="C252" s="12"/>
      <c r="D252" s="14"/>
      <c r="E252" s="34"/>
      <c r="F252" s="14"/>
      <c r="G252" s="29"/>
      <c r="H252" s="13"/>
      <c r="I252" s="14"/>
      <c r="J252" s="21"/>
      <c r="K252" s="21"/>
      <c r="L252" s="21"/>
      <c r="M252" s="22"/>
      <c r="N252" s="23"/>
      <c r="O252" s="23"/>
      <c r="P252" s="21"/>
      <c r="Q252" s="10"/>
      <c r="R252" s="14"/>
    </row>
    <row r="253" ht="16.5" customHeight="1">
      <c r="G253" s="62"/>
      <c r="H253" s="21"/>
      <c r="I253" s="14"/>
      <c r="N253" s="24"/>
      <c r="O253" s="24"/>
      <c r="P253" s="24"/>
    </row>
    <row r="254" ht="16.5" customHeight="1">
      <c r="G254" s="62"/>
      <c r="H254" s="21"/>
      <c r="I254" s="14"/>
      <c r="N254" s="24"/>
      <c r="O254" s="24"/>
      <c r="P254" s="24"/>
    </row>
    <row r="255" ht="16.5" customHeight="1">
      <c r="G255" s="62"/>
      <c r="H255" s="21"/>
      <c r="I255" s="14"/>
      <c r="N255" s="24"/>
      <c r="O255" s="24"/>
      <c r="P255" s="24"/>
    </row>
    <row r="256" ht="16.5" customHeight="1">
      <c r="G256" s="62"/>
      <c r="H256" s="21"/>
      <c r="I256" s="14"/>
      <c r="N256" s="24"/>
      <c r="O256" s="24"/>
      <c r="P256" s="24"/>
    </row>
    <row r="257" ht="16.5" customHeight="1">
      <c r="G257" s="62"/>
      <c r="H257" s="21"/>
      <c r="I257" s="14"/>
      <c r="N257" s="24"/>
      <c r="O257" s="24"/>
      <c r="P257" s="24"/>
    </row>
    <row r="258" ht="16.5" customHeight="1">
      <c r="G258" s="62"/>
      <c r="H258" s="21"/>
      <c r="I258" s="14"/>
      <c r="N258" s="24"/>
      <c r="O258" s="24"/>
      <c r="P258" s="24"/>
    </row>
    <row r="259" ht="16.5" customHeight="1">
      <c r="G259" s="62"/>
      <c r="H259" s="21"/>
      <c r="I259" s="14"/>
      <c r="N259" s="24"/>
      <c r="O259" s="24"/>
      <c r="P259" s="24"/>
    </row>
    <row r="260" ht="16.5" customHeight="1">
      <c r="G260" s="62"/>
      <c r="H260" s="21"/>
      <c r="I260" s="14"/>
      <c r="N260" s="24"/>
      <c r="O260" s="24"/>
      <c r="P260" s="24"/>
    </row>
    <row r="261" ht="16.5" customHeight="1">
      <c r="G261" s="62"/>
      <c r="H261" s="21"/>
      <c r="I261" s="14"/>
      <c r="N261" s="24"/>
      <c r="O261" s="24"/>
      <c r="P261" s="24"/>
    </row>
    <row r="262" ht="16.5" customHeight="1">
      <c r="G262" s="62"/>
      <c r="H262" s="21"/>
      <c r="I262" s="14"/>
      <c r="N262" s="24"/>
      <c r="O262" s="24"/>
      <c r="P262" s="24"/>
    </row>
    <row r="263" ht="16.5" customHeight="1">
      <c r="G263" s="62"/>
      <c r="H263" s="21"/>
      <c r="I263" s="14"/>
      <c r="N263" s="24"/>
      <c r="O263" s="24"/>
      <c r="P263" s="24"/>
    </row>
    <row r="264" ht="16.5" customHeight="1">
      <c r="G264" s="62"/>
      <c r="H264" s="21"/>
      <c r="I264" s="14"/>
      <c r="N264" s="24"/>
      <c r="O264" s="24"/>
      <c r="P264" s="24"/>
    </row>
    <row r="265" ht="16.5" customHeight="1">
      <c r="G265" s="62"/>
      <c r="H265" s="21"/>
      <c r="I265" s="14"/>
      <c r="N265" s="24"/>
      <c r="O265" s="24"/>
      <c r="P265" s="24"/>
    </row>
    <row r="266" ht="16.5" customHeight="1">
      <c r="G266" s="62"/>
      <c r="H266" s="21"/>
      <c r="I266" s="14"/>
      <c r="N266" s="24"/>
      <c r="O266" s="24"/>
      <c r="P266" s="24"/>
    </row>
    <row r="267" ht="16.5" customHeight="1">
      <c r="G267" s="62"/>
      <c r="H267" s="21"/>
      <c r="I267" s="14"/>
      <c r="N267" s="24"/>
      <c r="O267" s="24"/>
      <c r="P267" s="24"/>
    </row>
    <row r="268" ht="16.5" customHeight="1">
      <c r="G268" s="62"/>
      <c r="H268" s="21"/>
      <c r="I268" s="14"/>
      <c r="N268" s="24"/>
      <c r="O268" s="24"/>
      <c r="P268" s="24"/>
    </row>
    <row r="269" ht="16.5" customHeight="1">
      <c r="G269" s="62"/>
      <c r="H269" s="21"/>
      <c r="I269" s="14"/>
      <c r="N269" s="24"/>
      <c r="O269" s="24"/>
      <c r="P269" s="24"/>
    </row>
    <row r="270" ht="16.5" customHeight="1">
      <c r="G270" s="62"/>
      <c r="H270" s="21"/>
      <c r="I270" s="14"/>
      <c r="N270" s="24"/>
      <c r="O270" s="24"/>
      <c r="P270" s="24"/>
    </row>
    <row r="271" ht="16.5" customHeight="1">
      <c r="G271" s="62"/>
      <c r="H271" s="21"/>
      <c r="I271" s="14"/>
      <c r="N271" s="24"/>
      <c r="O271" s="24"/>
      <c r="P271" s="24"/>
    </row>
    <row r="272" ht="16.5" customHeight="1">
      <c r="G272" s="62"/>
      <c r="H272" s="21"/>
      <c r="I272" s="14"/>
      <c r="N272" s="24"/>
      <c r="O272" s="24"/>
      <c r="P272" s="24"/>
    </row>
    <row r="273" ht="16.5" customHeight="1">
      <c r="G273" s="62"/>
      <c r="H273" s="21"/>
      <c r="I273" s="14"/>
      <c r="N273" s="24"/>
      <c r="O273" s="24"/>
      <c r="P273" s="24"/>
    </row>
    <row r="274" ht="16.5" customHeight="1">
      <c r="G274" s="62"/>
      <c r="H274" s="21"/>
      <c r="I274" s="14"/>
      <c r="N274" s="24"/>
      <c r="O274" s="24"/>
      <c r="P274" s="24"/>
    </row>
    <row r="275" ht="16.5" customHeight="1">
      <c r="G275" s="62"/>
      <c r="H275" s="21"/>
      <c r="I275" s="14"/>
      <c r="N275" s="24"/>
      <c r="O275" s="24"/>
      <c r="P275" s="24"/>
    </row>
    <row r="276" ht="16.5" customHeight="1">
      <c r="G276" s="62"/>
      <c r="H276" s="21"/>
      <c r="I276" s="14"/>
      <c r="N276" s="24"/>
      <c r="O276" s="24"/>
      <c r="P276" s="24"/>
    </row>
    <row r="277" ht="16.5" customHeight="1">
      <c r="G277" s="62"/>
      <c r="H277" s="21"/>
      <c r="I277" s="14"/>
      <c r="N277" s="24"/>
      <c r="O277" s="24"/>
      <c r="P277" s="24"/>
    </row>
    <row r="278" ht="16.5" customHeight="1">
      <c r="G278" s="62"/>
      <c r="H278" s="21"/>
      <c r="I278" s="14"/>
      <c r="N278" s="24"/>
      <c r="O278" s="24"/>
      <c r="P278" s="24"/>
    </row>
    <row r="279" ht="16.5" customHeight="1">
      <c r="G279" s="62"/>
      <c r="H279" s="21"/>
      <c r="I279" s="14"/>
      <c r="N279" s="24"/>
      <c r="O279" s="24"/>
      <c r="P279" s="24"/>
    </row>
    <row r="280" ht="16.5" customHeight="1">
      <c r="G280" s="62"/>
      <c r="H280" s="21"/>
      <c r="I280" s="14"/>
      <c r="N280" s="24"/>
      <c r="O280" s="24"/>
      <c r="P280" s="24"/>
    </row>
    <row r="281" ht="16.5" customHeight="1">
      <c r="G281" s="62"/>
      <c r="H281" s="21"/>
      <c r="I281" s="14"/>
      <c r="N281" s="24"/>
      <c r="O281" s="24"/>
      <c r="P281" s="24"/>
    </row>
    <row r="282" ht="16.5" customHeight="1">
      <c r="G282" s="62"/>
      <c r="H282" s="21"/>
      <c r="I282" s="14"/>
      <c r="N282" s="24"/>
      <c r="O282" s="24"/>
      <c r="P282" s="24"/>
    </row>
    <row r="283" ht="16.5" customHeight="1">
      <c r="G283" s="62"/>
      <c r="H283" s="21"/>
      <c r="I283" s="14"/>
      <c r="N283" s="24"/>
      <c r="O283" s="24"/>
      <c r="P283" s="24"/>
    </row>
    <row r="284" ht="16.5" customHeight="1">
      <c r="G284" s="62"/>
      <c r="H284" s="21"/>
      <c r="I284" s="14"/>
      <c r="N284" s="24"/>
      <c r="O284" s="24"/>
      <c r="P284" s="24"/>
    </row>
    <row r="285" ht="16.5" customHeight="1">
      <c r="G285" s="62"/>
      <c r="H285" s="21"/>
      <c r="I285" s="14"/>
      <c r="N285" s="24"/>
      <c r="O285" s="24"/>
      <c r="P285" s="24"/>
    </row>
    <row r="286" ht="16.5" customHeight="1">
      <c r="G286" s="62"/>
      <c r="H286" s="21"/>
      <c r="I286" s="14"/>
      <c r="N286" s="24"/>
      <c r="O286" s="24"/>
      <c r="P286" s="24"/>
    </row>
    <row r="287" ht="16.5" customHeight="1">
      <c r="G287" s="62"/>
      <c r="H287" s="21"/>
      <c r="I287" s="14"/>
      <c r="N287" s="24"/>
      <c r="O287" s="24"/>
      <c r="P287" s="24"/>
    </row>
    <row r="288" ht="16.5" customHeight="1">
      <c r="G288" s="62"/>
      <c r="H288" s="21"/>
      <c r="I288" s="14"/>
      <c r="N288" s="24"/>
      <c r="O288" s="24"/>
      <c r="P288" s="24"/>
    </row>
    <row r="289" ht="16.5" customHeight="1">
      <c r="G289" s="62"/>
      <c r="H289" s="21"/>
      <c r="I289" s="14"/>
      <c r="N289" s="24"/>
      <c r="O289" s="24"/>
      <c r="P289" s="24"/>
    </row>
    <row r="290" ht="16.5" customHeight="1">
      <c r="G290" s="62"/>
      <c r="H290" s="21"/>
      <c r="I290" s="14"/>
      <c r="N290" s="24"/>
      <c r="O290" s="24"/>
      <c r="P290" s="24"/>
    </row>
    <row r="291" ht="16.5" customHeight="1">
      <c r="G291" s="62"/>
      <c r="H291" s="21"/>
      <c r="I291" s="14"/>
      <c r="N291" s="24"/>
      <c r="O291" s="24"/>
      <c r="P291" s="24"/>
    </row>
    <row r="292" ht="16.5" customHeight="1">
      <c r="G292" s="62"/>
      <c r="H292" s="21"/>
      <c r="I292" s="14"/>
      <c r="N292" s="24"/>
      <c r="O292" s="24"/>
      <c r="P292" s="24"/>
    </row>
    <row r="293" ht="16.5" customHeight="1">
      <c r="G293" s="62"/>
      <c r="H293" s="21"/>
      <c r="I293" s="14"/>
      <c r="N293" s="24"/>
      <c r="O293" s="24"/>
      <c r="P293" s="24"/>
    </row>
    <row r="294" ht="16.5" customHeight="1">
      <c r="G294" s="62"/>
      <c r="H294" s="21"/>
      <c r="I294" s="14"/>
      <c r="N294" s="24"/>
      <c r="O294" s="24"/>
      <c r="P294" s="24"/>
    </row>
    <row r="295" ht="16.5" customHeight="1">
      <c r="G295" s="62"/>
      <c r="H295" s="21"/>
      <c r="I295" s="14"/>
      <c r="N295" s="24"/>
      <c r="O295" s="24"/>
      <c r="P295" s="24"/>
    </row>
    <row r="296" ht="16.5" customHeight="1">
      <c r="G296" s="62"/>
      <c r="H296" s="21"/>
      <c r="I296" s="14"/>
      <c r="N296" s="24"/>
      <c r="O296" s="24"/>
      <c r="P296" s="24"/>
    </row>
    <row r="297" ht="16.5" customHeight="1">
      <c r="G297" s="62"/>
      <c r="H297" s="21"/>
      <c r="I297" s="14"/>
      <c r="N297" s="24"/>
      <c r="O297" s="24"/>
      <c r="P297" s="24"/>
    </row>
    <row r="298" ht="16.5" customHeight="1">
      <c r="G298" s="62"/>
      <c r="H298" s="21"/>
      <c r="I298" s="14"/>
      <c r="N298" s="24"/>
      <c r="O298" s="24"/>
      <c r="P298" s="24"/>
    </row>
    <row r="299" ht="16.5" customHeight="1">
      <c r="G299" s="62"/>
      <c r="H299" s="21"/>
      <c r="I299" s="14"/>
      <c r="N299" s="24"/>
      <c r="O299" s="24"/>
      <c r="P299" s="24"/>
    </row>
    <row r="300" ht="16.5" customHeight="1">
      <c r="G300" s="62"/>
      <c r="H300" s="21"/>
      <c r="I300" s="14"/>
      <c r="N300" s="24"/>
      <c r="O300" s="24"/>
      <c r="P300" s="24"/>
    </row>
    <row r="301" ht="16.5" customHeight="1">
      <c r="G301" s="62"/>
      <c r="H301" s="21"/>
      <c r="I301" s="14"/>
      <c r="N301" s="24"/>
      <c r="O301" s="24"/>
      <c r="P301" s="24"/>
    </row>
    <row r="302" ht="16.5" customHeight="1">
      <c r="G302" s="62"/>
      <c r="H302" s="21"/>
      <c r="I302" s="14"/>
      <c r="N302" s="24"/>
      <c r="O302" s="24"/>
      <c r="P302" s="24"/>
    </row>
    <row r="303" ht="16.5" customHeight="1">
      <c r="G303" s="62"/>
      <c r="H303" s="21"/>
      <c r="I303" s="14"/>
      <c r="N303" s="24"/>
      <c r="O303" s="24"/>
      <c r="P303" s="24"/>
    </row>
    <row r="304" ht="16.5" customHeight="1">
      <c r="G304" s="62"/>
      <c r="H304" s="21"/>
      <c r="I304" s="14"/>
      <c r="N304" s="24"/>
      <c r="O304" s="24"/>
      <c r="P304" s="24"/>
    </row>
    <row r="305" ht="16.5" customHeight="1">
      <c r="G305" s="62"/>
      <c r="H305" s="21"/>
      <c r="I305" s="14"/>
      <c r="N305" s="24"/>
      <c r="O305" s="24"/>
      <c r="P305" s="24"/>
    </row>
    <row r="306" ht="16.5" customHeight="1">
      <c r="G306" s="62"/>
      <c r="H306" s="21"/>
      <c r="I306" s="14"/>
      <c r="N306" s="24"/>
      <c r="O306" s="24"/>
      <c r="P306" s="24"/>
    </row>
    <row r="307" ht="16.5" customHeight="1">
      <c r="G307" s="62"/>
      <c r="H307" s="21"/>
      <c r="I307" s="14"/>
      <c r="N307" s="24"/>
      <c r="O307" s="24"/>
      <c r="P307" s="24"/>
    </row>
    <row r="308" ht="16.5" customHeight="1">
      <c r="G308" s="62"/>
      <c r="H308" s="21"/>
      <c r="I308" s="14"/>
      <c r="N308" s="24"/>
      <c r="O308" s="24"/>
      <c r="P308" s="24"/>
    </row>
    <row r="309" ht="16.5" customHeight="1">
      <c r="G309" s="62"/>
      <c r="H309" s="21"/>
      <c r="I309" s="14"/>
      <c r="N309" s="24"/>
      <c r="O309" s="24"/>
      <c r="P309" s="24"/>
    </row>
    <row r="310" ht="16.5" customHeight="1">
      <c r="G310" s="62"/>
      <c r="H310" s="21"/>
      <c r="I310" s="14"/>
      <c r="N310" s="24"/>
      <c r="O310" s="24"/>
      <c r="P310" s="24"/>
    </row>
    <row r="311" ht="16.5" customHeight="1">
      <c r="G311" s="62"/>
      <c r="H311" s="21"/>
      <c r="I311" s="14"/>
      <c r="N311" s="24"/>
      <c r="O311" s="24"/>
      <c r="P311" s="24"/>
    </row>
    <row r="312" ht="16.5" customHeight="1">
      <c r="G312" s="62"/>
      <c r="H312" s="21"/>
      <c r="I312" s="14"/>
      <c r="N312" s="24"/>
      <c r="O312" s="24"/>
      <c r="P312" s="24"/>
    </row>
    <row r="313" ht="16.5" customHeight="1">
      <c r="G313" s="62"/>
      <c r="H313" s="21"/>
      <c r="I313" s="14"/>
      <c r="N313" s="24"/>
      <c r="O313" s="24"/>
      <c r="P313" s="24"/>
    </row>
    <row r="314" ht="16.5" customHeight="1">
      <c r="G314" s="62"/>
      <c r="H314" s="21"/>
      <c r="I314" s="14"/>
      <c r="N314" s="24"/>
      <c r="O314" s="24"/>
      <c r="P314" s="24"/>
    </row>
    <row r="315" ht="16.5" customHeight="1">
      <c r="G315" s="62"/>
      <c r="H315" s="21"/>
      <c r="I315" s="14"/>
      <c r="N315" s="24"/>
      <c r="O315" s="24"/>
      <c r="P315" s="24"/>
    </row>
    <row r="316" ht="16.5" customHeight="1">
      <c r="G316" s="62"/>
      <c r="H316" s="21"/>
      <c r="I316" s="14"/>
      <c r="N316" s="24"/>
      <c r="O316" s="24"/>
      <c r="P316" s="24"/>
    </row>
    <row r="317" ht="16.5" customHeight="1">
      <c r="G317" s="62"/>
      <c r="H317" s="21"/>
      <c r="I317" s="14"/>
      <c r="N317" s="24"/>
      <c r="O317" s="24"/>
      <c r="P317" s="24"/>
    </row>
    <row r="318" ht="16.5" customHeight="1">
      <c r="G318" s="62"/>
      <c r="H318" s="21"/>
      <c r="I318" s="14"/>
      <c r="N318" s="24"/>
      <c r="O318" s="24"/>
      <c r="P318" s="24"/>
    </row>
    <row r="319" ht="16.5" customHeight="1">
      <c r="G319" s="62"/>
      <c r="H319" s="21"/>
      <c r="I319" s="14"/>
      <c r="N319" s="24"/>
      <c r="O319" s="24"/>
      <c r="P319" s="24"/>
    </row>
    <row r="320" ht="16.5" customHeight="1">
      <c r="G320" s="62"/>
      <c r="H320" s="21"/>
      <c r="I320" s="14"/>
      <c r="N320" s="24"/>
      <c r="O320" s="24"/>
      <c r="P320" s="24"/>
    </row>
    <row r="321" ht="16.5" customHeight="1">
      <c r="G321" s="62"/>
      <c r="H321" s="21"/>
      <c r="I321" s="14"/>
      <c r="N321" s="24"/>
      <c r="O321" s="24"/>
      <c r="P321" s="24"/>
    </row>
    <row r="322" ht="16.5" customHeight="1">
      <c r="G322" s="62"/>
      <c r="H322" s="21"/>
      <c r="I322" s="14"/>
      <c r="N322" s="24"/>
      <c r="O322" s="24"/>
      <c r="P322" s="24"/>
    </row>
    <row r="323" ht="16.5" customHeight="1">
      <c r="G323" s="62"/>
      <c r="H323" s="21"/>
      <c r="I323" s="14"/>
      <c r="N323" s="24"/>
      <c r="O323" s="24"/>
      <c r="P323" s="24"/>
    </row>
    <row r="324" ht="16.5" customHeight="1">
      <c r="G324" s="62"/>
      <c r="H324" s="21"/>
      <c r="I324" s="14"/>
      <c r="N324" s="24"/>
      <c r="O324" s="24"/>
      <c r="P324" s="24"/>
    </row>
    <row r="325" ht="16.5" customHeight="1">
      <c r="G325" s="62"/>
      <c r="H325" s="21"/>
      <c r="I325" s="14"/>
      <c r="N325" s="24"/>
      <c r="O325" s="24"/>
      <c r="P325" s="24"/>
    </row>
    <row r="326" ht="16.5" customHeight="1">
      <c r="G326" s="62"/>
      <c r="H326" s="21"/>
      <c r="I326" s="14"/>
      <c r="N326" s="24"/>
      <c r="O326" s="24"/>
      <c r="P326" s="24"/>
    </row>
    <row r="327" ht="16.5" customHeight="1">
      <c r="G327" s="62"/>
      <c r="H327" s="21"/>
      <c r="I327" s="14"/>
      <c r="N327" s="24"/>
      <c r="O327" s="24"/>
      <c r="P327" s="24"/>
    </row>
    <row r="328" ht="16.5" customHeight="1">
      <c r="G328" s="62"/>
      <c r="H328" s="21"/>
      <c r="I328" s="14"/>
      <c r="N328" s="24"/>
      <c r="O328" s="24"/>
      <c r="P328" s="24"/>
    </row>
    <row r="329" ht="16.5" customHeight="1">
      <c r="G329" s="62"/>
      <c r="H329" s="21"/>
      <c r="I329" s="14"/>
      <c r="N329" s="24"/>
      <c r="O329" s="24"/>
      <c r="P329" s="24"/>
    </row>
    <row r="330" ht="16.5" customHeight="1">
      <c r="G330" s="62"/>
      <c r="H330" s="21"/>
      <c r="I330" s="14"/>
      <c r="N330" s="24"/>
      <c r="O330" s="24"/>
      <c r="P330" s="24"/>
    </row>
    <row r="331" ht="16.5" customHeight="1">
      <c r="G331" s="62"/>
      <c r="H331" s="21"/>
      <c r="I331" s="14"/>
      <c r="N331" s="24"/>
      <c r="O331" s="24"/>
      <c r="P331" s="24"/>
    </row>
    <row r="332" ht="16.5" customHeight="1">
      <c r="G332" s="62"/>
      <c r="H332" s="21"/>
      <c r="I332" s="14"/>
      <c r="N332" s="24"/>
      <c r="O332" s="24"/>
      <c r="P332" s="24"/>
    </row>
    <row r="333" ht="16.5" customHeight="1">
      <c r="G333" s="62"/>
      <c r="H333" s="21"/>
      <c r="I333" s="14"/>
      <c r="N333" s="24"/>
      <c r="O333" s="24"/>
      <c r="P333" s="24"/>
    </row>
    <row r="334" ht="16.5" customHeight="1">
      <c r="G334" s="62"/>
      <c r="H334" s="21"/>
      <c r="I334" s="14"/>
      <c r="N334" s="24"/>
      <c r="O334" s="24"/>
      <c r="P334" s="24"/>
    </row>
    <row r="335" ht="16.5" customHeight="1">
      <c r="G335" s="62"/>
      <c r="H335" s="21"/>
      <c r="I335" s="14"/>
      <c r="N335" s="24"/>
      <c r="O335" s="24"/>
      <c r="P335" s="24"/>
    </row>
    <row r="336" ht="16.5" customHeight="1">
      <c r="G336" s="62"/>
      <c r="H336" s="21"/>
      <c r="I336" s="14"/>
      <c r="N336" s="24"/>
      <c r="O336" s="24"/>
      <c r="P336" s="24"/>
    </row>
    <row r="337" ht="16.5" customHeight="1">
      <c r="G337" s="62"/>
      <c r="H337" s="21"/>
      <c r="I337" s="14"/>
      <c r="N337" s="24"/>
      <c r="O337" s="24"/>
      <c r="P337" s="24"/>
    </row>
    <row r="338" ht="16.5" customHeight="1">
      <c r="G338" s="62"/>
      <c r="H338" s="21"/>
      <c r="I338" s="14"/>
      <c r="N338" s="24"/>
      <c r="O338" s="24"/>
      <c r="P338" s="24"/>
    </row>
    <row r="339" ht="16.5" customHeight="1">
      <c r="G339" s="62"/>
      <c r="H339" s="21"/>
      <c r="I339" s="14"/>
      <c r="N339" s="24"/>
      <c r="O339" s="24"/>
      <c r="P339" s="24"/>
    </row>
    <row r="340" ht="16.5" customHeight="1">
      <c r="G340" s="62"/>
      <c r="H340" s="21"/>
      <c r="I340" s="14"/>
      <c r="N340" s="24"/>
      <c r="O340" s="24"/>
      <c r="P340" s="24"/>
    </row>
    <row r="341" ht="16.5" customHeight="1">
      <c r="G341" s="62"/>
      <c r="H341" s="21"/>
      <c r="I341" s="14"/>
      <c r="N341" s="24"/>
      <c r="O341" s="24"/>
      <c r="P341" s="24"/>
    </row>
    <row r="342" ht="16.5" customHeight="1">
      <c r="G342" s="62"/>
      <c r="H342" s="21"/>
      <c r="I342" s="14"/>
      <c r="N342" s="24"/>
      <c r="O342" s="24"/>
      <c r="P342" s="24"/>
    </row>
    <row r="343" ht="16.5" customHeight="1">
      <c r="G343" s="62"/>
      <c r="H343" s="21"/>
      <c r="I343" s="14"/>
      <c r="N343" s="24"/>
      <c r="O343" s="24"/>
      <c r="P343" s="24"/>
    </row>
    <row r="344" ht="16.5" customHeight="1">
      <c r="G344" s="62"/>
      <c r="H344" s="21"/>
      <c r="I344" s="14"/>
      <c r="N344" s="24"/>
      <c r="O344" s="24"/>
      <c r="P344" s="24"/>
    </row>
    <row r="345" ht="16.5" customHeight="1">
      <c r="G345" s="62"/>
      <c r="H345" s="21"/>
      <c r="I345" s="14"/>
      <c r="N345" s="24"/>
      <c r="O345" s="24"/>
      <c r="P345" s="24"/>
    </row>
    <row r="346" ht="16.5" customHeight="1">
      <c r="G346" s="62"/>
      <c r="H346" s="21"/>
      <c r="I346" s="14"/>
      <c r="N346" s="24"/>
      <c r="O346" s="24"/>
      <c r="P346" s="24"/>
    </row>
    <row r="347" ht="16.5" customHeight="1">
      <c r="G347" s="62"/>
      <c r="H347" s="21"/>
      <c r="I347" s="14"/>
      <c r="N347" s="24"/>
      <c r="O347" s="24"/>
      <c r="P347" s="24"/>
    </row>
    <row r="348" ht="16.5" customHeight="1">
      <c r="G348" s="62"/>
      <c r="H348" s="21"/>
      <c r="I348" s="14"/>
      <c r="N348" s="24"/>
      <c r="O348" s="24"/>
      <c r="P348" s="24"/>
    </row>
    <row r="349" ht="16.5" customHeight="1">
      <c r="G349" s="62"/>
      <c r="H349" s="21"/>
      <c r="I349" s="14"/>
      <c r="N349" s="24"/>
      <c r="O349" s="24"/>
      <c r="P349" s="24"/>
    </row>
    <row r="350" ht="16.5" customHeight="1">
      <c r="G350" s="62"/>
      <c r="H350" s="21"/>
      <c r="I350" s="14"/>
      <c r="N350" s="24"/>
      <c r="O350" s="24"/>
      <c r="P350" s="24"/>
    </row>
    <row r="351" ht="16.5" customHeight="1">
      <c r="G351" s="62"/>
      <c r="H351" s="21"/>
      <c r="I351" s="14"/>
      <c r="N351" s="24"/>
      <c r="O351" s="24"/>
      <c r="P351" s="24"/>
    </row>
    <row r="352" ht="16.5" customHeight="1">
      <c r="G352" s="62"/>
      <c r="H352" s="21"/>
      <c r="I352" s="14"/>
      <c r="N352" s="24"/>
      <c r="O352" s="24"/>
      <c r="P352" s="24"/>
    </row>
    <row r="353" ht="16.5" customHeight="1">
      <c r="G353" s="62"/>
      <c r="H353" s="21"/>
      <c r="I353" s="14"/>
      <c r="N353" s="24"/>
      <c r="O353" s="24"/>
      <c r="P353" s="24"/>
    </row>
    <row r="354" ht="16.5" customHeight="1">
      <c r="G354" s="62"/>
      <c r="H354" s="21"/>
      <c r="I354" s="14"/>
      <c r="N354" s="24"/>
      <c r="O354" s="24"/>
      <c r="P354" s="24"/>
    </row>
    <row r="355" ht="16.5" customHeight="1">
      <c r="G355" s="62"/>
      <c r="H355" s="21"/>
      <c r="I355" s="14"/>
      <c r="N355" s="24"/>
      <c r="O355" s="24"/>
      <c r="P355" s="24"/>
    </row>
    <row r="356" ht="16.5" customHeight="1">
      <c r="G356" s="62"/>
      <c r="H356" s="21"/>
      <c r="I356" s="14"/>
      <c r="N356" s="24"/>
      <c r="O356" s="24"/>
      <c r="P356" s="24"/>
    </row>
    <row r="357" ht="16.5" customHeight="1">
      <c r="G357" s="62"/>
      <c r="H357" s="21"/>
      <c r="I357" s="14"/>
      <c r="N357" s="24"/>
      <c r="O357" s="24"/>
      <c r="P357" s="24"/>
    </row>
    <row r="358" ht="16.5" customHeight="1">
      <c r="G358" s="62"/>
      <c r="H358" s="21"/>
      <c r="I358" s="14"/>
      <c r="N358" s="24"/>
      <c r="O358" s="24"/>
      <c r="P358" s="24"/>
    </row>
    <row r="359" ht="16.5" customHeight="1">
      <c r="G359" s="62"/>
      <c r="H359" s="21"/>
      <c r="I359" s="14"/>
      <c r="N359" s="24"/>
      <c r="O359" s="24"/>
      <c r="P359" s="24"/>
    </row>
    <row r="360" ht="16.5" customHeight="1">
      <c r="G360" s="62"/>
      <c r="H360" s="21"/>
      <c r="I360" s="14"/>
      <c r="N360" s="24"/>
      <c r="O360" s="24"/>
      <c r="P360" s="24"/>
    </row>
    <row r="361" ht="16.5" customHeight="1">
      <c r="G361" s="62"/>
      <c r="H361" s="21"/>
      <c r="I361" s="14"/>
      <c r="N361" s="24"/>
      <c r="O361" s="24"/>
      <c r="P361" s="24"/>
    </row>
    <row r="362" ht="16.5" customHeight="1">
      <c r="G362" s="62"/>
      <c r="H362" s="21"/>
      <c r="I362" s="14"/>
      <c r="N362" s="24"/>
      <c r="O362" s="24"/>
      <c r="P362" s="24"/>
    </row>
    <row r="363" ht="16.5" customHeight="1">
      <c r="G363" s="62"/>
      <c r="H363" s="21"/>
      <c r="I363" s="14"/>
      <c r="N363" s="24"/>
      <c r="O363" s="24"/>
      <c r="P363" s="24"/>
    </row>
    <row r="364" ht="16.5" customHeight="1">
      <c r="G364" s="62"/>
      <c r="H364" s="21"/>
      <c r="I364" s="14"/>
      <c r="N364" s="24"/>
      <c r="O364" s="24"/>
      <c r="P364" s="24"/>
    </row>
    <row r="365" ht="16.5" customHeight="1">
      <c r="G365" s="62"/>
      <c r="H365" s="21"/>
      <c r="I365" s="14"/>
      <c r="N365" s="24"/>
      <c r="O365" s="24"/>
      <c r="P365" s="24"/>
    </row>
    <row r="366" ht="16.5" customHeight="1">
      <c r="G366" s="62"/>
      <c r="H366" s="21"/>
      <c r="I366" s="14"/>
      <c r="N366" s="24"/>
      <c r="O366" s="24"/>
      <c r="P366" s="24"/>
    </row>
    <row r="367" ht="16.5" customHeight="1">
      <c r="G367" s="62"/>
      <c r="H367" s="21"/>
      <c r="I367" s="14"/>
      <c r="N367" s="24"/>
      <c r="O367" s="24"/>
      <c r="P367" s="24"/>
    </row>
    <row r="368" ht="16.5" customHeight="1">
      <c r="G368" s="62"/>
      <c r="H368" s="21"/>
      <c r="I368" s="14"/>
      <c r="N368" s="24"/>
      <c r="O368" s="24"/>
      <c r="P368" s="24"/>
    </row>
    <row r="369" ht="16.5" customHeight="1">
      <c r="G369" s="62"/>
      <c r="H369" s="21"/>
      <c r="I369" s="14"/>
      <c r="N369" s="24"/>
      <c r="O369" s="24"/>
      <c r="P369" s="24"/>
    </row>
    <row r="370" ht="16.5" customHeight="1">
      <c r="G370" s="62"/>
      <c r="H370" s="21"/>
      <c r="I370" s="14"/>
      <c r="N370" s="24"/>
      <c r="O370" s="24"/>
      <c r="P370" s="24"/>
    </row>
    <row r="371" ht="16.5" customHeight="1">
      <c r="G371" s="62"/>
      <c r="H371" s="21"/>
      <c r="I371" s="14"/>
      <c r="N371" s="24"/>
      <c r="O371" s="24"/>
      <c r="P371" s="24"/>
    </row>
    <row r="372" ht="16.5" customHeight="1">
      <c r="G372" s="62"/>
      <c r="H372" s="21"/>
      <c r="I372" s="14"/>
      <c r="N372" s="24"/>
      <c r="O372" s="24"/>
      <c r="P372" s="24"/>
    </row>
    <row r="373" ht="16.5" customHeight="1">
      <c r="G373" s="62"/>
      <c r="H373" s="21"/>
      <c r="I373" s="14"/>
      <c r="N373" s="24"/>
      <c r="O373" s="24"/>
      <c r="P373" s="24"/>
    </row>
    <row r="374" ht="16.5" customHeight="1">
      <c r="G374" s="62"/>
      <c r="H374" s="21"/>
      <c r="I374" s="14"/>
      <c r="N374" s="24"/>
      <c r="O374" s="24"/>
      <c r="P374" s="24"/>
    </row>
    <row r="375" ht="16.5" customHeight="1">
      <c r="G375" s="62"/>
      <c r="H375" s="21"/>
      <c r="I375" s="14"/>
      <c r="N375" s="24"/>
      <c r="O375" s="24"/>
      <c r="P375" s="24"/>
    </row>
    <row r="376" ht="16.5" customHeight="1">
      <c r="G376" s="62"/>
      <c r="H376" s="21"/>
      <c r="I376" s="14"/>
      <c r="N376" s="24"/>
      <c r="O376" s="24"/>
      <c r="P376" s="24"/>
    </row>
    <row r="377" ht="16.5" customHeight="1">
      <c r="G377" s="62"/>
      <c r="H377" s="21"/>
      <c r="I377" s="14"/>
      <c r="N377" s="24"/>
      <c r="O377" s="24"/>
      <c r="P377" s="24"/>
    </row>
    <row r="378" ht="16.5" customHeight="1">
      <c r="G378" s="62"/>
      <c r="H378" s="21"/>
      <c r="I378" s="14"/>
      <c r="N378" s="24"/>
      <c r="O378" s="24"/>
      <c r="P378" s="24"/>
    </row>
    <row r="379" ht="16.5" customHeight="1">
      <c r="G379" s="62"/>
      <c r="H379" s="21"/>
      <c r="I379" s="14"/>
      <c r="N379" s="24"/>
      <c r="O379" s="24"/>
      <c r="P379" s="24"/>
    </row>
    <row r="380" ht="16.5" customHeight="1">
      <c r="G380" s="62"/>
      <c r="H380" s="21"/>
      <c r="I380" s="14"/>
      <c r="N380" s="24"/>
      <c r="O380" s="24"/>
      <c r="P380" s="24"/>
    </row>
    <row r="381" ht="16.5" customHeight="1">
      <c r="G381" s="62"/>
      <c r="H381" s="21"/>
      <c r="I381" s="14"/>
      <c r="N381" s="24"/>
      <c r="O381" s="24"/>
      <c r="P381" s="24"/>
    </row>
    <row r="382" ht="16.5" customHeight="1">
      <c r="G382" s="62"/>
      <c r="H382" s="21"/>
      <c r="I382" s="14"/>
      <c r="N382" s="24"/>
      <c r="O382" s="24"/>
      <c r="P382" s="24"/>
    </row>
    <row r="383" ht="16.5" customHeight="1">
      <c r="G383" s="62"/>
      <c r="H383" s="21"/>
      <c r="I383" s="14"/>
      <c r="N383" s="24"/>
      <c r="O383" s="24"/>
      <c r="P383" s="24"/>
    </row>
    <row r="384" ht="16.5" customHeight="1">
      <c r="G384" s="62"/>
      <c r="H384" s="21"/>
      <c r="I384" s="14"/>
      <c r="N384" s="24"/>
      <c r="O384" s="24"/>
      <c r="P384" s="24"/>
    </row>
    <row r="385" ht="16.5" customHeight="1">
      <c r="G385" s="62"/>
      <c r="H385" s="21"/>
      <c r="I385" s="14"/>
      <c r="N385" s="24"/>
      <c r="O385" s="24"/>
      <c r="P385" s="24"/>
    </row>
    <row r="386" ht="16.5" customHeight="1">
      <c r="G386" s="62"/>
      <c r="H386" s="21"/>
      <c r="I386" s="14"/>
      <c r="N386" s="24"/>
      <c r="O386" s="24"/>
      <c r="P386" s="24"/>
    </row>
    <row r="387" ht="16.5" customHeight="1">
      <c r="G387" s="62"/>
      <c r="H387" s="21"/>
      <c r="I387" s="14"/>
      <c r="N387" s="24"/>
      <c r="O387" s="24"/>
      <c r="P387" s="24"/>
    </row>
    <row r="388" ht="16.5" customHeight="1">
      <c r="G388" s="62"/>
      <c r="H388" s="21"/>
      <c r="I388" s="14"/>
      <c r="N388" s="24"/>
      <c r="O388" s="24"/>
      <c r="P388" s="24"/>
    </row>
    <row r="389" ht="16.5" customHeight="1">
      <c r="G389" s="62"/>
      <c r="H389" s="21"/>
      <c r="I389" s="14"/>
      <c r="N389" s="24"/>
      <c r="O389" s="24"/>
      <c r="P389" s="24"/>
    </row>
    <row r="390" ht="16.5" customHeight="1">
      <c r="G390" s="62"/>
      <c r="H390" s="21"/>
      <c r="I390" s="14"/>
      <c r="N390" s="24"/>
      <c r="O390" s="24"/>
      <c r="P390" s="24"/>
    </row>
    <row r="391" ht="16.5" customHeight="1">
      <c r="G391" s="62"/>
      <c r="H391" s="21"/>
      <c r="I391" s="14"/>
      <c r="N391" s="24"/>
      <c r="O391" s="24"/>
      <c r="P391" s="24"/>
    </row>
    <row r="392" ht="16.5" customHeight="1">
      <c r="G392" s="62"/>
      <c r="H392" s="21"/>
      <c r="I392" s="14"/>
      <c r="N392" s="24"/>
      <c r="O392" s="24"/>
      <c r="P392" s="24"/>
    </row>
    <row r="393" ht="16.5" customHeight="1">
      <c r="G393" s="62"/>
      <c r="H393" s="21"/>
      <c r="I393" s="14"/>
      <c r="N393" s="24"/>
      <c r="O393" s="24"/>
      <c r="P393" s="24"/>
    </row>
    <row r="394" ht="16.5" customHeight="1">
      <c r="G394" s="62"/>
      <c r="H394" s="21"/>
      <c r="I394" s="14"/>
      <c r="N394" s="24"/>
      <c r="O394" s="24"/>
      <c r="P394" s="24"/>
    </row>
    <row r="395" ht="16.5" customHeight="1">
      <c r="G395" s="62"/>
      <c r="H395" s="21"/>
      <c r="I395" s="14"/>
      <c r="N395" s="24"/>
      <c r="O395" s="24"/>
      <c r="P395" s="24"/>
    </row>
    <row r="396" ht="16.5" customHeight="1">
      <c r="G396" s="62"/>
      <c r="H396" s="21"/>
      <c r="I396" s="14"/>
      <c r="N396" s="24"/>
      <c r="O396" s="24"/>
      <c r="P396" s="24"/>
    </row>
    <row r="397" ht="16.5" customHeight="1">
      <c r="G397" s="62"/>
      <c r="H397" s="21"/>
      <c r="I397" s="14"/>
      <c r="N397" s="24"/>
      <c r="O397" s="24"/>
      <c r="P397" s="24"/>
    </row>
    <row r="398" ht="16.5" customHeight="1">
      <c r="G398" s="62"/>
      <c r="H398" s="21"/>
      <c r="I398" s="14"/>
      <c r="N398" s="24"/>
      <c r="O398" s="24"/>
      <c r="P398" s="24"/>
    </row>
    <row r="399" ht="16.5" customHeight="1">
      <c r="G399" s="62"/>
      <c r="H399" s="21"/>
      <c r="I399" s="14"/>
      <c r="N399" s="24"/>
      <c r="O399" s="24"/>
      <c r="P399" s="24"/>
    </row>
    <row r="400" ht="16.5" customHeight="1">
      <c r="G400" s="62"/>
      <c r="H400" s="21"/>
      <c r="I400" s="14"/>
      <c r="N400" s="24"/>
      <c r="O400" s="24"/>
      <c r="P400" s="24"/>
    </row>
    <row r="401" ht="16.5" customHeight="1">
      <c r="G401" s="62"/>
      <c r="H401" s="21"/>
      <c r="I401" s="14"/>
      <c r="N401" s="24"/>
      <c r="O401" s="24"/>
      <c r="P401" s="24"/>
    </row>
    <row r="402" ht="16.5" customHeight="1">
      <c r="G402" s="62"/>
      <c r="H402" s="21"/>
      <c r="I402" s="14"/>
      <c r="N402" s="24"/>
      <c r="O402" s="24"/>
      <c r="P402" s="24"/>
    </row>
    <row r="403" ht="16.5" customHeight="1">
      <c r="G403" s="62"/>
      <c r="H403" s="21"/>
      <c r="I403" s="14"/>
      <c r="N403" s="24"/>
      <c r="O403" s="24"/>
      <c r="P403" s="24"/>
    </row>
    <row r="404" ht="16.5" customHeight="1">
      <c r="G404" s="62"/>
      <c r="H404" s="21"/>
      <c r="I404" s="14"/>
      <c r="N404" s="24"/>
      <c r="O404" s="24"/>
      <c r="P404" s="24"/>
    </row>
    <row r="405" ht="16.5" customHeight="1">
      <c r="G405" s="62"/>
      <c r="H405" s="21"/>
      <c r="I405" s="14"/>
      <c r="N405" s="24"/>
      <c r="O405" s="24"/>
      <c r="P405" s="24"/>
    </row>
    <row r="406" ht="16.5" customHeight="1">
      <c r="G406" s="62"/>
      <c r="H406" s="21"/>
      <c r="I406" s="14"/>
      <c r="N406" s="24"/>
      <c r="O406" s="24"/>
      <c r="P406" s="24"/>
    </row>
    <row r="407" ht="16.5" customHeight="1">
      <c r="G407" s="62"/>
      <c r="H407" s="21"/>
      <c r="I407" s="14"/>
      <c r="N407" s="24"/>
      <c r="O407" s="24"/>
      <c r="P407" s="24"/>
    </row>
    <row r="408" ht="16.5" customHeight="1">
      <c r="G408" s="62"/>
      <c r="H408" s="21"/>
      <c r="I408" s="14"/>
      <c r="N408" s="24"/>
      <c r="O408" s="24"/>
      <c r="P408" s="24"/>
    </row>
    <row r="409" ht="16.5" customHeight="1">
      <c r="G409" s="62"/>
      <c r="H409" s="21"/>
      <c r="I409" s="14"/>
      <c r="N409" s="24"/>
      <c r="O409" s="24"/>
      <c r="P409" s="24"/>
    </row>
    <row r="410" ht="16.5" customHeight="1">
      <c r="G410" s="62"/>
      <c r="H410" s="21"/>
      <c r="I410" s="14"/>
      <c r="N410" s="24"/>
      <c r="O410" s="24"/>
      <c r="P410" s="24"/>
    </row>
    <row r="411" ht="16.5" customHeight="1">
      <c r="G411" s="62"/>
      <c r="H411" s="21"/>
      <c r="I411" s="14"/>
      <c r="N411" s="24"/>
      <c r="O411" s="24"/>
      <c r="P411" s="24"/>
    </row>
    <row r="412" ht="16.5" customHeight="1">
      <c r="G412" s="62"/>
      <c r="H412" s="21"/>
      <c r="I412" s="14"/>
      <c r="N412" s="24"/>
      <c r="O412" s="24"/>
      <c r="P412" s="24"/>
    </row>
    <row r="413" ht="16.5" customHeight="1">
      <c r="G413" s="62"/>
      <c r="H413" s="21"/>
      <c r="I413" s="14"/>
      <c r="N413" s="24"/>
      <c r="O413" s="24"/>
      <c r="P413" s="24"/>
    </row>
    <row r="414" ht="16.5" customHeight="1">
      <c r="G414" s="62"/>
      <c r="H414" s="21"/>
      <c r="I414" s="14"/>
      <c r="N414" s="24"/>
      <c r="O414" s="24"/>
      <c r="P414" s="24"/>
    </row>
    <row r="415" ht="16.5" customHeight="1">
      <c r="G415" s="62"/>
      <c r="H415" s="21"/>
      <c r="I415" s="14"/>
      <c r="N415" s="24"/>
      <c r="O415" s="24"/>
      <c r="P415" s="24"/>
    </row>
    <row r="416" ht="16.5" customHeight="1">
      <c r="G416" s="62"/>
      <c r="H416" s="21"/>
      <c r="I416" s="14"/>
      <c r="N416" s="24"/>
      <c r="O416" s="24"/>
      <c r="P416" s="24"/>
    </row>
    <row r="417" ht="16.5" customHeight="1">
      <c r="G417" s="62"/>
      <c r="H417" s="21"/>
      <c r="I417" s="14"/>
      <c r="N417" s="24"/>
      <c r="O417" s="24"/>
      <c r="P417" s="24"/>
    </row>
    <row r="418" ht="16.5" customHeight="1">
      <c r="G418" s="62"/>
      <c r="H418" s="21"/>
      <c r="I418" s="14"/>
      <c r="N418" s="24"/>
      <c r="O418" s="24"/>
      <c r="P418" s="24"/>
    </row>
    <row r="419" ht="16.5" customHeight="1">
      <c r="G419" s="62"/>
      <c r="H419" s="21"/>
      <c r="I419" s="14"/>
      <c r="N419" s="24"/>
      <c r="O419" s="24"/>
      <c r="P419" s="24"/>
    </row>
    <row r="420" ht="16.5" customHeight="1">
      <c r="G420" s="62"/>
      <c r="H420" s="21"/>
      <c r="I420" s="14"/>
      <c r="N420" s="24"/>
      <c r="O420" s="24"/>
      <c r="P420" s="24"/>
    </row>
    <row r="421" ht="16.5" customHeight="1">
      <c r="G421" s="62"/>
      <c r="H421" s="21"/>
      <c r="I421" s="14"/>
      <c r="N421" s="24"/>
      <c r="O421" s="24"/>
      <c r="P421" s="24"/>
    </row>
    <row r="422" ht="16.5" customHeight="1">
      <c r="G422" s="62"/>
      <c r="H422" s="21"/>
      <c r="I422" s="14"/>
      <c r="N422" s="24"/>
      <c r="O422" s="24"/>
      <c r="P422" s="24"/>
    </row>
    <row r="423" ht="16.5" customHeight="1">
      <c r="G423" s="62"/>
      <c r="H423" s="21"/>
      <c r="I423" s="14"/>
      <c r="N423" s="24"/>
      <c r="O423" s="24"/>
      <c r="P423" s="24"/>
    </row>
    <row r="424" ht="16.5" customHeight="1">
      <c r="G424" s="62"/>
      <c r="H424" s="21"/>
      <c r="I424" s="14"/>
      <c r="N424" s="24"/>
      <c r="O424" s="24"/>
      <c r="P424" s="24"/>
    </row>
    <row r="425" ht="16.5" customHeight="1">
      <c r="G425" s="62"/>
      <c r="H425" s="21"/>
      <c r="I425" s="14"/>
      <c r="N425" s="24"/>
      <c r="O425" s="24"/>
      <c r="P425" s="24"/>
    </row>
    <row r="426" ht="16.5" customHeight="1">
      <c r="G426" s="62"/>
      <c r="H426" s="21"/>
      <c r="I426" s="14"/>
      <c r="N426" s="24"/>
      <c r="O426" s="24"/>
      <c r="P426" s="24"/>
    </row>
    <row r="427" ht="16.5" customHeight="1">
      <c r="G427" s="62"/>
      <c r="H427" s="21"/>
      <c r="I427" s="14"/>
      <c r="N427" s="24"/>
      <c r="O427" s="24"/>
      <c r="P427" s="24"/>
    </row>
    <row r="428" ht="16.5" customHeight="1">
      <c r="G428" s="62"/>
      <c r="H428" s="21"/>
      <c r="I428" s="14"/>
      <c r="N428" s="24"/>
      <c r="O428" s="24"/>
      <c r="P428" s="24"/>
    </row>
    <row r="429" ht="16.5" customHeight="1">
      <c r="G429" s="62"/>
      <c r="H429" s="21"/>
      <c r="I429" s="14"/>
      <c r="N429" s="24"/>
      <c r="O429" s="24"/>
      <c r="P429" s="24"/>
    </row>
    <row r="430" ht="16.5" customHeight="1">
      <c r="G430" s="62"/>
      <c r="H430" s="21"/>
      <c r="I430" s="14"/>
      <c r="N430" s="24"/>
      <c r="O430" s="24"/>
      <c r="P430" s="24"/>
    </row>
    <row r="431" ht="16.5" customHeight="1">
      <c r="G431" s="62"/>
      <c r="H431" s="21"/>
      <c r="I431" s="14"/>
      <c r="N431" s="24"/>
      <c r="O431" s="24"/>
      <c r="P431" s="24"/>
    </row>
    <row r="432" ht="16.5" customHeight="1">
      <c r="G432" s="62"/>
      <c r="H432" s="21"/>
      <c r="I432" s="14"/>
      <c r="N432" s="24"/>
      <c r="O432" s="24"/>
      <c r="P432" s="24"/>
    </row>
    <row r="433" ht="16.5" customHeight="1">
      <c r="G433" s="62"/>
      <c r="H433" s="21"/>
      <c r="I433" s="14"/>
      <c r="N433" s="24"/>
      <c r="O433" s="24"/>
      <c r="P433" s="24"/>
    </row>
    <row r="434" ht="16.5" customHeight="1">
      <c r="G434" s="62"/>
      <c r="H434" s="21"/>
      <c r="I434" s="14"/>
      <c r="N434" s="24"/>
      <c r="O434" s="24"/>
      <c r="P434" s="24"/>
    </row>
    <row r="435" ht="16.5" customHeight="1">
      <c r="G435" s="62"/>
      <c r="H435" s="21"/>
      <c r="I435" s="14"/>
      <c r="N435" s="24"/>
      <c r="O435" s="24"/>
      <c r="P435" s="24"/>
    </row>
    <row r="436" ht="16.5" customHeight="1">
      <c r="G436" s="62"/>
      <c r="H436" s="21"/>
      <c r="I436" s="14"/>
      <c r="N436" s="24"/>
      <c r="O436" s="24"/>
      <c r="P436" s="24"/>
    </row>
    <row r="437" ht="16.5" customHeight="1">
      <c r="G437" s="62"/>
      <c r="H437" s="21"/>
      <c r="I437" s="14"/>
      <c r="N437" s="24"/>
      <c r="O437" s="24"/>
      <c r="P437" s="24"/>
    </row>
    <row r="438" ht="16.5" customHeight="1">
      <c r="G438" s="62"/>
      <c r="H438" s="21"/>
      <c r="I438" s="14"/>
      <c r="N438" s="24"/>
      <c r="O438" s="24"/>
      <c r="P438" s="24"/>
    </row>
    <row r="439" ht="16.5" customHeight="1">
      <c r="G439" s="62"/>
      <c r="H439" s="21"/>
      <c r="I439" s="14"/>
      <c r="N439" s="24"/>
      <c r="O439" s="24"/>
      <c r="P439" s="24"/>
    </row>
    <row r="440" ht="16.5" customHeight="1">
      <c r="G440" s="62"/>
      <c r="H440" s="21"/>
      <c r="I440" s="14"/>
      <c r="N440" s="24"/>
      <c r="O440" s="24"/>
      <c r="P440" s="24"/>
    </row>
    <row r="441" ht="16.5" customHeight="1">
      <c r="G441" s="62"/>
      <c r="H441" s="21"/>
      <c r="I441" s="14"/>
      <c r="N441" s="24"/>
      <c r="O441" s="24"/>
      <c r="P441" s="24"/>
    </row>
    <row r="442" ht="16.5" customHeight="1">
      <c r="G442" s="62"/>
      <c r="H442" s="21"/>
      <c r="I442" s="14"/>
      <c r="N442" s="24"/>
      <c r="O442" s="24"/>
      <c r="P442" s="24"/>
    </row>
    <row r="443" ht="16.5" customHeight="1">
      <c r="G443" s="62"/>
      <c r="H443" s="21"/>
      <c r="I443" s="14"/>
      <c r="N443" s="24"/>
      <c r="O443" s="24"/>
      <c r="P443" s="24"/>
    </row>
    <row r="444" ht="16.5" customHeight="1">
      <c r="G444" s="62"/>
      <c r="H444" s="21"/>
      <c r="I444" s="14"/>
      <c r="N444" s="24"/>
      <c r="O444" s="24"/>
      <c r="P444" s="24"/>
    </row>
    <row r="445" ht="16.5" customHeight="1">
      <c r="G445" s="62"/>
      <c r="H445" s="21"/>
      <c r="I445" s="14"/>
      <c r="N445" s="24"/>
      <c r="O445" s="24"/>
      <c r="P445" s="24"/>
    </row>
    <row r="446" ht="16.5" customHeight="1">
      <c r="G446" s="62"/>
      <c r="H446" s="21"/>
      <c r="I446" s="14"/>
      <c r="N446" s="24"/>
      <c r="O446" s="24"/>
      <c r="P446" s="24"/>
    </row>
    <row r="447" ht="16.5" customHeight="1">
      <c r="G447" s="62"/>
      <c r="H447" s="21"/>
      <c r="I447" s="14"/>
      <c r="N447" s="24"/>
      <c r="O447" s="24"/>
      <c r="P447" s="24"/>
    </row>
    <row r="448" ht="16.5" customHeight="1">
      <c r="G448" s="62"/>
      <c r="H448" s="21"/>
      <c r="I448" s="14"/>
      <c r="N448" s="24"/>
      <c r="O448" s="24"/>
      <c r="P448" s="24"/>
    </row>
    <row r="449" ht="16.5" customHeight="1">
      <c r="G449" s="62"/>
      <c r="H449" s="21"/>
      <c r="I449" s="14"/>
      <c r="N449" s="24"/>
      <c r="O449" s="24"/>
      <c r="P449" s="24"/>
    </row>
    <row r="450" ht="16.5" customHeight="1">
      <c r="G450" s="62"/>
      <c r="H450" s="21"/>
      <c r="I450" s="14"/>
      <c r="N450" s="24"/>
      <c r="O450" s="24"/>
      <c r="P450" s="24"/>
    </row>
    <row r="451" ht="16.5" customHeight="1">
      <c r="G451" s="62"/>
      <c r="H451" s="21"/>
      <c r="I451" s="14"/>
      <c r="N451" s="24"/>
      <c r="O451" s="24"/>
      <c r="P451" s="24"/>
    </row>
    <row r="452" ht="16.5" customHeight="1">
      <c r="G452" s="62"/>
      <c r="H452" s="21"/>
      <c r="I452" s="14"/>
      <c r="N452" s="24"/>
      <c r="O452" s="24"/>
      <c r="P452" s="24"/>
    </row>
    <row r="453" ht="16.5" customHeight="1">
      <c r="G453" s="62"/>
      <c r="H453" s="21"/>
      <c r="I453" s="14"/>
      <c r="N453" s="24"/>
      <c r="O453" s="24"/>
      <c r="P453" s="24"/>
    </row>
    <row r="454" ht="16.5" customHeight="1">
      <c r="G454" s="62"/>
      <c r="H454" s="21"/>
      <c r="I454" s="14"/>
      <c r="N454" s="24"/>
      <c r="O454" s="24"/>
      <c r="P454" s="24"/>
    </row>
    <row r="455" ht="16.5" customHeight="1">
      <c r="G455" s="62"/>
      <c r="H455" s="21"/>
      <c r="I455" s="14"/>
      <c r="N455" s="24"/>
      <c r="O455" s="24"/>
      <c r="P455" s="24"/>
    </row>
    <row r="456" ht="16.5" customHeight="1">
      <c r="G456" s="62"/>
      <c r="H456" s="21"/>
      <c r="I456" s="14"/>
      <c r="N456" s="24"/>
      <c r="O456" s="24"/>
      <c r="P456" s="24"/>
    </row>
    <row r="457" ht="16.5" customHeight="1">
      <c r="G457" s="62"/>
      <c r="H457" s="21"/>
      <c r="I457" s="14"/>
      <c r="N457" s="24"/>
      <c r="O457" s="24"/>
      <c r="P457" s="24"/>
    </row>
    <row r="458" ht="16.5" customHeight="1">
      <c r="G458" s="62"/>
      <c r="H458" s="21"/>
      <c r="I458" s="14"/>
      <c r="N458" s="24"/>
      <c r="O458" s="24"/>
      <c r="P458" s="24"/>
    </row>
    <row r="459" ht="16.5" customHeight="1">
      <c r="G459" s="62"/>
      <c r="H459" s="21"/>
      <c r="I459" s="14"/>
      <c r="N459" s="24"/>
      <c r="O459" s="24"/>
      <c r="P459" s="24"/>
    </row>
    <row r="460" ht="16.5" customHeight="1">
      <c r="G460" s="62"/>
      <c r="H460" s="21"/>
      <c r="I460" s="14"/>
      <c r="N460" s="24"/>
      <c r="O460" s="24"/>
      <c r="P460" s="24"/>
    </row>
    <row r="461" ht="16.5" customHeight="1">
      <c r="G461" s="62"/>
      <c r="H461" s="21"/>
      <c r="I461" s="14"/>
      <c r="N461" s="24"/>
      <c r="O461" s="24"/>
      <c r="P461" s="24"/>
    </row>
    <row r="462" ht="16.5" customHeight="1">
      <c r="G462" s="62"/>
      <c r="H462" s="21"/>
      <c r="I462" s="14"/>
      <c r="N462" s="24"/>
      <c r="O462" s="24"/>
      <c r="P462" s="24"/>
    </row>
    <row r="463" ht="16.5" customHeight="1">
      <c r="G463" s="62"/>
      <c r="H463" s="21"/>
      <c r="I463" s="14"/>
      <c r="N463" s="24"/>
      <c r="O463" s="24"/>
      <c r="P463" s="24"/>
    </row>
    <row r="464" ht="16.5" customHeight="1">
      <c r="G464" s="62"/>
      <c r="H464" s="21"/>
      <c r="I464" s="14"/>
      <c r="N464" s="24"/>
      <c r="O464" s="24"/>
      <c r="P464" s="24"/>
    </row>
    <row r="465" ht="16.5" customHeight="1">
      <c r="G465" s="62"/>
      <c r="H465" s="21"/>
      <c r="I465" s="14"/>
      <c r="N465" s="24"/>
      <c r="O465" s="24"/>
      <c r="P465" s="24"/>
    </row>
    <row r="466" ht="16.5" customHeight="1">
      <c r="G466" s="62"/>
      <c r="H466" s="21"/>
      <c r="I466" s="14"/>
      <c r="N466" s="24"/>
      <c r="O466" s="24"/>
      <c r="P466" s="24"/>
    </row>
    <row r="467" ht="16.5" customHeight="1">
      <c r="G467" s="62"/>
      <c r="H467" s="21"/>
      <c r="I467" s="14"/>
      <c r="N467" s="24"/>
      <c r="O467" s="24"/>
      <c r="P467" s="24"/>
    </row>
    <row r="468" ht="16.5" customHeight="1">
      <c r="G468" s="62"/>
      <c r="H468" s="21"/>
      <c r="I468" s="14"/>
      <c r="N468" s="24"/>
      <c r="O468" s="24"/>
      <c r="P468" s="24"/>
    </row>
    <row r="469" ht="16.5" customHeight="1">
      <c r="G469" s="62"/>
      <c r="H469" s="21"/>
      <c r="I469" s="14"/>
      <c r="N469" s="24"/>
      <c r="O469" s="24"/>
      <c r="P469" s="24"/>
    </row>
    <row r="470" ht="16.5" customHeight="1">
      <c r="G470" s="62"/>
      <c r="H470" s="21"/>
      <c r="I470" s="14"/>
      <c r="N470" s="24"/>
      <c r="O470" s="24"/>
      <c r="P470" s="24"/>
    </row>
    <row r="471" ht="16.5" customHeight="1">
      <c r="G471" s="62"/>
      <c r="H471" s="21"/>
      <c r="I471" s="14"/>
      <c r="N471" s="24"/>
      <c r="O471" s="24"/>
      <c r="P471" s="24"/>
    </row>
    <row r="472" ht="16.5" customHeight="1">
      <c r="G472" s="62"/>
      <c r="H472" s="21"/>
      <c r="I472" s="14"/>
      <c r="N472" s="24"/>
      <c r="O472" s="24"/>
      <c r="P472" s="24"/>
    </row>
    <row r="473" ht="16.5" customHeight="1">
      <c r="G473" s="62"/>
      <c r="H473" s="21"/>
      <c r="I473" s="14"/>
      <c r="N473" s="24"/>
      <c r="O473" s="24"/>
      <c r="P473" s="24"/>
    </row>
    <row r="474" ht="16.5" customHeight="1">
      <c r="G474" s="62"/>
      <c r="H474" s="21"/>
      <c r="I474" s="14"/>
      <c r="N474" s="24"/>
      <c r="O474" s="24"/>
      <c r="P474" s="24"/>
    </row>
    <row r="475" ht="16.5" customHeight="1">
      <c r="G475" s="62"/>
      <c r="H475" s="21"/>
      <c r="I475" s="14"/>
      <c r="N475" s="24"/>
      <c r="O475" s="24"/>
      <c r="P475" s="24"/>
    </row>
    <row r="476" ht="16.5" customHeight="1">
      <c r="G476" s="62"/>
      <c r="H476" s="21"/>
      <c r="I476" s="14"/>
      <c r="N476" s="24"/>
      <c r="O476" s="24"/>
      <c r="P476" s="24"/>
    </row>
    <row r="477" ht="16.5" customHeight="1">
      <c r="G477" s="62"/>
      <c r="H477" s="21"/>
      <c r="I477" s="14"/>
      <c r="N477" s="24"/>
      <c r="O477" s="24"/>
      <c r="P477" s="24"/>
    </row>
    <row r="478" ht="16.5" customHeight="1">
      <c r="G478" s="62"/>
      <c r="H478" s="21"/>
      <c r="I478" s="14"/>
      <c r="N478" s="24"/>
      <c r="O478" s="24"/>
      <c r="P478" s="24"/>
    </row>
    <row r="479" ht="16.5" customHeight="1">
      <c r="G479" s="62"/>
      <c r="H479" s="21"/>
      <c r="I479" s="14"/>
      <c r="N479" s="24"/>
      <c r="O479" s="24"/>
      <c r="P479" s="24"/>
    </row>
    <row r="480" ht="16.5" customHeight="1">
      <c r="G480" s="62"/>
      <c r="H480" s="21"/>
      <c r="I480" s="14"/>
      <c r="N480" s="24"/>
      <c r="O480" s="24"/>
      <c r="P480" s="24"/>
    </row>
    <row r="481" ht="16.5" customHeight="1">
      <c r="G481" s="62"/>
      <c r="H481" s="21"/>
      <c r="I481" s="14"/>
      <c r="N481" s="24"/>
      <c r="O481" s="24"/>
      <c r="P481" s="24"/>
    </row>
    <row r="482" ht="16.5" customHeight="1">
      <c r="G482" s="62"/>
      <c r="H482" s="21"/>
      <c r="I482" s="14"/>
      <c r="N482" s="24"/>
      <c r="O482" s="24"/>
      <c r="P482" s="24"/>
    </row>
    <row r="483" ht="16.5" customHeight="1">
      <c r="G483" s="62"/>
      <c r="H483" s="21"/>
      <c r="I483" s="14"/>
      <c r="N483" s="24"/>
      <c r="O483" s="24"/>
      <c r="P483" s="24"/>
    </row>
    <row r="484" ht="16.5" customHeight="1">
      <c r="G484" s="62"/>
      <c r="H484" s="21"/>
      <c r="I484" s="14"/>
      <c r="N484" s="24"/>
      <c r="O484" s="24"/>
      <c r="P484" s="24"/>
    </row>
    <row r="485" ht="16.5" customHeight="1">
      <c r="G485" s="62"/>
      <c r="H485" s="21"/>
      <c r="I485" s="14"/>
      <c r="N485" s="24"/>
      <c r="O485" s="24"/>
      <c r="P485" s="24"/>
    </row>
    <row r="486" ht="16.5" customHeight="1">
      <c r="G486" s="62"/>
      <c r="H486" s="21"/>
      <c r="I486" s="14"/>
      <c r="N486" s="24"/>
      <c r="O486" s="24"/>
      <c r="P486" s="24"/>
    </row>
    <row r="487" ht="16.5" customHeight="1">
      <c r="G487" s="62"/>
      <c r="H487" s="21"/>
      <c r="I487" s="14"/>
      <c r="N487" s="24"/>
      <c r="O487" s="24"/>
      <c r="P487" s="24"/>
    </row>
    <row r="488" ht="16.5" customHeight="1">
      <c r="G488" s="62"/>
      <c r="H488" s="21"/>
      <c r="I488" s="14"/>
      <c r="N488" s="24"/>
      <c r="O488" s="24"/>
      <c r="P488" s="24"/>
    </row>
    <row r="489" ht="16.5" customHeight="1">
      <c r="G489" s="62"/>
      <c r="H489" s="21"/>
      <c r="I489" s="14"/>
      <c r="N489" s="24"/>
      <c r="O489" s="24"/>
      <c r="P489" s="24"/>
    </row>
    <row r="490" ht="16.5" customHeight="1">
      <c r="G490" s="62"/>
      <c r="H490" s="21"/>
      <c r="I490" s="14"/>
      <c r="N490" s="24"/>
      <c r="O490" s="24"/>
      <c r="P490" s="24"/>
    </row>
    <row r="491" ht="16.5" customHeight="1">
      <c r="G491" s="62"/>
      <c r="H491" s="21"/>
      <c r="I491" s="14"/>
      <c r="N491" s="24"/>
      <c r="O491" s="24"/>
      <c r="P491" s="24"/>
    </row>
    <row r="492" ht="16.5" customHeight="1">
      <c r="G492" s="62"/>
      <c r="H492" s="21"/>
      <c r="I492" s="14"/>
      <c r="N492" s="24"/>
      <c r="O492" s="24"/>
      <c r="P492" s="24"/>
    </row>
    <row r="493" ht="16.5" customHeight="1">
      <c r="G493" s="62"/>
      <c r="H493" s="21"/>
      <c r="I493" s="14"/>
      <c r="N493" s="24"/>
      <c r="O493" s="24"/>
      <c r="P493" s="24"/>
    </row>
    <row r="494" ht="16.5" customHeight="1">
      <c r="G494" s="62"/>
      <c r="H494" s="21"/>
      <c r="I494" s="14"/>
      <c r="N494" s="24"/>
      <c r="O494" s="24"/>
      <c r="P494" s="24"/>
    </row>
    <row r="495" ht="16.5" customHeight="1">
      <c r="G495" s="62"/>
      <c r="H495" s="21"/>
      <c r="I495" s="14"/>
      <c r="N495" s="24"/>
      <c r="O495" s="24"/>
      <c r="P495" s="24"/>
    </row>
    <row r="496" ht="16.5" customHeight="1">
      <c r="G496" s="62"/>
      <c r="H496" s="21"/>
      <c r="I496" s="14"/>
      <c r="N496" s="24"/>
      <c r="O496" s="24"/>
      <c r="P496" s="24"/>
    </row>
    <row r="497" ht="16.5" customHeight="1">
      <c r="G497" s="62"/>
      <c r="H497" s="21"/>
      <c r="I497" s="14"/>
      <c r="N497" s="24"/>
      <c r="O497" s="24"/>
      <c r="P497" s="24"/>
    </row>
    <row r="498" ht="16.5" customHeight="1">
      <c r="G498" s="62"/>
      <c r="H498" s="21"/>
      <c r="I498" s="14"/>
      <c r="N498" s="24"/>
      <c r="O498" s="24"/>
      <c r="P498" s="24"/>
    </row>
    <row r="499" ht="16.5" customHeight="1">
      <c r="G499" s="62"/>
      <c r="H499" s="21"/>
      <c r="I499" s="14"/>
      <c r="N499" s="24"/>
      <c r="O499" s="24"/>
      <c r="P499" s="24"/>
    </row>
    <row r="500" ht="16.5" customHeight="1">
      <c r="G500" s="62"/>
      <c r="H500" s="21"/>
      <c r="I500" s="14"/>
      <c r="N500" s="24"/>
      <c r="O500" s="24"/>
      <c r="P500" s="24"/>
    </row>
    <row r="501" ht="16.5" customHeight="1">
      <c r="G501" s="62"/>
      <c r="H501" s="21"/>
      <c r="I501" s="14"/>
      <c r="N501" s="24"/>
      <c r="O501" s="24"/>
      <c r="P501" s="24"/>
    </row>
    <row r="502" ht="16.5" customHeight="1">
      <c r="G502" s="62"/>
      <c r="H502" s="21"/>
      <c r="I502" s="14"/>
      <c r="N502" s="24"/>
      <c r="O502" s="24"/>
      <c r="P502" s="24"/>
    </row>
    <row r="503" ht="16.5" customHeight="1">
      <c r="G503" s="62"/>
      <c r="H503" s="21"/>
      <c r="I503" s="14"/>
      <c r="N503" s="24"/>
      <c r="O503" s="24"/>
      <c r="P503" s="24"/>
    </row>
    <row r="504" ht="16.5" customHeight="1">
      <c r="G504" s="62"/>
      <c r="H504" s="21"/>
      <c r="I504" s="14"/>
      <c r="N504" s="24"/>
      <c r="O504" s="24"/>
      <c r="P504" s="24"/>
    </row>
    <row r="505" ht="16.5" customHeight="1">
      <c r="G505" s="62"/>
      <c r="H505" s="21"/>
      <c r="I505" s="14"/>
      <c r="N505" s="24"/>
      <c r="O505" s="24"/>
      <c r="P505" s="24"/>
    </row>
    <row r="506" ht="16.5" customHeight="1">
      <c r="G506" s="62"/>
      <c r="H506" s="21"/>
      <c r="I506" s="14"/>
      <c r="N506" s="24"/>
      <c r="O506" s="24"/>
      <c r="P506" s="24"/>
    </row>
    <row r="507" ht="16.5" customHeight="1">
      <c r="G507" s="62"/>
      <c r="H507" s="21"/>
      <c r="I507" s="14"/>
      <c r="N507" s="24"/>
      <c r="O507" s="24"/>
      <c r="P507" s="24"/>
    </row>
    <row r="508" ht="16.5" customHeight="1">
      <c r="G508" s="62"/>
      <c r="H508" s="21"/>
      <c r="I508" s="14"/>
      <c r="N508" s="24"/>
      <c r="O508" s="24"/>
      <c r="P508" s="24"/>
    </row>
    <row r="509" ht="16.5" customHeight="1">
      <c r="G509" s="62"/>
      <c r="H509" s="21"/>
      <c r="I509" s="14"/>
      <c r="N509" s="24"/>
      <c r="O509" s="24"/>
      <c r="P509" s="24"/>
    </row>
    <row r="510" ht="16.5" customHeight="1">
      <c r="G510" s="62"/>
      <c r="H510" s="21"/>
      <c r="I510" s="14"/>
      <c r="N510" s="24"/>
      <c r="O510" s="24"/>
      <c r="P510" s="24"/>
    </row>
    <row r="511" ht="16.5" customHeight="1">
      <c r="G511" s="62"/>
      <c r="H511" s="21"/>
      <c r="I511" s="14"/>
      <c r="N511" s="24"/>
      <c r="O511" s="24"/>
      <c r="P511" s="24"/>
    </row>
    <row r="512" ht="16.5" customHeight="1">
      <c r="G512" s="62"/>
      <c r="H512" s="21"/>
      <c r="I512" s="14"/>
      <c r="N512" s="24"/>
      <c r="O512" s="24"/>
      <c r="P512" s="24"/>
    </row>
    <row r="513" ht="16.5" customHeight="1">
      <c r="G513" s="62"/>
      <c r="H513" s="21"/>
      <c r="I513" s="14"/>
      <c r="N513" s="24"/>
      <c r="O513" s="24"/>
      <c r="P513" s="24"/>
    </row>
    <row r="514" ht="16.5" customHeight="1">
      <c r="G514" s="62"/>
      <c r="H514" s="21"/>
      <c r="I514" s="14"/>
      <c r="N514" s="24"/>
      <c r="O514" s="24"/>
      <c r="P514" s="24"/>
    </row>
    <row r="515" ht="16.5" customHeight="1">
      <c r="G515" s="62"/>
      <c r="H515" s="21"/>
      <c r="I515" s="14"/>
      <c r="N515" s="24"/>
      <c r="O515" s="24"/>
      <c r="P515" s="24"/>
    </row>
    <row r="516" ht="16.5" customHeight="1">
      <c r="G516" s="62"/>
      <c r="H516" s="21"/>
      <c r="I516" s="14"/>
      <c r="N516" s="24"/>
      <c r="O516" s="24"/>
      <c r="P516" s="24"/>
    </row>
    <row r="517" ht="16.5" customHeight="1">
      <c r="G517" s="62"/>
      <c r="H517" s="21"/>
      <c r="I517" s="14"/>
      <c r="N517" s="24"/>
      <c r="O517" s="24"/>
      <c r="P517" s="24"/>
    </row>
    <row r="518" ht="16.5" customHeight="1">
      <c r="G518" s="62"/>
      <c r="H518" s="21"/>
      <c r="I518" s="14"/>
      <c r="N518" s="24"/>
      <c r="O518" s="24"/>
      <c r="P518" s="24"/>
    </row>
    <row r="519" ht="16.5" customHeight="1">
      <c r="G519" s="62"/>
      <c r="H519" s="21"/>
      <c r="I519" s="14"/>
      <c r="N519" s="24"/>
      <c r="O519" s="24"/>
      <c r="P519" s="24"/>
    </row>
    <row r="520" ht="16.5" customHeight="1">
      <c r="G520" s="62"/>
      <c r="H520" s="21"/>
      <c r="I520" s="14"/>
      <c r="N520" s="24"/>
      <c r="O520" s="24"/>
      <c r="P520" s="24"/>
    </row>
    <row r="521" ht="16.5" customHeight="1">
      <c r="G521" s="62"/>
      <c r="H521" s="21"/>
      <c r="I521" s="14"/>
      <c r="N521" s="24"/>
      <c r="O521" s="24"/>
      <c r="P521" s="24"/>
    </row>
    <row r="522" ht="16.5" customHeight="1">
      <c r="G522" s="62"/>
      <c r="H522" s="21"/>
      <c r="I522" s="14"/>
      <c r="N522" s="24"/>
      <c r="O522" s="24"/>
      <c r="P522" s="24"/>
    </row>
    <row r="523" ht="16.5" customHeight="1">
      <c r="G523" s="62"/>
      <c r="H523" s="21"/>
      <c r="I523" s="14"/>
      <c r="N523" s="24"/>
      <c r="O523" s="24"/>
      <c r="P523" s="24"/>
    </row>
    <row r="524" ht="16.5" customHeight="1">
      <c r="G524" s="62"/>
      <c r="H524" s="21"/>
      <c r="I524" s="14"/>
      <c r="N524" s="24"/>
      <c r="O524" s="24"/>
      <c r="P524" s="24"/>
    </row>
    <row r="525" ht="16.5" customHeight="1">
      <c r="G525" s="62"/>
      <c r="H525" s="21"/>
      <c r="I525" s="14"/>
      <c r="N525" s="24"/>
      <c r="O525" s="24"/>
      <c r="P525" s="24"/>
    </row>
    <row r="526" ht="16.5" customHeight="1">
      <c r="G526" s="62"/>
      <c r="H526" s="21"/>
      <c r="I526" s="14"/>
      <c r="N526" s="24"/>
      <c r="O526" s="24"/>
      <c r="P526" s="24"/>
    </row>
    <row r="527" ht="16.5" customHeight="1">
      <c r="G527" s="62"/>
      <c r="H527" s="21"/>
      <c r="I527" s="14"/>
      <c r="N527" s="24"/>
      <c r="O527" s="24"/>
      <c r="P527" s="24"/>
    </row>
    <row r="528" ht="16.5" customHeight="1">
      <c r="G528" s="62"/>
      <c r="H528" s="21"/>
      <c r="I528" s="14"/>
      <c r="N528" s="24"/>
      <c r="O528" s="24"/>
      <c r="P528" s="24"/>
    </row>
    <row r="529" ht="16.5" customHeight="1">
      <c r="G529" s="62"/>
      <c r="H529" s="21"/>
      <c r="I529" s="14"/>
      <c r="N529" s="24"/>
      <c r="O529" s="24"/>
      <c r="P529" s="24"/>
    </row>
    <row r="530" ht="16.5" customHeight="1">
      <c r="G530" s="62"/>
      <c r="H530" s="21"/>
      <c r="I530" s="14"/>
      <c r="N530" s="24"/>
      <c r="O530" s="24"/>
      <c r="P530" s="24"/>
    </row>
    <row r="531" ht="16.5" customHeight="1">
      <c r="G531" s="62"/>
      <c r="H531" s="21"/>
      <c r="I531" s="14"/>
      <c r="N531" s="24"/>
      <c r="O531" s="24"/>
      <c r="P531" s="24"/>
    </row>
    <row r="532" ht="16.5" customHeight="1">
      <c r="G532" s="62"/>
      <c r="H532" s="21"/>
      <c r="I532" s="14"/>
      <c r="N532" s="24"/>
      <c r="O532" s="24"/>
      <c r="P532" s="24"/>
    </row>
    <row r="533" ht="16.5" customHeight="1">
      <c r="G533" s="62"/>
      <c r="H533" s="21"/>
      <c r="I533" s="14"/>
      <c r="N533" s="24"/>
      <c r="O533" s="24"/>
      <c r="P533" s="24"/>
    </row>
    <row r="534" ht="16.5" customHeight="1">
      <c r="G534" s="62"/>
      <c r="H534" s="21"/>
      <c r="I534" s="14"/>
      <c r="N534" s="24"/>
      <c r="O534" s="24"/>
      <c r="P534" s="24"/>
    </row>
    <row r="535" ht="16.5" customHeight="1">
      <c r="G535" s="62"/>
      <c r="H535" s="21"/>
      <c r="I535" s="14"/>
      <c r="N535" s="24"/>
      <c r="O535" s="24"/>
      <c r="P535" s="24"/>
    </row>
    <row r="536" ht="16.5" customHeight="1">
      <c r="G536" s="62"/>
      <c r="H536" s="21"/>
      <c r="I536" s="14"/>
      <c r="N536" s="24"/>
      <c r="O536" s="24"/>
      <c r="P536" s="24"/>
    </row>
    <row r="537" ht="16.5" customHeight="1">
      <c r="G537" s="62"/>
      <c r="H537" s="21"/>
      <c r="I537" s="14"/>
      <c r="N537" s="24"/>
      <c r="O537" s="24"/>
      <c r="P537" s="24"/>
    </row>
    <row r="538" ht="16.5" customHeight="1">
      <c r="G538" s="62"/>
      <c r="H538" s="21"/>
      <c r="I538" s="14"/>
      <c r="N538" s="24"/>
      <c r="O538" s="24"/>
      <c r="P538" s="24"/>
    </row>
    <row r="539" ht="16.5" customHeight="1">
      <c r="G539" s="62"/>
      <c r="H539" s="21"/>
      <c r="I539" s="14"/>
      <c r="N539" s="24"/>
      <c r="O539" s="24"/>
      <c r="P539" s="24"/>
    </row>
    <row r="540" ht="16.5" customHeight="1">
      <c r="G540" s="62"/>
      <c r="H540" s="21"/>
      <c r="I540" s="14"/>
      <c r="N540" s="24"/>
      <c r="O540" s="24"/>
      <c r="P540" s="24"/>
    </row>
    <row r="541" ht="16.5" customHeight="1">
      <c r="G541" s="62"/>
      <c r="H541" s="21"/>
      <c r="I541" s="14"/>
      <c r="N541" s="24"/>
      <c r="O541" s="24"/>
      <c r="P541" s="24"/>
    </row>
    <row r="542" ht="16.5" customHeight="1">
      <c r="G542" s="62"/>
      <c r="H542" s="21"/>
      <c r="I542" s="14"/>
      <c r="N542" s="24"/>
      <c r="O542" s="24"/>
      <c r="P542" s="24"/>
    </row>
    <row r="543" ht="16.5" customHeight="1">
      <c r="G543" s="62"/>
      <c r="H543" s="21"/>
      <c r="I543" s="14"/>
      <c r="N543" s="24"/>
      <c r="O543" s="24"/>
      <c r="P543" s="24"/>
    </row>
    <row r="544" ht="16.5" customHeight="1">
      <c r="G544" s="62"/>
      <c r="H544" s="21"/>
      <c r="I544" s="14"/>
      <c r="N544" s="24"/>
      <c r="O544" s="24"/>
      <c r="P544" s="24"/>
    </row>
    <row r="545" ht="16.5" customHeight="1">
      <c r="G545" s="62"/>
      <c r="H545" s="21"/>
      <c r="I545" s="14"/>
      <c r="N545" s="24"/>
      <c r="O545" s="24"/>
      <c r="P545" s="24"/>
    </row>
    <row r="546" ht="16.5" customHeight="1">
      <c r="G546" s="62"/>
      <c r="H546" s="21"/>
      <c r="I546" s="14"/>
      <c r="N546" s="24"/>
      <c r="O546" s="24"/>
      <c r="P546" s="24"/>
    </row>
    <row r="547" ht="16.5" customHeight="1">
      <c r="G547" s="62"/>
      <c r="H547" s="21"/>
      <c r="I547" s="14"/>
      <c r="N547" s="24"/>
      <c r="O547" s="24"/>
      <c r="P547" s="24"/>
    </row>
    <row r="548" ht="16.5" customHeight="1">
      <c r="G548" s="62"/>
      <c r="H548" s="21"/>
      <c r="I548" s="14"/>
      <c r="N548" s="24"/>
      <c r="O548" s="24"/>
      <c r="P548" s="24"/>
    </row>
    <row r="549" ht="16.5" customHeight="1">
      <c r="G549" s="62"/>
      <c r="H549" s="21"/>
      <c r="I549" s="14"/>
      <c r="N549" s="24"/>
      <c r="O549" s="24"/>
      <c r="P549" s="24"/>
    </row>
    <row r="550" ht="16.5" customHeight="1">
      <c r="G550" s="62"/>
      <c r="H550" s="21"/>
      <c r="I550" s="14"/>
      <c r="N550" s="24"/>
      <c r="O550" s="24"/>
      <c r="P550" s="24"/>
    </row>
    <row r="551" ht="16.5" customHeight="1">
      <c r="G551" s="62"/>
      <c r="H551" s="21"/>
      <c r="I551" s="14"/>
      <c r="N551" s="24"/>
      <c r="O551" s="24"/>
      <c r="P551" s="24"/>
    </row>
    <row r="552" ht="16.5" customHeight="1">
      <c r="G552" s="62"/>
      <c r="H552" s="21"/>
      <c r="I552" s="14"/>
      <c r="N552" s="24"/>
      <c r="O552" s="24"/>
      <c r="P552" s="24"/>
    </row>
    <row r="553" ht="16.5" customHeight="1">
      <c r="G553" s="62"/>
      <c r="H553" s="21"/>
      <c r="I553" s="14"/>
      <c r="N553" s="24"/>
      <c r="O553" s="24"/>
      <c r="P553" s="24"/>
    </row>
    <row r="554" ht="16.5" customHeight="1">
      <c r="G554" s="62"/>
      <c r="H554" s="21"/>
      <c r="I554" s="14"/>
      <c r="N554" s="24"/>
      <c r="O554" s="24"/>
      <c r="P554" s="24"/>
    </row>
    <row r="555" ht="16.5" customHeight="1">
      <c r="G555" s="62"/>
      <c r="H555" s="21"/>
      <c r="I555" s="14"/>
      <c r="N555" s="24"/>
      <c r="O555" s="24"/>
      <c r="P555" s="24"/>
    </row>
    <row r="556" ht="16.5" customHeight="1">
      <c r="G556" s="62"/>
      <c r="H556" s="21"/>
      <c r="I556" s="14"/>
      <c r="N556" s="24"/>
      <c r="O556" s="24"/>
      <c r="P556" s="24"/>
    </row>
    <row r="557" ht="16.5" customHeight="1">
      <c r="G557" s="62"/>
      <c r="H557" s="21"/>
      <c r="I557" s="14"/>
      <c r="N557" s="24"/>
      <c r="O557" s="24"/>
      <c r="P557" s="24"/>
    </row>
    <row r="558" ht="16.5" customHeight="1">
      <c r="G558" s="62"/>
      <c r="H558" s="21"/>
      <c r="I558" s="14"/>
      <c r="N558" s="24"/>
      <c r="O558" s="24"/>
      <c r="P558" s="24"/>
    </row>
    <row r="559" ht="16.5" customHeight="1">
      <c r="G559" s="62"/>
      <c r="H559" s="21"/>
      <c r="I559" s="14"/>
      <c r="N559" s="24"/>
      <c r="O559" s="24"/>
      <c r="P559" s="24"/>
    </row>
    <row r="560" ht="16.5" customHeight="1">
      <c r="G560" s="62"/>
      <c r="H560" s="21"/>
      <c r="I560" s="14"/>
      <c r="N560" s="24"/>
      <c r="O560" s="24"/>
      <c r="P560" s="24"/>
    </row>
    <row r="561" ht="16.5" customHeight="1">
      <c r="G561" s="62"/>
      <c r="H561" s="21"/>
      <c r="I561" s="14"/>
      <c r="N561" s="24"/>
      <c r="O561" s="24"/>
      <c r="P561" s="24"/>
    </row>
    <row r="562" ht="16.5" customHeight="1">
      <c r="G562" s="62"/>
      <c r="H562" s="21"/>
      <c r="I562" s="14"/>
      <c r="N562" s="24"/>
      <c r="O562" s="24"/>
      <c r="P562" s="24"/>
    </row>
    <row r="563" ht="16.5" customHeight="1">
      <c r="G563" s="62"/>
      <c r="H563" s="21"/>
      <c r="I563" s="14"/>
      <c r="N563" s="24"/>
      <c r="O563" s="24"/>
      <c r="P563" s="24"/>
    </row>
    <row r="564" ht="16.5" customHeight="1">
      <c r="G564" s="62"/>
      <c r="H564" s="21"/>
      <c r="I564" s="14"/>
      <c r="N564" s="24"/>
      <c r="O564" s="24"/>
      <c r="P564" s="24"/>
    </row>
    <row r="565" ht="16.5" customHeight="1">
      <c r="G565" s="62"/>
      <c r="H565" s="21"/>
      <c r="I565" s="14"/>
      <c r="N565" s="24"/>
      <c r="O565" s="24"/>
      <c r="P565" s="24"/>
    </row>
    <row r="566" ht="16.5" customHeight="1">
      <c r="G566" s="62"/>
      <c r="H566" s="21"/>
      <c r="I566" s="14"/>
      <c r="N566" s="24"/>
      <c r="O566" s="24"/>
      <c r="P566" s="24"/>
    </row>
    <row r="567" ht="16.5" customHeight="1">
      <c r="G567" s="62"/>
      <c r="H567" s="21"/>
      <c r="I567" s="14"/>
      <c r="N567" s="24"/>
      <c r="O567" s="24"/>
      <c r="P567" s="24"/>
    </row>
    <row r="568" ht="16.5" customHeight="1">
      <c r="G568" s="62"/>
      <c r="H568" s="21"/>
      <c r="I568" s="14"/>
      <c r="N568" s="24"/>
      <c r="O568" s="24"/>
      <c r="P568" s="24"/>
    </row>
    <row r="569" ht="16.5" customHeight="1">
      <c r="G569" s="62"/>
      <c r="H569" s="21"/>
      <c r="I569" s="14"/>
      <c r="N569" s="24"/>
      <c r="O569" s="24"/>
      <c r="P569" s="24"/>
    </row>
    <row r="570" ht="16.5" customHeight="1">
      <c r="G570" s="62"/>
      <c r="H570" s="21"/>
      <c r="I570" s="14"/>
      <c r="N570" s="24"/>
      <c r="O570" s="24"/>
      <c r="P570" s="24"/>
    </row>
    <row r="571" ht="16.5" customHeight="1">
      <c r="G571" s="62"/>
      <c r="H571" s="21"/>
      <c r="I571" s="14"/>
      <c r="N571" s="24"/>
      <c r="O571" s="24"/>
      <c r="P571" s="24"/>
    </row>
    <row r="572" ht="16.5" customHeight="1">
      <c r="G572" s="62"/>
      <c r="H572" s="21"/>
      <c r="I572" s="14"/>
      <c r="N572" s="24"/>
      <c r="O572" s="24"/>
      <c r="P572" s="24"/>
    </row>
    <row r="573" ht="16.5" customHeight="1">
      <c r="G573" s="62"/>
      <c r="H573" s="21"/>
      <c r="I573" s="14"/>
      <c r="N573" s="24"/>
      <c r="O573" s="24"/>
      <c r="P573" s="24"/>
    </row>
    <row r="574" ht="16.5" customHeight="1">
      <c r="G574" s="62"/>
      <c r="H574" s="21"/>
      <c r="I574" s="14"/>
      <c r="N574" s="24"/>
      <c r="O574" s="24"/>
      <c r="P574" s="24"/>
    </row>
    <row r="575" ht="16.5" customHeight="1">
      <c r="G575" s="62"/>
      <c r="H575" s="21"/>
      <c r="I575" s="14"/>
      <c r="N575" s="24"/>
      <c r="O575" s="24"/>
      <c r="P575" s="24"/>
    </row>
    <row r="576" ht="16.5" customHeight="1">
      <c r="G576" s="62"/>
      <c r="H576" s="21"/>
      <c r="I576" s="14"/>
      <c r="N576" s="24"/>
      <c r="O576" s="24"/>
      <c r="P576" s="24"/>
    </row>
    <row r="577" ht="16.5" customHeight="1">
      <c r="G577" s="62"/>
      <c r="H577" s="21"/>
      <c r="I577" s="14"/>
      <c r="N577" s="24"/>
      <c r="O577" s="24"/>
      <c r="P577" s="24"/>
    </row>
    <row r="578" ht="16.5" customHeight="1">
      <c r="G578" s="62"/>
      <c r="H578" s="21"/>
      <c r="I578" s="14"/>
      <c r="N578" s="24"/>
      <c r="O578" s="24"/>
      <c r="P578" s="24"/>
    </row>
    <row r="579" ht="16.5" customHeight="1">
      <c r="G579" s="62"/>
      <c r="H579" s="21"/>
      <c r="I579" s="14"/>
      <c r="N579" s="24"/>
      <c r="O579" s="24"/>
      <c r="P579" s="24"/>
    </row>
    <row r="580" ht="16.5" customHeight="1">
      <c r="G580" s="62"/>
      <c r="H580" s="21"/>
      <c r="I580" s="14"/>
      <c r="N580" s="24"/>
      <c r="O580" s="24"/>
      <c r="P580" s="24"/>
    </row>
    <row r="581" ht="16.5" customHeight="1">
      <c r="G581" s="62"/>
      <c r="H581" s="21"/>
      <c r="I581" s="14"/>
      <c r="N581" s="24"/>
      <c r="O581" s="24"/>
      <c r="P581" s="24"/>
    </row>
    <row r="582" ht="16.5" customHeight="1">
      <c r="G582" s="62"/>
      <c r="H582" s="21"/>
      <c r="I582" s="14"/>
      <c r="N582" s="24"/>
      <c r="O582" s="24"/>
      <c r="P582" s="24"/>
    </row>
    <row r="583" ht="16.5" customHeight="1">
      <c r="G583" s="62"/>
      <c r="H583" s="21"/>
      <c r="I583" s="14"/>
      <c r="N583" s="24"/>
      <c r="O583" s="24"/>
      <c r="P583" s="24"/>
    </row>
    <row r="584" ht="16.5" customHeight="1">
      <c r="G584" s="62"/>
      <c r="H584" s="21"/>
      <c r="I584" s="14"/>
      <c r="N584" s="24"/>
      <c r="O584" s="24"/>
      <c r="P584" s="24"/>
    </row>
    <row r="585" ht="16.5" customHeight="1">
      <c r="G585" s="62"/>
      <c r="H585" s="21"/>
      <c r="I585" s="14"/>
      <c r="N585" s="24"/>
      <c r="O585" s="24"/>
      <c r="P585" s="24"/>
    </row>
    <row r="586" ht="16.5" customHeight="1">
      <c r="G586" s="62"/>
      <c r="H586" s="21"/>
      <c r="I586" s="14"/>
      <c r="N586" s="24"/>
      <c r="O586" s="24"/>
      <c r="P586" s="24"/>
    </row>
    <row r="587" ht="16.5" customHeight="1">
      <c r="G587" s="62"/>
      <c r="H587" s="21"/>
      <c r="I587" s="14"/>
      <c r="N587" s="24"/>
      <c r="O587" s="24"/>
      <c r="P587" s="24"/>
    </row>
    <row r="588" ht="16.5" customHeight="1">
      <c r="G588" s="62"/>
      <c r="H588" s="21"/>
      <c r="I588" s="14"/>
      <c r="N588" s="24"/>
      <c r="O588" s="24"/>
      <c r="P588" s="24"/>
    </row>
    <row r="589" ht="16.5" customHeight="1">
      <c r="G589" s="62"/>
      <c r="H589" s="21"/>
      <c r="I589" s="14"/>
      <c r="N589" s="24"/>
      <c r="O589" s="24"/>
      <c r="P589" s="24"/>
    </row>
    <row r="590" ht="16.5" customHeight="1">
      <c r="G590" s="62"/>
      <c r="H590" s="21"/>
      <c r="I590" s="14"/>
      <c r="N590" s="24"/>
      <c r="O590" s="24"/>
      <c r="P590" s="24"/>
    </row>
    <row r="591" ht="16.5" customHeight="1">
      <c r="G591" s="62"/>
      <c r="H591" s="21"/>
      <c r="I591" s="14"/>
      <c r="N591" s="24"/>
      <c r="O591" s="24"/>
      <c r="P591" s="24"/>
    </row>
    <row r="592" ht="16.5" customHeight="1">
      <c r="G592" s="62"/>
      <c r="H592" s="21"/>
      <c r="I592" s="14"/>
      <c r="N592" s="24"/>
      <c r="O592" s="24"/>
      <c r="P592" s="24"/>
    </row>
    <row r="593" ht="16.5" customHeight="1">
      <c r="G593" s="62"/>
      <c r="H593" s="21"/>
      <c r="I593" s="14"/>
      <c r="N593" s="24"/>
      <c r="O593" s="24"/>
      <c r="P593" s="24"/>
    </row>
    <row r="594" ht="16.5" customHeight="1">
      <c r="G594" s="62"/>
      <c r="H594" s="21"/>
      <c r="I594" s="14"/>
      <c r="N594" s="24"/>
      <c r="O594" s="24"/>
      <c r="P594" s="24"/>
    </row>
    <row r="595" ht="16.5" customHeight="1">
      <c r="G595" s="62"/>
      <c r="H595" s="21"/>
      <c r="I595" s="14"/>
      <c r="N595" s="24"/>
      <c r="O595" s="24"/>
      <c r="P595" s="24"/>
    </row>
    <row r="596" ht="16.5" customHeight="1">
      <c r="G596" s="62"/>
      <c r="H596" s="21"/>
      <c r="I596" s="14"/>
      <c r="N596" s="24"/>
      <c r="O596" s="24"/>
      <c r="P596" s="24"/>
    </row>
    <row r="597" ht="16.5" customHeight="1">
      <c r="G597" s="62"/>
      <c r="H597" s="21"/>
      <c r="I597" s="14"/>
      <c r="N597" s="24"/>
      <c r="O597" s="24"/>
      <c r="P597" s="24"/>
    </row>
    <row r="598" ht="16.5" customHeight="1">
      <c r="G598" s="62"/>
      <c r="H598" s="21"/>
      <c r="I598" s="14"/>
      <c r="N598" s="24"/>
      <c r="O598" s="24"/>
      <c r="P598" s="24"/>
    </row>
    <row r="599" ht="16.5" customHeight="1">
      <c r="G599" s="62"/>
      <c r="H599" s="21"/>
      <c r="I599" s="14"/>
      <c r="N599" s="24"/>
      <c r="O599" s="24"/>
      <c r="P599" s="24"/>
    </row>
    <row r="600" ht="16.5" customHeight="1">
      <c r="G600" s="62"/>
      <c r="H600" s="21"/>
      <c r="I600" s="14"/>
      <c r="N600" s="24"/>
      <c r="O600" s="24"/>
      <c r="P600" s="24"/>
    </row>
    <row r="601" ht="16.5" customHeight="1">
      <c r="G601" s="62"/>
      <c r="H601" s="21"/>
      <c r="I601" s="14"/>
      <c r="N601" s="24"/>
      <c r="O601" s="24"/>
      <c r="P601" s="24"/>
    </row>
    <row r="602" ht="16.5" customHeight="1">
      <c r="G602" s="62"/>
      <c r="H602" s="21"/>
      <c r="I602" s="14"/>
      <c r="N602" s="24"/>
      <c r="O602" s="24"/>
      <c r="P602" s="24"/>
    </row>
    <row r="603" ht="16.5" customHeight="1">
      <c r="G603" s="62"/>
      <c r="H603" s="21"/>
      <c r="I603" s="14"/>
      <c r="N603" s="24"/>
      <c r="O603" s="24"/>
      <c r="P603" s="24"/>
    </row>
    <row r="604" ht="16.5" customHeight="1">
      <c r="G604" s="62"/>
      <c r="H604" s="21"/>
      <c r="I604" s="14"/>
      <c r="N604" s="24"/>
      <c r="O604" s="24"/>
      <c r="P604" s="24"/>
    </row>
    <row r="605" ht="16.5" customHeight="1">
      <c r="G605" s="62"/>
      <c r="H605" s="21"/>
      <c r="I605" s="14"/>
      <c r="N605" s="24"/>
      <c r="O605" s="24"/>
      <c r="P605" s="24"/>
    </row>
    <row r="606" ht="16.5" customHeight="1">
      <c r="G606" s="62"/>
      <c r="H606" s="21"/>
      <c r="I606" s="14"/>
      <c r="N606" s="24"/>
      <c r="O606" s="24"/>
      <c r="P606" s="24"/>
    </row>
    <row r="607" ht="16.5" customHeight="1">
      <c r="G607" s="62"/>
      <c r="H607" s="21"/>
      <c r="I607" s="14"/>
      <c r="N607" s="24"/>
      <c r="O607" s="24"/>
      <c r="P607" s="24"/>
    </row>
    <row r="608" ht="16.5" customHeight="1">
      <c r="G608" s="62"/>
      <c r="H608" s="21"/>
      <c r="I608" s="14"/>
      <c r="N608" s="24"/>
      <c r="O608" s="24"/>
      <c r="P608" s="24"/>
    </row>
    <row r="609" ht="16.5" customHeight="1">
      <c r="G609" s="62"/>
      <c r="H609" s="21"/>
      <c r="I609" s="14"/>
      <c r="N609" s="24"/>
      <c r="O609" s="24"/>
      <c r="P609" s="24"/>
    </row>
    <row r="610" ht="16.5" customHeight="1">
      <c r="G610" s="62"/>
      <c r="H610" s="21"/>
      <c r="I610" s="14"/>
      <c r="N610" s="24"/>
      <c r="O610" s="24"/>
      <c r="P610" s="24"/>
    </row>
    <row r="611" ht="16.5" customHeight="1">
      <c r="G611" s="62"/>
      <c r="H611" s="21"/>
      <c r="I611" s="14"/>
      <c r="N611" s="24"/>
      <c r="O611" s="24"/>
      <c r="P611" s="24"/>
    </row>
    <row r="612" ht="16.5" customHeight="1">
      <c r="G612" s="62"/>
      <c r="H612" s="21"/>
      <c r="I612" s="14"/>
      <c r="N612" s="24"/>
      <c r="O612" s="24"/>
      <c r="P612" s="24"/>
    </row>
    <row r="613" ht="16.5" customHeight="1">
      <c r="G613" s="62"/>
      <c r="H613" s="21"/>
      <c r="I613" s="14"/>
      <c r="N613" s="24"/>
      <c r="O613" s="24"/>
      <c r="P613" s="24"/>
    </row>
    <row r="614" ht="16.5" customHeight="1">
      <c r="G614" s="62"/>
      <c r="H614" s="21"/>
      <c r="I614" s="14"/>
      <c r="N614" s="24"/>
      <c r="O614" s="24"/>
      <c r="P614" s="24"/>
    </row>
    <row r="615" ht="16.5" customHeight="1">
      <c r="G615" s="62"/>
      <c r="H615" s="21"/>
      <c r="I615" s="14"/>
      <c r="N615" s="24"/>
      <c r="O615" s="24"/>
      <c r="P615" s="24"/>
    </row>
    <row r="616" ht="16.5" customHeight="1">
      <c r="G616" s="62"/>
      <c r="H616" s="21"/>
      <c r="I616" s="14"/>
      <c r="N616" s="24"/>
      <c r="O616" s="24"/>
      <c r="P616" s="24"/>
    </row>
    <row r="617" ht="16.5" customHeight="1">
      <c r="G617" s="62"/>
      <c r="H617" s="21"/>
      <c r="I617" s="14"/>
      <c r="N617" s="24"/>
      <c r="O617" s="24"/>
      <c r="P617" s="24"/>
    </row>
    <row r="618" ht="16.5" customHeight="1">
      <c r="G618" s="62"/>
      <c r="H618" s="21"/>
      <c r="I618" s="14"/>
      <c r="N618" s="24"/>
      <c r="O618" s="24"/>
      <c r="P618" s="24"/>
    </row>
    <row r="619" ht="16.5" customHeight="1">
      <c r="G619" s="62"/>
      <c r="H619" s="21"/>
      <c r="I619" s="14"/>
      <c r="N619" s="24"/>
      <c r="O619" s="24"/>
      <c r="P619" s="24"/>
    </row>
    <row r="620" ht="16.5" customHeight="1">
      <c r="G620" s="62"/>
      <c r="H620" s="21"/>
      <c r="I620" s="14"/>
      <c r="N620" s="24"/>
      <c r="O620" s="24"/>
      <c r="P620" s="24"/>
    </row>
    <row r="621" ht="16.5" customHeight="1">
      <c r="G621" s="62"/>
      <c r="H621" s="21"/>
      <c r="I621" s="14"/>
      <c r="N621" s="24"/>
      <c r="O621" s="24"/>
      <c r="P621" s="24"/>
    </row>
    <row r="622" ht="16.5" customHeight="1">
      <c r="G622" s="62"/>
      <c r="H622" s="21"/>
      <c r="I622" s="14"/>
      <c r="N622" s="24"/>
      <c r="O622" s="24"/>
      <c r="P622" s="24"/>
    </row>
    <row r="623" ht="16.5" customHeight="1">
      <c r="G623" s="62"/>
      <c r="H623" s="21"/>
      <c r="I623" s="14"/>
      <c r="N623" s="24"/>
      <c r="O623" s="24"/>
      <c r="P623" s="24"/>
    </row>
    <row r="624" ht="16.5" customHeight="1">
      <c r="G624" s="62"/>
      <c r="H624" s="21"/>
      <c r="I624" s="14"/>
      <c r="N624" s="24"/>
      <c r="O624" s="24"/>
      <c r="P624" s="24"/>
    </row>
    <row r="625" ht="16.5" customHeight="1">
      <c r="G625" s="62"/>
      <c r="H625" s="21"/>
      <c r="I625" s="14"/>
      <c r="N625" s="24"/>
      <c r="O625" s="24"/>
      <c r="P625" s="24"/>
    </row>
    <row r="626" ht="16.5" customHeight="1">
      <c r="G626" s="62"/>
      <c r="H626" s="21"/>
      <c r="I626" s="14"/>
      <c r="N626" s="24"/>
      <c r="O626" s="24"/>
      <c r="P626" s="24"/>
    </row>
    <row r="627" ht="16.5" customHeight="1">
      <c r="G627" s="62"/>
      <c r="H627" s="21"/>
      <c r="I627" s="14"/>
      <c r="N627" s="24"/>
      <c r="O627" s="24"/>
      <c r="P627" s="24"/>
    </row>
    <row r="628" ht="16.5" customHeight="1">
      <c r="G628" s="62"/>
      <c r="H628" s="21"/>
      <c r="I628" s="14"/>
      <c r="N628" s="24"/>
      <c r="O628" s="24"/>
      <c r="P628" s="24"/>
    </row>
    <row r="629" ht="16.5" customHeight="1">
      <c r="G629" s="62"/>
      <c r="H629" s="21"/>
      <c r="I629" s="14"/>
      <c r="N629" s="24"/>
      <c r="O629" s="24"/>
      <c r="P629" s="24"/>
    </row>
    <row r="630" ht="16.5" customHeight="1">
      <c r="G630" s="62"/>
      <c r="H630" s="21"/>
      <c r="I630" s="14"/>
      <c r="N630" s="24"/>
      <c r="O630" s="24"/>
      <c r="P630" s="24"/>
    </row>
    <row r="631" ht="16.5" customHeight="1">
      <c r="G631" s="62"/>
      <c r="H631" s="21"/>
      <c r="I631" s="14"/>
      <c r="N631" s="24"/>
      <c r="O631" s="24"/>
      <c r="P631" s="24"/>
    </row>
    <row r="632" ht="16.5" customHeight="1">
      <c r="G632" s="62"/>
      <c r="H632" s="21"/>
      <c r="I632" s="14"/>
      <c r="N632" s="24"/>
      <c r="O632" s="24"/>
      <c r="P632" s="24"/>
    </row>
    <row r="633" ht="16.5" customHeight="1">
      <c r="G633" s="62"/>
      <c r="H633" s="21"/>
      <c r="I633" s="14"/>
      <c r="N633" s="24"/>
      <c r="O633" s="24"/>
      <c r="P633" s="24"/>
    </row>
    <row r="634" ht="16.5" customHeight="1">
      <c r="G634" s="62"/>
      <c r="H634" s="21"/>
      <c r="I634" s="14"/>
      <c r="N634" s="24"/>
      <c r="O634" s="24"/>
      <c r="P634" s="24"/>
    </row>
    <row r="635" ht="16.5" customHeight="1">
      <c r="G635" s="62"/>
      <c r="H635" s="21"/>
      <c r="I635" s="14"/>
      <c r="N635" s="24"/>
      <c r="O635" s="24"/>
      <c r="P635" s="24"/>
    </row>
    <row r="636" ht="16.5" customHeight="1">
      <c r="G636" s="62"/>
      <c r="H636" s="21"/>
      <c r="I636" s="14"/>
      <c r="N636" s="24"/>
      <c r="O636" s="24"/>
      <c r="P636" s="24"/>
    </row>
    <row r="637" ht="16.5" customHeight="1">
      <c r="G637" s="62"/>
      <c r="H637" s="21"/>
      <c r="I637" s="14"/>
      <c r="N637" s="24"/>
      <c r="O637" s="24"/>
      <c r="P637" s="24"/>
    </row>
    <row r="638" ht="16.5" customHeight="1">
      <c r="G638" s="62"/>
      <c r="H638" s="21"/>
      <c r="I638" s="14"/>
      <c r="N638" s="24"/>
      <c r="O638" s="24"/>
      <c r="P638" s="24"/>
    </row>
    <row r="639" ht="16.5" customHeight="1">
      <c r="G639" s="62"/>
      <c r="H639" s="21"/>
      <c r="I639" s="14"/>
      <c r="N639" s="24"/>
      <c r="O639" s="24"/>
      <c r="P639" s="24"/>
    </row>
    <row r="640" ht="16.5" customHeight="1">
      <c r="G640" s="62"/>
      <c r="H640" s="21"/>
      <c r="I640" s="14"/>
      <c r="N640" s="24"/>
      <c r="O640" s="24"/>
      <c r="P640" s="24"/>
    </row>
    <row r="641" ht="16.5" customHeight="1">
      <c r="G641" s="62"/>
      <c r="H641" s="21"/>
      <c r="I641" s="14"/>
      <c r="N641" s="24"/>
      <c r="O641" s="24"/>
      <c r="P641" s="24"/>
    </row>
    <row r="642" ht="16.5" customHeight="1">
      <c r="G642" s="62"/>
      <c r="H642" s="21"/>
      <c r="I642" s="14"/>
      <c r="N642" s="24"/>
      <c r="O642" s="24"/>
      <c r="P642" s="24"/>
    </row>
    <row r="643" ht="16.5" customHeight="1">
      <c r="G643" s="62"/>
      <c r="H643" s="21"/>
      <c r="I643" s="14"/>
      <c r="N643" s="24"/>
      <c r="O643" s="24"/>
      <c r="P643" s="24"/>
    </row>
    <row r="644" ht="16.5" customHeight="1">
      <c r="G644" s="62"/>
      <c r="H644" s="21"/>
      <c r="I644" s="14"/>
      <c r="N644" s="24"/>
      <c r="O644" s="24"/>
      <c r="P644" s="24"/>
    </row>
    <row r="645" ht="16.5" customHeight="1">
      <c r="G645" s="62"/>
      <c r="H645" s="21"/>
      <c r="I645" s="14"/>
      <c r="N645" s="24"/>
      <c r="O645" s="24"/>
      <c r="P645" s="24"/>
    </row>
    <row r="646" ht="16.5" customHeight="1">
      <c r="G646" s="62"/>
      <c r="H646" s="21"/>
      <c r="I646" s="14"/>
      <c r="N646" s="24"/>
      <c r="O646" s="24"/>
      <c r="P646" s="24"/>
    </row>
    <row r="647" ht="16.5" customHeight="1">
      <c r="G647" s="62"/>
      <c r="H647" s="21"/>
      <c r="I647" s="14"/>
      <c r="N647" s="24"/>
      <c r="O647" s="24"/>
      <c r="P647" s="24"/>
    </row>
    <row r="648" ht="16.5" customHeight="1">
      <c r="G648" s="62"/>
      <c r="H648" s="21"/>
      <c r="I648" s="14"/>
      <c r="N648" s="24"/>
      <c r="O648" s="24"/>
      <c r="P648" s="24"/>
    </row>
    <row r="649" ht="16.5" customHeight="1">
      <c r="G649" s="62"/>
      <c r="H649" s="21"/>
      <c r="I649" s="14"/>
      <c r="N649" s="24"/>
      <c r="O649" s="24"/>
      <c r="P649" s="24"/>
    </row>
    <row r="650" ht="16.5" customHeight="1">
      <c r="G650" s="62"/>
      <c r="H650" s="21"/>
      <c r="I650" s="14"/>
      <c r="N650" s="24"/>
      <c r="O650" s="24"/>
      <c r="P650" s="24"/>
    </row>
    <row r="651" ht="16.5" customHeight="1">
      <c r="G651" s="62"/>
      <c r="H651" s="21"/>
      <c r="I651" s="14"/>
      <c r="N651" s="24"/>
      <c r="O651" s="24"/>
      <c r="P651" s="24"/>
    </row>
    <row r="652" ht="16.5" customHeight="1">
      <c r="G652" s="62"/>
      <c r="H652" s="21"/>
      <c r="I652" s="14"/>
      <c r="N652" s="24"/>
      <c r="O652" s="24"/>
      <c r="P652" s="24"/>
    </row>
    <row r="653" ht="16.5" customHeight="1">
      <c r="G653" s="62"/>
      <c r="H653" s="21"/>
      <c r="I653" s="14"/>
      <c r="N653" s="24"/>
      <c r="O653" s="24"/>
      <c r="P653" s="24"/>
    </row>
    <row r="654" ht="16.5" customHeight="1">
      <c r="G654" s="62"/>
      <c r="H654" s="21"/>
      <c r="I654" s="14"/>
      <c r="N654" s="24"/>
      <c r="O654" s="24"/>
      <c r="P654" s="24"/>
    </row>
    <row r="655" ht="16.5" customHeight="1">
      <c r="G655" s="62"/>
      <c r="H655" s="21"/>
      <c r="I655" s="14"/>
      <c r="N655" s="24"/>
      <c r="O655" s="24"/>
      <c r="P655" s="24"/>
    </row>
    <row r="656" ht="16.5" customHeight="1">
      <c r="G656" s="62"/>
      <c r="H656" s="21"/>
      <c r="I656" s="14"/>
      <c r="N656" s="24"/>
      <c r="O656" s="24"/>
      <c r="P656" s="24"/>
    </row>
    <row r="657" ht="16.5" customHeight="1">
      <c r="G657" s="62"/>
      <c r="H657" s="21"/>
      <c r="I657" s="14"/>
      <c r="N657" s="24"/>
      <c r="O657" s="24"/>
      <c r="P657" s="24"/>
    </row>
    <row r="658" ht="16.5" customHeight="1">
      <c r="G658" s="62"/>
      <c r="H658" s="21"/>
      <c r="I658" s="14"/>
      <c r="N658" s="24"/>
      <c r="O658" s="24"/>
      <c r="P658" s="24"/>
    </row>
    <row r="659" ht="16.5" customHeight="1">
      <c r="G659" s="62"/>
      <c r="H659" s="21"/>
      <c r="I659" s="14"/>
      <c r="N659" s="24"/>
      <c r="O659" s="24"/>
      <c r="P659" s="24"/>
    </row>
    <row r="660" ht="16.5" customHeight="1">
      <c r="G660" s="62"/>
      <c r="H660" s="21"/>
      <c r="I660" s="14"/>
      <c r="N660" s="24"/>
      <c r="O660" s="24"/>
      <c r="P660" s="24"/>
    </row>
    <row r="661" ht="16.5" customHeight="1">
      <c r="G661" s="62"/>
      <c r="H661" s="21"/>
      <c r="I661" s="14"/>
      <c r="N661" s="24"/>
      <c r="O661" s="24"/>
      <c r="P661" s="24"/>
    </row>
    <row r="662" ht="16.5" customHeight="1">
      <c r="G662" s="62"/>
      <c r="H662" s="21"/>
      <c r="I662" s="14"/>
      <c r="N662" s="24"/>
      <c r="O662" s="24"/>
      <c r="P662" s="24"/>
    </row>
    <row r="663" ht="16.5" customHeight="1">
      <c r="G663" s="62"/>
      <c r="H663" s="21"/>
      <c r="I663" s="14"/>
      <c r="N663" s="24"/>
      <c r="O663" s="24"/>
      <c r="P663" s="24"/>
    </row>
    <row r="664" ht="16.5" customHeight="1">
      <c r="G664" s="62"/>
      <c r="H664" s="21"/>
      <c r="I664" s="14"/>
      <c r="N664" s="24"/>
      <c r="O664" s="24"/>
      <c r="P664" s="24"/>
    </row>
    <row r="665" ht="16.5" customHeight="1">
      <c r="G665" s="62"/>
      <c r="H665" s="21"/>
      <c r="I665" s="14"/>
      <c r="N665" s="24"/>
      <c r="O665" s="24"/>
      <c r="P665" s="24"/>
    </row>
    <row r="666" ht="16.5" customHeight="1">
      <c r="G666" s="62"/>
      <c r="H666" s="21"/>
      <c r="I666" s="14"/>
      <c r="N666" s="24"/>
      <c r="O666" s="24"/>
      <c r="P666" s="24"/>
    </row>
    <row r="667" ht="16.5" customHeight="1">
      <c r="G667" s="62"/>
      <c r="H667" s="21"/>
      <c r="I667" s="14"/>
      <c r="N667" s="24"/>
      <c r="O667" s="24"/>
      <c r="P667" s="24"/>
    </row>
    <row r="668" ht="16.5" customHeight="1">
      <c r="G668" s="62"/>
      <c r="H668" s="21"/>
      <c r="I668" s="14"/>
      <c r="N668" s="24"/>
      <c r="O668" s="24"/>
      <c r="P668" s="24"/>
    </row>
    <row r="669" ht="16.5" customHeight="1">
      <c r="G669" s="62"/>
      <c r="H669" s="21"/>
      <c r="I669" s="14"/>
      <c r="N669" s="24"/>
      <c r="O669" s="24"/>
      <c r="P669" s="24"/>
    </row>
    <row r="670" ht="16.5" customHeight="1">
      <c r="G670" s="62"/>
      <c r="H670" s="21"/>
      <c r="I670" s="14"/>
      <c r="N670" s="24"/>
      <c r="O670" s="24"/>
      <c r="P670" s="24"/>
    </row>
    <row r="671" ht="16.5" customHeight="1">
      <c r="G671" s="62"/>
      <c r="H671" s="21"/>
      <c r="I671" s="14"/>
      <c r="N671" s="24"/>
      <c r="O671" s="24"/>
      <c r="P671" s="24"/>
    </row>
    <row r="672" ht="16.5" customHeight="1">
      <c r="G672" s="62"/>
      <c r="H672" s="21"/>
      <c r="I672" s="14"/>
      <c r="N672" s="24"/>
      <c r="O672" s="24"/>
      <c r="P672" s="24"/>
    </row>
    <row r="673" ht="16.5" customHeight="1">
      <c r="G673" s="62"/>
      <c r="H673" s="21"/>
      <c r="I673" s="14"/>
      <c r="N673" s="24"/>
      <c r="O673" s="24"/>
      <c r="P673" s="24"/>
    </row>
    <row r="674" ht="16.5" customHeight="1">
      <c r="G674" s="62"/>
      <c r="H674" s="21"/>
      <c r="I674" s="14"/>
      <c r="N674" s="24"/>
      <c r="O674" s="24"/>
      <c r="P674" s="24"/>
    </row>
    <row r="675" ht="16.5" customHeight="1">
      <c r="G675" s="62"/>
      <c r="H675" s="21"/>
      <c r="I675" s="14"/>
      <c r="N675" s="24"/>
      <c r="O675" s="24"/>
      <c r="P675" s="24"/>
    </row>
    <row r="676" ht="16.5" customHeight="1">
      <c r="G676" s="62"/>
      <c r="H676" s="21"/>
      <c r="I676" s="14"/>
      <c r="N676" s="24"/>
      <c r="O676" s="24"/>
      <c r="P676" s="24"/>
    </row>
    <row r="677" ht="16.5" customHeight="1">
      <c r="G677" s="62"/>
      <c r="H677" s="21"/>
      <c r="I677" s="14"/>
      <c r="N677" s="24"/>
      <c r="O677" s="24"/>
      <c r="P677" s="24"/>
    </row>
    <row r="678" ht="16.5" customHeight="1">
      <c r="G678" s="62"/>
      <c r="H678" s="21"/>
      <c r="I678" s="14"/>
      <c r="N678" s="24"/>
      <c r="O678" s="24"/>
      <c r="P678" s="24"/>
    </row>
    <row r="679" ht="16.5" customHeight="1">
      <c r="G679" s="62"/>
      <c r="H679" s="21"/>
      <c r="I679" s="14"/>
      <c r="N679" s="24"/>
      <c r="O679" s="24"/>
      <c r="P679" s="24"/>
    </row>
    <row r="680" ht="16.5" customHeight="1">
      <c r="G680" s="62"/>
      <c r="H680" s="21"/>
      <c r="I680" s="14"/>
      <c r="N680" s="24"/>
      <c r="O680" s="24"/>
      <c r="P680" s="24"/>
    </row>
    <row r="681" ht="16.5" customHeight="1">
      <c r="G681" s="62"/>
      <c r="H681" s="21"/>
      <c r="I681" s="14"/>
      <c r="N681" s="24"/>
      <c r="O681" s="24"/>
      <c r="P681" s="24"/>
    </row>
    <row r="682" ht="16.5" customHeight="1">
      <c r="G682" s="62"/>
      <c r="H682" s="21"/>
      <c r="I682" s="14"/>
      <c r="N682" s="24"/>
      <c r="O682" s="24"/>
      <c r="P682" s="24"/>
    </row>
    <row r="683" ht="16.5" customHeight="1">
      <c r="G683" s="62"/>
      <c r="H683" s="21"/>
      <c r="I683" s="14"/>
      <c r="N683" s="24"/>
      <c r="O683" s="24"/>
      <c r="P683" s="24"/>
    </row>
    <row r="684" ht="16.5" customHeight="1">
      <c r="G684" s="62"/>
      <c r="H684" s="21"/>
      <c r="I684" s="14"/>
      <c r="N684" s="24"/>
      <c r="O684" s="24"/>
      <c r="P684" s="24"/>
    </row>
    <row r="685" ht="16.5" customHeight="1">
      <c r="G685" s="62"/>
      <c r="H685" s="21"/>
      <c r="I685" s="14"/>
      <c r="N685" s="24"/>
      <c r="O685" s="24"/>
      <c r="P685" s="24"/>
    </row>
    <row r="686" ht="16.5" customHeight="1">
      <c r="G686" s="62"/>
      <c r="H686" s="21"/>
      <c r="I686" s="14"/>
      <c r="N686" s="24"/>
      <c r="O686" s="24"/>
      <c r="P686" s="24"/>
    </row>
    <row r="687" ht="16.5" customHeight="1">
      <c r="G687" s="62"/>
      <c r="H687" s="21"/>
      <c r="I687" s="14"/>
      <c r="N687" s="24"/>
      <c r="O687" s="24"/>
      <c r="P687" s="24"/>
    </row>
    <row r="688" ht="16.5" customHeight="1">
      <c r="G688" s="62"/>
      <c r="H688" s="21"/>
      <c r="I688" s="14"/>
      <c r="N688" s="24"/>
      <c r="O688" s="24"/>
      <c r="P688" s="24"/>
    </row>
    <row r="689" ht="16.5" customHeight="1">
      <c r="G689" s="62"/>
      <c r="H689" s="21"/>
      <c r="I689" s="14"/>
      <c r="N689" s="24"/>
      <c r="O689" s="24"/>
      <c r="P689" s="24"/>
    </row>
    <row r="690" ht="16.5" customHeight="1">
      <c r="G690" s="62"/>
      <c r="H690" s="21"/>
      <c r="I690" s="14"/>
      <c r="N690" s="24"/>
      <c r="O690" s="24"/>
      <c r="P690" s="24"/>
    </row>
    <row r="691" ht="16.5" customHeight="1">
      <c r="G691" s="62"/>
      <c r="H691" s="21"/>
      <c r="I691" s="14"/>
      <c r="N691" s="24"/>
      <c r="O691" s="24"/>
      <c r="P691" s="24"/>
    </row>
    <row r="692" ht="16.5" customHeight="1">
      <c r="G692" s="62"/>
      <c r="H692" s="21"/>
      <c r="I692" s="14"/>
      <c r="N692" s="24"/>
      <c r="O692" s="24"/>
      <c r="P692" s="24"/>
    </row>
    <row r="693" ht="16.5" customHeight="1">
      <c r="G693" s="62"/>
      <c r="H693" s="21"/>
      <c r="I693" s="14"/>
      <c r="N693" s="24"/>
      <c r="O693" s="24"/>
      <c r="P693" s="24"/>
    </row>
    <row r="694" ht="16.5" customHeight="1">
      <c r="G694" s="62"/>
      <c r="H694" s="21"/>
      <c r="I694" s="14"/>
      <c r="N694" s="24"/>
      <c r="O694" s="24"/>
      <c r="P694" s="24"/>
    </row>
    <row r="695" ht="16.5" customHeight="1">
      <c r="G695" s="62"/>
      <c r="H695" s="21"/>
      <c r="I695" s="14"/>
      <c r="N695" s="24"/>
      <c r="O695" s="24"/>
      <c r="P695" s="24"/>
    </row>
    <row r="696" ht="16.5" customHeight="1">
      <c r="G696" s="62"/>
      <c r="H696" s="21"/>
      <c r="I696" s="14"/>
      <c r="N696" s="24"/>
      <c r="O696" s="24"/>
      <c r="P696" s="24"/>
    </row>
    <row r="697" ht="16.5" customHeight="1">
      <c r="G697" s="62"/>
      <c r="H697" s="21"/>
      <c r="I697" s="14"/>
      <c r="N697" s="24"/>
      <c r="O697" s="24"/>
      <c r="P697" s="24"/>
    </row>
    <row r="698" ht="16.5" customHeight="1">
      <c r="G698" s="62"/>
      <c r="H698" s="21"/>
      <c r="I698" s="14"/>
      <c r="N698" s="24"/>
      <c r="O698" s="24"/>
      <c r="P698" s="24"/>
    </row>
    <row r="699" ht="16.5" customHeight="1">
      <c r="G699" s="62"/>
      <c r="H699" s="21"/>
      <c r="I699" s="14"/>
      <c r="N699" s="24"/>
      <c r="O699" s="24"/>
      <c r="P699" s="24"/>
    </row>
    <row r="700" ht="16.5" customHeight="1">
      <c r="G700" s="62"/>
      <c r="H700" s="21"/>
      <c r="I700" s="14"/>
      <c r="N700" s="24"/>
      <c r="O700" s="24"/>
      <c r="P700" s="24"/>
    </row>
    <row r="701" ht="16.5" customHeight="1">
      <c r="G701" s="62"/>
      <c r="H701" s="21"/>
      <c r="I701" s="14"/>
      <c r="N701" s="24"/>
      <c r="O701" s="24"/>
      <c r="P701" s="24"/>
    </row>
    <row r="702" ht="16.5" customHeight="1">
      <c r="G702" s="62"/>
      <c r="H702" s="21"/>
      <c r="I702" s="14"/>
      <c r="N702" s="24"/>
      <c r="O702" s="24"/>
      <c r="P702" s="24"/>
    </row>
    <row r="703" ht="16.5" customHeight="1">
      <c r="G703" s="62"/>
      <c r="H703" s="21"/>
      <c r="I703" s="14"/>
      <c r="N703" s="24"/>
      <c r="O703" s="24"/>
      <c r="P703" s="24"/>
    </row>
    <row r="704" ht="16.5" customHeight="1">
      <c r="G704" s="62"/>
      <c r="H704" s="21"/>
      <c r="I704" s="14"/>
      <c r="N704" s="24"/>
      <c r="O704" s="24"/>
      <c r="P704" s="24"/>
    </row>
    <row r="705" ht="16.5" customHeight="1">
      <c r="G705" s="62"/>
      <c r="H705" s="21"/>
      <c r="I705" s="14"/>
      <c r="N705" s="24"/>
      <c r="O705" s="24"/>
      <c r="P705" s="24"/>
    </row>
    <row r="706" ht="16.5" customHeight="1">
      <c r="G706" s="62"/>
      <c r="H706" s="21"/>
      <c r="I706" s="14"/>
      <c r="N706" s="24"/>
      <c r="O706" s="24"/>
      <c r="P706" s="24"/>
    </row>
    <row r="707" ht="16.5" customHeight="1">
      <c r="G707" s="62"/>
      <c r="H707" s="21"/>
      <c r="I707" s="14"/>
      <c r="N707" s="24"/>
      <c r="O707" s="24"/>
      <c r="P707" s="24"/>
    </row>
    <row r="708" ht="16.5" customHeight="1">
      <c r="G708" s="62"/>
      <c r="H708" s="21"/>
      <c r="I708" s="14"/>
      <c r="N708" s="24"/>
      <c r="O708" s="24"/>
      <c r="P708" s="24"/>
    </row>
    <row r="709" ht="16.5" customHeight="1">
      <c r="G709" s="62"/>
      <c r="H709" s="21"/>
      <c r="I709" s="14"/>
      <c r="N709" s="24"/>
      <c r="O709" s="24"/>
      <c r="P709" s="24"/>
    </row>
    <row r="710" ht="16.5" customHeight="1">
      <c r="G710" s="62"/>
      <c r="H710" s="21"/>
      <c r="I710" s="14"/>
      <c r="N710" s="24"/>
      <c r="O710" s="24"/>
      <c r="P710" s="24"/>
    </row>
    <row r="711" ht="16.5" customHeight="1">
      <c r="G711" s="62"/>
      <c r="H711" s="21"/>
      <c r="I711" s="14"/>
      <c r="N711" s="24"/>
      <c r="O711" s="24"/>
      <c r="P711" s="24"/>
    </row>
    <row r="712" ht="16.5" customHeight="1">
      <c r="G712" s="62"/>
      <c r="H712" s="21"/>
      <c r="I712" s="14"/>
      <c r="N712" s="24"/>
      <c r="O712" s="24"/>
      <c r="P712" s="24"/>
    </row>
    <row r="713" ht="16.5" customHeight="1">
      <c r="G713" s="62"/>
      <c r="H713" s="21"/>
      <c r="I713" s="14"/>
      <c r="N713" s="24"/>
      <c r="O713" s="24"/>
      <c r="P713" s="24"/>
    </row>
    <row r="714" ht="16.5" customHeight="1">
      <c r="G714" s="62"/>
      <c r="H714" s="21"/>
      <c r="I714" s="14"/>
      <c r="N714" s="24"/>
      <c r="O714" s="24"/>
      <c r="P714" s="24"/>
    </row>
    <row r="715" ht="16.5" customHeight="1">
      <c r="G715" s="62"/>
      <c r="H715" s="21"/>
      <c r="I715" s="14"/>
      <c r="N715" s="24"/>
      <c r="O715" s="24"/>
      <c r="P715" s="24"/>
    </row>
    <row r="716" ht="16.5" customHeight="1">
      <c r="G716" s="62"/>
      <c r="H716" s="21"/>
      <c r="I716" s="14"/>
      <c r="N716" s="24"/>
      <c r="O716" s="24"/>
      <c r="P716" s="24"/>
    </row>
    <row r="717" ht="16.5" customHeight="1">
      <c r="G717" s="62"/>
      <c r="H717" s="21"/>
      <c r="I717" s="14"/>
      <c r="N717" s="24"/>
      <c r="O717" s="24"/>
      <c r="P717" s="24"/>
    </row>
    <row r="718" ht="16.5" customHeight="1">
      <c r="G718" s="62"/>
      <c r="H718" s="21"/>
      <c r="I718" s="14"/>
      <c r="N718" s="24"/>
      <c r="O718" s="24"/>
      <c r="P718" s="24"/>
    </row>
    <row r="719" ht="16.5" customHeight="1">
      <c r="G719" s="62"/>
      <c r="H719" s="21"/>
      <c r="I719" s="14"/>
      <c r="N719" s="24"/>
      <c r="O719" s="24"/>
      <c r="P719" s="24"/>
    </row>
    <row r="720" ht="16.5" customHeight="1">
      <c r="G720" s="62"/>
      <c r="H720" s="21"/>
      <c r="I720" s="14"/>
      <c r="N720" s="24"/>
      <c r="O720" s="24"/>
      <c r="P720" s="24"/>
    </row>
    <row r="721" ht="16.5" customHeight="1">
      <c r="G721" s="62"/>
      <c r="H721" s="21"/>
      <c r="I721" s="14"/>
      <c r="N721" s="24"/>
      <c r="O721" s="24"/>
      <c r="P721" s="24"/>
    </row>
    <row r="722" ht="16.5" customHeight="1">
      <c r="G722" s="62"/>
      <c r="H722" s="21"/>
      <c r="I722" s="14"/>
      <c r="N722" s="24"/>
      <c r="O722" s="24"/>
      <c r="P722" s="24"/>
    </row>
    <row r="723" ht="16.5" customHeight="1">
      <c r="G723" s="62"/>
      <c r="H723" s="21"/>
      <c r="I723" s="14"/>
      <c r="N723" s="24"/>
      <c r="O723" s="24"/>
      <c r="P723" s="24"/>
    </row>
    <row r="724" ht="16.5" customHeight="1">
      <c r="G724" s="62"/>
      <c r="H724" s="21"/>
      <c r="I724" s="14"/>
      <c r="N724" s="24"/>
      <c r="O724" s="24"/>
      <c r="P724" s="24"/>
    </row>
    <row r="725" ht="16.5" customHeight="1">
      <c r="G725" s="62"/>
      <c r="H725" s="21"/>
      <c r="I725" s="14"/>
      <c r="N725" s="24"/>
      <c r="O725" s="24"/>
      <c r="P725" s="24"/>
    </row>
    <row r="726" ht="16.5" customHeight="1">
      <c r="G726" s="62"/>
      <c r="H726" s="21"/>
      <c r="I726" s="14"/>
      <c r="N726" s="24"/>
      <c r="O726" s="24"/>
      <c r="P726" s="24"/>
    </row>
    <row r="727" ht="16.5" customHeight="1">
      <c r="G727" s="62"/>
      <c r="H727" s="21"/>
      <c r="I727" s="14"/>
      <c r="N727" s="24"/>
      <c r="O727" s="24"/>
      <c r="P727" s="24"/>
    </row>
    <row r="728" ht="16.5" customHeight="1">
      <c r="G728" s="62"/>
      <c r="H728" s="21"/>
      <c r="I728" s="14"/>
      <c r="N728" s="24"/>
      <c r="O728" s="24"/>
      <c r="P728" s="24"/>
    </row>
    <row r="729" ht="16.5" customHeight="1">
      <c r="G729" s="62"/>
      <c r="H729" s="21"/>
      <c r="I729" s="14"/>
      <c r="N729" s="24"/>
      <c r="O729" s="24"/>
      <c r="P729" s="24"/>
    </row>
    <row r="730" ht="16.5" customHeight="1">
      <c r="G730" s="62"/>
      <c r="H730" s="21"/>
      <c r="I730" s="14"/>
      <c r="N730" s="24"/>
      <c r="O730" s="24"/>
      <c r="P730" s="24"/>
    </row>
    <row r="731" ht="16.5" customHeight="1">
      <c r="G731" s="62"/>
      <c r="H731" s="21"/>
      <c r="I731" s="14"/>
      <c r="N731" s="24"/>
      <c r="O731" s="24"/>
      <c r="P731" s="24"/>
    </row>
    <row r="732" ht="16.5" customHeight="1">
      <c r="G732" s="62"/>
      <c r="H732" s="21"/>
      <c r="I732" s="14"/>
      <c r="N732" s="24"/>
      <c r="O732" s="24"/>
      <c r="P732" s="24"/>
    </row>
    <row r="733" ht="16.5" customHeight="1">
      <c r="G733" s="62"/>
      <c r="H733" s="21"/>
      <c r="I733" s="14"/>
      <c r="N733" s="24"/>
      <c r="O733" s="24"/>
      <c r="P733" s="24"/>
    </row>
    <row r="734" ht="16.5" customHeight="1">
      <c r="G734" s="62"/>
      <c r="H734" s="21"/>
      <c r="I734" s="14"/>
      <c r="N734" s="24"/>
      <c r="O734" s="24"/>
      <c r="P734" s="24"/>
    </row>
    <row r="735" ht="16.5" customHeight="1">
      <c r="G735" s="62"/>
      <c r="H735" s="21"/>
      <c r="I735" s="14"/>
      <c r="N735" s="24"/>
      <c r="O735" s="24"/>
      <c r="P735" s="24"/>
    </row>
    <row r="736" ht="16.5" customHeight="1">
      <c r="G736" s="62"/>
      <c r="H736" s="21"/>
      <c r="I736" s="14"/>
      <c r="N736" s="24"/>
      <c r="O736" s="24"/>
      <c r="P736" s="24"/>
    </row>
    <row r="737" ht="16.5" customHeight="1">
      <c r="G737" s="62"/>
      <c r="H737" s="21"/>
      <c r="I737" s="14"/>
      <c r="N737" s="24"/>
      <c r="O737" s="24"/>
      <c r="P737" s="24"/>
    </row>
    <row r="738" ht="16.5" customHeight="1">
      <c r="G738" s="62"/>
      <c r="H738" s="21"/>
      <c r="I738" s="14"/>
      <c r="N738" s="24"/>
      <c r="O738" s="24"/>
      <c r="P738" s="24"/>
    </row>
    <row r="739" ht="16.5" customHeight="1">
      <c r="G739" s="62"/>
      <c r="H739" s="21"/>
      <c r="I739" s="14"/>
      <c r="N739" s="24"/>
      <c r="O739" s="24"/>
      <c r="P739" s="24"/>
    </row>
    <row r="740" ht="16.5" customHeight="1">
      <c r="G740" s="62"/>
      <c r="H740" s="21"/>
      <c r="I740" s="14"/>
      <c r="N740" s="24"/>
      <c r="O740" s="24"/>
      <c r="P740" s="24"/>
    </row>
    <row r="741" ht="16.5" customHeight="1">
      <c r="G741" s="62"/>
      <c r="H741" s="21"/>
      <c r="I741" s="14"/>
      <c r="N741" s="24"/>
      <c r="O741" s="24"/>
      <c r="P741" s="24"/>
    </row>
    <row r="742" ht="16.5" customHeight="1">
      <c r="G742" s="62"/>
      <c r="H742" s="21"/>
      <c r="I742" s="14"/>
      <c r="N742" s="24"/>
      <c r="O742" s="24"/>
      <c r="P742" s="24"/>
    </row>
    <row r="743" ht="16.5" customHeight="1">
      <c r="G743" s="62"/>
      <c r="H743" s="21"/>
      <c r="I743" s="14"/>
      <c r="N743" s="24"/>
      <c r="O743" s="24"/>
      <c r="P743" s="24"/>
    </row>
    <row r="744" ht="16.5" customHeight="1">
      <c r="G744" s="62"/>
      <c r="H744" s="21"/>
      <c r="I744" s="14"/>
      <c r="N744" s="24"/>
      <c r="O744" s="24"/>
      <c r="P744" s="24"/>
    </row>
    <row r="745" ht="16.5" customHeight="1">
      <c r="G745" s="62"/>
      <c r="H745" s="21"/>
      <c r="I745" s="14"/>
      <c r="N745" s="24"/>
      <c r="O745" s="24"/>
      <c r="P745" s="24"/>
    </row>
    <row r="746" ht="16.5" customHeight="1">
      <c r="G746" s="62"/>
      <c r="H746" s="21"/>
      <c r="I746" s="14"/>
      <c r="N746" s="24"/>
      <c r="O746" s="24"/>
      <c r="P746" s="24"/>
    </row>
    <row r="747" ht="16.5" customHeight="1">
      <c r="G747" s="62"/>
      <c r="H747" s="21"/>
      <c r="I747" s="14"/>
      <c r="N747" s="24"/>
      <c r="O747" s="24"/>
      <c r="P747" s="24"/>
    </row>
    <row r="748" ht="16.5" customHeight="1">
      <c r="G748" s="62"/>
      <c r="H748" s="21"/>
      <c r="I748" s="14"/>
      <c r="N748" s="24"/>
      <c r="O748" s="24"/>
      <c r="P748" s="24"/>
    </row>
    <row r="749" ht="16.5" customHeight="1">
      <c r="G749" s="62"/>
      <c r="H749" s="21"/>
      <c r="I749" s="14"/>
      <c r="N749" s="24"/>
      <c r="O749" s="24"/>
      <c r="P749" s="24"/>
    </row>
    <row r="750" ht="16.5" customHeight="1">
      <c r="G750" s="62"/>
      <c r="H750" s="21"/>
      <c r="I750" s="14"/>
      <c r="N750" s="24"/>
      <c r="O750" s="24"/>
      <c r="P750" s="24"/>
    </row>
    <row r="751" ht="16.5" customHeight="1">
      <c r="G751" s="62"/>
      <c r="H751" s="21"/>
      <c r="I751" s="14"/>
      <c r="N751" s="24"/>
      <c r="O751" s="24"/>
      <c r="P751" s="24"/>
    </row>
    <row r="752" ht="16.5" customHeight="1">
      <c r="G752" s="62"/>
      <c r="H752" s="21"/>
      <c r="I752" s="14"/>
      <c r="N752" s="24"/>
      <c r="O752" s="24"/>
      <c r="P752" s="24"/>
    </row>
    <row r="753" ht="16.5" customHeight="1">
      <c r="G753" s="62"/>
      <c r="H753" s="21"/>
      <c r="I753" s="14"/>
      <c r="N753" s="24"/>
      <c r="O753" s="24"/>
      <c r="P753" s="24"/>
    </row>
    <row r="754" ht="16.5" customHeight="1">
      <c r="G754" s="62"/>
      <c r="H754" s="21"/>
      <c r="I754" s="14"/>
      <c r="N754" s="24"/>
      <c r="O754" s="24"/>
      <c r="P754" s="24"/>
    </row>
    <row r="755" ht="16.5" customHeight="1">
      <c r="G755" s="62"/>
      <c r="H755" s="21"/>
      <c r="I755" s="14"/>
      <c r="N755" s="24"/>
      <c r="O755" s="24"/>
      <c r="P755" s="24"/>
    </row>
    <row r="756" ht="16.5" customHeight="1">
      <c r="G756" s="62"/>
      <c r="H756" s="21"/>
      <c r="I756" s="14"/>
      <c r="N756" s="24"/>
      <c r="O756" s="24"/>
      <c r="P756" s="24"/>
    </row>
    <row r="757" ht="16.5" customHeight="1">
      <c r="G757" s="62"/>
      <c r="H757" s="21"/>
      <c r="I757" s="14"/>
      <c r="N757" s="24"/>
      <c r="O757" s="24"/>
      <c r="P757" s="24"/>
    </row>
    <row r="758" ht="16.5" customHeight="1">
      <c r="G758" s="62"/>
      <c r="H758" s="21"/>
      <c r="I758" s="14"/>
      <c r="N758" s="24"/>
      <c r="O758" s="24"/>
      <c r="P758" s="24"/>
    </row>
    <row r="759" ht="16.5" customHeight="1">
      <c r="G759" s="62"/>
      <c r="H759" s="21"/>
      <c r="I759" s="14"/>
      <c r="N759" s="24"/>
      <c r="O759" s="24"/>
      <c r="P759" s="24"/>
    </row>
    <row r="760" ht="16.5" customHeight="1">
      <c r="G760" s="62"/>
      <c r="H760" s="21"/>
      <c r="I760" s="14"/>
      <c r="N760" s="24"/>
      <c r="O760" s="24"/>
      <c r="P760" s="24"/>
    </row>
    <row r="761" ht="16.5" customHeight="1">
      <c r="G761" s="62"/>
      <c r="H761" s="21"/>
      <c r="I761" s="14"/>
      <c r="N761" s="24"/>
      <c r="O761" s="24"/>
      <c r="P761" s="24"/>
    </row>
    <row r="762" ht="16.5" customHeight="1">
      <c r="G762" s="62"/>
      <c r="H762" s="21"/>
      <c r="I762" s="14"/>
      <c r="N762" s="24"/>
      <c r="O762" s="24"/>
      <c r="P762" s="24"/>
    </row>
    <row r="763" ht="16.5" customHeight="1">
      <c r="G763" s="62"/>
      <c r="H763" s="21"/>
      <c r="I763" s="14"/>
      <c r="N763" s="24"/>
      <c r="O763" s="24"/>
      <c r="P763" s="24"/>
    </row>
    <row r="764" ht="16.5" customHeight="1">
      <c r="G764" s="62"/>
      <c r="H764" s="21"/>
      <c r="I764" s="14"/>
      <c r="N764" s="24"/>
      <c r="O764" s="24"/>
      <c r="P764" s="24"/>
    </row>
    <row r="765" ht="16.5" customHeight="1">
      <c r="G765" s="62"/>
      <c r="H765" s="21"/>
      <c r="I765" s="14"/>
      <c r="N765" s="24"/>
      <c r="O765" s="24"/>
      <c r="P765" s="24"/>
    </row>
    <row r="766" ht="16.5" customHeight="1">
      <c r="G766" s="62"/>
      <c r="H766" s="21"/>
      <c r="I766" s="14"/>
      <c r="N766" s="24"/>
      <c r="O766" s="24"/>
      <c r="P766" s="24"/>
    </row>
    <row r="767" ht="16.5" customHeight="1">
      <c r="G767" s="62"/>
      <c r="H767" s="21"/>
      <c r="I767" s="14"/>
      <c r="N767" s="24"/>
      <c r="O767" s="24"/>
      <c r="P767" s="24"/>
    </row>
    <row r="768" ht="16.5" customHeight="1">
      <c r="G768" s="62"/>
      <c r="H768" s="21"/>
      <c r="I768" s="14"/>
      <c r="N768" s="24"/>
      <c r="O768" s="24"/>
      <c r="P768" s="24"/>
    </row>
    <row r="769" ht="16.5" customHeight="1">
      <c r="G769" s="62"/>
      <c r="H769" s="21"/>
      <c r="I769" s="14"/>
      <c r="N769" s="24"/>
      <c r="O769" s="24"/>
      <c r="P769" s="24"/>
    </row>
    <row r="770" ht="16.5" customHeight="1">
      <c r="G770" s="62"/>
      <c r="H770" s="21"/>
      <c r="I770" s="14"/>
      <c r="N770" s="24"/>
      <c r="O770" s="24"/>
      <c r="P770" s="24"/>
    </row>
    <row r="771" ht="16.5" customHeight="1">
      <c r="G771" s="62"/>
      <c r="H771" s="21"/>
      <c r="I771" s="14"/>
      <c r="N771" s="24"/>
      <c r="O771" s="24"/>
      <c r="P771" s="24"/>
    </row>
    <row r="772" ht="16.5" customHeight="1">
      <c r="G772" s="62"/>
      <c r="H772" s="21"/>
      <c r="I772" s="14"/>
      <c r="N772" s="24"/>
      <c r="O772" s="24"/>
      <c r="P772" s="24"/>
    </row>
    <row r="773" ht="16.5" customHeight="1">
      <c r="G773" s="62"/>
      <c r="H773" s="21"/>
      <c r="I773" s="14"/>
      <c r="N773" s="24"/>
      <c r="O773" s="24"/>
      <c r="P773" s="24"/>
    </row>
    <row r="774" ht="16.5" customHeight="1">
      <c r="G774" s="62"/>
      <c r="H774" s="21"/>
      <c r="I774" s="14"/>
      <c r="N774" s="24"/>
      <c r="O774" s="24"/>
      <c r="P774" s="24"/>
    </row>
    <row r="775" ht="16.5" customHeight="1">
      <c r="G775" s="62"/>
      <c r="H775" s="21"/>
      <c r="I775" s="14"/>
      <c r="N775" s="24"/>
      <c r="O775" s="24"/>
      <c r="P775" s="24"/>
    </row>
    <row r="776" ht="16.5" customHeight="1">
      <c r="G776" s="62"/>
      <c r="H776" s="21"/>
      <c r="I776" s="14"/>
      <c r="N776" s="24"/>
      <c r="O776" s="24"/>
      <c r="P776" s="24"/>
    </row>
    <row r="777" ht="16.5" customHeight="1">
      <c r="G777" s="62"/>
      <c r="H777" s="21"/>
      <c r="I777" s="14"/>
      <c r="N777" s="24"/>
      <c r="O777" s="24"/>
      <c r="P777" s="24"/>
    </row>
    <row r="778" ht="16.5" customHeight="1">
      <c r="G778" s="62"/>
      <c r="H778" s="21"/>
      <c r="I778" s="14"/>
      <c r="N778" s="24"/>
      <c r="O778" s="24"/>
      <c r="P778" s="24"/>
    </row>
    <row r="779" ht="16.5" customHeight="1">
      <c r="G779" s="62"/>
      <c r="H779" s="21"/>
      <c r="I779" s="14"/>
      <c r="N779" s="24"/>
      <c r="O779" s="24"/>
      <c r="P779" s="24"/>
    </row>
    <row r="780" ht="16.5" customHeight="1">
      <c r="G780" s="62"/>
      <c r="H780" s="21"/>
      <c r="I780" s="14"/>
      <c r="N780" s="24"/>
      <c r="O780" s="24"/>
      <c r="P780" s="24"/>
    </row>
    <row r="781" ht="16.5" customHeight="1">
      <c r="G781" s="62"/>
      <c r="H781" s="21"/>
      <c r="I781" s="14"/>
      <c r="N781" s="24"/>
      <c r="O781" s="24"/>
      <c r="P781" s="24"/>
    </row>
    <row r="782" ht="16.5" customHeight="1">
      <c r="G782" s="62"/>
      <c r="H782" s="21"/>
      <c r="I782" s="14"/>
      <c r="N782" s="24"/>
      <c r="O782" s="24"/>
      <c r="P782" s="24"/>
    </row>
    <row r="783" ht="16.5" customHeight="1">
      <c r="G783" s="62"/>
      <c r="H783" s="21"/>
      <c r="I783" s="14"/>
      <c r="N783" s="24"/>
      <c r="O783" s="24"/>
      <c r="P783" s="24"/>
    </row>
    <row r="784" ht="16.5" customHeight="1">
      <c r="G784" s="62"/>
      <c r="H784" s="21"/>
      <c r="I784" s="14"/>
      <c r="N784" s="24"/>
      <c r="O784" s="24"/>
      <c r="P784" s="24"/>
    </row>
    <row r="785" ht="16.5" customHeight="1">
      <c r="G785" s="62"/>
      <c r="H785" s="21"/>
      <c r="I785" s="14"/>
      <c r="N785" s="24"/>
      <c r="O785" s="24"/>
      <c r="P785" s="24"/>
    </row>
    <row r="786" ht="16.5" customHeight="1">
      <c r="G786" s="62"/>
      <c r="H786" s="21"/>
      <c r="I786" s="14"/>
      <c r="N786" s="24"/>
      <c r="O786" s="24"/>
      <c r="P786" s="24"/>
    </row>
    <row r="787" ht="16.5" customHeight="1">
      <c r="G787" s="62"/>
      <c r="H787" s="21"/>
      <c r="I787" s="14"/>
      <c r="N787" s="24"/>
      <c r="O787" s="24"/>
      <c r="P787" s="24"/>
    </row>
    <row r="788" ht="16.5" customHeight="1">
      <c r="G788" s="62"/>
      <c r="H788" s="21"/>
      <c r="I788" s="14"/>
      <c r="N788" s="24"/>
      <c r="O788" s="24"/>
      <c r="P788" s="24"/>
    </row>
    <row r="789" ht="16.5" customHeight="1">
      <c r="G789" s="62"/>
      <c r="H789" s="21"/>
      <c r="I789" s="14"/>
      <c r="N789" s="24"/>
      <c r="O789" s="24"/>
      <c r="P789" s="24"/>
    </row>
    <row r="790" ht="16.5" customHeight="1">
      <c r="G790" s="62"/>
      <c r="H790" s="21"/>
      <c r="I790" s="14"/>
      <c r="N790" s="24"/>
      <c r="O790" s="24"/>
      <c r="P790" s="24"/>
    </row>
    <row r="791" ht="16.5" customHeight="1">
      <c r="G791" s="62"/>
      <c r="H791" s="21"/>
      <c r="I791" s="14"/>
      <c r="N791" s="24"/>
      <c r="O791" s="24"/>
      <c r="P791" s="24"/>
    </row>
    <row r="792" ht="16.5" customHeight="1">
      <c r="G792" s="62"/>
      <c r="H792" s="21"/>
      <c r="I792" s="14"/>
      <c r="N792" s="24"/>
      <c r="O792" s="24"/>
      <c r="P792" s="24"/>
    </row>
    <row r="793" ht="16.5" customHeight="1">
      <c r="G793" s="62"/>
      <c r="H793" s="21"/>
      <c r="I793" s="14"/>
      <c r="N793" s="24"/>
      <c r="O793" s="24"/>
      <c r="P793" s="24"/>
    </row>
    <row r="794" ht="16.5" customHeight="1">
      <c r="G794" s="62"/>
      <c r="H794" s="21"/>
      <c r="I794" s="14"/>
      <c r="N794" s="24"/>
      <c r="O794" s="24"/>
      <c r="P794" s="24"/>
    </row>
    <row r="795" ht="16.5" customHeight="1">
      <c r="G795" s="62"/>
      <c r="H795" s="21"/>
      <c r="I795" s="14"/>
      <c r="N795" s="24"/>
      <c r="O795" s="24"/>
      <c r="P795" s="24"/>
    </row>
    <row r="796" ht="16.5" customHeight="1">
      <c r="G796" s="62"/>
      <c r="H796" s="21"/>
      <c r="I796" s="14"/>
      <c r="N796" s="24"/>
      <c r="O796" s="24"/>
      <c r="P796" s="24"/>
    </row>
    <row r="797" ht="16.5" customHeight="1">
      <c r="G797" s="62"/>
      <c r="H797" s="21"/>
      <c r="I797" s="14"/>
      <c r="N797" s="24"/>
      <c r="O797" s="24"/>
      <c r="P797" s="24"/>
    </row>
    <row r="798" ht="16.5" customHeight="1">
      <c r="G798" s="62"/>
      <c r="H798" s="21"/>
      <c r="I798" s="14"/>
      <c r="N798" s="24"/>
      <c r="O798" s="24"/>
      <c r="P798" s="24"/>
    </row>
    <row r="799" ht="16.5" customHeight="1">
      <c r="G799" s="62"/>
      <c r="H799" s="21"/>
      <c r="I799" s="14"/>
      <c r="N799" s="24"/>
      <c r="O799" s="24"/>
      <c r="P799" s="24"/>
    </row>
    <row r="800" ht="16.5" customHeight="1">
      <c r="G800" s="62"/>
      <c r="H800" s="21"/>
      <c r="I800" s="14"/>
      <c r="N800" s="24"/>
      <c r="O800" s="24"/>
      <c r="P800" s="24"/>
    </row>
    <row r="801" ht="16.5" customHeight="1">
      <c r="G801" s="62"/>
      <c r="H801" s="21"/>
      <c r="I801" s="14"/>
      <c r="N801" s="24"/>
      <c r="O801" s="24"/>
      <c r="P801" s="24"/>
    </row>
    <row r="802" ht="16.5" customHeight="1">
      <c r="G802" s="62"/>
      <c r="H802" s="21"/>
      <c r="I802" s="14"/>
      <c r="N802" s="24"/>
      <c r="O802" s="24"/>
      <c r="P802" s="24"/>
    </row>
    <row r="803" ht="16.5" customHeight="1">
      <c r="G803" s="62"/>
      <c r="H803" s="21"/>
      <c r="I803" s="14"/>
      <c r="N803" s="24"/>
      <c r="O803" s="24"/>
      <c r="P803" s="24"/>
    </row>
    <row r="804" ht="16.5" customHeight="1">
      <c r="G804" s="62"/>
      <c r="H804" s="21"/>
      <c r="I804" s="14"/>
      <c r="N804" s="24"/>
      <c r="O804" s="24"/>
      <c r="P804" s="24"/>
    </row>
    <row r="805" ht="16.5" customHeight="1">
      <c r="G805" s="62"/>
      <c r="H805" s="21"/>
      <c r="I805" s="14"/>
      <c r="N805" s="24"/>
      <c r="O805" s="24"/>
      <c r="P805" s="24"/>
    </row>
    <row r="806" ht="16.5" customHeight="1">
      <c r="G806" s="62"/>
      <c r="H806" s="21"/>
      <c r="I806" s="14"/>
      <c r="N806" s="24"/>
      <c r="O806" s="24"/>
      <c r="P806" s="24"/>
    </row>
    <row r="807" ht="16.5" customHeight="1">
      <c r="G807" s="62"/>
      <c r="H807" s="21"/>
      <c r="I807" s="14"/>
      <c r="N807" s="24"/>
      <c r="O807" s="24"/>
      <c r="P807" s="24"/>
    </row>
    <row r="808" ht="16.5" customHeight="1">
      <c r="G808" s="62"/>
      <c r="H808" s="21"/>
      <c r="I808" s="14"/>
      <c r="N808" s="24"/>
      <c r="O808" s="24"/>
      <c r="P808" s="24"/>
    </row>
    <row r="809" ht="16.5" customHeight="1">
      <c r="G809" s="62"/>
      <c r="H809" s="21"/>
      <c r="I809" s="14"/>
      <c r="N809" s="24"/>
      <c r="O809" s="24"/>
      <c r="P809" s="24"/>
    </row>
    <row r="810" ht="16.5" customHeight="1">
      <c r="G810" s="62"/>
      <c r="H810" s="21"/>
      <c r="I810" s="14"/>
      <c r="N810" s="24"/>
      <c r="O810" s="24"/>
      <c r="P810" s="24"/>
    </row>
    <row r="811" ht="16.5" customHeight="1">
      <c r="G811" s="62"/>
      <c r="H811" s="21"/>
      <c r="I811" s="14"/>
      <c r="N811" s="24"/>
      <c r="O811" s="24"/>
      <c r="P811" s="24"/>
    </row>
    <row r="812" ht="16.5" customHeight="1">
      <c r="G812" s="62"/>
      <c r="H812" s="21"/>
      <c r="I812" s="14"/>
      <c r="N812" s="24"/>
      <c r="O812" s="24"/>
      <c r="P812" s="24"/>
    </row>
    <row r="813" ht="16.5" customHeight="1">
      <c r="G813" s="62"/>
      <c r="H813" s="21"/>
      <c r="I813" s="14"/>
      <c r="N813" s="24"/>
      <c r="O813" s="24"/>
      <c r="P813" s="24"/>
    </row>
    <row r="814" ht="16.5" customHeight="1">
      <c r="G814" s="62"/>
      <c r="H814" s="21"/>
      <c r="I814" s="14"/>
      <c r="N814" s="24"/>
      <c r="O814" s="24"/>
      <c r="P814" s="24"/>
    </row>
    <row r="815" ht="16.5" customHeight="1">
      <c r="G815" s="62"/>
      <c r="H815" s="21"/>
      <c r="I815" s="14"/>
      <c r="N815" s="24"/>
      <c r="O815" s="24"/>
      <c r="P815" s="24"/>
    </row>
    <row r="816" ht="16.5" customHeight="1">
      <c r="G816" s="62"/>
      <c r="H816" s="21"/>
      <c r="I816" s="14"/>
      <c r="N816" s="24"/>
      <c r="O816" s="24"/>
      <c r="P816" s="24"/>
    </row>
    <row r="817" ht="16.5" customHeight="1">
      <c r="G817" s="62"/>
      <c r="H817" s="21"/>
      <c r="I817" s="14"/>
      <c r="N817" s="24"/>
      <c r="O817" s="24"/>
      <c r="P817" s="24"/>
    </row>
    <row r="818" ht="16.5" customHeight="1">
      <c r="G818" s="62"/>
      <c r="H818" s="21"/>
      <c r="I818" s="14"/>
      <c r="N818" s="24"/>
      <c r="O818" s="24"/>
      <c r="P818" s="24"/>
    </row>
    <row r="819" ht="16.5" customHeight="1">
      <c r="G819" s="62"/>
      <c r="H819" s="21"/>
      <c r="I819" s="14"/>
      <c r="N819" s="24"/>
      <c r="O819" s="24"/>
      <c r="P819" s="24"/>
    </row>
    <row r="820" ht="16.5" customHeight="1">
      <c r="G820" s="62"/>
      <c r="H820" s="21"/>
      <c r="I820" s="14"/>
      <c r="N820" s="24"/>
      <c r="O820" s="24"/>
      <c r="P820" s="24"/>
    </row>
    <row r="821" ht="16.5" customHeight="1">
      <c r="G821" s="62"/>
      <c r="H821" s="21"/>
      <c r="I821" s="14"/>
      <c r="N821" s="24"/>
      <c r="O821" s="24"/>
      <c r="P821" s="24"/>
    </row>
    <row r="822" ht="16.5" customHeight="1">
      <c r="G822" s="62"/>
      <c r="H822" s="21"/>
      <c r="I822" s="14"/>
      <c r="N822" s="24"/>
      <c r="O822" s="24"/>
      <c r="P822" s="24"/>
    </row>
    <row r="823" ht="16.5" customHeight="1">
      <c r="G823" s="62"/>
      <c r="H823" s="21"/>
      <c r="I823" s="14"/>
      <c r="N823" s="24"/>
      <c r="O823" s="24"/>
      <c r="P823" s="24"/>
    </row>
    <row r="824" ht="16.5" customHeight="1">
      <c r="G824" s="62"/>
      <c r="H824" s="21"/>
      <c r="I824" s="14"/>
      <c r="N824" s="24"/>
      <c r="O824" s="24"/>
      <c r="P824" s="24"/>
    </row>
    <row r="825" ht="16.5" customHeight="1">
      <c r="G825" s="62"/>
      <c r="H825" s="21"/>
      <c r="I825" s="14"/>
      <c r="N825" s="24"/>
      <c r="O825" s="24"/>
      <c r="P825" s="24"/>
    </row>
    <row r="826" ht="16.5" customHeight="1">
      <c r="G826" s="62"/>
      <c r="H826" s="21"/>
      <c r="I826" s="14"/>
      <c r="N826" s="24"/>
      <c r="O826" s="24"/>
      <c r="P826" s="24"/>
    </row>
    <row r="827" ht="16.5" customHeight="1">
      <c r="G827" s="62"/>
      <c r="H827" s="21"/>
      <c r="I827" s="14"/>
      <c r="N827" s="24"/>
      <c r="O827" s="24"/>
      <c r="P827" s="24"/>
    </row>
    <row r="828" ht="16.5" customHeight="1">
      <c r="G828" s="62"/>
      <c r="H828" s="21"/>
      <c r="I828" s="14"/>
      <c r="N828" s="24"/>
      <c r="O828" s="24"/>
      <c r="P828" s="24"/>
    </row>
    <row r="829" ht="16.5" customHeight="1">
      <c r="G829" s="62"/>
      <c r="H829" s="21"/>
      <c r="I829" s="14"/>
      <c r="N829" s="24"/>
      <c r="O829" s="24"/>
      <c r="P829" s="24"/>
    </row>
    <row r="830" ht="16.5" customHeight="1">
      <c r="G830" s="62"/>
      <c r="H830" s="21"/>
      <c r="I830" s="14"/>
      <c r="N830" s="24"/>
      <c r="O830" s="24"/>
      <c r="P830" s="24"/>
    </row>
    <row r="831" ht="16.5" customHeight="1">
      <c r="G831" s="62"/>
      <c r="H831" s="21"/>
      <c r="I831" s="14"/>
      <c r="N831" s="24"/>
      <c r="O831" s="24"/>
      <c r="P831" s="24"/>
    </row>
    <row r="832" ht="16.5" customHeight="1">
      <c r="G832" s="62"/>
      <c r="H832" s="21"/>
      <c r="I832" s="14"/>
      <c r="N832" s="24"/>
      <c r="O832" s="24"/>
      <c r="P832" s="24"/>
    </row>
    <row r="833" ht="16.5" customHeight="1">
      <c r="G833" s="62"/>
      <c r="H833" s="21"/>
      <c r="I833" s="14"/>
      <c r="N833" s="24"/>
      <c r="O833" s="24"/>
      <c r="P833" s="24"/>
    </row>
    <row r="834" ht="16.5" customHeight="1">
      <c r="G834" s="62"/>
      <c r="H834" s="21"/>
      <c r="I834" s="14"/>
      <c r="N834" s="24"/>
      <c r="O834" s="24"/>
      <c r="P834" s="24"/>
    </row>
    <row r="835" ht="16.5" customHeight="1">
      <c r="G835" s="62"/>
      <c r="H835" s="21"/>
      <c r="I835" s="14"/>
      <c r="N835" s="24"/>
      <c r="O835" s="24"/>
      <c r="P835" s="24"/>
    </row>
    <row r="836" ht="16.5" customHeight="1">
      <c r="G836" s="62"/>
      <c r="H836" s="21"/>
      <c r="I836" s="14"/>
      <c r="N836" s="24"/>
      <c r="O836" s="24"/>
      <c r="P836" s="24"/>
    </row>
    <row r="837" ht="16.5" customHeight="1">
      <c r="G837" s="62"/>
      <c r="H837" s="21"/>
      <c r="I837" s="14"/>
      <c r="N837" s="24"/>
      <c r="O837" s="24"/>
      <c r="P837" s="24"/>
    </row>
    <row r="838" ht="16.5" customHeight="1">
      <c r="G838" s="62"/>
      <c r="H838" s="21"/>
      <c r="I838" s="14"/>
      <c r="N838" s="24"/>
      <c r="O838" s="24"/>
      <c r="P838" s="24"/>
    </row>
    <row r="839" ht="16.5" customHeight="1">
      <c r="G839" s="62"/>
      <c r="H839" s="21"/>
      <c r="I839" s="14"/>
      <c r="N839" s="24"/>
      <c r="O839" s="24"/>
      <c r="P839" s="24"/>
    </row>
    <row r="840" ht="16.5" customHeight="1">
      <c r="G840" s="62"/>
      <c r="H840" s="21"/>
      <c r="I840" s="14"/>
      <c r="N840" s="24"/>
      <c r="O840" s="24"/>
      <c r="P840" s="24"/>
    </row>
    <row r="841" ht="16.5" customHeight="1">
      <c r="G841" s="62"/>
      <c r="H841" s="21"/>
      <c r="I841" s="14"/>
      <c r="N841" s="24"/>
      <c r="O841" s="24"/>
      <c r="P841" s="24"/>
    </row>
    <row r="842" ht="16.5" customHeight="1">
      <c r="G842" s="62"/>
      <c r="H842" s="21"/>
      <c r="I842" s="14"/>
      <c r="N842" s="24"/>
      <c r="O842" s="24"/>
      <c r="P842" s="24"/>
    </row>
    <row r="843" ht="16.5" customHeight="1">
      <c r="G843" s="62"/>
      <c r="H843" s="21"/>
      <c r="I843" s="14"/>
      <c r="N843" s="24"/>
      <c r="O843" s="24"/>
      <c r="P843" s="24"/>
    </row>
    <row r="844" ht="16.5" customHeight="1">
      <c r="G844" s="62"/>
      <c r="H844" s="21"/>
      <c r="I844" s="14"/>
      <c r="N844" s="24"/>
      <c r="O844" s="24"/>
      <c r="P844" s="24"/>
    </row>
    <row r="845" ht="16.5" customHeight="1">
      <c r="G845" s="62"/>
      <c r="H845" s="21"/>
      <c r="I845" s="14"/>
      <c r="N845" s="24"/>
      <c r="O845" s="24"/>
      <c r="P845" s="24"/>
    </row>
    <row r="846" ht="16.5" customHeight="1">
      <c r="G846" s="62"/>
      <c r="H846" s="21"/>
      <c r="I846" s="14"/>
      <c r="N846" s="24"/>
      <c r="O846" s="24"/>
      <c r="P846" s="24"/>
    </row>
    <row r="847" ht="16.5" customHeight="1">
      <c r="G847" s="62"/>
      <c r="H847" s="21"/>
      <c r="I847" s="14"/>
      <c r="N847" s="24"/>
      <c r="O847" s="24"/>
      <c r="P847" s="24"/>
    </row>
    <row r="848" ht="16.5" customHeight="1">
      <c r="G848" s="62"/>
      <c r="H848" s="21"/>
      <c r="I848" s="14"/>
      <c r="N848" s="24"/>
      <c r="O848" s="24"/>
      <c r="P848" s="24"/>
    </row>
    <row r="849" ht="16.5" customHeight="1">
      <c r="G849" s="62"/>
      <c r="H849" s="21"/>
      <c r="I849" s="14"/>
      <c r="N849" s="24"/>
      <c r="O849" s="24"/>
      <c r="P849" s="24"/>
    </row>
    <row r="850" ht="16.5" customHeight="1">
      <c r="G850" s="62"/>
      <c r="H850" s="21"/>
      <c r="I850" s="14"/>
      <c r="N850" s="24"/>
      <c r="O850" s="24"/>
      <c r="P850" s="24"/>
    </row>
    <row r="851" ht="16.5" customHeight="1">
      <c r="G851" s="62"/>
      <c r="H851" s="21"/>
      <c r="I851" s="14"/>
      <c r="N851" s="24"/>
      <c r="O851" s="24"/>
      <c r="P851" s="24"/>
    </row>
    <row r="852" ht="16.5" customHeight="1">
      <c r="G852" s="62"/>
      <c r="H852" s="21"/>
      <c r="I852" s="14"/>
      <c r="N852" s="24"/>
      <c r="O852" s="24"/>
      <c r="P852" s="24"/>
    </row>
    <row r="853" ht="16.5" customHeight="1">
      <c r="G853" s="62"/>
      <c r="H853" s="21"/>
      <c r="I853" s="14"/>
      <c r="N853" s="24"/>
      <c r="O853" s="24"/>
      <c r="P853" s="24"/>
    </row>
    <row r="854" ht="16.5" customHeight="1">
      <c r="G854" s="62"/>
      <c r="H854" s="21"/>
      <c r="I854" s="14"/>
      <c r="N854" s="24"/>
      <c r="O854" s="24"/>
      <c r="P854" s="24"/>
    </row>
    <row r="855" ht="16.5" customHeight="1">
      <c r="G855" s="62"/>
      <c r="H855" s="21"/>
      <c r="I855" s="14"/>
      <c r="N855" s="24"/>
      <c r="O855" s="24"/>
      <c r="P855" s="24"/>
    </row>
    <row r="856" ht="16.5" customHeight="1">
      <c r="G856" s="62"/>
      <c r="H856" s="21"/>
      <c r="I856" s="14"/>
      <c r="N856" s="24"/>
      <c r="O856" s="24"/>
      <c r="P856" s="24"/>
    </row>
    <row r="857" ht="16.5" customHeight="1">
      <c r="G857" s="62"/>
      <c r="H857" s="21"/>
      <c r="I857" s="14"/>
      <c r="N857" s="24"/>
      <c r="O857" s="24"/>
      <c r="P857" s="24"/>
    </row>
    <row r="858" ht="16.5" customHeight="1">
      <c r="G858" s="62"/>
      <c r="H858" s="21"/>
      <c r="I858" s="14"/>
      <c r="N858" s="24"/>
      <c r="O858" s="24"/>
      <c r="P858" s="24"/>
    </row>
    <row r="859" ht="16.5" customHeight="1">
      <c r="G859" s="62"/>
      <c r="H859" s="21"/>
      <c r="I859" s="14"/>
      <c r="N859" s="24"/>
      <c r="O859" s="24"/>
      <c r="P859" s="24"/>
    </row>
    <row r="860" ht="16.5" customHeight="1">
      <c r="G860" s="62"/>
      <c r="H860" s="21"/>
      <c r="I860" s="14"/>
      <c r="N860" s="24"/>
      <c r="O860" s="24"/>
      <c r="P860" s="24"/>
    </row>
    <row r="861" ht="16.5" customHeight="1">
      <c r="G861" s="62"/>
      <c r="H861" s="21"/>
      <c r="I861" s="14"/>
      <c r="N861" s="24"/>
      <c r="O861" s="24"/>
      <c r="P861" s="24"/>
    </row>
    <row r="862" ht="16.5" customHeight="1">
      <c r="G862" s="62"/>
      <c r="H862" s="21"/>
      <c r="I862" s="14"/>
      <c r="N862" s="24"/>
      <c r="O862" s="24"/>
      <c r="P862" s="24"/>
    </row>
    <row r="863" ht="16.5" customHeight="1">
      <c r="G863" s="62"/>
      <c r="H863" s="21"/>
      <c r="I863" s="14"/>
      <c r="N863" s="24"/>
      <c r="O863" s="24"/>
      <c r="P863" s="24"/>
    </row>
    <row r="864" ht="16.5" customHeight="1">
      <c r="G864" s="62"/>
      <c r="H864" s="21"/>
      <c r="I864" s="14"/>
      <c r="N864" s="24"/>
      <c r="O864" s="24"/>
      <c r="P864" s="24"/>
    </row>
    <row r="865" ht="16.5" customHeight="1">
      <c r="G865" s="62"/>
      <c r="H865" s="21"/>
      <c r="I865" s="14"/>
      <c r="N865" s="24"/>
      <c r="O865" s="24"/>
      <c r="P865" s="24"/>
    </row>
    <row r="866" ht="16.5" customHeight="1">
      <c r="G866" s="62"/>
      <c r="H866" s="21"/>
      <c r="I866" s="14"/>
      <c r="N866" s="24"/>
      <c r="O866" s="24"/>
      <c r="P866" s="24"/>
    </row>
    <row r="867" ht="16.5" customHeight="1">
      <c r="G867" s="62"/>
      <c r="H867" s="21"/>
      <c r="I867" s="14"/>
      <c r="N867" s="24"/>
      <c r="O867" s="24"/>
      <c r="P867" s="24"/>
    </row>
    <row r="868" ht="16.5" customHeight="1">
      <c r="G868" s="62"/>
      <c r="H868" s="21"/>
      <c r="I868" s="14"/>
      <c r="N868" s="24"/>
      <c r="O868" s="24"/>
      <c r="P868" s="24"/>
    </row>
    <row r="869" ht="16.5" customHeight="1">
      <c r="G869" s="62"/>
      <c r="H869" s="21"/>
      <c r="I869" s="14"/>
      <c r="N869" s="24"/>
      <c r="O869" s="24"/>
      <c r="P869" s="24"/>
    </row>
    <row r="870" ht="16.5" customHeight="1">
      <c r="G870" s="62"/>
      <c r="H870" s="21"/>
      <c r="I870" s="14"/>
      <c r="N870" s="24"/>
      <c r="O870" s="24"/>
      <c r="P870" s="24"/>
    </row>
    <row r="871" ht="16.5" customHeight="1">
      <c r="G871" s="62"/>
      <c r="H871" s="21"/>
      <c r="I871" s="14"/>
      <c r="N871" s="24"/>
      <c r="O871" s="24"/>
      <c r="P871" s="24"/>
    </row>
    <row r="872" ht="16.5" customHeight="1">
      <c r="G872" s="62"/>
      <c r="H872" s="21"/>
      <c r="I872" s="14"/>
      <c r="N872" s="24"/>
      <c r="O872" s="24"/>
      <c r="P872" s="24"/>
    </row>
    <row r="873" ht="16.5" customHeight="1">
      <c r="G873" s="62"/>
      <c r="H873" s="21"/>
      <c r="I873" s="14"/>
      <c r="N873" s="24"/>
      <c r="O873" s="24"/>
      <c r="P873" s="24"/>
    </row>
    <row r="874" ht="16.5" customHeight="1">
      <c r="G874" s="62"/>
      <c r="H874" s="21"/>
      <c r="I874" s="14"/>
      <c r="N874" s="24"/>
      <c r="O874" s="24"/>
      <c r="P874" s="24"/>
    </row>
    <row r="875" ht="16.5" customHeight="1">
      <c r="G875" s="62"/>
      <c r="H875" s="21"/>
      <c r="I875" s="14"/>
      <c r="N875" s="24"/>
      <c r="O875" s="24"/>
      <c r="P875" s="24"/>
    </row>
    <row r="876" ht="16.5" customHeight="1">
      <c r="G876" s="62"/>
      <c r="H876" s="21"/>
      <c r="I876" s="14"/>
      <c r="N876" s="24"/>
      <c r="O876" s="24"/>
      <c r="P876" s="24"/>
    </row>
    <row r="877" ht="16.5" customHeight="1">
      <c r="G877" s="62"/>
      <c r="H877" s="21"/>
      <c r="I877" s="14"/>
      <c r="N877" s="24"/>
      <c r="O877" s="24"/>
      <c r="P877" s="24"/>
    </row>
    <row r="878" ht="16.5" customHeight="1">
      <c r="G878" s="62"/>
      <c r="H878" s="21"/>
      <c r="I878" s="14"/>
      <c r="N878" s="24"/>
      <c r="O878" s="24"/>
      <c r="P878" s="24"/>
    </row>
    <row r="879" ht="16.5" customHeight="1">
      <c r="G879" s="62"/>
      <c r="H879" s="21"/>
      <c r="I879" s="14"/>
      <c r="N879" s="24"/>
      <c r="O879" s="24"/>
      <c r="P879" s="24"/>
    </row>
    <row r="880" ht="16.5" customHeight="1">
      <c r="G880" s="62"/>
      <c r="H880" s="21"/>
      <c r="I880" s="14"/>
      <c r="N880" s="24"/>
      <c r="O880" s="24"/>
      <c r="P880" s="24"/>
    </row>
    <row r="881" ht="16.5" customHeight="1">
      <c r="G881" s="62"/>
      <c r="H881" s="21"/>
      <c r="I881" s="14"/>
      <c r="N881" s="24"/>
      <c r="O881" s="24"/>
      <c r="P881" s="24"/>
    </row>
    <row r="882" ht="16.5" customHeight="1">
      <c r="G882" s="62"/>
      <c r="H882" s="21"/>
      <c r="I882" s="14"/>
      <c r="N882" s="24"/>
      <c r="O882" s="24"/>
      <c r="P882" s="24"/>
    </row>
    <row r="883" ht="16.5" customHeight="1">
      <c r="G883" s="62"/>
      <c r="H883" s="21"/>
      <c r="I883" s="14"/>
      <c r="N883" s="24"/>
      <c r="O883" s="24"/>
      <c r="P883" s="24"/>
    </row>
    <row r="884" ht="16.5" customHeight="1">
      <c r="G884" s="62"/>
      <c r="H884" s="21"/>
      <c r="I884" s="14"/>
      <c r="N884" s="24"/>
      <c r="O884" s="24"/>
      <c r="P884" s="24"/>
    </row>
    <row r="885" ht="16.5" customHeight="1">
      <c r="G885" s="62"/>
      <c r="H885" s="21"/>
      <c r="I885" s="14"/>
      <c r="N885" s="24"/>
      <c r="O885" s="24"/>
      <c r="P885" s="24"/>
    </row>
    <row r="886" ht="16.5" customHeight="1">
      <c r="G886" s="62"/>
      <c r="H886" s="21"/>
      <c r="I886" s="14"/>
      <c r="N886" s="24"/>
      <c r="O886" s="24"/>
      <c r="P886" s="24"/>
    </row>
    <row r="887" ht="16.5" customHeight="1">
      <c r="G887" s="62"/>
      <c r="H887" s="21"/>
      <c r="I887" s="14"/>
      <c r="N887" s="24"/>
      <c r="O887" s="24"/>
      <c r="P887" s="24"/>
    </row>
    <row r="888" ht="16.5" customHeight="1">
      <c r="G888" s="62"/>
      <c r="H888" s="21"/>
      <c r="I888" s="14"/>
      <c r="N888" s="24"/>
      <c r="O888" s="24"/>
      <c r="P888" s="24"/>
    </row>
    <row r="889" ht="16.5" customHeight="1">
      <c r="G889" s="62"/>
      <c r="H889" s="21"/>
      <c r="I889" s="14"/>
      <c r="N889" s="24"/>
      <c r="O889" s="24"/>
      <c r="P889" s="24"/>
    </row>
    <row r="890" ht="16.5" customHeight="1">
      <c r="G890" s="62"/>
      <c r="H890" s="21"/>
      <c r="I890" s="14"/>
      <c r="N890" s="24"/>
      <c r="O890" s="24"/>
      <c r="P890" s="24"/>
    </row>
    <row r="891" ht="16.5" customHeight="1">
      <c r="G891" s="62"/>
      <c r="H891" s="21"/>
      <c r="I891" s="14"/>
      <c r="N891" s="24"/>
      <c r="O891" s="24"/>
      <c r="P891" s="24"/>
    </row>
    <row r="892" ht="16.5" customHeight="1">
      <c r="G892" s="62"/>
      <c r="H892" s="21"/>
      <c r="I892" s="14"/>
      <c r="N892" s="24"/>
      <c r="O892" s="24"/>
      <c r="P892" s="24"/>
    </row>
    <row r="893" ht="16.5" customHeight="1">
      <c r="G893" s="62"/>
      <c r="H893" s="21"/>
      <c r="I893" s="14"/>
      <c r="N893" s="24"/>
      <c r="O893" s="24"/>
      <c r="P893" s="24"/>
    </row>
    <row r="894" ht="16.5" customHeight="1">
      <c r="G894" s="62"/>
      <c r="H894" s="21"/>
      <c r="I894" s="14"/>
      <c r="N894" s="24"/>
      <c r="O894" s="24"/>
      <c r="P894" s="24"/>
    </row>
    <row r="895" ht="16.5" customHeight="1">
      <c r="G895" s="62"/>
      <c r="H895" s="21"/>
      <c r="I895" s="14"/>
      <c r="N895" s="24"/>
      <c r="O895" s="24"/>
      <c r="P895" s="24"/>
    </row>
    <row r="896" ht="16.5" customHeight="1">
      <c r="G896" s="62"/>
      <c r="H896" s="21"/>
      <c r="I896" s="14"/>
      <c r="N896" s="24"/>
      <c r="O896" s="24"/>
      <c r="P896" s="24"/>
    </row>
    <row r="897" ht="16.5" customHeight="1">
      <c r="G897" s="62"/>
      <c r="H897" s="21"/>
      <c r="I897" s="14"/>
      <c r="N897" s="24"/>
      <c r="O897" s="24"/>
      <c r="P897" s="24"/>
    </row>
    <row r="898" ht="16.5" customHeight="1">
      <c r="G898" s="62"/>
      <c r="H898" s="21"/>
      <c r="I898" s="14"/>
      <c r="N898" s="24"/>
      <c r="O898" s="24"/>
      <c r="P898" s="24"/>
    </row>
    <row r="899" ht="16.5" customHeight="1">
      <c r="G899" s="62"/>
      <c r="H899" s="21"/>
      <c r="I899" s="14"/>
      <c r="N899" s="24"/>
      <c r="O899" s="24"/>
      <c r="P899" s="24"/>
    </row>
    <row r="900" ht="16.5" customHeight="1">
      <c r="G900" s="62"/>
      <c r="H900" s="21"/>
      <c r="I900" s="14"/>
      <c r="N900" s="24"/>
      <c r="O900" s="24"/>
      <c r="P900" s="24"/>
    </row>
    <row r="901" ht="16.5" customHeight="1">
      <c r="G901" s="62"/>
      <c r="H901" s="21"/>
      <c r="I901" s="14"/>
      <c r="N901" s="24"/>
      <c r="O901" s="24"/>
      <c r="P901" s="24"/>
    </row>
    <row r="902" ht="16.5" customHeight="1">
      <c r="G902" s="62"/>
      <c r="H902" s="21"/>
      <c r="I902" s="14"/>
      <c r="N902" s="24"/>
      <c r="O902" s="24"/>
      <c r="P902" s="24"/>
    </row>
    <row r="903" ht="16.5" customHeight="1">
      <c r="G903" s="62"/>
      <c r="H903" s="21"/>
      <c r="I903" s="14"/>
      <c r="N903" s="24"/>
      <c r="O903" s="24"/>
      <c r="P903" s="24"/>
    </row>
    <row r="904" ht="16.5" customHeight="1">
      <c r="G904" s="62"/>
      <c r="H904" s="21"/>
      <c r="I904" s="14"/>
      <c r="N904" s="24"/>
      <c r="O904" s="24"/>
      <c r="P904" s="24"/>
    </row>
    <row r="905" ht="16.5" customHeight="1">
      <c r="G905" s="62"/>
      <c r="H905" s="21"/>
      <c r="I905" s="14"/>
      <c r="N905" s="24"/>
      <c r="O905" s="24"/>
      <c r="P905" s="24"/>
    </row>
    <row r="906" ht="16.5" customHeight="1">
      <c r="G906" s="62"/>
      <c r="H906" s="21"/>
      <c r="I906" s="14"/>
      <c r="N906" s="24"/>
      <c r="O906" s="24"/>
      <c r="P906" s="24"/>
    </row>
    <row r="907" ht="16.5" customHeight="1">
      <c r="G907" s="62"/>
      <c r="H907" s="21"/>
      <c r="I907" s="14"/>
      <c r="N907" s="24"/>
      <c r="O907" s="24"/>
      <c r="P907" s="24"/>
    </row>
    <row r="908" ht="16.5" customHeight="1">
      <c r="G908" s="62"/>
      <c r="H908" s="21"/>
      <c r="I908" s="14"/>
      <c r="N908" s="24"/>
      <c r="O908" s="24"/>
      <c r="P908" s="24"/>
    </row>
    <row r="909" ht="16.5" customHeight="1">
      <c r="G909" s="62"/>
      <c r="H909" s="21"/>
      <c r="I909" s="14"/>
      <c r="N909" s="24"/>
      <c r="O909" s="24"/>
      <c r="P909" s="24"/>
    </row>
    <row r="910" ht="16.5" customHeight="1">
      <c r="G910" s="62"/>
      <c r="H910" s="21"/>
      <c r="I910" s="14"/>
      <c r="N910" s="24"/>
      <c r="O910" s="24"/>
      <c r="P910" s="24"/>
    </row>
    <row r="911" ht="16.5" customHeight="1">
      <c r="G911" s="62"/>
      <c r="H911" s="21"/>
      <c r="I911" s="14"/>
      <c r="N911" s="24"/>
      <c r="O911" s="24"/>
      <c r="P911" s="24"/>
    </row>
    <row r="912" ht="16.5" customHeight="1">
      <c r="G912" s="62"/>
      <c r="H912" s="21"/>
      <c r="I912" s="14"/>
      <c r="N912" s="24"/>
      <c r="O912" s="24"/>
      <c r="P912" s="24"/>
    </row>
    <row r="913" ht="16.5" customHeight="1">
      <c r="G913" s="62"/>
      <c r="H913" s="21"/>
      <c r="I913" s="14"/>
      <c r="N913" s="24"/>
      <c r="O913" s="24"/>
      <c r="P913" s="24"/>
    </row>
    <row r="914" ht="16.5" customHeight="1">
      <c r="G914" s="62"/>
      <c r="H914" s="21"/>
      <c r="I914" s="14"/>
      <c r="N914" s="24"/>
      <c r="O914" s="24"/>
      <c r="P914" s="24"/>
    </row>
    <row r="915" ht="16.5" customHeight="1">
      <c r="G915" s="62"/>
      <c r="H915" s="21"/>
      <c r="I915" s="14"/>
      <c r="N915" s="24"/>
      <c r="O915" s="24"/>
      <c r="P915" s="24"/>
    </row>
    <row r="916" ht="16.5" customHeight="1">
      <c r="G916" s="62"/>
      <c r="H916" s="21"/>
      <c r="I916" s="14"/>
      <c r="N916" s="24"/>
      <c r="O916" s="24"/>
      <c r="P916" s="24"/>
    </row>
    <row r="917" ht="16.5" customHeight="1">
      <c r="G917" s="62"/>
      <c r="H917" s="21"/>
      <c r="I917" s="14"/>
      <c r="N917" s="24"/>
      <c r="O917" s="24"/>
      <c r="P917" s="24"/>
    </row>
    <row r="918" ht="16.5" customHeight="1">
      <c r="G918" s="62"/>
      <c r="H918" s="21"/>
      <c r="I918" s="14"/>
      <c r="N918" s="24"/>
      <c r="O918" s="24"/>
      <c r="P918" s="24"/>
    </row>
    <row r="919" ht="16.5" customHeight="1">
      <c r="G919" s="62"/>
      <c r="H919" s="21"/>
      <c r="I919" s="14"/>
      <c r="N919" s="24"/>
      <c r="O919" s="24"/>
      <c r="P919" s="24"/>
    </row>
    <row r="920" ht="16.5" customHeight="1">
      <c r="G920" s="62"/>
      <c r="H920" s="21"/>
      <c r="I920" s="14"/>
      <c r="N920" s="24"/>
      <c r="O920" s="24"/>
      <c r="P920" s="24"/>
    </row>
    <row r="921" ht="16.5" customHeight="1">
      <c r="G921" s="62"/>
      <c r="H921" s="21"/>
      <c r="I921" s="14"/>
      <c r="N921" s="24"/>
      <c r="O921" s="24"/>
      <c r="P921" s="24"/>
    </row>
    <row r="922" ht="16.5" customHeight="1">
      <c r="G922" s="62"/>
      <c r="H922" s="21"/>
      <c r="I922" s="14"/>
      <c r="N922" s="24"/>
      <c r="O922" s="24"/>
      <c r="P922" s="24"/>
    </row>
    <row r="923" ht="16.5" customHeight="1">
      <c r="G923" s="62"/>
      <c r="H923" s="21"/>
      <c r="I923" s="14"/>
      <c r="N923" s="24"/>
      <c r="O923" s="24"/>
      <c r="P923" s="24"/>
    </row>
    <row r="924" ht="16.5" customHeight="1">
      <c r="G924" s="62"/>
      <c r="H924" s="21"/>
      <c r="I924" s="14"/>
      <c r="N924" s="24"/>
      <c r="O924" s="24"/>
      <c r="P924" s="24"/>
    </row>
    <row r="925" ht="16.5" customHeight="1">
      <c r="G925" s="62"/>
      <c r="H925" s="21"/>
      <c r="I925" s="14"/>
      <c r="N925" s="24"/>
      <c r="O925" s="24"/>
      <c r="P925" s="24"/>
    </row>
    <row r="926" ht="16.5" customHeight="1">
      <c r="G926" s="62"/>
      <c r="H926" s="21"/>
      <c r="I926" s="14"/>
      <c r="N926" s="24"/>
      <c r="O926" s="24"/>
      <c r="P926" s="24"/>
    </row>
    <row r="927" ht="16.5" customHeight="1">
      <c r="G927" s="62"/>
      <c r="H927" s="21"/>
      <c r="I927" s="14"/>
      <c r="N927" s="24"/>
      <c r="O927" s="24"/>
      <c r="P927" s="24"/>
    </row>
    <row r="928" ht="16.5" customHeight="1">
      <c r="G928" s="62"/>
      <c r="H928" s="21"/>
      <c r="I928" s="14"/>
      <c r="N928" s="24"/>
      <c r="O928" s="24"/>
      <c r="P928" s="24"/>
    </row>
    <row r="929" ht="16.5" customHeight="1">
      <c r="G929" s="62"/>
      <c r="H929" s="21"/>
      <c r="I929" s="14"/>
      <c r="N929" s="24"/>
      <c r="O929" s="24"/>
      <c r="P929" s="24"/>
    </row>
    <row r="930" ht="16.5" customHeight="1">
      <c r="G930" s="62"/>
      <c r="H930" s="21"/>
      <c r="I930" s="14"/>
      <c r="N930" s="24"/>
      <c r="O930" s="24"/>
      <c r="P930" s="24"/>
    </row>
    <row r="931" ht="16.5" customHeight="1">
      <c r="G931" s="62"/>
      <c r="H931" s="21"/>
      <c r="I931" s="14"/>
      <c r="N931" s="24"/>
      <c r="O931" s="24"/>
      <c r="P931" s="24"/>
    </row>
    <row r="932" ht="16.5" customHeight="1">
      <c r="G932" s="62"/>
      <c r="H932" s="21"/>
      <c r="I932" s="14"/>
      <c r="N932" s="24"/>
      <c r="O932" s="24"/>
      <c r="P932" s="24"/>
    </row>
    <row r="933" ht="16.5" customHeight="1">
      <c r="G933" s="62"/>
      <c r="H933" s="21"/>
      <c r="I933" s="14"/>
      <c r="N933" s="24"/>
      <c r="O933" s="24"/>
      <c r="P933" s="24"/>
    </row>
    <row r="934" ht="16.5" customHeight="1">
      <c r="G934" s="62"/>
      <c r="H934" s="21"/>
      <c r="I934" s="14"/>
      <c r="N934" s="24"/>
      <c r="O934" s="24"/>
      <c r="P934" s="24"/>
    </row>
    <row r="935" ht="16.5" customHeight="1">
      <c r="G935" s="62"/>
      <c r="H935" s="21"/>
      <c r="I935" s="14"/>
      <c r="N935" s="24"/>
      <c r="O935" s="24"/>
      <c r="P935" s="24"/>
    </row>
    <row r="936" ht="16.5" customHeight="1">
      <c r="G936" s="62"/>
      <c r="H936" s="21"/>
      <c r="I936" s="14"/>
      <c r="N936" s="24"/>
      <c r="O936" s="24"/>
      <c r="P936" s="24"/>
    </row>
    <row r="937" ht="16.5" customHeight="1">
      <c r="G937" s="62"/>
      <c r="H937" s="21"/>
      <c r="I937" s="14"/>
      <c r="N937" s="24"/>
      <c r="O937" s="24"/>
      <c r="P937" s="24"/>
    </row>
    <row r="938" ht="16.5" customHeight="1">
      <c r="G938" s="62"/>
      <c r="H938" s="21"/>
      <c r="I938" s="14"/>
      <c r="N938" s="24"/>
      <c r="O938" s="24"/>
      <c r="P938" s="24"/>
    </row>
    <row r="939" ht="16.5" customHeight="1">
      <c r="G939" s="62"/>
      <c r="H939" s="21"/>
      <c r="I939" s="14"/>
      <c r="N939" s="24"/>
      <c r="O939" s="24"/>
      <c r="P939" s="24"/>
    </row>
    <row r="940" ht="16.5" customHeight="1">
      <c r="G940" s="62"/>
      <c r="H940" s="21"/>
      <c r="I940" s="14"/>
      <c r="N940" s="24"/>
      <c r="O940" s="24"/>
      <c r="P940" s="24"/>
    </row>
    <row r="941" ht="16.5" customHeight="1">
      <c r="G941" s="62"/>
      <c r="H941" s="21"/>
      <c r="I941" s="14"/>
      <c r="N941" s="24"/>
      <c r="O941" s="24"/>
      <c r="P941" s="24"/>
    </row>
    <row r="942" ht="16.5" customHeight="1">
      <c r="G942" s="62"/>
      <c r="H942" s="21"/>
      <c r="I942" s="14"/>
      <c r="N942" s="24"/>
      <c r="O942" s="24"/>
      <c r="P942" s="24"/>
    </row>
    <row r="943" ht="16.5" customHeight="1">
      <c r="G943" s="62"/>
      <c r="H943" s="21"/>
      <c r="I943" s="14"/>
      <c r="N943" s="24"/>
      <c r="O943" s="24"/>
      <c r="P943" s="24"/>
    </row>
    <row r="944" ht="16.5" customHeight="1">
      <c r="G944" s="62"/>
      <c r="H944" s="21"/>
      <c r="I944" s="14"/>
      <c r="N944" s="24"/>
      <c r="O944" s="24"/>
      <c r="P944" s="24"/>
    </row>
    <row r="945" ht="16.5" customHeight="1">
      <c r="G945" s="62"/>
      <c r="H945" s="21"/>
      <c r="I945" s="14"/>
      <c r="N945" s="24"/>
      <c r="O945" s="24"/>
      <c r="P945" s="24"/>
    </row>
    <row r="946" ht="16.5" customHeight="1">
      <c r="G946" s="62"/>
      <c r="H946" s="21"/>
      <c r="I946" s="14"/>
      <c r="N946" s="24"/>
      <c r="O946" s="24"/>
      <c r="P946" s="24"/>
    </row>
    <row r="947" ht="16.5" customHeight="1">
      <c r="G947" s="62"/>
      <c r="H947" s="21"/>
      <c r="I947" s="14"/>
      <c r="N947" s="24"/>
      <c r="O947" s="24"/>
      <c r="P947" s="24"/>
    </row>
    <row r="948" ht="16.5" customHeight="1">
      <c r="G948" s="62"/>
      <c r="H948" s="21"/>
      <c r="I948" s="14"/>
      <c r="N948" s="24"/>
      <c r="O948" s="24"/>
      <c r="P948" s="24"/>
    </row>
    <row r="949" ht="16.5" customHeight="1">
      <c r="G949" s="62"/>
      <c r="H949" s="21"/>
      <c r="I949" s="14"/>
      <c r="N949" s="24"/>
      <c r="O949" s="24"/>
      <c r="P949" s="24"/>
    </row>
    <row r="950" ht="16.5" customHeight="1">
      <c r="G950" s="62"/>
      <c r="H950" s="21"/>
      <c r="I950" s="14"/>
      <c r="N950" s="24"/>
      <c r="O950" s="24"/>
      <c r="P950" s="24"/>
    </row>
    <row r="951" ht="16.5" customHeight="1">
      <c r="G951" s="62"/>
      <c r="H951" s="21"/>
      <c r="I951" s="14"/>
      <c r="N951" s="24"/>
      <c r="O951" s="24"/>
      <c r="P951" s="24"/>
    </row>
    <row r="952" ht="16.5" customHeight="1">
      <c r="G952" s="62"/>
      <c r="H952" s="21"/>
      <c r="I952" s="14"/>
      <c r="N952" s="24"/>
      <c r="O952" s="24"/>
      <c r="P952" s="24"/>
    </row>
    <row r="953" ht="16.5" customHeight="1">
      <c r="G953" s="62"/>
      <c r="H953" s="21"/>
      <c r="I953" s="14"/>
      <c r="N953" s="24"/>
      <c r="O953" s="24"/>
      <c r="P953" s="24"/>
    </row>
    <row r="954" ht="16.5" customHeight="1">
      <c r="G954" s="62"/>
      <c r="H954" s="21"/>
      <c r="I954" s="14"/>
      <c r="N954" s="24"/>
      <c r="O954" s="24"/>
      <c r="P954" s="24"/>
    </row>
    <row r="955" ht="16.5" customHeight="1">
      <c r="G955" s="62"/>
      <c r="H955" s="21"/>
      <c r="I955" s="14"/>
      <c r="N955" s="24"/>
      <c r="O955" s="24"/>
      <c r="P955" s="24"/>
    </row>
    <row r="956" ht="16.5" customHeight="1">
      <c r="G956" s="62"/>
      <c r="H956" s="21"/>
      <c r="I956" s="14"/>
      <c r="N956" s="24"/>
      <c r="O956" s="24"/>
      <c r="P956" s="24"/>
    </row>
    <row r="957" ht="16.5" customHeight="1">
      <c r="G957" s="62"/>
      <c r="H957" s="21"/>
      <c r="I957" s="14"/>
      <c r="N957" s="24"/>
      <c r="O957" s="24"/>
      <c r="P957" s="24"/>
    </row>
    <row r="958" ht="16.5" customHeight="1">
      <c r="G958" s="62"/>
      <c r="H958" s="21"/>
      <c r="I958" s="14"/>
      <c r="N958" s="24"/>
      <c r="O958" s="24"/>
      <c r="P958" s="24"/>
    </row>
    <row r="959" ht="16.5" customHeight="1">
      <c r="G959" s="62"/>
      <c r="H959" s="21"/>
      <c r="I959" s="14"/>
      <c r="N959" s="24"/>
      <c r="O959" s="24"/>
      <c r="P959" s="24"/>
    </row>
    <row r="960" ht="16.5" customHeight="1">
      <c r="G960" s="62"/>
      <c r="H960" s="21"/>
      <c r="I960" s="14"/>
      <c r="N960" s="24"/>
      <c r="O960" s="24"/>
      <c r="P960" s="24"/>
    </row>
    <row r="961" ht="16.5" customHeight="1">
      <c r="G961" s="62"/>
      <c r="H961" s="21"/>
      <c r="I961" s="14"/>
      <c r="N961" s="24"/>
      <c r="O961" s="24"/>
      <c r="P961" s="24"/>
    </row>
    <row r="962" ht="16.5" customHeight="1">
      <c r="G962" s="62"/>
      <c r="H962" s="21"/>
      <c r="I962" s="14"/>
      <c r="N962" s="24"/>
      <c r="O962" s="24"/>
      <c r="P962" s="24"/>
    </row>
    <row r="963" ht="16.5" customHeight="1">
      <c r="G963" s="62"/>
      <c r="H963" s="21"/>
      <c r="I963" s="14"/>
      <c r="N963" s="24"/>
      <c r="O963" s="24"/>
      <c r="P963" s="24"/>
    </row>
    <row r="964" ht="16.5" customHeight="1">
      <c r="G964" s="62"/>
      <c r="H964" s="21"/>
      <c r="I964" s="14"/>
      <c r="N964" s="24"/>
      <c r="O964" s="24"/>
      <c r="P964" s="24"/>
    </row>
    <row r="965" ht="16.5" customHeight="1">
      <c r="G965" s="62"/>
      <c r="H965" s="21"/>
      <c r="I965" s="14"/>
      <c r="N965" s="24"/>
      <c r="O965" s="24"/>
      <c r="P965" s="24"/>
    </row>
    <row r="966" ht="16.5" customHeight="1">
      <c r="G966" s="62"/>
      <c r="H966" s="21"/>
      <c r="I966" s="14"/>
      <c r="N966" s="24"/>
      <c r="O966" s="24"/>
      <c r="P966" s="24"/>
    </row>
    <row r="967" ht="16.5" customHeight="1">
      <c r="G967" s="62"/>
      <c r="H967" s="21"/>
      <c r="I967" s="14"/>
      <c r="N967" s="24"/>
      <c r="O967" s="24"/>
      <c r="P967" s="24"/>
    </row>
    <row r="968" ht="16.5" customHeight="1">
      <c r="G968" s="62"/>
      <c r="H968" s="21"/>
      <c r="I968" s="14"/>
      <c r="N968" s="24"/>
      <c r="O968" s="24"/>
      <c r="P968" s="24"/>
    </row>
    <row r="969" ht="16.5" customHeight="1">
      <c r="G969" s="62"/>
      <c r="H969" s="21"/>
      <c r="I969" s="14"/>
      <c r="N969" s="24"/>
      <c r="O969" s="24"/>
      <c r="P969" s="24"/>
    </row>
    <row r="970" ht="16.5" customHeight="1">
      <c r="G970" s="62"/>
      <c r="H970" s="21"/>
      <c r="I970" s="14"/>
      <c r="N970" s="24"/>
      <c r="O970" s="24"/>
      <c r="P970" s="24"/>
    </row>
    <row r="971" ht="16.5" customHeight="1">
      <c r="G971" s="62"/>
      <c r="H971" s="21"/>
      <c r="I971" s="14"/>
      <c r="N971" s="24"/>
      <c r="O971" s="24"/>
      <c r="P971" s="24"/>
    </row>
    <row r="972" ht="16.5" customHeight="1">
      <c r="G972" s="62"/>
      <c r="H972" s="21"/>
      <c r="I972" s="14"/>
      <c r="N972" s="24"/>
      <c r="O972" s="24"/>
      <c r="P972" s="24"/>
    </row>
    <row r="973" ht="16.5" customHeight="1">
      <c r="G973" s="62"/>
      <c r="H973" s="21"/>
      <c r="I973" s="14"/>
      <c r="N973" s="24"/>
      <c r="O973" s="24"/>
      <c r="P973" s="24"/>
    </row>
    <row r="974" ht="16.5" customHeight="1">
      <c r="G974" s="62"/>
      <c r="H974" s="21"/>
      <c r="I974" s="14"/>
      <c r="N974" s="24"/>
      <c r="O974" s="24"/>
      <c r="P974" s="24"/>
    </row>
    <row r="975" ht="16.5" customHeight="1">
      <c r="G975" s="62"/>
      <c r="H975" s="21"/>
      <c r="I975" s="14"/>
      <c r="N975" s="24"/>
      <c r="O975" s="24"/>
      <c r="P975" s="24"/>
    </row>
    <row r="976" ht="16.5" customHeight="1">
      <c r="G976" s="62"/>
      <c r="H976" s="21"/>
      <c r="I976" s="14"/>
      <c r="N976" s="24"/>
      <c r="O976" s="24"/>
      <c r="P976" s="24"/>
    </row>
    <row r="977" ht="16.5" customHeight="1">
      <c r="G977" s="62"/>
      <c r="H977" s="21"/>
      <c r="I977" s="14"/>
      <c r="N977" s="24"/>
      <c r="O977" s="24"/>
      <c r="P977" s="24"/>
    </row>
    <row r="978" ht="16.5" customHeight="1">
      <c r="G978" s="62"/>
      <c r="H978" s="21"/>
      <c r="I978" s="14"/>
      <c r="N978" s="24"/>
      <c r="O978" s="24"/>
      <c r="P978" s="24"/>
    </row>
    <row r="979" ht="16.5" customHeight="1">
      <c r="G979" s="62"/>
      <c r="H979" s="21"/>
      <c r="I979" s="14"/>
      <c r="N979" s="24"/>
      <c r="O979" s="24"/>
      <c r="P979" s="24"/>
    </row>
    <row r="980" ht="16.5" customHeight="1">
      <c r="G980" s="62"/>
      <c r="H980" s="21"/>
      <c r="I980" s="14"/>
      <c r="N980" s="24"/>
      <c r="O980" s="24"/>
      <c r="P980" s="24"/>
    </row>
    <row r="981" ht="16.5" customHeight="1">
      <c r="G981" s="62"/>
      <c r="H981" s="21"/>
      <c r="I981" s="14"/>
      <c r="N981" s="24"/>
      <c r="O981" s="24"/>
      <c r="P981" s="24"/>
    </row>
    <row r="982" ht="16.5" customHeight="1">
      <c r="G982" s="62"/>
      <c r="H982" s="21"/>
      <c r="I982" s="14"/>
      <c r="N982" s="24"/>
      <c r="O982" s="24"/>
      <c r="P982" s="24"/>
    </row>
    <row r="983" ht="16.5" customHeight="1">
      <c r="G983" s="62"/>
      <c r="H983" s="21"/>
      <c r="I983" s="14"/>
      <c r="N983" s="24"/>
      <c r="O983" s="24"/>
      <c r="P983" s="24"/>
    </row>
    <row r="984" ht="16.5" customHeight="1">
      <c r="G984" s="62"/>
      <c r="H984" s="21"/>
      <c r="I984" s="14"/>
      <c r="N984" s="24"/>
      <c r="O984" s="24"/>
      <c r="P984" s="24"/>
    </row>
    <row r="985" ht="16.5" customHeight="1">
      <c r="G985" s="62"/>
      <c r="H985" s="21"/>
      <c r="I985" s="14"/>
      <c r="N985" s="24"/>
      <c r="O985" s="24"/>
      <c r="P985" s="24"/>
    </row>
    <row r="986" ht="16.5" customHeight="1">
      <c r="G986" s="62"/>
      <c r="H986" s="21"/>
      <c r="I986" s="14"/>
      <c r="N986" s="24"/>
      <c r="O986" s="24"/>
      <c r="P986" s="24"/>
    </row>
    <row r="987" ht="16.5" customHeight="1">
      <c r="G987" s="62"/>
      <c r="H987" s="21"/>
      <c r="I987" s="14"/>
      <c r="N987" s="24"/>
      <c r="O987" s="24"/>
      <c r="P987" s="24"/>
    </row>
    <row r="988" ht="16.5" customHeight="1">
      <c r="G988" s="62"/>
      <c r="H988" s="21"/>
      <c r="I988" s="14"/>
      <c r="N988" s="24"/>
      <c r="O988" s="24"/>
      <c r="P988" s="24"/>
    </row>
    <row r="989" ht="16.5" customHeight="1">
      <c r="G989" s="62"/>
      <c r="H989" s="21"/>
      <c r="I989" s="14"/>
      <c r="N989" s="24"/>
      <c r="O989" s="24"/>
      <c r="P989" s="24"/>
    </row>
    <row r="990" ht="16.5" customHeight="1">
      <c r="G990" s="62"/>
      <c r="H990" s="21"/>
      <c r="I990" s="14"/>
      <c r="N990" s="24"/>
      <c r="O990" s="24"/>
      <c r="P990" s="24"/>
    </row>
    <row r="991" ht="16.5" customHeight="1">
      <c r="G991" s="62"/>
      <c r="H991" s="21"/>
      <c r="I991" s="14"/>
      <c r="N991" s="24"/>
      <c r="O991" s="24"/>
      <c r="P991" s="24"/>
    </row>
    <row r="992" ht="16.5" customHeight="1">
      <c r="G992" s="62"/>
      <c r="H992" s="21"/>
      <c r="I992" s="14"/>
      <c r="N992" s="24"/>
      <c r="O992" s="24"/>
      <c r="P992" s="24"/>
    </row>
    <row r="993" ht="16.5" customHeight="1">
      <c r="G993" s="62"/>
      <c r="H993" s="21"/>
      <c r="I993" s="14"/>
      <c r="N993" s="24"/>
      <c r="O993" s="24"/>
      <c r="P993" s="24"/>
    </row>
    <row r="994" ht="16.5" customHeight="1">
      <c r="G994" s="62"/>
      <c r="H994" s="21"/>
      <c r="I994" s="14"/>
      <c r="N994" s="24"/>
      <c r="O994" s="24"/>
      <c r="P994" s="24"/>
    </row>
    <row r="995" ht="16.5" customHeight="1">
      <c r="G995" s="62"/>
      <c r="H995" s="21"/>
      <c r="I995" s="14"/>
      <c r="N995" s="24"/>
      <c r="O995" s="24"/>
      <c r="P995" s="24"/>
    </row>
    <row r="996" ht="16.5" customHeight="1">
      <c r="G996" s="62"/>
      <c r="H996" s="21"/>
      <c r="I996" s="14"/>
      <c r="N996" s="24"/>
      <c r="O996" s="24"/>
      <c r="P996" s="24"/>
    </row>
    <row r="997" ht="16.5" customHeight="1">
      <c r="G997" s="62"/>
      <c r="H997" s="21"/>
      <c r="I997" s="14"/>
      <c r="N997" s="24"/>
      <c r="O997" s="24"/>
      <c r="P997" s="24"/>
    </row>
    <row r="998" ht="16.5" customHeight="1">
      <c r="G998" s="62"/>
      <c r="H998" s="21"/>
      <c r="I998" s="14"/>
      <c r="N998" s="24"/>
      <c r="O998" s="24"/>
      <c r="P998" s="24"/>
    </row>
    <row r="999" ht="16.5" customHeight="1">
      <c r="G999" s="62"/>
      <c r="H999" s="21"/>
      <c r="I999" s="14"/>
      <c r="N999" s="24"/>
      <c r="O999" s="24"/>
      <c r="P999" s="24"/>
    </row>
    <row r="1000" ht="16.5" customHeight="1">
      <c r="G1000" s="62"/>
      <c r="H1000" s="21"/>
      <c r="I1000" s="14"/>
      <c r="N1000" s="24"/>
      <c r="O1000" s="24"/>
      <c r="P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4.89"/>
    <col customWidth="1" min="4" max="4" width="5.78"/>
    <col customWidth="1" min="5" max="7" width="7.33"/>
    <col customWidth="1" min="8" max="8" width="6.44"/>
    <col customWidth="1" min="9" max="9" width="6.22"/>
    <col customWidth="1" min="10" max="10" width="13.44"/>
    <col customWidth="1" min="11" max="11" width="6.56"/>
    <col customWidth="1" min="12" max="12" width="6.22"/>
    <col customWidth="1" min="13" max="13" width="8.78"/>
    <col customWidth="1" min="14" max="14" width="6.22"/>
    <col customWidth="1" min="15" max="16" width="3.67"/>
    <col customWidth="1" min="17" max="17" width="14.0"/>
    <col customWidth="1" min="18" max="18" width="15.89"/>
    <col customWidth="1" min="19" max="19" width="6.89"/>
    <col customWidth="1" min="20" max="22" width="7.44"/>
    <col customWidth="1" min="23" max="26" width="7.0"/>
  </cols>
  <sheetData>
    <row r="1" ht="16.5" customHeight="1">
      <c r="A1" s="1" t="s">
        <v>0</v>
      </c>
      <c r="B1" s="4"/>
      <c r="C1" s="3" t="s">
        <v>923</v>
      </c>
      <c r="D1" s="14" t="s">
        <v>3</v>
      </c>
      <c r="E1" s="14" t="s">
        <v>4</v>
      </c>
      <c r="F1" s="3" t="s">
        <v>5</v>
      </c>
      <c r="G1" s="9" t="s">
        <v>6</v>
      </c>
      <c r="H1" s="13" t="s">
        <v>8</v>
      </c>
      <c r="I1" s="17" t="s">
        <v>11</v>
      </c>
      <c r="J1" s="21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1" t="s">
        <v>24</v>
      </c>
      <c r="P1" s="21" t="s">
        <v>25</v>
      </c>
      <c r="Q1" s="21" t="s">
        <v>26</v>
      </c>
      <c r="R1" s="21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25">
        <v>46180.0</v>
      </c>
      <c r="B2" s="26">
        <f t="shared" ref="B2:B3" si="1">A2</f>
        <v>46180</v>
      </c>
      <c r="C2" s="27" t="s">
        <v>836</v>
      </c>
      <c r="D2" s="3">
        <v>1700.0</v>
      </c>
      <c r="E2" s="3">
        <v>1064.0</v>
      </c>
      <c r="F2" s="14">
        <f>E2</f>
        <v>1064</v>
      </c>
      <c r="G2" s="29">
        <f t="shared" ref="G2:G3" si="2">$D$2-F2</f>
        <v>636</v>
      </c>
      <c r="H2" s="1">
        <v>46181.0</v>
      </c>
      <c r="I2" s="14">
        <v>1700.0</v>
      </c>
      <c r="J2" s="30" t="s">
        <v>837</v>
      </c>
      <c r="K2" s="31">
        <v>46168.0</v>
      </c>
      <c r="L2" s="21" t="s">
        <v>962</v>
      </c>
      <c r="M2" s="23" t="s">
        <v>963</v>
      </c>
      <c r="N2" s="21"/>
      <c r="O2" s="21"/>
      <c r="P2" s="21"/>
      <c r="Q2" s="23" t="s">
        <v>964</v>
      </c>
      <c r="R2" s="23" t="s">
        <v>76</v>
      </c>
      <c r="V2" s="12"/>
      <c r="W2" s="12"/>
      <c r="X2" s="12"/>
      <c r="Y2" s="12"/>
      <c r="Z2" s="12"/>
    </row>
    <row r="3" ht="16.5" customHeight="1">
      <c r="A3" s="25">
        <v>46181.0</v>
      </c>
      <c r="B3" s="26">
        <f t="shared" si="1"/>
        <v>46181</v>
      </c>
      <c r="C3" s="27"/>
      <c r="D3" s="3"/>
      <c r="E3" s="3">
        <v>902.0</v>
      </c>
      <c r="F3" s="14">
        <f>E3+F2</f>
        <v>1966</v>
      </c>
      <c r="G3" s="29">
        <f t="shared" si="2"/>
        <v>-266</v>
      </c>
      <c r="J3" s="36"/>
      <c r="K3" s="21"/>
      <c r="L3" s="21"/>
      <c r="M3" s="23"/>
      <c r="N3" s="21"/>
      <c r="O3" s="21"/>
      <c r="P3" s="21"/>
      <c r="Q3" s="23"/>
      <c r="R3" s="21"/>
      <c r="V3" s="12"/>
      <c r="W3" s="12"/>
      <c r="X3" s="12"/>
      <c r="Y3" s="12"/>
      <c r="Z3" s="12"/>
    </row>
    <row r="4" ht="16.5" customHeight="1">
      <c r="A4" s="25"/>
      <c r="B4" s="26"/>
      <c r="C4" s="27" t="s">
        <v>965</v>
      </c>
      <c r="D4" s="3">
        <v>120.0</v>
      </c>
      <c r="E4" s="3">
        <v>250.0</v>
      </c>
      <c r="F4" s="14">
        <f t="shared" ref="F4:F6" si="3">E4</f>
        <v>250</v>
      </c>
      <c r="G4" s="29">
        <f>$D$4-F4</f>
        <v>-130</v>
      </c>
      <c r="H4" s="1">
        <v>46185.0</v>
      </c>
      <c r="I4" s="14">
        <v>120.0</v>
      </c>
      <c r="J4" s="30" t="s">
        <v>966</v>
      </c>
      <c r="K4" s="31">
        <v>46174.0</v>
      </c>
      <c r="L4" s="21" t="s">
        <v>967</v>
      </c>
      <c r="M4" s="23" t="s">
        <v>968</v>
      </c>
      <c r="N4" s="21"/>
      <c r="O4" s="21"/>
      <c r="P4" s="21"/>
      <c r="Q4" s="23" t="s">
        <v>41</v>
      </c>
      <c r="R4" s="23" t="s">
        <v>246</v>
      </c>
      <c r="V4" s="12"/>
      <c r="W4" s="12"/>
      <c r="X4" s="12"/>
      <c r="Y4" s="12"/>
      <c r="Z4" s="12"/>
    </row>
    <row r="5" ht="16.5" customHeight="1">
      <c r="A5" s="25"/>
      <c r="B5" s="26"/>
      <c r="C5" s="27" t="s">
        <v>969</v>
      </c>
      <c r="D5" s="3">
        <v>200.0</v>
      </c>
      <c r="E5" s="3">
        <v>363.0</v>
      </c>
      <c r="F5" s="14">
        <f t="shared" si="3"/>
        <v>363</v>
      </c>
      <c r="G5" s="29">
        <f>$D$5-F5</f>
        <v>-163</v>
      </c>
      <c r="H5" s="1">
        <v>46188.0</v>
      </c>
      <c r="I5" s="14">
        <v>200.0</v>
      </c>
      <c r="J5" s="21" t="s">
        <v>970</v>
      </c>
      <c r="L5" s="21" t="s">
        <v>971</v>
      </c>
      <c r="M5" s="23" t="s">
        <v>972</v>
      </c>
      <c r="N5" s="21"/>
      <c r="O5" s="21"/>
      <c r="P5" s="21"/>
      <c r="Q5" s="23" t="s">
        <v>113</v>
      </c>
      <c r="R5" s="23" t="s">
        <v>292</v>
      </c>
      <c r="W5" s="12"/>
      <c r="X5" s="12"/>
      <c r="Y5" s="12"/>
      <c r="Z5" s="12"/>
    </row>
    <row r="6" ht="16.5" customHeight="1">
      <c r="A6" s="25"/>
      <c r="B6" s="26"/>
      <c r="C6" s="27" t="s">
        <v>973</v>
      </c>
      <c r="D6" s="3">
        <v>200.0</v>
      </c>
      <c r="E6" s="3">
        <v>114.0</v>
      </c>
      <c r="F6" s="14">
        <f t="shared" si="3"/>
        <v>114</v>
      </c>
      <c r="G6" s="29">
        <f t="shared" ref="G6:G7" si="4">$D$6-F6</f>
        <v>86</v>
      </c>
      <c r="H6" s="1">
        <v>46209.0</v>
      </c>
      <c r="I6" s="14">
        <v>200.0</v>
      </c>
      <c r="J6" s="21" t="s">
        <v>974</v>
      </c>
      <c r="K6" s="21"/>
      <c r="L6" s="21" t="s">
        <v>975</v>
      </c>
      <c r="M6" s="23" t="s">
        <v>976</v>
      </c>
      <c r="N6" s="21"/>
      <c r="O6" s="21"/>
      <c r="P6" s="21"/>
      <c r="Q6" s="23" t="s">
        <v>165</v>
      </c>
      <c r="R6" s="23" t="s">
        <v>204</v>
      </c>
      <c r="W6" s="12"/>
      <c r="X6" s="12"/>
      <c r="Y6" s="12"/>
      <c r="Z6" s="12"/>
    </row>
    <row r="7" ht="16.5" customHeight="1">
      <c r="A7" s="25">
        <v>46182.0</v>
      </c>
      <c r="B7" s="26">
        <f>A7</f>
        <v>46182</v>
      </c>
      <c r="C7" s="27"/>
      <c r="D7" s="3"/>
      <c r="E7" s="3">
        <v>135.0</v>
      </c>
      <c r="F7" s="14">
        <f>E7+F6</f>
        <v>249</v>
      </c>
      <c r="G7" s="29">
        <f t="shared" si="4"/>
        <v>-49</v>
      </c>
      <c r="H7" s="1"/>
      <c r="I7" s="14"/>
      <c r="J7" s="21"/>
      <c r="L7" s="21"/>
      <c r="M7" s="23"/>
      <c r="N7" s="21"/>
      <c r="O7" s="21"/>
      <c r="P7" s="21"/>
      <c r="Q7" s="23"/>
      <c r="R7" s="23"/>
      <c r="W7" s="12"/>
      <c r="X7" s="12"/>
      <c r="Y7" s="12"/>
      <c r="Z7" s="12"/>
    </row>
    <row r="8" ht="16.5" customHeight="1">
      <c r="A8" s="1"/>
      <c r="B8" s="4"/>
      <c r="C8" s="27" t="s">
        <v>320</v>
      </c>
      <c r="D8" s="3">
        <v>960.0</v>
      </c>
      <c r="E8" s="3">
        <v>542.0</v>
      </c>
      <c r="F8" s="3">
        <f>E8</f>
        <v>542</v>
      </c>
      <c r="G8" s="9">
        <f t="shared" ref="G8:G9" si="5">$D$8-F8</f>
        <v>418</v>
      </c>
      <c r="H8" s="13">
        <v>46188.0</v>
      </c>
      <c r="I8" s="14">
        <v>400.0</v>
      </c>
      <c r="J8" s="30" t="s">
        <v>288</v>
      </c>
      <c r="K8" s="59">
        <v>46177.0</v>
      </c>
      <c r="L8" s="30" t="s">
        <v>289</v>
      </c>
      <c r="M8" s="37" t="s">
        <v>977</v>
      </c>
      <c r="N8" s="21"/>
      <c r="O8" s="21"/>
      <c r="P8" s="21"/>
      <c r="Q8" s="23" t="s">
        <v>165</v>
      </c>
      <c r="R8" s="23" t="s">
        <v>751</v>
      </c>
      <c r="V8" s="12"/>
      <c r="W8" s="12"/>
      <c r="X8" s="12"/>
      <c r="Y8" s="12"/>
      <c r="Z8" s="12"/>
    </row>
    <row r="9" ht="16.5" customHeight="1">
      <c r="A9" s="25">
        <v>46183.0</v>
      </c>
      <c r="B9" s="26">
        <f>A9</f>
        <v>46183</v>
      </c>
      <c r="C9" s="12"/>
      <c r="D9" s="34"/>
      <c r="E9" s="3">
        <v>488.0</v>
      </c>
      <c r="F9" s="3">
        <f>F8+E9</f>
        <v>1030</v>
      </c>
      <c r="G9" s="9">
        <f t="shared" si="5"/>
        <v>-70</v>
      </c>
      <c r="H9" s="13">
        <v>46188.0</v>
      </c>
      <c r="I9" s="14">
        <v>460.0</v>
      </c>
      <c r="J9" s="30" t="s">
        <v>288</v>
      </c>
      <c r="K9" s="59">
        <v>46177.0</v>
      </c>
      <c r="L9" s="30" t="s">
        <v>289</v>
      </c>
      <c r="M9" s="37" t="s">
        <v>978</v>
      </c>
      <c r="N9" s="21"/>
      <c r="O9" s="21"/>
      <c r="P9" s="21"/>
      <c r="Q9" s="23" t="s">
        <v>979</v>
      </c>
      <c r="R9" s="23" t="s">
        <v>309</v>
      </c>
      <c r="V9" s="12"/>
      <c r="W9" s="12"/>
      <c r="X9" s="12"/>
      <c r="Y9" s="12"/>
      <c r="Z9" s="12"/>
    </row>
    <row r="10" ht="16.5" customHeight="1">
      <c r="A10" s="25"/>
      <c r="B10" s="26"/>
      <c r="C10" s="27" t="s">
        <v>980</v>
      </c>
      <c r="D10" s="3">
        <v>1300.0</v>
      </c>
      <c r="E10" s="3">
        <v>195.0</v>
      </c>
      <c r="F10" s="14">
        <f>E10</f>
        <v>195</v>
      </c>
      <c r="G10" s="29">
        <f t="shared" ref="G10:G13" si="6">$D$10-F10</f>
        <v>1105</v>
      </c>
      <c r="H10" s="1">
        <v>46185.0</v>
      </c>
      <c r="I10" s="14">
        <v>1300.0</v>
      </c>
      <c r="J10" s="30" t="s">
        <v>981</v>
      </c>
      <c r="K10" s="31">
        <v>46178.0</v>
      </c>
      <c r="L10" s="21" t="s">
        <v>982</v>
      </c>
      <c r="M10" s="40" t="s">
        <v>983</v>
      </c>
      <c r="P10" s="21"/>
      <c r="Q10" s="23" t="s">
        <v>984</v>
      </c>
      <c r="R10" s="23" t="s">
        <v>985</v>
      </c>
      <c r="V10" s="12"/>
      <c r="W10" s="12"/>
      <c r="X10" s="12"/>
      <c r="Y10" s="12"/>
      <c r="Z10" s="12"/>
    </row>
    <row r="11" ht="16.5" customHeight="1">
      <c r="A11" s="25">
        <v>46184.0</v>
      </c>
      <c r="B11" s="26">
        <f t="shared" ref="B11:B13" si="7">A11</f>
        <v>46184</v>
      </c>
      <c r="C11" s="27"/>
      <c r="D11" s="3"/>
      <c r="E11" s="3">
        <v>491.0</v>
      </c>
      <c r="F11" s="14">
        <f t="shared" ref="F11:F13" si="8">F10+E11</f>
        <v>686</v>
      </c>
      <c r="G11" s="29">
        <f t="shared" si="6"/>
        <v>614</v>
      </c>
      <c r="H11" s="42"/>
      <c r="I11" s="3"/>
      <c r="J11" s="30"/>
      <c r="K11" s="21"/>
      <c r="L11" s="21"/>
      <c r="M11" s="37"/>
      <c r="Q11" s="23"/>
      <c r="R11" s="23"/>
      <c r="W11" s="12"/>
      <c r="X11" s="12"/>
      <c r="Y11" s="12"/>
      <c r="Z11" s="12"/>
    </row>
    <row r="12" ht="16.5" customHeight="1">
      <c r="A12" s="25">
        <v>46185.0</v>
      </c>
      <c r="B12" s="26">
        <f t="shared" si="7"/>
        <v>46185</v>
      </c>
      <c r="D12" s="34"/>
      <c r="E12" s="3">
        <v>485.0</v>
      </c>
      <c r="F12" s="14">
        <f t="shared" si="8"/>
        <v>1171</v>
      </c>
      <c r="G12" s="29">
        <f t="shared" si="6"/>
        <v>129</v>
      </c>
      <c r="W12" s="12"/>
      <c r="X12" s="12"/>
      <c r="Y12" s="12"/>
      <c r="Z12" s="12"/>
    </row>
    <row r="13" ht="16.5" customHeight="1">
      <c r="A13" s="25">
        <v>46186.0</v>
      </c>
      <c r="B13" s="26">
        <f t="shared" si="7"/>
        <v>46186</v>
      </c>
      <c r="C13" s="10"/>
      <c r="D13" s="34"/>
      <c r="E13" s="3">
        <v>184.0</v>
      </c>
      <c r="F13" s="14">
        <f t="shared" si="8"/>
        <v>1355</v>
      </c>
      <c r="G13" s="29">
        <f t="shared" si="6"/>
        <v>-55</v>
      </c>
      <c r="J13" s="27"/>
      <c r="W13" s="12"/>
      <c r="X13" s="12"/>
      <c r="Y13" s="12"/>
      <c r="Z13" s="12"/>
    </row>
    <row r="14" ht="16.5" customHeight="1">
      <c r="A14" s="25"/>
      <c r="B14" s="26"/>
      <c r="C14" s="27" t="s">
        <v>986</v>
      </c>
      <c r="D14" s="28">
        <v>200.0</v>
      </c>
      <c r="E14" s="28">
        <v>204.0</v>
      </c>
      <c r="F14" s="3">
        <f t="shared" ref="F14:F15" si="9">E14</f>
        <v>204</v>
      </c>
      <c r="G14" s="9">
        <f>$D$14-F14</f>
        <v>-4</v>
      </c>
      <c r="H14" s="13">
        <v>46191.0</v>
      </c>
      <c r="I14" s="14">
        <v>200.0</v>
      </c>
      <c r="J14" s="30" t="s">
        <v>987</v>
      </c>
      <c r="K14" s="59">
        <v>46185.0</v>
      </c>
      <c r="L14" s="30" t="s">
        <v>988</v>
      </c>
      <c r="M14" s="37" t="s">
        <v>989</v>
      </c>
      <c r="N14" s="21"/>
      <c r="O14" s="21"/>
      <c r="P14" s="21"/>
      <c r="Q14" s="23" t="s">
        <v>85</v>
      </c>
      <c r="R14" s="23" t="s">
        <v>990</v>
      </c>
      <c r="W14" s="12"/>
      <c r="X14" s="12"/>
      <c r="Y14" s="12"/>
      <c r="Z14" s="12"/>
    </row>
    <row r="15" ht="16.5" customHeight="1">
      <c r="A15" s="25"/>
      <c r="B15" s="26"/>
      <c r="C15" s="27" t="s">
        <v>991</v>
      </c>
      <c r="D15" s="28">
        <f>I15+I16</f>
        <v>1100</v>
      </c>
      <c r="E15" s="28">
        <v>221.0</v>
      </c>
      <c r="F15" s="3">
        <f t="shared" si="9"/>
        <v>221</v>
      </c>
      <c r="G15" s="9">
        <f t="shared" ref="G15:G17" si="10">$D$15-F15</f>
        <v>879</v>
      </c>
      <c r="H15" s="13">
        <v>46191.0</v>
      </c>
      <c r="I15" s="14">
        <v>640.0</v>
      </c>
      <c r="J15" s="30" t="s">
        <v>987</v>
      </c>
      <c r="K15" s="59">
        <v>46185.0</v>
      </c>
      <c r="L15" s="30" t="s">
        <v>988</v>
      </c>
      <c r="M15" s="37" t="s">
        <v>992</v>
      </c>
      <c r="N15" s="21"/>
      <c r="O15" s="21"/>
      <c r="P15" s="21"/>
      <c r="Q15" s="23" t="s">
        <v>85</v>
      </c>
      <c r="R15" s="23" t="s">
        <v>990</v>
      </c>
      <c r="W15" s="12"/>
      <c r="X15" s="12"/>
      <c r="Y15" s="12"/>
      <c r="Z15" s="12"/>
    </row>
    <row r="16" ht="16.5" customHeight="1">
      <c r="A16" s="25">
        <v>46187.0</v>
      </c>
      <c r="B16" s="26">
        <f t="shared" ref="B16:B17" si="11">A16</f>
        <v>46187</v>
      </c>
      <c r="C16" s="27"/>
      <c r="D16" s="28"/>
      <c r="E16" s="28">
        <v>811.0</v>
      </c>
      <c r="F16" s="3">
        <f>F15+E16</f>
        <v>1032</v>
      </c>
      <c r="G16" s="9">
        <f t="shared" si="10"/>
        <v>68</v>
      </c>
      <c r="H16" s="13">
        <v>46191.0</v>
      </c>
      <c r="I16" s="14">
        <v>460.0</v>
      </c>
      <c r="J16" s="30" t="s">
        <v>987</v>
      </c>
      <c r="K16" s="59">
        <v>46185.0</v>
      </c>
      <c r="L16" s="30" t="s">
        <v>988</v>
      </c>
      <c r="M16" s="37" t="s">
        <v>993</v>
      </c>
      <c r="N16" s="21"/>
      <c r="O16" s="21"/>
      <c r="P16" s="21"/>
      <c r="Q16" s="23" t="s">
        <v>85</v>
      </c>
      <c r="R16" s="23" t="s">
        <v>990</v>
      </c>
      <c r="U16" s="12"/>
      <c r="V16" s="12"/>
      <c r="W16" s="12"/>
      <c r="X16" s="12"/>
      <c r="Y16" s="12"/>
      <c r="Z16" s="12"/>
    </row>
    <row r="17" ht="16.5" customHeight="1">
      <c r="A17" s="25">
        <v>46188.0</v>
      </c>
      <c r="B17" s="26">
        <f t="shared" si="11"/>
        <v>46188</v>
      </c>
      <c r="C17" s="27"/>
      <c r="D17" s="28"/>
      <c r="E17" s="28">
        <v>99.0</v>
      </c>
      <c r="F17" s="3">
        <f>E17+F16</f>
        <v>1131</v>
      </c>
      <c r="G17" s="9">
        <f t="shared" si="10"/>
        <v>-31</v>
      </c>
      <c r="H17" s="13"/>
      <c r="I17" s="14"/>
      <c r="J17" s="30"/>
      <c r="K17" s="59"/>
      <c r="L17" s="30"/>
      <c r="M17" s="37"/>
      <c r="N17" s="21"/>
      <c r="O17" s="21"/>
      <c r="P17" s="21"/>
      <c r="Q17" s="23"/>
      <c r="R17" s="23"/>
      <c r="U17" s="12"/>
      <c r="V17" s="12"/>
      <c r="W17" s="12"/>
      <c r="X17" s="12"/>
      <c r="Y17" s="12"/>
      <c r="Z17" s="12"/>
    </row>
    <row r="18" ht="16.5" customHeight="1">
      <c r="A18" s="1"/>
      <c r="B18" s="4"/>
      <c r="C18" s="27" t="s">
        <v>994</v>
      </c>
      <c r="D18" s="28">
        <v>1580.0</v>
      </c>
      <c r="E18" s="28">
        <v>672.0</v>
      </c>
      <c r="F18" s="3">
        <f>E18</f>
        <v>672</v>
      </c>
      <c r="G18" s="9">
        <f t="shared" ref="G18:G20" si="12">$D$18-F18</f>
        <v>908</v>
      </c>
      <c r="H18" s="13">
        <v>46191.0</v>
      </c>
      <c r="I18" s="14">
        <v>1080.0</v>
      </c>
      <c r="J18" s="30" t="s">
        <v>987</v>
      </c>
      <c r="K18" s="59">
        <v>46185.0</v>
      </c>
      <c r="L18" s="30" t="s">
        <v>988</v>
      </c>
      <c r="M18" s="37" t="s">
        <v>995</v>
      </c>
      <c r="N18" s="21"/>
      <c r="O18" s="21"/>
      <c r="P18" s="21"/>
      <c r="Q18" s="23" t="s">
        <v>85</v>
      </c>
      <c r="R18" s="23" t="s">
        <v>990</v>
      </c>
      <c r="U18" s="12"/>
      <c r="V18" s="12"/>
      <c r="W18" s="12"/>
      <c r="X18" s="12"/>
      <c r="Y18" s="12"/>
      <c r="Z18" s="12"/>
    </row>
    <row r="19" ht="16.5" customHeight="1">
      <c r="A19" s="25">
        <v>46189.0</v>
      </c>
      <c r="B19" s="26">
        <f t="shared" ref="B19:B20" si="13">A19</f>
        <v>46189</v>
      </c>
      <c r="C19" s="27"/>
      <c r="D19" s="28"/>
      <c r="E19" s="28">
        <v>826.0</v>
      </c>
      <c r="F19" s="3">
        <f t="shared" ref="F19:F20" si="14">F18+E19</f>
        <v>1498</v>
      </c>
      <c r="G19" s="9">
        <f t="shared" si="12"/>
        <v>82</v>
      </c>
      <c r="H19" s="13">
        <v>46191.0</v>
      </c>
      <c r="I19" s="14">
        <v>500.0</v>
      </c>
      <c r="J19" s="30" t="s">
        <v>987</v>
      </c>
      <c r="K19" s="59">
        <v>46185.0</v>
      </c>
      <c r="L19" s="30" t="s">
        <v>988</v>
      </c>
      <c r="M19" s="37" t="s">
        <v>996</v>
      </c>
      <c r="N19" s="21"/>
      <c r="O19" s="21"/>
      <c r="P19" s="21"/>
      <c r="Q19" s="23" t="s">
        <v>85</v>
      </c>
      <c r="R19" s="23" t="s">
        <v>990</v>
      </c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25">
        <v>46190.0</v>
      </c>
      <c r="B20" s="26">
        <f t="shared" si="13"/>
        <v>46190</v>
      </c>
      <c r="C20" s="27"/>
      <c r="D20" s="28"/>
      <c r="E20" s="28">
        <v>102.0</v>
      </c>
      <c r="F20" s="3">
        <f t="shared" si="14"/>
        <v>1600</v>
      </c>
      <c r="G20" s="9">
        <f t="shared" si="12"/>
        <v>-20</v>
      </c>
      <c r="H20" s="13"/>
      <c r="I20" s="14">
        <f>SUM(I18:I19)</f>
        <v>1580</v>
      </c>
      <c r="J20" s="30"/>
      <c r="K20" s="59"/>
      <c r="L20" s="30"/>
      <c r="M20" s="37"/>
      <c r="N20" s="21"/>
      <c r="O20" s="21"/>
      <c r="P20" s="21"/>
      <c r="Q20" s="21"/>
      <c r="R20" s="21"/>
      <c r="S20" s="12"/>
      <c r="T20" s="12"/>
      <c r="V20" s="12"/>
      <c r="W20" s="12"/>
      <c r="X20" s="12"/>
      <c r="Y20" s="12"/>
      <c r="Z20" s="12"/>
    </row>
    <row r="21" ht="16.5" customHeight="1">
      <c r="A21" s="25"/>
      <c r="B21" s="26"/>
      <c r="C21" s="27" t="s">
        <v>997</v>
      </c>
      <c r="D21" s="28">
        <v>80.0</v>
      </c>
      <c r="E21" s="28">
        <v>100.0</v>
      </c>
      <c r="F21" s="3">
        <f t="shared" ref="F21:F23" si="15">E21</f>
        <v>100</v>
      </c>
      <c r="G21" s="9">
        <f>$D$21-F21</f>
        <v>-20</v>
      </c>
      <c r="H21" s="13">
        <v>46191.0</v>
      </c>
      <c r="I21" s="14">
        <v>80.0</v>
      </c>
      <c r="J21" s="30" t="s">
        <v>987</v>
      </c>
      <c r="K21" s="59">
        <v>46185.0</v>
      </c>
      <c r="L21" s="30" t="s">
        <v>988</v>
      </c>
      <c r="M21" s="37" t="s">
        <v>998</v>
      </c>
      <c r="N21" s="21"/>
      <c r="O21" s="21"/>
      <c r="P21" s="21"/>
      <c r="Q21" s="23" t="s">
        <v>85</v>
      </c>
      <c r="R21" s="23" t="s">
        <v>990</v>
      </c>
      <c r="S21" s="12"/>
      <c r="T21" s="12"/>
      <c r="V21" s="12"/>
      <c r="W21" s="12"/>
      <c r="X21" s="12"/>
      <c r="Y21" s="12"/>
      <c r="Z21" s="12"/>
    </row>
    <row r="22" ht="16.5" customHeight="1">
      <c r="A22" s="25"/>
      <c r="B22" s="26"/>
      <c r="C22" s="27" t="s">
        <v>999</v>
      </c>
      <c r="D22" s="28">
        <v>310.0</v>
      </c>
      <c r="E22" s="28">
        <v>320.0</v>
      </c>
      <c r="F22" s="3">
        <f t="shared" si="15"/>
        <v>320</v>
      </c>
      <c r="G22" s="9">
        <f>$D$22-F22</f>
        <v>-10</v>
      </c>
      <c r="H22" s="13">
        <v>46191.0</v>
      </c>
      <c r="I22" s="14">
        <v>310.0</v>
      </c>
      <c r="J22" s="30" t="s">
        <v>987</v>
      </c>
      <c r="K22" s="59">
        <v>46185.0</v>
      </c>
      <c r="L22" s="30" t="s">
        <v>988</v>
      </c>
      <c r="M22" s="37" t="s">
        <v>1000</v>
      </c>
      <c r="N22" s="21"/>
      <c r="O22" s="21"/>
      <c r="P22" s="21"/>
      <c r="Q22" s="23" t="s">
        <v>85</v>
      </c>
      <c r="R22" s="23" t="s">
        <v>990</v>
      </c>
      <c r="S22" s="12"/>
      <c r="T22" s="12"/>
      <c r="V22" s="12"/>
      <c r="W22" s="12"/>
      <c r="X22" s="12"/>
      <c r="Y22" s="12"/>
      <c r="Z22" s="12"/>
    </row>
    <row r="23" ht="16.5" customHeight="1">
      <c r="A23" s="25"/>
      <c r="B23" s="26"/>
      <c r="C23" s="27" t="s">
        <v>1001</v>
      </c>
      <c r="D23" s="28">
        <f>I25</f>
        <v>2200</v>
      </c>
      <c r="E23" s="28">
        <v>148.0</v>
      </c>
      <c r="F23" s="3">
        <f t="shared" si="15"/>
        <v>148</v>
      </c>
      <c r="G23" s="9">
        <f t="shared" ref="G23:G27" si="16">$D$23-F23</f>
        <v>2052</v>
      </c>
      <c r="H23" s="13">
        <v>46191.0</v>
      </c>
      <c r="I23" s="14">
        <v>950.0</v>
      </c>
      <c r="J23" s="30" t="s">
        <v>987</v>
      </c>
      <c r="K23" s="59">
        <v>46185.0</v>
      </c>
      <c r="L23" s="30" t="s">
        <v>988</v>
      </c>
      <c r="M23" s="37" t="s">
        <v>1002</v>
      </c>
      <c r="N23" s="23" t="s">
        <v>150</v>
      </c>
      <c r="O23" s="21"/>
      <c r="P23" s="21"/>
      <c r="Q23" s="23" t="s">
        <v>85</v>
      </c>
      <c r="R23" s="23" t="s">
        <v>990</v>
      </c>
      <c r="S23" s="12"/>
      <c r="T23" s="12"/>
      <c r="V23" s="12"/>
      <c r="W23" s="12"/>
      <c r="X23" s="12"/>
      <c r="Y23" s="12"/>
      <c r="Z23" s="12"/>
    </row>
    <row r="24" ht="16.5" customHeight="1">
      <c r="A24" s="25">
        <v>46191.0</v>
      </c>
      <c r="B24" s="26">
        <f t="shared" ref="B24:B27" si="17">A24</f>
        <v>46191</v>
      </c>
      <c r="C24" s="27"/>
      <c r="D24" s="28"/>
      <c r="E24" s="28">
        <v>663.0</v>
      </c>
      <c r="F24" s="3">
        <f t="shared" ref="F24:F27" si="18">F23+E24</f>
        <v>811</v>
      </c>
      <c r="G24" s="9">
        <f t="shared" si="16"/>
        <v>1389</v>
      </c>
      <c r="H24" s="13">
        <v>46191.0</v>
      </c>
      <c r="I24" s="14">
        <v>1250.0</v>
      </c>
      <c r="J24" s="30" t="s">
        <v>987</v>
      </c>
      <c r="K24" s="59">
        <v>46185.0</v>
      </c>
      <c r="L24" s="30" t="s">
        <v>988</v>
      </c>
      <c r="M24" s="37" t="s">
        <v>1003</v>
      </c>
      <c r="N24" s="21" t="s">
        <v>544</v>
      </c>
      <c r="O24" s="21"/>
      <c r="P24" s="21"/>
      <c r="Q24" s="23" t="s">
        <v>85</v>
      </c>
      <c r="R24" s="23" t="s">
        <v>990</v>
      </c>
      <c r="S24" s="12"/>
      <c r="T24" s="12"/>
      <c r="V24" s="12"/>
      <c r="W24" s="12"/>
      <c r="X24" s="12"/>
      <c r="Y24" s="12"/>
      <c r="Z24" s="12"/>
    </row>
    <row r="25" ht="16.5" customHeight="1">
      <c r="A25" s="25">
        <v>46192.0</v>
      </c>
      <c r="B25" s="26">
        <f t="shared" si="17"/>
        <v>46192</v>
      </c>
      <c r="C25" s="27"/>
      <c r="D25" s="28"/>
      <c r="E25" s="28">
        <v>644.0</v>
      </c>
      <c r="F25" s="3">
        <f t="shared" si="18"/>
        <v>1455</v>
      </c>
      <c r="G25" s="9">
        <f t="shared" si="16"/>
        <v>745</v>
      </c>
      <c r="H25" s="13"/>
      <c r="I25" s="14">
        <f>SUM(I23:I24)</f>
        <v>2200</v>
      </c>
      <c r="J25" s="36"/>
      <c r="K25" s="59"/>
      <c r="L25" s="30"/>
      <c r="M25" s="37"/>
      <c r="N25" s="21"/>
      <c r="O25" s="21"/>
      <c r="P25" s="21"/>
      <c r="Q25" s="21"/>
      <c r="R25" s="21"/>
      <c r="S25" s="12"/>
      <c r="T25" s="12"/>
      <c r="V25" s="12"/>
      <c r="W25" s="12"/>
      <c r="X25" s="12"/>
      <c r="Y25" s="12"/>
      <c r="Z25" s="12"/>
    </row>
    <row r="26" ht="16.5" customHeight="1">
      <c r="A26" s="25">
        <v>46193.0</v>
      </c>
      <c r="B26" s="26">
        <f t="shared" si="17"/>
        <v>46193</v>
      </c>
      <c r="C26" s="27"/>
      <c r="D26" s="28"/>
      <c r="E26" s="28">
        <v>678.0</v>
      </c>
      <c r="F26" s="3">
        <f t="shared" si="18"/>
        <v>2133</v>
      </c>
      <c r="G26" s="9">
        <f t="shared" si="16"/>
        <v>67</v>
      </c>
      <c r="H26" s="13"/>
      <c r="I26" s="14"/>
      <c r="J26" s="36"/>
      <c r="K26" s="59"/>
      <c r="L26" s="30"/>
      <c r="M26" s="37"/>
      <c r="N26" s="21"/>
      <c r="O26" s="21"/>
      <c r="P26" s="21"/>
      <c r="Q26" s="21"/>
      <c r="R26" s="21"/>
      <c r="V26" s="12"/>
      <c r="W26" s="12"/>
      <c r="X26" s="12"/>
      <c r="Y26" s="12"/>
      <c r="Z26" s="12"/>
    </row>
    <row r="27" ht="16.5" customHeight="1">
      <c r="A27" s="25">
        <v>46194.0</v>
      </c>
      <c r="B27" s="26">
        <f t="shared" si="17"/>
        <v>46194</v>
      </c>
      <c r="C27" s="27"/>
      <c r="D27" s="28"/>
      <c r="E27" s="28">
        <v>96.0</v>
      </c>
      <c r="F27" s="3">
        <f t="shared" si="18"/>
        <v>2229</v>
      </c>
      <c r="G27" s="9">
        <f t="shared" si="16"/>
        <v>-29</v>
      </c>
      <c r="H27" s="13"/>
      <c r="I27" s="14"/>
      <c r="J27" s="36"/>
      <c r="K27" s="59"/>
      <c r="L27" s="30"/>
      <c r="M27" s="37"/>
      <c r="N27" s="21"/>
      <c r="O27" s="21"/>
      <c r="P27" s="21"/>
      <c r="Q27" s="21"/>
      <c r="R27" s="21"/>
      <c r="V27" s="12"/>
      <c r="W27" s="12"/>
      <c r="X27" s="12"/>
      <c r="Y27" s="12"/>
      <c r="Z27" s="12"/>
    </row>
    <row r="28" ht="16.5" customHeight="1">
      <c r="A28" s="1"/>
      <c r="B28" s="4"/>
      <c r="C28" s="27" t="s">
        <v>1004</v>
      </c>
      <c r="D28" s="28">
        <v>780.0</v>
      </c>
      <c r="E28" s="28">
        <v>467.0</v>
      </c>
      <c r="F28" s="3">
        <f>E28</f>
        <v>467</v>
      </c>
      <c r="G28" s="9">
        <f t="shared" ref="G28:G29" si="19">$D$28-F28</f>
        <v>313</v>
      </c>
      <c r="H28" s="13">
        <v>46191.0</v>
      </c>
      <c r="I28" s="14">
        <v>780.0</v>
      </c>
      <c r="J28" s="30" t="s">
        <v>1005</v>
      </c>
      <c r="K28" s="59">
        <v>46184.0</v>
      </c>
      <c r="L28" s="21" t="s">
        <v>1006</v>
      </c>
      <c r="M28" s="37" t="s">
        <v>1007</v>
      </c>
      <c r="Q28" s="23" t="s">
        <v>85</v>
      </c>
      <c r="R28" s="23" t="s">
        <v>990</v>
      </c>
      <c r="V28" s="12"/>
      <c r="W28" s="12"/>
      <c r="X28" s="12"/>
      <c r="Y28" s="12"/>
      <c r="Z28" s="12"/>
    </row>
    <row r="29" ht="16.5" customHeight="1">
      <c r="A29" s="25">
        <v>46195.0</v>
      </c>
      <c r="B29" s="26">
        <f>A29</f>
        <v>46195</v>
      </c>
      <c r="C29" s="27"/>
      <c r="D29" s="28"/>
      <c r="E29" s="28">
        <v>318.0</v>
      </c>
      <c r="F29" s="3">
        <f>F28+E29</f>
        <v>785</v>
      </c>
      <c r="G29" s="9">
        <f t="shared" si="19"/>
        <v>-5</v>
      </c>
      <c r="V29" s="12"/>
      <c r="W29" s="12"/>
      <c r="X29" s="12"/>
      <c r="Y29" s="12"/>
      <c r="Z29" s="12"/>
    </row>
    <row r="30" ht="16.5" customHeight="1">
      <c r="A30" s="25"/>
      <c r="B30" s="26"/>
      <c r="C30" s="27" t="s">
        <v>1008</v>
      </c>
      <c r="D30" s="28">
        <v>460.0</v>
      </c>
      <c r="E30" s="28">
        <v>473.0</v>
      </c>
      <c r="F30" s="3">
        <f t="shared" ref="F30:F31" si="20">E30</f>
        <v>473</v>
      </c>
      <c r="G30" s="9">
        <f>$D$30-F30</f>
        <v>-13</v>
      </c>
      <c r="H30" s="13">
        <v>46191.0</v>
      </c>
      <c r="I30" s="14">
        <v>460.0</v>
      </c>
      <c r="J30" s="30" t="s">
        <v>1009</v>
      </c>
      <c r="K30" s="59">
        <v>46185.0</v>
      </c>
      <c r="L30" s="21" t="s">
        <v>1010</v>
      </c>
      <c r="M30" s="37" t="s">
        <v>1011</v>
      </c>
      <c r="Q30" s="23" t="s">
        <v>85</v>
      </c>
      <c r="R30" s="23" t="s">
        <v>990</v>
      </c>
      <c r="V30" s="12"/>
      <c r="W30" s="12"/>
      <c r="X30" s="12"/>
      <c r="Y30" s="12"/>
      <c r="Z30" s="12"/>
    </row>
    <row r="31" ht="16.5" customHeight="1">
      <c r="A31" s="1"/>
      <c r="B31" s="4"/>
      <c r="C31" s="27" t="s">
        <v>1012</v>
      </c>
      <c r="D31" s="28">
        <v>500.0</v>
      </c>
      <c r="E31" s="28">
        <v>59.0</v>
      </c>
      <c r="F31" s="3">
        <f t="shared" si="20"/>
        <v>59</v>
      </c>
      <c r="G31" s="9">
        <f t="shared" ref="G31:G32" si="21">$D$31-F31</f>
        <v>441</v>
      </c>
      <c r="H31" s="13">
        <v>46191.0</v>
      </c>
      <c r="I31" s="14">
        <v>500.0</v>
      </c>
      <c r="J31" s="30" t="s">
        <v>1009</v>
      </c>
      <c r="K31" s="59">
        <v>46185.0</v>
      </c>
      <c r="L31" s="21" t="s">
        <v>1010</v>
      </c>
      <c r="M31" s="37" t="s">
        <v>1013</v>
      </c>
      <c r="Q31" s="23" t="s">
        <v>85</v>
      </c>
      <c r="R31" s="23" t="s">
        <v>990</v>
      </c>
      <c r="V31" s="12"/>
      <c r="W31" s="12"/>
      <c r="X31" s="12"/>
      <c r="Y31" s="12"/>
      <c r="Z31" s="12"/>
    </row>
    <row r="32" ht="16.5" customHeight="1">
      <c r="A32" s="25">
        <v>46196.0</v>
      </c>
      <c r="B32" s="26">
        <f>A32</f>
        <v>46196</v>
      </c>
      <c r="C32" s="27"/>
      <c r="D32" s="28"/>
      <c r="E32" s="28">
        <v>451.0</v>
      </c>
      <c r="F32" s="3">
        <f>F31+E32</f>
        <v>510</v>
      </c>
      <c r="G32" s="9">
        <f t="shared" si="21"/>
        <v>-10</v>
      </c>
      <c r="H32" s="13"/>
      <c r="I32" s="14"/>
      <c r="L32" s="21"/>
      <c r="M32" s="37"/>
      <c r="V32" s="12"/>
      <c r="W32" s="12"/>
      <c r="X32" s="12"/>
      <c r="Y32" s="12"/>
      <c r="Z32" s="12"/>
    </row>
    <row r="33" ht="16.5" customHeight="1">
      <c r="A33" s="25"/>
      <c r="B33" s="26"/>
      <c r="C33" s="35" t="s">
        <v>1014</v>
      </c>
      <c r="D33" s="3">
        <v>220.0</v>
      </c>
      <c r="E33" s="3">
        <v>225.0</v>
      </c>
      <c r="F33" s="3">
        <f t="shared" ref="F33:F34" si="22">E33</f>
        <v>225</v>
      </c>
      <c r="G33" s="9">
        <f>$D$33-F33</f>
        <v>-5</v>
      </c>
      <c r="H33" s="42">
        <v>46202.0</v>
      </c>
      <c r="I33" s="3">
        <v>220.0</v>
      </c>
      <c r="J33" s="30" t="s">
        <v>219</v>
      </c>
      <c r="L33" s="30" t="s">
        <v>497</v>
      </c>
      <c r="M33" s="37" t="s">
        <v>1015</v>
      </c>
      <c r="Q33" s="23" t="s">
        <v>165</v>
      </c>
      <c r="R33" s="23" t="s">
        <v>309</v>
      </c>
      <c r="V33" s="12"/>
      <c r="W33" s="12"/>
      <c r="X33" s="12"/>
      <c r="Y33" s="12"/>
      <c r="Z33" s="12"/>
    </row>
    <row r="34" ht="16.5" customHeight="1">
      <c r="A34" s="25"/>
      <c r="B34" s="26"/>
      <c r="C34" s="27" t="s">
        <v>1016</v>
      </c>
      <c r="D34" s="28">
        <v>300.0</v>
      </c>
      <c r="E34" s="28">
        <v>35.0</v>
      </c>
      <c r="F34" s="3">
        <f t="shared" si="22"/>
        <v>35</v>
      </c>
      <c r="G34" s="9">
        <f t="shared" ref="G34:G35" si="23">$D$34-F34</f>
        <v>265</v>
      </c>
      <c r="H34" s="13">
        <v>46191.0</v>
      </c>
      <c r="I34" s="14">
        <v>300.0</v>
      </c>
      <c r="J34" s="30" t="s">
        <v>1017</v>
      </c>
      <c r="K34" s="59">
        <v>46185.0</v>
      </c>
      <c r="L34" s="21" t="s">
        <v>1018</v>
      </c>
      <c r="M34" s="37" t="s">
        <v>1019</v>
      </c>
      <c r="Q34" s="23" t="s">
        <v>85</v>
      </c>
      <c r="R34" s="23" t="s">
        <v>990</v>
      </c>
      <c r="V34" s="12"/>
      <c r="W34" s="12"/>
      <c r="X34" s="12"/>
      <c r="Y34" s="12"/>
      <c r="Z34" s="12"/>
    </row>
    <row r="35" ht="16.5" customHeight="1">
      <c r="A35" s="25">
        <v>46197.0</v>
      </c>
      <c r="B35" s="26">
        <f>A35</f>
        <v>46197</v>
      </c>
      <c r="C35" s="27"/>
      <c r="D35" s="28"/>
      <c r="E35" s="3">
        <v>282.0</v>
      </c>
      <c r="F35" s="3">
        <f>E35+F34</f>
        <v>317</v>
      </c>
      <c r="G35" s="9">
        <f t="shared" si="23"/>
        <v>-17</v>
      </c>
      <c r="H35" s="13"/>
      <c r="I35" s="14"/>
      <c r="J35" s="30"/>
      <c r="K35" s="59"/>
      <c r="L35" s="21"/>
      <c r="M35" s="37"/>
      <c r="Q35" s="23"/>
      <c r="R35" s="23"/>
      <c r="V35" s="12"/>
      <c r="W35" s="12"/>
      <c r="X35" s="12"/>
      <c r="Y35" s="12"/>
      <c r="Z35" s="12"/>
    </row>
    <row r="36" ht="16.5" customHeight="1">
      <c r="A36" s="25"/>
      <c r="B36" s="26"/>
      <c r="C36" s="27" t="s">
        <v>1020</v>
      </c>
      <c r="D36" s="28">
        <v>281.0</v>
      </c>
      <c r="E36" s="28">
        <v>184.0</v>
      </c>
      <c r="F36" s="3">
        <f>E36</f>
        <v>184</v>
      </c>
      <c r="G36" s="9">
        <f t="shared" ref="G36:G37" si="24">$D$36-F36</f>
        <v>97</v>
      </c>
      <c r="H36" s="42">
        <v>46216.0</v>
      </c>
      <c r="I36" s="3">
        <v>281.0</v>
      </c>
      <c r="J36" s="30" t="s">
        <v>1021</v>
      </c>
      <c r="K36" s="21" t="s">
        <v>1022</v>
      </c>
      <c r="M36" s="37" t="s">
        <v>1023</v>
      </c>
      <c r="Q36" s="23" t="s">
        <v>494</v>
      </c>
      <c r="V36" s="12"/>
      <c r="W36" s="12"/>
      <c r="X36" s="12"/>
      <c r="Y36" s="12"/>
      <c r="Z36" s="12"/>
    </row>
    <row r="37" ht="16.5" customHeight="1">
      <c r="A37" s="25">
        <v>46198.0</v>
      </c>
      <c r="B37" s="26">
        <f>A37</f>
        <v>46198</v>
      </c>
      <c r="C37" s="27"/>
      <c r="D37" s="33"/>
      <c r="E37" s="28">
        <v>107.0</v>
      </c>
      <c r="F37" s="3">
        <f>F36+E37</f>
        <v>291</v>
      </c>
      <c r="G37" s="9">
        <f t="shared" si="24"/>
        <v>-10</v>
      </c>
      <c r="V37" s="12"/>
      <c r="W37" s="12"/>
      <c r="X37" s="12"/>
      <c r="Y37" s="12"/>
      <c r="Z37" s="12"/>
    </row>
    <row r="38" ht="16.5" customHeight="1">
      <c r="A38" s="25"/>
      <c r="B38" s="26"/>
      <c r="C38" s="27" t="s">
        <v>1024</v>
      </c>
      <c r="D38" s="28">
        <v>1610.0</v>
      </c>
      <c r="E38" s="28">
        <v>532.0</v>
      </c>
      <c r="F38" s="3">
        <f>E38</f>
        <v>532</v>
      </c>
      <c r="G38" s="9">
        <f t="shared" ref="G38:G40" si="25">$D$38-F38</f>
        <v>1078</v>
      </c>
      <c r="H38" s="42">
        <v>46240.0</v>
      </c>
      <c r="I38" s="3">
        <v>1610.0</v>
      </c>
      <c r="J38" s="30" t="s">
        <v>1025</v>
      </c>
      <c r="L38" s="21" t="s">
        <v>443</v>
      </c>
      <c r="M38" s="37" t="s">
        <v>1026</v>
      </c>
      <c r="Q38" s="23" t="s">
        <v>236</v>
      </c>
      <c r="R38" s="23" t="s">
        <v>76</v>
      </c>
      <c r="V38" s="12"/>
      <c r="W38" s="12"/>
      <c r="X38" s="12"/>
      <c r="Y38" s="12"/>
      <c r="Z38" s="12"/>
    </row>
    <row r="39" ht="16.5" customHeight="1">
      <c r="A39" s="25">
        <v>46199.0</v>
      </c>
      <c r="B39" s="26">
        <f t="shared" ref="B39:B40" si="26">A39</f>
        <v>46199</v>
      </c>
      <c r="C39" s="27"/>
      <c r="D39" s="28"/>
      <c r="E39" s="28">
        <v>872.0</v>
      </c>
      <c r="F39" s="3">
        <f t="shared" ref="F39:F40" si="27">F38+E39</f>
        <v>1404</v>
      </c>
      <c r="G39" s="9">
        <f t="shared" si="25"/>
        <v>206</v>
      </c>
      <c r="V39" s="12"/>
      <c r="W39" s="12"/>
      <c r="X39" s="12"/>
      <c r="Y39" s="12"/>
      <c r="Z39" s="12"/>
    </row>
    <row r="40" ht="16.5" customHeight="1">
      <c r="A40" s="25">
        <v>46200.0</v>
      </c>
      <c r="B40" s="26">
        <f t="shared" si="26"/>
        <v>46200</v>
      </c>
      <c r="C40" s="27"/>
      <c r="D40" s="28"/>
      <c r="E40" s="28">
        <v>412.0</v>
      </c>
      <c r="F40" s="3">
        <f t="shared" si="27"/>
        <v>1816</v>
      </c>
      <c r="G40" s="9">
        <f t="shared" si="25"/>
        <v>-206</v>
      </c>
      <c r="V40" s="12"/>
      <c r="W40" s="12"/>
      <c r="X40" s="12"/>
      <c r="Y40" s="12"/>
      <c r="Z40" s="12"/>
    </row>
    <row r="41" ht="16.5" customHeight="1">
      <c r="A41" s="25"/>
      <c r="B41" s="26"/>
      <c r="C41" s="27" t="s">
        <v>1027</v>
      </c>
      <c r="D41" s="28">
        <f>I43</f>
        <v>1900</v>
      </c>
      <c r="E41" s="28">
        <v>499.0</v>
      </c>
      <c r="F41" s="3">
        <f>E41</f>
        <v>499</v>
      </c>
      <c r="G41" s="9">
        <f t="shared" ref="G41:G43" si="28">$D$41-F41</f>
        <v>1401</v>
      </c>
      <c r="H41" s="42">
        <v>46240.0</v>
      </c>
      <c r="I41" s="3">
        <v>900.0</v>
      </c>
      <c r="J41" s="30" t="s">
        <v>1025</v>
      </c>
      <c r="L41" s="21" t="s">
        <v>443</v>
      </c>
      <c r="M41" s="37" t="s">
        <v>1028</v>
      </c>
      <c r="Q41" s="23" t="s">
        <v>236</v>
      </c>
      <c r="R41" s="23" t="s">
        <v>76</v>
      </c>
      <c r="V41" s="12"/>
      <c r="W41" s="12"/>
      <c r="X41" s="12"/>
      <c r="Y41" s="12"/>
      <c r="Z41" s="12"/>
    </row>
    <row r="42" ht="16.5" customHeight="1">
      <c r="A42" s="25">
        <v>46201.0</v>
      </c>
      <c r="B42" s="26">
        <f t="shared" ref="B42:B46" si="29">A42</f>
        <v>46201</v>
      </c>
      <c r="C42" s="27"/>
      <c r="D42" s="33"/>
      <c r="E42" s="28">
        <v>883.0</v>
      </c>
      <c r="F42" s="3">
        <f t="shared" ref="F42:F43" si="30">F41+E42</f>
        <v>1382</v>
      </c>
      <c r="G42" s="9">
        <f t="shared" si="28"/>
        <v>518</v>
      </c>
      <c r="H42" s="42">
        <v>46296.0</v>
      </c>
      <c r="I42" s="3">
        <v>1000.0</v>
      </c>
      <c r="J42" s="30" t="s">
        <v>1025</v>
      </c>
      <c r="L42" s="21" t="s">
        <v>443</v>
      </c>
      <c r="M42" s="37" t="s">
        <v>1029</v>
      </c>
      <c r="Q42" s="23" t="s">
        <v>372</v>
      </c>
      <c r="R42" s="23" t="s">
        <v>76</v>
      </c>
      <c r="W42" s="12"/>
      <c r="X42" s="12"/>
      <c r="Y42" s="12"/>
      <c r="Z42" s="12"/>
    </row>
    <row r="43" ht="16.5" customHeight="1">
      <c r="A43" s="25">
        <v>46202.0</v>
      </c>
      <c r="B43" s="26">
        <f t="shared" si="29"/>
        <v>46202</v>
      </c>
      <c r="C43" s="27"/>
      <c r="D43" s="27"/>
      <c r="E43" s="28">
        <v>568.0</v>
      </c>
      <c r="F43" s="3">
        <f t="shared" si="30"/>
        <v>1950</v>
      </c>
      <c r="G43" s="9">
        <f t="shared" si="28"/>
        <v>-50</v>
      </c>
      <c r="I43" s="3">
        <f>SUM(I41:I42)</f>
        <v>1900</v>
      </c>
      <c r="W43" s="12"/>
      <c r="X43" s="12"/>
      <c r="Y43" s="12"/>
      <c r="Z43" s="12"/>
    </row>
    <row r="44" ht="16.5" customHeight="1">
      <c r="A44" s="25">
        <v>46203.0</v>
      </c>
      <c r="B44" s="26">
        <f t="shared" si="29"/>
        <v>46203</v>
      </c>
      <c r="C44" s="27" t="s">
        <v>1030</v>
      </c>
      <c r="D44" s="3">
        <v>513.0</v>
      </c>
      <c r="E44" s="3">
        <v>177.0</v>
      </c>
      <c r="F44" s="14">
        <f>E44</f>
        <v>177</v>
      </c>
      <c r="G44" s="29">
        <f t="shared" ref="G44:G46" si="31">$D$44-F44</f>
        <v>336</v>
      </c>
      <c r="H44" s="25">
        <v>46210.0</v>
      </c>
      <c r="I44" s="14">
        <v>513.0</v>
      </c>
      <c r="J44" s="30" t="s">
        <v>1031</v>
      </c>
      <c r="K44" s="59">
        <v>46197.0</v>
      </c>
      <c r="L44" s="30" t="s">
        <v>1032</v>
      </c>
      <c r="M44" s="37" t="s">
        <v>1033</v>
      </c>
      <c r="Q44" s="23" t="s">
        <v>560</v>
      </c>
      <c r="R44" s="23"/>
      <c r="W44" s="12"/>
      <c r="X44" s="12"/>
      <c r="Y44" s="12"/>
      <c r="Z44" s="12"/>
    </row>
    <row r="45" ht="16.5" customHeight="1">
      <c r="A45" s="25">
        <v>46204.0</v>
      </c>
      <c r="B45" s="26">
        <f t="shared" si="29"/>
        <v>46204</v>
      </c>
      <c r="C45" s="27"/>
      <c r="D45" s="3"/>
      <c r="E45" s="3">
        <v>245.0</v>
      </c>
      <c r="F45" s="14">
        <f t="shared" ref="F45:F46" si="32">F44+E45</f>
        <v>422</v>
      </c>
      <c r="G45" s="29">
        <f t="shared" si="31"/>
        <v>91</v>
      </c>
      <c r="K45" s="30"/>
      <c r="L45" s="30"/>
      <c r="M45" s="37"/>
      <c r="V45" s="12"/>
      <c r="W45" s="12"/>
      <c r="X45" s="12"/>
      <c r="Y45" s="12"/>
      <c r="Z45" s="12"/>
    </row>
    <row r="46" ht="16.5" customHeight="1">
      <c r="A46" s="25">
        <v>46205.0</v>
      </c>
      <c r="B46" s="26">
        <f t="shared" si="29"/>
        <v>46205</v>
      </c>
      <c r="C46" s="27"/>
      <c r="D46" s="3"/>
      <c r="E46" s="3">
        <v>114.0</v>
      </c>
      <c r="F46" s="14">
        <f t="shared" si="32"/>
        <v>536</v>
      </c>
      <c r="G46" s="29">
        <f t="shared" si="31"/>
        <v>-23</v>
      </c>
      <c r="J46" s="27"/>
      <c r="L46" s="21"/>
      <c r="M46" s="10"/>
      <c r="V46" s="12"/>
      <c r="W46" s="12"/>
      <c r="X46" s="12"/>
      <c r="Y46" s="12"/>
      <c r="Z46" s="12"/>
    </row>
    <row r="47" ht="16.5" customHeight="1">
      <c r="A47" s="25"/>
      <c r="B47" s="26"/>
      <c r="C47" s="27" t="s">
        <v>320</v>
      </c>
      <c r="D47" s="3">
        <v>500.0</v>
      </c>
      <c r="E47" s="3">
        <v>335.0</v>
      </c>
      <c r="F47" s="3">
        <f>E47</f>
        <v>335</v>
      </c>
      <c r="G47" s="9">
        <f t="shared" ref="G47:G48" si="33">$D$47-F47</f>
        <v>165</v>
      </c>
      <c r="H47" s="1">
        <v>46213.0</v>
      </c>
      <c r="I47" s="14">
        <v>500.0</v>
      </c>
      <c r="J47" s="30" t="s">
        <v>288</v>
      </c>
      <c r="K47" s="31">
        <v>46202.0</v>
      </c>
      <c r="L47" s="21" t="s">
        <v>289</v>
      </c>
      <c r="M47" s="37" t="s">
        <v>1034</v>
      </c>
      <c r="Q47" s="23" t="s">
        <v>197</v>
      </c>
      <c r="R47" s="23" t="s">
        <v>309</v>
      </c>
      <c r="V47" s="12"/>
      <c r="W47" s="12"/>
      <c r="X47" s="12"/>
      <c r="Y47" s="12"/>
      <c r="Z47" s="12"/>
    </row>
    <row r="48" ht="16.5" customHeight="1">
      <c r="A48" s="25">
        <v>46206.0</v>
      </c>
      <c r="B48" s="26">
        <f>A48</f>
        <v>46206</v>
      </c>
      <c r="C48" s="55"/>
      <c r="D48" s="34"/>
      <c r="E48" s="3">
        <v>198.0</v>
      </c>
      <c r="F48" s="3">
        <f>F47+E48</f>
        <v>533</v>
      </c>
      <c r="G48" s="9">
        <f t="shared" si="33"/>
        <v>-33</v>
      </c>
      <c r="M48" s="37"/>
      <c r="V48" s="12"/>
      <c r="W48" s="12"/>
      <c r="X48" s="12"/>
      <c r="Y48" s="12"/>
      <c r="Z48" s="12"/>
    </row>
    <row r="49" ht="16.5" customHeight="1">
      <c r="A49" s="25"/>
      <c r="B49" s="26"/>
      <c r="C49" s="27" t="s">
        <v>1035</v>
      </c>
      <c r="D49" s="28">
        <f>I51</f>
        <v>4177</v>
      </c>
      <c r="E49" s="28">
        <v>340.0</v>
      </c>
      <c r="F49" s="14">
        <f>E49</f>
        <v>340</v>
      </c>
      <c r="G49" s="29">
        <f t="shared" ref="G49:G59" si="34">$D$49-F49</f>
        <v>3837</v>
      </c>
      <c r="H49" s="1">
        <v>46216.0</v>
      </c>
      <c r="I49" s="14">
        <v>1477.0</v>
      </c>
      <c r="J49" s="30" t="s">
        <v>1036</v>
      </c>
      <c r="K49" s="31">
        <v>46205.0</v>
      </c>
      <c r="L49" s="21" t="s">
        <v>1037</v>
      </c>
      <c r="M49" s="23" t="s">
        <v>1038</v>
      </c>
      <c r="N49" s="21"/>
      <c r="O49" s="21"/>
      <c r="P49" s="21"/>
      <c r="Q49" s="23" t="s">
        <v>134</v>
      </c>
      <c r="V49" s="12"/>
      <c r="W49" s="12"/>
      <c r="X49" s="12"/>
      <c r="Y49" s="12"/>
      <c r="Z49" s="12"/>
    </row>
    <row r="50" ht="16.5" customHeight="1">
      <c r="A50" s="25">
        <v>46207.0</v>
      </c>
      <c r="B50" s="26">
        <f t="shared" ref="B50:B59" si="35">A50</f>
        <v>46207</v>
      </c>
      <c r="C50" s="40" t="s">
        <v>1039</v>
      </c>
      <c r="D50" s="28"/>
      <c r="E50" s="28">
        <v>543.0</v>
      </c>
      <c r="F50" s="14">
        <f t="shared" ref="F50:F59" si="36">F49+E50</f>
        <v>883</v>
      </c>
      <c r="G50" s="29">
        <f t="shared" si="34"/>
        <v>3294</v>
      </c>
      <c r="H50" s="1">
        <v>46224.0</v>
      </c>
      <c r="I50" s="14">
        <v>2700.0</v>
      </c>
      <c r="J50" s="30" t="s">
        <v>1036</v>
      </c>
      <c r="K50" s="31">
        <v>46209.0</v>
      </c>
      <c r="L50" s="21" t="s">
        <v>1037</v>
      </c>
      <c r="M50" s="40" t="s">
        <v>1040</v>
      </c>
      <c r="Q50" s="23" t="s">
        <v>1041</v>
      </c>
      <c r="V50" s="12"/>
      <c r="W50" s="12"/>
      <c r="X50" s="12"/>
      <c r="Y50" s="12"/>
      <c r="Z50" s="12"/>
    </row>
    <row r="51" ht="16.5" customHeight="1">
      <c r="A51" s="25">
        <v>46208.0</v>
      </c>
      <c r="B51" s="26">
        <f t="shared" si="35"/>
        <v>46208</v>
      </c>
      <c r="C51" s="35"/>
      <c r="D51" s="33"/>
      <c r="E51" s="28">
        <v>567.0</v>
      </c>
      <c r="F51" s="14">
        <f t="shared" si="36"/>
        <v>1450</v>
      </c>
      <c r="G51" s="29">
        <f t="shared" si="34"/>
        <v>2727</v>
      </c>
      <c r="I51" s="14">
        <f>SUM(I49:I50)</f>
        <v>4177</v>
      </c>
      <c r="W51" s="12"/>
      <c r="X51" s="12"/>
      <c r="Y51" s="12"/>
      <c r="Z51" s="12"/>
    </row>
    <row r="52" ht="16.5" customHeight="1">
      <c r="A52" s="25">
        <v>46209.0</v>
      </c>
      <c r="B52" s="26">
        <f t="shared" si="35"/>
        <v>46209</v>
      </c>
      <c r="C52" s="35"/>
      <c r="D52" s="33"/>
      <c r="E52" s="28">
        <v>446.0</v>
      </c>
      <c r="F52" s="14">
        <f t="shared" si="36"/>
        <v>1896</v>
      </c>
      <c r="G52" s="29">
        <f t="shared" si="34"/>
        <v>2281</v>
      </c>
      <c r="H52" s="42"/>
      <c r="I52" s="3"/>
      <c r="J52" s="30"/>
      <c r="K52" s="21"/>
      <c r="L52" s="21"/>
      <c r="M52" s="37"/>
      <c r="N52" s="21"/>
      <c r="O52" s="21"/>
      <c r="P52" s="21"/>
      <c r="Q52" s="10"/>
      <c r="W52" s="12"/>
      <c r="X52" s="12"/>
      <c r="Y52" s="12"/>
      <c r="Z52" s="12"/>
    </row>
    <row r="53" ht="16.5" customHeight="1">
      <c r="A53" s="25">
        <v>46210.0</v>
      </c>
      <c r="B53" s="26">
        <f t="shared" si="35"/>
        <v>46210</v>
      </c>
      <c r="C53" s="35"/>
      <c r="D53" s="33"/>
      <c r="E53" s="28">
        <v>389.0</v>
      </c>
      <c r="F53" s="14">
        <f t="shared" si="36"/>
        <v>2285</v>
      </c>
      <c r="G53" s="29">
        <f t="shared" si="34"/>
        <v>1892</v>
      </c>
      <c r="W53" s="12"/>
      <c r="X53" s="12"/>
      <c r="Y53" s="12"/>
      <c r="Z53" s="12"/>
    </row>
    <row r="54" ht="16.5" customHeight="1">
      <c r="A54" s="25">
        <v>46211.0</v>
      </c>
      <c r="B54" s="26">
        <f t="shared" si="35"/>
        <v>46211</v>
      </c>
      <c r="D54" s="33"/>
      <c r="E54" s="28">
        <v>384.0</v>
      </c>
      <c r="F54" s="14">
        <f t="shared" si="36"/>
        <v>2669</v>
      </c>
      <c r="G54" s="29">
        <f t="shared" si="34"/>
        <v>1508</v>
      </c>
      <c r="W54" s="12"/>
      <c r="X54" s="12"/>
      <c r="Y54" s="12"/>
      <c r="Z54" s="12"/>
    </row>
    <row r="55" ht="16.5" customHeight="1">
      <c r="A55" s="25">
        <v>46212.0</v>
      </c>
      <c r="B55" s="26">
        <f t="shared" si="35"/>
        <v>46212</v>
      </c>
      <c r="D55" s="33"/>
      <c r="E55" s="28">
        <v>387.0</v>
      </c>
      <c r="F55" s="14">
        <f t="shared" si="36"/>
        <v>3056</v>
      </c>
      <c r="G55" s="29">
        <f t="shared" si="34"/>
        <v>1121</v>
      </c>
      <c r="W55" s="12"/>
      <c r="X55" s="12"/>
      <c r="Y55" s="12"/>
      <c r="Z55" s="12"/>
    </row>
    <row r="56" ht="16.5" customHeight="1">
      <c r="A56" s="25">
        <v>46213.0</v>
      </c>
      <c r="B56" s="26">
        <f t="shared" si="35"/>
        <v>46213</v>
      </c>
      <c r="D56" s="33"/>
      <c r="E56" s="28">
        <v>385.0</v>
      </c>
      <c r="F56" s="14">
        <f t="shared" si="36"/>
        <v>3441</v>
      </c>
      <c r="G56" s="29">
        <f t="shared" si="34"/>
        <v>736</v>
      </c>
      <c r="W56" s="12"/>
      <c r="X56" s="12"/>
      <c r="Y56" s="12"/>
      <c r="Z56" s="12"/>
    </row>
    <row r="57" ht="16.5" customHeight="1">
      <c r="A57" s="25">
        <v>46214.0</v>
      </c>
      <c r="B57" s="26">
        <f t="shared" si="35"/>
        <v>46214</v>
      </c>
      <c r="D57" s="33"/>
      <c r="E57" s="28">
        <v>388.0</v>
      </c>
      <c r="F57" s="14">
        <f t="shared" si="36"/>
        <v>3829</v>
      </c>
      <c r="G57" s="29">
        <f t="shared" si="34"/>
        <v>348</v>
      </c>
      <c r="U57" s="12"/>
      <c r="W57" s="12"/>
      <c r="X57" s="12"/>
      <c r="Y57" s="12"/>
      <c r="Z57" s="12"/>
    </row>
    <row r="58" ht="16.5" customHeight="1">
      <c r="A58" s="25">
        <v>46215.0</v>
      </c>
      <c r="B58" s="26">
        <f t="shared" si="35"/>
        <v>46215</v>
      </c>
      <c r="D58" s="33"/>
      <c r="E58" s="28">
        <v>388.0</v>
      </c>
      <c r="F58" s="14">
        <f t="shared" si="36"/>
        <v>4217</v>
      </c>
      <c r="G58" s="29">
        <f t="shared" si="34"/>
        <v>-40</v>
      </c>
      <c r="U58" s="12"/>
      <c r="W58" s="12"/>
      <c r="X58" s="12"/>
      <c r="Y58" s="12"/>
      <c r="Z58" s="12"/>
    </row>
    <row r="59" ht="16.5" customHeight="1">
      <c r="A59" s="25">
        <v>46216.0</v>
      </c>
      <c r="B59" s="26">
        <f t="shared" si="35"/>
        <v>46216</v>
      </c>
      <c r="D59" s="33"/>
      <c r="E59" s="28">
        <v>103.0</v>
      </c>
      <c r="F59" s="14">
        <f t="shared" si="36"/>
        <v>4320</v>
      </c>
      <c r="G59" s="29">
        <f t="shared" si="34"/>
        <v>-143</v>
      </c>
      <c r="U59" s="12"/>
      <c r="W59" s="12"/>
      <c r="X59" s="12"/>
      <c r="Y59" s="12"/>
      <c r="Z59" s="12"/>
    </row>
    <row r="60" ht="16.5" customHeight="1">
      <c r="A60" s="1"/>
      <c r="B60" s="4"/>
      <c r="C60" s="27" t="s">
        <v>1044</v>
      </c>
      <c r="D60" s="3">
        <v>1000.0</v>
      </c>
      <c r="E60" s="3">
        <v>308.0</v>
      </c>
      <c r="F60" s="14">
        <f>E60</f>
        <v>308</v>
      </c>
      <c r="G60" s="29">
        <f t="shared" ref="G60:G62" si="37">$D$60-F60</f>
        <v>692</v>
      </c>
      <c r="H60" s="82">
        <v>46217.0</v>
      </c>
      <c r="I60" s="14">
        <v>1000.0</v>
      </c>
      <c r="J60" s="30" t="s">
        <v>1045</v>
      </c>
      <c r="K60" s="31">
        <v>46210.0</v>
      </c>
      <c r="L60" s="21" t="s">
        <v>926</v>
      </c>
      <c r="M60" s="23" t="s">
        <v>1046</v>
      </c>
      <c r="Q60" s="23" t="s">
        <v>165</v>
      </c>
      <c r="R60" s="23" t="s">
        <v>76</v>
      </c>
      <c r="U60" s="12"/>
      <c r="W60" s="12"/>
      <c r="X60" s="12"/>
      <c r="Y60" s="12"/>
      <c r="Z60" s="12"/>
    </row>
    <row r="61" ht="16.5" customHeight="1">
      <c r="A61" s="25">
        <v>46217.0</v>
      </c>
      <c r="B61" s="26">
        <f t="shared" ref="B61:B62" si="38">A61</f>
        <v>46217</v>
      </c>
      <c r="D61" s="34"/>
      <c r="E61" s="3">
        <v>515.0</v>
      </c>
      <c r="F61" s="14">
        <f t="shared" ref="F61:F62" si="39">E61+F60</f>
        <v>823</v>
      </c>
      <c r="G61" s="29">
        <f t="shared" si="37"/>
        <v>177</v>
      </c>
      <c r="H61" s="14"/>
      <c r="J61" s="45" t="s">
        <v>1047</v>
      </c>
      <c r="K61" s="31"/>
      <c r="M61" s="10"/>
      <c r="U61" s="12"/>
      <c r="W61" s="12"/>
      <c r="X61" s="12"/>
      <c r="Y61" s="12"/>
      <c r="Z61" s="12"/>
    </row>
    <row r="62" ht="16.5" customHeight="1">
      <c r="A62" s="25">
        <v>46218.0</v>
      </c>
      <c r="B62" s="26">
        <f t="shared" si="38"/>
        <v>46218</v>
      </c>
      <c r="D62" s="34"/>
      <c r="E62" s="3">
        <v>207.0</v>
      </c>
      <c r="F62" s="14">
        <f t="shared" si="39"/>
        <v>1030</v>
      </c>
      <c r="G62" s="29">
        <f t="shared" si="37"/>
        <v>-30</v>
      </c>
      <c r="M62" s="10"/>
      <c r="U62" s="12"/>
      <c r="W62" s="12"/>
      <c r="X62" s="12"/>
      <c r="Y62" s="12"/>
      <c r="Z62" s="12"/>
    </row>
    <row r="63" ht="16.5" customHeight="1">
      <c r="A63" s="1"/>
      <c r="B63" s="4"/>
      <c r="C63" s="27" t="s">
        <v>1048</v>
      </c>
      <c r="D63" s="28">
        <v>400.0</v>
      </c>
      <c r="E63" s="28">
        <v>401.0</v>
      </c>
      <c r="F63" s="14">
        <f>E63</f>
        <v>401</v>
      </c>
      <c r="G63" s="29">
        <f t="shared" ref="G63:G64" si="40">$D$63-F63</f>
        <v>-1</v>
      </c>
      <c r="H63" s="1">
        <v>46220.0</v>
      </c>
      <c r="I63" s="14">
        <v>400.0</v>
      </c>
      <c r="J63" s="30" t="s">
        <v>1005</v>
      </c>
      <c r="K63" s="31">
        <v>46212.0</v>
      </c>
      <c r="L63" s="21" t="s">
        <v>1006</v>
      </c>
      <c r="M63" s="23" t="s">
        <v>1049</v>
      </c>
      <c r="N63" s="21"/>
      <c r="O63" s="21"/>
      <c r="P63" s="21"/>
      <c r="Q63" s="23" t="s">
        <v>258</v>
      </c>
      <c r="R63" s="23" t="s">
        <v>990</v>
      </c>
      <c r="U63" s="12"/>
      <c r="W63" s="12"/>
      <c r="X63" s="12"/>
      <c r="Y63" s="12"/>
      <c r="Z63" s="12"/>
    </row>
    <row r="64" ht="16.5" customHeight="1">
      <c r="A64" s="25">
        <v>46219.0</v>
      </c>
      <c r="B64" s="26">
        <f>A64</f>
        <v>46219</v>
      </c>
      <c r="C64" s="27"/>
      <c r="D64" s="28"/>
      <c r="E64" s="28">
        <v>19.0</v>
      </c>
      <c r="F64" s="14">
        <f>F63+E64</f>
        <v>420</v>
      </c>
      <c r="G64" s="29">
        <f t="shared" si="40"/>
        <v>-20</v>
      </c>
      <c r="H64" s="1"/>
      <c r="I64" s="14"/>
      <c r="J64" s="30"/>
      <c r="K64" s="31"/>
      <c r="L64" s="21"/>
      <c r="M64" s="23"/>
      <c r="N64" s="21"/>
      <c r="O64" s="21"/>
      <c r="P64" s="21"/>
      <c r="Q64" s="23"/>
      <c r="R64" s="23"/>
      <c r="U64" s="12"/>
      <c r="W64" s="12"/>
      <c r="X64" s="12"/>
      <c r="Y64" s="12"/>
      <c r="Z64" s="12"/>
    </row>
    <row r="65" ht="16.5" customHeight="1">
      <c r="A65" s="1"/>
      <c r="B65" s="4"/>
      <c r="C65" s="27" t="s">
        <v>991</v>
      </c>
      <c r="D65" s="28">
        <v>480.0</v>
      </c>
      <c r="E65" s="28">
        <v>500.0</v>
      </c>
      <c r="F65" s="14">
        <f>E65</f>
        <v>500</v>
      </c>
      <c r="G65" s="29">
        <f>$D$65-F65</f>
        <v>-20</v>
      </c>
      <c r="H65" s="1">
        <v>46220.0</v>
      </c>
      <c r="I65" s="81">
        <v>320.0</v>
      </c>
      <c r="J65" s="30" t="s">
        <v>987</v>
      </c>
      <c r="K65" s="31">
        <v>46211.0</v>
      </c>
      <c r="L65" s="21" t="s">
        <v>1050</v>
      </c>
      <c r="M65" s="23" t="s">
        <v>1051</v>
      </c>
      <c r="N65" s="21"/>
      <c r="O65" s="21"/>
      <c r="P65" s="21"/>
      <c r="Q65" s="23" t="s">
        <v>258</v>
      </c>
      <c r="R65" s="23" t="s">
        <v>990</v>
      </c>
      <c r="U65" s="12"/>
      <c r="W65" s="12"/>
      <c r="X65" s="12"/>
      <c r="Y65" s="12"/>
      <c r="Z65" s="12"/>
    </row>
    <row r="66" ht="16.5" customHeight="1">
      <c r="A66" s="1"/>
      <c r="B66" s="4"/>
      <c r="C66" s="27"/>
      <c r="D66" s="28"/>
      <c r="E66" s="28"/>
      <c r="F66" s="14"/>
      <c r="G66" s="29"/>
      <c r="H66" s="1">
        <v>46220.0</v>
      </c>
      <c r="I66" s="81">
        <v>160.0</v>
      </c>
      <c r="J66" s="30" t="s">
        <v>987</v>
      </c>
      <c r="K66" s="31">
        <v>46211.0</v>
      </c>
      <c r="L66" s="21" t="s">
        <v>1050</v>
      </c>
      <c r="M66" s="23" t="s">
        <v>1052</v>
      </c>
      <c r="N66" s="21" t="s">
        <v>88</v>
      </c>
      <c r="O66" s="21"/>
      <c r="P66" s="21"/>
      <c r="Q66" s="23" t="s">
        <v>258</v>
      </c>
      <c r="R66" s="23" t="s">
        <v>990</v>
      </c>
      <c r="U66" s="12"/>
      <c r="W66" s="12"/>
      <c r="X66" s="12"/>
      <c r="Y66" s="12"/>
      <c r="Z66" s="12"/>
    </row>
    <row r="67" ht="16.5" customHeight="1">
      <c r="A67" s="1"/>
      <c r="B67" s="4"/>
      <c r="C67" s="27" t="s">
        <v>997</v>
      </c>
      <c r="D67" s="28">
        <v>360.0</v>
      </c>
      <c r="E67" s="28">
        <v>229.0</v>
      </c>
      <c r="F67" s="14">
        <f>E67</f>
        <v>229</v>
      </c>
      <c r="G67" s="29">
        <f t="shared" ref="G67:G68" si="41">$D$67-F67</f>
        <v>131</v>
      </c>
      <c r="H67" s="1">
        <v>46220.0</v>
      </c>
      <c r="I67" s="81">
        <v>120.0</v>
      </c>
      <c r="J67" s="30" t="s">
        <v>987</v>
      </c>
      <c r="K67" s="31">
        <v>46211.0</v>
      </c>
      <c r="L67" s="21" t="s">
        <v>1050</v>
      </c>
      <c r="M67" s="23" t="s">
        <v>1053</v>
      </c>
      <c r="N67" s="21"/>
      <c r="O67" s="21"/>
      <c r="P67" s="21"/>
      <c r="Q67" s="23" t="s">
        <v>258</v>
      </c>
      <c r="R67" s="23" t="s">
        <v>990</v>
      </c>
      <c r="U67" s="12"/>
      <c r="W67" s="12"/>
      <c r="X67" s="12"/>
      <c r="Y67" s="12"/>
      <c r="Z67" s="12"/>
    </row>
    <row r="68" ht="16.5" customHeight="1">
      <c r="A68" s="25">
        <v>46220.0</v>
      </c>
      <c r="B68" s="26">
        <f>A68</f>
        <v>46220</v>
      </c>
      <c r="C68" s="27"/>
      <c r="D68" s="28"/>
      <c r="E68" s="28">
        <v>153.0</v>
      </c>
      <c r="F68" s="14">
        <f>E68+F67</f>
        <v>382</v>
      </c>
      <c r="G68" s="29">
        <f t="shared" si="41"/>
        <v>-22</v>
      </c>
      <c r="H68" s="1">
        <v>46220.0</v>
      </c>
      <c r="I68" s="81">
        <v>240.0</v>
      </c>
      <c r="J68" s="30" t="s">
        <v>987</v>
      </c>
      <c r="K68" s="31">
        <v>46211.0</v>
      </c>
      <c r="L68" s="21" t="s">
        <v>1050</v>
      </c>
      <c r="M68" s="23" t="s">
        <v>1054</v>
      </c>
      <c r="N68" s="21"/>
      <c r="O68" s="21"/>
      <c r="P68" s="21"/>
      <c r="Q68" s="23" t="s">
        <v>258</v>
      </c>
      <c r="R68" s="23" t="s">
        <v>990</v>
      </c>
      <c r="S68" s="12"/>
      <c r="U68" s="12"/>
      <c r="W68" s="12"/>
      <c r="X68" s="12"/>
      <c r="Y68" s="12"/>
      <c r="Z68" s="12"/>
    </row>
    <row r="69" ht="16.5" customHeight="1">
      <c r="A69" s="1"/>
      <c r="B69" s="4"/>
      <c r="C69" s="27" t="s">
        <v>1001</v>
      </c>
      <c r="D69" s="28">
        <v>550.0</v>
      </c>
      <c r="E69" s="28">
        <v>570.0</v>
      </c>
      <c r="F69" s="14">
        <f>E69</f>
        <v>570</v>
      </c>
      <c r="G69" s="29">
        <f>$D$69-F69</f>
        <v>-20</v>
      </c>
      <c r="H69" s="1">
        <v>46220.0</v>
      </c>
      <c r="I69" s="72">
        <v>480.0</v>
      </c>
      <c r="J69" s="30" t="s">
        <v>987</v>
      </c>
      <c r="K69" s="31">
        <v>46211.0</v>
      </c>
      <c r="L69" s="21" t="s">
        <v>1050</v>
      </c>
      <c r="M69" s="23" t="s">
        <v>1055</v>
      </c>
      <c r="N69" s="21"/>
      <c r="O69" s="21"/>
      <c r="P69" s="21"/>
      <c r="Q69" s="23" t="s">
        <v>258</v>
      </c>
      <c r="R69" s="23" t="s">
        <v>990</v>
      </c>
      <c r="U69" s="12"/>
      <c r="V69" s="12"/>
      <c r="W69" s="12"/>
      <c r="X69" s="12"/>
      <c r="Y69" s="12"/>
      <c r="Z69" s="12"/>
    </row>
    <row r="70" ht="16.5" customHeight="1">
      <c r="A70" s="1"/>
      <c r="B70" s="4"/>
      <c r="C70" s="55"/>
      <c r="D70" s="33"/>
      <c r="E70" s="33"/>
      <c r="F70" s="14"/>
      <c r="G70" s="29"/>
      <c r="H70" s="13">
        <v>46223.0</v>
      </c>
      <c r="I70" s="72">
        <v>70.0</v>
      </c>
      <c r="J70" s="30" t="s">
        <v>987</v>
      </c>
      <c r="K70" s="31">
        <v>46211.0</v>
      </c>
      <c r="L70" s="21" t="s">
        <v>1050</v>
      </c>
      <c r="M70" s="41" t="s">
        <v>1002</v>
      </c>
      <c r="N70" s="21"/>
      <c r="O70" s="21"/>
      <c r="P70" s="21"/>
      <c r="Q70" s="23" t="s">
        <v>1056</v>
      </c>
      <c r="R70" s="23" t="s">
        <v>990</v>
      </c>
      <c r="U70" s="12"/>
      <c r="V70" s="12"/>
      <c r="W70" s="12"/>
      <c r="X70" s="12"/>
      <c r="Y70" s="12"/>
      <c r="Z70" s="12"/>
    </row>
    <row r="71" ht="16.5" customHeight="1">
      <c r="A71" s="25">
        <v>46221.0</v>
      </c>
      <c r="B71" s="26">
        <f t="shared" ref="B71:B74" si="42">A71</f>
        <v>46221</v>
      </c>
      <c r="C71" s="27" t="s">
        <v>1057</v>
      </c>
      <c r="D71" s="28">
        <f>I73</f>
        <v>2000</v>
      </c>
      <c r="E71" s="28">
        <v>384.0</v>
      </c>
      <c r="F71" s="3">
        <f>E71</f>
        <v>384</v>
      </c>
      <c r="G71" s="9">
        <f t="shared" ref="G71:G74" si="43">$D$71-F71</f>
        <v>1616</v>
      </c>
      <c r="H71" s="42">
        <v>46244.0</v>
      </c>
      <c r="I71" s="3">
        <v>1000.0</v>
      </c>
      <c r="J71" s="30" t="s">
        <v>1058</v>
      </c>
      <c r="K71" s="31">
        <v>46210.0</v>
      </c>
      <c r="L71" s="21" t="s">
        <v>1059</v>
      </c>
      <c r="M71" s="37" t="s">
        <v>1060</v>
      </c>
      <c r="Q71" s="23" t="s">
        <v>236</v>
      </c>
      <c r="U71" s="12"/>
      <c r="V71" s="12"/>
      <c r="W71" s="12"/>
      <c r="X71" s="12"/>
      <c r="Y71" s="12"/>
      <c r="Z71" s="12"/>
    </row>
    <row r="72" ht="16.5" customHeight="1">
      <c r="A72" s="25">
        <v>46222.0</v>
      </c>
      <c r="B72" s="26">
        <f t="shared" si="42"/>
        <v>46222</v>
      </c>
      <c r="C72" s="27"/>
      <c r="D72" s="33"/>
      <c r="E72" s="28">
        <v>780.0</v>
      </c>
      <c r="F72" s="3">
        <f t="shared" ref="F72:F74" si="44">F71+E72</f>
        <v>1164</v>
      </c>
      <c r="G72" s="9">
        <f t="shared" si="43"/>
        <v>836</v>
      </c>
      <c r="H72" s="42">
        <v>46303.0</v>
      </c>
      <c r="I72" s="3">
        <v>1000.0</v>
      </c>
      <c r="J72" s="30" t="s">
        <v>1058</v>
      </c>
      <c r="K72" s="31">
        <v>46210.0</v>
      </c>
      <c r="L72" s="21" t="s">
        <v>1059</v>
      </c>
      <c r="M72" s="37" t="s">
        <v>1064</v>
      </c>
      <c r="Q72" s="23" t="s">
        <v>372</v>
      </c>
      <c r="U72" s="12"/>
      <c r="V72" s="12"/>
      <c r="W72" s="12"/>
      <c r="X72" s="12"/>
      <c r="Y72" s="12"/>
      <c r="Z72" s="12"/>
    </row>
    <row r="73" ht="16.5" customHeight="1">
      <c r="A73" s="25">
        <v>46223.0</v>
      </c>
      <c r="B73" s="26">
        <f t="shared" si="42"/>
        <v>46223</v>
      </c>
      <c r="C73" s="27"/>
      <c r="D73" s="33"/>
      <c r="E73" s="28">
        <v>784.0</v>
      </c>
      <c r="F73" s="3">
        <f t="shared" si="44"/>
        <v>1948</v>
      </c>
      <c r="G73" s="9">
        <f t="shared" si="43"/>
        <v>52</v>
      </c>
      <c r="I73" s="3">
        <f>SUM(I71:I72)</f>
        <v>2000</v>
      </c>
      <c r="U73" s="12"/>
      <c r="V73" s="12"/>
      <c r="W73" s="12"/>
      <c r="X73" s="12"/>
      <c r="Y73" s="12"/>
      <c r="Z73" s="12"/>
    </row>
    <row r="74" ht="16.5" customHeight="1">
      <c r="A74" s="25">
        <v>46224.0</v>
      </c>
      <c r="B74" s="26">
        <f t="shared" si="42"/>
        <v>46224</v>
      </c>
      <c r="C74" s="27"/>
      <c r="D74" s="33"/>
      <c r="E74" s="28">
        <v>82.0</v>
      </c>
      <c r="F74" s="3">
        <f t="shared" si="44"/>
        <v>2030</v>
      </c>
      <c r="G74" s="9">
        <f t="shared" si="43"/>
        <v>-30</v>
      </c>
      <c r="U74" s="12"/>
      <c r="V74" s="12"/>
      <c r="W74" s="12"/>
      <c r="X74" s="12"/>
      <c r="Y74" s="12"/>
      <c r="Z74" s="12"/>
    </row>
    <row r="75" ht="16.5" customHeight="1">
      <c r="A75" s="25"/>
      <c r="B75" s="26"/>
      <c r="C75" s="27" t="s">
        <v>1065</v>
      </c>
      <c r="D75" s="28">
        <v>100.0</v>
      </c>
      <c r="E75" s="28">
        <v>121.0</v>
      </c>
      <c r="F75" s="3">
        <f t="shared" ref="F75:F76" si="45">E75</f>
        <v>121</v>
      </c>
      <c r="G75" s="9">
        <f>$D$75-F75</f>
        <v>-21</v>
      </c>
      <c r="H75" s="42">
        <v>46226.0</v>
      </c>
      <c r="I75" s="3">
        <v>100.0</v>
      </c>
      <c r="J75" s="30" t="s">
        <v>966</v>
      </c>
      <c r="L75" s="21" t="s">
        <v>967</v>
      </c>
      <c r="M75" s="37" t="s">
        <v>1066</v>
      </c>
      <c r="Q75" s="23" t="s">
        <v>200</v>
      </c>
      <c r="R75" s="23" t="s">
        <v>1067</v>
      </c>
      <c r="U75" s="12"/>
      <c r="V75" s="12"/>
      <c r="W75" s="12"/>
      <c r="X75" s="12"/>
      <c r="Y75" s="12"/>
      <c r="Z75" s="12"/>
    </row>
    <row r="76" ht="16.5" customHeight="1">
      <c r="A76" s="25"/>
      <c r="B76" s="26"/>
      <c r="C76" s="27" t="s">
        <v>1069</v>
      </c>
      <c r="D76" s="3">
        <f>I78</f>
        <v>8921</v>
      </c>
      <c r="E76" s="3">
        <v>170.0</v>
      </c>
      <c r="F76" s="14">
        <f t="shared" si="45"/>
        <v>170</v>
      </c>
      <c r="G76" s="29">
        <f t="shared" ref="G76:G92" si="46">$D$76-F76</f>
        <v>8751</v>
      </c>
      <c r="H76" s="1">
        <v>46218.0</v>
      </c>
      <c r="I76" s="14">
        <v>8421.0</v>
      </c>
      <c r="J76" s="30" t="s">
        <v>1071</v>
      </c>
      <c r="K76" s="59">
        <v>46202.0</v>
      </c>
      <c r="L76" s="31" t="s">
        <v>649</v>
      </c>
      <c r="M76" s="21" t="s">
        <v>1072</v>
      </c>
      <c r="N76" s="21"/>
      <c r="O76" s="21"/>
      <c r="P76" s="21"/>
      <c r="Q76" s="23" t="s">
        <v>197</v>
      </c>
      <c r="R76" s="23" t="s">
        <v>76</v>
      </c>
      <c r="U76" s="12"/>
      <c r="V76" s="12"/>
      <c r="W76" s="12"/>
      <c r="X76" s="12"/>
      <c r="Y76" s="12"/>
      <c r="Z76" s="12"/>
    </row>
    <row r="77" ht="16.5" customHeight="1">
      <c r="A77" s="25">
        <v>46225.0</v>
      </c>
      <c r="B77" s="26">
        <f t="shared" ref="B77:B92" si="47">A77</f>
        <v>46225</v>
      </c>
      <c r="D77" s="34"/>
      <c r="E77" s="3">
        <v>570.0</v>
      </c>
      <c r="F77" s="14">
        <f t="shared" ref="F77:F92" si="48">F76+E77</f>
        <v>740</v>
      </c>
      <c r="G77" s="29">
        <f t="shared" si="46"/>
        <v>8181</v>
      </c>
      <c r="H77" s="13">
        <v>46233.0</v>
      </c>
      <c r="I77" s="14">
        <v>500.0</v>
      </c>
      <c r="J77" s="30" t="s">
        <v>1071</v>
      </c>
      <c r="K77" s="59">
        <v>46213.0</v>
      </c>
      <c r="L77" s="31" t="s">
        <v>649</v>
      </c>
      <c r="M77" s="49" t="s">
        <v>1076</v>
      </c>
      <c r="N77" s="21" t="s">
        <v>718</v>
      </c>
      <c r="O77" s="21"/>
      <c r="P77" s="21"/>
      <c r="Q77" s="23" t="s">
        <v>200</v>
      </c>
      <c r="R77" s="23" t="s">
        <v>76</v>
      </c>
      <c r="W77" s="12"/>
      <c r="X77" s="12"/>
      <c r="Y77" s="12"/>
      <c r="Z77" s="12"/>
    </row>
    <row r="78" ht="16.5" customHeight="1">
      <c r="A78" s="25">
        <v>46226.0</v>
      </c>
      <c r="B78" s="26">
        <f t="shared" si="47"/>
        <v>46226</v>
      </c>
      <c r="D78" s="34"/>
      <c r="E78" s="3">
        <v>579.0</v>
      </c>
      <c r="F78" s="14">
        <f t="shared" si="48"/>
        <v>1319</v>
      </c>
      <c r="G78" s="29">
        <f t="shared" si="46"/>
        <v>7602</v>
      </c>
      <c r="H78" s="1"/>
      <c r="I78" s="14">
        <f>SUM(I76:I77)</f>
        <v>8921</v>
      </c>
      <c r="J78" s="30"/>
      <c r="K78" s="59"/>
      <c r="L78" s="21"/>
      <c r="M78" s="21"/>
      <c r="N78" s="21"/>
      <c r="O78" s="21"/>
      <c r="P78" s="21"/>
      <c r="Q78" s="23"/>
      <c r="R78" s="23"/>
      <c r="U78" s="12"/>
      <c r="V78" s="12"/>
      <c r="W78" s="12"/>
      <c r="X78" s="12"/>
      <c r="Y78" s="12"/>
      <c r="Z78" s="12"/>
    </row>
    <row r="79" ht="16.5" customHeight="1">
      <c r="A79" s="25">
        <v>46227.0</v>
      </c>
      <c r="B79" s="26">
        <f t="shared" si="47"/>
        <v>46227</v>
      </c>
      <c r="D79" s="34"/>
      <c r="E79" s="3">
        <v>578.0</v>
      </c>
      <c r="F79" s="14">
        <f t="shared" si="48"/>
        <v>1897</v>
      </c>
      <c r="G79" s="29">
        <f t="shared" si="46"/>
        <v>7024</v>
      </c>
      <c r="J79" s="30"/>
      <c r="K79" s="21"/>
      <c r="L79" s="21"/>
      <c r="M79" s="21"/>
      <c r="N79" s="21"/>
      <c r="O79" s="21"/>
      <c r="P79" s="21"/>
      <c r="Q79" s="21"/>
      <c r="R79" s="21"/>
      <c r="U79" s="12"/>
      <c r="V79" s="12"/>
      <c r="W79" s="12"/>
      <c r="X79" s="12"/>
      <c r="Y79" s="12"/>
      <c r="Z79" s="12"/>
    </row>
    <row r="80" ht="16.5" customHeight="1">
      <c r="A80" s="25">
        <v>46228.0</v>
      </c>
      <c r="B80" s="26">
        <f t="shared" si="47"/>
        <v>46228</v>
      </c>
      <c r="E80" s="3">
        <v>553.0</v>
      </c>
      <c r="F80" s="14">
        <f t="shared" si="48"/>
        <v>2450</v>
      </c>
      <c r="G80" s="29">
        <f t="shared" si="46"/>
        <v>6471</v>
      </c>
      <c r="L80" s="14"/>
      <c r="V80" s="12"/>
      <c r="W80" s="12"/>
      <c r="X80" s="12"/>
      <c r="Y80" s="12"/>
      <c r="Z80" s="12"/>
    </row>
    <row r="81" ht="16.5" customHeight="1">
      <c r="A81" s="25">
        <v>46229.0</v>
      </c>
      <c r="B81" s="26">
        <f t="shared" si="47"/>
        <v>46229</v>
      </c>
      <c r="E81" s="3">
        <v>576.0</v>
      </c>
      <c r="F81" s="14">
        <f t="shared" si="48"/>
        <v>3026</v>
      </c>
      <c r="G81" s="29">
        <f t="shared" si="46"/>
        <v>5895</v>
      </c>
      <c r="L81" s="14"/>
      <c r="V81" s="12"/>
      <c r="W81" s="12"/>
      <c r="X81" s="12"/>
      <c r="Y81" s="12"/>
      <c r="Z81" s="12"/>
    </row>
    <row r="82" ht="16.5" customHeight="1">
      <c r="A82" s="25">
        <v>46230.0</v>
      </c>
      <c r="B82" s="26">
        <f t="shared" si="47"/>
        <v>46230</v>
      </c>
      <c r="E82" s="3">
        <v>572.0</v>
      </c>
      <c r="F82" s="14">
        <f t="shared" si="48"/>
        <v>3598</v>
      </c>
      <c r="G82" s="29">
        <f t="shared" si="46"/>
        <v>5323</v>
      </c>
      <c r="V82" s="12"/>
      <c r="W82" s="12"/>
      <c r="X82" s="12"/>
      <c r="Y82" s="12"/>
      <c r="Z82" s="12"/>
    </row>
    <row r="83" ht="16.5" customHeight="1">
      <c r="A83" s="25">
        <v>46231.0</v>
      </c>
      <c r="B83" s="26">
        <f t="shared" si="47"/>
        <v>46231</v>
      </c>
      <c r="E83" s="3">
        <v>579.0</v>
      </c>
      <c r="F83" s="14">
        <f t="shared" si="48"/>
        <v>4177</v>
      </c>
      <c r="G83" s="29">
        <f t="shared" si="46"/>
        <v>4744</v>
      </c>
      <c r="V83" s="12"/>
      <c r="W83" s="12"/>
      <c r="X83" s="12"/>
      <c r="Y83" s="12"/>
      <c r="Z83" s="12"/>
    </row>
    <row r="84" ht="16.5" customHeight="1">
      <c r="A84" s="25">
        <v>46232.0</v>
      </c>
      <c r="B84" s="26">
        <f t="shared" si="47"/>
        <v>46232</v>
      </c>
      <c r="E84" s="3">
        <v>578.0</v>
      </c>
      <c r="F84" s="14">
        <f t="shared" si="48"/>
        <v>4755</v>
      </c>
      <c r="G84" s="29">
        <f t="shared" si="46"/>
        <v>4166</v>
      </c>
      <c r="V84" s="12"/>
      <c r="W84" s="12"/>
      <c r="X84" s="12"/>
      <c r="Y84" s="12"/>
      <c r="Z84" s="12"/>
    </row>
    <row r="85" ht="16.5" customHeight="1">
      <c r="A85" s="25">
        <v>46233.0</v>
      </c>
      <c r="B85" s="26">
        <f t="shared" si="47"/>
        <v>46233</v>
      </c>
      <c r="E85" s="3">
        <v>578.0</v>
      </c>
      <c r="F85" s="14">
        <f t="shared" si="48"/>
        <v>5333</v>
      </c>
      <c r="G85" s="29">
        <f t="shared" si="46"/>
        <v>3588</v>
      </c>
      <c r="V85" s="12"/>
      <c r="W85" s="12"/>
      <c r="X85" s="12"/>
      <c r="Y85" s="12"/>
      <c r="Z85" s="12"/>
    </row>
    <row r="86" ht="16.5" customHeight="1">
      <c r="A86" s="25">
        <v>46234.0</v>
      </c>
      <c r="B86" s="26">
        <f t="shared" si="47"/>
        <v>46234</v>
      </c>
      <c r="E86" s="3">
        <v>578.0</v>
      </c>
      <c r="F86" s="14">
        <f t="shared" si="48"/>
        <v>5911</v>
      </c>
      <c r="G86" s="29">
        <f t="shared" si="46"/>
        <v>3010</v>
      </c>
      <c r="V86" s="12"/>
      <c r="W86" s="12"/>
      <c r="X86" s="12"/>
      <c r="Y86" s="12"/>
      <c r="Z86" s="12"/>
    </row>
    <row r="87" ht="16.5" customHeight="1">
      <c r="A87" s="25">
        <v>46235.0</v>
      </c>
      <c r="B87" s="26">
        <f t="shared" si="47"/>
        <v>46235</v>
      </c>
      <c r="E87" s="3">
        <v>578.0</v>
      </c>
      <c r="F87" s="14">
        <f t="shared" si="48"/>
        <v>6489</v>
      </c>
      <c r="G87" s="29">
        <f t="shared" si="46"/>
        <v>2432</v>
      </c>
      <c r="V87" s="12"/>
      <c r="W87" s="12"/>
      <c r="X87" s="12"/>
      <c r="Y87" s="12"/>
      <c r="Z87" s="12"/>
    </row>
    <row r="88" ht="16.5" customHeight="1">
      <c r="A88" s="25">
        <v>46236.0</v>
      </c>
      <c r="B88" s="26">
        <f t="shared" si="47"/>
        <v>46236</v>
      </c>
      <c r="E88" s="3">
        <v>579.0</v>
      </c>
      <c r="F88" s="14">
        <f t="shared" si="48"/>
        <v>7068</v>
      </c>
      <c r="G88" s="29">
        <f t="shared" si="46"/>
        <v>1853</v>
      </c>
      <c r="V88" s="12"/>
      <c r="W88" s="12"/>
      <c r="X88" s="12"/>
      <c r="Y88" s="12"/>
      <c r="Z88" s="12"/>
    </row>
    <row r="89" ht="16.5" customHeight="1">
      <c r="A89" s="25">
        <v>46237.0</v>
      </c>
      <c r="B89" s="26">
        <f t="shared" si="47"/>
        <v>46237</v>
      </c>
      <c r="E89" s="3">
        <v>578.0</v>
      </c>
      <c r="F89" s="14">
        <f t="shared" si="48"/>
        <v>7646</v>
      </c>
      <c r="G89" s="29">
        <f t="shared" si="46"/>
        <v>1275</v>
      </c>
      <c r="M89" s="10"/>
      <c r="V89" s="12"/>
      <c r="W89" s="12"/>
      <c r="X89" s="12"/>
      <c r="Y89" s="12"/>
      <c r="Z89" s="12"/>
    </row>
    <row r="90" ht="16.5" customHeight="1">
      <c r="A90" s="25">
        <v>46238.0</v>
      </c>
      <c r="B90" s="26">
        <f t="shared" si="47"/>
        <v>46238</v>
      </c>
      <c r="E90" s="3">
        <v>578.0</v>
      </c>
      <c r="F90" s="14">
        <f t="shared" si="48"/>
        <v>8224</v>
      </c>
      <c r="G90" s="29">
        <f t="shared" si="46"/>
        <v>697</v>
      </c>
      <c r="M90" s="10"/>
      <c r="V90" s="12"/>
      <c r="W90" s="12"/>
      <c r="X90" s="12"/>
      <c r="Y90" s="12"/>
      <c r="Z90" s="12"/>
    </row>
    <row r="91" ht="16.5" customHeight="1">
      <c r="A91" s="25">
        <v>46239.0</v>
      </c>
      <c r="B91" s="26">
        <f t="shared" si="47"/>
        <v>46239</v>
      </c>
      <c r="E91" s="3">
        <v>578.0</v>
      </c>
      <c r="F91" s="14">
        <f t="shared" si="48"/>
        <v>8802</v>
      </c>
      <c r="G91" s="29">
        <f t="shared" si="46"/>
        <v>119</v>
      </c>
      <c r="M91" s="10"/>
      <c r="V91" s="12"/>
      <c r="W91" s="12"/>
      <c r="X91" s="12"/>
      <c r="Y91" s="12"/>
      <c r="Z91" s="12"/>
    </row>
    <row r="92" ht="16.5" customHeight="1">
      <c r="A92" s="25">
        <v>46240.0</v>
      </c>
      <c r="B92" s="26">
        <f t="shared" si="47"/>
        <v>46240</v>
      </c>
      <c r="E92" s="3">
        <v>149.0</v>
      </c>
      <c r="F92" s="14">
        <f t="shared" si="48"/>
        <v>8951</v>
      </c>
      <c r="G92" s="29">
        <f t="shared" si="46"/>
        <v>-30</v>
      </c>
      <c r="M92" s="10"/>
      <c r="U92" s="12"/>
      <c r="V92" s="12"/>
      <c r="W92" s="12"/>
      <c r="X92" s="12"/>
      <c r="Y92" s="12"/>
      <c r="Z92" s="12"/>
    </row>
    <row r="93" ht="16.5" customHeight="1">
      <c r="A93" s="25"/>
      <c r="B93" s="26"/>
      <c r="C93" s="27" t="s">
        <v>1083</v>
      </c>
      <c r="D93" s="3">
        <v>150.0</v>
      </c>
      <c r="E93" s="3">
        <v>168.0</v>
      </c>
      <c r="F93" s="3">
        <f t="shared" ref="F93:F94" si="49">E93</f>
        <v>168</v>
      </c>
      <c r="G93" s="9">
        <f>$D$93-F93</f>
        <v>-18</v>
      </c>
      <c r="H93" s="13">
        <v>46253.0</v>
      </c>
      <c r="I93" s="14">
        <v>150.0</v>
      </c>
      <c r="J93" s="30" t="s">
        <v>1005</v>
      </c>
      <c r="K93" s="31">
        <v>46239.0</v>
      </c>
      <c r="L93" s="30" t="s">
        <v>1006</v>
      </c>
      <c r="M93" s="37" t="s">
        <v>1084</v>
      </c>
      <c r="N93" s="21"/>
      <c r="O93" s="21"/>
      <c r="P93" s="21"/>
      <c r="Q93" s="23" t="s">
        <v>1085</v>
      </c>
      <c r="R93" s="23" t="s">
        <v>1087</v>
      </c>
      <c r="U93" s="12"/>
      <c r="V93" s="12"/>
      <c r="W93" s="12"/>
      <c r="X93" s="12"/>
      <c r="Y93" s="12"/>
      <c r="Z93" s="12"/>
    </row>
    <row r="94" ht="16.5" customHeight="1">
      <c r="A94" s="25"/>
      <c r="B94" s="26"/>
      <c r="C94" s="27" t="s">
        <v>1088</v>
      </c>
      <c r="D94" s="3">
        <v>600.0</v>
      </c>
      <c r="E94" s="3">
        <v>318.0</v>
      </c>
      <c r="F94" s="14">
        <f t="shared" si="49"/>
        <v>318</v>
      </c>
      <c r="G94" s="29">
        <f t="shared" ref="G94:G95" si="50">$D$94-F94</f>
        <v>282</v>
      </c>
      <c r="H94" s="1">
        <v>46252.0</v>
      </c>
      <c r="I94" s="72">
        <v>200.0</v>
      </c>
      <c r="J94" s="30" t="s">
        <v>1005</v>
      </c>
      <c r="K94" s="31">
        <v>46239.0</v>
      </c>
      <c r="L94" s="30" t="s">
        <v>1006</v>
      </c>
      <c r="M94" s="23" t="s">
        <v>1089</v>
      </c>
      <c r="Q94" s="23" t="s">
        <v>1085</v>
      </c>
      <c r="R94" s="23" t="s">
        <v>1087</v>
      </c>
      <c r="V94" s="12"/>
      <c r="W94" s="12"/>
      <c r="X94" s="12"/>
      <c r="Y94" s="12"/>
      <c r="Z94" s="12"/>
    </row>
    <row r="95" ht="16.5" customHeight="1">
      <c r="A95" s="25">
        <v>46241.0</v>
      </c>
      <c r="B95" s="26">
        <f>A95</f>
        <v>46241</v>
      </c>
      <c r="C95" s="27"/>
      <c r="D95" s="3"/>
      <c r="E95" s="3">
        <v>292.0</v>
      </c>
      <c r="F95" s="3">
        <f>E95+F94</f>
        <v>610</v>
      </c>
      <c r="G95" s="29">
        <f t="shared" si="50"/>
        <v>-10</v>
      </c>
      <c r="H95" s="13">
        <v>46253.0</v>
      </c>
      <c r="I95" s="72">
        <v>400.0</v>
      </c>
      <c r="J95" s="30" t="s">
        <v>1005</v>
      </c>
      <c r="K95" s="31">
        <v>46239.0</v>
      </c>
      <c r="L95" s="30" t="s">
        <v>1006</v>
      </c>
      <c r="M95" s="41" t="s">
        <v>1094</v>
      </c>
      <c r="N95" s="21"/>
      <c r="O95" s="21"/>
      <c r="P95" s="21"/>
      <c r="Q95" s="23" t="s">
        <v>1085</v>
      </c>
      <c r="R95" s="23" t="s">
        <v>1087</v>
      </c>
      <c r="V95" s="12"/>
      <c r="W95" s="12"/>
      <c r="X95" s="12"/>
      <c r="Y95" s="12"/>
      <c r="Z95" s="12"/>
    </row>
    <row r="96" ht="16.5" customHeight="1">
      <c r="A96" s="1"/>
      <c r="B96" s="4"/>
      <c r="C96" s="27" t="s">
        <v>1048</v>
      </c>
      <c r="D96" s="3">
        <v>1200.0</v>
      </c>
      <c r="E96" s="3">
        <v>434.0</v>
      </c>
      <c r="F96" s="14">
        <f>E96</f>
        <v>434</v>
      </c>
      <c r="G96" s="29">
        <f t="shared" ref="G96:G98" si="51">$D$96-F96</f>
        <v>766</v>
      </c>
      <c r="H96" s="1">
        <v>46246.0</v>
      </c>
      <c r="I96" s="87">
        <v>600.0</v>
      </c>
      <c r="J96" s="30" t="s">
        <v>1005</v>
      </c>
      <c r="K96" s="31">
        <v>46238.0</v>
      </c>
      <c r="L96" s="21" t="s">
        <v>1018</v>
      </c>
      <c r="M96" s="23" t="s">
        <v>1101</v>
      </c>
      <c r="N96" s="24"/>
      <c r="O96" s="24"/>
      <c r="P96" s="24"/>
      <c r="Q96" s="23" t="s">
        <v>341</v>
      </c>
      <c r="R96" s="23" t="s">
        <v>1087</v>
      </c>
      <c r="U96" s="12"/>
      <c r="V96" s="12"/>
      <c r="W96" s="12"/>
      <c r="X96" s="12"/>
      <c r="Y96" s="12"/>
      <c r="Z96" s="12"/>
    </row>
    <row r="97" ht="16.5" customHeight="1">
      <c r="A97" s="25">
        <v>46242.0</v>
      </c>
      <c r="B97" s="26">
        <f t="shared" ref="B97:B98" si="52">A97</f>
        <v>46242</v>
      </c>
      <c r="C97" s="44"/>
      <c r="D97" s="34"/>
      <c r="E97" s="3">
        <v>599.0</v>
      </c>
      <c r="F97" s="14">
        <f t="shared" ref="F97:F98" si="53">F96+E97</f>
        <v>1033</v>
      </c>
      <c r="G97" s="29">
        <f t="shared" si="51"/>
        <v>167</v>
      </c>
      <c r="H97" s="1">
        <v>46252.0</v>
      </c>
      <c r="I97" s="87">
        <v>200.0</v>
      </c>
      <c r="J97" s="30" t="s">
        <v>1005</v>
      </c>
      <c r="K97" s="31">
        <v>46239.0</v>
      </c>
      <c r="L97" s="30" t="s">
        <v>1006</v>
      </c>
      <c r="M97" s="40" t="s">
        <v>1104</v>
      </c>
      <c r="N97" s="23" t="s">
        <v>273</v>
      </c>
      <c r="Q97" s="23" t="s">
        <v>1085</v>
      </c>
      <c r="R97" s="23" t="s">
        <v>1087</v>
      </c>
      <c r="U97" s="12"/>
      <c r="V97" s="12"/>
      <c r="W97" s="12"/>
      <c r="X97" s="12"/>
      <c r="Y97" s="12"/>
      <c r="Z97" s="12"/>
    </row>
    <row r="98" ht="16.5" customHeight="1">
      <c r="A98" s="25">
        <v>46243.0</v>
      </c>
      <c r="B98" s="26">
        <f t="shared" si="52"/>
        <v>46243</v>
      </c>
      <c r="C98" s="12"/>
      <c r="D98" s="14"/>
      <c r="E98" s="3">
        <v>197.0</v>
      </c>
      <c r="F98" s="14">
        <f t="shared" si="53"/>
        <v>1230</v>
      </c>
      <c r="G98" s="29">
        <f t="shared" si="51"/>
        <v>-30</v>
      </c>
      <c r="H98" s="13">
        <v>46253.0</v>
      </c>
      <c r="I98" s="87">
        <v>400.0</v>
      </c>
      <c r="J98" s="30" t="s">
        <v>1005</v>
      </c>
      <c r="K98" s="31">
        <v>46239.0</v>
      </c>
      <c r="L98" s="30" t="s">
        <v>1006</v>
      </c>
      <c r="M98" s="41" t="s">
        <v>1107</v>
      </c>
      <c r="N98" s="23" t="s">
        <v>273</v>
      </c>
      <c r="O98" s="21"/>
      <c r="P98" s="21"/>
      <c r="Q98" s="23" t="s">
        <v>1085</v>
      </c>
      <c r="R98" s="23" t="s">
        <v>1087</v>
      </c>
      <c r="V98" s="12"/>
      <c r="W98" s="12"/>
      <c r="X98" s="12"/>
      <c r="Y98" s="12"/>
      <c r="Z98" s="12"/>
    </row>
    <row r="99" ht="16.5" customHeight="1">
      <c r="A99" s="25"/>
      <c r="B99" s="26"/>
      <c r="C99" s="27" t="s">
        <v>1109</v>
      </c>
      <c r="D99" s="3">
        <v>200.0</v>
      </c>
      <c r="E99" s="3">
        <v>185.0</v>
      </c>
      <c r="F99" s="14">
        <f>E99</f>
        <v>185</v>
      </c>
      <c r="G99" s="29">
        <f t="shared" ref="G99:G100" si="54">$D$99-F99</f>
        <v>15</v>
      </c>
      <c r="H99" s="1">
        <v>46252.0</v>
      </c>
      <c r="I99" s="14">
        <v>200.0</v>
      </c>
      <c r="J99" s="30" t="s">
        <v>1009</v>
      </c>
      <c r="K99" s="31"/>
      <c r="L99" s="21" t="s">
        <v>1018</v>
      </c>
      <c r="M99" s="23" t="s">
        <v>1114</v>
      </c>
      <c r="N99" s="24"/>
      <c r="O99" s="24"/>
      <c r="P99" s="24"/>
      <c r="Q99" s="23" t="s">
        <v>1085</v>
      </c>
      <c r="R99" s="23" t="s">
        <v>1087</v>
      </c>
      <c r="V99" s="12"/>
      <c r="W99" s="12"/>
      <c r="X99" s="12"/>
      <c r="Y99" s="12"/>
      <c r="Z99" s="12"/>
    </row>
    <row r="100" ht="16.5" customHeight="1">
      <c r="A100" s="25">
        <v>46244.0</v>
      </c>
      <c r="B100" s="26">
        <f>A100</f>
        <v>46244</v>
      </c>
      <c r="C100" s="12"/>
      <c r="D100" s="14"/>
      <c r="E100" s="3">
        <v>82.0</v>
      </c>
      <c r="F100" s="3">
        <f>E100+F99</f>
        <v>267</v>
      </c>
      <c r="G100" s="29">
        <f t="shared" si="54"/>
        <v>-67</v>
      </c>
      <c r="H100" s="13"/>
      <c r="I100" s="14"/>
      <c r="J100" s="21"/>
      <c r="K100" s="30"/>
      <c r="L100" s="30"/>
      <c r="M100" s="22"/>
      <c r="N100" s="21"/>
      <c r="O100" s="21"/>
      <c r="P100" s="21"/>
      <c r="Q100" s="21"/>
      <c r="R100" s="21"/>
      <c r="V100" s="12"/>
      <c r="W100" s="12"/>
      <c r="X100" s="12"/>
      <c r="Y100" s="12"/>
      <c r="Z100" s="12"/>
    </row>
    <row r="101" ht="16.5" customHeight="1">
      <c r="A101" s="25"/>
      <c r="B101" s="26"/>
      <c r="C101" s="27" t="s">
        <v>986</v>
      </c>
      <c r="D101" s="3">
        <v>470.0</v>
      </c>
      <c r="E101" s="3">
        <v>496.0</v>
      </c>
      <c r="F101" s="14">
        <f>E101</f>
        <v>496</v>
      </c>
      <c r="G101" s="29">
        <f>$D$101-F101</f>
        <v>-26</v>
      </c>
      <c r="H101" s="1">
        <v>46246.0</v>
      </c>
      <c r="I101" s="81">
        <v>230.0</v>
      </c>
      <c r="J101" s="30" t="s">
        <v>987</v>
      </c>
      <c r="K101" s="31">
        <v>46244.0</v>
      </c>
      <c r="L101" s="21" t="s">
        <v>988</v>
      </c>
      <c r="M101" s="23" t="s">
        <v>1120</v>
      </c>
      <c r="N101" s="21"/>
      <c r="O101" s="21"/>
      <c r="P101" s="21"/>
      <c r="Q101" s="23" t="s">
        <v>341</v>
      </c>
      <c r="R101" s="23" t="s">
        <v>1087</v>
      </c>
      <c r="V101" s="12"/>
      <c r="W101" s="12"/>
      <c r="X101" s="12"/>
      <c r="Y101" s="12"/>
      <c r="Z101" s="12"/>
    </row>
    <row r="102" ht="16.5" customHeight="1">
      <c r="A102" s="25"/>
      <c r="B102" s="26"/>
      <c r="C102" s="44"/>
      <c r="D102" s="34"/>
      <c r="E102" s="3"/>
      <c r="F102" s="14"/>
      <c r="G102" s="29"/>
      <c r="H102" s="1">
        <v>46246.0</v>
      </c>
      <c r="I102" s="81">
        <v>240.0</v>
      </c>
      <c r="J102" s="30" t="s">
        <v>987</v>
      </c>
      <c r="K102" s="31">
        <v>46244.0</v>
      </c>
      <c r="L102" s="21" t="s">
        <v>988</v>
      </c>
      <c r="M102" s="23" t="s">
        <v>1121</v>
      </c>
      <c r="N102" s="21" t="s">
        <v>1123</v>
      </c>
      <c r="O102" s="21"/>
      <c r="P102" s="21"/>
      <c r="Q102" s="23" t="s">
        <v>341</v>
      </c>
      <c r="R102" s="23" t="s">
        <v>1087</v>
      </c>
      <c r="V102" s="12"/>
      <c r="W102" s="12"/>
      <c r="X102" s="12"/>
      <c r="Y102" s="12"/>
      <c r="Z102" s="12"/>
    </row>
    <row r="103" ht="16.5" customHeight="1">
      <c r="A103" s="1"/>
      <c r="B103" s="4"/>
      <c r="C103" s="27" t="s">
        <v>1124</v>
      </c>
      <c r="D103" s="3">
        <v>460.0</v>
      </c>
      <c r="E103" s="3">
        <v>135.0</v>
      </c>
      <c r="F103" s="14">
        <f>E103</f>
        <v>135</v>
      </c>
      <c r="G103" s="29">
        <f t="shared" ref="G103:G104" si="55">$D$103-F103</f>
        <v>325</v>
      </c>
      <c r="H103" s="1">
        <v>46246.0</v>
      </c>
      <c r="I103" s="87">
        <v>300.0</v>
      </c>
      <c r="J103" s="30" t="s">
        <v>987</v>
      </c>
      <c r="K103" s="31">
        <v>46244.0</v>
      </c>
      <c r="L103" s="21" t="s">
        <v>988</v>
      </c>
      <c r="M103" s="23" t="s">
        <v>1125</v>
      </c>
      <c r="Q103" s="23" t="s">
        <v>341</v>
      </c>
      <c r="R103" s="23" t="s">
        <v>1087</v>
      </c>
      <c r="V103" s="12"/>
      <c r="W103" s="12"/>
      <c r="X103" s="12"/>
      <c r="Y103" s="12"/>
      <c r="Z103" s="12"/>
    </row>
    <row r="104" ht="16.5" customHeight="1">
      <c r="A104" s="25">
        <v>46245.0</v>
      </c>
      <c r="B104" s="26">
        <f>A104</f>
        <v>46245</v>
      </c>
      <c r="C104" s="44"/>
      <c r="D104" s="34"/>
      <c r="E104" s="3">
        <v>337.0</v>
      </c>
      <c r="F104" s="14">
        <f>E104+F103</f>
        <v>472</v>
      </c>
      <c r="G104" s="29">
        <f t="shared" si="55"/>
        <v>-12</v>
      </c>
      <c r="H104" s="1">
        <v>46246.0</v>
      </c>
      <c r="I104" s="87">
        <v>160.0</v>
      </c>
      <c r="J104" s="30" t="s">
        <v>987</v>
      </c>
      <c r="K104" s="31">
        <v>46244.0</v>
      </c>
      <c r="L104" s="21" t="s">
        <v>988</v>
      </c>
      <c r="M104" s="23" t="s">
        <v>1127</v>
      </c>
      <c r="N104" s="21" t="s">
        <v>1128</v>
      </c>
      <c r="Q104" s="23" t="s">
        <v>341</v>
      </c>
      <c r="R104" s="23" t="s">
        <v>1087</v>
      </c>
      <c r="V104" s="12"/>
      <c r="W104" s="12"/>
      <c r="X104" s="12"/>
      <c r="Y104" s="12"/>
      <c r="Z104" s="12"/>
    </row>
    <row r="105" ht="16.5" customHeight="1">
      <c r="A105" s="25"/>
      <c r="B105" s="26"/>
      <c r="C105" s="27" t="s">
        <v>991</v>
      </c>
      <c r="D105" s="3">
        <v>610.0</v>
      </c>
      <c r="E105" s="3">
        <v>491.0</v>
      </c>
      <c r="F105" s="14">
        <f>E105</f>
        <v>491</v>
      </c>
      <c r="G105" s="29">
        <f t="shared" ref="G105:G106" si="56">$D$105-F105</f>
        <v>119</v>
      </c>
      <c r="H105" s="1">
        <v>46252.0</v>
      </c>
      <c r="I105" s="14">
        <v>610.0</v>
      </c>
      <c r="J105" s="30" t="s">
        <v>987</v>
      </c>
      <c r="K105" s="31">
        <v>46244.0</v>
      </c>
      <c r="L105" s="21" t="s">
        <v>988</v>
      </c>
      <c r="M105" s="23" t="s">
        <v>1129</v>
      </c>
      <c r="N105" s="24"/>
      <c r="O105" s="24"/>
      <c r="P105" s="24"/>
      <c r="Q105" s="23" t="s">
        <v>1085</v>
      </c>
      <c r="R105" s="23" t="s">
        <v>1087</v>
      </c>
      <c r="V105" s="12"/>
      <c r="W105" s="12"/>
      <c r="X105" s="12"/>
      <c r="Y105" s="12"/>
      <c r="Z105" s="12"/>
    </row>
    <row r="106" ht="16.5" customHeight="1">
      <c r="A106" s="25">
        <v>46246.0</v>
      </c>
      <c r="B106" s="26">
        <f>A106</f>
        <v>46246</v>
      </c>
      <c r="C106" s="44"/>
      <c r="D106" s="34"/>
      <c r="E106" s="3">
        <v>132.0</v>
      </c>
      <c r="F106" s="14">
        <f>F105+E106</f>
        <v>623</v>
      </c>
      <c r="G106" s="29">
        <f t="shared" si="56"/>
        <v>-13</v>
      </c>
      <c r="H106" s="1"/>
      <c r="I106" s="14"/>
      <c r="J106" s="30"/>
      <c r="K106" s="31"/>
      <c r="M106" s="23"/>
      <c r="N106" s="24"/>
      <c r="O106" s="24"/>
      <c r="P106" s="24"/>
      <c r="Q106" s="23"/>
      <c r="R106" s="23"/>
      <c r="V106" s="12"/>
      <c r="W106" s="12"/>
      <c r="X106" s="12"/>
      <c r="Y106" s="12"/>
      <c r="Z106" s="12"/>
    </row>
    <row r="107" ht="16.5" customHeight="1">
      <c r="A107" s="25"/>
      <c r="B107" s="26"/>
      <c r="C107" s="27" t="s">
        <v>1131</v>
      </c>
      <c r="D107" s="3">
        <v>470.0</v>
      </c>
      <c r="E107" s="3">
        <v>485.0</v>
      </c>
      <c r="F107" s="14">
        <f>E107</f>
        <v>485</v>
      </c>
      <c r="G107" s="29">
        <f>$D$107-F107</f>
        <v>-15</v>
      </c>
      <c r="H107" s="1">
        <v>46246.0</v>
      </c>
      <c r="I107" s="72">
        <v>230.0</v>
      </c>
      <c r="J107" s="30" t="s">
        <v>987</v>
      </c>
      <c r="K107" s="31">
        <v>46244.0</v>
      </c>
      <c r="L107" s="21" t="s">
        <v>988</v>
      </c>
      <c r="M107" s="23" t="s">
        <v>1132</v>
      </c>
      <c r="Q107" s="23" t="s">
        <v>341</v>
      </c>
      <c r="R107" s="23" t="s">
        <v>1087</v>
      </c>
      <c r="V107" s="12"/>
      <c r="W107" s="12"/>
      <c r="X107" s="12"/>
      <c r="Y107" s="12"/>
      <c r="Z107" s="12"/>
    </row>
    <row r="108" ht="16.5" customHeight="1">
      <c r="A108" s="1"/>
      <c r="B108" s="4"/>
      <c r="C108" s="44"/>
      <c r="D108" s="34"/>
      <c r="E108" s="3"/>
      <c r="F108" s="14"/>
      <c r="G108" s="29"/>
      <c r="H108" s="1">
        <v>46246.0</v>
      </c>
      <c r="I108" s="72">
        <v>240.0</v>
      </c>
      <c r="J108" s="30" t="s">
        <v>987</v>
      </c>
      <c r="K108" s="31">
        <v>46244.0</v>
      </c>
      <c r="L108" s="21" t="s">
        <v>988</v>
      </c>
      <c r="M108" s="23" t="s">
        <v>1133</v>
      </c>
      <c r="N108" s="23" t="s">
        <v>749</v>
      </c>
      <c r="Q108" s="23" t="s">
        <v>341</v>
      </c>
      <c r="R108" s="23" t="s">
        <v>1087</v>
      </c>
      <c r="V108" s="12"/>
      <c r="W108" s="12"/>
      <c r="X108" s="12"/>
      <c r="Y108" s="12"/>
      <c r="Z108" s="12"/>
    </row>
    <row r="109" ht="16.5" customHeight="1">
      <c r="A109" s="25"/>
      <c r="B109" s="26"/>
      <c r="C109" s="27" t="s">
        <v>997</v>
      </c>
      <c r="D109" s="3">
        <v>360.0</v>
      </c>
      <c r="E109" s="3">
        <v>97.0</v>
      </c>
      <c r="F109" s="14">
        <f>E109</f>
        <v>97</v>
      </c>
      <c r="G109" s="29">
        <f t="shared" ref="G109:G110" si="57">$D$109-F109</f>
        <v>263</v>
      </c>
      <c r="H109" s="1">
        <v>46246.0</v>
      </c>
      <c r="I109" s="87">
        <v>240.0</v>
      </c>
      <c r="J109" s="30" t="s">
        <v>987</v>
      </c>
      <c r="K109" s="31">
        <v>46244.0</v>
      </c>
      <c r="L109" s="21" t="s">
        <v>988</v>
      </c>
      <c r="M109" s="23" t="s">
        <v>1134</v>
      </c>
      <c r="N109" s="24"/>
      <c r="O109" s="24"/>
      <c r="P109" s="24"/>
      <c r="Q109" s="23" t="s">
        <v>341</v>
      </c>
      <c r="R109" s="23" t="s">
        <v>1087</v>
      </c>
      <c r="V109" s="12"/>
      <c r="W109" s="12"/>
      <c r="X109" s="12"/>
      <c r="Y109" s="12"/>
      <c r="Z109" s="12"/>
    </row>
    <row r="110" ht="16.5" customHeight="1">
      <c r="A110" s="25">
        <v>46247.0</v>
      </c>
      <c r="B110" s="26">
        <f>A110</f>
        <v>46247</v>
      </c>
      <c r="C110" s="44"/>
      <c r="D110" s="34"/>
      <c r="E110" s="3">
        <v>274.0</v>
      </c>
      <c r="F110" s="14">
        <f>E110+F109</f>
        <v>371</v>
      </c>
      <c r="G110" s="29">
        <f t="shared" si="57"/>
        <v>-11</v>
      </c>
      <c r="H110" s="1">
        <v>46246.0</v>
      </c>
      <c r="I110" s="87">
        <v>120.0</v>
      </c>
      <c r="J110" s="30" t="s">
        <v>987</v>
      </c>
      <c r="K110" s="31">
        <v>46244.0</v>
      </c>
      <c r="L110" s="21" t="s">
        <v>988</v>
      </c>
      <c r="M110" s="23" t="s">
        <v>1135</v>
      </c>
      <c r="N110" s="24" t="s">
        <v>1136</v>
      </c>
      <c r="O110" s="24"/>
      <c r="P110" s="24"/>
      <c r="Q110" s="23" t="s">
        <v>341</v>
      </c>
      <c r="R110" s="23" t="s">
        <v>1087</v>
      </c>
      <c r="V110" s="12"/>
      <c r="W110" s="12"/>
      <c r="X110" s="12"/>
      <c r="Y110" s="12"/>
      <c r="Z110" s="12"/>
    </row>
    <row r="111" ht="16.5" customHeight="1">
      <c r="A111" s="25"/>
      <c r="B111" s="26"/>
      <c r="C111" s="27" t="s">
        <v>994</v>
      </c>
      <c r="D111" s="3">
        <v>1800.0</v>
      </c>
      <c r="E111" s="3">
        <v>484.0</v>
      </c>
      <c r="F111" s="14">
        <f>E111</f>
        <v>484</v>
      </c>
      <c r="G111" s="29">
        <f t="shared" ref="G111:G113" si="58">$D$111-F111</f>
        <v>1316</v>
      </c>
      <c r="H111" s="1">
        <v>46246.0</v>
      </c>
      <c r="I111" s="68">
        <v>240.0</v>
      </c>
      <c r="J111" s="30" t="s">
        <v>987</v>
      </c>
      <c r="K111" s="31">
        <v>46244.0</v>
      </c>
      <c r="L111" s="21" t="s">
        <v>988</v>
      </c>
      <c r="M111" s="23" t="s">
        <v>1137</v>
      </c>
      <c r="Q111" s="23" t="s">
        <v>341</v>
      </c>
      <c r="R111" s="23" t="s">
        <v>1087</v>
      </c>
      <c r="V111" s="12"/>
      <c r="W111" s="12"/>
      <c r="X111" s="12"/>
      <c r="Y111" s="12"/>
      <c r="Z111" s="12"/>
    </row>
    <row r="112" ht="16.5" customHeight="1">
      <c r="A112" s="25">
        <v>46248.0</v>
      </c>
      <c r="B112" s="26">
        <f t="shared" ref="B112:B113" si="59">A112</f>
        <v>46248</v>
      </c>
      <c r="C112" s="44"/>
      <c r="D112" s="34"/>
      <c r="E112" s="3">
        <v>804.0</v>
      </c>
      <c r="F112" s="14">
        <f t="shared" ref="F112:F113" si="60">E112+F111</f>
        <v>1288</v>
      </c>
      <c r="G112" s="29">
        <f t="shared" si="58"/>
        <v>512</v>
      </c>
      <c r="H112" s="1">
        <v>46246.0</v>
      </c>
      <c r="I112" s="68">
        <v>480.0</v>
      </c>
      <c r="J112" s="30" t="s">
        <v>987</v>
      </c>
      <c r="K112" s="31">
        <v>46244.0</v>
      </c>
      <c r="L112" s="21" t="s">
        <v>988</v>
      </c>
      <c r="M112" s="23" t="s">
        <v>1138</v>
      </c>
      <c r="N112" s="23" t="s">
        <v>844</v>
      </c>
      <c r="Q112" s="23" t="s">
        <v>341</v>
      </c>
      <c r="R112" s="23" t="s">
        <v>1087</v>
      </c>
      <c r="V112" s="12"/>
      <c r="W112" s="12"/>
      <c r="X112" s="12"/>
      <c r="Y112" s="12"/>
      <c r="Z112" s="12"/>
    </row>
    <row r="113" ht="16.5" customHeight="1">
      <c r="A113" s="25">
        <v>46249.0</v>
      </c>
      <c r="B113" s="26">
        <f t="shared" si="59"/>
        <v>46249</v>
      </c>
      <c r="C113" s="12"/>
      <c r="D113" s="14"/>
      <c r="E113" s="3">
        <v>527.0</v>
      </c>
      <c r="F113" s="14">
        <f t="shared" si="60"/>
        <v>1815</v>
      </c>
      <c r="G113" s="29">
        <f t="shared" si="58"/>
        <v>-15</v>
      </c>
      <c r="H113" s="13">
        <v>46252.0</v>
      </c>
      <c r="I113" s="68">
        <v>360.0</v>
      </c>
      <c r="J113" s="30" t="s">
        <v>987</v>
      </c>
      <c r="K113" s="31">
        <v>46244.0</v>
      </c>
      <c r="L113" s="21" t="s">
        <v>988</v>
      </c>
      <c r="M113" s="41" t="s">
        <v>1139</v>
      </c>
      <c r="N113" s="23" t="s">
        <v>844</v>
      </c>
      <c r="O113" s="21"/>
      <c r="P113" s="21"/>
      <c r="Q113" s="23" t="s">
        <v>1085</v>
      </c>
      <c r="R113" s="23" t="s">
        <v>1087</v>
      </c>
      <c r="V113" s="12"/>
      <c r="W113" s="12"/>
      <c r="X113" s="12"/>
      <c r="Y113" s="12"/>
      <c r="Z113" s="12"/>
    </row>
    <row r="114" ht="16.5" customHeight="1">
      <c r="A114" s="1"/>
      <c r="B114" s="4"/>
      <c r="C114" s="12"/>
      <c r="D114" s="14"/>
      <c r="E114" s="3"/>
      <c r="F114" s="14"/>
      <c r="G114" s="29"/>
      <c r="H114" s="13">
        <v>46253.0</v>
      </c>
      <c r="I114" s="68">
        <v>720.0</v>
      </c>
      <c r="J114" s="30" t="s">
        <v>987</v>
      </c>
      <c r="K114" s="31">
        <v>46244.0</v>
      </c>
      <c r="L114" s="21" t="s">
        <v>988</v>
      </c>
      <c r="M114" s="41" t="s">
        <v>1140</v>
      </c>
      <c r="N114" s="23" t="s">
        <v>844</v>
      </c>
      <c r="O114" s="21"/>
      <c r="P114" s="21"/>
      <c r="Q114" s="23" t="s">
        <v>1085</v>
      </c>
      <c r="R114" s="23" t="s">
        <v>1087</v>
      </c>
      <c r="V114" s="12"/>
      <c r="W114" s="12"/>
      <c r="X114" s="12"/>
      <c r="Y114" s="12"/>
      <c r="Z114" s="12"/>
    </row>
    <row r="115" ht="16.5" customHeight="1">
      <c r="A115" s="1"/>
      <c r="B115" s="4"/>
      <c r="C115" s="27" t="s">
        <v>1001</v>
      </c>
      <c r="D115" s="3">
        <f>I119</f>
        <v>4640</v>
      </c>
      <c r="E115" s="3">
        <v>158.0</v>
      </c>
      <c r="F115" s="14">
        <f>E115</f>
        <v>158</v>
      </c>
      <c r="G115" s="29">
        <f t="shared" ref="G115:G123" si="61">$D$115-F115</f>
        <v>4482</v>
      </c>
      <c r="H115" s="1">
        <v>46246.0</v>
      </c>
      <c r="I115" s="14">
        <v>960.0</v>
      </c>
      <c r="J115" s="30" t="s">
        <v>987</v>
      </c>
      <c r="K115" s="31">
        <v>46244.0</v>
      </c>
      <c r="L115" s="21" t="s">
        <v>988</v>
      </c>
      <c r="M115" s="23" t="s">
        <v>1141</v>
      </c>
      <c r="N115" s="24"/>
      <c r="O115" s="24"/>
      <c r="P115" s="24"/>
      <c r="Q115" s="23" t="s">
        <v>341</v>
      </c>
      <c r="R115" s="23" t="s">
        <v>1087</v>
      </c>
      <c r="V115" s="12"/>
      <c r="W115" s="12"/>
      <c r="X115" s="12"/>
      <c r="Y115" s="12"/>
      <c r="Z115" s="12"/>
    </row>
    <row r="116" ht="16.5" customHeight="1">
      <c r="A116" s="25">
        <v>46250.0</v>
      </c>
      <c r="B116" s="26">
        <f t="shared" ref="B116:B124" si="62">A116</f>
        <v>46250</v>
      </c>
      <c r="C116" s="44"/>
      <c r="D116" s="34"/>
      <c r="E116" s="3">
        <v>521.0</v>
      </c>
      <c r="F116" s="14">
        <f t="shared" ref="F116:F123" si="63">F115+E116</f>
        <v>679</v>
      </c>
      <c r="G116" s="29">
        <f t="shared" si="61"/>
        <v>3961</v>
      </c>
      <c r="H116" s="1">
        <v>46246.0</v>
      </c>
      <c r="I116" s="14">
        <v>1680.0</v>
      </c>
      <c r="J116" s="30" t="s">
        <v>987</v>
      </c>
      <c r="K116" s="31">
        <v>46244.0</v>
      </c>
      <c r="L116" s="21" t="s">
        <v>988</v>
      </c>
      <c r="M116" s="23" t="s">
        <v>1142</v>
      </c>
      <c r="N116" s="24" t="s">
        <v>855</v>
      </c>
      <c r="O116" s="24"/>
      <c r="P116" s="24"/>
      <c r="Q116" s="23" t="s">
        <v>341</v>
      </c>
      <c r="R116" s="23" t="s">
        <v>1087</v>
      </c>
      <c r="V116" s="12"/>
      <c r="W116" s="12"/>
      <c r="X116" s="12"/>
      <c r="Y116" s="12"/>
      <c r="Z116" s="12"/>
    </row>
    <row r="117" ht="16.5" customHeight="1">
      <c r="A117" s="25">
        <v>46251.0</v>
      </c>
      <c r="B117" s="26">
        <f t="shared" si="62"/>
        <v>46251</v>
      </c>
      <c r="C117" s="44"/>
      <c r="D117" s="34"/>
      <c r="E117" s="3">
        <v>626.0</v>
      </c>
      <c r="F117" s="14">
        <f t="shared" si="63"/>
        <v>1305</v>
      </c>
      <c r="G117" s="29">
        <f t="shared" si="61"/>
        <v>3335</v>
      </c>
      <c r="H117" s="1">
        <v>46252.0</v>
      </c>
      <c r="I117" s="14">
        <v>1520.0</v>
      </c>
      <c r="J117" s="30" t="s">
        <v>987</v>
      </c>
      <c r="K117" s="31">
        <v>46244.0</v>
      </c>
      <c r="L117" s="21" t="s">
        <v>988</v>
      </c>
      <c r="M117" s="40" t="s">
        <v>1143</v>
      </c>
      <c r="N117" s="24" t="s">
        <v>855</v>
      </c>
      <c r="O117" s="24"/>
      <c r="P117" s="24"/>
      <c r="Q117" s="23" t="s">
        <v>1085</v>
      </c>
      <c r="R117" s="23" t="s">
        <v>1087</v>
      </c>
      <c r="V117" s="12"/>
      <c r="W117" s="12"/>
      <c r="X117" s="12"/>
      <c r="Y117" s="12"/>
      <c r="Z117" s="12"/>
    </row>
    <row r="118" ht="16.5" customHeight="1">
      <c r="A118" s="25">
        <v>46252.0</v>
      </c>
      <c r="B118" s="26">
        <f t="shared" si="62"/>
        <v>46252</v>
      </c>
      <c r="C118" s="44"/>
      <c r="D118" s="34"/>
      <c r="E118" s="3">
        <v>673.0</v>
      </c>
      <c r="F118" s="14">
        <f t="shared" si="63"/>
        <v>1978</v>
      </c>
      <c r="G118" s="29">
        <f t="shared" si="61"/>
        <v>2662</v>
      </c>
      <c r="H118" s="1">
        <v>46253.0</v>
      </c>
      <c r="I118" s="14">
        <v>480.0</v>
      </c>
      <c r="J118" s="30" t="s">
        <v>987</v>
      </c>
      <c r="K118" s="31">
        <v>46244.0</v>
      </c>
      <c r="L118" s="21" t="s">
        <v>988</v>
      </c>
      <c r="M118" s="40" t="s">
        <v>1146</v>
      </c>
      <c r="N118" s="24" t="s">
        <v>855</v>
      </c>
      <c r="O118" s="24"/>
      <c r="P118" s="24"/>
      <c r="Q118" s="23" t="s">
        <v>1085</v>
      </c>
      <c r="R118" s="23" t="s">
        <v>1087</v>
      </c>
      <c r="V118" s="12"/>
      <c r="W118" s="12"/>
      <c r="X118" s="12"/>
      <c r="Y118" s="12"/>
      <c r="Z118" s="12"/>
    </row>
    <row r="119" ht="16.5" customHeight="1">
      <c r="A119" s="25">
        <v>46253.0</v>
      </c>
      <c r="B119" s="26">
        <f t="shared" si="62"/>
        <v>46253</v>
      </c>
      <c r="C119" s="44"/>
      <c r="D119" s="34"/>
      <c r="E119" s="3">
        <v>636.0</v>
      </c>
      <c r="F119" s="14">
        <f t="shared" si="63"/>
        <v>2614</v>
      </c>
      <c r="G119" s="29">
        <f t="shared" si="61"/>
        <v>2026</v>
      </c>
      <c r="H119" s="1"/>
      <c r="I119" s="14">
        <f>SUM(I115:I118)</f>
        <v>4640</v>
      </c>
      <c r="J119" s="30"/>
      <c r="K119" s="31"/>
      <c r="M119" s="23"/>
      <c r="N119" s="24"/>
      <c r="O119" s="24"/>
      <c r="P119" s="24"/>
      <c r="Q119" s="23"/>
      <c r="R119" s="23"/>
      <c r="V119" s="12"/>
      <c r="W119" s="12"/>
      <c r="X119" s="12"/>
      <c r="Y119" s="12"/>
      <c r="Z119" s="12"/>
    </row>
    <row r="120" ht="16.5" customHeight="1">
      <c r="A120" s="25">
        <v>46254.0</v>
      </c>
      <c r="B120" s="26">
        <f t="shared" si="62"/>
        <v>46254</v>
      </c>
      <c r="C120" s="12"/>
      <c r="D120" s="14"/>
      <c r="E120" s="3">
        <v>637.0</v>
      </c>
      <c r="F120" s="14">
        <f t="shared" si="63"/>
        <v>3251</v>
      </c>
      <c r="G120" s="29">
        <f t="shared" si="61"/>
        <v>1389</v>
      </c>
      <c r="H120" s="13"/>
      <c r="I120" s="14"/>
      <c r="J120" s="21"/>
      <c r="K120" s="30"/>
      <c r="L120" s="30"/>
      <c r="M120" s="22"/>
      <c r="N120" s="21"/>
      <c r="O120" s="21"/>
      <c r="P120" s="21"/>
      <c r="Q120" s="21"/>
      <c r="R120" s="21"/>
      <c r="V120" s="12"/>
      <c r="W120" s="12"/>
      <c r="X120" s="12"/>
      <c r="Y120" s="12"/>
      <c r="Z120" s="12"/>
    </row>
    <row r="121" ht="16.5" customHeight="1">
      <c r="A121" s="25">
        <v>46255.0</v>
      </c>
      <c r="B121" s="26">
        <f t="shared" si="62"/>
        <v>46255</v>
      </c>
      <c r="C121" s="12"/>
      <c r="D121" s="14"/>
      <c r="E121" s="3">
        <v>634.0</v>
      </c>
      <c r="F121" s="14">
        <f t="shared" si="63"/>
        <v>3885</v>
      </c>
      <c r="G121" s="29">
        <f t="shared" si="61"/>
        <v>755</v>
      </c>
      <c r="H121" s="13"/>
      <c r="I121" s="14"/>
      <c r="J121" s="21"/>
      <c r="K121" s="30"/>
      <c r="L121" s="30"/>
      <c r="M121" s="22"/>
      <c r="N121" s="21"/>
      <c r="O121" s="21"/>
      <c r="P121" s="21"/>
      <c r="Q121" s="21"/>
      <c r="R121" s="21"/>
      <c r="V121" s="12"/>
      <c r="W121" s="12"/>
      <c r="X121" s="12"/>
      <c r="Y121" s="12"/>
      <c r="Z121" s="12"/>
    </row>
    <row r="122" ht="16.5" customHeight="1">
      <c r="A122" s="25">
        <v>46256.0</v>
      </c>
      <c r="B122" s="26">
        <f t="shared" si="62"/>
        <v>46256</v>
      </c>
      <c r="C122" s="12"/>
      <c r="D122" s="14"/>
      <c r="E122" s="3">
        <v>409.0</v>
      </c>
      <c r="F122" s="14">
        <f t="shared" si="63"/>
        <v>4294</v>
      </c>
      <c r="G122" s="29">
        <f t="shared" si="61"/>
        <v>346</v>
      </c>
      <c r="H122" s="13"/>
      <c r="I122" s="14"/>
      <c r="J122" s="21"/>
      <c r="K122" s="30"/>
      <c r="L122" s="30"/>
      <c r="M122" s="22"/>
      <c r="N122" s="21"/>
      <c r="O122" s="21"/>
      <c r="P122" s="21"/>
      <c r="Q122" s="21"/>
      <c r="R122" s="21"/>
      <c r="V122" s="12"/>
      <c r="W122" s="12"/>
      <c r="X122" s="12"/>
      <c r="Y122" s="12"/>
      <c r="Z122" s="12"/>
    </row>
    <row r="123" ht="16.5" customHeight="1">
      <c r="A123" s="25">
        <v>46257.0</v>
      </c>
      <c r="B123" s="26">
        <f t="shared" si="62"/>
        <v>46257</v>
      </c>
      <c r="C123" s="12"/>
      <c r="D123" s="14"/>
      <c r="E123" s="3">
        <v>0.0</v>
      </c>
      <c r="F123" s="14">
        <f t="shared" si="63"/>
        <v>4294</v>
      </c>
      <c r="G123" s="29">
        <f t="shared" si="61"/>
        <v>346</v>
      </c>
      <c r="H123" s="13"/>
      <c r="I123" s="14"/>
      <c r="J123" s="21"/>
      <c r="K123" s="30"/>
      <c r="L123" s="30"/>
      <c r="M123" s="37"/>
      <c r="N123" s="21"/>
      <c r="O123" s="21"/>
      <c r="P123" s="21"/>
      <c r="Q123" s="21"/>
      <c r="R123" s="21"/>
      <c r="V123" s="12"/>
      <c r="W123" s="12"/>
      <c r="X123" s="12"/>
      <c r="Y123" s="12"/>
      <c r="Z123" s="12"/>
    </row>
    <row r="124" ht="16.5" customHeight="1">
      <c r="A124" s="25">
        <v>46258.0</v>
      </c>
      <c r="B124" s="26">
        <f t="shared" si="62"/>
        <v>46258</v>
      </c>
      <c r="C124" s="27" t="s">
        <v>1150</v>
      </c>
      <c r="D124" s="3">
        <v>30.0</v>
      </c>
      <c r="E124" s="3">
        <v>35.0</v>
      </c>
      <c r="F124" s="14">
        <f t="shared" ref="F124:F125" si="64">E124</f>
        <v>35</v>
      </c>
      <c r="G124" s="29">
        <f>$D$124-F124</f>
        <v>-5</v>
      </c>
      <c r="H124" s="1">
        <v>46252.0</v>
      </c>
      <c r="I124" s="14">
        <v>30.0</v>
      </c>
      <c r="J124" s="30" t="s">
        <v>1017</v>
      </c>
      <c r="K124" s="31">
        <v>46239.0</v>
      </c>
      <c r="L124" s="21" t="s">
        <v>1151</v>
      </c>
      <c r="M124" s="23" t="s">
        <v>1152</v>
      </c>
      <c r="N124" s="24"/>
      <c r="O124" s="24"/>
      <c r="P124" s="24"/>
      <c r="Q124" s="23" t="s">
        <v>1085</v>
      </c>
      <c r="R124" s="23" t="s">
        <v>1087</v>
      </c>
      <c r="V124" s="12"/>
      <c r="W124" s="12"/>
      <c r="X124" s="12"/>
      <c r="Y124" s="12"/>
      <c r="Z124" s="12"/>
    </row>
    <row r="125" ht="16.5" customHeight="1">
      <c r="A125" s="25"/>
      <c r="B125" s="26"/>
      <c r="C125" s="27" t="s">
        <v>1153</v>
      </c>
      <c r="D125" s="28">
        <v>100.0</v>
      </c>
      <c r="E125" s="3">
        <v>297.0</v>
      </c>
      <c r="F125" s="3">
        <f t="shared" si="64"/>
        <v>297</v>
      </c>
      <c r="G125" s="9">
        <f t="shared" ref="G125:G126" si="65">$D$125-F125</f>
        <v>-197</v>
      </c>
      <c r="H125" s="42">
        <v>46276.0</v>
      </c>
      <c r="I125" s="3">
        <v>100.0</v>
      </c>
      <c r="J125" s="30" t="s">
        <v>657</v>
      </c>
      <c r="K125" s="21" t="s">
        <v>317</v>
      </c>
      <c r="M125" s="37" t="s">
        <v>1154</v>
      </c>
      <c r="Q125" s="23" t="s">
        <v>835</v>
      </c>
      <c r="V125" s="12"/>
      <c r="W125" s="12"/>
      <c r="X125" s="12"/>
      <c r="Y125" s="12"/>
      <c r="Z125" s="12"/>
    </row>
    <row r="126" ht="16.5" customHeight="1">
      <c r="A126" s="25">
        <v>46259.0</v>
      </c>
      <c r="B126" s="26">
        <f>A126</f>
        <v>46259</v>
      </c>
      <c r="C126" s="27"/>
      <c r="D126" s="28"/>
      <c r="E126" s="3">
        <v>137.0</v>
      </c>
      <c r="F126" s="3">
        <f>E126+F125</f>
        <v>434</v>
      </c>
      <c r="G126" s="9">
        <f t="shared" si="65"/>
        <v>-334</v>
      </c>
      <c r="H126" s="42"/>
      <c r="I126" s="3"/>
      <c r="J126" s="30"/>
      <c r="K126" s="21"/>
      <c r="M126" s="37"/>
      <c r="Q126" s="23"/>
      <c r="V126" s="12"/>
      <c r="W126" s="12"/>
      <c r="X126" s="12"/>
      <c r="Y126" s="12"/>
      <c r="Z126" s="12"/>
    </row>
    <row r="127" ht="16.5" customHeight="1">
      <c r="A127" s="1"/>
      <c r="B127" s="4"/>
      <c r="C127" s="35" t="s">
        <v>441</v>
      </c>
      <c r="D127" s="3">
        <v>20.0</v>
      </c>
      <c r="E127" s="3">
        <v>30.0</v>
      </c>
      <c r="F127" s="3">
        <f t="shared" ref="F127:F128" si="66">E127</f>
        <v>30</v>
      </c>
      <c r="G127" s="9">
        <f>$D$127-F127</f>
        <v>-10</v>
      </c>
      <c r="H127" s="1">
        <v>46259.0</v>
      </c>
      <c r="I127" s="14">
        <v>20.0</v>
      </c>
      <c r="J127" s="21" t="s">
        <v>442</v>
      </c>
      <c r="K127" s="21"/>
      <c r="L127" s="21" t="s">
        <v>443</v>
      </c>
      <c r="M127" s="37" t="s">
        <v>444</v>
      </c>
      <c r="N127" s="23" t="s">
        <v>1155</v>
      </c>
      <c r="O127" s="21"/>
      <c r="P127" s="21"/>
      <c r="Q127" s="23" t="s">
        <v>1156</v>
      </c>
      <c r="R127" s="23" t="s">
        <v>195</v>
      </c>
      <c r="V127" s="12"/>
      <c r="W127" s="12"/>
      <c r="X127" s="12"/>
      <c r="Y127" s="12"/>
      <c r="Z127" s="12"/>
    </row>
    <row r="128" ht="16.5" customHeight="1">
      <c r="A128" s="25"/>
      <c r="B128" s="26"/>
      <c r="C128" s="27" t="s">
        <v>1001</v>
      </c>
      <c r="D128" s="14">
        <v>480.0</v>
      </c>
      <c r="E128" s="3">
        <v>405.0</v>
      </c>
      <c r="F128" s="3">
        <f t="shared" si="66"/>
        <v>405</v>
      </c>
      <c r="G128" s="9">
        <f t="shared" ref="G128:G129" si="67">$D$128-F128</f>
        <v>75</v>
      </c>
      <c r="H128" s="13">
        <v>46253.0</v>
      </c>
      <c r="I128" s="14">
        <v>480.0</v>
      </c>
      <c r="J128" s="30" t="s">
        <v>987</v>
      </c>
      <c r="K128" s="30"/>
      <c r="L128" s="30" t="s">
        <v>1050</v>
      </c>
      <c r="M128" s="37" t="s">
        <v>1146</v>
      </c>
      <c r="N128" s="21"/>
      <c r="O128" s="21"/>
      <c r="P128" s="21"/>
      <c r="Q128" s="23" t="s">
        <v>1085</v>
      </c>
      <c r="R128" s="23" t="s">
        <v>1087</v>
      </c>
      <c r="V128" s="12"/>
      <c r="W128" s="12"/>
      <c r="X128" s="12"/>
      <c r="Y128" s="12"/>
      <c r="Z128" s="12"/>
    </row>
    <row r="129" ht="16.5" customHeight="1">
      <c r="A129" s="25">
        <v>46260.0</v>
      </c>
      <c r="B129" s="26">
        <f>A129</f>
        <v>46260</v>
      </c>
      <c r="C129" s="27"/>
      <c r="D129" s="14"/>
      <c r="E129" s="3">
        <v>91.0</v>
      </c>
      <c r="F129" s="3">
        <f>E129+F128</f>
        <v>496</v>
      </c>
      <c r="G129" s="9">
        <f t="shared" si="67"/>
        <v>-16</v>
      </c>
      <c r="H129" s="13"/>
      <c r="I129" s="14"/>
      <c r="J129" s="30"/>
      <c r="K129" s="30"/>
      <c r="L129" s="30"/>
      <c r="M129" s="37"/>
      <c r="N129" s="21"/>
      <c r="O129" s="21"/>
      <c r="P129" s="21"/>
      <c r="Q129" s="23"/>
      <c r="R129" s="23"/>
      <c r="V129" s="12"/>
      <c r="W129" s="12"/>
      <c r="X129" s="12"/>
      <c r="Y129" s="12"/>
      <c r="Z129" s="12"/>
    </row>
    <row r="130" ht="16.5" customHeight="1">
      <c r="A130" s="1"/>
      <c r="B130" s="4"/>
      <c r="C130" s="35" t="s">
        <v>1108</v>
      </c>
      <c r="D130" s="28">
        <f>I131</f>
        <v>36662</v>
      </c>
      <c r="E130" s="28">
        <v>496.0</v>
      </c>
      <c r="F130" s="3">
        <f>E130</f>
        <v>496</v>
      </c>
      <c r="G130" s="9">
        <f t="shared" ref="G130:G181" si="68">$D$130-F130</f>
        <v>36166</v>
      </c>
      <c r="H130" s="42">
        <v>46237.0</v>
      </c>
      <c r="I130" s="3">
        <v>60000.0</v>
      </c>
      <c r="J130" s="30" t="s">
        <v>1110</v>
      </c>
      <c r="K130" s="59">
        <v>46209.0</v>
      </c>
      <c r="L130" s="21" t="s">
        <v>975</v>
      </c>
      <c r="M130" s="37" t="s">
        <v>1144</v>
      </c>
      <c r="Q130" s="23" t="s">
        <v>1145</v>
      </c>
      <c r="R130" s="23" t="s">
        <v>52</v>
      </c>
      <c r="V130" s="12"/>
      <c r="W130" s="12"/>
      <c r="X130" s="12"/>
      <c r="Y130" s="12"/>
      <c r="Z130" s="12"/>
    </row>
    <row r="131" ht="16.5" customHeight="1">
      <c r="A131" s="25">
        <v>46261.0</v>
      </c>
      <c r="B131" s="26">
        <f t="shared" ref="B131:B181" si="69">A131</f>
        <v>46261</v>
      </c>
      <c r="C131" s="35"/>
      <c r="D131" s="33"/>
      <c r="E131" s="28">
        <v>708.0</v>
      </c>
      <c r="F131" s="3">
        <f t="shared" ref="F131:F181" si="70">F130+E131</f>
        <v>1204</v>
      </c>
      <c r="G131" s="9">
        <f t="shared" si="68"/>
        <v>35458</v>
      </c>
      <c r="H131" s="21" t="s">
        <v>1126</v>
      </c>
      <c r="I131" s="14">
        <v>36662.0</v>
      </c>
      <c r="M131" s="37"/>
      <c r="Q131" s="23" t="s">
        <v>1147</v>
      </c>
      <c r="R131" s="23" t="s">
        <v>52</v>
      </c>
      <c r="V131" s="12"/>
      <c r="W131" s="12"/>
      <c r="X131" s="12"/>
      <c r="Y131" s="12"/>
      <c r="Z131" s="12"/>
    </row>
    <row r="132" ht="16.5" customHeight="1">
      <c r="A132" s="25">
        <v>46262.0</v>
      </c>
      <c r="B132" s="26">
        <f t="shared" si="69"/>
        <v>46262</v>
      </c>
      <c r="C132" s="10"/>
      <c r="D132" s="33"/>
      <c r="E132" s="28">
        <v>729.0</v>
      </c>
      <c r="F132" s="3">
        <f t="shared" si="70"/>
        <v>1933</v>
      </c>
      <c r="G132" s="9">
        <f t="shared" si="68"/>
        <v>34729</v>
      </c>
      <c r="H132" s="21" t="s">
        <v>1106</v>
      </c>
      <c r="I132" s="14">
        <v>23338.0</v>
      </c>
      <c r="M132" s="37"/>
      <c r="Q132" s="23" t="s">
        <v>1148</v>
      </c>
      <c r="R132" s="23"/>
      <c r="V132" s="12"/>
      <c r="W132" s="12"/>
      <c r="X132" s="12"/>
      <c r="Y132" s="12"/>
      <c r="Z132" s="12"/>
    </row>
    <row r="133" ht="16.5" customHeight="1">
      <c r="A133" s="25">
        <v>46263.0</v>
      </c>
      <c r="B133" s="26">
        <f t="shared" si="69"/>
        <v>46263</v>
      </c>
      <c r="C133" s="10"/>
      <c r="D133" s="33"/>
      <c r="E133" s="28">
        <v>681.0</v>
      </c>
      <c r="F133" s="3">
        <f t="shared" si="70"/>
        <v>2614</v>
      </c>
      <c r="G133" s="9">
        <f t="shared" si="68"/>
        <v>34048</v>
      </c>
      <c r="I133" s="14">
        <f>SUM(I131:I132)</f>
        <v>60000</v>
      </c>
      <c r="M133" s="37"/>
      <c r="Q133" s="23" t="s">
        <v>1149</v>
      </c>
      <c r="R133" s="23"/>
      <c r="V133" s="12"/>
      <c r="W133" s="12"/>
      <c r="X133" s="12"/>
      <c r="Y133" s="12"/>
      <c r="Z133" s="12"/>
    </row>
    <row r="134" ht="16.5" customHeight="1">
      <c r="A134" s="25">
        <v>46264.0</v>
      </c>
      <c r="B134" s="26">
        <f t="shared" si="69"/>
        <v>46264</v>
      </c>
      <c r="C134" s="10"/>
      <c r="D134" s="33"/>
      <c r="E134" s="28">
        <v>730.0</v>
      </c>
      <c r="F134" s="3">
        <f t="shared" si="70"/>
        <v>3344</v>
      </c>
      <c r="G134" s="9">
        <f t="shared" si="68"/>
        <v>33318</v>
      </c>
      <c r="M134" s="37"/>
      <c r="V134" s="12"/>
      <c r="W134" s="12"/>
      <c r="X134" s="12"/>
      <c r="Y134" s="12"/>
      <c r="Z134" s="12"/>
    </row>
    <row r="135" ht="16.5" customHeight="1">
      <c r="A135" s="25">
        <v>46265.0</v>
      </c>
      <c r="B135" s="26">
        <f t="shared" si="69"/>
        <v>46265</v>
      </c>
      <c r="C135" s="10"/>
      <c r="D135" s="33"/>
      <c r="E135" s="28">
        <v>730.0</v>
      </c>
      <c r="F135" s="3">
        <f t="shared" si="70"/>
        <v>4074</v>
      </c>
      <c r="G135" s="9">
        <f t="shared" si="68"/>
        <v>32588</v>
      </c>
      <c r="M135" s="37"/>
      <c r="V135" s="12"/>
      <c r="W135" s="12"/>
      <c r="X135" s="12"/>
      <c r="Y135" s="12"/>
      <c r="Z135" s="12"/>
    </row>
    <row r="136" ht="16.5" customHeight="1">
      <c r="A136" s="25">
        <v>46266.0</v>
      </c>
      <c r="B136" s="26">
        <f t="shared" si="69"/>
        <v>46266</v>
      </c>
      <c r="C136" s="10"/>
      <c r="D136" s="10"/>
      <c r="E136" s="28">
        <v>730.0</v>
      </c>
      <c r="F136" s="3">
        <f t="shared" si="70"/>
        <v>4804</v>
      </c>
      <c r="G136" s="9">
        <f t="shared" si="68"/>
        <v>31858</v>
      </c>
      <c r="M136" s="37"/>
      <c r="V136" s="12"/>
      <c r="W136" s="12"/>
      <c r="X136" s="12"/>
      <c r="Y136" s="12"/>
      <c r="Z136" s="12"/>
    </row>
    <row r="137" ht="16.5" customHeight="1">
      <c r="A137" s="25">
        <v>46267.0</v>
      </c>
      <c r="B137" s="26">
        <f t="shared" si="69"/>
        <v>46267</v>
      </c>
      <c r="C137" s="10"/>
      <c r="D137" s="10"/>
      <c r="E137" s="28">
        <v>736.0</v>
      </c>
      <c r="F137" s="3">
        <f t="shared" si="70"/>
        <v>5540</v>
      </c>
      <c r="G137" s="9">
        <f t="shared" si="68"/>
        <v>31122</v>
      </c>
      <c r="M137" s="37"/>
      <c r="V137" s="12"/>
      <c r="W137" s="12"/>
      <c r="X137" s="12"/>
      <c r="Y137" s="12"/>
      <c r="Z137" s="12"/>
    </row>
    <row r="138" ht="16.5" customHeight="1">
      <c r="A138" s="25">
        <v>46268.0</v>
      </c>
      <c r="B138" s="26">
        <f t="shared" si="69"/>
        <v>46268</v>
      </c>
      <c r="C138" s="10"/>
      <c r="D138" s="10"/>
      <c r="E138" s="28">
        <v>743.0</v>
      </c>
      <c r="F138" s="3">
        <f t="shared" si="70"/>
        <v>6283</v>
      </c>
      <c r="G138" s="9">
        <f t="shared" si="68"/>
        <v>30379</v>
      </c>
      <c r="M138" s="37"/>
      <c r="V138" s="12"/>
      <c r="W138" s="12"/>
      <c r="X138" s="12"/>
      <c r="Y138" s="12"/>
      <c r="Z138" s="12"/>
    </row>
    <row r="139" ht="16.5" customHeight="1">
      <c r="A139" s="25">
        <v>46269.0</v>
      </c>
      <c r="B139" s="26">
        <f t="shared" si="69"/>
        <v>46269</v>
      </c>
      <c r="C139" s="10"/>
      <c r="D139" s="10"/>
      <c r="E139" s="28">
        <v>743.0</v>
      </c>
      <c r="F139" s="3">
        <f t="shared" si="70"/>
        <v>7026</v>
      </c>
      <c r="G139" s="9">
        <f t="shared" si="68"/>
        <v>29636</v>
      </c>
      <c r="M139" s="37"/>
      <c r="V139" s="12"/>
      <c r="W139" s="12"/>
      <c r="X139" s="12"/>
      <c r="Y139" s="12"/>
      <c r="Z139" s="12"/>
    </row>
    <row r="140" ht="16.5" customHeight="1">
      <c r="A140" s="25">
        <v>46270.0</v>
      </c>
      <c r="B140" s="26">
        <f t="shared" si="69"/>
        <v>46270</v>
      </c>
      <c r="C140" s="10"/>
      <c r="D140" s="10"/>
      <c r="E140" s="28">
        <v>739.0</v>
      </c>
      <c r="F140" s="3">
        <f t="shared" si="70"/>
        <v>7765</v>
      </c>
      <c r="G140" s="9">
        <f t="shared" si="68"/>
        <v>28897</v>
      </c>
      <c r="M140" s="37"/>
      <c r="V140" s="12"/>
      <c r="W140" s="12"/>
      <c r="X140" s="12"/>
      <c r="Y140" s="12"/>
      <c r="Z140" s="12"/>
    </row>
    <row r="141" ht="16.5" customHeight="1">
      <c r="A141" s="25">
        <v>46271.0</v>
      </c>
      <c r="B141" s="26">
        <f t="shared" si="69"/>
        <v>46271</v>
      </c>
      <c r="C141" s="43"/>
      <c r="D141" s="10"/>
      <c r="E141" s="28">
        <v>741.0</v>
      </c>
      <c r="F141" s="3">
        <f t="shared" si="70"/>
        <v>8506</v>
      </c>
      <c r="G141" s="9">
        <f t="shared" si="68"/>
        <v>28156</v>
      </c>
      <c r="M141" s="37"/>
      <c r="V141" s="12"/>
      <c r="W141" s="12"/>
      <c r="X141" s="12"/>
      <c r="Y141" s="12"/>
      <c r="Z141" s="12"/>
    </row>
    <row r="142" ht="16.5" customHeight="1">
      <c r="A142" s="25">
        <v>46272.0</v>
      </c>
      <c r="B142" s="26">
        <f t="shared" si="69"/>
        <v>46272</v>
      </c>
      <c r="C142" s="10"/>
      <c r="D142" s="10"/>
      <c r="E142" s="28">
        <v>735.0</v>
      </c>
      <c r="F142" s="3">
        <f t="shared" si="70"/>
        <v>9241</v>
      </c>
      <c r="G142" s="9">
        <f t="shared" si="68"/>
        <v>27421</v>
      </c>
      <c r="M142" s="37"/>
      <c r="V142" s="12"/>
      <c r="W142" s="12"/>
      <c r="X142" s="12"/>
      <c r="Y142" s="12"/>
      <c r="Z142" s="12"/>
    </row>
    <row r="143" ht="16.5" customHeight="1">
      <c r="A143" s="25">
        <v>46273.0</v>
      </c>
      <c r="B143" s="26">
        <f t="shared" si="69"/>
        <v>46273</v>
      </c>
      <c r="C143" s="10"/>
      <c r="D143" s="10"/>
      <c r="E143" s="28">
        <v>717.0</v>
      </c>
      <c r="F143" s="3">
        <f t="shared" si="70"/>
        <v>9958</v>
      </c>
      <c r="G143" s="9">
        <f t="shared" si="68"/>
        <v>26704</v>
      </c>
      <c r="V143" s="12"/>
      <c r="W143" s="12"/>
      <c r="X143" s="12"/>
      <c r="Y143" s="12"/>
      <c r="Z143" s="12"/>
    </row>
    <row r="144" ht="16.5" customHeight="1">
      <c r="A144" s="25">
        <v>46274.0</v>
      </c>
      <c r="B144" s="26">
        <f t="shared" si="69"/>
        <v>46274</v>
      </c>
      <c r="C144" s="10"/>
      <c r="D144" s="10"/>
      <c r="E144" s="28">
        <v>727.0</v>
      </c>
      <c r="F144" s="3">
        <f t="shared" si="70"/>
        <v>10685</v>
      </c>
      <c r="G144" s="9">
        <f t="shared" si="68"/>
        <v>25977</v>
      </c>
      <c r="O144" s="23" t="s">
        <v>752</v>
      </c>
      <c r="V144" s="12"/>
      <c r="W144" s="12"/>
      <c r="X144" s="12"/>
      <c r="Y144" s="12"/>
      <c r="Z144" s="12"/>
    </row>
    <row r="145" ht="16.5" customHeight="1">
      <c r="A145" s="25">
        <v>46275.0</v>
      </c>
      <c r="B145" s="26">
        <f t="shared" si="69"/>
        <v>46275</v>
      </c>
      <c r="C145" s="10"/>
      <c r="D145" s="10"/>
      <c r="E145" s="28">
        <v>735.0</v>
      </c>
      <c r="F145" s="3">
        <f t="shared" si="70"/>
        <v>11420</v>
      </c>
      <c r="G145" s="9">
        <f t="shared" si="68"/>
        <v>25242</v>
      </c>
      <c r="V145" s="12"/>
      <c r="W145" s="12"/>
      <c r="X145" s="12"/>
      <c r="Y145" s="12"/>
      <c r="Z145" s="12"/>
    </row>
    <row r="146" ht="16.5" customHeight="1">
      <c r="A146" s="25">
        <v>46276.0</v>
      </c>
      <c r="B146" s="26">
        <f t="shared" si="69"/>
        <v>46276</v>
      </c>
      <c r="C146" s="10"/>
      <c r="D146" s="10"/>
      <c r="E146" s="28">
        <v>711.0</v>
      </c>
      <c r="F146" s="3">
        <f t="shared" si="70"/>
        <v>12131</v>
      </c>
      <c r="G146" s="9">
        <f t="shared" si="68"/>
        <v>24531</v>
      </c>
      <c r="V146" s="12"/>
      <c r="W146" s="12"/>
      <c r="X146" s="12"/>
      <c r="Y146" s="12"/>
      <c r="Z146" s="12"/>
    </row>
    <row r="147" ht="16.5" customHeight="1">
      <c r="A147" s="25">
        <v>46277.0</v>
      </c>
      <c r="B147" s="26">
        <f t="shared" si="69"/>
        <v>46277</v>
      </c>
      <c r="C147" s="10"/>
      <c r="D147" s="10"/>
      <c r="E147" s="28">
        <v>739.0</v>
      </c>
      <c r="F147" s="3">
        <f t="shared" si="70"/>
        <v>12870</v>
      </c>
      <c r="G147" s="9">
        <f t="shared" si="68"/>
        <v>23792</v>
      </c>
      <c r="V147" s="12"/>
      <c r="W147" s="12"/>
      <c r="X147" s="12"/>
      <c r="Y147" s="12"/>
      <c r="Z147" s="12"/>
    </row>
    <row r="148" ht="16.5" customHeight="1">
      <c r="A148" s="25">
        <v>46278.0</v>
      </c>
      <c r="B148" s="26">
        <f t="shared" si="69"/>
        <v>46278</v>
      </c>
      <c r="C148" s="10"/>
      <c r="D148" s="10"/>
      <c r="E148" s="28">
        <v>738.0</v>
      </c>
      <c r="F148" s="3">
        <f t="shared" si="70"/>
        <v>13608</v>
      </c>
      <c r="G148" s="9">
        <f t="shared" si="68"/>
        <v>23054</v>
      </c>
      <c r="V148" s="12"/>
      <c r="W148" s="12"/>
      <c r="X148" s="12"/>
      <c r="Y148" s="12"/>
      <c r="Z148" s="12"/>
    </row>
    <row r="149" ht="16.5" customHeight="1">
      <c r="A149" s="25">
        <v>46279.0</v>
      </c>
      <c r="B149" s="26">
        <f t="shared" si="69"/>
        <v>46279</v>
      </c>
      <c r="C149" s="10"/>
      <c r="D149" s="10"/>
      <c r="E149" s="28">
        <v>740.0</v>
      </c>
      <c r="F149" s="3">
        <f t="shared" si="70"/>
        <v>14348</v>
      </c>
      <c r="G149" s="9">
        <f t="shared" si="68"/>
        <v>22314</v>
      </c>
      <c r="V149" s="12"/>
      <c r="W149" s="12"/>
      <c r="X149" s="12"/>
      <c r="Y149" s="12"/>
      <c r="Z149" s="12"/>
    </row>
    <row r="150" ht="16.5" customHeight="1">
      <c r="A150" s="25">
        <v>46280.0</v>
      </c>
      <c r="B150" s="26">
        <f t="shared" si="69"/>
        <v>46280</v>
      </c>
      <c r="C150" s="10"/>
      <c r="D150" s="10"/>
      <c r="E150" s="28">
        <v>735.0</v>
      </c>
      <c r="F150" s="3">
        <f t="shared" si="70"/>
        <v>15083</v>
      </c>
      <c r="G150" s="9">
        <f t="shared" si="68"/>
        <v>21579</v>
      </c>
      <c r="V150" s="12"/>
      <c r="W150" s="12"/>
      <c r="X150" s="12"/>
      <c r="Y150" s="12"/>
      <c r="Z150" s="12"/>
    </row>
    <row r="151" ht="16.5" customHeight="1">
      <c r="A151" s="25">
        <v>46281.0</v>
      </c>
      <c r="B151" s="26">
        <f t="shared" si="69"/>
        <v>46281</v>
      </c>
      <c r="C151" s="10"/>
      <c r="D151" s="10"/>
      <c r="E151" s="33">
        <v>700.0</v>
      </c>
      <c r="F151" s="3">
        <f t="shared" si="70"/>
        <v>15783</v>
      </c>
      <c r="G151" s="9">
        <f t="shared" si="68"/>
        <v>20879</v>
      </c>
      <c r="V151" s="12"/>
      <c r="W151" s="12"/>
      <c r="X151" s="12"/>
      <c r="Y151" s="12"/>
      <c r="Z151" s="12"/>
    </row>
    <row r="152" ht="16.5" customHeight="1">
      <c r="A152" s="25">
        <v>46282.0</v>
      </c>
      <c r="B152" s="26">
        <f t="shared" si="69"/>
        <v>46282</v>
      </c>
      <c r="C152" s="10"/>
      <c r="D152" s="10"/>
      <c r="E152" s="33">
        <v>700.0</v>
      </c>
      <c r="F152" s="3">
        <f t="shared" si="70"/>
        <v>16483</v>
      </c>
      <c r="G152" s="9">
        <f t="shared" si="68"/>
        <v>20179</v>
      </c>
      <c r="V152" s="12"/>
      <c r="W152" s="12"/>
      <c r="X152" s="12"/>
      <c r="Y152" s="12"/>
      <c r="Z152" s="12"/>
    </row>
    <row r="153" ht="16.5" customHeight="1">
      <c r="A153" s="25">
        <v>46283.0</v>
      </c>
      <c r="B153" s="26">
        <f t="shared" si="69"/>
        <v>46283</v>
      </c>
      <c r="C153" s="10"/>
      <c r="D153" s="10"/>
      <c r="E153" s="33">
        <v>700.0</v>
      </c>
      <c r="F153" s="3">
        <f t="shared" si="70"/>
        <v>17183</v>
      </c>
      <c r="G153" s="9">
        <f t="shared" si="68"/>
        <v>19479</v>
      </c>
      <c r="V153" s="12"/>
      <c r="W153" s="12"/>
      <c r="X153" s="12"/>
      <c r="Y153" s="12"/>
      <c r="Z153" s="12"/>
    </row>
    <row r="154" ht="16.5" customHeight="1">
      <c r="A154" s="25">
        <v>46284.0</v>
      </c>
      <c r="B154" s="26">
        <f t="shared" si="69"/>
        <v>46284</v>
      </c>
      <c r="C154" s="10"/>
      <c r="D154" s="10"/>
      <c r="E154" s="33">
        <v>700.0</v>
      </c>
      <c r="F154" s="3">
        <f t="shared" si="70"/>
        <v>17883</v>
      </c>
      <c r="G154" s="9">
        <f t="shared" si="68"/>
        <v>18779</v>
      </c>
      <c r="S154" s="12"/>
      <c r="V154" s="12"/>
      <c r="W154" s="12"/>
      <c r="X154" s="12"/>
      <c r="Y154" s="12"/>
      <c r="Z154" s="12"/>
    </row>
    <row r="155" ht="16.5" customHeight="1">
      <c r="A155" s="25">
        <v>46285.0</v>
      </c>
      <c r="B155" s="26">
        <f t="shared" si="69"/>
        <v>46285</v>
      </c>
      <c r="C155" s="10"/>
      <c r="D155" s="10"/>
      <c r="E155" s="33">
        <v>700.0</v>
      </c>
      <c r="F155" s="3">
        <f t="shared" si="70"/>
        <v>18583</v>
      </c>
      <c r="G155" s="9">
        <f t="shared" si="68"/>
        <v>18079</v>
      </c>
      <c r="S155" s="12"/>
      <c r="V155" s="12"/>
      <c r="W155" s="12"/>
      <c r="X155" s="12"/>
      <c r="Y155" s="12"/>
      <c r="Z155" s="12"/>
    </row>
    <row r="156" ht="16.5" customHeight="1">
      <c r="A156" s="25">
        <v>46286.0</v>
      </c>
      <c r="B156" s="26">
        <f t="shared" si="69"/>
        <v>46286</v>
      </c>
      <c r="C156" s="10"/>
      <c r="D156" s="10"/>
      <c r="E156" s="33">
        <v>700.0</v>
      </c>
      <c r="F156" s="3">
        <f t="shared" si="70"/>
        <v>19283</v>
      </c>
      <c r="G156" s="9">
        <f t="shared" si="68"/>
        <v>17379</v>
      </c>
      <c r="V156" s="12"/>
      <c r="W156" s="12"/>
      <c r="X156" s="12"/>
      <c r="Y156" s="12"/>
      <c r="Z156" s="12"/>
    </row>
    <row r="157" ht="16.5" customHeight="1">
      <c r="A157" s="25">
        <v>46287.0</v>
      </c>
      <c r="B157" s="26">
        <f t="shared" si="69"/>
        <v>46287</v>
      </c>
      <c r="C157" s="10"/>
      <c r="D157" s="10"/>
      <c r="E157" s="33">
        <v>700.0</v>
      </c>
      <c r="F157" s="3">
        <f t="shared" si="70"/>
        <v>19983</v>
      </c>
      <c r="G157" s="9">
        <f t="shared" si="68"/>
        <v>16679</v>
      </c>
      <c r="V157" s="12"/>
      <c r="W157" s="12"/>
      <c r="X157" s="12"/>
      <c r="Y157" s="12"/>
      <c r="Z157" s="12"/>
    </row>
    <row r="158" ht="16.5" customHeight="1">
      <c r="A158" s="25">
        <v>46288.0</v>
      </c>
      <c r="B158" s="26">
        <f t="shared" si="69"/>
        <v>46288</v>
      </c>
      <c r="C158" s="10"/>
      <c r="D158" s="10"/>
      <c r="E158" s="33">
        <v>700.0</v>
      </c>
      <c r="F158" s="3">
        <f t="shared" si="70"/>
        <v>20683</v>
      </c>
      <c r="G158" s="9">
        <f t="shared" si="68"/>
        <v>15979</v>
      </c>
      <c r="V158" s="12"/>
      <c r="W158" s="12"/>
      <c r="X158" s="12"/>
      <c r="Y158" s="12"/>
      <c r="Z158" s="12"/>
    </row>
    <row r="159" ht="16.5" customHeight="1">
      <c r="A159" s="25">
        <v>46289.0</v>
      </c>
      <c r="B159" s="26">
        <f t="shared" si="69"/>
        <v>46289</v>
      </c>
      <c r="C159" s="10"/>
      <c r="D159" s="10"/>
      <c r="E159" s="33">
        <v>700.0</v>
      </c>
      <c r="F159" s="3">
        <f t="shared" si="70"/>
        <v>21383</v>
      </c>
      <c r="G159" s="9">
        <f t="shared" si="68"/>
        <v>15279</v>
      </c>
      <c r="V159" s="12"/>
      <c r="W159" s="12"/>
      <c r="X159" s="12"/>
      <c r="Y159" s="12"/>
      <c r="Z159" s="12"/>
    </row>
    <row r="160" ht="16.5" customHeight="1">
      <c r="A160" s="52">
        <v>46290.0</v>
      </c>
      <c r="B160" s="53">
        <f t="shared" si="69"/>
        <v>46290</v>
      </c>
      <c r="C160" s="10"/>
      <c r="D160" s="10"/>
      <c r="E160" s="33">
        <v>700.0</v>
      </c>
      <c r="F160" s="3">
        <f t="shared" si="70"/>
        <v>22083</v>
      </c>
      <c r="G160" s="9">
        <f t="shared" si="68"/>
        <v>14579</v>
      </c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52">
        <v>46291.0</v>
      </c>
      <c r="B161" s="53">
        <f t="shared" si="69"/>
        <v>46291</v>
      </c>
      <c r="C161" s="10"/>
      <c r="D161" s="10"/>
      <c r="E161" s="33">
        <v>700.0</v>
      </c>
      <c r="F161" s="3">
        <f t="shared" si="70"/>
        <v>22783</v>
      </c>
      <c r="G161" s="9">
        <f t="shared" si="68"/>
        <v>13879</v>
      </c>
      <c r="T161" s="12"/>
      <c r="U161" s="12"/>
      <c r="V161" s="12"/>
      <c r="W161" s="12"/>
      <c r="X161" s="12"/>
      <c r="Y161" s="12"/>
      <c r="Z161" s="12"/>
    </row>
    <row r="162" ht="16.5" customHeight="1">
      <c r="A162" s="52">
        <v>46292.0</v>
      </c>
      <c r="B162" s="53">
        <f t="shared" si="69"/>
        <v>46292</v>
      </c>
      <c r="C162" s="10"/>
      <c r="D162" s="10"/>
      <c r="E162" s="33">
        <v>700.0</v>
      </c>
      <c r="F162" s="3">
        <f t="shared" si="70"/>
        <v>23483</v>
      </c>
      <c r="G162" s="9">
        <f t="shared" si="68"/>
        <v>13179</v>
      </c>
      <c r="U162" s="12"/>
      <c r="V162" s="12"/>
      <c r="W162" s="12"/>
      <c r="X162" s="12"/>
      <c r="Y162" s="12"/>
      <c r="Z162" s="12"/>
    </row>
    <row r="163" ht="16.5" customHeight="1">
      <c r="A163" s="52">
        <v>46293.0</v>
      </c>
      <c r="B163" s="53">
        <f t="shared" si="69"/>
        <v>46293</v>
      </c>
      <c r="C163" s="10"/>
      <c r="D163" s="10"/>
      <c r="E163" s="33">
        <v>700.0</v>
      </c>
      <c r="F163" s="3">
        <f t="shared" si="70"/>
        <v>24183</v>
      </c>
      <c r="G163" s="9">
        <f t="shared" si="68"/>
        <v>12479</v>
      </c>
      <c r="U163" s="12"/>
      <c r="V163" s="12"/>
      <c r="W163" s="12"/>
      <c r="X163" s="12"/>
      <c r="Y163" s="12"/>
      <c r="Z163" s="12"/>
    </row>
    <row r="164" ht="16.5" customHeight="1">
      <c r="A164" s="25">
        <v>46294.0</v>
      </c>
      <c r="B164" s="26">
        <f t="shared" si="69"/>
        <v>46294</v>
      </c>
      <c r="C164" s="10"/>
      <c r="D164" s="10"/>
      <c r="E164" s="33">
        <v>700.0</v>
      </c>
      <c r="F164" s="3">
        <f t="shared" si="70"/>
        <v>24883</v>
      </c>
      <c r="G164" s="9">
        <f t="shared" si="68"/>
        <v>11779</v>
      </c>
      <c r="U164" s="12"/>
      <c r="V164" s="12"/>
      <c r="W164" s="12"/>
      <c r="X164" s="12"/>
      <c r="Y164" s="12"/>
      <c r="Z164" s="12"/>
    </row>
    <row r="165" ht="16.5" customHeight="1">
      <c r="A165" s="25">
        <v>46295.0</v>
      </c>
      <c r="B165" s="26">
        <f t="shared" si="69"/>
        <v>46295</v>
      </c>
      <c r="C165" s="10"/>
      <c r="D165" s="10"/>
      <c r="E165" s="33">
        <v>700.0</v>
      </c>
      <c r="F165" s="3">
        <f t="shared" si="70"/>
        <v>25583</v>
      </c>
      <c r="G165" s="9">
        <f t="shared" si="68"/>
        <v>11079</v>
      </c>
      <c r="V165" s="12"/>
      <c r="W165" s="12"/>
      <c r="X165" s="12"/>
      <c r="Y165" s="12"/>
      <c r="Z165" s="12"/>
    </row>
    <row r="166" ht="16.5" customHeight="1">
      <c r="A166" s="25">
        <v>46296.0</v>
      </c>
      <c r="B166" s="26">
        <f t="shared" si="69"/>
        <v>46296</v>
      </c>
      <c r="C166" s="10"/>
      <c r="D166" s="10"/>
      <c r="E166" s="33">
        <v>700.0</v>
      </c>
      <c r="F166" s="3">
        <f t="shared" si="70"/>
        <v>26283</v>
      </c>
      <c r="G166" s="9">
        <f t="shared" si="68"/>
        <v>10379</v>
      </c>
      <c r="T166" s="12"/>
      <c r="V166" s="12"/>
      <c r="W166" s="12"/>
      <c r="X166" s="12"/>
      <c r="Y166" s="12"/>
      <c r="Z166" s="12"/>
    </row>
    <row r="167" ht="16.5" customHeight="1">
      <c r="A167" s="25">
        <v>46297.0</v>
      </c>
      <c r="B167" s="26">
        <f t="shared" si="69"/>
        <v>46297</v>
      </c>
      <c r="C167" s="10"/>
      <c r="D167" s="10"/>
      <c r="E167" s="33">
        <v>700.0</v>
      </c>
      <c r="F167" s="3">
        <f t="shared" si="70"/>
        <v>26983</v>
      </c>
      <c r="G167" s="9">
        <f t="shared" si="68"/>
        <v>9679</v>
      </c>
      <c r="V167" s="12"/>
      <c r="W167" s="12"/>
      <c r="X167" s="12"/>
      <c r="Y167" s="12"/>
      <c r="Z167" s="12"/>
    </row>
    <row r="168" ht="16.5" customHeight="1">
      <c r="A168" s="25">
        <v>46298.0</v>
      </c>
      <c r="B168" s="26">
        <f t="shared" si="69"/>
        <v>46298</v>
      </c>
      <c r="C168" s="10"/>
      <c r="D168" s="10"/>
      <c r="E168" s="33">
        <v>700.0</v>
      </c>
      <c r="F168" s="3">
        <f t="shared" si="70"/>
        <v>27683</v>
      </c>
      <c r="G168" s="9">
        <f t="shared" si="68"/>
        <v>8979</v>
      </c>
      <c r="V168" s="12"/>
      <c r="W168" s="12"/>
      <c r="X168" s="12"/>
      <c r="Y168" s="12"/>
      <c r="Z168" s="12"/>
    </row>
    <row r="169" ht="16.5" customHeight="1">
      <c r="A169" s="25">
        <v>46299.0</v>
      </c>
      <c r="B169" s="26">
        <f t="shared" si="69"/>
        <v>46299</v>
      </c>
      <c r="C169" s="10"/>
      <c r="D169" s="10"/>
      <c r="E169" s="33">
        <v>700.0</v>
      </c>
      <c r="F169" s="3">
        <f t="shared" si="70"/>
        <v>28383</v>
      </c>
      <c r="G169" s="9">
        <f t="shared" si="68"/>
        <v>8279</v>
      </c>
      <c r="V169" s="12"/>
      <c r="W169" s="12"/>
      <c r="X169" s="12"/>
      <c r="Y169" s="12"/>
      <c r="Z169" s="12"/>
    </row>
    <row r="170" ht="16.5" customHeight="1">
      <c r="A170" s="25">
        <v>46300.0</v>
      </c>
      <c r="B170" s="26">
        <f t="shared" si="69"/>
        <v>46300</v>
      </c>
      <c r="C170" s="10"/>
      <c r="D170" s="10"/>
      <c r="E170" s="33">
        <v>700.0</v>
      </c>
      <c r="F170" s="3">
        <f t="shared" si="70"/>
        <v>29083</v>
      </c>
      <c r="G170" s="9">
        <f t="shared" si="68"/>
        <v>7579</v>
      </c>
      <c r="V170" s="12"/>
      <c r="W170" s="12"/>
      <c r="X170" s="12"/>
      <c r="Y170" s="12"/>
      <c r="Z170" s="12"/>
    </row>
    <row r="171" ht="16.5" customHeight="1">
      <c r="A171" s="25">
        <v>46301.0</v>
      </c>
      <c r="B171" s="26">
        <f t="shared" si="69"/>
        <v>46301</v>
      </c>
      <c r="C171" s="10"/>
      <c r="D171" s="10"/>
      <c r="E171" s="33">
        <v>700.0</v>
      </c>
      <c r="F171" s="3">
        <f t="shared" si="70"/>
        <v>29783</v>
      </c>
      <c r="G171" s="9">
        <f t="shared" si="68"/>
        <v>6879</v>
      </c>
      <c r="V171" s="12"/>
      <c r="W171" s="12"/>
      <c r="X171" s="12"/>
      <c r="Y171" s="12"/>
      <c r="Z171" s="12"/>
    </row>
    <row r="172" ht="16.5" customHeight="1">
      <c r="A172" s="25">
        <v>46302.0</v>
      </c>
      <c r="B172" s="26">
        <f t="shared" si="69"/>
        <v>46302</v>
      </c>
      <c r="C172" s="10"/>
      <c r="D172" s="10"/>
      <c r="E172" s="33">
        <v>700.0</v>
      </c>
      <c r="F172" s="3">
        <f t="shared" si="70"/>
        <v>30483</v>
      </c>
      <c r="G172" s="9">
        <f t="shared" si="68"/>
        <v>6179</v>
      </c>
      <c r="V172" s="12"/>
      <c r="W172" s="12"/>
      <c r="X172" s="12"/>
      <c r="Y172" s="12"/>
      <c r="Z172" s="12"/>
    </row>
    <row r="173" ht="16.5" customHeight="1">
      <c r="A173" s="25">
        <v>46303.0</v>
      </c>
      <c r="B173" s="26">
        <f t="shared" si="69"/>
        <v>46303</v>
      </c>
      <c r="C173" s="10"/>
      <c r="D173" s="10"/>
      <c r="E173" s="33">
        <v>700.0</v>
      </c>
      <c r="F173" s="3">
        <f t="shared" si="70"/>
        <v>31183</v>
      </c>
      <c r="G173" s="9">
        <f t="shared" si="68"/>
        <v>5479</v>
      </c>
      <c r="V173" s="12"/>
      <c r="W173" s="12"/>
      <c r="X173" s="12"/>
      <c r="Y173" s="12"/>
      <c r="Z173" s="12"/>
    </row>
    <row r="174" ht="16.5" customHeight="1">
      <c r="A174" s="25">
        <v>46304.0</v>
      </c>
      <c r="B174" s="26">
        <f t="shared" si="69"/>
        <v>46304</v>
      </c>
      <c r="C174" s="10"/>
      <c r="D174" s="10"/>
      <c r="E174" s="33">
        <v>700.0</v>
      </c>
      <c r="F174" s="3">
        <f t="shared" si="70"/>
        <v>31883</v>
      </c>
      <c r="G174" s="9">
        <f t="shared" si="68"/>
        <v>4779</v>
      </c>
      <c r="V174" s="12"/>
      <c r="W174" s="12"/>
      <c r="X174" s="12"/>
      <c r="Y174" s="12"/>
      <c r="Z174" s="12"/>
    </row>
    <row r="175" ht="16.5" customHeight="1">
      <c r="A175" s="25">
        <v>46305.0</v>
      </c>
      <c r="B175" s="26">
        <f t="shared" si="69"/>
        <v>46305</v>
      </c>
      <c r="C175" s="10"/>
      <c r="D175" s="10"/>
      <c r="E175" s="33">
        <v>700.0</v>
      </c>
      <c r="F175" s="3">
        <f t="shared" si="70"/>
        <v>32583</v>
      </c>
      <c r="G175" s="9">
        <f t="shared" si="68"/>
        <v>4079</v>
      </c>
      <c r="V175" s="12"/>
      <c r="W175" s="12"/>
      <c r="X175" s="12"/>
      <c r="Y175" s="12"/>
      <c r="Z175" s="12"/>
    </row>
    <row r="176" ht="16.5" customHeight="1">
      <c r="A176" s="25">
        <v>46306.0</v>
      </c>
      <c r="B176" s="26">
        <f t="shared" si="69"/>
        <v>46306</v>
      </c>
      <c r="C176" s="10"/>
      <c r="D176" s="10"/>
      <c r="E176" s="33">
        <v>700.0</v>
      </c>
      <c r="F176" s="3">
        <f t="shared" si="70"/>
        <v>33283</v>
      </c>
      <c r="G176" s="9">
        <f t="shared" si="68"/>
        <v>3379</v>
      </c>
      <c r="V176" s="12"/>
      <c r="W176" s="12"/>
      <c r="X176" s="12"/>
      <c r="Y176" s="12"/>
      <c r="Z176" s="12"/>
    </row>
    <row r="177" ht="16.5" customHeight="1">
      <c r="A177" s="25">
        <v>46307.0</v>
      </c>
      <c r="B177" s="26">
        <f t="shared" si="69"/>
        <v>46307</v>
      </c>
      <c r="C177" s="10"/>
      <c r="D177" s="10"/>
      <c r="E177" s="33">
        <v>700.0</v>
      </c>
      <c r="F177" s="3">
        <f t="shared" si="70"/>
        <v>33983</v>
      </c>
      <c r="G177" s="9">
        <f t="shared" si="68"/>
        <v>2679</v>
      </c>
      <c r="V177" s="12"/>
      <c r="W177" s="12"/>
      <c r="X177" s="12"/>
      <c r="Y177" s="12"/>
      <c r="Z177" s="12"/>
    </row>
    <row r="178" ht="16.5" customHeight="1">
      <c r="A178" s="25">
        <v>46308.0</v>
      </c>
      <c r="B178" s="26">
        <f t="shared" si="69"/>
        <v>46308</v>
      </c>
      <c r="C178" s="10"/>
      <c r="D178" s="10"/>
      <c r="E178" s="33">
        <v>700.0</v>
      </c>
      <c r="F178" s="3">
        <f t="shared" si="70"/>
        <v>34683</v>
      </c>
      <c r="G178" s="9">
        <f t="shared" si="68"/>
        <v>1979</v>
      </c>
      <c r="V178" s="12"/>
      <c r="W178" s="12"/>
      <c r="X178" s="12"/>
      <c r="Y178" s="12"/>
      <c r="Z178" s="12"/>
    </row>
    <row r="179" ht="16.5" customHeight="1">
      <c r="A179" s="25">
        <v>46309.0</v>
      </c>
      <c r="B179" s="26">
        <f t="shared" si="69"/>
        <v>46309</v>
      </c>
      <c r="C179" s="10"/>
      <c r="D179" s="10"/>
      <c r="E179" s="33">
        <v>700.0</v>
      </c>
      <c r="F179" s="3">
        <f t="shared" si="70"/>
        <v>35383</v>
      </c>
      <c r="G179" s="9">
        <f t="shared" si="68"/>
        <v>1279</v>
      </c>
      <c r="V179" s="12"/>
      <c r="W179" s="12"/>
      <c r="X179" s="12"/>
      <c r="Y179" s="12"/>
      <c r="Z179" s="12"/>
    </row>
    <row r="180" ht="16.5" customHeight="1">
      <c r="A180" s="25">
        <v>46310.0</v>
      </c>
      <c r="B180" s="26">
        <f t="shared" si="69"/>
        <v>46310</v>
      </c>
      <c r="C180" s="10"/>
      <c r="D180" s="10"/>
      <c r="E180" s="33">
        <v>700.0</v>
      </c>
      <c r="F180" s="3">
        <f t="shared" si="70"/>
        <v>36083</v>
      </c>
      <c r="G180" s="9">
        <f t="shared" si="68"/>
        <v>579</v>
      </c>
      <c r="V180" s="12"/>
      <c r="W180" s="12"/>
      <c r="X180" s="12"/>
      <c r="Y180" s="12"/>
      <c r="Z180" s="12"/>
    </row>
    <row r="181" ht="16.5" customHeight="1">
      <c r="A181" s="25">
        <v>46311.0</v>
      </c>
      <c r="B181" s="26">
        <f t="shared" si="69"/>
        <v>46311</v>
      </c>
      <c r="C181" s="10"/>
      <c r="D181" s="10"/>
      <c r="E181" s="33">
        <v>700.0</v>
      </c>
      <c r="F181" s="3">
        <f t="shared" si="70"/>
        <v>36783</v>
      </c>
      <c r="G181" s="9">
        <f t="shared" si="68"/>
        <v>-121</v>
      </c>
      <c r="V181" s="12"/>
      <c r="W181" s="12"/>
      <c r="X181" s="12"/>
      <c r="Y181" s="12"/>
      <c r="Z181" s="12"/>
    </row>
    <row r="182" ht="16.5" customHeight="1">
      <c r="A182" s="25"/>
      <c r="B182" s="26"/>
      <c r="C182" s="10"/>
      <c r="D182" s="10"/>
      <c r="E182" s="33"/>
      <c r="F182" s="3"/>
      <c r="G182" s="9"/>
      <c r="V182" s="12"/>
      <c r="W182" s="12"/>
      <c r="X182" s="12"/>
      <c r="Y182" s="12"/>
      <c r="Z182" s="12"/>
    </row>
    <row r="183" ht="16.5" customHeight="1">
      <c r="A183" s="25"/>
      <c r="B183" s="26"/>
      <c r="C183" s="10"/>
      <c r="D183" s="10"/>
      <c r="E183" s="33"/>
      <c r="F183" s="3"/>
      <c r="G183" s="9"/>
      <c r="V183" s="12"/>
      <c r="W183" s="12"/>
      <c r="X183" s="12"/>
      <c r="Y183" s="12"/>
      <c r="Z183" s="12"/>
    </row>
    <row r="184" ht="16.5" customHeight="1">
      <c r="A184" s="25"/>
      <c r="B184" s="26"/>
      <c r="C184" s="10"/>
      <c r="D184" s="10"/>
      <c r="E184" s="33"/>
      <c r="F184" s="3"/>
      <c r="G184" s="9"/>
      <c r="V184" s="12"/>
      <c r="W184" s="12"/>
      <c r="X184" s="12"/>
      <c r="Y184" s="12"/>
      <c r="Z184" s="12"/>
    </row>
    <row r="185" ht="16.5" customHeight="1">
      <c r="A185" s="25"/>
      <c r="B185" s="26"/>
      <c r="C185" s="10"/>
      <c r="D185" s="10"/>
      <c r="E185" s="33"/>
      <c r="F185" s="3"/>
      <c r="G185" s="9"/>
      <c r="U185" s="12"/>
      <c r="V185" s="12"/>
      <c r="W185" s="12"/>
      <c r="X185" s="12"/>
      <c r="Y185" s="12"/>
      <c r="Z185" s="12"/>
    </row>
    <row r="186" ht="16.5" customHeight="1">
      <c r="A186" s="25"/>
      <c r="B186" s="26"/>
      <c r="C186" s="10"/>
      <c r="D186" s="10"/>
      <c r="E186" s="33"/>
      <c r="F186" s="3"/>
      <c r="G186" s="9"/>
      <c r="U186" s="12"/>
      <c r="V186" s="12"/>
      <c r="W186" s="12"/>
      <c r="X186" s="12"/>
      <c r="Y186" s="12"/>
      <c r="Z186" s="12"/>
    </row>
    <row r="187" ht="16.5" customHeight="1">
      <c r="A187" s="25"/>
      <c r="B187" s="26"/>
      <c r="C187" s="10"/>
      <c r="D187" s="10"/>
      <c r="E187" s="33"/>
      <c r="F187" s="3"/>
      <c r="G187" s="9"/>
      <c r="U187" s="12"/>
      <c r="V187" s="12"/>
      <c r="W187" s="12"/>
      <c r="X187" s="12"/>
      <c r="Y187" s="12"/>
      <c r="Z187" s="12"/>
    </row>
    <row r="188" ht="16.5" customHeight="1">
      <c r="A188" s="25"/>
      <c r="B188" s="26"/>
      <c r="C188" s="10"/>
      <c r="D188" s="10"/>
      <c r="E188" s="33"/>
      <c r="F188" s="3"/>
      <c r="G188" s="9"/>
      <c r="U188" s="12"/>
      <c r="V188" s="12"/>
      <c r="W188" s="12"/>
      <c r="X188" s="12"/>
      <c r="Y188" s="12"/>
      <c r="Z188" s="12"/>
    </row>
    <row r="189" ht="16.5" customHeight="1">
      <c r="A189" s="25"/>
      <c r="B189" s="26"/>
      <c r="C189" s="10"/>
      <c r="D189" s="10"/>
      <c r="E189" s="33"/>
      <c r="F189" s="3"/>
      <c r="G189" s="9"/>
      <c r="U189" s="12"/>
      <c r="V189" s="12"/>
      <c r="W189" s="12"/>
      <c r="X189" s="12"/>
      <c r="Y189" s="12"/>
      <c r="Z189" s="12"/>
    </row>
    <row r="190" ht="16.5" customHeight="1">
      <c r="A190" s="25"/>
      <c r="B190" s="26"/>
      <c r="C190" s="10"/>
      <c r="D190" s="10"/>
      <c r="E190" s="33"/>
      <c r="F190" s="3"/>
      <c r="G190" s="9"/>
      <c r="U190" s="12"/>
      <c r="V190" s="12"/>
      <c r="W190" s="12"/>
      <c r="X190" s="12"/>
      <c r="Y190" s="12"/>
      <c r="Z190" s="12"/>
    </row>
    <row r="191" ht="16.5" customHeight="1">
      <c r="A191" s="25"/>
      <c r="B191" s="26"/>
      <c r="C191" s="10"/>
      <c r="D191" s="10"/>
      <c r="E191" s="33"/>
      <c r="F191" s="3"/>
      <c r="G191" s="9"/>
      <c r="U191" s="12"/>
      <c r="V191" s="12"/>
      <c r="W191" s="12"/>
      <c r="X191" s="12"/>
      <c r="Y191" s="12"/>
      <c r="Z191" s="12"/>
    </row>
    <row r="192" ht="16.5" customHeight="1">
      <c r="A192" s="25"/>
      <c r="B192" s="26"/>
      <c r="C192" s="10"/>
      <c r="D192" s="10"/>
      <c r="E192" s="33"/>
      <c r="F192" s="3"/>
      <c r="G192" s="9"/>
      <c r="U192" s="12"/>
      <c r="V192" s="12"/>
      <c r="W192" s="12"/>
      <c r="X192" s="12"/>
      <c r="Y192" s="12"/>
      <c r="Z192" s="12"/>
    </row>
    <row r="193" ht="16.5" customHeight="1">
      <c r="A193" s="25"/>
      <c r="B193" s="26"/>
      <c r="C193" s="10"/>
      <c r="D193" s="10"/>
      <c r="E193" s="33"/>
      <c r="F193" s="3"/>
      <c r="G193" s="9"/>
      <c r="U193" s="12"/>
      <c r="V193" s="12"/>
      <c r="W193" s="12"/>
      <c r="X193" s="12"/>
      <c r="Y193" s="12"/>
      <c r="Z193" s="12"/>
    </row>
    <row r="194" ht="16.5" customHeight="1">
      <c r="A194" s="25"/>
      <c r="B194" s="26"/>
      <c r="C194" s="10"/>
      <c r="D194" s="10"/>
      <c r="E194" s="33"/>
      <c r="F194" s="3"/>
      <c r="G194" s="9"/>
      <c r="U194" s="12"/>
      <c r="V194" s="12"/>
      <c r="W194" s="12"/>
      <c r="X194" s="12"/>
      <c r="Y194" s="12"/>
      <c r="Z194" s="12"/>
    </row>
    <row r="195" ht="16.5" customHeight="1">
      <c r="A195" s="25"/>
      <c r="B195" s="26"/>
      <c r="C195" s="10"/>
      <c r="D195" s="10"/>
      <c r="E195" s="33"/>
      <c r="F195" s="3"/>
      <c r="G195" s="9"/>
      <c r="U195" s="12"/>
      <c r="V195" s="12"/>
      <c r="W195" s="12"/>
      <c r="X195" s="12"/>
      <c r="Y195" s="12"/>
      <c r="Z195" s="12"/>
    </row>
    <row r="196" ht="16.5" customHeight="1">
      <c r="A196" s="25"/>
      <c r="B196" s="26"/>
      <c r="C196" s="10"/>
      <c r="D196" s="10"/>
      <c r="E196" s="33"/>
      <c r="F196" s="3"/>
      <c r="G196" s="9"/>
      <c r="U196" s="12"/>
      <c r="V196" s="12"/>
      <c r="W196" s="12"/>
      <c r="X196" s="12"/>
      <c r="Y196" s="12"/>
      <c r="Z196" s="12"/>
    </row>
    <row r="197" ht="16.5" customHeight="1">
      <c r="A197" s="25"/>
      <c r="B197" s="26"/>
      <c r="C197" s="10"/>
      <c r="D197" s="10"/>
      <c r="E197" s="33"/>
      <c r="F197" s="3"/>
      <c r="G197" s="9"/>
      <c r="U197" s="12"/>
      <c r="V197" s="12"/>
      <c r="W197" s="12"/>
      <c r="X197" s="12"/>
      <c r="Y197" s="12"/>
      <c r="Z197" s="12"/>
    </row>
    <row r="198" ht="16.5" customHeight="1">
      <c r="A198" s="25"/>
      <c r="B198" s="26"/>
      <c r="C198" s="10"/>
      <c r="D198" s="10"/>
      <c r="E198" s="33"/>
      <c r="F198" s="3"/>
      <c r="G198" s="9"/>
      <c r="U198" s="12"/>
      <c r="V198" s="12"/>
      <c r="W198" s="12"/>
      <c r="X198" s="12"/>
      <c r="Y198" s="12"/>
      <c r="Z198" s="12"/>
    </row>
    <row r="199" ht="16.5" customHeight="1">
      <c r="A199" s="25"/>
      <c r="B199" s="26"/>
      <c r="C199" s="10"/>
      <c r="D199" s="10"/>
      <c r="E199" s="33"/>
      <c r="F199" s="3"/>
      <c r="G199" s="9"/>
      <c r="U199" s="12"/>
      <c r="V199" s="12"/>
      <c r="W199" s="12"/>
      <c r="X199" s="12"/>
      <c r="Y199" s="12"/>
      <c r="Z199" s="12"/>
    </row>
    <row r="200" ht="16.5" customHeight="1">
      <c r="A200" s="25"/>
      <c r="B200" s="26"/>
      <c r="C200" s="10"/>
      <c r="D200" s="10"/>
      <c r="E200" s="33"/>
      <c r="F200" s="3"/>
      <c r="G200" s="9"/>
      <c r="U200" s="12"/>
      <c r="V200" s="12"/>
      <c r="W200" s="12"/>
      <c r="X200" s="12"/>
      <c r="Y200" s="12"/>
      <c r="Z200" s="12"/>
    </row>
    <row r="201" ht="16.5" customHeight="1">
      <c r="A201" s="1"/>
      <c r="B201" s="4"/>
      <c r="C201" s="10"/>
      <c r="D201" s="10"/>
      <c r="E201" s="33"/>
      <c r="F201" s="3"/>
      <c r="G201" s="9"/>
      <c r="U201" s="12"/>
      <c r="V201" s="12"/>
      <c r="W201" s="12"/>
      <c r="X201" s="12"/>
      <c r="Y201" s="12"/>
      <c r="Z201" s="12"/>
    </row>
    <row r="202" ht="16.5" customHeight="1">
      <c r="A202" s="1"/>
      <c r="B202" s="4"/>
      <c r="C202" s="10"/>
      <c r="D202" s="10"/>
      <c r="E202" s="33"/>
      <c r="F202" s="3"/>
      <c r="G202" s="9"/>
      <c r="U202" s="12"/>
      <c r="V202" s="12"/>
      <c r="W202" s="12"/>
      <c r="X202" s="12"/>
      <c r="Y202" s="12"/>
      <c r="Z202" s="12"/>
    </row>
    <row r="203" ht="16.5" customHeight="1">
      <c r="A203" s="1"/>
      <c r="B203" s="4"/>
      <c r="C203" s="10"/>
      <c r="D203" s="10"/>
      <c r="E203" s="33"/>
      <c r="F203" s="3"/>
      <c r="G203" s="9"/>
      <c r="U203" s="12"/>
      <c r="V203" s="12"/>
      <c r="W203" s="12"/>
      <c r="X203" s="12"/>
      <c r="Y203" s="12"/>
      <c r="Z203" s="12"/>
    </row>
    <row r="204" ht="16.5" customHeight="1">
      <c r="A204" s="1"/>
      <c r="B204" s="4"/>
      <c r="C204" s="10"/>
      <c r="D204" s="10"/>
      <c r="E204" s="33"/>
      <c r="F204" s="3"/>
      <c r="G204" s="9"/>
      <c r="S204" s="12"/>
      <c r="U204" s="12"/>
      <c r="V204" s="12"/>
      <c r="W204" s="12"/>
      <c r="X204" s="12"/>
      <c r="Y204" s="12"/>
      <c r="Z204" s="12"/>
    </row>
    <row r="205" ht="16.5" customHeight="1">
      <c r="A205" s="1"/>
      <c r="B205" s="4"/>
      <c r="C205" s="10"/>
      <c r="D205" s="10"/>
      <c r="E205" s="33"/>
      <c r="F205" s="3"/>
      <c r="G205" s="9"/>
      <c r="S205" s="12"/>
      <c r="U205" s="12"/>
      <c r="V205" s="12"/>
      <c r="W205" s="12"/>
      <c r="X205" s="12"/>
      <c r="Y205" s="12"/>
      <c r="Z205" s="12"/>
    </row>
    <row r="206" ht="16.5" customHeight="1">
      <c r="A206" s="1"/>
      <c r="B206" s="4"/>
      <c r="C206" s="10"/>
      <c r="D206" s="10"/>
      <c r="E206" s="33"/>
      <c r="F206" s="3"/>
      <c r="G206" s="9"/>
      <c r="S206" s="12"/>
      <c r="U206" s="12"/>
      <c r="V206" s="12"/>
      <c r="W206" s="12"/>
      <c r="X206" s="12"/>
      <c r="Y206" s="12"/>
      <c r="Z206" s="12"/>
    </row>
    <row r="207" ht="16.5" customHeight="1">
      <c r="A207" s="1"/>
      <c r="B207" s="4"/>
      <c r="C207" s="10"/>
      <c r="D207" s="10"/>
      <c r="E207" s="33"/>
      <c r="F207" s="3"/>
      <c r="G207" s="9"/>
      <c r="S207" s="12"/>
      <c r="U207" s="12"/>
      <c r="V207" s="12"/>
      <c r="W207" s="12"/>
      <c r="X207" s="12"/>
      <c r="Y207" s="12"/>
      <c r="Z207" s="12"/>
    </row>
    <row r="208" ht="16.5" customHeight="1">
      <c r="A208" s="1"/>
      <c r="B208" s="4"/>
      <c r="C208" s="10"/>
      <c r="D208" s="10"/>
      <c r="E208" s="33"/>
      <c r="F208" s="3"/>
      <c r="G208" s="9"/>
      <c r="S208" s="12"/>
      <c r="U208" s="12"/>
      <c r="V208" s="12"/>
      <c r="W208" s="12"/>
      <c r="X208" s="12"/>
      <c r="Y208" s="12"/>
      <c r="Z208" s="12"/>
    </row>
    <row r="209" ht="16.5" customHeight="1">
      <c r="A209" s="1"/>
      <c r="B209" s="4"/>
      <c r="C209" s="10"/>
      <c r="D209" s="10"/>
      <c r="E209" s="33"/>
      <c r="F209" s="3"/>
      <c r="G209" s="9"/>
      <c r="S209" s="12"/>
      <c r="U209" s="12"/>
      <c r="V209" s="12"/>
      <c r="W209" s="12"/>
      <c r="X209" s="12"/>
      <c r="Y209" s="12"/>
      <c r="Z209" s="12"/>
    </row>
    <row r="210" ht="16.5" customHeight="1">
      <c r="A210" s="1"/>
      <c r="B210" s="4"/>
      <c r="C210" s="10"/>
      <c r="D210" s="10"/>
      <c r="E210" s="33"/>
      <c r="F210" s="3"/>
      <c r="G210" s="9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"/>
      <c r="B211" s="4"/>
      <c r="C211" s="10"/>
      <c r="D211" s="10"/>
      <c r="E211" s="33"/>
      <c r="F211" s="3"/>
      <c r="G211" s="9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"/>
      <c r="B212" s="4"/>
      <c r="C212" s="10"/>
      <c r="D212" s="10"/>
      <c r="E212" s="33"/>
      <c r="F212" s="3"/>
      <c r="G212" s="9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"/>
      <c r="B213" s="4"/>
      <c r="C213" s="10"/>
      <c r="D213" s="10"/>
      <c r="E213" s="33"/>
      <c r="F213" s="3"/>
      <c r="G213" s="9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"/>
      <c r="B214" s="4"/>
      <c r="C214" s="10"/>
      <c r="D214" s="10"/>
      <c r="E214" s="33"/>
      <c r="F214" s="3"/>
      <c r="G214" s="9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"/>
      <c r="B215" s="4"/>
      <c r="C215" s="10"/>
      <c r="D215" s="10"/>
      <c r="E215" s="33"/>
      <c r="F215" s="3"/>
      <c r="G215" s="9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"/>
      <c r="B216" s="4"/>
      <c r="C216" s="10"/>
      <c r="D216" s="10"/>
      <c r="E216" s="33"/>
      <c r="F216" s="3"/>
      <c r="G216" s="9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"/>
      <c r="B217" s="4"/>
      <c r="C217" s="12"/>
      <c r="D217" s="14"/>
      <c r="E217" s="14"/>
      <c r="F217" s="3"/>
      <c r="G217" s="9"/>
      <c r="H217" s="13"/>
      <c r="I217" s="14"/>
      <c r="J217" s="21"/>
      <c r="K217" s="30"/>
      <c r="L217" s="30"/>
      <c r="M217" s="22"/>
      <c r="N217" s="21"/>
      <c r="O217" s="21"/>
      <c r="P217" s="21"/>
      <c r="Q217" s="21"/>
      <c r="R217" s="21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"/>
      <c r="B218" s="4"/>
      <c r="C218" s="12"/>
      <c r="D218" s="14"/>
      <c r="E218" s="14"/>
      <c r="F218" s="3"/>
      <c r="G218" s="9"/>
      <c r="H218" s="13"/>
      <c r="I218" s="14"/>
      <c r="J218" s="21"/>
      <c r="K218" s="30"/>
      <c r="L218" s="30"/>
      <c r="M218" s="22"/>
      <c r="N218" s="21"/>
      <c r="O218" s="21"/>
      <c r="P218" s="21"/>
      <c r="Q218" s="21"/>
      <c r="R218" s="21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"/>
      <c r="B219" s="4"/>
      <c r="C219" s="12"/>
      <c r="D219" s="14"/>
      <c r="E219" s="14"/>
      <c r="F219" s="3"/>
      <c r="G219" s="9"/>
      <c r="H219" s="13"/>
      <c r="I219" s="14"/>
      <c r="J219" s="21"/>
      <c r="K219" s="30"/>
      <c r="L219" s="30"/>
      <c r="M219" s="22"/>
      <c r="N219" s="21"/>
      <c r="O219" s="21"/>
      <c r="P219" s="21"/>
      <c r="Q219" s="21"/>
      <c r="R219" s="21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"/>
      <c r="B220" s="4"/>
      <c r="C220" s="12"/>
      <c r="D220" s="14"/>
      <c r="E220" s="14"/>
      <c r="F220" s="3"/>
      <c r="G220" s="9"/>
      <c r="H220" s="13"/>
      <c r="I220" s="14"/>
      <c r="J220" s="21"/>
      <c r="K220" s="30"/>
      <c r="L220" s="30"/>
      <c r="M220" s="22"/>
      <c r="N220" s="21"/>
      <c r="O220" s="21"/>
      <c r="P220" s="21"/>
      <c r="Q220" s="21"/>
      <c r="R220" s="21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"/>
      <c r="B221" s="4"/>
      <c r="C221" s="12"/>
      <c r="D221" s="14"/>
      <c r="E221" s="14"/>
      <c r="F221" s="3"/>
      <c r="G221" s="9"/>
      <c r="H221" s="13"/>
      <c r="I221" s="14"/>
      <c r="J221" s="21"/>
      <c r="K221" s="30"/>
      <c r="L221" s="30"/>
      <c r="M221" s="22"/>
      <c r="N221" s="21"/>
      <c r="O221" s="21"/>
      <c r="P221" s="21"/>
      <c r="Q221" s="21"/>
      <c r="R221" s="21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"/>
      <c r="B222" s="4"/>
      <c r="C222" s="12"/>
      <c r="D222" s="14"/>
      <c r="E222" s="14"/>
      <c r="F222" s="3"/>
      <c r="G222" s="9"/>
      <c r="H222" s="13"/>
      <c r="I222" s="14"/>
      <c r="J222" s="21"/>
      <c r="K222" s="30"/>
      <c r="L222" s="30"/>
      <c r="M222" s="22"/>
      <c r="N222" s="21"/>
      <c r="O222" s="21"/>
      <c r="P222" s="21"/>
      <c r="Q222" s="21"/>
      <c r="R222" s="21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"/>
      <c r="B223" s="4"/>
      <c r="C223" s="12"/>
      <c r="D223" s="14"/>
      <c r="E223" s="14"/>
      <c r="F223" s="3"/>
      <c r="G223" s="9"/>
      <c r="H223" s="13"/>
      <c r="I223" s="14"/>
      <c r="J223" s="21"/>
      <c r="K223" s="30"/>
      <c r="L223" s="30"/>
      <c r="M223" s="22"/>
      <c r="N223" s="21"/>
      <c r="O223" s="21"/>
      <c r="P223" s="21"/>
      <c r="Q223" s="21"/>
      <c r="R223" s="21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"/>
      <c r="B224" s="4"/>
      <c r="C224" s="12"/>
      <c r="D224" s="14"/>
      <c r="E224" s="14"/>
      <c r="F224" s="3"/>
      <c r="G224" s="9"/>
      <c r="H224" s="13"/>
      <c r="I224" s="14"/>
      <c r="J224" s="21"/>
      <c r="K224" s="30"/>
      <c r="L224" s="30"/>
      <c r="M224" s="22"/>
      <c r="N224" s="21"/>
      <c r="O224" s="21"/>
      <c r="P224" s="21"/>
      <c r="Q224" s="21"/>
      <c r="R224" s="21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"/>
      <c r="B225" s="4"/>
      <c r="C225" s="12"/>
      <c r="D225" s="14"/>
      <c r="E225" s="14"/>
      <c r="F225" s="3"/>
      <c r="G225" s="9"/>
      <c r="H225" s="13"/>
      <c r="I225" s="14"/>
      <c r="J225" s="21"/>
      <c r="K225" s="30"/>
      <c r="L225" s="30"/>
      <c r="M225" s="22"/>
      <c r="N225" s="21"/>
      <c r="O225" s="21"/>
      <c r="P225" s="21"/>
      <c r="Q225" s="21"/>
      <c r="R225" s="21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"/>
      <c r="B226" s="4"/>
      <c r="C226" s="12"/>
      <c r="D226" s="14"/>
      <c r="E226" s="14"/>
      <c r="F226" s="3"/>
      <c r="G226" s="9"/>
      <c r="H226" s="13"/>
      <c r="I226" s="14"/>
      <c r="J226" s="21"/>
      <c r="K226" s="30"/>
      <c r="L226" s="30"/>
      <c r="M226" s="22"/>
      <c r="N226" s="21"/>
      <c r="O226" s="21"/>
      <c r="P226" s="21"/>
      <c r="Q226" s="21"/>
      <c r="R226" s="21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"/>
      <c r="B227" s="4"/>
      <c r="C227" s="12"/>
      <c r="D227" s="14"/>
      <c r="E227" s="14"/>
      <c r="F227" s="3"/>
      <c r="G227" s="9"/>
      <c r="H227" s="13"/>
      <c r="I227" s="14"/>
      <c r="J227" s="21"/>
      <c r="K227" s="30"/>
      <c r="L227" s="30"/>
      <c r="M227" s="22"/>
      <c r="N227" s="21"/>
      <c r="O227" s="21"/>
      <c r="P227" s="21"/>
      <c r="Q227" s="21"/>
      <c r="R227" s="21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"/>
      <c r="B228" s="4"/>
      <c r="C228" s="12"/>
      <c r="D228" s="14"/>
      <c r="E228" s="14"/>
      <c r="F228" s="3"/>
      <c r="G228" s="9"/>
      <c r="H228" s="13"/>
      <c r="I228" s="14"/>
      <c r="J228" s="21"/>
      <c r="K228" s="30"/>
      <c r="L228" s="30"/>
      <c r="M228" s="22"/>
      <c r="N228" s="21"/>
      <c r="O228" s="21"/>
      <c r="P228" s="21"/>
      <c r="Q228" s="21"/>
      <c r="R228" s="21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"/>
      <c r="B229" s="4"/>
      <c r="C229" s="12"/>
      <c r="D229" s="14"/>
      <c r="E229" s="14"/>
      <c r="F229" s="3"/>
      <c r="G229" s="9"/>
      <c r="H229" s="13"/>
      <c r="I229" s="14"/>
      <c r="J229" s="21"/>
      <c r="K229" s="30"/>
      <c r="L229" s="30"/>
      <c r="M229" s="22"/>
      <c r="N229" s="21"/>
      <c r="O229" s="21"/>
      <c r="P229" s="21"/>
      <c r="Q229" s="21"/>
      <c r="R229" s="21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"/>
      <c r="B230" s="4"/>
      <c r="C230" s="12"/>
      <c r="D230" s="14"/>
      <c r="E230" s="14"/>
      <c r="F230" s="3"/>
      <c r="G230" s="9"/>
      <c r="H230" s="13"/>
      <c r="I230" s="14"/>
      <c r="J230" s="21"/>
      <c r="K230" s="30"/>
      <c r="L230" s="30"/>
      <c r="M230" s="22"/>
      <c r="N230" s="21"/>
      <c r="O230" s="21"/>
      <c r="P230" s="21"/>
      <c r="Q230" s="21"/>
      <c r="R230" s="21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"/>
      <c r="B231" s="4"/>
      <c r="C231" s="12"/>
      <c r="D231" s="14"/>
      <c r="E231" s="14"/>
      <c r="F231" s="3"/>
      <c r="G231" s="9"/>
      <c r="H231" s="13"/>
      <c r="I231" s="14"/>
      <c r="J231" s="21"/>
      <c r="K231" s="30"/>
      <c r="L231" s="30"/>
      <c r="M231" s="22"/>
      <c r="N231" s="21"/>
      <c r="O231" s="21"/>
      <c r="P231" s="21"/>
      <c r="Q231" s="21"/>
      <c r="R231" s="21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"/>
      <c r="B232" s="4"/>
      <c r="C232" s="12"/>
      <c r="D232" s="14"/>
      <c r="E232" s="14"/>
      <c r="F232" s="3"/>
      <c r="G232" s="9"/>
      <c r="H232" s="13"/>
      <c r="I232" s="14"/>
      <c r="J232" s="21"/>
      <c r="K232" s="30"/>
      <c r="L232" s="30"/>
      <c r="M232" s="22"/>
      <c r="N232" s="21"/>
      <c r="O232" s="21"/>
      <c r="P232" s="21"/>
      <c r="Q232" s="21"/>
      <c r="R232" s="21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"/>
      <c r="B233" s="4"/>
      <c r="C233" s="12"/>
      <c r="D233" s="14"/>
      <c r="E233" s="14"/>
      <c r="F233" s="3"/>
      <c r="G233" s="9"/>
      <c r="H233" s="13"/>
      <c r="I233" s="14"/>
      <c r="J233" s="21"/>
      <c r="K233" s="30"/>
      <c r="L233" s="30"/>
      <c r="M233" s="22"/>
      <c r="N233" s="21"/>
      <c r="O233" s="21"/>
      <c r="P233" s="21"/>
      <c r="Q233" s="21"/>
      <c r="R233" s="21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"/>
      <c r="B234" s="4"/>
      <c r="C234" s="12"/>
      <c r="D234" s="14"/>
      <c r="E234" s="14"/>
      <c r="F234" s="3"/>
      <c r="G234" s="9"/>
      <c r="H234" s="13"/>
      <c r="I234" s="14"/>
      <c r="J234" s="21"/>
      <c r="K234" s="30"/>
      <c r="L234" s="30"/>
      <c r="M234" s="22"/>
      <c r="N234" s="21"/>
      <c r="O234" s="21"/>
      <c r="P234" s="21"/>
      <c r="Q234" s="21"/>
      <c r="R234" s="21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"/>
      <c r="B235" s="4"/>
      <c r="C235" s="12"/>
      <c r="D235" s="14"/>
      <c r="E235" s="14"/>
      <c r="F235" s="3"/>
      <c r="G235" s="9"/>
      <c r="H235" s="13"/>
      <c r="I235" s="14"/>
      <c r="J235" s="21"/>
      <c r="K235" s="30"/>
      <c r="L235" s="30"/>
      <c r="M235" s="22"/>
      <c r="N235" s="21"/>
      <c r="O235" s="21"/>
      <c r="P235" s="21"/>
      <c r="Q235" s="21"/>
      <c r="R235" s="21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"/>
      <c r="B236" s="4"/>
      <c r="C236" s="12"/>
      <c r="D236" s="14"/>
      <c r="E236" s="14"/>
      <c r="F236" s="3"/>
      <c r="G236" s="9"/>
      <c r="H236" s="13"/>
      <c r="I236" s="14"/>
      <c r="J236" s="21"/>
      <c r="K236" s="30"/>
      <c r="L236" s="30"/>
      <c r="M236" s="22"/>
      <c r="N236" s="21"/>
      <c r="O236" s="21"/>
      <c r="P236" s="21"/>
      <c r="Q236" s="21"/>
      <c r="R236" s="21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"/>
      <c r="B237" s="4"/>
      <c r="C237" s="12"/>
      <c r="D237" s="14"/>
      <c r="E237" s="14"/>
      <c r="F237" s="3"/>
      <c r="G237" s="9"/>
      <c r="H237" s="13"/>
      <c r="I237" s="14"/>
      <c r="J237" s="21"/>
      <c r="K237" s="30"/>
      <c r="L237" s="30"/>
      <c r="M237" s="22"/>
      <c r="N237" s="21"/>
      <c r="O237" s="21"/>
      <c r="P237" s="21"/>
      <c r="Q237" s="21"/>
      <c r="R237" s="21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"/>
      <c r="B238" s="4"/>
      <c r="C238" s="12"/>
      <c r="D238" s="14"/>
      <c r="E238" s="14"/>
      <c r="F238" s="3"/>
      <c r="G238" s="9"/>
      <c r="H238" s="13"/>
      <c r="I238" s="14"/>
      <c r="J238" s="21"/>
      <c r="K238" s="30"/>
      <c r="L238" s="30"/>
      <c r="M238" s="22"/>
      <c r="N238" s="21"/>
      <c r="O238" s="21"/>
      <c r="P238" s="21"/>
      <c r="Q238" s="21"/>
      <c r="R238" s="21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"/>
      <c r="B239" s="4"/>
      <c r="C239" s="12"/>
      <c r="D239" s="14"/>
      <c r="E239" s="14"/>
      <c r="F239" s="3"/>
      <c r="G239" s="9"/>
      <c r="H239" s="13"/>
      <c r="I239" s="14"/>
      <c r="J239" s="21"/>
      <c r="K239" s="30"/>
      <c r="L239" s="30"/>
      <c r="M239" s="22"/>
      <c r="N239" s="21"/>
      <c r="O239" s="21"/>
      <c r="P239" s="21"/>
      <c r="Q239" s="21"/>
      <c r="R239" s="21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"/>
      <c r="B240" s="4"/>
      <c r="C240" s="12"/>
      <c r="D240" s="14"/>
      <c r="E240" s="14"/>
      <c r="F240" s="3"/>
      <c r="G240" s="9"/>
      <c r="H240" s="13"/>
      <c r="I240" s="14"/>
      <c r="J240" s="21"/>
      <c r="K240" s="30"/>
      <c r="L240" s="30"/>
      <c r="M240" s="22"/>
      <c r="N240" s="21"/>
      <c r="O240" s="21"/>
      <c r="P240" s="21"/>
      <c r="Q240" s="21"/>
      <c r="R240" s="21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"/>
      <c r="B241" s="4"/>
      <c r="C241" s="12"/>
      <c r="D241" s="14"/>
      <c r="E241" s="14"/>
      <c r="F241" s="3"/>
      <c r="G241" s="9"/>
      <c r="H241" s="13"/>
      <c r="I241" s="14"/>
      <c r="J241" s="21"/>
      <c r="K241" s="30"/>
      <c r="L241" s="30"/>
      <c r="M241" s="22"/>
      <c r="N241" s="21"/>
      <c r="O241" s="21"/>
      <c r="P241" s="21"/>
      <c r="Q241" s="21"/>
      <c r="R241" s="21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"/>
      <c r="B242" s="4"/>
      <c r="C242" s="12"/>
      <c r="D242" s="14"/>
      <c r="E242" s="14"/>
      <c r="F242" s="3"/>
      <c r="G242" s="9"/>
      <c r="H242" s="13"/>
      <c r="I242" s="14"/>
      <c r="J242" s="21"/>
      <c r="K242" s="30"/>
      <c r="L242" s="30"/>
      <c r="M242" s="22"/>
      <c r="N242" s="21"/>
      <c r="O242" s="21"/>
      <c r="P242" s="21"/>
      <c r="Q242" s="21"/>
      <c r="R242" s="21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"/>
      <c r="B243" s="4"/>
      <c r="C243" s="12"/>
      <c r="D243" s="14"/>
      <c r="E243" s="14"/>
      <c r="F243" s="3"/>
      <c r="G243" s="9"/>
      <c r="H243" s="13"/>
      <c r="I243" s="14"/>
      <c r="J243" s="21"/>
      <c r="K243" s="30"/>
      <c r="L243" s="30"/>
      <c r="M243" s="22"/>
      <c r="N243" s="21"/>
      <c r="O243" s="21"/>
      <c r="P243" s="21"/>
      <c r="Q243" s="21"/>
      <c r="R243" s="21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"/>
      <c r="B244" s="4"/>
      <c r="C244" s="12"/>
      <c r="D244" s="14"/>
      <c r="E244" s="14"/>
      <c r="F244" s="3"/>
      <c r="G244" s="9"/>
      <c r="H244" s="13"/>
      <c r="I244" s="14"/>
      <c r="J244" s="21"/>
      <c r="K244" s="30"/>
      <c r="L244" s="30"/>
      <c r="M244" s="22"/>
      <c r="N244" s="21"/>
      <c r="O244" s="21"/>
      <c r="P244" s="21"/>
      <c r="Q244" s="21"/>
      <c r="R244" s="21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"/>
      <c r="B245" s="4"/>
      <c r="C245" s="12"/>
      <c r="D245" s="14"/>
      <c r="E245" s="14"/>
      <c r="F245" s="3"/>
      <c r="G245" s="9"/>
      <c r="H245" s="13"/>
      <c r="I245" s="14"/>
      <c r="J245" s="21"/>
      <c r="K245" s="30"/>
      <c r="L245" s="30"/>
      <c r="M245" s="22"/>
      <c r="N245" s="21"/>
      <c r="O245" s="21"/>
      <c r="P245" s="21"/>
      <c r="Q245" s="21"/>
      <c r="R245" s="21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"/>
      <c r="B246" s="4"/>
      <c r="C246" s="12"/>
      <c r="D246" s="14"/>
      <c r="E246" s="14"/>
      <c r="F246" s="3"/>
      <c r="G246" s="9"/>
      <c r="H246" s="13"/>
      <c r="I246" s="14"/>
      <c r="J246" s="21"/>
      <c r="K246" s="30"/>
      <c r="L246" s="30"/>
      <c r="M246" s="22"/>
      <c r="N246" s="21"/>
      <c r="O246" s="21"/>
      <c r="P246" s="21"/>
      <c r="Q246" s="21"/>
      <c r="R246" s="21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"/>
      <c r="B247" s="4"/>
      <c r="C247" s="12"/>
      <c r="D247" s="14"/>
      <c r="E247" s="14"/>
      <c r="F247" s="3"/>
      <c r="G247" s="9"/>
      <c r="H247" s="13"/>
      <c r="I247" s="14"/>
      <c r="J247" s="21"/>
      <c r="K247" s="30"/>
      <c r="L247" s="30"/>
      <c r="M247" s="22"/>
      <c r="N247" s="21"/>
      <c r="O247" s="21"/>
      <c r="P247" s="21"/>
      <c r="Q247" s="21"/>
      <c r="R247" s="21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"/>
      <c r="B248" s="4"/>
      <c r="C248" s="12"/>
      <c r="D248" s="14"/>
      <c r="E248" s="14"/>
      <c r="F248" s="3"/>
      <c r="G248" s="9"/>
      <c r="H248" s="13"/>
      <c r="I248" s="14"/>
      <c r="J248" s="21"/>
      <c r="K248" s="30"/>
      <c r="L248" s="30"/>
      <c r="M248" s="22"/>
      <c r="N248" s="21"/>
      <c r="O248" s="21"/>
      <c r="P248" s="21"/>
      <c r="Q248" s="21"/>
      <c r="R248" s="21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"/>
      <c r="B249" s="4"/>
      <c r="C249" s="12"/>
      <c r="D249" s="14"/>
      <c r="E249" s="14"/>
      <c r="F249" s="3"/>
      <c r="G249" s="9"/>
      <c r="H249" s="13"/>
      <c r="I249" s="14"/>
      <c r="J249" s="21"/>
      <c r="K249" s="30"/>
      <c r="L249" s="30"/>
      <c r="M249" s="22"/>
      <c r="N249" s="21"/>
      <c r="O249" s="21"/>
      <c r="P249" s="21"/>
      <c r="Q249" s="21"/>
      <c r="R249" s="21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"/>
      <c r="B250" s="4"/>
      <c r="C250" s="12"/>
      <c r="D250" s="14"/>
      <c r="E250" s="14"/>
      <c r="F250" s="3"/>
      <c r="G250" s="9"/>
      <c r="H250" s="13"/>
      <c r="I250" s="14"/>
      <c r="J250" s="21"/>
      <c r="K250" s="30"/>
      <c r="L250" s="30"/>
      <c r="M250" s="22"/>
      <c r="N250" s="21"/>
      <c r="O250" s="21"/>
      <c r="P250" s="21"/>
      <c r="Q250" s="21"/>
      <c r="R250" s="21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"/>
      <c r="B251" s="4"/>
      <c r="C251" s="12"/>
      <c r="D251" s="14"/>
      <c r="E251" s="14"/>
      <c r="F251" s="3"/>
      <c r="G251" s="9"/>
      <c r="H251" s="13"/>
      <c r="I251" s="14"/>
      <c r="J251" s="21"/>
      <c r="K251" s="30"/>
      <c r="L251" s="30"/>
      <c r="M251" s="22"/>
      <c r="N251" s="21"/>
      <c r="O251" s="21"/>
      <c r="P251" s="21"/>
      <c r="Q251" s="21"/>
      <c r="R251" s="21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"/>
      <c r="B252" s="4"/>
      <c r="C252" s="12"/>
      <c r="D252" s="14"/>
      <c r="E252" s="14"/>
      <c r="F252" s="3"/>
      <c r="G252" s="9"/>
      <c r="H252" s="13"/>
      <c r="I252" s="14"/>
      <c r="J252" s="21"/>
      <c r="K252" s="30"/>
      <c r="L252" s="30"/>
      <c r="M252" s="22"/>
      <c r="N252" s="21"/>
      <c r="O252" s="21"/>
      <c r="P252" s="21"/>
      <c r="Q252" s="21"/>
      <c r="R252" s="21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"/>
      <c r="B253" s="4"/>
      <c r="C253" s="12"/>
      <c r="D253" s="14"/>
      <c r="E253" s="14"/>
      <c r="F253" s="3"/>
      <c r="G253" s="9"/>
      <c r="H253" s="13"/>
      <c r="I253" s="14"/>
      <c r="J253" s="21"/>
      <c r="K253" s="30"/>
      <c r="L253" s="30"/>
      <c r="M253" s="22"/>
      <c r="N253" s="21"/>
      <c r="O253" s="21"/>
      <c r="P253" s="21"/>
      <c r="Q253" s="21"/>
      <c r="R253" s="21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"/>
      <c r="B254" s="4"/>
      <c r="C254" s="12"/>
      <c r="D254" s="14"/>
      <c r="E254" s="14"/>
      <c r="F254" s="3"/>
      <c r="G254" s="9"/>
      <c r="H254" s="13"/>
      <c r="I254" s="14"/>
      <c r="J254" s="21"/>
      <c r="K254" s="30"/>
      <c r="L254" s="30"/>
      <c r="M254" s="22"/>
      <c r="N254" s="21"/>
      <c r="O254" s="21"/>
      <c r="P254" s="21"/>
      <c r="Q254" s="21"/>
      <c r="R254" s="21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"/>
      <c r="B255" s="4"/>
      <c r="C255" s="12"/>
      <c r="D255" s="14"/>
      <c r="E255" s="14"/>
      <c r="F255" s="3"/>
      <c r="G255" s="9"/>
      <c r="H255" s="13"/>
      <c r="I255" s="14"/>
      <c r="J255" s="21"/>
      <c r="K255" s="30"/>
      <c r="L255" s="30"/>
      <c r="M255" s="22"/>
      <c r="N255" s="21"/>
      <c r="O255" s="21"/>
      <c r="P255" s="21"/>
      <c r="Q255" s="21"/>
      <c r="R255" s="21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"/>
      <c r="B256" s="4"/>
      <c r="C256" s="12"/>
      <c r="D256" s="14"/>
      <c r="E256" s="14"/>
      <c r="F256" s="3"/>
      <c r="G256" s="9"/>
      <c r="H256" s="13"/>
      <c r="I256" s="14"/>
      <c r="J256" s="21"/>
      <c r="K256" s="30"/>
      <c r="L256" s="30"/>
      <c r="M256" s="22"/>
      <c r="N256" s="21"/>
      <c r="O256" s="21"/>
      <c r="P256" s="21"/>
      <c r="Q256" s="21"/>
      <c r="R256" s="21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"/>
      <c r="B257" s="4"/>
      <c r="C257" s="12"/>
      <c r="D257" s="14"/>
      <c r="E257" s="14"/>
      <c r="F257" s="3"/>
      <c r="G257" s="9"/>
      <c r="H257" s="13"/>
      <c r="I257" s="14"/>
      <c r="J257" s="21"/>
      <c r="K257" s="30"/>
      <c r="L257" s="30"/>
      <c r="M257" s="22"/>
      <c r="N257" s="21"/>
      <c r="O257" s="21"/>
      <c r="P257" s="21"/>
      <c r="Q257" s="21"/>
      <c r="R257" s="21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"/>
      <c r="B258" s="4"/>
      <c r="C258" s="12"/>
      <c r="D258" s="14"/>
      <c r="E258" s="14"/>
      <c r="F258" s="3"/>
      <c r="G258" s="9"/>
      <c r="H258" s="13"/>
      <c r="I258" s="14"/>
      <c r="J258" s="21"/>
      <c r="K258" s="30"/>
      <c r="L258" s="30"/>
      <c r="M258" s="22"/>
      <c r="N258" s="21"/>
      <c r="O258" s="21"/>
      <c r="P258" s="21"/>
      <c r="Q258" s="21"/>
      <c r="R258" s="21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"/>
      <c r="B259" s="4"/>
      <c r="C259" s="12"/>
      <c r="D259" s="14"/>
      <c r="E259" s="14"/>
      <c r="F259" s="3"/>
      <c r="G259" s="9"/>
      <c r="H259" s="13"/>
      <c r="I259" s="14"/>
      <c r="J259" s="21"/>
      <c r="K259" s="30"/>
      <c r="L259" s="30"/>
      <c r="M259" s="22"/>
      <c r="N259" s="21"/>
      <c r="O259" s="21"/>
      <c r="P259" s="21"/>
      <c r="Q259" s="21"/>
      <c r="R259" s="21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"/>
      <c r="B260" s="4"/>
      <c r="C260" s="12"/>
      <c r="D260" s="14"/>
      <c r="E260" s="14"/>
      <c r="F260" s="3"/>
      <c r="G260" s="9"/>
      <c r="H260" s="13"/>
      <c r="I260" s="14"/>
      <c r="J260" s="21"/>
      <c r="K260" s="30"/>
      <c r="L260" s="30"/>
      <c r="M260" s="22"/>
      <c r="N260" s="21"/>
      <c r="O260" s="21"/>
      <c r="P260" s="21"/>
      <c r="Q260" s="21"/>
      <c r="R260" s="21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"/>
      <c r="B261" s="4"/>
      <c r="C261" s="12"/>
      <c r="D261" s="14"/>
      <c r="E261" s="14"/>
      <c r="F261" s="3"/>
      <c r="G261" s="9"/>
      <c r="H261" s="13"/>
      <c r="I261" s="14"/>
      <c r="J261" s="21"/>
      <c r="K261" s="30"/>
      <c r="L261" s="30"/>
      <c r="M261" s="22"/>
      <c r="N261" s="21"/>
      <c r="O261" s="21"/>
      <c r="P261" s="21"/>
      <c r="Q261" s="21"/>
      <c r="R261" s="21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"/>
      <c r="B262" s="4"/>
      <c r="C262" s="12"/>
      <c r="D262" s="14"/>
      <c r="E262" s="14"/>
      <c r="F262" s="3"/>
      <c r="G262" s="9"/>
      <c r="H262" s="13"/>
      <c r="I262" s="14"/>
      <c r="J262" s="21"/>
      <c r="K262" s="30"/>
      <c r="L262" s="30"/>
      <c r="M262" s="22"/>
      <c r="N262" s="21"/>
      <c r="O262" s="21"/>
      <c r="P262" s="21"/>
      <c r="Q262" s="21"/>
      <c r="R262" s="21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"/>
      <c r="B263" s="4"/>
      <c r="C263" s="12"/>
      <c r="D263" s="14"/>
      <c r="E263" s="14"/>
      <c r="F263" s="3"/>
      <c r="G263" s="9"/>
      <c r="H263" s="13"/>
      <c r="I263" s="14"/>
      <c r="J263" s="21"/>
      <c r="K263" s="30"/>
      <c r="L263" s="30"/>
      <c r="M263" s="22"/>
      <c r="N263" s="21"/>
      <c r="O263" s="21"/>
      <c r="P263" s="21"/>
      <c r="Q263" s="21"/>
      <c r="R263" s="21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"/>
      <c r="B264" s="4"/>
      <c r="C264" s="12"/>
      <c r="D264" s="14"/>
      <c r="E264" s="14"/>
      <c r="F264" s="3"/>
      <c r="G264" s="9"/>
      <c r="H264" s="13"/>
      <c r="I264" s="14"/>
      <c r="J264" s="21"/>
      <c r="K264" s="30"/>
      <c r="L264" s="30"/>
      <c r="M264" s="22"/>
      <c r="N264" s="21"/>
      <c r="O264" s="21"/>
      <c r="P264" s="21"/>
      <c r="Q264" s="21"/>
      <c r="R264" s="21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"/>
      <c r="B265" s="4"/>
      <c r="C265" s="12"/>
      <c r="D265" s="14"/>
      <c r="E265" s="14"/>
      <c r="F265" s="3"/>
      <c r="G265" s="9"/>
      <c r="H265" s="13"/>
      <c r="I265" s="14"/>
      <c r="J265" s="21"/>
      <c r="K265" s="30"/>
      <c r="L265" s="30"/>
      <c r="M265" s="22"/>
      <c r="N265" s="21"/>
      <c r="O265" s="21"/>
      <c r="P265" s="21"/>
      <c r="Q265" s="21"/>
      <c r="R265" s="21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"/>
      <c r="B266" s="4"/>
      <c r="C266" s="12"/>
      <c r="D266" s="14"/>
      <c r="E266" s="14"/>
      <c r="F266" s="3"/>
      <c r="G266" s="9"/>
      <c r="H266" s="13"/>
      <c r="I266" s="14"/>
      <c r="J266" s="21"/>
      <c r="K266" s="30"/>
      <c r="L266" s="30"/>
      <c r="M266" s="22"/>
      <c r="N266" s="21"/>
      <c r="O266" s="21"/>
      <c r="P266" s="21"/>
      <c r="Q266" s="21"/>
      <c r="R266" s="21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"/>
      <c r="B267" s="4"/>
      <c r="C267" s="12"/>
      <c r="D267" s="14"/>
      <c r="E267" s="14"/>
      <c r="F267" s="3"/>
      <c r="G267" s="9"/>
      <c r="H267" s="13"/>
      <c r="I267" s="14"/>
      <c r="J267" s="21"/>
      <c r="K267" s="30"/>
      <c r="L267" s="30"/>
      <c r="M267" s="22"/>
      <c r="N267" s="21"/>
      <c r="O267" s="21"/>
      <c r="P267" s="21"/>
      <c r="Q267" s="21"/>
      <c r="R267" s="21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"/>
      <c r="B268" s="4"/>
      <c r="C268" s="12"/>
      <c r="D268" s="14"/>
      <c r="E268" s="14"/>
      <c r="F268" s="3"/>
      <c r="G268" s="9"/>
      <c r="H268" s="13"/>
      <c r="I268" s="14"/>
      <c r="J268" s="21"/>
      <c r="K268" s="30"/>
      <c r="L268" s="30"/>
      <c r="M268" s="22"/>
      <c r="N268" s="21"/>
      <c r="O268" s="21"/>
      <c r="P268" s="21"/>
      <c r="Q268" s="21"/>
      <c r="R268" s="21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"/>
      <c r="B269" s="4"/>
      <c r="C269" s="12"/>
      <c r="D269" s="14"/>
      <c r="E269" s="14"/>
      <c r="F269" s="3"/>
      <c r="G269" s="9"/>
      <c r="H269" s="13"/>
      <c r="I269" s="14"/>
      <c r="J269" s="21"/>
      <c r="K269" s="30"/>
      <c r="L269" s="30"/>
      <c r="M269" s="22"/>
      <c r="N269" s="21"/>
      <c r="O269" s="21"/>
      <c r="P269" s="21"/>
      <c r="Q269" s="21"/>
      <c r="R269" s="21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"/>
      <c r="B270" s="4"/>
      <c r="C270" s="12"/>
      <c r="D270" s="14"/>
      <c r="E270" s="14"/>
      <c r="F270" s="3"/>
      <c r="G270" s="9"/>
      <c r="H270" s="13"/>
      <c r="I270" s="14"/>
      <c r="J270" s="21"/>
      <c r="K270" s="30"/>
      <c r="L270" s="30"/>
      <c r="M270" s="22"/>
      <c r="N270" s="21"/>
      <c r="O270" s="21"/>
      <c r="P270" s="21"/>
      <c r="Q270" s="21"/>
      <c r="R270" s="21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"/>
      <c r="B271" s="4"/>
      <c r="C271" s="12"/>
      <c r="D271" s="14"/>
      <c r="E271" s="14"/>
      <c r="F271" s="3"/>
      <c r="G271" s="9"/>
      <c r="H271" s="13"/>
      <c r="I271" s="14"/>
      <c r="J271" s="21"/>
      <c r="K271" s="30"/>
      <c r="L271" s="30"/>
      <c r="M271" s="22"/>
      <c r="N271" s="21"/>
      <c r="O271" s="21"/>
      <c r="P271" s="21"/>
      <c r="Q271" s="21"/>
      <c r="R271" s="21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"/>
      <c r="B272" s="4"/>
      <c r="C272" s="12"/>
      <c r="D272" s="14"/>
      <c r="E272" s="14"/>
      <c r="F272" s="3"/>
      <c r="G272" s="9"/>
      <c r="H272" s="13"/>
      <c r="I272" s="14"/>
      <c r="J272" s="21"/>
      <c r="K272" s="30"/>
      <c r="L272" s="30"/>
      <c r="M272" s="22"/>
      <c r="N272" s="21"/>
      <c r="O272" s="21"/>
      <c r="P272" s="21"/>
      <c r="Q272" s="21"/>
      <c r="R272" s="21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"/>
      <c r="B273" s="4"/>
      <c r="C273" s="12"/>
      <c r="D273" s="14"/>
      <c r="E273" s="14"/>
      <c r="F273" s="3"/>
      <c r="G273" s="9"/>
      <c r="H273" s="13"/>
      <c r="I273" s="14"/>
      <c r="J273" s="21"/>
      <c r="K273" s="30"/>
      <c r="L273" s="30"/>
      <c r="M273" s="22"/>
      <c r="N273" s="21"/>
      <c r="O273" s="21"/>
      <c r="P273" s="21"/>
      <c r="Q273" s="21"/>
      <c r="R273" s="21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"/>
      <c r="B274" s="4"/>
      <c r="C274" s="12"/>
      <c r="D274" s="14"/>
      <c r="E274" s="14"/>
      <c r="F274" s="3"/>
      <c r="G274" s="9"/>
      <c r="H274" s="13"/>
      <c r="I274" s="14"/>
      <c r="J274" s="21"/>
      <c r="K274" s="30"/>
      <c r="L274" s="30"/>
      <c r="M274" s="22"/>
      <c r="N274" s="21"/>
      <c r="O274" s="21"/>
      <c r="P274" s="21"/>
      <c r="Q274" s="21"/>
      <c r="R274" s="21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"/>
      <c r="B275" s="4"/>
      <c r="C275" s="12"/>
      <c r="D275" s="14"/>
      <c r="E275" s="14"/>
      <c r="F275" s="3"/>
      <c r="G275" s="9"/>
      <c r="H275" s="13"/>
      <c r="I275" s="14"/>
      <c r="J275" s="21"/>
      <c r="K275" s="30"/>
      <c r="L275" s="30"/>
      <c r="M275" s="22"/>
      <c r="N275" s="21"/>
      <c r="O275" s="21"/>
      <c r="P275" s="21"/>
      <c r="Q275" s="21"/>
      <c r="R275" s="21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"/>
      <c r="B276" s="4"/>
      <c r="C276" s="12"/>
      <c r="D276" s="14"/>
      <c r="E276" s="14"/>
      <c r="F276" s="3"/>
      <c r="G276" s="9"/>
      <c r="H276" s="13"/>
      <c r="I276" s="14"/>
      <c r="J276" s="21"/>
      <c r="K276" s="30"/>
      <c r="L276" s="30"/>
      <c r="M276" s="22"/>
      <c r="N276" s="21"/>
      <c r="O276" s="21"/>
      <c r="P276" s="21"/>
      <c r="Q276" s="21"/>
      <c r="R276" s="21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"/>
      <c r="B277" s="4"/>
      <c r="C277" s="12"/>
      <c r="D277" s="14"/>
      <c r="E277" s="14"/>
      <c r="F277" s="3"/>
      <c r="G277" s="9"/>
      <c r="H277" s="13"/>
      <c r="I277" s="14"/>
      <c r="J277" s="21"/>
      <c r="K277" s="30"/>
      <c r="L277" s="30"/>
      <c r="M277" s="22"/>
      <c r="N277" s="21"/>
      <c r="O277" s="21"/>
      <c r="P277" s="21"/>
      <c r="Q277" s="21"/>
      <c r="R277" s="21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"/>
      <c r="B278" s="4"/>
      <c r="C278" s="12"/>
      <c r="D278" s="14"/>
      <c r="E278" s="14"/>
      <c r="F278" s="3"/>
      <c r="G278" s="9"/>
      <c r="H278" s="13"/>
      <c r="I278" s="14"/>
      <c r="J278" s="21"/>
      <c r="K278" s="30"/>
      <c r="L278" s="30"/>
      <c r="M278" s="22"/>
      <c r="N278" s="21"/>
      <c r="O278" s="21"/>
      <c r="P278" s="21"/>
      <c r="Q278" s="21"/>
      <c r="R278" s="21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"/>
      <c r="B279" s="4"/>
      <c r="C279" s="12"/>
      <c r="D279" s="14"/>
      <c r="E279" s="14"/>
      <c r="F279" s="3"/>
      <c r="G279" s="9"/>
      <c r="H279" s="13"/>
      <c r="I279" s="14"/>
      <c r="J279" s="21"/>
      <c r="K279" s="30"/>
      <c r="L279" s="30"/>
      <c r="M279" s="22"/>
      <c r="N279" s="21"/>
      <c r="O279" s="21"/>
      <c r="P279" s="21"/>
      <c r="Q279" s="21"/>
      <c r="R279" s="21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"/>
      <c r="B280" s="4"/>
      <c r="C280" s="12"/>
      <c r="D280" s="14"/>
      <c r="E280" s="14"/>
      <c r="F280" s="3"/>
      <c r="G280" s="9"/>
      <c r="H280" s="13"/>
      <c r="I280" s="14"/>
      <c r="J280" s="21"/>
      <c r="K280" s="30"/>
      <c r="L280" s="30"/>
      <c r="M280" s="22"/>
      <c r="N280" s="21"/>
      <c r="O280" s="21"/>
      <c r="P280" s="21"/>
      <c r="Q280" s="21"/>
      <c r="R280" s="21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"/>
      <c r="B281" s="4"/>
      <c r="C281" s="12"/>
      <c r="D281" s="14"/>
      <c r="E281" s="14"/>
      <c r="F281" s="3"/>
      <c r="G281" s="9"/>
      <c r="H281" s="13"/>
      <c r="I281" s="14"/>
      <c r="J281" s="21"/>
      <c r="K281" s="30"/>
      <c r="L281" s="30"/>
      <c r="M281" s="22"/>
      <c r="N281" s="21"/>
      <c r="O281" s="21"/>
      <c r="P281" s="21"/>
      <c r="Q281" s="21"/>
      <c r="R281" s="21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"/>
      <c r="B282" s="4"/>
      <c r="C282" s="12"/>
      <c r="D282" s="14"/>
      <c r="E282" s="14"/>
      <c r="F282" s="3"/>
      <c r="G282" s="9"/>
      <c r="H282" s="13"/>
      <c r="I282" s="14"/>
      <c r="J282" s="21"/>
      <c r="K282" s="30"/>
      <c r="L282" s="30"/>
      <c r="M282" s="22"/>
      <c r="N282" s="21"/>
      <c r="O282" s="21"/>
      <c r="P282" s="21"/>
      <c r="Q282" s="21"/>
      <c r="R282" s="21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"/>
      <c r="B283" s="4"/>
      <c r="C283" s="12"/>
      <c r="D283" s="14"/>
      <c r="E283" s="14"/>
      <c r="F283" s="3"/>
      <c r="G283" s="9"/>
      <c r="H283" s="13"/>
      <c r="I283" s="14"/>
      <c r="J283" s="21"/>
      <c r="K283" s="30"/>
      <c r="L283" s="30"/>
      <c r="M283" s="22"/>
      <c r="N283" s="21"/>
      <c r="O283" s="21"/>
      <c r="P283" s="21"/>
      <c r="Q283" s="21"/>
      <c r="R283" s="21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"/>
      <c r="B284" s="4"/>
      <c r="C284" s="12"/>
      <c r="D284" s="14"/>
      <c r="E284" s="14"/>
      <c r="F284" s="3"/>
      <c r="G284" s="9"/>
      <c r="H284" s="13"/>
      <c r="I284" s="14"/>
      <c r="J284" s="21"/>
      <c r="K284" s="30"/>
      <c r="L284" s="30"/>
      <c r="M284" s="22"/>
      <c r="N284" s="21"/>
      <c r="O284" s="21"/>
      <c r="P284" s="21"/>
      <c r="Q284" s="21"/>
      <c r="R284" s="21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"/>
      <c r="B285" s="4"/>
      <c r="C285" s="12"/>
      <c r="D285" s="14"/>
      <c r="E285" s="14"/>
      <c r="F285" s="3"/>
      <c r="G285" s="9"/>
      <c r="H285" s="13"/>
      <c r="I285" s="14"/>
      <c r="J285" s="21"/>
      <c r="K285" s="30"/>
      <c r="L285" s="30"/>
      <c r="M285" s="22"/>
      <c r="N285" s="21"/>
      <c r="O285" s="21"/>
      <c r="P285" s="21"/>
      <c r="Q285" s="21"/>
      <c r="R285" s="21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"/>
      <c r="B286" s="4"/>
      <c r="C286" s="12"/>
      <c r="D286" s="14"/>
      <c r="E286" s="14"/>
      <c r="F286" s="3"/>
      <c r="G286" s="9"/>
      <c r="H286" s="13"/>
      <c r="I286" s="14"/>
      <c r="J286" s="21"/>
      <c r="K286" s="30"/>
      <c r="L286" s="30"/>
      <c r="M286" s="22"/>
      <c r="N286" s="21"/>
      <c r="O286" s="21"/>
      <c r="P286" s="21"/>
      <c r="Q286" s="21"/>
      <c r="R286" s="21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"/>
      <c r="B287" s="4"/>
      <c r="C287" s="12"/>
      <c r="D287" s="14"/>
      <c r="E287" s="14"/>
      <c r="F287" s="3"/>
      <c r="G287" s="9"/>
      <c r="H287" s="13"/>
      <c r="I287" s="14"/>
      <c r="J287" s="21"/>
      <c r="K287" s="30"/>
      <c r="L287" s="30"/>
      <c r="M287" s="22"/>
      <c r="N287" s="21"/>
      <c r="O287" s="21"/>
      <c r="P287" s="21"/>
      <c r="Q287" s="21"/>
      <c r="R287" s="21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"/>
      <c r="B288" s="4"/>
      <c r="C288" s="12"/>
      <c r="D288" s="14"/>
      <c r="E288" s="14"/>
      <c r="F288" s="3"/>
      <c r="G288" s="9"/>
      <c r="H288" s="13"/>
      <c r="I288" s="14"/>
      <c r="J288" s="21"/>
      <c r="K288" s="30"/>
      <c r="L288" s="30"/>
      <c r="M288" s="22"/>
      <c r="N288" s="21"/>
      <c r="O288" s="21"/>
      <c r="P288" s="21"/>
      <c r="Q288" s="21"/>
      <c r="R288" s="21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"/>
      <c r="B289" s="4"/>
      <c r="C289" s="12"/>
      <c r="D289" s="14"/>
      <c r="E289" s="14"/>
      <c r="F289" s="3"/>
      <c r="G289" s="9"/>
      <c r="H289" s="13"/>
      <c r="I289" s="14"/>
      <c r="J289" s="21"/>
      <c r="K289" s="30"/>
      <c r="L289" s="30"/>
      <c r="M289" s="22"/>
      <c r="N289" s="21"/>
      <c r="O289" s="21"/>
      <c r="P289" s="21"/>
      <c r="Q289" s="21"/>
      <c r="R289" s="21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"/>
      <c r="B290" s="4"/>
      <c r="C290" s="12"/>
      <c r="D290" s="14"/>
      <c r="E290" s="14"/>
      <c r="F290" s="3"/>
      <c r="G290" s="9"/>
      <c r="H290" s="13"/>
      <c r="I290" s="14"/>
      <c r="J290" s="21"/>
      <c r="K290" s="30"/>
      <c r="L290" s="30"/>
      <c r="M290" s="22"/>
      <c r="N290" s="21"/>
      <c r="O290" s="21"/>
      <c r="P290" s="21"/>
      <c r="Q290" s="21"/>
      <c r="R290" s="21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"/>
      <c r="B291" s="4"/>
      <c r="C291" s="12"/>
      <c r="D291" s="14"/>
      <c r="E291" s="14"/>
      <c r="F291" s="3"/>
      <c r="G291" s="9"/>
      <c r="H291" s="13"/>
      <c r="I291" s="14"/>
      <c r="J291" s="21"/>
      <c r="K291" s="30"/>
      <c r="L291" s="30"/>
      <c r="M291" s="22"/>
      <c r="N291" s="21"/>
      <c r="O291" s="21"/>
      <c r="P291" s="21"/>
      <c r="Q291" s="21"/>
      <c r="R291" s="21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"/>
      <c r="B292" s="4"/>
      <c r="C292" s="12"/>
      <c r="D292" s="14"/>
      <c r="E292" s="14"/>
      <c r="F292" s="3"/>
      <c r="G292" s="9"/>
      <c r="H292" s="13"/>
      <c r="I292" s="14"/>
      <c r="J292" s="21"/>
      <c r="K292" s="30"/>
      <c r="L292" s="30"/>
      <c r="M292" s="22"/>
      <c r="N292" s="21"/>
      <c r="O292" s="21"/>
      <c r="P292" s="21"/>
      <c r="Q292" s="21"/>
      <c r="R292" s="21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"/>
      <c r="B293" s="4"/>
      <c r="C293" s="12"/>
      <c r="D293" s="14"/>
      <c r="E293" s="14"/>
      <c r="F293" s="3"/>
      <c r="G293" s="9"/>
      <c r="H293" s="13"/>
      <c r="I293" s="14"/>
      <c r="J293" s="21"/>
      <c r="K293" s="30"/>
      <c r="L293" s="30"/>
      <c r="M293" s="22"/>
      <c r="N293" s="21"/>
      <c r="O293" s="21"/>
      <c r="P293" s="21"/>
      <c r="Q293" s="21"/>
      <c r="R293" s="21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"/>
      <c r="B294" s="4"/>
      <c r="C294" s="12"/>
      <c r="D294" s="14"/>
      <c r="E294" s="14"/>
      <c r="F294" s="3"/>
      <c r="G294" s="9"/>
      <c r="H294" s="13"/>
      <c r="I294" s="14"/>
      <c r="J294" s="21"/>
      <c r="K294" s="30"/>
      <c r="L294" s="30"/>
      <c r="M294" s="22"/>
      <c r="N294" s="21"/>
      <c r="O294" s="21"/>
      <c r="P294" s="21"/>
      <c r="Q294" s="21"/>
      <c r="R294" s="21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"/>
      <c r="B295" s="4"/>
      <c r="C295" s="12"/>
      <c r="D295" s="14"/>
      <c r="E295" s="14"/>
      <c r="F295" s="3"/>
      <c r="G295" s="9"/>
      <c r="H295" s="13"/>
      <c r="I295" s="14"/>
      <c r="J295" s="21"/>
      <c r="K295" s="30"/>
      <c r="L295" s="30"/>
      <c r="M295" s="22"/>
      <c r="N295" s="21"/>
      <c r="O295" s="21"/>
      <c r="P295" s="21"/>
      <c r="Q295" s="21"/>
      <c r="R295" s="21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"/>
      <c r="B296" s="4"/>
      <c r="C296" s="12"/>
      <c r="D296" s="14"/>
      <c r="E296" s="14"/>
      <c r="F296" s="3"/>
      <c r="G296" s="9"/>
      <c r="H296" s="13"/>
      <c r="I296" s="14"/>
      <c r="J296" s="21"/>
      <c r="K296" s="30"/>
      <c r="L296" s="30"/>
      <c r="M296" s="22"/>
      <c r="N296" s="21"/>
      <c r="O296" s="21"/>
      <c r="P296" s="21"/>
      <c r="Q296" s="21"/>
      <c r="R296" s="21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"/>
      <c r="B297" s="4"/>
      <c r="C297" s="12"/>
      <c r="D297" s="14"/>
      <c r="E297" s="14"/>
      <c r="F297" s="3"/>
      <c r="G297" s="9"/>
      <c r="H297" s="13"/>
      <c r="I297" s="14"/>
      <c r="J297" s="21"/>
      <c r="K297" s="30"/>
      <c r="L297" s="30"/>
      <c r="M297" s="22"/>
      <c r="N297" s="21"/>
      <c r="O297" s="21"/>
      <c r="P297" s="21"/>
      <c r="Q297" s="21"/>
      <c r="R297" s="21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"/>
      <c r="B298" s="4"/>
      <c r="C298" s="12"/>
      <c r="D298" s="14"/>
      <c r="E298" s="14"/>
      <c r="F298" s="3"/>
      <c r="G298" s="9"/>
      <c r="H298" s="13"/>
      <c r="I298" s="14"/>
      <c r="J298" s="21"/>
      <c r="K298" s="30"/>
      <c r="L298" s="30"/>
      <c r="M298" s="22"/>
      <c r="N298" s="21"/>
      <c r="O298" s="21"/>
      <c r="P298" s="21"/>
      <c r="Q298" s="21"/>
      <c r="R298" s="21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"/>
      <c r="B299" s="4"/>
      <c r="C299" s="12"/>
      <c r="D299" s="14"/>
      <c r="E299" s="14"/>
      <c r="F299" s="3"/>
      <c r="G299" s="9"/>
      <c r="H299" s="13"/>
      <c r="I299" s="14"/>
      <c r="J299" s="21"/>
      <c r="K299" s="30"/>
      <c r="L299" s="30"/>
      <c r="M299" s="22"/>
      <c r="N299" s="21"/>
      <c r="O299" s="21"/>
      <c r="P299" s="21"/>
      <c r="Q299" s="21"/>
      <c r="R299" s="21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"/>
      <c r="B300" s="4"/>
      <c r="C300" s="12"/>
      <c r="D300" s="14"/>
      <c r="E300" s="14"/>
      <c r="F300" s="3"/>
      <c r="G300" s="9"/>
      <c r="H300" s="13"/>
      <c r="I300" s="14"/>
      <c r="J300" s="21"/>
      <c r="K300" s="30"/>
      <c r="L300" s="30"/>
      <c r="M300" s="22"/>
      <c r="N300" s="21"/>
      <c r="O300" s="21"/>
      <c r="P300" s="21"/>
      <c r="Q300" s="21"/>
      <c r="R300" s="21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"/>
      <c r="B301" s="4"/>
      <c r="C301" s="12"/>
      <c r="D301" s="14"/>
      <c r="E301" s="14"/>
      <c r="F301" s="3"/>
      <c r="G301" s="9"/>
      <c r="H301" s="13"/>
      <c r="I301" s="14"/>
      <c r="J301" s="21"/>
      <c r="K301" s="30"/>
      <c r="L301" s="30"/>
      <c r="M301" s="22"/>
      <c r="N301" s="21"/>
      <c r="O301" s="21"/>
      <c r="P301" s="21"/>
      <c r="Q301" s="21"/>
      <c r="R301" s="21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"/>
      <c r="B302" s="4"/>
      <c r="C302" s="12"/>
      <c r="D302" s="14"/>
      <c r="E302" s="14"/>
      <c r="F302" s="3"/>
      <c r="G302" s="9"/>
      <c r="H302" s="13"/>
      <c r="I302" s="14"/>
      <c r="J302" s="21"/>
      <c r="K302" s="30"/>
      <c r="L302" s="30"/>
      <c r="M302" s="22"/>
      <c r="N302" s="21"/>
      <c r="O302" s="21"/>
      <c r="P302" s="21"/>
      <c r="Q302" s="21"/>
      <c r="R302" s="21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"/>
      <c r="B303" s="4"/>
      <c r="C303" s="12"/>
      <c r="D303" s="14"/>
      <c r="E303" s="14"/>
      <c r="F303" s="3"/>
      <c r="G303" s="9"/>
      <c r="H303" s="13"/>
      <c r="I303" s="14"/>
      <c r="J303" s="21"/>
      <c r="K303" s="30"/>
      <c r="L303" s="30"/>
      <c r="M303" s="22"/>
      <c r="N303" s="21"/>
      <c r="O303" s="21"/>
      <c r="P303" s="21"/>
      <c r="Q303" s="21"/>
      <c r="R303" s="21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"/>
      <c r="B304" s="4"/>
      <c r="C304" s="12"/>
      <c r="D304" s="14"/>
      <c r="E304" s="14"/>
      <c r="F304" s="3"/>
      <c r="G304" s="9"/>
      <c r="H304" s="13"/>
      <c r="I304" s="14"/>
      <c r="J304" s="21"/>
      <c r="K304" s="30"/>
      <c r="L304" s="30"/>
      <c r="M304" s="22"/>
      <c r="N304" s="21"/>
      <c r="O304" s="21"/>
      <c r="P304" s="21"/>
      <c r="Q304" s="21"/>
      <c r="R304" s="21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"/>
      <c r="B305" s="4"/>
      <c r="C305" s="12"/>
      <c r="D305" s="14"/>
      <c r="E305" s="14"/>
      <c r="F305" s="3"/>
      <c r="G305" s="9"/>
      <c r="H305" s="13"/>
      <c r="I305" s="14"/>
      <c r="J305" s="21"/>
      <c r="K305" s="30"/>
      <c r="L305" s="30"/>
      <c r="M305" s="22"/>
      <c r="N305" s="21"/>
      <c r="O305" s="21"/>
      <c r="P305" s="21"/>
      <c r="Q305" s="21"/>
      <c r="R305" s="21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"/>
      <c r="B306" s="4"/>
      <c r="C306" s="12"/>
      <c r="D306" s="14"/>
      <c r="E306" s="14"/>
      <c r="F306" s="3"/>
      <c r="G306" s="9"/>
      <c r="H306" s="13"/>
      <c r="I306" s="14"/>
      <c r="J306" s="21"/>
      <c r="K306" s="30"/>
      <c r="L306" s="30"/>
      <c r="M306" s="22"/>
      <c r="N306" s="21"/>
      <c r="O306" s="21"/>
      <c r="P306" s="21"/>
      <c r="Q306" s="21"/>
      <c r="R306" s="21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"/>
      <c r="B307" s="4"/>
      <c r="C307" s="12"/>
      <c r="D307" s="14"/>
      <c r="E307" s="14"/>
      <c r="F307" s="3"/>
      <c r="G307" s="9"/>
      <c r="H307" s="13"/>
      <c r="I307" s="14"/>
      <c r="J307" s="21"/>
      <c r="K307" s="30"/>
      <c r="L307" s="30"/>
      <c r="M307" s="22"/>
      <c r="N307" s="21"/>
      <c r="O307" s="21"/>
      <c r="P307" s="21"/>
      <c r="Q307" s="21"/>
      <c r="R307" s="21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"/>
      <c r="B308" s="4"/>
      <c r="C308" s="12"/>
      <c r="D308" s="14"/>
      <c r="E308" s="14"/>
      <c r="F308" s="3"/>
      <c r="G308" s="9"/>
      <c r="H308" s="13"/>
      <c r="I308" s="14"/>
      <c r="J308" s="21"/>
      <c r="K308" s="30"/>
      <c r="L308" s="30"/>
      <c r="M308" s="22"/>
      <c r="N308" s="21"/>
      <c r="O308" s="21"/>
      <c r="P308" s="21"/>
      <c r="Q308" s="21"/>
      <c r="R308" s="21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"/>
      <c r="B309" s="4"/>
      <c r="C309" s="12"/>
      <c r="D309" s="14"/>
      <c r="E309" s="14"/>
      <c r="F309" s="3"/>
      <c r="G309" s="9"/>
      <c r="H309" s="13"/>
      <c r="I309" s="14"/>
      <c r="J309" s="21"/>
      <c r="K309" s="30"/>
      <c r="L309" s="30"/>
      <c r="M309" s="22"/>
      <c r="N309" s="21"/>
      <c r="O309" s="21"/>
      <c r="P309" s="21"/>
      <c r="Q309" s="21"/>
      <c r="R309" s="21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"/>
      <c r="B310" s="4"/>
      <c r="C310" s="12"/>
      <c r="D310" s="14"/>
      <c r="E310" s="14"/>
      <c r="F310" s="3"/>
      <c r="G310" s="9"/>
      <c r="H310" s="13"/>
      <c r="I310" s="14"/>
      <c r="J310" s="21"/>
      <c r="K310" s="30"/>
      <c r="L310" s="30"/>
      <c r="M310" s="22"/>
      <c r="N310" s="21"/>
      <c r="O310" s="21"/>
      <c r="P310" s="21"/>
      <c r="Q310" s="21"/>
      <c r="R310" s="21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"/>
      <c r="B311" s="4"/>
      <c r="C311" s="12"/>
      <c r="D311" s="14"/>
      <c r="E311" s="14"/>
      <c r="F311" s="3"/>
      <c r="G311" s="9"/>
      <c r="H311" s="13"/>
      <c r="I311" s="14"/>
      <c r="J311" s="21"/>
      <c r="K311" s="30"/>
      <c r="L311" s="30"/>
      <c r="M311" s="22"/>
      <c r="N311" s="21"/>
      <c r="O311" s="21"/>
      <c r="P311" s="21"/>
      <c r="Q311" s="21"/>
      <c r="R311" s="21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"/>
      <c r="B312" s="4"/>
      <c r="C312" s="12"/>
      <c r="D312" s="14"/>
      <c r="E312" s="14"/>
      <c r="F312" s="3"/>
      <c r="G312" s="9"/>
      <c r="H312" s="13"/>
      <c r="I312" s="14"/>
      <c r="J312" s="21"/>
      <c r="K312" s="30"/>
      <c r="L312" s="30"/>
      <c r="M312" s="22"/>
      <c r="N312" s="21"/>
      <c r="O312" s="21"/>
      <c r="P312" s="21"/>
      <c r="Q312" s="21"/>
      <c r="R312" s="21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"/>
      <c r="B313" s="4"/>
      <c r="C313" s="12"/>
      <c r="D313" s="14"/>
      <c r="E313" s="14"/>
      <c r="F313" s="3"/>
      <c r="G313" s="9"/>
      <c r="H313" s="13"/>
      <c r="I313" s="14"/>
      <c r="J313" s="21"/>
      <c r="K313" s="30"/>
      <c r="L313" s="30"/>
      <c r="M313" s="22"/>
      <c r="N313" s="21"/>
      <c r="O313" s="21"/>
      <c r="P313" s="21"/>
      <c r="Q313" s="21"/>
      <c r="R313" s="21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"/>
      <c r="B314" s="4"/>
      <c r="C314" s="12"/>
      <c r="D314" s="14"/>
      <c r="E314" s="14"/>
      <c r="F314" s="3"/>
      <c r="G314" s="9"/>
      <c r="H314" s="13"/>
      <c r="I314" s="14"/>
      <c r="J314" s="21"/>
      <c r="K314" s="30"/>
      <c r="L314" s="30"/>
      <c r="M314" s="22"/>
      <c r="N314" s="21"/>
      <c r="O314" s="21"/>
      <c r="P314" s="21"/>
      <c r="Q314" s="21"/>
      <c r="R314" s="21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"/>
      <c r="B315" s="4"/>
      <c r="C315" s="12"/>
      <c r="D315" s="14"/>
      <c r="E315" s="14"/>
      <c r="F315" s="3"/>
      <c r="G315" s="9"/>
      <c r="H315" s="13"/>
      <c r="I315" s="14"/>
      <c r="J315" s="21"/>
      <c r="K315" s="30"/>
      <c r="L315" s="30"/>
      <c r="M315" s="22"/>
      <c r="N315" s="21"/>
      <c r="O315" s="21"/>
      <c r="P315" s="21"/>
      <c r="Q315" s="21"/>
      <c r="R315" s="21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"/>
      <c r="B316" s="4"/>
      <c r="C316" s="12"/>
      <c r="D316" s="14"/>
      <c r="E316" s="14"/>
      <c r="F316" s="3"/>
      <c r="G316" s="9"/>
      <c r="H316" s="13"/>
      <c r="I316" s="14"/>
      <c r="J316" s="21"/>
      <c r="K316" s="30"/>
      <c r="L316" s="30"/>
      <c r="M316" s="22"/>
      <c r="N316" s="21"/>
      <c r="O316" s="21"/>
      <c r="P316" s="21"/>
      <c r="Q316" s="21"/>
      <c r="R316" s="21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"/>
      <c r="B317" s="4"/>
      <c r="C317" s="12"/>
      <c r="D317" s="14"/>
      <c r="E317" s="14"/>
      <c r="F317" s="3"/>
      <c r="G317" s="9"/>
      <c r="H317" s="13"/>
      <c r="I317" s="14"/>
      <c r="J317" s="21"/>
      <c r="K317" s="30"/>
      <c r="L317" s="30"/>
      <c r="M317" s="22"/>
      <c r="N317" s="21"/>
      <c r="O317" s="21"/>
      <c r="P317" s="21"/>
      <c r="Q317" s="21"/>
      <c r="R317" s="21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"/>
      <c r="B318" s="4"/>
      <c r="C318" s="12"/>
      <c r="D318" s="14"/>
      <c r="E318" s="14"/>
      <c r="F318" s="3"/>
      <c r="G318" s="9"/>
      <c r="H318" s="13"/>
      <c r="I318" s="14"/>
      <c r="J318" s="21"/>
      <c r="K318" s="30"/>
      <c r="L318" s="30"/>
      <c r="M318" s="22"/>
      <c r="N318" s="21"/>
      <c r="O318" s="21"/>
      <c r="P318" s="21"/>
      <c r="Q318" s="21"/>
      <c r="R318" s="21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"/>
      <c r="B319" s="4"/>
      <c r="C319" s="12"/>
      <c r="D319" s="14"/>
      <c r="E319" s="14"/>
      <c r="F319" s="3"/>
      <c r="G319" s="9"/>
      <c r="H319" s="13"/>
      <c r="I319" s="14"/>
      <c r="J319" s="21"/>
      <c r="K319" s="30"/>
      <c r="L319" s="30"/>
      <c r="M319" s="22"/>
      <c r="N319" s="21"/>
      <c r="O319" s="21"/>
      <c r="P319" s="21"/>
      <c r="Q319" s="21"/>
      <c r="R319" s="21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"/>
      <c r="B320" s="4"/>
      <c r="C320" s="12"/>
      <c r="D320" s="14"/>
      <c r="E320" s="14"/>
      <c r="F320" s="3"/>
      <c r="G320" s="9"/>
      <c r="H320" s="13"/>
      <c r="I320" s="14"/>
      <c r="J320" s="21"/>
      <c r="K320" s="30"/>
      <c r="L320" s="30"/>
      <c r="M320" s="22"/>
      <c r="N320" s="21"/>
      <c r="O320" s="21"/>
      <c r="P320" s="21"/>
      <c r="Q320" s="21"/>
      <c r="R320" s="21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"/>
      <c r="B321" s="4"/>
      <c r="C321" s="12"/>
      <c r="D321" s="14"/>
      <c r="E321" s="14"/>
      <c r="F321" s="3"/>
      <c r="G321" s="9"/>
      <c r="H321" s="13"/>
      <c r="I321" s="14"/>
      <c r="J321" s="21"/>
      <c r="K321" s="30"/>
      <c r="L321" s="30"/>
      <c r="M321" s="22"/>
      <c r="N321" s="21"/>
      <c r="O321" s="21"/>
      <c r="P321" s="21"/>
      <c r="Q321" s="21"/>
      <c r="R321" s="21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"/>
      <c r="B322" s="4"/>
      <c r="C322" s="12"/>
      <c r="D322" s="14"/>
      <c r="E322" s="14"/>
      <c r="F322" s="3"/>
      <c r="G322" s="9"/>
      <c r="H322" s="13"/>
      <c r="I322" s="14"/>
      <c r="J322" s="21"/>
      <c r="K322" s="30"/>
      <c r="L322" s="30"/>
      <c r="M322" s="22"/>
      <c r="N322" s="21"/>
      <c r="O322" s="21"/>
      <c r="P322" s="21"/>
      <c r="Q322" s="21"/>
      <c r="R322" s="21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"/>
      <c r="B323" s="4"/>
      <c r="C323" s="12"/>
      <c r="D323" s="14"/>
      <c r="E323" s="14"/>
      <c r="F323" s="3"/>
      <c r="G323" s="9"/>
      <c r="H323" s="13"/>
      <c r="I323" s="14"/>
      <c r="J323" s="21"/>
      <c r="K323" s="30"/>
      <c r="L323" s="30"/>
      <c r="M323" s="22"/>
      <c r="N323" s="21"/>
      <c r="O323" s="21"/>
      <c r="P323" s="21"/>
      <c r="Q323" s="21"/>
      <c r="R323" s="21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"/>
      <c r="B324" s="4"/>
      <c r="C324" s="12"/>
      <c r="D324" s="14"/>
      <c r="E324" s="14"/>
      <c r="F324" s="3"/>
      <c r="G324" s="9"/>
      <c r="H324" s="13"/>
      <c r="I324" s="14"/>
      <c r="J324" s="21"/>
      <c r="K324" s="30"/>
      <c r="L324" s="30"/>
      <c r="M324" s="22"/>
      <c r="N324" s="21"/>
      <c r="O324" s="21"/>
      <c r="P324" s="21"/>
      <c r="Q324" s="21"/>
      <c r="R324" s="21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"/>
      <c r="B325" s="4"/>
      <c r="C325" s="12"/>
      <c r="D325" s="14"/>
      <c r="E325" s="14"/>
      <c r="F325" s="3"/>
      <c r="G325" s="9"/>
      <c r="H325" s="13"/>
      <c r="I325" s="14"/>
      <c r="J325" s="21"/>
      <c r="K325" s="30"/>
      <c r="L325" s="30"/>
      <c r="M325" s="22"/>
      <c r="N325" s="21"/>
      <c r="O325" s="21"/>
      <c r="P325" s="21"/>
      <c r="Q325" s="21"/>
      <c r="R325" s="21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"/>
      <c r="B326" s="4"/>
      <c r="C326" s="12"/>
      <c r="D326" s="14"/>
      <c r="E326" s="14"/>
      <c r="F326" s="3"/>
      <c r="G326" s="9"/>
      <c r="H326" s="13"/>
      <c r="I326" s="14"/>
      <c r="J326" s="21"/>
      <c r="K326" s="30"/>
      <c r="L326" s="30"/>
      <c r="M326" s="22"/>
      <c r="N326" s="21"/>
      <c r="O326" s="21"/>
      <c r="P326" s="21"/>
      <c r="Q326" s="21"/>
      <c r="R326" s="21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"/>
      <c r="B327" s="4"/>
      <c r="C327" s="12"/>
      <c r="D327" s="14"/>
      <c r="E327" s="14"/>
      <c r="F327" s="3"/>
      <c r="G327" s="9"/>
      <c r="H327" s="13"/>
      <c r="I327" s="14"/>
      <c r="J327" s="21"/>
      <c r="K327" s="30"/>
      <c r="L327" s="30"/>
      <c r="M327" s="22"/>
      <c r="N327" s="21"/>
      <c r="O327" s="21"/>
      <c r="P327" s="21"/>
      <c r="Q327" s="21"/>
      <c r="R327" s="21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"/>
      <c r="B328" s="4"/>
      <c r="C328" s="12"/>
      <c r="D328" s="14"/>
      <c r="E328" s="14"/>
      <c r="F328" s="3"/>
      <c r="G328" s="9"/>
      <c r="H328" s="13"/>
      <c r="I328" s="14"/>
      <c r="J328" s="21"/>
      <c r="K328" s="30"/>
      <c r="L328" s="30"/>
      <c r="M328" s="22"/>
      <c r="N328" s="21"/>
      <c r="O328" s="21"/>
      <c r="P328" s="21"/>
      <c r="Q328" s="21"/>
      <c r="R328" s="21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"/>
      <c r="B329" s="4"/>
      <c r="C329" s="12"/>
      <c r="D329" s="14"/>
      <c r="E329" s="14"/>
      <c r="F329" s="3"/>
      <c r="G329" s="9"/>
      <c r="H329" s="13"/>
      <c r="I329" s="14"/>
      <c r="J329" s="21"/>
      <c r="K329" s="30"/>
      <c r="L329" s="30"/>
      <c r="M329" s="22"/>
      <c r="N329" s="21"/>
      <c r="O329" s="21"/>
      <c r="P329" s="21"/>
      <c r="Q329" s="21"/>
      <c r="R329" s="21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"/>
      <c r="B330" s="4"/>
      <c r="C330" s="12"/>
      <c r="D330" s="14"/>
      <c r="E330" s="14"/>
      <c r="F330" s="3"/>
      <c r="G330" s="9"/>
      <c r="H330" s="13"/>
      <c r="I330" s="14"/>
      <c r="J330" s="21"/>
      <c r="K330" s="30"/>
      <c r="L330" s="30"/>
      <c r="M330" s="22"/>
      <c r="N330" s="21"/>
      <c r="O330" s="21"/>
      <c r="P330" s="21"/>
      <c r="Q330" s="21"/>
      <c r="R330" s="21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"/>
      <c r="B331" s="4"/>
      <c r="C331" s="12"/>
      <c r="D331" s="14"/>
      <c r="E331" s="14"/>
      <c r="F331" s="3"/>
      <c r="G331" s="9"/>
      <c r="H331" s="13"/>
      <c r="I331" s="14"/>
      <c r="J331" s="21"/>
      <c r="K331" s="30"/>
      <c r="L331" s="30"/>
      <c r="M331" s="22"/>
      <c r="N331" s="21"/>
      <c r="O331" s="21"/>
      <c r="P331" s="21"/>
      <c r="Q331" s="21"/>
      <c r="R331" s="21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"/>
      <c r="B332" s="4"/>
      <c r="C332" s="12"/>
      <c r="D332" s="14"/>
      <c r="E332" s="14"/>
      <c r="F332" s="3"/>
      <c r="G332" s="9"/>
      <c r="H332" s="13"/>
      <c r="I332" s="14"/>
      <c r="J332" s="21"/>
      <c r="K332" s="30"/>
      <c r="L332" s="30"/>
      <c r="M332" s="22"/>
      <c r="N332" s="21"/>
      <c r="O332" s="21"/>
      <c r="P332" s="21"/>
      <c r="Q332" s="21"/>
      <c r="R332" s="21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"/>
      <c r="B333" s="4"/>
      <c r="C333" s="12"/>
      <c r="D333" s="14"/>
      <c r="E333" s="14"/>
      <c r="F333" s="3"/>
      <c r="G333" s="9"/>
      <c r="H333" s="13"/>
      <c r="I333" s="14"/>
      <c r="J333" s="21"/>
      <c r="K333" s="30"/>
      <c r="L333" s="30"/>
      <c r="M333" s="22"/>
      <c r="N333" s="21"/>
      <c r="O333" s="21"/>
      <c r="P333" s="21"/>
      <c r="Q333" s="21"/>
      <c r="R333" s="21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"/>
      <c r="B334" s="4"/>
      <c r="C334" s="12"/>
      <c r="D334" s="14"/>
      <c r="E334" s="14"/>
      <c r="F334" s="3"/>
      <c r="G334" s="9"/>
      <c r="H334" s="13"/>
      <c r="I334" s="14"/>
      <c r="J334" s="21"/>
      <c r="K334" s="30"/>
      <c r="L334" s="30"/>
      <c r="M334" s="22"/>
      <c r="N334" s="21"/>
      <c r="O334" s="21"/>
      <c r="P334" s="21"/>
      <c r="Q334" s="21"/>
      <c r="R334" s="21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"/>
      <c r="B335" s="4"/>
      <c r="C335" s="12"/>
      <c r="D335" s="14"/>
      <c r="E335" s="14"/>
      <c r="F335" s="3"/>
      <c r="G335" s="9"/>
      <c r="H335" s="13"/>
      <c r="I335" s="14"/>
      <c r="J335" s="21"/>
      <c r="K335" s="30"/>
      <c r="L335" s="30"/>
      <c r="M335" s="22"/>
      <c r="N335" s="21"/>
      <c r="O335" s="21"/>
      <c r="P335" s="21"/>
      <c r="Q335" s="21"/>
      <c r="R335" s="21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"/>
      <c r="B336" s="4"/>
      <c r="C336" s="12"/>
      <c r="D336" s="14"/>
      <c r="E336" s="14"/>
      <c r="F336" s="3"/>
      <c r="G336" s="9"/>
      <c r="H336" s="13"/>
      <c r="I336" s="14"/>
      <c r="J336" s="21"/>
      <c r="K336" s="30"/>
      <c r="L336" s="30"/>
      <c r="M336" s="22"/>
      <c r="N336" s="21"/>
      <c r="O336" s="21"/>
      <c r="P336" s="21"/>
      <c r="Q336" s="21"/>
      <c r="R336" s="21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"/>
      <c r="B337" s="4"/>
      <c r="C337" s="12"/>
      <c r="D337" s="14"/>
      <c r="E337" s="14"/>
      <c r="F337" s="3"/>
      <c r="G337" s="9"/>
      <c r="H337" s="13"/>
      <c r="I337" s="14"/>
      <c r="J337" s="21"/>
      <c r="K337" s="30"/>
      <c r="L337" s="30"/>
      <c r="M337" s="22"/>
      <c r="N337" s="21"/>
      <c r="O337" s="21"/>
      <c r="P337" s="21"/>
      <c r="Q337" s="21"/>
      <c r="R337" s="21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"/>
      <c r="B338" s="4"/>
      <c r="C338" s="12"/>
      <c r="D338" s="14"/>
      <c r="E338" s="14"/>
      <c r="F338" s="3"/>
      <c r="G338" s="9"/>
      <c r="H338" s="13"/>
      <c r="I338" s="14"/>
      <c r="J338" s="21"/>
      <c r="K338" s="30"/>
      <c r="L338" s="30"/>
      <c r="M338" s="22"/>
      <c r="N338" s="21"/>
      <c r="O338" s="21"/>
      <c r="P338" s="21"/>
      <c r="Q338" s="21"/>
      <c r="R338" s="21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"/>
      <c r="B339" s="4"/>
      <c r="C339" s="12"/>
      <c r="D339" s="14"/>
      <c r="E339" s="14"/>
      <c r="F339" s="3"/>
      <c r="G339" s="9"/>
      <c r="H339" s="13"/>
      <c r="I339" s="14"/>
      <c r="J339" s="21"/>
      <c r="K339" s="30"/>
      <c r="L339" s="30"/>
      <c r="M339" s="22"/>
      <c r="N339" s="21"/>
      <c r="O339" s="21"/>
      <c r="P339" s="21"/>
      <c r="Q339" s="21"/>
      <c r="R339" s="21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"/>
      <c r="B340" s="4"/>
      <c r="C340" s="12"/>
      <c r="D340" s="14"/>
      <c r="E340" s="14"/>
      <c r="F340" s="3"/>
      <c r="G340" s="9"/>
      <c r="H340" s="13"/>
      <c r="I340" s="14"/>
      <c r="J340" s="21"/>
      <c r="K340" s="30"/>
      <c r="L340" s="30"/>
      <c r="M340" s="22"/>
      <c r="N340" s="21"/>
      <c r="O340" s="21"/>
      <c r="P340" s="21"/>
      <c r="Q340" s="21"/>
      <c r="R340" s="21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"/>
      <c r="B341" s="4"/>
      <c r="C341" s="12"/>
      <c r="D341" s="14"/>
      <c r="E341" s="14"/>
      <c r="F341" s="3"/>
      <c r="G341" s="9"/>
      <c r="H341" s="13"/>
      <c r="I341" s="14"/>
      <c r="J341" s="21"/>
      <c r="K341" s="30"/>
      <c r="L341" s="30"/>
      <c r="M341" s="22"/>
      <c r="N341" s="21"/>
      <c r="O341" s="21"/>
      <c r="P341" s="21"/>
      <c r="Q341" s="21"/>
      <c r="R341" s="21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"/>
      <c r="B342" s="4"/>
      <c r="C342" s="12"/>
      <c r="D342" s="14"/>
      <c r="E342" s="14"/>
      <c r="F342" s="3"/>
      <c r="G342" s="9"/>
      <c r="H342" s="13"/>
      <c r="I342" s="14"/>
      <c r="J342" s="21"/>
      <c r="K342" s="30"/>
      <c r="L342" s="30"/>
      <c r="M342" s="22"/>
      <c r="N342" s="21"/>
      <c r="O342" s="21"/>
      <c r="P342" s="21"/>
      <c r="Q342" s="21"/>
      <c r="R342" s="21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"/>
      <c r="B343" s="4"/>
      <c r="C343" s="12"/>
      <c r="D343" s="14"/>
      <c r="E343" s="14"/>
      <c r="F343" s="3"/>
      <c r="G343" s="9"/>
      <c r="H343" s="13"/>
      <c r="I343" s="14"/>
      <c r="J343" s="21"/>
      <c r="K343" s="30"/>
      <c r="L343" s="30"/>
      <c r="M343" s="22"/>
      <c r="N343" s="21"/>
      <c r="O343" s="21"/>
      <c r="P343" s="21"/>
      <c r="Q343" s="21"/>
      <c r="R343" s="21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"/>
      <c r="B344" s="4"/>
      <c r="C344" s="12"/>
      <c r="D344" s="14"/>
      <c r="E344" s="14"/>
      <c r="F344" s="3"/>
      <c r="G344" s="9"/>
      <c r="H344" s="13"/>
      <c r="I344" s="14"/>
      <c r="J344" s="21"/>
      <c r="K344" s="30"/>
      <c r="L344" s="30"/>
      <c r="M344" s="22"/>
      <c r="N344" s="21"/>
      <c r="O344" s="21"/>
      <c r="P344" s="21"/>
      <c r="Q344" s="21"/>
      <c r="R344" s="21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"/>
      <c r="B345" s="4"/>
      <c r="C345" s="12"/>
      <c r="D345" s="14"/>
      <c r="E345" s="14"/>
      <c r="F345" s="3"/>
      <c r="G345" s="9"/>
      <c r="H345" s="13"/>
      <c r="I345" s="14"/>
      <c r="J345" s="21"/>
      <c r="K345" s="30"/>
      <c r="L345" s="30"/>
      <c r="M345" s="22"/>
      <c r="N345" s="21"/>
      <c r="O345" s="21"/>
      <c r="P345" s="21"/>
      <c r="Q345" s="21"/>
      <c r="R345" s="21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"/>
      <c r="B346" s="4"/>
      <c r="C346" s="12"/>
      <c r="D346" s="14"/>
      <c r="E346" s="14"/>
      <c r="F346" s="3"/>
      <c r="G346" s="9"/>
      <c r="H346" s="13"/>
      <c r="I346" s="14"/>
      <c r="J346" s="21"/>
      <c r="K346" s="30"/>
      <c r="L346" s="30"/>
      <c r="M346" s="22"/>
      <c r="N346" s="21"/>
      <c r="O346" s="21"/>
      <c r="P346" s="21"/>
      <c r="Q346" s="21"/>
      <c r="R346" s="21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"/>
      <c r="B347" s="4"/>
      <c r="C347" s="12"/>
      <c r="D347" s="14"/>
      <c r="E347" s="14"/>
      <c r="F347" s="3"/>
      <c r="G347" s="9"/>
      <c r="H347" s="13"/>
      <c r="I347" s="14"/>
      <c r="J347" s="21"/>
      <c r="K347" s="30"/>
      <c r="L347" s="30"/>
      <c r="M347" s="22"/>
      <c r="N347" s="21"/>
      <c r="O347" s="21"/>
      <c r="P347" s="21"/>
      <c r="Q347" s="21"/>
      <c r="R347" s="21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"/>
      <c r="B348" s="4"/>
      <c r="C348" s="12"/>
      <c r="D348" s="14"/>
      <c r="E348" s="14"/>
      <c r="F348" s="3"/>
      <c r="G348" s="9"/>
      <c r="H348" s="13"/>
      <c r="I348" s="14"/>
      <c r="J348" s="21"/>
      <c r="K348" s="30"/>
      <c r="L348" s="30"/>
      <c r="M348" s="22"/>
      <c r="N348" s="21"/>
      <c r="O348" s="21"/>
      <c r="P348" s="21"/>
      <c r="Q348" s="21"/>
      <c r="R348" s="21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"/>
      <c r="B349" s="4"/>
      <c r="C349" s="12"/>
      <c r="D349" s="14"/>
      <c r="E349" s="14"/>
      <c r="F349" s="3"/>
      <c r="G349" s="9"/>
      <c r="H349" s="13"/>
      <c r="I349" s="14"/>
      <c r="J349" s="21"/>
      <c r="K349" s="30"/>
      <c r="L349" s="30"/>
      <c r="M349" s="22"/>
      <c r="N349" s="21"/>
      <c r="O349" s="21"/>
      <c r="P349" s="21"/>
      <c r="Q349" s="21"/>
      <c r="R349" s="21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"/>
      <c r="B350" s="4"/>
      <c r="C350" s="12"/>
      <c r="D350" s="14"/>
      <c r="E350" s="14"/>
      <c r="F350" s="3"/>
      <c r="G350" s="9"/>
      <c r="H350" s="13"/>
      <c r="I350" s="14"/>
      <c r="J350" s="21"/>
      <c r="K350" s="30"/>
      <c r="L350" s="30"/>
      <c r="M350" s="22"/>
      <c r="N350" s="21"/>
      <c r="O350" s="21"/>
      <c r="P350" s="21"/>
      <c r="Q350" s="21"/>
      <c r="R350" s="21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"/>
      <c r="B351" s="4"/>
      <c r="C351" s="12"/>
      <c r="D351" s="14"/>
      <c r="E351" s="14"/>
      <c r="F351" s="3"/>
      <c r="G351" s="9"/>
      <c r="H351" s="13"/>
      <c r="I351" s="14"/>
      <c r="J351" s="21"/>
      <c r="K351" s="30"/>
      <c r="L351" s="30"/>
      <c r="M351" s="22"/>
      <c r="N351" s="21"/>
      <c r="O351" s="21"/>
      <c r="P351" s="21"/>
      <c r="Q351" s="21"/>
      <c r="R351" s="21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"/>
      <c r="B352" s="4"/>
      <c r="C352" s="12"/>
      <c r="D352" s="14"/>
      <c r="E352" s="14"/>
      <c r="F352" s="3"/>
      <c r="G352" s="9"/>
      <c r="H352" s="13"/>
      <c r="I352" s="14"/>
      <c r="J352" s="21"/>
      <c r="K352" s="30"/>
      <c r="L352" s="30"/>
      <c r="M352" s="22"/>
      <c r="N352" s="21"/>
      <c r="O352" s="21"/>
      <c r="P352" s="21"/>
      <c r="Q352" s="21"/>
      <c r="R352" s="21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"/>
      <c r="B353" s="4"/>
      <c r="C353" s="12"/>
      <c r="D353" s="14"/>
      <c r="E353" s="14"/>
      <c r="F353" s="3"/>
      <c r="G353" s="9"/>
      <c r="H353" s="13"/>
      <c r="I353" s="14"/>
      <c r="J353" s="21"/>
      <c r="K353" s="30"/>
      <c r="L353" s="30"/>
      <c r="M353" s="22"/>
      <c r="N353" s="21"/>
      <c r="O353" s="21"/>
      <c r="P353" s="21"/>
      <c r="Q353" s="21"/>
      <c r="R353" s="21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"/>
      <c r="B354" s="4"/>
      <c r="C354" s="12"/>
      <c r="D354" s="14"/>
      <c r="E354" s="14"/>
      <c r="F354" s="3"/>
      <c r="G354" s="9"/>
      <c r="H354" s="13"/>
      <c r="I354" s="14"/>
      <c r="J354" s="21"/>
      <c r="K354" s="30"/>
      <c r="L354" s="30"/>
      <c r="M354" s="22"/>
      <c r="N354" s="21"/>
      <c r="O354" s="21"/>
      <c r="P354" s="21"/>
      <c r="Q354" s="21"/>
      <c r="R354" s="21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"/>
      <c r="B355" s="4"/>
      <c r="C355" s="12"/>
      <c r="D355" s="14"/>
      <c r="E355" s="14"/>
      <c r="F355" s="3"/>
      <c r="G355" s="9"/>
      <c r="H355" s="13"/>
      <c r="I355" s="14"/>
      <c r="J355" s="21"/>
      <c r="K355" s="30"/>
      <c r="L355" s="30"/>
      <c r="M355" s="22"/>
      <c r="N355" s="21"/>
      <c r="O355" s="21"/>
      <c r="P355" s="21"/>
      <c r="Q355" s="21"/>
      <c r="R355" s="21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"/>
      <c r="B356" s="4"/>
      <c r="C356" s="12"/>
      <c r="D356" s="14"/>
      <c r="E356" s="14"/>
      <c r="F356" s="3"/>
      <c r="G356" s="9"/>
      <c r="H356" s="13"/>
      <c r="I356" s="14"/>
      <c r="J356" s="21"/>
      <c r="K356" s="30"/>
      <c r="L356" s="30"/>
      <c r="M356" s="22"/>
      <c r="N356" s="21"/>
      <c r="O356" s="21"/>
      <c r="P356" s="21"/>
      <c r="Q356" s="21"/>
      <c r="R356" s="21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"/>
      <c r="B357" s="4"/>
      <c r="C357" s="12"/>
      <c r="D357" s="14"/>
      <c r="E357" s="14"/>
      <c r="F357" s="3"/>
      <c r="G357" s="9"/>
      <c r="H357" s="13"/>
      <c r="I357" s="14"/>
      <c r="J357" s="21"/>
      <c r="K357" s="30"/>
      <c r="L357" s="30"/>
      <c r="M357" s="22"/>
      <c r="N357" s="21"/>
      <c r="O357" s="21"/>
      <c r="P357" s="21"/>
      <c r="Q357" s="21"/>
      <c r="R357" s="21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"/>
      <c r="B358" s="4"/>
      <c r="C358" s="12"/>
      <c r="D358" s="14"/>
      <c r="E358" s="14"/>
      <c r="F358" s="3"/>
      <c r="G358" s="9"/>
      <c r="H358" s="13"/>
      <c r="I358" s="14"/>
      <c r="J358" s="21"/>
      <c r="K358" s="30"/>
      <c r="L358" s="30"/>
      <c r="M358" s="22"/>
      <c r="N358" s="21"/>
      <c r="O358" s="21"/>
      <c r="P358" s="21"/>
      <c r="Q358" s="21"/>
      <c r="R358" s="21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"/>
      <c r="B359" s="4"/>
      <c r="C359" s="12"/>
      <c r="D359" s="14"/>
      <c r="E359" s="14"/>
      <c r="F359" s="3"/>
      <c r="G359" s="9"/>
      <c r="H359" s="13"/>
      <c r="I359" s="14"/>
      <c r="J359" s="21"/>
      <c r="K359" s="30"/>
      <c r="L359" s="30"/>
      <c r="M359" s="22"/>
      <c r="N359" s="21"/>
      <c r="O359" s="21"/>
      <c r="P359" s="21"/>
      <c r="Q359" s="21"/>
      <c r="R359" s="21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"/>
      <c r="B360" s="4"/>
      <c r="C360" s="12"/>
      <c r="D360" s="14"/>
      <c r="E360" s="14"/>
      <c r="F360" s="3"/>
      <c r="G360" s="9"/>
      <c r="H360" s="13"/>
      <c r="I360" s="14"/>
      <c r="J360" s="21"/>
      <c r="K360" s="30"/>
      <c r="L360" s="30"/>
      <c r="M360" s="22"/>
      <c r="N360" s="21"/>
      <c r="O360" s="21"/>
      <c r="P360" s="21"/>
      <c r="Q360" s="21"/>
      <c r="R360" s="21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"/>
      <c r="B361" s="4"/>
      <c r="C361" s="12"/>
      <c r="D361" s="14"/>
      <c r="E361" s="14"/>
      <c r="F361" s="3"/>
      <c r="G361" s="9"/>
      <c r="H361" s="13"/>
      <c r="I361" s="14"/>
      <c r="J361" s="21"/>
      <c r="K361" s="30"/>
      <c r="L361" s="30"/>
      <c r="M361" s="22"/>
      <c r="N361" s="21"/>
      <c r="O361" s="21"/>
      <c r="P361" s="21"/>
      <c r="Q361" s="21"/>
      <c r="R361" s="21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"/>
      <c r="B362" s="4"/>
      <c r="C362" s="12"/>
      <c r="D362" s="14"/>
      <c r="E362" s="14"/>
      <c r="F362" s="3"/>
      <c r="G362" s="9"/>
      <c r="H362" s="13"/>
      <c r="I362" s="14"/>
      <c r="J362" s="21"/>
      <c r="K362" s="30"/>
      <c r="L362" s="30"/>
      <c r="M362" s="22"/>
      <c r="N362" s="21"/>
      <c r="O362" s="21"/>
      <c r="P362" s="21"/>
      <c r="Q362" s="21"/>
      <c r="R362" s="21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"/>
      <c r="B363" s="4"/>
      <c r="C363" s="12"/>
      <c r="D363" s="14"/>
      <c r="E363" s="14"/>
      <c r="F363" s="3"/>
      <c r="G363" s="9"/>
      <c r="H363" s="13"/>
      <c r="I363" s="14"/>
      <c r="J363" s="21"/>
      <c r="K363" s="30"/>
      <c r="L363" s="30"/>
      <c r="M363" s="22"/>
      <c r="N363" s="21"/>
      <c r="O363" s="21"/>
      <c r="P363" s="21"/>
      <c r="Q363" s="21"/>
      <c r="R363" s="21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"/>
      <c r="B364" s="4"/>
      <c r="C364" s="12"/>
      <c r="D364" s="14"/>
      <c r="E364" s="14"/>
      <c r="F364" s="3"/>
      <c r="G364" s="9"/>
      <c r="H364" s="13"/>
      <c r="I364" s="14"/>
      <c r="J364" s="21"/>
      <c r="K364" s="30"/>
      <c r="L364" s="30"/>
      <c r="M364" s="22"/>
      <c r="N364" s="21"/>
      <c r="O364" s="21"/>
      <c r="P364" s="21"/>
      <c r="Q364" s="21"/>
      <c r="R364" s="21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"/>
      <c r="B365" s="4"/>
      <c r="C365" s="12"/>
      <c r="D365" s="14"/>
      <c r="E365" s="14"/>
      <c r="F365" s="3"/>
      <c r="G365" s="9"/>
      <c r="H365" s="13"/>
      <c r="I365" s="14"/>
      <c r="J365" s="21"/>
      <c r="K365" s="30"/>
      <c r="L365" s="30"/>
      <c r="M365" s="22"/>
      <c r="N365" s="21"/>
      <c r="O365" s="21"/>
      <c r="P365" s="21"/>
      <c r="Q365" s="21"/>
      <c r="R365" s="21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"/>
      <c r="B366" s="4"/>
      <c r="C366" s="12"/>
      <c r="D366" s="14"/>
      <c r="E366" s="14"/>
      <c r="F366" s="3"/>
      <c r="G366" s="9"/>
      <c r="H366" s="13"/>
      <c r="I366" s="14"/>
      <c r="J366" s="21"/>
      <c r="K366" s="30"/>
      <c r="L366" s="30"/>
      <c r="M366" s="22"/>
      <c r="N366" s="21"/>
      <c r="O366" s="21"/>
      <c r="P366" s="21"/>
      <c r="Q366" s="21"/>
      <c r="R366" s="21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"/>
      <c r="B367" s="4"/>
      <c r="C367" s="12"/>
      <c r="D367" s="14"/>
      <c r="E367" s="14"/>
      <c r="F367" s="3"/>
      <c r="G367" s="9"/>
      <c r="H367" s="13"/>
      <c r="I367" s="14"/>
      <c r="J367" s="21"/>
      <c r="K367" s="30"/>
      <c r="L367" s="30"/>
      <c r="M367" s="22"/>
      <c r="N367" s="21"/>
      <c r="O367" s="21"/>
      <c r="P367" s="21"/>
      <c r="Q367" s="21"/>
      <c r="R367" s="21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"/>
      <c r="B368" s="4"/>
      <c r="C368" s="12"/>
      <c r="D368" s="14"/>
      <c r="E368" s="14"/>
      <c r="F368" s="3"/>
      <c r="G368" s="9"/>
      <c r="H368" s="13"/>
      <c r="I368" s="14"/>
      <c r="J368" s="21"/>
      <c r="K368" s="30"/>
      <c r="L368" s="30"/>
      <c r="M368" s="22"/>
      <c r="N368" s="21"/>
      <c r="O368" s="21"/>
      <c r="P368" s="21"/>
      <c r="Q368" s="21"/>
      <c r="R368" s="21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"/>
      <c r="B369" s="4"/>
      <c r="C369" s="12"/>
      <c r="D369" s="14"/>
      <c r="E369" s="14"/>
      <c r="F369" s="3"/>
      <c r="G369" s="9"/>
      <c r="H369" s="13"/>
      <c r="I369" s="14"/>
      <c r="J369" s="21"/>
      <c r="K369" s="30"/>
      <c r="L369" s="30"/>
      <c r="M369" s="22"/>
      <c r="N369" s="21"/>
      <c r="O369" s="21"/>
      <c r="P369" s="21"/>
      <c r="Q369" s="21"/>
      <c r="R369" s="21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"/>
      <c r="B370" s="4"/>
      <c r="C370" s="12"/>
      <c r="D370" s="14"/>
      <c r="E370" s="14"/>
      <c r="F370" s="3"/>
      <c r="G370" s="9"/>
      <c r="H370" s="13"/>
      <c r="I370" s="14"/>
      <c r="J370" s="21"/>
      <c r="K370" s="30"/>
      <c r="L370" s="30"/>
      <c r="M370" s="22"/>
      <c r="N370" s="21"/>
      <c r="O370" s="21"/>
      <c r="P370" s="21"/>
      <c r="Q370" s="21"/>
      <c r="R370" s="21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"/>
      <c r="B371" s="4"/>
      <c r="C371" s="12"/>
      <c r="D371" s="14"/>
      <c r="E371" s="14"/>
      <c r="F371" s="3"/>
      <c r="G371" s="9"/>
      <c r="H371" s="13"/>
      <c r="I371" s="14"/>
      <c r="J371" s="21"/>
      <c r="K371" s="30"/>
      <c r="L371" s="30"/>
      <c r="M371" s="22"/>
      <c r="N371" s="21"/>
      <c r="O371" s="21"/>
      <c r="P371" s="21"/>
      <c r="Q371" s="21"/>
      <c r="R371" s="21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"/>
      <c r="B372" s="4"/>
      <c r="C372" s="12"/>
      <c r="D372" s="14"/>
      <c r="E372" s="14"/>
      <c r="F372" s="3"/>
      <c r="G372" s="9"/>
      <c r="H372" s="13"/>
      <c r="I372" s="14"/>
      <c r="J372" s="21"/>
      <c r="K372" s="30"/>
      <c r="L372" s="30"/>
      <c r="M372" s="22"/>
      <c r="N372" s="21"/>
      <c r="O372" s="21"/>
      <c r="P372" s="21"/>
      <c r="Q372" s="21"/>
      <c r="R372" s="21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"/>
      <c r="B373" s="4"/>
      <c r="C373" s="12"/>
      <c r="D373" s="14"/>
      <c r="E373" s="14"/>
      <c r="F373" s="3"/>
      <c r="G373" s="9"/>
      <c r="H373" s="13"/>
      <c r="I373" s="14"/>
      <c r="J373" s="21"/>
      <c r="K373" s="30"/>
      <c r="L373" s="30"/>
      <c r="M373" s="22"/>
      <c r="N373" s="21"/>
      <c r="O373" s="21"/>
      <c r="P373" s="21"/>
      <c r="Q373" s="21"/>
      <c r="R373" s="21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"/>
      <c r="B374" s="4"/>
      <c r="C374" s="12"/>
      <c r="D374" s="14"/>
      <c r="E374" s="14"/>
      <c r="F374" s="3"/>
      <c r="G374" s="9"/>
      <c r="H374" s="13"/>
      <c r="I374" s="14"/>
      <c r="J374" s="21"/>
      <c r="K374" s="30"/>
      <c r="L374" s="30"/>
      <c r="M374" s="22"/>
      <c r="N374" s="21"/>
      <c r="O374" s="21"/>
      <c r="P374" s="21"/>
      <c r="Q374" s="21"/>
      <c r="R374" s="21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"/>
      <c r="B375" s="4"/>
      <c r="C375" s="12"/>
      <c r="D375" s="14"/>
      <c r="E375" s="14"/>
      <c r="F375" s="3"/>
      <c r="G375" s="9"/>
      <c r="H375" s="13"/>
      <c r="I375" s="14"/>
      <c r="J375" s="21"/>
      <c r="K375" s="30"/>
      <c r="L375" s="30"/>
      <c r="M375" s="22"/>
      <c r="N375" s="21"/>
      <c r="O375" s="21"/>
      <c r="P375" s="21"/>
      <c r="Q375" s="21"/>
      <c r="R375" s="21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"/>
      <c r="B376" s="4"/>
      <c r="C376" s="12"/>
      <c r="D376" s="14"/>
      <c r="E376" s="14"/>
      <c r="F376" s="3"/>
      <c r="G376" s="9"/>
      <c r="H376" s="13"/>
      <c r="I376" s="14"/>
      <c r="J376" s="21"/>
      <c r="K376" s="30"/>
      <c r="L376" s="30"/>
      <c r="M376" s="22"/>
      <c r="N376" s="21"/>
      <c r="O376" s="21"/>
      <c r="P376" s="21"/>
      <c r="Q376" s="21"/>
      <c r="R376" s="21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"/>
      <c r="B377" s="4"/>
      <c r="C377" s="12"/>
      <c r="D377" s="14"/>
      <c r="E377" s="14"/>
      <c r="F377" s="3"/>
      <c r="G377" s="9"/>
      <c r="H377" s="13"/>
      <c r="I377" s="14"/>
      <c r="J377" s="21"/>
      <c r="K377" s="30"/>
      <c r="L377" s="30"/>
      <c r="M377" s="22"/>
      <c r="N377" s="21"/>
      <c r="O377" s="21"/>
      <c r="P377" s="21"/>
      <c r="Q377" s="21"/>
      <c r="R377" s="21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"/>
      <c r="B378" s="4"/>
      <c r="C378" s="12"/>
      <c r="D378" s="14"/>
      <c r="E378" s="14"/>
      <c r="F378" s="3"/>
      <c r="G378" s="9"/>
      <c r="H378" s="13"/>
      <c r="I378" s="14"/>
      <c r="J378" s="21"/>
      <c r="K378" s="30"/>
      <c r="L378" s="30"/>
      <c r="M378" s="22"/>
      <c r="N378" s="21"/>
      <c r="O378" s="21"/>
      <c r="P378" s="21"/>
      <c r="Q378" s="21"/>
      <c r="R378" s="21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"/>
      <c r="B379" s="4"/>
      <c r="C379" s="12"/>
      <c r="D379" s="14"/>
      <c r="E379" s="14"/>
      <c r="F379" s="3"/>
      <c r="G379" s="9"/>
      <c r="H379" s="13"/>
      <c r="I379" s="14"/>
      <c r="J379" s="21"/>
      <c r="K379" s="30"/>
      <c r="L379" s="30"/>
      <c r="M379" s="22"/>
      <c r="N379" s="21"/>
      <c r="O379" s="21"/>
      <c r="P379" s="21"/>
      <c r="Q379" s="21"/>
      <c r="R379" s="21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"/>
      <c r="B380" s="4"/>
      <c r="C380" s="12"/>
      <c r="D380" s="14"/>
      <c r="E380" s="14"/>
      <c r="F380" s="3"/>
      <c r="G380" s="9"/>
      <c r="H380" s="13"/>
      <c r="I380" s="14"/>
      <c r="J380" s="21"/>
      <c r="K380" s="30"/>
      <c r="L380" s="30"/>
      <c r="M380" s="22"/>
      <c r="N380" s="21"/>
      <c r="O380" s="21"/>
      <c r="P380" s="21"/>
      <c r="Q380" s="21"/>
      <c r="R380" s="21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"/>
      <c r="B381" s="4"/>
      <c r="C381" s="12"/>
      <c r="D381" s="14"/>
      <c r="E381" s="14"/>
      <c r="F381" s="3"/>
      <c r="G381" s="9"/>
      <c r="H381" s="13"/>
      <c r="I381" s="14"/>
      <c r="J381" s="21"/>
      <c r="K381" s="30"/>
      <c r="L381" s="30"/>
      <c r="M381" s="22"/>
      <c r="N381" s="21"/>
      <c r="O381" s="21"/>
      <c r="P381" s="21"/>
      <c r="Q381" s="21"/>
      <c r="R381" s="21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"/>
      <c r="B382" s="4"/>
      <c r="C382" s="12"/>
      <c r="D382" s="14"/>
      <c r="E382" s="14"/>
      <c r="F382" s="3"/>
      <c r="G382" s="9"/>
      <c r="H382" s="13"/>
      <c r="I382" s="14"/>
      <c r="J382" s="21"/>
      <c r="K382" s="30"/>
      <c r="L382" s="30"/>
      <c r="M382" s="22"/>
      <c r="N382" s="21"/>
      <c r="O382" s="21"/>
      <c r="P382" s="21"/>
      <c r="Q382" s="21"/>
      <c r="R382" s="21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"/>
      <c r="B383" s="4"/>
      <c r="C383" s="12"/>
      <c r="D383" s="14"/>
      <c r="E383" s="14"/>
      <c r="F383" s="3"/>
      <c r="G383" s="9"/>
      <c r="H383" s="13"/>
      <c r="I383" s="14"/>
      <c r="J383" s="21"/>
      <c r="K383" s="30"/>
      <c r="L383" s="30"/>
      <c r="M383" s="22"/>
      <c r="N383" s="21"/>
      <c r="O383" s="21"/>
      <c r="P383" s="21"/>
      <c r="Q383" s="21"/>
      <c r="R383" s="21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"/>
      <c r="B384" s="4"/>
      <c r="C384" s="12"/>
      <c r="D384" s="14"/>
      <c r="E384" s="14"/>
      <c r="F384" s="3"/>
      <c r="G384" s="9"/>
      <c r="H384" s="13"/>
      <c r="I384" s="14"/>
      <c r="J384" s="21"/>
      <c r="K384" s="30"/>
      <c r="L384" s="30"/>
      <c r="M384" s="22"/>
      <c r="N384" s="21"/>
      <c r="O384" s="21"/>
      <c r="P384" s="21"/>
      <c r="Q384" s="21"/>
      <c r="R384" s="21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"/>
      <c r="B385" s="4"/>
      <c r="C385" s="12"/>
      <c r="D385" s="14"/>
      <c r="E385" s="14"/>
      <c r="F385" s="3"/>
      <c r="G385" s="9"/>
      <c r="H385" s="13"/>
      <c r="I385" s="14"/>
      <c r="J385" s="21"/>
      <c r="K385" s="30"/>
      <c r="L385" s="30"/>
      <c r="M385" s="22"/>
      <c r="N385" s="21"/>
      <c r="O385" s="21"/>
      <c r="P385" s="21"/>
      <c r="Q385" s="21"/>
      <c r="R385" s="21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"/>
      <c r="B386" s="4"/>
      <c r="C386" s="12"/>
      <c r="D386" s="14"/>
      <c r="E386" s="14"/>
      <c r="F386" s="3"/>
      <c r="G386" s="9"/>
      <c r="H386" s="13"/>
      <c r="I386" s="14"/>
      <c r="J386" s="21"/>
      <c r="K386" s="30"/>
      <c r="L386" s="30"/>
      <c r="M386" s="22"/>
      <c r="N386" s="21"/>
      <c r="O386" s="21"/>
      <c r="P386" s="21"/>
      <c r="Q386" s="21"/>
      <c r="R386" s="21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"/>
      <c r="B387" s="4"/>
      <c r="C387" s="12"/>
      <c r="D387" s="14"/>
      <c r="E387" s="14"/>
      <c r="F387" s="3"/>
      <c r="G387" s="9"/>
      <c r="H387" s="13"/>
      <c r="I387" s="14"/>
      <c r="J387" s="21"/>
      <c r="K387" s="30"/>
      <c r="L387" s="30"/>
      <c r="M387" s="22"/>
      <c r="N387" s="21"/>
      <c r="O387" s="21"/>
      <c r="P387" s="21"/>
      <c r="Q387" s="21"/>
      <c r="R387" s="21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"/>
      <c r="B388" s="4"/>
      <c r="C388" s="12"/>
      <c r="D388" s="14"/>
      <c r="E388" s="14"/>
      <c r="F388" s="3"/>
      <c r="G388" s="9"/>
      <c r="H388" s="13"/>
      <c r="I388" s="14"/>
      <c r="J388" s="21"/>
      <c r="K388" s="30"/>
      <c r="L388" s="30"/>
      <c r="M388" s="22"/>
      <c r="N388" s="21"/>
      <c r="O388" s="21"/>
      <c r="P388" s="21"/>
      <c r="Q388" s="21"/>
      <c r="R388" s="21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"/>
      <c r="B389" s="4"/>
      <c r="C389" s="12"/>
      <c r="D389" s="14"/>
      <c r="E389" s="14"/>
      <c r="F389" s="3"/>
      <c r="G389" s="9"/>
      <c r="H389" s="13"/>
      <c r="I389" s="14"/>
      <c r="J389" s="21"/>
      <c r="K389" s="30"/>
      <c r="L389" s="30"/>
      <c r="M389" s="22"/>
      <c r="N389" s="21"/>
      <c r="O389" s="21"/>
      <c r="P389" s="21"/>
      <c r="Q389" s="21"/>
      <c r="R389" s="21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"/>
      <c r="B390" s="4"/>
      <c r="C390" s="12"/>
      <c r="D390" s="14"/>
      <c r="E390" s="14"/>
      <c r="F390" s="3"/>
      <c r="G390" s="9"/>
      <c r="H390" s="13"/>
      <c r="I390" s="14"/>
      <c r="J390" s="21"/>
      <c r="K390" s="30"/>
      <c r="L390" s="30"/>
      <c r="M390" s="22"/>
      <c r="N390" s="21"/>
      <c r="O390" s="21"/>
      <c r="P390" s="21"/>
      <c r="Q390" s="21"/>
      <c r="R390" s="21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"/>
      <c r="B391" s="4"/>
      <c r="C391" s="12"/>
      <c r="D391" s="14"/>
      <c r="E391" s="14"/>
      <c r="F391" s="3"/>
      <c r="G391" s="9"/>
      <c r="H391" s="13"/>
      <c r="I391" s="14"/>
      <c r="J391" s="21"/>
      <c r="K391" s="30"/>
      <c r="L391" s="30"/>
      <c r="M391" s="22"/>
      <c r="N391" s="21"/>
      <c r="O391" s="21"/>
      <c r="P391" s="21"/>
      <c r="Q391" s="21"/>
      <c r="R391" s="21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"/>
      <c r="B392" s="4"/>
      <c r="C392" s="12"/>
      <c r="D392" s="14"/>
      <c r="E392" s="14"/>
      <c r="F392" s="3"/>
      <c r="G392" s="9"/>
      <c r="H392" s="13"/>
      <c r="I392" s="14"/>
      <c r="J392" s="21"/>
      <c r="K392" s="30"/>
      <c r="L392" s="30"/>
      <c r="M392" s="22"/>
      <c r="N392" s="21"/>
      <c r="O392" s="21"/>
      <c r="P392" s="21"/>
      <c r="Q392" s="21"/>
      <c r="R392" s="21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"/>
      <c r="B393" s="4"/>
      <c r="C393" s="12"/>
      <c r="D393" s="14"/>
      <c r="E393" s="14"/>
      <c r="F393" s="3"/>
      <c r="G393" s="9"/>
      <c r="H393" s="13"/>
      <c r="I393" s="14"/>
      <c r="J393" s="21"/>
      <c r="K393" s="30"/>
      <c r="L393" s="30"/>
      <c r="M393" s="22"/>
      <c r="N393" s="21"/>
      <c r="O393" s="21"/>
      <c r="P393" s="21"/>
      <c r="Q393" s="21"/>
      <c r="R393" s="21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"/>
      <c r="B394" s="4"/>
      <c r="C394" s="12"/>
      <c r="D394" s="14"/>
      <c r="E394" s="14"/>
      <c r="F394" s="3"/>
      <c r="G394" s="9"/>
      <c r="H394" s="13"/>
      <c r="I394" s="14"/>
      <c r="J394" s="21"/>
      <c r="K394" s="30"/>
      <c r="L394" s="30"/>
      <c r="M394" s="22"/>
      <c r="N394" s="21"/>
      <c r="O394" s="21"/>
      <c r="P394" s="21"/>
      <c r="Q394" s="21"/>
      <c r="R394" s="21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"/>
      <c r="B395" s="4"/>
      <c r="C395" s="12"/>
      <c r="D395" s="14"/>
      <c r="E395" s="14"/>
      <c r="F395" s="3"/>
      <c r="G395" s="9"/>
      <c r="H395" s="13"/>
      <c r="I395" s="14"/>
      <c r="J395" s="21"/>
      <c r="K395" s="30"/>
      <c r="L395" s="30"/>
      <c r="M395" s="22"/>
      <c r="N395" s="21"/>
      <c r="O395" s="21"/>
      <c r="P395" s="21"/>
      <c r="Q395" s="21"/>
      <c r="R395" s="21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"/>
      <c r="B396" s="4"/>
      <c r="C396" s="12"/>
      <c r="D396" s="14"/>
      <c r="E396" s="14"/>
      <c r="F396" s="3"/>
      <c r="G396" s="9"/>
      <c r="H396" s="13"/>
      <c r="I396" s="14"/>
      <c r="J396" s="21"/>
      <c r="K396" s="30"/>
      <c r="L396" s="30"/>
      <c r="M396" s="22"/>
      <c r="N396" s="21"/>
      <c r="O396" s="21"/>
      <c r="P396" s="21"/>
      <c r="Q396" s="21"/>
      <c r="R396" s="21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"/>
      <c r="B397" s="4"/>
      <c r="C397" s="12"/>
      <c r="D397" s="14"/>
      <c r="E397" s="14"/>
      <c r="F397" s="3"/>
      <c r="G397" s="9"/>
      <c r="H397" s="13"/>
      <c r="I397" s="14"/>
      <c r="J397" s="21"/>
      <c r="K397" s="30"/>
      <c r="L397" s="30"/>
      <c r="M397" s="22"/>
      <c r="N397" s="21"/>
      <c r="O397" s="21"/>
      <c r="P397" s="21"/>
      <c r="Q397" s="21"/>
      <c r="R397" s="21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"/>
      <c r="B398" s="4"/>
      <c r="C398" s="12"/>
      <c r="D398" s="14"/>
      <c r="E398" s="14"/>
      <c r="F398" s="3"/>
      <c r="G398" s="9"/>
      <c r="H398" s="13"/>
      <c r="I398" s="14"/>
      <c r="J398" s="21"/>
      <c r="K398" s="30"/>
      <c r="L398" s="30"/>
      <c r="M398" s="22"/>
      <c r="N398" s="21"/>
      <c r="O398" s="21"/>
      <c r="P398" s="21"/>
      <c r="Q398" s="21"/>
      <c r="R398" s="21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"/>
      <c r="B399" s="4"/>
      <c r="C399" s="12"/>
      <c r="D399" s="14"/>
      <c r="E399" s="14"/>
      <c r="F399" s="3"/>
      <c r="G399" s="9"/>
      <c r="H399" s="13"/>
      <c r="I399" s="14"/>
      <c r="J399" s="21"/>
      <c r="K399" s="30"/>
      <c r="L399" s="30"/>
      <c r="M399" s="22"/>
      <c r="N399" s="21"/>
      <c r="O399" s="21"/>
      <c r="P399" s="21"/>
      <c r="Q399" s="21"/>
      <c r="R399" s="21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"/>
      <c r="B400" s="4"/>
      <c r="C400" s="12"/>
      <c r="D400" s="14"/>
      <c r="E400" s="14"/>
      <c r="F400" s="3"/>
      <c r="G400" s="9"/>
      <c r="H400" s="13"/>
      <c r="I400" s="14"/>
      <c r="J400" s="21"/>
      <c r="K400" s="30"/>
      <c r="L400" s="30"/>
      <c r="M400" s="22"/>
      <c r="N400" s="21"/>
      <c r="O400" s="21"/>
      <c r="P400" s="21"/>
      <c r="Q400" s="21"/>
      <c r="R400" s="21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"/>
      <c r="B401" s="4"/>
      <c r="C401" s="12"/>
      <c r="D401" s="14"/>
      <c r="E401" s="14"/>
      <c r="F401" s="3"/>
      <c r="G401" s="9"/>
      <c r="H401" s="13"/>
      <c r="I401" s="14"/>
      <c r="J401" s="21"/>
      <c r="K401" s="30"/>
      <c r="L401" s="30"/>
      <c r="M401" s="22"/>
      <c r="N401" s="21"/>
      <c r="O401" s="21"/>
      <c r="P401" s="21"/>
      <c r="Q401" s="21"/>
      <c r="R401" s="21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"/>
      <c r="B402" s="4"/>
      <c r="C402" s="12"/>
      <c r="D402" s="14"/>
      <c r="E402" s="14"/>
      <c r="F402" s="3"/>
      <c r="G402" s="9"/>
      <c r="H402" s="13"/>
      <c r="I402" s="14"/>
      <c r="J402" s="21"/>
      <c r="K402" s="30"/>
      <c r="L402" s="30"/>
      <c r="M402" s="22"/>
      <c r="N402" s="21"/>
      <c r="O402" s="21"/>
      <c r="P402" s="21"/>
      <c r="Q402" s="21"/>
      <c r="R402" s="21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"/>
      <c r="B403" s="4"/>
      <c r="C403" s="12"/>
      <c r="D403" s="14"/>
      <c r="E403" s="14"/>
      <c r="F403" s="3"/>
      <c r="G403" s="9"/>
      <c r="H403" s="13"/>
      <c r="I403" s="14"/>
      <c r="J403" s="21"/>
      <c r="K403" s="30"/>
      <c r="L403" s="30"/>
      <c r="M403" s="22"/>
      <c r="N403" s="21"/>
      <c r="O403" s="21"/>
      <c r="P403" s="21"/>
      <c r="Q403" s="21"/>
      <c r="R403" s="21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"/>
      <c r="B404" s="4"/>
      <c r="C404" s="12"/>
      <c r="D404" s="14"/>
      <c r="E404" s="14"/>
      <c r="F404" s="3"/>
      <c r="G404" s="9"/>
      <c r="H404" s="13"/>
      <c r="I404" s="14"/>
      <c r="J404" s="21"/>
      <c r="K404" s="30"/>
      <c r="L404" s="30"/>
      <c r="M404" s="22"/>
      <c r="N404" s="21"/>
      <c r="O404" s="21"/>
      <c r="P404" s="21"/>
      <c r="Q404" s="21"/>
      <c r="R404" s="21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"/>
      <c r="B405" s="4"/>
      <c r="C405" s="12"/>
      <c r="D405" s="14"/>
      <c r="E405" s="14"/>
      <c r="F405" s="3"/>
      <c r="G405" s="9"/>
      <c r="H405" s="13"/>
      <c r="I405" s="14"/>
      <c r="J405" s="21"/>
      <c r="K405" s="30"/>
      <c r="L405" s="30"/>
      <c r="M405" s="22"/>
      <c r="N405" s="21"/>
      <c r="O405" s="21"/>
      <c r="P405" s="21"/>
      <c r="Q405" s="21"/>
      <c r="R405" s="21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"/>
      <c r="B406" s="4"/>
      <c r="C406" s="12"/>
      <c r="D406" s="14"/>
      <c r="E406" s="14"/>
      <c r="F406" s="3"/>
      <c r="G406" s="9"/>
      <c r="H406" s="13"/>
      <c r="I406" s="14"/>
      <c r="J406" s="21"/>
      <c r="K406" s="30"/>
      <c r="L406" s="30"/>
      <c r="M406" s="22"/>
      <c r="N406" s="21"/>
      <c r="O406" s="21"/>
      <c r="P406" s="21"/>
      <c r="Q406" s="21"/>
      <c r="R406" s="21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"/>
      <c r="B407" s="4"/>
      <c r="C407" s="12"/>
      <c r="D407" s="14"/>
      <c r="E407" s="14"/>
      <c r="F407" s="3"/>
      <c r="G407" s="9"/>
      <c r="H407" s="13"/>
      <c r="I407" s="14"/>
      <c r="J407" s="21"/>
      <c r="K407" s="30"/>
      <c r="L407" s="30"/>
      <c r="M407" s="22"/>
      <c r="N407" s="21"/>
      <c r="O407" s="21"/>
      <c r="P407" s="21"/>
      <c r="Q407" s="21"/>
      <c r="R407" s="21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"/>
      <c r="B408" s="4"/>
      <c r="C408" s="12"/>
      <c r="D408" s="14"/>
      <c r="E408" s="14"/>
      <c r="F408" s="3"/>
      <c r="G408" s="9"/>
      <c r="H408" s="13"/>
      <c r="I408" s="14"/>
      <c r="J408" s="21"/>
      <c r="K408" s="30"/>
      <c r="L408" s="30"/>
      <c r="M408" s="22"/>
      <c r="N408" s="21"/>
      <c r="O408" s="21"/>
      <c r="P408" s="21"/>
      <c r="Q408" s="21"/>
      <c r="R408" s="21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"/>
      <c r="B409" s="4"/>
      <c r="C409" s="12"/>
      <c r="D409" s="14"/>
      <c r="E409" s="14"/>
      <c r="F409" s="3"/>
      <c r="G409" s="9"/>
      <c r="H409" s="13"/>
      <c r="I409" s="14"/>
      <c r="J409" s="21"/>
      <c r="K409" s="30"/>
      <c r="L409" s="30"/>
      <c r="M409" s="22"/>
      <c r="N409" s="21"/>
      <c r="O409" s="21"/>
      <c r="P409" s="21"/>
      <c r="Q409" s="21"/>
      <c r="R409" s="21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"/>
      <c r="B410" s="4"/>
      <c r="C410" s="12"/>
      <c r="D410" s="14"/>
      <c r="E410" s="14"/>
      <c r="F410" s="3"/>
      <c r="G410" s="9"/>
      <c r="H410" s="13"/>
      <c r="I410" s="14"/>
      <c r="J410" s="21"/>
      <c r="K410" s="30"/>
      <c r="L410" s="30"/>
      <c r="M410" s="22"/>
      <c r="N410" s="21"/>
      <c r="O410" s="21"/>
      <c r="P410" s="21"/>
      <c r="Q410" s="21"/>
      <c r="R410" s="21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"/>
      <c r="B411" s="4"/>
      <c r="C411" s="12"/>
      <c r="D411" s="14"/>
      <c r="E411" s="14"/>
      <c r="F411" s="3"/>
      <c r="G411" s="9"/>
      <c r="H411" s="13"/>
      <c r="I411" s="14"/>
      <c r="J411" s="21"/>
      <c r="K411" s="30"/>
      <c r="L411" s="30"/>
      <c r="M411" s="22"/>
      <c r="N411" s="21"/>
      <c r="O411" s="21"/>
      <c r="P411" s="21"/>
      <c r="Q411" s="21"/>
      <c r="R411" s="21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"/>
      <c r="B412" s="4"/>
      <c r="C412" s="12"/>
      <c r="D412" s="14"/>
      <c r="E412" s="14"/>
      <c r="F412" s="3"/>
      <c r="G412" s="9"/>
      <c r="H412" s="13"/>
      <c r="I412" s="14"/>
      <c r="J412" s="21"/>
      <c r="K412" s="30"/>
      <c r="L412" s="30"/>
      <c r="M412" s="22"/>
      <c r="N412" s="21"/>
      <c r="O412" s="21"/>
      <c r="P412" s="21"/>
      <c r="Q412" s="21"/>
      <c r="R412" s="21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"/>
      <c r="B413" s="4"/>
      <c r="C413" s="12"/>
      <c r="D413" s="14"/>
      <c r="E413" s="14"/>
      <c r="F413" s="3"/>
      <c r="G413" s="9"/>
      <c r="H413" s="13"/>
      <c r="I413" s="14"/>
      <c r="J413" s="21"/>
      <c r="K413" s="30"/>
      <c r="L413" s="30"/>
      <c r="M413" s="22"/>
      <c r="N413" s="21"/>
      <c r="O413" s="21"/>
      <c r="P413" s="21"/>
      <c r="Q413" s="21"/>
      <c r="R413" s="21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"/>
      <c r="B414" s="4"/>
      <c r="C414" s="12"/>
      <c r="D414" s="14"/>
      <c r="E414" s="14"/>
      <c r="F414" s="3"/>
      <c r="G414" s="9"/>
      <c r="H414" s="13"/>
      <c r="I414" s="14"/>
      <c r="J414" s="21"/>
      <c r="K414" s="30"/>
      <c r="L414" s="30"/>
      <c r="M414" s="22"/>
      <c r="N414" s="21"/>
      <c r="O414" s="21"/>
      <c r="P414" s="21"/>
      <c r="Q414" s="21"/>
      <c r="R414" s="21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"/>
      <c r="B415" s="4"/>
      <c r="C415" s="12"/>
      <c r="D415" s="14"/>
      <c r="E415" s="14"/>
      <c r="F415" s="3"/>
      <c r="G415" s="9"/>
      <c r="H415" s="13"/>
      <c r="I415" s="14"/>
      <c r="J415" s="21"/>
      <c r="K415" s="30"/>
      <c r="L415" s="30"/>
      <c r="M415" s="22"/>
      <c r="N415" s="21"/>
      <c r="O415" s="21"/>
      <c r="P415" s="21"/>
      <c r="Q415" s="21"/>
      <c r="R415" s="21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"/>
      <c r="B416" s="4"/>
      <c r="C416" s="12"/>
      <c r="D416" s="14"/>
      <c r="E416" s="14"/>
      <c r="F416" s="3"/>
      <c r="G416" s="9"/>
      <c r="H416" s="13"/>
      <c r="I416" s="14"/>
      <c r="J416" s="21"/>
      <c r="K416" s="30"/>
      <c r="L416" s="30"/>
      <c r="M416" s="22"/>
      <c r="N416" s="21"/>
      <c r="O416" s="21"/>
      <c r="P416" s="21"/>
      <c r="Q416" s="21"/>
      <c r="R416" s="21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"/>
      <c r="B417" s="4"/>
      <c r="C417" s="12"/>
      <c r="D417" s="14"/>
      <c r="E417" s="14"/>
      <c r="F417" s="3"/>
      <c r="G417" s="9"/>
      <c r="H417" s="13"/>
      <c r="I417" s="14"/>
      <c r="J417" s="21"/>
      <c r="K417" s="30"/>
      <c r="L417" s="30"/>
      <c r="M417" s="22"/>
      <c r="N417" s="21"/>
      <c r="O417" s="21"/>
      <c r="P417" s="21"/>
      <c r="Q417" s="21"/>
      <c r="R417" s="21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"/>
      <c r="B418" s="4"/>
      <c r="C418" s="12"/>
      <c r="D418" s="14"/>
      <c r="E418" s="14"/>
      <c r="F418" s="3"/>
      <c r="G418" s="9"/>
      <c r="H418" s="13"/>
      <c r="I418" s="14"/>
      <c r="J418" s="21"/>
      <c r="K418" s="30"/>
      <c r="L418" s="30"/>
      <c r="M418" s="22"/>
      <c r="N418" s="21"/>
      <c r="O418" s="21"/>
      <c r="P418" s="21"/>
      <c r="Q418" s="21"/>
      <c r="R418" s="21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"/>
      <c r="B419" s="4"/>
      <c r="C419" s="12"/>
      <c r="D419" s="14"/>
      <c r="E419" s="14"/>
      <c r="F419" s="3"/>
      <c r="G419" s="9"/>
      <c r="H419" s="13"/>
      <c r="I419" s="14"/>
      <c r="J419" s="21"/>
      <c r="K419" s="30"/>
      <c r="L419" s="30"/>
      <c r="M419" s="22"/>
      <c r="N419" s="21"/>
      <c r="O419" s="21"/>
      <c r="P419" s="21"/>
      <c r="Q419" s="21"/>
      <c r="R419" s="21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"/>
      <c r="B420" s="4"/>
      <c r="C420" s="12"/>
      <c r="D420" s="14"/>
      <c r="E420" s="14"/>
      <c r="F420" s="3"/>
      <c r="G420" s="9"/>
      <c r="H420" s="13"/>
      <c r="I420" s="14"/>
      <c r="J420" s="21"/>
      <c r="K420" s="30"/>
      <c r="L420" s="30"/>
      <c r="M420" s="22"/>
      <c r="N420" s="21"/>
      <c r="O420" s="21"/>
      <c r="P420" s="21"/>
      <c r="Q420" s="21"/>
      <c r="R420" s="21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"/>
      <c r="B421" s="4"/>
      <c r="C421" s="12"/>
      <c r="D421" s="14"/>
      <c r="E421" s="14"/>
      <c r="F421" s="3"/>
      <c r="G421" s="9"/>
      <c r="H421" s="13"/>
      <c r="I421" s="14"/>
      <c r="J421" s="21"/>
      <c r="K421" s="30"/>
      <c r="L421" s="30"/>
      <c r="M421" s="22"/>
      <c r="N421" s="21"/>
      <c r="O421" s="21"/>
      <c r="P421" s="21"/>
      <c r="Q421" s="21"/>
      <c r="R421" s="21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"/>
      <c r="B422" s="4"/>
      <c r="C422" s="12"/>
      <c r="D422" s="14"/>
      <c r="E422" s="14"/>
      <c r="F422" s="3"/>
      <c r="G422" s="9"/>
      <c r="H422" s="13"/>
      <c r="I422" s="14"/>
      <c r="J422" s="21"/>
      <c r="K422" s="30"/>
      <c r="L422" s="30"/>
      <c r="M422" s="22"/>
      <c r="N422" s="21"/>
      <c r="O422" s="21"/>
      <c r="P422" s="21"/>
      <c r="Q422" s="21"/>
      <c r="R422" s="21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"/>
      <c r="B423" s="4"/>
      <c r="C423" s="12"/>
      <c r="D423" s="14"/>
      <c r="E423" s="14"/>
      <c r="F423" s="3"/>
      <c r="G423" s="9"/>
      <c r="H423" s="13"/>
      <c r="I423" s="14"/>
      <c r="J423" s="21"/>
      <c r="K423" s="30"/>
      <c r="L423" s="30"/>
      <c r="M423" s="22"/>
      <c r="N423" s="21"/>
      <c r="O423" s="21"/>
      <c r="P423" s="21"/>
      <c r="Q423" s="21"/>
      <c r="R423" s="21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"/>
      <c r="B424" s="4"/>
      <c r="C424" s="12"/>
      <c r="D424" s="14"/>
      <c r="E424" s="14"/>
      <c r="F424" s="3"/>
      <c r="G424" s="9"/>
      <c r="H424" s="13"/>
      <c r="I424" s="14"/>
      <c r="J424" s="21"/>
      <c r="K424" s="30"/>
      <c r="L424" s="30"/>
      <c r="M424" s="22"/>
      <c r="N424" s="21"/>
      <c r="O424" s="21"/>
      <c r="P424" s="21"/>
      <c r="Q424" s="21"/>
      <c r="R424" s="21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"/>
      <c r="B425" s="4"/>
      <c r="C425" s="12"/>
      <c r="D425" s="14"/>
      <c r="E425" s="14"/>
      <c r="F425" s="3"/>
      <c r="G425" s="9"/>
      <c r="H425" s="13"/>
      <c r="I425" s="14"/>
      <c r="J425" s="21"/>
      <c r="K425" s="30"/>
      <c r="L425" s="30"/>
      <c r="M425" s="22"/>
      <c r="N425" s="21"/>
      <c r="O425" s="21"/>
      <c r="P425" s="21"/>
      <c r="Q425" s="21"/>
      <c r="R425" s="21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"/>
      <c r="B426" s="4"/>
      <c r="C426" s="12"/>
      <c r="D426" s="14"/>
      <c r="E426" s="14"/>
      <c r="F426" s="3"/>
      <c r="G426" s="9"/>
      <c r="H426" s="13"/>
      <c r="I426" s="14"/>
      <c r="J426" s="21"/>
      <c r="K426" s="30"/>
      <c r="L426" s="30"/>
      <c r="M426" s="22"/>
      <c r="N426" s="21"/>
      <c r="O426" s="21"/>
      <c r="P426" s="21"/>
      <c r="Q426" s="21"/>
      <c r="R426" s="21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"/>
      <c r="B427" s="4"/>
      <c r="C427" s="12"/>
      <c r="D427" s="14"/>
      <c r="E427" s="14"/>
      <c r="F427" s="3"/>
      <c r="G427" s="9"/>
      <c r="H427" s="13"/>
      <c r="I427" s="14"/>
      <c r="J427" s="21"/>
      <c r="K427" s="30"/>
      <c r="L427" s="30"/>
      <c r="M427" s="22"/>
      <c r="N427" s="21"/>
      <c r="O427" s="21"/>
      <c r="P427" s="21"/>
      <c r="Q427" s="21"/>
      <c r="R427" s="21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"/>
      <c r="B428" s="4"/>
      <c r="C428" s="12"/>
      <c r="D428" s="14"/>
      <c r="E428" s="14"/>
      <c r="F428" s="3"/>
      <c r="G428" s="9"/>
      <c r="H428" s="13"/>
      <c r="I428" s="14"/>
      <c r="J428" s="21"/>
      <c r="K428" s="30"/>
      <c r="L428" s="30"/>
      <c r="M428" s="22"/>
      <c r="N428" s="21"/>
      <c r="O428" s="21"/>
      <c r="P428" s="21"/>
      <c r="Q428" s="21"/>
      <c r="R428" s="21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"/>
      <c r="B429" s="4"/>
      <c r="C429" s="12"/>
      <c r="D429" s="14"/>
      <c r="E429" s="14"/>
      <c r="F429" s="3"/>
      <c r="G429" s="9"/>
      <c r="H429" s="13"/>
      <c r="I429" s="14"/>
      <c r="J429" s="21"/>
      <c r="K429" s="30"/>
      <c r="L429" s="30"/>
      <c r="M429" s="22"/>
      <c r="N429" s="21"/>
      <c r="O429" s="21"/>
      <c r="P429" s="21"/>
      <c r="Q429" s="21"/>
      <c r="R429" s="21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"/>
      <c r="B430" s="4"/>
      <c r="C430" s="12"/>
      <c r="D430" s="14"/>
      <c r="E430" s="14"/>
      <c r="F430" s="3"/>
      <c r="G430" s="9"/>
      <c r="H430" s="13"/>
      <c r="I430" s="14"/>
      <c r="J430" s="21"/>
      <c r="K430" s="30"/>
      <c r="L430" s="30"/>
      <c r="M430" s="22"/>
      <c r="N430" s="21"/>
      <c r="O430" s="21"/>
      <c r="P430" s="21"/>
      <c r="Q430" s="21"/>
      <c r="R430" s="21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"/>
      <c r="B431" s="4"/>
      <c r="C431" s="12"/>
      <c r="D431" s="14"/>
      <c r="E431" s="14"/>
      <c r="F431" s="3"/>
      <c r="G431" s="9"/>
      <c r="H431" s="13"/>
      <c r="I431" s="14"/>
      <c r="J431" s="21"/>
      <c r="K431" s="30"/>
      <c r="L431" s="30"/>
      <c r="M431" s="22"/>
      <c r="N431" s="21"/>
      <c r="O431" s="21"/>
      <c r="P431" s="21"/>
      <c r="Q431" s="21"/>
      <c r="R431" s="21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"/>
      <c r="B432" s="4"/>
      <c r="C432" s="12"/>
      <c r="D432" s="14"/>
      <c r="E432" s="14"/>
      <c r="F432" s="3"/>
      <c r="G432" s="9"/>
      <c r="H432" s="13"/>
      <c r="I432" s="14"/>
      <c r="J432" s="21"/>
      <c r="K432" s="30"/>
      <c r="L432" s="30"/>
      <c r="M432" s="22"/>
      <c r="N432" s="21"/>
      <c r="O432" s="21"/>
      <c r="P432" s="21"/>
      <c r="Q432" s="21"/>
      <c r="R432" s="21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"/>
      <c r="B433" s="4"/>
      <c r="C433" s="12"/>
      <c r="D433" s="14"/>
      <c r="E433" s="14"/>
      <c r="F433" s="3"/>
      <c r="G433" s="9"/>
      <c r="H433" s="13"/>
      <c r="I433" s="14"/>
      <c r="J433" s="21"/>
      <c r="K433" s="30"/>
      <c r="L433" s="30"/>
      <c r="M433" s="22"/>
      <c r="N433" s="21"/>
      <c r="O433" s="21"/>
      <c r="P433" s="21"/>
      <c r="Q433" s="21"/>
      <c r="R433" s="21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"/>
      <c r="B434" s="4"/>
      <c r="C434" s="12"/>
      <c r="D434" s="14"/>
      <c r="E434" s="14"/>
      <c r="F434" s="3"/>
      <c r="G434" s="9"/>
      <c r="H434" s="13"/>
      <c r="I434" s="14"/>
      <c r="J434" s="21"/>
      <c r="K434" s="30"/>
      <c r="L434" s="30"/>
      <c r="M434" s="22"/>
      <c r="N434" s="21"/>
      <c r="O434" s="21"/>
      <c r="P434" s="21"/>
      <c r="Q434" s="21"/>
      <c r="R434" s="21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"/>
      <c r="B435" s="4"/>
      <c r="C435" s="12"/>
      <c r="D435" s="14"/>
      <c r="E435" s="14"/>
      <c r="F435" s="3"/>
      <c r="G435" s="9"/>
      <c r="H435" s="13"/>
      <c r="I435" s="14"/>
      <c r="J435" s="21"/>
      <c r="K435" s="30"/>
      <c r="L435" s="30"/>
      <c r="M435" s="22"/>
      <c r="N435" s="21"/>
      <c r="O435" s="21"/>
      <c r="P435" s="21"/>
      <c r="Q435" s="21"/>
      <c r="R435" s="21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"/>
      <c r="B436" s="4"/>
      <c r="C436" s="12"/>
      <c r="D436" s="14"/>
      <c r="E436" s="14"/>
      <c r="F436" s="3"/>
      <c r="G436" s="9"/>
      <c r="H436" s="13"/>
      <c r="I436" s="14"/>
      <c r="J436" s="21"/>
      <c r="K436" s="30"/>
      <c r="L436" s="30"/>
      <c r="M436" s="22"/>
      <c r="N436" s="21"/>
      <c r="O436" s="21"/>
      <c r="P436" s="21"/>
      <c r="Q436" s="21"/>
      <c r="R436" s="21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"/>
      <c r="B437" s="4"/>
      <c r="C437" s="12"/>
      <c r="D437" s="14"/>
      <c r="E437" s="14"/>
      <c r="F437" s="3"/>
      <c r="G437" s="9"/>
      <c r="H437" s="13"/>
      <c r="I437" s="14"/>
      <c r="J437" s="21"/>
      <c r="K437" s="30"/>
      <c r="L437" s="30"/>
      <c r="M437" s="22"/>
      <c r="N437" s="21"/>
      <c r="O437" s="21"/>
      <c r="P437" s="21"/>
      <c r="Q437" s="21"/>
      <c r="R437" s="21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"/>
      <c r="B438" s="4"/>
      <c r="C438" s="12"/>
      <c r="D438" s="14"/>
      <c r="E438" s="14"/>
      <c r="F438" s="3"/>
      <c r="G438" s="9"/>
      <c r="H438" s="13"/>
      <c r="I438" s="14"/>
      <c r="J438" s="21"/>
      <c r="K438" s="30"/>
      <c r="L438" s="30"/>
      <c r="M438" s="22"/>
      <c r="N438" s="21"/>
      <c r="O438" s="21"/>
      <c r="P438" s="21"/>
      <c r="Q438" s="21"/>
      <c r="R438" s="21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"/>
      <c r="B439" s="4"/>
      <c r="C439" s="12"/>
      <c r="D439" s="14"/>
      <c r="E439" s="14"/>
      <c r="F439" s="3"/>
      <c r="G439" s="9"/>
      <c r="H439" s="13"/>
      <c r="I439" s="14"/>
      <c r="J439" s="21"/>
      <c r="K439" s="30"/>
      <c r="L439" s="30"/>
      <c r="M439" s="22"/>
      <c r="N439" s="21"/>
      <c r="O439" s="21"/>
      <c r="P439" s="21"/>
      <c r="Q439" s="21"/>
      <c r="R439" s="21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"/>
      <c r="B440" s="4"/>
      <c r="C440" s="12"/>
      <c r="D440" s="14"/>
      <c r="E440" s="14"/>
      <c r="F440" s="3"/>
      <c r="G440" s="9"/>
      <c r="H440" s="13"/>
      <c r="I440" s="14"/>
      <c r="J440" s="21"/>
      <c r="K440" s="30"/>
      <c r="L440" s="30"/>
      <c r="M440" s="22"/>
      <c r="N440" s="21"/>
      <c r="O440" s="21"/>
      <c r="P440" s="21"/>
      <c r="Q440" s="21"/>
      <c r="R440" s="21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"/>
      <c r="B441" s="4"/>
      <c r="C441" s="12"/>
      <c r="D441" s="14"/>
      <c r="E441" s="14"/>
      <c r="F441" s="3"/>
      <c r="G441" s="9"/>
      <c r="H441" s="13"/>
      <c r="I441" s="14"/>
      <c r="J441" s="21"/>
      <c r="K441" s="30"/>
      <c r="L441" s="30"/>
      <c r="M441" s="22"/>
      <c r="N441" s="21"/>
      <c r="O441" s="21"/>
      <c r="P441" s="21"/>
      <c r="Q441" s="21"/>
      <c r="R441" s="21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"/>
      <c r="B442" s="4"/>
      <c r="C442" s="12"/>
      <c r="D442" s="14"/>
      <c r="E442" s="14"/>
      <c r="F442" s="3"/>
      <c r="G442" s="9"/>
      <c r="H442" s="13"/>
      <c r="I442" s="14"/>
      <c r="J442" s="21"/>
      <c r="K442" s="30"/>
      <c r="L442" s="30"/>
      <c r="M442" s="22"/>
      <c r="N442" s="21"/>
      <c r="O442" s="21"/>
      <c r="P442" s="21"/>
      <c r="Q442" s="21"/>
      <c r="R442" s="21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"/>
      <c r="B443" s="4"/>
      <c r="C443" s="12"/>
      <c r="D443" s="14"/>
      <c r="E443" s="14"/>
      <c r="F443" s="3"/>
      <c r="G443" s="9"/>
      <c r="H443" s="13"/>
      <c r="I443" s="14"/>
      <c r="J443" s="21"/>
      <c r="K443" s="30"/>
      <c r="L443" s="30"/>
      <c r="M443" s="22"/>
      <c r="N443" s="21"/>
      <c r="O443" s="21"/>
      <c r="P443" s="21"/>
      <c r="Q443" s="21"/>
      <c r="R443" s="21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"/>
      <c r="B444" s="4"/>
      <c r="C444" s="12"/>
      <c r="D444" s="14"/>
      <c r="E444" s="14"/>
      <c r="F444" s="3"/>
      <c r="G444" s="9"/>
      <c r="H444" s="13"/>
      <c r="I444" s="14"/>
      <c r="J444" s="21"/>
      <c r="K444" s="30"/>
      <c r="L444" s="30"/>
      <c r="M444" s="22"/>
      <c r="N444" s="21"/>
      <c r="O444" s="21"/>
      <c r="P444" s="21"/>
      <c r="Q444" s="21"/>
      <c r="R444" s="21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"/>
      <c r="B445" s="4"/>
      <c r="C445" s="12"/>
      <c r="D445" s="14"/>
      <c r="E445" s="14"/>
      <c r="F445" s="3"/>
      <c r="G445" s="9"/>
      <c r="H445" s="13"/>
      <c r="I445" s="14"/>
      <c r="J445" s="21"/>
      <c r="K445" s="30"/>
      <c r="L445" s="30"/>
      <c r="M445" s="22"/>
      <c r="N445" s="21"/>
      <c r="O445" s="21"/>
      <c r="P445" s="21"/>
      <c r="Q445" s="21"/>
      <c r="R445" s="21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"/>
      <c r="B446" s="4"/>
      <c r="C446" s="12"/>
      <c r="D446" s="14"/>
      <c r="E446" s="14"/>
      <c r="F446" s="3"/>
      <c r="G446" s="9"/>
      <c r="H446" s="13"/>
      <c r="I446" s="14"/>
      <c r="J446" s="21"/>
      <c r="K446" s="30"/>
      <c r="L446" s="30"/>
      <c r="M446" s="22"/>
      <c r="N446" s="21"/>
      <c r="O446" s="21"/>
      <c r="P446" s="21"/>
      <c r="Q446" s="21"/>
      <c r="R446" s="21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"/>
      <c r="B447" s="4"/>
      <c r="C447" s="12"/>
      <c r="D447" s="14"/>
      <c r="E447" s="14"/>
      <c r="F447" s="3"/>
      <c r="G447" s="9"/>
      <c r="H447" s="13"/>
      <c r="I447" s="14"/>
      <c r="J447" s="21"/>
      <c r="K447" s="30"/>
      <c r="L447" s="30"/>
      <c r="M447" s="22"/>
      <c r="N447" s="21"/>
      <c r="O447" s="21"/>
      <c r="P447" s="21"/>
      <c r="Q447" s="21"/>
      <c r="R447" s="21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"/>
      <c r="B448" s="4"/>
      <c r="C448" s="12"/>
      <c r="D448" s="14"/>
      <c r="E448" s="14"/>
      <c r="F448" s="3"/>
      <c r="G448" s="9"/>
      <c r="H448" s="13"/>
      <c r="I448" s="14"/>
      <c r="J448" s="21"/>
      <c r="K448" s="30"/>
      <c r="L448" s="30"/>
      <c r="M448" s="22"/>
      <c r="N448" s="21"/>
      <c r="O448" s="21"/>
      <c r="P448" s="21"/>
      <c r="Q448" s="21"/>
      <c r="R448" s="21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"/>
      <c r="B449" s="4"/>
      <c r="C449" s="12"/>
      <c r="D449" s="14"/>
      <c r="E449" s="14"/>
      <c r="F449" s="3"/>
      <c r="G449" s="9"/>
      <c r="H449" s="13"/>
      <c r="I449" s="14"/>
      <c r="J449" s="21"/>
      <c r="K449" s="30"/>
      <c r="L449" s="30"/>
      <c r="M449" s="22"/>
      <c r="N449" s="21"/>
      <c r="O449" s="21"/>
      <c r="P449" s="21"/>
      <c r="Q449" s="21"/>
      <c r="R449" s="21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"/>
      <c r="B450" s="4"/>
      <c r="C450" s="12"/>
      <c r="D450" s="14"/>
      <c r="E450" s="14"/>
      <c r="F450" s="3"/>
      <c r="G450" s="9"/>
      <c r="H450" s="13"/>
      <c r="I450" s="14"/>
      <c r="J450" s="21"/>
      <c r="K450" s="30"/>
      <c r="L450" s="30"/>
      <c r="M450" s="22"/>
      <c r="N450" s="21"/>
      <c r="O450" s="21"/>
      <c r="P450" s="21"/>
      <c r="Q450" s="21"/>
      <c r="R450" s="21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"/>
      <c r="B451" s="4"/>
      <c r="C451" s="12"/>
      <c r="D451" s="14"/>
      <c r="E451" s="14"/>
      <c r="F451" s="3"/>
      <c r="G451" s="9"/>
      <c r="H451" s="13"/>
      <c r="I451" s="14"/>
      <c r="J451" s="21"/>
      <c r="K451" s="30"/>
      <c r="L451" s="30"/>
      <c r="M451" s="22"/>
      <c r="N451" s="21"/>
      <c r="O451" s="21"/>
      <c r="P451" s="21"/>
      <c r="Q451" s="21"/>
      <c r="R451" s="21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"/>
      <c r="B452" s="4"/>
      <c r="C452" s="12"/>
      <c r="D452" s="14"/>
      <c r="E452" s="14"/>
      <c r="F452" s="3"/>
      <c r="G452" s="9"/>
      <c r="H452" s="13"/>
      <c r="I452" s="14"/>
      <c r="J452" s="21"/>
      <c r="K452" s="30"/>
      <c r="L452" s="30"/>
      <c r="M452" s="22"/>
      <c r="N452" s="21"/>
      <c r="O452" s="21"/>
      <c r="P452" s="21"/>
      <c r="Q452" s="21"/>
      <c r="R452" s="21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"/>
      <c r="B453" s="4"/>
      <c r="C453" s="12"/>
      <c r="D453" s="14"/>
      <c r="E453" s="14"/>
      <c r="F453" s="3"/>
      <c r="G453" s="9"/>
      <c r="H453" s="13"/>
      <c r="I453" s="14"/>
      <c r="J453" s="21"/>
      <c r="K453" s="30"/>
      <c r="L453" s="30"/>
      <c r="M453" s="22"/>
      <c r="N453" s="21"/>
      <c r="O453" s="21"/>
      <c r="P453" s="21"/>
      <c r="Q453" s="21"/>
      <c r="R453" s="21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"/>
      <c r="B454" s="4"/>
      <c r="C454" s="12"/>
      <c r="D454" s="14"/>
      <c r="E454" s="14"/>
      <c r="F454" s="3"/>
      <c r="G454" s="9"/>
      <c r="H454" s="13"/>
      <c r="I454" s="14"/>
      <c r="J454" s="21"/>
      <c r="K454" s="30"/>
      <c r="L454" s="30"/>
      <c r="M454" s="22"/>
      <c r="N454" s="21"/>
      <c r="O454" s="21"/>
      <c r="P454" s="21"/>
      <c r="Q454" s="21"/>
      <c r="R454" s="21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"/>
      <c r="B455" s="4"/>
      <c r="C455" s="12"/>
      <c r="D455" s="14"/>
      <c r="E455" s="14"/>
      <c r="F455" s="3"/>
      <c r="G455" s="9"/>
      <c r="H455" s="13"/>
      <c r="I455" s="14"/>
      <c r="J455" s="21"/>
      <c r="K455" s="30"/>
      <c r="L455" s="30"/>
      <c r="M455" s="22"/>
      <c r="N455" s="21"/>
      <c r="O455" s="21"/>
      <c r="P455" s="21"/>
      <c r="Q455" s="21"/>
      <c r="R455" s="21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"/>
      <c r="B456" s="4"/>
      <c r="C456" s="12"/>
      <c r="D456" s="14"/>
      <c r="E456" s="14"/>
      <c r="F456" s="3"/>
      <c r="G456" s="9"/>
      <c r="H456" s="13"/>
      <c r="I456" s="14"/>
      <c r="J456" s="21"/>
      <c r="K456" s="30"/>
      <c r="L456" s="30"/>
      <c r="M456" s="22"/>
      <c r="N456" s="21"/>
      <c r="O456" s="21"/>
      <c r="P456" s="21"/>
      <c r="Q456" s="21"/>
      <c r="R456" s="21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"/>
      <c r="B457" s="4"/>
      <c r="C457" s="12"/>
      <c r="D457" s="14"/>
      <c r="E457" s="14"/>
      <c r="F457" s="3"/>
      <c r="G457" s="9"/>
      <c r="H457" s="13"/>
      <c r="I457" s="14"/>
      <c r="J457" s="21"/>
      <c r="K457" s="30"/>
      <c r="L457" s="30"/>
      <c r="M457" s="22"/>
      <c r="N457" s="21"/>
      <c r="O457" s="21"/>
      <c r="P457" s="21"/>
      <c r="Q457" s="21"/>
      <c r="R457" s="21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"/>
      <c r="B458" s="4"/>
      <c r="C458" s="12"/>
      <c r="D458" s="14"/>
      <c r="E458" s="14"/>
      <c r="F458" s="3"/>
      <c r="G458" s="9"/>
      <c r="H458" s="13"/>
      <c r="I458" s="14"/>
      <c r="J458" s="21"/>
      <c r="K458" s="30"/>
      <c r="L458" s="30"/>
      <c r="M458" s="22"/>
      <c r="N458" s="21"/>
      <c r="O458" s="21"/>
      <c r="P458" s="21"/>
      <c r="Q458" s="21"/>
      <c r="R458" s="21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"/>
      <c r="B459" s="4"/>
      <c r="C459" s="12"/>
      <c r="D459" s="14"/>
      <c r="E459" s="14"/>
      <c r="F459" s="3"/>
      <c r="G459" s="9"/>
      <c r="H459" s="13"/>
      <c r="I459" s="14"/>
      <c r="J459" s="21"/>
      <c r="K459" s="30"/>
      <c r="L459" s="30"/>
      <c r="M459" s="22"/>
      <c r="N459" s="21"/>
      <c r="O459" s="21"/>
      <c r="P459" s="21"/>
      <c r="Q459" s="21"/>
      <c r="R459" s="21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"/>
      <c r="B460" s="4"/>
      <c r="C460" s="12"/>
      <c r="D460" s="14"/>
      <c r="E460" s="14"/>
      <c r="F460" s="3"/>
      <c r="G460" s="9"/>
      <c r="H460" s="13"/>
      <c r="I460" s="14"/>
      <c r="J460" s="21"/>
      <c r="K460" s="30"/>
      <c r="L460" s="30"/>
      <c r="M460" s="22"/>
      <c r="N460" s="21"/>
      <c r="O460" s="21"/>
      <c r="P460" s="21"/>
      <c r="Q460" s="21"/>
      <c r="R460" s="21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"/>
      <c r="B461" s="4"/>
      <c r="C461" s="12"/>
      <c r="D461" s="14"/>
      <c r="E461" s="14"/>
      <c r="F461" s="3"/>
      <c r="G461" s="9"/>
      <c r="H461" s="13"/>
      <c r="I461" s="14"/>
      <c r="J461" s="21"/>
      <c r="K461" s="30"/>
      <c r="L461" s="30"/>
      <c r="M461" s="22"/>
      <c r="N461" s="21"/>
      <c r="O461" s="21"/>
      <c r="P461" s="21"/>
      <c r="Q461" s="21"/>
      <c r="R461" s="21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"/>
      <c r="B462" s="4"/>
      <c r="C462" s="12"/>
      <c r="D462" s="14"/>
      <c r="E462" s="14"/>
      <c r="F462" s="3"/>
      <c r="G462" s="9"/>
      <c r="H462" s="13"/>
      <c r="I462" s="14"/>
      <c r="J462" s="21"/>
      <c r="K462" s="30"/>
      <c r="L462" s="30"/>
      <c r="M462" s="22"/>
      <c r="N462" s="21"/>
      <c r="O462" s="21"/>
      <c r="P462" s="21"/>
      <c r="Q462" s="21"/>
      <c r="R462" s="21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"/>
      <c r="B463" s="4"/>
      <c r="C463" s="12"/>
      <c r="D463" s="14"/>
      <c r="E463" s="14"/>
      <c r="F463" s="3"/>
      <c r="G463" s="9"/>
      <c r="H463" s="13"/>
      <c r="I463" s="14"/>
      <c r="J463" s="21"/>
      <c r="K463" s="30"/>
      <c r="L463" s="30"/>
      <c r="M463" s="22"/>
      <c r="N463" s="21"/>
      <c r="O463" s="21"/>
      <c r="P463" s="21"/>
      <c r="Q463" s="21"/>
      <c r="R463" s="21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"/>
      <c r="B464" s="4"/>
      <c r="C464" s="12"/>
      <c r="D464" s="14"/>
      <c r="E464" s="14"/>
      <c r="F464" s="3"/>
      <c r="G464" s="9"/>
      <c r="H464" s="13"/>
      <c r="I464" s="14"/>
      <c r="J464" s="21"/>
      <c r="K464" s="30"/>
      <c r="L464" s="30"/>
      <c r="M464" s="22"/>
      <c r="N464" s="21"/>
      <c r="O464" s="21"/>
      <c r="P464" s="21"/>
      <c r="Q464" s="21"/>
      <c r="R464" s="21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"/>
      <c r="B465" s="4"/>
      <c r="C465" s="12"/>
      <c r="D465" s="14"/>
      <c r="E465" s="14"/>
      <c r="F465" s="3"/>
      <c r="G465" s="9"/>
      <c r="H465" s="13"/>
      <c r="I465" s="14"/>
      <c r="J465" s="21"/>
      <c r="K465" s="30"/>
      <c r="L465" s="30"/>
      <c r="M465" s="22"/>
      <c r="N465" s="21"/>
      <c r="O465" s="21"/>
      <c r="P465" s="21"/>
      <c r="Q465" s="21"/>
      <c r="R465" s="21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"/>
      <c r="B466" s="4"/>
      <c r="C466" s="12"/>
      <c r="D466" s="14"/>
      <c r="E466" s="14"/>
      <c r="F466" s="3"/>
      <c r="G466" s="9"/>
      <c r="H466" s="13"/>
      <c r="I466" s="14"/>
      <c r="J466" s="21"/>
      <c r="K466" s="30"/>
      <c r="L466" s="30"/>
      <c r="M466" s="22"/>
      <c r="N466" s="21"/>
      <c r="O466" s="21"/>
      <c r="P466" s="21"/>
      <c r="Q466" s="21"/>
      <c r="R466" s="21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"/>
      <c r="B467" s="4"/>
      <c r="C467" s="12"/>
      <c r="D467" s="14"/>
      <c r="E467" s="14"/>
      <c r="F467" s="3"/>
      <c r="G467" s="9"/>
      <c r="H467" s="13"/>
      <c r="I467" s="14"/>
      <c r="J467" s="21"/>
      <c r="K467" s="30"/>
      <c r="L467" s="30"/>
      <c r="M467" s="22"/>
      <c r="N467" s="21"/>
      <c r="O467" s="21"/>
      <c r="P467" s="21"/>
      <c r="Q467" s="21"/>
      <c r="R467" s="21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"/>
      <c r="B468" s="4"/>
      <c r="C468" s="12"/>
      <c r="D468" s="14"/>
      <c r="E468" s="14"/>
      <c r="F468" s="3"/>
      <c r="G468" s="9"/>
      <c r="H468" s="13"/>
      <c r="I468" s="14"/>
      <c r="J468" s="21"/>
      <c r="K468" s="30"/>
      <c r="L468" s="30"/>
      <c r="M468" s="22"/>
      <c r="N468" s="21"/>
      <c r="O468" s="21"/>
      <c r="P468" s="21"/>
      <c r="Q468" s="21"/>
      <c r="R468" s="21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"/>
      <c r="B469" s="4"/>
      <c r="C469" s="12"/>
      <c r="D469" s="14"/>
      <c r="E469" s="14"/>
      <c r="F469" s="3"/>
      <c r="G469" s="9"/>
      <c r="H469" s="13"/>
      <c r="I469" s="14"/>
      <c r="J469" s="21"/>
      <c r="K469" s="30"/>
      <c r="L469" s="30"/>
      <c r="M469" s="22"/>
      <c r="N469" s="21"/>
      <c r="O469" s="21"/>
      <c r="P469" s="21"/>
      <c r="Q469" s="21"/>
      <c r="R469" s="21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"/>
      <c r="B470" s="4"/>
      <c r="C470" s="12"/>
      <c r="D470" s="14"/>
      <c r="E470" s="14"/>
      <c r="F470" s="3"/>
      <c r="G470" s="9"/>
      <c r="H470" s="13"/>
      <c r="I470" s="14"/>
      <c r="J470" s="21"/>
      <c r="K470" s="30"/>
      <c r="L470" s="30"/>
      <c r="M470" s="22"/>
      <c r="N470" s="21"/>
      <c r="O470" s="21"/>
      <c r="P470" s="21"/>
      <c r="Q470" s="21"/>
      <c r="R470" s="21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"/>
      <c r="B471" s="4"/>
      <c r="C471" s="12"/>
      <c r="D471" s="14"/>
      <c r="E471" s="14"/>
      <c r="F471" s="3"/>
      <c r="G471" s="9"/>
      <c r="H471" s="13"/>
      <c r="I471" s="14"/>
      <c r="J471" s="21"/>
      <c r="K471" s="30"/>
      <c r="L471" s="30"/>
      <c r="M471" s="22"/>
      <c r="N471" s="21"/>
      <c r="O471" s="21"/>
      <c r="P471" s="21"/>
      <c r="Q471" s="21"/>
      <c r="R471" s="21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"/>
      <c r="B472" s="4"/>
      <c r="C472" s="12"/>
      <c r="D472" s="14"/>
      <c r="E472" s="14"/>
      <c r="F472" s="3"/>
      <c r="G472" s="9"/>
      <c r="H472" s="13"/>
      <c r="I472" s="14"/>
      <c r="J472" s="21"/>
      <c r="K472" s="30"/>
      <c r="L472" s="30"/>
      <c r="M472" s="22"/>
      <c r="N472" s="21"/>
      <c r="O472" s="21"/>
      <c r="P472" s="21"/>
      <c r="Q472" s="21"/>
      <c r="R472" s="21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"/>
      <c r="B473" s="4"/>
      <c r="C473" s="12"/>
      <c r="D473" s="14"/>
      <c r="E473" s="14"/>
      <c r="F473" s="3"/>
      <c r="G473" s="9"/>
      <c r="H473" s="13"/>
      <c r="I473" s="14"/>
      <c r="J473" s="21"/>
      <c r="K473" s="30"/>
      <c r="L473" s="30"/>
      <c r="M473" s="22"/>
      <c r="N473" s="21"/>
      <c r="O473" s="21"/>
      <c r="P473" s="21"/>
      <c r="Q473" s="21"/>
      <c r="R473" s="21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"/>
      <c r="B474" s="4"/>
      <c r="C474" s="12"/>
      <c r="D474" s="14"/>
      <c r="E474" s="14"/>
      <c r="F474" s="3"/>
      <c r="G474" s="9"/>
      <c r="H474" s="13"/>
      <c r="I474" s="14"/>
      <c r="J474" s="21"/>
      <c r="K474" s="30"/>
      <c r="L474" s="30"/>
      <c r="M474" s="22"/>
      <c r="N474" s="21"/>
      <c r="O474" s="21"/>
      <c r="P474" s="21"/>
      <c r="Q474" s="21"/>
      <c r="R474" s="21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"/>
      <c r="B475" s="4"/>
      <c r="C475" s="12"/>
      <c r="D475" s="14"/>
      <c r="E475" s="14"/>
      <c r="F475" s="3"/>
      <c r="G475" s="9"/>
      <c r="H475" s="13"/>
      <c r="I475" s="14"/>
      <c r="J475" s="21"/>
      <c r="K475" s="30"/>
      <c r="L475" s="30"/>
      <c r="M475" s="22"/>
      <c r="N475" s="21"/>
      <c r="O475" s="21"/>
      <c r="P475" s="21"/>
      <c r="Q475" s="21"/>
      <c r="R475" s="21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"/>
      <c r="B476" s="4"/>
      <c r="C476" s="12"/>
      <c r="D476" s="14"/>
      <c r="E476" s="14"/>
      <c r="F476" s="3"/>
      <c r="G476" s="9"/>
      <c r="H476" s="13"/>
      <c r="I476" s="14"/>
      <c r="J476" s="21"/>
      <c r="K476" s="30"/>
      <c r="L476" s="30"/>
      <c r="M476" s="22"/>
      <c r="N476" s="21"/>
      <c r="O476" s="21"/>
      <c r="P476" s="21"/>
      <c r="Q476" s="21"/>
      <c r="R476" s="21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"/>
      <c r="B477" s="4"/>
      <c r="C477" s="12"/>
      <c r="D477" s="14"/>
      <c r="E477" s="14"/>
      <c r="F477" s="3"/>
      <c r="G477" s="9"/>
      <c r="H477" s="13"/>
      <c r="I477" s="14"/>
      <c r="J477" s="21"/>
      <c r="K477" s="30"/>
      <c r="L477" s="30"/>
      <c r="M477" s="22"/>
      <c r="N477" s="21"/>
      <c r="O477" s="21"/>
      <c r="P477" s="21"/>
      <c r="Q477" s="21"/>
      <c r="R477" s="21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"/>
      <c r="B478" s="4"/>
      <c r="C478" s="12"/>
      <c r="D478" s="14"/>
      <c r="E478" s="14"/>
      <c r="F478" s="3"/>
      <c r="G478" s="9"/>
      <c r="H478" s="13"/>
      <c r="I478" s="14"/>
      <c r="J478" s="21"/>
      <c r="K478" s="30"/>
      <c r="L478" s="30"/>
      <c r="M478" s="22"/>
      <c r="N478" s="21"/>
      <c r="O478" s="21"/>
      <c r="P478" s="21"/>
      <c r="Q478" s="21"/>
      <c r="R478" s="21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"/>
      <c r="B479" s="4"/>
      <c r="C479" s="12"/>
      <c r="D479" s="14"/>
      <c r="E479" s="14"/>
      <c r="F479" s="3"/>
      <c r="G479" s="9"/>
      <c r="H479" s="13"/>
      <c r="I479" s="14"/>
      <c r="J479" s="21"/>
      <c r="K479" s="30"/>
      <c r="L479" s="30"/>
      <c r="M479" s="22"/>
      <c r="N479" s="21"/>
      <c r="O479" s="21"/>
      <c r="P479" s="21"/>
      <c r="Q479" s="21"/>
      <c r="R479" s="21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"/>
      <c r="B480" s="4"/>
      <c r="C480" s="12"/>
      <c r="D480" s="14"/>
      <c r="E480" s="14"/>
      <c r="F480" s="3"/>
      <c r="G480" s="9"/>
      <c r="H480" s="13"/>
      <c r="I480" s="14"/>
      <c r="J480" s="21"/>
      <c r="K480" s="30"/>
      <c r="L480" s="30"/>
      <c r="M480" s="22"/>
      <c r="N480" s="21"/>
      <c r="O480" s="21"/>
      <c r="P480" s="21"/>
      <c r="Q480" s="21"/>
      <c r="R480" s="21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"/>
      <c r="B481" s="4"/>
      <c r="C481" s="12"/>
      <c r="D481" s="14"/>
      <c r="E481" s="14"/>
      <c r="F481" s="3"/>
      <c r="G481" s="9"/>
      <c r="H481" s="13"/>
      <c r="I481" s="14"/>
      <c r="J481" s="21"/>
      <c r="K481" s="30"/>
      <c r="L481" s="30"/>
      <c r="M481" s="22"/>
      <c r="N481" s="21"/>
      <c r="O481" s="21"/>
      <c r="P481" s="21"/>
      <c r="Q481" s="21"/>
      <c r="R481" s="21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"/>
      <c r="B482" s="4"/>
      <c r="C482" s="12"/>
      <c r="D482" s="14"/>
      <c r="E482" s="14"/>
      <c r="F482" s="3"/>
      <c r="G482" s="9"/>
      <c r="H482" s="13"/>
      <c r="I482" s="14"/>
      <c r="J482" s="21"/>
      <c r="K482" s="30"/>
      <c r="L482" s="30"/>
      <c r="M482" s="22"/>
      <c r="N482" s="21"/>
      <c r="O482" s="21"/>
      <c r="P482" s="21"/>
      <c r="Q482" s="21"/>
      <c r="R482" s="21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"/>
      <c r="B483" s="4"/>
      <c r="C483" s="12"/>
      <c r="D483" s="14"/>
      <c r="E483" s="14"/>
      <c r="F483" s="3"/>
      <c r="G483" s="9"/>
      <c r="H483" s="13"/>
      <c r="I483" s="14"/>
      <c r="J483" s="21"/>
      <c r="K483" s="30"/>
      <c r="L483" s="30"/>
      <c r="M483" s="22"/>
      <c r="N483" s="21"/>
      <c r="O483" s="21"/>
      <c r="P483" s="21"/>
      <c r="Q483" s="21"/>
      <c r="R483" s="21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"/>
      <c r="B484" s="4"/>
      <c r="C484" s="12"/>
      <c r="D484" s="14"/>
      <c r="E484" s="14"/>
      <c r="F484" s="3"/>
      <c r="G484" s="9"/>
      <c r="H484" s="13"/>
      <c r="I484" s="14"/>
      <c r="J484" s="21"/>
      <c r="K484" s="30"/>
      <c r="L484" s="30"/>
      <c r="M484" s="22"/>
      <c r="N484" s="21"/>
      <c r="O484" s="21"/>
      <c r="P484" s="21"/>
      <c r="Q484" s="21"/>
      <c r="R484" s="21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"/>
      <c r="B485" s="4"/>
      <c r="C485" s="12"/>
      <c r="D485" s="14"/>
      <c r="E485" s="14"/>
      <c r="F485" s="3"/>
      <c r="G485" s="9"/>
      <c r="H485" s="13"/>
      <c r="I485" s="14"/>
      <c r="J485" s="21"/>
      <c r="K485" s="30"/>
      <c r="L485" s="30"/>
      <c r="M485" s="22"/>
      <c r="N485" s="21"/>
      <c r="O485" s="21"/>
      <c r="P485" s="21"/>
      <c r="Q485" s="21"/>
      <c r="R485" s="21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"/>
      <c r="B486" s="4"/>
      <c r="C486" s="12"/>
      <c r="D486" s="14"/>
      <c r="E486" s="14"/>
      <c r="F486" s="3"/>
      <c r="G486" s="9"/>
      <c r="H486" s="13"/>
      <c r="I486" s="14"/>
      <c r="J486" s="21"/>
      <c r="K486" s="30"/>
      <c r="L486" s="30"/>
      <c r="M486" s="22"/>
      <c r="N486" s="21"/>
      <c r="O486" s="21"/>
      <c r="P486" s="21"/>
      <c r="Q486" s="21"/>
      <c r="R486" s="21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"/>
      <c r="B487" s="4"/>
      <c r="C487" s="12"/>
      <c r="D487" s="14"/>
      <c r="E487" s="14"/>
      <c r="F487" s="3"/>
      <c r="G487" s="9"/>
      <c r="H487" s="13"/>
      <c r="I487" s="14"/>
      <c r="J487" s="21"/>
      <c r="K487" s="30"/>
      <c r="L487" s="30"/>
      <c r="M487" s="22"/>
      <c r="N487" s="21"/>
      <c r="O487" s="21"/>
      <c r="P487" s="21"/>
      <c r="Q487" s="21"/>
      <c r="R487" s="21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"/>
      <c r="B488" s="4"/>
      <c r="C488" s="12"/>
      <c r="D488" s="14"/>
      <c r="E488" s="14"/>
      <c r="F488" s="3"/>
      <c r="G488" s="9"/>
      <c r="H488" s="13"/>
      <c r="I488" s="14"/>
      <c r="J488" s="21"/>
      <c r="K488" s="30"/>
      <c r="L488" s="30"/>
      <c r="M488" s="22"/>
      <c r="N488" s="21"/>
      <c r="O488" s="21"/>
      <c r="P488" s="21"/>
      <c r="Q488" s="21"/>
      <c r="R488" s="21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"/>
      <c r="B489" s="4"/>
      <c r="C489" s="12"/>
      <c r="D489" s="14"/>
      <c r="E489" s="14"/>
      <c r="F489" s="3"/>
      <c r="G489" s="9"/>
      <c r="H489" s="13"/>
      <c r="I489" s="14"/>
      <c r="J489" s="21"/>
      <c r="K489" s="30"/>
      <c r="L489" s="30"/>
      <c r="M489" s="22"/>
      <c r="N489" s="21"/>
      <c r="O489" s="21"/>
      <c r="P489" s="21"/>
      <c r="Q489" s="21"/>
      <c r="R489" s="21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"/>
      <c r="B490" s="4"/>
      <c r="C490" s="12"/>
      <c r="D490" s="14"/>
      <c r="E490" s="14"/>
      <c r="F490" s="3"/>
      <c r="G490" s="9"/>
      <c r="H490" s="13"/>
      <c r="I490" s="14"/>
      <c r="J490" s="21"/>
      <c r="K490" s="30"/>
      <c r="L490" s="30"/>
      <c r="M490" s="22"/>
      <c r="N490" s="21"/>
      <c r="O490" s="21"/>
      <c r="P490" s="21"/>
      <c r="Q490" s="21"/>
      <c r="R490" s="21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"/>
      <c r="B491" s="4"/>
      <c r="C491" s="12"/>
      <c r="D491" s="14"/>
      <c r="E491" s="14"/>
      <c r="F491" s="3"/>
      <c r="G491" s="9"/>
      <c r="H491" s="13"/>
      <c r="I491" s="14"/>
      <c r="J491" s="21"/>
      <c r="K491" s="30"/>
      <c r="L491" s="30"/>
      <c r="M491" s="22"/>
      <c r="N491" s="21"/>
      <c r="O491" s="21"/>
      <c r="P491" s="21"/>
      <c r="Q491" s="21"/>
      <c r="R491" s="21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"/>
      <c r="B492" s="4"/>
      <c r="C492" s="12"/>
      <c r="D492" s="14"/>
      <c r="E492" s="14"/>
      <c r="F492" s="3"/>
      <c r="G492" s="9"/>
      <c r="H492" s="13"/>
      <c r="I492" s="14"/>
      <c r="J492" s="21"/>
      <c r="K492" s="30"/>
      <c r="L492" s="30"/>
      <c r="M492" s="22"/>
      <c r="N492" s="21"/>
      <c r="O492" s="21"/>
      <c r="P492" s="21"/>
      <c r="Q492" s="21"/>
      <c r="R492" s="21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"/>
      <c r="B493" s="4"/>
      <c r="C493" s="12"/>
      <c r="D493" s="14"/>
      <c r="E493" s="14"/>
      <c r="F493" s="3"/>
      <c r="G493" s="9"/>
      <c r="H493" s="13"/>
      <c r="I493" s="14"/>
      <c r="J493" s="21"/>
      <c r="K493" s="30"/>
      <c r="L493" s="30"/>
      <c r="M493" s="22"/>
      <c r="N493" s="21"/>
      <c r="O493" s="21"/>
      <c r="P493" s="21"/>
      <c r="Q493" s="21"/>
      <c r="R493" s="21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"/>
      <c r="B494" s="4"/>
      <c r="C494" s="12"/>
      <c r="D494" s="14"/>
      <c r="E494" s="14"/>
      <c r="F494" s="3"/>
      <c r="G494" s="9"/>
      <c r="H494" s="13"/>
      <c r="I494" s="14"/>
      <c r="J494" s="21"/>
      <c r="K494" s="30"/>
      <c r="L494" s="30"/>
      <c r="M494" s="22"/>
      <c r="N494" s="21"/>
      <c r="O494" s="21"/>
      <c r="P494" s="21"/>
      <c r="Q494" s="21"/>
      <c r="R494" s="21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"/>
      <c r="B495" s="4"/>
      <c r="C495" s="12"/>
      <c r="D495" s="14"/>
      <c r="E495" s="14"/>
      <c r="F495" s="3"/>
      <c r="G495" s="9"/>
      <c r="H495" s="13"/>
      <c r="I495" s="14"/>
      <c r="J495" s="21"/>
      <c r="K495" s="30"/>
      <c r="L495" s="30"/>
      <c r="M495" s="22"/>
      <c r="N495" s="21"/>
      <c r="O495" s="21"/>
      <c r="P495" s="21"/>
      <c r="Q495" s="21"/>
      <c r="R495" s="21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"/>
      <c r="B496" s="4"/>
      <c r="C496" s="12"/>
      <c r="D496" s="14"/>
      <c r="E496" s="14"/>
      <c r="F496" s="3"/>
      <c r="G496" s="9"/>
      <c r="H496" s="13"/>
      <c r="I496" s="14"/>
      <c r="J496" s="21"/>
      <c r="K496" s="30"/>
      <c r="L496" s="30"/>
      <c r="M496" s="22"/>
      <c r="N496" s="21"/>
      <c r="O496" s="21"/>
      <c r="P496" s="21"/>
      <c r="Q496" s="21"/>
      <c r="R496" s="21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"/>
      <c r="B497" s="4"/>
      <c r="C497" s="12"/>
      <c r="D497" s="14"/>
      <c r="E497" s="14"/>
      <c r="F497" s="3"/>
      <c r="G497" s="9"/>
      <c r="H497" s="13"/>
      <c r="I497" s="14"/>
      <c r="J497" s="21"/>
      <c r="K497" s="30"/>
      <c r="L497" s="30"/>
      <c r="M497" s="22"/>
      <c r="N497" s="21"/>
      <c r="O497" s="21"/>
      <c r="P497" s="21"/>
      <c r="Q497" s="21"/>
      <c r="R497" s="21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"/>
      <c r="B498" s="4"/>
      <c r="C498" s="12"/>
      <c r="D498" s="14"/>
      <c r="E498" s="14"/>
      <c r="F498" s="3"/>
      <c r="G498" s="9"/>
      <c r="H498" s="13"/>
      <c r="I498" s="14"/>
      <c r="J498" s="21"/>
      <c r="K498" s="30"/>
      <c r="L498" s="30"/>
      <c r="M498" s="22"/>
      <c r="N498" s="21"/>
      <c r="O498" s="21"/>
      <c r="P498" s="21"/>
      <c r="Q498" s="21"/>
      <c r="R498" s="21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"/>
      <c r="B499" s="4"/>
      <c r="C499" s="12"/>
      <c r="D499" s="14"/>
      <c r="E499" s="14"/>
      <c r="F499" s="3"/>
      <c r="G499" s="9"/>
      <c r="H499" s="13"/>
      <c r="I499" s="14"/>
      <c r="J499" s="21"/>
      <c r="K499" s="30"/>
      <c r="L499" s="30"/>
      <c r="M499" s="22"/>
      <c r="N499" s="21"/>
      <c r="O499" s="21"/>
      <c r="P499" s="21"/>
      <c r="Q499" s="21"/>
      <c r="R499" s="21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"/>
      <c r="B500" s="4"/>
      <c r="C500" s="12"/>
      <c r="D500" s="14"/>
      <c r="E500" s="14"/>
      <c r="F500" s="3"/>
      <c r="G500" s="9"/>
      <c r="H500" s="13"/>
      <c r="I500" s="14"/>
      <c r="J500" s="21"/>
      <c r="K500" s="30"/>
      <c r="L500" s="30"/>
      <c r="M500" s="22"/>
      <c r="N500" s="21"/>
      <c r="O500" s="21"/>
      <c r="P500" s="21"/>
      <c r="Q500" s="21"/>
      <c r="R500" s="21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"/>
      <c r="B501" s="4"/>
      <c r="C501" s="12"/>
      <c r="D501" s="14"/>
      <c r="E501" s="14"/>
      <c r="F501" s="3"/>
      <c r="G501" s="9"/>
      <c r="H501" s="13"/>
      <c r="I501" s="14"/>
      <c r="J501" s="21"/>
      <c r="K501" s="30"/>
      <c r="L501" s="30"/>
      <c r="M501" s="22"/>
      <c r="N501" s="21"/>
      <c r="O501" s="21"/>
      <c r="P501" s="21"/>
      <c r="Q501" s="21"/>
      <c r="R501" s="21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"/>
      <c r="B502" s="4"/>
      <c r="C502" s="12"/>
      <c r="D502" s="14"/>
      <c r="E502" s="14"/>
      <c r="F502" s="3"/>
      <c r="G502" s="9"/>
      <c r="H502" s="13"/>
      <c r="I502" s="14"/>
      <c r="J502" s="21"/>
      <c r="K502" s="30"/>
      <c r="L502" s="30"/>
      <c r="M502" s="22"/>
      <c r="N502" s="21"/>
      <c r="O502" s="21"/>
      <c r="P502" s="21"/>
      <c r="Q502" s="21"/>
      <c r="R502" s="21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"/>
      <c r="B503" s="4"/>
      <c r="C503" s="12"/>
      <c r="D503" s="14"/>
      <c r="E503" s="14"/>
      <c r="F503" s="3"/>
      <c r="G503" s="9"/>
      <c r="H503" s="13"/>
      <c r="I503" s="14"/>
      <c r="J503" s="21"/>
      <c r="K503" s="30"/>
      <c r="L503" s="30"/>
      <c r="M503" s="22"/>
      <c r="N503" s="21"/>
      <c r="O503" s="21"/>
      <c r="P503" s="21"/>
      <c r="Q503" s="21"/>
      <c r="R503" s="21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"/>
      <c r="B504" s="4"/>
      <c r="C504" s="12"/>
      <c r="D504" s="14"/>
      <c r="E504" s="14"/>
      <c r="F504" s="3"/>
      <c r="G504" s="9"/>
      <c r="H504" s="13"/>
      <c r="I504" s="14"/>
      <c r="J504" s="21"/>
      <c r="K504" s="30"/>
      <c r="L504" s="30"/>
      <c r="M504" s="22"/>
      <c r="N504" s="21"/>
      <c r="O504" s="21"/>
      <c r="P504" s="21"/>
      <c r="Q504" s="21"/>
      <c r="R504" s="21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"/>
      <c r="B505" s="4"/>
      <c r="C505" s="12"/>
      <c r="D505" s="14"/>
      <c r="E505" s="14"/>
      <c r="F505" s="3"/>
      <c r="G505" s="9"/>
      <c r="H505" s="13"/>
      <c r="I505" s="14"/>
      <c r="J505" s="21"/>
      <c r="K505" s="30"/>
      <c r="L505" s="30"/>
      <c r="M505" s="22"/>
      <c r="N505" s="21"/>
      <c r="O505" s="21"/>
      <c r="P505" s="21"/>
      <c r="Q505" s="21"/>
      <c r="R505" s="21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"/>
      <c r="B506" s="4"/>
      <c r="C506" s="12"/>
      <c r="D506" s="14"/>
      <c r="E506" s="14"/>
      <c r="F506" s="3"/>
      <c r="G506" s="9"/>
      <c r="H506" s="13"/>
      <c r="I506" s="14"/>
      <c r="J506" s="21"/>
      <c r="K506" s="30"/>
      <c r="L506" s="30"/>
      <c r="M506" s="22"/>
      <c r="N506" s="21"/>
      <c r="O506" s="21"/>
      <c r="P506" s="21"/>
      <c r="Q506" s="21"/>
      <c r="R506" s="21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"/>
      <c r="B507" s="4"/>
      <c r="C507" s="12"/>
      <c r="D507" s="14"/>
      <c r="E507" s="14"/>
      <c r="F507" s="3"/>
      <c r="G507" s="9"/>
      <c r="H507" s="13"/>
      <c r="I507" s="14"/>
      <c r="J507" s="21"/>
      <c r="K507" s="30"/>
      <c r="L507" s="30"/>
      <c r="M507" s="22"/>
      <c r="N507" s="21"/>
      <c r="O507" s="21"/>
      <c r="P507" s="21"/>
      <c r="Q507" s="21"/>
      <c r="R507" s="21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"/>
      <c r="B508" s="4"/>
      <c r="C508" s="12"/>
      <c r="D508" s="14"/>
      <c r="E508" s="14"/>
      <c r="F508" s="3"/>
      <c r="G508" s="9"/>
      <c r="H508" s="13"/>
      <c r="I508" s="14"/>
      <c r="J508" s="21"/>
      <c r="K508" s="30"/>
      <c r="L508" s="30"/>
      <c r="M508" s="22"/>
      <c r="N508" s="21"/>
      <c r="O508" s="21"/>
      <c r="P508" s="21"/>
      <c r="Q508" s="21"/>
      <c r="R508" s="21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"/>
      <c r="B509" s="4"/>
      <c r="C509" s="12"/>
      <c r="D509" s="14"/>
      <c r="E509" s="14"/>
      <c r="F509" s="3"/>
      <c r="G509" s="9"/>
      <c r="H509" s="13"/>
      <c r="I509" s="14"/>
      <c r="J509" s="21"/>
      <c r="K509" s="30"/>
      <c r="L509" s="30"/>
      <c r="M509" s="22"/>
      <c r="N509" s="21"/>
      <c r="O509" s="21"/>
      <c r="P509" s="21"/>
      <c r="Q509" s="21"/>
      <c r="R509" s="21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"/>
      <c r="B510" s="4"/>
      <c r="C510" s="12"/>
      <c r="D510" s="14"/>
      <c r="E510" s="14"/>
      <c r="F510" s="3"/>
      <c r="G510" s="9"/>
      <c r="H510" s="13"/>
      <c r="I510" s="14"/>
      <c r="J510" s="21"/>
      <c r="K510" s="30"/>
      <c r="L510" s="30"/>
      <c r="M510" s="22"/>
      <c r="N510" s="21"/>
      <c r="O510" s="21"/>
      <c r="P510" s="21"/>
      <c r="Q510" s="21"/>
      <c r="R510" s="21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"/>
      <c r="B511" s="4"/>
      <c r="C511" s="12"/>
      <c r="D511" s="14"/>
      <c r="E511" s="14"/>
      <c r="F511" s="3"/>
      <c r="G511" s="9"/>
      <c r="H511" s="13"/>
      <c r="I511" s="14"/>
      <c r="J511" s="21"/>
      <c r="K511" s="30"/>
      <c r="L511" s="30"/>
      <c r="M511" s="22"/>
      <c r="N511" s="21"/>
      <c r="O511" s="21"/>
      <c r="P511" s="21"/>
      <c r="Q511" s="21"/>
      <c r="R511" s="21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"/>
      <c r="B512" s="4"/>
      <c r="C512" s="12"/>
      <c r="D512" s="14"/>
      <c r="E512" s="14"/>
      <c r="F512" s="3"/>
      <c r="G512" s="9"/>
      <c r="H512" s="13"/>
      <c r="I512" s="14"/>
      <c r="J512" s="21"/>
      <c r="K512" s="30"/>
      <c r="L512" s="30"/>
      <c r="M512" s="22"/>
      <c r="N512" s="21"/>
      <c r="O512" s="21"/>
      <c r="P512" s="21"/>
      <c r="Q512" s="21"/>
      <c r="R512" s="21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"/>
      <c r="B513" s="4"/>
      <c r="C513" s="12"/>
      <c r="D513" s="14"/>
      <c r="E513" s="14"/>
      <c r="F513" s="3"/>
      <c r="G513" s="9"/>
      <c r="H513" s="13"/>
      <c r="I513" s="14"/>
      <c r="J513" s="21"/>
      <c r="K513" s="30"/>
      <c r="L513" s="30"/>
      <c r="M513" s="22"/>
      <c r="N513" s="21"/>
      <c r="O513" s="21"/>
      <c r="P513" s="21"/>
      <c r="Q513" s="21"/>
      <c r="R513" s="21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"/>
      <c r="B514" s="4"/>
      <c r="C514" s="12"/>
      <c r="D514" s="14"/>
      <c r="E514" s="14"/>
      <c r="F514" s="3"/>
      <c r="G514" s="9"/>
      <c r="H514" s="13"/>
      <c r="I514" s="14"/>
      <c r="J514" s="21"/>
      <c r="K514" s="30"/>
      <c r="L514" s="30"/>
      <c r="M514" s="22"/>
      <c r="N514" s="21"/>
      <c r="O514" s="21"/>
      <c r="P514" s="21"/>
      <c r="Q514" s="21"/>
      <c r="R514" s="21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"/>
      <c r="B515" s="4"/>
      <c r="C515" s="12"/>
      <c r="D515" s="14"/>
      <c r="E515" s="14"/>
      <c r="F515" s="3"/>
      <c r="G515" s="9"/>
      <c r="H515" s="13"/>
      <c r="I515" s="14"/>
      <c r="J515" s="21"/>
      <c r="K515" s="30"/>
      <c r="L515" s="30"/>
      <c r="M515" s="22"/>
      <c r="N515" s="21"/>
      <c r="O515" s="21"/>
      <c r="P515" s="21"/>
      <c r="Q515" s="21"/>
      <c r="R515" s="21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"/>
      <c r="B516" s="4"/>
      <c r="C516" s="12"/>
      <c r="D516" s="14"/>
      <c r="E516" s="14"/>
      <c r="F516" s="3"/>
      <c r="G516" s="9"/>
      <c r="H516" s="13"/>
      <c r="I516" s="14"/>
      <c r="J516" s="21"/>
      <c r="K516" s="30"/>
      <c r="L516" s="30"/>
      <c r="M516" s="22"/>
      <c r="N516" s="21"/>
      <c r="O516" s="21"/>
      <c r="P516" s="21"/>
      <c r="Q516" s="21"/>
      <c r="R516" s="21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"/>
      <c r="B517" s="4"/>
      <c r="C517" s="12"/>
      <c r="D517" s="14"/>
      <c r="E517" s="14"/>
      <c r="F517" s="3"/>
      <c r="G517" s="9"/>
      <c r="H517" s="13"/>
      <c r="I517" s="14"/>
      <c r="J517" s="21"/>
      <c r="K517" s="30"/>
      <c r="L517" s="30"/>
      <c r="M517" s="22"/>
      <c r="N517" s="21"/>
      <c r="O517" s="21"/>
      <c r="P517" s="21"/>
      <c r="Q517" s="21"/>
      <c r="R517" s="21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"/>
      <c r="B518" s="4"/>
      <c r="C518" s="12"/>
      <c r="D518" s="14"/>
      <c r="E518" s="14"/>
      <c r="F518" s="3"/>
      <c r="G518" s="9"/>
      <c r="H518" s="13"/>
      <c r="I518" s="14"/>
      <c r="J518" s="21"/>
      <c r="K518" s="30"/>
      <c r="L518" s="30"/>
      <c r="M518" s="22"/>
      <c r="N518" s="21"/>
      <c r="O518" s="21"/>
      <c r="P518" s="21"/>
      <c r="Q518" s="21"/>
      <c r="R518" s="21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"/>
      <c r="B519" s="4"/>
      <c r="C519" s="12"/>
      <c r="D519" s="14"/>
      <c r="E519" s="14"/>
      <c r="F519" s="3"/>
      <c r="G519" s="9"/>
      <c r="H519" s="13"/>
      <c r="I519" s="14"/>
      <c r="J519" s="21"/>
      <c r="K519" s="30"/>
      <c r="L519" s="30"/>
      <c r="M519" s="22"/>
      <c r="N519" s="21"/>
      <c r="O519" s="21"/>
      <c r="P519" s="21"/>
      <c r="Q519" s="21"/>
      <c r="R519" s="21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"/>
      <c r="B520" s="4"/>
      <c r="C520" s="12"/>
      <c r="D520" s="14"/>
      <c r="E520" s="14"/>
      <c r="F520" s="3"/>
      <c r="G520" s="9"/>
      <c r="H520" s="13"/>
      <c r="I520" s="14"/>
      <c r="J520" s="21"/>
      <c r="K520" s="30"/>
      <c r="L520" s="30"/>
      <c r="M520" s="22"/>
      <c r="N520" s="21"/>
      <c r="O520" s="21"/>
      <c r="P520" s="21"/>
      <c r="Q520" s="21"/>
      <c r="R520" s="21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"/>
      <c r="B521" s="4"/>
      <c r="C521" s="12"/>
      <c r="D521" s="14"/>
      <c r="E521" s="14"/>
      <c r="F521" s="3"/>
      <c r="G521" s="9"/>
      <c r="H521" s="13"/>
      <c r="I521" s="14"/>
      <c r="J521" s="21"/>
      <c r="K521" s="30"/>
      <c r="L521" s="30"/>
      <c r="M521" s="22"/>
      <c r="N521" s="21"/>
      <c r="O521" s="21"/>
      <c r="P521" s="21"/>
      <c r="Q521" s="21"/>
      <c r="R521" s="21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"/>
      <c r="B522" s="4"/>
      <c r="C522" s="12"/>
      <c r="D522" s="14"/>
      <c r="E522" s="14"/>
      <c r="F522" s="3"/>
      <c r="G522" s="9"/>
      <c r="H522" s="13"/>
      <c r="I522" s="14"/>
      <c r="J522" s="21"/>
      <c r="K522" s="30"/>
      <c r="L522" s="30"/>
      <c r="M522" s="22"/>
      <c r="N522" s="21"/>
      <c r="O522" s="21"/>
      <c r="P522" s="21"/>
      <c r="Q522" s="21"/>
      <c r="R522" s="21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"/>
      <c r="B523" s="4"/>
      <c r="C523" s="12"/>
      <c r="D523" s="14"/>
      <c r="E523" s="14"/>
      <c r="F523" s="3"/>
      <c r="G523" s="9"/>
      <c r="H523" s="13"/>
      <c r="I523" s="14"/>
      <c r="J523" s="21"/>
      <c r="K523" s="30"/>
      <c r="L523" s="30"/>
      <c r="M523" s="22"/>
      <c r="N523" s="21"/>
      <c r="O523" s="21"/>
      <c r="P523" s="21"/>
      <c r="Q523" s="21"/>
      <c r="R523" s="21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"/>
      <c r="B524" s="4"/>
      <c r="C524" s="12"/>
      <c r="D524" s="14"/>
      <c r="E524" s="14"/>
      <c r="F524" s="3"/>
      <c r="G524" s="9"/>
      <c r="H524" s="13"/>
      <c r="I524" s="14"/>
      <c r="J524" s="21"/>
      <c r="K524" s="30"/>
      <c r="L524" s="30"/>
      <c r="M524" s="22"/>
      <c r="N524" s="21"/>
      <c r="O524" s="21"/>
      <c r="P524" s="21"/>
      <c r="Q524" s="21"/>
      <c r="R524" s="21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"/>
      <c r="B525" s="4"/>
      <c r="C525" s="12"/>
      <c r="D525" s="14"/>
      <c r="E525" s="14"/>
      <c r="F525" s="3"/>
      <c r="G525" s="9"/>
      <c r="H525" s="13"/>
      <c r="I525" s="14"/>
      <c r="J525" s="21"/>
      <c r="K525" s="30"/>
      <c r="L525" s="30"/>
      <c r="M525" s="22"/>
      <c r="N525" s="21"/>
      <c r="O525" s="21"/>
      <c r="P525" s="21"/>
      <c r="Q525" s="21"/>
      <c r="R525" s="21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"/>
      <c r="B526" s="4"/>
      <c r="C526" s="12"/>
      <c r="D526" s="14"/>
      <c r="E526" s="14"/>
      <c r="F526" s="3"/>
      <c r="G526" s="9"/>
      <c r="H526" s="13"/>
      <c r="I526" s="14"/>
      <c r="J526" s="21"/>
      <c r="K526" s="30"/>
      <c r="L526" s="30"/>
      <c r="M526" s="22"/>
      <c r="N526" s="21"/>
      <c r="O526" s="21"/>
      <c r="P526" s="21"/>
      <c r="Q526" s="21"/>
      <c r="R526" s="21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"/>
      <c r="B527" s="4"/>
      <c r="C527" s="12"/>
      <c r="D527" s="14"/>
      <c r="E527" s="14"/>
      <c r="F527" s="3"/>
      <c r="G527" s="9"/>
      <c r="H527" s="13"/>
      <c r="I527" s="14"/>
      <c r="J527" s="21"/>
      <c r="K527" s="30"/>
      <c r="L527" s="30"/>
      <c r="M527" s="22"/>
      <c r="N527" s="21"/>
      <c r="O527" s="21"/>
      <c r="P527" s="21"/>
      <c r="Q527" s="21"/>
      <c r="R527" s="21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"/>
      <c r="B528" s="4"/>
      <c r="C528" s="12"/>
      <c r="D528" s="14"/>
      <c r="E528" s="14"/>
      <c r="F528" s="3"/>
      <c r="G528" s="9"/>
      <c r="H528" s="13"/>
      <c r="I528" s="14"/>
      <c r="J528" s="21"/>
      <c r="K528" s="30"/>
      <c r="L528" s="30"/>
      <c r="M528" s="22"/>
      <c r="N528" s="21"/>
      <c r="O528" s="21"/>
      <c r="P528" s="21"/>
      <c r="Q528" s="21"/>
      <c r="R528" s="21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"/>
      <c r="B529" s="4"/>
      <c r="C529" s="12"/>
      <c r="D529" s="14"/>
      <c r="E529" s="14"/>
      <c r="F529" s="3"/>
      <c r="G529" s="9"/>
      <c r="H529" s="13"/>
      <c r="I529" s="14"/>
      <c r="J529" s="21"/>
      <c r="K529" s="30"/>
      <c r="L529" s="30"/>
      <c r="M529" s="22"/>
      <c r="N529" s="21"/>
      <c r="O529" s="21"/>
      <c r="P529" s="21"/>
      <c r="Q529" s="21"/>
      <c r="R529" s="21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"/>
      <c r="B530" s="4"/>
      <c r="C530" s="12"/>
      <c r="D530" s="14"/>
      <c r="E530" s="14"/>
      <c r="F530" s="3"/>
      <c r="G530" s="9"/>
      <c r="H530" s="13"/>
      <c r="I530" s="14"/>
      <c r="J530" s="21"/>
      <c r="K530" s="30"/>
      <c r="L530" s="30"/>
      <c r="M530" s="22"/>
      <c r="N530" s="21"/>
      <c r="O530" s="21"/>
      <c r="P530" s="21"/>
      <c r="Q530" s="21"/>
      <c r="R530" s="21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"/>
      <c r="B531" s="4"/>
      <c r="C531" s="12"/>
      <c r="D531" s="14"/>
      <c r="E531" s="14"/>
      <c r="F531" s="3"/>
      <c r="G531" s="9"/>
      <c r="H531" s="13"/>
      <c r="I531" s="14"/>
      <c r="J531" s="21"/>
      <c r="K531" s="30"/>
      <c r="L531" s="30"/>
      <c r="M531" s="22"/>
      <c r="N531" s="21"/>
      <c r="O531" s="21"/>
      <c r="P531" s="21"/>
      <c r="Q531" s="21"/>
      <c r="R531" s="21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"/>
      <c r="B532" s="4"/>
      <c r="C532" s="12"/>
      <c r="D532" s="14"/>
      <c r="E532" s="14"/>
      <c r="F532" s="3"/>
      <c r="G532" s="9"/>
      <c r="H532" s="13"/>
      <c r="I532" s="14"/>
      <c r="J532" s="21"/>
      <c r="K532" s="30"/>
      <c r="L532" s="30"/>
      <c r="M532" s="22"/>
      <c r="N532" s="21"/>
      <c r="O532" s="21"/>
      <c r="P532" s="21"/>
      <c r="Q532" s="21"/>
      <c r="R532" s="21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"/>
      <c r="B533" s="4"/>
      <c r="C533" s="12"/>
      <c r="D533" s="14"/>
      <c r="E533" s="14"/>
      <c r="F533" s="3"/>
      <c r="G533" s="9"/>
      <c r="H533" s="13"/>
      <c r="I533" s="14"/>
      <c r="J533" s="21"/>
      <c r="K533" s="30"/>
      <c r="L533" s="30"/>
      <c r="M533" s="22"/>
      <c r="N533" s="21"/>
      <c r="O533" s="21"/>
      <c r="P533" s="21"/>
      <c r="Q533" s="21"/>
      <c r="R533" s="21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"/>
      <c r="B534" s="4"/>
      <c r="C534" s="12"/>
      <c r="D534" s="14"/>
      <c r="E534" s="14"/>
      <c r="F534" s="3"/>
      <c r="G534" s="9"/>
      <c r="H534" s="13"/>
      <c r="I534" s="14"/>
      <c r="J534" s="21"/>
      <c r="K534" s="30"/>
      <c r="L534" s="30"/>
      <c r="M534" s="22"/>
      <c r="N534" s="21"/>
      <c r="O534" s="21"/>
      <c r="P534" s="21"/>
      <c r="Q534" s="21"/>
      <c r="R534" s="21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"/>
      <c r="B535" s="4"/>
      <c r="C535" s="12"/>
      <c r="D535" s="14"/>
      <c r="E535" s="14"/>
      <c r="F535" s="3"/>
      <c r="G535" s="9"/>
      <c r="H535" s="13"/>
      <c r="I535" s="14"/>
      <c r="J535" s="21"/>
      <c r="K535" s="30"/>
      <c r="L535" s="30"/>
      <c r="M535" s="22"/>
      <c r="N535" s="21"/>
      <c r="O535" s="21"/>
      <c r="P535" s="21"/>
      <c r="Q535" s="21"/>
      <c r="R535" s="21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"/>
      <c r="B536" s="4"/>
      <c r="C536" s="12"/>
      <c r="D536" s="14"/>
      <c r="E536" s="14"/>
      <c r="F536" s="3"/>
      <c r="G536" s="9"/>
      <c r="H536" s="13"/>
      <c r="I536" s="14"/>
      <c r="J536" s="21"/>
      <c r="K536" s="30"/>
      <c r="L536" s="30"/>
      <c r="M536" s="22"/>
      <c r="N536" s="21"/>
      <c r="O536" s="21"/>
      <c r="P536" s="21"/>
      <c r="Q536" s="21"/>
      <c r="R536" s="21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"/>
      <c r="B537" s="4"/>
      <c r="C537" s="12"/>
      <c r="D537" s="14"/>
      <c r="E537" s="14"/>
      <c r="F537" s="3"/>
      <c r="G537" s="9"/>
      <c r="H537" s="13"/>
      <c r="I537" s="14"/>
      <c r="J537" s="21"/>
      <c r="K537" s="30"/>
      <c r="L537" s="30"/>
      <c r="M537" s="22"/>
      <c r="N537" s="21"/>
      <c r="O537" s="21"/>
      <c r="P537" s="21"/>
      <c r="Q537" s="21"/>
      <c r="R537" s="21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"/>
      <c r="B538" s="4"/>
      <c r="C538" s="12"/>
      <c r="D538" s="14"/>
      <c r="E538" s="14"/>
      <c r="F538" s="3"/>
      <c r="G538" s="9"/>
      <c r="H538" s="13"/>
      <c r="I538" s="14"/>
      <c r="J538" s="21"/>
      <c r="K538" s="30"/>
      <c r="L538" s="30"/>
      <c r="M538" s="22"/>
      <c r="N538" s="21"/>
      <c r="O538" s="21"/>
      <c r="P538" s="21"/>
      <c r="Q538" s="21"/>
      <c r="R538" s="21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"/>
      <c r="B539" s="4"/>
      <c r="C539" s="12"/>
      <c r="D539" s="14"/>
      <c r="E539" s="14"/>
      <c r="F539" s="3"/>
      <c r="G539" s="9"/>
      <c r="H539" s="13"/>
      <c r="I539" s="14"/>
      <c r="J539" s="21"/>
      <c r="K539" s="30"/>
      <c r="L539" s="30"/>
      <c r="M539" s="22"/>
      <c r="N539" s="21"/>
      <c r="O539" s="21"/>
      <c r="P539" s="21"/>
      <c r="Q539" s="21"/>
      <c r="R539" s="21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"/>
      <c r="B540" s="4"/>
      <c r="C540" s="12"/>
      <c r="D540" s="14"/>
      <c r="E540" s="14"/>
      <c r="F540" s="3"/>
      <c r="G540" s="9"/>
      <c r="H540" s="13"/>
      <c r="I540" s="14"/>
      <c r="J540" s="21"/>
      <c r="K540" s="30"/>
      <c r="L540" s="30"/>
      <c r="M540" s="22"/>
      <c r="N540" s="21"/>
      <c r="O540" s="21"/>
      <c r="P540" s="21"/>
      <c r="Q540" s="21"/>
      <c r="R540" s="21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"/>
      <c r="B541" s="4"/>
      <c r="C541" s="12"/>
      <c r="D541" s="14"/>
      <c r="E541" s="14"/>
      <c r="F541" s="3"/>
      <c r="G541" s="9"/>
      <c r="H541" s="13"/>
      <c r="I541" s="14"/>
      <c r="J541" s="21"/>
      <c r="K541" s="30"/>
      <c r="L541" s="30"/>
      <c r="M541" s="22"/>
      <c r="N541" s="21"/>
      <c r="O541" s="21"/>
      <c r="P541" s="21"/>
      <c r="Q541" s="21"/>
      <c r="R541" s="21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"/>
      <c r="B542" s="4"/>
      <c r="C542" s="12"/>
      <c r="D542" s="14"/>
      <c r="E542" s="14"/>
      <c r="F542" s="3"/>
      <c r="G542" s="9"/>
      <c r="H542" s="13"/>
      <c r="I542" s="14"/>
      <c r="J542" s="21"/>
      <c r="K542" s="30"/>
      <c r="L542" s="30"/>
      <c r="M542" s="22"/>
      <c r="N542" s="21"/>
      <c r="O542" s="21"/>
      <c r="P542" s="21"/>
      <c r="Q542" s="21"/>
      <c r="R542" s="21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"/>
      <c r="B543" s="4"/>
      <c r="C543" s="12"/>
      <c r="D543" s="14"/>
      <c r="E543" s="14"/>
      <c r="F543" s="3"/>
      <c r="G543" s="9"/>
      <c r="H543" s="13"/>
      <c r="I543" s="14"/>
      <c r="J543" s="21"/>
      <c r="K543" s="30"/>
      <c r="L543" s="30"/>
      <c r="M543" s="22"/>
      <c r="N543" s="21"/>
      <c r="O543" s="21"/>
      <c r="P543" s="21"/>
      <c r="Q543" s="21"/>
      <c r="R543" s="21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"/>
      <c r="B544" s="4"/>
      <c r="C544" s="12"/>
      <c r="D544" s="14"/>
      <c r="E544" s="14"/>
      <c r="F544" s="3"/>
      <c r="G544" s="9"/>
      <c r="H544" s="13"/>
      <c r="I544" s="14"/>
      <c r="J544" s="21"/>
      <c r="K544" s="30"/>
      <c r="L544" s="30"/>
      <c r="M544" s="22"/>
      <c r="N544" s="21"/>
      <c r="O544" s="21"/>
      <c r="P544" s="21"/>
      <c r="Q544" s="21"/>
      <c r="R544" s="21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"/>
      <c r="B545" s="4"/>
      <c r="C545" s="12"/>
      <c r="D545" s="14"/>
      <c r="E545" s="14"/>
      <c r="F545" s="3"/>
      <c r="G545" s="9"/>
      <c r="H545" s="13"/>
      <c r="I545" s="14"/>
      <c r="J545" s="21"/>
      <c r="K545" s="30"/>
      <c r="L545" s="30"/>
      <c r="M545" s="22"/>
      <c r="N545" s="21"/>
      <c r="O545" s="21"/>
      <c r="P545" s="21"/>
      <c r="Q545" s="21"/>
      <c r="R545" s="21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"/>
      <c r="B546" s="4"/>
      <c r="C546" s="12"/>
      <c r="D546" s="14"/>
      <c r="E546" s="14"/>
      <c r="F546" s="3"/>
      <c r="G546" s="9"/>
      <c r="H546" s="13"/>
      <c r="I546" s="14"/>
      <c r="J546" s="21"/>
      <c r="K546" s="30"/>
      <c r="L546" s="30"/>
      <c r="M546" s="22"/>
      <c r="N546" s="21"/>
      <c r="O546" s="21"/>
      <c r="P546" s="21"/>
      <c r="Q546" s="21"/>
      <c r="R546" s="21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"/>
      <c r="B547" s="4"/>
      <c r="C547" s="12"/>
      <c r="D547" s="14"/>
      <c r="E547" s="14"/>
      <c r="F547" s="3"/>
      <c r="G547" s="9"/>
      <c r="H547" s="13"/>
      <c r="I547" s="14"/>
      <c r="J547" s="21"/>
      <c r="K547" s="30"/>
      <c r="L547" s="30"/>
      <c r="M547" s="22"/>
      <c r="N547" s="21"/>
      <c r="O547" s="21"/>
      <c r="P547" s="21"/>
      <c r="Q547" s="21"/>
      <c r="R547" s="21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"/>
      <c r="B548" s="4"/>
      <c r="C548" s="12"/>
      <c r="D548" s="14"/>
      <c r="E548" s="14"/>
      <c r="F548" s="3"/>
      <c r="G548" s="9"/>
      <c r="H548" s="13"/>
      <c r="I548" s="14"/>
      <c r="J548" s="21"/>
      <c r="K548" s="30"/>
      <c r="L548" s="30"/>
      <c r="M548" s="22"/>
      <c r="N548" s="21"/>
      <c r="O548" s="21"/>
      <c r="P548" s="21"/>
      <c r="Q548" s="21"/>
      <c r="R548" s="21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"/>
      <c r="B549" s="4"/>
      <c r="C549" s="12"/>
      <c r="D549" s="14"/>
      <c r="E549" s="14"/>
      <c r="F549" s="3"/>
      <c r="G549" s="9"/>
      <c r="H549" s="13"/>
      <c r="I549" s="14"/>
      <c r="J549" s="21"/>
      <c r="K549" s="30"/>
      <c r="L549" s="30"/>
      <c r="M549" s="22"/>
      <c r="N549" s="21"/>
      <c r="O549" s="21"/>
      <c r="P549" s="21"/>
      <c r="Q549" s="21"/>
      <c r="R549" s="21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"/>
      <c r="B550" s="4"/>
      <c r="C550" s="12"/>
      <c r="D550" s="14"/>
      <c r="E550" s="14"/>
      <c r="F550" s="3"/>
      <c r="G550" s="9"/>
      <c r="H550" s="13"/>
      <c r="I550" s="14"/>
      <c r="J550" s="21"/>
      <c r="K550" s="30"/>
      <c r="L550" s="30"/>
      <c r="M550" s="22"/>
      <c r="N550" s="21"/>
      <c r="O550" s="21"/>
      <c r="P550" s="21"/>
      <c r="Q550" s="21"/>
      <c r="R550" s="21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"/>
      <c r="B551" s="4"/>
      <c r="C551" s="12"/>
      <c r="D551" s="14"/>
      <c r="E551" s="14"/>
      <c r="F551" s="3"/>
      <c r="G551" s="9"/>
      <c r="H551" s="13"/>
      <c r="I551" s="14"/>
      <c r="J551" s="21"/>
      <c r="K551" s="30"/>
      <c r="L551" s="30"/>
      <c r="M551" s="22"/>
      <c r="N551" s="21"/>
      <c r="O551" s="21"/>
      <c r="P551" s="21"/>
      <c r="Q551" s="21"/>
      <c r="R551" s="21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"/>
      <c r="B552" s="4"/>
      <c r="C552" s="12"/>
      <c r="D552" s="14"/>
      <c r="E552" s="14"/>
      <c r="F552" s="3"/>
      <c r="G552" s="9"/>
      <c r="H552" s="13"/>
      <c r="I552" s="14"/>
      <c r="J552" s="21"/>
      <c r="K552" s="30"/>
      <c r="L552" s="30"/>
      <c r="M552" s="22"/>
      <c r="N552" s="21"/>
      <c r="O552" s="21"/>
      <c r="P552" s="21"/>
      <c r="Q552" s="21"/>
      <c r="R552" s="21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"/>
      <c r="B553" s="4"/>
      <c r="C553" s="12"/>
      <c r="D553" s="14"/>
      <c r="E553" s="14"/>
      <c r="F553" s="3"/>
      <c r="G553" s="9"/>
      <c r="H553" s="13"/>
      <c r="I553" s="14"/>
      <c r="J553" s="21"/>
      <c r="K553" s="30"/>
      <c r="L553" s="30"/>
      <c r="M553" s="22"/>
      <c r="N553" s="21"/>
      <c r="O553" s="21"/>
      <c r="P553" s="21"/>
      <c r="Q553" s="21"/>
      <c r="R553" s="21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"/>
      <c r="B554" s="4"/>
      <c r="C554" s="12"/>
      <c r="D554" s="14"/>
      <c r="E554" s="14"/>
      <c r="F554" s="3"/>
      <c r="G554" s="9"/>
      <c r="H554" s="13"/>
      <c r="I554" s="14"/>
      <c r="J554" s="21"/>
      <c r="K554" s="30"/>
      <c r="L554" s="30"/>
      <c r="M554" s="22"/>
      <c r="N554" s="21"/>
      <c r="O554" s="21"/>
      <c r="P554" s="21"/>
      <c r="Q554" s="21"/>
      <c r="R554" s="21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"/>
      <c r="B555" s="4"/>
      <c r="C555" s="12"/>
      <c r="D555" s="14"/>
      <c r="E555" s="14"/>
      <c r="F555" s="3"/>
      <c r="G555" s="9"/>
      <c r="H555" s="13"/>
      <c r="I555" s="14"/>
      <c r="J555" s="21"/>
      <c r="K555" s="30"/>
      <c r="L555" s="30"/>
      <c r="M555" s="22"/>
      <c r="N555" s="21"/>
      <c r="O555" s="21"/>
      <c r="P555" s="21"/>
      <c r="Q555" s="21"/>
      <c r="R555" s="21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"/>
      <c r="B556" s="4"/>
      <c r="C556" s="12"/>
      <c r="D556" s="14"/>
      <c r="E556" s="14"/>
      <c r="F556" s="3"/>
      <c r="G556" s="9"/>
      <c r="H556" s="13"/>
      <c r="I556" s="14"/>
      <c r="J556" s="21"/>
      <c r="K556" s="30"/>
      <c r="L556" s="30"/>
      <c r="M556" s="22"/>
      <c r="N556" s="21"/>
      <c r="O556" s="21"/>
      <c r="P556" s="21"/>
      <c r="Q556" s="21"/>
      <c r="R556" s="21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"/>
      <c r="B557" s="4"/>
      <c r="C557" s="12"/>
      <c r="D557" s="14"/>
      <c r="E557" s="14"/>
      <c r="F557" s="3"/>
      <c r="G557" s="9"/>
      <c r="H557" s="13"/>
      <c r="I557" s="14"/>
      <c r="J557" s="21"/>
      <c r="K557" s="30"/>
      <c r="L557" s="30"/>
      <c r="M557" s="22"/>
      <c r="N557" s="21"/>
      <c r="O557" s="21"/>
      <c r="P557" s="21"/>
      <c r="Q557" s="21"/>
      <c r="R557" s="21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"/>
      <c r="B558" s="4"/>
      <c r="C558" s="12"/>
      <c r="D558" s="14"/>
      <c r="E558" s="14"/>
      <c r="F558" s="3"/>
      <c r="G558" s="9"/>
      <c r="H558" s="13"/>
      <c r="I558" s="14"/>
      <c r="J558" s="21"/>
      <c r="K558" s="30"/>
      <c r="L558" s="30"/>
      <c r="M558" s="22"/>
      <c r="N558" s="21"/>
      <c r="O558" s="21"/>
      <c r="P558" s="21"/>
      <c r="Q558" s="21"/>
      <c r="R558" s="21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"/>
      <c r="B559" s="4"/>
      <c r="C559" s="12"/>
      <c r="D559" s="14"/>
      <c r="E559" s="14"/>
      <c r="F559" s="3"/>
      <c r="G559" s="9"/>
      <c r="H559" s="13"/>
      <c r="I559" s="14"/>
      <c r="J559" s="21"/>
      <c r="K559" s="30"/>
      <c r="L559" s="30"/>
      <c r="M559" s="22"/>
      <c r="N559" s="21"/>
      <c r="O559" s="21"/>
      <c r="P559" s="21"/>
      <c r="Q559" s="21"/>
      <c r="R559" s="21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"/>
      <c r="B560" s="4"/>
      <c r="C560" s="12"/>
      <c r="D560" s="14"/>
      <c r="E560" s="14"/>
      <c r="F560" s="3"/>
      <c r="G560" s="9"/>
      <c r="H560" s="13"/>
      <c r="I560" s="14"/>
      <c r="J560" s="21"/>
      <c r="K560" s="30"/>
      <c r="L560" s="30"/>
      <c r="M560" s="22"/>
      <c r="N560" s="21"/>
      <c r="O560" s="21"/>
      <c r="P560" s="21"/>
      <c r="Q560" s="21"/>
      <c r="R560" s="21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"/>
      <c r="B561" s="4"/>
      <c r="C561" s="12"/>
      <c r="D561" s="14"/>
      <c r="E561" s="14"/>
      <c r="F561" s="3"/>
      <c r="G561" s="9"/>
      <c r="H561" s="13"/>
      <c r="I561" s="14"/>
      <c r="J561" s="21"/>
      <c r="K561" s="30"/>
      <c r="L561" s="30"/>
      <c r="M561" s="22"/>
      <c r="N561" s="21"/>
      <c r="O561" s="21"/>
      <c r="P561" s="21"/>
      <c r="Q561" s="21"/>
      <c r="R561" s="21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"/>
      <c r="B562" s="4"/>
      <c r="C562" s="12"/>
      <c r="D562" s="14"/>
      <c r="E562" s="14"/>
      <c r="F562" s="3"/>
      <c r="G562" s="9"/>
      <c r="H562" s="13"/>
      <c r="I562" s="14"/>
      <c r="J562" s="21"/>
      <c r="K562" s="30"/>
      <c r="L562" s="30"/>
      <c r="M562" s="22"/>
      <c r="N562" s="21"/>
      <c r="O562" s="21"/>
      <c r="P562" s="21"/>
      <c r="Q562" s="21"/>
      <c r="R562" s="21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"/>
      <c r="B563" s="4"/>
      <c r="C563" s="12"/>
      <c r="D563" s="14"/>
      <c r="E563" s="14"/>
      <c r="F563" s="3"/>
      <c r="G563" s="9"/>
      <c r="H563" s="13"/>
      <c r="I563" s="14"/>
      <c r="J563" s="21"/>
      <c r="K563" s="30"/>
      <c r="L563" s="30"/>
      <c r="M563" s="22"/>
      <c r="N563" s="21"/>
      <c r="O563" s="21"/>
      <c r="P563" s="21"/>
      <c r="Q563" s="21"/>
      <c r="R563" s="21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"/>
      <c r="B564" s="4"/>
      <c r="C564" s="12"/>
      <c r="D564" s="14"/>
      <c r="E564" s="14"/>
      <c r="F564" s="3"/>
      <c r="G564" s="9"/>
      <c r="H564" s="13"/>
      <c r="I564" s="14"/>
      <c r="J564" s="21"/>
      <c r="K564" s="30"/>
      <c r="L564" s="30"/>
      <c r="M564" s="22"/>
      <c r="N564" s="21"/>
      <c r="O564" s="21"/>
      <c r="P564" s="21"/>
      <c r="Q564" s="21"/>
      <c r="R564" s="21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"/>
      <c r="B565" s="4"/>
      <c r="C565" s="12"/>
      <c r="D565" s="14"/>
      <c r="E565" s="14"/>
      <c r="F565" s="3"/>
      <c r="G565" s="9"/>
      <c r="H565" s="13"/>
      <c r="I565" s="14"/>
      <c r="J565" s="21"/>
      <c r="K565" s="30"/>
      <c r="L565" s="30"/>
      <c r="M565" s="22"/>
      <c r="N565" s="21"/>
      <c r="O565" s="21"/>
      <c r="P565" s="21"/>
      <c r="Q565" s="21"/>
      <c r="R565" s="21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"/>
      <c r="B566" s="4"/>
      <c r="C566" s="12"/>
      <c r="D566" s="14"/>
      <c r="E566" s="14"/>
      <c r="F566" s="3"/>
      <c r="G566" s="9"/>
      <c r="H566" s="13"/>
      <c r="I566" s="14"/>
      <c r="J566" s="21"/>
      <c r="K566" s="30"/>
      <c r="L566" s="30"/>
      <c r="M566" s="22"/>
      <c r="N566" s="21"/>
      <c r="O566" s="21"/>
      <c r="P566" s="21"/>
      <c r="Q566" s="21"/>
      <c r="R566" s="21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"/>
      <c r="B567" s="4"/>
      <c r="C567" s="12"/>
      <c r="D567" s="14"/>
      <c r="E567" s="14"/>
      <c r="F567" s="3"/>
      <c r="G567" s="9"/>
      <c r="H567" s="13"/>
      <c r="I567" s="14"/>
      <c r="J567" s="21"/>
      <c r="K567" s="30"/>
      <c r="L567" s="30"/>
      <c r="M567" s="22"/>
      <c r="N567" s="21"/>
      <c r="O567" s="21"/>
      <c r="P567" s="21"/>
      <c r="Q567" s="21"/>
      <c r="R567" s="21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"/>
      <c r="B568" s="4"/>
      <c r="C568" s="12"/>
      <c r="D568" s="14"/>
      <c r="E568" s="14"/>
      <c r="F568" s="3"/>
      <c r="G568" s="9"/>
      <c r="H568" s="13"/>
      <c r="I568" s="14"/>
      <c r="J568" s="21"/>
      <c r="K568" s="30"/>
      <c r="L568" s="30"/>
      <c r="M568" s="22"/>
      <c r="N568" s="21"/>
      <c r="O568" s="21"/>
      <c r="P568" s="21"/>
      <c r="Q568" s="21"/>
      <c r="R568" s="21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"/>
      <c r="B569" s="4"/>
      <c r="C569" s="12"/>
      <c r="D569" s="14"/>
      <c r="E569" s="14"/>
      <c r="F569" s="3"/>
      <c r="G569" s="9"/>
      <c r="H569" s="13"/>
      <c r="I569" s="14"/>
      <c r="J569" s="21"/>
      <c r="K569" s="30"/>
      <c r="L569" s="30"/>
      <c r="M569" s="22"/>
      <c r="N569" s="21"/>
      <c r="O569" s="21"/>
      <c r="P569" s="21"/>
      <c r="Q569" s="21"/>
      <c r="R569" s="21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"/>
      <c r="B570" s="4"/>
      <c r="C570" s="12"/>
      <c r="D570" s="14"/>
      <c r="E570" s="14"/>
      <c r="F570" s="3"/>
      <c r="G570" s="9"/>
      <c r="H570" s="13"/>
      <c r="I570" s="14"/>
      <c r="J570" s="21"/>
      <c r="K570" s="30"/>
      <c r="L570" s="30"/>
      <c r="M570" s="22"/>
      <c r="N570" s="21"/>
      <c r="O570" s="21"/>
      <c r="P570" s="21"/>
      <c r="Q570" s="21"/>
      <c r="R570" s="21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"/>
      <c r="B571" s="4"/>
      <c r="C571" s="12"/>
      <c r="D571" s="14"/>
      <c r="E571" s="14"/>
      <c r="F571" s="3"/>
      <c r="G571" s="9"/>
      <c r="H571" s="13"/>
      <c r="I571" s="14"/>
      <c r="J571" s="21"/>
      <c r="K571" s="30"/>
      <c r="L571" s="30"/>
      <c r="M571" s="22"/>
      <c r="N571" s="21"/>
      <c r="O571" s="21"/>
      <c r="P571" s="21"/>
      <c r="Q571" s="21"/>
      <c r="R571" s="21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"/>
      <c r="B572" s="4"/>
      <c r="C572" s="12"/>
      <c r="D572" s="14"/>
      <c r="E572" s="14"/>
      <c r="F572" s="3"/>
      <c r="G572" s="9"/>
      <c r="H572" s="13"/>
      <c r="I572" s="14"/>
      <c r="J572" s="21"/>
      <c r="K572" s="30"/>
      <c r="L572" s="30"/>
      <c r="M572" s="22"/>
      <c r="N572" s="21"/>
      <c r="O572" s="21"/>
      <c r="P572" s="21"/>
      <c r="Q572" s="21"/>
      <c r="R572" s="21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"/>
      <c r="B573" s="4"/>
      <c r="C573" s="12"/>
      <c r="D573" s="14"/>
      <c r="E573" s="14"/>
      <c r="F573" s="3"/>
      <c r="G573" s="9"/>
      <c r="H573" s="13"/>
      <c r="I573" s="14"/>
      <c r="J573" s="21"/>
      <c r="K573" s="30"/>
      <c r="L573" s="30"/>
      <c r="M573" s="22"/>
      <c r="N573" s="21"/>
      <c r="O573" s="21"/>
      <c r="P573" s="21"/>
      <c r="Q573" s="21"/>
      <c r="R573" s="21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"/>
      <c r="B574" s="4"/>
      <c r="C574" s="12"/>
      <c r="D574" s="14"/>
      <c r="E574" s="14"/>
      <c r="F574" s="3"/>
      <c r="G574" s="9"/>
      <c r="H574" s="13"/>
      <c r="I574" s="14"/>
      <c r="J574" s="21"/>
      <c r="K574" s="30"/>
      <c r="L574" s="30"/>
      <c r="M574" s="22"/>
      <c r="N574" s="21"/>
      <c r="O574" s="21"/>
      <c r="P574" s="21"/>
      <c r="Q574" s="21"/>
      <c r="R574" s="21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"/>
      <c r="B575" s="4"/>
      <c r="C575" s="12"/>
      <c r="D575" s="14"/>
      <c r="E575" s="14"/>
      <c r="F575" s="3"/>
      <c r="G575" s="9"/>
      <c r="H575" s="13"/>
      <c r="I575" s="14"/>
      <c r="J575" s="21"/>
      <c r="K575" s="30"/>
      <c r="L575" s="30"/>
      <c r="M575" s="22"/>
      <c r="N575" s="21"/>
      <c r="O575" s="21"/>
      <c r="P575" s="21"/>
      <c r="Q575" s="21"/>
      <c r="R575" s="21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"/>
      <c r="B576" s="4"/>
      <c r="C576" s="12"/>
      <c r="D576" s="14"/>
      <c r="E576" s="14"/>
      <c r="F576" s="3"/>
      <c r="G576" s="9"/>
      <c r="H576" s="13"/>
      <c r="I576" s="14"/>
      <c r="J576" s="21"/>
      <c r="K576" s="30"/>
      <c r="L576" s="30"/>
      <c r="M576" s="22"/>
      <c r="N576" s="21"/>
      <c r="O576" s="21"/>
      <c r="P576" s="21"/>
      <c r="Q576" s="21"/>
      <c r="R576" s="21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"/>
      <c r="B577" s="4"/>
      <c r="C577" s="12"/>
      <c r="D577" s="14"/>
      <c r="E577" s="14"/>
      <c r="F577" s="3"/>
      <c r="G577" s="9"/>
      <c r="H577" s="13"/>
      <c r="I577" s="14"/>
      <c r="J577" s="21"/>
      <c r="K577" s="30"/>
      <c r="L577" s="30"/>
      <c r="M577" s="22"/>
      <c r="N577" s="21"/>
      <c r="O577" s="21"/>
      <c r="P577" s="21"/>
      <c r="Q577" s="21"/>
      <c r="R577" s="21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"/>
      <c r="B578" s="4"/>
      <c r="C578" s="12"/>
      <c r="D578" s="14"/>
      <c r="E578" s="14"/>
      <c r="F578" s="3"/>
      <c r="G578" s="9"/>
      <c r="H578" s="13"/>
      <c r="I578" s="14"/>
      <c r="J578" s="21"/>
      <c r="K578" s="30"/>
      <c r="L578" s="30"/>
      <c r="M578" s="22"/>
      <c r="N578" s="21"/>
      <c r="O578" s="21"/>
      <c r="P578" s="21"/>
      <c r="Q578" s="21"/>
      <c r="R578" s="21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"/>
      <c r="B579" s="4"/>
      <c r="C579" s="12"/>
      <c r="D579" s="14"/>
      <c r="E579" s="14"/>
      <c r="F579" s="3"/>
      <c r="G579" s="9"/>
      <c r="H579" s="13"/>
      <c r="I579" s="14"/>
      <c r="J579" s="21"/>
      <c r="K579" s="30"/>
      <c r="L579" s="30"/>
      <c r="M579" s="22"/>
      <c r="N579" s="21"/>
      <c r="O579" s="21"/>
      <c r="P579" s="21"/>
      <c r="Q579" s="21"/>
      <c r="R579" s="21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"/>
      <c r="B580" s="4"/>
      <c r="C580" s="12"/>
      <c r="D580" s="14"/>
      <c r="E580" s="14"/>
      <c r="F580" s="3"/>
      <c r="G580" s="9"/>
      <c r="H580" s="13"/>
      <c r="I580" s="14"/>
      <c r="J580" s="21"/>
      <c r="K580" s="30"/>
      <c r="L580" s="30"/>
      <c r="M580" s="22"/>
      <c r="N580" s="21"/>
      <c r="O580" s="21"/>
      <c r="P580" s="21"/>
      <c r="Q580" s="21"/>
      <c r="R580" s="21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"/>
      <c r="B581" s="4"/>
      <c r="C581" s="12"/>
      <c r="D581" s="14"/>
      <c r="E581" s="14"/>
      <c r="F581" s="3"/>
      <c r="G581" s="9"/>
      <c r="H581" s="13"/>
      <c r="I581" s="14"/>
      <c r="J581" s="21"/>
      <c r="K581" s="30"/>
      <c r="L581" s="30"/>
      <c r="M581" s="22"/>
      <c r="N581" s="21"/>
      <c r="O581" s="21"/>
      <c r="P581" s="21"/>
      <c r="Q581" s="21"/>
      <c r="R581" s="21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"/>
      <c r="B582" s="4"/>
      <c r="C582" s="12"/>
      <c r="D582" s="14"/>
      <c r="E582" s="14"/>
      <c r="F582" s="3"/>
      <c r="G582" s="9"/>
      <c r="H582" s="13"/>
      <c r="I582" s="14"/>
      <c r="J582" s="21"/>
      <c r="K582" s="30"/>
      <c r="L582" s="30"/>
      <c r="M582" s="22"/>
      <c r="N582" s="21"/>
      <c r="O582" s="21"/>
      <c r="P582" s="21"/>
      <c r="Q582" s="21"/>
      <c r="R582" s="21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"/>
      <c r="B583" s="4"/>
      <c r="C583" s="12"/>
      <c r="D583" s="14"/>
      <c r="E583" s="14"/>
      <c r="F583" s="3"/>
      <c r="G583" s="9"/>
      <c r="H583" s="13"/>
      <c r="I583" s="14"/>
      <c r="J583" s="21"/>
      <c r="K583" s="30"/>
      <c r="L583" s="30"/>
      <c r="M583" s="22"/>
      <c r="N583" s="21"/>
      <c r="O583" s="21"/>
      <c r="P583" s="21"/>
      <c r="Q583" s="21"/>
      <c r="R583" s="21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"/>
      <c r="B584" s="4"/>
      <c r="C584" s="12"/>
      <c r="D584" s="14"/>
      <c r="E584" s="14"/>
      <c r="F584" s="3"/>
      <c r="G584" s="9"/>
      <c r="H584" s="13"/>
      <c r="I584" s="14"/>
      <c r="J584" s="21"/>
      <c r="K584" s="30"/>
      <c r="L584" s="30"/>
      <c r="M584" s="22"/>
      <c r="N584" s="21"/>
      <c r="O584" s="21"/>
      <c r="P584" s="21"/>
      <c r="Q584" s="21"/>
      <c r="R584" s="21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"/>
      <c r="B585" s="4"/>
      <c r="C585" s="12"/>
      <c r="D585" s="14"/>
      <c r="E585" s="14"/>
      <c r="F585" s="3"/>
      <c r="G585" s="9"/>
      <c r="H585" s="13"/>
      <c r="I585" s="14"/>
      <c r="J585" s="21"/>
      <c r="K585" s="30"/>
      <c r="L585" s="30"/>
      <c r="M585" s="22"/>
      <c r="N585" s="21"/>
      <c r="O585" s="21"/>
      <c r="P585" s="21"/>
      <c r="Q585" s="21"/>
      <c r="R585" s="21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"/>
      <c r="B586" s="4"/>
      <c r="C586" s="12"/>
      <c r="D586" s="14"/>
      <c r="E586" s="14"/>
      <c r="F586" s="3"/>
      <c r="G586" s="9"/>
      <c r="H586" s="13"/>
      <c r="I586" s="14"/>
      <c r="J586" s="21"/>
      <c r="K586" s="30"/>
      <c r="L586" s="30"/>
      <c r="M586" s="22"/>
      <c r="N586" s="21"/>
      <c r="O586" s="21"/>
      <c r="P586" s="21"/>
      <c r="Q586" s="21"/>
      <c r="R586" s="21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"/>
      <c r="B587" s="4"/>
      <c r="C587" s="12"/>
      <c r="D587" s="14"/>
      <c r="E587" s="14"/>
      <c r="F587" s="3"/>
      <c r="G587" s="9"/>
      <c r="H587" s="13"/>
      <c r="I587" s="14"/>
      <c r="J587" s="21"/>
      <c r="K587" s="30"/>
      <c r="L587" s="30"/>
      <c r="M587" s="22"/>
      <c r="N587" s="21"/>
      <c r="O587" s="21"/>
      <c r="P587" s="21"/>
      <c r="Q587" s="21"/>
      <c r="R587" s="21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"/>
      <c r="B588" s="4"/>
      <c r="C588" s="12"/>
      <c r="D588" s="14"/>
      <c r="E588" s="14"/>
      <c r="F588" s="3"/>
      <c r="G588" s="9"/>
      <c r="H588" s="13"/>
      <c r="I588" s="14"/>
      <c r="J588" s="21"/>
      <c r="K588" s="30"/>
      <c r="L588" s="30"/>
      <c r="M588" s="22"/>
      <c r="N588" s="21"/>
      <c r="O588" s="21"/>
      <c r="P588" s="21"/>
      <c r="Q588" s="21"/>
      <c r="R588" s="21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"/>
      <c r="B589" s="4"/>
      <c r="C589" s="12"/>
      <c r="D589" s="14"/>
      <c r="E589" s="14"/>
      <c r="F589" s="3"/>
      <c r="G589" s="9"/>
      <c r="H589" s="13"/>
      <c r="I589" s="14"/>
      <c r="J589" s="21"/>
      <c r="K589" s="30"/>
      <c r="L589" s="30"/>
      <c r="M589" s="22"/>
      <c r="N589" s="21"/>
      <c r="O589" s="21"/>
      <c r="P589" s="21"/>
      <c r="Q589" s="21"/>
      <c r="R589" s="21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"/>
      <c r="B590" s="4"/>
      <c r="C590" s="12"/>
      <c r="D590" s="14"/>
      <c r="E590" s="14"/>
      <c r="F590" s="3"/>
      <c r="G590" s="9"/>
      <c r="H590" s="13"/>
      <c r="I590" s="14"/>
      <c r="J590" s="21"/>
      <c r="K590" s="30"/>
      <c r="L590" s="30"/>
      <c r="M590" s="22"/>
      <c r="N590" s="21"/>
      <c r="O590" s="21"/>
      <c r="P590" s="21"/>
      <c r="Q590" s="21"/>
      <c r="R590" s="21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"/>
      <c r="B591" s="4"/>
      <c r="C591" s="12"/>
      <c r="D591" s="14"/>
      <c r="E591" s="14"/>
      <c r="F591" s="3"/>
      <c r="G591" s="9"/>
      <c r="H591" s="13"/>
      <c r="I591" s="14"/>
      <c r="J591" s="21"/>
      <c r="K591" s="30"/>
      <c r="L591" s="30"/>
      <c r="M591" s="22"/>
      <c r="N591" s="21"/>
      <c r="O591" s="21"/>
      <c r="P591" s="21"/>
      <c r="Q591" s="21"/>
      <c r="R591" s="21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"/>
      <c r="B592" s="4"/>
      <c r="C592" s="12"/>
      <c r="D592" s="14"/>
      <c r="E592" s="14"/>
      <c r="F592" s="3"/>
      <c r="G592" s="9"/>
      <c r="H592" s="13"/>
      <c r="I592" s="14"/>
      <c r="J592" s="21"/>
      <c r="K592" s="30"/>
      <c r="L592" s="30"/>
      <c r="M592" s="22"/>
      <c r="N592" s="21"/>
      <c r="O592" s="21"/>
      <c r="P592" s="21"/>
      <c r="Q592" s="21"/>
      <c r="R592" s="21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"/>
      <c r="B593" s="4"/>
      <c r="C593" s="12"/>
      <c r="D593" s="14"/>
      <c r="E593" s="14"/>
      <c r="F593" s="3"/>
      <c r="G593" s="9"/>
      <c r="H593" s="13"/>
      <c r="I593" s="14"/>
      <c r="J593" s="21"/>
      <c r="K593" s="30"/>
      <c r="L593" s="30"/>
      <c r="M593" s="22"/>
      <c r="N593" s="21"/>
      <c r="O593" s="21"/>
      <c r="P593" s="21"/>
      <c r="Q593" s="21"/>
      <c r="R593" s="21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"/>
      <c r="B594" s="4"/>
      <c r="C594" s="12"/>
      <c r="D594" s="14"/>
      <c r="E594" s="14"/>
      <c r="F594" s="3"/>
      <c r="G594" s="9"/>
      <c r="H594" s="13"/>
      <c r="I594" s="14"/>
      <c r="J594" s="21"/>
      <c r="K594" s="30"/>
      <c r="L594" s="30"/>
      <c r="M594" s="22"/>
      <c r="N594" s="21"/>
      <c r="O594" s="21"/>
      <c r="P594" s="21"/>
      <c r="Q594" s="21"/>
      <c r="R594" s="21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"/>
      <c r="B595" s="4"/>
      <c r="C595" s="12"/>
      <c r="D595" s="14"/>
      <c r="E595" s="14"/>
      <c r="F595" s="3"/>
      <c r="G595" s="9"/>
      <c r="H595" s="13"/>
      <c r="I595" s="14"/>
      <c r="J595" s="21"/>
      <c r="K595" s="30"/>
      <c r="L595" s="30"/>
      <c r="M595" s="22"/>
      <c r="N595" s="21"/>
      <c r="O595" s="21"/>
      <c r="P595" s="21"/>
      <c r="Q595" s="21"/>
      <c r="R595" s="21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"/>
      <c r="B596" s="4"/>
      <c r="C596" s="12"/>
      <c r="D596" s="14"/>
      <c r="E596" s="14"/>
      <c r="F596" s="3"/>
      <c r="G596" s="9"/>
      <c r="H596" s="13"/>
      <c r="I596" s="14"/>
      <c r="J596" s="21"/>
      <c r="K596" s="30"/>
      <c r="L596" s="30"/>
      <c r="M596" s="22"/>
      <c r="N596" s="21"/>
      <c r="O596" s="21"/>
      <c r="P596" s="21"/>
      <c r="Q596" s="21"/>
      <c r="R596" s="21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"/>
      <c r="B597" s="4"/>
      <c r="C597" s="12"/>
      <c r="D597" s="14"/>
      <c r="E597" s="14"/>
      <c r="F597" s="3"/>
      <c r="G597" s="9"/>
      <c r="H597" s="13"/>
      <c r="I597" s="14"/>
      <c r="J597" s="21"/>
      <c r="K597" s="30"/>
      <c r="L597" s="30"/>
      <c r="M597" s="22"/>
      <c r="N597" s="21"/>
      <c r="O597" s="21"/>
      <c r="P597" s="21"/>
      <c r="Q597" s="21"/>
      <c r="R597" s="21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"/>
      <c r="B598" s="4"/>
      <c r="C598" s="12"/>
      <c r="D598" s="14"/>
      <c r="E598" s="14"/>
      <c r="F598" s="3"/>
      <c r="G598" s="9"/>
      <c r="H598" s="13"/>
      <c r="I598" s="14"/>
      <c r="J598" s="21"/>
      <c r="K598" s="30"/>
      <c r="L598" s="30"/>
      <c r="M598" s="22"/>
      <c r="N598" s="21"/>
      <c r="O598" s="21"/>
      <c r="P598" s="21"/>
      <c r="Q598" s="21"/>
      <c r="R598" s="21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"/>
      <c r="B599" s="4"/>
      <c r="C599" s="12"/>
      <c r="D599" s="14"/>
      <c r="E599" s="14"/>
      <c r="F599" s="3"/>
      <c r="G599" s="9"/>
      <c r="H599" s="13"/>
      <c r="I599" s="14"/>
      <c r="J599" s="21"/>
      <c r="K599" s="30"/>
      <c r="L599" s="30"/>
      <c r="M599" s="22"/>
      <c r="N599" s="21"/>
      <c r="O599" s="21"/>
      <c r="P599" s="21"/>
      <c r="Q599" s="21"/>
      <c r="R599" s="21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"/>
      <c r="B600" s="4"/>
      <c r="C600" s="12"/>
      <c r="D600" s="14"/>
      <c r="E600" s="14"/>
      <c r="F600" s="3"/>
      <c r="G600" s="9"/>
      <c r="H600" s="13"/>
      <c r="I600" s="14"/>
      <c r="J600" s="21"/>
      <c r="K600" s="30"/>
      <c r="L600" s="30"/>
      <c r="M600" s="22"/>
      <c r="N600" s="21"/>
      <c r="O600" s="21"/>
      <c r="P600" s="21"/>
      <c r="Q600" s="21"/>
      <c r="R600" s="21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"/>
      <c r="B601" s="4"/>
      <c r="C601" s="12"/>
      <c r="D601" s="14"/>
      <c r="E601" s="14"/>
      <c r="F601" s="3"/>
      <c r="G601" s="9"/>
      <c r="H601" s="13"/>
      <c r="I601" s="14"/>
      <c r="J601" s="21"/>
      <c r="K601" s="30"/>
      <c r="L601" s="30"/>
      <c r="M601" s="22"/>
      <c r="N601" s="21"/>
      <c r="O601" s="21"/>
      <c r="P601" s="21"/>
      <c r="Q601" s="21"/>
      <c r="R601" s="21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"/>
      <c r="B602" s="4"/>
      <c r="C602" s="12"/>
      <c r="D602" s="14"/>
      <c r="E602" s="14"/>
      <c r="F602" s="3"/>
      <c r="G602" s="9"/>
      <c r="H602" s="13"/>
      <c r="I602" s="14"/>
      <c r="J602" s="21"/>
      <c r="K602" s="30"/>
      <c r="L602" s="30"/>
      <c r="M602" s="22"/>
      <c r="N602" s="21"/>
      <c r="O602" s="21"/>
      <c r="P602" s="21"/>
      <c r="Q602" s="21"/>
      <c r="R602" s="21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"/>
      <c r="B603" s="4"/>
      <c r="C603" s="12"/>
      <c r="D603" s="14"/>
      <c r="E603" s="14"/>
      <c r="F603" s="3"/>
      <c r="G603" s="9"/>
      <c r="H603" s="13"/>
      <c r="I603" s="14"/>
      <c r="J603" s="21"/>
      <c r="K603" s="30"/>
      <c r="L603" s="30"/>
      <c r="M603" s="22"/>
      <c r="N603" s="21"/>
      <c r="O603" s="21"/>
      <c r="P603" s="21"/>
      <c r="Q603" s="21"/>
      <c r="R603" s="21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"/>
      <c r="B604" s="4"/>
      <c r="C604" s="12"/>
      <c r="D604" s="14"/>
      <c r="E604" s="14"/>
      <c r="F604" s="3"/>
      <c r="G604" s="9"/>
      <c r="H604" s="13"/>
      <c r="I604" s="14"/>
      <c r="J604" s="21"/>
      <c r="K604" s="30"/>
      <c r="L604" s="30"/>
      <c r="M604" s="22"/>
      <c r="N604" s="21"/>
      <c r="O604" s="21"/>
      <c r="P604" s="21"/>
      <c r="Q604" s="21"/>
      <c r="R604" s="21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"/>
      <c r="B605" s="4"/>
      <c r="C605" s="12"/>
      <c r="D605" s="14"/>
      <c r="E605" s="14"/>
      <c r="F605" s="3"/>
      <c r="G605" s="9"/>
      <c r="H605" s="13"/>
      <c r="I605" s="14"/>
      <c r="J605" s="21"/>
      <c r="K605" s="30"/>
      <c r="L605" s="30"/>
      <c r="M605" s="22"/>
      <c r="N605" s="21"/>
      <c r="O605" s="21"/>
      <c r="P605" s="21"/>
      <c r="Q605" s="21"/>
      <c r="R605" s="21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"/>
      <c r="B606" s="4"/>
      <c r="C606" s="12"/>
      <c r="D606" s="14"/>
      <c r="E606" s="14"/>
      <c r="F606" s="3"/>
      <c r="G606" s="9"/>
      <c r="H606" s="13"/>
      <c r="I606" s="14"/>
      <c r="J606" s="21"/>
      <c r="K606" s="30"/>
      <c r="L606" s="30"/>
      <c r="M606" s="22"/>
      <c r="N606" s="21"/>
      <c r="O606" s="21"/>
      <c r="P606" s="21"/>
      <c r="Q606" s="21"/>
      <c r="R606" s="21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"/>
      <c r="B607" s="4"/>
      <c r="C607" s="12"/>
      <c r="D607" s="14"/>
      <c r="E607" s="14"/>
      <c r="F607" s="3"/>
      <c r="G607" s="9"/>
      <c r="H607" s="13"/>
      <c r="I607" s="14"/>
      <c r="J607" s="21"/>
      <c r="K607" s="30"/>
      <c r="L607" s="30"/>
      <c r="M607" s="22"/>
      <c r="N607" s="21"/>
      <c r="O607" s="21"/>
      <c r="P607" s="21"/>
      <c r="Q607" s="21"/>
      <c r="R607" s="21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"/>
      <c r="B608" s="4"/>
      <c r="C608" s="12"/>
      <c r="D608" s="14"/>
      <c r="E608" s="14"/>
      <c r="F608" s="3"/>
      <c r="G608" s="9"/>
      <c r="H608" s="13"/>
      <c r="I608" s="14"/>
      <c r="J608" s="21"/>
      <c r="K608" s="30"/>
      <c r="L608" s="30"/>
      <c r="M608" s="22"/>
      <c r="N608" s="21"/>
      <c r="O608" s="21"/>
      <c r="P608" s="21"/>
      <c r="Q608" s="21"/>
      <c r="R608" s="21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"/>
      <c r="B609" s="4"/>
      <c r="C609" s="12"/>
      <c r="D609" s="14"/>
      <c r="E609" s="14"/>
      <c r="F609" s="3"/>
      <c r="G609" s="9"/>
      <c r="H609" s="13"/>
      <c r="I609" s="14"/>
      <c r="J609" s="21"/>
      <c r="K609" s="30"/>
      <c r="L609" s="30"/>
      <c r="M609" s="22"/>
      <c r="N609" s="21"/>
      <c r="O609" s="21"/>
      <c r="P609" s="21"/>
      <c r="Q609" s="21"/>
      <c r="R609" s="21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"/>
      <c r="B610" s="4"/>
      <c r="C610" s="12"/>
      <c r="D610" s="14"/>
      <c r="E610" s="14"/>
      <c r="F610" s="3"/>
      <c r="G610" s="9"/>
      <c r="H610" s="13"/>
      <c r="I610" s="14"/>
      <c r="J610" s="21"/>
      <c r="K610" s="30"/>
      <c r="L610" s="30"/>
      <c r="M610" s="22"/>
      <c r="N610" s="21"/>
      <c r="O610" s="21"/>
      <c r="P610" s="21"/>
      <c r="Q610" s="21"/>
      <c r="R610" s="21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"/>
      <c r="B611" s="4"/>
      <c r="C611" s="12"/>
      <c r="D611" s="14"/>
      <c r="E611" s="14"/>
      <c r="F611" s="3"/>
      <c r="G611" s="9"/>
      <c r="H611" s="13"/>
      <c r="I611" s="14"/>
      <c r="J611" s="21"/>
      <c r="K611" s="30"/>
      <c r="L611" s="30"/>
      <c r="M611" s="22"/>
      <c r="N611" s="21"/>
      <c r="O611" s="21"/>
      <c r="P611" s="21"/>
      <c r="Q611" s="21"/>
      <c r="R611" s="21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"/>
      <c r="B612" s="4"/>
      <c r="C612" s="12"/>
      <c r="D612" s="14"/>
      <c r="E612" s="14"/>
      <c r="F612" s="3"/>
      <c r="G612" s="9"/>
      <c r="H612" s="13"/>
      <c r="I612" s="14"/>
      <c r="J612" s="21"/>
      <c r="K612" s="30"/>
      <c r="L612" s="30"/>
      <c r="M612" s="22"/>
      <c r="N612" s="21"/>
      <c r="O612" s="21"/>
      <c r="P612" s="21"/>
      <c r="Q612" s="21"/>
      <c r="R612" s="21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"/>
      <c r="B613" s="4"/>
      <c r="C613" s="12"/>
      <c r="D613" s="14"/>
      <c r="E613" s="14"/>
      <c r="F613" s="3"/>
      <c r="G613" s="9"/>
      <c r="H613" s="13"/>
      <c r="I613" s="14"/>
      <c r="J613" s="21"/>
      <c r="K613" s="30"/>
      <c r="L613" s="30"/>
      <c r="M613" s="22"/>
      <c r="N613" s="21"/>
      <c r="O613" s="21"/>
      <c r="P613" s="21"/>
      <c r="Q613" s="21"/>
      <c r="R613" s="21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"/>
      <c r="B614" s="4"/>
      <c r="C614" s="12"/>
      <c r="D614" s="14"/>
      <c r="E614" s="14"/>
      <c r="F614" s="3"/>
      <c r="G614" s="9"/>
      <c r="H614" s="13"/>
      <c r="I614" s="14"/>
      <c r="J614" s="21"/>
      <c r="K614" s="30"/>
      <c r="L614" s="30"/>
      <c r="M614" s="22"/>
      <c r="N614" s="21"/>
      <c r="O614" s="21"/>
      <c r="P614" s="21"/>
      <c r="Q614" s="21"/>
      <c r="R614" s="21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"/>
      <c r="B615" s="4"/>
      <c r="C615" s="12"/>
      <c r="D615" s="14"/>
      <c r="E615" s="14"/>
      <c r="F615" s="3"/>
      <c r="G615" s="9"/>
      <c r="H615" s="13"/>
      <c r="I615" s="14"/>
      <c r="J615" s="21"/>
      <c r="K615" s="30"/>
      <c r="L615" s="30"/>
      <c r="M615" s="22"/>
      <c r="N615" s="21"/>
      <c r="O615" s="21"/>
      <c r="P615" s="21"/>
      <c r="Q615" s="21"/>
      <c r="R615" s="21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"/>
      <c r="B616" s="4"/>
      <c r="C616" s="12"/>
      <c r="D616" s="14"/>
      <c r="E616" s="14"/>
      <c r="F616" s="3"/>
      <c r="G616" s="9"/>
      <c r="H616" s="13"/>
      <c r="I616" s="14"/>
      <c r="J616" s="21"/>
      <c r="K616" s="30"/>
      <c r="L616" s="30"/>
      <c r="M616" s="22"/>
      <c r="N616" s="21"/>
      <c r="O616" s="21"/>
      <c r="P616" s="21"/>
      <c r="Q616" s="21"/>
      <c r="R616" s="21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"/>
      <c r="B617" s="4"/>
      <c r="C617" s="12"/>
      <c r="D617" s="14"/>
      <c r="E617" s="14"/>
      <c r="F617" s="3"/>
      <c r="G617" s="9"/>
      <c r="H617" s="13"/>
      <c r="I617" s="14"/>
      <c r="J617" s="21"/>
      <c r="K617" s="30"/>
      <c r="L617" s="30"/>
      <c r="M617" s="22"/>
      <c r="N617" s="21"/>
      <c r="O617" s="21"/>
      <c r="P617" s="21"/>
      <c r="Q617" s="21"/>
      <c r="R617" s="21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"/>
      <c r="B618" s="4"/>
      <c r="C618" s="12"/>
      <c r="D618" s="14"/>
      <c r="E618" s="14"/>
      <c r="F618" s="3"/>
      <c r="G618" s="9"/>
      <c r="H618" s="13"/>
      <c r="I618" s="14"/>
      <c r="J618" s="21"/>
      <c r="K618" s="30"/>
      <c r="L618" s="30"/>
      <c r="M618" s="22"/>
      <c r="N618" s="21"/>
      <c r="O618" s="21"/>
      <c r="P618" s="21"/>
      <c r="Q618" s="21"/>
      <c r="R618" s="21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"/>
      <c r="B619" s="4"/>
      <c r="C619" s="12"/>
      <c r="D619" s="14"/>
      <c r="E619" s="14"/>
      <c r="F619" s="3"/>
      <c r="G619" s="9"/>
      <c r="H619" s="13"/>
      <c r="I619" s="14"/>
      <c r="J619" s="21"/>
      <c r="K619" s="30"/>
      <c r="L619" s="30"/>
      <c r="M619" s="22"/>
      <c r="N619" s="21"/>
      <c r="O619" s="21"/>
      <c r="P619" s="21"/>
      <c r="Q619" s="21"/>
      <c r="R619" s="21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"/>
      <c r="B620" s="4"/>
      <c r="C620" s="12"/>
      <c r="D620" s="14"/>
      <c r="E620" s="14"/>
      <c r="F620" s="3"/>
      <c r="G620" s="9"/>
      <c r="H620" s="13"/>
      <c r="I620" s="14"/>
      <c r="J620" s="21"/>
      <c r="K620" s="30"/>
      <c r="L620" s="30"/>
      <c r="M620" s="22"/>
      <c r="N620" s="21"/>
      <c r="O620" s="21"/>
      <c r="P620" s="21"/>
      <c r="Q620" s="21"/>
      <c r="R620" s="21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"/>
      <c r="B621" s="4"/>
      <c r="C621" s="12"/>
      <c r="D621" s="14"/>
      <c r="E621" s="14"/>
      <c r="F621" s="3"/>
      <c r="G621" s="9"/>
      <c r="H621" s="13"/>
      <c r="I621" s="14"/>
      <c r="J621" s="21"/>
      <c r="K621" s="30"/>
      <c r="L621" s="30"/>
      <c r="M621" s="22"/>
      <c r="N621" s="21"/>
      <c r="O621" s="21"/>
      <c r="P621" s="21"/>
      <c r="Q621" s="21"/>
      <c r="R621" s="21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"/>
      <c r="B622" s="4"/>
      <c r="C622" s="12"/>
      <c r="D622" s="14"/>
      <c r="E622" s="14"/>
      <c r="F622" s="3"/>
      <c r="G622" s="9"/>
      <c r="H622" s="13"/>
      <c r="I622" s="14"/>
      <c r="J622" s="21"/>
      <c r="K622" s="30"/>
      <c r="L622" s="30"/>
      <c r="M622" s="22"/>
      <c r="N622" s="21"/>
      <c r="O622" s="21"/>
      <c r="P622" s="21"/>
      <c r="Q622" s="21"/>
      <c r="R622" s="21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"/>
      <c r="B623" s="4"/>
      <c r="C623" s="12"/>
      <c r="D623" s="14"/>
      <c r="E623" s="14"/>
      <c r="F623" s="3"/>
      <c r="G623" s="9"/>
      <c r="H623" s="13"/>
      <c r="I623" s="14"/>
      <c r="J623" s="21"/>
      <c r="K623" s="30"/>
      <c r="L623" s="30"/>
      <c r="M623" s="22"/>
      <c r="N623" s="21"/>
      <c r="O623" s="21"/>
      <c r="P623" s="21"/>
      <c r="Q623" s="21"/>
      <c r="R623" s="21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"/>
      <c r="B624" s="4"/>
      <c r="C624" s="12"/>
      <c r="D624" s="14"/>
      <c r="E624" s="14"/>
      <c r="F624" s="3"/>
      <c r="G624" s="9"/>
      <c r="H624" s="13"/>
      <c r="I624" s="14"/>
      <c r="J624" s="21"/>
      <c r="K624" s="30"/>
      <c r="L624" s="30"/>
      <c r="M624" s="22"/>
      <c r="N624" s="21"/>
      <c r="O624" s="21"/>
      <c r="P624" s="21"/>
      <c r="Q624" s="21"/>
      <c r="R624" s="21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"/>
      <c r="B625" s="4"/>
      <c r="C625" s="12"/>
      <c r="D625" s="14"/>
      <c r="E625" s="14"/>
      <c r="F625" s="3"/>
      <c r="G625" s="9"/>
      <c r="H625" s="13"/>
      <c r="I625" s="14"/>
      <c r="J625" s="21"/>
      <c r="K625" s="30"/>
      <c r="L625" s="30"/>
      <c r="M625" s="22"/>
      <c r="N625" s="21"/>
      <c r="O625" s="21"/>
      <c r="P625" s="21"/>
      <c r="Q625" s="21"/>
      <c r="R625" s="21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"/>
      <c r="B626" s="4"/>
      <c r="C626" s="12"/>
      <c r="D626" s="14"/>
      <c r="E626" s="14"/>
      <c r="F626" s="3"/>
      <c r="G626" s="9"/>
      <c r="H626" s="13"/>
      <c r="I626" s="14"/>
      <c r="J626" s="21"/>
      <c r="K626" s="30"/>
      <c r="L626" s="30"/>
      <c r="M626" s="22"/>
      <c r="N626" s="21"/>
      <c r="O626" s="21"/>
      <c r="P626" s="21"/>
      <c r="Q626" s="21"/>
      <c r="R626" s="21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"/>
      <c r="B627" s="4"/>
      <c r="C627" s="12"/>
      <c r="D627" s="14"/>
      <c r="E627" s="14"/>
      <c r="F627" s="3"/>
      <c r="G627" s="9"/>
      <c r="H627" s="13"/>
      <c r="I627" s="14"/>
      <c r="J627" s="21"/>
      <c r="K627" s="30"/>
      <c r="L627" s="30"/>
      <c r="M627" s="22"/>
      <c r="N627" s="21"/>
      <c r="O627" s="21"/>
      <c r="P627" s="21"/>
      <c r="Q627" s="21"/>
      <c r="R627" s="21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"/>
      <c r="B628" s="4"/>
      <c r="C628" s="12"/>
      <c r="D628" s="14"/>
      <c r="E628" s="14"/>
      <c r="F628" s="3"/>
      <c r="G628" s="9"/>
      <c r="H628" s="13"/>
      <c r="I628" s="14"/>
      <c r="J628" s="21"/>
      <c r="K628" s="30"/>
      <c r="L628" s="30"/>
      <c r="M628" s="22"/>
      <c r="N628" s="21"/>
      <c r="O628" s="21"/>
      <c r="P628" s="21"/>
      <c r="Q628" s="21"/>
      <c r="R628" s="21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"/>
      <c r="B629" s="4"/>
      <c r="C629" s="12"/>
      <c r="D629" s="14"/>
      <c r="E629" s="14"/>
      <c r="F629" s="3"/>
      <c r="G629" s="9"/>
      <c r="H629" s="13"/>
      <c r="I629" s="14"/>
      <c r="J629" s="21"/>
      <c r="K629" s="30"/>
      <c r="L629" s="30"/>
      <c r="M629" s="22"/>
      <c r="N629" s="21"/>
      <c r="O629" s="21"/>
      <c r="P629" s="21"/>
      <c r="Q629" s="21"/>
      <c r="R629" s="21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"/>
      <c r="B630" s="4"/>
      <c r="C630" s="12"/>
      <c r="D630" s="14"/>
      <c r="E630" s="14"/>
      <c r="F630" s="3"/>
      <c r="G630" s="9"/>
      <c r="H630" s="13"/>
      <c r="I630" s="14"/>
      <c r="J630" s="21"/>
      <c r="K630" s="30"/>
      <c r="L630" s="30"/>
      <c r="M630" s="22"/>
      <c r="N630" s="21"/>
      <c r="O630" s="21"/>
      <c r="P630" s="21"/>
      <c r="Q630" s="21"/>
      <c r="R630" s="21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"/>
      <c r="B631" s="4"/>
      <c r="C631" s="12"/>
      <c r="D631" s="14"/>
      <c r="E631" s="14"/>
      <c r="F631" s="3"/>
      <c r="G631" s="9"/>
      <c r="H631" s="13"/>
      <c r="I631" s="14"/>
      <c r="J631" s="21"/>
      <c r="K631" s="30"/>
      <c r="L631" s="30"/>
      <c r="M631" s="22"/>
      <c r="N631" s="21"/>
      <c r="O631" s="21"/>
      <c r="P631" s="21"/>
      <c r="Q631" s="21"/>
      <c r="R631" s="21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"/>
      <c r="B632" s="4"/>
      <c r="C632" s="12"/>
      <c r="D632" s="14"/>
      <c r="E632" s="14"/>
      <c r="F632" s="3"/>
      <c r="G632" s="9"/>
      <c r="H632" s="13"/>
      <c r="I632" s="14"/>
      <c r="J632" s="21"/>
      <c r="K632" s="30"/>
      <c r="L632" s="30"/>
      <c r="M632" s="22"/>
      <c r="N632" s="21"/>
      <c r="O632" s="21"/>
      <c r="P632" s="21"/>
      <c r="Q632" s="21"/>
      <c r="R632" s="21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"/>
      <c r="B633" s="4"/>
      <c r="C633" s="12"/>
      <c r="D633" s="14"/>
      <c r="E633" s="14"/>
      <c r="F633" s="3"/>
      <c r="G633" s="9"/>
      <c r="H633" s="13"/>
      <c r="I633" s="14"/>
      <c r="J633" s="21"/>
      <c r="K633" s="30"/>
      <c r="L633" s="30"/>
      <c r="M633" s="22"/>
      <c r="N633" s="21"/>
      <c r="O633" s="21"/>
      <c r="P633" s="21"/>
      <c r="Q633" s="21"/>
      <c r="R633" s="21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"/>
      <c r="B634" s="4"/>
      <c r="C634" s="12"/>
      <c r="D634" s="14"/>
      <c r="E634" s="14"/>
      <c r="F634" s="3"/>
      <c r="G634" s="9"/>
      <c r="H634" s="13"/>
      <c r="I634" s="14"/>
      <c r="J634" s="21"/>
      <c r="K634" s="30"/>
      <c r="L634" s="30"/>
      <c r="M634" s="22"/>
      <c r="N634" s="21"/>
      <c r="O634" s="21"/>
      <c r="P634" s="21"/>
      <c r="Q634" s="21"/>
      <c r="R634" s="21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"/>
      <c r="B635" s="4"/>
      <c r="C635" s="12"/>
      <c r="D635" s="14"/>
      <c r="E635" s="14"/>
      <c r="F635" s="3"/>
      <c r="G635" s="9"/>
      <c r="H635" s="13"/>
      <c r="I635" s="14"/>
      <c r="J635" s="21"/>
      <c r="K635" s="30"/>
      <c r="L635" s="30"/>
      <c r="M635" s="22"/>
      <c r="N635" s="21"/>
      <c r="O635" s="21"/>
      <c r="P635" s="21"/>
      <c r="Q635" s="21"/>
      <c r="R635" s="21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"/>
      <c r="B636" s="4"/>
      <c r="C636" s="12"/>
      <c r="D636" s="14"/>
      <c r="E636" s="14"/>
      <c r="F636" s="3"/>
      <c r="G636" s="9"/>
      <c r="H636" s="13"/>
      <c r="I636" s="14"/>
      <c r="J636" s="21"/>
      <c r="K636" s="30"/>
      <c r="L636" s="30"/>
      <c r="M636" s="22"/>
      <c r="N636" s="21"/>
      <c r="O636" s="21"/>
      <c r="P636" s="21"/>
      <c r="Q636" s="21"/>
      <c r="R636" s="21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"/>
      <c r="B637" s="4"/>
      <c r="C637" s="12"/>
      <c r="D637" s="14"/>
      <c r="E637" s="14"/>
      <c r="F637" s="3"/>
      <c r="G637" s="9"/>
      <c r="H637" s="13"/>
      <c r="I637" s="14"/>
      <c r="J637" s="21"/>
      <c r="K637" s="30"/>
      <c r="L637" s="30"/>
      <c r="M637" s="22"/>
      <c r="N637" s="21"/>
      <c r="O637" s="21"/>
      <c r="P637" s="21"/>
      <c r="Q637" s="21"/>
      <c r="R637" s="21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"/>
      <c r="B638" s="4"/>
      <c r="C638" s="12"/>
      <c r="D638" s="14"/>
      <c r="E638" s="14"/>
      <c r="F638" s="3"/>
      <c r="G638" s="9"/>
      <c r="H638" s="13"/>
      <c r="I638" s="14"/>
      <c r="J638" s="21"/>
      <c r="K638" s="30"/>
      <c r="L638" s="30"/>
      <c r="M638" s="22"/>
      <c r="N638" s="21"/>
      <c r="O638" s="21"/>
      <c r="P638" s="21"/>
      <c r="Q638" s="21"/>
      <c r="R638" s="21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"/>
      <c r="B639" s="4"/>
      <c r="C639" s="12"/>
      <c r="D639" s="14"/>
      <c r="E639" s="14"/>
      <c r="F639" s="3"/>
      <c r="G639" s="9"/>
      <c r="H639" s="13"/>
      <c r="I639" s="14"/>
      <c r="J639" s="21"/>
      <c r="K639" s="30"/>
      <c r="L639" s="30"/>
      <c r="M639" s="22"/>
      <c r="N639" s="21"/>
      <c r="O639" s="21"/>
      <c r="P639" s="21"/>
      <c r="Q639" s="21"/>
      <c r="R639" s="21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"/>
      <c r="B640" s="4"/>
      <c r="C640" s="12"/>
      <c r="D640" s="14"/>
      <c r="E640" s="14"/>
      <c r="F640" s="3"/>
      <c r="G640" s="9"/>
      <c r="H640" s="13"/>
      <c r="I640" s="14"/>
      <c r="J640" s="21"/>
      <c r="K640" s="30"/>
      <c r="L640" s="30"/>
      <c r="M640" s="22"/>
      <c r="N640" s="21"/>
      <c r="O640" s="21"/>
      <c r="P640" s="21"/>
      <c r="Q640" s="21"/>
      <c r="R640" s="21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"/>
      <c r="B641" s="4"/>
      <c r="C641" s="12"/>
      <c r="D641" s="14"/>
      <c r="E641" s="14"/>
      <c r="F641" s="3"/>
      <c r="G641" s="9"/>
      <c r="H641" s="13"/>
      <c r="I641" s="14"/>
      <c r="J641" s="21"/>
      <c r="K641" s="30"/>
      <c r="L641" s="30"/>
      <c r="M641" s="22"/>
      <c r="N641" s="21"/>
      <c r="O641" s="21"/>
      <c r="P641" s="21"/>
      <c r="Q641" s="21"/>
      <c r="R641" s="21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"/>
      <c r="B642" s="4"/>
      <c r="C642" s="12"/>
      <c r="D642" s="14"/>
      <c r="E642" s="14"/>
      <c r="F642" s="3"/>
      <c r="G642" s="9"/>
      <c r="H642" s="13"/>
      <c r="I642" s="14"/>
      <c r="J642" s="21"/>
      <c r="K642" s="30"/>
      <c r="L642" s="30"/>
      <c r="M642" s="22"/>
      <c r="N642" s="21"/>
      <c r="O642" s="21"/>
      <c r="P642" s="21"/>
      <c r="Q642" s="21"/>
      <c r="R642" s="21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"/>
      <c r="B643" s="4"/>
      <c r="C643" s="12"/>
      <c r="D643" s="14"/>
      <c r="E643" s="14"/>
      <c r="F643" s="3"/>
      <c r="G643" s="9"/>
      <c r="H643" s="13"/>
      <c r="I643" s="14"/>
      <c r="J643" s="21"/>
      <c r="K643" s="30"/>
      <c r="L643" s="30"/>
      <c r="M643" s="22"/>
      <c r="N643" s="21"/>
      <c r="O643" s="21"/>
      <c r="P643" s="21"/>
      <c r="Q643" s="21"/>
      <c r="R643" s="21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"/>
      <c r="B644" s="4"/>
      <c r="C644" s="12"/>
      <c r="D644" s="14"/>
      <c r="E644" s="14"/>
      <c r="F644" s="3"/>
      <c r="G644" s="9"/>
      <c r="H644" s="13"/>
      <c r="I644" s="14"/>
      <c r="J644" s="21"/>
      <c r="K644" s="30"/>
      <c r="L644" s="30"/>
      <c r="M644" s="22"/>
      <c r="N644" s="21"/>
      <c r="O644" s="21"/>
      <c r="P644" s="21"/>
      <c r="Q644" s="21"/>
      <c r="R644" s="21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"/>
      <c r="B645" s="4"/>
      <c r="C645" s="12"/>
      <c r="D645" s="14"/>
      <c r="E645" s="14"/>
      <c r="F645" s="3"/>
      <c r="G645" s="9"/>
      <c r="H645" s="13"/>
      <c r="I645" s="14"/>
      <c r="J645" s="21"/>
      <c r="K645" s="30"/>
      <c r="L645" s="30"/>
      <c r="M645" s="22"/>
      <c r="N645" s="21"/>
      <c r="O645" s="21"/>
      <c r="P645" s="21"/>
      <c r="Q645" s="21"/>
      <c r="R645" s="21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"/>
      <c r="B646" s="4"/>
      <c r="C646" s="12"/>
      <c r="D646" s="14"/>
      <c r="E646" s="14"/>
      <c r="F646" s="3"/>
      <c r="G646" s="9"/>
      <c r="H646" s="13"/>
      <c r="I646" s="14"/>
      <c r="J646" s="21"/>
      <c r="K646" s="30"/>
      <c r="L646" s="30"/>
      <c r="M646" s="22"/>
      <c r="N646" s="21"/>
      <c r="O646" s="21"/>
      <c r="P646" s="21"/>
      <c r="Q646" s="21"/>
      <c r="R646" s="21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"/>
      <c r="B647" s="4"/>
      <c r="C647" s="12"/>
      <c r="D647" s="14"/>
      <c r="E647" s="14"/>
      <c r="F647" s="3"/>
      <c r="G647" s="9"/>
      <c r="H647" s="13"/>
      <c r="I647" s="14"/>
      <c r="J647" s="21"/>
      <c r="K647" s="30"/>
      <c r="L647" s="30"/>
      <c r="M647" s="22"/>
      <c r="N647" s="21"/>
      <c r="O647" s="21"/>
      <c r="P647" s="21"/>
      <c r="Q647" s="21"/>
      <c r="R647" s="21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"/>
      <c r="B648" s="4"/>
      <c r="C648" s="12"/>
      <c r="D648" s="14"/>
      <c r="E648" s="14"/>
      <c r="F648" s="3"/>
      <c r="G648" s="9"/>
      <c r="H648" s="13"/>
      <c r="I648" s="14"/>
      <c r="J648" s="21"/>
      <c r="K648" s="30"/>
      <c r="L648" s="30"/>
      <c r="M648" s="22"/>
      <c r="N648" s="21"/>
      <c r="O648" s="21"/>
      <c r="P648" s="21"/>
      <c r="Q648" s="21"/>
      <c r="R648" s="21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"/>
      <c r="B649" s="4"/>
      <c r="C649" s="12"/>
      <c r="D649" s="14"/>
      <c r="E649" s="14"/>
      <c r="F649" s="3"/>
      <c r="G649" s="9"/>
      <c r="H649" s="13"/>
      <c r="I649" s="14"/>
      <c r="J649" s="21"/>
      <c r="K649" s="30"/>
      <c r="L649" s="30"/>
      <c r="M649" s="22"/>
      <c r="N649" s="21"/>
      <c r="O649" s="21"/>
      <c r="P649" s="21"/>
      <c r="Q649" s="21"/>
      <c r="R649" s="21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"/>
      <c r="B650" s="4"/>
      <c r="C650" s="12"/>
      <c r="D650" s="14"/>
      <c r="E650" s="14"/>
      <c r="F650" s="3"/>
      <c r="G650" s="9"/>
      <c r="H650" s="13"/>
      <c r="I650" s="14"/>
      <c r="J650" s="21"/>
      <c r="K650" s="30"/>
      <c r="L650" s="30"/>
      <c r="M650" s="22"/>
      <c r="N650" s="21"/>
      <c r="O650" s="21"/>
      <c r="P650" s="21"/>
      <c r="Q650" s="21"/>
      <c r="R650" s="21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"/>
      <c r="B651" s="4"/>
      <c r="C651" s="12"/>
      <c r="D651" s="14"/>
      <c r="E651" s="14"/>
      <c r="F651" s="3"/>
      <c r="G651" s="9"/>
      <c r="H651" s="13"/>
      <c r="I651" s="14"/>
      <c r="J651" s="21"/>
      <c r="K651" s="30"/>
      <c r="L651" s="30"/>
      <c r="M651" s="22"/>
      <c r="N651" s="21"/>
      <c r="O651" s="21"/>
      <c r="P651" s="21"/>
      <c r="Q651" s="21"/>
      <c r="R651" s="21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"/>
      <c r="B652" s="4"/>
      <c r="C652" s="12"/>
      <c r="D652" s="14"/>
      <c r="E652" s="14"/>
      <c r="F652" s="3"/>
      <c r="G652" s="9"/>
      <c r="H652" s="13"/>
      <c r="I652" s="14"/>
      <c r="J652" s="21"/>
      <c r="K652" s="30"/>
      <c r="L652" s="30"/>
      <c r="M652" s="22"/>
      <c r="N652" s="21"/>
      <c r="O652" s="21"/>
      <c r="P652" s="21"/>
      <c r="Q652" s="21"/>
      <c r="R652" s="21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"/>
      <c r="B653" s="4"/>
      <c r="C653" s="12"/>
      <c r="D653" s="14"/>
      <c r="E653" s="14"/>
      <c r="F653" s="3"/>
      <c r="G653" s="9"/>
      <c r="H653" s="13"/>
      <c r="I653" s="14"/>
      <c r="J653" s="21"/>
      <c r="K653" s="30"/>
      <c r="L653" s="30"/>
      <c r="M653" s="22"/>
      <c r="N653" s="21"/>
      <c r="O653" s="21"/>
      <c r="P653" s="21"/>
      <c r="Q653" s="21"/>
      <c r="R653" s="21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"/>
      <c r="B654" s="4"/>
      <c r="C654" s="12"/>
      <c r="D654" s="14"/>
      <c r="E654" s="14"/>
      <c r="F654" s="3"/>
      <c r="G654" s="9"/>
      <c r="H654" s="13"/>
      <c r="I654" s="14"/>
      <c r="J654" s="21"/>
      <c r="K654" s="30"/>
      <c r="L654" s="30"/>
      <c r="M654" s="22"/>
      <c r="N654" s="21"/>
      <c r="O654" s="21"/>
      <c r="P654" s="21"/>
      <c r="Q654" s="21"/>
      <c r="R654" s="21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"/>
      <c r="B655" s="4"/>
      <c r="C655" s="12"/>
      <c r="D655" s="14"/>
      <c r="E655" s="14"/>
      <c r="F655" s="3"/>
      <c r="G655" s="9"/>
      <c r="H655" s="13"/>
      <c r="I655" s="14"/>
      <c r="J655" s="21"/>
      <c r="K655" s="30"/>
      <c r="L655" s="30"/>
      <c r="M655" s="22"/>
      <c r="N655" s="21"/>
      <c r="O655" s="21"/>
      <c r="P655" s="21"/>
      <c r="Q655" s="21"/>
      <c r="R655" s="21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"/>
      <c r="B656" s="4"/>
      <c r="C656" s="12"/>
      <c r="D656" s="14"/>
      <c r="E656" s="14"/>
      <c r="F656" s="3"/>
      <c r="G656" s="9"/>
      <c r="H656" s="13"/>
      <c r="I656" s="14"/>
      <c r="J656" s="21"/>
      <c r="K656" s="30"/>
      <c r="L656" s="30"/>
      <c r="M656" s="22"/>
      <c r="N656" s="21"/>
      <c r="O656" s="21"/>
      <c r="P656" s="21"/>
      <c r="Q656" s="21"/>
      <c r="R656" s="21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"/>
      <c r="B657" s="4"/>
      <c r="C657" s="12"/>
      <c r="D657" s="14"/>
      <c r="E657" s="14"/>
      <c r="F657" s="3"/>
      <c r="G657" s="9"/>
      <c r="H657" s="13"/>
      <c r="I657" s="14"/>
      <c r="J657" s="21"/>
      <c r="K657" s="30"/>
      <c r="L657" s="30"/>
      <c r="M657" s="22"/>
      <c r="N657" s="21"/>
      <c r="O657" s="21"/>
      <c r="P657" s="21"/>
      <c r="Q657" s="21"/>
      <c r="R657" s="21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"/>
      <c r="B658" s="4"/>
      <c r="C658" s="12"/>
      <c r="D658" s="14"/>
      <c r="E658" s="14"/>
      <c r="F658" s="3"/>
      <c r="G658" s="9"/>
      <c r="H658" s="13"/>
      <c r="I658" s="14"/>
      <c r="J658" s="21"/>
      <c r="K658" s="30"/>
      <c r="L658" s="30"/>
      <c r="M658" s="22"/>
      <c r="N658" s="21"/>
      <c r="O658" s="21"/>
      <c r="P658" s="21"/>
      <c r="Q658" s="21"/>
      <c r="R658" s="21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"/>
      <c r="B659" s="4"/>
      <c r="C659" s="12"/>
      <c r="D659" s="14"/>
      <c r="E659" s="14"/>
      <c r="F659" s="3"/>
      <c r="G659" s="9"/>
      <c r="H659" s="13"/>
      <c r="I659" s="14"/>
      <c r="J659" s="21"/>
      <c r="K659" s="30"/>
      <c r="L659" s="30"/>
      <c r="M659" s="22"/>
      <c r="N659" s="21"/>
      <c r="O659" s="21"/>
      <c r="P659" s="21"/>
      <c r="Q659" s="21"/>
      <c r="R659" s="21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"/>
      <c r="B660" s="4"/>
      <c r="C660" s="12"/>
      <c r="D660" s="14"/>
      <c r="E660" s="14"/>
      <c r="F660" s="3"/>
      <c r="G660" s="9"/>
      <c r="H660" s="13"/>
      <c r="I660" s="14"/>
      <c r="J660" s="21"/>
      <c r="K660" s="30"/>
      <c r="L660" s="30"/>
      <c r="M660" s="22"/>
      <c r="N660" s="21"/>
      <c r="O660" s="21"/>
      <c r="P660" s="21"/>
      <c r="Q660" s="21"/>
      <c r="R660" s="21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"/>
      <c r="B661" s="4"/>
      <c r="C661" s="12"/>
      <c r="D661" s="14"/>
      <c r="E661" s="14"/>
      <c r="F661" s="3"/>
      <c r="G661" s="9"/>
      <c r="H661" s="13"/>
      <c r="I661" s="14"/>
      <c r="J661" s="21"/>
      <c r="K661" s="30"/>
      <c r="L661" s="30"/>
      <c r="M661" s="22"/>
      <c r="N661" s="21"/>
      <c r="O661" s="21"/>
      <c r="P661" s="21"/>
      <c r="Q661" s="21"/>
      <c r="R661" s="21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"/>
      <c r="B662" s="4"/>
      <c r="C662" s="12"/>
      <c r="D662" s="14"/>
      <c r="E662" s="14"/>
      <c r="F662" s="3"/>
      <c r="G662" s="9"/>
      <c r="H662" s="13"/>
      <c r="I662" s="14"/>
      <c r="J662" s="21"/>
      <c r="K662" s="30"/>
      <c r="L662" s="30"/>
      <c r="M662" s="22"/>
      <c r="N662" s="21"/>
      <c r="O662" s="21"/>
      <c r="P662" s="21"/>
      <c r="Q662" s="21"/>
      <c r="R662" s="21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"/>
      <c r="B663" s="4"/>
      <c r="C663" s="12"/>
      <c r="D663" s="14"/>
      <c r="E663" s="14"/>
      <c r="F663" s="3"/>
      <c r="G663" s="9"/>
      <c r="H663" s="13"/>
      <c r="I663" s="14"/>
      <c r="J663" s="21"/>
      <c r="K663" s="30"/>
      <c r="L663" s="30"/>
      <c r="M663" s="22"/>
      <c r="N663" s="21"/>
      <c r="O663" s="21"/>
      <c r="P663" s="21"/>
      <c r="Q663" s="21"/>
      <c r="R663" s="21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"/>
      <c r="B664" s="4"/>
      <c r="C664" s="12"/>
      <c r="D664" s="14"/>
      <c r="E664" s="14"/>
      <c r="F664" s="3"/>
      <c r="G664" s="9"/>
      <c r="H664" s="13"/>
      <c r="I664" s="14"/>
      <c r="J664" s="21"/>
      <c r="K664" s="30"/>
      <c r="L664" s="30"/>
      <c r="M664" s="22"/>
      <c r="N664" s="21"/>
      <c r="O664" s="21"/>
      <c r="P664" s="21"/>
      <c r="Q664" s="21"/>
      <c r="R664" s="21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"/>
      <c r="B665" s="4"/>
      <c r="C665" s="12"/>
      <c r="D665" s="14"/>
      <c r="E665" s="14"/>
      <c r="F665" s="3"/>
      <c r="G665" s="9"/>
      <c r="H665" s="13"/>
      <c r="I665" s="14"/>
      <c r="J665" s="21"/>
      <c r="K665" s="30"/>
      <c r="L665" s="30"/>
      <c r="M665" s="22"/>
      <c r="N665" s="21"/>
      <c r="O665" s="21"/>
      <c r="P665" s="21"/>
      <c r="Q665" s="21"/>
      <c r="R665" s="21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"/>
      <c r="B666" s="4"/>
      <c r="C666" s="12"/>
      <c r="D666" s="14"/>
      <c r="E666" s="14"/>
      <c r="F666" s="3"/>
      <c r="G666" s="9"/>
      <c r="H666" s="13"/>
      <c r="I666" s="14"/>
      <c r="J666" s="21"/>
      <c r="K666" s="30"/>
      <c r="L666" s="30"/>
      <c r="M666" s="22"/>
      <c r="N666" s="21"/>
      <c r="O666" s="21"/>
      <c r="P666" s="21"/>
      <c r="Q666" s="21"/>
      <c r="R666" s="21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"/>
      <c r="B667" s="4"/>
      <c r="C667" s="12"/>
      <c r="D667" s="14"/>
      <c r="E667" s="14"/>
      <c r="F667" s="3"/>
      <c r="G667" s="9"/>
      <c r="H667" s="13"/>
      <c r="I667" s="14"/>
      <c r="J667" s="21"/>
      <c r="K667" s="30"/>
      <c r="L667" s="30"/>
      <c r="M667" s="22"/>
      <c r="N667" s="21"/>
      <c r="O667" s="21"/>
      <c r="P667" s="21"/>
      <c r="Q667" s="21"/>
      <c r="R667" s="21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"/>
      <c r="B668" s="4"/>
      <c r="C668" s="12"/>
      <c r="D668" s="14"/>
      <c r="E668" s="14"/>
      <c r="F668" s="3"/>
      <c r="G668" s="9"/>
      <c r="H668" s="13"/>
      <c r="I668" s="14"/>
      <c r="J668" s="21"/>
      <c r="K668" s="30"/>
      <c r="L668" s="30"/>
      <c r="M668" s="22"/>
      <c r="N668" s="21"/>
      <c r="O668" s="21"/>
      <c r="P668" s="21"/>
      <c r="Q668" s="21"/>
      <c r="R668" s="21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"/>
      <c r="B669" s="4"/>
      <c r="C669" s="12"/>
      <c r="D669" s="14"/>
      <c r="E669" s="14"/>
      <c r="F669" s="3"/>
      <c r="G669" s="9"/>
      <c r="H669" s="13"/>
      <c r="I669" s="14"/>
      <c r="J669" s="21"/>
      <c r="K669" s="30"/>
      <c r="L669" s="30"/>
      <c r="M669" s="22"/>
      <c r="N669" s="21"/>
      <c r="O669" s="21"/>
      <c r="P669" s="21"/>
      <c r="Q669" s="21"/>
      <c r="R669" s="21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"/>
      <c r="B670" s="4"/>
      <c r="C670" s="12"/>
      <c r="D670" s="14"/>
      <c r="E670" s="14"/>
      <c r="F670" s="3"/>
      <c r="G670" s="9"/>
      <c r="H670" s="13"/>
      <c r="I670" s="14"/>
      <c r="J670" s="21"/>
      <c r="K670" s="30"/>
      <c r="L670" s="30"/>
      <c r="M670" s="22"/>
      <c r="N670" s="21"/>
      <c r="O670" s="21"/>
      <c r="P670" s="21"/>
      <c r="Q670" s="21"/>
      <c r="R670" s="21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"/>
      <c r="B671" s="4"/>
      <c r="C671" s="12"/>
      <c r="D671" s="14"/>
      <c r="E671" s="14"/>
      <c r="F671" s="3"/>
      <c r="G671" s="9"/>
      <c r="H671" s="13"/>
      <c r="I671" s="14"/>
      <c r="J671" s="21"/>
      <c r="K671" s="30"/>
      <c r="L671" s="30"/>
      <c r="M671" s="22"/>
      <c r="N671" s="21"/>
      <c r="O671" s="21"/>
      <c r="P671" s="21"/>
      <c r="Q671" s="21"/>
      <c r="R671" s="21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"/>
      <c r="B672" s="4"/>
      <c r="C672" s="12"/>
      <c r="D672" s="14"/>
      <c r="E672" s="14"/>
      <c r="F672" s="3"/>
      <c r="G672" s="9"/>
      <c r="H672" s="13"/>
      <c r="I672" s="14"/>
      <c r="J672" s="21"/>
      <c r="K672" s="30"/>
      <c r="L672" s="30"/>
      <c r="M672" s="22"/>
      <c r="N672" s="21"/>
      <c r="O672" s="21"/>
      <c r="P672" s="21"/>
      <c r="Q672" s="21"/>
      <c r="R672" s="21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"/>
      <c r="B673" s="4"/>
      <c r="C673" s="12"/>
      <c r="D673" s="14"/>
      <c r="E673" s="14"/>
      <c r="F673" s="3"/>
      <c r="G673" s="9"/>
      <c r="H673" s="13"/>
      <c r="I673" s="14"/>
      <c r="J673" s="21"/>
      <c r="K673" s="30"/>
      <c r="L673" s="30"/>
      <c r="M673" s="22"/>
      <c r="N673" s="21"/>
      <c r="O673" s="21"/>
      <c r="P673" s="21"/>
      <c r="Q673" s="21"/>
      <c r="R673" s="21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"/>
      <c r="B674" s="4"/>
      <c r="C674" s="12"/>
      <c r="D674" s="14"/>
      <c r="E674" s="14"/>
      <c r="F674" s="3"/>
      <c r="G674" s="9"/>
      <c r="H674" s="13"/>
      <c r="I674" s="14"/>
      <c r="J674" s="21"/>
      <c r="K674" s="30"/>
      <c r="L674" s="30"/>
      <c r="M674" s="22"/>
      <c r="N674" s="21"/>
      <c r="O674" s="21"/>
      <c r="P674" s="21"/>
      <c r="Q674" s="21"/>
      <c r="R674" s="21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"/>
      <c r="B675" s="4"/>
      <c r="C675" s="12"/>
      <c r="D675" s="14"/>
      <c r="E675" s="14"/>
      <c r="F675" s="3"/>
      <c r="G675" s="9"/>
      <c r="H675" s="13"/>
      <c r="I675" s="14"/>
      <c r="J675" s="21"/>
      <c r="K675" s="30"/>
      <c r="L675" s="30"/>
      <c r="M675" s="22"/>
      <c r="N675" s="21"/>
      <c r="O675" s="21"/>
      <c r="P675" s="21"/>
      <c r="Q675" s="21"/>
      <c r="R675" s="21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"/>
      <c r="B676" s="4"/>
      <c r="C676" s="12"/>
      <c r="D676" s="14"/>
      <c r="E676" s="14"/>
      <c r="F676" s="3"/>
      <c r="G676" s="9"/>
      <c r="H676" s="13"/>
      <c r="I676" s="14"/>
      <c r="J676" s="21"/>
      <c r="K676" s="30"/>
      <c r="L676" s="30"/>
      <c r="M676" s="22"/>
      <c r="N676" s="21"/>
      <c r="O676" s="21"/>
      <c r="P676" s="21"/>
      <c r="Q676" s="21"/>
      <c r="R676" s="21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"/>
      <c r="B677" s="4"/>
      <c r="C677" s="12"/>
      <c r="D677" s="14"/>
      <c r="E677" s="14"/>
      <c r="F677" s="3"/>
      <c r="G677" s="9"/>
      <c r="H677" s="13"/>
      <c r="I677" s="14"/>
      <c r="J677" s="21"/>
      <c r="K677" s="30"/>
      <c r="L677" s="30"/>
      <c r="M677" s="22"/>
      <c r="N677" s="21"/>
      <c r="O677" s="21"/>
      <c r="P677" s="21"/>
      <c r="Q677" s="21"/>
      <c r="R677" s="21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"/>
      <c r="B678" s="4"/>
      <c r="C678" s="12"/>
      <c r="D678" s="14"/>
      <c r="E678" s="14"/>
      <c r="F678" s="3"/>
      <c r="G678" s="9"/>
      <c r="H678" s="13"/>
      <c r="I678" s="14"/>
      <c r="J678" s="21"/>
      <c r="K678" s="30"/>
      <c r="L678" s="30"/>
      <c r="M678" s="22"/>
      <c r="N678" s="21"/>
      <c r="O678" s="21"/>
      <c r="P678" s="21"/>
      <c r="Q678" s="21"/>
      <c r="R678" s="21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"/>
      <c r="B679" s="4"/>
      <c r="C679" s="12"/>
      <c r="D679" s="14"/>
      <c r="E679" s="14"/>
      <c r="F679" s="3"/>
      <c r="G679" s="9"/>
      <c r="H679" s="13"/>
      <c r="I679" s="14"/>
      <c r="J679" s="21"/>
      <c r="K679" s="30"/>
      <c r="L679" s="30"/>
      <c r="M679" s="22"/>
      <c r="N679" s="21"/>
      <c r="O679" s="21"/>
      <c r="P679" s="21"/>
      <c r="Q679" s="21"/>
      <c r="R679" s="21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"/>
      <c r="B680" s="4"/>
      <c r="C680" s="12"/>
      <c r="D680" s="14"/>
      <c r="E680" s="14"/>
      <c r="F680" s="3"/>
      <c r="G680" s="9"/>
      <c r="H680" s="13"/>
      <c r="I680" s="14"/>
      <c r="J680" s="21"/>
      <c r="K680" s="30"/>
      <c r="L680" s="30"/>
      <c r="M680" s="22"/>
      <c r="N680" s="21"/>
      <c r="O680" s="21"/>
      <c r="P680" s="21"/>
      <c r="Q680" s="21"/>
      <c r="R680" s="21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"/>
      <c r="B681" s="4"/>
      <c r="C681" s="12"/>
      <c r="D681" s="14"/>
      <c r="E681" s="14"/>
      <c r="F681" s="3"/>
      <c r="G681" s="9"/>
      <c r="H681" s="13"/>
      <c r="I681" s="14"/>
      <c r="J681" s="21"/>
      <c r="K681" s="30"/>
      <c r="L681" s="30"/>
      <c r="M681" s="22"/>
      <c r="N681" s="21"/>
      <c r="O681" s="21"/>
      <c r="P681" s="21"/>
      <c r="Q681" s="21"/>
      <c r="R681" s="21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"/>
      <c r="B682" s="4"/>
      <c r="C682" s="12"/>
      <c r="D682" s="14"/>
      <c r="E682" s="14"/>
      <c r="F682" s="3"/>
      <c r="G682" s="9"/>
      <c r="H682" s="13"/>
      <c r="I682" s="14"/>
      <c r="J682" s="21"/>
      <c r="K682" s="30"/>
      <c r="L682" s="30"/>
      <c r="M682" s="22"/>
      <c r="N682" s="21"/>
      <c r="O682" s="21"/>
      <c r="P682" s="21"/>
      <c r="Q682" s="21"/>
      <c r="R682" s="21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"/>
      <c r="B683" s="4"/>
      <c r="C683" s="12"/>
      <c r="D683" s="14"/>
      <c r="E683" s="14"/>
      <c r="F683" s="3"/>
      <c r="G683" s="9"/>
      <c r="H683" s="13"/>
      <c r="I683" s="14"/>
      <c r="J683" s="21"/>
      <c r="K683" s="30"/>
      <c r="L683" s="30"/>
      <c r="M683" s="22"/>
      <c r="N683" s="21"/>
      <c r="O683" s="21"/>
      <c r="P683" s="21"/>
      <c r="Q683" s="21"/>
      <c r="R683" s="21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"/>
      <c r="B684" s="4"/>
      <c r="C684" s="12"/>
      <c r="D684" s="14"/>
      <c r="E684" s="14"/>
      <c r="F684" s="3"/>
      <c r="G684" s="9"/>
      <c r="H684" s="13"/>
      <c r="I684" s="14"/>
      <c r="J684" s="21"/>
      <c r="K684" s="30"/>
      <c r="L684" s="30"/>
      <c r="M684" s="22"/>
      <c r="N684" s="21"/>
      <c r="O684" s="21"/>
      <c r="P684" s="21"/>
      <c r="Q684" s="21"/>
      <c r="R684" s="21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"/>
      <c r="B685" s="4"/>
      <c r="C685" s="12"/>
      <c r="D685" s="14"/>
      <c r="E685" s="14"/>
      <c r="F685" s="3"/>
      <c r="G685" s="9"/>
      <c r="H685" s="13"/>
      <c r="I685" s="14"/>
      <c r="J685" s="21"/>
      <c r="K685" s="30"/>
      <c r="L685" s="30"/>
      <c r="M685" s="22"/>
      <c r="N685" s="21"/>
      <c r="O685" s="21"/>
      <c r="P685" s="21"/>
      <c r="Q685" s="21"/>
      <c r="R685" s="21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"/>
      <c r="B686" s="4"/>
      <c r="C686" s="12"/>
      <c r="D686" s="14"/>
      <c r="E686" s="14"/>
      <c r="F686" s="3"/>
      <c r="G686" s="9"/>
      <c r="H686" s="13"/>
      <c r="I686" s="14"/>
      <c r="J686" s="21"/>
      <c r="K686" s="30"/>
      <c r="L686" s="30"/>
      <c r="M686" s="22"/>
      <c r="N686" s="21"/>
      <c r="O686" s="21"/>
      <c r="P686" s="21"/>
      <c r="Q686" s="21"/>
      <c r="R686" s="21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"/>
      <c r="B687" s="4"/>
      <c r="C687" s="12"/>
      <c r="D687" s="14"/>
      <c r="E687" s="14"/>
      <c r="F687" s="3"/>
      <c r="G687" s="9"/>
      <c r="H687" s="13"/>
      <c r="I687" s="14"/>
      <c r="J687" s="21"/>
      <c r="K687" s="30"/>
      <c r="L687" s="30"/>
      <c r="M687" s="22"/>
      <c r="N687" s="21"/>
      <c r="O687" s="21"/>
      <c r="P687" s="21"/>
      <c r="Q687" s="21"/>
      <c r="R687" s="21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"/>
      <c r="B688" s="4"/>
      <c r="C688" s="12"/>
      <c r="D688" s="14"/>
      <c r="E688" s="14"/>
      <c r="F688" s="3"/>
      <c r="G688" s="9"/>
      <c r="H688" s="13"/>
      <c r="I688" s="14"/>
      <c r="J688" s="21"/>
      <c r="K688" s="30"/>
      <c r="L688" s="30"/>
      <c r="M688" s="22"/>
      <c r="N688" s="21"/>
      <c r="O688" s="21"/>
      <c r="P688" s="21"/>
      <c r="Q688" s="21"/>
      <c r="R688" s="21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"/>
      <c r="B689" s="4"/>
      <c r="C689" s="12"/>
      <c r="D689" s="14"/>
      <c r="E689" s="14"/>
      <c r="F689" s="3"/>
      <c r="G689" s="9"/>
      <c r="H689" s="13"/>
      <c r="I689" s="14"/>
      <c r="J689" s="21"/>
      <c r="K689" s="30"/>
      <c r="L689" s="30"/>
      <c r="M689" s="22"/>
      <c r="N689" s="21"/>
      <c r="O689" s="21"/>
      <c r="P689" s="21"/>
      <c r="Q689" s="21"/>
      <c r="R689" s="21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"/>
      <c r="B690" s="4"/>
      <c r="C690" s="12"/>
      <c r="D690" s="14"/>
      <c r="E690" s="14"/>
      <c r="F690" s="3"/>
      <c r="G690" s="9"/>
      <c r="H690" s="13"/>
      <c r="I690" s="14"/>
      <c r="J690" s="21"/>
      <c r="K690" s="30"/>
      <c r="L690" s="30"/>
      <c r="M690" s="22"/>
      <c r="N690" s="21"/>
      <c r="O690" s="21"/>
      <c r="P690" s="21"/>
      <c r="Q690" s="21"/>
      <c r="R690" s="21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"/>
      <c r="B691" s="4"/>
      <c r="C691" s="12"/>
      <c r="D691" s="14"/>
      <c r="E691" s="14"/>
      <c r="F691" s="3"/>
      <c r="G691" s="9"/>
      <c r="H691" s="13"/>
      <c r="I691" s="14"/>
      <c r="J691" s="21"/>
      <c r="K691" s="30"/>
      <c r="L691" s="30"/>
      <c r="M691" s="22"/>
      <c r="N691" s="21"/>
      <c r="O691" s="21"/>
      <c r="P691" s="21"/>
      <c r="Q691" s="21"/>
      <c r="R691" s="21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"/>
      <c r="B692" s="4"/>
      <c r="C692" s="12"/>
      <c r="D692" s="14"/>
      <c r="E692" s="14"/>
      <c r="F692" s="3"/>
      <c r="G692" s="9"/>
      <c r="H692" s="13"/>
      <c r="I692" s="14"/>
      <c r="J692" s="21"/>
      <c r="K692" s="30"/>
      <c r="L692" s="30"/>
      <c r="M692" s="22"/>
      <c r="N692" s="21"/>
      <c r="O692" s="21"/>
      <c r="P692" s="21"/>
      <c r="Q692" s="21"/>
      <c r="R692" s="21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"/>
      <c r="B693" s="4"/>
      <c r="C693" s="12"/>
      <c r="D693" s="14"/>
      <c r="E693" s="14"/>
      <c r="F693" s="3"/>
      <c r="G693" s="9"/>
      <c r="H693" s="13"/>
      <c r="I693" s="14"/>
      <c r="J693" s="21"/>
      <c r="K693" s="30"/>
      <c r="L693" s="30"/>
      <c r="M693" s="22"/>
      <c r="N693" s="21"/>
      <c r="O693" s="21"/>
      <c r="P693" s="21"/>
      <c r="Q693" s="21"/>
      <c r="R693" s="21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"/>
      <c r="B694" s="4"/>
      <c r="C694" s="12"/>
      <c r="D694" s="14"/>
      <c r="E694" s="14"/>
      <c r="F694" s="3"/>
      <c r="G694" s="9"/>
      <c r="H694" s="13"/>
      <c r="I694" s="14"/>
      <c r="J694" s="21"/>
      <c r="K694" s="30"/>
      <c r="L694" s="30"/>
      <c r="M694" s="22"/>
      <c r="N694" s="21"/>
      <c r="O694" s="21"/>
      <c r="P694" s="21"/>
      <c r="Q694" s="21"/>
      <c r="R694" s="21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"/>
      <c r="B695" s="4"/>
      <c r="C695" s="12"/>
      <c r="D695" s="14"/>
      <c r="E695" s="14"/>
      <c r="F695" s="3"/>
      <c r="G695" s="9"/>
      <c r="H695" s="13"/>
      <c r="I695" s="14"/>
      <c r="J695" s="21"/>
      <c r="K695" s="30"/>
      <c r="L695" s="30"/>
      <c r="M695" s="22"/>
      <c r="N695" s="21"/>
      <c r="O695" s="21"/>
      <c r="P695" s="21"/>
      <c r="Q695" s="21"/>
      <c r="R695" s="21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"/>
      <c r="B696" s="4"/>
      <c r="C696" s="12"/>
      <c r="D696" s="14"/>
      <c r="E696" s="14"/>
      <c r="F696" s="3"/>
      <c r="G696" s="9"/>
      <c r="H696" s="13"/>
      <c r="I696" s="14"/>
      <c r="J696" s="21"/>
      <c r="K696" s="30"/>
      <c r="L696" s="30"/>
      <c r="M696" s="22"/>
      <c r="N696" s="21"/>
      <c r="O696" s="21"/>
      <c r="P696" s="21"/>
      <c r="Q696" s="21"/>
      <c r="R696" s="21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"/>
      <c r="B697" s="4"/>
      <c r="C697" s="12"/>
      <c r="D697" s="14"/>
      <c r="E697" s="14"/>
      <c r="F697" s="3"/>
      <c r="G697" s="9"/>
      <c r="H697" s="13"/>
      <c r="I697" s="14"/>
      <c r="J697" s="21"/>
      <c r="K697" s="30"/>
      <c r="L697" s="30"/>
      <c r="M697" s="22"/>
      <c r="N697" s="21"/>
      <c r="O697" s="21"/>
      <c r="P697" s="21"/>
      <c r="Q697" s="21"/>
      <c r="R697" s="21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"/>
      <c r="B698" s="4"/>
      <c r="C698" s="12"/>
      <c r="D698" s="14"/>
      <c r="E698" s="14"/>
      <c r="F698" s="3"/>
      <c r="G698" s="9"/>
      <c r="H698" s="13"/>
      <c r="I698" s="14"/>
      <c r="J698" s="21"/>
      <c r="K698" s="30"/>
      <c r="L698" s="30"/>
      <c r="M698" s="22"/>
      <c r="N698" s="21"/>
      <c r="O698" s="21"/>
      <c r="P698" s="21"/>
      <c r="Q698" s="21"/>
      <c r="R698" s="21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"/>
      <c r="B699" s="4"/>
      <c r="C699" s="12"/>
      <c r="D699" s="14"/>
      <c r="E699" s="14"/>
      <c r="F699" s="3"/>
      <c r="G699" s="9"/>
      <c r="H699" s="13"/>
      <c r="I699" s="14"/>
      <c r="J699" s="21"/>
      <c r="K699" s="30"/>
      <c r="L699" s="30"/>
      <c r="M699" s="22"/>
      <c r="N699" s="21"/>
      <c r="O699" s="21"/>
      <c r="P699" s="21"/>
      <c r="Q699" s="21"/>
      <c r="R699" s="21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"/>
      <c r="B700" s="4"/>
      <c r="C700" s="12"/>
      <c r="D700" s="14"/>
      <c r="E700" s="14"/>
      <c r="F700" s="3"/>
      <c r="G700" s="9"/>
      <c r="H700" s="13"/>
      <c r="I700" s="14"/>
      <c r="J700" s="21"/>
      <c r="K700" s="30"/>
      <c r="L700" s="30"/>
      <c r="M700" s="22"/>
      <c r="N700" s="21"/>
      <c r="O700" s="21"/>
      <c r="P700" s="21"/>
      <c r="Q700" s="21"/>
      <c r="R700" s="21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"/>
      <c r="B701" s="4"/>
      <c r="C701" s="12"/>
      <c r="D701" s="14"/>
      <c r="E701" s="14"/>
      <c r="F701" s="3"/>
      <c r="G701" s="9"/>
      <c r="H701" s="13"/>
      <c r="I701" s="14"/>
      <c r="J701" s="21"/>
      <c r="K701" s="30"/>
      <c r="L701" s="30"/>
      <c r="M701" s="22"/>
      <c r="N701" s="21"/>
      <c r="O701" s="21"/>
      <c r="P701" s="21"/>
      <c r="Q701" s="21"/>
      <c r="R701" s="21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"/>
      <c r="B702" s="4"/>
      <c r="C702" s="12"/>
      <c r="D702" s="14"/>
      <c r="E702" s="14"/>
      <c r="F702" s="3"/>
      <c r="G702" s="9"/>
      <c r="H702" s="13"/>
      <c r="I702" s="14"/>
      <c r="J702" s="21"/>
      <c r="K702" s="30"/>
      <c r="L702" s="30"/>
      <c r="M702" s="22"/>
      <c r="N702" s="21"/>
      <c r="O702" s="21"/>
      <c r="P702" s="21"/>
      <c r="Q702" s="21"/>
      <c r="R702" s="21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"/>
      <c r="B703" s="4"/>
      <c r="C703" s="12"/>
      <c r="D703" s="14"/>
      <c r="E703" s="14"/>
      <c r="F703" s="3"/>
      <c r="G703" s="9"/>
      <c r="H703" s="13"/>
      <c r="I703" s="14"/>
      <c r="J703" s="21"/>
      <c r="K703" s="30"/>
      <c r="L703" s="30"/>
      <c r="M703" s="22"/>
      <c r="N703" s="21"/>
      <c r="O703" s="21"/>
      <c r="P703" s="21"/>
      <c r="Q703" s="21"/>
      <c r="R703" s="21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"/>
      <c r="B704" s="4"/>
      <c r="C704" s="12"/>
      <c r="D704" s="14"/>
      <c r="E704" s="14"/>
      <c r="F704" s="3"/>
      <c r="G704" s="9"/>
      <c r="H704" s="13"/>
      <c r="I704" s="14"/>
      <c r="J704" s="21"/>
      <c r="K704" s="30"/>
      <c r="L704" s="30"/>
      <c r="M704" s="22"/>
      <c r="N704" s="21"/>
      <c r="O704" s="21"/>
      <c r="P704" s="21"/>
      <c r="Q704" s="21"/>
      <c r="R704" s="21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"/>
      <c r="B705" s="4"/>
      <c r="C705" s="12"/>
      <c r="D705" s="14"/>
      <c r="E705" s="14"/>
      <c r="F705" s="3"/>
      <c r="G705" s="9"/>
      <c r="H705" s="13"/>
      <c r="I705" s="14"/>
      <c r="J705" s="21"/>
      <c r="K705" s="30"/>
      <c r="L705" s="30"/>
      <c r="M705" s="22"/>
      <c r="N705" s="21"/>
      <c r="O705" s="21"/>
      <c r="P705" s="21"/>
      <c r="Q705" s="21"/>
      <c r="R705" s="21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"/>
      <c r="B706" s="4"/>
      <c r="C706" s="12"/>
      <c r="D706" s="14"/>
      <c r="E706" s="14"/>
      <c r="F706" s="3"/>
      <c r="G706" s="9"/>
      <c r="H706" s="13"/>
      <c r="I706" s="14"/>
      <c r="J706" s="21"/>
      <c r="K706" s="30"/>
      <c r="L706" s="30"/>
      <c r="M706" s="22"/>
      <c r="N706" s="21"/>
      <c r="O706" s="21"/>
      <c r="P706" s="21"/>
      <c r="Q706" s="21"/>
      <c r="R706" s="21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"/>
      <c r="B707" s="4"/>
      <c r="C707" s="12"/>
      <c r="D707" s="14"/>
      <c r="E707" s="14"/>
      <c r="F707" s="3"/>
      <c r="G707" s="9"/>
      <c r="H707" s="13"/>
      <c r="I707" s="14"/>
      <c r="J707" s="21"/>
      <c r="K707" s="30"/>
      <c r="L707" s="30"/>
      <c r="M707" s="22"/>
      <c r="N707" s="21"/>
      <c r="O707" s="21"/>
      <c r="P707" s="21"/>
      <c r="Q707" s="21"/>
      <c r="R707" s="21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"/>
      <c r="B708" s="4"/>
      <c r="C708" s="12"/>
      <c r="D708" s="14"/>
      <c r="E708" s="14"/>
      <c r="F708" s="3"/>
      <c r="G708" s="9"/>
      <c r="H708" s="13"/>
      <c r="I708" s="14"/>
      <c r="J708" s="21"/>
      <c r="K708" s="30"/>
      <c r="L708" s="30"/>
      <c r="M708" s="22"/>
      <c r="N708" s="21"/>
      <c r="O708" s="21"/>
      <c r="P708" s="21"/>
      <c r="Q708" s="21"/>
      <c r="R708" s="21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"/>
      <c r="B709" s="4"/>
      <c r="C709" s="12"/>
      <c r="D709" s="14"/>
      <c r="E709" s="14"/>
      <c r="F709" s="3"/>
      <c r="G709" s="9"/>
      <c r="H709" s="13"/>
      <c r="I709" s="14"/>
      <c r="J709" s="21"/>
      <c r="K709" s="30"/>
      <c r="L709" s="30"/>
      <c r="M709" s="22"/>
      <c r="N709" s="21"/>
      <c r="O709" s="21"/>
      <c r="P709" s="21"/>
      <c r="Q709" s="21"/>
      <c r="R709" s="21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"/>
      <c r="B710" s="4"/>
      <c r="C710" s="12"/>
      <c r="D710" s="14"/>
      <c r="E710" s="14"/>
      <c r="F710" s="3"/>
      <c r="G710" s="9"/>
      <c r="H710" s="13"/>
      <c r="I710" s="14"/>
      <c r="J710" s="21"/>
      <c r="K710" s="30"/>
      <c r="L710" s="30"/>
      <c r="M710" s="22"/>
      <c r="N710" s="21"/>
      <c r="O710" s="21"/>
      <c r="P710" s="21"/>
      <c r="Q710" s="21"/>
      <c r="R710" s="21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"/>
      <c r="B711" s="4"/>
      <c r="C711" s="12"/>
      <c r="D711" s="14"/>
      <c r="E711" s="14"/>
      <c r="F711" s="3"/>
      <c r="G711" s="9"/>
      <c r="H711" s="13"/>
      <c r="I711" s="14"/>
      <c r="J711" s="21"/>
      <c r="K711" s="30"/>
      <c r="L711" s="30"/>
      <c r="M711" s="22"/>
      <c r="N711" s="21"/>
      <c r="O711" s="21"/>
      <c r="P711" s="21"/>
      <c r="Q711" s="21"/>
      <c r="R711" s="21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"/>
      <c r="B712" s="4"/>
      <c r="C712" s="12"/>
      <c r="D712" s="14"/>
      <c r="E712" s="14"/>
      <c r="F712" s="3"/>
      <c r="G712" s="9"/>
      <c r="H712" s="13"/>
      <c r="I712" s="14"/>
      <c r="J712" s="21"/>
      <c r="K712" s="30"/>
      <c r="L712" s="30"/>
      <c r="M712" s="22"/>
      <c r="N712" s="21"/>
      <c r="O712" s="21"/>
      <c r="P712" s="21"/>
      <c r="Q712" s="21"/>
      <c r="R712" s="21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"/>
      <c r="B713" s="4"/>
      <c r="C713" s="12"/>
      <c r="D713" s="14"/>
      <c r="E713" s="14"/>
      <c r="F713" s="3"/>
      <c r="G713" s="9"/>
      <c r="H713" s="13"/>
      <c r="I713" s="14"/>
      <c r="J713" s="21"/>
      <c r="K713" s="30"/>
      <c r="L713" s="30"/>
      <c r="M713" s="22"/>
      <c r="N713" s="21"/>
      <c r="O713" s="21"/>
      <c r="P713" s="21"/>
      <c r="Q713" s="21"/>
      <c r="R713" s="21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"/>
      <c r="B714" s="4"/>
      <c r="C714" s="12"/>
      <c r="D714" s="14"/>
      <c r="E714" s="14"/>
      <c r="F714" s="3"/>
      <c r="G714" s="9"/>
      <c r="H714" s="13"/>
      <c r="I714" s="14"/>
      <c r="J714" s="21"/>
      <c r="K714" s="30"/>
      <c r="L714" s="30"/>
      <c r="M714" s="22"/>
      <c r="N714" s="21"/>
      <c r="O714" s="21"/>
      <c r="P714" s="21"/>
      <c r="Q714" s="21"/>
      <c r="R714" s="21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"/>
      <c r="B715" s="4"/>
      <c r="C715" s="12"/>
      <c r="D715" s="14"/>
      <c r="E715" s="14"/>
      <c r="F715" s="3"/>
      <c r="G715" s="9"/>
      <c r="H715" s="13"/>
      <c r="I715" s="14"/>
      <c r="J715" s="21"/>
      <c r="K715" s="30"/>
      <c r="L715" s="30"/>
      <c r="M715" s="22"/>
      <c r="N715" s="21"/>
      <c r="O715" s="21"/>
      <c r="P715" s="21"/>
      <c r="Q715" s="21"/>
      <c r="R715" s="21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"/>
      <c r="B716" s="4"/>
      <c r="C716" s="12"/>
      <c r="D716" s="14"/>
      <c r="E716" s="14"/>
      <c r="F716" s="3"/>
      <c r="G716" s="9"/>
      <c r="H716" s="13"/>
      <c r="I716" s="14"/>
      <c r="J716" s="21"/>
      <c r="K716" s="30"/>
      <c r="L716" s="30"/>
      <c r="M716" s="22"/>
      <c r="N716" s="21"/>
      <c r="O716" s="21"/>
      <c r="P716" s="21"/>
      <c r="Q716" s="21"/>
      <c r="R716" s="21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"/>
      <c r="B717" s="4"/>
      <c r="C717" s="12"/>
      <c r="D717" s="14"/>
      <c r="E717" s="14"/>
      <c r="F717" s="3"/>
      <c r="G717" s="9"/>
      <c r="H717" s="13"/>
      <c r="I717" s="14"/>
      <c r="J717" s="21"/>
      <c r="K717" s="30"/>
      <c r="L717" s="30"/>
      <c r="M717" s="22"/>
      <c r="N717" s="21"/>
      <c r="O717" s="21"/>
      <c r="P717" s="21"/>
      <c r="Q717" s="21"/>
      <c r="R717" s="21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"/>
      <c r="B718" s="4"/>
      <c r="C718" s="12"/>
      <c r="D718" s="14"/>
      <c r="E718" s="14"/>
      <c r="F718" s="3"/>
      <c r="G718" s="9"/>
      <c r="H718" s="13"/>
      <c r="I718" s="14"/>
      <c r="J718" s="21"/>
      <c r="K718" s="30"/>
      <c r="L718" s="30"/>
      <c r="M718" s="22"/>
      <c r="N718" s="21"/>
      <c r="O718" s="21"/>
      <c r="P718" s="21"/>
      <c r="Q718" s="21"/>
      <c r="R718" s="21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"/>
      <c r="B719" s="4"/>
      <c r="C719" s="12"/>
      <c r="D719" s="14"/>
      <c r="E719" s="14"/>
      <c r="F719" s="3"/>
      <c r="G719" s="9"/>
      <c r="H719" s="13"/>
      <c r="I719" s="14"/>
      <c r="J719" s="21"/>
      <c r="K719" s="30"/>
      <c r="L719" s="30"/>
      <c r="M719" s="22"/>
      <c r="N719" s="21"/>
      <c r="O719" s="21"/>
      <c r="P719" s="21"/>
      <c r="Q719" s="21"/>
      <c r="R719" s="21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"/>
      <c r="B720" s="4"/>
      <c r="C720" s="12"/>
      <c r="D720" s="14"/>
      <c r="E720" s="14"/>
      <c r="F720" s="3"/>
      <c r="G720" s="9"/>
      <c r="H720" s="13"/>
      <c r="I720" s="14"/>
      <c r="J720" s="21"/>
      <c r="K720" s="30"/>
      <c r="L720" s="30"/>
      <c r="M720" s="22"/>
      <c r="N720" s="21"/>
      <c r="O720" s="21"/>
      <c r="P720" s="21"/>
      <c r="Q720" s="21"/>
      <c r="R720" s="21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"/>
      <c r="B721" s="4"/>
      <c r="C721" s="12"/>
      <c r="D721" s="14"/>
      <c r="E721" s="14"/>
      <c r="F721" s="3"/>
      <c r="G721" s="9"/>
      <c r="H721" s="13"/>
      <c r="I721" s="14"/>
      <c r="J721" s="21"/>
      <c r="K721" s="30"/>
      <c r="L721" s="30"/>
      <c r="M721" s="22"/>
      <c r="N721" s="21"/>
      <c r="O721" s="21"/>
      <c r="P721" s="21"/>
      <c r="Q721" s="21"/>
      <c r="R721" s="21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"/>
      <c r="B722" s="4"/>
      <c r="C722" s="12"/>
      <c r="D722" s="14"/>
      <c r="E722" s="14"/>
      <c r="F722" s="3"/>
      <c r="G722" s="9"/>
      <c r="H722" s="13"/>
      <c r="I722" s="14"/>
      <c r="J722" s="21"/>
      <c r="K722" s="30"/>
      <c r="L722" s="30"/>
      <c r="M722" s="22"/>
      <c r="N722" s="21"/>
      <c r="O722" s="21"/>
      <c r="P722" s="21"/>
      <c r="Q722" s="21"/>
      <c r="R722" s="21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"/>
      <c r="B723" s="4"/>
      <c r="C723" s="12"/>
      <c r="D723" s="14"/>
      <c r="E723" s="14"/>
      <c r="F723" s="3"/>
      <c r="G723" s="9"/>
      <c r="H723" s="13"/>
      <c r="I723" s="14"/>
      <c r="J723" s="21"/>
      <c r="K723" s="30"/>
      <c r="L723" s="30"/>
      <c r="M723" s="22"/>
      <c r="N723" s="21"/>
      <c r="O723" s="21"/>
      <c r="P723" s="21"/>
      <c r="Q723" s="21"/>
      <c r="R723" s="21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"/>
      <c r="B724" s="4"/>
      <c r="C724" s="12"/>
      <c r="D724" s="14"/>
      <c r="E724" s="14"/>
      <c r="F724" s="3"/>
      <c r="G724" s="9"/>
      <c r="H724" s="13"/>
      <c r="I724" s="14"/>
      <c r="J724" s="21"/>
      <c r="K724" s="30"/>
      <c r="L724" s="30"/>
      <c r="M724" s="22"/>
      <c r="N724" s="21"/>
      <c r="O724" s="21"/>
      <c r="P724" s="21"/>
      <c r="Q724" s="21"/>
      <c r="R724" s="21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"/>
      <c r="B725" s="4"/>
      <c r="C725" s="12"/>
      <c r="D725" s="14"/>
      <c r="E725" s="14"/>
      <c r="F725" s="3"/>
      <c r="G725" s="9"/>
      <c r="H725" s="13"/>
      <c r="I725" s="14"/>
      <c r="J725" s="21"/>
      <c r="K725" s="30"/>
      <c r="L725" s="30"/>
      <c r="M725" s="22"/>
      <c r="N725" s="21"/>
      <c r="O725" s="21"/>
      <c r="P725" s="21"/>
      <c r="Q725" s="21"/>
      <c r="R725" s="21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"/>
      <c r="B726" s="4"/>
      <c r="C726" s="12"/>
      <c r="D726" s="14"/>
      <c r="E726" s="14"/>
      <c r="F726" s="3"/>
      <c r="G726" s="9"/>
      <c r="H726" s="13"/>
      <c r="I726" s="14"/>
      <c r="J726" s="21"/>
      <c r="K726" s="30"/>
      <c r="L726" s="30"/>
      <c r="M726" s="22"/>
      <c r="N726" s="21"/>
      <c r="O726" s="21"/>
      <c r="P726" s="21"/>
      <c r="Q726" s="21"/>
      <c r="R726" s="21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"/>
      <c r="B727" s="4"/>
      <c r="C727" s="12"/>
      <c r="D727" s="14"/>
      <c r="E727" s="14"/>
      <c r="F727" s="3"/>
      <c r="G727" s="9"/>
      <c r="H727" s="13"/>
      <c r="I727" s="14"/>
      <c r="J727" s="21"/>
      <c r="K727" s="30"/>
      <c r="L727" s="30"/>
      <c r="M727" s="22"/>
      <c r="N727" s="21"/>
      <c r="O727" s="21"/>
      <c r="P727" s="21"/>
      <c r="Q727" s="21"/>
      <c r="R727" s="21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"/>
      <c r="B728" s="4"/>
      <c r="C728" s="12"/>
      <c r="D728" s="14"/>
      <c r="E728" s="14"/>
      <c r="F728" s="3"/>
      <c r="G728" s="9"/>
      <c r="H728" s="13"/>
      <c r="I728" s="14"/>
      <c r="J728" s="21"/>
      <c r="K728" s="30"/>
      <c r="L728" s="30"/>
      <c r="M728" s="22"/>
      <c r="N728" s="21"/>
      <c r="O728" s="21"/>
      <c r="P728" s="21"/>
      <c r="Q728" s="21"/>
      <c r="R728" s="21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"/>
      <c r="B729" s="4"/>
      <c r="C729" s="12"/>
      <c r="D729" s="14"/>
      <c r="E729" s="14"/>
      <c r="F729" s="3"/>
      <c r="G729" s="9"/>
      <c r="H729" s="13"/>
      <c r="I729" s="14"/>
      <c r="J729" s="21"/>
      <c r="K729" s="30"/>
      <c r="L729" s="30"/>
      <c r="M729" s="22"/>
      <c r="N729" s="21"/>
      <c r="O729" s="21"/>
      <c r="P729" s="21"/>
      <c r="Q729" s="21"/>
      <c r="R729" s="21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"/>
      <c r="B730" s="4"/>
      <c r="C730" s="12"/>
      <c r="D730" s="14"/>
      <c r="E730" s="14"/>
      <c r="F730" s="3"/>
      <c r="G730" s="9"/>
      <c r="H730" s="13"/>
      <c r="I730" s="14"/>
      <c r="J730" s="21"/>
      <c r="K730" s="30"/>
      <c r="L730" s="30"/>
      <c r="M730" s="22"/>
      <c r="N730" s="21"/>
      <c r="O730" s="21"/>
      <c r="P730" s="21"/>
      <c r="Q730" s="21"/>
      <c r="R730" s="21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"/>
      <c r="B731" s="4"/>
      <c r="C731" s="12"/>
      <c r="D731" s="14"/>
      <c r="E731" s="14"/>
      <c r="F731" s="3"/>
      <c r="G731" s="9"/>
      <c r="H731" s="13"/>
      <c r="I731" s="14"/>
      <c r="J731" s="21"/>
      <c r="K731" s="30"/>
      <c r="L731" s="30"/>
      <c r="M731" s="22"/>
      <c r="N731" s="21"/>
      <c r="O731" s="21"/>
      <c r="P731" s="21"/>
      <c r="Q731" s="21"/>
      <c r="R731" s="21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"/>
      <c r="B732" s="4"/>
      <c r="C732" s="12"/>
      <c r="D732" s="14"/>
      <c r="E732" s="14"/>
      <c r="F732" s="3"/>
      <c r="G732" s="9"/>
      <c r="H732" s="13"/>
      <c r="I732" s="14"/>
      <c r="J732" s="21"/>
      <c r="K732" s="30"/>
      <c r="L732" s="30"/>
      <c r="M732" s="22"/>
      <c r="N732" s="21"/>
      <c r="O732" s="21"/>
      <c r="P732" s="21"/>
      <c r="Q732" s="21"/>
      <c r="R732" s="21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"/>
      <c r="B733" s="4"/>
      <c r="C733" s="12"/>
      <c r="D733" s="14"/>
      <c r="E733" s="14"/>
      <c r="F733" s="3"/>
      <c r="G733" s="9"/>
      <c r="H733" s="13"/>
      <c r="I733" s="14"/>
      <c r="J733" s="21"/>
      <c r="K733" s="30"/>
      <c r="L733" s="30"/>
      <c r="M733" s="22"/>
      <c r="N733" s="21"/>
      <c r="O733" s="21"/>
      <c r="P733" s="21"/>
      <c r="Q733" s="21"/>
      <c r="R733" s="21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"/>
      <c r="B734" s="4"/>
      <c r="C734" s="12"/>
      <c r="D734" s="14"/>
      <c r="E734" s="14"/>
      <c r="F734" s="3"/>
      <c r="G734" s="9"/>
      <c r="H734" s="13"/>
      <c r="I734" s="14"/>
      <c r="J734" s="21"/>
      <c r="K734" s="30"/>
      <c r="L734" s="30"/>
      <c r="M734" s="22"/>
      <c r="N734" s="21"/>
      <c r="O734" s="21"/>
      <c r="P734" s="21"/>
      <c r="Q734" s="21"/>
      <c r="R734" s="21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"/>
      <c r="B735" s="4"/>
      <c r="C735" s="12"/>
      <c r="D735" s="14"/>
      <c r="E735" s="14"/>
      <c r="F735" s="3"/>
      <c r="G735" s="9"/>
      <c r="H735" s="13"/>
      <c r="I735" s="14"/>
      <c r="J735" s="21"/>
      <c r="K735" s="30"/>
      <c r="L735" s="30"/>
      <c r="M735" s="22"/>
      <c r="N735" s="21"/>
      <c r="O735" s="21"/>
      <c r="P735" s="21"/>
      <c r="Q735" s="21"/>
      <c r="R735" s="21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"/>
      <c r="B736" s="4"/>
      <c r="C736" s="12"/>
      <c r="D736" s="14"/>
      <c r="E736" s="14"/>
      <c r="F736" s="3"/>
      <c r="G736" s="9"/>
      <c r="H736" s="13"/>
      <c r="I736" s="14"/>
      <c r="J736" s="21"/>
      <c r="K736" s="30"/>
      <c r="L736" s="30"/>
      <c r="M736" s="22"/>
      <c r="N736" s="21"/>
      <c r="O736" s="21"/>
      <c r="P736" s="21"/>
      <c r="Q736" s="21"/>
      <c r="R736" s="21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"/>
      <c r="B737" s="4"/>
      <c r="C737" s="12"/>
      <c r="D737" s="14"/>
      <c r="E737" s="14"/>
      <c r="F737" s="3"/>
      <c r="G737" s="9"/>
      <c r="H737" s="13"/>
      <c r="I737" s="14"/>
      <c r="J737" s="21"/>
      <c r="K737" s="30"/>
      <c r="L737" s="30"/>
      <c r="M737" s="22"/>
      <c r="N737" s="21"/>
      <c r="O737" s="21"/>
      <c r="P737" s="21"/>
      <c r="Q737" s="21"/>
      <c r="R737" s="21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"/>
      <c r="B738" s="4"/>
      <c r="C738" s="12"/>
      <c r="D738" s="14"/>
      <c r="E738" s="14"/>
      <c r="F738" s="3"/>
      <c r="G738" s="9"/>
      <c r="H738" s="13"/>
      <c r="I738" s="14"/>
      <c r="J738" s="21"/>
      <c r="K738" s="30"/>
      <c r="L738" s="30"/>
      <c r="M738" s="22"/>
      <c r="N738" s="21"/>
      <c r="O738" s="21"/>
      <c r="P738" s="21"/>
      <c r="Q738" s="21"/>
      <c r="R738" s="21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"/>
      <c r="B739" s="4"/>
      <c r="C739" s="12"/>
      <c r="D739" s="14"/>
      <c r="E739" s="14"/>
      <c r="F739" s="3"/>
      <c r="G739" s="9"/>
      <c r="H739" s="13"/>
      <c r="I739" s="14"/>
      <c r="J739" s="21"/>
      <c r="K739" s="30"/>
      <c r="L739" s="30"/>
      <c r="M739" s="22"/>
      <c r="N739" s="21"/>
      <c r="O739" s="21"/>
      <c r="P739" s="21"/>
      <c r="Q739" s="21"/>
      <c r="R739" s="21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"/>
      <c r="B740" s="4"/>
      <c r="C740" s="12"/>
      <c r="D740" s="14"/>
      <c r="E740" s="14"/>
      <c r="F740" s="3"/>
      <c r="G740" s="9"/>
      <c r="H740" s="13"/>
      <c r="I740" s="14"/>
      <c r="J740" s="21"/>
      <c r="K740" s="30"/>
      <c r="L740" s="30"/>
      <c r="M740" s="22"/>
      <c r="N740" s="21"/>
      <c r="O740" s="21"/>
      <c r="P740" s="21"/>
      <c r="Q740" s="21"/>
      <c r="R740" s="21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"/>
      <c r="B741" s="4"/>
      <c r="C741" s="12"/>
      <c r="D741" s="14"/>
      <c r="E741" s="14"/>
      <c r="F741" s="3"/>
      <c r="G741" s="9"/>
      <c r="H741" s="13"/>
      <c r="I741" s="14"/>
      <c r="J741" s="21"/>
      <c r="K741" s="30"/>
      <c r="L741" s="30"/>
      <c r="M741" s="22"/>
      <c r="N741" s="21"/>
      <c r="O741" s="21"/>
      <c r="P741" s="21"/>
      <c r="Q741" s="21"/>
      <c r="R741" s="21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"/>
      <c r="B742" s="4"/>
      <c r="C742" s="12"/>
      <c r="D742" s="14"/>
      <c r="E742" s="14"/>
      <c r="F742" s="3"/>
      <c r="G742" s="9"/>
      <c r="H742" s="13"/>
      <c r="I742" s="14"/>
      <c r="J742" s="21"/>
      <c r="K742" s="30"/>
      <c r="L742" s="30"/>
      <c r="M742" s="22"/>
      <c r="N742" s="21"/>
      <c r="O742" s="21"/>
      <c r="P742" s="21"/>
      <c r="Q742" s="21"/>
      <c r="R742" s="21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"/>
      <c r="B743" s="4"/>
      <c r="C743" s="12"/>
      <c r="D743" s="14"/>
      <c r="E743" s="14"/>
      <c r="F743" s="3"/>
      <c r="G743" s="9"/>
      <c r="H743" s="13"/>
      <c r="I743" s="14"/>
      <c r="J743" s="21"/>
      <c r="K743" s="30"/>
      <c r="L743" s="30"/>
      <c r="M743" s="22"/>
      <c r="N743" s="21"/>
      <c r="O743" s="21"/>
      <c r="P743" s="21"/>
      <c r="Q743" s="21"/>
      <c r="R743" s="21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"/>
      <c r="B744" s="4"/>
      <c r="C744" s="12"/>
      <c r="D744" s="14"/>
      <c r="E744" s="14"/>
      <c r="F744" s="3"/>
      <c r="G744" s="9"/>
      <c r="H744" s="13"/>
      <c r="I744" s="14"/>
      <c r="J744" s="21"/>
      <c r="K744" s="30"/>
      <c r="L744" s="30"/>
      <c r="M744" s="22"/>
      <c r="N744" s="21"/>
      <c r="O744" s="21"/>
      <c r="P744" s="21"/>
      <c r="Q744" s="21"/>
      <c r="R744" s="21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"/>
      <c r="B745" s="4"/>
      <c r="C745" s="12"/>
      <c r="D745" s="14"/>
      <c r="E745" s="14"/>
      <c r="F745" s="3"/>
      <c r="G745" s="9"/>
      <c r="H745" s="13"/>
      <c r="I745" s="14"/>
      <c r="J745" s="21"/>
      <c r="K745" s="30"/>
      <c r="L745" s="30"/>
      <c r="M745" s="22"/>
      <c r="N745" s="21"/>
      <c r="O745" s="21"/>
      <c r="P745" s="21"/>
      <c r="Q745" s="21"/>
      <c r="R745" s="21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"/>
      <c r="B746" s="4"/>
      <c r="C746" s="12"/>
      <c r="D746" s="14"/>
      <c r="E746" s="14"/>
      <c r="F746" s="3"/>
      <c r="G746" s="9"/>
      <c r="H746" s="13"/>
      <c r="I746" s="14"/>
      <c r="J746" s="21"/>
      <c r="K746" s="30"/>
      <c r="L746" s="30"/>
      <c r="M746" s="22"/>
      <c r="N746" s="21"/>
      <c r="O746" s="21"/>
      <c r="P746" s="21"/>
      <c r="Q746" s="21"/>
      <c r="R746" s="21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"/>
      <c r="B747" s="4"/>
      <c r="C747" s="12"/>
      <c r="D747" s="14"/>
      <c r="E747" s="14"/>
      <c r="F747" s="3"/>
      <c r="G747" s="9"/>
      <c r="H747" s="13"/>
      <c r="I747" s="14"/>
      <c r="J747" s="21"/>
      <c r="K747" s="30"/>
      <c r="L747" s="30"/>
      <c r="M747" s="22"/>
      <c r="N747" s="21"/>
      <c r="O747" s="21"/>
      <c r="P747" s="21"/>
      <c r="Q747" s="21"/>
      <c r="R747" s="21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"/>
      <c r="B748" s="4"/>
      <c r="C748" s="12"/>
      <c r="D748" s="14"/>
      <c r="E748" s="14"/>
      <c r="F748" s="3"/>
      <c r="G748" s="9"/>
      <c r="H748" s="13"/>
      <c r="I748" s="14"/>
      <c r="J748" s="21"/>
      <c r="K748" s="30"/>
      <c r="L748" s="30"/>
      <c r="M748" s="22"/>
      <c r="N748" s="21"/>
      <c r="O748" s="21"/>
      <c r="P748" s="21"/>
      <c r="Q748" s="21"/>
      <c r="R748" s="21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"/>
      <c r="B749" s="4"/>
      <c r="C749" s="12"/>
      <c r="D749" s="14"/>
      <c r="E749" s="14"/>
      <c r="F749" s="3"/>
      <c r="G749" s="9"/>
      <c r="H749" s="13"/>
      <c r="I749" s="14"/>
      <c r="J749" s="21"/>
      <c r="K749" s="30"/>
      <c r="L749" s="30"/>
      <c r="M749" s="22"/>
      <c r="N749" s="21"/>
      <c r="O749" s="21"/>
      <c r="P749" s="21"/>
      <c r="Q749" s="21"/>
      <c r="R749" s="21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"/>
      <c r="B750" s="4"/>
      <c r="C750" s="12"/>
      <c r="D750" s="14"/>
      <c r="E750" s="14"/>
      <c r="F750" s="3"/>
      <c r="G750" s="9"/>
      <c r="H750" s="13"/>
      <c r="I750" s="14"/>
      <c r="J750" s="21"/>
      <c r="K750" s="30"/>
      <c r="L750" s="30"/>
      <c r="M750" s="22"/>
      <c r="N750" s="21"/>
      <c r="O750" s="21"/>
      <c r="P750" s="21"/>
      <c r="Q750" s="21"/>
      <c r="R750" s="21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"/>
      <c r="B751" s="4"/>
      <c r="C751" s="12"/>
      <c r="D751" s="14"/>
      <c r="E751" s="14"/>
      <c r="F751" s="3"/>
      <c r="G751" s="9"/>
      <c r="H751" s="13"/>
      <c r="I751" s="14"/>
      <c r="J751" s="21"/>
      <c r="K751" s="30"/>
      <c r="L751" s="30"/>
      <c r="M751" s="22"/>
      <c r="N751" s="21"/>
      <c r="O751" s="21"/>
      <c r="P751" s="21"/>
      <c r="Q751" s="21"/>
      <c r="R751" s="21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"/>
      <c r="B752" s="4"/>
      <c r="C752" s="12"/>
      <c r="D752" s="14"/>
      <c r="E752" s="14"/>
      <c r="F752" s="3"/>
      <c r="G752" s="9"/>
      <c r="H752" s="13"/>
      <c r="I752" s="14"/>
      <c r="J752" s="21"/>
      <c r="K752" s="30"/>
      <c r="L752" s="30"/>
      <c r="M752" s="22"/>
      <c r="N752" s="21"/>
      <c r="O752" s="21"/>
      <c r="P752" s="21"/>
      <c r="Q752" s="21"/>
      <c r="R752" s="21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"/>
      <c r="B753" s="4"/>
      <c r="C753" s="12"/>
      <c r="D753" s="14"/>
      <c r="E753" s="14"/>
      <c r="F753" s="3"/>
      <c r="G753" s="9"/>
      <c r="H753" s="13"/>
      <c r="I753" s="14"/>
      <c r="J753" s="21"/>
      <c r="K753" s="30"/>
      <c r="L753" s="30"/>
      <c r="M753" s="22"/>
      <c r="N753" s="21"/>
      <c r="O753" s="21"/>
      <c r="P753" s="21"/>
      <c r="Q753" s="21"/>
      <c r="R753" s="21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"/>
      <c r="B754" s="4"/>
      <c r="C754" s="12"/>
      <c r="D754" s="14"/>
      <c r="E754" s="14"/>
      <c r="F754" s="3"/>
      <c r="G754" s="9"/>
      <c r="H754" s="13"/>
      <c r="I754" s="14"/>
      <c r="J754" s="21"/>
      <c r="K754" s="30"/>
      <c r="L754" s="30"/>
      <c r="M754" s="22"/>
      <c r="N754" s="21"/>
      <c r="O754" s="21"/>
      <c r="P754" s="21"/>
      <c r="Q754" s="21"/>
      <c r="R754" s="21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"/>
      <c r="B755" s="4"/>
      <c r="C755" s="12"/>
      <c r="D755" s="14"/>
      <c r="E755" s="14"/>
      <c r="F755" s="3"/>
      <c r="G755" s="9"/>
      <c r="H755" s="13"/>
      <c r="I755" s="14"/>
      <c r="J755" s="21"/>
      <c r="K755" s="30"/>
      <c r="L755" s="30"/>
      <c r="M755" s="22"/>
      <c r="N755" s="21"/>
      <c r="O755" s="21"/>
      <c r="P755" s="21"/>
      <c r="Q755" s="21"/>
      <c r="R755" s="21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"/>
      <c r="B756" s="4"/>
      <c r="C756" s="12"/>
      <c r="D756" s="14"/>
      <c r="E756" s="14"/>
      <c r="F756" s="3"/>
      <c r="G756" s="9"/>
      <c r="H756" s="13"/>
      <c r="I756" s="14"/>
      <c r="J756" s="21"/>
      <c r="K756" s="30"/>
      <c r="L756" s="30"/>
      <c r="M756" s="22"/>
      <c r="N756" s="21"/>
      <c r="O756" s="21"/>
      <c r="P756" s="21"/>
      <c r="Q756" s="21"/>
      <c r="R756" s="21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"/>
      <c r="B757" s="4"/>
      <c r="C757" s="12"/>
      <c r="D757" s="14"/>
      <c r="E757" s="14"/>
      <c r="F757" s="3"/>
      <c r="G757" s="9"/>
      <c r="H757" s="13"/>
      <c r="I757" s="14"/>
      <c r="J757" s="21"/>
      <c r="K757" s="30"/>
      <c r="L757" s="30"/>
      <c r="M757" s="22"/>
      <c r="N757" s="21"/>
      <c r="O757" s="21"/>
      <c r="P757" s="21"/>
      <c r="Q757" s="21"/>
      <c r="R757" s="21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"/>
      <c r="B758" s="4"/>
      <c r="C758" s="12"/>
      <c r="D758" s="14"/>
      <c r="E758" s="14"/>
      <c r="F758" s="3"/>
      <c r="G758" s="9"/>
      <c r="H758" s="13"/>
      <c r="I758" s="14"/>
      <c r="J758" s="21"/>
      <c r="K758" s="30"/>
      <c r="L758" s="30"/>
      <c r="M758" s="22"/>
      <c r="N758" s="21"/>
      <c r="O758" s="21"/>
      <c r="P758" s="21"/>
      <c r="Q758" s="21"/>
      <c r="R758" s="21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"/>
      <c r="B759" s="4"/>
      <c r="C759" s="12"/>
      <c r="D759" s="14"/>
      <c r="E759" s="14"/>
      <c r="F759" s="3"/>
      <c r="G759" s="9"/>
      <c r="H759" s="13"/>
      <c r="I759" s="14"/>
      <c r="J759" s="21"/>
      <c r="K759" s="30"/>
      <c r="L759" s="30"/>
      <c r="M759" s="22"/>
      <c r="N759" s="21"/>
      <c r="O759" s="21"/>
      <c r="P759" s="21"/>
      <c r="Q759" s="21"/>
      <c r="R759" s="21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"/>
      <c r="B760" s="4"/>
      <c r="C760" s="12"/>
      <c r="D760" s="14"/>
      <c r="E760" s="14"/>
      <c r="F760" s="3"/>
      <c r="G760" s="9"/>
      <c r="H760" s="13"/>
      <c r="I760" s="14"/>
      <c r="J760" s="21"/>
      <c r="K760" s="30"/>
      <c r="L760" s="30"/>
      <c r="M760" s="22"/>
      <c r="N760" s="21"/>
      <c r="O760" s="21"/>
      <c r="P760" s="21"/>
      <c r="Q760" s="21"/>
      <c r="R760" s="21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"/>
      <c r="B761" s="4"/>
      <c r="C761" s="12"/>
      <c r="D761" s="14"/>
      <c r="E761" s="14"/>
      <c r="F761" s="3"/>
      <c r="G761" s="9"/>
      <c r="H761" s="13"/>
      <c r="I761" s="14"/>
      <c r="J761" s="21"/>
      <c r="K761" s="30"/>
      <c r="L761" s="30"/>
      <c r="M761" s="22"/>
      <c r="N761" s="21"/>
      <c r="O761" s="21"/>
      <c r="P761" s="21"/>
      <c r="Q761" s="21"/>
      <c r="R761" s="21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"/>
      <c r="B762" s="4"/>
      <c r="C762" s="12"/>
      <c r="D762" s="14"/>
      <c r="E762" s="14"/>
      <c r="F762" s="3"/>
      <c r="G762" s="9"/>
      <c r="H762" s="13"/>
      <c r="I762" s="14"/>
      <c r="J762" s="21"/>
      <c r="K762" s="30"/>
      <c r="L762" s="30"/>
      <c r="M762" s="22"/>
      <c r="N762" s="21"/>
      <c r="O762" s="21"/>
      <c r="P762" s="21"/>
      <c r="Q762" s="21"/>
      <c r="R762" s="21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"/>
      <c r="B763" s="4"/>
      <c r="C763" s="12"/>
      <c r="D763" s="14"/>
      <c r="E763" s="14"/>
      <c r="F763" s="3"/>
      <c r="G763" s="9"/>
      <c r="H763" s="13"/>
      <c r="I763" s="14"/>
      <c r="J763" s="21"/>
      <c r="K763" s="30"/>
      <c r="L763" s="30"/>
      <c r="M763" s="22"/>
      <c r="N763" s="21"/>
      <c r="O763" s="21"/>
      <c r="P763" s="21"/>
      <c r="Q763" s="21"/>
      <c r="R763" s="21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"/>
      <c r="B764" s="4"/>
      <c r="C764" s="12"/>
      <c r="D764" s="14"/>
      <c r="E764" s="14"/>
      <c r="F764" s="3"/>
      <c r="G764" s="9"/>
      <c r="H764" s="13"/>
      <c r="I764" s="14"/>
      <c r="J764" s="21"/>
      <c r="K764" s="30"/>
      <c r="L764" s="30"/>
      <c r="M764" s="22"/>
      <c r="N764" s="21"/>
      <c r="O764" s="21"/>
      <c r="P764" s="21"/>
      <c r="Q764" s="21"/>
      <c r="R764" s="21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"/>
      <c r="B765" s="4"/>
      <c r="C765" s="12"/>
      <c r="D765" s="14"/>
      <c r="E765" s="14"/>
      <c r="F765" s="3"/>
      <c r="G765" s="9"/>
      <c r="H765" s="13"/>
      <c r="I765" s="14"/>
      <c r="J765" s="21"/>
      <c r="K765" s="30"/>
      <c r="L765" s="30"/>
      <c r="M765" s="22"/>
      <c r="N765" s="21"/>
      <c r="O765" s="21"/>
      <c r="P765" s="21"/>
      <c r="Q765" s="21"/>
      <c r="R765" s="21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"/>
      <c r="B766" s="4"/>
      <c r="C766" s="12"/>
      <c r="D766" s="14"/>
      <c r="E766" s="14"/>
      <c r="F766" s="3"/>
      <c r="G766" s="9"/>
      <c r="H766" s="13"/>
      <c r="I766" s="14"/>
      <c r="J766" s="21"/>
      <c r="K766" s="30"/>
      <c r="L766" s="30"/>
      <c r="M766" s="22"/>
      <c r="N766" s="21"/>
      <c r="O766" s="21"/>
      <c r="P766" s="21"/>
      <c r="Q766" s="21"/>
      <c r="R766" s="21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"/>
      <c r="B767" s="4"/>
      <c r="C767" s="12"/>
      <c r="D767" s="14"/>
      <c r="E767" s="14"/>
      <c r="F767" s="3"/>
      <c r="G767" s="9"/>
      <c r="H767" s="13"/>
      <c r="I767" s="14"/>
      <c r="J767" s="21"/>
      <c r="K767" s="30"/>
      <c r="L767" s="30"/>
      <c r="M767" s="22"/>
      <c r="N767" s="21"/>
      <c r="O767" s="21"/>
      <c r="P767" s="21"/>
      <c r="Q767" s="21"/>
      <c r="R767" s="21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"/>
      <c r="B768" s="4"/>
      <c r="C768" s="12"/>
      <c r="D768" s="14"/>
      <c r="E768" s="14"/>
      <c r="F768" s="3"/>
      <c r="G768" s="9"/>
      <c r="H768" s="13"/>
      <c r="I768" s="14"/>
      <c r="J768" s="21"/>
      <c r="K768" s="30"/>
      <c r="L768" s="30"/>
      <c r="M768" s="22"/>
      <c r="N768" s="21"/>
      <c r="O768" s="21"/>
      <c r="P768" s="21"/>
      <c r="Q768" s="21"/>
      <c r="R768" s="21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"/>
      <c r="B769" s="4"/>
      <c r="C769" s="12"/>
      <c r="D769" s="14"/>
      <c r="E769" s="14"/>
      <c r="F769" s="3"/>
      <c r="G769" s="9"/>
      <c r="H769" s="13"/>
      <c r="I769" s="14"/>
      <c r="J769" s="21"/>
      <c r="K769" s="30"/>
      <c r="L769" s="30"/>
      <c r="M769" s="22"/>
      <c r="N769" s="21"/>
      <c r="O769" s="21"/>
      <c r="P769" s="21"/>
      <c r="Q769" s="21"/>
      <c r="R769" s="21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"/>
      <c r="B770" s="4"/>
      <c r="C770" s="12"/>
      <c r="D770" s="14"/>
      <c r="E770" s="14"/>
      <c r="F770" s="3"/>
      <c r="G770" s="9"/>
      <c r="H770" s="13"/>
      <c r="I770" s="14"/>
      <c r="J770" s="21"/>
      <c r="K770" s="30"/>
      <c r="L770" s="30"/>
      <c r="M770" s="22"/>
      <c r="N770" s="21"/>
      <c r="O770" s="21"/>
      <c r="P770" s="21"/>
      <c r="Q770" s="21"/>
      <c r="R770" s="21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"/>
      <c r="B771" s="4"/>
      <c r="C771" s="12"/>
      <c r="D771" s="14"/>
      <c r="E771" s="14"/>
      <c r="F771" s="3"/>
      <c r="G771" s="9"/>
      <c r="H771" s="13"/>
      <c r="I771" s="14"/>
      <c r="J771" s="21"/>
      <c r="K771" s="30"/>
      <c r="L771" s="30"/>
      <c r="M771" s="22"/>
      <c r="N771" s="21"/>
      <c r="O771" s="21"/>
      <c r="P771" s="21"/>
      <c r="Q771" s="21"/>
      <c r="R771" s="21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"/>
      <c r="B772" s="4"/>
      <c r="C772" s="12"/>
      <c r="D772" s="14"/>
      <c r="E772" s="14"/>
      <c r="F772" s="3"/>
      <c r="G772" s="9"/>
      <c r="H772" s="13"/>
      <c r="I772" s="14"/>
      <c r="J772" s="21"/>
      <c r="K772" s="30"/>
      <c r="L772" s="30"/>
      <c r="M772" s="22"/>
      <c r="N772" s="21"/>
      <c r="O772" s="21"/>
      <c r="P772" s="21"/>
      <c r="Q772" s="21"/>
      <c r="R772" s="21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"/>
      <c r="B773" s="4"/>
      <c r="C773" s="12"/>
      <c r="D773" s="14"/>
      <c r="E773" s="14"/>
      <c r="F773" s="3"/>
      <c r="G773" s="9"/>
      <c r="H773" s="13"/>
      <c r="I773" s="14"/>
      <c r="J773" s="21"/>
      <c r="K773" s="30"/>
      <c r="L773" s="30"/>
      <c r="M773" s="22"/>
      <c r="N773" s="21"/>
      <c r="O773" s="21"/>
      <c r="P773" s="21"/>
      <c r="Q773" s="21"/>
      <c r="R773" s="21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"/>
      <c r="B774" s="4"/>
      <c r="C774" s="12"/>
      <c r="D774" s="14"/>
      <c r="E774" s="14"/>
      <c r="F774" s="3"/>
      <c r="G774" s="9"/>
      <c r="H774" s="13"/>
      <c r="I774" s="14"/>
      <c r="J774" s="21"/>
      <c r="K774" s="30"/>
      <c r="L774" s="30"/>
      <c r="M774" s="22"/>
      <c r="N774" s="21"/>
      <c r="O774" s="21"/>
      <c r="P774" s="21"/>
      <c r="Q774" s="21"/>
      <c r="R774" s="21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"/>
      <c r="B775" s="4"/>
      <c r="C775" s="12"/>
      <c r="D775" s="14"/>
      <c r="E775" s="14"/>
      <c r="F775" s="3"/>
      <c r="G775" s="9"/>
      <c r="H775" s="13"/>
      <c r="I775" s="14"/>
      <c r="J775" s="21"/>
      <c r="K775" s="30"/>
      <c r="L775" s="30"/>
      <c r="M775" s="22"/>
      <c r="N775" s="21"/>
      <c r="O775" s="21"/>
      <c r="P775" s="21"/>
      <c r="Q775" s="21"/>
      <c r="R775" s="21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"/>
      <c r="B776" s="4"/>
      <c r="C776" s="12"/>
      <c r="D776" s="14"/>
      <c r="E776" s="14"/>
      <c r="F776" s="3"/>
      <c r="G776" s="9"/>
      <c r="H776" s="13"/>
      <c r="I776" s="14"/>
      <c r="J776" s="21"/>
      <c r="K776" s="30"/>
      <c r="L776" s="30"/>
      <c r="M776" s="22"/>
      <c r="N776" s="21"/>
      <c r="O776" s="21"/>
      <c r="P776" s="21"/>
      <c r="Q776" s="21"/>
      <c r="R776" s="21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"/>
      <c r="B777" s="4"/>
      <c r="C777" s="12"/>
      <c r="D777" s="14"/>
      <c r="E777" s="14"/>
      <c r="F777" s="3"/>
      <c r="G777" s="9"/>
      <c r="H777" s="13"/>
      <c r="I777" s="14"/>
      <c r="J777" s="21"/>
      <c r="K777" s="30"/>
      <c r="L777" s="30"/>
      <c r="M777" s="22"/>
      <c r="N777" s="21"/>
      <c r="O777" s="21"/>
      <c r="P777" s="21"/>
      <c r="Q777" s="21"/>
      <c r="R777" s="21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"/>
      <c r="B778" s="4"/>
      <c r="C778" s="12"/>
      <c r="D778" s="14"/>
      <c r="E778" s="14"/>
      <c r="F778" s="3"/>
      <c r="G778" s="9"/>
      <c r="H778" s="13"/>
      <c r="I778" s="14"/>
      <c r="J778" s="21"/>
      <c r="K778" s="30"/>
      <c r="L778" s="30"/>
      <c r="M778" s="22"/>
      <c r="N778" s="21"/>
      <c r="O778" s="21"/>
      <c r="P778" s="21"/>
      <c r="Q778" s="21"/>
      <c r="R778" s="21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"/>
      <c r="B779" s="4"/>
      <c r="C779" s="12"/>
      <c r="D779" s="14"/>
      <c r="E779" s="14"/>
      <c r="F779" s="3"/>
      <c r="G779" s="9"/>
      <c r="H779" s="13"/>
      <c r="I779" s="14"/>
      <c r="J779" s="21"/>
      <c r="K779" s="30"/>
      <c r="L779" s="30"/>
      <c r="M779" s="22"/>
      <c r="N779" s="21"/>
      <c r="O779" s="21"/>
      <c r="P779" s="21"/>
      <c r="Q779" s="21"/>
      <c r="R779" s="21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"/>
      <c r="B780" s="4"/>
      <c r="C780" s="12"/>
      <c r="D780" s="14"/>
      <c r="E780" s="14"/>
      <c r="F780" s="3"/>
      <c r="G780" s="9"/>
      <c r="H780" s="13"/>
      <c r="I780" s="14"/>
      <c r="J780" s="21"/>
      <c r="K780" s="30"/>
      <c r="L780" s="30"/>
      <c r="M780" s="22"/>
      <c r="N780" s="21"/>
      <c r="O780" s="21"/>
      <c r="P780" s="21"/>
      <c r="Q780" s="21"/>
      <c r="R780" s="21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"/>
      <c r="B781" s="4"/>
      <c r="C781" s="12"/>
      <c r="D781" s="14"/>
      <c r="E781" s="14"/>
      <c r="F781" s="3"/>
      <c r="G781" s="9"/>
      <c r="H781" s="13"/>
      <c r="I781" s="14"/>
      <c r="J781" s="21"/>
      <c r="K781" s="30"/>
      <c r="L781" s="30"/>
      <c r="M781" s="22"/>
      <c r="N781" s="21"/>
      <c r="O781" s="21"/>
      <c r="P781" s="21"/>
      <c r="Q781" s="21"/>
      <c r="R781" s="21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"/>
      <c r="B782" s="4"/>
      <c r="C782" s="12"/>
      <c r="D782" s="14"/>
      <c r="E782" s="14"/>
      <c r="F782" s="3"/>
      <c r="G782" s="9"/>
      <c r="H782" s="13"/>
      <c r="I782" s="14"/>
      <c r="J782" s="21"/>
      <c r="K782" s="30"/>
      <c r="L782" s="30"/>
      <c r="M782" s="22"/>
      <c r="N782" s="21"/>
      <c r="O782" s="21"/>
      <c r="P782" s="21"/>
      <c r="Q782" s="21"/>
      <c r="R782" s="21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"/>
      <c r="B783" s="4"/>
      <c r="C783" s="12"/>
      <c r="D783" s="14"/>
      <c r="E783" s="14"/>
      <c r="F783" s="3"/>
      <c r="G783" s="9"/>
      <c r="H783" s="13"/>
      <c r="I783" s="14"/>
      <c r="J783" s="21"/>
      <c r="K783" s="30"/>
      <c r="L783" s="30"/>
      <c r="M783" s="22"/>
      <c r="N783" s="21"/>
      <c r="O783" s="21"/>
      <c r="P783" s="21"/>
      <c r="Q783" s="21"/>
      <c r="R783" s="21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"/>
      <c r="B784" s="4"/>
      <c r="C784" s="12"/>
      <c r="D784" s="14"/>
      <c r="E784" s="14"/>
      <c r="F784" s="3"/>
      <c r="G784" s="9"/>
      <c r="H784" s="13"/>
      <c r="I784" s="14"/>
      <c r="J784" s="21"/>
      <c r="K784" s="30"/>
      <c r="L784" s="30"/>
      <c r="M784" s="22"/>
      <c r="N784" s="21"/>
      <c r="O784" s="21"/>
      <c r="P784" s="21"/>
      <c r="Q784" s="21"/>
      <c r="R784" s="21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"/>
      <c r="B785" s="4"/>
      <c r="C785" s="12"/>
      <c r="D785" s="14"/>
      <c r="E785" s="14"/>
      <c r="F785" s="3"/>
      <c r="G785" s="9"/>
      <c r="H785" s="13"/>
      <c r="I785" s="14"/>
      <c r="J785" s="21"/>
      <c r="K785" s="30"/>
      <c r="L785" s="30"/>
      <c r="M785" s="22"/>
      <c r="N785" s="21"/>
      <c r="O785" s="21"/>
      <c r="P785" s="21"/>
      <c r="Q785" s="21"/>
      <c r="R785" s="21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"/>
      <c r="B786" s="4"/>
      <c r="C786" s="12"/>
      <c r="D786" s="14"/>
      <c r="E786" s="14"/>
      <c r="F786" s="3"/>
      <c r="G786" s="9"/>
      <c r="H786" s="13"/>
      <c r="I786" s="14"/>
      <c r="J786" s="21"/>
      <c r="K786" s="30"/>
      <c r="L786" s="30"/>
      <c r="M786" s="22"/>
      <c r="N786" s="21"/>
      <c r="O786" s="21"/>
      <c r="P786" s="21"/>
      <c r="Q786" s="21"/>
      <c r="R786" s="21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"/>
      <c r="B787" s="4"/>
      <c r="C787" s="12"/>
      <c r="D787" s="14"/>
      <c r="E787" s="14"/>
      <c r="F787" s="3"/>
      <c r="G787" s="9"/>
      <c r="H787" s="13"/>
      <c r="I787" s="14"/>
      <c r="J787" s="21"/>
      <c r="K787" s="30"/>
      <c r="L787" s="30"/>
      <c r="M787" s="22"/>
      <c r="N787" s="21"/>
      <c r="O787" s="21"/>
      <c r="P787" s="21"/>
      <c r="Q787" s="21"/>
      <c r="R787" s="21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"/>
      <c r="B788" s="4"/>
      <c r="C788" s="12"/>
      <c r="D788" s="14"/>
      <c r="E788" s="14"/>
      <c r="F788" s="3"/>
      <c r="G788" s="9"/>
      <c r="H788" s="13"/>
      <c r="I788" s="14"/>
      <c r="J788" s="21"/>
      <c r="K788" s="30"/>
      <c r="L788" s="30"/>
      <c r="M788" s="22"/>
      <c r="N788" s="21"/>
      <c r="O788" s="21"/>
      <c r="P788" s="21"/>
      <c r="Q788" s="21"/>
      <c r="R788" s="21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"/>
      <c r="B789" s="4"/>
      <c r="C789" s="12"/>
      <c r="D789" s="14"/>
      <c r="E789" s="14"/>
      <c r="F789" s="3"/>
      <c r="G789" s="9"/>
      <c r="H789" s="13"/>
      <c r="I789" s="14"/>
      <c r="J789" s="21"/>
      <c r="K789" s="30"/>
      <c r="L789" s="30"/>
      <c r="M789" s="22"/>
      <c r="N789" s="21"/>
      <c r="O789" s="21"/>
      <c r="P789" s="21"/>
      <c r="Q789" s="21"/>
      <c r="R789" s="21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"/>
      <c r="B790" s="4"/>
      <c r="C790" s="12"/>
      <c r="D790" s="14"/>
      <c r="E790" s="14"/>
      <c r="F790" s="3"/>
      <c r="G790" s="9"/>
      <c r="H790" s="13"/>
      <c r="I790" s="14"/>
      <c r="J790" s="21"/>
      <c r="K790" s="30"/>
      <c r="L790" s="30"/>
      <c r="M790" s="22"/>
      <c r="N790" s="21"/>
      <c r="O790" s="21"/>
      <c r="P790" s="21"/>
      <c r="Q790" s="21"/>
      <c r="R790" s="21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"/>
      <c r="B791" s="4"/>
      <c r="C791" s="12"/>
      <c r="D791" s="14"/>
      <c r="E791" s="14"/>
      <c r="F791" s="3"/>
      <c r="G791" s="9"/>
      <c r="H791" s="13"/>
      <c r="I791" s="14"/>
      <c r="J791" s="21"/>
      <c r="K791" s="30"/>
      <c r="L791" s="30"/>
      <c r="M791" s="22"/>
      <c r="N791" s="21"/>
      <c r="O791" s="21"/>
      <c r="P791" s="21"/>
      <c r="Q791" s="21"/>
      <c r="R791" s="21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"/>
      <c r="B792" s="4"/>
      <c r="C792" s="12"/>
      <c r="D792" s="14"/>
      <c r="E792" s="14"/>
      <c r="F792" s="3"/>
      <c r="G792" s="9"/>
      <c r="H792" s="13"/>
      <c r="I792" s="14"/>
      <c r="J792" s="21"/>
      <c r="K792" s="30"/>
      <c r="L792" s="30"/>
      <c r="M792" s="22"/>
      <c r="N792" s="21"/>
      <c r="O792" s="21"/>
      <c r="P792" s="21"/>
      <c r="Q792" s="21"/>
      <c r="R792" s="21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"/>
      <c r="B793" s="4"/>
      <c r="C793" s="12"/>
      <c r="D793" s="14"/>
      <c r="E793" s="14"/>
      <c r="F793" s="3"/>
      <c r="G793" s="9"/>
      <c r="H793" s="13"/>
      <c r="I793" s="14"/>
      <c r="J793" s="21"/>
      <c r="K793" s="30"/>
      <c r="L793" s="30"/>
      <c r="M793" s="22"/>
      <c r="N793" s="21"/>
      <c r="O793" s="21"/>
      <c r="P793" s="21"/>
      <c r="Q793" s="21"/>
      <c r="R793" s="21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"/>
      <c r="B794" s="4"/>
      <c r="C794" s="12"/>
      <c r="D794" s="14"/>
      <c r="E794" s="14"/>
      <c r="F794" s="3"/>
      <c r="G794" s="9"/>
      <c r="H794" s="13"/>
      <c r="I794" s="14"/>
      <c r="J794" s="21"/>
      <c r="K794" s="30"/>
      <c r="L794" s="30"/>
      <c r="M794" s="22"/>
      <c r="N794" s="21"/>
      <c r="O794" s="21"/>
      <c r="P794" s="21"/>
      <c r="Q794" s="21"/>
      <c r="R794" s="21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"/>
      <c r="B795" s="4"/>
      <c r="C795" s="12"/>
      <c r="D795" s="14"/>
      <c r="E795" s="14"/>
      <c r="F795" s="3"/>
      <c r="G795" s="9"/>
      <c r="H795" s="13"/>
      <c r="I795" s="14"/>
      <c r="J795" s="21"/>
      <c r="K795" s="30"/>
      <c r="L795" s="30"/>
      <c r="M795" s="22"/>
      <c r="N795" s="21"/>
      <c r="O795" s="21"/>
      <c r="P795" s="21"/>
      <c r="Q795" s="21"/>
      <c r="R795" s="21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"/>
      <c r="B796" s="4"/>
      <c r="C796" s="12"/>
      <c r="D796" s="14"/>
      <c r="E796" s="14"/>
      <c r="F796" s="3"/>
      <c r="G796" s="9"/>
      <c r="H796" s="13"/>
      <c r="I796" s="14"/>
      <c r="J796" s="21"/>
      <c r="K796" s="30"/>
      <c r="L796" s="30"/>
      <c r="M796" s="22"/>
      <c r="N796" s="21"/>
      <c r="O796" s="21"/>
      <c r="P796" s="21"/>
      <c r="Q796" s="21"/>
      <c r="R796" s="21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"/>
      <c r="B797" s="4"/>
      <c r="C797" s="12"/>
      <c r="D797" s="14"/>
      <c r="E797" s="14"/>
      <c r="F797" s="3"/>
      <c r="G797" s="9"/>
      <c r="H797" s="13"/>
      <c r="I797" s="14"/>
      <c r="J797" s="21"/>
      <c r="K797" s="30"/>
      <c r="L797" s="30"/>
      <c r="M797" s="22"/>
      <c r="N797" s="21"/>
      <c r="O797" s="21"/>
      <c r="P797" s="21"/>
      <c r="Q797" s="21"/>
      <c r="R797" s="21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"/>
      <c r="B798" s="4"/>
      <c r="C798" s="12"/>
      <c r="D798" s="14"/>
      <c r="E798" s="14"/>
      <c r="F798" s="3"/>
      <c r="G798" s="9"/>
      <c r="H798" s="13"/>
      <c r="I798" s="14"/>
      <c r="J798" s="21"/>
      <c r="K798" s="30"/>
      <c r="L798" s="30"/>
      <c r="M798" s="22"/>
      <c r="N798" s="21"/>
      <c r="O798" s="21"/>
      <c r="P798" s="21"/>
      <c r="Q798" s="21"/>
      <c r="R798" s="21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"/>
      <c r="B799" s="4"/>
      <c r="C799" s="12"/>
      <c r="D799" s="14"/>
      <c r="E799" s="14"/>
      <c r="F799" s="3"/>
      <c r="G799" s="9"/>
      <c r="H799" s="13"/>
      <c r="I799" s="14"/>
      <c r="J799" s="21"/>
      <c r="K799" s="30"/>
      <c r="L799" s="30"/>
      <c r="M799" s="22"/>
      <c r="N799" s="21"/>
      <c r="O799" s="21"/>
      <c r="P799" s="21"/>
      <c r="Q799" s="21"/>
      <c r="R799" s="21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"/>
      <c r="B800" s="4"/>
      <c r="C800" s="12"/>
      <c r="D800" s="14"/>
      <c r="E800" s="14"/>
      <c r="F800" s="3"/>
      <c r="G800" s="9"/>
      <c r="H800" s="13"/>
      <c r="I800" s="14"/>
      <c r="J800" s="21"/>
      <c r="K800" s="30"/>
      <c r="L800" s="30"/>
      <c r="M800" s="22"/>
      <c r="N800" s="21"/>
      <c r="O800" s="21"/>
      <c r="P800" s="21"/>
      <c r="Q800" s="21"/>
      <c r="R800" s="21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"/>
      <c r="B801" s="4"/>
      <c r="C801" s="12"/>
      <c r="D801" s="14"/>
      <c r="E801" s="14"/>
      <c r="F801" s="3"/>
      <c r="G801" s="9"/>
      <c r="H801" s="13"/>
      <c r="I801" s="14"/>
      <c r="J801" s="21"/>
      <c r="K801" s="30"/>
      <c r="L801" s="30"/>
      <c r="M801" s="22"/>
      <c r="N801" s="21"/>
      <c r="O801" s="21"/>
      <c r="P801" s="21"/>
      <c r="Q801" s="21"/>
      <c r="R801" s="21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"/>
      <c r="B802" s="4"/>
      <c r="C802" s="12"/>
      <c r="D802" s="14"/>
      <c r="E802" s="14"/>
      <c r="F802" s="3"/>
      <c r="G802" s="9"/>
      <c r="H802" s="13"/>
      <c r="I802" s="14"/>
      <c r="J802" s="21"/>
      <c r="K802" s="30"/>
      <c r="L802" s="30"/>
      <c r="M802" s="22"/>
      <c r="N802" s="21"/>
      <c r="O802" s="21"/>
      <c r="P802" s="21"/>
      <c r="Q802" s="21"/>
      <c r="R802" s="21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"/>
      <c r="B803" s="4"/>
      <c r="C803" s="12"/>
      <c r="D803" s="14"/>
      <c r="E803" s="14"/>
      <c r="F803" s="3"/>
      <c r="G803" s="9"/>
      <c r="H803" s="13"/>
      <c r="I803" s="14"/>
      <c r="J803" s="21"/>
      <c r="K803" s="30"/>
      <c r="L803" s="30"/>
      <c r="M803" s="22"/>
      <c r="N803" s="21"/>
      <c r="O803" s="21"/>
      <c r="P803" s="21"/>
      <c r="Q803" s="21"/>
      <c r="R803" s="21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"/>
      <c r="B804" s="4"/>
      <c r="C804" s="12"/>
      <c r="D804" s="14"/>
      <c r="E804" s="14"/>
      <c r="F804" s="3"/>
      <c r="G804" s="9"/>
      <c r="H804" s="13"/>
      <c r="I804" s="14"/>
      <c r="J804" s="21"/>
      <c r="K804" s="30"/>
      <c r="L804" s="30"/>
      <c r="M804" s="22"/>
      <c r="N804" s="21"/>
      <c r="O804" s="21"/>
      <c r="P804" s="21"/>
      <c r="Q804" s="21"/>
      <c r="R804" s="21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"/>
      <c r="B805" s="4"/>
      <c r="C805" s="12"/>
      <c r="D805" s="14"/>
      <c r="E805" s="14"/>
      <c r="F805" s="3"/>
      <c r="G805" s="9"/>
      <c r="H805" s="13"/>
      <c r="I805" s="14"/>
      <c r="J805" s="21"/>
      <c r="K805" s="30"/>
      <c r="L805" s="30"/>
      <c r="M805" s="22"/>
      <c r="N805" s="21"/>
      <c r="O805" s="21"/>
      <c r="P805" s="21"/>
      <c r="Q805" s="21"/>
      <c r="R805" s="21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"/>
      <c r="B806" s="4"/>
      <c r="C806" s="12"/>
      <c r="D806" s="14"/>
      <c r="E806" s="14"/>
      <c r="F806" s="3"/>
      <c r="G806" s="9"/>
      <c r="H806" s="13"/>
      <c r="I806" s="14"/>
      <c r="J806" s="21"/>
      <c r="K806" s="30"/>
      <c r="L806" s="30"/>
      <c r="M806" s="22"/>
      <c r="N806" s="21"/>
      <c r="O806" s="21"/>
      <c r="P806" s="21"/>
      <c r="Q806" s="21"/>
      <c r="R806" s="21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"/>
      <c r="B807" s="4"/>
      <c r="C807" s="12"/>
      <c r="D807" s="14"/>
      <c r="E807" s="14"/>
      <c r="F807" s="3"/>
      <c r="G807" s="9"/>
      <c r="H807" s="13"/>
      <c r="I807" s="14"/>
      <c r="J807" s="21"/>
      <c r="K807" s="30"/>
      <c r="L807" s="30"/>
      <c r="M807" s="22"/>
      <c r="N807" s="21"/>
      <c r="O807" s="21"/>
      <c r="P807" s="21"/>
      <c r="Q807" s="21"/>
      <c r="R807" s="21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"/>
      <c r="B808" s="4"/>
      <c r="C808" s="12"/>
      <c r="D808" s="14"/>
      <c r="E808" s="14"/>
      <c r="F808" s="3"/>
      <c r="G808" s="9"/>
      <c r="H808" s="13"/>
      <c r="I808" s="14"/>
      <c r="J808" s="21"/>
      <c r="K808" s="30"/>
      <c r="L808" s="30"/>
      <c r="M808" s="22"/>
      <c r="N808" s="21"/>
      <c r="O808" s="21"/>
      <c r="P808" s="21"/>
      <c r="Q808" s="21"/>
      <c r="R808" s="21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"/>
      <c r="B809" s="4"/>
      <c r="C809" s="12"/>
      <c r="D809" s="14"/>
      <c r="E809" s="14"/>
      <c r="F809" s="3"/>
      <c r="G809" s="9"/>
      <c r="H809" s="13"/>
      <c r="I809" s="14"/>
      <c r="J809" s="21"/>
      <c r="K809" s="30"/>
      <c r="L809" s="30"/>
      <c r="M809" s="22"/>
      <c r="N809" s="21"/>
      <c r="O809" s="21"/>
      <c r="P809" s="21"/>
      <c r="Q809" s="21"/>
      <c r="R809" s="21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"/>
      <c r="B810" s="4"/>
      <c r="C810" s="12"/>
      <c r="D810" s="14"/>
      <c r="E810" s="14"/>
      <c r="F810" s="3"/>
      <c r="G810" s="9"/>
      <c r="H810" s="13"/>
      <c r="I810" s="14"/>
      <c r="J810" s="21"/>
      <c r="K810" s="30"/>
      <c r="L810" s="30"/>
      <c r="M810" s="22"/>
      <c r="N810" s="21"/>
      <c r="O810" s="21"/>
      <c r="P810" s="21"/>
      <c r="Q810" s="21"/>
      <c r="R810" s="21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"/>
      <c r="B811" s="4"/>
      <c r="C811" s="12"/>
      <c r="D811" s="14"/>
      <c r="E811" s="14"/>
      <c r="F811" s="3"/>
      <c r="G811" s="9"/>
      <c r="H811" s="13"/>
      <c r="I811" s="14"/>
      <c r="J811" s="21"/>
      <c r="K811" s="30"/>
      <c r="L811" s="30"/>
      <c r="M811" s="22"/>
      <c r="N811" s="21"/>
      <c r="O811" s="21"/>
      <c r="P811" s="21"/>
      <c r="Q811" s="21"/>
      <c r="R811" s="21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"/>
      <c r="B812" s="4"/>
      <c r="C812" s="12"/>
      <c r="D812" s="14"/>
      <c r="E812" s="14"/>
      <c r="F812" s="3"/>
      <c r="G812" s="9"/>
      <c r="H812" s="13"/>
      <c r="I812" s="14"/>
      <c r="J812" s="21"/>
      <c r="K812" s="30"/>
      <c r="L812" s="30"/>
      <c r="M812" s="22"/>
      <c r="N812" s="21"/>
      <c r="O812" s="21"/>
      <c r="P812" s="21"/>
      <c r="Q812" s="21"/>
      <c r="R812" s="21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"/>
      <c r="B813" s="4"/>
      <c r="C813" s="12"/>
      <c r="D813" s="14"/>
      <c r="E813" s="14"/>
      <c r="F813" s="3"/>
      <c r="G813" s="9"/>
      <c r="H813" s="13"/>
      <c r="I813" s="14"/>
      <c r="J813" s="21"/>
      <c r="K813" s="30"/>
      <c r="L813" s="30"/>
      <c r="M813" s="22"/>
      <c r="N813" s="21"/>
      <c r="O813" s="21"/>
      <c r="P813" s="21"/>
      <c r="Q813" s="21"/>
      <c r="R813" s="21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"/>
      <c r="B814" s="4"/>
      <c r="C814" s="12"/>
      <c r="D814" s="14"/>
      <c r="E814" s="14"/>
      <c r="F814" s="3"/>
      <c r="G814" s="9"/>
      <c r="H814" s="13"/>
      <c r="I814" s="14"/>
      <c r="J814" s="21"/>
      <c r="K814" s="30"/>
      <c r="L814" s="30"/>
      <c r="M814" s="22"/>
      <c r="N814" s="21"/>
      <c r="O814" s="21"/>
      <c r="P814" s="21"/>
      <c r="Q814" s="21"/>
      <c r="R814" s="21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"/>
      <c r="B815" s="4"/>
      <c r="C815" s="12"/>
      <c r="D815" s="14"/>
      <c r="E815" s="14"/>
      <c r="F815" s="3"/>
      <c r="G815" s="9"/>
      <c r="H815" s="13"/>
      <c r="I815" s="14"/>
      <c r="J815" s="21"/>
      <c r="K815" s="30"/>
      <c r="L815" s="30"/>
      <c r="M815" s="22"/>
      <c r="N815" s="21"/>
      <c r="O815" s="21"/>
      <c r="P815" s="21"/>
      <c r="Q815" s="21"/>
      <c r="R815" s="21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"/>
      <c r="B816" s="4"/>
      <c r="C816" s="12"/>
      <c r="D816" s="14"/>
      <c r="E816" s="14"/>
      <c r="F816" s="3"/>
      <c r="G816" s="9"/>
      <c r="H816" s="13"/>
      <c r="I816" s="14"/>
      <c r="J816" s="21"/>
      <c r="K816" s="30"/>
      <c r="L816" s="30"/>
      <c r="M816" s="22"/>
      <c r="N816" s="21"/>
      <c r="O816" s="21"/>
      <c r="P816" s="21"/>
      <c r="Q816" s="21"/>
      <c r="R816" s="21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"/>
      <c r="B817" s="4"/>
      <c r="C817" s="12"/>
      <c r="D817" s="14"/>
      <c r="E817" s="14"/>
      <c r="F817" s="3"/>
      <c r="G817" s="9"/>
      <c r="H817" s="13"/>
      <c r="I817" s="14"/>
      <c r="J817" s="21"/>
      <c r="K817" s="30"/>
      <c r="L817" s="30"/>
      <c r="M817" s="22"/>
      <c r="N817" s="21"/>
      <c r="O817" s="21"/>
      <c r="P817" s="21"/>
      <c r="Q817" s="21"/>
      <c r="R817" s="21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"/>
      <c r="B818" s="4"/>
      <c r="C818" s="12"/>
      <c r="D818" s="14"/>
      <c r="E818" s="14"/>
      <c r="F818" s="3"/>
      <c r="G818" s="9"/>
      <c r="H818" s="13"/>
      <c r="I818" s="14"/>
      <c r="J818" s="21"/>
      <c r="K818" s="30"/>
      <c r="L818" s="30"/>
      <c r="M818" s="22"/>
      <c r="N818" s="21"/>
      <c r="O818" s="21"/>
      <c r="P818" s="21"/>
      <c r="Q818" s="21"/>
      <c r="R818" s="21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"/>
      <c r="B819" s="4"/>
      <c r="C819" s="12"/>
      <c r="D819" s="14"/>
      <c r="E819" s="14"/>
      <c r="F819" s="3"/>
      <c r="G819" s="9"/>
      <c r="H819" s="13"/>
      <c r="I819" s="14"/>
      <c r="J819" s="21"/>
      <c r="K819" s="30"/>
      <c r="L819" s="30"/>
      <c r="M819" s="22"/>
      <c r="N819" s="21"/>
      <c r="O819" s="21"/>
      <c r="P819" s="21"/>
      <c r="Q819" s="21"/>
      <c r="R819" s="21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"/>
      <c r="B820" s="4"/>
      <c r="C820" s="12"/>
      <c r="D820" s="14"/>
      <c r="E820" s="14"/>
      <c r="F820" s="3"/>
      <c r="G820" s="9"/>
      <c r="H820" s="13"/>
      <c r="I820" s="14"/>
      <c r="J820" s="21"/>
      <c r="K820" s="30"/>
      <c r="L820" s="30"/>
      <c r="M820" s="22"/>
      <c r="N820" s="21"/>
      <c r="O820" s="21"/>
      <c r="P820" s="21"/>
      <c r="Q820" s="21"/>
      <c r="R820" s="21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"/>
      <c r="B821" s="4"/>
      <c r="C821" s="12"/>
      <c r="D821" s="14"/>
      <c r="E821" s="14"/>
      <c r="F821" s="3"/>
      <c r="G821" s="9"/>
      <c r="H821" s="13"/>
      <c r="I821" s="14"/>
      <c r="J821" s="21"/>
      <c r="K821" s="30"/>
      <c r="L821" s="30"/>
      <c r="M821" s="22"/>
      <c r="N821" s="21"/>
      <c r="O821" s="21"/>
      <c r="P821" s="21"/>
      <c r="Q821" s="21"/>
      <c r="R821" s="21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"/>
      <c r="B822" s="4"/>
      <c r="C822" s="12"/>
      <c r="D822" s="14"/>
      <c r="E822" s="14"/>
      <c r="F822" s="3"/>
      <c r="G822" s="9"/>
      <c r="H822" s="13"/>
      <c r="I822" s="14"/>
      <c r="J822" s="21"/>
      <c r="K822" s="30"/>
      <c r="L822" s="30"/>
      <c r="M822" s="22"/>
      <c r="N822" s="21"/>
      <c r="O822" s="21"/>
      <c r="P822" s="21"/>
      <c r="Q822" s="21"/>
      <c r="R822" s="21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"/>
      <c r="B823" s="4"/>
      <c r="C823" s="12"/>
      <c r="D823" s="14"/>
      <c r="E823" s="14"/>
      <c r="F823" s="3"/>
      <c r="G823" s="9"/>
      <c r="H823" s="13"/>
      <c r="I823" s="14"/>
      <c r="J823" s="21"/>
      <c r="K823" s="30"/>
      <c r="L823" s="30"/>
      <c r="M823" s="22"/>
      <c r="N823" s="21"/>
      <c r="O823" s="21"/>
      <c r="P823" s="21"/>
      <c r="Q823" s="21"/>
      <c r="R823" s="21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"/>
      <c r="B824" s="4"/>
      <c r="C824" s="12"/>
      <c r="D824" s="14"/>
      <c r="E824" s="14"/>
      <c r="F824" s="3"/>
      <c r="G824" s="9"/>
      <c r="H824" s="13"/>
      <c r="I824" s="14"/>
      <c r="J824" s="21"/>
      <c r="K824" s="30"/>
      <c r="L824" s="30"/>
      <c r="M824" s="22"/>
      <c r="N824" s="21"/>
      <c r="O824" s="21"/>
      <c r="P824" s="21"/>
      <c r="Q824" s="21"/>
      <c r="R824" s="21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"/>
      <c r="B825" s="4"/>
      <c r="C825" s="12"/>
      <c r="D825" s="14"/>
      <c r="E825" s="14"/>
      <c r="F825" s="3"/>
      <c r="G825" s="9"/>
      <c r="H825" s="13"/>
      <c r="I825" s="14"/>
      <c r="J825" s="21"/>
      <c r="K825" s="30"/>
      <c r="L825" s="30"/>
      <c r="M825" s="22"/>
      <c r="N825" s="21"/>
      <c r="O825" s="21"/>
      <c r="P825" s="21"/>
      <c r="Q825" s="21"/>
      <c r="R825" s="21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"/>
      <c r="B826" s="4"/>
      <c r="C826" s="12"/>
      <c r="D826" s="14"/>
      <c r="E826" s="14"/>
      <c r="F826" s="3"/>
      <c r="G826" s="9"/>
      <c r="H826" s="13"/>
      <c r="I826" s="14"/>
      <c r="J826" s="21"/>
      <c r="K826" s="30"/>
      <c r="L826" s="30"/>
      <c r="M826" s="22"/>
      <c r="N826" s="21"/>
      <c r="O826" s="21"/>
      <c r="P826" s="21"/>
      <c r="Q826" s="21"/>
      <c r="R826" s="21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"/>
      <c r="B827" s="4"/>
      <c r="C827" s="12"/>
      <c r="D827" s="14"/>
      <c r="E827" s="14"/>
      <c r="F827" s="3"/>
      <c r="G827" s="9"/>
      <c r="H827" s="13"/>
      <c r="I827" s="14"/>
      <c r="J827" s="21"/>
      <c r="K827" s="30"/>
      <c r="L827" s="30"/>
      <c r="M827" s="22"/>
      <c r="N827" s="21"/>
      <c r="O827" s="21"/>
      <c r="P827" s="21"/>
      <c r="Q827" s="21"/>
      <c r="R827" s="21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"/>
      <c r="B828" s="4"/>
      <c r="C828" s="12"/>
      <c r="D828" s="14"/>
      <c r="E828" s="14"/>
      <c r="F828" s="3"/>
      <c r="G828" s="9"/>
      <c r="H828" s="13"/>
      <c r="I828" s="14"/>
      <c r="J828" s="21"/>
      <c r="K828" s="30"/>
      <c r="L828" s="30"/>
      <c r="M828" s="22"/>
      <c r="N828" s="21"/>
      <c r="O828" s="21"/>
      <c r="P828" s="21"/>
      <c r="Q828" s="21"/>
      <c r="R828" s="21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"/>
      <c r="B829" s="4"/>
      <c r="C829" s="12"/>
      <c r="D829" s="14"/>
      <c r="E829" s="14"/>
      <c r="F829" s="3"/>
      <c r="G829" s="9"/>
      <c r="H829" s="13"/>
      <c r="I829" s="14"/>
      <c r="J829" s="21"/>
      <c r="K829" s="30"/>
      <c r="L829" s="30"/>
      <c r="M829" s="22"/>
      <c r="N829" s="21"/>
      <c r="O829" s="21"/>
      <c r="P829" s="21"/>
      <c r="Q829" s="21"/>
      <c r="R829" s="21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"/>
      <c r="B830" s="4"/>
      <c r="C830" s="12"/>
      <c r="D830" s="14"/>
      <c r="E830" s="14"/>
      <c r="F830" s="3"/>
      <c r="G830" s="9"/>
      <c r="H830" s="13"/>
      <c r="I830" s="14"/>
      <c r="J830" s="21"/>
      <c r="K830" s="30"/>
      <c r="L830" s="30"/>
      <c r="M830" s="22"/>
      <c r="N830" s="21"/>
      <c r="O830" s="21"/>
      <c r="P830" s="21"/>
      <c r="Q830" s="21"/>
      <c r="R830" s="21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"/>
      <c r="B831" s="4"/>
      <c r="C831" s="12"/>
      <c r="D831" s="14"/>
      <c r="E831" s="14"/>
      <c r="F831" s="3"/>
      <c r="G831" s="9"/>
      <c r="H831" s="13"/>
      <c r="I831" s="14"/>
      <c r="J831" s="21"/>
      <c r="K831" s="30"/>
      <c r="L831" s="30"/>
      <c r="M831" s="22"/>
      <c r="N831" s="21"/>
      <c r="O831" s="21"/>
      <c r="P831" s="21"/>
      <c r="Q831" s="21"/>
      <c r="R831" s="21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"/>
      <c r="B832" s="4"/>
      <c r="C832" s="12"/>
      <c r="D832" s="14"/>
      <c r="E832" s="14"/>
      <c r="F832" s="3"/>
      <c r="G832" s="9"/>
      <c r="H832" s="13"/>
      <c r="I832" s="14"/>
      <c r="J832" s="21"/>
      <c r="K832" s="30"/>
      <c r="L832" s="30"/>
      <c r="M832" s="22"/>
      <c r="N832" s="21"/>
      <c r="O832" s="21"/>
      <c r="P832" s="21"/>
      <c r="Q832" s="21"/>
      <c r="R832" s="21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"/>
      <c r="B833" s="4"/>
      <c r="C833" s="12"/>
      <c r="D833" s="14"/>
      <c r="E833" s="14"/>
      <c r="F833" s="3"/>
      <c r="G833" s="9"/>
      <c r="H833" s="13"/>
      <c r="I833" s="14"/>
      <c r="J833" s="21"/>
      <c r="K833" s="30"/>
      <c r="L833" s="30"/>
      <c r="M833" s="22"/>
      <c r="N833" s="21"/>
      <c r="O833" s="21"/>
      <c r="P833" s="21"/>
      <c r="Q833" s="21"/>
      <c r="R833" s="21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"/>
      <c r="B834" s="4"/>
      <c r="C834" s="12"/>
      <c r="D834" s="14"/>
      <c r="E834" s="14"/>
      <c r="F834" s="3"/>
      <c r="G834" s="9"/>
      <c r="H834" s="13"/>
      <c r="I834" s="14"/>
      <c r="J834" s="21"/>
      <c r="K834" s="30"/>
      <c r="L834" s="30"/>
      <c r="M834" s="22"/>
      <c r="N834" s="21"/>
      <c r="O834" s="21"/>
      <c r="P834" s="21"/>
      <c r="Q834" s="21"/>
      <c r="R834" s="21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"/>
      <c r="B835" s="4"/>
      <c r="C835" s="12"/>
      <c r="D835" s="14"/>
      <c r="E835" s="14"/>
      <c r="F835" s="3"/>
      <c r="G835" s="9"/>
      <c r="H835" s="13"/>
      <c r="I835" s="14"/>
      <c r="J835" s="21"/>
      <c r="K835" s="30"/>
      <c r="L835" s="30"/>
      <c r="M835" s="22"/>
      <c r="N835" s="21"/>
      <c r="O835" s="21"/>
      <c r="P835" s="21"/>
      <c r="Q835" s="21"/>
      <c r="R835" s="21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"/>
      <c r="B836" s="4"/>
      <c r="C836" s="12"/>
      <c r="D836" s="14"/>
      <c r="E836" s="14"/>
      <c r="F836" s="3"/>
      <c r="G836" s="9"/>
      <c r="H836" s="13"/>
      <c r="I836" s="14"/>
      <c r="J836" s="21"/>
      <c r="K836" s="30"/>
      <c r="L836" s="30"/>
      <c r="M836" s="22"/>
      <c r="N836" s="21"/>
      <c r="O836" s="21"/>
      <c r="P836" s="21"/>
      <c r="Q836" s="21"/>
      <c r="R836" s="21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"/>
      <c r="B837" s="4"/>
      <c r="C837" s="12"/>
      <c r="D837" s="14"/>
      <c r="E837" s="14"/>
      <c r="F837" s="3"/>
      <c r="G837" s="9"/>
      <c r="H837" s="13"/>
      <c r="I837" s="14"/>
      <c r="J837" s="21"/>
      <c r="K837" s="30"/>
      <c r="L837" s="30"/>
      <c r="M837" s="22"/>
      <c r="N837" s="21"/>
      <c r="O837" s="21"/>
      <c r="P837" s="21"/>
      <c r="Q837" s="21"/>
      <c r="R837" s="21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"/>
      <c r="B838" s="4"/>
      <c r="C838" s="12"/>
      <c r="D838" s="14"/>
      <c r="E838" s="14"/>
      <c r="F838" s="3"/>
      <c r="G838" s="9"/>
      <c r="H838" s="13"/>
      <c r="I838" s="14"/>
      <c r="J838" s="21"/>
      <c r="K838" s="30"/>
      <c r="L838" s="30"/>
      <c r="M838" s="22"/>
      <c r="N838" s="21"/>
      <c r="O838" s="21"/>
      <c r="P838" s="21"/>
      <c r="Q838" s="21"/>
      <c r="R838" s="21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"/>
      <c r="B839" s="4"/>
      <c r="C839" s="12"/>
      <c r="D839" s="14"/>
      <c r="E839" s="14"/>
      <c r="F839" s="3"/>
      <c r="G839" s="9"/>
      <c r="H839" s="13"/>
      <c r="I839" s="14"/>
      <c r="J839" s="21"/>
      <c r="K839" s="30"/>
      <c r="L839" s="30"/>
      <c r="M839" s="22"/>
      <c r="N839" s="21"/>
      <c r="O839" s="21"/>
      <c r="P839" s="21"/>
      <c r="Q839" s="21"/>
      <c r="R839" s="21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"/>
      <c r="B840" s="4"/>
      <c r="C840" s="12"/>
      <c r="D840" s="14"/>
      <c r="E840" s="14"/>
      <c r="F840" s="3"/>
      <c r="G840" s="9"/>
      <c r="H840" s="13"/>
      <c r="I840" s="14"/>
      <c r="J840" s="21"/>
      <c r="K840" s="30"/>
      <c r="L840" s="30"/>
      <c r="M840" s="22"/>
      <c r="N840" s="21"/>
      <c r="O840" s="21"/>
      <c r="P840" s="21"/>
      <c r="Q840" s="21"/>
      <c r="R840" s="21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"/>
      <c r="B841" s="4"/>
      <c r="C841" s="12"/>
      <c r="D841" s="14"/>
      <c r="E841" s="14"/>
      <c r="F841" s="3"/>
      <c r="G841" s="9"/>
      <c r="H841" s="13"/>
      <c r="I841" s="14"/>
      <c r="J841" s="21"/>
      <c r="K841" s="30"/>
      <c r="L841" s="30"/>
      <c r="M841" s="22"/>
      <c r="N841" s="21"/>
      <c r="O841" s="21"/>
      <c r="P841" s="21"/>
      <c r="Q841" s="21"/>
      <c r="R841" s="21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"/>
      <c r="B842" s="4"/>
      <c r="C842" s="12"/>
      <c r="D842" s="14"/>
      <c r="E842" s="14"/>
      <c r="F842" s="3"/>
      <c r="G842" s="9"/>
      <c r="H842" s="13"/>
      <c r="I842" s="14"/>
      <c r="J842" s="21"/>
      <c r="K842" s="30"/>
      <c r="L842" s="30"/>
      <c r="M842" s="22"/>
      <c r="N842" s="21"/>
      <c r="O842" s="21"/>
      <c r="P842" s="21"/>
      <c r="Q842" s="21"/>
      <c r="R842" s="21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"/>
      <c r="B843" s="4"/>
      <c r="C843" s="12"/>
      <c r="D843" s="14"/>
      <c r="E843" s="14"/>
      <c r="F843" s="3"/>
      <c r="G843" s="9"/>
      <c r="H843" s="13"/>
      <c r="I843" s="14"/>
      <c r="J843" s="21"/>
      <c r="K843" s="30"/>
      <c r="L843" s="30"/>
      <c r="M843" s="22"/>
      <c r="N843" s="21"/>
      <c r="O843" s="21"/>
      <c r="P843" s="21"/>
      <c r="Q843" s="21"/>
      <c r="R843" s="21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"/>
      <c r="B844" s="4"/>
      <c r="C844" s="12"/>
      <c r="D844" s="14"/>
      <c r="E844" s="14"/>
      <c r="F844" s="3"/>
      <c r="G844" s="9"/>
      <c r="H844" s="13"/>
      <c r="I844" s="14"/>
      <c r="J844" s="21"/>
      <c r="K844" s="30"/>
      <c r="L844" s="30"/>
      <c r="M844" s="22"/>
      <c r="N844" s="21"/>
      <c r="O844" s="21"/>
      <c r="P844" s="21"/>
      <c r="Q844" s="21"/>
      <c r="R844" s="21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"/>
      <c r="B845" s="4"/>
      <c r="C845" s="12"/>
      <c r="D845" s="14"/>
      <c r="E845" s="14"/>
      <c r="F845" s="3"/>
      <c r="G845" s="9"/>
      <c r="H845" s="13"/>
      <c r="I845" s="14"/>
      <c r="J845" s="21"/>
      <c r="K845" s="30"/>
      <c r="L845" s="30"/>
      <c r="M845" s="22"/>
      <c r="N845" s="21"/>
      <c r="O845" s="21"/>
      <c r="P845" s="21"/>
      <c r="Q845" s="21"/>
      <c r="R845" s="21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"/>
      <c r="B846" s="4"/>
      <c r="C846" s="12"/>
      <c r="D846" s="14"/>
      <c r="E846" s="14"/>
      <c r="F846" s="3"/>
      <c r="G846" s="9"/>
      <c r="H846" s="13"/>
      <c r="I846" s="14"/>
      <c r="J846" s="21"/>
      <c r="K846" s="30"/>
      <c r="L846" s="30"/>
      <c r="M846" s="22"/>
      <c r="N846" s="21"/>
      <c r="O846" s="21"/>
      <c r="P846" s="21"/>
      <c r="Q846" s="21"/>
      <c r="R846" s="21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"/>
      <c r="B847" s="4"/>
      <c r="C847" s="12"/>
      <c r="D847" s="14"/>
      <c r="E847" s="14"/>
      <c r="F847" s="3"/>
      <c r="G847" s="9"/>
      <c r="H847" s="13"/>
      <c r="I847" s="14"/>
      <c r="J847" s="21"/>
      <c r="K847" s="30"/>
      <c r="L847" s="30"/>
      <c r="M847" s="22"/>
      <c r="N847" s="21"/>
      <c r="O847" s="21"/>
      <c r="P847" s="21"/>
      <c r="Q847" s="21"/>
      <c r="R847" s="21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"/>
      <c r="B848" s="4"/>
      <c r="C848" s="12"/>
      <c r="D848" s="14"/>
      <c r="E848" s="14"/>
      <c r="F848" s="3"/>
      <c r="G848" s="9"/>
      <c r="H848" s="13"/>
      <c r="I848" s="14"/>
      <c r="J848" s="21"/>
      <c r="K848" s="30"/>
      <c r="L848" s="30"/>
      <c r="M848" s="22"/>
      <c r="N848" s="21"/>
      <c r="O848" s="21"/>
      <c r="P848" s="21"/>
      <c r="Q848" s="21"/>
      <c r="R848" s="21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"/>
      <c r="B849" s="4"/>
      <c r="C849" s="12"/>
      <c r="D849" s="14"/>
      <c r="E849" s="14"/>
      <c r="F849" s="3"/>
      <c r="G849" s="9"/>
      <c r="H849" s="13"/>
      <c r="I849" s="14"/>
      <c r="J849" s="21"/>
      <c r="K849" s="30"/>
      <c r="L849" s="30"/>
      <c r="M849" s="22"/>
      <c r="N849" s="21"/>
      <c r="O849" s="21"/>
      <c r="P849" s="21"/>
      <c r="Q849" s="21"/>
      <c r="R849" s="21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"/>
      <c r="B850" s="4"/>
      <c r="C850" s="12"/>
      <c r="D850" s="14"/>
      <c r="E850" s="14"/>
      <c r="F850" s="3"/>
      <c r="G850" s="9"/>
      <c r="H850" s="13"/>
      <c r="I850" s="14"/>
      <c r="J850" s="21"/>
      <c r="K850" s="30"/>
      <c r="L850" s="30"/>
      <c r="M850" s="22"/>
      <c r="N850" s="21"/>
      <c r="O850" s="21"/>
      <c r="P850" s="21"/>
      <c r="Q850" s="21"/>
      <c r="R850" s="21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"/>
      <c r="B851" s="4"/>
      <c r="C851" s="12"/>
      <c r="D851" s="14"/>
      <c r="E851" s="14"/>
      <c r="F851" s="3"/>
      <c r="G851" s="9"/>
      <c r="H851" s="13"/>
      <c r="I851" s="14"/>
      <c r="J851" s="21"/>
      <c r="K851" s="30"/>
      <c r="L851" s="30"/>
      <c r="M851" s="22"/>
      <c r="N851" s="21"/>
      <c r="O851" s="21"/>
      <c r="P851" s="21"/>
      <c r="Q851" s="21"/>
      <c r="R851" s="21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"/>
      <c r="B852" s="4"/>
      <c r="C852" s="12"/>
      <c r="D852" s="14"/>
      <c r="E852" s="14"/>
      <c r="F852" s="3"/>
      <c r="G852" s="9"/>
      <c r="H852" s="13"/>
      <c r="I852" s="14"/>
      <c r="J852" s="21"/>
      <c r="K852" s="30"/>
      <c r="L852" s="30"/>
      <c r="M852" s="22"/>
      <c r="N852" s="21"/>
      <c r="O852" s="21"/>
      <c r="P852" s="21"/>
      <c r="Q852" s="21"/>
      <c r="R852" s="21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"/>
      <c r="B853" s="4"/>
      <c r="C853" s="12"/>
      <c r="D853" s="14"/>
      <c r="E853" s="14"/>
      <c r="F853" s="3"/>
      <c r="G853" s="9"/>
      <c r="H853" s="13"/>
      <c r="I853" s="14"/>
      <c r="J853" s="21"/>
      <c r="K853" s="30"/>
      <c r="L853" s="30"/>
      <c r="M853" s="22"/>
      <c r="N853" s="21"/>
      <c r="O853" s="21"/>
      <c r="P853" s="21"/>
      <c r="Q853" s="21"/>
      <c r="R853" s="21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"/>
      <c r="B854" s="4"/>
      <c r="C854" s="12"/>
      <c r="D854" s="14"/>
      <c r="E854" s="14"/>
      <c r="F854" s="3"/>
      <c r="G854" s="9"/>
      <c r="H854" s="13"/>
      <c r="I854" s="14"/>
      <c r="J854" s="21"/>
      <c r="K854" s="30"/>
      <c r="L854" s="30"/>
      <c r="M854" s="22"/>
      <c r="N854" s="21"/>
      <c r="O854" s="21"/>
      <c r="P854" s="21"/>
      <c r="Q854" s="21"/>
      <c r="R854" s="21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"/>
      <c r="B855" s="4"/>
      <c r="C855" s="12"/>
      <c r="D855" s="14"/>
      <c r="E855" s="14"/>
      <c r="F855" s="3"/>
      <c r="G855" s="9"/>
      <c r="H855" s="13"/>
      <c r="I855" s="14"/>
      <c r="J855" s="21"/>
      <c r="K855" s="30"/>
      <c r="L855" s="30"/>
      <c r="M855" s="22"/>
      <c r="N855" s="21"/>
      <c r="O855" s="21"/>
      <c r="P855" s="21"/>
      <c r="Q855" s="21"/>
      <c r="R855" s="21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"/>
      <c r="B856" s="4"/>
      <c r="C856" s="12"/>
      <c r="D856" s="14"/>
      <c r="E856" s="14"/>
      <c r="F856" s="3"/>
      <c r="G856" s="9"/>
      <c r="H856" s="13"/>
      <c r="I856" s="14"/>
      <c r="J856" s="21"/>
      <c r="K856" s="30"/>
      <c r="L856" s="30"/>
      <c r="M856" s="22"/>
      <c r="N856" s="21"/>
      <c r="O856" s="21"/>
      <c r="P856" s="21"/>
      <c r="Q856" s="21"/>
      <c r="R856" s="21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"/>
      <c r="B857" s="4"/>
      <c r="C857" s="12"/>
      <c r="D857" s="14"/>
      <c r="E857" s="14"/>
      <c r="F857" s="3"/>
      <c r="G857" s="9"/>
      <c r="H857" s="13"/>
      <c r="I857" s="14"/>
      <c r="J857" s="21"/>
      <c r="K857" s="30"/>
      <c r="L857" s="30"/>
      <c r="M857" s="22"/>
      <c r="N857" s="21"/>
      <c r="O857" s="21"/>
      <c r="P857" s="21"/>
      <c r="Q857" s="21"/>
      <c r="R857" s="21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"/>
      <c r="B858" s="4"/>
      <c r="C858" s="12"/>
      <c r="D858" s="14"/>
      <c r="E858" s="14"/>
      <c r="F858" s="3"/>
      <c r="G858" s="9"/>
      <c r="H858" s="13"/>
      <c r="I858" s="14"/>
      <c r="J858" s="21"/>
      <c r="K858" s="30"/>
      <c r="L858" s="30"/>
      <c r="M858" s="22"/>
      <c r="N858" s="21"/>
      <c r="O858" s="21"/>
      <c r="P858" s="21"/>
      <c r="Q858" s="21"/>
      <c r="R858" s="21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"/>
      <c r="B859" s="4"/>
      <c r="C859" s="12"/>
      <c r="D859" s="14"/>
      <c r="E859" s="14"/>
      <c r="F859" s="3"/>
      <c r="G859" s="9"/>
      <c r="H859" s="13"/>
      <c r="I859" s="14"/>
      <c r="J859" s="21"/>
      <c r="K859" s="30"/>
      <c r="L859" s="30"/>
      <c r="M859" s="22"/>
      <c r="N859" s="21"/>
      <c r="O859" s="21"/>
      <c r="P859" s="21"/>
      <c r="Q859" s="21"/>
      <c r="R859" s="21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"/>
      <c r="B860" s="4"/>
      <c r="C860" s="12"/>
      <c r="D860" s="14"/>
      <c r="E860" s="14"/>
      <c r="F860" s="3"/>
      <c r="G860" s="9"/>
      <c r="H860" s="13"/>
      <c r="I860" s="14"/>
      <c r="J860" s="21"/>
      <c r="K860" s="30"/>
      <c r="L860" s="30"/>
      <c r="M860" s="22"/>
      <c r="N860" s="21"/>
      <c r="O860" s="21"/>
      <c r="P860" s="21"/>
      <c r="Q860" s="21"/>
      <c r="R860" s="21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"/>
      <c r="B861" s="4"/>
      <c r="C861" s="12"/>
      <c r="D861" s="14"/>
      <c r="E861" s="14"/>
      <c r="F861" s="3"/>
      <c r="G861" s="9"/>
      <c r="H861" s="13"/>
      <c r="I861" s="14"/>
      <c r="J861" s="21"/>
      <c r="K861" s="30"/>
      <c r="L861" s="30"/>
      <c r="M861" s="22"/>
      <c r="N861" s="21"/>
      <c r="O861" s="21"/>
      <c r="P861" s="21"/>
      <c r="Q861" s="21"/>
      <c r="R861" s="21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"/>
      <c r="B862" s="4"/>
      <c r="C862" s="12"/>
      <c r="D862" s="14"/>
      <c r="E862" s="14"/>
      <c r="F862" s="3"/>
      <c r="G862" s="9"/>
      <c r="H862" s="13"/>
      <c r="I862" s="14"/>
      <c r="J862" s="21"/>
      <c r="K862" s="30"/>
      <c r="L862" s="30"/>
      <c r="M862" s="22"/>
      <c r="N862" s="21"/>
      <c r="O862" s="21"/>
      <c r="P862" s="21"/>
      <c r="Q862" s="21"/>
      <c r="R862" s="21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"/>
      <c r="B863" s="4"/>
      <c r="C863" s="12"/>
      <c r="D863" s="14"/>
      <c r="E863" s="14"/>
      <c r="F863" s="3"/>
      <c r="G863" s="9"/>
      <c r="H863" s="13"/>
      <c r="I863" s="14"/>
      <c r="J863" s="21"/>
      <c r="K863" s="30"/>
      <c r="L863" s="30"/>
      <c r="M863" s="22"/>
      <c r="N863" s="21"/>
      <c r="O863" s="21"/>
      <c r="P863" s="21"/>
      <c r="Q863" s="21"/>
      <c r="R863" s="21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"/>
      <c r="B864" s="4"/>
      <c r="C864" s="12"/>
      <c r="D864" s="14"/>
      <c r="E864" s="14"/>
      <c r="F864" s="3"/>
      <c r="G864" s="9"/>
      <c r="H864" s="13"/>
      <c r="I864" s="14"/>
      <c r="J864" s="21"/>
      <c r="K864" s="30"/>
      <c r="L864" s="30"/>
      <c r="M864" s="22"/>
      <c r="N864" s="21"/>
      <c r="O864" s="21"/>
      <c r="P864" s="21"/>
      <c r="Q864" s="21"/>
      <c r="R864" s="21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"/>
      <c r="B865" s="4"/>
      <c r="C865" s="12"/>
      <c r="D865" s="14"/>
      <c r="E865" s="14"/>
      <c r="F865" s="3"/>
      <c r="G865" s="9"/>
      <c r="H865" s="13"/>
      <c r="I865" s="14"/>
      <c r="J865" s="21"/>
      <c r="K865" s="30"/>
      <c r="L865" s="30"/>
      <c r="M865" s="22"/>
      <c r="N865" s="21"/>
      <c r="O865" s="21"/>
      <c r="P865" s="21"/>
      <c r="Q865" s="21"/>
      <c r="R865" s="21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"/>
      <c r="B866" s="4"/>
      <c r="C866" s="12"/>
      <c r="D866" s="14"/>
      <c r="E866" s="14"/>
      <c r="F866" s="3"/>
      <c r="G866" s="9"/>
      <c r="H866" s="13"/>
      <c r="I866" s="14"/>
      <c r="J866" s="21"/>
      <c r="K866" s="30"/>
      <c r="L866" s="30"/>
      <c r="M866" s="22"/>
      <c r="N866" s="21"/>
      <c r="O866" s="21"/>
      <c r="P866" s="21"/>
      <c r="Q866" s="21"/>
      <c r="R866" s="21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"/>
      <c r="B867" s="4"/>
      <c r="C867" s="12"/>
      <c r="D867" s="14"/>
      <c r="E867" s="14"/>
      <c r="F867" s="3"/>
      <c r="G867" s="9"/>
      <c r="H867" s="13"/>
      <c r="I867" s="14"/>
      <c r="J867" s="21"/>
      <c r="K867" s="30"/>
      <c r="L867" s="30"/>
      <c r="M867" s="22"/>
      <c r="N867" s="21"/>
      <c r="O867" s="21"/>
      <c r="P867" s="21"/>
      <c r="Q867" s="21"/>
      <c r="R867" s="21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"/>
      <c r="B868" s="4"/>
      <c r="C868" s="12"/>
      <c r="D868" s="14"/>
      <c r="E868" s="14"/>
      <c r="F868" s="3"/>
      <c r="G868" s="9"/>
      <c r="H868" s="13"/>
      <c r="I868" s="14"/>
      <c r="J868" s="21"/>
      <c r="K868" s="30"/>
      <c r="L868" s="30"/>
      <c r="M868" s="22"/>
      <c r="N868" s="21"/>
      <c r="O868" s="21"/>
      <c r="P868" s="21"/>
      <c r="Q868" s="21"/>
      <c r="R868" s="21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"/>
      <c r="B869" s="4"/>
      <c r="C869" s="12"/>
      <c r="D869" s="14"/>
      <c r="E869" s="14"/>
      <c r="F869" s="3"/>
      <c r="G869" s="9"/>
      <c r="H869" s="13"/>
      <c r="I869" s="14"/>
      <c r="J869" s="21"/>
      <c r="K869" s="30"/>
      <c r="L869" s="30"/>
      <c r="M869" s="22"/>
      <c r="N869" s="21"/>
      <c r="O869" s="21"/>
      <c r="P869" s="21"/>
      <c r="Q869" s="21"/>
      <c r="R869" s="21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"/>
      <c r="B870" s="4"/>
      <c r="C870" s="12"/>
      <c r="D870" s="14"/>
      <c r="E870" s="14"/>
      <c r="F870" s="3"/>
      <c r="G870" s="9"/>
      <c r="H870" s="13"/>
      <c r="I870" s="14"/>
      <c r="J870" s="21"/>
      <c r="K870" s="30"/>
      <c r="L870" s="30"/>
      <c r="M870" s="22"/>
      <c r="N870" s="21"/>
      <c r="O870" s="21"/>
      <c r="P870" s="21"/>
      <c r="Q870" s="21"/>
      <c r="R870" s="21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"/>
      <c r="B871" s="4"/>
      <c r="C871" s="12"/>
      <c r="D871" s="14"/>
      <c r="E871" s="14"/>
      <c r="F871" s="3"/>
      <c r="G871" s="9"/>
      <c r="H871" s="13"/>
      <c r="I871" s="14"/>
      <c r="J871" s="21"/>
      <c r="K871" s="30"/>
      <c r="L871" s="30"/>
      <c r="M871" s="22"/>
      <c r="N871" s="21"/>
      <c r="O871" s="21"/>
      <c r="P871" s="21"/>
      <c r="Q871" s="21"/>
      <c r="R871" s="21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"/>
      <c r="B872" s="4"/>
      <c r="C872" s="12"/>
      <c r="D872" s="14"/>
      <c r="E872" s="14"/>
      <c r="F872" s="3"/>
      <c r="G872" s="9"/>
      <c r="H872" s="13"/>
      <c r="I872" s="14"/>
      <c r="J872" s="21"/>
      <c r="K872" s="30"/>
      <c r="L872" s="30"/>
      <c r="M872" s="22"/>
      <c r="N872" s="21"/>
      <c r="O872" s="21"/>
      <c r="P872" s="21"/>
      <c r="Q872" s="21"/>
      <c r="R872" s="21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"/>
      <c r="B873" s="4"/>
      <c r="C873" s="12"/>
      <c r="D873" s="14"/>
      <c r="E873" s="14"/>
      <c r="F873" s="3"/>
      <c r="G873" s="9"/>
      <c r="H873" s="13"/>
      <c r="I873" s="14"/>
      <c r="J873" s="21"/>
      <c r="K873" s="30"/>
      <c r="L873" s="30"/>
      <c r="M873" s="22"/>
      <c r="N873" s="21"/>
      <c r="O873" s="21"/>
      <c r="P873" s="21"/>
      <c r="Q873" s="21"/>
      <c r="R873" s="21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"/>
      <c r="B874" s="4"/>
      <c r="C874" s="12"/>
      <c r="D874" s="14"/>
      <c r="E874" s="14"/>
      <c r="F874" s="3"/>
      <c r="G874" s="9"/>
      <c r="H874" s="13"/>
      <c r="I874" s="14"/>
      <c r="J874" s="21"/>
      <c r="K874" s="30"/>
      <c r="L874" s="30"/>
      <c r="M874" s="22"/>
      <c r="N874" s="21"/>
      <c r="O874" s="21"/>
      <c r="P874" s="21"/>
      <c r="Q874" s="21"/>
      <c r="R874" s="21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"/>
      <c r="B875" s="4"/>
      <c r="C875" s="12"/>
      <c r="D875" s="14"/>
      <c r="E875" s="14"/>
      <c r="F875" s="3"/>
      <c r="G875" s="9"/>
      <c r="H875" s="13"/>
      <c r="I875" s="14"/>
      <c r="J875" s="21"/>
      <c r="K875" s="30"/>
      <c r="L875" s="30"/>
      <c r="M875" s="22"/>
      <c r="N875" s="21"/>
      <c r="O875" s="21"/>
      <c r="P875" s="21"/>
      <c r="Q875" s="21"/>
      <c r="R875" s="21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"/>
      <c r="B876" s="4"/>
      <c r="C876" s="12"/>
      <c r="D876" s="14"/>
      <c r="E876" s="14"/>
      <c r="F876" s="3"/>
      <c r="G876" s="9"/>
      <c r="H876" s="13"/>
      <c r="I876" s="14"/>
      <c r="J876" s="21"/>
      <c r="K876" s="30"/>
      <c r="L876" s="30"/>
      <c r="M876" s="22"/>
      <c r="N876" s="21"/>
      <c r="O876" s="21"/>
      <c r="P876" s="21"/>
      <c r="Q876" s="21"/>
      <c r="R876" s="21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"/>
      <c r="B877" s="4"/>
      <c r="C877" s="12"/>
      <c r="D877" s="14"/>
      <c r="E877" s="14"/>
      <c r="F877" s="3"/>
      <c r="G877" s="9"/>
      <c r="H877" s="13"/>
      <c r="I877" s="14"/>
      <c r="J877" s="21"/>
      <c r="K877" s="30"/>
      <c r="L877" s="30"/>
      <c r="M877" s="22"/>
      <c r="N877" s="21"/>
      <c r="O877" s="21"/>
      <c r="P877" s="21"/>
      <c r="Q877" s="21"/>
      <c r="R877" s="21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"/>
      <c r="B878" s="4"/>
      <c r="C878" s="12"/>
      <c r="D878" s="14"/>
      <c r="E878" s="14"/>
      <c r="F878" s="3"/>
      <c r="G878" s="9"/>
      <c r="H878" s="13"/>
      <c r="I878" s="14"/>
      <c r="J878" s="21"/>
      <c r="K878" s="30"/>
      <c r="L878" s="30"/>
      <c r="M878" s="22"/>
      <c r="N878" s="21"/>
      <c r="O878" s="21"/>
      <c r="P878" s="21"/>
      <c r="Q878" s="21"/>
      <c r="R878" s="21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"/>
      <c r="B879" s="4"/>
      <c r="C879" s="12"/>
      <c r="D879" s="14"/>
      <c r="E879" s="14"/>
      <c r="F879" s="3"/>
      <c r="G879" s="9"/>
      <c r="H879" s="13"/>
      <c r="I879" s="14"/>
      <c r="J879" s="21"/>
      <c r="K879" s="30"/>
      <c r="L879" s="30"/>
      <c r="M879" s="22"/>
      <c r="N879" s="21"/>
      <c r="O879" s="21"/>
      <c r="P879" s="21"/>
      <c r="Q879" s="21"/>
      <c r="R879" s="21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"/>
      <c r="B880" s="4"/>
      <c r="C880" s="12"/>
      <c r="D880" s="14"/>
      <c r="E880" s="14"/>
      <c r="F880" s="3"/>
      <c r="G880" s="9"/>
      <c r="H880" s="13"/>
      <c r="I880" s="14"/>
      <c r="J880" s="21"/>
      <c r="K880" s="30"/>
      <c r="L880" s="30"/>
      <c r="M880" s="22"/>
      <c r="N880" s="21"/>
      <c r="O880" s="21"/>
      <c r="P880" s="21"/>
      <c r="Q880" s="21"/>
      <c r="R880" s="21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"/>
      <c r="B881" s="4"/>
      <c r="C881" s="12"/>
      <c r="D881" s="14"/>
      <c r="E881" s="14"/>
      <c r="F881" s="3"/>
      <c r="G881" s="9"/>
      <c r="H881" s="13"/>
      <c r="I881" s="14"/>
      <c r="J881" s="21"/>
      <c r="K881" s="30"/>
      <c r="L881" s="30"/>
      <c r="M881" s="22"/>
      <c r="N881" s="21"/>
      <c r="O881" s="21"/>
      <c r="P881" s="21"/>
      <c r="Q881" s="21"/>
      <c r="R881" s="21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"/>
      <c r="B882" s="4"/>
      <c r="C882" s="12"/>
      <c r="D882" s="14"/>
      <c r="E882" s="14"/>
      <c r="F882" s="3"/>
      <c r="G882" s="9"/>
      <c r="H882" s="13"/>
      <c r="I882" s="14"/>
      <c r="J882" s="21"/>
      <c r="K882" s="30"/>
      <c r="L882" s="30"/>
      <c r="M882" s="22"/>
      <c r="N882" s="21"/>
      <c r="O882" s="21"/>
      <c r="P882" s="21"/>
      <c r="Q882" s="21"/>
      <c r="R882" s="21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"/>
      <c r="B883" s="4"/>
      <c r="C883" s="12"/>
      <c r="D883" s="14"/>
      <c r="E883" s="14"/>
      <c r="F883" s="3"/>
      <c r="G883" s="9"/>
      <c r="H883" s="13"/>
      <c r="I883" s="14"/>
      <c r="J883" s="21"/>
      <c r="K883" s="30"/>
      <c r="L883" s="30"/>
      <c r="M883" s="22"/>
      <c r="N883" s="21"/>
      <c r="O883" s="21"/>
      <c r="P883" s="21"/>
      <c r="Q883" s="21"/>
      <c r="R883" s="21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"/>
      <c r="B884" s="4"/>
      <c r="C884" s="12"/>
      <c r="D884" s="14"/>
      <c r="E884" s="14"/>
      <c r="F884" s="3"/>
      <c r="G884" s="9"/>
      <c r="H884" s="13"/>
      <c r="I884" s="14"/>
      <c r="J884" s="21"/>
      <c r="K884" s="30"/>
      <c r="L884" s="30"/>
      <c r="M884" s="22"/>
      <c r="N884" s="21"/>
      <c r="O884" s="21"/>
      <c r="P884" s="21"/>
      <c r="Q884" s="21"/>
      <c r="R884" s="21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"/>
      <c r="B885" s="4"/>
      <c r="C885" s="12"/>
      <c r="D885" s="14"/>
      <c r="E885" s="14"/>
      <c r="F885" s="3"/>
      <c r="G885" s="9"/>
      <c r="H885" s="13"/>
      <c r="I885" s="14"/>
      <c r="J885" s="21"/>
      <c r="K885" s="30"/>
      <c r="L885" s="30"/>
      <c r="M885" s="22"/>
      <c r="N885" s="21"/>
      <c r="O885" s="21"/>
      <c r="P885" s="21"/>
      <c r="Q885" s="21"/>
      <c r="R885" s="21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"/>
      <c r="B886" s="4"/>
      <c r="C886" s="12"/>
      <c r="D886" s="14"/>
      <c r="E886" s="14"/>
      <c r="F886" s="3"/>
      <c r="G886" s="9"/>
      <c r="H886" s="13"/>
      <c r="I886" s="14"/>
      <c r="J886" s="21"/>
      <c r="K886" s="30"/>
      <c r="L886" s="30"/>
      <c r="M886" s="22"/>
      <c r="N886" s="21"/>
      <c r="O886" s="21"/>
      <c r="P886" s="21"/>
      <c r="Q886" s="21"/>
      <c r="R886" s="21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"/>
      <c r="B887" s="4"/>
      <c r="C887" s="12"/>
      <c r="D887" s="14"/>
      <c r="E887" s="14"/>
      <c r="F887" s="3"/>
      <c r="G887" s="9"/>
      <c r="H887" s="13"/>
      <c r="I887" s="14"/>
      <c r="J887" s="21"/>
      <c r="K887" s="30"/>
      <c r="L887" s="30"/>
      <c r="M887" s="22"/>
      <c r="N887" s="21"/>
      <c r="O887" s="21"/>
      <c r="P887" s="21"/>
      <c r="Q887" s="21"/>
      <c r="R887" s="21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"/>
      <c r="B888" s="4"/>
      <c r="C888" s="12"/>
      <c r="D888" s="14"/>
      <c r="E888" s="14"/>
      <c r="F888" s="3"/>
      <c r="G888" s="9"/>
      <c r="H888" s="13"/>
      <c r="I888" s="14"/>
      <c r="J888" s="21"/>
      <c r="K888" s="30"/>
      <c r="L888" s="30"/>
      <c r="M888" s="22"/>
      <c r="N888" s="21"/>
      <c r="O888" s="21"/>
      <c r="P888" s="21"/>
      <c r="Q888" s="21"/>
      <c r="R888" s="21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"/>
      <c r="B889" s="4"/>
      <c r="C889" s="12"/>
      <c r="D889" s="14"/>
      <c r="E889" s="14"/>
      <c r="F889" s="3"/>
      <c r="G889" s="9"/>
      <c r="H889" s="13"/>
      <c r="I889" s="14"/>
      <c r="J889" s="21"/>
      <c r="K889" s="30"/>
      <c r="L889" s="30"/>
      <c r="M889" s="22"/>
      <c r="N889" s="21"/>
      <c r="O889" s="21"/>
      <c r="P889" s="21"/>
      <c r="Q889" s="21"/>
      <c r="R889" s="21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"/>
      <c r="B890" s="4"/>
      <c r="C890" s="12"/>
      <c r="D890" s="14"/>
      <c r="E890" s="14"/>
      <c r="F890" s="3"/>
      <c r="G890" s="9"/>
      <c r="H890" s="13"/>
      <c r="I890" s="14"/>
      <c r="J890" s="21"/>
      <c r="K890" s="30"/>
      <c r="L890" s="30"/>
      <c r="M890" s="22"/>
      <c r="N890" s="21"/>
      <c r="O890" s="21"/>
      <c r="P890" s="21"/>
      <c r="Q890" s="21"/>
      <c r="R890" s="21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"/>
      <c r="B891" s="4"/>
      <c r="C891" s="12"/>
      <c r="D891" s="14"/>
      <c r="E891" s="14"/>
      <c r="F891" s="3"/>
      <c r="G891" s="9"/>
      <c r="H891" s="13"/>
      <c r="I891" s="14"/>
      <c r="J891" s="21"/>
      <c r="K891" s="30"/>
      <c r="L891" s="30"/>
      <c r="M891" s="22"/>
      <c r="N891" s="21"/>
      <c r="O891" s="21"/>
      <c r="P891" s="21"/>
      <c r="Q891" s="21"/>
      <c r="R891" s="21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"/>
      <c r="B892" s="4"/>
      <c r="C892" s="12"/>
      <c r="D892" s="14"/>
      <c r="E892" s="14"/>
      <c r="F892" s="3"/>
      <c r="G892" s="9"/>
      <c r="H892" s="13"/>
      <c r="I892" s="14"/>
      <c r="J892" s="21"/>
      <c r="K892" s="30"/>
      <c r="L892" s="30"/>
      <c r="M892" s="22"/>
      <c r="N892" s="21"/>
      <c r="O892" s="21"/>
      <c r="P892" s="21"/>
      <c r="Q892" s="21"/>
      <c r="R892" s="21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"/>
      <c r="B893" s="4"/>
      <c r="C893" s="12"/>
      <c r="D893" s="14"/>
      <c r="E893" s="14"/>
      <c r="F893" s="3"/>
      <c r="G893" s="9"/>
      <c r="H893" s="13"/>
      <c r="I893" s="14"/>
      <c r="J893" s="21"/>
      <c r="K893" s="30"/>
      <c r="L893" s="30"/>
      <c r="M893" s="22"/>
      <c r="N893" s="21"/>
      <c r="O893" s="21"/>
      <c r="P893" s="21"/>
      <c r="Q893" s="21"/>
      <c r="R893" s="21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"/>
      <c r="B894" s="4"/>
      <c r="C894" s="12"/>
      <c r="D894" s="14"/>
      <c r="E894" s="14"/>
      <c r="F894" s="3"/>
      <c r="G894" s="9"/>
      <c r="H894" s="13"/>
      <c r="I894" s="14"/>
      <c r="J894" s="21"/>
      <c r="K894" s="30"/>
      <c r="L894" s="30"/>
      <c r="M894" s="22"/>
      <c r="N894" s="21"/>
      <c r="O894" s="21"/>
      <c r="P894" s="21"/>
      <c r="Q894" s="21"/>
      <c r="R894" s="21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"/>
      <c r="B895" s="4"/>
      <c r="C895" s="12"/>
      <c r="D895" s="14"/>
      <c r="E895" s="14"/>
      <c r="F895" s="3"/>
      <c r="G895" s="9"/>
      <c r="H895" s="13"/>
      <c r="I895" s="14"/>
      <c r="J895" s="21"/>
      <c r="K895" s="30"/>
      <c r="L895" s="30"/>
      <c r="M895" s="22"/>
      <c r="N895" s="21"/>
      <c r="O895" s="21"/>
      <c r="P895" s="21"/>
      <c r="Q895" s="21"/>
      <c r="R895" s="21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"/>
      <c r="B896" s="4"/>
      <c r="C896" s="12"/>
      <c r="D896" s="14"/>
      <c r="E896" s="14"/>
      <c r="F896" s="3"/>
      <c r="G896" s="9"/>
      <c r="H896" s="13"/>
      <c r="I896" s="14"/>
      <c r="J896" s="21"/>
      <c r="K896" s="30"/>
      <c r="L896" s="30"/>
      <c r="M896" s="22"/>
      <c r="N896" s="21"/>
      <c r="O896" s="21"/>
      <c r="P896" s="21"/>
      <c r="Q896" s="21"/>
      <c r="R896" s="21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"/>
      <c r="B897" s="4"/>
      <c r="C897" s="12"/>
      <c r="D897" s="14"/>
      <c r="E897" s="14"/>
      <c r="F897" s="3"/>
      <c r="G897" s="9"/>
      <c r="H897" s="13"/>
      <c r="I897" s="14"/>
      <c r="J897" s="21"/>
      <c r="K897" s="30"/>
      <c r="L897" s="30"/>
      <c r="M897" s="22"/>
      <c r="N897" s="21"/>
      <c r="O897" s="21"/>
      <c r="P897" s="21"/>
      <c r="Q897" s="21"/>
      <c r="R897" s="21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"/>
      <c r="B898" s="4"/>
      <c r="C898" s="12"/>
      <c r="D898" s="14"/>
      <c r="E898" s="14"/>
      <c r="F898" s="3"/>
      <c r="G898" s="9"/>
      <c r="H898" s="13"/>
      <c r="I898" s="14"/>
      <c r="J898" s="21"/>
      <c r="K898" s="30"/>
      <c r="L898" s="30"/>
      <c r="M898" s="22"/>
      <c r="N898" s="21"/>
      <c r="O898" s="21"/>
      <c r="P898" s="21"/>
      <c r="Q898" s="21"/>
      <c r="R898" s="21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"/>
      <c r="B899" s="4"/>
      <c r="C899" s="12"/>
      <c r="D899" s="14"/>
      <c r="E899" s="14"/>
      <c r="F899" s="3"/>
      <c r="G899" s="9"/>
      <c r="H899" s="13"/>
      <c r="I899" s="14"/>
      <c r="J899" s="21"/>
      <c r="K899" s="30"/>
      <c r="L899" s="30"/>
      <c r="M899" s="22"/>
      <c r="N899" s="21"/>
      <c r="O899" s="21"/>
      <c r="P899" s="21"/>
      <c r="Q899" s="21"/>
      <c r="R899" s="21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"/>
      <c r="B900" s="4"/>
      <c r="C900" s="12"/>
      <c r="D900" s="14"/>
      <c r="E900" s="14"/>
      <c r="F900" s="3"/>
      <c r="G900" s="9"/>
      <c r="H900" s="13"/>
      <c r="I900" s="14"/>
      <c r="J900" s="21"/>
      <c r="K900" s="30"/>
      <c r="L900" s="30"/>
      <c r="M900" s="22"/>
      <c r="N900" s="21"/>
      <c r="O900" s="21"/>
      <c r="P900" s="21"/>
      <c r="Q900" s="21"/>
      <c r="R900" s="21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"/>
      <c r="B901" s="4"/>
      <c r="C901" s="12"/>
      <c r="D901" s="14"/>
      <c r="E901" s="14"/>
      <c r="F901" s="3"/>
      <c r="G901" s="9"/>
      <c r="H901" s="13"/>
      <c r="I901" s="14"/>
      <c r="J901" s="21"/>
      <c r="K901" s="30"/>
      <c r="L901" s="30"/>
      <c r="M901" s="22"/>
      <c r="N901" s="21"/>
      <c r="O901" s="21"/>
      <c r="P901" s="21"/>
      <c r="Q901" s="21"/>
      <c r="R901" s="21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"/>
      <c r="B902" s="4"/>
      <c r="C902" s="12"/>
      <c r="D902" s="14"/>
      <c r="E902" s="14"/>
      <c r="F902" s="3"/>
      <c r="G902" s="9"/>
      <c r="H902" s="13"/>
      <c r="I902" s="14"/>
      <c r="J902" s="21"/>
      <c r="K902" s="30"/>
      <c r="L902" s="30"/>
      <c r="M902" s="22"/>
      <c r="N902" s="21"/>
      <c r="O902" s="21"/>
      <c r="P902" s="21"/>
      <c r="Q902" s="21"/>
      <c r="R902" s="21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"/>
      <c r="B903" s="4"/>
      <c r="C903" s="12"/>
      <c r="D903" s="14"/>
      <c r="E903" s="14"/>
      <c r="F903" s="3"/>
      <c r="G903" s="9"/>
      <c r="H903" s="13"/>
      <c r="I903" s="14"/>
      <c r="J903" s="21"/>
      <c r="K903" s="30"/>
      <c r="L903" s="30"/>
      <c r="M903" s="22"/>
      <c r="N903" s="21"/>
      <c r="O903" s="21"/>
      <c r="P903" s="21"/>
      <c r="Q903" s="21"/>
      <c r="R903" s="21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"/>
      <c r="B904" s="4"/>
      <c r="C904" s="12"/>
      <c r="D904" s="14"/>
      <c r="E904" s="14"/>
      <c r="F904" s="3"/>
      <c r="G904" s="9"/>
      <c r="H904" s="13"/>
      <c r="I904" s="14"/>
      <c r="J904" s="21"/>
      <c r="K904" s="30"/>
      <c r="L904" s="30"/>
      <c r="M904" s="22"/>
      <c r="N904" s="21"/>
      <c r="O904" s="21"/>
      <c r="P904" s="21"/>
      <c r="Q904" s="21"/>
      <c r="R904" s="21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"/>
      <c r="B905" s="4"/>
      <c r="C905" s="12"/>
      <c r="D905" s="14"/>
      <c r="E905" s="14"/>
      <c r="F905" s="3"/>
      <c r="G905" s="9"/>
      <c r="H905" s="13"/>
      <c r="I905" s="14"/>
      <c r="J905" s="21"/>
      <c r="K905" s="30"/>
      <c r="L905" s="30"/>
      <c r="M905" s="22"/>
      <c r="N905" s="21"/>
      <c r="O905" s="21"/>
      <c r="P905" s="21"/>
      <c r="Q905" s="21"/>
      <c r="R905" s="21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"/>
      <c r="B906" s="4"/>
      <c r="C906" s="12"/>
      <c r="D906" s="14"/>
      <c r="E906" s="14"/>
      <c r="F906" s="3"/>
      <c r="G906" s="9"/>
      <c r="H906" s="13"/>
      <c r="I906" s="14"/>
      <c r="J906" s="21"/>
      <c r="K906" s="30"/>
      <c r="L906" s="30"/>
      <c r="M906" s="22"/>
      <c r="N906" s="21"/>
      <c r="O906" s="21"/>
      <c r="P906" s="21"/>
      <c r="Q906" s="21"/>
      <c r="R906" s="21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"/>
      <c r="B907" s="4"/>
      <c r="C907" s="12"/>
      <c r="D907" s="14"/>
      <c r="E907" s="14"/>
      <c r="F907" s="3"/>
      <c r="G907" s="9"/>
      <c r="H907" s="13"/>
      <c r="I907" s="14"/>
      <c r="J907" s="21"/>
      <c r="K907" s="30"/>
      <c r="L907" s="30"/>
      <c r="M907" s="22"/>
      <c r="N907" s="21"/>
      <c r="O907" s="21"/>
      <c r="P907" s="21"/>
      <c r="Q907" s="21"/>
      <c r="R907" s="21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"/>
      <c r="B908" s="4"/>
      <c r="C908" s="12"/>
      <c r="D908" s="14"/>
      <c r="E908" s="14"/>
      <c r="F908" s="3"/>
      <c r="G908" s="9"/>
      <c r="H908" s="13"/>
      <c r="I908" s="14"/>
      <c r="J908" s="21"/>
      <c r="K908" s="30"/>
      <c r="L908" s="30"/>
      <c r="M908" s="22"/>
      <c r="N908" s="21"/>
      <c r="O908" s="21"/>
      <c r="P908" s="21"/>
      <c r="Q908" s="21"/>
      <c r="R908" s="21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"/>
      <c r="B909" s="4"/>
      <c r="C909" s="12"/>
      <c r="D909" s="14"/>
      <c r="E909" s="14"/>
      <c r="F909" s="3"/>
      <c r="G909" s="9"/>
      <c r="H909" s="13"/>
      <c r="I909" s="14"/>
      <c r="J909" s="21"/>
      <c r="K909" s="30"/>
      <c r="L909" s="30"/>
      <c r="M909" s="22"/>
      <c r="N909" s="21"/>
      <c r="O909" s="21"/>
      <c r="P909" s="21"/>
      <c r="Q909" s="21"/>
      <c r="R909" s="21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"/>
      <c r="B910" s="4"/>
      <c r="C910" s="12"/>
      <c r="D910" s="14"/>
      <c r="E910" s="14"/>
      <c r="F910" s="3"/>
      <c r="G910" s="9"/>
      <c r="H910" s="13"/>
      <c r="I910" s="14"/>
      <c r="J910" s="21"/>
      <c r="K910" s="30"/>
      <c r="L910" s="30"/>
      <c r="M910" s="22"/>
      <c r="N910" s="21"/>
      <c r="O910" s="21"/>
      <c r="P910" s="21"/>
      <c r="Q910" s="21"/>
      <c r="R910" s="21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"/>
      <c r="B911" s="4"/>
      <c r="C911" s="12"/>
      <c r="D911" s="14"/>
      <c r="E911" s="14"/>
      <c r="F911" s="3"/>
      <c r="G911" s="9"/>
      <c r="H911" s="13"/>
      <c r="I911" s="14"/>
      <c r="J911" s="21"/>
      <c r="K911" s="30"/>
      <c r="L911" s="30"/>
      <c r="M911" s="22"/>
      <c r="N911" s="21"/>
      <c r="O911" s="21"/>
      <c r="P911" s="21"/>
      <c r="Q911" s="21"/>
      <c r="R911" s="21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"/>
      <c r="B912" s="4"/>
      <c r="C912" s="12"/>
      <c r="D912" s="14"/>
      <c r="E912" s="14"/>
      <c r="F912" s="3"/>
      <c r="G912" s="9"/>
      <c r="H912" s="13"/>
      <c r="I912" s="14"/>
      <c r="J912" s="21"/>
      <c r="K912" s="30"/>
      <c r="L912" s="30"/>
      <c r="M912" s="22"/>
      <c r="N912" s="21"/>
      <c r="O912" s="21"/>
      <c r="P912" s="21"/>
      <c r="Q912" s="21"/>
      <c r="R912" s="21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"/>
      <c r="B913" s="4"/>
      <c r="C913" s="12"/>
      <c r="D913" s="14"/>
      <c r="E913" s="14"/>
      <c r="F913" s="3"/>
      <c r="G913" s="9"/>
      <c r="H913" s="13"/>
      <c r="I913" s="14"/>
      <c r="J913" s="21"/>
      <c r="K913" s="30"/>
      <c r="L913" s="30"/>
      <c r="M913" s="22"/>
      <c r="N913" s="21"/>
      <c r="O913" s="21"/>
      <c r="P913" s="21"/>
      <c r="Q913" s="21"/>
      <c r="R913" s="21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"/>
      <c r="B914" s="4"/>
      <c r="C914" s="12"/>
      <c r="D914" s="14"/>
      <c r="E914" s="14"/>
      <c r="F914" s="3"/>
      <c r="G914" s="9"/>
      <c r="H914" s="13"/>
      <c r="I914" s="14"/>
      <c r="J914" s="21"/>
      <c r="K914" s="30"/>
      <c r="L914" s="30"/>
      <c r="M914" s="22"/>
      <c r="N914" s="21"/>
      <c r="O914" s="21"/>
      <c r="P914" s="21"/>
      <c r="Q914" s="21"/>
      <c r="R914" s="21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"/>
      <c r="B915" s="4"/>
      <c r="C915" s="12"/>
      <c r="D915" s="14"/>
      <c r="E915" s="14"/>
      <c r="F915" s="3"/>
      <c r="G915" s="9"/>
      <c r="H915" s="13"/>
      <c r="I915" s="14"/>
      <c r="J915" s="21"/>
      <c r="K915" s="30"/>
      <c r="L915" s="30"/>
      <c r="M915" s="22"/>
      <c r="N915" s="21"/>
      <c r="O915" s="21"/>
      <c r="P915" s="21"/>
      <c r="Q915" s="21"/>
      <c r="R915" s="21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"/>
      <c r="B916" s="4"/>
      <c r="C916" s="12"/>
      <c r="D916" s="14"/>
      <c r="E916" s="14"/>
      <c r="F916" s="3"/>
      <c r="G916" s="9"/>
      <c r="H916" s="13"/>
      <c r="I916" s="14"/>
      <c r="J916" s="21"/>
      <c r="K916" s="30"/>
      <c r="L916" s="30"/>
      <c r="M916" s="22"/>
      <c r="N916" s="21"/>
      <c r="O916" s="21"/>
      <c r="P916" s="21"/>
      <c r="Q916" s="21"/>
      <c r="R916" s="21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"/>
      <c r="B917" s="4"/>
      <c r="C917" s="12"/>
      <c r="D917" s="14"/>
      <c r="E917" s="14"/>
      <c r="F917" s="3"/>
      <c r="G917" s="9"/>
      <c r="H917" s="13"/>
      <c r="I917" s="14"/>
      <c r="J917" s="21"/>
      <c r="K917" s="30"/>
      <c r="L917" s="30"/>
      <c r="M917" s="22"/>
      <c r="N917" s="21"/>
      <c r="O917" s="21"/>
      <c r="P917" s="21"/>
      <c r="Q917" s="21"/>
      <c r="R917" s="21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"/>
      <c r="B918" s="4"/>
      <c r="C918" s="12"/>
      <c r="D918" s="14"/>
      <c r="E918" s="14"/>
      <c r="F918" s="3"/>
      <c r="G918" s="9"/>
      <c r="H918" s="13"/>
      <c r="I918" s="14"/>
      <c r="J918" s="21"/>
      <c r="K918" s="30"/>
      <c r="L918" s="30"/>
      <c r="M918" s="22"/>
      <c r="N918" s="21"/>
      <c r="O918" s="21"/>
      <c r="P918" s="21"/>
      <c r="Q918" s="21"/>
      <c r="R918" s="21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"/>
      <c r="B919" s="4"/>
      <c r="C919" s="12"/>
      <c r="D919" s="14"/>
      <c r="E919" s="14"/>
      <c r="F919" s="3"/>
      <c r="G919" s="9"/>
      <c r="H919" s="13"/>
      <c r="I919" s="14"/>
      <c r="J919" s="21"/>
      <c r="K919" s="30"/>
      <c r="L919" s="30"/>
      <c r="M919" s="22"/>
      <c r="N919" s="21"/>
      <c r="O919" s="21"/>
      <c r="P919" s="21"/>
      <c r="Q919" s="21"/>
      <c r="R919" s="21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"/>
      <c r="B920" s="4"/>
      <c r="C920" s="12"/>
      <c r="D920" s="14"/>
      <c r="E920" s="14"/>
      <c r="F920" s="3"/>
      <c r="G920" s="9"/>
      <c r="H920" s="13"/>
      <c r="I920" s="14"/>
      <c r="J920" s="21"/>
      <c r="K920" s="30"/>
      <c r="L920" s="30"/>
      <c r="M920" s="22"/>
      <c r="N920" s="21"/>
      <c r="O920" s="21"/>
      <c r="P920" s="21"/>
      <c r="Q920" s="21"/>
      <c r="R920" s="21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"/>
      <c r="B921" s="4"/>
      <c r="C921" s="12"/>
      <c r="D921" s="14"/>
      <c r="E921" s="14"/>
      <c r="F921" s="3"/>
      <c r="G921" s="9"/>
      <c r="H921" s="13"/>
      <c r="I921" s="14"/>
      <c r="J921" s="21"/>
      <c r="K921" s="30"/>
      <c r="L921" s="30"/>
      <c r="M921" s="22"/>
      <c r="N921" s="21"/>
      <c r="O921" s="21"/>
      <c r="P921" s="21"/>
      <c r="Q921" s="21"/>
      <c r="R921" s="21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"/>
      <c r="B922" s="4"/>
      <c r="C922" s="12"/>
      <c r="D922" s="14"/>
      <c r="E922" s="14"/>
      <c r="F922" s="3"/>
      <c r="G922" s="9"/>
      <c r="H922" s="13"/>
      <c r="I922" s="14"/>
      <c r="J922" s="21"/>
      <c r="K922" s="30"/>
      <c r="L922" s="30"/>
      <c r="M922" s="22"/>
      <c r="N922" s="21"/>
      <c r="O922" s="21"/>
      <c r="P922" s="21"/>
      <c r="Q922" s="21"/>
      <c r="R922" s="21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"/>
      <c r="B923" s="4"/>
      <c r="C923" s="12"/>
      <c r="D923" s="14"/>
      <c r="E923" s="14"/>
      <c r="F923" s="3"/>
      <c r="G923" s="9"/>
      <c r="H923" s="13"/>
      <c r="I923" s="14"/>
      <c r="J923" s="21"/>
      <c r="K923" s="30"/>
      <c r="L923" s="30"/>
      <c r="M923" s="22"/>
      <c r="N923" s="21"/>
      <c r="O923" s="21"/>
      <c r="P923" s="21"/>
      <c r="Q923" s="21"/>
      <c r="R923" s="21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"/>
      <c r="B924" s="4"/>
      <c r="C924" s="12"/>
      <c r="D924" s="14"/>
      <c r="E924" s="14"/>
      <c r="F924" s="3"/>
      <c r="G924" s="9"/>
      <c r="H924" s="13"/>
      <c r="I924" s="14"/>
      <c r="J924" s="21"/>
      <c r="K924" s="30"/>
      <c r="L924" s="30"/>
      <c r="M924" s="22"/>
      <c r="N924" s="21"/>
      <c r="O924" s="21"/>
      <c r="P924" s="21"/>
      <c r="Q924" s="21"/>
      <c r="R924" s="21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"/>
      <c r="B925" s="4"/>
      <c r="C925" s="12"/>
      <c r="D925" s="14"/>
      <c r="E925" s="14"/>
      <c r="F925" s="3"/>
      <c r="G925" s="9"/>
      <c r="H925" s="13"/>
      <c r="I925" s="14"/>
      <c r="J925" s="21"/>
      <c r="K925" s="30"/>
      <c r="L925" s="30"/>
      <c r="M925" s="22"/>
      <c r="N925" s="21"/>
      <c r="O925" s="21"/>
      <c r="P925" s="21"/>
      <c r="Q925" s="21"/>
      <c r="R925" s="21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"/>
      <c r="B926" s="4"/>
      <c r="C926" s="12"/>
      <c r="D926" s="14"/>
      <c r="E926" s="14"/>
      <c r="F926" s="3"/>
      <c r="G926" s="9"/>
      <c r="H926" s="13"/>
      <c r="I926" s="14"/>
      <c r="J926" s="21"/>
      <c r="K926" s="30"/>
      <c r="L926" s="30"/>
      <c r="M926" s="22"/>
      <c r="N926" s="21"/>
      <c r="O926" s="21"/>
      <c r="P926" s="21"/>
      <c r="Q926" s="21"/>
      <c r="R926" s="21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"/>
      <c r="B927" s="4"/>
      <c r="C927" s="12"/>
      <c r="D927" s="14"/>
      <c r="E927" s="14"/>
      <c r="F927" s="3"/>
      <c r="G927" s="9"/>
      <c r="H927" s="13"/>
      <c r="I927" s="14"/>
      <c r="J927" s="21"/>
      <c r="K927" s="30"/>
      <c r="L927" s="30"/>
      <c r="M927" s="22"/>
      <c r="N927" s="21"/>
      <c r="O927" s="21"/>
      <c r="P927" s="21"/>
      <c r="Q927" s="21"/>
      <c r="R927" s="21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"/>
      <c r="B928" s="4"/>
      <c r="C928" s="12"/>
      <c r="D928" s="14"/>
      <c r="E928" s="14"/>
      <c r="F928" s="3"/>
      <c r="G928" s="9"/>
      <c r="H928" s="13"/>
      <c r="I928" s="14"/>
      <c r="J928" s="21"/>
      <c r="K928" s="30"/>
      <c r="L928" s="30"/>
      <c r="M928" s="22"/>
      <c r="N928" s="21"/>
      <c r="O928" s="21"/>
      <c r="P928" s="21"/>
      <c r="Q928" s="21"/>
      <c r="R928" s="21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"/>
      <c r="B929" s="4"/>
      <c r="C929" s="12"/>
      <c r="D929" s="14"/>
      <c r="E929" s="14"/>
      <c r="F929" s="3"/>
      <c r="G929" s="9"/>
      <c r="H929" s="13"/>
      <c r="I929" s="14"/>
      <c r="J929" s="21"/>
      <c r="K929" s="30"/>
      <c r="L929" s="30"/>
      <c r="M929" s="22"/>
      <c r="N929" s="21"/>
      <c r="O929" s="21"/>
      <c r="P929" s="21"/>
      <c r="Q929" s="21"/>
      <c r="R929" s="21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"/>
      <c r="B930" s="4"/>
      <c r="C930" s="12"/>
      <c r="D930" s="14"/>
      <c r="E930" s="14"/>
      <c r="F930" s="3"/>
      <c r="G930" s="9"/>
      <c r="H930" s="13"/>
      <c r="I930" s="14"/>
      <c r="J930" s="21"/>
      <c r="K930" s="30"/>
      <c r="L930" s="30"/>
      <c r="M930" s="22"/>
      <c r="N930" s="21"/>
      <c r="O930" s="21"/>
      <c r="P930" s="21"/>
      <c r="Q930" s="21"/>
      <c r="R930" s="21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"/>
      <c r="B931" s="4"/>
      <c r="C931" s="12"/>
      <c r="D931" s="14"/>
      <c r="E931" s="14"/>
      <c r="F931" s="3"/>
      <c r="G931" s="9"/>
      <c r="H931" s="13"/>
      <c r="I931" s="14"/>
      <c r="J931" s="21"/>
      <c r="K931" s="30"/>
      <c r="L931" s="30"/>
      <c r="M931" s="22"/>
      <c r="N931" s="21"/>
      <c r="O931" s="21"/>
      <c r="P931" s="21"/>
      <c r="Q931" s="21"/>
      <c r="R931" s="21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"/>
      <c r="B932" s="4"/>
      <c r="C932" s="12"/>
      <c r="D932" s="14"/>
      <c r="E932" s="14"/>
      <c r="F932" s="3"/>
      <c r="G932" s="9"/>
      <c r="H932" s="13"/>
      <c r="I932" s="14"/>
      <c r="J932" s="21"/>
      <c r="K932" s="30"/>
      <c r="L932" s="30"/>
      <c r="M932" s="22"/>
      <c r="N932" s="21"/>
      <c r="O932" s="21"/>
      <c r="P932" s="21"/>
      <c r="Q932" s="21"/>
      <c r="R932" s="21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"/>
      <c r="B933" s="4"/>
      <c r="C933" s="12"/>
      <c r="D933" s="14"/>
      <c r="E933" s="14"/>
      <c r="F933" s="3"/>
      <c r="G933" s="9"/>
      <c r="H933" s="13"/>
      <c r="I933" s="14"/>
      <c r="J933" s="21"/>
      <c r="K933" s="30"/>
      <c r="L933" s="30"/>
      <c r="M933" s="22"/>
      <c r="N933" s="21"/>
      <c r="O933" s="21"/>
      <c r="P933" s="21"/>
      <c r="Q933" s="21"/>
      <c r="R933" s="21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"/>
      <c r="B934" s="4"/>
      <c r="C934" s="12"/>
      <c r="D934" s="14"/>
      <c r="E934" s="14"/>
      <c r="F934" s="3"/>
      <c r="G934" s="9"/>
      <c r="H934" s="13"/>
      <c r="I934" s="14"/>
      <c r="J934" s="21"/>
      <c r="K934" s="30"/>
      <c r="L934" s="30"/>
      <c r="M934" s="22"/>
      <c r="N934" s="21"/>
      <c r="O934" s="21"/>
      <c r="P934" s="21"/>
      <c r="Q934" s="21"/>
      <c r="R934" s="21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"/>
      <c r="B935" s="4"/>
      <c r="C935" s="12"/>
      <c r="D935" s="14"/>
      <c r="E935" s="14"/>
      <c r="F935" s="3"/>
      <c r="G935" s="9"/>
      <c r="H935" s="13"/>
      <c r="I935" s="14"/>
      <c r="J935" s="21"/>
      <c r="K935" s="30"/>
      <c r="L935" s="30"/>
      <c r="M935" s="22"/>
      <c r="N935" s="21"/>
      <c r="O935" s="21"/>
      <c r="P935" s="21"/>
      <c r="Q935" s="21"/>
      <c r="R935" s="21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"/>
      <c r="B936" s="4"/>
      <c r="C936" s="12"/>
      <c r="D936" s="14"/>
      <c r="E936" s="14"/>
      <c r="F936" s="3"/>
      <c r="G936" s="9"/>
      <c r="H936" s="13"/>
      <c r="I936" s="14"/>
      <c r="J936" s="21"/>
      <c r="K936" s="30"/>
      <c r="L936" s="30"/>
      <c r="M936" s="22"/>
      <c r="N936" s="21"/>
      <c r="O936" s="21"/>
      <c r="P936" s="21"/>
      <c r="Q936" s="21"/>
      <c r="R936" s="21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"/>
      <c r="B937" s="4"/>
      <c r="C937" s="12"/>
      <c r="D937" s="14"/>
      <c r="E937" s="14"/>
      <c r="F937" s="3"/>
      <c r="G937" s="9"/>
      <c r="H937" s="13"/>
      <c r="I937" s="14"/>
      <c r="J937" s="21"/>
      <c r="K937" s="30"/>
      <c r="L937" s="30"/>
      <c r="M937" s="22"/>
      <c r="N937" s="21"/>
      <c r="O937" s="21"/>
      <c r="P937" s="21"/>
      <c r="Q937" s="21"/>
      <c r="R937" s="21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"/>
      <c r="B938" s="4"/>
      <c r="C938" s="12"/>
      <c r="D938" s="14"/>
      <c r="E938" s="14"/>
      <c r="F938" s="3"/>
      <c r="G938" s="9"/>
      <c r="H938" s="13"/>
      <c r="I938" s="14"/>
      <c r="J938" s="21"/>
      <c r="K938" s="30"/>
      <c r="L938" s="30"/>
      <c r="M938" s="22"/>
      <c r="N938" s="21"/>
      <c r="O938" s="21"/>
      <c r="P938" s="21"/>
      <c r="Q938" s="21"/>
      <c r="R938" s="21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"/>
      <c r="B939" s="4"/>
      <c r="C939" s="12"/>
      <c r="D939" s="14"/>
      <c r="E939" s="14"/>
      <c r="F939" s="3"/>
      <c r="G939" s="9"/>
      <c r="H939" s="13"/>
      <c r="I939" s="14"/>
      <c r="J939" s="21"/>
      <c r="K939" s="30"/>
      <c r="L939" s="30"/>
      <c r="M939" s="22"/>
      <c r="N939" s="21"/>
      <c r="O939" s="21"/>
      <c r="P939" s="21"/>
      <c r="Q939" s="21"/>
      <c r="R939" s="21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"/>
      <c r="B940" s="4"/>
      <c r="C940" s="12"/>
      <c r="D940" s="14"/>
      <c r="E940" s="14"/>
      <c r="F940" s="3"/>
      <c r="G940" s="9"/>
      <c r="H940" s="13"/>
      <c r="I940" s="14"/>
      <c r="J940" s="21"/>
      <c r="K940" s="30"/>
      <c r="L940" s="30"/>
      <c r="M940" s="22"/>
      <c r="N940" s="21"/>
      <c r="O940" s="21"/>
      <c r="P940" s="21"/>
      <c r="Q940" s="21"/>
      <c r="R940" s="21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"/>
      <c r="B941" s="4"/>
      <c r="C941" s="12"/>
      <c r="D941" s="14"/>
      <c r="E941" s="14"/>
      <c r="F941" s="3"/>
      <c r="G941" s="9"/>
      <c r="H941" s="13"/>
      <c r="I941" s="14"/>
      <c r="J941" s="21"/>
      <c r="K941" s="30"/>
      <c r="L941" s="30"/>
      <c r="M941" s="22"/>
      <c r="N941" s="21"/>
      <c r="O941" s="21"/>
      <c r="P941" s="21"/>
      <c r="Q941" s="21"/>
      <c r="R941" s="21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"/>
      <c r="B942" s="4"/>
      <c r="C942" s="12"/>
      <c r="D942" s="14"/>
      <c r="E942" s="14"/>
      <c r="F942" s="3"/>
      <c r="G942" s="9"/>
      <c r="H942" s="13"/>
      <c r="I942" s="14"/>
      <c r="J942" s="21"/>
      <c r="K942" s="30"/>
      <c r="L942" s="30"/>
      <c r="M942" s="22"/>
      <c r="N942" s="21"/>
      <c r="O942" s="21"/>
      <c r="P942" s="21"/>
      <c r="Q942" s="21"/>
      <c r="R942" s="21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"/>
      <c r="B943" s="4"/>
      <c r="C943" s="12"/>
      <c r="D943" s="14"/>
      <c r="E943" s="14"/>
      <c r="F943" s="3"/>
      <c r="G943" s="9"/>
      <c r="H943" s="13"/>
      <c r="I943" s="14"/>
      <c r="J943" s="21"/>
      <c r="K943" s="30"/>
      <c r="L943" s="30"/>
      <c r="M943" s="22"/>
      <c r="N943" s="21"/>
      <c r="O943" s="21"/>
      <c r="P943" s="21"/>
      <c r="Q943" s="21"/>
      <c r="R943" s="21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"/>
      <c r="B944" s="4"/>
      <c r="C944" s="12"/>
      <c r="D944" s="14"/>
      <c r="E944" s="14"/>
      <c r="F944" s="3"/>
      <c r="G944" s="9"/>
      <c r="H944" s="13"/>
      <c r="I944" s="14"/>
      <c r="J944" s="21"/>
      <c r="K944" s="30"/>
      <c r="L944" s="30"/>
      <c r="M944" s="22"/>
      <c r="N944" s="21"/>
      <c r="O944" s="21"/>
      <c r="P944" s="21"/>
      <c r="Q944" s="21"/>
      <c r="R944" s="21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"/>
      <c r="B945" s="4"/>
      <c r="C945" s="12"/>
      <c r="D945" s="14"/>
      <c r="E945" s="14"/>
      <c r="F945" s="3"/>
      <c r="G945" s="9"/>
      <c r="H945" s="13"/>
      <c r="I945" s="14"/>
      <c r="J945" s="21"/>
      <c r="K945" s="30"/>
      <c r="L945" s="30"/>
      <c r="M945" s="22"/>
      <c r="N945" s="21"/>
      <c r="O945" s="21"/>
      <c r="P945" s="21"/>
      <c r="Q945" s="21"/>
      <c r="R945" s="21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"/>
      <c r="B946" s="4"/>
      <c r="C946" s="12"/>
      <c r="D946" s="14"/>
      <c r="E946" s="14"/>
      <c r="F946" s="3"/>
      <c r="G946" s="9"/>
      <c r="H946" s="13"/>
      <c r="I946" s="14"/>
      <c r="J946" s="21"/>
      <c r="K946" s="30"/>
      <c r="L946" s="30"/>
      <c r="M946" s="22"/>
      <c r="N946" s="21"/>
      <c r="O946" s="21"/>
      <c r="P946" s="21"/>
      <c r="Q946" s="21"/>
      <c r="R946" s="21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"/>
      <c r="B947" s="4"/>
      <c r="C947" s="12"/>
      <c r="D947" s="14"/>
      <c r="E947" s="14"/>
      <c r="F947" s="3"/>
      <c r="G947" s="9"/>
      <c r="H947" s="13"/>
      <c r="I947" s="14"/>
      <c r="J947" s="21"/>
      <c r="K947" s="30"/>
      <c r="L947" s="30"/>
      <c r="M947" s="22"/>
      <c r="N947" s="21"/>
      <c r="O947" s="21"/>
      <c r="P947" s="21"/>
      <c r="Q947" s="21"/>
      <c r="R947" s="21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"/>
      <c r="B948" s="4"/>
      <c r="C948" s="12"/>
      <c r="D948" s="14"/>
      <c r="E948" s="14"/>
      <c r="F948" s="3"/>
      <c r="G948" s="9"/>
      <c r="H948" s="13"/>
      <c r="I948" s="14"/>
      <c r="J948" s="21"/>
      <c r="K948" s="30"/>
      <c r="L948" s="30"/>
      <c r="M948" s="22"/>
      <c r="N948" s="21"/>
      <c r="O948" s="21"/>
      <c r="P948" s="21"/>
      <c r="Q948" s="21"/>
      <c r="R948" s="21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"/>
      <c r="B949" s="4"/>
      <c r="C949" s="12"/>
      <c r="D949" s="14"/>
      <c r="E949" s="14"/>
      <c r="F949" s="3"/>
      <c r="G949" s="9"/>
      <c r="H949" s="13"/>
      <c r="I949" s="14"/>
      <c r="J949" s="21"/>
      <c r="K949" s="30"/>
      <c r="L949" s="30"/>
      <c r="M949" s="22"/>
      <c r="N949" s="21"/>
      <c r="O949" s="21"/>
      <c r="P949" s="21"/>
      <c r="Q949" s="21"/>
      <c r="R949" s="21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"/>
      <c r="B950" s="4"/>
      <c r="C950" s="12"/>
      <c r="D950" s="14"/>
      <c r="E950" s="14"/>
      <c r="F950" s="3"/>
      <c r="G950" s="9"/>
      <c r="H950" s="13"/>
      <c r="I950" s="14"/>
      <c r="J950" s="21"/>
      <c r="K950" s="30"/>
      <c r="L950" s="30"/>
      <c r="M950" s="22"/>
      <c r="N950" s="21"/>
      <c r="O950" s="21"/>
      <c r="P950" s="21"/>
      <c r="Q950" s="21"/>
      <c r="R950" s="21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"/>
      <c r="B951" s="4"/>
      <c r="C951" s="12"/>
      <c r="D951" s="14"/>
      <c r="E951" s="14"/>
      <c r="F951" s="3"/>
      <c r="G951" s="9"/>
      <c r="H951" s="13"/>
      <c r="I951" s="14"/>
      <c r="J951" s="21"/>
      <c r="K951" s="30"/>
      <c r="L951" s="30"/>
      <c r="M951" s="22"/>
      <c r="N951" s="21"/>
      <c r="O951" s="21"/>
      <c r="P951" s="21"/>
      <c r="Q951" s="21"/>
      <c r="R951" s="21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"/>
      <c r="B952" s="4"/>
      <c r="C952" s="12"/>
      <c r="D952" s="14"/>
      <c r="E952" s="14"/>
      <c r="F952" s="3"/>
      <c r="G952" s="9"/>
      <c r="H952" s="13"/>
      <c r="I952" s="14"/>
      <c r="J952" s="21"/>
      <c r="K952" s="30"/>
      <c r="L952" s="30"/>
      <c r="M952" s="22"/>
      <c r="N952" s="21"/>
      <c r="O952" s="21"/>
      <c r="P952" s="21"/>
      <c r="Q952" s="21"/>
      <c r="R952" s="21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"/>
      <c r="B953" s="4"/>
      <c r="C953" s="12"/>
      <c r="D953" s="14"/>
      <c r="E953" s="14"/>
      <c r="F953" s="3"/>
      <c r="G953" s="9"/>
      <c r="H953" s="13"/>
      <c r="I953" s="14"/>
      <c r="J953" s="21"/>
      <c r="K953" s="30"/>
      <c r="L953" s="30"/>
      <c r="M953" s="22"/>
      <c r="N953" s="21"/>
      <c r="O953" s="21"/>
      <c r="P953" s="21"/>
      <c r="Q953" s="21"/>
      <c r="R953" s="21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"/>
      <c r="B954" s="4"/>
      <c r="C954" s="12"/>
      <c r="D954" s="14"/>
      <c r="E954" s="14"/>
      <c r="F954" s="3"/>
      <c r="G954" s="9"/>
      <c r="H954" s="13"/>
      <c r="I954" s="14"/>
      <c r="J954" s="21"/>
      <c r="K954" s="30"/>
      <c r="L954" s="30"/>
      <c r="M954" s="22"/>
      <c r="N954" s="21"/>
      <c r="O954" s="21"/>
      <c r="P954" s="21"/>
      <c r="Q954" s="21"/>
      <c r="R954" s="21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"/>
      <c r="B955" s="4"/>
      <c r="C955" s="12"/>
      <c r="D955" s="14"/>
      <c r="E955" s="14"/>
      <c r="F955" s="3"/>
      <c r="G955" s="9"/>
      <c r="H955" s="13"/>
      <c r="I955" s="14"/>
      <c r="J955" s="21"/>
      <c r="K955" s="30"/>
      <c r="L955" s="30"/>
      <c r="M955" s="22"/>
      <c r="N955" s="21"/>
      <c r="O955" s="21"/>
      <c r="P955" s="21"/>
      <c r="Q955" s="21"/>
      <c r="R955" s="21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"/>
      <c r="B956" s="4"/>
      <c r="C956" s="12"/>
      <c r="D956" s="14"/>
      <c r="E956" s="14"/>
      <c r="F956" s="3"/>
      <c r="G956" s="9"/>
      <c r="H956" s="13"/>
      <c r="I956" s="14"/>
      <c r="J956" s="21"/>
      <c r="K956" s="30"/>
      <c r="L956" s="30"/>
      <c r="M956" s="22"/>
      <c r="N956" s="21"/>
      <c r="O956" s="21"/>
      <c r="P956" s="21"/>
      <c r="Q956" s="21"/>
      <c r="R956" s="21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"/>
      <c r="B957" s="4"/>
      <c r="C957" s="12"/>
      <c r="D957" s="14"/>
      <c r="E957" s="14"/>
      <c r="F957" s="3"/>
      <c r="G957" s="9"/>
      <c r="H957" s="13"/>
      <c r="I957" s="14"/>
      <c r="J957" s="21"/>
      <c r="K957" s="30"/>
      <c r="L957" s="30"/>
      <c r="M957" s="22"/>
      <c r="N957" s="21"/>
      <c r="O957" s="21"/>
      <c r="P957" s="21"/>
      <c r="Q957" s="21"/>
      <c r="R957" s="21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"/>
      <c r="B958" s="4"/>
      <c r="C958" s="12"/>
      <c r="D958" s="14"/>
      <c r="E958" s="14"/>
      <c r="F958" s="3"/>
      <c r="G958" s="9"/>
      <c r="H958" s="13"/>
      <c r="I958" s="14"/>
      <c r="J958" s="21"/>
      <c r="K958" s="30"/>
      <c r="L958" s="30"/>
      <c r="M958" s="22"/>
      <c r="N958" s="21"/>
      <c r="O958" s="21"/>
      <c r="P958" s="21"/>
      <c r="Q958" s="21"/>
      <c r="R958" s="21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"/>
      <c r="B959" s="4"/>
      <c r="C959" s="12"/>
      <c r="D959" s="14"/>
      <c r="E959" s="14"/>
      <c r="F959" s="3"/>
      <c r="G959" s="9"/>
      <c r="H959" s="13"/>
      <c r="I959" s="14"/>
      <c r="J959" s="21"/>
      <c r="K959" s="30"/>
      <c r="L959" s="30"/>
      <c r="M959" s="22"/>
      <c r="N959" s="21"/>
      <c r="O959" s="21"/>
      <c r="P959" s="21"/>
      <c r="Q959" s="21"/>
      <c r="R959" s="21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"/>
      <c r="B960" s="4"/>
      <c r="C960" s="12"/>
      <c r="D960" s="14"/>
      <c r="E960" s="14"/>
      <c r="F960" s="3"/>
      <c r="G960" s="9"/>
      <c r="H960" s="13"/>
      <c r="I960" s="14"/>
      <c r="J960" s="21"/>
      <c r="K960" s="30"/>
      <c r="L960" s="30"/>
      <c r="M960" s="22"/>
      <c r="N960" s="21"/>
      <c r="O960" s="21"/>
      <c r="P960" s="21"/>
      <c r="Q960" s="21"/>
      <c r="R960" s="21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"/>
      <c r="B961" s="4"/>
      <c r="C961" s="12"/>
      <c r="D961" s="14"/>
      <c r="E961" s="14"/>
      <c r="F961" s="3"/>
      <c r="G961" s="9"/>
      <c r="H961" s="13"/>
      <c r="I961" s="14"/>
      <c r="J961" s="21"/>
      <c r="K961" s="30"/>
      <c r="L961" s="30"/>
      <c r="M961" s="22"/>
      <c r="N961" s="21"/>
      <c r="O961" s="21"/>
      <c r="P961" s="21"/>
      <c r="Q961" s="21"/>
      <c r="R961" s="21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"/>
      <c r="B962" s="4"/>
      <c r="C962" s="12"/>
      <c r="D962" s="14"/>
      <c r="E962" s="14"/>
      <c r="F962" s="3"/>
      <c r="G962" s="9"/>
      <c r="H962" s="13"/>
      <c r="I962" s="14"/>
      <c r="J962" s="21"/>
      <c r="K962" s="30"/>
      <c r="L962" s="30"/>
      <c r="M962" s="22"/>
      <c r="N962" s="21"/>
      <c r="O962" s="21"/>
      <c r="P962" s="21"/>
      <c r="Q962" s="21"/>
      <c r="R962" s="21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"/>
      <c r="B963" s="4"/>
      <c r="C963" s="12"/>
      <c r="D963" s="14"/>
      <c r="E963" s="14"/>
      <c r="F963" s="3"/>
      <c r="G963" s="9"/>
      <c r="H963" s="13"/>
      <c r="I963" s="14"/>
      <c r="J963" s="21"/>
      <c r="K963" s="30"/>
      <c r="L963" s="30"/>
      <c r="M963" s="22"/>
      <c r="N963" s="21"/>
      <c r="O963" s="21"/>
      <c r="P963" s="21"/>
      <c r="Q963" s="21"/>
      <c r="R963" s="21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"/>
      <c r="B964" s="4"/>
      <c r="C964" s="12"/>
      <c r="D964" s="14"/>
      <c r="E964" s="14"/>
      <c r="F964" s="3"/>
      <c r="G964" s="9"/>
      <c r="H964" s="13"/>
      <c r="I964" s="14"/>
      <c r="J964" s="21"/>
      <c r="K964" s="30"/>
      <c r="L964" s="30"/>
      <c r="M964" s="22"/>
      <c r="N964" s="21"/>
      <c r="O964" s="21"/>
      <c r="P964" s="21"/>
      <c r="Q964" s="21"/>
      <c r="R964" s="21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"/>
      <c r="B965" s="4"/>
      <c r="C965" s="12"/>
      <c r="D965" s="14"/>
      <c r="E965" s="14"/>
      <c r="F965" s="3"/>
      <c r="G965" s="9"/>
      <c r="H965" s="13"/>
      <c r="I965" s="14"/>
      <c r="J965" s="21"/>
      <c r="K965" s="30"/>
      <c r="L965" s="30"/>
      <c r="M965" s="22"/>
      <c r="N965" s="21"/>
      <c r="O965" s="21"/>
      <c r="P965" s="21"/>
      <c r="Q965" s="21"/>
      <c r="R965" s="21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"/>
      <c r="B966" s="4"/>
      <c r="C966" s="12"/>
      <c r="D966" s="14"/>
      <c r="E966" s="14"/>
      <c r="F966" s="3"/>
      <c r="G966" s="9"/>
      <c r="H966" s="13"/>
      <c r="I966" s="14"/>
      <c r="J966" s="21"/>
      <c r="K966" s="30"/>
      <c r="L966" s="30"/>
      <c r="M966" s="22"/>
      <c r="N966" s="21"/>
      <c r="O966" s="21"/>
      <c r="P966" s="21"/>
      <c r="Q966" s="21"/>
      <c r="R966" s="21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"/>
      <c r="B967" s="4"/>
      <c r="C967" s="12"/>
      <c r="D967" s="14"/>
      <c r="E967" s="14"/>
      <c r="F967" s="3"/>
      <c r="G967" s="9"/>
      <c r="H967" s="13"/>
      <c r="I967" s="14"/>
      <c r="J967" s="21"/>
      <c r="K967" s="30"/>
      <c r="L967" s="30"/>
      <c r="M967" s="22"/>
      <c r="N967" s="21"/>
      <c r="O967" s="21"/>
      <c r="P967" s="21"/>
      <c r="Q967" s="21"/>
      <c r="R967" s="21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"/>
      <c r="B968" s="4"/>
      <c r="C968" s="12"/>
      <c r="D968" s="14"/>
      <c r="E968" s="14"/>
      <c r="F968" s="3"/>
      <c r="G968" s="9"/>
      <c r="H968" s="13"/>
      <c r="I968" s="14"/>
      <c r="J968" s="21"/>
      <c r="K968" s="30"/>
      <c r="L968" s="30"/>
      <c r="M968" s="22"/>
      <c r="N968" s="21"/>
      <c r="O968" s="21"/>
      <c r="P968" s="21"/>
      <c r="Q968" s="21"/>
      <c r="R968" s="21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"/>
      <c r="B969" s="4"/>
      <c r="C969" s="12"/>
      <c r="D969" s="14"/>
      <c r="E969" s="14"/>
      <c r="F969" s="3"/>
      <c r="G969" s="9"/>
      <c r="H969" s="13"/>
      <c r="I969" s="14"/>
      <c r="J969" s="21"/>
      <c r="K969" s="30"/>
      <c r="L969" s="30"/>
      <c r="M969" s="22"/>
      <c r="N969" s="21"/>
      <c r="O969" s="21"/>
      <c r="P969" s="21"/>
      <c r="Q969" s="21"/>
      <c r="R969" s="21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"/>
      <c r="B970" s="4"/>
      <c r="C970" s="12"/>
      <c r="D970" s="14"/>
      <c r="E970" s="14"/>
      <c r="F970" s="3"/>
      <c r="G970" s="9"/>
      <c r="H970" s="13"/>
      <c r="I970" s="14"/>
      <c r="J970" s="21"/>
      <c r="K970" s="30"/>
      <c r="L970" s="30"/>
      <c r="M970" s="22"/>
      <c r="N970" s="21"/>
      <c r="O970" s="21"/>
      <c r="P970" s="21"/>
      <c r="Q970" s="21"/>
      <c r="R970" s="21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"/>
      <c r="B971" s="4"/>
      <c r="C971" s="12"/>
      <c r="D971" s="14"/>
      <c r="E971" s="14"/>
      <c r="F971" s="3"/>
      <c r="G971" s="9"/>
      <c r="H971" s="13"/>
      <c r="I971" s="14"/>
      <c r="J971" s="21"/>
      <c r="K971" s="30"/>
      <c r="L971" s="30"/>
      <c r="M971" s="22"/>
      <c r="N971" s="21"/>
      <c r="O971" s="21"/>
      <c r="P971" s="21"/>
      <c r="Q971" s="21"/>
      <c r="R971" s="21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"/>
      <c r="B972" s="4"/>
      <c r="C972" s="12"/>
      <c r="D972" s="14"/>
      <c r="E972" s="14"/>
      <c r="F972" s="3"/>
      <c r="G972" s="9"/>
      <c r="H972" s="13"/>
      <c r="I972" s="14"/>
      <c r="J972" s="21"/>
      <c r="K972" s="30"/>
      <c r="L972" s="30"/>
      <c r="M972" s="22"/>
      <c r="N972" s="21"/>
      <c r="O972" s="21"/>
      <c r="P972" s="21"/>
      <c r="Q972" s="21"/>
      <c r="R972" s="21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"/>
      <c r="B973" s="4"/>
      <c r="C973" s="12"/>
      <c r="D973" s="14"/>
      <c r="E973" s="14"/>
      <c r="F973" s="3"/>
      <c r="G973" s="9"/>
      <c r="H973" s="13"/>
      <c r="I973" s="14"/>
      <c r="J973" s="21"/>
      <c r="K973" s="30"/>
      <c r="L973" s="30"/>
      <c r="M973" s="22"/>
      <c r="N973" s="21"/>
      <c r="O973" s="21"/>
      <c r="P973" s="21"/>
      <c r="Q973" s="21"/>
      <c r="R973" s="21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"/>
      <c r="B974" s="4"/>
      <c r="C974" s="12"/>
      <c r="D974" s="14"/>
      <c r="E974" s="14"/>
      <c r="F974" s="3"/>
      <c r="G974" s="9"/>
      <c r="H974" s="13"/>
      <c r="I974" s="14"/>
      <c r="J974" s="21"/>
      <c r="K974" s="30"/>
      <c r="L974" s="30"/>
      <c r="M974" s="22"/>
      <c r="N974" s="21"/>
      <c r="O974" s="21"/>
      <c r="P974" s="21"/>
      <c r="Q974" s="21"/>
      <c r="R974" s="21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"/>
      <c r="B975" s="4"/>
      <c r="C975" s="12"/>
      <c r="D975" s="14"/>
      <c r="E975" s="14"/>
      <c r="F975" s="3"/>
      <c r="G975" s="9"/>
      <c r="H975" s="13"/>
      <c r="I975" s="14"/>
      <c r="J975" s="21"/>
      <c r="K975" s="30"/>
      <c r="L975" s="30"/>
      <c r="M975" s="22"/>
      <c r="N975" s="21"/>
      <c r="O975" s="21"/>
      <c r="P975" s="21"/>
      <c r="Q975" s="21"/>
      <c r="R975" s="21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"/>
      <c r="B976" s="4"/>
      <c r="C976" s="12"/>
      <c r="D976" s="14"/>
      <c r="E976" s="14"/>
      <c r="F976" s="3"/>
      <c r="G976" s="9"/>
      <c r="H976" s="13"/>
      <c r="I976" s="14"/>
      <c r="J976" s="21"/>
      <c r="K976" s="30"/>
      <c r="L976" s="30"/>
      <c r="M976" s="22"/>
      <c r="N976" s="21"/>
      <c r="O976" s="21"/>
      <c r="P976" s="21"/>
      <c r="Q976" s="21"/>
      <c r="R976" s="21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"/>
      <c r="B977" s="4"/>
      <c r="C977" s="12"/>
      <c r="D977" s="14"/>
      <c r="E977" s="14"/>
      <c r="F977" s="3"/>
      <c r="G977" s="9"/>
      <c r="H977" s="13"/>
      <c r="I977" s="14"/>
      <c r="J977" s="21"/>
      <c r="K977" s="30"/>
      <c r="L977" s="30"/>
      <c r="M977" s="22"/>
      <c r="N977" s="21"/>
      <c r="O977" s="21"/>
      <c r="P977" s="21"/>
      <c r="Q977" s="21"/>
      <c r="R977" s="21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"/>
      <c r="B978" s="4"/>
      <c r="C978" s="12"/>
      <c r="D978" s="14"/>
      <c r="E978" s="14"/>
      <c r="F978" s="3"/>
      <c r="G978" s="9"/>
      <c r="H978" s="13"/>
      <c r="I978" s="14"/>
      <c r="J978" s="21"/>
      <c r="K978" s="30"/>
      <c r="L978" s="30"/>
      <c r="M978" s="22"/>
      <c r="N978" s="21"/>
      <c r="O978" s="21"/>
      <c r="P978" s="21"/>
      <c r="Q978" s="21"/>
      <c r="R978" s="21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"/>
      <c r="B979" s="4"/>
      <c r="C979" s="12"/>
      <c r="D979" s="14"/>
      <c r="E979" s="14"/>
      <c r="F979" s="3"/>
      <c r="G979" s="9"/>
      <c r="H979" s="13"/>
      <c r="I979" s="14"/>
      <c r="J979" s="21"/>
      <c r="K979" s="30"/>
      <c r="L979" s="30"/>
      <c r="M979" s="22"/>
      <c r="N979" s="21"/>
      <c r="O979" s="21"/>
      <c r="P979" s="21"/>
      <c r="Q979" s="21"/>
      <c r="R979" s="21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"/>
      <c r="B980" s="4"/>
      <c r="C980" s="12"/>
      <c r="D980" s="14"/>
      <c r="E980" s="14"/>
      <c r="F980" s="3"/>
      <c r="G980" s="9"/>
      <c r="H980" s="13"/>
      <c r="I980" s="14"/>
      <c r="J980" s="21"/>
      <c r="K980" s="30"/>
      <c r="L980" s="30"/>
      <c r="M980" s="22"/>
      <c r="N980" s="21"/>
      <c r="O980" s="21"/>
      <c r="P980" s="21"/>
      <c r="Q980" s="21"/>
      <c r="R980" s="21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"/>
      <c r="B981" s="4"/>
      <c r="C981" s="12"/>
      <c r="D981" s="14"/>
      <c r="E981" s="14"/>
      <c r="F981" s="3"/>
      <c r="G981" s="9"/>
      <c r="H981" s="13"/>
      <c r="I981" s="14"/>
      <c r="J981" s="21"/>
      <c r="K981" s="30"/>
      <c r="L981" s="30"/>
      <c r="M981" s="22"/>
      <c r="N981" s="21"/>
      <c r="O981" s="21"/>
      <c r="P981" s="21"/>
      <c r="Q981" s="21"/>
      <c r="R981" s="21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"/>
      <c r="B982" s="4"/>
      <c r="C982" s="12"/>
      <c r="D982" s="14"/>
      <c r="E982" s="14"/>
      <c r="F982" s="3"/>
      <c r="G982" s="9"/>
      <c r="H982" s="13"/>
      <c r="I982" s="14"/>
      <c r="J982" s="21"/>
      <c r="K982" s="30"/>
      <c r="L982" s="30"/>
      <c r="M982" s="22"/>
      <c r="N982" s="21"/>
      <c r="O982" s="21"/>
      <c r="P982" s="21"/>
      <c r="Q982" s="21"/>
      <c r="R982" s="21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"/>
      <c r="B983" s="4"/>
      <c r="C983" s="12"/>
      <c r="D983" s="14"/>
      <c r="E983" s="14"/>
      <c r="F983" s="3"/>
      <c r="G983" s="9"/>
      <c r="H983" s="13"/>
      <c r="I983" s="14"/>
      <c r="J983" s="21"/>
      <c r="K983" s="30"/>
      <c r="L983" s="30"/>
      <c r="M983" s="22"/>
      <c r="N983" s="21"/>
      <c r="O983" s="21"/>
      <c r="P983" s="21"/>
      <c r="Q983" s="21"/>
      <c r="R983" s="21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"/>
      <c r="B984" s="4"/>
      <c r="C984" s="12"/>
      <c r="D984" s="14"/>
      <c r="E984" s="14"/>
      <c r="F984" s="3"/>
      <c r="G984" s="9"/>
      <c r="H984" s="13"/>
      <c r="I984" s="14"/>
      <c r="J984" s="21"/>
      <c r="K984" s="30"/>
      <c r="L984" s="30"/>
      <c r="M984" s="22"/>
      <c r="N984" s="21"/>
      <c r="O984" s="21"/>
      <c r="P984" s="21"/>
      <c r="Q984" s="21"/>
      <c r="R984" s="21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"/>
      <c r="B985" s="4"/>
      <c r="C985" s="12"/>
      <c r="D985" s="14"/>
      <c r="E985" s="14"/>
      <c r="F985" s="3"/>
      <c r="G985" s="9"/>
      <c r="H985" s="13"/>
      <c r="I985" s="14"/>
      <c r="J985" s="21"/>
      <c r="K985" s="30"/>
      <c r="L985" s="30"/>
      <c r="M985" s="22"/>
      <c r="N985" s="21"/>
      <c r="O985" s="21"/>
      <c r="P985" s="21"/>
      <c r="Q985" s="21"/>
      <c r="R985" s="21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"/>
      <c r="B986" s="4"/>
      <c r="C986" s="12"/>
      <c r="D986" s="14"/>
      <c r="E986" s="14"/>
      <c r="F986" s="3"/>
      <c r="G986" s="9"/>
      <c r="H986" s="13"/>
      <c r="I986" s="14"/>
      <c r="J986" s="21"/>
      <c r="K986" s="30"/>
      <c r="L986" s="30"/>
      <c r="M986" s="22"/>
      <c r="N986" s="21"/>
      <c r="O986" s="21"/>
      <c r="P986" s="21"/>
      <c r="Q986" s="21"/>
      <c r="R986" s="21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"/>
      <c r="B987" s="4"/>
      <c r="C987" s="12"/>
      <c r="D987" s="14"/>
      <c r="E987" s="14"/>
      <c r="F987" s="3"/>
      <c r="G987" s="9"/>
      <c r="H987" s="13"/>
      <c r="I987" s="14"/>
      <c r="J987" s="21"/>
      <c r="K987" s="30"/>
      <c r="L987" s="30"/>
      <c r="M987" s="22"/>
      <c r="N987" s="21"/>
      <c r="O987" s="21"/>
      <c r="P987" s="21"/>
      <c r="Q987" s="21"/>
      <c r="R987" s="21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"/>
      <c r="B988" s="4"/>
      <c r="C988" s="12"/>
      <c r="D988" s="14"/>
      <c r="E988" s="14"/>
      <c r="F988" s="3"/>
      <c r="G988" s="9"/>
      <c r="H988" s="13"/>
      <c r="I988" s="14"/>
      <c r="J988" s="21"/>
      <c r="K988" s="30"/>
      <c r="L988" s="30"/>
      <c r="M988" s="22"/>
      <c r="N988" s="21"/>
      <c r="O988" s="21"/>
      <c r="P988" s="21"/>
      <c r="Q988" s="21"/>
      <c r="R988" s="21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"/>
      <c r="B989" s="4"/>
      <c r="C989" s="12"/>
      <c r="D989" s="14"/>
      <c r="E989" s="14"/>
      <c r="F989" s="3"/>
      <c r="G989" s="9"/>
      <c r="H989" s="13"/>
      <c r="I989" s="14"/>
      <c r="J989" s="21"/>
      <c r="K989" s="30"/>
      <c r="L989" s="30"/>
      <c r="M989" s="22"/>
      <c r="N989" s="21"/>
      <c r="O989" s="21"/>
      <c r="P989" s="21"/>
      <c r="Q989" s="21"/>
      <c r="R989" s="21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"/>
      <c r="B990" s="4"/>
      <c r="C990" s="12"/>
      <c r="D990" s="14"/>
      <c r="E990" s="14"/>
      <c r="F990" s="3"/>
      <c r="G990" s="9"/>
      <c r="H990" s="13"/>
      <c r="I990" s="14"/>
      <c r="J990" s="21"/>
      <c r="K990" s="30"/>
      <c r="L990" s="30"/>
      <c r="M990" s="22"/>
      <c r="N990" s="21"/>
      <c r="O990" s="21"/>
      <c r="P990" s="21"/>
      <c r="Q990" s="21"/>
      <c r="R990" s="21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"/>
      <c r="B991" s="4"/>
      <c r="C991" s="12"/>
      <c r="D991" s="14"/>
      <c r="E991" s="14"/>
      <c r="F991" s="3"/>
      <c r="G991" s="9"/>
      <c r="H991" s="13"/>
      <c r="I991" s="14"/>
      <c r="J991" s="21"/>
      <c r="K991" s="30"/>
      <c r="L991" s="30"/>
      <c r="M991" s="22"/>
      <c r="N991" s="21"/>
      <c r="O991" s="21"/>
      <c r="P991" s="21"/>
      <c r="Q991" s="21"/>
      <c r="R991" s="21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"/>
      <c r="B992" s="4"/>
      <c r="C992" s="12"/>
      <c r="D992" s="14"/>
      <c r="E992" s="14"/>
      <c r="F992" s="3"/>
      <c r="G992" s="9"/>
      <c r="H992" s="13"/>
      <c r="I992" s="14"/>
      <c r="J992" s="21"/>
      <c r="K992" s="30"/>
      <c r="L992" s="30"/>
      <c r="M992" s="22"/>
      <c r="N992" s="21"/>
      <c r="O992" s="21"/>
      <c r="P992" s="21"/>
      <c r="Q992" s="21"/>
      <c r="R992" s="21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"/>
      <c r="B993" s="4"/>
      <c r="C993" s="12"/>
      <c r="D993" s="14"/>
      <c r="E993" s="14"/>
      <c r="F993" s="3"/>
      <c r="G993" s="9"/>
      <c r="H993" s="13"/>
      <c r="I993" s="14"/>
      <c r="J993" s="21"/>
      <c r="K993" s="30"/>
      <c r="L993" s="30"/>
      <c r="M993" s="22"/>
      <c r="N993" s="21"/>
      <c r="O993" s="21"/>
      <c r="P993" s="21"/>
      <c r="Q993" s="21"/>
      <c r="R993" s="21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"/>
      <c r="B994" s="4"/>
      <c r="C994" s="12"/>
      <c r="D994" s="14"/>
      <c r="E994" s="14"/>
      <c r="F994" s="3"/>
      <c r="G994" s="9"/>
      <c r="H994" s="13"/>
      <c r="I994" s="14"/>
      <c r="J994" s="21"/>
      <c r="K994" s="30"/>
      <c r="L994" s="30"/>
      <c r="M994" s="22"/>
      <c r="N994" s="21"/>
      <c r="O994" s="21"/>
      <c r="P994" s="21"/>
      <c r="Q994" s="21"/>
      <c r="R994" s="21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"/>
      <c r="B995" s="4"/>
      <c r="C995" s="12"/>
      <c r="D995" s="14"/>
      <c r="E995" s="14"/>
      <c r="F995" s="3"/>
      <c r="G995" s="9"/>
      <c r="H995" s="13"/>
      <c r="I995" s="14"/>
      <c r="J995" s="21"/>
      <c r="K995" s="30"/>
      <c r="L995" s="30"/>
      <c r="M995" s="22"/>
      <c r="N995" s="21"/>
      <c r="O995" s="21"/>
      <c r="P995" s="21"/>
      <c r="Q995" s="21"/>
      <c r="R995" s="21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"/>
      <c r="B996" s="4"/>
      <c r="C996" s="12"/>
      <c r="D996" s="14"/>
      <c r="E996" s="14"/>
      <c r="F996" s="3"/>
      <c r="G996" s="9"/>
      <c r="H996" s="13"/>
      <c r="I996" s="14"/>
      <c r="J996" s="21"/>
      <c r="K996" s="30"/>
      <c r="L996" s="30"/>
      <c r="M996" s="22"/>
      <c r="N996" s="21"/>
      <c r="O996" s="21"/>
      <c r="P996" s="21"/>
      <c r="Q996" s="21"/>
      <c r="R996" s="21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"/>
      <c r="B997" s="4"/>
      <c r="C997" s="12"/>
      <c r="D997" s="14"/>
      <c r="E997" s="14"/>
      <c r="F997" s="3"/>
      <c r="G997" s="9"/>
      <c r="H997" s="13"/>
      <c r="I997" s="14"/>
      <c r="J997" s="21"/>
      <c r="K997" s="30"/>
      <c r="L997" s="30"/>
      <c r="M997" s="22"/>
      <c r="N997" s="21"/>
      <c r="O997" s="21"/>
      <c r="P997" s="21"/>
      <c r="Q997" s="21"/>
      <c r="R997" s="21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"/>
      <c r="B998" s="4"/>
      <c r="C998" s="12"/>
      <c r="D998" s="14"/>
      <c r="E998" s="14"/>
      <c r="F998" s="3"/>
      <c r="G998" s="9"/>
      <c r="H998" s="13"/>
      <c r="I998" s="14"/>
      <c r="J998" s="21"/>
      <c r="K998" s="30"/>
      <c r="L998" s="30"/>
      <c r="M998" s="22"/>
      <c r="N998" s="21"/>
      <c r="O998" s="21"/>
      <c r="P998" s="21"/>
      <c r="Q998" s="21"/>
      <c r="R998" s="21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"/>
      <c r="B999" s="4"/>
      <c r="C999" s="12"/>
      <c r="D999" s="14"/>
      <c r="E999" s="14"/>
      <c r="F999" s="3"/>
      <c r="G999" s="9"/>
      <c r="H999" s="13"/>
      <c r="I999" s="14"/>
      <c r="J999" s="21"/>
      <c r="K999" s="30"/>
      <c r="L999" s="30"/>
      <c r="M999" s="22"/>
      <c r="N999" s="21"/>
      <c r="O999" s="21"/>
      <c r="P999" s="21"/>
      <c r="Q999" s="21"/>
      <c r="R999" s="21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"/>
      <c r="B1000" s="4"/>
      <c r="C1000" s="12"/>
      <c r="D1000" s="14"/>
      <c r="E1000" s="14"/>
      <c r="F1000" s="3"/>
      <c r="G1000" s="9"/>
      <c r="H1000" s="13"/>
      <c r="I1000" s="14"/>
      <c r="J1000" s="21"/>
      <c r="K1000" s="30"/>
      <c r="L1000" s="30"/>
      <c r="M1000" s="22"/>
      <c r="N1000" s="21"/>
      <c r="O1000" s="21"/>
      <c r="P1000" s="21"/>
      <c r="Q1000" s="21"/>
      <c r="R1000" s="21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5.33"/>
    <col customWidth="1" min="4" max="4" width="5.78"/>
    <col customWidth="1" min="5" max="7" width="7.33"/>
    <col customWidth="1" min="8" max="8" width="6.44"/>
    <col customWidth="1" min="9" max="9" width="6.22"/>
    <col customWidth="1" min="10" max="10" width="13.44"/>
    <col customWidth="1" min="11" max="12" width="8.0"/>
    <col customWidth="1" min="13" max="13" width="8.78"/>
    <col customWidth="1" min="14" max="14" width="6.22"/>
    <col customWidth="1" min="15" max="16" width="3.67"/>
    <col customWidth="1" min="17" max="17" width="12.78"/>
    <col customWidth="1" min="18" max="18" width="13.33"/>
    <col customWidth="1" min="19" max="23" width="8.56"/>
    <col customWidth="1" min="24" max="26" width="7.0"/>
  </cols>
  <sheetData>
    <row r="1" ht="16.5" customHeight="1">
      <c r="A1" s="1" t="s">
        <v>0</v>
      </c>
      <c r="B1" s="4"/>
      <c r="C1" s="10" t="s">
        <v>923</v>
      </c>
      <c r="D1" s="3" t="s">
        <v>3</v>
      </c>
      <c r="E1" s="3" t="s">
        <v>4</v>
      </c>
      <c r="F1" s="3" t="s">
        <v>5</v>
      </c>
      <c r="G1" s="9" t="s">
        <v>6</v>
      </c>
      <c r="H1" s="42" t="s">
        <v>8</v>
      </c>
      <c r="I1" s="17" t="s">
        <v>11</v>
      </c>
      <c r="J1" s="30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10" t="s">
        <v>26</v>
      </c>
      <c r="R1" s="12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25">
        <v>46169.0</v>
      </c>
      <c r="B2" s="26">
        <f t="shared" ref="B2:B20" si="1">A2</f>
        <v>46169</v>
      </c>
      <c r="C2" s="27" t="s">
        <v>115</v>
      </c>
      <c r="D2" s="3">
        <f>I4</f>
        <v>23500</v>
      </c>
      <c r="E2" s="3">
        <v>811.0</v>
      </c>
      <c r="F2" s="14">
        <f>E2</f>
        <v>811</v>
      </c>
      <c r="G2" s="29">
        <f t="shared" ref="G2:G20" si="2">$D$2-F2</f>
        <v>22689</v>
      </c>
      <c r="H2" s="1">
        <v>46183.0</v>
      </c>
      <c r="I2" s="14">
        <v>23000.0</v>
      </c>
      <c r="J2" s="21" t="s">
        <v>120</v>
      </c>
      <c r="L2" s="21" t="s">
        <v>1042</v>
      </c>
      <c r="M2" s="23" t="s">
        <v>1043</v>
      </c>
      <c r="Q2" s="23" t="s">
        <v>651</v>
      </c>
      <c r="R2" s="23" t="s">
        <v>52</v>
      </c>
      <c r="X2" s="12"/>
      <c r="Y2" s="12"/>
      <c r="Z2" s="12"/>
    </row>
    <row r="3" ht="16.5" customHeight="1">
      <c r="A3" s="25">
        <v>46170.0</v>
      </c>
      <c r="B3" s="26">
        <f t="shared" si="1"/>
        <v>46170</v>
      </c>
      <c r="D3" s="34"/>
      <c r="E3" s="3">
        <v>1308.0</v>
      </c>
      <c r="F3" s="14">
        <f t="shared" ref="F3:F20" si="3">F2+E3</f>
        <v>2119</v>
      </c>
      <c r="G3" s="29">
        <f t="shared" si="2"/>
        <v>21381</v>
      </c>
      <c r="H3" s="14" t="s">
        <v>284</v>
      </c>
      <c r="I3" s="14">
        <v>500.0</v>
      </c>
      <c r="X3" s="12"/>
      <c r="Y3" s="12"/>
      <c r="Z3" s="12"/>
    </row>
    <row r="4" ht="16.5" customHeight="1">
      <c r="A4" s="25">
        <v>46171.0</v>
      </c>
      <c r="B4" s="26">
        <f t="shared" si="1"/>
        <v>46171</v>
      </c>
      <c r="D4" s="34"/>
      <c r="E4" s="3">
        <v>1312.0</v>
      </c>
      <c r="F4" s="14">
        <f t="shared" si="3"/>
        <v>3431</v>
      </c>
      <c r="G4" s="29">
        <f t="shared" si="2"/>
        <v>20069</v>
      </c>
      <c r="I4" s="14">
        <f>SUM(I2:I3)</f>
        <v>23500</v>
      </c>
      <c r="X4" s="12"/>
      <c r="Y4" s="12"/>
      <c r="Z4" s="12"/>
    </row>
    <row r="5" ht="16.5" customHeight="1">
      <c r="A5" s="25">
        <v>46172.0</v>
      </c>
      <c r="B5" s="26">
        <f t="shared" si="1"/>
        <v>46172</v>
      </c>
      <c r="C5" s="10"/>
      <c r="D5" s="3"/>
      <c r="E5" s="3">
        <v>1295.0</v>
      </c>
      <c r="F5" s="14">
        <f t="shared" si="3"/>
        <v>4726</v>
      </c>
      <c r="G5" s="29">
        <f t="shared" si="2"/>
        <v>18774</v>
      </c>
      <c r="H5" s="42"/>
      <c r="I5" s="3"/>
      <c r="J5" s="30"/>
      <c r="K5" s="30"/>
      <c r="L5" s="30"/>
      <c r="M5" s="22"/>
      <c r="N5" s="23"/>
      <c r="O5" s="23"/>
      <c r="P5" s="24"/>
      <c r="Q5" s="12"/>
      <c r="R5" s="12"/>
      <c r="X5" s="12"/>
      <c r="Y5" s="12"/>
      <c r="Z5" s="12"/>
    </row>
    <row r="6" ht="16.5" customHeight="1">
      <c r="A6" s="25">
        <v>46173.0</v>
      </c>
      <c r="B6" s="26">
        <f t="shared" si="1"/>
        <v>46173</v>
      </c>
      <c r="C6" s="10"/>
      <c r="D6" s="3"/>
      <c r="E6" s="3">
        <v>1312.0</v>
      </c>
      <c r="F6" s="14">
        <f t="shared" si="3"/>
        <v>6038</v>
      </c>
      <c r="G6" s="29">
        <f t="shared" si="2"/>
        <v>17462</v>
      </c>
      <c r="H6" s="42"/>
      <c r="I6" s="3"/>
      <c r="J6" s="30"/>
      <c r="K6" s="30"/>
      <c r="L6" s="30"/>
      <c r="M6" s="22"/>
      <c r="N6" s="23"/>
      <c r="O6" s="23"/>
      <c r="P6" s="24"/>
      <c r="Q6" s="12"/>
      <c r="R6" s="12"/>
      <c r="X6" s="12"/>
      <c r="Y6" s="12"/>
      <c r="Z6" s="12"/>
    </row>
    <row r="7" ht="16.5" customHeight="1">
      <c r="A7" s="25">
        <v>46174.0</v>
      </c>
      <c r="B7" s="26">
        <f t="shared" si="1"/>
        <v>46174</v>
      </c>
      <c r="C7" s="10"/>
      <c r="D7" s="3"/>
      <c r="E7" s="3">
        <v>1309.0</v>
      </c>
      <c r="F7" s="14">
        <f t="shared" si="3"/>
        <v>7347</v>
      </c>
      <c r="G7" s="29">
        <f t="shared" si="2"/>
        <v>16153</v>
      </c>
      <c r="H7" s="42"/>
      <c r="I7" s="3"/>
      <c r="J7" s="30"/>
      <c r="K7" s="30"/>
      <c r="L7" s="30"/>
      <c r="M7" s="22"/>
      <c r="N7" s="23"/>
      <c r="O7" s="23"/>
      <c r="P7" s="24"/>
      <c r="Q7" s="12"/>
      <c r="R7" s="12"/>
      <c r="X7" s="12"/>
      <c r="Y7" s="12"/>
      <c r="Z7" s="12"/>
    </row>
    <row r="8" ht="16.5" customHeight="1">
      <c r="A8" s="25">
        <v>46175.0</v>
      </c>
      <c r="B8" s="26">
        <f t="shared" si="1"/>
        <v>46175</v>
      </c>
      <c r="C8" s="10"/>
      <c r="D8" s="3"/>
      <c r="E8" s="3">
        <v>1308.0</v>
      </c>
      <c r="F8" s="14">
        <f t="shared" si="3"/>
        <v>8655</v>
      </c>
      <c r="G8" s="29">
        <f t="shared" si="2"/>
        <v>14845</v>
      </c>
      <c r="H8" s="42"/>
      <c r="I8" s="3"/>
      <c r="J8" s="30"/>
      <c r="K8" s="30"/>
      <c r="L8" s="30"/>
      <c r="M8" s="22"/>
      <c r="N8" s="23"/>
      <c r="O8" s="23"/>
      <c r="P8" s="24"/>
      <c r="Q8" s="12"/>
      <c r="R8" s="12"/>
      <c r="X8" s="12"/>
      <c r="Y8" s="12"/>
      <c r="Z8" s="12"/>
    </row>
    <row r="9" ht="16.5" customHeight="1">
      <c r="A9" s="25">
        <v>46176.0</v>
      </c>
      <c r="B9" s="26">
        <f t="shared" si="1"/>
        <v>46176</v>
      </c>
      <c r="C9" s="10"/>
      <c r="D9" s="3"/>
      <c r="E9" s="3">
        <v>1305.0</v>
      </c>
      <c r="F9" s="14">
        <f t="shared" si="3"/>
        <v>9960</v>
      </c>
      <c r="G9" s="29">
        <f t="shared" si="2"/>
        <v>13540</v>
      </c>
      <c r="H9" s="42"/>
      <c r="I9" s="3"/>
      <c r="J9" s="30"/>
      <c r="K9" s="30"/>
      <c r="L9" s="30"/>
      <c r="M9" s="22"/>
      <c r="N9" s="23"/>
      <c r="O9" s="23"/>
      <c r="P9" s="24"/>
      <c r="Q9" s="12"/>
      <c r="R9" s="12"/>
      <c r="X9" s="12"/>
      <c r="Y9" s="12"/>
      <c r="Z9" s="12"/>
    </row>
    <row r="10" ht="16.5" customHeight="1">
      <c r="A10" s="25">
        <v>46177.0</v>
      </c>
      <c r="B10" s="26">
        <f t="shared" si="1"/>
        <v>46177</v>
      </c>
      <c r="C10" s="10"/>
      <c r="D10" s="3"/>
      <c r="E10" s="3">
        <v>1311.0</v>
      </c>
      <c r="F10" s="14">
        <f t="shared" si="3"/>
        <v>11271</v>
      </c>
      <c r="G10" s="29">
        <f t="shared" si="2"/>
        <v>12229</v>
      </c>
      <c r="H10" s="42"/>
      <c r="I10" s="3"/>
      <c r="J10" s="30"/>
      <c r="K10" s="30"/>
      <c r="L10" s="30"/>
      <c r="M10" s="22"/>
      <c r="N10" s="23"/>
      <c r="O10" s="23"/>
      <c r="P10" s="24"/>
      <c r="Q10" s="12"/>
      <c r="R10" s="12"/>
      <c r="T10" s="14"/>
      <c r="V10" s="12"/>
      <c r="X10" s="12"/>
      <c r="Y10" s="12"/>
      <c r="Z10" s="12"/>
    </row>
    <row r="11" ht="16.5" customHeight="1">
      <c r="A11" s="25">
        <v>46178.0</v>
      </c>
      <c r="B11" s="26">
        <f t="shared" si="1"/>
        <v>46178</v>
      </c>
      <c r="C11" s="10"/>
      <c r="D11" s="3"/>
      <c r="E11" s="3">
        <v>1297.0</v>
      </c>
      <c r="F11" s="14">
        <f t="shared" si="3"/>
        <v>12568</v>
      </c>
      <c r="G11" s="29">
        <f t="shared" si="2"/>
        <v>10932</v>
      </c>
      <c r="H11" s="42"/>
      <c r="I11" s="3"/>
      <c r="J11" s="30"/>
      <c r="K11" s="30"/>
      <c r="L11" s="30"/>
      <c r="M11" s="22"/>
      <c r="N11" s="23"/>
      <c r="O11" s="23"/>
      <c r="P11" s="24"/>
      <c r="Q11" s="12"/>
      <c r="R11" s="12"/>
      <c r="V11" s="12"/>
      <c r="X11" s="12"/>
      <c r="Y11" s="12"/>
      <c r="Z11" s="12"/>
    </row>
    <row r="12" ht="16.5" customHeight="1">
      <c r="A12" s="25">
        <v>46179.0</v>
      </c>
      <c r="B12" s="26">
        <f t="shared" si="1"/>
        <v>46179</v>
      </c>
      <c r="C12" s="10"/>
      <c r="D12" s="3"/>
      <c r="E12" s="3">
        <v>1311.0</v>
      </c>
      <c r="F12" s="14">
        <f t="shared" si="3"/>
        <v>13879</v>
      </c>
      <c r="G12" s="29">
        <f t="shared" si="2"/>
        <v>9621</v>
      </c>
      <c r="H12" s="42"/>
      <c r="I12" s="3"/>
      <c r="J12" s="30"/>
      <c r="K12" s="30"/>
      <c r="L12" s="30"/>
      <c r="M12" s="22"/>
      <c r="N12" s="23"/>
      <c r="O12" s="23"/>
      <c r="P12" s="24"/>
      <c r="Q12" s="12"/>
      <c r="R12" s="12"/>
      <c r="V12" s="12"/>
      <c r="X12" s="12"/>
      <c r="Y12" s="12"/>
      <c r="Z12" s="12"/>
    </row>
    <row r="13" ht="16.5" customHeight="1">
      <c r="A13" s="25">
        <v>46180.0</v>
      </c>
      <c r="B13" s="26">
        <f t="shared" si="1"/>
        <v>46180</v>
      </c>
      <c r="C13" s="10"/>
      <c r="D13" s="3"/>
      <c r="E13" s="3">
        <v>1312.0</v>
      </c>
      <c r="F13" s="14">
        <f t="shared" si="3"/>
        <v>15191</v>
      </c>
      <c r="G13" s="29">
        <f t="shared" si="2"/>
        <v>8309</v>
      </c>
      <c r="H13" s="42"/>
      <c r="I13" s="3"/>
      <c r="J13" s="30"/>
      <c r="K13" s="30"/>
      <c r="L13" s="30"/>
      <c r="M13" s="22"/>
      <c r="N13" s="23"/>
      <c r="O13" s="23"/>
      <c r="P13" s="24"/>
      <c r="Q13" s="12"/>
      <c r="R13" s="12"/>
      <c r="V13" s="12"/>
      <c r="W13" s="12"/>
      <c r="X13" s="12"/>
      <c r="Y13" s="12"/>
      <c r="Z13" s="12"/>
    </row>
    <row r="14" ht="16.5" customHeight="1">
      <c r="A14" s="25">
        <v>46181.0</v>
      </c>
      <c r="B14" s="26">
        <f t="shared" si="1"/>
        <v>46181</v>
      </c>
      <c r="C14" s="10"/>
      <c r="D14" s="3"/>
      <c r="E14" s="3">
        <v>1313.0</v>
      </c>
      <c r="F14" s="14">
        <f t="shared" si="3"/>
        <v>16504</v>
      </c>
      <c r="G14" s="29">
        <f t="shared" si="2"/>
        <v>6996</v>
      </c>
      <c r="H14" s="42"/>
      <c r="I14" s="3"/>
      <c r="J14" s="30"/>
      <c r="K14" s="30"/>
      <c r="L14" s="30"/>
      <c r="M14" s="22"/>
      <c r="N14" s="23"/>
      <c r="O14" s="23"/>
      <c r="P14" s="24"/>
      <c r="Q14" s="12"/>
      <c r="R14" s="12"/>
      <c r="V14" s="12"/>
      <c r="W14" s="12"/>
      <c r="X14" s="12"/>
      <c r="Y14" s="12"/>
      <c r="Z14" s="12"/>
    </row>
    <row r="15" ht="16.5" customHeight="1">
      <c r="A15" s="25">
        <v>46182.0</v>
      </c>
      <c r="B15" s="26">
        <f t="shared" si="1"/>
        <v>46182</v>
      </c>
      <c r="C15" s="10"/>
      <c r="D15" s="3"/>
      <c r="E15" s="3">
        <v>1312.0</v>
      </c>
      <c r="F15" s="14">
        <f t="shared" si="3"/>
        <v>17816</v>
      </c>
      <c r="G15" s="29">
        <f t="shared" si="2"/>
        <v>5684</v>
      </c>
      <c r="H15" s="42"/>
      <c r="I15" s="3"/>
      <c r="J15" s="30"/>
      <c r="K15" s="30"/>
      <c r="L15" s="30"/>
      <c r="M15" s="22"/>
      <c r="N15" s="23"/>
      <c r="O15" s="23"/>
      <c r="P15" s="2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6.5" customHeight="1">
      <c r="A16" s="25">
        <v>46183.0</v>
      </c>
      <c r="B16" s="26">
        <f t="shared" si="1"/>
        <v>46183</v>
      </c>
      <c r="C16" s="10"/>
      <c r="D16" s="3"/>
      <c r="E16" s="3">
        <v>1311.0</v>
      </c>
      <c r="F16" s="14">
        <f t="shared" si="3"/>
        <v>19127</v>
      </c>
      <c r="G16" s="29">
        <f t="shared" si="2"/>
        <v>4373</v>
      </c>
      <c r="H16" s="42"/>
      <c r="I16" s="3"/>
      <c r="J16" s="30"/>
      <c r="K16" s="30"/>
      <c r="L16" s="30"/>
      <c r="M16" s="22"/>
      <c r="N16" s="23"/>
      <c r="O16" s="23"/>
      <c r="P16" s="2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25">
        <v>46184.0</v>
      </c>
      <c r="B17" s="26">
        <f t="shared" si="1"/>
        <v>46184</v>
      </c>
      <c r="C17" s="10"/>
      <c r="D17" s="3"/>
      <c r="E17" s="3">
        <v>1309.0</v>
      </c>
      <c r="F17" s="14">
        <f t="shared" si="3"/>
        <v>20436</v>
      </c>
      <c r="G17" s="29">
        <f t="shared" si="2"/>
        <v>3064</v>
      </c>
      <c r="H17" s="42"/>
      <c r="I17" s="3"/>
      <c r="J17" s="30"/>
      <c r="K17" s="30"/>
      <c r="L17" s="30"/>
      <c r="M17" s="22"/>
      <c r="N17" s="23"/>
      <c r="O17" s="23"/>
      <c r="P17" s="2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A18" s="25">
        <v>46185.0</v>
      </c>
      <c r="B18" s="26">
        <f t="shared" si="1"/>
        <v>46185</v>
      </c>
      <c r="C18" s="10"/>
      <c r="D18" s="3"/>
      <c r="E18" s="3">
        <v>1304.0</v>
      </c>
      <c r="F18" s="14">
        <f t="shared" si="3"/>
        <v>21740</v>
      </c>
      <c r="G18" s="29">
        <f t="shared" si="2"/>
        <v>1760</v>
      </c>
      <c r="H18" s="42"/>
      <c r="I18" s="3"/>
      <c r="J18" s="30"/>
      <c r="K18" s="30"/>
      <c r="L18" s="30"/>
      <c r="M18" s="22"/>
      <c r="N18" s="23"/>
      <c r="O18" s="23"/>
      <c r="P18" s="2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6.5" customHeight="1">
      <c r="A19" s="25">
        <v>46186.0</v>
      </c>
      <c r="B19" s="26">
        <f t="shared" si="1"/>
        <v>46186</v>
      </c>
      <c r="C19" s="10"/>
      <c r="D19" s="3"/>
      <c r="E19" s="3">
        <v>1310.0</v>
      </c>
      <c r="F19" s="14">
        <f t="shared" si="3"/>
        <v>23050</v>
      </c>
      <c r="G19" s="29">
        <f t="shared" si="2"/>
        <v>450</v>
      </c>
      <c r="H19" s="42"/>
      <c r="I19" s="3"/>
      <c r="J19" s="30"/>
      <c r="K19" s="30"/>
      <c r="L19" s="30"/>
      <c r="M19" s="22"/>
      <c r="N19" s="23"/>
      <c r="O19" s="23"/>
      <c r="P19" s="2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25">
        <v>46187.0</v>
      </c>
      <c r="B20" s="26">
        <f t="shared" si="1"/>
        <v>46187</v>
      </c>
      <c r="C20" s="10"/>
      <c r="D20" s="3"/>
      <c r="E20" s="3">
        <v>665.0</v>
      </c>
      <c r="F20" s="14">
        <f t="shared" si="3"/>
        <v>23715</v>
      </c>
      <c r="G20" s="29">
        <f t="shared" si="2"/>
        <v>-215</v>
      </c>
      <c r="H20" s="42"/>
      <c r="I20" s="3"/>
      <c r="J20" s="30"/>
      <c r="K20" s="30"/>
      <c r="L20" s="30"/>
      <c r="M20" s="22"/>
      <c r="N20" s="23"/>
      <c r="O20" s="23"/>
      <c r="P20" s="24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A21" s="25"/>
      <c r="B21" s="26"/>
      <c r="C21" s="27" t="s">
        <v>915</v>
      </c>
      <c r="D21" s="3">
        <v>5874.0</v>
      </c>
      <c r="E21" s="3">
        <v>628.0</v>
      </c>
      <c r="F21" s="14">
        <f>E21</f>
        <v>628</v>
      </c>
      <c r="G21" s="29">
        <f t="shared" ref="G21:G26" si="4">$D$21-F21</f>
        <v>5246</v>
      </c>
      <c r="H21" s="1">
        <v>46188.0</v>
      </c>
      <c r="I21" s="14">
        <v>5874.0</v>
      </c>
      <c r="J21" s="21" t="s">
        <v>120</v>
      </c>
      <c r="L21" s="21" t="s">
        <v>1042</v>
      </c>
      <c r="M21" s="23" t="s">
        <v>1061</v>
      </c>
      <c r="Q21" s="23" t="s">
        <v>1062</v>
      </c>
      <c r="R21" s="23" t="s">
        <v>52</v>
      </c>
      <c r="S21" s="12"/>
      <c r="T21" s="12"/>
      <c r="U21" s="12"/>
      <c r="V21" s="12"/>
      <c r="W21" s="12"/>
      <c r="X21" s="12"/>
      <c r="Y21" s="12"/>
      <c r="Z21" s="12"/>
    </row>
    <row r="22" ht="16.5" customHeight="1">
      <c r="A22" s="25">
        <v>46188.0</v>
      </c>
      <c r="B22" s="26">
        <f t="shared" ref="B22:B26" si="5">A22</f>
        <v>46188</v>
      </c>
      <c r="D22" s="34"/>
      <c r="E22" s="3">
        <v>1319.0</v>
      </c>
      <c r="F22" s="14">
        <f t="shared" ref="F22:F26" si="6">F21+E22</f>
        <v>1947</v>
      </c>
      <c r="G22" s="29">
        <f t="shared" si="4"/>
        <v>3927</v>
      </c>
      <c r="Q22" s="23" t="s">
        <v>1063</v>
      </c>
      <c r="V22" s="12"/>
      <c r="W22" s="12"/>
      <c r="X22" s="12"/>
      <c r="Y22" s="12"/>
      <c r="Z22" s="12"/>
    </row>
    <row r="23" ht="16.5" customHeight="1">
      <c r="A23" s="25">
        <v>46189.0</v>
      </c>
      <c r="B23" s="26">
        <f t="shared" si="5"/>
        <v>46189</v>
      </c>
      <c r="D23" s="34"/>
      <c r="E23" s="3">
        <v>1329.0</v>
      </c>
      <c r="F23" s="14">
        <f t="shared" si="6"/>
        <v>3276</v>
      </c>
      <c r="G23" s="29">
        <f t="shared" si="4"/>
        <v>2598</v>
      </c>
      <c r="T23" s="12"/>
      <c r="U23" s="12"/>
      <c r="V23" s="12"/>
      <c r="W23" s="12"/>
      <c r="X23" s="12"/>
      <c r="Y23" s="12"/>
      <c r="Z23" s="12"/>
    </row>
    <row r="24" ht="16.5" customHeight="1">
      <c r="A24" s="25">
        <v>46190.0</v>
      </c>
      <c r="B24" s="26">
        <f t="shared" si="5"/>
        <v>46190</v>
      </c>
      <c r="D24" s="34"/>
      <c r="E24" s="3">
        <v>1323.0</v>
      </c>
      <c r="F24" s="14">
        <f t="shared" si="6"/>
        <v>4599</v>
      </c>
      <c r="G24" s="29">
        <f t="shared" si="4"/>
        <v>1275</v>
      </c>
      <c r="S24" s="12"/>
      <c r="V24" s="12"/>
      <c r="W24" s="12"/>
      <c r="X24" s="12"/>
      <c r="Y24" s="12"/>
      <c r="Z24" s="12"/>
    </row>
    <row r="25" ht="16.5" customHeight="1">
      <c r="A25" s="25">
        <v>46191.0</v>
      </c>
      <c r="B25" s="26">
        <f t="shared" si="5"/>
        <v>46191</v>
      </c>
      <c r="D25" s="34"/>
      <c r="E25" s="3">
        <v>1322.0</v>
      </c>
      <c r="F25" s="14">
        <f t="shared" si="6"/>
        <v>5921</v>
      </c>
      <c r="G25" s="29">
        <f t="shared" si="4"/>
        <v>-47</v>
      </c>
      <c r="V25" s="12"/>
      <c r="W25" s="12"/>
      <c r="X25" s="12"/>
      <c r="Y25" s="12"/>
      <c r="Z25" s="12"/>
    </row>
    <row r="26" ht="16.5" customHeight="1">
      <c r="A26" s="25">
        <v>46192.0</v>
      </c>
      <c r="B26" s="26">
        <f t="shared" si="5"/>
        <v>46192</v>
      </c>
      <c r="D26" s="34"/>
      <c r="E26" s="3">
        <v>552.0</v>
      </c>
      <c r="F26" s="14">
        <f t="shared" si="6"/>
        <v>6473</v>
      </c>
      <c r="G26" s="29">
        <f t="shared" si="4"/>
        <v>-599</v>
      </c>
      <c r="U26" s="12"/>
      <c r="W26" s="12"/>
      <c r="X26" s="12"/>
      <c r="Y26" s="12"/>
      <c r="Z26" s="12"/>
    </row>
    <row r="27" ht="16.5" customHeight="1">
      <c r="A27" s="25"/>
      <c r="B27" s="26"/>
      <c r="C27" s="27" t="s">
        <v>958</v>
      </c>
      <c r="D27" s="28">
        <f>I29</f>
        <v>2830</v>
      </c>
      <c r="E27" s="3">
        <v>141.0</v>
      </c>
      <c r="F27" s="3">
        <f>E27</f>
        <v>141</v>
      </c>
      <c r="G27" s="9">
        <f t="shared" ref="G27:G37" si="7">$D$27-F27</f>
        <v>2689</v>
      </c>
      <c r="H27" s="82">
        <v>46205.0</v>
      </c>
      <c r="I27" s="3">
        <v>2400.0</v>
      </c>
      <c r="J27" s="30" t="s">
        <v>959</v>
      </c>
      <c r="K27" s="59">
        <v>46147.0</v>
      </c>
      <c r="L27" s="30" t="s">
        <v>488</v>
      </c>
      <c r="M27" s="37" t="s">
        <v>1068</v>
      </c>
      <c r="P27" s="21"/>
      <c r="Q27" s="23" t="s">
        <v>1070</v>
      </c>
      <c r="R27" s="23" t="s">
        <v>307</v>
      </c>
      <c r="U27" s="12"/>
      <c r="W27" s="12"/>
      <c r="X27" s="12"/>
      <c r="Y27" s="12"/>
      <c r="Z27" s="12"/>
    </row>
    <row r="28" ht="16.5" customHeight="1">
      <c r="A28" s="25">
        <v>46193.0</v>
      </c>
      <c r="B28" s="26">
        <f t="shared" ref="B28:B37" si="8">A28</f>
        <v>46193</v>
      </c>
      <c r="C28" s="12"/>
      <c r="D28" s="34"/>
      <c r="E28" s="3">
        <v>291.0</v>
      </c>
      <c r="F28" s="3">
        <f>E28+F27</f>
        <v>432</v>
      </c>
      <c r="G28" s="9">
        <f t="shared" si="7"/>
        <v>2398</v>
      </c>
      <c r="H28" s="42">
        <v>46174.0</v>
      </c>
      <c r="I28" s="3">
        <v>430.0</v>
      </c>
      <c r="J28" s="30" t="s">
        <v>959</v>
      </c>
      <c r="K28" s="59">
        <v>46149.0</v>
      </c>
      <c r="L28" s="30" t="s">
        <v>1073</v>
      </c>
      <c r="M28" s="41" t="s">
        <v>1074</v>
      </c>
      <c r="P28" s="21"/>
      <c r="Q28" s="23" t="s">
        <v>1075</v>
      </c>
      <c r="R28" s="23" t="s">
        <v>307</v>
      </c>
      <c r="U28" s="12"/>
      <c r="W28" s="12"/>
      <c r="X28" s="12"/>
      <c r="Y28" s="12"/>
      <c r="Z28" s="12"/>
    </row>
    <row r="29" ht="16.5" customHeight="1">
      <c r="A29" s="25">
        <v>46194.0</v>
      </c>
      <c r="B29" s="26">
        <f t="shared" si="8"/>
        <v>46194</v>
      </c>
      <c r="C29" s="12"/>
      <c r="D29" s="34"/>
      <c r="E29" s="3">
        <v>310.0</v>
      </c>
      <c r="F29" s="3">
        <f t="shared" ref="F29:F37" si="9">F28+E29</f>
        <v>742</v>
      </c>
      <c r="G29" s="9">
        <f t="shared" si="7"/>
        <v>2088</v>
      </c>
      <c r="I29" s="3">
        <f>SUM(I27:I28)</f>
        <v>2830</v>
      </c>
      <c r="J29" s="36"/>
      <c r="P29" s="21"/>
      <c r="Q29" s="21"/>
      <c r="R29" s="21"/>
      <c r="W29" s="12"/>
      <c r="X29" s="12"/>
      <c r="Y29" s="12"/>
      <c r="Z29" s="12"/>
    </row>
    <row r="30" ht="16.5" customHeight="1">
      <c r="A30" s="25">
        <v>46195.0</v>
      </c>
      <c r="B30" s="26">
        <f t="shared" si="8"/>
        <v>46195</v>
      </c>
      <c r="C30" s="12"/>
      <c r="D30" s="34"/>
      <c r="E30" s="3">
        <v>308.0</v>
      </c>
      <c r="F30" s="3">
        <f t="shared" si="9"/>
        <v>1050</v>
      </c>
      <c r="G30" s="9">
        <f t="shared" si="7"/>
        <v>1780</v>
      </c>
      <c r="J30" s="36"/>
      <c r="P30" s="21"/>
      <c r="Q30" s="21"/>
      <c r="R30" s="21"/>
      <c r="W30" s="12"/>
      <c r="X30" s="12"/>
      <c r="Y30" s="12"/>
      <c r="Z30" s="12"/>
    </row>
    <row r="31" ht="16.5" customHeight="1">
      <c r="A31" s="25">
        <v>46196.0</v>
      </c>
      <c r="B31" s="26">
        <f t="shared" si="8"/>
        <v>46196</v>
      </c>
      <c r="C31" s="12"/>
      <c r="D31" s="34"/>
      <c r="E31" s="3">
        <v>292.0</v>
      </c>
      <c r="F31" s="3">
        <f t="shared" si="9"/>
        <v>1342</v>
      </c>
      <c r="G31" s="9">
        <f t="shared" si="7"/>
        <v>1488</v>
      </c>
      <c r="J31" s="36"/>
      <c r="P31" s="21"/>
      <c r="Q31" s="21"/>
      <c r="R31" s="21"/>
      <c r="W31" s="12"/>
      <c r="X31" s="12"/>
      <c r="Y31" s="12"/>
      <c r="Z31" s="12"/>
    </row>
    <row r="32" ht="16.5" customHeight="1">
      <c r="A32" s="25">
        <v>46197.0</v>
      </c>
      <c r="B32" s="26">
        <f t="shared" si="8"/>
        <v>46197</v>
      </c>
      <c r="D32" s="34"/>
      <c r="E32" s="3">
        <v>307.0</v>
      </c>
      <c r="F32" s="3">
        <f t="shared" si="9"/>
        <v>1649</v>
      </c>
      <c r="G32" s="9">
        <f t="shared" si="7"/>
        <v>1181</v>
      </c>
      <c r="J32" s="36"/>
      <c r="P32" s="21"/>
      <c r="Q32" s="21"/>
      <c r="R32" s="21"/>
      <c r="S32" s="12"/>
      <c r="X32" s="12"/>
      <c r="Y32" s="12"/>
      <c r="Z32" s="12"/>
    </row>
    <row r="33" ht="16.5" customHeight="1">
      <c r="A33" s="25">
        <v>46198.0</v>
      </c>
      <c r="B33" s="26">
        <f t="shared" si="8"/>
        <v>46198</v>
      </c>
      <c r="D33" s="34"/>
      <c r="E33" s="3">
        <v>321.0</v>
      </c>
      <c r="F33" s="3">
        <f t="shared" si="9"/>
        <v>1970</v>
      </c>
      <c r="G33" s="9">
        <f t="shared" si="7"/>
        <v>860</v>
      </c>
      <c r="I33" s="14"/>
      <c r="J33" s="21"/>
      <c r="K33" s="30"/>
      <c r="L33" s="30"/>
      <c r="P33" s="21"/>
      <c r="Q33" s="21"/>
      <c r="R33" s="21"/>
      <c r="S33" s="12"/>
      <c r="X33" s="12"/>
      <c r="Y33" s="12"/>
      <c r="Z33" s="12"/>
    </row>
    <row r="34" ht="16.5" customHeight="1">
      <c r="A34" s="25">
        <v>46199.0</v>
      </c>
      <c r="B34" s="26">
        <f t="shared" si="8"/>
        <v>46199</v>
      </c>
      <c r="D34" s="34"/>
      <c r="E34" s="3">
        <v>317.0</v>
      </c>
      <c r="F34" s="3">
        <f t="shared" si="9"/>
        <v>2287</v>
      </c>
      <c r="G34" s="9">
        <f t="shared" si="7"/>
        <v>543</v>
      </c>
      <c r="S34" s="12"/>
      <c r="X34" s="12"/>
      <c r="Y34" s="12"/>
      <c r="Z34" s="12"/>
    </row>
    <row r="35" ht="16.5" customHeight="1">
      <c r="A35" s="25">
        <v>46200.0</v>
      </c>
      <c r="B35" s="26">
        <f t="shared" si="8"/>
        <v>46200</v>
      </c>
      <c r="D35" s="34"/>
      <c r="E35" s="3">
        <v>315.0</v>
      </c>
      <c r="F35" s="3">
        <f t="shared" si="9"/>
        <v>2602</v>
      </c>
      <c r="G35" s="9">
        <f t="shared" si="7"/>
        <v>228</v>
      </c>
      <c r="S35" s="12"/>
      <c r="X35" s="12"/>
      <c r="Y35" s="12"/>
      <c r="Z35" s="12"/>
    </row>
    <row r="36" ht="16.5" customHeight="1">
      <c r="A36" s="25">
        <v>46201.0</v>
      </c>
      <c r="B36" s="26">
        <f t="shared" si="8"/>
        <v>46201</v>
      </c>
      <c r="D36" s="34"/>
      <c r="E36" s="3">
        <v>278.0</v>
      </c>
      <c r="F36" s="3">
        <f t="shared" si="9"/>
        <v>2880</v>
      </c>
      <c r="G36" s="9">
        <f t="shared" si="7"/>
        <v>-50</v>
      </c>
      <c r="X36" s="12"/>
      <c r="Y36" s="12"/>
      <c r="Z36" s="12"/>
    </row>
    <row r="37" ht="16.5" customHeight="1">
      <c r="A37" s="25">
        <v>46202.0</v>
      </c>
      <c r="B37" s="26">
        <f t="shared" si="8"/>
        <v>46202</v>
      </c>
      <c r="D37" s="34"/>
      <c r="E37" s="3">
        <v>31.0</v>
      </c>
      <c r="F37" s="3">
        <f t="shared" si="9"/>
        <v>2911</v>
      </c>
      <c r="G37" s="9">
        <f t="shared" si="7"/>
        <v>-81</v>
      </c>
      <c r="X37" s="12"/>
      <c r="Y37" s="12"/>
      <c r="Z37" s="12"/>
    </row>
    <row r="38" ht="16.5" customHeight="1">
      <c r="A38" s="1"/>
      <c r="B38" s="4"/>
      <c r="C38" s="27" t="s">
        <v>815</v>
      </c>
      <c r="D38" s="3">
        <v>30.0</v>
      </c>
      <c r="E38" s="3">
        <v>79.0</v>
      </c>
      <c r="F38" s="3">
        <f t="shared" ref="F38:F39" si="10">E38</f>
        <v>79</v>
      </c>
      <c r="G38" s="9">
        <f>$D$38-F38</f>
        <v>-49</v>
      </c>
      <c r="H38" s="1">
        <v>46206.0</v>
      </c>
      <c r="I38" s="14">
        <v>30.0</v>
      </c>
      <c r="J38" s="30" t="s">
        <v>1077</v>
      </c>
      <c r="K38" s="31"/>
      <c r="L38" s="21" t="s">
        <v>1078</v>
      </c>
      <c r="M38" s="37" t="s">
        <v>1079</v>
      </c>
      <c r="N38" s="21"/>
      <c r="O38" s="21"/>
      <c r="P38" s="21"/>
      <c r="Q38" s="23" t="s">
        <v>107</v>
      </c>
      <c r="R38" s="23" t="s">
        <v>195</v>
      </c>
      <c r="X38" s="12"/>
      <c r="Y38" s="12"/>
      <c r="Z38" s="12"/>
    </row>
    <row r="39" ht="16.5" customHeight="1">
      <c r="A39" s="25">
        <v>46203.0</v>
      </c>
      <c r="B39" s="26">
        <f t="shared" ref="B39:B42" si="11">A39</f>
        <v>46203</v>
      </c>
      <c r="C39" s="27" t="s">
        <v>1080</v>
      </c>
      <c r="D39" s="3">
        <v>3000.0</v>
      </c>
      <c r="E39" s="3">
        <v>702.0</v>
      </c>
      <c r="F39" s="3">
        <f t="shared" si="10"/>
        <v>702</v>
      </c>
      <c r="G39" s="9">
        <f t="shared" ref="G39:G42" si="12">$D$39-F39</f>
        <v>2298</v>
      </c>
      <c r="H39" s="13">
        <v>46210.0</v>
      </c>
      <c r="I39" s="14">
        <v>3000.0</v>
      </c>
      <c r="J39" s="30" t="s">
        <v>1081</v>
      </c>
      <c r="K39" s="59">
        <v>46202.0</v>
      </c>
      <c r="L39" s="21" t="s">
        <v>121</v>
      </c>
      <c r="M39" s="37" t="s">
        <v>1082</v>
      </c>
      <c r="Q39" s="23" t="s">
        <v>1041</v>
      </c>
      <c r="R39" s="23" t="s">
        <v>52</v>
      </c>
      <c r="X39" s="12"/>
      <c r="Y39" s="12"/>
      <c r="Z39" s="12"/>
    </row>
    <row r="40" ht="16.5" customHeight="1">
      <c r="A40" s="25">
        <v>46204.0</v>
      </c>
      <c r="B40" s="26">
        <f t="shared" si="11"/>
        <v>46204</v>
      </c>
      <c r="C40" s="12"/>
      <c r="D40" s="34"/>
      <c r="E40" s="3">
        <v>919.0</v>
      </c>
      <c r="F40" s="3">
        <f t="shared" ref="F40:F42" si="13">F39+E40</f>
        <v>1621</v>
      </c>
      <c r="G40" s="9">
        <f t="shared" si="12"/>
        <v>1379</v>
      </c>
      <c r="M40" s="10"/>
      <c r="X40" s="12"/>
      <c r="Y40" s="12"/>
      <c r="Z40" s="12"/>
    </row>
    <row r="41" ht="16.5" customHeight="1">
      <c r="A41" s="25">
        <v>46205.0</v>
      </c>
      <c r="B41" s="26">
        <f t="shared" si="11"/>
        <v>46205</v>
      </c>
      <c r="C41" s="12"/>
      <c r="D41" s="34"/>
      <c r="E41" s="3">
        <v>919.0</v>
      </c>
      <c r="F41" s="3">
        <f t="shared" si="13"/>
        <v>2540</v>
      </c>
      <c r="G41" s="9">
        <f t="shared" si="12"/>
        <v>460</v>
      </c>
      <c r="M41" s="10"/>
      <c r="X41" s="12"/>
      <c r="Y41" s="12"/>
      <c r="Z41" s="12"/>
    </row>
    <row r="42" ht="16.5" customHeight="1">
      <c r="A42" s="25">
        <v>46206.0</v>
      </c>
      <c r="B42" s="26">
        <f t="shared" si="11"/>
        <v>46206</v>
      </c>
      <c r="C42" s="27"/>
      <c r="D42" s="3"/>
      <c r="E42" s="3">
        <v>530.0</v>
      </c>
      <c r="F42" s="3">
        <f t="shared" si="13"/>
        <v>3070</v>
      </c>
      <c r="G42" s="9">
        <f t="shared" si="12"/>
        <v>-70</v>
      </c>
      <c r="M42" s="37"/>
      <c r="X42" s="12"/>
      <c r="Y42" s="12"/>
      <c r="Z42" s="12"/>
    </row>
    <row r="43" ht="16.5" customHeight="1">
      <c r="A43" s="25"/>
      <c r="B43" s="26"/>
      <c r="C43" s="27" t="s">
        <v>1086</v>
      </c>
      <c r="D43" s="28">
        <f>I45</f>
        <v>1260</v>
      </c>
      <c r="E43" s="28">
        <v>145.0</v>
      </c>
      <c r="F43" s="3">
        <f>E43</f>
        <v>145</v>
      </c>
      <c r="G43" s="9">
        <f t="shared" ref="G43:G46" si="14">$D$43-F43</f>
        <v>1115</v>
      </c>
      <c r="H43" s="42">
        <v>46212.0</v>
      </c>
      <c r="I43" s="3">
        <v>760.0</v>
      </c>
      <c r="J43" s="30" t="s">
        <v>1090</v>
      </c>
      <c r="K43" s="31">
        <v>46189.0</v>
      </c>
      <c r="L43" s="21" t="s">
        <v>1091</v>
      </c>
      <c r="M43" s="37" t="s">
        <v>1092</v>
      </c>
      <c r="Q43" s="23" t="s">
        <v>1093</v>
      </c>
      <c r="U43" s="12"/>
      <c r="X43" s="12"/>
      <c r="Y43" s="12"/>
      <c r="Z43" s="12"/>
    </row>
    <row r="44" ht="16.5" customHeight="1">
      <c r="A44" s="25">
        <v>46207.0</v>
      </c>
      <c r="B44" s="26">
        <f t="shared" ref="B44:B47" si="15">A44</f>
        <v>46207</v>
      </c>
      <c r="C44" s="27"/>
      <c r="D44" s="33"/>
      <c r="E44" s="28">
        <v>391.0</v>
      </c>
      <c r="F44" s="3">
        <f t="shared" ref="F44:F46" si="16">F43+E44</f>
        <v>536</v>
      </c>
      <c r="G44" s="9">
        <f t="shared" si="14"/>
        <v>724</v>
      </c>
      <c r="H44" s="1">
        <v>46217.0</v>
      </c>
      <c r="I44" s="14">
        <v>500.0</v>
      </c>
      <c r="J44" s="30" t="s">
        <v>1090</v>
      </c>
      <c r="K44" s="31">
        <v>46202.0</v>
      </c>
      <c r="L44" s="21" t="s">
        <v>1091</v>
      </c>
      <c r="M44" s="40" t="s">
        <v>1095</v>
      </c>
      <c r="N44" s="21"/>
      <c r="O44" s="21"/>
      <c r="P44" s="21"/>
      <c r="Q44" s="23" t="s">
        <v>269</v>
      </c>
      <c r="R44" s="21"/>
      <c r="U44" s="12"/>
      <c r="V44" s="12"/>
      <c r="X44" s="12"/>
      <c r="Y44" s="12"/>
      <c r="Z44" s="12"/>
    </row>
    <row r="45" ht="16.5" customHeight="1">
      <c r="A45" s="25">
        <v>46208.0</v>
      </c>
      <c r="B45" s="26">
        <f t="shared" si="15"/>
        <v>46208</v>
      </c>
      <c r="C45" s="27"/>
      <c r="D45" s="33"/>
      <c r="E45" s="28">
        <v>392.0</v>
      </c>
      <c r="F45" s="3">
        <f t="shared" si="16"/>
        <v>928</v>
      </c>
      <c r="G45" s="9">
        <f t="shared" si="14"/>
        <v>332</v>
      </c>
      <c r="I45" s="14">
        <f>SUM(I43:I44)</f>
        <v>1260</v>
      </c>
      <c r="M45" s="10"/>
      <c r="U45" s="12"/>
      <c r="V45" s="12"/>
      <c r="X45" s="12"/>
      <c r="Y45" s="12"/>
      <c r="Z45" s="12"/>
    </row>
    <row r="46" ht="16.5" customHeight="1">
      <c r="A46" s="25">
        <v>46209.0</v>
      </c>
      <c r="B46" s="26">
        <f t="shared" si="15"/>
        <v>46209</v>
      </c>
      <c r="C46" s="27"/>
      <c r="D46" s="33"/>
      <c r="E46" s="28">
        <v>387.0</v>
      </c>
      <c r="F46" s="3">
        <f t="shared" si="16"/>
        <v>1315</v>
      </c>
      <c r="G46" s="9">
        <f t="shared" si="14"/>
        <v>-55</v>
      </c>
      <c r="I46" s="14"/>
      <c r="M46" s="10"/>
      <c r="U46" s="12"/>
      <c r="V46" s="12"/>
      <c r="X46" s="12"/>
      <c r="Y46" s="12"/>
      <c r="Z46" s="12"/>
    </row>
    <row r="47" ht="16.5" customHeight="1">
      <c r="A47" s="25">
        <v>46210.0</v>
      </c>
      <c r="B47" s="26">
        <f t="shared" si="15"/>
        <v>46210</v>
      </c>
      <c r="C47" s="27" t="s">
        <v>1096</v>
      </c>
      <c r="D47" s="3">
        <v>100.0</v>
      </c>
      <c r="E47" s="3">
        <v>92.0</v>
      </c>
      <c r="F47" s="3">
        <f t="shared" ref="F47:F48" si="17">E47</f>
        <v>92</v>
      </c>
      <c r="G47" s="9">
        <f>$D$47-F47</f>
        <v>8</v>
      </c>
      <c r="H47" s="1">
        <v>46209.0</v>
      </c>
      <c r="I47" s="14">
        <v>100.0</v>
      </c>
      <c r="J47" s="30" t="s">
        <v>1097</v>
      </c>
      <c r="K47" s="31">
        <v>46197.0</v>
      </c>
      <c r="L47" s="21" t="s">
        <v>326</v>
      </c>
      <c r="M47" s="37" t="s">
        <v>1098</v>
      </c>
      <c r="N47" s="21"/>
      <c r="O47" s="21"/>
      <c r="P47" s="21"/>
      <c r="Q47" s="23" t="s">
        <v>197</v>
      </c>
      <c r="R47" s="23" t="s">
        <v>1099</v>
      </c>
      <c r="U47" s="12"/>
      <c r="V47" s="12"/>
      <c r="X47" s="12"/>
      <c r="Y47" s="12"/>
      <c r="Z47" s="12"/>
    </row>
    <row r="48" ht="16.5" customHeight="1">
      <c r="A48" s="25"/>
      <c r="B48" s="26"/>
      <c r="C48" s="27" t="s">
        <v>1100</v>
      </c>
      <c r="D48" s="28">
        <v>1800.0</v>
      </c>
      <c r="E48" s="28">
        <v>717.0</v>
      </c>
      <c r="F48" s="3">
        <f t="shared" si="17"/>
        <v>717</v>
      </c>
      <c r="G48" s="9">
        <f t="shared" ref="G48:G49" si="18">$D$48-F48</f>
        <v>1083</v>
      </c>
      <c r="H48" s="42">
        <v>46240.0</v>
      </c>
      <c r="I48" s="3">
        <v>900.0</v>
      </c>
      <c r="J48" s="30" t="s">
        <v>1102</v>
      </c>
      <c r="K48" s="31">
        <v>46197.0</v>
      </c>
      <c r="L48" s="21" t="s">
        <v>101</v>
      </c>
      <c r="M48" s="37" t="s">
        <v>1103</v>
      </c>
      <c r="Q48" s="23" t="s">
        <v>236</v>
      </c>
      <c r="R48" s="23" t="s">
        <v>76</v>
      </c>
      <c r="U48" s="12"/>
      <c r="V48" s="12"/>
      <c r="X48" s="12"/>
      <c r="Y48" s="12"/>
      <c r="Z48" s="12"/>
    </row>
    <row r="49" ht="16.5" customHeight="1">
      <c r="A49" s="25">
        <v>46211.0</v>
      </c>
      <c r="B49" s="26">
        <f>A49</f>
        <v>46211</v>
      </c>
      <c r="C49" s="27"/>
      <c r="D49" s="33"/>
      <c r="E49" s="28">
        <v>448.0</v>
      </c>
      <c r="F49" s="3">
        <f>E49+F48</f>
        <v>1165</v>
      </c>
      <c r="G49" s="9">
        <f t="shared" si="18"/>
        <v>635</v>
      </c>
      <c r="H49" s="42">
        <v>46296.0</v>
      </c>
      <c r="I49" s="3">
        <v>900.0</v>
      </c>
      <c r="J49" s="30" t="s">
        <v>1102</v>
      </c>
      <c r="K49" s="31">
        <v>46197.0</v>
      </c>
      <c r="L49" s="21" t="s">
        <v>101</v>
      </c>
      <c r="M49" s="37" t="s">
        <v>1105</v>
      </c>
      <c r="Q49" s="23" t="s">
        <v>372</v>
      </c>
      <c r="R49" s="23" t="s">
        <v>76</v>
      </c>
      <c r="U49" s="12"/>
      <c r="V49" s="12"/>
      <c r="X49" s="12"/>
      <c r="Y49" s="12"/>
      <c r="Z49" s="12"/>
    </row>
    <row r="50" ht="16.5" customHeight="1">
      <c r="A50" s="25"/>
      <c r="B50" s="26"/>
      <c r="C50" s="27"/>
      <c r="D50" s="33"/>
      <c r="E50" s="28"/>
      <c r="F50" s="3"/>
      <c r="G50" s="9"/>
      <c r="H50" s="30" t="s">
        <v>1106</v>
      </c>
      <c r="I50" s="3">
        <v>1165.0</v>
      </c>
      <c r="J50" s="30"/>
      <c r="K50" s="31"/>
      <c r="L50" s="21"/>
      <c r="M50" s="37"/>
      <c r="Q50" s="23"/>
      <c r="R50" s="23"/>
      <c r="U50" s="12"/>
      <c r="V50" s="12"/>
      <c r="X50" s="12"/>
      <c r="Y50" s="12"/>
      <c r="Z50" s="12"/>
    </row>
    <row r="51" ht="16.5" customHeight="1">
      <c r="A51" s="25"/>
      <c r="B51" s="26"/>
      <c r="C51" s="27"/>
      <c r="D51" s="33"/>
      <c r="E51" s="28"/>
      <c r="F51" s="3"/>
      <c r="G51" s="9"/>
      <c r="H51" s="30" t="s">
        <v>152</v>
      </c>
      <c r="I51" s="3">
        <v>635.0</v>
      </c>
      <c r="J51" s="30"/>
      <c r="K51" s="31"/>
      <c r="L51" s="21"/>
      <c r="M51" s="37"/>
      <c r="Q51" s="23"/>
      <c r="R51" s="23"/>
      <c r="U51" s="12"/>
      <c r="V51" s="12"/>
      <c r="X51" s="12"/>
      <c r="Y51" s="12"/>
      <c r="Z51" s="12"/>
    </row>
    <row r="52" ht="16.5" customHeight="1">
      <c r="A52" s="25"/>
      <c r="B52" s="26"/>
      <c r="C52" s="35" t="s">
        <v>1108</v>
      </c>
      <c r="D52" s="3">
        <f>I61+I62</f>
        <v>18184</v>
      </c>
      <c r="E52" s="3">
        <v>455.0</v>
      </c>
      <c r="F52" s="3">
        <f>E52</f>
        <v>455</v>
      </c>
      <c r="G52" s="9">
        <f t="shared" ref="G52:G79" si="19">$D$52-F52</f>
        <v>17729</v>
      </c>
      <c r="H52" s="42">
        <v>46154.0</v>
      </c>
      <c r="I52" s="3">
        <v>10000.0</v>
      </c>
      <c r="J52" s="30" t="s">
        <v>1110</v>
      </c>
      <c r="K52" s="59">
        <v>46128.0</v>
      </c>
      <c r="L52" s="30" t="s">
        <v>1111</v>
      </c>
      <c r="M52" s="37" t="s">
        <v>1112</v>
      </c>
      <c r="N52" s="21" t="s">
        <v>1113</v>
      </c>
      <c r="Q52" s="23" t="s">
        <v>125</v>
      </c>
      <c r="R52" s="23" t="s">
        <v>52</v>
      </c>
      <c r="S52" s="12"/>
      <c r="X52" s="12"/>
      <c r="Y52" s="12"/>
      <c r="Z52" s="12"/>
    </row>
    <row r="53" ht="16.5" customHeight="1">
      <c r="A53" s="25">
        <v>46212.0</v>
      </c>
      <c r="B53" s="26">
        <f t="shared" ref="B53:B79" si="20">A53</f>
        <v>46212</v>
      </c>
      <c r="C53" s="35"/>
      <c r="D53" s="34"/>
      <c r="E53" s="3">
        <v>714.0</v>
      </c>
      <c r="F53" s="3">
        <f t="shared" ref="F53:F79" si="21">F52+E53</f>
        <v>1169</v>
      </c>
      <c r="G53" s="9">
        <f t="shared" si="19"/>
        <v>17015</v>
      </c>
      <c r="H53" s="42">
        <v>46189.0</v>
      </c>
      <c r="I53" s="3">
        <v>10000.0</v>
      </c>
      <c r="J53" s="30" t="s">
        <v>1110</v>
      </c>
      <c r="K53" s="59">
        <v>46148.0</v>
      </c>
      <c r="L53" s="30" t="s">
        <v>1111</v>
      </c>
      <c r="M53" s="37" t="s">
        <v>1115</v>
      </c>
      <c r="Q53" s="23" t="s">
        <v>1116</v>
      </c>
      <c r="R53" s="23" t="s">
        <v>52</v>
      </c>
      <c r="S53" s="12"/>
      <c r="U53" s="12"/>
      <c r="V53" s="12"/>
      <c r="W53" s="12"/>
      <c r="X53" s="12"/>
      <c r="Y53" s="12"/>
      <c r="Z53" s="12"/>
    </row>
    <row r="54" ht="16.5" customHeight="1">
      <c r="A54" s="25">
        <v>46213.0</v>
      </c>
      <c r="B54" s="26">
        <f t="shared" si="20"/>
        <v>46213</v>
      </c>
      <c r="C54" s="10"/>
      <c r="D54" s="34"/>
      <c r="E54" s="3">
        <v>737.0</v>
      </c>
      <c r="F54" s="3">
        <f t="shared" si="21"/>
        <v>1906</v>
      </c>
      <c r="G54" s="9">
        <f t="shared" si="19"/>
        <v>16278</v>
      </c>
      <c r="H54" s="42">
        <v>46217.0</v>
      </c>
      <c r="I54" s="3">
        <v>10000.0</v>
      </c>
      <c r="J54" s="30" t="s">
        <v>1110</v>
      </c>
      <c r="K54" s="59">
        <v>46148.0</v>
      </c>
      <c r="L54" s="30" t="s">
        <v>1111</v>
      </c>
      <c r="M54" s="37" t="s">
        <v>1117</v>
      </c>
      <c r="Q54" s="12"/>
      <c r="R54" s="23" t="s">
        <v>52</v>
      </c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25">
        <v>46214.0</v>
      </c>
      <c r="B55" s="26">
        <f t="shared" si="20"/>
        <v>46214</v>
      </c>
      <c r="C55" s="10"/>
      <c r="D55" s="34"/>
      <c r="E55" s="3">
        <v>713.0</v>
      </c>
      <c r="F55" s="3">
        <f t="shared" si="21"/>
        <v>2619</v>
      </c>
      <c r="G55" s="9">
        <f t="shared" si="19"/>
        <v>15565</v>
      </c>
      <c r="H55" s="42">
        <v>46245.0</v>
      </c>
      <c r="I55" s="3">
        <v>10000.0</v>
      </c>
      <c r="J55" s="30" t="s">
        <v>1110</v>
      </c>
      <c r="K55" s="59">
        <v>46148.0</v>
      </c>
      <c r="L55" s="30" t="s">
        <v>1111</v>
      </c>
      <c r="M55" s="37" t="s">
        <v>1118</v>
      </c>
      <c r="N55" s="21" t="s">
        <v>1119</v>
      </c>
      <c r="Q55" s="23"/>
      <c r="R55" s="23" t="s">
        <v>52</v>
      </c>
      <c r="S55" s="12"/>
      <c r="T55" s="12"/>
      <c r="U55" s="12"/>
      <c r="W55" s="12"/>
      <c r="X55" s="12"/>
      <c r="Y55" s="12"/>
      <c r="Z55" s="12"/>
    </row>
    <row r="56" ht="16.5" customHeight="1">
      <c r="A56" s="25">
        <v>46215.0</v>
      </c>
      <c r="B56" s="26">
        <f t="shared" si="20"/>
        <v>46215</v>
      </c>
      <c r="C56" s="10"/>
      <c r="D56" s="34"/>
      <c r="E56" s="3">
        <v>735.0</v>
      </c>
      <c r="F56" s="3">
        <f t="shared" si="21"/>
        <v>3354</v>
      </c>
      <c r="G56" s="9">
        <f t="shared" si="19"/>
        <v>14830</v>
      </c>
      <c r="H56" s="42">
        <v>46273.0</v>
      </c>
      <c r="I56" s="3">
        <v>10170.0</v>
      </c>
      <c r="J56" s="30" t="s">
        <v>1110</v>
      </c>
      <c r="K56" s="59">
        <v>46162.0</v>
      </c>
      <c r="L56" s="30"/>
      <c r="M56" s="37" t="s">
        <v>1122</v>
      </c>
      <c r="N56" s="21" t="s">
        <v>1119</v>
      </c>
      <c r="Q56" s="23"/>
      <c r="R56" s="23" t="s">
        <v>52</v>
      </c>
      <c r="S56" s="12"/>
      <c r="T56" s="12"/>
      <c r="U56" s="12"/>
      <c r="W56" s="12"/>
      <c r="X56" s="12"/>
      <c r="Y56" s="12"/>
      <c r="Z56" s="12"/>
    </row>
    <row r="57" ht="16.5" customHeight="1">
      <c r="A57" s="25">
        <v>46216.0</v>
      </c>
      <c r="B57" s="26">
        <f t="shared" si="20"/>
        <v>46216</v>
      </c>
      <c r="C57" s="10"/>
      <c r="D57" s="34"/>
      <c r="E57" s="3">
        <v>739.0</v>
      </c>
      <c r="F57" s="3">
        <f t="shared" si="21"/>
        <v>4093</v>
      </c>
      <c r="G57" s="9">
        <f t="shared" si="19"/>
        <v>14091</v>
      </c>
      <c r="H57" s="42"/>
      <c r="I57" s="3">
        <f>SUM(I52:I56)</f>
        <v>50170</v>
      </c>
      <c r="J57" s="36"/>
      <c r="K57" s="30"/>
      <c r="L57" s="30"/>
      <c r="M57" s="37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25">
        <v>46217.0</v>
      </c>
      <c r="B58" s="26">
        <f t="shared" si="20"/>
        <v>46217</v>
      </c>
      <c r="C58" s="10"/>
      <c r="D58" s="34"/>
      <c r="E58" s="3">
        <v>717.0</v>
      </c>
      <c r="F58" s="3">
        <f t="shared" si="21"/>
        <v>4810</v>
      </c>
      <c r="G58" s="9">
        <f t="shared" si="19"/>
        <v>13374</v>
      </c>
      <c r="H58" s="21" t="s">
        <v>1106</v>
      </c>
      <c r="I58" s="3">
        <v>7179.0</v>
      </c>
      <c r="J58" s="36"/>
      <c r="K58" s="30"/>
      <c r="L58" s="30"/>
      <c r="M58" s="37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25">
        <v>46218.0</v>
      </c>
      <c r="B59" s="26">
        <f t="shared" si="20"/>
        <v>46218</v>
      </c>
      <c r="C59" s="10"/>
      <c r="D59" s="34"/>
      <c r="E59" s="3">
        <v>650.0</v>
      </c>
      <c r="F59" s="3">
        <f t="shared" si="21"/>
        <v>5460</v>
      </c>
      <c r="G59" s="9">
        <f t="shared" si="19"/>
        <v>12724</v>
      </c>
      <c r="H59" s="21" t="s">
        <v>1126</v>
      </c>
      <c r="I59" s="3">
        <v>9300.0</v>
      </c>
      <c r="J59" s="36"/>
      <c r="K59" s="30"/>
      <c r="L59" s="30"/>
      <c r="M59" s="37"/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25">
        <v>46219.0</v>
      </c>
      <c r="B60" s="26">
        <f t="shared" si="20"/>
        <v>46219</v>
      </c>
      <c r="C60" s="10"/>
      <c r="D60" s="34"/>
      <c r="E60" s="3">
        <v>656.0</v>
      </c>
      <c r="F60" s="3">
        <f t="shared" si="21"/>
        <v>6116</v>
      </c>
      <c r="G60" s="9">
        <f t="shared" si="19"/>
        <v>12068</v>
      </c>
      <c r="H60" s="21" t="s">
        <v>153</v>
      </c>
      <c r="I60" s="3">
        <v>14747.0</v>
      </c>
      <c r="J60" s="36"/>
      <c r="K60" s="30"/>
      <c r="L60" s="30"/>
      <c r="M60" s="37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25">
        <v>46220.0</v>
      </c>
      <c r="B61" s="26">
        <f t="shared" si="20"/>
        <v>46220</v>
      </c>
      <c r="D61" s="34"/>
      <c r="E61" s="3">
        <v>651.0</v>
      </c>
      <c r="F61" s="3">
        <f t="shared" si="21"/>
        <v>6767</v>
      </c>
      <c r="G61" s="9">
        <f t="shared" si="19"/>
        <v>11417</v>
      </c>
      <c r="H61" s="21" t="s">
        <v>1130</v>
      </c>
      <c r="I61" s="14">
        <v>18129.0</v>
      </c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25">
        <v>46221.0</v>
      </c>
      <c r="B62" s="26">
        <f t="shared" si="20"/>
        <v>46221</v>
      </c>
      <c r="D62" s="34"/>
      <c r="E62" s="3">
        <v>645.0</v>
      </c>
      <c r="F62" s="3">
        <f t="shared" si="21"/>
        <v>7412</v>
      </c>
      <c r="G62" s="9">
        <f t="shared" si="19"/>
        <v>10772</v>
      </c>
      <c r="H62" s="14" t="s">
        <v>284</v>
      </c>
      <c r="I62" s="14">
        <v>55.0</v>
      </c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25">
        <v>46222.0</v>
      </c>
      <c r="B63" s="26">
        <f t="shared" si="20"/>
        <v>46222</v>
      </c>
      <c r="D63" s="34"/>
      <c r="E63" s="3">
        <v>650.0</v>
      </c>
      <c r="F63" s="3">
        <f t="shared" si="21"/>
        <v>8062</v>
      </c>
      <c r="G63" s="9">
        <f t="shared" si="19"/>
        <v>10122</v>
      </c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25">
        <v>46223.0</v>
      </c>
      <c r="B64" s="26">
        <f t="shared" si="20"/>
        <v>46223</v>
      </c>
      <c r="D64" s="34"/>
      <c r="E64" s="3">
        <v>654.0</v>
      </c>
      <c r="F64" s="3">
        <f t="shared" si="21"/>
        <v>8716</v>
      </c>
      <c r="G64" s="9">
        <f t="shared" si="19"/>
        <v>9468</v>
      </c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25">
        <v>46224.0</v>
      </c>
      <c r="B65" s="26">
        <f t="shared" si="20"/>
        <v>46224</v>
      </c>
      <c r="E65" s="3">
        <v>656.0</v>
      </c>
      <c r="F65" s="3">
        <f t="shared" si="21"/>
        <v>9372</v>
      </c>
      <c r="G65" s="9">
        <f t="shared" si="19"/>
        <v>8812</v>
      </c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25">
        <v>46225.0</v>
      </c>
      <c r="B66" s="26">
        <f t="shared" si="20"/>
        <v>46225</v>
      </c>
      <c r="E66" s="3">
        <v>654.0</v>
      </c>
      <c r="F66" s="3">
        <f t="shared" si="21"/>
        <v>10026</v>
      </c>
      <c r="G66" s="9">
        <f t="shared" si="19"/>
        <v>8158</v>
      </c>
      <c r="S66" s="12"/>
      <c r="T66" s="12"/>
      <c r="U66" s="12"/>
      <c r="V66" s="12"/>
      <c r="W66" s="12"/>
      <c r="X66" s="12"/>
      <c r="Y66" s="12"/>
      <c r="Z66" s="12"/>
    </row>
    <row r="67" ht="16.5" customHeight="1">
      <c r="A67" s="25">
        <v>46226.0</v>
      </c>
      <c r="B67" s="26">
        <f t="shared" si="20"/>
        <v>46226</v>
      </c>
      <c r="E67" s="3">
        <v>651.0</v>
      </c>
      <c r="F67" s="3">
        <f t="shared" si="21"/>
        <v>10677</v>
      </c>
      <c r="G67" s="9">
        <f t="shared" si="19"/>
        <v>7507</v>
      </c>
      <c r="S67" s="12"/>
      <c r="T67" s="12"/>
      <c r="U67" s="12"/>
      <c r="V67" s="12"/>
      <c r="W67" s="12"/>
      <c r="X67" s="12"/>
      <c r="Y67" s="12"/>
      <c r="Z67" s="12"/>
    </row>
    <row r="68" ht="16.5" customHeight="1">
      <c r="A68" s="25">
        <v>46227.0</v>
      </c>
      <c r="B68" s="26">
        <f t="shared" si="20"/>
        <v>46227</v>
      </c>
      <c r="E68" s="3">
        <v>652.0</v>
      </c>
      <c r="F68" s="3">
        <f t="shared" si="21"/>
        <v>11329</v>
      </c>
      <c r="G68" s="9">
        <f t="shared" si="19"/>
        <v>6855</v>
      </c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25">
        <v>46228.0</v>
      </c>
      <c r="B69" s="26">
        <f t="shared" si="20"/>
        <v>46228</v>
      </c>
      <c r="E69" s="3">
        <v>656.0</v>
      </c>
      <c r="F69" s="3">
        <f t="shared" si="21"/>
        <v>11985</v>
      </c>
      <c r="G69" s="9">
        <f t="shared" si="19"/>
        <v>6199</v>
      </c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25">
        <v>46229.0</v>
      </c>
      <c r="B70" s="26">
        <f t="shared" si="20"/>
        <v>46229</v>
      </c>
      <c r="E70" s="3">
        <v>653.0</v>
      </c>
      <c r="F70" s="3">
        <f t="shared" si="21"/>
        <v>12638</v>
      </c>
      <c r="G70" s="9">
        <f t="shared" si="19"/>
        <v>5546</v>
      </c>
      <c r="S70" s="12"/>
      <c r="T70" s="12"/>
      <c r="U70" s="12"/>
      <c r="V70" s="12"/>
      <c r="W70" s="12"/>
      <c r="X70" s="12"/>
      <c r="Y70" s="12"/>
      <c r="Z70" s="12"/>
    </row>
    <row r="71" ht="16.5" customHeight="1">
      <c r="A71" s="25">
        <v>46230.0</v>
      </c>
      <c r="B71" s="26">
        <f t="shared" si="20"/>
        <v>46230</v>
      </c>
      <c r="E71" s="3">
        <v>649.0</v>
      </c>
      <c r="F71" s="3">
        <f t="shared" si="21"/>
        <v>13287</v>
      </c>
      <c r="G71" s="9">
        <f t="shared" si="19"/>
        <v>4897</v>
      </c>
      <c r="S71" s="12"/>
      <c r="T71" s="12"/>
      <c r="U71" s="12"/>
      <c r="V71" s="12"/>
      <c r="W71" s="12"/>
      <c r="X71" s="12"/>
      <c r="Y71" s="12"/>
      <c r="Z71" s="12"/>
    </row>
    <row r="72" ht="16.5" customHeight="1">
      <c r="A72" s="25">
        <v>46231.0</v>
      </c>
      <c r="B72" s="26">
        <f t="shared" si="20"/>
        <v>46231</v>
      </c>
      <c r="C72" s="43"/>
      <c r="D72" s="34"/>
      <c r="E72" s="3">
        <v>656.0</v>
      </c>
      <c r="F72" s="3">
        <f t="shared" si="21"/>
        <v>13943</v>
      </c>
      <c r="G72" s="9">
        <f t="shared" si="19"/>
        <v>4241</v>
      </c>
      <c r="H72" s="42"/>
      <c r="I72" s="3"/>
      <c r="J72" s="36"/>
      <c r="K72" s="31"/>
      <c r="L72" s="21"/>
      <c r="M72" s="37"/>
      <c r="Q72" s="23"/>
      <c r="R72" s="23"/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25">
        <v>46232.0</v>
      </c>
      <c r="B73" s="26">
        <f t="shared" si="20"/>
        <v>46232</v>
      </c>
      <c r="C73" s="35"/>
      <c r="E73" s="3">
        <v>655.0</v>
      </c>
      <c r="F73" s="3">
        <f t="shared" si="21"/>
        <v>14598</v>
      </c>
      <c r="G73" s="9">
        <f t="shared" si="19"/>
        <v>3586</v>
      </c>
      <c r="H73" s="42"/>
      <c r="J73" s="36"/>
      <c r="K73" s="31"/>
      <c r="M73" s="40"/>
      <c r="Q73" s="23"/>
      <c r="R73" s="23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25">
        <v>46233.0</v>
      </c>
      <c r="B74" s="26">
        <f t="shared" si="20"/>
        <v>46233</v>
      </c>
      <c r="C74" s="12"/>
      <c r="D74" s="12"/>
      <c r="E74" s="3">
        <v>656.0</v>
      </c>
      <c r="F74" s="3">
        <f t="shared" si="21"/>
        <v>15254</v>
      </c>
      <c r="G74" s="9">
        <f t="shared" si="19"/>
        <v>2930</v>
      </c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25">
        <v>46234.0</v>
      </c>
      <c r="B75" s="26">
        <f t="shared" si="20"/>
        <v>46234</v>
      </c>
      <c r="C75" s="12"/>
      <c r="D75" s="12"/>
      <c r="E75" s="3">
        <v>654.0</v>
      </c>
      <c r="F75" s="3">
        <f t="shared" si="21"/>
        <v>15908</v>
      </c>
      <c r="G75" s="9">
        <f t="shared" si="19"/>
        <v>2276</v>
      </c>
      <c r="S75" s="12"/>
      <c r="T75" s="12"/>
      <c r="U75" s="12"/>
      <c r="V75" s="12"/>
      <c r="W75" s="12"/>
      <c r="X75" s="12"/>
      <c r="Y75" s="12"/>
      <c r="Z75" s="12"/>
    </row>
    <row r="76" ht="16.5" customHeight="1">
      <c r="A76" s="25">
        <v>46235.0</v>
      </c>
      <c r="B76" s="26">
        <f t="shared" si="20"/>
        <v>46235</v>
      </c>
      <c r="C76" s="12"/>
      <c r="D76" s="12"/>
      <c r="E76" s="3">
        <v>655.0</v>
      </c>
      <c r="F76" s="3">
        <f t="shared" si="21"/>
        <v>16563</v>
      </c>
      <c r="G76" s="9">
        <f t="shared" si="19"/>
        <v>1621</v>
      </c>
      <c r="S76" s="12"/>
      <c r="T76" s="12"/>
      <c r="U76" s="12"/>
      <c r="V76" s="12"/>
      <c r="W76" s="12"/>
      <c r="X76" s="12"/>
      <c r="Y76" s="12"/>
      <c r="Z76" s="12"/>
    </row>
    <row r="77" ht="16.5" customHeight="1">
      <c r="A77" s="25">
        <v>46236.0</v>
      </c>
      <c r="B77" s="26">
        <f t="shared" si="20"/>
        <v>46236</v>
      </c>
      <c r="C77" s="12"/>
      <c r="D77" s="12"/>
      <c r="E77" s="3">
        <v>657.0</v>
      </c>
      <c r="F77" s="3">
        <f t="shared" si="21"/>
        <v>17220</v>
      </c>
      <c r="G77" s="9">
        <f t="shared" si="19"/>
        <v>964</v>
      </c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25">
        <v>46237.0</v>
      </c>
      <c r="B78" s="26">
        <f t="shared" si="20"/>
        <v>46237</v>
      </c>
      <c r="C78" s="12"/>
      <c r="D78" s="12"/>
      <c r="E78" s="3">
        <v>655.0</v>
      </c>
      <c r="F78" s="3">
        <f t="shared" si="21"/>
        <v>17875</v>
      </c>
      <c r="G78" s="9">
        <f t="shared" si="19"/>
        <v>309</v>
      </c>
      <c r="H78" s="42"/>
      <c r="I78" s="3"/>
      <c r="J78" s="30"/>
      <c r="K78" s="30"/>
      <c r="L78" s="30"/>
      <c r="M78" s="22"/>
      <c r="N78" s="23"/>
      <c r="O78" s="23"/>
      <c r="P78" s="24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25">
        <v>46238.0</v>
      </c>
      <c r="B79" s="26">
        <f t="shared" si="20"/>
        <v>46238</v>
      </c>
      <c r="C79" s="12"/>
      <c r="D79" s="12"/>
      <c r="E79" s="3">
        <v>309.0</v>
      </c>
      <c r="F79" s="3">
        <f t="shared" si="21"/>
        <v>18184</v>
      </c>
      <c r="G79" s="9">
        <f t="shared" si="19"/>
        <v>0</v>
      </c>
      <c r="H79" s="42"/>
      <c r="I79" s="3"/>
      <c r="J79" s="30"/>
      <c r="K79" s="30"/>
      <c r="L79" s="30"/>
      <c r="M79" s="22"/>
      <c r="N79" s="23"/>
      <c r="O79" s="23"/>
      <c r="P79" s="24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6.5" customHeight="1">
      <c r="A80" s="1"/>
      <c r="B80" s="4"/>
      <c r="C80" s="35" t="s">
        <v>1108</v>
      </c>
      <c r="D80" s="28">
        <f>I82</f>
        <v>23338</v>
      </c>
      <c r="E80" s="28">
        <v>347.0</v>
      </c>
      <c r="F80" s="3">
        <f>E80</f>
        <v>347</v>
      </c>
      <c r="G80" s="9">
        <f t="shared" ref="G80:G116" si="22">$D$80-F80</f>
        <v>22991</v>
      </c>
      <c r="H80" s="42">
        <v>46237.0</v>
      </c>
      <c r="I80" s="3">
        <v>60000.0</v>
      </c>
      <c r="J80" s="30" t="s">
        <v>1110</v>
      </c>
      <c r="K80" s="59">
        <v>46209.0</v>
      </c>
      <c r="L80" s="21" t="s">
        <v>975</v>
      </c>
      <c r="M80" s="37" t="s">
        <v>1144</v>
      </c>
      <c r="Q80" s="23" t="s">
        <v>1145</v>
      </c>
      <c r="R80" s="23" t="s">
        <v>52</v>
      </c>
      <c r="S80" s="12"/>
      <c r="T80" s="12"/>
      <c r="U80" s="12"/>
      <c r="V80" s="12"/>
      <c r="W80" s="12"/>
      <c r="X80" s="12"/>
      <c r="Y80" s="12"/>
      <c r="Z80" s="12"/>
    </row>
    <row r="81" ht="16.5" customHeight="1">
      <c r="A81" s="25">
        <v>46239.0</v>
      </c>
      <c r="B81" s="26">
        <f t="shared" ref="B81:B116" si="23">A81</f>
        <v>46239</v>
      </c>
      <c r="C81" s="35"/>
      <c r="D81" s="33"/>
      <c r="E81" s="3">
        <v>653.0</v>
      </c>
      <c r="F81" s="3">
        <f t="shared" ref="F81:F116" si="24">F80+E81</f>
        <v>1000</v>
      </c>
      <c r="G81" s="9">
        <f t="shared" si="22"/>
        <v>22338</v>
      </c>
      <c r="H81" s="21" t="s">
        <v>1126</v>
      </c>
      <c r="I81" s="14">
        <v>36662.0</v>
      </c>
      <c r="M81" s="37"/>
      <c r="Q81" s="23" t="s">
        <v>1147</v>
      </c>
      <c r="R81" s="23" t="s">
        <v>52</v>
      </c>
      <c r="S81" s="12"/>
      <c r="T81" s="12"/>
      <c r="U81" s="12"/>
      <c r="V81" s="12"/>
      <c r="W81" s="12"/>
      <c r="X81" s="12"/>
      <c r="Y81" s="12"/>
      <c r="Z81" s="12"/>
    </row>
    <row r="82" ht="16.5" customHeight="1">
      <c r="A82" s="25">
        <v>46240.0</v>
      </c>
      <c r="B82" s="26">
        <f t="shared" si="23"/>
        <v>46240</v>
      </c>
      <c r="C82" s="10"/>
      <c r="D82" s="33"/>
      <c r="E82" s="3">
        <v>655.0</v>
      </c>
      <c r="F82" s="3">
        <f t="shared" si="24"/>
        <v>1655</v>
      </c>
      <c r="G82" s="9">
        <f t="shared" si="22"/>
        <v>21683</v>
      </c>
      <c r="H82" s="21" t="s">
        <v>1106</v>
      </c>
      <c r="I82" s="14">
        <v>23338.0</v>
      </c>
      <c r="M82" s="37"/>
      <c r="Q82" s="23" t="s">
        <v>1148</v>
      </c>
      <c r="R82" s="23"/>
      <c r="S82" s="12"/>
      <c r="T82" s="12"/>
      <c r="U82" s="12"/>
      <c r="V82" s="12"/>
      <c r="W82" s="12"/>
      <c r="X82" s="12"/>
      <c r="Y82" s="12"/>
      <c r="Z82" s="12"/>
    </row>
    <row r="83" ht="16.5" customHeight="1">
      <c r="A83" s="25">
        <v>46241.0</v>
      </c>
      <c r="B83" s="26">
        <f t="shared" si="23"/>
        <v>46241</v>
      </c>
      <c r="C83" s="10"/>
      <c r="D83" s="33"/>
      <c r="E83" s="3">
        <v>649.0</v>
      </c>
      <c r="F83" s="3">
        <f t="shared" si="24"/>
        <v>2304</v>
      </c>
      <c r="G83" s="9">
        <f t="shared" si="22"/>
        <v>21034</v>
      </c>
      <c r="I83" s="14">
        <f>SUM(I81:I82)</f>
        <v>60000</v>
      </c>
      <c r="M83" s="37"/>
      <c r="Q83" s="23" t="s">
        <v>1149</v>
      </c>
      <c r="R83" s="23"/>
      <c r="S83" s="12"/>
      <c r="T83" s="12"/>
      <c r="U83" s="12"/>
      <c r="V83" s="12"/>
      <c r="W83" s="12"/>
      <c r="X83" s="12"/>
      <c r="Y83" s="12"/>
      <c r="Z83" s="12"/>
    </row>
    <row r="84" ht="16.5" customHeight="1">
      <c r="A84" s="25">
        <v>46242.0</v>
      </c>
      <c r="B84" s="26">
        <f t="shared" si="23"/>
        <v>46242</v>
      </c>
      <c r="C84" s="10"/>
      <c r="D84" s="33"/>
      <c r="E84" s="3">
        <v>656.0</v>
      </c>
      <c r="F84" s="3">
        <f t="shared" si="24"/>
        <v>2960</v>
      </c>
      <c r="G84" s="9">
        <f t="shared" si="22"/>
        <v>20378</v>
      </c>
      <c r="M84" s="37"/>
      <c r="S84" s="12"/>
      <c r="T84" s="12"/>
      <c r="U84" s="12"/>
      <c r="V84" s="12"/>
      <c r="W84" s="12"/>
      <c r="X84" s="12"/>
      <c r="Y84" s="12"/>
      <c r="Z84" s="12"/>
    </row>
    <row r="85" ht="16.5" customHeight="1">
      <c r="A85" s="25">
        <v>46243.0</v>
      </c>
      <c r="B85" s="26">
        <f t="shared" si="23"/>
        <v>46243</v>
      </c>
      <c r="C85" s="10"/>
      <c r="D85" s="33"/>
      <c r="E85" s="3">
        <v>656.0</v>
      </c>
      <c r="F85" s="3">
        <f t="shared" si="24"/>
        <v>3616</v>
      </c>
      <c r="G85" s="9">
        <f t="shared" si="22"/>
        <v>19722</v>
      </c>
      <c r="M85" s="37"/>
      <c r="S85" s="12"/>
      <c r="T85" s="12"/>
      <c r="U85" s="12"/>
      <c r="V85" s="12"/>
      <c r="W85" s="12"/>
      <c r="X85" s="12"/>
      <c r="Y85" s="12"/>
      <c r="Z85" s="12"/>
    </row>
    <row r="86" ht="16.5" customHeight="1">
      <c r="A86" s="25">
        <v>46244.0</v>
      </c>
      <c r="B86" s="26">
        <f t="shared" si="23"/>
        <v>46244</v>
      </c>
      <c r="C86" s="10"/>
      <c r="D86" s="10"/>
      <c r="E86" s="3">
        <v>656.0</v>
      </c>
      <c r="F86" s="3">
        <f t="shared" si="24"/>
        <v>4272</v>
      </c>
      <c r="G86" s="9">
        <f t="shared" si="22"/>
        <v>19066</v>
      </c>
      <c r="M86" s="37"/>
      <c r="S86" s="12"/>
      <c r="T86" s="12"/>
      <c r="U86" s="12"/>
      <c r="V86" s="12"/>
      <c r="W86" s="12"/>
      <c r="X86" s="12"/>
      <c r="Y86" s="12"/>
      <c r="Z86" s="12"/>
    </row>
    <row r="87" ht="16.5" customHeight="1">
      <c r="A87" s="25">
        <v>46245.0</v>
      </c>
      <c r="B87" s="26">
        <f t="shared" si="23"/>
        <v>46245</v>
      </c>
      <c r="C87" s="10"/>
      <c r="D87" s="10"/>
      <c r="E87" s="3">
        <v>656.0</v>
      </c>
      <c r="F87" s="3">
        <f t="shared" si="24"/>
        <v>4928</v>
      </c>
      <c r="G87" s="9">
        <f t="shared" si="22"/>
        <v>18410</v>
      </c>
      <c r="M87" s="37"/>
      <c r="S87" s="12"/>
      <c r="T87" s="12"/>
      <c r="U87" s="12"/>
      <c r="V87" s="12"/>
      <c r="W87" s="12"/>
      <c r="X87" s="12"/>
      <c r="Y87" s="12"/>
      <c r="Z87" s="12"/>
    </row>
    <row r="88" ht="16.5" customHeight="1">
      <c r="A88" s="25">
        <v>46246.0</v>
      </c>
      <c r="B88" s="26">
        <f t="shared" si="23"/>
        <v>46246</v>
      </c>
      <c r="C88" s="10"/>
      <c r="D88" s="10"/>
      <c r="E88" s="3">
        <v>656.0</v>
      </c>
      <c r="F88" s="3">
        <f t="shared" si="24"/>
        <v>5584</v>
      </c>
      <c r="G88" s="9">
        <f t="shared" si="22"/>
        <v>17754</v>
      </c>
      <c r="M88" s="37"/>
      <c r="S88" s="12"/>
      <c r="T88" s="12"/>
      <c r="U88" s="12"/>
      <c r="V88" s="12"/>
      <c r="W88" s="12"/>
      <c r="X88" s="12"/>
      <c r="Y88" s="12"/>
      <c r="Z88" s="12"/>
    </row>
    <row r="89" ht="16.5" customHeight="1">
      <c r="A89" s="25">
        <v>46247.0</v>
      </c>
      <c r="B89" s="26">
        <f t="shared" si="23"/>
        <v>46247</v>
      </c>
      <c r="C89" s="10"/>
      <c r="D89" s="10"/>
      <c r="E89" s="3">
        <v>655.0</v>
      </c>
      <c r="F89" s="3">
        <f t="shared" si="24"/>
        <v>6239</v>
      </c>
      <c r="G89" s="9">
        <f t="shared" si="22"/>
        <v>17099</v>
      </c>
      <c r="M89" s="37"/>
      <c r="S89" s="12"/>
      <c r="T89" s="12"/>
      <c r="U89" s="12"/>
      <c r="V89" s="12"/>
      <c r="W89" s="12"/>
      <c r="X89" s="12"/>
      <c r="Y89" s="12"/>
      <c r="Z89" s="12"/>
    </row>
    <row r="90" ht="16.5" customHeight="1">
      <c r="A90" s="25">
        <v>46248.0</v>
      </c>
      <c r="B90" s="26">
        <f t="shared" si="23"/>
        <v>46248</v>
      </c>
      <c r="C90" s="10"/>
      <c r="D90" s="10"/>
      <c r="E90" s="3">
        <v>647.0</v>
      </c>
      <c r="F90" s="3">
        <f t="shared" si="24"/>
        <v>6886</v>
      </c>
      <c r="G90" s="9">
        <f t="shared" si="22"/>
        <v>16452</v>
      </c>
      <c r="M90" s="37"/>
      <c r="S90" s="12"/>
      <c r="T90" s="12"/>
      <c r="U90" s="12"/>
      <c r="V90" s="12"/>
      <c r="W90" s="12"/>
      <c r="X90" s="12"/>
      <c r="Y90" s="12"/>
      <c r="Z90" s="12"/>
    </row>
    <row r="91" ht="16.5" customHeight="1">
      <c r="A91" s="25">
        <v>46249.0</v>
      </c>
      <c r="B91" s="26">
        <f t="shared" si="23"/>
        <v>46249</v>
      </c>
      <c r="C91" s="10"/>
      <c r="D91" s="10"/>
      <c r="E91" s="3">
        <v>656.0</v>
      </c>
      <c r="F91" s="3">
        <f t="shared" si="24"/>
        <v>7542</v>
      </c>
      <c r="G91" s="9">
        <f t="shared" si="22"/>
        <v>15796</v>
      </c>
      <c r="M91" s="37"/>
      <c r="S91" s="12"/>
      <c r="T91" s="12"/>
      <c r="U91" s="12"/>
      <c r="V91" s="12"/>
      <c r="W91" s="12"/>
      <c r="X91" s="12"/>
      <c r="Y91" s="12"/>
      <c r="Z91" s="12"/>
    </row>
    <row r="92" ht="16.5" customHeight="1">
      <c r="A92" s="25">
        <v>46250.0</v>
      </c>
      <c r="B92" s="26">
        <f t="shared" si="23"/>
        <v>46250</v>
      </c>
      <c r="C92" s="10"/>
      <c r="D92" s="10"/>
      <c r="E92" s="3">
        <v>642.0</v>
      </c>
      <c r="F92" s="3">
        <f t="shared" si="24"/>
        <v>8184</v>
      </c>
      <c r="G92" s="9">
        <f t="shared" si="22"/>
        <v>15154</v>
      </c>
      <c r="S92" s="12"/>
      <c r="T92" s="12"/>
      <c r="U92" s="12"/>
      <c r="V92" s="12"/>
      <c r="W92" s="12"/>
      <c r="X92" s="12"/>
      <c r="Y92" s="12"/>
      <c r="Z92" s="12"/>
    </row>
    <row r="93" ht="16.5" customHeight="1">
      <c r="A93" s="25">
        <v>46251.0</v>
      </c>
      <c r="B93" s="26">
        <f t="shared" si="23"/>
        <v>46251</v>
      </c>
      <c r="C93" s="10"/>
      <c r="D93" s="10"/>
      <c r="E93" s="3">
        <v>647.0</v>
      </c>
      <c r="F93" s="3">
        <f t="shared" si="24"/>
        <v>8831</v>
      </c>
      <c r="G93" s="9">
        <f t="shared" si="22"/>
        <v>14507</v>
      </c>
      <c r="O93" s="23" t="s">
        <v>752</v>
      </c>
      <c r="S93" s="12"/>
      <c r="T93" s="12"/>
      <c r="U93" s="12"/>
      <c r="V93" s="12"/>
      <c r="W93" s="12"/>
      <c r="X93" s="12"/>
      <c r="Y93" s="12"/>
      <c r="Z93" s="12"/>
    </row>
    <row r="94" ht="16.5" customHeight="1">
      <c r="A94" s="25">
        <v>46252.0</v>
      </c>
      <c r="B94" s="26">
        <f t="shared" si="23"/>
        <v>46252</v>
      </c>
      <c r="C94" s="10"/>
      <c r="D94" s="10"/>
      <c r="E94" s="3">
        <v>646.0</v>
      </c>
      <c r="F94" s="3">
        <f t="shared" si="24"/>
        <v>9477</v>
      </c>
      <c r="G94" s="9">
        <f t="shared" si="22"/>
        <v>13861</v>
      </c>
      <c r="S94" s="12"/>
      <c r="T94" s="12"/>
      <c r="U94" s="12"/>
      <c r="V94" s="12"/>
      <c r="W94" s="12"/>
      <c r="X94" s="12"/>
      <c r="Y94" s="12"/>
      <c r="Z94" s="12"/>
    </row>
    <row r="95" ht="16.5" customHeight="1">
      <c r="A95" s="25">
        <v>46253.0</v>
      </c>
      <c r="B95" s="26">
        <f t="shared" si="23"/>
        <v>46253</v>
      </c>
      <c r="C95" s="10"/>
      <c r="D95" s="10"/>
      <c r="E95" s="3">
        <v>654.0</v>
      </c>
      <c r="F95" s="3">
        <f t="shared" si="24"/>
        <v>10131</v>
      </c>
      <c r="G95" s="9">
        <f t="shared" si="22"/>
        <v>13207</v>
      </c>
      <c r="S95" s="12"/>
      <c r="T95" s="12"/>
      <c r="U95" s="12"/>
      <c r="V95" s="12"/>
      <c r="W95" s="12"/>
      <c r="X95" s="12"/>
      <c r="Y95" s="12"/>
      <c r="Z95" s="12"/>
    </row>
    <row r="96" ht="16.5" customHeight="1">
      <c r="A96" s="25">
        <v>46254.0</v>
      </c>
      <c r="B96" s="26">
        <f t="shared" si="23"/>
        <v>46254</v>
      </c>
      <c r="C96" s="10"/>
      <c r="D96" s="10"/>
      <c r="E96" s="3">
        <v>647.0</v>
      </c>
      <c r="F96" s="3">
        <f t="shared" si="24"/>
        <v>10778</v>
      </c>
      <c r="G96" s="9">
        <f t="shared" si="22"/>
        <v>12560</v>
      </c>
      <c r="S96" s="12"/>
      <c r="T96" s="12"/>
      <c r="U96" s="12"/>
      <c r="V96" s="12"/>
      <c r="W96" s="12"/>
      <c r="X96" s="12"/>
      <c r="Y96" s="12"/>
      <c r="Z96" s="12"/>
    </row>
    <row r="97" ht="16.5" customHeight="1">
      <c r="A97" s="25">
        <v>46255.0</v>
      </c>
      <c r="B97" s="26">
        <f t="shared" si="23"/>
        <v>46255</v>
      </c>
      <c r="C97" s="10"/>
      <c r="D97" s="10"/>
      <c r="E97" s="3">
        <v>634.0</v>
      </c>
      <c r="F97" s="3">
        <f t="shared" si="24"/>
        <v>11412</v>
      </c>
      <c r="G97" s="9">
        <f t="shared" si="22"/>
        <v>11926</v>
      </c>
      <c r="S97" s="12"/>
      <c r="T97" s="12"/>
      <c r="U97" s="12"/>
      <c r="V97" s="12"/>
      <c r="W97" s="12"/>
      <c r="X97" s="12"/>
      <c r="Y97" s="12"/>
      <c r="Z97" s="12"/>
    </row>
    <row r="98" ht="16.5" customHeight="1">
      <c r="A98" s="25">
        <v>46256.0</v>
      </c>
      <c r="B98" s="26">
        <f t="shared" si="23"/>
        <v>46256</v>
      </c>
      <c r="C98" s="10"/>
      <c r="D98" s="10"/>
      <c r="E98" s="3">
        <v>650.0</v>
      </c>
      <c r="F98" s="3">
        <f t="shared" si="24"/>
        <v>12062</v>
      </c>
      <c r="G98" s="9">
        <f t="shared" si="22"/>
        <v>11276</v>
      </c>
      <c r="S98" s="12"/>
      <c r="T98" s="12"/>
      <c r="U98" s="12"/>
      <c r="V98" s="12"/>
      <c r="W98" s="12"/>
      <c r="X98" s="12"/>
      <c r="Y98" s="12"/>
      <c r="Z98" s="12"/>
    </row>
    <row r="99" ht="16.5" customHeight="1">
      <c r="A99" s="25">
        <v>46257.0</v>
      </c>
      <c r="B99" s="26">
        <f t="shared" si="23"/>
        <v>46257</v>
      </c>
      <c r="C99" s="10"/>
      <c r="D99" s="10"/>
      <c r="E99" s="3">
        <v>656.0</v>
      </c>
      <c r="F99" s="3">
        <f t="shared" si="24"/>
        <v>12718</v>
      </c>
      <c r="G99" s="9">
        <f t="shared" si="22"/>
        <v>10620</v>
      </c>
      <c r="S99" s="12"/>
      <c r="T99" s="12"/>
      <c r="U99" s="12"/>
      <c r="V99" s="12"/>
      <c r="W99" s="12"/>
      <c r="X99" s="12"/>
      <c r="Y99" s="12"/>
      <c r="Z99" s="12"/>
    </row>
    <row r="100" ht="16.5" customHeight="1">
      <c r="A100" s="25">
        <v>46258.0</v>
      </c>
      <c r="B100" s="26">
        <f t="shared" si="23"/>
        <v>46258</v>
      </c>
      <c r="C100" s="10"/>
      <c r="D100" s="10"/>
      <c r="E100" s="3">
        <v>650.0</v>
      </c>
      <c r="F100" s="3">
        <f t="shared" si="24"/>
        <v>13368</v>
      </c>
      <c r="G100" s="9">
        <f t="shared" si="22"/>
        <v>9970</v>
      </c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25">
        <v>46259.0</v>
      </c>
      <c r="B101" s="26">
        <f t="shared" si="23"/>
        <v>46259</v>
      </c>
      <c r="C101" s="10"/>
      <c r="D101" s="10"/>
      <c r="E101" s="3">
        <v>649.0</v>
      </c>
      <c r="F101" s="3">
        <f t="shared" si="24"/>
        <v>14017</v>
      </c>
      <c r="G101" s="9">
        <f t="shared" si="22"/>
        <v>9321</v>
      </c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25">
        <v>46260.0</v>
      </c>
      <c r="B102" s="26">
        <f t="shared" si="23"/>
        <v>46260</v>
      </c>
      <c r="C102" s="10"/>
      <c r="D102" s="10"/>
      <c r="E102" s="3">
        <v>649.0</v>
      </c>
      <c r="F102" s="3">
        <f t="shared" si="24"/>
        <v>14666</v>
      </c>
      <c r="G102" s="9">
        <f t="shared" si="22"/>
        <v>8672</v>
      </c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25">
        <v>46261.0</v>
      </c>
      <c r="B103" s="26">
        <f t="shared" si="23"/>
        <v>46261</v>
      </c>
      <c r="C103" s="10"/>
      <c r="D103" s="10"/>
      <c r="E103" s="3">
        <v>656.0</v>
      </c>
      <c r="F103" s="3">
        <f t="shared" si="24"/>
        <v>15322</v>
      </c>
      <c r="G103" s="9">
        <f t="shared" si="22"/>
        <v>8016</v>
      </c>
      <c r="S103" s="12"/>
      <c r="T103" s="12"/>
      <c r="U103" s="12"/>
      <c r="V103" s="12"/>
      <c r="W103" s="12"/>
      <c r="X103" s="12"/>
      <c r="Y103" s="12"/>
      <c r="Z103" s="12"/>
    </row>
    <row r="104" ht="16.5" customHeight="1">
      <c r="A104" s="25">
        <v>46262.0</v>
      </c>
      <c r="B104" s="26">
        <f t="shared" si="23"/>
        <v>46262</v>
      </c>
      <c r="C104" s="10"/>
      <c r="D104" s="10"/>
      <c r="E104" s="3">
        <v>654.0</v>
      </c>
      <c r="F104" s="3">
        <f t="shared" si="24"/>
        <v>15976</v>
      </c>
      <c r="G104" s="9">
        <f t="shared" si="22"/>
        <v>7362</v>
      </c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25">
        <v>46263.0</v>
      </c>
      <c r="B105" s="26">
        <f t="shared" si="23"/>
        <v>46263</v>
      </c>
      <c r="C105" s="10"/>
      <c r="D105" s="10"/>
      <c r="E105" s="3">
        <v>656.0</v>
      </c>
      <c r="F105" s="3">
        <f t="shared" si="24"/>
        <v>16632</v>
      </c>
      <c r="G105" s="9">
        <f t="shared" si="22"/>
        <v>6706</v>
      </c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25">
        <v>46264.0</v>
      </c>
      <c r="B106" s="26">
        <f t="shared" si="23"/>
        <v>46264</v>
      </c>
      <c r="C106" s="10"/>
      <c r="D106" s="10"/>
      <c r="E106" s="3">
        <v>656.0</v>
      </c>
      <c r="F106" s="3">
        <f t="shared" si="24"/>
        <v>17288</v>
      </c>
      <c r="G106" s="9">
        <f t="shared" si="22"/>
        <v>6050</v>
      </c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25">
        <v>46265.0</v>
      </c>
      <c r="B107" s="26">
        <f t="shared" si="23"/>
        <v>46265</v>
      </c>
      <c r="C107" s="10"/>
      <c r="D107" s="10"/>
      <c r="E107" s="3">
        <v>656.0</v>
      </c>
      <c r="F107" s="3">
        <f t="shared" si="24"/>
        <v>17944</v>
      </c>
      <c r="G107" s="9">
        <f t="shared" si="22"/>
        <v>5394</v>
      </c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25">
        <v>46266.0</v>
      </c>
      <c r="B108" s="26">
        <f t="shared" si="23"/>
        <v>46266</v>
      </c>
      <c r="C108" s="10"/>
      <c r="D108" s="10"/>
      <c r="E108" s="3">
        <v>656.0</v>
      </c>
      <c r="F108" s="3">
        <f t="shared" si="24"/>
        <v>18600</v>
      </c>
      <c r="G108" s="9">
        <f t="shared" si="22"/>
        <v>4738</v>
      </c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25">
        <v>46267.0</v>
      </c>
      <c r="B109" s="26">
        <f t="shared" si="23"/>
        <v>46267</v>
      </c>
      <c r="C109" s="10"/>
      <c r="D109" s="10"/>
      <c r="E109" s="3">
        <v>656.0</v>
      </c>
      <c r="F109" s="3">
        <f t="shared" si="24"/>
        <v>19256</v>
      </c>
      <c r="G109" s="9">
        <f t="shared" si="22"/>
        <v>4082</v>
      </c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25">
        <v>46268.0</v>
      </c>
      <c r="B110" s="26">
        <f t="shared" si="23"/>
        <v>46268</v>
      </c>
      <c r="C110" s="10"/>
      <c r="D110" s="10"/>
      <c r="E110" s="3">
        <v>655.0</v>
      </c>
      <c r="F110" s="3">
        <f t="shared" si="24"/>
        <v>19911</v>
      </c>
      <c r="G110" s="9">
        <f t="shared" si="22"/>
        <v>3427</v>
      </c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25">
        <v>46269.0</v>
      </c>
      <c r="B111" s="26">
        <f t="shared" si="23"/>
        <v>46269</v>
      </c>
      <c r="C111" s="10"/>
      <c r="D111" s="10"/>
      <c r="E111" s="3">
        <v>654.0</v>
      </c>
      <c r="F111" s="3">
        <f t="shared" si="24"/>
        <v>20565</v>
      </c>
      <c r="G111" s="9">
        <f t="shared" si="22"/>
        <v>2773</v>
      </c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25">
        <v>46270.0</v>
      </c>
      <c r="B112" s="26">
        <f t="shared" si="23"/>
        <v>46270</v>
      </c>
      <c r="C112" s="10"/>
      <c r="D112" s="10"/>
      <c r="E112" s="3">
        <v>630.0</v>
      </c>
      <c r="F112" s="3">
        <f t="shared" si="24"/>
        <v>21195</v>
      </c>
      <c r="G112" s="9">
        <f t="shared" si="22"/>
        <v>2143</v>
      </c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25">
        <v>46271.0</v>
      </c>
      <c r="B113" s="26">
        <f t="shared" si="23"/>
        <v>46271</v>
      </c>
      <c r="C113" s="10"/>
      <c r="D113" s="10"/>
      <c r="E113" s="3">
        <v>656.0</v>
      </c>
      <c r="F113" s="3">
        <f t="shared" si="24"/>
        <v>21851</v>
      </c>
      <c r="G113" s="9">
        <f t="shared" si="22"/>
        <v>1487</v>
      </c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25">
        <v>46272.0</v>
      </c>
      <c r="B114" s="26">
        <f t="shared" si="23"/>
        <v>46272</v>
      </c>
      <c r="C114" s="10"/>
      <c r="D114" s="10"/>
      <c r="E114" s="3">
        <v>656.0</v>
      </c>
      <c r="F114" s="3">
        <f t="shared" si="24"/>
        <v>22507</v>
      </c>
      <c r="G114" s="9">
        <f t="shared" si="22"/>
        <v>831</v>
      </c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25">
        <v>46273.0</v>
      </c>
      <c r="B115" s="26">
        <f t="shared" si="23"/>
        <v>46273</v>
      </c>
      <c r="C115" s="10"/>
      <c r="D115" s="10"/>
      <c r="E115" s="3">
        <v>656.0</v>
      </c>
      <c r="F115" s="3">
        <f t="shared" si="24"/>
        <v>23163</v>
      </c>
      <c r="G115" s="9">
        <f t="shared" si="22"/>
        <v>175</v>
      </c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25">
        <v>46274.0</v>
      </c>
      <c r="B116" s="26">
        <f t="shared" si="23"/>
        <v>46274</v>
      </c>
      <c r="C116" s="10"/>
      <c r="D116" s="10"/>
      <c r="E116" s="3">
        <v>175.0</v>
      </c>
      <c r="F116" s="3">
        <f t="shared" si="24"/>
        <v>23338</v>
      </c>
      <c r="G116" s="9">
        <f t="shared" si="22"/>
        <v>0</v>
      </c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"/>
      <c r="B117" s="4"/>
      <c r="C117" s="27" t="s">
        <v>986</v>
      </c>
      <c r="D117" s="3">
        <v>480.0</v>
      </c>
      <c r="E117" s="3">
        <v>462.0</v>
      </c>
      <c r="F117" s="14">
        <f>E117</f>
        <v>462</v>
      </c>
      <c r="G117" s="29">
        <f t="shared" ref="G117:G118" si="25">$D$117-F117</f>
        <v>18</v>
      </c>
      <c r="H117" s="25">
        <v>46283.0</v>
      </c>
      <c r="I117" s="3">
        <v>480.0</v>
      </c>
      <c r="J117" s="30" t="s">
        <v>987</v>
      </c>
      <c r="K117" s="31">
        <v>46275.0</v>
      </c>
      <c r="L117" s="21" t="s">
        <v>1050</v>
      </c>
      <c r="M117" s="37" t="s">
        <v>1166</v>
      </c>
      <c r="P117" s="21">
        <v>37.8</v>
      </c>
      <c r="Q117" s="23" t="s">
        <v>1167</v>
      </c>
      <c r="R117" s="23" t="s">
        <v>1087</v>
      </c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25">
        <v>46275.0</v>
      </c>
      <c r="B118" s="26">
        <f>A118</f>
        <v>46275</v>
      </c>
      <c r="C118" s="55"/>
      <c r="D118" s="34"/>
      <c r="E118" s="3">
        <v>40.0</v>
      </c>
      <c r="F118" s="14">
        <f>E118+F117</f>
        <v>502</v>
      </c>
      <c r="G118" s="29">
        <f t="shared" si="25"/>
        <v>-22</v>
      </c>
      <c r="J118" s="30"/>
      <c r="L118" s="10"/>
      <c r="M118" s="10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25"/>
      <c r="B119" s="26"/>
      <c r="C119" s="35" t="s">
        <v>997</v>
      </c>
      <c r="D119" s="3">
        <v>220.0</v>
      </c>
      <c r="E119" s="3">
        <v>230.0</v>
      </c>
      <c r="F119" s="3">
        <f t="shared" ref="F119:F120" si="26">E119</f>
        <v>230</v>
      </c>
      <c r="G119" s="9">
        <f>$D$119-F119</f>
        <v>-10</v>
      </c>
      <c r="H119" s="42">
        <v>46283.0</v>
      </c>
      <c r="I119" s="3">
        <v>220.0</v>
      </c>
      <c r="J119" s="30" t="s">
        <v>987</v>
      </c>
      <c r="K119" s="31">
        <v>46275.0</v>
      </c>
      <c r="L119" s="21" t="s">
        <v>1050</v>
      </c>
      <c r="M119" s="37" t="s">
        <v>1169</v>
      </c>
      <c r="N119" s="23"/>
      <c r="O119" s="23"/>
      <c r="P119" s="21">
        <v>38.6</v>
      </c>
      <c r="Q119" s="23" t="s">
        <v>1167</v>
      </c>
      <c r="R119" s="23" t="s">
        <v>1087</v>
      </c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25"/>
      <c r="B120" s="26"/>
      <c r="C120" s="27" t="s">
        <v>991</v>
      </c>
      <c r="D120" s="3">
        <v>2560.0</v>
      </c>
      <c r="E120" s="3">
        <v>375.0</v>
      </c>
      <c r="F120" s="14">
        <f t="shared" si="26"/>
        <v>375</v>
      </c>
      <c r="G120" s="29">
        <f t="shared" ref="G120:G123" si="27">$D$120-F120</f>
        <v>2185</v>
      </c>
      <c r="H120" s="25">
        <v>46283.0</v>
      </c>
      <c r="I120" s="14">
        <v>2560.0</v>
      </c>
      <c r="J120" s="30" t="s">
        <v>987</v>
      </c>
      <c r="K120" s="31">
        <v>46275.0</v>
      </c>
      <c r="L120" s="21" t="s">
        <v>1050</v>
      </c>
      <c r="M120" s="23" t="s">
        <v>1170</v>
      </c>
      <c r="Q120" s="23" t="s">
        <v>1167</v>
      </c>
      <c r="R120" s="23" t="s">
        <v>1087</v>
      </c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25">
        <v>46276.0</v>
      </c>
      <c r="B121" s="26">
        <f t="shared" ref="B121:B126" si="28">A121</f>
        <v>46276</v>
      </c>
      <c r="C121" s="55"/>
      <c r="D121" s="34"/>
      <c r="E121" s="3">
        <v>768.0</v>
      </c>
      <c r="F121" s="14">
        <f t="shared" ref="F121:F123" si="29">F120+E121</f>
        <v>1143</v>
      </c>
      <c r="G121" s="29">
        <f t="shared" si="27"/>
        <v>1417</v>
      </c>
      <c r="J121" s="27"/>
      <c r="S121" s="12"/>
      <c r="T121" s="12"/>
      <c r="U121" s="12"/>
      <c r="V121" s="12"/>
      <c r="W121" s="12"/>
      <c r="X121" s="12"/>
      <c r="Y121" s="12"/>
      <c r="Z121" s="12"/>
    </row>
    <row r="122" ht="16.5" customHeight="1">
      <c r="A122" s="25">
        <v>46277.0</v>
      </c>
      <c r="B122" s="26">
        <f t="shared" si="28"/>
        <v>46277</v>
      </c>
      <c r="C122" s="55"/>
      <c r="D122" s="34"/>
      <c r="E122" s="3">
        <v>806.0</v>
      </c>
      <c r="F122" s="14">
        <f t="shared" si="29"/>
        <v>1949</v>
      </c>
      <c r="G122" s="29">
        <f t="shared" si="27"/>
        <v>611</v>
      </c>
      <c r="J122" s="27"/>
      <c r="S122" s="12"/>
      <c r="T122" s="12"/>
      <c r="U122" s="12"/>
      <c r="V122" s="12"/>
      <c r="W122" s="12"/>
      <c r="X122" s="12"/>
      <c r="Y122" s="12"/>
      <c r="Z122" s="12"/>
    </row>
    <row r="123" ht="16.5" customHeight="1">
      <c r="A123" s="25">
        <v>46278.0</v>
      </c>
      <c r="B123" s="26">
        <f t="shared" si="28"/>
        <v>46278</v>
      </c>
      <c r="C123" s="58"/>
      <c r="D123" s="34"/>
      <c r="E123" s="3">
        <v>658.0</v>
      </c>
      <c r="F123" s="14">
        <f t="shared" si="29"/>
        <v>2607</v>
      </c>
      <c r="G123" s="29">
        <f t="shared" si="27"/>
        <v>-47</v>
      </c>
      <c r="H123" s="42"/>
      <c r="I123" s="3"/>
      <c r="J123" s="30"/>
      <c r="K123" s="30"/>
      <c r="L123" s="30"/>
      <c r="M123" s="37"/>
      <c r="N123" s="23"/>
      <c r="O123" s="23"/>
      <c r="P123" s="24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6.5" customHeight="1">
      <c r="A124" s="25">
        <v>46279.0</v>
      </c>
      <c r="B124" s="26">
        <f t="shared" si="28"/>
        <v>46279</v>
      </c>
      <c r="C124" s="27" t="s">
        <v>1001</v>
      </c>
      <c r="D124" s="3">
        <f>I127</f>
        <v>1370</v>
      </c>
      <c r="E124" s="3">
        <v>531.0</v>
      </c>
      <c r="F124" s="14">
        <f>E124</f>
        <v>531</v>
      </c>
      <c r="G124" s="29">
        <f t="shared" ref="G124:G126" si="30">$D$124-F124</f>
        <v>839</v>
      </c>
      <c r="H124" s="25">
        <v>46283.0</v>
      </c>
      <c r="I124" s="3">
        <v>900.0</v>
      </c>
      <c r="J124" s="30" t="s">
        <v>987</v>
      </c>
      <c r="K124" s="31">
        <v>46275.0</v>
      </c>
      <c r="L124" s="21" t="s">
        <v>1050</v>
      </c>
      <c r="M124" s="37" t="s">
        <v>1176</v>
      </c>
      <c r="Q124" s="23" t="s">
        <v>1167</v>
      </c>
      <c r="R124" s="23" t="s">
        <v>1087</v>
      </c>
      <c r="S124" s="12"/>
      <c r="T124" s="12"/>
      <c r="U124" s="12"/>
      <c r="V124" s="12"/>
      <c r="W124" s="12"/>
      <c r="X124" s="12"/>
      <c r="Y124" s="12"/>
      <c r="Z124" s="12"/>
    </row>
    <row r="125" ht="16.5" customHeight="1">
      <c r="A125" s="25">
        <v>46280.0</v>
      </c>
      <c r="B125" s="26">
        <f t="shared" si="28"/>
        <v>46280</v>
      </c>
      <c r="C125" s="55"/>
      <c r="D125" s="34"/>
      <c r="E125" s="3">
        <v>562.0</v>
      </c>
      <c r="F125" s="14">
        <f t="shared" ref="F125:F126" si="31">E125+F124</f>
        <v>1093</v>
      </c>
      <c r="G125" s="29">
        <f t="shared" si="30"/>
        <v>277</v>
      </c>
      <c r="H125" s="1">
        <v>46286.0</v>
      </c>
      <c r="I125" s="14">
        <v>400.0</v>
      </c>
      <c r="J125" s="30" t="s">
        <v>987</v>
      </c>
      <c r="K125" s="31">
        <v>46275.0</v>
      </c>
      <c r="L125" s="21" t="s">
        <v>1050</v>
      </c>
      <c r="M125" s="40" t="s">
        <v>1178</v>
      </c>
      <c r="Q125" s="23" t="s">
        <v>353</v>
      </c>
      <c r="R125" s="23" t="s">
        <v>1087</v>
      </c>
      <c r="S125" s="12"/>
      <c r="T125" s="12"/>
      <c r="U125" s="12"/>
      <c r="V125" s="12"/>
      <c r="W125" s="12"/>
      <c r="X125" s="12"/>
      <c r="Y125" s="12"/>
      <c r="Z125" s="12"/>
    </row>
    <row r="126" ht="16.5" customHeight="1">
      <c r="A126" s="25">
        <v>46281.0</v>
      </c>
      <c r="B126" s="26">
        <f t="shared" si="28"/>
        <v>46281</v>
      </c>
      <c r="C126" s="10"/>
      <c r="D126" s="3"/>
      <c r="E126" s="34">
        <v>600.0</v>
      </c>
      <c r="F126" s="14">
        <f t="shared" si="31"/>
        <v>1693</v>
      </c>
      <c r="G126" s="29">
        <f t="shared" si="30"/>
        <v>-323</v>
      </c>
      <c r="H126" s="42">
        <v>46278.0</v>
      </c>
      <c r="I126" s="3">
        <v>70.0</v>
      </c>
      <c r="J126" s="30" t="s">
        <v>987</v>
      </c>
      <c r="K126" s="31">
        <v>46275.0</v>
      </c>
      <c r="L126" s="21" t="s">
        <v>1050</v>
      </c>
      <c r="M126" s="41" t="s">
        <v>1143</v>
      </c>
      <c r="N126" s="23"/>
      <c r="O126" s="23"/>
      <c r="P126" s="24"/>
      <c r="Q126" s="23" t="s">
        <v>1056</v>
      </c>
      <c r="R126" s="23" t="s">
        <v>1087</v>
      </c>
      <c r="S126" s="12"/>
      <c r="T126" s="12"/>
      <c r="U126" s="12"/>
      <c r="V126" s="12"/>
      <c r="W126" s="12"/>
      <c r="X126" s="12"/>
      <c r="Y126" s="12"/>
      <c r="Z126" s="12"/>
    </row>
    <row r="127" ht="16.5" customHeight="1">
      <c r="A127" s="1"/>
      <c r="B127" s="4"/>
      <c r="C127" s="35"/>
      <c r="D127" s="3"/>
      <c r="E127" s="34"/>
      <c r="F127" s="14"/>
      <c r="G127" s="29"/>
      <c r="H127" s="42"/>
      <c r="I127" s="3">
        <f>SUM(I124:I126)</f>
        <v>1370</v>
      </c>
      <c r="J127" s="30"/>
      <c r="K127" s="30"/>
      <c r="L127" s="30"/>
      <c r="M127" s="22"/>
      <c r="N127" s="23"/>
      <c r="O127" s="23"/>
      <c r="P127" s="24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6.5" customHeight="1">
      <c r="A128" s="25">
        <v>46282.0</v>
      </c>
      <c r="B128" s="26">
        <f t="shared" ref="B128:B149" si="32">A128</f>
        <v>46282</v>
      </c>
      <c r="C128" s="27" t="s">
        <v>994</v>
      </c>
      <c r="D128" s="3">
        <v>1440.0</v>
      </c>
      <c r="E128" s="34">
        <v>300.0</v>
      </c>
      <c r="F128" s="14">
        <f>E128</f>
        <v>300</v>
      </c>
      <c r="G128" s="29">
        <f t="shared" ref="G128:G130" si="33">$D$128-F128</f>
        <v>1140</v>
      </c>
      <c r="H128" s="25">
        <v>46283.0</v>
      </c>
      <c r="I128" s="88">
        <v>480.0</v>
      </c>
      <c r="J128" s="30" t="s">
        <v>987</v>
      </c>
      <c r="K128" s="31">
        <v>46275.0</v>
      </c>
      <c r="L128" s="21" t="s">
        <v>1050</v>
      </c>
      <c r="M128" s="37" t="s">
        <v>1183</v>
      </c>
      <c r="Q128" s="23" t="s">
        <v>1167</v>
      </c>
      <c r="R128" s="23" t="s">
        <v>1087</v>
      </c>
      <c r="S128" s="12"/>
      <c r="T128" s="12"/>
      <c r="U128" s="12"/>
      <c r="V128" s="12"/>
      <c r="W128" s="12"/>
      <c r="X128" s="12"/>
      <c r="Y128" s="12"/>
      <c r="Z128" s="12"/>
    </row>
    <row r="129" ht="16.5" customHeight="1">
      <c r="A129" s="25">
        <v>46283.0</v>
      </c>
      <c r="B129" s="26">
        <f t="shared" si="32"/>
        <v>46283</v>
      </c>
      <c r="C129" s="55"/>
      <c r="D129" s="34"/>
      <c r="E129" s="34">
        <v>600.0</v>
      </c>
      <c r="F129" s="14">
        <f t="shared" ref="F129:F130" si="34">E129+F128</f>
        <v>900</v>
      </c>
      <c r="G129" s="29">
        <f t="shared" si="33"/>
        <v>540</v>
      </c>
      <c r="H129" s="25">
        <v>46283.0</v>
      </c>
      <c r="I129" s="81">
        <v>600.0</v>
      </c>
      <c r="J129" s="30" t="s">
        <v>987</v>
      </c>
      <c r="K129" s="31">
        <v>46275.0</v>
      </c>
      <c r="L129" s="21" t="s">
        <v>1050</v>
      </c>
      <c r="M129" s="40" t="s">
        <v>1187</v>
      </c>
      <c r="Q129" s="23" t="s">
        <v>1167</v>
      </c>
      <c r="R129" s="23" t="s">
        <v>1087</v>
      </c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25">
        <v>46284.0</v>
      </c>
      <c r="B130" s="26">
        <f t="shared" si="32"/>
        <v>46284</v>
      </c>
      <c r="C130" s="58"/>
      <c r="D130" s="34"/>
      <c r="E130" s="34">
        <v>600.0</v>
      </c>
      <c r="F130" s="14">
        <f t="shared" si="34"/>
        <v>1500</v>
      </c>
      <c r="G130" s="29">
        <f t="shared" si="33"/>
        <v>-60</v>
      </c>
      <c r="H130" s="42">
        <v>46286.0</v>
      </c>
      <c r="I130" s="88">
        <v>360.0</v>
      </c>
      <c r="J130" s="30" t="s">
        <v>987</v>
      </c>
      <c r="K130" s="31">
        <v>46275.0</v>
      </c>
      <c r="L130" s="21" t="s">
        <v>1050</v>
      </c>
      <c r="M130" s="41" t="s">
        <v>1190</v>
      </c>
      <c r="N130" s="23"/>
      <c r="O130" s="23"/>
      <c r="P130" s="24"/>
      <c r="Q130" s="23" t="s">
        <v>353</v>
      </c>
      <c r="R130" s="23" t="s">
        <v>1087</v>
      </c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25">
        <v>46285.0</v>
      </c>
      <c r="B131" s="26">
        <f t="shared" si="32"/>
        <v>46285</v>
      </c>
      <c r="C131" s="10"/>
      <c r="D131" s="3"/>
      <c r="E131" s="3"/>
      <c r="F131" s="3"/>
      <c r="G131" s="9"/>
      <c r="H131" s="42"/>
      <c r="I131" s="3"/>
      <c r="J131" s="30"/>
      <c r="K131" s="30"/>
      <c r="L131" s="30"/>
      <c r="M131" s="22"/>
      <c r="N131" s="23"/>
      <c r="O131" s="23"/>
      <c r="P131" s="24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25">
        <v>46286.0</v>
      </c>
      <c r="B132" s="26">
        <f t="shared" si="32"/>
        <v>46286</v>
      </c>
      <c r="C132" s="27" t="s">
        <v>1083</v>
      </c>
      <c r="D132" s="3">
        <v>300.0</v>
      </c>
      <c r="E132" s="34">
        <v>700.0</v>
      </c>
      <c r="F132" s="14">
        <f t="shared" ref="F132:F133" si="35">E132</f>
        <v>700</v>
      </c>
      <c r="G132" s="29">
        <f>$D$132-F132</f>
        <v>-400</v>
      </c>
      <c r="H132" s="1">
        <v>46283.0</v>
      </c>
      <c r="I132" s="3">
        <v>300.0</v>
      </c>
      <c r="J132" s="30" t="s">
        <v>1005</v>
      </c>
      <c r="K132" s="31">
        <v>46273.0</v>
      </c>
      <c r="L132" s="21" t="s">
        <v>1006</v>
      </c>
      <c r="M132" s="37" t="s">
        <v>1193</v>
      </c>
      <c r="Q132" s="23" t="s">
        <v>1167</v>
      </c>
      <c r="R132" s="23" t="s">
        <v>1087</v>
      </c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A133" s="25">
        <v>46287.0</v>
      </c>
      <c r="B133" s="26">
        <f t="shared" si="32"/>
        <v>46287</v>
      </c>
      <c r="C133" s="27" t="s">
        <v>1048</v>
      </c>
      <c r="D133" s="3">
        <v>780.0</v>
      </c>
      <c r="E133" s="34">
        <v>300.0</v>
      </c>
      <c r="F133" s="14">
        <f t="shared" si="35"/>
        <v>300</v>
      </c>
      <c r="G133" s="29">
        <f t="shared" ref="G133:G134" si="36">$D$133-F133</f>
        <v>480</v>
      </c>
      <c r="H133" s="1">
        <v>46283.0</v>
      </c>
      <c r="I133" s="14">
        <v>780.0</v>
      </c>
      <c r="J133" s="30" t="s">
        <v>1005</v>
      </c>
      <c r="K133" s="31">
        <v>46273.0</v>
      </c>
      <c r="L133" s="21" t="s">
        <v>1006</v>
      </c>
      <c r="M133" s="23" t="s">
        <v>1194</v>
      </c>
      <c r="N133" s="21"/>
      <c r="O133" s="21"/>
      <c r="P133" s="21"/>
      <c r="Q133" s="23" t="s">
        <v>1167</v>
      </c>
      <c r="R133" s="23" t="s">
        <v>1087</v>
      </c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25">
        <v>46288.0</v>
      </c>
      <c r="B134" s="26">
        <f t="shared" si="32"/>
        <v>46288</v>
      </c>
      <c r="C134" s="55"/>
      <c r="D134" s="34"/>
      <c r="E134" s="34">
        <v>600.0</v>
      </c>
      <c r="F134" s="14">
        <f>F133+E134</f>
        <v>900</v>
      </c>
      <c r="G134" s="29">
        <f t="shared" si="36"/>
        <v>-120</v>
      </c>
      <c r="L134" s="10"/>
      <c r="M134" s="10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25">
        <v>46289.0</v>
      </c>
      <c r="B135" s="26">
        <f t="shared" si="32"/>
        <v>46289</v>
      </c>
      <c r="C135" s="27" t="s">
        <v>1195</v>
      </c>
      <c r="D135" s="3">
        <v>450.0</v>
      </c>
      <c r="E135" s="34">
        <v>300.0</v>
      </c>
      <c r="F135" s="14">
        <f>E135</f>
        <v>300</v>
      </c>
      <c r="G135" s="29">
        <f t="shared" ref="G135:G136" si="37">$D$135-F135</f>
        <v>150</v>
      </c>
      <c r="H135" s="25">
        <v>46283.0</v>
      </c>
      <c r="I135" s="14">
        <v>450.0</v>
      </c>
      <c r="J135" s="30" t="s">
        <v>1017</v>
      </c>
      <c r="K135" s="31">
        <v>46273.0</v>
      </c>
      <c r="L135" s="21" t="s">
        <v>1151</v>
      </c>
      <c r="M135" s="23" t="s">
        <v>1196</v>
      </c>
      <c r="Q135" s="23" t="s">
        <v>1167</v>
      </c>
      <c r="R135" s="23" t="s">
        <v>1087</v>
      </c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52">
        <v>46290.0</v>
      </c>
      <c r="B136" s="53">
        <f t="shared" si="32"/>
        <v>46290</v>
      </c>
      <c r="C136" s="55"/>
      <c r="D136" s="34"/>
      <c r="E136" s="34">
        <v>600.0</v>
      </c>
      <c r="F136" s="14">
        <f>F135+E136</f>
        <v>900</v>
      </c>
      <c r="G136" s="29">
        <f t="shared" si="37"/>
        <v>-450</v>
      </c>
      <c r="M136" s="10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52">
        <v>46291.0</v>
      </c>
      <c r="B137" s="53">
        <f t="shared" si="32"/>
        <v>46291</v>
      </c>
      <c r="C137" s="27" t="s">
        <v>1197</v>
      </c>
      <c r="D137" s="3">
        <v>400.0</v>
      </c>
      <c r="E137" s="34">
        <v>300.0</v>
      </c>
      <c r="F137" s="14">
        <f>E137</f>
        <v>300</v>
      </c>
      <c r="G137" s="29">
        <f t="shared" ref="G137:G138" si="38">$D$137-F137</f>
        <v>100</v>
      </c>
      <c r="H137" s="1">
        <v>46293.0</v>
      </c>
      <c r="I137" s="14">
        <v>400.0</v>
      </c>
      <c r="J137" s="30" t="s">
        <v>1009</v>
      </c>
      <c r="K137" s="31">
        <v>46273.0</v>
      </c>
      <c r="L137" s="21" t="s">
        <v>1018</v>
      </c>
      <c r="M137" s="23" t="s">
        <v>1199</v>
      </c>
      <c r="Q137" s="23" t="s">
        <v>1167</v>
      </c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52">
        <v>46292.0</v>
      </c>
      <c r="B138" s="53">
        <f t="shared" si="32"/>
        <v>46292</v>
      </c>
      <c r="C138" s="55"/>
      <c r="D138" s="34"/>
      <c r="E138" s="34">
        <v>600.0</v>
      </c>
      <c r="F138" s="14">
        <f>F137+E138</f>
        <v>900</v>
      </c>
      <c r="G138" s="29">
        <f t="shared" si="38"/>
        <v>-500</v>
      </c>
      <c r="M138" s="10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52">
        <v>46293.0</v>
      </c>
      <c r="B139" s="53">
        <f t="shared" si="32"/>
        <v>46293</v>
      </c>
      <c r="C139" s="43" t="s">
        <v>1203</v>
      </c>
      <c r="D139" s="34">
        <v>100.0</v>
      </c>
      <c r="E139" s="34">
        <v>500.0</v>
      </c>
      <c r="F139" s="3">
        <f t="shared" ref="F139:F140" si="39">E139</f>
        <v>500</v>
      </c>
      <c r="G139" s="9">
        <f>$D$139-F139</f>
        <v>-400</v>
      </c>
      <c r="H139" s="42">
        <v>46293.0</v>
      </c>
      <c r="I139" s="3">
        <v>100.0</v>
      </c>
      <c r="J139" s="30" t="s">
        <v>288</v>
      </c>
      <c r="K139" s="30"/>
      <c r="L139" s="30" t="s">
        <v>289</v>
      </c>
      <c r="M139" s="37" t="s">
        <v>1205</v>
      </c>
      <c r="N139" s="23"/>
      <c r="O139" s="23"/>
      <c r="P139" s="24"/>
      <c r="Q139" s="23" t="s">
        <v>353</v>
      </c>
      <c r="R139" s="23" t="s">
        <v>1206</v>
      </c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25">
        <v>46294.0</v>
      </c>
      <c r="B140" s="26">
        <f t="shared" si="32"/>
        <v>46294</v>
      </c>
      <c r="C140" s="55" t="s">
        <v>1207</v>
      </c>
      <c r="D140" s="34">
        <v>532.0</v>
      </c>
      <c r="E140" s="34">
        <v>300.0</v>
      </c>
      <c r="F140" s="3">
        <f t="shared" si="39"/>
        <v>300</v>
      </c>
      <c r="G140" s="9">
        <f t="shared" ref="G140:G141" si="40">$D$140-F140</f>
        <v>232</v>
      </c>
      <c r="H140" s="42">
        <v>46295.0</v>
      </c>
      <c r="I140" s="3">
        <v>532.0</v>
      </c>
      <c r="J140" s="30" t="s">
        <v>1209</v>
      </c>
      <c r="K140" s="31">
        <v>46269.0</v>
      </c>
      <c r="L140" s="21" t="s">
        <v>295</v>
      </c>
      <c r="M140" s="37" t="s">
        <v>1210</v>
      </c>
      <c r="Q140" s="23" t="s">
        <v>775</v>
      </c>
      <c r="R140" s="23" t="s">
        <v>76</v>
      </c>
      <c r="S140" s="12"/>
      <c r="T140" s="12"/>
      <c r="U140" s="12"/>
      <c r="V140" s="12"/>
      <c r="W140" s="12"/>
      <c r="X140" s="12"/>
      <c r="Y140" s="12"/>
      <c r="Z140" s="12"/>
    </row>
    <row r="141" ht="16.5" customHeight="1">
      <c r="A141" s="25">
        <v>46295.0</v>
      </c>
      <c r="B141" s="26">
        <f t="shared" si="32"/>
        <v>46295</v>
      </c>
      <c r="C141" s="27"/>
      <c r="D141" s="34"/>
      <c r="E141" s="34">
        <v>600.0</v>
      </c>
      <c r="F141" s="3">
        <f>F140+E141</f>
        <v>900</v>
      </c>
      <c r="G141" s="9">
        <f t="shared" si="40"/>
        <v>-368</v>
      </c>
      <c r="T141" s="12"/>
      <c r="U141" s="12"/>
      <c r="V141" s="12"/>
      <c r="W141" s="12"/>
      <c r="X141" s="12"/>
      <c r="Y141" s="12"/>
      <c r="Z141" s="12"/>
    </row>
    <row r="142" ht="16.5" customHeight="1">
      <c r="A142" s="25">
        <v>46296.0</v>
      </c>
      <c r="B142" s="26">
        <f t="shared" si="32"/>
        <v>46296</v>
      </c>
      <c r="C142" s="58" t="s">
        <v>1212</v>
      </c>
      <c r="D142" s="34">
        <v>263.0</v>
      </c>
      <c r="E142" s="34">
        <v>500.0</v>
      </c>
      <c r="F142" s="14">
        <f t="shared" ref="F142:F144" si="41">E142</f>
        <v>500</v>
      </c>
      <c r="G142" s="29">
        <f>$D$142-F142</f>
        <v>-237</v>
      </c>
      <c r="H142" s="42">
        <v>46296.0</v>
      </c>
      <c r="I142" s="3">
        <v>263.0</v>
      </c>
      <c r="J142" s="30" t="s">
        <v>1214</v>
      </c>
      <c r="K142" s="21"/>
      <c r="L142" s="21" t="s">
        <v>1215</v>
      </c>
      <c r="M142" s="37" t="s">
        <v>1216</v>
      </c>
      <c r="Q142" s="23" t="s">
        <v>1167</v>
      </c>
      <c r="T142" s="12"/>
      <c r="U142" s="12"/>
      <c r="V142" s="12"/>
      <c r="W142" s="12"/>
      <c r="X142" s="12"/>
      <c r="Y142" s="12"/>
      <c r="Z142" s="12"/>
    </row>
    <row r="143" ht="16.5" customHeight="1">
      <c r="A143" s="25">
        <v>46297.0</v>
      </c>
      <c r="B143" s="26">
        <f t="shared" si="32"/>
        <v>46297</v>
      </c>
      <c r="C143" s="55" t="s">
        <v>958</v>
      </c>
      <c r="D143" s="34">
        <v>120.0</v>
      </c>
      <c r="E143" s="34">
        <v>220.0</v>
      </c>
      <c r="F143" s="3">
        <f t="shared" si="41"/>
        <v>220</v>
      </c>
      <c r="G143" s="29">
        <f>$D$143-F143</f>
        <v>-100</v>
      </c>
      <c r="H143" s="1">
        <v>46317.0</v>
      </c>
      <c r="I143" s="14">
        <v>120.0</v>
      </c>
      <c r="J143" s="21" t="s">
        <v>959</v>
      </c>
      <c r="K143" s="21"/>
      <c r="L143" s="21" t="s">
        <v>1073</v>
      </c>
      <c r="M143" s="23" t="s">
        <v>1217</v>
      </c>
      <c r="N143" s="23"/>
      <c r="O143" s="23"/>
      <c r="P143" s="23"/>
      <c r="Q143" s="23" t="s">
        <v>922</v>
      </c>
      <c r="R143" s="23" t="s">
        <v>716</v>
      </c>
      <c r="S143" s="12"/>
      <c r="T143" s="12"/>
      <c r="U143" s="12"/>
      <c r="V143" s="12"/>
      <c r="W143" s="12"/>
      <c r="X143" s="12"/>
      <c r="Y143" s="12"/>
      <c r="Z143" s="12"/>
    </row>
    <row r="144" ht="16.5" customHeight="1">
      <c r="A144" s="25">
        <v>46298.0</v>
      </c>
      <c r="B144" s="26">
        <f t="shared" si="32"/>
        <v>46298</v>
      </c>
      <c r="C144" s="43" t="s">
        <v>555</v>
      </c>
      <c r="D144" s="34">
        <v>562.0</v>
      </c>
      <c r="E144" s="34">
        <v>400.0</v>
      </c>
      <c r="F144" s="3">
        <f t="shared" si="41"/>
        <v>400</v>
      </c>
      <c r="G144" s="9">
        <f t="shared" ref="G144:G145" si="42">$D$144-F144</f>
        <v>162</v>
      </c>
      <c r="H144" s="42">
        <v>46300.0</v>
      </c>
      <c r="I144" s="3">
        <v>562.0</v>
      </c>
      <c r="J144" s="30" t="s">
        <v>546</v>
      </c>
      <c r="K144" s="30"/>
      <c r="L144" s="30" t="s">
        <v>1218</v>
      </c>
      <c r="M144" s="37" t="s">
        <v>1219</v>
      </c>
      <c r="N144" s="23"/>
      <c r="O144" s="23"/>
      <c r="P144" s="24"/>
      <c r="Q144" s="23" t="s">
        <v>846</v>
      </c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25">
        <v>46299.0</v>
      </c>
      <c r="B145" s="26">
        <f t="shared" si="32"/>
        <v>46299</v>
      </c>
      <c r="C145" s="10"/>
      <c r="D145" s="34"/>
      <c r="E145" s="34">
        <v>900.0</v>
      </c>
      <c r="F145" s="3">
        <f>F144+E145</f>
        <v>1300</v>
      </c>
      <c r="G145" s="9">
        <f t="shared" si="42"/>
        <v>-738</v>
      </c>
      <c r="H145" s="42"/>
      <c r="I145" s="3"/>
      <c r="J145" s="30"/>
      <c r="K145" s="30"/>
      <c r="L145" s="30"/>
      <c r="M145" s="22"/>
      <c r="N145" s="23"/>
      <c r="O145" s="23"/>
      <c r="P145" s="24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25">
        <v>46300.0</v>
      </c>
      <c r="B146" s="26">
        <f t="shared" si="32"/>
        <v>46300</v>
      </c>
      <c r="C146" s="58" t="s">
        <v>287</v>
      </c>
      <c r="D146" s="34">
        <v>220.0</v>
      </c>
      <c r="E146" s="34">
        <v>1000.0</v>
      </c>
      <c r="F146" s="3">
        <f t="shared" ref="F146:F147" si="43">E146</f>
        <v>1000</v>
      </c>
      <c r="G146" s="9">
        <f>$D$146-F146</f>
        <v>-780</v>
      </c>
      <c r="H146" s="42">
        <v>46300.0</v>
      </c>
      <c r="I146" s="3">
        <v>220.0</v>
      </c>
      <c r="J146" s="30" t="s">
        <v>1220</v>
      </c>
      <c r="K146" s="30"/>
      <c r="L146" s="30" t="s">
        <v>785</v>
      </c>
      <c r="M146" s="22" t="s">
        <v>1221</v>
      </c>
      <c r="N146" s="23"/>
      <c r="O146" s="23"/>
      <c r="P146" s="24"/>
      <c r="Q146" s="23" t="s">
        <v>1222</v>
      </c>
      <c r="R146" s="23" t="s">
        <v>292</v>
      </c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25">
        <v>46301.0</v>
      </c>
      <c r="B147" s="26">
        <f t="shared" si="32"/>
        <v>46301</v>
      </c>
      <c r="C147" s="55" t="s">
        <v>1223</v>
      </c>
      <c r="D147" s="34">
        <v>990.0</v>
      </c>
      <c r="E147" s="34">
        <v>200.0</v>
      </c>
      <c r="F147" s="14">
        <f t="shared" si="43"/>
        <v>200</v>
      </c>
      <c r="G147" s="29">
        <f t="shared" ref="G147:G149" si="44">$D$147-F147</f>
        <v>790</v>
      </c>
      <c r="H147" s="1">
        <v>46335.0</v>
      </c>
      <c r="I147" s="14">
        <v>990.0</v>
      </c>
      <c r="J147" s="21" t="s">
        <v>505</v>
      </c>
      <c r="L147" s="21" t="s">
        <v>926</v>
      </c>
      <c r="M147" s="23" t="s">
        <v>1224</v>
      </c>
      <c r="Q147" s="23" t="s">
        <v>1225</v>
      </c>
      <c r="R147" s="23" t="s">
        <v>1226</v>
      </c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25">
        <v>46302.0</v>
      </c>
      <c r="B148" s="26">
        <f t="shared" si="32"/>
        <v>46302</v>
      </c>
      <c r="C148" s="10"/>
      <c r="D148" s="34"/>
      <c r="E148" s="34">
        <v>500.0</v>
      </c>
      <c r="F148" s="14">
        <f t="shared" ref="F148:F149" si="45">F147+E148</f>
        <v>700</v>
      </c>
      <c r="G148" s="29">
        <f t="shared" si="44"/>
        <v>290</v>
      </c>
      <c r="M148" s="10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25">
        <v>46303.0</v>
      </c>
      <c r="B149" s="26">
        <f t="shared" si="32"/>
        <v>46303</v>
      </c>
      <c r="D149" s="34"/>
      <c r="E149" s="34">
        <v>500.0</v>
      </c>
      <c r="F149" s="14">
        <f t="shared" si="45"/>
        <v>1200</v>
      </c>
      <c r="G149" s="29">
        <f t="shared" si="44"/>
        <v>-210</v>
      </c>
      <c r="M149" s="10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25"/>
      <c r="B150" s="26"/>
      <c r="C150" s="10"/>
      <c r="D150" s="3"/>
      <c r="E150" s="3"/>
      <c r="F150" s="3"/>
      <c r="G150" s="9"/>
      <c r="H150" s="42"/>
      <c r="I150" s="3"/>
      <c r="J150" s="30"/>
      <c r="K150" s="30"/>
      <c r="L150" s="30"/>
      <c r="M150" s="22"/>
      <c r="N150" s="23"/>
      <c r="O150" s="23"/>
      <c r="P150" s="24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25"/>
      <c r="B151" s="26"/>
      <c r="G151" s="6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25"/>
      <c r="B152" s="26"/>
      <c r="G152" s="6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25"/>
      <c r="B153" s="26"/>
      <c r="G153" s="6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25"/>
      <c r="B154" s="26"/>
      <c r="G154" s="62"/>
      <c r="H154" s="42"/>
      <c r="I154" s="3"/>
      <c r="J154" s="30"/>
      <c r="K154" s="30"/>
      <c r="L154" s="30"/>
      <c r="M154" s="22"/>
      <c r="N154" s="23"/>
      <c r="O154" s="23"/>
      <c r="P154" s="24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25"/>
      <c r="B155" s="26"/>
      <c r="C155" s="10"/>
      <c r="D155" s="3"/>
      <c r="E155" s="3"/>
      <c r="F155" s="3"/>
      <c r="G155" s="9"/>
      <c r="H155" s="42"/>
      <c r="I155" s="3"/>
      <c r="J155" s="30"/>
      <c r="K155" s="30"/>
      <c r="L155" s="30"/>
      <c r="M155" s="22"/>
      <c r="N155" s="23"/>
      <c r="O155" s="23"/>
      <c r="P155" s="24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25"/>
      <c r="B156" s="26"/>
      <c r="C156" s="10"/>
      <c r="D156" s="3"/>
      <c r="E156" s="3"/>
      <c r="F156" s="3"/>
      <c r="G156" s="9"/>
      <c r="H156" s="42"/>
      <c r="I156" s="3"/>
      <c r="J156" s="30"/>
      <c r="K156" s="30"/>
      <c r="L156" s="30"/>
      <c r="M156" s="22"/>
      <c r="N156" s="23"/>
      <c r="O156" s="23"/>
      <c r="P156" s="24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25"/>
      <c r="B157" s="26"/>
      <c r="C157" s="10"/>
      <c r="D157" s="3"/>
      <c r="E157" s="3"/>
      <c r="F157" s="3"/>
      <c r="G157" s="9"/>
      <c r="H157" s="42"/>
      <c r="I157" s="3"/>
      <c r="J157" s="30"/>
      <c r="K157" s="30"/>
      <c r="L157" s="30"/>
      <c r="M157" s="22"/>
      <c r="N157" s="23"/>
      <c r="O157" s="23"/>
      <c r="P157" s="24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25"/>
      <c r="B158" s="26"/>
      <c r="C158" s="10"/>
      <c r="D158" s="3"/>
      <c r="E158" s="3"/>
      <c r="F158" s="3"/>
      <c r="G158" s="9"/>
      <c r="H158" s="42"/>
      <c r="I158" s="3"/>
      <c r="J158" s="30"/>
      <c r="K158" s="30"/>
      <c r="L158" s="30"/>
      <c r="M158" s="22"/>
      <c r="N158" s="23"/>
      <c r="O158" s="23"/>
      <c r="P158" s="24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25"/>
      <c r="B159" s="26"/>
      <c r="C159" s="10"/>
      <c r="D159" s="3"/>
      <c r="E159" s="3"/>
      <c r="F159" s="3"/>
      <c r="G159" s="9"/>
      <c r="H159" s="42"/>
      <c r="I159" s="3"/>
      <c r="J159" s="30"/>
      <c r="K159" s="30"/>
      <c r="L159" s="30"/>
      <c r="M159" s="22"/>
      <c r="N159" s="23"/>
      <c r="O159" s="23"/>
      <c r="P159" s="24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25"/>
      <c r="B160" s="26"/>
      <c r="C160" s="10"/>
      <c r="D160" s="3"/>
      <c r="E160" s="3"/>
      <c r="F160" s="3"/>
      <c r="G160" s="9"/>
      <c r="H160" s="42"/>
      <c r="I160" s="3"/>
      <c r="J160" s="30"/>
      <c r="K160" s="30"/>
      <c r="L160" s="30"/>
      <c r="M160" s="22"/>
      <c r="N160" s="23"/>
      <c r="O160" s="23"/>
      <c r="P160" s="24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25"/>
      <c r="B161" s="26"/>
      <c r="C161" s="10"/>
      <c r="D161" s="3"/>
      <c r="E161" s="3"/>
      <c r="F161" s="3"/>
      <c r="G161" s="9"/>
      <c r="H161" s="42"/>
      <c r="I161" s="3"/>
      <c r="J161" s="30"/>
      <c r="K161" s="30"/>
      <c r="L161" s="30"/>
      <c r="M161" s="22"/>
      <c r="N161" s="23"/>
      <c r="O161" s="23"/>
      <c r="P161" s="24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1"/>
      <c r="B162" s="4"/>
      <c r="C162" s="10"/>
      <c r="D162" s="3"/>
      <c r="E162" s="3"/>
      <c r="F162" s="3"/>
      <c r="G162" s="9"/>
      <c r="H162" s="42"/>
      <c r="I162" s="3"/>
      <c r="J162" s="30"/>
      <c r="K162" s="30"/>
      <c r="L162" s="30"/>
      <c r="M162" s="22"/>
      <c r="N162" s="23"/>
      <c r="O162" s="23"/>
      <c r="P162" s="24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1"/>
      <c r="B163" s="4"/>
      <c r="C163" s="10"/>
      <c r="D163" s="3"/>
      <c r="E163" s="3"/>
      <c r="F163" s="3"/>
      <c r="G163" s="9"/>
      <c r="H163" s="42"/>
      <c r="I163" s="3"/>
      <c r="J163" s="30"/>
      <c r="K163" s="30"/>
      <c r="L163" s="30"/>
      <c r="M163" s="22"/>
      <c r="N163" s="23"/>
      <c r="O163" s="23"/>
      <c r="P163" s="24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1"/>
      <c r="B164" s="4"/>
      <c r="C164" s="10"/>
      <c r="D164" s="3"/>
      <c r="E164" s="3"/>
      <c r="F164" s="3"/>
      <c r="G164" s="9"/>
      <c r="H164" s="42"/>
      <c r="I164" s="3"/>
      <c r="J164" s="30"/>
      <c r="K164" s="30"/>
      <c r="L164" s="30"/>
      <c r="M164" s="22"/>
      <c r="N164" s="23"/>
      <c r="O164" s="23"/>
      <c r="P164" s="24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1"/>
      <c r="B165" s="4"/>
      <c r="C165" s="10"/>
      <c r="D165" s="3"/>
      <c r="E165" s="3"/>
      <c r="F165" s="3"/>
      <c r="G165" s="9"/>
      <c r="H165" s="42"/>
      <c r="I165" s="3"/>
      <c r="J165" s="30"/>
      <c r="K165" s="30"/>
      <c r="L165" s="30"/>
      <c r="M165" s="22"/>
      <c r="N165" s="23"/>
      <c r="O165" s="23"/>
      <c r="P165" s="24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1"/>
      <c r="B166" s="4"/>
      <c r="C166" s="10"/>
      <c r="D166" s="3"/>
      <c r="E166" s="3"/>
      <c r="F166" s="3"/>
      <c r="G166" s="9"/>
      <c r="H166" s="42"/>
      <c r="I166" s="3"/>
      <c r="J166" s="30"/>
      <c r="K166" s="30"/>
      <c r="L166" s="30"/>
      <c r="M166" s="22"/>
      <c r="N166" s="23"/>
      <c r="O166" s="23"/>
      <c r="P166" s="24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1"/>
      <c r="B167" s="4"/>
      <c r="C167" s="10"/>
      <c r="D167" s="3"/>
      <c r="E167" s="3"/>
      <c r="F167" s="3"/>
      <c r="G167" s="9"/>
      <c r="H167" s="42"/>
      <c r="I167" s="3"/>
      <c r="J167" s="30"/>
      <c r="K167" s="30"/>
      <c r="L167" s="30"/>
      <c r="M167" s="22"/>
      <c r="N167" s="23"/>
      <c r="O167" s="23"/>
      <c r="P167" s="24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1"/>
      <c r="B168" s="4"/>
      <c r="C168" s="10"/>
      <c r="D168" s="3"/>
      <c r="E168" s="3"/>
      <c r="F168" s="3"/>
      <c r="G168" s="9"/>
      <c r="H168" s="42"/>
      <c r="I168" s="3"/>
      <c r="J168" s="30"/>
      <c r="K168" s="30"/>
      <c r="L168" s="30"/>
      <c r="M168" s="22"/>
      <c r="N168" s="23"/>
      <c r="O168" s="23"/>
      <c r="P168" s="24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1"/>
      <c r="B169" s="4"/>
      <c r="C169" s="10"/>
      <c r="D169" s="3"/>
      <c r="E169" s="3"/>
      <c r="F169" s="3"/>
      <c r="G169" s="9"/>
      <c r="H169" s="42"/>
      <c r="I169" s="3"/>
      <c r="J169" s="30"/>
      <c r="K169" s="30"/>
      <c r="L169" s="30"/>
      <c r="M169" s="22"/>
      <c r="N169" s="23"/>
      <c r="O169" s="23"/>
      <c r="P169" s="24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"/>
      <c r="B170" s="4"/>
      <c r="C170" s="10"/>
      <c r="D170" s="3"/>
      <c r="E170" s="3"/>
      <c r="F170" s="3"/>
      <c r="G170" s="9"/>
      <c r="H170" s="42"/>
      <c r="I170" s="3"/>
      <c r="J170" s="30"/>
      <c r="K170" s="30"/>
      <c r="L170" s="30"/>
      <c r="M170" s="22"/>
      <c r="N170" s="23"/>
      <c r="O170" s="23"/>
      <c r="P170" s="24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"/>
      <c r="B171" s="4"/>
      <c r="C171" s="10"/>
      <c r="D171" s="3"/>
      <c r="E171" s="3"/>
      <c r="F171" s="3"/>
      <c r="G171" s="9"/>
      <c r="H171" s="42"/>
      <c r="I171" s="3"/>
      <c r="J171" s="30"/>
      <c r="K171" s="30"/>
      <c r="L171" s="30"/>
      <c r="M171" s="22"/>
      <c r="N171" s="23"/>
      <c r="O171" s="23"/>
      <c r="P171" s="24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"/>
      <c r="B172" s="4"/>
      <c r="C172" s="10"/>
      <c r="D172" s="3"/>
      <c r="E172" s="3"/>
      <c r="F172" s="3"/>
      <c r="G172" s="9"/>
      <c r="H172" s="42"/>
      <c r="I172" s="3"/>
      <c r="J172" s="30"/>
      <c r="K172" s="30"/>
      <c r="L172" s="30"/>
      <c r="M172" s="22"/>
      <c r="N172" s="23"/>
      <c r="O172" s="23"/>
      <c r="P172" s="24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"/>
      <c r="B173" s="4"/>
      <c r="C173" s="10"/>
      <c r="D173" s="3"/>
      <c r="E173" s="3"/>
      <c r="F173" s="3"/>
      <c r="G173" s="9"/>
      <c r="H173" s="42"/>
      <c r="I173" s="3"/>
      <c r="J173" s="30"/>
      <c r="K173" s="30"/>
      <c r="L173" s="30"/>
      <c r="M173" s="22"/>
      <c r="N173" s="23"/>
      <c r="O173" s="23"/>
      <c r="P173" s="24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"/>
      <c r="B174" s="4"/>
      <c r="C174" s="10"/>
      <c r="D174" s="3"/>
      <c r="E174" s="3"/>
      <c r="F174" s="3"/>
      <c r="G174" s="9"/>
      <c r="H174" s="42"/>
      <c r="I174" s="3"/>
      <c r="J174" s="30"/>
      <c r="K174" s="30"/>
      <c r="L174" s="30"/>
      <c r="M174" s="22"/>
      <c r="N174" s="23"/>
      <c r="O174" s="23"/>
      <c r="P174" s="24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"/>
      <c r="B175" s="4"/>
      <c r="C175" s="10"/>
      <c r="D175" s="3"/>
      <c r="E175" s="3"/>
      <c r="F175" s="3"/>
      <c r="G175" s="9"/>
      <c r="H175" s="42"/>
      <c r="I175" s="3"/>
      <c r="J175" s="30"/>
      <c r="K175" s="30"/>
      <c r="L175" s="30"/>
      <c r="M175" s="22"/>
      <c r="N175" s="23"/>
      <c r="O175" s="23"/>
      <c r="P175" s="24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"/>
      <c r="B176" s="4"/>
      <c r="C176" s="10"/>
      <c r="D176" s="3"/>
      <c r="E176" s="3"/>
      <c r="F176" s="3"/>
      <c r="G176" s="9"/>
      <c r="H176" s="42"/>
      <c r="I176" s="3"/>
      <c r="J176" s="30"/>
      <c r="K176" s="30"/>
      <c r="L176" s="30"/>
      <c r="M176" s="22"/>
      <c r="N176" s="23"/>
      <c r="O176" s="23"/>
      <c r="P176" s="24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"/>
      <c r="B177" s="4"/>
      <c r="C177" s="10"/>
      <c r="D177" s="3"/>
      <c r="E177" s="3"/>
      <c r="F177" s="3"/>
      <c r="G177" s="9"/>
      <c r="H177" s="42"/>
      <c r="I177" s="3"/>
      <c r="J177" s="30"/>
      <c r="K177" s="30"/>
      <c r="L177" s="30"/>
      <c r="M177" s="22"/>
      <c r="N177" s="23"/>
      <c r="O177" s="23"/>
      <c r="P177" s="24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"/>
      <c r="B178" s="4"/>
      <c r="C178" s="10"/>
      <c r="D178" s="3"/>
      <c r="E178" s="3"/>
      <c r="F178" s="3"/>
      <c r="G178" s="9"/>
      <c r="H178" s="42"/>
      <c r="I178" s="3"/>
      <c r="J178" s="30"/>
      <c r="K178" s="30"/>
      <c r="L178" s="30"/>
      <c r="M178" s="22"/>
      <c r="N178" s="23"/>
      <c r="O178" s="23"/>
      <c r="P178" s="24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"/>
      <c r="B179" s="4"/>
      <c r="C179" s="10"/>
      <c r="D179" s="3"/>
      <c r="E179" s="3"/>
      <c r="F179" s="3"/>
      <c r="G179" s="9"/>
      <c r="H179" s="42"/>
      <c r="I179" s="3"/>
      <c r="J179" s="30"/>
      <c r="K179" s="30"/>
      <c r="L179" s="30"/>
      <c r="M179" s="22"/>
      <c r="N179" s="23"/>
      <c r="O179" s="23"/>
      <c r="P179" s="24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"/>
      <c r="B180" s="4"/>
      <c r="C180" s="10"/>
      <c r="D180" s="3"/>
      <c r="E180" s="3"/>
      <c r="F180" s="3"/>
      <c r="G180" s="9"/>
      <c r="H180" s="42"/>
      <c r="I180" s="3"/>
      <c r="J180" s="30"/>
      <c r="K180" s="30"/>
      <c r="L180" s="30"/>
      <c r="M180" s="22"/>
      <c r="N180" s="23"/>
      <c r="O180" s="23"/>
      <c r="P180" s="24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"/>
      <c r="B181" s="4"/>
      <c r="C181" s="10"/>
      <c r="D181" s="3"/>
      <c r="E181" s="3"/>
      <c r="F181" s="3"/>
      <c r="G181" s="9"/>
      <c r="H181" s="42"/>
      <c r="I181" s="3"/>
      <c r="J181" s="30"/>
      <c r="K181" s="30"/>
      <c r="L181" s="30"/>
      <c r="M181" s="22"/>
      <c r="N181" s="23"/>
      <c r="O181" s="23"/>
      <c r="P181" s="24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"/>
      <c r="B182" s="4"/>
      <c r="C182" s="10"/>
      <c r="D182" s="3"/>
      <c r="E182" s="3"/>
      <c r="F182" s="3"/>
      <c r="G182" s="9"/>
      <c r="H182" s="42"/>
      <c r="I182" s="3"/>
      <c r="J182" s="30"/>
      <c r="K182" s="30"/>
      <c r="L182" s="30"/>
      <c r="M182" s="22"/>
      <c r="N182" s="23"/>
      <c r="O182" s="23"/>
      <c r="P182" s="24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"/>
      <c r="B183" s="4"/>
      <c r="C183" s="10"/>
      <c r="D183" s="3"/>
      <c r="E183" s="3"/>
      <c r="F183" s="3"/>
      <c r="G183" s="9"/>
      <c r="H183" s="42"/>
      <c r="I183" s="3"/>
      <c r="J183" s="30"/>
      <c r="K183" s="30"/>
      <c r="L183" s="30"/>
      <c r="M183" s="22"/>
      <c r="N183" s="23"/>
      <c r="O183" s="23"/>
      <c r="P183" s="24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"/>
      <c r="B184" s="4"/>
      <c r="C184" s="10"/>
      <c r="D184" s="3"/>
      <c r="E184" s="3"/>
      <c r="F184" s="3"/>
      <c r="G184" s="9"/>
      <c r="H184" s="42"/>
      <c r="I184" s="3"/>
      <c r="J184" s="30"/>
      <c r="K184" s="30"/>
      <c r="L184" s="30"/>
      <c r="M184" s="22"/>
      <c r="N184" s="23"/>
      <c r="O184" s="23"/>
      <c r="P184" s="24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"/>
      <c r="B185" s="4"/>
      <c r="C185" s="10"/>
      <c r="D185" s="3"/>
      <c r="E185" s="3"/>
      <c r="F185" s="3"/>
      <c r="G185" s="9"/>
      <c r="H185" s="42"/>
      <c r="I185" s="3"/>
      <c r="J185" s="30"/>
      <c r="K185" s="30"/>
      <c r="L185" s="30"/>
      <c r="M185" s="22"/>
      <c r="N185" s="23"/>
      <c r="O185" s="23"/>
      <c r="P185" s="24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"/>
      <c r="B186" s="4"/>
      <c r="C186" s="10"/>
      <c r="D186" s="3"/>
      <c r="E186" s="3"/>
      <c r="F186" s="3"/>
      <c r="G186" s="9"/>
      <c r="H186" s="42"/>
      <c r="I186" s="3"/>
      <c r="J186" s="30"/>
      <c r="K186" s="30"/>
      <c r="L186" s="30"/>
      <c r="M186" s="22"/>
      <c r="N186" s="23"/>
      <c r="O186" s="23"/>
      <c r="P186" s="24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"/>
      <c r="B187" s="4"/>
      <c r="C187" s="10"/>
      <c r="D187" s="3"/>
      <c r="E187" s="3"/>
      <c r="F187" s="3"/>
      <c r="G187" s="9"/>
      <c r="H187" s="42"/>
      <c r="I187" s="3"/>
      <c r="J187" s="30"/>
      <c r="K187" s="30"/>
      <c r="L187" s="30"/>
      <c r="M187" s="22"/>
      <c r="N187" s="23"/>
      <c r="O187" s="23"/>
      <c r="P187" s="24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"/>
      <c r="B188" s="4"/>
      <c r="C188" s="10"/>
      <c r="D188" s="3"/>
      <c r="E188" s="3"/>
      <c r="F188" s="3"/>
      <c r="G188" s="9"/>
      <c r="H188" s="42"/>
      <c r="I188" s="3"/>
      <c r="J188" s="30"/>
      <c r="K188" s="30"/>
      <c r="L188" s="30"/>
      <c r="M188" s="22"/>
      <c r="N188" s="23"/>
      <c r="O188" s="23"/>
      <c r="P188" s="24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"/>
      <c r="B189" s="4"/>
      <c r="C189" s="10"/>
      <c r="D189" s="3"/>
      <c r="E189" s="3"/>
      <c r="F189" s="3"/>
      <c r="G189" s="9"/>
      <c r="H189" s="42"/>
      <c r="I189" s="3"/>
      <c r="J189" s="30"/>
      <c r="K189" s="30"/>
      <c r="L189" s="30"/>
      <c r="M189" s="22"/>
      <c r="N189" s="23"/>
      <c r="O189" s="23"/>
      <c r="P189" s="24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"/>
      <c r="B190" s="4"/>
      <c r="C190" s="10"/>
      <c r="D190" s="3"/>
      <c r="E190" s="3"/>
      <c r="F190" s="3"/>
      <c r="G190" s="9"/>
      <c r="H190" s="42"/>
      <c r="I190" s="3"/>
      <c r="J190" s="30"/>
      <c r="K190" s="30"/>
      <c r="L190" s="30"/>
      <c r="M190" s="22"/>
      <c r="N190" s="23"/>
      <c r="O190" s="23"/>
      <c r="P190" s="24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"/>
      <c r="B191" s="4"/>
      <c r="C191" s="10"/>
      <c r="D191" s="3"/>
      <c r="E191" s="3"/>
      <c r="F191" s="3"/>
      <c r="G191" s="9"/>
      <c r="H191" s="42"/>
      <c r="I191" s="3"/>
      <c r="J191" s="30"/>
      <c r="K191" s="30"/>
      <c r="L191" s="30"/>
      <c r="M191" s="22"/>
      <c r="N191" s="23"/>
      <c r="O191" s="23"/>
      <c r="P191" s="24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"/>
      <c r="B192" s="4"/>
      <c r="C192" s="10"/>
      <c r="D192" s="3"/>
      <c r="E192" s="3"/>
      <c r="F192" s="3"/>
      <c r="G192" s="9"/>
      <c r="H192" s="42"/>
      <c r="I192" s="3"/>
      <c r="J192" s="30"/>
      <c r="K192" s="30"/>
      <c r="L192" s="30"/>
      <c r="M192" s="22"/>
      <c r="N192" s="23"/>
      <c r="O192" s="23"/>
      <c r="P192" s="24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"/>
      <c r="B193" s="4"/>
      <c r="C193" s="10"/>
      <c r="D193" s="3"/>
      <c r="E193" s="3"/>
      <c r="F193" s="3"/>
      <c r="G193" s="9"/>
      <c r="H193" s="42"/>
      <c r="I193" s="3"/>
      <c r="J193" s="30"/>
      <c r="K193" s="30"/>
      <c r="L193" s="30"/>
      <c r="M193" s="22"/>
      <c r="N193" s="23"/>
      <c r="O193" s="23"/>
      <c r="P193" s="24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"/>
      <c r="B194" s="4"/>
      <c r="C194" s="10"/>
      <c r="D194" s="3"/>
      <c r="E194" s="3"/>
      <c r="F194" s="3"/>
      <c r="G194" s="9"/>
      <c r="H194" s="42"/>
      <c r="I194" s="3"/>
      <c r="J194" s="30"/>
      <c r="K194" s="30"/>
      <c r="L194" s="30"/>
      <c r="M194" s="22"/>
      <c r="N194" s="23"/>
      <c r="O194" s="23"/>
      <c r="P194" s="24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"/>
      <c r="B195" s="4"/>
      <c r="C195" s="10"/>
      <c r="D195" s="3"/>
      <c r="E195" s="3"/>
      <c r="F195" s="3"/>
      <c r="G195" s="9"/>
      <c r="H195" s="42"/>
      <c r="I195" s="3"/>
      <c r="J195" s="30"/>
      <c r="K195" s="30"/>
      <c r="L195" s="30"/>
      <c r="M195" s="22"/>
      <c r="N195" s="23"/>
      <c r="O195" s="23"/>
      <c r="P195" s="24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"/>
      <c r="B196" s="4"/>
      <c r="C196" s="10"/>
      <c r="D196" s="3"/>
      <c r="E196" s="3"/>
      <c r="F196" s="3"/>
      <c r="G196" s="9"/>
      <c r="H196" s="42"/>
      <c r="I196" s="3"/>
      <c r="J196" s="30"/>
      <c r="K196" s="30"/>
      <c r="L196" s="30"/>
      <c r="M196" s="22"/>
      <c r="N196" s="23"/>
      <c r="O196" s="23"/>
      <c r="P196" s="24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"/>
      <c r="B197" s="4"/>
      <c r="C197" s="10"/>
      <c r="D197" s="3"/>
      <c r="E197" s="3"/>
      <c r="F197" s="3"/>
      <c r="G197" s="9"/>
      <c r="H197" s="42"/>
      <c r="I197" s="3"/>
      <c r="J197" s="30"/>
      <c r="K197" s="30"/>
      <c r="L197" s="30"/>
      <c r="M197" s="22"/>
      <c r="N197" s="23"/>
      <c r="O197" s="23"/>
      <c r="P197" s="24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"/>
      <c r="B198" s="4"/>
      <c r="C198" s="10"/>
      <c r="D198" s="3"/>
      <c r="E198" s="3"/>
      <c r="F198" s="3"/>
      <c r="G198" s="9"/>
      <c r="H198" s="42"/>
      <c r="I198" s="3"/>
      <c r="J198" s="30"/>
      <c r="K198" s="30"/>
      <c r="L198" s="30"/>
      <c r="M198" s="22"/>
      <c r="N198" s="23"/>
      <c r="O198" s="23"/>
      <c r="P198" s="24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"/>
      <c r="B199" s="4"/>
      <c r="C199" s="10"/>
      <c r="D199" s="3"/>
      <c r="E199" s="3"/>
      <c r="F199" s="3"/>
      <c r="G199" s="9"/>
      <c r="H199" s="42"/>
      <c r="I199" s="3"/>
      <c r="J199" s="30"/>
      <c r="K199" s="30"/>
      <c r="L199" s="30"/>
      <c r="M199" s="22"/>
      <c r="N199" s="23"/>
      <c r="O199" s="23"/>
      <c r="P199" s="24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"/>
      <c r="B200" s="4"/>
      <c r="C200" s="10"/>
      <c r="D200" s="3"/>
      <c r="E200" s="3"/>
      <c r="F200" s="3"/>
      <c r="G200" s="9"/>
      <c r="H200" s="42"/>
      <c r="I200" s="3"/>
      <c r="J200" s="30"/>
      <c r="K200" s="30"/>
      <c r="L200" s="30"/>
      <c r="M200" s="22"/>
      <c r="N200" s="23"/>
      <c r="O200" s="23"/>
      <c r="P200" s="24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"/>
      <c r="B201" s="4"/>
      <c r="C201" s="10"/>
      <c r="D201" s="3"/>
      <c r="E201" s="3"/>
      <c r="F201" s="3"/>
      <c r="G201" s="9"/>
      <c r="H201" s="42"/>
      <c r="I201" s="3"/>
      <c r="J201" s="30"/>
      <c r="K201" s="30"/>
      <c r="L201" s="30"/>
      <c r="M201" s="22"/>
      <c r="N201" s="23"/>
      <c r="O201" s="23"/>
      <c r="P201" s="24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"/>
      <c r="B202" s="4"/>
      <c r="C202" s="10"/>
      <c r="D202" s="3"/>
      <c r="E202" s="3"/>
      <c r="F202" s="3"/>
      <c r="G202" s="9"/>
      <c r="H202" s="42"/>
      <c r="I202" s="3"/>
      <c r="J202" s="30"/>
      <c r="K202" s="30"/>
      <c r="L202" s="30"/>
      <c r="M202" s="22"/>
      <c r="N202" s="23"/>
      <c r="O202" s="23"/>
      <c r="P202" s="24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"/>
      <c r="B203" s="4"/>
      <c r="C203" s="10"/>
      <c r="D203" s="3"/>
      <c r="E203" s="3"/>
      <c r="F203" s="3"/>
      <c r="G203" s="9"/>
      <c r="H203" s="42"/>
      <c r="I203" s="3"/>
      <c r="J203" s="30"/>
      <c r="K203" s="30"/>
      <c r="L203" s="30"/>
      <c r="M203" s="22"/>
      <c r="N203" s="23"/>
      <c r="O203" s="23"/>
      <c r="P203" s="24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"/>
      <c r="B204" s="4"/>
      <c r="C204" s="10"/>
      <c r="D204" s="3"/>
      <c r="E204" s="3"/>
      <c r="F204" s="3"/>
      <c r="G204" s="9"/>
      <c r="H204" s="42"/>
      <c r="I204" s="3"/>
      <c r="J204" s="30"/>
      <c r="K204" s="30"/>
      <c r="L204" s="30"/>
      <c r="M204" s="22"/>
      <c r="N204" s="23"/>
      <c r="O204" s="23"/>
      <c r="P204" s="24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"/>
      <c r="B205" s="4"/>
      <c r="C205" s="10"/>
      <c r="D205" s="3"/>
      <c r="E205" s="3"/>
      <c r="F205" s="3"/>
      <c r="G205" s="9"/>
      <c r="H205" s="42"/>
      <c r="I205" s="3"/>
      <c r="J205" s="30"/>
      <c r="K205" s="30"/>
      <c r="L205" s="30"/>
      <c r="M205" s="22"/>
      <c r="N205" s="23"/>
      <c r="O205" s="23"/>
      <c r="P205" s="24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"/>
      <c r="B206" s="4"/>
      <c r="C206" s="10"/>
      <c r="D206" s="3"/>
      <c r="E206" s="3"/>
      <c r="F206" s="3"/>
      <c r="G206" s="9"/>
      <c r="H206" s="42"/>
      <c r="I206" s="3"/>
      <c r="J206" s="30"/>
      <c r="K206" s="30"/>
      <c r="L206" s="30"/>
      <c r="M206" s="22"/>
      <c r="N206" s="23"/>
      <c r="O206" s="23"/>
      <c r="P206" s="24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"/>
      <c r="B207" s="4"/>
      <c r="C207" s="10"/>
      <c r="D207" s="3"/>
      <c r="E207" s="3"/>
      <c r="F207" s="3"/>
      <c r="G207" s="9"/>
      <c r="H207" s="42"/>
      <c r="I207" s="3"/>
      <c r="J207" s="30"/>
      <c r="K207" s="30"/>
      <c r="L207" s="30"/>
      <c r="M207" s="22"/>
      <c r="N207" s="23"/>
      <c r="O207" s="23"/>
      <c r="P207" s="24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"/>
      <c r="B208" s="4"/>
      <c r="C208" s="10"/>
      <c r="D208" s="3"/>
      <c r="E208" s="3"/>
      <c r="F208" s="3"/>
      <c r="G208" s="9"/>
      <c r="H208" s="42"/>
      <c r="I208" s="3"/>
      <c r="J208" s="30"/>
      <c r="K208" s="30"/>
      <c r="L208" s="30"/>
      <c r="M208" s="22"/>
      <c r="N208" s="23"/>
      <c r="O208" s="23"/>
      <c r="P208" s="24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"/>
      <c r="B209" s="4"/>
      <c r="C209" s="10"/>
      <c r="D209" s="3"/>
      <c r="E209" s="3"/>
      <c r="F209" s="3"/>
      <c r="G209" s="9"/>
      <c r="H209" s="42"/>
      <c r="I209" s="3"/>
      <c r="J209" s="30"/>
      <c r="K209" s="30"/>
      <c r="L209" s="30"/>
      <c r="M209" s="22"/>
      <c r="N209" s="23"/>
      <c r="O209" s="23"/>
      <c r="P209" s="24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"/>
      <c r="B210" s="4"/>
      <c r="C210" s="10"/>
      <c r="D210" s="3"/>
      <c r="E210" s="3"/>
      <c r="F210" s="3"/>
      <c r="G210" s="9"/>
      <c r="H210" s="42"/>
      <c r="I210" s="3"/>
      <c r="J210" s="30"/>
      <c r="K210" s="30"/>
      <c r="L210" s="30"/>
      <c r="M210" s="22"/>
      <c r="N210" s="23"/>
      <c r="O210" s="23"/>
      <c r="P210" s="24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"/>
      <c r="B211" s="4"/>
      <c r="C211" s="10"/>
      <c r="D211" s="3"/>
      <c r="E211" s="3"/>
      <c r="F211" s="3"/>
      <c r="G211" s="9"/>
      <c r="H211" s="42"/>
      <c r="I211" s="3"/>
      <c r="J211" s="30"/>
      <c r="K211" s="30"/>
      <c r="L211" s="30"/>
      <c r="M211" s="22"/>
      <c r="N211" s="23"/>
      <c r="O211" s="23"/>
      <c r="P211" s="24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"/>
      <c r="B212" s="4"/>
      <c r="C212" s="10"/>
      <c r="D212" s="3"/>
      <c r="E212" s="3"/>
      <c r="F212" s="3"/>
      <c r="G212" s="9"/>
      <c r="H212" s="42"/>
      <c r="I212" s="3"/>
      <c r="J212" s="30"/>
      <c r="K212" s="30"/>
      <c r="L212" s="30"/>
      <c r="M212" s="22"/>
      <c r="N212" s="23"/>
      <c r="O212" s="23"/>
      <c r="P212" s="24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"/>
      <c r="B213" s="4"/>
      <c r="C213" s="10"/>
      <c r="D213" s="3"/>
      <c r="E213" s="3"/>
      <c r="F213" s="3"/>
      <c r="G213" s="9"/>
      <c r="H213" s="42"/>
      <c r="I213" s="3"/>
      <c r="J213" s="30"/>
      <c r="K213" s="30"/>
      <c r="L213" s="30"/>
      <c r="M213" s="22"/>
      <c r="N213" s="23"/>
      <c r="O213" s="23"/>
      <c r="P213" s="24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"/>
      <c r="B214" s="4"/>
      <c r="C214" s="10"/>
      <c r="D214" s="3"/>
      <c r="E214" s="3"/>
      <c r="F214" s="3"/>
      <c r="G214" s="9"/>
      <c r="H214" s="42"/>
      <c r="I214" s="3"/>
      <c r="J214" s="30"/>
      <c r="K214" s="30"/>
      <c r="L214" s="30"/>
      <c r="M214" s="22"/>
      <c r="N214" s="23"/>
      <c r="O214" s="23"/>
      <c r="P214" s="24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"/>
      <c r="B215" s="4"/>
      <c r="C215" s="10"/>
      <c r="D215" s="3"/>
      <c r="E215" s="3"/>
      <c r="F215" s="3"/>
      <c r="G215" s="9"/>
      <c r="H215" s="42"/>
      <c r="I215" s="3"/>
      <c r="J215" s="30"/>
      <c r="K215" s="30"/>
      <c r="L215" s="30"/>
      <c r="M215" s="22"/>
      <c r="N215" s="23"/>
      <c r="O215" s="23"/>
      <c r="P215" s="24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"/>
      <c r="B216" s="4"/>
      <c r="C216" s="10"/>
      <c r="D216" s="3"/>
      <c r="E216" s="3"/>
      <c r="F216" s="3"/>
      <c r="G216" s="9"/>
      <c r="H216" s="42"/>
      <c r="I216" s="3"/>
      <c r="J216" s="30"/>
      <c r="K216" s="30"/>
      <c r="L216" s="30"/>
      <c r="M216" s="22"/>
      <c r="N216" s="23"/>
      <c r="O216" s="23"/>
      <c r="P216" s="24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"/>
      <c r="B217" s="4"/>
      <c r="C217" s="10"/>
      <c r="D217" s="3"/>
      <c r="E217" s="3"/>
      <c r="F217" s="3"/>
      <c r="G217" s="9"/>
      <c r="H217" s="42"/>
      <c r="I217" s="3"/>
      <c r="J217" s="30"/>
      <c r="K217" s="30"/>
      <c r="L217" s="30"/>
      <c r="M217" s="22"/>
      <c r="N217" s="23"/>
      <c r="O217" s="23"/>
      <c r="P217" s="24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"/>
      <c r="B218" s="4"/>
      <c r="C218" s="10"/>
      <c r="D218" s="3"/>
      <c r="E218" s="3"/>
      <c r="F218" s="3"/>
      <c r="G218" s="9"/>
      <c r="H218" s="42"/>
      <c r="I218" s="3"/>
      <c r="J218" s="30"/>
      <c r="K218" s="30"/>
      <c r="L218" s="30"/>
      <c r="M218" s="22"/>
      <c r="N218" s="23"/>
      <c r="O218" s="23"/>
      <c r="P218" s="24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"/>
      <c r="B219" s="4"/>
      <c r="C219" s="10"/>
      <c r="D219" s="3"/>
      <c r="E219" s="3"/>
      <c r="F219" s="3"/>
      <c r="G219" s="9"/>
      <c r="H219" s="42"/>
      <c r="I219" s="3"/>
      <c r="J219" s="30"/>
      <c r="K219" s="30"/>
      <c r="L219" s="30"/>
      <c r="M219" s="22"/>
      <c r="N219" s="23"/>
      <c r="O219" s="23"/>
      <c r="P219" s="24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"/>
      <c r="B220" s="4"/>
      <c r="C220" s="10"/>
      <c r="D220" s="3"/>
      <c r="E220" s="3"/>
      <c r="F220" s="3"/>
      <c r="G220" s="9"/>
      <c r="H220" s="42"/>
      <c r="I220" s="3"/>
      <c r="J220" s="30"/>
      <c r="K220" s="30"/>
      <c r="L220" s="30"/>
      <c r="M220" s="22"/>
      <c r="N220" s="23"/>
      <c r="O220" s="23"/>
      <c r="P220" s="24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"/>
      <c r="B221" s="4"/>
      <c r="C221" s="10"/>
      <c r="D221" s="3"/>
      <c r="E221" s="3"/>
      <c r="F221" s="3"/>
      <c r="G221" s="9"/>
      <c r="H221" s="42"/>
      <c r="I221" s="3"/>
      <c r="J221" s="30"/>
      <c r="K221" s="30"/>
      <c r="L221" s="30"/>
      <c r="M221" s="22"/>
      <c r="N221" s="23"/>
      <c r="O221" s="23"/>
      <c r="P221" s="24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"/>
      <c r="B222" s="4"/>
      <c r="C222" s="10"/>
      <c r="D222" s="3"/>
      <c r="E222" s="3"/>
      <c r="F222" s="3"/>
      <c r="G222" s="9"/>
      <c r="H222" s="42"/>
      <c r="I222" s="3"/>
      <c r="J222" s="30"/>
      <c r="K222" s="30"/>
      <c r="L222" s="30"/>
      <c r="M222" s="22"/>
      <c r="N222" s="23"/>
      <c r="O222" s="23"/>
      <c r="P222" s="24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"/>
      <c r="B223" s="4"/>
      <c r="C223" s="10"/>
      <c r="D223" s="3"/>
      <c r="E223" s="3"/>
      <c r="F223" s="3"/>
      <c r="G223" s="9"/>
      <c r="H223" s="42"/>
      <c r="I223" s="3"/>
      <c r="J223" s="30"/>
      <c r="K223" s="30"/>
      <c r="L223" s="30"/>
      <c r="M223" s="22"/>
      <c r="N223" s="23"/>
      <c r="O223" s="23"/>
      <c r="P223" s="24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"/>
      <c r="B224" s="4"/>
      <c r="C224" s="10"/>
      <c r="D224" s="3"/>
      <c r="E224" s="3"/>
      <c r="F224" s="3"/>
      <c r="G224" s="9"/>
      <c r="H224" s="42"/>
      <c r="I224" s="3"/>
      <c r="J224" s="30"/>
      <c r="K224" s="30"/>
      <c r="L224" s="30"/>
      <c r="M224" s="22"/>
      <c r="N224" s="23"/>
      <c r="O224" s="23"/>
      <c r="P224" s="24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"/>
      <c r="B225" s="4"/>
      <c r="C225" s="10"/>
      <c r="D225" s="3"/>
      <c r="E225" s="3"/>
      <c r="F225" s="3"/>
      <c r="G225" s="9"/>
      <c r="H225" s="42"/>
      <c r="I225" s="3"/>
      <c r="J225" s="30"/>
      <c r="K225" s="30"/>
      <c r="L225" s="30"/>
      <c r="M225" s="22"/>
      <c r="N225" s="23"/>
      <c r="O225" s="23"/>
      <c r="P225" s="24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"/>
      <c r="B226" s="4"/>
      <c r="C226" s="10"/>
      <c r="D226" s="3"/>
      <c r="E226" s="3"/>
      <c r="F226" s="3"/>
      <c r="G226" s="9"/>
      <c r="H226" s="42"/>
      <c r="I226" s="3"/>
      <c r="J226" s="30"/>
      <c r="K226" s="30"/>
      <c r="L226" s="30"/>
      <c r="M226" s="22"/>
      <c r="N226" s="23"/>
      <c r="O226" s="23"/>
      <c r="P226" s="24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"/>
      <c r="B227" s="4"/>
      <c r="C227" s="10"/>
      <c r="D227" s="3"/>
      <c r="E227" s="3"/>
      <c r="F227" s="3"/>
      <c r="G227" s="9"/>
      <c r="H227" s="42"/>
      <c r="I227" s="3"/>
      <c r="J227" s="30"/>
      <c r="K227" s="30"/>
      <c r="L227" s="30"/>
      <c r="M227" s="22"/>
      <c r="N227" s="23"/>
      <c r="O227" s="23"/>
      <c r="P227" s="24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"/>
      <c r="B228" s="4"/>
      <c r="C228" s="10"/>
      <c r="D228" s="3"/>
      <c r="E228" s="3"/>
      <c r="F228" s="3"/>
      <c r="G228" s="9"/>
      <c r="H228" s="42"/>
      <c r="I228" s="3"/>
      <c r="J228" s="30"/>
      <c r="K228" s="30"/>
      <c r="L228" s="30"/>
      <c r="M228" s="22"/>
      <c r="N228" s="23"/>
      <c r="O228" s="23"/>
      <c r="P228" s="24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"/>
      <c r="B229" s="4"/>
      <c r="C229" s="10"/>
      <c r="D229" s="3"/>
      <c r="E229" s="3"/>
      <c r="F229" s="3"/>
      <c r="G229" s="9"/>
      <c r="H229" s="42"/>
      <c r="I229" s="3"/>
      <c r="J229" s="30"/>
      <c r="K229" s="30"/>
      <c r="L229" s="30"/>
      <c r="M229" s="22"/>
      <c r="N229" s="23"/>
      <c r="O229" s="23"/>
      <c r="P229" s="24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"/>
      <c r="B230" s="4"/>
      <c r="C230" s="10"/>
      <c r="D230" s="3"/>
      <c r="E230" s="3"/>
      <c r="F230" s="3"/>
      <c r="G230" s="9"/>
      <c r="H230" s="42"/>
      <c r="I230" s="3"/>
      <c r="J230" s="30"/>
      <c r="K230" s="30"/>
      <c r="L230" s="30"/>
      <c r="M230" s="22"/>
      <c r="N230" s="23"/>
      <c r="O230" s="23"/>
      <c r="P230" s="24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"/>
      <c r="B231" s="4"/>
      <c r="C231" s="10"/>
      <c r="D231" s="3"/>
      <c r="E231" s="3"/>
      <c r="F231" s="3"/>
      <c r="G231" s="9"/>
      <c r="H231" s="42"/>
      <c r="I231" s="3"/>
      <c r="J231" s="30"/>
      <c r="K231" s="30"/>
      <c r="L231" s="30"/>
      <c r="M231" s="22"/>
      <c r="N231" s="23"/>
      <c r="O231" s="23"/>
      <c r="P231" s="24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"/>
      <c r="B232" s="4"/>
      <c r="C232" s="10"/>
      <c r="D232" s="3"/>
      <c r="E232" s="3"/>
      <c r="F232" s="3"/>
      <c r="G232" s="9"/>
      <c r="H232" s="42"/>
      <c r="I232" s="3"/>
      <c r="J232" s="30"/>
      <c r="K232" s="30"/>
      <c r="L232" s="30"/>
      <c r="M232" s="22"/>
      <c r="N232" s="23"/>
      <c r="O232" s="23"/>
      <c r="P232" s="24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"/>
      <c r="B233" s="4"/>
      <c r="C233" s="10"/>
      <c r="D233" s="3"/>
      <c r="E233" s="3"/>
      <c r="F233" s="3"/>
      <c r="G233" s="9"/>
      <c r="H233" s="42"/>
      <c r="I233" s="3"/>
      <c r="J233" s="30"/>
      <c r="K233" s="30"/>
      <c r="L233" s="30"/>
      <c r="M233" s="22"/>
      <c r="N233" s="23"/>
      <c r="O233" s="23"/>
      <c r="P233" s="24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"/>
      <c r="B234" s="4"/>
      <c r="C234" s="10"/>
      <c r="D234" s="3"/>
      <c r="E234" s="3"/>
      <c r="F234" s="3"/>
      <c r="G234" s="9"/>
      <c r="H234" s="42"/>
      <c r="I234" s="3"/>
      <c r="J234" s="30"/>
      <c r="K234" s="30"/>
      <c r="L234" s="30"/>
      <c r="M234" s="22"/>
      <c r="N234" s="23"/>
      <c r="O234" s="23"/>
      <c r="P234" s="24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"/>
      <c r="B235" s="4"/>
      <c r="C235" s="10"/>
      <c r="D235" s="3"/>
      <c r="E235" s="3"/>
      <c r="F235" s="3"/>
      <c r="G235" s="9"/>
      <c r="H235" s="42"/>
      <c r="I235" s="3"/>
      <c r="J235" s="30"/>
      <c r="K235" s="30"/>
      <c r="L235" s="30"/>
      <c r="M235" s="22"/>
      <c r="N235" s="23"/>
      <c r="O235" s="23"/>
      <c r="P235" s="24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"/>
      <c r="B236" s="4"/>
      <c r="C236" s="10"/>
      <c r="D236" s="3"/>
      <c r="E236" s="3"/>
      <c r="F236" s="3"/>
      <c r="G236" s="9"/>
      <c r="H236" s="42"/>
      <c r="I236" s="3"/>
      <c r="J236" s="30"/>
      <c r="K236" s="30"/>
      <c r="L236" s="30"/>
      <c r="M236" s="22"/>
      <c r="N236" s="23"/>
      <c r="O236" s="23"/>
      <c r="P236" s="24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"/>
      <c r="B237" s="4"/>
      <c r="C237" s="10"/>
      <c r="D237" s="3"/>
      <c r="E237" s="3"/>
      <c r="F237" s="3"/>
      <c r="G237" s="9"/>
      <c r="H237" s="42"/>
      <c r="I237" s="3"/>
      <c r="J237" s="30"/>
      <c r="K237" s="30"/>
      <c r="L237" s="30"/>
      <c r="M237" s="22"/>
      <c r="N237" s="23"/>
      <c r="O237" s="23"/>
      <c r="P237" s="24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"/>
      <c r="B238" s="4"/>
      <c r="C238" s="10"/>
      <c r="D238" s="3"/>
      <c r="E238" s="3"/>
      <c r="F238" s="3"/>
      <c r="G238" s="9"/>
      <c r="H238" s="42"/>
      <c r="I238" s="3"/>
      <c r="J238" s="30"/>
      <c r="K238" s="30"/>
      <c r="L238" s="30"/>
      <c r="M238" s="22"/>
      <c r="N238" s="23"/>
      <c r="O238" s="23"/>
      <c r="P238" s="24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"/>
      <c r="B239" s="4"/>
      <c r="C239" s="10"/>
      <c r="D239" s="3"/>
      <c r="E239" s="3"/>
      <c r="F239" s="3"/>
      <c r="G239" s="9"/>
      <c r="H239" s="42"/>
      <c r="I239" s="3"/>
      <c r="J239" s="30"/>
      <c r="K239" s="30"/>
      <c r="L239" s="30"/>
      <c r="M239" s="22"/>
      <c r="N239" s="23"/>
      <c r="O239" s="23"/>
      <c r="P239" s="24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"/>
      <c r="B240" s="4"/>
      <c r="C240" s="10"/>
      <c r="D240" s="3"/>
      <c r="E240" s="3"/>
      <c r="F240" s="3"/>
      <c r="G240" s="9"/>
      <c r="H240" s="42"/>
      <c r="I240" s="3"/>
      <c r="J240" s="30"/>
      <c r="K240" s="30"/>
      <c r="L240" s="30"/>
      <c r="M240" s="22"/>
      <c r="N240" s="23"/>
      <c r="O240" s="23"/>
      <c r="P240" s="24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"/>
      <c r="B241" s="4"/>
      <c r="C241" s="10"/>
      <c r="D241" s="3"/>
      <c r="E241" s="3"/>
      <c r="F241" s="3"/>
      <c r="G241" s="9"/>
      <c r="H241" s="42"/>
      <c r="I241" s="3"/>
      <c r="J241" s="30"/>
      <c r="K241" s="30"/>
      <c r="L241" s="30"/>
      <c r="M241" s="22"/>
      <c r="N241" s="23"/>
      <c r="O241" s="23"/>
      <c r="P241" s="24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"/>
      <c r="B242" s="4"/>
      <c r="C242" s="10"/>
      <c r="D242" s="3"/>
      <c r="E242" s="3"/>
      <c r="F242" s="3"/>
      <c r="G242" s="9"/>
      <c r="H242" s="42"/>
      <c r="I242" s="3"/>
      <c r="J242" s="30"/>
      <c r="K242" s="30"/>
      <c r="L242" s="30"/>
      <c r="M242" s="22"/>
      <c r="N242" s="23"/>
      <c r="O242" s="23"/>
      <c r="P242" s="24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"/>
      <c r="B243" s="4"/>
      <c r="C243" s="10"/>
      <c r="D243" s="3"/>
      <c r="E243" s="3"/>
      <c r="F243" s="3"/>
      <c r="G243" s="9"/>
      <c r="H243" s="42"/>
      <c r="I243" s="3"/>
      <c r="J243" s="30"/>
      <c r="K243" s="30"/>
      <c r="L243" s="30"/>
      <c r="M243" s="22"/>
      <c r="N243" s="23"/>
      <c r="O243" s="23"/>
      <c r="P243" s="24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"/>
      <c r="B244" s="4"/>
      <c r="C244" s="10"/>
      <c r="D244" s="3"/>
      <c r="E244" s="3"/>
      <c r="F244" s="3"/>
      <c r="G244" s="9"/>
      <c r="H244" s="42"/>
      <c r="I244" s="3"/>
      <c r="J244" s="30"/>
      <c r="K244" s="30"/>
      <c r="L244" s="30"/>
      <c r="M244" s="22"/>
      <c r="N244" s="23"/>
      <c r="O244" s="23"/>
      <c r="P244" s="24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"/>
      <c r="B245" s="4"/>
      <c r="C245" s="10"/>
      <c r="D245" s="3"/>
      <c r="E245" s="3"/>
      <c r="F245" s="3"/>
      <c r="G245" s="9"/>
      <c r="H245" s="42"/>
      <c r="I245" s="3"/>
      <c r="J245" s="30"/>
      <c r="K245" s="30"/>
      <c r="L245" s="30"/>
      <c r="M245" s="22"/>
      <c r="N245" s="23"/>
      <c r="O245" s="23"/>
      <c r="P245" s="24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"/>
      <c r="B246" s="4"/>
      <c r="C246" s="10"/>
      <c r="D246" s="3"/>
      <c r="E246" s="3"/>
      <c r="F246" s="3"/>
      <c r="G246" s="9"/>
      <c r="H246" s="42"/>
      <c r="I246" s="3"/>
      <c r="J246" s="30"/>
      <c r="K246" s="30"/>
      <c r="L246" s="30"/>
      <c r="M246" s="22"/>
      <c r="N246" s="23"/>
      <c r="O246" s="23"/>
      <c r="P246" s="24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"/>
      <c r="B247" s="4"/>
      <c r="C247" s="10"/>
      <c r="D247" s="3"/>
      <c r="E247" s="3"/>
      <c r="F247" s="3"/>
      <c r="G247" s="9"/>
      <c r="H247" s="42"/>
      <c r="I247" s="3"/>
      <c r="J247" s="30"/>
      <c r="K247" s="30"/>
      <c r="L247" s="30"/>
      <c r="M247" s="22"/>
      <c r="N247" s="23"/>
      <c r="O247" s="23"/>
      <c r="P247" s="24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"/>
      <c r="B248" s="4"/>
      <c r="C248" s="10"/>
      <c r="D248" s="3"/>
      <c r="E248" s="3"/>
      <c r="F248" s="3"/>
      <c r="G248" s="9"/>
      <c r="H248" s="42"/>
      <c r="I248" s="3"/>
      <c r="J248" s="30"/>
      <c r="K248" s="30"/>
      <c r="L248" s="30"/>
      <c r="M248" s="22"/>
      <c r="N248" s="23"/>
      <c r="O248" s="23"/>
      <c r="P248" s="24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"/>
      <c r="B249" s="4"/>
      <c r="C249" s="10"/>
      <c r="D249" s="3"/>
      <c r="E249" s="3"/>
      <c r="F249" s="3"/>
      <c r="G249" s="9"/>
      <c r="H249" s="42"/>
      <c r="I249" s="3"/>
      <c r="J249" s="30"/>
      <c r="K249" s="30"/>
      <c r="L249" s="30"/>
      <c r="M249" s="22"/>
      <c r="N249" s="23"/>
      <c r="O249" s="23"/>
      <c r="P249" s="24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"/>
      <c r="B250" s="4"/>
      <c r="C250" s="10"/>
      <c r="D250" s="3"/>
      <c r="E250" s="3"/>
      <c r="F250" s="3"/>
      <c r="G250" s="9"/>
      <c r="H250" s="42"/>
      <c r="I250" s="3"/>
      <c r="J250" s="30"/>
      <c r="K250" s="30"/>
      <c r="L250" s="30"/>
      <c r="M250" s="22"/>
      <c r="N250" s="23"/>
      <c r="O250" s="23"/>
      <c r="P250" s="24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"/>
      <c r="B251" s="4"/>
      <c r="C251" s="10"/>
      <c r="D251" s="3"/>
      <c r="E251" s="3"/>
      <c r="F251" s="3"/>
      <c r="G251" s="9"/>
      <c r="H251" s="42"/>
      <c r="I251" s="3"/>
      <c r="J251" s="30"/>
      <c r="K251" s="30"/>
      <c r="L251" s="30"/>
      <c r="M251" s="22"/>
      <c r="N251" s="23"/>
      <c r="O251" s="23"/>
      <c r="P251" s="24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"/>
      <c r="B252" s="4"/>
      <c r="C252" s="10"/>
      <c r="D252" s="3"/>
      <c r="E252" s="3"/>
      <c r="F252" s="3"/>
      <c r="G252" s="9"/>
      <c r="H252" s="42"/>
      <c r="I252" s="3"/>
      <c r="J252" s="30"/>
      <c r="K252" s="30"/>
      <c r="L252" s="30"/>
      <c r="M252" s="22"/>
      <c r="N252" s="23"/>
      <c r="O252" s="23"/>
      <c r="P252" s="24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"/>
      <c r="B253" s="4"/>
      <c r="C253" s="10"/>
      <c r="D253" s="3"/>
      <c r="E253" s="3"/>
      <c r="F253" s="3"/>
      <c r="G253" s="9"/>
      <c r="H253" s="42"/>
      <c r="I253" s="3"/>
      <c r="J253" s="30"/>
      <c r="K253" s="30"/>
      <c r="L253" s="30"/>
      <c r="M253" s="22"/>
      <c r="N253" s="23"/>
      <c r="O253" s="23"/>
      <c r="P253" s="24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"/>
      <c r="B254" s="4"/>
      <c r="C254" s="10"/>
      <c r="D254" s="3"/>
      <c r="E254" s="3"/>
      <c r="F254" s="3"/>
      <c r="G254" s="9"/>
      <c r="H254" s="42"/>
      <c r="I254" s="3"/>
      <c r="J254" s="30"/>
      <c r="K254" s="30"/>
      <c r="L254" s="30"/>
      <c r="M254" s="22"/>
      <c r="N254" s="23"/>
      <c r="O254" s="23"/>
      <c r="P254" s="24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"/>
      <c r="B255" s="4"/>
      <c r="C255" s="10"/>
      <c r="D255" s="3"/>
      <c r="E255" s="3"/>
      <c r="F255" s="3"/>
      <c r="G255" s="9"/>
      <c r="H255" s="42"/>
      <c r="I255" s="3"/>
      <c r="J255" s="30"/>
      <c r="K255" s="30"/>
      <c r="L255" s="30"/>
      <c r="M255" s="22"/>
      <c r="N255" s="23"/>
      <c r="O255" s="23"/>
      <c r="P255" s="24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"/>
      <c r="B256" s="4"/>
      <c r="C256" s="10"/>
      <c r="D256" s="3"/>
      <c r="E256" s="3"/>
      <c r="F256" s="3"/>
      <c r="G256" s="9"/>
      <c r="H256" s="42"/>
      <c r="I256" s="3"/>
      <c r="J256" s="30"/>
      <c r="K256" s="30"/>
      <c r="L256" s="30"/>
      <c r="M256" s="22"/>
      <c r="N256" s="23"/>
      <c r="O256" s="23"/>
      <c r="P256" s="24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"/>
      <c r="B257" s="4"/>
      <c r="C257" s="10"/>
      <c r="D257" s="3"/>
      <c r="E257" s="3"/>
      <c r="F257" s="3"/>
      <c r="G257" s="9"/>
      <c r="H257" s="42"/>
      <c r="I257" s="3"/>
      <c r="J257" s="30"/>
      <c r="K257" s="30"/>
      <c r="L257" s="30"/>
      <c r="M257" s="22"/>
      <c r="N257" s="23"/>
      <c r="O257" s="23"/>
      <c r="P257" s="24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"/>
      <c r="B258" s="4"/>
      <c r="C258" s="10"/>
      <c r="D258" s="3"/>
      <c r="E258" s="3"/>
      <c r="F258" s="3"/>
      <c r="G258" s="9"/>
      <c r="H258" s="42"/>
      <c r="I258" s="3"/>
      <c r="J258" s="30"/>
      <c r="K258" s="30"/>
      <c r="L258" s="30"/>
      <c r="M258" s="22"/>
      <c r="N258" s="23"/>
      <c r="O258" s="23"/>
      <c r="P258" s="24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"/>
      <c r="B259" s="4"/>
      <c r="C259" s="10"/>
      <c r="D259" s="3"/>
      <c r="E259" s="3"/>
      <c r="F259" s="3"/>
      <c r="G259" s="9"/>
      <c r="H259" s="42"/>
      <c r="I259" s="3"/>
      <c r="J259" s="30"/>
      <c r="K259" s="30"/>
      <c r="L259" s="30"/>
      <c r="M259" s="22"/>
      <c r="N259" s="23"/>
      <c r="O259" s="23"/>
      <c r="P259" s="24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"/>
      <c r="B260" s="4"/>
      <c r="C260" s="10"/>
      <c r="D260" s="3"/>
      <c r="E260" s="3"/>
      <c r="F260" s="3"/>
      <c r="G260" s="9"/>
      <c r="H260" s="42"/>
      <c r="I260" s="3"/>
      <c r="J260" s="30"/>
      <c r="K260" s="30"/>
      <c r="L260" s="30"/>
      <c r="M260" s="22"/>
      <c r="N260" s="23"/>
      <c r="O260" s="23"/>
      <c r="P260" s="24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"/>
      <c r="B261" s="4"/>
      <c r="C261" s="10"/>
      <c r="D261" s="3"/>
      <c r="E261" s="3"/>
      <c r="F261" s="3"/>
      <c r="G261" s="9"/>
      <c r="H261" s="42"/>
      <c r="I261" s="3"/>
      <c r="J261" s="30"/>
      <c r="K261" s="30"/>
      <c r="L261" s="30"/>
      <c r="M261" s="22"/>
      <c r="N261" s="23"/>
      <c r="O261" s="23"/>
      <c r="P261" s="24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"/>
      <c r="B262" s="4"/>
      <c r="C262" s="10"/>
      <c r="D262" s="3"/>
      <c r="E262" s="3"/>
      <c r="F262" s="3"/>
      <c r="G262" s="9"/>
      <c r="H262" s="42"/>
      <c r="I262" s="3"/>
      <c r="J262" s="30"/>
      <c r="K262" s="30"/>
      <c r="L262" s="30"/>
      <c r="M262" s="22"/>
      <c r="N262" s="23"/>
      <c r="O262" s="23"/>
      <c r="P262" s="24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"/>
      <c r="B263" s="4"/>
      <c r="C263" s="10"/>
      <c r="D263" s="3"/>
      <c r="E263" s="3"/>
      <c r="F263" s="3"/>
      <c r="G263" s="9"/>
      <c r="H263" s="42"/>
      <c r="I263" s="3"/>
      <c r="J263" s="30"/>
      <c r="K263" s="30"/>
      <c r="L263" s="30"/>
      <c r="M263" s="22"/>
      <c r="N263" s="23"/>
      <c r="O263" s="23"/>
      <c r="P263" s="24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"/>
      <c r="B264" s="4"/>
      <c r="C264" s="10"/>
      <c r="D264" s="3"/>
      <c r="E264" s="3"/>
      <c r="F264" s="3"/>
      <c r="G264" s="9"/>
      <c r="H264" s="42"/>
      <c r="I264" s="3"/>
      <c r="J264" s="30"/>
      <c r="K264" s="30"/>
      <c r="L264" s="30"/>
      <c r="M264" s="22"/>
      <c r="N264" s="23"/>
      <c r="O264" s="23"/>
      <c r="P264" s="24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"/>
      <c r="B265" s="4"/>
      <c r="C265" s="10"/>
      <c r="D265" s="3"/>
      <c r="E265" s="3"/>
      <c r="F265" s="3"/>
      <c r="G265" s="9"/>
      <c r="H265" s="42"/>
      <c r="I265" s="3"/>
      <c r="J265" s="30"/>
      <c r="K265" s="30"/>
      <c r="L265" s="30"/>
      <c r="M265" s="22"/>
      <c r="N265" s="23"/>
      <c r="O265" s="23"/>
      <c r="P265" s="24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"/>
      <c r="B266" s="4"/>
      <c r="C266" s="10"/>
      <c r="D266" s="3"/>
      <c r="E266" s="3"/>
      <c r="F266" s="3"/>
      <c r="G266" s="9"/>
      <c r="H266" s="42"/>
      <c r="I266" s="3"/>
      <c r="J266" s="30"/>
      <c r="K266" s="30"/>
      <c r="L266" s="30"/>
      <c r="M266" s="22"/>
      <c r="N266" s="23"/>
      <c r="O266" s="23"/>
      <c r="P266" s="24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"/>
      <c r="B267" s="4"/>
      <c r="C267" s="10"/>
      <c r="D267" s="3"/>
      <c r="E267" s="3"/>
      <c r="F267" s="3"/>
      <c r="G267" s="9"/>
      <c r="H267" s="42"/>
      <c r="I267" s="3"/>
      <c r="J267" s="30"/>
      <c r="K267" s="30"/>
      <c r="L267" s="30"/>
      <c r="M267" s="22"/>
      <c r="N267" s="23"/>
      <c r="O267" s="23"/>
      <c r="P267" s="24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"/>
      <c r="B268" s="4"/>
      <c r="C268" s="10"/>
      <c r="D268" s="3"/>
      <c r="E268" s="3"/>
      <c r="F268" s="3"/>
      <c r="G268" s="9"/>
      <c r="H268" s="42"/>
      <c r="I268" s="3"/>
      <c r="J268" s="30"/>
      <c r="K268" s="30"/>
      <c r="L268" s="30"/>
      <c r="M268" s="22"/>
      <c r="N268" s="23"/>
      <c r="O268" s="23"/>
      <c r="P268" s="24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"/>
      <c r="B269" s="4"/>
      <c r="C269" s="10"/>
      <c r="D269" s="3"/>
      <c r="E269" s="3"/>
      <c r="F269" s="3"/>
      <c r="G269" s="9"/>
      <c r="H269" s="42"/>
      <c r="I269" s="3"/>
      <c r="J269" s="30"/>
      <c r="K269" s="30"/>
      <c r="L269" s="30"/>
      <c r="M269" s="22"/>
      <c r="N269" s="23"/>
      <c r="O269" s="23"/>
      <c r="P269" s="24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"/>
      <c r="B270" s="4"/>
      <c r="C270" s="10"/>
      <c r="D270" s="3"/>
      <c r="E270" s="3"/>
      <c r="F270" s="3"/>
      <c r="G270" s="9"/>
      <c r="H270" s="42"/>
      <c r="I270" s="3"/>
      <c r="J270" s="30"/>
      <c r="K270" s="30"/>
      <c r="L270" s="30"/>
      <c r="M270" s="22"/>
      <c r="N270" s="23"/>
      <c r="O270" s="23"/>
      <c r="P270" s="24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"/>
      <c r="B271" s="4"/>
      <c r="C271" s="10"/>
      <c r="D271" s="3"/>
      <c r="E271" s="3"/>
      <c r="F271" s="3"/>
      <c r="G271" s="9"/>
      <c r="H271" s="42"/>
      <c r="I271" s="3"/>
      <c r="J271" s="30"/>
      <c r="K271" s="30"/>
      <c r="L271" s="30"/>
      <c r="M271" s="22"/>
      <c r="N271" s="23"/>
      <c r="O271" s="23"/>
      <c r="P271" s="24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"/>
      <c r="B272" s="4"/>
      <c r="C272" s="10"/>
      <c r="D272" s="3"/>
      <c r="E272" s="3"/>
      <c r="F272" s="3"/>
      <c r="G272" s="9"/>
      <c r="H272" s="42"/>
      <c r="I272" s="3"/>
      <c r="J272" s="30"/>
      <c r="K272" s="30"/>
      <c r="L272" s="30"/>
      <c r="M272" s="22"/>
      <c r="N272" s="23"/>
      <c r="O272" s="23"/>
      <c r="P272" s="24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"/>
      <c r="B273" s="4"/>
      <c r="C273" s="10"/>
      <c r="D273" s="3"/>
      <c r="E273" s="3"/>
      <c r="F273" s="3"/>
      <c r="G273" s="9"/>
      <c r="H273" s="42"/>
      <c r="I273" s="3"/>
      <c r="J273" s="30"/>
      <c r="K273" s="30"/>
      <c r="L273" s="30"/>
      <c r="M273" s="22"/>
      <c r="N273" s="23"/>
      <c r="O273" s="23"/>
      <c r="P273" s="24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"/>
      <c r="B274" s="4"/>
      <c r="C274" s="10"/>
      <c r="D274" s="3"/>
      <c r="E274" s="3"/>
      <c r="F274" s="3"/>
      <c r="G274" s="9"/>
      <c r="H274" s="42"/>
      <c r="I274" s="3"/>
      <c r="J274" s="30"/>
      <c r="K274" s="30"/>
      <c r="L274" s="30"/>
      <c r="M274" s="22"/>
      <c r="N274" s="23"/>
      <c r="O274" s="23"/>
      <c r="P274" s="24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"/>
      <c r="B275" s="4"/>
      <c r="C275" s="10"/>
      <c r="D275" s="3"/>
      <c r="E275" s="3"/>
      <c r="F275" s="3"/>
      <c r="G275" s="9"/>
      <c r="H275" s="42"/>
      <c r="I275" s="3"/>
      <c r="J275" s="30"/>
      <c r="K275" s="30"/>
      <c r="L275" s="30"/>
      <c r="M275" s="22"/>
      <c r="N275" s="23"/>
      <c r="O275" s="23"/>
      <c r="P275" s="24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"/>
      <c r="B276" s="4"/>
      <c r="C276" s="10"/>
      <c r="D276" s="3"/>
      <c r="E276" s="3"/>
      <c r="F276" s="3"/>
      <c r="G276" s="9"/>
      <c r="H276" s="42"/>
      <c r="I276" s="3"/>
      <c r="J276" s="30"/>
      <c r="K276" s="30"/>
      <c r="L276" s="30"/>
      <c r="M276" s="22"/>
      <c r="N276" s="23"/>
      <c r="O276" s="23"/>
      <c r="P276" s="24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"/>
      <c r="B277" s="4"/>
      <c r="C277" s="10"/>
      <c r="D277" s="3"/>
      <c r="E277" s="3"/>
      <c r="F277" s="3"/>
      <c r="G277" s="9"/>
      <c r="H277" s="42"/>
      <c r="I277" s="3"/>
      <c r="J277" s="30"/>
      <c r="K277" s="30"/>
      <c r="L277" s="30"/>
      <c r="M277" s="22"/>
      <c r="N277" s="23"/>
      <c r="O277" s="23"/>
      <c r="P277" s="24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"/>
      <c r="B278" s="4"/>
      <c r="C278" s="10"/>
      <c r="D278" s="3"/>
      <c r="E278" s="3"/>
      <c r="F278" s="3"/>
      <c r="G278" s="9"/>
      <c r="H278" s="42"/>
      <c r="I278" s="3"/>
      <c r="J278" s="30"/>
      <c r="K278" s="30"/>
      <c r="L278" s="30"/>
      <c r="M278" s="22"/>
      <c r="N278" s="23"/>
      <c r="O278" s="23"/>
      <c r="P278" s="24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"/>
      <c r="B279" s="4"/>
      <c r="C279" s="10"/>
      <c r="D279" s="3"/>
      <c r="E279" s="3"/>
      <c r="F279" s="3"/>
      <c r="G279" s="9"/>
      <c r="H279" s="42"/>
      <c r="I279" s="3"/>
      <c r="J279" s="30"/>
      <c r="K279" s="30"/>
      <c r="L279" s="30"/>
      <c r="M279" s="22"/>
      <c r="N279" s="23"/>
      <c r="O279" s="23"/>
      <c r="P279" s="24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"/>
      <c r="B280" s="4"/>
      <c r="C280" s="10"/>
      <c r="D280" s="3"/>
      <c r="E280" s="3"/>
      <c r="F280" s="3"/>
      <c r="G280" s="9"/>
      <c r="H280" s="42"/>
      <c r="I280" s="3"/>
      <c r="J280" s="30"/>
      <c r="K280" s="30"/>
      <c r="L280" s="30"/>
      <c r="M280" s="22"/>
      <c r="N280" s="23"/>
      <c r="O280" s="23"/>
      <c r="P280" s="24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"/>
      <c r="B281" s="4"/>
      <c r="C281" s="10"/>
      <c r="D281" s="3"/>
      <c r="E281" s="3"/>
      <c r="F281" s="3"/>
      <c r="G281" s="9"/>
      <c r="H281" s="42"/>
      <c r="I281" s="3"/>
      <c r="J281" s="30"/>
      <c r="K281" s="30"/>
      <c r="L281" s="30"/>
      <c r="M281" s="22"/>
      <c r="N281" s="23"/>
      <c r="O281" s="23"/>
      <c r="P281" s="24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"/>
      <c r="B282" s="4"/>
      <c r="C282" s="10"/>
      <c r="D282" s="3"/>
      <c r="E282" s="3"/>
      <c r="F282" s="3"/>
      <c r="G282" s="9"/>
      <c r="H282" s="42"/>
      <c r="I282" s="3"/>
      <c r="J282" s="30"/>
      <c r="K282" s="30"/>
      <c r="L282" s="30"/>
      <c r="M282" s="22"/>
      <c r="N282" s="23"/>
      <c r="O282" s="23"/>
      <c r="P282" s="24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"/>
      <c r="B283" s="4"/>
      <c r="C283" s="10"/>
      <c r="D283" s="3"/>
      <c r="E283" s="3"/>
      <c r="F283" s="3"/>
      <c r="G283" s="9"/>
      <c r="H283" s="42"/>
      <c r="I283" s="3"/>
      <c r="J283" s="30"/>
      <c r="K283" s="30"/>
      <c r="L283" s="30"/>
      <c r="M283" s="22"/>
      <c r="N283" s="23"/>
      <c r="O283" s="23"/>
      <c r="P283" s="24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"/>
      <c r="B284" s="4"/>
      <c r="C284" s="10"/>
      <c r="D284" s="3"/>
      <c r="E284" s="3"/>
      <c r="F284" s="3"/>
      <c r="G284" s="9"/>
      <c r="H284" s="42"/>
      <c r="I284" s="3"/>
      <c r="J284" s="30"/>
      <c r="K284" s="30"/>
      <c r="L284" s="30"/>
      <c r="M284" s="22"/>
      <c r="N284" s="23"/>
      <c r="O284" s="23"/>
      <c r="P284" s="24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"/>
      <c r="B285" s="4"/>
      <c r="C285" s="10"/>
      <c r="D285" s="3"/>
      <c r="E285" s="3"/>
      <c r="F285" s="3"/>
      <c r="G285" s="9"/>
      <c r="H285" s="42"/>
      <c r="I285" s="3"/>
      <c r="J285" s="30"/>
      <c r="K285" s="30"/>
      <c r="L285" s="30"/>
      <c r="M285" s="22"/>
      <c r="N285" s="23"/>
      <c r="O285" s="23"/>
      <c r="P285" s="24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"/>
      <c r="B286" s="4"/>
      <c r="C286" s="10"/>
      <c r="D286" s="3"/>
      <c r="E286" s="3"/>
      <c r="F286" s="3"/>
      <c r="G286" s="9"/>
      <c r="H286" s="42"/>
      <c r="I286" s="3"/>
      <c r="J286" s="30"/>
      <c r="K286" s="30"/>
      <c r="L286" s="30"/>
      <c r="M286" s="22"/>
      <c r="N286" s="23"/>
      <c r="O286" s="23"/>
      <c r="P286" s="24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"/>
      <c r="B287" s="4"/>
      <c r="C287" s="10"/>
      <c r="D287" s="3"/>
      <c r="E287" s="3"/>
      <c r="F287" s="3"/>
      <c r="G287" s="9"/>
      <c r="H287" s="42"/>
      <c r="I287" s="3"/>
      <c r="J287" s="30"/>
      <c r="K287" s="30"/>
      <c r="L287" s="30"/>
      <c r="M287" s="22"/>
      <c r="N287" s="23"/>
      <c r="O287" s="23"/>
      <c r="P287" s="24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"/>
      <c r="B288" s="4"/>
      <c r="C288" s="10"/>
      <c r="D288" s="3"/>
      <c r="E288" s="3"/>
      <c r="F288" s="3"/>
      <c r="G288" s="9"/>
      <c r="H288" s="42"/>
      <c r="I288" s="3"/>
      <c r="J288" s="30"/>
      <c r="K288" s="30"/>
      <c r="L288" s="30"/>
      <c r="M288" s="22"/>
      <c r="N288" s="23"/>
      <c r="O288" s="23"/>
      <c r="P288" s="24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"/>
      <c r="B289" s="4"/>
      <c r="C289" s="10"/>
      <c r="D289" s="3"/>
      <c r="E289" s="3"/>
      <c r="F289" s="3"/>
      <c r="G289" s="9"/>
      <c r="H289" s="42"/>
      <c r="I289" s="3"/>
      <c r="J289" s="30"/>
      <c r="K289" s="30"/>
      <c r="L289" s="30"/>
      <c r="M289" s="22"/>
      <c r="N289" s="23"/>
      <c r="O289" s="23"/>
      <c r="P289" s="24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"/>
      <c r="B290" s="4"/>
      <c r="C290" s="10"/>
      <c r="D290" s="3"/>
      <c r="E290" s="3"/>
      <c r="F290" s="3"/>
      <c r="G290" s="9"/>
      <c r="H290" s="42"/>
      <c r="I290" s="3"/>
      <c r="J290" s="30"/>
      <c r="K290" s="30"/>
      <c r="L290" s="30"/>
      <c r="M290" s="22"/>
      <c r="N290" s="23"/>
      <c r="O290" s="23"/>
      <c r="P290" s="24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"/>
      <c r="B291" s="4"/>
      <c r="C291" s="10"/>
      <c r="D291" s="3"/>
      <c r="E291" s="3"/>
      <c r="F291" s="3"/>
      <c r="G291" s="9"/>
      <c r="H291" s="42"/>
      <c r="I291" s="3"/>
      <c r="J291" s="30"/>
      <c r="K291" s="30"/>
      <c r="L291" s="30"/>
      <c r="M291" s="22"/>
      <c r="N291" s="23"/>
      <c r="O291" s="23"/>
      <c r="P291" s="24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"/>
      <c r="B292" s="4"/>
      <c r="C292" s="10"/>
      <c r="D292" s="3"/>
      <c r="E292" s="3"/>
      <c r="F292" s="3"/>
      <c r="G292" s="9"/>
      <c r="H292" s="42"/>
      <c r="I292" s="3"/>
      <c r="J292" s="30"/>
      <c r="K292" s="30"/>
      <c r="L292" s="30"/>
      <c r="M292" s="22"/>
      <c r="N292" s="23"/>
      <c r="O292" s="23"/>
      <c r="P292" s="24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"/>
      <c r="B293" s="4"/>
      <c r="C293" s="10"/>
      <c r="D293" s="3"/>
      <c r="E293" s="3"/>
      <c r="F293" s="3"/>
      <c r="G293" s="9"/>
      <c r="H293" s="42"/>
      <c r="I293" s="3"/>
      <c r="J293" s="30"/>
      <c r="K293" s="30"/>
      <c r="L293" s="30"/>
      <c r="M293" s="22"/>
      <c r="N293" s="23"/>
      <c r="O293" s="23"/>
      <c r="P293" s="24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"/>
      <c r="B294" s="4"/>
      <c r="C294" s="10"/>
      <c r="D294" s="3"/>
      <c r="E294" s="3"/>
      <c r="F294" s="3"/>
      <c r="G294" s="9"/>
      <c r="H294" s="42"/>
      <c r="I294" s="3"/>
      <c r="J294" s="30"/>
      <c r="K294" s="30"/>
      <c r="L294" s="30"/>
      <c r="M294" s="22"/>
      <c r="N294" s="23"/>
      <c r="O294" s="23"/>
      <c r="P294" s="24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"/>
      <c r="B295" s="4"/>
      <c r="C295" s="10"/>
      <c r="D295" s="3"/>
      <c r="E295" s="3"/>
      <c r="F295" s="3"/>
      <c r="G295" s="9"/>
      <c r="H295" s="42"/>
      <c r="I295" s="3"/>
      <c r="J295" s="30"/>
      <c r="K295" s="30"/>
      <c r="L295" s="30"/>
      <c r="M295" s="22"/>
      <c r="N295" s="23"/>
      <c r="O295" s="23"/>
      <c r="P295" s="24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"/>
      <c r="B296" s="4"/>
      <c r="C296" s="10"/>
      <c r="D296" s="3"/>
      <c r="E296" s="3"/>
      <c r="F296" s="3"/>
      <c r="G296" s="9"/>
      <c r="H296" s="42"/>
      <c r="I296" s="3"/>
      <c r="J296" s="30"/>
      <c r="K296" s="30"/>
      <c r="L296" s="30"/>
      <c r="M296" s="22"/>
      <c r="N296" s="23"/>
      <c r="O296" s="23"/>
      <c r="P296" s="24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"/>
      <c r="B297" s="4"/>
      <c r="C297" s="10"/>
      <c r="D297" s="3"/>
      <c r="E297" s="3"/>
      <c r="F297" s="3"/>
      <c r="G297" s="9"/>
      <c r="H297" s="42"/>
      <c r="I297" s="3"/>
      <c r="J297" s="30"/>
      <c r="K297" s="30"/>
      <c r="L297" s="30"/>
      <c r="M297" s="22"/>
      <c r="N297" s="23"/>
      <c r="O297" s="23"/>
      <c r="P297" s="24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"/>
      <c r="B298" s="4"/>
      <c r="C298" s="10"/>
      <c r="D298" s="3"/>
      <c r="E298" s="3"/>
      <c r="F298" s="3"/>
      <c r="G298" s="9"/>
      <c r="H298" s="42"/>
      <c r="I298" s="3"/>
      <c r="J298" s="30"/>
      <c r="K298" s="30"/>
      <c r="L298" s="30"/>
      <c r="M298" s="22"/>
      <c r="N298" s="23"/>
      <c r="O298" s="23"/>
      <c r="P298" s="24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"/>
      <c r="B299" s="4"/>
      <c r="C299" s="10"/>
      <c r="D299" s="3"/>
      <c r="E299" s="3"/>
      <c r="F299" s="3"/>
      <c r="G299" s="9"/>
      <c r="H299" s="42"/>
      <c r="I299" s="3"/>
      <c r="J299" s="30"/>
      <c r="K299" s="30"/>
      <c r="L299" s="30"/>
      <c r="M299" s="22"/>
      <c r="N299" s="23"/>
      <c r="O299" s="23"/>
      <c r="P299" s="24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"/>
      <c r="B300" s="4"/>
      <c r="C300" s="10"/>
      <c r="D300" s="3"/>
      <c r="E300" s="3"/>
      <c r="F300" s="3"/>
      <c r="G300" s="9"/>
      <c r="H300" s="42"/>
      <c r="I300" s="3"/>
      <c r="J300" s="30"/>
      <c r="K300" s="30"/>
      <c r="L300" s="30"/>
      <c r="M300" s="22"/>
      <c r="N300" s="23"/>
      <c r="O300" s="23"/>
      <c r="P300" s="24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"/>
      <c r="B301" s="4"/>
      <c r="C301" s="10"/>
      <c r="D301" s="3"/>
      <c r="E301" s="3"/>
      <c r="F301" s="3"/>
      <c r="G301" s="9"/>
      <c r="H301" s="42"/>
      <c r="I301" s="3"/>
      <c r="J301" s="30"/>
      <c r="K301" s="30"/>
      <c r="L301" s="30"/>
      <c r="M301" s="22"/>
      <c r="N301" s="23"/>
      <c r="O301" s="23"/>
      <c r="P301" s="24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"/>
      <c r="B302" s="4"/>
      <c r="C302" s="10"/>
      <c r="D302" s="3"/>
      <c r="E302" s="3"/>
      <c r="F302" s="3"/>
      <c r="G302" s="9"/>
      <c r="H302" s="42"/>
      <c r="I302" s="3"/>
      <c r="J302" s="30"/>
      <c r="K302" s="30"/>
      <c r="L302" s="30"/>
      <c r="M302" s="22"/>
      <c r="N302" s="23"/>
      <c r="O302" s="23"/>
      <c r="P302" s="24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"/>
      <c r="B303" s="4"/>
      <c r="C303" s="10"/>
      <c r="D303" s="3"/>
      <c r="E303" s="3"/>
      <c r="F303" s="3"/>
      <c r="G303" s="9"/>
      <c r="H303" s="42"/>
      <c r="I303" s="3"/>
      <c r="J303" s="30"/>
      <c r="K303" s="30"/>
      <c r="L303" s="30"/>
      <c r="M303" s="22"/>
      <c r="N303" s="23"/>
      <c r="O303" s="23"/>
      <c r="P303" s="24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"/>
      <c r="B304" s="4"/>
      <c r="C304" s="10"/>
      <c r="D304" s="3"/>
      <c r="E304" s="3"/>
      <c r="F304" s="3"/>
      <c r="G304" s="9"/>
      <c r="H304" s="42"/>
      <c r="I304" s="3"/>
      <c r="J304" s="30"/>
      <c r="K304" s="30"/>
      <c r="L304" s="30"/>
      <c r="M304" s="22"/>
      <c r="N304" s="23"/>
      <c r="O304" s="23"/>
      <c r="P304" s="24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"/>
      <c r="B305" s="4"/>
      <c r="C305" s="10"/>
      <c r="D305" s="3"/>
      <c r="E305" s="3"/>
      <c r="F305" s="3"/>
      <c r="G305" s="9"/>
      <c r="H305" s="42"/>
      <c r="I305" s="3"/>
      <c r="J305" s="30"/>
      <c r="K305" s="30"/>
      <c r="L305" s="30"/>
      <c r="M305" s="22"/>
      <c r="N305" s="23"/>
      <c r="O305" s="23"/>
      <c r="P305" s="24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"/>
      <c r="B306" s="4"/>
      <c r="C306" s="10"/>
      <c r="D306" s="3"/>
      <c r="E306" s="3"/>
      <c r="F306" s="3"/>
      <c r="G306" s="9"/>
      <c r="H306" s="42"/>
      <c r="I306" s="3"/>
      <c r="J306" s="30"/>
      <c r="K306" s="30"/>
      <c r="L306" s="30"/>
      <c r="M306" s="22"/>
      <c r="N306" s="23"/>
      <c r="O306" s="23"/>
      <c r="P306" s="24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"/>
      <c r="B307" s="4"/>
      <c r="C307" s="10"/>
      <c r="D307" s="3"/>
      <c r="E307" s="3"/>
      <c r="F307" s="3"/>
      <c r="G307" s="9"/>
      <c r="H307" s="42"/>
      <c r="I307" s="3"/>
      <c r="J307" s="30"/>
      <c r="K307" s="30"/>
      <c r="L307" s="30"/>
      <c r="M307" s="22"/>
      <c r="N307" s="23"/>
      <c r="O307" s="23"/>
      <c r="P307" s="24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"/>
      <c r="B308" s="4"/>
      <c r="C308" s="10"/>
      <c r="D308" s="3"/>
      <c r="E308" s="3"/>
      <c r="F308" s="3"/>
      <c r="G308" s="9"/>
      <c r="H308" s="42"/>
      <c r="I308" s="3"/>
      <c r="J308" s="30"/>
      <c r="K308" s="30"/>
      <c r="L308" s="30"/>
      <c r="M308" s="22"/>
      <c r="N308" s="23"/>
      <c r="O308" s="23"/>
      <c r="P308" s="24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"/>
      <c r="B309" s="4"/>
      <c r="C309" s="10"/>
      <c r="D309" s="3"/>
      <c r="E309" s="3"/>
      <c r="F309" s="3"/>
      <c r="G309" s="9"/>
      <c r="H309" s="42"/>
      <c r="I309" s="3"/>
      <c r="J309" s="30"/>
      <c r="K309" s="30"/>
      <c r="L309" s="30"/>
      <c r="M309" s="22"/>
      <c r="N309" s="23"/>
      <c r="O309" s="23"/>
      <c r="P309" s="24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"/>
      <c r="B310" s="4"/>
      <c r="C310" s="10"/>
      <c r="D310" s="3"/>
      <c r="E310" s="3"/>
      <c r="F310" s="3"/>
      <c r="G310" s="9"/>
      <c r="H310" s="42"/>
      <c r="I310" s="3"/>
      <c r="J310" s="30"/>
      <c r="K310" s="30"/>
      <c r="L310" s="30"/>
      <c r="M310" s="22"/>
      <c r="N310" s="23"/>
      <c r="O310" s="23"/>
      <c r="P310" s="24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"/>
      <c r="B311" s="4"/>
      <c r="C311" s="10"/>
      <c r="D311" s="3"/>
      <c r="E311" s="3"/>
      <c r="F311" s="3"/>
      <c r="G311" s="9"/>
      <c r="H311" s="42"/>
      <c r="I311" s="3"/>
      <c r="J311" s="30"/>
      <c r="K311" s="30"/>
      <c r="L311" s="30"/>
      <c r="M311" s="22"/>
      <c r="N311" s="23"/>
      <c r="O311" s="23"/>
      <c r="P311" s="24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"/>
      <c r="B312" s="4"/>
      <c r="C312" s="10"/>
      <c r="D312" s="3"/>
      <c r="E312" s="3"/>
      <c r="F312" s="3"/>
      <c r="G312" s="9"/>
      <c r="H312" s="42"/>
      <c r="I312" s="3"/>
      <c r="J312" s="30"/>
      <c r="K312" s="30"/>
      <c r="L312" s="30"/>
      <c r="M312" s="22"/>
      <c r="N312" s="23"/>
      <c r="O312" s="23"/>
      <c r="P312" s="24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"/>
      <c r="B313" s="4"/>
      <c r="C313" s="10"/>
      <c r="D313" s="3"/>
      <c r="E313" s="3"/>
      <c r="F313" s="3"/>
      <c r="G313" s="9"/>
      <c r="H313" s="42"/>
      <c r="I313" s="3"/>
      <c r="J313" s="30"/>
      <c r="K313" s="30"/>
      <c r="L313" s="30"/>
      <c r="M313" s="22"/>
      <c r="N313" s="23"/>
      <c r="O313" s="23"/>
      <c r="P313" s="24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"/>
      <c r="B314" s="4"/>
      <c r="C314" s="10"/>
      <c r="D314" s="3"/>
      <c r="E314" s="3"/>
      <c r="F314" s="3"/>
      <c r="G314" s="9"/>
      <c r="H314" s="42"/>
      <c r="I314" s="3"/>
      <c r="J314" s="30"/>
      <c r="K314" s="30"/>
      <c r="L314" s="30"/>
      <c r="M314" s="22"/>
      <c r="N314" s="23"/>
      <c r="O314" s="23"/>
      <c r="P314" s="24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"/>
      <c r="B315" s="4"/>
      <c r="C315" s="10"/>
      <c r="D315" s="3"/>
      <c r="E315" s="3"/>
      <c r="F315" s="3"/>
      <c r="G315" s="9"/>
      <c r="H315" s="42"/>
      <c r="I315" s="3"/>
      <c r="J315" s="30"/>
      <c r="K315" s="30"/>
      <c r="L315" s="30"/>
      <c r="M315" s="22"/>
      <c r="N315" s="23"/>
      <c r="O315" s="23"/>
      <c r="P315" s="24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"/>
      <c r="B316" s="4"/>
      <c r="C316" s="10"/>
      <c r="D316" s="3"/>
      <c r="E316" s="3"/>
      <c r="F316" s="3"/>
      <c r="G316" s="9"/>
      <c r="H316" s="42"/>
      <c r="I316" s="3"/>
      <c r="J316" s="30"/>
      <c r="K316" s="30"/>
      <c r="L316" s="30"/>
      <c r="M316" s="22"/>
      <c r="N316" s="23"/>
      <c r="O316" s="23"/>
      <c r="P316" s="24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"/>
      <c r="B317" s="4"/>
      <c r="C317" s="10"/>
      <c r="D317" s="3"/>
      <c r="E317" s="3"/>
      <c r="F317" s="3"/>
      <c r="G317" s="9"/>
      <c r="H317" s="42"/>
      <c r="I317" s="3"/>
      <c r="J317" s="30"/>
      <c r="K317" s="30"/>
      <c r="L317" s="30"/>
      <c r="M317" s="22"/>
      <c r="N317" s="23"/>
      <c r="O317" s="23"/>
      <c r="P317" s="24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"/>
      <c r="B318" s="4"/>
      <c r="C318" s="10"/>
      <c r="D318" s="3"/>
      <c r="E318" s="3"/>
      <c r="F318" s="3"/>
      <c r="G318" s="9"/>
      <c r="H318" s="42"/>
      <c r="I318" s="3"/>
      <c r="J318" s="30"/>
      <c r="K318" s="30"/>
      <c r="L318" s="30"/>
      <c r="M318" s="22"/>
      <c r="N318" s="23"/>
      <c r="O318" s="23"/>
      <c r="P318" s="24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"/>
      <c r="B319" s="4"/>
      <c r="C319" s="10"/>
      <c r="D319" s="3"/>
      <c r="E319" s="3"/>
      <c r="F319" s="3"/>
      <c r="G319" s="9"/>
      <c r="H319" s="42"/>
      <c r="I319" s="3"/>
      <c r="J319" s="30"/>
      <c r="K319" s="30"/>
      <c r="L319" s="30"/>
      <c r="M319" s="22"/>
      <c r="N319" s="23"/>
      <c r="O319" s="23"/>
      <c r="P319" s="24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"/>
      <c r="B320" s="4"/>
      <c r="C320" s="10"/>
      <c r="D320" s="3"/>
      <c r="E320" s="3"/>
      <c r="F320" s="3"/>
      <c r="G320" s="9"/>
      <c r="H320" s="42"/>
      <c r="I320" s="3"/>
      <c r="J320" s="30"/>
      <c r="K320" s="30"/>
      <c r="L320" s="30"/>
      <c r="M320" s="22"/>
      <c r="N320" s="23"/>
      <c r="O320" s="23"/>
      <c r="P320" s="24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"/>
      <c r="B321" s="4"/>
      <c r="C321" s="10"/>
      <c r="D321" s="3"/>
      <c r="E321" s="3"/>
      <c r="F321" s="3"/>
      <c r="G321" s="9"/>
      <c r="H321" s="42"/>
      <c r="I321" s="3"/>
      <c r="J321" s="30"/>
      <c r="K321" s="30"/>
      <c r="L321" s="30"/>
      <c r="M321" s="22"/>
      <c r="N321" s="23"/>
      <c r="O321" s="23"/>
      <c r="P321" s="24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"/>
      <c r="B322" s="4"/>
      <c r="C322" s="10"/>
      <c r="D322" s="3"/>
      <c r="E322" s="3"/>
      <c r="F322" s="3"/>
      <c r="G322" s="9"/>
      <c r="H322" s="42"/>
      <c r="I322" s="3"/>
      <c r="J322" s="30"/>
      <c r="K322" s="30"/>
      <c r="L322" s="30"/>
      <c r="M322" s="22"/>
      <c r="N322" s="23"/>
      <c r="O322" s="23"/>
      <c r="P322" s="24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"/>
      <c r="B323" s="4"/>
      <c r="C323" s="10"/>
      <c r="D323" s="3"/>
      <c r="E323" s="3"/>
      <c r="F323" s="3"/>
      <c r="G323" s="9"/>
      <c r="H323" s="42"/>
      <c r="I323" s="3"/>
      <c r="J323" s="30"/>
      <c r="K323" s="30"/>
      <c r="L323" s="30"/>
      <c r="M323" s="22"/>
      <c r="N323" s="23"/>
      <c r="O323" s="23"/>
      <c r="P323" s="24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"/>
      <c r="B324" s="4"/>
      <c r="C324" s="10"/>
      <c r="D324" s="3"/>
      <c r="E324" s="3"/>
      <c r="F324" s="3"/>
      <c r="G324" s="9"/>
      <c r="H324" s="42"/>
      <c r="I324" s="3"/>
      <c r="J324" s="30"/>
      <c r="K324" s="30"/>
      <c r="L324" s="30"/>
      <c r="M324" s="22"/>
      <c r="N324" s="23"/>
      <c r="O324" s="23"/>
      <c r="P324" s="24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"/>
      <c r="B325" s="4"/>
      <c r="C325" s="10"/>
      <c r="D325" s="3"/>
      <c r="E325" s="3"/>
      <c r="F325" s="3"/>
      <c r="G325" s="9"/>
      <c r="H325" s="42"/>
      <c r="I325" s="3"/>
      <c r="J325" s="30"/>
      <c r="K325" s="30"/>
      <c r="L325" s="30"/>
      <c r="M325" s="22"/>
      <c r="N325" s="23"/>
      <c r="O325" s="23"/>
      <c r="P325" s="24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"/>
      <c r="B326" s="4"/>
      <c r="C326" s="10"/>
      <c r="D326" s="3"/>
      <c r="E326" s="3"/>
      <c r="F326" s="3"/>
      <c r="G326" s="9"/>
      <c r="H326" s="42"/>
      <c r="I326" s="3"/>
      <c r="J326" s="30"/>
      <c r="K326" s="30"/>
      <c r="L326" s="30"/>
      <c r="M326" s="22"/>
      <c r="N326" s="23"/>
      <c r="O326" s="23"/>
      <c r="P326" s="24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"/>
      <c r="B327" s="4"/>
      <c r="C327" s="10"/>
      <c r="D327" s="3"/>
      <c r="E327" s="3"/>
      <c r="F327" s="3"/>
      <c r="G327" s="9"/>
      <c r="H327" s="42"/>
      <c r="I327" s="3"/>
      <c r="J327" s="30"/>
      <c r="K327" s="30"/>
      <c r="L327" s="30"/>
      <c r="M327" s="22"/>
      <c r="N327" s="23"/>
      <c r="O327" s="23"/>
      <c r="P327" s="24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"/>
      <c r="B328" s="4"/>
      <c r="C328" s="10"/>
      <c r="D328" s="3"/>
      <c r="E328" s="3"/>
      <c r="F328" s="3"/>
      <c r="G328" s="9"/>
      <c r="H328" s="42"/>
      <c r="I328" s="3"/>
      <c r="J328" s="30"/>
      <c r="K328" s="30"/>
      <c r="L328" s="30"/>
      <c r="M328" s="22"/>
      <c r="N328" s="23"/>
      <c r="O328" s="23"/>
      <c r="P328" s="24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"/>
      <c r="B329" s="4"/>
      <c r="C329" s="10"/>
      <c r="D329" s="3"/>
      <c r="E329" s="3"/>
      <c r="F329" s="3"/>
      <c r="G329" s="9"/>
      <c r="H329" s="42"/>
      <c r="I329" s="3"/>
      <c r="J329" s="30"/>
      <c r="K329" s="30"/>
      <c r="L329" s="30"/>
      <c r="M329" s="22"/>
      <c r="N329" s="23"/>
      <c r="O329" s="23"/>
      <c r="P329" s="24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"/>
      <c r="B330" s="4"/>
      <c r="C330" s="10"/>
      <c r="D330" s="3"/>
      <c r="E330" s="3"/>
      <c r="F330" s="3"/>
      <c r="G330" s="9"/>
      <c r="H330" s="42"/>
      <c r="I330" s="3"/>
      <c r="J330" s="30"/>
      <c r="K330" s="30"/>
      <c r="L330" s="30"/>
      <c r="M330" s="22"/>
      <c r="N330" s="23"/>
      <c r="O330" s="23"/>
      <c r="P330" s="24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"/>
      <c r="B331" s="4"/>
      <c r="C331" s="10"/>
      <c r="D331" s="3"/>
      <c r="E331" s="3"/>
      <c r="F331" s="3"/>
      <c r="G331" s="9"/>
      <c r="H331" s="42"/>
      <c r="I331" s="3"/>
      <c r="J331" s="30"/>
      <c r="K331" s="30"/>
      <c r="L331" s="30"/>
      <c r="M331" s="22"/>
      <c r="N331" s="23"/>
      <c r="O331" s="23"/>
      <c r="P331" s="24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"/>
      <c r="B332" s="4"/>
      <c r="C332" s="10"/>
      <c r="D332" s="3"/>
      <c r="E332" s="3"/>
      <c r="F332" s="3"/>
      <c r="G332" s="9"/>
      <c r="H332" s="42"/>
      <c r="I332" s="3"/>
      <c r="J332" s="30"/>
      <c r="K332" s="30"/>
      <c r="L332" s="30"/>
      <c r="M332" s="22"/>
      <c r="N332" s="23"/>
      <c r="O332" s="23"/>
      <c r="P332" s="24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"/>
      <c r="B333" s="4"/>
      <c r="C333" s="10"/>
      <c r="D333" s="3"/>
      <c r="E333" s="3"/>
      <c r="F333" s="3"/>
      <c r="G333" s="9"/>
      <c r="H333" s="42"/>
      <c r="I333" s="3"/>
      <c r="J333" s="30"/>
      <c r="K333" s="30"/>
      <c r="L333" s="30"/>
      <c r="M333" s="22"/>
      <c r="N333" s="23"/>
      <c r="O333" s="23"/>
      <c r="P333" s="24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"/>
      <c r="B334" s="4"/>
      <c r="C334" s="10"/>
      <c r="D334" s="3"/>
      <c r="E334" s="3"/>
      <c r="F334" s="3"/>
      <c r="G334" s="9"/>
      <c r="H334" s="42"/>
      <c r="I334" s="3"/>
      <c r="J334" s="30"/>
      <c r="K334" s="30"/>
      <c r="L334" s="30"/>
      <c r="M334" s="22"/>
      <c r="N334" s="23"/>
      <c r="O334" s="23"/>
      <c r="P334" s="24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"/>
      <c r="B335" s="4"/>
      <c r="C335" s="10"/>
      <c r="D335" s="3"/>
      <c r="E335" s="3"/>
      <c r="F335" s="3"/>
      <c r="G335" s="9"/>
      <c r="H335" s="42"/>
      <c r="I335" s="3"/>
      <c r="J335" s="30"/>
      <c r="K335" s="30"/>
      <c r="L335" s="30"/>
      <c r="M335" s="22"/>
      <c r="N335" s="23"/>
      <c r="O335" s="23"/>
      <c r="P335" s="24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"/>
      <c r="B336" s="4"/>
      <c r="C336" s="10"/>
      <c r="D336" s="3"/>
      <c r="E336" s="3"/>
      <c r="F336" s="3"/>
      <c r="G336" s="9"/>
      <c r="H336" s="42"/>
      <c r="I336" s="3"/>
      <c r="J336" s="30"/>
      <c r="K336" s="30"/>
      <c r="L336" s="30"/>
      <c r="M336" s="22"/>
      <c r="N336" s="23"/>
      <c r="O336" s="23"/>
      <c r="P336" s="24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"/>
      <c r="B337" s="4"/>
      <c r="C337" s="10"/>
      <c r="D337" s="3"/>
      <c r="E337" s="3"/>
      <c r="F337" s="3"/>
      <c r="G337" s="9"/>
      <c r="H337" s="42"/>
      <c r="I337" s="3"/>
      <c r="J337" s="30"/>
      <c r="K337" s="30"/>
      <c r="L337" s="30"/>
      <c r="M337" s="22"/>
      <c r="N337" s="23"/>
      <c r="O337" s="23"/>
      <c r="P337" s="24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"/>
      <c r="B338" s="4"/>
      <c r="C338" s="10"/>
      <c r="D338" s="3"/>
      <c r="E338" s="3"/>
      <c r="F338" s="3"/>
      <c r="G338" s="9"/>
      <c r="H338" s="42"/>
      <c r="I338" s="3"/>
      <c r="J338" s="30"/>
      <c r="K338" s="30"/>
      <c r="L338" s="30"/>
      <c r="M338" s="22"/>
      <c r="N338" s="23"/>
      <c r="O338" s="23"/>
      <c r="P338" s="24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"/>
      <c r="B339" s="4"/>
      <c r="C339" s="10"/>
      <c r="D339" s="3"/>
      <c r="E339" s="3"/>
      <c r="F339" s="3"/>
      <c r="G339" s="9"/>
      <c r="H339" s="42"/>
      <c r="I339" s="3"/>
      <c r="J339" s="30"/>
      <c r="K339" s="30"/>
      <c r="L339" s="30"/>
      <c r="M339" s="22"/>
      <c r="N339" s="23"/>
      <c r="O339" s="23"/>
      <c r="P339" s="24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"/>
      <c r="B340" s="4"/>
      <c r="C340" s="10"/>
      <c r="D340" s="3"/>
      <c r="E340" s="3"/>
      <c r="F340" s="3"/>
      <c r="G340" s="9"/>
      <c r="H340" s="42"/>
      <c r="I340" s="3"/>
      <c r="J340" s="30"/>
      <c r="K340" s="30"/>
      <c r="L340" s="30"/>
      <c r="M340" s="22"/>
      <c r="N340" s="23"/>
      <c r="O340" s="23"/>
      <c r="P340" s="24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"/>
      <c r="B341" s="4"/>
      <c r="C341" s="10"/>
      <c r="D341" s="3"/>
      <c r="E341" s="3"/>
      <c r="F341" s="3"/>
      <c r="G341" s="9"/>
      <c r="H341" s="42"/>
      <c r="I341" s="3"/>
      <c r="J341" s="30"/>
      <c r="K341" s="30"/>
      <c r="L341" s="30"/>
      <c r="M341" s="22"/>
      <c r="N341" s="23"/>
      <c r="O341" s="23"/>
      <c r="P341" s="24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"/>
      <c r="B342" s="4"/>
      <c r="C342" s="10"/>
      <c r="D342" s="3"/>
      <c r="E342" s="3"/>
      <c r="F342" s="3"/>
      <c r="G342" s="9"/>
      <c r="H342" s="42"/>
      <c r="I342" s="3"/>
      <c r="J342" s="30"/>
      <c r="K342" s="30"/>
      <c r="L342" s="30"/>
      <c r="M342" s="22"/>
      <c r="N342" s="23"/>
      <c r="O342" s="23"/>
      <c r="P342" s="24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"/>
      <c r="B343" s="4"/>
      <c r="C343" s="10"/>
      <c r="D343" s="3"/>
      <c r="E343" s="3"/>
      <c r="F343" s="3"/>
      <c r="G343" s="9"/>
      <c r="H343" s="42"/>
      <c r="I343" s="3"/>
      <c r="J343" s="30"/>
      <c r="K343" s="30"/>
      <c r="L343" s="30"/>
      <c r="M343" s="22"/>
      <c r="N343" s="23"/>
      <c r="O343" s="23"/>
      <c r="P343" s="24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"/>
      <c r="B344" s="4"/>
      <c r="C344" s="10"/>
      <c r="D344" s="3"/>
      <c r="E344" s="3"/>
      <c r="F344" s="3"/>
      <c r="G344" s="9"/>
      <c r="H344" s="42"/>
      <c r="I344" s="3"/>
      <c r="J344" s="30"/>
      <c r="K344" s="30"/>
      <c r="L344" s="30"/>
      <c r="M344" s="22"/>
      <c r="N344" s="23"/>
      <c r="O344" s="23"/>
      <c r="P344" s="24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"/>
      <c r="B345" s="4"/>
      <c r="C345" s="10"/>
      <c r="D345" s="3"/>
      <c r="E345" s="3"/>
      <c r="F345" s="3"/>
      <c r="G345" s="9"/>
      <c r="H345" s="42"/>
      <c r="I345" s="3"/>
      <c r="J345" s="30"/>
      <c r="K345" s="30"/>
      <c r="L345" s="30"/>
      <c r="M345" s="22"/>
      <c r="N345" s="23"/>
      <c r="O345" s="23"/>
      <c r="P345" s="24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"/>
      <c r="B346" s="4"/>
      <c r="C346" s="10"/>
      <c r="D346" s="3"/>
      <c r="E346" s="3"/>
      <c r="F346" s="3"/>
      <c r="G346" s="9"/>
      <c r="H346" s="42"/>
      <c r="I346" s="3"/>
      <c r="J346" s="30"/>
      <c r="K346" s="30"/>
      <c r="L346" s="30"/>
      <c r="M346" s="22"/>
      <c r="N346" s="23"/>
      <c r="O346" s="23"/>
      <c r="P346" s="24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"/>
      <c r="B347" s="4"/>
      <c r="C347" s="10"/>
      <c r="D347" s="3"/>
      <c r="E347" s="3"/>
      <c r="F347" s="3"/>
      <c r="G347" s="9"/>
      <c r="H347" s="42"/>
      <c r="I347" s="3"/>
      <c r="J347" s="30"/>
      <c r="K347" s="30"/>
      <c r="L347" s="30"/>
      <c r="M347" s="22"/>
      <c r="N347" s="23"/>
      <c r="O347" s="23"/>
      <c r="P347" s="24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"/>
      <c r="B348" s="4"/>
      <c r="C348" s="10"/>
      <c r="D348" s="3"/>
      <c r="E348" s="3"/>
      <c r="F348" s="3"/>
      <c r="G348" s="9"/>
      <c r="H348" s="42"/>
      <c r="I348" s="3"/>
      <c r="J348" s="30"/>
      <c r="K348" s="30"/>
      <c r="L348" s="30"/>
      <c r="M348" s="22"/>
      <c r="N348" s="23"/>
      <c r="O348" s="23"/>
      <c r="P348" s="24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"/>
      <c r="B349" s="4"/>
      <c r="C349" s="10"/>
      <c r="D349" s="3"/>
      <c r="E349" s="3"/>
      <c r="F349" s="3"/>
      <c r="G349" s="9"/>
      <c r="H349" s="42"/>
      <c r="I349" s="3"/>
      <c r="J349" s="30"/>
      <c r="K349" s="30"/>
      <c r="L349" s="30"/>
      <c r="M349" s="22"/>
      <c r="N349" s="23"/>
      <c r="O349" s="23"/>
      <c r="P349" s="24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"/>
      <c r="B350" s="4"/>
      <c r="C350" s="10"/>
      <c r="D350" s="3"/>
      <c r="E350" s="3"/>
      <c r="F350" s="3"/>
      <c r="G350" s="9"/>
      <c r="H350" s="42"/>
      <c r="I350" s="3"/>
      <c r="J350" s="30"/>
      <c r="K350" s="30"/>
      <c r="L350" s="30"/>
      <c r="M350" s="22"/>
      <c r="N350" s="23"/>
      <c r="O350" s="23"/>
      <c r="P350" s="24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"/>
      <c r="B351" s="4"/>
      <c r="C351" s="10"/>
      <c r="D351" s="3"/>
      <c r="E351" s="3"/>
      <c r="F351" s="3"/>
      <c r="G351" s="9"/>
      <c r="H351" s="42"/>
      <c r="I351" s="3"/>
      <c r="J351" s="30"/>
      <c r="K351" s="30"/>
      <c r="L351" s="30"/>
      <c r="M351" s="22"/>
      <c r="N351" s="23"/>
      <c r="O351" s="23"/>
      <c r="P351" s="24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"/>
      <c r="B352" s="4"/>
      <c r="C352" s="10"/>
      <c r="D352" s="3"/>
      <c r="E352" s="3"/>
      <c r="F352" s="3"/>
      <c r="G352" s="9"/>
      <c r="H352" s="42"/>
      <c r="I352" s="3"/>
      <c r="J352" s="30"/>
      <c r="K352" s="30"/>
      <c r="L352" s="30"/>
      <c r="M352" s="22"/>
      <c r="N352" s="23"/>
      <c r="O352" s="23"/>
      <c r="P352" s="24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"/>
      <c r="B353" s="4"/>
      <c r="C353" s="10"/>
      <c r="D353" s="3"/>
      <c r="E353" s="3"/>
      <c r="F353" s="3"/>
      <c r="G353" s="9"/>
      <c r="H353" s="42"/>
      <c r="I353" s="3"/>
      <c r="J353" s="30"/>
      <c r="K353" s="30"/>
      <c r="L353" s="30"/>
      <c r="M353" s="22"/>
      <c r="N353" s="23"/>
      <c r="O353" s="23"/>
      <c r="P353" s="24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"/>
      <c r="B354" s="4"/>
      <c r="C354" s="10"/>
      <c r="D354" s="3"/>
      <c r="E354" s="3"/>
      <c r="F354" s="3"/>
      <c r="G354" s="9"/>
      <c r="H354" s="42"/>
      <c r="I354" s="3"/>
      <c r="J354" s="30"/>
      <c r="K354" s="30"/>
      <c r="L354" s="30"/>
      <c r="M354" s="22"/>
      <c r="N354" s="23"/>
      <c r="O354" s="23"/>
      <c r="P354" s="24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"/>
      <c r="B355" s="4"/>
      <c r="C355" s="10"/>
      <c r="D355" s="3"/>
      <c r="E355" s="3"/>
      <c r="F355" s="3"/>
      <c r="G355" s="9"/>
      <c r="H355" s="42"/>
      <c r="I355" s="3"/>
      <c r="J355" s="30"/>
      <c r="K355" s="30"/>
      <c r="L355" s="30"/>
      <c r="M355" s="22"/>
      <c r="N355" s="23"/>
      <c r="O355" s="23"/>
      <c r="P355" s="24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"/>
      <c r="B356" s="4"/>
      <c r="C356" s="10"/>
      <c r="D356" s="3"/>
      <c r="E356" s="3"/>
      <c r="F356" s="3"/>
      <c r="G356" s="9"/>
      <c r="H356" s="42"/>
      <c r="I356" s="3"/>
      <c r="J356" s="30"/>
      <c r="K356" s="30"/>
      <c r="L356" s="30"/>
      <c r="M356" s="22"/>
      <c r="N356" s="23"/>
      <c r="O356" s="23"/>
      <c r="P356" s="24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"/>
      <c r="B357" s="4"/>
      <c r="C357" s="10"/>
      <c r="D357" s="3"/>
      <c r="E357" s="3"/>
      <c r="F357" s="3"/>
      <c r="G357" s="9"/>
      <c r="H357" s="42"/>
      <c r="I357" s="3"/>
      <c r="J357" s="30"/>
      <c r="K357" s="30"/>
      <c r="L357" s="30"/>
      <c r="M357" s="22"/>
      <c r="N357" s="23"/>
      <c r="O357" s="23"/>
      <c r="P357" s="24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"/>
      <c r="B358" s="4"/>
      <c r="C358" s="10"/>
      <c r="D358" s="3"/>
      <c r="E358" s="3"/>
      <c r="F358" s="3"/>
      <c r="G358" s="9"/>
      <c r="H358" s="42"/>
      <c r="I358" s="3"/>
      <c r="J358" s="30"/>
      <c r="K358" s="30"/>
      <c r="L358" s="30"/>
      <c r="M358" s="22"/>
      <c r="N358" s="23"/>
      <c r="O358" s="23"/>
      <c r="P358" s="24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"/>
      <c r="B359" s="4"/>
      <c r="C359" s="10"/>
      <c r="D359" s="3"/>
      <c r="E359" s="3"/>
      <c r="F359" s="3"/>
      <c r="G359" s="9"/>
      <c r="H359" s="42"/>
      <c r="I359" s="3"/>
      <c r="J359" s="30"/>
      <c r="K359" s="30"/>
      <c r="L359" s="30"/>
      <c r="M359" s="22"/>
      <c r="N359" s="23"/>
      <c r="O359" s="23"/>
      <c r="P359" s="24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"/>
      <c r="B360" s="4"/>
      <c r="C360" s="10"/>
      <c r="D360" s="3"/>
      <c r="E360" s="3"/>
      <c r="F360" s="3"/>
      <c r="G360" s="9"/>
      <c r="H360" s="42"/>
      <c r="I360" s="3"/>
      <c r="J360" s="30"/>
      <c r="K360" s="30"/>
      <c r="L360" s="30"/>
      <c r="M360" s="22"/>
      <c r="N360" s="23"/>
      <c r="O360" s="23"/>
      <c r="P360" s="24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"/>
      <c r="B361" s="4"/>
      <c r="C361" s="10"/>
      <c r="D361" s="3"/>
      <c r="E361" s="3"/>
      <c r="F361" s="3"/>
      <c r="G361" s="9"/>
      <c r="H361" s="42"/>
      <c r="I361" s="3"/>
      <c r="J361" s="30"/>
      <c r="K361" s="30"/>
      <c r="L361" s="30"/>
      <c r="M361" s="22"/>
      <c r="N361" s="23"/>
      <c r="O361" s="23"/>
      <c r="P361" s="24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"/>
      <c r="B362" s="4"/>
      <c r="C362" s="10"/>
      <c r="D362" s="3"/>
      <c r="E362" s="3"/>
      <c r="F362" s="3"/>
      <c r="G362" s="9"/>
      <c r="H362" s="42"/>
      <c r="I362" s="3"/>
      <c r="J362" s="30"/>
      <c r="K362" s="30"/>
      <c r="L362" s="30"/>
      <c r="M362" s="22"/>
      <c r="N362" s="23"/>
      <c r="O362" s="23"/>
      <c r="P362" s="24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"/>
      <c r="B363" s="4"/>
      <c r="C363" s="10"/>
      <c r="D363" s="3"/>
      <c r="E363" s="3"/>
      <c r="F363" s="3"/>
      <c r="G363" s="9"/>
      <c r="H363" s="42"/>
      <c r="I363" s="3"/>
      <c r="J363" s="30"/>
      <c r="K363" s="30"/>
      <c r="L363" s="30"/>
      <c r="M363" s="22"/>
      <c r="N363" s="23"/>
      <c r="O363" s="23"/>
      <c r="P363" s="24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"/>
      <c r="B364" s="4"/>
      <c r="C364" s="10"/>
      <c r="D364" s="3"/>
      <c r="E364" s="3"/>
      <c r="F364" s="3"/>
      <c r="G364" s="9"/>
      <c r="H364" s="42"/>
      <c r="I364" s="3"/>
      <c r="J364" s="30"/>
      <c r="K364" s="30"/>
      <c r="L364" s="30"/>
      <c r="M364" s="22"/>
      <c r="N364" s="23"/>
      <c r="O364" s="23"/>
      <c r="P364" s="24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"/>
      <c r="B365" s="4"/>
      <c r="C365" s="10"/>
      <c r="D365" s="3"/>
      <c r="E365" s="3"/>
      <c r="F365" s="3"/>
      <c r="G365" s="9"/>
      <c r="H365" s="42"/>
      <c r="I365" s="3"/>
      <c r="J365" s="30"/>
      <c r="K365" s="30"/>
      <c r="L365" s="30"/>
      <c r="M365" s="22"/>
      <c r="N365" s="23"/>
      <c r="O365" s="23"/>
      <c r="P365" s="24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"/>
      <c r="B366" s="4"/>
      <c r="C366" s="10"/>
      <c r="D366" s="3"/>
      <c r="E366" s="3"/>
      <c r="F366" s="3"/>
      <c r="G366" s="9"/>
      <c r="H366" s="42"/>
      <c r="I366" s="3"/>
      <c r="J366" s="30"/>
      <c r="K366" s="30"/>
      <c r="L366" s="30"/>
      <c r="M366" s="22"/>
      <c r="N366" s="23"/>
      <c r="O366" s="23"/>
      <c r="P366" s="24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"/>
      <c r="B367" s="4"/>
      <c r="C367" s="10"/>
      <c r="D367" s="3"/>
      <c r="E367" s="3"/>
      <c r="F367" s="3"/>
      <c r="G367" s="9"/>
      <c r="H367" s="42"/>
      <c r="I367" s="3"/>
      <c r="J367" s="30"/>
      <c r="K367" s="30"/>
      <c r="L367" s="30"/>
      <c r="M367" s="22"/>
      <c r="N367" s="23"/>
      <c r="O367" s="23"/>
      <c r="P367" s="24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"/>
      <c r="B368" s="4"/>
      <c r="C368" s="10"/>
      <c r="D368" s="3"/>
      <c r="E368" s="3"/>
      <c r="F368" s="3"/>
      <c r="G368" s="9"/>
      <c r="H368" s="42"/>
      <c r="I368" s="3"/>
      <c r="J368" s="30"/>
      <c r="K368" s="30"/>
      <c r="L368" s="30"/>
      <c r="M368" s="22"/>
      <c r="N368" s="23"/>
      <c r="O368" s="23"/>
      <c r="P368" s="24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"/>
      <c r="B369" s="4"/>
      <c r="C369" s="10"/>
      <c r="D369" s="3"/>
      <c r="E369" s="3"/>
      <c r="F369" s="3"/>
      <c r="G369" s="9"/>
      <c r="H369" s="42"/>
      <c r="I369" s="3"/>
      <c r="J369" s="30"/>
      <c r="K369" s="30"/>
      <c r="L369" s="30"/>
      <c r="M369" s="22"/>
      <c r="N369" s="23"/>
      <c r="O369" s="23"/>
      <c r="P369" s="24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"/>
      <c r="B370" s="4"/>
      <c r="C370" s="10"/>
      <c r="D370" s="3"/>
      <c r="E370" s="3"/>
      <c r="F370" s="3"/>
      <c r="G370" s="9"/>
      <c r="H370" s="42"/>
      <c r="I370" s="3"/>
      <c r="J370" s="30"/>
      <c r="K370" s="30"/>
      <c r="L370" s="30"/>
      <c r="M370" s="22"/>
      <c r="N370" s="23"/>
      <c r="O370" s="23"/>
      <c r="P370" s="24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"/>
      <c r="B371" s="4"/>
      <c r="C371" s="10"/>
      <c r="D371" s="3"/>
      <c r="E371" s="3"/>
      <c r="F371" s="3"/>
      <c r="G371" s="9"/>
      <c r="H371" s="42"/>
      <c r="I371" s="3"/>
      <c r="J371" s="30"/>
      <c r="K371" s="30"/>
      <c r="L371" s="30"/>
      <c r="M371" s="22"/>
      <c r="N371" s="23"/>
      <c r="O371" s="23"/>
      <c r="P371" s="24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"/>
      <c r="B372" s="4"/>
      <c r="C372" s="10"/>
      <c r="D372" s="3"/>
      <c r="E372" s="3"/>
      <c r="F372" s="3"/>
      <c r="G372" s="9"/>
      <c r="H372" s="42"/>
      <c r="I372" s="3"/>
      <c r="J372" s="30"/>
      <c r="K372" s="30"/>
      <c r="L372" s="30"/>
      <c r="M372" s="22"/>
      <c r="N372" s="23"/>
      <c r="O372" s="23"/>
      <c r="P372" s="24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"/>
      <c r="B373" s="4"/>
      <c r="C373" s="10"/>
      <c r="D373" s="3"/>
      <c r="E373" s="3"/>
      <c r="F373" s="3"/>
      <c r="G373" s="9"/>
      <c r="H373" s="42"/>
      <c r="I373" s="3"/>
      <c r="J373" s="30"/>
      <c r="K373" s="30"/>
      <c r="L373" s="30"/>
      <c r="M373" s="22"/>
      <c r="N373" s="23"/>
      <c r="O373" s="23"/>
      <c r="P373" s="24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"/>
      <c r="B374" s="4"/>
      <c r="C374" s="10"/>
      <c r="D374" s="3"/>
      <c r="E374" s="3"/>
      <c r="F374" s="3"/>
      <c r="G374" s="9"/>
      <c r="H374" s="42"/>
      <c r="I374" s="3"/>
      <c r="J374" s="30"/>
      <c r="K374" s="30"/>
      <c r="L374" s="30"/>
      <c r="M374" s="22"/>
      <c r="N374" s="23"/>
      <c r="O374" s="23"/>
      <c r="P374" s="24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"/>
      <c r="B375" s="4"/>
      <c r="C375" s="10"/>
      <c r="D375" s="3"/>
      <c r="E375" s="3"/>
      <c r="F375" s="3"/>
      <c r="G375" s="9"/>
      <c r="H375" s="42"/>
      <c r="I375" s="3"/>
      <c r="J375" s="30"/>
      <c r="K375" s="30"/>
      <c r="L375" s="30"/>
      <c r="M375" s="22"/>
      <c r="N375" s="23"/>
      <c r="O375" s="23"/>
      <c r="P375" s="24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"/>
      <c r="B376" s="4"/>
      <c r="C376" s="10"/>
      <c r="D376" s="3"/>
      <c r="E376" s="3"/>
      <c r="F376" s="3"/>
      <c r="G376" s="9"/>
      <c r="H376" s="42"/>
      <c r="I376" s="3"/>
      <c r="J376" s="30"/>
      <c r="K376" s="30"/>
      <c r="L376" s="30"/>
      <c r="M376" s="22"/>
      <c r="N376" s="23"/>
      <c r="O376" s="23"/>
      <c r="P376" s="24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"/>
      <c r="B377" s="4"/>
      <c r="C377" s="10"/>
      <c r="D377" s="3"/>
      <c r="E377" s="3"/>
      <c r="F377" s="3"/>
      <c r="G377" s="9"/>
      <c r="H377" s="42"/>
      <c r="I377" s="3"/>
      <c r="J377" s="30"/>
      <c r="K377" s="30"/>
      <c r="L377" s="30"/>
      <c r="M377" s="22"/>
      <c r="N377" s="23"/>
      <c r="O377" s="23"/>
      <c r="P377" s="24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"/>
      <c r="B378" s="4"/>
      <c r="C378" s="10"/>
      <c r="D378" s="3"/>
      <c r="E378" s="3"/>
      <c r="F378" s="3"/>
      <c r="G378" s="9"/>
      <c r="H378" s="42"/>
      <c r="I378" s="3"/>
      <c r="J378" s="30"/>
      <c r="K378" s="30"/>
      <c r="L378" s="30"/>
      <c r="M378" s="22"/>
      <c r="N378" s="23"/>
      <c r="O378" s="23"/>
      <c r="P378" s="24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"/>
      <c r="B379" s="4"/>
      <c r="C379" s="10"/>
      <c r="D379" s="3"/>
      <c r="E379" s="3"/>
      <c r="F379" s="3"/>
      <c r="G379" s="9"/>
      <c r="H379" s="42"/>
      <c r="I379" s="3"/>
      <c r="J379" s="30"/>
      <c r="K379" s="30"/>
      <c r="L379" s="30"/>
      <c r="M379" s="22"/>
      <c r="N379" s="23"/>
      <c r="O379" s="23"/>
      <c r="P379" s="24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"/>
      <c r="B380" s="4"/>
      <c r="C380" s="10"/>
      <c r="D380" s="3"/>
      <c r="E380" s="3"/>
      <c r="F380" s="3"/>
      <c r="G380" s="9"/>
      <c r="H380" s="42"/>
      <c r="I380" s="3"/>
      <c r="J380" s="30"/>
      <c r="K380" s="30"/>
      <c r="L380" s="30"/>
      <c r="M380" s="22"/>
      <c r="N380" s="23"/>
      <c r="O380" s="23"/>
      <c r="P380" s="24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"/>
      <c r="B381" s="4"/>
      <c r="C381" s="10"/>
      <c r="D381" s="3"/>
      <c r="E381" s="3"/>
      <c r="F381" s="3"/>
      <c r="G381" s="9"/>
      <c r="H381" s="42"/>
      <c r="I381" s="3"/>
      <c r="J381" s="30"/>
      <c r="K381" s="30"/>
      <c r="L381" s="30"/>
      <c r="M381" s="22"/>
      <c r="N381" s="23"/>
      <c r="O381" s="23"/>
      <c r="P381" s="24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"/>
      <c r="B382" s="4"/>
      <c r="C382" s="10"/>
      <c r="D382" s="3"/>
      <c r="E382" s="3"/>
      <c r="F382" s="3"/>
      <c r="G382" s="9"/>
      <c r="H382" s="42"/>
      <c r="I382" s="3"/>
      <c r="J382" s="30"/>
      <c r="K382" s="30"/>
      <c r="L382" s="30"/>
      <c r="M382" s="22"/>
      <c r="N382" s="23"/>
      <c r="O382" s="23"/>
      <c r="P382" s="24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"/>
      <c r="B383" s="4"/>
      <c r="C383" s="10"/>
      <c r="D383" s="3"/>
      <c r="E383" s="3"/>
      <c r="F383" s="3"/>
      <c r="G383" s="9"/>
      <c r="H383" s="42"/>
      <c r="I383" s="3"/>
      <c r="J383" s="30"/>
      <c r="K383" s="30"/>
      <c r="L383" s="30"/>
      <c r="M383" s="22"/>
      <c r="N383" s="23"/>
      <c r="O383" s="23"/>
      <c r="P383" s="24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"/>
      <c r="B384" s="4"/>
      <c r="C384" s="10"/>
      <c r="D384" s="3"/>
      <c r="E384" s="3"/>
      <c r="F384" s="3"/>
      <c r="G384" s="9"/>
      <c r="H384" s="42"/>
      <c r="I384" s="3"/>
      <c r="J384" s="30"/>
      <c r="K384" s="30"/>
      <c r="L384" s="30"/>
      <c r="M384" s="22"/>
      <c r="N384" s="23"/>
      <c r="O384" s="23"/>
      <c r="P384" s="24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"/>
      <c r="B385" s="4"/>
      <c r="C385" s="10"/>
      <c r="D385" s="3"/>
      <c r="E385" s="3"/>
      <c r="F385" s="3"/>
      <c r="G385" s="9"/>
      <c r="H385" s="42"/>
      <c r="I385" s="3"/>
      <c r="J385" s="30"/>
      <c r="K385" s="30"/>
      <c r="L385" s="30"/>
      <c r="M385" s="22"/>
      <c r="N385" s="23"/>
      <c r="O385" s="23"/>
      <c r="P385" s="24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"/>
      <c r="B386" s="4"/>
      <c r="C386" s="10"/>
      <c r="D386" s="3"/>
      <c r="E386" s="3"/>
      <c r="F386" s="3"/>
      <c r="G386" s="9"/>
      <c r="H386" s="42"/>
      <c r="I386" s="3"/>
      <c r="J386" s="30"/>
      <c r="K386" s="30"/>
      <c r="L386" s="30"/>
      <c r="M386" s="22"/>
      <c r="N386" s="23"/>
      <c r="O386" s="23"/>
      <c r="P386" s="24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"/>
      <c r="B387" s="4"/>
      <c r="C387" s="10"/>
      <c r="D387" s="3"/>
      <c r="E387" s="3"/>
      <c r="F387" s="3"/>
      <c r="G387" s="9"/>
      <c r="H387" s="42"/>
      <c r="I387" s="3"/>
      <c r="J387" s="30"/>
      <c r="K387" s="30"/>
      <c r="L387" s="30"/>
      <c r="M387" s="22"/>
      <c r="N387" s="23"/>
      <c r="O387" s="23"/>
      <c r="P387" s="24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"/>
      <c r="B388" s="4"/>
      <c r="C388" s="10"/>
      <c r="D388" s="3"/>
      <c r="E388" s="3"/>
      <c r="F388" s="3"/>
      <c r="G388" s="9"/>
      <c r="H388" s="42"/>
      <c r="I388" s="3"/>
      <c r="J388" s="30"/>
      <c r="K388" s="30"/>
      <c r="L388" s="30"/>
      <c r="M388" s="22"/>
      <c r="N388" s="23"/>
      <c r="O388" s="23"/>
      <c r="P388" s="24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"/>
      <c r="B389" s="4"/>
      <c r="C389" s="10"/>
      <c r="D389" s="3"/>
      <c r="E389" s="3"/>
      <c r="F389" s="3"/>
      <c r="G389" s="9"/>
      <c r="H389" s="42"/>
      <c r="I389" s="3"/>
      <c r="J389" s="30"/>
      <c r="K389" s="30"/>
      <c r="L389" s="30"/>
      <c r="M389" s="22"/>
      <c r="N389" s="23"/>
      <c r="O389" s="23"/>
      <c r="P389" s="24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"/>
      <c r="B390" s="4"/>
      <c r="C390" s="10"/>
      <c r="D390" s="3"/>
      <c r="E390" s="3"/>
      <c r="F390" s="3"/>
      <c r="G390" s="9"/>
      <c r="H390" s="42"/>
      <c r="I390" s="3"/>
      <c r="J390" s="30"/>
      <c r="K390" s="30"/>
      <c r="L390" s="30"/>
      <c r="M390" s="22"/>
      <c r="N390" s="23"/>
      <c r="O390" s="23"/>
      <c r="P390" s="24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"/>
      <c r="B391" s="4"/>
      <c r="C391" s="10"/>
      <c r="D391" s="3"/>
      <c r="E391" s="3"/>
      <c r="F391" s="3"/>
      <c r="G391" s="9"/>
      <c r="H391" s="42"/>
      <c r="I391" s="3"/>
      <c r="J391" s="30"/>
      <c r="K391" s="30"/>
      <c r="L391" s="30"/>
      <c r="M391" s="22"/>
      <c r="N391" s="23"/>
      <c r="O391" s="23"/>
      <c r="P391" s="24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"/>
      <c r="B392" s="4"/>
      <c r="C392" s="10"/>
      <c r="D392" s="3"/>
      <c r="E392" s="3"/>
      <c r="F392" s="3"/>
      <c r="G392" s="9"/>
      <c r="H392" s="42"/>
      <c r="I392" s="3"/>
      <c r="J392" s="30"/>
      <c r="K392" s="30"/>
      <c r="L392" s="30"/>
      <c r="M392" s="22"/>
      <c r="N392" s="23"/>
      <c r="O392" s="23"/>
      <c r="P392" s="24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"/>
      <c r="B393" s="4"/>
      <c r="C393" s="10"/>
      <c r="D393" s="3"/>
      <c r="E393" s="3"/>
      <c r="F393" s="3"/>
      <c r="G393" s="9"/>
      <c r="H393" s="42"/>
      <c r="I393" s="3"/>
      <c r="J393" s="30"/>
      <c r="K393" s="30"/>
      <c r="L393" s="30"/>
      <c r="M393" s="22"/>
      <c r="N393" s="23"/>
      <c r="O393" s="23"/>
      <c r="P393" s="24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"/>
      <c r="B394" s="4"/>
      <c r="C394" s="10"/>
      <c r="D394" s="3"/>
      <c r="E394" s="3"/>
      <c r="F394" s="3"/>
      <c r="G394" s="9"/>
      <c r="H394" s="42"/>
      <c r="I394" s="3"/>
      <c r="J394" s="30"/>
      <c r="K394" s="30"/>
      <c r="L394" s="30"/>
      <c r="M394" s="22"/>
      <c r="N394" s="23"/>
      <c r="O394" s="23"/>
      <c r="P394" s="24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"/>
      <c r="B395" s="4"/>
      <c r="C395" s="10"/>
      <c r="D395" s="3"/>
      <c r="E395" s="3"/>
      <c r="F395" s="3"/>
      <c r="G395" s="9"/>
      <c r="H395" s="42"/>
      <c r="I395" s="3"/>
      <c r="J395" s="30"/>
      <c r="K395" s="30"/>
      <c r="L395" s="30"/>
      <c r="M395" s="22"/>
      <c r="N395" s="23"/>
      <c r="O395" s="23"/>
      <c r="P395" s="24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"/>
      <c r="B396" s="4"/>
      <c r="C396" s="10"/>
      <c r="D396" s="3"/>
      <c r="E396" s="3"/>
      <c r="F396" s="3"/>
      <c r="G396" s="9"/>
      <c r="H396" s="42"/>
      <c r="I396" s="3"/>
      <c r="J396" s="30"/>
      <c r="K396" s="30"/>
      <c r="L396" s="30"/>
      <c r="M396" s="22"/>
      <c r="N396" s="23"/>
      <c r="O396" s="23"/>
      <c r="P396" s="24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"/>
      <c r="B397" s="4"/>
      <c r="C397" s="10"/>
      <c r="D397" s="3"/>
      <c r="E397" s="3"/>
      <c r="F397" s="3"/>
      <c r="G397" s="9"/>
      <c r="H397" s="42"/>
      <c r="I397" s="3"/>
      <c r="J397" s="30"/>
      <c r="K397" s="30"/>
      <c r="L397" s="30"/>
      <c r="M397" s="22"/>
      <c r="N397" s="23"/>
      <c r="O397" s="23"/>
      <c r="P397" s="24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"/>
      <c r="B398" s="4"/>
      <c r="C398" s="10"/>
      <c r="D398" s="3"/>
      <c r="E398" s="3"/>
      <c r="F398" s="3"/>
      <c r="G398" s="9"/>
      <c r="H398" s="42"/>
      <c r="I398" s="3"/>
      <c r="J398" s="30"/>
      <c r="K398" s="30"/>
      <c r="L398" s="30"/>
      <c r="M398" s="22"/>
      <c r="N398" s="23"/>
      <c r="O398" s="23"/>
      <c r="P398" s="24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"/>
      <c r="B399" s="4"/>
      <c r="C399" s="10"/>
      <c r="D399" s="3"/>
      <c r="E399" s="3"/>
      <c r="F399" s="3"/>
      <c r="G399" s="9"/>
      <c r="H399" s="42"/>
      <c r="I399" s="3"/>
      <c r="J399" s="30"/>
      <c r="K399" s="30"/>
      <c r="L399" s="30"/>
      <c r="M399" s="22"/>
      <c r="N399" s="23"/>
      <c r="O399" s="23"/>
      <c r="P399" s="24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"/>
      <c r="B400" s="4"/>
      <c r="C400" s="10"/>
      <c r="D400" s="3"/>
      <c r="E400" s="3"/>
      <c r="F400" s="3"/>
      <c r="G400" s="9"/>
      <c r="H400" s="42"/>
      <c r="I400" s="3"/>
      <c r="J400" s="30"/>
      <c r="K400" s="30"/>
      <c r="L400" s="30"/>
      <c r="M400" s="22"/>
      <c r="N400" s="23"/>
      <c r="O400" s="23"/>
      <c r="P400" s="24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"/>
      <c r="B401" s="4"/>
      <c r="C401" s="10"/>
      <c r="D401" s="3"/>
      <c r="E401" s="3"/>
      <c r="F401" s="3"/>
      <c r="G401" s="9"/>
      <c r="H401" s="42"/>
      <c r="I401" s="3"/>
      <c r="J401" s="30"/>
      <c r="K401" s="30"/>
      <c r="L401" s="30"/>
      <c r="M401" s="22"/>
      <c r="N401" s="23"/>
      <c r="O401" s="23"/>
      <c r="P401" s="24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"/>
      <c r="B402" s="4"/>
      <c r="C402" s="10"/>
      <c r="D402" s="3"/>
      <c r="E402" s="3"/>
      <c r="F402" s="3"/>
      <c r="G402" s="9"/>
      <c r="H402" s="42"/>
      <c r="I402" s="3"/>
      <c r="J402" s="30"/>
      <c r="K402" s="30"/>
      <c r="L402" s="30"/>
      <c r="M402" s="22"/>
      <c r="N402" s="23"/>
      <c r="O402" s="23"/>
      <c r="P402" s="24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"/>
      <c r="B403" s="4"/>
      <c r="C403" s="10"/>
      <c r="D403" s="3"/>
      <c r="E403" s="3"/>
      <c r="F403" s="3"/>
      <c r="G403" s="9"/>
      <c r="H403" s="42"/>
      <c r="I403" s="3"/>
      <c r="J403" s="30"/>
      <c r="K403" s="30"/>
      <c r="L403" s="30"/>
      <c r="M403" s="22"/>
      <c r="N403" s="23"/>
      <c r="O403" s="23"/>
      <c r="P403" s="24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"/>
      <c r="B404" s="4"/>
      <c r="C404" s="10"/>
      <c r="D404" s="3"/>
      <c r="E404" s="3"/>
      <c r="F404" s="3"/>
      <c r="G404" s="9"/>
      <c r="H404" s="42"/>
      <c r="I404" s="3"/>
      <c r="J404" s="30"/>
      <c r="K404" s="30"/>
      <c r="L404" s="30"/>
      <c r="M404" s="22"/>
      <c r="N404" s="23"/>
      <c r="O404" s="23"/>
      <c r="P404" s="24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"/>
      <c r="B405" s="4"/>
      <c r="C405" s="10"/>
      <c r="D405" s="3"/>
      <c r="E405" s="3"/>
      <c r="F405" s="3"/>
      <c r="G405" s="9"/>
      <c r="H405" s="42"/>
      <c r="I405" s="3"/>
      <c r="J405" s="30"/>
      <c r="K405" s="30"/>
      <c r="L405" s="30"/>
      <c r="M405" s="22"/>
      <c r="N405" s="23"/>
      <c r="O405" s="23"/>
      <c r="P405" s="24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"/>
      <c r="B406" s="4"/>
      <c r="C406" s="10"/>
      <c r="D406" s="3"/>
      <c r="E406" s="3"/>
      <c r="F406" s="3"/>
      <c r="G406" s="9"/>
      <c r="H406" s="42"/>
      <c r="I406" s="3"/>
      <c r="J406" s="30"/>
      <c r="K406" s="30"/>
      <c r="L406" s="30"/>
      <c r="M406" s="22"/>
      <c r="N406" s="23"/>
      <c r="O406" s="23"/>
      <c r="P406" s="24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"/>
      <c r="B407" s="4"/>
      <c r="C407" s="10"/>
      <c r="D407" s="3"/>
      <c r="E407" s="3"/>
      <c r="F407" s="3"/>
      <c r="G407" s="9"/>
      <c r="H407" s="42"/>
      <c r="I407" s="3"/>
      <c r="J407" s="30"/>
      <c r="K407" s="30"/>
      <c r="L407" s="30"/>
      <c r="M407" s="22"/>
      <c r="N407" s="23"/>
      <c r="O407" s="23"/>
      <c r="P407" s="24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"/>
      <c r="B408" s="4"/>
      <c r="C408" s="10"/>
      <c r="D408" s="3"/>
      <c r="E408" s="3"/>
      <c r="F408" s="3"/>
      <c r="G408" s="9"/>
      <c r="H408" s="42"/>
      <c r="I408" s="3"/>
      <c r="J408" s="30"/>
      <c r="K408" s="30"/>
      <c r="L408" s="30"/>
      <c r="M408" s="22"/>
      <c r="N408" s="23"/>
      <c r="O408" s="23"/>
      <c r="P408" s="24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"/>
      <c r="B409" s="4"/>
      <c r="C409" s="10"/>
      <c r="D409" s="3"/>
      <c r="E409" s="3"/>
      <c r="F409" s="3"/>
      <c r="G409" s="9"/>
      <c r="H409" s="42"/>
      <c r="I409" s="3"/>
      <c r="J409" s="30"/>
      <c r="K409" s="30"/>
      <c r="L409" s="30"/>
      <c r="M409" s="22"/>
      <c r="N409" s="23"/>
      <c r="O409" s="23"/>
      <c r="P409" s="24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"/>
      <c r="B410" s="4"/>
      <c r="C410" s="10"/>
      <c r="D410" s="3"/>
      <c r="E410" s="3"/>
      <c r="F410" s="3"/>
      <c r="G410" s="9"/>
      <c r="H410" s="42"/>
      <c r="I410" s="3"/>
      <c r="J410" s="30"/>
      <c r="K410" s="30"/>
      <c r="L410" s="30"/>
      <c r="M410" s="22"/>
      <c r="N410" s="23"/>
      <c r="O410" s="23"/>
      <c r="P410" s="24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"/>
      <c r="B411" s="4"/>
      <c r="C411" s="10"/>
      <c r="D411" s="3"/>
      <c r="E411" s="3"/>
      <c r="F411" s="3"/>
      <c r="G411" s="9"/>
      <c r="H411" s="42"/>
      <c r="I411" s="3"/>
      <c r="J411" s="30"/>
      <c r="K411" s="30"/>
      <c r="L411" s="30"/>
      <c r="M411" s="22"/>
      <c r="N411" s="23"/>
      <c r="O411" s="23"/>
      <c r="P411" s="24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"/>
      <c r="B412" s="4"/>
      <c r="C412" s="10"/>
      <c r="D412" s="3"/>
      <c r="E412" s="3"/>
      <c r="F412" s="3"/>
      <c r="G412" s="9"/>
      <c r="H412" s="42"/>
      <c r="I412" s="3"/>
      <c r="J412" s="30"/>
      <c r="K412" s="30"/>
      <c r="L412" s="30"/>
      <c r="M412" s="22"/>
      <c r="N412" s="23"/>
      <c r="O412" s="23"/>
      <c r="P412" s="24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"/>
      <c r="B413" s="4"/>
      <c r="C413" s="10"/>
      <c r="D413" s="3"/>
      <c r="E413" s="3"/>
      <c r="F413" s="3"/>
      <c r="G413" s="9"/>
      <c r="H413" s="42"/>
      <c r="I413" s="3"/>
      <c r="J413" s="30"/>
      <c r="K413" s="30"/>
      <c r="L413" s="30"/>
      <c r="M413" s="22"/>
      <c r="N413" s="23"/>
      <c r="O413" s="23"/>
      <c r="P413" s="24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"/>
      <c r="B414" s="4"/>
      <c r="C414" s="10"/>
      <c r="D414" s="3"/>
      <c r="E414" s="3"/>
      <c r="F414" s="3"/>
      <c r="G414" s="9"/>
      <c r="H414" s="42"/>
      <c r="I414" s="3"/>
      <c r="J414" s="30"/>
      <c r="K414" s="30"/>
      <c r="L414" s="30"/>
      <c r="M414" s="22"/>
      <c r="N414" s="23"/>
      <c r="O414" s="23"/>
      <c r="P414" s="24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"/>
      <c r="B415" s="4"/>
      <c r="C415" s="10"/>
      <c r="D415" s="3"/>
      <c r="E415" s="3"/>
      <c r="F415" s="3"/>
      <c r="G415" s="9"/>
      <c r="H415" s="42"/>
      <c r="I415" s="3"/>
      <c r="J415" s="30"/>
      <c r="K415" s="30"/>
      <c r="L415" s="30"/>
      <c r="M415" s="22"/>
      <c r="N415" s="23"/>
      <c r="O415" s="23"/>
      <c r="P415" s="24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"/>
      <c r="B416" s="4"/>
      <c r="C416" s="10"/>
      <c r="D416" s="3"/>
      <c r="E416" s="3"/>
      <c r="F416" s="3"/>
      <c r="G416" s="9"/>
      <c r="H416" s="42"/>
      <c r="I416" s="3"/>
      <c r="J416" s="30"/>
      <c r="K416" s="30"/>
      <c r="L416" s="30"/>
      <c r="M416" s="22"/>
      <c r="N416" s="23"/>
      <c r="O416" s="23"/>
      <c r="P416" s="24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"/>
      <c r="B417" s="4"/>
      <c r="C417" s="10"/>
      <c r="D417" s="3"/>
      <c r="E417" s="3"/>
      <c r="F417" s="3"/>
      <c r="G417" s="9"/>
      <c r="H417" s="42"/>
      <c r="I417" s="3"/>
      <c r="J417" s="30"/>
      <c r="K417" s="30"/>
      <c r="L417" s="30"/>
      <c r="M417" s="22"/>
      <c r="N417" s="23"/>
      <c r="O417" s="23"/>
      <c r="P417" s="24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"/>
      <c r="B418" s="4"/>
      <c r="C418" s="10"/>
      <c r="D418" s="3"/>
      <c r="E418" s="3"/>
      <c r="F418" s="3"/>
      <c r="G418" s="9"/>
      <c r="H418" s="42"/>
      <c r="I418" s="3"/>
      <c r="J418" s="30"/>
      <c r="K418" s="30"/>
      <c r="L418" s="30"/>
      <c r="M418" s="22"/>
      <c r="N418" s="23"/>
      <c r="O418" s="23"/>
      <c r="P418" s="24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"/>
      <c r="B419" s="4"/>
      <c r="C419" s="10"/>
      <c r="D419" s="3"/>
      <c r="E419" s="3"/>
      <c r="F419" s="3"/>
      <c r="G419" s="9"/>
      <c r="H419" s="42"/>
      <c r="I419" s="3"/>
      <c r="J419" s="30"/>
      <c r="K419" s="30"/>
      <c r="L419" s="30"/>
      <c r="M419" s="22"/>
      <c r="N419" s="23"/>
      <c r="O419" s="23"/>
      <c r="P419" s="24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"/>
      <c r="B420" s="4"/>
      <c r="C420" s="10"/>
      <c r="D420" s="3"/>
      <c r="E420" s="3"/>
      <c r="F420" s="3"/>
      <c r="G420" s="9"/>
      <c r="H420" s="42"/>
      <c r="I420" s="3"/>
      <c r="J420" s="30"/>
      <c r="K420" s="30"/>
      <c r="L420" s="30"/>
      <c r="M420" s="22"/>
      <c r="N420" s="23"/>
      <c r="O420" s="23"/>
      <c r="P420" s="24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"/>
      <c r="B421" s="4"/>
      <c r="C421" s="10"/>
      <c r="D421" s="3"/>
      <c r="E421" s="3"/>
      <c r="F421" s="3"/>
      <c r="G421" s="9"/>
      <c r="H421" s="42"/>
      <c r="I421" s="3"/>
      <c r="J421" s="30"/>
      <c r="K421" s="30"/>
      <c r="L421" s="30"/>
      <c r="M421" s="22"/>
      <c r="N421" s="23"/>
      <c r="O421" s="23"/>
      <c r="P421" s="24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"/>
      <c r="B422" s="4"/>
      <c r="C422" s="10"/>
      <c r="D422" s="3"/>
      <c r="E422" s="3"/>
      <c r="F422" s="3"/>
      <c r="G422" s="9"/>
      <c r="H422" s="42"/>
      <c r="I422" s="3"/>
      <c r="J422" s="30"/>
      <c r="K422" s="30"/>
      <c r="L422" s="30"/>
      <c r="M422" s="22"/>
      <c r="N422" s="23"/>
      <c r="O422" s="23"/>
      <c r="P422" s="24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"/>
      <c r="B423" s="4"/>
      <c r="C423" s="10"/>
      <c r="D423" s="3"/>
      <c r="E423" s="3"/>
      <c r="F423" s="3"/>
      <c r="G423" s="9"/>
      <c r="H423" s="42"/>
      <c r="I423" s="3"/>
      <c r="J423" s="30"/>
      <c r="K423" s="30"/>
      <c r="L423" s="30"/>
      <c r="M423" s="22"/>
      <c r="N423" s="23"/>
      <c r="O423" s="23"/>
      <c r="P423" s="24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"/>
      <c r="B424" s="4"/>
      <c r="C424" s="10"/>
      <c r="D424" s="3"/>
      <c r="E424" s="3"/>
      <c r="F424" s="3"/>
      <c r="G424" s="9"/>
      <c r="H424" s="42"/>
      <c r="I424" s="3"/>
      <c r="J424" s="30"/>
      <c r="K424" s="30"/>
      <c r="L424" s="30"/>
      <c r="M424" s="22"/>
      <c r="N424" s="23"/>
      <c r="O424" s="23"/>
      <c r="P424" s="24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"/>
      <c r="B425" s="4"/>
      <c r="C425" s="10"/>
      <c r="D425" s="3"/>
      <c r="E425" s="3"/>
      <c r="F425" s="3"/>
      <c r="G425" s="9"/>
      <c r="H425" s="42"/>
      <c r="I425" s="3"/>
      <c r="J425" s="30"/>
      <c r="K425" s="30"/>
      <c r="L425" s="30"/>
      <c r="M425" s="22"/>
      <c r="N425" s="23"/>
      <c r="O425" s="23"/>
      <c r="P425" s="24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"/>
      <c r="B426" s="4"/>
      <c r="C426" s="10"/>
      <c r="D426" s="3"/>
      <c r="E426" s="3"/>
      <c r="F426" s="3"/>
      <c r="G426" s="9"/>
      <c r="H426" s="42"/>
      <c r="I426" s="3"/>
      <c r="J426" s="30"/>
      <c r="K426" s="30"/>
      <c r="L426" s="30"/>
      <c r="M426" s="22"/>
      <c r="N426" s="23"/>
      <c r="O426" s="23"/>
      <c r="P426" s="24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"/>
      <c r="B427" s="4"/>
      <c r="C427" s="10"/>
      <c r="D427" s="3"/>
      <c r="E427" s="3"/>
      <c r="F427" s="3"/>
      <c r="G427" s="9"/>
      <c r="H427" s="42"/>
      <c r="I427" s="3"/>
      <c r="J427" s="30"/>
      <c r="K427" s="30"/>
      <c r="L427" s="30"/>
      <c r="M427" s="22"/>
      <c r="N427" s="23"/>
      <c r="O427" s="23"/>
      <c r="P427" s="24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"/>
      <c r="B428" s="4"/>
      <c r="C428" s="10"/>
      <c r="D428" s="3"/>
      <c r="E428" s="3"/>
      <c r="F428" s="3"/>
      <c r="G428" s="9"/>
      <c r="H428" s="42"/>
      <c r="I428" s="3"/>
      <c r="J428" s="30"/>
      <c r="K428" s="30"/>
      <c r="L428" s="30"/>
      <c r="M428" s="22"/>
      <c r="N428" s="23"/>
      <c r="O428" s="23"/>
      <c r="P428" s="24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"/>
      <c r="B429" s="4"/>
      <c r="C429" s="10"/>
      <c r="D429" s="3"/>
      <c r="E429" s="3"/>
      <c r="F429" s="3"/>
      <c r="G429" s="9"/>
      <c r="H429" s="42"/>
      <c r="I429" s="3"/>
      <c r="J429" s="30"/>
      <c r="K429" s="30"/>
      <c r="L429" s="30"/>
      <c r="M429" s="22"/>
      <c r="N429" s="23"/>
      <c r="O429" s="23"/>
      <c r="P429" s="24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"/>
      <c r="B430" s="4"/>
      <c r="C430" s="10"/>
      <c r="D430" s="3"/>
      <c r="E430" s="3"/>
      <c r="F430" s="3"/>
      <c r="G430" s="9"/>
      <c r="H430" s="42"/>
      <c r="I430" s="3"/>
      <c r="J430" s="30"/>
      <c r="K430" s="30"/>
      <c r="L430" s="30"/>
      <c r="M430" s="22"/>
      <c r="N430" s="23"/>
      <c r="O430" s="23"/>
      <c r="P430" s="24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"/>
      <c r="B431" s="4"/>
      <c r="C431" s="10"/>
      <c r="D431" s="3"/>
      <c r="E431" s="3"/>
      <c r="F431" s="3"/>
      <c r="G431" s="9"/>
      <c r="H431" s="42"/>
      <c r="I431" s="3"/>
      <c r="J431" s="30"/>
      <c r="K431" s="30"/>
      <c r="L431" s="30"/>
      <c r="M431" s="22"/>
      <c r="N431" s="23"/>
      <c r="O431" s="23"/>
      <c r="P431" s="24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"/>
      <c r="B432" s="4"/>
      <c r="C432" s="10"/>
      <c r="D432" s="3"/>
      <c r="E432" s="3"/>
      <c r="F432" s="3"/>
      <c r="G432" s="9"/>
      <c r="H432" s="42"/>
      <c r="I432" s="3"/>
      <c r="J432" s="30"/>
      <c r="K432" s="30"/>
      <c r="L432" s="30"/>
      <c r="M432" s="22"/>
      <c r="N432" s="23"/>
      <c r="O432" s="23"/>
      <c r="P432" s="24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"/>
      <c r="B433" s="4"/>
      <c r="C433" s="10"/>
      <c r="D433" s="3"/>
      <c r="E433" s="3"/>
      <c r="F433" s="3"/>
      <c r="G433" s="9"/>
      <c r="H433" s="42"/>
      <c r="I433" s="3"/>
      <c r="J433" s="30"/>
      <c r="K433" s="30"/>
      <c r="L433" s="30"/>
      <c r="M433" s="22"/>
      <c r="N433" s="23"/>
      <c r="O433" s="23"/>
      <c r="P433" s="24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"/>
      <c r="B434" s="4"/>
      <c r="C434" s="10"/>
      <c r="D434" s="3"/>
      <c r="E434" s="3"/>
      <c r="F434" s="3"/>
      <c r="G434" s="9"/>
      <c r="H434" s="42"/>
      <c r="I434" s="3"/>
      <c r="J434" s="30"/>
      <c r="K434" s="30"/>
      <c r="L434" s="30"/>
      <c r="M434" s="22"/>
      <c r="N434" s="23"/>
      <c r="O434" s="23"/>
      <c r="P434" s="24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"/>
      <c r="B435" s="4"/>
      <c r="C435" s="10"/>
      <c r="D435" s="3"/>
      <c r="E435" s="3"/>
      <c r="F435" s="3"/>
      <c r="G435" s="9"/>
      <c r="H435" s="42"/>
      <c r="I435" s="3"/>
      <c r="J435" s="30"/>
      <c r="K435" s="30"/>
      <c r="L435" s="30"/>
      <c r="M435" s="22"/>
      <c r="N435" s="23"/>
      <c r="O435" s="23"/>
      <c r="P435" s="24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"/>
      <c r="B436" s="4"/>
      <c r="C436" s="10"/>
      <c r="D436" s="3"/>
      <c r="E436" s="3"/>
      <c r="F436" s="3"/>
      <c r="G436" s="9"/>
      <c r="H436" s="42"/>
      <c r="I436" s="3"/>
      <c r="J436" s="30"/>
      <c r="K436" s="30"/>
      <c r="L436" s="30"/>
      <c r="M436" s="22"/>
      <c r="N436" s="23"/>
      <c r="O436" s="23"/>
      <c r="P436" s="24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"/>
      <c r="B437" s="4"/>
      <c r="C437" s="10"/>
      <c r="D437" s="3"/>
      <c r="E437" s="3"/>
      <c r="F437" s="3"/>
      <c r="G437" s="9"/>
      <c r="H437" s="42"/>
      <c r="I437" s="3"/>
      <c r="J437" s="30"/>
      <c r="K437" s="30"/>
      <c r="L437" s="30"/>
      <c r="M437" s="22"/>
      <c r="N437" s="23"/>
      <c r="O437" s="23"/>
      <c r="P437" s="24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"/>
      <c r="B438" s="4"/>
      <c r="C438" s="10"/>
      <c r="D438" s="3"/>
      <c r="E438" s="3"/>
      <c r="F438" s="3"/>
      <c r="G438" s="9"/>
      <c r="H438" s="42"/>
      <c r="I438" s="3"/>
      <c r="J438" s="30"/>
      <c r="K438" s="30"/>
      <c r="L438" s="30"/>
      <c r="M438" s="22"/>
      <c r="N438" s="23"/>
      <c r="O438" s="23"/>
      <c r="P438" s="24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"/>
      <c r="B439" s="4"/>
      <c r="C439" s="10"/>
      <c r="D439" s="3"/>
      <c r="E439" s="3"/>
      <c r="F439" s="3"/>
      <c r="G439" s="9"/>
      <c r="H439" s="42"/>
      <c r="I439" s="3"/>
      <c r="J439" s="30"/>
      <c r="K439" s="30"/>
      <c r="L439" s="30"/>
      <c r="M439" s="22"/>
      <c r="N439" s="23"/>
      <c r="O439" s="23"/>
      <c r="P439" s="24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"/>
      <c r="B440" s="4"/>
      <c r="C440" s="10"/>
      <c r="D440" s="3"/>
      <c r="E440" s="3"/>
      <c r="F440" s="3"/>
      <c r="G440" s="9"/>
      <c r="H440" s="42"/>
      <c r="I440" s="3"/>
      <c r="J440" s="30"/>
      <c r="K440" s="30"/>
      <c r="L440" s="30"/>
      <c r="M440" s="22"/>
      <c r="N440" s="23"/>
      <c r="O440" s="23"/>
      <c r="P440" s="24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"/>
      <c r="B441" s="4"/>
      <c r="C441" s="10"/>
      <c r="D441" s="3"/>
      <c r="E441" s="3"/>
      <c r="F441" s="3"/>
      <c r="G441" s="9"/>
      <c r="H441" s="42"/>
      <c r="I441" s="3"/>
      <c r="J441" s="30"/>
      <c r="K441" s="30"/>
      <c r="L441" s="30"/>
      <c r="M441" s="22"/>
      <c r="N441" s="23"/>
      <c r="O441" s="23"/>
      <c r="P441" s="24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"/>
      <c r="B442" s="4"/>
      <c r="C442" s="10"/>
      <c r="D442" s="3"/>
      <c r="E442" s="3"/>
      <c r="F442" s="3"/>
      <c r="G442" s="9"/>
      <c r="H442" s="42"/>
      <c r="I442" s="3"/>
      <c r="J442" s="30"/>
      <c r="K442" s="30"/>
      <c r="L442" s="30"/>
      <c r="M442" s="22"/>
      <c r="N442" s="23"/>
      <c r="O442" s="23"/>
      <c r="P442" s="24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"/>
      <c r="B443" s="4"/>
      <c r="C443" s="10"/>
      <c r="D443" s="3"/>
      <c r="E443" s="3"/>
      <c r="F443" s="3"/>
      <c r="G443" s="9"/>
      <c r="H443" s="42"/>
      <c r="I443" s="3"/>
      <c r="J443" s="30"/>
      <c r="K443" s="30"/>
      <c r="L443" s="30"/>
      <c r="M443" s="22"/>
      <c r="N443" s="23"/>
      <c r="O443" s="23"/>
      <c r="P443" s="24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"/>
      <c r="B444" s="4"/>
      <c r="C444" s="10"/>
      <c r="D444" s="3"/>
      <c r="E444" s="3"/>
      <c r="F444" s="3"/>
      <c r="G444" s="9"/>
      <c r="H444" s="42"/>
      <c r="I444" s="3"/>
      <c r="J444" s="30"/>
      <c r="K444" s="30"/>
      <c r="L444" s="30"/>
      <c r="M444" s="22"/>
      <c r="N444" s="23"/>
      <c r="O444" s="23"/>
      <c r="P444" s="24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"/>
      <c r="B445" s="4"/>
      <c r="C445" s="10"/>
      <c r="D445" s="3"/>
      <c r="E445" s="3"/>
      <c r="F445" s="3"/>
      <c r="G445" s="9"/>
      <c r="H445" s="42"/>
      <c r="I445" s="3"/>
      <c r="J445" s="30"/>
      <c r="K445" s="30"/>
      <c r="L445" s="30"/>
      <c r="M445" s="22"/>
      <c r="N445" s="23"/>
      <c r="O445" s="23"/>
      <c r="P445" s="24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"/>
      <c r="B446" s="4"/>
      <c r="C446" s="10"/>
      <c r="D446" s="3"/>
      <c r="E446" s="3"/>
      <c r="F446" s="3"/>
      <c r="G446" s="9"/>
      <c r="H446" s="42"/>
      <c r="I446" s="3"/>
      <c r="J446" s="30"/>
      <c r="K446" s="30"/>
      <c r="L446" s="30"/>
      <c r="M446" s="22"/>
      <c r="N446" s="23"/>
      <c r="O446" s="23"/>
      <c r="P446" s="24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"/>
      <c r="B447" s="4"/>
      <c r="C447" s="10"/>
      <c r="D447" s="3"/>
      <c r="E447" s="3"/>
      <c r="F447" s="3"/>
      <c r="G447" s="9"/>
      <c r="H447" s="42"/>
      <c r="I447" s="3"/>
      <c r="J447" s="30"/>
      <c r="K447" s="30"/>
      <c r="L447" s="30"/>
      <c r="M447" s="22"/>
      <c r="N447" s="23"/>
      <c r="O447" s="23"/>
      <c r="P447" s="24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"/>
      <c r="B448" s="4"/>
      <c r="C448" s="10"/>
      <c r="D448" s="3"/>
      <c r="E448" s="3"/>
      <c r="F448" s="3"/>
      <c r="G448" s="9"/>
      <c r="H448" s="42"/>
      <c r="I448" s="3"/>
      <c r="J448" s="30"/>
      <c r="K448" s="30"/>
      <c r="L448" s="30"/>
      <c r="M448" s="22"/>
      <c r="N448" s="23"/>
      <c r="O448" s="23"/>
      <c r="P448" s="24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"/>
      <c r="B449" s="4"/>
      <c r="C449" s="10"/>
      <c r="D449" s="3"/>
      <c r="E449" s="3"/>
      <c r="F449" s="3"/>
      <c r="G449" s="9"/>
      <c r="H449" s="42"/>
      <c r="I449" s="3"/>
      <c r="J449" s="30"/>
      <c r="K449" s="30"/>
      <c r="L449" s="30"/>
      <c r="M449" s="22"/>
      <c r="N449" s="23"/>
      <c r="O449" s="23"/>
      <c r="P449" s="24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"/>
      <c r="B450" s="4"/>
      <c r="C450" s="10"/>
      <c r="D450" s="3"/>
      <c r="E450" s="3"/>
      <c r="F450" s="3"/>
      <c r="G450" s="9"/>
      <c r="H450" s="42"/>
      <c r="I450" s="3"/>
      <c r="J450" s="30"/>
      <c r="K450" s="30"/>
      <c r="L450" s="30"/>
      <c r="M450" s="22"/>
      <c r="N450" s="23"/>
      <c r="O450" s="23"/>
      <c r="P450" s="24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"/>
      <c r="B451" s="4"/>
      <c r="C451" s="10"/>
      <c r="D451" s="3"/>
      <c r="E451" s="3"/>
      <c r="F451" s="3"/>
      <c r="G451" s="9"/>
      <c r="H451" s="42"/>
      <c r="I451" s="3"/>
      <c r="J451" s="30"/>
      <c r="K451" s="30"/>
      <c r="L451" s="30"/>
      <c r="M451" s="22"/>
      <c r="N451" s="23"/>
      <c r="O451" s="23"/>
      <c r="P451" s="24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"/>
      <c r="B452" s="4"/>
      <c r="C452" s="10"/>
      <c r="D452" s="3"/>
      <c r="E452" s="3"/>
      <c r="F452" s="3"/>
      <c r="G452" s="9"/>
      <c r="H452" s="42"/>
      <c r="I452" s="3"/>
      <c r="J452" s="30"/>
      <c r="K452" s="30"/>
      <c r="L452" s="30"/>
      <c r="M452" s="22"/>
      <c r="N452" s="23"/>
      <c r="O452" s="23"/>
      <c r="P452" s="24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"/>
      <c r="B453" s="4"/>
      <c r="C453" s="10"/>
      <c r="D453" s="3"/>
      <c r="E453" s="3"/>
      <c r="F453" s="3"/>
      <c r="G453" s="9"/>
      <c r="H453" s="42"/>
      <c r="I453" s="3"/>
      <c r="J453" s="30"/>
      <c r="K453" s="30"/>
      <c r="L453" s="30"/>
      <c r="M453" s="22"/>
      <c r="N453" s="23"/>
      <c r="O453" s="23"/>
      <c r="P453" s="24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"/>
      <c r="B454" s="4"/>
      <c r="C454" s="10"/>
      <c r="D454" s="3"/>
      <c r="E454" s="3"/>
      <c r="F454" s="3"/>
      <c r="G454" s="9"/>
      <c r="H454" s="42"/>
      <c r="I454" s="3"/>
      <c r="J454" s="30"/>
      <c r="K454" s="30"/>
      <c r="L454" s="30"/>
      <c r="M454" s="22"/>
      <c r="N454" s="23"/>
      <c r="O454" s="23"/>
      <c r="P454" s="24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"/>
      <c r="B455" s="4"/>
      <c r="C455" s="10"/>
      <c r="D455" s="3"/>
      <c r="E455" s="3"/>
      <c r="F455" s="3"/>
      <c r="G455" s="9"/>
      <c r="H455" s="42"/>
      <c r="I455" s="3"/>
      <c r="J455" s="30"/>
      <c r="K455" s="30"/>
      <c r="L455" s="30"/>
      <c r="M455" s="22"/>
      <c r="N455" s="23"/>
      <c r="O455" s="23"/>
      <c r="P455" s="24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"/>
      <c r="B456" s="4"/>
      <c r="C456" s="10"/>
      <c r="D456" s="3"/>
      <c r="E456" s="3"/>
      <c r="F456" s="3"/>
      <c r="G456" s="9"/>
      <c r="H456" s="42"/>
      <c r="I456" s="3"/>
      <c r="J456" s="30"/>
      <c r="K456" s="30"/>
      <c r="L456" s="30"/>
      <c r="M456" s="22"/>
      <c r="N456" s="23"/>
      <c r="O456" s="23"/>
      <c r="P456" s="24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"/>
      <c r="B457" s="4"/>
      <c r="C457" s="10"/>
      <c r="D457" s="3"/>
      <c r="E457" s="3"/>
      <c r="F457" s="3"/>
      <c r="G457" s="9"/>
      <c r="H457" s="42"/>
      <c r="I457" s="3"/>
      <c r="J457" s="30"/>
      <c r="K457" s="30"/>
      <c r="L457" s="30"/>
      <c r="M457" s="22"/>
      <c r="N457" s="23"/>
      <c r="O457" s="23"/>
      <c r="P457" s="24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"/>
      <c r="B458" s="4"/>
      <c r="C458" s="10"/>
      <c r="D458" s="3"/>
      <c r="E458" s="3"/>
      <c r="F458" s="3"/>
      <c r="G458" s="9"/>
      <c r="H458" s="42"/>
      <c r="I458" s="3"/>
      <c r="J458" s="30"/>
      <c r="K458" s="30"/>
      <c r="L458" s="30"/>
      <c r="M458" s="22"/>
      <c r="N458" s="23"/>
      <c r="O458" s="23"/>
      <c r="P458" s="24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"/>
      <c r="B459" s="4"/>
      <c r="C459" s="10"/>
      <c r="D459" s="3"/>
      <c r="E459" s="3"/>
      <c r="F459" s="3"/>
      <c r="G459" s="9"/>
      <c r="H459" s="42"/>
      <c r="I459" s="3"/>
      <c r="J459" s="30"/>
      <c r="K459" s="30"/>
      <c r="L459" s="30"/>
      <c r="M459" s="22"/>
      <c r="N459" s="23"/>
      <c r="O459" s="23"/>
      <c r="P459" s="24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"/>
      <c r="B460" s="4"/>
      <c r="C460" s="10"/>
      <c r="D460" s="3"/>
      <c r="E460" s="3"/>
      <c r="F460" s="3"/>
      <c r="G460" s="9"/>
      <c r="H460" s="42"/>
      <c r="I460" s="3"/>
      <c r="J460" s="30"/>
      <c r="K460" s="30"/>
      <c r="L460" s="30"/>
      <c r="M460" s="22"/>
      <c r="N460" s="23"/>
      <c r="O460" s="23"/>
      <c r="P460" s="24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"/>
      <c r="B461" s="4"/>
      <c r="C461" s="10"/>
      <c r="D461" s="3"/>
      <c r="E461" s="3"/>
      <c r="F461" s="3"/>
      <c r="G461" s="9"/>
      <c r="H461" s="42"/>
      <c r="I461" s="3"/>
      <c r="J461" s="30"/>
      <c r="K461" s="30"/>
      <c r="L461" s="30"/>
      <c r="M461" s="22"/>
      <c r="N461" s="23"/>
      <c r="O461" s="23"/>
      <c r="P461" s="24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"/>
      <c r="B462" s="4"/>
      <c r="C462" s="10"/>
      <c r="D462" s="3"/>
      <c r="E462" s="3"/>
      <c r="F462" s="3"/>
      <c r="G462" s="9"/>
      <c r="H462" s="42"/>
      <c r="I462" s="3"/>
      <c r="J462" s="30"/>
      <c r="K462" s="30"/>
      <c r="L462" s="30"/>
      <c r="M462" s="22"/>
      <c r="N462" s="23"/>
      <c r="O462" s="23"/>
      <c r="P462" s="24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"/>
      <c r="B463" s="4"/>
      <c r="C463" s="10"/>
      <c r="D463" s="3"/>
      <c r="E463" s="3"/>
      <c r="F463" s="3"/>
      <c r="G463" s="9"/>
      <c r="H463" s="42"/>
      <c r="I463" s="3"/>
      <c r="J463" s="30"/>
      <c r="K463" s="30"/>
      <c r="L463" s="30"/>
      <c r="M463" s="22"/>
      <c r="N463" s="23"/>
      <c r="O463" s="23"/>
      <c r="P463" s="24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"/>
      <c r="B464" s="4"/>
      <c r="C464" s="10"/>
      <c r="D464" s="3"/>
      <c r="E464" s="3"/>
      <c r="F464" s="3"/>
      <c r="G464" s="9"/>
      <c r="H464" s="42"/>
      <c r="I464" s="3"/>
      <c r="J464" s="30"/>
      <c r="K464" s="30"/>
      <c r="L464" s="30"/>
      <c r="M464" s="22"/>
      <c r="N464" s="23"/>
      <c r="O464" s="23"/>
      <c r="P464" s="24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"/>
      <c r="B465" s="4"/>
      <c r="C465" s="10"/>
      <c r="D465" s="3"/>
      <c r="E465" s="3"/>
      <c r="F465" s="3"/>
      <c r="G465" s="9"/>
      <c r="H465" s="42"/>
      <c r="I465" s="3"/>
      <c r="J465" s="30"/>
      <c r="K465" s="30"/>
      <c r="L465" s="30"/>
      <c r="M465" s="22"/>
      <c r="N465" s="23"/>
      <c r="O465" s="23"/>
      <c r="P465" s="24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"/>
      <c r="B466" s="4"/>
      <c r="C466" s="10"/>
      <c r="D466" s="3"/>
      <c r="E466" s="3"/>
      <c r="F466" s="3"/>
      <c r="G466" s="9"/>
      <c r="H466" s="42"/>
      <c r="I466" s="3"/>
      <c r="J466" s="30"/>
      <c r="K466" s="30"/>
      <c r="L466" s="30"/>
      <c r="M466" s="22"/>
      <c r="N466" s="23"/>
      <c r="O466" s="23"/>
      <c r="P466" s="24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"/>
      <c r="B467" s="4"/>
      <c r="C467" s="10"/>
      <c r="D467" s="3"/>
      <c r="E467" s="3"/>
      <c r="F467" s="3"/>
      <c r="G467" s="9"/>
      <c r="H467" s="42"/>
      <c r="I467" s="3"/>
      <c r="J467" s="30"/>
      <c r="K467" s="30"/>
      <c r="L467" s="30"/>
      <c r="M467" s="22"/>
      <c r="N467" s="23"/>
      <c r="O467" s="23"/>
      <c r="P467" s="24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"/>
      <c r="B468" s="4"/>
      <c r="C468" s="10"/>
      <c r="D468" s="3"/>
      <c r="E468" s="3"/>
      <c r="F468" s="3"/>
      <c r="G468" s="9"/>
      <c r="H468" s="42"/>
      <c r="I468" s="3"/>
      <c r="J468" s="30"/>
      <c r="K468" s="30"/>
      <c r="L468" s="30"/>
      <c r="M468" s="22"/>
      <c r="N468" s="23"/>
      <c r="O468" s="23"/>
      <c r="P468" s="24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"/>
      <c r="B469" s="4"/>
      <c r="C469" s="10"/>
      <c r="D469" s="3"/>
      <c r="E469" s="3"/>
      <c r="F469" s="3"/>
      <c r="G469" s="9"/>
      <c r="H469" s="42"/>
      <c r="I469" s="3"/>
      <c r="J469" s="30"/>
      <c r="K469" s="30"/>
      <c r="L469" s="30"/>
      <c r="M469" s="22"/>
      <c r="N469" s="23"/>
      <c r="O469" s="23"/>
      <c r="P469" s="24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"/>
      <c r="B470" s="4"/>
      <c r="C470" s="10"/>
      <c r="D470" s="3"/>
      <c r="E470" s="3"/>
      <c r="F470" s="3"/>
      <c r="G470" s="9"/>
      <c r="H470" s="42"/>
      <c r="I470" s="3"/>
      <c r="J470" s="30"/>
      <c r="K470" s="30"/>
      <c r="L470" s="30"/>
      <c r="M470" s="22"/>
      <c r="N470" s="23"/>
      <c r="O470" s="23"/>
      <c r="P470" s="24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"/>
      <c r="B471" s="4"/>
      <c r="C471" s="10"/>
      <c r="D471" s="3"/>
      <c r="E471" s="3"/>
      <c r="F471" s="3"/>
      <c r="G471" s="9"/>
      <c r="H471" s="42"/>
      <c r="I471" s="3"/>
      <c r="J471" s="30"/>
      <c r="K471" s="30"/>
      <c r="L471" s="30"/>
      <c r="M471" s="22"/>
      <c r="N471" s="23"/>
      <c r="O471" s="23"/>
      <c r="P471" s="24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"/>
      <c r="B472" s="4"/>
      <c r="C472" s="10"/>
      <c r="D472" s="3"/>
      <c r="E472" s="3"/>
      <c r="F472" s="3"/>
      <c r="G472" s="9"/>
      <c r="H472" s="42"/>
      <c r="I472" s="3"/>
      <c r="J472" s="30"/>
      <c r="K472" s="30"/>
      <c r="L472" s="30"/>
      <c r="M472" s="22"/>
      <c r="N472" s="23"/>
      <c r="O472" s="23"/>
      <c r="P472" s="24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"/>
      <c r="B473" s="4"/>
      <c r="C473" s="10"/>
      <c r="D473" s="3"/>
      <c r="E473" s="3"/>
      <c r="F473" s="3"/>
      <c r="G473" s="9"/>
      <c r="H473" s="42"/>
      <c r="I473" s="3"/>
      <c r="J473" s="30"/>
      <c r="K473" s="30"/>
      <c r="L473" s="30"/>
      <c r="M473" s="22"/>
      <c r="N473" s="23"/>
      <c r="O473" s="23"/>
      <c r="P473" s="24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"/>
      <c r="B474" s="4"/>
      <c r="C474" s="10"/>
      <c r="D474" s="3"/>
      <c r="E474" s="3"/>
      <c r="F474" s="3"/>
      <c r="G474" s="9"/>
      <c r="H474" s="42"/>
      <c r="I474" s="3"/>
      <c r="J474" s="30"/>
      <c r="K474" s="30"/>
      <c r="L474" s="30"/>
      <c r="M474" s="22"/>
      <c r="N474" s="23"/>
      <c r="O474" s="23"/>
      <c r="P474" s="24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"/>
      <c r="B475" s="4"/>
      <c r="C475" s="10"/>
      <c r="D475" s="3"/>
      <c r="E475" s="3"/>
      <c r="F475" s="3"/>
      <c r="G475" s="9"/>
      <c r="H475" s="42"/>
      <c r="I475" s="3"/>
      <c r="J475" s="30"/>
      <c r="K475" s="30"/>
      <c r="L475" s="30"/>
      <c r="M475" s="22"/>
      <c r="N475" s="23"/>
      <c r="O475" s="23"/>
      <c r="P475" s="24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"/>
      <c r="B476" s="4"/>
      <c r="C476" s="10"/>
      <c r="D476" s="3"/>
      <c r="E476" s="3"/>
      <c r="F476" s="3"/>
      <c r="G476" s="9"/>
      <c r="H476" s="42"/>
      <c r="I476" s="3"/>
      <c r="J476" s="30"/>
      <c r="K476" s="30"/>
      <c r="L476" s="30"/>
      <c r="M476" s="22"/>
      <c r="N476" s="23"/>
      <c r="O476" s="23"/>
      <c r="P476" s="24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"/>
      <c r="B477" s="4"/>
      <c r="C477" s="10"/>
      <c r="D477" s="3"/>
      <c r="E477" s="3"/>
      <c r="F477" s="3"/>
      <c r="G477" s="9"/>
      <c r="H477" s="42"/>
      <c r="I477" s="3"/>
      <c r="J477" s="30"/>
      <c r="K477" s="30"/>
      <c r="L477" s="30"/>
      <c r="M477" s="22"/>
      <c r="N477" s="23"/>
      <c r="O477" s="23"/>
      <c r="P477" s="24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"/>
      <c r="B478" s="4"/>
      <c r="C478" s="10"/>
      <c r="D478" s="3"/>
      <c r="E478" s="3"/>
      <c r="F478" s="3"/>
      <c r="G478" s="9"/>
      <c r="H478" s="42"/>
      <c r="I478" s="3"/>
      <c r="J478" s="30"/>
      <c r="K478" s="30"/>
      <c r="L478" s="30"/>
      <c r="M478" s="22"/>
      <c r="N478" s="23"/>
      <c r="O478" s="23"/>
      <c r="P478" s="24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"/>
      <c r="B479" s="4"/>
      <c r="C479" s="10"/>
      <c r="D479" s="3"/>
      <c r="E479" s="3"/>
      <c r="F479" s="3"/>
      <c r="G479" s="9"/>
      <c r="H479" s="42"/>
      <c r="I479" s="3"/>
      <c r="J479" s="30"/>
      <c r="K479" s="30"/>
      <c r="L479" s="30"/>
      <c r="M479" s="22"/>
      <c r="N479" s="23"/>
      <c r="O479" s="23"/>
      <c r="P479" s="24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"/>
      <c r="B480" s="4"/>
      <c r="C480" s="10"/>
      <c r="D480" s="3"/>
      <c r="E480" s="3"/>
      <c r="F480" s="3"/>
      <c r="G480" s="9"/>
      <c r="H480" s="42"/>
      <c r="I480" s="3"/>
      <c r="J480" s="30"/>
      <c r="K480" s="30"/>
      <c r="L480" s="30"/>
      <c r="M480" s="22"/>
      <c r="N480" s="23"/>
      <c r="O480" s="23"/>
      <c r="P480" s="24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"/>
      <c r="B481" s="4"/>
      <c r="C481" s="10"/>
      <c r="D481" s="3"/>
      <c r="E481" s="3"/>
      <c r="F481" s="3"/>
      <c r="G481" s="9"/>
      <c r="H481" s="42"/>
      <c r="I481" s="3"/>
      <c r="J481" s="30"/>
      <c r="K481" s="30"/>
      <c r="L481" s="30"/>
      <c r="M481" s="22"/>
      <c r="N481" s="23"/>
      <c r="O481" s="23"/>
      <c r="P481" s="24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"/>
      <c r="B482" s="4"/>
      <c r="C482" s="10"/>
      <c r="D482" s="3"/>
      <c r="E482" s="3"/>
      <c r="F482" s="3"/>
      <c r="G482" s="9"/>
      <c r="H482" s="42"/>
      <c r="I482" s="3"/>
      <c r="J482" s="30"/>
      <c r="K482" s="30"/>
      <c r="L482" s="30"/>
      <c r="M482" s="22"/>
      <c r="N482" s="23"/>
      <c r="O482" s="23"/>
      <c r="P482" s="24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"/>
      <c r="B483" s="4"/>
      <c r="C483" s="10"/>
      <c r="D483" s="3"/>
      <c r="E483" s="3"/>
      <c r="F483" s="3"/>
      <c r="G483" s="9"/>
      <c r="H483" s="42"/>
      <c r="I483" s="3"/>
      <c r="J483" s="30"/>
      <c r="K483" s="30"/>
      <c r="L483" s="30"/>
      <c r="M483" s="22"/>
      <c r="N483" s="23"/>
      <c r="O483" s="23"/>
      <c r="P483" s="24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"/>
      <c r="B484" s="4"/>
      <c r="C484" s="10"/>
      <c r="D484" s="3"/>
      <c r="E484" s="3"/>
      <c r="F484" s="3"/>
      <c r="G484" s="9"/>
      <c r="H484" s="42"/>
      <c r="I484" s="3"/>
      <c r="J484" s="30"/>
      <c r="K484" s="30"/>
      <c r="L484" s="30"/>
      <c r="M484" s="22"/>
      <c r="N484" s="23"/>
      <c r="O484" s="23"/>
      <c r="P484" s="24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"/>
      <c r="B485" s="4"/>
      <c r="C485" s="10"/>
      <c r="D485" s="3"/>
      <c r="E485" s="3"/>
      <c r="F485" s="3"/>
      <c r="G485" s="9"/>
      <c r="H485" s="42"/>
      <c r="I485" s="3"/>
      <c r="J485" s="30"/>
      <c r="K485" s="30"/>
      <c r="L485" s="30"/>
      <c r="M485" s="22"/>
      <c r="N485" s="23"/>
      <c r="O485" s="23"/>
      <c r="P485" s="24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"/>
      <c r="B486" s="4"/>
      <c r="C486" s="10"/>
      <c r="D486" s="3"/>
      <c r="E486" s="3"/>
      <c r="F486" s="3"/>
      <c r="G486" s="9"/>
      <c r="H486" s="42"/>
      <c r="I486" s="3"/>
      <c r="J486" s="30"/>
      <c r="K486" s="30"/>
      <c r="L486" s="30"/>
      <c r="M486" s="22"/>
      <c r="N486" s="23"/>
      <c r="O486" s="23"/>
      <c r="P486" s="24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"/>
      <c r="B487" s="4"/>
      <c r="C487" s="10"/>
      <c r="D487" s="3"/>
      <c r="E487" s="3"/>
      <c r="F487" s="3"/>
      <c r="G487" s="9"/>
      <c r="H487" s="42"/>
      <c r="I487" s="3"/>
      <c r="J487" s="30"/>
      <c r="K487" s="30"/>
      <c r="L487" s="30"/>
      <c r="M487" s="22"/>
      <c r="N487" s="23"/>
      <c r="O487" s="23"/>
      <c r="P487" s="24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"/>
      <c r="B488" s="4"/>
      <c r="C488" s="10"/>
      <c r="D488" s="3"/>
      <c r="E488" s="3"/>
      <c r="F488" s="3"/>
      <c r="G488" s="9"/>
      <c r="H488" s="42"/>
      <c r="I488" s="3"/>
      <c r="J488" s="30"/>
      <c r="K488" s="30"/>
      <c r="L488" s="30"/>
      <c r="M488" s="22"/>
      <c r="N488" s="23"/>
      <c r="O488" s="23"/>
      <c r="P488" s="24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"/>
      <c r="B489" s="4"/>
      <c r="C489" s="10"/>
      <c r="D489" s="3"/>
      <c r="E489" s="3"/>
      <c r="F489" s="3"/>
      <c r="G489" s="9"/>
      <c r="H489" s="42"/>
      <c r="I489" s="3"/>
      <c r="J489" s="30"/>
      <c r="K489" s="30"/>
      <c r="L489" s="30"/>
      <c r="M489" s="22"/>
      <c r="N489" s="23"/>
      <c r="O489" s="23"/>
      <c r="P489" s="24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"/>
      <c r="B490" s="4"/>
      <c r="C490" s="10"/>
      <c r="D490" s="3"/>
      <c r="E490" s="3"/>
      <c r="F490" s="3"/>
      <c r="G490" s="9"/>
      <c r="H490" s="42"/>
      <c r="I490" s="3"/>
      <c r="J490" s="30"/>
      <c r="K490" s="30"/>
      <c r="L490" s="30"/>
      <c r="M490" s="22"/>
      <c r="N490" s="23"/>
      <c r="O490" s="23"/>
      <c r="P490" s="24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"/>
      <c r="B491" s="4"/>
      <c r="C491" s="10"/>
      <c r="D491" s="3"/>
      <c r="E491" s="3"/>
      <c r="F491" s="3"/>
      <c r="G491" s="9"/>
      <c r="H491" s="42"/>
      <c r="I491" s="3"/>
      <c r="J491" s="30"/>
      <c r="K491" s="30"/>
      <c r="L491" s="30"/>
      <c r="M491" s="22"/>
      <c r="N491" s="23"/>
      <c r="O491" s="23"/>
      <c r="P491" s="24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"/>
      <c r="B492" s="4"/>
      <c r="C492" s="10"/>
      <c r="D492" s="3"/>
      <c r="E492" s="3"/>
      <c r="F492" s="3"/>
      <c r="G492" s="9"/>
      <c r="H492" s="42"/>
      <c r="I492" s="3"/>
      <c r="J492" s="30"/>
      <c r="K492" s="30"/>
      <c r="L492" s="30"/>
      <c r="M492" s="22"/>
      <c r="N492" s="23"/>
      <c r="O492" s="23"/>
      <c r="P492" s="24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"/>
      <c r="B493" s="4"/>
      <c r="C493" s="10"/>
      <c r="D493" s="3"/>
      <c r="E493" s="3"/>
      <c r="F493" s="3"/>
      <c r="G493" s="9"/>
      <c r="H493" s="42"/>
      <c r="I493" s="3"/>
      <c r="J493" s="30"/>
      <c r="K493" s="30"/>
      <c r="L493" s="30"/>
      <c r="M493" s="22"/>
      <c r="N493" s="23"/>
      <c r="O493" s="23"/>
      <c r="P493" s="24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"/>
      <c r="B494" s="4"/>
      <c r="C494" s="10"/>
      <c r="D494" s="3"/>
      <c r="E494" s="3"/>
      <c r="F494" s="3"/>
      <c r="G494" s="9"/>
      <c r="H494" s="42"/>
      <c r="I494" s="3"/>
      <c r="J494" s="30"/>
      <c r="K494" s="30"/>
      <c r="L494" s="30"/>
      <c r="M494" s="22"/>
      <c r="N494" s="23"/>
      <c r="O494" s="23"/>
      <c r="P494" s="24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"/>
      <c r="B495" s="4"/>
      <c r="C495" s="10"/>
      <c r="D495" s="3"/>
      <c r="E495" s="3"/>
      <c r="F495" s="3"/>
      <c r="G495" s="9"/>
      <c r="H495" s="42"/>
      <c r="I495" s="3"/>
      <c r="J495" s="30"/>
      <c r="K495" s="30"/>
      <c r="L495" s="30"/>
      <c r="M495" s="22"/>
      <c r="N495" s="23"/>
      <c r="O495" s="23"/>
      <c r="P495" s="24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"/>
      <c r="B496" s="4"/>
      <c r="C496" s="10"/>
      <c r="D496" s="3"/>
      <c r="E496" s="3"/>
      <c r="F496" s="3"/>
      <c r="G496" s="9"/>
      <c r="H496" s="42"/>
      <c r="I496" s="3"/>
      <c r="J496" s="30"/>
      <c r="K496" s="30"/>
      <c r="L496" s="30"/>
      <c r="M496" s="22"/>
      <c r="N496" s="23"/>
      <c r="O496" s="23"/>
      <c r="P496" s="24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"/>
      <c r="B497" s="4"/>
      <c r="C497" s="10"/>
      <c r="D497" s="3"/>
      <c r="E497" s="3"/>
      <c r="F497" s="3"/>
      <c r="G497" s="9"/>
      <c r="H497" s="42"/>
      <c r="I497" s="3"/>
      <c r="J497" s="30"/>
      <c r="K497" s="30"/>
      <c r="L497" s="30"/>
      <c r="M497" s="22"/>
      <c r="N497" s="23"/>
      <c r="O497" s="23"/>
      <c r="P497" s="24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"/>
      <c r="B498" s="4"/>
      <c r="C498" s="10"/>
      <c r="D498" s="3"/>
      <c r="E498" s="3"/>
      <c r="F498" s="3"/>
      <c r="G498" s="9"/>
      <c r="H498" s="42"/>
      <c r="I498" s="3"/>
      <c r="J498" s="30"/>
      <c r="K498" s="30"/>
      <c r="L498" s="30"/>
      <c r="M498" s="22"/>
      <c r="N498" s="23"/>
      <c r="O498" s="23"/>
      <c r="P498" s="24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"/>
      <c r="B499" s="4"/>
      <c r="C499" s="10"/>
      <c r="D499" s="3"/>
      <c r="E499" s="3"/>
      <c r="F499" s="3"/>
      <c r="G499" s="9"/>
      <c r="H499" s="42"/>
      <c r="I499" s="3"/>
      <c r="J499" s="30"/>
      <c r="K499" s="30"/>
      <c r="L499" s="30"/>
      <c r="M499" s="22"/>
      <c r="N499" s="23"/>
      <c r="O499" s="23"/>
      <c r="P499" s="24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"/>
      <c r="B500" s="4"/>
      <c r="C500" s="10"/>
      <c r="D500" s="3"/>
      <c r="E500" s="3"/>
      <c r="F500" s="3"/>
      <c r="G500" s="9"/>
      <c r="H500" s="42"/>
      <c r="I500" s="3"/>
      <c r="J500" s="30"/>
      <c r="K500" s="30"/>
      <c r="L500" s="30"/>
      <c r="M500" s="22"/>
      <c r="N500" s="23"/>
      <c r="O500" s="23"/>
      <c r="P500" s="24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"/>
      <c r="B501" s="4"/>
      <c r="C501" s="10"/>
      <c r="D501" s="3"/>
      <c r="E501" s="3"/>
      <c r="F501" s="3"/>
      <c r="G501" s="9"/>
      <c r="H501" s="42"/>
      <c r="I501" s="3"/>
      <c r="J501" s="30"/>
      <c r="K501" s="30"/>
      <c r="L501" s="30"/>
      <c r="M501" s="22"/>
      <c r="N501" s="23"/>
      <c r="O501" s="23"/>
      <c r="P501" s="24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"/>
      <c r="B502" s="4"/>
      <c r="C502" s="10"/>
      <c r="D502" s="3"/>
      <c r="E502" s="3"/>
      <c r="F502" s="3"/>
      <c r="G502" s="9"/>
      <c r="H502" s="42"/>
      <c r="I502" s="3"/>
      <c r="J502" s="30"/>
      <c r="K502" s="30"/>
      <c r="L502" s="30"/>
      <c r="M502" s="22"/>
      <c r="N502" s="23"/>
      <c r="O502" s="23"/>
      <c r="P502" s="24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"/>
      <c r="B503" s="4"/>
      <c r="C503" s="10"/>
      <c r="D503" s="3"/>
      <c r="E503" s="3"/>
      <c r="F503" s="3"/>
      <c r="G503" s="9"/>
      <c r="H503" s="42"/>
      <c r="I503" s="3"/>
      <c r="J503" s="30"/>
      <c r="K503" s="30"/>
      <c r="L503" s="30"/>
      <c r="M503" s="22"/>
      <c r="N503" s="23"/>
      <c r="O503" s="23"/>
      <c r="P503" s="24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"/>
      <c r="B504" s="4"/>
      <c r="C504" s="10"/>
      <c r="D504" s="3"/>
      <c r="E504" s="3"/>
      <c r="F504" s="3"/>
      <c r="G504" s="9"/>
      <c r="H504" s="42"/>
      <c r="I504" s="3"/>
      <c r="J504" s="30"/>
      <c r="K504" s="30"/>
      <c r="L504" s="30"/>
      <c r="M504" s="22"/>
      <c r="N504" s="23"/>
      <c r="O504" s="23"/>
      <c r="P504" s="24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"/>
      <c r="B505" s="4"/>
      <c r="C505" s="10"/>
      <c r="D505" s="3"/>
      <c r="E505" s="3"/>
      <c r="F505" s="3"/>
      <c r="G505" s="9"/>
      <c r="H505" s="42"/>
      <c r="I505" s="3"/>
      <c r="J505" s="30"/>
      <c r="K505" s="30"/>
      <c r="L505" s="30"/>
      <c r="M505" s="22"/>
      <c r="N505" s="23"/>
      <c r="O505" s="23"/>
      <c r="P505" s="24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"/>
      <c r="B506" s="4"/>
      <c r="C506" s="10"/>
      <c r="D506" s="3"/>
      <c r="E506" s="3"/>
      <c r="F506" s="3"/>
      <c r="G506" s="9"/>
      <c r="H506" s="42"/>
      <c r="I506" s="3"/>
      <c r="J506" s="30"/>
      <c r="K506" s="30"/>
      <c r="L506" s="30"/>
      <c r="M506" s="22"/>
      <c r="N506" s="23"/>
      <c r="O506" s="23"/>
      <c r="P506" s="24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"/>
      <c r="B507" s="4"/>
      <c r="C507" s="10"/>
      <c r="D507" s="3"/>
      <c r="E507" s="3"/>
      <c r="F507" s="3"/>
      <c r="G507" s="9"/>
      <c r="H507" s="42"/>
      <c r="I507" s="3"/>
      <c r="J507" s="30"/>
      <c r="K507" s="30"/>
      <c r="L507" s="30"/>
      <c r="M507" s="22"/>
      <c r="N507" s="23"/>
      <c r="O507" s="23"/>
      <c r="P507" s="24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"/>
      <c r="B508" s="4"/>
      <c r="C508" s="10"/>
      <c r="D508" s="3"/>
      <c r="E508" s="3"/>
      <c r="F508" s="3"/>
      <c r="G508" s="9"/>
      <c r="H508" s="42"/>
      <c r="I508" s="3"/>
      <c r="J508" s="30"/>
      <c r="K508" s="30"/>
      <c r="L508" s="30"/>
      <c r="M508" s="22"/>
      <c r="N508" s="23"/>
      <c r="O508" s="23"/>
      <c r="P508" s="24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"/>
      <c r="B509" s="4"/>
      <c r="C509" s="10"/>
      <c r="D509" s="3"/>
      <c r="E509" s="3"/>
      <c r="F509" s="3"/>
      <c r="G509" s="9"/>
      <c r="H509" s="42"/>
      <c r="I509" s="3"/>
      <c r="J509" s="30"/>
      <c r="K509" s="30"/>
      <c r="L509" s="30"/>
      <c r="M509" s="22"/>
      <c r="N509" s="23"/>
      <c r="O509" s="23"/>
      <c r="P509" s="24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"/>
      <c r="B510" s="4"/>
      <c r="C510" s="10"/>
      <c r="D510" s="3"/>
      <c r="E510" s="3"/>
      <c r="F510" s="3"/>
      <c r="G510" s="9"/>
      <c r="H510" s="42"/>
      <c r="I510" s="3"/>
      <c r="J510" s="30"/>
      <c r="K510" s="30"/>
      <c r="L510" s="30"/>
      <c r="M510" s="22"/>
      <c r="N510" s="23"/>
      <c r="O510" s="23"/>
      <c r="P510" s="24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"/>
      <c r="B511" s="4"/>
      <c r="C511" s="10"/>
      <c r="D511" s="3"/>
      <c r="E511" s="3"/>
      <c r="F511" s="3"/>
      <c r="G511" s="9"/>
      <c r="H511" s="42"/>
      <c r="I511" s="3"/>
      <c r="J511" s="30"/>
      <c r="K511" s="30"/>
      <c r="L511" s="30"/>
      <c r="M511" s="22"/>
      <c r="N511" s="23"/>
      <c r="O511" s="23"/>
      <c r="P511" s="24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"/>
      <c r="B512" s="4"/>
      <c r="C512" s="10"/>
      <c r="D512" s="3"/>
      <c r="E512" s="3"/>
      <c r="F512" s="3"/>
      <c r="G512" s="9"/>
      <c r="H512" s="42"/>
      <c r="I512" s="3"/>
      <c r="J512" s="30"/>
      <c r="K512" s="30"/>
      <c r="L512" s="30"/>
      <c r="M512" s="22"/>
      <c r="N512" s="23"/>
      <c r="O512" s="23"/>
      <c r="P512" s="24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"/>
      <c r="B513" s="4"/>
      <c r="C513" s="10"/>
      <c r="D513" s="3"/>
      <c r="E513" s="3"/>
      <c r="F513" s="3"/>
      <c r="G513" s="9"/>
      <c r="H513" s="42"/>
      <c r="I513" s="3"/>
      <c r="J513" s="30"/>
      <c r="K513" s="30"/>
      <c r="L513" s="30"/>
      <c r="M513" s="22"/>
      <c r="N513" s="23"/>
      <c r="O513" s="23"/>
      <c r="P513" s="24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"/>
      <c r="B514" s="4"/>
      <c r="C514" s="10"/>
      <c r="D514" s="3"/>
      <c r="E514" s="3"/>
      <c r="F514" s="3"/>
      <c r="G514" s="9"/>
      <c r="H514" s="42"/>
      <c r="I514" s="3"/>
      <c r="J514" s="30"/>
      <c r="K514" s="30"/>
      <c r="L514" s="30"/>
      <c r="M514" s="22"/>
      <c r="N514" s="23"/>
      <c r="O514" s="23"/>
      <c r="P514" s="24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"/>
      <c r="B515" s="4"/>
      <c r="C515" s="10"/>
      <c r="D515" s="3"/>
      <c r="E515" s="3"/>
      <c r="F515" s="3"/>
      <c r="G515" s="9"/>
      <c r="H515" s="42"/>
      <c r="I515" s="3"/>
      <c r="J515" s="30"/>
      <c r="K515" s="30"/>
      <c r="L515" s="30"/>
      <c r="M515" s="22"/>
      <c r="N515" s="23"/>
      <c r="O515" s="23"/>
      <c r="P515" s="24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"/>
      <c r="B516" s="4"/>
      <c r="C516" s="10"/>
      <c r="D516" s="3"/>
      <c r="E516" s="3"/>
      <c r="F516" s="3"/>
      <c r="G516" s="9"/>
      <c r="H516" s="42"/>
      <c r="I516" s="3"/>
      <c r="J516" s="30"/>
      <c r="K516" s="30"/>
      <c r="L516" s="30"/>
      <c r="M516" s="22"/>
      <c r="N516" s="23"/>
      <c r="O516" s="23"/>
      <c r="P516" s="24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"/>
      <c r="B517" s="4"/>
      <c r="C517" s="10"/>
      <c r="D517" s="3"/>
      <c r="E517" s="3"/>
      <c r="F517" s="3"/>
      <c r="G517" s="9"/>
      <c r="H517" s="42"/>
      <c r="I517" s="3"/>
      <c r="J517" s="30"/>
      <c r="K517" s="30"/>
      <c r="L517" s="30"/>
      <c r="M517" s="22"/>
      <c r="N517" s="23"/>
      <c r="O517" s="23"/>
      <c r="P517" s="24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"/>
      <c r="B518" s="4"/>
      <c r="C518" s="10"/>
      <c r="D518" s="3"/>
      <c r="E518" s="3"/>
      <c r="F518" s="3"/>
      <c r="G518" s="9"/>
      <c r="H518" s="42"/>
      <c r="I518" s="3"/>
      <c r="J518" s="30"/>
      <c r="K518" s="30"/>
      <c r="L518" s="30"/>
      <c r="M518" s="22"/>
      <c r="N518" s="23"/>
      <c r="O518" s="23"/>
      <c r="P518" s="24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"/>
      <c r="B519" s="4"/>
      <c r="C519" s="10"/>
      <c r="D519" s="3"/>
      <c r="E519" s="3"/>
      <c r="F519" s="3"/>
      <c r="G519" s="9"/>
      <c r="H519" s="42"/>
      <c r="I519" s="3"/>
      <c r="J519" s="30"/>
      <c r="K519" s="30"/>
      <c r="L519" s="30"/>
      <c r="M519" s="22"/>
      <c r="N519" s="23"/>
      <c r="O519" s="23"/>
      <c r="P519" s="24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"/>
      <c r="B520" s="4"/>
      <c r="C520" s="10"/>
      <c r="D520" s="3"/>
      <c r="E520" s="3"/>
      <c r="F520" s="3"/>
      <c r="G520" s="9"/>
      <c r="H520" s="42"/>
      <c r="I520" s="3"/>
      <c r="J520" s="30"/>
      <c r="K520" s="30"/>
      <c r="L520" s="30"/>
      <c r="M520" s="22"/>
      <c r="N520" s="23"/>
      <c r="O520" s="23"/>
      <c r="P520" s="24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"/>
      <c r="B521" s="4"/>
      <c r="C521" s="10"/>
      <c r="D521" s="3"/>
      <c r="E521" s="3"/>
      <c r="F521" s="3"/>
      <c r="G521" s="9"/>
      <c r="H521" s="42"/>
      <c r="I521" s="3"/>
      <c r="J521" s="30"/>
      <c r="K521" s="30"/>
      <c r="L521" s="30"/>
      <c r="M521" s="22"/>
      <c r="N521" s="23"/>
      <c r="O521" s="23"/>
      <c r="P521" s="24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"/>
      <c r="B522" s="4"/>
      <c r="C522" s="10"/>
      <c r="D522" s="3"/>
      <c r="E522" s="3"/>
      <c r="F522" s="3"/>
      <c r="G522" s="9"/>
      <c r="H522" s="42"/>
      <c r="I522" s="3"/>
      <c r="J522" s="30"/>
      <c r="K522" s="30"/>
      <c r="L522" s="30"/>
      <c r="M522" s="22"/>
      <c r="N522" s="23"/>
      <c r="O522" s="23"/>
      <c r="P522" s="24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"/>
      <c r="B523" s="4"/>
      <c r="C523" s="10"/>
      <c r="D523" s="3"/>
      <c r="E523" s="3"/>
      <c r="F523" s="3"/>
      <c r="G523" s="9"/>
      <c r="H523" s="42"/>
      <c r="I523" s="3"/>
      <c r="J523" s="30"/>
      <c r="K523" s="30"/>
      <c r="L523" s="30"/>
      <c r="M523" s="22"/>
      <c r="N523" s="23"/>
      <c r="O523" s="23"/>
      <c r="P523" s="24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"/>
      <c r="B524" s="4"/>
      <c r="C524" s="10"/>
      <c r="D524" s="3"/>
      <c r="E524" s="3"/>
      <c r="F524" s="3"/>
      <c r="G524" s="9"/>
      <c r="H524" s="42"/>
      <c r="I524" s="3"/>
      <c r="J524" s="30"/>
      <c r="K524" s="30"/>
      <c r="L524" s="30"/>
      <c r="M524" s="22"/>
      <c r="N524" s="23"/>
      <c r="O524" s="23"/>
      <c r="P524" s="24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"/>
      <c r="B525" s="4"/>
      <c r="C525" s="10"/>
      <c r="D525" s="3"/>
      <c r="E525" s="3"/>
      <c r="F525" s="3"/>
      <c r="G525" s="9"/>
      <c r="H525" s="42"/>
      <c r="I525" s="3"/>
      <c r="J525" s="30"/>
      <c r="K525" s="30"/>
      <c r="L525" s="30"/>
      <c r="M525" s="22"/>
      <c r="N525" s="23"/>
      <c r="O525" s="23"/>
      <c r="P525" s="24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"/>
      <c r="B526" s="4"/>
      <c r="C526" s="10"/>
      <c r="D526" s="3"/>
      <c r="E526" s="3"/>
      <c r="F526" s="3"/>
      <c r="G526" s="9"/>
      <c r="H526" s="42"/>
      <c r="I526" s="3"/>
      <c r="J526" s="30"/>
      <c r="K526" s="30"/>
      <c r="L526" s="30"/>
      <c r="M526" s="22"/>
      <c r="N526" s="23"/>
      <c r="O526" s="23"/>
      <c r="P526" s="24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"/>
      <c r="B527" s="4"/>
      <c r="C527" s="10"/>
      <c r="D527" s="3"/>
      <c r="E527" s="3"/>
      <c r="F527" s="3"/>
      <c r="G527" s="9"/>
      <c r="H527" s="42"/>
      <c r="I527" s="3"/>
      <c r="J527" s="30"/>
      <c r="K527" s="30"/>
      <c r="L527" s="30"/>
      <c r="M527" s="22"/>
      <c r="N527" s="23"/>
      <c r="O527" s="23"/>
      <c r="P527" s="24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"/>
      <c r="B528" s="4"/>
      <c r="C528" s="10"/>
      <c r="D528" s="3"/>
      <c r="E528" s="3"/>
      <c r="F528" s="3"/>
      <c r="G528" s="9"/>
      <c r="H528" s="42"/>
      <c r="I528" s="3"/>
      <c r="J528" s="30"/>
      <c r="K528" s="30"/>
      <c r="L528" s="30"/>
      <c r="M528" s="22"/>
      <c r="N528" s="23"/>
      <c r="O528" s="23"/>
      <c r="P528" s="24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"/>
      <c r="B529" s="4"/>
      <c r="C529" s="10"/>
      <c r="D529" s="3"/>
      <c r="E529" s="3"/>
      <c r="F529" s="3"/>
      <c r="G529" s="9"/>
      <c r="H529" s="42"/>
      <c r="I529" s="3"/>
      <c r="J529" s="30"/>
      <c r="K529" s="30"/>
      <c r="L529" s="30"/>
      <c r="M529" s="22"/>
      <c r="N529" s="23"/>
      <c r="O529" s="23"/>
      <c r="P529" s="24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"/>
      <c r="B530" s="4"/>
      <c r="C530" s="10"/>
      <c r="D530" s="3"/>
      <c r="E530" s="3"/>
      <c r="F530" s="3"/>
      <c r="G530" s="9"/>
      <c r="H530" s="42"/>
      <c r="I530" s="3"/>
      <c r="J530" s="30"/>
      <c r="K530" s="30"/>
      <c r="L530" s="30"/>
      <c r="M530" s="22"/>
      <c r="N530" s="23"/>
      <c r="O530" s="23"/>
      <c r="P530" s="24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"/>
      <c r="B531" s="4"/>
      <c r="C531" s="10"/>
      <c r="D531" s="3"/>
      <c r="E531" s="3"/>
      <c r="F531" s="3"/>
      <c r="G531" s="9"/>
      <c r="H531" s="42"/>
      <c r="I531" s="3"/>
      <c r="J531" s="30"/>
      <c r="K531" s="30"/>
      <c r="L531" s="30"/>
      <c r="M531" s="22"/>
      <c r="N531" s="23"/>
      <c r="O531" s="23"/>
      <c r="P531" s="24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"/>
      <c r="B532" s="4"/>
      <c r="C532" s="10"/>
      <c r="D532" s="3"/>
      <c r="E532" s="3"/>
      <c r="F532" s="3"/>
      <c r="G532" s="9"/>
      <c r="H532" s="42"/>
      <c r="I532" s="3"/>
      <c r="J532" s="30"/>
      <c r="K532" s="30"/>
      <c r="L532" s="30"/>
      <c r="M532" s="22"/>
      <c r="N532" s="23"/>
      <c r="O532" s="23"/>
      <c r="P532" s="24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"/>
      <c r="B533" s="4"/>
      <c r="C533" s="10"/>
      <c r="D533" s="3"/>
      <c r="E533" s="3"/>
      <c r="F533" s="3"/>
      <c r="G533" s="9"/>
      <c r="H533" s="42"/>
      <c r="I533" s="3"/>
      <c r="J533" s="30"/>
      <c r="K533" s="30"/>
      <c r="L533" s="30"/>
      <c r="M533" s="22"/>
      <c r="N533" s="23"/>
      <c r="O533" s="23"/>
      <c r="P533" s="24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"/>
      <c r="B534" s="4"/>
      <c r="C534" s="10"/>
      <c r="D534" s="3"/>
      <c r="E534" s="3"/>
      <c r="F534" s="3"/>
      <c r="G534" s="9"/>
      <c r="H534" s="42"/>
      <c r="I534" s="3"/>
      <c r="J534" s="30"/>
      <c r="K534" s="30"/>
      <c r="L534" s="30"/>
      <c r="M534" s="22"/>
      <c r="N534" s="23"/>
      <c r="O534" s="23"/>
      <c r="P534" s="24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"/>
      <c r="B535" s="4"/>
      <c r="C535" s="10"/>
      <c r="D535" s="3"/>
      <c r="E535" s="3"/>
      <c r="F535" s="3"/>
      <c r="G535" s="9"/>
      <c r="H535" s="42"/>
      <c r="I535" s="3"/>
      <c r="J535" s="30"/>
      <c r="K535" s="30"/>
      <c r="L535" s="30"/>
      <c r="M535" s="22"/>
      <c r="N535" s="23"/>
      <c r="O535" s="23"/>
      <c r="P535" s="24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"/>
      <c r="B536" s="4"/>
      <c r="C536" s="10"/>
      <c r="D536" s="3"/>
      <c r="E536" s="3"/>
      <c r="F536" s="3"/>
      <c r="G536" s="9"/>
      <c r="H536" s="42"/>
      <c r="I536" s="3"/>
      <c r="J536" s="30"/>
      <c r="K536" s="30"/>
      <c r="L536" s="30"/>
      <c r="M536" s="22"/>
      <c r="N536" s="23"/>
      <c r="O536" s="23"/>
      <c r="P536" s="24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"/>
      <c r="B537" s="4"/>
      <c r="C537" s="10"/>
      <c r="D537" s="3"/>
      <c r="E537" s="3"/>
      <c r="F537" s="3"/>
      <c r="G537" s="9"/>
      <c r="H537" s="42"/>
      <c r="I537" s="3"/>
      <c r="J537" s="30"/>
      <c r="K537" s="30"/>
      <c r="L537" s="30"/>
      <c r="M537" s="22"/>
      <c r="N537" s="23"/>
      <c r="O537" s="23"/>
      <c r="P537" s="24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"/>
      <c r="B538" s="4"/>
      <c r="C538" s="10"/>
      <c r="D538" s="3"/>
      <c r="E538" s="3"/>
      <c r="F538" s="3"/>
      <c r="G538" s="9"/>
      <c r="H538" s="42"/>
      <c r="I538" s="3"/>
      <c r="J538" s="30"/>
      <c r="K538" s="30"/>
      <c r="L538" s="30"/>
      <c r="M538" s="22"/>
      <c r="N538" s="23"/>
      <c r="O538" s="23"/>
      <c r="P538" s="24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"/>
      <c r="B539" s="4"/>
      <c r="C539" s="10"/>
      <c r="D539" s="3"/>
      <c r="E539" s="3"/>
      <c r="F539" s="3"/>
      <c r="G539" s="9"/>
      <c r="H539" s="42"/>
      <c r="I539" s="3"/>
      <c r="J539" s="30"/>
      <c r="K539" s="30"/>
      <c r="L539" s="30"/>
      <c r="M539" s="22"/>
      <c r="N539" s="23"/>
      <c r="O539" s="23"/>
      <c r="P539" s="24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"/>
      <c r="B540" s="4"/>
      <c r="C540" s="10"/>
      <c r="D540" s="3"/>
      <c r="E540" s="3"/>
      <c r="F540" s="3"/>
      <c r="G540" s="9"/>
      <c r="H540" s="42"/>
      <c r="I540" s="3"/>
      <c r="J540" s="30"/>
      <c r="K540" s="30"/>
      <c r="L540" s="30"/>
      <c r="M540" s="22"/>
      <c r="N540" s="23"/>
      <c r="O540" s="23"/>
      <c r="P540" s="24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"/>
      <c r="B541" s="4"/>
      <c r="C541" s="10"/>
      <c r="D541" s="3"/>
      <c r="E541" s="3"/>
      <c r="F541" s="3"/>
      <c r="G541" s="9"/>
      <c r="H541" s="42"/>
      <c r="I541" s="3"/>
      <c r="J541" s="30"/>
      <c r="K541" s="30"/>
      <c r="L541" s="30"/>
      <c r="M541" s="22"/>
      <c r="N541" s="23"/>
      <c r="O541" s="23"/>
      <c r="P541" s="24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"/>
      <c r="B542" s="4"/>
      <c r="C542" s="10"/>
      <c r="D542" s="3"/>
      <c r="E542" s="3"/>
      <c r="F542" s="3"/>
      <c r="G542" s="9"/>
      <c r="H542" s="42"/>
      <c r="I542" s="3"/>
      <c r="J542" s="30"/>
      <c r="K542" s="30"/>
      <c r="L542" s="30"/>
      <c r="M542" s="22"/>
      <c r="N542" s="23"/>
      <c r="O542" s="23"/>
      <c r="P542" s="24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"/>
      <c r="B543" s="4"/>
      <c r="C543" s="10"/>
      <c r="D543" s="3"/>
      <c r="E543" s="3"/>
      <c r="F543" s="3"/>
      <c r="G543" s="9"/>
      <c r="H543" s="42"/>
      <c r="I543" s="3"/>
      <c r="J543" s="30"/>
      <c r="K543" s="30"/>
      <c r="L543" s="30"/>
      <c r="M543" s="22"/>
      <c r="N543" s="23"/>
      <c r="O543" s="23"/>
      <c r="P543" s="24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"/>
      <c r="B544" s="4"/>
      <c r="C544" s="10"/>
      <c r="D544" s="3"/>
      <c r="E544" s="3"/>
      <c r="F544" s="3"/>
      <c r="G544" s="9"/>
      <c r="H544" s="42"/>
      <c r="I544" s="3"/>
      <c r="J544" s="30"/>
      <c r="K544" s="30"/>
      <c r="L544" s="30"/>
      <c r="M544" s="22"/>
      <c r="N544" s="23"/>
      <c r="O544" s="23"/>
      <c r="P544" s="24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"/>
      <c r="B545" s="4"/>
      <c r="C545" s="10"/>
      <c r="D545" s="3"/>
      <c r="E545" s="3"/>
      <c r="F545" s="3"/>
      <c r="G545" s="9"/>
      <c r="H545" s="42"/>
      <c r="I545" s="3"/>
      <c r="J545" s="30"/>
      <c r="K545" s="30"/>
      <c r="L545" s="30"/>
      <c r="M545" s="22"/>
      <c r="N545" s="23"/>
      <c r="O545" s="23"/>
      <c r="P545" s="24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"/>
      <c r="B546" s="4"/>
      <c r="C546" s="10"/>
      <c r="D546" s="3"/>
      <c r="E546" s="3"/>
      <c r="F546" s="3"/>
      <c r="G546" s="9"/>
      <c r="H546" s="42"/>
      <c r="I546" s="3"/>
      <c r="J546" s="30"/>
      <c r="K546" s="30"/>
      <c r="L546" s="30"/>
      <c r="M546" s="22"/>
      <c r="N546" s="23"/>
      <c r="O546" s="23"/>
      <c r="P546" s="24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"/>
      <c r="B547" s="4"/>
      <c r="C547" s="10"/>
      <c r="D547" s="3"/>
      <c r="E547" s="3"/>
      <c r="F547" s="3"/>
      <c r="G547" s="9"/>
      <c r="H547" s="42"/>
      <c r="I547" s="3"/>
      <c r="J547" s="30"/>
      <c r="K547" s="30"/>
      <c r="L547" s="30"/>
      <c r="M547" s="22"/>
      <c r="N547" s="23"/>
      <c r="O547" s="23"/>
      <c r="P547" s="24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"/>
      <c r="B548" s="4"/>
      <c r="C548" s="10"/>
      <c r="D548" s="3"/>
      <c r="E548" s="3"/>
      <c r="F548" s="3"/>
      <c r="G548" s="9"/>
      <c r="H548" s="42"/>
      <c r="I548" s="3"/>
      <c r="J548" s="30"/>
      <c r="K548" s="30"/>
      <c r="L548" s="30"/>
      <c r="M548" s="22"/>
      <c r="N548" s="23"/>
      <c r="O548" s="23"/>
      <c r="P548" s="24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"/>
      <c r="B549" s="4"/>
      <c r="C549" s="10"/>
      <c r="D549" s="3"/>
      <c r="E549" s="3"/>
      <c r="F549" s="3"/>
      <c r="G549" s="9"/>
      <c r="H549" s="42"/>
      <c r="I549" s="3"/>
      <c r="J549" s="30"/>
      <c r="K549" s="30"/>
      <c r="L549" s="30"/>
      <c r="M549" s="22"/>
      <c r="N549" s="23"/>
      <c r="O549" s="23"/>
      <c r="P549" s="24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"/>
      <c r="B550" s="4"/>
      <c r="C550" s="10"/>
      <c r="D550" s="3"/>
      <c r="E550" s="3"/>
      <c r="F550" s="3"/>
      <c r="G550" s="9"/>
      <c r="H550" s="42"/>
      <c r="I550" s="3"/>
      <c r="J550" s="30"/>
      <c r="K550" s="30"/>
      <c r="L550" s="30"/>
      <c r="M550" s="22"/>
      <c r="N550" s="23"/>
      <c r="O550" s="23"/>
      <c r="P550" s="24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"/>
      <c r="B551" s="4"/>
      <c r="C551" s="10"/>
      <c r="D551" s="3"/>
      <c r="E551" s="3"/>
      <c r="F551" s="3"/>
      <c r="G551" s="9"/>
      <c r="H551" s="42"/>
      <c r="I551" s="3"/>
      <c r="J551" s="30"/>
      <c r="K551" s="30"/>
      <c r="L551" s="30"/>
      <c r="M551" s="22"/>
      <c r="N551" s="23"/>
      <c r="O551" s="23"/>
      <c r="P551" s="24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"/>
      <c r="B552" s="4"/>
      <c r="C552" s="10"/>
      <c r="D552" s="3"/>
      <c r="E552" s="3"/>
      <c r="F552" s="3"/>
      <c r="G552" s="9"/>
      <c r="H552" s="42"/>
      <c r="I552" s="3"/>
      <c r="J552" s="30"/>
      <c r="K552" s="30"/>
      <c r="L552" s="30"/>
      <c r="M552" s="22"/>
      <c r="N552" s="23"/>
      <c r="O552" s="23"/>
      <c r="P552" s="24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"/>
      <c r="B553" s="4"/>
      <c r="C553" s="10"/>
      <c r="D553" s="3"/>
      <c r="E553" s="3"/>
      <c r="F553" s="3"/>
      <c r="G553" s="9"/>
      <c r="H553" s="42"/>
      <c r="I553" s="3"/>
      <c r="J553" s="30"/>
      <c r="K553" s="30"/>
      <c r="L553" s="30"/>
      <c r="M553" s="22"/>
      <c r="N553" s="23"/>
      <c r="O553" s="23"/>
      <c r="P553" s="24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"/>
      <c r="B554" s="4"/>
      <c r="C554" s="10"/>
      <c r="D554" s="3"/>
      <c r="E554" s="3"/>
      <c r="F554" s="3"/>
      <c r="G554" s="9"/>
      <c r="H554" s="42"/>
      <c r="I554" s="3"/>
      <c r="J554" s="30"/>
      <c r="K554" s="30"/>
      <c r="L554" s="30"/>
      <c r="M554" s="22"/>
      <c r="N554" s="23"/>
      <c r="O554" s="23"/>
      <c r="P554" s="24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"/>
      <c r="B555" s="4"/>
      <c r="C555" s="10"/>
      <c r="D555" s="3"/>
      <c r="E555" s="3"/>
      <c r="F555" s="3"/>
      <c r="G555" s="9"/>
      <c r="H555" s="42"/>
      <c r="I555" s="3"/>
      <c r="J555" s="30"/>
      <c r="K555" s="30"/>
      <c r="L555" s="30"/>
      <c r="M555" s="22"/>
      <c r="N555" s="23"/>
      <c r="O555" s="23"/>
      <c r="P555" s="24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"/>
      <c r="B556" s="4"/>
      <c r="C556" s="10"/>
      <c r="D556" s="3"/>
      <c r="E556" s="3"/>
      <c r="F556" s="3"/>
      <c r="G556" s="9"/>
      <c r="H556" s="42"/>
      <c r="I556" s="3"/>
      <c r="J556" s="30"/>
      <c r="K556" s="30"/>
      <c r="L556" s="30"/>
      <c r="M556" s="22"/>
      <c r="N556" s="23"/>
      <c r="O556" s="23"/>
      <c r="P556" s="24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"/>
      <c r="B557" s="4"/>
      <c r="C557" s="10"/>
      <c r="D557" s="3"/>
      <c r="E557" s="3"/>
      <c r="F557" s="3"/>
      <c r="G557" s="9"/>
      <c r="H557" s="42"/>
      <c r="I557" s="3"/>
      <c r="J557" s="30"/>
      <c r="K557" s="30"/>
      <c r="L557" s="30"/>
      <c r="M557" s="22"/>
      <c r="N557" s="23"/>
      <c r="O557" s="23"/>
      <c r="P557" s="24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"/>
      <c r="B558" s="4"/>
      <c r="C558" s="10"/>
      <c r="D558" s="3"/>
      <c r="E558" s="3"/>
      <c r="F558" s="3"/>
      <c r="G558" s="9"/>
      <c r="H558" s="42"/>
      <c r="I558" s="3"/>
      <c r="J558" s="30"/>
      <c r="K558" s="30"/>
      <c r="L558" s="30"/>
      <c r="M558" s="22"/>
      <c r="N558" s="23"/>
      <c r="O558" s="23"/>
      <c r="P558" s="24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"/>
      <c r="B559" s="4"/>
      <c r="C559" s="10"/>
      <c r="D559" s="3"/>
      <c r="E559" s="3"/>
      <c r="F559" s="3"/>
      <c r="G559" s="9"/>
      <c r="H559" s="42"/>
      <c r="I559" s="3"/>
      <c r="J559" s="30"/>
      <c r="K559" s="30"/>
      <c r="L559" s="30"/>
      <c r="M559" s="22"/>
      <c r="N559" s="23"/>
      <c r="O559" s="23"/>
      <c r="P559" s="24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"/>
      <c r="B560" s="4"/>
      <c r="C560" s="10"/>
      <c r="D560" s="3"/>
      <c r="E560" s="3"/>
      <c r="F560" s="3"/>
      <c r="G560" s="9"/>
      <c r="H560" s="42"/>
      <c r="I560" s="3"/>
      <c r="J560" s="30"/>
      <c r="K560" s="30"/>
      <c r="L560" s="30"/>
      <c r="M560" s="22"/>
      <c r="N560" s="23"/>
      <c r="O560" s="23"/>
      <c r="P560" s="24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"/>
      <c r="B561" s="4"/>
      <c r="C561" s="10"/>
      <c r="D561" s="3"/>
      <c r="E561" s="3"/>
      <c r="F561" s="3"/>
      <c r="G561" s="9"/>
      <c r="H561" s="42"/>
      <c r="I561" s="3"/>
      <c r="J561" s="30"/>
      <c r="K561" s="30"/>
      <c r="L561" s="30"/>
      <c r="M561" s="22"/>
      <c r="N561" s="23"/>
      <c r="O561" s="23"/>
      <c r="P561" s="24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"/>
      <c r="B562" s="4"/>
      <c r="C562" s="10"/>
      <c r="D562" s="3"/>
      <c r="E562" s="3"/>
      <c r="F562" s="3"/>
      <c r="G562" s="9"/>
      <c r="H562" s="42"/>
      <c r="I562" s="3"/>
      <c r="J562" s="30"/>
      <c r="K562" s="30"/>
      <c r="L562" s="30"/>
      <c r="M562" s="22"/>
      <c r="N562" s="23"/>
      <c r="O562" s="23"/>
      <c r="P562" s="24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"/>
      <c r="B563" s="4"/>
      <c r="C563" s="10"/>
      <c r="D563" s="3"/>
      <c r="E563" s="3"/>
      <c r="F563" s="3"/>
      <c r="G563" s="9"/>
      <c r="H563" s="42"/>
      <c r="I563" s="3"/>
      <c r="J563" s="30"/>
      <c r="K563" s="30"/>
      <c r="L563" s="30"/>
      <c r="M563" s="22"/>
      <c r="N563" s="23"/>
      <c r="O563" s="23"/>
      <c r="P563" s="24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"/>
      <c r="B564" s="4"/>
      <c r="C564" s="10"/>
      <c r="D564" s="3"/>
      <c r="E564" s="3"/>
      <c r="F564" s="3"/>
      <c r="G564" s="9"/>
      <c r="H564" s="42"/>
      <c r="I564" s="3"/>
      <c r="J564" s="30"/>
      <c r="K564" s="30"/>
      <c r="L564" s="30"/>
      <c r="M564" s="22"/>
      <c r="N564" s="23"/>
      <c r="O564" s="23"/>
      <c r="P564" s="24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"/>
      <c r="B565" s="4"/>
      <c r="C565" s="10"/>
      <c r="D565" s="3"/>
      <c r="E565" s="3"/>
      <c r="F565" s="3"/>
      <c r="G565" s="9"/>
      <c r="H565" s="42"/>
      <c r="I565" s="3"/>
      <c r="J565" s="30"/>
      <c r="K565" s="30"/>
      <c r="L565" s="30"/>
      <c r="M565" s="22"/>
      <c r="N565" s="23"/>
      <c r="O565" s="23"/>
      <c r="P565" s="24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"/>
      <c r="B566" s="4"/>
      <c r="C566" s="10"/>
      <c r="D566" s="3"/>
      <c r="E566" s="3"/>
      <c r="F566" s="3"/>
      <c r="G566" s="9"/>
      <c r="H566" s="42"/>
      <c r="I566" s="3"/>
      <c r="J566" s="30"/>
      <c r="K566" s="30"/>
      <c r="L566" s="30"/>
      <c r="M566" s="22"/>
      <c r="N566" s="23"/>
      <c r="O566" s="23"/>
      <c r="P566" s="24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"/>
      <c r="B567" s="4"/>
      <c r="C567" s="10"/>
      <c r="D567" s="3"/>
      <c r="E567" s="3"/>
      <c r="F567" s="3"/>
      <c r="G567" s="9"/>
      <c r="H567" s="42"/>
      <c r="I567" s="3"/>
      <c r="J567" s="30"/>
      <c r="K567" s="30"/>
      <c r="L567" s="30"/>
      <c r="M567" s="22"/>
      <c r="N567" s="23"/>
      <c r="O567" s="23"/>
      <c r="P567" s="24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"/>
      <c r="B568" s="4"/>
      <c r="C568" s="10"/>
      <c r="D568" s="3"/>
      <c r="E568" s="3"/>
      <c r="F568" s="3"/>
      <c r="G568" s="9"/>
      <c r="H568" s="42"/>
      <c r="I568" s="3"/>
      <c r="J568" s="30"/>
      <c r="K568" s="30"/>
      <c r="L568" s="30"/>
      <c r="M568" s="22"/>
      <c r="N568" s="23"/>
      <c r="O568" s="23"/>
      <c r="P568" s="24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"/>
      <c r="B569" s="4"/>
      <c r="C569" s="10"/>
      <c r="D569" s="3"/>
      <c r="E569" s="3"/>
      <c r="F569" s="3"/>
      <c r="G569" s="9"/>
      <c r="H569" s="42"/>
      <c r="I569" s="3"/>
      <c r="J569" s="30"/>
      <c r="K569" s="30"/>
      <c r="L569" s="30"/>
      <c r="M569" s="22"/>
      <c r="N569" s="23"/>
      <c r="O569" s="23"/>
      <c r="P569" s="24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"/>
      <c r="B570" s="4"/>
      <c r="C570" s="10"/>
      <c r="D570" s="3"/>
      <c r="E570" s="3"/>
      <c r="F570" s="3"/>
      <c r="G570" s="9"/>
      <c r="H570" s="42"/>
      <c r="I570" s="3"/>
      <c r="J570" s="30"/>
      <c r="K570" s="30"/>
      <c r="L570" s="30"/>
      <c r="M570" s="22"/>
      <c r="N570" s="23"/>
      <c r="O570" s="23"/>
      <c r="P570" s="24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"/>
      <c r="B571" s="4"/>
      <c r="C571" s="10"/>
      <c r="D571" s="3"/>
      <c r="E571" s="3"/>
      <c r="F571" s="3"/>
      <c r="G571" s="9"/>
      <c r="H571" s="42"/>
      <c r="I571" s="3"/>
      <c r="J571" s="30"/>
      <c r="K571" s="30"/>
      <c r="L571" s="30"/>
      <c r="M571" s="22"/>
      <c r="N571" s="23"/>
      <c r="O571" s="23"/>
      <c r="P571" s="24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"/>
      <c r="B572" s="4"/>
      <c r="C572" s="10"/>
      <c r="D572" s="3"/>
      <c r="E572" s="3"/>
      <c r="F572" s="3"/>
      <c r="G572" s="9"/>
      <c r="H572" s="42"/>
      <c r="I572" s="3"/>
      <c r="J572" s="30"/>
      <c r="K572" s="30"/>
      <c r="L572" s="30"/>
      <c r="M572" s="22"/>
      <c r="N572" s="23"/>
      <c r="O572" s="23"/>
      <c r="P572" s="24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"/>
      <c r="B573" s="4"/>
      <c r="C573" s="10"/>
      <c r="D573" s="3"/>
      <c r="E573" s="3"/>
      <c r="F573" s="3"/>
      <c r="G573" s="9"/>
      <c r="H573" s="42"/>
      <c r="I573" s="3"/>
      <c r="J573" s="30"/>
      <c r="K573" s="30"/>
      <c r="L573" s="30"/>
      <c r="M573" s="22"/>
      <c r="N573" s="23"/>
      <c r="O573" s="23"/>
      <c r="P573" s="24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"/>
      <c r="B574" s="4"/>
      <c r="C574" s="10"/>
      <c r="D574" s="3"/>
      <c r="E574" s="3"/>
      <c r="F574" s="3"/>
      <c r="G574" s="9"/>
      <c r="H574" s="42"/>
      <c r="I574" s="3"/>
      <c r="J574" s="30"/>
      <c r="K574" s="30"/>
      <c r="L574" s="30"/>
      <c r="M574" s="22"/>
      <c r="N574" s="23"/>
      <c r="O574" s="23"/>
      <c r="P574" s="24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"/>
      <c r="B575" s="4"/>
      <c r="C575" s="10"/>
      <c r="D575" s="3"/>
      <c r="E575" s="3"/>
      <c r="F575" s="3"/>
      <c r="G575" s="9"/>
      <c r="H575" s="42"/>
      <c r="I575" s="3"/>
      <c r="J575" s="30"/>
      <c r="K575" s="30"/>
      <c r="L575" s="30"/>
      <c r="M575" s="22"/>
      <c r="N575" s="23"/>
      <c r="O575" s="23"/>
      <c r="P575" s="24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"/>
      <c r="B576" s="4"/>
      <c r="C576" s="10"/>
      <c r="D576" s="3"/>
      <c r="E576" s="3"/>
      <c r="F576" s="3"/>
      <c r="G576" s="9"/>
      <c r="H576" s="42"/>
      <c r="I576" s="3"/>
      <c r="J576" s="30"/>
      <c r="K576" s="30"/>
      <c r="L576" s="30"/>
      <c r="M576" s="22"/>
      <c r="N576" s="23"/>
      <c r="O576" s="23"/>
      <c r="P576" s="24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"/>
      <c r="B577" s="4"/>
      <c r="C577" s="10"/>
      <c r="D577" s="3"/>
      <c r="E577" s="3"/>
      <c r="F577" s="3"/>
      <c r="G577" s="9"/>
      <c r="H577" s="42"/>
      <c r="I577" s="3"/>
      <c r="J577" s="30"/>
      <c r="K577" s="30"/>
      <c r="L577" s="30"/>
      <c r="M577" s="22"/>
      <c r="N577" s="23"/>
      <c r="O577" s="23"/>
      <c r="P577" s="24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"/>
      <c r="B578" s="4"/>
      <c r="C578" s="10"/>
      <c r="D578" s="3"/>
      <c r="E578" s="3"/>
      <c r="F578" s="3"/>
      <c r="G578" s="9"/>
      <c r="H578" s="42"/>
      <c r="I578" s="3"/>
      <c r="J578" s="30"/>
      <c r="K578" s="30"/>
      <c r="L578" s="30"/>
      <c r="M578" s="22"/>
      <c r="N578" s="23"/>
      <c r="O578" s="23"/>
      <c r="P578" s="24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"/>
      <c r="B579" s="4"/>
      <c r="C579" s="10"/>
      <c r="D579" s="3"/>
      <c r="E579" s="3"/>
      <c r="F579" s="3"/>
      <c r="G579" s="9"/>
      <c r="H579" s="42"/>
      <c r="I579" s="3"/>
      <c r="J579" s="30"/>
      <c r="K579" s="30"/>
      <c r="L579" s="30"/>
      <c r="M579" s="22"/>
      <c r="N579" s="23"/>
      <c r="O579" s="23"/>
      <c r="P579" s="24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"/>
      <c r="B580" s="4"/>
      <c r="C580" s="10"/>
      <c r="D580" s="3"/>
      <c r="E580" s="3"/>
      <c r="F580" s="3"/>
      <c r="G580" s="9"/>
      <c r="H580" s="42"/>
      <c r="I580" s="3"/>
      <c r="J580" s="30"/>
      <c r="K580" s="30"/>
      <c r="L580" s="30"/>
      <c r="M580" s="22"/>
      <c r="N580" s="23"/>
      <c r="O580" s="23"/>
      <c r="P580" s="24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"/>
      <c r="B581" s="4"/>
      <c r="C581" s="10"/>
      <c r="D581" s="3"/>
      <c r="E581" s="3"/>
      <c r="F581" s="3"/>
      <c r="G581" s="9"/>
      <c r="H581" s="42"/>
      <c r="I581" s="3"/>
      <c r="J581" s="30"/>
      <c r="K581" s="30"/>
      <c r="L581" s="30"/>
      <c r="M581" s="22"/>
      <c r="N581" s="23"/>
      <c r="O581" s="23"/>
      <c r="P581" s="24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"/>
      <c r="B582" s="4"/>
      <c r="C582" s="10"/>
      <c r="D582" s="3"/>
      <c r="E582" s="3"/>
      <c r="F582" s="3"/>
      <c r="G582" s="9"/>
      <c r="H582" s="42"/>
      <c r="I582" s="3"/>
      <c r="J582" s="30"/>
      <c r="K582" s="30"/>
      <c r="L582" s="30"/>
      <c r="M582" s="22"/>
      <c r="N582" s="23"/>
      <c r="O582" s="23"/>
      <c r="P582" s="24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"/>
      <c r="B583" s="4"/>
      <c r="C583" s="10"/>
      <c r="D583" s="3"/>
      <c r="E583" s="3"/>
      <c r="F583" s="3"/>
      <c r="G583" s="9"/>
      <c r="H583" s="42"/>
      <c r="I583" s="3"/>
      <c r="J583" s="30"/>
      <c r="K583" s="30"/>
      <c r="L583" s="30"/>
      <c r="M583" s="22"/>
      <c r="N583" s="23"/>
      <c r="O583" s="23"/>
      <c r="P583" s="24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"/>
      <c r="B584" s="4"/>
      <c r="C584" s="10"/>
      <c r="D584" s="3"/>
      <c r="E584" s="3"/>
      <c r="F584" s="3"/>
      <c r="G584" s="9"/>
      <c r="H584" s="42"/>
      <c r="I584" s="3"/>
      <c r="J584" s="30"/>
      <c r="K584" s="30"/>
      <c r="L584" s="30"/>
      <c r="M584" s="22"/>
      <c r="N584" s="23"/>
      <c r="O584" s="23"/>
      <c r="P584" s="24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"/>
      <c r="B585" s="4"/>
      <c r="C585" s="10"/>
      <c r="D585" s="3"/>
      <c r="E585" s="3"/>
      <c r="F585" s="3"/>
      <c r="G585" s="9"/>
      <c r="H585" s="42"/>
      <c r="I585" s="3"/>
      <c r="J585" s="30"/>
      <c r="K585" s="30"/>
      <c r="L585" s="30"/>
      <c r="M585" s="22"/>
      <c r="N585" s="23"/>
      <c r="O585" s="23"/>
      <c r="P585" s="24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"/>
      <c r="B586" s="4"/>
      <c r="C586" s="10"/>
      <c r="D586" s="3"/>
      <c r="E586" s="3"/>
      <c r="F586" s="3"/>
      <c r="G586" s="9"/>
      <c r="H586" s="42"/>
      <c r="I586" s="3"/>
      <c r="J586" s="30"/>
      <c r="K586" s="30"/>
      <c r="L586" s="30"/>
      <c r="M586" s="22"/>
      <c r="N586" s="23"/>
      <c r="O586" s="23"/>
      <c r="P586" s="24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"/>
      <c r="B587" s="4"/>
      <c r="C587" s="10"/>
      <c r="D587" s="3"/>
      <c r="E587" s="3"/>
      <c r="F587" s="3"/>
      <c r="G587" s="9"/>
      <c r="H587" s="42"/>
      <c r="I587" s="3"/>
      <c r="J587" s="30"/>
      <c r="K587" s="30"/>
      <c r="L587" s="30"/>
      <c r="M587" s="22"/>
      <c r="N587" s="23"/>
      <c r="O587" s="23"/>
      <c r="P587" s="24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"/>
      <c r="B588" s="4"/>
      <c r="C588" s="10"/>
      <c r="D588" s="3"/>
      <c r="E588" s="3"/>
      <c r="F588" s="3"/>
      <c r="G588" s="9"/>
      <c r="H588" s="42"/>
      <c r="I588" s="3"/>
      <c r="J588" s="30"/>
      <c r="K588" s="30"/>
      <c r="L588" s="30"/>
      <c r="M588" s="22"/>
      <c r="N588" s="23"/>
      <c r="O588" s="23"/>
      <c r="P588" s="24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"/>
      <c r="B589" s="4"/>
      <c r="C589" s="10"/>
      <c r="D589" s="3"/>
      <c r="E589" s="3"/>
      <c r="F589" s="3"/>
      <c r="G589" s="9"/>
      <c r="H589" s="42"/>
      <c r="I589" s="3"/>
      <c r="J589" s="30"/>
      <c r="K589" s="30"/>
      <c r="L589" s="30"/>
      <c r="M589" s="22"/>
      <c r="N589" s="23"/>
      <c r="O589" s="23"/>
      <c r="P589" s="24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"/>
      <c r="B590" s="4"/>
      <c r="C590" s="10"/>
      <c r="D590" s="3"/>
      <c r="E590" s="3"/>
      <c r="F590" s="3"/>
      <c r="G590" s="9"/>
      <c r="H590" s="42"/>
      <c r="I590" s="3"/>
      <c r="J590" s="30"/>
      <c r="K590" s="30"/>
      <c r="L590" s="30"/>
      <c r="M590" s="22"/>
      <c r="N590" s="23"/>
      <c r="O590" s="23"/>
      <c r="P590" s="24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"/>
      <c r="B591" s="4"/>
      <c r="C591" s="10"/>
      <c r="D591" s="3"/>
      <c r="E591" s="3"/>
      <c r="F591" s="3"/>
      <c r="G591" s="9"/>
      <c r="H591" s="42"/>
      <c r="I591" s="3"/>
      <c r="J591" s="30"/>
      <c r="K591" s="30"/>
      <c r="L591" s="30"/>
      <c r="M591" s="22"/>
      <c r="N591" s="23"/>
      <c r="O591" s="23"/>
      <c r="P591" s="24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"/>
      <c r="B592" s="4"/>
      <c r="C592" s="10"/>
      <c r="D592" s="3"/>
      <c r="E592" s="3"/>
      <c r="F592" s="3"/>
      <c r="G592" s="9"/>
      <c r="H592" s="42"/>
      <c r="I592" s="3"/>
      <c r="J592" s="30"/>
      <c r="K592" s="30"/>
      <c r="L592" s="30"/>
      <c r="M592" s="22"/>
      <c r="N592" s="23"/>
      <c r="O592" s="23"/>
      <c r="P592" s="24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"/>
      <c r="B593" s="4"/>
      <c r="C593" s="10"/>
      <c r="D593" s="3"/>
      <c r="E593" s="3"/>
      <c r="F593" s="3"/>
      <c r="G593" s="9"/>
      <c r="H593" s="42"/>
      <c r="I593" s="3"/>
      <c r="J593" s="30"/>
      <c r="K593" s="30"/>
      <c r="L593" s="30"/>
      <c r="M593" s="22"/>
      <c r="N593" s="23"/>
      <c r="O593" s="23"/>
      <c r="P593" s="24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"/>
      <c r="B594" s="4"/>
      <c r="C594" s="10"/>
      <c r="D594" s="3"/>
      <c r="E594" s="3"/>
      <c r="F594" s="3"/>
      <c r="G594" s="9"/>
      <c r="H594" s="42"/>
      <c r="I594" s="3"/>
      <c r="J594" s="30"/>
      <c r="K594" s="30"/>
      <c r="L594" s="30"/>
      <c r="M594" s="22"/>
      <c r="N594" s="23"/>
      <c r="O594" s="23"/>
      <c r="P594" s="24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"/>
      <c r="B595" s="4"/>
      <c r="C595" s="10"/>
      <c r="D595" s="3"/>
      <c r="E595" s="3"/>
      <c r="F595" s="3"/>
      <c r="G595" s="9"/>
      <c r="H595" s="42"/>
      <c r="I595" s="3"/>
      <c r="J595" s="30"/>
      <c r="K595" s="30"/>
      <c r="L595" s="30"/>
      <c r="M595" s="22"/>
      <c r="N595" s="23"/>
      <c r="O595" s="23"/>
      <c r="P595" s="24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"/>
      <c r="B596" s="4"/>
      <c r="C596" s="10"/>
      <c r="D596" s="3"/>
      <c r="E596" s="3"/>
      <c r="F596" s="3"/>
      <c r="G596" s="9"/>
      <c r="H596" s="42"/>
      <c r="I596" s="3"/>
      <c r="J596" s="30"/>
      <c r="K596" s="30"/>
      <c r="L596" s="30"/>
      <c r="M596" s="22"/>
      <c r="N596" s="23"/>
      <c r="O596" s="23"/>
      <c r="P596" s="24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"/>
      <c r="B597" s="4"/>
      <c r="C597" s="10"/>
      <c r="D597" s="3"/>
      <c r="E597" s="3"/>
      <c r="F597" s="3"/>
      <c r="G597" s="9"/>
      <c r="H597" s="42"/>
      <c r="I597" s="3"/>
      <c r="J597" s="30"/>
      <c r="K597" s="30"/>
      <c r="L597" s="30"/>
      <c r="M597" s="22"/>
      <c r="N597" s="23"/>
      <c r="O597" s="23"/>
      <c r="P597" s="24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"/>
      <c r="B598" s="4"/>
      <c r="C598" s="10"/>
      <c r="D598" s="3"/>
      <c r="E598" s="3"/>
      <c r="F598" s="3"/>
      <c r="G598" s="9"/>
      <c r="H598" s="42"/>
      <c r="I598" s="3"/>
      <c r="J598" s="30"/>
      <c r="K598" s="30"/>
      <c r="L598" s="30"/>
      <c r="M598" s="22"/>
      <c r="N598" s="23"/>
      <c r="O598" s="23"/>
      <c r="P598" s="24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"/>
      <c r="B599" s="4"/>
      <c r="C599" s="10"/>
      <c r="D599" s="3"/>
      <c r="E599" s="3"/>
      <c r="F599" s="3"/>
      <c r="G599" s="9"/>
      <c r="H599" s="42"/>
      <c r="I599" s="3"/>
      <c r="J599" s="30"/>
      <c r="K599" s="30"/>
      <c r="L599" s="30"/>
      <c r="M599" s="22"/>
      <c r="N599" s="23"/>
      <c r="O599" s="23"/>
      <c r="P599" s="24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"/>
      <c r="B600" s="4"/>
      <c r="C600" s="10"/>
      <c r="D600" s="3"/>
      <c r="E600" s="3"/>
      <c r="F600" s="3"/>
      <c r="G600" s="9"/>
      <c r="H600" s="42"/>
      <c r="I600" s="3"/>
      <c r="J600" s="30"/>
      <c r="K600" s="30"/>
      <c r="L600" s="30"/>
      <c r="M600" s="22"/>
      <c r="N600" s="23"/>
      <c r="O600" s="23"/>
      <c r="P600" s="24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"/>
      <c r="B601" s="4"/>
      <c r="C601" s="10"/>
      <c r="D601" s="3"/>
      <c r="E601" s="3"/>
      <c r="F601" s="3"/>
      <c r="G601" s="9"/>
      <c r="H601" s="42"/>
      <c r="I601" s="3"/>
      <c r="J601" s="30"/>
      <c r="K601" s="30"/>
      <c r="L601" s="30"/>
      <c r="M601" s="22"/>
      <c r="N601" s="23"/>
      <c r="O601" s="23"/>
      <c r="P601" s="24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"/>
      <c r="B602" s="4"/>
      <c r="C602" s="10"/>
      <c r="D602" s="3"/>
      <c r="E602" s="3"/>
      <c r="F602" s="3"/>
      <c r="G602" s="9"/>
      <c r="H602" s="42"/>
      <c r="I602" s="3"/>
      <c r="J602" s="30"/>
      <c r="K602" s="30"/>
      <c r="L602" s="30"/>
      <c r="M602" s="22"/>
      <c r="N602" s="23"/>
      <c r="O602" s="23"/>
      <c r="P602" s="24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"/>
      <c r="B603" s="4"/>
      <c r="C603" s="10"/>
      <c r="D603" s="3"/>
      <c r="E603" s="3"/>
      <c r="F603" s="3"/>
      <c r="G603" s="9"/>
      <c r="H603" s="42"/>
      <c r="I603" s="3"/>
      <c r="J603" s="30"/>
      <c r="K603" s="30"/>
      <c r="L603" s="30"/>
      <c r="M603" s="22"/>
      <c r="N603" s="23"/>
      <c r="O603" s="23"/>
      <c r="P603" s="24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"/>
      <c r="B604" s="4"/>
      <c r="C604" s="10"/>
      <c r="D604" s="3"/>
      <c r="E604" s="3"/>
      <c r="F604" s="3"/>
      <c r="G604" s="9"/>
      <c r="H604" s="42"/>
      <c r="I604" s="3"/>
      <c r="J604" s="30"/>
      <c r="K604" s="30"/>
      <c r="L604" s="30"/>
      <c r="M604" s="22"/>
      <c r="N604" s="23"/>
      <c r="O604" s="23"/>
      <c r="P604" s="24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"/>
      <c r="B605" s="4"/>
      <c r="C605" s="10"/>
      <c r="D605" s="3"/>
      <c r="E605" s="3"/>
      <c r="F605" s="3"/>
      <c r="G605" s="9"/>
      <c r="H605" s="42"/>
      <c r="I605" s="3"/>
      <c r="J605" s="30"/>
      <c r="K605" s="30"/>
      <c r="L605" s="30"/>
      <c r="M605" s="22"/>
      <c r="N605" s="23"/>
      <c r="O605" s="23"/>
      <c r="P605" s="24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"/>
      <c r="B606" s="4"/>
      <c r="C606" s="10"/>
      <c r="D606" s="3"/>
      <c r="E606" s="3"/>
      <c r="F606" s="3"/>
      <c r="G606" s="9"/>
      <c r="H606" s="42"/>
      <c r="I606" s="3"/>
      <c r="J606" s="30"/>
      <c r="K606" s="30"/>
      <c r="L606" s="30"/>
      <c r="M606" s="22"/>
      <c r="N606" s="23"/>
      <c r="O606" s="23"/>
      <c r="P606" s="24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"/>
      <c r="B607" s="4"/>
      <c r="C607" s="10"/>
      <c r="D607" s="3"/>
      <c r="E607" s="3"/>
      <c r="F607" s="3"/>
      <c r="G607" s="9"/>
      <c r="H607" s="42"/>
      <c r="I607" s="3"/>
      <c r="J607" s="30"/>
      <c r="K607" s="30"/>
      <c r="L607" s="30"/>
      <c r="M607" s="22"/>
      <c r="N607" s="23"/>
      <c r="O607" s="23"/>
      <c r="P607" s="24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"/>
      <c r="B608" s="4"/>
      <c r="C608" s="10"/>
      <c r="D608" s="3"/>
      <c r="E608" s="3"/>
      <c r="F608" s="3"/>
      <c r="G608" s="9"/>
      <c r="H608" s="42"/>
      <c r="I608" s="3"/>
      <c r="J608" s="30"/>
      <c r="K608" s="30"/>
      <c r="L608" s="30"/>
      <c r="M608" s="22"/>
      <c r="N608" s="23"/>
      <c r="O608" s="23"/>
      <c r="P608" s="24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"/>
      <c r="B609" s="4"/>
      <c r="C609" s="10"/>
      <c r="D609" s="3"/>
      <c r="E609" s="3"/>
      <c r="F609" s="3"/>
      <c r="G609" s="9"/>
      <c r="H609" s="42"/>
      <c r="I609" s="3"/>
      <c r="J609" s="30"/>
      <c r="K609" s="30"/>
      <c r="L609" s="30"/>
      <c r="M609" s="22"/>
      <c r="N609" s="23"/>
      <c r="O609" s="23"/>
      <c r="P609" s="24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"/>
      <c r="B610" s="4"/>
      <c r="C610" s="10"/>
      <c r="D610" s="3"/>
      <c r="E610" s="3"/>
      <c r="F610" s="3"/>
      <c r="G610" s="9"/>
      <c r="H610" s="42"/>
      <c r="I610" s="3"/>
      <c r="J610" s="30"/>
      <c r="K610" s="30"/>
      <c r="L610" s="30"/>
      <c r="M610" s="22"/>
      <c r="N610" s="23"/>
      <c r="O610" s="23"/>
      <c r="P610" s="24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"/>
      <c r="B611" s="4"/>
      <c r="C611" s="10"/>
      <c r="D611" s="3"/>
      <c r="E611" s="3"/>
      <c r="F611" s="3"/>
      <c r="G611" s="9"/>
      <c r="H611" s="42"/>
      <c r="I611" s="3"/>
      <c r="J611" s="30"/>
      <c r="K611" s="30"/>
      <c r="L611" s="30"/>
      <c r="M611" s="22"/>
      <c r="N611" s="23"/>
      <c r="O611" s="23"/>
      <c r="P611" s="24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"/>
      <c r="B612" s="4"/>
      <c r="C612" s="10"/>
      <c r="D612" s="3"/>
      <c r="E612" s="3"/>
      <c r="F612" s="3"/>
      <c r="G612" s="9"/>
      <c r="H612" s="42"/>
      <c r="I612" s="3"/>
      <c r="J612" s="30"/>
      <c r="K612" s="30"/>
      <c r="L612" s="30"/>
      <c r="M612" s="22"/>
      <c r="N612" s="23"/>
      <c r="O612" s="23"/>
      <c r="P612" s="24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"/>
      <c r="B613" s="4"/>
      <c r="C613" s="10"/>
      <c r="D613" s="3"/>
      <c r="E613" s="3"/>
      <c r="F613" s="3"/>
      <c r="G613" s="9"/>
      <c r="H613" s="42"/>
      <c r="I613" s="3"/>
      <c r="J613" s="30"/>
      <c r="K613" s="30"/>
      <c r="L613" s="30"/>
      <c r="M613" s="22"/>
      <c r="N613" s="23"/>
      <c r="O613" s="23"/>
      <c r="P613" s="24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"/>
      <c r="B614" s="4"/>
      <c r="C614" s="10"/>
      <c r="D614" s="3"/>
      <c r="E614" s="3"/>
      <c r="F614" s="3"/>
      <c r="G614" s="9"/>
      <c r="H614" s="42"/>
      <c r="I614" s="3"/>
      <c r="J614" s="30"/>
      <c r="K614" s="30"/>
      <c r="L614" s="30"/>
      <c r="M614" s="22"/>
      <c r="N614" s="23"/>
      <c r="O614" s="23"/>
      <c r="P614" s="24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"/>
      <c r="B615" s="4"/>
      <c r="C615" s="10"/>
      <c r="D615" s="3"/>
      <c r="E615" s="3"/>
      <c r="F615" s="3"/>
      <c r="G615" s="9"/>
      <c r="H615" s="42"/>
      <c r="I615" s="3"/>
      <c r="J615" s="30"/>
      <c r="K615" s="30"/>
      <c r="L615" s="30"/>
      <c r="M615" s="22"/>
      <c r="N615" s="23"/>
      <c r="O615" s="23"/>
      <c r="P615" s="24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"/>
      <c r="B616" s="4"/>
      <c r="C616" s="10"/>
      <c r="D616" s="3"/>
      <c r="E616" s="3"/>
      <c r="F616" s="3"/>
      <c r="G616" s="9"/>
      <c r="H616" s="42"/>
      <c r="I616" s="3"/>
      <c r="J616" s="30"/>
      <c r="K616" s="30"/>
      <c r="L616" s="30"/>
      <c r="M616" s="22"/>
      <c r="N616" s="23"/>
      <c r="O616" s="23"/>
      <c r="P616" s="24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"/>
      <c r="B617" s="4"/>
      <c r="C617" s="10"/>
      <c r="D617" s="3"/>
      <c r="E617" s="3"/>
      <c r="F617" s="3"/>
      <c r="G617" s="9"/>
      <c r="H617" s="42"/>
      <c r="I617" s="3"/>
      <c r="J617" s="30"/>
      <c r="K617" s="30"/>
      <c r="L617" s="30"/>
      <c r="M617" s="22"/>
      <c r="N617" s="23"/>
      <c r="O617" s="23"/>
      <c r="P617" s="24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"/>
      <c r="B618" s="4"/>
      <c r="C618" s="10"/>
      <c r="D618" s="3"/>
      <c r="E618" s="3"/>
      <c r="F618" s="3"/>
      <c r="G618" s="9"/>
      <c r="H618" s="42"/>
      <c r="I618" s="3"/>
      <c r="J618" s="30"/>
      <c r="K618" s="30"/>
      <c r="L618" s="30"/>
      <c r="M618" s="22"/>
      <c r="N618" s="23"/>
      <c r="O618" s="23"/>
      <c r="P618" s="24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"/>
      <c r="B619" s="4"/>
      <c r="C619" s="10"/>
      <c r="D619" s="3"/>
      <c r="E619" s="3"/>
      <c r="F619" s="3"/>
      <c r="G619" s="9"/>
      <c r="H619" s="42"/>
      <c r="I619" s="3"/>
      <c r="J619" s="30"/>
      <c r="K619" s="30"/>
      <c r="L619" s="30"/>
      <c r="M619" s="22"/>
      <c r="N619" s="23"/>
      <c r="O619" s="23"/>
      <c r="P619" s="24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"/>
      <c r="B620" s="4"/>
      <c r="C620" s="10"/>
      <c r="D620" s="3"/>
      <c r="E620" s="3"/>
      <c r="F620" s="3"/>
      <c r="G620" s="9"/>
      <c r="H620" s="42"/>
      <c r="I620" s="3"/>
      <c r="J620" s="30"/>
      <c r="K620" s="30"/>
      <c r="L620" s="30"/>
      <c r="M620" s="22"/>
      <c r="N620" s="23"/>
      <c r="O620" s="23"/>
      <c r="P620" s="24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"/>
      <c r="B621" s="4"/>
      <c r="C621" s="10"/>
      <c r="D621" s="3"/>
      <c r="E621" s="3"/>
      <c r="F621" s="3"/>
      <c r="G621" s="9"/>
      <c r="H621" s="42"/>
      <c r="I621" s="3"/>
      <c r="J621" s="30"/>
      <c r="K621" s="30"/>
      <c r="L621" s="30"/>
      <c r="M621" s="22"/>
      <c r="N621" s="23"/>
      <c r="O621" s="23"/>
      <c r="P621" s="24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"/>
      <c r="B622" s="4"/>
      <c r="C622" s="10"/>
      <c r="D622" s="3"/>
      <c r="E622" s="3"/>
      <c r="F622" s="3"/>
      <c r="G622" s="9"/>
      <c r="H622" s="42"/>
      <c r="I622" s="3"/>
      <c r="J622" s="30"/>
      <c r="K622" s="30"/>
      <c r="L622" s="30"/>
      <c r="M622" s="22"/>
      <c r="N622" s="23"/>
      <c r="O622" s="23"/>
      <c r="P622" s="24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"/>
      <c r="B623" s="4"/>
      <c r="C623" s="10"/>
      <c r="D623" s="3"/>
      <c r="E623" s="3"/>
      <c r="F623" s="3"/>
      <c r="G623" s="9"/>
      <c r="H623" s="42"/>
      <c r="I623" s="3"/>
      <c r="J623" s="30"/>
      <c r="K623" s="30"/>
      <c r="L623" s="30"/>
      <c r="M623" s="22"/>
      <c r="N623" s="23"/>
      <c r="O623" s="23"/>
      <c r="P623" s="24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"/>
      <c r="B624" s="4"/>
      <c r="C624" s="10"/>
      <c r="D624" s="3"/>
      <c r="E624" s="3"/>
      <c r="F624" s="3"/>
      <c r="G624" s="9"/>
      <c r="H624" s="42"/>
      <c r="I624" s="3"/>
      <c r="J624" s="30"/>
      <c r="K624" s="30"/>
      <c r="L624" s="30"/>
      <c r="M624" s="22"/>
      <c r="N624" s="23"/>
      <c r="O624" s="23"/>
      <c r="P624" s="24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"/>
      <c r="B625" s="4"/>
      <c r="C625" s="10"/>
      <c r="D625" s="3"/>
      <c r="E625" s="3"/>
      <c r="F625" s="3"/>
      <c r="G625" s="9"/>
      <c r="H625" s="42"/>
      <c r="I625" s="3"/>
      <c r="J625" s="30"/>
      <c r="K625" s="30"/>
      <c r="L625" s="30"/>
      <c r="M625" s="22"/>
      <c r="N625" s="23"/>
      <c r="O625" s="23"/>
      <c r="P625" s="24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"/>
      <c r="B626" s="4"/>
      <c r="C626" s="10"/>
      <c r="D626" s="3"/>
      <c r="E626" s="3"/>
      <c r="F626" s="3"/>
      <c r="G626" s="9"/>
      <c r="H626" s="42"/>
      <c r="I626" s="3"/>
      <c r="J626" s="30"/>
      <c r="K626" s="30"/>
      <c r="L626" s="30"/>
      <c r="M626" s="22"/>
      <c r="N626" s="23"/>
      <c r="O626" s="23"/>
      <c r="P626" s="24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"/>
      <c r="B627" s="4"/>
      <c r="C627" s="10"/>
      <c r="D627" s="3"/>
      <c r="E627" s="3"/>
      <c r="F627" s="3"/>
      <c r="G627" s="9"/>
      <c r="H627" s="42"/>
      <c r="I627" s="3"/>
      <c r="J627" s="30"/>
      <c r="K627" s="30"/>
      <c r="L627" s="30"/>
      <c r="M627" s="22"/>
      <c r="N627" s="23"/>
      <c r="O627" s="23"/>
      <c r="P627" s="24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"/>
      <c r="B628" s="4"/>
      <c r="C628" s="10"/>
      <c r="D628" s="3"/>
      <c r="E628" s="3"/>
      <c r="F628" s="3"/>
      <c r="G628" s="9"/>
      <c r="H628" s="42"/>
      <c r="I628" s="3"/>
      <c r="J628" s="30"/>
      <c r="K628" s="30"/>
      <c r="L628" s="30"/>
      <c r="M628" s="22"/>
      <c r="N628" s="23"/>
      <c r="O628" s="23"/>
      <c r="P628" s="24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"/>
      <c r="B629" s="4"/>
      <c r="C629" s="10"/>
      <c r="D629" s="3"/>
      <c r="E629" s="3"/>
      <c r="F629" s="3"/>
      <c r="G629" s="9"/>
      <c r="H629" s="42"/>
      <c r="I629" s="3"/>
      <c r="J629" s="30"/>
      <c r="K629" s="30"/>
      <c r="L629" s="30"/>
      <c r="M629" s="22"/>
      <c r="N629" s="23"/>
      <c r="O629" s="23"/>
      <c r="P629" s="24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"/>
      <c r="B630" s="4"/>
      <c r="C630" s="10"/>
      <c r="D630" s="3"/>
      <c r="E630" s="3"/>
      <c r="F630" s="3"/>
      <c r="G630" s="9"/>
      <c r="H630" s="42"/>
      <c r="I630" s="3"/>
      <c r="J630" s="30"/>
      <c r="K630" s="30"/>
      <c r="L630" s="30"/>
      <c r="M630" s="22"/>
      <c r="N630" s="23"/>
      <c r="O630" s="23"/>
      <c r="P630" s="24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"/>
      <c r="B631" s="4"/>
      <c r="C631" s="10"/>
      <c r="D631" s="3"/>
      <c r="E631" s="3"/>
      <c r="F631" s="3"/>
      <c r="G631" s="9"/>
      <c r="H631" s="42"/>
      <c r="I631" s="3"/>
      <c r="J631" s="30"/>
      <c r="K631" s="30"/>
      <c r="L631" s="30"/>
      <c r="M631" s="22"/>
      <c r="N631" s="23"/>
      <c r="O631" s="23"/>
      <c r="P631" s="24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"/>
      <c r="B632" s="4"/>
      <c r="C632" s="10"/>
      <c r="D632" s="3"/>
      <c r="E632" s="3"/>
      <c r="F632" s="3"/>
      <c r="G632" s="9"/>
      <c r="H632" s="42"/>
      <c r="I632" s="3"/>
      <c r="J632" s="30"/>
      <c r="K632" s="30"/>
      <c r="L632" s="30"/>
      <c r="M632" s="22"/>
      <c r="N632" s="23"/>
      <c r="O632" s="23"/>
      <c r="P632" s="24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"/>
      <c r="B633" s="4"/>
      <c r="C633" s="10"/>
      <c r="D633" s="3"/>
      <c r="E633" s="3"/>
      <c r="F633" s="3"/>
      <c r="G633" s="9"/>
      <c r="H633" s="42"/>
      <c r="I633" s="3"/>
      <c r="J633" s="30"/>
      <c r="K633" s="30"/>
      <c r="L633" s="30"/>
      <c r="M633" s="22"/>
      <c r="N633" s="23"/>
      <c r="O633" s="23"/>
      <c r="P633" s="24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"/>
      <c r="B634" s="4"/>
      <c r="C634" s="10"/>
      <c r="D634" s="3"/>
      <c r="E634" s="3"/>
      <c r="F634" s="3"/>
      <c r="G634" s="9"/>
      <c r="H634" s="42"/>
      <c r="I634" s="3"/>
      <c r="J634" s="30"/>
      <c r="K634" s="30"/>
      <c r="L634" s="30"/>
      <c r="M634" s="22"/>
      <c r="N634" s="23"/>
      <c r="O634" s="23"/>
      <c r="P634" s="24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"/>
      <c r="B635" s="4"/>
      <c r="C635" s="10"/>
      <c r="D635" s="3"/>
      <c r="E635" s="3"/>
      <c r="F635" s="3"/>
      <c r="G635" s="9"/>
      <c r="H635" s="42"/>
      <c r="I635" s="3"/>
      <c r="J635" s="30"/>
      <c r="K635" s="30"/>
      <c r="L635" s="30"/>
      <c r="M635" s="22"/>
      <c r="N635" s="23"/>
      <c r="O635" s="23"/>
      <c r="P635" s="24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"/>
      <c r="B636" s="4"/>
      <c r="C636" s="10"/>
      <c r="D636" s="3"/>
      <c r="E636" s="3"/>
      <c r="F636" s="3"/>
      <c r="G636" s="9"/>
      <c r="H636" s="42"/>
      <c r="I636" s="3"/>
      <c r="J636" s="30"/>
      <c r="K636" s="30"/>
      <c r="L636" s="30"/>
      <c r="M636" s="22"/>
      <c r="N636" s="23"/>
      <c r="O636" s="23"/>
      <c r="P636" s="24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"/>
      <c r="B637" s="4"/>
      <c r="C637" s="10"/>
      <c r="D637" s="3"/>
      <c r="E637" s="3"/>
      <c r="F637" s="3"/>
      <c r="G637" s="9"/>
      <c r="H637" s="42"/>
      <c r="I637" s="3"/>
      <c r="J637" s="30"/>
      <c r="K637" s="30"/>
      <c r="L637" s="30"/>
      <c r="M637" s="22"/>
      <c r="N637" s="23"/>
      <c r="O637" s="23"/>
      <c r="P637" s="24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"/>
      <c r="B638" s="4"/>
      <c r="C638" s="10"/>
      <c r="D638" s="3"/>
      <c r="E638" s="3"/>
      <c r="F638" s="3"/>
      <c r="G638" s="9"/>
      <c r="H638" s="42"/>
      <c r="I638" s="3"/>
      <c r="J638" s="30"/>
      <c r="K638" s="30"/>
      <c r="L638" s="30"/>
      <c r="M638" s="22"/>
      <c r="N638" s="23"/>
      <c r="O638" s="23"/>
      <c r="P638" s="24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"/>
      <c r="B639" s="4"/>
      <c r="C639" s="10"/>
      <c r="D639" s="3"/>
      <c r="E639" s="3"/>
      <c r="F639" s="3"/>
      <c r="G639" s="9"/>
      <c r="H639" s="42"/>
      <c r="I639" s="3"/>
      <c r="J639" s="30"/>
      <c r="K639" s="30"/>
      <c r="L639" s="30"/>
      <c r="M639" s="22"/>
      <c r="N639" s="23"/>
      <c r="O639" s="23"/>
      <c r="P639" s="24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"/>
      <c r="B640" s="4"/>
      <c r="C640" s="10"/>
      <c r="D640" s="3"/>
      <c r="E640" s="3"/>
      <c r="F640" s="3"/>
      <c r="G640" s="9"/>
      <c r="H640" s="42"/>
      <c r="I640" s="3"/>
      <c r="J640" s="30"/>
      <c r="K640" s="30"/>
      <c r="L640" s="30"/>
      <c r="M640" s="22"/>
      <c r="N640" s="23"/>
      <c r="O640" s="23"/>
      <c r="P640" s="24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"/>
      <c r="B641" s="4"/>
      <c r="C641" s="10"/>
      <c r="D641" s="3"/>
      <c r="E641" s="3"/>
      <c r="F641" s="3"/>
      <c r="G641" s="9"/>
      <c r="H641" s="42"/>
      <c r="I641" s="3"/>
      <c r="J641" s="30"/>
      <c r="K641" s="30"/>
      <c r="L641" s="30"/>
      <c r="M641" s="22"/>
      <c r="N641" s="23"/>
      <c r="O641" s="23"/>
      <c r="P641" s="24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"/>
      <c r="B642" s="4"/>
      <c r="C642" s="10"/>
      <c r="D642" s="3"/>
      <c r="E642" s="3"/>
      <c r="F642" s="3"/>
      <c r="G642" s="9"/>
      <c r="H642" s="42"/>
      <c r="I642" s="3"/>
      <c r="J642" s="30"/>
      <c r="K642" s="30"/>
      <c r="L642" s="30"/>
      <c r="M642" s="22"/>
      <c r="N642" s="23"/>
      <c r="O642" s="23"/>
      <c r="P642" s="24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"/>
      <c r="B643" s="4"/>
      <c r="C643" s="10"/>
      <c r="D643" s="3"/>
      <c r="E643" s="3"/>
      <c r="F643" s="3"/>
      <c r="G643" s="9"/>
      <c r="H643" s="42"/>
      <c r="I643" s="3"/>
      <c r="J643" s="30"/>
      <c r="K643" s="30"/>
      <c r="L643" s="30"/>
      <c r="M643" s="22"/>
      <c r="N643" s="23"/>
      <c r="O643" s="23"/>
      <c r="P643" s="24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"/>
      <c r="B644" s="4"/>
      <c r="C644" s="10"/>
      <c r="D644" s="3"/>
      <c r="E644" s="3"/>
      <c r="F644" s="3"/>
      <c r="G644" s="9"/>
      <c r="H644" s="42"/>
      <c r="I644" s="3"/>
      <c r="J644" s="30"/>
      <c r="K644" s="30"/>
      <c r="L644" s="30"/>
      <c r="M644" s="22"/>
      <c r="N644" s="23"/>
      <c r="O644" s="23"/>
      <c r="P644" s="24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"/>
      <c r="B645" s="4"/>
      <c r="C645" s="10"/>
      <c r="D645" s="3"/>
      <c r="E645" s="3"/>
      <c r="F645" s="3"/>
      <c r="G645" s="9"/>
      <c r="H645" s="42"/>
      <c r="I645" s="3"/>
      <c r="J645" s="30"/>
      <c r="K645" s="30"/>
      <c r="L645" s="30"/>
      <c r="M645" s="22"/>
      <c r="N645" s="23"/>
      <c r="O645" s="23"/>
      <c r="P645" s="24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"/>
      <c r="B646" s="4"/>
      <c r="C646" s="10"/>
      <c r="D646" s="3"/>
      <c r="E646" s="3"/>
      <c r="F646" s="3"/>
      <c r="G646" s="9"/>
      <c r="H646" s="42"/>
      <c r="I646" s="3"/>
      <c r="J646" s="30"/>
      <c r="K646" s="30"/>
      <c r="L646" s="30"/>
      <c r="M646" s="22"/>
      <c r="N646" s="23"/>
      <c r="O646" s="23"/>
      <c r="P646" s="24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"/>
      <c r="B647" s="4"/>
      <c r="C647" s="10"/>
      <c r="D647" s="3"/>
      <c r="E647" s="3"/>
      <c r="F647" s="3"/>
      <c r="G647" s="9"/>
      <c r="H647" s="42"/>
      <c r="I647" s="3"/>
      <c r="J647" s="30"/>
      <c r="K647" s="30"/>
      <c r="L647" s="30"/>
      <c r="M647" s="22"/>
      <c r="N647" s="23"/>
      <c r="O647" s="23"/>
      <c r="P647" s="24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"/>
      <c r="B648" s="4"/>
      <c r="C648" s="10"/>
      <c r="D648" s="3"/>
      <c r="E648" s="3"/>
      <c r="F648" s="3"/>
      <c r="G648" s="9"/>
      <c r="H648" s="42"/>
      <c r="I648" s="3"/>
      <c r="J648" s="30"/>
      <c r="K648" s="30"/>
      <c r="L648" s="30"/>
      <c r="M648" s="22"/>
      <c r="N648" s="23"/>
      <c r="O648" s="23"/>
      <c r="P648" s="24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"/>
      <c r="B649" s="4"/>
      <c r="C649" s="10"/>
      <c r="D649" s="3"/>
      <c r="E649" s="3"/>
      <c r="F649" s="3"/>
      <c r="G649" s="9"/>
      <c r="H649" s="42"/>
      <c r="I649" s="3"/>
      <c r="J649" s="30"/>
      <c r="K649" s="30"/>
      <c r="L649" s="30"/>
      <c r="M649" s="22"/>
      <c r="N649" s="23"/>
      <c r="O649" s="23"/>
      <c r="P649" s="24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"/>
      <c r="B650" s="4"/>
      <c r="C650" s="10"/>
      <c r="D650" s="3"/>
      <c r="E650" s="3"/>
      <c r="F650" s="3"/>
      <c r="G650" s="9"/>
      <c r="H650" s="42"/>
      <c r="I650" s="3"/>
      <c r="J650" s="30"/>
      <c r="K650" s="30"/>
      <c r="L650" s="30"/>
      <c r="M650" s="22"/>
      <c r="N650" s="23"/>
      <c r="O650" s="23"/>
      <c r="P650" s="24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"/>
      <c r="B651" s="4"/>
      <c r="C651" s="10"/>
      <c r="D651" s="3"/>
      <c r="E651" s="3"/>
      <c r="F651" s="3"/>
      <c r="G651" s="9"/>
      <c r="H651" s="42"/>
      <c r="I651" s="3"/>
      <c r="J651" s="30"/>
      <c r="K651" s="30"/>
      <c r="L651" s="30"/>
      <c r="M651" s="22"/>
      <c r="N651" s="23"/>
      <c r="O651" s="23"/>
      <c r="P651" s="24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"/>
      <c r="B652" s="4"/>
      <c r="C652" s="10"/>
      <c r="D652" s="3"/>
      <c r="E652" s="3"/>
      <c r="F652" s="3"/>
      <c r="G652" s="9"/>
      <c r="H652" s="42"/>
      <c r="I652" s="3"/>
      <c r="J652" s="30"/>
      <c r="K652" s="30"/>
      <c r="L652" s="30"/>
      <c r="M652" s="22"/>
      <c r="N652" s="23"/>
      <c r="O652" s="23"/>
      <c r="P652" s="24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"/>
      <c r="B653" s="4"/>
      <c r="C653" s="10"/>
      <c r="D653" s="3"/>
      <c r="E653" s="3"/>
      <c r="F653" s="3"/>
      <c r="G653" s="9"/>
      <c r="H653" s="42"/>
      <c r="I653" s="3"/>
      <c r="J653" s="30"/>
      <c r="K653" s="30"/>
      <c r="L653" s="30"/>
      <c r="M653" s="22"/>
      <c r="N653" s="23"/>
      <c r="O653" s="23"/>
      <c r="P653" s="24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"/>
      <c r="B654" s="4"/>
      <c r="C654" s="10"/>
      <c r="D654" s="3"/>
      <c r="E654" s="3"/>
      <c r="F654" s="3"/>
      <c r="G654" s="9"/>
      <c r="H654" s="42"/>
      <c r="I654" s="3"/>
      <c r="J654" s="30"/>
      <c r="K654" s="30"/>
      <c r="L654" s="30"/>
      <c r="M654" s="22"/>
      <c r="N654" s="23"/>
      <c r="O654" s="23"/>
      <c r="P654" s="24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"/>
      <c r="B655" s="4"/>
      <c r="C655" s="10"/>
      <c r="D655" s="3"/>
      <c r="E655" s="3"/>
      <c r="F655" s="3"/>
      <c r="G655" s="9"/>
      <c r="H655" s="42"/>
      <c r="I655" s="3"/>
      <c r="J655" s="30"/>
      <c r="K655" s="30"/>
      <c r="L655" s="30"/>
      <c r="M655" s="22"/>
      <c r="N655" s="23"/>
      <c r="O655" s="23"/>
      <c r="P655" s="24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"/>
      <c r="B656" s="4"/>
      <c r="C656" s="10"/>
      <c r="D656" s="3"/>
      <c r="E656" s="3"/>
      <c r="F656" s="3"/>
      <c r="G656" s="9"/>
      <c r="H656" s="42"/>
      <c r="I656" s="3"/>
      <c r="J656" s="30"/>
      <c r="K656" s="30"/>
      <c r="L656" s="30"/>
      <c r="M656" s="22"/>
      <c r="N656" s="23"/>
      <c r="O656" s="23"/>
      <c r="P656" s="24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"/>
      <c r="B657" s="4"/>
      <c r="C657" s="10"/>
      <c r="D657" s="3"/>
      <c r="E657" s="3"/>
      <c r="F657" s="3"/>
      <c r="G657" s="9"/>
      <c r="H657" s="42"/>
      <c r="I657" s="3"/>
      <c r="J657" s="30"/>
      <c r="K657" s="30"/>
      <c r="L657" s="30"/>
      <c r="M657" s="22"/>
      <c r="N657" s="23"/>
      <c r="O657" s="23"/>
      <c r="P657" s="24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"/>
      <c r="B658" s="4"/>
      <c r="C658" s="10"/>
      <c r="D658" s="3"/>
      <c r="E658" s="3"/>
      <c r="F658" s="3"/>
      <c r="G658" s="9"/>
      <c r="H658" s="42"/>
      <c r="I658" s="3"/>
      <c r="J658" s="30"/>
      <c r="K658" s="30"/>
      <c r="L658" s="30"/>
      <c r="M658" s="22"/>
      <c r="N658" s="23"/>
      <c r="O658" s="23"/>
      <c r="P658" s="24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"/>
      <c r="B659" s="4"/>
      <c r="C659" s="10"/>
      <c r="D659" s="3"/>
      <c r="E659" s="3"/>
      <c r="F659" s="3"/>
      <c r="G659" s="9"/>
      <c r="H659" s="42"/>
      <c r="I659" s="3"/>
      <c r="J659" s="30"/>
      <c r="K659" s="30"/>
      <c r="L659" s="30"/>
      <c r="M659" s="22"/>
      <c r="N659" s="23"/>
      <c r="O659" s="23"/>
      <c r="P659" s="24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"/>
      <c r="B660" s="4"/>
      <c r="C660" s="10"/>
      <c r="D660" s="3"/>
      <c r="E660" s="3"/>
      <c r="F660" s="3"/>
      <c r="G660" s="9"/>
      <c r="H660" s="42"/>
      <c r="I660" s="3"/>
      <c r="J660" s="30"/>
      <c r="K660" s="30"/>
      <c r="L660" s="30"/>
      <c r="M660" s="22"/>
      <c r="N660" s="23"/>
      <c r="O660" s="23"/>
      <c r="P660" s="24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"/>
      <c r="B661" s="4"/>
      <c r="C661" s="10"/>
      <c r="D661" s="3"/>
      <c r="E661" s="3"/>
      <c r="F661" s="3"/>
      <c r="G661" s="9"/>
      <c r="H661" s="42"/>
      <c r="I661" s="3"/>
      <c r="J661" s="30"/>
      <c r="K661" s="30"/>
      <c r="L661" s="30"/>
      <c r="M661" s="22"/>
      <c r="N661" s="23"/>
      <c r="O661" s="23"/>
      <c r="P661" s="24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"/>
      <c r="B662" s="4"/>
      <c r="C662" s="10"/>
      <c r="D662" s="3"/>
      <c r="E662" s="3"/>
      <c r="F662" s="3"/>
      <c r="G662" s="9"/>
      <c r="H662" s="42"/>
      <c r="I662" s="3"/>
      <c r="J662" s="30"/>
      <c r="K662" s="30"/>
      <c r="L662" s="30"/>
      <c r="M662" s="22"/>
      <c r="N662" s="23"/>
      <c r="O662" s="23"/>
      <c r="P662" s="24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"/>
      <c r="B663" s="4"/>
      <c r="C663" s="10"/>
      <c r="D663" s="3"/>
      <c r="E663" s="3"/>
      <c r="F663" s="3"/>
      <c r="G663" s="9"/>
      <c r="H663" s="42"/>
      <c r="I663" s="3"/>
      <c r="J663" s="30"/>
      <c r="K663" s="30"/>
      <c r="L663" s="30"/>
      <c r="M663" s="22"/>
      <c r="N663" s="23"/>
      <c r="O663" s="23"/>
      <c r="P663" s="24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"/>
      <c r="B664" s="4"/>
      <c r="C664" s="10"/>
      <c r="D664" s="3"/>
      <c r="E664" s="3"/>
      <c r="F664" s="3"/>
      <c r="G664" s="9"/>
      <c r="H664" s="42"/>
      <c r="I664" s="3"/>
      <c r="J664" s="30"/>
      <c r="K664" s="30"/>
      <c r="L664" s="30"/>
      <c r="M664" s="22"/>
      <c r="N664" s="23"/>
      <c r="O664" s="23"/>
      <c r="P664" s="24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"/>
      <c r="B665" s="4"/>
      <c r="C665" s="10"/>
      <c r="D665" s="3"/>
      <c r="E665" s="3"/>
      <c r="F665" s="3"/>
      <c r="G665" s="9"/>
      <c r="H665" s="42"/>
      <c r="I665" s="3"/>
      <c r="J665" s="30"/>
      <c r="K665" s="30"/>
      <c r="L665" s="30"/>
      <c r="M665" s="22"/>
      <c r="N665" s="23"/>
      <c r="O665" s="23"/>
      <c r="P665" s="24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"/>
      <c r="B666" s="4"/>
      <c r="C666" s="10"/>
      <c r="D666" s="3"/>
      <c r="E666" s="3"/>
      <c r="F666" s="3"/>
      <c r="G666" s="9"/>
      <c r="H666" s="42"/>
      <c r="I666" s="3"/>
      <c r="J666" s="30"/>
      <c r="K666" s="30"/>
      <c r="L666" s="30"/>
      <c r="M666" s="22"/>
      <c r="N666" s="23"/>
      <c r="O666" s="23"/>
      <c r="P666" s="24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"/>
      <c r="B667" s="4"/>
      <c r="C667" s="10"/>
      <c r="D667" s="3"/>
      <c r="E667" s="3"/>
      <c r="F667" s="3"/>
      <c r="G667" s="9"/>
      <c r="H667" s="42"/>
      <c r="I667" s="3"/>
      <c r="J667" s="30"/>
      <c r="K667" s="30"/>
      <c r="L667" s="30"/>
      <c r="M667" s="22"/>
      <c r="N667" s="23"/>
      <c r="O667" s="23"/>
      <c r="P667" s="24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"/>
      <c r="B668" s="4"/>
      <c r="C668" s="10"/>
      <c r="D668" s="3"/>
      <c r="E668" s="3"/>
      <c r="F668" s="3"/>
      <c r="G668" s="9"/>
      <c r="H668" s="42"/>
      <c r="I668" s="3"/>
      <c r="J668" s="30"/>
      <c r="K668" s="30"/>
      <c r="L668" s="30"/>
      <c r="M668" s="22"/>
      <c r="N668" s="23"/>
      <c r="O668" s="23"/>
      <c r="P668" s="24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"/>
      <c r="B669" s="4"/>
      <c r="C669" s="10"/>
      <c r="D669" s="3"/>
      <c r="E669" s="3"/>
      <c r="F669" s="3"/>
      <c r="G669" s="9"/>
      <c r="H669" s="42"/>
      <c r="I669" s="3"/>
      <c r="J669" s="30"/>
      <c r="K669" s="30"/>
      <c r="L669" s="30"/>
      <c r="M669" s="22"/>
      <c r="N669" s="23"/>
      <c r="O669" s="23"/>
      <c r="P669" s="24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"/>
      <c r="B670" s="4"/>
      <c r="C670" s="10"/>
      <c r="D670" s="3"/>
      <c r="E670" s="3"/>
      <c r="F670" s="3"/>
      <c r="G670" s="9"/>
      <c r="H670" s="42"/>
      <c r="I670" s="3"/>
      <c r="J670" s="30"/>
      <c r="K670" s="30"/>
      <c r="L670" s="30"/>
      <c r="M670" s="22"/>
      <c r="N670" s="23"/>
      <c r="O670" s="23"/>
      <c r="P670" s="24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"/>
      <c r="B671" s="4"/>
      <c r="C671" s="10"/>
      <c r="D671" s="3"/>
      <c r="E671" s="3"/>
      <c r="F671" s="3"/>
      <c r="G671" s="9"/>
      <c r="H671" s="42"/>
      <c r="I671" s="3"/>
      <c r="J671" s="30"/>
      <c r="K671" s="30"/>
      <c r="L671" s="30"/>
      <c r="M671" s="22"/>
      <c r="N671" s="23"/>
      <c r="O671" s="23"/>
      <c r="P671" s="24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"/>
      <c r="B672" s="4"/>
      <c r="C672" s="10"/>
      <c r="D672" s="3"/>
      <c r="E672" s="3"/>
      <c r="F672" s="3"/>
      <c r="G672" s="9"/>
      <c r="H672" s="42"/>
      <c r="I672" s="3"/>
      <c r="J672" s="30"/>
      <c r="K672" s="30"/>
      <c r="L672" s="30"/>
      <c r="M672" s="22"/>
      <c r="N672" s="23"/>
      <c r="O672" s="23"/>
      <c r="P672" s="24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"/>
      <c r="B673" s="4"/>
      <c r="C673" s="10"/>
      <c r="D673" s="3"/>
      <c r="E673" s="3"/>
      <c r="F673" s="3"/>
      <c r="G673" s="9"/>
      <c r="H673" s="42"/>
      <c r="I673" s="3"/>
      <c r="J673" s="30"/>
      <c r="K673" s="30"/>
      <c r="L673" s="30"/>
      <c r="M673" s="22"/>
      <c r="N673" s="23"/>
      <c r="O673" s="23"/>
      <c r="P673" s="24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"/>
      <c r="B674" s="4"/>
      <c r="C674" s="10"/>
      <c r="D674" s="3"/>
      <c r="E674" s="3"/>
      <c r="F674" s="3"/>
      <c r="G674" s="9"/>
      <c r="H674" s="42"/>
      <c r="I674" s="3"/>
      <c r="J674" s="30"/>
      <c r="K674" s="30"/>
      <c r="L674" s="30"/>
      <c r="M674" s="22"/>
      <c r="N674" s="23"/>
      <c r="O674" s="23"/>
      <c r="P674" s="24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"/>
      <c r="B675" s="4"/>
      <c r="C675" s="10"/>
      <c r="D675" s="3"/>
      <c r="E675" s="3"/>
      <c r="F675" s="3"/>
      <c r="G675" s="9"/>
      <c r="H675" s="42"/>
      <c r="I675" s="3"/>
      <c r="J675" s="30"/>
      <c r="K675" s="30"/>
      <c r="L675" s="30"/>
      <c r="M675" s="22"/>
      <c r="N675" s="23"/>
      <c r="O675" s="23"/>
      <c r="P675" s="24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"/>
      <c r="B676" s="4"/>
      <c r="C676" s="10"/>
      <c r="D676" s="3"/>
      <c r="E676" s="3"/>
      <c r="F676" s="3"/>
      <c r="G676" s="9"/>
      <c r="H676" s="42"/>
      <c r="I676" s="3"/>
      <c r="J676" s="30"/>
      <c r="K676" s="30"/>
      <c r="L676" s="30"/>
      <c r="M676" s="22"/>
      <c r="N676" s="23"/>
      <c r="O676" s="23"/>
      <c r="P676" s="24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"/>
      <c r="B677" s="4"/>
      <c r="C677" s="10"/>
      <c r="D677" s="3"/>
      <c r="E677" s="3"/>
      <c r="F677" s="3"/>
      <c r="G677" s="9"/>
      <c r="H677" s="42"/>
      <c r="I677" s="3"/>
      <c r="J677" s="30"/>
      <c r="K677" s="30"/>
      <c r="L677" s="30"/>
      <c r="M677" s="22"/>
      <c r="N677" s="23"/>
      <c r="O677" s="23"/>
      <c r="P677" s="24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"/>
      <c r="B678" s="4"/>
      <c r="C678" s="10"/>
      <c r="D678" s="3"/>
      <c r="E678" s="3"/>
      <c r="F678" s="3"/>
      <c r="G678" s="9"/>
      <c r="H678" s="42"/>
      <c r="I678" s="3"/>
      <c r="J678" s="30"/>
      <c r="K678" s="30"/>
      <c r="L678" s="30"/>
      <c r="M678" s="22"/>
      <c r="N678" s="23"/>
      <c r="O678" s="23"/>
      <c r="P678" s="24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"/>
      <c r="B679" s="4"/>
      <c r="C679" s="10"/>
      <c r="D679" s="3"/>
      <c r="E679" s="3"/>
      <c r="F679" s="3"/>
      <c r="G679" s="9"/>
      <c r="H679" s="42"/>
      <c r="I679" s="3"/>
      <c r="J679" s="30"/>
      <c r="K679" s="30"/>
      <c r="L679" s="30"/>
      <c r="M679" s="22"/>
      <c r="N679" s="23"/>
      <c r="O679" s="23"/>
      <c r="P679" s="24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"/>
      <c r="B680" s="4"/>
      <c r="C680" s="10"/>
      <c r="D680" s="3"/>
      <c r="E680" s="3"/>
      <c r="F680" s="3"/>
      <c r="G680" s="9"/>
      <c r="H680" s="42"/>
      <c r="I680" s="3"/>
      <c r="J680" s="30"/>
      <c r="K680" s="30"/>
      <c r="L680" s="30"/>
      <c r="M680" s="22"/>
      <c r="N680" s="23"/>
      <c r="O680" s="23"/>
      <c r="P680" s="24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"/>
      <c r="B681" s="4"/>
      <c r="C681" s="10"/>
      <c r="D681" s="3"/>
      <c r="E681" s="3"/>
      <c r="F681" s="3"/>
      <c r="G681" s="9"/>
      <c r="H681" s="42"/>
      <c r="I681" s="3"/>
      <c r="J681" s="30"/>
      <c r="K681" s="30"/>
      <c r="L681" s="30"/>
      <c r="M681" s="22"/>
      <c r="N681" s="23"/>
      <c r="O681" s="23"/>
      <c r="P681" s="24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"/>
      <c r="B682" s="4"/>
      <c r="C682" s="10"/>
      <c r="D682" s="3"/>
      <c r="E682" s="3"/>
      <c r="F682" s="3"/>
      <c r="G682" s="9"/>
      <c r="H682" s="42"/>
      <c r="I682" s="3"/>
      <c r="J682" s="30"/>
      <c r="K682" s="30"/>
      <c r="L682" s="30"/>
      <c r="M682" s="22"/>
      <c r="N682" s="23"/>
      <c r="O682" s="23"/>
      <c r="P682" s="24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"/>
      <c r="B683" s="4"/>
      <c r="C683" s="10"/>
      <c r="D683" s="3"/>
      <c r="E683" s="3"/>
      <c r="F683" s="3"/>
      <c r="G683" s="9"/>
      <c r="H683" s="42"/>
      <c r="I683" s="3"/>
      <c r="J683" s="30"/>
      <c r="K683" s="30"/>
      <c r="L683" s="30"/>
      <c r="M683" s="22"/>
      <c r="N683" s="23"/>
      <c r="O683" s="23"/>
      <c r="P683" s="24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"/>
      <c r="B684" s="4"/>
      <c r="C684" s="10"/>
      <c r="D684" s="3"/>
      <c r="E684" s="3"/>
      <c r="F684" s="3"/>
      <c r="G684" s="9"/>
      <c r="H684" s="42"/>
      <c r="I684" s="3"/>
      <c r="J684" s="30"/>
      <c r="K684" s="30"/>
      <c r="L684" s="30"/>
      <c r="M684" s="22"/>
      <c r="N684" s="23"/>
      <c r="O684" s="23"/>
      <c r="P684" s="24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"/>
      <c r="B685" s="4"/>
      <c r="C685" s="10"/>
      <c r="D685" s="3"/>
      <c r="E685" s="3"/>
      <c r="F685" s="3"/>
      <c r="G685" s="9"/>
      <c r="H685" s="42"/>
      <c r="I685" s="3"/>
      <c r="J685" s="30"/>
      <c r="K685" s="30"/>
      <c r="L685" s="30"/>
      <c r="M685" s="22"/>
      <c r="N685" s="23"/>
      <c r="O685" s="23"/>
      <c r="P685" s="24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"/>
      <c r="B686" s="4"/>
      <c r="C686" s="10"/>
      <c r="D686" s="3"/>
      <c r="E686" s="3"/>
      <c r="F686" s="3"/>
      <c r="G686" s="9"/>
      <c r="H686" s="42"/>
      <c r="I686" s="3"/>
      <c r="J686" s="30"/>
      <c r="K686" s="30"/>
      <c r="L686" s="30"/>
      <c r="M686" s="22"/>
      <c r="N686" s="23"/>
      <c r="O686" s="23"/>
      <c r="P686" s="24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"/>
      <c r="B687" s="4"/>
      <c r="C687" s="10"/>
      <c r="D687" s="3"/>
      <c r="E687" s="3"/>
      <c r="F687" s="3"/>
      <c r="G687" s="9"/>
      <c r="H687" s="42"/>
      <c r="I687" s="3"/>
      <c r="J687" s="30"/>
      <c r="K687" s="30"/>
      <c r="L687" s="30"/>
      <c r="M687" s="22"/>
      <c r="N687" s="23"/>
      <c r="O687" s="23"/>
      <c r="P687" s="24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"/>
      <c r="B688" s="4"/>
      <c r="C688" s="10"/>
      <c r="D688" s="3"/>
      <c r="E688" s="3"/>
      <c r="F688" s="3"/>
      <c r="G688" s="9"/>
      <c r="H688" s="42"/>
      <c r="I688" s="3"/>
      <c r="J688" s="30"/>
      <c r="K688" s="30"/>
      <c r="L688" s="30"/>
      <c r="M688" s="22"/>
      <c r="N688" s="23"/>
      <c r="O688" s="23"/>
      <c r="P688" s="24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"/>
      <c r="B689" s="4"/>
      <c r="C689" s="10"/>
      <c r="D689" s="3"/>
      <c r="E689" s="3"/>
      <c r="F689" s="3"/>
      <c r="G689" s="9"/>
      <c r="H689" s="42"/>
      <c r="I689" s="3"/>
      <c r="J689" s="30"/>
      <c r="K689" s="30"/>
      <c r="L689" s="30"/>
      <c r="M689" s="22"/>
      <c r="N689" s="23"/>
      <c r="O689" s="23"/>
      <c r="P689" s="24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"/>
      <c r="B690" s="4"/>
      <c r="C690" s="10"/>
      <c r="D690" s="3"/>
      <c r="E690" s="3"/>
      <c r="F690" s="3"/>
      <c r="G690" s="9"/>
      <c r="H690" s="42"/>
      <c r="I690" s="3"/>
      <c r="J690" s="30"/>
      <c r="K690" s="30"/>
      <c r="L690" s="30"/>
      <c r="M690" s="22"/>
      <c r="N690" s="23"/>
      <c r="O690" s="23"/>
      <c r="P690" s="24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"/>
      <c r="B691" s="4"/>
      <c r="C691" s="10"/>
      <c r="D691" s="3"/>
      <c r="E691" s="3"/>
      <c r="F691" s="3"/>
      <c r="G691" s="9"/>
      <c r="H691" s="42"/>
      <c r="I691" s="3"/>
      <c r="J691" s="30"/>
      <c r="K691" s="30"/>
      <c r="L691" s="30"/>
      <c r="M691" s="22"/>
      <c r="N691" s="23"/>
      <c r="O691" s="23"/>
      <c r="P691" s="24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"/>
      <c r="B692" s="4"/>
      <c r="C692" s="10"/>
      <c r="D692" s="3"/>
      <c r="E692" s="3"/>
      <c r="F692" s="3"/>
      <c r="G692" s="9"/>
      <c r="H692" s="42"/>
      <c r="I692" s="3"/>
      <c r="J692" s="30"/>
      <c r="K692" s="30"/>
      <c r="L692" s="30"/>
      <c r="M692" s="22"/>
      <c r="N692" s="23"/>
      <c r="O692" s="23"/>
      <c r="P692" s="24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"/>
      <c r="B693" s="4"/>
      <c r="C693" s="10"/>
      <c r="D693" s="3"/>
      <c r="E693" s="3"/>
      <c r="F693" s="3"/>
      <c r="G693" s="9"/>
      <c r="H693" s="42"/>
      <c r="I693" s="3"/>
      <c r="J693" s="30"/>
      <c r="K693" s="30"/>
      <c r="L693" s="30"/>
      <c r="M693" s="22"/>
      <c r="N693" s="23"/>
      <c r="O693" s="23"/>
      <c r="P693" s="24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"/>
      <c r="B694" s="4"/>
      <c r="C694" s="10"/>
      <c r="D694" s="3"/>
      <c r="E694" s="3"/>
      <c r="F694" s="3"/>
      <c r="G694" s="9"/>
      <c r="H694" s="42"/>
      <c r="I694" s="3"/>
      <c r="J694" s="30"/>
      <c r="K694" s="30"/>
      <c r="L694" s="30"/>
      <c r="M694" s="22"/>
      <c r="N694" s="23"/>
      <c r="O694" s="23"/>
      <c r="P694" s="24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"/>
      <c r="B695" s="4"/>
      <c r="C695" s="10"/>
      <c r="D695" s="3"/>
      <c r="E695" s="3"/>
      <c r="F695" s="3"/>
      <c r="G695" s="9"/>
      <c r="H695" s="42"/>
      <c r="I695" s="3"/>
      <c r="J695" s="30"/>
      <c r="K695" s="30"/>
      <c r="L695" s="30"/>
      <c r="M695" s="22"/>
      <c r="N695" s="23"/>
      <c r="O695" s="23"/>
      <c r="P695" s="24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"/>
      <c r="B696" s="4"/>
      <c r="C696" s="10"/>
      <c r="D696" s="3"/>
      <c r="E696" s="3"/>
      <c r="F696" s="3"/>
      <c r="G696" s="9"/>
      <c r="H696" s="42"/>
      <c r="I696" s="3"/>
      <c r="J696" s="30"/>
      <c r="K696" s="30"/>
      <c r="L696" s="30"/>
      <c r="M696" s="22"/>
      <c r="N696" s="23"/>
      <c r="O696" s="23"/>
      <c r="P696" s="24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"/>
      <c r="B697" s="4"/>
      <c r="C697" s="10"/>
      <c r="D697" s="3"/>
      <c r="E697" s="3"/>
      <c r="F697" s="3"/>
      <c r="G697" s="9"/>
      <c r="H697" s="42"/>
      <c r="I697" s="3"/>
      <c r="J697" s="30"/>
      <c r="K697" s="30"/>
      <c r="L697" s="30"/>
      <c r="M697" s="22"/>
      <c r="N697" s="23"/>
      <c r="O697" s="23"/>
      <c r="P697" s="24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"/>
      <c r="B698" s="4"/>
      <c r="C698" s="10"/>
      <c r="D698" s="3"/>
      <c r="E698" s="3"/>
      <c r="F698" s="3"/>
      <c r="G698" s="9"/>
      <c r="H698" s="42"/>
      <c r="I698" s="3"/>
      <c r="J698" s="30"/>
      <c r="K698" s="30"/>
      <c r="L698" s="30"/>
      <c r="M698" s="22"/>
      <c r="N698" s="23"/>
      <c r="O698" s="23"/>
      <c r="P698" s="24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"/>
      <c r="B699" s="4"/>
      <c r="C699" s="10"/>
      <c r="D699" s="3"/>
      <c r="E699" s="3"/>
      <c r="F699" s="3"/>
      <c r="G699" s="9"/>
      <c r="H699" s="42"/>
      <c r="I699" s="3"/>
      <c r="J699" s="30"/>
      <c r="K699" s="30"/>
      <c r="L699" s="30"/>
      <c r="M699" s="22"/>
      <c r="N699" s="23"/>
      <c r="O699" s="23"/>
      <c r="P699" s="24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"/>
      <c r="B700" s="4"/>
      <c r="C700" s="10"/>
      <c r="D700" s="3"/>
      <c r="E700" s="3"/>
      <c r="F700" s="3"/>
      <c r="G700" s="9"/>
      <c r="H700" s="42"/>
      <c r="I700" s="3"/>
      <c r="J700" s="30"/>
      <c r="K700" s="30"/>
      <c r="L700" s="30"/>
      <c r="M700" s="22"/>
      <c r="N700" s="23"/>
      <c r="O700" s="23"/>
      <c r="P700" s="24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"/>
      <c r="B701" s="4"/>
      <c r="C701" s="10"/>
      <c r="D701" s="3"/>
      <c r="E701" s="3"/>
      <c r="F701" s="3"/>
      <c r="G701" s="9"/>
      <c r="H701" s="42"/>
      <c r="I701" s="3"/>
      <c r="J701" s="30"/>
      <c r="K701" s="30"/>
      <c r="L701" s="30"/>
      <c r="M701" s="22"/>
      <c r="N701" s="23"/>
      <c r="O701" s="23"/>
      <c r="P701" s="24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"/>
      <c r="B702" s="4"/>
      <c r="C702" s="10"/>
      <c r="D702" s="3"/>
      <c r="E702" s="3"/>
      <c r="F702" s="3"/>
      <c r="G702" s="9"/>
      <c r="H702" s="42"/>
      <c r="I702" s="3"/>
      <c r="J702" s="30"/>
      <c r="K702" s="30"/>
      <c r="L702" s="30"/>
      <c r="M702" s="22"/>
      <c r="N702" s="23"/>
      <c r="O702" s="23"/>
      <c r="P702" s="24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"/>
      <c r="B703" s="4"/>
      <c r="C703" s="10"/>
      <c r="D703" s="3"/>
      <c r="E703" s="3"/>
      <c r="F703" s="3"/>
      <c r="G703" s="9"/>
      <c r="H703" s="42"/>
      <c r="I703" s="3"/>
      <c r="J703" s="30"/>
      <c r="K703" s="30"/>
      <c r="L703" s="30"/>
      <c r="M703" s="22"/>
      <c r="N703" s="23"/>
      <c r="O703" s="23"/>
      <c r="P703" s="24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"/>
      <c r="B704" s="4"/>
      <c r="C704" s="10"/>
      <c r="D704" s="3"/>
      <c r="E704" s="3"/>
      <c r="F704" s="3"/>
      <c r="G704" s="9"/>
      <c r="H704" s="42"/>
      <c r="I704" s="3"/>
      <c r="J704" s="30"/>
      <c r="K704" s="30"/>
      <c r="L704" s="30"/>
      <c r="M704" s="22"/>
      <c r="N704" s="23"/>
      <c r="O704" s="23"/>
      <c r="P704" s="24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"/>
      <c r="B705" s="4"/>
      <c r="C705" s="10"/>
      <c r="D705" s="3"/>
      <c r="E705" s="3"/>
      <c r="F705" s="3"/>
      <c r="G705" s="9"/>
      <c r="H705" s="42"/>
      <c r="I705" s="3"/>
      <c r="J705" s="30"/>
      <c r="K705" s="30"/>
      <c r="L705" s="30"/>
      <c r="M705" s="22"/>
      <c r="N705" s="23"/>
      <c r="O705" s="23"/>
      <c r="P705" s="24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"/>
      <c r="B706" s="4"/>
      <c r="C706" s="10"/>
      <c r="D706" s="3"/>
      <c r="E706" s="3"/>
      <c r="F706" s="3"/>
      <c r="G706" s="9"/>
      <c r="H706" s="42"/>
      <c r="I706" s="3"/>
      <c r="J706" s="30"/>
      <c r="K706" s="30"/>
      <c r="L706" s="30"/>
      <c r="M706" s="22"/>
      <c r="N706" s="23"/>
      <c r="O706" s="23"/>
      <c r="P706" s="24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"/>
      <c r="B707" s="4"/>
      <c r="C707" s="10"/>
      <c r="D707" s="3"/>
      <c r="E707" s="3"/>
      <c r="F707" s="3"/>
      <c r="G707" s="9"/>
      <c r="H707" s="42"/>
      <c r="I707" s="3"/>
      <c r="J707" s="30"/>
      <c r="K707" s="30"/>
      <c r="L707" s="30"/>
      <c r="M707" s="22"/>
      <c r="N707" s="23"/>
      <c r="O707" s="23"/>
      <c r="P707" s="24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"/>
      <c r="B708" s="4"/>
      <c r="C708" s="10"/>
      <c r="D708" s="3"/>
      <c r="E708" s="3"/>
      <c r="F708" s="3"/>
      <c r="G708" s="9"/>
      <c r="H708" s="42"/>
      <c r="I708" s="3"/>
      <c r="J708" s="30"/>
      <c r="K708" s="30"/>
      <c r="L708" s="30"/>
      <c r="M708" s="22"/>
      <c r="N708" s="23"/>
      <c r="O708" s="23"/>
      <c r="P708" s="24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"/>
      <c r="B709" s="4"/>
      <c r="C709" s="10"/>
      <c r="D709" s="3"/>
      <c r="E709" s="3"/>
      <c r="F709" s="3"/>
      <c r="G709" s="9"/>
      <c r="H709" s="42"/>
      <c r="I709" s="3"/>
      <c r="J709" s="30"/>
      <c r="K709" s="30"/>
      <c r="L709" s="30"/>
      <c r="M709" s="22"/>
      <c r="N709" s="23"/>
      <c r="O709" s="23"/>
      <c r="P709" s="24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"/>
      <c r="B710" s="4"/>
      <c r="C710" s="10"/>
      <c r="D710" s="3"/>
      <c r="E710" s="3"/>
      <c r="F710" s="3"/>
      <c r="G710" s="9"/>
      <c r="H710" s="42"/>
      <c r="I710" s="3"/>
      <c r="J710" s="30"/>
      <c r="K710" s="30"/>
      <c r="L710" s="30"/>
      <c r="M710" s="22"/>
      <c r="N710" s="23"/>
      <c r="O710" s="23"/>
      <c r="P710" s="24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"/>
      <c r="B711" s="4"/>
      <c r="C711" s="10"/>
      <c r="D711" s="3"/>
      <c r="E711" s="3"/>
      <c r="F711" s="3"/>
      <c r="G711" s="9"/>
      <c r="H711" s="42"/>
      <c r="I711" s="3"/>
      <c r="J711" s="30"/>
      <c r="K711" s="30"/>
      <c r="L711" s="30"/>
      <c r="M711" s="22"/>
      <c r="N711" s="23"/>
      <c r="O711" s="23"/>
      <c r="P711" s="24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"/>
      <c r="B712" s="4"/>
      <c r="C712" s="10"/>
      <c r="D712" s="3"/>
      <c r="E712" s="3"/>
      <c r="F712" s="3"/>
      <c r="G712" s="9"/>
      <c r="H712" s="42"/>
      <c r="I712" s="3"/>
      <c r="J712" s="30"/>
      <c r="K712" s="30"/>
      <c r="L712" s="30"/>
      <c r="M712" s="22"/>
      <c r="N712" s="23"/>
      <c r="O712" s="23"/>
      <c r="P712" s="24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"/>
      <c r="B713" s="4"/>
      <c r="C713" s="10"/>
      <c r="D713" s="3"/>
      <c r="E713" s="3"/>
      <c r="F713" s="3"/>
      <c r="G713" s="9"/>
      <c r="H713" s="42"/>
      <c r="I713" s="3"/>
      <c r="J713" s="30"/>
      <c r="K713" s="30"/>
      <c r="L713" s="30"/>
      <c r="M713" s="22"/>
      <c r="N713" s="23"/>
      <c r="O713" s="23"/>
      <c r="P713" s="24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"/>
      <c r="B714" s="4"/>
      <c r="C714" s="10"/>
      <c r="D714" s="3"/>
      <c r="E714" s="3"/>
      <c r="F714" s="3"/>
      <c r="G714" s="9"/>
      <c r="H714" s="42"/>
      <c r="I714" s="3"/>
      <c r="J714" s="30"/>
      <c r="K714" s="30"/>
      <c r="L714" s="30"/>
      <c r="M714" s="22"/>
      <c r="N714" s="23"/>
      <c r="O714" s="23"/>
      <c r="P714" s="24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"/>
      <c r="B715" s="4"/>
      <c r="C715" s="10"/>
      <c r="D715" s="3"/>
      <c r="E715" s="3"/>
      <c r="F715" s="3"/>
      <c r="G715" s="9"/>
      <c r="H715" s="42"/>
      <c r="I715" s="3"/>
      <c r="J715" s="30"/>
      <c r="K715" s="30"/>
      <c r="L715" s="30"/>
      <c r="M715" s="22"/>
      <c r="N715" s="23"/>
      <c r="O715" s="23"/>
      <c r="P715" s="24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"/>
      <c r="B716" s="4"/>
      <c r="C716" s="10"/>
      <c r="D716" s="3"/>
      <c r="E716" s="3"/>
      <c r="F716" s="3"/>
      <c r="G716" s="9"/>
      <c r="H716" s="42"/>
      <c r="I716" s="3"/>
      <c r="J716" s="30"/>
      <c r="K716" s="30"/>
      <c r="L716" s="30"/>
      <c r="M716" s="22"/>
      <c r="N716" s="23"/>
      <c r="O716" s="23"/>
      <c r="P716" s="24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"/>
      <c r="B717" s="4"/>
      <c r="C717" s="10"/>
      <c r="D717" s="3"/>
      <c r="E717" s="3"/>
      <c r="F717" s="3"/>
      <c r="G717" s="9"/>
      <c r="H717" s="42"/>
      <c r="I717" s="3"/>
      <c r="J717" s="30"/>
      <c r="K717" s="30"/>
      <c r="L717" s="30"/>
      <c r="M717" s="22"/>
      <c r="N717" s="23"/>
      <c r="O717" s="23"/>
      <c r="P717" s="24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"/>
      <c r="B718" s="4"/>
      <c r="C718" s="10"/>
      <c r="D718" s="3"/>
      <c r="E718" s="3"/>
      <c r="F718" s="3"/>
      <c r="G718" s="9"/>
      <c r="H718" s="42"/>
      <c r="I718" s="3"/>
      <c r="J718" s="30"/>
      <c r="K718" s="30"/>
      <c r="L718" s="30"/>
      <c r="M718" s="22"/>
      <c r="N718" s="23"/>
      <c r="O718" s="23"/>
      <c r="P718" s="24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"/>
      <c r="B719" s="4"/>
      <c r="C719" s="10"/>
      <c r="D719" s="3"/>
      <c r="E719" s="3"/>
      <c r="F719" s="3"/>
      <c r="G719" s="9"/>
      <c r="H719" s="42"/>
      <c r="I719" s="3"/>
      <c r="J719" s="30"/>
      <c r="K719" s="30"/>
      <c r="L719" s="30"/>
      <c r="M719" s="22"/>
      <c r="N719" s="23"/>
      <c r="O719" s="23"/>
      <c r="P719" s="24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"/>
      <c r="B720" s="4"/>
      <c r="C720" s="10"/>
      <c r="D720" s="3"/>
      <c r="E720" s="3"/>
      <c r="F720" s="3"/>
      <c r="G720" s="9"/>
      <c r="H720" s="42"/>
      <c r="I720" s="3"/>
      <c r="J720" s="30"/>
      <c r="K720" s="30"/>
      <c r="L720" s="30"/>
      <c r="M720" s="22"/>
      <c r="N720" s="23"/>
      <c r="O720" s="23"/>
      <c r="P720" s="24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"/>
      <c r="B721" s="4"/>
      <c r="C721" s="10"/>
      <c r="D721" s="3"/>
      <c r="E721" s="3"/>
      <c r="F721" s="3"/>
      <c r="G721" s="9"/>
      <c r="H721" s="42"/>
      <c r="I721" s="3"/>
      <c r="J721" s="30"/>
      <c r="K721" s="30"/>
      <c r="L721" s="30"/>
      <c r="M721" s="22"/>
      <c r="N721" s="23"/>
      <c r="O721" s="23"/>
      <c r="P721" s="24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"/>
      <c r="B722" s="4"/>
      <c r="C722" s="10"/>
      <c r="D722" s="3"/>
      <c r="E722" s="3"/>
      <c r="F722" s="3"/>
      <c r="G722" s="9"/>
      <c r="H722" s="42"/>
      <c r="I722" s="3"/>
      <c r="J722" s="30"/>
      <c r="K722" s="30"/>
      <c r="L722" s="30"/>
      <c r="M722" s="22"/>
      <c r="N722" s="23"/>
      <c r="O722" s="23"/>
      <c r="P722" s="24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"/>
      <c r="B723" s="4"/>
      <c r="C723" s="10"/>
      <c r="D723" s="3"/>
      <c r="E723" s="3"/>
      <c r="F723" s="3"/>
      <c r="G723" s="9"/>
      <c r="H723" s="42"/>
      <c r="I723" s="3"/>
      <c r="J723" s="30"/>
      <c r="K723" s="30"/>
      <c r="L723" s="30"/>
      <c r="M723" s="22"/>
      <c r="N723" s="23"/>
      <c r="O723" s="23"/>
      <c r="P723" s="24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"/>
      <c r="B724" s="4"/>
      <c r="C724" s="10"/>
      <c r="D724" s="3"/>
      <c r="E724" s="3"/>
      <c r="F724" s="3"/>
      <c r="G724" s="9"/>
      <c r="H724" s="42"/>
      <c r="I724" s="3"/>
      <c r="J724" s="30"/>
      <c r="K724" s="30"/>
      <c r="L724" s="30"/>
      <c r="M724" s="22"/>
      <c r="N724" s="23"/>
      <c r="O724" s="23"/>
      <c r="P724" s="24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"/>
      <c r="B725" s="4"/>
      <c r="C725" s="10"/>
      <c r="D725" s="3"/>
      <c r="E725" s="3"/>
      <c r="F725" s="3"/>
      <c r="G725" s="9"/>
      <c r="H725" s="42"/>
      <c r="I725" s="3"/>
      <c r="J725" s="30"/>
      <c r="K725" s="30"/>
      <c r="L725" s="30"/>
      <c r="M725" s="22"/>
      <c r="N725" s="23"/>
      <c r="O725" s="23"/>
      <c r="P725" s="24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"/>
      <c r="B726" s="4"/>
      <c r="C726" s="10"/>
      <c r="D726" s="3"/>
      <c r="E726" s="3"/>
      <c r="F726" s="3"/>
      <c r="G726" s="9"/>
      <c r="H726" s="42"/>
      <c r="I726" s="3"/>
      <c r="J726" s="30"/>
      <c r="K726" s="30"/>
      <c r="L726" s="30"/>
      <c r="M726" s="22"/>
      <c r="N726" s="23"/>
      <c r="O726" s="23"/>
      <c r="P726" s="24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"/>
      <c r="B727" s="4"/>
      <c r="C727" s="10"/>
      <c r="D727" s="3"/>
      <c r="E727" s="3"/>
      <c r="F727" s="3"/>
      <c r="G727" s="9"/>
      <c r="H727" s="42"/>
      <c r="I727" s="3"/>
      <c r="J727" s="30"/>
      <c r="K727" s="30"/>
      <c r="L727" s="30"/>
      <c r="M727" s="22"/>
      <c r="N727" s="23"/>
      <c r="O727" s="23"/>
      <c r="P727" s="24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"/>
      <c r="B728" s="4"/>
      <c r="C728" s="10"/>
      <c r="D728" s="3"/>
      <c r="E728" s="3"/>
      <c r="F728" s="3"/>
      <c r="G728" s="9"/>
      <c r="H728" s="42"/>
      <c r="I728" s="3"/>
      <c r="J728" s="30"/>
      <c r="K728" s="30"/>
      <c r="L728" s="30"/>
      <c r="M728" s="22"/>
      <c r="N728" s="23"/>
      <c r="O728" s="23"/>
      <c r="P728" s="24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"/>
      <c r="B729" s="4"/>
      <c r="C729" s="10"/>
      <c r="D729" s="3"/>
      <c r="E729" s="3"/>
      <c r="F729" s="3"/>
      <c r="G729" s="9"/>
      <c r="H729" s="42"/>
      <c r="I729" s="3"/>
      <c r="J729" s="30"/>
      <c r="K729" s="30"/>
      <c r="L729" s="30"/>
      <c r="M729" s="22"/>
      <c r="N729" s="23"/>
      <c r="O729" s="23"/>
      <c r="P729" s="24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"/>
      <c r="B730" s="4"/>
      <c r="C730" s="10"/>
      <c r="D730" s="3"/>
      <c r="E730" s="3"/>
      <c r="F730" s="3"/>
      <c r="G730" s="9"/>
      <c r="H730" s="42"/>
      <c r="I730" s="3"/>
      <c r="J730" s="30"/>
      <c r="K730" s="30"/>
      <c r="L730" s="30"/>
      <c r="M730" s="22"/>
      <c r="N730" s="23"/>
      <c r="O730" s="23"/>
      <c r="P730" s="24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"/>
      <c r="B731" s="4"/>
      <c r="C731" s="10"/>
      <c r="D731" s="3"/>
      <c r="E731" s="3"/>
      <c r="F731" s="3"/>
      <c r="G731" s="9"/>
      <c r="H731" s="42"/>
      <c r="I731" s="3"/>
      <c r="J731" s="30"/>
      <c r="K731" s="30"/>
      <c r="L731" s="30"/>
      <c r="M731" s="22"/>
      <c r="N731" s="23"/>
      <c r="O731" s="23"/>
      <c r="P731" s="24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"/>
      <c r="B732" s="4"/>
      <c r="C732" s="10"/>
      <c r="D732" s="3"/>
      <c r="E732" s="3"/>
      <c r="F732" s="3"/>
      <c r="G732" s="9"/>
      <c r="H732" s="42"/>
      <c r="I732" s="3"/>
      <c r="J732" s="30"/>
      <c r="K732" s="30"/>
      <c r="L732" s="30"/>
      <c r="M732" s="22"/>
      <c r="N732" s="23"/>
      <c r="O732" s="23"/>
      <c r="P732" s="24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"/>
      <c r="B733" s="4"/>
      <c r="C733" s="10"/>
      <c r="D733" s="3"/>
      <c r="E733" s="3"/>
      <c r="F733" s="3"/>
      <c r="G733" s="9"/>
      <c r="H733" s="42"/>
      <c r="I733" s="3"/>
      <c r="J733" s="30"/>
      <c r="K733" s="30"/>
      <c r="L733" s="30"/>
      <c r="M733" s="22"/>
      <c r="N733" s="23"/>
      <c r="O733" s="23"/>
      <c r="P733" s="24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"/>
      <c r="B734" s="4"/>
      <c r="C734" s="10"/>
      <c r="D734" s="3"/>
      <c r="E734" s="3"/>
      <c r="F734" s="3"/>
      <c r="G734" s="9"/>
      <c r="H734" s="42"/>
      <c r="I734" s="3"/>
      <c r="J734" s="30"/>
      <c r="K734" s="30"/>
      <c r="L734" s="30"/>
      <c r="M734" s="22"/>
      <c r="N734" s="23"/>
      <c r="O734" s="23"/>
      <c r="P734" s="24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"/>
      <c r="B735" s="4"/>
      <c r="C735" s="10"/>
      <c r="D735" s="3"/>
      <c r="E735" s="3"/>
      <c r="F735" s="3"/>
      <c r="G735" s="9"/>
      <c r="H735" s="42"/>
      <c r="I735" s="3"/>
      <c r="J735" s="30"/>
      <c r="K735" s="30"/>
      <c r="L735" s="30"/>
      <c r="M735" s="22"/>
      <c r="N735" s="23"/>
      <c r="O735" s="23"/>
      <c r="P735" s="24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"/>
      <c r="B736" s="4"/>
      <c r="C736" s="10"/>
      <c r="D736" s="3"/>
      <c r="E736" s="3"/>
      <c r="F736" s="3"/>
      <c r="G736" s="9"/>
      <c r="H736" s="42"/>
      <c r="I736" s="3"/>
      <c r="J736" s="30"/>
      <c r="K736" s="30"/>
      <c r="L736" s="30"/>
      <c r="M736" s="22"/>
      <c r="N736" s="23"/>
      <c r="O736" s="23"/>
      <c r="P736" s="24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"/>
      <c r="B737" s="4"/>
      <c r="C737" s="10"/>
      <c r="D737" s="3"/>
      <c r="E737" s="3"/>
      <c r="F737" s="3"/>
      <c r="G737" s="9"/>
      <c r="H737" s="42"/>
      <c r="I737" s="3"/>
      <c r="J737" s="30"/>
      <c r="K737" s="30"/>
      <c r="L737" s="30"/>
      <c r="M737" s="22"/>
      <c r="N737" s="23"/>
      <c r="O737" s="23"/>
      <c r="P737" s="24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"/>
      <c r="B738" s="4"/>
      <c r="C738" s="10"/>
      <c r="D738" s="3"/>
      <c r="E738" s="3"/>
      <c r="F738" s="3"/>
      <c r="G738" s="9"/>
      <c r="H738" s="42"/>
      <c r="I738" s="3"/>
      <c r="J738" s="30"/>
      <c r="K738" s="30"/>
      <c r="L738" s="30"/>
      <c r="M738" s="22"/>
      <c r="N738" s="23"/>
      <c r="O738" s="23"/>
      <c r="P738" s="24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"/>
      <c r="B739" s="4"/>
      <c r="C739" s="10"/>
      <c r="D739" s="3"/>
      <c r="E739" s="3"/>
      <c r="F739" s="3"/>
      <c r="G739" s="9"/>
      <c r="H739" s="42"/>
      <c r="I739" s="3"/>
      <c r="J739" s="30"/>
      <c r="K739" s="30"/>
      <c r="L739" s="30"/>
      <c r="M739" s="22"/>
      <c r="N739" s="23"/>
      <c r="O739" s="23"/>
      <c r="P739" s="24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"/>
      <c r="B740" s="4"/>
      <c r="C740" s="10"/>
      <c r="D740" s="3"/>
      <c r="E740" s="3"/>
      <c r="F740" s="3"/>
      <c r="G740" s="9"/>
      <c r="H740" s="42"/>
      <c r="I740" s="3"/>
      <c r="J740" s="30"/>
      <c r="K740" s="30"/>
      <c r="L740" s="30"/>
      <c r="M740" s="22"/>
      <c r="N740" s="23"/>
      <c r="O740" s="23"/>
      <c r="P740" s="24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"/>
      <c r="B741" s="4"/>
      <c r="C741" s="10"/>
      <c r="D741" s="3"/>
      <c r="E741" s="3"/>
      <c r="F741" s="3"/>
      <c r="G741" s="9"/>
      <c r="H741" s="42"/>
      <c r="I741" s="3"/>
      <c r="J741" s="30"/>
      <c r="K741" s="30"/>
      <c r="L741" s="30"/>
      <c r="M741" s="22"/>
      <c r="N741" s="23"/>
      <c r="O741" s="23"/>
      <c r="P741" s="24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"/>
      <c r="B742" s="4"/>
      <c r="C742" s="10"/>
      <c r="D742" s="3"/>
      <c r="E742" s="3"/>
      <c r="F742" s="3"/>
      <c r="G742" s="9"/>
      <c r="H742" s="42"/>
      <c r="I742" s="3"/>
      <c r="J742" s="30"/>
      <c r="K742" s="30"/>
      <c r="L742" s="30"/>
      <c r="M742" s="22"/>
      <c r="N742" s="23"/>
      <c r="O742" s="23"/>
      <c r="P742" s="24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"/>
      <c r="B743" s="4"/>
      <c r="C743" s="10"/>
      <c r="D743" s="3"/>
      <c r="E743" s="3"/>
      <c r="F743" s="3"/>
      <c r="G743" s="9"/>
      <c r="H743" s="42"/>
      <c r="I743" s="3"/>
      <c r="J743" s="30"/>
      <c r="K743" s="30"/>
      <c r="L743" s="30"/>
      <c r="M743" s="22"/>
      <c r="N743" s="23"/>
      <c r="O743" s="23"/>
      <c r="P743" s="24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"/>
      <c r="B744" s="4"/>
      <c r="C744" s="10"/>
      <c r="D744" s="3"/>
      <c r="E744" s="3"/>
      <c r="F744" s="3"/>
      <c r="G744" s="9"/>
      <c r="H744" s="42"/>
      <c r="I744" s="3"/>
      <c r="J744" s="30"/>
      <c r="K744" s="30"/>
      <c r="L744" s="30"/>
      <c r="M744" s="22"/>
      <c r="N744" s="23"/>
      <c r="O744" s="23"/>
      <c r="P744" s="24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"/>
      <c r="B745" s="4"/>
      <c r="C745" s="10"/>
      <c r="D745" s="3"/>
      <c r="E745" s="3"/>
      <c r="F745" s="3"/>
      <c r="G745" s="9"/>
      <c r="H745" s="42"/>
      <c r="I745" s="3"/>
      <c r="J745" s="30"/>
      <c r="K745" s="30"/>
      <c r="L745" s="30"/>
      <c r="M745" s="22"/>
      <c r="N745" s="23"/>
      <c r="O745" s="23"/>
      <c r="P745" s="24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"/>
      <c r="B746" s="4"/>
      <c r="C746" s="10"/>
      <c r="D746" s="3"/>
      <c r="E746" s="3"/>
      <c r="F746" s="3"/>
      <c r="G746" s="9"/>
      <c r="H746" s="42"/>
      <c r="I746" s="3"/>
      <c r="J746" s="30"/>
      <c r="K746" s="30"/>
      <c r="L746" s="30"/>
      <c r="M746" s="22"/>
      <c r="N746" s="23"/>
      <c r="O746" s="23"/>
      <c r="P746" s="24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"/>
      <c r="B747" s="4"/>
      <c r="C747" s="10"/>
      <c r="D747" s="3"/>
      <c r="E747" s="3"/>
      <c r="F747" s="3"/>
      <c r="G747" s="9"/>
      <c r="H747" s="42"/>
      <c r="I747" s="3"/>
      <c r="J747" s="30"/>
      <c r="K747" s="30"/>
      <c r="L747" s="30"/>
      <c r="M747" s="22"/>
      <c r="N747" s="23"/>
      <c r="O747" s="23"/>
      <c r="P747" s="24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"/>
      <c r="B748" s="4"/>
      <c r="C748" s="10"/>
      <c r="D748" s="3"/>
      <c r="E748" s="3"/>
      <c r="F748" s="3"/>
      <c r="G748" s="9"/>
      <c r="H748" s="42"/>
      <c r="I748" s="3"/>
      <c r="J748" s="30"/>
      <c r="K748" s="30"/>
      <c r="L748" s="30"/>
      <c r="M748" s="22"/>
      <c r="N748" s="23"/>
      <c r="O748" s="23"/>
      <c r="P748" s="24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"/>
      <c r="B749" s="4"/>
      <c r="C749" s="10"/>
      <c r="D749" s="3"/>
      <c r="E749" s="3"/>
      <c r="F749" s="3"/>
      <c r="G749" s="9"/>
      <c r="H749" s="42"/>
      <c r="I749" s="3"/>
      <c r="J749" s="30"/>
      <c r="K749" s="30"/>
      <c r="L749" s="30"/>
      <c r="M749" s="22"/>
      <c r="N749" s="23"/>
      <c r="O749" s="23"/>
      <c r="P749" s="24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"/>
      <c r="B750" s="4"/>
      <c r="C750" s="10"/>
      <c r="D750" s="3"/>
      <c r="E750" s="3"/>
      <c r="F750" s="3"/>
      <c r="G750" s="9"/>
      <c r="H750" s="42"/>
      <c r="I750" s="3"/>
      <c r="J750" s="30"/>
      <c r="K750" s="30"/>
      <c r="L750" s="30"/>
      <c r="M750" s="22"/>
      <c r="N750" s="23"/>
      <c r="O750" s="23"/>
      <c r="P750" s="24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"/>
      <c r="B751" s="4"/>
      <c r="C751" s="10"/>
      <c r="D751" s="3"/>
      <c r="E751" s="3"/>
      <c r="F751" s="3"/>
      <c r="G751" s="9"/>
      <c r="H751" s="42"/>
      <c r="I751" s="3"/>
      <c r="J751" s="30"/>
      <c r="K751" s="30"/>
      <c r="L751" s="30"/>
      <c r="M751" s="22"/>
      <c r="N751" s="23"/>
      <c r="O751" s="23"/>
      <c r="P751" s="24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"/>
      <c r="B752" s="4"/>
      <c r="C752" s="10"/>
      <c r="D752" s="3"/>
      <c r="E752" s="3"/>
      <c r="F752" s="3"/>
      <c r="G752" s="9"/>
      <c r="H752" s="42"/>
      <c r="I752" s="3"/>
      <c r="J752" s="30"/>
      <c r="K752" s="30"/>
      <c r="L752" s="30"/>
      <c r="M752" s="22"/>
      <c r="N752" s="23"/>
      <c r="O752" s="23"/>
      <c r="P752" s="24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"/>
      <c r="B753" s="4"/>
      <c r="C753" s="10"/>
      <c r="D753" s="3"/>
      <c r="E753" s="3"/>
      <c r="F753" s="3"/>
      <c r="G753" s="9"/>
      <c r="H753" s="42"/>
      <c r="I753" s="3"/>
      <c r="J753" s="30"/>
      <c r="K753" s="30"/>
      <c r="L753" s="30"/>
      <c r="M753" s="22"/>
      <c r="N753" s="23"/>
      <c r="O753" s="23"/>
      <c r="P753" s="24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"/>
      <c r="B754" s="4"/>
      <c r="C754" s="10"/>
      <c r="D754" s="3"/>
      <c r="E754" s="3"/>
      <c r="F754" s="3"/>
      <c r="G754" s="9"/>
      <c r="H754" s="42"/>
      <c r="I754" s="3"/>
      <c r="J754" s="30"/>
      <c r="K754" s="30"/>
      <c r="L754" s="30"/>
      <c r="M754" s="22"/>
      <c r="N754" s="23"/>
      <c r="O754" s="23"/>
      <c r="P754" s="24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"/>
      <c r="B755" s="4"/>
      <c r="C755" s="10"/>
      <c r="D755" s="3"/>
      <c r="E755" s="3"/>
      <c r="F755" s="3"/>
      <c r="G755" s="9"/>
      <c r="H755" s="42"/>
      <c r="I755" s="3"/>
      <c r="J755" s="30"/>
      <c r="K755" s="30"/>
      <c r="L755" s="30"/>
      <c r="M755" s="22"/>
      <c r="N755" s="23"/>
      <c r="O755" s="23"/>
      <c r="P755" s="24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"/>
      <c r="B756" s="4"/>
      <c r="C756" s="10"/>
      <c r="D756" s="3"/>
      <c r="E756" s="3"/>
      <c r="F756" s="3"/>
      <c r="G756" s="9"/>
      <c r="H756" s="42"/>
      <c r="I756" s="3"/>
      <c r="J756" s="30"/>
      <c r="K756" s="30"/>
      <c r="L756" s="30"/>
      <c r="M756" s="22"/>
      <c r="N756" s="23"/>
      <c r="O756" s="23"/>
      <c r="P756" s="24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"/>
      <c r="B757" s="4"/>
      <c r="C757" s="10"/>
      <c r="D757" s="3"/>
      <c r="E757" s="3"/>
      <c r="F757" s="3"/>
      <c r="G757" s="9"/>
      <c r="H757" s="42"/>
      <c r="I757" s="3"/>
      <c r="J757" s="30"/>
      <c r="K757" s="30"/>
      <c r="L757" s="30"/>
      <c r="M757" s="22"/>
      <c r="N757" s="23"/>
      <c r="O757" s="23"/>
      <c r="P757" s="24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"/>
      <c r="B758" s="4"/>
      <c r="C758" s="10"/>
      <c r="D758" s="3"/>
      <c r="E758" s="3"/>
      <c r="F758" s="3"/>
      <c r="G758" s="9"/>
      <c r="H758" s="42"/>
      <c r="I758" s="3"/>
      <c r="J758" s="30"/>
      <c r="K758" s="30"/>
      <c r="L758" s="30"/>
      <c r="M758" s="22"/>
      <c r="N758" s="23"/>
      <c r="O758" s="23"/>
      <c r="P758" s="24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"/>
      <c r="B759" s="4"/>
      <c r="C759" s="10"/>
      <c r="D759" s="3"/>
      <c r="E759" s="3"/>
      <c r="F759" s="3"/>
      <c r="G759" s="9"/>
      <c r="H759" s="42"/>
      <c r="I759" s="3"/>
      <c r="J759" s="30"/>
      <c r="K759" s="30"/>
      <c r="L759" s="30"/>
      <c r="M759" s="22"/>
      <c r="N759" s="23"/>
      <c r="O759" s="23"/>
      <c r="P759" s="24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"/>
      <c r="B760" s="4"/>
      <c r="C760" s="10"/>
      <c r="D760" s="3"/>
      <c r="E760" s="3"/>
      <c r="F760" s="3"/>
      <c r="G760" s="9"/>
      <c r="H760" s="42"/>
      <c r="I760" s="3"/>
      <c r="J760" s="30"/>
      <c r="K760" s="30"/>
      <c r="L760" s="30"/>
      <c r="M760" s="22"/>
      <c r="N760" s="23"/>
      <c r="O760" s="23"/>
      <c r="P760" s="24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"/>
      <c r="B761" s="4"/>
      <c r="C761" s="10"/>
      <c r="D761" s="3"/>
      <c r="E761" s="3"/>
      <c r="F761" s="3"/>
      <c r="G761" s="9"/>
      <c r="H761" s="42"/>
      <c r="I761" s="3"/>
      <c r="J761" s="30"/>
      <c r="K761" s="30"/>
      <c r="L761" s="30"/>
      <c r="M761" s="22"/>
      <c r="N761" s="23"/>
      <c r="O761" s="23"/>
      <c r="P761" s="24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"/>
      <c r="B762" s="4"/>
      <c r="C762" s="10"/>
      <c r="D762" s="3"/>
      <c r="E762" s="3"/>
      <c r="F762" s="3"/>
      <c r="G762" s="9"/>
      <c r="H762" s="42"/>
      <c r="I762" s="3"/>
      <c r="J762" s="30"/>
      <c r="K762" s="30"/>
      <c r="L762" s="30"/>
      <c r="M762" s="22"/>
      <c r="N762" s="23"/>
      <c r="O762" s="23"/>
      <c r="P762" s="24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"/>
      <c r="B763" s="4"/>
      <c r="C763" s="10"/>
      <c r="D763" s="3"/>
      <c r="E763" s="3"/>
      <c r="F763" s="3"/>
      <c r="G763" s="9"/>
      <c r="H763" s="42"/>
      <c r="I763" s="3"/>
      <c r="J763" s="30"/>
      <c r="K763" s="30"/>
      <c r="L763" s="30"/>
      <c r="M763" s="22"/>
      <c r="N763" s="23"/>
      <c r="O763" s="23"/>
      <c r="P763" s="24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"/>
      <c r="B764" s="4"/>
      <c r="C764" s="10"/>
      <c r="D764" s="3"/>
      <c r="E764" s="3"/>
      <c r="F764" s="3"/>
      <c r="G764" s="9"/>
      <c r="H764" s="42"/>
      <c r="I764" s="3"/>
      <c r="J764" s="30"/>
      <c r="K764" s="30"/>
      <c r="L764" s="30"/>
      <c r="M764" s="22"/>
      <c r="N764" s="23"/>
      <c r="O764" s="23"/>
      <c r="P764" s="24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"/>
      <c r="B765" s="4"/>
      <c r="C765" s="10"/>
      <c r="D765" s="3"/>
      <c r="E765" s="3"/>
      <c r="F765" s="3"/>
      <c r="G765" s="9"/>
      <c r="H765" s="42"/>
      <c r="I765" s="3"/>
      <c r="J765" s="30"/>
      <c r="K765" s="30"/>
      <c r="L765" s="30"/>
      <c r="M765" s="22"/>
      <c r="N765" s="23"/>
      <c r="O765" s="23"/>
      <c r="P765" s="24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"/>
      <c r="B766" s="4"/>
      <c r="C766" s="10"/>
      <c r="D766" s="3"/>
      <c r="E766" s="3"/>
      <c r="F766" s="3"/>
      <c r="G766" s="9"/>
      <c r="H766" s="42"/>
      <c r="I766" s="3"/>
      <c r="J766" s="30"/>
      <c r="K766" s="30"/>
      <c r="L766" s="30"/>
      <c r="M766" s="22"/>
      <c r="N766" s="23"/>
      <c r="O766" s="23"/>
      <c r="P766" s="24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"/>
      <c r="B767" s="4"/>
      <c r="C767" s="10"/>
      <c r="D767" s="3"/>
      <c r="E767" s="3"/>
      <c r="F767" s="3"/>
      <c r="G767" s="9"/>
      <c r="H767" s="42"/>
      <c r="I767" s="3"/>
      <c r="J767" s="30"/>
      <c r="K767" s="30"/>
      <c r="L767" s="30"/>
      <c r="M767" s="22"/>
      <c r="N767" s="23"/>
      <c r="O767" s="23"/>
      <c r="P767" s="24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"/>
      <c r="B768" s="4"/>
      <c r="C768" s="10"/>
      <c r="D768" s="3"/>
      <c r="E768" s="3"/>
      <c r="F768" s="3"/>
      <c r="G768" s="9"/>
      <c r="H768" s="42"/>
      <c r="I768" s="3"/>
      <c r="J768" s="30"/>
      <c r="K768" s="30"/>
      <c r="L768" s="30"/>
      <c r="M768" s="22"/>
      <c r="N768" s="23"/>
      <c r="O768" s="23"/>
      <c r="P768" s="24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"/>
      <c r="B769" s="4"/>
      <c r="C769" s="10"/>
      <c r="D769" s="3"/>
      <c r="E769" s="3"/>
      <c r="F769" s="3"/>
      <c r="G769" s="9"/>
      <c r="H769" s="42"/>
      <c r="I769" s="3"/>
      <c r="J769" s="30"/>
      <c r="K769" s="30"/>
      <c r="L769" s="30"/>
      <c r="M769" s="22"/>
      <c r="N769" s="23"/>
      <c r="O769" s="23"/>
      <c r="P769" s="24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"/>
      <c r="B770" s="4"/>
      <c r="C770" s="10"/>
      <c r="D770" s="3"/>
      <c r="E770" s="3"/>
      <c r="F770" s="3"/>
      <c r="G770" s="9"/>
      <c r="H770" s="42"/>
      <c r="I770" s="3"/>
      <c r="J770" s="30"/>
      <c r="K770" s="30"/>
      <c r="L770" s="30"/>
      <c r="M770" s="22"/>
      <c r="N770" s="23"/>
      <c r="O770" s="23"/>
      <c r="P770" s="24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"/>
      <c r="B771" s="4"/>
      <c r="C771" s="10"/>
      <c r="D771" s="3"/>
      <c r="E771" s="3"/>
      <c r="F771" s="3"/>
      <c r="G771" s="9"/>
      <c r="H771" s="42"/>
      <c r="I771" s="3"/>
      <c r="J771" s="30"/>
      <c r="K771" s="30"/>
      <c r="L771" s="30"/>
      <c r="M771" s="22"/>
      <c r="N771" s="23"/>
      <c r="O771" s="23"/>
      <c r="P771" s="24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"/>
      <c r="B772" s="4"/>
      <c r="C772" s="10"/>
      <c r="D772" s="3"/>
      <c r="E772" s="3"/>
      <c r="F772" s="3"/>
      <c r="G772" s="9"/>
      <c r="H772" s="42"/>
      <c r="I772" s="3"/>
      <c r="J772" s="30"/>
      <c r="K772" s="30"/>
      <c r="L772" s="30"/>
      <c r="M772" s="22"/>
      <c r="N772" s="23"/>
      <c r="O772" s="23"/>
      <c r="P772" s="24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"/>
      <c r="B773" s="4"/>
      <c r="C773" s="10"/>
      <c r="D773" s="3"/>
      <c r="E773" s="3"/>
      <c r="F773" s="3"/>
      <c r="G773" s="9"/>
      <c r="H773" s="42"/>
      <c r="I773" s="3"/>
      <c r="J773" s="30"/>
      <c r="K773" s="30"/>
      <c r="L773" s="30"/>
      <c r="M773" s="22"/>
      <c r="N773" s="23"/>
      <c r="O773" s="23"/>
      <c r="P773" s="24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"/>
      <c r="B774" s="4"/>
      <c r="C774" s="10"/>
      <c r="D774" s="3"/>
      <c r="E774" s="3"/>
      <c r="F774" s="3"/>
      <c r="G774" s="9"/>
      <c r="H774" s="42"/>
      <c r="I774" s="3"/>
      <c r="J774" s="30"/>
      <c r="K774" s="30"/>
      <c r="L774" s="30"/>
      <c r="M774" s="22"/>
      <c r="N774" s="23"/>
      <c r="O774" s="23"/>
      <c r="P774" s="24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"/>
      <c r="B775" s="4"/>
      <c r="C775" s="10"/>
      <c r="D775" s="3"/>
      <c r="E775" s="3"/>
      <c r="F775" s="3"/>
      <c r="G775" s="9"/>
      <c r="H775" s="42"/>
      <c r="I775" s="3"/>
      <c r="J775" s="30"/>
      <c r="K775" s="30"/>
      <c r="L775" s="30"/>
      <c r="M775" s="22"/>
      <c r="N775" s="23"/>
      <c r="O775" s="23"/>
      <c r="P775" s="24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"/>
      <c r="B776" s="4"/>
      <c r="C776" s="10"/>
      <c r="D776" s="3"/>
      <c r="E776" s="3"/>
      <c r="F776" s="3"/>
      <c r="G776" s="9"/>
      <c r="H776" s="42"/>
      <c r="I776" s="3"/>
      <c r="J776" s="30"/>
      <c r="K776" s="30"/>
      <c r="L776" s="30"/>
      <c r="M776" s="22"/>
      <c r="N776" s="23"/>
      <c r="O776" s="23"/>
      <c r="P776" s="24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"/>
      <c r="B777" s="4"/>
      <c r="C777" s="10"/>
      <c r="D777" s="3"/>
      <c r="E777" s="3"/>
      <c r="F777" s="3"/>
      <c r="G777" s="9"/>
      <c r="H777" s="42"/>
      <c r="I777" s="3"/>
      <c r="J777" s="30"/>
      <c r="K777" s="30"/>
      <c r="L777" s="30"/>
      <c r="M777" s="22"/>
      <c r="N777" s="23"/>
      <c r="O777" s="23"/>
      <c r="P777" s="24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"/>
      <c r="B778" s="4"/>
      <c r="C778" s="10"/>
      <c r="D778" s="3"/>
      <c r="E778" s="3"/>
      <c r="F778" s="3"/>
      <c r="G778" s="9"/>
      <c r="H778" s="42"/>
      <c r="I778" s="3"/>
      <c r="J778" s="30"/>
      <c r="K778" s="30"/>
      <c r="L778" s="30"/>
      <c r="M778" s="22"/>
      <c r="N778" s="23"/>
      <c r="O778" s="23"/>
      <c r="P778" s="24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"/>
      <c r="B779" s="4"/>
      <c r="C779" s="10"/>
      <c r="D779" s="3"/>
      <c r="E779" s="3"/>
      <c r="F779" s="3"/>
      <c r="G779" s="9"/>
      <c r="H779" s="42"/>
      <c r="I779" s="3"/>
      <c r="J779" s="30"/>
      <c r="K779" s="30"/>
      <c r="L779" s="30"/>
      <c r="M779" s="22"/>
      <c r="N779" s="23"/>
      <c r="O779" s="23"/>
      <c r="P779" s="24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"/>
      <c r="B780" s="4"/>
      <c r="C780" s="10"/>
      <c r="D780" s="3"/>
      <c r="E780" s="3"/>
      <c r="F780" s="3"/>
      <c r="G780" s="9"/>
      <c r="H780" s="42"/>
      <c r="I780" s="3"/>
      <c r="J780" s="30"/>
      <c r="K780" s="30"/>
      <c r="L780" s="30"/>
      <c r="M780" s="22"/>
      <c r="N780" s="23"/>
      <c r="O780" s="23"/>
      <c r="P780" s="24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"/>
      <c r="B781" s="4"/>
      <c r="C781" s="10"/>
      <c r="D781" s="3"/>
      <c r="E781" s="3"/>
      <c r="F781" s="3"/>
      <c r="G781" s="9"/>
      <c r="H781" s="42"/>
      <c r="I781" s="3"/>
      <c r="J781" s="30"/>
      <c r="K781" s="30"/>
      <c r="L781" s="30"/>
      <c r="M781" s="22"/>
      <c r="N781" s="23"/>
      <c r="O781" s="23"/>
      <c r="P781" s="24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"/>
      <c r="B782" s="4"/>
      <c r="C782" s="10"/>
      <c r="D782" s="3"/>
      <c r="E782" s="3"/>
      <c r="F782" s="3"/>
      <c r="G782" s="9"/>
      <c r="H782" s="42"/>
      <c r="I782" s="3"/>
      <c r="J782" s="30"/>
      <c r="K782" s="30"/>
      <c r="L782" s="30"/>
      <c r="M782" s="22"/>
      <c r="N782" s="23"/>
      <c r="O782" s="23"/>
      <c r="P782" s="24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"/>
      <c r="B783" s="4"/>
      <c r="C783" s="10"/>
      <c r="D783" s="3"/>
      <c r="E783" s="3"/>
      <c r="F783" s="3"/>
      <c r="G783" s="9"/>
      <c r="H783" s="42"/>
      <c r="I783" s="3"/>
      <c r="J783" s="30"/>
      <c r="K783" s="30"/>
      <c r="L783" s="30"/>
      <c r="M783" s="22"/>
      <c r="N783" s="23"/>
      <c r="O783" s="23"/>
      <c r="P783" s="24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"/>
      <c r="B784" s="4"/>
      <c r="C784" s="10"/>
      <c r="D784" s="3"/>
      <c r="E784" s="3"/>
      <c r="F784" s="3"/>
      <c r="G784" s="9"/>
      <c r="H784" s="42"/>
      <c r="I784" s="3"/>
      <c r="J784" s="30"/>
      <c r="K784" s="30"/>
      <c r="L784" s="30"/>
      <c r="M784" s="22"/>
      <c r="N784" s="23"/>
      <c r="O784" s="23"/>
      <c r="P784" s="24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"/>
      <c r="B785" s="4"/>
      <c r="C785" s="10"/>
      <c r="D785" s="3"/>
      <c r="E785" s="3"/>
      <c r="F785" s="3"/>
      <c r="G785" s="9"/>
      <c r="H785" s="42"/>
      <c r="I785" s="3"/>
      <c r="J785" s="30"/>
      <c r="K785" s="30"/>
      <c r="L785" s="30"/>
      <c r="M785" s="22"/>
      <c r="N785" s="23"/>
      <c r="O785" s="23"/>
      <c r="P785" s="24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"/>
      <c r="B786" s="4"/>
      <c r="C786" s="10"/>
      <c r="D786" s="3"/>
      <c r="E786" s="3"/>
      <c r="F786" s="3"/>
      <c r="G786" s="9"/>
      <c r="H786" s="42"/>
      <c r="I786" s="3"/>
      <c r="J786" s="30"/>
      <c r="K786" s="30"/>
      <c r="L786" s="30"/>
      <c r="M786" s="22"/>
      <c r="N786" s="23"/>
      <c r="O786" s="23"/>
      <c r="P786" s="24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"/>
      <c r="B787" s="4"/>
      <c r="C787" s="10"/>
      <c r="D787" s="3"/>
      <c r="E787" s="3"/>
      <c r="F787" s="3"/>
      <c r="G787" s="9"/>
      <c r="H787" s="42"/>
      <c r="I787" s="3"/>
      <c r="J787" s="30"/>
      <c r="K787" s="30"/>
      <c r="L787" s="30"/>
      <c r="M787" s="22"/>
      <c r="N787" s="23"/>
      <c r="O787" s="23"/>
      <c r="P787" s="24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"/>
      <c r="B788" s="4"/>
      <c r="C788" s="10"/>
      <c r="D788" s="3"/>
      <c r="E788" s="3"/>
      <c r="F788" s="3"/>
      <c r="G788" s="9"/>
      <c r="H788" s="42"/>
      <c r="I788" s="3"/>
      <c r="J788" s="30"/>
      <c r="K788" s="30"/>
      <c r="L788" s="30"/>
      <c r="M788" s="22"/>
      <c r="N788" s="23"/>
      <c r="O788" s="23"/>
      <c r="P788" s="24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"/>
      <c r="B789" s="4"/>
      <c r="C789" s="10"/>
      <c r="D789" s="3"/>
      <c r="E789" s="3"/>
      <c r="F789" s="3"/>
      <c r="G789" s="9"/>
      <c r="H789" s="42"/>
      <c r="I789" s="3"/>
      <c r="J789" s="30"/>
      <c r="K789" s="30"/>
      <c r="L789" s="30"/>
      <c r="M789" s="22"/>
      <c r="N789" s="23"/>
      <c r="O789" s="23"/>
      <c r="P789" s="24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"/>
      <c r="B790" s="4"/>
      <c r="C790" s="10"/>
      <c r="D790" s="3"/>
      <c r="E790" s="3"/>
      <c r="F790" s="3"/>
      <c r="G790" s="9"/>
      <c r="H790" s="42"/>
      <c r="I790" s="3"/>
      <c r="J790" s="30"/>
      <c r="K790" s="30"/>
      <c r="L790" s="30"/>
      <c r="M790" s="22"/>
      <c r="N790" s="23"/>
      <c r="O790" s="23"/>
      <c r="P790" s="24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"/>
      <c r="B791" s="4"/>
      <c r="C791" s="10"/>
      <c r="D791" s="3"/>
      <c r="E791" s="3"/>
      <c r="F791" s="3"/>
      <c r="G791" s="9"/>
      <c r="H791" s="42"/>
      <c r="I791" s="3"/>
      <c r="J791" s="30"/>
      <c r="K791" s="30"/>
      <c r="L791" s="30"/>
      <c r="M791" s="22"/>
      <c r="N791" s="23"/>
      <c r="O791" s="23"/>
      <c r="P791" s="24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"/>
      <c r="B792" s="4"/>
      <c r="C792" s="10"/>
      <c r="D792" s="3"/>
      <c r="E792" s="3"/>
      <c r="F792" s="3"/>
      <c r="G792" s="9"/>
      <c r="H792" s="42"/>
      <c r="I792" s="3"/>
      <c r="J792" s="30"/>
      <c r="K792" s="30"/>
      <c r="L792" s="30"/>
      <c r="M792" s="22"/>
      <c r="N792" s="23"/>
      <c r="O792" s="23"/>
      <c r="P792" s="24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"/>
      <c r="B793" s="4"/>
      <c r="C793" s="10"/>
      <c r="D793" s="3"/>
      <c r="E793" s="3"/>
      <c r="F793" s="3"/>
      <c r="G793" s="9"/>
      <c r="H793" s="42"/>
      <c r="I793" s="3"/>
      <c r="J793" s="30"/>
      <c r="K793" s="30"/>
      <c r="L793" s="30"/>
      <c r="M793" s="22"/>
      <c r="N793" s="23"/>
      <c r="O793" s="23"/>
      <c r="P793" s="24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"/>
      <c r="B794" s="4"/>
      <c r="C794" s="10"/>
      <c r="D794" s="3"/>
      <c r="E794" s="3"/>
      <c r="F794" s="3"/>
      <c r="G794" s="9"/>
      <c r="H794" s="42"/>
      <c r="I794" s="3"/>
      <c r="J794" s="30"/>
      <c r="K794" s="30"/>
      <c r="L794" s="30"/>
      <c r="M794" s="22"/>
      <c r="N794" s="23"/>
      <c r="O794" s="23"/>
      <c r="P794" s="24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"/>
      <c r="B795" s="4"/>
      <c r="C795" s="10"/>
      <c r="D795" s="3"/>
      <c r="E795" s="3"/>
      <c r="F795" s="3"/>
      <c r="G795" s="9"/>
      <c r="H795" s="42"/>
      <c r="I795" s="3"/>
      <c r="J795" s="30"/>
      <c r="K795" s="30"/>
      <c r="L795" s="30"/>
      <c r="M795" s="22"/>
      <c r="N795" s="23"/>
      <c r="O795" s="23"/>
      <c r="P795" s="24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"/>
      <c r="B796" s="4"/>
      <c r="C796" s="10"/>
      <c r="D796" s="3"/>
      <c r="E796" s="3"/>
      <c r="F796" s="3"/>
      <c r="G796" s="9"/>
      <c r="H796" s="42"/>
      <c r="I796" s="3"/>
      <c r="J796" s="30"/>
      <c r="K796" s="30"/>
      <c r="L796" s="30"/>
      <c r="M796" s="22"/>
      <c r="N796" s="23"/>
      <c r="O796" s="23"/>
      <c r="P796" s="24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"/>
      <c r="B797" s="4"/>
      <c r="C797" s="10"/>
      <c r="D797" s="3"/>
      <c r="E797" s="3"/>
      <c r="F797" s="3"/>
      <c r="G797" s="9"/>
      <c r="H797" s="42"/>
      <c r="I797" s="3"/>
      <c r="J797" s="30"/>
      <c r="K797" s="30"/>
      <c r="L797" s="30"/>
      <c r="M797" s="22"/>
      <c r="N797" s="23"/>
      <c r="O797" s="23"/>
      <c r="P797" s="24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"/>
      <c r="B798" s="4"/>
      <c r="C798" s="10"/>
      <c r="D798" s="3"/>
      <c r="E798" s="3"/>
      <c r="F798" s="3"/>
      <c r="G798" s="9"/>
      <c r="H798" s="42"/>
      <c r="I798" s="3"/>
      <c r="J798" s="30"/>
      <c r="K798" s="30"/>
      <c r="L798" s="30"/>
      <c r="M798" s="22"/>
      <c r="N798" s="23"/>
      <c r="O798" s="23"/>
      <c r="P798" s="24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"/>
      <c r="B799" s="4"/>
      <c r="C799" s="10"/>
      <c r="D799" s="3"/>
      <c r="E799" s="3"/>
      <c r="F799" s="3"/>
      <c r="G799" s="9"/>
      <c r="H799" s="42"/>
      <c r="I799" s="3"/>
      <c r="J799" s="30"/>
      <c r="K799" s="30"/>
      <c r="L799" s="30"/>
      <c r="M799" s="22"/>
      <c r="N799" s="23"/>
      <c r="O799" s="23"/>
      <c r="P799" s="24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"/>
      <c r="B800" s="4"/>
      <c r="C800" s="10"/>
      <c r="D800" s="3"/>
      <c r="E800" s="3"/>
      <c r="F800" s="3"/>
      <c r="G800" s="9"/>
      <c r="H800" s="42"/>
      <c r="I800" s="3"/>
      <c r="J800" s="30"/>
      <c r="K800" s="30"/>
      <c r="L800" s="30"/>
      <c r="M800" s="22"/>
      <c r="N800" s="23"/>
      <c r="O800" s="23"/>
      <c r="P800" s="24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"/>
      <c r="B801" s="4"/>
      <c r="C801" s="10"/>
      <c r="D801" s="3"/>
      <c r="E801" s="3"/>
      <c r="F801" s="3"/>
      <c r="G801" s="9"/>
      <c r="H801" s="42"/>
      <c r="I801" s="3"/>
      <c r="J801" s="30"/>
      <c r="K801" s="30"/>
      <c r="L801" s="30"/>
      <c r="M801" s="22"/>
      <c r="N801" s="23"/>
      <c r="O801" s="23"/>
      <c r="P801" s="24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"/>
      <c r="B802" s="4"/>
      <c r="C802" s="10"/>
      <c r="D802" s="3"/>
      <c r="E802" s="3"/>
      <c r="F802" s="3"/>
      <c r="G802" s="9"/>
      <c r="H802" s="42"/>
      <c r="I802" s="3"/>
      <c r="J802" s="30"/>
      <c r="K802" s="30"/>
      <c r="L802" s="30"/>
      <c r="M802" s="22"/>
      <c r="N802" s="23"/>
      <c r="O802" s="23"/>
      <c r="P802" s="24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"/>
      <c r="B803" s="4"/>
      <c r="C803" s="10"/>
      <c r="D803" s="3"/>
      <c r="E803" s="3"/>
      <c r="F803" s="3"/>
      <c r="G803" s="9"/>
      <c r="H803" s="42"/>
      <c r="I803" s="3"/>
      <c r="J803" s="30"/>
      <c r="K803" s="30"/>
      <c r="L803" s="30"/>
      <c r="M803" s="22"/>
      <c r="N803" s="23"/>
      <c r="O803" s="23"/>
      <c r="P803" s="24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"/>
      <c r="B804" s="4"/>
      <c r="C804" s="10"/>
      <c r="D804" s="3"/>
      <c r="E804" s="3"/>
      <c r="F804" s="3"/>
      <c r="G804" s="9"/>
      <c r="H804" s="42"/>
      <c r="I804" s="3"/>
      <c r="J804" s="30"/>
      <c r="K804" s="30"/>
      <c r="L804" s="30"/>
      <c r="M804" s="22"/>
      <c r="N804" s="23"/>
      <c r="O804" s="23"/>
      <c r="P804" s="24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"/>
      <c r="B805" s="4"/>
      <c r="C805" s="10"/>
      <c r="D805" s="3"/>
      <c r="E805" s="3"/>
      <c r="F805" s="3"/>
      <c r="G805" s="9"/>
      <c r="H805" s="42"/>
      <c r="I805" s="3"/>
      <c r="J805" s="30"/>
      <c r="K805" s="30"/>
      <c r="L805" s="30"/>
      <c r="M805" s="22"/>
      <c r="N805" s="23"/>
      <c r="O805" s="23"/>
      <c r="P805" s="24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"/>
      <c r="B806" s="4"/>
      <c r="C806" s="10"/>
      <c r="D806" s="3"/>
      <c r="E806" s="3"/>
      <c r="F806" s="3"/>
      <c r="G806" s="9"/>
      <c r="H806" s="42"/>
      <c r="I806" s="3"/>
      <c r="J806" s="30"/>
      <c r="K806" s="30"/>
      <c r="L806" s="30"/>
      <c r="M806" s="22"/>
      <c r="N806" s="23"/>
      <c r="O806" s="23"/>
      <c r="P806" s="24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"/>
      <c r="B807" s="4"/>
      <c r="C807" s="10"/>
      <c r="D807" s="3"/>
      <c r="E807" s="3"/>
      <c r="F807" s="3"/>
      <c r="G807" s="9"/>
      <c r="H807" s="42"/>
      <c r="I807" s="3"/>
      <c r="J807" s="30"/>
      <c r="K807" s="30"/>
      <c r="L807" s="30"/>
      <c r="M807" s="22"/>
      <c r="N807" s="23"/>
      <c r="O807" s="23"/>
      <c r="P807" s="24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"/>
      <c r="B808" s="4"/>
      <c r="C808" s="10"/>
      <c r="D808" s="3"/>
      <c r="E808" s="3"/>
      <c r="F808" s="3"/>
      <c r="G808" s="9"/>
      <c r="H808" s="42"/>
      <c r="I808" s="3"/>
      <c r="J808" s="30"/>
      <c r="K808" s="30"/>
      <c r="L808" s="30"/>
      <c r="M808" s="22"/>
      <c r="N808" s="23"/>
      <c r="O808" s="23"/>
      <c r="P808" s="24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"/>
      <c r="B809" s="4"/>
      <c r="C809" s="10"/>
      <c r="D809" s="3"/>
      <c r="E809" s="3"/>
      <c r="F809" s="3"/>
      <c r="G809" s="9"/>
      <c r="H809" s="42"/>
      <c r="I809" s="3"/>
      <c r="J809" s="30"/>
      <c r="K809" s="30"/>
      <c r="L809" s="30"/>
      <c r="M809" s="22"/>
      <c r="N809" s="23"/>
      <c r="O809" s="23"/>
      <c r="P809" s="24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"/>
      <c r="B810" s="4"/>
      <c r="C810" s="10"/>
      <c r="D810" s="3"/>
      <c r="E810" s="3"/>
      <c r="F810" s="3"/>
      <c r="G810" s="9"/>
      <c r="H810" s="42"/>
      <c r="I810" s="3"/>
      <c r="J810" s="30"/>
      <c r="K810" s="30"/>
      <c r="L810" s="30"/>
      <c r="M810" s="22"/>
      <c r="N810" s="23"/>
      <c r="O810" s="23"/>
      <c r="P810" s="24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"/>
      <c r="B811" s="4"/>
      <c r="C811" s="10"/>
      <c r="D811" s="3"/>
      <c r="E811" s="3"/>
      <c r="F811" s="3"/>
      <c r="G811" s="9"/>
      <c r="H811" s="42"/>
      <c r="I811" s="3"/>
      <c r="J811" s="30"/>
      <c r="K811" s="30"/>
      <c r="L811" s="30"/>
      <c r="M811" s="22"/>
      <c r="N811" s="23"/>
      <c r="O811" s="23"/>
      <c r="P811" s="24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"/>
      <c r="B812" s="4"/>
      <c r="C812" s="10"/>
      <c r="D812" s="3"/>
      <c r="E812" s="3"/>
      <c r="F812" s="3"/>
      <c r="G812" s="9"/>
      <c r="H812" s="42"/>
      <c r="I812" s="3"/>
      <c r="J812" s="30"/>
      <c r="K812" s="30"/>
      <c r="L812" s="30"/>
      <c r="M812" s="22"/>
      <c r="N812" s="23"/>
      <c r="O812" s="23"/>
      <c r="P812" s="24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"/>
      <c r="B813" s="4"/>
      <c r="C813" s="10"/>
      <c r="D813" s="3"/>
      <c r="E813" s="3"/>
      <c r="F813" s="3"/>
      <c r="G813" s="9"/>
      <c r="H813" s="42"/>
      <c r="I813" s="3"/>
      <c r="J813" s="30"/>
      <c r="K813" s="30"/>
      <c r="L813" s="30"/>
      <c r="M813" s="22"/>
      <c r="N813" s="23"/>
      <c r="O813" s="23"/>
      <c r="P813" s="24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"/>
      <c r="B814" s="4"/>
      <c r="C814" s="10"/>
      <c r="D814" s="3"/>
      <c r="E814" s="3"/>
      <c r="F814" s="3"/>
      <c r="G814" s="9"/>
      <c r="H814" s="42"/>
      <c r="I814" s="3"/>
      <c r="J814" s="30"/>
      <c r="K814" s="30"/>
      <c r="L814" s="30"/>
      <c r="M814" s="22"/>
      <c r="N814" s="23"/>
      <c r="O814" s="23"/>
      <c r="P814" s="24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"/>
      <c r="B815" s="4"/>
      <c r="C815" s="10"/>
      <c r="D815" s="3"/>
      <c r="E815" s="3"/>
      <c r="F815" s="3"/>
      <c r="G815" s="9"/>
      <c r="H815" s="42"/>
      <c r="I815" s="3"/>
      <c r="J815" s="30"/>
      <c r="K815" s="30"/>
      <c r="L815" s="30"/>
      <c r="M815" s="22"/>
      <c r="N815" s="23"/>
      <c r="O815" s="23"/>
      <c r="P815" s="24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"/>
      <c r="B816" s="4"/>
      <c r="C816" s="10"/>
      <c r="D816" s="3"/>
      <c r="E816" s="3"/>
      <c r="F816" s="3"/>
      <c r="G816" s="9"/>
      <c r="H816" s="42"/>
      <c r="I816" s="3"/>
      <c r="J816" s="30"/>
      <c r="K816" s="30"/>
      <c r="L816" s="30"/>
      <c r="M816" s="22"/>
      <c r="N816" s="23"/>
      <c r="O816" s="23"/>
      <c r="P816" s="24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"/>
      <c r="B817" s="4"/>
      <c r="C817" s="10"/>
      <c r="D817" s="3"/>
      <c r="E817" s="3"/>
      <c r="F817" s="3"/>
      <c r="G817" s="9"/>
      <c r="H817" s="42"/>
      <c r="I817" s="3"/>
      <c r="J817" s="30"/>
      <c r="K817" s="30"/>
      <c r="L817" s="30"/>
      <c r="M817" s="22"/>
      <c r="N817" s="23"/>
      <c r="O817" s="23"/>
      <c r="P817" s="24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"/>
      <c r="B818" s="4"/>
      <c r="C818" s="10"/>
      <c r="D818" s="3"/>
      <c r="E818" s="3"/>
      <c r="F818" s="3"/>
      <c r="G818" s="9"/>
      <c r="H818" s="42"/>
      <c r="I818" s="3"/>
      <c r="J818" s="30"/>
      <c r="K818" s="30"/>
      <c r="L818" s="30"/>
      <c r="M818" s="22"/>
      <c r="N818" s="23"/>
      <c r="O818" s="23"/>
      <c r="P818" s="24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"/>
      <c r="B819" s="4"/>
      <c r="C819" s="10"/>
      <c r="D819" s="3"/>
      <c r="E819" s="3"/>
      <c r="F819" s="3"/>
      <c r="G819" s="9"/>
      <c r="H819" s="42"/>
      <c r="I819" s="3"/>
      <c r="J819" s="30"/>
      <c r="K819" s="30"/>
      <c r="L819" s="30"/>
      <c r="M819" s="22"/>
      <c r="N819" s="23"/>
      <c r="O819" s="23"/>
      <c r="P819" s="24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"/>
      <c r="B820" s="4"/>
      <c r="C820" s="10"/>
      <c r="D820" s="3"/>
      <c r="E820" s="3"/>
      <c r="F820" s="3"/>
      <c r="G820" s="9"/>
      <c r="H820" s="42"/>
      <c r="I820" s="3"/>
      <c r="J820" s="30"/>
      <c r="K820" s="30"/>
      <c r="L820" s="30"/>
      <c r="M820" s="22"/>
      <c r="N820" s="23"/>
      <c r="O820" s="23"/>
      <c r="P820" s="24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"/>
      <c r="B821" s="4"/>
      <c r="C821" s="10"/>
      <c r="D821" s="3"/>
      <c r="E821" s="3"/>
      <c r="F821" s="3"/>
      <c r="G821" s="9"/>
      <c r="H821" s="42"/>
      <c r="I821" s="3"/>
      <c r="J821" s="30"/>
      <c r="K821" s="30"/>
      <c r="L821" s="30"/>
      <c r="M821" s="22"/>
      <c r="N821" s="23"/>
      <c r="O821" s="23"/>
      <c r="P821" s="24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"/>
      <c r="B822" s="4"/>
      <c r="C822" s="10"/>
      <c r="D822" s="3"/>
      <c r="E822" s="3"/>
      <c r="F822" s="3"/>
      <c r="G822" s="9"/>
      <c r="H822" s="42"/>
      <c r="I822" s="3"/>
      <c r="J822" s="30"/>
      <c r="K822" s="30"/>
      <c r="L822" s="30"/>
      <c r="M822" s="22"/>
      <c r="N822" s="23"/>
      <c r="O822" s="23"/>
      <c r="P822" s="24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"/>
      <c r="B823" s="4"/>
      <c r="C823" s="10"/>
      <c r="D823" s="3"/>
      <c r="E823" s="3"/>
      <c r="F823" s="3"/>
      <c r="G823" s="9"/>
      <c r="H823" s="42"/>
      <c r="I823" s="3"/>
      <c r="J823" s="30"/>
      <c r="K823" s="30"/>
      <c r="L823" s="30"/>
      <c r="M823" s="22"/>
      <c r="N823" s="23"/>
      <c r="O823" s="23"/>
      <c r="P823" s="24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"/>
      <c r="B824" s="4"/>
      <c r="C824" s="10"/>
      <c r="D824" s="3"/>
      <c r="E824" s="3"/>
      <c r="F824" s="3"/>
      <c r="G824" s="9"/>
      <c r="H824" s="42"/>
      <c r="I824" s="3"/>
      <c r="J824" s="30"/>
      <c r="K824" s="30"/>
      <c r="L824" s="30"/>
      <c r="M824" s="22"/>
      <c r="N824" s="23"/>
      <c r="O824" s="23"/>
      <c r="P824" s="24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"/>
      <c r="B825" s="4"/>
      <c r="C825" s="10"/>
      <c r="D825" s="3"/>
      <c r="E825" s="3"/>
      <c r="F825" s="3"/>
      <c r="G825" s="9"/>
      <c r="H825" s="42"/>
      <c r="I825" s="3"/>
      <c r="J825" s="30"/>
      <c r="K825" s="30"/>
      <c r="L825" s="30"/>
      <c r="M825" s="22"/>
      <c r="N825" s="23"/>
      <c r="O825" s="23"/>
      <c r="P825" s="24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"/>
      <c r="B826" s="4"/>
      <c r="C826" s="10"/>
      <c r="D826" s="3"/>
      <c r="E826" s="3"/>
      <c r="F826" s="3"/>
      <c r="G826" s="9"/>
      <c r="H826" s="42"/>
      <c r="I826" s="3"/>
      <c r="J826" s="30"/>
      <c r="K826" s="30"/>
      <c r="L826" s="30"/>
      <c r="M826" s="22"/>
      <c r="N826" s="23"/>
      <c r="O826" s="23"/>
      <c r="P826" s="24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"/>
      <c r="B827" s="4"/>
      <c r="C827" s="10"/>
      <c r="D827" s="3"/>
      <c r="E827" s="3"/>
      <c r="F827" s="3"/>
      <c r="G827" s="9"/>
      <c r="H827" s="42"/>
      <c r="I827" s="3"/>
      <c r="J827" s="30"/>
      <c r="K827" s="30"/>
      <c r="L827" s="30"/>
      <c r="M827" s="22"/>
      <c r="N827" s="23"/>
      <c r="O827" s="23"/>
      <c r="P827" s="24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"/>
      <c r="B828" s="4"/>
      <c r="C828" s="10"/>
      <c r="D828" s="3"/>
      <c r="E828" s="3"/>
      <c r="F828" s="3"/>
      <c r="G828" s="9"/>
      <c r="H828" s="42"/>
      <c r="I828" s="3"/>
      <c r="J828" s="30"/>
      <c r="K828" s="30"/>
      <c r="L828" s="30"/>
      <c r="M828" s="22"/>
      <c r="N828" s="23"/>
      <c r="O828" s="23"/>
      <c r="P828" s="24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"/>
      <c r="B829" s="4"/>
      <c r="C829" s="10"/>
      <c r="D829" s="3"/>
      <c r="E829" s="3"/>
      <c r="F829" s="3"/>
      <c r="G829" s="9"/>
      <c r="H829" s="42"/>
      <c r="I829" s="3"/>
      <c r="J829" s="30"/>
      <c r="K829" s="30"/>
      <c r="L829" s="30"/>
      <c r="M829" s="22"/>
      <c r="N829" s="23"/>
      <c r="O829" s="23"/>
      <c r="P829" s="24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"/>
      <c r="B830" s="4"/>
      <c r="C830" s="10"/>
      <c r="D830" s="3"/>
      <c r="E830" s="3"/>
      <c r="F830" s="3"/>
      <c r="G830" s="9"/>
      <c r="H830" s="42"/>
      <c r="I830" s="3"/>
      <c r="J830" s="30"/>
      <c r="K830" s="30"/>
      <c r="L830" s="30"/>
      <c r="M830" s="22"/>
      <c r="N830" s="23"/>
      <c r="O830" s="23"/>
      <c r="P830" s="24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"/>
      <c r="B831" s="4"/>
      <c r="C831" s="10"/>
      <c r="D831" s="3"/>
      <c r="E831" s="3"/>
      <c r="F831" s="3"/>
      <c r="G831" s="9"/>
      <c r="H831" s="42"/>
      <c r="I831" s="3"/>
      <c r="J831" s="30"/>
      <c r="K831" s="30"/>
      <c r="L831" s="30"/>
      <c r="M831" s="22"/>
      <c r="N831" s="23"/>
      <c r="O831" s="23"/>
      <c r="P831" s="24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"/>
      <c r="B832" s="4"/>
      <c r="C832" s="10"/>
      <c r="D832" s="3"/>
      <c r="E832" s="3"/>
      <c r="F832" s="3"/>
      <c r="G832" s="9"/>
      <c r="H832" s="42"/>
      <c r="I832" s="3"/>
      <c r="J832" s="30"/>
      <c r="K832" s="30"/>
      <c r="L832" s="30"/>
      <c r="M832" s="22"/>
      <c r="N832" s="23"/>
      <c r="O832" s="23"/>
      <c r="P832" s="24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"/>
      <c r="B833" s="4"/>
      <c r="C833" s="10"/>
      <c r="D833" s="3"/>
      <c r="E833" s="3"/>
      <c r="F833" s="3"/>
      <c r="G833" s="9"/>
      <c r="H833" s="42"/>
      <c r="I833" s="3"/>
      <c r="J833" s="30"/>
      <c r="K833" s="30"/>
      <c r="L833" s="30"/>
      <c r="M833" s="22"/>
      <c r="N833" s="23"/>
      <c r="O833" s="23"/>
      <c r="P833" s="24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"/>
      <c r="B834" s="4"/>
      <c r="C834" s="10"/>
      <c r="D834" s="3"/>
      <c r="E834" s="3"/>
      <c r="F834" s="3"/>
      <c r="G834" s="9"/>
      <c r="H834" s="42"/>
      <c r="I834" s="3"/>
      <c r="J834" s="30"/>
      <c r="K834" s="30"/>
      <c r="L834" s="30"/>
      <c r="M834" s="22"/>
      <c r="N834" s="23"/>
      <c r="O834" s="23"/>
      <c r="P834" s="24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"/>
      <c r="B835" s="4"/>
      <c r="C835" s="10"/>
      <c r="D835" s="3"/>
      <c r="E835" s="3"/>
      <c r="F835" s="3"/>
      <c r="G835" s="9"/>
      <c r="H835" s="42"/>
      <c r="I835" s="3"/>
      <c r="J835" s="30"/>
      <c r="K835" s="30"/>
      <c r="L835" s="30"/>
      <c r="M835" s="22"/>
      <c r="N835" s="23"/>
      <c r="O835" s="23"/>
      <c r="P835" s="24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"/>
      <c r="B836" s="4"/>
      <c r="C836" s="10"/>
      <c r="D836" s="3"/>
      <c r="E836" s="3"/>
      <c r="F836" s="3"/>
      <c r="G836" s="9"/>
      <c r="H836" s="42"/>
      <c r="I836" s="3"/>
      <c r="J836" s="30"/>
      <c r="K836" s="30"/>
      <c r="L836" s="30"/>
      <c r="M836" s="22"/>
      <c r="N836" s="23"/>
      <c r="O836" s="23"/>
      <c r="P836" s="24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"/>
      <c r="B837" s="4"/>
      <c r="C837" s="10"/>
      <c r="D837" s="3"/>
      <c r="E837" s="3"/>
      <c r="F837" s="3"/>
      <c r="G837" s="9"/>
      <c r="H837" s="42"/>
      <c r="I837" s="3"/>
      <c r="J837" s="30"/>
      <c r="K837" s="30"/>
      <c r="L837" s="30"/>
      <c r="M837" s="22"/>
      <c r="N837" s="23"/>
      <c r="O837" s="23"/>
      <c r="P837" s="24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"/>
      <c r="B838" s="4"/>
      <c r="C838" s="10"/>
      <c r="D838" s="3"/>
      <c r="E838" s="3"/>
      <c r="F838" s="3"/>
      <c r="G838" s="9"/>
      <c r="H838" s="42"/>
      <c r="I838" s="3"/>
      <c r="J838" s="30"/>
      <c r="K838" s="30"/>
      <c r="L838" s="30"/>
      <c r="M838" s="22"/>
      <c r="N838" s="23"/>
      <c r="O838" s="23"/>
      <c r="P838" s="24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"/>
      <c r="B839" s="4"/>
      <c r="C839" s="10"/>
      <c r="D839" s="3"/>
      <c r="E839" s="3"/>
      <c r="F839" s="3"/>
      <c r="G839" s="9"/>
      <c r="H839" s="42"/>
      <c r="I839" s="3"/>
      <c r="J839" s="30"/>
      <c r="K839" s="30"/>
      <c r="L839" s="30"/>
      <c r="M839" s="22"/>
      <c r="N839" s="23"/>
      <c r="O839" s="23"/>
      <c r="P839" s="24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"/>
      <c r="B840" s="4"/>
      <c r="C840" s="10"/>
      <c r="D840" s="3"/>
      <c r="E840" s="3"/>
      <c r="F840" s="3"/>
      <c r="G840" s="9"/>
      <c r="H840" s="42"/>
      <c r="I840" s="3"/>
      <c r="J840" s="30"/>
      <c r="K840" s="30"/>
      <c r="L840" s="30"/>
      <c r="M840" s="22"/>
      <c r="N840" s="23"/>
      <c r="O840" s="23"/>
      <c r="P840" s="24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"/>
      <c r="B841" s="4"/>
      <c r="C841" s="10"/>
      <c r="D841" s="3"/>
      <c r="E841" s="3"/>
      <c r="F841" s="3"/>
      <c r="G841" s="9"/>
      <c r="H841" s="42"/>
      <c r="I841" s="3"/>
      <c r="J841" s="30"/>
      <c r="K841" s="30"/>
      <c r="L841" s="30"/>
      <c r="M841" s="22"/>
      <c r="N841" s="23"/>
      <c r="O841" s="23"/>
      <c r="P841" s="24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"/>
      <c r="B842" s="4"/>
      <c r="C842" s="10"/>
      <c r="D842" s="3"/>
      <c r="E842" s="3"/>
      <c r="F842" s="3"/>
      <c r="G842" s="9"/>
      <c r="H842" s="42"/>
      <c r="I842" s="3"/>
      <c r="J842" s="30"/>
      <c r="K842" s="30"/>
      <c r="L842" s="30"/>
      <c r="M842" s="22"/>
      <c r="N842" s="23"/>
      <c r="O842" s="23"/>
      <c r="P842" s="24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"/>
      <c r="B843" s="4"/>
      <c r="C843" s="10"/>
      <c r="D843" s="3"/>
      <c r="E843" s="3"/>
      <c r="F843" s="3"/>
      <c r="G843" s="9"/>
      <c r="H843" s="42"/>
      <c r="I843" s="3"/>
      <c r="J843" s="30"/>
      <c r="K843" s="30"/>
      <c r="L843" s="30"/>
      <c r="M843" s="22"/>
      <c r="N843" s="23"/>
      <c r="O843" s="23"/>
      <c r="P843" s="24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"/>
      <c r="B844" s="4"/>
      <c r="C844" s="10"/>
      <c r="D844" s="3"/>
      <c r="E844" s="3"/>
      <c r="F844" s="3"/>
      <c r="G844" s="9"/>
      <c r="H844" s="42"/>
      <c r="I844" s="3"/>
      <c r="J844" s="30"/>
      <c r="K844" s="30"/>
      <c r="L844" s="30"/>
      <c r="M844" s="22"/>
      <c r="N844" s="23"/>
      <c r="O844" s="23"/>
      <c r="P844" s="24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"/>
      <c r="B845" s="4"/>
      <c r="C845" s="10"/>
      <c r="D845" s="3"/>
      <c r="E845" s="3"/>
      <c r="F845" s="3"/>
      <c r="G845" s="9"/>
      <c r="H845" s="42"/>
      <c r="I845" s="3"/>
      <c r="J845" s="30"/>
      <c r="K845" s="30"/>
      <c r="L845" s="30"/>
      <c r="M845" s="22"/>
      <c r="N845" s="23"/>
      <c r="O845" s="23"/>
      <c r="P845" s="24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"/>
      <c r="B846" s="4"/>
      <c r="C846" s="10"/>
      <c r="D846" s="3"/>
      <c r="E846" s="3"/>
      <c r="F846" s="3"/>
      <c r="G846" s="9"/>
      <c r="H846" s="42"/>
      <c r="I846" s="3"/>
      <c r="J846" s="30"/>
      <c r="K846" s="30"/>
      <c r="L846" s="30"/>
      <c r="M846" s="22"/>
      <c r="N846" s="23"/>
      <c r="O846" s="23"/>
      <c r="P846" s="24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"/>
      <c r="B847" s="4"/>
      <c r="C847" s="10"/>
      <c r="D847" s="3"/>
      <c r="E847" s="3"/>
      <c r="F847" s="3"/>
      <c r="G847" s="9"/>
      <c r="H847" s="42"/>
      <c r="I847" s="3"/>
      <c r="J847" s="30"/>
      <c r="K847" s="30"/>
      <c r="L847" s="30"/>
      <c r="M847" s="22"/>
      <c r="N847" s="23"/>
      <c r="O847" s="23"/>
      <c r="P847" s="24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"/>
      <c r="B848" s="4"/>
      <c r="C848" s="10"/>
      <c r="D848" s="3"/>
      <c r="E848" s="3"/>
      <c r="F848" s="3"/>
      <c r="G848" s="9"/>
      <c r="H848" s="42"/>
      <c r="I848" s="3"/>
      <c r="J848" s="30"/>
      <c r="K848" s="30"/>
      <c r="L848" s="30"/>
      <c r="M848" s="22"/>
      <c r="N848" s="23"/>
      <c r="O848" s="23"/>
      <c r="P848" s="24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"/>
      <c r="B849" s="4"/>
      <c r="C849" s="10"/>
      <c r="D849" s="3"/>
      <c r="E849" s="3"/>
      <c r="F849" s="3"/>
      <c r="G849" s="9"/>
      <c r="H849" s="42"/>
      <c r="I849" s="3"/>
      <c r="J849" s="30"/>
      <c r="K849" s="30"/>
      <c r="L849" s="30"/>
      <c r="M849" s="22"/>
      <c r="N849" s="23"/>
      <c r="O849" s="23"/>
      <c r="P849" s="24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"/>
      <c r="B850" s="4"/>
      <c r="C850" s="10"/>
      <c r="D850" s="3"/>
      <c r="E850" s="3"/>
      <c r="F850" s="3"/>
      <c r="G850" s="9"/>
      <c r="H850" s="42"/>
      <c r="I850" s="3"/>
      <c r="J850" s="30"/>
      <c r="K850" s="30"/>
      <c r="L850" s="30"/>
      <c r="M850" s="22"/>
      <c r="N850" s="23"/>
      <c r="O850" s="23"/>
      <c r="P850" s="24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"/>
      <c r="B851" s="4"/>
      <c r="C851" s="10"/>
      <c r="D851" s="3"/>
      <c r="E851" s="3"/>
      <c r="F851" s="3"/>
      <c r="G851" s="9"/>
      <c r="H851" s="42"/>
      <c r="I851" s="3"/>
      <c r="J851" s="30"/>
      <c r="K851" s="30"/>
      <c r="L851" s="30"/>
      <c r="M851" s="22"/>
      <c r="N851" s="23"/>
      <c r="O851" s="23"/>
      <c r="P851" s="24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"/>
      <c r="B852" s="4"/>
      <c r="C852" s="10"/>
      <c r="D852" s="3"/>
      <c r="E852" s="3"/>
      <c r="F852" s="3"/>
      <c r="G852" s="9"/>
      <c r="H852" s="42"/>
      <c r="I852" s="3"/>
      <c r="J852" s="30"/>
      <c r="K852" s="30"/>
      <c r="L852" s="30"/>
      <c r="M852" s="22"/>
      <c r="N852" s="23"/>
      <c r="O852" s="23"/>
      <c r="P852" s="24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"/>
      <c r="B853" s="4"/>
      <c r="C853" s="10"/>
      <c r="D853" s="3"/>
      <c r="E853" s="3"/>
      <c r="F853" s="3"/>
      <c r="G853" s="9"/>
      <c r="H853" s="42"/>
      <c r="I853" s="3"/>
      <c r="J853" s="30"/>
      <c r="K853" s="30"/>
      <c r="L853" s="30"/>
      <c r="M853" s="22"/>
      <c r="N853" s="23"/>
      <c r="O853" s="23"/>
      <c r="P853" s="24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"/>
      <c r="B854" s="4"/>
      <c r="C854" s="10"/>
      <c r="D854" s="3"/>
      <c r="E854" s="3"/>
      <c r="F854" s="3"/>
      <c r="G854" s="9"/>
      <c r="H854" s="42"/>
      <c r="I854" s="3"/>
      <c r="J854" s="30"/>
      <c r="K854" s="30"/>
      <c r="L854" s="30"/>
      <c r="M854" s="22"/>
      <c r="N854" s="23"/>
      <c r="O854" s="23"/>
      <c r="P854" s="24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"/>
      <c r="B855" s="4"/>
      <c r="C855" s="10"/>
      <c r="D855" s="3"/>
      <c r="E855" s="3"/>
      <c r="F855" s="3"/>
      <c r="G855" s="9"/>
      <c r="H855" s="42"/>
      <c r="I855" s="3"/>
      <c r="J855" s="30"/>
      <c r="K855" s="30"/>
      <c r="L855" s="30"/>
      <c r="M855" s="22"/>
      <c r="N855" s="23"/>
      <c r="O855" s="23"/>
      <c r="P855" s="24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"/>
      <c r="B856" s="4"/>
      <c r="C856" s="10"/>
      <c r="D856" s="3"/>
      <c r="E856" s="3"/>
      <c r="F856" s="3"/>
      <c r="G856" s="9"/>
      <c r="H856" s="42"/>
      <c r="I856" s="3"/>
      <c r="J856" s="30"/>
      <c r="K856" s="30"/>
      <c r="L856" s="30"/>
      <c r="M856" s="22"/>
      <c r="N856" s="23"/>
      <c r="O856" s="23"/>
      <c r="P856" s="24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"/>
      <c r="B857" s="4"/>
      <c r="C857" s="10"/>
      <c r="D857" s="3"/>
      <c r="E857" s="3"/>
      <c r="F857" s="3"/>
      <c r="G857" s="9"/>
      <c r="H857" s="42"/>
      <c r="I857" s="3"/>
      <c r="J857" s="30"/>
      <c r="K857" s="30"/>
      <c r="L857" s="30"/>
      <c r="M857" s="22"/>
      <c r="N857" s="23"/>
      <c r="O857" s="23"/>
      <c r="P857" s="24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"/>
      <c r="B858" s="4"/>
      <c r="C858" s="10"/>
      <c r="D858" s="3"/>
      <c r="E858" s="3"/>
      <c r="F858" s="3"/>
      <c r="G858" s="9"/>
      <c r="H858" s="42"/>
      <c r="I858" s="3"/>
      <c r="J858" s="30"/>
      <c r="K858" s="30"/>
      <c r="L858" s="30"/>
      <c r="M858" s="22"/>
      <c r="N858" s="23"/>
      <c r="O858" s="23"/>
      <c r="P858" s="24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"/>
      <c r="B859" s="4"/>
      <c r="C859" s="10"/>
      <c r="D859" s="3"/>
      <c r="E859" s="3"/>
      <c r="F859" s="3"/>
      <c r="G859" s="9"/>
      <c r="H859" s="42"/>
      <c r="I859" s="3"/>
      <c r="J859" s="30"/>
      <c r="K859" s="30"/>
      <c r="L859" s="30"/>
      <c r="M859" s="22"/>
      <c r="N859" s="23"/>
      <c r="O859" s="23"/>
      <c r="P859" s="24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"/>
      <c r="B860" s="4"/>
      <c r="C860" s="10"/>
      <c r="D860" s="3"/>
      <c r="E860" s="3"/>
      <c r="F860" s="3"/>
      <c r="G860" s="9"/>
      <c r="H860" s="42"/>
      <c r="I860" s="3"/>
      <c r="J860" s="30"/>
      <c r="K860" s="30"/>
      <c r="L860" s="30"/>
      <c r="M860" s="22"/>
      <c r="N860" s="23"/>
      <c r="O860" s="23"/>
      <c r="P860" s="24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"/>
      <c r="B861" s="4"/>
      <c r="C861" s="10"/>
      <c r="D861" s="3"/>
      <c r="E861" s="3"/>
      <c r="F861" s="3"/>
      <c r="G861" s="9"/>
      <c r="H861" s="42"/>
      <c r="I861" s="3"/>
      <c r="J861" s="30"/>
      <c r="K861" s="30"/>
      <c r="L861" s="30"/>
      <c r="M861" s="22"/>
      <c r="N861" s="23"/>
      <c r="O861" s="23"/>
      <c r="P861" s="24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"/>
      <c r="B862" s="4"/>
      <c r="C862" s="10"/>
      <c r="D862" s="3"/>
      <c r="E862" s="3"/>
      <c r="F862" s="3"/>
      <c r="G862" s="9"/>
      <c r="H862" s="42"/>
      <c r="I862" s="3"/>
      <c r="J862" s="30"/>
      <c r="K862" s="30"/>
      <c r="L862" s="30"/>
      <c r="M862" s="22"/>
      <c r="N862" s="23"/>
      <c r="O862" s="23"/>
      <c r="P862" s="24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"/>
      <c r="B863" s="4"/>
      <c r="C863" s="10"/>
      <c r="D863" s="3"/>
      <c r="E863" s="3"/>
      <c r="F863" s="3"/>
      <c r="G863" s="9"/>
      <c r="H863" s="42"/>
      <c r="I863" s="3"/>
      <c r="J863" s="30"/>
      <c r="K863" s="30"/>
      <c r="L863" s="30"/>
      <c r="M863" s="22"/>
      <c r="N863" s="23"/>
      <c r="O863" s="23"/>
      <c r="P863" s="24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"/>
      <c r="B864" s="4"/>
      <c r="C864" s="10"/>
      <c r="D864" s="3"/>
      <c r="E864" s="3"/>
      <c r="F864" s="3"/>
      <c r="G864" s="9"/>
      <c r="H864" s="42"/>
      <c r="I864" s="3"/>
      <c r="J864" s="30"/>
      <c r="K864" s="30"/>
      <c r="L864" s="30"/>
      <c r="M864" s="22"/>
      <c r="N864" s="23"/>
      <c r="O864" s="23"/>
      <c r="P864" s="24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"/>
      <c r="B865" s="4"/>
      <c r="C865" s="10"/>
      <c r="D865" s="3"/>
      <c r="E865" s="3"/>
      <c r="F865" s="3"/>
      <c r="G865" s="9"/>
      <c r="H865" s="42"/>
      <c r="I865" s="3"/>
      <c r="J865" s="30"/>
      <c r="K865" s="30"/>
      <c r="L865" s="30"/>
      <c r="M865" s="22"/>
      <c r="N865" s="23"/>
      <c r="O865" s="23"/>
      <c r="P865" s="24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"/>
      <c r="B866" s="4"/>
      <c r="C866" s="10"/>
      <c r="D866" s="3"/>
      <c r="E866" s="3"/>
      <c r="F866" s="3"/>
      <c r="G866" s="9"/>
      <c r="H866" s="42"/>
      <c r="I866" s="3"/>
      <c r="J866" s="30"/>
      <c r="K866" s="30"/>
      <c r="L866" s="30"/>
      <c r="M866" s="22"/>
      <c r="N866" s="23"/>
      <c r="O866" s="23"/>
      <c r="P866" s="24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"/>
      <c r="B867" s="4"/>
      <c r="C867" s="10"/>
      <c r="D867" s="3"/>
      <c r="E867" s="3"/>
      <c r="F867" s="3"/>
      <c r="G867" s="9"/>
      <c r="H867" s="42"/>
      <c r="I867" s="3"/>
      <c r="J867" s="30"/>
      <c r="K867" s="30"/>
      <c r="L867" s="30"/>
      <c r="M867" s="22"/>
      <c r="N867" s="23"/>
      <c r="O867" s="23"/>
      <c r="P867" s="24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"/>
      <c r="B868" s="4"/>
      <c r="C868" s="10"/>
      <c r="D868" s="3"/>
      <c r="E868" s="3"/>
      <c r="F868" s="3"/>
      <c r="G868" s="9"/>
      <c r="H868" s="42"/>
      <c r="I868" s="3"/>
      <c r="J868" s="30"/>
      <c r="K868" s="30"/>
      <c r="L868" s="30"/>
      <c r="M868" s="22"/>
      <c r="N868" s="23"/>
      <c r="O868" s="23"/>
      <c r="P868" s="24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"/>
      <c r="B869" s="4"/>
      <c r="C869" s="10"/>
      <c r="D869" s="3"/>
      <c r="E869" s="3"/>
      <c r="F869" s="3"/>
      <c r="G869" s="9"/>
      <c r="H869" s="42"/>
      <c r="I869" s="3"/>
      <c r="J869" s="30"/>
      <c r="K869" s="30"/>
      <c r="L869" s="30"/>
      <c r="M869" s="22"/>
      <c r="N869" s="23"/>
      <c r="O869" s="23"/>
      <c r="P869" s="24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"/>
      <c r="B870" s="4"/>
      <c r="C870" s="10"/>
      <c r="D870" s="3"/>
      <c r="E870" s="3"/>
      <c r="F870" s="3"/>
      <c r="G870" s="9"/>
      <c r="H870" s="42"/>
      <c r="I870" s="3"/>
      <c r="J870" s="30"/>
      <c r="K870" s="30"/>
      <c r="L870" s="30"/>
      <c r="M870" s="22"/>
      <c r="N870" s="23"/>
      <c r="O870" s="23"/>
      <c r="P870" s="24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"/>
      <c r="B871" s="4"/>
      <c r="C871" s="10"/>
      <c r="D871" s="3"/>
      <c r="E871" s="3"/>
      <c r="F871" s="3"/>
      <c r="G871" s="9"/>
      <c r="H871" s="42"/>
      <c r="I871" s="3"/>
      <c r="J871" s="30"/>
      <c r="K871" s="30"/>
      <c r="L871" s="30"/>
      <c r="M871" s="22"/>
      <c r="N871" s="23"/>
      <c r="O871" s="23"/>
      <c r="P871" s="24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"/>
      <c r="B872" s="4"/>
      <c r="C872" s="10"/>
      <c r="D872" s="3"/>
      <c r="E872" s="3"/>
      <c r="F872" s="3"/>
      <c r="G872" s="9"/>
      <c r="H872" s="42"/>
      <c r="I872" s="3"/>
      <c r="J872" s="30"/>
      <c r="K872" s="30"/>
      <c r="L872" s="30"/>
      <c r="M872" s="22"/>
      <c r="N872" s="23"/>
      <c r="O872" s="23"/>
      <c r="P872" s="24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"/>
      <c r="B873" s="4"/>
      <c r="C873" s="10"/>
      <c r="D873" s="3"/>
      <c r="E873" s="3"/>
      <c r="F873" s="3"/>
      <c r="G873" s="9"/>
      <c r="H873" s="42"/>
      <c r="I873" s="3"/>
      <c r="J873" s="30"/>
      <c r="K873" s="30"/>
      <c r="L873" s="30"/>
      <c r="M873" s="22"/>
      <c r="N873" s="23"/>
      <c r="O873" s="23"/>
      <c r="P873" s="24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"/>
      <c r="B874" s="4"/>
      <c r="C874" s="10"/>
      <c r="D874" s="3"/>
      <c r="E874" s="3"/>
      <c r="F874" s="3"/>
      <c r="G874" s="9"/>
      <c r="H874" s="42"/>
      <c r="I874" s="3"/>
      <c r="J874" s="30"/>
      <c r="K874" s="30"/>
      <c r="L874" s="30"/>
      <c r="M874" s="22"/>
      <c r="N874" s="23"/>
      <c r="O874" s="23"/>
      <c r="P874" s="24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"/>
      <c r="B875" s="4"/>
      <c r="C875" s="10"/>
      <c r="D875" s="3"/>
      <c r="E875" s="3"/>
      <c r="F875" s="3"/>
      <c r="G875" s="9"/>
      <c r="H875" s="42"/>
      <c r="I875" s="3"/>
      <c r="J875" s="30"/>
      <c r="K875" s="30"/>
      <c r="L875" s="30"/>
      <c r="M875" s="22"/>
      <c r="N875" s="23"/>
      <c r="O875" s="23"/>
      <c r="P875" s="24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"/>
      <c r="B876" s="4"/>
      <c r="C876" s="10"/>
      <c r="D876" s="3"/>
      <c r="E876" s="3"/>
      <c r="F876" s="3"/>
      <c r="G876" s="9"/>
      <c r="H876" s="42"/>
      <c r="I876" s="3"/>
      <c r="J876" s="30"/>
      <c r="K876" s="30"/>
      <c r="L876" s="30"/>
      <c r="M876" s="22"/>
      <c r="N876" s="23"/>
      <c r="O876" s="23"/>
      <c r="P876" s="24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"/>
      <c r="B877" s="4"/>
      <c r="C877" s="10"/>
      <c r="D877" s="3"/>
      <c r="E877" s="3"/>
      <c r="F877" s="3"/>
      <c r="G877" s="9"/>
      <c r="H877" s="42"/>
      <c r="I877" s="3"/>
      <c r="J877" s="30"/>
      <c r="K877" s="30"/>
      <c r="L877" s="30"/>
      <c r="M877" s="22"/>
      <c r="N877" s="23"/>
      <c r="O877" s="23"/>
      <c r="P877" s="24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"/>
      <c r="B878" s="4"/>
      <c r="C878" s="10"/>
      <c r="D878" s="3"/>
      <c r="E878" s="3"/>
      <c r="F878" s="3"/>
      <c r="G878" s="9"/>
      <c r="H878" s="42"/>
      <c r="I878" s="3"/>
      <c r="J878" s="30"/>
      <c r="K878" s="30"/>
      <c r="L878" s="30"/>
      <c r="M878" s="22"/>
      <c r="N878" s="23"/>
      <c r="O878" s="23"/>
      <c r="P878" s="24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"/>
      <c r="B879" s="4"/>
      <c r="C879" s="10"/>
      <c r="D879" s="3"/>
      <c r="E879" s="3"/>
      <c r="F879" s="3"/>
      <c r="G879" s="9"/>
      <c r="H879" s="42"/>
      <c r="I879" s="3"/>
      <c r="J879" s="30"/>
      <c r="K879" s="30"/>
      <c r="L879" s="30"/>
      <c r="M879" s="22"/>
      <c r="N879" s="23"/>
      <c r="O879" s="23"/>
      <c r="P879" s="24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"/>
      <c r="B880" s="4"/>
      <c r="C880" s="10"/>
      <c r="D880" s="3"/>
      <c r="E880" s="3"/>
      <c r="F880" s="3"/>
      <c r="G880" s="9"/>
      <c r="H880" s="42"/>
      <c r="I880" s="3"/>
      <c r="J880" s="30"/>
      <c r="K880" s="30"/>
      <c r="L880" s="30"/>
      <c r="M880" s="22"/>
      <c r="N880" s="23"/>
      <c r="O880" s="23"/>
      <c r="P880" s="24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"/>
      <c r="B881" s="4"/>
      <c r="C881" s="10"/>
      <c r="D881" s="3"/>
      <c r="E881" s="3"/>
      <c r="F881" s="3"/>
      <c r="G881" s="9"/>
      <c r="H881" s="42"/>
      <c r="I881" s="3"/>
      <c r="J881" s="30"/>
      <c r="K881" s="30"/>
      <c r="L881" s="30"/>
      <c r="M881" s="22"/>
      <c r="N881" s="23"/>
      <c r="O881" s="23"/>
      <c r="P881" s="24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"/>
      <c r="B882" s="4"/>
      <c r="C882" s="10"/>
      <c r="D882" s="3"/>
      <c r="E882" s="3"/>
      <c r="F882" s="3"/>
      <c r="G882" s="9"/>
      <c r="H882" s="42"/>
      <c r="I882" s="3"/>
      <c r="J882" s="30"/>
      <c r="K882" s="30"/>
      <c r="L882" s="30"/>
      <c r="M882" s="22"/>
      <c r="N882" s="23"/>
      <c r="O882" s="23"/>
      <c r="P882" s="24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"/>
      <c r="B883" s="4"/>
      <c r="C883" s="10"/>
      <c r="D883" s="3"/>
      <c r="E883" s="3"/>
      <c r="F883" s="3"/>
      <c r="G883" s="9"/>
      <c r="H883" s="42"/>
      <c r="I883" s="3"/>
      <c r="J883" s="30"/>
      <c r="K883" s="30"/>
      <c r="L883" s="30"/>
      <c r="M883" s="22"/>
      <c r="N883" s="23"/>
      <c r="O883" s="23"/>
      <c r="P883" s="24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"/>
      <c r="B884" s="4"/>
      <c r="C884" s="10"/>
      <c r="D884" s="3"/>
      <c r="E884" s="3"/>
      <c r="F884" s="3"/>
      <c r="G884" s="9"/>
      <c r="H884" s="42"/>
      <c r="I884" s="3"/>
      <c r="J884" s="30"/>
      <c r="K884" s="30"/>
      <c r="L884" s="30"/>
      <c r="M884" s="22"/>
      <c r="N884" s="23"/>
      <c r="O884" s="23"/>
      <c r="P884" s="24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"/>
      <c r="B885" s="4"/>
      <c r="C885" s="10"/>
      <c r="D885" s="3"/>
      <c r="E885" s="3"/>
      <c r="F885" s="3"/>
      <c r="G885" s="9"/>
      <c r="H885" s="42"/>
      <c r="I885" s="3"/>
      <c r="J885" s="30"/>
      <c r="K885" s="30"/>
      <c r="L885" s="30"/>
      <c r="M885" s="22"/>
      <c r="N885" s="23"/>
      <c r="O885" s="23"/>
      <c r="P885" s="24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"/>
      <c r="B886" s="4"/>
      <c r="C886" s="10"/>
      <c r="D886" s="3"/>
      <c r="E886" s="3"/>
      <c r="F886" s="3"/>
      <c r="G886" s="9"/>
      <c r="H886" s="42"/>
      <c r="I886" s="3"/>
      <c r="J886" s="30"/>
      <c r="K886" s="30"/>
      <c r="L886" s="30"/>
      <c r="M886" s="22"/>
      <c r="N886" s="23"/>
      <c r="O886" s="23"/>
      <c r="P886" s="24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"/>
      <c r="B887" s="4"/>
      <c r="C887" s="10"/>
      <c r="D887" s="3"/>
      <c r="E887" s="3"/>
      <c r="F887" s="3"/>
      <c r="G887" s="9"/>
      <c r="H887" s="42"/>
      <c r="I887" s="3"/>
      <c r="J887" s="30"/>
      <c r="K887" s="30"/>
      <c r="L887" s="30"/>
      <c r="M887" s="22"/>
      <c r="N887" s="23"/>
      <c r="O887" s="23"/>
      <c r="P887" s="24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"/>
      <c r="B888" s="4"/>
      <c r="C888" s="10"/>
      <c r="D888" s="3"/>
      <c r="E888" s="3"/>
      <c r="F888" s="3"/>
      <c r="G888" s="9"/>
      <c r="H888" s="42"/>
      <c r="I888" s="3"/>
      <c r="J888" s="30"/>
      <c r="K888" s="30"/>
      <c r="L888" s="30"/>
      <c r="M888" s="22"/>
      <c r="N888" s="23"/>
      <c r="O888" s="23"/>
      <c r="P888" s="24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"/>
      <c r="B889" s="4"/>
      <c r="C889" s="10"/>
      <c r="D889" s="3"/>
      <c r="E889" s="3"/>
      <c r="F889" s="3"/>
      <c r="G889" s="9"/>
      <c r="H889" s="42"/>
      <c r="I889" s="3"/>
      <c r="J889" s="30"/>
      <c r="K889" s="30"/>
      <c r="L889" s="30"/>
      <c r="M889" s="22"/>
      <c r="N889" s="23"/>
      <c r="O889" s="23"/>
      <c r="P889" s="24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"/>
      <c r="B890" s="4"/>
      <c r="C890" s="10"/>
      <c r="D890" s="3"/>
      <c r="E890" s="3"/>
      <c r="F890" s="3"/>
      <c r="G890" s="9"/>
      <c r="H890" s="42"/>
      <c r="I890" s="3"/>
      <c r="J890" s="30"/>
      <c r="K890" s="30"/>
      <c r="L890" s="30"/>
      <c r="M890" s="22"/>
      <c r="N890" s="23"/>
      <c r="O890" s="23"/>
      <c r="P890" s="24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"/>
      <c r="B891" s="4"/>
      <c r="C891" s="10"/>
      <c r="D891" s="3"/>
      <c r="E891" s="3"/>
      <c r="F891" s="3"/>
      <c r="G891" s="9"/>
      <c r="H891" s="42"/>
      <c r="I891" s="3"/>
      <c r="J891" s="30"/>
      <c r="K891" s="30"/>
      <c r="L891" s="30"/>
      <c r="M891" s="22"/>
      <c r="N891" s="23"/>
      <c r="O891" s="23"/>
      <c r="P891" s="24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"/>
      <c r="B892" s="4"/>
      <c r="C892" s="10"/>
      <c r="D892" s="3"/>
      <c r="E892" s="3"/>
      <c r="F892" s="3"/>
      <c r="G892" s="9"/>
      <c r="H892" s="42"/>
      <c r="I892" s="3"/>
      <c r="J892" s="30"/>
      <c r="K892" s="30"/>
      <c r="L892" s="30"/>
      <c r="M892" s="22"/>
      <c r="N892" s="23"/>
      <c r="O892" s="23"/>
      <c r="P892" s="24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"/>
      <c r="B893" s="4"/>
      <c r="C893" s="10"/>
      <c r="D893" s="3"/>
      <c r="E893" s="3"/>
      <c r="F893" s="3"/>
      <c r="G893" s="9"/>
      <c r="H893" s="42"/>
      <c r="I893" s="3"/>
      <c r="J893" s="30"/>
      <c r="K893" s="30"/>
      <c r="L893" s="30"/>
      <c r="M893" s="22"/>
      <c r="N893" s="23"/>
      <c r="O893" s="23"/>
      <c r="P893" s="24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"/>
      <c r="B894" s="4"/>
      <c r="C894" s="10"/>
      <c r="D894" s="3"/>
      <c r="E894" s="3"/>
      <c r="F894" s="3"/>
      <c r="G894" s="9"/>
      <c r="H894" s="42"/>
      <c r="I894" s="3"/>
      <c r="J894" s="30"/>
      <c r="K894" s="30"/>
      <c r="L894" s="30"/>
      <c r="M894" s="22"/>
      <c r="N894" s="23"/>
      <c r="O894" s="23"/>
      <c r="P894" s="24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"/>
      <c r="B895" s="4"/>
      <c r="C895" s="10"/>
      <c r="D895" s="3"/>
      <c r="E895" s="3"/>
      <c r="F895" s="3"/>
      <c r="G895" s="9"/>
      <c r="H895" s="42"/>
      <c r="I895" s="3"/>
      <c r="J895" s="30"/>
      <c r="K895" s="30"/>
      <c r="L895" s="30"/>
      <c r="M895" s="22"/>
      <c r="N895" s="23"/>
      <c r="O895" s="23"/>
      <c r="P895" s="24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"/>
      <c r="B896" s="4"/>
      <c r="C896" s="10"/>
      <c r="D896" s="3"/>
      <c r="E896" s="3"/>
      <c r="F896" s="3"/>
      <c r="G896" s="9"/>
      <c r="H896" s="42"/>
      <c r="I896" s="3"/>
      <c r="J896" s="30"/>
      <c r="K896" s="30"/>
      <c r="L896" s="30"/>
      <c r="M896" s="22"/>
      <c r="N896" s="23"/>
      <c r="O896" s="23"/>
      <c r="P896" s="24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"/>
      <c r="B897" s="4"/>
      <c r="C897" s="10"/>
      <c r="D897" s="3"/>
      <c r="E897" s="3"/>
      <c r="F897" s="3"/>
      <c r="G897" s="9"/>
      <c r="H897" s="42"/>
      <c r="I897" s="3"/>
      <c r="J897" s="30"/>
      <c r="K897" s="30"/>
      <c r="L897" s="30"/>
      <c r="M897" s="22"/>
      <c r="N897" s="23"/>
      <c r="O897" s="23"/>
      <c r="P897" s="24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"/>
      <c r="B898" s="4"/>
      <c r="C898" s="10"/>
      <c r="D898" s="3"/>
      <c r="E898" s="3"/>
      <c r="F898" s="3"/>
      <c r="G898" s="9"/>
      <c r="H898" s="42"/>
      <c r="I898" s="3"/>
      <c r="J898" s="30"/>
      <c r="K898" s="30"/>
      <c r="L898" s="30"/>
      <c r="M898" s="22"/>
      <c r="N898" s="23"/>
      <c r="O898" s="23"/>
      <c r="P898" s="24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"/>
      <c r="B899" s="4"/>
      <c r="C899" s="10"/>
      <c r="D899" s="3"/>
      <c r="E899" s="3"/>
      <c r="F899" s="3"/>
      <c r="G899" s="9"/>
      <c r="H899" s="42"/>
      <c r="I899" s="3"/>
      <c r="J899" s="30"/>
      <c r="K899" s="30"/>
      <c r="L899" s="30"/>
      <c r="M899" s="22"/>
      <c r="N899" s="23"/>
      <c r="O899" s="23"/>
      <c r="P899" s="24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"/>
      <c r="B900" s="4"/>
      <c r="C900" s="10"/>
      <c r="D900" s="3"/>
      <c r="E900" s="3"/>
      <c r="F900" s="3"/>
      <c r="G900" s="9"/>
      <c r="H900" s="42"/>
      <c r="I900" s="3"/>
      <c r="J900" s="30"/>
      <c r="K900" s="30"/>
      <c r="L900" s="30"/>
      <c r="M900" s="22"/>
      <c r="N900" s="23"/>
      <c r="O900" s="23"/>
      <c r="P900" s="24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"/>
      <c r="B901" s="4"/>
      <c r="C901" s="10"/>
      <c r="D901" s="3"/>
      <c r="E901" s="3"/>
      <c r="F901" s="3"/>
      <c r="G901" s="9"/>
      <c r="H901" s="42"/>
      <c r="I901" s="3"/>
      <c r="J901" s="30"/>
      <c r="K901" s="30"/>
      <c r="L901" s="30"/>
      <c r="M901" s="22"/>
      <c r="N901" s="23"/>
      <c r="O901" s="23"/>
      <c r="P901" s="24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"/>
      <c r="B902" s="4"/>
      <c r="C902" s="10"/>
      <c r="D902" s="3"/>
      <c r="E902" s="3"/>
      <c r="F902" s="3"/>
      <c r="G902" s="9"/>
      <c r="H902" s="42"/>
      <c r="I902" s="3"/>
      <c r="J902" s="30"/>
      <c r="K902" s="30"/>
      <c r="L902" s="30"/>
      <c r="M902" s="22"/>
      <c r="N902" s="23"/>
      <c r="O902" s="23"/>
      <c r="P902" s="24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"/>
      <c r="B903" s="4"/>
      <c r="C903" s="10"/>
      <c r="D903" s="3"/>
      <c r="E903" s="3"/>
      <c r="F903" s="3"/>
      <c r="G903" s="9"/>
      <c r="H903" s="42"/>
      <c r="I903" s="3"/>
      <c r="J903" s="30"/>
      <c r="K903" s="30"/>
      <c r="L903" s="30"/>
      <c r="M903" s="22"/>
      <c r="N903" s="23"/>
      <c r="O903" s="23"/>
      <c r="P903" s="24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"/>
      <c r="B904" s="4"/>
      <c r="C904" s="10"/>
      <c r="D904" s="3"/>
      <c r="E904" s="3"/>
      <c r="F904" s="3"/>
      <c r="G904" s="9"/>
      <c r="H904" s="42"/>
      <c r="I904" s="3"/>
      <c r="J904" s="30"/>
      <c r="K904" s="30"/>
      <c r="L904" s="30"/>
      <c r="M904" s="22"/>
      <c r="N904" s="23"/>
      <c r="O904" s="23"/>
      <c r="P904" s="24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"/>
      <c r="B905" s="4"/>
      <c r="C905" s="10"/>
      <c r="D905" s="3"/>
      <c r="E905" s="3"/>
      <c r="F905" s="3"/>
      <c r="G905" s="9"/>
      <c r="H905" s="42"/>
      <c r="I905" s="3"/>
      <c r="J905" s="30"/>
      <c r="K905" s="30"/>
      <c r="L905" s="30"/>
      <c r="M905" s="22"/>
      <c r="N905" s="23"/>
      <c r="O905" s="23"/>
      <c r="P905" s="24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"/>
      <c r="B906" s="4"/>
      <c r="C906" s="10"/>
      <c r="D906" s="3"/>
      <c r="E906" s="3"/>
      <c r="F906" s="3"/>
      <c r="G906" s="9"/>
      <c r="H906" s="42"/>
      <c r="I906" s="3"/>
      <c r="J906" s="30"/>
      <c r="K906" s="30"/>
      <c r="L906" s="30"/>
      <c r="M906" s="22"/>
      <c r="N906" s="23"/>
      <c r="O906" s="23"/>
      <c r="P906" s="24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"/>
      <c r="B907" s="4"/>
      <c r="C907" s="10"/>
      <c r="D907" s="3"/>
      <c r="E907" s="3"/>
      <c r="F907" s="3"/>
      <c r="G907" s="9"/>
      <c r="H907" s="42"/>
      <c r="I907" s="3"/>
      <c r="J907" s="30"/>
      <c r="K907" s="30"/>
      <c r="L907" s="30"/>
      <c r="M907" s="22"/>
      <c r="N907" s="23"/>
      <c r="O907" s="23"/>
      <c r="P907" s="24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"/>
      <c r="B908" s="4"/>
      <c r="C908" s="10"/>
      <c r="D908" s="3"/>
      <c r="E908" s="3"/>
      <c r="F908" s="3"/>
      <c r="G908" s="9"/>
      <c r="H908" s="42"/>
      <c r="I908" s="3"/>
      <c r="J908" s="30"/>
      <c r="K908" s="30"/>
      <c r="L908" s="30"/>
      <c r="M908" s="22"/>
      <c r="N908" s="23"/>
      <c r="O908" s="23"/>
      <c r="P908" s="24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"/>
      <c r="B909" s="4"/>
      <c r="C909" s="10"/>
      <c r="D909" s="3"/>
      <c r="E909" s="3"/>
      <c r="F909" s="3"/>
      <c r="G909" s="9"/>
      <c r="H909" s="42"/>
      <c r="I909" s="3"/>
      <c r="J909" s="30"/>
      <c r="K909" s="30"/>
      <c r="L909" s="30"/>
      <c r="M909" s="22"/>
      <c r="N909" s="23"/>
      <c r="O909" s="23"/>
      <c r="P909" s="24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"/>
      <c r="B910" s="4"/>
      <c r="C910" s="10"/>
      <c r="D910" s="3"/>
      <c r="E910" s="3"/>
      <c r="F910" s="3"/>
      <c r="G910" s="9"/>
      <c r="H910" s="42"/>
      <c r="I910" s="3"/>
      <c r="J910" s="30"/>
      <c r="K910" s="30"/>
      <c r="L910" s="30"/>
      <c r="M910" s="22"/>
      <c r="N910" s="23"/>
      <c r="O910" s="23"/>
      <c r="P910" s="24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"/>
      <c r="B911" s="4"/>
      <c r="C911" s="10"/>
      <c r="D911" s="3"/>
      <c r="E911" s="3"/>
      <c r="F911" s="3"/>
      <c r="G911" s="9"/>
      <c r="H911" s="42"/>
      <c r="I911" s="3"/>
      <c r="J911" s="30"/>
      <c r="K911" s="30"/>
      <c r="L911" s="30"/>
      <c r="M911" s="22"/>
      <c r="N911" s="23"/>
      <c r="O911" s="23"/>
      <c r="P911" s="24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"/>
      <c r="B912" s="4"/>
      <c r="C912" s="10"/>
      <c r="D912" s="3"/>
      <c r="E912" s="3"/>
      <c r="F912" s="3"/>
      <c r="G912" s="9"/>
      <c r="H912" s="42"/>
      <c r="I912" s="3"/>
      <c r="J912" s="30"/>
      <c r="K912" s="30"/>
      <c r="L912" s="30"/>
      <c r="M912" s="22"/>
      <c r="N912" s="23"/>
      <c r="O912" s="23"/>
      <c r="P912" s="24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"/>
      <c r="B913" s="4"/>
      <c r="C913" s="10"/>
      <c r="D913" s="3"/>
      <c r="E913" s="3"/>
      <c r="F913" s="3"/>
      <c r="G913" s="9"/>
      <c r="H913" s="42"/>
      <c r="I913" s="3"/>
      <c r="J913" s="30"/>
      <c r="K913" s="30"/>
      <c r="L913" s="30"/>
      <c r="M913" s="22"/>
      <c r="N913" s="23"/>
      <c r="O913" s="23"/>
      <c r="P913" s="24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"/>
      <c r="B914" s="4"/>
      <c r="C914" s="10"/>
      <c r="D914" s="3"/>
      <c r="E914" s="3"/>
      <c r="F914" s="3"/>
      <c r="G914" s="9"/>
      <c r="H914" s="42"/>
      <c r="I914" s="3"/>
      <c r="J914" s="30"/>
      <c r="K914" s="30"/>
      <c r="L914" s="30"/>
      <c r="M914" s="22"/>
      <c r="N914" s="23"/>
      <c r="O914" s="23"/>
      <c r="P914" s="24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"/>
      <c r="B915" s="4"/>
      <c r="C915" s="10"/>
      <c r="D915" s="3"/>
      <c r="E915" s="3"/>
      <c r="F915" s="3"/>
      <c r="G915" s="9"/>
      <c r="H915" s="42"/>
      <c r="I915" s="3"/>
      <c r="J915" s="30"/>
      <c r="K915" s="30"/>
      <c r="L915" s="30"/>
      <c r="M915" s="22"/>
      <c r="N915" s="23"/>
      <c r="O915" s="23"/>
      <c r="P915" s="24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"/>
      <c r="B916" s="4"/>
      <c r="C916" s="10"/>
      <c r="D916" s="3"/>
      <c r="E916" s="3"/>
      <c r="F916" s="3"/>
      <c r="G916" s="9"/>
      <c r="H916" s="42"/>
      <c r="I916" s="3"/>
      <c r="J916" s="30"/>
      <c r="K916" s="30"/>
      <c r="L916" s="30"/>
      <c r="M916" s="22"/>
      <c r="N916" s="23"/>
      <c r="O916" s="23"/>
      <c r="P916" s="24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"/>
      <c r="B917" s="4"/>
      <c r="C917" s="10"/>
      <c r="D917" s="3"/>
      <c r="E917" s="3"/>
      <c r="F917" s="3"/>
      <c r="G917" s="9"/>
      <c r="H917" s="42"/>
      <c r="I917" s="3"/>
      <c r="J917" s="30"/>
      <c r="K917" s="30"/>
      <c r="L917" s="30"/>
      <c r="M917" s="22"/>
      <c r="N917" s="23"/>
      <c r="O917" s="23"/>
      <c r="P917" s="24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"/>
      <c r="B918" s="4"/>
      <c r="C918" s="10"/>
      <c r="D918" s="3"/>
      <c r="E918" s="3"/>
      <c r="F918" s="3"/>
      <c r="G918" s="9"/>
      <c r="H918" s="42"/>
      <c r="I918" s="3"/>
      <c r="J918" s="30"/>
      <c r="K918" s="30"/>
      <c r="L918" s="30"/>
      <c r="M918" s="22"/>
      <c r="N918" s="23"/>
      <c r="O918" s="23"/>
      <c r="P918" s="24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"/>
      <c r="B919" s="4"/>
      <c r="C919" s="10"/>
      <c r="D919" s="3"/>
      <c r="E919" s="3"/>
      <c r="F919" s="3"/>
      <c r="G919" s="9"/>
      <c r="H919" s="42"/>
      <c r="I919" s="3"/>
      <c r="J919" s="30"/>
      <c r="K919" s="30"/>
      <c r="L919" s="30"/>
      <c r="M919" s="22"/>
      <c r="N919" s="23"/>
      <c r="O919" s="23"/>
      <c r="P919" s="24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"/>
      <c r="B920" s="4"/>
      <c r="C920" s="10"/>
      <c r="D920" s="3"/>
      <c r="E920" s="3"/>
      <c r="F920" s="3"/>
      <c r="G920" s="9"/>
      <c r="H920" s="42"/>
      <c r="I920" s="3"/>
      <c r="J920" s="30"/>
      <c r="K920" s="30"/>
      <c r="L920" s="30"/>
      <c r="M920" s="22"/>
      <c r="N920" s="23"/>
      <c r="O920" s="23"/>
      <c r="P920" s="24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"/>
      <c r="B921" s="4"/>
      <c r="C921" s="10"/>
      <c r="D921" s="3"/>
      <c r="E921" s="3"/>
      <c r="F921" s="3"/>
      <c r="G921" s="9"/>
      <c r="H921" s="42"/>
      <c r="I921" s="3"/>
      <c r="J921" s="30"/>
      <c r="K921" s="30"/>
      <c r="L921" s="30"/>
      <c r="M921" s="22"/>
      <c r="N921" s="23"/>
      <c r="O921" s="23"/>
      <c r="P921" s="24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"/>
      <c r="B922" s="4"/>
      <c r="C922" s="10"/>
      <c r="D922" s="3"/>
      <c r="E922" s="3"/>
      <c r="F922" s="3"/>
      <c r="G922" s="9"/>
      <c r="H922" s="42"/>
      <c r="I922" s="3"/>
      <c r="J922" s="30"/>
      <c r="K922" s="30"/>
      <c r="L922" s="30"/>
      <c r="M922" s="22"/>
      <c r="N922" s="23"/>
      <c r="O922" s="23"/>
      <c r="P922" s="24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"/>
      <c r="B923" s="4"/>
      <c r="C923" s="10"/>
      <c r="D923" s="3"/>
      <c r="E923" s="3"/>
      <c r="F923" s="3"/>
      <c r="G923" s="9"/>
      <c r="H923" s="42"/>
      <c r="I923" s="3"/>
      <c r="J923" s="30"/>
      <c r="K923" s="30"/>
      <c r="L923" s="30"/>
      <c r="M923" s="22"/>
      <c r="N923" s="23"/>
      <c r="O923" s="23"/>
      <c r="P923" s="24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"/>
      <c r="B924" s="4"/>
      <c r="C924" s="10"/>
      <c r="D924" s="3"/>
      <c r="E924" s="3"/>
      <c r="F924" s="3"/>
      <c r="G924" s="9"/>
      <c r="H924" s="42"/>
      <c r="I924" s="3"/>
      <c r="J924" s="30"/>
      <c r="K924" s="30"/>
      <c r="L924" s="30"/>
      <c r="M924" s="22"/>
      <c r="N924" s="23"/>
      <c r="O924" s="23"/>
      <c r="P924" s="24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"/>
      <c r="B925" s="4"/>
      <c r="C925" s="10"/>
      <c r="D925" s="3"/>
      <c r="E925" s="3"/>
      <c r="F925" s="3"/>
      <c r="G925" s="9"/>
      <c r="H925" s="42"/>
      <c r="I925" s="3"/>
      <c r="J925" s="30"/>
      <c r="K925" s="30"/>
      <c r="L925" s="30"/>
      <c r="M925" s="22"/>
      <c r="N925" s="23"/>
      <c r="O925" s="23"/>
      <c r="P925" s="24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"/>
      <c r="B926" s="4"/>
      <c r="C926" s="10"/>
      <c r="D926" s="3"/>
      <c r="E926" s="3"/>
      <c r="F926" s="3"/>
      <c r="G926" s="9"/>
      <c r="H926" s="42"/>
      <c r="I926" s="3"/>
      <c r="J926" s="30"/>
      <c r="K926" s="30"/>
      <c r="L926" s="30"/>
      <c r="M926" s="22"/>
      <c r="N926" s="23"/>
      <c r="O926" s="23"/>
      <c r="P926" s="24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"/>
      <c r="B927" s="4"/>
      <c r="C927" s="10"/>
      <c r="D927" s="3"/>
      <c r="E927" s="3"/>
      <c r="F927" s="3"/>
      <c r="G927" s="9"/>
      <c r="H927" s="42"/>
      <c r="I927" s="3"/>
      <c r="J927" s="30"/>
      <c r="K927" s="30"/>
      <c r="L927" s="30"/>
      <c r="M927" s="22"/>
      <c r="N927" s="23"/>
      <c r="O927" s="23"/>
      <c r="P927" s="24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"/>
      <c r="B928" s="4"/>
      <c r="C928" s="10"/>
      <c r="D928" s="3"/>
      <c r="E928" s="3"/>
      <c r="F928" s="3"/>
      <c r="G928" s="9"/>
      <c r="H928" s="42"/>
      <c r="I928" s="3"/>
      <c r="J928" s="30"/>
      <c r="K928" s="30"/>
      <c r="L928" s="30"/>
      <c r="M928" s="22"/>
      <c r="N928" s="23"/>
      <c r="O928" s="23"/>
      <c r="P928" s="24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"/>
      <c r="B929" s="4"/>
      <c r="C929" s="10"/>
      <c r="D929" s="3"/>
      <c r="E929" s="3"/>
      <c r="F929" s="3"/>
      <c r="G929" s="9"/>
      <c r="H929" s="42"/>
      <c r="I929" s="3"/>
      <c r="J929" s="30"/>
      <c r="K929" s="30"/>
      <c r="L929" s="30"/>
      <c r="M929" s="22"/>
      <c r="N929" s="23"/>
      <c r="O929" s="23"/>
      <c r="P929" s="24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"/>
      <c r="B930" s="4"/>
      <c r="C930" s="10"/>
      <c r="D930" s="3"/>
      <c r="E930" s="3"/>
      <c r="F930" s="3"/>
      <c r="G930" s="9"/>
      <c r="H930" s="42"/>
      <c r="I930" s="3"/>
      <c r="J930" s="30"/>
      <c r="K930" s="30"/>
      <c r="L930" s="30"/>
      <c r="M930" s="22"/>
      <c r="N930" s="23"/>
      <c r="O930" s="23"/>
      <c r="P930" s="24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"/>
      <c r="B931" s="4"/>
      <c r="C931" s="10"/>
      <c r="D931" s="3"/>
      <c r="E931" s="3"/>
      <c r="F931" s="3"/>
      <c r="G931" s="9"/>
      <c r="H931" s="42"/>
      <c r="I931" s="3"/>
      <c r="J931" s="30"/>
      <c r="K931" s="30"/>
      <c r="L931" s="30"/>
      <c r="M931" s="22"/>
      <c r="N931" s="23"/>
      <c r="O931" s="23"/>
      <c r="P931" s="24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"/>
      <c r="B932" s="4"/>
      <c r="C932" s="10"/>
      <c r="D932" s="3"/>
      <c r="E932" s="3"/>
      <c r="F932" s="3"/>
      <c r="G932" s="9"/>
      <c r="H932" s="42"/>
      <c r="I932" s="3"/>
      <c r="J932" s="30"/>
      <c r="K932" s="30"/>
      <c r="L932" s="30"/>
      <c r="M932" s="22"/>
      <c r="N932" s="23"/>
      <c r="O932" s="23"/>
      <c r="P932" s="24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"/>
      <c r="B933" s="4"/>
      <c r="C933" s="10"/>
      <c r="D933" s="3"/>
      <c r="E933" s="3"/>
      <c r="F933" s="3"/>
      <c r="G933" s="9"/>
      <c r="H933" s="42"/>
      <c r="I933" s="3"/>
      <c r="J933" s="30"/>
      <c r="K933" s="30"/>
      <c r="L933" s="30"/>
      <c r="M933" s="22"/>
      <c r="N933" s="23"/>
      <c r="O933" s="23"/>
      <c r="P933" s="24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"/>
      <c r="B934" s="4"/>
      <c r="C934" s="10"/>
      <c r="D934" s="3"/>
      <c r="E934" s="3"/>
      <c r="F934" s="3"/>
      <c r="G934" s="9"/>
      <c r="H934" s="42"/>
      <c r="I934" s="3"/>
      <c r="J934" s="30"/>
      <c r="K934" s="30"/>
      <c r="L934" s="30"/>
      <c r="M934" s="22"/>
      <c r="N934" s="23"/>
      <c r="O934" s="23"/>
      <c r="P934" s="24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"/>
      <c r="B935" s="4"/>
      <c r="C935" s="10"/>
      <c r="D935" s="3"/>
      <c r="E935" s="3"/>
      <c r="F935" s="3"/>
      <c r="G935" s="9"/>
      <c r="H935" s="42"/>
      <c r="I935" s="3"/>
      <c r="J935" s="30"/>
      <c r="K935" s="30"/>
      <c r="L935" s="30"/>
      <c r="M935" s="22"/>
      <c r="N935" s="23"/>
      <c r="O935" s="23"/>
      <c r="P935" s="24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"/>
      <c r="B936" s="4"/>
      <c r="C936" s="10"/>
      <c r="D936" s="3"/>
      <c r="E936" s="3"/>
      <c r="F936" s="3"/>
      <c r="G936" s="9"/>
      <c r="H936" s="42"/>
      <c r="I936" s="3"/>
      <c r="J936" s="30"/>
      <c r="K936" s="30"/>
      <c r="L936" s="30"/>
      <c r="M936" s="22"/>
      <c r="N936" s="23"/>
      <c r="O936" s="23"/>
      <c r="P936" s="24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"/>
      <c r="B937" s="4"/>
      <c r="C937" s="10"/>
      <c r="D937" s="3"/>
      <c r="E937" s="3"/>
      <c r="F937" s="3"/>
      <c r="G937" s="9"/>
      <c r="H937" s="42"/>
      <c r="I937" s="3"/>
      <c r="J937" s="30"/>
      <c r="K937" s="30"/>
      <c r="L937" s="30"/>
      <c r="M937" s="22"/>
      <c r="N937" s="23"/>
      <c r="O937" s="23"/>
      <c r="P937" s="24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"/>
      <c r="B938" s="4"/>
      <c r="C938" s="10"/>
      <c r="D938" s="3"/>
      <c r="E938" s="3"/>
      <c r="F938" s="3"/>
      <c r="G938" s="9"/>
      <c r="H938" s="42"/>
      <c r="I938" s="3"/>
      <c r="J938" s="30"/>
      <c r="K938" s="30"/>
      <c r="L938" s="30"/>
      <c r="M938" s="22"/>
      <c r="N938" s="23"/>
      <c r="O938" s="23"/>
      <c r="P938" s="24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"/>
      <c r="B939" s="4"/>
      <c r="C939" s="10"/>
      <c r="D939" s="3"/>
      <c r="E939" s="3"/>
      <c r="F939" s="3"/>
      <c r="G939" s="9"/>
      <c r="H939" s="42"/>
      <c r="I939" s="3"/>
      <c r="J939" s="30"/>
      <c r="K939" s="30"/>
      <c r="L939" s="30"/>
      <c r="M939" s="22"/>
      <c r="N939" s="23"/>
      <c r="O939" s="23"/>
      <c r="P939" s="24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"/>
      <c r="B940" s="4"/>
      <c r="C940" s="10"/>
      <c r="D940" s="3"/>
      <c r="E940" s="3"/>
      <c r="F940" s="3"/>
      <c r="G940" s="9"/>
      <c r="H940" s="42"/>
      <c r="I940" s="3"/>
      <c r="J940" s="30"/>
      <c r="K940" s="30"/>
      <c r="L940" s="30"/>
      <c r="M940" s="22"/>
      <c r="N940" s="23"/>
      <c r="O940" s="23"/>
      <c r="P940" s="24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"/>
      <c r="B941" s="4"/>
      <c r="C941" s="10"/>
      <c r="D941" s="3"/>
      <c r="E941" s="3"/>
      <c r="F941" s="3"/>
      <c r="G941" s="9"/>
      <c r="H941" s="42"/>
      <c r="I941" s="3"/>
      <c r="J941" s="30"/>
      <c r="K941" s="30"/>
      <c r="L941" s="30"/>
      <c r="M941" s="22"/>
      <c r="N941" s="23"/>
      <c r="O941" s="23"/>
      <c r="P941" s="24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"/>
      <c r="B942" s="4"/>
      <c r="C942" s="10"/>
      <c r="D942" s="3"/>
      <c r="E942" s="3"/>
      <c r="F942" s="3"/>
      <c r="G942" s="9"/>
      <c r="H942" s="42"/>
      <c r="I942" s="3"/>
      <c r="J942" s="30"/>
      <c r="K942" s="30"/>
      <c r="L942" s="30"/>
      <c r="M942" s="22"/>
      <c r="N942" s="23"/>
      <c r="O942" s="23"/>
      <c r="P942" s="24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"/>
      <c r="B943" s="4"/>
      <c r="C943" s="10"/>
      <c r="D943" s="3"/>
      <c r="E943" s="3"/>
      <c r="F943" s="3"/>
      <c r="G943" s="9"/>
      <c r="H943" s="42"/>
      <c r="I943" s="3"/>
      <c r="J943" s="30"/>
      <c r="K943" s="30"/>
      <c r="L943" s="30"/>
      <c r="M943" s="22"/>
      <c r="N943" s="23"/>
      <c r="O943" s="23"/>
      <c r="P943" s="24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"/>
      <c r="B944" s="4"/>
      <c r="C944" s="10"/>
      <c r="D944" s="3"/>
      <c r="E944" s="3"/>
      <c r="F944" s="3"/>
      <c r="G944" s="9"/>
      <c r="H944" s="42"/>
      <c r="I944" s="3"/>
      <c r="J944" s="30"/>
      <c r="K944" s="30"/>
      <c r="L944" s="30"/>
      <c r="M944" s="22"/>
      <c r="N944" s="23"/>
      <c r="O944" s="23"/>
      <c r="P944" s="24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"/>
      <c r="B945" s="4"/>
      <c r="C945" s="10"/>
      <c r="D945" s="3"/>
      <c r="E945" s="3"/>
      <c r="F945" s="3"/>
      <c r="G945" s="9"/>
      <c r="H945" s="42"/>
      <c r="I945" s="3"/>
      <c r="J945" s="30"/>
      <c r="K945" s="30"/>
      <c r="L945" s="30"/>
      <c r="M945" s="22"/>
      <c r="N945" s="23"/>
      <c r="O945" s="23"/>
      <c r="P945" s="24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"/>
      <c r="B946" s="4"/>
      <c r="C946" s="10"/>
      <c r="D946" s="3"/>
      <c r="E946" s="3"/>
      <c r="F946" s="3"/>
      <c r="G946" s="9"/>
      <c r="H946" s="42"/>
      <c r="I946" s="3"/>
      <c r="J946" s="30"/>
      <c r="K946" s="30"/>
      <c r="L946" s="30"/>
      <c r="M946" s="22"/>
      <c r="N946" s="23"/>
      <c r="O946" s="23"/>
      <c r="P946" s="24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"/>
      <c r="B947" s="4"/>
      <c r="C947" s="10"/>
      <c r="D947" s="3"/>
      <c r="E947" s="3"/>
      <c r="F947" s="3"/>
      <c r="G947" s="9"/>
      <c r="H947" s="42"/>
      <c r="I947" s="3"/>
      <c r="J947" s="30"/>
      <c r="K947" s="30"/>
      <c r="L947" s="30"/>
      <c r="M947" s="22"/>
      <c r="N947" s="23"/>
      <c r="O947" s="23"/>
      <c r="P947" s="24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"/>
      <c r="B948" s="4"/>
      <c r="C948" s="10"/>
      <c r="D948" s="3"/>
      <c r="E948" s="3"/>
      <c r="F948" s="3"/>
      <c r="G948" s="9"/>
      <c r="H948" s="42"/>
      <c r="I948" s="3"/>
      <c r="J948" s="30"/>
      <c r="K948" s="30"/>
      <c r="L948" s="30"/>
      <c r="M948" s="22"/>
      <c r="N948" s="23"/>
      <c r="O948" s="23"/>
      <c r="P948" s="24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"/>
      <c r="B949" s="4"/>
      <c r="C949" s="10"/>
      <c r="D949" s="3"/>
      <c r="E949" s="3"/>
      <c r="F949" s="3"/>
      <c r="G949" s="9"/>
      <c r="H949" s="42"/>
      <c r="I949" s="3"/>
      <c r="J949" s="30"/>
      <c r="K949" s="30"/>
      <c r="L949" s="30"/>
      <c r="M949" s="22"/>
      <c r="N949" s="23"/>
      <c r="O949" s="23"/>
      <c r="P949" s="24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"/>
      <c r="B950" s="4"/>
      <c r="C950" s="10"/>
      <c r="D950" s="3"/>
      <c r="E950" s="3"/>
      <c r="F950" s="3"/>
      <c r="G950" s="9"/>
      <c r="H950" s="42"/>
      <c r="I950" s="3"/>
      <c r="J950" s="30"/>
      <c r="K950" s="30"/>
      <c r="L950" s="30"/>
      <c r="M950" s="22"/>
      <c r="N950" s="23"/>
      <c r="O950" s="23"/>
      <c r="P950" s="24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"/>
      <c r="B951" s="4"/>
      <c r="C951" s="10"/>
      <c r="D951" s="3"/>
      <c r="E951" s="3"/>
      <c r="F951" s="3"/>
      <c r="G951" s="9"/>
      <c r="H951" s="42"/>
      <c r="I951" s="3"/>
      <c r="J951" s="30"/>
      <c r="K951" s="30"/>
      <c r="L951" s="30"/>
      <c r="M951" s="22"/>
      <c r="N951" s="23"/>
      <c r="O951" s="23"/>
      <c r="P951" s="24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"/>
      <c r="B952" s="4"/>
      <c r="C952" s="10"/>
      <c r="D952" s="3"/>
      <c r="E952" s="3"/>
      <c r="F952" s="3"/>
      <c r="G952" s="9"/>
      <c r="H952" s="42"/>
      <c r="I952" s="3"/>
      <c r="J952" s="30"/>
      <c r="K952" s="30"/>
      <c r="L952" s="30"/>
      <c r="M952" s="22"/>
      <c r="N952" s="23"/>
      <c r="O952" s="23"/>
      <c r="P952" s="24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"/>
      <c r="B953" s="4"/>
      <c r="C953" s="10"/>
      <c r="D953" s="3"/>
      <c r="E953" s="3"/>
      <c r="F953" s="3"/>
      <c r="G953" s="9"/>
      <c r="H953" s="42"/>
      <c r="I953" s="3"/>
      <c r="J953" s="30"/>
      <c r="K953" s="30"/>
      <c r="L953" s="30"/>
      <c r="M953" s="22"/>
      <c r="N953" s="23"/>
      <c r="O953" s="23"/>
      <c r="P953" s="24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"/>
      <c r="B954" s="4"/>
      <c r="C954" s="10"/>
      <c r="D954" s="3"/>
      <c r="E954" s="3"/>
      <c r="F954" s="3"/>
      <c r="G954" s="9"/>
      <c r="H954" s="42"/>
      <c r="I954" s="3"/>
      <c r="J954" s="30"/>
      <c r="K954" s="30"/>
      <c r="L954" s="30"/>
      <c r="M954" s="22"/>
      <c r="N954" s="23"/>
      <c r="O954" s="23"/>
      <c r="P954" s="24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"/>
      <c r="B955" s="4"/>
      <c r="C955" s="10"/>
      <c r="D955" s="3"/>
      <c r="E955" s="3"/>
      <c r="F955" s="3"/>
      <c r="G955" s="9"/>
      <c r="H955" s="42"/>
      <c r="I955" s="3"/>
      <c r="J955" s="30"/>
      <c r="K955" s="30"/>
      <c r="L955" s="30"/>
      <c r="M955" s="22"/>
      <c r="N955" s="23"/>
      <c r="O955" s="23"/>
      <c r="P955" s="24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"/>
      <c r="B956" s="4"/>
      <c r="C956" s="10"/>
      <c r="D956" s="3"/>
      <c r="E956" s="3"/>
      <c r="F956" s="3"/>
      <c r="G956" s="9"/>
      <c r="H956" s="42"/>
      <c r="I956" s="3"/>
      <c r="J956" s="30"/>
      <c r="K956" s="30"/>
      <c r="L956" s="30"/>
      <c r="M956" s="22"/>
      <c r="N956" s="23"/>
      <c r="O956" s="23"/>
      <c r="P956" s="24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"/>
      <c r="B957" s="4"/>
      <c r="C957" s="10"/>
      <c r="D957" s="3"/>
      <c r="E957" s="3"/>
      <c r="F957" s="3"/>
      <c r="G957" s="9"/>
      <c r="H957" s="42"/>
      <c r="I957" s="3"/>
      <c r="J957" s="30"/>
      <c r="K957" s="30"/>
      <c r="L957" s="30"/>
      <c r="M957" s="22"/>
      <c r="N957" s="23"/>
      <c r="O957" s="23"/>
      <c r="P957" s="24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"/>
      <c r="B958" s="4"/>
      <c r="C958" s="10"/>
      <c r="D958" s="3"/>
      <c r="E958" s="3"/>
      <c r="F958" s="3"/>
      <c r="G958" s="9"/>
      <c r="H958" s="42"/>
      <c r="I958" s="3"/>
      <c r="J958" s="30"/>
      <c r="K958" s="30"/>
      <c r="L958" s="30"/>
      <c r="M958" s="22"/>
      <c r="N958" s="23"/>
      <c r="O958" s="23"/>
      <c r="P958" s="24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"/>
      <c r="B959" s="4"/>
      <c r="C959" s="10"/>
      <c r="D959" s="3"/>
      <c r="E959" s="3"/>
      <c r="F959" s="3"/>
      <c r="G959" s="9"/>
      <c r="H959" s="42"/>
      <c r="I959" s="3"/>
      <c r="J959" s="30"/>
      <c r="K959" s="30"/>
      <c r="L959" s="30"/>
      <c r="M959" s="22"/>
      <c r="N959" s="23"/>
      <c r="O959" s="23"/>
      <c r="P959" s="24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"/>
      <c r="B960" s="4"/>
      <c r="C960" s="10"/>
      <c r="D960" s="3"/>
      <c r="E960" s="3"/>
      <c r="F960" s="3"/>
      <c r="G960" s="9"/>
      <c r="H960" s="42"/>
      <c r="I960" s="3"/>
      <c r="J960" s="30"/>
      <c r="K960" s="30"/>
      <c r="L960" s="30"/>
      <c r="M960" s="22"/>
      <c r="N960" s="23"/>
      <c r="O960" s="23"/>
      <c r="P960" s="24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"/>
      <c r="B961" s="4"/>
      <c r="C961" s="10"/>
      <c r="D961" s="3"/>
      <c r="E961" s="3"/>
      <c r="F961" s="3"/>
      <c r="G961" s="9"/>
      <c r="H961" s="42"/>
      <c r="I961" s="3"/>
      <c r="J961" s="30"/>
      <c r="K961" s="30"/>
      <c r="L961" s="30"/>
      <c r="M961" s="22"/>
      <c r="N961" s="23"/>
      <c r="O961" s="23"/>
      <c r="P961" s="24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"/>
      <c r="B962" s="4"/>
      <c r="C962" s="10"/>
      <c r="D962" s="3"/>
      <c r="E962" s="3"/>
      <c r="F962" s="3"/>
      <c r="G962" s="9"/>
      <c r="H962" s="42"/>
      <c r="I962" s="3"/>
      <c r="J962" s="30"/>
      <c r="K962" s="30"/>
      <c r="L962" s="30"/>
      <c r="M962" s="22"/>
      <c r="N962" s="23"/>
      <c r="O962" s="23"/>
      <c r="P962" s="24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"/>
      <c r="B963" s="4"/>
      <c r="C963" s="10"/>
      <c r="D963" s="3"/>
      <c r="E963" s="3"/>
      <c r="F963" s="3"/>
      <c r="G963" s="9"/>
      <c r="H963" s="42"/>
      <c r="I963" s="3"/>
      <c r="J963" s="30"/>
      <c r="K963" s="30"/>
      <c r="L963" s="30"/>
      <c r="M963" s="22"/>
      <c r="N963" s="23"/>
      <c r="O963" s="23"/>
      <c r="P963" s="24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"/>
      <c r="B964" s="4"/>
      <c r="C964" s="10"/>
      <c r="D964" s="3"/>
      <c r="E964" s="3"/>
      <c r="F964" s="3"/>
      <c r="G964" s="9"/>
      <c r="H964" s="42"/>
      <c r="I964" s="3"/>
      <c r="J964" s="30"/>
      <c r="K964" s="30"/>
      <c r="L964" s="30"/>
      <c r="M964" s="22"/>
      <c r="N964" s="23"/>
      <c r="O964" s="23"/>
      <c r="P964" s="24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"/>
      <c r="B965" s="4"/>
      <c r="C965" s="10"/>
      <c r="D965" s="3"/>
      <c r="E965" s="3"/>
      <c r="F965" s="3"/>
      <c r="G965" s="9"/>
      <c r="H965" s="42"/>
      <c r="I965" s="3"/>
      <c r="J965" s="30"/>
      <c r="K965" s="30"/>
      <c r="L965" s="30"/>
      <c r="M965" s="22"/>
      <c r="N965" s="23"/>
      <c r="O965" s="23"/>
      <c r="P965" s="24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"/>
      <c r="B966" s="4"/>
      <c r="C966" s="10"/>
      <c r="D966" s="3"/>
      <c r="E966" s="3"/>
      <c r="F966" s="3"/>
      <c r="G966" s="9"/>
      <c r="H966" s="42"/>
      <c r="I966" s="3"/>
      <c r="J966" s="30"/>
      <c r="K966" s="30"/>
      <c r="L966" s="30"/>
      <c r="M966" s="22"/>
      <c r="N966" s="23"/>
      <c r="O966" s="23"/>
      <c r="P966" s="24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"/>
      <c r="B967" s="4"/>
      <c r="C967" s="10"/>
      <c r="D967" s="3"/>
      <c r="E967" s="3"/>
      <c r="F967" s="3"/>
      <c r="G967" s="9"/>
      <c r="H967" s="42"/>
      <c r="I967" s="3"/>
      <c r="J967" s="30"/>
      <c r="K967" s="30"/>
      <c r="L967" s="30"/>
      <c r="M967" s="22"/>
      <c r="N967" s="23"/>
      <c r="O967" s="23"/>
      <c r="P967" s="24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"/>
      <c r="B968" s="4"/>
      <c r="C968" s="10"/>
      <c r="D968" s="3"/>
      <c r="E968" s="3"/>
      <c r="F968" s="3"/>
      <c r="G968" s="9"/>
      <c r="H968" s="42"/>
      <c r="I968" s="3"/>
      <c r="J968" s="30"/>
      <c r="K968" s="30"/>
      <c r="L968" s="30"/>
      <c r="M968" s="22"/>
      <c r="N968" s="23"/>
      <c r="O968" s="23"/>
      <c r="P968" s="24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"/>
      <c r="B969" s="4"/>
      <c r="C969" s="10"/>
      <c r="D969" s="3"/>
      <c r="E969" s="3"/>
      <c r="F969" s="3"/>
      <c r="G969" s="9"/>
      <c r="H969" s="42"/>
      <c r="I969" s="3"/>
      <c r="J969" s="30"/>
      <c r="K969" s="30"/>
      <c r="L969" s="30"/>
      <c r="M969" s="22"/>
      <c r="N969" s="23"/>
      <c r="O969" s="23"/>
      <c r="P969" s="24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"/>
      <c r="B970" s="4"/>
      <c r="C970" s="10"/>
      <c r="D970" s="3"/>
      <c r="E970" s="3"/>
      <c r="F970" s="3"/>
      <c r="G970" s="9"/>
      <c r="H970" s="42"/>
      <c r="I970" s="3"/>
      <c r="J970" s="30"/>
      <c r="K970" s="30"/>
      <c r="L970" s="30"/>
      <c r="M970" s="22"/>
      <c r="N970" s="23"/>
      <c r="O970" s="23"/>
      <c r="P970" s="24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"/>
      <c r="B971" s="4"/>
      <c r="C971" s="10"/>
      <c r="D971" s="3"/>
      <c r="E971" s="3"/>
      <c r="F971" s="3"/>
      <c r="G971" s="9"/>
      <c r="H971" s="42"/>
      <c r="I971" s="3"/>
      <c r="J971" s="30"/>
      <c r="K971" s="30"/>
      <c r="L971" s="30"/>
      <c r="M971" s="22"/>
      <c r="N971" s="23"/>
      <c r="O971" s="23"/>
      <c r="P971" s="24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"/>
      <c r="B972" s="4"/>
      <c r="C972" s="10"/>
      <c r="D972" s="3"/>
      <c r="E972" s="3"/>
      <c r="F972" s="3"/>
      <c r="G972" s="9"/>
      <c r="H972" s="42"/>
      <c r="I972" s="3"/>
      <c r="J972" s="30"/>
      <c r="K972" s="30"/>
      <c r="L972" s="30"/>
      <c r="M972" s="22"/>
      <c r="N972" s="23"/>
      <c r="O972" s="23"/>
      <c r="P972" s="24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"/>
      <c r="B973" s="4"/>
      <c r="C973" s="10"/>
      <c r="D973" s="3"/>
      <c r="E973" s="3"/>
      <c r="F973" s="3"/>
      <c r="G973" s="9"/>
      <c r="H973" s="42"/>
      <c r="I973" s="3"/>
      <c r="J973" s="30"/>
      <c r="K973" s="30"/>
      <c r="L973" s="30"/>
      <c r="M973" s="22"/>
      <c r="N973" s="23"/>
      <c r="O973" s="23"/>
      <c r="P973" s="24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"/>
      <c r="B974" s="4"/>
      <c r="C974" s="10"/>
      <c r="D974" s="3"/>
      <c r="E974" s="3"/>
      <c r="F974" s="3"/>
      <c r="G974" s="9"/>
      <c r="H974" s="42"/>
      <c r="I974" s="3"/>
      <c r="J974" s="30"/>
      <c r="K974" s="30"/>
      <c r="L974" s="30"/>
      <c r="M974" s="22"/>
      <c r="N974" s="23"/>
      <c r="O974" s="23"/>
      <c r="P974" s="24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"/>
      <c r="B975" s="4"/>
      <c r="C975" s="10"/>
      <c r="D975" s="3"/>
      <c r="E975" s="3"/>
      <c r="F975" s="3"/>
      <c r="G975" s="9"/>
      <c r="H975" s="42"/>
      <c r="I975" s="3"/>
      <c r="J975" s="30"/>
      <c r="K975" s="30"/>
      <c r="L975" s="30"/>
      <c r="M975" s="22"/>
      <c r="N975" s="23"/>
      <c r="O975" s="23"/>
      <c r="P975" s="24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"/>
      <c r="B976" s="4"/>
      <c r="C976" s="10"/>
      <c r="D976" s="3"/>
      <c r="E976" s="3"/>
      <c r="F976" s="3"/>
      <c r="G976" s="9"/>
      <c r="H976" s="42"/>
      <c r="I976" s="3"/>
      <c r="J976" s="30"/>
      <c r="K976" s="30"/>
      <c r="L976" s="30"/>
      <c r="M976" s="22"/>
      <c r="N976" s="23"/>
      <c r="O976" s="23"/>
      <c r="P976" s="24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"/>
      <c r="B977" s="4"/>
      <c r="C977" s="10"/>
      <c r="D977" s="3"/>
      <c r="E977" s="3"/>
      <c r="F977" s="3"/>
      <c r="G977" s="9"/>
      <c r="H977" s="42"/>
      <c r="I977" s="3"/>
      <c r="J977" s="30"/>
      <c r="K977" s="30"/>
      <c r="L977" s="30"/>
      <c r="M977" s="22"/>
      <c r="N977" s="23"/>
      <c r="O977" s="23"/>
      <c r="P977" s="24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"/>
      <c r="B978" s="4"/>
      <c r="C978" s="10"/>
      <c r="D978" s="3"/>
      <c r="E978" s="3"/>
      <c r="F978" s="3"/>
      <c r="G978" s="9"/>
      <c r="H978" s="42"/>
      <c r="I978" s="3"/>
      <c r="J978" s="30"/>
      <c r="K978" s="30"/>
      <c r="L978" s="30"/>
      <c r="M978" s="22"/>
      <c r="N978" s="23"/>
      <c r="O978" s="23"/>
      <c r="P978" s="24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"/>
      <c r="B979" s="4"/>
      <c r="C979" s="10"/>
      <c r="D979" s="3"/>
      <c r="E979" s="3"/>
      <c r="F979" s="3"/>
      <c r="G979" s="9"/>
      <c r="H979" s="42"/>
      <c r="I979" s="3"/>
      <c r="J979" s="30"/>
      <c r="K979" s="30"/>
      <c r="L979" s="30"/>
      <c r="M979" s="22"/>
      <c r="N979" s="23"/>
      <c r="O979" s="23"/>
      <c r="P979" s="24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"/>
      <c r="B980" s="4"/>
      <c r="C980" s="10"/>
      <c r="D980" s="3"/>
      <c r="E980" s="3"/>
      <c r="F980" s="3"/>
      <c r="G980" s="9"/>
      <c r="H980" s="42"/>
      <c r="I980" s="3"/>
      <c r="J980" s="30"/>
      <c r="K980" s="30"/>
      <c r="L980" s="30"/>
      <c r="M980" s="22"/>
      <c r="N980" s="23"/>
      <c r="O980" s="23"/>
      <c r="P980" s="24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"/>
      <c r="B981" s="4"/>
      <c r="C981" s="10"/>
      <c r="D981" s="3"/>
      <c r="E981" s="3"/>
      <c r="F981" s="3"/>
      <c r="G981" s="9"/>
      <c r="H981" s="42"/>
      <c r="I981" s="3"/>
      <c r="J981" s="30"/>
      <c r="K981" s="30"/>
      <c r="L981" s="30"/>
      <c r="M981" s="22"/>
      <c r="N981" s="23"/>
      <c r="O981" s="23"/>
      <c r="P981" s="24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"/>
      <c r="B982" s="4"/>
      <c r="C982" s="10"/>
      <c r="D982" s="3"/>
      <c r="E982" s="3"/>
      <c r="F982" s="3"/>
      <c r="G982" s="9"/>
      <c r="H982" s="42"/>
      <c r="I982" s="3"/>
      <c r="J982" s="30"/>
      <c r="K982" s="30"/>
      <c r="L982" s="30"/>
      <c r="M982" s="22"/>
      <c r="N982" s="23"/>
      <c r="O982" s="23"/>
      <c r="P982" s="24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"/>
      <c r="B983" s="4"/>
      <c r="C983" s="10"/>
      <c r="D983" s="3"/>
      <c r="E983" s="3"/>
      <c r="F983" s="3"/>
      <c r="G983" s="9"/>
      <c r="H983" s="42"/>
      <c r="I983" s="3"/>
      <c r="J983" s="30"/>
      <c r="K983" s="30"/>
      <c r="L983" s="30"/>
      <c r="M983" s="22"/>
      <c r="N983" s="23"/>
      <c r="O983" s="23"/>
      <c r="P983" s="24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"/>
      <c r="B984" s="4"/>
      <c r="C984" s="10"/>
      <c r="D984" s="3"/>
      <c r="E984" s="3"/>
      <c r="F984" s="3"/>
      <c r="G984" s="9"/>
      <c r="H984" s="42"/>
      <c r="I984" s="3"/>
      <c r="J984" s="30"/>
      <c r="K984" s="30"/>
      <c r="L984" s="30"/>
      <c r="M984" s="22"/>
      <c r="N984" s="23"/>
      <c r="O984" s="23"/>
      <c r="P984" s="24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"/>
      <c r="B985" s="4"/>
      <c r="C985" s="10"/>
      <c r="D985" s="3"/>
      <c r="E985" s="3"/>
      <c r="F985" s="3"/>
      <c r="G985" s="9"/>
      <c r="H985" s="42"/>
      <c r="I985" s="3"/>
      <c r="J985" s="30"/>
      <c r="K985" s="30"/>
      <c r="L985" s="30"/>
      <c r="M985" s="22"/>
      <c r="N985" s="23"/>
      <c r="O985" s="23"/>
      <c r="P985" s="24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"/>
      <c r="B986" s="4"/>
      <c r="C986" s="10"/>
      <c r="D986" s="3"/>
      <c r="E986" s="3"/>
      <c r="F986" s="3"/>
      <c r="G986" s="9"/>
      <c r="H986" s="42"/>
      <c r="I986" s="3"/>
      <c r="J986" s="30"/>
      <c r="K986" s="30"/>
      <c r="L986" s="30"/>
      <c r="M986" s="22"/>
      <c r="N986" s="23"/>
      <c r="O986" s="23"/>
      <c r="P986" s="24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"/>
      <c r="B987" s="4"/>
      <c r="C987" s="10"/>
      <c r="D987" s="3"/>
      <c r="E987" s="3"/>
      <c r="F987" s="3"/>
      <c r="G987" s="9"/>
      <c r="H987" s="42"/>
      <c r="I987" s="3"/>
      <c r="J987" s="30"/>
      <c r="K987" s="30"/>
      <c r="L987" s="30"/>
      <c r="M987" s="22"/>
      <c r="N987" s="23"/>
      <c r="O987" s="23"/>
      <c r="P987" s="24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"/>
      <c r="B988" s="4"/>
      <c r="C988" s="10"/>
      <c r="D988" s="3"/>
      <c r="E988" s="3"/>
      <c r="F988" s="3"/>
      <c r="G988" s="9"/>
      <c r="H988" s="42"/>
      <c r="I988" s="3"/>
      <c r="J988" s="30"/>
      <c r="K988" s="30"/>
      <c r="L988" s="30"/>
      <c r="M988" s="22"/>
      <c r="N988" s="23"/>
      <c r="O988" s="23"/>
      <c r="P988" s="24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"/>
      <c r="B989" s="4"/>
      <c r="C989" s="10"/>
      <c r="D989" s="3"/>
      <c r="E989" s="3"/>
      <c r="F989" s="3"/>
      <c r="G989" s="9"/>
      <c r="H989" s="42"/>
      <c r="I989" s="3"/>
      <c r="J989" s="30"/>
      <c r="K989" s="30"/>
      <c r="L989" s="30"/>
      <c r="M989" s="22"/>
      <c r="N989" s="23"/>
      <c r="O989" s="23"/>
      <c r="P989" s="24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"/>
      <c r="B990" s="4"/>
      <c r="C990" s="10"/>
      <c r="D990" s="3"/>
      <c r="E990" s="3"/>
      <c r="F990" s="3"/>
      <c r="G990" s="9"/>
      <c r="H990" s="42"/>
      <c r="I990" s="3"/>
      <c r="J990" s="30"/>
      <c r="K990" s="30"/>
      <c r="L990" s="30"/>
      <c r="M990" s="22"/>
      <c r="N990" s="23"/>
      <c r="O990" s="23"/>
      <c r="P990" s="24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"/>
      <c r="B991" s="4"/>
      <c r="C991" s="10"/>
      <c r="D991" s="3"/>
      <c r="E991" s="3"/>
      <c r="F991" s="3"/>
      <c r="G991" s="9"/>
      <c r="H991" s="42"/>
      <c r="I991" s="3"/>
      <c r="J991" s="30"/>
      <c r="K991" s="30"/>
      <c r="L991" s="30"/>
      <c r="M991" s="22"/>
      <c r="N991" s="23"/>
      <c r="O991" s="23"/>
      <c r="P991" s="24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"/>
      <c r="B992" s="4"/>
      <c r="C992" s="10"/>
      <c r="D992" s="3"/>
      <c r="E992" s="3"/>
      <c r="F992" s="3"/>
      <c r="G992" s="9"/>
      <c r="H992" s="42"/>
      <c r="I992" s="3"/>
      <c r="J992" s="30"/>
      <c r="K992" s="30"/>
      <c r="L992" s="30"/>
      <c r="M992" s="22"/>
      <c r="N992" s="23"/>
      <c r="O992" s="23"/>
      <c r="P992" s="24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"/>
      <c r="B993" s="4"/>
      <c r="C993" s="10"/>
      <c r="D993" s="3"/>
      <c r="E993" s="3"/>
      <c r="F993" s="3"/>
      <c r="G993" s="9"/>
      <c r="H993" s="42"/>
      <c r="I993" s="3"/>
      <c r="J993" s="30"/>
      <c r="K993" s="30"/>
      <c r="L993" s="30"/>
      <c r="M993" s="22"/>
      <c r="N993" s="23"/>
      <c r="O993" s="23"/>
      <c r="P993" s="24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"/>
      <c r="B994" s="4"/>
      <c r="C994" s="10"/>
      <c r="D994" s="3"/>
      <c r="E994" s="3"/>
      <c r="F994" s="3"/>
      <c r="G994" s="9"/>
      <c r="H994" s="42"/>
      <c r="I994" s="3"/>
      <c r="J994" s="30"/>
      <c r="K994" s="30"/>
      <c r="L994" s="30"/>
      <c r="M994" s="22"/>
      <c r="N994" s="23"/>
      <c r="O994" s="23"/>
      <c r="P994" s="24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"/>
      <c r="B995" s="4"/>
      <c r="C995" s="10"/>
      <c r="D995" s="3"/>
      <c r="E995" s="3"/>
      <c r="F995" s="3"/>
      <c r="G995" s="9"/>
      <c r="H995" s="42"/>
      <c r="I995" s="3"/>
      <c r="J995" s="30"/>
      <c r="K995" s="30"/>
      <c r="L995" s="30"/>
      <c r="M995" s="22"/>
      <c r="N995" s="23"/>
      <c r="O995" s="23"/>
      <c r="P995" s="24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"/>
      <c r="B996" s="4"/>
      <c r="C996" s="10"/>
      <c r="D996" s="3"/>
      <c r="E996" s="3"/>
      <c r="F996" s="3"/>
      <c r="G996" s="9"/>
      <c r="H996" s="42"/>
      <c r="I996" s="3"/>
      <c r="J996" s="30"/>
      <c r="K996" s="30"/>
      <c r="L996" s="30"/>
      <c r="M996" s="22"/>
      <c r="N996" s="23"/>
      <c r="O996" s="23"/>
      <c r="P996" s="24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"/>
      <c r="B997" s="4"/>
      <c r="C997" s="10"/>
      <c r="D997" s="3"/>
      <c r="E997" s="3"/>
      <c r="F997" s="3"/>
      <c r="G997" s="9"/>
      <c r="H997" s="42"/>
      <c r="I997" s="3"/>
      <c r="J997" s="30"/>
      <c r="K997" s="30"/>
      <c r="L997" s="30"/>
      <c r="M997" s="22"/>
      <c r="N997" s="23"/>
      <c r="O997" s="23"/>
      <c r="P997" s="24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"/>
      <c r="B998" s="4"/>
      <c r="C998" s="10"/>
      <c r="D998" s="3"/>
      <c r="E998" s="3"/>
      <c r="F998" s="3"/>
      <c r="G998" s="9"/>
      <c r="H998" s="42"/>
      <c r="I998" s="3"/>
      <c r="J998" s="30"/>
      <c r="K998" s="30"/>
      <c r="L998" s="30"/>
      <c r="M998" s="22"/>
      <c r="N998" s="23"/>
      <c r="O998" s="23"/>
      <c r="P998" s="24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"/>
      <c r="B999" s="4"/>
      <c r="C999" s="10"/>
      <c r="D999" s="3"/>
      <c r="E999" s="3"/>
      <c r="F999" s="3"/>
      <c r="G999" s="9"/>
      <c r="H999" s="42"/>
      <c r="I999" s="3"/>
      <c r="J999" s="30"/>
      <c r="K999" s="30"/>
      <c r="L999" s="30"/>
      <c r="M999" s="22"/>
      <c r="N999" s="23"/>
      <c r="O999" s="23"/>
      <c r="P999" s="24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"/>
      <c r="B1000" s="4"/>
      <c r="C1000" s="10"/>
      <c r="D1000" s="3"/>
      <c r="E1000" s="3"/>
      <c r="F1000" s="3"/>
      <c r="G1000" s="9"/>
      <c r="H1000" s="42"/>
      <c r="I1000" s="3"/>
      <c r="J1000" s="30"/>
      <c r="K1000" s="30"/>
      <c r="L1000" s="30"/>
      <c r="M1000" s="22"/>
      <c r="N1000" s="23"/>
      <c r="O1000" s="23"/>
      <c r="P1000" s="24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4.33"/>
    <col customWidth="1" min="4" max="4" width="5.78"/>
    <col customWidth="1" min="5" max="7" width="7.33"/>
    <col customWidth="1" min="8" max="8" width="6.44"/>
    <col customWidth="1" min="9" max="9" width="6.22"/>
    <col customWidth="1" min="10" max="10" width="19.0"/>
    <col customWidth="1" min="11" max="11" width="8.67"/>
    <col customWidth="1" min="12" max="12" width="5.78"/>
    <col customWidth="1" min="13" max="13" width="8.78"/>
    <col customWidth="1" min="14" max="14" width="7.56"/>
    <col customWidth="1" min="15" max="16" width="3.67"/>
    <col customWidth="1" min="17" max="17" width="11.56"/>
    <col customWidth="1" min="18" max="18" width="12.67"/>
    <col customWidth="1" min="19" max="22" width="10.56"/>
    <col customWidth="1" min="23" max="26" width="7.0"/>
  </cols>
  <sheetData>
    <row r="1" ht="16.5" customHeight="1">
      <c r="A1" s="1" t="s">
        <v>0</v>
      </c>
      <c r="B1" s="1"/>
      <c r="C1" s="27" t="s">
        <v>923</v>
      </c>
      <c r="D1" s="3" t="s">
        <v>3</v>
      </c>
      <c r="E1" s="14" t="s">
        <v>4</v>
      </c>
      <c r="F1" s="3" t="s">
        <v>5</v>
      </c>
      <c r="G1" s="9" t="s">
        <v>6</v>
      </c>
      <c r="H1" s="42" t="s">
        <v>8</v>
      </c>
      <c r="I1" s="17" t="s">
        <v>11</v>
      </c>
      <c r="J1" s="78" t="s">
        <v>16</v>
      </c>
      <c r="K1" s="21" t="s">
        <v>17</v>
      </c>
      <c r="L1" s="21" t="s">
        <v>21</v>
      </c>
      <c r="M1" s="37" t="s">
        <v>22</v>
      </c>
      <c r="N1" s="21" t="s">
        <v>23</v>
      </c>
      <c r="O1" s="21" t="s">
        <v>24</v>
      </c>
      <c r="P1" s="24" t="s">
        <v>25</v>
      </c>
      <c r="Q1" s="10" t="s">
        <v>26</v>
      </c>
      <c r="R1" s="14" t="s">
        <v>27</v>
      </c>
      <c r="S1" s="14"/>
      <c r="T1" s="14"/>
      <c r="U1" s="14"/>
      <c r="V1" s="14"/>
      <c r="W1" s="14"/>
      <c r="X1" s="14"/>
      <c r="Y1" s="14"/>
      <c r="Z1" s="14"/>
    </row>
    <row r="2" ht="16.5" customHeight="1">
      <c r="A2" s="25">
        <v>46174.0</v>
      </c>
      <c r="B2" s="26">
        <f t="shared" ref="B2:B9" si="1">A2</f>
        <v>46174</v>
      </c>
      <c r="C2" s="27" t="s">
        <v>1157</v>
      </c>
      <c r="D2" s="28">
        <v>845.0</v>
      </c>
      <c r="E2" s="28">
        <v>392.0</v>
      </c>
      <c r="F2" s="14">
        <f>E2</f>
        <v>392</v>
      </c>
      <c r="G2" s="29">
        <f t="shared" ref="G2:G3" si="2">$D$2-F2</f>
        <v>453</v>
      </c>
      <c r="H2" s="32">
        <v>46176.0</v>
      </c>
      <c r="I2" s="14">
        <v>845.0</v>
      </c>
      <c r="J2" s="30" t="s">
        <v>1158</v>
      </c>
      <c r="K2" s="31">
        <v>46168.0</v>
      </c>
      <c r="L2" s="21" t="s">
        <v>829</v>
      </c>
      <c r="M2" s="23" t="s">
        <v>1159</v>
      </c>
      <c r="Q2" s="23" t="s">
        <v>1160</v>
      </c>
      <c r="R2" s="23" t="s">
        <v>1161</v>
      </c>
      <c r="V2" s="14"/>
      <c r="W2" s="14"/>
      <c r="X2" s="14"/>
      <c r="Y2" s="14"/>
      <c r="Z2" s="14"/>
    </row>
    <row r="3" ht="16.5" customHeight="1">
      <c r="A3" s="25">
        <v>46175.0</v>
      </c>
      <c r="B3" s="26">
        <f t="shared" si="1"/>
        <v>46175</v>
      </c>
      <c r="C3" s="27"/>
      <c r="D3" s="33"/>
      <c r="E3" s="28">
        <v>594.0</v>
      </c>
      <c r="F3" s="14">
        <f>F2+E3</f>
        <v>986</v>
      </c>
      <c r="G3" s="29">
        <f t="shared" si="2"/>
        <v>-141</v>
      </c>
      <c r="J3" s="36"/>
      <c r="V3" s="14"/>
      <c r="W3" s="14"/>
      <c r="X3" s="14"/>
      <c r="Y3" s="14"/>
      <c r="Z3" s="14"/>
    </row>
    <row r="4" ht="16.5" customHeight="1">
      <c r="A4" s="25">
        <v>46176.0</v>
      </c>
      <c r="B4" s="26">
        <f t="shared" si="1"/>
        <v>46176</v>
      </c>
      <c r="C4" s="27" t="s">
        <v>1162</v>
      </c>
      <c r="D4" s="3">
        <v>1620.0</v>
      </c>
      <c r="E4" s="3">
        <v>183.0</v>
      </c>
      <c r="F4" s="14">
        <f>E4</f>
        <v>183</v>
      </c>
      <c r="G4" s="9">
        <f t="shared" ref="G4:G9" si="3">$D$4-F4</f>
        <v>1437</v>
      </c>
      <c r="H4" s="1">
        <v>46176.0</v>
      </c>
      <c r="I4" s="14">
        <v>1620.0</v>
      </c>
      <c r="J4" s="30" t="s">
        <v>1163</v>
      </c>
      <c r="K4" s="31">
        <v>46167.0</v>
      </c>
      <c r="L4" s="21" t="s">
        <v>1164</v>
      </c>
      <c r="M4" s="23" t="s">
        <v>1165</v>
      </c>
      <c r="N4" s="21"/>
      <c r="O4" s="21"/>
      <c r="P4" s="21"/>
      <c r="Q4" s="23" t="s">
        <v>41</v>
      </c>
      <c r="R4" s="23" t="s">
        <v>309</v>
      </c>
      <c r="V4" s="14"/>
      <c r="W4" s="14"/>
      <c r="X4" s="14"/>
      <c r="Y4" s="14"/>
      <c r="Z4" s="14"/>
    </row>
    <row r="5" ht="16.5" customHeight="1">
      <c r="A5" s="25">
        <v>46177.0</v>
      </c>
      <c r="B5" s="26">
        <f t="shared" si="1"/>
        <v>46177</v>
      </c>
      <c r="C5" s="27"/>
      <c r="D5" s="3"/>
      <c r="E5" s="3">
        <v>282.0</v>
      </c>
      <c r="F5" s="14">
        <f t="shared" ref="F5:F9" si="4">F4+E5</f>
        <v>465</v>
      </c>
      <c r="G5" s="9">
        <f t="shared" si="3"/>
        <v>1155</v>
      </c>
      <c r="V5" s="14"/>
      <c r="W5" s="14"/>
      <c r="X5" s="14"/>
      <c r="Y5" s="14"/>
      <c r="Z5" s="14"/>
    </row>
    <row r="6" ht="16.5" customHeight="1">
      <c r="A6" s="25">
        <v>46178.0</v>
      </c>
      <c r="B6" s="26">
        <f t="shared" si="1"/>
        <v>46178</v>
      </c>
      <c r="C6" s="27"/>
      <c r="D6" s="3"/>
      <c r="E6" s="3">
        <v>304.0</v>
      </c>
      <c r="F6" s="14">
        <f t="shared" si="4"/>
        <v>769</v>
      </c>
      <c r="G6" s="9">
        <f t="shared" si="3"/>
        <v>851</v>
      </c>
      <c r="M6" s="10"/>
      <c r="V6" s="14"/>
      <c r="W6" s="14"/>
      <c r="X6" s="14"/>
      <c r="Y6" s="14"/>
      <c r="Z6" s="14"/>
    </row>
    <row r="7" ht="16.5" customHeight="1">
      <c r="A7" s="25">
        <v>46179.0</v>
      </c>
      <c r="B7" s="26">
        <f t="shared" si="1"/>
        <v>46179</v>
      </c>
      <c r="C7" s="27"/>
      <c r="D7" s="3"/>
      <c r="E7" s="3">
        <v>302.0</v>
      </c>
      <c r="F7" s="14">
        <f t="shared" si="4"/>
        <v>1071</v>
      </c>
      <c r="G7" s="9">
        <f t="shared" si="3"/>
        <v>549</v>
      </c>
      <c r="H7" s="24"/>
      <c r="M7" s="10"/>
      <c r="V7" s="14"/>
      <c r="W7" s="14"/>
      <c r="X7" s="14"/>
      <c r="Y7" s="14"/>
      <c r="Z7" s="14"/>
    </row>
    <row r="8" ht="16.5" customHeight="1">
      <c r="A8" s="25">
        <v>46180.0</v>
      </c>
      <c r="B8" s="26">
        <f t="shared" si="1"/>
        <v>46180</v>
      </c>
      <c r="C8" s="27"/>
      <c r="D8" s="3"/>
      <c r="E8" s="3">
        <v>304.0</v>
      </c>
      <c r="F8" s="14">
        <f t="shared" si="4"/>
        <v>1375</v>
      </c>
      <c r="G8" s="9">
        <f t="shared" si="3"/>
        <v>245</v>
      </c>
      <c r="L8" s="21"/>
      <c r="M8" s="10"/>
      <c r="V8" s="14"/>
      <c r="W8" s="14"/>
      <c r="X8" s="14"/>
      <c r="Y8" s="14"/>
      <c r="Z8" s="14"/>
    </row>
    <row r="9" ht="16.5" customHeight="1">
      <c r="A9" s="25">
        <v>46181.0</v>
      </c>
      <c r="B9" s="26">
        <f t="shared" si="1"/>
        <v>46181</v>
      </c>
      <c r="C9" s="27"/>
      <c r="D9" s="3"/>
      <c r="E9" s="3">
        <v>245.0</v>
      </c>
      <c r="F9" s="14">
        <f t="shared" si="4"/>
        <v>1620</v>
      </c>
      <c r="G9" s="9">
        <f t="shared" si="3"/>
        <v>0</v>
      </c>
      <c r="L9" s="21"/>
      <c r="M9" s="10"/>
      <c r="W9" s="14"/>
      <c r="X9" s="14"/>
      <c r="Y9" s="14"/>
      <c r="Z9" s="14"/>
    </row>
    <row r="10" ht="16.5" customHeight="1">
      <c r="A10" s="25"/>
      <c r="B10" s="26"/>
      <c r="C10" s="27" t="s">
        <v>1162</v>
      </c>
      <c r="D10" s="3">
        <v>1620.0</v>
      </c>
      <c r="E10" s="3">
        <v>59.0</v>
      </c>
      <c r="F10" s="3">
        <f>E10</f>
        <v>59</v>
      </c>
      <c r="G10" s="9">
        <f t="shared" ref="G10:G16" si="5">$D$10-F10</f>
        <v>1561</v>
      </c>
      <c r="H10" s="42">
        <v>46192.0</v>
      </c>
      <c r="I10" s="3">
        <v>1620.0</v>
      </c>
      <c r="J10" s="30" t="s">
        <v>1163</v>
      </c>
      <c r="K10" s="31">
        <v>46178.0</v>
      </c>
      <c r="L10" s="21" t="s">
        <v>1164</v>
      </c>
      <c r="M10" s="37" t="s">
        <v>1168</v>
      </c>
      <c r="N10" s="21"/>
      <c r="O10" s="21"/>
      <c r="P10" s="21"/>
      <c r="Q10" s="23" t="s">
        <v>85</v>
      </c>
      <c r="R10" s="23" t="s">
        <v>309</v>
      </c>
      <c r="W10" s="14"/>
      <c r="X10" s="14"/>
      <c r="Y10" s="14"/>
      <c r="Z10" s="14"/>
    </row>
    <row r="11" ht="16.5" customHeight="1">
      <c r="A11" s="25">
        <v>46182.0</v>
      </c>
      <c r="B11" s="26">
        <f t="shared" ref="B11:B17" si="6">A11</f>
        <v>46182</v>
      </c>
      <c r="C11" s="27"/>
      <c r="D11" s="34"/>
      <c r="E11" s="3">
        <v>299.0</v>
      </c>
      <c r="F11" s="3">
        <f t="shared" ref="F11:F16" si="7">F10+E11</f>
        <v>358</v>
      </c>
      <c r="G11" s="9">
        <f t="shared" si="5"/>
        <v>1262</v>
      </c>
      <c r="H11" s="42"/>
      <c r="I11" s="3"/>
      <c r="J11" s="30"/>
      <c r="K11" s="21"/>
      <c r="L11" s="21"/>
      <c r="M11" s="37"/>
      <c r="N11" s="21"/>
      <c r="O11" s="21"/>
      <c r="P11" s="21"/>
      <c r="Q11" s="10"/>
      <c r="R11" s="14"/>
      <c r="W11" s="14"/>
      <c r="X11" s="14"/>
      <c r="Y11" s="14"/>
      <c r="Z11" s="14"/>
    </row>
    <row r="12" ht="16.5" customHeight="1">
      <c r="A12" s="25">
        <v>46183.0</v>
      </c>
      <c r="B12" s="26">
        <f t="shared" si="6"/>
        <v>46183</v>
      </c>
      <c r="D12" s="34"/>
      <c r="E12" s="3">
        <v>303.0</v>
      </c>
      <c r="F12" s="3">
        <f t="shared" si="7"/>
        <v>661</v>
      </c>
      <c r="G12" s="9">
        <f t="shared" si="5"/>
        <v>959</v>
      </c>
      <c r="I12" s="14"/>
      <c r="L12" s="21"/>
      <c r="W12" s="14"/>
      <c r="X12" s="14"/>
      <c r="Y12" s="14"/>
      <c r="Z12" s="14"/>
    </row>
    <row r="13" ht="16.5" customHeight="1">
      <c r="A13" s="25">
        <v>46184.0</v>
      </c>
      <c r="B13" s="26">
        <f t="shared" si="6"/>
        <v>46184</v>
      </c>
      <c r="D13" s="34"/>
      <c r="E13" s="3">
        <v>305.0</v>
      </c>
      <c r="F13" s="3">
        <f t="shared" si="7"/>
        <v>966</v>
      </c>
      <c r="G13" s="9">
        <f t="shared" si="5"/>
        <v>654</v>
      </c>
      <c r="L13" s="21"/>
      <c r="W13" s="14"/>
      <c r="X13" s="14"/>
      <c r="Y13" s="14"/>
      <c r="Z13" s="14"/>
    </row>
    <row r="14" ht="16.5" customHeight="1">
      <c r="A14" s="25">
        <v>46185.0</v>
      </c>
      <c r="B14" s="26">
        <f t="shared" si="6"/>
        <v>46185</v>
      </c>
      <c r="D14" s="34"/>
      <c r="E14" s="3">
        <v>304.0</v>
      </c>
      <c r="F14" s="3">
        <f t="shared" si="7"/>
        <v>1270</v>
      </c>
      <c r="G14" s="9">
        <f t="shared" si="5"/>
        <v>350</v>
      </c>
      <c r="L14" s="21"/>
      <c r="W14" s="14"/>
      <c r="X14" s="14"/>
      <c r="Y14" s="14"/>
      <c r="Z14" s="14"/>
    </row>
    <row r="15" ht="16.5" customHeight="1">
      <c r="A15" s="25">
        <v>46186.0</v>
      </c>
      <c r="B15" s="26">
        <f t="shared" si="6"/>
        <v>46186</v>
      </c>
      <c r="C15" s="27"/>
      <c r="D15" s="3"/>
      <c r="E15" s="3">
        <v>305.0</v>
      </c>
      <c r="F15" s="3">
        <f t="shared" si="7"/>
        <v>1575</v>
      </c>
      <c r="G15" s="9">
        <f t="shared" si="5"/>
        <v>45</v>
      </c>
      <c r="H15" s="42"/>
      <c r="I15" s="3"/>
      <c r="J15" s="30"/>
      <c r="K15" s="21"/>
      <c r="L15" s="21"/>
      <c r="M15" s="37"/>
      <c r="N15" s="21"/>
      <c r="O15" s="21"/>
      <c r="P15" s="21"/>
      <c r="Q15" s="10"/>
      <c r="R15" s="14"/>
      <c r="W15" s="14"/>
      <c r="X15" s="14"/>
      <c r="Y15" s="14"/>
      <c r="Z15" s="14"/>
    </row>
    <row r="16" ht="16.5" customHeight="1">
      <c r="A16" s="25">
        <v>46187.0</v>
      </c>
      <c r="B16" s="26">
        <f t="shared" si="6"/>
        <v>46187</v>
      </c>
      <c r="C16" s="27"/>
      <c r="D16" s="3"/>
      <c r="E16" s="3">
        <v>303.0</v>
      </c>
      <c r="F16" s="3">
        <f t="shared" si="7"/>
        <v>1878</v>
      </c>
      <c r="G16" s="9">
        <f t="shared" si="5"/>
        <v>-258</v>
      </c>
      <c r="H16" s="42"/>
      <c r="I16" s="3"/>
      <c r="J16" s="30"/>
      <c r="K16" s="21"/>
      <c r="L16" s="21"/>
      <c r="M16" s="37"/>
      <c r="N16" s="21"/>
      <c r="O16" s="21"/>
      <c r="P16" s="21"/>
      <c r="Q16" s="10"/>
      <c r="R16" s="14"/>
      <c r="V16" s="14"/>
      <c r="W16" s="14"/>
      <c r="X16" s="14"/>
      <c r="Y16" s="14"/>
      <c r="Z16" s="14"/>
    </row>
    <row r="17" ht="16.5" customHeight="1">
      <c r="A17" s="25">
        <v>46188.0</v>
      </c>
      <c r="B17" s="26">
        <f t="shared" si="6"/>
        <v>46188</v>
      </c>
      <c r="C17" s="27" t="s">
        <v>1171</v>
      </c>
      <c r="D17" s="3">
        <v>3.0</v>
      </c>
      <c r="E17" s="3">
        <v>3.0</v>
      </c>
      <c r="F17" s="14">
        <f t="shared" ref="F17:F18" si="8">E17</f>
        <v>3</v>
      </c>
      <c r="G17" s="29">
        <f>$D$17-F17</f>
        <v>0</v>
      </c>
      <c r="H17" s="1">
        <v>46204.0</v>
      </c>
      <c r="I17" s="14">
        <v>3.0</v>
      </c>
      <c r="J17" s="30" t="s">
        <v>1172</v>
      </c>
      <c r="K17" s="21" t="s">
        <v>1173</v>
      </c>
      <c r="L17" s="21"/>
      <c r="M17" s="23" t="s">
        <v>1174</v>
      </c>
      <c r="N17" s="24"/>
      <c r="R17" s="21"/>
      <c r="V17" s="14"/>
      <c r="W17" s="14"/>
      <c r="X17" s="14"/>
      <c r="Y17" s="14"/>
      <c r="Z17" s="14"/>
    </row>
    <row r="18" ht="16.5" customHeight="1">
      <c r="A18" s="25"/>
      <c r="B18" s="26"/>
      <c r="C18" s="27" t="s">
        <v>275</v>
      </c>
      <c r="D18" s="28">
        <v>500.0</v>
      </c>
      <c r="E18" s="28">
        <v>303.0</v>
      </c>
      <c r="F18" s="3">
        <f t="shared" si="8"/>
        <v>303</v>
      </c>
      <c r="G18" s="9">
        <f t="shared" ref="G18:G19" si="9">$D$18-F18</f>
        <v>197</v>
      </c>
      <c r="H18" s="42">
        <v>46205.0</v>
      </c>
      <c r="I18" s="3">
        <v>150.0</v>
      </c>
      <c r="J18" s="30" t="s">
        <v>38</v>
      </c>
      <c r="K18" s="31">
        <v>46185.0</v>
      </c>
      <c r="L18" s="21"/>
      <c r="M18" s="37" t="s">
        <v>1175</v>
      </c>
      <c r="N18" s="21"/>
      <c r="O18" s="21"/>
      <c r="P18" s="21"/>
      <c r="Q18" s="23" t="s">
        <v>1177</v>
      </c>
      <c r="R18" s="23" t="s">
        <v>280</v>
      </c>
      <c r="V18" s="14"/>
      <c r="W18" s="14"/>
      <c r="X18" s="14"/>
      <c r="Y18" s="14"/>
      <c r="Z18" s="14"/>
    </row>
    <row r="19" ht="16.5" customHeight="1">
      <c r="A19" s="25">
        <v>46189.0</v>
      </c>
      <c r="B19" s="26">
        <f>A19</f>
        <v>46189</v>
      </c>
      <c r="C19" s="27"/>
      <c r="D19" s="28"/>
      <c r="E19" s="28">
        <v>233.0</v>
      </c>
      <c r="F19" s="3">
        <f>E19+F18</f>
        <v>536</v>
      </c>
      <c r="G19" s="9">
        <f t="shared" si="9"/>
        <v>-36</v>
      </c>
      <c r="H19" s="42"/>
      <c r="I19" s="3"/>
      <c r="J19" s="30"/>
      <c r="K19" s="31"/>
      <c r="L19" s="21"/>
      <c r="M19" s="37"/>
      <c r="N19" s="21"/>
      <c r="O19" s="21"/>
      <c r="P19" s="21"/>
      <c r="Q19" s="23"/>
      <c r="R19" s="23"/>
      <c r="V19" s="14"/>
      <c r="W19" s="14"/>
      <c r="X19" s="14"/>
      <c r="Y19" s="14"/>
      <c r="Z19" s="14"/>
    </row>
    <row r="20" ht="16.5" customHeight="1">
      <c r="A20" s="1"/>
      <c r="B20" s="1"/>
      <c r="C20" s="35" t="s">
        <v>1179</v>
      </c>
      <c r="D20" s="3">
        <v>3119.0</v>
      </c>
      <c r="E20" s="3">
        <v>451.0</v>
      </c>
      <c r="F20" s="3">
        <f>E20</f>
        <v>451</v>
      </c>
      <c r="G20" s="9">
        <f t="shared" ref="G20:G24" si="10">$D$20-F20</f>
        <v>2668</v>
      </c>
      <c r="H20" s="42">
        <v>46188.0</v>
      </c>
      <c r="I20" s="3">
        <v>3119.0</v>
      </c>
      <c r="J20" s="30" t="s">
        <v>1180</v>
      </c>
      <c r="K20" s="59">
        <v>46175.0</v>
      </c>
      <c r="L20" s="21" t="s">
        <v>530</v>
      </c>
      <c r="M20" s="37" t="s">
        <v>1181</v>
      </c>
      <c r="Q20" s="23" t="s">
        <v>1182</v>
      </c>
      <c r="V20" s="14"/>
      <c r="W20" s="14"/>
      <c r="X20" s="14"/>
      <c r="Y20" s="14"/>
      <c r="Z20" s="14"/>
    </row>
    <row r="21" ht="16.5" customHeight="1">
      <c r="A21" s="25">
        <v>46190.0</v>
      </c>
      <c r="B21" s="26">
        <f t="shared" ref="B21:B24" si="11">A21</f>
        <v>46190</v>
      </c>
      <c r="C21" s="35"/>
      <c r="D21" s="35"/>
      <c r="E21" s="3">
        <v>930.0</v>
      </c>
      <c r="F21" s="3">
        <f t="shared" ref="F21:F24" si="12">F20+E21</f>
        <v>1381</v>
      </c>
      <c r="G21" s="9">
        <f t="shared" si="10"/>
        <v>1738</v>
      </c>
      <c r="J21" s="36"/>
      <c r="K21" s="59"/>
      <c r="L21" s="21"/>
      <c r="M21" s="10"/>
      <c r="Q21" s="23"/>
      <c r="V21" s="14"/>
      <c r="W21" s="14"/>
      <c r="X21" s="14"/>
      <c r="Y21" s="14"/>
      <c r="Z21" s="14"/>
    </row>
    <row r="22" ht="16.5" customHeight="1">
      <c r="A22" s="25">
        <v>46191.0</v>
      </c>
      <c r="B22" s="26">
        <f t="shared" si="11"/>
        <v>46191</v>
      </c>
      <c r="C22" s="27"/>
      <c r="D22" s="27"/>
      <c r="E22" s="3">
        <v>931.0</v>
      </c>
      <c r="F22" s="3">
        <f t="shared" si="12"/>
        <v>2312</v>
      </c>
      <c r="G22" s="9">
        <f t="shared" si="10"/>
        <v>807</v>
      </c>
      <c r="L22" s="21"/>
      <c r="M22" s="10"/>
      <c r="U22" s="14"/>
      <c r="V22" s="14"/>
      <c r="W22" s="14"/>
      <c r="X22" s="14"/>
      <c r="Y22" s="14"/>
      <c r="Z22" s="14"/>
    </row>
    <row r="23" ht="16.5" customHeight="1">
      <c r="A23" s="25">
        <v>46192.0</v>
      </c>
      <c r="B23" s="26">
        <f t="shared" si="11"/>
        <v>46192</v>
      </c>
      <c r="C23" s="27"/>
      <c r="D23" s="27"/>
      <c r="E23" s="3">
        <v>925.0</v>
      </c>
      <c r="F23" s="3">
        <f t="shared" si="12"/>
        <v>3237</v>
      </c>
      <c r="G23" s="9">
        <f t="shared" si="10"/>
        <v>-118</v>
      </c>
      <c r="I23" s="12" t="s">
        <v>747</v>
      </c>
      <c r="L23" s="21"/>
      <c r="M23" s="10"/>
      <c r="V23" s="14"/>
      <c r="W23" s="14"/>
      <c r="X23" s="14"/>
      <c r="Y23" s="14"/>
      <c r="Z23" s="14"/>
    </row>
    <row r="24" ht="16.5" customHeight="1">
      <c r="A24" s="25">
        <v>46193.0</v>
      </c>
      <c r="B24" s="26">
        <f t="shared" si="11"/>
        <v>46193</v>
      </c>
      <c r="C24" s="27"/>
      <c r="D24" s="27"/>
      <c r="E24" s="3">
        <v>264.0</v>
      </c>
      <c r="F24" s="3">
        <f t="shared" si="12"/>
        <v>3501</v>
      </c>
      <c r="G24" s="9">
        <f t="shared" si="10"/>
        <v>-382</v>
      </c>
      <c r="M24" s="10"/>
      <c r="V24" s="14"/>
      <c r="W24" s="14"/>
      <c r="X24" s="14"/>
      <c r="Y24" s="14"/>
      <c r="Z24" s="14"/>
    </row>
    <row r="25" ht="16.5" customHeight="1">
      <c r="A25" s="25"/>
      <c r="B25" s="26"/>
      <c r="C25" s="27" t="s">
        <v>777</v>
      </c>
      <c r="D25" s="28">
        <f>I29</f>
        <v>4098</v>
      </c>
      <c r="E25" s="28">
        <v>831.0</v>
      </c>
      <c r="F25" s="14">
        <f>E25</f>
        <v>831</v>
      </c>
      <c r="G25" s="29">
        <f t="shared" ref="G25:G28" si="13">$D$25-F25</f>
        <v>3267</v>
      </c>
      <c r="H25" s="1">
        <v>46195.0</v>
      </c>
      <c r="I25" s="14">
        <v>1350.0</v>
      </c>
      <c r="J25" s="30" t="s">
        <v>780</v>
      </c>
      <c r="K25" s="31">
        <v>46169.0</v>
      </c>
      <c r="L25" s="31" t="s">
        <v>488</v>
      </c>
      <c r="M25" s="23" t="s">
        <v>1184</v>
      </c>
      <c r="Q25" s="23" t="s">
        <v>1185</v>
      </c>
      <c r="R25" s="23" t="s">
        <v>1186</v>
      </c>
      <c r="V25" s="14"/>
      <c r="W25" s="14"/>
      <c r="X25" s="14"/>
      <c r="Y25" s="14"/>
      <c r="Z25" s="14"/>
    </row>
    <row r="26" ht="16.5" customHeight="1">
      <c r="A26" s="25">
        <v>46194.0</v>
      </c>
      <c r="B26" s="26">
        <f t="shared" ref="B26:B28" si="14">A26</f>
        <v>46194</v>
      </c>
      <c r="C26" s="55"/>
      <c r="D26" s="33"/>
      <c r="E26" s="28">
        <v>1701.0</v>
      </c>
      <c r="F26" s="14">
        <f t="shared" ref="F26:F27" si="15">F25+E26</f>
        <v>2532</v>
      </c>
      <c r="G26" s="29">
        <f t="shared" si="13"/>
        <v>1566</v>
      </c>
      <c r="H26" s="1">
        <v>46211.0</v>
      </c>
      <c r="I26" s="14">
        <v>1300.0</v>
      </c>
      <c r="J26" s="30" t="s">
        <v>780</v>
      </c>
      <c r="K26" s="31">
        <v>46184.0</v>
      </c>
      <c r="L26" s="31" t="s">
        <v>1188</v>
      </c>
      <c r="M26" s="40" t="s">
        <v>1189</v>
      </c>
      <c r="Q26" s="23" t="s">
        <v>549</v>
      </c>
      <c r="R26" s="23" t="s">
        <v>1186</v>
      </c>
      <c r="V26" s="14"/>
      <c r="W26" s="14"/>
      <c r="X26" s="14"/>
      <c r="Y26" s="14"/>
      <c r="Z26" s="14"/>
    </row>
    <row r="27" ht="16.5" customHeight="1">
      <c r="A27" s="25">
        <v>46195.0</v>
      </c>
      <c r="B27" s="26">
        <f t="shared" si="14"/>
        <v>46195</v>
      </c>
      <c r="C27" s="27"/>
      <c r="D27" s="3"/>
      <c r="E27" s="28">
        <v>1720.0</v>
      </c>
      <c r="F27" s="14">
        <f t="shared" si="15"/>
        <v>4252</v>
      </c>
      <c r="G27" s="29">
        <f t="shared" si="13"/>
        <v>-154</v>
      </c>
      <c r="H27" s="42">
        <v>46216.0</v>
      </c>
      <c r="I27" s="3">
        <v>1200.0</v>
      </c>
      <c r="J27" s="30" t="s">
        <v>780</v>
      </c>
      <c r="K27" s="31">
        <v>46191.0</v>
      </c>
      <c r="L27" s="31" t="s">
        <v>1188</v>
      </c>
      <c r="M27" s="41" t="s">
        <v>1191</v>
      </c>
      <c r="N27" s="21"/>
      <c r="O27" s="21"/>
      <c r="P27" s="21"/>
      <c r="Q27" s="23" t="s">
        <v>549</v>
      </c>
      <c r="R27" s="23" t="s">
        <v>1186</v>
      </c>
      <c r="V27" s="14"/>
      <c r="W27" s="14"/>
      <c r="X27" s="14"/>
      <c r="Y27" s="14"/>
      <c r="Z27" s="14"/>
    </row>
    <row r="28" ht="16.5" customHeight="1">
      <c r="A28" s="25">
        <v>46196.0</v>
      </c>
      <c r="B28" s="26">
        <f t="shared" si="14"/>
        <v>46196</v>
      </c>
      <c r="C28" s="27"/>
      <c r="D28" s="3"/>
      <c r="E28" s="28">
        <v>88.0</v>
      </c>
      <c r="F28" s="14">
        <f>E28+F27</f>
        <v>4340</v>
      </c>
      <c r="G28" s="29">
        <f t="shared" si="13"/>
        <v>-242</v>
      </c>
      <c r="H28" s="42">
        <v>46216.0</v>
      </c>
      <c r="I28" s="3">
        <v>248.0</v>
      </c>
      <c r="J28" s="30" t="s">
        <v>780</v>
      </c>
      <c r="K28" s="21"/>
      <c r="L28" s="31" t="s">
        <v>1188</v>
      </c>
      <c r="M28" s="37" t="s">
        <v>1192</v>
      </c>
      <c r="N28" s="21"/>
      <c r="O28" s="21"/>
      <c r="P28" s="21"/>
      <c r="Q28" s="10"/>
      <c r="R28" s="14"/>
      <c r="V28" s="14"/>
      <c r="W28" s="14"/>
      <c r="X28" s="14"/>
      <c r="Y28" s="14"/>
      <c r="Z28" s="14"/>
    </row>
    <row r="29" ht="16.5" customHeight="1">
      <c r="A29" s="1"/>
      <c r="B29" s="1"/>
      <c r="C29" s="27"/>
      <c r="D29" s="3"/>
      <c r="E29" s="33"/>
      <c r="F29" s="14"/>
      <c r="G29" s="29"/>
      <c r="H29" s="42"/>
      <c r="I29" s="3">
        <f>SUM(I25:I28)</f>
        <v>4098</v>
      </c>
      <c r="J29" s="30"/>
      <c r="K29" s="21"/>
      <c r="L29" s="31"/>
      <c r="M29" s="37"/>
      <c r="N29" s="21"/>
      <c r="O29" s="21"/>
      <c r="P29" s="21"/>
      <c r="Q29" s="10"/>
      <c r="R29" s="14"/>
      <c r="V29" s="14"/>
      <c r="W29" s="14"/>
      <c r="X29" s="14"/>
      <c r="Y29" s="14"/>
      <c r="Z29" s="14"/>
    </row>
    <row r="30" ht="16.5" customHeight="1">
      <c r="A30" s="1"/>
      <c r="B30" s="1"/>
      <c r="C30" s="35" t="s">
        <v>909</v>
      </c>
      <c r="D30" s="28">
        <v>7000.0</v>
      </c>
      <c r="E30" s="28">
        <v>699.0</v>
      </c>
      <c r="F30" s="3">
        <f>E30</f>
        <v>699</v>
      </c>
      <c r="G30" s="9">
        <f t="shared" ref="G30:G33" si="16">$D$30-F30</f>
        <v>6301</v>
      </c>
      <c r="H30" s="42">
        <v>46191.0</v>
      </c>
      <c r="I30" s="3">
        <v>7000.0</v>
      </c>
      <c r="J30" s="30" t="s">
        <v>362</v>
      </c>
      <c r="K30" s="59">
        <v>46191.0</v>
      </c>
      <c r="L30" s="21" t="s">
        <v>363</v>
      </c>
      <c r="M30" s="22" t="s">
        <v>910</v>
      </c>
      <c r="Q30" s="23" t="s">
        <v>85</v>
      </c>
      <c r="R30" s="23" t="s">
        <v>76</v>
      </c>
      <c r="V30" s="14"/>
      <c r="W30" s="14"/>
      <c r="X30" s="14"/>
      <c r="Y30" s="14"/>
      <c r="Z30" s="14"/>
    </row>
    <row r="31" ht="16.5" customHeight="1">
      <c r="A31" s="25">
        <v>46197.0</v>
      </c>
      <c r="B31" s="26">
        <f t="shared" ref="B31:B33" si="17">A31</f>
        <v>46197</v>
      </c>
      <c r="C31" s="10"/>
      <c r="D31" s="33"/>
      <c r="E31" s="28">
        <v>925.0</v>
      </c>
      <c r="F31" s="3">
        <f t="shared" ref="F31:F33" si="18">E31+F30</f>
        <v>1624</v>
      </c>
      <c r="G31" s="9">
        <f t="shared" si="16"/>
        <v>5376</v>
      </c>
      <c r="H31" s="42" t="s">
        <v>911</v>
      </c>
      <c r="I31" s="3">
        <v>3126.0</v>
      </c>
      <c r="J31" s="30"/>
      <c r="K31" s="59"/>
      <c r="L31" s="21"/>
      <c r="M31" s="22"/>
      <c r="N31" s="23"/>
      <c r="Q31" s="23"/>
      <c r="R31" s="23"/>
      <c r="V31" s="14"/>
      <c r="W31" s="14"/>
      <c r="X31" s="14"/>
      <c r="Y31" s="14"/>
      <c r="Z31" s="14"/>
    </row>
    <row r="32" ht="16.5" customHeight="1">
      <c r="A32" s="25">
        <v>46198.0</v>
      </c>
      <c r="B32" s="26">
        <f t="shared" si="17"/>
        <v>46198</v>
      </c>
      <c r="C32" s="10"/>
      <c r="D32" s="33"/>
      <c r="E32" s="28">
        <v>925.0</v>
      </c>
      <c r="F32" s="3">
        <f t="shared" si="18"/>
        <v>2549</v>
      </c>
      <c r="G32" s="9">
        <f t="shared" si="16"/>
        <v>4451</v>
      </c>
      <c r="H32" s="42" t="s">
        <v>142</v>
      </c>
      <c r="I32" s="3">
        <v>3874.0</v>
      </c>
      <c r="J32" s="30"/>
      <c r="K32" s="59"/>
      <c r="L32" s="21"/>
      <c r="M32" s="22"/>
      <c r="N32" s="23"/>
      <c r="Q32" s="23"/>
      <c r="R32" s="23"/>
      <c r="U32" s="14"/>
      <c r="V32" s="14"/>
      <c r="W32" s="14"/>
      <c r="X32" s="14"/>
      <c r="Y32" s="14"/>
      <c r="Z32" s="14"/>
    </row>
    <row r="33" ht="16.5" customHeight="1">
      <c r="A33" s="25">
        <v>46199.0</v>
      </c>
      <c r="B33" s="26">
        <f t="shared" si="17"/>
        <v>46199</v>
      </c>
      <c r="C33" s="10"/>
      <c r="D33" s="33"/>
      <c r="E33" s="28">
        <v>577.0</v>
      </c>
      <c r="F33" s="3">
        <f t="shared" si="18"/>
        <v>3126</v>
      </c>
      <c r="G33" s="9">
        <f t="shared" si="16"/>
        <v>3874</v>
      </c>
      <c r="I33" s="3"/>
      <c r="J33" s="27"/>
      <c r="U33" s="14"/>
      <c r="V33" s="14"/>
      <c r="W33" s="14"/>
      <c r="X33" s="14"/>
      <c r="Y33" s="14"/>
      <c r="Z33" s="14"/>
    </row>
    <row r="34" ht="16.5" customHeight="1">
      <c r="A34" s="25"/>
      <c r="B34" s="26"/>
      <c r="C34" s="35" t="s">
        <v>1198</v>
      </c>
      <c r="D34" s="28">
        <f>I39</f>
        <v>18194</v>
      </c>
      <c r="E34" s="28">
        <v>260.0</v>
      </c>
      <c r="F34" s="14">
        <f>E34</f>
        <v>260</v>
      </c>
      <c r="G34" s="29">
        <f t="shared" ref="G34:G55" si="19">$D$34-F34</f>
        <v>17934</v>
      </c>
      <c r="H34" s="1">
        <v>46198.0</v>
      </c>
      <c r="I34" s="3">
        <v>2900.0</v>
      </c>
      <c r="J34" s="30" t="s">
        <v>1200</v>
      </c>
      <c r="K34" s="31">
        <v>46181.0</v>
      </c>
      <c r="L34" s="21" t="s">
        <v>1201</v>
      </c>
      <c r="M34" s="37" t="s">
        <v>1202</v>
      </c>
      <c r="Q34" s="23" t="s">
        <v>37</v>
      </c>
      <c r="U34" s="14"/>
      <c r="V34" s="14"/>
      <c r="W34" s="14"/>
      <c r="X34" s="14"/>
      <c r="Y34" s="14"/>
      <c r="Z34" s="14"/>
    </row>
    <row r="35" ht="16.5" customHeight="1">
      <c r="A35" s="25">
        <v>46200.0</v>
      </c>
      <c r="B35" s="26">
        <f t="shared" ref="B35:B55" si="20">A35</f>
        <v>46200</v>
      </c>
      <c r="C35" s="34"/>
      <c r="D35" s="33"/>
      <c r="E35" s="28">
        <v>896.0</v>
      </c>
      <c r="F35" s="14">
        <f t="shared" ref="F35:F55" si="21">F34+E35</f>
        <v>1156</v>
      </c>
      <c r="G35" s="29">
        <f t="shared" si="19"/>
        <v>17038</v>
      </c>
      <c r="H35" s="1">
        <v>46202.0</v>
      </c>
      <c r="I35" s="14">
        <v>1344.0</v>
      </c>
      <c r="J35" s="30" t="s">
        <v>1200</v>
      </c>
      <c r="K35" s="31">
        <v>46188.0</v>
      </c>
      <c r="L35" s="21" t="s">
        <v>1201</v>
      </c>
      <c r="M35" s="40" t="s">
        <v>1204</v>
      </c>
      <c r="Q35" s="23" t="s">
        <v>85</v>
      </c>
      <c r="U35" s="14"/>
      <c r="V35" s="14"/>
      <c r="W35" s="14"/>
      <c r="X35" s="14"/>
      <c r="Y35" s="14"/>
      <c r="Z35" s="14"/>
    </row>
    <row r="36" ht="16.5" customHeight="1">
      <c r="A36" s="25">
        <v>46201.0</v>
      </c>
      <c r="B36" s="26">
        <f t="shared" si="20"/>
        <v>46201</v>
      </c>
      <c r="C36" s="12"/>
      <c r="D36" s="33"/>
      <c r="E36" s="28">
        <v>770.0</v>
      </c>
      <c r="F36" s="14">
        <f t="shared" si="21"/>
        <v>1926</v>
      </c>
      <c r="G36" s="29">
        <f t="shared" si="19"/>
        <v>16268</v>
      </c>
      <c r="H36" s="1">
        <v>46223.0</v>
      </c>
      <c r="I36" s="3">
        <v>9600.0</v>
      </c>
      <c r="J36" s="30" t="s">
        <v>1200</v>
      </c>
      <c r="K36" s="31">
        <v>46195.0</v>
      </c>
      <c r="L36" s="21" t="s">
        <v>1201</v>
      </c>
      <c r="M36" s="40" t="s">
        <v>1208</v>
      </c>
      <c r="Q36" s="23" t="s">
        <v>560</v>
      </c>
      <c r="U36" s="14"/>
      <c r="V36" s="14"/>
      <c r="W36" s="14"/>
      <c r="X36" s="14"/>
      <c r="Y36" s="14"/>
      <c r="Z36" s="14"/>
    </row>
    <row r="37" ht="16.5" customHeight="1">
      <c r="A37" s="25">
        <v>46202.0</v>
      </c>
      <c r="B37" s="26">
        <f t="shared" si="20"/>
        <v>46202</v>
      </c>
      <c r="C37" s="27"/>
      <c r="D37" s="33"/>
      <c r="E37" s="28">
        <v>844.0</v>
      </c>
      <c r="F37" s="14">
        <f t="shared" si="21"/>
        <v>2770</v>
      </c>
      <c r="G37" s="29">
        <f t="shared" si="19"/>
        <v>15424</v>
      </c>
      <c r="H37" s="1">
        <v>46216.0</v>
      </c>
      <c r="I37" s="3">
        <v>4050.0</v>
      </c>
      <c r="J37" s="30" t="s">
        <v>1200</v>
      </c>
      <c r="K37" s="31">
        <v>46202.0</v>
      </c>
      <c r="L37" s="21" t="s">
        <v>1201</v>
      </c>
      <c r="M37" s="40" t="s">
        <v>1211</v>
      </c>
      <c r="N37" s="21" t="s">
        <v>80</v>
      </c>
      <c r="Q37" s="23" t="s">
        <v>134</v>
      </c>
      <c r="U37" s="14"/>
      <c r="V37" s="14"/>
      <c r="W37" s="14"/>
      <c r="X37" s="14"/>
      <c r="Y37" s="14"/>
      <c r="Z37" s="14"/>
    </row>
    <row r="38" ht="16.5" customHeight="1">
      <c r="A38" s="25">
        <v>46203.0</v>
      </c>
      <c r="B38" s="26">
        <f t="shared" si="20"/>
        <v>46203</v>
      </c>
      <c r="C38" s="27"/>
      <c r="D38" s="3"/>
      <c r="E38" s="28">
        <v>845.0</v>
      </c>
      <c r="F38" s="14">
        <f t="shared" si="21"/>
        <v>3615</v>
      </c>
      <c r="G38" s="29">
        <f t="shared" si="19"/>
        <v>14579</v>
      </c>
      <c r="H38" s="42">
        <v>46230.0</v>
      </c>
      <c r="I38" s="3">
        <v>300.0</v>
      </c>
      <c r="J38" s="30" t="s">
        <v>1200</v>
      </c>
      <c r="K38" s="31">
        <v>46209.0</v>
      </c>
      <c r="L38" s="21" t="s">
        <v>1201</v>
      </c>
      <c r="M38" s="41" t="s">
        <v>1213</v>
      </c>
      <c r="N38" s="21" t="s">
        <v>80</v>
      </c>
      <c r="O38" s="21"/>
      <c r="P38" s="21"/>
      <c r="Q38" s="23" t="s">
        <v>59</v>
      </c>
      <c r="R38" s="14"/>
      <c r="U38" s="14"/>
      <c r="V38" s="14"/>
      <c r="W38" s="14"/>
      <c r="X38" s="14"/>
      <c r="Y38" s="14"/>
      <c r="Z38" s="14"/>
    </row>
    <row r="39" ht="16.5" customHeight="1">
      <c r="A39" s="25">
        <v>46204.0</v>
      </c>
      <c r="B39" s="26">
        <f t="shared" si="20"/>
        <v>46204</v>
      </c>
      <c r="C39" s="27"/>
      <c r="D39" s="3"/>
      <c r="E39" s="28">
        <v>844.0</v>
      </c>
      <c r="F39" s="14">
        <f t="shared" si="21"/>
        <v>4459</v>
      </c>
      <c r="G39" s="29">
        <f t="shared" si="19"/>
        <v>13735</v>
      </c>
      <c r="H39" s="42"/>
      <c r="I39" s="14">
        <f>SUM(I34:I38)</f>
        <v>18194</v>
      </c>
      <c r="J39" s="30"/>
      <c r="K39" s="21"/>
      <c r="L39" s="21"/>
      <c r="M39" s="37"/>
      <c r="N39" s="21"/>
      <c r="O39" s="21"/>
      <c r="P39" s="21"/>
      <c r="Q39" s="10"/>
      <c r="R39" s="14"/>
      <c r="U39" s="14"/>
      <c r="V39" s="14"/>
      <c r="W39" s="14"/>
      <c r="X39" s="14"/>
      <c r="Y39" s="14"/>
      <c r="Z39" s="14"/>
    </row>
    <row r="40" ht="16.5" customHeight="1">
      <c r="A40" s="25">
        <v>46205.0</v>
      </c>
      <c r="B40" s="26">
        <f t="shared" si="20"/>
        <v>46205</v>
      </c>
      <c r="E40" s="28">
        <v>844.0</v>
      </c>
      <c r="F40" s="14">
        <f t="shared" si="21"/>
        <v>5303</v>
      </c>
      <c r="G40" s="29">
        <f t="shared" si="19"/>
        <v>12891</v>
      </c>
      <c r="V40" s="14"/>
      <c r="W40" s="14"/>
      <c r="X40" s="14"/>
      <c r="Y40" s="14"/>
      <c r="Z40" s="14"/>
    </row>
    <row r="41" ht="16.5" customHeight="1">
      <c r="A41" s="25">
        <v>46206.0</v>
      </c>
      <c r="B41" s="26">
        <f t="shared" si="20"/>
        <v>46206</v>
      </c>
      <c r="E41" s="28">
        <v>844.0</v>
      </c>
      <c r="F41" s="14">
        <f t="shared" si="21"/>
        <v>6147</v>
      </c>
      <c r="G41" s="29">
        <f t="shared" si="19"/>
        <v>12047</v>
      </c>
      <c r="V41" s="14"/>
      <c r="W41" s="14"/>
      <c r="X41" s="14"/>
      <c r="Y41" s="14"/>
      <c r="Z41" s="14"/>
    </row>
    <row r="42" ht="16.5" customHeight="1">
      <c r="A42" s="25">
        <v>46207.0</v>
      </c>
      <c r="B42" s="26">
        <f t="shared" si="20"/>
        <v>46207</v>
      </c>
      <c r="E42" s="28">
        <v>845.0</v>
      </c>
      <c r="F42" s="14">
        <f t="shared" si="21"/>
        <v>6992</v>
      </c>
      <c r="G42" s="29">
        <f t="shared" si="19"/>
        <v>11202</v>
      </c>
      <c r="W42" s="14"/>
      <c r="X42" s="14"/>
      <c r="Y42" s="14"/>
      <c r="Z42" s="14"/>
    </row>
    <row r="43" ht="16.5" customHeight="1">
      <c r="A43" s="25">
        <v>46208.0</v>
      </c>
      <c r="B43" s="26">
        <f t="shared" si="20"/>
        <v>46208</v>
      </c>
      <c r="E43" s="28">
        <v>845.0</v>
      </c>
      <c r="F43" s="14">
        <f t="shared" si="21"/>
        <v>7837</v>
      </c>
      <c r="G43" s="29">
        <f t="shared" si="19"/>
        <v>10357</v>
      </c>
      <c r="W43" s="14"/>
      <c r="X43" s="14"/>
      <c r="Y43" s="14"/>
      <c r="Z43" s="14"/>
    </row>
    <row r="44" ht="16.5" customHeight="1">
      <c r="A44" s="25">
        <v>46209.0</v>
      </c>
      <c r="B44" s="26">
        <f t="shared" si="20"/>
        <v>46209</v>
      </c>
      <c r="E44" s="28">
        <v>844.0</v>
      </c>
      <c r="F44" s="14">
        <f t="shared" si="21"/>
        <v>8681</v>
      </c>
      <c r="G44" s="29">
        <f t="shared" si="19"/>
        <v>9513</v>
      </c>
      <c r="W44" s="14"/>
      <c r="X44" s="14"/>
      <c r="Y44" s="14"/>
      <c r="Z44" s="14"/>
    </row>
    <row r="45" ht="16.5" customHeight="1">
      <c r="A45" s="25">
        <v>46210.0</v>
      </c>
      <c r="B45" s="26">
        <f t="shared" si="20"/>
        <v>46210</v>
      </c>
      <c r="E45" s="28">
        <v>844.0</v>
      </c>
      <c r="F45" s="14">
        <f t="shared" si="21"/>
        <v>9525</v>
      </c>
      <c r="G45" s="29">
        <f t="shared" si="19"/>
        <v>8669</v>
      </c>
      <c r="W45" s="14"/>
      <c r="X45" s="14"/>
      <c r="Y45" s="14"/>
      <c r="Z45" s="14"/>
    </row>
    <row r="46" ht="16.5" customHeight="1">
      <c r="A46" s="25">
        <v>46211.0</v>
      </c>
      <c r="B46" s="26">
        <f t="shared" si="20"/>
        <v>46211</v>
      </c>
      <c r="E46" s="28">
        <v>844.0</v>
      </c>
      <c r="F46" s="14">
        <f t="shared" si="21"/>
        <v>10369</v>
      </c>
      <c r="G46" s="29">
        <f t="shared" si="19"/>
        <v>7825</v>
      </c>
      <c r="V46" s="14"/>
      <c r="W46" s="14"/>
      <c r="X46" s="14"/>
      <c r="Y46" s="14"/>
      <c r="Z46" s="14"/>
    </row>
    <row r="47" ht="16.5" customHeight="1">
      <c r="A47" s="25">
        <v>46212.0</v>
      </c>
      <c r="B47" s="26">
        <f t="shared" si="20"/>
        <v>46212</v>
      </c>
      <c r="C47" s="27"/>
      <c r="D47" s="3"/>
      <c r="E47" s="28">
        <v>843.0</v>
      </c>
      <c r="F47" s="14">
        <f t="shared" si="21"/>
        <v>11212</v>
      </c>
      <c r="G47" s="29">
        <f t="shared" si="19"/>
        <v>6982</v>
      </c>
      <c r="H47" s="42"/>
      <c r="I47" s="3"/>
      <c r="J47" s="30"/>
      <c r="K47" s="21"/>
      <c r="L47" s="21"/>
      <c r="M47" s="37"/>
      <c r="N47" s="21"/>
      <c r="O47" s="21"/>
      <c r="P47" s="21"/>
      <c r="Q47" s="10"/>
      <c r="R47" s="14"/>
      <c r="V47" s="14"/>
      <c r="W47" s="14"/>
      <c r="X47" s="14"/>
      <c r="Y47" s="14"/>
      <c r="Z47" s="14"/>
    </row>
    <row r="48" ht="16.5" customHeight="1">
      <c r="A48" s="25">
        <v>46213.0</v>
      </c>
      <c r="B48" s="26">
        <f t="shared" si="20"/>
        <v>46213</v>
      </c>
      <c r="C48" s="27"/>
      <c r="D48" s="3"/>
      <c r="E48" s="28">
        <v>897.0</v>
      </c>
      <c r="F48" s="14">
        <f t="shared" si="21"/>
        <v>12109</v>
      </c>
      <c r="G48" s="29">
        <f t="shared" si="19"/>
        <v>6085</v>
      </c>
      <c r="H48" s="42"/>
      <c r="I48" s="3"/>
      <c r="J48" s="30"/>
      <c r="K48" s="21"/>
      <c r="L48" s="21"/>
      <c r="M48" s="37"/>
      <c r="N48" s="21"/>
      <c r="O48" s="21"/>
      <c r="P48" s="21"/>
      <c r="Q48" s="10"/>
      <c r="R48" s="14"/>
      <c r="V48" s="14"/>
      <c r="W48" s="14"/>
      <c r="X48" s="14"/>
      <c r="Y48" s="14"/>
      <c r="Z48" s="14"/>
    </row>
    <row r="49" ht="16.5" customHeight="1">
      <c r="A49" s="25">
        <v>46214.0</v>
      </c>
      <c r="B49" s="26">
        <f t="shared" si="20"/>
        <v>46214</v>
      </c>
      <c r="C49" s="55"/>
      <c r="D49" s="34"/>
      <c r="E49" s="28">
        <v>889.0</v>
      </c>
      <c r="F49" s="14">
        <f t="shared" si="21"/>
        <v>12998</v>
      </c>
      <c r="G49" s="29">
        <f t="shared" si="19"/>
        <v>5196</v>
      </c>
      <c r="H49" s="42"/>
      <c r="I49" s="3"/>
      <c r="J49" s="30"/>
      <c r="K49" s="21"/>
      <c r="L49" s="21"/>
      <c r="M49" s="37"/>
      <c r="N49" s="21"/>
      <c r="O49" s="21"/>
      <c r="P49" s="21"/>
      <c r="Q49" s="10"/>
      <c r="R49" s="14"/>
      <c r="V49" s="14"/>
      <c r="W49" s="14"/>
      <c r="X49" s="14"/>
      <c r="Y49" s="14"/>
      <c r="Z49" s="14"/>
    </row>
    <row r="50" ht="16.5" customHeight="1">
      <c r="A50" s="25">
        <v>46215.0</v>
      </c>
      <c r="B50" s="26">
        <f t="shared" si="20"/>
        <v>46215</v>
      </c>
      <c r="C50" s="27"/>
      <c r="D50" s="3"/>
      <c r="E50" s="28">
        <v>897.0</v>
      </c>
      <c r="F50" s="14">
        <f t="shared" si="21"/>
        <v>13895</v>
      </c>
      <c r="G50" s="29">
        <f t="shared" si="19"/>
        <v>4299</v>
      </c>
      <c r="H50" s="42"/>
      <c r="I50" s="3"/>
      <c r="J50" s="30"/>
      <c r="K50" s="21"/>
      <c r="L50" s="21"/>
      <c r="M50" s="37"/>
      <c r="N50" s="21"/>
      <c r="O50" s="21"/>
      <c r="P50" s="21"/>
      <c r="Q50" s="10"/>
      <c r="R50" s="14"/>
      <c r="U50" s="14"/>
      <c r="V50" s="14"/>
      <c r="W50" s="14"/>
      <c r="X50" s="14"/>
      <c r="Y50" s="14"/>
      <c r="Z50" s="14"/>
    </row>
    <row r="51" ht="16.5" customHeight="1">
      <c r="A51" s="25">
        <v>46216.0</v>
      </c>
      <c r="B51" s="26">
        <f t="shared" si="20"/>
        <v>46216</v>
      </c>
      <c r="C51" s="27"/>
      <c r="D51" s="3"/>
      <c r="E51" s="28">
        <v>897.0</v>
      </c>
      <c r="F51" s="14">
        <f t="shared" si="21"/>
        <v>14792</v>
      </c>
      <c r="G51" s="29">
        <f t="shared" si="19"/>
        <v>3402</v>
      </c>
      <c r="H51" s="42"/>
      <c r="I51" s="3"/>
      <c r="J51" s="30"/>
      <c r="K51" s="21"/>
      <c r="L51" s="21"/>
      <c r="M51" s="37"/>
      <c r="N51" s="21"/>
      <c r="O51" s="21"/>
      <c r="P51" s="21"/>
      <c r="Q51" s="10"/>
      <c r="R51" s="14"/>
      <c r="U51" s="14"/>
      <c r="V51" s="14"/>
      <c r="W51" s="14"/>
      <c r="X51" s="14"/>
      <c r="Y51" s="14"/>
      <c r="Z51" s="14"/>
    </row>
    <row r="52" ht="16.5" customHeight="1">
      <c r="A52" s="25">
        <v>46217.0</v>
      </c>
      <c r="B52" s="26">
        <f t="shared" si="20"/>
        <v>46217</v>
      </c>
      <c r="C52" s="27"/>
      <c r="D52" s="3"/>
      <c r="E52" s="28">
        <v>896.0</v>
      </c>
      <c r="F52" s="14">
        <f t="shared" si="21"/>
        <v>15688</v>
      </c>
      <c r="G52" s="29">
        <f t="shared" si="19"/>
        <v>2506</v>
      </c>
      <c r="H52" s="42"/>
      <c r="I52" s="3"/>
      <c r="J52" s="30"/>
      <c r="K52" s="21"/>
      <c r="L52" s="21"/>
      <c r="M52" s="37"/>
      <c r="N52" s="21"/>
      <c r="O52" s="21"/>
      <c r="P52" s="21"/>
      <c r="Q52" s="10"/>
      <c r="R52" s="14"/>
      <c r="U52" s="14"/>
      <c r="V52" s="14"/>
      <c r="W52" s="14"/>
      <c r="X52" s="14"/>
      <c r="Y52" s="14"/>
      <c r="Z52" s="14"/>
    </row>
    <row r="53" ht="16.5" customHeight="1">
      <c r="A53" s="25">
        <v>46218.0</v>
      </c>
      <c r="B53" s="26">
        <f t="shared" si="20"/>
        <v>46218</v>
      </c>
      <c r="C53" s="27"/>
      <c r="D53" s="3"/>
      <c r="E53" s="28">
        <v>895.0</v>
      </c>
      <c r="F53" s="14">
        <f t="shared" si="21"/>
        <v>16583</v>
      </c>
      <c r="G53" s="29">
        <f t="shared" si="19"/>
        <v>1611</v>
      </c>
      <c r="H53" s="42"/>
      <c r="I53" s="3"/>
      <c r="J53" s="30"/>
      <c r="K53" s="21"/>
      <c r="L53" s="21"/>
      <c r="M53" s="37"/>
      <c r="N53" s="21"/>
      <c r="O53" s="21"/>
      <c r="P53" s="21"/>
      <c r="Q53" s="10"/>
      <c r="R53" s="14"/>
      <c r="U53" s="14"/>
      <c r="V53" s="14"/>
      <c r="W53" s="14"/>
      <c r="X53" s="14"/>
      <c r="Y53" s="14"/>
      <c r="Z53" s="14"/>
    </row>
    <row r="54" ht="16.5" customHeight="1">
      <c r="A54" s="25">
        <v>46219.0</v>
      </c>
      <c r="B54" s="26">
        <f t="shared" si="20"/>
        <v>46219</v>
      </c>
      <c r="C54" s="27"/>
      <c r="D54" s="3"/>
      <c r="E54" s="28">
        <v>896.0</v>
      </c>
      <c r="F54" s="14">
        <f t="shared" si="21"/>
        <v>17479</v>
      </c>
      <c r="G54" s="29">
        <f t="shared" si="19"/>
        <v>715</v>
      </c>
      <c r="H54" s="42"/>
      <c r="I54" s="3"/>
      <c r="J54" s="30"/>
      <c r="K54" s="21"/>
      <c r="L54" s="21"/>
      <c r="M54" s="37"/>
      <c r="N54" s="21"/>
      <c r="O54" s="21"/>
      <c r="P54" s="21"/>
      <c r="Q54" s="10"/>
      <c r="R54" s="14"/>
      <c r="T54" s="14"/>
      <c r="U54" s="14"/>
      <c r="V54" s="14"/>
      <c r="W54" s="14"/>
      <c r="X54" s="14"/>
      <c r="Y54" s="14"/>
      <c r="Z54" s="14"/>
    </row>
    <row r="55" ht="16.5" customHeight="1">
      <c r="A55" s="25">
        <v>46220.0</v>
      </c>
      <c r="B55" s="26">
        <f t="shared" si="20"/>
        <v>46220</v>
      </c>
      <c r="C55" s="27"/>
      <c r="D55" s="3"/>
      <c r="E55" s="28">
        <v>437.0</v>
      </c>
      <c r="F55" s="14">
        <f t="shared" si="21"/>
        <v>17916</v>
      </c>
      <c r="G55" s="29">
        <f t="shared" si="19"/>
        <v>278</v>
      </c>
      <c r="H55" s="42"/>
      <c r="I55" s="3"/>
      <c r="J55" s="30"/>
      <c r="K55" s="21"/>
      <c r="L55" s="21"/>
      <c r="M55" s="37"/>
      <c r="N55" s="21"/>
      <c r="O55" s="21"/>
      <c r="P55" s="21"/>
      <c r="Q55" s="10"/>
      <c r="R55" s="14"/>
      <c r="T55" s="14"/>
      <c r="U55" s="14"/>
      <c r="V55" s="14"/>
      <c r="W55" s="14"/>
      <c r="X55" s="14"/>
      <c r="Y55" s="14"/>
      <c r="Z55" s="14"/>
    </row>
    <row r="56" ht="16.5" customHeight="1">
      <c r="A56" s="1"/>
      <c r="B56" s="1"/>
      <c r="C56" s="27" t="s">
        <v>1227</v>
      </c>
      <c r="D56" s="28">
        <f>I58</f>
        <v>2000</v>
      </c>
      <c r="E56" s="28">
        <v>328.0</v>
      </c>
      <c r="F56" s="3">
        <f>E56</f>
        <v>328</v>
      </c>
      <c r="G56" s="9">
        <f t="shared" ref="G56:G59" si="22">$D$56-F56</f>
        <v>1672</v>
      </c>
      <c r="H56" s="42">
        <v>46223.0</v>
      </c>
      <c r="I56" s="3">
        <v>1000.0</v>
      </c>
      <c r="J56" s="30" t="s">
        <v>1228</v>
      </c>
      <c r="K56" s="31">
        <v>46210.0</v>
      </c>
      <c r="L56" s="21" t="s">
        <v>1229</v>
      </c>
      <c r="M56" s="37" t="s">
        <v>1230</v>
      </c>
      <c r="Q56" s="23" t="s">
        <v>236</v>
      </c>
      <c r="R56" s="23" t="s">
        <v>1231</v>
      </c>
      <c r="U56" s="14"/>
      <c r="V56" s="14"/>
      <c r="W56" s="14"/>
      <c r="X56" s="14"/>
      <c r="Y56" s="14"/>
      <c r="Z56" s="14"/>
    </row>
    <row r="57" ht="16.5" customHeight="1">
      <c r="A57" s="25">
        <v>46221.0</v>
      </c>
      <c r="B57" s="26">
        <f t="shared" ref="B57:B59" si="23">A57</f>
        <v>46221</v>
      </c>
      <c r="C57" s="27"/>
      <c r="D57" s="28"/>
      <c r="E57" s="28">
        <v>694.0</v>
      </c>
      <c r="F57" s="3">
        <f t="shared" ref="F57:F59" si="24">F56+E57</f>
        <v>1022</v>
      </c>
      <c r="G57" s="9">
        <f t="shared" si="22"/>
        <v>978</v>
      </c>
      <c r="H57" s="42">
        <v>46274.0</v>
      </c>
      <c r="I57" s="3">
        <v>1000.0</v>
      </c>
      <c r="J57" s="30" t="s">
        <v>1228</v>
      </c>
      <c r="K57" s="31">
        <v>46210.0</v>
      </c>
      <c r="L57" s="21" t="s">
        <v>1229</v>
      </c>
      <c r="M57" s="37" t="s">
        <v>1064</v>
      </c>
      <c r="Q57" s="23" t="s">
        <v>372</v>
      </c>
      <c r="R57" s="23" t="s">
        <v>1231</v>
      </c>
      <c r="U57" s="14"/>
      <c r="V57" s="14"/>
      <c r="W57" s="14"/>
      <c r="X57" s="14"/>
      <c r="Y57" s="14"/>
      <c r="Z57" s="14"/>
    </row>
    <row r="58" ht="16.5" customHeight="1">
      <c r="A58" s="25">
        <v>46222.0</v>
      </c>
      <c r="B58" s="26">
        <f t="shared" si="23"/>
        <v>46222</v>
      </c>
      <c r="C58" s="27"/>
      <c r="D58" s="28"/>
      <c r="E58" s="28">
        <v>695.0</v>
      </c>
      <c r="F58" s="3">
        <f t="shared" si="24"/>
        <v>1717</v>
      </c>
      <c r="G58" s="9">
        <f t="shared" si="22"/>
        <v>283</v>
      </c>
      <c r="I58" s="3">
        <f>SUM(I56:I57)</f>
        <v>2000</v>
      </c>
      <c r="S58" s="14"/>
      <c r="U58" s="14"/>
      <c r="V58" s="14"/>
      <c r="W58" s="14"/>
      <c r="X58" s="14"/>
      <c r="Y58" s="14"/>
      <c r="Z58" s="14"/>
    </row>
    <row r="59" ht="16.5" customHeight="1">
      <c r="A59" s="25">
        <v>46223.0</v>
      </c>
      <c r="B59" s="26">
        <f t="shared" si="23"/>
        <v>46223</v>
      </c>
      <c r="C59" s="27"/>
      <c r="D59" s="28"/>
      <c r="E59" s="28">
        <v>312.0</v>
      </c>
      <c r="F59" s="3">
        <f t="shared" si="24"/>
        <v>2029</v>
      </c>
      <c r="G59" s="9">
        <f t="shared" si="22"/>
        <v>-29</v>
      </c>
      <c r="U59" s="14"/>
      <c r="V59" s="14"/>
      <c r="W59" s="14"/>
      <c r="X59" s="14"/>
      <c r="Y59" s="14"/>
      <c r="Z59" s="14"/>
    </row>
    <row r="60" ht="16.5" customHeight="1">
      <c r="A60" s="1"/>
      <c r="B60" s="1"/>
      <c r="C60" s="27" t="s">
        <v>541</v>
      </c>
      <c r="D60" s="28">
        <v>1050.0</v>
      </c>
      <c r="E60" s="28">
        <v>249.0</v>
      </c>
      <c r="F60" s="3">
        <f>E60</f>
        <v>249</v>
      </c>
      <c r="G60" s="9">
        <f t="shared" ref="G60:G62" si="25">$D$60-F60</f>
        <v>801</v>
      </c>
      <c r="H60" s="42">
        <v>46223.0</v>
      </c>
      <c r="I60" s="3">
        <v>1050.0</v>
      </c>
      <c r="J60" s="30" t="s">
        <v>732</v>
      </c>
      <c r="K60" s="31">
        <v>46206.0</v>
      </c>
      <c r="L60" s="21" t="s">
        <v>209</v>
      </c>
      <c r="M60" s="37" t="s">
        <v>1232</v>
      </c>
      <c r="N60" s="21"/>
      <c r="O60" s="21"/>
      <c r="P60" s="21"/>
      <c r="Q60" s="23" t="s">
        <v>59</v>
      </c>
      <c r="R60" s="23" t="s">
        <v>543</v>
      </c>
      <c r="T60" s="14"/>
      <c r="U60" s="14"/>
      <c r="V60" s="14"/>
      <c r="W60" s="14"/>
      <c r="X60" s="14"/>
      <c r="Y60" s="14"/>
      <c r="Z60" s="14"/>
    </row>
    <row r="61" ht="16.5" customHeight="1">
      <c r="A61" s="25">
        <v>46224.0</v>
      </c>
      <c r="B61" s="26">
        <f t="shared" ref="B61:B62" si="26">A61</f>
        <v>46224</v>
      </c>
      <c r="C61" s="27"/>
      <c r="D61" s="33"/>
      <c r="E61" s="28">
        <v>665.0</v>
      </c>
      <c r="F61" s="3">
        <f t="shared" ref="F61:F62" si="27">F60+E61</f>
        <v>914</v>
      </c>
      <c r="G61" s="9">
        <f t="shared" si="25"/>
        <v>136</v>
      </c>
      <c r="H61" s="42"/>
      <c r="I61" s="3"/>
      <c r="J61" s="30"/>
      <c r="K61" s="21"/>
      <c r="L61" s="21"/>
      <c r="M61" s="37"/>
      <c r="N61" s="21"/>
      <c r="O61" s="21"/>
      <c r="P61" s="21"/>
      <c r="Q61" s="10"/>
      <c r="R61" s="14"/>
      <c r="U61" s="14"/>
      <c r="V61" s="14"/>
      <c r="W61" s="14"/>
      <c r="X61" s="14"/>
      <c r="Y61" s="14"/>
      <c r="Z61" s="14"/>
    </row>
    <row r="62" ht="16.5" customHeight="1">
      <c r="A62" s="25">
        <v>46225.0</v>
      </c>
      <c r="B62" s="26">
        <f t="shared" si="26"/>
        <v>46225</v>
      </c>
      <c r="C62" s="27"/>
      <c r="D62" s="33"/>
      <c r="E62" s="28">
        <v>146.0</v>
      </c>
      <c r="F62" s="3">
        <f t="shared" si="27"/>
        <v>1060</v>
      </c>
      <c r="G62" s="9">
        <f t="shared" si="25"/>
        <v>-10</v>
      </c>
      <c r="H62" s="42"/>
      <c r="I62" s="3"/>
      <c r="J62" s="30"/>
      <c r="K62" s="21"/>
      <c r="L62" s="21"/>
      <c r="M62" s="37"/>
      <c r="N62" s="21"/>
      <c r="O62" s="21"/>
      <c r="P62" s="21"/>
      <c r="Q62" s="10"/>
      <c r="R62" s="14"/>
      <c r="U62" s="14"/>
      <c r="V62" s="14"/>
      <c r="W62" s="14"/>
      <c r="X62" s="14"/>
      <c r="Y62" s="14"/>
      <c r="Z62" s="14"/>
    </row>
    <row r="63" ht="16.5" customHeight="1">
      <c r="A63" s="1"/>
      <c r="B63" s="1"/>
      <c r="C63" s="27" t="s">
        <v>1233</v>
      </c>
      <c r="D63" s="28">
        <v>1150.0</v>
      </c>
      <c r="E63" s="28">
        <v>406.0</v>
      </c>
      <c r="F63" s="3">
        <f>E63</f>
        <v>406</v>
      </c>
      <c r="G63" s="9">
        <f t="shared" ref="G63:G65" si="28">$D$63-F63</f>
        <v>744</v>
      </c>
      <c r="H63" s="1">
        <v>46232.0</v>
      </c>
      <c r="I63" s="14">
        <v>1150.0</v>
      </c>
      <c r="J63" s="30" t="s">
        <v>679</v>
      </c>
      <c r="K63" s="31">
        <v>46213.0</v>
      </c>
      <c r="L63" s="21" t="s">
        <v>388</v>
      </c>
      <c r="M63" s="23" t="s">
        <v>1234</v>
      </c>
      <c r="Q63" s="37" t="s">
        <v>433</v>
      </c>
      <c r="R63" s="23" t="s">
        <v>1235</v>
      </c>
      <c r="T63" s="14"/>
      <c r="U63" s="14"/>
      <c r="V63" s="14"/>
      <c r="W63" s="14"/>
      <c r="X63" s="14"/>
      <c r="Y63" s="14"/>
      <c r="Z63" s="14"/>
    </row>
    <row r="64" ht="16.5" customHeight="1">
      <c r="A64" s="25">
        <v>46226.0</v>
      </c>
      <c r="B64" s="26">
        <f t="shared" ref="B64:B65" si="29">A64</f>
        <v>46226</v>
      </c>
      <c r="C64" s="27"/>
      <c r="D64" s="28"/>
      <c r="E64" s="28">
        <v>645.0</v>
      </c>
      <c r="F64" s="3">
        <f t="shared" ref="F64:F65" si="30">F63+E64</f>
        <v>1051</v>
      </c>
      <c r="G64" s="9">
        <f t="shared" si="28"/>
        <v>99</v>
      </c>
      <c r="J64" s="36"/>
      <c r="T64" s="14"/>
      <c r="U64" s="14"/>
      <c r="V64" s="14"/>
      <c r="W64" s="14"/>
      <c r="X64" s="14"/>
      <c r="Y64" s="14"/>
      <c r="Z64" s="14"/>
    </row>
    <row r="65" ht="16.5" customHeight="1">
      <c r="A65" s="25">
        <v>46227.0</v>
      </c>
      <c r="B65" s="26">
        <f t="shared" si="29"/>
        <v>46227</v>
      </c>
      <c r="C65" s="27"/>
      <c r="D65" s="28"/>
      <c r="E65" s="28">
        <v>131.0</v>
      </c>
      <c r="F65" s="3">
        <f t="shared" si="30"/>
        <v>1182</v>
      </c>
      <c r="G65" s="9">
        <f t="shared" si="28"/>
        <v>-32</v>
      </c>
      <c r="J65" s="36"/>
      <c r="T65" s="14"/>
      <c r="U65" s="14"/>
      <c r="V65" s="14"/>
      <c r="W65" s="14"/>
      <c r="X65" s="14"/>
      <c r="Y65" s="14"/>
      <c r="Z65" s="14"/>
    </row>
    <row r="66" ht="16.5" customHeight="1">
      <c r="A66" s="25"/>
      <c r="B66" s="26"/>
      <c r="C66" s="27" t="s">
        <v>980</v>
      </c>
      <c r="D66" s="3">
        <v>1300.0</v>
      </c>
      <c r="E66" s="3">
        <v>325.0</v>
      </c>
      <c r="F66" s="3">
        <f>E66</f>
        <v>325</v>
      </c>
      <c r="G66" s="9">
        <f t="shared" ref="G66:G69" si="31">$D$66-F66</f>
        <v>975</v>
      </c>
      <c r="H66" s="1">
        <v>46230.0</v>
      </c>
      <c r="I66" s="3">
        <v>1300.0</v>
      </c>
      <c r="J66" s="30" t="s">
        <v>981</v>
      </c>
      <c r="K66" s="31">
        <v>46225.0</v>
      </c>
      <c r="L66" s="21" t="s">
        <v>982</v>
      </c>
      <c r="M66" s="40" t="s">
        <v>1236</v>
      </c>
      <c r="N66" s="23"/>
      <c r="Q66" s="23" t="s">
        <v>824</v>
      </c>
      <c r="R66" s="23" t="s">
        <v>1237</v>
      </c>
      <c r="T66" s="14"/>
      <c r="U66" s="14"/>
      <c r="V66" s="14"/>
      <c r="W66" s="14"/>
      <c r="X66" s="14"/>
      <c r="Y66" s="14"/>
      <c r="Z66" s="14"/>
    </row>
    <row r="67" ht="16.5" customHeight="1">
      <c r="A67" s="25">
        <v>46228.0</v>
      </c>
      <c r="B67" s="26">
        <f t="shared" ref="B67:B69" si="32">A67</f>
        <v>46228</v>
      </c>
      <c r="C67" s="46" t="s">
        <v>1238</v>
      </c>
      <c r="E67" s="3">
        <v>473.0</v>
      </c>
      <c r="F67" s="14">
        <f t="shared" ref="F67:F69" si="33">F66+E67</f>
        <v>798</v>
      </c>
      <c r="G67" s="9">
        <f t="shared" si="31"/>
        <v>502</v>
      </c>
      <c r="T67" s="14"/>
      <c r="U67" s="14"/>
      <c r="V67" s="14"/>
      <c r="W67" s="14"/>
      <c r="X67" s="14"/>
      <c r="Y67" s="14"/>
      <c r="Z67" s="14"/>
    </row>
    <row r="68" ht="16.5" customHeight="1">
      <c r="A68" s="25">
        <v>46229.0</v>
      </c>
      <c r="B68" s="26">
        <f t="shared" si="32"/>
        <v>46229</v>
      </c>
      <c r="C68" s="27"/>
      <c r="D68" s="27"/>
      <c r="E68" s="3">
        <v>313.0</v>
      </c>
      <c r="F68" s="14">
        <f t="shared" si="33"/>
        <v>1111</v>
      </c>
      <c r="G68" s="9">
        <f t="shared" si="31"/>
        <v>189</v>
      </c>
      <c r="S68" s="14"/>
      <c r="U68" s="14"/>
      <c r="V68" s="14"/>
      <c r="W68" s="14"/>
      <c r="X68" s="14"/>
      <c r="Y68" s="14"/>
      <c r="Z68" s="14"/>
    </row>
    <row r="69" ht="16.5" customHeight="1">
      <c r="A69" s="25">
        <v>46230.0</v>
      </c>
      <c r="B69" s="26">
        <f t="shared" si="32"/>
        <v>46230</v>
      </c>
      <c r="C69" s="27"/>
      <c r="D69" s="27"/>
      <c r="E69" s="3">
        <v>222.0</v>
      </c>
      <c r="F69" s="14">
        <f t="shared" si="33"/>
        <v>1333</v>
      </c>
      <c r="G69" s="9">
        <f t="shared" si="31"/>
        <v>-33</v>
      </c>
      <c r="S69" s="14"/>
      <c r="V69" s="14"/>
      <c r="W69" s="14"/>
      <c r="X69" s="14"/>
      <c r="Y69" s="14"/>
      <c r="Z69" s="14"/>
    </row>
    <row r="70" ht="16.5" customHeight="1">
      <c r="A70" s="1"/>
      <c r="B70" s="1"/>
      <c r="C70" s="27" t="s">
        <v>1239</v>
      </c>
      <c r="D70" s="28">
        <v>6000.0</v>
      </c>
      <c r="E70" s="28">
        <v>773.0</v>
      </c>
      <c r="F70" s="14">
        <f>E70</f>
        <v>773</v>
      </c>
      <c r="G70" s="29">
        <f t="shared" ref="G70:G74" si="34">$D$70-F70</f>
        <v>5227</v>
      </c>
      <c r="H70" s="42">
        <v>46234.0</v>
      </c>
      <c r="I70" s="14">
        <v>6000.0</v>
      </c>
      <c r="J70" s="30" t="s">
        <v>376</v>
      </c>
      <c r="K70" s="31">
        <v>46230.0</v>
      </c>
      <c r="L70" s="21" t="s">
        <v>111</v>
      </c>
      <c r="M70" s="23" t="s">
        <v>1240</v>
      </c>
      <c r="Q70" s="23" t="s">
        <v>59</v>
      </c>
      <c r="R70" s="23" t="s">
        <v>255</v>
      </c>
      <c r="S70" s="14"/>
      <c r="V70" s="14"/>
      <c r="W70" s="14"/>
      <c r="X70" s="14"/>
      <c r="Y70" s="14"/>
      <c r="Z70" s="14"/>
    </row>
    <row r="71" ht="16.5" customHeight="1">
      <c r="A71" s="25">
        <v>46231.0</v>
      </c>
      <c r="B71" s="26">
        <f t="shared" ref="B71:B74" si="35">A71</f>
        <v>46231</v>
      </c>
      <c r="C71" s="27"/>
      <c r="D71" s="28"/>
      <c r="E71" s="28">
        <v>1688.0</v>
      </c>
      <c r="F71" s="14">
        <f t="shared" ref="F71:F74" si="36">F70+E71</f>
        <v>2461</v>
      </c>
      <c r="G71" s="29">
        <f t="shared" si="34"/>
        <v>3539</v>
      </c>
      <c r="J71" s="30" t="s">
        <v>376</v>
      </c>
      <c r="K71" s="31">
        <v>46230.0</v>
      </c>
      <c r="L71" s="21" t="s">
        <v>111</v>
      </c>
      <c r="M71" s="10"/>
      <c r="S71" s="14"/>
      <c r="V71" s="14"/>
      <c r="W71" s="14"/>
      <c r="X71" s="14"/>
      <c r="Y71" s="14"/>
      <c r="Z71" s="14"/>
    </row>
    <row r="72" ht="16.5" customHeight="1">
      <c r="A72" s="25">
        <v>46232.0</v>
      </c>
      <c r="B72" s="26">
        <f t="shared" si="35"/>
        <v>46232</v>
      </c>
      <c r="C72" s="27"/>
      <c r="D72" s="28"/>
      <c r="E72" s="28">
        <v>1691.0</v>
      </c>
      <c r="F72" s="14">
        <f t="shared" si="36"/>
        <v>4152</v>
      </c>
      <c r="G72" s="29">
        <f t="shared" si="34"/>
        <v>1848</v>
      </c>
      <c r="M72" s="10"/>
      <c r="S72" s="14"/>
      <c r="V72" s="14"/>
      <c r="W72" s="14"/>
      <c r="X72" s="14"/>
      <c r="Y72" s="14"/>
      <c r="Z72" s="14"/>
    </row>
    <row r="73" ht="16.5" customHeight="1">
      <c r="A73" s="25">
        <v>46233.0</v>
      </c>
      <c r="B73" s="26">
        <f t="shared" si="35"/>
        <v>46233</v>
      </c>
      <c r="C73" s="27"/>
      <c r="D73" s="28"/>
      <c r="E73" s="28">
        <v>1618.0</v>
      </c>
      <c r="F73" s="14">
        <f t="shared" si="36"/>
        <v>5770</v>
      </c>
      <c r="G73" s="29">
        <f t="shared" si="34"/>
        <v>230</v>
      </c>
      <c r="M73" s="10"/>
      <c r="V73" s="14"/>
      <c r="W73" s="14"/>
      <c r="X73" s="14"/>
      <c r="Y73" s="14"/>
      <c r="Z73" s="14"/>
    </row>
    <row r="74" ht="16.5" customHeight="1">
      <c r="A74" s="25">
        <v>46234.0</v>
      </c>
      <c r="B74" s="26">
        <f t="shared" si="35"/>
        <v>46234</v>
      </c>
      <c r="C74" s="27"/>
      <c r="D74" s="28"/>
      <c r="E74" s="28">
        <v>276.0</v>
      </c>
      <c r="F74" s="14">
        <f t="shared" si="36"/>
        <v>6046</v>
      </c>
      <c r="G74" s="29">
        <f t="shared" si="34"/>
        <v>-46</v>
      </c>
      <c r="M74" s="10"/>
      <c r="V74" s="14"/>
      <c r="W74" s="14"/>
      <c r="X74" s="14"/>
      <c r="Y74" s="14"/>
      <c r="Z74" s="14"/>
    </row>
    <row r="75" ht="16.5" customHeight="1">
      <c r="A75" s="25"/>
      <c r="B75" s="26"/>
      <c r="C75" s="27" t="s">
        <v>958</v>
      </c>
      <c r="D75" s="28">
        <v>100.0</v>
      </c>
      <c r="E75" s="28">
        <v>121.0</v>
      </c>
      <c r="F75" s="14">
        <f t="shared" ref="F75:F76" si="37">E75</f>
        <v>121</v>
      </c>
      <c r="G75" s="29">
        <f>$D$75-F75</f>
        <v>-21</v>
      </c>
      <c r="H75" s="1">
        <v>46234.0</v>
      </c>
      <c r="I75" s="14">
        <v>100.0</v>
      </c>
      <c r="J75" s="21" t="s">
        <v>959</v>
      </c>
      <c r="K75" s="21"/>
      <c r="L75" s="21" t="s">
        <v>1073</v>
      </c>
      <c r="M75" s="21" t="s">
        <v>1241</v>
      </c>
      <c r="N75" s="21"/>
      <c r="O75" s="21"/>
      <c r="P75" s="21"/>
      <c r="Q75" s="23" t="s">
        <v>1242</v>
      </c>
      <c r="R75" s="23" t="s">
        <v>1243</v>
      </c>
      <c r="V75" s="14"/>
      <c r="W75" s="14"/>
      <c r="X75" s="14"/>
      <c r="Y75" s="14"/>
      <c r="Z75" s="14"/>
    </row>
    <row r="76" ht="16.5" customHeight="1">
      <c r="A76" s="1"/>
      <c r="B76" s="1"/>
      <c r="C76" s="27" t="s">
        <v>1244</v>
      </c>
      <c r="D76" s="3">
        <v>600.0</v>
      </c>
      <c r="E76" s="3">
        <v>143.0</v>
      </c>
      <c r="F76" s="14">
        <f t="shared" si="37"/>
        <v>143</v>
      </c>
      <c r="G76" s="29">
        <f t="shared" ref="G76:G77" si="38">$D$76-F76</f>
        <v>457</v>
      </c>
      <c r="H76" s="1">
        <v>46233.0</v>
      </c>
      <c r="I76" s="14">
        <v>600.0</v>
      </c>
      <c r="J76" s="30" t="s">
        <v>1245</v>
      </c>
      <c r="K76" s="31">
        <v>46227.0</v>
      </c>
      <c r="L76" s="21" t="s">
        <v>1246</v>
      </c>
      <c r="M76" s="23" t="s">
        <v>1247</v>
      </c>
      <c r="Q76" s="23" t="s">
        <v>433</v>
      </c>
      <c r="R76" s="23" t="s">
        <v>1248</v>
      </c>
      <c r="V76" s="14"/>
      <c r="W76" s="14"/>
      <c r="X76" s="14"/>
      <c r="Y76" s="14"/>
      <c r="Z76" s="14"/>
    </row>
    <row r="77" ht="16.5" customHeight="1">
      <c r="A77" s="25">
        <v>46235.0</v>
      </c>
      <c r="B77" s="26">
        <f>A77</f>
        <v>46235</v>
      </c>
      <c r="C77" s="55"/>
      <c r="D77" s="34"/>
      <c r="E77" s="3">
        <v>487.0</v>
      </c>
      <c r="F77" s="14">
        <f>F76+E77</f>
        <v>630</v>
      </c>
      <c r="G77" s="29">
        <f t="shared" si="38"/>
        <v>-30</v>
      </c>
      <c r="H77" s="1"/>
      <c r="I77" s="14"/>
      <c r="J77" s="30"/>
      <c r="L77" s="21"/>
      <c r="M77" s="23"/>
      <c r="Q77" s="23"/>
      <c r="R77" s="23"/>
      <c r="U77" s="14"/>
      <c r="V77" s="14"/>
      <c r="W77" s="14"/>
      <c r="X77" s="14"/>
      <c r="Y77" s="14"/>
      <c r="Z77" s="14"/>
    </row>
    <row r="78" ht="16.5" customHeight="1">
      <c r="A78" s="25"/>
      <c r="B78" s="26"/>
      <c r="C78" s="27" t="s">
        <v>675</v>
      </c>
      <c r="D78" s="3">
        <v>2795.0</v>
      </c>
      <c r="E78" s="3">
        <v>297.0</v>
      </c>
      <c r="F78" s="3">
        <f>E78</f>
        <v>297</v>
      </c>
      <c r="G78" s="9">
        <f t="shared" ref="G78:G81" si="39">$D$78-F78</f>
        <v>2498</v>
      </c>
      <c r="H78" s="1">
        <v>46232.0</v>
      </c>
      <c r="I78" s="14">
        <v>2795.0</v>
      </c>
      <c r="J78" s="30" t="s">
        <v>676</v>
      </c>
      <c r="K78" s="31">
        <v>46209.0</v>
      </c>
      <c r="L78" s="31" t="s">
        <v>1091</v>
      </c>
      <c r="M78" s="23" t="s">
        <v>1249</v>
      </c>
      <c r="Q78" s="23" t="s">
        <v>258</v>
      </c>
      <c r="U78" s="14"/>
      <c r="V78" s="14"/>
      <c r="W78" s="14"/>
      <c r="X78" s="14"/>
      <c r="Y78" s="14"/>
      <c r="Z78" s="14"/>
    </row>
    <row r="79" ht="16.5" customHeight="1">
      <c r="A79" s="25">
        <v>46236.0</v>
      </c>
      <c r="B79" s="26">
        <f t="shared" ref="B79:B81" si="40">A79</f>
        <v>46236</v>
      </c>
      <c r="C79" s="12"/>
      <c r="D79" s="34"/>
      <c r="E79" s="3">
        <v>1258.0</v>
      </c>
      <c r="F79" s="3">
        <f t="shared" ref="F79:F80" si="41">F78+E79</f>
        <v>1555</v>
      </c>
      <c r="G79" s="9">
        <f t="shared" si="39"/>
        <v>1240</v>
      </c>
      <c r="M79" s="10"/>
      <c r="V79" s="14"/>
      <c r="W79" s="14"/>
      <c r="X79" s="14"/>
      <c r="Y79" s="14"/>
      <c r="Z79" s="14"/>
    </row>
    <row r="80" ht="16.5" customHeight="1">
      <c r="A80" s="25">
        <v>46237.0</v>
      </c>
      <c r="B80" s="26">
        <f t="shared" si="40"/>
        <v>46237</v>
      </c>
      <c r="C80" s="12"/>
      <c r="D80" s="34"/>
      <c r="E80" s="28">
        <v>976.0</v>
      </c>
      <c r="F80" s="3">
        <f t="shared" si="41"/>
        <v>2531</v>
      </c>
      <c r="G80" s="9">
        <f t="shared" si="39"/>
        <v>264</v>
      </c>
      <c r="M80" s="10"/>
      <c r="W80" s="14"/>
      <c r="X80" s="14"/>
      <c r="Y80" s="14"/>
      <c r="Z80" s="14"/>
    </row>
    <row r="81" ht="16.5" customHeight="1">
      <c r="A81" s="25">
        <v>46238.0</v>
      </c>
      <c r="B81" s="26">
        <f t="shared" si="40"/>
        <v>46238</v>
      </c>
      <c r="C81" s="12"/>
      <c r="D81" s="34"/>
      <c r="E81" s="28">
        <v>278.0</v>
      </c>
      <c r="F81" s="3">
        <f>E81+F80</f>
        <v>2809</v>
      </c>
      <c r="G81" s="9">
        <f t="shared" si="39"/>
        <v>-14</v>
      </c>
      <c r="M81" s="10"/>
      <c r="W81" s="14"/>
      <c r="X81" s="14"/>
      <c r="Y81" s="14"/>
      <c r="Z81" s="14"/>
    </row>
    <row r="82" ht="16.5" customHeight="1">
      <c r="A82" s="1"/>
      <c r="B82" s="1"/>
      <c r="C82" s="27" t="s">
        <v>1250</v>
      </c>
      <c r="D82" s="28">
        <v>500.0</v>
      </c>
      <c r="E82" s="28">
        <v>454.0</v>
      </c>
      <c r="F82" s="14">
        <f t="shared" ref="F82:F83" si="42">E82</f>
        <v>454</v>
      </c>
      <c r="G82" s="29">
        <f>$D$82-F82</f>
        <v>46</v>
      </c>
      <c r="H82" s="1">
        <v>46240.0</v>
      </c>
      <c r="I82" s="14">
        <v>500.0</v>
      </c>
      <c r="J82" s="30" t="s">
        <v>68</v>
      </c>
      <c r="K82" s="31"/>
      <c r="L82" s="21" t="s">
        <v>69</v>
      </c>
      <c r="M82" s="23" t="s">
        <v>1251</v>
      </c>
      <c r="N82" s="21"/>
      <c r="O82" s="21"/>
      <c r="P82" s="21"/>
      <c r="Q82" s="23" t="s">
        <v>436</v>
      </c>
      <c r="R82" s="23" t="s">
        <v>309</v>
      </c>
      <c r="W82" s="14"/>
      <c r="X82" s="14"/>
      <c r="Y82" s="14"/>
      <c r="Z82" s="14"/>
    </row>
    <row r="83" ht="16.5" customHeight="1">
      <c r="A83" s="1"/>
      <c r="B83" s="1"/>
      <c r="C83" s="27" t="s">
        <v>1223</v>
      </c>
      <c r="D83" s="28">
        <v>882.0</v>
      </c>
      <c r="E83" s="28">
        <v>43.0</v>
      </c>
      <c r="F83" s="3">
        <f t="shared" si="42"/>
        <v>43</v>
      </c>
      <c r="G83" s="9">
        <f t="shared" ref="G83:G85" si="43">$D$83-F83</f>
        <v>839</v>
      </c>
      <c r="H83" s="1">
        <v>46237.0</v>
      </c>
      <c r="I83" s="14">
        <v>882.0</v>
      </c>
      <c r="J83" s="30" t="s">
        <v>505</v>
      </c>
      <c r="K83" s="31">
        <v>46200.0</v>
      </c>
      <c r="L83" s="21" t="s">
        <v>926</v>
      </c>
      <c r="M83" s="23" t="s">
        <v>1252</v>
      </c>
      <c r="N83" s="21"/>
      <c r="O83" s="21"/>
      <c r="P83" s="21"/>
      <c r="Q83" s="23" t="s">
        <v>241</v>
      </c>
      <c r="R83" s="23" t="s">
        <v>1226</v>
      </c>
      <c r="W83" s="14"/>
      <c r="X83" s="14"/>
      <c r="Y83" s="14"/>
      <c r="Z83" s="14"/>
    </row>
    <row r="84" ht="16.5" customHeight="1">
      <c r="A84" s="25">
        <v>46239.0</v>
      </c>
      <c r="B84" s="26">
        <f t="shared" ref="B84:B85" si="44">A84</f>
        <v>46239</v>
      </c>
      <c r="C84" s="27"/>
      <c r="D84" s="28"/>
      <c r="E84" s="28">
        <v>552.0</v>
      </c>
      <c r="F84" s="3">
        <f t="shared" ref="F84:F85" si="45">F83+E84</f>
        <v>595</v>
      </c>
      <c r="G84" s="9">
        <f t="shared" si="43"/>
        <v>287</v>
      </c>
      <c r="M84" s="10"/>
      <c r="V84" s="14"/>
      <c r="W84" s="14"/>
      <c r="X84" s="14"/>
      <c r="Y84" s="14"/>
      <c r="Z84" s="14"/>
    </row>
    <row r="85" ht="16.5" customHeight="1">
      <c r="A85" s="25">
        <v>46240.0</v>
      </c>
      <c r="B85" s="26">
        <f t="shared" si="44"/>
        <v>46240</v>
      </c>
      <c r="C85" s="27"/>
      <c r="D85" s="28"/>
      <c r="E85" s="28">
        <v>310.0</v>
      </c>
      <c r="F85" s="3">
        <f t="shared" si="45"/>
        <v>905</v>
      </c>
      <c r="G85" s="9">
        <f t="shared" si="43"/>
        <v>-23</v>
      </c>
      <c r="H85" s="21"/>
      <c r="I85" s="14"/>
      <c r="J85" s="27"/>
      <c r="M85" s="10"/>
      <c r="N85" s="24"/>
      <c r="O85" s="24"/>
      <c r="P85" s="24"/>
      <c r="V85" s="14"/>
      <c r="W85" s="14"/>
      <c r="X85" s="14"/>
      <c r="Y85" s="14"/>
      <c r="Z85" s="14"/>
    </row>
    <row r="86" ht="16.5" customHeight="1">
      <c r="A86" s="1"/>
      <c r="B86" s="1"/>
      <c r="C86" s="27" t="s">
        <v>1253</v>
      </c>
      <c r="D86" s="28">
        <v>840.0</v>
      </c>
      <c r="E86" s="28">
        <v>357.0</v>
      </c>
      <c r="F86" s="3">
        <f>E86</f>
        <v>357</v>
      </c>
      <c r="G86" s="9">
        <f t="shared" ref="G86:G87" si="46">$D$86-F86</f>
        <v>483</v>
      </c>
      <c r="H86" s="42">
        <v>46247.0</v>
      </c>
      <c r="I86" s="3">
        <v>840.0</v>
      </c>
      <c r="J86" s="30" t="s">
        <v>1254</v>
      </c>
      <c r="K86" s="21" t="s">
        <v>1255</v>
      </c>
      <c r="L86" s="21" t="s">
        <v>1256</v>
      </c>
      <c r="M86" s="37" t="s">
        <v>1257</v>
      </c>
      <c r="N86" s="21"/>
      <c r="O86" s="21"/>
      <c r="P86" s="21"/>
      <c r="Q86" s="23" t="s">
        <v>1258</v>
      </c>
      <c r="R86" s="14"/>
      <c r="T86" s="14"/>
      <c r="V86" s="14"/>
      <c r="W86" s="14"/>
      <c r="X86" s="14"/>
      <c r="Y86" s="14"/>
      <c r="Z86" s="14"/>
    </row>
    <row r="87" ht="16.5" customHeight="1">
      <c r="A87" s="25">
        <v>46241.0</v>
      </c>
      <c r="B87" s="26">
        <f>A87</f>
        <v>46241</v>
      </c>
      <c r="C87" s="27"/>
      <c r="D87" s="33"/>
      <c r="E87" s="28">
        <v>513.0</v>
      </c>
      <c r="F87" s="3">
        <f>F86+E87</f>
        <v>870</v>
      </c>
      <c r="G87" s="9">
        <f t="shared" si="46"/>
        <v>-30</v>
      </c>
      <c r="H87" s="42"/>
      <c r="I87" s="3"/>
      <c r="J87" s="30"/>
      <c r="K87" s="31"/>
      <c r="L87" s="21"/>
      <c r="M87" s="37"/>
      <c r="N87" s="21"/>
      <c r="O87" s="21"/>
      <c r="P87" s="21"/>
      <c r="Q87" s="23"/>
      <c r="R87" s="14"/>
      <c r="T87" s="14"/>
      <c r="V87" s="14"/>
      <c r="W87" s="14"/>
      <c r="X87" s="14"/>
      <c r="Y87" s="14"/>
      <c r="Z87" s="14"/>
    </row>
    <row r="88" ht="16.5" customHeight="1">
      <c r="A88" s="25"/>
      <c r="B88" s="26"/>
      <c r="C88" s="27" t="s">
        <v>777</v>
      </c>
      <c r="D88" s="3">
        <f>I94</f>
        <v>6870</v>
      </c>
      <c r="E88" s="3">
        <v>665.0</v>
      </c>
      <c r="F88" s="3">
        <f>E88</f>
        <v>665</v>
      </c>
      <c r="G88" s="9">
        <f t="shared" ref="G88:G92" si="47">$D$88-F88</f>
        <v>6205</v>
      </c>
      <c r="H88" s="13">
        <v>46244.0</v>
      </c>
      <c r="I88" s="14">
        <v>1400.0</v>
      </c>
      <c r="J88" s="30" t="s">
        <v>780</v>
      </c>
      <c r="K88" s="59">
        <v>46217.0</v>
      </c>
      <c r="L88" s="21" t="s">
        <v>782</v>
      </c>
      <c r="M88" s="41" t="s">
        <v>1259</v>
      </c>
      <c r="N88" s="23"/>
      <c r="Q88" s="23" t="s">
        <v>1260</v>
      </c>
      <c r="R88" s="23" t="s">
        <v>766</v>
      </c>
      <c r="T88" s="14"/>
      <c r="V88" s="14"/>
      <c r="W88" s="14"/>
      <c r="X88" s="14"/>
      <c r="Y88" s="14"/>
      <c r="Z88" s="14"/>
    </row>
    <row r="89" ht="16.5" customHeight="1">
      <c r="A89" s="25">
        <v>46242.0</v>
      </c>
      <c r="B89" s="26">
        <f t="shared" ref="B89:B92" si="48">A89</f>
        <v>46242</v>
      </c>
      <c r="C89" s="27"/>
      <c r="D89" s="3"/>
      <c r="E89" s="3">
        <v>1717.0</v>
      </c>
      <c r="F89" s="3">
        <f t="shared" ref="F89:F92" si="49">F88+E89</f>
        <v>2382</v>
      </c>
      <c r="G89" s="9">
        <f t="shared" si="47"/>
        <v>4488</v>
      </c>
      <c r="H89" s="13">
        <v>46247.0</v>
      </c>
      <c r="I89" s="14">
        <v>450.0</v>
      </c>
      <c r="J89" s="30" t="s">
        <v>780</v>
      </c>
      <c r="K89" s="59">
        <v>46225.0</v>
      </c>
      <c r="L89" s="21" t="s">
        <v>782</v>
      </c>
      <c r="M89" s="41" t="s">
        <v>1261</v>
      </c>
      <c r="N89" s="23"/>
      <c r="Q89" s="23" t="s">
        <v>1262</v>
      </c>
      <c r="R89" s="23" t="s">
        <v>766</v>
      </c>
      <c r="W89" s="14"/>
      <c r="X89" s="14"/>
      <c r="Y89" s="14"/>
      <c r="Z89" s="14"/>
    </row>
    <row r="90" ht="16.5" customHeight="1">
      <c r="A90" s="25">
        <v>46243.0</v>
      </c>
      <c r="B90" s="26">
        <f t="shared" si="48"/>
        <v>46243</v>
      </c>
      <c r="C90" s="27"/>
      <c r="D90" s="27"/>
      <c r="E90" s="3">
        <v>1709.0</v>
      </c>
      <c r="F90" s="3">
        <f t="shared" si="49"/>
        <v>4091</v>
      </c>
      <c r="G90" s="9">
        <f t="shared" si="47"/>
        <v>2779</v>
      </c>
      <c r="H90" s="1">
        <v>46251.0</v>
      </c>
      <c r="I90" s="14">
        <v>720.0</v>
      </c>
      <c r="J90" s="30" t="s">
        <v>780</v>
      </c>
      <c r="K90" s="59">
        <v>46225.0</v>
      </c>
      <c r="L90" s="21" t="s">
        <v>782</v>
      </c>
      <c r="M90" s="40" t="s">
        <v>1263</v>
      </c>
      <c r="Q90" s="23" t="s">
        <v>236</v>
      </c>
      <c r="W90" s="14"/>
      <c r="X90" s="14"/>
      <c r="Y90" s="14"/>
      <c r="Z90" s="14"/>
    </row>
    <row r="91" ht="16.5" customHeight="1">
      <c r="A91" s="25">
        <v>46244.0</v>
      </c>
      <c r="B91" s="26">
        <f t="shared" si="48"/>
        <v>46244</v>
      </c>
      <c r="E91" s="3">
        <v>1714.0</v>
      </c>
      <c r="F91" s="3">
        <f t="shared" si="49"/>
        <v>5805</v>
      </c>
      <c r="G91" s="9">
        <f t="shared" si="47"/>
        <v>1065</v>
      </c>
      <c r="H91" s="1">
        <v>46254.0</v>
      </c>
      <c r="I91" s="14">
        <v>900.0</v>
      </c>
      <c r="J91" s="30" t="s">
        <v>780</v>
      </c>
      <c r="K91" s="59">
        <v>46234.0</v>
      </c>
      <c r="L91" s="21" t="s">
        <v>782</v>
      </c>
      <c r="M91" s="40" t="s">
        <v>1264</v>
      </c>
      <c r="Q91" s="23" t="s">
        <v>1265</v>
      </c>
      <c r="R91" s="23" t="s">
        <v>766</v>
      </c>
      <c r="W91" s="14"/>
      <c r="X91" s="14"/>
      <c r="Y91" s="14"/>
      <c r="Z91" s="14"/>
    </row>
    <row r="92" ht="16.5" customHeight="1">
      <c r="A92" s="25">
        <v>46245.0</v>
      </c>
      <c r="B92" s="26">
        <f t="shared" si="48"/>
        <v>46245</v>
      </c>
      <c r="E92" s="3">
        <v>1109.0</v>
      </c>
      <c r="F92" s="3">
        <f t="shared" si="49"/>
        <v>6914</v>
      </c>
      <c r="G92" s="9">
        <f t="shared" si="47"/>
        <v>-44</v>
      </c>
      <c r="H92" s="1">
        <v>46265.0</v>
      </c>
      <c r="I92" s="14">
        <v>2600.0</v>
      </c>
      <c r="J92" s="30" t="s">
        <v>780</v>
      </c>
      <c r="K92" s="59">
        <v>46234.0</v>
      </c>
      <c r="L92" s="21" t="s">
        <v>782</v>
      </c>
      <c r="M92" s="40" t="s">
        <v>1266</v>
      </c>
      <c r="Q92" s="23" t="s">
        <v>1267</v>
      </c>
      <c r="R92" s="23" t="s">
        <v>766</v>
      </c>
      <c r="W92" s="14"/>
      <c r="X92" s="14"/>
      <c r="Y92" s="14"/>
      <c r="Z92" s="14"/>
    </row>
    <row r="93" ht="16.5" customHeight="1">
      <c r="A93" s="1"/>
      <c r="B93" s="1"/>
      <c r="E93" s="34"/>
      <c r="F93" s="3"/>
      <c r="G93" s="9"/>
      <c r="H93" s="1">
        <v>46251.0</v>
      </c>
      <c r="I93" s="14">
        <v>800.0</v>
      </c>
      <c r="J93" s="36" t="s">
        <v>780</v>
      </c>
      <c r="K93" s="31">
        <v>46246.0</v>
      </c>
      <c r="M93" s="40" t="s">
        <v>1268</v>
      </c>
      <c r="Q93" s="23" t="s">
        <v>236</v>
      </c>
      <c r="W93" s="14"/>
      <c r="X93" s="14"/>
      <c r="Y93" s="14"/>
      <c r="Z93" s="14"/>
    </row>
    <row r="94" ht="16.5" customHeight="1">
      <c r="A94" s="1"/>
      <c r="B94" s="1"/>
      <c r="E94" s="34"/>
      <c r="F94" s="3"/>
      <c r="G94" s="9"/>
      <c r="I94" s="14">
        <f>SUM(I88:I93)</f>
        <v>6870</v>
      </c>
      <c r="J94" s="21" t="s">
        <v>1269</v>
      </c>
      <c r="W94" s="14"/>
      <c r="X94" s="14"/>
      <c r="Y94" s="14"/>
      <c r="Z94" s="14"/>
    </row>
    <row r="95" ht="16.5" customHeight="1">
      <c r="A95" s="1"/>
      <c r="B95" s="1"/>
      <c r="C95" s="27" t="s">
        <v>1270</v>
      </c>
      <c r="D95" s="3">
        <v>1172.0</v>
      </c>
      <c r="E95" s="3">
        <v>222.0</v>
      </c>
      <c r="F95" s="14">
        <f>E95</f>
        <v>222</v>
      </c>
      <c r="G95" s="29">
        <f t="shared" ref="G95:G97" si="50">$D$95-F95</f>
        <v>950</v>
      </c>
      <c r="H95" s="1">
        <v>46261.0</v>
      </c>
      <c r="I95" s="14">
        <v>1172.0</v>
      </c>
      <c r="J95" s="30" t="s">
        <v>1271</v>
      </c>
      <c r="K95" s="31">
        <v>46240.0</v>
      </c>
      <c r="L95" s="21" t="s">
        <v>1272</v>
      </c>
      <c r="M95" s="23" t="s">
        <v>1273</v>
      </c>
      <c r="Q95" s="23" t="s">
        <v>341</v>
      </c>
      <c r="S95" s="14"/>
      <c r="T95" s="14"/>
      <c r="W95" s="14"/>
      <c r="X95" s="14"/>
      <c r="Y95" s="14"/>
      <c r="Z95" s="14"/>
    </row>
    <row r="96" ht="16.5" customHeight="1">
      <c r="A96" s="25">
        <v>46246.0</v>
      </c>
      <c r="B96" s="26">
        <f t="shared" ref="B96:B97" si="51">A96</f>
        <v>46246</v>
      </c>
      <c r="C96" s="27"/>
      <c r="D96" s="34"/>
      <c r="E96" s="3">
        <v>763.0</v>
      </c>
      <c r="F96" s="3">
        <f>F95+E96</f>
        <v>985</v>
      </c>
      <c r="G96" s="29">
        <f t="shared" si="50"/>
        <v>187</v>
      </c>
      <c r="M96" s="10"/>
      <c r="S96" s="14"/>
      <c r="T96" s="14"/>
      <c r="V96" s="14"/>
      <c r="W96" s="14"/>
      <c r="X96" s="14"/>
      <c r="Y96" s="14"/>
      <c r="Z96" s="14"/>
    </row>
    <row r="97" ht="16.5" customHeight="1">
      <c r="A97" s="25">
        <v>46247.0</v>
      </c>
      <c r="B97" s="26">
        <f t="shared" si="51"/>
        <v>46247</v>
      </c>
      <c r="C97" s="27"/>
      <c r="D97" s="34"/>
      <c r="E97" s="3">
        <v>206.0</v>
      </c>
      <c r="F97" s="3">
        <f>E97+F96</f>
        <v>1191</v>
      </c>
      <c r="G97" s="29">
        <f t="shared" si="50"/>
        <v>-19</v>
      </c>
      <c r="M97" s="10"/>
      <c r="S97" s="14"/>
      <c r="T97" s="14"/>
      <c r="V97" s="14"/>
      <c r="W97" s="14"/>
      <c r="X97" s="14"/>
      <c r="Y97" s="14"/>
      <c r="Z97" s="14"/>
    </row>
    <row r="98" ht="16.5" customHeight="1">
      <c r="A98" s="25"/>
      <c r="B98" s="26"/>
      <c r="C98" s="27" t="s">
        <v>1171</v>
      </c>
      <c r="D98" s="3">
        <v>100.0</v>
      </c>
      <c r="E98" s="3">
        <v>188.0</v>
      </c>
      <c r="F98" s="3">
        <f t="shared" ref="F98:F99" si="52">E98</f>
        <v>188</v>
      </c>
      <c r="G98" s="9">
        <f>$D$98-F98</f>
        <v>-88</v>
      </c>
      <c r="H98" s="42">
        <v>46258.0</v>
      </c>
      <c r="I98" s="3">
        <v>100.0</v>
      </c>
      <c r="J98" s="30" t="s">
        <v>294</v>
      </c>
      <c r="K98" s="21"/>
      <c r="L98" s="21" t="s">
        <v>295</v>
      </c>
      <c r="M98" s="37" t="s">
        <v>1274</v>
      </c>
      <c r="N98" s="21"/>
      <c r="O98" s="21"/>
      <c r="P98" s="21"/>
      <c r="Q98" s="23" t="s">
        <v>183</v>
      </c>
      <c r="R98" s="23" t="s">
        <v>76</v>
      </c>
      <c r="S98" s="14"/>
      <c r="T98" s="14"/>
      <c r="V98" s="14"/>
      <c r="W98" s="14"/>
      <c r="X98" s="14"/>
      <c r="Y98" s="14"/>
      <c r="Z98" s="14"/>
    </row>
    <row r="99" ht="16.5" customHeight="1">
      <c r="A99" s="25"/>
      <c r="B99" s="26"/>
      <c r="C99" s="27" t="s">
        <v>1275</v>
      </c>
      <c r="D99" s="3">
        <v>800.0</v>
      </c>
      <c r="E99" s="3">
        <v>417.0</v>
      </c>
      <c r="F99" s="3">
        <f t="shared" si="52"/>
        <v>417</v>
      </c>
      <c r="G99" s="9">
        <f t="shared" ref="G99:G100" si="53">$D$99-F99</f>
        <v>383</v>
      </c>
      <c r="H99" s="42">
        <v>46266.0</v>
      </c>
      <c r="I99" s="3">
        <v>800.0</v>
      </c>
      <c r="J99" s="30" t="s">
        <v>1276</v>
      </c>
      <c r="K99" s="31">
        <v>46239.0</v>
      </c>
      <c r="L99" s="21" t="s">
        <v>988</v>
      </c>
      <c r="M99" s="37" t="s">
        <v>1277</v>
      </c>
      <c r="N99" s="21"/>
      <c r="O99" s="21"/>
      <c r="P99" s="21"/>
      <c r="Q99" s="23" t="s">
        <v>840</v>
      </c>
      <c r="R99" s="23" t="s">
        <v>76</v>
      </c>
      <c r="S99" s="14"/>
      <c r="T99" s="14"/>
      <c r="V99" s="14"/>
      <c r="W99" s="14"/>
      <c r="X99" s="14"/>
      <c r="Y99" s="14"/>
      <c r="Z99" s="14"/>
    </row>
    <row r="100" ht="16.5" customHeight="1">
      <c r="A100" s="25">
        <v>46248.0</v>
      </c>
      <c r="B100" s="26">
        <f>A100</f>
        <v>46248</v>
      </c>
      <c r="C100" s="27"/>
      <c r="D100" s="34"/>
      <c r="E100" s="3">
        <v>427.0</v>
      </c>
      <c r="F100" s="3">
        <f>F99+E100</f>
        <v>844</v>
      </c>
      <c r="G100" s="9">
        <f t="shared" si="53"/>
        <v>-44</v>
      </c>
      <c r="H100" s="42"/>
      <c r="I100" s="3"/>
      <c r="J100" s="30"/>
      <c r="K100" s="21"/>
      <c r="L100" s="21"/>
      <c r="M100" s="37"/>
      <c r="N100" s="21"/>
      <c r="O100" s="21"/>
      <c r="P100" s="21"/>
      <c r="Q100" s="10"/>
      <c r="R100" s="14"/>
      <c r="S100" s="14"/>
      <c r="T100" s="14"/>
      <c r="V100" s="14"/>
      <c r="W100" s="14"/>
      <c r="X100" s="14"/>
      <c r="Y100" s="14"/>
      <c r="Z100" s="14"/>
    </row>
    <row r="101" ht="16.5" customHeight="1">
      <c r="A101" s="25"/>
      <c r="B101" s="26"/>
      <c r="C101" s="27" t="s">
        <v>675</v>
      </c>
      <c r="D101" s="3">
        <f>I103</f>
        <v>3400</v>
      </c>
      <c r="E101" s="3">
        <v>628.0</v>
      </c>
      <c r="F101" s="3">
        <f>E101</f>
        <v>628</v>
      </c>
      <c r="G101" s="9">
        <f t="shared" ref="G101:G104" si="54">$D$101-F101</f>
        <v>2772</v>
      </c>
      <c r="H101" s="1">
        <v>46258.0</v>
      </c>
      <c r="I101" s="14">
        <v>2400.0</v>
      </c>
      <c r="J101" s="30" t="s">
        <v>676</v>
      </c>
      <c r="K101" s="31">
        <v>46239.0</v>
      </c>
      <c r="L101" s="31" t="s">
        <v>1278</v>
      </c>
      <c r="M101" s="23" t="s">
        <v>1279</v>
      </c>
      <c r="Q101" s="23" t="s">
        <v>341</v>
      </c>
      <c r="S101" s="14"/>
      <c r="T101" s="14"/>
      <c r="V101" s="14"/>
      <c r="W101" s="14"/>
      <c r="X101" s="14"/>
      <c r="Y101" s="14"/>
      <c r="Z101" s="14"/>
    </row>
    <row r="102" ht="16.5" customHeight="1">
      <c r="A102" s="25">
        <v>46249.0</v>
      </c>
      <c r="B102" s="26">
        <f t="shared" ref="B102:B104" si="55">A102</f>
        <v>46249</v>
      </c>
      <c r="C102" s="12"/>
      <c r="D102" s="34"/>
      <c r="E102" s="3">
        <v>1274.0</v>
      </c>
      <c r="F102" s="3">
        <f t="shared" ref="F102:F104" si="56">F101+E102</f>
        <v>1902</v>
      </c>
      <c r="G102" s="9">
        <f t="shared" si="54"/>
        <v>1498</v>
      </c>
      <c r="H102" s="1">
        <v>46265.0</v>
      </c>
      <c r="I102" s="14">
        <v>1000.0</v>
      </c>
      <c r="J102" s="30" t="s">
        <v>676</v>
      </c>
      <c r="K102" s="31">
        <v>46239.0</v>
      </c>
      <c r="L102" s="31" t="s">
        <v>1278</v>
      </c>
      <c r="M102" s="50" t="s">
        <v>1280</v>
      </c>
      <c r="Q102" s="23" t="s">
        <v>1085</v>
      </c>
      <c r="S102" s="14"/>
      <c r="V102" s="14"/>
      <c r="W102" s="14"/>
      <c r="X102" s="14"/>
      <c r="Y102" s="14"/>
      <c r="Z102" s="14"/>
    </row>
    <row r="103" ht="16.5" customHeight="1">
      <c r="A103" s="25">
        <v>46250.0</v>
      </c>
      <c r="B103" s="26">
        <f t="shared" si="55"/>
        <v>46250</v>
      </c>
      <c r="C103" s="44"/>
      <c r="D103" s="33"/>
      <c r="E103" s="3">
        <v>1259.0</v>
      </c>
      <c r="F103" s="3">
        <f t="shared" si="56"/>
        <v>3161</v>
      </c>
      <c r="G103" s="9">
        <f t="shared" si="54"/>
        <v>239</v>
      </c>
      <c r="H103" s="42"/>
      <c r="I103" s="3">
        <f>SUM(I101:I102)</f>
        <v>3400</v>
      </c>
      <c r="J103" s="30"/>
      <c r="K103" s="21"/>
      <c r="L103" s="21"/>
      <c r="M103" s="37"/>
      <c r="N103" s="21"/>
      <c r="O103" s="21"/>
      <c r="P103" s="21"/>
      <c r="Q103" s="23"/>
      <c r="U103" s="14"/>
      <c r="V103" s="14"/>
      <c r="W103" s="14"/>
      <c r="X103" s="14"/>
      <c r="Y103" s="14"/>
      <c r="Z103" s="14"/>
    </row>
    <row r="104" ht="16.5" customHeight="1">
      <c r="A104" s="25">
        <v>46251.0</v>
      </c>
      <c r="B104" s="26">
        <f t="shared" si="55"/>
        <v>46251</v>
      </c>
      <c r="C104" s="44"/>
      <c r="D104" s="33"/>
      <c r="E104" s="3">
        <v>272.0</v>
      </c>
      <c r="F104" s="3">
        <f t="shared" si="56"/>
        <v>3433</v>
      </c>
      <c r="G104" s="9">
        <f t="shared" si="54"/>
        <v>-33</v>
      </c>
      <c r="H104" s="42"/>
      <c r="I104" s="3"/>
      <c r="J104" s="30"/>
      <c r="K104" s="21"/>
      <c r="L104" s="21"/>
      <c r="M104" s="37"/>
      <c r="N104" s="21"/>
      <c r="O104" s="21"/>
      <c r="P104" s="21"/>
      <c r="Q104" s="23"/>
      <c r="U104" s="14"/>
      <c r="V104" s="14"/>
      <c r="W104" s="14"/>
      <c r="X104" s="14"/>
      <c r="Y104" s="14"/>
      <c r="Z104" s="14"/>
    </row>
    <row r="105" ht="16.5" customHeight="1">
      <c r="A105" s="1"/>
      <c r="B105" s="1"/>
      <c r="C105" s="27" t="s">
        <v>508</v>
      </c>
      <c r="D105" s="3">
        <v>200.0</v>
      </c>
      <c r="E105" s="3">
        <v>249.0</v>
      </c>
      <c r="F105" s="14">
        <f t="shared" ref="F105:F106" si="57">E105</f>
        <v>249</v>
      </c>
      <c r="G105" s="29">
        <f>$D$105-F105</f>
        <v>-49</v>
      </c>
      <c r="H105" s="1">
        <v>46261.0</v>
      </c>
      <c r="I105" s="14">
        <v>200.0</v>
      </c>
      <c r="J105" s="21" t="s">
        <v>509</v>
      </c>
      <c r="L105" s="21" t="s">
        <v>510</v>
      </c>
      <c r="M105" s="23" t="s">
        <v>1281</v>
      </c>
      <c r="N105" s="23"/>
      <c r="O105" s="23"/>
      <c r="P105" s="23"/>
      <c r="Q105" s="23" t="s">
        <v>299</v>
      </c>
      <c r="R105" s="23"/>
      <c r="S105" s="14"/>
      <c r="U105" s="14"/>
      <c r="V105" s="14"/>
      <c r="W105" s="14"/>
      <c r="X105" s="14"/>
      <c r="Y105" s="14"/>
      <c r="Z105" s="14"/>
    </row>
    <row r="106" ht="16.5" customHeight="1">
      <c r="A106" s="1"/>
      <c r="B106" s="1"/>
      <c r="C106" s="27" t="s">
        <v>1282</v>
      </c>
      <c r="D106" s="3">
        <v>200.0</v>
      </c>
      <c r="E106" s="3">
        <v>181.0</v>
      </c>
      <c r="F106" s="3">
        <f t="shared" si="57"/>
        <v>181</v>
      </c>
      <c r="G106" s="9">
        <f t="shared" ref="G106:G107" si="58">$D$106-F106</f>
        <v>19</v>
      </c>
      <c r="H106" s="42">
        <v>46254.0</v>
      </c>
      <c r="I106" s="3">
        <v>200.0</v>
      </c>
      <c r="J106" s="30" t="s">
        <v>1283</v>
      </c>
      <c r="K106" s="31">
        <v>46237.0</v>
      </c>
      <c r="L106" s="21" t="s">
        <v>1284</v>
      </c>
      <c r="M106" s="37" t="s">
        <v>1285</v>
      </c>
      <c r="N106" s="21"/>
      <c r="O106" s="21"/>
      <c r="P106" s="21"/>
      <c r="Q106" s="23" t="s">
        <v>299</v>
      </c>
      <c r="R106" s="14"/>
      <c r="S106" s="14"/>
      <c r="U106" s="14"/>
      <c r="V106" s="14"/>
      <c r="W106" s="14"/>
      <c r="X106" s="14"/>
      <c r="Y106" s="14"/>
      <c r="Z106" s="14"/>
    </row>
    <row r="107" ht="16.5" customHeight="1">
      <c r="A107" s="25">
        <v>46252.0</v>
      </c>
      <c r="B107" s="26">
        <f>A107</f>
        <v>46252</v>
      </c>
      <c r="C107" s="27"/>
      <c r="D107" s="3"/>
      <c r="E107" s="3">
        <v>36.0</v>
      </c>
      <c r="F107" s="3">
        <f>E107+F106</f>
        <v>217</v>
      </c>
      <c r="G107" s="9">
        <f t="shared" si="58"/>
        <v>-17</v>
      </c>
      <c r="H107" s="42"/>
      <c r="I107" s="3"/>
      <c r="J107" s="30"/>
      <c r="K107" s="21"/>
      <c r="L107" s="21"/>
      <c r="M107" s="37"/>
      <c r="N107" s="21"/>
      <c r="O107" s="21"/>
      <c r="P107" s="21"/>
      <c r="Q107" s="10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6.5" customHeight="1">
      <c r="A108" s="25"/>
      <c r="B108" s="26"/>
      <c r="C108" s="27" t="s">
        <v>1286</v>
      </c>
      <c r="D108" s="3">
        <v>385.0</v>
      </c>
      <c r="E108" s="3">
        <v>385.0</v>
      </c>
      <c r="F108" s="14">
        <f t="shared" ref="F108:F109" si="59">E108</f>
        <v>385</v>
      </c>
      <c r="G108" s="29">
        <f>$D$108-F108</f>
        <v>0</v>
      </c>
      <c r="H108" s="1">
        <v>46273.0</v>
      </c>
      <c r="I108" s="14">
        <v>385.0</v>
      </c>
      <c r="J108" s="21" t="s">
        <v>1287</v>
      </c>
      <c r="K108" s="21" t="s">
        <v>1255</v>
      </c>
      <c r="L108" s="21" t="s">
        <v>785</v>
      </c>
      <c r="M108" s="23" t="s">
        <v>1288</v>
      </c>
      <c r="N108" s="21"/>
      <c r="O108" s="21"/>
      <c r="P108" s="21"/>
      <c r="Q108" s="23" t="s">
        <v>1289</v>
      </c>
      <c r="R108" s="23" t="s">
        <v>42</v>
      </c>
      <c r="S108" s="14"/>
      <c r="T108" s="14"/>
      <c r="U108" s="14"/>
      <c r="V108" s="14"/>
      <c r="W108" s="14"/>
      <c r="X108" s="14"/>
      <c r="Y108" s="14"/>
      <c r="Z108" s="14"/>
    </row>
    <row r="109" ht="16.5" customHeight="1">
      <c r="A109" s="25"/>
      <c r="B109" s="26"/>
      <c r="C109" s="27" t="s">
        <v>1286</v>
      </c>
      <c r="D109" s="3">
        <f>I111</f>
        <v>2515</v>
      </c>
      <c r="E109" s="3">
        <v>588.0</v>
      </c>
      <c r="F109" s="14">
        <f t="shared" si="59"/>
        <v>588</v>
      </c>
      <c r="G109" s="29">
        <f t="shared" ref="G109:G111" si="60">$D$109-F109</f>
        <v>1927</v>
      </c>
      <c r="H109" s="1">
        <v>46273.0</v>
      </c>
      <c r="I109" s="14">
        <v>1015.0</v>
      </c>
      <c r="J109" s="30" t="s">
        <v>1290</v>
      </c>
      <c r="K109" s="31">
        <v>46247.0</v>
      </c>
      <c r="L109" s="21" t="s">
        <v>253</v>
      </c>
      <c r="M109" s="23" t="s">
        <v>1288</v>
      </c>
      <c r="Q109" s="23" t="s">
        <v>1289</v>
      </c>
      <c r="R109" s="23" t="s">
        <v>42</v>
      </c>
      <c r="S109" s="14"/>
      <c r="T109" s="14"/>
      <c r="U109" s="14"/>
      <c r="V109" s="14"/>
      <c r="W109" s="14"/>
      <c r="X109" s="14"/>
      <c r="Y109" s="14"/>
      <c r="Z109" s="14"/>
    </row>
    <row r="110" ht="16.5" customHeight="1">
      <c r="A110" s="25">
        <v>46253.0</v>
      </c>
      <c r="B110" s="26">
        <f t="shared" ref="B110:B112" si="61">A110</f>
        <v>46253</v>
      </c>
      <c r="D110" s="34"/>
      <c r="E110" s="3">
        <v>1362.0</v>
      </c>
      <c r="F110" s="14">
        <f t="shared" ref="F110:F111" si="62">F109+E110</f>
        <v>1950</v>
      </c>
      <c r="G110" s="29">
        <f t="shared" si="60"/>
        <v>565</v>
      </c>
      <c r="H110" s="1">
        <v>46370.0</v>
      </c>
      <c r="I110" s="14">
        <v>1500.0</v>
      </c>
      <c r="J110" s="30" t="s">
        <v>1290</v>
      </c>
      <c r="K110" s="31">
        <v>46247.0</v>
      </c>
      <c r="L110" s="21" t="s">
        <v>253</v>
      </c>
      <c r="M110" s="23" t="s">
        <v>1291</v>
      </c>
      <c r="Q110" s="23" t="s">
        <v>1292</v>
      </c>
      <c r="R110" s="23" t="s">
        <v>42</v>
      </c>
      <c r="S110" s="14"/>
      <c r="T110" s="14"/>
      <c r="U110" s="14"/>
      <c r="V110" s="14"/>
      <c r="W110" s="14"/>
      <c r="X110" s="14"/>
      <c r="Y110" s="14"/>
      <c r="Z110" s="14"/>
    </row>
    <row r="111" ht="16.5" customHeight="1">
      <c r="A111" s="25">
        <v>46254.0</v>
      </c>
      <c r="B111" s="26">
        <f t="shared" si="61"/>
        <v>46254</v>
      </c>
      <c r="E111" s="3">
        <v>649.0</v>
      </c>
      <c r="F111" s="14">
        <f t="shared" si="62"/>
        <v>2599</v>
      </c>
      <c r="G111" s="29">
        <f t="shared" si="60"/>
        <v>-84</v>
      </c>
      <c r="I111" s="14">
        <f>SUM(I109:I110)</f>
        <v>2515</v>
      </c>
      <c r="J111" s="21"/>
      <c r="K111" s="21"/>
      <c r="L111" s="21"/>
      <c r="M111" s="21"/>
      <c r="W111" s="14"/>
      <c r="X111" s="14"/>
      <c r="Y111" s="14"/>
      <c r="Z111" s="14"/>
    </row>
    <row r="112" ht="16.5" customHeight="1">
      <c r="A112" s="25">
        <v>46255.0</v>
      </c>
      <c r="B112" s="26">
        <f t="shared" si="61"/>
        <v>46255</v>
      </c>
      <c r="C112" s="89" t="s">
        <v>1100</v>
      </c>
      <c r="D112" s="28">
        <v>600.0</v>
      </c>
      <c r="E112" s="28">
        <v>650.0</v>
      </c>
      <c r="F112" s="3">
        <f t="shared" ref="F112:F113" si="63">E112</f>
        <v>650</v>
      </c>
      <c r="G112" s="9">
        <f>$D$112-F112</f>
        <v>-50</v>
      </c>
      <c r="H112" s="42">
        <v>46265.0</v>
      </c>
      <c r="I112" s="3">
        <v>600.0</v>
      </c>
      <c r="J112" s="30" t="s">
        <v>1102</v>
      </c>
      <c r="K112" s="21"/>
      <c r="L112" s="21" t="s">
        <v>522</v>
      </c>
      <c r="M112" s="37" t="s">
        <v>1298</v>
      </c>
      <c r="N112" s="21"/>
      <c r="O112" s="21"/>
      <c r="P112" s="21"/>
      <c r="Q112" s="23" t="s">
        <v>282</v>
      </c>
      <c r="R112" s="23" t="s">
        <v>76</v>
      </c>
      <c r="S112" s="14"/>
      <c r="T112" s="14"/>
      <c r="W112" s="14"/>
      <c r="X112" s="14"/>
      <c r="Y112" s="14"/>
      <c r="Z112" s="14"/>
    </row>
    <row r="113" ht="16.5" customHeight="1">
      <c r="A113" s="1"/>
      <c r="B113" s="1"/>
      <c r="C113" s="27" t="s">
        <v>1300</v>
      </c>
      <c r="D113" s="28">
        <v>490.0</v>
      </c>
      <c r="E113" s="28">
        <v>126.0</v>
      </c>
      <c r="F113" s="3">
        <f t="shared" si="63"/>
        <v>126</v>
      </c>
      <c r="G113" s="9">
        <f t="shared" ref="G113:G115" si="64">$D$113-F113</f>
        <v>364</v>
      </c>
      <c r="H113" s="42">
        <v>46272.0</v>
      </c>
      <c r="I113" s="3">
        <v>490.0</v>
      </c>
      <c r="J113" s="30" t="s">
        <v>1301</v>
      </c>
      <c r="K113" s="31">
        <v>46237.0</v>
      </c>
      <c r="L113" s="21" t="s">
        <v>1018</v>
      </c>
      <c r="M113" s="37" t="s">
        <v>1302</v>
      </c>
      <c r="N113" s="21"/>
      <c r="O113" s="21"/>
      <c r="P113" s="21"/>
      <c r="Q113" s="23" t="s">
        <v>1289</v>
      </c>
      <c r="R113" s="23" t="s">
        <v>1303</v>
      </c>
      <c r="S113" s="14"/>
      <c r="W113" s="14"/>
      <c r="X113" s="14"/>
      <c r="Y113" s="14"/>
      <c r="Z113" s="14"/>
    </row>
    <row r="114" ht="16.5" customHeight="1">
      <c r="A114" s="25">
        <v>46256.0</v>
      </c>
      <c r="B114" s="26">
        <f t="shared" ref="B114:B118" si="65">A114</f>
        <v>46256</v>
      </c>
      <c r="C114" s="27"/>
      <c r="D114" s="33"/>
      <c r="E114" s="28">
        <v>230.0</v>
      </c>
      <c r="F114" s="3">
        <f t="shared" ref="F114:F115" si="66">F113+E114</f>
        <v>356</v>
      </c>
      <c r="G114" s="9">
        <f t="shared" si="64"/>
        <v>134</v>
      </c>
      <c r="H114" s="42"/>
      <c r="I114" s="3"/>
      <c r="J114" s="30"/>
      <c r="K114" s="21"/>
      <c r="L114" s="21"/>
      <c r="M114" s="37"/>
      <c r="N114" s="21"/>
      <c r="O114" s="21"/>
      <c r="P114" s="21"/>
      <c r="Q114" s="10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6.5" customHeight="1">
      <c r="A115" s="25">
        <v>46257.0</v>
      </c>
      <c r="B115" s="26">
        <f t="shared" si="65"/>
        <v>46257</v>
      </c>
      <c r="C115" s="27"/>
      <c r="D115" s="33"/>
      <c r="E115" s="28">
        <v>225.0</v>
      </c>
      <c r="F115" s="3">
        <f t="shared" si="66"/>
        <v>581</v>
      </c>
      <c r="G115" s="9">
        <f t="shared" si="64"/>
        <v>-91</v>
      </c>
      <c r="H115" s="42"/>
      <c r="I115" s="3"/>
      <c r="J115" s="30"/>
      <c r="K115" s="21"/>
      <c r="L115" s="21"/>
      <c r="M115" s="37"/>
      <c r="N115" s="21"/>
      <c r="O115" s="21"/>
      <c r="P115" s="21"/>
      <c r="Q115" s="10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6.5" customHeight="1">
      <c r="A116" s="25">
        <v>46258.0</v>
      </c>
      <c r="B116" s="26">
        <f t="shared" si="65"/>
        <v>46258</v>
      </c>
      <c r="C116" s="89" t="s">
        <v>1253</v>
      </c>
      <c r="D116" s="28">
        <f>I118</f>
        <v>950</v>
      </c>
      <c r="E116" s="28">
        <v>528.0</v>
      </c>
      <c r="F116" s="3">
        <f>E116</f>
        <v>528</v>
      </c>
      <c r="G116" s="9">
        <f t="shared" ref="G116:G118" si="67">$D$116-F116</f>
        <v>422</v>
      </c>
      <c r="H116" s="42">
        <v>46272.0</v>
      </c>
      <c r="I116" s="3">
        <v>470.0</v>
      </c>
      <c r="J116" s="90" t="s">
        <v>1254</v>
      </c>
      <c r="K116" s="91" t="s">
        <v>1255</v>
      </c>
      <c r="L116" s="21" t="s">
        <v>1256</v>
      </c>
      <c r="M116" s="37" t="s">
        <v>1309</v>
      </c>
      <c r="N116" s="21"/>
      <c r="O116" s="21"/>
      <c r="P116" s="21"/>
      <c r="Q116" s="23" t="s">
        <v>282</v>
      </c>
      <c r="R116" s="14"/>
      <c r="S116" s="14"/>
      <c r="T116" s="14"/>
      <c r="U116" s="14"/>
      <c r="V116" s="14"/>
      <c r="W116" s="14"/>
      <c r="X116" s="14"/>
      <c r="Y116" s="14"/>
      <c r="Z116" s="14"/>
    </row>
    <row r="117" ht="16.5" customHeight="1">
      <c r="A117" s="25">
        <v>46259.0</v>
      </c>
      <c r="B117" s="26">
        <f t="shared" si="65"/>
        <v>46259</v>
      </c>
      <c r="C117" s="27"/>
      <c r="D117" s="28"/>
      <c r="E117" s="28">
        <v>566.0</v>
      </c>
      <c r="F117" s="3">
        <f t="shared" ref="F117:F118" si="68">F116+E117</f>
        <v>1094</v>
      </c>
      <c r="G117" s="9">
        <f t="shared" si="67"/>
        <v>-144</v>
      </c>
      <c r="H117" s="42">
        <v>46272.0</v>
      </c>
      <c r="I117" s="3">
        <v>480.0</v>
      </c>
      <c r="J117" s="30" t="s">
        <v>1058</v>
      </c>
      <c r="K117" s="21"/>
      <c r="L117" s="21" t="s">
        <v>44</v>
      </c>
      <c r="M117" s="37" t="s">
        <v>1309</v>
      </c>
      <c r="N117" s="21"/>
      <c r="O117" s="21"/>
      <c r="P117" s="21"/>
      <c r="Q117" s="23" t="s">
        <v>282</v>
      </c>
      <c r="R117" s="14"/>
      <c r="S117" s="14"/>
      <c r="T117" s="14"/>
      <c r="U117" s="14"/>
      <c r="V117" s="14"/>
      <c r="W117" s="14"/>
      <c r="X117" s="14"/>
      <c r="Y117" s="14"/>
      <c r="Z117" s="14"/>
    </row>
    <row r="118" ht="16.5" customHeight="1">
      <c r="A118" s="25">
        <v>46260.0</v>
      </c>
      <c r="B118" s="26">
        <f t="shared" si="65"/>
        <v>46260</v>
      </c>
      <c r="C118" s="27"/>
      <c r="D118" s="3"/>
      <c r="E118" s="28">
        <v>115.0</v>
      </c>
      <c r="F118" s="3">
        <f t="shared" si="68"/>
        <v>1209</v>
      </c>
      <c r="G118" s="9">
        <f t="shared" si="67"/>
        <v>-259</v>
      </c>
      <c r="H118" s="42"/>
      <c r="I118" s="3">
        <f>SUM(I116:I117)</f>
        <v>950</v>
      </c>
      <c r="J118" s="30"/>
      <c r="K118" s="21"/>
      <c r="L118" s="21"/>
      <c r="M118" s="37"/>
      <c r="N118" s="21"/>
      <c r="O118" s="21"/>
      <c r="P118" s="21"/>
      <c r="Q118" s="10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6.5" customHeight="1">
      <c r="A119" s="1"/>
      <c r="B119" s="1"/>
      <c r="C119" s="89" t="s">
        <v>1020</v>
      </c>
      <c r="D119" s="28">
        <v>317.0</v>
      </c>
      <c r="E119" s="28">
        <v>235.0</v>
      </c>
      <c r="F119" s="3">
        <f>E119</f>
        <v>235</v>
      </c>
      <c r="G119" s="9">
        <f t="shared" ref="G119:G120" si="69">$D$119-F119</f>
        <v>82</v>
      </c>
      <c r="H119" s="42">
        <v>46274.0</v>
      </c>
      <c r="I119" s="3">
        <v>317.0</v>
      </c>
      <c r="J119" s="30" t="s">
        <v>1312</v>
      </c>
      <c r="K119" s="31">
        <v>46254.0</v>
      </c>
      <c r="L119" s="21" t="s">
        <v>1201</v>
      </c>
      <c r="M119" s="37" t="s">
        <v>1313</v>
      </c>
      <c r="N119" s="21"/>
      <c r="O119" s="21"/>
      <c r="P119" s="21"/>
      <c r="Q119" s="23" t="s">
        <v>1314</v>
      </c>
      <c r="R119" s="14"/>
      <c r="T119" s="14"/>
      <c r="U119" s="14"/>
      <c r="V119" s="14"/>
      <c r="W119" s="14"/>
      <c r="X119" s="14"/>
      <c r="Y119" s="14"/>
      <c r="Z119" s="14"/>
    </row>
    <row r="120" ht="16.5" customHeight="1">
      <c r="A120" s="25">
        <v>46261.0</v>
      </c>
      <c r="B120" s="26">
        <f>A120</f>
        <v>46261</v>
      </c>
      <c r="C120" s="27"/>
      <c r="D120" s="33"/>
      <c r="E120" s="28">
        <v>106.0</v>
      </c>
      <c r="F120" s="3">
        <f>F119+E120</f>
        <v>341</v>
      </c>
      <c r="G120" s="9">
        <f t="shared" si="69"/>
        <v>-24</v>
      </c>
      <c r="H120" s="42"/>
      <c r="I120" s="3"/>
      <c r="J120" s="30"/>
      <c r="K120" s="21"/>
      <c r="L120" s="21"/>
      <c r="M120" s="37"/>
      <c r="N120" s="21"/>
      <c r="O120" s="21"/>
      <c r="P120" s="21"/>
      <c r="Q120" s="10"/>
      <c r="R120" s="14"/>
      <c r="U120" s="14"/>
      <c r="V120" s="14"/>
      <c r="W120" s="14"/>
      <c r="X120" s="14"/>
      <c r="Y120" s="14"/>
      <c r="Z120" s="14"/>
    </row>
    <row r="121" ht="16.5" customHeight="1">
      <c r="A121" s="25"/>
      <c r="B121" s="26"/>
      <c r="C121" s="35" t="s">
        <v>1315</v>
      </c>
      <c r="D121" s="3">
        <v>500.0</v>
      </c>
      <c r="E121" s="3">
        <v>530.0</v>
      </c>
      <c r="F121" s="3">
        <f t="shared" ref="F121:F122" si="70">E121</f>
        <v>530</v>
      </c>
      <c r="G121" s="9">
        <f>$D$121-F121</f>
        <v>-30</v>
      </c>
      <c r="H121" s="13">
        <v>46289.0</v>
      </c>
      <c r="I121" s="14">
        <v>500.0</v>
      </c>
      <c r="J121" s="21" t="s">
        <v>1316</v>
      </c>
      <c r="L121" s="21" t="s">
        <v>785</v>
      </c>
      <c r="M121" s="37" t="s">
        <v>1317</v>
      </c>
      <c r="Q121" s="23" t="s">
        <v>345</v>
      </c>
      <c r="T121" s="14"/>
      <c r="U121" s="14"/>
      <c r="V121" s="14"/>
      <c r="W121" s="14"/>
      <c r="X121" s="14"/>
      <c r="Y121" s="14"/>
      <c r="Z121" s="14"/>
    </row>
    <row r="122" ht="16.5" customHeight="1">
      <c r="A122" s="25">
        <v>46262.0</v>
      </c>
      <c r="B122" s="26">
        <f t="shared" ref="B122:B132" si="71">A122</f>
        <v>46262</v>
      </c>
      <c r="C122" s="27" t="s">
        <v>583</v>
      </c>
      <c r="D122" s="28">
        <v>1950.0</v>
      </c>
      <c r="E122" s="3">
        <v>500.0</v>
      </c>
      <c r="F122" s="3">
        <f t="shared" si="70"/>
        <v>500</v>
      </c>
      <c r="G122" s="9">
        <f t="shared" ref="G122:G124" si="72">$D$122-F122</f>
        <v>1450</v>
      </c>
      <c r="H122" s="42">
        <v>46274.0</v>
      </c>
      <c r="I122" s="3">
        <v>1950.0</v>
      </c>
      <c r="J122" s="30" t="s">
        <v>38</v>
      </c>
      <c r="K122" s="31"/>
      <c r="L122" s="21" t="s">
        <v>385</v>
      </c>
      <c r="M122" s="37" t="s">
        <v>1318</v>
      </c>
      <c r="Q122" s="23" t="s">
        <v>621</v>
      </c>
      <c r="R122" s="23" t="s">
        <v>370</v>
      </c>
      <c r="S122" s="14"/>
      <c r="T122" s="14"/>
      <c r="U122" s="14"/>
      <c r="V122" s="14"/>
      <c r="W122" s="14"/>
      <c r="X122" s="14"/>
      <c r="Y122" s="14"/>
      <c r="Z122" s="14"/>
    </row>
    <row r="123" ht="16.5" customHeight="1">
      <c r="A123" s="25">
        <v>46263.0</v>
      </c>
      <c r="B123" s="26">
        <f t="shared" si="71"/>
        <v>46263</v>
      </c>
      <c r="C123" s="27"/>
      <c r="D123" s="34"/>
      <c r="E123" s="3">
        <v>750.0</v>
      </c>
      <c r="F123" s="3">
        <f t="shared" ref="F123:F124" si="73">F122+E123</f>
        <v>1250</v>
      </c>
      <c r="G123" s="9">
        <f t="shared" si="72"/>
        <v>700</v>
      </c>
      <c r="J123" s="27"/>
      <c r="S123" s="14"/>
      <c r="U123" s="14"/>
      <c r="V123" s="14"/>
      <c r="W123" s="14"/>
      <c r="X123" s="14"/>
      <c r="Y123" s="14"/>
      <c r="Z123" s="14"/>
    </row>
    <row r="124" ht="16.5" customHeight="1">
      <c r="A124" s="25">
        <v>46264.0</v>
      </c>
      <c r="B124" s="26">
        <f t="shared" si="71"/>
        <v>46264</v>
      </c>
      <c r="C124" s="27"/>
      <c r="D124" s="34"/>
      <c r="E124" s="3">
        <v>750.0</v>
      </c>
      <c r="F124" s="3">
        <f t="shared" si="73"/>
        <v>2000</v>
      </c>
      <c r="G124" s="9">
        <f t="shared" si="72"/>
        <v>-50</v>
      </c>
      <c r="H124" s="42"/>
      <c r="I124" s="3"/>
      <c r="J124" s="30"/>
      <c r="K124" s="21"/>
      <c r="L124" s="21"/>
      <c r="M124" s="37"/>
      <c r="N124" s="21"/>
      <c r="O124" s="21"/>
      <c r="P124" s="21"/>
      <c r="Q124" s="10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6.5" customHeight="1">
      <c r="A125" s="25">
        <v>46265.0</v>
      </c>
      <c r="B125" s="26">
        <f t="shared" si="71"/>
        <v>46265</v>
      </c>
      <c r="C125" s="27" t="s">
        <v>555</v>
      </c>
      <c r="D125" s="3">
        <v>1600.0</v>
      </c>
      <c r="E125" s="3">
        <v>478.0</v>
      </c>
      <c r="F125" s="14">
        <f>E125</f>
        <v>478</v>
      </c>
      <c r="G125" s="29">
        <f t="shared" ref="G125:G127" si="74">$D$125-F125</f>
        <v>1122</v>
      </c>
      <c r="H125" s="1">
        <v>46265.0</v>
      </c>
      <c r="I125" s="14">
        <v>1600.0</v>
      </c>
      <c r="J125" s="30" t="s">
        <v>546</v>
      </c>
      <c r="K125" s="31">
        <v>46245.0</v>
      </c>
      <c r="L125" s="21" t="s">
        <v>1218</v>
      </c>
      <c r="M125" s="23" t="s">
        <v>1323</v>
      </c>
      <c r="Q125" s="23" t="s">
        <v>299</v>
      </c>
      <c r="T125" s="14"/>
      <c r="U125" s="14"/>
      <c r="V125" s="14"/>
      <c r="W125" s="14"/>
      <c r="X125" s="14"/>
      <c r="Y125" s="14"/>
      <c r="Z125" s="14"/>
    </row>
    <row r="126" ht="16.5" customHeight="1">
      <c r="A126" s="25">
        <v>46266.0</v>
      </c>
      <c r="B126" s="26">
        <f t="shared" si="71"/>
        <v>46266</v>
      </c>
      <c r="D126" s="34"/>
      <c r="E126" s="3">
        <v>688.0</v>
      </c>
      <c r="F126" s="14">
        <f t="shared" ref="F126:F127" si="75">F125+E126</f>
        <v>1166</v>
      </c>
      <c r="G126" s="29">
        <f t="shared" si="74"/>
        <v>434</v>
      </c>
      <c r="K126" s="14"/>
      <c r="M126" s="10"/>
      <c r="T126" s="14"/>
      <c r="U126" s="14"/>
      <c r="V126" s="14"/>
      <c r="W126" s="14"/>
      <c r="X126" s="14"/>
      <c r="Y126" s="14"/>
      <c r="Z126" s="14"/>
    </row>
    <row r="127" ht="16.5" customHeight="1">
      <c r="A127" s="25">
        <v>46267.0</v>
      </c>
      <c r="B127" s="26">
        <f t="shared" si="71"/>
        <v>46267</v>
      </c>
      <c r="D127" s="34"/>
      <c r="E127" s="3">
        <v>455.0</v>
      </c>
      <c r="F127" s="14">
        <f t="shared" si="75"/>
        <v>1621</v>
      </c>
      <c r="G127" s="29">
        <f t="shared" si="74"/>
        <v>-21</v>
      </c>
      <c r="K127" s="14"/>
      <c r="M127" s="10"/>
      <c r="T127" s="14"/>
      <c r="U127" s="14"/>
      <c r="V127" s="14"/>
      <c r="W127" s="14"/>
      <c r="X127" s="14"/>
      <c r="Y127" s="14"/>
      <c r="Z127" s="14"/>
    </row>
    <row r="128" ht="16.5" customHeight="1">
      <c r="A128" s="25">
        <v>46268.0</v>
      </c>
      <c r="B128" s="26">
        <f t="shared" si="71"/>
        <v>46268</v>
      </c>
      <c r="C128" s="27" t="s">
        <v>1327</v>
      </c>
      <c r="D128" s="28">
        <v>300.0</v>
      </c>
      <c r="E128" s="28">
        <v>406.0</v>
      </c>
      <c r="F128" s="3">
        <f t="shared" ref="F128:F129" si="76">E128</f>
        <v>406</v>
      </c>
      <c r="G128" s="9">
        <f>D128-F128</f>
        <v>-106</v>
      </c>
      <c r="H128" s="42">
        <v>46314.0</v>
      </c>
      <c r="I128" s="3">
        <v>300.0</v>
      </c>
      <c r="J128" s="30" t="s">
        <v>457</v>
      </c>
      <c r="L128" s="21" t="s">
        <v>458</v>
      </c>
      <c r="M128" s="37" t="s">
        <v>1328</v>
      </c>
      <c r="Q128" s="23" t="s">
        <v>899</v>
      </c>
      <c r="S128" s="14"/>
      <c r="U128" s="14"/>
      <c r="V128" s="14"/>
      <c r="W128" s="14"/>
      <c r="X128" s="14"/>
      <c r="Y128" s="14"/>
      <c r="Z128" s="14"/>
    </row>
    <row r="129" ht="16.5" customHeight="1">
      <c r="A129" s="25">
        <v>46269.0</v>
      </c>
      <c r="B129" s="26">
        <f t="shared" si="71"/>
        <v>46269</v>
      </c>
      <c r="C129" s="27" t="s">
        <v>591</v>
      </c>
      <c r="D129" s="3">
        <f>I131</f>
        <v>2950</v>
      </c>
      <c r="E129" s="3">
        <v>837.0</v>
      </c>
      <c r="F129" s="14">
        <f t="shared" si="76"/>
        <v>837</v>
      </c>
      <c r="G129" s="29">
        <f t="shared" ref="G129:G132" si="77">$D$129-F129</f>
        <v>2113</v>
      </c>
      <c r="H129" s="13">
        <v>46276.0</v>
      </c>
      <c r="I129" s="14">
        <v>1950.0</v>
      </c>
      <c r="J129" s="21" t="s">
        <v>38</v>
      </c>
      <c r="L129" s="21" t="s">
        <v>385</v>
      </c>
      <c r="M129" s="37" t="s">
        <v>1329</v>
      </c>
      <c r="Q129" s="23" t="s">
        <v>621</v>
      </c>
      <c r="R129" s="23" t="s">
        <v>76</v>
      </c>
      <c r="S129" s="14"/>
      <c r="T129" s="14"/>
      <c r="U129" s="14"/>
      <c r="V129" s="14"/>
      <c r="W129" s="14"/>
      <c r="X129" s="14"/>
      <c r="Y129" s="14"/>
      <c r="Z129" s="14"/>
    </row>
    <row r="130" ht="16.5" customHeight="1">
      <c r="A130" s="25">
        <v>46270.0</v>
      </c>
      <c r="B130" s="26">
        <f t="shared" si="71"/>
        <v>46270</v>
      </c>
      <c r="C130" s="12"/>
      <c r="D130" s="34"/>
      <c r="E130" s="3">
        <v>1179.0</v>
      </c>
      <c r="F130" s="14">
        <f t="shared" ref="F130:F132" si="78">F129+E130</f>
        <v>2016</v>
      </c>
      <c r="G130" s="29">
        <f t="shared" si="77"/>
        <v>934</v>
      </c>
      <c r="H130" s="1">
        <v>46307.0</v>
      </c>
      <c r="I130" s="14">
        <v>1000.0</v>
      </c>
      <c r="J130" s="21" t="s">
        <v>38</v>
      </c>
      <c r="K130" s="31">
        <v>46261.0</v>
      </c>
      <c r="L130" s="21" t="s">
        <v>385</v>
      </c>
      <c r="M130" s="40" t="s">
        <v>1330</v>
      </c>
      <c r="N130" s="21" t="s">
        <v>470</v>
      </c>
      <c r="Q130" s="23" t="s">
        <v>315</v>
      </c>
      <c r="R130" s="23" t="s">
        <v>76</v>
      </c>
      <c r="T130" s="14"/>
      <c r="U130" s="14"/>
      <c r="V130" s="14"/>
      <c r="W130" s="14"/>
      <c r="X130" s="14"/>
      <c r="Y130" s="14"/>
      <c r="Z130" s="14"/>
    </row>
    <row r="131" ht="16.5" customHeight="1">
      <c r="A131" s="25">
        <v>46271.0</v>
      </c>
      <c r="B131" s="26">
        <f t="shared" si="71"/>
        <v>46271</v>
      </c>
      <c r="C131" s="12"/>
      <c r="D131" s="34"/>
      <c r="E131" s="3">
        <v>1178.0</v>
      </c>
      <c r="F131" s="14">
        <f t="shared" si="78"/>
        <v>3194</v>
      </c>
      <c r="G131" s="29">
        <f t="shared" si="77"/>
        <v>-244</v>
      </c>
      <c r="H131" s="1"/>
      <c r="I131" s="14">
        <f>SUM(I129:I130)</f>
        <v>2950</v>
      </c>
      <c r="J131" s="21"/>
      <c r="M131" s="50"/>
      <c r="Q131" s="23"/>
      <c r="R131" s="23"/>
      <c r="T131" s="14"/>
      <c r="U131" s="14"/>
      <c r="V131" s="14"/>
      <c r="W131" s="14"/>
      <c r="X131" s="14"/>
      <c r="Y131" s="14"/>
      <c r="Z131" s="14"/>
    </row>
    <row r="132" ht="16.5" customHeight="1">
      <c r="A132" s="25">
        <v>46272.0</v>
      </c>
      <c r="B132" s="26">
        <f t="shared" si="71"/>
        <v>46272</v>
      </c>
      <c r="C132" s="12"/>
      <c r="D132" s="34"/>
      <c r="E132" s="3">
        <v>56.0</v>
      </c>
      <c r="F132" s="14">
        <f t="shared" si="78"/>
        <v>3250</v>
      </c>
      <c r="G132" s="29">
        <f t="shared" si="77"/>
        <v>-300</v>
      </c>
      <c r="H132" s="1"/>
      <c r="I132" s="14"/>
      <c r="J132" s="21"/>
      <c r="M132" s="50"/>
      <c r="Q132" s="23"/>
      <c r="R132" s="23"/>
      <c r="T132" s="14"/>
      <c r="U132" s="14"/>
      <c r="V132" s="14"/>
      <c r="W132" s="14"/>
      <c r="X132" s="14"/>
      <c r="Y132" s="14"/>
      <c r="Z132" s="14"/>
    </row>
    <row r="133" ht="16.5" customHeight="1">
      <c r="A133" s="1"/>
      <c r="B133" s="1"/>
      <c r="C133" s="27" t="s">
        <v>287</v>
      </c>
      <c r="D133" s="3">
        <v>2000.0</v>
      </c>
      <c r="E133" s="3">
        <v>2073.0</v>
      </c>
      <c r="F133" s="3">
        <f>E133</f>
        <v>2073</v>
      </c>
      <c r="G133" s="9">
        <f t="shared" ref="G133:G134" si="79">$D$133-F133</f>
        <v>-73</v>
      </c>
      <c r="H133" s="42">
        <v>46300.0</v>
      </c>
      <c r="I133" s="3">
        <v>2000.0</v>
      </c>
      <c r="J133" s="30" t="s">
        <v>1332</v>
      </c>
      <c r="K133" s="21" t="s">
        <v>1255</v>
      </c>
      <c r="L133" s="21" t="s">
        <v>295</v>
      </c>
      <c r="M133" s="37" t="s">
        <v>1221</v>
      </c>
      <c r="N133" s="21"/>
      <c r="O133" s="21"/>
      <c r="P133" s="21"/>
      <c r="Q133" s="23" t="s">
        <v>1222</v>
      </c>
      <c r="R133" s="23" t="s">
        <v>292</v>
      </c>
      <c r="S133" s="14"/>
      <c r="T133" s="14"/>
      <c r="U133" s="14"/>
      <c r="V133" s="14"/>
      <c r="W133" s="14"/>
      <c r="X133" s="14"/>
      <c r="Y133" s="14"/>
      <c r="Z133" s="14"/>
    </row>
    <row r="134" ht="16.5" customHeight="1">
      <c r="A134" s="25">
        <v>46273.0</v>
      </c>
      <c r="B134" s="26">
        <f>A134</f>
        <v>46273</v>
      </c>
      <c r="C134" s="27"/>
      <c r="D134" s="34"/>
      <c r="E134" s="3">
        <v>1006.0</v>
      </c>
      <c r="F134" s="3">
        <f>F133+E134</f>
        <v>3079</v>
      </c>
      <c r="G134" s="9">
        <f t="shared" si="79"/>
        <v>-1079</v>
      </c>
      <c r="H134" s="42"/>
      <c r="I134" s="3"/>
      <c r="J134" s="30"/>
      <c r="K134" s="21"/>
      <c r="L134" s="21"/>
      <c r="M134" s="37"/>
      <c r="N134" s="21"/>
      <c r="O134" s="21"/>
      <c r="P134" s="21"/>
      <c r="Q134" s="10"/>
      <c r="R134" s="14"/>
      <c r="S134" s="14"/>
      <c r="V134" s="14"/>
      <c r="W134" s="14"/>
      <c r="X134" s="14"/>
      <c r="Y134" s="14"/>
      <c r="Z134" s="14"/>
    </row>
    <row r="135" ht="16.5" customHeight="1">
      <c r="A135" s="1"/>
      <c r="B135" s="1"/>
      <c r="C135" s="27" t="s">
        <v>287</v>
      </c>
      <c r="D135" s="3">
        <v>921.0</v>
      </c>
      <c r="E135" s="3">
        <v>921.0</v>
      </c>
      <c r="F135" s="14">
        <f t="shared" ref="F135:F136" si="80">E135</f>
        <v>921</v>
      </c>
      <c r="G135" s="29">
        <f>$D$135-F135</f>
        <v>0</v>
      </c>
      <c r="H135" s="1">
        <v>46286.0</v>
      </c>
      <c r="I135" s="14">
        <v>921.0</v>
      </c>
      <c r="J135" s="21" t="s">
        <v>1335</v>
      </c>
      <c r="K135" s="21"/>
      <c r="L135" s="21" t="s">
        <v>1336</v>
      </c>
      <c r="M135" s="23" t="s">
        <v>1337</v>
      </c>
      <c r="N135" s="21"/>
      <c r="O135" s="21"/>
      <c r="P135" s="21"/>
      <c r="Q135" s="23" t="s">
        <v>750</v>
      </c>
      <c r="R135" s="23" t="s">
        <v>292</v>
      </c>
      <c r="U135" s="14"/>
      <c r="V135" s="14"/>
      <c r="W135" s="14"/>
      <c r="X135" s="14"/>
      <c r="Y135" s="14"/>
      <c r="Z135" s="14"/>
    </row>
    <row r="136" ht="16.5" customHeight="1">
      <c r="A136" s="25">
        <v>46274.0</v>
      </c>
      <c r="B136" s="26">
        <f t="shared" ref="B136:B137" si="81">A136</f>
        <v>46274</v>
      </c>
      <c r="C136" s="27" t="s">
        <v>320</v>
      </c>
      <c r="D136" s="28">
        <v>1000.0</v>
      </c>
      <c r="E136" s="3">
        <v>758.0</v>
      </c>
      <c r="F136" s="3">
        <f t="shared" si="80"/>
        <v>758</v>
      </c>
      <c r="G136" s="9">
        <f t="shared" ref="G136:G137" si="82">$D$136-F136</f>
        <v>242</v>
      </c>
      <c r="H136" s="42">
        <v>46279.0</v>
      </c>
      <c r="I136" s="88">
        <v>500.0</v>
      </c>
      <c r="J136" s="30" t="s">
        <v>1335</v>
      </c>
      <c r="K136" s="31">
        <v>46261.0</v>
      </c>
      <c r="L136" s="21" t="s">
        <v>1336</v>
      </c>
      <c r="M136" s="37" t="s">
        <v>1340</v>
      </c>
      <c r="Q136" s="23" t="s">
        <v>788</v>
      </c>
      <c r="R136" s="23" t="s">
        <v>309</v>
      </c>
      <c r="S136" s="14"/>
      <c r="U136" s="14"/>
      <c r="V136" s="14"/>
      <c r="W136" s="14"/>
      <c r="X136" s="14"/>
      <c r="Y136" s="14"/>
      <c r="Z136" s="14"/>
    </row>
    <row r="137" ht="16.5" customHeight="1">
      <c r="A137" s="25">
        <v>46275.0</v>
      </c>
      <c r="B137" s="26">
        <f t="shared" si="81"/>
        <v>46275</v>
      </c>
      <c r="C137" s="27"/>
      <c r="D137" s="34"/>
      <c r="E137" s="3">
        <v>272.0</v>
      </c>
      <c r="F137" s="3">
        <f>F136+E137</f>
        <v>1030</v>
      </c>
      <c r="G137" s="9">
        <f t="shared" si="82"/>
        <v>-30</v>
      </c>
      <c r="H137" s="42">
        <v>46279.0</v>
      </c>
      <c r="I137" s="81">
        <v>500.0</v>
      </c>
      <c r="J137" s="30" t="s">
        <v>1335</v>
      </c>
      <c r="L137" s="21" t="s">
        <v>1336</v>
      </c>
      <c r="M137" s="40" t="s">
        <v>1341</v>
      </c>
      <c r="Q137" s="23" t="s">
        <v>846</v>
      </c>
      <c r="R137" s="23" t="s">
        <v>1342</v>
      </c>
      <c r="T137" s="14"/>
      <c r="U137" s="14"/>
      <c r="V137" s="14"/>
      <c r="W137" s="14"/>
      <c r="X137" s="14"/>
      <c r="Y137" s="14"/>
      <c r="Z137" s="14"/>
    </row>
    <row r="138" ht="16.5" customHeight="1">
      <c r="A138" s="25"/>
      <c r="B138" s="26"/>
      <c r="C138" s="35" t="s">
        <v>1343</v>
      </c>
      <c r="D138" s="3">
        <v>500.0</v>
      </c>
      <c r="E138" s="3">
        <v>676.0</v>
      </c>
      <c r="F138" s="3">
        <f t="shared" ref="F138:F139" si="83">E138</f>
        <v>676</v>
      </c>
      <c r="G138" s="9">
        <f>$D$138-F138</f>
        <v>-176</v>
      </c>
      <c r="H138" s="13">
        <v>46279.0</v>
      </c>
      <c r="I138" s="14">
        <v>500.0</v>
      </c>
      <c r="J138" s="21" t="s">
        <v>1294</v>
      </c>
      <c r="L138" s="21" t="s">
        <v>1344</v>
      </c>
      <c r="M138" s="37" t="s">
        <v>1345</v>
      </c>
      <c r="Q138" s="23" t="s">
        <v>835</v>
      </c>
      <c r="U138" s="14"/>
      <c r="V138" s="14"/>
      <c r="W138" s="14"/>
      <c r="X138" s="14"/>
      <c r="Y138" s="14"/>
      <c r="Z138" s="14"/>
    </row>
    <row r="139" ht="16.5" customHeight="1">
      <c r="A139" s="25">
        <v>46276.0</v>
      </c>
      <c r="B139" s="26">
        <f t="shared" ref="B139:B146" si="84">A139</f>
        <v>46276</v>
      </c>
      <c r="C139" s="27" t="s">
        <v>1346</v>
      </c>
      <c r="D139" s="28">
        <v>3385.0</v>
      </c>
      <c r="E139" s="3">
        <v>420.0</v>
      </c>
      <c r="F139" s="3">
        <f t="shared" si="83"/>
        <v>420</v>
      </c>
      <c r="G139" s="9">
        <f t="shared" ref="G139:G145" si="85">$D$139-F139</f>
        <v>2965</v>
      </c>
      <c r="H139" s="42">
        <v>46282.0</v>
      </c>
      <c r="I139" s="92">
        <v>500.0</v>
      </c>
      <c r="J139" s="30" t="s">
        <v>1347</v>
      </c>
      <c r="K139" s="31">
        <v>46261.0</v>
      </c>
      <c r="L139" s="21" t="s">
        <v>1022</v>
      </c>
      <c r="M139" s="37" t="s">
        <v>1348</v>
      </c>
      <c r="N139" s="21"/>
      <c r="O139" s="21"/>
      <c r="P139" s="21"/>
      <c r="Q139" s="23" t="s">
        <v>353</v>
      </c>
      <c r="R139" s="23" t="s">
        <v>307</v>
      </c>
      <c r="T139" s="14"/>
      <c r="U139" s="14"/>
      <c r="V139" s="14"/>
      <c r="W139" s="14"/>
      <c r="X139" s="14"/>
      <c r="Y139" s="14"/>
      <c r="Z139" s="14"/>
    </row>
    <row r="140" ht="16.5" customHeight="1">
      <c r="A140" s="25">
        <v>46277.0</v>
      </c>
      <c r="B140" s="26">
        <f t="shared" si="84"/>
        <v>46277</v>
      </c>
      <c r="C140" s="27"/>
      <c r="D140" s="34"/>
      <c r="E140" s="3">
        <v>598.0</v>
      </c>
      <c r="F140" s="3">
        <f t="shared" ref="F140:F145" si="86">F139+E140</f>
        <v>1018</v>
      </c>
      <c r="G140" s="9">
        <f t="shared" si="85"/>
        <v>2367</v>
      </c>
      <c r="H140" s="42">
        <v>46282.0</v>
      </c>
      <c r="I140" s="92">
        <v>540.0</v>
      </c>
      <c r="J140" s="30" t="s">
        <v>1347</v>
      </c>
      <c r="K140" s="31">
        <v>46261.0</v>
      </c>
      <c r="L140" s="21" t="s">
        <v>1022</v>
      </c>
      <c r="M140" s="37" t="s">
        <v>1349</v>
      </c>
      <c r="N140" s="21" t="s">
        <v>1350</v>
      </c>
      <c r="O140" s="21"/>
      <c r="P140" s="21"/>
      <c r="Q140" s="23" t="s">
        <v>353</v>
      </c>
      <c r="R140" s="23" t="s">
        <v>307</v>
      </c>
      <c r="U140" s="14"/>
      <c r="V140" s="14"/>
      <c r="W140" s="14"/>
      <c r="X140" s="14"/>
      <c r="Y140" s="14"/>
      <c r="Z140" s="14"/>
    </row>
    <row r="141" ht="16.5" customHeight="1">
      <c r="A141" s="25">
        <v>46278.0</v>
      </c>
      <c r="B141" s="26">
        <f t="shared" si="84"/>
        <v>46278</v>
      </c>
      <c r="C141" s="27"/>
      <c r="D141" s="3"/>
      <c r="E141" s="3">
        <v>508.0</v>
      </c>
      <c r="F141" s="3">
        <f t="shared" si="86"/>
        <v>1526</v>
      </c>
      <c r="G141" s="9">
        <f t="shared" si="85"/>
        <v>1859</v>
      </c>
      <c r="H141" s="42">
        <v>46293.0</v>
      </c>
      <c r="I141" s="92">
        <v>520.0</v>
      </c>
      <c r="J141" s="30" t="s">
        <v>1347</v>
      </c>
      <c r="K141" s="31">
        <v>46273.0</v>
      </c>
      <c r="L141" s="21" t="s">
        <v>1022</v>
      </c>
      <c r="M141" s="41" t="s">
        <v>1351</v>
      </c>
      <c r="N141" s="21" t="s">
        <v>1350</v>
      </c>
      <c r="O141" s="21"/>
      <c r="P141" s="21"/>
      <c r="Q141" s="23" t="s">
        <v>894</v>
      </c>
      <c r="R141" s="23" t="s">
        <v>307</v>
      </c>
      <c r="U141" s="14"/>
      <c r="V141" s="14"/>
      <c r="W141" s="14"/>
      <c r="X141" s="14"/>
      <c r="Y141" s="14"/>
      <c r="Z141" s="14"/>
    </row>
    <row r="142" ht="16.5" customHeight="1">
      <c r="A142" s="25">
        <v>46279.0</v>
      </c>
      <c r="B142" s="26">
        <f t="shared" si="84"/>
        <v>46279</v>
      </c>
      <c r="C142" s="27"/>
      <c r="D142" s="3"/>
      <c r="E142" s="3">
        <v>88.0</v>
      </c>
      <c r="F142" s="3">
        <f t="shared" si="86"/>
        <v>1614</v>
      </c>
      <c r="G142" s="9">
        <f t="shared" si="85"/>
        <v>1771</v>
      </c>
      <c r="H142" s="42">
        <v>46293.0</v>
      </c>
      <c r="I142" s="92">
        <v>510.0</v>
      </c>
      <c r="J142" s="30" t="s">
        <v>1347</v>
      </c>
      <c r="K142" s="31">
        <v>46273.0</v>
      </c>
      <c r="L142" s="21" t="s">
        <v>1022</v>
      </c>
      <c r="M142" s="41" t="s">
        <v>1352</v>
      </c>
      <c r="N142" s="21" t="s">
        <v>1350</v>
      </c>
      <c r="O142" s="21"/>
      <c r="P142" s="21"/>
      <c r="Q142" s="23" t="s">
        <v>894</v>
      </c>
      <c r="R142" s="23" t="s">
        <v>307</v>
      </c>
      <c r="U142" s="14"/>
      <c r="V142" s="14"/>
      <c r="W142" s="14"/>
      <c r="X142" s="14"/>
      <c r="Y142" s="14"/>
      <c r="Z142" s="14"/>
    </row>
    <row r="143" ht="16.5" customHeight="1">
      <c r="A143" s="25">
        <v>46280.0</v>
      </c>
      <c r="B143" s="26">
        <f t="shared" si="84"/>
        <v>46280</v>
      </c>
      <c r="C143" s="27"/>
      <c r="D143" s="3"/>
      <c r="E143" s="3">
        <v>582.0</v>
      </c>
      <c r="F143" s="3">
        <f t="shared" si="86"/>
        <v>2196</v>
      </c>
      <c r="G143" s="9">
        <f t="shared" si="85"/>
        <v>1189</v>
      </c>
      <c r="H143" s="42">
        <v>46308.0</v>
      </c>
      <c r="I143" s="92">
        <v>235.0</v>
      </c>
      <c r="J143" s="30" t="s">
        <v>1347</v>
      </c>
      <c r="K143" s="31">
        <v>46267.0</v>
      </c>
      <c r="L143" s="21" t="s">
        <v>1022</v>
      </c>
      <c r="M143" s="41" t="s">
        <v>1353</v>
      </c>
      <c r="N143" s="21" t="s">
        <v>1350</v>
      </c>
      <c r="O143" s="21"/>
      <c r="P143" s="21"/>
      <c r="Q143" s="23" t="s">
        <v>922</v>
      </c>
      <c r="R143" s="23" t="s">
        <v>307</v>
      </c>
      <c r="S143" s="14"/>
      <c r="U143" s="14"/>
      <c r="V143" s="14"/>
      <c r="W143" s="14"/>
      <c r="X143" s="14"/>
      <c r="Y143" s="14"/>
      <c r="Z143" s="14"/>
    </row>
    <row r="144" ht="16.5" customHeight="1">
      <c r="A144" s="25">
        <v>46281.0</v>
      </c>
      <c r="B144" s="26">
        <f t="shared" si="84"/>
        <v>46281</v>
      </c>
      <c r="C144" s="27"/>
      <c r="D144" s="3"/>
      <c r="E144" s="34">
        <v>700.0</v>
      </c>
      <c r="F144" s="3">
        <f t="shared" si="86"/>
        <v>2896</v>
      </c>
      <c r="G144" s="9">
        <f t="shared" si="85"/>
        <v>489</v>
      </c>
      <c r="H144" s="42">
        <v>46314.0</v>
      </c>
      <c r="I144" s="92">
        <v>540.0</v>
      </c>
      <c r="J144" s="30" t="s">
        <v>1347</v>
      </c>
      <c r="K144" s="31">
        <v>46273.0</v>
      </c>
      <c r="L144" s="21" t="s">
        <v>1022</v>
      </c>
      <c r="M144" s="41" t="s">
        <v>1356</v>
      </c>
      <c r="N144" s="21" t="s">
        <v>1350</v>
      </c>
      <c r="O144" s="21"/>
      <c r="P144" s="21"/>
      <c r="Q144" s="23" t="s">
        <v>922</v>
      </c>
      <c r="R144" s="23" t="s">
        <v>307</v>
      </c>
      <c r="U144" s="14"/>
      <c r="V144" s="14"/>
      <c r="W144" s="14"/>
      <c r="X144" s="14"/>
      <c r="Y144" s="14"/>
      <c r="Z144" s="14"/>
    </row>
    <row r="145" ht="16.5" customHeight="1">
      <c r="A145" s="25">
        <v>46282.0</v>
      </c>
      <c r="B145" s="26">
        <f t="shared" si="84"/>
        <v>46282</v>
      </c>
      <c r="C145" s="27"/>
      <c r="D145" s="3"/>
      <c r="E145" s="34">
        <v>700.0</v>
      </c>
      <c r="F145" s="3">
        <f t="shared" si="86"/>
        <v>3596</v>
      </c>
      <c r="G145" s="9">
        <f t="shared" si="85"/>
        <v>-211</v>
      </c>
      <c r="H145" s="42">
        <v>46342.0</v>
      </c>
      <c r="I145" s="92">
        <v>540.0</v>
      </c>
      <c r="J145" s="30" t="s">
        <v>1347</v>
      </c>
      <c r="K145" s="31">
        <v>46273.0</v>
      </c>
      <c r="L145" s="21" t="s">
        <v>1022</v>
      </c>
      <c r="M145" s="41" t="s">
        <v>1357</v>
      </c>
      <c r="N145" s="21" t="s">
        <v>1350</v>
      </c>
      <c r="O145" s="21"/>
      <c r="P145" s="21"/>
      <c r="Q145" s="23" t="s">
        <v>1358</v>
      </c>
      <c r="R145" s="23" t="s">
        <v>307</v>
      </c>
      <c r="S145" s="14"/>
      <c r="T145" s="14"/>
      <c r="U145" s="14"/>
      <c r="V145" s="14"/>
      <c r="W145" s="14"/>
      <c r="X145" s="14"/>
      <c r="Y145" s="14"/>
      <c r="Z145" s="14"/>
    </row>
    <row r="146" ht="16.5" customHeight="1">
      <c r="A146" s="25">
        <v>46283.0</v>
      </c>
      <c r="B146" s="26">
        <f t="shared" si="84"/>
        <v>46283</v>
      </c>
      <c r="C146" s="93" t="s">
        <v>1359</v>
      </c>
      <c r="D146" s="3">
        <v>28.0</v>
      </c>
      <c r="E146" s="34">
        <v>28.0</v>
      </c>
      <c r="F146" s="14">
        <f t="shared" ref="F146:F147" si="87">E146</f>
        <v>28</v>
      </c>
      <c r="G146" s="29">
        <f>$D$146-F146</f>
        <v>0</v>
      </c>
      <c r="H146" s="13">
        <v>46282.0</v>
      </c>
      <c r="I146" s="14">
        <v>28.0</v>
      </c>
      <c r="J146" s="30" t="s">
        <v>1209</v>
      </c>
      <c r="K146" s="31">
        <v>46232.0</v>
      </c>
      <c r="L146" s="21" t="s">
        <v>501</v>
      </c>
      <c r="M146" s="37" t="s">
        <v>1360</v>
      </c>
      <c r="Q146" s="37" t="s">
        <v>384</v>
      </c>
      <c r="R146" s="23" t="s">
        <v>1361</v>
      </c>
      <c r="U146" s="14"/>
      <c r="V146" s="14"/>
      <c r="W146" s="14"/>
      <c r="X146" s="14"/>
      <c r="Y146" s="14"/>
      <c r="Z146" s="14"/>
    </row>
    <row r="147" ht="16.5" customHeight="1">
      <c r="A147" s="25"/>
      <c r="B147" s="26"/>
      <c r="C147" s="27" t="s">
        <v>1362</v>
      </c>
      <c r="D147" s="3">
        <v>215.0</v>
      </c>
      <c r="E147" s="34">
        <v>215.0</v>
      </c>
      <c r="F147" s="3">
        <f t="shared" si="87"/>
        <v>215</v>
      </c>
      <c r="G147" s="9">
        <f>$D$147-F147</f>
        <v>0</v>
      </c>
      <c r="H147" s="13">
        <v>46289.0</v>
      </c>
      <c r="I147" s="14">
        <v>215.0</v>
      </c>
      <c r="J147" s="30" t="s">
        <v>1363</v>
      </c>
      <c r="K147" s="31">
        <v>46274.0</v>
      </c>
      <c r="L147" s="21" t="s">
        <v>1164</v>
      </c>
      <c r="M147" s="37" t="s">
        <v>1364</v>
      </c>
      <c r="Q147" s="23" t="s">
        <v>345</v>
      </c>
      <c r="U147" s="14"/>
      <c r="V147" s="14"/>
      <c r="W147" s="14"/>
      <c r="X147" s="14"/>
      <c r="Y147" s="14"/>
      <c r="Z147" s="14"/>
    </row>
    <row r="148" ht="16.5" customHeight="1">
      <c r="A148" s="25">
        <v>46284.0</v>
      </c>
      <c r="B148" s="26">
        <f t="shared" ref="B148:B179" si="88">A148</f>
        <v>46284</v>
      </c>
      <c r="C148" s="94"/>
      <c r="D148" s="34"/>
      <c r="E148" s="34"/>
      <c r="F148" s="14"/>
      <c r="G148" s="29"/>
      <c r="H148" s="13"/>
      <c r="I148" s="14"/>
      <c r="J148" s="30"/>
      <c r="K148" s="31"/>
      <c r="L148" s="21"/>
      <c r="M148" s="37"/>
      <c r="Q148" s="37"/>
      <c r="R148" s="23"/>
      <c r="U148" s="14"/>
      <c r="V148" s="14"/>
      <c r="W148" s="14"/>
      <c r="X148" s="14"/>
      <c r="Y148" s="14"/>
      <c r="Z148" s="14"/>
    </row>
    <row r="149" ht="16.5" customHeight="1">
      <c r="A149" s="25">
        <v>46285.0</v>
      </c>
      <c r="B149" s="26">
        <f t="shared" si="88"/>
        <v>46285</v>
      </c>
      <c r="C149" s="94"/>
      <c r="D149" s="34"/>
      <c r="E149" s="34"/>
      <c r="F149" s="14"/>
      <c r="G149" s="29"/>
      <c r="H149" s="13"/>
      <c r="I149" s="14"/>
      <c r="J149" s="30"/>
      <c r="K149" s="31"/>
      <c r="L149" s="21"/>
      <c r="M149" s="37"/>
      <c r="Q149" s="37"/>
      <c r="R149" s="23"/>
      <c r="U149" s="14"/>
      <c r="V149" s="14"/>
      <c r="W149" s="14"/>
      <c r="X149" s="14"/>
      <c r="Y149" s="14"/>
      <c r="Z149" s="14"/>
    </row>
    <row r="150" ht="16.5" customHeight="1">
      <c r="A150" s="25">
        <v>46286.0</v>
      </c>
      <c r="B150" s="26">
        <f t="shared" si="88"/>
        <v>46286</v>
      </c>
      <c r="C150" s="93" t="s">
        <v>1365</v>
      </c>
      <c r="D150" s="3">
        <v>28.0</v>
      </c>
      <c r="E150" s="34">
        <v>28.0</v>
      </c>
      <c r="F150" s="14">
        <f t="shared" ref="F150:F153" si="89">E150</f>
        <v>28</v>
      </c>
      <c r="G150" s="29">
        <f>$D$146-F150</f>
        <v>0</v>
      </c>
      <c r="H150" s="13">
        <v>46282.0</v>
      </c>
      <c r="I150" s="14">
        <v>28.0</v>
      </c>
      <c r="J150" s="95" t="s">
        <v>1359</v>
      </c>
      <c r="K150" s="31"/>
      <c r="L150" s="21"/>
      <c r="M150" s="37" t="s">
        <v>1360</v>
      </c>
      <c r="Q150" s="37" t="s">
        <v>384</v>
      </c>
      <c r="R150" s="23" t="s">
        <v>1361</v>
      </c>
      <c r="U150" s="14"/>
      <c r="V150" s="14"/>
      <c r="W150" s="14"/>
      <c r="X150" s="14"/>
      <c r="Y150" s="14"/>
      <c r="Z150" s="14"/>
    </row>
    <row r="151" ht="16.5" customHeight="1">
      <c r="A151" s="25">
        <v>46287.0</v>
      </c>
      <c r="B151" s="26">
        <f t="shared" si="88"/>
        <v>46287</v>
      </c>
      <c r="C151" s="27" t="s">
        <v>1014</v>
      </c>
      <c r="D151" s="3">
        <v>275.0</v>
      </c>
      <c r="E151" s="34">
        <v>600.0</v>
      </c>
      <c r="F151" s="3">
        <f t="shared" si="89"/>
        <v>600</v>
      </c>
      <c r="G151" s="9">
        <f>$D$151-F151</f>
        <v>-325</v>
      </c>
      <c r="H151" s="42">
        <v>46279.0</v>
      </c>
      <c r="I151" s="3">
        <v>275.0</v>
      </c>
      <c r="J151" s="30" t="s">
        <v>219</v>
      </c>
      <c r="K151" s="31">
        <v>46279.0</v>
      </c>
      <c r="L151" s="21" t="s">
        <v>479</v>
      </c>
      <c r="M151" s="37" t="s">
        <v>1366</v>
      </c>
      <c r="N151" s="21"/>
      <c r="O151" s="21"/>
      <c r="P151" s="21"/>
      <c r="Q151" s="23" t="s">
        <v>345</v>
      </c>
      <c r="R151" s="23" t="s">
        <v>1367</v>
      </c>
      <c r="S151" s="14"/>
      <c r="U151" s="14"/>
      <c r="V151" s="14"/>
      <c r="W151" s="14"/>
      <c r="X151" s="14"/>
      <c r="Y151" s="14"/>
      <c r="Z151" s="14"/>
    </row>
    <row r="152" ht="16.5" customHeight="1">
      <c r="A152" s="25">
        <v>46288.0</v>
      </c>
      <c r="B152" s="26">
        <f t="shared" si="88"/>
        <v>46288</v>
      </c>
      <c r="C152" s="27" t="s">
        <v>1368</v>
      </c>
      <c r="D152" s="3">
        <v>225.0</v>
      </c>
      <c r="E152" s="34">
        <v>450.0</v>
      </c>
      <c r="F152" s="14">
        <f t="shared" si="89"/>
        <v>450</v>
      </c>
      <c r="G152" s="29">
        <f>$D$152-F152</f>
        <v>-225</v>
      </c>
      <c r="H152" s="1">
        <v>46289.0</v>
      </c>
      <c r="I152" s="14">
        <v>225.0</v>
      </c>
      <c r="J152" s="30" t="s">
        <v>1369</v>
      </c>
      <c r="K152" s="31">
        <v>46269.0</v>
      </c>
      <c r="L152" s="21" t="s">
        <v>1018</v>
      </c>
      <c r="M152" s="23" t="s">
        <v>1370</v>
      </c>
      <c r="N152" s="23"/>
      <c r="Q152" s="23" t="s">
        <v>750</v>
      </c>
      <c r="T152" s="14"/>
      <c r="U152" s="14"/>
      <c r="V152" s="14"/>
      <c r="W152" s="14"/>
      <c r="X152" s="14"/>
      <c r="Y152" s="14"/>
      <c r="Z152" s="14"/>
    </row>
    <row r="153" ht="16.5" customHeight="1">
      <c r="A153" s="25">
        <v>46289.0</v>
      </c>
      <c r="B153" s="26">
        <f t="shared" si="88"/>
        <v>46289</v>
      </c>
      <c r="C153" s="27" t="s">
        <v>980</v>
      </c>
      <c r="D153" s="3">
        <v>1300.0</v>
      </c>
      <c r="E153" s="34">
        <v>200.0</v>
      </c>
      <c r="F153" s="14">
        <f t="shared" si="89"/>
        <v>200</v>
      </c>
      <c r="G153" s="29">
        <f t="shared" ref="G153:G156" si="90">$D$153-F153</f>
        <v>1100</v>
      </c>
      <c r="H153" s="1">
        <v>46293.0</v>
      </c>
      <c r="I153" s="14">
        <v>1300.0</v>
      </c>
      <c r="J153" s="36" t="s">
        <v>981</v>
      </c>
      <c r="K153" s="31">
        <v>46283.0</v>
      </c>
      <c r="L153" s="21"/>
      <c r="M153" s="40" t="s">
        <v>1371</v>
      </c>
      <c r="P153" s="21"/>
      <c r="Q153" s="23" t="s">
        <v>1372</v>
      </c>
      <c r="R153" s="23" t="s">
        <v>985</v>
      </c>
      <c r="S153" s="14"/>
      <c r="T153" s="14"/>
      <c r="U153" s="14"/>
      <c r="V153" s="14"/>
      <c r="W153" s="14"/>
      <c r="X153" s="14"/>
      <c r="Y153" s="14"/>
      <c r="Z153" s="14"/>
    </row>
    <row r="154" ht="16.5" customHeight="1">
      <c r="A154" s="52">
        <v>46290.0</v>
      </c>
      <c r="B154" s="53">
        <f t="shared" si="88"/>
        <v>46290</v>
      </c>
      <c r="C154" s="27"/>
      <c r="D154" s="3"/>
      <c r="E154" s="34">
        <v>400.0</v>
      </c>
      <c r="F154" s="14">
        <f t="shared" ref="F154:F156" si="91">F153+E154</f>
        <v>600</v>
      </c>
      <c r="G154" s="29">
        <f t="shared" si="90"/>
        <v>700</v>
      </c>
      <c r="H154" s="42"/>
      <c r="I154" s="3"/>
      <c r="J154" s="30"/>
      <c r="K154" s="21"/>
      <c r="L154" s="21"/>
      <c r="M154" s="37"/>
      <c r="N154" s="24"/>
      <c r="O154" s="24"/>
      <c r="P154" s="24"/>
      <c r="Q154" s="23"/>
      <c r="R154" s="23"/>
      <c r="S154" s="14"/>
      <c r="T154" s="14"/>
      <c r="V154" s="14"/>
      <c r="W154" s="14"/>
      <c r="X154" s="14"/>
      <c r="Y154" s="14"/>
      <c r="Z154" s="14"/>
    </row>
    <row r="155" ht="16.5" customHeight="1">
      <c r="A155" s="52">
        <v>46291.0</v>
      </c>
      <c r="B155" s="53">
        <f t="shared" si="88"/>
        <v>46291</v>
      </c>
      <c r="C155" s="27"/>
      <c r="D155" s="3"/>
      <c r="E155" s="34">
        <v>400.0</v>
      </c>
      <c r="F155" s="14">
        <f t="shared" si="91"/>
        <v>1000</v>
      </c>
      <c r="G155" s="29">
        <f t="shared" si="90"/>
        <v>300</v>
      </c>
      <c r="H155" s="21"/>
      <c r="I155" s="14"/>
      <c r="M155" s="10"/>
      <c r="N155" s="24"/>
      <c r="O155" s="24"/>
      <c r="P155" s="24"/>
      <c r="T155" s="14"/>
      <c r="V155" s="14"/>
      <c r="W155" s="14"/>
      <c r="X155" s="14"/>
      <c r="Y155" s="14"/>
      <c r="Z155" s="14"/>
    </row>
    <row r="156" ht="16.5" customHeight="1">
      <c r="A156" s="52">
        <v>46292.0</v>
      </c>
      <c r="B156" s="53">
        <f t="shared" si="88"/>
        <v>46292</v>
      </c>
      <c r="C156" s="27"/>
      <c r="D156" s="3"/>
      <c r="E156" s="34">
        <v>400.0</v>
      </c>
      <c r="F156" s="14">
        <f t="shared" si="91"/>
        <v>1400</v>
      </c>
      <c r="G156" s="29">
        <f t="shared" si="90"/>
        <v>-100</v>
      </c>
      <c r="M156" s="10"/>
      <c r="T156" s="14"/>
      <c r="V156" s="14"/>
      <c r="W156" s="14"/>
      <c r="X156" s="14"/>
      <c r="Y156" s="14"/>
      <c r="Z156" s="14"/>
    </row>
    <row r="157" ht="16.5" customHeight="1">
      <c r="A157" s="52">
        <v>46293.0</v>
      </c>
      <c r="B157" s="53">
        <f t="shared" si="88"/>
        <v>46293</v>
      </c>
      <c r="C157" s="27"/>
      <c r="D157" s="3"/>
      <c r="E157" s="14"/>
      <c r="F157" s="3"/>
      <c r="G157" s="9"/>
      <c r="H157" s="42"/>
      <c r="I157" s="3"/>
      <c r="J157" s="30"/>
      <c r="K157" s="21"/>
      <c r="L157" s="21"/>
      <c r="M157" s="37"/>
      <c r="N157" s="21"/>
      <c r="O157" s="21"/>
      <c r="P157" s="21"/>
      <c r="Q157" s="10"/>
      <c r="R157" s="14"/>
      <c r="S157" s="14"/>
      <c r="T157" s="14"/>
      <c r="V157" s="14"/>
      <c r="W157" s="14"/>
      <c r="X157" s="14"/>
      <c r="Y157" s="14"/>
      <c r="Z157" s="14"/>
    </row>
    <row r="158" ht="16.5" customHeight="1">
      <c r="A158" s="25">
        <v>46294.0</v>
      </c>
      <c r="B158" s="26">
        <f t="shared" si="88"/>
        <v>46294</v>
      </c>
      <c r="C158" s="27" t="s">
        <v>777</v>
      </c>
      <c r="D158" s="3">
        <f>I162</f>
        <v>6155</v>
      </c>
      <c r="E158" s="34">
        <v>800.0</v>
      </c>
      <c r="F158" s="3">
        <f>E158</f>
        <v>800</v>
      </c>
      <c r="G158" s="9">
        <f t="shared" ref="G158:G162" si="92">$D$158-F158</f>
        <v>5355</v>
      </c>
      <c r="H158" s="42">
        <v>46293.0</v>
      </c>
      <c r="I158" s="3">
        <v>755.0</v>
      </c>
      <c r="J158" s="30" t="s">
        <v>780</v>
      </c>
      <c r="K158" s="31">
        <v>46268.0</v>
      </c>
      <c r="L158" s="21" t="s">
        <v>782</v>
      </c>
      <c r="M158" s="41" t="s">
        <v>1373</v>
      </c>
      <c r="N158" s="21"/>
      <c r="O158" s="21"/>
      <c r="P158" s="21"/>
      <c r="Q158" s="23" t="s">
        <v>345</v>
      </c>
      <c r="R158" s="14"/>
      <c r="V158" s="14"/>
      <c r="W158" s="14"/>
      <c r="X158" s="14"/>
      <c r="Y158" s="14"/>
      <c r="Z158" s="14"/>
    </row>
    <row r="159" ht="16.5" customHeight="1">
      <c r="A159" s="25">
        <v>46295.0</v>
      </c>
      <c r="B159" s="26">
        <f t="shared" si="88"/>
        <v>46295</v>
      </c>
      <c r="C159" s="27"/>
      <c r="D159" s="3"/>
      <c r="E159" s="34">
        <v>1700.0</v>
      </c>
      <c r="F159" s="3">
        <f t="shared" ref="F159:F162" si="93">F158+E159</f>
        <v>2500</v>
      </c>
      <c r="G159" s="9">
        <f t="shared" si="92"/>
        <v>3655</v>
      </c>
      <c r="H159" s="42">
        <v>46303.0</v>
      </c>
      <c r="I159" s="3">
        <v>1600.0</v>
      </c>
      <c r="J159" s="30" t="s">
        <v>780</v>
      </c>
      <c r="K159" s="31">
        <v>46268.0</v>
      </c>
      <c r="L159" s="21" t="s">
        <v>782</v>
      </c>
      <c r="M159" s="37" t="s">
        <v>1374</v>
      </c>
      <c r="N159" s="21"/>
      <c r="O159" s="21"/>
      <c r="P159" s="21"/>
      <c r="Q159" s="23" t="s">
        <v>1375</v>
      </c>
      <c r="R159" s="23" t="s">
        <v>766</v>
      </c>
      <c r="V159" s="14"/>
      <c r="W159" s="14"/>
      <c r="X159" s="14"/>
      <c r="Y159" s="14"/>
      <c r="Z159" s="14"/>
    </row>
    <row r="160" ht="16.5" customHeight="1">
      <c r="A160" s="25">
        <v>46296.0</v>
      </c>
      <c r="B160" s="26">
        <f t="shared" si="88"/>
        <v>46296</v>
      </c>
      <c r="C160" s="27"/>
      <c r="D160" s="3"/>
      <c r="E160" s="34">
        <v>1700.0</v>
      </c>
      <c r="F160" s="3">
        <f t="shared" si="93"/>
        <v>4200</v>
      </c>
      <c r="G160" s="9">
        <f t="shared" si="92"/>
        <v>1955</v>
      </c>
      <c r="H160" s="42">
        <v>46302.0</v>
      </c>
      <c r="I160" s="3">
        <v>2800.0</v>
      </c>
      <c r="J160" s="36" t="s">
        <v>780</v>
      </c>
      <c r="K160" s="31">
        <v>46293.0</v>
      </c>
      <c r="L160" s="21"/>
      <c r="M160" s="41" t="s">
        <v>1376</v>
      </c>
      <c r="N160" s="21"/>
      <c r="O160" s="21"/>
      <c r="P160" s="21"/>
      <c r="Q160" s="23" t="s">
        <v>1377</v>
      </c>
      <c r="R160" s="23" t="s">
        <v>766</v>
      </c>
      <c r="U160" s="14"/>
      <c r="V160" s="14"/>
      <c r="W160" s="14"/>
      <c r="X160" s="14"/>
      <c r="Y160" s="14"/>
      <c r="Z160" s="14"/>
    </row>
    <row r="161" ht="16.5" customHeight="1">
      <c r="A161" s="25">
        <v>46297.0</v>
      </c>
      <c r="B161" s="26">
        <f t="shared" si="88"/>
        <v>46297</v>
      </c>
      <c r="C161" s="27"/>
      <c r="D161" s="3"/>
      <c r="E161" s="34">
        <v>1700.0</v>
      </c>
      <c r="F161" s="3">
        <f t="shared" si="93"/>
        <v>5900</v>
      </c>
      <c r="G161" s="9">
        <f t="shared" si="92"/>
        <v>255</v>
      </c>
      <c r="H161" s="42">
        <v>46310.0</v>
      </c>
      <c r="I161" s="3">
        <v>1000.0</v>
      </c>
      <c r="J161" s="30" t="s">
        <v>780</v>
      </c>
      <c r="K161" s="31">
        <v>46268.0</v>
      </c>
      <c r="L161" s="21" t="s">
        <v>782</v>
      </c>
      <c r="M161" s="41" t="s">
        <v>1378</v>
      </c>
      <c r="N161" s="21"/>
      <c r="O161" s="21"/>
      <c r="P161" s="21"/>
      <c r="Q161" s="23" t="s">
        <v>899</v>
      </c>
      <c r="R161" s="23" t="s">
        <v>766</v>
      </c>
      <c r="S161" s="14"/>
      <c r="U161" s="14"/>
      <c r="V161" s="14"/>
      <c r="W161" s="14"/>
      <c r="X161" s="14"/>
      <c r="Y161" s="14"/>
      <c r="Z161" s="14"/>
    </row>
    <row r="162" ht="16.5" customHeight="1">
      <c r="A162" s="25">
        <v>46298.0</v>
      </c>
      <c r="B162" s="26">
        <f t="shared" si="88"/>
        <v>46298</v>
      </c>
      <c r="C162" s="27"/>
      <c r="D162" s="3"/>
      <c r="E162" s="34">
        <v>1700.0</v>
      </c>
      <c r="F162" s="3">
        <f t="shared" si="93"/>
        <v>7600</v>
      </c>
      <c r="G162" s="9">
        <f t="shared" si="92"/>
        <v>-1445</v>
      </c>
      <c r="H162" s="42"/>
      <c r="I162" s="3">
        <f>SUM(I158:I161)</f>
        <v>6155</v>
      </c>
      <c r="J162" s="30"/>
      <c r="K162" s="21"/>
      <c r="L162" s="21"/>
      <c r="M162" s="37"/>
      <c r="N162" s="21"/>
      <c r="O162" s="21"/>
      <c r="P162" s="21"/>
      <c r="Q162" s="10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6.5" customHeight="1">
      <c r="A163" s="25">
        <v>46299.0</v>
      </c>
      <c r="B163" s="26">
        <f t="shared" si="88"/>
        <v>46299</v>
      </c>
      <c r="C163" s="55" t="s">
        <v>1379</v>
      </c>
      <c r="D163" s="34">
        <v>80.0</v>
      </c>
      <c r="E163" s="34">
        <v>80.0</v>
      </c>
      <c r="F163" s="3">
        <f t="shared" ref="F163:F169" si="94">E163</f>
        <v>80</v>
      </c>
      <c r="G163" s="9">
        <f>$D$163-F163</f>
        <v>0</v>
      </c>
      <c r="H163" s="1">
        <v>46281.0</v>
      </c>
      <c r="I163" s="14">
        <v>80.0</v>
      </c>
      <c r="J163" s="30" t="s">
        <v>1380</v>
      </c>
      <c r="K163" s="31">
        <v>46261.0</v>
      </c>
      <c r="L163" s="21" t="s">
        <v>101</v>
      </c>
      <c r="M163" s="23" t="s">
        <v>1381</v>
      </c>
      <c r="N163" s="21"/>
      <c r="Q163" s="23" t="s">
        <v>1382</v>
      </c>
      <c r="S163" s="14"/>
      <c r="T163" s="14"/>
      <c r="U163" s="14"/>
      <c r="V163" s="14"/>
      <c r="W163" s="14"/>
      <c r="X163" s="14"/>
      <c r="Y163" s="14"/>
      <c r="Z163" s="14"/>
    </row>
    <row r="164" ht="16.5" customHeight="1">
      <c r="A164" s="25">
        <v>46300.0</v>
      </c>
      <c r="B164" s="26">
        <f t="shared" si="88"/>
        <v>46300</v>
      </c>
      <c r="C164" s="55" t="s">
        <v>1383</v>
      </c>
      <c r="D164" s="34">
        <v>80.0</v>
      </c>
      <c r="E164" s="34">
        <v>80.0</v>
      </c>
      <c r="F164" s="3">
        <f t="shared" si="94"/>
        <v>80</v>
      </c>
      <c r="G164" s="9">
        <f>$D$164-F164</f>
        <v>0</v>
      </c>
      <c r="H164" s="1">
        <v>46280.0</v>
      </c>
      <c r="I164" s="14">
        <v>80.0</v>
      </c>
      <c r="J164" s="30" t="s">
        <v>1384</v>
      </c>
      <c r="K164" s="31">
        <v>46261.0</v>
      </c>
      <c r="L164" s="21" t="s">
        <v>101</v>
      </c>
      <c r="M164" s="23" t="s">
        <v>1385</v>
      </c>
      <c r="N164" s="21"/>
      <c r="Q164" s="23" t="s">
        <v>1382</v>
      </c>
      <c r="S164" s="14"/>
      <c r="T164" s="14"/>
      <c r="U164" s="14"/>
      <c r="V164" s="14"/>
      <c r="W164" s="14"/>
      <c r="X164" s="14"/>
      <c r="Y164" s="14"/>
      <c r="Z164" s="14"/>
    </row>
    <row r="165" ht="16.5" customHeight="1">
      <c r="A165" s="25">
        <v>46301.0</v>
      </c>
      <c r="B165" s="26">
        <f t="shared" si="88"/>
        <v>46301</v>
      </c>
      <c r="C165" s="55" t="s">
        <v>1386</v>
      </c>
      <c r="D165" s="34">
        <v>80.0</v>
      </c>
      <c r="E165" s="34">
        <v>80.0</v>
      </c>
      <c r="F165" s="3">
        <f t="shared" si="94"/>
        <v>80</v>
      </c>
      <c r="G165" s="9">
        <f>$D$165-F165</f>
        <v>0</v>
      </c>
      <c r="H165" s="1">
        <v>47372.0</v>
      </c>
      <c r="I165" s="14">
        <v>80.0</v>
      </c>
      <c r="J165" s="30" t="s">
        <v>1387</v>
      </c>
      <c r="K165" s="31">
        <v>46261.0</v>
      </c>
      <c r="L165" s="21" t="s">
        <v>101</v>
      </c>
      <c r="M165" s="23" t="s">
        <v>1389</v>
      </c>
      <c r="N165" s="21"/>
      <c r="Q165" s="23" t="s">
        <v>1382</v>
      </c>
      <c r="S165" s="14"/>
      <c r="T165" s="14"/>
      <c r="U165" s="14"/>
      <c r="V165" s="14"/>
      <c r="W165" s="14"/>
      <c r="X165" s="14"/>
      <c r="Y165" s="14"/>
      <c r="Z165" s="14"/>
    </row>
    <row r="166" ht="16.5" customHeight="1">
      <c r="A166" s="25">
        <v>46302.0</v>
      </c>
      <c r="B166" s="26">
        <f t="shared" si="88"/>
        <v>46302</v>
      </c>
      <c r="C166" s="55" t="s">
        <v>1390</v>
      </c>
      <c r="D166" s="34">
        <v>80.0</v>
      </c>
      <c r="E166" s="34">
        <v>80.0</v>
      </c>
      <c r="F166" s="3">
        <f t="shared" si="94"/>
        <v>80</v>
      </c>
      <c r="G166" s="9">
        <f>$D$166-F166</f>
        <v>0</v>
      </c>
      <c r="H166" s="1">
        <v>47372.0</v>
      </c>
      <c r="I166" s="14">
        <v>80.0</v>
      </c>
      <c r="J166" s="30" t="s">
        <v>1395</v>
      </c>
      <c r="K166" s="31">
        <v>46261.0</v>
      </c>
      <c r="L166" s="21" t="s">
        <v>101</v>
      </c>
      <c r="M166" s="23" t="s">
        <v>1396</v>
      </c>
      <c r="N166" s="21"/>
      <c r="Q166" s="23" t="s">
        <v>1382</v>
      </c>
      <c r="S166" s="14"/>
      <c r="T166" s="14"/>
      <c r="U166" s="14"/>
      <c r="V166" s="14"/>
      <c r="W166" s="14"/>
      <c r="X166" s="14"/>
      <c r="Y166" s="14"/>
      <c r="Z166" s="14"/>
    </row>
    <row r="167" ht="16.5" customHeight="1">
      <c r="A167" s="25">
        <v>46303.0</v>
      </c>
      <c r="B167" s="26">
        <f t="shared" si="88"/>
        <v>46303</v>
      </c>
      <c r="C167" s="55" t="s">
        <v>1397</v>
      </c>
      <c r="D167" s="34">
        <v>80.0</v>
      </c>
      <c r="E167" s="34">
        <v>80.0</v>
      </c>
      <c r="F167" s="3">
        <f t="shared" si="94"/>
        <v>80</v>
      </c>
      <c r="G167" s="9">
        <f>$D$167-F167</f>
        <v>0</v>
      </c>
      <c r="H167" s="1">
        <v>46276.0</v>
      </c>
      <c r="I167" s="14">
        <v>80.0</v>
      </c>
      <c r="J167" s="30" t="s">
        <v>1398</v>
      </c>
      <c r="K167" s="21"/>
      <c r="L167" s="21" t="s">
        <v>566</v>
      </c>
      <c r="M167" s="23" t="s">
        <v>1399</v>
      </c>
      <c r="N167" s="21"/>
      <c r="Q167" s="23" t="s">
        <v>1382</v>
      </c>
      <c r="S167" s="14"/>
      <c r="T167" s="14"/>
      <c r="U167" s="14"/>
      <c r="V167" s="14"/>
      <c r="W167" s="14"/>
      <c r="X167" s="14"/>
      <c r="Y167" s="14"/>
      <c r="Z167" s="14"/>
    </row>
    <row r="168" ht="16.5" customHeight="1">
      <c r="A168" s="25">
        <v>46304.0</v>
      </c>
      <c r="B168" s="26">
        <f t="shared" si="88"/>
        <v>46304</v>
      </c>
      <c r="C168" s="55" t="s">
        <v>1401</v>
      </c>
      <c r="D168" s="34">
        <v>80.0</v>
      </c>
      <c r="E168" s="34">
        <v>80.0</v>
      </c>
      <c r="F168" s="3">
        <f t="shared" si="94"/>
        <v>80</v>
      </c>
      <c r="G168" s="9">
        <f>$D$168-F168</f>
        <v>0</v>
      </c>
      <c r="H168" s="1">
        <v>46276.0</v>
      </c>
      <c r="I168" s="14">
        <v>80.0</v>
      </c>
      <c r="J168" s="30" t="s">
        <v>1398</v>
      </c>
      <c r="K168" s="21"/>
      <c r="L168" s="21" t="s">
        <v>566</v>
      </c>
      <c r="M168" s="23" t="s">
        <v>1402</v>
      </c>
      <c r="N168" s="21"/>
      <c r="Q168" s="23" t="s">
        <v>1382</v>
      </c>
      <c r="S168" s="14"/>
      <c r="T168" s="14"/>
      <c r="U168" s="14"/>
      <c r="V168" s="14"/>
      <c r="W168" s="14"/>
      <c r="X168" s="14"/>
      <c r="Y168" s="14"/>
      <c r="Z168" s="14"/>
    </row>
    <row r="169" ht="16.5" customHeight="1">
      <c r="A169" s="25">
        <v>46305.0</v>
      </c>
      <c r="B169" s="26">
        <f t="shared" si="88"/>
        <v>46305</v>
      </c>
      <c r="C169" s="44" t="s">
        <v>1404</v>
      </c>
      <c r="D169" s="34">
        <v>10000.0</v>
      </c>
      <c r="E169" s="34">
        <v>700.0</v>
      </c>
      <c r="F169" s="3">
        <f t="shared" si="94"/>
        <v>700</v>
      </c>
      <c r="G169" s="9">
        <f t="shared" ref="G169:G176" si="95">$D$169-F169</f>
        <v>9300</v>
      </c>
      <c r="H169" s="42" t="s">
        <v>898</v>
      </c>
      <c r="I169" s="3">
        <v>10000.0</v>
      </c>
      <c r="J169" s="30"/>
      <c r="K169" s="21"/>
      <c r="L169" s="21"/>
      <c r="M169" s="37"/>
      <c r="N169" s="21"/>
      <c r="O169" s="21"/>
      <c r="P169" s="21"/>
      <c r="Q169" s="23" t="s">
        <v>894</v>
      </c>
      <c r="R169" s="14"/>
      <c r="S169" s="14"/>
      <c r="T169" s="14"/>
      <c r="U169" s="14"/>
      <c r="V169" s="14"/>
      <c r="W169" s="14"/>
      <c r="X169" s="14"/>
      <c r="Y169" s="14"/>
      <c r="Z169" s="14"/>
    </row>
    <row r="170" ht="16.5" customHeight="1">
      <c r="A170" s="25">
        <v>46306.0</v>
      </c>
      <c r="B170" s="26">
        <f t="shared" si="88"/>
        <v>46306</v>
      </c>
      <c r="C170" s="27"/>
      <c r="D170" s="34"/>
      <c r="E170" s="34">
        <v>1400.0</v>
      </c>
      <c r="F170" s="3">
        <f t="shared" ref="F170:F176" si="96">F169+E170</f>
        <v>2100</v>
      </c>
      <c r="G170" s="9">
        <f t="shared" si="95"/>
        <v>7900</v>
      </c>
      <c r="H170" s="42"/>
      <c r="I170" s="3"/>
      <c r="J170" s="30"/>
      <c r="K170" s="21"/>
      <c r="L170" s="21"/>
      <c r="M170" s="37"/>
      <c r="N170" s="21"/>
      <c r="O170" s="21"/>
      <c r="P170" s="21"/>
      <c r="Q170" s="10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6.5" customHeight="1">
      <c r="A171" s="25">
        <v>46307.0</v>
      </c>
      <c r="B171" s="26">
        <f t="shared" si="88"/>
        <v>46307</v>
      </c>
      <c r="C171" s="27"/>
      <c r="D171" s="34"/>
      <c r="E171" s="34">
        <v>1400.0</v>
      </c>
      <c r="F171" s="3">
        <f t="shared" si="96"/>
        <v>3500</v>
      </c>
      <c r="G171" s="9">
        <f t="shared" si="95"/>
        <v>6500</v>
      </c>
      <c r="H171" s="42"/>
      <c r="I171" s="3"/>
      <c r="J171" s="30"/>
      <c r="K171" s="21"/>
      <c r="L171" s="21"/>
      <c r="M171" s="37"/>
      <c r="N171" s="21"/>
      <c r="O171" s="21"/>
      <c r="P171" s="21"/>
      <c r="Q171" s="10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6.5" customHeight="1">
      <c r="A172" s="25">
        <v>46308.0</v>
      </c>
      <c r="B172" s="26">
        <f t="shared" si="88"/>
        <v>46308</v>
      </c>
      <c r="C172" s="27"/>
      <c r="D172" s="34"/>
      <c r="E172" s="34">
        <v>1400.0</v>
      </c>
      <c r="F172" s="3">
        <f t="shared" si="96"/>
        <v>4900</v>
      </c>
      <c r="G172" s="9">
        <f t="shared" si="95"/>
        <v>5100</v>
      </c>
      <c r="H172" s="42"/>
      <c r="I172" s="3"/>
      <c r="J172" s="30"/>
      <c r="K172" s="21"/>
      <c r="L172" s="21"/>
      <c r="M172" s="37"/>
      <c r="N172" s="21"/>
      <c r="O172" s="21"/>
      <c r="P172" s="21"/>
      <c r="Q172" s="10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6.5" customHeight="1">
      <c r="A173" s="25">
        <v>46309.0</v>
      </c>
      <c r="B173" s="26">
        <f t="shared" si="88"/>
        <v>46309</v>
      </c>
      <c r="C173" s="27"/>
      <c r="D173" s="34"/>
      <c r="E173" s="34">
        <v>1400.0</v>
      </c>
      <c r="F173" s="3">
        <f t="shared" si="96"/>
        <v>6300</v>
      </c>
      <c r="G173" s="9">
        <f t="shared" si="95"/>
        <v>3700</v>
      </c>
      <c r="H173" s="42"/>
      <c r="I173" s="3"/>
      <c r="J173" s="30"/>
      <c r="K173" s="21"/>
      <c r="L173" s="21"/>
      <c r="M173" s="37"/>
      <c r="N173" s="21"/>
      <c r="O173" s="21"/>
      <c r="P173" s="21"/>
      <c r="Q173" s="10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6.5" customHeight="1">
      <c r="A174" s="25">
        <v>46310.0</v>
      </c>
      <c r="B174" s="26">
        <f t="shared" si="88"/>
        <v>46310</v>
      </c>
      <c r="C174" s="27"/>
      <c r="D174" s="34"/>
      <c r="E174" s="34">
        <v>1400.0</v>
      </c>
      <c r="F174" s="3">
        <f t="shared" si="96"/>
        <v>7700</v>
      </c>
      <c r="G174" s="9">
        <f t="shared" si="95"/>
        <v>2300</v>
      </c>
      <c r="H174" s="42"/>
      <c r="I174" s="3"/>
      <c r="J174" s="30"/>
      <c r="K174" s="21"/>
      <c r="L174" s="21"/>
      <c r="M174" s="37"/>
      <c r="N174" s="21"/>
      <c r="O174" s="21"/>
      <c r="P174" s="21"/>
      <c r="Q174" s="10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6.5" customHeight="1">
      <c r="A175" s="25">
        <v>46311.0</v>
      </c>
      <c r="B175" s="26">
        <f t="shared" si="88"/>
        <v>46311</v>
      </c>
      <c r="C175" s="27"/>
      <c r="D175" s="34"/>
      <c r="E175" s="34">
        <v>1400.0</v>
      </c>
      <c r="F175" s="3">
        <f t="shared" si="96"/>
        <v>9100</v>
      </c>
      <c r="G175" s="9">
        <f t="shared" si="95"/>
        <v>900</v>
      </c>
      <c r="H175" s="42"/>
      <c r="I175" s="3"/>
      <c r="J175" s="30"/>
      <c r="K175" s="21"/>
      <c r="L175" s="21"/>
      <c r="M175" s="37"/>
      <c r="N175" s="21"/>
      <c r="O175" s="21"/>
      <c r="P175" s="21"/>
      <c r="Q175" s="10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6.5" customHeight="1">
      <c r="A176" s="25">
        <v>46312.0</v>
      </c>
      <c r="B176" s="26">
        <f t="shared" si="88"/>
        <v>46312</v>
      </c>
      <c r="C176" s="27"/>
      <c r="D176" s="34"/>
      <c r="E176" s="34">
        <v>1400.0</v>
      </c>
      <c r="F176" s="3">
        <f t="shared" si="96"/>
        <v>10500</v>
      </c>
      <c r="G176" s="9">
        <f t="shared" si="95"/>
        <v>-500</v>
      </c>
      <c r="H176" s="42"/>
      <c r="I176" s="3"/>
      <c r="J176" s="30"/>
      <c r="K176" s="21"/>
      <c r="L176" s="21"/>
      <c r="M176" s="37"/>
      <c r="N176" s="21"/>
      <c r="O176" s="21"/>
      <c r="P176" s="21"/>
      <c r="Q176" s="10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6.5" customHeight="1">
      <c r="A177" s="25">
        <v>46313.0</v>
      </c>
      <c r="B177" s="26">
        <f t="shared" si="88"/>
        <v>46313</v>
      </c>
      <c r="C177" s="27" t="s">
        <v>1044</v>
      </c>
      <c r="D177" s="28">
        <v>970.0</v>
      </c>
      <c r="E177" s="34">
        <v>250.0</v>
      </c>
      <c r="F177" s="14">
        <f>E177</f>
        <v>250</v>
      </c>
      <c r="G177" s="29">
        <f t="shared" ref="G177:G179" si="97">$D$177-F177</f>
        <v>720</v>
      </c>
      <c r="H177" s="42">
        <v>46314.0</v>
      </c>
      <c r="I177" s="14">
        <v>970.0</v>
      </c>
      <c r="J177" s="30" t="s">
        <v>1045</v>
      </c>
      <c r="K177" s="31"/>
      <c r="L177" s="21" t="s">
        <v>926</v>
      </c>
      <c r="M177" s="23" t="s">
        <v>1414</v>
      </c>
      <c r="Q177" s="23" t="s">
        <v>857</v>
      </c>
      <c r="R177" s="23" t="s">
        <v>76</v>
      </c>
      <c r="S177" s="14"/>
      <c r="T177" s="14"/>
      <c r="U177" s="14"/>
      <c r="V177" s="14"/>
      <c r="W177" s="14"/>
      <c r="X177" s="14"/>
      <c r="Y177" s="14"/>
      <c r="Z177" s="14"/>
    </row>
    <row r="178" ht="16.5" customHeight="1">
      <c r="A178" s="25">
        <v>46314.0</v>
      </c>
      <c r="B178" s="26">
        <f t="shared" si="88"/>
        <v>46314</v>
      </c>
      <c r="D178" s="34"/>
      <c r="E178" s="34">
        <v>500.0</v>
      </c>
      <c r="F178" s="14">
        <f t="shared" ref="F178:F179" si="98">E178+F177</f>
        <v>750</v>
      </c>
      <c r="G178" s="29">
        <f t="shared" si="97"/>
        <v>220</v>
      </c>
      <c r="H178" s="14"/>
      <c r="J178" s="45"/>
      <c r="K178" s="31"/>
      <c r="M178" s="10"/>
      <c r="S178" s="14"/>
      <c r="T178" s="14"/>
      <c r="U178" s="14"/>
      <c r="V178" s="14"/>
      <c r="W178" s="14"/>
      <c r="X178" s="14"/>
      <c r="Y178" s="14"/>
      <c r="Z178" s="14"/>
    </row>
    <row r="179" ht="16.5" customHeight="1">
      <c r="A179" s="25">
        <v>46315.0</v>
      </c>
      <c r="B179" s="26">
        <f t="shared" si="88"/>
        <v>46315</v>
      </c>
      <c r="D179" s="34"/>
      <c r="E179" s="34">
        <v>500.0</v>
      </c>
      <c r="F179" s="14">
        <f t="shared" si="98"/>
        <v>1250</v>
      </c>
      <c r="G179" s="29">
        <f t="shared" si="97"/>
        <v>-280</v>
      </c>
      <c r="M179" s="10"/>
      <c r="S179" s="14"/>
      <c r="T179" s="14"/>
      <c r="U179" s="14"/>
      <c r="V179" s="14"/>
      <c r="W179" s="14"/>
      <c r="X179" s="14"/>
      <c r="Y179" s="14"/>
      <c r="Z179" s="14"/>
    </row>
    <row r="180" ht="16.5" customHeight="1">
      <c r="A180" s="1"/>
      <c r="B180" s="1"/>
      <c r="C180" s="27"/>
      <c r="D180" s="3"/>
      <c r="E180" s="14"/>
      <c r="F180" s="3"/>
      <c r="G180" s="9"/>
      <c r="H180" s="42"/>
      <c r="I180" s="3"/>
      <c r="J180" s="30"/>
      <c r="K180" s="21"/>
      <c r="L180" s="21"/>
      <c r="M180" s="37"/>
      <c r="N180" s="21"/>
      <c r="O180" s="21"/>
      <c r="P180" s="21"/>
      <c r="Q180" s="10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6.5" customHeight="1">
      <c r="A181" s="1"/>
      <c r="B181" s="1"/>
      <c r="C181" s="27"/>
      <c r="D181" s="3"/>
      <c r="E181" s="14"/>
      <c r="F181" s="3"/>
      <c r="G181" s="9"/>
      <c r="H181" s="42"/>
      <c r="I181" s="3"/>
      <c r="J181" s="30"/>
      <c r="K181" s="21"/>
      <c r="L181" s="21"/>
      <c r="M181" s="37"/>
      <c r="N181" s="21"/>
      <c r="O181" s="21"/>
      <c r="P181" s="21"/>
      <c r="Q181" s="10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6.5" customHeight="1">
      <c r="A182" s="1"/>
      <c r="B182" s="1"/>
      <c r="C182" s="27"/>
      <c r="D182" s="3"/>
      <c r="E182" s="14"/>
      <c r="F182" s="3"/>
      <c r="G182" s="9"/>
      <c r="H182" s="42"/>
      <c r="I182" s="3"/>
      <c r="J182" s="30"/>
      <c r="K182" s="21"/>
      <c r="L182" s="21"/>
      <c r="M182" s="37"/>
      <c r="N182" s="21"/>
      <c r="O182" s="21"/>
      <c r="P182" s="21"/>
      <c r="Q182" s="10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6.5" customHeight="1">
      <c r="A183" s="1"/>
      <c r="B183" s="1"/>
      <c r="C183" s="27"/>
      <c r="D183" s="3"/>
      <c r="E183" s="14"/>
      <c r="F183" s="3"/>
      <c r="G183" s="9"/>
      <c r="H183" s="42"/>
      <c r="I183" s="3"/>
      <c r="J183" s="30"/>
      <c r="K183" s="21"/>
      <c r="L183" s="21"/>
      <c r="M183" s="37"/>
      <c r="N183" s="21"/>
      <c r="O183" s="21"/>
      <c r="P183" s="21"/>
      <c r="Q183" s="10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6.5" customHeight="1">
      <c r="A184" s="1"/>
      <c r="B184" s="1"/>
      <c r="C184" s="27"/>
      <c r="D184" s="3"/>
      <c r="E184" s="14"/>
      <c r="F184" s="3"/>
      <c r="G184" s="9"/>
      <c r="H184" s="42"/>
      <c r="I184" s="3"/>
      <c r="J184" s="30"/>
      <c r="K184" s="21"/>
      <c r="L184" s="21"/>
      <c r="M184" s="37"/>
      <c r="N184" s="21"/>
      <c r="O184" s="21"/>
      <c r="P184" s="21"/>
      <c r="Q184" s="10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6.5" customHeight="1">
      <c r="A185" s="1"/>
      <c r="B185" s="1"/>
      <c r="C185" s="27"/>
      <c r="D185" s="3"/>
      <c r="E185" s="14"/>
      <c r="F185" s="3"/>
      <c r="G185" s="9"/>
      <c r="H185" s="42"/>
      <c r="I185" s="3"/>
      <c r="J185" s="30"/>
      <c r="K185" s="21"/>
      <c r="L185" s="21"/>
      <c r="M185" s="37"/>
      <c r="N185" s="21"/>
      <c r="O185" s="21"/>
      <c r="P185" s="21"/>
      <c r="Q185" s="10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6.5" customHeight="1">
      <c r="A186" s="1"/>
      <c r="B186" s="1"/>
      <c r="C186" s="27"/>
      <c r="D186" s="3"/>
      <c r="E186" s="14"/>
      <c r="F186" s="3"/>
      <c r="G186" s="9"/>
      <c r="H186" s="42"/>
      <c r="I186" s="3"/>
      <c r="J186" s="30"/>
      <c r="K186" s="21"/>
      <c r="L186" s="21"/>
      <c r="M186" s="37"/>
      <c r="N186" s="21"/>
      <c r="O186" s="21"/>
      <c r="P186" s="21"/>
      <c r="Q186" s="10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6.5" customHeight="1">
      <c r="A187" s="1"/>
      <c r="B187" s="1"/>
      <c r="C187" s="27"/>
      <c r="D187" s="3"/>
      <c r="E187" s="14"/>
      <c r="F187" s="3"/>
      <c r="G187" s="9"/>
      <c r="H187" s="42"/>
      <c r="I187" s="3"/>
      <c r="J187" s="30"/>
      <c r="K187" s="21"/>
      <c r="L187" s="21"/>
      <c r="M187" s="37"/>
      <c r="N187" s="21"/>
      <c r="O187" s="21"/>
      <c r="P187" s="21"/>
      <c r="Q187" s="10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6.5" customHeight="1">
      <c r="A188" s="1"/>
      <c r="B188" s="1"/>
      <c r="C188" s="27"/>
      <c r="D188" s="3"/>
      <c r="E188" s="14"/>
      <c r="F188" s="3"/>
      <c r="G188" s="9"/>
      <c r="H188" s="42"/>
      <c r="I188" s="3"/>
      <c r="J188" s="30"/>
      <c r="K188" s="21"/>
      <c r="L188" s="21"/>
      <c r="M188" s="37"/>
      <c r="N188" s="21"/>
      <c r="O188" s="21"/>
      <c r="P188" s="21"/>
      <c r="Q188" s="10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6.5" customHeight="1">
      <c r="A189" s="1"/>
      <c r="B189" s="1"/>
      <c r="C189" s="27"/>
      <c r="D189" s="3"/>
      <c r="E189" s="14"/>
      <c r="F189" s="3"/>
      <c r="G189" s="9"/>
      <c r="H189" s="42"/>
      <c r="I189" s="3"/>
      <c r="J189" s="30"/>
      <c r="K189" s="21"/>
      <c r="L189" s="21"/>
      <c r="M189" s="37"/>
      <c r="N189" s="21"/>
      <c r="O189" s="21"/>
      <c r="P189" s="21"/>
      <c r="Q189" s="10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6.5" customHeight="1">
      <c r="A190" s="1"/>
      <c r="B190" s="1"/>
      <c r="C190" s="27"/>
      <c r="D190" s="3"/>
      <c r="E190" s="14"/>
      <c r="F190" s="3"/>
      <c r="G190" s="9"/>
      <c r="H190" s="42"/>
      <c r="I190" s="3"/>
      <c r="J190" s="30"/>
      <c r="K190" s="21"/>
      <c r="L190" s="21"/>
      <c r="M190" s="37"/>
      <c r="N190" s="21"/>
      <c r="O190" s="21"/>
      <c r="P190" s="21"/>
      <c r="Q190" s="10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6.5" customHeight="1">
      <c r="A191" s="1"/>
      <c r="B191" s="1"/>
      <c r="C191" s="27"/>
      <c r="D191" s="3"/>
      <c r="E191" s="14"/>
      <c r="F191" s="3"/>
      <c r="G191" s="9"/>
      <c r="H191" s="42"/>
      <c r="I191" s="3"/>
      <c r="J191" s="30"/>
      <c r="K191" s="21"/>
      <c r="L191" s="21"/>
      <c r="M191" s="37"/>
      <c r="N191" s="21"/>
      <c r="O191" s="21"/>
      <c r="P191" s="21"/>
      <c r="Q191" s="10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6.5" customHeight="1">
      <c r="A192" s="1"/>
      <c r="B192" s="1"/>
      <c r="C192" s="27"/>
      <c r="D192" s="3"/>
      <c r="E192" s="14"/>
      <c r="F192" s="3"/>
      <c r="G192" s="9"/>
      <c r="H192" s="42"/>
      <c r="I192" s="3"/>
      <c r="J192" s="30"/>
      <c r="K192" s="21"/>
      <c r="L192" s="21"/>
      <c r="M192" s="37"/>
      <c r="N192" s="21"/>
      <c r="O192" s="21"/>
      <c r="P192" s="21"/>
      <c r="Q192" s="10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6.5" customHeight="1">
      <c r="A193" s="1"/>
      <c r="B193" s="1"/>
      <c r="C193" s="27"/>
      <c r="D193" s="3"/>
      <c r="E193" s="14"/>
      <c r="F193" s="3"/>
      <c r="G193" s="9"/>
      <c r="H193" s="42"/>
      <c r="I193" s="3"/>
      <c r="J193" s="30"/>
      <c r="K193" s="21"/>
      <c r="L193" s="21"/>
      <c r="M193" s="37"/>
      <c r="N193" s="21"/>
      <c r="O193" s="21"/>
      <c r="P193" s="21"/>
      <c r="Q193" s="10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6.5" customHeight="1">
      <c r="A194" s="1"/>
      <c r="B194" s="1"/>
      <c r="C194" s="27"/>
      <c r="D194" s="3"/>
      <c r="E194" s="14"/>
      <c r="F194" s="3"/>
      <c r="G194" s="9"/>
      <c r="H194" s="42"/>
      <c r="I194" s="3"/>
      <c r="J194" s="30"/>
      <c r="K194" s="21"/>
      <c r="L194" s="21"/>
      <c r="M194" s="37"/>
      <c r="N194" s="21"/>
      <c r="O194" s="21"/>
      <c r="P194" s="21"/>
      <c r="Q194" s="10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6.5" customHeight="1">
      <c r="A195" s="1"/>
      <c r="B195" s="1"/>
      <c r="C195" s="27"/>
      <c r="D195" s="3"/>
      <c r="E195" s="14"/>
      <c r="F195" s="3"/>
      <c r="G195" s="9"/>
      <c r="H195" s="42"/>
      <c r="I195" s="3"/>
      <c r="J195" s="30"/>
      <c r="K195" s="21"/>
      <c r="L195" s="21"/>
      <c r="M195" s="37"/>
      <c r="N195" s="21"/>
      <c r="O195" s="21"/>
      <c r="P195" s="21"/>
      <c r="Q195" s="10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6.5" customHeight="1">
      <c r="A196" s="1"/>
      <c r="B196" s="1"/>
      <c r="C196" s="27"/>
      <c r="D196" s="3"/>
      <c r="E196" s="14"/>
      <c r="F196" s="3"/>
      <c r="G196" s="9"/>
      <c r="H196" s="42"/>
      <c r="I196" s="3"/>
      <c r="J196" s="30"/>
      <c r="K196" s="21"/>
      <c r="L196" s="21"/>
      <c r="M196" s="37"/>
      <c r="N196" s="21"/>
      <c r="O196" s="21"/>
      <c r="P196" s="21"/>
      <c r="Q196" s="10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6.5" customHeight="1">
      <c r="A197" s="1"/>
      <c r="B197" s="1"/>
      <c r="C197" s="27"/>
      <c r="D197" s="3"/>
      <c r="E197" s="14"/>
      <c r="F197" s="3"/>
      <c r="G197" s="9"/>
      <c r="H197" s="42"/>
      <c r="I197" s="3"/>
      <c r="J197" s="30"/>
      <c r="K197" s="21"/>
      <c r="L197" s="21"/>
      <c r="M197" s="37"/>
      <c r="N197" s="21"/>
      <c r="O197" s="21"/>
      <c r="P197" s="21"/>
      <c r="Q197" s="10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6.5" customHeight="1">
      <c r="A198" s="1"/>
      <c r="B198" s="1"/>
      <c r="C198" s="27"/>
      <c r="D198" s="3"/>
      <c r="E198" s="14"/>
      <c r="F198" s="3"/>
      <c r="G198" s="9"/>
      <c r="H198" s="42"/>
      <c r="I198" s="3"/>
      <c r="J198" s="30"/>
      <c r="K198" s="21"/>
      <c r="L198" s="21"/>
      <c r="M198" s="37"/>
      <c r="N198" s="21"/>
      <c r="O198" s="21"/>
      <c r="P198" s="21"/>
      <c r="Q198" s="10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6.5" customHeight="1">
      <c r="A199" s="1"/>
      <c r="B199" s="1"/>
      <c r="C199" s="27"/>
      <c r="D199" s="3"/>
      <c r="E199" s="14"/>
      <c r="F199" s="3"/>
      <c r="G199" s="9"/>
      <c r="H199" s="42"/>
      <c r="I199" s="3"/>
      <c r="J199" s="30"/>
      <c r="K199" s="21"/>
      <c r="L199" s="21"/>
      <c r="M199" s="37"/>
      <c r="N199" s="21"/>
      <c r="O199" s="21"/>
      <c r="P199" s="21"/>
      <c r="Q199" s="10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6.5" customHeight="1">
      <c r="A200" s="1"/>
      <c r="B200" s="1"/>
      <c r="C200" s="27"/>
      <c r="D200" s="3"/>
      <c r="E200" s="14"/>
      <c r="F200" s="3"/>
      <c r="G200" s="9"/>
      <c r="H200" s="42"/>
      <c r="I200" s="3"/>
      <c r="J200" s="30"/>
      <c r="K200" s="21"/>
      <c r="L200" s="21"/>
      <c r="M200" s="37"/>
      <c r="N200" s="21"/>
      <c r="O200" s="21"/>
      <c r="P200" s="21"/>
      <c r="Q200" s="10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6.5" customHeight="1">
      <c r="A201" s="1"/>
      <c r="B201" s="1"/>
      <c r="C201" s="27"/>
      <c r="D201" s="3"/>
      <c r="E201" s="14"/>
      <c r="F201" s="3"/>
      <c r="G201" s="9"/>
      <c r="H201" s="42"/>
      <c r="I201" s="3"/>
      <c r="J201" s="30"/>
      <c r="K201" s="21"/>
      <c r="L201" s="21"/>
      <c r="M201" s="37"/>
      <c r="N201" s="21"/>
      <c r="O201" s="21"/>
      <c r="P201" s="21"/>
      <c r="Q201" s="10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6.5" customHeight="1">
      <c r="A202" s="1"/>
      <c r="B202" s="1"/>
      <c r="C202" s="27"/>
      <c r="D202" s="3"/>
      <c r="E202" s="14"/>
      <c r="F202" s="3"/>
      <c r="G202" s="9"/>
      <c r="H202" s="42"/>
      <c r="I202" s="3"/>
      <c r="J202" s="30"/>
      <c r="K202" s="21"/>
      <c r="L202" s="21"/>
      <c r="M202" s="37"/>
      <c r="N202" s="21"/>
      <c r="O202" s="21"/>
      <c r="P202" s="21"/>
      <c r="Q202" s="10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6.5" customHeight="1">
      <c r="A203" s="1"/>
      <c r="B203" s="1"/>
      <c r="C203" s="27"/>
      <c r="D203" s="3"/>
      <c r="E203" s="14"/>
      <c r="F203" s="3"/>
      <c r="G203" s="9"/>
      <c r="H203" s="42"/>
      <c r="I203" s="3"/>
      <c r="J203" s="30"/>
      <c r="K203" s="21"/>
      <c r="L203" s="21"/>
      <c r="M203" s="37"/>
      <c r="N203" s="21"/>
      <c r="O203" s="21"/>
      <c r="P203" s="21"/>
      <c r="Q203" s="10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6.5" customHeight="1">
      <c r="A204" s="1"/>
      <c r="B204" s="1"/>
      <c r="C204" s="27"/>
      <c r="D204" s="3"/>
      <c r="E204" s="14"/>
      <c r="F204" s="3"/>
      <c r="G204" s="9"/>
      <c r="H204" s="42"/>
      <c r="I204" s="3"/>
      <c r="J204" s="30"/>
      <c r="K204" s="21"/>
      <c r="L204" s="21"/>
      <c r="M204" s="37"/>
      <c r="N204" s="21"/>
      <c r="O204" s="21"/>
      <c r="P204" s="21"/>
      <c r="Q204" s="10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6.5" customHeight="1">
      <c r="A205" s="1"/>
      <c r="B205" s="1"/>
      <c r="C205" s="27"/>
      <c r="D205" s="3"/>
      <c r="E205" s="14"/>
      <c r="F205" s="3"/>
      <c r="G205" s="9"/>
      <c r="H205" s="42"/>
      <c r="I205" s="3"/>
      <c r="J205" s="30"/>
      <c r="K205" s="21"/>
      <c r="L205" s="21"/>
      <c r="M205" s="37"/>
      <c r="N205" s="21"/>
      <c r="O205" s="21"/>
      <c r="P205" s="21"/>
      <c r="Q205" s="10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6.5" customHeight="1">
      <c r="A206" s="1"/>
      <c r="B206" s="1"/>
      <c r="C206" s="27"/>
      <c r="D206" s="3"/>
      <c r="E206" s="14"/>
      <c r="F206" s="3"/>
      <c r="G206" s="9"/>
      <c r="H206" s="42"/>
      <c r="I206" s="3"/>
      <c r="J206" s="30"/>
      <c r="K206" s="21"/>
      <c r="L206" s="21"/>
      <c r="M206" s="37"/>
      <c r="N206" s="21"/>
      <c r="O206" s="21"/>
      <c r="P206" s="21"/>
      <c r="Q206" s="10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6.5" customHeight="1">
      <c r="A207" s="1"/>
      <c r="B207" s="1"/>
      <c r="C207" s="27"/>
      <c r="D207" s="3"/>
      <c r="E207" s="14"/>
      <c r="F207" s="3"/>
      <c r="G207" s="9"/>
      <c r="H207" s="42"/>
      <c r="I207" s="3"/>
      <c r="J207" s="30"/>
      <c r="K207" s="21"/>
      <c r="L207" s="21"/>
      <c r="M207" s="37"/>
      <c r="N207" s="21"/>
      <c r="O207" s="21"/>
      <c r="P207" s="21"/>
      <c r="Q207" s="10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6.5" customHeight="1">
      <c r="A208" s="1"/>
      <c r="B208" s="1"/>
      <c r="C208" s="27"/>
      <c r="D208" s="3"/>
      <c r="E208" s="14"/>
      <c r="F208" s="3"/>
      <c r="G208" s="9"/>
      <c r="H208" s="42"/>
      <c r="I208" s="3"/>
      <c r="J208" s="30"/>
      <c r="K208" s="21"/>
      <c r="L208" s="21"/>
      <c r="M208" s="37"/>
      <c r="N208" s="21"/>
      <c r="O208" s="21"/>
      <c r="P208" s="21"/>
      <c r="Q208" s="10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6.5" customHeight="1">
      <c r="A209" s="1"/>
      <c r="B209" s="1"/>
      <c r="C209" s="27"/>
      <c r="D209" s="3"/>
      <c r="E209" s="14"/>
      <c r="F209" s="3"/>
      <c r="G209" s="9"/>
      <c r="H209" s="42"/>
      <c r="I209" s="3"/>
      <c r="J209" s="30"/>
      <c r="K209" s="21"/>
      <c r="L209" s="21"/>
      <c r="M209" s="37"/>
      <c r="N209" s="21"/>
      <c r="O209" s="21"/>
      <c r="P209" s="21"/>
      <c r="Q209" s="10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6.5" customHeight="1">
      <c r="A210" s="1"/>
      <c r="B210" s="1"/>
      <c r="C210" s="27"/>
      <c r="D210" s="3"/>
      <c r="E210" s="14"/>
      <c r="F210" s="3"/>
      <c r="G210" s="9"/>
      <c r="H210" s="42"/>
      <c r="I210" s="3"/>
      <c r="J210" s="30"/>
      <c r="K210" s="21"/>
      <c r="L210" s="21"/>
      <c r="M210" s="37"/>
      <c r="N210" s="21"/>
      <c r="O210" s="21"/>
      <c r="P210" s="21"/>
      <c r="Q210" s="10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6.5" customHeight="1">
      <c r="A211" s="1"/>
      <c r="B211" s="1"/>
      <c r="C211" s="27"/>
      <c r="D211" s="3"/>
      <c r="E211" s="14"/>
      <c r="F211" s="3"/>
      <c r="G211" s="9"/>
      <c r="H211" s="42"/>
      <c r="I211" s="3"/>
      <c r="J211" s="30"/>
      <c r="K211" s="21"/>
      <c r="L211" s="21"/>
      <c r="M211" s="37"/>
      <c r="N211" s="21"/>
      <c r="O211" s="21"/>
      <c r="P211" s="21"/>
      <c r="Q211" s="10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6.5" customHeight="1">
      <c r="A212" s="1"/>
      <c r="B212" s="1"/>
      <c r="C212" s="27"/>
      <c r="D212" s="3"/>
      <c r="E212" s="14"/>
      <c r="F212" s="3"/>
      <c r="G212" s="9"/>
      <c r="H212" s="42"/>
      <c r="I212" s="3"/>
      <c r="J212" s="30"/>
      <c r="K212" s="21"/>
      <c r="L212" s="21"/>
      <c r="M212" s="37"/>
      <c r="N212" s="21"/>
      <c r="O212" s="21"/>
      <c r="P212" s="21"/>
      <c r="Q212" s="10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6.5" customHeight="1">
      <c r="A213" s="1"/>
      <c r="B213" s="1"/>
      <c r="C213" s="27"/>
      <c r="D213" s="3"/>
      <c r="E213" s="14"/>
      <c r="F213" s="3"/>
      <c r="G213" s="9"/>
      <c r="H213" s="42"/>
      <c r="I213" s="3"/>
      <c r="J213" s="30"/>
      <c r="K213" s="21"/>
      <c r="L213" s="21"/>
      <c r="M213" s="37"/>
      <c r="N213" s="21"/>
      <c r="O213" s="21"/>
      <c r="P213" s="21"/>
      <c r="Q213" s="10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6.5" customHeight="1">
      <c r="A214" s="1"/>
      <c r="B214" s="1"/>
      <c r="C214" s="27"/>
      <c r="D214" s="3"/>
      <c r="E214" s="14"/>
      <c r="F214" s="3"/>
      <c r="G214" s="9"/>
      <c r="H214" s="42"/>
      <c r="I214" s="3"/>
      <c r="J214" s="30"/>
      <c r="K214" s="21"/>
      <c r="L214" s="21"/>
      <c r="M214" s="37"/>
      <c r="N214" s="21"/>
      <c r="O214" s="21"/>
      <c r="P214" s="21"/>
      <c r="Q214" s="10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6.5" customHeight="1">
      <c r="A215" s="1"/>
      <c r="B215" s="1"/>
      <c r="C215" s="27"/>
      <c r="D215" s="3"/>
      <c r="E215" s="14"/>
      <c r="F215" s="3"/>
      <c r="G215" s="9"/>
      <c r="H215" s="42"/>
      <c r="I215" s="3"/>
      <c r="J215" s="30"/>
      <c r="K215" s="21"/>
      <c r="L215" s="21"/>
      <c r="M215" s="37"/>
      <c r="N215" s="21"/>
      <c r="O215" s="21"/>
      <c r="P215" s="21"/>
      <c r="Q215" s="10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6.5" customHeight="1">
      <c r="A216" s="1"/>
      <c r="B216" s="1"/>
      <c r="C216" s="27"/>
      <c r="D216" s="3"/>
      <c r="E216" s="14"/>
      <c r="F216" s="3"/>
      <c r="G216" s="9"/>
      <c r="H216" s="42"/>
      <c r="I216" s="3"/>
      <c r="J216" s="30"/>
      <c r="K216" s="21"/>
      <c r="L216" s="21"/>
      <c r="M216" s="37"/>
      <c r="N216" s="21"/>
      <c r="O216" s="21"/>
      <c r="P216" s="21"/>
      <c r="Q216" s="10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6.5" customHeight="1">
      <c r="A217" s="1"/>
      <c r="B217" s="1"/>
      <c r="C217" s="27"/>
      <c r="D217" s="3"/>
      <c r="E217" s="14"/>
      <c r="F217" s="3"/>
      <c r="G217" s="9"/>
      <c r="H217" s="42"/>
      <c r="I217" s="3"/>
      <c r="J217" s="30"/>
      <c r="K217" s="21"/>
      <c r="L217" s="21"/>
      <c r="M217" s="37"/>
      <c r="N217" s="21"/>
      <c r="O217" s="21"/>
      <c r="P217" s="21"/>
      <c r="Q217" s="10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6.5" customHeight="1">
      <c r="A218" s="1"/>
      <c r="B218" s="1"/>
      <c r="C218" s="27"/>
      <c r="D218" s="3"/>
      <c r="E218" s="14"/>
      <c r="F218" s="3"/>
      <c r="G218" s="9"/>
      <c r="H218" s="42"/>
      <c r="I218" s="3"/>
      <c r="J218" s="30"/>
      <c r="K218" s="21"/>
      <c r="L218" s="21"/>
      <c r="M218" s="37"/>
      <c r="N218" s="21"/>
      <c r="O218" s="21"/>
      <c r="P218" s="21"/>
      <c r="Q218" s="10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6.5" customHeight="1">
      <c r="A219" s="1"/>
      <c r="B219" s="1"/>
      <c r="C219" s="27"/>
      <c r="D219" s="3"/>
      <c r="E219" s="14"/>
      <c r="F219" s="3"/>
      <c r="G219" s="9"/>
      <c r="H219" s="42"/>
      <c r="I219" s="3"/>
      <c r="J219" s="30"/>
      <c r="K219" s="21"/>
      <c r="L219" s="21"/>
      <c r="M219" s="37"/>
      <c r="N219" s="21"/>
      <c r="O219" s="21"/>
      <c r="P219" s="21"/>
      <c r="Q219" s="10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6.5" customHeight="1">
      <c r="A220" s="1"/>
      <c r="B220" s="1"/>
      <c r="C220" s="27"/>
      <c r="D220" s="3"/>
      <c r="E220" s="14"/>
      <c r="F220" s="3"/>
      <c r="G220" s="9"/>
      <c r="H220" s="42"/>
      <c r="I220" s="3"/>
      <c r="J220" s="30"/>
      <c r="K220" s="21"/>
      <c r="L220" s="21"/>
      <c r="M220" s="37"/>
      <c r="N220" s="21"/>
      <c r="O220" s="21"/>
      <c r="P220" s="21"/>
      <c r="Q220" s="10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6.5" customHeight="1">
      <c r="A221" s="1"/>
      <c r="B221" s="1"/>
      <c r="C221" s="27"/>
      <c r="D221" s="3"/>
      <c r="E221" s="14"/>
      <c r="F221" s="3"/>
      <c r="G221" s="9"/>
      <c r="H221" s="42"/>
      <c r="I221" s="3"/>
      <c r="J221" s="30"/>
      <c r="K221" s="21"/>
      <c r="L221" s="21"/>
      <c r="M221" s="37"/>
      <c r="N221" s="21"/>
      <c r="O221" s="21"/>
      <c r="P221" s="21"/>
      <c r="Q221" s="10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6.5" customHeight="1">
      <c r="A222" s="1"/>
      <c r="B222" s="1"/>
      <c r="C222" s="27"/>
      <c r="D222" s="3"/>
      <c r="E222" s="14"/>
      <c r="F222" s="3"/>
      <c r="G222" s="9"/>
      <c r="H222" s="42"/>
      <c r="I222" s="3"/>
      <c r="J222" s="30"/>
      <c r="K222" s="21"/>
      <c r="L222" s="21"/>
      <c r="M222" s="37"/>
      <c r="N222" s="21"/>
      <c r="O222" s="21"/>
      <c r="P222" s="21"/>
      <c r="Q222" s="10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6.5" customHeight="1">
      <c r="A223" s="1"/>
      <c r="B223" s="1"/>
      <c r="C223" s="27"/>
      <c r="D223" s="3"/>
      <c r="E223" s="14"/>
      <c r="F223" s="3"/>
      <c r="G223" s="9"/>
      <c r="H223" s="42"/>
      <c r="I223" s="3"/>
      <c r="J223" s="30"/>
      <c r="K223" s="21"/>
      <c r="L223" s="21"/>
      <c r="M223" s="37"/>
      <c r="N223" s="21"/>
      <c r="O223" s="21"/>
      <c r="P223" s="21"/>
      <c r="Q223" s="10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6.5" customHeight="1">
      <c r="A224" s="1"/>
      <c r="B224" s="1"/>
      <c r="C224" s="27"/>
      <c r="D224" s="3"/>
      <c r="E224" s="14"/>
      <c r="F224" s="3"/>
      <c r="G224" s="9"/>
      <c r="H224" s="42"/>
      <c r="I224" s="3"/>
      <c r="J224" s="30"/>
      <c r="K224" s="21"/>
      <c r="L224" s="21"/>
      <c r="M224" s="37"/>
      <c r="N224" s="21"/>
      <c r="O224" s="21"/>
      <c r="P224" s="21"/>
      <c r="Q224" s="10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6.5" customHeight="1">
      <c r="A225" s="1"/>
      <c r="B225" s="1"/>
      <c r="C225" s="27"/>
      <c r="D225" s="3"/>
      <c r="E225" s="14"/>
      <c r="F225" s="3"/>
      <c r="G225" s="9"/>
      <c r="H225" s="42"/>
      <c r="I225" s="3"/>
      <c r="J225" s="30"/>
      <c r="K225" s="21"/>
      <c r="L225" s="21"/>
      <c r="M225" s="37"/>
      <c r="N225" s="21"/>
      <c r="O225" s="21"/>
      <c r="P225" s="21"/>
      <c r="Q225" s="10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6.5" customHeight="1">
      <c r="A226" s="1"/>
      <c r="B226" s="1"/>
      <c r="C226" s="27"/>
      <c r="D226" s="3"/>
      <c r="E226" s="14"/>
      <c r="F226" s="3"/>
      <c r="G226" s="9"/>
      <c r="H226" s="42"/>
      <c r="I226" s="3"/>
      <c r="J226" s="30"/>
      <c r="K226" s="21"/>
      <c r="L226" s="21"/>
      <c r="M226" s="37"/>
      <c r="N226" s="21"/>
      <c r="O226" s="21"/>
      <c r="P226" s="21"/>
      <c r="Q226" s="10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6.5" customHeight="1">
      <c r="A227" s="1"/>
      <c r="B227" s="1"/>
      <c r="C227" s="27"/>
      <c r="D227" s="3"/>
      <c r="E227" s="14"/>
      <c r="F227" s="3"/>
      <c r="G227" s="9"/>
      <c r="H227" s="42"/>
      <c r="I227" s="3"/>
      <c r="J227" s="30"/>
      <c r="K227" s="21"/>
      <c r="L227" s="21"/>
      <c r="M227" s="37"/>
      <c r="N227" s="21"/>
      <c r="O227" s="21"/>
      <c r="P227" s="21"/>
      <c r="Q227" s="10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6.5" customHeight="1">
      <c r="A228" s="1"/>
      <c r="B228" s="1"/>
      <c r="C228" s="27"/>
      <c r="D228" s="3"/>
      <c r="E228" s="14"/>
      <c r="F228" s="3"/>
      <c r="G228" s="9"/>
      <c r="H228" s="42"/>
      <c r="I228" s="3"/>
      <c r="J228" s="30"/>
      <c r="K228" s="21"/>
      <c r="L228" s="21"/>
      <c r="M228" s="37"/>
      <c r="N228" s="21"/>
      <c r="O228" s="21"/>
      <c r="P228" s="21"/>
      <c r="Q228" s="10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6.5" customHeight="1">
      <c r="A229" s="1"/>
      <c r="B229" s="1"/>
      <c r="C229" s="27"/>
      <c r="D229" s="3"/>
      <c r="E229" s="14"/>
      <c r="F229" s="3"/>
      <c r="G229" s="9"/>
      <c r="H229" s="42"/>
      <c r="I229" s="3"/>
      <c r="J229" s="30"/>
      <c r="K229" s="21"/>
      <c r="L229" s="21"/>
      <c r="M229" s="37"/>
      <c r="N229" s="21"/>
      <c r="O229" s="21"/>
      <c r="P229" s="21"/>
      <c r="Q229" s="10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6.5" customHeight="1">
      <c r="A230" s="1"/>
      <c r="B230" s="1"/>
      <c r="C230" s="27"/>
      <c r="D230" s="3"/>
      <c r="E230" s="14"/>
      <c r="F230" s="3"/>
      <c r="G230" s="9"/>
      <c r="H230" s="42"/>
      <c r="I230" s="3"/>
      <c r="J230" s="30"/>
      <c r="K230" s="21"/>
      <c r="L230" s="21"/>
      <c r="M230" s="37"/>
      <c r="N230" s="21"/>
      <c r="O230" s="21"/>
      <c r="P230" s="21"/>
      <c r="Q230" s="10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6.5" customHeight="1">
      <c r="A231" s="1"/>
      <c r="B231" s="1"/>
      <c r="C231" s="27"/>
      <c r="D231" s="3"/>
      <c r="E231" s="14"/>
      <c r="F231" s="3"/>
      <c r="G231" s="9"/>
      <c r="H231" s="42"/>
      <c r="I231" s="3"/>
      <c r="J231" s="30"/>
      <c r="K231" s="21"/>
      <c r="L231" s="21"/>
      <c r="M231" s="37"/>
      <c r="N231" s="21"/>
      <c r="O231" s="21"/>
      <c r="P231" s="21"/>
      <c r="Q231" s="10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6.5" customHeight="1">
      <c r="A232" s="1"/>
      <c r="B232" s="1"/>
      <c r="C232" s="27"/>
      <c r="D232" s="3"/>
      <c r="E232" s="14"/>
      <c r="F232" s="3"/>
      <c r="G232" s="9"/>
      <c r="H232" s="42"/>
      <c r="I232" s="3"/>
      <c r="J232" s="30"/>
      <c r="K232" s="21"/>
      <c r="L232" s="21"/>
      <c r="M232" s="37"/>
      <c r="N232" s="21"/>
      <c r="O232" s="21"/>
      <c r="P232" s="21"/>
      <c r="Q232" s="10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6.5" customHeight="1">
      <c r="A233" s="1"/>
      <c r="B233" s="1"/>
      <c r="C233" s="27"/>
      <c r="D233" s="3"/>
      <c r="E233" s="14"/>
      <c r="F233" s="3"/>
      <c r="G233" s="9"/>
      <c r="H233" s="42"/>
      <c r="I233" s="3"/>
      <c r="J233" s="30"/>
      <c r="K233" s="21"/>
      <c r="L233" s="21"/>
      <c r="M233" s="37"/>
      <c r="N233" s="21"/>
      <c r="O233" s="21"/>
      <c r="P233" s="21"/>
      <c r="Q233" s="10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6.5" customHeight="1">
      <c r="A234" s="1"/>
      <c r="B234" s="1"/>
      <c r="C234" s="27"/>
      <c r="D234" s="3"/>
      <c r="E234" s="14"/>
      <c r="F234" s="3"/>
      <c r="G234" s="9"/>
      <c r="H234" s="42"/>
      <c r="I234" s="3"/>
      <c r="J234" s="30"/>
      <c r="K234" s="21"/>
      <c r="L234" s="21"/>
      <c r="M234" s="37"/>
      <c r="N234" s="21"/>
      <c r="O234" s="21"/>
      <c r="P234" s="21"/>
      <c r="Q234" s="10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6.5" customHeight="1">
      <c r="A235" s="1"/>
      <c r="B235" s="1"/>
      <c r="C235" s="27"/>
      <c r="D235" s="3"/>
      <c r="E235" s="14"/>
      <c r="F235" s="3"/>
      <c r="G235" s="9"/>
      <c r="H235" s="42"/>
      <c r="I235" s="3"/>
      <c r="J235" s="30"/>
      <c r="K235" s="21"/>
      <c r="L235" s="21"/>
      <c r="M235" s="37"/>
      <c r="N235" s="21"/>
      <c r="O235" s="21"/>
      <c r="P235" s="21"/>
      <c r="Q235" s="10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6.5" customHeight="1">
      <c r="A236" s="1"/>
      <c r="B236" s="1"/>
      <c r="C236" s="27"/>
      <c r="D236" s="3"/>
      <c r="E236" s="14"/>
      <c r="F236" s="3"/>
      <c r="G236" s="9"/>
      <c r="H236" s="42"/>
      <c r="I236" s="3"/>
      <c r="J236" s="30"/>
      <c r="K236" s="21"/>
      <c r="L236" s="21"/>
      <c r="M236" s="37"/>
      <c r="N236" s="21"/>
      <c r="O236" s="21"/>
      <c r="P236" s="21"/>
      <c r="Q236" s="10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6.5" customHeight="1">
      <c r="A237" s="1"/>
      <c r="B237" s="1"/>
      <c r="C237" s="27"/>
      <c r="D237" s="3"/>
      <c r="E237" s="14"/>
      <c r="F237" s="3"/>
      <c r="G237" s="9"/>
      <c r="H237" s="42"/>
      <c r="I237" s="3"/>
      <c r="J237" s="30"/>
      <c r="K237" s="21"/>
      <c r="L237" s="21"/>
      <c r="M237" s="37"/>
      <c r="N237" s="21"/>
      <c r="O237" s="21"/>
      <c r="P237" s="21"/>
      <c r="Q237" s="10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6.5" customHeight="1">
      <c r="A238" s="1"/>
      <c r="B238" s="1"/>
      <c r="C238" s="27"/>
      <c r="D238" s="3"/>
      <c r="E238" s="14"/>
      <c r="F238" s="3"/>
      <c r="G238" s="9"/>
      <c r="H238" s="42"/>
      <c r="I238" s="3"/>
      <c r="J238" s="30"/>
      <c r="K238" s="21"/>
      <c r="L238" s="21"/>
      <c r="M238" s="37"/>
      <c r="N238" s="21"/>
      <c r="O238" s="21"/>
      <c r="P238" s="21"/>
      <c r="Q238" s="10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6.5" customHeight="1">
      <c r="A239" s="1"/>
      <c r="B239" s="1"/>
      <c r="C239" s="27"/>
      <c r="D239" s="3"/>
      <c r="E239" s="14"/>
      <c r="F239" s="3"/>
      <c r="G239" s="9"/>
      <c r="H239" s="42"/>
      <c r="I239" s="3"/>
      <c r="J239" s="30"/>
      <c r="K239" s="21"/>
      <c r="L239" s="21"/>
      <c r="M239" s="37"/>
      <c r="N239" s="21"/>
      <c r="O239" s="21"/>
      <c r="P239" s="21"/>
      <c r="Q239" s="10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6.5" customHeight="1">
      <c r="A240" s="1"/>
      <c r="B240" s="1"/>
      <c r="C240" s="27"/>
      <c r="D240" s="3"/>
      <c r="E240" s="14"/>
      <c r="F240" s="3"/>
      <c r="G240" s="9"/>
      <c r="H240" s="42"/>
      <c r="I240" s="3"/>
      <c r="J240" s="30"/>
      <c r="K240" s="21"/>
      <c r="L240" s="21"/>
      <c r="M240" s="37"/>
      <c r="N240" s="21"/>
      <c r="O240" s="21"/>
      <c r="P240" s="21"/>
      <c r="Q240" s="10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6.5" customHeight="1">
      <c r="A241" s="1"/>
      <c r="B241" s="1"/>
      <c r="C241" s="27"/>
      <c r="D241" s="3"/>
      <c r="E241" s="14"/>
      <c r="F241" s="3"/>
      <c r="G241" s="9"/>
      <c r="H241" s="42"/>
      <c r="I241" s="3"/>
      <c r="J241" s="30"/>
      <c r="K241" s="21"/>
      <c r="L241" s="21"/>
      <c r="M241" s="37"/>
      <c r="N241" s="21"/>
      <c r="O241" s="21"/>
      <c r="P241" s="21"/>
      <c r="Q241" s="10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6.5" customHeight="1">
      <c r="A242" s="1"/>
      <c r="B242" s="1"/>
      <c r="C242" s="27"/>
      <c r="D242" s="3"/>
      <c r="E242" s="14"/>
      <c r="F242" s="3"/>
      <c r="G242" s="9"/>
      <c r="H242" s="42"/>
      <c r="I242" s="3"/>
      <c r="J242" s="30"/>
      <c r="K242" s="21"/>
      <c r="L242" s="21"/>
      <c r="M242" s="37"/>
      <c r="N242" s="21"/>
      <c r="O242" s="21"/>
      <c r="P242" s="21"/>
      <c r="Q242" s="10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6.5" customHeight="1">
      <c r="A243" s="1"/>
      <c r="B243" s="1"/>
      <c r="C243" s="27"/>
      <c r="D243" s="3"/>
      <c r="E243" s="14"/>
      <c r="F243" s="3"/>
      <c r="G243" s="9"/>
      <c r="H243" s="42"/>
      <c r="I243" s="3"/>
      <c r="J243" s="30"/>
      <c r="K243" s="21"/>
      <c r="L243" s="21"/>
      <c r="M243" s="37"/>
      <c r="N243" s="21"/>
      <c r="O243" s="21"/>
      <c r="P243" s="21"/>
      <c r="Q243" s="10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6.5" customHeight="1">
      <c r="A244" s="1"/>
      <c r="B244" s="1"/>
      <c r="C244" s="27"/>
      <c r="D244" s="3"/>
      <c r="E244" s="14"/>
      <c r="F244" s="3"/>
      <c r="G244" s="9"/>
      <c r="H244" s="42"/>
      <c r="I244" s="3"/>
      <c r="J244" s="30"/>
      <c r="K244" s="21"/>
      <c r="L244" s="21"/>
      <c r="M244" s="37"/>
      <c r="N244" s="21"/>
      <c r="O244" s="21"/>
      <c r="P244" s="21"/>
      <c r="Q244" s="10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6.5" customHeight="1">
      <c r="A245" s="1"/>
      <c r="B245" s="1"/>
      <c r="C245" s="27"/>
      <c r="D245" s="3"/>
      <c r="E245" s="14"/>
      <c r="F245" s="3"/>
      <c r="G245" s="9"/>
      <c r="H245" s="42"/>
      <c r="I245" s="3"/>
      <c r="J245" s="30"/>
      <c r="K245" s="21"/>
      <c r="L245" s="21"/>
      <c r="M245" s="37"/>
      <c r="N245" s="21"/>
      <c r="O245" s="21"/>
      <c r="P245" s="21"/>
      <c r="Q245" s="10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6.5" customHeight="1">
      <c r="A246" s="1"/>
      <c r="B246" s="1"/>
      <c r="C246" s="27"/>
      <c r="D246" s="3"/>
      <c r="E246" s="14"/>
      <c r="F246" s="3"/>
      <c r="G246" s="9"/>
      <c r="H246" s="42"/>
      <c r="I246" s="3"/>
      <c r="J246" s="30"/>
      <c r="K246" s="21"/>
      <c r="L246" s="21"/>
      <c r="M246" s="37"/>
      <c r="N246" s="21"/>
      <c r="O246" s="21"/>
      <c r="P246" s="21"/>
      <c r="Q246" s="10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6.5" customHeight="1">
      <c r="A247" s="1"/>
      <c r="B247" s="1"/>
      <c r="C247" s="27"/>
      <c r="D247" s="3"/>
      <c r="E247" s="14"/>
      <c r="F247" s="3"/>
      <c r="G247" s="9"/>
      <c r="H247" s="42"/>
      <c r="I247" s="3"/>
      <c r="J247" s="30"/>
      <c r="K247" s="21"/>
      <c r="L247" s="21"/>
      <c r="M247" s="37"/>
      <c r="N247" s="21"/>
      <c r="O247" s="21"/>
      <c r="P247" s="21"/>
      <c r="Q247" s="10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6.5" customHeight="1">
      <c r="A248" s="1"/>
      <c r="B248" s="1"/>
      <c r="C248" s="27"/>
      <c r="D248" s="3"/>
      <c r="E248" s="14"/>
      <c r="F248" s="3"/>
      <c r="G248" s="9"/>
      <c r="H248" s="42"/>
      <c r="I248" s="3"/>
      <c r="J248" s="30"/>
      <c r="K248" s="21"/>
      <c r="L248" s="21"/>
      <c r="M248" s="37"/>
      <c r="N248" s="21"/>
      <c r="O248" s="21"/>
      <c r="P248" s="21"/>
      <c r="Q248" s="10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6.5" customHeight="1">
      <c r="A249" s="1"/>
      <c r="B249" s="1"/>
      <c r="C249" s="27"/>
      <c r="D249" s="3"/>
      <c r="E249" s="14"/>
      <c r="F249" s="3"/>
      <c r="G249" s="9"/>
      <c r="H249" s="42"/>
      <c r="I249" s="3"/>
      <c r="J249" s="30"/>
      <c r="K249" s="21"/>
      <c r="L249" s="21"/>
      <c r="M249" s="37"/>
      <c r="N249" s="21"/>
      <c r="O249" s="21"/>
      <c r="P249" s="21"/>
      <c r="Q249" s="10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6.5" customHeight="1">
      <c r="A250" s="1"/>
      <c r="B250" s="1"/>
      <c r="C250" s="27"/>
      <c r="D250" s="3"/>
      <c r="E250" s="14"/>
      <c r="F250" s="3"/>
      <c r="G250" s="9"/>
      <c r="H250" s="42"/>
      <c r="I250" s="3"/>
      <c r="J250" s="30"/>
      <c r="K250" s="21"/>
      <c r="L250" s="21"/>
      <c r="M250" s="37"/>
      <c r="N250" s="21"/>
      <c r="O250" s="21"/>
      <c r="P250" s="21"/>
      <c r="Q250" s="10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6.5" customHeight="1">
      <c r="A251" s="1"/>
      <c r="B251" s="1"/>
      <c r="C251" s="27"/>
      <c r="D251" s="3"/>
      <c r="E251" s="14"/>
      <c r="F251" s="3"/>
      <c r="G251" s="9"/>
      <c r="H251" s="42"/>
      <c r="I251" s="3"/>
      <c r="J251" s="30"/>
      <c r="K251" s="21"/>
      <c r="L251" s="21"/>
      <c r="M251" s="37"/>
      <c r="N251" s="21"/>
      <c r="O251" s="21"/>
      <c r="P251" s="21"/>
      <c r="Q251" s="10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6.5" customHeight="1">
      <c r="A252" s="1"/>
      <c r="B252" s="1"/>
      <c r="C252" s="27"/>
      <c r="D252" s="3"/>
      <c r="E252" s="14"/>
      <c r="F252" s="3"/>
      <c r="G252" s="9"/>
      <c r="H252" s="42"/>
      <c r="I252" s="3"/>
      <c r="J252" s="30"/>
      <c r="K252" s="21"/>
      <c r="L252" s="21"/>
      <c r="M252" s="37"/>
      <c r="N252" s="21"/>
      <c r="O252" s="21"/>
      <c r="P252" s="21"/>
      <c r="Q252" s="10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6.5" customHeight="1">
      <c r="A253" s="1"/>
      <c r="B253" s="1"/>
      <c r="C253" s="27"/>
      <c r="D253" s="3"/>
      <c r="E253" s="14"/>
      <c r="F253" s="3"/>
      <c r="G253" s="9"/>
      <c r="H253" s="42"/>
      <c r="I253" s="3"/>
      <c r="J253" s="30"/>
      <c r="K253" s="21"/>
      <c r="L253" s="21"/>
      <c r="M253" s="37"/>
      <c r="N253" s="21"/>
      <c r="O253" s="21"/>
      <c r="P253" s="21"/>
      <c r="Q253" s="10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6.5" customHeight="1">
      <c r="A254" s="1"/>
      <c r="B254" s="1"/>
      <c r="C254" s="27"/>
      <c r="D254" s="3"/>
      <c r="E254" s="14"/>
      <c r="F254" s="3"/>
      <c r="G254" s="9"/>
      <c r="H254" s="42"/>
      <c r="I254" s="3"/>
      <c r="J254" s="30"/>
      <c r="K254" s="21"/>
      <c r="L254" s="21"/>
      <c r="M254" s="37"/>
      <c r="N254" s="21"/>
      <c r="O254" s="21"/>
      <c r="P254" s="21"/>
      <c r="Q254" s="10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6.5" customHeight="1">
      <c r="A255" s="1"/>
      <c r="B255" s="1"/>
      <c r="C255" s="27"/>
      <c r="D255" s="3"/>
      <c r="E255" s="14"/>
      <c r="F255" s="3"/>
      <c r="G255" s="9"/>
      <c r="H255" s="42"/>
      <c r="I255" s="3"/>
      <c r="J255" s="30"/>
      <c r="K255" s="21"/>
      <c r="L255" s="21"/>
      <c r="M255" s="37"/>
      <c r="N255" s="21"/>
      <c r="O255" s="21"/>
      <c r="P255" s="21"/>
      <c r="Q255" s="10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6.5" customHeight="1">
      <c r="A256" s="1"/>
      <c r="B256" s="1"/>
      <c r="C256" s="27"/>
      <c r="D256" s="3"/>
      <c r="E256" s="14"/>
      <c r="F256" s="3"/>
      <c r="G256" s="9"/>
      <c r="H256" s="42"/>
      <c r="I256" s="3"/>
      <c r="J256" s="30"/>
      <c r="K256" s="21"/>
      <c r="L256" s="21"/>
      <c r="M256" s="37"/>
      <c r="N256" s="21"/>
      <c r="O256" s="21"/>
      <c r="P256" s="21"/>
      <c r="Q256" s="10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6.5" customHeight="1">
      <c r="A257" s="1"/>
      <c r="B257" s="1"/>
      <c r="C257" s="27"/>
      <c r="D257" s="3"/>
      <c r="E257" s="14"/>
      <c r="F257" s="3"/>
      <c r="G257" s="9"/>
      <c r="H257" s="42"/>
      <c r="I257" s="3"/>
      <c r="J257" s="30"/>
      <c r="K257" s="21"/>
      <c r="L257" s="21"/>
      <c r="M257" s="37"/>
      <c r="N257" s="21"/>
      <c r="O257" s="21"/>
      <c r="P257" s="21"/>
      <c r="Q257" s="10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6.5" customHeight="1">
      <c r="A258" s="1"/>
      <c r="B258" s="1"/>
      <c r="C258" s="27"/>
      <c r="D258" s="3"/>
      <c r="E258" s="14"/>
      <c r="F258" s="3"/>
      <c r="G258" s="9"/>
      <c r="H258" s="42"/>
      <c r="I258" s="3"/>
      <c r="J258" s="30"/>
      <c r="K258" s="21"/>
      <c r="L258" s="21"/>
      <c r="M258" s="37"/>
      <c r="N258" s="21"/>
      <c r="O258" s="21"/>
      <c r="P258" s="21"/>
      <c r="Q258" s="10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6.5" customHeight="1">
      <c r="A259" s="1"/>
      <c r="B259" s="1"/>
      <c r="C259" s="27"/>
      <c r="D259" s="3"/>
      <c r="E259" s="14"/>
      <c r="F259" s="3"/>
      <c r="G259" s="9"/>
      <c r="H259" s="42"/>
      <c r="I259" s="3"/>
      <c r="J259" s="30"/>
      <c r="K259" s="21"/>
      <c r="L259" s="21"/>
      <c r="M259" s="37"/>
      <c r="N259" s="21"/>
      <c r="O259" s="21"/>
      <c r="P259" s="21"/>
      <c r="Q259" s="10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6.5" customHeight="1">
      <c r="A260" s="1"/>
      <c r="B260" s="1"/>
      <c r="C260" s="27"/>
      <c r="D260" s="3"/>
      <c r="E260" s="14"/>
      <c r="F260" s="3"/>
      <c r="G260" s="9"/>
      <c r="H260" s="42"/>
      <c r="I260" s="3"/>
      <c r="J260" s="30"/>
      <c r="K260" s="21"/>
      <c r="L260" s="21"/>
      <c r="M260" s="37"/>
      <c r="N260" s="21"/>
      <c r="O260" s="21"/>
      <c r="P260" s="21"/>
      <c r="Q260" s="10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6.5" customHeight="1">
      <c r="A261" s="1"/>
      <c r="B261" s="1"/>
      <c r="C261" s="27"/>
      <c r="D261" s="3"/>
      <c r="E261" s="14"/>
      <c r="F261" s="3"/>
      <c r="G261" s="9"/>
      <c r="H261" s="42"/>
      <c r="I261" s="3"/>
      <c r="J261" s="30"/>
      <c r="K261" s="21"/>
      <c r="L261" s="21"/>
      <c r="M261" s="37"/>
      <c r="N261" s="21"/>
      <c r="O261" s="21"/>
      <c r="P261" s="21"/>
      <c r="Q261" s="10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6.5" customHeight="1">
      <c r="A262" s="1"/>
      <c r="B262" s="1"/>
      <c r="C262" s="27"/>
      <c r="D262" s="3"/>
      <c r="E262" s="14"/>
      <c r="F262" s="3"/>
      <c r="G262" s="9"/>
      <c r="H262" s="42"/>
      <c r="I262" s="3"/>
      <c r="J262" s="30"/>
      <c r="K262" s="21"/>
      <c r="L262" s="21"/>
      <c r="M262" s="37"/>
      <c r="N262" s="21"/>
      <c r="O262" s="21"/>
      <c r="P262" s="21"/>
      <c r="Q262" s="10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6.5" customHeight="1">
      <c r="A263" s="1"/>
      <c r="B263" s="1"/>
      <c r="C263" s="27"/>
      <c r="D263" s="3"/>
      <c r="E263" s="14"/>
      <c r="F263" s="3"/>
      <c r="G263" s="9"/>
      <c r="H263" s="42"/>
      <c r="I263" s="3"/>
      <c r="J263" s="30"/>
      <c r="K263" s="21"/>
      <c r="L263" s="21"/>
      <c r="M263" s="37"/>
      <c r="N263" s="21"/>
      <c r="O263" s="21"/>
      <c r="P263" s="21"/>
      <c r="Q263" s="10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6.5" customHeight="1">
      <c r="A264" s="1"/>
      <c r="B264" s="1"/>
      <c r="C264" s="27"/>
      <c r="D264" s="3"/>
      <c r="E264" s="14"/>
      <c r="F264" s="3"/>
      <c r="G264" s="9"/>
      <c r="H264" s="42"/>
      <c r="I264" s="3"/>
      <c r="J264" s="30"/>
      <c r="K264" s="21"/>
      <c r="L264" s="21"/>
      <c r="M264" s="37"/>
      <c r="N264" s="21"/>
      <c r="O264" s="21"/>
      <c r="P264" s="21"/>
      <c r="Q264" s="10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6.5" customHeight="1">
      <c r="A265" s="1"/>
      <c r="B265" s="1"/>
      <c r="C265" s="27"/>
      <c r="D265" s="3"/>
      <c r="E265" s="14"/>
      <c r="F265" s="3"/>
      <c r="G265" s="9"/>
      <c r="H265" s="42"/>
      <c r="I265" s="3"/>
      <c r="J265" s="30"/>
      <c r="K265" s="21"/>
      <c r="L265" s="21"/>
      <c r="M265" s="37"/>
      <c r="N265" s="21"/>
      <c r="O265" s="21"/>
      <c r="P265" s="21"/>
      <c r="Q265" s="10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6.5" customHeight="1">
      <c r="A266" s="1"/>
      <c r="B266" s="1"/>
      <c r="C266" s="27"/>
      <c r="D266" s="3"/>
      <c r="E266" s="14"/>
      <c r="F266" s="3"/>
      <c r="G266" s="9"/>
      <c r="H266" s="42"/>
      <c r="I266" s="3"/>
      <c r="J266" s="30"/>
      <c r="K266" s="21"/>
      <c r="L266" s="21"/>
      <c r="M266" s="37"/>
      <c r="N266" s="21"/>
      <c r="O266" s="21"/>
      <c r="P266" s="21"/>
      <c r="Q266" s="10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6.5" customHeight="1">
      <c r="A267" s="1"/>
      <c r="B267" s="1"/>
      <c r="C267" s="27"/>
      <c r="D267" s="3"/>
      <c r="E267" s="14"/>
      <c r="F267" s="3"/>
      <c r="G267" s="9"/>
      <c r="H267" s="42"/>
      <c r="I267" s="3"/>
      <c r="J267" s="30"/>
      <c r="K267" s="21"/>
      <c r="L267" s="21"/>
      <c r="M267" s="37"/>
      <c r="N267" s="21"/>
      <c r="O267" s="21"/>
      <c r="P267" s="21"/>
      <c r="Q267" s="10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6.5" customHeight="1">
      <c r="A268" s="1"/>
      <c r="B268" s="1"/>
      <c r="C268" s="27"/>
      <c r="D268" s="3"/>
      <c r="E268" s="14"/>
      <c r="F268" s="3"/>
      <c r="G268" s="9"/>
      <c r="H268" s="42"/>
      <c r="I268" s="3"/>
      <c r="J268" s="30"/>
      <c r="K268" s="21"/>
      <c r="L268" s="21"/>
      <c r="M268" s="37"/>
      <c r="N268" s="21"/>
      <c r="O268" s="21"/>
      <c r="P268" s="21"/>
      <c r="Q268" s="10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6.5" customHeight="1">
      <c r="A269" s="1"/>
      <c r="B269" s="1"/>
      <c r="C269" s="27"/>
      <c r="D269" s="3"/>
      <c r="E269" s="14"/>
      <c r="F269" s="3"/>
      <c r="G269" s="9"/>
      <c r="H269" s="42"/>
      <c r="I269" s="3"/>
      <c r="J269" s="30"/>
      <c r="K269" s="21"/>
      <c r="L269" s="21"/>
      <c r="M269" s="37"/>
      <c r="N269" s="21"/>
      <c r="O269" s="21"/>
      <c r="P269" s="21"/>
      <c r="Q269" s="10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6.5" customHeight="1">
      <c r="A270" s="1"/>
      <c r="B270" s="1"/>
      <c r="C270" s="27"/>
      <c r="D270" s="3"/>
      <c r="E270" s="14"/>
      <c r="F270" s="3"/>
      <c r="G270" s="9"/>
      <c r="H270" s="42"/>
      <c r="I270" s="3"/>
      <c r="J270" s="30"/>
      <c r="K270" s="21"/>
      <c r="L270" s="21"/>
      <c r="M270" s="37"/>
      <c r="N270" s="21"/>
      <c r="O270" s="21"/>
      <c r="P270" s="21"/>
      <c r="Q270" s="10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6.5" customHeight="1">
      <c r="A271" s="1"/>
      <c r="B271" s="1"/>
      <c r="C271" s="27"/>
      <c r="D271" s="3"/>
      <c r="E271" s="14"/>
      <c r="F271" s="3"/>
      <c r="G271" s="9"/>
      <c r="H271" s="42"/>
      <c r="I271" s="3"/>
      <c r="J271" s="30"/>
      <c r="K271" s="21"/>
      <c r="L271" s="21"/>
      <c r="M271" s="37"/>
      <c r="N271" s="21"/>
      <c r="O271" s="21"/>
      <c r="P271" s="21"/>
      <c r="Q271" s="10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6.5" customHeight="1">
      <c r="A272" s="1"/>
      <c r="B272" s="1"/>
      <c r="C272" s="27"/>
      <c r="D272" s="3"/>
      <c r="E272" s="14"/>
      <c r="F272" s="3"/>
      <c r="G272" s="9"/>
      <c r="H272" s="42"/>
      <c r="I272" s="3"/>
      <c r="J272" s="30"/>
      <c r="K272" s="21"/>
      <c r="L272" s="21"/>
      <c r="M272" s="37"/>
      <c r="N272" s="21"/>
      <c r="O272" s="21"/>
      <c r="P272" s="21"/>
      <c r="Q272" s="10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6.5" customHeight="1">
      <c r="A273" s="1"/>
      <c r="B273" s="1"/>
      <c r="C273" s="27"/>
      <c r="D273" s="3"/>
      <c r="E273" s="14"/>
      <c r="F273" s="3"/>
      <c r="G273" s="9"/>
      <c r="H273" s="42"/>
      <c r="I273" s="3"/>
      <c r="J273" s="30"/>
      <c r="K273" s="21"/>
      <c r="L273" s="21"/>
      <c r="M273" s="37"/>
      <c r="N273" s="21"/>
      <c r="O273" s="21"/>
      <c r="P273" s="21"/>
      <c r="Q273" s="10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6.5" customHeight="1">
      <c r="A274" s="1"/>
      <c r="B274" s="1"/>
      <c r="C274" s="27"/>
      <c r="D274" s="3"/>
      <c r="E274" s="14"/>
      <c r="F274" s="3"/>
      <c r="G274" s="9"/>
      <c r="H274" s="42"/>
      <c r="I274" s="3"/>
      <c r="J274" s="30"/>
      <c r="K274" s="21"/>
      <c r="L274" s="21"/>
      <c r="M274" s="37"/>
      <c r="N274" s="21"/>
      <c r="O274" s="21"/>
      <c r="P274" s="21"/>
      <c r="Q274" s="10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6.5" customHeight="1">
      <c r="A275" s="1"/>
      <c r="B275" s="1"/>
      <c r="C275" s="27"/>
      <c r="D275" s="3"/>
      <c r="E275" s="14"/>
      <c r="F275" s="3"/>
      <c r="G275" s="9"/>
      <c r="H275" s="42"/>
      <c r="I275" s="3"/>
      <c r="J275" s="30"/>
      <c r="K275" s="21"/>
      <c r="L275" s="21"/>
      <c r="M275" s="37"/>
      <c r="N275" s="21"/>
      <c r="O275" s="21"/>
      <c r="P275" s="21"/>
      <c r="Q275" s="10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6.5" customHeight="1">
      <c r="A276" s="1"/>
      <c r="B276" s="1"/>
      <c r="C276" s="27"/>
      <c r="D276" s="3"/>
      <c r="E276" s="14"/>
      <c r="F276" s="3"/>
      <c r="G276" s="9"/>
      <c r="H276" s="42"/>
      <c r="I276" s="3"/>
      <c r="J276" s="30"/>
      <c r="K276" s="21"/>
      <c r="L276" s="21"/>
      <c r="M276" s="37"/>
      <c r="N276" s="21"/>
      <c r="O276" s="21"/>
      <c r="P276" s="21"/>
      <c r="Q276" s="10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6.5" customHeight="1">
      <c r="A277" s="1"/>
      <c r="B277" s="1"/>
      <c r="C277" s="27"/>
      <c r="D277" s="3"/>
      <c r="E277" s="14"/>
      <c r="F277" s="3"/>
      <c r="G277" s="9"/>
      <c r="H277" s="42"/>
      <c r="I277" s="3"/>
      <c r="J277" s="30"/>
      <c r="K277" s="21"/>
      <c r="L277" s="21"/>
      <c r="M277" s="37"/>
      <c r="N277" s="21"/>
      <c r="O277" s="21"/>
      <c r="P277" s="21"/>
      <c r="Q277" s="10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6.5" customHeight="1">
      <c r="A278" s="1"/>
      <c r="B278" s="1"/>
      <c r="C278" s="27"/>
      <c r="D278" s="3"/>
      <c r="E278" s="14"/>
      <c r="F278" s="3"/>
      <c r="G278" s="9"/>
      <c r="H278" s="42"/>
      <c r="I278" s="3"/>
      <c r="J278" s="30"/>
      <c r="K278" s="21"/>
      <c r="L278" s="21"/>
      <c r="M278" s="37"/>
      <c r="N278" s="21"/>
      <c r="O278" s="21"/>
      <c r="P278" s="21"/>
      <c r="Q278" s="10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6.5" customHeight="1">
      <c r="A279" s="1"/>
      <c r="B279" s="1"/>
      <c r="C279" s="27"/>
      <c r="D279" s="3"/>
      <c r="E279" s="14"/>
      <c r="F279" s="3"/>
      <c r="G279" s="9"/>
      <c r="H279" s="42"/>
      <c r="I279" s="3"/>
      <c r="J279" s="30"/>
      <c r="K279" s="21"/>
      <c r="L279" s="21"/>
      <c r="M279" s="37"/>
      <c r="N279" s="21"/>
      <c r="O279" s="21"/>
      <c r="P279" s="21"/>
      <c r="Q279" s="10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6.5" customHeight="1">
      <c r="A280" s="1"/>
      <c r="B280" s="1"/>
      <c r="C280" s="27"/>
      <c r="D280" s="3"/>
      <c r="E280" s="14"/>
      <c r="F280" s="3"/>
      <c r="G280" s="9"/>
      <c r="H280" s="42"/>
      <c r="I280" s="3"/>
      <c r="J280" s="30"/>
      <c r="K280" s="21"/>
      <c r="L280" s="21"/>
      <c r="M280" s="37"/>
      <c r="N280" s="21"/>
      <c r="O280" s="21"/>
      <c r="P280" s="21"/>
      <c r="Q280" s="10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6.5" customHeight="1">
      <c r="A281" s="1"/>
      <c r="B281" s="1"/>
      <c r="C281" s="27"/>
      <c r="D281" s="3"/>
      <c r="E281" s="14"/>
      <c r="F281" s="3"/>
      <c r="G281" s="9"/>
      <c r="H281" s="42"/>
      <c r="I281" s="3"/>
      <c r="J281" s="30"/>
      <c r="K281" s="21"/>
      <c r="L281" s="21"/>
      <c r="M281" s="37"/>
      <c r="N281" s="21"/>
      <c r="O281" s="21"/>
      <c r="P281" s="21"/>
      <c r="Q281" s="10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6.5" customHeight="1">
      <c r="A282" s="1"/>
      <c r="B282" s="1"/>
      <c r="C282" s="27"/>
      <c r="D282" s="3"/>
      <c r="E282" s="14"/>
      <c r="F282" s="3"/>
      <c r="G282" s="9"/>
      <c r="H282" s="42"/>
      <c r="I282" s="3"/>
      <c r="J282" s="30"/>
      <c r="K282" s="21"/>
      <c r="L282" s="21"/>
      <c r="M282" s="37"/>
      <c r="N282" s="21"/>
      <c r="O282" s="21"/>
      <c r="P282" s="21"/>
      <c r="Q282" s="10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6.5" customHeight="1">
      <c r="A283" s="1"/>
      <c r="B283" s="1"/>
      <c r="C283" s="27"/>
      <c r="D283" s="3"/>
      <c r="E283" s="14"/>
      <c r="F283" s="3"/>
      <c r="G283" s="9"/>
      <c r="H283" s="42"/>
      <c r="I283" s="3"/>
      <c r="J283" s="30"/>
      <c r="K283" s="21"/>
      <c r="L283" s="21"/>
      <c r="M283" s="37"/>
      <c r="N283" s="21"/>
      <c r="O283" s="21"/>
      <c r="P283" s="21"/>
      <c r="Q283" s="10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6.5" customHeight="1">
      <c r="A284" s="1"/>
      <c r="B284" s="1"/>
      <c r="C284" s="27"/>
      <c r="D284" s="3"/>
      <c r="E284" s="14"/>
      <c r="F284" s="3"/>
      <c r="G284" s="9"/>
      <c r="H284" s="42"/>
      <c r="I284" s="3"/>
      <c r="J284" s="30"/>
      <c r="K284" s="21"/>
      <c r="L284" s="21"/>
      <c r="M284" s="37"/>
      <c r="N284" s="21"/>
      <c r="O284" s="21"/>
      <c r="P284" s="21"/>
      <c r="Q284" s="10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6.5" customHeight="1">
      <c r="A285" s="1"/>
      <c r="B285" s="1"/>
      <c r="C285" s="27"/>
      <c r="D285" s="3"/>
      <c r="E285" s="14"/>
      <c r="F285" s="3"/>
      <c r="G285" s="9"/>
      <c r="H285" s="42"/>
      <c r="I285" s="3"/>
      <c r="J285" s="30"/>
      <c r="K285" s="21"/>
      <c r="L285" s="21"/>
      <c r="M285" s="37"/>
      <c r="N285" s="21"/>
      <c r="O285" s="21"/>
      <c r="P285" s="21"/>
      <c r="Q285" s="10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6.5" customHeight="1">
      <c r="A286" s="1"/>
      <c r="B286" s="1"/>
      <c r="C286" s="27"/>
      <c r="D286" s="3"/>
      <c r="E286" s="14"/>
      <c r="F286" s="3"/>
      <c r="G286" s="9"/>
      <c r="H286" s="42"/>
      <c r="I286" s="3"/>
      <c r="J286" s="30"/>
      <c r="K286" s="21"/>
      <c r="L286" s="21"/>
      <c r="M286" s="37"/>
      <c r="N286" s="21"/>
      <c r="O286" s="21"/>
      <c r="P286" s="21"/>
      <c r="Q286" s="10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6.5" customHeight="1">
      <c r="A287" s="1"/>
      <c r="B287" s="1"/>
      <c r="C287" s="27"/>
      <c r="D287" s="3"/>
      <c r="E287" s="14"/>
      <c r="F287" s="3"/>
      <c r="G287" s="9"/>
      <c r="H287" s="42"/>
      <c r="I287" s="3"/>
      <c r="J287" s="30"/>
      <c r="K287" s="21"/>
      <c r="L287" s="21"/>
      <c r="M287" s="37"/>
      <c r="N287" s="21"/>
      <c r="O287" s="21"/>
      <c r="P287" s="21"/>
      <c r="Q287" s="10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6.5" customHeight="1">
      <c r="A288" s="1"/>
      <c r="B288" s="1"/>
      <c r="C288" s="27"/>
      <c r="D288" s="3"/>
      <c r="E288" s="14"/>
      <c r="F288" s="3"/>
      <c r="G288" s="9"/>
      <c r="H288" s="42"/>
      <c r="I288" s="3"/>
      <c r="J288" s="30"/>
      <c r="K288" s="21"/>
      <c r="L288" s="21"/>
      <c r="M288" s="37"/>
      <c r="N288" s="21"/>
      <c r="O288" s="21"/>
      <c r="P288" s="21"/>
      <c r="Q288" s="10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6.5" customHeight="1">
      <c r="A289" s="1"/>
      <c r="B289" s="1"/>
      <c r="C289" s="27"/>
      <c r="D289" s="3"/>
      <c r="E289" s="14"/>
      <c r="F289" s="3"/>
      <c r="G289" s="9"/>
      <c r="H289" s="42"/>
      <c r="I289" s="3"/>
      <c r="J289" s="30"/>
      <c r="K289" s="21"/>
      <c r="L289" s="21"/>
      <c r="M289" s="37"/>
      <c r="N289" s="21"/>
      <c r="O289" s="21"/>
      <c r="P289" s="21"/>
      <c r="Q289" s="10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6.5" customHeight="1">
      <c r="A290" s="1"/>
      <c r="B290" s="1"/>
      <c r="C290" s="27"/>
      <c r="D290" s="3"/>
      <c r="E290" s="14"/>
      <c r="F290" s="3"/>
      <c r="G290" s="9"/>
      <c r="H290" s="42"/>
      <c r="I290" s="3"/>
      <c r="J290" s="30"/>
      <c r="K290" s="21"/>
      <c r="L290" s="21"/>
      <c r="M290" s="37"/>
      <c r="N290" s="21"/>
      <c r="O290" s="21"/>
      <c r="P290" s="21"/>
      <c r="Q290" s="10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6.5" customHeight="1">
      <c r="A291" s="1"/>
      <c r="B291" s="1"/>
      <c r="C291" s="27"/>
      <c r="D291" s="3"/>
      <c r="E291" s="14"/>
      <c r="F291" s="3"/>
      <c r="G291" s="9"/>
      <c r="H291" s="42"/>
      <c r="I291" s="3"/>
      <c r="J291" s="30"/>
      <c r="K291" s="21"/>
      <c r="L291" s="21"/>
      <c r="M291" s="37"/>
      <c r="N291" s="21"/>
      <c r="O291" s="21"/>
      <c r="P291" s="21"/>
      <c r="Q291" s="10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6.5" customHeight="1">
      <c r="A292" s="1"/>
      <c r="B292" s="1"/>
      <c r="C292" s="27"/>
      <c r="D292" s="3"/>
      <c r="E292" s="14"/>
      <c r="F292" s="3"/>
      <c r="G292" s="9"/>
      <c r="H292" s="42"/>
      <c r="I292" s="3"/>
      <c r="J292" s="30"/>
      <c r="K292" s="21"/>
      <c r="L292" s="21"/>
      <c r="M292" s="37"/>
      <c r="N292" s="21"/>
      <c r="O292" s="21"/>
      <c r="P292" s="21"/>
      <c r="Q292" s="10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6.5" customHeight="1">
      <c r="A293" s="1"/>
      <c r="B293" s="1"/>
      <c r="C293" s="27"/>
      <c r="D293" s="3"/>
      <c r="E293" s="14"/>
      <c r="F293" s="3"/>
      <c r="G293" s="9"/>
      <c r="H293" s="42"/>
      <c r="I293" s="3"/>
      <c r="J293" s="30"/>
      <c r="K293" s="21"/>
      <c r="L293" s="21"/>
      <c r="M293" s="37"/>
      <c r="N293" s="21"/>
      <c r="O293" s="21"/>
      <c r="P293" s="21"/>
      <c r="Q293" s="10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6.5" customHeight="1">
      <c r="A294" s="1"/>
      <c r="B294" s="1"/>
      <c r="C294" s="27"/>
      <c r="D294" s="3"/>
      <c r="E294" s="14"/>
      <c r="F294" s="3"/>
      <c r="G294" s="9"/>
      <c r="H294" s="42"/>
      <c r="I294" s="3"/>
      <c r="J294" s="30"/>
      <c r="K294" s="21"/>
      <c r="L294" s="21"/>
      <c r="M294" s="37"/>
      <c r="N294" s="21"/>
      <c r="O294" s="21"/>
      <c r="P294" s="21"/>
      <c r="Q294" s="10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6.5" customHeight="1">
      <c r="A295" s="1"/>
      <c r="B295" s="1"/>
      <c r="C295" s="27"/>
      <c r="D295" s="3"/>
      <c r="E295" s="14"/>
      <c r="F295" s="3"/>
      <c r="G295" s="9"/>
      <c r="H295" s="42"/>
      <c r="I295" s="3"/>
      <c r="J295" s="30"/>
      <c r="K295" s="21"/>
      <c r="L295" s="21"/>
      <c r="M295" s="37"/>
      <c r="N295" s="21"/>
      <c r="O295" s="21"/>
      <c r="P295" s="21"/>
      <c r="Q295" s="10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6.5" customHeight="1">
      <c r="A296" s="1"/>
      <c r="B296" s="1"/>
      <c r="C296" s="27"/>
      <c r="D296" s="3"/>
      <c r="E296" s="14"/>
      <c r="F296" s="3"/>
      <c r="G296" s="9"/>
      <c r="H296" s="42"/>
      <c r="I296" s="3"/>
      <c r="J296" s="30"/>
      <c r="K296" s="21"/>
      <c r="L296" s="21"/>
      <c r="M296" s="37"/>
      <c r="N296" s="21"/>
      <c r="O296" s="21"/>
      <c r="P296" s="21"/>
      <c r="Q296" s="10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6.5" customHeight="1">
      <c r="A297" s="1"/>
      <c r="B297" s="1"/>
      <c r="C297" s="27"/>
      <c r="D297" s="3"/>
      <c r="E297" s="14"/>
      <c r="F297" s="3"/>
      <c r="G297" s="9"/>
      <c r="H297" s="42"/>
      <c r="I297" s="3"/>
      <c r="J297" s="30"/>
      <c r="K297" s="21"/>
      <c r="L297" s="21"/>
      <c r="M297" s="37"/>
      <c r="N297" s="21"/>
      <c r="O297" s="21"/>
      <c r="P297" s="21"/>
      <c r="Q297" s="10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6.5" customHeight="1">
      <c r="A298" s="1"/>
      <c r="B298" s="1"/>
      <c r="C298" s="27"/>
      <c r="D298" s="3"/>
      <c r="E298" s="14"/>
      <c r="F298" s="3"/>
      <c r="G298" s="9"/>
      <c r="H298" s="42"/>
      <c r="I298" s="3"/>
      <c r="J298" s="30"/>
      <c r="K298" s="21"/>
      <c r="L298" s="21"/>
      <c r="M298" s="37"/>
      <c r="N298" s="21"/>
      <c r="O298" s="21"/>
      <c r="P298" s="21"/>
      <c r="Q298" s="10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6.5" customHeight="1">
      <c r="A299" s="1"/>
      <c r="B299" s="1"/>
      <c r="C299" s="27"/>
      <c r="D299" s="3"/>
      <c r="E299" s="14"/>
      <c r="F299" s="3"/>
      <c r="G299" s="9"/>
      <c r="H299" s="42"/>
      <c r="I299" s="3"/>
      <c r="J299" s="30"/>
      <c r="K299" s="21"/>
      <c r="L299" s="21"/>
      <c r="M299" s="37"/>
      <c r="N299" s="21"/>
      <c r="O299" s="21"/>
      <c r="P299" s="21"/>
      <c r="Q299" s="10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6.5" customHeight="1">
      <c r="A300" s="1"/>
      <c r="B300" s="1"/>
      <c r="C300" s="27"/>
      <c r="D300" s="3"/>
      <c r="E300" s="14"/>
      <c r="F300" s="3"/>
      <c r="G300" s="9"/>
      <c r="H300" s="42"/>
      <c r="I300" s="3"/>
      <c r="J300" s="30"/>
      <c r="K300" s="21"/>
      <c r="L300" s="21"/>
      <c r="M300" s="37"/>
      <c r="N300" s="21"/>
      <c r="O300" s="21"/>
      <c r="P300" s="21"/>
      <c r="Q300" s="10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6.5" customHeight="1">
      <c r="A301" s="1"/>
      <c r="B301" s="1"/>
      <c r="C301" s="27"/>
      <c r="D301" s="3"/>
      <c r="E301" s="14"/>
      <c r="F301" s="3"/>
      <c r="G301" s="9"/>
      <c r="H301" s="42"/>
      <c r="I301" s="3"/>
      <c r="J301" s="30"/>
      <c r="K301" s="21"/>
      <c r="L301" s="21"/>
      <c r="M301" s="37"/>
      <c r="N301" s="21"/>
      <c r="O301" s="21"/>
      <c r="P301" s="21"/>
      <c r="Q301" s="10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6.5" customHeight="1">
      <c r="A302" s="1"/>
      <c r="B302" s="1"/>
      <c r="C302" s="27"/>
      <c r="D302" s="3"/>
      <c r="E302" s="14"/>
      <c r="F302" s="3"/>
      <c r="G302" s="9"/>
      <c r="H302" s="42"/>
      <c r="I302" s="3"/>
      <c r="J302" s="30"/>
      <c r="K302" s="21"/>
      <c r="L302" s="21"/>
      <c r="M302" s="37"/>
      <c r="N302" s="21"/>
      <c r="O302" s="21"/>
      <c r="P302" s="21"/>
      <c r="Q302" s="10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6.5" customHeight="1">
      <c r="A303" s="1"/>
      <c r="B303" s="1"/>
      <c r="C303" s="27"/>
      <c r="D303" s="3"/>
      <c r="E303" s="14"/>
      <c r="F303" s="3"/>
      <c r="G303" s="9"/>
      <c r="H303" s="42"/>
      <c r="I303" s="3"/>
      <c r="J303" s="30"/>
      <c r="K303" s="21"/>
      <c r="L303" s="21"/>
      <c r="M303" s="37"/>
      <c r="N303" s="21"/>
      <c r="O303" s="21"/>
      <c r="P303" s="21"/>
      <c r="Q303" s="10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6.5" customHeight="1">
      <c r="A304" s="1"/>
      <c r="B304" s="1"/>
      <c r="C304" s="27"/>
      <c r="D304" s="3"/>
      <c r="E304" s="14"/>
      <c r="F304" s="3"/>
      <c r="G304" s="9"/>
      <c r="H304" s="42"/>
      <c r="I304" s="3"/>
      <c r="J304" s="30"/>
      <c r="K304" s="21"/>
      <c r="L304" s="21"/>
      <c r="M304" s="37"/>
      <c r="N304" s="21"/>
      <c r="O304" s="21"/>
      <c r="P304" s="21"/>
      <c r="Q304" s="10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6.5" customHeight="1">
      <c r="A305" s="1"/>
      <c r="B305" s="1"/>
      <c r="C305" s="27"/>
      <c r="D305" s="3"/>
      <c r="E305" s="14"/>
      <c r="F305" s="3"/>
      <c r="G305" s="9"/>
      <c r="H305" s="42"/>
      <c r="I305" s="3"/>
      <c r="J305" s="30"/>
      <c r="K305" s="21"/>
      <c r="L305" s="21"/>
      <c r="M305" s="37"/>
      <c r="N305" s="21"/>
      <c r="O305" s="21"/>
      <c r="P305" s="21"/>
      <c r="Q305" s="10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6.5" customHeight="1">
      <c r="A306" s="1"/>
      <c r="B306" s="1"/>
      <c r="C306" s="27"/>
      <c r="D306" s="3"/>
      <c r="E306" s="14"/>
      <c r="F306" s="3"/>
      <c r="G306" s="9"/>
      <c r="H306" s="42"/>
      <c r="I306" s="3"/>
      <c r="J306" s="30"/>
      <c r="K306" s="21"/>
      <c r="L306" s="21"/>
      <c r="M306" s="37"/>
      <c r="N306" s="21"/>
      <c r="O306" s="21"/>
      <c r="P306" s="21"/>
      <c r="Q306" s="10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6.5" customHeight="1">
      <c r="A307" s="1"/>
      <c r="B307" s="1"/>
      <c r="C307" s="27"/>
      <c r="D307" s="3"/>
      <c r="E307" s="14"/>
      <c r="F307" s="3"/>
      <c r="G307" s="9"/>
      <c r="H307" s="42"/>
      <c r="I307" s="3"/>
      <c r="J307" s="30"/>
      <c r="K307" s="21"/>
      <c r="L307" s="21"/>
      <c r="M307" s="37"/>
      <c r="N307" s="21"/>
      <c r="O307" s="21"/>
      <c r="P307" s="21"/>
      <c r="Q307" s="10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6.5" customHeight="1">
      <c r="A308" s="1"/>
      <c r="B308" s="1"/>
      <c r="C308" s="27"/>
      <c r="D308" s="3"/>
      <c r="E308" s="14"/>
      <c r="F308" s="3"/>
      <c r="G308" s="9"/>
      <c r="H308" s="42"/>
      <c r="I308" s="3"/>
      <c r="J308" s="30"/>
      <c r="K308" s="21"/>
      <c r="L308" s="21"/>
      <c r="M308" s="37"/>
      <c r="N308" s="21"/>
      <c r="O308" s="21"/>
      <c r="P308" s="21"/>
      <c r="Q308" s="10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6.5" customHeight="1">
      <c r="A309" s="1"/>
      <c r="B309" s="1"/>
      <c r="C309" s="27"/>
      <c r="D309" s="3"/>
      <c r="E309" s="14"/>
      <c r="F309" s="3"/>
      <c r="G309" s="9"/>
      <c r="H309" s="42"/>
      <c r="I309" s="3"/>
      <c r="J309" s="30"/>
      <c r="K309" s="21"/>
      <c r="L309" s="21"/>
      <c r="M309" s="37"/>
      <c r="N309" s="21"/>
      <c r="O309" s="21"/>
      <c r="P309" s="21"/>
      <c r="Q309" s="10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6.5" customHeight="1">
      <c r="A310" s="1"/>
      <c r="B310" s="1"/>
      <c r="C310" s="27"/>
      <c r="D310" s="3"/>
      <c r="E310" s="14"/>
      <c r="F310" s="3"/>
      <c r="G310" s="9"/>
      <c r="H310" s="42"/>
      <c r="I310" s="3"/>
      <c r="J310" s="30"/>
      <c r="K310" s="21"/>
      <c r="L310" s="21"/>
      <c r="M310" s="37"/>
      <c r="N310" s="21"/>
      <c r="O310" s="21"/>
      <c r="P310" s="21"/>
      <c r="Q310" s="10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6.5" customHeight="1">
      <c r="A311" s="1"/>
      <c r="B311" s="1"/>
      <c r="C311" s="27"/>
      <c r="D311" s="3"/>
      <c r="E311" s="14"/>
      <c r="F311" s="3"/>
      <c r="G311" s="9"/>
      <c r="H311" s="42"/>
      <c r="I311" s="3"/>
      <c r="J311" s="30"/>
      <c r="K311" s="21"/>
      <c r="L311" s="21"/>
      <c r="M311" s="37"/>
      <c r="N311" s="21"/>
      <c r="O311" s="21"/>
      <c r="P311" s="21"/>
      <c r="Q311" s="10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6.5" customHeight="1">
      <c r="A312" s="1"/>
      <c r="B312" s="1"/>
      <c r="C312" s="27"/>
      <c r="D312" s="3"/>
      <c r="E312" s="14"/>
      <c r="F312" s="3"/>
      <c r="G312" s="9"/>
      <c r="H312" s="42"/>
      <c r="I312" s="3"/>
      <c r="J312" s="30"/>
      <c r="K312" s="21"/>
      <c r="L312" s="21"/>
      <c r="M312" s="37"/>
      <c r="N312" s="21"/>
      <c r="O312" s="21"/>
      <c r="P312" s="21"/>
      <c r="Q312" s="10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6.5" customHeight="1">
      <c r="A313" s="1"/>
      <c r="B313" s="1"/>
      <c r="C313" s="27"/>
      <c r="D313" s="3"/>
      <c r="E313" s="14"/>
      <c r="F313" s="3"/>
      <c r="G313" s="9"/>
      <c r="H313" s="42"/>
      <c r="I313" s="3"/>
      <c r="J313" s="30"/>
      <c r="K313" s="21"/>
      <c r="L313" s="21"/>
      <c r="M313" s="37"/>
      <c r="N313" s="21"/>
      <c r="O313" s="21"/>
      <c r="P313" s="21"/>
      <c r="Q313" s="10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6.5" customHeight="1">
      <c r="A314" s="1"/>
      <c r="B314" s="1"/>
      <c r="C314" s="27"/>
      <c r="D314" s="3"/>
      <c r="E314" s="14"/>
      <c r="F314" s="3"/>
      <c r="G314" s="9"/>
      <c r="H314" s="42"/>
      <c r="I314" s="3"/>
      <c r="J314" s="30"/>
      <c r="K314" s="21"/>
      <c r="L314" s="21"/>
      <c r="M314" s="37"/>
      <c r="N314" s="21"/>
      <c r="O314" s="21"/>
      <c r="P314" s="21"/>
      <c r="Q314" s="10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6.5" customHeight="1">
      <c r="A315" s="1"/>
      <c r="B315" s="1"/>
      <c r="C315" s="27"/>
      <c r="D315" s="3"/>
      <c r="E315" s="14"/>
      <c r="F315" s="3"/>
      <c r="G315" s="9"/>
      <c r="H315" s="42"/>
      <c r="I315" s="3"/>
      <c r="J315" s="30"/>
      <c r="K315" s="21"/>
      <c r="L315" s="21"/>
      <c r="M315" s="37"/>
      <c r="N315" s="21"/>
      <c r="O315" s="21"/>
      <c r="P315" s="21"/>
      <c r="Q315" s="10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6.5" customHeight="1">
      <c r="A316" s="1"/>
      <c r="B316" s="1"/>
      <c r="C316" s="27"/>
      <c r="D316" s="3"/>
      <c r="E316" s="14"/>
      <c r="F316" s="3"/>
      <c r="G316" s="9"/>
      <c r="H316" s="42"/>
      <c r="I316" s="3"/>
      <c r="J316" s="30"/>
      <c r="K316" s="21"/>
      <c r="L316" s="21"/>
      <c r="M316" s="37"/>
      <c r="N316" s="21"/>
      <c r="O316" s="21"/>
      <c r="P316" s="21"/>
      <c r="Q316" s="10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6.5" customHeight="1">
      <c r="A317" s="1"/>
      <c r="B317" s="1"/>
      <c r="C317" s="27"/>
      <c r="D317" s="3"/>
      <c r="E317" s="14"/>
      <c r="F317" s="3"/>
      <c r="G317" s="9"/>
      <c r="H317" s="42"/>
      <c r="I317" s="3"/>
      <c r="J317" s="30"/>
      <c r="K317" s="21"/>
      <c r="L317" s="21"/>
      <c r="M317" s="37"/>
      <c r="N317" s="21"/>
      <c r="O317" s="21"/>
      <c r="P317" s="21"/>
      <c r="Q317" s="10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6.5" customHeight="1">
      <c r="A318" s="1"/>
      <c r="B318" s="1"/>
      <c r="C318" s="27"/>
      <c r="D318" s="3"/>
      <c r="E318" s="14"/>
      <c r="F318" s="3"/>
      <c r="G318" s="9"/>
      <c r="H318" s="42"/>
      <c r="I318" s="3"/>
      <c r="J318" s="30"/>
      <c r="K318" s="21"/>
      <c r="L318" s="21"/>
      <c r="M318" s="37"/>
      <c r="N318" s="21"/>
      <c r="O318" s="21"/>
      <c r="P318" s="21"/>
      <c r="Q318" s="10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6.5" customHeight="1">
      <c r="A319" s="1"/>
      <c r="B319" s="1"/>
      <c r="C319" s="27"/>
      <c r="D319" s="3"/>
      <c r="E319" s="14"/>
      <c r="F319" s="3"/>
      <c r="G319" s="9"/>
      <c r="H319" s="42"/>
      <c r="I319" s="3"/>
      <c r="J319" s="30"/>
      <c r="K319" s="21"/>
      <c r="L319" s="21"/>
      <c r="M319" s="37"/>
      <c r="N319" s="21"/>
      <c r="O319" s="21"/>
      <c r="P319" s="21"/>
      <c r="Q319" s="10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6.5" customHeight="1">
      <c r="A320" s="1"/>
      <c r="B320" s="1"/>
      <c r="C320" s="27"/>
      <c r="D320" s="3"/>
      <c r="E320" s="14"/>
      <c r="F320" s="3"/>
      <c r="G320" s="9"/>
      <c r="H320" s="42"/>
      <c r="I320" s="3"/>
      <c r="J320" s="30"/>
      <c r="K320" s="21"/>
      <c r="L320" s="21"/>
      <c r="M320" s="37"/>
      <c r="N320" s="21"/>
      <c r="O320" s="21"/>
      <c r="P320" s="21"/>
      <c r="Q320" s="10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6.5" customHeight="1">
      <c r="A321" s="1"/>
      <c r="B321" s="1"/>
      <c r="C321" s="27"/>
      <c r="D321" s="3"/>
      <c r="E321" s="14"/>
      <c r="F321" s="3"/>
      <c r="G321" s="9"/>
      <c r="H321" s="42"/>
      <c r="I321" s="3"/>
      <c r="J321" s="30"/>
      <c r="K321" s="21"/>
      <c r="L321" s="21"/>
      <c r="M321" s="37"/>
      <c r="N321" s="21"/>
      <c r="O321" s="21"/>
      <c r="P321" s="21"/>
      <c r="Q321" s="10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6.5" customHeight="1">
      <c r="A322" s="1"/>
      <c r="B322" s="1"/>
      <c r="C322" s="27"/>
      <c r="D322" s="3"/>
      <c r="E322" s="14"/>
      <c r="F322" s="3"/>
      <c r="G322" s="9"/>
      <c r="H322" s="42"/>
      <c r="I322" s="3"/>
      <c r="J322" s="30"/>
      <c r="K322" s="21"/>
      <c r="L322" s="21"/>
      <c r="M322" s="37"/>
      <c r="N322" s="21"/>
      <c r="O322" s="21"/>
      <c r="P322" s="21"/>
      <c r="Q322" s="10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6.5" customHeight="1">
      <c r="A323" s="1"/>
      <c r="B323" s="1"/>
      <c r="C323" s="27"/>
      <c r="D323" s="3"/>
      <c r="E323" s="14"/>
      <c r="F323" s="3"/>
      <c r="G323" s="9"/>
      <c r="H323" s="42"/>
      <c r="I323" s="3"/>
      <c r="J323" s="30"/>
      <c r="K323" s="21"/>
      <c r="L323" s="21"/>
      <c r="M323" s="37"/>
      <c r="N323" s="21"/>
      <c r="O323" s="21"/>
      <c r="P323" s="21"/>
      <c r="Q323" s="10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6.5" customHeight="1">
      <c r="A324" s="1"/>
      <c r="B324" s="1"/>
      <c r="C324" s="27"/>
      <c r="D324" s="3"/>
      <c r="E324" s="14"/>
      <c r="F324" s="3"/>
      <c r="G324" s="9"/>
      <c r="H324" s="42"/>
      <c r="I324" s="3"/>
      <c r="J324" s="30"/>
      <c r="K324" s="21"/>
      <c r="L324" s="21"/>
      <c r="M324" s="37"/>
      <c r="N324" s="21"/>
      <c r="O324" s="21"/>
      <c r="P324" s="21"/>
      <c r="Q324" s="10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6.5" customHeight="1">
      <c r="A325" s="1"/>
      <c r="B325" s="1"/>
      <c r="C325" s="27"/>
      <c r="D325" s="3"/>
      <c r="E325" s="14"/>
      <c r="F325" s="3"/>
      <c r="G325" s="9"/>
      <c r="H325" s="42"/>
      <c r="I325" s="3"/>
      <c r="J325" s="30"/>
      <c r="K325" s="21"/>
      <c r="L325" s="21"/>
      <c r="M325" s="37"/>
      <c r="N325" s="21"/>
      <c r="O325" s="21"/>
      <c r="P325" s="21"/>
      <c r="Q325" s="10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6.5" customHeight="1">
      <c r="A326" s="1"/>
      <c r="B326" s="1"/>
      <c r="C326" s="27"/>
      <c r="D326" s="3"/>
      <c r="E326" s="14"/>
      <c r="F326" s="3"/>
      <c r="G326" s="9"/>
      <c r="H326" s="42"/>
      <c r="I326" s="3"/>
      <c r="J326" s="30"/>
      <c r="K326" s="21"/>
      <c r="L326" s="21"/>
      <c r="M326" s="37"/>
      <c r="N326" s="21"/>
      <c r="O326" s="21"/>
      <c r="P326" s="21"/>
      <c r="Q326" s="10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6.5" customHeight="1">
      <c r="A327" s="1"/>
      <c r="B327" s="1"/>
      <c r="C327" s="27"/>
      <c r="D327" s="3"/>
      <c r="E327" s="14"/>
      <c r="F327" s="3"/>
      <c r="G327" s="9"/>
      <c r="H327" s="42"/>
      <c r="I327" s="3"/>
      <c r="J327" s="30"/>
      <c r="K327" s="21"/>
      <c r="L327" s="21"/>
      <c r="M327" s="37"/>
      <c r="N327" s="21"/>
      <c r="O327" s="21"/>
      <c r="P327" s="21"/>
      <c r="Q327" s="10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6.5" customHeight="1">
      <c r="A328" s="1"/>
      <c r="B328" s="1"/>
      <c r="C328" s="27"/>
      <c r="D328" s="3"/>
      <c r="E328" s="14"/>
      <c r="F328" s="3"/>
      <c r="G328" s="9"/>
      <c r="H328" s="42"/>
      <c r="I328" s="3"/>
      <c r="J328" s="30"/>
      <c r="K328" s="21"/>
      <c r="L328" s="21"/>
      <c r="M328" s="37"/>
      <c r="N328" s="21"/>
      <c r="O328" s="21"/>
      <c r="P328" s="21"/>
      <c r="Q328" s="10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6.5" customHeight="1">
      <c r="A329" s="1"/>
      <c r="B329" s="1"/>
      <c r="C329" s="27"/>
      <c r="D329" s="3"/>
      <c r="E329" s="14"/>
      <c r="F329" s="3"/>
      <c r="G329" s="9"/>
      <c r="H329" s="42"/>
      <c r="I329" s="3"/>
      <c r="J329" s="30"/>
      <c r="K329" s="21"/>
      <c r="L329" s="21"/>
      <c r="M329" s="37"/>
      <c r="N329" s="21"/>
      <c r="O329" s="21"/>
      <c r="P329" s="21"/>
      <c r="Q329" s="10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6.5" customHeight="1">
      <c r="A330" s="1"/>
      <c r="B330" s="1"/>
      <c r="C330" s="27"/>
      <c r="D330" s="3"/>
      <c r="E330" s="14"/>
      <c r="F330" s="3"/>
      <c r="G330" s="9"/>
      <c r="H330" s="42"/>
      <c r="I330" s="3"/>
      <c r="J330" s="30"/>
      <c r="K330" s="21"/>
      <c r="L330" s="21"/>
      <c r="M330" s="37"/>
      <c r="N330" s="21"/>
      <c r="O330" s="21"/>
      <c r="P330" s="21"/>
      <c r="Q330" s="10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6.5" customHeight="1">
      <c r="A331" s="1"/>
      <c r="B331" s="1"/>
      <c r="C331" s="27"/>
      <c r="D331" s="3"/>
      <c r="E331" s="14"/>
      <c r="F331" s="3"/>
      <c r="G331" s="9"/>
      <c r="H331" s="42"/>
      <c r="I331" s="3"/>
      <c r="J331" s="30"/>
      <c r="K331" s="21"/>
      <c r="L331" s="21"/>
      <c r="M331" s="37"/>
      <c r="N331" s="21"/>
      <c r="O331" s="21"/>
      <c r="P331" s="21"/>
      <c r="Q331" s="10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6.5" customHeight="1">
      <c r="A332" s="1"/>
      <c r="B332" s="1"/>
      <c r="C332" s="27"/>
      <c r="D332" s="3"/>
      <c r="E332" s="14"/>
      <c r="F332" s="3"/>
      <c r="G332" s="9"/>
      <c r="H332" s="42"/>
      <c r="I332" s="3"/>
      <c r="J332" s="30"/>
      <c r="K332" s="21"/>
      <c r="L332" s="21"/>
      <c r="M332" s="37"/>
      <c r="N332" s="21"/>
      <c r="O332" s="21"/>
      <c r="P332" s="21"/>
      <c r="Q332" s="10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6.5" customHeight="1">
      <c r="A333" s="1"/>
      <c r="B333" s="1"/>
      <c r="C333" s="27"/>
      <c r="D333" s="3"/>
      <c r="E333" s="14"/>
      <c r="F333" s="3"/>
      <c r="G333" s="9"/>
      <c r="H333" s="42"/>
      <c r="I333" s="3"/>
      <c r="J333" s="30"/>
      <c r="K333" s="21"/>
      <c r="L333" s="21"/>
      <c r="M333" s="37"/>
      <c r="N333" s="21"/>
      <c r="O333" s="21"/>
      <c r="P333" s="21"/>
      <c r="Q333" s="10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6.5" customHeight="1">
      <c r="A334" s="1"/>
      <c r="B334" s="1"/>
      <c r="C334" s="27"/>
      <c r="D334" s="3"/>
      <c r="E334" s="14"/>
      <c r="F334" s="3"/>
      <c r="G334" s="9"/>
      <c r="H334" s="42"/>
      <c r="I334" s="3"/>
      <c r="J334" s="30"/>
      <c r="K334" s="21"/>
      <c r="L334" s="21"/>
      <c r="M334" s="37"/>
      <c r="N334" s="21"/>
      <c r="O334" s="21"/>
      <c r="P334" s="21"/>
      <c r="Q334" s="10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6.5" customHeight="1">
      <c r="A335" s="1"/>
      <c r="B335" s="1"/>
      <c r="C335" s="27"/>
      <c r="D335" s="3"/>
      <c r="E335" s="14"/>
      <c r="F335" s="3"/>
      <c r="G335" s="9"/>
      <c r="H335" s="42"/>
      <c r="I335" s="3"/>
      <c r="J335" s="30"/>
      <c r="K335" s="21"/>
      <c r="L335" s="21"/>
      <c r="M335" s="37"/>
      <c r="N335" s="21"/>
      <c r="O335" s="21"/>
      <c r="P335" s="21"/>
      <c r="Q335" s="10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6.5" customHeight="1">
      <c r="A336" s="1"/>
      <c r="B336" s="1"/>
      <c r="C336" s="27"/>
      <c r="D336" s="3"/>
      <c r="E336" s="14"/>
      <c r="F336" s="3"/>
      <c r="G336" s="9"/>
      <c r="H336" s="42"/>
      <c r="I336" s="3"/>
      <c r="J336" s="30"/>
      <c r="K336" s="21"/>
      <c r="L336" s="21"/>
      <c r="M336" s="37"/>
      <c r="N336" s="21"/>
      <c r="O336" s="21"/>
      <c r="P336" s="21"/>
      <c r="Q336" s="10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6.5" customHeight="1">
      <c r="A337" s="1"/>
      <c r="B337" s="1"/>
      <c r="C337" s="27"/>
      <c r="D337" s="3"/>
      <c r="E337" s="14"/>
      <c r="F337" s="3"/>
      <c r="G337" s="9"/>
      <c r="H337" s="42"/>
      <c r="I337" s="3"/>
      <c r="J337" s="30"/>
      <c r="K337" s="21"/>
      <c r="L337" s="21"/>
      <c r="M337" s="37"/>
      <c r="N337" s="21"/>
      <c r="O337" s="21"/>
      <c r="P337" s="21"/>
      <c r="Q337" s="10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6.5" customHeight="1">
      <c r="A338" s="1"/>
      <c r="B338" s="1"/>
      <c r="C338" s="27"/>
      <c r="D338" s="3"/>
      <c r="E338" s="14"/>
      <c r="F338" s="3"/>
      <c r="G338" s="9"/>
      <c r="H338" s="42"/>
      <c r="I338" s="3"/>
      <c r="J338" s="30"/>
      <c r="K338" s="21"/>
      <c r="L338" s="21"/>
      <c r="M338" s="37"/>
      <c r="N338" s="21"/>
      <c r="O338" s="21"/>
      <c r="P338" s="21"/>
      <c r="Q338" s="10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6.5" customHeight="1">
      <c r="A339" s="1"/>
      <c r="B339" s="1"/>
      <c r="C339" s="27"/>
      <c r="D339" s="3"/>
      <c r="E339" s="14"/>
      <c r="F339" s="3"/>
      <c r="G339" s="9"/>
      <c r="H339" s="42"/>
      <c r="I339" s="3"/>
      <c r="J339" s="30"/>
      <c r="K339" s="21"/>
      <c r="L339" s="21"/>
      <c r="M339" s="37"/>
      <c r="N339" s="21"/>
      <c r="O339" s="21"/>
      <c r="P339" s="21"/>
      <c r="Q339" s="10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6.5" customHeight="1">
      <c r="A340" s="1"/>
      <c r="B340" s="1"/>
      <c r="C340" s="27"/>
      <c r="D340" s="3"/>
      <c r="E340" s="14"/>
      <c r="F340" s="3"/>
      <c r="G340" s="9"/>
      <c r="H340" s="42"/>
      <c r="I340" s="3"/>
      <c r="J340" s="30"/>
      <c r="K340" s="21"/>
      <c r="L340" s="21"/>
      <c r="M340" s="37"/>
      <c r="N340" s="21"/>
      <c r="O340" s="21"/>
      <c r="P340" s="21"/>
      <c r="Q340" s="10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6.5" customHeight="1">
      <c r="A341" s="1"/>
      <c r="B341" s="1"/>
      <c r="C341" s="27"/>
      <c r="D341" s="3"/>
      <c r="E341" s="14"/>
      <c r="F341" s="3"/>
      <c r="G341" s="9"/>
      <c r="H341" s="42"/>
      <c r="I341" s="3"/>
      <c r="J341" s="30"/>
      <c r="K341" s="21"/>
      <c r="L341" s="21"/>
      <c r="M341" s="37"/>
      <c r="N341" s="21"/>
      <c r="O341" s="21"/>
      <c r="P341" s="21"/>
      <c r="Q341" s="10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6.5" customHeight="1">
      <c r="A342" s="1"/>
      <c r="B342" s="1"/>
      <c r="C342" s="27"/>
      <c r="D342" s="3"/>
      <c r="E342" s="14"/>
      <c r="F342" s="3"/>
      <c r="G342" s="9"/>
      <c r="H342" s="42"/>
      <c r="I342" s="3"/>
      <c r="J342" s="30"/>
      <c r="K342" s="21"/>
      <c r="L342" s="21"/>
      <c r="M342" s="37"/>
      <c r="N342" s="21"/>
      <c r="O342" s="21"/>
      <c r="P342" s="21"/>
      <c r="Q342" s="10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6.5" customHeight="1">
      <c r="A343" s="1"/>
      <c r="B343" s="1"/>
      <c r="C343" s="27"/>
      <c r="D343" s="3"/>
      <c r="E343" s="14"/>
      <c r="F343" s="3"/>
      <c r="G343" s="9"/>
      <c r="H343" s="42"/>
      <c r="I343" s="3"/>
      <c r="J343" s="30"/>
      <c r="K343" s="21"/>
      <c r="L343" s="21"/>
      <c r="M343" s="37"/>
      <c r="N343" s="21"/>
      <c r="O343" s="21"/>
      <c r="P343" s="21"/>
      <c r="Q343" s="10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6.5" customHeight="1">
      <c r="A344" s="1"/>
      <c r="B344" s="1"/>
      <c r="C344" s="27"/>
      <c r="D344" s="3"/>
      <c r="E344" s="14"/>
      <c r="F344" s="3"/>
      <c r="G344" s="9"/>
      <c r="H344" s="42"/>
      <c r="I344" s="3"/>
      <c r="J344" s="30"/>
      <c r="K344" s="21"/>
      <c r="L344" s="21"/>
      <c r="M344" s="37"/>
      <c r="N344" s="21"/>
      <c r="O344" s="21"/>
      <c r="P344" s="21"/>
      <c r="Q344" s="10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6.5" customHeight="1">
      <c r="A345" s="1"/>
      <c r="B345" s="1"/>
      <c r="C345" s="27"/>
      <c r="D345" s="3"/>
      <c r="E345" s="14"/>
      <c r="F345" s="3"/>
      <c r="G345" s="9"/>
      <c r="H345" s="42"/>
      <c r="I345" s="3"/>
      <c r="J345" s="30"/>
      <c r="K345" s="21"/>
      <c r="L345" s="21"/>
      <c r="M345" s="37"/>
      <c r="N345" s="21"/>
      <c r="O345" s="21"/>
      <c r="P345" s="21"/>
      <c r="Q345" s="10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6.5" customHeight="1">
      <c r="A346" s="1"/>
      <c r="B346" s="1"/>
      <c r="C346" s="27"/>
      <c r="D346" s="3"/>
      <c r="E346" s="14"/>
      <c r="F346" s="3"/>
      <c r="G346" s="9"/>
      <c r="H346" s="42"/>
      <c r="I346" s="3"/>
      <c r="J346" s="30"/>
      <c r="K346" s="21"/>
      <c r="L346" s="21"/>
      <c r="M346" s="37"/>
      <c r="N346" s="21"/>
      <c r="O346" s="21"/>
      <c r="P346" s="21"/>
      <c r="Q346" s="10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6.5" customHeight="1">
      <c r="A347" s="1"/>
      <c r="B347" s="1"/>
      <c r="C347" s="27"/>
      <c r="D347" s="3"/>
      <c r="E347" s="14"/>
      <c r="F347" s="3"/>
      <c r="G347" s="9"/>
      <c r="H347" s="42"/>
      <c r="I347" s="3"/>
      <c r="J347" s="30"/>
      <c r="K347" s="21"/>
      <c r="L347" s="21"/>
      <c r="M347" s="37"/>
      <c r="N347" s="21"/>
      <c r="O347" s="21"/>
      <c r="P347" s="21"/>
      <c r="Q347" s="10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6.5" customHeight="1">
      <c r="A348" s="1"/>
      <c r="B348" s="1"/>
      <c r="C348" s="27"/>
      <c r="D348" s="3"/>
      <c r="E348" s="14"/>
      <c r="F348" s="3"/>
      <c r="G348" s="9"/>
      <c r="H348" s="42"/>
      <c r="I348" s="3"/>
      <c r="J348" s="30"/>
      <c r="K348" s="21"/>
      <c r="L348" s="21"/>
      <c r="M348" s="37"/>
      <c r="N348" s="21"/>
      <c r="O348" s="21"/>
      <c r="P348" s="21"/>
      <c r="Q348" s="10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6.5" customHeight="1">
      <c r="A349" s="1"/>
      <c r="B349" s="1"/>
      <c r="C349" s="27"/>
      <c r="D349" s="3"/>
      <c r="E349" s="14"/>
      <c r="F349" s="3"/>
      <c r="G349" s="9"/>
      <c r="H349" s="42"/>
      <c r="I349" s="3"/>
      <c r="J349" s="30"/>
      <c r="K349" s="21"/>
      <c r="L349" s="21"/>
      <c r="M349" s="37"/>
      <c r="N349" s="21"/>
      <c r="O349" s="21"/>
      <c r="P349" s="21"/>
      <c r="Q349" s="10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6.5" customHeight="1">
      <c r="A350" s="1"/>
      <c r="B350" s="1"/>
      <c r="C350" s="27"/>
      <c r="D350" s="3"/>
      <c r="E350" s="14"/>
      <c r="F350" s="3"/>
      <c r="G350" s="9"/>
      <c r="H350" s="42"/>
      <c r="I350" s="3"/>
      <c r="J350" s="30"/>
      <c r="K350" s="21"/>
      <c r="L350" s="21"/>
      <c r="M350" s="37"/>
      <c r="N350" s="21"/>
      <c r="O350" s="21"/>
      <c r="P350" s="21"/>
      <c r="Q350" s="10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6.5" customHeight="1">
      <c r="A351" s="1"/>
      <c r="B351" s="1"/>
      <c r="C351" s="27"/>
      <c r="D351" s="3"/>
      <c r="E351" s="14"/>
      <c r="F351" s="3"/>
      <c r="G351" s="9"/>
      <c r="H351" s="42"/>
      <c r="I351" s="3"/>
      <c r="J351" s="30"/>
      <c r="K351" s="21"/>
      <c r="L351" s="21"/>
      <c r="M351" s="37"/>
      <c r="N351" s="21"/>
      <c r="O351" s="21"/>
      <c r="P351" s="21"/>
      <c r="Q351" s="10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6.5" customHeight="1">
      <c r="A352" s="1"/>
      <c r="B352" s="1"/>
      <c r="C352" s="27"/>
      <c r="D352" s="3"/>
      <c r="E352" s="14"/>
      <c r="F352" s="3"/>
      <c r="G352" s="9"/>
      <c r="H352" s="42"/>
      <c r="I352" s="3"/>
      <c r="J352" s="30"/>
      <c r="K352" s="21"/>
      <c r="L352" s="21"/>
      <c r="M352" s="37"/>
      <c r="N352" s="21"/>
      <c r="O352" s="21"/>
      <c r="P352" s="21"/>
      <c r="Q352" s="10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6.5" customHeight="1">
      <c r="A353" s="1"/>
      <c r="B353" s="1"/>
      <c r="C353" s="27"/>
      <c r="D353" s="3"/>
      <c r="E353" s="14"/>
      <c r="F353" s="3"/>
      <c r="G353" s="9"/>
      <c r="H353" s="42"/>
      <c r="I353" s="3"/>
      <c r="J353" s="30"/>
      <c r="K353" s="21"/>
      <c r="L353" s="21"/>
      <c r="M353" s="37"/>
      <c r="N353" s="21"/>
      <c r="O353" s="21"/>
      <c r="P353" s="21"/>
      <c r="Q353" s="10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6.5" customHeight="1">
      <c r="A354" s="1"/>
      <c r="B354" s="1"/>
      <c r="C354" s="27"/>
      <c r="D354" s="3"/>
      <c r="E354" s="14"/>
      <c r="F354" s="3"/>
      <c r="G354" s="9"/>
      <c r="H354" s="42"/>
      <c r="I354" s="3"/>
      <c r="J354" s="30"/>
      <c r="K354" s="21"/>
      <c r="L354" s="21"/>
      <c r="M354" s="37"/>
      <c r="N354" s="21"/>
      <c r="O354" s="21"/>
      <c r="P354" s="21"/>
      <c r="Q354" s="10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6.5" customHeight="1">
      <c r="A355" s="1"/>
      <c r="B355" s="1"/>
      <c r="C355" s="27"/>
      <c r="D355" s="3"/>
      <c r="E355" s="14"/>
      <c r="F355" s="3"/>
      <c r="G355" s="9"/>
      <c r="H355" s="42"/>
      <c r="I355" s="3"/>
      <c r="J355" s="30"/>
      <c r="K355" s="21"/>
      <c r="L355" s="21"/>
      <c r="M355" s="37"/>
      <c r="N355" s="21"/>
      <c r="O355" s="21"/>
      <c r="P355" s="21"/>
      <c r="Q355" s="10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6.5" customHeight="1">
      <c r="A356" s="1"/>
      <c r="B356" s="1"/>
      <c r="C356" s="27"/>
      <c r="D356" s="3"/>
      <c r="E356" s="14"/>
      <c r="F356" s="3"/>
      <c r="G356" s="9"/>
      <c r="H356" s="42"/>
      <c r="I356" s="3"/>
      <c r="J356" s="30"/>
      <c r="K356" s="21"/>
      <c r="L356" s="21"/>
      <c r="M356" s="37"/>
      <c r="N356" s="21"/>
      <c r="O356" s="21"/>
      <c r="P356" s="21"/>
      <c r="Q356" s="10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6.5" customHeight="1">
      <c r="A357" s="1"/>
      <c r="B357" s="1"/>
      <c r="C357" s="27"/>
      <c r="D357" s="3"/>
      <c r="E357" s="14"/>
      <c r="F357" s="3"/>
      <c r="G357" s="9"/>
      <c r="H357" s="42"/>
      <c r="I357" s="3"/>
      <c r="J357" s="30"/>
      <c r="K357" s="21"/>
      <c r="L357" s="21"/>
      <c r="M357" s="37"/>
      <c r="N357" s="21"/>
      <c r="O357" s="21"/>
      <c r="P357" s="21"/>
      <c r="Q357" s="10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6.5" customHeight="1">
      <c r="A358" s="1"/>
      <c r="B358" s="1"/>
      <c r="C358" s="27"/>
      <c r="D358" s="3"/>
      <c r="E358" s="14"/>
      <c r="F358" s="3"/>
      <c r="G358" s="9"/>
      <c r="H358" s="42"/>
      <c r="I358" s="3"/>
      <c r="J358" s="30"/>
      <c r="K358" s="21"/>
      <c r="L358" s="21"/>
      <c r="M358" s="37"/>
      <c r="N358" s="21"/>
      <c r="O358" s="21"/>
      <c r="P358" s="21"/>
      <c r="Q358" s="10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6.5" customHeight="1">
      <c r="A359" s="1"/>
      <c r="B359" s="1"/>
      <c r="C359" s="27"/>
      <c r="D359" s="3"/>
      <c r="E359" s="14"/>
      <c r="F359" s="3"/>
      <c r="G359" s="9"/>
      <c r="H359" s="42"/>
      <c r="I359" s="3"/>
      <c r="J359" s="30"/>
      <c r="K359" s="21"/>
      <c r="L359" s="21"/>
      <c r="M359" s="37"/>
      <c r="N359" s="21"/>
      <c r="O359" s="21"/>
      <c r="P359" s="21"/>
      <c r="Q359" s="10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6.5" customHeight="1">
      <c r="A360" s="1"/>
      <c r="B360" s="1"/>
      <c r="C360" s="27"/>
      <c r="D360" s="3"/>
      <c r="E360" s="14"/>
      <c r="F360" s="3"/>
      <c r="G360" s="9"/>
      <c r="H360" s="42"/>
      <c r="I360" s="3"/>
      <c r="J360" s="30"/>
      <c r="K360" s="21"/>
      <c r="L360" s="21"/>
      <c r="M360" s="37"/>
      <c r="N360" s="21"/>
      <c r="O360" s="21"/>
      <c r="P360" s="21"/>
      <c r="Q360" s="10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6.5" customHeight="1">
      <c r="A361" s="1"/>
      <c r="B361" s="1"/>
      <c r="C361" s="27"/>
      <c r="D361" s="3"/>
      <c r="E361" s="14"/>
      <c r="F361" s="3"/>
      <c r="G361" s="9"/>
      <c r="H361" s="42"/>
      <c r="I361" s="3"/>
      <c r="J361" s="30"/>
      <c r="K361" s="21"/>
      <c r="L361" s="21"/>
      <c r="M361" s="37"/>
      <c r="N361" s="21"/>
      <c r="O361" s="21"/>
      <c r="P361" s="21"/>
      <c r="Q361" s="10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6.5" customHeight="1">
      <c r="A362" s="1"/>
      <c r="B362" s="1"/>
      <c r="C362" s="27"/>
      <c r="D362" s="3"/>
      <c r="E362" s="14"/>
      <c r="F362" s="3"/>
      <c r="G362" s="9"/>
      <c r="H362" s="42"/>
      <c r="I362" s="3"/>
      <c r="J362" s="30"/>
      <c r="K362" s="21"/>
      <c r="L362" s="21"/>
      <c r="M362" s="37"/>
      <c r="N362" s="21"/>
      <c r="O362" s="21"/>
      <c r="P362" s="21"/>
      <c r="Q362" s="10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6.5" customHeight="1">
      <c r="A363" s="1"/>
      <c r="B363" s="1"/>
      <c r="C363" s="27"/>
      <c r="D363" s="3"/>
      <c r="E363" s="14"/>
      <c r="F363" s="3"/>
      <c r="G363" s="9"/>
      <c r="H363" s="42"/>
      <c r="I363" s="3"/>
      <c r="J363" s="30"/>
      <c r="K363" s="21"/>
      <c r="L363" s="21"/>
      <c r="M363" s="37"/>
      <c r="N363" s="21"/>
      <c r="O363" s="21"/>
      <c r="P363" s="21"/>
      <c r="Q363" s="10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6.5" customHeight="1">
      <c r="A364" s="1"/>
      <c r="B364" s="1"/>
      <c r="C364" s="27"/>
      <c r="D364" s="3"/>
      <c r="E364" s="14"/>
      <c r="F364" s="3"/>
      <c r="G364" s="9"/>
      <c r="H364" s="42"/>
      <c r="I364" s="3"/>
      <c r="J364" s="30"/>
      <c r="K364" s="21"/>
      <c r="L364" s="21"/>
      <c r="M364" s="37"/>
      <c r="N364" s="21"/>
      <c r="O364" s="21"/>
      <c r="P364" s="21"/>
      <c r="Q364" s="10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6.5" customHeight="1">
      <c r="A365" s="1"/>
      <c r="B365" s="1"/>
      <c r="C365" s="27"/>
      <c r="D365" s="3"/>
      <c r="E365" s="14"/>
      <c r="F365" s="3"/>
      <c r="G365" s="9"/>
      <c r="H365" s="42"/>
      <c r="I365" s="3"/>
      <c r="J365" s="30"/>
      <c r="K365" s="21"/>
      <c r="L365" s="21"/>
      <c r="M365" s="37"/>
      <c r="N365" s="21"/>
      <c r="O365" s="21"/>
      <c r="P365" s="21"/>
      <c r="Q365" s="10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6.5" customHeight="1">
      <c r="A366" s="1"/>
      <c r="B366" s="1"/>
      <c r="C366" s="27"/>
      <c r="D366" s="3"/>
      <c r="E366" s="14"/>
      <c r="F366" s="3"/>
      <c r="G366" s="9"/>
      <c r="H366" s="42"/>
      <c r="I366" s="3"/>
      <c r="J366" s="30"/>
      <c r="K366" s="21"/>
      <c r="L366" s="21"/>
      <c r="M366" s="37"/>
      <c r="N366" s="21"/>
      <c r="O366" s="21"/>
      <c r="P366" s="21"/>
      <c r="Q366" s="10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6.5" customHeight="1">
      <c r="A367" s="1"/>
      <c r="B367" s="1"/>
      <c r="C367" s="27"/>
      <c r="D367" s="3"/>
      <c r="E367" s="14"/>
      <c r="F367" s="3"/>
      <c r="G367" s="9"/>
      <c r="H367" s="42"/>
      <c r="I367" s="3"/>
      <c r="J367" s="30"/>
      <c r="K367" s="21"/>
      <c r="L367" s="21"/>
      <c r="M367" s="37"/>
      <c r="N367" s="21"/>
      <c r="O367" s="21"/>
      <c r="P367" s="21"/>
      <c r="Q367" s="10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6.5" customHeight="1">
      <c r="A368" s="1"/>
      <c r="B368" s="1"/>
      <c r="C368" s="27"/>
      <c r="D368" s="3"/>
      <c r="E368" s="14"/>
      <c r="F368" s="3"/>
      <c r="G368" s="9"/>
      <c r="H368" s="42"/>
      <c r="I368" s="3"/>
      <c r="J368" s="30"/>
      <c r="K368" s="21"/>
      <c r="L368" s="21"/>
      <c r="M368" s="37"/>
      <c r="N368" s="21"/>
      <c r="O368" s="21"/>
      <c r="P368" s="21"/>
      <c r="Q368" s="10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6.5" customHeight="1">
      <c r="A369" s="1"/>
      <c r="B369" s="1"/>
      <c r="C369" s="27"/>
      <c r="D369" s="3"/>
      <c r="E369" s="14"/>
      <c r="F369" s="3"/>
      <c r="G369" s="9"/>
      <c r="H369" s="42"/>
      <c r="I369" s="3"/>
      <c r="J369" s="30"/>
      <c r="K369" s="21"/>
      <c r="L369" s="21"/>
      <c r="M369" s="37"/>
      <c r="N369" s="21"/>
      <c r="O369" s="21"/>
      <c r="P369" s="21"/>
      <c r="Q369" s="10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6.5" customHeight="1">
      <c r="A370" s="1"/>
      <c r="B370" s="1"/>
      <c r="C370" s="27"/>
      <c r="D370" s="3"/>
      <c r="E370" s="14"/>
      <c r="F370" s="3"/>
      <c r="G370" s="9"/>
      <c r="H370" s="42"/>
      <c r="I370" s="3"/>
      <c r="J370" s="30"/>
      <c r="K370" s="21"/>
      <c r="L370" s="21"/>
      <c r="M370" s="37"/>
      <c r="N370" s="21"/>
      <c r="O370" s="21"/>
      <c r="P370" s="21"/>
      <c r="Q370" s="10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6.5" customHeight="1">
      <c r="A371" s="1"/>
      <c r="B371" s="1"/>
      <c r="C371" s="27"/>
      <c r="D371" s="3"/>
      <c r="E371" s="14"/>
      <c r="F371" s="3"/>
      <c r="G371" s="9"/>
      <c r="H371" s="42"/>
      <c r="I371" s="3"/>
      <c r="J371" s="30"/>
      <c r="K371" s="21"/>
      <c r="L371" s="21"/>
      <c r="M371" s="37"/>
      <c r="N371" s="21"/>
      <c r="O371" s="21"/>
      <c r="P371" s="21"/>
      <c r="Q371" s="10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6.5" customHeight="1">
      <c r="A372" s="1"/>
      <c r="B372" s="1"/>
      <c r="C372" s="27"/>
      <c r="D372" s="3"/>
      <c r="E372" s="14"/>
      <c r="F372" s="3"/>
      <c r="G372" s="9"/>
      <c r="H372" s="42"/>
      <c r="I372" s="3"/>
      <c r="J372" s="30"/>
      <c r="K372" s="21"/>
      <c r="L372" s="21"/>
      <c r="M372" s="37"/>
      <c r="N372" s="21"/>
      <c r="O372" s="21"/>
      <c r="P372" s="21"/>
      <c r="Q372" s="10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6.5" customHeight="1">
      <c r="A373" s="1"/>
      <c r="B373" s="1"/>
      <c r="C373" s="27"/>
      <c r="D373" s="3"/>
      <c r="E373" s="14"/>
      <c r="F373" s="3"/>
      <c r="G373" s="9"/>
      <c r="H373" s="42"/>
      <c r="I373" s="3"/>
      <c r="J373" s="30"/>
      <c r="K373" s="21"/>
      <c r="L373" s="21"/>
      <c r="M373" s="37"/>
      <c r="N373" s="21"/>
      <c r="O373" s="21"/>
      <c r="P373" s="21"/>
      <c r="Q373" s="10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6.5" customHeight="1">
      <c r="A374" s="1"/>
      <c r="B374" s="1"/>
      <c r="C374" s="27"/>
      <c r="D374" s="3"/>
      <c r="E374" s="14"/>
      <c r="F374" s="3"/>
      <c r="G374" s="9"/>
      <c r="H374" s="42"/>
      <c r="I374" s="3"/>
      <c r="J374" s="30"/>
      <c r="K374" s="21"/>
      <c r="L374" s="21"/>
      <c r="M374" s="37"/>
      <c r="N374" s="21"/>
      <c r="O374" s="21"/>
      <c r="P374" s="21"/>
      <c r="Q374" s="10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6.5" customHeight="1">
      <c r="A375" s="1"/>
      <c r="B375" s="1"/>
      <c r="C375" s="27"/>
      <c r="D375" s="3"/>
      <c r="E375" s="14"/>
      <c r="F375" s="3"/>
      <c r="G375" s="9"/>
      <c r="H375" s="42"/>
      <c r="I375" s="3"/>
      <c r="J375" s="30"/>
      <c r="K375" s="21"/>
      <c r="L375" s="21"/>
      <c r="M375" s="37"/>
      <c r="N375" s="21"/>
      <c r="O375" s="21"/>
      <c r="P375" s="21"/>
      <c r="Q375" s="10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6.5" customHeight="1">
      <c r="A376" s="1"/>
      <c r="B376" s="1"/>
      <c r="C376" s="27"/>
      <c r="D376" s="3"/>
      <c r="E376" s="14"/>
      <c r="F376" s="3"/>
      <c r="G376" s="9"/>
      <c r="H376" s="42"/>
      <c r="I376" s="3"/>
      <c r="J376" s="30"/>
      <c r="K376" s="21"/>
      <c r="L376" s="21"/>
      <c r="M376" s="37"/>
      <c r="N376" s="21"/>
      <c r="O376" s="21"/>
      <c r="P376" s="21"/>
      <c r="Q376" s="10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6.5" customHeight="1">
      <c r="A377" s="1"/>
      <c r="B377" s="1"/>
      <c r="C377" s="27"/>
      <c r="D377" s="3"/>
      <c r="E377" s="14"/>
      <c r="F377" s="3"/>
      <c r="G377" s="9"/>
      <c r="H377" s="42"/>
      <c r="I377" s="3"/>
      <c r="J377" s="30"/>
      <c r="K377" s="21"/>
      <c r="L377" s="21"/>
      <c r="M377" s="37"/>
      <c r="N377" s="21"/>
      <c r="O377" s="21"/>
      <c r="P377" s="21"/>
      <c r="Q377" s="10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6.5" customHeight="1">
      <c r="A378" s="1"/>
      <c r="B378" s="1"/>
      <c r="C378" s="27"/>
      <c r="D378" s="3"/>
      <c r="E378" s="14"/>
      <c r="F378" s="3"/>
      <c r="G378" s="9"/>
      <c r="H378" s="42"/>
      <c r="I378" s="3"/>
      <c r="J378" s="30"/>
      <c r="K378" s="21"/>
      <c r="L378" s="21"/>
      <c r="M378" s="37"/>
      <c r="N378" s="21"/>
      <c r="O378" s="21"/>
      <c r="P378" s="21"/>
      <c r="Q378" s="10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6.5" customHeight="1">
      <c r="A379" s="1"/>
      <c r="B379" s="1"/>
      <c r="C379" s="27"/>
      <c r="D379" s="3"/>
      <c r="E379" s="14"/>
      <c r="F379" s="3"/>
      <c r="G379" s="9"/>
      <c r="H379" s="42"/>
      <c r="I379" s="3"/>
      <c r="J379" s="30"/>
      <c r="K379" s="21"/>
      <c r="L379" s="21"/>
      <c r="M379" s="37"/>
      <c r="N379" s="21"/>
      <c r="O379" s="21"/>
      <c r="P379" s="21"/>
      <c r="Q379" s="10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6.5" customHeight="1">
      <c r="A380" s="1"/>
      <c r="B380" s="1"/>
      <c r="C380" s="27"/>
      <c r="D380" s="3"/>
      <c r="E380" s="14"/>
      <c r="F380" s="3"/>
      <c r="G380" s="9"/>
      <c r="H380" s="42"/>
      <c r="I380" s="3"/>
      <c r="J380" s="30"/>
      <c r="K380" s="21"/>
      <c r="L380" s="21"/>
      <c r="M380" s="37"/>
      <c r="N380" s="21"/>
      <c r="O380" s="21"/>
      <c r="P380" s="21"/>
      <c r="Q380" s="10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6.5" customHeight="1">
      <c r="A381" s="1"/>
      <c r="B381" s="1"/>
      <c r="C381" s="27"/>
      <c r="D381" s="3"/>
      <c r="E381" s="14"/>
      <c r="F381" s="3"/>
      <c r="G381" s="9"/>
      <c r="H381" s="42"/>
      <c r="I381" s="3"/>
      <c r="J381" s="30"/>
      <c r="K381" s="21"/>
      <c r="L381" s="21"/>
      <c r="M381" s="37"/>
      <c r="N381" s="21"/>
      <c r="O381" s="21"/>
      <c r="P381" s="21"/>
      <c r="Q381" s="10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6.5" customHeight="1">
      <c r="A382" s="1"/>
      <c r="B382" s="1"/>
      <c r="C382" s="27"/>
      <c r="D382" s="3"/>
      <c r="E382" s="14"/>
      <c r="F382" s="3"/>
      <c r="G382" s="9"/>
      <c r="H382" s="42"/>
      <c r="I382" s="3"/>
      <c r="J382" s="30"/>
      <c r="K382" s="21"/>
      <c r="L382" s="21"/>
      <c r="M382" s="37"/>
      <c r="N382" s="21"/>
      <c r="O382" s="21"/>
      <c r="P382" s="21"/>
      <c r="Q382" s="10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6.5" customHeight="1">
      <c r="A383" s="1"/>
      <c r="B383" s="1"/>
      <c r="C383" s="27"/>
      <c r="D383" s="3"/>
      <c r="E383" s="14"/>
      <c r="F383" s="3"/>
      <c r="G383" s="9"/>
      <c r="H383" s="42"/>
      <c r="I383" s="3"/>
      <c r="J383" s="30"/>
      <c r="K383" s="21"/>
      <c r="L383" s="21"/>
      <c r="M383" s="37"/>
      <c r="N383" s="21"/>
      <c r="O383" s="21"/>
      <c r="P383" s="21"/>
      <c r="Q383" s="10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6.5" customHeight="1">
      <c r="A384" s="1"/>
      <c r="B384" s="1"/>
      <c r="C384" s="27"/>
      <c r="D384" s="3"/>
      <c r="E384" s="14"/>
      <c r="F384" s="3"/>
      <c r="G384" s="9"/>
      <c r="H384" s="42"/>
      <c r="I384" s="3"/>
      <c r="J384" s="30"/>
      <c r="K384" s="21"/>
      <c r="L384" s="21"/>
      <c r="M384" s="37"/>
      <c r="N384" s="21"/>
      <c r="O384" s="21"/>
      <c r="P384" s="21"/>
      <c r="Q384" s="10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6.5" customHeight="1">
      <c r="A385" s="1"/>
      <c r="B385" s="1"/>
      <c r="C385" s="27"/>
      <c r="D385" s="3"/>
      <c r="E385" s="14"/>
      <c r="F385" s="3"/>
      <c r="G385" s="9"/>
      <c r="H385" s="42"/>
      <c r="I385" s="3"/>
      <c r="J385" s="30"/>
      <c r="K385" s="21"/>
      <c r="L385" s="21"/>
      <c r="M385" s="37"/>
      <c r="N385" s="21"/>
      <c r="O385" s="21"/>
      <c r="P385" s="21"/>
      <c r="Q385" s="10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6.5" customHeight="1">
      <c r="A386" s="1"/>
      <c r="B386" s="1"/>
      <c r="C386" s="27"/>
      <c r="D386" s="3"/>
      <c r="E386" s="14"/>
      <c r="F386" s="3"/>
      <c r="G386" s="9"/>
      <c r="H386" s="42"/>
      <c r="I386" s="3"/>
      <c r="J386" s="30"/>
      <c r="K386" s="21"/>
      <c r="L386" s="21"/>
      <c r="M386" s="37"/>
      <c r="N386" s="21"/>
      <c r="O386" s="21"/>
      <c r="P386" s="21"/>
      <c r="Q386" s="10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6.5" customHeight="1">
      <c r="A387" s="1"/>
      <c r="B387" s="1"/>
      <c r="C387" s="27"/>
      <c r="D387" s="3"/>
      <c r="E387" s="14"/>
      <c r="F387" s="3"/>
      <c r="G387" s="9"/>
      <c r="H387" s="42"/>
      <c r="I387" s="3"/>
      <c r="J387" s="30"/>
      <c r="K387" s="21"/>
      <c r="L387" s="21"/>
      <c r="M387" s="37"/>
      <c r="N387" s="21"/>
      <c r="O387" s="21"/>
      <c r="P387" s="21"/>
      <c r="Q387" s="10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6.5" customHeight="1">
      <c r="A388" s="1"/>
      <c r="B388" s="1"/>
      <c r="C388" s="27"/>
      <c r="D388" s="3"/>
      <c r="E388" s="14"/>
      <c r="F388" s="3"/>
      <c r="G388" s="9"/>
      <c r="H388" s="42"/>
      <c r="I388" s="3"/>
      <c r="J388" s="30"/>
      <c r="K388" s="21"/>
      <c r="L388" s="21"/>
      <c r="M388" s="37"/>
      <c r="N388" s="21"/>
      <c r="O388" s="21"/>
      <c r="P388" s="21"/>
      <c r="Q388" s="10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6.5" customHeight="1">
      <c r="A389" s="1"/>
      <c r="B389" s="1"/>
      <c r="C389" s="27"/>
      <c r="D389" s="3"/>
      <c r="E389" s="14"/>
      <c r="F389" s="3"/>
      <c r="G389" s="9"/>
      <c r="H389" s="42"/>
      <c r="I389" s="3"/>
      <c r="J389" s="30"/>
      <c r="K389" s="21"/>
      <c r="L389" s="21"/>
      <c r="M389" s="37"/>
      <c r="N389" s="21"/>
      <c r="O389" s="21"/>
      <c r="P389" s="21"/>
      <c r="Q389" s="10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6.5" customHeight="1">
      <c r="A390" s="1"/>
      <c r="B390" s="1"/>
      <c r="C390" s="27"/>
      <c r="D390" s="3"/>
      <c r="E390" s="14"/>
      <c r="F390" s="3"/>
      <c r="G390" s="9"/>
      <c r="H390" s="42"/>
      <c r="I390" s="3"/>
      <c r="J390" s="30"/>
      <c r="K390" s="21"/>
      <c r="L390" s="21"/>
      <c r="M390" s="37"/>
      <c r="N390" s="21"/>
      <c r="O390" s="21"/>
      <c r="P390" s="21"/>
      <c r="Q390" s="10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6.5" customHeight="1">
      <c r="A391" s="1"/>
      <c r="B391" s="1"/>
      <c r="C391" s="27"/>
      <c r="D391" s="3"/>
      <c r="E391" s="14"/>
      <c r="F391" s="3"/>
      <c r="G391" s="9"/>
      <c r="H391" s="42"/>
      <c r="I391" s="3"/>
      <c r="J391" s="30"/>
      <c r="K391" s="21"/>
      <c r="L391" s="21"/>
      <c r="M391" s="37"/>
      <c r="N391" s="21"/>
      <c r="O391" s="21"/>
      <c r="P391" s="21"/>
      <c r="Q391" s="10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6.5" customHeight="1">
      <c r="A392" s="1"/>
      <c r="B392" s="1"/>
      <c r="C392" s="27"/>
      <c r="D392" s="3"/>
      <c r="E392" s="14"/>
      <c r="F392" s="3"/>
      <c r="G392" s="9"/>
      <c r="H392" s="42"/>
      <c r="I392" s="3"/>
      <c r="J392" s="30"/>
      <c r="K392" s="21"/>
      <c r="L392" s="21"/>
      <c r="M392" s="37"/>
      <c r="N392" s="21"/>
      <c r="O392" s="21"/>
      <c r="P392" s="21"/>
      <c r="Q392" s="10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6.5" customHeight="1">
      <c r="A393" s="1"/>
      <c r="B393" s="1"/>
      <c r="C393" s="27"/>
      <c r="D393" s="3"/>
      <c r="E393" s="14"/>
      <c r="F393" s="3"/>
      <c r="G393" s="9"/>
      <c r="H393" s="42"/>
      <c r="I393" s="3"/>
      <c r="J393" s="30"/>
      <c r="K393" s="21"/>
      <c r="L393" s="21"/>
      <c r="M393" s="37"/>
      <c r="N393" s="21"/>
      <c r="O393" s="21"/>
      <c r="P393" s="21"/>
      <c r="Q393" s="10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6.5" customHeight="1">
      <c r="A394" s="1"/>
      <c r="B394" s="1"/>
      <c r="C394" s="27"/>
      <c r="D394" s="3"/>
      <c r="E394" s="14"/>
      <c r="F394" s="3"/>
      <c r="G394" s="9"/>
      <c r="H394" s="42"/>
      <c r="I394" s="3"/>
      <c r="J394" s="30"/>
      <c r="K394" s="21"/>
      <c r="L394" s="21"/>
      <c r="M394" s="37"/>
      <c r="N394" s="21"/>
      <c r="O394" s="21"/>
      <c r="P394" s="21"/>
      <c r="Q394" s="10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6.5" customHeight="1">
      <c r="A395" s="1"/>
      <c r="B395" s="1"/>
      <c r="C395" s="27"/>
      <c r="D395" s="3"/>
      <c r="E395" s="14"/>
      <c r="F395" s="3"/>
      <c r="G395" s="9"/>
      <c r="H395" s="42"/>
      <c r="I395" s="3"/>
      <c r="J395" s="30"/>
      <c r="K395" s="21"/>
      <c r="L395" s="21"/>
      <c r="M395" s="37"/>
      <c r="N395" s="21"/>
      <c r="O395" s="21"/>
      <c r="P395" s="21"/>
      <c r="Q395" s="10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6.5" customHeight="1">
      <c r="A396" s="1"/>
      <c r="B396" s="1"/>
      <c r="C396" s="27"/>
      <c r="D396" s="3"/>
      <c r="E396" s="14"/>
      <c r="F396" s="3"/>
      <c r="G396" s="9"/>
      <c r="H396" s="42"/>
      <c r="I396" s="3"/>
      <c r="J396" s="30"/>
      <c r="K396" s="21"/>
      <c r="L396" s="21"/>
      <c r="M396" s="37"/>
      <c r="N396" s="21"/>
      <c r="O396" s="21"/>
      <c r="P396" s="21"/>
      <c r="Q396" s="10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6.5" customHeight="1">
      <c r="A397" s="1"/>
      <c r="B397" s="1"/>
      <c r="C397" s="27"/>
      <c r="D397" s="3"/>
      <c r="E397" s="14"/>
      <c r="F397" s="3"/>
      <c r="G397" s="9"/>
      <c r="H397" s="42"/>
      <c r="I397" s="3"/>
      <c r="J397" s="30"/>
      <c r="K397" s="21"/>
      <c r="L397" s="21"/>
      <c r="M397" s="37"/>
      <c r="N397" s="21"/>
      <c r="O397" s="21"/>
      <c r="P397" s="21"/>
      <c r="Q397" s="10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6.5" customHeight="1">
      <c r="A398" s="1"/>
      <c r="B398" s="1"/>
      <c r="C398" s="27"/>
      <c r="D398" s="3"/>
      <c r="E398" s="14"/>
      <c r="F398" s="3"/>
      <c r="G398" s="9"/>
      <c r="H398" s="42"/>
      <c r="I398" s="3"/>
      <c r="J398" s="30"/>
      <c r="K398" s="21"/>
      <c r="L398" s="21"/>
      <c r="M398" s="37"/>
      <c r="N398" s="21"/>
      <c r="O398" s="21"/>
      <c r="P398" s="21"/>
      <c r="Q398" s="10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6.5" customHeight="1">
      <c r="A399" s="1"/>
      <c r="B399" s="1"/>
      <c r="C399" s="27"/>
      <c r="D399" s="3"/>
      <c r="E399" s="14"/>
      <c r="F399" s="3"/>
      <c r="G399" s="9"/>
      <c r="H399" s="42"/>
      <c r="I399" s="3"/>
      <c r="J399" s="30"/>
      <c r="K399" s="21"/>
      <c r="L399" s="21"/>
      <c r="M399" s="37"/>
      <c r="N399" s="21"/>
      <c r="O399" s="21"/>
      <c r="P399" s="21"/>
      <c r="Q399" s="10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6.5" customHeight="1">
      <c r="A400" s="1"/>
      <c r="B400" s="1"/>
      <c r="C400" s="27"/>
      <c r="D400" s="3"/>
      <c r="E400" s="14"/>
      <c r="F400" s="3"/>
      <c r="G400" s="9"/>
      <c r="H400" s="42"/>
      <c r="I400" s="3"/>
      <c r="J400" s="30"/>
      <c r="K400" s="21"/>
      <c r="L400" s="21"/>
      <c r="M400" s="37"/>
      <c r="N400" s="21"/>
      <c r="O400" s="21"/>
      <c r="P400" s="21"/>
      <c r="Q400" s="10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6.5" customHeight="1">
      <c r="A401" s="1"/>
      <c r="B401" s="1"/>
      <c r="C401" s="27"/>
      <c r="D401" s="3"/>
      <c r="E401" s="14"/>
      <c r="F401" s="3"/>
      <c r="G401" s="9"/>
      <c r="H401" s="42"/>
      <c r="I401" s="3"/>
      <c r="J401" s="30"/>
      <c r="K401" s="21"/>
      <c r="L401" s="21"/>
      <c r="M401" s="37"/>
      <c r="N401" s="21"/>
      <c r="O401" s="21"/>
      <c r="P401" s="21"/>
      <c r="Q401" s="10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6.5" customHeight="1">
      <c r="A402" s="1"/>
      <c r="B402" s="1"/>
      <c r="C402" s="27"/>
      <c r="D402" s="3"/>
      <c r="E402" s="14"/>
      <c r="F402" s="3"/>
      <c r="G402" s="9"/>
      <c r="H402" s="42"/>
      <c r="I402" s="3"/>
      <c r="J402" s="30"/>
      <c r="K402" s="21"/>
      <c r="L402" s="21"/>
      <c r="M402" s="37"/>
      <c r="N402" s="21"/>
      <c r="O402" s="21"/>
      <c r="P402" s="21"/>
      <c r="Q402" s="10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6.5" customHeight="1">
      <c r="A403" s="1"/>
      <c r="B403" s="1"/>
      <c r="C403" s="27"/>
      <c r="D403" s="3"/>
      <c r="E403" s="14"/>
      <c r="F403" s="3"/>
      <c r="G403" s="9"/>
      <c r="H403" s="42"/>
      <c r="I403" s="3"/>
      <c r="J403" s="30"/>
      <c r="K403" s="21"/>
      <c r="L403" s="21"/>
      <c r="M403" s="37"/>
      <c r="N403" s="21"/>
      <c r="O403" s="21"/>
      <c r="P403" s="21"/>
      <c r="Q403" s="10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6.5" customHeight="1">
      <c r="A404" s="1"/>
      <c r="B404" s="1"/>
      <c r="C404" s="27"/>
      <c r="D404" s="3"/>
      <c r="E404" s="14"/>
      <c r="F404" s="3"/>
      <c r="G404" s="9"/>
      <c r="H404" s="42"/>
      <c r="I404" s="3"/>
      <c r="J404" s="30"/>
      <c r="K404" s="21"/>
      <c r="L404" s="21"/>
      <c r="M404" s="37"/>
      <c r="N404" s="21"/>
      <c r="O404" s="21"/>
      <c r="P404" s="21"/>
      <c r="Q404" s="10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6.5" customHeight="1">
      <c r="A405" s="1"/>
      <c r="B405" s="1"/>
      <c r="C405" s="27"/>
      <c r="D405" s="3"/>
      <c r="E405" s="14"/>
      <c r="F405" s="3"/>
      <c r="G405" s="9"/>
      <c r="H405" s="42"/>
      <c r="I405" s="3"/>
      <c r="J405" s="30"/>
      <c r="K405" s="21"/>
      <c r="L405" s="21"/>
      <c r="M405" s="37"/>
      <c r="N405" s="21"/>
      <c r="O405" s="21"/>
      <c r="P405" s="21"/>
      <c r="Q405" s="10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6.5" customHeight="1">
      <c r="A406" s="1"/>
      <c r="B406" s="1"/>
      <c r="C406" s="27"/>
      <c r="D406" s="3"/>
      <c r="E406" s="14"/>
      <c r="F406" s="3"/>
      <c r="G406" s="9"/>
      <c r="H406" s="42"/>
      <c r="I406" s="3"/>
      <c r="J406" s="30"/>
      <c r="K406" s="21"/>
      <c r="L406" s="21"/>
      <c r="M406" s="37"/>
      <c r="N406" s="21"/>
      <c r="O406" s="21"/>
      <c r="P406" s="21"/>
      <c r="Q406" s="10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6.5" customHeight="1">
      <c r="A407" s="1"/>
      <c r="B407" s="1"/>
      <c r="C407" s="27"/>
      <c r="D407" s="3"/>
      <c r="E407" s="14"/>
      <c r="F407" s="3"/>
      <c r="G407" s="9"/>
      <c r="H407" s="42"/>
      <c r="I407" s="3"/>
      <c r="J407" s="30"/>
      <c r="K407" s="21"/>
      <c r="L407" s="21"/>
      <c r="M407" s="37"/>
      <c r="N407" s="21"/>
      <c r="O407" s="21"/>
      <c r="P407" s="21"/>
      <c r="Q407" s="10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6.5" customHeight="1">
      <c r="A408" s="1"/>
      <c r="B408" s="1"/>
      <c r="C408" s="27"/>
      <c r="D408" s="3"/>
      <c r="E408" s="14"/>
      <c r="F408" s="3"/>
      <c r="G408" s="9"/>
      <c r="H408" s="42"/>
      <c r="I408" s="3"/>
      <c r="J408" s="30"/>
      <c r="K408" s="21"/>
      <c r="L408" s="21"/>
      <c r="M408" s="37"/>
      <c r="N408" s="21"/>
      <c r="O408" s="21"/>
      <c r="P408" s="21"/>
      <c r="Q408" s="10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6.5" customHeight="1">
      <c r="A409" s="1"/>
      <c r="B409" s="1"/>
      <c r="C409" s="27"/>
      <c r="D409" s="3"/>
      <c r="E409" s="14"/>
      <c r="F409" s="3"/>
      <c r="G409" s="9"/>
      <c r="H409" s="42"/>
      <c r="I409" s="3"/>
      <c r="J409" s="30"/>
      <c r="K409" s="21"/>
      <c r="L409" s="21"/>
      <c r="M409" s="37"/>
      <c r="N409" s="21"/>
      <c r="O409" s="21"/>
      <c r="P409" s="21"/>
      <c r="Q409" s="10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6.5" customHeight="1">
      <c r="A410" s="1"/>
      <c r="B410" s="1"/>
      <c r="C410" s="27"/>
      <c r="D410" s="3"/>
      <c r="E410" s="14"/>
      <c r="F410" s="3"/>
      <c r="G410" s="9"/>
      <c r="H410" s="42"/>
      <c r="I410" s="3"/>
      <c r="J410" s="30"/>
      <c r="K410" s="21"/>
      <c r="L410" s="21"/>
      <c r="M410" s="37"/>
      <c r="N410" s="21"/>
      <c r="O410" s="21"/>
      <c r="P410" s="21"/>
      <c r="Q410" s="10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6.5" customHeight="1">
      <c r="A411" s="1"/>
      <c r="B411" s="1"/>
      <c r="C411" s="27"/>
      <c r="D411" s="3"/>
      <c r="E411" s="14"/>
      <c r="F411" s="3"/>
      <c r="G411" s="9"/>
      <c r="H411" s="42"/>
      <c r="I411" s="3"/>
      <c r="J411" s="30"/>
      <c r="K411" s="21"/>
      <c r="L411" s="21"/>
      <c r="M411" s="37"/>
      <c r="N411" s="21"/>
      <c r="O411" s="21"/>
      <c r="P411" s="21"/>
      <c r="Q411" s="10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6.5" customHeight="1">
      <c r="A412" s="1"/>
      <c r="B412" s="1"/>
      <c r="C412" s="27"/>
      <c r="D412" s="3"/>
      <c r="E412" s="14"/>
      <c r="F412" s="3"/>
      <c r="G412" s="9"/>
      <c r="H412" s="42"/>
      <c r="I412" s="3"/>
      <c r="J412" s="30"/>
      <c r="K412" s="21"/>
      <c r="L412" s="21"/>
      <c r="M412" s="37"/>
      <c r="N412" s="21"/>
      <c r="O412" s="21"/>
      <c r="P412" s="21"/>
      <c r="Q412" s="10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6.5" customHeight="1">
      <c r="A413" s="1"/>
      <c r="B413" s="1"/>
      <c r="C413" s="27"/>
      <c r="D413" s="3"/>
      <c r="E413" s="14"/>
      <c r="F413" s="3"/>
      <c r="G413" s="9"/>
      <c r="H413" s="42"/>
      <c r="I413" s="3"/>
      <c r="J413" s="30"/>
      <c r="K413" s="21"/>
      <c r="L413" s="21"/>
      <c r="M413" s="37"/>
      <c r="N413" s="21"/>
      <c r="O413" s="21"/>
      <c r="P413" s="21"/>
      <c r="Q413" s="10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6.5" customHeight="1">
      <c r="A414" s="1"/>
      <c r="B414" s="1"/>
      <c r="C414" s="27"/>
      <c r="D414" s="3"/>
      <c r="E414" s="14"/>
      <c r="F414" s="3"/>
      <c r="G414" s="9"/>
      <c r="H414" s="42"/>
      <c r="I414" s="3"/>
      <c r="J414" s="30"/>
      <c r="K414" s="21"/>
      <c r="L414" s="21"/>
      <c r="M414" s="37"/>
      <c r="N414" s="21"/>
      <c r="O414" s="21"/>
      <c r="P414" s="21"/>
      <c r="Q414" s="10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6.5" customHeight="1">
      <c r="A415" s="1"/>
      <c r="B415" s="1"/>
      <c r="C415" s="27"/>
      <c r="D415" s="3"/>
      <c r="E415" s="14"/>
      <c r="F415" s="3"/>
      <c r="G415" s="9"/>
      <c r="H415" s="42"/>
      <c r="I415" s="3"/>
      <c r="J415" s="30"/>
      <c r="K415" s="21"/>
      <c r="L415" s="21"/>
      <c r="M415" s="37"/>
      <c r="N415" s="21"/>
      <c r="O415" s="21"/>
      <c r="P415" s="21"/>
      <c r="Q415" s="10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6.5" customHeight="1">
      <c r="A416" s="1"/>
      <c r="B416" s="1"/>
      <c r="C416" s="27"/>
      <c r="D416" s="3"/>
      <c r="E416" s="14"/>
      <c r="F416" s="3"/>
      <c r="G416" s="9"/>
      <c r="H416" s="42"/>
      <c r="I416" s="3"/>
      <c r="J416" s="30"/>
      <c r="K416" s="21"/>
      <c r="L416" s="21"/>
      <c r="M416" s="37"/>
      <c r="N416" s="21"/>
      <c r="O416" s="21"/>
      <c r="P416" s="21"/>
      <c r="Q416" s="10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6.5" customHeight="1">
      <c r="A417" s="1"/>
      <c r="B417" s="1"/>
      <c r="C417" s="27"/>
      <c r="D417" s="3"/>
      <c r="E417" s="14"/>
      <c r="F417" s="3"/>
      <c r="G417" s="9"/>
      <c r="H417" s="42"/>
      <c r="I417" s="3"/>
      <c r="J417" s="30"/>
      <c r="K417" s="21"/>
      <c r="L417" s="21"/>
      <c r="M417" s="37"/>
      <c r="N417" s="21"/>
      <c r="O417" s="21"/>
      <c r="P417" s="21"/>
      <c r="Q417" s="10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6.5" customHeight="1">
      <c r="A418" s="1"/>
      <c r="B418" s="1"/>
      <c r="C418" s="27"/>
      <c r="D418" s="3"/>
      <c r="E418" s="14"/>
      <c r="F418" s="3"/>
      <c r="G418" s="9"/>
      <c r="H418" s="42"/>
      <c r="I418" s="3"/>
      <c r="J418" s="30"/>
      <c r="K418" s="21"/>
      <c r="L418" s="21"/>
      <c r="M418" s="37"/>
      <c r="N418" s="21"/>
      <c r="O418" s="21"/>
      <c r="P418" s="21"/>
      <c r="Q418" s="10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6.5" customHeight="1">
      <c r="A419" s="1"/>
      <c r="B419" s="1"/>
      <c r="C419" s="27"/>
      <c r="D419" s="3"/>
      <c r="E419" s="14"/>
      <c r="F419" s="3"/>
      <c r="G419" s="9"/>
      <c r="H419" s="42"/>
      <c r="I419" s="3"/>
      <c r="J419" s="30"/>
      <c r="K419" s="21"/>
      <c r="L419" s="21"/>
      <c r="M419" s="37"/>
      <c r="N419" s="21"/>
      <c r="O419" s="21"/>
      <c r="P419" s="21"/>
      <c r="Q419" s="10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6.5" customHeight="1">
      <c r="A420" s="1"/>
      <c r="B420" s="1"/>
      <c r="C420" s="27"/>
      <c r="D420" s="3"/>
      <c r="E420" s="14"/>
      <c r="F420" s="3"/>
      <c r="G420" s="9"/>
      <c r="H420" s="42"/>
      <c r="I420" s="3"/>
      <c r="J420" s="30"/>
      <c r="K420" s="21"/>
      <c r="L420" s="21"/>
      <c r="M420" s="37"/>
      <c r="N420" s="21"/>
      <c r="O420" s="21"/>
      <c r="P420" s="21"/>
      <c r="Q420" s="10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6.5" customHeight="1">
      <c r="A421" s="1"/>
      <c r="B421" s="1"/>
      <c r="C421" s="27"/>
      <c r="D421" s="3"/>
      <c r="E421" s="14"/>
      <c r="F421" s="3"/>
      <c r="G421" s="9"/>
      <c r="H421" s="42"/>
      <c r="I421" s="3"/>
      <c r="J421" s="30"/>
      <c r="K421" s="21"/>
      <c r="L421" s="21"/>
      <c r="M421" s="37"/>
      <c r="N421" s="21"/>
      <c r="O421" s="21"/>
      <c r="P421" s="21"/>
      <c r="Q421" s="10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6.5" customHeight="1">
      <c r="A422" s="1"/>
      <c r="B422" s="1"/>
      <c r="C422" s="27"/>
      <c r="D422" s="3"/>
      <c r="E422" s="14"/>
      <c r="F422" s="3"/>
      <c r="G422" s="9"/>
      <c r="H422" s="42"/>
      <c r="I422" s="3"/>
      <c r="J422" s="30"/>
      <c r="K422" s="21"/>
      <c r="L422" s="21"/>
      <c r="M422" s="37"/>
      <c r="N422" s="21"/>
      <c r="O422" s="21"/>
      <c r="P422" s="21"/>
      <c r="Q422" s="10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6.5" customHeight="1">
      <c r="A423" s="1"/>
      <c r="B423" s="1"/>
      <c r="C423" s="27"/>
      <c r="D423" s="3"/>
      <c r="E423" s="14"/>
      <c r="F423" s="3"/>
      <c r="G423" s="9"/>
      <c r="H423" s="42"/>
      <c r="I423" s="3"/>
      <c r="J423" s="30"/>
      <c r="K423" s="21"/>
      <c r="L423" s="21"/>
      <c r="M423" s="37"/>
      <c r="N423" s="21"/>
      <c r="O423" s="21"/>
      <c r="P423" s="21"/>
      <c r="Q423" s="10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6.5" customHeight="1">
      <c r="A424" s="1"/>
      <c r="B424" s="1"/>
      <c r="C424" s="27"/>
      <c r="D424" s="3"/>
      <c r="E424" s="14"/>
      <c r="F424" s="3"/>
      <c r="G424" s="9"/>
      <c r="H424" s="42"/>
      <c r="I424" s="3"/>
      <c r="J424" s="30"/>
      <c r="K424" s="21"/>
      <c r="L424" s="21"/>
      <c r="M424" s="37"/>
      <c r="N424" s="21"/>
      <c r="O424" s="21"/>
      <c r="P424" s="21"/>
      <c r="Q424" s="10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6.5" customHeight="1">
      <c r="A425" s="1"/>
      <c r="B425" s="1"/>
      <c r="C425" s="27"/>
      <c r="D425" s="3"/>
      <c r="E425" s="14"/>
      <c r="F425" s="3"/>
      <c r="G425" s="9"/>
      <c r="H425" s="42"/>
      <c r="I425" s="3"/>
      <c r="J425" s="30"/>
      <c r="K425" s="21"/>
      <c r="L425" s="21"/>
      <c r="M425" s="37"/>
      <c r="N425" s="21"/>
      <c r="O425" s="21"/>
      <c r="P425" s="21"/>
      <c r="Q425" s="10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6.5" customHeight="1">
      <c r="A426" s="1"/>
      <c r="B426" s="1"/>
      <c r="C426" s="27"/>
      <c r="D426" s="3"/>
      <c r="E426" s="14"/>
      <c r="F426" s="3"/>
      <c r="G426" s="9"/>
      <c r="H426" s="42"/>
      <c r="I426" s="3"/>
      <c r="J426" s="30"/>
      <c r="K426" s="21"/>
      <c r="L426" s="21"/>
      <c r="M426" s="37"/>
      <c r="N426" s="21"/>
      <c r="O426" s="21"/>
      <c r="P426" s="21"/>
      <c r="Q426" s="10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6.5" customHeight="1">
      <c r="A427" s="1"/>
      <c r="B427" s="1"/>
      <c r="C427" s="27"/>
      <c r="D427" s="3"/>
      <c r="E427" s="14"/>
      <c r="F427" s="3"/>
      <c r="G427" s="9"/>
      <c r="H427" s="42"/>
      <c r="I427" s="3"/>
      <c r="J427" s="30"/>
      <c r="K427" s="21"/>
      <c r="L427" s="21"/>
      <c r="M427" s="37"/>
      <c r="N427" s="21"/>
      <c r="O427" s="21"/>
      <c r="P427" s="21"/>
      <c r="Q427" s="10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6.5" customHeight="1">
      <c r="A428" s="1"/>
      <c r="B428" s="1"/>
      <c r="C428" s="27"/>
      <c r="D428" s="3"/>
      <c r="E428" s="14"/>
      <c r="F428" s="3"/>
      <c r="G428" s="9"/>
      <c r="H428" s="42"/>
      <c r="I428" s="3"/>
      <c r="J428" s="30"/>
      <c r="K428" s="21"/>
      <c r="L428" s="21"/>
      <c r="M428" s="37"/>
      <c r="N428" s="21"/>
      <c r="O428" s="21"/>
      <c r="P428" s="21"/>
      <c r="Q428" s="10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6.5" customHeight="1">
      <c r="A429" s="1"/>
      <c r="B429" s="1"/>
      <c r="C429" s="27"/>
      <c r="D429" s="3"/>
      <c r="E429" s="14"/>
      <c r="F429" s="3"/>
      <c r="G429" s="9"/>
      <c r="H429" s="42"/>
      <c r="I429" s="3"/>
      <c r="J429" s="30"/>
      <c r="K429" s="21"/>
      <c r="L429" s="21"/>
      <c r="M429" s="37"/>
      <c r="N429" s="21"/>
      <c r="O429" s="21"/>
      <c r="P429" s="21"/>
      <c r="Q429" s="10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6.5" customHeight="1">
      <c r="A430" s="1"/>
      <c r="B430" s="1"/>
      <c r="C430" s="27"/>
      <c r="D430" s="3"/>
      <c r="E430" s="14"/>
      <c r="F430" s="3"/>
      <c r="G430" s="9"/>
      <c r="H430" s="42"/>
      <c r="I430" s="3"/>
      <c r="J430" s="30"/>
      <c r="K430" s="21"/>
      <c r="L430" s="21"/>
      <c r="M430" s="37"/>
      <c r="N430" s="21"/>
      <c r="O430" s="21"/>
      <c r="P430" s="21"/>
      <c r="Q430" s="10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6.5" customHeight="1">
      <c r="A431" s="1"/>
      <c r="B431" s="1"/>
      <c r="C431" s="27"/>
      <c r="D431" s="3"/>
      <c r="E431" s="14"/>
      <c r="F431" s="3"/>
      <c r="G431" s="9"/>
      <c r="H431" s="42"/>
      <c r="I431" s="3"/>
      <c r="J431" s="30"/>
      <c r="K431" s="21"/>
      <c r="L431" s="21"/>
      <c r="M431" s="37"/>
      <c r="N431" s="21"/>
      <c r="O431" s="21"/>
      <c r="P431" s="21"/>
      <c r="Q431" s="10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6.5" customHeight="1">
      <c r="A432" s="1"/>
      <c r="B432" s="1"/>
      <c r="C432" s="27"/>
      <c r="D432" s="3"/>
      <c r="E432" s="14"/>
      <c r="F432" s="3"/>
      <c r="G432" s="9"/>
      <c r="H432" s="42"/>
      <c r="I432" s="3"/>
      <c r="J432" s="30"/>
      <c r="K432" s="21"/>
      <c r="L432" s="21"/>
      <c r="M432" s="37"/>
      <c r="N432" s="21"/>
      <c r="O432" s="21"/>
      <c r="P432" s="21"/>
      <c r="Q432" s="10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6.5" customHeight="1">
      <c r="A433" s="1"/>
      <c r="B433" s="1"/>
      <c r="C433" s="27"/>
      <c r="D433" s="3"/>
      <c r="E433" s="14"/>
      <c r="F433" s="3"/>
      <c r="G433" s="9"/>
      <c r="H433" s="42"/>
      <c r="I433" s="3"/>
      <c r="J433" s="30"/>
      <c r="K433" s="21"/>
      <c r="L433" s="21"/>
      <c r="M433" s="37"/>
      <c r="N433" s="21"/>
      <c r="O433" s="21"/>
      <c r="P433" s="21"/>
      <c r="Q433" s="10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6.5" customHeight="1">
      <c r="A434" s="1"/>
      <c r="B434" s="1"/>
      <c r="C434" s="27"/>
      <c r="D434" s="3"/>
      <c r="E434" s="14"/>
      <c r="F434" s="3"/>
      <c r="G434" s="9"/>
      <c r="H434" s="42"/>
      <c r="I434" s="3"/>
      <c r="J434" s="30"/>
      <c r="K434" s="21"/>
      <c r="L434" s="21"/>
      <c r="M434" s="37"/>
      <c r="N434" s="21"/>
      <c r="O434" s="21"/>
      <c r="P434" s="21"/>
      <c r="Q434" s="10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6.5" customHeight="1">
      <c r="A435" s="1"/>
      <c r="B435" s="1"/>
      <c r="C435" s="27"/>
      <c r="D435" s="3"/>
      <c r="E435" s="14"/>
      <c r="F435" s="3"/>
      <c r="G435" s="9"/>
      <c r="H435" s="42"/>
      <c r="I435" s="3"/>
      <c r="J435" s="30"/>
      <c r="K435" s="21"/>
      <c r="L435" s="21"/>
      <c r="M435" s="37"/>
      <c r="N435" s="21"/>
      <c r="O435" s="21"/>
      <c r="P435" s="21"/>
      <c r="Q435" s="10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6.5" customHeight="1">
      <c r="A436" s="1"/>
      <c r="B436" s="1"/>
      <c r="C436" s="27"/>
      <c r="D436" s="3"/>
      <c r="E436" s="14"/>
      <c r="F436" s="3"/>
      <c r="G436" s="9"/>
      <c r="H436" s="42"/>
      <c r="I436" s="3"/>
      <c r="J436" s="30"/>
      <c r="K436" s="21"/>
      <c r="L436" s="21"/>
      <c r="M436" s="37"/>
      <c r="N436" s="21"/>
      <c r="O436" s="21"/>
      <c r="P436" s="21"/>
      <c r="Q436" s="10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6.5" customHeight="1">
      <c r="A437" s="1"/>
      <c r="B437" s="1"/>
      <c r="C437" s="27"/>
      <c r="D437" s="3"/>
      <c r="E437" s="14"/>
      <c r="F437" s="3"/>
      <c r="G437" s="9"/>
      <c r="H437" s="42"/>
      <c r="I437" s="3"/>
      <c r="J437" s="30"/>
      <c r="K437" s="21"/>
      <c r="L437" s="21"/>
      <c r="M437" s="37"/>
      <c r="N437" s="21"/>
      <c r="O437" s="21"/>
      <c r="P437" s="21"/>
      <c r="Q437" s="10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6.5" customHeight="1">
      <c r="A438" s="1"/>
      <c r="B438" s="1"/>
      <c r="C438" s="27"/>
      <c r="D438" s="3"/>
      <c r="E438" s="14"/>
      <c r="F438" s="3"/>
      <c r="G438" s="9"/>
      <c r="H438" s="42"/>
      <c r="I438" s="3"/>
      <c r="J438" s="30"/>
      <c r="K438" s="21"/>
      <c r="L438" s="21"/>
      <c r="M438" s="37"/>
      <c r="N438" s="21"/>
      <c r="O438" s="21"/>
      <c r="P438" s="21"/>
      <c r="Q438" s="10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6.5" customHeight="1">
      <c r="A439" s="1"/>
      <c r="B439" s="1"/>
      <c r="C439" s="27"/>
      <c r="D439" s="3"/>
      <c r="E439" s="14"/>
      <c r="F439" s="3"/>
      <c r="G439" s="9"/>
      <c r="H439" s="42"/>
      <c r="I439" s="3"/>
      <c r="J439" s="30"/>
      <c r="K439" s="21"/>
      <c r="L439" s="21"/>
      <c r="M439" s="37"/>
      <c r="N439" s="21"/>
      <c r="O439" s="21"/>
      <c r="P439" s="21"/>
      <c r="Q439" s="10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6.5" customHeight="1">
      <c r="A440" s="1"/>
      <c r="B440" s="1"/>
      <c r="C440" s="27"/>
      <c r="D440" s="3"/>
      <c r="E440" s="14"/>
      <c r="F440" s="3"/>
      <c r="G440" s="9"/>
      <c r="H440" s="42"/>
      <c r="I440" s="3"/>
      <c r="J440" s="30"/>
      <c r="K440" s="21"/>
      <c r="L440" s="21"/>
      <c r="M440" s="37"/>
      <c r="N440" s="21"/>
      <c r="O440" s="21"/>
      <c r="P440" s="21"/>
      <c r="Q440" s="10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6.5" customHeight="1">
      <c r="A441" s="1"/>
      <c r="B441" s="1"/>
      <c r="C441" s="27"/>
      <c r="D441" s="3"/>
      <c r="E441" s="14"/>
      <c r="F441" s="3"/>
      <c r="G441" s="9"/>
      <c r="H441" s="42"/>
      <c r="I441" s="3"/>
      <c r="J441" s="30"/>
      <c r="K441" s="21"/>
      <c r="L441" s="21"/>
      <c r="M441" s="37"/>
      <c r="N441" s="21"/>
      <c r="O441" s="21"/>
      <c r="P441" s="21"/>
      <c r="Q441" s="10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6.5" customHeight="1">
      <c r="A442" s="1"/>
      <c r="B442" s="1"/>
      <c r="C442" s="27"/>
      <c r="D442" s="3"/>
      <c r="E442" s="14"/>
      <c r="F442" s="3"/>
      <c r="G442" s="9"/>
      <c r="H442" s="42"/>
      <c r="I442" s="3"/>
      <c r="J442" s="30"/>
      <c r="K442" s="21"/>
      <c r="L442" s="21"/>
      <c r="M442" s="37"/>
      <c r="N442" s="21"/>
      <c r="O442" s="21"/>
      <c r="P442" s="21"/>
      <c r="Q442" s="10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6.5" customHeight="1">
      <c r="A443" s="1"/>
      <c r="B443" s="1"/>
      <c r="C443" s="27"/>
      <c r="D443" s="3"/>
      <c r="E443" s="14"/>
      <c r="F443" s="3"/>
      <c r="G443" s="9"/>
      <c r="H443" s="42"/>
      <c r="I443" s="3"/>
      <c r="J443" s="30"/>
      <c r="K443" s="21"/>
      <c r="L443" s="21"/>
      <c r="M443" s="37"/>
      <c r="N443" s="21"/>
      <c r="O443" s="21"/>
      <c r="P443" s="21"/>
      <c r="Q443" s="10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6.5" customHeight="1">
      <c r="A444" s="1"/>
      <c r="B444" s="1"/>
      <c r="C444" s="27"/>
      <c r="D444" s="3"/>
      <c r="E444" s="14"/>
      <c r="F444" s="3"/>
      <c r="G444" s="9"/>
      <c r="H444" s="42"/>
      <c r="I444" s="3"/>
      <c r="J444" s="30"/>
      <c r="K444" s="21"/>
      <c r="L444" s="21"/>
      <c r="M444" s="37"/>
      <c r="N444" s="21"/>
      <c r="O444" s="21"/>
      <c r="P444" s="21"/>
      <c r="Q444" s="10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6.5" customHeight="1">
      <c r="A445" s="1"/>
      <c r="B445" s="1"/>
      <c r="C445" s="27"/>
      <c r="D445" s="3"/>
      <c r="E445" s="14"/>
      <c r="F445" s="3"/>
      <c r="G445" s="9"/>
      <c r="H445" s="42"/>
      <c r="I445" s="3"/>
      <c r="J445" s="30"/>
      <c r="K445" s="21"/>
      <c r="L445" s="21"/>
      <c r="M445" s="37"/>
      <c r="N445" s="21"/>
      <c r="O445" s="21"/>
      <c r="P445" s="21"/>
      <c r="Q445" s="10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6.5" customHeight="1">
      <c r="A446" s="1"/>
      <c r="B446" s="1"/>
      <c r="C446" s="27"/>
      <c r="D446" s="3"/>
      <c r="E446" s="14"/>
      <c r="F446" s="3"/>
      <c r="G446" s="9"/>
      <c r="H446" s="42"/>
      <c r="I446" s="3"/>
      <c r="J446" s="30"/>
      <c r="K446" s="21"/>
      <c r="L446" s="21"/>
      <c r="M446" s="37"/>
      <c r="N446" s="21"/>
      <c r="O446" s="21"/>
      <c r="P446" s="21"/>
      <c r="Q446" s="10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6.5" customHeight="1">
      <c r="A447" s="1"/>
      <c r="B447" s="1"/>
      <c r="C447" s="27"/>
      <c r="D447" s="3"/>
      <c r="E447" s="14"/>
      <c r="F447" s="3"/>
      <c r="G447" s="9"/>
      <c r="H447" s="42"/>
      <c r="I447" s="3"/>
      <c r="J447" s="30"/>
      <c r="K447" s="21"/>
      <c r="L447" s="21"/>
      <c r="M447" s="37"/>
      <c r="N447" s="21"/>
      <c r="O447" s="21"/>
      <c r="P447" s="21"/>
      <c r="Q447" s="10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6.5" customHeight="1">
      <c r="A448" s="1"/>
      <c r="B448" s="1"/>
      <c r="C448" s="27"/>
      <c r="D448" s="3"/>
      <c r="E448" s="14"/>
      <c r="F448" s="3"/>
      <c r="G448" s="9"/>
      <c r="H448" s="42"/>
      <c r="I448" s="3"/>
      <c r="J448" s="30"/>
      <c r="K448" s="21"/>
      <c r="L448" s="21"/>
      <c r="M448" s="37"/>
      <c r="N448" s="21"/>
      <c r="O448" s="21"/>
      <c r="P448" s="21"/>
      <c r="Q448" s="10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6.5" customHeight="1">
      <c r="A449" s="1"/>
      <c r="B449" s="1"/>
      <c r="C449" s="27"/>
      <c r="D449" s="3"/>
      <c r="E449" s="14"/>
      <c r="F449" s="3"/>
      <c r="G449" s="9"/>
      <c r="H449" s="42"/>
      <c r="I449" s="3"/>
      <c r="J449" s="30"/>
      <c r="K449" s="21"/>
      <c r="L449" s="21"/>
      <c r="M449" s="37"/>
      <c r="N449" s="21"/>
      <c r="O449" s="21"/>
      <c r="P449" s="21"/>
      <c r="Q449" s="10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6.5" customHeight="1">
      <c r="A450" s="1"/>
      <c r="B450" s="1"/>
      <c r="C450" s="27"/>
      <c r="D450" s="3"/>
      <c r="E450" s="14"/>
      <c r="F450" s="3"/>
      <c r="G450" s="9"/>
      <c r="H450" s="42"/>
      <c r="I450" s="3"/>
      <c r="J450" s="30"/>
      <c r="K450" s="21"/>
      <c r="L450" s="21"/>
      <c r="M450" s="37"/>
      <c r="N450" s="21"/>
      <c r="O450" s="21"/>
      <c r="P450" s="21"/>
      <c r="Q450" s="10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6.5" customHeight="1">
      <c r="A451" s="1"/>
      <c r="B451" s="1"/>
      <c r="C451" s="27"/>
      <c r="D451" s="3"/>
      <c r="E451" s="14"/>
      <c r="F451" s="3"/>
      <c r="G451" s="9"/>
      <c r="H451" s="42"/>
      <c r="I451" s="3"/>
      <c r="J451" s="30"/>
      <c r="K451" s="21"/>
      <c r="L451" s="21"/>
      <c r="M451" s="37"/>
      <c r="N451" s="21"/>
      <c r="O451" s="21"/>
      <c r="P451" s="21"/>
      <c r="Q451" s="10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6.5" customHeight="1">
      <c r="A452" s="1"/>
      <c r="B452" s="1"/>
      <c r="C452" s="27"/>
      <c r="D452" s="3"/>
      <c r="E452" s="14"/>
      <c r="F452" s="3"/>
      <c r="G452" s="9"/>
      <c r="H452" s="42"/>
      <c r="I452" s="3"/>
      <c r="J452" s="30"/>
      <c r="K452" s="21"/>
      <c r="L452" s="21"/>
      <c r="M452" s="37"/>
      <c r="N452" s="21"/>
      <c r="O452" s="21"/>
      <c r="P452" s="21"/>
      <c r="Q452" s="10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6.5" customHeight="1">
      <c r="A453" s="1"/>
      <c r="B453" s="1"/>
      <c r="C453" s="27"/>
      <c r="D453" s="3"/>
      <c r="E453" s="14"/>
      <c r="F453" s="3"/>
      <c r="G453" s="9"/>
      <c r="H453" s="42"/>
      <c r="I453" s="3"/>
      <c r="J453" s="30"/>
      <c r="K453" s="21"/>
      <c r="L453" s="21"/>
      <c r="M453" s="37"/>
      <c r="N453" s="21"/>
      <c r="O453" s="21"/>
      <c r="P453" s="21"/>
      <c r="Q453" s="10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6.5" customHeight="1">
      <c r="A454" s="1"/>
      <c r="B454" s="1"/>
      <c r="C454" s="27"/>
      <c r="D454" s="3"/>
      <c r="E454" s="14"/>
      <c r="F454" s="3"/>
      <c r="G454" s="9"/>
      <c r="H454" s="42"/>
      <c r="I454" s="3"/>
      <c r="J454" s="30"/>
      <c r="K454" s="21"/>
      <c r="L454" s="21"/>
      <c r="M454" s="37"/>
      <c r="N454" s="21"/>
      <c r="O454" s="21"/>
      <c r="P454" s="21"/>
      <c r="Q454" s="10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6.5" customHeight="1">
      <c r="A455" s="1"/>
      <c r="B455" s="1"/>
      <c r="C455" s="27"/>
      <c r="D455" s="3"/>
      <c r="E455" s="14"/>
      <c r="F455" s="3"/>
      <c r="G455" s="9"/>
      <c r="H455" s="42"/>
      <c r="I455" s="3"/>
      <c r="J455" s="30"/>
      <c r="K455" s="21"/>
      <c r="L455" s="21"/>
      <c r="M455" s="37"/>
      <c r="N455" s="21"/>
      <c r="O455" s="21"/>
      <c r="P455" s="21"/>
      <c r="Q455" s="10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6.5" customHeight="1">
      <c r="A456" s="1"/>
      <c r="B456" s="1"/>
      <c r="C456" s="27"/>
      <c r="D456" s="3"/>
      <c r="E456" s="14"/>
      <c r="F456" s="3"/>
      <c r="G456" s="9"/>
      <c r="H456" s="42"/>
      <c r="I456" s="3"/>
      <c r="J456" s="30"/>
      <c r="K456" s="21"/>
      <c r="L456" s="21"/>
      <c r="M456" s="37"/>
      <c r="N456" s="21"/>
      <c r="O456" s="21"/>
      <c r="P456" s="21"/>
      <c r="Q456" s="10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6.5" customHeight="1">
      <c r="A457" s="1"/>
      <c r="B457" s="1"/>
      <c r="C457" s="27"/>
      <c r="D457" s="3"/>
      <c r="E457" s="14"/>
      <c r="F457" s="3"/>
      <c r="G457" s="9"/>
      <c r="H457" s="42"/>
      <c r="I457" s="3"/>
      <c r="J457" s="30"/>
      <c r="K457" s="21"/>
      <c r="L457" s="21"/>
      <c r="M457" s="37"/>
      <c r="N457" s="21"/>
      <c r="O457" s="21"/>
      <c r="P457" s="21"/>
      <c r="Q457" s="10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6.5" customHeight="1">
      <c r="A458" s="1"/>
      <c r="B458" s="1"/>
      <c r="C458" s="27"/>
      <c r="D458" s="3"/>
      <c r="E458" s="14"/>
      <c r="F458" s="3"/>
      <c r="G458" s="9"/>
      <c r="H458" s="42"/>
      <c r="I458" s="3"/>
      <c r="J458" s="30"/>
      <c r="K458" s="21"/>
      <c r="L458" s="21"/>
      <c r="M458" s="37"/>
      <c r="N458" s="21"/>
      <c r="O458" s="21"/>
      <c r="P458" s="21"/>
      <c r="Q458" s="10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6.5" customHeight="1">
      <c r="A459" s="1"/>
      <c r="B459" s="1"/>
      <c r="C459" s="27"/>
      <c r="D459" s="3"/>
      <c r="E459" s="14"/>
      <c r="F459" s="3"/>
      <c r="G459" s="9"/>
      <c r="H459" s="42"/>
      <c r="I459" s="3"/>
      <c r="J459" s="30"/>
      <c r="K459" s="21"/>
      <c r="L459" s="21"/>
      <c r="M459" s="37"/>
      <c r="N459" s="21"/>
      <c r="O459" s="21"/>
      <c r="P459" s="21"/>
      <c r="Q459" s="10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6.5" customHeight="1">
      <c r="A460" s="1"/>
      <c r="B460" s="1"/>
      <c r="C460" s="27"/>
      <c r="D460" s="3"/>
      <c r="E460" s="14"/>
      <c r="F460" s="3"/>
      <c r="G460" s="9"/>
      <c r="H460" s="42"/>
      <c r="I460" s="3"/>
      <c r="J460" s="30"/>
      <c r="K460" s="21"/>
      <c r="L460" s="21"/>
      <c r="M460" s="37"/>
      <c r="N460" s="21"/>
      <c r="O460" s="21"/>
      <c r="P460" s="21"/>
      <c r="Q460" s="10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6.5" customHeight="1">
      <c r="A461" s="1"/>
      <c r="B461" s="1"/>
      <c r="C461" s="27"/>
      <c r="D461" s="3"/>
      <c r="E461" s="14"/>
      <c r="F461" s="3"/>
      <c r="G461" s="9"/>
      <c r="H461" s="42"/>
      <c r="I461" s="3"/>
      <c r="J461" s="30"/>
      <c r="K461" s="21"/>
      <c r="L461" s="21"/>
      <c r="M461" s="37"/>
      <c r="N461" s="21"/>
      <c r="O461" s="21"/>
      <c r="P461" s="21"/>
      <c r="Q461" s="10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6.5" customHeight="1">
      <c r="A462" s="1"/>
      <c r="B462" s="1"/>
      <c r="C462" s="27"/>
      <c r="D462" s="3"/>
      <c r="E462" s="14"/>
      <c r="F462" s="3"/>
      <c r="G462" s="9"/>
      <c r="H462" s="42"/>
      <c r="I462" s="3"/>
      <c r="J462" s="30"/>
      <c r="K462" s="21"/>
      <c r="L462" s="21"/>
      <c r="M462" s="37"/>
      <c r="N462" s="21"/>
      <c r="O462" s="21"/>
      <c r="P462" s="21"/>
      <c r="Q462" s="10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6.5" customHeight="1">
      <c r="A463" s="1"/>
      <c r="B463" s="1"/>
      <c r="C463" s="27"/>
      <c r="D463" s="3"/>
      <c r="E463" s="14"/>
      <c r="F463" s="3"/>
      <c r="G463" s="9"/>
      <c r="H463" s="42"/>
      <c r="I463" s="3"/>
      <c r="J463" s="30"/>
      <c r="K463" s="21"/>
      <c r="L463" s="21"/>
      <c r="M463" s="37"/>
      <c r="N463" s="21"/>
      <c r="O463" s="21"/>
      <c r="P463" s="21"/>
      <c r="Q463" s="10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6.5" customHeight="1">
      <c r="A464" s="1"/>
      <c r="B464" s="1"/>
      <c r="C464" s="27"/>
      <c r="D464" s="3"/>
      <c r="E464" s="14"/>
      <c r="F464" s="3"/>
      <c r="G464" s="9"/>
      <c r="H464" s="42"/>
      <c r="I464" s="3"/>
      <c r="J464" s="30"/>
      <c r="K464" s="21"/>
      <c r="L464" s="21"/>
      <c r="M464" s="37"/>
      <c r="N464" s="21"/>
      <c r="O464" s="21"/>
      <c r="P464" s="21"/>
      <c r="Q464" s="10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6.5" customHeight="1">
      <c r="A465" s="1"/>
      <c r="B465" s="1"/>
      <c r="C465" s="27"/>
      <c r="D465" s="3"/>
      <c r="E465" s="14"/>
      <c r="F465" s="3"/>
      <c r="G465" s="9"/>
      <c r="H465" s="42"/>
      <c r="I465" s="3"/>
      <c r="J465" s="30"/>
      <c r="K465" s="21"/>
      <c r="L465" s="21"/>
      <c r="M465" s="37"/>
      <c r="N465" s="21"/>
      <c r="O465" s="21"/>
      <c r="P465" s="21"/>
      <c r="Q465" s="10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6.5" customHeight="1">
      <c r="A466" s="1"/>
      <c r="B466" s="1"/>
      <c r="C466" s="27"/>
      <c r="D466" s="3"/>
      <c r="E466" s="14"/>
      <c r="F466" s="3"/>
      <c r="G466" s="9"/>
      <c r="H466" s="42"/>
      <c r="I466" s="3"/>
      <c r="J466" s="30"/>
      <c r="K466" s="21"/>
      <c r="L466" s="21"/>
      <c r="M466" s="37"/>
      <c r="N466" s="21"/>
      <c r="O466" s="21"/>
      <c r="P466" s="21"/>
      <c r="Q466" s="10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6.5" customHeight="1">
      <c r="A467" s="1"/>
      <c r="B467" s="1"/>
      <c r="C467" s="27"/>
      <c r="D467" s="3"/>
      <c r="E467" s="14"/>
      <c r="F467" s="3"/>
      <c r="G467" s="9"/>
      <c r="H467" s="42"/>
      <c r="I467" s="3"/>
      <c r="J467" s="30"/>
      <c r="K467" s="21"/>
      <c r="L467" s="21"/>
      <c r="M467" s="37"/>
      <c r="N467" s="21"/>
      <c r="O467" s="21"/>
      <c r="P467" s="21"/>
      <c r="Q467" s="10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6.5" customHeight="1">
      <c r="A468" s="1"/>
      <c r="B468" s="1"/>
      <c r="C468" s="27"/>
      <c r="D468" s="3"/>
      <c r="E468" s="14"/>
      <c r="F468" s="3"/>
      <c r="G468" s="9"/>
      <c r="H468" s="42"/>
      <c r="I468" s="3"/>
      <c r="J468" s="30"/>
      <c r="K468" s="21"/>
      <c r="L468" s="21"/>
      <c r="M468" s="37"/>
      <c r="N468" s="21"/>
      <c r="O468" s="21"/>
      <c r="P468" s="21"/>
      <c r="Q468" s="10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6.5" customHeight="1">
      <c r="A469" s="1"/>
      <c r="B469" s="1"/>
      <c r="C469" s="27"/>
      <c r="D469" s="3"/>
      <c r="E469" s="14"/>
      <c r="F469" s="3"/>
      <c r="G469" s="9"/>
      <c r="H469" s="42"/>
      <c r="I469" s="3"/>
      <c r="J469" s="30"/>
      <c r="K469" s="21"/>
      <c r="L469" s="21"/>
      <c r="M469" s="37"/>
      <c r="N469" s="21"/>
      <c r="O469" s="21"/>
      <c r="P469" s="21"/>
      <c r="Q469" s="10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6.5" customHeight="1">
      <c r="A470" s="1"/>
      <c r="B470" s="1"/>
      <c r="C470" s="27"/>
      <c r="D470" s="3"/>
      <c r="E470" s="14"/>
      <c r="F470" s="3"/>
      <c r="G470" s="9"/>
      <c r="H470" s="42"/>
      <c r="I470" s="3"/>
      <c r="J470" s="30"/>
      <c r="K470" s="21"/>
      <c r="L470" s="21"/>
      <c r="M470" s="37"/>
      <c r="N470" s="21"/>
      <c r="O470" s="21"/>
      <c r="P470" s="21"/>
      <c r="Q470" s="10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6.5" customHeight="1">
      <c r="A471" s="1"/>
      <c r="B471" s="1"/>
      <c r="C471" s="27"/>
      <c r="D471" s="3"/>
      <c r="E471" s="14"/>
      <c r="F471" s="3"/>
      <c r="G471" s="9"/>
      <c r="H471" s="42"/>
      <c r="I471" s="3"/>
      <c r="J471" s="30"/>
      <c r="K471" s="21"/>
      <c r="L471" s="21"/>
      <c r="M471" s="37"/>
      <c r="N471" s="21"/>
      <c r="O471" s="21"/>
      <c r="P471" s="21"/>
      <c r="Q471" s="10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6.5" customHeight="1">
      <c r="A472" s="1"/>
      <c r="B472" s="1"/>
      <c r="C472" s="27"/>
      <c r="D472" s="3"/>
      <c r="E472" s="14"/>
      <c r="F472" s="3"/>
      <c r="G472" s="9"/>
      <c r="H472" s="42"/>
      <c r="I472" s="3"/>
      <c r="J472" s="30"/>
      <c r="K472" s="21"/>
      <c r="L472" s="21"/>
      <c r="M472" s="37"/>
      <c r="N472" s="21"/>
      <c r="O472" s="21"/>
      <c r="P472" s="21"/>
      <c r="Q472" s="10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6.5" customHeight="1">
      <c r="A473" s="1"/>
      <c r="B473" s="1"/>
      <c r="C473" s="27"/>
      <c r="D473" s="3"/>
      <c r="E473" s="14"/>
      <c r="F473" s="3"/>
      <c r="G473" s="9"/>
      <c r="H473" s="42"/>
      <c r="I473" s="3"/>
      <c r="J473" s="30"/>
      <c r="K473" s="21"/>
      <c r="L473" s="21"/>
      <c r="M473" s="37"/>
      <c r="N473" s="21"/>
      <c r="O473" s="21"/>
      <c r="P473" s="21"/>
      <c r="Q473" s="10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6.5" customHeight="1">
      <c r="A474" s="1"/>
      <c r="B474" s="1"/>
      <c r="C474" s="27"/>
      <c r="D474" s="3"/>
      <c r="E474" s="14"/>
      <c r="F474" s="3"/>
      <c r="G474" s="9"/>
      <c r="H474" s="42"/>
      <c r="I474" s="3"/>
      <c r="J474" s="30"/>
      <c r="K474" s="21"/>
      <c r="L474" s="21"/>
      <c r="M474" s="37"/>
      <c r="N474" s="21"/>
      <c r="O474" s="21"/>
      <c r="P474" s="21"/>
      <c r="Q474" s="10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6.5" customHeight="1">
      <c r="A475" s="1"/>
      <c r="B475" s="1"/>
      <c r="C475" s="27"/>
      <c r="D475" s="3"/>
      <c r="E475" s="14"/>
      <c r="F475" s="3"/>
      <c r="G475" s="9"/>
      <c r="H475" s="42"/>
      <c r="I475" s="3"/>
      <c r="J475" s="30"/>
      <c r="K475" s="21"/>
      <c r="L475" s="21"/>
      <c r="M475" s="37"/>
      <c r="N475" s="21"/>
      <c r="O475" s="21"/>
      <c r="P475" s="21"/>
      <c r="Q475" s="10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6.5" customHeight="1">
      <c r="A476" s="1"/>
      <c r="B476" s="1"/>
      <c r="C476" s="27"/>
      <c r="D476" s="3"/>
      <c r="E476" s="14"/>
      <c r="F476" s="3"/>
      <c r="G476" s="9"/>
      <c r="H476" s="42"/>
      <c r="I476" s="3"/>
      <c r="J476" s="30"/>
      <c r="K476" s="21"/>
      <c r="L476" s="21"/>
      <c r="M476" s="37"/>
      <c r="N476" s="21"/>
      <c r="O476" s="21"/>
      <c r="P476" s="21"/>
      <c r="Q476" s="10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6.5" customHeight="1">
      <c r="A477" s="1"/>
      <c r="B477" s="1"/>
      <c r="C477" s="27"/>
      <c r="D477" s="3"/>
      <c r="E477" s="14"/>
      <c r="F477" s="3"/>
      <c r="G477" s="9"/>
      <c r="H477" s="42"/>
      <c r="I477" s="3"/>
      <c r="J477" s="30"/>
      <c r="K477" s="21"/>
      <c r="L477" s="21"/>
      <c r="M477" s="37"/>
      <c r="N477" s="21"/>
      <c r="O477" s="21"/>
      <c r="P477" s="21"/>
      <c r="Q477" s="10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6.5" customHeight="1">
      <c r="A478" s="1"/>
      <c r="B478" s="1"/>
      <c r="C478" s="27"/>
      <c r="D478" s="3"/>
      <c r="E478" s="14"/>
      <c r="F478" s="3"/>
      <c r="G478" s="9"/>
      <c r="H478" s="42"/>
      <c r="I478" s="3"/>
      <c r="J478" s="30"/>
      <c r="K478" s="21"/>
      <c r="L478" s="21"/>
      <c r="M478" s="37"/>
      <c r="N478" s="21"/>
      <c r="O478" s="21"/>
      <c r="P478" s="21"/>
      <c r="Q478" s="10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6.5" customHeight="1">
      <c r="A479" s="1"/>
      <c r="B479" s="1"/>
      <c r="C479" s="27"/>
      <c r="D479" s="3"/>
      <c r="E479" s="14"/>
      <c r="F479" s="3"/>
      <c r="G479" s="9"/>
      <c r="H479" s="42"/>
      <c r="I479" s="3"/>
      <c r="J479" s="30"/>
      <c r="K479" s="21"/>
      <c r="L479" s="21"/>
      <c r="M479" s="37"/>
      <c r="N479" s="21"/>
      <c r="O479" s="21"/>
      <c r="P479" s="21"/>
      <c r="Q479" s="10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6.5" customHeight="1">
      <c r="A480" s="1"/>
      <c r="B480" s="1"/>
      <c r="C480" s="27"/>
      <c r="D480" s="3"/>
      <c r="E480" s="14"/>
      <c r="F480" s="3"/>
      <c r="G480" s="9"/>
      <c r="H480" s="42"/>
      <c r="I480" s="3"/>
      <c r="J480" s="30"/>
      <c r="K480" s="21"/>
      <c r="L480" s="21"/>
      <c r="M480" s="37"/>
      <c r="N480" s="21"/>
      <c r="O480" s="21"/>
      <c r="P480" s="21"/>
      <c r="Q480" s="10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6.5" customHeight="1">
      <c r="A481" s="1"/>
      <c r="B481" s="1"/>
      <c r="C481" s="27"/>
      <c r="D481" s="3"/>
      <c r="E481" s="14"/>
      <c r="F481" s="3"/>
      <c r="G481" s="9"/>
      <c r="H481" s="42"/>
      <c r="I481" s="3"/>
      <c r="J481" s="30"/>
      <c r="K481" s="21"/>
      <c r="L481" s="21"/>
      <c r="M481" s="37"/>
      <c r="N481" s="21"/>
      <c r="O481" s="21"/>
      <c r="P481" s="21"/>
      <c r="Q481" s="10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6.5" customHeight="1">
      <c r="A482" s="1"/>
      <c r="B482" s="1"/>
      <c r="C482" s="27"/>
      <c r="D482" s="3"/>
      <c r="E482" s="14"/>
      <c r="F482" s="3"/>
      <c r="G482" s="9"/>
      <c r="H482" s="42"/>
      <c r="I482" s="3"/>
      <c r="J482" s="30"/>
      <c r="K482" s="21"/>
      <c r="L482" s="21"/>
      <c r="M482" s="37"/>
      <c r="N482" s="21"/>
      <c r="O482" s="21"/>
      <c r="P482" s="21"/>
      <c r="Q482" s="10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6.5" customHeight="1">
      <c r="A483" s="1"/>
      <c r="B483" s="1"/>
      <c r="C483" s="27"/>
      <c r="D483" s="3"/>
      <c r="E483" s="14"/>
      <c r="F483" s="3"/>
      <c r="G483" s="9"/>
      <c r="H483" s="42"/>
      <c r="I483" s="3"/>
      <c r="J483" s="30"/>
      <c r="K483" s="21"/>
      <c r="L483" s="21"/>
      <c r="M483" s="37"/>
      <c r="N483" s="21"/>
      <c r="O483" s="21"/>
      <c r="P483" s="21"/>
      <c r="Q483" s="10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6.5" customHeight="1">
      <c r="A484" s="1"/>
      <c r="B484" s="1"/>
      <c r="C484" s="27"/>
      <c r="D484" s="3"/>
      <c r="E484" s="14"/>
      <c r="F484" s="3"/>
      <c r="G484" s="9"/>
      <c r="H484" s="42"/>
      <c r="I484" s="3"/>
      <c r="J484" s="30"/>
      <c r="K484" s="21"/>
      <c r="L484" s="21"/>
      <c r="M484" s="37"/>
      <c r="N484" s="21"/>
      <c r="O484" s="21"/>
      <c r="P484" s="21"/>
      <c r="Q484" s="10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6.5" customHeight="1">
      <c r="A485" s="1"/>
      <c r="B485" s="1"/>
      <c r="C485" s="27"/>
      <c r="D485" s="3"/>
      <c r="E485" s="14"/>
      <c r="F485" s="3"/>
      <c r="G485" s="9"/>
      <c r="H485" s="42"/>
      <c r="I485" s="3"/>
      <c r="J485" s="30"/>
      <c r="K485" s="21"/>
      <c r="L485" s="21"/>
      <c r="M485" s="37"/>
      <c r="N485" s="21"/>
      <c r="O485" s="21"/>
      <c r="P485" s="21"/>
      <c r="Q485" s="10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6.5" customHeight="1">
      <c r="A486" s="1"/>
      <c r="B486" s="1"/>
      <c r="C486" s="27"/>
      <c r="D486" s="3"/>
      <c r="E486" s="14"/>
      <c r="F486" s="3"/>
      <c r="G486" s="9"/>
      <c r="H486" s="42"/>
      <c r="I486" s="3"/>
      <c r="J486" s="30"/>
      <c r="K486" s="21"/>
      <c r="L486" s="21"/>
      <c r="M486" s="37"/>
      <c r="N486" s="21"/>
      <c r="O486" s="21"/>
      <c r="P486" s="21"/>
      <c r="Q486" s="10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6.5" customHeight="1">
      <c r="A487" s="1"/>
      <c r="B487" s="1"/>
      <c r="C487" s="27"/>
      <c r="D487" s="3"/>
      <c r="E487" s="14"/>
      <c r="F487" s="3"/>
      <c r="G487" s="9"/>
      <c r="H487" s="42"/>
      <c r="I487" s="3"/>
      <c r="J487" s="30"/>
      <c r="K487" s="21"/>
      <c r="L487" s="21"/>
      <c r="M487" s="37"/>
      <c r="N487" s="21"/>
      <c r="O487" s="21"/>
      <c r="P487" s="21"/>
      <c r="Q487" s="10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6.5" customHeight="1">
      <c r="A488" s="1"/>
      <c r="B488" s="1"/>
      <c r="C488" s="27"/>
      <c r="D488" s="3"/>
      <c r="E488" s="14"/>
      <c r="F488" s="3"/>
      <c r="G488" s="9"/>
      <c r="H488" s="42"/>
      <c r="I488" s="3"/>
      <c r="J488" s="30"/>
      <c r="K488" s="21"/>
      <c r="L488" s="21"/>
      <c r="M488" s="37"/>
      <c r="N488" s="21"/>
      <c r="O488" s="21"/>
      <c r="P488" s="21"/>
      <c r="Q488" s="10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6.5" customHeight="1">
      <c r="A489" s="1"/>
      <c r="B489" s="1"/>
      <c r="C489" s="27"/>
      <c r="D489" s="3"/>
      <c r="E489" s="14"/>
      <c r="F489" s="3"/>
      <c r="G489" s="9"/>
      <c r="H489" s="42"/>
      <c r="I489" s="3"/>
      <c r="J489" s="30"/>
      <c r="K489" s="21"/>
      <c r="L489" s="21"/>
      <c r="M489" s="37"/>
      <c r="N489" s="21"/>
      <c r="O489" s="21"/>
      <c r="P489" s="21"/>
      <c r="Q489" s="10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6.5" customHeight="1">
      <c r="A490" s="1"/>
      <c r="B490" s="1"/>
      <c r="C490" s="27"/>
      <c r="D490" s="3"/>
      <c r="E490" s="14"/>
      <c r="F490" s="3"/>
      <c r="G490" s="9"/>
      <c r="H490" s="42"/>
      <c r="I490" s="3"/>
      <c r="J490" s="30"/>
      <c r="K490" s="21"/>
      <c r="L490" s="21"/>
      <c r="M490" s="37"/>
      <c r="N490" s="21"/>
      <c r="O490" s="21"/>
      <c r="P490" s="21"/>
      <c r="Q490" s="10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6.5" customHeight="1">
      <c r="A491" s="1"/>
      <c r="B491" s="1"/>
      <c r="C491" s="27"/>
      <c r="D491" s="3"/>
      <c r="E491" s="14"/>
      <c r="F491" s="3"/>
      <c r="G491" s="9"/>
      <c r="H491" s="42"/>
      <c r="I491" s="3"/>
      <c r="J491" s="30"/>
      <c r="K491" s="21"/>
      <c r="L491" s="21"/>
      <c r="M491" s="37"/>
      <c r="N491" s="21"/>
      <c r="O491" s="21"/>
      <c r="P491" s="21"/>
      <c r="Q491" s="10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6.5" customHeight="1">
      <c r="A492" s="1"/>
      <c r="B492" s="1"/>
      <c r="C492" s="27"/>
      <c r="D492" s="3"/>
      <c r="E492" s="14"/>
      <c r="F492" s="3"/>
      <c r="G492" s="9"/>
      <c r="H492" s="42"/>
      <c r="I492" s="3"/>
      <c r="J492" s="30"/>
      <c r="K492" s="21"/>
      <c r="L492" s="21"/>
      <c r="M492" s="37"/>
      <c r="N492" s="21"/>
      <c r="O492" s="21"/>
      <c r="P492" s="21"/>
      <c r="Q492" s="10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6.5" customHeight="1">
      <c r="A493" s="1"/>
      <c r="B493" s="1"/>
      <c r="C493" s="27"/>
      <c r="D493" s="3"/>
      <c r="E493" s="14"/>
      <c r="F493" s="3"/>
      <c r="G493" s="9"/>
      <c r="H493" s="42"/>
      <c r="I493" s="3"/>
      <c r="J493" s="30"/>
      <c r="K493" s="21"/>
      <c r="L493" s="21"/>
      <c r="M493" s="37"/>
      <c r="N493" s="21"/>
      <c r="O493" s="21"/>
      <c r="P493" s="21"/>
      <c r="Q493" s="10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6.5" customHeight="1">
      <c r="A494" s="1"/>
      <c r="B494" s="1"/>
      <c r="C494" s="27"/>
      <c r="D494" s="3"/>
      <c r="E494" s="14"/>
      <c r="F494" s="3"/>
      <c r="G494" s="9"/>
      <c r="H494" s="42"/>
      <c r="I494" s="3"/>
      <c r="J494" s="30"/>
      <c r="K494" s="21"/>
      <c r="L494" s="21"/>
      <c r="M494" s="37"/>
      <c r="N494" s="21"/>
      <c r="O494" s="21"/>
      <c r="P494" s="21"/>
      <c r="Q494" s="10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6.5" customHeight="1">
      <c r="A495" s="1"/>
      <c r="B495" s="1"/>
      <c r="C495" s="27"/>
      <c r="D495" s="3"/>
      <c r="E495" s="14"/>
      <c r="F495" s="3"/>
      <c r="G495" s="9"/>
      <c r="H495" s="42"/>
      <c r="I495" s="3"/>
      <c r="J495" s="30"/>
      <c r="K495" s="21"/>
      <c r="L495" s="21"/>
      <c r="M495" s="37"/>
      <c r="N495" s="21"/>
      <c r="O495" s="21"/>
      <c r="P495" s="21"/>
      <c r="Q495" s="10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6.5" customHeight="1">
      <c r="A496" s="1"/>
      <c r="B496" s="1"/>
      <c r="C496" s="27"/>
      <c r="D496" s="3"/>
      <c r="E496" s="14"/>
      <c r="F496" s="3"/>
      <c r="G496" s="9"/>
      <c r="H496" s="42"/>
      <c r="I496" s="3"/>
      <c r="J496" s="30"/>
      <c r="K496" s="21"/>
      <c r="L496" s="21"/>
      <c r="M496" s="37"/>
      <c r="N496" s="21"/>
      <c r="O496" s="21"/>
      <c r="P496" s="21"/>
      <c r="Q496" s="10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6.5" customHeight="1">
      <c r="A497" s="1"/>
      <c r="B497" s="1"/>
      <c r="C497" s="27"/>
      <c r="D497" s="3"/>
      <c r="E497" s="14"/>
      <c r="F497" s="3"/>
      <c r="G497" s="9"/>
      <c r="H497" s="42"/>
      <c r="I497" s="3"/>
      <c r="J497" s="30"/>
      <c r="K497" s="21"/>
      <c r="L497" s="21"/>
      <c r="M497" s="37"/>
      <c r="N497" s="21"/>
      <c r="O497" s="21"/>
      <c r="P497" s="21"/>
      <c r="Q497" s="10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6.5" customHeight="1">
      <c r="A498" s="1"/>
      <c r="B498" s="1"/>
      <c r="C498" s="27"/>
      <c r="D498" s="3"/>
      <c r="E498" s="14"/>
      <c r="F498" s="3"/>
      <c r="G498" s="9"/>
      <c r="H498" s="42"/>
      <c r="I498" s="3"/>
      <c r="J498" s="30"/>
      <c r="K498" s="21"/>
      <c r="L498" s="21"/>
      <c r="M498" s="37"/>
      <c r="N498" s="21"/>
      <c r="O498" s="21"/>
      <c r="P498" s="21"/>
      <c r="Q498" s="10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6.5" customHeight="1">
      <c r="A499" s="1"/>
      <c r="B499" s="1"/>
      <c r="C499" s="27"/>
      <c r="D499" s="3"/>
      <c r="E499" s="14"/>
      <c r="F499" s="3"/>
      <c r="G499" s="9"/>
      <c r="H499" s="42"/>
      <c r="I499" s="3"/>
      <c r="J499" s="30"/>
      <c r="K499" s="21"/>
      <c r="L499" s="21"/>
      <c r="M499" s="37"/>
      <c r="N499" s="21"/>
      <c r="O499" s="21"/>
      <c r="P499" s="21"/>
      <c r="Q499" s="10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6.5" customHeight="1">
      <c r="A500" s="1"/>
      <c r="B500" s="1"/>
      <c r="C500" s="27"/>
      <c r="D500" s="3"/>
      <c r="E500" s="14"/>
      <c r="F500" s="3"/>
      <c r="G500" s="9"/>
      <c r="H500" s="42"/>
      <c r="I500" s="3"/>
      <c r="J500" s="30"/>
      <c r="K500" s="21"/>
      <c r="L500" s="21"/>
      <c r="M500" s="37"/>
      <c r="N500" s="21"/>
      <c r="O500" s="21"/>
      <c r="P500" s="21"/>
      <c r="Q500" s="10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6.5" customHeight="1">
      <c r="A501" s="1"/>
      <c r="B501" s="1"/>
      <c r="C501" s="27"/>
      <c r="D501" s="3"/>
      <c r="E501" s="14"/>
      <c r="F501" s="3"/>
      <c r="G501" s="9"/>
      <c r="H501" s="42"/>
      <c r="I501" s="3"/>
      <c r="J501" s="30"/>
      <c r="K501" s="21"/>
      <c r="L501" s="21"/>
      <c r="M501" s="37"/>
      <c r="N501" s="21"/>
      <c r="O501" s="21"/>
      <c r="P501" s="21"/>
      <c r="Q501" s="10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6.5" customHeight="1">
      <c r="A502" s="1"/>
      <c r="B502" s="1"/>
      <c r="C502" s="27"/>
      <c r="D502" s="3"/>
      <c r="E502" s="14"/>
      <c r="F502" s="3"/>
      <c r="G502" s="9"/>
      <c r="H502" s="42"/>
      <c r="I502" s="3"/>
      <c r="J502" s="30"/>
      <c r="K502" s="21"/>
      <c r="L502" s="21"/>
      <c r="M502" s="37"/>
      <c r="N502" s="21"/>
      <c r="O502" s="21"/>
      <c r="P502" s="21"/>
      <c r="Q502" s="10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6.5" customHeight="1">
      <c r="A503" s="1"/>
      <c r="B503" s="1"/>
      <c r="C503" s="27"/>
      <c r="D503" s="3"/>
      <c r="E503" s="14"/>
      <c r="F503" s="3"/>
      <c r="G503" s="9"/>
      <c r="H503" s="42"/>
      <c r="I503" s="3"/>
      <c r="J503" s="30"/>
      <c r="K503" s="21"/>
      <c r="L503" s="21"/>
      <c r="M503" s="37"/>
      <c r="N503" s="21"/>
      <c r="O503" s="21"/>
      <c r="P503" s="21"/>
      <c r="Q503" s="10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6.5" customHeight="1">
      <c r="A504" s="1"/>
      <c r="B504" s="1"/>
      <c r="C504" s="27"/>
      <c r="D504" s="3"/>
      <c r="E504" s="14"/>
      <c r="F504" s="3"/>
      <c r="G504" s="9"/>
      <c r="H504" s="42"/>
      <c r="I504" s="3"/>
      <c r="J504" s="30"/>
      <c r="K504" s="21"/>
      <c r="L504" s="21"/>
      <c r="M504" s="37"/>
      <c r="N504" s="21"/>
      <c r="O504" s="21"/>
      <c r="P504" s="21"/>
      <c r="Q504" s="10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6.5" customHeight="1">
      <c r="A505" s="1"/>
      <c r="B505" s="1"/>
      <c r="C505" s="27"/>
      <c r="D505" s="3"/>
      <c r="E505" s="14"/>
      <c r="F505" s="3"/>
      <c r="G505" s="9"/>
      <c r="H505" s="42"/>
      <c r="I505" s="3"/>
      <c r="J505" s="30"/>
      <c r="K505" s="21"/>
      <c r="L505" s="21"/>
      <c r="M505" s="37"/>
      <c r="N505" s="21"/>
      <c r="O505" s="21"/>
      <c r="P505" s="21"/>
      <c r="Q505" s="10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6.5" customHeight="1">
      <c r="A506" s="1"/>
      <c r="B506" s="1"/>
      <c r="C506" s="27"/>
      <c r="D506" s="3"/>
      <c r="E506" s="14"/>
      <c r="F506" s="3"/>
      <c r="G506" s="9"/>
      <c r="H506" s="42"/>
      <c r="I506" s="3"/>
      <c r="J506" s="30"/>
      <c r="K506" s="21"/>
      <c r="L506" s="21"/>
      <c r="M506" s="37"/>
      <c r="N506" s="21"/>
      <c r="O506" s="21"/>
      <c r="P506" s="21"/>
      <c r="Q506" s="10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6.5" customHeight="1">
      <c r="A507" s="1"/>
      <c r="B507" s="1"/>
      <c r="C507" s="27"/>
      <c r="D507" s="3"/>
      <c r="E507" s="14"/>
      <c r="F507" s="3"/>
      <c r="G507" s="9"/>
      <c r="H507" s="42"/>
      <c r="I507" s="3"/>
      <c r="J507" s="30"/>
      <c r="K507" s="21"/>
      <c r="L507" s="21"/>
      <c r="M507" s="37"/>
      <c r="N507" s="21"/>
      <c r="O507" s="21"/>
      <c r="P507" s="21"/>
      <c r="Q507" s="10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6.5" customHeight="1">
      <c r="A508" s="1"/>
      <c r="B508" s="1"/>
      <c r="C508" s="27"/>
      <c r="D508" s="3"/>
      <c r="E508" s="14"/>
      <c r="F508" s="3"/>
      <c r="G508" s="9"/>
      <c r="H508" s="42"/>
      <c r="I508" s="3"/>
      <c r="J508" s="30"/>
      <c r="K508" s="21"/>
      <c r="L508" s="21"/>
      <c r="M508" s="37"/>
      <c r="N508" s="21"/>
      <c r="O508" s="21"/>
      <c r="P508" s="21"/>
      <c r="Q508" s="10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6.5" customHeight="1">
      <c r="A509" s="1"/>
      <c r="B509" s="1"/>
      <c r="C509" s="27"/>
      <c r="D509" s="3"/>
      <c r="E509" s="14"/>
      <c r="F509" s="3"/>
      <c r="G509" s="9"/>
      <c r="H509" s="42"/>
      <c r="I509" s="3"/>
      <c r="J509" s="30"/>
      <c r="K509" s="21"/>
      <c r="L509" s="21"/>
      <c r="M509" s="37"/>
      <c r="N509" s="21"/>
      <c r="O509" s="21"/>
      <c r="P509" s="21"/>
      <c r="Q509" s="10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6.5" customHeight="1">
      <c r="A510" s="1"/>
      <c r="B510" s="1"/>
      <c r="C510" s="27"/>
      <c r="D510" s="3"/>
      <c r="E510" s="14"/>
      <c r="F510" s="3"/>
      <c r="G510" s="9"/>
      <c r="H510" s="42"/>
      <c r="I510" s="3"/>
      <c r="J510" s="30"/>
      <c r="K510" s="21"/>
      <c r="L510" s="21"/>
      <c r="M510" s="37"/>
      <c r="N510" s="21"/>
      <c r="O510" s="21"/>
      <c r="P510" s="21"/>
      <c r="Q510" s="10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6.5" customHeight="1">
      <c r="A511" s="1"/>
      <c r="B511" s="1"/>
      <c r="C511" s="27"/>
      <c r="D511" s="3"/>
      <c r="E511" s="14"/>
      <c r="F511" s="3"/>
      <c r="G511" s="9"/>
      <c r="H511" s="42"/>
      <c r="I511" s="3"/>
      <c r="J511" s="30"/>
      <c r="K511" s="21"/>
      <c r="L511" s="21"/>
      <c r="M511" s="37"/>
      <c r="N511" s="21"/>
      <c r="O511" s="21"/>
      <c r="P511" s="21"/>
      <c r="Q511" s="10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6.5" customHeight="1">
      <c r="A512" s="1"/>
      <c r="B512" s="1"/>
      <c r="C512" s="27"/>
      <c r="D512" s="3"/>
      <c r="E512" s="14"/>
      <c r="F512" s="3"/>
      <c r="G512" s="9"/>
      <c r="H512" s="42"/>
      <c r="I512" s="3"/>
      <c r="J512" s="30"/>
      <c r="K512" s="21"/>
      <c r="L512" s="21"/>
      <c r="M512" s="37"/>
      <c r="N512" s="21"/>
      <c r="O512" s="21"/>
      <c r="P512" s="21"/>
      <c r="Q512" s="10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6.5" customHeight="1">
      <c r="A513" s="1"/>
      <c r="B513" s="1"/>
      <c r="C513" s="27"/>
      <c r="D513" s="3"/>
      <c r="E513" s="14"/>
      <c r="F513" s="3"/>
      <c r="G513" s="9"/>
      <c r="H513" s="42"/>
      <c r="I513" s="3"/>
      <c r="J513" s="30"/>
      <c r="K513" s="21"/>
      <c r="L513" s="21"/>
      <c r="M513" s="37"/>
      <c r="N513" s="21"/>
      <c r="O513" s="21"/>
      <c r="P513" s="21"/>
      <c r="Q513" s="10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6.5" customHeight="1">
      <c r="A514" s="1"/>
      <c r="B514" s="1"/>
      <c r="C514" s="27"/>
      <c r="D514" s="3"/>
      <c r="E514" s="14"/>
      <c r="F514" s="3"/>
      <c r="G514" s="9"/>
      <c r="H514" s="42"/>
      <c r="I514" s="3"/>
      <c r="J514" s="30"/>
      <c r="K514" s="21"/>
      <c r="L514" s="21"/>
      <c r="M514" s="37"/>
      <c r="N514" s="21"/>
      <c r="O514" s="21"/>
      <c r="P514" s="21"/>
      <c r="Q514" s="10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6.5" customHeight="1">
      <c r="A515" s="1"/>
      <c r="B515" s="1"/>
      <c r="C515" s="27"/>
      <c r="D515" s="3"/>
      <c r="E515" s="14"/>
      <c r="F515" s="3"/>
      <c r="G515" s="9"/>
      <c r="H515" s="42"/>
      <c r="I515" s="3"/>
      <c r="J515" s="30"/>
      <c r="K515" s="21"/>
      <c r="L515" s="21"/>
      <c r="M515" s="37"/>
      <c r="N515" s="21"/>
      <c r="O515" s="21"/>
      <c r="P515" s="21"/>
      <c r="Q515" s="10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6.5" customHeight="1">
      <c r="A516" s="1"/>
      <c r="B516" s="1"/>
      <c r="C516" s="27"/>
      <c r="D516" s="3"/>
      <c r="E516" s="14"/>
      <c r="F516" s="3"/>
      <c r="G516" s="9"/>
      <c r="H516" s="42"/>
      <c r="I516" s="3"/>
      <c r="J516" s="30"/>
      <c r="K516" s="21"/>
      <c r="L516" s="21"/>
      <c r="M516" s="37"/>
      <c r="N516" s="21"/>
      <c r="O516" s="21"/>
      <c r="P516" s="21"/>
      <c r="Q516" s="10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6.5" customHeight="1">
      <c r="A517" s="1"/>
      <c r="B517" s="1"/>
      <c r="C517" s="27"/>
      <c r="D517" s="3"/>
      <c r="E517" s="14"/>
      <c r="F517" s="3"/>
      <c r="G517" s="9"/>
      <c r="H517" s="42"/>
      <c r="I517" s="3"/>
      <c r="J517" s="30"/>
      <c r="K517" s="21"/>
      <c r="L517" s="21"/>
      <c r="M517" s="37"/>
      <c r="N517" s="21"/>
      <c r="O517" s="21"/>
      <c r="P517" s="21"/>
      <c r="Q517" s="10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6.5" customHeight="1">
      <c r="A518" s="1"/>
      <c r="B518" s="1"/>
      <c r="C518" s="27"/>
      <c r="D518" s="3"/>
      <c r="E518" s="14"/>
      <c r="F518" s="3"/>
      <c r="G518" s="9"/>
      <c r="H518" s="42"/>
      <c r="I518" s="3"/>
      <c r="J518" s="30"/>
      <c r="K518" s="21"/>
      <c r="L518" s="21"/>
      <c r="M518" s="37"/>
      <c r="N518" s="21"/>
      <c r="O518" s="21"/>
      <c r="P518" s="21"/>
      <c r="Q518" s="10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6.5" customHeight="1">
      <c r="A519" s="1"/>
      <c r="B519" s="1"/>
      <c r="C519" s="27"/>
      <c r="D519" s="3"/>
      <c r="E519" s="14"/>
      <c r="F519" s="3"/>
      <c r="G519" s="9"/>
      <c r="H519" s="42"/>
      <c r="I519" s="3"/>
      <c r="J519" s="30"/>
      <c r="K519" s="21"/>
      <c r="L519" s="21"/>
      <c r="M519" s="37"/>
      <c r="N519" s="21"/>
      <c r="O519" s="21"/>
      <c r="P519" s="21"/>
      <c r="Q519" s="10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6.5" customHeight="1">
      <c r="A520" s="1"/>
      <c r="B520" s="1"/>
      <c r="C520" s="27"/>
      <c r="D520" s="3"/>
      <c r="E520" s="14"/>
      <c r="F520" s="3"/>
      <c r="G520" s="9"/>
      <c r="H520" s="42"/>
      <c r="I520" s="3"/>
      <c r="J520" s="30"/>
      <c r="K520" s="21"/>
      <c r="L520" s="21"/>
      <c r="M520" s="37"/>
      <c r="N520" s="21"/>
      <c r="O520" s="21"/>
      <c r="P520" s="21"/>
      <c r="Q520" s="10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6.5" customHeight="1">
      <c r="A521" s="1"/>
      <c r="B521" s="1"/>
      <c r="C521" s="27"/>
      <c r="D521" s="3"/>
      <c r="E521" s="14"/>
      <c r="F521" s="3"/>
      <c r="G521" s="9"/>
      <c r="H521" s="42"/>
      <c r="I521" s="3"/>
      <c r="J521" s="30"/>
      <c r="K521" s="21"/>
      <c r="L521" s="21"/>
      <c r="M521" s="37"/>
      <c r="N521" s="21"/>
      <c r="O521" s="21"/>
      <c r="P521" s="21"/>
      <c r="Q521" s="10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6.5" customHeight="1">
      <c r="A522" s="1"/>
      <c r="B522" s="1"/>
      <c r="C522" s="27"/>
      <c r="D522" s="3"/>
      <c r="E522" s="14"/>
      <c r="F522" s="3"/>
      <c r="G522" s="9"/>
      <c r="H522" s="42"/>
      <c r="I522" s="3"/>
      <c r="J522" s="30"/>
      <c r="K522" s="21"/>
      <c r="L522" s="21"/>
      <c r="M522" s="37"/>
      <c r="N522" s="21"/>
      <c r="O522" s="21"/>
      <c r="P522" s="21"/>
      <c r="Q522" s="10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6.5" customHeight="1">
      <c r="A523" s="1"/>
      <c r="B523" s="1"/>
      <c r="C523" s="27"/>
      <c r="D523" s="3"/>
      <c r="E523" s="14"/>
      <c r="F523" s="3"/>
      <c r="G523" s="9"/>
      <c r="H523" s="42"/>
      <c r="I523" s="3"/>
      <c r="J523" s="30"/>
      <c r="K523" s="21"/>
      <c r="L523" s="21"/>
      <c r="M523" s="37"/>
      <c r="N523" s="21"/>
      <c r="O523" s="21"/>
      <c r="P523" s="21"/>
      <c r="Q523" s="10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6.5" customHeight="1">
      <c r="A524" s="1"/>
      <c r="B524" s="1"/>
      <c r="C524" s="27"/>
      <c r="D524" s="3"/>
      <c r="E524" s="14"/>
      <c r="F524" s="3"/>
      <c r="G524" s="9"/>
      <c r="H524" s="42"/>
      <c r="I524" s="3"/>
      <c r="J524" s="30"/>
      <c r="K524" s="21"/>
      <c r="L524" s="21"/>
      <c r="M524" s="37"/>
      <c r="N524" s="21"/>
      <c r="O524" s="21"/>
      <c r="P524" s="21"/>
      <c r="Q524" s="10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6.5" customHeight="1">
      <c r="A525" s="1"/>
      <c r="B525" s="1"/>
      <c r="C525" s="27"/>
      <c r="D525" s="3"/>
      <c r="E525" s="14"/>
      <c r="F525" s="3"/>
      <c r="G525" s="9"/>
      <c r="H525" s="42"/>
      <c r="I525" s="3"/>
      <c r="J525" s="30"/>
      <c r="K525" s="21"/>
      <c r="L525" s="21"/>
      <c r="M525" s="37"/>
      <c r="N525" s="21"/>
      <c r="O525" s="21"/>
      <c r="P525" s="21"/>
      <c r="Q525" s="10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6.5" customHeight="1">
      <c r="A526" s="1"/>
      <c r="B526" s="1"/>
      <c r="C526" s="27"/>
      <c r="D526" s="3"/>
      <c r="E526" s="14"/>
      <c r="F526" s="3"/>
      <c r="G526" s="9"/>
      <c r="H526" s="42"/>
      <c r="I526" s="3"/>
      <c r="J526" s="30"/>
      <c r="K526" s="21"/>
      <c r="L526" s="21"/>
      <c r="M526" s="37"/>
      <c r="N526" s="21"/>
      <c r="O526" s="21"/>
      <c r="P526" s="21"/>
      <c r="Q526" s="10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6.5" customHeight="1">
      <c r="A527" s="1"/>
      <c r="B527" s="1"/>
      <c r="C527" s="27"/>
      <c r="D527" s="3"/>
      <c r="E527" s="14"/>
      <c r="F527" s="3"/>
      <c r="G527" s="9"/>
      <c r="H527" s="42"/>
      <c r="I527" s="3"/>
      <c r="J527" s="30"/>
      <c r="K527" s="21"/>
      <c r="L527" s="21"/>
      <c r="M527" s="37"/>
      <c r="N527" s="21"/>
      <c r="O527" s="21"/>
      <c r="P527" s="21"/>
      <c r="Q527" s="10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6.5" customHeight="1">
      <c r="A528" s="1"/>
      <c r="B528" s="1"/>
      <c r="C528" s="27"/>
      <c r="D528" s="3"/>
      <c r="E528" s="14"/>
      <c r="F528" s="3"/>
      <c r="G528" s="9"/>
      <c r="H528" s="42"/>
      <c r="I528" s="3"/>
      <c r="J528" s="30"/>
      <c r="K528" s="21"/>
      <c r="L528" s="21"/>
      <c r="M528" s="37"/>
      <c r="N528" s="21"/>
      <c r="O528" s="21"/>
      <c r="P528" s="21"/>
      <c r="Q528" s="10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6.5" customHeight="1">
      <c r="A529" s="1"/>
      <c r="B529" s="1"/>
      <c r="C529" s="27"/>
      <c r="D529" s="3"/>
      <c r="E529" s="14"/>
      <c r="F529" s="3"/>
      <c r="G529" s="9"/>
      <c r="H529" s="42"/>
      <c r="I529" s="3"/>
      <c r="J529" s="30"/>
      <c r="K529" s="21"/>
      <c r="L529" s="21"/>
      <c r="M529" s="37"/>
      <c r="N529" s="21"/>
      <c r="O529" s="21"/>
      <c r="P529" s="21"/>
      <c r="Q529" s="10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6.5" customHeight="1">
      <c r="A530" s="1"/>
      <c r="B530" s="1"/>
      <c r="C530" s="27"/>
      <c r="D530" s="3"/>
      <c r="E530" s="14"/>
      <c r="F530" s="3"/>
      <c r="G530" s="9"/>
      <c r="H530" s="42"/>
      <c r="I530" s="3"/>
      <c r="J530" s="30"/>
      <c r="K530" s="21"/>
      <c r="L530" s="21"/>
      <c r="M530" s="37"/>
      <c r="N530" s="21"/>
      <c r="O530" s="21"/>
      <c r="P530" s="21"/>
      <c r="Q530" s="10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6.5" customHeight="1">
      <c r="A531" s="1"/>
      <c r="B531" s="1"/>
      <c r="C531" s="27"/>
      <c r="D531" s="3"/>
      <c r="E531" s="14"/>
      <c r="F531" s="3"/>
      <c r="G531" s="9"/>
      <c r="H531" s="42"/>
      <c r="I531" s="3"/>
      <c r="J531" s="30"/>
      <c r="K531" s="21"/>
      <c r="L531" s="21"/>
      <c r="M531" s="37"/>
      <c r="N531" s="21"/>
      <c r="O531" s="21"/>
      <c r="P531" s="21"/>
      <c r="Q531" s="10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6.5" customHeight="1">
      <c r="A532" s="1"/>
      <c r="B532" s="1"/>
      <c r="C532" s="27"/>
      <c r="D532" s="3"/>
      <c r="E532" s="14"/>
      <c r="F532" s="3"/>
      <c r="G532" s="9"/>
      <c r="H532" s="42"/>
      <c r="I532" s="3"/>
      <c r="J532" s="30"/>
      <c r="K532" s="21"/>
      <c r="L532" s="21"/>
      <c r="M532" s="37"/>
      <c r="N532" s="21"/>
      <c r="O532" s="21"/>
      <c r="P532" s="21"/>
      <c r="Q532" s="10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6.5" customHeight="1">
      <c r="A533" s="1"/>
      <c r="B533" s="1"/>
      <c r="C533" s="27"/>
      <c r="D533" s="3"/>
      <c r="E533" s="14"/>
      <c r="F533" s="3"/>
      <c r="G533" s="9"/>
      <c r="H533" s="42"/>
      <c r="I533" s="3"/>
      <c r="J533" s="30"/>
      <c r="K533" s="21"/>
      <c r="L533" s="21"/>
      <c r="M533" s="37"/>
      <c r="N533" s="21"/>
      <c r="O533" s="21"/>
      <c r="P533" s="21"/>
      <c r="Q533" s="10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6.5" customHeight="1">
      <c r="A534" s="1"/>
      <c r="B534" s="1"/>
      <c r="C534" s="27"/>
      <c r="D534" s="3"/>
      <c r="E534" s="14"/>
      <c r="F534" s="3"/>
      <c r="G534" s="9"/>
      <c r="H534" s="42"/>
      <c r="I534" s="3"/>
      <c r="J534" s="30"/>
      <c r="K534" s="21"/>
      <c r="L534" s="21"/>
      <c r="M534" s="37"/>
      <c r="N534" s="21"/>
      <c r="O534" s="21"/>
      <c r="P534" s="21"/>
      <c r="Q534" s="10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6.5" customHeight="1">
      <c r="A535" s="1"/>
      <c r="B535" s="1"/>
      <c r="C535" s="27"/>
      <c r="D535" s="3"/>
      <c r="E535" s="14"/>
      <c r="F535" s="3"/>
      <c r="G535" s="9"/>
      <c r="H535" s="42"/>
      <c r="I535" s="3"/>
      <c r="J535" s="30"/>
      <c r="K535" s="21"/>
      <c r="L535" s="21"/>
      <c r="M535" s="37"/>
      <c r="N535" s="21"/>
      <c r="O535" s="21"/>
      <c r="P535" s="21"/>
      <c r="Q535" s="10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6.5" customHeight="1">
      <c r="A536" s="1"/>
      <c r="B536" s="1"/>
      <c r="C536" s="27"/>
      <c r="D536" s="3"/>
      <c r="E536" s="14"/>
      <c r="F536" s="3"/>
      <c r="G536" s="9"/>
      <c r="H536" s="42"/>
      <c r="I536" s="3"/>
      <c r="J536" s="30"/>
      <c r="K536" s="21"/>
      <c r="L536" s="21"/>
      <c r="M536" s="37"/>
      <c r="N536" s="21"/>
      <c r="O536" s="21"/>
      <c r="P536" s="21"/>
      <c r="Q536" s="10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6.5" customHeight="1">
      <c r="A537" s="1"/>
      <c r="B537" s="1"/>
      <c r="C537" s="27"/>
      <c r="D537" s="3"/>
      <c r="E537" s="14"/>
      <c r="F537" s="3"/>
      <c r="G537" s="9"/>
      <c r="H537" s="42"/>
      <c r="I537" s="3"/>
      <c r="J537" s="30"/>
      <c r="K537" s="21"/>
      <c r="L537" s="21"/>
      <c r="M537" s="37"/>
      <c r="N537" s="21"/>
      <c r="O537" s="21"/>
      <c r="P537" s="21"/>
      <c r="Q537" s="10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6.5" customHeight="1">
      <c r="A538" s="1"/>
      <c r="B538" s="1"/>
      <c r="C538" s="27"/>
      <c r="D538" s="3"/>
      <c r="E538" s="14"/>
      <c r="F538" s="3"/>
      <c r="G538" s="9"/>
      <c r="H538" s="42"/>
      <c r="I538" s="3"/>
      <c r="J538" s="30"/>
      <c r="K538" s="21"/>
      <c r="L538" s="21"/>
      <c r="M538" s="37"/>
      <c r="N538" s="21"/>
      <c r="O538" s="21"/>
      <c r="P538" s="21"/>
      <c r="Q538" s="10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6.5" customHeight="1">
      <c r="A539" s="1"/>
      <c r="B539" s="1"/>
      <c r="C539" s="27"/>
      <c r="D539" s="3"/>
      <c r="E539" s="14"/>
      <c r="F539" s="3"/>
      <c r="G539" s="9"/>
      <c r="H539" s="42"/>
      <c r="I539" s="3"/>
      <c r="J539" s="30"/>
      <c r="K539" s="21"/>
      <c r="L539" s="21"/>
      <c r="M539" s="37"/>
      <c r="N539" s="21"/>
      <c r="O539" s="21"/>
      <c r="P539" s="21"/>
      <c r="Q539" s="10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6.5" customHeight="1">
      <c r="A540" s="1"/>
      <c r="B540" s="1"/>
      <c r="C540" s="27"/>
      <c r="D540" s="3"/>
      <c r="E540" s="14"/>
      <c r="F540" s="3"/>
      <c r="G540" s="9"/>
      <c r="H540" s="42"/>
      <c r="I540" s="3"/>
      <c r="J540" s="30"/>
      <c r="K540" s="21"/>
      <c r="L540" s="21"/>
      <c r="M540" s="37"/>
      <c r="N540" s="21"/>
      <c r="O540" s="21"/>
      <c r="P540" s="21"/>
      <c r="Q540" s="10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6.5" customHeight="1">
      <c r="A541" s="1"/>
      <c r="B541" s="1"/>
      <c r="C541" s="27"/>
      <c r="D541" s="3"/>
      <c r="E541" s="14"/>
      <c r="F541" s="3"/>
      <c r="G541" s="9"/>
      <c r="H541" s="42"/>
      <c r="I541" s="3"/>
      <c r="J541" s="30"/>
      <c r="K541" s="21"/>
      <c r="L541" s="21"/>
      <c r="M541" s="37"/>
      <c r="N541" s="21"/>
      <c r="O541" s="21"/>
      <c r="P541" s="21"/>
      <c r="Q541" s="10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6.5" customHeight="1">
      <c r="A542" s="1"/>
      <c r="B542" s="1"/>
      <c r="C542" s="27"/>
      <c r="D542" s="3"/>
      <c r="E542" s="14"/>
      <c r="F542" s="3"/>
      <c r="G542" s="9"/>
      <c r="H542" s="42"/>
      <c r="I542" s="3"/>
      <c r="J542" s="30"/>
      <c r="K542" s="21"/>
      <c r="L542" s="21"/>
      <c r="M542" s="37"/>
      <c r="N542" s="21"/>
      <c r="O542" s="21"/>
      <c r="P542" s="21"/>
      <c r="Q542" s="10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6.5" customHeight="1">
      <c r="A543" s="1"/>
      <c r="B543" s="1"/>
      <c r="C543" s="27"/>
      <c r="D543" s="3"/>
      <c r="E543" s="14"/>
      <c r="F543" s="3"/>
      <c r="G543" s="9"/>
      <c r="H543" s="42"/>
      <c r="I543" s="3"/>
      <c r="J543" s="30"/>
      <c r="K543" s="21"/>
      <c r="L543" s="21"/>
      <c r="M543" s="37"/>
      <c r="N543" s="21"/>
      <c r="O543" s="21"/>
      <c r="P543" s="21"/>
      <c r="Q543" s="10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6.5" customHeight="1">
      <c r="A544" s="1"/>
      <c r="B544" s="1"/>
      <c r="C544" s="27"/>
      <c r="D544" s="3"/>
      <c r="E544" s="14"/>
      <c r="F544" s="3"/>
      <c r="G544" s="9"/>
      <c r="H544" s="42"/>
      <c r="I544" s="3"/>
      <c r="J544" s="30"/>
      <c r="K544" s="21"/>
      <c r="L544" s="21"/>
      <c r="M544" s="37"/>
      <c r="N544" s="21"/>
      <c r="O544" s="21"/>
      <c r="P544" s="21"/>
      <c r="Q544" s="10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6.5" customHeight="1">
      <c r="A545" s="1"/>
      <c r="B545" s="1"/>
      <c r="C545" s="27"/>
      <c r="D545" s="3"/>
      <c r="E545" s="14"/>
      <c r="F545" s="3"/>
      <c r="G545" s="9"/>
      <c r="H545" s="42"/>
      <c r="I545" s="3"/>
      <c r="J545" s="30"/>
      <c r="K545" s="21"/>
      <c r="L545" s="21"/>
      <c r="M545" s="37"/>
      <c r="N545" s="21"/>
      <c r="O545" s="21"/>
      <c r="P545" s="21"/>
      <c r="Q545" s="10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6.5" customHeight="1">
      <c r="A546" s="1"/>
      <c r="B546" s="1"/>
      <c r="C546" s="27"/>
      <c r="D546" s="3"/>
      <c r="E546" s="14"/>
      <c r="F546" s="3"/>
      <c r="G546" s="9"/>
      <c r="H546" s="42"/>
      <c r="I546" s="3"/>
      <c r="J546" s="30"/>
      <c r="K546" s="21"/>
      <c r="L546" s="21"/>
      <c r="M546" s="37"/>
      <c r="N546" s="21"/>
      <c r="O546" s="21"/>
      <c r="P546" s="21"/>
      <c r="Q546" s="10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6.5" customHeight="1">
      <c r="A547" s="1"/>
      <c r="B547" s="1"/>
      <c r="C547" s="27"/>
      <c r="D547" s="3"/>
      <c r="E547" s="14"/>
      <c r="F547" s="3"/>
      <c r="G547" s="9"/>
      <c r="H547" s="42"/>
      <c r="I547" s="3"/>
      <c r="J547" s="30"/>
      <c r="K547" s="21"/>
      <c r="L547" s="21"/>
      <c r="M547" s="37"/>
      <c r="N547" s="21"/>
      <c r="O547" s="21"/>
      <c r="P547" s="21"/>
      <c r="Q547" s="10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6.5" customHeight="1">
      <c r="A548" s="1"/>
      <c r="B548" s="1"/>
      <c r="C548" s="27"/>
      <c r="D548" s="3"/>
      <c r="E548" s="14"/>
      <c r="F548" s="3"/>
      <c r="G548" s="9"/>
      <c r="H548" s="42"/>
      <c r="I548" s="3"/>
      <c r="J548" s="30"/>
      <c r="K548" s="21"/>
      <c r="L548" s="21"/>
      <c r="M548" s="37"/>
      <c r="N548" s="21"/>
      <c r="O548" s="21"/>
      <c r="P548" s="21"/>
      <c r="Q548" s="10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6.5" customHeight="1">
      <c r="A549" s="1"/>
      <c r="B549" s="1"/>
      <c r="C549" s="27"/>
      <c r="D549" s="3"/>
      <c r="E549" s="14"/>
      <c r="F549" s="3"/>
      <c r="G549" s="9"/>
      <c r="H549" s="42"/>
      <c r="I549" s="3"/>
      <c r="J549" s="30"/>
      <c r="K549" s="21"/>
      <c r="L549" s="21"/>
      <c r="M549" s="37"/>
      <c r="N549" s="21"/>
      <c r="O549" s="21"/>
      <c r="P549" s="21"/>
      <c r="Q549" s="10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6.5" customHeight="1">
      <c r="A550" s="1"/>
      <c r="B550" s="1"/>
      <c r="C550" s="27"/>
      <c r="D550" s="3"/>
      <c r="E550" s="14"/>
      <c r="F550" s="3"/>
      <c r="G550" s="9"/>
      <c r="H550" s="42"/>
      <c r="I550" s="3"/>
      <c r="J550" s="30"/>
      <c r="K550" s="21"/>
      <c r="L550" s="21"/>
      <c r="M550" s="37"/>
      <c r="N550" s="21"/>
      <c r="O550" s="21"/>
      <c r="P550" s="21"/>
      <c r="Q550" s="10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6.5" customHeight="1">
      <c r="A551" s="1"/>
      <c r="B551" s="1"/>
      <c r="C551" s="27"/>
      <c r="D551" s="3"/>
      <c r="E551" s="14"/>
      <c r="F551" s="3"/>
      <c r="G551" s="9"/>
      <c r="H551" s="42"/>
      <c r="I551" s="3"/>
      <c r="J551" s="30"/>
      <c r="K551" s="21"/>
      <c r="L551" s="21"/>
      <c r="M551" s="37"/>
      <c r="N551" s="21"/>
      <c r="O551" s="21"/>
      <c r="P551" s="21"/>
      <c r="Q551" s="10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6.5" customHeight="1">
      <c r="A552" s="1"/>
      <c r="B552" s="1"/>
      <c r="C552" s="27"/>
      <c r="D552" s="3"/>
      <c r="E552" s="14"/>
      <c r="F552" s="3"/>
      <c r="G552" s="9"/>
      <c r="H552" s="42"/>
      <c r="I552" s="3"/>
      <c r="J552" s="30"/>
      <c r="K552" s="21"/>
      <c r="L552" s="21"/>
      <c r="M552" s="37"/>
      <c r="N552" s="21"/>
      <c r="O552" s="21"/>
      <c r="P552" s="21"/>
      <c r="Q552" s="10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6.5" customHeight="1">
      <c r="A553" s="1"/>
      <c r="B553" s="1"/>
      <c r="C553" s="27"/>
      <c r="D553" s="3"/>
      <c r="E553" s="14"/>
      <c r="F553" s="3"/>
      <c r="G553" s="9"/>
      <c r="H553" s="42"/>
      <c r="I553" s="3"/>
      <c r="J553" s="30"/>
      <c r="K553" s="21"/>
      <c r="L553" s="21"/>
      <c r="M553" s="37"/>
      <c r="N553" s="21"/>
      <c r="O553" s="21"/>
      <c r="P553" s="21"/>
      <c r="Q553" s="10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6.5" customHeight="1">
      <c r="A554" s="1"/>
      <c r="B554" s="1"/>
      <c r="C554" s="27"/>
      <c r="D554" s="3"/>
      <c r="E554" s="14"/>
      <c r="F554" s="3"/>
      <c r="G554" s="9"/>
      <c r="H554" s="42"/>
      <c r="I554" s="3"/>
      <c r="J554" s="30"/>
      <c r="K554" s="21"/>
      <c r="L554" s="21"/>
      <c r="M554" s="37"/>
      <c r="N554" s="21"/>
      <c r="O554" s="21"/>
      <c r="P554" s="21"/>
      <c r="Q554" s="10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6.5" customHeight="1">
      <c r="A555" s="1"/>
      <c r="B555" s="1"/>
      <c r="C555" s="27"/>
      <c r="D555" s="3"/>
      <c r="E555" s="14"/>
      <c r="F555" s="3"/>
      <c r="G555" s="9"/>
      <c r="H555" s="42"/>
      <c r="I555" s="3"/>
      <c r="J555" s="30"/>
      <c r="K555" s="21"/>
      <c r="L555" s="21"/>
      <c r="M555" s="37"/>
      <c r="N555" s="21"/>
      <c r="O555" s="21"/>
      <c r="P555" s="21"/>
      <c r="Q555" s="10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6.5" customHeight="1">
      <c r="A556" s="1"/>
      <c r="B556" s="1"/>
      <c r="C556" s="27"/>
      <c r="D556" s="3"/>
      <c r="E556" s="14"/>
      <c r="F556" s="3"/>
      <c r="G556" s="9"/>
      <c r="H556" s="42"/>
      <c r="I556" s="3"/>
      <c r="J556" s="30"/>
      <c r="K556" s="21"/>
      <c r="L556" s="21"/>
      <c r="M556" s="37"/>
      <c r="N556" s="21"/>
      <c r="O556" s="21"/>
      <c r="P556" s="21"/>
      <c r="Q556" s="10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6.5" customHeight="1">
      <c r="A557" s="1"/>
      <c r="B557" s="1"/>
      <c r="C557" s="27"/>
      <c r="D557" s="3"/>
      <c r="E557" s="14"/>
      <c r="F557" s="3"/>
      <c r="G557" s="9"/>
      <c r="H557" s="42"/>
      <c r="I557" s="3"/>
      <c r="J557" s="30"/>
      <c r="K557" s="21"/>
      <c r="L557" s="21"/>
      <c r="M557" s="37"/>
      <c r="N557" s="21"/>
      <c r="O557" s="21"/>
      <c r="P557" s="21"/>
      <c r="Q557" s="10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6.5" customHeight="1">
      <c r="A558" s="1"/>
      <c r="B558" s="1"/>
      <c r="C558" s="27"/>
      <c r="D558" s="3"/>
      <c r="E558" s="14"/>
      <c r="F558" s="3"/>
      <c r="G558" s="9"/>
      <c r="H558" s="42"/>
      <c r="I558" s="3"/>
      <c r="J558" s="30"/>
      <c r="K558" s="21"/>
      <c r="L558" s="21"/>
      <c r="M558" s="37"/>
      <c r="N558" s="21"/>
      <c r="O558" s="21"/>
      <c r="P558" s="21"/>
      <c r="Q558" s="10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6.5" customHeight="1">
      <c r="A559" s="1"/>
      <c r="B559" s="1"/>
      <c r="C559" s="27"/>
      <c r="D559" s="3"/>
      <c r="E559" s="14"/>
      <c r="F559" s="3"/>
      <c r="G559" s="9"/>
      <c r="H559" s="42"/>
      <c r="I559" s="3"/>
      <c r="J559" s="30"/>
      <c r="K559" s="21"/>
      <c r="L559" s="21"/>
      <c r="M559" s="37"/>
      <c r="N559" s="21"/>
      <c r="O559" s="21"/>
      <c r="P559" s="21"/>
      <c r="Q559" s="10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6.5" customHeight="1">
      <c r="A560" s="1"/>
      <c r="B560" s="1"/>
      <c r="C560" s="27"/>
      <c r="D560" s="3"/>
      <c r="E560" s="14"/>
      <c r="F560" s="3"/>
      <c r="G560" s="9"/>
      <c r="H560" s="42"/>
      <c r="I560" s="3"/>
      <c r="J560" s="30"/>
      <c r="K560" s="21"/>
      <c r="L560" s="21"/>
      <c r="M560" s="37"/>
      <c r="N560" s="21"/>
      <c r="O560" s="21"/>
      <c r="P560" s="21"/>
      <c r="Q560" s="10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6.5" customHeight="1">
      <c r="A561" s="1"/>
      <c r="B561" s="1"/>
      <c r="C561" s="27"/>
      <c r="D561" s="3"/>
      <c r="E561" s="14"/>
      <c r="F561" s="3"/>
      <c r="G561" s="9"/>
      <c r="H561" s="42"/>
      <c r="I561" s="3"/>
      <c r="J561" s="30"/>
      <c r="K561" s="21"/>
      <c r="L561" s="21"/>
      <c r="M561" s="37"/>
      <c r="N561" s="21"/>
      <c r="O561" s="21"/>
      <c r="P561" s="21"/>
      <c r="Q561" s="10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6.5" customHeight="1">
      <c r="A562" s="1"/>
      <c r="B562" s="1"/>
      <c r="C562" s="27"/>
      <c r="D562" s="3"/>
      <c r="E562" s="14"/>
      <c r="F562" s="3"/>
      <c r="G562" s="9"/>
      <c r="H562" s="42"/>
      <c r="I562" s="3"/>
      <c r="J562" s="30"/>
      <c r="K562" s="21"/>
      <c r="L562" s="21"/>
      <c r="M562" s="37"/>
      <c r="N562" s="21"/>
      <c r="O562" s="21"/>
      <c r="P562" s="21"/>
      <c r="Q562" s="10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6.5" customHeight="1">
      <c r="A563" s="1"/>
      <c r="B563" s="1"/>
      <c r="C563" s="27"/>
      <c r="D563" s="3"/>
      <c r="E563" s="14"/>
      <c r="F563" s="3"/>
      <c r="G563" s="9"/>
      <c r="H563" s="42"/>
      <c r="I563" s="3"/>
      <c r="J563" s="30"/>
      <c r="K563" s="21"/>
      <c r="L563" s="21"/>
      <c r="M563" s="37"/>
      <c r="N563" s="21"/>
      <c r="O563" s="21"/>
      <c r="P563" s="21"/>
      <c r="Q563" s="10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6.5" customHeight="1">
      <c r="A564" s="1"/>
      <c r="B564" s="1"/>
      <c r="C564" s="27"/>
      <c r="D564" s="3"/>
      <c r="E564" s="14"/>
      <c r="F564" s="3"/>
      <c r="G564" s="9"/>
      <c r="H564" s="42"/>
      <c r="I564" s="3"/>
      <c r="J564" s="30"/>
      <c r="K564" s="21"/>
      <c r="L564" s="21"/>
      <c r="M564" s="37"/>
      <c r="N564" s="21"/>
      <c r="O564" s="21"/>
      <c r="P564" s="21"/>
      <c r="Q564" s="10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6.5" customHeight="1">
      <c r="A565" s="1"/>
      <c r="B565" s="1"/>
      <c r="C565" s="27"/>
      <c r="D565" s="3"/>
      <c r="E565" s="14"/>
      <c r="F565" s="3"/>
      <c r="G565" s="9"/>
      <c r="H565" s="42"/>
      <c r="I565" s="3"/>
      <c r="J565" s="30"/>
      <c r="K565" s="21"/>
      <c r="L565" s="21"/>
      <c r="M565" s="37"/>
      <c r="N565" s="21"/>
      <c r="O565" s="21"/>
      <c r="P565" s="21"/>
      <c r="Q565" s="10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6.5" customHeight="1">
      <c r="A566" s="1"/>
      <c r="B566" s="1"/>
      <c r="C566" s="27"/>
      <c r="D566" s="3"/>
      <c r="E566" s="14"/>
      <c r="F566" s="3"/>
      <c r="G566" s="9"/>
      <c r="H566" s="42"/>
      <c r="I566" s="3"/>
      <c r="J566" s="30"/>
      <c r="K566" s="21"/>
      <c r="L566" s="21"/>
      <c r="M566" s="37"/>
      <c r="N566" s="21"/>
      <c r="O566" s="21"/>
      <c r="P566" s="21"/>
      <c r="Q566" s="10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6.5" customHeight="1">
      <c r="A567" s="1"/>
      <c r="B567" s="1"/>
      <c r="C567" s="27"/>
      <c r="D567" s="3"/>
      <c r="E567" s="14"/>
      <c r="F567" s="3"/>
      <c r="G567" s="9"/>
      <c r="H567" s="42"/>
      <c r="I567" s="3"/>
      <c r="J567" s="30"/>
      <c r="K567" s="21"/>
      <c r="L567" s="21"/>
      <c r="M567" s="37"/>
      <c r="N567" s="21"/>
      <c r="O567" s="21"/>
      <c r="P567" s="21"/>
      <c r="Q567" s="10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6.5" customHeight="1">
      <c r="A568" s="1"/>
      <c r="B568" s="1"/>
      <c r="C568" s="27"/>
      <c r="D568" s="3"/>
      <c r="E568" s="14"/>
      <c r="F568" s="3"/>
      <c r="G568" s="9"/>
      <c r="H568" s="42"/>
      <c r="I568" s="3"/>
      <c r="J568" s="30"/>
      <c r="K568" s="21"/>
      <c r="L568" s="21"/>
      <c r="M568" s="37"/>
      <c r="N568" s="21"/>
      <c r="O568" s="21"/>
      <c r="P568" s="21"/>
      <c r="Q568" s="10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6.5" customHeight="1">
      <c r="A569" s="1"/>
      <c r="B569" s="1"/>
      <c r="C569" s="27"/>
      <c r="D569" s="3"/>
      <c r="E569" s="14"/>
      <c r="F569" s="3"/>
      <c r="G569" s="9"/>
      <c r="H569" s="42"/>
      <c r="I569" s="3"/>
      <c r="J569" s="30"/>
      <c r="K569" s="21"/>
      <c r="L569" s="21"/>
      <c r="M569" s="37"/>
      <c r="N569" s="21"/>
      <c r="O569" s="21"/>
      <c r="P569" s="21"/>
      <c r="Q569" s="10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6.5" customHeight="1">
      <c r="A570" s="1"/>
      <c r="B570" s="1"/>
      <c r="C570" s="27"/>
      <c r="D570" s="3"/>
      <c r="E570" s="14"/>
      <c r="F570" s="3"/>
      <c r="G570" s="9"/>
      <c r="H570" s="42"/>
      <c r="I570" s="3"/>
      <c r="J570" s="30"/>
      <c r="K570" s="21"/>
      <c r="L570" s="21"/>
      <c r="M570" s="37"/>
      <c r="N570" s="21"/>
      <c r="O570" s="21"/>
      <c r="P570" s="21"/>
      <c r="Q570" s="10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6.5" customHeight="1">
      <c r="A571" s="1"/>
      <c r="B571" s="1"/>
      <c r="C571" s="27"/>
      <c r="D571" s="3"/>
      <c r="E571" s="14"/>
      <c r="F571" s="3"/>
      <c r="G571" s="9"/>
      <c r="H571" s="42"/>
      <c r="I571" s="3"/>
      <c r="J571" s="30"/>
      <c r="K571" s="21"/>
      <c r="L571" s="21"/>
      <c r="M571" s="37"/>
      <c r="N571" s="21"/>
      <c r="O571" s="21"/>
      <c r="P571" s="21"/>
      <c r="Q571" s="10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6.5" customHeight="1">
      <c r="A572" s="1"/>
      <c r="B572" s="1"/>
      <c r="C572" s="27"/>
      <c r="D572" s="3"/>
      <c r="E572" s="14"/>
      <c r="F572" s="3"/>
      <c r="G572" s="9"/>
      <c r="H572" s="42"/>
      <c r="I572" s="3"/>
      <c r="J572" s="30"/>
      <c r="K572" s="21"/>
      <c r="L572" s="21"/>
      <c r="M572" s="37"/>
      <c r="N572" s="21"/>
      <c r="O572" s="21"/>
      <c r="P572" s="21"/>
      <c r="Q572" s="10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6.5" customHeight="1">
      <c r="A573" s="1"/>
      <c r="B573" s="1"/>
      <c r="C573" s="27"/>
      <c r="D573" s="3"/>
      <c r="E573" s="14"/>
      <c r="F573" s="3"/>
      <c r="G573" s="9"/>
      <c r="H573" s="42"/>
      <c r="I573" s="3"/>
      <c r="J573" s="30"/>
      <c r="K573" s="21"/>
      <c r="L573" s="21"/>
      <c r="M573" s="37"/>
      <c r="N573" s="21"/>
      <c r="O573" s="21"/>
      <c r="P573" s="21"/>
      <c r="Q573" s="10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6.5" customHeight="1">
      <c r="A574" s="1"/>
      <c r="B574" s="1"/>
      <c r="C574" s="27"/>
      <c r="D574" s="3"/>
      <c r="E574" s="14"/>
      <c r="F574" s="3"/>
      <c r="G574" s="9"/>
      <c r="H574" s="42"/>
      <c r="I574" s="3"/>
      <c r="J574" s="30"/>
      <c r="K574" s="21"/>
      <c r="L574" s="21"/>
      <c r="M574" s="37"/>
      <c r="N574" s="21"/>
      <c r="O574" s="21"/>
      <c r="P574" s="21"/>
      <c r="Q574" s="10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6.5" customHeight="1">
      <c r="A575" s="1"/>
      <c r="B575" s="1"/>
      <c r="C575" s="27"/>
      <c r="D575" s="3"/>
      <c r="E575" s="14"/>
      <c r="F575" s="3"/>
      <c r="G575" s="9"/>
      <c r="H575" s="42"/>
      <c r="I575" s="3"/>
      <c r="J575" s="30"/>
      <c r="K575" s="21"/>
      <c r="L575" s="21"/>
      <c r="M575" s="37"/>
      <c r="N575" s="21"/>
      <c r="O575" s="21"/>
      <c r="P575" s="21"/>
      <c r="Q575" s="10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6.5" customHeight="1">
      <c r="A576" s="1"/>
      <c r="B576" s="1"/>
      <c r="C576" s="27"/>
      <c r="D576" s="3"/>
      <c r="E576" s="14"/>
      <c r="F576" s="3"/>
      <c r="G576" s="9"/>
      <c r="H576" s="42"/>
      <c r="I576" s="3"/>
      <c r="J576" s="30"/>
      <c r="K576" s="21"/>
      <c r="L576" s="21"/>
      <c r="M576" s="37"/>
      <c r="N576" s="21"/>
      <c r="O576" s="21"/>
      <c r="P576" s="21"/>
      <c r="Q576" s="10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6.5" customHeight="1">
      <c r="A577" s="1"/>
      <c r="B577" s="1"/>
      <c r="C577" s="27"/>
      <c r="D577" s="3"/>
      <c r="E577" s="14"/>
      <c r="F577" s="3"/>
      <c r="G577" s="9"/>
      <c r="H577" s="42"/>
      <c r="I577" s="3"/>
      <c r="J577" s="30"/>
      <c r="K577" s="21"/>
      <c r="L577" s="21"/>
      <c r="M577" s="37"/>
      <c r="N577" s="21"/>
      <c r="O577" s="21"/>
      <c r="P577" s="21"/>
      <c r="Q577" s="10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6.5" customHeight="1">
      <c r="A578" s="1"/>
      <c r="B578" s="1"/>
      <c r="C578" s="27"/>
      <c r="D578" s="3"/>
      <c r="E578" s="14"/>
      <c r="F578" s="3"/>
      <c r="G578" s="9"/>
      <c r="H578" s="42"/>
      <c r="I578" s="3"/>
      <c r="J578" s="30"/>
      <c r="K578" s="21"/>
      <c r="L578" s="21"/>
      <c r="M578" s="37"/>
      <c r="N578" s="21"/>
      <c r="O578" s="21"/>
      <c r="P578" s="21"/>
      <c r="Q578" s="10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6.5" customHeight="1">
      <c r="A579" s="1"/>
      <c r="B579" s="1"/>
      <c r="C579" s="27"/>
      <c r="D579" s="3"/>
      <c r="E579" s="14"/>
      <c r="F579" s="3"/>
      <c r="G579" s="9"/>
      <c r="H579" s="42"/>
      <c r="I579" s="3"/>
      <c r="J579" s="30"/>
      <c r="K579" s="21"/>
      <c r="L579" s="21"/>
      <c r="M579" s="37"/>
      <c r="N579" s="21"/>
      <c r="O579" s="21"/>
      <c r="P579" s="21"/>
      <c r="Q579" s="10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6.5" customHeight="1">
      <c r="A580" s="1"/>
      <c r="B580" s="1"/>
      <c r="C580" s="27"/>
      <c r="D580" s="3"/>
      <c r="E580" s="14"/>
      <c r="F580" s="3"/>
      <c r="G580" s="9"/>
      <c r="H580" s="42"/>
      <c r="I580" s="3"/>
      <c r="J580" s="30"/>
      <c r="K580" s="21"/>
      <c r="L580" s="21"/>
      <c r="M580" s="37"/>
      <c r="N580" s="21"/>
      <c r="O580" s="21"/>
      <c r="P580" s="21"/>
      <c r="Q580" s="10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6.5" customHeight="1">
      <c r="A581" s="1"/>
      <c r="B581" s="1"/>
      <c r="C581" s="27"/>
      <c r="D581" s="3"/>
      <c r="E581" s="14"/>
      <c r="F581" s="3"/>
      <c r="G581" s="9"/>
      <c r="H581" s="42"/>
      <c r="I581" s="3"/>
      <c r="J581" s="30"/>
      <c r="K581" s="21"/>
      <c r="L581" s="21"/>
      <c r="M581" s="37"/>
      <c r="N581" s="21"/>
      <c r="O581" s="21"/>
      <c r="P581" s="21"/>
      <c r="Q581" s="10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6.5" customHeight="1">
      <c r="A582" s="1"/>
      <c r="B582" s="1"/>
      <c r="C582" s="27"/>
      <c r="D582" s="3"/>
      <c r="E582" s="14"/>
      <c r="F582" s="3"/>
      <c r="G582" s="9"/>
      <c r="H582" s="42"/>
      <c r="I582" s="3"/>
      <c r="J582" s="30"/>
      <c r="K582" s="21"/>
      <c r="L582" s="21"/>
      <c r="M582" s="37"/>
      <c r="N582" s="21"/>
      <c r="O582" s="21"/>
      <c r="P582" s="21"/>
      <c r="Q582" s="10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6.5" customHeight="1">
      <c r="A583" s="1"/>
      <c r="B583" s="1"/>
      <c r="C583" s="27"/>
      <c r="D583" s="3"/>
      <c r="E583" s="14"/>
      <c r="F583" s="3"/>
      <c r="G583" s="9"/>
      <c r="H583" s="42"/>
      <c r="I583" s="3"/>
      <c r="J583" s="30"/>
      <c r="K583" s="21"/>
      <c r="L583" s="21"/>
      <c r="M583" s="37"/>
      <c r="N583" s="21"/>
      <c r="O583" s="21"/>
      <c r="P583" s="21"/>
      <c r="Q583" s="10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6.5" customHeight="1">
      <c r="A584" s="1"/>
      <c r="B584" s="1"/>
      <c r="C584" s="27"/>
      <c r="D584" s="3"/>
      <c r="E584" s="14"/>
      <c r="F584" s="3"/>
      <c r="G584" s="9"/>
      <c r="H584" s="42"/>
      <c r="I584" s="3"/>
      <c r="J584" s="30"/>
      <c r="K584" s="21"/>
      <c r="L584" s="21"/>
      <c r="M584" s="37"/>
      <c r="N584" s="21"/>
      <c r="O584" s="21"/>
      <c r="P584" s="21"/>
      <c r="Q584" s="10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6.5" customHeight="1">
      <c r="A585" s="1"/>
      <c r="B585" s="1"/>
      <c r="C585" s="27"/>
      <c r="D585" s="3"/>
      <c r="E585" s="14"/>
      <c r="F585" s="3"/>
      <c r="G585" s="9"/>
      <c r="H585" s="42"/>
      <c r="I585" s="3"/>
      <c r="J585" s="30"/>
      <c r="K585" s="21"/>
      <c r="L585" s="21"/>
      <c r="M585" s="37"/>
      <c r="N585" s="21"/>
      <c r="O585" s="21"/>
      <c r="P585" s="21"/>
      <c r="Q585" s="10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6.5" customHeight="1">
      <c r="A586" s="1"/>
      <c r="B586" s="1"/>
      <c r="C586" s="27"/>
      <c r="D586" s="3"/>
      <c r="E586" s="14"/>
      <c r="F586" s="3"/>
      <c r="G586" s="9"/>
      <c r="H586" s="42"/>
      <c r="I586" s="3"/>
      <c r="J586" s="30"/>
      <c r="K586" s="21"/>
      <c r="L586" s="21"/>
      <c r="M586" s="37"/>
      <c r="N586" s="21"/>
      <c r="O586" s="21"/>
      <c r="P586" s="21"/>
      <c r="Q586" s="10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6.5" customHeight="1">
      <c r="A587" s="1"/>
      <c r="B587" s="1"/>
      <c r="C587" s="27"/>
      <c r="D587" s="3"/>
      <c r="E587" s="14"/>
      <c r="F587" s="3"/>
      <c r="G587" s="9"/>
      <c r="H587" s="42"/>
      <c r="I587" s="3"/>
      <c r="J587" s="30"/>
      <c r="K587" s="21"/>
      <c r="L587" s="21"/>
      <c r="M587" s="37"/>
      <c r="N587" s="21"/>
      <c r="O587" s="21"/>
      <c r="P587" s="21"/>
      <c r="Q587" s="10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6.5" customHeight="1">
      <c r="A588" s="1"/>
      <c r="B588" s="1"/>
      <c r="C588" s="27"/>
      <c r="D588" s="3"/>
      <c r="E588" s="14"/>
      <c r="F588" s="3"/>
      <c r="G588" s="9"/>
      <c r="H588" s="42"/>
      <c r="I588" s="3"/>
      <c r="J588" s="30"/>
      <c r="K588" s="21"/>
      <c r="L588" s="21"/>
      <c r="M588" s="37"/>
      <c r="N588" s="21"/>
      <c r="O588" s="21"/>
      <c r="P588" s="21"/>
      <c r="Q588" s="10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6.5" customHeight="1">
      <c r="A589" s="1"/>
      <c r="B589" s="1"/>
      <c r="C589" s="27"/>
      <c r="D589" s="3"/>
      <c r="E589" s="14"/>
      <c r="F589" s="3"/>
      <c r="G589" s="9"/>
      <c r="H589" s="42"/>
      <c r="I589" s="3"/>
      <c r="J589" s="30"/>
      <c r="K589" s="21"/>
      <c r="L589" s="21"/>
      <c r="M589" s="37"/>
      <c r="N589" s="21"/>
      <c r="O589" s="21"/>
      <c r="P589" s="21"/>
      <c r="Q589" s="10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6.5" customHeight="1">
      <c r="A590" s="1"/>
      <c r="B590" s="1"/>
      <c r="C590" s="27"/>
      <c r="D590" s="3"/>
      <c r="E590" s="14"/>
      <c r="F590" s="3"/>
      <c r="G590" s="9"/>
      <c r="H590" s="42"/>
      <c r="I590" s="3"/>
      <c r="J590" s="30"/>
      <c r="K590" s="21"/>
      <c r="L590" s="21"/>
      <c r="M590" s="37"/>
      <c r="N590" s="21"/>
      <c r="O590" s="21"/>
      <c r="P590" s="21"/>
      <c r="Q590" s="10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6.5" customHeight="1">
      <c r="A591" s="1"/>
      <c r="B591" s="1"/>
      <c r="C591" s="27"/>
      <c r="D591" s="3"/>
      <c r="E591" s="14"/>
      <c r="F591" s="3"/>
      <c r="G591" s="9"/>
      <c r="H591" s="42"/>
      <c r="I591" s="3"/>
      <c r="J591" s="30"/>
      <c r="K591" s="21"/>
      <c r="L591" s="21"/>
      <c r="M591" s="37"/>
      <c r="N591" s="21"/>
      <c r="O591" s="21"/>
      <c r="P591" s="21"/>
      <c r="Q591" s="10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6.5" customHeight="1">
      <c r="A592" s="1"/>
      <c r="B592" s="1"/>
      <c r="C592" s="27"/>
      <c r="D592" s="3"/>
      <c r="E592" s="14"/>
      <c r="F592" s="3"/>
      <c r="G592" s="9"/>
      <c r="H592" s="42"/>
      <c r="I592" s="3"/>
      <c r="J592" s="30"/>
      <c r="K592" s="21"/>
      <c r="L592" s="21"/>
      <c r="M592" s="37"/>
      <c r="N592" s="21"/>
      <c r="O592" s="21"/>
      <c r="P592" s="21"/>
      <c r="Q592" s="10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6.5" customHeight="1">
      <c r="A593" s="1"/>
      <c r="B593" s="1"/>
      <c r="C593" s="27"/>
      <c r="D593" s="3"/>
      <c r="E593" s="14"/>
      <c r="F593" s="3"/>
      <c r="G593" s="9"/>
      <c r="H593" s="42"/>
      <c r="I593" s="3"/>
      <c r="J593" s="30"/>
      <c r="K593" s="21"/>
      <c r="L593" s="21"/>
      <c r="M593" s="37"/>
      <c r="N593" s="21"/>
      <c r="O593" s="21"/>
      <c r="P593" s="21"/>
      <c r="Q593" s="10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6.5" customHeight="1">
      <c r="A594" s="1"/>
      <c r="B594" s="1"/>
      <c r="C594" s="27"/>
      <c r="D594" s="3"/>
      <c r="E594" s="14"/>
      <c r="F594" s="3"/>
      <c r="G594" s="9"/>
      <c r="H594" s="42"/>
      <c r="I594" s="3"/>
      <c r="J594" s="30"/>
      <c r="K594" s="21"/>
      <c r="L594" s="21"/>
      <c r="M594" s="37"/>
      <c r="N594" s="21"/>
      <c r="O594" s="21"/>
      <c r="P594" s="21"/>
      <c r="Q594" s="10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6.5" customHeight="1">
      <c r="A595" s="1"/>
      <c r="B595" s="1"/>
      <c r="C595" s="27"/>
      <c r="D595" s="3"/>
      <c r="E595" s="14"/>
      <c r="F595" s="3"/>
      <c r="G595" s="9"/>
      <c r="H595" s="42"/>
      <c r="I595" s="3"/>
      <c r="J595" s="30"/>
      <c r="K595" s="21"/>
      <c r="L595" s="21"/>
      <c r="M595" s="37"/>
      <c r="N595" s="21"/>
      <c r="O595" s="21"/>
      <c r="P595" s="21"/>
      <c r="Q595" s="10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6.5" customHeight="1">
      <c r="A596" s="1"/>
      <c r="B596" s="1"/>
      <c r="C596" s="27"/>
      <c r="D596" s="3"/>
      <c r="E596" s="14"/>
      <c r="F596" s="3"/>
      <c r="G596" s="9"/>
      <c r="H596" s="42"/>
      <c r="I596" s="3"/>
      <c r="J596" s="30"/>
      <c r="K596" s="21"/>
      <c r="L596" s="21"/>
      <c r="M596" s="37"/>
      <c r="N596" s="21"/>
      <c r="O596" s="21"/>
      <c r="P596" s="21"/>
      <c r="Q596" s="10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6.5" customHeight="1">
      <c r="A597" s="1"/>
      <c r="B597" s="1"/>
      <c r="C597" s="27"/>
      <c r="D597" s="3"/>
      <c r="E597" s="14"/>
      <c r="F597" s="3"/>
      <c r="G597" s="9"/>
      <c r="H597" s="42"/>
      <c r="I597" s="3"/>
      <c r="J597" s="30"/>
      <c r="K597" s="21"/>
      <c r="L597" s="21"/>
      <c r="M597" s="37"/>
      <c r="N597" s="21"/>
      <c r="O597" s="21"/>
      <c r="P597" s="21"/>
      <c r="Q597" s="10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6.5" customHeight="1">
      <c r="A598" s="1"/>
      <c r="B598" s="1"/>
      <c r="C598" s="27"/>
      <c r="D598" s="3"/>
      <c r="E598" s="14"/>
      <c r="F598" s="3"/>
      <c r="G598" s="9"/>
      <c r="H598" s="42"/>
      <c r="I598" s="3"/>
      <c r="J598" s="30"/>
      <c r="K598" s="21"/>
      <c r="L598" s="21"/>
      <c r="M598" s="37"/>
      <c r="N598" s="21"/>
      <c r="O598" s="21"/>
      <c r="P598" s="21"/>
      <c r="Q598" s="10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6.5" customHeight="1">
      <c r="A599" s="1"/>
      <c r="B599" s="1"/>
      <c r="C599" s="27"/>
      <c r="D599" s="3"/>
      <c r="E599" s="14"/>
      <c r="F599" s="3"/>
      <c r="G599" s="9"/>
      <c r="H599" s="42"/>
      <c r="I599" s="3"/>
      <c r="J599" s="30"/>
      <c r="K599" s="21"/>
      <c r="L599" s="21"/>
      <c r="M599" s="37"/>
      <c r="N599" s="21"/>
      <c r="O599" s="21"/>
      <c r="P599" s="21"/>
      <c r="Q599" s="10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6.5" customHeight="1">
      <c r="A600" s="1"/>
      <c r="B600" s="1"/>
      <c r="C600" s="27"/>
      <c r="D600" s="3"/>
      <c r="E600" s="14"/>
      <c r="F600" s="3"/>
      <c r="G600" s="9"/>
      <c r="H600" s="42"/>
      <c r="I600" s="3"/>
      <c r="J600" s="30"/>
      <c r="K600" s="21"/>
      <c r="L600" s="21"/>
      <c r="M600" s="37"/>
      <c r="N600" s="21"/>
      <c r="O600" s="21"/>
      <c r="P600" s="21"/>
      <c r="Q600" s="10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6.5" customHeight="1">
      <c r="A601" s="1"/>
      <c r="B601" s="1"/>
      <c r="C601" s="27"/>
      <c r="D601" s="3"/>
      <c r="E601" s="14"/>
      <c r="F601" s="3"/>
      <c r="G601" s="9"/>
      <c r="H601" s="42"/>
      <c r="I601" s="3"/>
      <c r="J601" s="30"/>
      <c r="K601" s="21"/>
      <c r="L601" s="21"/>
      <c r="M601" s="37"/>
      <c r="N601" s="21"/>
      <c r="O601" s="21"/>
      <c r="P601" s="21"/>
      <c r="Q601" s="10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6.5" customHeight="1">
      <c r="A602" s="1"/>
      <c r="B602" s="1"/>
      <c r="C602" s="27"/>
      <c r="D602" s="3"/>
      <c r="E602" s="14"/>
      <c r="F602" s="3"/>
      <c r="G602" s="9"/>
      <c r="H602" s="42"/>
      <c r="I602" s="3"/>
      <c r="J602" s="30"/>
      <c r="K602" s="21"/>
      <c r="L602" s="21"/>
      <c r="M602" s="37"/>
      <c r="N602" s="21"/>
      <c r="O602" s="21"/>
      <c r="P602" s="21"/>
      <c r="Q602" s="10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6.5" customHeight="1">
      <c r="A603" s="1"/>
      <c r="B603" s="1"/>
      <c r="C603" s="27"/>
      <c r="D603" s="3"/>
      <c r="E603" s="14"/>
      <c r="F603" s="3"/>
      <c r="G603" s="9"/>
      <c r="H603" s="42"/>
      <c r="I603" s="3"/>
      <c r="J603" s="30"/>
      <c r="K603" s="21"/>
      <c r="L603" s="21"/>
      <c r="M603" s="37"/>
      <c r="N603" s="21"/>
      <c r="O603" s="21"/>
      <c r="P603" s="21"/>
      <c r="Q603" s="10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6.5" customHeight="1">
      <c r="A604" s="1"/>
      <c r="B604" s="1"/>
      <c r="C604" s="27"/>
      <c r="D604" s="3"/>
      <c r="E604" s="14"/>
      <c r="F604" s="3"/>
      <c r="G604" s="9"/>
      <c r="H604" s="42"/>
      <c r="I604" s="3"/>
      <c r="J604" s="30"/>
      <c r="K604" s="21"/>
      <c r="L604" s="21"/>
      <c r="M604" s="37"/>
      <c r="N604" s="21"/>
      <c r="O604" s="21"/>
      <c r="P604" s="21"/>
      <c r="Q604" s="10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6.5" customHeight="1">
      <c r="A605" s="1"/>
      <c r="B605" s="1"/>
      <c r="C605" s="27"/>
      <c r="D605" s="3"/>
      <c r="E605" s="14"/>
      <c r="F605" s="3"/>
      <c r="G605" s="9"/>
      <c r="H605" s="42"/>
      <c r="I605" s="3"/>
      <c r="J605" s="30"/>
      <c r="K605" s="21"/>
      <c r="L605" s="21"/>
      <c r="M605" s="37"/>
      <c r="N605" s="21"/>
      <c r="O605" s="21"/>
      <c r="P605" s="21"/>
      <c r="Q605" s="10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6.5" customHeight="1">
      <c r="A606" s="1"/>
      <c r="B606" s="1"/>
      <c r="C606" s="27"/>
      <c r="D606" s="3"/>
      <c r="E606" s="14"/>
      <c r="F606" s="3"/>
      <c r="G606" s="9"/>
      <c r="H606" s="42"/>
      <c r="I606" s="3"/>
      <c r="J606" s="30"/>
      <c r="K606" s="21"/>
      <c r="L606" s="21"/>
      <c r="M606" s="37"/>
      <c r="N606" s="21"/>
      <c r="O606" s="21"/>
      <c r="P606" s="21"/>
      <c r="Q606" s="10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6.5" customHeight="1">
      <c r="A607" s="1"/>
      <c r="B607" s="1"/>
      <c r="C607" s="27"/>
      <c r="D607" s="3"/>
      <c r="E607" s="14"/>
      <c r="F607" s="3"/>
      <c r="G607" s="9"/>
      <c r="H607" s="42"/>
      <c r="I607" s="3"/>
      <c r="J607" s="30"/>
      <c r="K607" s="21"/>
      <c r="L607" s="21"/>
      <c r="M607" s="37"/>
      <c r="N607" s="21"/>
      <c r="O607" s="21"/>
      <c r="P607" s="21"/>
      <c r="Q607" s="10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6.5" customHeight="1">
      <c r="A608" s="1"/>
      <c r="B608" s="1"/>
      <c r="C608" s="27"/>
      <c r="D608" s="3"/>
      <c r="E608" s="14"/>
      <c r="F608" s="3"/>
      <c r="G608" s="9"/>
      <c r="H608" s="42"/>
      <c r="I608" s="3"/>
      <c r="J608" s="30"/>
      <c r="K608" s="21"/>
      <c r="L608" s="21"/>
      <c r="M608" s="37"/>
      <c r="N608" s="21"/>
      <c r="O608" s="21"/>
      <c r="P608" s="21"/>
      <c r="Q608" s="10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6.5" customHeight="1">
      <c r="A609" s="1"/>
      <c r="B609" s="1"/>
      <c r="C609" s="27"/>
      <c r="D609" s="3"/>
      <c r="E609" s="14"/>
      <c r="F609" s="3"/>
      <c r="G609" s="9"/>
      <c r="H609" s="42"/>
      <c r="I609" s="3"/>
      <c r="J609" s="30"/>
      <c r="K609" s="21"/>
      <c r="L609" s="21"/>
      <c r="M609" s="37"/>
      <c r="N609" s="21"/>
      <c r="O609" s="21"/>
      <c r="P609" s="21"/>
      <c r="Q609" s="10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6.5" customHeight="1">
      <c r="A610" s="1"/>
      <c r="B610" s="1"/>
      <c r="C610" s="27"/>
      <c r="D610" s="3"/>
      <c r="E610" s="14"/>
      <c r="F610" s="3"/>
      <c r="G610" s="9"/>
      <c r="H610" s="42"/>
      <c r="I610" s="3"/>
      <c r="J610" s="30"/>
      <c r="K610" s="21"/>
      <c r="L610" s="21"/>
      <c r="M610" s="37"/>
      <c r="N610" s="21"/>
      <c r="O610" s="21"/>
      <c r="P610" s="21"/>
      <c r="Q610" s="10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6.5" customHeight="1">
      <c r="A611" s="1"/>
      <c r="B611" s="1"/>
      <c r="C611" s="27"/>
      <c r="D611" s="3"/>
      <c r="E611" s="14"/>
      <c r="F611" s="3"/>
      <c r="G611" s="9"/>
      <c r="H611" s="42"/>
      <c r="I611" s="3"/>
      <c r="J611" s="30"/>
      <c r="K611" s="21"/>
      <c r="L611" s="21"/>
      <c r="M611" s="37"/>
      <c r="N611" s="21"/>
      <c r="O611" s="21"/>
      <c r="P611" s="21"/>
      <c r="Q611" s="10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6.5" customHeight="1">
      <c r="A612" s="1"/>
      <c r="B612" s="1"/>
      <c r="C612" s="27"/>
      <c r="D612" s="3"/>
      <c r="E612" s="14"/>
      <c r="F612" s="3"/>
      <c r="G612" s="9"/>
      <c r="H612" s="42"/>
      <c r="I612" s="3"/>
      <c r="J612" s="30"/>
      <c r="K612" s="21"/>
      <c r="L612" s="21"/>
      <c r="M612" s="37"/>
      <c r="N612" s="21"/>
      <c r="O612" s="21"/>
      <c r="P612" s="21"/>
      <c r="Q612" s="10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6.5" customHeight="1">
      <c r="A613" s="1"/>
      <c r="B613" s="1"/>
      <c r="C613" s="27"/>
      <c r="D613" s="3"/>
      <c r="E613" s="14"/>
      <c r="F613" s="3"/>
      <c r="G613" s="9"/>
      <c r="H613" s="42"/>
      <c r="I613" s="3"/>
      <c r="J613" s="30"/>
      <c r="K613" s="21"/>
      <c r="L613" s="21"/>
      <c r="M613" s="37"/>
      <c r="N613" s="21"/>
      <c r="O613" s="21"/>
      <c r="P613" s="21"/>
      <c r="Q613" s="10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6.5" customHeight="1">
      <c r="A614" s="1"/>
      <c r="B614" s="1"/>
      <c r="C614" s="27"/>
      <c r="D614" s="3"/>
      <c r="E614" s="14"/>
      <c r="F614" s="3"/>
      <c r="G614" s="9"/>
      <c r="H614" s="42"/>
      <c r="I614" s="3"/>
      <c r="J614" s="30"/>
      <c r="K614" s="21"/>
      <c r="L614" s="21"/>
      <c r="M614" s="37"/>
      <c r="N614" s="21"/>
      <c r="O614" s="21"/>
      <c r="P614" s="21"/>
      <c r="Q614" s="10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6.5" customHeight="1">
      <c r="A615" s="1"/>
      <c r="B615" s="1"/>
      <c r="C615" s="27"/>
      <c r="D615" s="3"/>
      <c r="E615" s="14"/>
      <c r="F615" s="3"/>
      <c r="G615" s="9"/>
      <c r="H615" s="42"/>
      <c r="I615" s="3"/>
      <c r="J615" s="30"/>
      <c r="K615" s="21"/>
      <c r="L615" s="21"/>
      <c r="M615" s="37"/>
      <c r="N615" s="21"/>
      <c r="O615" s="21"/>
      <c r="P615" s="21"/>
      <c r="Q615" s="10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6.5" customHeight="1">
      <c r="A616" s="1"/>
      <c r="B616" s="1"/>
      <c r="C616" s="27"/>
      <c r="D616" s="3"/>
      <c r="E616" s="14"/>
      <c r="F616" s="3"/>
      <c r="G616" s="9"/>
      <c r="H616" s="42"/>
      <c r="I616" s="3"/>
      <c r="J616" s="30"/>
      <c r="K616" s="21"/>
      <c r="L616" s="21"/>
      <c r="M616" s="37"/>
      <c r="N616" s="21"/>
      <c r="O616" s="21"/>
      <c r="P616" s="21"/>
      <c r="Q616" s="10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6.5" customHeight="1">
      <c r="A617" s="1"/>
      <c r="B617" s="1"/>
      <c r="C617" s="27"/>
      <c r="D617" s="3"/>
      <c r="E617" s="14"/>
      <c r="F617" s="3"/>
      <c r="G617" s="9"/>
      <c r="H617" s="42"/>
      <c r="I617" s="3"/>
      <c r="J617" s="30"/>
      <c r="K617" s="21"/>
      <c r="L617" s="21"/>
      <c r="M617" s="37"/>
      <c r="N617" s="21"/>
      <c r="O617" s="21"/>
      <c r="P617" s="21"/>
      <c r="Q617" s="10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6.5" customHeight="1">
      <c r="A618" s="1"/>
      <c r="B618" s="1"/>
      <c r="C618" s="27"/>
      <c r="D618" s="3"/>
      <c r="E618" s="14"/>
      <c r="F618" s="3"/>
      <c r="G618" s="9"/>
      <c r="H618" s="42"/>
      <c r="I618" s="3"/>
      <c r="J618" s="30"/>
      <c r="K618" s="21"/>
      <c r="L618" s="21"/>
      <c r="M618" s="37"/>
      <c r="N618" s="21"/>
      <c r="O618" s="21"/>
      <c r="P618" s="21"/>
      <c r="Q618" s="10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6.5" customHeight="1">
      <c r="A619" s="1"/>
      <c r="B619" s="1"/>
      <c r="C619" s="27"/>
      <c r="D619" s="3"/>
      <c r="E619" s="14"/>
      <c r="F619" s="3"/>
      <c r="G619" s="9"/>
      <c r="H619" s="42"/>
      <c r="I619" s="3"/>
      <c r="J619" s="30"/>
      <c r="K619" s="21"/>
      <c r="L619" s="21"/>
      <c r="M619" s="37"/>
      <c r="N619" s="21"/>
      <c r="O619" s="21"/>
      <c r="P619" s="21"/>
      <c r="Q619" s="10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6.5" customHeight="1">
      <c r="A620" s="1"/>
      <c r="B620" s="1"/>
      <c r="C620" s="27"/>
      <c r="D620" s="3"/>
      <c r="E620" s="14"/>
      <c r="F620" s="3"/>
      <c r="G620" s="9"/>
      <c r="H620" s="42"/>
      <c r="I620" s="3"/>
      <c r="J620" s="30"/>
      <c r="K620" s="21"/>
      <c r="L620" s="21"/>
      <c r="M620" s="37"/>
      <c r="N620" s="21"/>
      <c r="O620" s="21"/>
      <c r="P620" s="21"/>
      <c r="Q620" s="10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6.5" customHeight="1">
      <c r="A621" s="1"/>
      <c r="B621" s="1"/>
      <c r="C621" s="27"/>
      <c r="D621" s="3"/>
      <c r="E621" s="14"/>
      <c r="F621" s="3"/>
      <c r="G621" s="9"/>
      <c r="H621" s="42"/>
      <c r="I621" s="3"/>
      <c r="J621" s="30"/>
      <c r="K621" s="21"/>
      <c r="L621" s="21"/>
      <c r="M621" s="37"/>
      <c r="N621" s="21"/>
      <c r="O621" s="21"/>
      <c r="P621" s="21"/>
      <c r="Q621" s="10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6.5" customHeight="1">
      <c r="A622" s="1"/>
      <c r="B622" s="1"/>
      <c r="C622" s="27"/>
      <c r="D622" s="3"/>
      <c r="E622" s="14"/>
      <c r="F622" s="3"/>
      <c r="G622" s="9"/>
      <c r="H622" s="42"/>
      <c r="I622" s="3"/>
      <c r="J622" s="30"/>
      <c r="K622" s="21"/>
      <c r="L622" s="21"/>
      <c r="M622" s="37"/>
      <c r="N622" s="21"/>
      <c r="O622" s="21"/>
      <c r="P622" s="21"/>
      <c r="Q622" s="10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6.5" customHeight="1">
      <c r="A623" s="1"/>
      <c r="B623" s="1"/>
      <c r="C623" s="27"/>
      <c r="D623" s="3"/>
      <c r="E623" s="14"/>
      <c r="F623" s="3"/>
      <c r="G623" s="9"/>
      <c r="H623" s="42"/>
      <c r="I623" s="3"/>
      <c r="J623" s="30"/>
      <c r="K623" s="21"/>
      <c r="L623" s="21"/>
      <c r="M623" s="37"/>
      <c r="N623" s="21"/>
      <c r="O623" s="21"/>
      <c r="P623" s="21"/>
      <c r="Q623" s="10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6.5" customHeight="1">
      <c r="A624" s="1"/>
      <c r="B624" s="1"/>
      <c r="C624" s="27"/>
      <c r="D624" s="3"/>
      <c r="E624" s="14"/>
      <c r="F624" s="3"/>
      <c r="G624" s="9"/>
      <c r="H624" s="42"/>
      <c r="I624" s="3"/>
      <c r="J624" s="30"/>
      <c r="K624" s="21"/>
      <c r="L624" s="21"/>
      <c r="M624" s="37"/>
      <c r="N624" s="21"/>
      <c r="O624" s="21"/>
      <c r="P624" s="21"/>
      <c r="Q624" s="10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6.5" customHeight="1">
      <c r="A625" s="1"/>
      <c r="B625" s="1"/>
      <c r="C625" s="27"/>
      <c r="D625" s="3"/>
      <c r="E625" s="14"/>
      <c r="F625" s="3"/>
      <c r="G625" s="9"/>
      <c r="H625" s="42"/>
      <c r="I625" s="3"/>
      <c r="J625" s="30"/>
      <c r="K625" s="21"/>
      <c r="L625" s="21"/>
      <c r="M625" s="37"/>
      <c r="N625" s="21"/>
      <c r="O625" s="21"/>
      <c r="P625" s="21"/>
      <c r="Q625" s="10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6.5" customHeight="1">
      <c r="A626" s="1"/>
      <c r="B626" s="1"/>
      <c r="C626" s="27"/>
      <c r="D626" s="3"/>
      <c r="E626" s="14"/>
      <c r="F626" s="3"/>
      <c r="G626" s="9"/>
      <c r="H626" s="42"/>
      <c r="I626" s="3"/>
      <c r="J626" s="30"/>
      <c r="K626" s="21"/>
      <c r="L626" s="21"/>
      <c r="M626" s="37"/>
      <c r="N626" s="21"/>
      <c r="O626" s="21"/>
      <c r="P626" s="21"/>
      <c r="Q626" s="10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6.5" customHeight="1">
      <c r="A627" s="1"/>
      <c r="B627" s="1"/>
      <c r="C627" s="27"/>
      <c r="D627" s="3"/>
      <c r="E627" s="14"/>
      <c r="F627" s="3"/>
      <c r="G627" s="9"/>
      <c r="H627" s="42"/>
      <c r="I627" s="3"/>
      <c r="J627" s="30"/>
      <c r="K627" s="21"/>
      <c r="L627" s="21"/>
      <c r="M627" s="37"/>
      <c r="N627" s="21"/>
      <c r="O627" s="21"/>
      <c r="P627" s="21"/>
      <c r="Q627" s="10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6.5" customHeight="1">
      <c r="A628" s="1"/>
      <c r="B628" s="1"/>
      <c r="C628" s="27"/>
      <c r="D628" s="3"/>
      <c r="E628" s="14"/>
      <c r="F628" s="3"/>
      <c r="G628" s="9"/>
      <c r="H628" s="42"/>
      <c r="I628" s="3"/>
      <c r="J628" s="30"/>
      <c r="K628" s="21"/>
      <c r="L628" s="21"/>
      <c r="M628" s="37"/>
      <c r="N628" s="21"/>
      <c r="O628" s="21"/>
      <c r="P628" s="21"/>
      <c r="Q628" s="10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6.5" customHeight="1">
      <c r="A629" s="1"/>
      <c r="B629" s="1"/>
      <c r="C629" s="27"/>
      <c r="D629" s="3"/>
      <c r="E629" s="14"/>
      <c r="F629" s="3"/>
      <c r="G629" s="9"/>
      <c r="H629" s="42"/>
      <c r="I629" s="3"/>
      <c r="J629" s="30"/>
      <c r="K629" s="21"/>
      <c r="L629" s="21"/>
      <c r="M629" s="37"/>
      <c r="N629" s="21"/>
      <c r="O629" s="21"/>
      <c r="P629" s="21"/>
      <c r="Q629" s="10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6.5" customHeight="1">
      <c r="A630" s="1"/>
      <c r="B630" s="1"/>
      <c r="C630" s="27"/>
      <c r="D630" s="3"/>
      <c r="E630" s="14"/>
      <c r="F630" s="3"/>
      <c r="G630" s="9"/>
      <c r="H630" s="42"/>
      <c r="I630" s="3"/>
      <c r="J630" s="30"/>
      <c r="K630" s="21"/>
      <c r="L630" s="21"/>
      <c r="M630" s="37"/>
      <c r="N630" s="21"/>
      <c r="O630" s="21"/>
      <c r="P630" s="21"/>
      <c r="Q630" s="10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6.5" customHeight="1">
      <c r="A631" s="1"/>
      <c r="B631" s="1"/>
      <c r="C631" s="27"/>
      <c r="D631" s="3"/>
      <c r="E631" s="14"/>
      <c r="F631" s="3"/>
      <c r="G631" s="9"/>
      <c r="H631" s="42"/>
      <c r="I631" s="3"/>
      <c r="J631" s="30"/>
      <c r="K631" s="21"/>
      <c r="L631" s="21"/>
      <c r="M631" s="37"/>
      <c r="N631" s="21"/>
      <c r="O631" s="21"/>
      <c r="P631" s="21"/>
      <c r="Q631" s="10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6.5" customHeight="1">
      <c r="A632" s="1"/>
      <c r="B632" s="1"/>
      <c r="C632" s="27"/>
      <c r="D632" s="3"/>
      <c r="E632" s="14"/>
      <c r="F632" s="3"/>
      <c r="G632" s="9"/>
      <c r="H632" s="42"/>
      <c r="I632" s="3"/>
      <c r="J632" s="30"/>
      <c r="K632" s="21"/>
      <c r="L632" s="21"/>
      <c r="M632" s="37"/>
      <c r="N632" s="21"/>
      <c r="O632" s="21"/>
      <c r="P632" s="21"/>
      <c r="Q632" s="10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6.5" customHeight="1">
      <c r="A633" s="1"/>
      <c r="B633" s="1"/>
      <c r="C633" s="27"/>
      <c r="D633" s="3"/>
      <c r="E633" s="14"/>
      <c r="F633" s="3"/>
      <c r="G633" s="9"/>
      <c r="H633" s="42"/>
      <c r="I633" s="3"/>
      <c r="J633" s="30"/>
      <c r="K633" s="21"/>
      <c r="L633" s="21"/>
      <c r="M633" s="37"/>
      <c r="N633" s="21"/>
      <c r="O633" s="21"/>
      <c r="P633" s="21"/>
      <c r="Q633" s="10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6.5" customHeight="1">
      <c r="A634" s="1"/>
      <c r="B634" s="1"/>
      <c r="C634" s="27"/>
      <c r="D634" s="3"/>
      <c r="E634" s="14"/>
      <c r="F634" s="3"/>
      <c r="G634" s="9"/>
      <c r="H634" s="42"/>
      <c r="I634" s="3"/>
      <c r="J634" s="30"/>
      <c r="K634" s="21"/>
      <c r="L634" s="21"/>
      <c r="M634" s="37"/>
      <c r="N634" s="21"/>
      <c r="O634" s="21"/>
      <c r="P634" s="21"/>
      <c r="Q634" s="10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6.5" customHeight="1">
      <c r="A635" s="1"/>
      <c r="B635" s="1"/>
      <c r="C635" s="27"/>
      <c r="D635" s="3"/>
      <c r="E635" s="14"/>
      <c r="F635" s="3"/>
      <c r="G635" s="9"/>
      <c r="H635" s="42"/>
      <c r="I635" s="3"/>
      <c r="J635" s="30"/>
      <c r="K635" s="21"/>
      <c r="L635" s="21"/>
      <c r="M635" s="37"/>
      <c r="N635" s="21"/>
      <c r="O635" s="21"/>
      <c r="P635" s="21"/>
      <c r="Q635" s="10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6.5" customHeight="1">
      <c r="A636" s="1"/>
      <c r="B636" s="1"/>
      <c r="C636" s="27"/>
      <c r="D636" s="3"/>
      <c r="E636" s="14"/>
      <c r="F636" s="3"/>
      <c r="G636" s="9"/>
      <c r="H636" s="42"/>
      <c r="I636" s="3"/>
      <c r="J636" s="30"/>
      <c r="K636" s="21"/>
      <c r="L636" s="21"/>
      <c r="M636" s="37"/>
      <c r="N636" s="21"/>
      <c r="O636" s="21"/>
      <c r="P636" s="21"/>
      <c r="Q636" s="10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6.5" customHeight="1">
      <c r="A637" s="1"/>
      <c r="B637" s="1"/>
      <c r="C637" s="27"/>
      <c r="D637" s="3"/>
      <c r="E637" s="14"/>
      <c r="F637" s="3"/>
      <c r="G637" s="9"/>
      <c r="H637" s="42"/>
      <c r="I637" s="3"/>
      <c r="J637" s="30"/>
      <c r="K637" s="21"/>
      <c r="L637" s="21"/>
      <c r="M637" s="37"/>
      <c r="N637" s="21"/>
      <c r="O637" s="21"/>
      <c r="P637" s="21"/>
      <c r="Q637" s="10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6.5" customHeight="1">
      <c r="A638" s="1"/>
      <c r="B638" s="1"/>
      <c r="C638" s="27"/>
      <c r="D638" s="3"/>
      <c r="E638" s="14"/>
      <c r="F638" s="3"/>
      <c r="G638" s="9"/>
      <c r="H638" s="42"/>
      <c r="I638" s="3"/>
      <c r="J638" s="30"/>
      <c r="K638" s="21"/>
      <c r="L638" s="21"/>
      <c r="M638" s="37"/>
      <c r="N638" s="21"/>
      <c r="O638" s="21"/>
      <c r="P638" s="21"/>
      <c r="Q638" s="10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6.5" customHeight="1">
      <c r="A639" s="1"/>
      <c r="B639" s="1"/>
      <c r="C639" s="27"/>
      <c r="D639" s="3"/>
      <c r="E639" s="14"/>
      <c r="F639" s="3"/>
      <c r="G639" s="9"/>
      <c r="H639" s="42"/>
      <c r="I639" s="3"/>
      <c r="J639" s="30"/>
      <c r="K639" s="21"/>
      <c r="L639" s="21"/>
      <c r="M639" s="37"/>
      <c r="N639" s="21"/>
      <c r="O639" s="21"/>
      <c r="P639" s="21"/>
      <c r="Q639" s="10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6.5" customHeight="1">
      <c r="A640" s="1"/>
      <c r="B640" s="1"/>
      <c r="C640" s="27"/>
      <c r="D640" s="3"/>
      <c r="E640" s="14"/>
      <c r="F640" s="3"/>
      <c r="G640" s="9"/>
      <c r="H640" s="42"/>
      <c r="I640" s="3"/>
      <c r="J640" s="30"/>
      <c r="K640" s="21"/>
      <c r="L640" s="21"/>
      <c r="M640" s="37"/>
      <c r="N640" s="21"/>
      <c r="O640" s="21"/>
      <c r="P640" s="21"/>
      <c r="Q640" s="10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6.5" customHeight="1">
      <c r="A641" s="1"/>
      <c r="B641" s="1"/>
      <c r="C641" s="27"/>
      <c r="D641" s="3"/>
      <c r="E641" s="14"/>
      <c r="F641" s="3"/>
      <c r="G641" s="9"/>
      <c r="H641" s="42"/>
      <c r="I641" s="3"/>
      <c r="J641" s="30"/>
      <c r="K641" s="21"/>
      <c r="L641" s="21"/>
      <c r="M641" s="37"/>
      <c r="N641" s="21"/>
      <c r="O641" s="21"/>
      <c r="P641" s="21"/>
      <c r="Q641" s="10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6.5" customHeight="1">
      <c r="A642" s="1"/>
      <c r="B642" s="1"/>
      <c r="C642" s="27"/>
      <c r="D642" s="3"/>
      <c r="E642" s="14"/>
      <c r="F642" s="3"/>
      <c r="G642" s="9"/>
      <c r="H642" s="42"/>
      <c r="I642" s="3"/>
      <c r="J642" s="30"/>
      <c r="K642" s="21"/>
      <c r="L642" s="21"/>
      <c r="M642" s="37"/>
      <c r="N642" s="21"/>
      <c r="O642" s="21"/>
      <c r="P642" s="21"/>
      <c r="Q642" s="10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6.5" customHeight="1">
      <c r="A643" s="1"/>
      <c r="B643" s="1"/>
      <c r="C643" s="27"/>
      <c r="D643" s="3"/>
      <c r="E643" s="14"/>
      <c r="F643" s="3"/>
      <c r="G643" s="9"/>
      <c r="H643" s="42"/>
      <c r="I643" s="3"/>
      <c r="J643" s="30"/>
      <c r="K643" s="21"/>
      <c r="L643" s="21"/>
      <c r="M643" s="37"/>
      <c r="N643" s="21"/>
      <c r="O643" s="21"/>
      <c r="P643" s="21"/>
      <c r="Q643" s="10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6.5" customHeight="1">
      <c r="A644" s="1"/>
      <c r="B644" s="1"/>
      <c r="C644" s="27"/>
      <c r="D644" s="3"/>
      <c r="E644" s="14"/>
      <c r="F644" s="3"/>
      <c r="G644" s="9"/>
      <c r="H644" s="42"/>
      <c r="I644" s="3"/>
      <c r="J644" s="30"/>
      <c r="K644" s="21"/>
      <c r="L644" s="21"/>
      <c r="M644" s="37"/>
      <c r="N644" s="21"/>
      <c r="O644" s="21"/>
      <c r="P644" s="21"/>
      <c r="Q644" s="10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6.5" customHeight="1">
      <c r="A645" s="1"/>
      <c r="B645" s="1"/>
      <c r="C645" s="27"/>
      <c r="D645" s="3"/>
      <c r="E645" s="14"/>
      <c r="F645" s="3"/>
      <c r="G645" s="9"/>
      <c r="H645" s="42"/>
      <c r="I645" s="3"/>
      <c r="J645" s="30"/>
      <c r="K645" s="21"/>
      <c r="L645" s="21"/>
      <c r="M645" s="37"/>
      <c r="N645" s="21"/>
      <c r="O645" s="21"/>
      <c r="P645" s="21"/>
      <c r="Q645" s="10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6.5" customHeight="1">
      <c r="A646" s="1"/>
      <c r="B646" s="1"/>
      <c r="C646" s="27"/>
      <c r="D646" s="3"/>
      <c r="E646" s="14"/>
      <c r="F646" s="3"/>
      <c r="G646" s="9"/>
      <c r="H646" s="42"/>
      <c r="I646" s="3"/>
      <c r="J646" s="30"/>
      <c r="K646" s="21"/>
      <c r="L646" s="21"/>
      <c r="M646" s="37"/>
      <c r="N646" s="21"/>
      <c r="O646" s="21"/>
      <c r="P646" s="21"/>
      <c r="Q646" s="10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6.5" customHeight="1">
      <c r="A647" s="1"/>
      <c r="B647" s="1"/>
      <c r="C647" s="27"/>
      <c r="D647" s="3"/>
      <c r="E647" s="14"/>
      <c r="F647" s="3"/>
      <c r="G647" s="9"/>
      <c r="H647" s="42"/>
      <c r="I647" s="3"/>
      <c r="J647" s="30"/>
      <c r="K647" s="21"/>
      <c r="L647" s="21"/>
      <c r="M647" s="37"/>
      <c r="N647" s="21"/>
      <c r="O647" s="21"/>
      <c r="P647" s="21"/>
      <c r="Q647" s="10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6.5" customHeight="1">
      <c r="A648" s="1"/>
      <c r="B648" s="1"/>
      <c r="C648" s="27"/>
      <c r="D648" s="3"/>
      <c r="E648" s="14"/>
      <c r="F648" s="3"/>
      <c r="G648" s="9"/>
      <c r="H648" s="42"/>
      <c r="I648" s="3"/>
      <c r="J648" s="30"/>
      <c r="K648" s="21"/>
      <c r="L648" s="21"/>
      <c r="M648" s="37"/>
      <c r="N648" s="21"/>
      <c r="O648" s="21"/>
      <c r="P648" s="21"/>
      <c r="Q648" s="10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6.5" customHeight="1">
      <c r="A649" s="1"/>
      <c r="B649" s="1"/>
      <c r="C649" s="27"/>
      <c r="D649" s="3"/>
      <c r="E649" s="14"/>
      <c r="F649" s="3"/>
      <c r="G649" s="9"/>
      <c r="H649" s="42"/>
      <c r="I649" s="3"/>
      <c r="J649" s="30"/>
      <c r="K649" s="21"/>
      <c r="L649" s="21"/>
      <c r="M649" s="37"/>
      <c r="N649" s="21"/>
      <c r="O649" s="21"/>
      <c r="P649" s="21"/>
      <c r="Q649" s="10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6.5" customHeight="1">
      <c r="A650" s="1"/>
      <c r="B650" s="1"/>
      <c r="C650" s="27"/>
      <c r="D650" s="3"/>
      <c r="E650" s="14"/>
      <c r="F650" s="3"/>
      <c r="G650" s="9"/>
      <c r="H650" s="42"/>
      <c r="I650" s="3"/>
      <c r="J650" s="30"/>
      <c r="K650" s="21"/>
      <c r="L650" s="21"/>
      <c r="M650" s="37"/>
      <c r="N650" s="21"/>
      <c r="O650" s="21"/>
      <c r="P650" s="21"/>
      <c r="Q650" s="10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6.5" customHeight="1">
      <c r="A651" s="1"/>
      <c r="B651" s="1"/>
      <c r="C651" s="27"/>
      <c r="D651" s="3"/>
      <c r="E651" s="14"/>
      <c r="F651" s="3"/>
      <c r="G651" s="9"/>
      <c r="H651" s="42"/>
      <c r="I651" s="3"/>
      <c r="J651" s="30"/>
      <c r="K651" s="21"/>
      <c r="L651" s="21"/>
      <c r="M651" s="37"/>
      <c r="N651" s="21"/>
      <c r="O651" s="21"/>
      <c r="P651" s="21"/>
      <c r="Q651" s="10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6.5" customHeight="1">
      <c r="A652" s="1"/>
      <c r="B652" s="1"/>
      <c r="C652" s="27"/>
      <c r="D652" s="3"/>
      <c r="E652" s="14"/>
      <c r="F652" s="3"/>
      <c r="G652" s="9"/>
      <c r="H652" s="42"/>
      <c r="I652" s="3"/>
      <c r="J652" s="30"/>
      <c r="K652" s="21"/>
      <c r="L652" s="21"/>
      <c r="M652" s="37"/>
      <c r="N652" s="21"/>
      <c r="O652" s="21"/>
      <c r="P652" s="21"/>
      <c r="Q652" s="10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6.5" customHeight="1">
      <c r="A653" s="1"/>
      <c r="B653" s="1"/>
      <c r="C653" s="27"/>
      <c r="D653" s="3"/>
      <c r="E653" s="14"/>
      <c r="F653" s="3"/>
      <c r="G653" s="9"/>
      <c r="H653" s="42"/>
      <c r="I653" s="3"/>
      <c r="J653" s="30"/>
      <c r="K653" s="21"/>
      <c r="L653" s="21"/>
      <c r="M653" s="37"/>
      <c r="N653" s="21"/>
      <c r="O653" s="21"/>
      <c r="P653" s="21"/>
      <c r="Q653" s="10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6.5" customHeight="1">
      <c r="A654" s="1"/>
      <c r="B654" s="1"/>
      <c r="C654" s="27"/>
      <c r="D654" s="3"/>
      <c r="E654" s="14"/>
      <c r="F654" s="3"/>
      <c r="G654" s="9"/>
      <c r="H654" s="42"/>
      <c r="I654" s="3"/>
      <c r="J654" s="30"/>
      <c r="K654" s="21"/>
      <c r="L654" s="21"/>
      <c r="M654" s="37"/>
      <c r="N654" s="21"/>
      <c r="O654" s="21"/>
      <c r="P654" s="21"/>
      <c r="Q654" s="10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6.5" customHeight="1">
      <c r="A655" s="1"/>
      <c r="B655" s="1"/>
      <c r="C655" s="27"/>
      <c r="D655" s="3"/>
      <c r="E655" s="14"/>
      <c r="F655" s="3"/>
      <c r="G655" s="9"/>
      <c r="H655" s="42"/>
      <c r="I655" s="3"/>
      <c r="J655" s="30"/>
      <c r="K655" s="21"/>
      <c r="L655" s="21"/>
      <c r="M655" s="37"/>
      <c r="N655" s="21"/>
      <c r="O655" s="21"/>
      <c r="P655" s="21"/>
      <c r="Q655" s="10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6.5" customHeight="1">
      <c r="A656" s="1"/>
      <c r="B656" s="1"/>
      <c r="C656" s="27"/>
      <c r="D656" s="3"/>
      <c r="E656" s="14"/>
      <c r="F656" s="3"/>
      <c r="G656" s="9"/>
      <c r="H656" s="42"/>
      <c r="I656" s="3"/>
      <c r="J656" s="30"/>
      <c r="K656" s="21"/>
      <c r="L656" s="21"/>
      <c r="M656" s="37"/>
      <c r="N656" s="21"/>
      <c r="O656" s="21"/>
      <c r="P656" s="21"/>
      <c r="Q656" s="10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6.5" customHeight="1">
      <c r="A657" s="1"/>
      <c r="B657" s="1"/>
      <c r="C657" s="27"/>
      <c r="D657" s="3"/>
      <c r="E657" s="14"/>
      <c r="F657" s="3"/>
      <c r="G657" s="9"/>
      <c r="H657" s="42"/>
      <c r="I657" s="3"/>
      <c r="J657" s="30"/>
      <c r="K657" s="21"/>
      <c r="L657" s="21"/>
      <c r="M657" s="37"/>
      <c r="N657" s="21"/>
      <c r="O657" s="21"/>
      <c r="P657" s="21"/>
      <c r="Q657" s="10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6.5" customHeight="1">
      <c r="A658" s="1"/>
      <c r="B658" s="1"/>
      <c r="C658" s="27"/>
      <c r="D658" s="3"/>
      <c r="E658" s="14"/>
      <c r="F658" s="3"/>
      <c r="G658" s="9"/>
      <c r="H658" s="42"/>
      <c r="I658" s="3"/>
      <c r="J658" s="30"/>
      <c r="K658" s="21"/>
      <c r="L658" s="21"/>
      <c r="M658" s="37"/>
      <c r="N658" s="21"/>
      <c r="O658" s="21"/>
      <c r="P658" s="21"/>
      <c r="Q658" s="10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6.5" customHeight="1">
      <c r="A659" s="1"/>
      <c r="B659" s="1"/>
      <c r="C659" s="27"/>
      <c r="D659" s="3"/>
      <c r="E659" s="14"/>
      <c r="F659" s="3"/>
      <c r="G659" s="9"/>
      <c r="H659" s="42"/>
      <c r="I659" s="3"/>
      <c r="J659" s="30"/>
      <c r="K659" s="21"/>
      <c r="L659" s="21"/>
      <c r="M659" s="37"/>
      <c r="N659" s="21"/>
      <c r="O659" s="21"/>
      <c r="P659" s="21"/>
      <c r="Q659" s="10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6.5" customHeight="1">
      <c r="A660" s="1"/>
      <c r="B660" s="1"/>
      <c r="C660" s="27"/>
      <c r="D660" s="3"/>
      <c r="E660" s="14"/>
      <c r="F660" s="3"/>
      <c r="G660" s="9"/>
      <c r="H660" s="42"/>
      <c r="I660" s="3"/>
      <c r="J660" s="30"/>
      <c r="K660" s="21"/>
      <c r="L660" s="21"/>
      <c r="M660" s="37"/>
      <c r="N660" s="21"/>
      <c r="O660" s="21"/>
      <c r="P660" s="21"/>
      <c r="Q660" s="10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6.5" customHeight="1">
      <c r="A661" s="1"/>
      <c r="B661" s="1"/>
      <c r="C661" s="27"/>
      <c r="D661" s="3"/>
      <c r="E661" s="14"/>
      <c r="F661" s="3"/>
      <c r="G661" s="9"/>
      <c r="H661" s="42"/>
      <c r="I661" s="3"/>
      <c r="J661" s="30"/>
      <c r="K661" s="21"/>
      <c r="L661" s="21"/>
      <c r="M661" s="37"/>
      <c r="N661" s="21"/>
      <c r="O661" s="21"/>
      <c r="P661" s="21"/>
      <c r="Q661" s="10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6.5" customHeight="1">
      <c r="A662" s="1"/>
      <c r="B662" s="1"/>
      <c r="C662" s="27"/>
      <c r="D662" s="3"/>
      <c r="E662" s="14"/>
      <c r="F662" s="3"/>
      <c r="G662" s="9"/>
      <c r="H662" s="42"/>
      <c r="I662" s="3"/>
      <c r="J662" s="30"/>
      <c r="K662" s="21"/>
      <c r="L662" s="21"/>
      <c r="M662" s="37"/>
      <c r="N662" s="21"/>
      <c r="O662" s="21"/>
      <c r="P662" s="21"/>
      <c r="Q662" s="10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6.5" customHeight="1">
      <c r="A663" s="1"/>
      <c r="B663" s="1"/>
      <c r="C663" s="27"/>
      <c r="D663" s="3"/>
      <c r="E663" s="14"/>
      <c r="F663" s="3"/>
      <c r="G663" s="9"/>
      <c r="H663" s="42"/>
      <c r="I663" s="3"/>
      <c r="J663" s="30"/>
      <c r="K663" s="21"/>
      <c r="L663" s="21"/>
      <c r="M663" s="37"/>
      <c r="N663" s="21"/>
      <c r="O663" s="21"/>
      <c r="P663" s="21"/>
      <c r="Q663" s="10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6.5" customHeight="1">
      <c r="A664" s="1"/>
      <c r="B664" s="1"/>
      <c r="C664" s="27"/>
      <c r="D664" s="3"/>
      <c r="E664" s="14"/>
      <c r="F664" s="3"/>
      <c r="G664" s="9"/>
      <c r="H664" s="42"/>
      <c r="I664" s="3"/>
      <c r="J664" s="30"/>
      <c r="K664" s="21"/>
      <c r="L664" s="21"/>
      <c r="M664" s="37"/>
      <c r="N664" s="21"/>
      <c r="O664" s="21"/>
      <c r="P664" s="21"/>
      <c r="Q664" s="10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6.5" customHeight="1">
      <c r="A665" s="1"/>
      <c r="B665" s="1"/>
      <c r="C665" s="27"/>
      <c r="D665" s="3"/>
      <c r="E665" s="14"/>
      <c r="F665" s="3"/>
      <c r="G665" s="9"/>
      <c r="H665" s="42"/>
      <c r="I665" s="3"/>
      <c r="J665" s="30"/>
      <c r="K665" s="21"/>
      <c r="L665" s="21"/>
      <c r="M665" s="37"/>
      <c r="N665" s="21"/>
      <c r="O665" s="21"/>
      <c r="P665" s="21"/>
      <c r="Q665" s="10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6.5" customHeight="1">
      <c r="A666" s="1"/>
      <c r="B666" s="1"/>
      <c r="C666" s="27"/>
      <c r="D666" s="3"/>
      <c r="E666" s="14"/>
      <c r="F666" s="3"/>
      <c r="G666" s="9"/>
      <c r="H666" s="42"/>
      <c r="I666" s="3"/>
      <c r="J666" s="30"/>
      <c r="K666" s="21"/>
      <c r="L666" s="21"/>
      <c r="M666" s="37"/>
      <c r="N666" s="21"/>
      <c r="O666" s="21"/>
      <c r="P666" s="21"/>
      <c r="Q666" s="10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6.5" customHeight="1">
      <c r="A667" s="1"/>
      <c r="B667" s="1"/>
      <c r="C667" s="27"/>
      <c r="D667" s="3"/>
      <c r="E667" s="14"/>
      <c r="F667" s="3"/>
      <c r="G667" s="9"/>
      <c r="H667" s="42"/>
      <c r="I667" s="3"/>
      <c r="J667" s="30"/>
      <c r="K667" s="21"/>
      <c r="L667" s="21"/>
      <c r="M667" s="37"/>
      <c r="N667" s="21"/>
      <c r="O667" s="21"/>
      <c r="P667" s="21"/>
      <c r="Q667" s="10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6.5" customHeight="1">
      <c r="A668" s="1"/>
      <c r="B668" s="1"/>
      <c r="C668" s="27"/>
      <c r="D668" s="3"/>
      <c r="E668" s="14"/>
      <c r="F668" s="3"/>
      <c r="G668" s="9"/>
      <c r="H668" s="42"/>
      <c r="I668" s="3"/>
      <c r="J668" s="30"/>
      <c r="K668" s="21"/>
      <c r="L668" s="21"/>
      <c r="M668" s="37"/>
      <c r="N668" s="21"/>
      <c r="O668" s="21"/>
      <c r="P668" s="21"/>
      <c r="Q668" s="10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6.5" customHeight="1">
      <c r="A669" s="1"/>
      <c r="B669" s="1"/>
      <c r="C669" s="27"/>
      <c r="D669" s="3"/>
      <c r="E669" s="14"/>
      <c r="F669" s="3"/>
      <c r="G669" s="9"/>
      <c r="H669" s="42"/>
      <c r="I669" s="3"/>
      <c r="J669" s="30"/>
      <c r="K669" s="21"/>
      <c r="L669" s="21"/>
      <c r="M669" s="37"/>
      <c r="N669" s="21"/>
      <c r="O669" s="21"/>
      <c r="P669" s="21"/>
      <c r="Q669" s="10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6.5" customHeight="1">
      <c r="A670" s="1"/>
      <c r="B670" s="1"/>
      <c r="C670" s="27"/>
      <c r="D670" s="3"/>
      <c r="E670" s="14"/>
      <c r="F670" s="3"/>
      <c r="G670" s="9"/>
      <c r="H670" s="42"/>
      <c r="I670" s="3"/>
      <c r="J670" s="30"/>
      <c r="K670" s="21"/>
      <c r="L670" s="21"/>
      <c r="M670" s="37"/>
      <c r="N670" s="21"/>
      <c r="O670" s="21"/>
      <c r="P670" s="21"/>
      <c r="Q670" s="10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6.5" customHeight="1">
      <c r="A671" s="1"/>
      <c r="B671" s="1"/>
      <c r="C671" s="27"/>
      <c r="D671" s="3"/>
      <c r="E671" s="14"/>
      <c r="F671" s="3"/>
      <c r="G671" s="9"/>
      <c r="H671" s="42"/>
      <c r="I671" s="3"/>
      <c r="J671" s="30"/>
      <c r="K671" s="21"/>
      <c r="L671" s="21"/>
      <c r="M671" s="37"/>
      <c r="N671" s="21"/>
      <c r="O671" s="21"/>
      <c r="P671" s="21"/>
      <c r="Q671" s="10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6.5" customHeight="1">
      <c r="A672" s="1"/>
      <c r="B672" s="1"/>
      <c r="C672" s="27"/>
      <c r="D672" s="3"/>
      <c r="E672" s="14"/>
      <c r="F672" s="3"/>
      <c r="G672" s="9"/>
      <c r="H672" s="42"/>
      <c r="I672" s="3"/>
      <c r="J672" s="30"/>
      <c r="K672" s="21"/>
      <c r="L672" s="21"/>
      <c r="M672" s="37"/>
      <c r="N672" s="21"/>
      <c r="O672" s="21"/>
      <c r="P672" s="21"/>
      <c r="Q672" s="10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6.5" customHeight="1">
      <c r="A673" s="1"/>
      <c r="B673" s="1"/>
      <c r="C673" s="27"/>
      <c r="D673" s="3"/>
      <c r="E673" s="14"/>
      <c r="F673" s="3"/>
      <c r="G673" s="9"/>
      <c r="H673" s="42"/>
      <c r="I673" s="3"/>
      <c r="J673" s="30"/>
      <c r="K673" s="21"/>
      <c r="L673" s="21"/>
      <c r="M673" s="37"/>
      <c r="N673" s="21"/>
      <c r="O673" s="21"/>
      <c r="P673" s="21"/>
      <c r="Q673" s="10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6.5" customHeight="1">
      <c r="A674" s="1"/>
      <c r="B674" s="1"/>
      <c r="C674" s="27"/>
      <c r="D674" s="3"/>
      <c r="E674" s="14"/>
      <c r="F674" s="3"/>
      <c r="G674" s="9"/>
      <c r="H674" s="42"/>
      <c r="I674" s="3"/>
      <c r="J674" s="30"/>
      <c r="K674" s="21"/>
      <c r="L674" s="21"/>
      <c r="M674" s="37"/>
      <c r="N674" s="21"/>
      <c r="O674" s="21"/>
      <c r="P674" s="21"/>
      <c r="Q674" s="10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6.5" customHeight="1">
      <c r="A675" s="1"/>
      <c r="B675" s="1"/>
      <c r="C675" s="27"/>
      <c r="D675" s="3"/>
      <c r="E675" s="14"/>
      <c r="F675" s="3"/>
      <c r="G675" s="9"/>
      <c r="H675" s="42"/>
      <c r="I675" s="3"/>
      <c r="J675" s="30"/>
      <c r="K675" s="21"/>
      <c r="L675" s="21"/>
      <c r="M675" s="37"/>
      <c r="N675" s="21"/>
      <c r="O675" s="21"/>
      <c r="P675" s="21"/>
      <c r="Q675" s="10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6.5" customHeight="1">
      <c r="A676" s="1"/>
      <c r="B676" s="1"/>
      <c r="C676" s="27"/>
      <c r="D676" s="3"/>
      <c r="E676" s="14"/>
      <c r="F676" s="3"/>
      <c r="G676" s="9"/>
      <c r="H676" s="42"/>
      <c r="I676" s="3"/>
      <c r="J676" s="30"/>
      <c r="K676" s="21"/>
      <c r="L676" s="21"/>
      <c r="M676" s="37"/>
      <c r="N676" s="21"/>
      <c r="O676" s="21"/>
      <c r="P676" s="21"/>
      <c r="Q676" s="10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6.5" customHeight="1">
      <c r="A677" s="1"/>
      <c r="B677" s="1"/>
      <c r="C677" s="27"/>
      <c r="D677" s="3"/>
      <c r="E677" s="14"/>
      <c r="F677" s="3"/>
      <c r="G677" s="9"/>
      <c r="H677" s="42"/>
      <c r="I677" s="3"/>
      <c r="J677" s="30"/>
      <c r="K677" s="21"/>
      <c r="L677" s="21"/>
      <c r="M677" s="37"/>
      <c r="N677" s="21"/>
      <c r="O677" s="21"/>
      <c r="P677" s="21"/>
      <c r="Q677" s="10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6.5" customHeight="1">
      <c r="A678" s="1"/>
      <c r="B678" s="1"/>
      <c r="C678" s="27"/>
      <c r="D678" s="3"/>
      <c r="E678" s="14"/>
      <c r="F678" s="3"/>
      <c r="G678" s="9"/>
      <c r="H678" s="42"/>
      <c r="I678" s="3"/>
      <c r="J678" s="30"/>
      <c r="K678" s="21"/>
      <c r="L678" s="21"/>
      <c r="M678" s="37"/>
      <c r="N678" s="21"/>
      <c r="O678" s="21"/>
      <c r="P678" s="21"/>
      <c r="Q678" s="10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6.5" customHeight="1">
      <c r="A679" s="1"/>
      <c r="B679" s="1"/>
      <c r="C679" s="27"/>
      <c r="D679" s="3"/>
      <c r="E679" s="14"/>
      <c r="F679" s="3"/>
      <c r="G679" s="9"/>
      <c r="H679" s="42"/>
      <c r="I679" s="3"/>
      <c r="J679" s="30"/>
      <c r="K679" s="21"/>
      <c r="L679" s="21"/>
      <c r="M679" s="37"/>
      <c r="N679" s="21"/>
      <c r="O679" s="21"/>
      <c r="P679" s="21"/>
      <c r="Q679" s="10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6.5" customHeight="1">
      <c r="A680" s="1"/>
      <c r="B680" s="1"/>
      <c r="C680" s="27"/>
      <c r="D680" s="3"/>
      <c r="E680" s="14"/>
      <c r="F680" s="3"/>
      <c r="G680" s="9"/>
      <c r="H680" s="42"/>
      <c r="I680" s="3"/>
      <c r="J680" s="30"/>
      <c r="K680" s="21"/>
      <c r="L680" s="21"/>
      <c r="M680" s="37"/>
      <c r="N680" s="21"/>
      <c r="O680" s="21"/>
      <c r="P680" s="21"/>
      <c r="Q680" s="10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6.5" customHeight="1">
      <c r="A681" s="1"/>
      <c r="B681" s="1"/>
      <c r="C681" s="27"/>
      <c r="D681" s="3"/>
      <c r="E681" s="14"/>
      <c r="F681" s="3"/>
      <c r="G681" s="9"/>
      <c r="H681" s="42"/>
      <c r="I681" s="3"/>
      <c r="J681" s="30"/>
      <c r="K681" s="21"/>
      <c r="L681" s="21"/>
      <c r="M681" s="37"/>
      <c r="N681" s="21"/>
      <c r="O681" s="21"/>
      <c r="P681" s="21"/>
      <c r="Q681" s="10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6.5" customHeight="1">
      <c r="A682" s="1"/>
      <c r="B682" s="1"/>
      <c r="C682" s="27"/>
      <c r="D682" s="3"/>
      <c r="E682" s="14"/>
      <c r="F682" s="3"/>
      <c r="G682" s="9"/>
      <c r="H682" s="42"/>
      <c r="I682" s="3"/>
      <c r="J682" s="30"/>
      <c r="K682" s="21"/>
      <c r="L682" s="21"/>
      <c r="M682" s="37"/>
      <c r="N682" s="21"/>
      <c r="O682" s="21"/>
      <c r="P682" s="21"/>
      <c r="Q682" s="10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6.5" customHeight="1">
      <c r="A683" s="1"/>
      <c r="B683" s="1"/>
      <c r="C683" s="27"/>
      <c r="D683" s="3"/>
      <c r="E683" s="14"/>
      <c r="F683" s="3"/>
      <c r="G683" s="9"/>
      <c r="H683" s="42"/>
      <c r="I683" s="3"/>
      <c r="J683" s="30"/>
      <c r="K683" s="21"/>
      <c r="L683" s="21"/>
      <c r="M683" s="37"/>
      <c r="N683" s="21"/>
      <c r="O683" s="21"/>
      <c r="P683" s="21"/>
      <c r="Q683" s="10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6.5" customHeight="1">
      <c r="A684" s="1"/>
      <c r="B684" s="1"/>
      <c r="C684" s="27"/>
      <c r="D684" s="3"/>
      <c r="E684" s="14"/>
      <c r="F684" s="3"/>
      <c r="G684" s="9"/>
      <c r="H684" s="42"/>
      <c r="I684" s="3"/>
      <c r="J684" s="30"/>
      <c r="K684" s="21"/>
      <c r="L684" s="21"/>
      <c r="M684" s="37"/>
      <c r="N684" s="21"/>
      <c r="O684" s="21"/>
      <c r="P684" s="21"/>
      <c r="Q684" s="10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6.5" customHeight="1">
      <c r="A685" s="1"/>
      <c r="B685" s="1"/>
      <c r="C685" s="27"/>
      <c r="D685" s="3"/>
      <c r="E685" s="14"/>
      <c r="F685" s="3"/>
      <c r="G685" s="9"/>
      <c r="H685" s="42"/>
      <c r="I685" s="3"/>
      <c r="J685" s="30"/>
      <c r="K685" s="21"/>
      <c r="L685" s="21"/>
      <c r="M685" s="37"/>
      <c r="N685" s="21"/>
      <c r="O685" s="21"/>
      <c r="P685" s="21"/>
      <c r="Q685" s="10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6.5" customHeight="1">
      <c r="A686" s="1"/>
      <c r="B686" s="1"/>
      <c r="C686" s="27"/>
      <c r="D686" s="3"/>
      <c r="E686" s="14"/>
      <c r="F686" s="3"/>
      <c r="G686" s="9"/>
      <c r="H686" s="42"/>
      <c r="I686" s="3"/>
      <c r="J686" s="30"/>
      <c r="K686" s="21"/>
      <c r="L686" s="21"/>
      <c r="M686" s="37"/>
      <c r="N686" s="21"/>
      <c r="O686" s="21"/>
      <c r="P686" s="21"/>
      <c r="Q686" s="10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6.5" customHeight="1">
      <c r="A687" s="1"/>
      <c r="B687" s="1"/>
      <c r="C687" s="27"/>
      <c r="D687" s="3"/>
      <c r="E687" s="14"/>
      <c r="F687" s="3"/>
      <c r="G687" s="9"/>
      <c r="H687" s="42"/>
      <c r="I687" s="3"/>
      <c r="J687" s="30"/>
      <c r="K687" s="21"/>
      <c r="L687" s="21"/>
      <c r="M687" s="37"/>
      <c r="N687" s="21"/>
      <c r="O687" s="21"/>
      <c r="P687" s="21"/>
      <c r="Q687" s="10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6.5" customHeight="1">
      <c r="A688" s="1"/>
      <c r="B688" s="1"/>
      <c r="C688" s="27"/>
      <c r="D688" s="3"/>
      <c r="E688" s="14"/>
      <c r="F688" s="3"/>
      <c r="G688" s="9"/>
      <c r="H688" s="42"/>
      <c r="I688" s="3"/>
      <c r="J688" s="30"/>
      <c r="K688" s="21"/>
      <c r="L688" s="21"/>
      <c r="M688" s="37"/>
      <c r="N688" s="21"/>
      <c r="O688" s="21"/>
      <c r="P688" s="21"/>
      <c r="Q688" s="10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6.5" customHeight="1">
      <c r="A689" s="1"/>
      <c r="B689" s="1"/>
      <c r="C689" s="27"/>
      <c r="D689" s="3"/>
      <c r="E689" s="14"/>
      <c r="F689" s="3"/>
      <c r="G689" s="9"/>
      <c r="H689" s="42"/>
      <c r="I689" s="3"/>
      <c r="J689" s="30"/>
      <c r="K689" s="21"/>
      <c r="L689" s="21"/>
      <c r="M689" s="37"/>
      <c r="N689" s="21"/>
      <c r="O689" s="21"/>
      <c r="P689" s="21"/>
      <c r="Q689" s="10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6.5" customHeight="1">
      <c r="A690" s="1"/>
      <c r="B690" s="1"/>
      <c r="C690" s="27"/>
      <c r="D690" s="3"/>
      <c r="E690" s="14"/>
      <c r="F690" s="3"/>
      <c r="G690" s="9"/>
      <c r="H690" s="42"/>
      <c r="I690" s="3"/>
      <c r="J690" s="30"/>
      <c r="K690" s="21"/>
      <c r="L690" s="21"/>
      <c r="M690" s="37"/>
      <c r="N690" s="21"/>
      <c r="O690" s="21"/>
      <c r="P690" s="21"/>
      <c r="Q690" s="10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6.5" customHeight="1">
      <c r="A691" s="1"/>
      <c r="B691" s="1"/>
      <c r="C691" s="27"/>
      <c r="D691" s="3"/>
      <c r="E691" s="14"/>
      <c r="F691" s="3"/>
      <c r="G691" s="9"/>
      <c r="H691" s="42"/>
      <c r="I691" s="3"/>
      <c r="J691" s="30"/>
      <c r="K691" s="21"/>
      <c r="L691" s="21"/>
      <c r="M691" s="37"/>
      <c r="N691" s="21"/>
      <c r="O691" s="21"/>
      <c r="P691" s="21"/>
      <c r="Q691" s="10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6.5" customHeight="1">
      <c r="A692" s="1"/>
      <c r="B692" s="1"/>
      <c r="C692" s="27"/>
      <c r="D692" s="3"/>
      <c r="E692" s="14"/>
      <c r="F692" s="3"/>
      <c r="G692" s="9"/>
      <c r="H692" s="42"/>
      <c r="I692" s="3"/>
      <c r="J692" s="30"/>
      <c r="K692" s="21"/>
      <c r="L692" s="21"/>
      <c r="M692" s="37"/>
      <c r="N692" s="21"/>
      <c r="O692" s="21"/>
      <c r="P692" s="21"/>
      <c r="Q692" s="10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6.5" customHeight="1">
      <c r="A693" s="1"/>
      <c r="B693" s="1"/>
      <c r="C693" s="27"/>
      <c r="D693" s="3"/>
      <c r="E693" s="14"/>
      <c r="F693" s="3"/>
      <c r="G693" s="9"/>
      <c r="H693" s="42"/>
      <c r="I693" s="3"/>
      <c r="J693" s="30"/>
      <c r="K693" s="21"/>
      <c r="L693" s="21"/>
      <c r="M693" s="37"/>
      <c r="N693" s="21"/>
      <c r="O693" s="21"/>
      <c r="P693" s="21"/>
      <c r="Q693" s="10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6.5" customHeight="1">
      <c r="A694" s="1"/>
      <c r="B694" s="1"/>
      <c r="C694" s="27"/>
      <c r="D694" s="3"/>
      <c r="E694" s="14"/>
      <c r="F694" s="3"/>
      <c r="G694" s="9"/>
      <c r="H694" s="42"/>
      <c r="I694" s="3"/>
      <c r="J694" s="30"/>
      <c r="K694" s="21"/>
      <c r="L694" s="21"/>
      <c r="M694" s="37"/>
      <c r="N694" s="21"/>
      <c r="O694" s="21"/>
      <c r="P694" s="21"/>
      <c r="Q694" s="10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6.5" customHeight="1">
      <c r="A695" s="1"/>
      <c r="B695" s="1"/>
      <c r="C695" s="27"/>
      <c r="D695" s="3"/>
      <c r="E695" s="14"/>
      <c r="F695" s="3"/>
      <c r="G695" s="9"/>
      <c r="H695" s="42"/>
      <c r="I695" s="3"/>
      <c r="J695" s="30"/>
      <c r="K695" s="21"/>
      <c r="L695" s="21"/>
      <c r="M695" s="37"/>
      <c r="N695" s="21"/>
      <c r="O695" s="21"/>
      <c r="P695" s="21"/>
      <c r="Q695" s="10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6.5" customHeight="1">
      <c r="A696" s="1"/>
      <c r="B696" s="1"/>
      <c r="C696" s="27"/>
      <c r="D696" s="3"/>
      <c r="E696" s="14"/>
      <c r="F696" s="3"/>
      <c r="G696" s="9"/>
      <c r="H696" s="42"/>
      <c r="I696" s="3"/>
      <c r="J696" s="30"/>
      <c r="K696" s="21"/>
      <c r="L696" s="21"/>
      <c r="M696" s="37"/>
      <c r="N696" s="21"/>
      <c r="O696" s="21"/>
      <c r="P696" s="21"/>
      <c r="Q696" s="10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6.5" customHeight="1">
      <c r="A697" s="1"/>
      <c r="B697" s="1"/>
      <c r="C697" s="27"/>
      <c r="D697" s="3"/>
      <c r="E697" s="14"/>
      <c r="F697" s="3"/>
      <c r="G697" s="9"/>
      <c r="H697" s="42"/>
      <c r="I697" s="3"/>
      <c r="J697" s="30"/>
      <c r="K697" s="21"/>
      <c r="L697" s="21"/>
      <c r="M697" s="37"/>
      <c r="N697" s="21"/>
      <c r="O697" s="21"/>
      <c r="P697" s="21"/>
      <c r="Q697" s="10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6.5" customHeight="1">
      <c r="A698" s="1"/>
      <c r="B698" s="1"/>
      <c r="C698" s="27"/>
      <c r="D698" s="3"/>
      <c r="E698" s="14"/>
      <c r="F698" s="3"/>
      <c r="G698" s="9"/>
      <c r="H698" s="42"/>
      <c r="I698" s="3"/>
      <c r="J698" s="30"/>
      <c r="K698" s="21"/>
      <c r="L698" s="21"/>
      <c r="M698" s="37"/>
      <c r="N698" s="21"/>
      <c r="O698" s="21"/>
      <c r="P698" s="21"/>
      <c r="Q698" s="10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6.5" customHeight="1">
      <c r="A699" s="1"/>
      <c r="B699" s="1"/>
      <c r="C699" s="27"/>
      <c r="D699" s="3"/>
      <c r="E699" s="14"/>
      <c r="F699" s="3"/>
      <c r="G699" s="9"/>
      <c r="H699" s="42"/>
      <c r="I699" s="3"/>
      <c r="J699" s="30"/>
      <c r="K699" s="21"/>
      <c r="L699" s="21"/>
      <c r="M699" s="37"/>
      <c r="N699" s="21"/>
      <c r="O699" s="21"/>
      <c r="P699" s="21"/>
      <c r="Q699" s="10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6.5" customHeight="1">
      <c r="A700" s="1"/>
      <c r="B700" s="1"/>
      <c r="C700" s="27"/>
      <c r="D700" s="3"/>
      <c r="E700" s="14"/>
      <c r="F700" s="3"/>
      <c r="G700" s="9"/>
      <c r="H700" s="42"/>
      <c r="I700" s="3"/>
      <c r="J700" s="30"/>
      <c r="K700" s="21"/>
      <c r="L700" s="21"/>
      <c r="M700" s="37"/>
      <c r="N700" s="21"/>
      <c r="O700" s="21"/>
      <c r="P700" s="21"/>
      <c r="Q700" s="10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6.5" customHeight="1">
      <c r="A701" s="1"/>
      <c r="B701" s="1"/>
      <c r="C701" s="27"/>
      <c r="D701" s="3"/>
      <c r="E701" s="14"/>
      <c r="F701" s="3"/>
      <c r="G701" s="9"/>
      <c r="H701" s="42"/>
      <c r="I701" s="3"/>
      <c r="J701" s="30"/>
      <c r="K701" s="21"/>
      <c r="L701" s="21"/>
      <c r="M701" s="37"/>
      <c r="N701" s="21"/>
      <c r="O701" s="21"/>
      <c r="P701" s="21"/>
      <c r="Q701" s="10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6.5" customHeight="1">
      <c r="A702" s="1"/>
      <c r="B702" s="1"/>
      <c r="C702" s="27"/>
      <c r="D702" s="3"/>
      <c r="E702" s="14"/>
      <c r="F702" s="3"/>
      <c r="G702" s="9"/>
      <c r="H702" s="42"/>
      <c r="I702" s="3"/>
      <c r="J702" s="30"/>
      <c r="K702" s="21"/>
      <c r="L702" s="21"/>
      <c r="M702" s="37"/>
      <c r="N702" s="21"/>
      <c r="O702" s="21"/>
      <c r="P702" s="21"/>
      <c r="Q702" s="10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6.5" customHeight="1">
      <c r="A703" s="1"/>
      <c r="B703" s="1"/>
      <c r="C703" s="27"/>
      <c r="D703" s="3"/>
      <c r="E703" s="14"/>
      <c r="F703" s="3"/>
      <c r="G703" s="9"/>
      <c r="H703" s="42"/>
      <c r="I703" s="3"/>
      <c r="J703" s="30"/>
      <c r="K703" s="21"/>
      <c r="L703" s="21"/>
      <c r="M703" s="37"/>
      <c r="N703" s="21"/>
      <c r="O703" s="21"/>
      <c r="P703" s="21"/>
      <c r="Q703" s="10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6.5" customHeight="1">
      <c r="A704" s="1"/>
      <c r="B704" s="1"/>
      <c r="C704" s="27"/>
      <c r="D704" s="3"/>
      <c r="E704" s="14"/>
      <c r="F704" s="3"/>
      <c r="G704" s="9"/>
      <c r="H704" s="42"/>
      <c r="I704" s="3"/>
      <c r="J704" s="30"/>
      <c r="K704" s="21"/>
      <c r="L704" s="21"/>
      <c r="M704" s="37"/>
      <c r="N704" s="21"/>
      <c r="O704" s="21"/>
      <c r="P704" s="21"/>
      <c r="Q704" s="10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6.5" customHeight="1">
      <c r="A705" s="1"/>
      <c r="B705" s="1"/>
      <c r="C705" s="27"/>
      <c r="D705" s="3"/>
      <c r="E705" s="14"/>
      <c r="F705" s="3"/>
      <c r="G705" s="9"/>
      <c r="H705" s="42"/>
      <c r="I705" s="3"/>
      <c r="J705" s="30"/>
      <c r="K705" s="21"/>
      <c r="L705" s="21"/>
      <c r="M705" s="37"/>
      <c r="N705" s="21"/>
      <c r="O705" s="21"/>
      <c r="P705" s="21"/>
      <c r="Q705" s="10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6.5" customHeight="1">
      <c r="A706" s="1"/>
      <c r="B706" s="1"/>
      <c r="C706" s="27"/>
      <c r="D706" s="3"/>
      <c r="E706" s="14"/>
      <c r="F706" s="3"/>
      <c r="G706" s="9"/>
      <c r="H706" s="42"/>
      <c r="I706" s="3"/>
      <c r="J706" s="30"/>
      <c r="K706" s="21"/>
      <c r="L706" s="21"/>
      <c r="M706" s="37"/>
      <c r="N706" s="21"/>
      <c r="O706" s="21"/>
      <c r="P706" s="21"/>
      <c r="Q706" s="10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6.5" customHeight="1">
      <c r="A707" s="1"/>
      <c r="B707" s="1"/>
      <c r="C707" s="27"/>
      <c r="D707" s="3"/>
      <c r="E707" s="14"/>
      <c r="F707" s="3"/>
      <c r="G707" s="9"/>
      <c r="H707" s="42"/>
      <c r="I707" s="3"/>
      <c r="J707" s="30"/>
      <c r="K707" s="21"/>
      <c r="L707" s="21"/>
      <c r="M707" s="37"/>
      <c r="N707" s="21"/>
      <c r="O707" s="21"/>
      <c r="P707" s="21"/>
      <c r="Q707" s="10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6.5" customHeight="1">
      <c r="A708" s="1"/>
      <c r="B708" s="1"/>
      <c r="C708" s="27"/>
      <c r="D708" s="3"/>
      <c r="E708" s="14"/>
      <c r="F708" s="3"/>
      <c r="G708" s="9"/>
      <c r="H708" s="42"/>
      <c r="I708" s="3"/>
      <c r="J708" s="30"/>
      <c r="K708" s="21"/>
      <c r="L708" s="21"/>
      <c r="M708" s="37"/>
      <c r="N708" s="21"/>
      <c r="O708" s="21"/>
      <c r="P708" s="21"/>
      <c r="Q708" s="10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6.5" customHeight="1">
      <c r="A709" s="1"/>
      <c r="B709" s="1"/>
      <c r="C709" s="27"/>
      <c r="D709" s="3"/>
      <c r="E709" s="14"/>
      <c r="F709" s="3"/>
      <c r="G709" s="9"/>
      <c r="H709" s="42"/>
      <c r="I709" s="3"/>
      <c r="J709" s="30"/>
      <c r="K709" s="21"/>
      <c r="L709" s="21"/>
      <c r="M709" s="37"/>
      <c r="N709" s="21"/>
      <c r="O709" s="21"/>
      <c r="P709" s="21"/>
      <c r="Q709" s="10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6.5" customHeight="1">
      <c r="A710" s="1"/>
      <c r="B710" s="1"/>
      <c r="C710" s="27"/>
      <c r="D710" s="3"/>
      <c r="E710" s="14"/>
      <c r="F710" s="3"/>
      <c r="G710" s="9"/>
      <c r="H710" s="42"/>
      <c r="I710" s="3"/>
      <c r="J710" s="30"/>
      <c r="K710" s="21"/>
      <c r="L710" s="21"/>
      <c r="M710" s="37"/>
      <c r="N710" s="21"/>
      <c r="O710" s="21"/>
      <c r="P710" s="21"/>
      <c r="Q710" s="10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6.5" customHeight="1">
      <c r="A711" s="1"/>
      <c r="B711" s="1"/>
      <c r="C711" s="27"/>
      <c r="D711" s="3"/>
      <c r="E711" s="14"/>
      <c r="F711" s="3"/>
      <c r="G711" s="9"/>
      <c r="H711" s="42"/>
      <c r="I711" s="3"/>
      <c r="J711" s="30"/>
      <c r="K711" s="21"/>
      <c r="L711" s="21"/>
      <c r="M711" s="37"/>
      <c r="N711" s="21"/>
      <c r="O711" s="21"/>
      <c r="P711" s="21"/>
      <c r="Q711" s="10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6.5" customHeight="1">
      <c r="A712" s="1"/>
      <c r="B712" s="1"/>
      <c r="C712" s="27"/>
      <c r="D712" s="3"/>
      <c r="E712" s="14"/>
      <c r="F712" s="3"/>
      <c r="G712" s="9"/>
      <c r="H712" s="42"/>
      <c r="I712" s="3"/>
      <c r="J712" s="30"/>
      <c r="K712" s="21"/>
      <c r="L712" s="21"/>
      <c r="M712" s="37"/>
      <c r="N712" s="21"/>
      <c r="O712" s="21"/>
      <c r="P712" s="21"/>
      <c r="Q712" s="10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6.5" customHeight="1">
      <c r="A713" s="1"/>
      <c r="B713" s="1"/>
      <c r="C713" s="27"/>
      <c r="D713" s="3"/>
      <c r="E713" s="14"/>
      <c r="F713" s="3"/>
      <c r="G713" s="9"/>
      <c r="H713" s="42"/>
      <c r="I713" s="3"/>
      <c r="J713" s="30"/>
      <c r="K713" s="21"/>
      <c r="L713" s="21"/>
      <c r="M713" s="37"/>
      <c r="N713" s="21"/>
      <c r="O713" s="21"/>
      <c r="P713" s="21"/>
      <c r="Q713" s="10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6.5" customHeight="1">
      <c r="A714" s="1"/>
      <c r="B714" s="1"/>
      <c r="C714" s="27"/>
      <c r="D714" s="3"/>
      <c r="E714" s="14"/>
      <c r="F714" s="3"/>
      <c r="G714" s="9"/>
      <c r="H714" s="42"/>
      <c r="I714" s="3"/>
      <c r="J714" s="30"/>
      <c r="K714" s="21"/>
      <c r="L714" s="21"/>
      <c r="M714" s="37"/>
      <c r="N714" s="21"/>
      <c r="O714" s="21"/>
      <c r="P714" s="21"/>
      <c r="Q714" s="10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6.5" customHeight="1">
      <c r="A715" s="1"/>
      <c r="B715" s="1"/>
      <c r="C715" s="27"/>
      <c r="D715" s="3"/>
      <c r="E715" s="14"/>
      <c r="F715" s="3"/>
      <c r="G715" s="9"/>
      <c r="H715" s="42"/>
      <c r="I715" s="3"/>
      <c r="J715" s="30"/>
      <c r="K715" s="21"/>
      <c r="L715" s="21"/>
      <c r="M715" s="37"/>
      <c r="N715" s="21"/>
      <c r="O715" s="21"/>
      <c r="P715" s="21"/>
      <c r="Q715" s="10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6.5" customHeight="1">
      <c r="A716" s="1"/>
      <c r="B716" s="1"/>
      <c r="C716" s="27"/>
      <c r="D716" s="3"/>
      <c r="E716" s="14"/>
      <c r="F716" s="3"/>
      <c r="G716" s="9"/>
      <c r="H716" s="42"/>
      <c r="I716" s="3"/>
      <c r="J716" s="30"/>
      <c r="K716" s="21"/>
      <c r="L716" s="21"/>
      <c r="M716" s="37"/>
      <c r="N716" s="21"/>
      <c r="O716" s="21"/>
      <c r="P716" s="21"/>
      <c r="Q716" s="10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6.5" customHeight="1">
      <c r="A717" s="1"/>
      <c r="B717" s="1"/>
      <c r="C717" s="27"/>
      <c r="D717" s="3"/>
      <c r="E717" s="14"/>
      <c r="F717" s="3"/>
      <c r="G717" s="9"/>
      <c r="H717" s="42"/>
      <c r="I717" s="3"/>
      <c r="J717" s="30"/>
      <c r="K717" s="21"/>
      <c r="L717" s="21"/>
      <c r="M717" s="37"/>
      <c r="N717" s="21"/>
      <c r="O717" s="21"/>
      <c r="P717" s="21"/>
      <c r="Q717" s="10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6.5" customHeight="1">
      <c r="A718" s="1"/>
      <c r="B718" s="1"/>
      <c r="C718" s="27"/>
      <c r="D718" s="3"/>
      <c r="E718" s="14"/>
      <c r="F718" s="3"/>
      <c r="G718" s="9"/>
      <c r="H718" s="42"/>
      <c r="I718" s="3"/>
      <c r="J718" s="30"/>
      <c r="K718" s="21"/>
      <c r="L718" s="21"/>
      <c r="M718" s="37"/>
      <c r="N718" s="21"/>
      <c r="O718" s="21"/>
      <c r="P718" s="21"/>
      <c r="Q718" s="10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6.5" customHeight="1">
      <c r="A719" s="1"/>
      <c r="B719" s="1"/>
      <c r="C719" s="27"/>
      <c r="D719" s="3"/>
      <c r="E719" s="14"/>
      <c r="F719" s="3"/>
      <c r="G719" s="9"/>
      <c r="H719" s="42"/>
      <c r="I719" s="3"/>
      <c r="J719" s="30"/>
      <c r="K719" s="21"/>
      <c r="L719" s="21"/>
      <c r="M719" s="37"/>
      <c r="N719" s="21"/>
      <c r="O719" s="21"/>
      <c r="P719" s="21"/>
      <c r="Q719" s="10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6.5" customHeight="1">
      <c r="A720" s="1"/>
      <c r="B720" s="1"/>
      <c r="C720" s="27"/>
      <c r="D720" s="3"/>
      <c r="E720" s="14"/>
      <c r="F720" s="3"/>
      <c r="G720" s="9"/>
      <c r="H720" s="42"/>
      <c r="I720" s="3"/>
      <c r="J720" s="30"/>
      <c r="K720" s="21"/>
      <c r="L720" s="21"/>
      <c r="M720" s="37"/>
      <c r="N720" s="21"/>
      <c r="O720" s="21"/>
      <c r="P720" s="21"/>
      <c r="Q720" s="10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6.5" customHeight="1">
      <c r="A721" s="1"/>
      <c r="B721" s="1"/>
      <c r="C721" s="27"/>
      <c r="D721" s="3"/>
      <c r="E721" s="14"/>
      <c r="F721" s="3"/>
      <c r="G721" s="9"/>
      <c r="H721" s="42"/>
      <c r="I721" s="3"/>
      <c r="J721" s="30"/>
      <c r="K721" s="21"/>
      <c r="L721" s="21"/>
      <c r="M721" s="37"/>
      <c r="N721" s="21"/>
      <c r="O721" s="21"/>
      <c r="P721" s="21"/>
      <c r="Q721" s="10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6.5" customHeight="1">
      <c r="A722" s="1"/>
      <c r="B722" s="1"/>
      <c r="C722" s="27"/>
      <c r="D722" s="3"/>
      <c r="E722" s="14"/>
      <c r="F722" s="3"/>
      <c r="G722" s="9"/>
      <c r="H722" s="42"/>
      <c r="I722" s="3"/>
      <c r="J722" s="30"/>
      <c r="K722" s="21"/>
      <c r="L722" s="21"/>
      <c r="M722" s="37"/>
      <c r="N722" s="21"/>
      <c r="O722" s="21"/>
      <c r="P722" s="21"/>
      <c r="Q722" s="10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6.5" customHeight="1">
      <c r="A723" s="1"/>
      <c r="B723" s="1"/>
      <c r="C723" s="27"/>
      <c r="D723" s="3"/>
      <c r="E723" s="14"/>
      <c r="F723" s="3"/>
      <c r="G723" s="9"/>
      <c r="H723" s="42"/>
      <c r="I723" s="3"/>
      <c r="J723" s="30"/>
      <c r="K723" s="21"/>
      <c r="L723" s="21"/>
      <c r="M723" s="37"/>
      <c r="N723" s="21"/>
      <c r="O723" s="21"/>
      <c r="P723" s="21"/>
      <c r="Q723" s="10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6.5" customHeight="1">
      <c r="A724" s="1"/>
      <c r="B724" s="1"/>
      <c r="C724" s="27"/>
      <c r="D724" s="3"/>
      <c r="E724" s="14"/>
      <c r="F724" s="3"/>
      <c r="G724" s="9"/>
      <c r="H724" s="42"/>
      <c r="I724" s="3"/>
      <c r="J724" s="30"/>
      <c r="K724" s="21"/>
      <c r="L724" s="21"/>
      <c r="M724" s="37"/>
      <c r="N724" s="21"/>
      <c r="O724" s="21"/>
      <c r="P724" s="21"/>
      <c r="Q724" s="10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6.5" customHeight="1">
      <c r="A725" s="1"/>
      <c r="B725" s="1"/>
      <c r="C725" s="27"/>
      <c r="D725" s="3"/>
      <c r="E725" s="14"/>
      <c r="F725" s="3"/>
      <c r="G725" s="9"/>
      <c r="H725" s="42"/>
      <c r="I725" s="3"/>
      <c r="J725" s="30"/>
      <c r="K725" s="21"/>
      <c r="L725" s="21"/>
      <c r="M725" s="37"/>
      <c r="N725" s="21"/>
      <c r="O725" s="21"/>
      <c r="P725" s="21"/>
      <c r="Q725" s="10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6.5" customHeight="1">
      <c r="A726" s="1"/>
      <c r="B726" s="1"/>
      <c r="C726" s="27"/>
      <c r="D726" s="3"/>
      <c r="E726" s="14"/>
      <c r="F726" s="3"/>
      <c r="G726" s="9"/>
      <c r="H726" s="42"/>
      <c r="I726" s="3"/>
      <c r="J726" s="30"/>
      <c r="K726" s="21"/>
      <c r="L726" s="21"/>
      <c r="M726" s="37"/>
      <c r="N726" s="21"/>
      <c r="O726" s="21"/>
      <c r="P726" s="21"/>
      <c r="Q726" s="10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6.5" customHeight="1">
      <c r="A727" s="1"/>
      <c r="B727" s="1"/>
      <c r="C727" s="27"/>
      <c r="D727" s="3"/>
      <c r="E727" s="14"/>
      <c r="F727" s="3"/>
      <c r="G727" s="9"/>
      <c r="H727" s="42"/>
      <c r="I727" s="3"/>
      <c r="J727" s="30"/>
      <c r="K727" s="21"/>
      <c r="L727" s="21"/>
      <c r="M727" s="37"/>
      <c r="N727" s="21"/>
      <c r="O727" s="21"/>
      <c r="P727" s="21"/>
      <c r="Q727" s="10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6.5" customHeight="1">
      <c r="A728" s="1"/>
      <c r="B728" s="1"/>
      <c r="C728" s="27"/>
      <c r="D728" s="3"/>
      <c r="E728" s="14"/>
      <c r="F728" s="3"/>
      <c r="G728" s="9"/>
      <c r="H728" s="42"/>
      <c r="I728" s="3"/>
      <c r="J728" s="30"/>
      <c r="K728" s="21"/>
      <c r="L728" s="21"/>
      <c r="M728" s="37"/>
      <c r="N728" s="21"/>
      <c r="O728" s="21"/>
      <c r="P728" s="21"/>
      <c r="Q728" s="10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6.5" customHeight="1">
      <c r="A729" s="1"/>
      <c r="B729" s="1"/>
      <c r="C729" s="27"/>
      <c r="D729" s="3"/>
      <c r="E729" s="14"/>
      <c r="F729" s="3"/>
      <c r="G729" s="9"/>
      <c r="H729" s="42"/>
      <c r="I729" s="3"/>
      <c r="J729" s="30"/>
      <c r="K729" s="21"/>
      <c r="L729" s="21"/>
      <c r="M729" s="37"/>
      <c r="N729" s="21"/>
      <c r="O729" s="21"/>
      <c r="P729" s="21"/>
      <c r="Q729" s="10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6.5" customHeight="1">
      <c r="A730" s="1"/>
      <c r="B730" s="1"/>
      <c r="C730" s="27"/>
      <c r="D730" s="3"/>
      <c r="E730" s="14"/>
      <c r="F730" s="3"/>
      <c r="G730" s="9"/>
      <c r="H730" s="42"/>
      <c r="I730" s="3"/>
      <c r="J730" s="30"/>
      <c r="K730" s="21"/>
      <c r="L730" s="21"/>
      <c r="M730" s="37"/>
      <c r="N730" s="21"/>
      <c r="O730" s="21"/>
      <c r="P730" s="21"/>
      <c r="Q730" s="10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6.5" customHeight="1">
      <c r="A731" s="1"/>
      <c r="B731" s="1"/>
      <c r="C731" s="27"/>
      <c r="D731" s="3"/>
      <c r="E731" s="14"/>
      <c r="F731" s="3"/>
      <c r="G731" s="9"/>
      <c r="H731" s="42"/>
      <c r="I731" s="3"/>
      <c r="J731" s="30"/>
      <c r="K731" s="21"/>
      <c r="L731" s="21"/>
      <c r="M731" s="37"/>
      <c r="N731" s="21"/>
      <c r="O731" s="21"/>
      <c r="P731" s="21"/>
      <c r="Q731" s="10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6.5" customHeight="1">
      <c r="A732" s="1"/>
      <c r="B732" s="1"/>
      <c r="C732" s="27"/>
      <c r="D732" s="3"/>
      <c r="E732" s="14"/>
      <c r="F732" s="3"/>
      <c r="G732" s="9"/>
      <c r="H732" s="42"/>
      <c r="I732" s="3"/>
      <c r="J732" s="30"/>
      <c r="K732" s="21"/>
      <c r="L732" s="21"/>
      <c r="M732" s="37"/>
      <c r="N732" s="21"/>
      <c r="O732" s="21"/>
      <c r="P732" s="21"/>
      <c r="Q732" s="10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6.5" customHeight="1">
      <c r="A733" s="1"/>
      <c r="B733" s="1"/>
      <c r="C733" s="27"/>
      <c r="D733" s="3"/>
      <c r="E733" s="14"/>
      <c r="F733" s="3"/>
      <c r="G733" s="9"/>
      <c r="H733" s="42"/>
      <c r="I733" s="3"/>
      <c r="J733" s="30"/>
      <c r="K733" s="21"/>
      <c r="L733" s="21"/>
      <c r="M733" s="37"/>
      <c r="N733" s="21"/>
      <c r="O733" s="21"/>
      <c r="P733" s="21"/>
      <c r="Q733" s="10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6.5" customHeight="1">
      <c r="A734" s="1"/>
      <c r="B734" s="1"/>
      <c r="C734" s="27"/>
      <c r="D734" s="3"/>
      <c r="E734" s="14"/>
      <c r="F734" s="3"/>
      <c r="G734" s="9"/>
      <c r="H734" s="42"/>
      <c r="I734" s="3"/>
      <c r="J734" s="30"/>
      <c r="K734" s="21"/>
      <c r="L734" s="21"/>
      <c r="M734" s="37"/>
      <c r="N734" s="21"/>
      <c r="O734" s="21"/>
      <c r="P734" s="21"/>
      <c r="Q734" s="10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6.5" customHeight="1">
      <c r="A735" s="1"/>
      <c r="B735" s="1"/>
      <c r="C735" s="27"/>
      <c r="D735" s="3"/>
      <c r="E735" s="14"/>
      <c r="F735" s="3"/>
      <c r="G735" s="9"/>
      <c r="H735" s="42"/>
      <c r="I735" s="3"/>
      <c r="J735" s="30"/>
      <c r="K735" s="21"/>
      <c r="L735" s="21"/>
      <c r="M735" s="37"/>
      <c r="N735" s="21"/>
      <c r="O735" s="21"/>
      <c r="P735" s="21"/>
      <c r="Q735" s="10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6.5" customHeight="1">
      <c r="A736" s="1"/>
      <c r="B736" s="1"/>
      <c r="C736" s="27"/>
      <c r="D736" s="3"/>
      <c r="E736" s="14"/>
      <c r="F736" s="3"/>
      <c r="G736" s="9"/>
      <c r="H736" s="42"/>
      <c r="I736" s="3"/>
      <c r="J736" s="30"/>
      <c r="K736" s="21"/>
      <c r="L736" s="21"/>
      <c r="M736" s="37"/>
      <c r="N736" s="21"/>
      <c r="O736" s="21"/>
      <c r="P736" s="21"/>
      <c r="Q736" s="10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6.5" customHeight="1">
      <c r="A737" s="1"/>
      <c r="B737" s="1"/>
      <c r="C737" s="27"/>
      <c r="D737" s="3"/>
      <c r="E737" s="14"/>
      <c r="F737" s="3"/>
      <c r="G737" s="9"/>
      <c r="H737" s="42"/>
      <c r="I737" s="3"/>
      <c r="J737" s="30"/>
      <c r="K737" s="21"/>
      <c r="L737" s="21"/>
      <c r="M737" s="37"/>
      <c r="N737" s="21"/>
      <c r="O737" s="21"/>
      <c r="P737" s="21"/>
      <c r="Q737" s="10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6.5" customHeight="1">
      <c r="A738" s="1"/>
      <c r="B738" s="1"/>
      <c r="C738" s="27"/>
      <c r="D738" s="3"/>
      <c r="E738" s="14"/>
      <c r="F738" s="3"/>
      <c r="G738" s="9"/>
      <c r="H738" s="42"/>
      <c r="I738" s="3"/>
      <c r="J738" s="30"/>
      <c r="K738" s="21"/>
      <c r="L738" s="21"/>
      <c r="M738" s="37"/>
      <c r="N738" s="21"/>
      <c r="O738" s="21"/>
      <c r="P738" s="21"/>
      <c r="Q738" s="10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6.5" customHeight="1">
      <c r="A739" s="1"/>
      <c r="B739" s="1"/>
      <c r="C739" s="27"/>
      <c r="D739" s="3"/>
      <c r="E739" s="14"/>
      <c r="F739" s="3"/>
      <c r="G739" s="9"/>
      <c r="H739" s="42"/>
      <c r="I739" s="3"/>
      <c r="J739" s="30"/>
      <c r="K739" s="21"/>
      <c r="L739" s="21"/>
      <c r="M739" s="37"/>
      <c r="N739" s="21"/>
      <c r="O739" s="21"/>
      <c r="P739" s="21"/>
      <c r="Q739" s="10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6.5" customHeight="1">
      <c r="A740" s="1"/>
      <c r="B740" s="1"/>
      <c r="C740" s="27"/>
      <c r="D740" s="3"/>
      <c r="E740" s="14"/>
      <c r="F740" s="3"/>
      <c r="G740" s="9"/>
      <c r="H740" s="42"/>
      <c r="I740" s="3"/>
      <c r="J740" s="30"/>
      <c r="K740" s="21"/>
      <c r="L740" s="21"/>
      <c r="M740" s="37"/>
      <c r="N740" s="21"/>
      <c r="O740" s="21"/>
      <c r="P740" s="21"/>
      <c r="Q740" s="10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6.5" customHeight="1">
      <c r="A741" s="1"/>
      <c r="B741" s="1"/>
      <c r="C741" s="27"/>
      <c r="D741" s="3"/>
      <c r="E741" s="14"/>
      <c r="F741" s="3"/>
      <c r="G741" s="9"/>
      <c r="H741" s="42"/>
      <c r="I741" s="3"/>
      <c r="J741" s="30"/>
      <c r="K741" s="21"/>
      <c r="L741" s="21"/>
      <c r="M741" s="37"/>
      <c r="N741" s="21"/>
      <c r="O741" s="21"/>
      <c r="P741" s="21"/>
      <c r="Q741" s="10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6.5" customHeight="1">
      <c r="A742" s="1"/>
      <c r="B742" s="1"/>
      <c r="C742" s="27"/>
      <c r="D742" s="3"/>
      <c r="E742" s="14"/>
      <c r="F742" s="3"/>
      <c r="G742" s="9"/>
      <c r="H742" s="42"/>
      <c r="I742" s="3"/>
      <c r="J742" s="30"/>
      <c r="K742" s="21"/>
      <c r="L742" s="21"/>
      <c r="M742" s="37"/>
      <c r="N742" s="21"/>
      <c r="O742" s="21"/>
      <c r="P742" s="21"/>
      <c r="Q742" s="10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6.5" customHeight="1">
      <c r="A743" s="1"/>
      <c r="B743" s="1"/>
      <c r="C743" s="27"/>
      <c r="D743" s="3"/>
      <c r="E743" s="14"/>
      <c r="F743" s="3"/>
      <c r="G743" s="9"/>
      <c r="H743" s="42"/>
      <c r="I743" s="3"/>
      <c r="J743" s="30"/>
      <c r="K743" s="21"/>
      <c r="L743" s="21"/>
      <c r="M743" s="37"/>
      <c r="N743" s="21"/>
      <c r="O743" s="21"/>
      <c r="P743" s="21"/>
      <c r="Q743" s="10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6.5" customHeight="1">
      <c r="A744" s="1"/>
      <c r="B744" s="1"/>
      <c r="C744" s="27"/>
      <c r="D744" s="3"/>
      <c r="E744" s="14"/>
      <c r="F744" s="3"/>
      <c r="G744" s="9"/>
      <c r="H744" s="42"/>
      <c r="I744" s="3"/>
      <c r="J744" s="30"/>
      <c r="K744" s="21"/>
      <c r="L744" s="21"/>
      <c r="M744" s="37"/>
      <c r="N744" s="21"/>
      <c r="O744" s="21"/>
      <c r="P744" s="21"/>
      <c r="Q744" s="10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6.5" customHeight="1">
      <c r="A745" s="1"/>
      <c r="B745" s="1"/>
      <c r="C745" s="27"/>
      <c r="D745" s="3"/>
      <c r="E745" s="14"/>
      <c r="F745" s="3"/>
      <c r="G745" s="9"/>
      <c r="H745" s="42"/>
      <c r="I745" s="3"/>
      <c r="J745" s="30"/>
      <c r="K745" s="21"/>
      <c r="L745" s="21"/>
      <c r="M745" s="37"/>
      <c r="N745" s="21"/>
      <c r="O745" s="21"/>
      <c r="P745" s="21"/>
      <c r="Q745" s="10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6.5" customHeight="1">
      <c r="A746" s="1"/>
      <c r="B746" s="1"/>
      <c r="C746" s="27"/>
      <c r="D746" s="3"/>
      <c r="E746" s="14"/>
      <c r="F746" s="3"/>
      <c r="G746" s="9"/>
      <c r="H746" s="42"/>
      <c r="I746" s="3"/>
      <c r="J746" s="30"/>
      <c r="K746" s="21"/>
      <c r="L746" s="21"/>
      <c r="M746" s="37"/>
      <c r="N746" s="21"/>
      <c r="O746" s="21"/>
      <c r="P746" s="21"/>
      <c r="Q746" s="10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6.5" customHeight="1">
      <c r="A747" s="1"/>
      <c r="B747" s="1"/>
      <c r="C747" s="27"/>
      <c r="D747" s="3"/>
      <c r="E747" s="14"/>
      <c r="F747" s="3"/>
      <c r="G747" s="9"/>
      <c r="H747" s="42"/>
      <c r="I747" s="3"/>
      <c r="J747" s="30"/>
      <c r="K747" s="21"/>
      <c r="L747" s="21"/>
      <c r="M747" s="37"/>
      <c r="N747" s="21"/>
      <c r="O747" s="21"/>
      <c r="P747" s="21"/>
      <c r="Q747" s="10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6.5" customHeight="1">
      <c r="A748" s="1"/>
      <c r="B748" s="1"/>
      <c r="C748" s="27"/>
      <c r="D748" s="3"/>
      <c r="E748" s="14"/>
      <c r="F748" s="3"/>
      <c r="G748" s="9"/>
      <c r="H748" s="42"/>
      <c r="I748" s="3"/>
      <c r="J748" s="30"/>
      <c r="K748" s="21"/>
      <c r="L748" s="21"/>
      <c r="M748" s="37"/>
      <c r="N748" s="21"/>
      <c r="O748" s="21"/>
      <c r="P748" s="21"/>
      <c r="Q748" s="10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6.5" customHeight="1">
      <c r="A749" s="1"/>
      <c r="B749" s="1"/>
      <c r="C749" s="27"/>
      <c r="D749" s="3"/>
      <c r="E749" s="14"/>
      <c r="F749" s="3"/>
      <c r="G749" s="9"/>
      <c r="H749" s="42"/>
      <c r="I749" s="3"/>
      <c r="J749" s="30"/>
      <c r="K749" s="21"/>
      <c r="L749" s="21"/>
      <c r="M749" s="37"/>
      <c r="N749" s="21"/>
      <c r="O749" s="21"/>
      <c r="P749" s="21"/>
      <c r="Q749" s="10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6.5" customHeight="1">
      <c r="A750" s="1"/>
      <c r="B750" s="1"/>
      <c r="C750" s="27"/>
      <c r="D750" s="3"/>
      <c r="E750" s="14"/>
      <c r="F750" s="3"/>
      <c r="G750" s="9"/>
      <c r="H750" s="42"/>
      <c r="I750" s="3"/>
      <c r="J750" s="30"/>
      <c r="K750" s="21"/>
      <c r="L750" s="21"/>
      <c r="M750" s="37"/>
      <c r="N750" s="21"/>
      <c r="O750" s="21"/>
      <c r="P750" s="21"/>
      <c r="Q750" s="10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6.5" customHeight="1">
      <c r="A751" s="1"/>
      <c r="B751" s="1"/>
      <c r="C751" s="27"/>
      <c r="D751" s="3"/>
      <c r="E751" s="14"/>
      <c r="F751" s="3"/>
      <c r="G751" s="9"/>
      <c r="H751" s="42"/>
      <c r="I751" s="3"/>
      <c r="J751" s="30"/>
      <c r="K751" s="21"/>
      <c r="L751" s="21"/>
      <c r="M751" s="37"/>
      <c r="N751" s="21"/>
      <c r="O751" s="21"/>
      <c r="P751" s="21"/>
      <c r="Q751" s="10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6.5" customHeight="1">
      <c r="A752" s="1"/>
      <c r="B752" s="1"/>
      <c r="C752" s="27"/>
      <c r="D752" s="3"/>
      <c r="E752" s="14"/>
      <c r="F752" s="3"/>
      <c r="G752" s="9"/>
      <c r="H752" s="42"/>
      <c r="I752" s="3"/>
      <c r="J752" s="30"/>
      <c r="K752" s="21"/>
      <c r="L752" s="21"/>
      <c r="M752" s="37"/>
      <c r="N752" s="21"/>
      <c r="O752" s="21"/>
      <c r="P752" s="21"/>
      <c r="Q752" s="10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6.5" customHeight="1">
      <c r="A753" s="1"/>
      <c r="B753" s="1"/>
      <c r="C753" s="27"/>
      <c r="D753" s="3"/>
      <c r="E753" s="14"/>
      <c r="F753" s="3"/>
      <c r="G753" s="9"/>
      <c r="H753" s="42"/>
      <c r="I753" s="3"/>
      <c r="J753" s="30"/>
      <c r="K753" s="21"/>
      <c r="L753" s="21"/>
      <c r="M753" s="37"/>
      <c r="N753" s="21"/>
      <c r="O753" s="21"/>
      <c r="P753" s="21"/>
      <c r="Q753" s="10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6.5" customHeight="1">
      <c r="A754" s="1"/>
      <c r="B754" s="1"/>
      <c r="C754" s="27"/>
      <c r="D754" s="3"/>
      <c r="E754" s="14"/>
      <c r="F754" s="3"/>
      <c r="G754" s="9"/>
      <c r="H754" s="42"/>
      <c r="I754" s="3"/>
      <c r="J754" s="30"/>
      <c r="K754" s="21"/>
      <c r="L754" s="21"/>
      <c r="M754" s="37"/>
      <c r="N754" s="21"/>
      <c r="O754" s="21"/>
      <c r="P754" s="21"/>
      <c r="Q754" s="10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6.5" customHeight="1">
      <c r="A755" s="1"/>
      <c r="B755" s="1"/>
      <c r="C755" s="27"/>
      <c r="D755" s="3"/>
      <c r="E755" s="14"/>
      <c r="F755" s="3"/>
      <c r="G755" s="9"/>
      <c r="H755" s="42"/>
      <c r="I755" s="3"/>
      <c r="J755" s="30"/>
      <c r="K755" s="21"/>
      <c r="L755" s="21"/>
      <c r="M755" s="37"/>
      <c r="N755" s="21"/>
      <c r="O755" s="21"/>
      <c r="P755" s="21"/>
      <c r="Q755" s="10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6.5" customHeight="1">
      <c r="A756" s="1"/>
      <c r="B756" s="1"/>
      <c r="C756" s="27"/>
      <c r="D756" s="3"/>
      <c r="E756" s="14"/>
      <c r="F756" s="3"/>
      <c r="G756" s="9"/>
      <c r="H756" s="42"/>
      <c r="I756" s="3"/>
      <c r="J756" s="30"/>
      <c r="K756" s="21"/>
      <c r="L756" s="21"/>
      <c r="M756" s="37"/>
      <c r="N756" s="21"/>
      <c r="O756" s="21"/>
      <c r="P756" s="21"/>
      <c r="Q756" s="10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6.5" customHeight="1">
      <c r="A757" s="1"/>
      <c r="B757" s="1"/>
      <c r="C757" s="27"/>
      <c r="D757" s="3"/>
      <c r="E757" s="14"/>
      <c r="F757" s="3"/>
      <c r="G757" s="9"/>
      <c r="H757" s="42"/>
      <c r="I757" s="3"/>
      <c r="J757" s="30"/>
      <c r="K757" s="21"/>
      <c r="L757" s="21"/>
      <c r="M757" s="37"/>
      <c r="N757" s="21"/>
      <c r="O757" s="21"/>
      <c r="P757" s="21"/>
      <c r="Q757" s="10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6.5" customHeight="1">
      <c r="A758" s="1"/>
      <c r="B758" s="1"/>
      <c r="C758" s="27"/>
      <c r="D758" s="3"/>
      <c r="E758" s="14"/>
      <c r="F758" s="3"/>
      <c r="G758" s="9"/>
      <c r="H758" s="42"/>
      <c r="I758" s="3"/>
      <c r="J758" s="30"/>
      <c r="K758" s="21"/>
      <c r="L758" s="21"/>
      <c r="M758" s="37"/>
      <c r="N758" s="21"/>
      <c r="O758" s="21"/>
      <c r="P758" s="21"/>
      <c r="Q758" s="10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6.5" customHeight="1">
      <c r="A759" s="1"/>
      <c r="B759" s="1"/>
      <c r="C759" s="27"/>
      <c r="D759" s="3"/>
      <c r="E759" s="14"/>
      <c r="F759" s="3"/>
      <c r="G759" s="9"/>
      <c r="H759" s="42"/>
      <c r="I759" s="3"/>
      <c r="J759" s="30"/>
      <c r="K759" s="21"/>
      <c r="L759" s="21"/>
      <c r="M759" s="37"/>
      <c r="N759" s="21"/>
      <c r="O759" s="21"/>
      <c r="P759" s="21"/>
      <c r="Q759" s="10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6.5" customHeight="1">
      <c r="A760" s="1"/>
      <c r="B760" s="1"/>
      <c r="C760" s="27"/>
      <c r="D760" s="3"/>
      <c r="E760" s="14"/>
      <c r="F760" s="3"/>
      <c r="G760" s="9"/>
      <c r="H760" s="42"/>
      <c r="I760" s="3"/>
      <c r="J760" s="30"/>
      <c r="K760" s="21"/>
      <c r="L760" s="21"/>
      <c r="M760" s="37"/>
      <c r="N760" s="21"/>
      <c r="O760" s="21"/>
      <c r="P760" s="21"/>
      <c r="Q760" s="10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6.5" customHeight="1">
      <c r="A761" s="1"/>
      <c r="B761" s="1"/>
      <c r="C761" s="27"/>
      <c r="D761" s="3"/>
      <c r="E761" s="14"/>
      <c r="F761" s="3"/>
      <c r="G761" s="9"/>
      <c r="H761" s="42"/>
      <c r="I761" s="3"/>
      <c r="J761" s="30"/>
      <c r="K761" s="21"/>
      <c r="L761" s="21"/>
      <c r="M761" s="37"/>
      <c r="N761" s="21"/>
      <c r="O761" s="21"/>
      <c r="P761" s="21"/>
      <c r="Q761" s="10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6.5" customHeight="1">
      <c r="A762" s="1"/>
      <c r="B762" s="1"/>
      <c r="C762" s="27"/>
      <c r="D762" s="3"/>
      <c r="E762" s="14"/>
      <c r="F762" s="3"/>
      <c r="G762" s="9"/>
      <c r="H762" s="42"/>
      <c r="I762" s="3"/>
      <c r="J762" s="30"/>
      <c r="K762" s="21"/>
      <c r="L762" s="21"/>
      <c r="M762" s="37"/>
      <c r="N762" s="21"/>
      <c r="O762" s="21"/>
      <c r="P762" s="21"/>
      <c r="Q762" s="10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6.5" customHeight="1">
      <c r="A763" s="1"/>
      <c r="B763" s="1"/>
      <c r="C763" s="27"/>
      <c r="D763" s="3"/>
      <c r="E763" s="14"/>
      <c r="F763" s="3"/>
      <c r="G763" s="9"/>
      <c r="H763" s="42"/>
      <c r="I763" s="3"/>
      <c r="J763" s="30"/>
      <c r="K763" s="21"/>
      <c r="L763" s="21"/>
      <c r="M763" s="37"/>
      <c r="N763" s="21"/>
      <c r="O763" s="21"/>
      <c r="P763" s="21"/>
      <c r="Q763" s="10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6.5" customHeight="1">
      <c r="A764" s="1"/>
      <c r="B764" s="1"/>
      <c r="C764" s="27"/>
      <c r="D764" s="3"/>
      <c r="E764" s="14"/>
      <c r="F764" s="3"/>
      <c r="G764" s="9"/>
      <c r="H764" s="42"/>
      <c r="I764" s="3"/>
      <c r="J764" s="30"/>
      <c r="K764" s="21"/>
      <c r="L764" s="21"/>
      <c r="M764" s="37"/>
      <c r="N764" s="21"/>
      <c r="O764" s="21"/>
      <c r="P764" s="21"/>
      <c r="Q764" s="10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6.5" customHeight="1">
      <c r="A765" s="1"/>
      <c r="B765" s="1"/>
      <c r="C765" s="27"/>
      <c r="D765" s="3"/>
      <c r="E765" s="14"/>
      <c r="F765" s="3"/>
      <c r="G765" s="9"/>
      <c r="H765" s="42"/>
      <c r="I765" s="3"/>
      <c r="J765" s="30"/>
      <c r="K765" s="21"/>
      <c r="L765" s="21"/>
      <c r="M765" s="37"/>
      <c r="N765" s="21"/>
      <c r="O765" s="21"/>
      <c r="P765" s="21"/>
      <c r="Q765" s="10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6.5" customHeight="1">
      <c r="A766" s="1"/>
      <c r="B766" s="1"/>
      <c r="C766" s="27"/>
      <c r="D766" s="3"/>
      <c r="E766" s="14"/>
      <c r="F766" s="3"/>
      <c r="G766" s="9"/>
      <c r="H766" s="42"/>
      <c r="I766" s="3"/>
      <c r="J766" s="30"/>
      <c r="K766" s="21"/>
      <c r="L766" s="21"/>
      <c r="M766" s="37"/>
      <c r="N766" s="21"/>
      <c r="O766" s="21"/>
      <c r="P766" s="21"/>
      <c r="Q766" s="10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6.5" customHeight="1">
      <c r="A767" s="1"/>
      <c r="B767" s="1"/>
      <c r="C767" s="27"/>
      <c r="D767" s="3"/>
      <c r="E767" s="14"/>
      <c r="F767" s="3"/>
      <c r="G767" s="9"/>
      <c r="H767" s="42"/>
      <c r="I767" s="3"/>
      <c r="J767" s="30"/>
      <c r="K767" s="21"/>
      <c r="L767" s="21"/>
      <c r="M767" s="37"/>
      <c r="N767" s="21"/>
      <c r="O767" s="21"/>
      <c r="P767" s="21"/>
      <c r="Q767" s="10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6.5" customHeight="1">
      <c r="A768" s="1"/>
      <c r="B768" s="1"/>
      <c r="C768" s="27"/>
      <c r="D768" s="3"/>
      <c r="E768" s="14"/>
      <c r="F768" s="3"/>
      <c r="G768" s="9"/>
      <c r="H768" s="42"/>
      <c r="I768" s="3"/>
      <c r="J768" s="30"/>
      <c r="K768" s="21"/>
      <c r="L768" s="21"/>
      <c r="M768" s="37"/>
      <c r="N768" s="21"/>
      <c r="O768" s="21"/>
      <c r="P768" s="21"/>
      <c r="Q768" s="10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6.5" customHeight="1">
      <c r="A769" s="1"/>
      <c r="B769" s="1"/>
      <c r="C769" s="27"/>
      <c r="D769" s="3"/>
      <c r="E769" s="14"/>
      <c r="F769" s="3"/>
      <c r="G769" s="9"/>
      <c r="H769" s="42"/>
      <c r="I769" s="3"/>
      <c r="J769" s="30"/>
      <c r="K769" s="21"/>
      <c r="L769" s="21"/>
      <c r="M769" s="37"/>
      <c r="N769" s="21"/>
      <c r="O769" s="21"/>
      <c r="P769" s="21"/>
      <c r="Q769" s="10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6.5" customHeight="1">
      <c r="A770" s="1"/>
      <c r="B770" s="1"/>
      <c r="C770" s="27"/>
      <c r="D770" s="3"/>
      <c r="E770" s="14"/>
      <c r="F770" s="3"/>
      <c r="G770" s="9"/>
      <c r="H770" s="42"/>
      <c r="I770" s="3"/>
      <c r="J770" s="30"/>
      <c r="K770" s="21"/>
      <c r="L770" s="21"/>
      <c r="M770" s="37"/>
      <c r="N770" s="21"/>
      <c r="O770" s="21"/>
      <c r="P770" s="21"/>
      <c r="Q770" s="10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6.5" customHeight="1">
      <c r="A771" s="1"/>
      <c r="B771" s="1"/>
      <c r="C771" s="27"/>
      <c r="D771" s="3"/>
      <c r="E771" s="14"/>
      <c r="F771" s="3"/>
      <c r="G771" s="9"/>
      <c r="H771" s="42"/>
      <c r="I771" s="3"/>
      <c r="J771" s="30"/>
      <c r="K771" s="21"/>
      <c r="L771" s="21"/>
      <c r="M771" s="37"/>
      <c r="N771" s="21"/>
      <c r="O771" s="21"/>
      <c r="P771" s="21"/>
      <c r="Q771" s="10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6.5" customHeight="1">
      <c r="A772" s="1"/>
      <c r="B772" s="1"/>
      <c r="C772" s="27"/>
      <c r="D772" s="3"/>
      <c r="E772" s="14"/>
      <c r="F772" s="3"/>
      <c r="G772" s="9"/>
      <c r="H772" s="42"/>
      <c r="I772" s="3"/>
      <c r="J772" s="30"/>
      <c r="K772" s="21"/>
      <c r="L772" s="21"/>
      <c r="M772" s="37"/>
      <c r="N772" s="21"/>
      <c r="O772" s="21"/>
      <c r="P772" s="21"/>
      <c r="Q772" s="10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6.5" customHeight="1">
      <c r="A773" s="1"/>
      <c r="B773" s="1"/>
      <c r="C773" s="27"/>
      <c r="D773" s="3"/>
      <c r="E773" s="14"/>
      <c r="F773" s="3"/>
      <c r="G773" s="9"/>
      <c r="H773" s="42"/>
      <c r="I773" s="3"/>
      <c r="J773" s="30"/>
      <c r="K773" s="21"/>
      <c r="L773" s="21"/>
      <c r="M773" s="37"/>
      <c r="N773" s="21"/>
      <c r="O773" s="21"/>
      <c r="P773" s="21"/>
      <c r="Q773" s="10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6.5" customHeight="1">
      <c r="A774" s="1"/>
      <c r="B774" s="1"/>
      <c r="C774" s="27"/>
      <c r="D774" s="3"/>
      <c r="E774" s="14"/>
      <c r="F774" s="3"/>
      <c r="G774" s="9"/>
      <c r="H774" s="42"/>
      <c r="I774" s="3"/>
      <c r="J774" s="30"/>
      <c r="K774" s="21"/>
      <c r="L774" s="21"/>
      <c r="M774" s="37"/>
      <c r="N774" s="21"/>
      <c r="O774" s="21"/>
      <c r="P774" s="21"/>
      <c r="Q774" s="10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6.5" customHeight="1">
      <c r="A775" s="1"/>
      <c r="B775" s="1"/>
      <c r="C775" s="27"/>
      <c r="D775" s="3"/>
      <c r="E775" s="14"/>
      <c r="F775" s="3"/>
      <c r="G775" s="9"/>
      <c r="H775" s="42"/>
      <c r="I775" s="3"/>
      <c r="J775" s="30"/>
      <c r="K775" s="21"/>
      <c r="L775" s="21"/>
      <c r="M775" s="37"/>
      <c r="N775" s="21"/>
      <c r="O775" s="21"/>
      <c r="P775" s="21"/>
      <c r="Q775" s="10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6.5" customHeight="1">
      <c r="A776" s="1"/>
      <c r="B776" s="1"/>
      <c r="C776" s="27"/>
      <c r="D776" s="3"/>
      <c r="E776" s="14"/>
      <c r="F776" s="3"/>
      <c r="G776" s="9"/>
      <c r="H776" s="42"/>
      <c r="I776" s="3"/>
      <c r="J776" s="30"/>
      <c r="K776" s="21"/>
      <c r="L776" s="21"/>
      <c r="M776" s="37"/>
      <c r="N776" s="21"/>
      <c r="O776" s="21"/>
      <c r="P776" s="21"/>
      <c r="Q776" s="10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6.5" customHeight="1">
      <c r="A777" s="1"/>
      <c r="B777" s="1"/>
      <c r="C777" s="27"/>
      <c r="D777" s="3"/>
      <c r="E777" s="14"/>
      <c r="F777" s="3"/>
      <c r="G777" s="9"/>
      <c r="H777" s="42"/>
      <c r="I777" s="3"/>
      <c r="J777" s="30"/>
      <c r="K777" s="21"/>
      <c r="L777" s="21"/>
      <c r="M777" s="37"/>
      <c r="N777" s="21"/>
      <c r="O777" s="21"/>
      <c r="P777" s="21"/>
      <c r="Q777" s="10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6.5" customHeight="1">
      <c r="A778" s="1"/>
      <c r="B778" s="1"/>
      <c r="C778" s="27"/>
      <c r="D778" s="3"/>
      <c r="E778" s="14"/>
      <c r="F778" s="3"/>
      <c r="G778" s="9"/>
      <c r="H778" s="42"/>
      <c r="I778" s="3"/>
      <c r="J778" s="30"/>
      <c r="K778" s="21"/>
      <c r="L778" s="21"/>
      <c r="M778" s="37"/>
      <c r="N778" s="21"/>
      <c r="O778" s="21"/>
      <c r="P778" s="21"/>
      <c r="Q778" s="10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6.5" customHeight="1">
      <c r="A779" s="1"/>
      <c r="B779" s="1"/>
      <c r="C779" s="27"/>
      <c r="D779" s="3"/>
      <c r="E779" s="14"/>
      <c r="F779" s="3"/>
      <c r="G779" s="9"/>
      <c r="H779" s="42"/>
      <c r="I779" s="3"/>
      <c r="J779" s="30"/>
      <c r="K779" s="21"/>
      <c r="L779" s="21"/>
      <c r="M779" s="37"/>
      <c r="N779" s="21"/>
      <c r="O779" s="21"/>
      <c r="P779" s="21"/>
      <c r="Q779" s="10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6.5" customHeight="1">
      <c r="A780" s="1"/>
      <c r="B780" s="1"/>
      <c r="C780" s="27"/>
      <c r="D780" s="3"/>
      <c r="E780" s="14"/>
      <c r="F780" s="3"/>
      <c r="G780" s="9"/>
      <c r="H780" s="42"/>
      <c r="I780" s="3"/>
      <c r="J780" s="30"/>
      <c r="K780" s="21"/>
      <c r="L780" s="21"/>
      <c r="M780" s="37"/>
      <c r="N780" s="21"/>
      <c r="O780" s="21"/>
      <c r="P780" s="21"/>
      <c r="Q780" s="10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6.5" customHeight="1">
      <c r="A781" s="1"/>
      <c r="B781" s="1"/>
      <c r="C781" s="27"/>
      <c r="D781" s="3"/>
      <c r="E781" s="14"/>
      <c r="F781" s="3"/>
      <c r="G781" s="9"/>
      <c r="H781" s="42"/>
      <c r="I781" s="3"/>
      <c r="J781" s="30"/>
      <c r="K781" s="21"/>
      <c r="L781" s="21"/>
      <c r="M781" s="37"/>
      <c r="N781" s="21"/>
      <c r="O781" s="21"/>
      <c r="P781" s="21"/>
      <c r="Q781" s="10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6.5" customHeight="1">
      <c r="A782" s="1"/>
      <c r="B782" s="1"/>
      <c r="C782" s="27"/>
      <c r="D782" s="3"/>
      <c r="E782" s="14"/>
      <c r="F782" s="3"/>
      <c r="G782" s="9"/>
      <c r="H782" s="42"/>
      <c r="I782" s="3"/>
      <c r="J782" s="30"/>
      <c r="K782" s="21"/>
      <c r="L782" s="21"/>
      <c r="M782" s="37"/>
      <c r="N782" s="21"/>
      <c r="O782" s="21"/>
      <c r="P782" s="21"/>
      <c r="Q782" s="10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6.5" customHeight="1">
      <c r="A783" s="1"/>
      <c r="B783" s="1"/>
      <c r="C783" s="27"/>
      <c r="D783" s="3"/>
      <c r="E783" s="14"/>
      <c r="F783" s="3"/>
      <c r="G783" s="9"/>
      <c r="H783" s="42"/>
      <c r="I783" s="3"/>
      <c r="J783" s="30"/>
      <c r="K783" s="21"/>
      <c r="L783" s="21"/>
      <c r="M783" s="37"/>
      <c r="N783" s="21"/>
      <c r="O783" s="21"/>
      <c r="P783" s="21"/>
      <c r="Q783" s="10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6.5" customHeight="1">
      <c r="A784" s="1"/>
      <c r="B784" s="1"/>
      <c r="C784" s="27"/>
      <c r="D784" s="3"/>
      <c r="E784" s="14"/>
      <c r="F784" s="3"/>
      <c r="G784" s="9"/>
      <c r="H784" s="42"/>
      <c r="I784" s="3"/>
      <c r="J784" s="30"/>
      <c r="K784" s="21"/>
      <c r="L784" s="21"/>
      <c r="M784" s="37"/>
      <c r="N784" s="21"/>
      <c r="O784" s="21"/>
      <c r="P784" s="21"/>
      <c r="Q784" s="10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6.5" customHeight="1">
      <c r="A785" s="1"/>
      <c r="B785" s="1"/>
      <c r="C785" s="27"/>
      <c r="D785" s="3"/>
      <c r="E785" s="14"/>
      <c r="F785" s="3"/>
      <c r="G785" s="9"/>
      <c r="H785" s="42"/>
      <c r="I785" s="3"/>
      <c r="J785" s="30"/>
      <c r="K785" s="21"/>
      <c r="L785" s="21"/>
      <c r="M785" s="37"/>
      <c r="N785" s="21"/>
      <c r="O785" s="21"/>
      <c r="P785" s="21"/>
      <c r="Q785" s="10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6.5" customHeight="1">
      <c r="A786" s="1"/>
      <c r="B786" s="1"/>
      <c r="C786" s="27"/>
      <c r="D786" s="3"/>
      <c r="E786" s="14"/>
      <c r="F786" s="3"/>
      <c r="G786" s="9"/>
      <c r="H786" s="42"/>
      <c r="I786" s="3"/>
      <c r="J786" s="30"/>
      <c r="K786" s="21"/>
      <c r="L786" s="21"/>
      <c r="M786" s="37"/>
      <c r="N786" s="21"/>
      <c r="O786" s="21"/>
      <c r="P786" s="21"/>
      <c r="Q786" s="10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6.5" customHeight="1">
      <c r="A787" s="1"/>
      <c r="B787" s="1"/>
      <c r="C787" s="27"/>
      <c r="D787" s="3"/>
      <c r="E787" s="14"/>
      <c r="F787" s="3"/>
      <c r="G787" s="9"/>
      <c r="H787" s="42"/>
      <c r="I787" s="3"/>
      <c r="J787" s="30"/>
      <c r="K787" s="21"/>
      <c r="L787" s="21"/>
      <c r="M787" s="37"/>
      <c r="N787" s="21"/>
      <c r="O787" s="21"/>
      <c r="P787" s="21"/>
      <c r="Q787" s="10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6.5" customHeight="1">
      <c r="A788" s="1"/>
      <c r="B788" s="1"/>
      <c r="C788" s="27"/>
      <c r="D788" s="3"/>
      <c r="E788" s="14"/>
      <c r="F788" s="3"/>
      <c r="G788" s="9"/>
      <c r="H788" s="42"/>
      <c r="I788" s="3"/>
      <c r="J788" s="30"/>
      <c r="K788" s="21"/>
      <c r="L788" s="21"/>
      <c r="M788" s="37"/>
      <c r="N788" s="21"/>
      <c r="O788" s="21"/>
      <c r="P788" s="21"/>
      <c r="Q788" s="10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6.5" customHeight="1">
      <c r="A789" s="1"/>
      <c r="B789" s="1"/>
      <c r="C789" s="27"/>
      <c r="D789" s="3"/>
      <c r="E789" s="14"/>
      <c r="F789" s="3"/>
      <c r="G789" s="9"/>
      <c r="H789" s="42"/>
      <c r="I789" s="3"/>
      <c r="J789" s="30"/>
      <c r="K789" s="21"/>
      <c r="L789" s="21"/>
      <c r="M789" s="37"/>
      <c r="N789" s="21"/>
      <c r="O789" s="21"/>
      <c r="P789" s="21"/>
      <c r="Q789" s="10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6.5" customHeight="1">
      <c r="A790" s="1"/>
      <c r="B790" s="1"/>
      <c r="C790" s="27"/>
      <c r="D790" s="3"/>
      <c r="E790" s="14"/>
      <c r="F790" s="3"/>
      <c r="G790" s="9"/>
      <c r="H790" s="42"/>
      <c r="I790" s="3"/>
      <c r="J790" s="30"/>
      <c r="K790" s="21"/>
      <c r="L790" s="21"/>
      <c r="M790" s="37"/>
      <c r="N790" s="21"/>
      <c r="O790" s="21"/>
      <c r="P790" s="21"/>
      <c r="Q790" s="10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6.5" customHeight="1">
      <c r="A791" s="1"/>
      <c r="B791" s="1"/>
      <c r="C791" s="27"/>
      <c r="D791" s="3"/>
      <c r="E791" s="14"/>
      <c r="F791" s="3"/>
      <c r="G791" s="9"/>
      <c r="H791" s="42"/>
      <c r="I791" s="3"/>
      <c r="J791" s="30"/>
      <c r="K791" s="21"/>
      <c r="L791" s="21"/>
      <c r="M791" s="37"/>
      <c r="N791" s="21"/>
      <c r="O791" s="21"/>
      <c r="P791" s="21"/>
      <c r="Q791" s="10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6.5" customHeight="1">
      <c r="A792" s="1"/>
      <c r="B792" s="1"/>
      <c r="C792" s="27"/>
      <c r="D792" s="3"/>
      <c r="E792" s="14"/>
      <c r="F792" s="3"/>
      <c r="G792" s="9"/>
      <c r="H792" s="42"/>
      <c r="I792" s="3"/>
      <c r="J792" s="30"/>
      <c r="K792" s="21"/>
      <c r="L792" s="21"/>
      <c r="M792" s="37"/>
      <c r="N792" s="21"/>
      <c r="O792" s="21"/>
      <c r="P792" s="21"/>
      <c r="Q792" s="10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6.5" customHeight="1">
      <c r="A793" s="1"/>
      <c r="B793" s="1"/>
      <c r="C793" s="27"/>
      <c r="D793" s="3"/>
      <c r="E793" s="14"/>
      <c r="F793" s="3"/>
      <c r="G793" s="9"/>
      <c r="H793" s="42"/>
      <c r="I793" s="3"/>
      <c r="J793" s="30"/>
      <c r="K793" s="21"/>
      <c r="L793" s="21"/>
      <c r="M793" s="37"/>
      <c r="N793" s="21"/>
      <c r="O793" s="21"/>
      <c r="P793" s="21"/>
      <c r="Q793" s="10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6.5" customHeight="1">
      <c r="A794" s="1"/>
      <c r="B794" s="1"/>
      <c r="C794" s="27"/>
      <c r="D794" s="3"/>
      <c r="E794" s="14"/>
      <c r="F794" s="3"/>
      <c r="G794" s="9"/>
      <c r="H794" s="42"/>
      <c r="I794" s="3"/>
      <c r="J794" s="30"/>
      <c r="K794" s="21"/>
      <c r="L794" s="21"/>
      <c r="M794" s="37"/>
      <c r="N794" s="21"/>
      <c r="O794" s="21"/>
      <c r="P794" s="21"/>
      <c r="Q794" s="10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6.5" customHeight="1">
      <c r="A795" s="1"/>
      <c r="B795" s="1"/>
      <c r="C795" s="27"/>
      <c r="D795" s="3"/>
      <c r="E795" s="14"/>
      <c r="F795" s="3"/>
      <c r="G795" s="9"/>
      <c r="H795" s="42"/>
      <c r="I795" s="3"/>
      <c r="J795" s="30"/>
      <c r="K795" s="21"/>
      <c r="L795" s="21"/>
      <c r="M795" s="37"/>
      <c r="N795" s="21"/>
      <c r="O795" s="21"/>
      <c r="P795" s="21"/>
      <c r="Q795" s="10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6.5" customHeight="1">
      <c r="A796" s="1"/>
      <c r="B796" s="1"/>
      <c r="C796" s="27"/>
      <c r="D796" s="3"/>
      <c r="E796" s="14"/>
      <c r="F796" s="3"/>
      <c r="G796" s="9"/>
      <c r="H796" s="42"/>
      <c r="I796" s="3"/>
      <c r="J796" s="30"/>
      <c r="K796" s="21"/>
      <c r="L796" s="21"/>
      <c r="M796" s="37"/>
      <c r="N796" s="21"/>
      <c r="O796" s="21"/>
      <c r="P796" s="21"/>
      <c r="Q796" s="10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6.5" customHeight="1">
      <c r="A797" s="1"/>
      <c r="B797" s="1"/>
      <c r="C797" s="27"/>
      <c r="D797" s="3"/>
      <c r="E797" s="14"/>
      <c r="F797" s="3"/>
      <c r="G797" s="9"/>
      <c r="H797" s="42"/>
      <c r="I797" s="3"/>
      <c r="J797" s="30"/>
      <c r="K797" s="21"/>
      <c r="L797" s="21"/>
      <c r="M797" s="37"/>
      <c r="N797" s="21"/>
      <c r="O797" s="21"/>
      <c r="P797" s="21"/>
      <c r="Q797" s="10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6.5" customHeight="1">
      <c r="A798" s="1"/>
      <c r="B798" s="1"/>
      <c r="C798" s="27"/>
      <c r="D798" s="3"/>
      <c r="E798" s="14"/>
      <c r="F798" s="3"/>
      <c r="G798" s="9"/>
      <c r="H798" s="42"/>
      <c r="I798" s="3"/>
      <c r="J798" s="30"/>
      <c r="K798" s="21"/>
      <c r="L798" s="21"/>
      <c r="M798" s="37"/>
      <c r="N798" s="21"/>
      <c r="O798" s="21"/>
      <c r="P798" s="21"/>
      <c r="Q798" s="10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6.5" customHeight="1">
      <c r="A799" s="1"/>
      <c r="B799" s="1"/>
      <c r="C799" s="27"/>
      <c r="D799" s="3"/>
      <c r="E799" s="14"/>
      <c r="F799" s="3"/>
      <c r="G799" s="9"/>
      <c r="H799" s="42"/>
      <c r="I799" s="3"/>
      <c r="J799" s="30"/>
      <c r="K799" s="21"/>
      <c r="L799" s="21"/>
      <c r="M799" s="37"/>
      <c r="N799" s="21"/>
      <c r="O799" s="21"/>
      <c r="P799" s="21"/>
      <c r="Q799" s="10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6.5" customHeight="1">
      <c r="A800" s="1"/>
      <c r="B800" s="1"/>
      <c r="C800" s="27"/>
      <c r="D800" s="3"/>
      <c r="E800" s="14"/>
      <c r="F800" s="3"/>
      <c r="G800" s="9"/>
      <c r="H800" s="42"/>
      <c r="I800" s="3"/>
      <c r="J800" s="30"/>
      <c r="K800" s="21"/>
      <c r="L800" s="21"/>
      <c r="M800" s="37"/>
      <c r="N800" s="21"/>
      <c r="O800" s="21"/>
      <c r="P800" s="21"/>
      <c r="Q800" s="10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6.5" customHeight="1">
      <c r="A801" s="1"/>
      <c r="B801" s="1"/>
      <c r="C801" s="27"/>
      <c r="D801" s="3"/>
      <c r="E801" s="14"/>
      <c r="F801" s="3"/>
      <c r="G801" s="9"/>
      <c r="H801" s="42"/>
      <c r="I801" s="3"/>
      <c r="J801" s="30"/>
      <c r="K801" s="21"/>
      <c r="L801" s="21"/>
      <c r="M801" s="37"/>
      <c r="N801" s="21"/>
      <c r="O801" s="21"/>
      <c r="P801" s="21"/>
      <c r="Q801" s="10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6.5" customHeight="1">
      <c r="A802" s="1"/>
      <c r="B802" s="1"/>
      <c r="C802" s="27"/>
      <c r="D802" s="3"/>
      <c r="E802" s="14"/>
      <c r="F802" s="3"/>
      <c r="G802" s="9"/>
      <c r="H802" s="42"/>
      <c r="I802" s="3"/>
      <c r="J802" s="30"/>
      <c r="K802" s="21"/>
      <c r="L802" s="21"/>
      <c r="M802" s="37"/>
      <c r="N802" s="21"/>
      <c r="O802" s="21"/>
      <c r="P802" s="21"/>
      <c r="Q802" s="10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6.5" customHeight="1">
      <c r="A803" s="1"/>
      <c r="B803" s="1"/>
      <c r="C803" s="27"/>
      <c r="D803" s="3"/>
      <c r="E803" s="14"/>
      <c r="F803" s="3"/>
      <c r="G803" s="9"/>
      <c r="H803" s="42"/>
      <c r="I803" s="3"/>
      <c r="J803" s="30"/>
      <c r="K803" s="21"/>
      <c r="L803" s="21"/>
      <c r="M803" s="37"/>
      <c r="N803" s="21"/>
      <c r="O803" s="21"/>
      <c r="P803" s="21"/>
      <c r="Q803" s="10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6.5" customHeight="1">
      <c r="A804" s="1"/>
      <c r="B804" s="1"/>
      <c r="C804" s="27"/>
      <c r="D804" s="3"/>
      <c r="E804" s="14"/>
      <c r="F804" s="3"/>
      <c r="G804" s="9"/>
      <c r="H804" s="42"/>
      <c r="I804" s="3"/>
      <c r="J804" s="30"/>
      <c r="K804" s="21"/>
      <c r="L804" s="21"/>
      <c r="M804" s="37"/>
      <c r="N804" s="21"/>
      <c r="O804" s="21"/>
      <c r="P804" s="21"/>
      <c r="Q804" s="10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6.5" customHeight="1">
      <c r="A805" s="1"/>
      <c r="B805" s="1"/>
      <c r="C805" s="27"/>
      <c r="D805" s="3"/>
      <c r="E805" s="14"/>
      <c r="F805" s="3"/>
      <c r="G805" s="9"/>
      <c r="H805" s="42"/>
      <c r="I805" s="3"/>
      <c r="J805" s="30"/>
      <c r="K805" s="21"/>
      <c r="L805" s="21"/>
      <c r="M805" s="37"/>
      <c r="N805" s="21"/>
      <c r="O805" s="21"/>
      <c r="P805" s="21"/>
      <c r="Q805" s="10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6.5" customHeight="1">
      <c r="A806" s="1"/>
      <c r="B806" s="1"/>
      <c r="C806" s="27"/>
      <c r="D806" s="3"/>
      <c r="E806" s="14"/>
      <c r="F806" s="3"/>
      <c r="G806" s="9"/>
      <c r="H806" s="42"/>
      <c r="I806" s="3"/>
      <c r="J806" s="30"/>
      <c r="K806" s="21"/>
      <c r="L806" s="21"/>
      <c r="M806" s="37"/>
      <c r="N806" s="21"/>
      <c r="O806" s="21"/>
      <c r="P806" s="21"/>
      <c r="Q806" s="10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6.5" customHeight="1">
      <c r="A807" s="1"/>
      <c r="B807" s="1"/>
      <c r="C807" s="27"/>
      <c r="D807" s="3"/>
      <c r="E807" s="14"/>
      <c r="F807" s="3"/>
      <c r="G807" s="9"/>
      <c r="H807" s="42"/>
      <c r="I807" s="3"/>
      <c r="J807" s="30"/>
      <c r="K807" s="21"/>
      <c r="L807" s="21"/>
      <c r="M807" s="37"/>
      <c r="N807" s="21"/>
      <c r="O807" s="21"/>
      <c r="P807" s="21"/>
      <c r="Q807" s="10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6.5" customHeight="1">
      <c r="A808" s="1"/>
      <c r="B808" s="1"/>
      <c r="C808" s="27"/>
      <c r="D808" s="3"/>
      <c r="E808" s="14"/>
      <c r="F808" s="3"/>
      <c r="G808" s="9"/>
      <c r="H808" s="42"/>
      <c r="I808" s="3"/>
      <c r="J808" s="30"/>
      <c r="K808" s="21"/>
      <c r="L808" s="21"/>
      <c r="M808" s="37"/>
      <c r="N808" s="21"/>
      <c r="O808" s="21"/>
      <c r="P808" s="21"/>
      <c r="Q808" s="10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6.5" customHeight="1">
      <c r="A809" s="1"/>
      <c r="B809" s="1"/>
      <c r="C809" s="27"/>
      <c r="D809" s="3"/>
      <c r="E809" s="14"/>
      <c r="F809" s="3"/>
      <c r="G809" s="9"/>
      <c r="H809" s="42"/>
      <c r="I809" s="3"/>
      <c r="J809" s="30"/>
      <c r="K809" s="21"/>
      <c r="L809" s="21"/>
      <c r="M809" s="37"/>
      <c r="N809" s="21"/>
      <c r="O809" s="21"/>
      <c r="P809" s="21"/>
      <c r="Q809" s="10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6.5" customHeight="1">
      <c r="A810" s="1"/>
      <c r="B810" s="1"/>
      <c r="C810" s="27"/>
      <c r="D810" s="3"/>
      <c r="E810" s="14"/>
      <c r="F810" s="3"/>
      <c r="G810" s="9"/>
      <c r="H810" s="42"/>
      <c r="I810" s="3"/>
      <c r="J810" s="30"/>
      <c r="K810" s="21"/>
      <c r="L810" s="21"/>
      <c r="M810" s="37"/>
      <c r="N810" s="21"/>
      <c r="O810" s="21"/>
      <c r="P810" s="21"/>
      <c r="Q810" s="10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6.5" customHeight="1">
      <c r="A811" s="1"/>
      <c r="B811" s="1"/>
      <c r="C811" s="27"/>
      <c r="D811" s="3"/>
      <c r="E811" s="14"/>
      <c r="F811" s="3"/>
      <c r="G811" s="9"/>
      <c r="H811" s="42"/>
      <c r="I811" s="3"/>
      <c r="J811" s="30"/>
      <c r="K811" s="21"/>
      <c r="L811" s="21"/>
      <c r="M811" s="37"/>
      <c r="N811" s="21"/>
      <c r="O811" s="21"/>
      <c r="P811" s="21"/>
      <c r="Q811" s="10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6.5" customHeight="1">
      <c r="A812" s="1"/>
      <c r="B812" s="1"/>
      <c r="C812" s="27"/>
      <c r="D812" s="3"/>
      <c r="E812" s="14"/>
      <c r="F812" s="3"/>
      <c r="G812" s="9"/>
      <c r="H812" s="42"/>
      <c r="I812" s="3"/>
      <c r="J812" s="30"/>
      <c r="K812" s="21"/>
      <c r="L812" s="21"/>
      <c r="M812" s="37"/>
      <c r="N812" s="21"/>
      <c r="O812" s="21"/>
      <c r="P812" s="21"/>
      <c r="Q812" s="10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6.5" customHeight="1">
      <c r="A813" s="1"/>
      <c r="B813" s="1"/>
      <c r="C813" s="27"/>
      <c r="D813" s="3"/>
      <c r="E813" s="14"/>
      <c r="F813" s="3"/>
      <c r="G813" s="9"/>
      <c r="H813" s="42"/>
      <c r="I813" s="3"/>
      <c r="J813" s="30"/>
      <c r="K813" s="21"/>
      <c r="L813" s="21"/>
      <c r="M813" s="37"/>
      <c r="N813" s="21"/>
      <c r="O813" s="21"/>
      <c r="P813" s="21"/>
      <c r="Q813" s="10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6.5" customHeight="1">
      <c r="A814" s="1"/>
      <c r="B814" s="1"/>
      <c r="C814" s="27"/>
      <c r="D814" s="3"/>
      <c r="E814" s="14"/>
      <c r="F814" s="3"/>
      <c r="G814" s="9"/>
      <c r="H814" s="42"/>
      <c r="I814" s="3"/>
      <c r="J814" s="30"/>
      <c r="K814" s="21"/>
      <c r="L814" s="21"/>
      <c r="M814" s="37"/>
      <c r="N814" s="21"/>
      <c r="O814" s="21"/>
      <c r="P814" s="21"/>
      <c r="Q814" s="10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6.5" customHeight="1">
      <c r="A815" s="1"/>
      <c r="B815" s="1"/>
      <c r="C815" s="27"/>
      <c r="D815" s="3"/>
      <c r="E815" s="14"/>
      <c r="F815" s="3"/>
      <c r="G815" s="9"/>
      <c r="H815" s="42"/>
      <c r="I815" s="3"/>
      <c r="J815" s="30"/>
      <c r="K815" s="21"/>
      <c r="L815" s="21"/>
      <c r="M815" s="37"/>
      <c r="N815" s="21"/>
      <c r="O815" s="21"/>
      <c r="P815" s="21"/>
      <c r="Q815" s="10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6.5" customHeight="1">
      <c r="A816" s="1"/>
      <c r="B816" s="1"/>
      <c r="C816" s="27"/>
      <c r="D816" s="3"/>
      <c r="E816" s="14"/>
      <c r="F816" s="3"/>
      <c r="G816" s="9"/>
      <c r="H816" s="42"/>
      <c r="I816" s="3"/>
      <c r="J816" s="30"/>
      <c r="K816" s="21"/>
      <c r="L816" s="21"/>
      <c r="M816" s="37"/>
      <c r="N816" s="21"/>
      <c r="O816" s="21"/>
      <c r="P816" s="21"/>
      <c r="Q816" s="10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6.5" customHeight="1">
      <c r="A817" s="1"/>
      <c r="B817" s="1"/>
      <c r="C817" s="27"/>
      <c r="D817" s="3"/>
      <c r="E817" s="14"/>
      <c r="F817" s="3"/>
      <c r="G817" s="9"/>
      <c r="H817" s="42"/>
      <c r="I817" s="3"/>
      <c r="J817" s="30"/>
      <c r="K817" s="21"/>
      <c r="L817" s="21"/>
      <c r="M817" s="37"/>
      <c r="N817" s="21"/>
      <c r="O817" s="21"/>
      <c r="P817" s="21"/>
      <c r="Q817" s="10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6.5" customHeight="1">
      <c r="A818" s="1"/>
      <c r="B818" s="1"/>
      <c r="C818" s="27"/>
      <c r="D818" s="3"/>
      <c r="E818" s="14"/>
      <c r="F818" s="3"/>
      <c r="G818" s="9"/>
      <c r="H818" s="42"/>
      <c r="I818" s="3"/>
      <c r="J818" s="30"/>
      <c r="K818" s="21"/>
      <c r="L818" s="21"/>
      <c r="M818" s="37"/>
      <c r="N818" s="21"/>
      <c r="O818" s="21"/>
      <c r="P818" s="21"/>
      <c r="Q818" s="10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6.5" customHeight="1">
      <c r="A819" s="1"/>
      <c r="B819" s="1"/>
      <c r="C819" s="27"/>
      <c r="D819" s="3"/>
      <c r="E819" s="14"/>
      <c r="F819" s="3"/>
      <c r="G819" s="9"/>
      <c r="H819" s="42"/>
      <c r="I819" s="3"/>
      <c r="J819" s="30"/>
      <c r="K819" s="21"/>
      <c r="L819" s="21"/>
      <c r="M819" s="37"/>
      <c r="N819" s="21"/>
      <c r="O819" s="21"/>
      <c r="P819" s="21"/>
      <c r="Q819" s="10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6.5" customHeight="1">
      <c r="A820" s="1"/>
      <c r="B820" s="1"/>
      <c r="C820" s="27"/>
      <c r="D820" s="3"/>
      <c r="E820" s="14"/>
      <c r="F820" s="3"/>
      <c r="G820" s="9"/>
      <c r="H820" s="42"/>
      <c r="I820" s="3"/>
      <c r="J820" s="30"/>
      <c r="K820" s="21"/>
      <c r="L820" s="21"/>
      <c r="M820" s="37"/>
      <c r="N820" s="21"/>
      <c r="O820" s="21"/>
      <c r="P820" s="21"/>
      <c r="Q820" s="10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6.5" customHeight="1">
      <c r="A821" s="1"/>
      <c r="B821" s="1"/>
      <c r="C821" s="27"/>
      <c r="D821" s="3"/>
      <c r="E821" s="14"/>
      <c r="F821" s="3"/>
      <c r="G821" s="9"/>
      <c r="H821" s="42"/>
      <c r="I821" s="3"/>
      <c r="J821" s="30"/>
      <c r="K821" s="21"/>
      <c r="L821" s="21"/>
      <c r="M821" s="37"/>
      <c r="N821" s="21"/>
      <c r="O821" s="21"/>
      <c r="P821" s="21"/>
      <c r="Q821" s="10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6.5" customHeight="1">
      <c r="A822" s="1"/>
      <c r="B822" s="1"/>
      <c r="C822" s="27"/>
      <c r="D822" s="3"/>
      <c r="E822" s="14"/>
      <c r="F822" s="3"/>
      <c r="G822" s="9"/>
      <c r="H822" s="42"/>
      <c r="I822" s="3"/>
      <c r="J822" s="30"/>
      <c r="K822" s="21"/>
      <c r="L822" s="21"/>
      <c r="M822" s="37"/>
      <c r="N822" s="21"/>
      <c r="O822" s="21"/>
      <c r="P822" s="21"/>
      <c r="Q822" s="10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6.5" customHeight="1">
      <c r="A823" s="1"/>
      <c r="B823" s="1"/>
      <c r="C823" s="27"/>
      <c r="D823" s="3"/>
      <c r="E823" s="14"/>
      <c r="F823" s="3"/>
      <c r="G823" s="9"/>
      <c r="H823" s="42"/>
      <c r="I823" s="3"/>
      <c r="J823" s="30"/>
      <c r="K823" s="21"/>
      <c r="L823" s="21"/>
      <c r="M823" s="37"/>
      <c r="N823" s="21"/>
      <c r="O823" s="21"/>
      <c r="P823" s="21"/>
      <c r="Q823" s="10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6.5" customHeight="1">
      <c r="A824" s="1"/>
      <c r="B824" s="1"/>
      <c r="C824" s="27"/>
      <c r="D824" s="3"/>
      <c r="E824" s="14"/>
      <c r="F824" s="3"/>
      <c r="G824" s="9"/>
      <c r="H824" s="42"/>
      <c r="I824" s="3"/>
      <c r="J824" s="30"/>
      <c r="K824" s="21"/>
      <c r="L824" s="21"/>
      <c r="M824" s="37"/>
      <c r="N824" s="21"/>
      <c r="O824" s="21"/>
      <c r="P824" s="21"/>
      <c r="Q824" s="10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6.5" customHeight="1">
      <c r="A825" s="1"/>
      <c r="B825" s="1"/>
      <c r="C825" s="27"/>
      <c r="D825" s="3"/>
      <c r="E825" s="14"/>
      <c r="F825" s="3"/>
      <c r="G825" s="9"/>
      <c r="H825" s="42"/>
      <c r="I825" s="3"/>
      <c r="J825" s="30"/>
      <c r="K825" s="21"/>
      <c r="L825" s="21"/>
      <c r="M825" s="37"/>
      <c r="N825" s="21"/>
      <c r="O825" s="21"/>
      <c r="P825" s="21"/>
      <c r="Q825" s="10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6.5" customHeight="1">
      <c r="A826" s="1"/>
      <c r="B826" s="1"/>
      <c r="C826" s="27"/>
      <c r="D826" s="3"/>
      <c r="E826" s="14"/>
      <c r="F826" s="3"/>
      <c r="G826" s="9"/>
      <c r="H826" s="42"/>
      <c r="I826" s="3"/>
      <c r="J826" s="30"/>
      <c r="K826" s="21"/>
      <c r="L826" s="21"/>
      <c r="M826" s="37"/>
      <c r="N826" s="21"/>
      <c r="O826" s="21"/>
      <c r="P826" s="21"/>
      <c r="Q826" s="10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6.5" customHeight="1">
      <c r="A827" s="1"/>
      <c r="B827" s="1"/>
      <c r="C827" s="27"/>
      <c r="D827" s="3"/>
      <c r="E827" s="14"/>
      <c r="F827" s="3"/>
      <c r="G827" s="9"/>
      <c r="H827" s="42"/>
      <c r="I827" s="3"/>
      <c r="J827" s="30"/>
      <c r="K827" s="21"/>
      <c r="L827" s="21"/>
      <c r="M827" s="37"/>
      <c r="N827" s="21"/>
      <c r="O827" s="21"/>
      <c r="P827" s="21"/>
      <c r="Q827" s="10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6.5" customHeight="1">
      <c r="A828" s="1"/>
      <c r="B828" s="1"/>
      <c r="C828" s="27"/>
      <c r="D828" s="3"/>
      <c r="E828" s="14"/>
      <c r="F828" s="3"/>
      <c r="G828" s="9"/>
      <c r="H828" s="42"/>
      <c r="I828" s="3"/>
      <c r="J828" s="30"/>
      <c r="K828" s="21"/>
      <c r="L828" s="21"/>
      <c r="M828" s="37"/>
      <c r="N828" s="21"/>
      <c r="O828" s="21"/>
      <c r="P828" s="21"/>
      <c r="Q828" s="10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6.5" customHeight="1">
      <c r="A829" s="1"/>
      <c r="B829" s="1"/>
      <c r="C829" s="27"/>
      <c r="D829" s="3"/>
      <c r="E829" s="14"/>
      <c r="F829" s="3"/>
      <c r="G829" s="9"/>
      <c r="H829" s="42"/>
      <c r="I829" s="3"/>
      <c r="J829" s="30"/>
      <c r="K829" s="21"/>
      <c r="L829" s="21"/>
      <c r="M829" s="37"/>
      <c r="N829" s="21"/>
      <c r="O829" s="21"/>
      <c r="P829" s="21"/>
      <c r="Q829" s="10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6.5" customHeight="1">
      <c r="A830" s="1"/>
      <c r="B830" s="1"/>
      <c r="C830" s="27"/>
      <c r="D830" s="3"/>
      <c r="E830" s="14"/>
      <c r="F830" s="3"/>
      <c r="G830" s="9"/>
      <c r="H830" s="42"/>
      <c r="I830" s="3"/>
      <c r="J830" s="30"/>
      <c r="K830" s="21"/>
      <c r="L830" s="21"/>
      <c r="M830" s="37"/>
      <c r="N830" s="21"/>
      <c r="O830" s="21"/>
      <c r="P830" s="21"/>
      <c r="Q830" s="10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6.5" customHeight="1">
      <c r="A831" s="1"/>
      <c r="B831" s="1"/>
      <c r="C831" s="27"/>
      <c r="D831" s="3"/>
      <c r="E831" s="14"/>
      <c r="F831" s="3"/>
      <c r="G831" s="9"/>
      <c r="H831" s="42"/>
      <c r="I831" s="3"/>
      <c r="J831" s="30"/>
      <c r="K831" s="21"/>
      <c r="L831" s="21"/>
      <c r="M831" s="37"/>
      <c r="N831" s="21"/>
      <c r="O831" s="21"/>
      <c r="P831" s="21"/>
      <c r="Q831" s="10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6.5" customHeight="1">
      <c r="A832" s="1"/>
      <c r="B832" s="1"/>
      <c r="C832" s="27"/>
      <c r="D832" s="3"/>
      <c r="E832" s="14"/>
      <c r="F832" s="3"/>
      <c r="G832" s="9"/>
      <c r="H832" s="42"/>
      <c r="I832" s="3"/>
      <c r="J832" s="30"/>
      <c r="K832" s="21"/>
      <c r="L832" s="21"/>
      <c r="M832" s="37"/>
      <c r="N832" s="21"/>
      <c r="O832" s="21"/>
      <c r="P832" s="21"/>
      <c r="Q832" s="10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6.5" customHeight="1">
      <c r="A833" s="1"/>
      <c r="B833" s="1"/>
      <c r="C833" s="27"/>
      <c r="D833" s="3"/>
      <c r="E833" s="14"/>
      <c r="F833" s="3"/>
      <c r="G833" s="9"/>
      <c r="H833" s="42"/>
      <c r="I833" s="3"/>
      <c r="J833" s="30"/>
      <c r="K833" s="21"/>
      <c r="L833" s="21"/>
      <c r="M833" s="37"/>
      <c r="N833" s="21"/>
      <c r="O833" s="21"/>
      <c r="P833" s="21"/>
      <c r="Q833" s="10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6.5" customHeight="1">
      <c r="A834" s="1"/>
      <c r="B834" s="1"/>
      <c r="C834" s="27"/>
      <c r="D834" s="3"/>
      <c r="E834" s="14"/>
      <c r="F834" s="3"/>
      <c r="G834" s="9"/>
      <c r="H834" s="42"/>
      <c r="I834" s="3"/>
      <c r="J834" s="30"/>
      <c r="K834" s="21"/>
      <c r="L834" s="21"/>
      <c r="M834" s="37"/>
      <c r="N834" s="21"/>
      <c r="O834" s="21"/>
      <c r="P834" s="21"/>
      <c r="Q834" s="10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6.5" customHeight="1">
      <c r="A835" s="1"/>
      <c r="B835" s="1"/>
      <c r="C835" s="27"/>
      <c r="D835" s="3"/>
      <c r="E835" s="14"/>
      <c r="F835" s="3"/>
      <c r="G835" s="9"/>
      <c r="H835" s="42"/>
      <c r="I835" s="3"/>
      <c r="J835" s="30"/>
      <c r="K835" s="21"/>
      <c r="L835" s="21"/>
      <c r="M835" s="37"/>
      <c r="N835" s="21"/>
      <c r="O835" s="21"/>
      <c r="P835" s="21"/>
      <c r="Q835" s="10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6.5" customHeight="1">
      <c r="A836" s="1"/>
      <c r="B836" s="1"/>
      <c r="C836" s="27"/>
      <c r="D836" s="3"/>
      <c r="E836" s="14"/>
      <c r="F836" s="3"/>
      <c r="G836" s="9"/>
      <c r="H836" s="42"/>
      <c r="I836" s="3"/>
      <c r="J836" s="30"/>
      <c r="K836" s="21"/>
      <c r="L836" s="21"/>
      <c r="M836" s="37"/>
      <c r="N836" s="21"/>
      <c r="O836" s="21"/>
      <c r="P836" s="21"/>
      <c r="Q836" s="10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6.5" customHeight="1">
      <c r="A837" s="1"/>
      <c r="B837" s="1"/>
      <c r="C837" s="27"/>
      <c r="D837" s="3"/>
      <c r="E837" s="14"/>
      <c r="F837" s="3"/>
      <c r="G837" s="9"/>
      <c r="H837" s="42"/>
      <c r="I837" s="3"/>
      <c r="J837" s="30"/>
      <c r="K837" s="21"/>
      <c r="L837" s="21"/>
      <c r="M837" s="37"/>
      <c r="N837" s="21"/>
      <c r="O837" s="21"/>
      <c r="P837" s="21"/>
      <c r="Q837" s="10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6.5" customHeight="1">
      <c r="A838" s="1"/>
      <c r="B838" s="1"/>
      <c r="C838" s="27"/>
      <c r="D838" s="3"/>
      <c r="E838" s="14"/>
      <c r="F838" s="3"/>
      <c r="G838" s="9"/>
      <c r="H838" s="42"/>
      <c r="I838" s="3"/>
      <c r="J838" s="30"/>
      <c r="K838" s="21"/>
      <c r="L838" s="21"/>
      <c r="M838" s="37"/>
      <c r="N838" s="21"/>
      <c r="O838" s="21"/>
      <c r="P838" s="21"/>
      <c r="Q838" s="10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6.5" customHeight="1">
      <c r="A839" s="1"/>
      <c r="B839" s="1"/>
      <c r="C839" s="27"/>
      <c r="D839" s="3"/>
      <c r="E839" s="14"/>
      <c r="F839" s="3"/>
      <c r="G839" s="9"/>
      <c r="H839" s="42"/>
      <c r="I839" s="3"/>
      <c r="J839" s="30"/>
      <c r="K839" s="21"/>
      <c r="L839" s="21"/>
      <c r="M839" s="37"/>
      <c r="N839" s="21"/>
      <c r="O839" s="21"/>
      <c r="P839" s="21"/>
      <c r="Q839" s="10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6.5" customHeight="1">
      <c r="A840" s="1"/>
      <c r="B840" s="1"/>
      <c r="C840" s="27"/>
      <c r="D840" s="3"/>
      <c r="E840" s="14"/>
      <c r="F840" s="3"/>
      <c r="G840" s="9"/>
      <c r="H840" s="42"/>
      <c r="I840" s="3"/>
      <c r="J840" s="30"/>
      <c r="K840" s="21"/>
      <c r="L840" s="21"/>
      <c r="M840" s="37"/>
      <c r="N840" s="21"/>
      <c r="O840" s="21"/>
      <c r="P840" s="21"/>
      <c r="Q840" s="10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6.5" customHeight="1">
      <c r="A841" s="1"/>
      <c r="B841" s="1"/>
      <c r="C841" s="27"/>
      <c r="D841" s="3"/>
      <c r="E841" s="14"/>
      <c r="F841" s="3"/>
      <c r="G841" s="9"/>
      <c r="H841" s="42"/>
      <c r="I841" s="3"/>
      <c r="J841" s="30"/>
      <c r="K841" s="21"/>
      <c r="L841" s="21"/>
      <c r="M841" s="37"/>
      <c r="N841" s="21"/>
      <c r="O841" s="21"/>
      <c r="P841" s="21"/>
      <c r="Q841" s="10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6.5" customHeight="1">
      <c r="A842" s="1"/>
      <c r="B842" s="1"/>
      <c r="C842" s="27"/>
      <c r="D842" s="3"/>
      <c r="E842" s="14"/>
      <c r="F842" s="3"/>
      <c r="G842" s="9"/>
      <c r="H842" s="42"/>
      <c r="I842" s="3"/>
      <c r="J842" s="30"/>
      <c r="K842" s="21"/>
      <c r="L842" s="21"/>
      <c r="M842" s="37"/>
      <c r="N842" s="21"/>
      <c r="O842" s="21"/>
      <c r="P842" s="21"/>
      <c r="Q842" s="10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6.5" customHeight="1">
      <c r="A843" s="1"/>
      <c r="B843" s="1"/>
      <c r="C843" s="27"/>
      <c r="D843" s="3"/>
      <c r="E843" s="14"/>
      <c r="F843" s="3"/>
      <c r="G843" s="9"/>
      <c r="H843" s="42"/>
      <c r="I843" s="3"/>
      <c r="J843" s="30"/>
      <c r="K843" s="21"/>
      <c r="L843" s="21"/>
      <c r="M843" s="37"/>
      <c r="N843" s="21"/>
      <c r="O843" s="21"/>
      <c r="P843" s="21"/>
      <c r="Q843" s="10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6.5" customHeight="1">
      <c r="A844" s="1"/>
      <c r="B844" s="1"/>
      <c r="C844" s="27"/>
      <c r="D844" s="3"/>
      <c r="E844" s="14"/>
      <c r="F844" s="3"/>
      <c r="G844" s="9"/>
      <c r="H844" s="42"/>
      <c r="I844" s="3"/>
      <c r="J844" s="30"/>
      <c r="K844" s="21"/>
      <c r="L844" s="21"/>
      <c r="M844" s="37"/>
      <c r="N844" s="21"/>
      <c r="O844" s="21"/>
      <c r="P844" s="21"/>
      <c r="Q844" s="10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6.5" customHeight="1">
      <c r="A845" s="1"/>
      <c r="B845" s="1"/>
      <c r="C845" s="27"/>
      <c r="D845" s="3"/>
      <c r="E845" s="14"/>
      <c r="F845" s="3"/>
      <c r="G845" s="9"/>
      <c r="H845" s="42"/>
      <c r="I845" s="3"/>
      <c r="J845" s="30"/>
      <c r="K845" s="21"/>
      <c r="L845" s="21"/>
      <c r="M845" s="37"/>
      <c r="N845" s="21"/>
      <c r="O845" s="21"/>
      <c r="P845" s="21"/>
      <c r="Q845" s="10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6.5" customHeight="1">
      <c r="A846" s="1"/>
      <c r="B846" s="1"/>
      <c r="C846" s="27"/>
      <c r="D846" s="3"/>
      <c r="E846" s="14"/>
      <c r="F846" s="3"/>
      <c r="G846" s="9"/>
      <c r="H846" s="42"/>
      <c r="I846" s="3"/>
      <c r="J846" s="30"/>
      <c r="K846" s="21"/>
      <c r="L846" s="21"/>
      <c r="M846" s="37"/>
      <c r="N846" s="21"/>
      <c r="O846" s="21"/>
      <c r="P846" s="21"/>
      <c r="Q846" s="10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6.5" customHeight="1">
      <c r="A847" s="1"/>
      <c r="B847" s="1"/>
      <c r="C847" s="27"/>
      <c r="D847" s="3"/>
      <c r="E847" s="14"/>
      <c r="F847" s="3"/>
      <c r="G847" s="9"/>
      <c r="H847" s="42"/>
      <c r="I847" s="3"/>
      <c r="J847" s="30"/>
      <c r="K847" s="21"/>
      <c r="L847" s="21"/>
      <c r="M847" s="37"/>
      <c r="N847" s="21"/>
      <c r="O847" s="21"/>
      <c r="P847" s="21"/>
      <c r="Q847" s="10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6.5" customHeight="1">
      <c r="A848" s="1"/>
      <c r="B848" s="1"/>
      <c r="C848" s="27"/>
      <c r="D848" s="3"/>
      <c r="E848" s="14"/>
      <c r="F848" s="3"/>
      <c r="G848" s="9"/>
      <c r="H848" s="42"/>
      <c r="I848" s="3"/>
      <c r="J848" s="30"/>
      <c r="K848" s="21"/>
      <c r="L848" s="21"/>
      <c r="M848" s="37"/>
      <c r="N848" s="21"/>
      <c r="O848" s="21"/>
      <c r="P848" s="21"/>
      <c r="Q848" s="10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6.5" customHeight="1">
      <c r="A849" s="1"/>
      <c r="B849" s="1"/>
      <c r="C849" s="27"/>
      <c r="D849" s="3"/>
      <c r="E849" s="14"/>
      <c r="F849" s="3"/>
      <c r="G849" s="9"/>
      <c r="H849" s="42"/>
      <c r="I849" s="3"/>
      <c r="J849" s="30"/>
      <c r="K849" s="21"/>
      <c r="L849" s="21"/>
      <c r="M849" s="37"/>
      <c r="N849" s="21"/>
      <c r="O849" s="21"/>
      <c r="P849" s="21"/>
      <c r="Q849" s="10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6.5" customHeight="1">
      <c r="A850" s="1"/>
      <c r="B850" s="1"/>
      <c r="C850" s="27"/>
      <c r="D850" s="3"/>
      <c r="E850" s="14"/>
      <c r="F850" s="3"/>
      <c r="G850" s="9"/>
      <c r="H850" s="42"/>
      <c r="I850" s="3"/>
      <c r="J850" s="30"/>
      <c r="K850" s="21"/>
      <c r="L850" s="21"/>
      <c r="M850" s="37"/>
      <c r="N850" s="21"/>
      <c r="O850" s="21"/>
      <c r="P850" s="21"/>
      <c r="Q850" s="10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6.5" customHeight="1">
      <c r="A851" s="1"/>
      <c r="B851" s="1"/>
      <c r="C851" s="27"/>
      <c r="D851" s="3"/>
      <c r="E851" s="14"/>
      <c r="F851" s="3"/>
      <c r="G851" s="9"/>
      <c r="H851" s="42"/>
      <c r="I851" s="3"/>
      <c r="J851" s="30"/>
      <c r="K851" s="21"/>
      <c r="L851" s="21"/>
      <c r="M851" s="37"/>
      <c r="N851" s="21"/>
      <c r="O851" s="21"/>
      <c r="P851" s="21"/>
      <c r="Q851" s="10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6.5" customHeight="1">
      <c r="A852" s="1"/>
      <c r="B852" s="1"/>
      <c r="C852" s="27"/>
      <c r="D852" s="3"/>
      <c r="E852" s="14"/>
      <c r="F852" s="3"/>
      <c r="G852" s="9"/>
      <c r="H852" s="42"/>
      <c r="I852" s="3"/>
      <c r="J852" s="30"/>
      <c r="K852" s="21"/>
      <c r="L852" s="21"/>
      <c r="M852" s="37"/>
      <c r="N852" s="21"/>
      <c r="O852" s="21"/>
      <c r="P852" s="21"/>
      <c r="Q852" s="10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6.5" customHeight="1">
      <c r="A853" s="1"/>
      <c r="B853" s="1"/>
      <c r="C853" s="27"/>
      <c r="D853" s="3"/>
      <c r="E853" s="14"/>
      <c r="F853" s="3"/>
      <c r="G853" s="9"/>
      <c r="H853" s="42"/>
      <c r="I853" s="3"/>
      <c r="J853" s="30"/>
      <c r="K853" s="21"/>
      <c r="L853" s="21"/>
      <c r="M853" s="37"/>
      <c r="N853" s="21"/>
      <c r="O853" s="21"/>
      <c r="P853" s="21"/>
      <c r="Q853" s="10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6.5" customHeight="1">
      <c r="A854" s="1"/>
      <c r="B854" s="1"/>
      <c r="C854" s="27"/>
      <c r="D854" s="3"/>
      <c r="E854" s="14"/>
      <c r="F854" s="3"/>
      <c r="G854" s="9"/>
      <c r="H854" s="42"/>
      <c r="I854" s="3"/>
      <c r="J854" s="30"/>
      <c r="K854" s="21"/>
      <c r="L854" s="21"/>
      <c r="M854" s="37"/>
      <c r="N854" s="21"/>
      <c r="O854" s="21"/>
      <c r="P854" s="21"/>
      <c r="Q854" s="10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6.5" customHeight="1">
      <c r="A855" s="1"/>
      <c r="B855" s="1"/>
      <c r="C855" s="27"/>
      <c r="D855" s="3"/>
      <c r="E855" s="14"/>
      <c r="F855" s="3"/>
      <c r="G855" s="9"/>
      <c r="H855" s="42"/>
      <c r="I855" s="3"/>
      <c r="J855" s="30"/>
      <c r="K855" s="21"/>
      <c r="L855" s="21"/>
      <c r="M855" s="37"/>
      <c r="N855" s="21"/>
      <c r="O855" s="21"/>
      <c r="P855" s="21"/>
      <c r="Q855" s="10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6.5" customHeight="1">
      <c r="A856" s="1"/>
      <c r="B856" s="1"/>
      <c r="C856" s="27"/>
      <c r="D856" s="3"/>
      <c r="E856" s="14"/>
      <c r="F856" s="3"/>
      <c r="G856" s="9"/>
      <c r="H856" s="42"/>
      <c r="I856" s="3"/>
      <c r="J856" s="30"/>
      <c r="K856" s="21"/>
      <c r="L856" s="21"/>
      <c r="M856" s="37"/>
      <c r="N856" s="21"/>
      <c r="O856" s="21"/>
      <c r="P856" s="21"/>
      <c r="Q856" s="10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6.5" customHeight="1">
      <c r="A857" s="1"/>
      <c r="B857" s="1"/>
      <c r="C857" s="27"/>
      <c r="D857" s="3"/>
      <c r="E857" s="14"/>
      <c r="F857" s="3"/>
      <c r="G857" s="9"/>
      <c r="H857" s="42"/>
      <c r="I857" s="3"/>
      <c r="J857" s="30"/>
      <c r="K857" s="21"/>
      <c r="L857" s="21"/>
      <c r="M857" s="37"/>
      <c r="N857" s="21"/>
      <c r="O857" s="21"/>
      <c r="P857" s="21"/>
      <c r="Q857" s="10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6.5" customHeight="1">
      <c r="A858" s="1"/>
      <c r="B858" s="1"/>
      <c r="C858" s="27"/>
      <c r="D858" s="3"/>
      <c r="E858" s="14"/>
      <c r="F858" s="3"/>
      <c r="G858" s="9"/>
      <c r="H858" s="42"/>
      <c r="I858" s="3"/>
      <c r="J858" s="30"/>
      <c r="K858" s="21"/>
      <c r="L858" s="21"/>
      <c r="M858" s="37"/>
      <c r="N858" s="21"/>
      <c r="O858" s="21"/>
      <c r="P858" s="21"/>
      <c r="Q858" s="10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6.5" customHeight="1">
      <c r="A859" s="1"/>
      <c r="B859" s="1"/>
      <c r="C859" s="27"/>
      <c r="D859" s="3"/>
      <c r="E859" s="14"/>
      <c r="F859" s="3"/>
      <c r="G859" s="9"/>
      <c r="H859" s="42"/>
      <c r="I859" s="3"/>
      <c r="J859" s="30"/>
      <c r="K859" s="21"/>
      <c r="L859" s="21"/>
      <c r="M859" s="37"/>
      <c r="N859" s="21"/>
      <c r="O859" s="21"/>
      <c r="P859" s="21"/>
      <c r="Q859" s="10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6.5" customHeight="1">
      <c r="A860" s="1"/>
      <c r="B860" s="1"/>
      <c r="C860" s="27"/>
      <c r="D860" s="3"/>
      <c r="E860" s="14"/>
      <c r="F860" s="3"/>
      <c r="G860" s="9"/>
      <c r="H860" s="42"/>
      <c r="I860" s="3"/>
      <c r="J860" s="30"/>
      <c r="K860" s="21"/>
      <c r="L860" s="21"/>
      <c r="M860" s="37"/>
      <c r="N860" s="21"/>
      <c r="O860" s="21"/>
      <c r="P860" s="21"/>
      <c r="Q860" s="10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6.5" customHeight="1">
      <c r="A861" s="1"/>
      <c r="B861" s="1"/>
      <c r="C861" s="27"/>
      <c r="D861" s="3"/>
      <c r="E861" s="14"/>
      <c r="F861" s="3"/>
      <c r="G861" s="9"/>
      <c r="H861" s="42"/>
      <c r="I861" s="3"/>
      <c r="J861" s="30"/>
      <c r="K861" s="21"/>
      <c r="L861" s="21"/>
      <c r="M861" s="37"/>
      <c r="N861" s="21"/>
      <c r="O861" s="21"/>
      <c r="P861" s="21"/>
      <c r="Q861" s="10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6.5" customHeight="1">
      <c r="A862" s="1"/>
      <c r="B862" s="1"/>
      <c r="C862" s="27"/>
      <c r="D862" s="3"/>
      <c r="E862" s="14"/>
      <c r="F862" s="3"/>
      <c r="G862" s="9"/>
      <c r="H862" s="42"/>
      <c r="I862" s="3"/>
      <c r="J862" s="30"/>
      <c r="K862" s="21"/>
      <c r="L862" s="21"/>
      <c r="M862" s="37"/>
      <c r="N862" s="21"/>
      <c r="O862" s="21"/>
      <c r="P862" s="21"/>
      <c r="Q862" s="10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6.5" customHeight="1">
      <c r="A863" s="1"/>
      <c r="B863" s="1"/>
      <c r="C863" s="27"/>
      <c r="D863" s="3"/>
      <c r="E863" s="14"/>
      <c r="F863" s="3"/>
      <c r="G863" s="9"/>
      <c r="H863" s="42"/>
      <c r="I863" s="3"/>
      <c r="J863" s="30"/>
      <c r="K863" s="21"/>
      <c r="L863" s="21"/>
      <c r="M863" s="37"/>
      <c r="N863" s="21"/>
      <c r="O863" s="21"/>
      <c r="P863" s="21"/>
      <c r="Q863" s="10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6.5" customHeight="1">
      <c r="A864" s="1"/>
      <c r="B864" s="1"/>
      <c r="C864" s="27"/>
      <c r="D864" s="3"/>
      <c r="E864" s="14"/>
      <c r="F864" s="3"/>
      <c r="G864" s="9"/>
      <c r="H864" s="42"/>
      <c r="I864" s="3"/>
      <c r="J864" s="30"/>
      <c r="K864" s="21"/>
      <c r="L864" s="21"/>
      <c r="M864" s="37"/>
      <c r="N864" s="21"/>
      <c r="O864" s="21"/>
      <c r="P864" s="21"/>
      <c r="Q864" s="10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6.5" customHeight="1">
      <c r="A865" s="1"/>
      <c r="B865" s="1"/>
      <c r="C865" s="27"/>
      <c r="D865" s="3"/>
      <c r="E865" s="14"/>
      <c r="F865" s="3"/>
      <c r="G865" s="9"/>
      <c r="H865" s="42"/>
      <c r="I865" s="3"/>
      <c r="J865" s="30"/>
      <c r="K865" s="21"/>
      <c r="L865" s="21"/>
      <c r="M865" s="37"/>
      <c r="N865" s="21"/>
      <c r="O865" s="21"/>
      <c r="P865" s="21"/>
      <c r="Q865" s="10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6.5" customHeight="1">
      <c r="A866" s="1"/>
      <c r="B866" s="1"/>
      <c r="C866" s="27"/>
      <c r="D866" s="3"/>
      <c r="E866" s="14"/>
      <c r="F866" s="3"/>
      <c r="G866" s="9"/>
      <c r="H866" s="42"/>
      <c r="I866" s="3"/>
      <c r="J866" s="30"/>
      <c r="K866" s="21"/>
      <c r="L866" s="21"/>
      <c r="M866" s="37"/>
      <c r="N866" s="21"/>
      <c r="O866" s="21"/>
      <c r="P866" s="21"/>
      <c r="Q866" s="10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6.5" customHeight="1">
      <c r="A867" s="1"/>
      <c r="B867" s="1"/>
      <c r="C867" s="27"/>
      <c r="D867" s="3"/>
      <c r="E867" s="14"/>
      <c r="F867" s="3"/>
      <c r="G867" s="9"/>
      <c r="H867" s="42"/>
      <c r="I867" s="3"/>
      <c r="J867" s="30"/>
      <c r="K867" s="21"/>
      <c r="L867" s="21"/>
      <c r="M867" s="37"/>
      <c r="N867" s="21"/>
      <c r="O867" s="21"/>
      <c r="P867" s="21"/>
      <c r="Q867" s="10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6.5" customHeight="1">
      <c r="A868" s="1"/>
      <c r="B868" s="1"/>
      <c r="C868" s="27"/>
      <c r="D868" s="3"/>
      <c r="E868" s="14"/>
      <c r="F868" s="3"/>
      <c r="G868" s="9"/>
      <c r="H868" s="42"/>
      <c r="I868" s="3"/>
      <c r="J868" s="30"/>
      <c r="K868" s="21"/>
      <c r="L868" s="21"/>
      <c r="M868" s="37"/>
      <c r="N868" s="21"/>
      <c r="O868" s="21"/>
      <c r="P868" s="21"/>
      <c r="Q868" s="10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6.5" customHeight="1">
      <c r="A869" s="1"/>
      <c r="B869" s="1"/>
      <c r="C869" s="27"/>
      <c r="D869" s="3"/>
      <c r="E869" s="14"/>
      <c r="F869" s="3"/>
      <c r="G869" s="9"/>
      <c r="H869" s="42"/>
      <c r="I869" s="3"/>
      <c r="J869" s="30"/>
      <c r="K869" s="21"/>
      <c r="L869" s="21"/>
      <c r="M869" s="37"/>
      <c r="N869" s="21"/>
      <c r="O869" s="21"/>
      <c r="P869" s="21"/>
      <c r="Q869" s="10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6.5" customHeight="1">
      <c r="A870" s="1"/>
      <c r="B870" s="1"/>
      <c r="C870" s="27"/>
      <c r="D870" s="3"/>
      <c r="E870" s="14"/>
      <c r="F870" s="3"/>
      <c r="G870" s="9"/>
      <c r="H870" s="42"/>
      <c r="I870" s="3"/>
      <c r="J870" s="30"/>
      <c r="K870" s="21"/>
      <c r="L870" s="21"/>
      <c r="M870" s="37"/>
      <c r="N870" s="21"/>
      <c r="O870" s="21"/>
      <c r="P870" s="21"/>
      <c r="Q870" s="10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6.5" customHeight="1">
      <c r="A871" s="1"/>
      <c r="B871" s="1"/>
      <c r="C871" s="27"/>
      <c r="D871" s="3"/>
      <c r="E871" s="14"/>
      <c r="F871" s="3"/>
      <c r="G871" s="9"/>
      <c r="H871" s="42"/>
      <c r="I871" s="3"/>
      <c r="J871" s="30"/>
      <c r="K871" s="21"/>
      <c r="L871" s="21"/>
      <c r="M871" s="37"/>
      <c r="N871" s="21"/>
      <c r="O871" s="21"/>
      <c r="P871" s="21"/>
      <c r="Q871" s="10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6.5" customHeight="1">
      <c r="A872" s="1"/>
      <c r="B872" s="1"/>
      <c r="C872" s="27"/>
      <c r="D872" s="3"/>
      <c r="E872" s="14"/>
      <c r="F872" s="3"/>
      <c r="G872" s="9"/>
      <c r="H872" s="42"/>
      <c r="I872" s="3"/>
      <c r="J872" s="30"/>
      <c r="K872" s="21"/>
      <c r="L872" s="21"/>
      <c r="M872" s="37"/>
      <c r="N872" s="21"/>
      <c r="O872" s="21"/>
      <c r="P872" s="21"/>
      <c r="Q872" s="10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6.5" customHeight="1">
      <c r="A873" s="1"/>
      <c r="B873" s="1"/>
      <c r="C873" s="27"/>
      <c r="D873" s="3"/>
      <c r="E873" s="14"/>
      <c r="F873" s="3"/>
      <c r="G873" s="9"/>
      <c r="H873" s="42"/>
      <c r="I873" s="3"/>
      <c r="J873" s="30"/>
      <c r="K873" s="21"/>
      <c r="L873" s="21"/>
      <c r="M873" s="37"/>
      <c r="N873" s="21"/>
      <c r="O873" s="21"/>
      <c r="P873" s="21"/>
      <c r="Q873" s="10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6.5" customHeight="1">
      <c r="A874" s="1"/>
      <c r="B874" s="1"/>
      <c r="C874" s="27"/>
      <c r="D874" s="3"/>
      <c r="E874" s="14"/>
      <c r="F874" s="3"/>
      <c r="G874" s="9"/>
      <c r="H874" s="42"/>
      <c r="I874" s="3"/>
      <c r="J874" s="30"/>
      <c r="K874" s="21"/>
      <c r="L874" s="21"/>
      <c r="M874" s="37"/>
      <c r="N874" s="21"/>
      <c r="O874" s="21"/>
      <c r="P874" s="21"/>
      <c r="Q874" s="10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6.5" customHeight="1">
      <c r="A875" s="1"/>
      <c r="B875" s="1"/>
      <c r="C875" s="27"/>
      <c r="D875" s="3"/>
      <c r="E875" s="14"/>
      <c r="F875" s="3"/>
      <c r="G875" s="9"/>
      <c r="H875" s="42"/>
      <c r="I875" s="3"/>
      <c r="J875" s="30"/>
      <c r="K875" s="21"/>
      <c r="L875" s="21"/>
      <c r="M875" s="37"/>
      <c r="N875" s="21"/>
      <c r="O875" s="21"/>
      <c r="P875" s="21"/>
      <c r="Q875" s="10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6.5" customHeight="1">
      <c r="A876" s="1"/>
      <c r="B876" s="1"/>
      <c r="C876" s="27"/>
      <c r="D876" s="3"/>
      <c r="E876" s="14"/>
      <c r="F876" s="3"/>
      <c r="G876" s="9"/>
      <c r="H876" s="42"/>
      <c r="I876" s="3"/>
      <c r="J876" s="30"/>
      <c r="K876" s="21"/>
      <c r="L876" s="21"/>
      <c r="M876" s="37"/>
      <c r="N876" s="21"/>
      <c r="O876" s="21"/>
      <c r="P876" s="21"/>
      <c r="Q876" s="10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6.5" customHeight="1">
      <c r="A877" s="1"/>
      <c r="B877" s="1"/>
      <c r="C877" s="27"/>
      <c r="D877" s="3"/>
      <c r="E877" s="14"/>
      <c r="F877" s="3"/>
      <c r="G877" s="9"/>
      <c r="H877" s="42"/>
      <c r="I877" s="3"/>
      <c r="J877" s="30"/>
      <c r="K877" s="21"/>
      <c r="L877" s="21"/>
      <c r="M877" s="37"/>
      <c r="N877" s="21"/>
      <c r="O877" s="21"/>
      <c r="P877" s="21"/>
      <c r="Q877" s="10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6.5" customHeight="1">
      <c r="A878" s="1"/>
      <c r="B878" s="1"/>
      <c r="C878" s="27"/>
      <c r="D878" s="3"/>
      <c r="E878" s="14"/>
      <c r="F878" s="3"/>
      <c r="G878" s="9"/>
      <c r="H878" s="42"/>
      <c r="I878" s="3"/>
      <c r="J878" s="30"/>
      <c r="K878" s="21"/>
      <c r="L878" s="21"/>
      <c r="M878" s="37"/>
      <c r="N878" s="21"/>
      <c r="O878" s="21"/>
      <c r="P878" s="21"/>
      <c r="Q878" s="10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6.5" customHeight="1">
      <c r="A879" s="1"/>
      <c r="B879" s="1"/>
      <c r="C879" s="27"/>
      <c r="D879" s="3"/>
      <c r="E879" s="14"/>
      <c r="F879" s="3"/>
      <c r="G879" s="9"/>
      <c r="H879" s="42"/>
      <c r="I879" s="3"/>
      <c r="J879" s="30"/>
      <c r="K879" s="21"/>
      <c r="L879" s="21"/>
      <c r="M879" s="37"/>
      <c r="N879" s="21"/>
      <c r="O879" s="21"/>
      <c r="P879" s="21"/>
      <c r="Q879" s="10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6.5" customHeight="1">
      <c r="A880" s="1"/>
      <c r="B880" s="1"/>
      <c r="C880" s="27"/>
      <c r="D880" s="3"/>
      <c r="E880" s="14"/>
      <c r="F880" s="3"/>
      <c r="G880" s="9"/>
      <c r="H880" s="42"/>
      <c r="I880" s="3"/>
      <c r="J880" s="30"/>
      <c r="K880" s="21"/>
      <c r="L880" s="21"/>
      <c r="M880" s="37"/>
      <c r="N880" s="21"/>
      <c r="O880" s="21"/>
      <c r="P880" s="21"/>
      <c r="Q880" s="10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6.5" customHeight="1">
      <c r="A881" s="1"/>
      <c r="B881" s="1"/>
      <c r="C881" s="27"/>
      <c r="D881" s="3"/>
      <c r="E881" s="14"/>
      <c r="F881" s="3"/>
      <c r="G881" s="9"/>
      <c r="H881" s="42"/>
      <c r="I881" s="3"/>
      <c r="J881" s="30"/>
      <c r="K881" s="21"/>
      <c r="L881" s="21"/>
      <c r="M881" s="37"/>
      <c r="N881" s="21"/>
      <c r="O881" s="21"/>
      <c r="P881" s="21"/>
      <c r="Q881" s="10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6.5" customHeight="1">
      <c r="A882" s="1"/>
      <c r="B882" s="1"/>
      <c r="C882" s="27"/>
      <c r="D882" s="3"/>
      <c r="E882" s="14"/>
      <c r="F882" s="3"/>
      <c r="G882" s="9"/>
      <c r="H882" s="42"/>
      <c r="I882" s="3"/>
      <c r="J882" s="30"/>
      <c r="K882" s="21"/>
      <c r="L882" s="21"/>
      <c r="M882" s="37"/>
      <c r="N882" s="21"/>
      <c r="O882" s="21"/>
      <c r="P882" s="21"/>
      <c r="Q882" s="10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6.5" customHeight="1">
      <c r="A883" s="1"/>
      <c r="B883" s="1"/>
      <c r="C883" s="27"/>
      <c r="D883" s="3"/>
      <c r="E883" s="14"/>
      <c r="F883" s="3"/>
      <c r="G883" s="9"/>
      <c r="H883" s="42"/>
      <c r="I883" s="3"/>
      <c r="J883" s="30"/>
      <c r="K883" s="21"/>
      <c r="L883" s="21"/>
      <c r="M883" s="37"/>
      <c r="N883" s="21"/>
      <c r="O883" s="21"/>
      <c r="P883" s="21"/>
      <c r="Q883" s="10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6.5" customHeight="1">
      <c r="A884" s="1"/>
      <c r="B884" s="1"/>
      <c r="C884" s="27"/>
      <c r="D884" s="3"/>
      <c r="E884" s="14"/>
      <c r="F884" s="3"/>
      <c r="G884" s="9"/>
      <c r="H884" s="42"/>
      <c r="I884" s="3"/>
      <c r="J884" s="30"/>
      <c r="K884" s="21"/>
      <c r="L884" s="21"/>
      <c r="M884" s="37"/>
      <c r="N884" s="21"/>
      <c r="O884" s="21"/>
      <c r="P884" s="21"/>
      <c r="Q884" s="10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6.5" customHeight="1">
      <c r="A885" s="1"/>
      <c r="B885" s="1"/>
      <c r="C885" s="27"/>
      <c r="D885" s="3"/>
      <c r="E885" s="14"/>
      <c r="F885" s="3"/>
      <c r="G885" s="9"/>
      <c r="H885" s="42"/>
      <c r="I885" s="3"/>
      <c r="J885" s="30"/>
      <c r="K885" s="21"/>
      <c r="L885" s="21"/>
      <c r="M885" s="37"/>
      <c r="N885" s="21"/>
      <c r="O885" s="21"/>
      <c r="P885" s="21"/>
      <c r="Q885" s="10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6.5" customHeight="1">
      <c r="A886" s="1"/>
      <c r="B886" s="1"/>
      <c r="C886" s="27"/>
      <c r="D886" s="3"/>
      <c r="E886" s="14"/>
      <c r="F886" s="3"/>
      <c r="G886" s="9"/>
      <c r="H886" s="42"/>
      <c r="I886" s="3"/>
      <c r="J886" s="30"/>
      <c r="K886" s="21"/>
      <c r="L886" s="21"/>
      <c r="M886" s="37"/>
      <c r="N886" s="21"/>
      <c r="O886" s="21"/>
      <c r="P886" s="21"/>
      <c r="Q886" s="10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6.5" customHeight="1">
      <c r="A887" s="1"/>
      <c r="B887" s="1"/>
      <c r="C887" s="27"/>
      <c r="D887" s="3"/>
      <c r="E887" s="14"/>
      <c r="F887" s="3"/>
      <c r="G887" s="9"/>
      <c r="H887" s="42"/>
      <c r="I887" s="3"/>
      <c r="J887" s="30"/>
      <c r="K887" s="21"/>
      <c r="L887" s="21"/>
      <c r="M887" s="37"/>
      <c r="N887" s="21"/>
      <c r="O887" s="21"/>
      <c r="P887" s="21"/>
      <c r="Q887" s="10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6.5" customHeight="1">
      <c r="A888" s="1"/>
      <c r="B888" s="1"/>
      <c r="C888" s="27"/>
      <c r="D888" s="3"/>
      <c r="E888" s="14"/>
      <c r="F888" s="3"/>
      <c r="G888" s="9"/>
      <c r="H888" s="42"/>
      <c r="I888" s="3"/>
      <c r="J888" s="30"/>
      <c r="K888" s="21"/>
      <c r="L888" s="21"/>
      <c r="M888" s="37"/>
      <c r="N888" s="21"/>
      <c r="O888" s="21"/>
      <c r="P888" s="21"/>
      <c r="Q888" s="10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6.5" customHeight="1">
      <c r="A889" s="1"/>
      <c r="B889" s="1"/>
      <c r="C889" s="27"/>
      <c r="D889" s="3"/>
      <c r="E889" s="14"/>
      <c r="F889" s="3"/>
      <c r="G889" s="9"/>
      <c r="H889" s="42"/>
      <c r="I889" s="3"/>
      <c r="J889" s="30"/>
      <c r="K889" s="21"/>
      <c r="L889" s="21"/>
      <c r="M889" s="37"/>
      <c r="N889" s="21"/>
      <c r="O889" s="21"/>
      <c r="P889" s="21"/>
      <c r="Q889" s="10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6.5" customHeight="1">
      <c r="A890" s="1"/>
      <c r="B890" s="1"/>
      <c r="C890" s="27"/>
      <c r="D890" s="3"/>
      <c r="E890" s="14"/>
      <c r="F890" s="3"/>
      <c r="G890" s="9"/>
      <c r="H890" s="42"/>
      <c r="I890" s="3"/>
      <c r="J890" s="30"/>
      <c r="K890" s="21"/>
      <c r="L890" s="21"/>
      <c r="M890" s="37"/>
      <c r="N890" s="21"/>
      <c r="O890" s="21"/>
      <c r="P890" s="21"/>
      <c r="Q890" s="10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6.5" customHeight="1">
      <c r="A891" s="1"/>
      <c r="B891" s="1"/>
      <c r="C891" s="27"/>
      <c r="D891" s="3"/>
      <c r="E891" s="14"/>
      <c r="F891" s="3"/>
      <c r="G891" s="9"/>
      <c r="H891" s="42"/>
      <c r="I891" s="3"/>
      <c r="J891" s="30"/>
      <c r="K891" s="21"/>
      <c r="L891" s="21"/>
      <c r="M891" s="37"/>
      <c r="N891" s="21"/>
      <c r="O891" s="21"/>
      <c r="P891" s="21"/>
      <c r="Q891" s="10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6.5" customHeight="1">
      <c r="A892" s="1"/>
      <c r="B892" s="1"/>
      <c r="C892" s="27"/>
      <c r="D892" s="3"/>
      <c r="E892" s="14"/>
      <c r="F892" s="3"/>
      <c r="G892" s="9"/>
      <c r="H892" s="42"/>
      <c r="I892" s="3"/>
      <c r="J892" s="30"/>
      <c r="K892" s="21"/>
      <c r="L892" s="21"/>
      <c r="M892" s="37"/>
      <c r="N892" s="21"/>
      <c r="O892" s="21"/>
      <c r="P892" s="21"/>
      <c r="Q892" s="10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6.5" customHeight="1">
      <c r="A893" s="1"/>
      <c r="B893" s="1"/>
      <c r="C893" s="27"/>
      <c r="D893" s="3"/>
      <c r="E893" s="14"/>
      <c r="F893" s="3"/>
      <c r="G893" s="9"/>
      <c r="H893" s="42"/>
      <c r="I893" s="3"/>
      <c r="J893" s="30"/>
      <c r="K893" s="21"/>
      <c r="L893" s="21"/>
      <c r="M893" s="37"/>
      <c r="N893" s="21"/>
      <c r="O893" s="21"/>
      <c r="P893" s="21"/>
      <c r="Q893" s="10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6.5" customHeight="1">
      <c r="A894" s="1"/>
      <c r="B894" s="1"/>
      <c r="C894" s="27"/>
      <c r="D894" s="3"/>
      <c r="E894" s="14"/>
      <c r="F894" s="3"/>
      <c r="G894" s="9"/>
      <c r="H894" s="42"/>
      <c r="I894" s="3"/>
      <c r="J894" s="30"/>
      <c r="K894" s="21"/>
      <c r="L894" s="21"/>
      <c r="M894" s="37"/>
      <c r="N894" s="21"/>
      <c r="O894" s="21"/>
      <c r="P894" s="21"/>
      <c r="Q894" s="10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6.5" customHeight="1">
      <c r="A895" s="1"/>
      <c r="B895" s="1"/>
      <c r="C895" s="27"/>
      <c r="D895" s="3"/>
      <c r="E895" s="14"/>
      <c r="F895" s="3"/>
      <c r="G895" s="9"/>
      <c r="H895" s="42"/>
      <c r="I895" s="3"/>
      <c r="J895" s="30"/>
      <c r="K895" s="21"/>
      <c r="L895" s="21"/>
      <c r="M895" s="37"/>
      <c r="N895" s="21"/>
      <c r="O895" s="21"/>
      <c r="P895" s="21"/>
      <c r="Q895" s="10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6.5" customHeight="1">
      <c r="A896" s="1"/>
      <c r="B896" s="1"/>
      <c r="C896" s="27"/>
      <c r="D896" s="3"/>
      <c r="E896" s="14"/>
      <c r="F896" s="3"/>
      <c r="G896" s="9"/>
      <c r="H896" s="42"/>
      <c r="I896" s="3"/>
      <c r="J896" s="30"/>
      <c r="K896" s="21"/>
      <c r="L896" s="21"/>
      <c r="M896" s="37"/>
      <c r="N896" s="21"/>
      <c r="O896" s="21"/>
      <c r="P896" s="21"/>
      <c r="Q896" s="10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6.5" customHeight="1">
      <c r="A897" s="1"/>
      <c r="B897" s="1"/>
      <c r="C897" s="27"/>
      <c r="D897" s="3"/>
      <c r="E897" s="14"/>
      <c r="F897" s="3"/>
      <c r="G897" s="9"/>
      <c r="H897" s="42"/>
      <c r="I897" s="3"/>
      <c r="J897" s="30"/>
      <c r="K897" s="21"/>
      <c r="L897" s="21"/>
      <c r="M897" s="37"/>
      <c r="N897" s="21"/>
      <c r="O897" s="21"/>
      <c r="P897" s="21"/>
      <c r="Q897" s="10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6.5" customHeight="1">
      <c r="A898" s="1"/>
      <c r="B898" s="1"/>
      <c r="C898" s="27"/>
      <c r="D898" s="3"/>
      <c r="E898" s="14"/>
      <c r="F898" s="3"/>
      <c r="G898" s="9"/>
      <c r="H898" s="42"/>
      <c r="I898" s="3"/>
      <c r="J898" s="30"/>
      <c r="K898" s="21"/>
      <c r="L898" s="21"/>
      <c r="M898" s="37"/>
      <c r="N898" s="21"/>
      <c r="O898" s="21"/>
      <c r="P898" s="21"/>
      <c r="Q898" s="10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6.5" customHeight="1">
      <c r="A899" s="1"/>
      <c r="B899" s="1"/>
      <c r="C899" s="27"/>
      <c r="D899" s="3"/>
      <c r="E899" s="14"/>
      <c r="F899" s="3"/>
      <c r="G899" s="9"/>
      <c r="H899" s="42"/>
      <c r="I899" s="3"/>
      <c r="J899" s="30"/>
      <c r="K899" s="21"/>
      <c r="L899" s="21"/>
      <c r="M899" s="37"/>
      <c r="N899" s="21"/>
      <c r="O899" s="21"/>
      <c r="P899" s="21"/>
      <c r="Q899" s="10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6.5" customHeight="1">
      <c r="A900" s="1"/>
      <c r="B900" s="1"/>
      <c r="C900" s="27"/>
      <c r="D900" s="3"/>
      <c r="E900" s="14"/>
      <c r="F900" s="3"/>
      <c r="G900" s="9"/>
      <c r="H900" s="42"/>
      <c r="I900" s="3"/>
      <c r="J900" s="30"/>
      <c r="K900" s="21"/>
      <c r="L900" s="21"/>
      <c r="M900" s="37"/>
      <c r="N900" s="21"/>
      <c r="O900" s="21"/>
      <c r="P900" s="21"/>
      <c r="Q900" s="10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6.5" customHeight="1">
      <c r="A901" s="1"/>
      <c r="B901" s="1"/>
      <c r="C901" s="27"/>
      <c r="D901" s="3"/>
      <c r="E901" s="14"/>
      <c r="F901" s="3"/>
      <c r="G901" s="9"/>
      <c r="H901" s="42"/>
      <c r="I901" s="3"/>
      <c r="J901" s="30"/>
      <c r="K901" s="21"/>
      <c r="L901" s="21"/>
      <c r="M901" s="37"/>
      <c r="N901" s="21"/>
      <c r="O901" s="21"/>
      <c r="P901" s="21"/>
      <c r="Q901" s="10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6.5" customHeight="1">
      <c r="A902" s="1"/>
      <c r="B902" s="1"/>
      <c r="C902" s="27"/>
      <c r="D902" s="3"/>
      <c r="E902" s="14"/>
      <c r="F902" s="3"/>
      <c r="G902" s="9"/>
      <c r="H902" s="42"/>
      <c r="I902" s="3"/>
      <c r="J902" s="30"/>
      <c r="K902" s="21"/>
      <c r="L902" s="21"/>
      <c r="M902" s="37"/>
      <c r="N902" s="21"/>
      <c r="O902" s="21"/>
      <c r="P902" s="21"/>
      <c r="Q902" s="10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6.5" customHeight="1">
      <c r="A903" s="1"/>
      <c r="B903" s="1"/>
      <c r="C903" s="27"/>
      <c r="D903" s="3"/>
      <c r="E903" s="14"/>
      <c r="F903" s="3"/>
      <c r="G903" s="9"/>
      <c r="H903" s="42"/>
      <c r="I903" s="3"/>
      <c r="J903" s="30"/>
      <c r="K903" s="21"/>
      <c r="L903" s="21"/>
      <c r="M903" s="37"/>
      <c r="N903" s="21"/>
      <c r="O903" s="21"/>
      <c r="P903" s="21"/>
      <c r="Q903" s="10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6.5" customHeight="1">
      <c r="A904" s="1"/>
      <c r="B904" s="1"/>
      <c r="C904" s="27"/>
      <c r="D904" s="3"/>
      <c r="E904" s="14"/>
      <c r="F904" s="3"/>
      <c r="G904" s="9"/>
      <c r="H904" s="42"/>
      <c r="I904" s="3"/>
      <c r="J904" s="30"/>
      <c r="K904" s="21"/>
      <c r="L904" s="21"/>
      <c r="M904" s="37"/>
      <c r="N904" s="21"/>
      <c r="O904" s="21"/>
      <c r="P904" s="21"/>
      <c r="Q904" s="10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6.5" customHeight="1">
      <c r="A905" s="1"/>
      <c r="B905" s="1"/>
      <c r="C905" s="27"/>
      <c r="D905" s="3"/>
      <c r="E905" s="14"/>
      <c r="F905" s="3"/>
      <c r="G905" s="9"/>
      <c r="H905" s="42"/>
      <c r="I905" s="3"/>
      <c r="J905" s="30"/>
      <c r="K905" s="21"/>
      <c r="L905" s="21"/>
      <c r="M905" s="37"/>
      <c r="N905" s="21"/>
      <c r="O905" s="21"/>
      <c r="P905" s="21"/>
      <c r="Q905" s="10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6.5" customHeight="1">
      <c r="A906" s="1"/>
      <c r="B906" s="1"/>
      <c r="C906" s="27"/>
      <c r="D906" s="3"/>
      <c r="E906" s="14"/>
      <c r="F906" s="3"/>
      <c r="G906" s="9"/>
      <c r="H906" s="42"/>
      <c r="I906" s="3"/>
      <c r="J906" s="30"/>
      <c r="K906" s="21"/>
      <c r="L906" s="21"/>
      <c r="M906" s="37"/>
      <c r="N906" s="21"/>
      <c r="O906" s="21"/>
      <c r="P906" s="21"/>
      <c r="Q906" s="10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6.5" customHeight="1">
      <c r="A907" s="1"/>
      <c r="B907" s="1"/>
      <c r="C907" s="27"/>
      <c r="D907" s="3"/>
      <c r="E907" s="14"/>
      <c r="F907" s="3"/>
      <c r="G907" s="9"/>
      <c r="H907" s="42"/>
      <c r="I907" s="3"/>
      <c r="J907" s="30"/>
      <c r="K907" s="21"/>
      <c r="L907" s="21"/>
      <c r="M907" s="37"/>
      <c r="N907" s="21"/>
      <c r="O907" s="21"/>
      <c r="P907" s="21"/>
      <c r="Q907" s="10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6.5" customHeight="1">
      <c r="A908" s="1"/>
      <c r="B908" s="1"/>
      <c r="C908" s="27"/>
      <c r="D908" s="3"/>
      <c r="E908" s="14"/>
      <c r="F908" s="3"/>
      <c r="G908" s="9"/>
      <c r="H908" s="42"/>
      <c r="I908" s="3"/>
      <c r="J908" s="30"/>
      <c r="K908" s="21"/>
      <c r="L908" s="21"/>
      <c r="M908" s="37"/>
      <c r="N908" s="21"/>
      <c r="O908" s="21"/>
      <c r="P908" s="21"/>
      <c r="Q908" s="10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6.5" customHeight="1">
      <c r="A909" s="1"/>
      <c r="B909" s="1"/>
      <c r="C909" s="27"/>
      <c r="D909" s="3"/>
      <c r="E909" s="14"/>
      <c r="F909" s="3"/>
      <c r="G909" s="9"/>
      <c r="H909" s="42"/>
      <c r="I909" s="3"/>
      <c r="J909" s="30"/>
      <c r="K909" s="21"/>
      <c r="L909" s="21"/>
      <c r="M909" s="37"/>
      <c r="N909" s="21"/>
      <c r="O909" s="21"/>
      <c r="P909" s="21"/>
      <c r="Q909" s="10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6.5" customHeight="1">
      <c r="A910" s="1"/>
      <c r="B910" s="1"/>
      <c r="C910" s="27"/>
      <c r="D910" s="3"/>
      <c r="E910" s="14"/>
      <c r="F910" s="3"/>
      <c r="G910" s="9"/>
      <c r="H910" s="42"/>
      <c r="I910" s="3"/>
      <c r="J910" s="30"/>
      <c r="K910" s="21"/>
      <c r="L910" s="21"/>
      <c r="M910" s="37"/>
      <c r="N910" s="21"/>
      <c r="O910" s="21"/>
      <c r="P910" s="21"/>
      <c r="Q910" s="10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6.5" customHeight="1">
      <c r="A911" s="1"/>
      <c r="B911" s="1"/>
      <c r="C911" s="27"/>
      <c r="D911" s="3"/>
      <c r="E911" s="14"/>
      <c r="F911" s="3"/>
      <c r="G911" s="9"/>
      <c r="H911" s="42"/>
      <c r="I911" s="3"/>
      <c r="J911" s="30"/>
      <c r="K911" s="21"/>
      <c r="L911" s="21"/>
      <c r="M911" s="37"/>
      <c r="N911" s="21"/>
      <c r="O911" s="21"/>
      <c r="P911" s="21"/>
      <c r="Q911" s="10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6.5" customHeight="1">
      <c r="A912" s="1"/>
      <c r="B912" s="1"/>
      <c r="C912" s="27"/>
      <c r="D912" s="3"/>
      <c r="E912" s="14"/>
      <c r="F912" s="3"/>
      <c r="G912" s="9"/>
      <c r="H912" s="42"/>
      <c r="I912" s="3"/>
      <c r="J912" s="30"/>
      <c r="K912" s="21"/>
      <c r="L912" s="21"/>
      <c r="M912" s="37"/>
      <c r="N912" s="21"/>
      <c r="O912" s="21"/>
      <c r="P912" s="21"/>
      <c r="Q912" s="10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6.5" customHeight="1">
      <c r="A913" s="1"/>
      <c r="B913" s="1"/>
      <c r="C913" s="27"/>
      <c r="D913" s="3"/>
      <c r="E913" s="14"/>
      <c r="F913" s="3"/>
      <c r="G913" s="9"/>
      <c r="H913" s="42"/>
      <c r="I913" s="3"/>
      <c r="J913" s="30"/>
      <c r="K913" s="21"/>
      <c r="L913" s="21"/>
      <c r="M913" s="37"/>
      <c r="N913" s="21"/>
      <c r="O913" s="21"/>
      <c r="P913" s="21"/>
      <c r="Q913" s="10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6.5" customHeight="1">
      <c r="A914" s="1"/>
      <c r="B914" s="1"/>
      <c r="C914" s="27"/>
      <c r="D914" s="3"/>
      <c r="E914" s="14"/>
      <c r="F914" s="3"/>
      <c r="G914" s="9"/>
      <c r="H914" s="42"/>
      <c r="I914" s="3"/>
      <c r="J914" s="30"/>
      <c r="K914" s="21"/>
      <c r="L914" s="21"/>
      <c r="M914" s="37"/>
      <c r="N914" s="21"/>
      <c r="O914" s="21"/>
      <c r="P914" s="21"/>
      <c r="Q914" s="10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6.5" customHeight="1">
      <c r="A915" s="1"/>
      <c r="B915" s="1"/>
      <c r="C915" s="27"/>
      <c r="D915" s="3"/>
      <c r="E915" s="14"/>
      <c r="F915" s="3"/>
      <c r="G915" s="9"/>
      <c r="H915" s="42"/>
      <c r="I915" s="3"/>
      <c r="J915" s="30"/>
      <c r="K915" s="21"/>
      <c r="L915" s="21"/>
      <c r="M915" s="37"/>
      <c r="N915" s="21"/>
      <c r="O915" s="21"/>
      <c r="P915" s="21"/>
      <c r="Q915" s="10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6.5" customHeight="1">
      <c r="A916" s="1"/>
      <c r="B916" s="1"/>
      <c r="C916" s="27"/>
      <c r="D916" s="3"/>
      <c r="E916" s="14"/>
      <c r="F916" s="3"/>
      <c r="G916" s="9"/>
      <c r="H916" s="42"/>
      <c r="I916" s="3"/>
      <c r="J916" s="30"/>
      <c r="K916" s="21"/>
      <c r="L916" s="21"/>
      <c r="M916" s="37"/>
      <c r="N916" s="21"/>
      <c r="O916" s="21"/>
      <c r="P916" s="21"/>
      <c r="Q916" s="10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6.5" customHeight="1">
      <c r="A917" s="1"/>
      <c r="B917" s="1"/>
      <c r="C917" s="27"/>
      <c r="D917" s="3"/>
      <c r="E917" s="14"/>
      <c r="F917" s="3"/>
      <c r="G917" s="9"/>
      <c r="H917" s="42"/>
      <c r="I917" s="3"/>
      <c r="J917" s="30"/>
      <c r="K917" s="21"/>
      <c r="L917" s="21"/>
      <c r="M917" s="37"/>
      <c r="N917" s="21"/>
      <c r="O917" s="21"/>
      <c r="P917" s="21"/>
      <c r="Q917" s="10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6.5" customHeight="1">
      <c r="A918" s="1"/>
      <c r="B918" s="1"/>
      <c r="C918" s="27"/>
      <c r="D918" s="3"/>
      <c r="E918" s="14"/>
      <c r="F918" s="3"/>
      <c r="G918" s="9"/>
      <c r="H918" s="42"/>
      <c r="I918" s="3"/>
      <c r="J918" s="30"/>
      <c r="K918" s="21"/>
      <c r="L918" s="21"/>
      <c r="M918" s="37"/>
      <c r="N918" s="21"/>
      <c r="O918" s="21"/>
      <c r="P918" s="21"/>
      <c r="Q918" s="10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6.5" customHeight="1">
      <c r="A919" s="1"/>
      <c r="B919" s="1"/>
      <c r="C919" s="27"/>
      <c r="D919" s="3"/>
      <c r="E919" s="14"/>
      <c r="F919" s="3"/>
      <c r="G919" s="9"/>
      <c r="H919" s="42"/>
      <c r="I919" s="3"/>
      <c r="J919" s="30"/>
      <c r="K919" s="21"/>
      <c r="L919" s="21"/>
      <c r="M919" s="37"/>
      <c r="N919" s="21"/>
      <c r="O919" s="21"/>
      <c r="P919" s="21"/>
      <c r="Q919" s="10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6.5" customHeight="1">
      <c r="A920" s="1"/>
      <c r="B920" s="1"/>
      <c r="C920" s="27"/>
      <c r="D920" s="3"/>
      <c r="E920" s="14"/>
      <c r="F920" s="3"/>
      <c r="G920" s="9"/>
      <c r="H920" s="42"/>
      <c r="I920" s="3"/>
      <c r="J920" s="30"/>
      <c r="K920" s="21"/>
      <c r="L920" s="21"/>
      <c r="M920" s="37"/>
      <c r="N920" s="21"/>
      <c r="O920" s="21"/>
      <c r="P920" s="21"/>
      <c r="Q920" s="10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6.5" customHeight="1">
      <c r="A921" s="1"/>
      <c r="B921" s="1"/>
      <c r="C921" s="27"/>
      <c r="D921" s="3"/>
      <c r="E921" s="14"/>
      <c r="F921" s="3"/>
      <c r="G921" s="9"/>
      <c r="H921" s="42"/>
      <c r="I921" s="3"/>
      <c r="J921" s="30"/>
      <c r="K921" s="21"/>
      <c r="L921" s="21"/>
      <c r="M921" s="37"/>
      <c r="N921" s="21"/>
      <c r="O921" s="21"/>
      <c r="P921" s="21"/>
      <c r="Q921" s="10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6.5" customHeight="1">
      <c r="A922" s="1"/>
      <c r="B922" s="1"/>
      <c r="C922" s="27"/>
      <c r="D922" s="3"/>
      <c r="E922" s="14"/>
      <c r="F922" s="3"/>
      <c r="G922" s="9"/>
      <c r="H922" s="42"/>
      <c r="I922" s="3"/>
      <c r="J922" s="30"/>
      <c r="K922" s="21"/>
      <c r="L922" s="21"/>
      <c r="M922" s="37"/>
      <c r="N922" s="21"/>
      <c r="O922" s="21"/>
      <c r="P922" s="21"/>
      <c r="Q922" s="10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6.5" customHeight="1">
      <c r="A923" s="1"/>
      <c r="B923" s="1"/>
      <c r="C923" s="27"/>
      <c r="D923" s="3"/>
      <c r="E923" s="14"/>
      <c r="F923" s="3"/>
      <c r="G923" s="9"/>
      <c r="H923" s="42"/>
      <c r="I923" s="3"/>
      <c r="J923" s="30"/>
      <c r="K923" s="21"/>
      <c r="L923" s="21"/>
      <c r="M923" s="37"/>
      <c r="N923" s="21"/>
      <c r="O923" s="21"/>
      <c r="P923" s="21"/>
      <c r="Q923" s="10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6.5" customHeight="1">
      <c r="A924" s="1"/>
      <c r="B924" s="1"/>
      <c r="C924" s="27"/>
      <c r="D924" s="3"/>
      <c r="E924" s="14"/>
      <c r="F924" s="3"/>
      <c r="G924" s="9"/>
      <c r="H924" s="42"/>
      <c r="I924" s="3"/>
      <c r="J924" s="30"/>
      <c r="K924" s="21"/>
      <c r="L924" s="21"/>
      <c r="M924" s="37"/>
      <c r="N924" s="21"/>
      <c r="O924" s="21"/>
      <c r="P924" s="21"/>
      <c r="Q924" s="10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6.5" customHeight="1">
      <c r="A925" s="1"/>
      <c r="B925" s="1"/>
      <c r="C925" s="27"/>
      <c r="D925" s="3"/>
      <c r="E925" s="14"/>
      <c r="F925" s="3"/>
      <c r="G925" s="9"/>
      <c r="H925" s="42"/>
      <c r="I925" s="3"/>
      <c r="J925" s="30"/>
      <c r="K925" s="21"/>
      <c r="L925" s="21"/>
      <c r="M925" s="37"/>
      <c r="N925" s="21"/>
      <c r="O925" s="21"/>
      <c r="P925" s="21"/>
      <c r="Q925" s="10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6.5" customHeight="1">
      <c r="A926" s="1"/>
      <c r="B926" s="1"/>
      <c r="C926" s="27"/>
      <c r="D926" s="3"/>
      <c r="E926" s="14"/>
      <c r="F926" s="3"/>
      <c r="G926" s="9"/>
      <c r="H926" s="42"/>
      <c r="I926" s="3"/>
      <c r="J926" s="30"/>
      <c r="K926" s="21"/>
      <c r="L926" s="21"/>
      <c r="M926" s="37"/>
      <c r="N926" s="21"/>
      <c r="O926" s="21"/>
      <c r="P926" s="21"/>
      <c r="Q926" s="10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6.5" customHeight="1">
      <c r="A927" s="1"/>
      <c r="B927" s="1"/>
      <c r="C927" s="27"/>
      <c r="D927" s="3"/>
      <c r="E927" s="14"/>
      <c r="F927" s="3"/>
      <c r="G927" s="9"/>
      <c r="H927" s="42"/>
      <c r="I927" s="3"/>
      <c r="J927" s="30"/>
      <c r="K927" s="21"/>
      <c r="L927" s="21"/>
      <c r="M927" s="37"/>
      <c r="N927" s="21"/>
      <c r="O927" s="21"/>
      <c r="P927" s="21"/>
      <c r="Q927" s="10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6.5" customHeight="1">
      <c r="A928" s="1"/>
      <c r="B928" s="1"/>
      <c r="C928" s="27"/>
      <c r="D928" s="3"/>
      <c r="E928" s="14"/>
      <c r="F928" s="3"/>
      <c r="G928" s="9"/>
      <c r="H928" s="42"/>
      <c r="I928" s="3"/>
      <c r="J928" s="30"/>
      <c r="K928" s="21"/>
      <c r="L928" s="21"/>
      <c r="M928" s="37"/>
      <c r="N928" s="21"/>
      <c r="O928" s="21"/>
      <c r="P928" s="21"/>
      <c r="Q928" s="10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6.5" customHeight="1">
      <c r="A929" s="1"/>
      <c r="B929" s="1"/>
      <c r="C929" s="27"/>
      <c r="D929" s="3"/>
      <c r="E929" s="14"/>
      <c r="F929" s="3"/>
      <c r="G929" s="9"/>
      <c r="H929" s="42"/>
      <c r="I929" s="3"/>
      <c r="J929" s="30"/>
      <c r="K929" s="21"/>
      <c r="L929" s="21"/>
      <c r="M929" s="37"/>
      <c r="N929" s="21"/>
      <c r="O929" s="21"/>
      <c r="P929" s="21"/>
      <c r="Q929" s="10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6.5" customHeight="1">
      <c r="A930" s="1"/>
      <c r="B930" s="1"/>
      <c r="C930" s="27"/>
      <c r="D930" s="3"/>
      <c r="E930" s="14"/>
      <c r="F930" s="3"/>
      <c r="G930" s="9"/>
      <c r="H930" s="42"/>
      <c r="I930" s="3"/>
      <c r="J930" s="30"/>
      <c r="K930" s="21"/>
      <c r="L930" s="21"/>
      <c r="M930" s="37"/>
      <c r="N930" s="21"/>
      <c r="O930" s="21"/>
      <c r="P930" s="21"/>
      <c r="Q930" s="10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6.5" customHeight="1">
      <c r="A931" s="1"/>
      <c r="B931" s="1"/>
      <c r="C931" s="27"/>
      <c r="D931" s="3"/>
      <c r="E931" s="14"/>
      <c r="F931" s="3"/>
      <c r="G931" s="9"/>
      <c r="H931" s="42"/>
      <c r="I931" s="3"/>
      <c r="J931" s="30"/>
      <c r="K931" s="21"/>
      <c r="L931" s="21"/>
      <c r="M931" s="37"/>
      <c r="N931" s="21"/>
      <c r="O931" s="21"/>
      <c r="P931" s="21"/>
      <c r="Q931" s="10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6.5" customHeight="1">
      <c r="A932" s="1"/>
      <c r="B932" s="1"/>
      <c r="C932" s="27"/>
      <c r="D932" s="3"/>
      <c r="E932" s="14"/>
      <c r="F932" s="3"/>
      <c r="G932" s="9"/>
      <c r="H932" s="42"/>
      <c r="I932" s="3"/>
      <c r="J932" s="30"/>
      <c r="K932" s="21"/>
      <c r="L932" s="21"/>
      <c r="M932" s="37"/>
      <c r="N932" s="21"/>
      <c r="O932" s="21"/>
      <c r="P932" s="21"/>
      <c r="Q932" s="10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6.5" customHeight="1">
      <c r="A933" s="1"/>
      <c r="B933" s="1"/>
      <c r="C933" s="27"/>
      <c r="D933" s="3"/>
      <c r="E933" s="14"/>
      <c r="F933" s="3"/>
      <c r="G933" s="9"/>
      <c r="H933" s="42"/>
      <c r="I933" s="3"/>
      <c r="J933" s="30"/>
      <c r="K933" s="21"/>
      <c r="L933" s="21"/>
      <c r="M933" s="37"/>
      <c r="N933" s="21"/>
      <c r="O933" s="21"/>
      <c r="P933" s="21"/>
      <c r="Q933" s="10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6.5" customHeight="1">
      <c r="A934" s="1"/>
      <c r="B934" s="1"/>
      <c r="C934" s="27"/>
      <c r="D934" s="3"/>
      <c r="E934" s="14"/>
      <c r="F934" s="3"/>
      <c r="G934" s="9"/>
      <c r="H934" s="42"/>
      <c r="I934" s="3"/>
      <c r="J934" s="30"/>
      <c r="K934" s="21"/>
      <c r="L934" s="21"/>
      <c r="M934" s="37"/>
      <c r="N934" s="21"/>
      <c r="O934" s="21"/>
      <c r="P934" s="21"/>
      <c r="Q934" s="10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6.5" customHeight="1">
      <c r="A935" s="1"/>
      <c r="B935" s="1"/>
      <c r="C935" s="27"/>
      <c r="D935" s="3"/>
      <c r="E935" s="14"/>
      <c r="F935" s="3"/>
      <c r="G935" s="9"/>
      <c r="H935" s="42"/>
      <c r="I935" s="3"/>
      <c r="J935" s="30"/>
      <c r="K935" s="21"/>
      <c r="L935" s="21"/>
      <c r="M935" s="37"/>
      <c r="N935" s="21"/>
      <c r="O935" s="21"/>
      <c r="P935" s="21"/>
      <c r="Q935" s="10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6.5" customHeight="1">
      <c r="A936" s="1"/>
      <c r="B936" s="1"/>
      <c r="C936" s="27"/>
      <c r="D936" s="3"/>
      <c r="E936" s="14"/>
      <c r="F936" s="3"/>
      <c r="G936" s="9"/>
      <c r="H936" s="42"/>
      <c r="I936" s="3"/>
      <c r="J936" s="30"/>
      <c r="K936" s="21"/>
      <c r="L936" s="21"/>
      <c r="M936" s="37"/>
      <c r="N936" s="21"/>
      <c r="O936" s="21"/>
      <c r="P936" s="21"/>
      <c r="Q936" s="10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6.5" customHeight="1">
      <c r="A937" s="1"/>
      <c r="B937" s="1"/>
      <c r="C937" s="27"/>
      <c r="D937" s="3"/>
      <c r="E937" s="14"/>
      <c r="F937" s="3"/>
      <c r="G937" s="9"/>
      <c r="H937" s="42"/>
      <c r="I937" s="3"/>
      <c r="J937" s="30"/>
      <c r="K937" s="21"/>
      <c r="L937" s="21"/>
      <c r="M937" s="37"/>
      <c r="N937" s="21"/>
      <c r="O937" s="21"/>
      <c r="P937" s="21"/>
      <c r="Q937" s="10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6.5" customHeight="1">
      <c r="A938" s="1"/>
      <c r="B938" s="1"/>
      <c r="C938" s="27"/>
      <c r="D938" s="3"/>
      <c r="E938" s="14"/>
      <c r="F938" s="3"/>
      <c r="G938" s="9"/>
      <c r="H938" s="42"/>
      <c r="I938" s="3"/>
      <c r="J938" s="30"/>
      <c r="K938" s="21"/>
      <c r="L938" s="21"/>
      <c r="M938" s="37"/>
      <c r="N938" s="21"/>
      <c r="O938" s="21"/>
      <c r="P938" s="21"/>
      <c r="Q938" s="10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6.5" customHeight="1">
      <c r="A939" s="1"/>
      <c r="B939" s="1"/>
      <c r="C939" s="27"/>
      <c r="D939" s="3"/>
      <c r="E939" s="14"/>
      <c r="F939" s="3"/>
      <c r="G939" s="9"/>
      <c r="H939" s="42"/>
      <c r="I939" s="3"/>
      <c r="J939" s="30"/>
      <c r="K939" s="21"/>
      <c r="L939" s="21"/>
      <c r="M939" s="37"/>
      <c r="N939" s="21"/>
      <c r="O939" s="21"/>
      <c r="P939" s="21"/>
      <c r="Q939" s="10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6.5" customHeight="1">
      <c r="A940" s="1"/>
      <c r="B940" s="1"/>
      <c r="C940" s="27"/>
      <c r="D940" s="3"/>
      <c r="E940" s="14"/>
      <c r="F940" s="3"/>
      <c r="G940" s="9"/>
      <c r="H940" s="42"/>
      <c r="I940" s="3"/>
      <c r="J940" s="30"/>
      <c r="K940" s="21"/>
      <c r="L940" s="21"/>
      <c r="M940" s="37"/>
      <c r="N940" s="21"/>
      <c r="O940" s="21"/>
      <c r="P940" s="21"/>
      <c r="Q940" s="10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6.5" customHeight="1">
      <c r="A941" s="1"/>
      <c r="B941" s="1"/>
      <c r="C941" s="27"/>
      <c r="D941" s="3"/>
      <c r="E941" s="14"/>
      <c r="F941" s="3"/>
      <c r="G941" s="9"/>
      <c r="H941" s="42"/>
      <c r="I941" s="3"/>
      <c r="J941" s="30"/>
      <c r="K941" s="21"/>
      <c r="L941" s="21"/>
      <c r="M941" s="37"/>
      <c r="N941" s="21"/>
      <c r="O941" s="21"/>
      <c r="P941" s="21"/>
      <c r="Q941" s="10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6.5" customHeight="1">
      <c r="A942" s="1"/>
      <c r="B942" s="1"/>
      <c r="C942" s="27"/>
      <c r="D942" s="3"/>
      <c r="E942" s="14"/>
      <c r="F942" s="3"/>
      <c r="G942" s="9"/>
      <c r="H942" s="42"/>
      <c r="I942" s="3"/>
      <c r="J942" s="30"/>
      <c r="K942" s="21"/>
      <c r="L942" s="21"/>
      <c r="M942" s="37"/>
      <c r="N942" s="21"/>
      <c r="O942" s="21"/>
      <c r="P942" s="21"/>
      <c r="Q942" s="10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6.5" customHeight="1">
      <c r="A943" s="1"/>
      <c r="B943" s="1"/>
      <c r="C943" s="27"/>
      <c r="D943" s="3"/>
      <c r="E943" s="14"/>
      <c r="F943" s="3"/>
      <c r="G943" s="9"/>
      <c r="H943" s="42"/>
      <c r="I943" s="3"/>
      <c r="J943" s="30"/>
      <c r="K943" s="21"/>
      <c r="L943" s="21"/>
      <c r="M943" s="37"/>
      <c r="N943" s="21"/>
      <c r="O943" s="21"/>
      <c r="P943" s="21"/>
      <c r="Q943" s="10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6.5" customHeight="1">
      <c r="A944" s="1"/>
      <c r="B944" s="1"/>
      <c r="C944" s="27"/>
      <c r="D944" s="3"/>
      <c r="E944" s="14"/>
      <c r="F944" s="3"/>
      <c r="G944" s="9"/>
      <c r="H944" s="42"/>
      <c r="I944" s="3"/>
      <c r="J944" s="30"/>
      <c r="K944" s="21"/>
      <c r="L944" s="21"/>
      <c r="M944" s="37"/>
      <c r="N944" s="21"/>
      <c r="O944" s="21"/>
      <c r="P944" s="21"/>
      <c r="Q944" s="10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6.5" customHeight="1">
      <c r="A945" s="1"/>
      <c r="B945" s="1"/>
      <c r="C945" s="27"/>
      <c r="D945" s="3"/>
      <c r="E945" s="14"/>
      <c r="F945" s="3"/>
      <c r="G945" s="9"/>
      <c r="H945" s="42"/>
      <c r="I945" s="3"/>
      <c r="J945" s="30"/>
      <c r="K945" s="21"/>
      <c r="L945" s="21"/>
      <c r="M945" s="37"/>
      <c r="N945" s="21"/>
      <c r="O945" s="21"/>
      <c r="P945" s="21"/>
      <c r="Q945" s="10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6.5" customHeight="1">
      <c r="A946" s="1"/>
      <c r="B946" s="1"/>
      <c r="C946" s="27"/>
      <c r="D946" s="3"/>
      <c r="E946" s="14"/>
      <c r="F946" s="3"/>
      <c r="G946" s="9"/>
      <c r="H946" s="42"/>
      <c r="I946" s="3"/>
      <c r="J946" s="30"/>
      <c r="K946" s="21"/>
      <c r="L946" s="21"/>
      <c r="M946" s="37"/>
      <c r="N946" s="21"/>
      <c r="O946" s="21"/>
      <c r="P946" s="21"/>
      <c r="Q946" s="10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6.5" customHeight="1">
      <c r="A947" s="1"/>
      <c r="B947" s="1"/>
      <c r="C947" s="27"/>
      <c r="D947" s="3"/>
      <c r="E947" s="14"/>
      <c r="F947" s="3"/>
      <c r="G947" s="9"/>
      <c r="H947" s="42"/>
      <c r="I947" s="3"/>
      <c r="J947" s="30"/>
      <c r="K947" s="21"/>
      <c r="L947" s="21"/>
      <c r="M947" s="37"/>
      <c r="N947" s="21"/>
      <c r="O947" s="21"/>
      <c r="P947" s="21"/>
      <c r="Q947" s="10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6.5" customHeight="1">
      <c r="A948" s="1"/>
      <c r="B948" s="1"/>
      <c r="C948" s="27"/>
      <c r="D948" s="3"/>
      <c r="E948" s="14"/>
      <c r="F948" s="3"/>
      <c r="G948" s="9"/>
      <c r="H948" s="42"/>
      <c r="I948" s="3"/>
      <c r="J948" s="30"/>
      <c r="K948" s="21"/>
      <c r="L948" s="21"/>
      <c r="M948" s="37"/>
      <c r="N948" s="21"/>
      <c r="O948" s="21"/>
      <c r="P948" s="21"/>
      <c r="Q948" s="10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6.5" customHeight="1">
      <c r="A949" s="1"/>
      <c r="B949" s="1"/>
      <c r="C949" s="27"/>
      <c r="D949" s="3"/>
      <c r="E949" s="14"/>
      <c r="F949" s="3"/>
      <c r="G949" s="9"/>
      <c r="H949" s="42"/>
      <c r="I949" s="3"/>
      <c r="J949" s="30"/>
      <c r="K949" s="21"/>
      <c r="L949" s="21"/>
      <c r="M949" s="37"/>
      <c r="N949" s="21"/>
      <c r="O949" s="21"/>
      <c r="P949" s="21"/>
      <c r="Q949" s="10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6.5" customHeight="1">
      <c r="A950" s="1"/>
      <c r="B950" s="1"/>
      <c r="C950" s="27"/>
      <c r="D950" s="3"/>
      <c r="E950" s="14"/>
      <c r="F950" s="3"/>
      <c r="G950" s="9"/>
      <c r="H950" s="42"/>
      <c r="I950" s="3"/>
      <c r="J950" s="30"/>
      <c r="K950" s="21"/>
      <c r="L950" s="21"/>
      <c r="M950" s="37"/>
      <c r="N950" s="21"/>
      <c r="O950" s="21"/>
      <c r="P950" s="21"/>
      <c r="Q950" s="10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6.5" customHeight="1">
      <c r="A951" s="1"/>
      <c r="B951" s="1"/>
      <c r="C951" s="27"/>
      <c r="D951" s="3"/>
      <c r="E951" s="14"/>
      <c r="F951" s="3"/>
      <c r="G951" s="9"/>
      <c r="H951" s="42"/>
      <c r="I951" s="3"/>
      <c r="J951" s="30"/>
      <c r="K951" s="21"/>
      <c r="L951" s="21"/>
      <c r="M951" s="37"/>
      <c r="N951" s="21"/>
      <c r="O951" s="21"/>
      <c r="P951" s="21"/>
      <c r="Q951" s="10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6.5" customHeight="1">
      <c r="A952" s="1"/>
      <c r="B952" s="1"/>
      <c r="C952" s="27"/>
      <c r="D952" s="3"/>
      <c r="E952" s="14"/>
      <c r="F952" s="3"/>
      <c r="G952" s="9"/>
      <c r="H952" s="42"/>
      <c r="I952" s="3"/>
      <c r="J952" s="30"/>
      <c r="K952" s="21"/>
      <c r="L952" s="21"/>
      <c r="M952" s="37"/>
      <c r="N952" s="21"/>
      <c r="O952" s="21"/>
      <c r="P952" s="21"/>
      <c r="Q952" s="10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6.5" customHeight="1">
      <c r="A953" s="1"/>
      <c r="B953" s="1"/>
      <c r="C953" s="27"/>
      <c r="D953" s="3"/>
      <c r="E953" s="14"/>
      <c r="F953" s="3"/>
      <c r="G953" s="9"/>
      <c r="H953" s="42"/>
      <c r="I953" s="3"/>
      <c r="J953" s="30"/>
      <c r="K953" s="21"/>
      <c r="L953" s="21"/>
      <c r="M953" s="37"/>
      <c r="N953" s="21"/>
      <c r="O953" s="21"/>
      <c r="P953" s="21"/>
      <c r="Q953" s="10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6.5" customHeight="1">
      <c r="A954" s="1"/>
      <c r="B954" s="1"/>
      <c r="C954" s="27"/>
      <c r="D954" s="3"/>
      <c r="E954" s="14"/>
      <c r="F954" s="3"/>
      <c r="G954" s="9"/>
      <c r="H954" s="42"/>
      <c r="I954" s="3"/>
      <c r="J954" s="30"/>
      <c r="K954" s="21"/>
      <c r="L954" s="21"/>
      <c r="M954" s="37"/>
      <c r="N954" s="21"/>
      <c r="O954" s="21"/>
      <c r="P954" s="21"/>
      <c r="Q954" s="10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6.5" customHeight="1">
      <c r="A955" s="1"/>
      <c r="B955" s="1"/>
      <c r="C955" s="27"/>
      <c r="D955" s="3"/>
      <c r="E955" s="14"/>
      <c r="F955" s="3"/>
      <c r="G955" s="9"/>
      <c r="H955" s="42"/>
      <c r="I955" s="3"/>
      <c r="J955" s="30"/>
      <c r="K955" s="21"/>
      <c r="L955" s="21"/>
      <c r="M955" s="37"/>
      <c r="N955" s="21"/>
      <c r="O955" s="21"/>
      <c r="P955" s="21"/>
      <c r="Q955" s="10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6.5" customHeight="1">
      <c r="A956" s="1"/>
      <c r="B956" s="1"/>
      <c r="C956" s="27"/>
      <c r="D956" s="3"/>
      <c r="E956" s="14"/>
      <c r="F956" s="3"/>
      <c r="G956" s="9"/>
      <c r="H956" s="42"/>
      <c r="I956" s="3"/>
      <c r="J956" s="30"/>
      <c r="K956" s="21"/>
      <c r="L956" s="21"/>
      <c r="M956" s="37"/>
      <c r="N956" s="21"/>
      <c r="O956" s="21"/>
      <c r="P956" s="21"/>
      <c r="Q956" s="10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6.5" customHeight="1">
      <c r="A957" s="1"/>
      <c r="B957" s="1"/>
      <c r="C957" s="27"/>
      <c r="D957" s="3"/>
      <c r="E957" s="14"/>
      <c r="F957" s="3"/>
      <c r="G957" s="9"/>
      <c r="H957" s="42"/>
      <c r="I957" s="3"/>
      <c r="J957" s="30"/>
      <c r="K957" s="21"/>
      <c r="L957" s="21"/>
      <c r="M957" s="37"/>
      <c r="N957" s="21"/>
      <c r="O957" s="21"/>
      <c r="P957" s="21"/>
      <c r="Q957" s="10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6.5" customHeight="1">
      <c r="A958" s="1"/>
      <c r="B958" s="1"/>
      <c r="C958" s="27"/>
      <c r="D958" s="3"/>
      <c r="E958" s="14"/>
      <c r="F958" s="3"/>
      <c r="G958" s="9"/>
      <c r="H958" s="42"/>
      <c r="I958" s="3"/>
      <c r="J958" s="30"/>
      <c r="K958" s="21"/>
      <c r="L958" s="21"/>
      <c r="M958" s="37"/>
      <c r="N958" s="21"/>
      <c r="O958" s="21"/>
      <c r="P958" s="21"/>
      <c r="Q958" s="10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6.5" customHeight="1">
      <c r="A959" s="1"/>
      <c r="B959" s="1"/>
      <c r="C959" s="27"/>
      <c r="D959" s="3"/>
      <c r="E959" s="14"/>
      <c r="F959" s="3"/>
      <c r="G959" s="9"/>
      <c r="H959" s="42"/>
      <c r="I959" s="3"/>
      <c r="J959" s="30"/>
      <c r="K959" s="21"/>
      <c r="L959" s="21"/>
      <c r="M959" s="37"/>
      <c r="N959" s="21"/>
      <c r="O959" s="21"/>
      <c r="P959" s="21"/>
      <c r="Q959" s="10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6.5" customHeight="1">
      <c r="A960" s="1"/>
      <c r="B960" s="1"/>
      <c r="C960" s="27"/>
      <c r="D960" s="3"/>
      <c r="E960" s="14"/>
      <c r="F960" s="3"/>
      <c r="G960" s="9"/>
      <c r="H960" s="42"/>
      <c r="I960" s="3"/>
      <c r="J960" s="30"/>
      <c r="K960" s="21"/>
      <c r="L960" s="21"/>
      <c r="M960" s="37"/>
      <c r="N960" s="21"/>
      <c r="O960" s="21"/>
      <c r="P960" s="21"/>
      <c r="Q960" s="10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6.5" customHeight="1">
      <c r="A961" s="1"/>
      <c r="B961" s="1"/>
      <c r="C961" s="27"/>
      <c r="D961" s="3"/>
      <c r="E961" s="14"/>
      <c r="F961" s="3"/>
      <c r="G961" s="9"/>
      <c r="H961" s="42"/>
      <c r="I961" s="3"/>
      <c r="J961" s="30"/>
      <c r="K961" s="21"/>
      <c r="L961" s="21"/>
      <c r="M961" s="37"/>
      <c r="N961" s="21"/>
      <c r="O961" s="21"/>
      <c r="P961" s="21"/>
      <c r="Q961" s="10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6.5" customHeight="1">
      <c r="A962" s="1"/>
      <c r="B962" s="1"/>
      <c r="C962" s="27"/>
      <c r="D962" s="3"/>
      <c r="E962" s="14"/>
      <c r="F962" s="3"/>
      <c r="G962" s="9"/>
      <c r="H962" s="42"/>
      <c r="I962" s="3"/>
      <c r="J962" s="30"/>
      <c r="K962" s="21"/>
      <c r="L962" s="21"/>
      <c r="M962" s="37"/>
      <c r="N962" s="21"/>
      <c r="O962" s="21"/>
      <c r="P962" s="21"/>
      <c r="Q962" s="10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6.5" customHeight="1">
      <c r="A963" s="1"/>
      <c r="B963" s="1"/>
      <c r="C963" s="27"/>
      <c r="D963" s="3"/>
      <c r="E963" s="14"/>
      <c r="F963" s="3"/>
      <c r="G963" s="9"/>
      <c r="H963" s="42"/>
      <c r="I963" s="3"/>
      <c r="J963" s="30"/>
      <c r="K963" s="21"/>
      <c r="L963" s="21"/>
      <c r="M963" s="37"/>
      <c r="N963" s="21"/>
      <c r="O963" s="21"/>
      <c r="P963" s="21"/>
      <c r="Q963" s="10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6.5" customHeight="1">
      <c r="A964" s="1"/>
      <c r="B964" s="1"/>
      <c r="C964" s="27"/>
      <c r="D964" s="3"/>
      <c r="E964" s="14"/>
      <c r="F964" s="3"/>
      <c r="G964" s="9"/>
      <c r="H964" s="42"/>
      <c r="I964" s="3"/>
      <c r="J964" s="30"/>
      <c r="K964" s="21"/>
      <c r="L964" s="21"/>
      <c r="M964" s="37"/>
      <c r="N964" s="21"/>
      <c r="O964" s="21"/>
      <c r="P964" s="21"/>
      <c r="Q964" s="10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6.5" customHeight="1">
      <c r="A965" s="1"/>
      <c r="B965" s="1"/>
      <c r="C965" s="27"/>
      <c r="D965" s="3"/>
      <c r="E965" s="14"/>
      <c r="F965" s="3"/>
      <c r="G965" s="9"/>
      <c r="H965" s="42"/>
      <c r="I965" s="3"/>
      <c r="J965" s="30"/>
      <c r="K965" s="21"/>
      <c r="L965" s="21"/>
      <c r="M965" s="37"/>
      <c r="N965" s="21"/>
      <c r="O965" s="21"/>
      <c r="P965" s="21"/>
      <c r="Q965" s="10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6.5" customHeight="1">
      <c r="A966" s="1"/>
      <c r="B966" s="1"/>
      <c r="C966" s="27"/>
      <c r="D966" s="3"/>
      <c r="E966" s="14"/>
      <c r="F966" s="3"/>
      <c r="G966" s="9"/>
      <c r="H966" s="42"/>
      <c r="I966" s="3"/>
      <c r="J966" s="30"/>
      <c r="K966" s="21"/>
      <c r="L966" s="21"/>
      <c r="M966" s="37"/>
      <c r="N966" s="21"/>
      <c r="O966" s="21"/>
      <c r="P966" s="21"/>
      <c r="Q966" s="10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6.5" customHeight="1">
      <c r="A967" s="1"/>
      <c r="B967" s="1"/>
      <c r="C967" s="27"/>
      <c r="D967" s="3"/>
      <c r="E967" s="14"/>
      <c r="F967" s="3"/>
      <c r="G967" s="9"/>
      <c r="H967" s="42"/>
      <c r="I967" s="3"/>
      <c r="J967" s="30"/>
      <c r="K967" s="21"/>
      <c r="L967" s="21"/>
      <c r="M967" s="37"/>
      <c r="N967" s="21"/>
      <c r="O967" s="21"/>
      <c r="P967" s="21"/>
      <c r="Q967" s="10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6.5" customHeight="1">
      <c r="A968" s="1"/>
      <c r="B968" s="1"/>
      <c r="C968" s="27"/>
      <c r="D968" s="3"/>
      <c r="E968" s="14"/>
      <c r="F968" s="3"/>
      <c r="G968" s="9"/>
      <c r="H968" s="42"/>
      <c r="I968" s="3"/>
      <c r="J968" s="30"/>
      <c r="K968" s="21"/>
      <c r="L968" s="21"/>
      <c r="M968" s="37"/>
      <c r="N968" s="21"/>
      <c r="O968" s="21"/>
      <c r="P968" s="21"/>
      <c r="Q968" s="10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6.5" customHeight="1">
      <c r="A969" s="1"/>
      <c r="B969" s="1"/>
      <c r="C969" s="27"/>
      <c r="D969" s="3"/>
      <c r="E969" s="14"/>
      <c r="F969" s="3"/>
      <c r="G969" s="9"/>
      <c r="H969" s="42"/>
      <c r="I969" s="3"/>
      <c r="J969" s="30"/>
      <c r="K969" s="21"/>
      <c r="L969" s="21"/>
      <c r="M969" s="37"/>
      <c r="N969" s="21"/>
      <c r="O969" s="21"/>
      <c r="P969" s="21"/>
      <c r="Q969" s="10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6.5" customHeight="1">
      <c r="A970" s="1"/>
      <c r="B970" s="1"/>
      <c r="C970" s="27"/>
      <c r="D970" s="3"/>
      <c r="E970" s="14"/>
      <c r="F970" s="3"/>
      <c r="G970" s="9"/>
      <c r="H970" s="42"/>
      <c r="I970" s="3"/>
      <c r="J970" s="30"/>
      <c r="K970" s="21"/>
      <c r="L970" s="21"/>
      <c r="M970" s="37"/>
      <c r="N970" s="21"/>
      <c r="O970" s="21"/>
      <c r="P970" s="21"/>
      <c r="Q970" s="10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6.5" customHeight="1">
      <c r="A971" s="1"/>
      <c r="B971" s="1"/>
      <c r="C971" s="27"/>
      <c r="D971" s="3"/>
      <c r="E971" s="14"/>
      <c r="F971" s="3"/>
      <c r="G971" s="9"/>
      <c r="H971" s="42"/>
      <c r="I971" s="3"/>
      <c r="J971" s="30"/>
      <c r="K971" s="21"/>
      <c r="L971" s="21"/>
      <c r="M971" s="37"/>
      <c r="N971" s="21"/>
      <c r="O971" s="21"/>
      <c r="P971" s="21"/>
      <c r="Q971" s="10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6.5" customHeight="1">
      <c r="A972" s="1"/>
      <c r="B972" s="1"/>
      <c r="C972" s="27"/>
      <c r="D972" s="3"/>
      <c r="E972" s="14"/>
      <c r="F972" s="3"/>
      <c r="G972" s="9"/>
      <c r="H972" s="42"/>
      <c r="I972" s="3"/>
      <c r="J972" s="30"/>
      <c r="K972" s="21"/>
      <c r="L972" s="21"/>
      <c r="M972" s="37"/>
      <c r="N972" s="21"/>
      <c r="O972" s="21"/>
      <c r="P972" s="21"/>
      <c r="Q972" s="10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6.5" customHeight="1">
      <c r="A973" s="1"/>
      <c r="B973" s="1"/>
      <c r="C973" s="27"/>
      <c r="D973" s="3"/>
      <c r="E973" s="14"/>
      <c r="F973" s="3"/>
      <c r="G973" s="9"/>
      <c r="H973" s="42"/>
      <c r="I973" s="3"/>
      <c r="J973" s="30"/>
      <c r="K973" s="21"/>
      <c r="L973" s="21"/>
      <c r="M973" s="37"/>
      <c r="N973" s="21"/>
      <c r="O973" s="21"/>
      <c r="P973" s="21"/>
      <c r="Q973" s="10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6.5" customHeight="1">
      <c r="A974" s="1"/>
      <c r="B974" s="1"/>
      <c r="C974" s="27"/>
      <c r="D974" s="3"/>
      <c r="E974" s="14"/>
      <c r="F974" s="3"/>
      <c r="G974" s="9"/>
      <c r="H974" s="42"/>
      <c r="I974" s="3"/>
      <c r="J974" s="30"/>
      <c r="K974" s="21"/>
      <c r="L974" s="21"/>
      <c r="M974" s="37"/>
      <c r="N974" s="21"/>
      <c r="O974" s="21"/>
      <c r="P974" s="21"/>
      <c r="Q974" s="10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6.5" customHeight="1">
      <c r="A975" s="1"/>
      <c r="B975" s="1"/>
      <c r="C975" s="27"/>
      <c r="D975" s="3"/>
      <c r="E975" s="14"/>
      <c r="F975" s="3"/>
      <c r="G975" s="9"/>
      <c r="H975" s="42"/>
      <c r="I975" s="3"/>
      <c r="J975" s="30"/>
      <c r="K975" s="21"/>
      <c r="L975" s="21"/>
      <c r="M975" s="37"/>
      <c r="N975" s="21"/>
      <c r="O975" s="21"/>
      <c r="P975" s="21"/>
      <c r="Q975" s="10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6.5" customHeight="1">
      <c r="A976" s="1"/>
      <c r="B976" s="1"/>
      <c r="C976" s="27"/>
      <c r="D976" s="3"/>
      <c r="E976" s="14"/>
      <c r="F976" s="3"/>
      <c r="G976" s="9"/>
      <c r="H976" s="42"/>
      <c r="I976" s="3"/>
      <c r="J976" s="30"/>
      <c r="K976" s="21"/>
      <c r="L976" s="21"/>
      <c r="M976" s="37"/>
      <c r="N976" s="21"/>
      <c r="O976" s="21"/>
      <c r="P976" s="21"/>
      <c r="Q976" s="10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6.5" customHeight="1">
      <c r="A977" s="1"/>
      <c r="B977" s="1"/>
      <c r="C977" s="27"/>
      <c r="D977" s="3"/>
      <c r="E977" s="14"/>
      <c r="F977" s="3"/>
      <c r="G977" s="9"/>
      <c r="H977" s="42"/>
      <c r="I977" s="3"/>
      <c r="J977" s="30"/>
      <c r="K977" s="21"/>
      <c r="L977" s="21"/>
      <c r="M977" s="37"/>
      <c r="N977" s="21"/>
      <c r="O977" s="21"/>
      <c r="P977" s="21"/>
      <c r="Q977" s="10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6.5" customHeight="1">
      <c r="A978" s="1"/>
      <c r="B978" s="1"/>
      <c r="C978" s="27"/>
      <c r="D978" s="3"/>
      <c r="E978" s="14"/>
      <c r="F978" s="3"/>
      <c r="G978" s="9"/>
      <c r="H978" s="42"/>
      <c r="I978" s="3"/>
      <c r="J978" s="30"/>
      <c r="K978" s="21"/>
      <c r="L978" s="21"/>
      <c r="M978" s="37"/>
      <c r="N978" s="21"/>
      <c r="O978" s="21"/>
      <c r="P978" s="21"/>
      <c r="Q978" s="10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6.5" customHeight="1">
      <c r="A979" s="1"/>
      <c r="B979" s="1"/>
      <c r="C979" s="27"/>
      <c r="D979" s="3"/>
      <c r="E979" s="14"/>
      <c r="F979" s="3"/>
      <c r="G979" s="9"/>
      <c r="H979" s="42"/>
      <c r="I979" s="3"/>
      <c r="J979" s="30"/>
      <c r="K979" s="21"/>
      <c r="L979" s="21"/>
      <c r="M979" s="37"/>
      <c r="N979" s="21"/>
      <c r="O979" s="21"/>
      <c r="P979" s="21"/>
      <c r="Q979" s="10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6.5" customHeight="1">
      <c r="A980" s="1"/>
      <c r="B980" s="1"/>
      <c r="C980" s="27"/>
      <c r="D980" s="3"/>
      <c r="E980" s="14"/>
      <c r="F980" s="3"/>
      <c r="G980" s="9"/>
      <c r="H980" s="42"/>
      <c r="I980" s="3"/>
      <c r="J980" s="30"/>
      <c r="K980" s="21"/>
      <c r="L980" s="21"/>
      <c r="M980" s="37"/>
      <c r="N980" s="21"/>
      <c r="O980" s="21"/>
      <c r="P980" s="21"/>
      <c r="Q980" s="10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6.5" customHeight="1">
      <c r="A981" s="1"/>
      <c r="B981" s="1"/>
      <c r="C981" s="27"/>
      <c r="D981" s="3"/>
      <c r="E981" s="14"/>
      <c r="F981" s="3"/>
      <c r="G981" s="9"/>
      <c r="H981" s="42"/>
      <c r="I981" s="3"/>
      <c r="J981" s="30"/>
      <c r="K981" s="21"/>
      <c r="L981" s="21"/>
      <c r="M981" s="37"/>
      <c r="N981" s="21"/>
      <c r="O981" s="21"/>
      <c r="P981" s="21"/>
      <c r="Q981" s="10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6.5" customHeight="1">
      <c r="A982" s="1"/>
      <c r="B982" s="1"/>
      <c r="C982" s="27"/>
      <c r="D982" s="3"/>
      <c r="E982" s="14"/>
      <c r="F982" s="3"/>
      <c r="G982" s="9"/>
      <c r="H982" s="42"/>
      <c r="I982" s="3"/>
      <c r="J982" s="30"/>
      <c r="K982" s="21"/>
      <c r="L982" s="21"/>
      <c r="M982" s="37"/>
      <c r="N982" s="21"/>
      <c r="O982" s="21"/>
      <c r="P982" s="21"/>
      <c r="Q982" s="10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6.5" customHeight="1">
      <c r="A983" s="1"/>
      <c r="B983" s="1"/>
      <c r="C983" s="27"/>
      <c r="D983" s="3"/>
      <c r="E983" s="14"/>
      <c r="F983" s="3"/>
      <c r="G983" s="9"/>
      <c r="H983" s="42"/>
      <c r="I983" s="3"/>
      <c r="J983" s="30"/>
      <c r="K983" s="21"/>
      <c r="L983" s="21"/>
      <c r="M983" s="37"/>
      <c r="N983" s="21"/>
      <c r="O983" s="21"/>
      <c r="P983" s="21"/>
      <c r="Q983" s="10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6.5" customHeight="1">
      <c r="A984" s="1"/>
      <c r="B984" s="1"/>
      <c r="C984" s="27"/>
      <c r="D984" s="3"/>
      <c r="E984" s="14"/>
      <c r="F984" s="3"/>
      <c r="G984" s="9"/>
      <c r="H984" s="42"/>
      <c r="I984" s="3"/>
      <c r="J984" s="30"/>
      <c r="K984" s="21"/>
      <c r="L984" s="21"/>
      <c r="M984" s="37"/>
      <c r="N984" s="21"/>
      <c r="O984" s="21"/>
      <c r="P984" s="21"/>
      <c r="Q984" s="10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6.5" customHeight="1">
      <c r="A985" s="1"/>
      <c r="B985" s="1"/>
      <c r="C985" s="27"/>
      <c r="D985" s="3"/>
      <c r="E985" s="14"/>
      <c r="F985" s="3"/>
      <c r="G985" s="9"/>
      <c r="H985" s="42"/>
      <c r="I985" s="3"/>
      <c r="J985" s="30"/>
      <c r="K985" s="21"/>
      <c r="L985" s="21"/>
      <c r="M985" s="37"/>
      <c r="N985" s="21"/>
      <c r="O985" s="21"/>
      <c r="P985" s="21"/>
      <c r="Q985" s="10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6.5" customHeight="1">
      <c r="A986" s="1"/>
      <c r="B986" s="1"/>
      <c r="C986" s="27"/>
      <c r="D986" s="3"/>
      <c r="E986" s="14"/>
      <c r="F986" s="3"/>
      <c r="G986" s="9"/>
      <c r="H986" s="42"/>
      <c r="I986" s="3"/>
      <c r="J986" s="30"/>
      <c r="K986" s="21"/>
      <c r="L986" s="21"/>
      <c r="M986" s="37"/>
      <c r="N986" s="21"/>
      <c r="O986" s="21"/>
      <c r="P986" s="21"/>
      <c r="Q986" s="10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6.5" customHeight="1">
      <c r="A987" s="1"/>
      <c r="B987" s="1"/>
      <c r="C987" s="27"/>
      <c r="D987" s="3"/>
      <c r="E987" s="14"/>
      <c r="F987" s="3"/>
      <c r="G987" s="9"/>
      <c r="H987" s="42"/>
      <c r="I987" s="3"/>
      <c r="J987" s="30"/>
      <c r="K987" s="21"/>
      <c r="L987" s="21"/>
      <c r="M987" s="37"/>
      <c r="N987" s="21"/>
      <c r="O987" s="21"/>
      <c r="P987" s="21"/>
      <c r="Q987" s="10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6.5" customHeight="1">
      <c r="A988" s="1"/>
      <c r="B988" s="1"/>
      <c r="C988" s="27"/>
      <c r="D988" s="3"/>
      <c r="E988" s="14"/>
      <c r="F988" s="3"/>
      <c r="G988" s="9"/>
      <c r="H988" s="42"/>
      <c r="I988" s="3"/>
      <c r="J988" s="30"/>
      <c r="K988" s="21"/>
      <c r="L988" s="21"/>
      <c r="M988" s="37"/>
      <c r="N988" s="21"/>
      <c r="O988" s="21"/>
      <c r="P988" s="21"/>
      <c r="Q988" s="10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6.5" customHeight="1">
      <c r="A989" s="1"/>
      <c r="B989" s="1"/>
      <c r="C989" s="27"/>
      <c r="D989" s="3"/>
      <c r="E989" s="14"/>
      <c r="F989" s="3"/>
      <c r="G989" s="9"/>
      <c r="H989" s="42"/>
      <c r="I989" s="3"/>
      <c r="J989" s="30"/>
      <c r="K989" s="21"/>
      <c r="L989" s="21"/>
      <c r="M989" s="37"/>
      <c r="N989" s="21"/>
      <c r="O989" s="21"/>
      <c r="P989" s="21"/>
      <c r="Q989" s="10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6.5" customHeight="1">
      <c r="A990" s="1"/>
      <c r="B990" s="1"/>
      <c r="C990" s="27"/>
      <c r="D990" s="3"/>
      <c r="E990" s="14"/>
      <c r="F990" s="3"/>
      <c r="G990" s="9"/>
      <c r="H990" s="42"/>
      <c r="I990" s="3"/>
      <c r="J990" s="30"/>
      <c r="K990" s="21"/>
      <c r="L990" s="21"/>
      <c r="M990" s="37"/>
      <c r="N990" s="21"/>
      <c r="O990" s="21"/>
      <c r="P990" s="21"/>
      <c r="Q990" s="10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6.5" customHeight="1">
      <c r="A991" s="1"/>
      <c r="B991" s="1"/>
      <c r="C991" s="27"/>
      <c r="D991" s="3"/>
      <c r="E991" s="14"/>
      <c r="F991" s="3"/>
      <c r="G991" s="9"/>
      <c r="H991" s="42"/>
      <c r="I991" s="3"/>
      <c r="J991" s="30"/>
      <c r="K991" s="21"/>
      <c r="L991" s="21"/>
      <c r="M991" s="37"/>
      <c r="N991" s="21"/>
      <c r="O991" s="21"/>
      <c r="P991" s="21"/>
      <c r="Q991" s="10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6.5" customHeight="1">
      <c r="A992" s="1"/>
      <c r="B992" s="1"/>
      <c r="C992" s="27"/>
      <c r="D992" s="3"/>
      <c r="E992" s="14"/>
      <c r="F992" s="3"/>
      <c r="G992" s="9"/>
      <c r="H992" s="42"/>
      <c r="I992" s="3"/>
      <c r="J992" s="30"/>
      <c r="K992" s="21"/>
      <c r="L992" s="21"/>
      <c r="M992" s="37"/>
      <c r="N992" s="21"/>
      <c r="O992" s="21"/>
      <c r="P992" s="21"/>
      <c r="Q992" s="10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6.5" customHeight="1">
      <c r="A993" s="1"/>
      <c r="B993" s="1"/>
      <c r="C993" s="27"/>
      <c r="D993" s="3"/>
      <c r="E993" s="14"/>
      <c r="F993" s="3"/>
      <c r="G993" s="9"/>
      <c r="H993" s="42"/>
      <c r="I993" s="3"/>
      <c r="J993" s="30"/>
      <c r="K993" s="21"/>
      <c r="L993" s="21"/>
      <c r="M993" s="37"/>
      <c r="N993" s="21"/>
      <c r="O993" s="21"/>
      <c r="P993" s="21"/>
      <c r="Q993" s="10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6.5" customHeight="1">
      <c r="A994" s="1"/>
      <c r="B994" s="1"/>
      <c r="C994" s="27"/>
      <c r="D994" s="3"/>
      <c r="E994" s="14"/>
      <c r="F994" s="3"/>
      <c r="G994" s="9"/>
      <c r="H994" s="42"/>
      <c r="I994" s="3"/>
      <c r="J994" s="30"/>
      <c r="K994" s="21"/>
      <c r="L994" s="21"/>
      <c r="M994" s="37"/>
      <c r="N994" s="21"/>
      <c r="O994" s="21"/>
      <c r="P994" s="21"/>
      <c r="Q994" s="10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6.5" customHeight="1">
      <c r="A995" s="1"/>
      <c r="B995" s="1"/>
      <c r="C995" s="27"/>
      <c r="D995" s="3"/>
      <c r="E995" s="14"/>
      <c r="F995" s="3"/>
      <c r="G995" s="9"/>
      <c r="H995" s="42"/>
      <c r="I995" s="3"/>
      <c r="J995" s="30"/>
      <c r="K995" s="21"/>
      <c r="L995" s="21"/>
      <c r="M995" s="37"/>
      <c r="N995" s="21"/>
      <c r="O995" s="21"/>
      <c r="P995" s="21"/>
      <c r="Q995" s="10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6.5" customHeight="1">
      <c r="A996" s="1"/>
      <c r="B996" s="1"/>
      <c r="C996" s="27"/>
      <c r="D996" s="3"/>
      <c r="E996" s="14"/>
      <c r="F996" s="3"/>
      <c r="G996" s="9"/>
      <c r="H996" s="42"/>
      <c r="I996" s="3"/>
      <c r="J996" s="30"/>
      <c r="K996" s="21"/>
      <c r="L996" s="21"/>
      <c r="M996" s="37"/>
      <c r="N996" s="21"/>
      <c r="O996" s="21"/>
      <c r="P996" s="21"/>
      <c r="Q996" s="10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6.5" customHeight="1">
      <c r="A997" s="1"/>
      <c r="B997" s="1"/>
      <c r="C997" s="27"/>
      <c r="D997" s="3"/>
      <c r="E997" s="14"/>
      <c r="F997" s="3"/>
      <c r="G997" s="9"/>
      <c r="H997" s="42"/>
      <c r="I997" s="3"/>
      <c r="J997" s="30"/>
      <c r="K997" s="21"/>
      <c r="L997" s="21"/>
      <c r="M997" s="37"/>
      <c r="N997" s="21"/>
      <c r="O997" s="21"/>
      <c r="P997" s="21"/>
      <c r="Q997" s="10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6.5" customHeight="1">
      <c r="A998" s="1"/>
      <c r="B998" s="1"/>
      <c r="C998" s="27"/>
      <c r="D998" s="3"/>
      <c r="E998" s="14"/>
      <c r="F998" s="3"/>
      <c r="G998" s="9"/>
      <c r="H998" s="42"/>
      <c r="I998" s="3"/>
      <c r="J998" s="30"/>
      <c r="K998" s="21"/>
      <c r="L998" s="21"/>
      <c r="M998" s="37"/>
      <c r="N998" s="21"/>
      <c r="O998" s="21"/>
      <c r="P998" s="21"/>
      <c r="Q998" s="10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6.5" customHeight="1">
      <c r="A999" s="1"/>
      <c r="B999" s="1"/>
      <c r="C999" s="27"/>
      <c r="D999" s="3"/>
      <c r="E999" s="14"/>
      <c r="F999" s="3"/>
      <c r="G999" s="9"/>
      <c r="H999" s="42"/>
      <c r="I999" s="3"/>
      <c r="J999" s="30"/>
      <c r="K999" s="21"/>
      <c r="L999" s="21"/>
      <c r="M999" s="37"/>
      <c r="N999" s="21"/>
      <c r="O999" s="21"/>
      <c r="P999" s="21"/>
      <c r="Q999" s="10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6.5" customHeight="1">
      <c r="A1000" s="1"/>
      <c r="B1000" s="1"/>
      <c r="C1000" s="27"/>
      <c r="D1000" s="3"/>
      <c r="E1000" s="14"/>
      <c r="F1000" s="3"/>
      <c r="G1000" s="9"/>
      <c r="H1000" s="42"/>
      <c r="I1000" s="3"/>
      <c r="J1000" s="30"/>
      <c r="K1000" s="21"/>
      <c r="L1000" s="21"/>
      <c r="M1000" s="37"/>
      <c r="N1000" s="21"/>
      <c r="O1000" s="21"/>
      <c r="P1000" s="21"/>
      <c r="Q1000" s="10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autoFilter ref="$A$1:$R$180"/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44"/>
    <col customWidth="1" min="4" max="4" width="5.78"/>
    <col customWidth="1" min="5" max="7" width="7.33"/>
    <col customWidth="1" min="8" max="8" width="6.44"/>
    <col customWidth="1" min="9" max="9" width="6.22"/>
    <col customWidth="1" min="10" max="10" width="16.67"/>
    <col customWidth="1" min="11" max="12" width="6.78"/>
    <col customWidth="1" min="13" max="13" width="8.78"/>
    <col customWidth="1" min="14" max="14" width="6.22"/>
    <col customWidth="1" min="15" max="16" width="3.67"/>
    <col customWidth="1" min="17" max="17" width="14.11"/>
    <col customWidth="1" min="18" max="18" width="14.56"/>
    <col customWidth="1" min="19" max="23" width="7.44"/>
    <col customWidth="1" min="24" max="26" width="7.0"/>
  </cols>
  <sheetData>
    <row r="1" ht="16.5" customHeight="1">
      <c r="A1" s="1" t="s">
        <v>0</v>
      </c>
      <c r="B1" s="4"/>
      <c r="C1" s="12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21" t="s">
        <v>16</v>
      </c>
      <c r="K1" s="21" t="s">
        <v>17</v>
      </c>
      <c r="L1" s="21" t="s">
        <v>21</v>
      </c>
      <c r="M1" s="37" t="s">
        <v>22</v>
      </c>
      <c r="N1" s="21" t="s">
        <v>23</v>
      </c>
      <c r="O1" s="23" t="s">
        <v>24</v>
      </c>
      <c r="P1" s="24" t="s">
        <v>25</v>
      </c>
      <c r="Q1" s="10" t="s">
        <v>26</v>
      </c>
      <c r="R1" s="12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25">
        <v>46164.0</v>
      </c>
      <c r="B2" s="26">
        <f t="shared" ref="B2:B7" si="1">A2</f>
        <v>46164</v>
      </c>
      <c r="C2" s="27" t="s">
        <v>1293</v>
      </c>
      <c r="D2" s="3">
        <f>I7</f>
        <v>8413</v>
      </c>
      <c r="E2" s="3">
        <v>1257.0</v>
      </c>
      <c r="F2" s="14">
        <f>E2</f>
        <v>1257</v>
      </c>
      <c r="G2" s="29">
        <f t="shared" ref="G2:G7" si="2">$D$2-F2</f>
        <v>7156</v>
      </c>
      <c r="H2" s="13">
        <v>46129.0</v>
      </c>
      <c r="I2" s="14">
        <v>4097.0</v>
      </c>
      <c r="J2" s="30" t="s">
        <v>1294</v>
      </c>
      <c r="K2" s="31">
        <v>46063.0</v>
      </c>
      <c r="L2" s="21" t="s">
        <v>304</v>
      </c>
      <c r="M2" s="37" t="s">
        <v>1295</v>
      </c>
      <c r="Q2" s="23" t="s">
        <v>1296</v>
      </c>
      <c r="S2" s="12"/>
      <c r="T2" s="12"/>
      <c r="U2" s="12"/>
      <c r="V2" s="12"/>
      <c r="W2" s="12"/>
      <c r="X2" s="12"/>
      <c r="Y2" s="12"/>
      <c r="Z2" s="12"/>
    </row>
    <row r="3" ht="16.5" customHeight="1">
      <c r="A3" s="25">
        <v>46165.0</v>
      </c>
      <c r="B3" s="26">
        <f t="shared" si="1"/>
        <v>46165</v>
      </c>
      <c r="C3" s="27"/>
      <c r="D3" s="34"/>
      <c r="E3" s="3">
        <v>1688.0</v>
      </c>
      <c r="F3" s="14">
        <f t="shared" ref="F3:F7" si="3">F2+E3</f>
        <v>2945</v>
      </c>
      <c r="G3" s="29">
        <f t="shared" si="2"/>
        <v>5468</v>
      </c>
      <c r="H3" s="1">
        <v>46139.0</v>
      </c>
      <c r="I3" s="14">
        <v>3000.0</v>
      </c>
      <c r="J3" s="30" t="s">
        <v>1294</v>
      </c>
      <c r="K3" s="31">
        <v>46111.0</v>
      </c>
      <c r="L3" s="21" t="s">
        <v>304</v>
      </c>
      <c r="M3" s="41" t="s">
        <v>1297</v>
      </c>
      <c r="Q3" s="23"/>
      <c r="U3" s="24"/>
      <c r="V3" s="12"/>
      <c r="W3" s="12"/>
      <c r="X3" s="12"/>
      <c r="Y3" s="12"/>
      <c r="Z3" s="12"/>
    </row>
    <row r="4" ht="16.5" customHeight="1">
      <c r="A4" s="25">
        <v>46166.0</v>
      </c>
      <c r="B4" s="26">
        <f t="shared" si="1"/>
        <v>46166</v>
      </c>
      <c r="C4" s="27"/>
      <c r="D4" s="34"/>
      <c r="E4" s="3">
        <v>901.0</v>
      </c>
      <c r="F4" s="14">
        <f t="shared" si="3"/>
        <v>3846</v>
      </c>
      <c r="G4" s="29">
        <f t="shared" si="2"/>
        <v>4567</v>
      </c>
      <c r="H4" s="1">
        <v>46167.0</v>
      </c>
      <c r="I4" s="14">
        <v>11886.0</v>
      </c>
      <c r="J4" s="30" t="s">
        <v>1294</v>
      </c>
      <c r="K4" s="31">
        <v>46126.0</v>
      </c>
      <c r="L4" s="21" t="s">
        <v>304</v>
      </c>
      <c r="M4" s="37" t="s">
        <v>1299</v>
      </c>
      <c r="N4" s="23"/>
      <c r="Q4" s="23"/>
      <c r="U4" s="24"/>
      <c r="V4" s="12"/>
      <c r="W4" s="12"/>
      <c r="X4" s="12"/>
      <c r="Y4" s="12"/>
      <c r="Z4" s="12"/>
    </row>
    <row r="5" ht="16.5" customHeight="1">
      <c r="A5" s="25">
        <v>46167.0</v>
      </c>
      <c r="B5" s="26">
        <f t="shared" si="1"/>
        <v>46167</v>
      </c>
      <c r="C5" s="12"/>
      <c r="D5" s="34"/>
      <c r="E5" s="3">
        <v>1602.0</v>
      </c>
      <c r="F5" s="14">
        <f t="shared" si="3"/>
        <v>5448</v>
      </c>
      <c r="G5" s="29">
        <f t="shared" si="2"/>
        <v>2965</v>
      </c>
      <c r="I5" s="14">
        <f>SUM(I2:I4)</f>
        <v>18983</v>
      </c>
      <c r="U5" s="24"/>
      <c r="V5" s="12"/>
      <c r="W5" s="12"/>
      <c r="X5" s="12"/>
      <c r="Y5" s="12"/>
      <c r="Z5" s="12"/>
    </row>
    <row r="6" ht="16.5" customHeight="1">
      <c r="A6" s="25">
        <v>46168.0</v>
      </c>
      <c r="B6" s="26">
        <f t="shared" si="1"/>
        <v>46168</v>
      </c>
      <c r="C6" s="12"/>
      <c r="D6" s="34"/>
      <c r="E6" s="3">
        <v>1723.0</v>
      </c>
      <c r="F6" s="14">
        <f t="shared" si="3"/>
        <v>7171</v>
      </c>
      <c r="G6" s="29">
        <f t="shared" si="2"/>
        <v>1242</v>
      </c>
      <c r="H6" s="13" t="s">
        <v>1304</v>
      </c>
      <c r="I6" s="14">
        <v>10570.0</v>
      </c>
      <c r="U6" s="24"/>
      <c r="V6" s="12"/>
      <c r="W6" s="12"/>
      <c r="X6" s="12"/>
      <c r="Y6" s="12"/>
      <c r="Z6" s="12"/>
    </row>
    <row r="7" ht="16.5" customHeight="1">
      <c r="A7" s="25">
        <v>46169.0</v>
      </c>
      <c r="B7" s="26">
        <f t="shared" si="1"/>
        <v>46169</v>
      </c>
      <c r="C7" s="12"/>
      <c r="D7" s="34"/>
      <c r="E7" s="3">
        <v>1242.0</v>
      </c>
      <c r="F7" s="14">
        <f t="shared" si="3"/>
        <v>8413</v>
      </c>
      <c r="G7" s="29">
        <f t="shared" si="2"/>
        <v>0</v>
      </c>
      <c r="H7" s="13" t="s">
        <v>1305</v>
      </c>
      <c r="I7" s="14">
        <f>I5-I6</f>
        <v>8413</v>
      </c>
      <c r="J7" s="27"/>
      <c r="U7" s="24"/>
      <c r="V7" s="12"/>
      <c r="W7" s="12"/>
      <c r="X7" s="12"/>
      <c r="Y7" s="12"/>
      <c r="Z7" s="12"/>
    </row>
    <row r="8" ht="16.5" customHeight="1">
      <c r="A8" s="25"/>
      <c r="B8" s="26"/>
      <c r="C8" s="27" t="s">
        <v>1293</v>
      </c>
      <c r="D8" s="3">
        <v>12000.0</v>
      </c>
      <c r="E8" s="3">
        <v>421.0</v>
      </c>
      <c r="F8" s="14">
        <f>E8</f>
        <v>421</v>
      </c>
      <c r="G8" s="29">
        <f t="shared" ref="G8:G15" si="4">$D$8-F8</f>
        <v>11579</v>
      </c>
      <c r="H8" s="13">
        <v>46181.0</v>
      </c>
      <c r="I8" s="14">
        <v>12000.0</v>
      </c>
      <c r="J8" s="30" t="s">
        <v>1294</v>
      </c>
      <c r="K8" s="31">
        <v>46153.0</v>
      </c>
      <c r="L8" s="21" t="s">
        <v>1306</v>
      </c>
      <c r="M8" s="37" t="s">
        <v>1307</v>
      </c>
      <c r="N8" s="23" t="s">
        <v>1308</v>
      </c>
      <c r="Q8" s="23" t="s">
        <v>964</v>
      </c>
      <c r="U8" s="24"/>
      <c r="V8" s="12"/>
      <c r="W8" s="12"/>
      <c r="X8" s="12"/>
      <c r="Y8" s="12"/>
      <c r="Z8" s="12"/>
    </row>
    <row r="9" ht="16.5" customHeight="1">
      <c r="A9" s="25">
        <v>46170.0</v>
      </c>
      <c r="B9" s="26">
        <f t="shared" ref="B9:B15" si="5">A9</f>
        <v>46170</v>
      </c>
      <c r="C9" s="12"/>
      <c r="D9" s="34"/>
      <c r="E9" s="3">
        <v>1737.0</v>
      </c>
      <c r="F9" s="14">
        <f t="shared" ref="F9:F15" si="6">F8+E9</f>
        <v>2158</v>
      </c>
      <c r="G9" s="29">
        <f t="shared" si="4"/>
        <v>9842</v>
      </c>
      <c r="J9" s="3"/>
      <c r="V9" s="12"/>
      <c r="W9" s="12"/>
      <c r="X9" s="12"/>
      <c r="Y9" s="12"/>
      <c r="Z9" s="12"/>
    </row>
    <row r="10" ht="16.5" customHeight="1">
      <c r="A10" s="25">
        <v>46171.0</v>
      </c>
      <c r="B10" s="26">
        <f t="shared" si="5"/>
        <v>46171</v>
      </c>
      <c r="C10" s="12"/>
      <c r="D10" s="34"/>
      <c r="E10" s="3">
        <v>1960.0</v>
      </c>
      <c r="F10" s="14">
        <f t="shared" si="6"/>
        <v>4118</v>
      </c>
      <c r="G10" s="29">
        <f t="shared" si="4"/>
        <v>7882</v>
      </c>
      <c r="J10" s="27"/>
      <c r="V10" s="12"/>
      <c r="W10" s="12"/>
      <c r="X10" s="12"/>
      <c r="Y10" s="12"/>
      <c r="Z10" s="12"/>
    </row>
    <row r="11" ht="16.5" customHeight="1">
      <c r="A11" s="25">
        <v>46172.0</v>
      </c>
      <c r="B11" s="26">
        <f t="shared" si="5"/>
        <v>46172</v>
      </c>
      <c r="C11" s="12"/>
      <c r="D11" s="34"/>
      <c r="E11" s="3">
        <v>2006.0</v>
      </c>
      <c r="F11" s="14">
        <f t="shared" si="6"/>
        <v>6124</v>
      </c>
      <c r="G11" s="29">
        <f t="shared" si="4"/>
        <v>5876</v>
      </c>
      <c r="J11" s="27"/>
      <c r="V11" s="12"/>
      <c r="W11" s="12"/>
      <c r="X11" s="12"/>
      <c r="Y11" s="12"/>
      <c r="Z11" s="12"/>
    </row>
    <row r="12" ht="16.5" customHeight="1">
      <c r="A12" s="25">
        <v>46173.0</v>
      </c>
      <c r="B12" s="26">
        <f t="shared" si="5"/>
        <v>46173</v>
      </c>
      <c r="C12" s="12"/>
      <c r="D12" s="34"/>
      <c r="E12" s="3">
        <v>1997.0</v>
      </c>
      <c r="F12" s="14">
        <f t="shared" si="6"/>
        <v>8121</v>
      </c>
      <c r="G12" s="29">
        <f t="shared" si="4"/>
        <v>3879</v>
      </c>
      <c r="J12" s="27"/>
      <c r="V12" s="12"/>
      <c r="W12" s="12"/>
      <c r="X12" s="12"/>
      <c r="Y12" s="12"/>
      <c r="Z12" s="12"/>
    </row>
    <row r="13" ht="16.5" customHeight="1">
      <c r="A13" s="25">
        <v>46174.0</v>
      </c>
      <c r="B13" s="26">
        <f t="shared" si="5"/>
        <v>46174</v>
      </c>
      <c r="C13" s="12"/>
      <c r="D13" s="34"/>
      <c r="E13" s="3">
        <v>1970.0</v>
      </c>
      <c r="F13" s="14">
        <f t="shared" si="6"/>
        <v>10091</v>
      </c>
      <c r="G13" s="29">
        <f t="shared" si="4"/>
        <v>1909</v>
      </c>
      <c r="J13" s="27"/>
      <c r="V13" s="12"/>
      <c r="W13" s="12"/>
      <c r="X13" s="12"/>
      <c r="Y13" s="12"/>
      <c r="Z13" s="12"/>
    </row>
    <row r="14" ht="16.5" customHeight="1">
      <c r="A14" s="25">
        <v>46175.0</v>
      </c>
      <c r="B14" s="26">
        <f t="shared" si="5"/>
        <v>46175</v>
      </c>
      <c r="C14" s="12"/>
      <c r="D14" s="34"/>
      <c r="E14" s="3">
        <v>1905.0</v>
      </c>
      <c r="F14" s="14">
        <f t="shared" si="6"/>
        <v>11996</v>
      </c>
      <c r="G14" s="29">
        <f t="shared" si="4"/>
        <v>4</v>
      </c>
      <c r="J14" s="27"/>
      <c r="V14" s="12"/>
      <c r="W14" s="12"/>
      <c r="X14" s="12"/>
      <c r="Y14" s="12"/>
      <c r="Z14" s="12"/>
    </row>
    <row r="15" ht="16.5" customHeight="1">
      <c r="A15" s="25">
        <v>46176.0</v>
      </c>
      <c r="B15" s="26">
        <f t="shared" si="5"/>
        <v>46176</v>
      </c>
      <c r="C15" s="12"/>
      <c r="D15" s="34"/>
      <c r="E15" s="3">
        <v>4.0</v>
      </c>
      <c r="F15" s="14">
        <f t="shared" si="6"/>
        <v>12000</v>
      </c>
      <c r="G15" s="29">
        <f t="shared" si="4"/>
        <v>0</v>
      </c>
      <c r="J15" s="27"/>
      <c r="V15" s="12"/>
      <c r="W15" s="12"/>
      <c r="X15" s="12"/>
      <c r="Y15" s="12"/>
      <c r="Z15" s="12"/>
    </row>
    <row r="16" ht="16.5" customHeight="1">
      <c r="A16" s="1"/>
      <c r="B16" s="4"/>
      <c r="C16" s="27" t="s">
        <v>1293</v>
      </c>
      <c r="D16" s="3">
        <f>I18+I19</f>
        <v>22737</v>
      </c>
      <c r="E16" s="3">
        <v>1950.0</v>
      </c>
      <c r="F16" s="14">
        <f>E16</f>
        <v>1950</v>
      </c>
      <c r="G16" s="29">
        <f t="shared" ref="G16:G28" si="7">$D$16-F16</f>
        <v>20787</v>
      </c>
      <c r="H16" s="71">
        <v>46190.0</v>
      </c>
      <c r="I16" s="14">
        <v>27000.0</v>
      </c>
      <c r="J16" s="30" t="s">
        <v>1294</v>
      </c>
      <c r="K16" s="31">
        <v>46153.0</v>
      </c>
      <c r="L16" s="21" t="s">
        <v>1306</v>
      </c>
      <c r="M16" s="23" t="s">
        <v>1310</v>
      </c>
      <c r="N16" s="23" t="s">
        <v>417</v>
      </c>
      <c r="Q16" s="23" t="s">
        <v>1311</v>
      </c>
      <c r="V16" s="12"/>
      <c r="W16" s="12"/>
      <c r="X16" s="12"/>
      <c r="Y16" s="12"/>
      <c r="Z16" s="12"/>
    </row>
    <row r="17" ht="16.5" customHeight="1">
      <c r="A17" s="25">
        <v>46177.0</v>
      </c>
      <c r="B17" s="26">
        <f t="shared" ref="B17:B28" si="8">A17</f>
        <v>46177</v>
      </c>
      <c r="D17" s="34"/>
      <c r="E17" s="3">
        <v>1948.0</v>
      </c>
      <c r="F17" s="14">
        <f t="shared" ref="F17:F28" si="9">F16+E17</f>
        <v>3898</v>
      </c>
      <c r="G17" s="29">
        <f t="shared" si="7"/>
        <v>18839</v>
      </c>
      <c r="H17" s="21" t="s">
        <v>791</v>
      </c>
      <c r="I17" s="14">
        <v>4884.0</v>
      </c>
      <c r="J17" s="27"/>
      <c r="V17" s="12"/>
      <c r="W17" s="12"/>
      <c r="X17" s="12"/>
      <c r="Y17" s="12"/>
      <c r="Z17" s="12"/>
    </row>
    <row r="18" ht="16.5" customHeight="1">
      <c r="A18" s="25">
        <v>46178.0</v>
      </c>
      <c r="B18" s="26">
        <f t="shared" si="8"/>
        <v>46178</v>
      </c>
      <c r="E18" s="3">
        <v>2048.0</v>
      </c>
      <c r="F18" s="14">
        <f t="shared" si="9"/>
        <v>5946</v>
      </c>
      <c r="G18" s="29">
        <f t="shared" si="7"/>
        <v>16791</v>
      </c>
      <c r="H18" s="21" t="s">
        <v>1305</v>
      </c>
      <c r="I18" s="14">
        <v>22116.0</v>
      </c>
      <c r="J18" s="27"/>
      <c r="V18" s="12"/>
      <c r="W18" s="12"/>
      <c r="X18" s="12"/>
      <c r="Y18" s="12"/>
      <c r="Z18" s="12"/>
    </row>
    <row r="19" ht="16.5" customHeight="1">
      <c r="A19" s="25">
        <v>46179.0</v>
      </c>
      <c r="B19" s="26">
        <f t="shared" si="8"/>
        <v>46179</v>
      </c>
      <c r="E19" s="3">
        <v>1958.0</v>
      </c>
      <c r="F19" s="14">
        <f t="shared" si="9"/>
        <v>7904</v>
      </c>
      <c r="G19" s="29">
        <f t="shared" si="7"/>
        <v>14833</v>
      </c>
      <c r="H19" s="21" t="s">
        <v>284</v>
      </c>
      <c r="I19" s="14">
        <v>621.0</v>
      </c>
      <c r="J19" s="27"/>
      <c r="V19" s="12"/>
      <c r="W19" s="12"/>
      <c r="X19" s="12"/>
      <c r="Y19" s="12"/>
      <c r="Z19" s="12"/>
    </row>
    <row r="20" ht="16.5" customHeight="1">
      <c r="A20" s="25">
        <v>46180.0</v>
      </c>
      <c r="B20" s="26">
        <f t="shared" si="8"/>
        <v>46180</v>
      </c>
      <c r="E20" s="3">
        <v>2006.0</v>
      </c>
      <c r="F20" s="14">
        <f t="shared" si="9"/>
        <v>9910</v>
      </c>
      <c r="G20" s="29">
        <f t="shared" si="7"/>
        <v>12827</v>
      </c>
      <c r="V20" s="12"/>
      <c r="W20" s="12"/>
      <c r="X20" s="12"/>
      <c r="Y20" s="12"/>
      <c r="Z20" s="12"/>
    </row>
    <row r="21" ht="16.5" customHeight="1">
      <c r="A21" s="25">
        <v>46181.0</v>
      </c>
      <c r="B21" s="26">
        <f t="shared" si="8"/>
        <v>46181</v>
      </c>
      <c r="E21" s="3">
        <v>2031.0</v>
      </c>
      <c r="F21" s="14">
        <f t="shared" si="9"/>
        <v>11941</v>
      </c>
      <c r="G21" s="29">
        <f t="shared" si="7"/>
        <v>10796</v>
      </c>
      <c r="V21" s="12"/>
      <c r="W21" s="12"/>
      <c r="X21" s="12"/>
      <c r="Y21" s="12"/>
      <c r="Z21" s="12"/>
    </row>
    <row r="22" ht="16.5" customHeight="1">
      <c r="A22" s="25">
        <v>46182.0</v>
      </c>
      <c r="B22" s="26">
        <f t="shared" si="8"/>
        <v>46182</v>
      </c>
      <c r="E22" s="3">
        <v>2056.0</v>
      </c>
      <c r="F22" s="14">
        <f t="shared" si="9"/>
        <v>13997</v>
      </c>
      <c r="G22" s="29">
        <f t="shared" si="7"/>
        <v>8740</v>
      </c>
      <c r="V22" s="12"/>
      <c r="W22" s="12"/>
      <c r="X22" s="12"/>
      <c r="Y22" s="12"/>
      <c r="Z22" s="12"/>
    </row>
    <row r="23" ht="16.5" customHeight="1">
      <c r="A23" s="25">
        <v>46183.0</v>
      </c>
      <c r="B23" s="26">
        <f t="shared" si="8"/>
        <v>46183</v>
      </c>
      <c r="E23" s="3">
        <v>2047.0</v>
      </c>
      <c r="F23" s="14">
        <f t="shared" si="9"/>
        <v>16044</v>
      </c>
      <c r="G23" s="29">
        <f t="shared" si="7"/>
        <v>6693</v>
      </c>
      <c r="V23" s="12"/>
      <c r="W23" s="12"/>
      <c r="X23" s="12"/>
      <c r="Y23" s="12"/>
      <c r="Z23" s="12"/>
    </row>
    <row r="24" ht="16.5" customHeight="1">
      <c r="A24" s="25">
        <v>46184.0</v>
      </c>
      <c r="B24" s="26">
        <f t="shared" si="8"/>
        <v>46184</v>
      </c>
      <c r="E24" s="3">
        <v>2041.0</v>
      </c>
      <c r="F24" s="14">
        <f t="shared" si="9"/>
        <v>18085</v>
      </c>
      <c r="G24" s="29">
        <f t="shared" si="7"/>
        <v>4652</v>
      </c>
      <c r="V24" s="12"/>
      <c r="W24" s="12"/>
      <c r="X24" s="12"/>
      <c r="Y24" s="12"/>
      <c r="Z24" s="12"/>
    </row>
    <row r="25" ht="16.5" customHeight="1">
      <c r="A25" s="25">
        <v>46185.0</v>
      </c>
      <c r="B25" s="26">
        <f t="shared" si="8"/>
        <v>46185</v>
      </c>
      <c r="E25" s="3">
        <v>2021.0</v>
      </c>
      <c r="F25" s="14">
        <f t="shared" si="9"/>
        <v>20106</v>
      </c>
      <c r="G25" s="29">
        <f t="shared" si="7"/>
        <v>2631</v>
      </c>
      <c r="W25" s="12"/>
      <c r="X25" s="12"/>
      <c r="Y25" s="12"/>
      <c r="Z25" s="12"/>
    </row>
    <row r="26" ht="16.5" customHeight="1">
      <c r="A26" s="25">
        <v>46186.0</v>
      </c>
      <c r="B26" s="26">
        <f t="shared" si="8"/>
        <v>46186</v>
      </c>
      <c r="E26" s="3">
        <v>2046.0</v>
      </c>
      <c r="F26" s="14">
        <f t="shared" si="9"/>
        <v>22152</v>
      </c>
      <c r="G26" s="29">
        <f t="shared" si="7"/>
        <v>585</v>
      </c>
      <c r="W26" s="12"/>
      <c r="X26" s="12"/>
      <c r="Y26" s="12"/>
      <c r="Z26" s="12"/>
    </row>
    <row r="27" ht="16.5" customHeight="1">
      <c r="A27" s="25">
        <v>46187.0</v>
      </c>
      <c r="B27" s="26">
        <f t="shared" si="8"/>
        <v>46187</v>
      </c>
      <c r="E27" s="3">
        <v>1982.0</v>
      </c>
      <c r="F27" s="14">
        <f t="shared" si="9"/>
        <v>24134</v>
      </c>
      <c r="G27" s="29">
        <f t="shared" si="7"/>
        <v>-1397</v>
      </c>
      <c r="W27" s="12"/>
      <c r="X27" s="12"/>
      <c r="Y27" s="12"/>
      <c r="Z27" s="12"/>
    </row>
    <row r="28" ht="16.5" customHeight="1">
      <c r="A28" s="25">
        <v>46188.0</v>
      </c>
      <c r="B28" s="26">
        <f t="shared" si="8"/>
        <v>46188</v>
      </c>
      <c r="E28" s="3">
        <v>272.0</v>
      </c>
      <c r="F28" s="14">
        <f t="shared" si="9"/>
        <v>24406</v>
      </c>
      <c r="G28" s="29">
        <f t="shared" si="7"/>
        <v>-1669</v>
      </c>
      <c r="W28" s="12"/>
      <c r="X28" s="12"/>
      <c r="Y28" s="12"/>
      <c r="Z28" s="12"/>
    </row>
    <row r="29" ht="16.5" customHeight="1">
      <c r="A29" s="1"/>
      <c r="B29" s="4"/>
      <c r="C29" s="27" t="s">
        <v>1319</v>
      </c>
      <c r="D29" s="3">
        <f>I33</f>
        <v>17424</v>
      </c>
      <c r="E29" s="3">
        <v>1614.0</v>
      </c>
      <c r="F29" s="14">
        <f>E29</f>
        <v>1614</v>
      </c>
      <c r="G29" s="29">
        <f t="shared" ref="G29:G38" si="10">$D$29-F29</f>
        <v>15810</v>
      </c>
      <c r="H29" s="1">
        <v>46209.0</v>
      </c>
      <c r="I29" s="14">
        <v>51000.0</v>
      </c>
      <c r="J29" s="21" t="s">
        <v>1320</v>
      </c>
      <c r="L29" s="21" t="s">
        <v>782</v>
      </c>
      <c r="M29" s="23" t="s">
        <v>1321</v>
      </c>
      <c r="Q29" s="23" t="s">
        <v>1322</v>
      </c>
      <c r="V29" s="12"/>
      <c r="W29" s="12"/>
      <c r="X29" s="12"/>
      <c r="Y29" s="12"/>
      <c r="Z29" s="12"/>
    </row>
    <row r="30" ht="16.5" customHeight="1">
      <c r="A30" s="25">
        <v>46189.0</v>
      </c>
      <c r="B30" s="26">
        <f t="shared" ref="B30:B38" si="11">A30</f>
        <v>46189</v>
      </c>
      <c r="D30" s="34"/>
      <c r="E30" s="3">
        <v>1970.0</v>
      </c>
      <c r="F30" s="14">
        <f t="shared" ref="F30:F38" si="12">F29+E30</f>
        <v>3584</v>
      </c>
      <c r="G30" s="29">
        <f t="shared" si="10"/>
        <v>13840</v>
      </c>
      <c r="H30" s="1">
        <v>46223.0</v>
      </c>
      <c r="I30" s="14">
        <v>33000.0</v>
      </c>
      <c r="J30" s="21" t="s">
        <v>1320</v>
      </c>
      <c r="L30" s="21" t="s">
        <v>1324</v>
      </c>
      <c r="M30" s="23" t="s">
        <v>1325</v>
      </c>
      <c r="Q30" s="23" t="s">
        <v>1326</v>
      </c>
      <c r="V30" s="12"/>
      <c r="W30" s="12"/>
      <c r="X30" s="12"/>
      <c r="Y30" s="12"/>
      <c r="Z30" s="12"/>
    </row>
    <row r="31" ht="16.5" customHeight="1">
      <c r="A31" s="25">
        <v>46190.0</v>
      </c>
      <c r="B31" s="26">
        <f t="shared" si="11"/>
        <v>46190</v>
      </c>
      <c r="D31" s="34"/>
      <c r="E31" s="3">
        <v>1951.0</v>
      </c>
      <c r="F31" s="14">
        <f t="shared" si="12"/>
        <v>5535</v>
      </c>
      <c r="G31" s="29">
        <f t="shared" si="10"/>
        <v>11889</v>
      </c>
      <c r="I31" s="14">
        <f>SUM(I29:I30)</f>
        <v>84000</v>
      </c>
      <c r="M31" s="23"/>
      <c r="V31" s="12"/>
      <c r="W31" s="12"/>
      <c r="X31" s="12"/>
      <c r="Y31" s="12"/>
      <c r="Z31" s="12"/>
    </row>
    <row r="32" ht="16.5" customHeight="1">
      <c r="A32" s="25">
        <v>46191.0</v>
      </c>
      <c r="B32" s="26">
        <f t="shared" si="11"/>
        <v>46191</v>
      </c>
      <c r="D32" s="34"/>
      <c r="E32" s="3">
        <v>1962.0</v>
      </c>
      <c r="F32" s="14">
        <f t="shared" si="12"/>
        <v>7497</v>
      </c>
      <c r="G32" s="29">
        <f t="shared" si="10"/>
        <v>9927</v>
      </c>
      <c r="H32" s="21" t="s">
        <v>791</v>
      </c>
      <c r="I32" s="14">
        <f>I31-I33</f>
        <v>66576</v>
      </c>
      <c r="M32" s="23"/>
      <c r="V32" s="12"/>
      <c r="W32" s="12"/>
      <c r="X32" s="12"/>
      <c r="Y32" s="12"/>
      <c r="Z32" s="12"/>
    </row>
    <row r="33" ht="16.5" customHeight="1">
      <c r="A33" s="25">
        <v>46192.0</v>
      </c>
      <c r="B33" s="26">
        <f t="shared" si="11"/>
        <v>46192</v>
      </c>
      <c r="D33" s="34"/>
      <c r="E33" s="3">
        <v>1768.0</v>
      </c>
      <c r="F33" s="14">
        <f t="shared" si="12"/>
        <v>9265</v>
      </c>
      <c r="G33" s="29">
        <f t="shared" si="10"/>
        <v>8159</v>
      </c>
      <c r="H33" s="21" t="s">
        <v>1305</v>
      </c>
      <c r="I33" s="14">
        <v>17424.0</v>
      </c>
      <c r="J33" s="21"/>
      <c r="K33" s="21"/>
      <c r="L33" s="21"/>
      <c r="M33" s="37"/>
      <c r="N33" s="21"/>
      <c r="O33" s="21"/>
      <c r="P33" s="21"/>
      <c r="Q33" s="10"/>
      <c r="V33" s="12"/>
      <c r="W33" s="12"/>
      <c r="X33" s="12"/>
      <c r="Y33" s="12"/>
      <c r="Z33" s="12"/>
    </row>
    <row r="34" ht="16.5" customHeight="1">
      <c r="A34" s="25">
        <v>46193.0</v>
      </c>
      <c r="B34" s="26">
        <f t="shared" si="11"/>
        <v>46193</v>
      </c>
      <c r="E34" s="3">
        <v>1935.0</v>
      </c>
      <c r="F34" s="14">
        <f t="shared" si="12"/>
        <v>11200</v>
      </c>
      <c r="G34" s="29">
        <f t="shared" si="10"/>
        <v>6224</v>
      </c>
      <c r="H34" s="24"/>
      <c r="I34" s="14">
        <f>SUM(I32:I33)</f>
        <v>84000</v>
      </c>
      <c r="J34" s="21"/>
      <c r="K34" s="21"/>
      <c r="L34" s="21"/>
      <c r="N34" s="21"/>
      <c r="O34" s="21"/>
      <c r="P34" s="21"/>
      <c r="Q34" s="10"/>
      <c r="V34" s="12"/>
      <c r="W34" s="12"/>
      <c r="X34" s="12"/>
      <c r="Y34" s="12"/>
      <c r="Z34" s="12"/>
    </row>
    <row r="35" ht="16.5" customHeight="1">
      <c r="A35" s="25">
        <v>46194.0</v>
      </c>
      <c r="B35" s="26">
        <f t="shared" si="11"/>
        <v>46194</v>
      </c>
      <c r="E35" s="3">
        <v>1895.0</v>
      </c>
      <c r="F35" s="14">
        <f t="shared" si="12"/>
        <v>13095</v>
      </c>
      <c r="G35" s="29">
        <f t="shared" si="10"/>
        <v>4329</v>
      </c>
      <c r="H35" s="24"/>
      <c r="J35" s="21"/>
      <c r="K35" s="21"/>
      <c r="L35" s="21"/>
      <c r="N35" s="21"/>
      <c r="O35" s="21"/>
      <c r="P35" s="21"/>
      <c r="Q35" s="10"/>
      <c r="V35" s="12"/>
      <c r="W35" s="12"/>
      <c r="X35" s="12"/>
      <c r="Y35" s="12"/>
      <c r="Z35" s="12"/>
    </row>
    <row r="36" ht="16.5" customHeight="1">
      <c r="A36" s="25">
        <v>46195.0</v>
      </c>
      <c r="B36" s="26">
        <f t="shared" si="11"/>
        <v>46195</v>
      </c>
      <c r="E36" s="3">
        <v>1911.0</v>
      </c>
      <c r="F36" s="14">
        <f t="shared" si="12"/>
        <v>15006</v>
      </c>
      <c r="G36" s="29">
        <f t="shared" si="10"/>
        <v>2418</v>
      </c>
      <c r="H36" s="24"/>
      <c r="J36" s="21"/>
      <c r="K36" s="21"/>
      <c r="L36" s="21"/>
      <c r="N36" s="21"/>
      <c r="O36" s="21"/>
      <c r="P36" s="21"/>
      <c r="Q36" s="10"/>
      <c r="V36" s="12"/>
      <c r="W36" s="12"/>
      <c r="X36" s="12"/>
      <c r="Y36" s="12"/>
      <c r="Z36" s="12"/>
    </row>
    <row r="37" ht="16.5" customHeight="1">
      <c r="A37" s="25">
        <v>46196.0</v>
      </c>
      <c r="B37" s="26">
        <f t="shared" si="11"/>
        <v>46196</v>
      </c>
      <c r="E37" s="3">
        <v>1927.0</v>
      </c>
      <c r="F37" s="14">
        <f t="shared" si="12"/>
        <v>16933</v>
      </c>
      <c r="G37" s="29">
        <f t="shared" si="10"/>
        <v>491</v>
      </c>
      <c r="H37" s="24"/>
      <c r="J37" s="21"/>
      <c r="K37" s="21"/>
      <c r="L37" s="21"/>
      <c r="N37" s="21"/>
      <c r="O37" s="21"/>
      <c r="P37" s="21"/>
      <c r="Q37" s="10"/>
      <c r="V37" s="12"/>
      <c r="W37" s="12"/>
      <c r="X37" s="12"/>
      <c r="Y37" s="12"/>
      <c r="Z37" s="12"/>
    </row>
    <row r="38" ht="16.5" customHeight="1">
      <c r="A38" s="25">
        <v>46197.0</v>
      </c>
      <c r="B38" s="26">
        <f t="shared" si="11"/>
        <v>46197</v>
      </c>
      <c r="E38" s="3">
        <v>491.0</v>
      </c>
      <c r="F38" s="14">
        <f t="shared" si="12"/>
        <v>17424</v>
      </c>
      <c r="G38" s="29">
        <f t="shared" si="10"/>
        <v>0</v>
      </c>
      <c r="H38" s="24"/>
      <c r="J38" s="21"/>
      <c r="K38" s="21"/>
      <c r="L38" s="21"/>
      <c r="N38" s="21"/>
      <c r="O38" s="21"/>
      <c r="P38" s="21"/>
      <c r="Q38" s="10"/>
      <c r="V38" s="12"/>
      <c r="W38" s="12"/>
      <c r="X38" s="12"/>
      <c r="Y38" s="12"/>
      <c r="Z38" s="12"/>
    </row>
    <row r="39" ht="16.5" customHeight="1">
      <c r="A39" s="1"/>
      <c r="B39" s="4"/>
      <c r="C39" s="27" t="s">
        <v>1331</v>
      </c>
      <c r="D39" s="3">
        <f>I41</f>
        <v>29800</v>
      </c>
      <c r="E39" s="3">
        <v>906.0</v>
      </c>
      <c r="F39" s="14">
        <f>E39</f>
        <v>906</v>
      </c>
      <c r="G39" s="29">
        <f t="shared" ref="G39:G57" si="13">$D$39-F39</f>
        <v>28894</v>
      </c>
      <c r="H39" s="13">
        <v>46223.0</v>
      </c>
      <c r="I39" s="14">
        <v>20000.0</v>
      </c>
      <c r="J39" s="30" t="s">
        <v>738</v>
      </c>
      <c r="K39" s="31">
        <v>46182.0</v>
      </c>
      <c r="L39" s="21" t="s">
        <v>739</v>
      </c>
      <c r="M39" s="37" t="s">
        <v>1333</v>
      </c>
      <c r="N39" s="23" t="s">
        <v>1334</v>
      </c>
      <c r="Q39" s="23" t="s">
        <v>134</v>
      </c>
      <c r="R39" s="23" t="s">
        <v>76</v>
      </c>
      <c r="V39" s="12"/>
      <c r="W39" s="12"/>
      <c r="X39" s="12"/>
      <c r="Y39" s="12"/>
      <c r="Z39" s="12"/>
    </row>
    <row r="40" ht="16.5" customHeight="1">
      <c r="A40" s="25">
        <v>46198.0</v>
      </c>
      <c r="B40" s="26">
        <f t="shared" ref="B40:B76" si="14">A40</f>
        <v>46198</v>
      </c>
      <c r="C40" s="12"/>
      <c r="D40" s="34"/>
      <c r="E40" s="3">
        <v>1681.0</v>
      </c>
      <c r="F40" s="14">
        <f t="shared" ref="F40:F57" si="15">F39+E40</f>
        <v>2587</v>
      </c>
      <c r="G40" s="29">
        <f t="shared" si="13"/>
        <v>27213</v>
      </c>
      <c r="H40" s="1">
        <v>46223.0</v>
      </c>
      <c r="I40" s="14">
        <v>9800.0</v>
      </c>
      <c r="J40" s="30" t="s">
        <v>738</v>
      </c>
      <c r="K40" s="31">
        <v>46205.0</v>
      </c>
      <c r="L40" s="21" t="s">
        <v>739</v>
      </c>
      <c r="M40" s="40" t="s">
        <v>1338</v>
      </c>
      <c r="Q40" s="23" t="s">
        <v>1339</v>
      </c>
      <c r="V40" s="12"/>
      <c r="W40" s="12"/>
      <c r="X40" s="12"/>
      <c r="Y40" s="12"/>
      <c r="Z40" s="12"/>
    </row>
    <row r="41" ht="16.5" customHeight="1">
      <c r="A41" s="25">
        <v>46199.0</v>
      </c>
      <c r="B41" s="26">
        <f t="shared" si="14"/>
        <v>46199</v>
      </c>
      <c r="C41" s="12"/>
      <c r="D41" s="34"/>
      <c r="E41" s="3">
        <v>1668.0</v>
      </c>
      <c r="F41" s="14">
        <f t="shared" si="15"/>
        <v>4255</v>
      </c>
      <c r="G41" s="29">
        <f t="shared" si="13"/>
        <v>25545</v>
      </c>
      <c r="I41" s="14">
        <f>SUM(I39:I40)</f>
        <v>29800</v>
      </c>
      <c r="M41" s="10"/>
      <c r="V41" s="12"/>
      <c r="W41" s="12"/>
      <c r="X41" s="12"/>
      <c r="Y41" s="12"/>
      <c r="Z41" s="12"/>
    </row>
    <row r="42" ht="16.5" customHeight="1">
      <c r="A42" s="25">
        <v>46200.0</v>
      </c>
      <c r="B42" s="26">
        <f t="shared" si="14"/>
        <v>46200</v>
      </c>
      <c r="C42" s="12"/>
      <c r="D42" s="34"/>
      <c r="E42" s="3">
        <v>1706.0</v>
      </c>
      <c r="F42" s="14">
        <f t="shared" si="15"/>
        <v>5961</v>
      </c>
      <c r="G42" s="29">
        <f t="shared" si="13"/>
        <v>23839</v>
      </c>
      <c r="M42" s="10"/>
      <c r="V42" s="12"/>
      <c r="W42" s="12"/>
      <c r="X42" s="12"/>
      <c r="Y42" s="12"/>
      <c r="Z42" s="12"/>
    </row>
    <row r="43" ht="16.5" customHeight="1">
      <c r="A43" s="25">
        <v>46201.0</v>
      </c>
      <c r="B43" s="26">
        <f t="shared" si="14"/>
        <v>46201</v>
      </c>
      <c r="C43" s="12"/>
      <c r="D43" s="34"/>
      <c r="E43" s="3">
        <v>1566.0</v>
      </c>
      <c r="F43" s="14">
        <f t="shared" si="15"/>
        <v>7527</v>
      </c>
      <c r="G43" s="29">
        <f t="shared" si="13"/>
        <v>22273</v>
      </c>
      <c r="M43" s="10"/>
      <c r="V43" s="12"/>
      <c r="W43" s="12"/>
      <c r="X43" s="12"/>
      <c r="Y43" s="12"/>
      <c r="Z43" s="12"/>
    </row>
    <row r="44" ht="16.5" customHeight="1">
      <c r="A44" s="25">
        <v>46202.0</v>
      </c>
      <c r="B44" s="26">
        <f t="shared" si="14"/>
        <v>46202</v>
      </c>
      <c r="C44" s="12"/>
      <c r="D44" s="34"/>
      <c r="E44" s="3">
        <v>1682.0</v>
      </c>
      <c r="F44" s="14">
        <f t="shared" si="15"/>
        <v>9209</v>
      </c>
      <c r="G44" s="29">
        <f t="shared" si="13"/>
        <v>20591</v>
      </c>
      <c r="J44" s="30"/>
      <c r="M44" s="10"/>
      <c r="V44" s="12"/>
      <c r="W44" s="12"/>
      <c r="X44" s="12"/>
      <c r="Y44" s="12"/>
      <c r="Z44" s="12"/>
    </row>
    <row r="45" ht="16.5" customHeight="1">
      <c r="A45" s="25">
        <v>46203.0</v>
      </c>
      <c r="B45" s="26">
        <f t="shared" si="14"/>
        <v>46203</v>
      </c>
      <c r="C45" s="12"/>
      <c r="D45" s="34"/>
      <c r="E45" s="3">
        <v>1685.0</v>
      </c>
      <c r="F45" s="14">
        <f t="shared" si="15"/>
        <v>10894</v>
      </c>
      <c r="G45" s="29">
        <f t="shared" si="13"/>
        <v>18906</v>
      </c>
      <c r="M45" s="10"/>
      <c r="V45" s="12"/>
      <c r="W45" s="12"/>
      <c r="X45" s="12"/>
      <c r="Y45" s="12"/>
      <c r="Z45" s="12"/>
    </row>
    <row r="46" ht="16.5" customHeight="1">
      <c r="A46" s="25">
        <v>46204.0</v>
      </c>
      <c r="B46" s="26">
        <f t="shared" si="14"/>
        <v>46204</v>
      </c>
      <c r="C46" s="12"/>
      <c r="D46" s="34"/>
      <c r="E46" s="3">
        <v>1673.0</v>
      </c>
      <c r="F46" s="14">
        <f t="shared" si="15"/>
        <v>12567</v>
      </c>
      <c r="G46" s="29">
        <f t="shared" si="13"/>
        <v>17233</v>
      </c>
      <c r="V46" s="12"/>
      <c r="W46" s="12"/>
      <c r="X46" s="12"/>
      <c r="Y46" s="12"/>
      <c r="Z46" s="12"/>
    </row>
    <row r="47" ht="16.5" customHeight="1">
      <c r="A47" s="25">
        <v>46205.0</v>
      </c>
      <c r="B47" s="26">
        <f t="shared" si="14"/>
        <v>46205</v>
      </c>
      <c r="C47" s="12"/>
      <c r="D47" s="34"/>
      <c r="E47" s="3">
        <v>1674.0</v>
      </c>
      <c r="F47" s="14">
        <f t="shared" si="15"/>
        <v>14241</v>
      </c>
      <c r="G47" s="29">
        <f t="shared" si="13"/>
        <v>15559</v>
      </c>
      <c r="X47" s="12"/>
      <c r="Y47" s="12"/>
      <c r="Z47" s="12"/>
    </row>
    <row r="48" ht="16.5" customHeight="1">
      <c r="A48" s="25">
        <v>46206.0</v>
      </c>
      <c r="B48" s="26">
        <f t="shared" si="14"/>
        <v>46206</v>
      </c>
      <c r="C48" s="12"/>
      <c r="D48" s="34"/>
      <c r="E48" s="3">
        <v>1629.0</v>
      </c>
      <c r="F48" s="14">
        <f t="shared" si="15"/>
        <v>15870</v>
      </c>
      <c r="G48" s="29">
        <f t="shared" si="13"/>
        <v>13930</v>
      </c>
      <c r="X48" s="12"/>
      <c r="Y48" s="12"/>
      <c r="Z48" s="12"/>
    </row>
    <row r="49" ht="16.5" customHeight="1">
      <c r="A49" s="25">
        <v>46207.0</v>
      </c>
      <c r="B49" s="26">
        <f t="shared" si="14"/>
        <v>46207</v>
      </c>
      <c r="C49" s="12"/>
      <c r="D49" s="34"/>
      <c r="E49" s="3">
        <v>1619.0</v>
      </c>
      <c r="F49" s="14">
        <f t="shared" si="15"/>
        <v>17489</v>
      </c>
      <c r="G49" s="29">
        <f t="shared" si="13"/>
        <v>12311</v>
      </c>
      <c r="X49" s="12"/>
      <c r="Y49" s="12"/>
      <c r="Z49" s="12"/>
    </row>
    <row r="50" ht="16.5" customHeight="1">
      <c r="A50" s="25">
        <v>46208.0</v>
      </c>
      <c r="B50" s="26">
        <f t="shared" si="14"/>
        <v>46208</v>
      </c>
      <c r="C50" s="12"/>
      <c r="D50" s="34"/>
      <c r="E50" s="3">
        <v>1728.0</v>
      </c>
      <c r="F50" s="14">
        <f t="shared" si="15"/>
        <v>19217</v>
      </c>
      <c r="G50" s="29">
        <f t="shared" si="13"/>
        <v>10583</v>
      </c>
      <c r="X50" s="12"/>
      <c r="Y50" s="12"/>
      <c r="Z50" s="12"/>
    </row>
    <row r="51" ht="16.5" customHeight="1">
      <c r="A51" s="25">
        <v>46209.0</v>
      </c>
      <c r="B51" s="26">
        <f t="shared" si="14"/>
        <v>46209</v>
      </c>
      <c r="C51" s="12"/>
      <c r="D51" s="34"/>
      <c r="E51" s="3">
        <v>1712.0</v>
      </c>
      <c r="F51" s="14">
        <f t="shared" si="15"/>
        <v>20929</v>
      </c>
      <c r="G51" s="29">
        <f t="shared" si="13"/>
        <v>8871</v>
      </c>
      <c r="X51" s="12"/>
      <c r="Y51" s="12"/>
      <c r="Z51" s="12"/>
    </row>
    <row r="52" ht="16.5" customHeight="1">
      <c r="A52" s="25">
        <v>46210.0</v>
      </c>
      <c r="B52" s="26">
        <f t="shared" si="14"/>
        <v>46210</v>
      </c>
      <c r="C52" s="12"/>
      <c r="D52" s="14"/>
      <c r="E52" s="3">
        <v>1711.0</v>
      </c>
      <c r="F52" s="14">
        <f t="shared" si="15"/>
        <v>22640</v>
      </c>
      <c r="G52" s="29">
        <f t="shared" si="13"/>
        <v>7160</v>
      </c>
      <c r="H52" s="13"/>
      <c r="I52" s="14"/>
      <c r="J52" s="21"/>
      <c r="K52" s="21"/>
      <c r="L52" s="21"/>
      <c r="M52" s="37"/>
      <c r="N52" s="23"/>
      <c r="O52" s="23"/>
      <c r="P52" s="24"/>
      <c r="Q52" s="12"/>
      <c r="R52" s="12"/>
      <c r="X52" s="12"/>
      <c r="Y52" s="12"/>
      <c r="Z52" s="12"/>
    </row>
    <row r="53" ht="16.5" customHeight="1">
      <c r="A53" s="25">
        <v>46211.0</v>
      </c>
      <c r="B53" s="26">
        <f t="shared" si="14"/>
        <v>46211</v>
      </c>
      <c r="C53" s="12"/>
      <c r="D53" s="14"/>
      <c r="E53" s="3">
        <v>1715.0</v>
      </c>
      <c r="F53" s="14">
        <f t="shared" si="15"/>
        <v>24355</v>
      </c>
      <c r="G53" s="29">
        <f t="shared" si="13"/>
        <v>5445</v>
      </c>
      <c r="H53" s="13"/>
      <c r="I53" s="14"/>
      <c r="J53" s="21"/>
      <c r="K53" s="21"/>
      <c r="L53" s="21"/>
      <c r="M53" s="37"/>
      <c r="N53" s="23"/>
      <c r="O53" s="23"/>
      <c r="P53" s="24"/>
      <c r="Q53" s="12"/>
      <c r="R53" s="12"/>
      <c r="X53" s="12"/>
      <c r="Y53" s="12"/>
      <c r="Z53" s="12"/>
    </row>
    <row r="54" ht="16.5" customHeight="1">
      <c r="A54" s="25">
        <v>46212.0</v>
      </c>
      <c r="B54" s="26">
        <f t="shared" si="14"/>
        <v>46212</v>
      </c>
      <c r="C54" s="12"/>
      <c r="D54" s="14"/>
      <c r="E54" s="3">
        <v>1700.0</v>
      </c>
      <c r="F54" s="14">
        <f t="shared" si="15"/>
        <v>26055</v>
      </c>
      <c r="G54" s="29">
        <f t="shared" si="13"/>
        <v>3745</v>
      </c>
      <c r="H54" s="13"/>
      <c r="I54" s="14"/>
      <c r="J54" s="21"/>
      <c r="K54" s="21"/>
      <c r="L54" s="21"/>
      <c r="M54" s="37"/>
      <c r="N54" s="23"/>
      <c r="O54" s="23"/>
      <c r="P54" s="24"/>
      <c r="Q54" s="12"/>
      <c r="R54" s="12"/>
      <c r="X54" s="12"/>
      <c r="Y54" s="12"/>
      <c r="Z54" s="12"/>
    </row>
    <row r="55" ht="16.5" customHeight="1">
      <c r="A55" s="25">
        <v>46213.0</v>
      </c>
      <c r="B55" s="26">
        <f t="shared" si="14"/>
        <v>46213</v>
      </c>
      <c r="C55" s="12"/>
      <c r="D55" s="14"/>
      <c r="E55" s="3">
        <v>1725.0</v>
      </c>
      <c r="F55" s="14">
        <f t="shared" si="15"/>
        <v>27780</v>
      </c>
      <c r="G55" s="29">
        <f t="shared" si="13"/>
        <v>2020</v>
      </c>
      <c r="H55" s="13"/>
      <c r="I55" s="14"/>
      <c r="J55" s="21"/>
      <c r="K55" s="21"/>
      <c r="L55" s="21"/>
      <c r="M55" s="37"/>
      <c r="N55" s="23"/>
      <c r="O55" s="23"/>
      <c r="P55" s="24"/>
      <c r="Q55" s="12"/>
      <c r="R55" s="12"/>
      <c r="X55" s="12"/>
      <c r="Y55" s="12"/>
      <c r="Z55" s="12"/>
    </row>
    <row r="56" ht="16.5" customHeight="1">
      <c r="A56" s="25">
        <v>46214.0</v>
      </c>
      <c r="B56" s="26">
        <f t="shared" si="14"/>
        <v>46214</v>
      </c>
      <c r="C56" s="12"/>
      <c r="D56" s="14"/>
      <c r="E56" s="3">
        <v>1585.0</v>
      </c>
      <c r="F56" s="14">
        <f t="shared" si="15"/>
        <v>29365</v>
      </c>
      <c r="G56" s="29">
        <f t="shared" si="13"/>
        <v>435</v>
      </c>
      <c r="H56" s="13"/>
      <c r="I56" s="14"/>
      <c r="J56" s="21"/>
      <c r="K56" s="21"/>
      <c r="L56" s="21"/>
      <c r="M56" s="37"/>
      <c r="N56" s="23"/>
      <c r="O56" s="23"/>
      <c r="P56" s="24"/>
      <c r="Q56" s="12"/>
      <c r="R56" s="12"/>
      <c r="X56" s="12"/>
      <c r="Y56" s="12"/>
      <c r="Z56" s="12"/>
    </row>
    <row r="57" ht="16.5" customHeight="1">
      <c r="A57" s="25">
        <v>46215.0</v>
      </c>
      <c r="B57" s="26">
        <f t="shared" si="14"/>
        <v>46215</v>
      </c>
      <c r="C57" s="12"/>
      <c r="D57" s="14"/>
      <c r="E57" s="3">
        <v>485.0</v>
      </c>
      <c r="F57" s="14">
        <f t="shared" si="15"/>
        <v>29850</v>
      </c>
      <c r="G57" s="29">
        <f t="shared" si="13"/>
        <v>-50</v>
      </c>
      <c r="H57" s="13"/>
      <c r="I57" s="14"/>
      <c r="J57" s="21"/>
      <c r="K57" s="21"/>
      <c r="L57" s="21"/>
      <c r="M57" s="37"/>
      <c r="N57" s="23"/>
      <c r="O57" s="23"/>
      <c r="P57" s="24"/>
      <c r="Q57" s="12"/>
      <c r="R57" s="12"/>
      <c r="X57" s="12"/>
      <c r="Y57" s="12"/>
      <c r="Z57" s="12"/>
    </row>
    <row r="58" ht="16.5" customHeight="1">
      <c r="A58" s="25">
        <v>46216.0</v>
      </c>
      <c r="B58" s="26">
        <f t="shared" si="14"/>
        <v>46216</v>
      </c>
      <c r="C58" s="35" t="s">
        <v>532</v>
      </c>
      <c r="D58" s="3">
        <v>30105.0</v>
      </c>
      <c r="E58" s="3">
        <v>1624.0</v>
      </c>
      <c r="F58" s="14">
        <f>E58</f>
        <v>1624</v>
      </c>
      <c r="G58" s="29">
        <f t="shared" ref="G58:G76" si="16">$D$58-F58</f>
        <v>28481</v>
      </c>
      <c r="H58" s="25" t="s">
        <v>1354</v>
      </c>
      <c r="I58" s="14">
        <v>30105.0</v>
      </c>
      <c r="J58" s="30" t="s">
        <v>229</v>
      </c>
      <c r="K58" s="31">
        <v>46196.0</v>
      </c>
      <c r="L58" s="31" t="s">
        <v>230</v>
      </c>
      <c r="M58" s="23" t="s">
        <v>1355</v>
      </c>
      <c r="Q58" s="23" t="s">
        <v>59</v>
      </c>
      <c r="R58" s="23" t="s">
        <v>76</v>
      </c>
      <c r="X58" s="12"/>
      <c r="Y58" s="12"/>
      <c r="Z58" s="12"/>
    </row>
    <row r="59" ht="16.5" customHeight="1">
      <c r="A59" s="25">
        <v>46217.0</v>
      </c>
      <c r="B59" s="26">
        <f t="shared" si="14"/>
        <v>46217</v>
      </c>
      <c r="C59" s="46" t="s">
        <v>141</v>
      </c>
      <c r="D59" s="34"/>
      <c r="E59" s="3">
        <v>1648.0</v>
      </c>
      <c r="F59" s="14">
        <f t="shared" ref="F59:F76" si="17">F58+E59</f>
        <v>3272</v>
      </c>
      <c r="G59" s="29">
        <f t="shared" si="16"/>
        <v>26833</v>
      </c>
      <c r="H59" s="1"/>
      <c r="I59" s="14"/>
      <c r="J59" s="30"/>
      <c r="K59" s="31"/>
      <c r="L59" s="31"/>
      <c r="M59" s="23"/>
      <c r="Q59" s="23"/>
      <c r="R59" s="23"/>
      <c r="X59" s="12"/>
      <c r="Y59" s="12"/>
      <c r="Z59" s="12"/>
    </row>
    <row r="60" ht="16.5" customHeight="1">
      <c r="A60" s="25">
        <v>46218.0</v>
      </c>
      <c r="B60" s="26">
        <f t="shared" si="14"/>
        <v>46218</v>
      </c>
      <c r="D60" s="34"/>
      <c r="E60" s="3">
        <v>1651.0</v>
      </c>
      <c r="F60" s="14">
        <f t="shared" si="17"/>
        <v>4923</v>
      </c>
      <c r="G60" s="29">
        <f t="shared" si="16"/>
        <v>25182</v>
      </c>
      <c r="V60" s="12"/>
      <c r="W60" s="12"/>
      <c r="X60" s="12"/>
      <c r="Y60" s="12"/>
      <c r="Z60" s="12"/>
    </row>
    <row r="61" ht="16.5" customHeight="1">
      <c r="A61" s="25">
        <v>46219.0</v>
      </c>
      <c r="B61" s="26">
        <f t="shared" si="14"/>
        <v>46219</v>
      </c>
      <c r="C61" s="12"/>
      <c r="D61" s="34"/>
      <c r="E61" s="3">
        <v>1662.0</v>
      </c>
      <c r="F61" s="14">
        <f t="shared" si="17"/>
        <v>6585</v>
      </c>
      <c r="G61" s="29">
        <f t="shared" si="16"/>
        <v>23520</v>
      </c>
      <c r="V61" s="12"/>
      <c r="W61" s="12"/>
      <c r="X61" s="12"/>
      <c r="Y61" s="12"/>
      <c r="Z61" s="12"/>
    </row>
    <row r="62" ht="16.5" customHeight="1">
      <c r="A62" s="25">
        <v>46220.0</v>
      </c>
      <c r="B62" s="26">
        <f t="shared" si="14"/>
        <v>46220</v>
      </c>
      <c r="C62" s="12"/>
      <c r="D62" s="34"/>
      <c r="E62" s="3">
        <v>1656.0</v>
      </c>
      <c r="F62" s="14">
        <f t="shared" si="17"/>
        <v>8241</v>
      </c>
      <c r="G62" s="29">
        <f t="shared" si="16"/>
        <v>21864</v>
      </c>
      <c r="V62" s="12"/>
      <c r="W62" s="12"/>
      <c r="X62" s="12"/>
      <c r="Y62" s="12"/>
      <c r="Z62" s="12"/>
    </row>
    <row r="63" ht="16.5" customHeight="1">
      <c r="A63" s="25">
        <v>46221.0</v>
      </c>
      <c r="B63" s="26">
        <f t="shared" si="14"/>
        <v>46221</v>
      </c>
      <c r="C63" s="44"/>
      <c r="D63" s="34"/>
      <c r="E63" s="3">
        <v>1636.0</v>
      </c>
      <c r="F63" s="14">
        <f t="shared" si="17"/>
        <v>9877</v>
      </c>
      <c r="G63" s="29">
        <f t="shared" si="16"/>
        <v>20228</v>
      </c>
      <c r="V63" s="12"/>
      <c r="W63" s="12"/>
      <c r="X63" s="12"/>
      <c r="Y63" s="12"/>
      <c r="Z63" s="12"/>
    </row>
    <row r="64" ht="16.5" customHeight="1">
      <c r="A64" s="25">
        <v>46222.0</v>
      </c>
      <c r="B64" s="26">
        <f t="shared" si="14"/>
        <v>46222</v>
      </c>
      <c r="C64" s="12"/>
      <c r="D64" s="34"/>
      <c r="E64" s="3">
        <v>1647.0</v>
      </c>
      <c r="F64" s="14">
        <f t="shared" si="17"/>
        <v>11524</v>
      </c>
      <c r="G64" s="29">
        <f t="shared" si="16"/>
        <v>18581</v>
      </c>
      <c r="V64" s="12"/>
      <c r="W64" s="12"/>
      <c r="X64" s="12"/>
      <c r="Y64" s="12"/>
      <c r="Z64" s="12"/>
    </row>
    <row r="65" ht="16.5" customHeight="1">
      <c r="A65" s="25">
        <v>46223.0</v>
      </c>
      <c r="B65" s="26">
        <f t="shared" si="14"/>
        <v>46223</v>
      </c>
      <c r="C65" s="27"/>
      <c r="D65" s="34"/>
      <c r="E65" s="3">
        <v>1686.0</v>
      </c>
      <c r="F65" s="14">
        <f t="shared" si="17"/>
        <v>13210</v>
      </c>
      <c r="G65" s="29">
        <f t="shared" si="16"/>
        <v>16895</v>
      </c>
      <c r="V65" s="12"/>
      <c r="W65" s="12"/>
      <c r="X65" s="12"/>
      <c r="Y65" s="12"/>
      <c r="Z65" s="12"/>
    </row>
    <row r="66" ht="16.5" customHeight="1">
      <c r="A66" s="25">
        <v>46224.0</v>
      </c>
      <c r="B66" s="26">
        <f t="shared" si="14"/>
        <v>46224</v>
      </c>
      <c r="C66" s="27"/>
      <c r="D66" s="34"/>
      <c r="E66" s="3">
        <v>1669.0</v>
      </c>
      <c r="F66" s="14">
        <f t="shared" si="17"/>
        <v>14879</v>
      </c>
      <c r="G66" s="29">
        <f t="shared" si="16"/>
        <v>15226</v>
      </c>
      <c r="T66" s="12"/>
      <c r="V66" s="12"/>
      <c r="W66" s="12"/>
      <c r="X66" s="12"/>
      <c r="Y66" s="12"/>
      <c r="Z66" s="12"/>
    </row>
    <row r="67" ht="16.5" customHeight="1">
      <c r="A67" s="25">
        <v>46225.0</v>
      </c>
      <c r="B67" s="26">
        <f t="shared" si="14"/>
        <v>46225</v>
      </c>
      <c r="C67" s="27"/>
      <c r="D67" s="34"/>
      <c r="E67" s="3">
        <v>1684.0</v>
      </c>
      <c r="F67" s="14">
        <f t="shared" si="17"/>
        <v>16563</v>
      </c>
      <c r="G67" s="29">
        <f t="shared" si="16"/>
        <v>13542</v>
      </c>
      <c r="S67" s="12"/>
      <c r="T67" s="12"/>
      <c r="V67" s="12"/>
      <c r="W67" s="12"/>
      <c r="X67" s="12"/>
      <c r="Y67" s="12"/>
      <c r="Z67" s="12"/>
    </row>
    <row r="68" ht="16.5" customHeight="1">
      <c r="A68" s="25">
        <v>46226.0</v>
      </c>
      <c r="B68" s="26">
        <f t="shared" si="14"/>
        <v>46226</v>
      </c>
      <c r="C68" s="27"/>
      <c r="D68" s="34"/>
      <c r="E68" s="3">
        <v>1649.0</v>
      </c>
      <c r="F68" s="14">
        <f t="shared" si="17"/>
        <v>18212</v>
      </c>
      <c r="G68" s="29">
        <f t="shared" si="16"/>
        <v>11893</v>
      </c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25">
        <v>46227.0</v>
      </c>
      <c r="B69" s="26">
        <f t="shared" si="14"/>
        <v>46227</v>
      </c>
      <c r="E69" s="3">
        <v>1666.0</v>
      </c>
      <c r="F69" s="14">
        <f t="shared" si="17"/>
        <v>19878</v>
      </c>
      <c r="G69" s="29">
        <f t="shared" si="16"/>
        <v>10227</v>
      </c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25">
        <v>46228.0</v>
      </c>
      <c r="B70" s="26">
        <f t="shared" si="14"/>
        <v>46228</v>
      </c>
      <c r="E70" s="3">
        <v>1643.0</v>
      </c>
      <c r="F70" s="14">
        <f t="shared" si="17"/>
        <v>21521</v>
      </c>
      <c r="G70" s="29">
        <f t="shared" si="16"/>
        <v>8584</v>
      </c>
      <c r="S70" s="12"/>
      <c r="T70" s="12"/>
      <c r="U70" s="12"/>
      <c r="V70" s="12"/>
      <c r="W70" s="12"/>
      <c r="X70" s="12"/>
      <c r="Y70" s="12"/>
      <c r="Z70" s="12"/>
    </row>
    <row r="71" ht="16.5" customHeight="1">
      <c r="A71" s="25">
        <v>46229.0</v>
      </c>
      <c r="B71" s="26">
        <f t="shared" si="14"/>
        <v>46229</v>
      </c>
      <c r="E71" s="3">
        <v>1644.0</v>
      </c>
      <c r="F71" s="14">
        <f t="shared" si="17"/>
        <v>23165</v>
      </c>
      <c r="G71" s="29">
        <f t="shared" si="16"/>
        <v>6940</v>
      </c>
      <c r="S71" s="12"/>
      <c r="T71" s="12"/>
      <c r="U71" s="12"/>
      <c r="V71" s="12"/>
      <c r="W71" s="12"/>
      <c r="X71" s="12"/>
      <c r="Y71" s="12"/>
      <c r="Z71" s="12"/>
    </row>
    <row r="72" ht="16.5" customHeight="1">
      <c r="A72" s="25">
        <v>46230.0</v>
      </c>
      <c r="B72" s="26">
        <f t="shared" si="14"/>
        <v>46230</v>
      </c>
      <c r="E72" s="3">
        <v>1659.0</v>
      </c>
      <c r="F72" s="14">
        <f t="shared" si="17"/>
        <v>24824</v>
      </c>
      <c r="G72" s="29">
        <f t="shared" si="16"/>
        <v>5281</v>
      </c>
      <c r="S72" s="12"/>
      <c r="T72" s="12"/>
      <c r="U72" s="12"/>
      <c r="V72" s="12"/>
      <c r="W72" s="12"/>
      <c r="X72" s="12"/>
      <c r="Y72" s="12"/>
      <c r="Z72" s="12"/>
    </row>
    <row r="73" ht="16.5" customHeight="1">
      <c r="A73" s="25">
        <v>46231.0</v>
      </c>
      <c r="B73" s="26">
        <f t="shared" si="14"/>
        <v>46231</v>
      </c>
      <c r="E73" s="3">
        <v>1675.0</v>
      </c>
      <c r="F73" s="14">
        <f t="shared" si="17"/>
        <v>26499</v>
      </c>
      <c r="G73" s="29">
        <f t="shared" si="16"/>
        <v>3606</v>
      </c>
      <c r="M73" s="10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25">
        <v>46232.0</v>
      </c>
      <c r="B74" s="26">
        <f t="shared" si="14"/>
        <v>46232</v>
      </c>
      <c r="E74" s="3">
        <v>1635.0</v>
      </c>
      <c r="F74" s="14">
        <f t="shared" si="17"/>
        <v>28134</v>
      </c>
      <c r="G74" s="29">
        <f t="shared" si="16"/>
        <v>1971</v>
      </c>
      <c r="M74" s="10"/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25">
        <v>46233.0</v>
      </c>
      <c r="B75" s="26">
        <f t="shared" si="14"/>
        <v>46233</v>
      </c>
      <c r="C75" s="12"/>
      <c r="D75" s="14"/>
      <c r="E75" s="3">
        <v>1632.0</v>
      </c>
      <c r="F75" s="14">
        <f t="shared" si="17"/>
        <v>29766</v>
      </c>
      <c r="G75" s="29">
        <f t="shared" si="16"/>
        <v>339</v>
      </c>
      <c r="H75" s="13"/>
      <c r="I75" s="14"/>
      <c r="J75" s="21"/>
      <c r="K75" s="21"/>
      <c r="L75" s="21"/>
      <c r="M75" s="37"/>
      <c r="N75" s="23"/>
      <c r="O75" s="23"/>
      <c r="P75" s="24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6.5" customHeight="1">
      <c r="A76" s="25">
        <v>46234.0</v>
      </c>
      <c r="B76" s="26">
        <f t="shared" si="14"/>
        <v>46234</v>
      </c>
      <c r="C76" s="12"/>
      <c r="D76" s="14"/>
      <c r="E76" s="3">
        <v>194.0</v>
      </c>
      <c r="F76" s="14">
        <f t="shared" si="17"/>
        <v>29960</v>
      </c>
      <c r="G76" s="29">
        <f t="shared" si="16"/>
        <v>145</v>
      </c>
      <c r="H76" s="13"/>
      <c r="I76" s="14"/>
      <c r="J76" s="21"/>
      <c r="K76" s="21"/>
      <c r="L76" s="21"/>
      <c r="M76" s="37"/>
      <c r="N76" s="23"/>
      <c r="O76" s="23"/>
      <c r="P76" s="24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6.5" customHeight="1">
      <c r="A77" s="1"/>
      <c r="B77" s="4"/>
      <c r="C77" s="27" t="s">
        <v>1388</v>
      </c>
      <c r="D77" s="3">
        <v>381.0</v>
      </c>
      <c r="E77" s="3">
        <v>258.0</v>
      </c>
      <c r="F77" s="14">
        <f>E77</f>
        <v>258</v>
      </c>
      <c r="G77" s="29">
        <f t="shared" ref="G77:G78" si="18">$D$77-F77</f>
        <v>123</v>
      </c>
      <c r="H77" s="1" t="s">
        <v>1391</v>
      </c>
      <c r="I77" s="14">
        <v>381.0</v>
      </c>
      <c r="J77" s="30" t="s">
        <v>1392</v>
      </c>
      <c r="K77" s="31" t="s">
        <v>1393</v>
      </c>
      <c r="L77" s="21"/>
      <c r="M77" s="23" t="s">
        <v>1394</v>
      </c>
      <c r="N77" s="21"/>
      <c r="O77" s="21"/>
      <c r="P77" s="21"/>
      <c r="Q77" s="23" t="s">
        <v>824</v>
      </c>
      <c r="R77" s="21"/>
      <c r="X77" s="12"/>
      <c r="Y77" s="12"/>
      <c r="Z77" s="12"/>
    </row>
    <row r="78" ht="16.5" customHeight="1">
      <c r="A78" s="25">
        <v>46235.0</v>
      </c>
      <c r="B78" s="26">
        <f>A78</f>
        <v>46235</v>
      </c>
      <c r="D78" s="34"/>
      <c r="E78" s="3">
        <v>169.0</v>
      </c>
      <c r="F78" s="14">
        <f>F77+E78</f>
        <v>427</v>
      </c>
      <c r="G78" s="29">
        <f t="shared" si="18"/>
        <v>-46</v>
      </c>
      <c r="H78" s="1"/>
      <c r="I78" s="14"/>
      <c r="J78" s="30"/>
      <c r="K78" s="14"/>
      <c r="L78" s="21"/>
      <c r="M78" s="40"/>
      <c r="N78" s="23"/>
      <c r="O78" s="14"/>
      <c r="P78" s="14"/>
      <c r="Q78" s="23"/>
      <c r="R78" s="14"/>
      <c r="X78" s="12"/>
      <c r="Y78" s="12"/>
      <c r="Z78" s="12"/>
    </row>
    <row r="79" ht="16.5" customHeight="1">
      <c r="A79" s="25"/>
      <c r="B79" s="26"/>
      <c r="C79" s="27" t="s">
        <v>1400</v>
      </c>
      <c r="D79" s="3">
        <v>969.0</v>
      </c>
      <c r="E79" s="3">
        <v>767.0</v>
      </c>
      <c r="F79" s="14">
        <f>E79</f>
        <v>767</v>
      </c>
      <c r="G79" s="29">
        <f t="shared" ref="G79:G80" si="19">$D$79-F79</f>
        <v>202</v>
      </c>
      <c r="H79" s="1">
        <v>46233.0</v>
      </c>
      <c r="I79" s="14">
        <v>969.0</v>
      </c>
      <c r="J79" s="30" t="s">
        <v>439</v>
      </c>
      <c r="K79" s="31">
        <v>46213.0</v>
      </c>
      <c r="L79" s="21" t="s">
        <v>73</v>
      </c>
      <c r="M79" s="23" t="s">
        <v>1403</v>
      </c>
      <c r="Q79" s="23" t="s">
        <v>824</v>
      </c>
      <c r="R79" s="14"/>
      <c r="X79" s="12"/>
      <c r="Y79" s="12"/>
      <c r="Z79" s="12"/>
    </row>
    <row r="80" ht="16.5" customHeight="1">
      <c r="A80" s="25">
        <v>46236.0</v>
      </c>
      <c r="B80" s="26">
        <f>A80</f>
        <v>46236</v>
      </c>
      <c r="C80" s="27"/>
      <c r="D80" s="3"/>
      <c r="E80" s="3">
        <v>234.0</v>
      </c>
      <c r="F80" s="14">
        <f>F79+E80</f>
        <v>1001</v>
      </c>
      <c r="G80" s="29">
        <f t="shared" si="19"/>
        <v>-32</v>
      </c>
      <c r="H80" s="1"/>
      <c r="I80" s="14"/>
      <c r="J80" s="30"/>
      <c r="K80" s="31"/>
      <c r="L80" s="21"/>
      <c r="M80" s="23"/>
      <c r="Q80" s="23"/>
      <c r="U80" s="12"/>
      <c r="V80" s="12"/>
      <c r="W80" s="12"/>
      <c r="X80" s="12"/>
      <c r="Y80" s="12"/>
      <c r="Z80" s="12"/>
    </row>
    <row r="81" ht="16.5" customHeight="1">
      <c r="A81" s="25"/>
      <c r="B81" s="26"/>
      <c r="C81" s="27" t="s">
        <v>1405</v>
      </c>
      <c r="D81" s="3">
        <v>500.0</v>
      </c>
      <c r="E81" s="3">
        <v>450.0</v>
      </c>
      <c r="F81" s="9">
        <f>E81</f>
        <v>450</v>
      </c>
      <c r="G81" s="9">
        <f t="shared" ref="G81:G82" si="20">$D$81-F81</f>
        <v>50</v>
      </c>
      <c r="H81" s="25">
        <v>46233.0</v>
      </c>
      <c r="I81" s="14">
        <v>500.0</v>
      </c>
      <c r="J81" s="30" t="s">
        <v>439</v>
      </c>
      <c r="K81" s="59">
        <v>46209.0</v>
      </c>
      <c r="L81" s="30" t="s">
        <v>512</v>
      </c>
      <c r="M81" s="37" t="s">
        <v>1406</v>
      </c>
      <c r="Q81" s="23" t="s">
        <v>200</v>
      </c>
      <c r="U81" s="12"/>
      <c r="V81" s="12"/>
      <c r="W81" s="12"/>
      <c r="X81" s="12"/>
      <c r="Y81" s="12"/>
      <c r="Z81" s="12"/>
    </row>
    <row r="82" ht="16.5" customHeight="1">
      <c r="A82" s="25">
        <v>46237.0</v>
      </c>
      <c r="B82" s="26">
        <f>A82</f>
        <v>46237</v>
      </c>
      <c r="C82" s="3"/>
      <c r="D82" s="34"/>
      <c r="E82" s="3">
        <v>100.0</v>
      </c>
      <c r="F82" s="9">
        <f>F81+E82</f>
        <v>550</v>
      </c>
      <c r="G82" s="9">
        <f t="shared" si="20"/>
        <v>-50</v>
      </c>
      <c r="M82" s="10"/>
      <c r="U82" s="12"/>
      <c r="V82" s="12"/>
      <c r="W82" s="12"/>
      <c r="X82" s="12"/>
      <c r="Y82" s="12"/>
      <c r="Z82" s="12"/>
    </row>
    <row r="83" ht="16.5" customHeight="1">
      <c r="A83" s="25"/>
      <c r="B83" s="26"/>
      <c r="C83" s="27" t="s">
        <v>1407</v>
      </c>
      <c r="D83" s="3">
        <f>I86</f>
        <v>2950</v>
      </c>
      <c r="E83" s="3">
        <v>480.0</v>
      </c>
      <c r="F83" s="14">
        <f>E83</f>
        <v>480</v>
      </c>
      <c r="G83" s="29">
        <f t="shared" ref="G83:G87" si="21">$D$83-F83</f>
        <v>2470</v>
      </c>
      <c r="H83" s="13">
        <v>46237.0</v>
      </c>
      <c r="I83" s="14">
        <v>1000.0</v>
      </c>
      <c r="J83" s="30" t="s">
        <v>668</v>
      </c>
      <c r="K83" s="31">
        <v>46210.0</v>
      </c>
      <c r="L83" s="21" t="s">
        <v>1284</v>
      </c>
      <c r="M83" s="37" t="s">
        <v>1408</v>
      </c>
      <c r="N83" s="10"/>
      <c r="Q83" s="23" t="s">
        <v>1409</v>
      </c>
      <c r="V83" s="12"/>
      <c r="W83" s="12"/>
      <c r="X83" s="12"/>
      <c r="Y83" s="12"/>
      <c r="Z83" s="12"/>
    </row>
    <row r="84" ht="16.5" customHeight="1">
      <c r="A84" s="25">
        <v>46238.0</v>
      </c>
      <c r="B84" s="26">
        <f t="shared" ref="B84:B87" si="22">A84</f>
        <v>46238</v>
      </c>
      <c r="C84" s="27"/>
      <c r="D84" s="3"/>
      <c r="E84" s="3">
        <v>693.0</v>
      </c>
      <c r="F84" s="14">
        <f t="shared" ref="F84:F87" si="23">F83+E84</f>
        <v>1173</v>
      </c>
      <c r="G84" s="29">
        <f t="shared" si="21"/>
        <v>1777</v>
      </c>
      <c r="H84" s="1">
        <v>46248.0</v>
      </c>
      <c r="I84" s="14">
        <v>750.0</v>
      </c>
      <c r="J84" s="30" t="s">
        <v>668</v>
      </c>
      <c r="K84" s="31"/>
      <c r="L84" s="21" t="s">
        <v>1284</v>
      </c>
      <c r="M84" s="40" t="s">
        <v>1410</v>
      </c>
      <c r="N84" s="23" t="s">
        <v>1411</v>
      </c>
      <c r="Q84" s="23" t="s">
        <v>236</v>
      </c>
      <c r="U84" s="12"/>
      <c r="V84" s="12"/>
      <c r="W84" s="12"/>
      <c r="X84" s="12"/>
      <c r="Y84" s="12"/>
      <c r="Z84" s="12"/>
    </row>
    <row r="85" ht="16.5" customHeight="1">
      <c r="A85" s="25">
        <v>46239.0</v>
      </c>
      <c r="B85" s="26">
        <f t="shared" si="22"/>
        <v>46239</v>
      </c>
      <c r="C85" s="27"/>
      <c r="D85" s="3"/>
      <c r="E85" s="3">
        <v>764.0</v>
      </c>
      <c r="F85" s="14">
        <f t="shared" si="23"/>
        <v>1937</v>
      </c>
      <c r="G85" s="29">
        <f t="shared" si="21"/>
        <v>1013</v>
      </c>
      <c r="H85" s="13">
        <v>46266.0</v>
      </c>
      <c r="I85" s="14">
        <v>1200.0</v>
      </c>
      <c r="J85" s="30" t="s">
        <v>668</v>
      </c>
      <c r="K85" s="21"/>
      <c r="L85" s="21" t="s">
        <v>512</v>
      </c>
      <c r="M85" s="41" t="s">
        <v>1412</v>
      </c>
      <c r="N85" s="23" t="s">
        <v>1411</v>
      </c>
      <c r="O85" s="23"/>
      <c r="P85" s="24"/>
      <c r="Q85" s="23" t="s">
        <v>1413</v>
      </c>
      <c r="R85" s="23" t="s">
        <v>766</v>
      </c>
      <c r="V85" s="12"/>
      <c r="W85" s="12"/>
      <c r="X85" s="12"/>
      <c r="Y85" s="12"/>
      <c r="Z85" s="12"/>
    </row>
    <row r="86" ht="16.5" customHeight="1">
      <c r="A86" s="25">
        <v>46240.0</v>
      </c>
      <c r="B86" s="26">
        <f t="shared" si="22"/>
        <v>46240</v>
      </c>
      <c r="C86" s="27"/>
      <c r="D86" s="3"/>
      <c r="E86" s="3">
        <v>766.0</v>
      </c>
      <c r="F86" s="14">
        <f t="shared" si="23"/>
        <v>2703</v>
      </c>
      <c r="G86" s="29">
        <f t="shared" si="21"/>
        <v>247</v>
      </c>
      <c r="H86" s="13"/>
      <c r="I86" s="14">
        <f>SUM(I83:I85)</f>
        <v>2950</v>
      </c>
      <c r="J86" s="30"/>
      <c r="K86" s="21"/>
      <c r="L86" s="21"/>
      <c r="M86" s="96"/>
      <c r="N86" s="23"/>
      <c r="O86" s="23"/>
      <c r="P86" s="24"/>
      <c r="Q86" s="23"/>
      <c r="V86" s="12"/>
      <c r="W86" s="12"/>
      <c r="X86" s="12"/>
      <c r="Y86" s="12"/>
      <c r="Z86" s="12"/>
    </row>
    <row r="87" ht="16.5" customHeight="1">
      <c r="A87" s="25">
        <v>46241.0</v>
      </c>
      <c r="B87" s="26">
        <f t="shared" si="22"/>
        <v>46241</v>
      </c>
      <c r="C87" s="27"/>
      <c r="D87" s="3"/>
      <c r="E87" s="3">
        <v>357.0</v>
      </c>
      <c r="F87" s="14">
        <f t="shared" si="23"/>
        <v>3060</v>
      </c>
      <c r="G87" s="29">
        <f t="shared" si="21"/>
        <v>-110</v>
      </c>
      <c r="H87" s="13"/>
      <c r="I87" s="14"/>
      <c r="J87" s="30"/>
      <c r="K87" s="21"/>
      <c r="L87" s="21"/>
      <c r="M87" s="96"/>
      <c r="N87" s="23"/>
      <c r="O87" s="23"/>
      <c r="P87" s="24"/>
      <c r="Q87" s="23"/>
      <c r="V87" s="12"/>
      <c r="W87" s="12"/>
      <c r="X87" s="12"/>
      <c r="Y87" s="12"/>
      <c r="Z87" s="12"/>
    </row>
    <row r="88" ht="16.5" customHeight="1">
      <c r="A88" s="25"/>
      <c r="B88" s="26"/>
      <c r="C88" s="27" t="s">
        <v>1415</v>
      </c>
      <c r="D88" s="3">
        <f>I90</f>
        <v>4002</v>
      </c>
      <c r="E88" s="3">
        <v>487.0</v>
      </c>
      <c r="F88" s="3">
        <f>E88</f>
        <v>487</v>
      </c>
      <c r="G88" s="9">
        <f t="shared" ref="G88:G92" si="24">$D$88-F88</f>
        <v>3515</v>
      </c>
      <c r="H88" s="42">
        <v>46241.0</v>
      </c>
      <c r="I88" s="3">
        <v>4000.0</v>
      </c>
      <c r="J88" s="30" t="s">
        <v>1416</v>
      </c>
      <c r="K88" s="59">
        <v>46226.0</v>
      </c>
      <c r="L88" s="21" t="s">
        <v>936</v>
      </c>
      <c r="M88" s="37" t="s">
        <v>1417</v>
      </c>
      <c r="Q88" s="40" t="s">
        <v>241</v>
      </c>
      <c r="V88" s="12"/>
      <c r="W88" s="12"/>
      <c r="X88" s="12"/>
      <c r="Y88" s="12"/>
      <c r="Z88" s="12"/>
    </row>
    <row r="89" ht="16.5" customHeight="1">
      <c r="A89" s="25">
        <v>46242.0</v>
      </c>
      <c r="B89" s="26">
        <f t="shared" ref="B89:B92" si="25">A89</f>
        <v>46242</v>
      </c>
      <c r="C89" s="27"/>
      <c r="D89" s="34"/>
      <c r="E89" s="3">
        <v>1111.0</v>
      </c>
      <c r="F89" s="3">
        <f t="shared" ref="F89:F92" si="26">F88+E89</f>
        <v>1598</v>
      </c>
      <c r="G89" s="9">
        <f t="shared" si="24"/>
        <v>2404</v>
      </c>
      <c r="H89" s="42">
        <v>46241.0</v>
      </c>
      <c r="I89" s="3">
        <v>2.0</v>
      </c>
      <c r="J89" s="30" t="s">
        <v>1416</v>
      </c>
      <c r="K89" s="59">
        <v>46226.0</v>
      </c>
      <c r="L89" s="21" t="s">
        <v>936</v>
      </c>
      <c r="M89" s="37" t="s">
        <v>1418</v>
      </c>
      <c r="N89" s="23" t="s">
        <v>1123</v>
      </c>
      <c r="Q89" s="40" t="s">
        <v>107</v>
      </c>
      <c r="V89" s="12"/>
      <c r="W89" s="12"/>
      <c r="X89" s="12"/>
      <c r="Y89" s="12"/>
      <c r="Z89" s="12"/>
    </row>
    <row r="90" ht="16.5" customHeight="1">
      <c r="A90" s="25">
        <v>46243.0</v>
      </c>
      <c r="B90" s="26">
        <f t="shared" si="25"/>
        <v>46243</v>
      </c>
      <c r="C90" s="27"/>
      <c r="D90" s="34"/>
      <c r="E90" s="3">
        <v>1109.0</v>
      </c>
      <c r="F90" s="3">
        <f t="shared" si="26"/>
        <v>2707</v>
      </c>
      <c r="G90" s="9">
        <f t="shared" si="24"/>
        <v>1295</v>
      </c>
      <c r="I90" s="3">
        <f>SUM(I88:I89)</f>
        <v>4002</v>
      </c>
      <c r="L90" s="24"/>
      <c r="M90" s="10"/>
      <c r="V90" s="12"/>
      <c r="W90" s="12"/>
      <c r="X90" s="12"/>
      <c r="Y90" s="12"/>
      <c r="Z90" s="12"/>
    </row>
    <row r="91" ht="16.5" customHeight="1">
      <c r="A91" s="25">
        <v>46244.0</v>
      </c>
      <c r="B91" s="26">
        <f t="shared" si="25"/>
        <v>46244</v>
      </c>
      <c r="C91" s="27"/>
      <c r="D91" s="34"/>
      <c r="E91" s="3">
        <v>1106.0</v>
      </c>
      <c r="F91" s="3">
        <f t="shared" si="26"/>
        <v>3813</v>
      </c>
      <c r="G91" s="9">
        <f t="shared" si="24"/>
        <v>189</v>
      </c>
      <c r="L91" s="24"/>
      <c r="M91" s="10"/>
      <c r="V91" s="12"/>
      <c r="W91" s="12"/>
      <c r="X91" s="12"/>
      <c r="Y91" s="12"/>
      <c r="Z91" s="12"/>
    </row>
    <row r="92" ht="16.5" customHeight="1">
      <c r="A92" s="25">
        <v>46245.0</v>
      </c>
      <c r="B92" s="26">
        <f t="shared" si="25"/>
        <v>46245</v>
      </c>
      <c r="C92" s="27"/>
      <c r="D92" s="34"/>
      <c r="E92" s="3">
        <v>255.0</v>
      </c>
      <c r="F92" s="3">
        <f t="shared" si="26"/>
        <v>4068</v>
      </c>
      <c r="G92" s="9">
        <f t="shared" si="24"/>
        <v>-66</v>
      </c>
      <c r="L92" s="24"/>
      <c r="M92" s="10"/>
      <c r="V92" s="12"/>
      <c r="W92" s="12"/>
      <c r="X92" s="12"/>
      <c r="Y92" s="12"/>
      <c r="Z92" s="12"/>
    </row>
    <row r="93" ht="16.5" customHeight="1">
      <c r="A93" s="25"/>
      <c r="B93" s="26"/>
      <c r="C93" s="35" t="s">
        <v>1419</v>
      </c>
      <c r="D93" s="3">
        <v>750.0</v>
      </c>
      <c r="E93" s="3">
        <v>515.0</v>
      </c>
      <c r="F93" s="14">
        <f>E93</f>
        <v>515</v>
      </c>
      <c r="G93" s="29">
        <f t="shared" ref="G93:G94" si="27">$D$93-F93</f>
        <v>235</v>
      </c>
      <c r="H93" s="1">
        <v>46252.0</v>
      </c>
      <c r="I93" s="14">
        <v>750.0</v>
      </c>
      <c r="J93" s="21" t="s">
        <v>1420</v>
      </c>
      <c r="L93" s="21" t="s">
        <v>822</v>
      </c>
      <c r="M93" s="23" t="s">
        <v>1421</v>
      </c>
      <c r="Q93" s="23" t="s">
        <v>236</v>
      </c>
      <c r="R93" s="12"/>
      <c r="V93" s="12"/>
      <c r="W93" s="12"/>
      <c r="X93" s="12"/>
      <c r="Y93" s="12"/>
      <c r="Z93" s="12"/>
    </row>
    <row r="94" ht="16.5" customHeight="1">
      <c r="A94" s="25">
        <v>46246.0</v>
      </c>
      <c r="B94" s="26">
        <f>A94</f>
        <v>46246</v>
      </c>
      <c r="D94" s="34"/>
      <c r="E94" s="3">
        <v>258.0</v>
      </c>
      <c r="F94" s="14">
        <f>F93+E94</f>
        <v>773</v>
      </c>
      <c r="G94" s="29">
        <f t="shared" si="27"/>
        <v>-23</v>
      </c>
      <c r="H94" s="1"/>
      <c r="I94" s="14"/>
      <c r="J94" s="21"/>
      <c r="L94" s="21"/>
      <c r="M94" s="23"/>
      <c r="Q94" s="23"/>
      <c r="R94" s="12"/>
      <c r="V94" s="12"/>
      <c r="W94" s="12"/>
      <c r="X94" s="12"/>
      <c r="Y94" s="12"/>
      <c r="Z94" s="12"/>
    </row>
    <row r="95" ht="16.5" customHeight="1">
      <c r="A95" s="25"/>
      <c r="B95" s="26"/>
      <c r="C95" s="27" t="s">
        <v>1319</v>
      </c>
      <c r="D95" s="3">
        <v>2215.0</v>
      </c>
      <c r="E95" s="3">
        <v>705.0</v>
      </c>
      <c r="F95" s="14">
        <f>E95</f>
        <v>705</v>
      </c>
      <c r="G95" s="29">
        <f t="shared" ref="G95:G97" si="28">$D$95-F95</f>
        <v>1510</v>
      </c>
      <c r="H95" s="1">
        <v>46223.0</v>
      </c>
      <c r="I95" s="14">
        <v>2215.0</v>
      </c>
      <c r="J95" s="30" t="s">
        <v>1320</v>
      </c>
      <c r="K95" s="31">
        <v>46245.0</v>
      </c>
      <c r="L95" s="21" t="s">
        <v>1188</v>
      </c>
      <c r="M95" s="23" t="s">
        <v>1325</v>
      </c>
      <c r="Q95" s="23" t="s">
        <v>236</v>
      </c>
      <c r="V95" s="12"/>
      <c r="W95" s="12"/>
      <c r="X95" s="12"/>
      <c r="Y95" s="12"/>
      <c r="Z95" s="12"/>
    </row>
    <row r="96" ht="16.5" customHeight="1">
      <c r="A96" s="25">
        <v>46247.0</v>
      </c>
      <c r="B96" s="26">
        <f t="shared" ref="B96:B97" si="29">A96</f>
        <v>46247</v>
      </c>
      <c r="C96" s="27"/>
      <c r="D96" s="3"/>
      <c r="E96" s="3">
        <v>1762.0</v>
      </c>
      <c r="F96" s="14">
        <f t="shared" ref="F96:F97" si="30">F95+E96</f>
        <v>2467</v>
      </c>
      <c r="G96" s="29">
        <f t="shared" si="28"/>
        <v>-252</v>
      </c>
      <c r="H96" s="1"/>
      <c r="I96" s="14"/>
      <c r="J96" s="21"/>
      <c r="L96" s="21"/>
      <c r="M96" s="23"/>
      <c r="Q96" s="23"/>
      <c r="V96" s="12"/>
      <c r="W96" s="12"/>
      <c r="X96" s="12"/>
      <c r="Y96" s="12"/>
      <c r="Z96" s="12"/>
    </row>
    <row r="97" ht="16.5" customHeight="1">
      <c r="A97" s="25">
        <v>46248.0</v>
      </c>
      <c r="B97" s="26">
        <f t="shared" si="29"/>
        <v>46248</v>
      </c>
      <c r="C97" s="27"/>
      <c r="D97" s="3"/>
      <c r="E97" s="3">
        <v>213.0</v>
      </c>
      <c r="F97" s="14">
        <f t="shared" si="30"/>
        <v>2680</v>
      </c>
      <c r="G97" s="29">
        <f t="shared" si="28"/>
        <v>-465</v>
      </c>
      <c r="H97" s="1"/>
      <c r="I97" s="14"/>
      <c r="J97" s="21"/>
      <c r="L97" s="21"/>
      <c r="M97" s="23"/>
      <c r="Q97" s="23"/>
      <c r="V97" s="12"/>
      <c r="W97" s="12"/>
      <c r="X97" s="12"/>
      <c r="Y97" s="12"/>
      <c r="Z97" s="12"/>
    </row>
    <row r="98" ht="16.5" customHeight="1">
      <c r="A98" s="1"/>
      <c r="B98" s="4"/>
      <c r="C98" s="35" t="s">
        <v>1422</v>
      </c>
      <c r="D98" s="3">
        <v>1827.0</v>
      </c>
      <c r="E98" s="3">
        <v>706.0</v>
      </c>
      <c r="F98" s="9">
        <f>E98</f>
        <v>706</v>
      </c>
      <c r="G98" s="9">
        <f t="shared" ref="G98:G100" si="31">$D$98-F98</f>
        <v>1121</v>
      </c>
      <c r="H98" s="25">
        <v>46244.0</v>
      </c>
      <c r="I98" s="14">
        <v>1200.0</v>
      </c>
      <c r="J98" s="30" t="s">
        <v>288</v>
      </c>
      <c r="K98" s="59">
        <v>46234.0</v>
      </c>
      <c r="L98" s="21" t="s">
        <v>289</v>
      </c>
      <c r="M98" s="37" t="s">
        <v>1423</v>
      </c>
      <c r="Q98" s="40" t="s">
        <v>241</v>
      </c>
      <c r="R98" s="40" t="s">
        <v>292</v>
      </c>
      <c r="V98" s="12"/>
      <c r="W98" s="12"/>
      <c r="X98" s="12"/>
      <c r="Y98" s="12"/>
      <c r="Z98" s="12"/>
    </row>
    <row r="99" ht="16.5" customHeight="1">
      <c r="A99" s="25">
        <v>46249.0</v>
      </c>
      <c r="B99" s="26">
        <f t="shared" ref="B99:B100" si="32">A99</f>
        <v>46249</v>
      </c>
      <c r="C99" s="3"/>
      <c r="E99" s="3">
        <v>1090.0</v>
      </c>
      <c r="F99" s="9">
        <f t="shared" ref="F99:F100" si="33">F98+E99</f>
        <v>1796</v>
      </c>
      <c r="G99" s="9">
        <f t="shared" si="31"/>
        <v>31</v>
      </c>
      <c r="H99" s="25">
        <v>46258.0</v>
      </c>
      <c r="I99" s="14">
        <v>600.0</v>
      </c>
      <c r="J99" s="30" t="s">
        <v>288</v>
      </c>
      <c r="K99" s="59">
        <v>46241.0</v>
      </c>
      <c r="L99" s="21" t="s">
        <v>289</v>
      </c>
      <c r="M99" s="37" t="s">
        <v>1424</v>
      </c>
      <c r="Q99" s="40" t="s">
        <v>299</v>
      </c>
      <c r="R99" s="40" t="s">
        <v>292</v>
      </c>
      <c r="V99" s="12"/>
      <c r="W99" s="12"/>
      <c r="X99" s="12"/>
      <c r="Y99" s="12"/>
      <c r="Z99" s="12"/>
    </row>
    <row r="100" ht="16.5" customHeight="1">
      <c r="A100" s="25">
        <v>46250.0</v>
      </c>
      <c r="B100" s="26">
        <f t="shared" si="32"/>
        <v>46250</v>
      </c>
      <c r="C100" s="35"/>
      <c r="D100" s="3"/>
      <c r="E100" s="3">
        <v>106.0</v>
      </c>
      <c r="F100" s="9">
        <f t="shared" si="33"/>
        <v>1902</v>
      </c>
      <c r="G100" s="9">
        <f t="shared" si="31"/>
        <v>-75</v>
      </c>
      <c r="H100" s="13"/>
      <c r="I100" s="14">
        <f>SUM(I98:I99)</f>
        <v>1800</v>
      </c>
      <c r="J100" s="21"/>
      <c r="K100" s="21"/>
      <c r="L100" s="21"/>
      <c r="M100" s="37"/>
      <c r="N100" s="23"/>
      <c r="O100" s="23"/>
      <c r="P100" s="24"/>
      <c r="Q100" s="12"/>
      <c r="R100" s="12"/>
      <c r="V100" s="12"/>
      <c r="W100" s="12"/>
      <c r="X100" s="12"/>
      <c r="Y100" s="12"/>
      <c r="Z100" s="12"/>
    </row>
    <row r="101" ht="16.5" customHeight="1">
      <c r="A101" s="25"/>
      <c r="B101" s="26"/>
      <c r="C101" s="27" t="s">
        <v>1425</v>
      </c>
      <c r="D101" s="3">
        <v>2000.0</v>
      </c>
      <c r="E101" s="3">
        <v>636.0</v>
      </c>
      <c r="F101" s="14">
        <f>E101</f>
        <v>636</v>
      </c>
      <c r="G101" s="29">
        <f t="shared" ref="G101:G103" si="34">$D$101-F101</f>
        <v>1364</v>
      </c>
      <c r="H101" s="1">
        <v>46248.0</v>
      </c>
      <c r="I101" s="14">
        <v>2000.0</v>
      </c>
      <c r="J101" s="21" t="s">
        <v>1426</v>
      </c>
      <c r="K101" s="21"/>
      <c r="L101" s="21" t="s">
        <v>1427</v>
      </c>
      <c r="M101" s="23" t="s">
        <v>1428</v>
      </c>
      <c r="Q101" s="40" t="s">
        <v>236</v>
      </c>
      <c r="V101" s="12"/>
      <c r="W101" s="12"/>
      <c r="X101" s="12"/>
      <c r="Y101" s="12"/>
      <c r="Z101" s="12"/>
    </row>
    <row r="102" ht="16.5" customHeight="1">
      <c r="A102" s="25">
        <v>46251.0</v>
      </c>
      <c r="B102" s="26">
        <f t="shared" ref="B102:B103" si="35">A102</f>
        <v>46251</v>
      </c>
      <c r="C102" s="44"/>
      <c r="D102" s="34"/>
      <c r="E102" s="3">
        <v>1325.0</v>
      </c>
      <c r="F102" s="14">
        <f t="shared" ref="F102:F103" si="36">F101+E102</f>
        <v>1961</v>
      </c>
      <c r="G102" s="29">
        <f t="shared" si="34"/>
        <v>39</v>
      </c>
      <c r="K102" s="24"/>
      <c r="M102" s="10"/>
      <c r="V102" s="12"/>
      <c r="W102" s="12"/>
      <c r="X102" s="12"/>
      <c r="Y102" s="12"/>
      <c r="Z102" s="12"/>
    </row>
    <row r="103" ht="16.5" customHeight="1">
      <c r="A103" s="25">
        <v>46252.0</v>
      </c>
      <c r="B103" s="26">
        <f t="shared" si="35"/>
        <v>46252</v>
      </c>
      <c r="D103" s="34"/>
      <c r="E103" s="3">
        <v>114.0</v>
      </c>
      <c r="F103" s="14">
        <f t="shared" si="36"/>
        <v>2075</v>
      </c>
      <c r="G103" s="29">
        <f t="shared" si="34"/>
        <v>-75</v>
      </c>
      <c r="K103" s="24"/>
      <c r="M103" s="10"/>
      <c r="V103" s="12"/>
      <c r="W103" s="12"/>
      <c r="X103" s="12"/>
      <c r="Y103" s="12"/>
      <c r="Z103" s="12"/>
    </row>
    <row r="104" ht="16.5" customHeight="1">
      <c r="A104" s="25"/>
      <c r="B104" s="26"/>
      <c r="C104" s="35" t="s">
        <v>1429</v>
      </c>
      <c r="D104" s="3">
        <v>600.0</v>
      </c>
      <c r="E104" s="3">
        <v>635.0</v>
      </c>
      <c r="F104" s="9">
        <f t="shared" ref="F104:F105" si="37">E104</f>
        <v>635</v>
      </c>
      <c r="G104" s="9">
        <f>$D$104-F104</f>
        <v>-35</v>
      </c>
      <c r="H104" s="25">
        <v>46254.0</v>
      </c>
      <c r="I104" s="14">
        <v>600.0</v>
      </c>
      <c r="J104" s="30" t="s">
        <v>457</v>
      </c>
      <c r="L104" s="21" t="s">
        <v>458</v>
      </c>
      <c r="M104" s="22" t="s">
        <v>1430</v>
      </c>
      <c r="Q104" s="23" t="s">
        <v>299</v>
      </c>
      <c r="R104" s="40" t="s">
        <v>1431</v>
      </c>
      <c r="V104" s="12"/>
      <c r="W104" s="12"/>
      <c r="X104" s="12"/>
      <c r="Y104" s="12"/>
      <c r="Z104" s="12"/>
    </row>
    <row r="105" ht="16.5" customHeight="1">
      <c r="A105" s="25"/>
      <c r="B105" s="26"/>
      <c r="C105" s="27" t="s">
        <v>1432</v>
      </c>
      <c r="D105" s="3">
        <f>I107</f>
        <v>2750</v>
      </c>
      <c r="E105" s="3">
        <v>355.0</v>
      </c>
      <c r="F105" s="14">
        <f t="shared" si="37"/>
        <v>355</v>
      </c>
      <c r="G105" s="29">
        <f t="shared" ref="G105:G107" si="38">$D$105-F105</f>
        <v>2395</v>
      </c>
      <c r="H105" s="1">
        <v>46244.0</v>
      </c>
      <c r="I105" s="14">
        <v>800.0</v>
      </c>
      <c r="J105" s="21" t="s">
        <v>1433</v>
      </c>
      <c r="L105" s="21" t="s">
        <v>1434</v>
      </c>
      <c r="M105" s="23" t="s">
        <v>1435</v>
      </c>
      <c r="N105" s="21"/>
      <c r="O105" s="21"/>
      <c r="P105" s="21">
        <v>12.16</v>
      </c>
      <c r="Q105" s="23" t="s">
        <v>183</v>
      </c>
      <c r="R105" s="23" t="s">
        <v>1436</v>
      </c>
      <c r="V105" s="12"/>
      <c r="W105" s="12"/>
      <c r="X105" s="12"/>
      <c r="Y105" s="12"/>
      <c r="Z105" s="12"/>
    </row>
    <row r="106" ht="16.5" customHeight="1">
      <c r="A106" s="25">
        <v>46253.0</v>
      </c>
      <c r="B106" s="26">
        <f t="shared" ref="B106:B115" si="39">A106</f>
        <v>46253</v>
      </c>
      <c r="C106" s="27"/>
      <c r="D106" s="34"/>
      <c r="E106" s="3">
        <v>1370.0</v>
      </c>
      <c r="F106" s="3">
        <f t="shared" ref="F106:F107" si="40">F105+E106</f>
        <v>1725</v>
      </c>
      <c r="G106" s="29">
        <f t="shared" si="38"/>
        <v>1025</v>
      </c>
      <c r="H106" s="1">
        <v>46274.0</v>
      </c>
      <c r="I106" s="14">
        <v>1950.0</v>
      </c>
      <c r="J106" s="21" t="s">
        <v>1433</v>
      </c>
      <c r="M106" s="40" t="s">
        <v>1437</v>
      </c>
      <c r="N106" s="21"/>
      <c r="O106" s="21"/>
      <c r="P106" s="21">
        <v>29.64</v>
      </c>
      <c r="Q106" s="23" t="s">
        <v>621</v>
      </c>
      <c r="R106" s="23" t="s">
        <v>1436</v>
      </c>
      <c r="V106" s="12"/>
      <c r="W106" s="12"/>
      <c r="X106" s="12"/>
      <c r="Y106" s="12"/>
      <c r="Z106" s="12"/>
    </row>
    <row r="107" ht="16.5" customHeight="1">
      <c r="A107" s="25">
        <v>46254.0</v>
      </c>
      <c r="B107" s="26">
        <f t="shared" si="39"/>
        <v>46254</v>
      </c>
      <c r="C107" s="12"/>
      <c r="D107" s="14"/>
      <c r="E107" s="3">
        <v>1297.0</v>
      </c>
      <c r="F107" s="3">
        <f t="shared" si="40"/>
        <v>3022</v>
      </c>
      <c r="G107" s="29">
        <f t="shared" si="38"/>
        <v>-272</v>
      </c>
      <c r="H107" s="13"/>
      <c r="I107" s="14">
        <f>SUM(I105:I106)</f>
        <v>2750</v>
      </c>
      <c r="J107" s="21"/>
      <c r="K107" s="21"/>
      <c r="L107" s="21"/>
      <c r="M107" s="37"/>
      <c r="N107" s="23"/>
      <c r="O107" s="23"/>
      <c r="P107" s="24"/>
      <c r="Q107" s="12"/>
      <c r="R107" s="12"/>
      <c r="V107" s="12"/>
      <c r="W107" s="12"/>
      <c r="X107" s="12"/>
      <c r="Y107" s="12"/>
      <c r="Z107" s="12"/>
    </row>
    <row r="108" ht="16.5" customHeight="1">
      <c r="A108" s="25">
        <v>46255.0</v>
      </c>
      <c r="B108" s="26">
        <f t="shared" si="39"/>
        <v>46255</v>
      </c>
      <c r="C108" s="27" t="s">
        <v>1438</v>
      </c>
      <c r="D108" s="3">
        <f>I113+I111</f>
        <v>911</v>
      </c>
      <c r="E108" s="3">
        <v>160.0</v>
      </c>
      <c r="F108" s="3">
        <f>E108</f>
        <v>160</v>
      </c>
      <c r="G108" s="9">
        <f t="shared" ref="G108:G115" si="41">$D$108-F108</f>
        <v>751</v>
      </c>
      <c r="H108" s="1">
        <v>46254.0</v>
      </c>
      <c r="I108" s="14">
        <v>460.0</v>
      </c>
      <c r="J108" s="30" t="s">
        <v>1439</v>
      </c>
      <c r="K108" s="31">
        <v>46237.0</v>
      </c>
      <c r="L108" s="31" t="s">
        <v>1032</v>
      </c>
      <c r="M108" s="23" t="s">
        <v>1440</v>
      </c>
      <c r="Q108" s="23" t="s">
        <v>860</v>
      </c>
      <c r="R108" s="23" t="s">
        <v>1441</v>
      </c>
      <c r="V108" s="12"/>
      <c r="W108" s="12"/>
      <c r="X108" s="12"/>
      <c r="Y108" s="12"/>
      <c r="Z108" s="12"/>
    </row>
    <row r="109" ht="16.5" customHeight="1">
      <c r="A109" s="25">
        <v>46256.0</v>
      </c>
      <c r="B109" s="26">
        <f t="shared" si="39"/>
        <v>46256</v>
      </c>
      <c r="C109" s="27" t="s">
        <v>1442</v>
      </c>
      <c r="D109" s="34"/>
      <c r="E109" s="3">
        <v>0.0</v>
      </c>
      <c r="F109" s="3">
        <f t="shared" ref="F109:F115" si="42">F108+E109</f>
        <v>160</v>
      </c>
      <c r="G109" s="9">
        <f t="shared" si="41"/>
        <v>751</v>
      </c>
      <c r="H109" s="1">
        <v>46372.0</v>
      </c>
      <c r="I109" s="14">
        <v>560.0</v>
      </c>
      <c r="J109" s="30" t="s">
        <v>1439</v>
      </c>
      <c r="K109" s="31">
        <v>46237.0</v>
      </c>
      <c r="L109" s="31" t="s">
        <v>1032</v>
      </c>
      <c r="M109" s="23" t="s">
        <v>1443</v>
      </c>
      <c r="N109" s="21" t="s">
        <v>710</v>
      </c>
      <c r="Q109" s="23" t="s">
        <v>1358</v>
      </c>
      <c r="R109" s="23" t="s">
        <v>1441</v>
      </c>
      <c r="V109" s="12"/>
      <c r="W109" s="12"/>
      <c r="X109" s="12"/>
      <c r="Y109" s="12"/>
      <c r="Z109" s="12"/>
    </row>
    <row r="110" ht="16.5" customHeight="1">
      <c r="A110" s="25">
        <v>46257.0</v>
      </c>
      <c r="B110" s="26">
        <f t="shared" si="39"/>
        <v>46257</v>
      </c>
      <c r="C110" s="27" t="s">
        <v>1442</v>
      </c>
      <c r="D110" s="3"/>
      <c r="E110" s="3">
        <v>0.0</v>
      </c>
      <c r="F110" s="3">
        <f t="shared" si="42"/>
        <v>160</v>
      </c>
      <c r="G110" s="9">
        <f t="shared" si="41"/>
        <v>751</v>
      </c>
      <c r="I110" s="14">
        <f>SUM(I108:I109)</f>
        <v>1020</v>
      </c>
      <c r="M110" s="10"/>
      <c r="V110" s="12"/>
      <c r="W110" s="12"/>
      <c r="X110" s="12"/>
      <c r="Y110" s="12"/>
      <c r="Z110" s="12"/>
    </row>
    <row r="111" ht="16.5" customHeight="1">
      <c r="A111" s="25">
        <v>46258.0</v>
      </c>
      <c r="B111" s="26">
        <f t="shared" si="39"/>
        <v>46258</v>
      </c>
      <c r="C111" s="27"/>
      <c r="D111" s="3"/>
      <c r="E111" s="3">
        <v>105.0</v>
      </c>
      <c r="F111" s="3">
        <f t="shared" si="42"/>
        <v>265</v>
      </c>
      <c r="G111" s="9">
        <f t="shared" si="41"/>
        <v>646</v>
      </c>
      <c r="H111" s="14" t="s">
        <v>284</v>
      </c>
      <c r="I111" s="14">
        <v>100.0</v>
      </c>
      <c r="M111" s="10"/>
      <c r="V111" s="12"/>
      <c r="W111" s="12"/>
      <c r="X111" s="12"/>
      <c r="Y111" s="12"/>
      <c r="Z111" s="12"/>
    </row>
    <row r="112" ht="16.5" customHeight="1">
      <c r="A112" s="25">
        <v>46259.0</v>
      </c>
      <c r="B112" s="26">
        <f t="shared" si="39"/>
        <v>46259</v>
      </c>
      <c r="C112" s="27"/>
      <c r="D112" s="3"/>
      <c r="E112" s="3">
        <v>222.0</v>
      </c>
      <c r="F112" s="3">
        <f t="shared" si="42"/>
        <v>487</v>
      </c>
      <c r="G112" s="9">
        <f t="shared" si="41"/>
        <v>424</v>
      </c>
      <c r="I112" s="14">
        <f>SUM(I110:I111)</f>
        <v>1120</v>
      </c>
      <c r="M112" s="10"/>
      <c r="V112" s="12"/>
      <c r="W112" s="12"/>
      <c r="X112" s="12"/>
      <c r="Y112" s="12"/>
      <c r="Z112" s="12"/>
    </row>
    <row r="113" ht="16.5" customHeight="1">
      <c r="A113" s="25">
        <v>46260.0</v>
      </c>
      <c r="B113" s="26">
        <f t="shared" si="39"/>
        <v>46260</v>
      </c>
      <c r="C113" s="27"/>
      <c r="D113" s="3"/>
      <c r="E113" s="3">
        <v>228.0</v>
      </c>
      <c r="F113" s="3">
        <f t="shared" si="42"/>
        <v>715</v>
      </c>
      <c r="G113" s="9">
        <f t="shared" si="41"/>
        <v>196</v>
      </c>
      <c r="H113" s="21" t="s">
        <v>1305</v>
      </c>
      <c r="I113" s="14">
        <v>811.0</v>
      </c>
      <c r="M113" s="10"/>
      <c r="V113" s="12"/>
      <c r="W113" s="12"/>
      <c r="X113" s="12"/>
      <c r="Y113" s="12"/>
      <c r="Z113" s="12"/>
    </row>
    <row r="114" ht="16.5" customHeight="1">
      <c r="A114" s="25">
        <v>46261.0</v>
      </c>
      <c r="B114" s="26">
        <f t="shared" si="39"/>
        <v>46261</v>
      </c>
      <c r="C114" s="27"/>
      <c r="D114" s="3"/>
      <c r="E114" s="3">
        <v>196.0</v>
      </c>
      <c r="F114" s="3">
        <f t="shared" si="42"/>
        <v>911</v>
      </c>
      <c r="G114" s="9">
        <f t="shared" si="41"/>
        <v>0</v>
      </c>
      <c r="H114" s="21" t="s">
        <v>1444</v>
      </c>
      <c r="I114" s="14">
        <v>309.0</v>
      </c>
      <c r="M114" s="10"/>
      <c r="V114" s="12"/>
      <c r="W114" s="12"/>
      <c r="X114" s="12"/>
      <c r="Y114" s="12"/>
      <c r="Z114" s="12"/>
    </row>
    <row r="115" ht="16.5" customHeight="1">
      <c r="A115" s="25">
        <v>46262.0</v>
      </c>
      <c r="B115" s="26">
        <f t="shared" si="39"/>
        <v>46262</v>
      </c>
      <c r="C115" s="27"/>
      <c r="D115" s="3"/>
      <c r="E115" s="3">
        <v>45.0</v>
      </c>
      <c r="F115" s="3">
        <f t="shared" si="42"/>
        <v>956</v>
      </c>
      <c r="G115" s="9">
        <f t="shared" si="41"/>
        <v>-45</v>
      </c>
      <c r="H115" s="21"/>
      <c r="I115" s="14"/>
      <c r="M115" s="10"/>
      <c r="V115" s="12"/>
      <c r="W115" s="12"/>
      <c r="X115" s="12"/>
      <c r="Y115" s="12"/>
      <c r="Z115" s="12"/>
    </row>
    <row r="116" ht="16.5" customHeight="1">
      <c r="A116" s="1"/>
      <c r="B116" s="4"/>
      <c r="C116" s="27" t="s">
        <v>1445</v>
      </c>
      <c r="D116" s="3">
        <v>1050.0</v>
      </c>
      <c r="E116" s="3">
        <v>334.0</v>
      </c>
      <c r="F116" s="14">
        <f>E116</f>
        <v>334</v>
      </c>
      <c r="G116" s="29">
        <f t="shared" ref="G116:G118" si="43">$D$116-F116</f>
        <v>716</v>
      </c>
      <c r="H116" s="13">
        <v>46265.0</v>
      </c>
      <c r="I116" s="14">
        <v>1050.0</v>
      </c>
      <c r="J116" s="30" t="s">
        <v>439</v>
      </c>
      <c r="K116" s="31">
        <v>46247.0</v>
      </c>
      <c r="L116" s="21" t="s">
        <v>512</v>
      </c>
      <c r="M116" s="37" t="s">
        <v>1446</v>
      </c>
      <c r="N116" s="23"/>
      <c r="O116" s="23"/>
      <c r="P116" s="24"/>
      <c r="Q116" s="23" t="s">
        <v>299</v>
      </c>
      <c r="R116" s="12"/>
      <c r="T116" s="14"/>
      <c r="W116" s="12"/>
      <c r="X116" s="12"/>
      <c r="Y116" s="12"/>
      <c r="Z116" s="12"/>
    </row>
    <row r="117" ht="16.5" customHeight="1">
      <c r="A117" s="25">
        <v>46263.0</v>
      </c>
      <c r="B117" s="26">
        <f t="shared" ref="B117:B120" si="44">A117</f>
        <v>46263</v>
      </c>
      <c r="C117" s="27"/>
      <c r="D117" s="3"/>
      <c r="E117" s="3">
        <v>536.0</v>
      </c>
      <c r="F117" s="14">
        <f t="shared" ref="F117:F118" si="45">F116+E117</f>
        <v>870</v>
      </c>
      <c r="G117" s="29">
        <f t="shared" si="43"/>
        <v>180</v>
      </c>
      <c r="H117" s="13"/>
      <c r="I117" s="14"/>
      <c r="J117" s="30"/>
      <c r="K117" s="21"/>
      <c r="L117" s="21"/>
      <c r="M117" s="37"/>
      <c r="N117" s="23"/>
      <c r="O117" s="23"/>
      <c r="P117" s="24"/>
      <c r="Q117" s="12"/>
      <c r="R117" s="12"/>
      <c r="T117" s="14"/>
      <c r="V117" s="12"/>
      <c r="W117" s="12"/>
      <c r="X117" s="12"/>
      <c r="Y117" s="12"/>
      <c r="Z117" s="12"/>
    </row>
    <row r="118" ht="16.5" customHeight="1">
      <c r="A118" s="25">
        <v>46264.0</v>
      </c>
      <c r="B118" s="26">
        <f t="shared" si="44"/>
        <v>46264</v>
      </c>
      <c r="C118" s="27"/>
      <c r="D118" s="3"/>
      <c r="E118" s="3">
        <v>229.0</v>
      </c>
      <c r="F118" s="14">
        <f t="shared" si="45"/>
        <v>1099</v>
      </c>
      <c r="G118" s="29">
        <f t="shared" si="43"/>
        <v>-49</v>
      </c>
      <c r="H118" s="13"/>
      <c r="I118" s="14"/>
      <c r="J118" s="21"/>
      <c r="K118" s="21"/>
      <c r="L118" s="21"/>
      <c r="M118" s="37"/>
      <c r="N118" s="23"/>
      <c r="O118" s="23"/>
      <c r="P118" s="24"/>
      <c r="Q118" s="12"/>
      <c r="R118" s="12"/>
      <c r="T118" s="14"/>
      <c r="V118" s="12"/>
      <c r="W118" s="12"/>
      <c r="X118" s="12"/>
      <c r="Y118" s="12"/>
      <c r="Z118" s="12"/>
    </row>
    <row r="119" ht="16.5" customHeight="1">
      <c r="A119" s="25">
        <v>46265.0</v>
      </c>
      <c r="B119" s="26">
        <f t="shared" si="44"/>
        <v>46265</v>
      </c>
      <c r="C119" s="27" t="s">
        <v>1447</v>
      </c>
      <c r="D119" s="3">
        <v>267.0</v>
      </c>
      <c r="E119" s="3">
        <v>267.0</v>
      </c>
      <c r="F119" s="14">
        <f>E119</f>
        <v>267</v>
      </c>
      <c r="G119" s="29">
        <f>$D$119-F119</f>
        <v>0</v>
      </c>
      <c r="H119" s="13">
        <v>46265.0</v>
      </c>
      <c r="I119" s="14">
        <v>267.0</v>
      </c>
      <c r="J119" s="21" t="s">
        <v>1363</v>
      </c>
      <c r="L119" s="21" t="s">
        <v>619</v>
      </c>
      <c r="M119" s="37" t="s">
        <v>1448</v>
      </c>
      <c r="Q119" s="23" t="s">
        <v>1449</v>
      </c>
      <c r="T119" s="14"/>
      <c r="V119" s="12"/>
      <c r="W119" s="12"/>
      <c r="X119" s="12"/>
      <c r="Y119" s="12"/>
      <c r="Z119" s="12"/>
    </row>
    <row r="120" ht="16.5" customHeight="1">
      <c r="A120" s="25">
        <v>46266.0</v>
      </c>
      <c r="B120" s="26">
        <f t="shared" si="44"/>
        <v>46266</v>
      </c>
      <c r="C120" s="27"/>
      <c r="E120" s="3">
        <v>33.0</v>
      </c>
      <c r="F120" s="14">
        <v>33.0</v>
      </c>
      <c r="G120" s="29">
        <f>$E$120-F120</f>
        <v>0</v>
      </c>
      <c r="H120" s="13">
        <v>46265.0</v>
      </c>
      <c r="I120" s="14">
        <v>33.0</v>
      </c>
      <c r="J120" s="21" t="s">
        <v>1245</v>
      </c>
      <c r="L120" s="21" t="s">
        <v>1450</v>
      </c>
      <c r="M120" s="37" t="s">
        <v>1448</v>
      </c>
      <c r="Q120" s="23" t="s">
        <v>1449</v>
      </c>
      <c r="V120" s="12"/>
      <c r="W120" s="12"/>
      <c r="X120" s="12"/>
      <c r="Y120" s="12"/>
      <c r="Z120" s="12"/>
    </row>
    <row r="121" ht="16.5" customHeight="1">
      <c r="A121" s="25"/>
      <c r="B121" s="26"/>
      <c r="C121" s="27" t="s">
        <v>1451</v>
      </c>
      <c r="D121" s="3">
        <v>300.0</v>
      </c>
      <c r="E121" s="3">
        <v>313.0</v>
      </c>
      <c r="F121" s="14">
        <f t="shared" ref="F121:F122" si="46">E121</f>
        <v>313</v>
      </c>
      <c r="G121" s="29">
        <f>$D$121-F121</f>
        <v>-13</v>
      </c>
      <c r="H121" s="13">
        <v>46265.0</v>
      </c>
      <c r="I121" s="14">
        <v>300.0</v>
      </c>
      <c r="J121" s="21" t="s">
        <v>1245</v>
      </c>
      <c r="L121" s="21" t="s">
        <v>1450</v>
      </c>
      <c r="M121" s="37" t="s">
        <v>1452</v>
      </c>
      <c r="Q121" s="23" t="s">
        <v>1449</v>
      </c>
      <c r="V121" s="12"/>
      <c r="W121" s="12"/>
      <c r="X121" s="12"/>
      <c r="Y121" s="12"/>
      <c r="Z121" s="12"/>
    </row>
    <row r="122" ht="16.5" customHeight="1">
      <c r="A122" s="25">
        <v>46267.0</v>
      </c>
      <c r="B122" s="26">
        <f t="shared" ref="B122:B129" si="47">A122</f>
        <v>46267</v>
      </c>
      <c r="C122" s="27" t="s">
        <v>1453</v>
      </c>
      <c r="D122" s="3">
        <v>1000.0</v>
      </c>
      <c r="E122" s="3">
        <v>464.0</v>
      </c>
      <c r="F122" s="14">
        <f t="shared" si="46"/>
        <v>464</v>
      </c>
      <c r="G122" s="29">
        <f t="shared" ref="G122:G123" si="48">$D$122-F122</f>
        <v>536</v>
      </c>
      <c r="H122" s="13">
        <v>46282.0</v>
      </c>
      <c r="I122" s="14">
        <v>1000.0</v>
      </c>
      <c r="J122" s="30" t="s">
        <v>837</v>
      </c>
      <c r="K122" s="31">
        <v>46265.0</v>
      </c>
      <c r="L122" s="21" t="s">
        <v>829</v>
      </c>
      <c r="M122" s="37" t="s">
        <v>1454</v>
      </c>
      <c r="Q122" s="23" t="s">
        <v>788</v>
      </c>
      <c r="R122" s="23" t="s">
        <v>76</v>
      </c>
      <c r="V122" s="12"/>
      <c r="W122" s="12"/>
      <c r="X122" s="12"/>
      <c r="Y122" s="12"/>
      <c r="Z122" s="12"/>
    </row>
    <row r="123" ht="16.5" customHeight="1">
      <c r="A123" s="25">
        <v>46268.0</v>
      </c>
      <c r="B123" s="26">
        <f t="shared" si="47"/>
        <v>46268</v>
      </c>
      <c r="C123" s="27"/>
      <c r="D123" s="3"/>
      <c r="E123" s="3">
        <v>620.0</v>
      </c>
      <c r="F123" s="14">
        <f>F122+E123</f>
        <v>1084</v>
      </c>
      <c r="G123" s="29">
        <f t="shared" si="48"/>
        <v>-84</v>
      </c>
      <c r="J123" s="27"/>
      <c r="L123" s="21"/>
      <c r="M123" s="10"/>
      <c r="Q123" s="23"/>
      <c r="R123" s="23"/>
      <c r="V123" s="12"/>
      <c r="W123" s="12"/>
      <c r="X123" s="12"/>
      <c r="Y123" s="12"/>
      <c r="Z123" s="12"/>
    </row>
    <row r="124" ht="16.5" customHeight="1">
      <c r="A124" s="25">
        <v>46269.0</v>
      </c>
      <c r="B124" s="26">
        <f t="shared" si="47"/>
        <v>46269</v>
      </c>
      <c r="C124" s="27" t="s">
        <v>1455</v>
      </c>
      <c r="D124" s="3">
        <v>1000.0</v>
      </c>
      <c r="E124" s="3">
        <v>504.0</v>
      </c>
      <c r="F124" s="14">
        <f>E124</f>
        <v>504</v>
      </c>
      <c r="G124" s="29">
        <f t="shared" ref="G124:G125" si="49">$D$124-F124</f>
        <v>496</v>
      </c>
      <c r="H124" s="13">
        <v>46282.0</v>
      </c>
      <c r="I124" s="14">
        <v>1000.0</v>
      </c>
      <c r="J124" s="30" t="s">
        <v>837</v>
      </c>
      <c r="K124" s="31">
        <v>46265.0</v>
      </c>
      <c r="L124" s="21" t="s">
        <v>829</v>
      </c>
      <c r="M124" s="37" t="s">
        <v>1456</v>
      </c>
      <c r="Q124" s="23" t="s">
        <v>788</v>
      </c>
      <c r="R124" s="23" t="s">
        <v>76</v>
      </c>
      <c r="S124" s="14"/>
      <c r="T124" s="12"/>
      <c r="V124" s="12"/>
      <c r="W124" s="12"/>
      <c r="X124" s="12"/>
      <c r="Y124" s="12"/>
      <c r="Z124" s="12"/>
    </row>
    <row r="125" ht="16.5" customHeight="1">
      <c r="A125" s="25">
        <v>46270.0</v>
      </c>
      <c r="B125" s="26">
        <f t="shared" si="47"/>
        <v>46270</v>
      </c>
      <c r="D125" s="34"/>
      <c r="E125" s="3">
        <v>579.0</v>
      </c>
      <c r="F125" s="14">
        <f>F124+E125</f>
        <v>1083</v>
      </c>
      <c r="G125" s="29">
        <f t="shared" si="49"/>
        <v>-83</v>
      </c>
      <c r="L125" s="21"/>
      <c r="M125" s="10"/>
      <c r="Q125" s="23"/>
      <c r="R125" s="23"/>
      <c r="S125" s="14"/>
      <c r="V125" s="12"/>
      <c r="W125" s="12"/>
      <c r="X125" s="12"/>
      <c r="Y125" s="12"/>
      <c r="Z125" s="12"/>
    </row>
    <row r="126" ht="16.5" customHeight="1">
      <c r="A126" s="25">
        <v>46271.0</v>
      </c>
      <c r="B126" s="26">
        <f t="shared" si="47"/>
        <v>46271</v>
      </c>
      <c r="D126" s="34"/>
      <c r="E126" s="34"/>
      <c r="F126" s="14"/>
      <c r="G126" s="29"/>
      <c r="L126" s="21"/>
      <c r="M126" s="10"/>
      <c r="Q126" s="23"/>
      <c r="R126" s="23"/>
      <c r="S126" s="14"/>
      <c r="V126" s="12"/>
      <c r="W126" s="12"/>
      <c r="X126" s="12"/>
      <c r="Y126" s="12"/>
      <c r="Z126" s="12"/>
    </row>
    <row r="127" ht="16.5" customHeight="1">
      <c r="A127" s="25">
        <v>46272.0</v>
      </c>
      <c r="B127" s="26">
        <f t="shared" si="47"/>
        <v>46272</v>
      </c>
      <c r="C127" s="27" t="s">
        <v>1457</v>
      </c>
      <c r="D127" s="3">
        <v>200.0</v>
      </c>
      <c r="E127" s="3">
        <v>265.0</v>
      </c>
      <c r="F127" s="14">
        <f t="shared" ref="F127:F128" si="50">E127</f>
        <v>265</v>
      </c>
      <c r="G127" s="29">
        <f>$D$127-F127</f>
        <v>-65</v>
      </c>
      <c r="H127" s="13">
        <v>46272.0</v>
      </c>
      <c r="I127" s="14">
        <v>200.0</v>
      </c>
      <c r="J127" s="30" t="s">
        <v>837</v>
      </c>
      <c r="K127" s="31">
        <v>46265.0</v>
      </c>
      <c r="L127" s="21" t="s">
        <v>829</v>
      </c>
      <c r="M127" s="37" t="s">
        <v>1458</v>
      </c>
      <c r="N127" s="23"/>
      <c r="O127" s="23"/>
      <c r="P127" s="24"/>
      <c r="Q127" s="23" t="s">
        <v>835</v>
      </c>
      <c r="R127" s="23" t="s">
        <v>1459</v>
      </c>
      <c r="V127" s="12"/>
      <c r="W127" s="12"/>
      <c r="X127" s="12"/>
      <c r="Y127" s="12"/>
      <c r="Z127" s="12"/>
    </row>
    <row r="128" ht="16.5" customHeight="1">
      <c r="A128" s="25">
        <v>46273.0</v>
      </c>
      <c r="B128" s="26">
        <f t="shared" si="47"/>
        <v>46273</v>
      </c>
      <c r="C128" s="27" t="s">
        <v>1460</v>
      </c>
      <c r="D128" s="3">
        <v>100.0</v>
      </c>
      <c r="E128" s="3">
        <v>108.0</v>
      </c>
      <c r="F128" s="3">
        <f t="shared" si="50"/>
        <v>108</v>
      </c>
      <c r="G128" s="9">
        <f t="shared" ref="G128:G129" si="51">$D$128-F128</f>
        <v>-8</v>
      </c>
      <c r="H128" s="42">
        <v>46289.0</v>
      </c>
      <c r="I128" s="3">
        <v>100.0</v>
      </c>
      <c r="J128" s="30" t="s">
        <v>837</v>
      </c>
      <c r="K128" s="31">
        <v>46265.0</v>
      </c>
      <c r="L128" s="21" t="s">
        <v>829</v>
      </c>
      <c r="M128" s="22" t="s">
        <v>1461</v>
      </c>
      <c r="Q128" s="40" t="s">
        <v>345</v>
      </c>
      <c r="R128" s="12"/>
      <c r="U128" s="12"/>
      <c r="V128" s="12"/>
      <c r="W128" s="12"/>
      <c r="X128" s="12"/>
      <c r="Y128" s="12"/>
      <c r="Z128" s="12"/>
    </row>
    <row r="129" ht="16.5" customHeight="1">
      <c r="A129" s="25">
        <v>46274.0</v>
      </c>
      <c r="B129" s="26">
        <f t="shared" si="47"/>
        <v>46274</v>
      </c>
      <c r="C129" s="27"/>
      <c r="D129" s="3"/>
      <c r="E129" s="3">
        <v>23.0</v>
      </c>
      <c r="F129" s="3">
        <f>E129+F128</f>
        <v>131</v>
      </c>
      <c r="G129" s="9">
        <f t="shared" si="51"/>
        <v>-31</v>
      </c>
      <c r="H129" s="42"/>
      <c r="I129" s="3"/>
      <c r="J129" s="30"/>
      <c r="K129" s="31"/>
      <c r="L129" s="21"/>
      <c r="M129" s="22"/>
      <c r="Q129" s="40"/>
      <c r="R129" s="12"/>
      <c r="U129" s="12"/>
      <c r="V129" s="12"/>
      <c r="W129" s="12"/>
      <c r="X129" s="12"/>
      <c r="Y129" s="12"/>
      <c r="Z129" s="12"/>
    </row>
    <row r="130" ht="16.5" customHeight="1">
      <c r="A130" s="1"/>
      <c r="B130" s="4"/>
      <c r="C130" s="27" t="s">
        <v>1462</v>
      </c>
      <c r="D130" s="3">
        <f>I135</f>
        <v>6900</v>
      </c>
      <c r="E130" s="3">
        <v>550.0</v>
      </c>
      <c r="F130" s="3">
        <f>E130</f>
        <v>550</v>
      </c>
      <c r="G130" s="9">
        <f t="shared" ref="G130:G138" si="52">$D$130-F130</f>
        <v>6350</v>
      </c>
      <c r="H130" s="42">
        <v>46267.0</v>
      </c>
      <c r="I130" s="3">
        <v>15521.0</v>
      </c>
      <c r="J130" s="30" t="s">
        <v>769</v>
      </c>
      <c r="K130" s="59">
        <v>46261.0</v>
      </c>
      <c r="L130" s="21" t="s">
        <v>771</v>
      </c>
      <c r="M130" s="23" t="s">
        <v>1463</v>
      </c>
      <c r="Q130" s="40" t="s">
        <v>282</v>
      </c>
      <c r="R130" s="23" t="s">
        <v>292</v>
      </c>
      <c r="U130" s="12"/>
      <c r="V130" s="12"/>
      <c r="W130" s="12"/>
      <c r="X130" s="12"/>
      <c r="Y130" s="12"/>
      <c r="Z130" s="12"/>
    </row>
    <row r="131" ht="16.5" customHeight="1">
      <c r="A131" s="25">
        <v>46275.0</v>
      </c>
      <c r="B131" s="26">
        <f t="shared" ref="B131:B138" si="53">A131</f>
        <v>46275</v>
      </c>
      <c r="C131" s="3"/>
      <c r="D131" s="34"/>
      <c r="E131" s="3">
        <v>832.0</v>
      </c>
      <c r="F131" s="3">
        <f t="shared" ref="F131:F138" si="54">F130+E131</f>
        <v>1382</v>
      </c>
      <c r="G131" s="9">
        <f t="shared" si="52"/>
        <v>5518</v>
      </c>
      <c r="H131" s="42">
        <v>46281.0</v>
      </c>
      <c r="I131" s="3">
        <v>12400.0</v>
      </c>
      <c r="J131" s="30" t="s">
        <v>769</v>
      </c>
      <c r="K131" s="31">
        <v>46275.0</v>
      </c>
      <c r="L131" s="21" t="s">
        <v>778</v>
      </c>
      <c r="M131" s="23" t="s">
        <v>1464</v>
      </c>
      <c r="Q131" s="40" t="s">
        <v>1465</v>
      </c>
      <c r="R131" s="23" t="s">
        <v>292</v>
      </c>
      <c r="S131" s="12"/>
      <c r="V131" s="12"/>
      <c r="W131" s="12"/>
      <c r="X131" s="12"/>
      <c r="Y131" s="12"/>
      <c r="Z131" s="12"/>
    </row>
    <row r="132" ht="16.5" customHeight="1">
      <c r="A132" s="25">
        <v>46276.0</v>
      </c>
      <c r="B132" s="26">
        <f t="shared" si="53"/>
        <v>46276</v>
      </c>
      <c r="C132" s="27"/>
      <c r="D132" s="34"/>
      <c r="E132" s="3">
        <v>826.0</v>
      </c>
      <c r="F132" s="3">
        <f t="shared" si="54"/>
        <v>2208</v>
      </c>
      <c r="G132" s="9">
        <f t="shared" si="52"/>
        <v>4692</v>
      </c>
      <c r="H132" s="42"/>
      <c r="I132" s="3">
        <f>SUM(I130:I131)</f>
        <v>27921</v>
      </c>
      <c r="W132" s="12"/>
      <c r="X132" s="12"/>
      <c r="Y132" s="12"/>
      <c r="Z132" s="12"/>
    </row>
    <row r="133" ht="16.5" customHeight="1">
      <c r="A133" s="25">
        <v>46277.0</v>
      </c>
      <c r="B133" s="26">
        <f t="shared" si="53"/>
        <v>46277</v>
      </c>
      <c r="C133" s="27"/>
      <c r="D133" s="34"/>
      <c r="E133" s="3">
        <v>817.0</v>
      </c>
      <c r="F133" s="3">
        <f t="shared" si="54"/>
        <v>3025</v>
      </c>
      <c r="G133" s="9">
        <f t="shared" si="52"/>
        <v>3875</v>
      </c>
      <c r="H133" s="42" t="s">
        <v>1466</v>
      </c>
      <c r="I133" s="14">
        <v>7321.0</v>
      </c>
      <c r="W133" s="12"/>
      <c r="X133" s="12"/>
      <c r="Y133" s="12"/>
      <c r="Z133" s="12"/>
    </row>
    <row r="134" ht="16.5" customHeight="1">
      <c r="A134" s="25">
        <v>46278.0</v>
      </c>
      <c r="B134" s="26">
        <f t="shared" si="53"/>
        <v>46278</v>
      </c>
      <c r="C134" s="27" t="s">
        <v>141</v>
      </c>
      <c r="D134" s="34"/>
      <c r="E134" s="3">
        <v>759.0</v>
      </c>
      <c r="F134" s="3">
        <f t="shared" si="54"/>
        <v>3784</v>
      </c>
      <c r="G134" s="9">
        <f t="shared" si="52"/>
        <v>3116</v>
      </c>
      <c r="H134" s="42" t="s">
        <v>1304</v>
      </c>
      <c r="I134" s="14">
        <v>13700.0</v>
      </c>
      <c r="W134" s="12"/>
      <c r="X134" s="12"/>
      <c r="Y134" s="12"/>
      <c r="Z134" s="12"/>
    </row>
    <row r="135" ht="16.5" customHeight="1">
      <c r="A135" s="25">
        <v>46279.0</v>
      </c>
      <c r="B135" s="26">
        <f t="shared" si="53"/>
        <v>46279</v>
      </c>
      <c r="C135" s="27"/>
      <c r="D135" s="34"/>
      <c r="E135" s="3">
        <v>814.0</v>
      </c>
      <c r="F135" s="3">
        <f t="shared" si="54"/>
        <v>4598</v>
      </c>
      <c r="G135" s="9">
        <f t="shared" si="52"/>
        <v>2302</v>
      </c>
      <c r="H135" s="21" t="s">
        <v>147</v>
      </c>
      <c r="I135" s="14">
        <v>6900.0</v>
      </c>
      <c r="W135" s="12"/>
      <c r="X135" s="12"/>
      <c r="Y135" s="12"/>
      <c r="Z135" s="12"/>
    </row>
    <row r="136" ht="16.5" customHeight="1">
      <c r="A136" s="25">
        <v>46280.0</v>
      </c>
      <c r="B136" s="26">
        <f t="shared" si="53"/>
        <v>46280</v>
      </c>
      <c r="C136" s="27"/>
      <c r="D136" s="34"/>
      <c r="E136" s="3">
        <v>790.0</v>
      </c>
      <c r="F136" s="3">
        <f t="shared" si="54"/>
        <v>5388</v>
      </c>
      <c r="G136" s="9">
        <f t="shared" si="52"/>
        <v>1512</v>
      </c>
      <c r="H136" s="42"/>
      <c r="I136" s="14">
        <f>SUM(I133:I135)</f>
        <v>27921</v>
      </c>
      <c r="W136" s="12"/>
      <c r="X136" s="12"/>
      <c r="Y136" s="12"/>
      <c r="Z136" s="12"/>
    </row>
    <row r="137" ht="16.5" customHeight="1">
      <c r="A137" s="25">
        <v>46281.0</v>
      </c>
      <c r="B137" s="26">
        <f t="shared" si="53"/>
        <v>46281</v>
      </c>
      <c r="C137" s="27"/>
      <c r="D137" s="27"/>
      <c r="E137" s="34">
        <v>800.0</v>
      </c>
      <c r="F137" s="3">
        <f t="shared" si="54"/>
        <v>6188</v>
      </c>
      <c r="G137" s="9">
        <f t="shared" si="52"/>
        <v>712</v>
      </c>
      <c r="W137" s="12"/>
      <c r="X137" s="12"/>
      <c r="Y137" s="12"/>
      <c r="Z137" s="12"/>
    </row>
    <row r="138" ht="16.5" customHeight="1">
      <c r="A138" s="25">
        <v>46282.0</v>
      </c>
      <c r="B138" s="26">
        <f t="shared" si="53"/>
        <v>46282</v>
      </c>
      <c r="C138" s="27"/>
      <c r="D138" s="27"/>
      <c r="E138" s="34">
        <v>800.0</v>
      </c>
      <c r="F138" s="3">
        <f t="shared" si="54"/>
        <v>6988</v>
      </c>
      <c r="G138" s="9">
        <f t="shared" si="52"/>
        <v>-88</v>
      </c>
      <c r="V138" s="12"/>
      <c r="W138" s="12"/>
      <c r="X138" s="12"/>
      <c r="Y138" s="12"/>
      <c r="Z138" s="12"/>
    </row>
    <row r="139" ht="16.5" customHeight="1">
      <c r="A139" s="25"/>
      <c r="B139" s="26"/>
      <c r="C139" s="35" t="s">
        <v>1462</v>
      </c>
      <c r="D139" s="3">
        <f>I144</f>
        <v>43333</v>
      </c>
      <c r="E139" s="34">
        <v>700.0</v>
      </c>
      <c r="F139" s="3">
        <f>E139</f>
        <v>700</v>
      </c>
      <c r="G139" s="9">
        <f t="shared" ref="G139:G193" si="55">$D$139-F139</f>
        <v>42633</v>
      </c>
      <c r="H139" s="1">
        <v>46308.0</v>
      </c>
      <c r="I139" s="14">
        <v>80000.0</v>
      </c>
      <c r="J139" s="30" t="s">
        <v>769</v>
      </c>
      <c r="K139" s="31">
        <v>46275.0</v>
      </c>
      <c r="L139" s="21" t="s">
        <v>778</v>
      </c>
      <c r="M139" s="23" t="s">
        <v>1467</v>
      </c>
      <c r="Q139" s="23" t="s">
        <v>1468</v>
      </c>
      <c r="R139" s="23" t="s">
        <v>292</v>
      </c>
      <c r="V139" s="12"/>
      <c r="W139" s="12"/>
      <c r="X139" s="12"/>
      <c r="Y139" s="12"/>
      <c r="Z139" s="12"/>
    </row>
    <row r="140" ht="16.5" customHeight="1">
      <c r="A140" s="25">
        <v>46283.0</v>
      </c>
      <c r="B140" s="26">
        <f t="shared" ref="B140:B195" si="56">A140</f>
        <v>46283</v>
      </c>
      <c r="C140" s="27"/>
      <c r="D140" s="27"/>
      <c r="E140" s="34">
        <v>800.0</v>
      </c>
      <c r="F140" s="3">
        <f t="shared" ref="F140:F193" si="57">F139+E140</f>
        <v>1500</v>
      </c>
      <c r="G140" s="9">
        <f t="shared" si="55"/>
        <v>41833</v>
      </c>
      <c r="H140" s="25">
        <v>46318.0</v>
      </c>
      <c r="I140" s="14">
        <v>50000.0</v>
      </c>
      <c r="J140" s="36" t="s">
        <v>769</v>
      </c>
      <c r="K140" s="31">
        <v>46302.0</v>
      </c>
      <c r="M140" s="23" t="s">
        <v>1469</v>
      </c>
      <c r="Q140" s="23" t="s">
        <v>1470</v>
      </c>
      <c r="R140" s="23" t="s">
        <v>292</v>
      </c>
      <c r="V140" s="12"/>
      <c r="W140" s="12"/>
      <c r="X140" s="12"/>
      <c r="Y140" s="12"/>
      <c r="Z140" s="12"/>
    </row>
    <row r="141" ht="16.5" customHeight="1">
      <c r="A141" s="25">
        <v>46284.0</v>
      </c>
      <c r="B141" s="26">
        <f t="shared" si="56"/>
        <v>46284</v>
      </c>
      <c r="C141" s="27"/>
      <c r="D141" s="27"/>
      <c r="E141" s="34">
        <v>800.0</v>
      </c>
      <c r="F141" s="3">
        <f t="shared" si="57"/>
        <v>2300</v>
      </c>
      <c r="G141" s="9">
        <f t="shared" si="55"/>
        <v>41033</v>
      </c>
      <c r="I141" s="14">
        <f>SUM(I139:I140)</f>
        <v>130000</v>
      </c>
      <c r="V141" s="12"/>
      <c r="W141" s="12"/>
      <c r="X141" s="12"/>
      <c r="Y141" s="12"/>
      <c r="Z141" s="12"/>
    </row>
    <row r="142" ht="16.5" customHeight="1">
      <c r="A142" s="25">
        <v>46285.0</v>
      </c>
      <c r="B142" s="26">
        <f t="shared" si="56"/>
        <v>46285</v>
      </c>
      <c r="C142" s="27"/>
      <c r="D142" s="27"/>
      <c r="E142" s="34">
        <v>800.0</v>
      </c>
      <c r="F142" s="3">
        <f t="shared" si="57"/>
        <v>3100</v>
      </c>
      <c r="G142" s="9">
        <f t="shared" si="55"/>
        <v>40233</v>
      </c>
      <c r="H142" s="21" t="s">
        <v>1466</v>
      </c>
      <c r="I142" s="14">
        <v>43334.0</v>
      </c>
      <c r="V142" s="12"/>
      <c r="W142" s="12"/>
      <c r="X142" s="12"/>
      <c r="Y142" s="12"/>
      <c r="Z142" s="12"/>
    </row>
    <row r="143" ht="16.5" customHeight="1">
      <c r="A143" s="25">
        <v>46286.0</v>
      </c>
      <c r="B143" s="26">
        <f t="shared" si="56"/>
        <v>46286</v>
      </c>
      <c r="C143" s="27"/>
      <c r="D143" s="27"/>
      <c r="E143" s="34">
        <v>800.0</v>
      </c>
      <c r="F143" s="3">
        <f t="shared" si="57"/>
        <v>3900</v>
      </c>
      <c r="G143" s="9">
        <f t="shared" si="55"/>
        <v>39433</v>
      </c>
      <c r="H143" s="21" t="s">
        <v>1304</v>
      </c>
      <c r="I143" s="14">
        <v>43333.0</v>
      </c>
      <c r="V143" s="12"/>
      <c r="W143" s="12"/>
      <c r="X143" s="12"/>
      <c r="Y143" s="12"/>
      <c r="Z143" s="12"/>
    </row>
    <row r="144" ht="16.5" customHeight="1">
      <c r="A144" s="25">
        <v>46287.0</v>
      </c>
      <c r="B144" s="26">
        <f t="shared" si="56"/>
        <v>46287</v>
      </c>
      <c r="C144" s="27"/>
      <c r="D144" s="27"/>
      <c r="E144" s="34">
        <v>800.0</v>
      </c>
      <c r="F144" s="3">
        <f t="shared" si="57"/>
        <v>4700</v>
      </c>
      <c r="G144" s="9">
        <f t="shared" si="55"/>
        <v>38633</v>
      </c>
      <c r="H144" s="21" t="s">
        <v>147</v>
      </c>
      <c r="I144" s="14">
        <v>43333.0</v>
      </c>
      <c r="V144" s="12"/>
      <c r="W144" s="12"/>
      <c r="X144" s="12"/>
      <c r="Y144" s="12"/>
      <c r="Z144" s="12"/>
    </row>
    <row r="145" ht="16.5" customHeight="1">
      <c r="A145" s="25">
        <v>46288.0</v>
      </c>
      <c r="B145" s="26">
        <f t="shared" si="56"/>
        <v>46288</v>
      </c>
      <c r="C145" s="27"/>
      <c r="D145" s="27"/>
      <c r="E145" s="34">
        <v>800.0</v>
      </c>
      <c r="F145" s="3">
        <f t="shared" si="57"/>
        <v>5500</v>
      </c>
      <c r="G145" s="9">
        <f t="shared" si="55"/>
        <v>37833</v>
      </c>
      <c r="I145" s="14">
        <f>SUM(I142:I144)</f>
        <v>130000</v>
      </c>
      <c r="V145" s="12"/>
      <c r="W145" s="12"/>
      <c r="X145" s="12"/>
      <c r="Y145" s="12"/>
      <c r="Z145" s="12"/>
    </row>
    <row r="146" ht="16.5" customHeight="1">
      <c r="A146" s="25">
        <v>46289.0</v>
      </c>
      <c r="B146" s="26">
        <f t="shared" si="56"/>
        <v>46289</v>
      </c>
      <c r="C146" s="27"/>
      <c r="D146" s="27"/>
      <c r="E146" s="34">
        <v>800.0</v>
      </c>
      <c r="F146" s="3">
        <f t="shared" si="57"/>
        <v>6300</v>
      </c>
      <c r="G146" s="9">
        <f t="shared" si="55"/>
        <v>37033</v>
      </c>
      <c r="V146" s="12"/>
      <c r="W146" s="12"/>
      <c r="X146" s="12"/>
      <c r="Y146" s="12"/>
      <c r="Z146" s="12"/>
    </row>
    <row r="147" ht="16.5" customHeight="1">
      <c r="A147" s="52">
        <v>46290.0</v>
      </c>
      <c r="B147" s="53">
        <f t="shared" si="56"/>
        <v>46290</v>
      </c>
      <c r="C147" s="27"/>
      <c r="D147" s="27"/>
      <c r="E147" s="34">
        <v>800.0</v>
      </c>
      <c r="F147" s="3">
        <f t="shared" si="57"/>
        <v>7100</v>
      </c>
      <c r="G147" s="9">
        <f t="shared" si="55"/>
        <v>36233</v>
      </c>
      <c r="V147" s="12"/>
      <c r="W147" s="12"/>
      <c r="X147" s="12"/>
      <c r="Y147" s="12"/>
      <c r="Z147" s="12"/>
    </row>
    <row r="148" ht="16.5" customHeight="1">
      <c r="A148" s="52">
        <v>46291.0</v>
      </c>
      <c r="B148" s="53">
        <f t="shared" si="56"/>
        <v>46291</v>
      </c>
      <c r="C148" s="27"/>
      <c r="D148" s="27"/>
      <c r="E148" s="34">
        <v>800.0</v>
      </c>
      <c r="F148" s="3">
        <f t="shared" si="57"/>
        <v>7900</v>
      </c>
      <c r="G148" s="9">
        <f t="shared" si="55"/>
        <v>35433</v>
      </c>
      <c r="V148" s="12"/>
      <c r="W148" s="12"/>
      <c r="X148" s="12"/>
      <c r="Y148" s="12"/>
      <c r="Z148" s="12"/>
    </row>
    <row r="149" ht="16.5" customHeight="1">
      <c r="A149" s="52">
        <v>46292.0</v>
      </c>
      <c r="B149" s="53">
        <f t="shared" si="56"/>
        <v>46292</v>
      </c>
      <c r="C149" s="27"/>
      <c r="D149" s="27"/>
      <c r="E149" s="34">
        <v>800.0</v>
      </c>
      <c r="F149" s="3">
        <f t="shared" si="57"/>
        <v>8700</v>
      </c>
      <c r="G149" s="9">
        <f t="shared" si="55"/>
        <v>34633</v>
      </c>
      <c r="V149" s="12"/>
      <c r="W149" s="12"/>
      <c r="X149" s="12"/>
      <c r="Y149" s="12"/>
      <c r="Z149" s="12"/>
    </row>
    <row r="150" ht="16.5" customHeight="1">
      <c r="A150" s="52">
        <v>46293.0</v>
      </c>
      <c r="B150" s="53">
        <f t="shared" si="56"/>
        <v>46293</v>
      </c>
      <c r="C150" s="27"/>
      <c r="E150" s="34">
        <v>800.0</v>
      </c>
      <c r="F150" s="3">
        <f t="shared" si="57"/>
        <v>9500</v>
      </c>
      <c r="G150" s="9">
        <f t="shared" si="55"/>
        <v>33833</v>
      </c>
      <c r="H150" s="42"/>
      <c r="I150" s="3"/>
      <c r="N150" s="21"/>
      <c r="O150" s="21"/>
      <c r="Q150" s="40"/>
      <c r="R150" s="40"/>
      <c r="V150" s="12"/>
      <c r="W150" s="12"/>
      <c r="X150" s="12"/>
      <c r="Y150" s="12"/>
      <c r="Z150" s="12"/>
    </row>
    <row r="151" ht="16.5" customHeight="1">
      <c r="A151" s="25">
        <v>46294.0</v>
      </c>
      <c r="B151" s="26">
        <f t="shared" si="56"/>
        <v>46294</v>
      </c>
      <c r="C151" s="27"/>
      <c r="E151" s="34">
        <v>800.0</v>
      </c>
      <c r="F151" s="3">
        <f t="shared" si="57"/>
        <v>10300</v>
      </c>
      <c r="G151" s="9">
        <f t="shared" si="55"/>
        <v>33033</v>
      </c>
      <c r="H151" s="42"/>
      <c r="I151" s="3"/>
      <c r="N151" s="21"/>
      <c r="O151" s="21"/>
      <c r="Q151" s="40"/>
      <c r="R151" s="40"/>
      <c r="V151" s="12"/>
      <c r="W151" s="12"/>
      <c r="X151" s="12"/>
      <c r="Y151" s="12"/>
      <c r="Z151" s="12"/>
    </row>
    <row r="152" ht="16.5" customHeight="1">
      <c r="A152" s="25">
        <v>46295.0</v>
      </c>
      <c r="B152" s="26">
        <f t="shared" si="56"/>
        <v>46295</v>
      </c>
      <c r="C152" s="27"/>
      <c r="E152" s="34">
        <v>800.0</v>
      </c>
      <c r="F152" s="3">
        <f t="shared" si="57"/>
        <v>11100</v>
      </c>
      <c r="G152" s="9">
        <f t="shared" si="55"/>
        <v>32233</v>
      </c>
      <c r="H152" s="42"/>
      <c r="I152" s="3"/>
      <c r="N152" s="21"/>
      <c r="O152" s="21"/>
      <c r="Q152" s="40"/>
      <c r="R152" s="40"/>
      <c r="V152" s="12"/>
      <c r="W152" s="12"/>
      <c r="X152" s="12"/>
      <c r="Y152" s="12"/>
      <c r="Z152" s="12"/>
    </row>
    <row r="153" ht="16.5" customHeight="1">
      <c r="A153" s="25">
        <v>46296.0</v>
      </c>
      <c r="B153" s="26">
        <f t="shared" si="56"/>
        <v>46296</v>
      </c>
      <c r="C153" s="27"/>
      <c r="E153" s="34">
        <v>800.0</v>
      </c>
      <c r="F153" s="3">
        <f t="shared" si="57"/>
        <v>11900</v>
      </c>
      <c r="G153" s="9">
        <f t="shared" si="55"/>
        <v>31433</v>
      </c>
      <c r="H153" s="42"/>
      <c r="I153" s="3"/>
      <c r="N153" s="21"/>
      <c r="O153" s="21"/>
      <c r="Q153" s="40"/>
      <c r="R153" s="40"/>
      <c r="U153" s="12"/>
      <c r="V153" s="12"/>
      <c r="W153" s="12"/>
      <c r="X153" s="12"/>
      <c r="Y153" s="12"/>
      <c r="Z153" s="12"/>
    </row>
    <row r="154" ht="16.5" customHeight="1">
      <c r="A154" s="25">
        <v>46297.0</v>
      </c>
      <c r="B154" s="26">
        <f t="shared" si="56"/>
        <v>46297</v>
      </c>
      <c r="C154" s="27"/>
      <c r="E154" s="34">
        <v>800.0</v>
      </c>
      <c r="F154" s="3">
        <f t="shared" si="57"/>
        <v>12700</v>
      </c>
      <c r="G154" s="9">
        <f t="shared" si="55"/>
        <v>30633</v>
      </c>
      <c r="H154" s="42"/>
      <c r="I154" s="3"/>
      <c r="N154" s="21"/>
      <c r="O154" s="21"/>
      <c r="Q154" s="40"/>
      <c r="R154" s="40"/>
      <c r="U154" s="12"/>
      <c r="V154" s="12"/>
      <c r="W154" s="12"/>
      <c r="X154" s="12"/>
      <c r="Y154" s="12"/>
      <c r="Z154" s="12"/>
    </row>
    <row r="155" ht="16.5" customHeight="1">
      <c r="A155" s="25">
        <v>46298.0</v>
      </c>
      <c r="B155" s="26">
        <f t="shared" si="56"/>
        <v>46298</v>
      </c>
      <c r="C155" s="27"/>
      <c r="E155" s="34">
        <v>800.0</v>
      </c>
      <c r="F155" s="3">
        <f t="shared" si="57"/>
        <v>13500</v>
      </c>
      <c r="G155" s="9">
        <f t="shared" si="55"/>
        <v>29833</v>
      </c>
      <c r="U155" s="12"/>
      <c r="V155" s="12"/>
      <c r="W155" s="12"/>
      <c r="X155" s="12"/>
      <c r="Y155" s="12"/>
      <c r="Z155" s="12"/>
    </row>
    <row r="156" ht="16.5" customHeight="1">
      <c r="A156" s="25">
        <v>46299.0</v>
      </c>
      <c r="B156" s="26">
        <f t="shared" si="56"/>
        <v>46299</v>
      </c>
      <c r="C156" s="27"/>
      <c r="E156" s="34">
        <v>800.0</v>
      </c>
      <c r="F156" s="3">
        <f t="shared" si="57"/>
        <v>14300</v>
      </c>
      <c r="G156" s="9">
        <f t="shared" si="55"/>
        <v>29033</v>
      </c>
      <c r="T156" s="12"/>
      <c r="U156" s="12"/>
      <c r="V156" s="12"/>
      <c r="W156" s="12"/>
      <c r="X156" s="12"/>
      <c r="Y156" s="12"/>
      <c r="Z156" s="12"/>
    </row>
    <row r="157" ht="16.5" customHeight="1">
      <c r="A157" s="25">
        <v>46300.0</v>
      </c>
      <c r="B157" s="26">
        <f t="shared" si="56"/>
        <v>46300</v>
      </c>
      <c r="C157" s="27"/>
      <c r="E157" s="34">
        <v>800.0</v>
      </c>
      <c r="F157" s="3">
        <f t="shared" si="57"/>
        <v>15100</v>
      </c>
      <c r="G157" s="9">
        <f t="shared" si="55"/>
        <v>28233</v>
      </c>
      <c r="T157" s="12"/>
      <c r="U157" s="12"/>
      <c r="V157" s="12"/>
      <c r="W157" s="12"/>
      <c r="X157" s="12"/>
      <c r="Y157" s="12"/>
      <c r="Z157" s="12"/>
    </row>
    <row r="158" ht="16.5" customHeight="1">
      <c r="A158" s="25">
        <v>46301.0</v>
      </c>
      <c r="B158" s="26">
        <f t="shared" si="56"/>
        <v>46301</v>
      </c>
      <c r="C158" s="27"/>
      <c r="E158" s="34">
        <v>800.0</v>
      </c>
      <c r="F158" s="3">
        <f t="shared" si="57"/>
        <v>15900</v>
      </c>
      <c r="G158" s="9">
        <f t="shared" si="55"/>
        <v>27433</v>
      </c>
      <c r="T158" s="12"/>
      <c r="U158" s="12"/>
      <c r="V158" s="12"/>
      <c r="W158" s="12"/>
      <c r="X158" s="12"/>
      <c r="Y158" s="12"/>
      <c r="Z158" s="12"/>
    </row>
    <row r="159" ht="16.5" customHeight="1">
      <c r="A159" s="25">
        <v>46302.0</v>
      </c>
      <c r="B159" s="26">
        <f t="shared" si="56"/>
        <v>46302</v>
      </c>
      <c r="C159" s="27"/>
      <c r="E159" s="34">
        <v>800.0</v>
      </c>
      <c r="F159" s="3">
        <f t="shared" si="57"/>
        <v>16700</v>
      </c>
      <c r="G159" s="9">
        <f t="shared" si="55"/>
        <v>26633</v>
      </c>
      <c r="T159" s="12"/>
      <c r="U159" s="12"/>
      <c r="V159" s="12"/>
      <c r="W159" s="12"/>
      <c r="X159" s="12"/>
      <c r="Y159" s="12"/>
      <c r="Z159" s="12"/>
    </row>
    <row r="160" ht="16.5" customHeight="1">
      <c r="A160" s="25">
        <v>46303.0</v>
      </c>
      <c r="B160" s="26">
        <f t="shared" si="56"/>
        <v>46303</v>
      </c>
      <c r="C160" s="27"/>
      <c r="E160" s="34">
        <v>800.0</v>
      </c>
      <c r="F160" s="3">
        <f t="shared" si="57"/>
        <v>17500</v>
      </c>
      <c r="G160" s="9">
        <f t="shared" si="55"/>
        <v>25833</v>
      </c>
      <c r="T160" s="12"/>
      <c r="U160" s="12"/>
      <c r="V160" s="12"/>
      <c r="W160" s="12"/>
      <c r="X160" s="12"/>
      <c r="Y160" s="12"/>
      <c r="Z160" s="12"/>
    </row>
    <row r="161" ht="16.5" customHeight="1">
      <c r="A161" s="25">
        <v>46304.0</v>
      </c>
      <c r="B161" s="26">
        <f t="shared" si="56"/>
        <v>46304</v>
      </c>
      <c r="C161" s="27"/>
      <c r="E161" s="34">
        <v>800.0</v>
      </c>
      <c r="F161" s="3">
        <f t="shared" si="57"/>
        <v>18300</v>
      </c>
      <c r="G161" s="9">
        <f t="shared" si="55"/>
        <v>25033</v>
      </c>
      <c r="T161" s="12"/>
      <c r="U161" s="12"/>
      <c r="V161" s="12"/>
      <c r="W161" s="12"/>
      <c r="X161" s="12"/>
      <c r="Y161" s="12"/>
      <c r="Z161" s="12"/>
    </row>
    <row r="162" ht="16.5" customHeight="1">
      <c r="A162" s="25">
        <v>46305.0</v>
      </c>
      <c r="B162" s="26">
        <f t="shared" si="56"/>
        <v>46305</v>
      </c>
      <c r="C162" s="27"/>
      <c r="E162" s="34">
        <v>800.0</v>
      </c>
      <c r="F162" s="3">
        <f t="shared" si="57"/>
        <v>19100</v>
      </c>
      <c r="G162" s="9">
        <f t="shared" si="55"/>
        <v>24233</v>
      </c>
      <c r="T162" s="12"/>
      <c r="U162" s="12"/>
      <c r="V162" s="12"/>
      <c r="W162" s="12"/>
      <c r="X162" s="12"/>
      <c r="Y162" s="12"/>
      <c r="Z162" s="12"/>
    </row>
    <row r="163" ht="16.5" customHeight="1">
      <c r="A163" s="25">
        <v>46306.0</v>
      </c>
      <c r="B163" s="26">
        <f t="shared" si="56"/>
        <v>46306</v>
      </c>
      <c r="C163" s="27"/>
      <c r="E163" s="34">
        <v>800.0</v>
      </c>
      <c r="F163" s="3">
        <f t="shared" si="57"/>
        <v>19900</v>
      </c>
      <c r="G163" s="9">
        <f t="shared" si="55"/>
        <v>23433</v>
      </c>
      <c r="T163" s="12"/>
      <c r="U163" s="12"/>
      <c r="V163" s="12"/>
      <c r="W163" s="12"/>
      <c r="X163" s="12"/>
      <c r="Y163" s="12"/>
      <c r="Z163" s="12"/>
    </row>
    <row r="164" ht="16.5" customHeight="1">
      <c r="A164" s="25">
        <v>46307.0</v>
      </c>
      <c r="B164" s="26">
        <f t="shared" si="56"/>
        <v>46307</v>
      </c>
      <c r="C164" s="27"/>
      <c r="E164" s="34">
        <v>800.0</v>
      </c>
      <c r="F164" s="3">
        <f t="shared" si="57"/>
        <v>20700</v>
      </c>
      <c r="G164" s="9">
        <f t="shared" si="55"/>
        <v>22633</v>
      </c>
      <c r="T164" s="12"/>
      <c r="U164" s="12"/>
      <c r="V164" s="12"/>
      <c r="W164" s="12"/>
      <c r="X164" s="12"/>
      <c r="Y164" s="12"/>
      <c r="Z164" s="12"/>
    </row>
    <row r="165" ht="16.5" customHeight="1">
      <c r="A165" s="25">
        <v>46308.0</v>
      </c>
      <c r="B165" s="26">
        <f t="shared" si="56"/>
        <v>46308</v>
      </c>
      <c r="C165" s="27"/>
      <c r="E165" s="34">
        <v>800.0</v>
      </c>
      <c r="F165" s="3">
        <f t="shared" si="57"/>
        <v>21500</v>
      </c>
      <c r="G165" s="9">
        <f t="shared" si="55"/>
        <v>21833</v>
      </c>
      <c r="T165" s="12"/>
      <c r="U165" s="12"/>
      <c r="V165" s="12"/>
      <c r="W165" s="12"/>
      <c r="X165" s="12"/>
      <c r="Y165" s="12"/>
      <c r="Z165" s="12"/>
    </row>
    <row r="166" ht="16.5" customHeight="1">
      <c r="A166" s="25">
        <v>46309.0</v>
      </c>
      <c r="B166" s="26">
        <f t="shared" si="56"/>
        <v>46309</v>
      </c>
      <c r="C166" s="27"/>
      <c r="E166" s="34">
        <v>800.0</v>
      </c>
      <c r="F166" s="3">
        <f t="shared" si="57"/>
        <v>22300</v>
      </c>
      <c r="G166" s="9">
        <f t="shared" si="55"/>
        <v>21033</v>
      </c>
      <c r="T166" s="12"/>
      <c r="U166" s="12"/>
      <c r="V166" s="12"/>
      <c r="W166" s="12"/>
      <c r="X166" s="12"/>
      <c r="Y166" s="12"/>
      <c r="Z166" s="12"/>
    </row>
    <row r="167" ht="16.5" customHeight="1">
      <c r="A167" s="25">
        <v>46310.0</v>
      </c>
      <c r="B167" s="26">
        <f t="shared" si="56"/>
        <v>46310</v>
      </c>
      <c r="C167" s="27"/>
      <c r="E167" s="34">
        <v>800.0</v>
      </c>
      <c r="F167" s="3">
        <f t="shared" si="57"/>
        <v>23100</v>
      </c>
      <c r="G167" s="9">
        <f t="shared" si="55"/>
        <v>20233</v>
      </c>
      <c r="S167" s="12"/>
      <c r="U167" s="12"/>
      <c r="V167" s="12"/>
      <c r="W167" s="12"/>
      <c r="X167" s="12"/>
      <c r="Y167" s="12"/>
      <c r="Z167" s="12"/>
    </row>
    <row r="168" ht="16.5" customHeight="1">
      <c r="A168" s="25">
        <v>46311.0</v>
      </c>
      <c r="B168" s="26">
        <f t="shared" si="56"/>
        <v>46311</v>
      </c>
      <c r="C168" s="27"/>
      <c r="E168" s="34">
        <v>800.0</v>
      </c>
      <c r="F168" s="3">
        <f t="shared" si="57"/>
        <v>23900</v>
      </c>
      <c r="G168" s="9">
        <f t="shared" si="55"/>
        <v>19433</v>
      </c>
      <c r="U168" s="12"/>
      <c r="V168" s="12"/>
      <c r="W168" s="12"/>
      <c r="X168" s="12"/>
      <c r="Y168" s="12"/>
      <c r="Z168" s="12"/>
    </row>
    <row r="169" ht="16.5" customHeight="1">
      <c r="A169" s="25">
        <v>46312.0</v>
      </c>
      <c r="B169" s="26">
        <f t="shared" si="56"/>
        <v>46312</v>
      </c>
      <c r="C169" s="27"/>
      <c r="E169" s="34">
        <v>800.0</v>
      </c>
      <c r="F169" s="3">
        <f t="shared" si="57"/>
        <v>24700</v>
      </c>
      <c r="G169" s="9">
        <f t="shared" si="55"/>
        <v>18633</v>
      </c>
      <c r="U169" s="12"/>
      <c r="V169" s="12"/>
      <c r="W169" s="12"/>
      <c r="X169" s="12"/>
      <c r="Y169" s="12"/>
      <c r="Z169" s="12"/>
    </row>
    <row r="170" ht="16.5" customHeight="1">
      <c r="A170" s="25">
        <v>46313.0</v>
      </c>
      <c r="B170" s="26">
        <f t="shared" si="56"/>
        <v>46313</v>
      </c>
      <c r="C170" s="27"/>
      <c r="E170" s="34">
        <v>800.0</v>
      </c>
      <c r="F170" s="3">
        <f t="shared" si="57"/>
        <v>25500</v>
      </c>
      <c r="G170" s="9">
        <f t="shared" si="55"/>
        <v>17833</v>
      </c>
      <c r="U170" s="12"/>
      <c r="V170" s="12"/>
      <c r="W170" s="12"/>
      <c r="X170" s="12"/>
      <c r="Y170" s="12"/>
      <c r="Z170" s="12"/>
    </row>
    <row r="171" ht="16.5" customHeight="1">
      <c r="A171" s="25">
        <v>46314.0</v>
      </c>
      <c r="B171" s="26">
        <f t="shared" si="56"/>
        <v>46314</v>
      </c>
      <c r="C171" s="27"/>
      <c r="E171" s="34">
        <v>800.0</v>
      </c>
      <c r="F171" s="3">
        <f t="shared" si="57"/>
        <v>26300</v>
      </c>
      <c r="G171" s="9">
        <f t="shared" si="55"/>
        <v>17033</v>
      </c>
      <c r="U171" s="12"/>
      <c r="V171" s="12"/>
      <c r="W171" s="12"/>
      <c r="X171" s="12"/>
      <c r="Y171" s="12"/>
      <c r="Z171" s="12"/>
    </row>
    <row r="172" ht="16.5" customHeight="1">
      <c r="A172" s="25">
        <v>46315.0</v>
      </c>
      <c r="B172" s="26">
        <f t="shared" si="56"/>
        <v>46315</v>
      </c>
      <c r="C172" s="27"/>
      <c r="E172" s="34">
        <v>800.0</v>
      </c>
      <c r="F172" s="3">
        <f t="shared" si="57"/>
        <v>27100</v>
      </c>
      <c r="G172" s="9">
        <f t="shared" si="55"/>
        <v>16233</v>
      </c>
      <c r="U172" s="12"/>
      <c r="V172" s="12"/>
      <c r="W172" s="12"/>
      <c r="X172" s="12"/>
      <c r="Y172" s="12"/>
      <c r="Z172" s="12"/>
    </row>
    <row r="173" ht="16.5" customHeight="1">
      <c r="A173" s="25">
        <v>46316.0</v>
      </c>
      <c r="B173" s="26">
        <f t="shared" si="56"/>
        <v>46316</v>
      </c>
      <c r="C173" s="27"/>
      <c r="E173" s="34">
        <v>800.0</v>
      </c>
      <c r="F173" s="3">
        <f t="shared" si="57"/>
        <v>27900</v>
      </c>
      <c r="G173" s="9">
        <f t="shared" si="55"/>
        <v>15433</v>
      </c>
      <c r="S173" s="12"/>
      <c r="U173" s="12"/>
      <c r="V173" s="12"/>
      <c r="W173" s="12"/>
      <c r="X173" s="12"/>
      <c r="Y173" s="12"/>
      <c r="Z173" s="12"/>
    </row>
    <row r="174" ht="16.5" customHeight="1">
      <c r="A174" s="25">
        <v>46317.0</v>
      </c>
      <c r="B174" s="26">
        <f t="shared" si="56"/>
        <v>46317</v>
      </c>
      <c r="C174" s="27"/>
      <c r="E174" s="34">
        <v>800.0</v>
      </c>
      <c r="F174" s="3">
        <f t="shared" si="57"/>
        <v>28700</v>
      </c>
      <c r="G174" s="9">
        <f t="shared" si="55"/>
        <v>14633</v>
      </c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25">
        <v>46318.0</v>
      </c>
      <c r="B175" s="26">
        <f t="shared" si="56"/>
        <v>46318</v>
      </c>
      <c r="C175" s="27"/>
      <c r="E175" s="34">
        <v>800.0</v>
      </c>
      <c r="F175" s="3">
        <f t="shared" si="57"/>
        <v>29500</v>
      </c>
      <c r="G175" s="9">
        <f t="shared" si="55"/>
        <v>13833</v>
      </c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25">
        <v>46319.0</v>
      </c>
      <c r="B176" s="26">
        <f t="shared" si="56"/>
        <v>46319</v>
      </c>
      <c r="C176" s="27"/>
      <c r="E176" s="34">
        <v>800.0</v>
      </c>
      <c r="F176" s="3">
        <f t="shared" si="57"/>
        <v>30300</v>
      </c>
      <c r="G176" s="9">
        <f t="shared" si="55"/>
        <v>13033</v>
      </c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25">
        <v>46320.0</v>
      </c>
      <c r="B177" s="26">
        <f t="shared" si="56"/>
        <v>46320</v>
      </c>
      <c r="C177" s="27"/>
      <c r="E177" s="34">
        <v>800.0</v>
      </c>
      <c r="F177" s="3">
        <f t="shared" si="57"/>
        <v>31100</v>
      </c>
      <c r="G177" s="9">
        <f t="shared" si="55"/>
        <v>12233</v>
      </c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25">
        <v>46321.0</v>
      </c>
      <c r="B178" s="26">
        <f t="shared" si="56"/>
        <v>46321</v>
      </c>
      <c r="C178" s="27"/>
      <c r="E178" s="34">
        <v>800.0</v>
      </c>
      <c r="F178" s="3">
        <f t="shared" si="57"/>
        <v>31900</v>
      </c>
      <c r="G178" s="9">
        <f t="shared" si="55"/>
        <v>11433</v>
      </c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25">
        <v>46322.0</v>
      </c>
      <c r="B179" s="26">
        <f t="shared" si="56"/>
        <v>46322</v>
      </c>
      <c r="C179" s="27"/>
      <c r="E179" s="34">
        <v>800.0</v>
      </c>
      <c r="F179" s="3">
        <f t="shared" si="57"/>
        <v>32700</v>
      </c>
      <c r="G179" s="9">
        <f t="shared" si="55"/>
        <v>10633</v>
      </c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25">
        <v>46323.0</v>
      </c>
      <c r="B180" s="26">
        <f t="shared" si="56"/>
        <v>46323</v>
      </c>
      <c r="C180" s="27"/>
      <c r="E180" s="34">
        <v>800.0</v>
      </c>
      <c r="F180" s="3">
        <f t="shared" si="57"/>
        <v>33500</v>
      </c>
      <c r="G180" s="9">
        <f t="shared" si="55"/>
        <v>9833</v>
      </c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25">
        <v>46324.0</v>
      </c>
      <c r="B181" s="26">
        <f t="shared" si="56"/>
        <v>46324</v>
      </c>
      <c r="C181" s="27"/>
      <c r="E181" s="34">
        <v>800.0</v>
      </c>
      <c r="F181" s="3">
        <f t="shared" si="57"/>
        <v>34300</v>
      </c>
      <c r="G181" s="9">
        <f t="shared" si="55"/>
        <v>9033</v>
      </c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25">
        <v>46325.0</v>
      </c>
      <c r="B182" s="26">
        <f t="shared" si="56"/>
        <v>46325</v>
      </c>
      <c r="C182" s="3"/>
      <c r="D182" s="3"/>
      <c r="E182" s="34">
        <v>800.0</v>
      </c>
      <c r="F182" s="3">
        <f t="shared" si="57"/>
        <v>35100</v>
      </c>
      <c r="G182" s="9">
        <f t="shared" si="55"/>
        <v>8233</v>
      </c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25">
        <v>46326.0</v>
      </c>
      <c r="B183" s="26">
        <f t="shared" si="56"/>
        <v>46326</v>
      </c>
      <c r="C183" s="3"/>
      <c r="D183" s="3"/>
      <c r="E183" s="34">
        <v>800.0</v>
      </c>
      <c r="F183" s="3">
        <f t="shared" si="57"/>
        <v>35900</v>
      </c>
      <c r="G183" s="9">
        <f t="shared" si="55"/>
        <v>7433</v>
      </c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25">
        <v>46327.0</v>
      </c>
      <c r="B184" s="26">
        <f t="shared" si="56"/>
        <v>46327</v>
      </c>
      <c r="C184" s="3"/>
      <c r="D184" s="3"/>
      <c r="E184" s="34">
        <v>800.0</v>
      </c>
      <c r="F184" s="3">
        <f t="shared" si="57"/>
        <v>36700</v>
      </c>
      <c r="G184" s="9">
        <f t="shared" si="55"/>
        <v>6633</v>
      </c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25">
        <v>46328.0</v>
      </c>
      <c r="B185" s="26">
        <f t="shared" si="56"/>
        <v>46328</v>
      </c>
      <c r="C185" s="3"/>
      <c r="D185" s="3"/>
      <c r="E185" s="34">
        <v>800.0</v>
      </c>
      <c r="F185" s="3">
        <f t="shared" si="57"/>
        <v>37500</v>
      </c>
      <c r="G185" s="9">
        <f t="shared" si="55"/>
        <v>5833</v>
      </c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25">
        <v>46329.0</v>
      </c>
      <c r="B186" s="26">
        <f t="shared" si="56"/>
        <v>46329</v>
      </c>
      <c r="C186" s="3"/>
      <c r="D186" s="3"/>
      <c r="E186" s="34">
        <v>800.0</v>
      </c>
      <c r="F186" s="3">
        <f t="shared" si="57"/>
        <v>38300</v>
      </c>
      <c r="G186" s="9">
        <f t="shared" si="55"/>
        <v>5033</v>
      </c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25">
        <v>46330.0</v>
      </c>
      <c r="B187" s="26">
        <f t="shared" si="56"/>
        <v>46330</v>
      </c>
      <c r="C187" s="3"/>
      <c r="D187" s="3"/>
      <c r="E187" s="34">
        <v>800.0</v>
      </c>
      <c r="F187" s="3">
        <f t="shared" si="57"/>
        <v>39100</v>
      </c>
      <c r="G187" s="9">
        <f t="shared" si="55"/>
        <v>4233</v>
      </c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25">
        <v>46331.0</v>
      </c>
      <c r="B188" s="26">
        <f t="shared" si="56"/>
        <v>46331</v>
      </c>
      <c r="C188" s="3"/>
      <c r="D188" s="3"/>
      <c r="E188" s="34">
        <v>800.0</v>
      </c>
      <c r="F188" s="3">
        <f t="shared" si="57"/>
        <v>39900</v>
      </c>
      <c r="G188" s="9">
        <f t="shared" si="55"/>
        <v>3433</v>
      </c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25">
        <v>46332.0</v>
      </c>
      <c r="B189" s="26">
        <f t="shared" si="56"/>
        <v>46332</v>
      </c>
      <c r="C189" s="3"/>
      <c r="D189" s="3"/>
      <c r="E189" s="34">
        <v>800.0</v>
      </c>
      <c r="F189" s="3">
        <f t="shared" si="57"/>
        <v>40700</v>
      </c>
      <c r="G189" s="9">
        <f t="shared" si="55"/>
        <v>2633</v>
      </c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25">
        <v>46333.0</v>
      </c>
      <c r="B190" s="26">
        <f t="shared" si="56"/>
        <v>46333</v>
      </c>
      <c r="C190" s="3"/>
      <c r="D190" s="3"/>
      <c r="E190" s="34">
        <v>800.0</v>
      </c>
      <c r="F190" s="3">
        <f t="shared" si="57"/>
        <v>41500</v>
      </c>
      <c r="G190" s="9">
        <f t="shared" si="55"/>
        <v>1833</v>
      </c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25">
        <v>46334.0</v>
      </c>
      <c r="B191" s="26">
        <f t="shared" si="56"/>
        <v>46334</v>
      </c>
      <c r="E191" s="34">
        <v>800.0</v>
      </c>
      <c r="F191" s="3">
        <f t="shared" si="57"/>
        <v>42300</v>
      </c>
      <c r="G191" s="9">
        <f t="shared" si="55"/>
        <v>1033</v>
      </c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25">
        <v>46335.0</v>
      </c>
      <c r="B192" s="26">
        <f t="shared" si="56"/>
        <v>46335</v>
      </c>
      <c r="E192" s="34">
        <v>800.0</v>
      </c>
      <c r="F192" s="3">
        <f t="shared" si="57"/>
        <v>43100</v>
      </c>
      <c r="G192" s="9">
        <f t="shared" si="55"/>
        <v>233</v>
      </c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25">
        <v>46336.0</v>
      </c>
      <c r="B193" s="26">
        <f t="shared" si="56"/>
        <v>46336</v>
      </c>
      <c r="E193" s="34">
        <v>800.0</v>
      </c>
      <c r="F193" s="3">
        <f t="shared" si="57"/>
        <v>43900</v>
      </c>
      <c r="G193" s="9">
        <f t="shared" si="55"/>
        <v>-567</v>
      </c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25">
        <v>46337.0</v>
      </c>
      <c r="B194" s="26">
        <f t="shared" si="56"/>
        <v>46337</v>
      </c>
      <c r="C194" s="12"/>
      <c r="D194" s="14"/>
      <c r="E194" s="14"/>
      <c r="F194" s="14"/>
      <c r="G194" s="29"/>
      <c r="H194" s="13"/>
      <c r="I194" s="14"/>
      <c r="J194" s="21"/>
      <c r="K194" s="21"/>
      <c r="L194" s="21"/>
      <c r="M194" s="37"/>
      <c r="N194" s="23"/>
      <c r="O194" s="23"/>
      <c r="P194" s="24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25">
        <v>46338.0</v>
      </c>
      <c r="B195" s="26">
        <f t="shared" si="56"/>
        <v>46338</v>
      </c>
      <c r="C195" s="12"/>
      <c r="D195" s="14"/>
      <c r="E195" s="14"/>
      <c r="F195" s="14"/>
      <c r="G195" s="29"/>
      <c r="H195" s="13"/>
      <c r="I195" s="14"/>
      <c r="J195" s="21"/>
      <c r="K195" s="21"/>
      <c r="L195" s="21"/>
      <c r="M195" s="37"/>
      <c r="N195" s="23"/>
      <c r="O195" s="23"/>
      <c r="P195" s="24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"/>
      <c r="B196" s="4"/>
      <c r="C196" s="12"/>
      <c r="D196" s="14"/>
      <c r="E196" s="14"/>
      <c r="F196" s="14"/>
      <c r="G196" s="29"/>
      <c r="H196" s="13"/>
      <c r="I196" s="14"/>
      <c r="J196" s="21"/>
      <c r="K196" s="21"/>
      <c r="L196" s="21"/>
      <c r="M196" s="37"/>
      <c r="N196" s="23"/>
      <c r="O196" s="23"/>
      <c r="P196" s="24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"/>
      <c r="B197" s="4"/>
      <c r="C197" s="12"/>
      <c r="D197" s="14"/>
      <c r="E197" s="14"/>
      <c r="F197" s="14"/>
      <c r="G197" s="29"/>
      <c r="H197" s="13"/>
      <c r="I197" s="14"/>
      <c r="J197" s="21"/>
      <c r="K197" s="21"/>
      <c r="L197" s="21"/>
      <c r="M197" s="37"/>
      <c r="N197" s="23"/>
      <c r="O197" s="23"/>
      <c r="P197" s="24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"/>
      <c r="B198" s="4"/>
      <c r="C198" s="12"/>
      <c r="D198" s="14"/>
      <c r="E198" s="14"/>
      <c r="F198" s="14"/>
      <c r="G198" s="29"/>
      <c r="H198" s="13"/>
      <c r="I198" s="14"/>
      <c r="J198" s="21"/>
      <c r="K198" s="21"/>
      <c r="L198" s="21"/>
      <c r="M198" s="37"/>
      <c r="N198" s="23"/>
      <c r="O198" s="23"/>
      <c r="P198" s="24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"/>
      <c r="B199" s="4"/>
      <c r="C199" s="12"/>
      <c r="D199" s="14"/>
      <c r="E199" s="14"/>
      <c r="F199" s="14"/>
      <c r="G199" s="29"/>
      <c r="H199" s="13"/>
      <c r="I199" s="14"/>
      <c r="J199" s="21"/>
      <c r="K199" s="21"/>
      <c r="L199" s="21"/>
      <c r="M199" s="37"/>
      <c r="N199" s="23"/>
      <c r="O199" s="23"/>
      <c r="P199" s="24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"/>
      <c r="B200" s="4"/>
      <c r="C200" s="12"/>
      <c r="D200" s="14"/>
      <c r="E200" s="14"/>
      <c r="F200" s="14"/>
      <c r="G200" s="29"/>
      <c r="H200" s="13"/>
      <c r="I200" s="14"/>
      <c r="J200" s="21"/>
      <c r="K200" s="21"/>
      <c r="L200" s="21"/>
      <c r="M200" s="37"/>
      <c r="N200" s="23"/>
      <c r="O200" s="23"/>
      <c r="P200" s="24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"/>
      <c r="B201" s="4"/>
      <c r="C201" s="12"/>
      <c r="D201" s="14"/>
      <c r="E201" s="14"/>
      <c r="F201" s="14"/>
      <c r="G201" s="29"/>
      <c r="H201" s="13"/>
      <c r="I201" s="14"/>
      <c r="J201" s="21"/>
      <c r="K201" s="21"/>
      <c r="L201" s="21"/>
      <c r="M201" s="37"/>
      <c r="N201" s="23"/>
      <c r="O201" s="23"/>
      <c r="P201" s="24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"/>
      <c r="B202" s="4"/>
      <c r="C202" s="12"/>
      <c r="D202" s="14"/>
      <c r="E202" s="14"/>
      <c r="F202" s="14"/>
      <c r="G202" s="29"/>
      <c r="H202" s="13"/>
      <c r="I202" s="14"/>
      <c r="J202" s="21"/>
      <c r="K202" s="21"/>
      <c r="L202" s="21"/>
      <c r="M202" s="37"/>
      <c r="N202" s="23"/>
      <c r="O202" s="23"/>
      <c r="P202" s="24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"/>
      <c r="B203" s="4"/>
      <c r="C203" s="12"/>
      <c r="D203" s="14"/>
      <c r="E203" s="14"/>
      <c r="F203" s="14"/>
      <c r="G203" s="29"/>
      <c r="H203" s="13"/>
      <c r="I203" s="14"/>
      <c r="J203" s="21"/>
      <c r="K203" s="21"/>
      <c r="L203" s="21"/>
      <c r="M203" s="37"/>
      <c r="N203" s="23"/>
      <c r="O203" s="23"/>
      <c r="P203" s="24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"/>
      <c r="B204" s="4"/>
      <c r="C204" s="12"/>
      <c r="D204" s="14"/>
      <c r="E204" s="14"/>
      <c r="F204" s="14"/>
      <c r="G204" s="29"/>
      <c r="H204" s="13"/>
      <c r="I204" s="14"/>
      <c r="J204" s="21"/>
      <c r="K204" s="21"/>
      <c r="L204" s="21"/>
      <c r="M204" s="37"/>
      <c r="N204" s="23"/>
      <c r="O204" s="23"/>
      <c r="P204" s="24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"/>
      <c r="B205" s="4"/>
      <c r="C205" s="12"/>
      <c r="D205" s="14"/>
      <c r="E205" s="14"/>
      <c r="F205" s="14"/>
      <c r="G205" s="29"/>
      <c r="H205" s="13"/>
      <c r="I205" s="14"/>
      <c r="J205" s="21"/>
      <c r="K205" s="21"/>
      <c r="L205" s="21"/>
      <c r="M205" s="37"/>
      <c r="N205" s="23"/>
      <c r="O205" s="23"/>
      <c r="P205" s="24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"/>
      <c r="B206" s="4"/>
      <c r="C206" s="12"/>
      <c r="D206" s="14"/>
      <c r="E206" s="14"/>
      <c r="F206" s="14"/>
      <c r="G206" s="29"/>
      <c r="H206" s="13"/>
      <c r="I206" s="14"/>
      <c r="J206" s="21"/>
      <c r="K206" s="21"/>
      <c r="L206" s="21"/>
      <c r="M206" s="37"/>
      <c r="N206" s="23"/>
      <c r="O206" s="23"/>
      <c r="P206" s="24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"/>
      <c r="B207" s="4"/>
      <c r="C207" s="12"/>
      <c r="D207" s="14"/>
      <c r="E207" s="14"/>
      <c r="F207" s="14"/>
      <c r="G207" s="29"/>
      <c r="H207" s="13"/>
      <c r="I207" s="14"/>
      <c r="J207" s="21"/>
      <c r="K207" s="21"/>
      <c r="L207" s="21"/>
      <c r="M207" s="37"/>
      <c r="N207" s="23"/>
      <c r="O207" s="23"/>
      <c r="P207" s="24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"/>
      <c r="B208" s="4"/>
      <c r="C208" s="12"/>
      <c r="D208" s="14"/>
      <c r="E208" s="14"/>
      <c r="F208" s="14"/>
      <c r="G208" s="29"/>
      <c r="H208" s="13"/>
      <c r="I208" s="14"/>
      <c r="J208" s="21"/>
      <c r="K208" s="21"/>
      <c r="L208" s="21"/>
      <c r="M208" s="37"/>
      <c r="N208" s="23"/>
      <c r="O208" s="23"/>
      <c r="P208" s="24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"/>
      <c r="B209" s="4"/>
      <c r="C209" s="12"/>
      <c r="D209" s="14"/>
      <c r="E209" s="14"/>
      <c r="F209" s="14"/>
      <c r="G209" s="29"/>
      <c r="H209" s="13"/>
      <c r="I209" s="14"/>
      <c r="J209" s="21"/>
      <c r="K209" s="21"/>
      <c r="L209" s="21"/>
      <c r="M209" s="37"/>
      <c r="N209" s="23"/>
      <c r="O209" s="23"/>
      <c r="P209" s="24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"/>
      <c r="B210" s="4"/>
      <c r="C210" s="12"/>
      <c r="D210" s="14"/>
      <c r="E210" s="14"/>
      <c r="F210" s="14"/>
      <c r="G210" s="29"/>
      <c r="H210" s="13"/>
      <c r="I210" s="14"/>
      <c r="J210" s="21"/>
      <c r="K210" s="21"/>
      <c r="L210" s="21"/>
      <c r="M210" s="37"/>
      <c r="N210" s="23"/>
      <c r="O210" s="23"/>
      <c r="P210" s="24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"/>
      <c r="B211" s="4"/>
      <c r="C211" s="12"/>
      <c r="D211" s="14"/>
      <c r="E211" s="14"/>
      <c r="F211" s="14"/>
      <c r="G211" s="29"/>
      <c r="H211" s="13"/>
      <c r="I211" s="14"/>
      <c r="J211" s="21"/>
      <c r="K211" s="21"/>
      <c r="L211" s="21"/>
      <c r="M211" s="37"/>
      <c r="N211" s="23"/>
      <c r="O211" s="23"/>
      <c r="P211" s="24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"/>
      <c r="B212" s="4"/>
      <c r="C212" s="12"/>
      <c r="D212" s="14"/>
      <c r="E212" s="14"/>
      <c r="F212" s="14"/>
      <c r="G212" s="29"/>
      <c r="H212" s="13"/>
      <c r="I212" s="14"/>
      <c r="J212" s="21"/>
      <c r="K212" s="21"/>
      <c r="L212" s="21"/>
      <c r="M212" s="37"/>
      <c r="N212" s="23"/>
      <c r="O212" s="23"/>
      <c r="P212" s="24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"/>
      <c r="B213" s="4"/>
      <c r="C213" s="12"/>
      <c r="D213" s="14"/>
      <c r="E213" s="14"/>
      <c r="F213" s="14"/>
      <c r="G213" s="29"/>
      <c r="H213" s="13"/>
      <c r="I213" s="14"/>
      <c r="J213" s="21"/>
      <c r="K213" s="21"/>
      <c r="L213" s="21"/>
      <c r="M213" s="37"/>
      <c r="N213" s="23"/>
      <c r="O213" s="23"/>
      <c r="P213" s="24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"/>
      <c r="B214" s="4"/>
      <c r="C214" s="12"/>
      <c r="D214" s="14"/>
      <c r="E214" s="14"/>
      <c r="F214" s="14"/>
      <c r="G214" s="29"/>
      <c r="H214" s="13"/>
      <c r="I214" s="14"/>
      <c r="J214" s="21"/>
      <c r="K214" s="21"/>
      <c r="L214" s="21"/>
      <c r="M214" s="37"/>
      <c r="N214" s="23"/>
      <c r="O214" s="23"/>
      <c r="P214" s="24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"/>
      <c r="B215" s="4"/>
      <c r="C215" s="12"/>
      <c r="D215" s="14"/>
      <c r="E215" s="14"/>
      <c r="F215" s="14"/>
      <c r="G215" s="29"/>
      <c r="H215" s="13"/>
      <c r="I215" s="14"/>
      <c r="J215" s="21"/>
      <c r="K215" s="21"/>
      <c r="L215" s="21"/>
      <c r="M215" s="37"/>
      <c r="N215" s="23"/>
      <c r="O215" s="23"/>
      <c r="P215" s="24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"/>
      <c r="B216" s="4"/>
      <c r="C216" s="12"/>
      <c r="D216" s="14"/>
      <c r="E216" s="14"/>
      <c r="F216" s="14"/>
      <c r="G216" s="29"/>
      <c r="H216" s="13"/>
      <c r="I216" s="14"/>
      <c r="J216" s="21"/>
      <c r="K216" s="21"/>
      <c r="L216" s="21"/>
      <c r="M216" s="37"/>
      <c r="N216" s="23"/>
      <c r="O216" s="23"/>
      <c r="P216" s="24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"/>
      <c r="B217" s="4"/>
      <c r="C217" s="12"/>
      <c r="D217" s="14"/>
      <c r="E217" s="14"/>
      <c r="F217" s="14"/>
      <c r="G217" s="29"/>
      <c r="H217" s="13"/>
      <c r="I217" s="14"/>
      <c r="J217" s="21"/>
      <c r="K217" s="21"/>
      <c r="L217" s="21"/>
      <c r="M217" s="37"/>
      <c r="N217" s="23"/>
      <c r="O217" s="23"/>
      <c r="P217" s="24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"/>
      <c r="B218" s="4"/>
      <c r="C218" s="12"/>
      <c r="D218" s="14"/>
      <c r="E218" s="14"/>
      <c r="F218" s="14"/>
      <c r="G218" s="29"/>
      <c r="H218" s="13"/>
      <c r="I218" s="14"/>
      <c r="J218" s="21"/>
      <c r="K218" s="21"/>
      <c r="L218" s="21"/>
      <c r="M218" s="37"/>
      <c r="N218" s="23"/>
      <c r="O218" s="23"/>
      <c r="P218" s="24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"/>
      <c r="B219" s="4"/>
      <c r="C219" s="12"/>
      <c r="D219" s="14"/>
      <c r="E219" s="14"/>
      <c r="F219" s="14"/>
      <c r="G219" s="29"/>
      <c r="H219" s="13"/>
      <c r="I219" s="14"/>
      <c r="J219" s="21"/>
      <c r="K219" s="21"/>
      <c r="L219" s="21"/>
      <c r="M219" s="37"/>
      <c r="N219" s="23"/>
      <c r="O219" s="23"/>
      <c r="P219" s="24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"/>
      <c r="B220" s="4"/>
      <c r="C220" s="12"/>
      <c r="D220" s="14"/>
      <c r="E220" s="14"/>
      <c r="F220" s="14"/>
      <c r="G220" s="29"/>
      <c r="H220" s="13"/>
      <c r="I220" s="14"/>
      <c r="J220" s="21"/>
      <c r="K220" s="21"/>
      <c r="L220" s="21"/>
      <c r="M220" s="37"/>
      <c r="N220" s="23"/>
      <c r="O220" s="23"/>
      <c r="P220" s="24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"/>
      <c r="B221" s="4"/>
      <c r="C221" s="12"/>
      <c r="D221" s="14"/>
      <c r="E221" s="14"/>
      <c r="F221" s="14"/>
      <c r="G221" s="29"/>
      <c r="H221" s="13"/>
      <c r="I221" s="14"/>
      <c r="J221" s="21"/>
      <c r="K221" s="21"/>
      <c r="L221" s="21"/>
      <c r="M221" s="37"/>
      <c r="N221" s="23"/>
      <c r="O221" s="23"/>
      <c r="P221" s="24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"/>
      <c r="B222" s="4"/>
      <c r="C222" s="12"/>
      <c r="D222" s="14"/>
      <c r="E222" s="14"/>
      <c r="F222" s="14"/>
      <c r="G222" s="29"/>
      <c r="H222" s="13"/>
      <c r="I222" s="14"/>
      <c r="J222" s="21"/>
      <c r="K222" s="21"/>
      <c r="L222" s="21"/>
      <c r="M222" s="37"/>
      <c r="N222" s="23"/>
      <c r="O222" s="23"/>
      <c r="P222" s="24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"/>
      <c r="B223" s="4"/>
      <c r="C223" s="12"/>
      <c r="D223" s="14"/>
      <c r="E223" s="14"/>
      <c r="F223" s="14"/>
      <c r="G223" s="29"/>
      <c r="H223" s="13"/>
      <c r="I223" s="14"/>
      <c r="J223" s="21"/>
      <c r="K223" s="21"/>
      <c r="L223" s="21"/>
      <c r="M223" s="37"/>
      <c r="N223" s="23"/>
      <c r="O223" s="23"/>
      <c r="P223" s="24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"/>
      <c r="B224" s="4"/>
      <c r="C224" s="12"/>
      <c r="D224" s="14"/>
      <c r="E224" s="14"/>
      <c r="F224" s="14"/>
      <c r="G224" s="29"/>
      <c r="H224" s="13"/>
      <c r="I224" s="14"/>
      <c r="J224" s="21"/>
      <c r="K224" s="21"/>
      <c r="L224" s="21"/>
      <c r="M224" s="37"/>
      <c r="N224" s="23"/>
      <c r="O224" s="23"/>
      <c r="P224" s="24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"/>
      <c r="B225" s="4"/>
      <c r="C225" s="12"/>
      <c r="D225" s="14"/>
      <c r="E225" s="14"/>
      <c r="F225" s="14"/>
      <c r="G225" s="29"/>
      <c r="H225" s="13"/>
      <c r="I225" s="14"/>
      <c r="J225" s="21"/>
      <c r="K225" s="21"/>
      <c r="L225" s="21"/>
      <c r="M225" s="37"/>
      <c r="N225" s="23"/>
      <c r="O225" s="23"/>
      <c r="P225" s="24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"/>
      <c r="B226" s="4"/>
      <c r="C226" s="12"/>
      <c r="D226" s="14"/>
      <c r="E226" s="14"/>
      <c r="F226" s="14"/>
      <c r="G226" s="29"/>
      <c r="H226" s="13"/>
      <c r="I226" s="14"/>
      <c r="J226" s="21"/>
      <c r="K226" s="21"/>
      <c r="L226" s="21"/>
      <c r="M226" s="37"/>
      <c r="N226" s="23"/>
      <c r="O226" s="23"/>
      <c r="P226" s="24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"/>
      <c r="B227" s="4"/>
      <c r="C227" s="12"/>
      <c r="D227" s="14"/>
      <c r="E227" s="14"/>
      <c r="F227" s="14"/>
      <c r="G227" s="29"/>
      <c r="H227" s="13"/>
      <c r="I227" s="14"/>
      <c r="J227" s="21"/>
      <c r="K227" s="21"/>
      <c r="L227" s="21"/>
      <c r="M227" s="37"/>
      <c r="N227" s="23"/>
      <c r="O227" s="23"/>
      <c r="P227" s="24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"/>
      <c r="B228" s="4"/>
      <c r="C228" s="12"/>
      <c r="D228" s="14"/>
      <c r="E228" s="14"/>
      <c r="F228" s="14"/>
      <c r="G228" s="29"/>
      <c r="H228" s="13"/>
      <c r="I228" s="14"/>
      <c r="J228" s="21"/>
      <c r="K228" s="21"/>
      <c r="L228" s="21"/>
      <c r="M228" s="37"/>
      <c r="N228" s="23"/>
      <c r="O228" s="23"/>
      <c r="P228" s="24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"/>
      <c r="B229" s="4"/>
      <c r="C229" s="12"/>
      <c r="D229" s="14"/>
      <c r="E229" s="14"/>
      <c r="F229" s="14"/>
      <c r="G229" s="29"/>
      <c r="H229" s="13"/>
      <c r="I229" s="14"/>
      <c r="J229" s="21"/>
      <c r="K229" s="21"/>
      <c r="L229" s="21"/>
      <c r="M229" s="37"/>
      <c r="N229" s="23"/>
      <c r="O229" s="23"/>
      <c r="P229" s="24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"/>
      <c r="B230" s="4"/>
      <c r="C230" s="12"/>
      <c r="D230" s="14"/>
      <c r="E230" s="14"/>
      <c r="F230" s="14"/>
      <c r="G230" s="29"/>
      <c r="H230" s="13"/>
      <c r="I230" s="14"/>
      <c r="J230" s="21"/>
      <c r="K230" s="21"/>
      <c r="L230" s="21"/>
      <c r="M230" s="37"/>
      <c r="N230" s="23"/>
      <c r="O230" s="23"/>
      <c r="P230" s="24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"/>
      <c r="B231" s="4"/>
      <c r="C231" s="12"/>
      <c r="D231" s="14"/>
      <c r="E231" s="14"/>
      <c r="F231" s="14"/>
      <c r="G231" s="29"/>
      <c r="H231" s="13"/>
      <c r="I231" s="14"/>
      <c r="J231" s="21"/>
      <c r="K231" s="21"/>
      <c r="L231" s="21"/>
      <c r="M231" s="37"/>
      <c r="N231" s="23"/>
      <c r="O231" s="23"/>
      <c r="P231" s="24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"/>
      <c r="B232" s="4"/>
      <c r="C232" s="12"/>
      <c r="D232" s="14"/>
      <c r="E232" s="14"/>
      <c r="F232" s="14"/>
      <c r="G232" s="29"/>
      <c r="H232" s="13"/>
      <c r="I232" s="14"/>
      <c r="J232" s="21"/>
      <c r="K232" s="21"/>
      <c r="L232" s="21"/>
      <c r="M232" s="37"/>
      <c r="N232" s="23"/>
      <c r="O232" s="23"/>
      <c r="P232" s="24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"/>
      <c r="B233" s="4"/>
      <c r="C233" s="12"/>
      <c r="D233" s="14"/>
      <c r="E233" s="14"/>
      <c r="F233" s="14"/>
      <c r="G233" s="29"/>
      <c r="H233" s="13"/>
      <c r="I233" s="14"/>
      <c r="J233" s="21"/>
      <c r="K233" s="21"/>
      <c r="L233" s="21"/>
      <c r="M233" s="37"/>
      <c r="N233" s="23"/>
      <c r="O233" s="23"/>
      <c r="P233" s="24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"/>
      <c r="B234" s="4"/>
      <c r="C234" s="12"/>
      <c r="D234" s="14"/>
      <c r="E234" s="14"/>
      <c r="F234" s="14"/>
      <c r="G234" s="29"/>
      <c r="H234" s="13"/>
      <c r="I234" s="14"/>
      <c r="J234" s="21"/>
      <c r="K234" s="21"/>
      <c r="L234" s="21"/>
      <c r="M234" s="37"/>
      <c r="N234" s="23"/>
      <c r="O234" s="23"/>
      <c r="P234" s="24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"/>
      <c r="B235" s="4"/>
      <c r="C235" s="12"/>
      <c r="D235" s="14"/>
      <c r="E235" s="14"/>
      <c r="F235" s="14"/>
      <c r="G235" s="29"/>
      <c r="H235" s="13"/>
      <c r="I235" s="14"/>
      <c r="J235" s="21"/>
      <c r="K235" s="21"/>
      <c r="L235" s="21"/>
      <c r="M235" s="37"/>
      <c r="N235" s="23"/>
      <c r="O235" s="23"/>
      <c r="P235" s="24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"/>
      <c r="B236" s="4"/>
      <c r="C236" s="12"/>
      <c r="D236" s="14"/>
      <c r="E236" s="14"/>
      <c r="F236" s="14"/>
      <c r="G236" s="29"/>
      <c r="H236" s="13"/>
      <c r="I236" s="14"/>
      <c r="J236" s="21"/>
      <c r="K236" s="21"/>
      <c r="L236" s="21"/>
      <c r="M236" s="37"/>
      <c r="N236" s="23"/>
      <c r="O236" s="23"/>
      <c r="P236" s="24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"/>
      <c r="B237" s="4"/>
      <c r="C237" s="12"/>
      <c r="D237" s="14"/>
      <c r="E237" s="14"/>
      <c r="F237" s="14"/>
      <c r="G237" s="29"/>
      <c r="H237" s="13"/>
      <c r="I237" s="14"/>
      <c r="J237" s="21"/>
      <c r="K237" s="21"/>
      <c r="L237" s="21"/>
      <c r="M237" s="37"/>
      <c r="N237" s="23"/>
      <c r="O237" s="23"/>
      <c r="P237" s="24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"/>
      <c r="B238" s="4"/>
      <c r="C238" s="12"/>
      <c r="D238" s="14"/>
      <c r="E238" s="14"/>
      <c r="F238" s="14"/>
      <c r="G238" s="29"/>
      <c r="H238" s="13"/>
      <c r="I238" s="14"/>
      <c r="J238" s="21"/>
      <c r="K238" s="21"/>
      <c r="L238" s="21"/>
      <c r="M238" s="37"/>
      <c r="N238" s="23"/>
      <c r="O238" s="23"/>
      <c r="P238" s="24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"/>
      <c r="B239" s="4"/>
      <c r="C239" s="12"/>
      <c r="D239" s="14"/>
      <c r="E239" s="14"/>
      <c r="F239" s="14"/>
      <c r="G239" s="29"/>
      <c r="H239" s="13"/>
      <c r="I239" s="14"/>
      <c r="J239" s="21"/>
      <c r="K239" s="21"/>
      <c r="L239" s="21"/>
      <c r="M239" s="37"/>
      <c r="N239" s="23"/>
      <c r="O239" s="23"/>
      <c r="P239" s="24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"/>
      <c r="B240" s="4"/>
      <c r="C240" s="12"/>
      <c r="D240" s="14"/>
      <c r="E240" s="14"/>
      <c r="F240" s="14"/>
      <c r="G240" s="29"/>
      <c r="H240" s="13"/>
      <c r="I240" s="14"/>
      <c r="J240" s="21"/>
      <c r="K240" s="21"/>
      <c r="L240" s="21"/>
      <c r="M240" s="37"/>
      <c r="N240" s="23"/>
      <c r="O240" s="23"/>
      <c r="P240" s="24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"/>
      <c r="B241" s="4"/>
      <c r="C241" s="12"/>
      <c r="D241" s="14"/>
      <c r="E241" s="14"/>
      <c r="F241" s="14"/>
      <c r="G241" s="29"/>
      <c r="H241" s="13"/>
      <c r="I241" s="14"/>
      <c r="J241" s="21"/>
      <c r="K241" s="21"/>
      <c r="L241" s="21"/>
      <c r="M241" s="37"/>
      <c r="N241" s="23"/>
      <c r="O241" s="23"/>
      <c r="P241" s="24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"/>
      <c r="B242" s="4"/>
      <c r="C242" s="12"/>
      <c r="D242" s="14"/>
      <c r="E242" s="14"/>
      <c r="F242" s="14"/>
      <c r="G242" s="29"/>
      <c r="H242" s="13"/>
      <c r="I242" s="14"/>
      <c r="J242" s="21"/>
      <c r="K242" s="21"/>
      <c r="L242" s="21"/>
      <c r="M242" s="37"/>
      <c r="N242" s="23"/>
      <c r="O242" s="23"/>
      <c r="P242" s="24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"/>
      <c r="B243" s="4"/>
      <c r="C243" s="12"/>
      <c r="D243" s="14"/>
      <c r="E243" s="14"/>
      <c r="F243" s="14"/>
      <c r="G243" s="29"/>
      <c r="H243" s="13"/>
      <c r="I243" s="14"/>
      <c r="J243" s="21"/>
      <c r="K243" s="21"/>
      <c r="L243" s="21"/>
      <c r="M243" s="37"/>
      <c r="N243" s="23"/>
      <c r="O243" s="23"/>
      <c r="P243" s="24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"/>
      <c r="B244" s="4"/>
      <c r="C244" s="12"/>
      <c r="D244" s="14"/>
      <c r="E244" s="14"/>
      <c r="F244" s="14"/>
      <c r="G244" s="29"/>
      <c r="H244" s="13"/>
      <c r="I244" s="14"/>
      <c r="J244" s="21"/>
      <c r="K244" s="21"/>
      <c r="L244" s="21"/>
      <c r="M244" s="37"/>
      <c r="N244" s="23"/>
      <c r="O244" s="23"/>
      <c r="P244" s="24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"/>
      <c r="B245" s="4"/>
      <c r="C245" s="12"/>
      <c r="D245" s="14"/>
      <c r="E245" s="14"/>
      <c r="F245" s="14"/>
      <c r="G245" s="29"/>
      <c r="H245" s="13"/>
      <c r="I245" s="14"/>
      <c r="J245" s="21"/>
      <c r="K245" s="21"/>
      <c r="L245" s="21"/>
      <c r="M245" s="37"/>
      <c r="N245" s="23"/>
      <c r="O245" s="23"/>
      <c r="P245" s="24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"/>
      <c r="B246" s="4"/>
      <c r="C246" s="12"/>
      <c r="D246" s="14"/>
      <c r="E246" s="14"/>
      <c r="F246" s="14"/>
      <c r="G246" s="29"/>
      <c r="H246" s="13"/>
      <c r="I246" s="14"/>
      <c r="J246" s="21"/>
      <c r="K246" s="21"/>
      <c r="L246" s="21"/>
      <c r="M246" s="37"/>
      <c r="N246" s="23"/>
      <c r="O246" s="23"/>
      <c r="P246" s="24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"/>
      <c r="B247" s="4"/>
      <c r="C247" s="12"/>
      <c r="D247" s="14"/>
      <c r="E247" s="14"/>
      <c r="F247" s="14"/>
      <c r="G247" s="29"/>
      <c r="H247" s="13"/>
      <c r="I247" s="14"/>
      <c r="J247" s="21"/>
      <c r="K247" s="21"/>
      <c r="L247" s="21"/>
      <c r="M247" s="37"/>
      <c r="N247" s="23"/>
      <c r="O247" s="23"/>
      <c r="P247" s="24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"/>
      <c r="B248" s="4"/>
      <c r="C248" s="12"/>
      <c r="D248" s="14"/>
      <c r="E248" s="14"/>
      <c r="F248" s="14"/>
      <c r="G248" s="29"/>
      <c r="H248" s="13"/>
      <c r="I248" s="14"/>
      <c r="J248" s="21"/>
      <c r="K248" s="21"/>
      <c r="L248" s="21"/>
      <c r="M248" s="37"/>
      <c r="N248" s="23"/>
      <c r="O248" s="23"/>
      <c r="P248" s="24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"/>
      <c r="B249" s="4"/>
      <c r="C249" s="12"/>
      <c r="D249" s="14"/>
      <c r="E249" s="14"/>
      <c r="F249" s="14"/>
      <c r="G249" s="29"/>
      <c r="H249" s="13"/>
      <c r="I249" s="14"/>
      <c r="J249" s="21"/>
      <c r="K249" s="21"/>
      <c r="L249" s="21"/>
      <c r="M249" s="37"/>
      <c r="N249" s="23"/>
      <c r="O249" s="23"/>
      <c r="P249" s="24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"/>
      <c r="B250" s="4"/>
      <c r="C250" s="12"/>
      <c r="D250" s="14"/>
      <c r="E250" s="14"/>
      <c r="F250" s="14"/>
      <c r="G250" s="29"/>
      <c r="H250" s="13"/>
      <c r="I250" s="14"/>
      <c r="J250" s="21"/>
      <c r="K250" s="21"/>
      <c r="L250" s="21"/>
      <c r="M250" s="37"/>
      <c r="N250" s="23"/>
      <c r="O250" s="23"/>
      <c r="P250" s="24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"/>
      <c r="B251" s="4"/>
      <c r="C251" s="12"/>
      <c r="D251" s="14"/>
      <c r="E251" s="14"/>
      <c r="F251" s="14"/>
      <c r="G251" s="29"/>
      <c r="H251" s="13"/>
      <c r="I251" s="14"/>
      <c r="J251" s="21"/>
      <c r="K251" s="21"/>
      <c r="L251" s="21"/>
      <c r="M251" s="37"/>
      <c r="N251" s="23"/>
      <c r="O251" s="23"/>
      <c r="P251" s="24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"/>
      <c r="B252" s="4"/>
      <c r="C252" s="12"/>
      <c r="D252" s="14"/>
      <c r="E252" s="14"/>
      <c r="F252" s="14"/>
      <c r="G252" s="29"/>
      <c r="H252" s="13"/>
      <c r="I252" s="14"/>
      <c r="J252" s="21"/>
      <c r="K252" s="21"/>
      <c r="L252" s="21"/>
      <c r="M252" s="37"/>
      <c r="N252" s="23"/>
      <c r="O252" s="23"/>
      <c r="P252" s="24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"/>
      <c r="B253" s="4"/>
      <c r="C253" s="12"/>
      <c r="D253" s="14"/>
      <c r="E253" s="14"/>
      <c r="F253" s="14"/>
      <c r="G253" s="29"/>
      <c r="H253" s="13"/>
      <c r="I253" s="14"/>
      <c r="J253" s="21"/>
      <c r="K253" s="21"/>
      <c r="L253" s="21"/>
      <c r="M253" s="37"/>
      <c r="N253" s="23"/>
      <c r="O253" s="23"/>
      <c r="P253" s="24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"/>
      <c r="B254" s="4"/>
      <c r="C254" s="12"/>
      <c r="D254" s="14"/>
      <c r="E254" s="14"/>
      <c r="F254" s="14"/>
      <c r="G254" s="29"/>
      <c r="H254" s="13"/>
      <c r="I254" s="14"/>
      <c r="J254" s="21"/>
      <c r="K254" s="21"/>
      <c r="L254" s="21"/>
      <c r="M254" s="37"/>
      <c r="N254" s="23"/>
      <c r="O254" s="23"/>
      <c r="P254" s="24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"/>
      <c r="B255" s="4"/>
      <c r="C255" s="12"/>
      <c r="D255" s="14"/>
      <c r="E255" s="14"/>
      <c r="F255" s="14"/>
      <c r="G255" s="29"/>
      <c r="H255" s="13"/>
      <c r="I255" s="14"/>
      <c r="J255" s="21"/>
      <c r="K255" s="21"/>
      <c r="L255" s="21"/>
      <c r="M255" s="37"/>
      <c r="N255" s="23"/>
      <c r="O255" s="23"/>
      <c r="P255" s="24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"/>
      <c r="B256" s="4"/>
      <c r="C256" s="12"/>
      <c r="D256" s="14"/>
      <c r="E256" s="14"/>
      <c r="F256" s="14"/>
      <c r="G256" s="29"/>
      <c r="H256" s="13"/>
      <c r="I256" s="14"/>
      <c r="J256" s="21"/>
      <c r="K256" s="21"/>
      <c r="L256" s="21"/>
      <c r="M256" s="37"/>
      <c r="N256" s="23"/>
      <c r="O256" s="23"/>
      <c r="P256" s="24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"/>
      <c r="B257" s="4"/>
      <c r="C257" s="12"/>
      <c r="D257" s="14"/>
      <c r="E257" s="14"/>
      <c r="F257" s="14"/>
      <c r="G257" s="29"/>
      <c r="H257" s="13"/>
      <c r="I257" s="14"/>
      <c r="J257" s="21"/>
      <c r="K257" s="21"/>
      <c r="L257" s="21"/>
      <c r="M257" s="37"/>
      <c r="N257" s="23"/>
      <c r="O257" s="23"/>
      <c r="P257" s="24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"/>
      <c r="B258" s="4"/>
      <c r="C258" s="12"/>
      <c r="D258" s="14"/>
      <c r="E258" s="14"/>
      <c r="F258" s="14"/>
      <c r="G258" s="29"/>
      <c r="H258" s="13"/>
      <c r="I258" s="14"/>
      <c r="J258" s="21"/>
      <c r="K258" s="21"/>
      <c r="L258" s="21"/>
      <c r="M258" s="37"/>
      <c r="N258" s="23"/>
      <c r="O258" s="23"/>
      <c r="P258" s="24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"/>
      <c r="B259" s="4"/>
      <c r="C259" s="12"/>
      <c r="D259" s="14"/>
      <c r="E259" s="14"/>
      <c r="F259" s="14"/>
      <c r="G259" s="29"/>
      <c r="H259" s="13"/>
      <c r="I259" s="14"/>
      <c r="J259" s="21"/>
      <c r="K259" s="21"/>
      <c r="L259" s="21"/>
      <c r="M259" s="37"/>
      <c r="N259" s="23"/>
      <c r="O259" s="23"/>
      <c r="P259" s="24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"/>
      <c r="B260" s="4"/>
      <c r="C260" s="12"/>
      <c r="D260" s="14"/>
      <c r="E260" s="14"/>
      <c r="F260" s="14"/>
      <c r="G260" s="29"/>
      <c r="H260" s="13"/>
      <c r="I260" s="14"/>
      <c r="J260" s="21"/>
      <c r="K260" s="21"/>
      <c r="L260" s="21"/>
      <c r="M260" s="37"/>
      <c r="N260" s="23"/>
      <c r="O260" s="23"/>
      <c r="P260" s="24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"/>
      <c r="B261" s="4"/>
      <c r="C261" s="12"/>
      <c r="D261" s="14"/>
      <c r="E261" s="14"/>
      <c r="F261" s="14"/>
      <c r="G261" s="29"/>
      <c r="H261" s="13"/>
      <c r="I261" s="14"/>
      <c r="J261" s="21"/>
      <c r="K261" s="21"/>
      <c r="L261" s="21"/>
      <c r="M261" s="37"/>
      <c r="N261" s="23"/>
      <c r="O261" s="23"/>
      <c r="P261" s="24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"/>
      <c r="B262" s="4"/>
      <c r="C262" s="12"/>
      <c r="D262" s="14"/>
      <c r="E262" s="14"/>
      <c r="F262" s="14"/>
      <c r="G262" s="29"/>
      <c r="H262" s="13"/>
      <c r="I262" s="14"/>
      <c r="J262" s="21"/>
      <c r="K262" s="21"/>
      <c r="L262" s="21"/>
      <c r="M262" s="37"/>
      <c r="N262" s="23"/>
      <c r="O262" s="23"/>
      <c r="P262" s="24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"/>
      <c r="B263" s="4"/>
      <c r="C263" s="12"/>
      <c r="D263" s="14"/>
      <c r="E263" s="14"/>
      <c r="F263" s="14"/>
      <c r="G263" s="29"/>
      <c r="H263" s="13"/>
      <c r="I263" s="14"/>
      <c r="J263" s="21"/>
      <c r="K263" s="21"/>
      <c r="L263" s="21"/>
      <c r="M263" s="37"/>
      <c r="N263" s="23"/>
      <c r="O263" s="23"/>
      <c r="P263" s="24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"/>
      <c r="B264" s="4"/>
      <c r="C264" s="12"/>
      <c r="D264" s="14"/>
      <c r="E264" s="14"/>
      <c r="F264" s="14"/>
      <c r="G264" s="29"/>
      <c r="H264" s="13"/>
      <c r="I264" s="14"/>
      <c r="J264" s="21"/>
      <c r="K264" s="21"/>
      <c r="L264" s="21"/>
      <c r="M264" s="37"/>
      <c r="N264" s="23"/>
      <c r="O264" s="23"/>
      <c r="P264" s="24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"/>
      <c r="B265" s="4"/>
      <c r="C265" s="12"/>
      <c r="D265" s="14"/>
      <c r="E265" s="14"/>
      <c r="F265" s="14"/>
      <c r="G265" s="29"/>
      <c r="H265" s="13"/>
      <c r="I265" s="14"/>
      <c r="J265" s="21"/>
      <c r="K265" s="21"/>
      <c r="L265" s="21"/>
      <c r="M265" s="37"/>
      <c r="N265" s="23"/>
      <c r="O265" s="23"/>
      <c r="P265" s="24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"/>
      <c r="B266" s="4"/>
      <c r="C266" s="12"/>
      <c r="D266" s="14"/>
      <c r="E266" s="14"/>
      <c r="F266" s="14"/>
      <c r="G266" s="29"/>
      <c r="H266" s="13"/>
      <c r="I266" s="14"/>
      <c r="J266" s="21"/>
      <c r="K266" s="21"/>
      <c r="L266" s="21"/>
      <c r="M266" s="37"/>
      <c r="N266" s="23"/>
      <c r="O266" s="23"/>
      <c r="P266" s="24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"/>
      <c r="B267" s="4"/>
      <c r="C267" s="12"/>
      <c r="D267" s="14"/>
      <c r="E267" s="14"/>
      <c r="F267" s="14"/>
      <c r="G267" s="29"/>
      <c r="H267" s="13"/>
      <c r="I267" s="14"/>
      <c r="J267" s="21"/>
      <c r="K267" s="21"/>
      <c r="L267" s="21"/>
      <c r="M267" s="37"/>
      <c r="N267" s="23"/>
      <c r="O267" s="23"/>
      <c r="P267" s="24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"/>
      <c r="B268" s="4"/>
      <c r="C268" s="12"/>
      <c r="D268" s="14"/>
      <c r="E268" s="14"/>
      <c r="F268" s="14"/>
      <c r="G268" s="29"/>
      <c r="H268" s="13"/>
      <c r="I268" s="14"/>
      <c r="J268" s="21"/>
      <c r="K268" s="21"/>
      <c r="L268" s="21"/>
      <c r="M268" s="37"/>
      <c r="N268" s="23"/>
      <c r="O268" s="23"/>
      <c r="P268" s="24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"/>
      <c r="B269" s="4"/>
      <c r="C269" s="12"/>
      <c r="D269" s="14"/>
      <c r="E269" s="14"/>
      <c r="F269" s="14"/>
      <c r="G269" s="29"/>
      <c r="H269" s="13"/>
      <c r="I269" s="14"/>
      <c r="J269" s="21"/>
      <c r="K269" s="21"/>
      <c r="L269" s="21"/>
      <c r="M269" s="37"/>
      <c r="N269" s="23"/>
      <c r="O269" s="23"/>
      <c r="P269" s="24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"/>
      <c r="B270" s="4"/>
      <c r="C270" s="12"/>
      <c r="D270" s="14"/>
      <c r="E270" s="14"/>
      <c r="F270" s="14"/>
      <c r="G270" s="29"/>
      <c r="H270" s="13"/>
      <c r="I270" s="14"/>
      <c r="J270" s="21"/>
      <c r="K270" s="21"/>
      <c r="L270" s="21"/>
      <c r="M270" s="37"/>
      <c r="N270" s="23"/>
      <c r="O270" s="23"/>
      <c r="P270" s="24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"/>
      <c r="B271" s="4"/>
      <c r="C271" s="12"/>
      <c r="D271" s="14"/>
      <c r="E271" s="14"/>
      <c r="F271" s="14"/>
      <c r="G271" s="29"/>
      <c r="H271" s="13"/>
      <c r="I271" s="14"/>
      <c r="J271" s="21"/>
      <c r="K271" s="21"/>
      <c r="L271" s="21"/>
      <c r="M271" s="37"/>
      <c r="N271" s="23"/>
      <c r="O271" s="23"/>
      <c r="P271" s="24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"/>
      <c r="B272" s="4"/>
      <c r="C272" s="12"/>
      <c r="D272" s="14"/>
      <c r="E272" s="14"/>
      <c r="F272" s="14"/>
      <c r="G272" s="29"/>
      <c r="H272" s="13"/>
      <c r="I272" s="14"/>
      <c r="J272" s="21"/>
      <c r="K272" s="21"/>
      <c r="L272" s="21"/>
      <c r="M272" s="37"/>
      <c r="N272" s="23"/>
      <c r="O272" s="23"/>
      <c r="P272" s="24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"/>
      <c r="B273" s="4"/>
      <c r="C273" s="12"/>
      <c r="D273" s="14"/>
      <c r="E273" s="14"/>
      <c r="F273" s="14"/>
      <c r="G273" s="29"/>
      <c r="H273" s="13"/>
      <c r="I273" s="14"/>
      <c r="J273" s="21"/>
      <c r="K273" s="21"/>
      <c r="L273" s="21"/>
      <c r="M273" s="37"/>
      <c r="N273" s="23"/>
      <c r="O273" s="23"/>
      <c r="P273" s="24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"/>
      <c r="B274" s="4"/>
      <c r="C274" s="12"/>
      <c r="D274" s="14"/>
      <c r="E274" s="14"/>
      <c r="F274" s="14"/>
      <c r="G274" s="29"/>
      <c r="H274" s="13"/>
      <c r="I274" s="14"/>
      <c r="J274" s="21"/>
      <c r="K274" s="21"/>
      <c r="L274" s="21"/>
      <c r="M274" s="37"/>
      <c r="N274" s="23"/>
      <c r="O274" s="23"/>
      <c r="P274" s="24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"/>
      <c r="B275" s="4"/>
      <c r="C275" s="12"/>
      <c r="D275" s="14"/>
      <c r="E275" s="14"/>
      <c r="F275" s="14"/>
      <c r="G275" s="29"/>
      <c r="H275" s="13"/>
      <c r="I275" s="14"/>
      <c r="J275" s="21"/>
      <c r="K275" s="21"/>
      <c r="L275" s="21"/>
      <c r="M275" s="37"/>
      <c r="N275" s="23"/>
      <c r="O275" s="23"/>
      <c r="P275" s="24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"/>
      <c r="B276" s="4"/>
      <c r="C276" s="12"/>
      <c r="D276" s="14"/>
      <c r="E276" s="14"/>
      <c r="F276" s="14"/>
      <c r="G276" s="29"/>
      <c r="H276" s="13"/>
      <c r="I276" s="14"/>
      <c r="J276" s="21"/>
      <c r="K276" s="21"/>
      <c r="L276" s="21"/>
      <c r="M276" s="37"/>
      <c r="N276" s="23"/>
      <c r="O276" s="23"/>
      <c r="P276" s="24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"/>
      <c r="B277" s="4"/>
      <c r="C277" s="12"/>
      <c r="D277" s="14"/>
      <c r="E277" s="14"/>
      <c r="F277" s="14"/>
      <c r="G277" s="29"/>
      <c r="H277" s="13"/>
      <c r="I277" s="14"/>
      <c r="J277" s="21"/>
      <c r="K277" s="21"/>
      <c r="L277" s="21"/>
      <c r="M277" s="37"/>
      <c r="N277" s="23"/>
      <c r="O277" s="23"/>
      <c r="P277" s="24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"/>
      <c r="B278" s="4"/>
      <c r="C278" s="12"/>
      <c r="D278" s="14"/>
      <c r="E278" s="14"/>
      <c r="F278" s="14"/>
      <c r="G278" s="29"/>
      <c r="H278" s="13"/>
      <c r="I278" s="14"/>
      <c r="J278" s="21"/>
      <c r="K278" s="21"/>
      <c r="L278" s="21"/>
      <c r="M278" s="37"/>
      <c r="N278" s="23"/>
      <c r="O278" s="23"/>
      <c r="P278" s="24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"/>
      <c r="B279" s="4"/>
      <c r="C279" s="12"/>
      <c r="D279" s="14"/>
      <c r="E279" s="14"/>
      <c r="F279" s="14"/>
      <c r="G279" s="29"/>
      <c r="H279" s="13"/>
      <c r="I279" s="14"/>
      <c r="J279" s="21"/>
      <c r="K279" s="21"/>
      <c r="L279" s="21"/>
      <c r="M279" s="37"/>
      <c r="N279" s="23"/>
      <c r="O279" s="23"/>
      <c r="P279" s="24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"/>
      <c r="B280" s="4"/>
      <c r="C280" s="12"/>
      <c r="D280" s="14"/>
      <c r="E280" s="14"/>
      <c r="F280" s="14"/>
      <c r="G280" s="29"/>
      <c r="H280" s="13"/>
      <c r="I280" s="14"/>
      <c r="J280" s="21"/>
      <c r="K280" s="21"/>
      <c r="L280" s="21"/>
      <c r="M280" s="37"/>
      <c r="N280" s="23"/>
      <c r="O280" s="23"/>
      <c r="P280" s="24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"/>
      <c r="B281" s="4"/>
      <c r="C281" s="12"/>
      <c r="D281" s="14"/>
      <c r="E281" s="14"/>
      <c r="F281" s="14"/>
      <c r="G281" s="29"/>
      <c r="H281" s="13"/>
      <c r="I281" s="14"/>
      <c r="J281" s="21"/>
      <c r="K281" s="21"/>
      <c r="L281" s="21"/>
      <c r="M281" s="37"/>
      <c r="N281" s="23"/>
      <c r="O281" s="23"/>
      <c r="P281" s="24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"/>
      <c r="B282" s="4"/>
      <c r="C282" s="12"/>
      <c r="D282" s="14"/>
      <c r="E282" s="14"/>
      <c r="F282" s="14"/>
      <c r="G282" s="29"/>
      <c r="H282" s="13"/>
      <c r="I282" s="14"/>
      <c r="J282" s="21"/>
      <c r="K282" s="21"/>
      <c r="L282" s="21"/>
      <c r="M282" s="37"/>
      <c r="N282" s="23"/>
      <c r="O282" s="23"/>
      <c r="P282" s="24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"/>
      <c r="B283" s="4"/>
      <c r="C283" s="12"/>
      <c r="D283" s="14"/>
      <c r="E283" s="14"/>
      <c r="F283" s="14"/>
      <c r="G283" s="29"/>
      <c r="H283" s="13"/>
      <c r="I283" s="14"/>
      <c r="J283" s="21"/>
      <c r="K283" s="21"/>
      <c r="L283" s="21"/>
      <c r="M283" s="37"/>
      <c r="N283" s="23"/>
      <c r="O283" s="23"/>
      <c r="P283" s="24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"/>
      <c r="B284" s="4"/>
      <c r="C284" s="12"/>
      <c r="D284" s="14"/>
      <c r="E284" s="14"/>
      <c r="F284" s="14"/>
      <c r="G284" s="29"/>
      <c r="H284" s="13"/>
      <c r="I284" s="14"/>
      <c r="J284" s="21"/>
      <c r="K284" s="21"/>
      <c r="L284" s="21"/>
      <c r="M284" s="37"/>
      <c r="N284" s="23"/>
      <c r="O284" s="23"/>
      <c r="P284" s="24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"/>
      <c r="B285" s="4"/>
      <c r="C285" s="12"/>
      <c r="D285" s="14"/>
      <c r="E285" s="14"/>
      <c r="F285" s="14"/>
      <c r="G285" s="29"/>
      <c r="H285" s="13"/>
      <c r="I285" s="14"/>
      <c r="J285" s="21"/>
      <c r="K285" s="21"/>
      <c r="L285" s="21"/>
      <c r="M285" s="37"/>
      <c r="N285" s="23"/>
      <c r="O285" s="23"/>
      <c r="P285" s="24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"/>
      <c r="B286" s="4"/>
      <c r="C286" s="12"/>
      <c r="D286" s="14"/>
      <c r="E286" s="14"/>
      <c r="F286" s="14"/>
      <c r="G286" s="29"/>
      <c r="H286" s="13"/>
      <c r="I286" s="14"/>
      <c r="J286" s="21"/>
      <c r="K286" s="21"/>
      <c r="L286" s="21"/>
      <c r="M286" s="37"/>
      <c r="N286" s="23"/>
      <c r="O286" s="23"/>
      <c r="P286" s="24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"/>
      <c r="B287" s="4"/>
      <c r="C287" s="12"/>
      <c r="D287" s="14"/>
      <c r="E287" s="14"/>
      <c r="F287" s="14"/>
      <c r="G287" s="29"/>
      <c r="H287" s="13"/>
      <c r="I287" s="14"/>
      <c r="J287" s="21"/>
      <c r="K287" s="21"/>
      <c r="L287" s="21"/>
      <c r="M287" s="37"/>
      <c r="N287" s="23"/>
      <c r="O287" s="23"/>
      <c r="P287" s="24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"/>
      <c r="B288" s="4"/>
      <c r="C288" s="12"/>
      <c r="D288" s="14"/>
      <c r="E288" s="14"/>
      <c r="F288" s="14"/>
      <c r="G288" s="29"/>
      <c r="H288" s="13"/>
      <c r="I288" s="14"/>
      <c r="J288" s="21"/>
      <c r="K288" s="21"/>
      <c r="L288" s="21"/>
      <c r="M288" s="37"/>
      <c r="N288" s="23"/>
      <c r="O288" s="23"/>
      <c r="P288" s="24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"/>
      <c r="B289" s="4"/>
      <c r="C289" s="12"/>
      <c r="D289" s="14"/>
      <c r="E289" s="14"/>
      <c r="F289" s="14"/>
      <c r="G289" s="29"/>
      <c r="H289" s="13"/>
      <c r="I289" s="14"/>
      <c r="J289" s="21"/>
      <c r="K289" s="21"/>
      <c r="L289" s="21"/>
      <c r="M289" s="37"/>
      <c r="N289" s="23"/>
      <c r="O289" s="23"/>
      <c r="P289" s="24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"/>
      <c r="B290" s="4"/>
      <c r="C290" s="12"/>
      <c r="D290" s="14"/>
      <c r="E290" s="14"/>
      <c r="F290" s="14"/>
      <c r="G290" s="29"/>
      <c r="H290" s="13"/>
      <c r="I290" s="14"/>
      <c r="J290" s="21"/>
      <c r="K290" s="21"/>
      <c r="L290" s="21"/>
      <c r="M290" s="37"/>
      <c r="N290" s="23"/>
      <c r="O290" s="23"/>
      <c r="P290" s="24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"/>
      <c r="B291" s="4"/>
      <c r="C291" s="12"/>
      <c r="D291" s="14"/>
      <c r="E291" s="14"/>
      <c r="F291" s="14"/>
      <c r="G291" s="29"/>
      <c r="H291" s="13"/>
      <c r="I291" s="14"/>
      <c r="J291" s="21"/>
      <c r="K291" s="21"/>
      <c r="L291" s="21"/>
      <c r="M291" s="37"/>
      <c r="N291" s="23"/>
      <c r="O291" s="23"/>
      <c r="P291" s="24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"/>
      <c r="B292" s="4"/>
      <c r="C292" s="12"/>
      <c r="D292" s="14"/>
      <c r="E292" s="14"/>
      <c r="F292" s="14"/>
      <c r="G292" s="29"/>
      <c r="H292" s="13"/>
      <c r="I292" s="14"/>
      <c r="J292" s="21"/>
      <c r="K292" s="21"/>
      <c r="L292" s="21"/>
      <c r="M292" s="37"/>
      <c r="N292" s="23"/>
      <c r="O292" s="23"/>
      <c r="P292" s="24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"/>
      <c r="B293" s="4"/>
      <c r="C293" s="12"/>
      <c r="D293" s="14"/>
      <c r="E293" s="14"/>
      <c r="F293" s="14"/>
      <c r="G293" s="29"/>
      <c r="H293" s="13"/>
      <c r="I293" s="14"/>
      <c r="J293" s="21"/>
      <c r="K293" s="21"/>
      <c r="L293" s="21"/>
      <c r="M293" s="37"/>
      <c r="N293" s="23"/>
      <c r="O293" s="23"/>
      <c r="P293" s="24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"/>
      <c r="B294" s="4"/>
      <c r="C294" s="12"/>
      <c r="D294" s="14"/>
      <c r="E294" s="14"/>
      <c r="F294" s="14"/>
      <c r="G294" s="29"/>
      <c r="H294" s="13"/>
      <c r="I294" s="14"/>
      <c r="J294" s="21"/>
      <c r="K294" s="21"/>
      <c r="L294" s="21"/>
      <c r="M294" s="37"/>
      <c r="N294" s="23"/>
      <c r="O294" s="23"/>
      <c r="P294" s="24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"/>
      <c r="B295" s="4"/>
      <c r="C295" s="12"/>
      <c r="D295" s="14"/>
      <c r="E295" s="14"/>
      <c r="F295" s="14"/>
      <c r="G295" s="29"/>
      <c r="H295" s="13"/>
      <c r="I295" s="14"/>
      <c r="J295" s="21"/>
      <c r="K295" s="21"/>
      <c r="L295" s="21"/>
      <c r="M295" s="37"/>
      <c r="N295" s="23"/>
      <c r="O295" s="23"/>
      <c r="P295" s="24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"/>
      <c r="B296" s="4"/>
      <c r="C296" s="12"/>
      <c r="D296" s="14"/>
      <c r="E296" s="14"/>
      <c r="F296" s="14"/>
      <c r="G296" s="29"/>
      <c r="H296" s="13"/>
      <c r="I296" s="14"/>
      <c r="J296" s="21"/>
      <c r="K296" s="21"/>
      <c r="L296" s="21"/>
      <c r="M296" s="37"/>
      <c r="N296" s="23"/>
      <c r="O296" s="23"/>
      <c r="P296" s="24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"/>
      <c r="B297" s="4"/>
      <c r="C297" s="12"/>
      <c r="D297" s="14"/>
      <c r="E297" s="14"/>
      <c r="F297" s="14"/>
      <c r="G297" s="29"/>
      <c r="H297" s="13"/>
      <c r="I297" s="14"/>
      <c r="J297" s="21"/>
      <c r="K297" s="21"/>
      <c r="L297" s="21"/>
      <c r="M297" s="37"/>
      <c r="N297" s="23"/>
      <c r="O297" s="23"/>
      <c r="P297" s="24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"/>
      <c r="B298" s="4"/>
      <c r="C298" s="12"/>
      <c r="D298" s="14"/>
      <c r="E298" s="14"/>
      <c r="F298" s="14"/>
      <c r="G298" s="29"/>
      <c r="H298" s="13"/>
      <c r="I298" s="14"/>
      <c r="J298" s="21"/>
      <c r="K298" s="21"/>
      <c r="L298" s="21"/>
      <c r="M298" s="37"/>
      <c r="N298" s="23"/>
      <c r="O298" s="23"/>
      <c r="P298" s="24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"/>
      <c r="B299" s="4"/>
      <c r="C299" s="12"/>
      <c r="D299" s="14"/>
      <c r="E299" s="14"/>
      <c r="F299" s="14"/>
      <c r="G299" s="29"/>
      <c r="H299" s="13"/>
      <c r="I299" s="14"/>
      <c r="J299" s="21"/>
      <c r="K299" s="21"/>
      <c r="L299" s="21"/>
      <c r="M299" s="37"/>
      <c r="N299" s="23"/>
      <c r="O299" s="23"/>
      <c r="P299" s="24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"/>
      <c r="B300" s="4"/>
      <c r="C300" s="12"/>
      <c r="D300" s="14"/>
      <c r="E300" s="14"/>
      <c r="F300" s="14"/>
      <c r="G300" s="29"/>
      <c r="H300" s="13"/>
      <c r="I300" s="14"/>
      <c r="J300" s="21"/>
      <c r="K300" s="21"/>
      <c r="L300" s="21"/>
      <c r="M300" s="37"/>
      <c r="N300" s="23"/>
      <c r="O300" s="23"/>
      <c r="P300" s="24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"/>
      <c r="B301" s="4"/>
      <c r="C301" s="12"/>
      <c r="D301" s="14"/>
      <c r="E301" s="14"/>
      <c r="F301" s="14"/>
      <c r="G301" s="29"/>
      <c r="H301" s="13"/>
      <c r="I301" s="14"/>
      <c r="J301" s="21"/>
      <c r="K301" s="21"/>
      <c r="L301" s="21"/>
      <c r="M301" s="37"/>
      <c r="N301" s="23"/>
      <c r="O301" s="23"/>
      <c r="P301" s="24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"/>
      <c r="B302" s="4"/>
      <c r="C302" s="12"/>
      <c r="D302" s="14"/>
      <c r="E302" s="14"/>
      <c r="F302" s="14"/>
      <c r="G302" s="29"/>
      <c r="H302" s="13"/>
      <c r="I302" s="14"/>
      <c r="J302" s="21"/>
      <c r="K302" s="21"/>
      <c r="L302" s="21"/>
      <c r="M302" s="37"/>
      <c r="N302" s="23"/>
      <c r="O302" s="23"/>
      <c r="P302" s="24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"/>
      <c r="B303" s="4"/>
      <c r="C303" s="12"/>
      <c r="D303" s="14"/>
      <c r="E303" s="14"/>
      <c r="F303" s="14"/>
      <c r="G303" s="29"/>
      <c r="H303" s="13"/>
      <c r="I303" s="14"/>
      <c r="J303" s="21"/>
      <c r="K303" s="21"/>
      <c r="L303" s="21"/>
      <c r="M303" s="37"/>
      <c r="N303" s="23"/>
      <c r="O303" s="23"/>
      <c r="P303" s="24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"/>
      <c r="B304" s="4"/>
      <c r="C304" s="12"/>
      <c r="D304" s="14"/>
      <c r="E304" s="14"/>
      <c r="F304" s="14"/>
      <c r="G304" s="29"/>
      <c r="H304" s="13"/>
      <c r="I304" s="14"/>
      <c r="J304" s="21"/>
      <c r="K304" s="21"/>
      <c r="L304" s="21"/>
      <c r="M304" s="37"/>
      <c r="N304" s="23"/>
      <c r="O304" s="23"/>
      <c r="P304" s="24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"/>
      <c r="B305" s="4"/>
      <c r="C305" s="12"/>
      <c r="D305" s="14"/>
      <c r="E305" s="14"/>
      <c r="F305" s="14"/>
      <c r="G305" s="29"/>
      <c r="H305" s="13"/>
      <c r="I305" s="14"/>
      <c r="J305" s="21"/>
      <c r="K305" s="21"/>
      <c r="L305" s="21"/>
      <c r="M305" s="37"/>
      <c r="N305" s="23"/>
      <c r="O305" s="23"/>
      <c r="P305" s="24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"/>
      <c r="B306" s="4"/>
      <c r="C306" s="12"/>
      <c r="D306" s="14"/>
      <c r="E306" s="14"/>
      <c r="F306" s="14"/>
      <c r="G306" s="29"/>
      <c r="H306" s="13"/>
      <c r="I306" s="14"/>
      <c r="J306" s="21"/>
      <c r="K306" s="21"/>
      <c r="L306" s="21"/>
      <c r="M306" s="37"/>
      <c r="N306" s="23"/>
      <c r="O306" s="23"/>
      <c r="P306" s="24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"/>
      <c r="B307" s="4"/>
      <c r="C307" s="12"/>
      <c r="D307" s="14"/>
      <c r="E307" s="14"/>
      <c r="F307" s="14"/>
      <c r="G307" s="29"/>
      <c r="H307" s="13"/>
      <c r="I307" s="14"/>
      <c r="J307" s="21"/>
      <c r="K307" s="21"/>
      <c r="L307" s="21"/>
      <c r="M307" s="37"/>
      <c r="N307" s="23"/>
      <c r="O307" s="23"/>
      <c r="P307" s="24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"/>
      <c r="B308" s="4"/>
      <c r="C308" s="12"/>
      <c r="D308" s="14"/>
      <c r="E308" s="14"/>
      <c r="F308" s="14"/>
      <c r="G308" s="29"/>
      <c r="H308" s="13"/>
      <c r="I308" s="14"/>
      <c r="J308" s="21"/>
      <c r="K308" s="21"/>
      <c r="L308" s="21"/>
      <c r="M308" s="37"/>
      <c r="N308" s="23"/>
      <c r="O308" s="23"/>
      <c r="P308" s="24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"/>
      <c r="B309" s="4"/>
      <c r="C309" s="12"/>
      <c r="D309" s="14"/>
      <c r="E309" s="14"/>
      <c r="F309" s="14"/>
      <c r="G309" s="29"/>
      <c r="H309" s="13"/>
      <c r="I309" s="14"/>
      <c r="J309" s="21"/>
      <c r="K309" s="21"/>
      <c r="L309" s="21"/>
      <c r="M309" s="37"/>
      <c r="N309" s="23"/>
      <c r="O309" s="23"/>
      <c r="P309" s="24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"/>
      <c r="B310" s="4"/>
      <c r="C310" s="12"/>
      <c r="D310" s="14"/>
      <c r="E310" s="14"/>
      <c r="F310" s="14"/>
      <c r="G310" s="29"/>
      <c r="H310" s="13"/>
      <c r="I310" s="14"/>
      <c r="J310" s="21"/>
      <c r="K310" s="21"/>
      <c r="L310" s="21"/>
      <c r="M310" s="37"/>
      <c r="N310" s="23"/>
      <c r="O310" s="23"/>
      <c r="P310" s="24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"/>
      <c r="B311" s="4"/>
      <c r="C311" s="12"/>
      <c r="D311" s="14"/>
      <c r="E311" s="14"/>
      <c r="F311" s="14"/>
      <c r="G311" s="29"/>
      <c r="H311" s="13"/>
      <c r="I311" s="14"/>
      <c r="J311" s="21"/>
      <c r="K311" s="21"/>
      <c r="L311" s="21"/>
      <c r="M311" s="37"/>
      <c r="N311" s="23"/>
      <c r="O311" s="23"/>
      <c r="P311" s="24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"/>
      <c r="B312" s="4"/>
      <c r="C312" s="12"/>
      <c r="D312" s="14"/>
      <c r="E312" s="14"/>
      <c r="F312" s="14"/>
      <c r="G312" s="29"/>
      <c r="H312" s="13"/>
      <c r="I312" s="14"/>
      <c r="J312" s="21"/>
      <c r="K312" s="21"/>
      <c r="L312" s="21"/>
      <c r="M312" s="37"/>
      <c r="N312" s="23"/>
      <c r="O312" s="23"/>
      <c r="P312" s="24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"/>
      <c r="B313" s="4"/>
      <c r="C313" s="12"/>
      <c r="D313" s="14"/>
      <c r="E313" s="14"/>
      <c r="F313" s="14"/>
      <c r="G313" s="29"/>
      <c r="H313" s="13"/>
      <c r="I313" s="14"/>
      <c r="J313" s="21"/>
      <c r="K313" s="21"/>
      <c r="L313" s="21"/>
      <c r="M313" s="37"/>
      <c r="N313" s="23"/>
      <c r="O313" s="23"/>
      <c r="P313" s="24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"/>
      <c r="B314" s="4"/>
      <c r="C314" s="12"/>
      <c r="D314" s="14"/>
      <c r="E314" s="14"/>
      <c r="F314" s="14"/>
      <c r="G314" s="29"/>
      <c r="H314" s="13"/>
      <c r="I314" s="14"/>
      <c r="J314" s="21"/>
      <c r="K314" s="21"/>
      <c r="L314" s="21"/>
      <c r="M314" s="37"/>
      <c r="N314" s="23"/>
      <c r="O314" s="23"/>
      <c r="P314" s="24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"/>
      <c r="B315" s="4"/>
      <c r="C315" s="12"/>
      <c r="D315" s="14"/>
      <c r="E315" s="14"/>
      <c r="F315" s="14"/>
      <c r="G315" s="29"/>
      <c r="H315" s="13"/>
      <c r="I315" s="14"/>
      <c r="J315" s="21"/>
      <c r="K315" s="21"/>
      <c r="L315" s="21"/>
      <c r="M315" s="37"/>
      <c r="N315" s="23"/>
      <c r="O315" s="23"/>
      <c r="P315" s="24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"/>
      <c r="B316" s="4"/>
      <c r="C316" s="12"/>
      <c r="D316" s="14"/>
      <c r="E316" s="14"/>
      <c r="F316" s="14"/>
      <c r="G316" s="29"/>
      <c r="H316" s="13"/>
      <c r="I316" s="14"/>
      <c r="J316" s="21"/>
      <c r="K316" s="21"/>
      <c r="L316" s="21"/>
      <c r="M316" s="37"/>
      <c r="N316" s="23"/>
      <c r="O316" s="23"/>
      <c r="P316" s="24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"/>
      <c r="B317" s="4"/>
      <c r="C317" s="12"/>
      <c r="D317" s="14"/>
      <c r="E317" s="14"/>
      <c r="F317" s="14"/>
      <c r="G317" s="29"/>
      <c r="H317" s="13"/>
      <c r="I317" s="14"/>
      <c r="J317" s="21"/>
      <c r="K317" s="21"/>
      <c r="L317" s="21"/>
      <c r="M317" s="37"/>
      <c r="N317" s="23"/>
      <c r="O317" s="23"/>
      <c r="P317" s="24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"/>
      <c r="B318" s="4"/>
      <c r="C318" s="12"/>
      <c r="D318" s="14"/>
      <c r="E318" s="14"/>
      <c r="F318" s="14"/>
      <c r="G318" s="29"/>
      <c r="H318" s="13"/>
      <c r="I318" s="14"/>
      <c r="J318" s="21"/>
      <c r="K318" s="21"/>
      <c r="L318" s="21"/>
      <c r="M318" s="37"/>
      <c r="N318" s="23"/>
      <c r="O318" s="23"/>
      <c r="P318" s="24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"/>
      <c r="B319" s="4"/>
      <c r="C319" s="12"/>
      <c r="D319" s="14"/>
      <c r="E319" s="14"/>
      <c r="F319" s="14"/>
      <c r="G319" s="29"/>
      <c r="H319" s="13"/>
      <c r="I319" s="14"/>
      <c r="J319" s="21"/>
      <c r="K319" s="21"/>
      <c r="L319" s="21"/>
      <c r="M319" s="37"/>
      <c r="N319" s="23"/>
      <c r="O319" s="23"/>
      <c r="P319" s="24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"/>
      <c r="B320" s="4"/>
      <c r="C320" s="12"/>
      <c r="D320" s="14"/>
      <c r="E320" s="14"/>
      <c r="F320" s="14"/>
      <c r="G320" s="29"/>
      <c r="H320" s="13"/>
      <c r="I320" s="14"/>
      <c r="J320" s="21"/>
      <c r="K320" s="21"/>
      <c r="L320" s="21"/>
      <c r="M320" s="37"/>
      <c r="N320" s="23"/>
      <c r="O320" s="23"/>
      <c r="P320" s="24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"/>
      <c r="B321" s="4"/>
      <c r="C321" s="12"/>
      <c r="D321" s="14"/>
      <c r="E321" s="14"/>
      <c r="F321" s="14"/>
      <c r="G321" s="29"/>
      <c r="H321" s="13"/>
      <c r="I321" s="14"/>
      <c r="J321" s="21"/>
      <c r="K321" s="21"/>
      <c r="L321" s="21"/>
      <c r="M321" s="37"/>
      <c r="N321" s="23"/>
      <c r="O321" s="23"/>
      <c r="P321" s="24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"/>
      <c r="B322" s="4"/>
      <c r="C322" s="12"/>
      <c r="D322" s="14"/>
      <c r="E322" s="14"/>
      <c r="F322" s="14"/>
      <c r="G322" s="29"/>
      <c r="H322" s="13"/>
      <c r="I322" s="14"/>
      <c r="J322" s="21"/>
      <c r="K322" s="21"/>
      <c r="L322" s="21"/>
      <c r="M322" s="37"/>
      <c r="N322" s="23"/>
      <c r="O322" s="23"/>
      <c r="P322" s="24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"/>
      <c r="B323" s="4"/>
      <c r="C323" s="12"/>
      <c r="D323" s="14"/>
      <c r="E323" s="14"/>
      <c r="F323" s="14"/>
      <c r="G323" s="29"/>
      <c r="H323" s="13"/>
      <c r="I323" s="14"/>
      <c r="J323" s="21"/>
      <c r="K323" s="21"/>
      <c r="L323" s="21"/>
      <c r="M323" s="37"/>
      <c r="N323" s="23"/>
      <c r="O323" s="23"/>
      <c r="P323" s="24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"/>
      <c r="B324" s="4"/>
      <c r="C324" s="12"/>
      <c r="D324" s="14"/>
      <c r="E324" s="14"/>
      <c r="F324" s="14"/>
      <c r="G324" s="29"/>
      <c r="H324" s="13"/>
      <c r="I324" s="14"/>
      <c r="J324" s="21"/>
      <c r="K324" s="21"/>
      <c r="L324" s="21"/>
      <c r="M324" s="37"/>
      <c r="N324" s="23"/>
      <c r="O324" s="23"/>
      <c r="P324" s="24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"/>
      <c r="B325" s="4"/>
      <c r="C325" s="12"/>
      <c r="D325" s="14"/>
      <c r="E325" s="14"/>
      <c r="F325" s="14"/>
      <c r="G325" s="29"/>
      <c r="H325" s="13"/>
      <c r="I325" s="14"/>
      <c r="J325" s="21"/>
      <c r="K325" s="21"/>
      <c r="L325" s="21"/>
      <c r="M325" s="37"/>
      <c r="N325" s="23"/>
      <c r="O325" s="23"/>
      <c r="P325" s="24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"/>
      <c r="B326" s="4"/>
      <c r="C326" s="12"/>
      <c r="D326" s="14"/>
      <c r="E326" s="14"/>
      <c r="F326" s="14"/>
      <c r="G326" s="29"/>
      <c r="H326" s="13"/>
      <c r="I326" s="14"/>
      <c r="J326" s="21"/>
      <c r="K326" s="21"/>
      <c r="L326" s="21"/>
      <c r="M326" s="37"/>
      <c r="N326" s="23"/>
      <c r="O326" s="23"/>
      <c r="P326" s="24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"/>
      <c r="B327" s="4"/>
      <c r="C327" s="12"/>
      <c r="D327" s="14"/>
      <c r="E327" s="14"/>
      <c r="F327" s="14"/>
      <c r="G327" s="29"/>
      <c r="H327" s="13"/>
      <c r="I327" s="14"/>
      <c r="J327" s="21"/>
      <c r="K327" s="21"/>
      <c r="L327" s="21"/>
      <c r="M327" s="37"/>
      <c r="N327" s="23"/>
      <c r="O327" s="23"/>
      <c r="P327" s="24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"/>
      <c r="B328" s="4"/>
      <c r="C328" s="12"/>
      <c r="D328" s="14"/>
      <c r="E328" s="14"/>
      <c r="F328" s="14"/>
      <c r="G328" s="29"/>
      <c r="H328" s="13"/>
      <c r="I328" s="14"/>
      <c r="J328" s="21"/>
      <c r="K328" s="21"/>
      <c r="L328" s="21"/>
      <c r="M328" s="37"/>
      <c r="N328" s="23"/>
      <c r="O328" s="23"/>
      <c r="P328" s="24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"/>
      <c r="B329" s="4"/>
      <c r="C329" s="12"/>
      <c r="D329" s="14"/>
      <c r="E329" s="14"/>
      <c r="F329" s="14"/>
      <c r="G329" s="29"/>
      <c r="H329" s="13"/>
      <c r="I329" s="14"/>
      <c r="J329" s="21"/>
      <c r="K329" s="21"/>
      <c r="L329" s="21"/>
      <c r="M329" s="37"/>
      <c r="N329" s="23"/>
      <c r="O329" s="23"/>
      <c r="P329" s="24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"/>
      <c r="B330" s="4"/>
      <c r="C330" s="12"/>
      <c r="D330" s="14"/>
      <c r="E330" s="14"/>
      <c r="F330" s="14"/>
      <c r="G330" s="29"/>
      <c r="H330" s="13"/>
      <c r="I330" s="14"/>
      <c r="J330" s="21"/>
      <c r="K330" s="21"/>
      <c r="L330" s="21"/>
      <c r="M330" s="37"/>
      <c r="N330" s="23"/>
      <c r="O330" s="23"/>
      <c r="P330" s="24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"/>
      <c r="B331" s="4"/>
      <c r="C331" s="12"/>
      <c r="D331" s="14"/>
      <c r="E331" s="14"/>
      <c r="F331" s="14"/>
      <c r="G331" s="29"/>
      <c r="H331" s="13"/>
      <c r="I331" s="14"/>
      <c r="J331" s="21"/>
      <c r="K331" s="21"/>
      <c r="L331" s="21"/>
      <c r="M331" s="37"/>
      <c r="N331" s="23"/>
      <c r="O331" s="23"/>
      <c r="P331" s="24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"/>
      <c r="B332" s="4"/>
      <c r="C332" s="12"/>
      <c r="D332" s="14"/>
      <c r="E332" s="14"/>
      <c r="F332" s="14"/>
      <c r="G332" s="29"/>
      <c r="H332" s="13"/>
      <c r="I332" s="14"/>
      <c r="J332" s="21"/>
      <c r="K332" s="21"/>
      <c r="L332" s="21"/>
      <c r="M332" s="37"/>
      <c r="N332" s="23"/>
      <c r="O332" s="23"/>
      <c r="P332" s="24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"/>
      <c r="B333" s="4"/>
      <c r="C333" s="12"/>
      <c r="D333" s="14"/>
      <c r="E333" s="14"/>
      <c r="F333" s="14"/>
      <c r="G333" s="29"/>
      <c r="H333" s="13"/>
      <c r="I333" s="14"/>
      <c r="J333" s="21"/>
      <c r="K333" s="21"/>
      <c r="L333" s="21"/>
      <c r="M333" s="37"/>
      <c r="N333" s="23"/>
      <c r="O333" s="23"/>
      <c r="P333" s="24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"/>
      <c r="B334" s="4"/>
      <c r="C334" s="12"/>
      <c r="D334" s="14"/>
      <c r="E334" s="14"/>
      <c r="F334" s="14"/>
      <c r="G334" s="29"/>
      <c r="H334" s="13"/>
      <c r="I334" s="14"/>
      <c r="J334" s="21"/>
      <c r="K334" s="21"/>
      <c r="L334" s="21"/>
      <c r="M334" s="37"/>
      <c r="N334" s="23"/>
      <c r="O334" s="23"/>
      <c r="P334" s="24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"/>
      <c r="B335" s="4"/>
      <c r="C335" s="12"/>
      <c r="D335" s="14"/>
      <c r="E335" s="14"/>
      <c r="F335" s="14"/>
      <c r="G335" s="29"/>
      <c r="H335" s="13"/>
      <c r="I335" s="14"/>
      <c r="J335" s="21"/>
      <c r="K335" s="21"/>
      <c r="L335" s="21"/>
      <c r="M335" s="37"/>
      <c r="N335" s="23"/>
      <c r="O335" s="23"/>
      <c r="P335" s="24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"/>
      <c r="B336" s="4"/>
      <c r="C336" s="12"/>
      <c r="D336" s="14"/>
      <c r="E336" s="14"/>
      <c r="F336" s="14"/>
      <c r="G336" s="29"/>
      <c r="H336" s="13"/>
      <c r="I336" s="14"/>
      <c r="J336" s="21"/>
      <c r="K336" s="21"/>
      <c r="L336" s="21"/>
      <c r="M336" s="37"/>
      <c r="N336" s="23"/>
      <c r="O336" s="23"/>
      <c r="P336" s="24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"/>
      <c r="B337" s="4"/>
      <c r="C337" s="12"/>
      <c r="D337" s="14"/>
      <c r="E337" s="14"/>
      <c r="F337" s="14"/>
      <c r="G337" s="29"/>
      <c r="H337" s="13"/>
      <c r="I337" s="14"/>
      <c r="J337" s="21"/>
      <c r="K337" s="21"/>
      <c r="L337" s="21"/>
      <c r="M337" s="37"/>
      <c r="N337" s="23"/>
      <c r="O337" s="23"/>
      <c r="P337" s="24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"/>
      <c r="B338" s="4"/>
      <c r="C338" s="12"/>
      <c r="D338" s="14"/>
      <c r="E338" s="14"/>
      <c r="F338" s="14"/>
      <c r="G338" s="29"/>
      <c r="H338" s="13"/>
      <c r="I338" s="14"/>
      <c r="J338" s="21"/>
      <c r="K338" s="21"/>
      <c r="L338" s="21"/>
      <c r="M338" s="37"/>
      <c r="N338" s="23"/>
      <c r="O338" s="23"/>
      <c r="P338" s="24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"/>
      <c r="B339" s="4"/>
      <c r="C339" s="12"/>
      <c r="D339" s="14"/>
      <c r="E339" s="14"/>
      <c r="F339" s="14"/>
      <c r="G339" s="29"/>
      <c r="H339" s="13"/>
      <c r="I339" s="14"/>
      <c r="J339" s="21"/>
      <c r="K339" s="21"/>
      <c r="L339" s="21"/>
      <c r="M339" s="37"/>
      <c r="N339" s="23"/>
      <c r="O339" s="23"/>
      <c r="P339" s="24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"/>
      <c r="B340" s="4"/>
      <c r="C340" s="12"/>
      <c r="D340" s="14"/>
      <c r="E340" s="14"/>
      <c r="F340" s="14"/>
      <c r="G340" s="29"/>
      <c r="H340" s="13"/>
      <c r="I340" s="14"/>
      <c r="J340" s="21"/>
      <c r="K340" s="21"/>
      <c r="L340" s="21"/>
      <c r="M340" s="37"/>
      <c r="N340" s="23"/>
      <c r="O340" s="23"/>
      <c r="P340" s="24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"/>
      <c r="B341" s="4"/>
      <c r="C341" s="12"/>
      <c r="D341" s="14"/>
      <c r="E341" s="14"/>
      <c r="F341" s="14"/>
      <c r="G341" s="29"/>
      <c r="H341" s="13"/>
      <c r="I341" s="14"/>
      <c r="J341" s="21"/>
      <c r="K341" s="21"/>
      <c r="L341" s="21"/>
      <c r="M341" s="37"/>
      <c r="N341" s="23"/>
      <c r="O341" s="23"/>
      <c r="P341" s="24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"/>
      <c r="B342" s="4"/>
      <c r="C342" s="12"/>
      <c r="D342" s="14"/>
      <c r="E342" s="14"/>
      <c r="F342" s="14"/>
      <c r="G342" s="29"/>
      <c r="H342" s="13"/>
      <c r="I342" s="14"/>
      <c r="J342" s="21"/>
      <c r="K342" s="21"/>
      <c r="L342" s="21"/>
      <c r="M342" s="37"/>
      <c r="N342" s="23"/>
      <c r="O342" s="23"/>
      <c r="P342" s="24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"/>
      <c r="B343" s="4"/>
      <c r="C343" s="12"/>
      <c r="D343" s="14"/>
      <c r="E343" s="14"/>
      <c r="F343" s="14"/>
      <c r="G343" s="29"/>
      <c r="H343" s="13"/>
      <c r="I343" s="14"/>
      <c r="J343" s="21"/>
      <c r="K343" s="21"/>
      <c r="L343" s="21"/>
      <c r="M343" s="37"/>
      <c r="N343" s="23"/>
      <c r="O343" s="23"/>
      <c r="P343" s="24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"/>
      <c r="B344" s="4"/>
      <c r="C344" s="12"/>
      <c r="D344" s="14"/>
      <c r="E344" s="14"/>
      <c r="F344" s="14"/>
      <c r="G344" s="29"/>
      <c r="H344" s="13"/>
      <c r="I344" s="14"/>
      <c r="J344" s="21"/>
      <c r="K344" s="21"/>
      <c r="L344" s="21"/>
      <c r="M344" s="37"/>
      <c r="N344" s="23"/>
      <c r="O344" s="23"/>
      <c r="P344" s="24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"/>
      <c r="B345" s="4"/>
      <c r="C345" s="12"/>
      <c r="D345" s="14"/>
      <c r="E345" s="14"/>
      <c r="F345" s="14"/>
      <c r="G345" s="29"/>
      <c r="H345" s="13"/>
      <c r="I345" s="14"/>
      <c r="J345" s="21"/>
      <c r="K345" s="21"/>
      <c r="L345" s="21"/>
      <c r="M345" s="37"/>
      <c r="N345" s="23"/>
      <c r="O345" s="23"/>
      <c r="P345" s="24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"/>
      <c r="B346" s="4"/>
      <c r="C346" s="12"/>
      <c r="D346" s="14"/>
      <c r="E346" s="14"/>
      <c r="F346" s="14"/>
      <c r="G346" s="29"/>
      <c r="H346" s="13"/>
      <c r="I346" s="14"/>
      <c r="J346" s="21"/>
      <c r="K346" s="21"/>
      <c r="L346" s="21"/>
      <c r="M346" s="37"/>
      <c r="N346" s="23"/>
      <c r="O346" s="23"/>
      <c r="P346" s="24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"/>
      <c r="B347" s="4"/>
      <c r="C347" s="12"/>
      <c r="D347" s="14"/>
      <c r="E347" s="14"/>
      <c r="F347" s="14"/>
      <c r="G347" s="29"/>
      <c r="H347" s="13"/>
      <c r="I347" s="14"/>
      <c r="J347" s="21"/>
      <c r="K347" s="21"/>
      <c r="L347" s="21"/>
      <c r="M347" s="37"/>
      <c r="N347" s="23"/>
      <c r="O347" s="23"/>
      <c r="P347" s="24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"/>
      <c r="B348" s="4"/>
      <c r="C348" s="12"/>
      <c r="D348" s="14"/>
      <c r="E348" s="14"/>
      <c r="F348" s="14"/>
      <c r="G348" s="29"/>
      <c r="H348" s="13"/>
      <c r="I348" s="14"/>
      <c r="J348" s="21"/>
      <c r="K348" s="21"/>
      <c r="L348" s="21"/>
      <c r="M348" s="37"/>
      <c r="N348" s="23"/>
      <c r="O348" s="23"/>
      <c r="P348" s="24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"/>
      <c r="B349" s="4"/>
      <c r="C349" s="12"/>
      <c r="D349" s="14"/>
      <c r="E349" s="14"/>
      <c r="F349" s="14"/>
      <c r="G349" s="29"/>
      <c r="H349" s="13"/>
      <c r="I349" s="14"/>
      <c r="J349" s="21"/>
      <c r="K349" s="21"/>
      <c r="L349" s="21"/>
      <c r="M349" s="37"/>
      <c r="N349" s="23"/>
      <c r="O349" s="23"/>
      <c r="P349" s="24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"/>
      <c r="B350" s="4"/>
      <c r="C350" s="12"/>
      <c r="D350" s="14"/>
      <c r="E350" s="14"/>
      <c r="F350" s="14"/>
      <c r="G350" s="29"/>
      <c r="H350" s="13"/>
      <c r="I350" s="14"/>
      <c r="J350" s="21"/>
      <c r="K350" s="21"/>
      <c r="L350" s="21"/>
      <c r="M350" s="37"/>
      <c r="N350" s="23"/>
      <c r="O350" s="23"/>
      <c r="P350" s="24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"/>
      <c r="B351" s="4"/>
      <c r="C351" s="12"/>
      <c r="D351" s="14"/>
      <c r="E351" s="14"/>
      <c r="F351" s="14"/>
      <c r="G351" s="29"/>
      <c r="H351" s="13"/>
      <c r="I351" s="14"/>
      <c r="J351" s="21"/>
      <c r="K351" s="21"/>
      <c r="L351" s="21"/>
      <c r="M351" s="37"/>
      <c r="N351" s="23"/>
      <c r="O351" s="23"/>
      <c r="P351" s="24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"/>
      <c r="B352" s="4"/>
      <c r="C352" s="12"/>
      <c r="D352" s="14"/>
      <c r="E352" s="14"/>
      <c r="F352" s="14"/>
      <c r="G352" s="29"/>
      <c r="H352" s="13"/>
      <c r="I352" s="14"/>
      <c r="J352" s="21"/>
      <c r="K352" s="21"/>
      <c r="L352" s="21"/>
      <c r="M352" s="37"/>
      <c r="N352" s="23"/>
      <c r="O352" s="23"/>
      <c r="P352" s="24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"/>
      <c r="B353" s="4"/>
      <c r="C353" s="12"/>
      <c r="D353" s="14"/>
      <c r="E353" s="14"/>
      <c r="F353" s="14"/>
      <c r="G353" s="29"/>
      <c r="H353" s="13"/>
      <c r="I353" s="14"/>
      <c r="J353" s="21"/>
      <c r="K353" s="21"/>
      <c r="L353" s="21"/>
      <c r="M353" s="37"/>
      <c r="N353" s="23"/>
      <c r="O353" s="23"/>
      <c r="P353" s="24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"/>
      <c r="B354" s="4"/>
      <c r="C354" s="12"/>
      <c r="D354" s="14"/>
      <c r="E354" s="14"/>
      <c r="F354" s="14"/>
      <c r="G354" s="29"/>
      <c r="H354" s="13"/>
      <c r="I354" s="14"/>
      <c r="J354" s="21"/>
      <c r="K354" s="21"/>
      <c r="L354" s="21"/>
      <c r="M354" s="37"/>
      <c r="N354" s="23"/>
      <c r="O354" s="23"/>
      <c r="P354" s="24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"/>
      <c r="B355" s="4"/>
      <c r="C355" s="12"/>
      <c r="D355" s="14"/>
      <c r="E355" s="14"/>
      <c r="F355" s="14"/>
      <c r="G355" s="29"/>
      <c r="H355" s="13"/>
      <c r="I355" s="14"/>
      <c r="J355" s="21"/>
      <c r="K355" s="21"/>
      <c r="L355" s="21"/>
      <c r="M355" s="37"/>
      <c r="N355" s="23"/>
      <c r="O355" s="23"/>
      <c r="P355" s="24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"/>
      <c r="B356" s="4"/>
      <c r="C356" s="12"/>
      <c r="D356" s="14"/>
      <c r="E356" s="14"/>
      <c r="F356" s="14"/>
      <c r="G356" s="29"/>
      <c r="H356" s="13"/>
      <c r="I356" s="14"/>
      <c r="J356" s="21"/>
      <c r="K356" s="21"/>
      <c r="L356" s="21"/>
      <c r="M356" s="37"/>
      <c r="N356" s="23"/>
      <c r="O356" s="23"/>
      <c r="P356" s="24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"/>
      <c r="B357" s="4"/>
      <c r="C357" s="12"/>
      <c r="D357" s="14"/>
      <c r="E357" s="14"/>
      <c r="F357" s="14"/>
      <c r="G357" s="29"/>
      <c r="H357" s="13"/>
      <c r="I357" s="14"/>
      <c r="J357" s="21"/>
      <c r="K357" s="21"/>
      <c r="L357" s="21"/>
      <c r="M357" s="37"/>
      <c r="N357" s="23"/>
      <c r="O357" s="23"/>
      <c r="P357" s="24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"/>
      <c r="B358" s="4"/>
      <c r="C358" s="12"/>
      <c r="D358" s="14"/>
      <c r="E358" s="14"/>
      <c r="F358" s="14"/>
      <c r="G358" s="29"/>
      <c r="H358" s="13"/>
      <c r="I358" s="14"/>
      <c r="J358" s="21"/>
      <c r="K358" s="21"/>
      <c r="L358" s="21"/>
      <c r="M358" s="37"/>
      <c r="N358" s="23"/>
      <c r="O358" s="23"/>
      <c r="P358" s="24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"/>
      <c r="B359" s="4"/>
      <c r="C359" s="12"/>
      <c r="D359" s="14"/>
      <c r="E359" s="14"/>
      <c r="F359" s="14"/>
      <c r="G359" s="29"/>
      <c r="H359" s="13"/>
      <c r="I359" s="14"/>
      <c r="J359" s="21"/>
      <c r="K359" s="21"/>
      <c r="L359" s="21"/>
      <c r="M359" s="37"/>
      <c r="N359" s="23"/>
      <c r="O359" s="23"/>
      <c r="P359" s="24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"/>
      <c r="B360" s="4"/>
      <c r="C360" s="12"/>
      <c r="D360" s="14"/>
      <c r="E360" s="14"/>
      <c r="F360" s="14"/>
      <c r="G360" s="29"/>
      <c r="H360" s="13"/>
      <c r="I360" s="14"/>
      <c r="J360" s="21"/>
      <c r="K360" s="21"/>
      <c r="L360" s="21"/>
      <c r="M360" s="37"/>
      <c r="N360" s="23"/>
      <c r="O360" s="23"/>
      <c r="P360" s="24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"/>
      <c r="B361" s="4"/>
      <c r="C361" s="12"/>
      <c r="D361" s="14"/>
      <c r="E361" s="14"/>
      <c r="F361" s="14"/>
      <c r="G361" s="29"/>
      <c r="H361" s="13"/>
      <c r="I361" s="14"/>
      <c r="J361" s="21"/>
      <c r="K361" s="21"/>
      <c r="L361" s="21"/>
      <c r="M361" s="37"/>
      <c r="N361" s="23"/>
      <c r="O361" s="23"/>
      <c r="P361" s="24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"/>
      <c r="B362" s="4"/>
      <c r="C362" s="12"/>
      <c r="D362" s="14"/>
      <c r="E362" s="14"/>
      <c r="F362" s="14"/>
      <c r="G362" s="29"/>
      <c r="H362" s="13"/>
      <c r="I362" s="14"/>
      <c r="J362" s="21"/>
      <c r="K362" s="21"/>
      <c r="L362" s="21"/>
      <c r="M362" s="37"/>
      <c r="N362" s="23"/>
      <c r="O362" s="23"/>
      <c r="P362" s="24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"/>
      <c r="B363" s="4"/>
      <c r="C363" s="12"/>
      <c r="D363" s="14"/>
      <c r="E363" s="14"/>
      <c r="F363" s="14"/>
      <c r="G363" s="29"/>
      <c r="H363" s="13"/>
      <c r="I363" s="14"/>
      <c r="J363" s="21"/>
      <c r="K363" s="21"/>
      <c r="L363" s="21"/>
      <c r="M363" s="37"/>
      <c r="N363" s="23"/>
      <c r="O363" s="23"/>
      <c r="P363" s="24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"/>
      <c r="B364" s="4"/>
      <c r="C364" s="12"/>
      <c r="D364" s="14"/>
      <c r="E364" s="14"/>
      <c r="F364" s="14"/>
      <c r="G364" s="29"/>
      <c r="H364" s="13"/>
      <c r="I364" s="14"/>
      <c r="J364" s="21"/>
      <c r="K364" s="21"/>
      <c r="L364" s="21"/>
      <c r="M364" s="37"/>
      <c r="N364" s="23"/>
      <c r="O364" s="23"/>
      <c r="P364" s="24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"/>
      <c r="B365" s="4"/>
      <c r="C365" s="12"/>
      <c r="D365" s="14"/>
      <c r="E365" s="14"/>
      <c r="F365" s="14"/>
      <c r="G365" s="29"/>
      <c r="H365" s="13"/>
      <c r="I365" s="14"/>
      <c r="J365" s="21"/>
      <c r="K365" s="21"/>
      <c r="L365" s="21"/>
      <c r="M365" s="37"/>
      <c r="N365" s="23"/>
      <c r="O365" s="23"/>
      <c r="P365" s="24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"/>
      <c r="B366" s="4"/>
      <c r="C366" s="12"/>
      <c r="D366" s="14"/>
      <c r="E366" s="14"/>
      <c r="F366" s="14"/>
      <c r="G366" s="29"/>
      <c r="H366" s="13"/>
      <c r="I366" s="14"/>
      <c r="J366" s="21"/>
      <c r="K366" s="21"/>
      <c r="L366" s="21"/>
      <c r="M366" s="37"/>
      <c r="N366" s="23"/>
      <c r="O366" s="23"/>
      <c r="P366" s="24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"/>
      <c r="B367" s="4"/>
      <c r="C367" s="12"/>
      <c r="D367" s="14"/>
      <c r="E367" s="14"/>
      <c r="F367" s="14"/>
      <c r="G367" s="29"/>
      <c r="H367" s="13"/>
      <c r="I367" s="14"/>
      <c r="J367" s="21"/>
      <c r="K367" s="21"/>
      <c r="L367" s="21"/>
      <c r="M367" s="37"/>
      <c r="N367" s="23"/>
      <c r="O367" s="23"/>
      <c r="P367" s="24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"/>
      <c r="B368" s="4"/>
      <c r="C368" s="12"/>
      <c r="D368" s="14"/>
      <c r="E368" s="14"/>
      <c r="F368" s="14"/>
      <c r="G368" s="29"/>
      <c r="H368" s="13"/>
      <c r="I368" s="14"/>
      <c r="J368" s="21"/>
      <c r="K368" s="21"/>
      <c r="L368" s="21"/>
      <c r="M368" s="37"/>
      <c r="N368" s="23"/>
      <c r="O368" s="23"/>
      <c r="P368" s="24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"/>
      <c r="B369" s="4"/>
      <c r="C369" s="12"/>
      <c r="D369" s="14"/>
      <c r="E369" s="14"/>
      <c r="F369" s="14"/>
      <c r="G369" s="29"/>
      <c r="H369" s="13"/>
      <c r="I369" s="14"/>
      <c r="J369" s="21"/>
      <c r="K369" s="21"/>
      <c r="L369" s="21"/>
      <c r="M369" s="37"/>
      <c r="N369" s="23"/>
      <c r="O369" s="23"/>
      <c r="P369" s="24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"/>
      <c r="B370" s="4"/>
      <c r="C370" s="12"/>
      <c r="D370" s="14"/>
      <c r="E370" s="14"/>
      <c r="F370" s="14"/>
      <c r="G370" s="29"/>
      <c r="H370" s="13"/>
      <c r="I370" s="14"/>
      <c r="J370" s="21"/>
      <c r="K370" s="21"/>
      <c r="L370" s="21"/>
      <c r="M370" s="37"/>
      <c r="N370" s="23"/>
      <c r="O370" s="23"/>
      <c r="P370" s="24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"/>
      <c r="B371" s="4"/>
      <c r="C371" s="12"/>
      <c r="D371" s="14"/>
      <c r="E371" s="14"/>
      <c r="F371" s="14"/>
      <c r="G371" s="29"/>
      <c r="H371" s="13"/>
      <c r="I371" s="14"/>
      <c r="J371" s="21"/>
      <c r="K371" s="21"/>
      <c r="L371" s="21"/>
      <c r="M371" s="37"/>
      <c r="N371" s="23"/>
      <c r="O371" s="23"/>
      <c r="P371" s="24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"/>
      <c r="B372" s="4"/>
      <c r="C372" s="12"/>
      <c r="D372" s="14"/>
      <c r="E372" s="14"/>
      <c r="F372" s="14"/>
      <c r="G372" s="29"/>
      <c r="H372" s="13"/>
      <c r="I372" s="14"/>
      <c r="J372" s="21"/>
      <c r="K372" s="21"/>
      <c r="L372" s="21"/>
      <c r="M372" s="37"/>
      <c r="N372" s="23"/>
      <c r="O372" s="23"/>
      <c r="P372" s="24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"/>
      <c r="B373" s="4"/>
      <c r="C373" s="12"/>
      <c r="D373" s="14"/>
      <c r="E373" s="14"/>
      <c r="F373" s="14"/>
      <c r="G373" s="29"/>
      <c r="H373" s="13"/>
      <c r="I373" s="14"/>
      <c r="J373" s="21"/>
      <c r="K373" s="21"/>
      <c r="L373" s="21"/>
      <c r="M373" s="37"/>
      <c r="N373" s="23"/>
      <c r="O373" s="23"/>
      <c r="P373" s="24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"/>
      <c r="B374" s="4"/>
      <c r="C374" s="12"/>
      <c r="D374" s="14"/>
      <c r="E374" s="14"/>
      <c r="F374" s="14"/>
      <c r="G374" s="29"/>
      <c r="H374" s="13"/>
      <c r="I374" s="14"/>
      <c r="J374" s="21"/>
      <c r="K374" s="21"/>
      <c r="L374" s="21"/>
      <c r="M374" s="37"/>
      <c r="N374" s="23"/>
      <c r="O374" s="23"/>
      <c r="P374" s="24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"/>
      <c r="B375" s="4"/>
      <c r="C375" s="12"/>
      <c r="D375" s="14"/>
      <c r="E375" s="14"/>
      <c r="F375" s="14"/>
      <c r="G375" s="29"/>
      <c r="H375" s="13"/>
      <c r="I375" s="14"/>
      <c r="J375" s="21"/>
      <c r="K375" s="21"/>
      <c r="L375" s="21"/>
      <c r="M375" s="37"/>
      <c r="N375" s="23"/>
      <c r="O375" s="23"/>
      <c r="P375" s="24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"/>
      <c r="B376" s="4"/>
      <c r="C376" s="12"/>
      <c r="D376" s="14"/>
      <c r="E376" s="14"/>
      <c r="F376" s="14"/>
      <c r="G376" s="29"/>
      <c r="H376" s="13"/>
      <c r="I376" s="14"/>
      <c r="J376" s="21"/>
      <c r="K376" s="21"/>
      <c r="L376" s="21"/>
      <c r="M376" s="37"/>
      <c r="N376" s="23"/>
      <c r="O376" s="23"/>
      <c r="P376" s="24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"/>
      <c r="B377" s="4"/>
      <c r="C377" s="12"/>
      <c r="D377" s="14"/>
      <c r="E377" s="14"/>
      <c r="F377" s="14"/>
      <c r="G377" s="29"/>
      <c r="H377" s="13"/>
      <c r="I377" s="14"/>
      <c r="J377" s="21"/>
      <c r="K377" s="21"/>
      <c r="L377" s="21"/>
      <c r="M377" s="37"/>
      <c r="N377" s="23"/>
      <c r="O377" s="23"/>
      <c r="P377" s="24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"/>
      <c r="B378" s="4"/>
      <c r="C378" s="12"/>
      <c r="D378" s="14"/>
      <c r="E378" s="14"/>
      <c r="F378" s="14"/>
      <c r="G378" s="29"/>
      <c r="H378" s="13"/>
      <c r="I378" s="14"/>
      <c r="J378" s="21"/>
      <c r="K378" s="21"/>
      <c r="L378" s="21"/>
      <c r="M378" s="37"/>
      <c r="N378" s="23"/>
      <c r="O378" s="23"/>
      <c r="P378" s="24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"/>
      <c r="B379" s="4"/>
      <c r="C379" s="12"/>
      <c r="D379" s="14"/>
      <c r="E379" s="14"/>
      <c r="F379" s="14"/>
      <c r="G379" s="29"/>
      <c r="H379" s="13"/>
      <c r="I379" s="14"/>
      <c r="J379" s="21"/>
      <c r="K379" s="21"/>
      <c r="L379" s="21"/>
      <c r="M379" s="37"/>
      <c r="N379" s="23"/>
      <c r="O379" s="23"/>
      <c r="P379" s="24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"/>
      <c r="B380" s="4"/>
      <c r="C380" s="12"/>
      <c r="D380" s="14"/>
      <c r="E380" s="14"/>
      <c r="F380" s="14"/>
      <c r="G380" s="29"/>
      <c r="H380" s="13"/>
      <c r="I380" s="14"/>
      <c r="J380" s="21"/>
      <c r="K380" s="21"/>
      <c r="L380" s="21"/>
      <c r="M380" s="37"/>
      <c r="N380" s="23"/>
      <c r="O380" s="23"/>
      <c r="P380" s="24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"/>
      <c r="B381" s="4"/>
      <c r="C381" s="12"/>
      <c r="D381" s="14"/>
      <c r="E381" s="14"/>
      <c r="F381" s="14"/>
      <c r="G381" s="29"/>
      <c r="H381" s="13"/>
      <c r="I381" s="14"/>
      <c r="J381" s="21"/>
      <c r="K381" s="21"/>
      <c r="L381" s="21"/>
      <c r="M381" s="37"/>
      <c r="N381" s="23"/>
      <c r="O381" s="23"/>
      <c r="P381" s="24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"/>
      <c r="B382" s="4"/>
      <c r="C382" s="12"/>
      <c r="D382" s="14"/>
      <c r="E382" s="14"/>
      <c r="F382" s="14"/>
      <c r="G382" s="29"/>
      <c r="H382" s="13"/>
      <c r="I382" s="14"/>
      <c r="J382" s="21"/>
      <c r="K382" s="21"/>
      <c r="L382" s="21"/>
      <c r="M382" s="37"/>
      <c r="N382" s="23"/>
      <c r="O382" s="23"/>
      <c r="P382" s="24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"/>
      <c r="B383" s="4"/>
      <c r="C383" s="12"/>
      <c r="D383" s="14"/>
      <c r="E383" s="14"/>
      <c r="F383" s="14"/>
      <c r="G383" s="29"/>
      <c r="H383" s="13"/>
      <c r="I383" s="14"/>
      <c r="J383" s="21"/>
      <c r="K383" s="21"/>
      <c r="L383" s="21"/>
      <c r="M383" s="37"/>
      <c r="N383" s="23"/>
      <c r="O383" s="23"/>
      <c r="P383" s="24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"/>
      <c r="B384" s="4"/>
      <c r="C384" s="12"/>
      <c r="D384" s="14"/>
      <c r="E384" s="14"/>
      <c r="F384" s="14"/>
      <c r="G384" s="29"/>
      <c r="H384" s="13"/>
      <c r="I384" s="14"/>
      <c r="J384" s="21"/>
      <c r="K384" s="21"/>
      <c r="L384" s="21"/>
      <c r="M384" s="37"/>
      <c r="N384" s="23"/>
      <c r="O384" s="23"/>
      <c r="P384" s="24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"/>
      <c r="B385" s="4"/>
      <c r="C385" s="12"/>
      <c r="D385" s="14"/>
      <c r="E385" s="14"/>
      <c r="F385" s="14"/>
      <c r="G385" s="29"/>
      <c r="H385" s="13"/>
      <c r="I385" s="14"/>
      <c r="J385" s="21"/>
      <c r="K385" s="21"/>
      <c r="L385" s="21"/>
      <c r="M385" s="37"/>
      <c r="N385" s="23"/>
      <c r="O385" s="23"/>
      <c r="P385" s="24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"/>
      <c r="B386" s="4"/>
      <c r="C386" s="12"/>
      <c r="D386" s="14"/>
      <c r="E386" s="14"/>
      <c r="F386" s="14"/>
      <c r="G386" s="29"/>
      <c r="H386" s="13"/>
      <c r="I386" s="14"/>
      <c r="J386" s="21"/>
      <c r="K386" s="21"/>
      <c r="L386" s="21"/>
      <c r="M386" s="37"/>
      <c r="N386" s="23"/>
      <c r="O386" s="23"/>
      <c r="P386" s="24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"/>
      <c r="B387" s="4"/>
      <c r="C387" s="12"/>
      <c r="D387" s="14"/>
      <c r="E387" s="14"/>
      <c r="F387" s="14"/>
      <c r="G387" s="29"/>
      <c r="H387" s="13"/>
      <c r="I387" s="14"/>
      <c r="J387" s="21"/>
      <c r="K387" s="21"/>
      <c r="L387" s="21"/>
      <c r="M387" s="37"/>
      <c r="N387" s="23"/>
      <c r="O387" s="23"/>
      <c r="P387" s="24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"/>
      <c r="B388" s="4"/>
      <c r="C388" s="12"/>
      <c r="D388" s="14"/>
      <c r="E388" s="14"/>
      <c r="F388" s="14"/>
      <c r="G388" s="29"/>
      <c r="H388" s="13"/>
      <c r="I388" s="14"/>
      <c r="J388" s="21"/>
      <c r="K388" s="21"/>
      <c r="L388" s="21"/>
      <c r="M388" s="37"/>
      <c r="N388" s="23"/>
      <c r="O388" s="23"/>
      <c r="P388" s="24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"/>
      <c r="B389" s="4"/>
      <c r="C389" s="12"/>
      <c r="D389" s="14"/>
      <c r="E389" s="14"/>
      <c r="F389" s="14"/>
      <c r="G389" s="29"/>
      <c r="H389" s="13"/>
      <c r="I389" s="14"/>
      <c r="J389" s="21"/>
      <c r="K389" s="21"/>
      <c r="L389" s="21"/>
      <c r="M389" s="37"/>
      <c r="N389" s="23"/>
      <c r="O389" s="23"/>
      <c r="P389" s="24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"/>
      <c r="B390" s="4"/>
      <c r="C390" s="12"/>
      <c r="D390" s="14"/>
      <c r="E390" s="14"/>
      <c r="F390" s="14"/>
      <c r="G390" s="29"/>
      <c r="H390" s="13"/>
      <c r="I390" s="14"/>
      <c r="J390" s="21"/>
      <c r="K390" s="21"/>
      <c r="L390" s="21"/>
      <c r="M390" s="37"/>
      <c r="N390" s="23"/>
      <c r="O390" s="23"/>
      <c r="P390" s="24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"/>
      <c r="B391" s="4"/>
      <c r="C391" s="12"/>
      <c r="D391" s="14"/>
      <c r="E391" s="14"/>
      <c r="F391" s="14"/>
      <c r="G391" s="29"/>
      <c r="H391" s="13"/>
      <c r="I391" s="14"/>
      <c r="J391" s="21"/>
      <c r="K391" s="21"/>
      <c r="L391" s="21"/>
      <c r="M391" s="37"/>
      <c r="N391" s="23"/>
      <c r="O391" s="23"/>
      <c r="P391" s="24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"/>
      <c r="B392" s="4"/>
      <c r="C392" s="12"/>
      <c r="D392" s="14"/>
      <c r="E392" s="14"/>
      <c r="F392" s="14"/>
      <c r="G392" s="29"/>
      <c r="H392" s="13"/>
      <c r="I392" s="14"/>
      <c r="J392" s="21"/>
      <c r="K392" s="21"/>
      <c r="L392" s="21"/>
      <c r="M392" s="37"/>
      <c r="N392" s="23"/>
      <c r="O392" s="23"/>
      <c r="P392" s="24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"/>
      <c r="B393" s="4"/>
      <c r="C393" s="12"/>
      <c r="D393" s="14"/>
      <c r="E393" s="14"/>
      <c r="F393" s="14"/>
      <c r="G393" s="29"/>
      <c r="H393" s="13"/>
      <c r="I393" s="14"/>
      <c r="J393" s="21"/>
      <c r="K393" s="21"/>
      <c r="L393" s="21"/>
      <c r="M393" s="37"/>
      <c r="N393" s="23"/>
      <c r="O393" s="23"/>
      <c r="P393" s="24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"/>
      <c r="B394" s="4"/>
      <c r="C394" s="12"/>
      <c r="D394" s="14"/>
      <c r="E394" s="14"/>
      <c r="F394" s="14"/>
      <c r="G394" s="29"/>
      <c r="H394" s="13"/>
      <c r="I394" s="14"/>
      <c r="J394" s="21"/>
      <c r="K394" s="21"/>
      <c r="L394" s="21"/>
      <c r="M394" s="37"/>
      <c r="N394" s="23"/>
      <c r="O394" s="23"/>
      <c r="P394" s="24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"/>
      <c r="B395" s="4"/>
      <c r="C395" s="12"/>
      <c r="D395" s="14"/>
      <c r="E395" s="14"/>
      <c r="F395" s="14"/>
      <c r="G395" s="29"/>
      <c r="H395" s="13"/>
      <c r="I395" s="14"/>
      <c r="J395" s="21"/>
      <c r="K395" s="21"/>
      <c r="L395" s="21"/>
      <c r="M395" s="37"/>
      <c r="N395" s="23"/>
      <c r="O395" s="23"/>
      <c r="P395" s="24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"/>
      <c r="B396" s="4"/>
      <c r="C396" s="12"/>
      <c r="D396" s="14"/>
      <c r="E396" s="14"/>
      <c r="F396" s="14"/>
      <c r="G396" s="29"/>
      <c r="H396" s="13"/>
      <c r="I396" s="14"/>
      <c r="J396" s="21"/>
      <c r="K396" s="21"/>
      <c r="L396" s="21"/>
      <c r="M396" s="37"/>
      <c r="N396" s="23"/>
      <c r="O396" s="23"/>
      <c r="P396" s="24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"/>
      <c r="B397" s="4"/>
      <c r="C397" s="12"/>
      <c r="D397" s="14"/>
      <c r="E397" s="14"/>
      <c r="F397" s="14"/>
      <c r="G397" s="29"/>
      <c r="H397" s="13"/>
      <c r="I397" s="14"/>
      <c r="J397" s="21"/>
      <c r="K397" s="21"/>
      <c r="L397" s="21"/>
      <c r="M397" s="37"/>
      <c r="N397" s="23"/>
      <c r="O397" s="23"/>
      <c r="P397" s="24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"/>
      <c r="B398" s="4"/>
      <c r="C398" s="12"/>
      <c r="D398" s="14"/>
      <c r="E398" s="14"/>
      <c r="F398" s="14"/>
      <c r="G398" s="29"/>
      <c r="H398" s="13"/>
      <c r="I398" s="14"/>
      <c r="J398" s="21"/>
      <c r="K398" s="21"/>
      <c r="L398" s="21"/>
      <c r="M398" s="37"/>
      <c r="N398" s="23"/>
      <c r="O398" s="23"/>
      <c r="P398" s="24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"/>
      <c r="B399" s="4"/>
      <c r="C399" s="12"/>
      <c r="D399" s="14"/>
      <c r="E399" s="14"/>
      <c r="F399" s="14"/>
      <c r="G399" s="29"/>
      <c r="H399" s="13"/>
      <c r="I399" s="14"/>
      <c r="J399" s="21"/>
      <c r="K399" s="21"/>
      <c r="L399" s="21"/>
      <c r="M399" s="37"/>
      <c r="N399" s="23"/>
      <c r="O399" s="23"/>
      <c r="P399" s="24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"/>
      <c r="B400" s="4"/>
      <c r="C400" s="12"/>
      <c r="D400" s="14"/>
      <c r="E400" s="14"/>
      <c r="F400" s="14"/>
      <c r="G400" s="29"/>
      <c r="H400" s="13"/>
      <c r="I400" s="14"/>
      <c r="J400" s="21"/>
      <c r="K400" s="21"/>
      <c r="L400" s="21"/>
      <c r="M400" s="37"/>
      <c r="N400" s="23"/>
      <c r="O400" s="23"/>
      <c r="P400" s="24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"/>
      <c r="B401" s="4"/>
      <c r="C401" s="12"/>
      <c r="D401" s="14"/>
      <c r="E401" s="14"/>
      <c r="F401" s="14"/>
      <c r="G401" s="29"/>
      <c r="H401" s="13"/>
      <c r="I401" s="14"/>
      <c r="J401" s="21"/>
      <c r="K401" s="21"/>
      <c r="L401" s="21"/>
      <c r="M401" s="37"/>
      <c r="N401" s="23"/>
      <c r="O401" s="23"/>
      <c r="P401" s="24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"/>
      <c r="B402" s="4"/>
      <c r="C402" s="12"/>
      <c r="D402" s="14"/>
      <c r="E402" s="14"/>
      <c r="F402" s="14"/>
      <c r="G402" s="29"/>
      <c r="H402" s="13"/>
      <c r="I402" s="14"/>
      <c r="J402" s="21"/>
      <c r="K402" s="21"/>
      <c r="L402" s="21"/>
      <c r="M402" s="37"/>
      <c r="N402" s="23"/>
      <c r="O402" s="23"/>
      <c r="P402" s="24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"/>
      <c r="B403" s="4"/>
      <c r="C403" s="12"/>
      <c r="D403" s="14"/>
      <c r="E403" s="14"/>
      <c r="F403" s="14"/>
      <c r="G403" s="29"/>
      <c r="H403" s="13"/>
      <c r="I403" s="14"/>
      <c r="J403" s="21"/>
      <c r="K403" s="21"/>
      <c r="L403" s="21"/>
      <c r="M403" s="37"/>
      <c r="N403" s="23"/>
      <c r="O403" s="23"/>
      <c r="P403" s="24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"/>
      <c r="B404" s="4"/>
      <c r="C404" s="12"/>
      <c r="D404" s="14"/>
      <c r="E404" s="14"/>
      <c r="F404" s="14"/>
      <c r="G404" s="29"/>
      <c r="H404" s="13"/>
      <c r="I404" s="14"/>
      <c r="J404" s="21"/>
      <c r="K404" s="21"/>
      <c r="L404" s="21"/>
      <c r="M404" s="37"/>
      <c r="N404" s="23"/>
      <c r="O404" s="23"/>
      <c r="P404" s="24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"/>
      <c r="B405" s="4"/>
      <c r="C405" s="12"/>
      <c r="D405" s="14"/>
      <c r="E405" s="14"/>
      <c r="F405" s="14"/>
      <c r="G405" s="29"/>
      <c r="H405" s="13"/>
      <c r="I405" s="14"/>
      <c r="J405" s="21"/>
      <c r="K405" s="21"/>
      <c r="L405" s="21"/>
      <c r="M405" s="37"/>
      <c r="N405" s="23"/>
      <c r="O405" s="23"/>
      <c r="P405" s="24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"/>
      <c r="B406" s="4"/>
      <c r="C406" s="12"/>
      <c r="D406" s="14"/>
      <c r="E406" s="14"/>
      <c r="F406" s="14"/>
      <c r="G406" s="29"/>
      <c r="H406" s="13"/>
      <c r="I406" s="14"/>
      <c r="J406" s="21"/>
      <c r="K406" s="21"/>
      <c r="L406" s="21"/>
      <c r="M406" s="37"/>
      <c r="N406" s="23"/>
      <c r="O406" s="23"/>
      <c r="P406" s="24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"/>
      <c r="B407" s="4"/>
      <c r="C407" s="12"/>
      <c r="D407" s="14"/>
      <c r="E407" s="14"/>
      <c r="F407" s="14"/>
      <c r="G407" s="29"/>
      <c r="H407" s="13"/>
      <c r="I407" s="14"/>
      <c r="J407" s="21"/>
      <c r="K407" s="21"/>
      <c r="L407" s="21"/>
      <c r="M407" s="37"/>
      <c r="N407" s="23"/>
      <c r="O407" s="23"/>
      <c r="P407" s="24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"/>
      <c r="B408" s="4"/>
      <c r="C408" s="12"/>
      <c r="D408" s="14"/>
      <c r="E408" s="14"/>
      <c r="F408" s="14"/>
      <c r="G408" s="29"/>
      <c r="H408" s="13"/>
      <c r="I408" s="14"/>
      <c r="J408" s="21"/>
      <c r="K408" s="21"/>
      <c r="L408" s="21"/>
      <c r="M408" s="37"/>
      <c r="N408" s="23"/>
      <c r="O408" s="23"/>
      <c r="P408" s="24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"/>
      <c r="B409" s="4"/>
      <c r="C409" s="12"/>
      <c r="D409" s="14"/>
      <c r="E409" s="14"/>
      <c r="F409" s="14"/>
      <c r="G409" s="29"/>
      <c r="H409" s="13"/>
      <c r="I409" s="14"/>
      <c r="J409" s="21"/>
      <c r="K409" s="21"/>
      <c r="L409" s="21"/>
      <c r="M409" s="37"/>
      <c r="N409" s="23"/>
      <c r="O409" s="23"/>
      <c r="P409" s="24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"/>
      <c r="B410" s="4"/>
      <c r="C410" s="12"/>
      <c r="D410" s="14"/>
      <c r="E410" s="14"/>
      <c r="F410" s="14"/>
      <c r="G410" s="29"/>
      <c r="H410" s="13"/>
      <c r="I410" s="14"/>
      <c r="J410" s="21"/>
      <c r="K410" s="21"/>
      <c r="L410" s="21"/>
      <c r="M410" s="37"/>
      <c r="N410" s="23"/>
      <c r="O410" s="23"/>
      <c r="P410" s="24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"/>
      <c r="B411" s="4"/>
      <c r="C411" s="12"/>
      <c r="D411" s="14"/>
      <c r="E411" s="14"/>
      <c r="F411" s="14"/>
      <c r="G411" s="29"/>
      <c r="H411" s="13"/>
      <c r="I411" s="14"/>
      <c r="J411" s="21"/>
      <c r="K411" s="21"/>
      <c r="L411" s="21"/>
      <c r="M411" s="37"/>
      <c r="N411" s="23"/>
      <c r="O411" s="23"/>
      <c r="P411" s="24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"/>
      <c r="B412" s="4"/>
      <c r="C412" s="12"/>
      <c r="D412" s="14"/>
      <c r="E412" s="14"/>
      <c r="F412" s="14"/>
      <c r="G412" s="29"/>
      <c r="H412" s="13"/>
      <c r="I412" s="14"/>
      <c r="J412" s="21"/>
      <c r="K412" s="21"/>
      <c r="L412" s="21"/>
      <c r="M412" s="37"/>
      <c r="N412" s="23"/>
      <c r="O412" s="23"/>
      <c r="P412" s="24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"/>
      <c r="B413" s="4"/>
      <c r="C413" s="12"/>
      <c r="D413" s="14"/>
      <c r="E413" s="14"/>
      <c r="F413" s="14"/>
      <c r="G413" s="29"/>
      <c r="H413" s="13"/>
      <c r="I413" s="14"/>
      <c r="J413" s="21"/>
      <c r="K413" s="21"/>
      <c r="L413" s="21"/>
      <c r="M413" s="37"/>
      <c r="N413" s="23"/>
      <c r="O413" s="23"/>
      <c r="P413" s="24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"/>
      <c r="B414" s="4"/>
      <c r="C414" s="12"/>
      <c r="D414" s="14"/>
      <c r="E414" s="14"/>
      <c r="F414" s="14"/>
      <c r="G414" s="29"/>
      <c r="H414" s="13"/>
      <c r="I414" s="14"/>
      <c r="J414" s="21"/>
      <c r="K414" s="21"/>
      <c r="L414" s="21"/>
      <c r="M414" s="37"/>
      <c r="N414" s="23"/>
      <c r="O414" s="23"/>
      <c r="P414" s="24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"/>
      <c r="B415" s="4"/>
      <c r="C415" s="12"/>
      <c r="D415" s="14"/>
      <c r="E415" s="14"/>
      <c r="F415" s="14"/>
      <c r="G415" s="29"/>
      <c r="H415" s="13"/>
      <c r="I415" s="14"/>
      <c r="J415" s="21"/>
      <c r="K415" s="21"/>
      <c r="L415" s="21"/>
      <c r="M415" s="37"/>
      <c r="N415" s="23"/>
      <c r="O415" s="23"/>
      <c r="P415" s="24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"/>
      <c r="B416" s="4"/>
      <c r="C416" s="12"/>
      <c r="D416" s="14"/>
      <c r="E416" s="14"/>
      <c r="F416" s="14"/>
      <c r="G416" s="29"/>
      <c r="H416" s="13"/>
      <c r="I416" s="14"/>
      <c r="J416" s="21"/>
      <c r="K416" s="21"/>
      <c r="L416" s="21"/>
      <c r="M416" s="37"/>
      <c r="N416" s="23"/>
      <c r="O416" s="23"/>
      <c r="P416" s="24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"/>
      <c r="B417" s="4"/>
      <c r="C417" s="12"/>
      <c r="D417" s="14"/>
      <c r="E417" s="14"/>
      <c r="F417" s="14"/>
      <c r="G417" s="29"/>
      <c r="H417" s="13"/>
      <c r="I417" s="14"/>
      <c r="J417" s="21"/>
      <c r="K417" s="21"/>
      <c r="L417" s="21"/>
      <c r="M417" s="37"/>
      <c r="N417" s="23"/>
      <c r="O417" s="23"/>
      <c r="P417" s="24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"/>
      <c r="B418" s="4"/>
      <c r="C418" s="12"/>
      <c r="D418" s="14"/>
      <c r="E418" s="14"/>
      <c r="F418" s="14"/>
      <c r="G418" s="29"/>
      <c r="H418" s="13"/>
      <c r="I418" s="14"/>
      <c r="J418" s="21"/>
      <c r="K418" s="21"/>
      <c r="L418" s="21"/>
      <c r="M418" s="37"/>
      <c r="N418" s="23"/>
      <c r="O418" s="23"/>
      <c r="P418" s="24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"/>
      <c r="B419" s="4"/>
      <c r="C419" s="12"/>
      <c r="D419" s="14"/>
      <c r="E419" s="14"/>
      <c r="F419" s="14"/>
      <c r="G419" s="29"/>
      <c r="H419" s="13"/>
      <c r="I419" s="14"/>
      <c r="J419" s="21"/>
      <c r="K419" s="21"/>
      <c r="L419" s="21"/>
      <c r="M419" s="37"/>
      <c r="N419" s="23"/>
      <c r="O419" s="23"/>
      <c r="P419" s="24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"/>
      <c r="B420" s="4"/>
      <c r="C420" s="12"/>
      <c r="D420" s="14"/>
      <c r="E420" s="14"/>
      <c r="F420" s="14"/>
      <c r="G420" s="29"/>
      <c r="H420" s="13"/>
      <c r="I420" s="14"/>
      <c r="J420" s="21"/>
      <c r="K420" s="21"/>
      <c r="L420" s="21"/>
      <c r="M420" s="37"/>
      <c r="N420" s="23"/>
      <c r="O420" s="23"/>
      <c r="P420" s="24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"/>
      <c r="B421" s="4"/>
      <c r="C421" s="12"/>
      <c r="D421" s="14"/>
      <c r="E421" s="14"/>
      <c r="F421" s="14"/>
      <c r="G421" s="29"/>
      <c r="H421" s="13"/>
      <c r="I421" s="14"/>
      <c r="J421" s="21"/>
      <c r="K421" s="21"/>
      <c r="L421" s="21"/>
      <c r="M421" s="37"/>
      <c r="N421" s="23"/>
      <c r="O421" s="23"/>
      <c r="P421" s="24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"/>
      <c r="B422" s="4"/>
      <c r="C422" s="12"/>
      <c r="D422" s="14"/>
      <c r="E422" s="14"/>
      <c r="F422" s="14"/>
      <c r="G422" s="29"/>
      <c r="H422" s="13"/>
      <c r="I422" s="14"/>
      <c r="J422" s="21"/>
      <c r="K422" s="21"/>
      <c r="L422" s="21"/>
      <c r="M422" s="37"/>
      <c r="N422" s="23"/>
      <c r="O422" s="23"/>
      <c r="P422" s="24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"/>
      <c r="B423" s="4"/>
      <c r="C423" s="12"/>
      <c r="D423" s="14"/>
      <c r="E423" s="14"/>
      <c r="F423" s="14"/>
      <c r="G423" s="29"/>
      <c r="H423" s="13"/>
      <c r="I423" s="14"/>
      <c r="J423" s="21"/>
      <c r="K423" s="21"/>
      <c r="L423" s="21"/>
      <c r="M423" s="37"/>
      <c r="N423" s="23"/>
      <c r="O423" s="23"/>
      <c r="P423" s="24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"/>
      <c r="B424" s="4"/>
      <c r="C424" s="12"/>
      <c r="D424" s="14"/>
      <c r="E424" s="14"/>
      <c r="F424" s="14"/>
      <c r="G424" s="29"/>
      <c r="H424" s="13"/>
      <c r="I424" s="14"/>
      <c r="J424" s="21"/>
      <c r="K424" s="21"/>
      <c r="L424" s="21"/>
      <c r="M424" s="37"/>
      <c r="N424" s="23"/>
      <c r="O424" s="23"/>
      <c r="P424" s="24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"/>
      <c r="B425" s="4"/>
      <c r="C425" s="12"/>
      <c r="D425" s="14"/>
      <c r="E425" s="14"/>
      <c r="F425" s="14"/>
      <c r="G425" s="29"/>
      <c r="H425" s="13"/>
      <c r="I425" s="14"/>
      <c r="J425" s="21"/>
      <c r="K425" s="21"/>
      <c r="L425" s="21"/>
      <c r="M425" s="37"/>
      <c r="N425" s="23"/>
      <c r="O425" s="23"/>
      <c r="P425" s="24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"/>
      <c r="B426" s="4"/>
      <c r="C426" s="12"/>
      <c r="D426" s="14"/>
      <c r="E426" s="14"/>
      <c r="F426" s="14"/>
      <c r="G426" s="29"/>
      <c r="H426" s="13"/>
      <c r="I426" s="14"/>
      <c r="J426" s="21"/>
      <c r="K426" s="21"/>
      <c r="L426" s="21"/>
      <c r="M426" s="37"/>
      <c r="N426" s="23"/>
      <c r="O426" s="23"/>
      <c r="P426" s="24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"/>
      <c r="B427" s="4"/>
      <c r="C427" s="12"/>
      <c r="D427" s="14"/>
      <c r="E427" s="14"/>
      <c r="F427" s="14"/>
      <c r="G427" s="29"/>
      <c r="H427" s="13"/>
      <c r="I427" s="14"/>
      <c r="J427" s="21"/>
      <c r="K427" s="21"/>
      <c r="L427" s="21"/>
      <c r="M427" s="37"/>
      <c r="N427" s="23"/>
      <c r="O427" s="23"/>
      <c r="P427" s="24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"/>
      <c r="B428" s="4"/>
      <c r="C428" s="12"/>
      <c r="D428" s="14"/>
      <c r="E428" s="14"/>
      <c r="F428" s="14"/>
      <c r="G428" s="29"/>
      <c r="H428" s="13"/>
      <c r="I428" s="14"/>
      <c r="J428" s="21"/>
      <c r="K428" s="21"/>
      <c r="L428" s="21"/>
      <c r="M428" s="37"/>
      <c r="N428" s="23"/>
      <c r="O428" s="23"/>
      <c r="P428" s="24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"/>
      <c r="B429" s="4"/>
      <c r="C429" s="12"/>
      <c r="D429" s="14"/>
      <c r="E429" s="14"/>
      <c r="F429" s="14"/>
      <c r="G429" s="29"/>
      <c r="H429" s="13"/>
      <c r="I429" s="14"/>
      <c r="J429" s="21"/>
      <c r="K429" s="21"/>
      <c r="L429" s="21"/>
      <c r="M429" s="37"/>
      <c r="N429" s="23"/>
      <c r="O429" s="23"/>
      <c r="P429" s="24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"/>
      <c r="B430" s="4"/>
      <c r="C430" s="12"/>
      <c r="D430" s="14"/>
      <c r="E430" s="14"/>
      <c r="F430" s="14"/>
      <c r="G430" s="29"/>
      <c r="H430" s="13"/>
      <c r="I430" s="14"/>
      <c r="J430" s="21"/>
      <c r="K430" s="21"/>
      <c r="L430" s="21"/>
      <c r="M430" s="37"/>
      <c r="N430" s="23"/>
      <c r="O430" s="23"/>
      <c r="P430" s="24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"/>
      <c r="B431" s="4"/>
      <c r="C431" s="12"/>
      <c r="D431" s="14"/>
      <c r="E431" s="14"/>
      <c r="F431" s="14"/>
      <c r="G431" s="29"/>
      <c r="H431" s="13"/>
      <c r="I431" s="14"/>
      <c r="J431" s="21"/>
      <c r="K431" s="21"/>
      <c r="L431" s="21"/>
      <c r="M431" s="37"/>
      <c r="N431" s="23"/>
      <c r="O431" s="23"/>
      <c r="P431" s="24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"/>
      <c r="B432" s="4"/>
      <c r="C432" s="12"/>
      <c r="D432" s="14"/>
      <c r="E432" s="14"/>
      <c r="F432" s="14"/>
      <c r="G432" s="29"/>
      <c r="H432" s="13"/>
      <c r="I432" s="14"/>
      <c r="J432" s="21"/>
      <c r="K432" s="21"/>
      <c r="L432" s="21"/>
      <c r="M432" s="37"/>
      <c r="N432" s="23"/>
      <c r="O432" s="23"/>
      <c r="P432" s="24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"/>
      <c r="B433" s="4"/>
      <c r="C433" s="12"/>
      <c r="D433" s="14"/>
      <c r="E433" s="14"/>
      <c r="F433" s="14"/>
      <c r="G433" s="29"/>
      <c r="H433" s="13"/>
      <c r="I433" s="14"/>
      <c r="J433" s="21"/>
      <c r="K433" s="21"/>
      <c r="L433" s="21"/>
      <c r="M433" s="37"/>
      <c r="N433" s="23"/>
      <c r="O433" s="23"/>
      <c r="P433" s="24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"/>
      <c r="B434" s="4"/>
      <c r="C434" s="12"/>
      <c r="D434" s="14"/>
      <c r="E434" s="14"/>
      <c r="F434" s="14"/>
      <c r="G434" s="29"/>
      <c r="H434" s="13"/>
      <c r="I434" s="14"/>
      <c r="J434" s="21"/>
      <c r="K434" s="21"/>
      <c r="L434" s="21"/>
      <c r="M434" s="37"/>
      <c r="N434" s="23"/>
      <c r="O434" s="23"/>
      <c r="P434" s="24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"/>
      <c r="B435" s="4"/>
      <c r="C435" s="12"/>
      <c r="D435" s="14"/>
      <c r="E435" s="14"/>
      <c r="F435" s="14"/>
      <c r="G435" s="29"/>
      <c r="H435" s="13"/>
      <c r="I435" s="14"/>
      <c r="J435" s="21"/>
      <c r="K435" s="21"/>
      <c r="L435" s="21"/>
      <c r="M435" s="37"/>
      <c r="N435" s="23"/>
      <c r="O435" s="23"/>
      <c r="P435" s="24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"/>
      <c r="B436" s="4"/>
      <c r="C436" s="12"/>
      <c r="D436" s="14"/>
      <c r="E436" s="14"/>
      <c r="F436" s="14"/>
      <c r="G436" s="29"/>
      <c r="H436" s="13"/>
      <c r="I436" s="14"/>
      <c r="J436" s="21"/>
      <c r="K436" s="21"/>
      <c r="L436" s="21"/>
      <c r="M436" s="37"/>
      <c r="N436" s="23"/>
      <c r="O436" s="23"/>
      <c r="P436" s="24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"/>
      <c r="B437" s="4"/>
      <c r="C437" s="12"/>
      <c r="D437" s="14"/>
      <c r="E437" s="14"/>
      <c r="F437" s="14"/>
      <c r="G437" s="29"/>
      <c r="H437" s="13"/>
      <c r="I437" s="14"/>
      <c r="J437" s="21"/>
      <c r="K437" s="21"/>
      <c r="L437" s="21"/>
      <c r="M437" s="37"/>
      <c r="N437" s="23"/>
      <c r="O437" s="23"/>
      <c r="P437" s="24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"/>
      <c r="B438" s="4"/>
      <c r="C438" s="12"/>
      <c r="D438" s="14"/>
      <c r="E438" s="14"/>
      <c r="F438" s="14"/>
      <c r="G438" s="29"/>
      <c r="H438" s="13"/>
      <c r="I438" s="14"/>
      <c r="J438" s="21"/>
      <c r="K438" s="21"/>
      <c r="L438" s="21"/>
      <c r="M438" s="37"/>
      <c r="N438" s="23"/>
      <c r="O438" s="23"/>
      <c r="P438" s="24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"/>
      <c r="B439" s="4"/>
      <c r="C439" s="12"/>
      <c r="D439" s="14"/>
      <c r="E439" s="14"/>
      <c r="F439" s="14"/>
      <c r="G439" s="29"/>
      <c r="H439" s="13"/>
      <c r="I439" s="14"/>
      <c r="J439" s="21"/>
      <c r="K439" s="21"/>
      <c r="L439" s="21"/>
      <c r="M439" s="37"/>
      <c r="N439" s="23"/>
      <c r="O439" s="23"/>
      <c r="P439" s="24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"/>
      <c r="B440" s="4"/>
      <c r="C440" s="12"/>
      <c r="D440" s="14"/>
      <c r="E440" s="14"/>
      <c r="F440" s="14"/>
      <c r="G440" s="29"/>
      <c r="H440" s="13"/>
      <c r="I440" s="14"/>
      <c r="J440" s="21"/>
      <c r="K440" s="21"/>
      <c r="L440" s="21"/>
      <c r="M440" s="37"/>
      <c r="N440" s="23"/>
      <c r="O440" s="23"/>
      <c r="P440" s="24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"/>
      <c r="B441" s="4"/>
      <c r="C441" s="12"/>
      <c r="D441" s="14"/>
      <c r="E441" s="14"/>
      <c r="F441" s="14"/>
      <c r="G441" s="29"/>
      <c r="H441" s="13"/>
      <c r="I441" s="14"/>
      <c r="J441" s="21"/>
      <c r="K441" s="21"/>
      <c r="L441" s="21"/>
      <c r="M441" s="37"/>
      <c r="N441" s="23"/>
      <c r="O441" s="23"/>
      <c r="P441" s="24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"/>
      <c r="B442" s="4"/>
      <c r="C442" s="12"/>
      <c r="D442" s="14"/>
      <c r="E442" s="14"/>
      <c r="F442" s="14"/>
      <c r="G442" s="29"/>
      <c r="H442" s="13"/>
      <c r="I442" s="14"/>
      <c r="J442" s="21"/>
      <c r="K442" s="21"/>
      <c r="L442" s="21"/>
      <c r="M442" s="37"/>
      <c r="N442" s="23"/>
      <c r="O442" s="23"/>
      <c r="P442" s="24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"/>
      <c r="B443" s="4"/>
      <c r="C443" s="12"/>
      <c r="D443" s="14"/>
      <c r="E443" s="14"/>
      <c r="F443" s="14"/>
      <c r="G443" s="29"/>
      <c r="H443" s="13"/>
      <c r="I443" s="14"/>
      <c r="J443" s="21"/>
      <c r="K443" s="21"/>
      <c r="L443" s="21"/>
      <c r="M443" s="37"/>
      <c r="N443" s="23"/>
      <c r="O443" s="23"/>
      <c r="P443" s="24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"/>
      <c r="B444" s="4"/>
      <c r="C444" s="12"/>
      <c r="D444" s="14"/>
      <c r="E444" s="14"/>
      <c r="F444" s="14"/>
      <c r="G444" s="29"/>
      <c r="H444" s="13"/>
      <c r="I444" s="14"/>
      <c r="J444" s="21"/>
      <c r="K444" s="21"/>
      <c r="L444" s="21"/>
      <c r="M444" s="37"/>
      <c r="N444" s="23"/>
      <c r="O444" s="23"/>
      <c r="P444" s="24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"/>
      <c r="B445" s="4"/>
      <c r="C445" s="12"/>
      <c r="D445" s="14"/>
      <c r="E445" s="14"/>
      <c r="F445" s="14"/>
      <c r="G445" s="29"/>
      <c r="H445" s="13"/>
      <c r="I445" s="14"/>
      <c r="J445" s="21"/>
      <c r="K445" s="21"/>
      <c r="L445" s="21"/>
      <c r="M445" s="37"/>
      <c r="N445" s="23"/>
      <c r="O445" s="23"/>
      <c r="P445" s="24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"/>
      <c r="B446" s="4"/>
      <c r="C446" s="12"/>
      <c r="D446" s="14"/>
      <c r="E446" s="14"/>
      <c r="F446" s="14"/>
      <c r="G446" s="29"/>
      <c r="H446" s="13"/>
      <c r="I446" s="14"/>
      <c r="J446" s="21"/>
      <c r="K446" s="21"/>
      <c r="L446" s="21"/>
      <c r="M446" s="37"/>
      <c r="N446" s="23"/>
      <c r="O446" s="23"/>
      <c r="P446" s="24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"/>
      <c r="B447" s="4"/>
      <c r="C447" s="12"/>
      <c r="D447" s="14"/>
      <c r="E447" s="14"/>
      <c r="F447" s="14"/>
      <c r="G447" s="29"/>
      <c r="H447" s="13"/>
      <c r="I447" s="14"/>
      <c r="J447" s="21"/>
      <c r="K447" s="21"/>
      <c r="L447" s="21"/>
      <c r="M447" s="37"/>
      <c r="N447" s="23"/>
      <c r="O447" s="23"/>
      <c r="P447" s="24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"/>
      <c r="B448" s="4"/>
      <c r="C448" s="12"/>
      <c r="D448" s="14"/>
      <c r="E448" s="14"/>
      <c r="F448" s="14"/>
      <c r="G448" s="29"/>
      <c r="H448" s="13"/>
      <c r="I448" s="14"/>
      <c r="J448" s="21"/>
      <c r="K448" s="21"/>
      <c r="L448" s="21"/>
      <c r="M448" s="37"/>
      <c r="N448" s="23"/>
      <c r="O448" s="23"/>
      <c r="P448" s="24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"/>
      <c r="B449" s="4"/>
      <c r="C449" s="12"/>
      <c r="D449" s="14"/>
      <c r="E449" s="14"/>
      <c r="F449" s="14"/>
      <c r="G449" s="29"/>
      <c r="H449" s="13"/>
      <c r="I449" s="14"/>
      <c r="J449" s="21"/>
      <c r="K449" s="21"/>
      <c r="L449" s="21"/>
      <c r="M449" s="37"/>
      <c r="N449" s="23"/>
      <c r="O449" s="23"/>
      <c r="P449" s="24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"/>
      <c r="B450" s="4"/>
      <c r="C450" s="12"/>
      <c r="D450" s="14"/>
      <c r="E450" s="14"/>
      <c r="F450" s="14"/>
      <c r="G450" s="29"/>
      <c r="H450" s="13"/>
      <c r="I450" s="14"/>
      <c r="J450" s="21"/>
      <c r="K450" s="21"/>
      <c r="L450" s="21"/>
      <c r="M450" s="37"/>
      <c r="N450" s="23"/>
      <c r="O450" s="23"/>
      <c r="P450" s="24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"/>
      <c r="B451" s="4"/>
      <c r="C451" s="12"/>
      <c r="D451" s="14"/>
      <c r="E451" s="14"/>
      <c r="F451" s="14"/>
      <c r="G451" s="29"/>
      <c r="H451" s="13"/>
      <c r="I451" s="14"/>
      <c r="J451" s="21"/>
      <c r="K451" s="21"/>
      <c r="L451" s="21"/>
      <c r="M451" s="37"/>
      <c r="N451" s="23"/>
      <c r="O451" s="23"/>
      <c r="P451" s="24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"/>
      <c r="B452" s="4"/>
      <c r="C452" s="12"/>
      <c r="D452" s="14"/>
      <c r="E452" s="14"/>
      <c r="F452" s="14"/>
      <c r="G452" s="29"/>
      <c r="H452" s="13"/>
      <c r="I452" s="14"/>
      <c r="J452" s="21"/>
      <c r="K452" s="21"/>
      <c r="L452" s="21"/>
      <c r="M452" s="37"/>
      <c r="N452" s="23"/>
      <c r="O452" s="23"/>
      <c r="P452" s="24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"/>
      <c r="B453" s="4"/>
      <c r="C453" s="12"/>
      <c r="D453" s="14"/>
      <c r="E453" s="14"/>
      <c r="F453" s="14"/>
      <c r="G453" s="29"/>
      <c r="H453" s="13"/>
      <c r="I453" s="14"/>
      <c r="J453" s="21"/>
      <c r="K453" s="21"/>
      <c r="L453" s="21"/>
      <c r="M453" s="37"/>
      <c r="N453" s="23"/>
      <c r="O453" s="23"/>
      <c r="P453" s="24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"/>
      <c r="B454" s="4"/>
      <c r="C454" s="12"/>
      <c r="D454" s="14"/>
      <c r="E454" s="14"/>
      <c r="F454" s="14"/>
      <c r="G454" s="29"/>
      <c r="H454" s="13"/>
      <c r="I454" s="14"/>
      <c r="J454" s="21"/>
      <c r="K454" s="21"/>
      <c r="L454" s="21"/>
      <c r="M454" s="37"/>
      <c r="N454" s="23"/>
      <c r="O454" s="23"/>
      <c r="P454" s="24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"/>
      <c r="B455" s="4"/>
      <c r="C455" s="12"/>
      <c r="D455" s="14"/>
      <c r="E455" s="14"/>
      <c r="F455" s="14"/>
      <c r="G455" s="29"/>
      <c r="H455" s="13"/>
      <c r="I455" s="14"/>
      <c r="J455" s="21"/>
      <c r="K455" s="21"/>
      <c r="L455" s="21"/>
      <c r="M455" s="37"/>
      <c r="N455" s="23"/>
      <c r="O455" s="23"/>
      <c r="P455" s="24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"/>
      <c r="B456" s="4"/>
      <c r="C456" s="12"/>
      <c r="D456" s="14"/>
      <c r="E456" s="14"/>
      <c r="F456" s="14"/>
      <c r="G456" s="29"/>
      <c r="H456" s="13"/>
      <c r="I456" s="14"/>
      <c r="J456" s="21"/>
      <c r="K456" s="21"/>
      <c r="L456" s="21"/>
      <c r="M456" s="37"/>
      <c r="N456" s="23"/>
      <c r="O456" s="23"/>
      <c r="P456" s="24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"/>
      <c r="B457" s="4"/>
      <c r="C457" s="12"/>
      <c r="D457" s="14"/>
      <c r="E457" s="14"/>
      <c r="F457" s="14"/>
      <c r="G457" s="29"/>
      <c r="H457" s="13"/>
      <c r="I457" s="14"/>
      <c r="J457" s="21"/>
      <c r="K457" s="21"/>
      <c r="L457" s="21"/>
      <c r="M457" s="37"/>
      <c r="N457" s="23"/>
      <c r="O457" s="23"/>
      <c r="P457" s="24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"/>
      <c r="B458" s="4"/>
      <c r="C458" s="12"/>
      <c r="D458" s="14"/>
      <c r="E458" s="14"/>
      <c r="F458" s="14"/>
      <c r="G458" s="29"/>
      <c r="H458" s="13"/>
      <c r="I458" s="14"/>
      <c r="J458" s="21"/>
      <c r="K458" s="21"/>
      <c r="L458" s="21"/>
      <c r="M458" s="37"/>
      <c r="N458" s="23"/>
      <c r="O458" s="23"/>
      <c r="P458" s="24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"/>
      <c r="B459" s="4"/>
      <c r="C459" s="12"/>
      <c r="D459" s="14"/>
      <c r="E459" s="14"/>
      <c r="F459" s="14"/>
      <c r="G459" s="29"/>
      <c r="H459" s="13"/>
      <c r="I459" s="14"/>
      <c r="J459" s="21"/>
      <c r="K459" s="21"/>
      <c r="L459" s="21"/>
      <c r="M459" s="37"/>
      <c r="N459" s="23"/>
      <c r="O459" s="23"/>
      <c r="P459" s="24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"/>
      <c r="B460" s="4"/>
      <c r="C460" s="12"/>
      <c r="D460" s="14"/>
      <c r="E460" s="14"/>
      <c r="F460" s="14"/>
      <c r="G460" s="29"/>
      <c r="H460" s="13"/>
      <c r="I460" s="14"/>
      <c r="J460" s="21"/>
      <c r="K460" s="21"/>
      <c r="L460" s="21"/>
      <c r="M460" s="37"/>
      <c r="N460" s="23"/>
      <c r="O460" s="23"/>
      <c r="P460" s="24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"/>
      <c r="B461" s="4"/>
      <c r="C461" s="12"/>
      <c r="D461" s="14"/>
      <c r="E461" s="14"/>
      <c r="F461" s="14"/>
      <c r="G461" s="29"/>
      <c r="H461" s="13"/>
      <c r="I461" s="14"/>
      <c r="J461" s="21"/>
      <c r="K461" s="21"/>
      <c r="L461" s="21"/>
      <c r="M461" s="37"/>
      <c r="N461" s="23"/>
      <c r="O461" s="23"/>
      <c r="P461" s="24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"/>
      <c r="B462" s="4"/>
      <c r="C462" s="12"/>
      <c r="D462" s="14"/>
      <c r="E462" s="14"/>
      <c r="F462" s="14"/>
      <c r="G462" s="29"/>
      <c r="H462" s="13"/>
      <c r="I462" s="14"/>
      <c r="J462" s="21"/>
      <c r="K462" s="21"/>
      <c r="L462" s="21"/>
      <c r="M462" s="37"/>
      <c r="N462" s="23"/>
      <c r="O462" s="23"/>
      <c r="P462" s="24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"/>
      <c r="B463" s="4"/>
      <c r="C463" s="12"/>
      <c r="D463" s="14"/>
      <c r="E463" s="14"/>
      <c r="F463" s="14"/>
      <c r="G463" s="29"/>
      <c r="H463" s="13"/>
      <c r="I463" s="14"/>
      <c r="J463" s="21"/>
      <c r="K463" s="21"/>
      <c r="L463" s="21"/>
      <c r="M463" s="37"/>
      <c r="N463" s="23"/>
      <c r="O463" s="23"/>
      <c r="P463" s="24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"/>
      <c r="B464" s="4"/>
      <c r="C464" s="12"/>
      <c r="D464" s="14"/>
      <c r="E464" s="14"/>
      <c r="F464" s="14"/>
      <c r="G464" s="29"/>
      <c r="H464" s="13"/>
      <c r="I464" s="14"/>
      <c r="J464" s="21"/>
      <c r="K464" s="21"/>
      <c r="L464" s="21"/>
      <c r="M464" s="37"/>
      <c r="N464" s="23"/>
      <c r="O464" s="23"/>
      <c r="P464" s="24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"/>
      <c r="B465" s="4"/>
      <c r="C465" s="12"/>
      <c r="D465" s="14"/>
      <c r="E465" s="14"/>
      <c r="F465" s="14"/>
      <c r="G465" s="29"/>
      <c r="H465" s="13"/>
      <c r="I465" s="14"/>
      <c r="J465" s="21"/>
      <c r="K465" s="21"/>
      <c r="L465" s="21"/>
      <c r="M465" s="37"/>
      <c r="N465" s="23"/>
      <c r="O465" s="23"/>
      <c r="P465" s="24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"/>
      <c r="B466" s="4"/>
      <c r="C466" s="12"/>
      <c r="D466" s="14"/>
      <c r="E466" s="14"/>
      <c r="F466" s="14"/>
      <c r="G466" s="29"/>
      <c r="H466" s="13"/>
      <c r="I466" s="14"/>
      <c r="J466" s="21"/>
      <c r="K466" s="21"/>
      <c r="L466" s="21"/>
      <c r="M466" s="37"/>
      <c r="N466" s="23"/>
      <c r="O466" s="23"/>
      <c r="P466" s="24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"/>
      <c r="B467" s="4"/>
      <c r="C467" s="12"/>
      <c r="D467" s="14"/>
      <c r="E467" s="14"/>
      <c r="F467" s="14"/>
      <c r="G467" s="29"/>
      <c r="H467" s="13"/>
      <c r="I467" s="14"/>
      <c r="J467" s="21"/>
      <c r="K467" s="21"/>
      <c r="L467" s="21"/>
      <c r="M467" s="37"/>
      <c r="N467" s="23"/>
      <c r="O467" s="23"/>
      <c r="P467" s="24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"/>
      <c r="B468" s="4"/>
      <c r="C468" s="12"/>
      <c r="D468" s="14"/>
      <c r="E468" s="14"/>
      <c r="F468" s="14"/>
      <c r="G468" s="29"/>
      <c r="H468" s="13"/>
      <c r="I468" s="14"/>
      <c r="J468" s="21"/>
      <c r="K468" s="21"/>
      <c r="L468" s="21"/>
      <c r="M468" s="37"/>
      <c r="N468" s="23"/>
      <c r="O468" s="23"/>
      <c r="P468" s="24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"/>
      <c r="B469" s="4"/>
      <c r="C469" s="12"/>
      <c r="D469" s="14"/>
      <c r="E469" s="14"/>
      <c r="F469" s="14"/>
      <c r="G469" s="29"/>
      <c r="H469" s="13"/>
      <c r="I469" s="14"/>
      <c r="J469" s="21"/>
      <c r="K469" s="21"/>
      <c r="L469" s="21"/>
      <c r="M469" s="37"/>
      <c r="N469" s="23"/>
      <c r="O469" s="23"/>
      <c r="P469" s="24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"/>
      <c r="B470" s="4"/>
      <c r="C470" s="12"/>
      <c r="D470" s="14"/>
      <c r="E470" s="14"/>
      <c r="F470" s="14"/>
      <c r="G470" s="29"/>
      <c r="H470" s="13"/>
      <c r="I470" s="14"/>
      <c r="J470" s="21"/>
      <c r="K470" s="21"/>
      <c r="L470" s="21"/>
      <c r="M470" s="37"/>
      <c r="N470" s="23"/>
      <c r="O470" s="23"/>
      <c r="P470" s="24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"/>
      <c r="B471" s="4"/>
      <c r="C471" s="12"/>
      <c r="D471" s="14"/>
      <c r="E471" s="14"/>
      <c r="F471" s="14"/>
      <c r="G471" s="29"/>
      <c r="H471" s="13"/>
      <c r="I471" s="14"/>
      <c r="J471" s="21"/>
      <c r="K471" s="21"/>
      <c r="L471" s="21"/>
      <c r="M471" s="37"/>
      <c r="N471" s="23"/>
      <c r="O471" s="23"/>
      <c r="P471" s="24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"/>
      <c r="B472" s="4"/>
      <c r="C472" s="12"/>
      <c r="D472" s="14"/>
      <c r="E472" s="14"/>
      <c r="F472" s="14"/>
      <c r="G472" s="29"/>
      <c r="H472" s="13"/>
      <c r="I472" s="14"/>
      <c r="J472" s="21"/>
      <c r="K472" s="21"/>
      <c r="L472" s="21"/>
      <c r="M472" s="37"/>
      <c r="N472" s="23"/>
      <c r="O472" s="23"/>
      <c r="P472" s="24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"/>
      <c r="B473" s="4"/>
      <c r="C473" s="12"/>
      <c r="D473" s="14"/>
      <c r="E473" s="14"/>
      <c r="F473" s="14"/>
      <c r="G473" s="29"/>
      <c r="H473" s="13"/>
      <c r="I473" s="14"/>
      <c r="J473" s="21"/>
      <c r="K473" s="21"/>
      <c r="L473" s="21"/>
      <c r="M473" s="37"/>
      <c r="N473" s="23"/>
      <c r="O473" s="23"/>
      <c r="P473" s="24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"/>
      <c r="B474" s="4"/>
      <c r="C474" s="12"/>
      <c r="D474" s="14"/>
      <c r="E474" s="14"/>
      <c r="F474" s="14"/>
      <c r="G474" s="29"/>
      <c r="H474" s="13"/>
      <c r="I474" s="14"/>
      <c r="J474" s="21"/>
      <c r="K474" s="21"/>
      <c r="L474" s="21"/>
      <c r="M474" s="37"/>
      <c r="N474" s="23"/>
      <c r="O474" s="23"/>
      <c r="P474" s="24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"/>
      <c r="B475" s="4"/>
      <c r="C475" s="12"/>
      <c r="D475" s="14"/>
      <c r="E475" s="14"/>
      <c r="F475" s="14"/>
      <c r="G475" s="29"/>
      <c r="H475" s="13"/>
      <c r="I475" s="14"/>
      <c r="J475" s="21"/>
      <c r="K475" s="21"/>
      <c r="L475" s="21"/>
      <c r="M475" s="37"/>
      <c r="N475" s="23"/>
      <c r="O475" s="23"/>
      <c r="P475" s="24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"/>
      <c r="B476" s="4"/>
      <c r="C476" s="12"/>
      <c r="D476" s="14"/>
      <c r="E476" s="14"/>
      <c r="F476" s="14"/>
      <c r="G476" s="29"/>
      <c r="H476" s="13"/>
      <c r="I476" s="14"/>
      <c r="J476" s="21"/>
      <c r="K476" s="21"/>
      <c r="L476" s="21"/>
      <c r="M476" s="37"/>
      <c r="N476" s="23"/>
      <c r="O476" s="23"/>
      <c r="P476" s="24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"/>
      <c r="B477" s="4"/>
      <c r="C477" s="12"/>
      <c r="D477" s="14"/>
      <c r="E477" s="14"/>
      <c r="F477" s="14"/>
      <c r="G477" s="29"/>
      <c r="H477" s="13"/>
      <c r="I477" s="14"/>
      <c r="J477" s="21"/>
      <c r="K477" s="21"/>
      <c r="L477" s="21"/>
      <c r="M477" s="37"/>
      <c r="N477" s="23"/>
      <c r="O477" s="23"/>
      <c r="P477" s="24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"/>
      <c r="B478" s="4"/>
      <c r="C478" s="12"/>
      <c r="D478" s="14"/>
      <c r="E478" s="14"/>
      <c r="F478" s="14"/>
      <c r="G478" s="29"/>
      <c r="H478" s="13"/>
      <c r="I478" s="14"/>
      <c r="J478" s="21"/>
      <c r="K478" s="21"/>
      <c r="L478" s="21"/>
      <c r="M478" s="37"/>
      <c r="N478" s="23"/>
      <c r="O478" s="23"/>
      <c r="P478" s="24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"/>
      <c r="B479" s="4"/>
      <c r="C479" s="12"/>
      <c r="D479" s="14"/>
      <c r="E479" s="14"/>
      <c r="F479" s="14"/>
      <c r="G479" s="29"/>
      <c r="H479" s="13"/>
      <c r="I479" s="14"/>
      <c r="J479" s="21"/>
      <c r="K479" s="21"/>
      <c r="L479" s="21"/>
      <c r="M479" s="37"/>
      <c r="N479" s="23"/>
      <c r="O479" s="23"/>
      <c r="P479" s="24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"/>
      <c r="B480" s="4"/>
      <c r="C480" s="12"/>
      <c r="D480" s="14"/>
      <c r="E480" s="14"/>
      <c r="F480" s="14"/>
      <c r="G480" s="29"/>
      <c r="H480" s="13"/>
      <c r="I480" s="14"/>
      <c r="J480" s="21"/>
      <c r="K480" s="21"/>
      <c r="L480" s="21"/>
      <c r="M480" s="37"/>
      <c r="N480" s="23"/>
      <c r="O480" s="23"/>
      <c r="P480" s="24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"/>
      <c r="B481" s="4"/>
      <c r="C481" s="12"/>
      <c r="D481" s="14"/>
      <c r="E481" s="14"/>
      <c r="F481" s="14"/>
      <c r="G481" s="29"/>
      <c r="H481" s="13"/>
      <c r="I481" s="14"/>
      <c r="J481" s="21"/>
      <c r="K481" s="21"/>
      <c r="L481" s="21"/>
      <c r="M481" s="37"/>
      <c r="N481" s="23"/>
      <c r="O481" s="23"/>
      <c r="P481" s="24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"/>
      <c r="B482" s="4"/>
      <c r="C482" s="12"/>
      <c r="D482" s="14"/>
      <c r="E482" s="14"/>
      <c r="F482" s="14"/>
      <c r="G482" s="29"/>
      <c r="H482" s="13"/>
      <c r="I482" s="14"/>
      <c r="J482" s="21"/>
      <c r="K482" s="21"/>
      <c r="L482" s="21"/>
      <c r="M482" s="37"/>
      <c r="N482" s="23"/>
      <c r="O482" s="23"/>
      <c r="P482" s="24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"/>
      <c r="B483" s="4"/>
      <c r="C483" s="12"/>
      <c r="D483" s="14"/>
      <c r="E483" s="14"/>
      <c r="F483" s="14"/>
      <c r="G483" s="29"/>
      <c r="H483" s="13"/>
      <c r="I483" s="14"/>
      <c r="J483" s="21"/>
      <c r="K483" s="21"/>
      <c r="L483" s="21"/>
      <c r="M483" s="37"/>
      <c r="N483" s="23"/>
      <c r="O483" s="23"/>
      <c r="P483" s="24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"/>
      <c r="B484" s="4"/>
      <c r="C484" s="12"/>
      <c r="D484" s="14"/>
      <c r="E484" s="14"/>
      <c r="F484" s="14"/>
      <c r="G484" s="29"/>
      <c r="H484" s="13"/>
      <c r="I484" s="14"/>
      <c r="J484" s="21"/>
      <c r="K484" s="21"/>
      <c r="L484" s="21"/>
      <c r="M484" s="37"/>
      <c r="N484" s="23"/>
      <c r="O484" s="23"/>
      <c r="P484" s="24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"/>
      <c r="B485" s="4"/>
      <c r="C485" s="12"/>
      <c r="D485" s="14"/>
      <c r="E485" s="14"/>
      <c r="F485" s="14"/>
      <c r="G485" s="29"/>
      <c r="H485" s="13"/>
      <c r="I485" s="14"/>
      <c r="J485" s="21"/>
      <c r="K485" s="21"/>
      <c r="L485" s="21"/>
      <c r="M485" s="37"/>
      <c r="N485" s="23"/>
      <c r="O485" s="23"/>
      <c r="P485" s="24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"/>
      <c r="B486" s="4"/>
      <c r="C486" s="12"/>
      <c r="D486" s="14"/>
      <c r="E486" s="14"/>
      <c r="F486" s="14"/>
      <c r="G486" s="29"/>
      <c r="H486" s="13"/>
      <c r="I486" s="14"/>
      <c r="J486" s="21"/>
      <c r="K486" s="21"/>
      <c r="L486" s="21"/>
      <c r="M486" s="37"/>
      <c r="N486" s="23"/>
      <c r="O486" s="23"/>
      <c r="P486" s="24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"/>
      <c r="B487" s="4"/>
      <c r="C487" s="12"/>
      <c r="D487" s="14"/>
      <c r="E487" s="14"/>
      <c r="F487" s="14"/>
      <c r="G487" s="29"/>
      <c r="H487" s="13"/>
      <c r="I487" s="14"/>
      <c r="J487" s="21"/>
      <c r="K487" s="21"/>
      <c r="L487" s="21"/>
      <c r="M487" s="37"/>
      <c r="N487" s="23"/>
      <c r="O487" s="23"/>
      <c r="P487" s="24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"/>
      <c r="B488" s="4"/>
      <c r="C488" s="12"/>
      <c r="D488" s="14"/>
      <c r="E488" s="14"/>
      <c r="F488" s="14"/>
      <c r="G488" s="29"/>
      <c r="H488" s="13"/>
      <c r="I488" s="14"/>
      <c r="J488" s="21"/>
      <c r="K488" s="21"/>
      <c r="L488" s="21"/>
      <c r="M488" s="37"/>
      <c r="N488" s="23"/>
      <c r="O488" s="23"/>
      <c r="P488" s="24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"/>
      <c r="B489" s="4"/>
      <c r="C489" s="12"/>
      <c r="D489" s="14"/>
      <c r="E489" s="14"/>
      <c r="F489" s="14"/>
      <c r="G489" s="29"/>
      <c r="H489" s="13"/>
      <c r="I489" s="14"/>
      <c r="J489" s="21"/>
      <c r="K489" s="21"/>
      <c r="L489" s="21"/>
      <c r="M489" s="37"/>
      <c r="N489" s="23"/>
      <c r="O489" s="23"/>
      <c r="P489" s="24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"/>
      <c r="B490" s="4"/>
      <c r="C490" s="12"/>
      <c r="D490" s="14"/>
      <c r="E490" s="14"/>
      <c r="F490" s="14"/>
      <c r="G490" s="29"/>
      <c r="H490" s="13"/>
      <c r="I490" s="14"/>
      <c r="J490" s="21"/>
      <c r="K490" s="21"/>
      <c r="L490" s="21"/>
      <c r="M490" s="37"/>
      <c r="N490" s="23"/>
      <c r="O490" s="23"/>
      <c r="P490" s="24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"/>
      <c r="B491" s="4"/>
      <c r="C491" s="12"/>
      <c r="D491" s="14"/>
      <c r="E491" s="14"/>
      <c r="F491" s="14"/>
      <c r="G491" s="29"/>
      <c r="H491" s="13"/>
      <c r="I491" s="14"/>
      <c r="J491" s="21"/>
      <c r="K491" s="21"/>
      <c r="L491" s="21"/>
      <c r="M491" s="37"/>
      <c r="N491" s="23"/>
      <c r="O491" s="23"/>
      <c r="P491" s="24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"/>
      <c r="B492" s="4"/>
      <c r="C492" s="12"/>
      <c r="D492" s="14"/>
      <c r="E492" s="14"/>
      <c r="F492" s="14"/>
      <c r="G492" s="29"/>
      <c r="H492" s="13"/>
      <c r="I492" s="14"/>
      <c r="J492" s="21"/>
      <c r="K492" s="21"/>
      <c r="L492" s="21"/>
      <c r="M492" s="37"/>
      <c r="N492" s="23"/>
      <c r="O492" s="23"/>
      <c r="P492" s="24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"/>
      <c r="B493" s="4"/>
      <c r="C493" s="12"/>
      <c r="D493" s="14"/>
      <c r="E493" s="14"/>
      <c r="F493" s="14"/>
      <c r="G493" s="29"/>
      <c r="H493" s="13"/>
      <c r="I493" s="14"/>
      <c r="J493" s="21"/>
      <c r="K493" s="21"/>
      <c r="L493" s="21"/>
      <c r="M493" s="37"/>
      <c r="N493" s="23"/>
      <c r="O493" s="23"/>
      <c r="P493" s="24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"/>
      <c r="B494" s="4"/>
      <c r="C494" s="12"/>
      <c r="D494" s="14"/>
      <c r="E494" s="14"/>
      <c r="F494" s="14"/>
      <c r="G494" s="29"/>
      <c r="H494" s="13"/>
      <c r="I494" s="14"/>
      <c r="J494" s="21"/>
      <c r="K494" s="21"/>
      <c r="L494" s="21"/>
      <c r="M494" s="37"/>
      <c r="N494" s="23"/>
      <c r="O494" s="23"/>
      <c r="P494" s="24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"/>
      <c r="B495" s="4"/>
      <c r="C495" s="12"/>
      <c r="D495" s="14"/>
      <c r="E495" s="14"/>
      <c r="F495" s="14"/>
      <c r="G495" s="29"/>
      <c r="H495" s="13"/>
      <c r="I495" s="14"/>
      <c r="J495" s="21"/>
      <c r="K495" s="21"/>
      <c r="L495" s="21"/>
      <c r="M495" s="37"/>
      <c r="N495" s="23"/>
      <c r="O495" s="23"/>
      <c r="P495" s="24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"/>
      <c r="B496" s="4"/>
      <c r="C496" s="12"/>
      <c r="D496" s="14"/>
      <c r="E496" s="14"/>
      <c r="F496" s="14"/>
      <c r="G496" s="29"/>
      <c r="H496" s="13"/>
      <c r="I496" s="14"/>
      <c r="J496" s="21"/>
      <c r="K496" s="21"/>
      <c r="L496" s="21"/>
      <c r="M496" s="37"/>
      <c r="N496" s="23"/>
      <c r="O496" s="23"/>
      <c r="P496" s="24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"/>
      <c r="B497" s="4"/>
      <c r="C497" s="12"/>
      <c r="D497" s="14"/>
      <c r="E497" s="14"/>
      <c r="F497" s="14"/>
      <c r="G497" s="29"/>
      <c r="H497" s="13"/>
      <c r="I497" s="14"/>
      <c r="J497" s="21"/>
      <c r="K497" s="21"/>
      <c r="L497" s="21"/>
      <c r="M497" s="37"/>
      <c r="N497" s="23"/>
      <c r="O497" s="23"/>
      <c r="P497" s="24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"/>
      <c r="B498" s="4"/>
      <c r="C498" s="12"/>
      <c r="D498" s="14"/>
      <c r="E498" s="14"/>
      <c r="F498" s="14"/>
      <c r="G498" s="29"/>
      <c r="H498" s="13"/>
      <c r="I498" s="14"/>
      <c r="J498" s="21"/>
      <c r="K498" s="21"/>
      <c r="L498" s="21"/>
      <c r="M498" s="37"/>
      <c r="N498" s="23"/>
      <c r="O498" s="23"/>
      <c r="P498" s="24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"/>
      <c r="B499" s="4"/>
      <c r="C499" s="12"/>
      <c r="D499" s="14"/>
      <c r="E499" s="14"/>
      <c r="F499" s="14"/>
      <c r="G499" s="29"/>
      <c r="H499" s="13"/>
      <c r="I499" s="14"/>
      <c r="J499" s="21"/>
      <c r="K499" s="21"/>
      <c r="L499" s="21"/>
      <c r="M499" s="37"/>
      <c r="N499" s="23"/>
      <c r="O499" s="23"/>
      <c r="P499" s="24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"/>
      <c r="B500" s="4"/>
      <c r="C500" s="12"/>
      <c r="D500" s="14"/>
      <c r="E500" s="14"/>
      <c r="F500" s="14"/>
      <c r="G500" s="29"/>
      <c r="H500" s="13"/>
      <c r="I500" s="14"/>
      <c r="J500" s="21"/>
      <c r="K500" s="21"/>
      <c r="L500" s="21"/>
      <c r="M500" s="37"/>
      <c r="N500" s="23"/>
      <c r="O500" s="23"/>
      <c r="P500" s="24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"/>
      <c r="B501" s="4"/>
      <c r="C501" s="12"/>
      <c r="D501" s="14"/>
      <c r="E501" s="14"/>
      <c r="F501" s="14"/>
      <c r="G501" s="29"/>
      <c r="H501" s="13"/>
      <c r="I501" s="14"/>
      <c r="J501" s="21"/>
      <c r="K501" s="21"/>
      <c r="L501" s="21"/>
      <c r="M501" s="37"/>
      <c r="N501" s="23"/>
      <c r="O501" s="23"/>
      <c r="P501" s="24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"/>
      <c r="B502" s="4"/>
      <c r="C502" s="12"/>
      <c r="D502" s="14"/>
      <c r="E502" s="14"/>
      <c r="F502" s="14"/>
      <c r="G502" s="29"/>
      <c r="H502" s="13"/>
      <c r="I502" s="14"/>
      <c r="J502" s="21"/>
      <c r="K502" s="21"/>
      <c r="L502" s="21"/>
      <c r="M502" s="37"/>
      <c r="N502" s="23"/>
      <c r="O502" s="23"/>
      <c r="P502" s="24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"/>
      <c r="B503" s="4"/>
      <c r="C503" s="12"/>
      <c r="D503" s="14"/>
      <c r="E503" s="14"/>
      <c r="F503" s="14"/>
      <c r="G503" s="29"/>
      <c r="H503" s="13"/>
      <c r="I503" s="14"/>
      <c r="J503" s="21"/>
      <c r="K503" s="21"/>
      <c r="L503" s="21"/>
      <c r="M503" s="37"/>
      <c r="N503" s="23"/>
      <c r="O503" s="23"/>
      <c r="P503" s="24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"/>
      <c r="B504" s="4"/>
      <c r="C504" s="12"/>
      <c r="D504" s="14"/>
      <c r="E504" s="14"/>
      <c r="F504" s="14"/>
      <c r="G504" s="29"/>
      <c r="H504" s="13"/>
      <c r="I504" s="14"/>
      <c r="J504" s="21"/>
      <c r="K504" s="21"/>
      <c r="L504" s="21"/>
      <c r="M504" s="37"/>
      <c r="N504" s="23"/>
      <c r="O504" s="23"/>
      <c r="P504" s="24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"/>
      <c r="B505" s="4"/>
      <c r="C505" s="12"/>
      <c r="D505" s="14"/>
      <c r="E505" s="14"/>
      <c r="F505" s="14"/>
      <c r="G505" s="29"/>
      <c r="H505" s="13"/>
      <c r="I505" s="14"/>
      <c r="J505" s="21"/>
      <c r="K505" s="21"/>
      <c r="L505" s="21"/>
      <c r="M505" s="37"/>
      <c r="N505" s="23"/>
      <c r="O505" s="23"/>
      <c r="P505" s="24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"/>
      <c r="B506" s="4"/>
      <c r="C506" s="12"/>
      <c r="D506" s="14"/>
      <c r="E506" s="14"/>
      <c r="F506" s="14"/>
      <c r="G506" s="29"/>
      <c r="H506" s="13"/>
      <c r="I506" s="14"/>
      <c r="J506" s="21"/>
      <c r="K506" s="21"/>
      <c r="L506" s="21"/>
      <c r="M506" s="37"/>
      <c r="N506" s="23"/>
      <c r="O506" s="23"/>
      <c r="P506" s="24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"/>
      <c r="B507" s="4"/>
      <c r="C507" s="12"/>
      <c r="D507" s="14"/>
      <c r="E507" s="14"/>
      <c r="F507" s="14"/>
      <c r="G507" s="29"/>
      <c r="H507" s="13"/>
      <c r="I507" s="14"/>
      <c r="J507" s="21"/>
      <c r="K507" s="21"/>
      <c r="L507" s="21"/>
      <c r="M507" s="37"/>
      <c r="N507" s="23"/>
      <c r="O507" s="23"/>
      <c r="P507" s="24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"/>
      <c r="B508" s="4"/>
      <c r="C508" s="12"/>
      <c r="D508" s="14"/>
      <c r="E508" s="14"/>
      <c r="F508" s="14"/>
      <c r="G508" s="29"/>
      <c r="H508" s="13"/>
      <c r="I508" s="14"/>
      <c r="J508" s="21"/>
      <c r="K508" s="21"/>
      <c r="L508" s="21"/>
      <c r="M508" s="37"/>
      <c r="N508" s="23"/>
      <c r="O508" s="23"/>
      <c r="P508" s="24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"/>
      <c r="B509" s="4"/>
      <c r="C509" s="12"/>
      <c r="D509" s="14"/>
      <c r="E509" s="14"/>
      <c r="F509" s="14"/>
      <c r="G509" s="29"/>
      <c r="H509" s="13"/>
      <c r="I509" s="14"/>
      <c r="J509" s="21"/>
      <c r="K509" s="21"/>
      <c r="L509" s="21"/>
      <c r="M509" s="37"/>
      <c r="N509" s="23"/>
      <c r="O509" s="23"/>
      <c r="P509" s="24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"/>
      <c r="B510" s="4"/>
      <c r="C510" s="12"/>
      <c r="D510" s="14"/>
      <c r="E510" s="14"/>
      <c r="F510" s="14"/>
      <c r="G510" s="29"/>
      <c r="H510" s="13"/>
      <c r="I510" s="14"/>
      <c r="J510" s="21"/>
      <c r="K510" s="21"/>
      <c r="L510" s="21"/>
      <c r="M510" s="37"/>
      <c r="N510" s="23"/>
      <c r="O510" s="23"/>
      <c r="P510" s="24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"/>
      <c r="B511" s="4"/>
      <c r="C511" s="12"/>
      <c r="D511" s="14"/>
      <c r="E511" s="14"/>
      <c r="F511" s="14"/>
      <c r="G511" s="29"/>
      <c r="H511" s="13"/>
      <c r="I511" s="14"/>
      <c r="J511" s="21"/>
      <c r="K511" s="21"/>
      <c r="L511" s="21"/>
      <c r="M511" s="37"/>
      <c r="N511" s="23"/>
      <c r="O511" s="23"/>
      <c r="P511" s="24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"/>
      <c r="B512" s="4"/>
      <c r="C512" s="12"/>
      <c r="D512" s="14"/>
      <c r="E512" s="14"/>
      <c r="F512" s="14"/>
      <c r="G512" s="29"/>
      <c r="H512" s="13"/>
      <c r="I512" s="14"/>
      <c r="J512" s="21"/>
      <c r="K512" s="21"/>
      <c r="L512" s="21"/>
      <c r="M512" s="37"/>
      <c r="N512" s="23"/>
      <c r="O512" s="23"/>
      <c r="P512" s="24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"/>
      <c r="B513" s="4"/>
      <c r="C513" s="12"/>
      <c r="D513" s="14"/>
      <c r="E513" s="14"/>
      <c r="F513" s="14"/>
      <c r="G513" s="29"/>
      <c r="H513" s="13"/>
      <c r="I513" s="14"/>
      <c r="J513" s="21"/>
      <c r="K513" s="21"/>
      <c r="L513" s="21"/>
      <c r="M513" s="37"/>
      <c r="N513" s="23"/>
      <c r="O513" s="23"/>
      <c r="P513" s="24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"/>
      <c r="B514" s="4"/>
      <c r="C514" s="12"/>
      <c r="D514" s="14"/>
      <c r="E514" s="14"/>
      <c r="F514" s="14"/>
      <c r="G514" s="29"/>
      <c r="H514" s="13"/>
      <c r="I514" s="14"/>
      <c r="J514" s="21"/>
      <c r="K514" s="21"/>
      <c r="L514" s="21"/>
      <c r="M514" s="37"/>
      <c r="N514" s="23"/>
      <c r="O514" s="23"/>
      <c r="P514" s="24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"/>
      <c r="B515" s="4"/>
      <c r="C515" s="12"/>
      <c r="D515" s="14"/>
      <c r="E515" s="14"/>
      <c r="F515" s="14"/>
      <c r="G515" s="29"/>
      <c r="H515" s="13"/>
      <c r="I515" s="14"/>
      <c r="J515" s="21"/>
      <c r="K515" s="21"/>
      <c r="L515" s="21"/>
      <c r="M515" s="37"/>
      <c r="N515" s="23"/>
      <c r="O515" s="23"/>
      <c r="P515" s="24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"/>
      <c r="B516" s="4"/>
      <c r="C516" s="12"/>
      <c r="D516" s="14"/>
      <c r="E516" s="14"/>
      <c r="F516" s="14"/>
      <c r="G516" s="29"/>
      <c r="H516" s="13"/>
      <c r="I516" s="14"/>
      <c r="J516" s="21"/>
      <c r="K516" s="21"/>
      <c r="L516" s="21"/>
      <c r="M516" s="37"/>
      <c r="N516" s="23"/>
      <c r="O516" s="23"/>
      <c r="P516" s="24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"/>
      <c r="B517" s="4"/>
      <c r="C517" s="12"/>
      <c r="D517" s="14"/>
      <c r="E517" s="14"/>
      <c r="F517" s="14"/>
      <c r="G517" s="29"/>
      <c r="H517" s="13"/>
      <c r="I517" s="14"/>
      <c r="J517" s="21"/>
      <c r="K517" s="21"/>
      <c r="L517" s="21"/>
      <c r="M517" s="37"/>
      <c r="N517" s="23"/>
      <c r="O517" s="23"/>
      <c r="P517" s="24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"/>
      <c r="B518" s="4"/>
      <c r="C518" s="12"/>
      <c r="D518" s="14"/>
      <c r="E518" s="14"/>
      <c r="F518" s="14"/>
      <c r="G518" s="29"/>
      <c r="H518" s="13"/>
      <c r="I518" s="14"/>
      <c r="J518" s="21"/>
      <c r="K518" s="21"/>
      <c r="L518" s="21"/>
      <c r="M518" s="37"/>
      <c r="N518" s="23"/>
      <c r="O518" s="23"/>
      <c r="P518" s="24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"/>
      <c r="B519" s="4"/>
      <c r="C519" s="12"/>
      <c r="D519" s="14"/>
      <c r="E519" s="14"/>
      <c r="F519" s="14"/>
      <c r="G519" s="29"/>
      <c r="H519" s="13"/>
      <c r="I519" s="14"/>
      <c r="J519" s="21"/>
      <c r="K519" s="21"/>
      <c r="L519" s="21"/>
      <c r="M519" s="37"/>
      <c r="N519" s="23"/>
      <c r="O519" s="23"/>
      <c r="P519" s="24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"/>
      <c r="B520" s="4"/>
      <c r="C520" s="12"/>
      <c r="D520" s="14"/>
      <c r="E520" s="14"/>
      <c r="F520" s="14"/>
      <c r="G520" s="29"/>
      <c r="H520" s="13"/>
      <c r="I520" s="14"/>
      <c r="J520" s="21"/>
      <c r="K520" s="21"/>
      <c r="L520" s="21"/>
      <c r="M520" s="37"/>
      <c r="N520" s="23"/>
      <c r="O520" s="23"/>
      <c r="P520" s="24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"/>
      <c r="B521" s="4"/>
      <c r="C521" s="12"/>
      <c r="D521" s="14"/>
      <c r="E521" s="14"/>
      <c r="F521" s="14"/>
      <c r="G521" s="29"/>
      <c r="H521" s="13"/>
      <c r="I521" s="14"/>
      <c r="J521" s="21"/>
      <c r="K521" s="21"/>
      <c r="L521" s="21"/>
      <c r="M521" s="37"/>
      <c r="N521" s="23"/>
      <c r="O521" s="23"/>
      <c r="P521" s="24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"/>
      <c r="B522" s="4"/>
      <c r="C522" s="12"/>
      <c r="D522" s="14"/>
      <c r="E522" s="14"/>
      <c r="F522" s="14"/>
      <c r="G522" s="29"/>
      <c r="H522" s="13"/>
      <c r="I522" s="14"/>
      <c r="J522" s="21"/>
      <c r="K522" s="21"/>
      <c r="L522" s="21"/>
      <c r="M522" s="37"/>
      <c r="N522" s="23"/>
      <c r="O522" s="23"/>
      <c r="P522" s="24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"/>
      <c r="B523" s="4"/>
      <c r="C523" s="12"/>
      <c r="D523" s="14"/>
      <c r="E523" s="14"/>
      <c r="F523" s="14"/>
      <c r="G523" s="29"/>
      <c r="H523" s="13"/>
      <c r="I523" s="14"/>
      <c r="J523" s="21"/>
      <c r="K523" s="21"/>
      <c r="L523" s="21"/>
      <c r="M523" s="37"/>
      <c r="N523" s="23"/>
      <c r="O523" s="23"/>
      <c r="P523" s="24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"/>
      <c r="B524" s="4"/>
      <c r="C524" s="12"/>
      <c r="D524" s="14"/>
      <c r="E524" s="14"/>
      <c r="F524" s="14"/>
      <c r="G524" s="29"/>
      <c r="H524" s="13"/>
      <c r="I524" s="14"/>
      <c r="J524" s="21"/>
      <c r="K524" s="21"/>
      <c r="L524" s="21"/>
      <c r="M524" s="37"/>
      <c r="N524" s="23"/>
      <c r="O524" s="23"/>
      <c r="P524" s="24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"/>
      <c r="B525" s="4"/>
      <c r="C525" s="12"/>
      <c r="D525" s="14"/>
      <c r="E525" s="14"/>
      <c r="F525" s="14"/>
      <c r="G525" s="29"/>
      <c r="H525" s="13"/>
      <c r="I525" s="14"/>
      <c r="J525" s="21"/>
      <c r="K525" s="21"/>
      <c r="L525" s="21"/>
      <c r="M525" s="37"/>
      <c r="N525" s="23"/>
      <c r="O525" s="23"/>
      <c r="P525" s="24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"/>
      <c r="B526" s="4"/>
      <c r="C526" s="12"/>
      <c r="D526" s="14"/>
      <c r="E526" s="14"/>
      <c r="F526" s="14"/>
      <c r="G526" s="29"/>
      <c r="H526" s="13"/>
      <c r="I526" s="14"/>
      <c r="J526" s="21"/>
      <c r="K526" s="21"/>
      <c r="L526" s="21"/>
      <c r="M526" s="37"/>
      <c r="N526" s="23"/>
      <c r="O526" s="23"/>
      <c r="P526" s="24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"/>
      <c r="B527" s="4"/>
      <c r="C527" s="12"/>
      <c r="D527" s="14"/>
      <c r="E527" s="14"/>
      <c r="F527" s="14"/>
      <c r="G527" s="29"/>
      <c r="H527" s="13"/>
      <c r="I527" s="14"/>
      <c r="J527" s="21"/>
      <c r="K527" s="21"/>
      <c r="L527" s="21"/>
      <c r="M527" s="37"/>
      <c r="N527" s="23"/>
      <c r="O527" s="23"/>
      <c r="P527" s="24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"/>
      <c r="B528" s="4"/>
      <c r="C528" s="12"/>
      <c r="D528" s="14"/>
      <c r="E528" s="14"/>
      <c r="F528" s="14"/>
      <c r="G528" s="29"/>
      <c r="H528" s="13"/>
      <c r="I528" s="14"/>
      <c r="J528" s="21"/>
      <c r="K528" s="21"/>
      <c r="L528" s="21"/>
      <c r="M528" s="37"/>
      <c r="N528" s="23"/>
      <c r="O528" s="23"/>
      <c r="P528" s="24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"/>
      <c r="B529" s="4"/>
      <c r="C529" s="12"/>
      <c r="D529" s="14"/>
      <c r="E529" s="14"/>
      <c r="F529" s="14"/>
      <c r="G529" s="29"/>
      <c r="H529" s="13"/>
      <c r="I529" s="14"/>
      <c r="J529" s="21"/>
      <c r="K529" s="21"/>
      <c r="L529" s="21"/>
      <c r="M529" s="37"/>
      <c r="N529" s="23"/>
      <c r="O529" s="23"/>
      <c r="P529" s="24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"/>
      <c r="B530" s="4"/>
      <c r="C530" s="12"/>
      <c r="D530" s="14"/>
      <c r="E530" s="14"/>
      <c r="F530" s="14"/>
      <c r="G530" s="29"/>
      <c r="H530" s="13"/>
      <c r="I530" s="14"/>
      <c r="J530" s="21"/>
      <c r="K530" s="21"/>
      <c r="L530" s="21"/>
      <c r="M530" s="37"/>
      <c r="N530" s="23"/>
      <c r="O530" s="23"/>
      <c r="P530" s="24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"/>
      <c r="B531" s="4"/>
      <c r="C531" s="12"/>
      <c r="D531" s="14"/>
      <c r="E531" s="14"/>
      <c r="F531" s="14"/>
      <c r="G531" s="29"/>
      <c r="H531" s="13"/>
      <c r="I531" s="14"/>
      <c r="J531" s="21"/>
      <c r="K531" s="21"/>
      <c r="L531" s="21"/>
      <c r="M531" s="37"/>
      <c r="N531" s="23"/>
      <c r="O531" s="23"/>
      <c r="P531" s="24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"/>
      <c r="B532" s="4"/>
      <c r="C532" s="12"/>
      <c r="D532" s="14"/>
      <c r="E532" s="14"/>
      <c r="F532" s="14"/>
      <c r="G532" s="29"/>
      <c r="H532" s="13"/>
      <c r="I532" s="14"/>
      <c r="J532" s="21"/>
      <c r="K532" s="21"/>
      <c r="L532" s="21"/>
      <c r="M532" s="37"/>
      <c r="N532" s="23"/>
      <c r="O532" s="23"/>
      <c r="P532" s="24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"/>
      <c r="B533" s="4"/>
      <c r="C533" s="12"/>
      <c r="D533" s="14"/>
      <c r="E533" s="14"/>
      <c r="F533" s="14"/>
      <c r="G533" s="29"/>
      <c r="H533" s="13"/>
      <c r="I533" s="14"/>
      <c r="J533" s="21"/>
      <c r="K533" s="21"/>
      <c r="L533" s="21"/>
      <c r="M533" s="37"/>
      <c r="N533" s="23"/>
      <c r="O533" s="23"/>
      <c r="P533" s="24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"/>
      <c r="B534" s="4"/>
      <c r="C534" s="12"/>
      <c r="D534" s="14"/>
      <c r="E534" s="14"/>
      <c r="F534" s="14"/>
      <c r="G534" s="29"/>
      <c r="H534" s="13"/>
      <c r="I534" s="14"/>
      <c r="J534" s="21"/>
      <c r="K534" s="21"/>
      <c r="L534" s="21"/>
      <c r="M534" s="37"/>
      <c r="N534" s="23"/>
      <c r="O534" s="23"/>
      <c r="P534" s="24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"/>
      <c r="B535" s="4"/>
      <c r="C535" s="12"/>
      <c r="D535" s="14"/>
      <c r="E535" s="14"/>
      <c r="F535" s="14"/>
      <c r="G535" s="29"/>
      <c r="H535" s="13"/>
      <c r="I535" s="14"/>
      <c r="J535" s="21"/>
      <c r="K535" s="21"/>
      <c r="L535" s="21"/>
      <c r="M535" s="37"/>
      <c r="N535" s="23"/>
      <c r="O535" s="23"/>
      <c r="P535" s="24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"/>
      <c r="B536" s="4"/>
      <c r="C536" s="12"/>
      <c r="D536" s="14"/>
      <c r="E536" s="14"/>
      <c r="F536" s="14"/>
      <c r="G536" s="29"/>
      <c r="H536" s="13"/>
      <c r="I536" s="14"/>
      <c r="J536" s="21"/>
      <c r="K536" s="21"/>
      <c r="L536" s="21"/>
      <c r="M536" s="37"/>
      <c r="N536" s="23"/>
      <c r="O536" s="23"/>
      <c r="P536" s="24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"/>
      <c r="B537" s="4"/>
      <c r="C537" s="12"/>
      <c r="D537" s="14"/>
      <c r="E537" s="14"/>
      <c r="F537" s="14"/>
      <c r="G537" s="29"/>
      <c r="H537" s="13"/>
      <c r="I537" s="14"/>
      <c r="J537" s="21"/>
      <c r="K537" s="21"/>
      <c r="L537" s="21"/>
      <c r="M537" s="37"/>
      <c r="N537" s="23"/>
      <c r="O537" s="23"/>
      <c r="P537" s="24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"/>
      <c r="B538" s="4"/>
      <c r="C538" s="12"/>
      <c r="D538" s="14"/>
      <c r="E538" s="14"/>
      <c r="F538" s="14"/>
      <c r="G538" s="29"/>
      <c r="H538" s="13"/>
      <c r="I538" s="14"/>
      <c r="J538" s="21"/>
      <c r="K538" s="21"/>
      <c r="L538" s="21"/>
      <c r="M538" s="37"/>
      <c r="N538" s="23"/>
      <c r="O538" s="23"/>
      <c r="P538" s="24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"/>
      <c r="B539" s="4"/>
      <c r="C539" s="12"/>
      <c r="D539" s="14"/>
      <c r="E539" s="14"/>
      <c r="F539" s="14"/>
      <c r="G539" s="29"/>
      <c r="H539" s="13"/>
      <c r="I539" s="14"/>
      <c r="J539" s="21"/>
      <c r="K539" s="21"/>
      <c r="L539" s="21"/>
      <c r="M539" s="37"/>
      <c r="N539" s="23"/>
      <c r="O539" s="23"/>
      <c r="P539" s="24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"/>
      <c r="B540" s="4"/>
      <c r="C540" s="12"/>
      <c r="D540" s="14"/>
      <c r="E540" s="14"/>
      <c r="F540" s="14"/>
      <c r="G540" s="29"/>
      <c r="H540" s="13"/>
      <c r="I540" s="14"/>
      <c r="J540" s="21"/>
      <c r="K540" s="21"/>
      <c r="L540" s="21"/>
      <c r="M540" s="37"/>
      <c r="N540" s="23"/>
      <c r="O540" s="23"/>
      <c r="P540" s="24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"/>
      <c r="B541" s="4"/>
      <c r="C541" s="12"/>
      <c r="D541" s="14"/>
      <c r="E541" s="14"/>
      <c r="F541" s="14"/>
      <c r="G541" s="29"/>
      <c r="H541" s="13"/>
      <c r="I541" s="14"/>
      <c r="J541" s="21"/>
      <c r="K541" s="21"/>
      <c r="L541" s="21"/>
      <c r="M541" s="37"/>
      <c r="N541" s="23"/>
      <c r="O541" s="23"/>
      <c r="P541" s="24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"/>
      <c r="B542" s="4"/>
      <c r="C542" s="12"/>
      <c r="D542" s="14"/>
      <c r="E542" s="14"/>
      <c r="F542" s="14"/>
      <c r="G542" s="29"/>
      <c r="H542" s="13"/>
      <c r="I542" s="14"/>
      <c r="J542" s="21"/>
      <c r="K542" s="21"/>
      <c r="L542" s="21"/>
      <c r="M542" s="37"/>
      <c r="N542" s="23"/>
      <c r="O542" s="23"/>
      <c r="P542" s="24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"/>
      <c r="B543" s="4"/>
      <c r="C543" s="12"/>
      <c r="D543" s="14"/>
      <c r="E543" s="14"/>
      <c r="F543" s="14"/>
      <c r="G543" s="29"/>
      <c r="H543" s="13"/>
      <c r="I543" s="14"/>
      <c r="J543" s="21"/>
      <c r="K543" s="21"/>
      <c r="L543" s="21"/>
      <c r="M543" s="37"/>
      <c r="N543" s="23"/>
      <c r="O543" s="23"/>
      <c r="P543" s="24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"/>
      <c r="B544" s="4"/>
      <c r="C544" s="12"/>
      <c r="D544" s="14"/>
      <c r="E544" s="14"/>
      <c r="F544" s="14"/>
      <c r="G544" s="29"/>
      <c r="H544" s="13"/>
      <c r="I544" s="14"/>
      <c r="J544" s="21"/>
      <c r="K544" s="21"/>
      <c r="L544" s="21"/>
      <c r="M544" s="37"/>
      <c r="N544" s="23"/>
      <c r="O544" s="23"/>
      <c r="P544" s="24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"/>
      <c r="B545" s="4"/>
      <c r="C545" s="12"/>
      <c r="D545" s="14"/>
      <c r="E545" s="14"/>
      <c r="F545" s="14"/>
      <c r="G545" s="29"/>
      <c r="H545" s="13"/>
      <c r="I545" s="14"/>
      <c r="J545" s="21"/>
      <c r="K545" s="21"/>
      <c r="L545" s="21"/>
      <c r="M545" s="37"/>
      <c r="N545" s="23"/>
      <c r="O545" s="23"/>
      <c r="P545" s="24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"/>
      <c r="B546" s="4"/>
      <c r="C546" s="12"/>
      <c r="D546" s="14"/>
      <c r="E546" s="14"/>
      <c r="F546" s="14"/>
      <c r="G546" s="29"/>
      <c r="H546" s="13"/>
      <c r="I546" s="14"/>
      <c r="J546" s="21"/>
      <c r="K546" s="21"/>
      <c r="L546" s="21"/>
      <c r="M546" s="37"/>
      <c r="N546" s="23"/>
      <c r="O546" s="23"/>
      <c r="P546" s="24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"/>
      <c r="B547" s="4"/>
      <c r="C547" s="12"/>
      <c r="D547" s="14"/>
      <c r="E547" s="14"/>
      <c r="F547" s="14"/>
      <c r="G547" s="29"/>
      <c r="H547" s="13"/>
      <c r="I547" s="14"/>
      <c r="J547" s="21"/>
      <c r="K547" s="21"/>
      <c r="L547" s="21"/>
      <c r="M547" s="37"/>
      <c r="N547" s="23"/>
      <c r="O547" s="23"/>
      <c r="P547" s="24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"/>
      <c r="B548" s="4"/>
      <c r="C548" s="12"/>
      <c r="D548" s="14"/>
      <c r="E548" s="14"/>
      <c r="F548" s="14"/>
      <c r="G548" s="29"/>
      <c r="H548" s="13"/>
      <c r="I548" s="14"/>
      <c r="J548" s="21"/>
      <c r="K548" s="21"/>
      <c r="L548" s="21"/>
      <c r="M548" s="37"/>
      <c r="N548" s="23"/>
      <c r="O548" s="23"/>
      <c r="P548" s="24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"/>
      <c r="B549" s="4"/>
      <c r="C549" s="12"/>
      <c r="D549" s="14"/>
      <c r="E549" s="14"/>
      <c r="F549" s="14"/>
      <c r="G549" s="29"/>
      <c r="H549" s="13"/>
      <c r="I549" s="14"/>
      <c r="J549" s="21"/>
      <c r="K549" s="21"/>
      <c r="L549" s="21"/>
      <c r="M549" s="37"/>
      <c r="N549" s="23"/>
      <c r="O549" s="23"/>
      <c r="P549" s="24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"/>
      <c r="B550" s="4"/>
      <c r="C550" s="12"/>
      <c r="D550" s="14"/>
      <c r="E550" s="14"/>
      <c r="F550" s="14"/>
      <c r="G550" s="29"/>
      <c r="H550" s="13"/>
      <c r="I550" s="14"/>
      <c r="J550" s="21"/>
      <c r="K550" s="21"/>
      <c r="L550" s="21"/>
      <c r="M550" s="37"/>
      <c r="N550" s="23"/>
      <c r="O550" s="23"/>
      <c r="P550" s="24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"/>
      <c r="B551" s="4"/>
      <c r="C551" s="12"/>
      <c r="D551" s="14"/>
      <c r="E551" s="14"/>
      <c r="F551" s="14"/>
      <c r="G551" s="29"/>
      <c r="H551" s="13"/>
      <c r="I551" s="14"/>
      <c r="J551" s="21"/>
      <c r="K551" s="21"/>
      <c r="L551" s="21"/>
      <c r="M551" s="37"/>
      <c r="N551" s="23"/>
      <c r="O551" s="23"/>
      <c r="P551" s="24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"/>
      <c r="B552" s="4"/>
      <c r="C552" s="12"/>
      <c r="D552" s="14"/>
      <c r="E552" s="14"/>
      <c r="F552" s="14"/>
      <c r="G552" s="29"/>
      <c r="H552" s="13"/>
      <c r="I552" s="14"/>
      <c r="J552" s="21"/>
      <c r="K552" s="21"/>
      <c r="L552" s="21"/>
      <c r="M552" s="37"/>
      <c r="N552" s="23"/>
      <c r="O552" s="23"/>
      <c r="P552" s="24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"/>
      <c r="B553" s="4"/>
      <c r="C553" s="12"/>
      <c r="D553" s="14"/>
      <c r="E553" s="14"/>
      <c r="F553" s="14"/>
      <c r="G553" s="29"/>
      <c r="H553" s="13"/>
      <c r="I553" s="14"/>
      <c r="J553" s="21"/>
      <c r="K553" s="21"/>
      <c r="L553" s="21"/>
      <c r="M553" s="37"/>
      <c r="N553" s="23"/>
      <c r="O553" s="23"/>
      <c r="P553" s="24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"/>
      <c r="B554" s="4"/>
      <c r="C554" s="12"/>
      <c r="D554" s="14"/>
      <c r="E554" s="14"/>
      <c r="F554" s="14"/>
      <c r="G554" s="29"/>
      <c r="H554" s="13"/>
      <c r="I554" s="14"/>
      <c r="J554" s="21"/>
      <c r="K554" s="21"/>
      <c r="L554" s="21"/>
      <c r="M554" s="37"/>
      <c r="N554" s="23"/>
      <c r="O554" s="23"/>
      <c r="P554" s="24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"/>
      <c r="B555" s="4"/>
      <c r="C555" s="12"/>
      <c r="D555" s="14"/>
      <c r="E555" s="14"/>
      <c r="F555" s="14"/>
      <c r="G555" s="29"/>
      <c r="H555" s="13"/>
      <c r="I555" s="14"/>
      <c r="J555" s="21"/>
      <c r="K555" s="21"/>
      <c r="L555" s="21"/>
      <c r="M555" s="37"/>
      <c r="N555" s="23"/>
      <c r="O555" s="23"/>
      <c r="P555" s="24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"/>
      <c r="B556" s="4"/>
      <c r="C556" s="12"/>
      <c r="D556" s="14"/>
      <c r="E556" s="14"/>
      <c r="F556" s="14"/>
      <c r="G556" s="29"/>
      <c r="H556" s="13"/>
      <c r="I556" s="14"/>
      <c r="J556" s="21"/>
      <c r="K556" s="21"/>
      <c r="L556" s="21"/>
      <c r="M556" s="37"/>
      <c r="N556" s="23"/>
      <c r="O556" s="23"/>
      <c r="P556" s="24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"/>
      <c r="B557" s="4"/>
      <c r="C557" s="12"/>
      <c r="D557" s="14"/>
      <c r="E557" s="14"/>
      <c r="F557" s="14"/>
      <c r="G557" s="29"/>
      <c r="H557" s="13"/>
      <c r="I557" s="14"/>
      <c r="J557" s="21"/>
      <c r="K557" s="21"/>
      <c r="L557" s="21"/>
      <c r="M557" s="37"/>
      <c r="N557" s="23"/>
      <c r="O557" s="23"/>
      <c r="P557" s="24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"/>
      <c r="B558" s="4"/>
      <c r="C558" s="12"/>
      <c r="D558" s="14"/>
      <c r="E558" s="14"/>
      <c r="F558" s="14"/>
      <c r="G558" s="29"/>
      <c r="H558" s="13"/>
      <c r="I558" s="14"/>
      <c r="J558" s="21"/>
      <c r="K558" s="21"/>
      <c r="L558" s="21"/>
      <c r="M558" s="37"/>
      <c r="N558" s="23"/>
      <c r="O558" s="23"/>
      <c r="P558" s="24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"/>
      <c r="B559" s="4"/>
      <c r="C559" s="12"/>
      <c r="D559" s="14"/>
      <c r="E559" s="14"/>
      <c r="F559" s="14"/>
      <c r="G559" s="29"/>
      <c r="H559" s="13"/>
      <c r="I559" s="14"/>
      <c r="J559" s="21"/>
      <c r="K559" s="21"/>
      <c r="L559" s="21"/>
      <c r="M559" s="37"/>
      <c r="N559" s="23"/>
      <c r="O559" s="23"/>
      <c r="P559" s="24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"/>
      <c r="B560" s="4"/>
      <c r="C560" s="12"/>
      <c r="D560" s="14"/>
      <c r="E560" s="14"/>
      <c r="F560" s="14"/>
      <c r="G560" s="29"/>
      <c r="H560" s="13"/>
      <c r="I560" s="14"/>
      <c r="J560" s="21"/>
      <c r="K560" s="21"/>
      <c r="L560" s="21"/>
      <c r="M560" s="37"/>
      <c r="N560" s="23"/>
      <c r="O560" s="23"/>
      <c r="P560" s="24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"/>
      <c r="B561" s="4"/>
      <c r="C561" s="12"/>
      <c r="D561" s="14"/>
      <c r="E561" s="14"/>
      <c r="F561" s="14"/>
      <c r="G561" s="29"/>
      <c r="H561" s="13"/>
      <c r="I561" s="14"/>
      <c r="J561" s="21"/>
      <c r="K561" s="21"/>
      <c r="L561" s="21"/>
      <c r="M561" s="37"/>
      <c r="N561" s="23"/>
      <c r="O561" s="23"/>
      <c r="P561" s="24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"/>
      <c r="B562" s="4"/>
      <c r="C562" s="12"/>
      <c r="D562" s="14"/>
      <c r="E562" s="14"/>
      <c r="F562" s="14"/>
      <c r="G562" s="29"/>
      <c r="H562" s="13"/>
      <c r="I562" s="14"/>
      <c r="J562" s="21"/>
      <c r="K562" s="21"/>
      <c r="L562" s="21"/>
      <c r="M562" s="37"/>
      <c r="N562" s="23"/>
      <c r="O562" s="23"/>
      <c r="P562" s="24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"/>
      <c r="B563" s="4"/>
      <c r="C563" s="12"/>
      <c r="D563" s="14"/>
      <c r="E563" s="14"/>
      <c r="F563" s="14"/>
      <c r="G563" s="29"/>
      <c r="H563" s="13"/>
      <c r="I563" s="14"/>
      <c r="J563" s="21"/>
      <c r="K563" s="21"/>
      <c r="L563" s="21"/>
      <c r="M563" s="37"/>
      <c r="N563" s="23"/>
      <c r="O563" s="23"/>
      <c r="P563" s="24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"/>
      <c r="B564" s="4"/>
      <c r="C564" s="12"/>
      <c r="D564" s="14"/>
      <c r="E564" s="14"/>
      <c r="F564" s="14"/>
      <c r="G564" s="29"/>
      <c r="H564" s="13"/>
      <c r="I564" s="14"/>
      <c r="J564" s="21"/>
      <c r="K564" s="21"/>
      <c r="L564" s="21"/>
      <c r="M564" s="37"/>
      <c r="N564" s="23"/>
      <c r="O564" s="23"/>
      <c r="P564" s="24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"/>
      <c r="B565" s="4"/>
      <c r="C565" s="12"/>
      <c r="D565" s="14"/>
      <c r="E565" s="14"/>
      <c r="F565" s="14"/>
      <c r="G565" s="29"/>
      <c r="H565" s="13"/>
      <c r="I565" s="14"/>
      <c r="J565" s="21"/>
      <c r="K565" s="21"/>
      <c r="L565" s="21"/>
      <c r="M565" s="37"/>
      <c r="N565" s="23"/>
      <c r="O565" s="23"/>
      <c r="P565" s="24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"/>
      <c r="B566" s="4"/>
      <c r="C566" s="12"/>
      <c r="D566" s="14"/>
      <c r="E566" s="14"/>
      <c r="F566" s="14"/>
      <c r="G566" s="29"/>
      <c r="H566" s="13"/>
      <c r="I566" s="14"/>
      <c r="J566" s="21"/>
      <c r="K566" s="21"/>
      <c r="L566" s="21"/>
      <c r="M566" s="37"/>
      <c r="N566" s="23"/>
      <c r="O566" s="23"/>
      <c r="P566" s="24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"/>
      <c r="B567" s="4"/>
      <c r="C567" s="12"/>
      <c r="D567" s="14"/>
      <c r="E567" s="14"/>
      <c r="F567" s="14"/>
      <c r="G567" s="29"/>
      <c r="H567" s="13"/>
      <c r="I567" s="14"/>
      <c r="J567" s="21"/>
      <c r="K567" s="21"/>
      <c r="L567" s="21"/>
      <c r="M567" s="37"/>
      <c r="N567" s="23"/>
      <c r="O567" s="23"/>
      <c r="P567" s="24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"/>
      <c r="B568" s="4"/>
      <c r="C568" s="12"/>
      <c r="D568" s="14"/>
      <c r="E568" s="14"/>
      <c r="F568" s="14"/>
      <c r="G568" s="29"/>
      <c r="H568" s="13"/>
      <c r="I568" s="14"/>
      <c r="J568" s="21"/>
      <c r="K568" s="21"/>
      <c r="L568" s="21"/>
      <c r="M568" s="37"/>
      <c r="N568" s="23"/>
      <c r="O568" s="23"/>
      <c r="P568" s="24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"/>
      <c r="B569" s="4"/>
      <c r="C569" s="12"/>
      <c r="D569" s="14"/>
      <c r="E569" s="14"/>
      <c r="F569" s="14"/>
      <c r="G569" s="29"/>
      <c r="H569" s="13"/>
      <c r="I569" s="14"/>
      <c r="J569" s="21"/>
      <c r="K569" s="21"/>
      <c r="L569" s="21"/>
      <c r="M569" s="37"/>
      <c r="N569" s="23"/>
      <c r="O569" s="23"/>
      <c r="P569" s="24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"/>
      <c r="B570" s="4"/>
      <c r="C570" s="12"/>
      <c r="D570" s="14"/>
      <c r="E570" s="14"/>
      <c r="F570" s="14"/>
      <c r="G570" s="29"/>
      <c r="H570" s="13"/>
      <c r="I570" s="14"/>
      <c r="J570" s="21"/>
      <c r="K570" s="21"/>
      <c r="L570" s="21"/>
      <c r="M570" s="37"/>
      <c r="N570" s="23"/>
      <c r="O570" s="23"/>
      <c r="P570" s="24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"/>
      <c r="B571" s="4"/>
      <c r="C571" s="12"/>
      <c r="D571" s="14"/>
      <c r="E571" s="14"/>
      <c r="F571" s="14"/>
      <c r="G571" s="29"/>
      <c r="H571" s="13"/>
      <c r="I571" s="14"/>
      <c r="J571" s="21"/>
      <c r="K571" s="21"/>
      <c r="L571" s="21"/>
      <c r="M571" s="37"/>
      <c r="N571" s="23"/>
      <c r="O571" s="23"/>
      <c r="P571" s="24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"/>
      <c r="B572" s="4"/>
      <c r="C572" s="12"/>
      <c r="D572" s="14"/>
      <c r="E572" s="14"/>
      <c r="F572" s="14"/>
      <c r="G572" s="29"/>
      <c r="H572" s="13"/>
      <c r="I572" s="14"/>
      <c r="J572" s="21"/>
      <c r="K572" s="21"/>
      <c r="L572" s="21"/>
      <c r="M572" s="37"/>
      <c r="N572" s="23"/>
      <c r="O572" s="23"/>
      <c r="P572" s="24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"/>
      <c r="B573" s="4"/>
      <c r="C573" s="12"/>
      <c r="D573" s="14"/>
      <c r="E573" s="14"/>
      <c r="F573" s="14"/>
      <c r="G573" s="29"/>
      <c r="H573" s="13"/>
      <c r="I573" s="14"/>
      <c r="J573" s="21"/>
      <c r="K573" s="21"/>
      <c r="L573" s="21"/>
      <c r="M573" s="37"/>
      <c r="N573" s="23"/>
      <c r="O573" s="23"/>
      <c r="P573" s="24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"/>
      <c r="B574" s="4"/>
      <c r="C574" s="12"/>
      <c r="D574" s="14"/>
      <c r="E574" s="14"/>
      <c r="F574" s="14"/>
      <c r="G574" s="29"/>
      <c r="H574" s="13"/>
      <c r="I574" s="14"/>
      <c r="J574" s="21"/>
      <c r="K574" s="21"/>
      <c r="L574" s="21"/>
      <c r="M574" s="37"/>
      <c r="N574" s="23"/>
      <c r="O574" s="23"/>
      <c r="P574" s="24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"/>
      <c r="B575" s="4"/>
      <c r="C575" s="12"/>
      <c r="D575" s="14"/>
      <c r="E575" s="14"/>
      <c r="F575" s="14"/>
      <c r="G575" s="29"/>
      <c r="H575" s="13"/>
      <c r="I575" s="14"/>
      <c r="J575" s="21"/>
      <c r="K575" s="21"/>
      <c r="L575" s="21"/>
      <c r="M575" s="37"/>
      <c r="N575" s="23"/>
      <c r="O575" s="23"/>
      <c r="P575" s="24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"/>
      <c r="B576" s="4"/>
      <c r="C576" s="12"/>
      <c r="D576" s="14"/>
      <c r="E576" s="14"/>
      <c r="F576" s="14"/>
      <c r="G576" s="29"/>
      <c r="H576" s="13"/>
      <c r="I576" s="14"/>
      <c r="J576" s="21"/>
      <c r="K576" s="21"/>
      <c r="L576" s="21"/>
      <c r="M576" s="37"/>
      <c r="N576" s="23"/>
      <c r="O576" s="23"/>
      <c r="P576" s="24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"/>
      <c r="B577" s="4"/>
      <c r="C577" s="12"/>
      <c r="D577" s="14"/>
      <c r="E577" s="14"/>
      <c r="F577" s="14"/>
      <c r="G577" s="29"/>
      <c r="H577" s="13"/>
      <c r="I577" s="14"/>
      <c r="J577" s="21"/>
      <c r="K577" s="21"/>
      <c r="L577" s="21"/>
      <c r="M577" s="37"/>
      <c r="N577" s="23"/>
      <c r="O577" s="23"/>
      <c r="P577" s="24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"/>
      <c r="B578" s="4"/>
      <c r="C578" s="12"/>
      <c r="D578" s="14"/>
      <c r="E578" s="14"/>
      <c r="F578" s="14"/>
      <c r="G578" s="29"/>
      <c r="H578" s="13"/>
      <c r="I578" s="14"/>
      <c r="J578" s="21"/>
      <c r="K578" s="21"/>
      <c r="L578" s="21"/>
      <c r="M578" s="37"/>
      <c r="N578" s="23"/>
      <c r="O578" s="23"/>
      <c r="P578" s="24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"/>
      <c r="B579" s="4"/>
      <c r="C579" s="12"/>
      <c r="D579" s="14"/>
      <c r="E579" s="14"/>
      <c r="F579" s="14"/>
      <c r="G579" s="29"/>
      <c r="H579" s="13"/>
      <c r="I579" s="14"/>
      <c r="J579" s="21"/>
      <c r="K579" s="21"/>
      <c r="L579" s="21"/>
      <c r="M579" s="37"/>
      <c r="N579" s="23"/>
      <c r="O579" s="23"/>
      <c r="P579" s="24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"/>
      <c r="B580" s="4"/>
      <c r="C580" s="12"/>
      <c r="D580" s="14"/>
      <c r="E580" s="14"/>
      <c r="F580" s="14"/>
      <c r="G580" s="29"/>
      <c r="H580" s="13"/>
      <c r="I580" s="14"/>
      <c r="J580" s="21"/>
      <c r="K580" s="21"/>
      <c r="L580" s="21"/>
      <c r="M580" s="37"/>
      <c r="N580" s="23"/>
      <c r="O580" s="23"/>
      <c r="P580" s="24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"/>
      <c r="B581" s="4"/>
      <c r="C581" s="12"/>
      <c r="D581" s="14"/>
      <c r="E581" s="14"/>
      <c r="F581" s="14"/>
      <c r="G581" s="29"/>
      <c r="H581" s="13"/>
      <c r="I581" s="14"/>
      <c r="J581" s="21"/>
      <c r="K581" s="21"/>
      <c r="L581" s="21"/>
      <c r="M581" s="37"/>
      <c r="N581" s="23"/>
      <c r="O581" s="23"/>
      <c r="P581" s="24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"/>
      <c r="B582" s="4"/>
      <c r="C582" s="12"/>
      <c r="D582" s="14"/>
      <c r="E582" s="14"/>
      <c r="F582" s="14"/>
      <c r="G582" s="29"/>
      <c r="H582" s="13"/>
      <c r="I582" s="14"/>
      <c r="J582" s="21"/>
      <c r="K582" s="21"/>
      <c r="L582" s="21"/>
      <c r="M582" s="37"/>
      <c r="N582" s="23"/>
      <c r="O582" s="23"/>
      <c r="P582" s="24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"/>
      <c r="B583" s="4"/>
      <c r="C583" s="12"/>
      <c r="D583" s="14"/>
      <c r="E583" s="14"/>
      <c r="F583" s="14"/>
      <c r="G583" s="29"/>
      <c r="H583" s="13"/>
      <c r="I583" s="14"/>
      <c r="J583" s="21"/>
      <c r="K583" s="21"/>
      <c r="L583" s="21"/>
      <c r="M583" s="37"/>
      <c r="N583" s="23"/>
      <c r="O583" s="23"/>
      <c r="P583" s="24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"/>
      <c r="B584" s="4"/>
      <c r="C584" s="12"/>
      <c r="D584" s="14"/>
      <c r="E584" s="14"/>
      <c r="F584" s="14"/>
      <c r="G584" s="29"/>
      <c r="H584" s="13"/>
      <c r="I584" s="14"/>
      <c r="J584" s="21"/>
      <c r="K584" s="21"/>
      <c r="L584" s="21"/>
      <c r="M584" s="37"/>
      <c r="N584" s="23"/>
      <c r="O584" s="23"/>
      <c r="P584" s="24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"/>
      <c r="B585" s="4"/>
      <c r="C585" s="12"/>
      <c r="D585" s="14"/>
      <c r="E585" s="14"/>
      <c r="F585" s="14"/>
      <c r="G585" s="29"/>
      <c r="H585" s="13"/>
      <c r="I585" s="14"/>
      <c r="J585" s="21"/>
      <c r="K585" s="21"/>
      <c r="L585" s="21"/>
      <c r="M585" s="37"/>
      <c r="N585" s="23"/>
      <c r="O585" s="23"/>
      <c r="P585" s="24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"/>
      <c r="B586" s="4"/>
      <c r="C586" s="12"/>
      <c r="D586" s="14"/>
      <c r="E586" s="14"/>
      <c r="F586" s="14"/>
      <c r="G586" s="29"/>
      <c r="H586" s="13"/>
      <c r="I586" s="14"/>
      <c r="J586" s="21"/>
      <c r="K586" s="21"/>
      <c r="L586" s="21"/>
      <c r="M586" s="37"/>
      <c r="N586" s="23"/>
      <c r="O586" s="23"/>
      <c r="P586" s="24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"/>
      <c r="B587" s="4"/>
      <c r="C587" s="12"/>
      <c r="D587" s="14"/>
      <c r="E587" s="14"/>
      <c r="F587" s="14"/>
      <c r="G587" s="29"/>
      <c r="H587" s="13"/>
      <c r="I587" s="14"/>
      <c r="J587" s="21"/>
      <c r="K587" s="21"/>
      <c r="L587" s="21"/>
      <c r="M587" s="37"/>
      <c r="N587" s="23"/>
      <c r="O587" s="23"/>
      <c r="P587" s="24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"/>
      <c r="B588" s="4"/>
      <c r="C588" s="12"/>
      <c r="D588" s="14"/>
      <c r="E588" s="14"/>
      <c r="F588" s="14"/>
      <c r="G588" s="29"/>
      <c r="H588" s="13"/>
      <c r="I588" s="14"/>
      <c r="J588" s="21"/>
      <c r="K588" s="21"/>
      <c r="L588" s="21"/>
      <c r="M588" s="37"/>
      <c r="N588" s="23"/>
      <c r="O588" s="23"/>
      <c r="P588" s="24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"/>
      <c r="B589" s="4"/>
      <c r="C589" s="12"/>
      <c r="D589" s="14"/>
      <c r="E589" s="14"/>
      <c r="F589" s="14"/>
      <c r="G589" s="29"/>
      <c r="H589" s="13"/>
      <c r="I589" s="14"/>
      <c r="J589" s="21"/>
      <c r="K589" s="21"/>
      <c r="L589" s="21"/>
      <c r="M589" s="37"/>
      <c r="N589" s="23"/>
      <c r="O589" s="23"/>
      <c r="P589" s="24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"/>
      <c r="B590" s="4"/>
      <c r="C590" s="12"/>
      <c r="D590" s="14"/>
      <c r="E590" s="14"/>
      <c r="F590" s="14"/>
      <c r="G590" s="29"/>
      <c r="H590" s="13"/>
      <c r="I590" s="14"/>
      <c r="J590" s="21"/>
      <c r="K590" s="21"/>
      <c r="L590" s="21"/>
      <c r="M590" s="37"/>
      <c r="N590" s="23"/>
      <c r="O590" s="23"/>
      <c r="P590" s="24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"/>
      <c r="B591" s="4"/>
      <c r="C591" s="12"/>
      <c r="D591" s="14"/>
      <c r="E591" s="14"/>
      <c r="F591" s="14"/>
      <c r="G591" s="29"/>
      <c r="H591" s="13"/>
      <c r="I591" s="14"/>
      <c r="J591" s="21"/>
      <c r="K591" s="21"/>
      <c r="L591" s="21"/>
      <c r="M591" s="37"/>
      <c r="N591" s="23"/>
      <c r="O591" s="23"/>
      <c r="P591" s="24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"/>
      <c r="B592" s="4"/>
      <c r="C592" s="12"/>
      <c r="D592" s="14"/>
      <c r="E592" s="14"/>
      <c r="F592" s="14"/>
      <c r="G592" s="29"/>
      <c r="H592" s="13"/>
      <c r="I592" s="14"/>
      <c r="J592" s="21"/>
      <c r="K592" s="21"/>
      <c r="L592" s="21"/>
      <c r="M592" s="37"/>
      <c r="N592" s="23"/>
      <c r="O592" s="23"/>
      <c r="P592" s="24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"/>
      <c r="B593" s="4"/>
      <c r="C593" s="12"/>
      <c r="D593" s="14"/>
      <c r="E593" s="14"/>
      <c r="F593" s="14"/>
      <c r="G593" s="29"/>
      <c r="H593" s="13"/>
      <c r="I593" s="14"/>
      <c r="J593" s="21"/>
      <c r="K593" s="21"/>
      <c r="L593" s="21"/>
      <c r="M593" s="37"/>
      <c r="N593" s="23"/>
      <c r="O593" s="23"/>
      <c r="P593" s="24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"/>
      <c r="B594" s="4"/>
      <c r="C594" s="12"/>
      <c r="D594" s="14"/>
      <c r="E594" s="14"/>
      <c r="F594" s="14"/>
      <c r="G594" s="29"/>
      <c r="H594" s="13"/>
      <c r="I594" s="14"/>
      <c r="J594" s="21"/>
      <c r="K594" s="21"/>
      <c r="L594" s="21"/>
      <c r="M594" s="37"/>
      <c r="N594" s="23"/>
      <c r="O594" s="23"/>
      <c r="P594" s="24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"/>
      <c r="B595" s="4"/>
      <c r="C595" s="12"/>
      <c r="D595" s="14"/>
      <c r="E595" s="14"/>
      <c r="F595" s="14"/>
      <c r="G595" s="29"/>
      <c r="H595" s="13"/>
      <c r="I595" s="14"/>
      <c r="J595" s="21"/>
      <c r="K595" s="21"/>
      <c r="L595" s="21"/>
      <c r="M595" s="37"/>
      <c r="N595" s="23"/>
      <c r="O595" s="23"/>
      <c r="P595" s="24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"/>
      <c r="B596" s="4"/>
      <c r="C596" s="12"/>
      <c r="D596" s="14"/>
      <c r="E596" s="14"/>
      <c r="F596" s="14"/>
      <c r="G596" s="29"/>
      <c r="H596" s="13"/>
      <c r="I596" s="14"/>
      <c r="J596" s="21"/>
      <c r="K596" s="21"/>
      <c r="L596" s="21"/>
      <c r="M596" s="37"/>
      <c r="N596" s="23"/>
      <c r="O596" s="23"/>
      <c r="P596" s="24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"/>
      <c r="B597" s="4"/>
      <c r="C597" s="12"/>
      <c r="D597" s="14"/>
      <c r="E597" s="14"/>
      <c r="F597" s="14"/>
      <c r="G597" s="29"/>
      <c r="H597" s="13"/>
      <c r="I597" s="14"/>
      <c r="J597" s="21"/>
      <c r="K597" s="21"/>
      <c r="L597" s="21"/>
      <c r="M597" s="37"/>
      <c r="N597" s="23"/>
      <c r="O597" s="23"/>
      <c r="P597" s="24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"/>
      <c r="B598" s="4"/>
      <c r="C598" s="12"/>
      <c r="D598" s="14"/>
      <c r="E598" s="14"/>
      <c r="F598" s="14"/>
      <c r="G598" s="29"/>
      <c r="H598" s="13"/>
      <c r="I598" s="14"/>
      <c r="J598" s="21"/>
      <c r="K598" s="21"/>
      <c r="L598" s="21"/>
      <c r="M598" s="37"/>
      <c r="N598" s="23"/>
      <c r="O598" s="23"/>
      <c r="P598" s="24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"/>
      <c r="B599" s="4"/>
      <c r="C599" s="12"/>
      <c r="D599" s="14"/>
      <c r="E599" s="14"/>
      <c r="F599" s="14"/>
      <c r="G599" s="29"/>
      <c r="H599" s="13"/>
      <c r="I599" s="14"/>
      <c r="J599" s="21"/>
      <c r="K599" s="21"/>
      <c r="L599" s="21"/>
      <c r="M599" s="37"/>
      <c r="N599" s="23"/>
      <c r="O599" s="23"/>
      <c r="P599" s="24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"/>
      <c r="B600" s="4"/>
      <c r="C600" s="12"/>
      <c r="D600" s="14"/>
      <c r="E600" s="14"/>
      <c r="F600" s="14"/>
      <c r="G600" s="29"/>
      <c r="H600" s="13"/>
      <c r="I600" s="14"/>
      <c r="J600" s="21"/>
      <c r="K600" s="21"/>
      <c r="L600" s="21"/>
      <c r="M600" s="37"/>
      <c r="N600" s="23"/>
      <c r="O600" s="23"/>
      <c r="P600" s="24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"/>
      <c r="B601" s="4"/>
      <c r="C601" s="12"/>
      <c r="D601" s="14"/>
      <c r="E601" s="14"/>
      <c r="F601" s="14"/>
      <c r="G601" s="29"/>
      <c r="H601" s="13"/>
      <c r="I601" s="14"/>
      <c r="J601" s="21"/>
      <c r="K601" s="21"/>
      <c r="L601" s="21"/>
      <c r="M601" s="37"/>
      <c r="N601" s="23"/>
      <c r="O601" s="23"/>
      <c r="P601" s="24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"/>
      <c r="B602" s="4"/>
      <c r="C602" s="12"/>
      <c r="D602" s="14"/>
      <c r="E602" s="14"/>
      <c r="F602" s="14"/>
      <c r="G602" s="29"/>
      <c r="H602" s="13"/>
      <c r="I602" s="14"/>
      <c r="J602" s="21"/>
      <c r="K602" s="21"/>
      <c r="L602" s="21"/>
      <c r="M602" s="37"/>
      <c r="N602" s="23"/>
      <c r="O602" s="23"/>
      <c r="P602" s="24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"/>
      <c r="B603" s="4"/>
      <c r="C603" s="12"/>
      <c r="D603" s="14"/>
      <c r="E603" s="14"/>
      <c r="F603" s="14"/>
      <c r="G603" s="29"/>
      <c r="H603" s="13"/>
      <c r="I603" s="14"/>
      <c r="J603" s="21"/>
      <c r="K603" s="21"/>
      <c r="L603" s="21"/>
      <c r="M603" s="37"/>
      <c r="N603" s="23"/>
      <c r="O603" s="23"/>
      <c r="P603" s="24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"/>
      <c r="B604" s="4"/>
      <c r="C604" s="12"/>
      <c r="D604" s="14"/>
      <c r="E604" s="14"/>
      <c r="F604" s="14"/>
      <c r="G604" s="29"/>
      <c r="H604" s="13"/>
      <c r="I604" s="14"/>
      <c r="J604" s="21"/>
      <c r="K604" s="21"/>
      <c r="L604" s="21"/>
      <c r="M604" s="37"/>
      <c r="N604" s="23"/>
      <c r="O604" s="23"/>
      <c r="P604" s="24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"/>
      <c r="B605" s="4"/>
      <c r="C605" s="12"/>
      <c r="D605" s="14"/>
      <c r="E605" s="14"/>
      <c r="F605" s="14"/>
      <c r="G605" s="29"/>
      <c r="H605" s="13"/>
      <c r="I605" s="14"/>
      <c r="J605" s="21"/>
      <c r="K605" s="21"/>
      <c r="L605" s="21"/>
      <c r="M605" s="37"/>
      <c r="N605" s="23"/>
      <c r="O605" s="23"/>
      <c r="P605" s="24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"/>
      <c r="B606" s="4"/>
      <c r="C606" s="12"/>
      <c r="D606" s="14"/>
      <c r="E606" s="14"/>
      <c r="F606" s="14"/>
      <c r="G606" s="29"/>
      <c r="H606" s="13"/>
      <c r="I606" s="14"/>
      <c r="J606" s="21"/>
      <c r="K606" s="21"/>
      <c r="L606" s="21"/>
      <c r="M606" s="37"/>
      <c r="N606" s="23"/>
      <c r="O606" s="23"/>
      <c r="P606" s="24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"/>
      <c r="B607" s="4"/>
      <c r="C607" s="12"/>
      <c r="D607" s="14"/>
      <c r="E607" s="14"/>
      <c r="F607" s="14"/>
      <c r="G607" s="29"/>
      <c r="H607" s="13"/>
      <c r="I607" s="14"/>
      <c r="J607" s="21"/>
      <c r="K607" s="21"/>
      <c r="L607" s="21"/>
      <c r="M607" s="37"/>
      <c r="N607" s="23"/>
      <c r="O607" s="23"/>
      <c r="P607" s="24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"/>
      <c r="B608" s="4"/>
      <c r="C608" s="12"/>
      <c r="D608" s="14"/>
      <c r="E608" s="14"/>
      <c r="F608" s="14"/>
      <c r="G608" s="29"/>
      <c r="H608" s="13"/>
      <c r="I608" s="14"/>
      <c r="J608" s="21"/>
      <c r="K608" s="21"/>
      <c r="L608" s="21"/>
      <c r="M608" s="37"/>
      <c r="N608" s="23"/>
      <c r="O608" s="23"/>
      <c r="P608" s="24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"/>
      <c r="B609" s="4"/>
      <c r="C609" s="12"/>
      <c r="D609" s="14"/>
      <c r="E609" s="14"/>
      <c r="F609" s="14"/>
      <c r="G609" s="29"/>
      <c r="H609" s="13"/>
      <c r="I609" s="14"/>
      <c r="J609" s="21"/>
      <c r="K609" s="21"/>
      <c r="L609" s="21"/>
      <c r="M609" s="37"/>
      <c r="N609" s="23"/>
      <c r="O609" s="23"/>
      <c r="P609" s="24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"/>
      <c r="B610" s="4"/>
      <c r="C610" s="12"/>
      <c r="D610" s="14"/>
      <c r="E610" s="14"/>
      <c r="F610" s="14"/>
      <c r="G610" s="29"/>
      <c r="H610" s="13"/>
      <c r="I610" s="14"/>
      <c r="J610" s="21"/>
      <c r="K610" s="21"/>
      <c r="L610" s="21"/>
      <c r="M610" s="37"/>
      <c r="N610" s="23"/>
      <c r="O610" s="23"/>
      <c r="P610" s="24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"/>
      <c r="B611" s="4"/>
      <c r="C611" s="12"/>
      <c r="D611" s="14"/>
      <c r="E611" s="14"/>
      <c r="F611" s="14"/>
      <c r="G611" s="29"/>
      <c r="H611" s="13"/>
      <c r="I611" s="14"/>
      <c r="J611" s="21"/>
      <c r="K611" s="21"/>
      <c r="L611" s="21"/>
      <c r="M611" s="37"/>
      <c r="N611" s="23"/>
      <c r="O611" s="23"/>
      <c r="P611" s="24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"/>
      <c r="B612" s="4"/>
      <c r="C612" s="12"/>
      <c r="D612" s="14"/>
      <c r="E612" s="14"/>
      <c r="F612" s="14"/>
      <c r="G612" s="29"/>
      <c r="H612" s="13"/>
      <c r="I612" s="14"/>
      <c r="J612" s="21"/>
      <c r="K612" s="21"/>
      <c r="L612" s="21"/>
      <c r="M612" s="37"/>
      <c r="N612" s="23"/>
      <c r="O612" s="23"/>
      <c r="P612" s="24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"/>
      <c r="B613" s="4"/>
      <c r="C613" s="12"/>
      <c r="D613" s="14"/>
      <c r="E613" s="14"/>
      <c r="F613" s="14"/>
      <c r="G613" s="29"/>
      <c r="H613" s="13"/>
      <c r="I613" s="14"/>
      <c r="J613" s="21"/>
      <c r="K613" s="21"/>
      <c r="L613" s="21"/>
      <c r="M613" s="37"/>
      <c r="N613" s="23"/>
      <c r="O613" s="23"/>
      <c r="P613" s="24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"/>
      <c r="B614" s="4"/>
      <c r="C614" s="12"/>
      <c r="D614" s="14"/>
      <c r="E614" s="14"/>
      <c r="F614" s="14"/>
      <c r="G614" s="29"/>
      <c r="H614" s="13"/>
      <c r="I614" s="14"/>
      <c r="J614" s="21"/>
      <c r="K614" s="21"/>
      <c r="L614" s="21"/>
      <c r="M614" s="37"/>
      <c r="N614" s="23"/>
      <c r="O614" s="23"/>
      <c r="P614" s="24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"/>
      <c r="B615" s="4"/>
      <c r="C615" s="12"/>
      <c r="D615" s="14"/>
      <c r="E615" s="14"/>
      <c r="F615" s="14"/>
      <c r="G615" s="29"/>
      <c r="H615" s="13"/>
      <c r="I615" s="14"/>
      <c r="J615" s="21"/>
      <c r="K615" s="21"/>
      <c r="L615" s="21"/>
      <c r="M615" s="37"/>
      <c r="N615" s="23"/>
      <c r="O615" s="23"/>
      <c r="P615" s="24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"/>
      <c r="B616" s="4"/>
      <c r="C616" s="12"/>
      <c r="D616" s="14"/>
      <c r="E616" s="14"/>
      <c r="F616" s="14"/>
      <c r="G616" s="29"/>
      <c r="H616" s="13"/>
      <c r="I616" s="14"/>
      <c r="J616" s="21"/>
      <c r="K616" s="21"/>
      <c r="L616" s="21"/>
      <c r="M616" s="37"/>
      <c r="N616" s="23"/>
      <c r="O616" s="23"/>
      <c r="P616" s="24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"/>
      <c r="B617" s="4"/>
      <c r="C617" s="12"/>
      <c r="D617" s="14"/>
      <c r="E617" s="14"/>
      <c r="F617" s="14"/>
      <c r="G617" s="29"/>
      <c r="H617" s="13"/>
      <c r="I617" s="14"/>
      <c r="J617" s="21"/>
      <c r="K617" s="21"/>
      <c r="L617" s="21"/>
      <c r="M617" s="37"/>
      <c r="N617" s="23"/>
      <c r="O617" s="23"/>
      <c r="P617" s="24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"/>
      <c r="B618" s="4"/>
      <c r="C618" s="12"/>
      <c r="D618" s="14"/>
      <c r="E618" s="14"/>
      <c r="F618" s="14"/>
      <c r="G618" s="29"/>
      <c r="H618" s="13"/>
      <c r="I618" s="14"/>
      <c r="J618" s="21"/>
      <c r="K618" s="21"/>
      <c r="L618" s="21"/>
      <c r="M618" s="37"/>
      <c r="N618" s="23"/>
      <c r="O618" s="23"/>
      <c r="P618" s="24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"/>
      <c r="B619" s="4"/>
      <c r="C619" s="12"/>
      <c r="D619" s="14"/>
      <c r="E619" s="14"/>
      <c r="F619" s="14"/>
      <c r="G619" s="29"/>
      <c r="H619" s="13"/>
      <c r="I619" s="14"/>
      <c r="J619" s="21"/>
      <c r="K619" s="21"/>
      <c r="L619" s="21"/>
      <c r="M619" s="37"/>
      <c r="N619" s="23"/>
      <c r="O619" s="23"/>
      <c r="P619" s="24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"/>
      <c r="B620" s="4"/>
      <c r="C620" s="12"/>
      <c r="D620" s="14"/>
      <c r="E620" s="14"/>
      <c r="F620" s="14"/>
      <c r="G620" s="29"/>
      <c r="H620" s="13"/>
      <c r="I620" s="14"/>
      <c r="J620" s="21"/>
      <c r="K620" s="21"/>
      <c r="L620" s="21"/>
      <c r="M620" s="37"/>
      <c r="N620" s="23"/>
      <c r="O620" s="23"/>
      <c r="P620" s="24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"/>
      <c r="B621" s="4"/>
      <c r="C621" s="12"/>
      <c r="D621" s="14"/>
      <c r="E621" s="14"/>
      <c r="F621" s="14"/>
      <c r="G621" s="29"/>
      <c r="H621" s="13"/>
      <c r="I621" s="14"/>
      <c r="J621" s="21"/>
      <c r="K621" s="21"/>
      <c r="L621" s="21"/>
      <c r="M621" s="37"/>
      <c r="N621" s="23"/>
      <c r="O621" s="23"/>
      <c r="P621" s="24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"/>
      <c r="B622" s="4"/>
      <c r="C622" s="12"/>
      <c r="D622" s="14"/>
      <c r="E622" s="14"/>
      <c r="F622" s="14"/>
      <c r="G622" s="29"/>
      <c r="H622" s="13"/>
      <c r="I622" s="14"/>
      <c r="J622" s="21"/>
      <c r="K622" s="21"/>
      <c r="L622" s="21"/>
      <c r="M622" s="37"/>
      <c r="N622" s="23"/>
      <c r="O622" s="23"/>
      <c r="P622" s="24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"/>
      <c r="B623" s="4"/>
      <c r="C623" s="12"/>
      <c r="D623" s="14"/>
      <c r="E623" s="14"/>
      <c r="F623" s="14"/>
      <c r="G623" s="29"/>
      <c r="H623" s="13"/>
      <c r="I623" s="14"/>
      <c r="J623" s="21"/>
      <c r="K623" s="21"/>
      <c r="L623" s="21"/>
      <c r="M623" s="37"/>
      <c r="N623" s="23"/>
      <c r="O623" s="23"/>
      <c r="P623" s="24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"/>
      <c r="B624" s="4"/>
      <c r="C624" s="12"/>
      <c r="D624" s="14"/>
      <c r="E624" s="14"/>
      <c r="F624" s="14"/>
      <c r="G624" s="29"/>
      <c r="H624" s="13"/>
      <c r="I624" s="14"/>
      <c r="J624" s="21"/>
      <c r="K624" s="21"/>
      <c r="L624" s="21"/>
      <c r="M624" s="37"/>
      <c r="N624" s="23"/>
      <c r="O624" s="23"/>
      <c r="P624" s="24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"/>
      <c r="B625" s="4"/>
      <c r="C625" s="12"/>
      <c r="D625" s="14"/>
      <c r="E625" s="14"/>
      <c r="F625" s="14"/>
      <c r="G625" s="29"/>
      <c r="H625" s="13"/>
      <c r="I625" s="14"/>
      <c r="J625" s="21"/>
      <c r="K625" s="21"/>
      <c r="L625" s="21"/>
      <c r="M625" s="37"/>
      <c r="N625" s="23"/>
      <c r="O625" s="23"/>
      <c r="P625" s="24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"/>
      <c r="B626" s="4"/>
      <c r="C626" s="12"/>
      <c r="D626" s="14"/>
      <c r="E626" s="14"/>
      <c r="F626" s="14"/>
      <c r="G626" s="29"/>
      <c r="H626" s="13"/>
      <c r="I626" s="14"/>
      <c r="J626" s="21"/>
      <c r="K626" s="21"/>
      <c r="L626" s="21"/>
      <c r="M626" s="37"/>
      <c r="N626" s="23"/>
      <c r="O626" s="23"/>
      <c r="P626" s="24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"/>
      <c r="B627" s="4"/>
      <c r="C627" s="12"/>
      <c r="D627" s="14"/>
      <c r="E627" s="14"/>
      <c r="F627" s="14"/>
      <c r="G627" s="29"/>
      <c r="H627" s="13"/>
      <c r="I627" s="14"/>
      <c r="J627" s="21"/>
      <c r="K627" s="21"/>
      <c r="L627" s="21"/>
      <c r="M627" s="37"/>
      <c r="N627" s="23"/>
      <c r="O627" s="23"/>
      <c r="P627" s="24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"/>
      <c r="B628" s="4"/>
      <c r="C628" s="12"/>
      <c r="D628" s="14"/>
      <c r="E628" s="14"/>
      <c r="F628" s="14"/>
      <c r="G628" s="29"/>
      <c r="H628" s="13"/>
      <c r="I628" s="14"/>
      <c r="J628" s="21"/>
      <c r="K628" s="21"/>
      <c r="L628" s="21"/>
      <c r="M628" s="37"/>
      <c r="N628" s="23"/>
      <c r="O628" s="23"/>
      <c r="P628" s="24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"/>
      <c r="B629" s="4"/>
      <c r="C629" s="12"/>
      <c r="D629" s="14"/>
      <c r="E629" s="14"/>
      <c r="F629" s="14"/>
      <c r="G629" s="29"/>
      <c r="H629" s="13"/>
      <c r="I629" s="14"/>
      <c r="J629" s="21"/>
      <c r="K629" s="21"/>
      <c r="L629" s="21"/>
      <c r="M629" s="37"/>
      <c r="N629" s="23"/>
      <c r="O629" s="23"/>
      <c r="P629" s="24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"/>
      <c r="B630" s="4"/>
      <c r="C630" s="12"/>
      <c r="D630" s="14"/>
      <c r="E630" s="14"/>
      <c r="F630" s="14"/>
      <c r="G630" s="29"/>
      <c r="H630" s="13"/>
      <c r="I630" s="14"/>
      <c r="J630" s="21"/>
      <c r="K630" s="21"/>
      <c r="L630" s="21"/>
      <c r="M630" s="37"/>
      <c r="N630" s="23"/>
      <c r="O630" s="23"/>
      <c r="P630" s="24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"/>
      <c r="B631" s="4"/>
      <c r="C631" s="12"/>
      <c r="D631" s="14"/>
      <c r="E631" s="14"/>
      <c r="F631" s="14"/>
      <c r="G631" s="29"/>
      <c r="H631" s="13"/>
      <c r="I631" s="14"/>
      <c r="J631" s="21"/>
      <c r="K631" s="21"/>
      <c r="L631" s="21"/>
      <c r="M631" s="37"/>
      <c r="N631" s="23"/>
      <c r="O631" s="23"/>
      <c r="P631" s="24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"/>
      <c r="B632" s="4"/>
      <c r="C632" s="12"/>
      <c r="D632" s="14"/>
      <c r="E632" s="14"/>
      <c r="F632" s="14"/>
      <c r="G632" s="29"/>
      <c r="H632" s="13"/>
      <c r="I632" s="14"/>
      <c r="J632" s="21"/>
      <c r="K632" s="21"/>
      <c r="L632" s="21"/>
      <c r="M632" s="37"/>
      <c r="N632" s="23"/>
      <c r="O632" s="23"/>
      <c r="P632" s="24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"/>
      <c r="B633" s="4"/>
      <c r="C633" s="12"/>
      <c r="D633" s="14"/>
      <c r="E633" s="14"/>
      <c r="F633" s="14"/>
      <c r="G633" s="29"/>
      <c r="H633" s="13"/>
      <c r="I633" s="14"/>
      <c r="J633" s="21"/>
      <c r="K633" s="21"/>
      <c r="L633" s="21"/>
      <c r="M633" s="37"/>
      <c r="N633" s="23"/>
      <c r="O633" s="23"/>
      <c r="P633" s="24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"/>
      <c r="B634" s="4"/>
      <c r="C634" s="12"/>
      <c r="D634" s="14"/>
      <c r="E634" s="14"/>
      <c r="F634" s="14"/>
      <c r="G634" s="29"/>
      <c r="H634" s="13"/>
      <c r="I634" s="14"/>
      <c r="J634" s="21"/>
      <c r="K634" s="21"/>
      <c r="L634" s="21"/>
      <c r="M634" s="37"/>
      <c r="N634" s="23"/>
      <c r="O634" s="23"/>
      <c r="P634" s="24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"/>
      <c r="B635" s="4"/>
      <c r="C635" s="12"/>
      <c r="D635" s="14"/>
      <c r="E635" s="14"/>
      <c r="F635" s="14"/>
      <c r="G635" s="29"/>
      <c r="H635" s="13"/>
      <c r="I635" s="14"/>
      <c r="J635" s="21"/>
      <c r="K635" s="21"/>
      <c r="L635" s="21"/>
      <c r="M635" s="37"/>
      <c r="N635" s="23"/>
      <c r="O635" s="23"/>
      <c r="P635" s="24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"/>
      <c r="B636" s="4"/>
      <c r="C636" s="12"/>
      <c r="D636" s="14"/>
      <c r="E636" s="14"/>
      <c r="F636" s="14"/>
      <c r="G636" s="29"/>
      <c r="H636" s="13"/>
      <c r="I636" s="14"/>
      <c r="J636" s="21"/>
      <c r="K636" s="21"/>
      <c r="L636" s="21"/>
      <c r="M636" s="37"/>
      <c r="N636" s="23"/>
      <c r="O636" s="23"/>
      <c r="P636" s="24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"/>
      <c r="B637" s="4"/>
      <c r="C637" s="12"/>
      <c r="D637" s="14"/>
      <c r="E637" s="14"/>
      <c r="F637" s="14"/>
      <c r="G637" s="29"/>
      <c r="H637" s="13"/>
      <c r="I637" s="14"/>
      <c r="J637" s="21"/>
      <c r="K637" s="21"/>
      <c r="L637" s="21"/>
      <c r="M637" s="37"/>
      <c r="N637" s="23"/>
      <c r="O637" s="23"/>
      <c r="P637" s="24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"/>
      <c r="B638" s="4"/>
      <c r="C638" s="12"/>
      <c r="D638" s="14"/>
      <c r="E638" s="14"/>
      <c r="F638" s="14"/>
      <c r="G638" s="29"/>
      <c r="H638" s="13"/>
      <c r="I638" s="14"/>
      <c r="J638" s="21"/>
      <c r="K638" s="21"/>
      <c r="L638" s="21"/>
      <c r="M638" s="37"/>
      <c r="N638" s="23"/>
      <c r="O638" s="23"/>
      <c r="P638" s="24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"/>
      <c r="B639" s="4"/>
      <c r="C639" s="12"/>
      <c r="D639" s="14"/>
      <c r="E639" s="14"/>
      <c r="F639" s="14"/>
      <c r="G639" s="29"/>
      <c r="H639" s="13"/>
      <c r="I639" s="14"/>
      <c r="J639" s="21"/>
      <c r="K639" s="21"/>
      <c r="L639" s="21"/>
      <c r="M639" s="37"/>
      <c r="N639" s="23"/>
      <c r="O639" s="23"/>
      <c r="P639" s="24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"/>
      <c r="B640" s="4"/>
      <c r="C640" s="12"/>
      <c r="D640" s="14"/>
      <c r="E640" s="14"/>
      <c r="F640" s="14"/>
      <c r="G640" s="29"/>
      <c r="H640" s="13"/>
      <c r="I640" s="14"/>
      <c r="J640" s="21"/>
      <c r="K640" s="21"/>
      <c r="L640" s="21"/>
      <c r="M640" s="37"/>
      <c r="N640" s="23"/>
      <c r="O640" s="23"/>
      <c r="P640" s="24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"/>
      <c r="B641" s="4"/>
      <c r="C641" s="12"/>
      <c r="D641" s="14"/>
      <c r="E641" s="14"/>
      <c r="F641" s="14"/>
      <c r="G641" s="29"/>
      <c r="H641" s="13"/>
      <c r="I641" s="14"/>
      <c r="J641" s="21"/>
      <c r="K641" s="21"/>
      <c r="L641" s="21"/>
      <c r="M641" s="37"/>
      <c r="N641" s="23"/>
      <c r="O641" s="23"/>
      <c r="P641" s="24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"/>
      <c r="B642" s="4"/>
      <c r="C642" s="12"/>
      <c r="D642" s="14"/>
      <c r="E642" s="14"/>
      <c r="F642" s="14"/>
      <c r="G642" s="29"/>
      <c r="H642" s="13"/>
      <c r="I642" s="14"/>
      <c r="J642" s="21"/>
      <c r="K642" s="21"/>
      <c r="L642" s="21"/>
      <c r="M642" s="37"/>
      <c r="N642" s="23"/>
      <c r="O642" s="23"/>
      <c r="P642" s="24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"/>
      <c r="B643" s="4"/>
      <c r="C643" s="12"/>
      <c r="D643" s="14"/>
      <c r="E643" s="14"/>
      <c r="F643" s="14"/>
      <c r="G643" s="29"/>
      <c r="H643" s="13"/>
      <c r="I643" s="14"/>
      <c r="J643" s="21"/>
      <c r="K643" s="21"/>
      <c r="L643" s="21"/>
      <c r="M643" s="37"/>
      <c r="N643" s="23"/>
      <c r="O643" s="23"/>
      <c r="P643" s="24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"/>
      <c r="B644" s="4"/>
      <c r="C644" s="12"/>
      <c r="D644" s="14"/>
      <c r="E644" s="14"/>
      <c r="F644" s="14"/>
      <c r="G644" s="29"/>
      <c r="H644" s="13"/>
      <c r="I644" s="14"/>
      <c r="J644" s="21"/>
      <c r="K644" s="21"/>
      <c r="L644" s="21"/>
      <c r="M644" s="37"/>
      <c r="N644" s="23"/>
      <c r="O644" s="23"/>
      <c r="P644" s="24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"/>
      <c r="B645" s="4"/>
      <c r="C645" s="12"/>
      <c r="D645" s="14"/>
      <c r="E645" s="14"/>
      <c r="F645" s="14"/>
      <c r="G645" s="29"/>
      <c r="H645" s="13"/>
      <c r="I645" s="14"/>
      <c r="J645" s="21"/>
      <c r="K645" s="21"/>
      <c r="L645" s="21"/>
      <c r="M645" s="37"/>
      <c r="N645" s="23"/>
      <c r="O645" s="23"/>
      <c r="P645" s="24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"/>
      <c r="B646" s="4"/>
      <c r="C646" s="12"/>
      <c r="D646" s="14"/>
      <c r="E646" s="14"/>
      <c r="F646" s="14"/>
      <c r="G646" s="29"/>
      <c r="H646" s="13"/>
      <c r="I646" s="14"/>
      <c r="J646" s="21"/>
      <c r="K646" s="21"/>
      <c r="L646" s="21"/>
      <c r="M646" s="37"/>
      <c r="N646" s="23"/>
      <c r="O646" s="23"/>
      <c r="P646" s="24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"/>
      <c r="B647" s="4"/>
      <c r="C647" s="12"/>
      <c r="D647" s="14"/>
      <c r="E647" s="14"/>
      <c r="F647" s="14"/>
      <c r="G647" s="29"/>
      <c r="H647" s="13"/>
      <c r="I647" s="14"/>
      <c r="J647" s="21"/>
      <c r="K647" s="21"/>
      <c r="L647" s="21"/>
      <c r="M647" s="37"/>
      <c r="N647" s="23"/>
      <c r="O647" s="23"/>
      <c r="P647" s="24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"/>
      <c r="B648" s="4"/>
      <c r="C648" s="12"/>
      <c r="D648" s="14"/>
      <c r="E648" s="14"/>
      <c r="F648" s="14"/>
      <c r="G648" s="29"/>
      <c r="H648" s="13"/>
      <c r="I648" s="14"/>
      <c r="J648" s="21"/>
      <c r="K648" s="21"/>
      <c r="L648" s="21"/>
      <c r="M648" s="37"/>
      <c r="N648" s="23"/>
      <c r="O648" s="23"/>
      <c r="P648" s="24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"/>
      <c r="B649" s="4"/>
      <c r="C649" s="12"/>
      <c r="D649" s="14"/>
      <c r="E649" s="14"/>
      <c r="F649" s="14"/>
      <c r="G649" s="29"/>
      <c r="H649" s="13"/>
      <c r="I649" s="14"/>
      <c r="J649" s="21"/>
      <c r="K649" s="21"/>
      <c r="L649" s="21"/>
      <c r="M649" s="37"/>
      <c r="N649" s="23"/>
      <c r="O649" s="23"/>
      <c r="P649" s="24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"/>
      <c r="B650" s="4"/>
      <c r="C650" s="12"/>
      <c r="D650" s="14"/>
      <c r="E650" s="14"/>
      <c r="F650" s="14"/>
      <c r="G650" s="29"/>
      <c r="H650" s="13"/>
      <c r="I650" s="14"/>
      <c r="J650" s="21"/>
      <c r="K650" s="21"/>
      <c r="L650" s="21"/>
      <c r="M650" s="37"/>
      <c r="N650" s="23"/>
      <c r="O650" s="23"/>
      <c r="P650" s="24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"/>
      <c r="B651" s="4"/>
      <c r="C651" s="12"/>
      <c r="D651" s="14"/>
      <c r="E651" s="14"/>
      <c r="F651" s="14"/>
      <c r="G651" s="29"/>
      <c r="H651" s="13"/>
      <c r="I651" s="14"/>
      <c r="J651" s="21"/>
      <c r="K651" s="21"/>
      <c r="L651" s="21"/>
      <c r="M651" s="37"/>
      <c r="N651" s="23"/>
      <c r="O651" s="23"/>
      <c r="P651" s="24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"/>
      <c r="B652" s="4"/>
      <c r="C652" s="12"/>
      <c r="D652" s="14"/>
      <c r="E652" s="14"/>
      <c r="F652" s="14"/>
      <c r="G652" s="29"/>
      <c r="H652" s="13"/>
      <c r="I652" s="14"/>
      <c r="J652" s="21"/>
      <c r="K652" s="21"/>
      <c r="L652" s="21"/>
      <c r="M652" s="37"/>
      <c r="N652" s="23"/>
      <c r="O652" s="23"/>
      <c r="P652" s="24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"/>
      <c r="B653" s="4"/>
      <c r="C653" s="12"/>
      <c r="D653" s="14"/>
      <c r="E653" s="14"/>
      <c r="F653" s="14"/>
      <c r="G653" s="29"/>
      <c r="H653" s="13"/>
      <c r="I653" s="14"/>
      <c r="J653" s="21"/>
      <c r="K653" s="21"/>
      <c r="L653" s="21"/>
      <c r="M653" s="37"/>
      <c r="N653" s="23"/>
      <c r="O653" s="23"/>
      <c r="P653" s="24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"/>
      <c r="B654" s="4"/>
      <c r="C654" s="12"/>
      <c r="D654" s="14"/>
      <c r="E654" s="14"/>
      <c r="F654" s="14"/>
      <c r="G654" s="29"/>
      <c r="H654" s="13"/>
      <c r="I654" s="14"/>
      <c r="J654" s="21"/>
      <c r="K654" s="21"/>
      <c r="L654" s="21"/>
      <c r="M654" s="37"/>
      <c r="N654" s="23"/>
      <c r="O654" s="23"/>
      <c r="P654" s="24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"/>
      <c r="B655" s="4"/>
      <c r="C655" s="12"/>
      <c r="D655" s="14"/>
      <c r="E655" s="14"/>
      <c r="F655" s="14"/>
      <c r="G655" s="29"/>
      <c r="H655" s="13"/>
      <c r="I655" s="14"/>
      <c r="J655" s="21"/>
      <c r="K655" s="21"/>
      <c r="L655" s="21"/>
      <c r="M655" s="37"/>
      <c r="N655" s="23"/>
      <c r="O655" s="23"/>
      <c r="P655" s="24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"/>
      <c r="B656" s="4"/>
      <c r="C656" s="12"/>
      <c r="D656" s="14"/>
      <c r="E656" s="14"/>
      <c r="F656" s="14"/>
      <c r="G656" s="29"/>
      <c r="H656" s="13"/>
      <c r="I656" s="14"/>
      <c r="J656" s="21"/>
      <c r="K656" s="21"/>
      <c r="L656" s="21"/>
      <c r="M656" s="37"/>
      <c r="N656" s="23"/>
      <c r="O656" s="23"/>
      <c r="P656" s="24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"/>
      <c r="B657" s="4"/>
      <c r="C657" s="12"/>
      <c r="D657" s="14"/>
      <c r="E657" s="14"/>
      <c r="F657" s="14"/>
      <c r="G657" s="29"/>
      <c r="H657" s="13"/>
      <c r="I657" s="14"/>
      <c r="J657" s="21"/>
      <c r="K657" s="21"/>
      <c r="L657" s="21"/>
      <c r="M657" s="37"/>
      <c r="N657" s="23"/>
      <c r="O657" s="23"/>
      <c r="P657" s="24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"/>
      <c r="B658" s="4"/>
      <c r="C658" s="12"/>
      <c r="D658" s="14"/>
      <c r="E658" s="14"/>
      <c r="F658" s="14"/>
      <c r="G658" s="29"/>
      <c r="H658" s="13"/>
      <c r="I658" s="14"/>
      <c r="J658" s="21"/>
      <c r="K658" s="21"/>
      <c r="L658" s="21"/>
      <c r="M658" s="37"/>
      <c r="N658" s="23"/>
      <c r="O658" s="23"/>
      <c r="P658" s="24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"/>
      <c r="B659" s="4"/>
      <c r="C659" s="12"/>
      <c r="D659" s="14"/>
      <c r="E659" s="14"/>
      <c r="F659" s="14"/>
      <c r="G659" s="29"/>
      <c r="H659" s="13"/>
      <c r="I659" s="14"/>
      <c r="J659" s="21"/>
      <c r="K659" s="21"/>
      <c r="L659" s="21"/>
      <c r="M659" s="37"/>
      <c r="N659" s="23"/>
      <c r="O659" s="23"/>
      <c r="P659" s="24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"/>
      <c r="B660" s="4"/>
      <c r="C660" s="12"/>
      <c r="D660" s="14"/>
      <c r="E660" s="14"/>
      <c r="F660" s="14"/>
      <c r="G660" s="29"/>
      <c r="H660" s="13"/>
      <c r="I660" s="14"/>
      <c r="J660" s="21"/>
      <c r="K660" s="21"/>
      <c r="L660" s="21"/>
      <c r="M660" s="37"/>
      <c r="N660" s="23"/>
      <c r="O660" s="23"/>
      <c r="P660" s="24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"/>
      <c r="B661" s="4"/>
      <c r="C661" s="12"/>
      <c r="D661" s="14"/>
      <c r="E661" s="14"/>
      <c r="F661" s="14"/>
      <c r="G661" s="29"/>
      <c r="H661" s="13"/>
      <c r="I661" s="14"/>
      <c r="J661" s="21"/>
      <c r="K661" s="21"/>
      <c r="L661" s="21"/>
      <c r="M661" s="37"/>
      <c r="N661" s="23"/>
      <c r="O661" s="23"/>
      <c r="P661" s="24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"/>
      <c r="B662" s="4"/>
      <c r="C662" s="12"/>
      <c r="D662" s="14"/>
      <c r="E662" s="14"/>
      <c r="F662" s="14"/>
      <c r="G662" s="29"/>
      <c r="H662" s="13"/>
      <c r="I662" s="14"/>
      <c r="J662" s="21"/>
      <c r="K662" s="21"/>
      <c r="L662" s="21"/>
      <c r="M662" s="37"/>
      <c r="N662" s="23"/>
      <c r="O662" s="23"/>
      <c r="P662" s="24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"/>
      <c r="B663" s="4"/>
      <c r="C663" s="12"/>
      <c r="D663" s="14"/>
      <c r="E663" s="14"/>
      <c r="F663" s="14"/>
      <c r="G663" s="29"/>
      <c r="H663" s="13"/>
      <c r="I663" s="14"/>
      <c r="J663" s="21"/>
      <c r="K663" s="21"/>
      <c r="L663" s="21"/>
      <c r="M663" s="37"/>
      <c r="N663" s="23"/>
      <c r="O663" s="23"/>
      <c r="P663" s="24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"/>
      <c r="B664" s="4"/>
      <c r="C664" s="12"/>
      <c r="D664" s="14"/>
      <c r="E664" s="14"/>
      <c r="F664" s="14"/>
      <c r="G664" s="29"/>
      <c r="H664" s="13"/>
      <c r="I664" s="14"/>
      <c r="J664" s="21"/>
      <c r="K664" s="21"/>
      <c r="L664" s="21"/>
      <c r="M664" s="37"/>
      <c r="N664" s="23"/>
      <c r="O664" s="23"/>
      <c r="P664" s="24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"/>
      <c r="B665" s="4"/>
      <c r="C665" s="12"/>
      <c r="D665" s="14"/>
      <c r="E665" s="14"/>
      <c r="F665" s="14"/>
      <c r="G665" s="29"/>
      <c r="H665" s="13"/>
      <c r="I665" s="14"/>
      <c r="J665" s="21"/>
      <c r="K665" s="21"/>
      <c r="L665" s="21"/>
      <c r="M665" s="37"/>
      <c r="N665" s="23"/>
      <c r="O665" s="23"/>
      <c r="P665" s="24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"/>
      <c r="B666" s="4"/>
      <c r="C666" s="12"/>
      <c r="D666" s="14"/>
      <c r="E666" s="14"/>
      <c r="F666" s="14"/>
      <c r="G666" s="29"/>
      <c r="H666" s="13"/>
      <c r="I666" s="14"/>
      <c r="J666" s="21"/>
      <c r="K666" s="21"/>
      <c r="L666" s="21"/>
      <c r="M666" s="37"/>
      <c r="N666" s="23"/>
      <c r="O666" s="23"/>
      <c r="P666" s="24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"/>
      <c r="B667" s="4"/>
      <c r="C667" s="12"/>
      <c r="D667" s="14"/>
      <c r="E667" s="14"/>
      <c r="F667" s="14"/>
      <c r="G667" s="29"/>
      <c r="H667" s="13"/>
      <c r="I667" s="14"/>
      <c r="J667" s="21"/>
      <c r="K667" s="21"/>
      <c r="L667" s="21"/>
      <c r="M667" s="37"/>
      <c r="N667" s="23"/>
      <c r="O667" s="23"/>
      <c r="P667" s="24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"/>
      <c r="B668" s="4"/>
      <c r="C668" s="12"/>
      <c r="D668" s="14"/>
      <c r="E668" s="14"/>
      <c r="F668" s="14"/>
      <c r="G668" s="29"/>
      <c r="H668" s="13"/>
      <c r="I668" s="14"/>
      <c r="J668" s="21"/>
      <c r="K668" s="21"/>
      <c r="L668" s="21"/>
      <c r="M668" s="37"/>
      <c r="N668" s="23"/>
      <c r="O668" s="23"/>
      <c r="P668" s="24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"/>
      <c r="B669" s="4"/>
      <c r="C669" s="12"/>
      <c r="D669" s="14"/>
      <c r="E669" s="14"/>
      <c r="F669" s="14"/>
      <c r="G669" s="29"/>
      <c r="H669" s="13"/>
      <c r="I669" s="14"/>
      <c r="J669" s="21"/>
      <c r="K669" s="21"/>
      <c r="L669" s="21"/>
      <c r="M669" s="37"/>
      <c r="N669" s="23"/>
      <c r="O669" s="23"/>
      <c r="P669" s="24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"/>
      <c r="B670" s="4"/>
      <c r="C670" s="12"/>
      <c r="D670" s="14"/>
      <c r="E670" s="14"/>
      <c r="F670" s="14"/>
      <c r="G670" s="29"/>
      <c r="H670" s="13"/>
      <c r="I670" s="14"/>
      <c r="J670" s="21"/>
      <c r="K670" s="21"/>
      <c r="L670" s="21"/>
      <c r="M670" s="37"/>
      <c r="N670" s="23"/>
      <c r="O670" s="23"/>
      <c r="P670" s="24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"/>
      <c r="B671" s="4"/>
      <c r="C671" s="12"/>
      <c r="D671" s="14"/>
      <c r="E671" s="14"/>
      <c r="F671" s="14"/>
      <c r="G671" s="29"/>
      <c r="H671" s="13"/>
      <c r="I671" s="14"/>
      <c r="J671" s="21"/>
      <c r="K671" s="21"/>
      <c r="L671" s="21"/>
      <c r="M671" s="37"/>
      <c r="N671" s="23"/>
      <c r="O671" s="23"/>
      <c r="P671" s="24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"/>
      <c r="B672" s="4"/>
      <c r="C672" s="12"/>
      <c r="D672" s="14"/>
      <c r="E672" s="14"/>
      <c r="F672" s="14"/>
      <c r="G672" s="29"/>
      <c r="H672" s="13"/>
      <c r="I672" s="14"/>
      <c r="J672" s="21"/>
      <c r="K672" s="21"/>
      <c r="L672" s="21"/>
      <c r="M672" s="37"/>
      <c r="N672" s="23"/>
      <c r="O672" s="23"/>
      <c r="P672" s="24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"/>
      <c r="B673" s="4"/>
      <c r="C673" s="12"/>
      <c r="D673" s="14"/>
      <c r="E673" s="14"/>
      <c r="F673" s="14"/>
      <c r="G673" s="29"/>
      <c r="H673" s="13"/>
      <c r="I673" s="14"/>
      <c r="J673" s="21"/>
      <c r="K673" s="21"/>
      <c r="L673" s="21"/>
      <c r="M673" s="37"/>
      <c r="N673" s="23"/>
      <c r="O673" s="23"/>
      <c r="P673" s="24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"/>
      <c r="B674" s="4"/>
      <c r="C674" s="12"/>
      <c r="D674" s="14"/>
      <c r="E674" s="14"/>
      <c r="F674" s="14"/>
      <c r="G674" s="29"/>
      <c r="H674" s="13"/>
      <c r="I674" s="14"/>
      <c r="J674" s="21"/>
      <c r="K674" s="21"/>
      <c r="L674" s="21"/>
      <c r="M674" s="37"/>
      <c r="N674" s="23"/>
      <c r="O674" s="23"/>
      <c r="P674" s="24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"/>
      <c r="B675" s="4"/>
      <c r="C675" s="12"/>
      <c r="D675" s="14"/>
      <c r="E675" s="14"/>
      <c r="F675" s="14"/>
      <c r="G675" s="29"/>
      <c r="H675" s="13"/>
      <c r="I675" s="14"/>
      <c r="J675" s="21"/>
      <c r="K675" s="21"/>
      <c r="L675" s="21"/>
      <c r="M675" s="37"/>
      <c r="N675" s="23"/>
      <c r="O675" s="23"/>
      <c r="P675" s="24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"/>
      <c r="B676" s="4"/>
      <c r="C676" s="12"/>
      <c r="D676" s="14"/>
      <c r="E676" s="14"/>
      <c r="F676" s="14"/>
      <c r="G676" s="29"/>
      <c r="H676" s="13"/>
      <c r="I676" s="14"/>
      <c r="J676" s="21"/>
      <c r="K676" s="21"/>
      <c r="L676" s="21"/>
      <c r="M676" s="37"/>
      <c r="N676" s="23"/>
      <c r="O676" s="23"/>
      <c r="P676" s="24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"/>
      <c r="B677" s="4"/>
      <c r="C677" s="12"/>
      <c r="D677" s="14"/>
      <c r="E677" s="14"/>
      <c r="F677" s="14"/>
      <c r="G677" s="29"/>
      <c r="H677" s="13"/>
      <c r="I677" s="14"/>
      <c r="J677" s="21"/>
      <c r="K677" s="21"/>
      <c r="L677" s="21"/>
      <c r="M677" s="37"/>
      <c r="N677" s="23"/>
      <c r="O677" s="23"/>
      <c r="P677" s="24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"/>
      <c r="B678" s="4"/>
      <c r="C678" s="12"/>
      <c r="D678" s="14"/>
      <c r="E678" s="14"/>
      <c r="F678" s="14"/>
      <c r="G678" s="29"/>
      <c r="H678" s="13"/>
      <c r="I678" s="14"/>
      <c r="J678" s="21"/>
      <c r="K678" s="21"/>
      <c r="L678" s="21"/>
      <c r="M678" s="37"/>
      <c r="N678" s="23"/>
      <c r="O678" s="23"/>
      <c r="P678" s="24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"/>
      <c r="B679" s="4"/>
      <c r="C679" s="12"/>
      <c r="D679" s="14"/>
      <c r="E679" s="14"/>
      <c r="F679" s="14"/>
      <c r="G679" s="29"/>
      <c r="H679" s="13"/>
      <c r="I679" s="14"/>
      <c r="J679" s="21"/>
      <c r="K679" s="21"/>
      <c r="L679" s="21"/>
      <c r="M679" s="37"/>
      <c r="N679" s="23"/>
      <c r="O679" s="23"/>
      <c r="P679" s="24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"/>
      <c r="B680" s="4"/>
      <c r="C680" s="12"/>
      <c r="D680" s="14"/>
      <c r="E680" s="14"/>
      <c r="F680" s="14"/>
      <c r="G680" s="29"/>
      <c r="H680" s="13"/>
      <c r="I680" s="14"/>
      <c r="J680" s="21"/>
      <c r="K680" s="21"/>
      <c r="L680" s="21"/>
      <c r="M680" s="37"/>
      <c r="N680" s="23"/>
      <c r="O680" s="23"/>
      <c r="P680" s="24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"/>
      <c r="B681" s="4"/>
      <c r="C681" s="12"/>
      <c r="D681" s="14"/>
      <c r="E681" s="14"/>
      <c r="F681" s="14"/>
      <c r="G681" s="29"/>
      <c r="H681" s="13"/>
      <c r="I681" s="14"/>
      <c r="J681" s="21"/>
      <c r="K681" s="21"/>
      <c r="L681" s="21"/>
      <c r="M681" s="37"/>
      <c r="N681" s="23"/>
      <c r="O681" s="23"/>
      <c r="P681" s="24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"/>
      <c r="B682" s="4"/>
      <c r="C682" s="12"/>
      <c r="D682" s="14"/>
      <c r="E682" s="14"/>
      <c r="F682" s="14"/>
      <c r="G682" s="29"/>
      <c r="H682" s="13"/>
      <c r="I682" s="14"/>
      <c r="J682" s="21"/>
      <c r="K682" s="21"/>
      <c r="L682" s="21"/>
      <c r="M682" s="37"/>
      <c r="N682" s="23"/>
      <c r="O682" s="23"/>
      <c r="P682" s="24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"/>
      <c r="B683" s="4"/>
      <c r="C683" s="12"/>
      <c r="D683" s="14"/>
      <c r="E683" s="14"/>
      <c r="F683" s="14"/>
      <c r="G683" s="29"/>
      <c r="H683" s="13"/>
      <c r="I683" s="14"/>
      <c r="J683" s="21"/>
      <c r="K683" s="21"/>
      <c r="L683" s="21"/>
      <c r="M683" s="37"/>
      <c r="N683" s="23"/>
      <c r="O683" s="23"/>
      <c r="P683" s="24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"/>
      <c r="B684" s="4"/>
      <c r="C684" s="12"/>
      <c r="D684" s="14"/>
      <c r="E684" s="14"/>
      <c r="F684" s="14"/>
      <c r="G684" s="29"/>
      <c r="H684" s="13"/>
      <c r="I684" s="14"/>
      <c r="J684" s="21"/>
      <c r="K684" s="21"/>
      <c r="L684" s="21"/>
      <c r="M684" s="37"/>
      <c r="N684" s="23"/>
      <c r="O684" s="23"/>
      <c r="P684" s="24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"/>
      <c r="B685" s="4"/>
      <c r="C685" s="12"/>
      <c r="D685" s="14"/>
      <c r="E685" s="14"/>
      <c r="F685" s="14"/>
      <c r="G685" s="29"/>
      <c r="H685" s="13"/>
      <c r="I685" s="14"/>
      <c r="J685" s="21"/>
      <c r="K685" s="21"/>
      <c r="L685" s="21"/>
      <c r="M685" s="37"/>
      <c r="N685" s="23"/>
      <c r="O685" s="23"/>
      <c r="P685" s="24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"/>
      <c r="B686" s="4"/>
      <c r="C686" s="12"/>
      <c r="D686" s="14"/>
      <c r="E686" s="14"/>
      <c r="F686" s="14"/>
      <c r="G686" s="29"/>
      <c r="H686" s="13"/>
      <c r="I686" s="14"/>
      <c r="J686" s="21"/>
      <c r="K686" s="21"/>
      <c r="L686" s="21"/>
      <c r="M686" s="37"/>
      <c r="N686" s="23"/>
      <c r="O686" s="23"/>
      <c r="P686" s="24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"/>
      <c r="B687" s="4"/>
      <c r="C687" s="12"/>
      <c r="D687" s="14"/>
      <c r="E687" s="14"/>
      <c r="F687" s="14"/>
      <c r="G687" s="29"/>
      <c r="H687" s="13"/>
      <c r="I687" s="14"/>
      <c r="J687" s="21"/>
      <c r="K687" s="21"/>
      <c r="L687" s="21"/>
      <c r="M687" s="37"/>
      <c r="N687" s="23"/>
      <c r="O687" s="23"/>
      <c r="P687" s="24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"/>
      <c r="B688" s="4"/>
      <c r="C688" s="12"/>
      <c r="D688" s="14"/>
      <c r="E688" s="14"/>
      <c r="F688" s="14"/>
      <c r="G688" s="29"/>
      <c r="H688" s="13"/>
      <c r="I688" s="14"/>
      <c r="J688" s="21"/>
      <c r="K688" s="21"/>
      <c r="L688" s="21"/>
      <c r="M688" s="37"/>
      <c r="N688" s="23"/>
      <c r="O688" s="23"/>
      <c r="P688" s="24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"/>
      <c r="B689" s="4"/>
      <c r="C689" s="12"/>
      <c r="D689" s="14"/>
      <c r="E689" s="14"/>
      <c r="F689" s="14"/>
      <c r="G689" s="29"/>
      <c r="H689" s="13"/>
      <c r="I689" s="14"/>
      <c r="J689" s="21"/>
      <c r="K689" s="21"/>
      <c r="L689" s="21"/>
      <c r="M689" s="37"/>
      <c r="N689" s="23"/>
      <c r="O689" s="23"/>
      <c r="P689" s="24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"/>
      <c r="B690" s="4"/>
      <c r="C690" s="12"/>
      <c r="D690" s="14"/>
      <c r="E690" s="14"/>
      <c r="F690" s="14"/>
      <c r="G690" s="29"/>
      <c r="H690" s="13"/>
      <c r="I690" s="14"/>
      <c r="J690" s="21"/>
      <c r="K690" s="21"/>
      <c r="L690" s="21"/>
      <c r="M690" s="37"/>
      <c r="N690" s="23"/>
      <c r="O690" s="23"/>
      <c r="P690" s="24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"/>
      <c r="B691" s="4"/>
      <c r="C691" s="12"/>
      <c r="D691" s="14"/>
      <c r="E691" s="14"/>
      <c r="F691" s="14"/>
      <c r="G691" s="29"/>
      <c r="H691" s="13"/>
      <c r="I691" s="14"/>
      <c r="J691" s="21"/>
      <c r="K691" s="21"/>
      <c r="L691" s="21"/>
      <c r="M691" s="37"/>
      <c r="N691" s="23"/>
      <c r="O691" s="23"/>
      <c r="P691" s="24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"/>
      <c r="B692" s="4"/>
      <c r="C692" s="12"/>
      <c r="D692" s="14"/>
      <c r="E692" s="14"/>
      <c r="F692" s="14"/>
      <c r="G692" s="29"/>
      <c r="H692" s="13"/>
      <c r="I692" s="14"/>
      <c r="J692" s="21"/>
      <c r="K692" s="21"/>
      <c r="L692" s="21"/>
      <c r="M692" s="37"/>
      <c r="N692" s="23"/>
      <c r="O692" s="23"/>
      <c r="P692" s="24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"/>
      <c r="B693" s="4"/>
      <c r="C693" s="12"/>
      <c r="D693" s="14"/>
      <c r="E693" s="14"/>
      <c r="F693" s="14"/>
      <c r="G693" s="29"/>
      <c r="H693" s="13"/>
      <c r="I693" s="14"/>
      <c r="J693" s="21"/>
      <c r="K693" s="21"/>
      <c r="L693" s="21"/>
      <c r="M693" s="37"/>
      <c r="N693" s="23"/>
      <c r="O693" s="23"/>
      <c r="P693" s="24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"/>
      <c r="B694" s="4"/>
      <c r="C694" s="12"/>
      <c r="D694" s="14"/>
      <c r="E694" s="14"/>
      <c r="F694" s="14"/>
      <c r="G694" s="29"/>
      <c r="H694" s="13"/>
      <c r="I694" s="14"/>
      <c r="J694" s="21"/>
      <c r="K694" s="21"/>
      <c r="L694" s="21"/>
      <c r="M694" s="37"/>
      <c r="N694" s="23"/>
      <c r="O694" s="23"/>
      <c r="P694" s="24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"/>
      <c r="B695" s="4"/>
      <c r="C695" s="12"/>
      <c r="D695" s="14"/>
      <c r="E695" s="14"/>
      <c r="F695" s="14"/>
      <c r="G695" s="29"/>
      <c r="H695" s="13"/>
      <c r="I695" s="14"/>
      <c r="J695" s="21"/>
      <c r="K695" s="21"/>
      <c r="L695" s="21"/>
      <c r="M695" s="37"/>
      <c r="N695" s="23"/>
      <c r="O695" s="23"/>
      <c r="P695" s="24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"/>
      <c r="B696" s="4"/>
      <c r="C696" s="12"/>
      <c r="D696" s="14"/>
      <c r="E696" s="14"/>
      <c r="F696" s="14"/>
      <c r="G696" s="29"/>
      <c r="H696" s="13"/>
      <c r="I696" s="14"/>
      <c r="J696" s="21"/>
      <c r="K696" s="21"/>
      <c r="L696" s="21"/>
      <c r="M696" s="37"/>
      <c r="N696" s="23"/>
      <c r="O696" s="23"/>
      <c r="P696" s="24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"/>
      <c r="B697" s="4"/>
      <c r="C697" s="12"/>
      <c r="D697" s="14"/>
      <c r="E697" s="14"/>
      <c r="F697" s="14"/>
      <c r="G697" s="29"/>
      <c r="H697" s="13"/>
      <c r="I697" s="14"/>
      <c r="J697" s="21"/>
      <c r="K697" s="21"/>
      <c r="L697" s="21"/>
      <c r="M697" s="37"/>
      <c r="N697" s="23"/>
      <c r="O697" s="23"/>
      <c r="P697" s="24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"/>
      <c r="B698" s="4"/>
      <c r="C698" s="12"/>
      <c r="D698" s="14"/>
      <c r="E698" s="14"/>
      <c r="F698" s="14"/>
      <c r="G698" s="29"/>
      <c r="H698" s="13"/>
      <c r="I698" s="14"/>
      <c r="J698" s="21"/>
      <c r="K698" s="21"/>
      <c r="L698" s="21"/>
      <c r="M698" s="37"/>
      <c r="N698" s="23"/>
      <c r="O698" s="23"/>
      <c r="P698" s="24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"/>
      <c r="B699" s="4"/>
      <c r="C699" s="12"/>
      <c r="D699" s="14"/>
      <c r="E699" s="14"/>
      <c r="F699" s="14"/>
      <c r="G699" s="29"/>
      <c r="H699" s="13"/>
      <c r="I699" s="14"/>
      <c r="J699" s="21"/>
      <c r="K699" s="21"/>
      <c r="L699" s="21"/>
      <c r="M699" s="37"/>
      <c r="N699" s="23"/>
      <c r="O699" s="23"/>
      <c r="P699" s="24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"/>
      <c r="B700" s="4"/>
      <c r="C700" s="12"/>
      <c r="D700" s="14"/>
      <c r="E700" s="14"/>
      <c r="F700" s="14"/>
      <c r="G700" s="29"/>
      <c r="H700" s="13"/>
      <c r="I700" s="14"/>
      <c r="J700" s="21"/>
      <c r="K700" s="21"/>
      <c r="L700" s="21"/>
      <c r="M700" s="37"/>
      <c r="N700" s="23"/>
      <c r="O700" s="23"/>
      <c r="P700" s="24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"/>
      <c r="B701" s="4"/>
      <c r="C701" s="12"/>
      <c r="D701" s="14"/>
      <c r="E701" s="14"/>
      <c r="F701" s="14"/>
      <c r="G701" s="29"/>
      <c r="H701" s="13"/>
      <c r="I701" s="14"/>
      <c r="J701" s="21"/>
      <c r="K701" s="21"/>
      <c r="L701" s="21"/>
      <c r="M701" s="37"/>
      <c r="N701" s="23"/>
      <c r="O701" s="23"/>
      <c r="P701" s="24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"/>
      <c r="B702" s="4"/>
      <c r="C702" s="12"/>
      <c r="D702" s="14"/>
      <c r="E702" s="14"/>
      <c r="F702" s="14"/>
      <c r="G702" s="29"/>
      <c r="H702" s="13"/>
      <c r="I702" s="14"/>
      <c r="J702" s="21"/>
      <c r="K702" s="21"/>
      <c r="L702" s="21"/>
      <c r="M702" s="37"/>
      <c r="N702" s="23"/>
      <c r="O702" s="23"/>
      <c r="P702" s="24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"/>
      <c r="B703" s="4"/>
      <c r="C703" s="12"/>
      <c r="D703" s="14"/>
      <c r="E703" s="14"/>
      <c r="F703" s="14"/>
      <c r="G703" s="29"/>
      <c r="H703" s="13"/>
      <c r="I703" s="14"/>
      <c r="J703" s="21"/>
      <c r="K703" s="21"/>
      <c r="L703" s="21"/>
      <c r="M703" s="37"/>
      <c r="N703" s="23"/>
      <c r="O703" s="23"/>
      <c r="P703" s="24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"/>
      <c r="B704" s="4"/>
      <c r="C704" s="12"/>
      <c r="D704" s="14"/>
      <c r="E704" s="14"/>
      <c r="F704" s="14"/>
      <c r="G704" s="29"/>
      <c r="H704" s="13"/>
      <c r="I704" s="14"/>
      <c r="J704" s="21"/>
      <c r="K704" s="21"/>
      <c r="L704" s="21"/>
      <c r="M704" s="37"/>
      <c r="N704" s="23"/>
      <c r="O704" s="23"/>
      <c r="P704" s="24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"/>
      <c r="B705" s="4"/>
      <c r="C705" s="12"/>
      <c r="D705" s="14"/>
      <c r="E705" s="14"/>
      <c r="F705" s="14"/>
      <c r="G705" s="29"/>
      <c r="H705" s="13"/>
      <c r="I705" s="14"/>
      <c r="J705" s="21"/>
      <c r="K705" s="21"/>
      <c r="L705" s="21"/>
      <c r="M705" s="37"/>
      <c r="N705" s="23"/>
      <c r="O705" s="23"/>
      <c r="P705" s="24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"/>
      <c r="B706" s="4"/>
      <c r="C706" s="12"/>
      <c r="D706" s="14"/>
      <c r="E706" s="14"/>
      <c r="F706" s="14"/>
      <c r="G706" s="29"/>
      <c r="H706" s="13"/>
      <c r="I706" s="14"/>
      <c r="J706" s="21"/>
      <c r="K706" s="21"/>
      <c r="L706" s="21"/>
      <c r="M706" s="37"/>
      <c r="N706" s="23"/>
      <c r="O706" s="23"/>
      <c r="P706" s="24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"/>
      <c r="B707" s="4"/>
      <c r="C707" s="12"/>
      <c r="D707" s="14"/>
      <c r="E707" s="14"/>
      <c r="F707" s="14"/>
      <c r="G707" s="29"/>
      <c r="H707" s="13"/>
      <c r="I707" s="14"/>
      <c r="J707" s="21"/>
      <c r="K707" s="21"/>
      <c r="L707" s="21"/>
      <c r="M707" s="37"/>
      <c r="N707" s="23"/>
      <c r="O707" s="23"/>
      <c r="P707" s="24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"/>
      <c r="B708" s="4"/>
      <c r="C708" s="12"/>
      <c r="D708" s="14"/>
      <c r="E708" s="14"/>
      <c r="F708" s="14"/>
      <c r="G708" s="29"/>
      <c r="H708" s="13"/>
      <c r="I708" s="14"/>
      <c r="J708" s="21"/>
      <c r="K708" s="21"/>
      <c r="L708" s="21"/>
      <c r="M708" s="37"/>
      <c r="N708" s="23"/>
      <c r="O708" s="23"/>
      <c r="P708" s="24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"/>
      <c r="B709" s="4"/>
      <c r="C709" s="12"/>
      <c r="D709" s="14"/>
      <c r="E709" s="14"/>
      <c r="F709" s="14"/>
      <c r="G709" s="29"/>
      <c r="H709" s="13"/>
      <c r="I709" s="14"/>
      <c r="J709" s="21"/>
      <c r="K709" s="21"/>
      <c r="L709" s="21"/>
      <c r="M709" s="37"/>
      <c r="N709" s="23"/>
      <c r="O709" s="23"/>
      <c r="P709" s="24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"/>
      <c r="B710" s="4"/>
      <c r="C710" s="12"/>
      <c r="D710" s="14"/>
      <c r="E710" s="14"/>
      <c r="F710" s="14"/>
      <c r="G710" s="29"/>
      <c r="H710" s="13"/>
      <c r="I710" s="14"/>
      <c r="J710" s="21"/>
      <c r="K710" s="21"/>
      <c r="L710" s="21"/>
      <c r="M710" s="37"/>
      <c r="N710" s="23"/>
      <c r="O710" s="23"/>
      <c r="P710" s="24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"/>
      <c r="B711" s="4"/>
      <c r="C711" s="12"/>
      <c r="D711" s="14"/>
      <c r="E711" s="14"/>
      <c r="F711" s="14"/>
      <c r="G711" s="29"/>
      <c r="H711" s="13"/>
      <c r="I711" s="14"/>
      <c r="J711" s="21"/>
      <c r="K711" s="21"/>
      <c r="L711" s="21"/>
      <c r="M711" s="37"/>
      <c r="N711" s="23"/>
      <c r="O711" s="23"/>
      <c r="P711" s="24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"/>
      <c r="B712" s="4"/>
      <c r="C712" s="12"/>
      <c r="D712" s="14"/>
      <c r="E712" s="14"/>
      <c r="F712" s="14"/>
      <c r="G712" s="29"/>
      <c r="H712" s="13"/>
      <c r="I712" s="14"/>
      <c r="J712" s="21"/>
      <c r="K712" s="21"/>
      <c r="L712" s="21"/>
      <c r="M712" s="37"/>
      <c r="N712" s="23"/>
      <c r="O712" s="23"/>
      <c r="P712" s="24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"/>
      <c r="B713" s="4"/>
      <c r="C713" s="12"/>
      <c r="D713" s="14"/>
      <c r="E713" s="14"/>
      <c r="F713" s="14"/>
      <c r="G713" s="29"/>
      <c r="H713" s="13"/>
      <c r="I713" s="14"/>
      <c r="J713" s="21"/>
      <c r="K713" s="21"/>
      <c r="L713" s="21"/>
      <c r="M713" s="37"/>
      <c r="N713" s="23"/>
      <c r="O713" s="23"/>
      <c r="P713" s="24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"/>
      <c r="B714" s="4"/>
      <c r="C714" s="12"/>
      <c r="D714" s="14"/>
      <c r="E714" s="14"/>
      <c r="F714" s="14"/>
      <c r="G714" s="29"/>
      <c r="H714" s="13"/>
      <c r="I714" s="14"/>
      <c r="J714" s="21"/>
      <c r="K714" s="21"/>
      <c r="L714" s="21"/>
      <c r="M714" s="37"/>
      <c r="N714" s="23"/>
      <c r="O714" s="23"/>
      <c r="P714" s="24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"/>
      <c r="B715" s="4"/>
      <c r="C715" s="12"/>
      <c r="D715" s="14"/>
      <c r="E715" s="14"/>
      <c r="F715" s="14"/>
      <c r="G715" s="29"/>
      <c r="H715" s="13"/>
      <c r="I715" s="14"/>
      <c r="J715" s="21"/>
      <c r="K715" s="21"/>
      <c r="L715" s="21"/>
      <c r="M715" s="37"/>
      <c r="N715" s="23"/>
      <c r="O715" s="23"/>
      <c r="P715" s="24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"/>
      <c r="B716" s="4"/>
      <c r="C716" s="12"/>
      <c r="D716" s="14"/>
      <c r="E716" s="14"/>
      <c r="F716" s="14"/>
      <c r="G716" s="29"/>
      <c r="H716" s="13"/>
      <c r="I716" s="14"/>
      <c r="J716" s="21"/>
      <c r="K716" s="21"/>
      <c r="L716" s="21"/>
      <c r="M716" s="37"/>
      <c r="N716" s="23"/>
      <c r="O716" s="23"/>
      <c r="P716" s="24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"/>
      <c r="B717" s="4"/>
      <c r="C717" s="12"/>
      <c r="D717" s="14"/>
      <c r="E717" s="14"/>
      <c r="F717" s="14"/>
      <c r="G717" s="29"/>
      <c r="H717" s="13"/>
      <c r="I717" s="14"/>
      <c r="J717" s="21"/>
      <c r="K717" s="21"/>
      <c r="L717" s="21"/>
      <c r="M717" s="37"/>
      <c r="N717" s="23"/>
      <c r="O717" s="23"/>
      <c r="P717" s="24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"/>
      <c r="B718" s="4"/>
      <c r="C718" s="12"/>
      <c r="D718" s="14"/>
      <c r="E718" s="14"/>
      <c r="F718" s="14"/>
      <c r="G718" s="29"/>
      <c r="H718" s="13"/>
      <c r="I718" s="14"/>
      <c r="J718" s="21"/>
      <c r="K718" s="21"/>
      <c r="L718" s="21"/>
      <c r="M718" s="37"/>
      <c r="N718" s="23"/>
      <c r="O718" s="23"/>
      <c r="P718" s="24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"/>
      <c r="B719" s="4"/>
      <c r="C719" s="12"/>
      <c r="D719" s="14"/>
      <c r="E719" s="14"/>
      <c r="F719" s="14"/>
      <c r="G719" s="29"/>
      <c r="H719" s="13"/>
      <c r="I719" s="14"/>
      <c r="J719" s="21"/>
      <c r="K719" s="21"/>
      <c r="L719" s="21"/>
      <c r="M719" s="37"/>
      <c r="N719" s="23"/>
      <c r="O719" s="23"/>
      <c r="P719" s="24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"/>
      <c r="B720" s="4"/>
      <c r="C720" s="12"/>
      <c r="D720" s="14"/>
      <c r="E720" s="14"/>
      <c r="F720" s="14"/>
      <c r="G720" s="29"/>
      <c r="H720" s="13"/>
      <c r="I720" s="14"/>
      <c r="J720" s="21"/>
      <c r="K720" s="21"/>
      <c r="L720" s="21"/>
      <c r="M720" s="37"/>
      <c r="N720" s="23"/>
      <c r="O720" s="23"/>
      <c r="P720" s="24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"/>
      <c r="B721" s="4"/>
      <c r="C721" s="12"/>
      <c r="D721" s="14"/>
      <c r="E721" s="14"/>
      <c r="F721" s="14"/>
      <c r="G721" s="29"/>
      <c r="H721" s="13"/>
      <c r="I721" s="14"/>
      <c r="J721" s="21"/>
      <c r="K721" s="21"/>
      <c r="L721" s="21"/>
      <c r="M721" s="37"/>
      <c r="N721" s="23"/>
      <c r="O721" s="23"/>
      <c r="P721" s="24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"/>
      <c r="B722" s="4"/>
      <c r="C722" s="12"/>
      <c r="D722" s="14"/>
      <c r="E722" s="14"/>
      <c r="F722" s="14"/>
      <c r="G722" s="29"/>
      <c r="H722" s="13"/>
      <c r="I722" s="14"/>
      <c r="J722" s="21"/>
      <c r="K722" s="21"/>
      <c r="L722" s="21"/>
      <c r="M722" s="37"/>
      <c r="N722" s="23"/>
      <c r="O722" s="23"/>
      <c r="P722" s="24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"/>
      <c r="B723" s="4"/>
      <c r="C723" s="12"/>
      <c r="D723" s="14"/>
      <c r="E723" s="14"/>
      <c r="F723" s="14"/>
      <c r="G723" s="29"/>
      <c r="H723" s="13"/>
      <c r="I723" s="14"/>
      <c r="J723" s="21"/>
      <c r="K723" s="21"/>
      <c r="L723" s="21"/>
      <c r="M723" s="37"/>
      <c r="N723" s="23"/>
      <c r="O723" s="23"/>
      <c r="P723" s="24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"/>
      <c r="B724" s="4"/>
      <c r="C724" s="12"/>
      <c r="D724" s="14"/>
      <c r="E724" s="14"/>
      <c r="F724" s="14"/>
      <c r="G724" s="29"/>
      <c r="H724" s="13"/>
      <c r="I724" s="14"/>
      <c r="J724" s="21"/>
      <c r="K724" s="21"/>
      <c r="L724" s="21"/>
      <c r="M724" s="37"/>
      <c r="N724" s="23"/>
      <c r="O724" s="23"/>
      <c r="P724" s="24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"/>
      <c r="B725" s="4"/>
      <c r="C725" s="12"/>
      <c r="D725" s="14"/>
      <c r="E725" s="14"/>
      <c r="F725" s="14"/>
      <c r="G725" s="29"/>
      <c r="H725" s="13"/>
      <c r="I725" s="14"/>
      <c r="J725" s="21"/>
      <c r="K725" s="21"/>
      <c r="L725" s="21"/>
      <c r="M725" s="37"/>
      <c r="N725" s="23"/>
      <c r="O725" s="23"/>
      <c r="P725" s="24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"/>
      <c r="B726" s="4"/>
      <c r="C726" s="12"/>
      <c r="D726" s="14"/>
      <c r="E726" s="14"/>
      <c r="F726" s="14"/>
      <c r="G726" s="29"/>
      <c r="H726" s="13"/>
      <c r="I726" s="14"/>
      <c r="J726" s="21"/>
      <c r="K726" s="21"/>
      <c r="L726" s="21"/>
      <c r="M726" s="37"/>
      <c r="N726" s="23"/>
      <c r="O726" s="23"/>
      <c r="P726" s="24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"/>
      <c r="B727" s="4"/>
      <c r="C727" s="12"/>
      <c r="D727" s="14"/>
      <c r="E727" s="14"/>
      <c r="F727" s="14"/>
      <c r="G727" s="29"/>
      <c r="H727" s="13"/>
      <c r="I727" s="14"/>
      <c r="J727" s="21"/>
      <c r="K727" s="21"/>
      <c r="L727" s="21"/>
      <c r="M727" s="37"/>
      <c r="N727" s="23"/>
      <c r="O727" s="23"/>
      <c r="P727" s="24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"/>
      <c r="B728" s="4"/>
      <c r="C728" s="12"/>
      <c r="D728" s="14"/>
      <c r="E728" s="14"/>
      <c r="F728" s="14"/>
      <c r="G728" s="29"/>
      <c r="H728" s="13"/>
      <c r="I728" s="14"/>
      <c r="J728" s="21"/>
      <c r="K728" s="21"/>
      <c r="L728" s="21"/>
      <c r="M728" s="37"/>
      <c r="N728" s="23"/>
      <c r="O728" s="23"/>
      <c r="P728" s="24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"/>
      <c r="B729" s="4"/>
      <c r="C729" s="12"/>
      <c r="D729" s="14"/>
      <c r="E729" s="14"/>
      <c r="F729" s="14"/>
      <c r="G729" s="29"/>
      <c r="H729" s="13"/>
      <c r="I729" s="14"/>
      <c r="J729" s="21"/>
      <c r="K729" s="21"/>
      <c r="L729" s="21"/>
      <c r="M729" s="37"/>
      <c r="N729" s="23"/>
      <c r="O729" s="23"/>
      <c r="P729" s="24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"/>
      <c r="B730" s="4"/>
      <c r="C730" s="12"/>
      <c r="D730" s="14"/>
      <c r="E730" s="14"/>
      <c r="F730" s="14"/>
      <c r="G730" s="29"/>
      <c r="H730" s="13"/>
      <c r="I730" s="14"/>
      <c r="J730" s="21"/>
      <c r="K730" s="21"/>
      <c r="L730" s="21"/>
      <c r="M730" s="37"/>
      <c r="N730" s="23"/>
      <c r="O730" s="23"/>
      <c r="P730" s="24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"/>
      <c r="B731" s="4"/>
      <c r="C731" s="12"/>
      <c r="D731" s="14"/>
      <c r="E731" s="14"/>
      <c r="F731" s="14"/>
      <c r="G731" s="29"/>
      <c r="H731" s="13"/>
      <c r="I731" s="14"/>
      <c r="J731" s="21"/>
      <c r="K731" s="21"/>
      <c r="L731" s="21"/>
      <c r="M731" s="37"/>
      <c r="N731" s="23"/>
      <c r="O731" s="23"/>
      <c r="P731" s="24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"/>
      <c r="B732" s="4"/>
      <c r="C732" s="12"/>
      <c r="D732" s="14"/>
      <c r="E732" s="14"/>
      <c r="F732" s="14"/>
      <c r="G732" s="29"/>
      <c r="H732" s="13"/>
      <c r="I732" s="14"/>
      <c r="J732" s="21"/>
      <c r="K732" s="21"/>
      <c r="L732" s="21"/>
      <c r="M732" s="37"/>
      <c r="N732" s="23"/>
      <c r="O732" s="23"/>
      <c r="P732" s="24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"/>
      <c r="B733" s="4"/>
      <c r="C733" s="12"/>
      <c r="D733" s="14"/>
      <c r="E733" s="14"/>
      <c r="F733" s="14"/>
      <c r="G733" s="29"/>
      <c r="H733" s="13"/>
      <c r="I733" s="14"/>
      <c r="J733" s="21"/>
      <c r="K733" s="21"/>
      <c r="L733" s="21"/>
      <c r="M733" s="37"/>
      <c r="N733" s="23"/>
      <c r="O733" s="23"/>
      <c r="P733" s="24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"/>
      <c r="B734" s="4"/>
      <c r="C734" s="12"/>
      <c r="D734" s="14"/>
      <c r="E734" s="14"/>
      <c r="F734" s="14"/>
      <c r="G734" s="29"/>
      <c r="H734" s="13"/>
      <c r="I734" s="14"/>
      <c r="J734" s="21"/>
      <c r="K734" s="21"/>
      <c r="L734" s="21"/>
      <c r="M734" s="37"/>
      <c r="N734" s="23"/>
      <c r="O734" s="23"/>
      <c r="P734" s="24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"/>
      <c r="B735" s="4"/>
      <c r="C735" s="12"/>
      <c r="D735" s="14"/>
      <c r="E735" s="14"/>
      <c r="F735" s="14"/>
      <c r="G735" s="29"/>
      <c r="H735" s="13"/>
      <c r="I735" s="14"/>
      <c r="J735" s="21"/>
      <c r="K735" s="21"/>
      <c r="L735" s="21"/>
      <c r="M735" s="37"/>
      <c r="N735" s="23"/>
      <c r="O735" s="23"/>
      <c r="P735" s="24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"/>
      <c r="B736" s="4"/>
      <c r="C736" s="12"/>
      <c r="D736" s="14"/>
      <c r="E736" s="14"/>
      <c r="F736" s="14"/>
      <c r="G736" s="29"/>
      <c r="H736" s="13"/>
      <c r="I736" s="14"/>
      <c r="J736" s="21"/>
      <c r="K736" s="21"/>
      <c r="L736" s="21"/>
      <c r="M736" s="37"/>
      <c r="N736" s="23"/>
      <c r="O736" s="23"/>
      <c r="P736" s="24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"/>
      <c r="B737" s="4"/>
      <c r="C737" s="12"/>
      <c r="D737" s="14"/>
      <c r="E737" s="14"/>
      <c r="F737" s="14"/>
      <c r="G737" s="29"/>
      <c r="H737" s="13"/>
      <c r="I737" s="14"/>
      <c r="J737" s="21"/>
      <c r="K737" s="21"/>
      <c r="L737" s="21"/>
      <c r="M737" s="37"/>
      <c r="N737" s="23"/>
      <c r="O737" s="23"/>
      <c r="P737" s="24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"/>
      <c r="B738" s="4"/>
      <c r="C738" s="12"/>
      <c r="D738" s="14"/>
      <c r="E738" s="14"/>
      <c r="F738" s="14"/>
      <c r="G738" s="29"/>
      <c r="H738" s="13"/>
      <c r="I738" s="14"/>
      <c r="J738" s="21"/>
      <c r="K738" s="21"/>
      <c r="L738" s="21"/>
      <c r="M738" s="37"/>
      <c r="N738" s="23"/>
      <c r="O738" s="23"/>
      <c r="P738" s="24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"/>
      <c r="B739" s="4"/>
      <c r="C739" s="12"/>
      <c r="D739" s="14"/>
      <c r="E739" s="14"/>
      <c r="F739" s="14"/>
      <c r="G739" s="29"/>
      <c r="H739" s="13"/>
      <c r="I739" s="14"/>
      <c r="J739" s="21"/>
      <c r="K739" s="21"/>
      <c r="L739" s="21"/>
      <c r="M739" s="37"/>
      <c r="N739" s="23"/>
      <c r="O739" s="23"/>
      <c r="P739" s="24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"/>
      <c r="B740" s="4"/>
      <c r="C740" s="12"/>
      <c r="D740" s="14"/>
      <c r="E740" s="14"/>
      <c r="F740" s="14"/>
      <c r="G740" s="29"/>
      <c r="H740" s="13"/>
      <c r="I740" s="14"/>
      <c r="J740" s="21"/>
      <c r="K740" s="21"/>
      <c r="L740" s="21"/>
      <c r="M740" s="37"/>
      <c r="N740" s="23"/>
      <c r="O740" s="23"/>
      <c r="P740" s="24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"/>
      <c r="B741" s="4"/>
      <c r="C741" s="12"/>
      <c r="D741" s="14"/>
      <c r="E741" s="14"/>
      <c r="F741" s="14"/>
      <c r="G741" s="29"/>
      <c r="H741" s="13"/>
      <c r="I741" s="14"/>
      <c r="J741" s="21"/>
      <c r="K741" s="21"/>
      <c r="L741" s="21"/>
      <c r="M741" s="37"/>
      <c r="N741" s="23"/>
      <c r="O741" s="23"/>
      <c r="P741" s="24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"/>
      <c r="B742" s="4"/>
      <c r="C742" s="12"/>
      <c r="D742" s="14"/>
      <c r="E742" s="14"/>
      <c r="F742" s="14"/>
      <c r="G742" s="29"/>
      <c r="H742" s="13"/>
      <c r="I742" s="14"/>
      <c r="J742" s="21"/>
      <c r="K742" s="21"/>
      <c r="L742" s="21"/>
      <c r="M742" s="37"/>
      <c r="N742" s="23"/>
      <c r="O742" s="23"/>
      <c r="P742" s="24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"/>
      <c r="B743" s="4"/>
      <c r="C743" s="12"/>
      <c r="D743" s="14"/>
      <c r="E743" s="14"/>
      <c r="F743" s="14"/>
      <c r="G743" s="29"/>
      <c r="H743" s="13"/>
      <c r="I743" s="14"/>
      <c r="J743" s="21"/>
      <c r="K743" s="21"/>
      <c r="L743" s="21"/>
      <c r="M743" s="37"/>
      <c r="N743" s="23"/>
      <c r="O743" s="23"/>
      <c r="P743" s="24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"/>
      <c r="B744" s="4"/>
      <c r="C744" s="12"/>
      <c r="D744" s="14"/>
      <c r="E744" s="14"/>
      <c r="F744" s="14"/>
      <c r="G744" s="29"/>
      <c r="H744" s="13"/>
      <c r="I744" s="14"/>
      <c r="J744" s="21"/>
      <c r="K744" s="21"/>
      <c r="L744" s="21"/>
      <c r="M744" s="37"/>
      <c r="N744" s="23"/>
      <c r="O744" s="23"/>
      <c r="P744" s="24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"/>
      <c r="B745" s="4"/>
      <c r="C745" s="12"/>
      <c r="D745" s="14"/>
      <c r="E745" s="14"/>
      <c r="F745" s="14"/>
      <c r="G745" s="29"/>
      <c r="H745" s="13"/>
      <c r="I745" s="14"/>
      <c r="J745" s="21"/>
      <c r="K745" s="21"/>
      <c r="L745" s="21"/>
      <c r="M745" s="37"/>
      <c r="N745" s="23"/>
      <c r="O745" s="23"/>
      <c r="P745" s="24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"/>
      <c r="B746" s="4"/>
      <c r="C746" s="12"/>
      <c r="D746" s="14"/>
      <c r="E746" s="14"/>
      <c r="F746" s="14"/>
      <c r="G746" s="29"/>
      <c r="H746" s="13"/>
      <c r="I746" s="14"/>
      <c r="J746" s="21"/>
      <c r="K746" s="21"/>
      <c r="L746" s="21"/>
      <c r="M746" s="37"/>
      <c r="N746" s="23"/>
      <c r="O746" s="23"/>
      <c r="P746" s="24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"/>
      <c r="B747" s="4"/>
      <c r="C747" s="12"/>
      <c r="D747" s="14"/>
      <c r="E747" s="14"/>
      <c r="F747" s="14"/>
      <c r="G747" s="29"/>
      <c r="H747" s="13"/>
      <c r="I747" s="14"/>
      <c r="J747" s="21"/>
      <c r="K747" s="21"/>
      <c r="L747" s="21"/>
      <c r="M747" s="37"/>
      <c r="N747" s="23"/>
      <c r="O747" s="23"/>
      <c r="P747" s="24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"/>
      <c r="B748" s="4"/>
      <c r="C748" s="12"/>
      <c r="D748" s="14"/>
      <c r="E748" s="14"/>
      <c r="F748" s="14"/>
      <c r="G748" s="29"/>
      <c r="H748" s="13"/>
      <c r="I748" s="14"/>
      <c r="J748" s="21"/>
      <c r="K748" s="21"/>
      <c r="L748" s="21"/>
      <c r="M748" s="37"/>
      <c r="N748" s="23"/>
      <c r="O748" s="23"/>
      <c r="P748" s="24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"/>
      <c r="B749" s="4"/>
      <c r="C749" s="12"/>
      <c r="D749" s="14"/>
      <c r="E749" s="14"/>
      <c r="F749" s="14"/>
      <c r="G749" s="29"/>
      <c r="H749" s="13"/>
      <c r="I749" s="14"/>
      <c r="J749" s="21"/>
      <c r="K749" s="21"/>
      <c r="L749" s="21"/>
      <c r="M749" s="37"/>
      <c r="N749" s="23"/>
      <c r="O749" s="23"/>
      <c r="P749" s="24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"/>
      <c r="B750" s="4"/>
      <c r="C750" s="12"/>
      <c r="D750" s="14"/>
      <c r="E750" s="14"/>
      <c r="F750" s="14"/>
      <c r="G750" s="29"/>
      <c r="H750" s="13"/>
      <c r="I750" s="14"/>
      <c r="J750" s="21"/>
      <c r="K750" s="21"/>
      <c r="L750" s="21"/>
      <c r="M750" s="37"/>
      <c r="N750" s="23"/>
      <c r="O750" s="23"/>
      <c r="P750" s="24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"/>
      <c r="B751" s="4"/>
      <c r="C751" s="12"/>
      <c r="D751" s="14"/>
      <c r="E751" s="14"/>
      <c r="F751" s="14"/>
      <c r="G751" s="29"/>
      <c r="H751" s="13"/>
      <c r="I751" s="14"/>
      <c r="J751" s="21"/>
      <c r="K751" s="21"/>
      <c r="L751" s="21"/>
      <c r="M751" s="37"/>
      <c r="N751" s="23"/>
      <c r="O751" s="23"/>
      <c r="P751" s="24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"/>
      <c r="B752" s="4"/>
      <c r="C752" s="12"/>
      <c r="D752" s="14"/>
      <c r="E752" s="14"/>
      <c r="F752" s="14"/>
      <c r="G752" s="29"/>
      <c r="H752" s="13"/>
      <c r="I752" s="14"/>
      <c r="J752" s="21"/>
      <c r="K752" s="21"/>
      <c r="L752" s="21"/>
      <c r="M752" s="37"/>
      <c r="N752" s="23"/>
      <c r="O752" s="23"/>
      <c r="P752" s="24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"/>
      <c r="B753" s="4"/>
      <c r="C753" s="12"/>
      <c r="D753" s="14"/>
      <c r="E753" s="14"/>
      <c r="F753" s="14"/>
      <c r="G753" s="29"/>
      <c r="H753" s="13"/>
      <c r="I753" s="14"/>
      <c r="J753" s="21"/>
      <c r="K753" s="21"/>
      <c r="L753" s="21"/>
      <c r="M753" s="37"/>
      <c r="N753" s="23"/>
      <c r="O753" s="23"/>
      <c r="P753" s="24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"/>
      <c r="B754" s="4"/>
      <c r="C754" s="12"/>
      <c r="D754" s="14"/>
      <c r="E754" s="14"/>
      <c r="F754" s="14"/>
      <c r="G754" s="29"/>
      <c r="H754" s="13"/>
      <c r="I754" s="14"/>
      <c r="J754" s="21"/>
      <c r="K754" s="21"/>
      <c r="L754" s="21"/>
      <c r="M754" s="37"/>
      <c r="N754" s="23"/>
      <c r="O754" s="23"/>
      <c r="P754" s="24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"/>
      <c r="B755" s="4"/>
      <c r="C755" s="12"/>
      <c r="D755" s="14"/>
      <c r="E755" s="14"/>
      <c r="F755" s="14"/>
      <c r="G755" s="29"/>
      <c r="H755" s="13"/>
      <c r="I755" s="14"/>
      <c r="J755" s="21"/>
      <c r="K755" s="21"/>
      <c r="L755" s="21"/>
      <c r="M755" s="37"/>
      <c r="N755" s="23"/>
      <c r="O755" s="23"/>
      <c r="P755" s="24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"/>
      <c r="B756" s="4"/>
      <c r="C756" s="12"/>
      <c r="D756" s="14"/>
      <c r="E756" s="14"/>
      <c r="F756" s="14"/>
      <c r="G756" s="29"/>
      <c r="H756" s="13"/>
      <c r="I756" s="14"/>
      <c r="J756" s="21"/>
      <c r="K756" s="21"/>
      <c r="L756" s="21"/>
      <c r="M756" s="37"/>
      <c r="N756" s="23"/>
      <c r="O756" s="23"/>
      <c r="P756" s="24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"/>
      <c r="B757" s="4"/>
      <c r="C757" s="12"/>
      <c r="D757" s="14"/>
      <c r="E757" s="14"/>
      <c r="F757" s="14"/>
      <c r="G757" s="29"/>
      <c r="H757" s="13"/>
      <c r="I757" s="14"/>
      <c r="J757" s="21"/>
      <c r="K757" s="21"/>
      <c r="L757" s="21"/>
      <c r="M757" s="37"/>
      <c r="N757" s="23"/>
      <c r="O757" s="23"/>
      <c r="P757" s="24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"/>
      <c r="B758" s="4"/>
      <c r="C758" s="12"/>
      <c r="D758" s="14"/>
      <c r="E758" s="14"/>
      <c r="F758" s="14"/>
      <c r="G758" s="29"/>
      <c r="H758" s="13"/>
      <c r="I758" s="14"/>
      <c r="J758" s="21"/>
      <c r="K758" s="21"/>
      <c r="L758" s="21"/>
      <c r="M758" s="37"/>
      <c r="N758" s="23"/>
      <c r="O758" s="23"/>
      <c r="P758" s="24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"/>
      <c r="B759" s="4"/>
      <c r="C759" s="12"/>
      <c r="D759" s="14"/>
      <c r="E759" s="14"/>
      <c r="F759" s="14"/>
      <c r="G759" s="29"/>
      <c r="H759" s="13"/>
      <c r="I759" s="14"/>
      <c r="J759" s="21"/>
      <c r="K759" s="21"/>
      <c r="L759" s="21"/>
      <c r="M759" s="37"/>
      <c r="N759" s="23"/>
      <c r="O759" s="23"/>
      <c r="P759" s="24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"/>
      <c r="B760" s="4"/>
      <c r="C760" s="12"/>
      <c r="D760" s="14"/>
      <c r="E760" s="14"/>
      <c r="F760" s="14"/>
      <c r="G760" s="29"/>
      <c r="H760" s="13"/>
      <c r="I760" s="14"/>
      <c r="J760" s="21"/>
      <c r="K760" s="21"/>
      <c r="L760" s="21"/>
      <c r="M760" s="37"/>
      <c r="N760" s="23"/>
      <c r="O760" s="23"/>
      <c r="P760" s="24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"/>
      <c r="B761" s="4"/>
      <c r="C761" s="12"/>
      <c r="D761" s="14"/>
      <c r="E761" s="14"/>
      <c r="F761" s="14"/>
      <c r="G761" s="29"/>
      <c r="H761" s="13"/>
      <c r="I761" s="14"/>
      <c r="J761" s="21"/>
      <c r="K761" s="21"/>
      <c r="L761" s="21"/>
      <c r="M761" s="37"/>
      <c r="N761" s="23"/>
      <c r="O761" s="23"/>
      <c r="P761" s="24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"/>
      <c r="B762" s="4"/>
      <c r="C762" s="12"/>
      <c r="D762" s="14"/>
      <c r="E762" s="14"/>
      <c r="F762" s="14"/>
      <c r="G762" s="29"/>
      <c r="H762" s="13"/>
      <c r="I762" s="14"/>
      <c r="J762" s="21"/>
      <c r="K762" s="21"/>
      <c r="L762" s="21"/>
      <c r="M762" s="37"/>
      <c r="N762" s="23"/>
      <c r="O762" s="23"/>
      <c r="P762" s="24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"/>
      <c r="B763" s="4"/>
      <c r="C763" s="12"/>
      <c r="D763" s="14"/>
      <c r="E763" s="14"/>
      <c r="F763" s="14"/>
      <c r="G763" s="29"/>
      <c r="H763" s="13"/>
      <c r="I763" s="14"/>
      <c r="J763" s="21"/>
      <c r="K763" s="21"/>
      <c r="L763" s="21"/>
      <c r="M763" s="37"/>
      <c r="N763" s="23"/>
      <c r="O763" s="23"/>
      <c r="P763" s="24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"/>
      <c r="B764" s="4"/>
      <c r="C764" s="12"/>
      <c r="D764" s="14"/>
      <c r="E764" s="14"/>
      <c r="F764" s="14"/>
      <c r="G764" s="29"/>
      <c r="H764" s="13"/>
      <c r="I764" s="14"/>
      <c r="J764" s="21"/>
      <c r="K764" s="21"/>
      <c r="L764" s="21"/>
      <c r="M764" s="37"/>
      <c r="N764" s="23"/>
      <c r="O764" s="23"/>
      <c r="P764" s="24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"/>
      <c r="B765" s="4"/>
      <c r="C765" s="12"/>
      <c r="D765" s="14"/>
      <c r="E765" s="14"/>
      <c r="F765" s="14"/>
      <c r="G765" s="29"/>
      <c r="H765" s="13"/>
      <c r="I765" s="14"/>
      <c r="J765" s="21"/>
      <c r="K765" s="21"/>
      <c r="L765" s="21"/>
      <c r="M765" s="37"/>
      <c r="N765" s="23"/>
      <c r="O765" s="23"/>
      <c r="P765" s="24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"/>
      <c r="B766" s="4"/>
      <c r="C766" s="12"/>
      <c r="D766" s="14"/>
      <c r="E766" s="14"/>
      <c r="F766" s="14"/>
      <c r="G766" s="29"/>
      <c r="H766" s="13"/>
      <c r="I766" s="14"/>
      <c r="J766" s="21"/>
      <c r="K766" s="21"/>
      <c r="L766" s="21"/>
      <c r="M766" s="37"/>
      <c r="N766" s="23"/>
      <c r="O766" s="23"/>
      <c r="P766" s="24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"/>
      <c r="B767" s="4"/>
      <c r="C767" s="12"/>
      <c r="D767" s="14"/>
      <c r="E767" s="14"/>
      <c r="F767" s="14"/>
      <c r="G767" s="29"/>
      <c r="H767" s="13"/>
      <c r="I767" s="14"/>
      <c r="J767" s="21"/>
      <c r="K767" s="21"/>
      <c r="L767" s="21"/>
      <c r="M767" s="37"/>
      <c r="N767" s="23"/>
      <c r="O767" s="23"/>
      <c r="P767" s="24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"/>
      <c r="B768" s="4"/>
      <c r="C768" s="12"/>
      <c r="D768" s="14"/>
      <c r="E768" s="14"/>
      <c r="F768" s="14"/>
      <c r="G768" s="29"/>
      <c r="H768" s="13"/>
      <c r="I768" s="14"/>
      <c r="J768" s="21"/>
      <c r="K768" s="21"/>
      <c r="L768" s="21"/>
      <c r="M768" s="37"/>
      <c r="N768" s="23"/>
      <c r="O768" s="23"/>
      <c r="P768" s="24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"/>
      <c r="B769" s="4"/>
      <c r="C769" s="12"/>
      <c r="D769" s="14"/>
      <c r="E769" s="14"/>
      <c r="F769" s="14"/>
      <c r="G769" s="29"/>
      <c r="H769" s="13"/>
      <c r="I769" s="14"/>
      <c r="J769" s="21"/>
      <c r="K769" s="21"/>
      <c r="L769" s="21"/>
      <c r="M769" s="37"/>
      <c r="N769" s="23"/>
      <c r="O769" s="23"/>
      <c r="P769" s="24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"/>
      <c r="B770" s="4"/>
      <c r="C770" s="12"/>
      <c r="D770" s="14"/>
      <c r="E770" s="14"/>
      <c r="F770" s="14"/>
      <c r="G770" s="29"/>
      <c r="H770" s="13"/>
      <c r="I770" s="14"/>
      <c r="J770" s="21"/>
      <c r="K770" s="21"/>
      <c r="L770" s="21"/>
      <c r="M770" s="37"/>
      <c r="N770" s="23"/>
      <c r="O770" s="23"/>
      <c r="P770" s="24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"/>
      <c r="B771" s="4"/>
      <c r="C771" s="12"/>
      <c r="D771" s="14"/>
      <c r="E771" s="14"/>
      <c r="F771" s="14"/>
      <c r="G771" s="29"/>
      <c r="H771" s="13"/>
      <c r="I771" s="14"/>
      <c r="J771" s="21"/>
      <c r="K771" s="21"/>
      <c r="L771" s="21"/>
      <c r="M771" s="37"/>
      <c r="N771" s="23"/>
      <c r="O771" s="23"/>
      <c r="P771" s="24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"/>
      <c r="B772" s="4"/>
      <c r="C772" s="12"/>
      <c r="D772" s="14"/>
      <c r="E772" s="14"/>
      <c r="F772" s="14"/>
      <c r="G772" s="29"/>
      <c r="H772" s="13"/>
      <c r="I772" s="14"/>
      <c r="J772" s="21"/>
      <c r="K772" s="21"/>
      <c r="L772" s="21"/>
      <c r="M772" s="37"/>
      <c r="N772" s="23"/>
      <c r="O772" s="23"/>
      <c r="P772" s="24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"/>
      <c r="B773" s="4"/>
      <c r="C773" s="12"/>
      <c r="D773" s="14"/>
      <c r="E773" s="14"/>
      <c r="F773" s="14"/>
      <c r="G773" s="29"/>
      <c r="H773" s="13"/>
      <c r="I773" s="14"/>
      <c r="J773" s="21"/>
      <c r="K773" s="21"/>
      <c r="L773" s="21"/>
      <c r="M773" s="37"/>
      <c r="N773" s="23"/>
      <c r="O773" s="23"/>
      <c r="P773" s="24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"/>
      <c r="B774" s="4"/>
      <c r="C774" s="12"/>
      <c r="D774" s="14"/>
      <c r="E774" s="14"/>
      <c r="F774" s="14"/>
      <c r="G774" s="29"/>
      <c r="H774" s="13"/>
      <c r="I774" s="14"/>
      <c r="J774" s="21"/>
      <c r="K774" s="21"/>
      <c r="L774" s="21"/>
      <c r="M774" s="37"/>
      <c r="N774" s="23"/>
      <c r="O774" s="23"/>
      <c r="P774" s="24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"/>
      <c r="B775" s="4"/>
      <c r="C775" s="12"/>
      <c r="D775" s="14"/>
      <c r="E775" s="14"/>
      <c r="F775" s="14"/>
      <c r="G775" s="29"/>
      <c r="H775" s="13"/>
      <c r="I775" s="14"/>
      <c r="J775" s="21"/>
      <c r="K775" s="21"/>
      <c r="L775" s="21"/>
      <c r="M775" s="37"/>
      <c r="N775" s="23"/>
      <c r="O775" s="23"/>
      <c r="P775" s="24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"/>
      <c r="B776" s="4"/>
      <c r="C776" s="12"/>
      <c r="D776" s="14"/>
      <c r="E776" s="14"/>
      <c r="F776" s="14"/>
      <c r="G776" s="29"/>
      <c r="H776" s="13"/>
      <c r="I776" s="14"/>
      <c r="J776" s="21"/>
      <c r="K776" s="21"/>
      <c r="L776" s="21"/>
      <c r="M776" s="37"/>
      <c r="N776" s="23"/>
      <c r="O776" s="23"/>
      <c r="P776" s="24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"/>
      <c r="B777" s="4"/>
      <c r="C777" s="12"/>
      <c r="D777" s="14"/>
      <c r="E777" s="14"/>
      <c r="F777" s="14"/>
      <c r="G777" s="29"/>
      <c r="H777" s="13"/>
      <c r="I777" s="14"/>
      <c r="J777" s="21"/>
      <c r="K777" s="21"/>
      <c r="L777" s="21"/>
      <c r="M777" s="37"/>
      <c r="N777" s="23"/>
      <c r="O777" s="23"/>
      <c r="P777" s="24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"/>
      <c r="B778" s="4"/>
      <c r="C778" s="12"/>
      <c r="D778" s="14"/>
      <c r="E778" s="14"/>
      <c r="F778" s="14"/>
      <c r="G778" s="29"/>
      <c r="H778" s="13"/>
      <c r="I778" s="14"/>
      <c r="J778" s="21"/>
      <c r="K778" s="21"/>
      <c r="L778" s="21"/>
      <c r="M778" s="37"/>
      <c r="N778" s="23"/>
      <c r="O778" s="23"/>
      <c r="P778" s="24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"/>
      <c r="B779" s="4"/>
      <c r="C779" s="12"/>
      <c r="D779" s="14"/>
      <c r="E779" s="14"/>
      <c r="F779" s="14"/>
      <c r="G779" s="29"/>
      <c r="H779" s="13"/>
      <c r="I779" s="14"/>
      <c r="J779" s="21"/>
      <c r="K779" s="21"/>
      <c r="L779" s="21"/>
      <c r="M779" s="37"/>
      <c r="N779" s="23"/>
      <c r="O779" s="23"/>
      <c r="P779" s="24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"/>
      <c r="B780" s="4"/>
      <c r="C780" s="12"/>
      <c r="D780" s="14"/>
      <c r="E780" s="14"/>
      <c r="F780" s="14"/>
      <c r="G780" s="29"/>
      <c r="H780" s="13"/>
      <c r="I780" s="14"/>
      <c r="J780" s="21"/>
      <c r="K780" s="21"/>
      <c r="L780" s="21"/>
      <c r="M780" s="37"/>
      <c r="N780" s="23"/>
      <c r="O780" s="23"/>
      <c r="P780" s="24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"/>
      <c r="B781" s="4"/>
      <c r="C781" s="12"/>
      <c r="D781" s="14"/>
      <c r="E781" s="14"/>
      <c r="F781" s="14"/>
      <c r="G781" s="29"/>
      <c r="H781" s="13"/>
      <c r="I781" s="14"/>
      <c r="J781" s="21"/>
      <c r="K781" s="21"/>
      <c r="L781" s="21"/>
      <c r="M781" s="37"/>
      <c r="N781" s="23"/>
      <c r="O781" s="23"/>
      <c r="P781" s="24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"/>
      <c r="B782" s="4"/>
      <c r="C782" s="12"/>
      <c r="D782" s="14"/>
      <c r="E782" s="14"/>
      <c r="F782" s="14"/>
      <c r="G782" s="29"/>
      <c r="H782" s="13"/>
      <c r="I782" s="14"/>
      <c r="J782" s="21"/>
      <c r="K782" s="21"/>
      <c r="L782" s="21"/>
      <c r="M782" s="37"/>
      <c r="N782" s="23"/>
      <c r="O782" s="23"/>
      <c r="P782" s="24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"/>
      <c r="B783" s="4"/>
      <c r="C783" s="12"/>
      <c r="D783" s="14"/>
      <c r="E783" s="14"/>
      <c r="F783" s="14"/>
      <c r="G783" s="29"/>
      <c r="H783" s="13"/>
      <c r="I783" s="14"/>
      <c r="J783" s="21"/>
      <c r="K783" s="21"/>
      <c r="L783" s="21"/>
      <c r="M783" s="37"/>
      <c r="N783" s="23"/>
      <c r="O783" s="23"/>
      <c r="P783" s="24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"/>
      <c r="B784" s="4"/>
      <c r="C784" s="12"/>
      <c r="D784" s="14"/>
      <c r="E784" s="14"/>
      <c r="F784" s="14"/>
      <c r="G784" s="29"/>
      <c r="H784" s="13"/>
      <c r="I784" s="14"/>
      <c r="J784" s="21"/>
      <c r="K784" s="21"/>
      <c r="L784" s="21"/>
      <c r="M784" s="37"/>
      <c r="N784" s="23"/>
      <c r="O784" s="23"/>
      <c r="P784" s="24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"/>
      <c r="B785" s="4"/>
      <c r="C785" s="12"/>
      <c r="D785" s="14"/>
      <c r="E785" s="14"/>
      <c r="F785" s="14"/>
      <c r="G785" s="29"/>
      <c r="H785" s="13"/>
      <c r="I785" s="14"/>
      <c r="J785" s="21"/>
      <c r="K785" s="21"/>
      <c r="L785" s="21"/>
      <c r="M785" s="37"/>
      <c r="N785" s="23"/>
      <c r="O785" s="23"/>
      <c r="P785" s="24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"/>
      <c r="B786" s="4"/>
      <c r="C786" s="12"/>
      <c r="D786" s="14"/>
      <c r="E786" s="14"/>
      <c r="F786" s="14"/>
      <c r="G786" s="29"/>
      <c r="H786" s="13"/>
      <c r="I786" s="14"/>
      <c r="J786" s="21"/>
      <c r="K786" s="21"/>
      <c r="L786" s="21"/>
      <c r="M786" s="37"/>
      <c r="N786" s="23"/>
      <c r="O786" s="23"/>
      <c r="P786" s="24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"/>
      <c r="B787" s="4"/>
      <c r="C787" s="12"/>
      <c r="D787" s="14"/>
      <c r="E787" s="14"/>
      <c r="F787" s="14"/>
      <c r="G787" s="29"/>
      <c r="H787" s="13"/>
      <c r="I787" s="14"/>
      <c r="J787" s="21"/>
      <c r="K787" s="21"/>
      <c r="L787" s="21"/>
      <c r="M787" s="37"/>
      <c r="N787" s="23"/>
      <c r="O787" s="23"/>
      <c r="P787" s="24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"/>
      <c r="B788" s="4"/>
      <c r="C788" s="12"/>
      <c r="D788" s="14"/>
      <c r="E788" s="14"/>
      <c r="F788" s="14"/>
      <c r="G788" s="29"/>
      <c r="H788" s="13"/>
      <c r="I788" s="14"/>
      <c r="J788" s="21"/>
      <c r="K788" s="21"/>
      <c r="L788" s="21"/>
      <c r="M788" s="37"/>
      <c r="N788" s="23"/>
      <c r="O788" s="23"/>
      <c r="P788" s="24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"/>
      <c r="B789" s="4"/>
      <c r="C789" s="12"/>
      <c r="D789" s="14"/>
      <c r="E789" s="14"/>
      <c r="F789" s="14"/>
      <c r="G789" s="29"/>
      <c r="H789" s="13"/>
      <c r="I789" s="14"/>
      <c r="J789" s="21"/>
      <c r="K789" s="21"/>
      <c r="L789" s="21"/>
      <c r="M789" s="37"/>
      <c r="N789" s="23"/>
      <c r="O789" s="23"/>
      <c r="P789" s="24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"/>
      <c r="B790" s="4"/>
      <c r="C790" s="12"/>
      <c r="D790" s="14"/>
      <c r="E790" s="14"/>
      <c r="F790" s="14"/>
      <c r="G790" s="29"/>
      <c r="H790" s="13"/>
      <c r="I790" s="14"/>
      <c r="J790" s="21"/>
      <c r="K790" s="21"/>
      <c r="L790" s="21"/>
      <c r="M790" s="37"/>
      <c r="N790" s="23"/>
      <c r="O790" s="23"/>
      <c r="P790" s="24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"/>
      <c r="B791" s="4"/>
      <c r="C791" s="12"/>
      <c r="D791" s="14"/>
      <c r="E791" s="14"/>
      <c r="F791" s="14"/>
      <c r="G791" s="29"/>
      <c r="H791" s="13"/>
      <c r="I791" s="14"/>
      <c r="J791" s="21"/>
      <c r="K791" s="21"/>
      <c r="L791" s="21"/>
      <c r="M791" s="37"/>
      <c r="N791" s="23"/>
      <c r="O791" s="23"/>
      <c r="P791" s="24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"/>
      <c r="B792" s="4"/>
      <c r="C792" s="12"/>
      <c r="D792" s="14"/>
      <c r="E792" s="14"/>
      <c r="F792" s="14"/>
      <c r="G792" s="29"/>
      <c r="H792" s="13"/>
      <c r="I792" s="14"/>
      <c r="J792" s="21"/>
      <c r="K792" s="21"/>
      <c r="L792" s="21"/>
      <c r="M792" s="37"/>
      <c r="N792" s="23"/>
      <c r="O792" s="23"/>
      <c r="P792" s="24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"/>
      <c r="B793" s="4"/>
      <c r="C793" s="12"/>
      <c r="D793" s="14"/>
      <c r="E793" s="14"/>
      <c r="F793" s="14"/>
      <c r="G793" s="29"/>
      <c r="H793" s="13"/>
      <c r="I793" s="14"/>
      <c r="J793" s="21"/>
      <c r="K793" s="21"/>
      <c r="L793" s="21"/>
      <c r="M793" s="37"/>
      <c r="N793" s="23"/>
      <c r="O793" s="23"/>
      <c r="P793" s="24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"/>
      <c r="B794" s="4"/>
      <c r="C794" s="12"/>
      <c r="D794" s="14"/>
      <c r="E794" s="14"/>
      <c r="F794" s="14"/>
      <c r="G794" s="29"/>
      <c r="H794" s="13"/>
      <c r="I794" s="14"/>
      <c r="J794" s="21"/>
      <c r="K794" s="21"/>
      <c r="L794" s="21"/>
      <c r="M794" s="37"/>
      <c r="N794" s="23"/>
      <c r="O794" s="23"/>
      <c r="P794" s="24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"/>
      <c r="B795" s="4"/>
      <c r="C795" s="12"/>
      <c r="D795" s="14"/>
      <c r="E795" s="14"/>
      <c r="F795" s="14"/>
      <c r="G795" s="29"/>
      <c r="H795" s="13"/>
      <c r="I795" s="14"/>
      <c r="J795" s="21"/>
      <c r="K795" s="21"/>
      <c r="L795" s="21"/>
      <c r="M795" s="37"/>
      <c r="N795" s="23"/>
      <c r="O795" s="23"/>
      <c r="P795" s="24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"/>
      <c r="B796" s="4"/>
      <c r="C796" s="12"/>
      <c r="D796" s="14"/>
      <c r="E796" s="14"/>
      <c r="F796" s="14"/>
      <c r="G796" s="29"/>
      <c r="H796" s="13"/>
      <c r="I796" s="14"/>
      <c r="J796" s="21"/>
      <c r="K796" s="21"/>
      <c r="L796" s="21"/>
      <c r="M796" s="37"/>
      <c r="N796" s="23"/>
      <c r="O796" s="23"/>
      <c r="P796" s="24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"/>
      <c r="B797" s="4"/>
      <c r="C797" s="12"/>
      <c r="D797" s="14"/>
      <c r="E797" s="14"/>
      <c r="F797" s="14"/>
      <c r="G797" s="29"/>
      <c r="H797" s="13"/>
      <c r="I797" s="14"/>
      <c r="J797" s="21"/>
      <c r="K797" s="21"/>
      <c r="L797" s="21"/>
      <c r="M797" s="37"/>
      <c r="N797" s="23"/>
      <c r="O797" s="23"/>
      <c r="P797" s="24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"/>
      <c r="B798" s="4"/>
      <c r="C798" s="12"/>
      <c r="D798" s="14"/>
      <c r="E798" s="14"/>
      <c r="F798" s="14"/>
      <c r="G798" s="29"/>
      <c r="H798" s="13"/>
      <c r="I798" s="14"/>
      <c r="J798" s="21"/>
      <c r="K798" s="21"/>
      <c r="L798" s="21"/>
      <c r="M798" s="37"/>
      <c r="N798" s="23"/>
      <c r="O798" s="23"/>
      <c r="P798" s="24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"/>
      <c r="B799" s="4"/>
      <c r="C799" s="12"/>
      <c r="D799" s="14"/>
      <c r="E799" s="14"/>
      <c r="F799" s="14"/>
      <c r="G799" s="29"/>
      <c r="H799" s="13"/>
      <c r="I799" s="14"/>
      <c r="J799" s="21"/>
      <c r="K799" s="21"/>
      <c r="L799" s="21"/>
      <c r="M799" s="37"/>
      <c r="N799" s="23"/>
      <c r="O799" s="23"/>
      <c r="P799" s="24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"/>
      <c r="B800" s="4"/>
      <c r="C800" s="12"/>
      <c r="D800" s="14"/>
      <c r="E800" s="14"/>
      <c r="F800" s="14"/>
      <c r="G800" s="29"/>
      <c r="H800" s="13"/>
      <c r="I800" s="14"/>
      <c r="J800" s="21"/>
      <c r="K800" s="21"/>
      <c r="L800" s="21"/>
      <c r="M800" s="37"/>
      <c r="N800" s="23"/>
      <c r="O800" s="23"/>
      <c r="P800" s="24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"/>
      <c r="B801" s="4"/>
      <c r="C801" s="12"/>
      <c r="D801" s="14"/>
      <c r="E801" s="14"/>
      <c r="F801" s="14"/>
      <c r="G801" s="29"/>
      <c r="H801" s="13"/>
      <c r="I801" s="14"/>
      <c r="J801" s="21"/>
      <c r="K801" s="21"/>
      <c r="L801" s="21"/>
      <c r="M801" s="37"/>
      <c r="N801" s="23"/>
      <c r="O801" s="23"/>
      <c r="P801" s="24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"/>
      <c r="B802" s="4"/>
      <c r="C802" s="12"/>
      <c r="D802" s="14"/>
      <c r="E802" s="14"/>
      <c r="F802" s="14"/>
      <c r="G802" s="29"/>
      <c r="H802" s="13"/>
      <c r="I802" s="14"/>
      <c r="J802" s="21"/>
      <c r="K802" s="21"/>
      <c r="L802" s="21"/>
      <c r="M802" s="37"/>
      <c r="N802" s="23"/>
      <c r="O802" s="23"/>
      <c r="P802" s="24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"/>
      <c r="B803" s="4"/>
      <c r="C803" s="12"/>
      <c r="D803" s="14"/>
      <c r="E803" s="14"/>
      <c r="F803" s="14"/>
      <c r="G803" s="29"/>
      <c r="H803" s="13"/>
      <c r="I803" s="14"/>
      <c r="J803" s="21"/>
      <c r="K803" s="21"/>
      <c r="L803" s="21"/>
      <c r="M803" s="37"/>
      <c r="N803" s="23"/>
      <c r="O803" s="23"/>
      <c r="P803" s="24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"/>
      <c r="B804" s="4"/>
      <c r="C804" s="12"/>
      <c r="D804" s="14"/>
      <c r="E804" s="14"/>
      <c r="F804" s="14"/>
      <c r="G804" s="29"/>
      <c r="H804" s="13"/>
      <c r="I804" s="14"/>
      <c r="J804" s="21"/>
      <c r="K804" s="21"/>
      <c r="L804" s="21"/>
      <c r="M804" s="37"/>
      <c r="N804" s="23"/>
      <c r="O804" s="23"/>
      <c r="P804" s="24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"/>
      <c r="B805" s="4"/>
      <c r="C805" s="12"/>
      <c r="D805" s="14"/>
      <c r="E805" s="14"/>
      <c r="F805" s="14"/>
      <c r="G805" s="29"/>
      <c r="H805" s="13"/>
      <c r="I805" s="14"/>
      <c r="J805" s="21"/>
      <c r="K805" s="21"/>
      <c r="L805" s="21"/>
      <c r="M805" s="37"/>
      <c r="N805" s="23"/>
      <c r="O805" s="23"/>
      <c r="P805" s="24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"/>
      <c r="B806" s="4"/>
      <c r="C806" s="12"/>
      <c r="D806" s="14"/>
      <c r="E806" s="14"/>
      <c r="F806" s="14"/>
      <c r="G806" s="29"/>
      <c r="H806" s="13"/>
      <c r="I806" s="14"/>
      <c r="J806" s="21"/>
      <c r="K806" s="21"/>
      <c r="L806" s="21"/>
      <c r="M806" s="37"/>
      <c r="N806" s="23"/>
      <c r="O806" s="23"/>
      <c r="P806" s="24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"/>
      <c r="B807" s="4"/>
      <c r="C807" s="12"/>
      <c r="D807" s="14"/>
      <c r="E807" s="14"/>
      <c r="F807" s="14"/>
      <c r="G807" s="29"/>
      <c r="H807" s="13"/>
      <c r="I807" s="14"/>
      <c r="J807" s="21"/>
      <c r="K807" s="21"/>
      <c r="L807" s="21"/>
      <c r="M807" s="37"/>
      <c r="N807" s="23"/>
      <c r="O807" s="23"/>
      <c r="P807" s="24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"/>
      <c r="B808" s="4"/>
      <c r="C808" s="12"/>
      <c r="D808" s="14"/>
      <c r="E808" s="14"/>
      <c r="F808" s="14"/>
      <c r="G808" s="29"/>
      <c r="H808" s="13"/>
      <c r="I808" s="14"/>
      <c r="J808" s="21"/>
      <c r="K808" s="21"/>
      <c r="L808" s="21"/>
      <c r="M808" s="37"/>
      <c r="N808" s="23"/>
      <c r="O808" s="23"/>
      <c r="P808" s="24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"/>
      <c r="B809" s="4"/>
      <c r="C809" s="12"/>
      <c r="D809" s="14"/>
      <c r="E809" s="14"/>
      <c r="F809" s="14"/>
      <c r="G809" s="29"/>
      <c r="H809" s="13"/>
      <c r="I809" s="14"/>
      <c r="J809" s="21"/>
      <c r="K809" s="21"/>
      <c r="L809" s="21"/>
      <c r="M809" s="37"/>
      <c r="N809" s="23"/>
      <c r="O809" s="23"/>
      <c r="P809" s="24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"/>
      <c r="B810" s="4"/>
      <c r="C810" s="12"/>
      <c r="D810" s="14"/>
      <c r="E810" s="14"/>
      <c r="F810" s="14"/>
      <c r="G810" s="29"/>
      <c r="H810" s="13"/>
      <c r="I810" s="14"/>
      <c r="J810" s="21"/>
      <c r="K810" s="21"/>
      <c r="L810" s="21"/>
      <c r="M810" s="37"/>
      <c r="N810" s="23"/>
      <c r="O810" s="23"/>
      <c r="P810" s="24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"/>
      <c r="B811" s="4"/>
      <c r="C811" s="12"/>
      <c r="D811" s="14"/>
      <c r="E811" s="14"/>
      <c r="F811" s="14"/>
      <c r="G811" s="29"/>
      <c r="H811" s="13"/>
      <c r="I811" s="14"/>
      <c r="J811" s="21"/>
      <c r="K811" s="21"/>
      <c r="L811" s="21"/>
      <c r="M811" s="37"/>
      <c r="N811" s="23"/>
      <c r="O811" s="23"/>
      <c r="P811" s="24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"/>
      <c r="B812" s="4"/>
      <c r="C812" s="12"/>
      <c r="D812" s="14"/>
      <c r="E812" s="14"/>
      <c r="F812" s="14"/>
      <c r="G812" s="29"/>
      <c r="H812" s="13"/>
      <c r="I812" s="14"/>
      <c r="J812" s="21"/>
      <c r="K812" s="21"/>
      <c r="L812" s="21"/>
      <c r="M812" s="37"/>
      <c r="N812" s="23"/>
      <c r="O812" s="23"/>
      <c r="P812" s="24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"/>
      <c r="B813" s="4"/>
      <c r="C813" s="12"/>
      <c r="D813" s="14"/>
      <c r="E813" s="14"/>
      <c r="F813" s="14"/>
      <c r="G813" s="29"/>
      <c r="H813" s="13"/>
      <c r="I813" s="14"/>
      <c r="J813" s="21"/>
      <c r="K813" s="21"/>
      <c r="L813" s="21"/>
      <c r="M813" s="37"/>
      <c r="N813" s="23"/>
      <c r="O813" s="23"/>
      <c r="P813" s="24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"/>
      <c r="B814" s="4"/>
      <c r="C814" s="12"/>
      <c r="D814" s="14"/>
      <c r="E814" s="14"/>
      <c r="F814" s="14"/>
      <c r="G814" s="29"/>
      <c r="H814" s="13"/>
      <c r="I814" s="14"/>
      <c r="J814" s="21"/>
      <c r="K814" s="21"/>
      <c r="L814" s="21"/>
      <c r="M814" s="37"/>
      <c r="N814" s="23"/>
      <c r="O814" s="23"/>
      <c r="P814" s="24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"/>
      <c r="B815" s="4"/>
      <c r="C815" s="12"/>
      <c r="D815" s="14"/>
      <c r="E815" s="14"/>
      <c r="F815" s="14"/>
      <c r="G815" s="29"/>
      <c r="H815" s="13"/>
      <c r="I815" s="14"/>
      <c r="J815" s="21"/>
      <c r="K815" s="21"/>
      <c r="L815" s="21"/>
      <c r="M815" s="37"/>
      <c r="N815" s="23"/>
      <c r="O815" s="23"/>
      <c r="P815" s="24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"/>
      <c r="B816" s="4"/>
      <c r="C816" s="12"/>
      <c r="D816" s="14"/>
      <c r="E816" s="14"/>
      <c r="F816" s="14"/>
      <c r="G816" s="29"/>
      <c r="H816" s="13"/>
      <c r="I816" s="14"/>
      <c r="J816" s="21"/>
      <c r="K816" s="21"/>
      <c r="L816" s="21"/>
      <c r="M816" s="37"/>
      <c r="N816" s="23"/>
      <c r="O816" s="23"/>
      <c r="P816" s="24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"/>
      <c r="B817" s="4"/>
      <c r="C817" s="12"/>
      <c r="D817" s="14"/>
      <c r="E817" s="14"/>
      <c r="F817" s="14"/>
      <c r="G817" s="29"/>
      <c r="H817" s="13"/>
      <c r="I817" s="14"/>
      <c r="J817" s="21"/>
      <c r="K817" s="21"/>
      <c r="L817" s="21"/>
      <c r="M817" s="37"/>
      <c r="N817" s="23"/>
      <c r="O817" s="23"/>
      <c r="P817" s="24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"/>
      <c r="B818" s="4"/>
      <c r="C818" s="12"/>
      <c r="D818" s="14"/>
      <c r="E818" s="14"/>
      <c r="F818" s="14"/>
      <c r="G818" s="29"/>
      <c r="H818" s="13"/>
      <c r="I818" s="14"/>
      <c r="J818" s="21"/>
      <c r="K818" s="21"/>
      <c r="L818" s="21"/>
      <c r="M818" s="37"/>
      <c r="N818" s="23"/>
      <c r="O818" s="23"/>
      <c r="P818" s="24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"/>
      <c r="B819" s="4"/>
      <c r="C819" s="12"/>
      <c r="D819" s="14"/>
      <c r="E819" s="14"/>
      <c r="F819" s="14"/>
      <c r="G819" s="29"/>
      <c r="H819" s="13"/>
      <c r="I819" s="14"/>
      <c r="J819" s="21"/>
      <c r="K819" s="21"/>
      <c r="L819" s="21"/>
      <c r="M819" s="37"/>
      <c r="N819" s="23"/>
      <c r="O819" s="23"/>
      <c r="P819" s="24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"/>
      <c r="B820" s="4"/>
      <c r="C820" s="12"/>
      <c r="D820" s="14"/>
      <c r="E820" s="14"/>
      <c r="F820" s="14"/>
      <c r="G820" s="29"/>
      <c r="H820" s="13"/>
      <c r="I820" s="14"/>
      <c r="J820" s="21"/>
      <c r="K820" s="21"/>
      <c r="L820" s="21"/>
      <c r="M820" s="37"/>
      <c r="N820" s="23"/>
      <c r="O820" s="23"/>
      <c r="P820" s="24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"/>
      <c r="B821" s="4"/>
      <c r="C821" s="12"/>
      <c r="D821" s="14"/>
      <c r="E821" s="14"/>
      <c r="F821" s="14"/>
      <c r="G821" s="29"/>
      <c r="H821" s="13"/>
      <c r="I821" s="14"/>
      <c r="J821" s="21"/>
      <c r="K821" s="21"/>
      <c r="L821" s="21"/>
      <c r="M821" s="37"/>
      <c r="N821" s="23"/>
      <c r="O821" s="23"/>
      <c r="P821" s="24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"/>
      <c r="B822" s="4"/>
      <c r="C822" s="12"/>
      <c r="D822" s="14"/>
      <c r="E822" s="14"/>
      <c r="F822" s="14"/>
      <c r="G822" s="29"/>
      <c r="H822" s="13"/>
      <c r="I822" s="14"/>
      <c r="J822" s="21"/>
      <c r="K822" s="21"/>
      <c r="L822" s="21"/>
      <c r="M822" s="37"/>
      <c r="N822" s="23"/>
      <c r="O822" s="23"/>
      <c r="P822" s="24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"/>
      <c r="B823" s="4"/>
      <c r="C823" s="12"/>
      <c r="D823" s="14"/>
      <c r="E823" s="14"/>
      <c r="F823" s="14"/>
      <c r="G823" s="29"/>
      <c r="H823" s="13"/>
      <c r="I823" s="14"/>
      <c r="J823" s="21"/>
      <c r="K823" s="21"/>
      <c r="L823" s="21"/>
      <c r="M823" s="37"/>
      <c r="N823" s="23"/>
      <c r="O823" s="23"/>
      <c r="P823" s="24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"/>
      <c r="B824" s="4"/>
      <c r="C824" s="12"/>
      <c r="D824" s="14"/>
      <c r="E824" s="14"/>
      <c r="F824" s="14"/>
      <c r="G824" s="29"/>
      <c r="H824" s="13"/>
      <c r="I824" s="14"/>
      <c r="J824" s="21"/>
      <c r="K824" s="21"/>
      <c r="L824" s="21"/>
      <c r="M824" s="37"/>
      <c r="N824" s="23"/>
      <c r="O824" s="23"/>
      <c r="P824" s="24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"/>
      <c r="B825" s="4"/>
      <c r="C825" s="12"/>
      <c r="D825" s="14"/>
      <c r="E825" s="14"/>
      <c r="F825" s="14"/>
      <c r="G825" s="29"/>
      <c r="H825" s="13"/>
      <c r="I825" s="14"/>
      <c r="J825" s="21"/>
      <c r="K825" s="21"/>
      <c r="L825" s="21"/>
      <c r="M825" s="37"/>
      <c r="N825" s="23"/>
      <c r="O825" s="23"/>
      <c r="P825" s="24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"/>
      <c r="B826" s="4"/>
      <c r="C826" s="12"/>
      <c r="D826" s="14"/>
      <c r="E826" s="14"/>
      <c r="F826" s="14"/>
      <c r="G826" s="29"/>
      <c r="H826" s="13"/>
      <c r="I826" s="14"/>
      <c r="J826" s="21"/>
      <c r="K826" s="21"/>
      <c r="L826" s="21"/>
      <c r="M826" s="37"/>
      <c r="N826" s="23"/>
      <c r="O826" s="23"/>
      <c r="P826" s="24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"/>
      <c r="B827" s="4"/>
      <c r="C827" s="12"/>
      <c r="D827" s="14"/>
      <c r="E827" s="14"/>
      <c r="F827" s="14"/>
      <c r="G827" s="29"/>
      <c r="H827" s="13"/>
      <c r="I827" s="14"/>
      <c r="J827" s="21"/>
      <c r="K827" s="21"/>
      <c r="L827" s="21"/>
      <c r="M827" s="37"/>
      <c r="N827" s="23"/>
      <c r="O827" s="23"/>
      <c r="P827" s="24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"/>
      <c r="B828" s="4"/>
      <c r="C828" s="12"/>
      <c r="D828" s="14"/>
      <c r="E828" s="14"/>
      <c r="F828" s="14"/>
      <c r="G828" s="29"/>
      <c r="H828" s="13"/>
      <c r="I828" s="14"/>
      <c r="J828" s="21"/>
      <c r="K828" s="21"/>
      <c r="L828" s="21"/>
      <c r="M828" s="37"/>
      <c r="N828" s="23"/>
      <c r="O828" s="23"/>
      <c r="P828" s="24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"/>
      <c r="B829" s="4"/>
      <c r="C829" s="12"/>
      <c r="D829" s="14"/>
      <c r="E829" s="14"/>
      <c r="F829" s="14"/>
      <c r="G829" s="29"/>
      <c r="H829" s="13"/>
      <c r="I829" s="14"/>
      <c r="J829" s="21"/>
      <c r="K829" s="21"/>
      <c r="L829" s="21"/>
      <c r="M829" s="37"/>
      <c r="N829" s="23"/>
      <c r="O829" s="23"/>
      <c r="P829" s="24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"/>
      <c r="B830" s="4"/>
      <c r="C830" s="12"/>
      <c r="D830" s="14"/>
      <c r="E830" s="14"/>
      <c r="F830" s="14"/>
      <c r="G830" s="29"/>
      <c r="H830" s="13"/>
      <c r="I830" s="14"/>
      <c r="J830" s="21"/>
      <c r="K830" s="21"/>
      <c r="L830" s="21"/>
      <c r="M830" s="37"/>
      <c r="N830" s="23"/>
      <c r="O830" s="23"/>
      <c r="P830" s="24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"/>
      <c r="B831" s="4"/>
      <c r="C831" s="12"/>
      <c r="D831" s="14"/>
      <c r="E831" s="14"/>
      <c r="F831" s="14"/>
      <c r="G831" s="29"/>
      <c r="H831" s="13"/>
      <c r="I831" s="14"/>
      <c r="J831" s="21"/>
      <c r="K831" s="21"/>
      <c r="L831" s="21"/>
      <c r="M831" s="37"/>
      <c r="N831" s="23"/>
      <c r="O831" s="23"/>
      <c r="P831" s="24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"/>
      <c r="B832" s="4"/>
      <c r="C832" s="12"/>
      <c r="D832" s="14"/>
      <c r="E832" s="14"/>
      <c r="F832" s="14"/>
      <c r="G832" s="29"/>
      <c r="H832" s="13"/>
      <c r="I832" s="14"/>
      <c r="J832" s="21"/>
      <c r="K832" s="21"/>
      <c r="L832" s="21"/>
      <c r="M832" s="37"/>
      <c r="N832" s="23"/>
      <c r="O832" s="23"/>
      <c r="P832" s="24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"/>
      <c r="B833" s="4"/>
      <c r="C833" s="12"/>
      <c r="D833" s="14"/>
      <c r="E833" s="14"/>
      <c r="F833" s="14"/>
      <c r="G833" s="29"/>
      <c r="H833" s="13"/>
      <c r="I833" s="14"/>
      <c r="J833" s="21"/>
      <c r="K833" s="21"/>
      <c r="L833" s="21"/>
      <c r="M833" s="37"/>
      <c r="N833" s="23"/>
      <c r="O833" s="23"/>
      <c r="P833" s="24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"/>
      <c r="B834" s="4"/>
      <c r="C834" s="12"/>
      <c r="D834" s="14"/>
      <c r="E834" s="14"/>
      <c r="F834" s="14"/>
      <c r="G834" s="29"/>
      <c r="H834" s="13"/>
      <c r="I834" s="14"/>
      <c r="J834" s="21"/>
      <c r="K834" s="21"/>
      <c r="L834" s="21"/>
      <c r="M834" s="37"/>
      <c r="N834" s="23"/>
      <c r="O834" s="23"/>
      <c r="P834" s="24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"/>
      <c r="B835" s="4"/>
      <c r="C835" s="12"/>
      <c r="D835" s="14"/>
      <c r="E835" s="14"/>
      <c r="F835" s="14"/>
      <c r="G835" s="29"/>
      <c r="H835" s="13"/>
      <c r="I835" s="14"/>
      <c r="J835" s="21"/>
      <c r="K835" s="21"/>
      <c r="L835" s="21"/>
      <c r="M835" s="37"/>
      <c r="N835" s="23"/>
      <c r="O835" s="23"/>
      <c r="P835" s="24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"/>
      <c r="B836" s="4"/>
      <c r="C836" s="12"/>
      <c r="D836" s="14"/>
      <c r="E836" s="14"/>
      <c r="F836" s="14"/>
      <c r="G836" s="29"/>
      <c r="H836" s="13"/>
      <c r="I836" s="14"/>
      <c r="J836" s="21"/>
      <c r="K836" s="21"/>
      <c r="L836" s="21"/>
      <c r="M836" s="37"/>
      <c r="N836" s="23"/>
      <c r="O836" s="23"/>
      <c r="P836" s="24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"/>
      <c r="B837" s="4"/>
      <c r="C837" s="12"/>
      <c r="D837" s="14"/>
      <c r="E837" s="14"/>
      <c r="F837" s="14"/>
      <c r="G837" s="29"/>
      <c r="H837" s="13"/>
      <c r="I837" s="14"/>
      <c r="J837" s="21"/>
      <c r="K837" s="21"/>
      <c r="L837" s="21"/>
      <c r="M837" s="37"/>
      <c r="N837" s="23"/>
      <c r="O837" s="23"/>
      <c r="P837" s="24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"/>
      <c r="B838" s="4"/>
      <c r="C838" s="12"/>
      <c r="D838" s="14"/>
      <c r="E838" s="14"/>
      <c r="F838" s="14"/>
      <c r="G838" s="29"/>
      <c r="H838" s="13"/>
      <c r="I838" s="14"/>
      <c r="J838" s="21"/>
      <c r="K838" s="21"/>
      <c r="L838" s="21"/>
      <c r="M838" s="37"/>
      <c r="N838" s="23"/>
      <c r="O838" s="23"/>
      <c r="P838" s="24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"/>
      <c r="B839" s="4"/>
      <c r="C839" s="12"/>
      <c r="D839" s="14"/>
      <c r="E839" s="14"/>
      <c r="F839" s="14"/>
      <c r="G839" s="29"/>
      <c r="H839" s="13"/>
      <c r="I839" s="14"/>
      <c r="J839" s="21"/>
      <c r="K839" s="21"/>
      <c r="L839" s="21"/>
      <c r="M839" s="37"/>
      <c r="N839" s="23"/>
      <c r="O839" s="23"/>
      <c r="P839" s="24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"/>
      <c r="B840" s="4"/>
      <c r="C840" s="12"/>
      <c r="D840" s="14"/>
      <c r="E840" s="14"/>
      <c r="F840" s="14"/>
      <c r="G840" s="29"/>
      <c r="H840" s="13"/>
      <c r="I840" s="14"/>
      <c r="J840" s="21"/>
      <c r="K840" s="21"/>
      <c r="L840" s="21"/>
      <c r="M840" s="37"/>
      <c r="N840" s="23"/>
      <c r="O840" s="23"/>
      <c r="P840" s="24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"/>
      <c r="B841" s="4"/>
      <c r="C841" s="12"/>
      <c r="D841" s="14"/>
      <c r="E841" s="14"/>
      <c r="F841" s="14"/>
      <c r="G841" s="29"/>
      <c r="H841" s="13"/>
      <c r="I841" s="14"/>
      <c r="J841" s="21"/>
      <c r="K841" s="21"/>
      <c r="L841" s="21"/>
      <c r="M841" s="37"/>
      <c r="N841" s="23"/>
      <c r="O841" s="23"/>
      <c r="P841" s="24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"/>
      <c r="B842" s="4"/>
      <c r="C842" s="12"/>
      <c r="D842" s="14"/>
      <c r="E842" s="14"/>
      <c r="F842" s="14"/>
      <c r="G842" s="29"/>
      <c r="H842" s="13"/>
      <c r="I842" s="14"/>
      <c r="J842" s="21"/>
      <c r="K842" s="21"/>
      <c r="L842" s="21"/>
      <c r="M842" s="37"/>
      <c r="N842" s="23"/>
      <c r="O842" s="23"/>
      <c r="P842" s="24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"/>
      <c r="B843" s="4"/>
      <c r="C843" s="12"/>
      <c r="D843" s="14"/>
      <c r="E843" s="14"/>
      <c r="F843" s="14"/>
      <c r="G843" s="29"/>
      <c r="H843" s="13"/>
      <c r="I843" s="14"/>
      <c r="J843" s="21"/>
      <c r="K843" s="21"/>
      <c r="L843" s="21"/>
      <c r="M843" s="37"/>
      <c r="N843" s="23"/>
      <c r="O843" s="23"/>
      <c r="P843" s="24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"/>
      <c r="B844" s="4"/>
      <c r="C844" s="12"/>
      <c r="D844" s="14"/>
      <c r="E844" s="14"/>
      <c r="F844" s="14"/>
      <c r="G844" s="29"/>
      <c r="H844" s="13"/>
      <c r="I844" s="14"/>
      <c r="J844" s="21"/>
      <c r="K844" s="21"/>
      <c r="L844" s="21"/>
      <c r="M844" s="37"/>
      <c r="N844" s="23"/>
      <c r="O844" s="23"/>
      <c r="P844" s="24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"/>
      <c r="B845" s="4"/>
      <c r="C845" s="12"/>
      <c r="D845" s="14"/>
      <c r="E845" s="14"/>
      <c r="F845" s="14"/>
      <c r="G845" s="29"/>
      <c r="H845" s="13"/>
      <c r="I845" s="14"/>
      <c r="J845" s="21"/>
      <c r="K845" s="21"/>
      <c r="L845" s="21"/>
      <c r="M845" s="37"/>
      <c r="N845" s="23"/>
      <c r="O845" s="23"/>
      <c r="P845" s="24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"/>
      <c r="B846" s="4"/>
      <c r="C846" s="12"/>
      <c r="D846" s="14"/>
      <c r="E846" s="14"/>
      <c r="F846" s="14"/>
      <c r="G846" s="29"/>
      <c r="H846" s="13"/>
      <c r="I846" s="14"/>
      <c r="J846" s="21"/>
      <c r="K846" s="21"/>
      <c r="L846" s="21"/>
      <c r="M846" s="37"/>
      <c r="N846" s="23"/>
      <c r="O846" s="23"/>
      <c r="P846" s="24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"/>
      <c r="B847" s="4"/>
      <c r="C847" s="12"/>
      <c r="D847" s="14"/>
      <c r="E847" s="14"/>
      <c r="F847" s="14"/>
      <c r="G847" s="29"/>
      <c r="H847" s="13"/>
      <c r="I847" s="14"/>
      <c r="J847" s="21"/>
      <c r="K847" s="21"/>
      <c r="L847" s="21"/>
      <c r="M847" s="37"/>
      <c r="N847" s="23"/>
      <c r="O847" s="23"/>
      <c r="P847" s="24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"/>
      <c r="B848" s="4"/>
      <c r="C848" s="12"/>
      <c r="D848" s="14"/>
      <c r="E848" s="14"/>
      <c r="F848" s="14"/>
      <c r="G848" s="29"/>
      <c r="H848" s="13"/>
      <c r="I848" s="14"/>
      <c r="J848" s="21"/>
      <c r="K848" s="21"/>
      <c r="L848" s="21"/>
      <c r="M848" s="37"/>
      <c r="N848" s="23"/>
      <c r="O848" s="23"/>
      <c r="P848" s="24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"/>
      <c r="B849" s="4"/>
      <c r="C849" s="12"/>
      <c r="D849" s="14"/>
      <c r="E849" s="14"/>
      <c r="F849" s="14"/>
      <c r="G849" s="29"/>
      <c r="H849" s="13"/>
      <c r="I849" s="14"/>
      <c r="J849" s="21"/>
      <c r="K849" s="21"/>
      <c r="L849" s="21"/>
      <c r="M849" s="37"/>
      <c r="N849" s="23"/>
      <c r="O849" s="23"/>
      <c r="P849" s="24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"/>
      <c r="B850" s="4"/>
      <c r="C850" s="12"/>
      <c r="D850" s="14"/>
      <c r="E850" s="14"/>
      <c r="F850" s="14"/>
      <c r="G850" s="29"/>
      <c r="H850" s="13"/>
      <c r="I850" s="14"/>
      <c r="J850" s="21"/>
      <c r="K850" s="21"/>
      <c r="L850" s="21"/>
      <c r="M850" s="37"/>
      <c r="N850" s="23"/>
      <c r="O850" s="23"/>
      <c r="P850" s="24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"/>
      <c r="B851" s="4"/>
      <c r="C851" s="12"/>
      <c r="D851" s="14"/>
      <c r="E851" s="14"/>
      <c r="F851" s="14"/>
      <c r="G851" s="29"/>
      <c r="H851" s="13"/>
      <c r="I851" s="14"/>
      <c r="J851" s="21"/>
      <c r="K851" s="21"/>
      <c r="L851" s="21"/>
      <c r="M851" s="37"/>
      <c r="N851" s="23"/>
      <c r="O851" s="23"/>
      <c r="P851" s="24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"/>
      <c r="B852" s="4"/>
      <c r="C852" s="12"/>
      <c r="D852" s="14"/>
      <c r="E852" s="14"/>
      <c r="F852" s="14"/>
      <c r="G852" s="29"/>
      <c r="H852" s="13"/>
      <c r="I852" s="14"/>
      <c r="J852" s="21"/>
      <c r="K852" s="21"/>
      <c r="L852" s="21"/>
      <c r="M852" s="37"/>
      <c r="N852" s="23"/>
      <c r="O852" s="23"/>
      <c r="P852" s="24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"/>
      <c r="B853" s="4"/>
      <c r="C853" s="12"/>
      <c r="D853" s="14"/>
      <c r="E853" s="14"/>
      <c r="F853" s="14"/>
      <c r="G853" s="29"/>
      <c r="H853" s="13"/>
      <c r="I853" s="14"/>
      <c r="J853" s="21"/>
      <c r="K853" s="21"/>
      <c r="L853" s="21"/>
      <c r="M853" s="37"/>
      <c r="N853" s="23"/>
      <c r="O853" s="23"/>
      <c r="P853" s="24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"/>
      <c r="B854" s="4"/>
      <c r="C854" s="12"/>
      <c r="D854" s="14"/>
      <c r="E854" s="14"/>
      <c r="F854" s="14"/>
      <c r="G854" s="29"/>
      <c r="H854" s="13"/>
      <c r="I854" s="14"/>
      <c r="J854" s="21"/>
      <c r="K854" s="21"/>
      <c r="L854" s="21"/>
      <c r="M854" s="37"/>
      <c r="N854" s="23"/>
      <c r="O854" s="23"/>
      <c r="P854" s="24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"/>
      <c r="B855" s="4"/>
      <c r="C855" s="12"/>
      <c r="D855" s="14"/>
      <c r="E855" s="14"/>
      <c r="F855" s="14"/>
      <c r="G855" s="29"/>
      <c r="H855" s="13"/>
      <c r="I855" s="14"/>
      <c r="J855" s="21"/>
      <c r="K855" s="21"/>
      <c r="L855" s="21"/>
      <c r="M855" s="37"/>
      <c r="N855" s="23"/>
      <c r="O855" s="23"/>
      <c r="P855" s="24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"/>
      <c r="B856" s="4"/>
      <c r="C856" s="12"/>
      <c r="D856" s="14"/>
      <c r="E856" s="14"/>
      <c r="F856" s="14"/>
      <c r="G856" s="29"/>
      <c r="H856" s="13"/>
      <c r="I856" s="14"/>
      <c r="J856" s="21"/>
      <c r="K856" s="21"/>
      <c r="L856" s="21"/>
      <c r="M856" s="37"/>
      <c r="N856" s="23"/>
      <c r="O856" s="23"/>
      <c r="P856" s="24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"/>
      <c r="B857" s="4"/>
      <c r="C857" s="12"/>
      <c r="D857" s="14"/>
      <c r="E857" s="14"/>
      <c r="F857" s="14"/>
      <c r="G857" s="29"/>
      <c r="H857" s="13"/>
      <c r="I857" s="14"/>
      <c r="J857" s="21"/>
      <c r="K857" s="21"/>
      <c r="L857" s="21"/>
      <c r="M857" s="37"/>
      <c r="N857" s="23"/>
      <c r="O857" s="23"/>
      <c r="P857" s="24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"/>
      <c r="B858" s="4"/>
      <c r="C858" s="12"/>
      <c r="D858" s="14"/>
      <c r="E858" s="14"/>
      <c r="F858" s="14"/>
      <c r="G858" s="29"/>
      <c r="H858" s="13"/>
      <c r="I858" s="14"/>
      <c r="J858" s="21"/>
      <c r="K858" s="21"/>
      <c r="L858" s="21"/>
      <c r="M858" s="37"/>
      <c r="N858" s="23"/>
      <c r="O858" s="23"/>
      <c r="P858" s="24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"/>
      <c r="B859" s="4"/>
      <c r="C859" s="12"/>
      <c r="D859" s="14"/>
      <c r="E859" s="14"/>
      <c r="F859" s="14"/>
      <c r="G859" s="29"/>
      <c r="H859" s="13"/>
      <c r="I859" s="14"/>
      <c r="J859" s="21"/>
      <c r="K859" s="21"/>
      <c r="L859" s="21"/>
      <c r="M859" s="37"/>
      <c r="N859" s="23"/>
      <c r="O859" s="23"/>
      <c r="P859" s="24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"/>
      <c r="B860" s="4"/>
      <c r="C860" s="12"/>
      <c r="D860" s="14"/>
      <c r="E860" s="14"/>
      <c r="F860" s="14"/>
      <c r="G860" s="29"/>
      <c r="H860" s="13"/>
      <c r="I860" s="14"/>
      <c r="J860" s="21"/>
      <c r="K860" s="21"/>
      <c r="L860" s="21"/>
      <c r="M860" s="37"/>
      <c r="N860" s="23"/>
      <c r="O860" s="23"/>
      <c r="P860" s="24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"/>
      <c r="B861" s="4"/>
      <c r="C861" s="12"/>
      <c r="D861" s="14"/>
      <c r="E861" s="14"/>
      <c r="F861" s="14"/>
      <c r="G861" s="29"/>
      <c r="H861" s="13"/>
      <c r="I861" s="14"/>
      <c r="J861" s="21"/>
      <c r="K861" s="21"/>
      <c r="L861" s="21"/>
      <c r="M861" s="37"/>
      <c r="N861" s="23"/>
      <c r="O861" s="23"/>
      <c r="P861" s="24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"/>
      <c r="B862" s="4"/>
      <c r="C862" s="12"/>
      <c r="D862" s="14"/>
      <c r="E862" s="14"/>
      <c r="F862" s="14"/>
      <c r="G862" s="29"/>
      <c r="H862" s="13"/>
      <c r="I862" s="14"/>
      <c r="J862" s="21"/>
      <c r="K862" s="21"/>
      <c r="L862" s="21"/>
      <c r="M862" s="37"/>
      <c r="N862" s="23"/>
      <c r="O862" s="23"/>
      <c r="P862" s="24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"/>
      <c r="B863" s="4"/>
      <c r="C863" s="12"/>
      <c r="D863" s="14"/>
      <c r="E863" s="14"/>
      <c r="F863" s="14"/>
      <c r="G863" s="29"/>
      <c r="H863" s="13"/>
      <c r="I863" s="14"/>
      <c r="J863" s="21"/>
      <c r="K863" s="21"/>
      <c r="L863" s="21"/>
      <c r="M863" s="37"/>
      <c r="N863" s="23"/>
      <c r="O863" s="23"/>
      <c r="P863" s="24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"/>
      <c r="B864" s="4"/>
      <c r="C864" s="12"/>
      <c r="D864" s="14"/>
      <c r="E864" s="14"/>
      <c r="F864" s="14"/>
      <c r="G864" s="29"/>
      <c r="H864" s="13"/>
      <c r="I864" s="14"/>
      <c r="J864" s="21"/>
      <c r="K864" s="21"/>
      <c r="L864" s="21"/>
      <c r="M864" s="37"/>
      <c r="N864" s="23"/>
      <c r="O864" s="23"/>
      <c r="P864" s="24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"/>
      <c r="B865" s="4"/>
      <c r="C865" s="12"/>
      <c r="D865" s="14"/>
      <c r="E865" s="14"/>
      <c r="F865" s="14"/>
      <c r="G865" s="29"/>
      <c r="H865" s="13"/>
      <c r="I865" s="14"/>
      <c r="J865" s="21"/>
      <c r="K865" s="21"/>
      <c r="L865" s="21"/>
      <c r="M865" s="37"/>
      <c r="N865" s="23"/>
      <c r="O865" s="23"/>
      <c r="P865" s="24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"/>
      <c r="B866" s="4"/>
      <c r="C866" s="12"/>
      <c r="D866" s="14"/>
      <c r="E866" s="14"/>
      <c r="F866" s="14"/>
      <c r="G866" s="29"/>
      <c r="H866" s="13"/>
      <c r="I866" s="14"/>
      <c r="J866" s="21"/>
      <c r="K866" s="21"/>
      <c r="L866" s="21"/>
      <c r="M866" s="37"/>
      <c r="N866" s="23"/>
      <c r="O866" s="23"/>
      <c r="P866" s="24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"/>
      <c r="B867" s="4"/>
      <c r="C867" s="12"/>
      <c r="D867" s="14"/>
      <c r="E867" s="14"/>
      <c r="F867" s="14"/>
      <c r="G867" s="29"/>
      <c r="H867" s="13"/>
      <c r="I867" s="14"/>
      <c r="J867" s="21"/>
      <c r="K867" s="21"/>
      <c r="L867" s="21"/>
      <c r="M867" s="37"/>
      <c r="N867" s="23"/>
      <c r="O867" s="23"/>
      <c r="P867" s="24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"/>
      <c r="B868" s="4"/>
      <c r="C868" s="12"/>
      <c r="D868" s="14"/>
      <c r="E868" s="14"/>
      <c r="F868" s="14"/>
      <c r="G868" s="29"/>
      <c r="H868" s="13"/>
      <c r="I868" s="14"/>
      <c r="J868" s="21"/>
      <c r="K868" s="21"/>
      <c r="L868" s="21"/>
      <c r="M868" s="37"/>
      <c r="N868" s="23"/>
      <c r="O868" s="23"/>
      <c r="P868" s="24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"/>
      <c r="B869" s="4"/>
      <c r="C869" s="12"/>
      <c r="D869" s="14"/>
      <c r="E869" s="14"/>
      <c r="F869" s="14"/>
      <c r="G869" s="29"/>
      <c r="H869" s="13"/>
      <c r="I869" s="14"/>
      <c r="J869" s="21"/>
      <c r="K869" s="21"/>
      <c r="L869" s="21"/>
      <c r="M869" s="37"/>
      <c r="N869" s="23"/>
      <c r="O869" s="23"/>
      <c r="P869" s="24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"/>
      <c r="B870" s="4"/>
      <c r="C870" s="12"/>
      <c r="D870" s="14"/>
      <c r="E870" s="14"/>
      <c r="F870" s="14"/>
      <c r="G870" s="29"/>
      <c r="H870" s="13"/>
      <c r="I870" s="14"/>
      <c r="J870" s="21"/>
      <c r="K870" s="21"/>
      <c r="L870" s="21"/>
      <c r="M870" s="37"/>
      <c r="N870" s="23"/>
      <c r="O870" s="23"/>
      <c r="P870" s="24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"/>
      <c r="B871" s="4"/>
      <c r="C871" s="12"/>
      <c r="D871" s="14"/>
      <c r="E871" s="14"/>
      <c r="F871" s="14"/>
      <c r="G871" s="29"/>
      <c r="H871" s="13"/>
      <c r="I871" s="14"/>
      <c r="J871" s="21"/>
      <c r="K871" s="21"/>
      <c r="L871" s="21"/>
      <c r="M871" s="37"/>
      <c r="N871" s="23"/>
      <c r="O871" s="23"/>
      <c r="P871" s="24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"/>
      <c r="B872" s="4"/>
      <c r="C872" s="12"/>
      <c r="D872" s="14"/>
      <c r="E872" s="14"/>
      <c r="F872" s="14"/>
      <c r="G872" s="29"/>
      <c r="H872" s="13"/>
      <c r="I872" s="14"/>
      <c r="J872" s="21"/>
      <c r="K872" s="21"/>
      <c r="L872" s="21"/>
      <c r="M872" s="37"/>
      <c r="N872" s="23"/>
      <c r="O872" s="23"/>
      <c r="P872" s="24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"/>
      <c r="B873" s="4"/>
      <c r="C873" s="12"/>
      <c r="D873" s="14"/>
      <c r="E873" s="14"/>
      <c r="F873" s="14"/>
      <c r="G873" s="29"/>
      <c r="H873" s="13"/>
      <c r="I873" s="14"/>
      <c r="J873" s="21"/>
      <c r="K873" s="21"/>
      <c r="L873" s="21"/>
      <c r="M873" s="37"/>
      <c r="N873" s="23"/>
      <c r="O873" s="23"/>
      <c r="P873" s="24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"/>
      <c r="B874" s="4"/>
      <c r="C874" s="12"/>
      <c r="D874" s="14"/>
      <c r="E874" s="14"/>
      <c r="F874" s="14"/>
      <c r="G874" s="29"/>
      <c r="H874" s="13"/>
      <c r="I874" s="14"/>
      <c r="J874" s="21"/>
      <c r="K874" s="21"/>
      <c r="L874" s="21"/>
      <c r="M874" s="37"/>
      <c r="N874" s="23"/>
      <c r="O874" s="23"/>
      <c r="P874" s="24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"/>
      <c r="B875" s="4"/>
      <c r="C875" s="12"/>
      <c r="D875" s="14"/>
      <c r="E875" s="14"/>
      <c r="F875" s="14"/>
      <c r="G875" s="29"/>
      <c r="H875" s="13"/>
      <c r="I875" s="14"/>
      <c r="J875" s="21"/>
      <c r="K875" s="21"/>
      <c r="L875" s="21"/>
      <c r="M875" s="37"/>
      <c r="N875" s="23"/>
      <c r="O875" s="23"/>
      <c r="P875" s="24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"/>
      <c r="B876" s="4"/>
      <c r="C876" s="12"/>
      <c r="D876" s="14"/>
      <c r="E876" s="14"/>
      <c r="F876" s="14"/>
      <c r="G876" s="29"/>
      <c r="H876" s="13"/>
      <c r="I876" s="14"/>
      <c r="J876" s="21"/>
      <c r="K876" s="21"/>
      <c r="L876" s="21"/>
      <c r="M876" s="37"/>
      <c r="N876" s="23"/>
      <c r="O876" s="23"/>
      <c r="P876" s="24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"/>
      <c r="B877" s="4"/>
      <c r="C877" s="12"/>
      <c r="D877" s="14"/>
      <c r="E877" s="14"/>
      <c r="F877" s="14"/>
      <c r="G877" s="29"/>
      <c r="H877" s="13"/>
      <c r="I877" s="14"/>
      <c r="J877" s="21"/>
      <c r="K877" s="21"/>
      <c r="L877" s="21"/>
      <c r="M877" s="37"/>
      <c r="N877" s="23"/>
      <c r="O877" s="23"/>
      <c r="P877" s="24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"/>
      <c r="B878" s="4"/>
      <c r="C878" s="12"/>
      <c r="D878" s="14"/>
      <c r="E878" s="14"/>
      <c r="F878" s="14"/>
      <c r="G878" s="29"/>
      <c r="H878" s="13"/>
      <c r="I878" s="14"/>
      <c r="J878" s="21"/>
      <c r="K878" s="21"/>
      <c r="L878" s="21"/>
      <c r="M878" s="37"/>
      <c r="N878" s="23"/>
      <c r="O878" s="23"/>
      <c r="P878" s="24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"/>
      <c r="B879" s="4"/>
      <c r="C879" s="12"/>
      <c r="D879" s="14"/>
      <c r="E879" s="14"/>
      <c r="F879" s="14"/>
      <c r="G879" s="29"/>
      <c r="H879" s="13"/>
      <c r="I879" s="14"/>
      <c r="J879" s="21"/>
      <c r="K879" s="21"/>
      <c r="L879" s="21"/>
      <c r="M879" s="37"/>
      <c r="N879" s="23"/>
      <c r="O879" s="23"/>
      <c r="P879" s="24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"/>
      <c r="B880" s="4"/>
      <c r="C880" s="12"/>
      <c r="D880" s="14"/>
      <c r="E880" s="14"/>
      <c r="F880" s="14"/>
      <c r="G880" s="29"/>
      <c r="H880" s="13"/>
      <c r="I880" s="14"/>
      <c r="J880" s="21"/>
      <c r="K880" s="21"/>
      <c r="L880" s="21"/>
      <c r="M880" s="37"/>
      <c r="N880" s="23"/>
      <c r="O880" s="23"/>
      <c r="P880" s="24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"/>
      <c r="B881" s="4"/>
      <c r="C881" s="12"/>
      <c r="D881" s="14"/>
      <c r="E881" s="14"/>
      <c r="F881" s="14"/>
      <c r="G881" s="29"/>
      <c r="H881" s="13"/>
      <c r="I881" s="14"/>
      <c r="J881" s="21"/>
      <c r="K881" s="21"/>
      <c r="L881" s="21"/>
      <c r="M881" s="37"/>
      <c r="N881" s="23"/>
      <c r="O881" s="23"/>
      <c r="P881" s="24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"/>
      <c r="B882" s="4"/>
      <c r="C882" s="12"/>
      <c r="D882" s="14"/>
      <c r="E882" s="14"/>
      <c r="F882" s="14"/>
      <c r="G882" s="29"/>
      <c r="H882" s="13"/>
      <c r="I882" s="14"/>
      <c r="J882" s="21"/>
      <c r="K882" s="21"/>
      <c r="L882" s="21"/>
      <c r="M882" s="37"/>
      <c r="N882" s="23"/>
      <c r="O882" s="23"/>
      <c r="P882" s="24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"/>
      <c r="B883" s="4"/>
      <c r="C883" s="12"/>
      <c r="D883" s="14"/>
      <c r="E883" s="14"/>
      <c r="F883" s="14"/>
      <c r="G883" s="29"/>
      <c r="H883" s="13"/>
      <c r="I883" s="14"/>
      <c r="J883" s="21"/>
      <c r="K883" s="21"/>
      <c r="L883" s="21"/>
      <c r="M883" s="37"/>
      <c r="N883" s="23"/>
      <c r="O883" s="23"/>
      <c r="P883" s="24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"/>
      <c r="B884" s="4"/>
      <c r="C884" s="12"/>
      <c r="D884" s="14"/>
      <c r="E884" s="14"/>
      <c r="F884" s="14"/>
      <c r="G884" s="29"/>
      <c r="H884" s="13"/>
      <c r="I884" s="14"/>
      <c r="J884" s="21"/>
      <c r="K884" s="21"/>
      <c r="L884" s="21"/>
      <c r="M884" s="37"/>
      <c r="N884" s="23"/>
      <c r="O884" s="23"/>
      <c r="P884" s="24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"/>
      <c r="B885" s="4"/>
      <c r="C885" s="12"/>
      <c r="D885" s="14"/>
      <c r="E885" s="14"/>
      <c r="F885" s="14"/>
      <c r="G885" s="29"/>
      <c r="H885" s="13"/>
      <c r="I885" s="14"/>
      <c r="J885" s="21"/>
      <c r="K885" s="21"/>
      <c r="L885" s="21"/>
      <c r="M885" s="37"/>
      <c r="N885" s="23"/>
      <c r="O885" s="23"/>
      <c r="P885" s="24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"/>
      <c r="B886" s="4"/>
      <c r="C886" s="12"/>
      <c r="D886" s="14"/>
      <c r="E886" s="14"/>
      <c r="F886" s="14"/>
      <c r="G886" s="29"/>
      <c r="H886" s="13"/>
      <c r="I886" s="14"/>
      <c r="J886" s="21"/>
      <c r="K886" s="21"/>
      <c r="L886" s="21"/>
      <c r="M886" s="37"/>
      <c r="N886" s="23"/>
      <c r="O886" s="23"/>
      <c r="P886" s="24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"/>
      <c r="B887" s="4"/>
      <c r="C887" s="12"/>
      <c r="D887" s="14"/>
      <c r="E887" s="14"/>
      <c r="F887" s="14"/>
      <c r="G887" s="29"/>
      <c r="H887" s="13"/>
      <c r="I887" s="14"/>
      <c r="J887" s="21"/>
      <c r="K887" s="21"/>
      <c r="L887" s="21"/>
      <c r="M887" s="37"/>
      <c r="N887" s="23"/>
      <c r="O887" s="23"/>
      <c r="P887" s="24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"/>
      <c r="B888" s="4"/>
      <c r="C888" s="12"/>
      <c r="D888" s="14"/>
      <c r="E888" s="14"/>
      <c r="F888" s="14"/>
      <c r="G888" s="29"/>
      <c r="H888" s="13"/>
      <c r="I888" s="14"/>
      <c r="J888" s="21"/>
      <c r="K888" s="21"/>
      <c r="L888" s="21"/>
      <c r="M888" s="37"/>
      <c r="N888" s="23"/>
      <c r="O888" s="23"/>
      <c r="P888" s="24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"/>
      <c r="B889" s="4"/>
      <c r="C889" s="12"/>
      <c r="D889" s="14"/>
      <c r="E889" s="14"/>
      <c r="F889" s="14"/>
      <c r="G889" s="29"/>
      <c r="H889" s="13"/>
      <c r="I889" s="14"/>
      <c r="J889" s="21"/>
      <c r="K889" s="21"/>
      <c r="L889" s="21"/>
      <c r="M889" s="37"/>
      <c r="N889" s="23"/>
      <c r="O889" s="23"/>
      <c r="P889" s="24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"/>
      <c r="B890" s="4"/>
      <c r="C890" s="12"/>
      <c r="D890" s="14"/>
      <c r="E890" s="14"/>
      <c r="F890" s="14"/>
      <c r="G890" s="29"/>
      <c r="H890" s="13"/>
      <c r="I890" s="14"/>
      <c r="J890" s="21"/>
      <c r="K890" s="21"/>
      <c r="L890" s="21"/>
      <c r="M890" s="37"/>
      <c r="N890" s="23"/>
      <c r="O890" s="23"/>
      <c r="P890" s="24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"/>
      <c r="B891" s="4"/>
      <c r="C891" s="12"/>
      <c r="D891" s="14"/>
      <c r="E891" s="14"/>
      <c r="F891" s="14"/>
      <c r="G891" s="29"/>
      <c r="H891" s="13"/>
      <c r="I891" s="14"/>
      <c r="J891" s="21"/>
      <c r="K891" s="21"/>
      <c r="L891" s="21"/>
      <c r="M891" s="37"/>
      <c r="N891" s="23"/>
      <c r="O891" s="23"/>
      <c r="P891" s="24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"/>
      <c r="B892" s="4"/>
      <c r="C892" s="12"/>
      <c r="D892" s="14"/>
      <c r="E892" s="14"/>
      <c r="F892" s="14"/>
      <c r="G892" s="29"/>
      <c r="H892" s="13"/>
      <c r="I892" s="14"/>
      <c r="J892" s="21"/>
      <c r="K892" s="21"/>
      <c r="L892" s="21"/>
      <c r="M892" s="37"/>
      <c r="N892" s="23"/>
      <c r="O892" s="23"/>
      <c r="P892" s="24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"/>
      <c r="B893" s="4"/>
      <c r="C893" s="12"/>
      <c r="D893" s="14"/>
      <c r="E893" s="14"/>
      <c r="F893" s="14"/>
      <c r="G893" s="29"/>
      <c r="H893" s="13"/>
      <c r="I893" s="14"/>
      <c r="J893" s="21"/>
      <c r="K893" s="21"/>
      <c r="L893" s="21"/>
      <c r="M893" s="37"/>
      <c r="N893" s="23"/>
      <c r="O893" s="23"/>
      <c r="P893" s="24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"/>
      <c r="B894" s="4"/>
      <c r="C894" s="12"/>
      <c r="D894" s="14"/>
      <c r="E894" s="14"/>
      <c r="F894" s="14"/>
      <c r="G894" s="29"/>
      <c r="H894" s="13"/>
      <c r="I894" s="14"/>
      <c r="J894" s="21"/>
      <c r="K894" s="21"/>
      <c r="L894" s="21"/>
      <c r="M894" s="37"/>
      <c r="N894" s="23"/>
      <c r="O894" s="23"/>
      <c r="P894" s="24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"/>
      <c r="B895" s="4"/>
      <c r="C895" s="12"/>
      <c r="D895" s="14"/>
      <c r="E895" s="14"/>
      <c r="F895" s="14"/>
      <c r="G895" s="29"/>
      <c r="H895" s="13"/>
      <c r="I895" s="14"/>
      <c r="J895" s="21"/>
      <c r="K895" s="21"/>
      <c r="L895" s="21"/>
      <c r="M895" s="37"/>
      <c r="N895" s="23"/>
      <c r="O895" s="23"/>
      <c r="P895" s="24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"/>
      <c r="B896" s="4"/>
      <c r="C896" s="12"/>
      <c r="D896" s="14"/>
      <c r="E896" s="14"/>
      <c r="F896" s="14"/>
      <c r="G896" s="29"/>
      <c r="H896" s="13"/>
      <c r="I896" s="14"/>
      <c r="J896" s="21"/>
      <c r="K896" s="21"/>
      <c r="L896" s="21"/>
      <c r="M896" s="37"/>
      <c r="N896" s="23"/>
      <c r="O896" s="23"/>
      <c r="P896" s="24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"/>
      <c r="B897" s="4"/>
      <c r="C897" s="12"/>
      <c r="D897" s="14"/>
      <c r="E897" s="14"/>
      <c r="F897" s="14"/>
      <c r="G897" s="29"/>
      <c r="H897" s="13"/>
      <c r="I897" s="14"/>
      <c r="J897" s="21"/>
      <c r="K897" s="21"/>
      <c r="L897" s="21"/>
      <c r="M897" s="37"/>
      <c r="N897" s="23"/>
      <c r="O897" s="23"/>
      <c r="P897" s="24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"/>
      <c r="B898" s="4"/>
      <c r="C898" s="12"/>
      <c r="D898" s="14"/>
      <c r="E898" s="14"/>
      <c r="F898" s="14"/>
      <c r="G898" s="29"/>
      <c r="H898" s="13"/>
      <c r="I898" s="14"/>
      <c r="J898" s="21"/>
      <c r="K898" s="21"/>
      <c r="L898" s="21"/>
      <c r="M898" s="37"/>
      <c r="N898" s="23"/>
      <c r="O898" s="23"/>
      <c r="P898" s="24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"/>
      <c r="B899" s="4"/>
      <c r="C899" s="12"/>
      <c r="D899" s="14"/>
      <c r="E899" s="14"/>
      <c r="F899" s="14"/>
      <c r="G899" s="29"/>
      <c r="H899" s="13"/>
      <c r="I899" s="14"/>
      <c r="J899" s="21"/>
      <c r="K899" s="21"/>
      <c r="L899" s="21"/>
      <c r="M899" s="37"/>
      <c r="N899" s="23"/>
      <c r="O899" s="23"/>
      <c r="P899" s="24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"/>
      <c r="B900" s="4"/>
      <c r="C900" s="12"/>
      <c r="D900" s="14"/>
      <c r="E900" s="14"/>
      <c r="F900" s="14"/>
      <c r="G900" s="29"/>
      <c r="H900" s="13"/>
      <c r="I900" s="14"/>
      <c r="J900" s="21"/>
      <c r="K900" s="21"/>
      <c r="L900" s="21"/>
      <c r="M900" s="37"/>
      <c r="N900" s="23"/>
      <c r="O900" s="23"/>
      <c r="P900" s="24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"/>
      <c r="B901" s="4"/>
      <c r="C901" s="12"/>
      <c r="D901" s="14"/>
      <c r="E901" s="14"/>
      <c r="F901" s="14"/>
      <c r="G901" s="29"/>
      <c r="H901" s="13"/>
      <c r="I901" s="14"/>
      <c r="J901" s="21"/>
      <c r="K901" s="21"/>
      <c r="L901" s="21"/>
      <c r="M901" s="37"/>
      <c r="N901" s="23"/>
      <c r="O901" s="23"/>
      <c r="P901" s="24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"/>
      <c r="B902" s="4"/>
      <c r="C902" s="12"/>
      <c r="D902" s="14"/>
      <c r="E902" s="14"/>
      <c r="F902" s="14"/>
      <c r="G902" s="29"/>
      <c r="H902" s="13"/>
      <c r="I902" s="14"/>
      <c r="J902" s="21"/>
      <c r="K902" s="21"/>
      <c r="L902" s="21"/>
      <c r="M902" s="37"/>
      <c r="N902" s="23"/>
      <c r="O902" s="23"/>
      <c r="P902" s="24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"/>
      <c r="B903" s="4"/>
      <c r="C903" s="12"/>
      <c r="D903" s="14"/>
      <c r="E903" s="14"/>
      <c r="F903" s="14"/>
      <c r="G903" s="29"/>
      <c r="H903" s="13"/>
      <c r="I903" s="14"/>
      <c r="J903" s="21"/>
      <c r="K903" s="21"/>
      <c r="L903" s="21"/>
      <c r="M903" s="37"/>
      <c r="N903" s="23"/>
      <c r="O903" s="23"/>
      <c r="P903" s="24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"/>
      <c r="B904" s="4"/>
      <c r="C904" s="12"/>
      <c r="D904" s="14"/>
      <c r="E904" s="14"/>
      <c r="F904" s="14"/>
      <c r="G904" s="29"/>
      <c r="H904" s="13"/>
      <c r="I904" s="14"/>
      <c r="J904" s="21"/>
      <c r="K904" s="21"/>
      <c r="L904" s="21"/>
      <c r="M904" s="37"/>
      <c r="N904" s="23"/>
      <c r="O904" s="23"/>
      <c r="P904" s="24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"/>
      <c r="B905" s="4"/>
      <c r="C905" s="12"/>
      <c r="D905" s="14"/>
      <c r="E905" s="14"/>
      <c r="F905" s="14"/>
      <c r="G905" s="29"/>
      <c r="H905" s="13"/>
      <c r="I905" s="14"/>
      <c r="J905" s="21"/>
      <c r="K905" s="21"/>
      <c r="L905" s="21"/>
      <c r="M905" s="37"/>
      <c r="N905" s="23"/>
      <c r="O905" s="23"/>
      <c r="P905" s="24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"/>
      <c r="B906" s="4"/>
      <c r="C906" s="12"/>
      <c r="D906" s="14"/>
      <c r="E906" s="14"/>
      <c r="F906" s="14"/>
      <c r="G906" s="29"/>
      <c r="H906" s="13"/>
      <c r="I906" s="14"/>
      <c r="J906" s="21"/>
      <c r="K906" s="21"/>
      <c r="L906" s="21"/>
      <c r="M906" s="37"/>
      <c r="N906" s="23"/>
      <c r="O906" s="23"/>
      <c r="P906" s="24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"/>
      <c r="B907" s="4"/>
      <c r="C907" s="12"/>
      <c r="D907" s="14"/>
      <c r="E907" s="14"/>
      <c r="F907" s="14"/>
      <c r="G907" s="29"/>
      <c r="H907" s="13"/>
      <c r="I907" s="14"/>
      <c r="J907" s="21"/>
      <c r="K907" s="21"/>
      <c r="L907" s="21"/>
      <c r="M907" s="37"/>
      <c r="N907" s="23"/>
      <c r="O907" s="23"/>
      <c r="P907" s="24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"/>
      <c r="B908" s="4"/>
      <c r="C908" s="12"/>
      <c r="D908" s="14"/>
      <c r="E908" s="14"/>
      <c r="F908" s="14"/>
      <c r="G908" s="29"/>
      <c r="H908" s="13"/>
      <c r="I908" s="14"/>
      <c r="J908" s="21"/>
      <c r="K908" s="21"/>
      <c r="L908" s="21"/>
      <c r="M908" s="37"/>
      <c r="N908" s="23"/>
      <c r="O908" s="23"/>
      <c r="P908" s="24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"/>
      <c r="B909" s="4"/>
      <c r="C909" s="12"/>
      <c r="D909" s="14"/>
      <c r="E909" s="14"/>
      <c r="F909" s="14"/>
      <c r="G909" s="29"/>
      <c r="H909" s="13"/>
      <c r="I909" s="14"/>
      <c r="J909" s="21"/>
      <c r="K909" s="21"/>
      <c r="L909" s="21"/>
      <c r="M909" s="37"/>
      <c r="N909" s="23"/>
      <c r="O909" s="23"/>
      <c r="P909" s="24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"/>
      <c r="B910" s="4"/>
      <c r="C910" s="12"/>
      <c r="D910" s="14"/>
      <c r="E910" s="14"/>
      <c r="F910" s="14"/>
      <c r="G910" s="29"/>
      <c r="H910" s="13"/>
      <c r="I910" s="14"/>
      <c r="J910" s="21"/>
      <c r="K910" s="21"/>
      <c r="L910" s="21"/>
      <c r="M910" s="37"/>
      <c r="N910" s="23"/>
      <c r="O910" s="23"/>
      <c r="P910" s="24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"/>
      <c r="B911" s="4"/>
      <c r="C911" s="12"/>
      <c r="D911" s="14"/>
      <c r="E911" s="14"/>
      <c r="F911" s="14"/>
      <c r="G911" s="29"/>
      <c r="H911" s="13"/>
      <c r="I911" s="14"/>
      <c r="J911" s="21"/>
      <c r="K911" s="21"/>
      <c r="L911" s="21"/>
      <c r="M911" s="37"/>
      <c r="N911" s="23"/>
      <c r="O911" s="23"/>
      <c r="P911" s="24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"/>
      <c r="B912" s="4"/>
      <c r="C912" s="12"/>
      <c r="D912" s="14"/>
      <c r="E912" s="14"/>
      <c r="F912" s="14"/>
      <c r="G912" s="29"/>
      <c r="H912" s="13"/>
      <c r="I912" s="14"/>
      <c r="J912" s="21"/>
      <c r="K912" s="21"/>
      <c r="L912" s="21"/>
      <c r="M912" s="37"/>
      <c r="N912" s="23"/>
      <c r="O912" s="23"/>
      <c r="P912" s="24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"/>
      <c r="B913" s="4"/>
      <c r="C913" s="12"/>
      <c r="D913" s="14"/>
      <c r="E913" s="14"/>
      <c r="F913" s="14"/>
      <c r="G913" s="29"/>
      <c r="H913" s="13"/>
      <c r="I913" s="14"/>
      <c r="J913" s="21"/>
      <c r="K913" s="21"/>
      <c r="L913" s="21"/>
      <c r="M913" s="37"/>
      <c r="N913" s="23"/>
      <c r="O913" s="23"/>
      <c r="P913" s="24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"/>
      <c r="B914" s="4"/>
      <c r="C914" s="12"/>
      <c r="D914" s="14"/>
      <c r="E914" s="14"/>
      <c r="F914" s="14"/>
      <c r="G914" s="29"/>
      <c r="H914" s="13"/>
      <c r="I914" s="14"/>
      <c r="J914" s="21"/>
      <c r="K914" s="21"/>
      <c r="L914" s="21"/>
      <c r="M914" s="37"/>
      <c r="N914" s="23"/>
      <c r="O914" s="23"/>
      <c r="P914" s="24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"/>
      <c r="B915" s="4"/>
      <c r="C915" s="12"/>
      <c r="D915" s="14"/>
      <c r="E915" s="14"/>
      <c r="F915" s="14"/>
      <c r="G915" s="29"/>
      <c r="H915" s="13"/>
      <c r="I915" s="14"/>
      <c r="J915" s="21"/>
      <c r="K915" s="21"/>
      <c r="L915" s="21"/>
      <c r="M915" s="37"/>
      <c r="N915" s="23"/>
      <c r="O915" s="23"/>
      <c r="P915" s="24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"/>
      <c r="B916" s="4"/>
      <c r="C916" s="12"/>
      <c r="D916" s="14"/>
      <c r="E916" s="14"/>
      <c r="F916" s="14"/>
      <c r="G916" s="29"/>
      <c r="H916" s="13"/>
      <c r="I916" s="14"/>
      <c r="J916" s="21"/>
      <c r="K916" s="21"/>
      <c r="L916" s="21"/>
      <c r="M916" s="37"/>
      <c r="N916" s="23"/>
      <c r="O916" s="23"/>
      <c r="P916" s="24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"/>
      <c r="B917" s="4"/>
      <c r="C917" s="12"/>
      <c r="D917" s="14"/>
      <c r="E917" s="14"/>
      <c r="F917" s="14"/>
      <c r="G917" s="29"/>
      <c r="H917" s="13"/>
      <c r="I917" s="14"/>
      <c r="J917" s="21"/>
      <c r="K917" s="21"/>
      <c r="L917" s="21"/>
      <c r="M917" s="37"/>
      <c r="N917" s="23"/>
      <c r="O917" s="23"/>
      <c r="P917" s="24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"/>
      <c r="B918" s="4"/>
      <c r="C918" s="12"/>
      <c r="D918" s="14"/>
      <c r="E918" s="14"/>
      <c r="F918" s="14"/>
      <c r="G918" s="29"/>
      <c r="H918" s="13"/>
      <c r="I918" s="14"/>
      <c r="J918" s="21"/>
      <c r="K918" s="21"/>
      <c r="L918" s="21"/>
      <c r="M918" s="37"/>
      <c r="N918" s="23"/>
      <c r="O918" s="23"/>
      <c r="P918" s="24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"/>
      <c r="B919" s="4"/>
      <c r="C919" s="12"/>
      <c r="D919" s="14"/>
      <c r="E919" s="14"/>
      <c r="F919" s="14"/>
      <c r="G919" s="29"/>
      <c r="H919" s="13"/>
      <c r="I919" s="14"/>
      <c r="J919" s="21"/>
      <c r="K919" s="21"/>
      <c r="L919" s="21"/>
      <c r="M919" s="37"/>
      <c r="N919" s="23"/>
      <c r="O919" s="23"/>
      <c r="P919" s="24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"/>
      <c r="B920" s="4"/>
      <c r="C920" s="12"/>
      <c r="D920" s="14"/>
      <c r="E920" s="14"/>
      <c r="F920" s="14"/>
      <c r="G920" s="29"/>
      <c r="H920" s="13"/>
      <c r="I920" s="14"/>
      <c r="J920" s="21"/>
      <c r="K920" s="21"/>
      <c r="L920" s="21"/>
      <c r="M920" s="37"/>
      <c r="N920" s="23"/>
      <c r="O920" s="23"/>
      <c r="P920" s="24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"/>
      <c r="B921" s="4"/>
      <c r="C921" s="12"/>
      <c r="D921" s="14"/>
      <c r="E921" s="14"/>
      <c r="F921" s="14"/>
      <c r="G921" s="29"/>
      <c r="H921" s="13"/>
      <c r="I921" s="14"/>
      <c r="J921" s="21"/>
      <c r="K921" s="21"/>
      <c r="L921" s="21"/>
      <c r="M921" s="37"/>
      <c r="N921" s="23"/>
      <c r="O921" s="23"/>
      <c r="P921" s="24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"/>
      <c r="B922" s="4"/>
      <c r="C922" s="12"/>
      <c r="D922" s="14"/>
      <c r="E922" s="14"/>
      <c r="F922" s="14"/>
      <c r="G922" s="29"/>
      <c r="H922" s="13"/>
      <c r="I922" s="14"/>
      <c r="J922" s="21"/>
      <c r="K922" s="21"/>
      <c r="L922" s="21"/>
      <c r="M922" s="37"/>
      <c r="N922" s="23"/>
      <c r="O922" s="23"/>
      <c r="P922" s="24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"/>
      <c r="B923" s="4"/>
      <c r="C923" s="12"/>
      <c r="D923" s="14"/>
      <c r="E923" s="14"/>
      <c r="F923" s="14"/>
      <c r="G923" s="29"/>
      <c r="H923" s="13"/>
      <c r="I923" s="14"/>
      <c r="J923" s="21"/>
      <c r="K923" s="21"/>
      <c r="L923" s="21"/>
      <c r="M923" s="37"/>
      <c r="N923" s="23"/>
      <c r="O923" s="23"/>
      <c r="P923" s="24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"/>
      <c r="B924" s="4"/>
      <c r="C924" s="12"/>
      <c r="D924" s="14"/>
      <c r="E924" s="14"/>
      <c r="F924" s="14"/>
      <c r="G924" s="29"/>
      <c r="H924" s="13"/>
      <c r="I924" s="14"/>
      <c r="J924" s="21"/>
      <c r="K924" s="21"/>
      <c r="L924" s="21"/>
      <c r="M924" s="37"/>
      <c r="N924" s="23"/>
      <c r="O924" s="23"/>
      <c r="P924" s="24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"/>
      <c r="B925" s="4"/>
      <c r="C925" s="12"/>
      <c r="D925" s="14"/>
      <c r="E925" s="14"/>
      <c r="F925" s="14"/>
      <c r="G925" s="29"/>
      <c r="H925" s="13"/>
      <c r="I925" s="14"/>
      <c r="J925" s="21"/>
      <c r="K925" s="21"/>
      <c r="L925" s="21"/>
      <c r="M925" s="37"/>
      <c r="N925" s="23"/>
      <c r="O925" s="23"/>
      <c r="P925" s="24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"/>
      <c r="B926" s="4"/>
      <c r="C926" s="12"/>
      <c r="D926" s="14"/>
      <c r="E926" s="14"/>
      <c r="F926" s="14"/>
      <c r="G926" s="29"/>
      <c r="H926" s="13"/>
      <c r="I926" s="14"/>
      <c r="J926" s="21"/>
      <c r="K926" s="21"/>
      <c r="L926" s="21"/>
      <c r="M926" s="37"/>
      <c r="N926" s="23"/>
      <c r="O926" s="23"/>
      <c r="P926" s="24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"/>
      <c r="B927" s="4"/>
      <c r="C927" s="12"/>
      <c r="D927" s="14"/>
      <c r="E927" s="14"/>
      <c r="F927" s="14"/>
      <c r="G927" s="29"/>
      <c r="H927" s="13"/>
      <c r="I927" s="14"/>
      <c r="J927" s="21"/>
      <c r="K927" s="21"/>
      <c r="L927" s="21"/>
      <c r="M927" s="37"/>
      <c r="N927" s="23"/>
      <c r="O927" s="23"/>
      <c r="P927" s="24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"/>
      <c r="B928" s="4"/>
      <c r="C928" s="12"/>
      <c r="D928" s="14"/>
      <c r="E928" s="14"/>
      <c r="F928" s="14"/>
      <c r="G928" s="29"/>
      <c r="H928" s="13"/>
      <c r="I928" s="14"/>
      <c r="J928" s="21"/>
      <c r="K928" s="21"/>
      <c r="L928" s="21"/>
      <c r="M928" s="37"/>
      <c r="N928" s="23"/>
      <c r="O928" s="23"/>
      <c r="P928" s="24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"/>
      <c r="B929" s="4"/>
      <c r="C929" s="12"/>
      <c r="D929" s="14"/>
      <c r="E929" s="14"/>
      <c r="F929" s="14"/>
      <c r="G929" s="29"/>
      <c r="H929" s="13"/>
      <c r="I929" s="14"/>
      <c r="J929" s="21"/>
      <c r="K929" s="21"/>
      <c r="L929" s="21"/>
      <c r="M929" s="37"/>
      <c r="N929" s="23"/>
      <c r="O929" s="23"/>
      <c r="P929" s="24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"/>
      <c r="B930" s="4"/>
      <c r="C930" s="12"/>
      <c r="D930" s="14"/>
      <c r="E930" s="14"/>
      <c r="F930" s="14"/>
      <c r="G930" s="29"/>
      <c r="H930" s="13"/>
      <c r="I930" s="14"/>
      <c r="J930" s="21"/>
      <c r="K930" s="21"/>
      <c r="L930" s="21"/>
      <c r="M930" s="37"/>
      <c r="N930" s="23"/>
      <c r="O930" s="23"/>
      <c r="P930" s="24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"/>
      <c r="B931" s="4"/>
      <c r="C931" s="12"/>
      <c r="D931" s="14"/>
      <c r="E931" s="14"/>
      <c r="F931" s="14"/>
      <c r="G931" s="29"/>
      <c r="H931" s="13"/>
      <c r="I931" s="14"/>
      <c r="J931" s="21"/>
      <c r="K931" s="21"/>
      <c r="L931" s="21"/>
      <c r="M931" s="37"/>
      <c r="N931" s="23"/>
      <c r="O931" s="23"/>
      <c r="P931" s="24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"/>
      <c r="B932" s="4"/>
      <c r="C932" s="12"/>
      <c r="D932" s="14"/>
      <c r="E932" s="14"/>
      <c r="F932" s="14"/>
      <c r="G932" s="29"/>
      <c r="H932" s="13"/>
      <c r="I932" s="14"/>
      <c r="J932" s="21"/>
      <c r="K932" s="21"/>
      <c r="L932" s="21"/>
      <c r="M932" s="37"/>
      <c r="N932" s="23"/>
      <c r="O932" s="23"/>
      <c r="P932" s="24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"/>
      <c r="B933" s="4"/>
      <c r="C933" s="12"/>
      <c r="D933" s="14"/>
      <c r="E933" s="14"/>
      <c r="F933" s="14"/>
      <c r="G933" s="29"/>
      <c r="H933" s="13"/>
      <c r="I933" s="14"/>
      <c r="J933" s="21"/>
      <c r="K933" s="21"/>
      <c r="L933" s="21"/>
      <c r="M933" s="37"/>
      <c r="N933" s="23"/>
      <c r="O933" s="23"/>
      <c r="P933" s="24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"/>
      <c r="B934" s="4"/>
      <c r="C934" s="12"/>
      <c r="D934" s="14"/>
      <c r="E934" s="14"/>
      <c r="F934" s="14"/>
      <c r="G934" s="29"/>
      <c r="H934" s="13"/>
      <c r="I934" s="14"/>
      <c r="J934" s="21"/>
      <c r="K934" s="21"/>
      <c r="L934" s="21"/>
      <c r="M934" s="37"/>
      <c r="N934" s="23"/>
      <c r="O934" s="23"/>
      <c r="P934" s="24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"/>
      <c r="B935" s="4"/>
      <c r="C935" s="12"/>
      <c r="D935" s="14"/>
      <c r="E935" s="14"/>
      <c r="F935" s="14"/>
      <c r="G935" s="29"/>
      <c r="H935" s="13"/>
      <c r="I935" s="14"/>
      <c r="J935" s="21"/>
      <c r="K935" s="21"/>
      <c r="L935" s="21"/>
      <c r="M935" s="37"/>
      <c r="N935" s="23"/>
      <c r="O935" s="23"/>
      <c r="P935" s="24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"/>
      <c r="B936" s="4"/>
      <c r="C936" s="12"/>
      <c r="D936" s="14"/>
      <c r="E936" s="14"/>
      <c r="F936" s="14"/>
      <c r="G936" s="29"/>
      <c r="H936" s="13"/>
      <c r="I936" s="14"/>
      <c r="J936" s="21"/>
      <c r="K936" s="21"/>
      <c r="L936" s="21"/>
      <c r="M936" s="37"/>
      <c r="N936" s="23"/>
      <c r="O936" s="23"/>
      <c r="P936" s="24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"/>
      <c r="B937" s="4"/>
      <c r="C937" s="12"/>
      <c r="D937" s="14"/>
      <c r="E937" s="14"/>
      <c r="F937" s="14"/>
      <c r="G937" s="29"/>
      <c r="H937" s="13"/>
      <c r="I937" s="14"/>
      <c r="J937" s="21"/>
      <c r="K937" s="21"/>
      <c r="L937" s="21"/>
      <c r="M937" s="37"/>
      <c r="N937" s="23"/>
      <c r="O937" s="23"/>
      <c r="P937" s="24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"/>
      <c r="B938" s="4"/>
      <c r="C938" s="12"/>
      <c r="D938" s="14"/>
      <c r="E938" s="14"/>
      <c r="F938" s="14"/>
      <c r="G938" s="29"/>
      <c r="H938" s="13"/>
      <c r="I938" s="14"/>
      <c r="J938" s="21"/>
      <c r="K938" s="21"/>
      <c r="L938" s="21"/>
      <c r="M938" s="37"/>
      <c r="N938" s="23"/>
      <c r="O938" s="23"/>
      <c r="P938" s="24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"/>
      <c r="B939" s="4"/>
      <c r="C939" s="12"/>
      <c r="D939" s="14"/>
      <c r="E939" s="14"/>
      <c r="F939" s="14"/>
      <c r="G939" s="29"/>
      <c r="H939" s="13"/>
      <c r="I939" s="14"/>
      <c r="J939" s="21"/>
      <c r="K939" s="21"/>
      <c r="L939" s="21"/>
      <c r="M939" s="37"/>
      <c r="N939" s="23"/>
      <c r="O939" s="23"/>
      <c r="P939" s="24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"/>
      <c r="B940" s="4"/>
      <c r="C940" s="12"/>
      <c r="D940" s="14"/>
      <c r="E940" s="14"/>
      <c r="F940" s="14"/>
      <c r="G940" s="29"/>
      <c r="H940" s="13"/>
      <c r="I940" s="14"/>
      <c r="J940" s="21"/>
      <c r="K940" s="21"/>
      <c r="L940" s="21"/>
      <c r="M940" s="37"/>
      <c r="N940" s="23"/>
      <c r="O940" s="23"/>
      <c r="P940" s="24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"/>
      <c r="B941" s="4"/>
      <c r="C941" s="12"/>
      <c r="D941" s="14"/>
      <c r="E941" s="14"/>
      <c r="F941" s="14"/>
      <c r="G941" s="29"/>
      <c r="H941" s="13"/>
      <c r="I941" s="14"/>
      <c r="J941" s="21"/>
      <c r="K941" s="21"/>
      <c r="L941" s="21"/>
      <c r="M941" s="37"/>
      <c r="N941" s="23"/>
      <c r="O941" s="23"/>
      <c r="P941" s="24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"/>
      <c r="B942" s="4"/>
      <c r="C942" s="12"/>
      <c r="D942" s="14"/>
      <c r="E942" s="14"/>
      <c r="F942" s="14"/>
      <c r="G942" s="29"/>
      <c r="H942" s="13"/>
      <c r="I942" s="14"/>
      <c r="J942" s="21"/>
      <c r="K942" s="21"/>
      <c r="L942" s="21"/>
      <c r="M942" s="37"/>
      <c r="N942" s="23"/>
      <c r="O942" s="23"/>
      <c r="P942" s="24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"/>
      <c r="B943" s="4"/>
      <c r="C943" s="12"/>
      <c r="D943" s="14"/>
      <c r="E943" s="14"/>
      <c r="F943" s="14"/>
      <c r="G943" s="29"/>
      <c r="H943" s="13"/>
      <c r="I943" s="14"/>
      <c r="J943" s="21"/>
      <c r="K943" s="21"/>
      <c r="L943" s="21"/>
      <c r="M943" s="37"/>
      <c r="N943" s="23"/>
      <c r="O943" s="23"/>
      <c r="P943" s="24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"/>
      <c r="B944" s="4"/>
      <c r="C944" s="12"/>
      <c r="D944" s="14"/>
      <c r="E944" s="14"/>
      <c r="F944" s="14"/>
      <c r="G944" s="29"/>
      <c r="H944" s="13"/>
      <c r="I944" s="14"/>
      <c r="J944" s="21"/>
      <c r="K944" s="21"/>
      <c r="L944" s="21"/>
      <c r="M944" s="37"/>
      <c r="N944" s="23"/>
      <c r="O944" s="23"/>
      <c r="P944" s="24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"/>
      <c r="B945" s="4"/>
      <c r="C945" s="12"/>
      <c r="D945" s="14"/>
      <c r="E945" s="14"/>
      <c r="F945" s="14"/>
      <c r="G945" s="29"/>
      <c r="H945" s="13"/>
      <c r="I945" s="14"/>
      <c r="J945" s="21"/>
      <c r="K945" s="21"/>
      <c r="L945" s="21"/>
      <c r="M945" s="37"/>
      <c r="N945" s="23"/>
      <c r="O945" s="23"/>
      <c r="P945" s="24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"/>
      <c r="B946" s="4"/>
      <c r="C946" s="12"/>
      <c r="D946" s="14"/>
      <c r="E946" s="14"/>
      <c r="F946" s="14"/>
      <c r="G946" s="29"/>
      <c r="H946" s="13"/>
      <c r="I946" s="14"/>
      <c r="J946" s="21"/>
      <c r="K946" s="21"/>
      <c r="L946" s="21"/>
      <c r="M946" s="37"/>
      <c r="N946" s="23"/>
      <c r="O946" s="23"/>
      <c r="P946" s="24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"/>
      <c r="B947" s="4"/>
      <c r="C947" s="12"/>
      <c r="D947" s="14"/>
      <c r="E947" s="14"/>
      <c r="F947" s="14"/>
      <c r="G947" s="29"/>
      <c r="H947" s="13"/>
      <c r="I947" s="14"/>
      <c r="J947" s="21"/>
      <c r="K947" s="21"/>
      <c r="L947" s="21"/>
      <c r="M947" s="37"/>
      <c r="N947" s="23"/>
      <c r="O947" s="23"/>
      <c r="P947" s="24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"/>
      <c r="B948" s="4"/>
      <c r="C948" s="12"/>
      <c r="D948" s="14"/>
      <c r="E948" s="14"/>
      <c r="F948" s="14"/>
      <c r="G948" s="29"/>
      <c r="H948" s="13"/>
      <c r="I948" s="14"/>
      <c r="J948" s="21"/>
      <c r="K948" s="21"/>
      <c r="L948" s="21"/>
      <c r="M948" s="37"/>
      <c r="N948" s="23"/>
      <c r="O948" s="23"/>
      <c r="P948" s="24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"/>
      <c r="B949" s="4"/>
      <c r="C949" s="12"/>
      <c r="D949" s="14"/>
      <c r="E949" s="14"/>
      <c r="F949" s="14"/>
      <c r="G949" s="29"/>
      <c r="H949" s="13"/>
      <c r="I949" s="14"/>
      <c r="J949" s="21"/>
      <c r="K949" s="21"/>
      <c r="L949" s="21"/>
      <c r="M949" s="37"/>
      <c r="N949" s="23"/>
      <c r="O949" s="23"/>
      <c r="P949" s="24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"/>
      <c r="B950" s="4"/>
      <c r="C950" s="12"/>
      <c r="D950" s="14"/>
      <c r="E950" s="14"/>
      <c r="F950" s="14"/>
      <c r="G950" s="29"/>
      <c r="H950" s="13"/>
      <c r="I950" s="14"/>
      <c r="J950" s="21"/>
      <c r="K950" s="21"/>
      <c r="L950" s="21"/>
      <c r="M950" s="37"/>
      <c r="N950" s="23"/>
      <c r="O950" s="23"/>
      <c r="P950" s="24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"/>
      <c r="B951" s="4"/>
      <c r="C951" s="12"/>
      <c r="D951" s="14"/>
      <c r="E951" s="14"/>
      <c r="F951" s="14"/>
      <c r="G951" s="29"/>
      <c r="H951" s="13"/>
      <c r="I951" s="14"/>
      <c r="J951" s="21"/>
      <c r="K951" s="21"/>
      <c r="L951" s="21"/>
      <c r="M951" s="37"/>
      <c r="N951" s="23"/>
      <c r="O951" s="23"/>
      <c r="P951" s="24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"/>
      <c r="B952" s="4"/>
      <c r="C952" s="12"/>
      <c r="D952" s="14"/>
      <c r="E952" s="14"/>
      <c r="F952" s="14"/>
      <c r="G952" s="29"/>
      <c r="H952" s="13"/>
      <c r="I952" s="14"/>
      <c r="J952" s="21"/>
      <c r="K952" s="21"/>
      <c r="L952" s="21"/>
      <c r="M952" s="37"/>
      <c r="N952" s="23"/>
      <c r="O952" s="23"/>
      <c r="P952" s="24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"/>
      <c r="B953" s="4"/>
      <c r="C953" s="12"/>
      <c r="D953" s="14"/>
      <c r="E953" s="14"/>
      <c r="F953" s="14"/>
      <c r="G953" s="29"/>
      <c r="H953" s="13"/>
      <c r="I953" s="14"/>
      <c r="J953" s="21"/>
      <c r="K953" s="21"/>
      <c r="L953" s="21"/>
      <c r="M953" s="37"/>
      <c r="N953" s="23"/>
      <c r="O953" s="23"/>
      <c r="P953" s="24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"/>
      <c r="B954" s="4"/>
      <c r="C954" s="12"/>
      <c r="D954" s="14"/>
      <c r="E954" s="14"/>
      <c r="F954" s="14"/>
      <c r="G954" s="29"/>
      <c r="H954" s="13"/>
      <c r="I954" s="14"/>
      <c r="J954" s="21"/>
      <c r="K954" s="21"/>
      <c r="L954" s="21"/>
      <c r="M954" s="37"/>
      <c r="N954" s="23"/>
      <c r="O954" s="23"/>
      <c r="P954" s="24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"/>
      <c r="B955" s="4"/>
      <c r="C955" s="12"/>
      <c r="D955" s="14"/>
      <c r="E955" s="14"/>
      <c r="F955" s="14"/>
      <c r="G955" s="29"/>
      <c r="H955" s="13"/>
      <c r="I955" s="14"/>
      <c r="J955" s="21"/>
      <c r="K955" s="21"/>
      <c r="L955" s="21"/>
      <c r="M955" s="37"/>
      <c r="N955" s="23"/>
      <c r="O955" s="23"/>
      <c r="P955" s="24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"/>
      <c r="B956" s="4"/>
      <c r="C956" s="12"/>
      <c r="D956" s="14"/>
      <c r="E956" s="14"/>
      <c r="F956" s="14"/>
      <c r="G956" s="29"/>
      <c r="H956" s="13"/>
      <c r="I956" s="14"/>
      <c r="J956" s="21"/>
      <c r="K956" s="21"/>
      <c r="L956" s="21"/>
      <c r="M956" s="37"/>
      <c r="N956" s="23"/>
      <c r="O956" s="23"/>
      <c r="P956" s="24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"/>
      <c r="B957" s="4"/>
      <c r="C957" s="12"/>
      <c r="D957" s="14"/>
      <c r="E957" s="14"/>
      <c r="F957" s="14"/>
      <c r="G957" s="29"/>
      <c r="H957" s="13"/>
      <c r="I957" s="14"/>
      <c r="J957" s="21"/>
      <c r="K957" s="21"/>
      <c r="L957" s="21"/>
      <c r="M957" s="37"/>
      <c r="N957" s="23"/>
      <c r="O957" s="23"/>
      <c r="P957" s="24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"/>
      <c r="B958" s="4"/>
      <c r="C958" s="12"/>
      <c r="D958" s="14"/>
      <c r="E958" s="14"/>
      <c r="F958" s="14"/>
      <c r="G958" s="29"/>
      <c r="H958" s="13"/>
      <c r="I958" s="14"/>
      <c r="J958" s="21"/>
      <c r="K958" s="21"/>
      <c r="L958" s="21"/>
      <c r="M958" s="37"/>
      <c r="N958" s="23"/>
      <c r="O958" s="23"/>
      <c r="P958" s="24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"/>
      <c r="B959" s="4"/>
      <c r="C959" s="12"/>
      <c r="D959" s="14"/>
      <c r="E959" s="14"/>
      <c r="F959" s="14"/>
      <c r="G959" s="29"/>
      <c r="H959" s="13"/>
      <c r="I959" s="14"/>
      <c r="J959" s="21"/>
      <c r="K959" s="21"/>
      <c r="L959" s="21"/>
      <c r="M959" s="37"/>
      <c r="N959" s="23"/>
      <c r="O959" s="23"/>
      <c r="P959" s="24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"/>
      <c r="B960" s="4"/>
      <c r="C960" s="12"/>
      <c r="D960" s="14"/>
      <c r="E960" s="14"/>
      <c r="F960" s="14"/>
      <c r="G960" s="29"/>
      <c r="H960" s="13"/>
      <c r="I960" s="14"/>
      <c r="J960" s="21"/>
      <c r="K960" s="21"/>
      <c r="L960" s="21"/>
      <c r="M960" s="37"/>
      <c r="N960" s="23"/>
      <c r="O960" s="23"/>
      <c r="P960" s="24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"/>
      <c r="B961" s="4"/>
      <c r="C961" s="12"/>
      <c r="D961" s="14"/>
      <c r="E961" s="14"/>
      <c r="F961" s="14"/>
      <c r="G961" s="29"/>
      <c r="H961" s="13"/>
      <c r="I961" s="14"/>
      <c r="J961" s="21"/>
      <c r="K961" s="21"/>
      <c r="L961" s="21"/>
      <c r="M961" s="37"/>
      <c r="N961" s="23"/>
      <c r="O961" s="23"/>
      <c r="P961" s="24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"/>
      <c r="B962" s="4"/>
      <c r="C962" s="12"/>
      <c r="D962" s="14"/>
      <c r="E962" s="14"/>
      <c r="F962" s="14"/>
      <c r="G962" s="29"/>
      <c r="H962" s="13"/>
      <c r="I962" s="14"/>
      <c r="J962" s="21"/>
      <c r="K962" s="21"/>
      <c r="L962" s="21"/>
      <c r="M962" s="37"/>
      <c r="N962" s="23"/>
      <c r="O962" s="23"/>
      <c r="P962" s="24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"/>
      <c r="B963" s="4"/>
      <c r="C963" s="12"/>
      <c r="D963" s="14"/>
      <c r="E963" s="14"/>
      <c r="F963" s="14"/>
      <c r="G963" s="29"/>
      <c r="H963" s="13"/>
      <c r="I963" s="14"/>
      <c r="J963" s="21"/>
      <c r="K963" s="21"/>
      <c r="L963" s="21"/>
      <c r="M963" s="37"/>
      <c r="N963" s="23"/>
      <c r="O963" s="23"/>
      <c r="P963" s="24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"/>
      <c r="B964" s="4"/>
      <c r="C964" s="12"/>
      <c r="D964" s="14"/>
      <c r="E964" s="14"/>
      <c r="F964" s="14"/>
      <c r="G964" s="29"/>
      <c r="H964" s="13"/>
      <c r="I964" s="14"/>
      <c r="J964" s="21"/>
      <c r="K964" s="21"/>
      <c r="L964" s="21"/>
      <c r="M964" s="37"/>
      <c r="N964" s="23"/>
      <c r="O964" s="23"/>
      <c r="P964" s="24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"/>
      <c r="B965" s="4"/>
      <c r="C965" s="12"/>
      <c r="D965" s="14"/>
      <c r="E965" s="14"/>
      <c r="F965" s="14"/>
      <c r="G965" s="29"/>
      <c r="H965" s="13"/>
      <c r="I965" s="14"/>
      <c r="J965" s="21"/>
      <c r="K965" s="21"/>
      <c r="L965" s="21"/>
      <c r="M965" s="37"/>
      <c r="N965" s="23"/>
      <c r="O965" s="23"/>
      <c r="P965" s="24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"/>
      <c r="B966" s="4"/>
      <c r="C966" s="12"/>
      <c r="D966" s="14"/>
      <c r="E966" s="14"/>
      <c r="F966" s="14"/>
      <c r="G966" s="29"/>
      <c r="H966" s="13"/>
      <c r="I966" s="14"/>
      <c r="J966" s="21"/>
      <c r="K966" s="21"/>
      <c r="L966" s="21"/>
      <c r="M966" s="37"/>
      <c r="N966" s="23"/>
      <c r="O966" s="23"/>
      <c r="P966" s="24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"/>
      <c r="B967" s="4"/>
      <c r="C967" s="12"/>
      <c r="D967" s="14"/>
      <c r="E967" s="14"/>
      <c r="F967" s="14"/>
      <c r="G967" s="29"/>
      <c r="H967" s="13"/>
      <c r="I967" s="14"/>
      <c r="J967" s="21"/>
      <c r="K967" s="21"/>
      <c r="L967" s="21"/>
      <c r="M967" s="37"/>
      <c r="N967" s="23"/>
      <c r="O967" s="23"/>
      <c r="P967" s="24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"/>
      <c r="B968" s="4"/>
      <c r="C968" s="12"/>
      <c r="D968" s="14"/>
      <c r="E968" s="14"/>
      <c r="F968" s="14"/>
      <c r="G968" s="29"/>
      <c r="H968" s="13"/>
      <c r="I968" s="14"/>
      <c r="J968" s="21"/>
      <c r="K968" s="21"/>
      <c r="L968" s="21"/>
      <c r="M968" s="37"/>
      <c r="N968" s="23"/>
      <c r="O968" s="23"/>
      <c r="P968" s="24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"/>
      <c r="B969" s="4"/>
      <c r="C969" s="12"/>
      <c r="D969" s="14"/>
      <c r="E969" s="14"/>
      <c r="F969" s="14"/>
      <c r="G969" s="29"/>
      <c r="H969" s="13"/>
      <c r="I969" s="14"/>
      <c r="J969" s="21"/>
      <c r="K969" s="21"/>
      <c r="L969" s="21"/>
      <c r="M969" s="37"/>
      <c r="N969" s="23"/>
      <c r="O969" s="23"/>
      <c r="P969" s="24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"/>
      <c r="B970" s="4"/>
      <c r="C970" s="12"/>
      <c r="D970" s="14"/>
      <c r="E970" s="14"/>
      <c r="F970" s="14"/>
      <c r="G970" s="29"/>
      <c r="H970" s="13"/>
      <c r="I970" s="14"/>
      <c r="J970" s="21"/>
      <c r="K970" s="21"/>
      <c r="L970" s="21"/>
      <c r="M970" s="37"/>
      <c r="N970" s="23"/>
      <c r="O970" s="23"/>
      <c r="P970" s="24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"/>
      <c r="B971" s="4"/>
      <c r="C971" s="12"/>
      <c r="D971" s="14"/>
      <c r="E971" s="14"/>
      <c r="F971" s="14"/>
      <c r="G971" s="29"/>
      <c r="H971" s="13"/>
      <c r="I971" s="14"/>
      <c r="J971" s="21"/>
      <c r="K971" s="21"/>
      <c r="L971" s="21"/>
      <c r="M971" s="37"/>
      <c r="N971" s="23"/>
      <c r="O971" s="23"/>
      <c r="P971" s="24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"/>
      <c r="B972" s="4"/>
      <c r="C972" s="12"/>
      <c r="D972" s="14"/>
      <c r="E972" s="14"/>
      <c r="F972" s="14"/>
      <c r="G972" s="29"/>
      <c r="H972" s="13"/>
      <c r="I972" s="14"/>
      <c r="J972" s="21"/>
      <c r="K972" s="21"/>
      <c r="L972" s="21"/>
      <c r="M972" s="37"/>
      <c r="N972" s="23"/>
      <c r="O972" s="23"/>
      <c r="P972" s="24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"/>
      <c r="B973" s="4"/>
      <c r="C973" s="12"/>
      <c r="D973" s="14"/>
      <c r="E973" s="14"/>
      <c r="F973" s="14"/>
      <c r="G973" s="29"/>
      <c r="H973" s="13"/>
      <c r="I973" s="14"/>
      <c r="J973" s="21"/>
      <c r="K973" s="21"/>
      <c r="L973" s="21"/>
      <c r="M973" s="37"/>
      <c r="N973" s="23"/>
      <c r="O973" s="23"/>
      <c r="P973" s="24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"/>
      <c r="B974" s="4"/>
      <c r="C974" s="12"/>
      <c r="D974" s="14"/>
      <c r="E974" s="14"/>
      <c r="F974" s="14"/>
      <c r="G974" s="29"/>
      <c r="H974" s="13"/>
      <c r="I974" s="14"/>
      <c r="J974" s="21"/>
      <c r="K974" s="21"/>
      <c r="L974" s="21"/>
      <c r="M974" s="37"/>
      <c r="N974" s="23"/>
      <c r="O974" s="23"/>
      <c r="P974" s="24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"/>
      <c r="B975" s="4"/>
      <c r="C975" s="12"/>
      <c r="D975" s="14"/>
      <c r="E975" s="14"/>
      <c r="F975" s="14"/>
      <c r="G975" s="29"/>
      <c r="H975" s="13"/>
      <c r="I975" s="14"/>
      <c r="J975" s="21"/>
      <c r="K975" s="21"/>
      <c r="L975" s="21"/>
      <c r="M975" s="37"/>
      <c r="N975" s="23"/>
      <c r="O975" s="23"/>
      <c r="P975" s="24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"/>
      <c r="B976" s="4"/>
      <c r="C976" s="12"/>
      <c r="D976" s="14"/>
      <c r="E976" s="14"/>
      <c r="F976" s="14"/>
      <c r="G976" s="29"/>
      <c r="H976" s="13"/>
      <c r="I976" s="14"/>
      <c r="J976" s="21"/>
      <c r="K976" s="21"/>
      <c r="L976" s="21"/>
      <c r="M976" s="37"/>
      <c r="N976" s="23"/>
      <c r="O976" s="23"/>
      <c r="P976" s="24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"/>
      <c r="B977" s="4"/>
      <c r="C977" s="12"/>
      <c r="D977" s="14"/>
      <c r="E977" s="14"/>
      <c r="F977" s="14"/>
      <c r="G977" s="29"/>
      <c r="H977" s="13"/>
      <c r="I977" s="14"/>
      <c r="J977" s="21"/>
      <c r="K977" s="21"/>
      <c r="L977" s="21"/>
      <c r="M977" s="37"/>
      <c r="N977" s="23"/>
      <c r="O977" s="23"/>
      <c r="P977" s="24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"/>
      <c r="B978" s="4"/>
      <c r="C978" s="12"/>
      <c r="D978" s="14"/>
      <c r="E978" s="14"/>
      <c r="F978" s="14"/>
      <c r="G978" s="29"/>
      <c r="H978" s="13"/>
      <c r="I978" s="14"/>
      <c r="J978" s="21"/>
      <c r="K978" s="21"/>
      <c r="L978" s="21"/>
      <c r="M978" s="37"/>
      <c r="N978" s="23"/>
      <c r="O978" s="23"/>
      <c r="P978" s="24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"/>
      <c r="B979" s="4"/>
      <c r="C979" s="12"/>
      <c r="D979" s="14"/>
      <c r="E979" s="14"/>
      <c r="F979" s="14"/>
      <c r="G979" s="29"/>
      <c r="H979" s="13"/>
      <c r="I979" s="14"/>
      <c r="J979" s="21"/>
      <c r="K979" s="21"/>
      <c r="L979" s="21"/>
      <c r="M979" s="37"/>
      <c r="N979" s="23"/>
      <c r="O979" s="23"/>
      <c r="P979" s="24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"/>
      <c r="B980" s="4"/>
      <c r="C980" s="12"/>
      <c r="D980" s="14"/>
      <c r="E980" s="14"/>
      <c r="F980" s="14"/>
      <c r="G980" s="29"/>
      <c r="H980" s="13"/>
      <c r="I980" s="14"/>
      <c r="J980" s="21"/>
      <c r="K980" s="21"/>
      <c r="L980" s="21"/>
      <c r="M980" s="37"/>
      <c r="N980" s="23"/>
      <c r="O980" s="23"/>
      <c r="P980" s="24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"/>
      <c r="B981" s="4"/>
      <c r="C981" s="12"/>
      <c r="D981" s="14"/>
      <c r="E981" s="14"/>
      <c r="F981" s="14"/>
      <c r="G981" s="29"/>
      <c r="H981" s="13"/>
      <c r="I981" s="14"/>
      <c r="J981" s="21"/>
      <c r="K981" s="21"/>
      <c r="L981" s="21"/>
      <c r="M981" s="37"/>
      <c r="N981" s="23"/>
      <c r="O981" s="23"/>
      <c r="P981" s="24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"/>
      <c r="B982" s="4"/>
      <c r="C982" s="12"/>
      <c r="D982" s="14"/>
      <c r="E982" s="14"/>
      <c r="F982" s="14"/>
      <c r="G982" s="29"/>
      <c r="H982" s="13"/>
      <c r="I982" s="14"/>
      <c r="J982" s="21"/>
      <c r="K982" s="21"/>
      <c r="L982" s="21"/>
      <c r="M982" s="37"/>
      <c r="N982" s="23"/>
      <c r="O982" s="23"/>
      <c r="P982" s="24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"/>
      <c r="B983" s="4"/>
      <c r="C983" s="12"/>
      <c r="D983" s="14"/>
      <c r="E983" s="14"/>
      <c r="F983" s="14"/>
      <c r="G983" s="29"/>
      <c r="H983" s="13"/>
      <c r="I983" s="14"/>
      <c r="J983" s="21"/>
      <c r="K983" s="21"/>
      <c r="L983" s="21"/>
      <c r="M983" s="37"/>
      <c r="N983" s="23"/>
      <c r="O983" s="23"/>
      <c r="P983" s="24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"/>
      <c r="B984" s="4"/>
      <c r="C984" s="12"/>
      <c r="D984" s="14"/>
      <c r="E984" s="14"/>
      <c r="F984" s="14"/>
      <c r="G984" s="29"/>
      <c r="H984" s="13"/>
      <c r="I984" s="14"/>
      <c r="J984" s="21"/>
      <c r="K984" s="21"/>
      <c r="L984" s="21"/>
      <c r="M984" s="37"/>
      <c r="N984" s="23"/>
      <c r="O984" s="23"/>
      <c r="P984" s="24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"/>
      <c r="B985" s="4"/>
      <c r="C985" s="12"/>
      <c r="D985" s="14"/>
      <c r="E985" s="14"/>
      <c r="F985" s="14"/>
      <c r="G985" s="29"/>
      <c r="H985" s="13"/>
      <c r="I985" s="14"/>
      <c r="J985" s="21"/>
      <c r="K985" s="21"/>
      <c r="L985" s="21"/>
      <c r="M985" s="37"/>
      <c r="N985" s="23"/>
      <c r="O985" s="23"/>
      <c r="P985" s="24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"/>
      <c r="B986" s="4"/>
      <c r="C986" s="12"/>
      <c r="D986" s="14"/>
      <c r="E986" s="14"/>
      <c r="F986" s="14"/>
      <c r="G986" s="29"/>
      <c r="H986" s="13"/>
      <c r="I986" s="14"/>
      <c r="J986" s="21"/>
      <c r="K986" s="21"/>
      <c r="L986" s="21"/>
      <c r="M986" s="37"/>
      <c r="N986" s="23"/>
      <c r="O986" s="23"/>
      <c r="P986" s="24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"/>
      <c r="B987" s="4"/>
      <c r="C987" s="12"/>
      <c r="D987" s="14"/>
      <c r="E987" s="14"/>
      <c r="F987" s="14"/>
      <c r="G987" s="29"/>
      <c r="H987" s="13"/>
      <c r="I987" s="14"/>
      <c r="J987" s="21"/>
      <c r="K987" s="21"/>
      <c r="L987" s="21"/>
      <c r="M987" s="37"/>
      <c r="N987" s="23"/>
      <c r="O987" s="23"/>
      <c r="P987" s="24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"/>
      <c r="B988" s="4"/>
      <c r="C988" s="12"/>
      <c r="D988" s="14"/>
      <c r="E988" s="14"/>
      <c r="F988" s="14"/>
      <c r="G988" s="29"/>
      <c r="H988" s="13"/>
      <c r="I988" s="14"/>
      <c r="J988" s="21"/>
      <c r="K988" s="21"/>
      <c r="L988" s="21"/>
      <c r="M988" s="37"/>
      <c r="N988" s="23"/>
      <c r="O988" s="23"/>
      <c r="P988" s="24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"/>
      <c r="B989" s="4"/>
      <c r="C989" s="12"/>
      <c r="D989" s="14"/>
      <c r="E989" s="14"/>
      <c r="F989" s="14"/>
      <c r="G989" s="29"/>
      <c r="H989" s="13"/>
      <c r="I989" s="14"/>
      <c r="J989" s="21"/>
      <c r="K989" s="21"/>
      <c r="L989" s="21"/>
      <c r="M989" s="37"/>
      <c r="N989" s="23"/>
      <c r="O989" s="23"/>
      <c r="P989" s="24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"/>
      <c r="B990" s="4"/>
      <c r="C990" s="12"/>
      <c r="D990" s="14"/>
      <c r="E990" s="14"/>
      <c r="F990" s="14"/>
      <c r="G990" s="29"/>
      <c r="H990" s="13"/>
      <c r="I990" s="14"/>
      <c r="J990" s="21"/>
      <c r="K990" s="21"/>
      <c r="L990" s="21"/>
      <c r="M990" s="37"/>
      <c r="N990" s="23"/>
      <c r="O990" s="23"/>
      <c r="P990" s="24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"/>
      <c r="B991" s="4"/>
      <c r="C991" s="12"/>
      <c r="D991" s="14"/>
      <c r="E991" s="14"/>
      <c r="F991" s="14"/>
      <c r="G991" s="29"/>
      <c r="H991" s="13"/>
      <c r="I991" s="14"/>
      <c r="J991" s="21"/>
      <c r="K991" s="21"/>
      <c r="L991" s="21"/>
      <c r="M991" s="37"/>
      <c r="N991" s="23"/>
      <c r="O991" s="23"/>
      <c r="P991" s="24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"/>
      <c r="B992" s="4"/>
      <c r="C992" s="12"/>
      <c r="D992" s="14"/>
      <c r="E992" s="14"/>
      <c r="F992" s="14"/>
      <c r="G992" s="29"/>
      <c r="H992" s="13"/>
      <c r="I992" s="14"/>
      <c r="J992" s="21"/>
      <c r="K992" s="21"/>
      <c r="L992" s="21"/>
      <c r="M992" s="37"/>
      <c r="N992" s="23"/>
      <c r="O992" s="23"/>
      <c r="P992" s="24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"/>
      <c r="B993" s="4"/>
      <c r="C993" s="12"/>
      <c r="D993" s="14"/>
      <c r="E993" s="14"/>
      <c r="F993" s="14"/>
      <c r="G993" s="29"/>
      <c r="H993" s="13"/>
      <c r="I993" s="14"/>
      <c r="J993" s="21"/>
      <c r="K993" s="21"/>
      <c r="L993" s="21"/>
      <c r="M993" s="37"/>
      <c r="N993" s="23"/>
      <c r="O993" s="23"/>
      <c r="P993" s="24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"/>
      <c r="B994" s="4"/>
      <c r="C994" s="12"/>
      <c r="D994" s="14"/>
      <c r="E994" s="14"/>
      <c r="F994" s="14"/>
      <c r="G994" s="29"/>
      <c r="H994" s="13"/>
      <c r="I994" s="14"/>
      <c r="J994" s="21"/>
      <c r="K994" s="21"/>
      <c r="L994" s="21"/>
      <c r="M994" s="37"/>
      <c r="N994" s="23"/>
      <c r="O994" s="23"/>
      <c r="P994" s="24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"/>
      <c r="B995" s="4"/>
      <c r="C995" s="12"/>
      <c r="D995" s="14"/>
      <c r="E995" s="14"/>
      <c r="F995" s="14"/>
      <c r="G995" s="29"/>
      <c r="H995" s="13"/>
      <c r="I995" s="14"/>
      <c r="J995" s="21"/>
      <c r="K995" s="21"/>
      <c r="L995" s="21"/>
      <c r="M995" s="37"/>
      <c r="N995" s="23"/>
      <c r="O995" s="23"/>
      <c r="P995" s="24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"/>
      <c r="B996" s="4"/>
      <c r="C996" s="12"/>
      <c r="D996" s="14"/>
      <c r="E996" s="14"/>
      <c r="F996" s="14"/>
      <c r="G996" s="29"/>
      <c r="H996" s="13"/>
      <c r="I996" s="14"/>
      <c r="J996" s="21"/>
      <c r="K996" s="21"/>
      <c r="L996" s="21"/>
      <c r="M996" s="37"/>
      <c r="N996" s="23"/>
      <c r="O996" s="23"/>
      <c r="P996" s="24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"/>
      <c r="B997" s="4"/>
      <c r="C997" s="12"/>
      <c r="D997" s="14"/>
      <c r="E997" s="14"/>
      <c r="F997" s="14"/>
      <c r="G997" s="29"/>
      <c r="H997" s="13"/>
      <c r="I997" s="14"/>
      <c r="J997" s="21"/>
      <c r="K997" s="21"/>
      <c r="L997" s="21"/>
      <c r="M997" s="37"/>
      <c r="N997" s="23"/>
      <c r="O997" s="23"/>
      <c r="P997" s="24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"/>
      <c r="B998" s="4"/>
      <c r="C998" s="12"/>
      <c r="D998" s="14"/>
      <c r="E998" s="14"/>
      <c r="F998" s="14"/>
      <c r="G998" s="29"/>
      <c r="H998" s="13"/>
      <c r="I998" s="14"/>
      <c r="J998" s="21"/>
      <c r="K998" s="21"/>
      <c r="L998" s="21"/>
      <c r="M998" s="37"/>
      <c r="N998" s="23"/>
      <c r="O998" s="23"/>
      <c r="P998" s="24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"/>
      <c r="B999" s="4"/>
      <c r="C999" s="12"/>
      <c r="D999" s="14"/>
      <c r="E999" s="14"/>
      <c r="F999" s="14"/>
      <c r="G999" s="29"/>
      <c r="H999" s="13"/>
      <c r="I999" s="14"/>
      <c r="J999" s="21"/>
      <c r="K999" s="21"/>
      <c r="L999" s="21"/>
      <c r="M999" s="37"/>
      <c r="N999" s="23"/>
      <c r="O999" s="23"/>
      <c r="P999" s="24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"/>
      <c r="B1000" s="4"/>
      <c r="C1000" s="12"/>
      <c r="D1000" s="14"/>
      <c r="E1000" s="14"/>
      <c r="F1000" s="14"/>
      <c r="G1000" s="29"/>
      <c r="H1000" s="13"/>
      <c r="I1000" s="14"/>
      <c r="J1000" s="21"/>
      <c r="K1000" s="21"/>
      <c r="L1000" s="21"/>
      <c r="M1000" s="37"/>
      <c r="N1000" s="23"/>
      <c r="O1000" s="23"/>
      <c r="P1000" s="24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4.67"/>
    <col customWidth="1" min="4" max="4" width="5.78"/>
    <col customWidth="1" min="5" max="7" width="7.33"/>
    <col customWidth="1" min="8" max="8" width="6.44"/>
    <col customWidth="1" min="9" max="9" width="6.22"/>
    <col customWidth="1" min="10" max="10" width="13.78"/>
    <col customWidth="1" min="11" max="11" width="5.89"/>
    <col customWidth="1" min="12" max="12" width="6.11"/>
    <col customWidth="1" min="13" max="13" width="8.78"/>
    <col customWidth="1" min="14" max="14" width="6.22"/>
    <col customWidth="1" min="15" max="16" width="3.67"/>
    <col customWidth="1" min="17" max="17" width="15.22"/>
    <col customWidth="1" min="18" max="18" width="17.33"/>
    <col customWidth="1" min="19" max="23" width="8.56"/>
    <col customWidth="1" min="24" max="26" width="7.0"/>
  </cols>
  <sheetData>
    <row r="1" ht="16.5" customHeight="1">
      <c r="A1" s="1" t="s">
        <v>0</v>
      </c>
      <c r="B1" s="4"/>
      <c r="C1" s="97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10" t="s">
        <v>26</v>
      </c>
      <c r="R1" s="12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25">
        <v>46173.0</v>
      </c>
      <c r="B2" s="26">
        <f t="shared" ref="B2:B19" si="1">A2</f>
        <v>46173</v>
      </c>
      <c r="C2" s="27" t="s">
        <v>1471</v>
      </c>
      <c r="D2" s="3">
        <f>I5</f>
        <v>6000</v>
      </c>
      <c r="E2" s="3">
        <v>156.0</v>
      </c>
      <c r="F2" s="14">
        <f>E2</f>
        <v>156</v>
      </c>
      <c r="G2" s="29">
        <f t="shared" ref="G2:G19" si="2">$D$2-F2</f>
        <v>5844</v>
      </c>
      <c r="H2" s="1">
        <v>46183.0</v>
      </c>
      <c r="I2" s="14">
        <v>3000.0</v>
      </c>
      <c r="J2" s="30" t="s">
        <v>1473</v>
      </c>
      <c r="K2" s="31">
        <v>46161.0</v>
      </c>
      <c r="L2" s="21" t="s">
        <v>1474</v>
      </c>
      <c r="M2" s="23" t="s">
        <v>1475</v>
      </c>
      <c r="N2" s="21"/>
      <c r="O2" s="21"/>
      <c r="P2" s="21"/>
      <c r="Q2" s="37" t="s">
        <v>1476</v>
      </c>
      <c r="R2" s="23" t="s">
        <v>1477</v>
      </c>
      <c r="V2" s="12"/>
      <c r="W2" s="12"/>
      <c r="X2" s="12"/>
      <c r="Y2" s="12"/>
      <c r="Z2" s="12"/>
    </row>
    <row r="3" ht="16.5" customHeight="1">
      <c r="A3" s="25">
        <v>46174.0</v>
      </c>
      <c r="B3" s="26">
        <f t="shared" si="1"/>
        <v>46174</v>
      </c>
      <c r="C3" s="55"/>
      <c r="D3" s="55"/>
      <c r="E3" s="3">
        <v>368.0</v>
      </c>
      <c r="F3" s="14">
        <f t="shared" ref="F3:F19" si="3">F2+E3</f>
        <v>524</v>
      </c>
      <c r="G3" s="29">
        <f t="shared" si="2"/>
        <v>5476</v>
      </c>
      <c r="H3" s="1">
        <v>46192.0</v>
      </c>
      <c r="I3" s="14">
        <v>500.0</v>
      </c>
      <c r="J3" s="30" t="s">
        <v>1473</v>
      </c>
      <c r="K3" s="31">
        <v>46176.0</v>
      </c>
      <c r="L3" s="21" t="s">
        <v>1480</v>
      </c>
      <c r="M3" s="40" t="s">
        <v>1481</v>
      </c>
      <c r="N3" s="23" t="s">
        <v>40</v>
      </c>
      <c r="O3" s="21"/>
      <c r="P3" s="21"/>
      <c r="Q3" s="23" t="s">
        <v>1482</v>
      </c>
      <c r="R3" s="23" t="s">
        <v>1477</v>
      </c>
      <c r="V3" s="12"/>
      <c r="W3" s="12"/>
      <c r="X3" s="12"/>
      <c r="Y3" s="12"/>
      <c r="Z3" s="12"/>
    </row>
    <row r="4" ht="16.5" customHeight="1">
      <c r="A4" s="25">
        <v>46175.0</v>
      </c>
      <c r="B4" s="26">
        <f t="shared" si="1"/>
        <v>46175</v>
      </c>
      <c r="C4" s="55"/>
      <c r="D4" s="55"/>
      <c r="E4" s="3">
        <v>363.0</v>
      </c>
      <c r="F4" s="14">
        <f t="shared" si="3"/>
        <v>887</v>
      </c>
      <c r="G4" s="29">
        <f t="shared" si="2"/>
        <v>5113</v>
      </c>
      <c r="H4" s="1">
        <v>46199.0</v>
      </c>
      <c r="I4" s="14">
        <v>2500.0</v>
      </c>
      <c r="J4" s="30" t="s">
        <v>1473</v>
      </c>
      <c r="K4" s="31">
        <v>46176.0</v>
      </c>
      <c r="L4" s="21" t="s">
        <v>1480</v>
      </c>
      <c r="M4" s="40" t="s">
        <v>1481</v>
      </c>
      <c r="N4" s="23" t="s">
        <v>1483</v>
      </c>
      <c r="O4" s="21" t="s">
        <v>1484</v>
      </c>
      <c r="P4" s="21"/>
      <c r="Q4" s="23" t="s">
        <v>1485</v>
      </c>
      <c r="R4" s="23" t="s">
        <v>1477</v>
      </c>
      <c r="V4" s="12"/>
      <c r="W4" s="12"/>
      <c r="X4" s="12"/>
      <c r="Y4" s="12"/>
      <c r="Z4" s="12"/>
    </row>
    <row r="5" ht="16.5" customHeight="1">
      <c r="A5" s="25">
        <v>46176.0</v>
      </c>
      <c r="B5" s="26">
        <f t="shared" si="1"/>
        <v>46176</v>
      </c>
      <c r="C5" s="55"/>
      <c r="D5" s="55"/>
      <c r="E5" s="3">
        <v>369.0</v>
      </c>
      <c r="F5" s="14">
        <f t="shared" si="3"/>
        <v>1256</v>
      </c>
      <c r="G5" s="29">
        <f t="shared" si="2"/>
        <v>4744</v>
      </c>
      <c r="I5" s="14">
        <f>SUM(I2:I4)</f>
        <v>6000</v>
      </c>
      <c r="J5" s="27"/>
      <c r="K5" s="21"/>
      <c r="L5" s="21"/>
      <c r="M5" s="23"/>
      <c r="N5" s="21"/>
      <c r="O5" s="21"/>
      <c r="P5" s="21"/>
      <c r="Q5" s="21"/>
      <c r="R5" s="21"/>
      <c r="V5" s="12"/>
      <c r="W5" s="12"/>
      <c r="X5" s="12"/>
      <c r="Y5" s="12"/>
      <c r="Z5" s="12"/>
    </row>
    <row r="6" ht="16.5" customHeight="1">
      <c r="A6" s="25">
        <v>46177.0</v>
      </c>
      <c r="B6" s="26">
        <f t="shared" si="1"/>
        <v>46177</v>
      </c>
      <c r="C6" s="55"/>
      <c r="D6" s="55"/>
      <c r="E6" s="3">
        <v>370.0</v>
      </c>
      <c r="F6" s="14">
        <f t="shared" si="3"/>
        <v>1626</v>
      </c>
      <c r="G6" s="29">
        <f t="shared" si="2"/>
        <v>4374</v>
      </c>
      <c r="K6" s="21"/>
      <c r="L6" s="21"/>
      <c r="M6" s="23"/>
      <c r="N6" s="21"/>
      <c r="O6" s="21"/>
      <c r="P6" s="21"/>
      <c r="Q6" s="21"/>
      <c r="R6" s="21"/>
      <c r="V6" s="12"/>
      <c r="W6" s="12"/>
      <c r="X6" s="12"/>
      <c r="Y6" s="12"/>
      <c r="Z6" s="12"/>
    </row>
    <row r="7" ht="16.5" customHeight="1">
      <c r="A7" s="25">
        <v>46178.0</v>
      </c>
      <c r="B7" s="26">
        <f t="shared" si="1"/>
        <v>46178</v>
      </c>
      <c r="C7" s="55"/>
      <c r="D7" s="55"/>
      <c r="E7" s="3">
        <v>374.0</v>
      </c>
      <c r="F7" s="14">
        <f t="shared" si="3"/>
        <v>2000</v>
      </c>
      <c r="G7" s="29">
        <f t="shared" si="2"/>
        <v>4000</v>
      </c>
      <c r="K7" s="21"/>
      <c r="L7" s="21"/>
      <c r="M7" s="23"/>
      <c r="N7" s="21"/>
      <c r="O7" s="21"/>
      <c r="P7" s="21"/>
      <c r="Q7" s="21"/>
      <c r="R7" s="21"/>
      <c r="V7" s="12"/>
      <c r="W7" s="12"/>
      <c r="X7" s="12"/>
      <c r="Y7" s="12"/>
      <c r="Z7" s="12"/>
    </row>
    <row r="8" ht="16.5" customHeight="1">
      <c r="A8" s="25">
        <v>46179.0</v>
      </c>
      <c r="B8" s="26">
        <f t="shared" si="1"/>
        <v>46179</v>
      </c>
      <c r="C8" s="55"/>
      <c r="D8" s="55"/>
      <c r="E8" s="3">
        <v>368.0</v>
      </c>
      <c r="F8" s="14">
        <f t="shared" si="3"/>
        <v>2368</v>
      </c>
      <c r="G8" s="29">
        <f t="shared" si="2"/>
        <v>3632</v>
      </c>
      <c r="M8" s="10"/>
      <c r="V8" s="12"/>
      <c r="W8" s="12"/>
      <c r="X8" s="12"/>
      <c r="Y8" s="12"/>
      <c r="Z8" s="12"/>
    </row>
    <row r="9" ht="16.5" customHeight="1">
      <c r="A9" s="25">
        <v>46180.0</v>
      </c>
      <c r="B9" s="26">
        <f t="shared" si="1"/>
        <v>46180</v>
      </c>
      <c r="C9" s="55"/>
      <c r="D9" s="55"/>
      <c r="E9" s="3">
        <v>357.0</v>
      </c>
      <c r="F9" s="14">
        <f t="shared" si="3"/>
        <v>2725</v>
      </c>
      <c r="G9" s="29">
        <f t="shared" si="2"/>
        <v>3275</v>
      </c>
      <c r="M9" s="10"/>
      <c r="V9" s="12"/>
      <c r="W9" s="12"/>
      <c r="X9" s="12"/>
      <c r="Y9" s="12"/>
      <c r="Z9" s="12"/>
    </row>
    <row r="10" ht="16.5" customHeight="1">
      <c r="A10" s="25">
        <v>46181.0</v>
      </c>
      <c r="B10" s="26">
        <f t="shared" si="1"/>
        <v>46181</v>
      </c>
      <c r="E10" s="3">
        <v>377.0</v>
      </c>
      <c r="F10" s="14">
        <f t="shared" si="3"/>
        <v>3102</v>
      </c>
      <c r="G10" s="29">
        <f t="shared" si="2"/>
        <v>2898</v>
      </c>
      <c r="V10" s="12"/>
      <c r="W10" s="12"/>
      <c r="X10" s="12"/>
      <c r="Y10" s="12"/>
      <c r="Z10" s="12"/>
    </row>
    <row r="11" ht="16.5" customHeight="1">
      <c r="A11" s="25">
        <v>46182.0</v>
      </c>
      <c r="B11" s="26">
        <f t="shared" si="1"/>
        <v>46182</v>
      </c>
      <c r="E11" s="3">
        <v>368.0</v>
      </c>
      <c r="F11" s="14">
        <f t="shared" si="3"/>
        <v>3470</v>
      </c>
      <c r="G11" s="29">
        <f t="shared" si="2"/>
        <v>2530</v>
      </c>
      <c r="V11" s="12"/>
      <c r="W11" s="12"/>
      <c r="X11" s="12"/>
      <c r="Y11" s="12"/>
      <c r="Z11" s="12"/>
    </row>
    <row r="12" ht="16.5" customHeight="1">
      <c r="A12" s="25">
        <v>46183.0</v>
      </c>
      <c r="B12" s="26">
        <f t="shared" si="1"/>
        <v>46183</v>
      </c>
      <c r="C12" s="97"/>
      <c r="D12" s="14"/>
      <c r="E12" s="3">
        <v>375.0</v>
      </c>
      <c r="F12" s="14">
        <f t="shared" si="3"/>
        <v>3845</v>
      </c>
      <c r="G12" s="29">
        <f t="shared" si="2"/>
        <v>2155</v>
      </c>
      <c r="H12" s="13"/>
      <c r="I12" s="14"/>
      <c r="J12" s="21"/>
      <c r="K12" s="21"/>
      <c r="L12" s="21"/>
      <c r="M12" s="22"/>
      <c r="N12" s="23"/>
      <c r="O12" s="23"/>
      <c r="P12" s="24"/>
      <c r="Q12" s="97"/>
      <c r="R12" s="12"/>
      <c r="V12" s="12"/>
      <c r="W12" s="12"/>
      <c r="X12" s="12"/>
      <c r="Y12" s="12"/>
      <c r="Z12" s="12"/>
    </row>
    <row r="13" ht="16.5" customHeight="1">
      <c r="A13" s="25">
        <v>46184.0</v>
      </c>
      <c r="B13" s="26">
        <f t="shared" si="1"/>
        <v>46184</v>
      </c>
      <c r="C13" s="97"/>
      <c r="D13" s="14"/>
      <c r="E13" s="3">
        <v>312.0</v>
      </c>
      <c r="F13" s="14">
        <f t="shared" si="3"/>
        <v>4157</v>
      </c>
      <c r="G13" s="29">
        <f t="shared" si="2"/>
        <v>1843</v>
      </c>
      <c r="H13" s="13"/>
      <c r="I13" s="14"/>
      <c r="J13" s="21"/>
      <c r="K13" s="21"/>
      <c r="L13" s="21"/>
      <c r="M13" s="22"/>
      <c r="N13" s="23"/>
      <c r="O13" s="23"/>
      <c r="P13" s="24"/>
      <c r="Q13" s="97"/>
      <c r="R13" s="12"/>
      <c r="V13" s="12"/>
      <c r="W13" s="12"/>
      <c r="X13" s="12"/>
      <c r="Y13" s="12"/>
      <c r="Z13" s="12"/>
    </row>
    <row r="14" ht="16.5" customHeight="1">
      <c r="A14" s="25">
        <v>46185.0</v>
      </c>
      <c r="B14" s="26">
        <f t="shared" si="1"/>
        <v>46185</v>
      </c>
      <c r="C14" s="97"/>
      <c r="D14" s="14"/>
      <c r="E14" s="3">
        <v>373.0</v>
      </c>
      <c r="F14" s="14">
        <f t="shared" si="3"/>
        <v>4530</v>
      </c>
      <c r="G14" s="29">
        <f t="shared" si="2"/>
        <v>1470</v>
      </c>
      <c r="H14" s="13"/>
      <c r="I14" s="14"/>
      <c r="J14" s="21"/>
      <c r="K14" s="21"/>
      <c r="L14" s="21"/>
      <c r="M14" s="22"/>
      <c r="N14" s="23"/>
      <c r="O14" s="23"/>
      <c r="P14" s="24"/>
      <c r="Q14" s="97"/>
      <c r="R14" s="12"/>
      <c r="V14" s="12"/>
      <c r="W14" s="12"/>
      <c r="X14" s="12"/>
      <c r="Y14" s="12"/>
      <c r="Z14" s="12"/>
    </row>
    <row r="15" ht="16.5" customHeight="1">
      <c r="A15" s="25">
        <v>46186.0</v>
      </c>
      <c r="B15" s="26">
        <f t="shared" si="1"/>
        <v>46186</v>
      </c>
      <c r="C15" s="97"/>
      <c r="D15" s="14"/>
      <c r="E15" s="3">
        <v>365.0</v>
      </c>
      <c r="F15" s="14">
        <f t="shared" si="3"/>
        <v>4895</v>
      </c>
      <c r="G15" s="29">
        <f t="shared" si="2"/>
        <v>1105</v>
      </c>
      <c r="H15" s="13"/>
      <c r="I15" s="14"/>
      <c r="J15" s="21"/>
      <c r="K15" s="21"/>
      <c r="L15" s="21"/>
      <c r="M15" s="22"/>
      <c r="N15" s="23"/>
      <c r="O15" s="23"/>
      <c r="P15" s="24"/>
      <c r="Q15" s="97"/>
      <c r="R15" s="12"/>
      <c r="V15" s="12"/>
      <c r="W15" s="12"/>
      <c r="X15" s="12"/>
      <c r="Y15" s="12"/>
      <c r="Z15" s="12"/>
    </row>
    <row r="16" ht="16.5" customHeight="1">
      <c r="A16" s="25">
        <v>46187.0</v>
      </c>
      <c r="B16" s="26">
        <f t="shared" si="1"/>
        <v>46187</v>
      </c>
      <c r="C16" s="97"/>
      <c r="D16" s="14"/>
      <c r="E16" s="3">
        <v>373.0</v>
      </c>
      <c r="F16" s="14">
        <f t="shared" si="3"/>
        <v>5268</v>
      </c>
      <c r="G16" s="29">
        <f t="shared" si="2"/>
        <v>732</v>
      </c>
      <c r="H16" s="13"/>
      <c r="I16" s="14"/>
      <c r="J16" s="21"/>
      <c r="K16" s="21"/>
      <c r="L16" s="21"/>
      <c r="M16" s="22"/>
      <c r="N16" s="23"/>
      <c r="O16" s="23"/>
      <c r="P16" s="24"/>
      <c r="Q16" s="97"/>
      <c r="R16" s="12"/>
      <c r="V16" s="12"/>
      <c r="W16" s="12"/>
      <c r="X16" s="12"/>
      <c r="Y16" s="12"/>
      <c r="Z16" s="12"/>
    </row>
    <row r="17" ht="16.5" customHeight="1">
      <c r="A17" s="25">
        <v>46188.0</v>
      </c>
      <c r="B17" s="26">
        <f t="shared" si="1"/>
        <v>46188</v>
      </c>
      <c r="C17" s="97"/>
      <c r="D17" s="14"/>
      <c r="E17" s="3">
        <v>355.0</v>
      </c>
      <c r="F17" s="14">
        <f t="shared" si="3"/>
        <v>5623</v>
      </c>
      <c r="G17" s="29">
        <f t="shared" si="2"/>
        <v>377</v>
      </c>
      <c r="H17" s="13"/>
      <c r="I17" s="14"/>
      <c r="J17" s="21"/>
      <c r="K17" s="21"/>
      <c r="L17" s="21"/>
      <c r="M17" s="22"/>
      <c r="N17" s="23"/>
      <c r="O17" s="23"/>
      <c r="P17" s="24"/>
      <c r="Q17" s="97"/>
      <c r="R17" s="12"/>
      <c r="V17" s="12"/>
      <c r="W17" s="12"/>
      <c r="X17" s="12"/>
      <c r="Y17" s="12"/>
      <c r="Z17" s="12"/>
    </row>
    <row r="18" ht="16.5" customHeight="1">
      <c r="A18" s="25">
        <v>46189.0</v>
      </c>
      <c r="B18" s="26">
        <f t="shared" si="1"/>
        <v>46189</v>
      </c>
      <c r="C18" s="97"/>
      <c r="D18" s="14"/>
      <c r="E18" s="3">
        <v>366.0</v>
      </c>
      <c r="F18" s="14">
        <f t="shared" si="3"/>
        <v>5989</v>
      </c>
      <c r="G18" s="29">
        <f t="shared" si="2"/>
        <v>11</v>
      </c>
      <c r="H18" s="13"/>
      <c r="I18" s="14"/>
      <c r="J18" s="21"/>
      <c r="K18" s="21"/>
      <c r="L18" s="21"/>
      <c r="M18" s="22"/>
      <c r="N18" s="23"/>
      <c r="O18" s="23"/>
      <c r="P18" s="24"/>
      <c r="Q18" s="97"/>
      <c r="R18" s="12"/>
      <c r="V18" s="12"/>
      <c r="W18" s="12"/>
      <c r="X18" s="12"/>
      <c r="Y18" s="12"/>
      <c r="Z18" s="12"/>
    </row>
    <row r="19" ht="16.5" customHeight="1">
      <c r="A19" s="25">
        <v>46190.0</v>
      </c>
      <c r="B19" s="26">
        <f t="shared" si="1"/>
        <v>46190</v>
      </c>
      <c r="C19" s="97"/>
      <c r="D19" s="14"/>
      <c r="E19" s="3">
        <v>65.0</v>
      </c>
      <c r="F19" s="14">
        <f t="shared" si="3"/>
        <v>6054</v>
      </c>
      <c r="G19" s="29">
        <f t="shared" si="2"/>
        <v>-54</v>
      </c>
      <c r="H19" s="13"/>
      <c r="I19" s="14"/>
      <c r="J19" s="21"/>
      <c r="K19" s="21"/>
      <c r="L19" s="21"/>
      <c r="M19" s="22"/>
      <c r="N19" s="23"/>
      <c r="O19" s="23"/>
      <c r="P19" s="24"/>
      <c r="Q19" s="97"/>
      <c r="R19" s="12"/>
      <c r="V19" s="12"/>
      <c r="W19" s="12"/>
      <c r="X19" s="12"/>
      <c r="Y19" s="12"/>
      <c r="Z19" s="12"/>
    </row>
    <row r="20" ht="16.5" customHeight="1">
      <c r="A20" s="25"/>
      <c r="B20" s="26"/>
      <c r="C20" s="27" t="s">
        <v>1497</v>
      </c>
      <c r="D20" s="3">
        <v>500.0</v>
      </c>
      <c r="E20" s="3">
        <v>139.0</v>
      </c>
      <c r="F20" s="14">
        <f>E20</f>
        <v>139</v>
      </c>
      <c r="G20" s="29">
        <f t="shared" ref="G20:G23" si="4">$D$20-F20</f>
        <v>361</v>
      </c>
      <c r="H20" s="1">
        <v>46204.0</v>
      </c>
      <c r="I20" s="14">
        <v>500.0</v>
      </c>
      <c r="J20" s="30" t="s">
        <v>1499</v>
      </c>
      <c r="K20" s="31">
        <v>46176.0</v>
      </c>
      <c r="L20" s="21" t="s">
        <v>1500</v>
      </c>
      <c r="M20" s="21" t="s">
        <v>1501</v>
      </c>
      <c r="N20" s="21"/>
      <c r="O20" s="21"/>
      <c r="P20" s="21"/>
      <c r="Q20" s="23" t="s">
        <v>165</v>
      </c>
      <c r="R20" s="23" t="s">
        <v>1502</v>
      </c>
      <c r="V20" s="12"/>
      <c r="W20" s="12"/>
      <c r="X20" s="12"/>
      <c r="Y20" s="12"/>
      <c r="Z20" s="12"/>
    </row>
    <row r="21" ht="16.5" customHeight="1">
      <c r="A21" s="25">
        <v>46191.0</v>
      </c>
      <c r="B21" s="26">
        <f t="shared" ref="B21:B23" si="5">A21</f>
        <v>46191</v>
      </c>
      <c r="C21" s="12" t="s">
        <v>1504</v>
      </c>
      <c r="D21" s="34"/>
      <c r="E21" s="3">
        <v>198.0</v>
      </c>
      <c r="F21" s="14">
        <f t="shared" ref="F21:F23" si="6">F20+E21</f>
        <v>337</v>
      </c>
      <c r="G21" s="29">
        <f t="shared" si="4"/>
        <v>163</v>
      </c>
      <c r="V21" s="12"/>
      <c r="W21" s="12"/>
      <c r="X21" s="12"/>
      <c r="Y21" s="12"/>
      <c r="Z21" s="12"/>
    </row>
    <row r="22" ht="16.5" customHeight="1">
      <c r="A22" s="25">
        <v>46192.0</v>
      </c>
      <c r="B22" s="26">
        <f t="shared" si="5"/>
        <v>46192</v>
      </c>
      <c r="C22" s="12"/>
      <c r="D22" s="34"/>
      <c r="E22" s="3">
        <v>213.0</v>
      </c>
      <c r="F22" s="14">
        <f t="shared" si="6"/>
        <v>550</v>
      </c>
      <c r="G22" s="29">
        <f t="shared" si="4"/>
        <v>-50</v>
      </c>
      <c r="V22" s="12"/>
      <c r="W22" s="12"/>
      <c r="X22" s="12"/>
      <c r="Y22" s="12"/>
      <c r="Z22" s="12"/>
    </row>
    <row r="23" ht="16.5" customHeight="1">
      <c r="A23" s="25">
        <v>46193.0</v>
      </c>
      <c r="B23" s="26">
        <f t="shared" si="5"/>
        <v>46193</v>
      </c>
      <c r="C23" s="12"/>
      <c r="D23" s="34"/>
      <c r="E23" s="3">
        <v>67.0</v>
      </c>
      <c r="F23" s="14">
        <f t="shared" si="6"/>
        <v>617</v>
      </c>
      <c r="G23" s="29">
        <f t="shared" si="4"/>
        <v>-117</v>
      </c>
      <c r="V23" s="12"/>
      <c r="W23" s="12"/>
      <c r="X23" s="12"/>
      <c r="Y23" s="12"/>
      <c r="Z23" s="12"/>
    </row>
    <row r="24" ht="16.5" customHeight="1">
      <c r="A24" s="1"/>
      <c r="B24" s="4"/>
      <c r="C24" s="27" t="s">
        <v>1505</v>
      </c>
      <c r="D24" s="3">
        <v>800.0</v>
      </c>
      <c r="E24" s="3">
        <v>134.0</v>
      </c>
      <c r="F24" s="3">
        <f>E24</f>
        <v>134</v>
      </c>
      <c r="G24" s="9">
        <f t="shared" ref="G24:G26" si="7">$D$24-F24</f>
        <v>666</v>
      </c>
      <c r="H24" s="42">
        <v>46192.0</v>
      </c>
      <c r="I24" s="3">
        <v>800.0</v>
      </c>
      <c r="J24" s="30" t="s">
        <v>1506</v>
      </c>
      <c r="K24" s="59">
        <v>46177.0</v>
      </c>
      <c r="L24" s="30" t="s">
        <v>936</v>
      </c>
      <c r="M24" s="37" t="s">
        <v>1507</v>
      </c>
      <c r="Q24" s="40" t="s">
        <v>979</v>
      </c>
      <c r="R24" s="40" t="s">
        <v>1508</v>
      </c>
      <c r="V24" s="12"/>
      <c r="W24" s="12"/>
      <c r="X24" s="12"/>
      <c r="Y24" s="12"/>
      <c r="Z24" s="12"/>
    </row>
    <row r="25" ht="16.5" customHeight="1">
      <c r="A25" s="25">
        <v>46194.0</v>
      </c>
      <c r="B25" s="26">
        <f t="shared" ref="B25:B26" si="8">A25</f>
        <v>46194</v>
      </c>
      <c r="C25" s="27"/>
      <c r="D25" s="34"/>
      <c r="E25" s="3">
        <v>616.0</v>
      </c>
      <c r="F25" s="3">
        <f t="shared" ref="F25:F26" si="9">F24+E25</f>
        <v>750</v>
      </c>
      <c r="G25" s="9">
        <f t="shared" si="7"/>
        <v>50</v>
      </c>
      <c r="V25" s="12"/>
      <c r="W25" s="12"/>
      <c r="X25" s="12"/>
      <c r="Y25" s="12"/>
      <c r="Z25" s="12"/>
    </row>
    <row r="26" ht="16.5" customHeight="1">
      <c r="A26" s="25">
        <v>46195.0</v>
      </c>
      <c r="B26" s="26">
        <f t="shared" si="8"/>
        <v>46195</v>
      </c>
      <c r="C26" s="27"/>
      <c r="D26" s="34"/>
      <c r="E26" s="3">
        <v>59.0</v>
      </c>
      <c r="F26" s="3">
        <f t="shared" si="9"/>
        <v>809</v>
      </c>
      <c r="G26" s="9">
        <f t="shared" si="7"/>
        <v>-9</v>
      </c>
      <c r="V26" s="12"/>
      <c r="W26" s="12"/>
      <c r="X26" s="12"/>
      <c r="Y26" s="12"/>
      <c r="Z26" s="12"/>
    </row>
    <row r="27" ht="16.5" customHeight="1">
      <c r="A27" s="1"/>
      <c r="B27" s="4"/>
      <c r="C27" s="93" t="s">
        <v>1511</v>
      </c>
      <c r="D27" s="3">
        <v>5000.0</v>
      </c>
      <c r="E27" s="3">
        <v>566.0</v>
      </c>
      <c r="F27" s="14">
        <f>E27</f>
        <v>566</v>
      </c>
      <c r="G27" s="29">
        <f t="shared" ref="G27:G33" si="10">$D$27-F27</f>
        <v>4434</v>
      </c>
      <c r="H27" s="13">
        <v>46196.0</v>
      </c>
      <c r="I27" s="14">
        <v>5000.0</v>
      </c>
      <c r="J27" s="30" t="s">
        <v>668</v>
      </c>
      <c r="K27" s="31">
        <v>46168.0</v>
      </c>
      <c r="L27" s="21" t="s">
        <v>669</v>
      </c>
      <c r="M27" s="37" t="s">
        <v>1514</v>
      </c>
      <c r="Q27" s="23" t="s">
        <v>1515</v>
      </c>
      <c r="V27" s="12"/>
      <c r="W27" s="12"/>
      <c r="X27" s="12"/>
      <c r="Y27" s="12"/>
      <c r="Z27" s="12"/>
    </row>
    <row r="28" ht="16.5" customHeight="1">
      <c r="A28" s="25">
        <v>46196.0</v>
      </c>
      <c r="B28" s="26">
        <f t="shared" ref="B28:B33" si="11">A28</f>
        <v>46196</v>
      </c>
      <c r="C28" s="93" t="s">
        <v>1495</v>
      </c>
      <c r="D28" s="34"/>
      <c r="E28" s="3">
        <v>794.0</v>
      </c>
      <c r="F28" s="14">
        <f t="shared" ref="F28:F33" si="12">F27+E28</f>
        <v>1360</v>
      </c>
      <c r="G28" s="29">
        <f t="shared" si="10"/>
        <v>3640</v>
      </c>
      <c r="J28" s="27"/>
      <c r="M28" s="10"/>
      <c r="Q28" s="23" t="s">
        <v>1516</v>
      </c>
      <c r="V28" s="12"/>
      <c r="W28" s="12"/>
      <c r="X28" s="12"/>
      <c r="Y28" s="12"/>
      <c r="Z28" s="12"/>
    </row>
    <row r="29" ht="16.5" customHeight="1">
      <c r="A29" s="25">
        <v>46197.0</v>
      </c>
      <c r="B29" s="26">
        <f t="shared" si="11"/>
        <v>46197</v>
      </c>
      <c r="C29" s="27"/>
      <c r="D29" s="34"/>
      <c r="E29" s="3">
        <v>641.0</v>
      </c>
      <c r="F29" s="14">
        <f t="shared" si="12"/>
        <v>2001</v>
      </c>
      <c r="G29" s="29">
        <f t="shared" si="10"/>
        <v>2999</v>
      </c>
      <c r="J29" s="27"/>
      <c r="M29" s="10"/>
      <c r="Q29" s="23"/>
      <c r="V29" s="12"/>
      <c r="W29" s="12"/>
      <c r="X29" s="12"/>
      <c r="Y29" s="12"/>
      <c r="Z29" s="12"/>
    </row>
    <row r="30" ht="16.5" customHeight="1">
      <c r="A30" s="25">
        <v>46198.0</v>
      </c>
      <c r="B30" s="26">
        <f t="shared" si="11"/>
        <v>46198</v>
      </c>
      <c r="C30" s="93"/>
      <c r="D30" s="34"/>
      <c r="E30" s="3">
        <v>774.0</v>
      </c>
      <c r="F30" s="14">
        <f t="shared" si="12"/>
        <v>2775</v>
      </c>
      <c r="G30" s="29">
        <f t="shared" si="10"/>
        <v>2225</v>
      </c>
      <c r="J30" s="27"/>
      <c r="M30" s="10"/>
      <c r="V30" s="12"/>
      <c r="W30" s="12"/>
      <c r="X30" s="12"/>
      <c r="Y30" s="12"/>
      <c r="Z30" s="12"/>
    </row>
    <row r="31" ht="16.5" customHeight="1">
      <c r="A31" s="25">
        <v>46199.0</v>
      </c>
      <c r="B31" s="26">
        <f t="shared" si="11"/>
        <v>46199</v>
      </c>
      <c r="C31" s="93"/>
      <c r="D31" s="34"/>
      <c r="E31" s="3">
        <v>807.0</v>
      </c>
      <c r="F31" s="14">
        <f t="shared" si="12"/>
        <v>3582</v>
      </c>
      <c r="G31" s="29">
        <f t="shared" si="10"/>
        <v>1418</v>
      </c>
      <c r="J31" s="27"/>
      <c r="M31" s="10"/>
      <c r="V31" s="12"/>
      <c r="W31" s="12"/>
      <c r="X31" s="12"/>
      <c r="Y31" s="12"/>
      <c r="Z31" s="12"/>
    </row>
    <row r="32" ht="16.5" customHeight="1">
      <c r="A32" s="25">
        <v>46200.0</v>
      </c>
      <c r="B32" s="26">
        <f t="shared" si="11"/>
        <v>46200</v>
      </c>
      <c r="C32" s="93"/>
      <c r="D32" s="34"/>
      <c r="E32" s="3">
        <v>778.0</v>
      </c>
      <c r="F32" s="14">
        <f t="shared" si="12"/>
        <v>4360</v>
      </c>
      <c r="G32" s="29">
        <f t="shared" si="10"/>
        <v>640</v>
      </c>
      <c r="J32" s="27"/>
      <c r="M32" s="10"/>
      <c r="V32" s="12"/>
      <c r="W32" s="12"/>
      <c r="X32" s="12"/>
      <c r="Y32" s="12"/>
      <c r="Z32" s="12"/>
    </row>
    <row r="33" ht="16.5" customHeight="1">
      <c r="A33" s="25">
        <v>46201.0</v>
      </c>
      <c r="B33" s="26">
        <f t="shared" si="11"/>
        <v>46201</v>
      </c>
      <c r="C33" s="93"/>
      <c r="D33" s="34"/>
      <c r="E33" s="3">
        <v>665.0</v>
      </c>
      <c r="F33" s="14">
        <f t="shared" si="12"/>
        <v>5025</v>
      </c>
      <c r="G33" s="29">
        <f t="shared" si="10"/>
        <v>-25</v>
      </c>
      <c r="J33" s="27"/>
      <c r="M33" s="10"/>
      <c r="V33" s="12"/>
      <c r="W33" s="12"/>
      <c r="X33" s="12"/>
      <c r="Y33" s="12"/>
      <c r="Z33" s="12"/>
    </row>
    <row r="34" ht="16.5" customHeight="1">
      <c r="A34" s="25"/>
      <c r="B34" s="26"/>
      <c r="C34" s="93" t="s">
        <v>1517</v>
      </c>
      <c r="D34" s="3">
        <f>I36</f>
        <v>4000</v>
      </c>
      <c r="E34" s="3">
        <v>119.0</v>
      </c>
      <c r="F34" s="14">
        <f>E34</f>
        <v>119</v>
      </c>
      <c r="G34" s="29">
        <f t="shared" ref="G34:G39" si="13">$D$34-F34</f>
        <v>3881</v>
      </c>
      <c r="H34" s="13">
        <v>46198.0</v>
      </c>
      <c r="I34" s="14">
        <v>2000.0</v>
      </c>
      <c r="J34" s="30" t="s">
        <v>668</v>
      </c>
      <c r="K34" s="31">
        <v>46155.0</v>
      </c>
      <c r="L34" s="21" t="s">
        <v>512</v>
      </c>
      <c r="M34" s="37" t="s">
        <v>1518</v>
      </c>
      <c r="Q34" s="23" t="s">
        <v>1519</v>
      </c>
      <c r="V34" s="12"/>
      <c r="W34" s="12"/>
      <c r="X34" s="12"/>
      <c r="Y34" s="12"/>
      <c r="Z34" s="12"/>
    </row>
    <row r="35" ht="16.5" customHeight="1">
      <c r="A35" s="25">
        <v>46202.0</v>
      </c>
      <c r="B35" s="26">
        <f t="shared" ref="B35:B39" si="14">A35</f>
        <v>46202</v>
      </c>
      <c r="C35" s="93" t="s">
        <v>1495</v>
      </c>
      <c r="D35" s="34"/>
      <c r="E35" s="3">
        <v>811.0</v>
      </c>
      <c r="F35" s="14">
        <f t="shared" ref="F35:F39" si="15">F34+E35</f>
        <v>930</v>
      </c>
      <c r="G35" s="29">
        <f t="shared" si="13"/>
        <v>3070</v>
      </c>
      <c r="H35" s="32">
        <v>46206.0</v>
      </c>
      <c r="I35" s="14">
        <v>2000.0</v>
      </c>
      <c r="J35" s="30" t="s">
        <v>668</v>
      </c>
      <c r="K35" s="31">
        <v>46174.0</v>
      </c>
      <c r="L35" s="21" t="s">
        <v>1520</v>
      </c>
      <c r="M35" s="40" t="s">
        <v>1521</v>
      </c>
      <c r="N35" s="23" t="s">
        <v>423</v>
      </c>
      <c r="Q35" s="23" t="s">
        <v>1522</v>
      </c>
      <c r="V35" s="12"/>
      <c r="W35" s="12"/>
      <c r="X35" s="12"/>
      <c r="Y35" s="12"/>
      <c r="Z35" s="12"/>
    </row>
    <row r="36" ht="16.5" customHeight="1">
      <c r="A36" s="25">
        <v>46203.0</v>
      </c>
      <c r="B36" s="26">
        <f t="shared" si="14"/>
        <v>46203</v>
      </c>
      <c r="C36" s="27"/>
      <c r="D36" s="34"/>
      <c r="E36" s="3">
        <v>827.0</v>
      </c>
      <c r="F36" s="14">
        <f t="shared" si="15"/>
        <v>1757</v>
      </c>
      <c r="G36" s="29">
        <f t="shared" si="13"/>
        <v>2243</v>
      </c>
      <c r="I36" s="14">
        <f>SUM(I34:I35)</f>
        <v>4000</v>
      </c>
      <c r="J36" s="27"/>
      <c r="M36" s="10"/>
      <c r="Q36" s="23" t="s">
        <v>1523</v>
      </c>
      <c r="V36" s="12"/>
      <c r="W36" s="12"/>
      <c r="X36" s="12"/>
      <c r="Y36" s="12"/>
      <c r="Z36" s="12"/>
    </row>
    <row r="37" ht="16.5" customHeight="1">
      <c r="A37" s="25">
        <v>46204.0</v>
      </c>
      <c r="B37" s="26">
        <f t="shared" si="14"/>
        <v>46204</v>
      </c>
      <c r="C37" s="93"/>
      <c r="D37" s="34"/>
      <c r="E37" s="3">
        <v>788.0</v>
      </c>
      <c r="F37" s="14">
        <f t="shared" si="15"/>
        <v>2545</v>
      </c>
      <c r="G37" s="29">
        <f t="shared" si="13"/>
        <v>1455</v>
      </c>
      <c r="J37" s="27"/>
      <c r="M37" s="10"/>
      <c r="Q37" s="23" t="s">
        <v>1524</v>
      </c>
      <c r="V37" s="12"/>
      <c r="W37" s="12"/>
      <c r="X37" s="12"/>
      <c r="Y37" s="12"/>
      <c r="Z37" s="12"/>
    </row>
    <row r="38" ht="16.5" customHeight="1">
      <c r="A38" s="25">
        <v>46205.0</v>
      </c>
      <c r="B38" s="26">
        <f t="shared" si="14"/>
        <v>46205</v>
      </c>
      <c r="E38" s="3">
        <v>819.0</v>
      </c>
      <c r="F38" s="14">
        <f t="shared" si="15"/>
        <v>3364</v>
      </c>
      <c r="G38" s="29">
        <f t="shared" si="13"/>
        <v>636</v>
      </c>
      <c r="Q38" s="23" t="s">
        <v>1526</v>
      </c>
      <c r="W38" s="12"/>
      <c r="X38" s="12"/>
      <c r="Y38" s="12"/>
      <c r="Z38" s="12"/>
    </row>
    <row r="39" ht="16.5" customHeight="1">
      <c r="A39" s="25">
        <v>46206.0</v>
      </c>
      <c r="B39" s="26">
        <f t="shared" si="14"/>
        <v>46206</v>
      </c>
      <c r="E39" s="3">
        <v>707.0</v>
      </c>
      <c r="F39" s="14">
        <f t="shared" si="15"/>
        <v>4071</v>
      </c>
      <c r="G39" s="29">
        <f t="shared" si="13"/>
        <v>-71</v>
      </c>
      <c r="W39" s="12"/>
      <c r="X39" s="12"/>
      <c r="Y39" s="12"/>
      <c r="Z39" s="12"/>
    </row>
    <row r="40" ht="16.5" customHeight="1">
      <c r="A40" s="1"/>
      <c r="B40" s="4"/>
      <c r="C40" s="93" t="s">
        <v>1511</v>
      </c>
      <c r="D40" s="3">
        <f>I41</f>
        <v>2600</v>
      </c>
      <c r="E40" s="3">
        <v>97.0</v>
      </c>
      <c r="F40" s="14">
        <f>E40</f>
        <v>97</v>
      </c>
      <c r="G40" s="29">
        <f t="shared" ref="G40:G44" si="16">$D$40-F40</f>
        <v>2503</v>
      </c>
      <c r="H40" s="82">
        <v>46223.0</v>
      </c>
      <c r="I40" s="14">
        <v>5000.0</v>
      </c>
      <c r="J40" s="30" t="s">
        <v>668</v>
      </c>
      <c r="K40" s="31">
        <v>46174.0</v>
      </c>
      <c r="L40" s="21" t="s">
        <v>1520</v>
      </c>
      <c r="M40" s="37" t="s">
        <v>1528</v>
      </c>
      <c r="Q40" s="23" t="s">
        <v>1529</v>
      </c>
      <c r="W40" s="12"/>
      <c r="X40" s="12"/>
      <c r="Y40" s="12"/>
      <c r="Z40" s="12"/>
    </row>
    <row r="41" ht="16.5" customHeight="1">
      <c r="A41" s="25">
        <v>46207.0</v>
      </c>
      <c r="B41" s="26">
        <f t="shared" ref="B41:B44" si="17">A41</f>
        <v>46207</v>
      </c>
      <c r="C41" s="93"/>
      <c r="D41" s="34"/>
      <c r="E41" s="3">
        <v>804.0</v>
      </c>
      <c r="F41" s="14">
        <f t="shared" ref="F41:F44" si="18">F40+E41</f>
        <v>901</v>
      </c>
      <c r="G41" s="29">
        <f t="shared" si="16"/>
        <v>1699</v>
      </c>
      <c r="H41" s="21" t="s">
        <v>1532</v>
      </c>
      <c r="I41" s="14">
        <v>2600.0</v>
      </c>
      <c r="J41" s="27"/>
      <c r="M41" s="10"/>
      <c r="Q41" s="23" t="s">
        <v>86</v>
      </c>
      <c r="W41" s="12"/>
      <c r="X41" s="12"/>
      <c r="Y41" s="12"/>
      <c r="Z41" s="12"/>
    </row>
    <row r="42" ht="16.5" customHeight="1">
      <c r="A42" s="25">
        <v>46208.0</v>
      </c>
      <c r="B42" s="26">
        <f t="shared" si="17"/>
        <v>46208</v>
      </c>
      <c r="C42" s="27"/>
      <c r="D42" s="34"/>
      <c r="E42" s="3">
        <v>806.0</v>
      </c>
      <c r="F42" s="14">
        <f t="shared" si="18"/>
        <v>1707</v>
      </c>
      <c r="G42" s="29">
        <f t="shared" si="16"/>
        <v>893</v>
      </c>
      <c r="H42" s="21" t="s">
        <v>1498</v>
      </c>
      <c r="I42" s="14">
        <v>2400.0</v>
      </c>
      <c r="J42" s="27"/>
      <c r="M42" s="10"/>
      <c r="Q42" s="23" t="s">
        <v>1533</v>
      </c>
      <c r="V42" s="12"/>
      <c r="W42" s="12"/>
      <c r="X42" s="12"/>
      <c r="Y42" s="12"/>
      <c r="Z42" s="12"/>
    </row>
    <row r="43" ht="16.5" customHeight="1">
      <c r="A43" s="25">
        <v>46209.0</v>
      </c>
      <c r="B43" s="26">
        <f t="shared" si="17"/>
        <v>46209</v>
      </c>
      <c r="C43" s="93"/>
      <c r="D43" s="34"/>
      <c r="E43" s="3">
        <v>811.0</v>
      </c>
      <c r="F43" s="14">
        <f t="shared" si="18"/>
        <v>2518</v>
      </c>
      <c r="G43" s="29">
        <f t="shared" si="16"/>
        <v>82</v>
      </c>
      <c r="J43" s="27"/>
      <c r="M43" s="10"/>
      <c r="N43" s="23"/>
      <c r="Q43" s="23" t="s">
        <v>1535</v>
      </c>
      <c r="V43" s="12"/>
      <c r="W43" s="12"/>
      <c r="X43" s="12"/>
      <c r="Y43" s="12"/>
      <c r="Z43" s="12"/>
    </row>
    <row r="44" ht="16.5" customHeight="1">
      <c r="A44" s="25">
        <v>46210.0</v>
      </c>
      <c r="B44" s="26">
        <f t="shared" si="17"/>
        <v>46210</v>
      </c>
      <c r="C44" s="93"/>
      <c r="D44" s="34"/>
      <c r="E44" s="3">
        <v>99.0</v>
      </c>
      <c r="F44" s="14">
        <f t="shared" si="18"/>
        <v>2617</v>
      </c>
      <c r="G44" s="29">
        <f t="shared" si="16"/>
        <v>-17</v>
      </c>
      <c r="J44" s="27"/>
      <c r="M44" s="10"/>
      <c r="N44" s="23"/>
      <c r="Q44" s="23" t="s">
        <v>1536</v>
      </c>
      <c r="V44" s="12"/>
      <c r="W44" s="12"/>
      <c r="X44" s="12"/>
      <c r="Y44" s="12"/>
      <c r="Z44" s="12"/>
    </row>
    <row r="45" ht="16.5" customHeight="1">
      <c r="A45" s="25"/>
      <c r="B45" s="26"/>
      <c r="C45" s="27" t="s">
        <v>1537</v>
      </c>
      <c r="D45" s="3">
        <f>I52</f>
        <v>10616</v>
      </c>
      <c r="E45" s="3">
        <v>1220.0</v>
      </c>
      <c r="F45" s="14">
        <f>E45</f>
        <v>1220</v>
      </c>
      <c r="G45" s="29">
        <f t="shared" ref="G45:G51" si="19">$D$45-F45</f>
        <v>9396</v>
      </c>
      <c r="H45" s="13">
        <v>46192.0</v>
      </c>
      <c r="I45" s="14">
        <v>8000.0</v>
      </c>
      <c r="J45" s="30" t="s">
        <v>1538</v>
      </c>
      <c r="K45" s="31">
        <v>46167.0</v>
      </c>
      <c r="L45" s="21" t="s">
        <v>1539</v>
      </c>
      <c r="M45" s="23" t="s">
        <v>1540</v>
      </c>
      <c r="N45" s="23"/>
      <c r="Q45" s="50" t="s">
        <v>1541</v>
      </c>
      <c r="S45" s="46">
        <v>2790.0</v>
      </c>
      <c r="W45" s="12"/>
      <c r="X45" s="12"/>
      <c r="Y45" s="12"/>
      <c r="Z45" s="12"/>
    </row>
    <row r="46" ht="16.5" customHeight="1">
      <c r="A46" s="25">
        <v>46211.0</v>
      </c>
      <c r="B46" s="26">
        <f t="shared" ref="B46:B51" si="20">A46</f>
        <v>46211</v>
      </c>
      <c r="C46" s="27"/>
      <c r="D46" s="55"/>
      <c r="E46" s="3">
        <v>1767.0</v>
      </c>
      <c r="F46" s="14">
        <f t="shared" ref="F46:F51" si="21">E46+F45</f>
        <v>2987</v>
      </c>
      <c r="G46" s="29">
        <f t="shared" si="19"/>
        <v>7629</v>
      </c>
      <c r="H46" s="13">
        <v>46202.0</v>
      </c>
      <c r="I46" s="14">
        <v>5000.0</v>
      </c>
      <c r="J46" s="30" t="s">
        <v>1538</v>
      </c>
      <c r="K46" s="31">
        <v>46171.0</v>
      </c>
      <c r="L46" s="21" t="s">
        <v>1539</v>
      </c>
      <c r="M46" s="45" t="s">
        <v>1542</v>
      </c>
      <c r="N46" s="23" t="s">
        <v>80</v>
      </c>
      <c r="Q46" s="50" t="s">
        <v>1543</v>
      </c>
      <c r="S46" s="46">
        <v>2660.0</v>
      </c>
      <c r="W46" s="12"/>
      <c r="X46" s="12"/>
      <c r="Y46" s="12"/>
      <c r="Z46" s="12"/>
    </row>
    <row r="47" ht="16.5" customHeight="1">
      <c r="A47" s="25">
        <v>46212.0</v>
      </c>
      <c r="B47" s="26">
        <f t="shared" si="20"/>
        <v>46212</v>
      </c>
      <c r="C47" s="55"/>
      <c r="D47" s="55"/>
      <c r="E47" s="3">
        <v>1769.0</v>
      </c>
      <c r="F47" s="14">
        <f t="shared" si="21"/>
        <v>4756</v>
      </c>
      <c r="G47" s="29">
        <f t="shared" si="19"/>
        <v>5860</v>
      </c>
      <c r="H47" s="1">
        <v>46227.0</v>
      </c>
      <c r="I47" s="14">
        <v>1000.0</v>
      </c>
      <c r="J47" s="30" t="s">
        <v>1538</v>
      </c>
      <c r="K47" s="31">
        <v>46204.0</v>
      </c>
      <c r="L47" s="21" t="s">
        <v>1539</v>
      </c>
      <c r="M47" s="45" t="s">
        <v>1544</v>
      </c>
      <c r="N47" s="23"/>
      <c r="Q47" s="24" t="s">
        <v>1545</v>
      </c>
      <c r="S47" s="46">
        <v>1740.0</v>
      </c>
      <c r="W47" s="12"/>
      <c r="X47" s="12"/>
      <c r="Y47" s="12"/>
      <c r="Z47" s="12"/>
    </row>
    <row r="48" ht="16.5" customHeight="1">
      <c r="A48" s="25">
        <v>46213.0</v>
      </c>
      <c r="B48" s="26">
        <f t="shared" si="20"/>
        <v>46213</v>
      </c>
      <c r="C48" s="55"/>
      <c r="D48" s="55"/>
      <c r="E48" s="3">
        <v>1794.0</v>
      </c>
      <c r="F48" s="14">
        <f t="shared" si="21"/>
        <v>6550</v>
      </c>
      <c r="G48" s="29">
        <f t="shared" si="19"/>
        <v>4066</v>
      </c>
      <c r="H48" s="1">
        <v>46237.0</v>
      </c>
      <c r="I48" s="14">
        <v>2000.0</v>
      </c>
      <c r="J48" s="30" t="s">
        <v>1538</v>
      </c>
      <c r="K48" s="31">
        <v>46204.0</v>
      </c>
      <c r="L48" s="21" t="s">
        <v>1539</v>
      </c>
      <c r="M48" s="24" t="s">
        <v>1544</v>
      </c>
      <c r="N48" s="23"/>
      <c r="Q48" s="24" t="s">
        <v>1547</v>
      </c>
      <c r="S48" s="46">
        <v>3045.0</v>
      </c>
      <c r="V48" s="12"/>
      <c r="W48" s="12"/>
      <c r="X48" s="12"/>
      <c r="Y48" s="12"/>
      <c r="Z48" s="12"/>
    </row>
    <row r="49" ht="16.5" customHeight="1">
      <c r="A49" s="25">
        <v>46214.0</v>
      </c>
      <c r="B49" s="26">
        <f t="shared" si="20"/>
        <v>46214</v>
      </c>
      <c r="C49" s="55"/>
      <c r="D49" s="34"/>
      <c r="E49" s="3">
        <v>1651.0</v>
      </c>
      <c r="F49" s="14">
        <f t="shared" si="21"/>
        <v>8201</v>
      </c>
      <c r="G49" s="29">
        <f t="shared" si="19"/>
        <v>2415</v>
      </c>
      <c r="H49" s="1">
        <v>46223.0</v>
      </c>
      <c r="I49" s="14">
        <v>1000.0</v>
      </c>
      <c r="J49" s="30" t="s">
        <v>1538</v>
      </c>
      <c r="K49" s="31">
        <v>46204.0</v>
      </c>
      <c r="L49" s="21" t="s">
        <v>1539</v>
      </c>
      <c r="M49" s="40" t="s">
        <v>1549</v>
      </c>
      <c r="N49" s="23" t="s">
        <v>80</v>
      </c>
      <c r="Q49" s="23" t="s">
        <v>1550</v>
      </c>
      <c r="S49" s="46">
        <v>120.0</v>
      </c>
      <c r="V49" s="12"/>
      <c r="W49" s="12"/>
      <c r="X49" s="12"/>
      <c r="Y49" s="12"/>
      <c r="Z49" s="12"/>
    </row>
    <row r="50" ht="16.5" customHeight="1">
      <c r="A50" s="25">
        <v>46215.0</v>
      </c>
      <c r="B50" s="26">
        <f t="shared" si="20"/>
        <v>46215</v>
      </c>
      <c r="E50" s="3">
        <v>1979.0</v>
      </c>
      <c r="F50" s="14">
        <f t="shared" si="21"/>
        <v>10180</v>
      </c>
      <c r="G50" s="29">
        <f t="shared" si="19"/>
        <v>436</v>
      </c>
      <c r="H50" s="1">
        <v>46230.0</v>
      </c>
      <c r="I50" s="14">
        <v>2300.0</v>
      </c>
      <c r="J50" s="30" t="s">
        <v>1538</v>
      </c>
      <c r="K50" s="31">
        <v>46204.0</v>
      </c>
      <c r="L50" s="21" t="s">
        <v>1539</v>
      </c>
      <c r="M50" s="40" t="s">
        <v>1551</v>
      </c>
      <c r="N50" s="23"/>
      <c r="Q50" s="23" t="s">
        <v>1552</v>
      </c>
      <c r="S50" s="46">
        <v>1656.0</v>
      </c>
      <c r="X50" s="12"/>
      <c r="Y50" s="12"/>
      <c r="Z50" s="12"/>
    </row>
    <row r="51" ht="16.5" customHeight="1">
      <c r="A51" s="25">
        <v>46216.0</v>
      </c>
      <c r="B51" s="26">
        <f t="shared" si="20"/>
        <v>46216</v>
      </c>
      <c r="E51" s="3">
        <v>436.0</v>
      </c>
      <c r="F51" s="14">
        <f t="shared" si="21"/>
        <v>10616</v>
      </c>
      <c r="G51" s="29">
        <f t="shared" si="19"/>
        <v>0</v>
      </c>
      <c r="I51" s="14">
        <f>SUM(I45:I50)</f>
        <v>19300</v>
      </c>
      <c r="K51" s="14"/>
      <c r="N51" s="23"/>
      <c r="S51" s="46">
        <f>SUM(S45:S50)</f>
        <v>12011</v>
      </c>
      <c r="X51" s="12"/>
      <c r="Y51" s="12"/>
      <c r="Z51" s="12"/>
    </row>
    <row r="52" ht="16.5" customHeight="1">
      <c r="A52" s="25"/>
      <c r="B52" s="26"/>
      <c r="E52" s="3"/>
      <c r="F52" s="14"/>
      <c r="G52" s="29"/>
      <c r="H52" s="21" t="s">
        <v>1532</v>
      </c>
      <c r="I52" s="14">
        <v>10616.0</v>
      </c>
      <c r="K52" s="14"/>
      <c r="X52" s="12"/>
      <c r="Y52" s="12"/>
      <c r="Z52" s="12"/>
    </row>
    <row r="53" ht="16.5" customHeight="1">
      <c r="A53" s="25"/>
      <c r="B53" s="26"/>
      <c r="E53" s="3"/>
      <c r="F53" s="14"/>
      <c r="G53" s="29"/>
      <c r="H53" s="21" t="s">
        <v>1555</v>
      </c>
      <c r="I53" s="14">
        <f>I51-I52</f>
        <v>8684</v>
      </c>
      <c r="K53" s="14"/>
      <c r="X53" s="12"/>
      <c r="Y53" s="12"/>
      <c r="Z53" s="12"/>
    </row>
    <row r="54" ht="16.5" customHeight="1">
      <c r="A54" s="1"/>
      <c r="B54" s="4"/>
      <c r="C54" s="93" t="s">
        <v>1556</v>
      </c>
      <c r="D54" s="3">
        <v>1000.0</v>
      </c>
      <c r="E54" s="3">
        <v>1046.0</v>
      </c>
      <c r="F54" s="14">
        <f>E54</f>
        <v>1046</v>
      </c>
      <c r="G54" s="29">
        <f t="shared" ref="G54:G55" si="22">$D$54-F54</f>
        <v>-46</v>
      </c>
      <c r="H54" s="13">
        <v>46216.0</v>
      </c>
      <c r="I54" s="14">
        <v>1000.0</v>
      </c>
      <c r="J54" s="30" t="s">
        <v>1538</v>
      </c>
      <c r="K54" s="31">
        <v>46204.0</v>
      </c>
      <c r="L54" s="21" t="s">
        <v>1539</v>
      </c>
      <c r="M54" s="37" t="s">
        <v>1558</v>
      </c>
      <c r="Q54" s="37" t="s">
        <v>549</v>
      </c>
      <c r="X54" s="12"/>
      <c r="Y54" s="12"/>
      <c r="Z54" s="12"/>
    </row>
    <row r="55" ht="16.5" customHeight="1">
      <c r="A55" s="25">
        <v>46217.0</v>
      </c>
      <c r="B55" s="26">
        <f>A55</f>
        <v>46217</v>
      </c>
      <c r="D55" s="34"/>
      <c r="E55" s="3">
        <v>91.0</v>
      </c>
      <c r="F55" s="14">
        <f>F54+E55</f>
        <v>1137</v>
      </c>
      <c r="G55" s="29">
        <f t="shared" si="22"/>
        <v>-137</v>
      </c>
      <c r="H55" s="21"/>
      <c r="I55" s="14"/>
      <c r="L55" s="14"/>
      <c r="M55" s="37"/>
      <c r="X55" s="12"/>
      <c r="Y55" s="12"/>
      <c r="Z55" s="12"/>
    </row>
    <row r="56" ht="16.5" customHeight="1">
      <c r="A56" s="1"/>
      <c r="B56" s="4"/>
      <c r="C56" s="27" t="s">
        <v>1537</v>
      </c>
      <c r="D56" s="3">
        <f>I64</f>
        <v>8200</v>
      </c>
      <c r="E56" s="3">
        <v>1386.0</v>
      </c>
      <c r="F56" s="14">
        <f>E56</f>
        <v>1386</v>
      </c>
      <c r="G56" s="29">
        <f t="shared" ref="G56:G61" si="23">$D$56-F56</f>
        <v>6814</v>
      </c>
      <c r="H56" s="13">
        <v>46192.0</v>
      </c>
      <c r="I56" s="14">
        <v>8000.0</v>
      </c>
      <c r="J56" s="30" t="s">
        <v>1538</v>
      </c>
      <c r="K56" s="31">
        <v>46167.0</v>
      </c>
      <c r="L56" s="21" t="s">
        <v>1539</v>
      </c>
      <c r="M56" s="23" t="s">
        <v>1540</v>
      </c>
      <c r="Q56" s="50" t="s">
        <v>1541</v>
      </c>
      <c r="X56" s="12"/>
      <c r="Y56" s="12"/>
      <c r="Z56" s="12"/>
    </row>
    <row r="57" ht="16.5" customHeight="1">
      <c r="A57" s="25">
        <v>46218.0</v>
      </c>
      <c r="B57" s="26">
        <f t="shared" ref="B57:B61" si="24">A57</f>
        <v>46218</v>
      </c>
      <c r="C57" s="27"/>
      <c r="D57" s="55"/>
      <c r="E57" s="3">
        <v>1778.0</v>
      </c>
      <c r="F57" s="14">
        <f t="shared" ref="F57:F61" si="25">E57+F56</f>
        <v>3164</v>
      </c>
      <c r="G57" s="29">
        <f t="shared" si="23"/>
        <v>5036</v>
      </c>
      <c r="H57" s="13">
        <v>46202.0</v>
      </c>
      <c r="I57" s="14">
        <v>5000.0</v>
      </c>
      <c r="J57" s="30" t="s">
        <v>1538</v>
      </c>
      <c r="K57" s="31">
        <v>46171.0</v>
      </c>
      <c r="L57" s="21" t="s">
        <v>1539</v>
      </c>
      <c r="M57" s="45" t="s">
        <v>1542</v>
      </c>
      <c r="Q57" s="50" t="s">
        <v>1543</v>
      </c>
      <c r="X57" s="12"/>
      <c r="Y57" s="12"/>
      <c r="Z57" s="12"/>
    </row>
    <row r="58" ht="16.5" customHeight="1">
      <c r="A58" s="25">
        <v>46219.0</v>
      </c>
      <c r="B58" s="26">
        <f t="shared" si="24"/>
        <v>46219</v>
      </c>
      <c r="C58" s="55"/>
      <c r="D58" s="55"/>
      <c r="E58" s="3">
        <v>1803.0</v>
      </c>
      <c r="F58" s="14">
        <f t="shared" si="25"/>
        <v>4967</v>
      </c>
      <c r="G58" s="29">
        <f t="shared" si="23"/>
        <v>3233</v>
      </c>
      <c r="H58" s="1">
        <v>46227.0</v>
      </c>
      <c r="I58" s="14">
        <v>1000.0</v>
      </c>
      <c r="J58" s="30" t="s">
        <v>1538</v>
      </c>
      <c r="K58" s="31">
        <v>46204.0</v>
      </c>
      <c r="L58" s="21" t="s">
        <v>1539</v>
      </c>
      <c r="M58" s="100" t="s">
        <v>1544</v>
      </c>
      <c r="Q58" s="24" t="s">
        <v>1545</v>
      </c>
      <c r="X58" s="12"/>
      <c r="Y58" s="12"/>
      <c r="Z58" s="12"/>
    </row>
    <row r="59" ht="16.5" customHeight="1">
      <c r="A59" s="25">
        <v>46220.0</v>
      </c>
      <c r="B59" s="26">
        <f t="shared" si="24"/>
        <v>46220</v>
      </c>
      <c r="C59" s="55"/>
      <c r="D59" s="55"/>
      <c r="E59" s="3">
        <v>1743.0</v>
      </c>
      <c r="F59" s="14">
        <f t="shared" si="25"/>
        <v>6710</v>
      </c>
      <c r="G59" s="29">
        <f t="shared" si="23"/>
        <v>1490</v>
      </c>
      <c r="H59" s="1">
        <v>46237.0</v>
      </c>
      <c r="I59" s="14">
        <v>2000.0</v>
      </c>
      <c r="J59" s="30" t="s">
        <v>1538</v>
      </c>
      <c r="K59" s="31">
        <v>46204.0</v>
      </c>
      <c r="L59" s="21" t="s">
        <v>1539</v>
      </c>
      <c r="M59" s="86" t="s">
        <v>1544</v>
      </c>
      <c r="N59" s="23" t="s">
        <v>88</v>
      </c>
      <c r="Q59" s="24" t="s">
        <v>1547</v>
      </c>
      <c r="X59" s="12"/>
      <c r="Y59" s="12"/>
      <c r="Z59" s="12"/>
    </row>
    <row r="60" ht="16.5" customHeight="1">
      <c r="A60" s="25">
        <v>46221.0</v>
      </c>
      <c r="B60" s="26">
        <f t="shared" si="24"/>
        <v>46221</v>
      </c>
      <c r="C60" s="55"/>
      <c r="D60" s="34"/>
      <c r="E60" s="3">
        <v>1490.0</v>
      </c>
      <c r="F60" s="14">
        <f t="shared" si="25"/>
        <v>8200</v>
      </c>
      <c r="G60" s="29">
        <f t="shared" si="23"/>
        <v>0</v>
      </c>
      <c r="H60" s="1">
        <v>46223.0</v>
      </c>
      <c r="I60" s="14">
        <v>1000.0</v>
      </c>
      <c r="J60" s="30" t="s">
        <v>1538</v>
      </c>
      <c r="K60" s="31">
        <v>46204.0</v>
      </c>
      <c r="L60" s="21" t="s">
        <v>1539</v>
      </c>
      <c r="M60" s="40" t="s">
        <v>1549</v>
      </c>
      <c r="N60" s="21" t="s">
        <v>1562</v>
      </c>
      <c r="Q60" s="23" t="s">
        <v>1550</v>
      </c>
      <c r="X60" s="12"/>
      <c r="Y60" s="12"/>
      <c r="Z60" s="12"/>
    </row>
    <row r="61" ht="16.5" customHeight="1">
      <c r="A61" s="25">
        <v>46222.0</v>
      </c>
      <c r="B61" s="26">
        <f t="shared" si="24"/>
        <v>46222</v>
      </c>
      <c r="E61" s="3">
        <v>0.0</v>
      </c>
      <c r="F61" s="14">
        <f t="shared" si="25"/>
        <v>8200</v>
      </c>
      <c r="G61" s="29">
        <f t="shared" si="23"/>
        <v>0</v>
      </c>
      <c r="H61" s="1">
        <v>46230.0</v>
      </c>
      <c r="I61" s="14">
        <v>2300.0</v>
      </c>
      <c r="J61" s="30" t="s">
        <v>1538</v>
      </c>
      <c r="K61" s="31">
        <v>46204.0</v>
      </c>
      <c r="L61" s="21" t="s">
        <v>1539</v>
      </c>
      <c r="M61" s="40" t="s">
        <v>1551</v>
      </c>
      <c r="N61" s="21" t="s">
        <v>1562</v>
      </c>
      <c r="Q61" s="23" t="s">
        <v>1552</v>
      </c>
      <c r="T61" s="12"/>
      <c r="X61" s="12"/>
      <c r="Y61" s="12"/>
      <c r="Z61" s="12"/>
    </row>
    <row r="62" ht="16.5" customHeight="1">
      <c r="A62" s="1"/>
      <c r="B62" s="4"/>
      <c r="E62" s="3"/>
      <c r="F62" s="14"/>
      <c r="G62" s="29"/>
      <c r="I62" s="14">
        <f>SUM(I56:I61)</f>
        <v>19300</v>
      </c>
      <c r="K62" s="14"/>
      <c r="T62" s="12"/>
      <c r="X62" s="12"/>
      <c r="Y62" s="12"/>
      <c r="Z62" s="12"/>
    </row>
    <row r="63" ht="16.5" customHeight="1">
      <c r="A63" s="1"/>
      <c r="B63" s="4"/>
      <c r="E63" s="34"/>
      <c r="F63" s="14"/>
      <c r="G63" s="29"/>
      <c r="H63" s="21" t="s">
        <v>1532</v>
      </c>
      <c r="I63" s="14">
        <v>10616.0</v>
      </c>
      <c r="K63" s="14"/>
      <c r="X63" s="12"/>
      <c r="Y63" s="12"/>
      <c r="Z63" s="12"/>
    </row>
    <row r="64" ht="16.5" customHeight="1">
      <c r="A64" s="1"/>
      <c r="B64" s="4"/>
      <c r="E64" s="34"/>
      <c r="F64" s="14"/>
      <c r="G64" s="29"/>
      <c r="H64" s="21" t="s">
        <v>1555</v>
      </c>
      <c r="I64" s="14">
        <v>8200.0</v>
      </c>
      <c r="K64" s="14"/>
      <c r="X64" s="12"/>
      <c r="Y64" s="12"/>
      <c r="Z64" s="12"/>
    </row>
    <row r="65" ht="16.5" customHeight="1">
      <c r="A65" s="25">
        <v>46223.0</v>
      </c>
      <c r="B65" s="26">
        <f t="shared" ref="B65:B89" si="26">A65</f>
        <v>46223</v>
      </c>
      <c r="C65" s="27" t="s">
        <v>1566</v>
      </c>
      <c r="D65" s="3">
        <v>100.0</v>
      </c>
      <c r="E65" s="3">
        <v>143.0</v>
      </c>
      <c r="F65" s="14">
        <f t="shared" ref="F65:F67" si="27">E65</f>
        <v>143</v>
      </c>
      <c r="G65" s="29">
        <f>$D$65-F65</f>
        <v>-43</v>
      </c>
      <c r="H65" s="1">
        <v>46230.0</v>
      </c>
      <c r="I65" s="14">
        <v>100.0</v>
      </c>
      <c r="J65" s="21" t="s">
        <v>1506</v>
      </c>
      <c r="K65" s="21"/>
      <c r="L65" s="21" t="s">
        <v>936</v>
      </c>
      <c r="M65" s="23" t="s">
        <v>1567</v>
      </c>
      <c r="N65" s="21"/>
      <c r="O65" s="21"/>
      <c r="P65" s="21"/>
      <c r="Q65" s="23" t="s">
        <v>200</v>
      </c>
      <c r="R65" s="23" t="s">
        <v>76</v>
      </c>
      <c r="S65" s="12"/>
      <c r="T65" s="12"/>
      <c r="U65" s="12"/>
      <c r="X65" s="12"/>
      <c r="Y65" s="12"/>
      <c r="Z65" s="12"/>
    </row>
    <row r="66" ht="16.5" customHeight="1">
      <c r="A66" s="25">
        <v>46224.0</v>
      </c>
      <c r="B66" s="26">
        <f t="shared" si="26"/>
        <v>46224</v>
      </c>
      <c r="C66" s="93" t="s">
        <v>1568</v>
      </c>
      <c r="D66" s="3">
        <v>190.0</v>
      </c>
      <c r="E66" s="3">
        <v>218.0</v>
      </c>
      <c r="F66" s="14">
        <f t="shared" si="27"/>
        <v>218</v>
      </c>
      <c r="G66" s="29">
        <f>$D$66-F66</f>
        <v>-28</v>
      </c>
      <c r="H66" s="13">
        <v>46237.0</v>
      </c>
      <c r="I66" s="14">
        <v>190.0</v>
      </c>
      <c r="J66" s="21" t="s">
        <v>1569</v>
      </c>
      <c r="K66" s="21"/>
      <c r="L66" s="21" t="s">
        <v>566</v>
      </c>
      <c r="M66" s="37" t="s">
        <v>1570</v>
      </c>
      <c r="N66" s="23"/>
      <c r="O66" s="23"/>
      <c r="P66" s="24"/>
      <c r="Q66" s="37" t="s">
        <v>1242</v>
      </c>
      <c r="R66" s="23" t="s">
        <v>292</v>
      </c>
      <c r="U66" s="12"/>
      <c r="X66" s="12"/>
      <c r="Y66" s="12"/>
      <c r="Z66" s="12"/>
    </row>
    <row r="67" ht="16.5" customHeight="1">
      <c r="A67" s="25">
        <v>46225.0</v>
      </c>
      <c r="B67" s="26">
        <f t="shared" si="26"/>
        <v>46225</v>
      </c>
      <c r="C67" s="27" t="s">
        <v>1571</v>
      </c>
      <c r="D67" s="3">
        <f>I69+I70</f>
        <v>26700</v>
      </c>
      <c r="E67" s="3">
        <f>353*3</f>
        <v>1059</v>
      </c>
      <c r="F67" s="14">
        <f t="shared" si="27"/>
        <v>1059</v>
      </c>
      <c r="G67" s="29">
        <f t="shared" ref="G67:G80" si="28">$D$67-F67</f>
        <v>25641</v>
      </c>
      <c r="H67" s="1">
        <v>46227.0</v>
      </c>
      <c r="I67" s="14">
        <v>7000.0</v>
      </c>
      <c r="J67" s="30" t="s">
        <v>55</v>
      </c>
      <c r="K67" s="31">
        <v>46227.0</v>
      </c>
      <c r="M67" s="23" t="s">
        <v>1572</v>
      </c>
      <c r="Q67" s="50" t="s">
        <v>1573</v>
      </c>
      <c r="W67" s="12"/>
      <c r="X67" s="12"/>
      <c r="Y67" s="12"/>
      <c r="Z67" s="12"/>
    </row>
    <row r="68" ht="16.5" customHeight="1">
      <c r="A68" s="25">
        <v>46226.0</v>
      </c>
      <c r="B68" s="26">
        <f t="shared" si="26"/>
        <v>46226</v>
      </c>
      <c r="D68" s="34"/>
      <c r="E68" s="3">
        <f>908*3</f>
        <v>2724</v>
      </c>
      <c r="F68" s="14">
        <f t="shared" ref="F68:F80" si="29">F67+E68</f>
        <v>3783</v>
      </c>
      <c r="G68" s="29">
        <f t="shared" si="28"/>
        <v>22917</v>
      </c>
      <c r="H68" s="1">
        <v>46239.0</v>
      </c>
      <c r="I68" s="14">
        <v>9500.0</v>
      </c>
      <c r="J68" s="30" t="s">
        <v>55</v>
      </c>
      <c r="K68" s="31">
        <v>46227.0</v>
      </c>
      <c r="M68" s="40" t="s">
        <v>1574</v>
      </c>
      <c r="N68" s="23" t="s">
        <v>718</v>
      </c>
      <c r="Q68" s="23" t="s">
        <v>433</v>
      </c>
      <c r="W68" s="12"/>
      <c r="X68" s="12"/>
      <c r="Y68" s="12"/>
      <c r="Z68" s="12"/>
    </row>
    <row r="69" ht="16.5" customHeight="1">
      <c r="A69" s="25">
        <v>46227.0</v>
      </c>
      <c r="B69" s="26">
        <f t="shared" si="26"/>
        <v>46227</v>
      </c>
      <c r="D69" s="34"/>
      <c r="E69" s="3">
        <f>922*3</f>
        <v>2766</v>
      </c>
      <c r="F69" s="14">
        <f t="shared" si="29"/>
        <v>6549</v>
      </c>
      <c r="G69" s="29">
        <f t="shared" si="28"/>
        <v>20151</v>
      </c>
      <c r="I69" s="14">
        <f>SUM(I67:I68)</f>
        <v>16500</v>
      </c>
      <c r="W69" s="12"/>
      <c r="X69" s="12"/>
      <c r="Y69" s="12"/>
      <c r="Z69" s="12"/>
    </row>
    <row r="70" ht="16.5" customHeight="1">
      <c r="A70" s="25">
        <v>46228.0</v>
      </c>
      <c r="B70" s="26">
        <f t="shared" si="26"/>
        <v>46228</v>
      </c>
      <c r="D70" s="34"/>
      <c r="E70" s="3">
        <f>305*3</f>
        <v>915</v>
      </c>
      <c r="F70" s="14">
        <f t="shared" si="29"/>
        <v>7464</v>
      </c>
      <c r="G70" s="29">
        <f t="shared" si="28"/>
        <v>19236</v>
      </c>
      <c r="H70" s="14" t="s">
        <v>284</v>
      </c>
      <c r="I70" s="14">
        <v>10200.0</v>
      </c>
      <c r="V70" s="12"/>
      <c r="W70" s="12"/>
      <c r="X70" s="12"/>
      <c r="Y70" s="12"/>
      <c r="Z70" s="12"/>
    </row>
    <row r="71" ht="16.5" customHeight="1">
      <c r="A71" s="25">
        <v>46229.0</v>
      </c>
      <c r="B71" s="26">
        <f t="shared" si="26"/>
        <v>46229</v>
      </c>
      <c r="C71" s="27"/>
      <c r="D71" s="27"/>
      <c r="E71" s="3">
        <f>267*3</f>
        <v>801</v>
      </c>
      <c r="F71" s="14">
        <f t="shared" si="29"/>
        <v>8265</v>
      </c>
      <c r="G71" s="29">
        <f t="shared" si="28"/>
        <v>18435</v>
      </c>
      <c r="V71" s="12"/>
      <c r="W71" s="12"/>
      <c r="X71" s="12"/>
      <c r="Y71" s="12"/>
      <c r="Z71" s="12"/>
    </row>
    <row r="72" ht="16.5" customHeight="1">
      <c r="A72" s="25">
        <v>46230.0</v>
      </c>
      <c r="B72" s="26">
        <f t="shared" si="26"/>
        <v>46230</v>
      </c>
      <c r="C72" s="27"/>
      <c r="D72" s="27"/>
      <c r="E72" s="3">
        <f>907*3</f>
        <v>2721</v>
      </c>
      <c r="F72" s="14">
        <f t="shared" si="29"/>
        <v>10986</v>
      </c>
      <c r="G72" s="29">
        <f t="shared" si="28"/>
        <v>15714</v>
      </c>
      <c r="M72" s="10"/>
      <c r="U72" s="12"/>
      <c r="W72" s="12"/>
      <c r="X72" s="12"/>
      <c r="Y72" s="12"/>
      <c r="Z72" s="12"/>
    </row>
    <row r="73" ht="16.5" customHeight="1">
      <c r="A73" s="25">
        <v>46231.0</v>
      </c>
      <c r="B73" s="26">
        <f t="shared" si="26"/>
        <v>46231</v>
      </c>
      <c r="C73" s="27"/>
      <c r="D73" s="27"/>
      <c r="E73" s="3">
        <f>924*3</f>
        <v>2772</v>
      </c>
      <c r="F73" s="14">
        <f t="shared" si="29"/>
        <v>13758</v>
      </c>
      <c r="G73" s="29">
        <f t="shared" si="28"/>
        <v>12942</v>
      </c>
      <c r="M73" s="10"/>
      <c r="U73" s="12"/>
      <c r="V73" s="12"/>
      <c r="W73" s="12"/>
      <c r="X73" s="12"/>
      <c r="Y73" s="12"/>
      <c r="Z73" s="12"/>
    </row>
    <row r="74" ht="16.5" customHeight="1">
      <c r="A74" s="25">
        <v>46232.0</v>
      </c>
      <c r="B74" s="26">
        <f t="shared" si="26"/>
        <v>46232</v>
      </c>
      <c r="C74" s="27"/>
      <c r="D74" s="34"/>
      <c r="E74" s="3">
        <f>905*3</f>
        <v>2715</v>
      </c>
      <c r="F74" s="14">
        <f t="shared" si="29"/>
        <v>16473</v>
      </c>
      <c r="G74" s="29">
        <f t="shared" si="28"/>
        <v>10227</v>
      </c>
      <c r="M74" s="10"/>
      <c r="V74" s="12"/>
      <c r="W74" s="12"/>
      <c r="X74" s="12"/>
      <c r="Y74" s="12"/>
      <c r="Z74" s="12"/>
    </row>
    <row r="75" ht="16.5" customHeight="1">
      <c r="A75" s="25">
        <v>46233.0</v>
      </c>
      <c r="B75" s="26">
        <f t="shared" si="26"/>
        <v>46233</v>
      </c>
      <c r="C75" s="27"/>
      <c r="D75" s="34"/>
      <c r="E75" s="3">
        <v>2556.0</v>
      </c>
      <c r="F75" s="14">
        <f t="shared" si="29"/>
        <v>19029</v>
      </c>
      <c r="G75" s="29">
        <f t="shared" si="28"/>
        <v>7671</v>
      </c>
      <c r="M75" s="10"/>
      <c r="V75" s="12"/>
      <c r="W75" s="12"/>
      <c r="X75" s="12"/>
      <c r="Y75" s="12"/>
      <c r="Z75" s="12"/>
    </row>
    <row r="76" ht="16.5" customHeight="1">
      <c r="A76" s="25">
        <v>46234.0</v>
      </c>
      <c r="B76" s="26">
        <f t="shared" si="26"/>
        <v>46234</v>
      </c>
      <c r="C76" s="97"/>
      <c r="D76" s="14"/>
      <c r="E76" s="3">
        <f t="shared" ref="E76:E77" si="30">922*3</f>
        <v>2766</v>
      </c>
      <c r="F76" s="14">
        <f t="shared" si="29"/>
        <v>21795</v>
      </c>
      <c r="G76" s="29">
        <f t="shared" si="28"/>
        <v>4905</v>
      </c>
      <c r="H76" s="13"/>
      <c r="I76" s="14"/>
      <c r="J76" s="21"/>
      <c r="K76" s="21"/>
      <c r="L76" s="21"/>
      <c r="M76" s="22"/>
      <c r="N76" s="23"/>
      <c r="O76" s="23"/>
      <c r="P76" s="24"/>
      <c r="Q76" s="97"/>
      <c r="R76" s="12"/>
      <c r="V76" s="12"/>
      <c r="W76" s="12"/>
      <c r="X76" s="12"/>
      <c r="Y76" s="12"/>
      <c r="Z76" s="12"/>
    </row>
    <row r="77" ht="16.5" customHeight="1">
      <c r="A77" s="25">
        <v>46235.0</v>
      </c>
      <c r="B77" s="26">
        <f t="shared" si="26"/>
        <v>46235</v>
      </c>
      <c r="C77" s="97"/>
      <c r="D77" s="14"/>
      <c r="E77" s="3">
        <f t="shared" si="30"/>
        <v>2766</v>
      </c>
      <c r="F77" s="14">
        <f t="shared" si="29"/>
        <v>24561</v>
      </c>
      <c r="G77" s="29">
        <f t="shared" si="28"/>
        <v>2139</v>
      </c>
      <c r="H77" s="13"/>
      <c r="I77" s="14"/>
      <c r="J77" s="21"/>
      <c r="K77" s="21"/>
      <c r="L77" s="21"/>
      <c r="M77" s="22"/>
      <c r="N77" s="23"/>
      <c r="O77" s="23"/>
      <c r="P77" s="24"/>
      <c r="Q77" s="97"/>
      <c r="R77" s="12"/>
      <c r="V77" s="12"/>
      <c r="W77" s="12"/>
      <c r="X77" s="12"/>
      <c r="Y77" s="12"/>
      <c r="Z77" s="12"/>
    </row>
    <row r="78" ht="16.5" customHeight="1">
      <c r="A78" s="25">
        <v>46236.0</v>
      </c>
      <c r="B78" s="26">
        <f t="shared" si="26"/>
        <v>46236</v>
      </c>
      <c r="C78" s="97"/>
      <c r="D78" s="14"/>
      <c r="E78" s="3">
        <f>921*3</f>
        <v>2763</v>
      </c>
      <c r="F78" s="14">
        <f t="shared" si="29"/>
        <v>27324</v>
      </c>
      <c r="G78" s="29">
        <f t="shared" si="28"/>
        <v>-624</v>
      </c>
      <c r="H78" s="13"/>
      <c r="I78" s="14"/>
      <c r="J78" s="21"/>
      <c r="K78" s="21"/>
      <c r="L78" s="21"/>
      <c r="M78" s="22"/>
      <c r="N78" s="23"/>
      <c r="O78" s="23"/>
      <c r="P78" s="24"/>
      <c r="Q78" s="97"/>
      <c r="R78" s="12"/>
      <c r="V78" s="12"/>
      <c r="W78" s="12"/>
      <c r="X78" s="12"/>
      <c r="Y78" s="12"/>
      <c r="Z78" s="12"/>
    </row>
    <row r="79" ht="16.5" customHeight="1">
      <c r="A79" s="25">
        <v>46237.0</v>
      </c>
      <c r="B79" s="26">
        <f t="shared" si="26"/>
        <v>46237</v>
      </c>
      <c r="C79" s="97"/>
      <c r="D79" s="14"/>
      <c r="E79" s="3">
        <f>922*3</f>
        <v>2766</v>
      </c>
      <c r="F79" s="14">
        <f t="shared" si="29"/>
        <v>30090</v>
      </c>
      <c r="G79" s="29">
        <f t="shared" si="28"/>
        <v>-3390</v>
      </c>
      <c r="H79" s="13"/>
      <c r="I79" s="14"/>
      <c r="J79" s="21"/>
      <c r="K79" s="21"/>
      <c r="L79" s="21"/>
      <c r="M79" s="22"/>
      <c r="N79" s="23"/>
      <c r="O79" s="23"/>
      <c r="P79" s="24"/>
      <c r="Q79" s="97"/>
      <c r="R79" s="12"/>
      <c r="T79" s="12"/>
      <c r="X79" s="12"/>
      <c r="Y79" s="12"/>
      <c r="Z79" s="12"/>
    </row>
    <row r="80" ht="16.5" customHeight="1">
      <c r="A80" s="25">
        <v>46238.0</v>
      </c>
      <c r="B80" s="26">
        <f t="shared" si="26"/>
        <v>46238</v>
      </c>
      <c r="C80" s="97"/>
      <c r="D80" s="14"/>
      <c r="E80" s="3">
        <f>923*3</f>
        <v>2769</v>
      </c>
      <c r="F80" s="14">
        <f t="shared" si="29"/>
        <v>32859</v>
      </c>
      <c r="G80" s="29">
        <f t="shared" si="28"/>
        <v>-6159</v>
      </c>
      <c r="H80" s="13"/>
      <c r="I80" s="14"/>
      <c r="J80" s="21"/>
      <c r="K80" s="21"/>
      <c r="L80" s="21"/>
      <c r="M80" s="22"/>
      <c r="N80" s="23"/>
      <c r="O80" s="23"/>
      <c r="P80" s="24"/>
      <c r="Q80" s="97"/>
      <c r="R80" s="12"/>
      <c r="T80" s="12"/>
      <c r="X80" s="12"/>
      <c r="Y80" s="12"/>
      <c r="Z80" s="12"/>
    </row>
    <row r="81" ht="16.5" customHeight="1">
      <c r="A81" s="25">
        <v>46239.0</v>
      </c>
      <c r="B81" s="26">
        <f t="shared" si="26"/>
        <v>46239</v>
      </c>
      <c r="C81" s="27" t="s">
        <v>392</v>
      </c>
      <c r="D81" s="34"/>
      <c r="E81" s="3"/>
      <c r="F81" s="3"/>
      <c r="G81" s="9"/>
      <c r="T81" s="12"/>
      <c r="X81" s="12"/>
      <c r="Y81" s="12"/>
      <c r="Z81" s="12"/>
    </row>
    <row r="82" ht="16.5" customHeight="1">
      <c r="A82" s="25">
        <v>46240.0</v>
      </c>
      <c r="B82" s="26">
        <f t="shared" si="26"/>
        <v>46240</v>
      </c>
      <c r="C82" s="27" t="s">
        <v>392</v>
      </c>
      <c r="D82" s="34"/>
      <c r="E82" s="3"/>
      <c r="F82" s="3"/>
      <c r="G82" s="9"/>
      <c r="T82" s="12"/>
      <c r="X82" s="12"/>
      <c r="Y82" s="12"/>
      <c r="Z82" s="12"/>
    </row>
    <row r="83" ht="16.5" customHeight="1">
      <c r="A83" s="25">
        <v>46241.0</v>
      </c>
      <c r="B83" s="26">
        <f t="shared" si="26"/>
        <v>46241</v>
      </c>
      <c r="C83" s="27" t="s">
        <v>392</v>
      </c>
      <c r="D83" s="14"/>
      <c r="E83" s="14"/>
      <c r="F83" s="14"/>
      <c r="G83" s="29"/>
      <c r="H83" s="13"/>
      <c r="I83" s="14"/>
      <c r="J83" s="21"/>
      <c r="K83" s="21"/>
      <c r="L83" s="21"/>
      <c r="M83" s="22"/>
      <c r="N83" s="23"/>
      <c r="O83" s="23"/>
      <c r="P83" s="24"/>
      <c r="Q83" s="97"/>
      <c r="R83" s="12"/>
      <c r="X83" s="12"/>
      <c r="Y83" s="12"/>
      <c r="Z83" s="12"/>
    </row>
    <row r="84" ht="16.5" customHeight="1">
      <c r="A84" s="25">
        <v>46242.0</v>
      </c>
      <c r="B84" s="26">
        <f t="shared" si="26"/>
        <v>46242</v>
      </c>
      <c r="C84" s="27" t="s">
        <v>392</v>
      </c>
      <c r="X84" s="12"/>
      <c r="Y84" s="12"/>
      <c r="Z84" s="12"/>
    </row>
    <row r="85" ht="16.5" customHeight="1">
      <c r="A85" s="25">
        <v>46243.0</v>
      </c>
      <c r="B85" s="26">
        <f t="shared" si="26"/>
        <v>46243</v>
      </c>
      <c r="C85" s="27" t="s">
        <v>392</v>
      </c>
      <c r="U85" s="12"/>
      <c r="X85" s="12"/>
      <c r="Y85" s="12"/>
      <c r="Z85" s="12"/>
    </row>
    <row r="86" ht="16.5" customHeight="1">
      <c r="A86" s="25">
        <v>46244.0</v>
      </c>
      <c r="B86" s="26">
        <f t="shared" si="26"/>
        <v>46244</v>
      </c>
      <c r="C86" s="27" t="s">
        <v>392</v>
      </c>
      <c r="U86" s="12"/>
      <c r="X86" s="12"/>
      <c r="Y86" s="12"/>
      <c r="Z86" s="12"/>
    </row>
    <row r="87" ht="16.5" customHeight="1">
      <c r="A87" s="25">
        <v>46245.0</v>
      </c>
      <c r="B87" s="26">
        <f t="shared" si="26"/>
        <v>46245</v>
      </c>
      <c r="C87" s="27" t="s">
        <v>392</v>
      </c>
      <c r="U87" s="12"/>
      <c r="X87" s="12"/>
      <c r="Y87" s="12"/>
      <c r="Z87" s="12"/>
    </row>
    <row r="88" ht="16.5" customHeight="1">
      <c r="A88" s="25">
        <v>46246.0</v>
      </c>
      <c r="B88" s="26">
        <f t="shared" si="26"/>
        <v>46246</v>
      </c>
      <c r="C88" s="27" t="s">
        <v>1578</v>
      </c>
      <c r="D88" s="3">
        <v>300.0</v>
      </c>
      <c r="E88" s="3">
        <v>286.0</v>
      </c>
      <c r="F88" s="14">
        <f>E88</f>
        <v>286</v>
      </c>
      <c r="G88" s="29">
        <f t="shared" ref="G88:G89" si="31">$D$88-F88</f>
        <v>14</v>
      </c>
      <c r="H88" s="13">
        <v>46237.0</v>
      </c>
      <c r="I88" s="14">
        <v>300.0</v>
      </c>
      <c r="J88" s="30" t="s">
        <v>1538</v>
      </c>
      <c r="K88" s="31">
        <v>46223.0</v>
      </c>
      <c r="L88" s="21" t="s">
        <v>1539</v>
      </c>
      <c r="M88" s="23" t="s">
        <v>1580</v>
      </c>
      <c r="Q88" s="23" t="s">
        <v>241</v>
      </c>
      <c r="R88" s="24" t="s">
        <v>76</v>
      </c>
      <c r="X88" s="12"/>
      <c r="Y88" s="12"/>
      <c r="Z88" s="12"/>
    </row>
    <row r="89" ht="16.5" customHeight="1">
      <c r="A89" s="25">
        <v>46247.0</v>
      </c>
      <c r="B89" s="26">
        <f t="shared" si="26"/>
        <v>46247</v>
      </c>
      <c r="C89" s="27"/>
      <c r="D89" s="3"/>
      <c r="E89" s="28">
        <v>71.0</v>
      </c>
      <c r="F89" s="14">
        <f>E89+F88</f>
        <v>357</v>
      </c>
      <c r="G89" s="29">
        <f t="shared" si="31"/>
        <v>-57</v>
      </c>
      <c r="H89" s="13"/>
      <c r="I89" s="14"/>
      <c r="J89" s="30"/>
      <c r="K89" s="31"/>
      <c r="L89" s="21"/>
      <c r="M89" s="23"/>
      <c r="Q89" s="23"/>
      <c r="R89" s="24"/>
      <c r="X89" s="12"/>
      <c r="Y89" s="12"/>
      <c r="Z89" s="12"/>
    </row>
    <row r="90" ht="16.5" customHeight="1">
      <c r="A90" s="1"/>
      <c r="B90" s="4"/>
      <c r="C90" s="27" t="s">
        <v>1583</v>
      </c>
      <c r="D90" s="28">
        <v>500.0</v>
      </c>
      <c r="E90" s="28">
        <v>541.0</v>
      </c>
      <c r="F90" s="3">
        <f>E90</f>
        <v>541</v>
      </c>
      <c r="G90" s="9">
        <f t="shared" ref="G90:G91" si="32">$D$90-F90</f>
        <v>-41</v>
      </c>
      <c r="H90" s="42">
        <v>46258.0</v>
      </c>
      <c r="I90" s="3">
        <v>500.0</v>
      </c>
      <c r="J90" s="30" t="s">
        <v>1538</v>
      </c>
      <c r="K90" s="31">
        <v>46223.0</v>
      </c>
      <c r="L90" s="21" t="s">
        <v>1539</v>
      </c>
      <c r="M90" s="37" t="s">
        <v>1584</v>
      </c>
      <c r="Q90" s="23" t="s">
        <v>183</v>
      </c>
      <c r="X90" s="12"/>
      <c r="Y90" s="12"/>
      <c r="Z90" s="12"/>
    </row>
    <row r="91" ht="16.5" customHeight="1">
      <c r="A91" s="25">
        <v>46248.0</v>
      </c>
      <c r="B91" s="26">
        <f>A91</f>
        <v>46248</v>
      </c>
      <c r="C91" s="27"/>
      <c r="D91" s="33"/>
      <c r="E91" s="28">
        <v>43.0</v>
      </c>
      <c r="F91" s="3">
        <f>F90+E91</f>
        <v>584</v>
      </c>
      <c r="G91" s="9">
        <f t="shared" si="32"/>
        <v>-84</v>
      </c>
      <c r="J91" s="14"/>
      <c r="M91" s="10"/>
      <c r="T91" s="12"/>
      <c r="U91" s="12"/>
      <c r="X91" s="12"/>
      <c r="Y91" s="12"/>
      <c r="Z91" s="12"/>
    </row>
    <row r="92" ht="16.5" customHeight="1">
      <c r="A92" s="25"/>
      <c r="B92" s="26"/>
      <c r="C92" s="27" t="s">
        <v>1571</v>
      </c>
      <c r="D92" s="3">
        <v>10000.0</v>
      </c>
      <c r="E92" s="3">
        <f>109*3</f>
        <v>327</v>
      </c>
      <c r="F92" s="3">
        <f>E92</f>
        <v>327</v>
      </c>
      <c r="G92" s="9">
        <f t="shared" ref="G92:G100" si="33">$D$92-F92</f>
        <v>9673</v>
      </c>
      <c r="H92" s="42">
        <v>46254.0</v>
      </c>
      <c r="I92" s="3">
        <v>9500.0</v>
      </c>
      <c r="J92" s="30" t="s">
        <v>55</v>
      </c>
      <c r="L92" s="30" t="s">
        <v>1586</v>
      </c>
      <c r="M92" s="22" t="s">
        <v>1587</v>
      </c>
      <c r="Q92" s="40" t="s">
        <v>436</v>
      </c>
      <c r="S92" s="12"/>
      <c r="T92" s="12"/>
      <c r="U92" s="12"/>
      <c r="X92" s="12"/>
      <c r="Y92" s="12"/>
      <c r="Z92" s="12"/>
    </row>
    <row r="93" ht="16.5" customHeight="1">
      <c r="A93" s="25">
        <v>46249.0</v>
      </c>
      <c r="B93" s="26">
        <f t="shared" ref="B93:B105" si="34">A93</f>
        <v>46249</v>
      </c>
      <c r="C93" s="27"/>
      <c r="D93" s="34"/>
      <c r="E93" s="3">
        <f>254*3</f>
        <v>762</v>
      </c>
      <c r="F93" s="3">
        <f t="shared" ref="F93:F100" si="35">F92+E93</f>
        <v>1089</v>
      </c>
      <c r="G93" s="9">
        <f t="shared" si="33"/>
        <v>8911</v>
      </c>
      <c r="T93" s="12"/>
      <c r="U93" s="12"/>
      <c r="X93" s="12"/>
      <c r="Y93" s="12"/>
      <c r="Z93" s="12"/>
    </row>
    <row r="94" ht="16.5" customHeight="1">
      <c r="A94" s="25">
        <v>46250.0</v>
      </c>
      <c r="B94" s="26">
        <f t="shared" si="34"/>
        <v>46250</v>
      </c>
      <c r="C94" s="27"/>
      <c r="D94" s="34"/>
      <c r="E94" s="3">
        <f>840*3</f>
        <v>2520</v>
      </c>
      <c r="F94" s="3">
        <f t="shared" si="35"/>
        <v>3609</v>
      </c>
      <c r="G94" s="9">
        <f t="shared" si="33"/>
        <v>6391</v>
      </c>
      <c r="X94" s="12"/>
      <c r="Y94" s="12"/>
      <c r="Z94" s="12"/>
    </row>
    <row r="95" ht="16.5" customHeight="1">
      <c r="A95" s="25">
        <v>46251.0</v>
      </c>
      <c r="B95" s="26">
        <f t="shared" si="34"/>
        <v>46251</v>
      </c>
      <c r="C95" s="27"/>
      <c r="D95" s="34"/>
      <c r="E95" s="3">
        <f>838*3</f>
        <v>2514</v>
      </c>
      <c r="F95" s="3">
        <f t="shared" si="35"/>
        <v>6123</v>
      </c>
      <c r="G95" s="9">
        <f t="shared" si="33"/>
        <v>3877</v>
      </c>
      <c r="S95" s="12"/>
      <c r="X95" s="12"/>
      <c r="Y95" s="12"/>
      <c r="Z95" s="12"/>
    </row>
    <row r="96" ht="16.5" customHeight="1">
      <c r="A96" s="25">
        <v>46252.0</v>
      </c>
      <c r="B96" s="26">
        <f t="shared" si="34"/>
        <v>46252</v>
      </c>
      <c r="C96" s="27"/>
      <c r="D96" s="34"/>
      <c r="E96" s="3">
        <f>813*3</f>
        <v>2439</v>
      </c>
      <c r="F96" s="3">
        <f t="shared" si="35"/>
        <v>8562</v>
      </c>
      <c r="G96" s="9">
        <f t="shared" si="33"/>
        <v>1438</v>
      </c>
      <c r="S96" s="12"/>
      <c r="X96" s="12"/>
      <c r="Y96" s="12"/>
      <c r="Z96" s="12"/>
    </row>
    <row r="97" ht="16.5" customHeight="1">
      <c r="A97" s="25">
        <v>46253.0</v>
      </c>
      <c r="B97" s="26">
        <f t="shared" si="34"/>
        <v>46253</v>
      </c>
      <c r="C97" s="27"/>
      <c r="D97" s="34"/>
      <c r="E97" s="3">
        <f>811*3</f>
        <v>2433</v>
      </c>
      <c r="F97" s="3">
        <f t="shared" si="35"/>
        <v>10995</v>
      </c>
      <c r="G97" s="9">
        <f t="shared" si="33"/>
        <v>-995</v>
      </c>
      <c r="S97" s="12"/>
      <c r="X97" s="12"/>
      <c r="Y97" s="12"/>
      <c r="Z97" s="12"/>
    </row>
    <row r="98" ht="16.5" customHeight="1">
      <c r="A98" s="25">
        <v>46254.0</v>
      </c>
      <c r="B98" s="26">
        <f t="shared" si="34"/>
        <v>46254</v>
      </c>
      <c r="C98" s="27"/>
      <c r="D98" s="34"/>
      <c r="E98" s="3">
        <f>727*3</f>
        <v>2181</v>
      </c>
      <c r="F98" s="3">
        <f t="shared" si="35"/>
        <v>13176</v>
      </c>
      <c r="G98" s="9">
        <f t="shared" si="33"/>
        <v>-3176</v>
      </c>
      <c r="S98" s="12"/>
      <c r="X98" s="12"/>
      <c r="Y98" s="12"/>
      <c r="Z98" s="12"/>
    </row>
    <row r="99" ht="16.5" customHeight="1">
      <c r="A99" s="25">
        <v>46255.0</v>
      </c>
      <c r="B99" s="26">
        <f t="shared" si="34"/>
        <v>46255</v>
      </c>
      <c r="E99" s="3">
        <f>688*3</f>
        <v>2064</v>
      </c>
      <c r="F99" s="3">
        <f t="shared" si="35"/>
        <v>15240</v>
      </c>
      <c r="G99" s="9">
        <f t="shared" si="33"/>
        <v>-5240</v>
      </c>
      <c r="X99" s="12"/>
      <c r="Y99" s="12"/>
      <c r="Z99" s="12"/>
    </row>
    <row r="100" ht="16.5" customHeight="1">
      <c r="A100" s="25">
        <v>46256.0</v>
      </c>
      <c r="B100" s="26">
        <f t="shared" si="34"/>
        <v>46256</v>
      </c>
      <c r="E100" s="3">
        <f>505*3</f>
        <v>1515</v>
      </c>
      <c r="F100" s="3">
        <f t="shared" si="35"/>
        <v>16755</v>
      </c>
      <c r="G100" s="9">
        <f t="shared" si="33"/>
        <v>-6755</v>
      </c>
      <c r="X100" s="12"/>
      <c r="Y100" s="12"/>
      <c r="Z100" s="12"/>
    </row>
    <row r="101" ht="16.5" customHeight="1">
      <c r="A101" s="25">
        <v>46257.0</v>
      </c>
      <c r="B101" s="26">
        <f t="shared" si="34"/>
        <v>46257</v>
      </c>
      <c r="T101" s="12"/>
      <c r="W101" s="12"/>
      <c r="X101" s="12"/>
      <c r="Y101" s="12"/>
      <c r="Z101" s="12"/>
    </row>
    <row r="102" ht="16.5" customHeight="1">
      <c r="A102" s="25">
        <v>46258.0</v>
      </c>
      <c r="B102" s="26">
        <f t="shared" si="34"/>
        <v>46258</v>
      </c>
      <c r="C102" s="27" t="s">
        <v>1594</v>
      </c>
      <c r="D102" s="3">
        <v>500.0</v>
      </c>
      <c r="E102" s="3">
        <v>41.0</v>
      </c>
      <c r="F102" s="9">
        <f>E102</f>
        <v>41</v>
      </c>
      <c r="G102" s="9">
        <f t="shared" ref="G102:G105" si="36">$D$102-F102</f>
        <v>459</v>
      </c>
      <c r="H102" s="25">
        <v>46261.0</v>
      </c>
      <c r="I102" s="14">
        <v>500.0</v>
      </c>
      <c r="J102" s="30" t="s">
        <v>1595</v>
      </c>
      <c r="K102" s="59">
        <v>46234.0</v>
      </c>
      <c r="L102" s="30" t="s">
        <v>1596</v>
      </c>
      <c r="M102" s="22" t="s">
        <v>1597</v>
      </c>
      <c r="Q102" s="23" t="s">
        <v>299</v>
      </c>
      <c r="S102" s="12"/>
      <c r="T102" s="12"/>
      <c r="U102" s="12"/>
      <c r="W102" s="12"/>
      <c r="X102" s="12"/>
      <c r="Y102" s="12"/>
      <c r="Z102" s="12"/>
    </row>
    <row r="103" ht="16.5" customHeight="1">
      <c r="A103" s="25">
        <v>46259.0</v>
      </c>
      <c r="B103" s="26">
        <f t="shared" si="34"/>
        <v>46259</v>
      </c>
      <c r="C103" s="3"/>
      <c r="E103" s="3">
        <v>178.0</v>
      </c>
      <c r="F103" s="9">
        <f>F102+E103</f>
        <v>219</v>
      </c>
      <c r="G103" s="9">
        <f t="shared" si="36"/>
        <v>281</v>
      </c>
      <c r="J103" s="27"/>
      <c r="W103" s="12"/>
      <c r="X103" s="12"/>
      <c r="Y103" s="12"/>
      <c r="Z103" s="12"/>
    </row>
    <row r="104" ht="16.5" customHeight="1">
      <c r="A104" s="25">
        <v>46260.0</v>
      </c>
      <c r="B104" s="26">
        <f t="shared" si="34"/>
        <v>46260</v>
      </c>
      <c r="C104" s="3"/>
      <c r="E104" s="3">
        <v>676.0</v>
      </c>
      <c r="F104" s="9">
        <f t="shared" ref="F104:F105" si="37">E104+F103</f>
        <v>895</v>
      </c>
      <c r="G104" s="9">
        <f t="shared" si="36"/>
        <v>-395</v>
      </c>
      <c r="J104" s="27"/>
      <c r="W104" s="12"/>
      <c r="X104" s="12"/>
      <c r="Y104" s="12"/>
      <c r="Z104" s="12"/>
    </row>
    <row r="105" ht="16.5" customHeight="1">
      <c r="A105" s="25">
        <v>46261.0</v>
      </c>
      <c r="B105" s="26">
        <f t="shared" si="34"/>
        <v>46261</v>
      </c>
      <c r="C105" s="3"/>
      <c r="E105" s="3">
        <v>168.0</v>
      </c>
      <c r="F105" s="9">
        <f t="shared" si="37"/>
        <v>1063</v>
      </c>
      <c r="G105" s="9">
        <f t="shared" si="36"/>
        <v>-563</v>
      </c>
      <c r="J105" s="27"/>
      <c r="W105" s="12"/>
      <c r="X105" s="12"/>
      <c r="Y105" s="12"/>
      <c r="Z105" s="12"/>
    </row>
    <row r="106" ht="16.5" customHeight="1">
      <c r="A106" s="1"/>
      <c r="B106" s="4"/>
      <c r="C106" s="27" t="s">
        <v>1598</v>
      </c>
      <c r="D106" s="3">
        <v>2468.0</v>
      </c>
      <c r="E106" s="3">
        <v>128.0</v>
      </c>
      <c r="F106" s="14">
        <f>E106</f>
        <v>128</v>
      </c>
      <c r="G106" s="29">
        <f t="shared" ref="G106:G112" si="38">$D$106-F106</f>
        <v>2340</v>
      </c>
      <c r="H106" s="13">
        <v>46265.0</v>
      </c>
      <c r="I106" s="14">
        <v>2468.0</v>
      </c>
      <c r="J106" s="30" t="s">
        <v>1599</v>
      </c>
      <c r="K106" s="31">
        <v>46260.0</v>
      </c>
      <c r="L106" s="21" t="s">
        <v>936</v>
      </c>
      <c r="M106" s="37" t="s">
        <v>1600</v>
      </c>
      <c r="N106" s="23"/>
      <c r="O106" s="23"/>
      <c r="P106" s="21">
        <v>284.0</v>
      </c>
      <c r="Q106" s="37" t="s">
        <v>282</v>
      </c>
      <c r="R106" s="23" t="s">
        <v>292</v>
      </c>
      <c r="S106" s="12"/>
      <c r="W106" s="12"/>
      <c r="X106" s="12"/>
      <c r="Y106" s="12"/>
      <c r="Z106" s="12"/>
    </row>
    <row r="107" ht="16.5" customHeight="1">
      <c r="A107" s="25">
        <v>46262.0</v>
      </c>
      <c r="B107" s="26">
        <f t="shared" ref="B107:B112" si="39">A107</f>
        <v>46262</v>
      </c>
      <c r="C107" s="97"/>
      <c r="D107" s="34"/>
      <c r="E107" s="3">
        <v>366.0</v>
      </c>
      <c r="F107" s="14">
        <f t="shared" ref="F107:F112" si="40">F106+E107</f>
        <v>494</v>
      </c>
      <c r="G107" s="29">
        <f t="shared" si="38"/>
        <v>1974</v>
      </c>
      <c r="H107" s="13"/>
      <c r="I107" s="14"/>
      <c r="J107" s="36"/>
      <c r="K107" s="21"/>
      <c r="L107" s="21"/>
      <c r="M107" s="37"/>
      <c r="N107" s="23"/>
      <c r="O107" s="23"/>
      <c r="P107" s="24"/>
      <c r="Q107" s="97"/>
      <c r="R107" s="12"/>
      <c r="S107" s="12"/>
      <c r="W107" s="12"/>
      <c r="X107" s="12"/>
      <c r="Y107" s="12"/>
      <c r="Z107" s="12"/>
    </row>
    <row r="108" ht="16.5" customHeight="1">
      <c r="A108" s="25">
        <v>46263.0</v>
      </c>
      <c r="B108" s="26">
        <f t="shared" si="39"/>
        <v>46263</v>
      </c>
      <c r="C108" s="97"/>
      <c r="D108" s="34"/>
      <c r="E108" s="3">
        <v>538.0</v>
      </c>
      <c r="F108" s="14">
        <f t="shared" si="40"/>
        <v>1032</v>
      </c>
      <c r="G108" s="29">
        <f t="shared" si="38"/>
        <v>1436</v>
      </c>
      <c r="H108" s="13"/>
      <c r="I108" s="14"/>
      <c r="J108" s="21"/>
      <c r="K108" s="21"/>
      <c r="L108" s="21"/>
      <c r="M108" s="37"/>
      <c r="N108" s="23"/>
      <c r="O108" s="23"/>
      <c r="P108" s="24"/>
      <c r="Q108" s="97"/>
      <c r="R108" s="12"/>
      <c r="S108" s="12"/>
      <c r="X108" s="12"/>
      <c r="Y108" s="12"/>
      <c r="Z108" s="12"/>
    </row>
    <row r="109" ht="16.5" customHeight="1">
      <c r="A109" s="25">
        <v>46264.0</v>
      </c>
      <c r="B109" s="26">
        <f t="shared" si="39"/>
        <v>46264</v>
      </c>
      <c r="C109" s="97"/>
      <c r="D109" s="34"/>
      <c r="E109" s="3">
        <v>532.0</v>
      </c>
      <c r="F109" s="14">
        <f t="shared" si="40"/>
        <v>1564</v>
      </c>
      <c r="G109" s="29">
        <f t="shared" si="38"/>
        <v>904</v>
      </c>
      <c r="H109" s="13"/>
      <c r="I109" s="14"/>
      <c r="J109" s="21"/>
      <c r="K109" s="21"/>
      <c r="L109" s="21"/>
      <c r="M109" s="37"/>
      <c r="N109" s="23"/>
      <c r="O109" s="23"/>
      <c r="P109" s="24"/>
      <c r="Q109" s="97"/>
      <c r="R109" s="12"/>
      <c r="S109" s="12"/>
      <c r="T109" s="12"/>
      <c r="X109" s="12"/>
      <c r="Y109" s="12"/>
      <c r="Z109" s="12"/>
    </row>
    <row r="110" ht="16.5" customHeight="1">
      <c r="A110" s="25">
        <v>46265.0</v>
      </c>
      <c r="B110" s="26">
        <f t="shared" si="39"/>
        <v>46265</v>
      </c>
      <c r="C110" s="97"/>
      <c r="D110" s="34"/>
      <c r="E110" s="3">
        <v>531.0</v>
      </c>
      <c r="F110" s="14">
        <f t="shared" si="40"/>
        <v>2095</v>
      </c>
      <c r="G110" s="29">
        <f t="shared" si="38"/>
        <v>373</v>
      </c>
      <c r="H110" s="13"/>
      <c r="I110" s="14"/>
      <c r="J110" s="21"/>
      <c r="K110" s="21"/>
      <c r="L110" s="21"/>
      <c r="M110" s="37"/>
      <c r="N110" s="23"/>
      <c r="O110" s="23"/>
      <c r="P110" s="24"/>
      <c r="Q110" s="97"/>
      <c r="R110" s="12"/>
      <c r="T110" s="12"/>
      <c r="U110" s="12"/>
      <c r="X110" s="12"/>
      <c r="Y110" s="12"/>
      <c r="Z110" s="12"/>
    </row>
    <row r="111" ht="16.5" customHeight="1">
      <c r="A111" s="25">
        <v>46266.0</v>
      </c>
      <c r="B111" s="26">
        <f t="shared" si="39"/>
        <v>46266</v>
      </c>
      <c r="C111" s="97"/>
      <c r="D111" s="14"/>
      <c r="E111" s="3">
        <v>538.0</v>
      </c>
      <c r="F111" s="14">
        <f t="shared" si="40"/>
        <v>2633</v>
      </c>
      <c r="G111" s="29">
        <f t="shared" si="38"/>
        <v>-165</v>
      </c>
      <c r="H111" s="13"/>
      <c r="I111" s="14"/>
      <c r="J111" s="21"/>
      <c r="K111" s="21"/>
      <c r="L111" s="21"/>
      <c r="M111" s="37"/>
      <c r="N111" s="23"/>
      <c r="O111" s="23"/>
      <c r="P111" s="24"/>
      <c r="Q111" s="97"/>
      <c r="R111" s="12"/>
      <c r="T111" s="12"/>
      <c r="U111" s="12"/>
      <c r="X111" s="12"/>
      <c r="Y111" s="12"/>
      <c r="Z111" s="12"/>
    </row>
    <row r="112" ht="16.5" customHeight="1">
      <c r="A112" s="25">
        <v>46267.0</v>
      </c>
      <c r="B112" s="26">
        <f t="shared" si="39"/>
        <v>46267</v>
      </c>
      <c r="C112" s="97"/>
      <c r="D112" s="14"/>
      <c r="E112" s="3">
        <v>49.0</v>
      </c>
      <c r="F112" s="14">
        <f t="shared" si="40"/>
        <v>2682</v>
      </c>
      <c r="G112" s="29">
        <f t="shared" si="38"/>
        <v>-214</v>
      </c>
      <c r="H112" s="13"/>
      <c r="I112" s="14"/>
      <c r="J112" s="21"/>
      <c r="K112" s="21"/>
      <c r="L112" s="21"/>
      <c r="M112" s="37"/>
      <c r="N112" s="23"/>
      <c r="O112" s="23"/>
      <c r="P112" s="24"/>
      <c r="Q112" s="97"/>
      <c r="R112" s="12"/>
      <c r="T112" s="12"/>
      <c r="U112" s="12"/>
      <c r="X112" s="12"/>
      <c r="Y112" s="12"/>
      <c r="Z112" s="12"/>
    </row>
    <row r="113" ht="16.5" customHeight="1">
      <c r="A113" s="1"/>
      <c r="B113" s="4"/>
      <c r="C113" s="93" t="s">
        <v>1602</v>
      </c>
      <c r="D113" s="3">
        <v>979.0</v>
      </c>
      <c r="E113" s="3">
        <v>345.0</v>
      </c>
      <c r="F113" s="14">
        <f>E113</f>
        <v>345</v>
      </c>
      <c r="G113" s="29">
        <f t="shared" ref="G113:G116" si="41">$D$113-F113</f>
        <v>634</v>
      </c>
      <c r="H113" s="13">
        <v>46265.0</v>
      </c>
      <c r="I113" s="14">
        <v>979.0</v>
      </c>
      <c r="J113" s="30" t="s">
        <v>1599</v>
      </c>
      <c r="K113" s="31">
        <v>46245.0</v>
      </c>
      <c r="L113" s="21" t="s">
        <v>1284</v>
      </c>
      <c r="M113" s="37" t="s">
        <v>1603</v>
      </c>
      <c r="N113" s="23"/>
      <c r="O113" s="23"/>
      <c r="P113" s="21">
        <v>114.3</v>
      </c>
      <c r="Q113" s="37" t="s">
        <v>282</v>
      </c>
      <c r="R113" s="23" t="s">
        <v>1604</v>
      </c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25">
        <v>46268.0</v>
      </c>
      <c r="B114" s="26">
        <f t="shared" ref="B114:B116" si="42">A114</f>
        <v>46268</v>
      </c>
      <c r="C114" s="94"/>
      <c r="D114" s="34"/>
      <c r="E114" s="3">
        <v>468.0</v>
      </c>
      <c r="F114" s="14">
        <f t="shared" ref="F114:F116" si="43">F113+E114</f>
        <v>813</v>
      </c>
      <c r="G114" s="29">
        <f t="shared" si="41"/>
        <v>166</v>
      </c>
      <c r="H114" s="13"/>
      <c r="I114" s="14"/>
      <c r="J114" s="30"/>
      <c r="K114" s="21"/>
      <c r="L114" s="21"/>
      <c r="M114" s="37"/>
      <c r="N114" s="23"/>
      <c r="O114" s="23"/>
      <c r="P114" s="24"/>
      <c r="Q114" s="97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25">
        <v>46269.0</v>
      </c>
      <c r="B115" s="26">
        <f t="shared" si="42"/>
        <v>46269</v>
      </c>
      <c r="C115" s="97"/>
      <c r="D115" s="34"/>
      <c r="E115" s="3">
        <v>202.0</v>
      </c>
      <c r="F115" s="14">
        <f t="shared" si="43"/>
        <v>1015</v>
      </c>
      <c r="G115" s="29">
        <f t="shared" si="41"/>
        <v>-36</v>
      </c>
      <c r="H115" s="13"/>
      <c r="I115" s="14"/>
      <c r="J115" s="30"/>
      <c r="K115" s="21"/>
      <c r="L115" s="21"/>
      <c r="M115" s="37"/>
      <c r="N115" s="23"/>
      <c r="O115" s="23"/>
      <c r="P115" s="24"/>
      <c r="Q115" s="97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25">
        <v>46270.0</v>
      </c>
      <c r="B116" s="26">
        <f t="shared" si="42"/>
        <v>46270</v>
      </c>
      <c r="C116" s="97"/>
      <c r="D116" s="34"/>
      <c r="E116" s="3">
        <v>15.0</v>
      </c>
      <c r="F116" s="14">
        <f t="shared" si="43"/>
        <v>1030</v>
      </c>
      <c r="G116" s="29">
        <f t="shared" si="41"/>
        <v>-51</v>
      </c>
      <c r="H116" s="13"/>
      <c r="I116" s="14"/>
      <c r="J116" s="30"/>
      <c r="K116" s="21"/>
      <c r="L116" s="21"/>
      <c r="M116" s="37"/>
      <c r="N116" s="23"/>
      <c r="O116" s="23"/>
      <c r="P116" s="24"/>
      <c r="Q116" s="97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1"/>
      <c r="B117" s="4"/>
      <c r="C117" s="27" t="s">
        <v>1607</v>
      </c>
      <c r="D117" s="3">
        <f>I119</f>
        <v>5600</v>
      </c>
      <c r="E117" s="3">
        <v>1290.0</v>
      </c>
      <c r="F117" s="14">
        <f>E117</f>
        <v>1290</v>
      </c>
      <c r="G117" s="29">
        <f t="shared" ref="G117:G120" si="44">$D$117-F117</f>
        <v>4310</v>
      </c>
      <c r="H117" s="1">
        <v>46289.0</v>
      </c>
      <c r="I117" s="14">
        <v>4800.0</v>
      </c>
      <c r="J117" s="30" t="s">
        <v>1599</v>
      </c>
      <c r="K117" s="31">
        <v>46260.0</v>
      </c>
      <c r="L117" s="21" t="s">
        <v>936</v>
      </c>
      <c r="M117" s="40" t="s">
        <v>1608</v>
      </c>
      <c r="N117" s="21"/>
      <c r="O117" s="21"/>
      <c r="P117" s="21">
        <v>206.8</v>
      </c>
      <c r="Q117" s="40" t="s">
        <v>345</v>
      </c>
      <c r="S117" s="12"/>
      <c r="W117" s="12"/>
      <c r="X117" s="12"/>
      <c r="Y117" s="12"/>
      <c r="Z117" s="12"/>
    </row>
    <row r="118" ht="16.5" customHeight="1">
      <c r="A118" s="25">
        <v>46271.0</v>
      </c>
      <c r="B118" s="26">
        <f t="shared" ref="B118:B126" si="45">A118</f>
        <v>46271</v>
      </c>
      <c r="C118" s="12"/>
      <c r="D118" s="34"/>
      <c r="E118" s="3">
        <v>1975.0</v>
      </c>
      <c r="F118" s="14">
        <f t="shared" ref="F118:F120" si="46">F117+E118</f>
        <v>3265</v>
      </c>
      <c r="G118" s="29">
        <f t="shared" si="44"/>
        <v>2335</v>
      </c>
      <c r="H118" s="1">
        <v>46300.0</v>
      </c>
      <c r="I118" s="14">
        <v>800.0</v>
      </c>
      <c r="J118" s="30" t="s">
        <v>1599</v>
      </c>
      <c r="K118" s="31">
        <v>46260.0</v>
      </c>
      <c r="L118" s="21" t="s">
        <v>936</v>
      </c>
      <c r="M118" s="41" t="s">
        <v>1609</v>
      </c>
      <c r="N118" s="21" t="s">
        <v>177</v>
      </c>
      <c r="P118" s="21">
        <v>34.4</v>
      </c>
      <c r="Q118" s="40" t="s">
        <v>372</v>
      </c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25">
        <v>46272.0</v>
      </c>
      <c r="B119" s="26">
        <f t="shared" si="45"/>
        <v>46272</v>
      </c>
      <c r="C119" s="27"/>
      <c r="D119" s="27"/>
      <c r="E119" s="3">
        <v>1590.0</v>
      </c>
      <c r="F119" s="14">
        <f t="shared" si="46"/>
        <v>4855</v>
      </c>
      <c r="G119" s="29">
        <f t="shared" si="44"/>
        <v>745</v>
      </c>
      <c r="I119" s="14">
        <f>SUM(I117:I118)</f>
        <v>5600</v>
      </c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25">
        <v>46273.0</v>
      </c>
      <c r="B120" s="26">
        <f t="shared" si="45"/>
        <v>46273</v>
      </c>
      <c r="C120" s="27"/>
      <c r="D120" s="27"/>
      <c r="E120" s="3">
        <v>834.0</v>
      </c>
      <c r="F120" s="14">
        <f t="shared" si="46"/>
        <v>5689</v>
      </c>
      <c r="G120" s="29">
        <f t="shared" si="44"/>
        <v>-89</v>
      </c>
      <c r="J120" s="21" t="s">
        <v>192</v>
      </c>
      <c r="M120" s="41" t="s">
        <v>1609</v>
      </c>
      <c r="Q120" s="40" t="s">
        <v>372</v>
      </c>
      <c r="S120" s="12"/>
      <c r="T120" s="12"/>
      <c r="U120" s="12"/>
      <c r="V120" s="12"/>
      <c r="W120" s="12"/>
      <c r="X120" s="12"/>
      <c r="Y120" s="12"/>
      <c r="Z120" s="12"/>
    </row>
    <row r="121" ht="16.5" customHeight="1">
      <c r="A121" s="25">
        <v>46274.0</v>
      </c>
      <c r="B121" s="26">
        <f t="shared" si="45"/>
        <v>46274</v>
      </c>
      <c r="C121" s="93" t="s">
        <v>1611</v>
      </c>
      <c r="D121" s="3">
        <v>600.0</v>
      </c>
      <c r="E121" s="3">
        <v>532.0</v>
      </c>
      <c r="F121" s="14">
        <f>E121</f>
        <v>532</v>
      </c>
      <c r="G121" s="29">
        <f>$D$121-F121</f>
        <v>68</v>
      </c>
      <c r="H121" s="13">
        <v>46268.0</v>
      </c>
      <c r="I121" s="14">
        <v>600.0</v>
      </c>
      <c r="J121" s="21" t="s">
        <v>1569</v>
      </c>
      <c r="K121" s="21"/>
      <c r="L121" s="21" t="s">
        <v>566</v>
      </c>
      <c r="M121" s="37" t="s">
        <v>1614</v>
      </c>
      <c r="N121" s="23"/>
      <c r="O121" s="23"/>
      <c r="P121" s="24"/>
      <c r="Q121" s="37" t="s">
        <v>1413</v>
      </c>
      <c r="R121" s="23" t="s">
        <v>328</v>
      </c>
      <c r="S121" s="12"/>
      <c r="T121" s="12"/>
      <c r="U121" s="12"/>
      <c r="V121" s="12"/>
      <c r="W121" s="12"/>
      <c r="X121" s="12"/>
      <c r="Y121" s="12"/>
      <c r="Z121" s="12"/>
    </row>
    <row r="122" ht="16.5" customHeight="1">
      <c r="A122" s="25">
        <v>46275.0</v>
      </c>
      <c r="B122" s="26">
        <f t="shared" si="45"/>
        <v>46275</v>
      </c>
      <c r="C122" s="97"/>
      <c r="D122" s="34"/>
      <c r="E122" s="34"/>
      <c r="F122" s="14"/>
      <c r="G122" s="29"/>
      <c r="H122" s="13"/>
      <c r="I122" s="14"/>
      <c r="J122" s="21"/>
      <c r="K122" s="21"/>
      <c r="L122" s="21"/>
      <c r="M122" s="37"/>
      <c r="N122" s="23"/>
      <c r="O122" s="23"/>
      <c r="P122" s="24"/>
      <c r="Q122" s="97"/>
      <c r="R122" s="12"/>
      <c r="T122" s="12"/>
      <c r="V122" s="12"/>
      <c r="W122" s="12"/>
      <c r="X122" s="12"/>
      <c r="Y122" s="12"/>
      <c r="Z122" s="12"/>
    </row>
    <row r="123" ht="16.5" customHeight="1">
      <c r="A123" s="25">
        <v>46276.0</v>
      </c>
      <c r="B123" s="26">
        <f t="shared" si="45"/>
        <v>46276</v>
      </c>
      <c r="C123" s="27" t="s">
        <v>1537</v>
      </c>
      <c r="D123" s="28">
        <f>I130</f>
        <v>1298</v>
      </c>
      <c r="E123" s="3">
        <v>912.0</v>
      </c>
      <c r="F123" s="14">
        <f>E123</f>
        <v>912</v>
      </c>
      <c r="G123" s="29">
        <f t="shared" ref="G123:G126" si="47">$D$123-F123</f>
        <v>386</v>
      </c>
      <c r="H123" s="13">
        <v>46282.0</v>
      </c>
      <c r="I123" s="14">
        <v>6000.0</v>
      </c>
      <c r="J123" s="30" t="s">
        <v>1538</v>
      </c>
      <c r="K123" s="31">
        <v>46272.0</v>
      </c>
      <c r="L123" s="21" t="s">
        <v>1539</v>
      </c>
      <c r="M123" s="41" t="s">
        <v>1616</v>
      </c>
      <c r="N123" s="23"/>
      <c r="O123" s="23"/>
      <c r="P123" s="24"/>
      <c r="Q123" s="37" t="s">
        <v>1617</v>
      </c>
      <c r="R123" s="12"/>
      <c r="T123" s="12"/>
      <c r="V123" s="12"/>
      <c r="W123" s="12"/>
      <c r="X123" s="12"/>
      <c r="Y123" s="12"/>
      <c r="Z123" s="12"/>
    </row>
    <row r="124" ht="16.5" customHeight="1">
      <c r="A124" s="25">
        <v>46277.0</v>
      </c>
      <c r="B124" s="26">
        <f t="shared" si="45"/>
        <v>46277</v>
      </c>
      <c r="C124" s="27"/>
      <c r="D124" s="34"/>
      <c r="E124" s="3">
        <v>0.0</v>
      </c>
      <c r="F124" s="14">
        <f t="shared" ref="F124:F126" si="48">E124+F123</f>
        <v>912</v>
      </c>
      <c r="G124" s="29">
        <f t="shared" si="47"/>
        <v>386</v>
      </c>
      <c r="H124" s="13">
        <v>46304.0</v>
      </c>
      <c r="I124" s="14">
        <v>13000.0</v>
      </c>
      <c r="J124" s="30" t="s">
        <v>1538</v>
      </c>
      <c r="K124" s="31">
        <v>46259.0</v>
      </c>
      <c r="L124" s="21" t="s">
        <v>1539</v>
      </c>
      <c r="M124" s="37" t="s">
        <v>1618</v>
      </c>
      <c r="N124" s="23"/>
      <c r="O124" s="23"/>
      <c r="P124" s="24"/>
      <c r="Q124" s="37" t="s">
        <v>1619</v>
      </c>
      <c r="R124" s="12"/>
      <c r="T124" s="12"/>
      <c r="V124" s="12"/>
      <c r="W124" s="12"/>
      <c r="X124" s="12"/>
      <c r="Y124" s="12"/>
      <c r="Z124" s="12"/>
    </row>
    <row r="125" ht="16.5" customHeight="1">
      <c r="A125" s="25">
        <v>46278.0</v>
      </c>
      <c r="B125" s="26">
        <f t="shared" si="45"/>
        <v>46278</v>
      </c>
      <c r="C125" s="55"/>
      <c r="D125" s="34"/>
      <c r="E125" s="3">
        <v>0.0</v>
      </c>
      <c r="F125" s="14">
        <f t="shared" si="48"/>
        <v>912</v>
      </c>
      <c r="G125" s="29">
        <f t="shared" si="47"/>
        <v>386</v>
      </c>
      <c r="H125" s="13">
        <v>46300.0</v>
      </c>
      <c r="I125" s="14">
        <v>1000.0</v>
      </c>
      <c r="J125" s="30" t="s">
        <v>1538</v>
      </c>
      <c r="K125" s="31">
        <v>46272.0</v>
      </c>
      <c r="L125" s="21" t="s">
        <v>1539</v>
      </c>
      <c r="M125" s="41" t="s">
        <v>1620</v>
      </c>
      <c r="N125" s="23"/>
      <c r="O125" s="23"/>
      <c r="P125" s="24"/>
      <c r="Q125" s="37" t="s">
        <v>1621</v>
      </c>
      <c r="R125" s="12"/>
      <c r="T125" s="12"/>
      <c r="V125" s="12"/>
      <c r="W125" s="12"/>
      <c r="X125" s="12"/>
      <c r="Y125" s="12"/>
      <c r="Z125" s="12"/>
    </row>
    <row r="126" ht="16.5" customHeight="1">
      <c r="A126" s="25">
        <v>46279.0</v>
      </c>
      <c r="B126" s="26">
        <f t="shared" si="45"/>
        <v>46279</v>
      </c>
      <c r="C126" s="55"/>
      <c r="D126" s="34"/>
      <c r="E126" s="3">
        <v>386.0</v>
      </c>
      <c r="F126" s="14">
        <f t="shared" si="48"/>
        <v>1298</v>
      </c>
      <c r="G126" s="29">
        <f t="shared" si="47"/>
        <v>0</v>
      </c>
      <c r="H126" s="1">
        <v>46287.0</v>
      </c>
      <c r="I126" s="14">
        <v>8000.0</v>
      </c>
      <c r="J126" s="30" t="s">
        <v>1538</v>
      </c>
      <c r="K126" s="31">
        <v>46280.0</v>
      </c>
      <c r="L126" s="21" t="s">
        <v>1622</v>
      </c>
      <c r="M126" s="41" t="s">
        <v>1623</v>
      </c>
      <c r="N126" s="23"/>
      <c r="O126" s="23"/>
      <c r="P126" s="24"/>
      <c r="Q126" s="37" t="s">
        <v>1624</v>
      </c>
      <c r="R126" s="12"/>
      <c r="T126" s="12"/>
      <c r="V126" s="12"/>
      <c r="W126" s="12"/>
      <c r="X126" s="12"/>
      <c r="Y126" s="12"/>
      <c r="Z126" s="12"/>
    </row>
    <row r="127" ht="16.5" customHeight="1">
      <c r="A127" s="25"/>
      <c r="B127" s="26"/>
      <c r="C127" s="55"/>
      <c r="D127" s="34"/>
      <c r="E127" s="34"/>
      <c r="F127" s="14"/>
      <c r="G127" s="29"/>
      <c r="H127" s="1">
        <v>46296.0</v>
      </c>
      <c r="I127" s="14">
        <v>4000.0</v>
      </c>
      <c r="J127" s="30" t="s">
        <v>1538</v>
      </c>
      <c r="K127" s="31">
        <v>46280.0</v>
      </c>
      <c r="L127" s="21" t="s">
        <v>1622</v>
      </c>
      <c r="M127" s="41" t="s">
        <v>1625</v>
      </c>
      <c r="N127" s="23"/>
      <c r="O127" s="23"/>
      <c r="P127" s="24"/>
      <c r="Q127" s="37" t="s">
        <v>775</v>
      </c>
      <c r="R127" s="12"/>
      <c r="T127" s="12"/>
      <c r="V127" s="12"/>
      <c r="W127" s="12"/>
      <c r="X127" s="12"/>
      <c r="Y127" s="12"/>
      <c r="Z127" s="12"/>
    </row>
    <row r="128" ht="16.5" customHeight="1">
      <c r="A128" s="25"/>
      <c r="B128" s="26"/>
      <c r="C128" s="97"/>
      <c r="D128" s="34"/>
      <c r="E128" s="34"/>
      <c r="F128" s="14"/>
      <c r="G128" s="29"/>
      <c r="H128" s="13">
        <v>46307.0</v>
      </c>
      <c r="I128" s="14">
        <v>5000.0</v>
      </c>
      <c r="J128" s="30" t="s">
        <v>1538</v>
      </c>
      <c r="K128" s="31">
        <v>46280.0</v>
      </c>
      <c r="L128" s="21" t="s">
        <v>1622</v>
      </c>
      <c r="M128" s="41" t="s">
        <v>1626</v>
      </c>
      <c r="N128" s="23"/>
      <c r="O128" s="23"/>
      <c r="P128" s="24"/>
      <c r="Q128" s="37" t="s">
        <v>1627</v>
      </c>
      <c r="R128" s="12"/>
      <c r="T128" s="12"/>
      <c r="V128" s="12"/>
      <c r="W128" s="12"/>
      <c r="X128" s="12"/>
      <c r="Y128" s="12"/>
      <c r="Z128" s="12"/>
    </row>
    <row r="129" ht="16.5" customHeight="1">
      <c r="A129" s="25"/>
      <c r="B129" s="26"/>
      <c r="C129" s="97"/>
      <c r="D129" s="34"/>
      <c r="E129" s="34"/>
      <c r="F129" s="14"/>
      <c r="G129" s="29"/>
      <c r="H129" s="13"/>
      <c r="I129" s="14">
        <f>SUM(I123:I128)</f>
        <v>37000</v>
      </c>
      <c r="J129" s="21"/>
      <c r="K129" s="21"/>
      <c r="L129" s="21"/>
      <c r="M129" s="37"/>
      <c r="N129" s="23"/>
      <c r="O129" s="23"/>
      <c r="P129" s="24"/>
      <c r="Q129" s="37"/>
      <c r="R129" s="12"/>
      <c r="T129" s="12"/>
      <c r="V129" s="12"/>
      <c r="W129" s="12"/>
      <c r="X129" s="12"/>
      <c r="Y129" s="12"/>
      <c r="Z129" s="12"/>
    </row>
    <row r="130" ht="16.5" customHeight="1">
      <c r="A130" s="25"/>
      <c r="B130" s="26"/>
      <c r="C130" s="97"/>
      <c r="D130" s="14"/>
      <c r="E130" s="34"/>
      <c r="F130" s="14"/>
      <c r="G130" s="29"/>
      <c r="H130" s="13" t="s">
        <v>1555</v>
      </c>
      <c r="I130" s="14">
        <v>1298.0</v>
      </c>
      <c r="J130" s="21"/>
      <c r="K130" s="21"/>
      <c r="L130" s="21"/>
      <c r="M130" s="22"/>
      <c r="N130" s="23"/>
      <c r="O130" s="23"/>
      <c r="P130" s="24"/>
      <c r="Q130" s="37"/>
      <c r="R130" s="12"/>
      <c r="T130" s="12"/>
      <c r="V130" s="12"/>
      <c r="W130" s="12"/>
      <c r="X130" s="12"/>
      <c r="Y130" s="12"/>
      <c r="Z130" s="12"/>
    </row>
    <row r="131" ht="16.5" customHeight="1">
      <c r="A131" s="1"/>
      <c r="B131" s="4"/>
      <c r="C131" s="97"/>
      <c r="D131" s="14"/>
      <c r="E131" s="34"/>
      <c r="F131" s="14"/>
      <c r="G131" s="29"/>
      <c r="H131" s="13" t="s">
        <v>1532</v>
      </c>
      <c r="I131" s="14">
        <f>I129-I130</f>
        <v>35702</v>
      </c>
      <c r="J131" s="21"/>
      <c r="K131" s="21"/>
      <c r="L131" s="21"/>
      <c r="M131" s="22"/>
      <c r="N131" s="23"/>
      <c r="O131" s="23"/>
      <c r="P131" s="24"/>
      <c r="Q131" s="97"/>
      <c r="R131" s="12"/>
      <c r="T131" s="12"/>
      <c r="V131" s="12"/>
      <c r="W131" s="12"/>
      <c r="X131" s="12"/>
      <c r="Y131" s="12"/>
      <c r="Z131" s="12"/>
    </row>
    <row r="132" ht="16.5" customHeight="1">
      <c r="A132" s="1"/>
      <c r="B132" s="4"/>
      <c r="C132" s="27" t="s">
        <v>1628</v>
      </c>
      <c r="D132" s="28">
        <v>2288.0</v>
      </c>
      <c r="E132" s="3">
        <v>1576.0</v>
      </c>
      <c r="F132" s="14">
        <f>E132</f>
        <v>1576</v>
      </c>
      <c r="G132" s="29">
        <f t="shared" ref="G132:G133" si="49">$D$132-F132</f>
        <v>712</v>
      </c>
      <c r="H132" s="1">
        <v>46289.0</v>
      </c>
      <c r="I132" s="14">
        <v>288.0</v>
      </c>
      <c r="J132" s="21" t="s">
        <v>1538</v>
      </c>
      <c r="K132" s="21"/>
      <c r="L132" s="21" t="s">
        <v>1284</v>
      </c>
      <c r="M132" s="23" t="s">
        <v>1629</v>
      </c>
      <c r="N132" s="24"/>
      <c r="O132" s="24"/>
      <c r="P132" s="24"/>
      <c r="Q132" s="24" t="s">
        <v>372</v>
      </c>
      <c r="R132" s="23" t="s">
        <v>1630</v>
      </c>
      <c r="V132" s="12"/>
      <c r="W132" s="12"/>
      <c r="X132" s="12"/>
      <c r="Y132" s="12"/>
      <c r="Z132" s="12"/>
    </row>
    <row r="133" ht="16.5" customHeight="1">
      <c r="A133" s="25">
        <v>46280.0</v>
      </c>
      <c r="B133" s="26">
        <f>A133</f>
        <v>46280</v>
      </c>
      <c r="C133" s="27"/>
      <c r="D133" s="28"/>
      <c r="E133" s="3">
        <v>761.0</v>
      </c>
      <c r="F133" s="14">
        <f>E133+F132</f>
        <v>2337</v>
      </c>
      <c r="G133" s="29">
        <f t="shared" si="49"/>
        <v>-49</v>
      </c>
      <c r="H133" s="1">
        <v>46282.0</v>
      </c>
      <c r="I133" s="14">
        <v>2000.0</v>
      </c>
      <c r="J133" s="21" t="s">
        <v>1538</v>
      </c>
      <c r="K133" s="21"/>
      <c r="L133" s="21" t="s">
        <v>1284</v>
      </c>
      <c r="M133" s="50" t="s">
        <v>1632</v>
      </c>
      <c r="N133" s="24"/>
      <c r="O133" s="24"/>
      <c r="P133" s="24"/>
      <c r="Q133" s="24" t="s">
        <v>345</v>
      </c>
      <c r="R133" s="23" t="s">
        <v>1630</v>
      </c>
      <c r="U133" s="12"/>
      <c r="V133" s="12"/>
      <c r="W133" s="12"/>
      <c r="X133" s="12"/>
      <c r="Y133" s="12"/>
      <c r="Z133" s="12"/>
    </row>
    <row r="134" ht="16.5" customHeight="1">
      <c r="A134" s="25"/>
      <c r="B134" s="26"/>
      <c r="C134" s="35" t="s">
        <v>1633</v>
      </c>
      <c r="D134" s="3">
        <v>755.0</v>
      </c>
      <c r="E134" s="3">
        <v>348.0</v>
      </c>
      <c r="F134" s="9">
        <f>E134</f>
        <v>348</v>
      </c>
      <c r="G134" s="9">
        <f t="shared" ref="G134:G135" si="50">$D$134-F134</f>
        <v>407</v>
      </c>
      <c r="H134" s="25">
        <v>46275.0</v>
      </c>
      <c r="I134" s="14">
        <v>755.0</v>
      </c>
      <c r="J134" s="30" t="s">
        <v>457</v>
      </c>
      <c r="L134" s="30" t="s">
        <v>458</v>
      </c>
      <c r="M134" s="37" t="s">
        <v>1634</v>
      </c>
      <c r="Q134" s="40" t="s">
        <v>1413</v>
      </c>
      <c r="U134" s="12"/>
      <c r="V134" s="12"/>
      <c r="W134" s="12"/>
      <c r="X134" s="12"/>
      <c r="Y134" s="12"/>
      <c r="Z134" s="12"/>
    </row>
    <row r="135" ht="16.5" customHeight="1">
      <c r="A135" s="25">
        <v>46281.0</v>
      </c>
      <c r="B135" s="26">
        <f t="shared" ref="B135:B166" si="51">A135</f>
        <v>46281</v>
      </c>
      <c r="C135" s="3"/>
      <c r="D135" s="34"/>
      <c r="E135" s="34">
        <v>600.0</v>
      </c>
      <c r="F135" s="9">
        <f>F134+E135</f>
        <v>948</v>
      </c>
      <c r="G135" s="9">
        <f t="shared" si="50"/>
        <v>-193</v>
      </c>
      <c r="H135" s="30"/>
      <c r="U135" s="12"/>
      <c r="V135" s="12"/>
      <c r="W135" s="12"/>
      <c r="X135" s="12"/>
      <c r="Y135" s="12"/>
      <c r="Z135" s="12"/>
    </row>
    <row r="136" ht="16.5" customHeight="1">
      <c r="A136" s="25">
        <v>46282.0</v>
      </c>
      <c r="B136" s="26">
        <f t="shared" si="51"/>
        <v>46282</v>
      </c>
      <c r="C136" s="93" t="s">
        <v>1635</v>
      </c>
      <c r="D136" s="3">
        <v>100.0</v>
      </c>
      <c r="E136" s="34">
        <v>400.0</v>
      </c>
      <c r="F136" s="14">
        <f t="shared" ref="F136:F137" si="52">E136</f>
        <v>400</v>
      </c>
      <c r="G136" s="29">
        <f>$D$136-F136</f>
        <v>-300</v>
      </c>
      <c r="H136" s="13">
        <v>46286.0</v>
      </c>
      <c r="I136" s="14">
        <v>100.0</v>
      </c>
      <c r="J136" s="21" t="s">
        <v>769</v>
      </c>
      <c r="K136" s="21"/>
      <c r="L136" s="21" t="s">
        <v>1636</v>
      </c>
      <c r="M136" s="37" t="s">
        <v>1637</v>
      </c>
      <c r="N136" s="23"/>
      <c r="O136" s="23"/>
      <c r="P136" s="24"/>
      <c r="Q136" s="37" t="s">
        <v>345</v>
      </c>
      <c r="R136" s="23" t="s">
        <v>1638</v>
      </c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25">
        <v>46283.0</v>
      </c>
      <c r="B137" s="26">
        <f t="shared" si="51"/>
        <v>46283</v>
      </c>
      <c r="C137" s="27" t="s">
        <v>1505</v>
      </c>
      <c r="D137" s="3">
        <v>1000.0</v>
      </c>
      <c r="E137" s="34">
        <v>300.0</v>
      </c>
      <c r="F137" s="3">
        <f t="shared" si="52"/>
        <v>300</v>
      </c>
      <c r="G137" s="9">
        <f t="shared" ref="G137:G139" si="53">$D$137-F137</f>
        <v>700</v>
      </c>
      <c r="H137" s="42">
        <v>46293.0</v>
      </c>
      <c r="I137" s="3">
        <v>1000.0</v>
      </c>
      <c r="J137" s="30" t="s">
        <v>1506</v>
      </c>
      <c r="K137" s="59">
        <v>46276.0</v>
      </c>
      <c r="L137" s="30" t="s">
        <v>936</v>
      </c>
      <c r="M137" s="37" t="s">
        <v>1639</v>
      </c>
      <c r="Q137" s="40" t="s">
        <v>1627</v>
      </c>
      <c r="R137" s="40" t="s">
        <v>1508</v>
      </c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25">
        <v>46284.0</v>
      </c>
      <c r="B138" s="26">
        <f t="shared" si="51"/>
        <v>46284</v>
      </c>
      <c r="C138" s="27"/>
      <c r="D138" s="3"/>
      <c r="E138" s="34">
        <v>600.0</v>
      </c>
      <c r="F138" s="3">
        <f t="shared" ref="F138:F139" si="54">F137+E138</f>
        <v>900</v>
      </c>
      <c r="G138" s="9">
        <f t="shared" si="53"/>
        <v>100</v>
      </c>
      <c r="U138" s="12"/>
      <c r="V138" s="12"/>
      <c r="W138" s="12"/>
      <c r="X138" s="12"/>
      <c r="Y138" s="12"/>
      <c r="Z138" s="12"/>
    </row>
    <row r="139" ht="16.5" customHeight="1">
      <c r="A139" s="25">
        <v>46285.0</v>
      </c>
      <c r="B139" s="26">
        <f t="shared" si="51"/>
        <v>46285</v>
      </c>
      <c r="C139" s="27"/>
      <c r="D139" s="3"/>
      <c r="E139" s="34">
        <v>600.0</v>
      </c>
      <c r="F139" s="3">
        <f t="shared" si="54"/>
        <v>1500</v>
      </c>
      <c r="G139" s="9">
        <f t="shared" si="53"/>
        <v>-500</v>
      </c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25">
        <v>46286.0</v>
      </c>
      <c r="B140" s="26">
        <f t="shared" si="51"/>
        <v>46286</v>
      </c>
      <c r="C140" s="93" t="s">
        <v>1640</v>
      </c>
      <c r="D140" s="3">
        <v>100.0</v>
      </c>
      <c r="E140" s="34">
        <v>1100.0</v>
      </c>
      <c r="F140" s="14">
        <f t="shared" ref="F140:F141" si="55">E140</f>
        <v>1100</v>
      </c>
      <c r="G140" s="29">
        <f>$D$140-F140</f>
        <v>-1000</v>
      </c>
      <c r="H140" s="13">
        <v>46286.0</v>
      </c>
      <c r="I140" s="14">
        <v>100.0</v>
      </c>
      <c r="J140" s="30" t="s">
        <v>1538</v>
      </c>
      <c r="K140" s="31">
        <v>46280.0</v>
      </c>
      <c r="L140" s="21" t="s">
        <v>1622</v>
      </c>
      <c r="M140" s="37" t="s">
        <v>1641</v>
      </c>
      <c r="N140" s="23"/>
      <c r="O140" s="23"/>
      <c r="P140" s="24"/>
      <c r="Q140" s="37" t="s">
        <v>345</v>
      </c>
      <c r="R140" s="23" t="s">
        <v>1638</v>
      </c>
      <c r="S140" s="12"/>
      <c r="T140" s="12"/>
      <c r="V140" s="12"/>
      <c r="W140" s="12"/>
      <c r="X140" s="12"/>
      <c r="Y140" s="12"/>
      <c r="Z140" s="12"/>
    </row>
    <row r="141" ht="16.5" customHeight="1">
      <c r="A141" s="25">
        <v>46287.0</v>
      </c>
      <c r="B141" s="26">
        <f t="shared" si="51"/>
        <v>46287</v>
      </c>
      <c r="C141" s="27" t="s">
        <v>1537</v>
      </c>
      <c r="D141" s="28">
        <f>I149</f>
        <v>35702</v>
      </c>
      <c r="E141" s="34">
        <v>800.0</v>
      </c>
      <c r="F141" s="14">
        <f t="shared" si="55"/>
        <v>800</v>
      </c>
      <c r="G141" s="29">
        <f t="shared" ref="G141:G161" si="56">$D$141-F141</f>
        <v>34902</v>
      </c>
      <c r="H141" s="13">
        <v>46282.0</v>
      </c>
      <c r="I141" s="14">
        <v>6000.0</v>
      </c>
      <c r="J141" s="30" t="s">
        <v>1538</v>
      </c>
      <c r="K141" s="31">
        <v>46272.0</v>
      </c>
      <c r="L141" s="21" t="s">
        <v>1539</v>
      </c>
      <c r="M141" s="41" t="s">
        <v>1616</v>
      </c>
      <c r="N141" s="23"/>
      <c r="O141" s="23"/>
      <c r="P141" s="24"/>
      <c r="Q141" s="37" t="s">
        <v>1617</v>
      </c>
      <c r="R141" s="12"/>
      <c r="T141" s="12"/>
      <c r="V141" s="12"/>
      <c r="W141" s="12"/>
      <c r="X141" s="12"/>
      <c r="Y141" s="12"/>
      <c r="Z141" s="12"/>
    </row>
    <row r="142" ht="16.5" customHeight="1">
      <c r="A142" s="25">
        <v>46288.0</v>
      </c>
      <c r="B142" s="26">
        <f t="shared" si="51"/>
        <v>46288</v>
      </c>
      <c r="C142" s="27"/>
      <c r="D142" s="34"/>
      <c r="E142" s="34">
        <v>1750.0</v>
      </c>
      <c r="F142" s="14">
        <f t="shared" ref="F142:F161" si="57">E142+F141</f>
        <v>2550</v>
      </c>
      <c r="G142" s="29">
        <f t="shared" si="56"/>
        <v>33152</v>
      </c>
      <c r="H142" s="13">
        <v>46304.0</v>
      </c>
      <c r="I142" s="14">
        <v>13000.0</v>
      </c>
      <c r="J142" s="30" t="s">
        <v>1538</v>
      </c>
      <c r="K142" s="31">
        <v>46259.0</v>
      </c>
      <c r="L142" s="21" t="s">
        <v>1539</v>
      </c>
      <c r="M142" s="37" t="s">
        <v>1618</v>
      </c>
      <c r="N142" s="23"/>
      <c r="O142" s="23"/>
      <c r="P142" s="24"/>
      <c r="Q142" s="37" t="s">
        <v>1619</v>
      </c>
      <c r="R142" s="12"/>
      <c r="X142" s="12"/>
      <c r="Y142" s="12"/>
      <c r="Z142" s="12"/>
    </row>
    <row r="143" ht="16.5" customHeight="1">
      <c r="A143" s="25">
        <v>46289.0</v>
      </c>
      <c r="B143" s="26">
        <f t="shared" si="51"/>
        <v>46289</v>
      </c>
      <c r="C143" s="55"/>
      <c r="D143" s="34"/>
      <c r="E143" s="34">
        <v>1750.0</v>
      </c>
      <c r="F143" s="14">
        <f t="shared" si="57"/>
        <v>4300</v>
      </c>
      <c r="G143" s="29">
        <f t="shared" si="56"/>
        <v>31402</v>
      </c>
      <c r="H143" s="13">
        <v>46300.0</v>
      </c>
      <c r="I143" s="14">
        <v>1000.0</v>
      </c>
      <c r="J143" s="30" t="s">
        <v>1538</v>
      </c>
      <c r="K143" s="31">
        <v>46272.0</v>
      </c>
      <c r="L143" s="21" t="s">
        <v>1539</v>
      </c>
      <c r="M143" s="41" t="s">
        <v>1620</v>
      </c>
      <c r="N143" s="23"/>
      <c r="O143" s="23"/>
      <c r="P143" s="24"/>
      <c r="Q143" s="37" t="s">
        <v>1621</v>
      </c>
      <c r="R143" s="12"/>
      <c r="X143" s="12"/>
      <c r="Y143" s="12"/>
      <c r="Z143" s="12"/>
    </row>
    <row r="144" ht="16.5" customHeight="1">
      <c r="A144" s="52">
        <v>46290.0</v>
      </c>
      <c r="B144" s="53">
        <f t="shared" si="51"/>
        <v>46290</v>
      </c>
      <c r="C144" s="55"/>
      <c r="D144" s="34"/>
      <c r="E144" s="34">
        <v>1750.0</v>
      </c>
      <c r="F144" s="14">
        <f t="shared" si="57"/>
        <v>6050</v>
      </c>
      <c r="G144" s="29">
        <f t="shared" si="56"/>
        <v>29652</v>
      </c>
      <c r="H144" s="1">
        <v>46287.0</v>
      </c>
      <c r="I144" s="14">
        <v>8000.0</v>
      </c>
      <c r="J144" s="30" t="s">
        <v>1538</v>
      </c>
      <c r="K144" s="31">
        <v>46280.0</v>
      </c>
      <c r="L144" s="21" t="s">
        <v>1622</v>
      </c>
      <c r="M144" s="41" t="s">
        <v>1623</v>
      </c>
      <c r="N144" s="23"/>
      <c r="O144" s="23"/>
      <c r="P144" s="24"/>
      <c r="Q144" s="37" t="s">
        <v>1624</v>
      </c>
      <c r="R144" s="12"/>
      <c r="S144" s="12"/>
      <c r="T144" s="12"/>
      <c r="U144" s="12"/>
      <c r="X144" s="12"/>
      <c r="Y144" s="12"/>
      <c r="Z144" s="12"/>
    </row>
    <row r="145" ht="16.5" customHeight="1">
      <c r="A145" s="52">
        <v>46291.0</v>
      </c>
      <c r="B145" s="53">
        <f t="shared" si="51"/>
        <v>46291</v>
      </c>
      <c r="C145" s="55"/>
      <c r="D145" s="34"/>
      <c r="E145" s="34">
        <v>1750.0</v>
      </c>
      <c r="F145" s="14">
        <f t="shared" si="57"/>
        <v>7800</v>
      </c>
      <c r="G145" s="29">
        <f t="shared" si="56"/>
        <v>27902</v>
      </c>
      <c r="H145" s="1">
        <v>46296.0</v>
      </c>
      <c r="I145" s="14">
        <v>4000.0</v>
      </c>
      <c r="J145" s="30" t="s">
        <v>1538</v>
      </c>
      <c r="K145" s="31">
        <v>46280.0</v>
      </c>
      <c r="L145" s="21" t="s">
        <v>1622</v>
      </c>
      <c r="M145" s="41" t="s">
        <v>1625</v>
      </c>
      <c r="N145" s="23"/>
      <c r="O145" s="23"/>
      <c r="P145" s="24"/>
      <c r="Q145" s="37" t="s">
        <v>775</v>
      </c>
      <c r="R145" s="12"/>
      <c r="U145" s="12"/>
      <c r="V145" s="12"/>
      <c r="W145" s="12"/>
      <c r="X145" s="12"/>
      <c r="Y145" s="12"/>
      <c r="Z145" s="12"/>
    </row>
    <row r="146" ht="16.5" customHeight="1">
      <c r="A146" s="52">
        <v>46292.0</v>
      </c>
      <c r="B146" s="53">
        <f t="shared" si="51"/>
        <v>46292</v>
      </c>
      <c r="C146" s="97"/>
      <c r="D146" s="34"/>
      <c r="E146" s="34">
        <v>1750.0</v>
      </c>
      <c r="F146" s="14">
        <f t="shared" si="57"/>
        <v>9550</v>
      </c>
      <c r="G146" s="29">
        <f t="shared" si="56"/>
        <v>26152</v>
      </c>
      <c r="H146" s="13">
        <v>46307.0</v>
      </c>
      <c r="I146" s="14">
        <v>5000.0</v>
      </c>
      <c r="J146" s="30" t="s">
        <v>1538</v>
      </c>
      <c r="K146" s="31">
        <v>46280.0</v>
      </c>
      <c r="L146" s="21" t="s">
        <v>1622</v>
      </c>
      <c r="M146" s="41" t="s">
        <v>1626</v>
      </c>
      <c r="N146" s="23"/>
      <c r="O146" s="23"/>
      <c r="P146" s="24"/>
      <c r="Q146" s="37" t="s">
        <v>1627</v>
      </c>
      <c r="R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52">
        <v>46293.0</v>
      </c>
      <c r="B147" s="53">
        <f t="shared" si="51"/>
        <v>46293</v>
      </c>
      <c r="C147" s="97"/>
      <c r="D147" s="34"/>
      <c r="E147" s="34">
        <v>1750.0</v>
      </c>
      <c r="F147" s="14">
        <f t="shared" si="57"/>
        <v>11300</v>
      </c>
      <c r="G147" s="29">
        <f t="shared" si="56"/>
        <v>24402</v>
      </c>
      <c r="H147" s="13"/>
      <c r="I147" s="14">
        <f>SUM(I141:I146)</f>
        <v>37000</v>
      </c>
      <c r="J147" s="21"/>
      <c r="K147" s="21"/>
      <c r="L147" s="21"/>
      <c r="M147" s="37"/>
      <c r="N147" s="23"/>
      <c r="O147" s="23"/>
      <c r="P147" s="24"/>
      <c r="Q147" s="37"/>
      <c r="R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25">
        <v>46294.0</v>
      </c>
      <c r="B148" s="26">
        <f t="shared" si="51"/>
        <v>46294</v>
      </c>
      <c r="C148" s="97"/>
      <c r="D148" s="14"/>
      <c r="E148" s="34">
        <v>1750.0</v>
      </c>
      <c r="F148" s="14">
        <f t="shared" si="57"/>
        <v>13050</v>
      </c>
      <c r="G148" s="29">
        <f t="shared" si="56"/>
        <v>22652</v>
      </c>
      <c r="H148" s="13" t="s">
        <v>1555</v>
      </c>
      <c r="I148" s="14">
        <v>1298.0</v>
      </c>
      <c r="J148" s="21"/>
      <c r="K148" s="21"/>
      <c r="L148" s="21"/>
      <c r="M148" s="22"/>
      <c r="N148" s="23"/>
      <c r="O148" s="23"/>
      <c r="P148" s="24"/>
      <c r="Q148" s="37"/>
      <c r="R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25">
        <v>46295.0</v>
      </c>
      <c r="B149" s="26">
        <f t="shared" si="51"/>
        <v>46295</v>
      </c>
      <c r="C149" s="97"/>
      <c r="D149" s="14"/>
      <c r="E149" s="34">
        <v>1750.0</v>
      </c>
      <c r="F149" s="14">
        <f t="shared" si="57"/>
        <v>14800</v>
      </c>
      <c r="G149" s="29">
        <f t="shared" si="56"/>
        <v>20902</v>
      </c>
      <c r="H149" s="13" t="s">
        <v>1532</v>
      </c>
      <c r="I149" s="14">
        <f>I147-I148</f>
        <v>35702</v>
      </c>
      <c r="J149" s="21"/>
      <c r="K149" s="21"/>
      <c r="L149" s="21"/>
      <c r="M149" s="22"/>
      <c r="N149" s="23"/>
      <c r="O149" s="23"/>
      <c r="P149" s="24"/>
      <c r="Q149" s="97"/>
      <c r="R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25">
        <v>46296.0</v>
      </c>
      <c r="B150" s="26">
        <f t="shared" si="51"/>
        <v>46296</v>
      </c>
      <c r="C150" s="97"/>
      <c r="D150" s="14"/>
      <c r="E150" s="34">
        <v>1750.0</v>
      </c>
      <c r="F150" s="14">
        <f t="shared" si="57"/>
        <v>16550</v>
      </c>
      <c r="G150" s="29">
        <f t="shared" si="56"/>
        <v>19152</v>
      </c>
      <c r="H150" s="13"/>
      <c r="I150" s="14"/>
      <c r="J150" s="21"/>
      <c r="K150" s="21"/>
      <c r="L150" s="21"/>
      <c r="M150" s="22"/>
      <c r="N150" s="23"/>
      <c r="O150" s="23"/>
      <c r="P150" s="24"/>
      <c r="Q150" s="97"/>
      <c r="R150" s="12"/>
      <c r="S150" s="12"/>
      <c r="U150" s="12"/>
      <c r="V150" s="12"/>
      <c r="W150" s="12"/>
      <c r="X150" s="12"/>
      <c r="Y150" s="12"/>
      <c r="Z150" s="12"/>
    </row>
    <row r="151" ht="16.5" customHeight="1">
      <c r="A151" s="25">
        <v>46297.0</v>
      </c>
      <c r="B151" s="26">
        <f t="shared" si="51"/>
        <v>46297</v>
      </c>
      <c r="C151" s="97"/>
      <c r="D151" s="14"/>
      <c r="E151" s="34">
        <v>1750.0</v>
      </c>
      <c r="F151" s="14">
        <f t="shared" si="57"/>
        <v>18300</v>
      </c>
      <c r="G151" s="29">
        <f t="shared" si="56"/>
        <v>17402</v>
      </c>
      <c r="H151" s="13"/>
      <c r="I151" s="14"/>
      <c r="J151" s="21"/>
      <c r="K151" s="21"/>
      <c r="L151" s="21"/>
      <c r="M151" s="22"/>
      <c r="N151" s="23"/>
      <c r="O151" s="23"/>
      <c r="P151" s="24"/>
      <c r="Q151" s="97"/>
      <c r="R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25">
        <v>46298.0</v>
      </c>
      <c r="B152" s="26">
        <f t="shared" si="51"/>
        <v>46298</v>
      </c>
      <c r="C152" s="97"/>
      <c r="D152" s="14"/>
      <c r="E152" s="34">
        <v>1750.0</v>
      </c>
      <c r="F152" s="14">
        <f t="shared" si="57"/>
        <v>20050</v>
      </c>
      <c r="G152" s="29">
        <f t="shared" si="56"/>
        <v>15652</v>
      </c>
      <c r="H152" s="13"/>
      <c r="I152" s="14"/>
      <c r="J152" s="21"/>
      <c r="K152" s="21"/>
      <c r="L152" s="21"/>
      <c r="M152" s="22"/>
      <c r="N152" s="23"/>
      <c r="O152" s="23"/>
      <c r="P152" s="24"/>
      <c r="Q152" s="97"/>
      <c r="R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25">
        <v>46299.0</v>
      </c>
      <c r="B153" s="26">
        <f t="shared" si="51"/>
        <v>46299</v>
      </c>
      <c r="C153" s="97"/>
      <c r="D153" s="14"/>
      <c r="E153" s="34">
        <v>1750.0</v>
      </c>
      <c r="F153" s="14">
        <f t="shared" si="57"/>
        <v>21800</v>
      </c>
      <c r="G153" s="29">
        <f t="shared" si="56"/>
        <v>13902</v>
      </c>
      <c r="H153" s="13"/>
      <c r="I153" s="14"/>
      <c r="J153" s="21"/>
      <c r="K153" s="21"/>
      <c r="L153" s="21"/>
      <c r="M153" s="22"/>
      <c r="N153" s="23"/>
      <c r="O153" s="23"/>
      <c r="P153" s="24"/>
      <c r="Q153" s="97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25">
        <v>46300.0</v>
      </c>
      <c r="B154" s="26">
        <f t="shared" si="51"/>
        <v>46300</v>
      </c>
      <c r="C154" s="97"/>
      <c r="D154" s="14"/>
      <c r="E154" s="34">
        <v>1750.0</v>
      </c>
      <c r="F154" s="14">
        <f t="shared" si="57"/>
        <v>23550</v>
      </c>
      <c r="G154" s="29">
        <f t="shared" si="56"/>
        <v>12152</v>
      </c>
      <c r="H154" s="13"/>
      <c r="I154" s="14"/>
      <c r="J154" s="21"/>
      <c r="K154" s="21"/>
      <c r="L154" s="21"/>
      <c r="M154" s="22"/>
      <c r="N154" s="23"/>
      <c r="O154" s="23"/>
      <c r="P154" s="24"/>
      <c r="Q154" s="97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25">
        <v>46301.0</v>
      </c>
      <c r="B155" s="26">
        <f t="shared" si="51"/>
        <v>46301</v>
      </c>
      <c r="C155" s="97"/>
      <c r="D155" s="14"/>
      <c r="E155" s="34">
        <v>1750.0</v>
      </c>
      <c r="F155" s="14">
        <f t="shared" si="57"/>
        <v>25300</v>
      </c>
      <c r="G155" s="29">
        <f t="shared" si="56"/>
        <v>10402</v>
      </c>
      <c r="H155" s="13"/>
      <c r="I155" s="14"/>
      <c r="J155" s="21"/>
      <c r="K155" s="21"/>
      <c r="L155" s="21"/>
      <c r="M155" s="37"/>
      <c r="N155" s="23"/>
      <c r="O155" s="23"/>
      <c r="P155" s="24"/>
      <c r="Q155" s="97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25">
        <v>46302.0</v>
      </c>
      <c r="B156" s="26">
        <f t="shared" si="51"/>
        <v>46302</v>
      </c>
      <c r="C156" s="97"/>
      <c r="D156" s="14"/>
      <c r="E156" s="34">
        <v>1750.0</v>
      </c>
      <c r="F156" s="14">
        <f t="shared" si="57"/>
        <v>27050</v>
      </c>
      <c r="G156" s="29">
        <f t="shared" si="56"/>
        <v>8652</v>
      </c>
      <c r="H156" s="13"/>
      <c r="I156" s="14"/>
      <c r="J156" s="21"/>
      <c r="K156" s="21"/>
      <c r="L156" s="21"/>
      <c r="M156" s="37"/>
      <c r="N156" s="23"/>
      <c r="O156" s="23"/>
      <c r="P156" s="24"/>
      <c r="Q156" s="97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25">
        <v>46303.0</v>
      </c>
      <c r="B157" s="26">
        <f t="shared" si="51"/>
        <v>46303</v>
      </c>
      <c r="C157" s="97"/>
      <c r="D157" s="14"/>
      <c r="E157" s="34">
        <v>1750.0</v>
      </c>
      <c r="F157" s="14">
        <f t="shared" si="57"/>
        <v>28800</v>
      </c>
      <c r="G157" s="29">
        <f t="shared" si="56"/>
        <v>6902</v>
      </c>
      <c r="H157" s="13"/>
      <c r="I157" s="14"/>
      <c r="J157" s="21"/>
      <c r="K157" s="21"/>
      <c r="L157" s="21"/>
      <c r="M157" s="37"/>
      <c r="N157" s="23"/>
      <c r="O157" s="23"/>
      <c r="P157" s="24"/>
      <c r="Q157" s="97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25">
        <v>46304.0</v>
      </c>
      <c r="B158" s="26">
        <f t="shared" si="51"/>
        <v>46304</v>
      </c>
      <c r="C158" s="97"/>
      <c r="D158" s="14"/>
      <c r="E158" s="34">
        <v>1750.0</v>
      </c>
      <c r="F158" s="14">
        <f t="shared" si="57"/>
        <v>30550</v>
      </c>
      <c r="G158" s="29">
        <f t="shared" si="56"/>
        <v>5152</v>
      </c>
      <c r="H158" s="13"/>
      <c r="I158" s="14"/>
      <c r="J158" s="21"/>
      <c r="K158" s="21"/>
      <c r="L158" s="21"/>
      <c r="M158" s="22"/>
      <c r="N158" s="23"/>
      <c r="O158" s="23"/>
      <c r="P158" s="24"/>
      <c r="Q158" s="97"/>
      <c r="R158" s="12"/>
      <c r="S158" s="12"/>
      <c r="T158" s="12"/>
      <c r="V158" s="12"/>
      <c r="W158" s="12"/>
      <c r="X158" s="12"/>
      <c r="Y158" s="12"/>
      <c r="Z158" s="12"/>
    </row>
    <row r="159" ht="16.5" customHeight="1">
      <c r="A159" s="25">
        <v>46305.0</v>
      </c>
      <c r="B159" s="26">
        <f t="shared" si="51"/>
        <v>46305</v>
      </c>
      <c r="C159" s="97"/>
      <c r="D159" s="14"/>
      <c r="E159" s="34">
        <v>1750.0</v>
      </c>
      <c r="F159" s="14">
        <f t="shared" si="57"/>
        <v>32300</v>
      </c>
      <c r="G159" s="29">
        <f t="shared" si="56"/>
        <v>3402</v>
      </c>
      <c r="H159" s="13"/>
      <c r="I159" s="14"/>
      <c r="J159" s="21"/>
      <c r="K159" s="21"/>
      <c r="L159" s="21"/>
      <c r="M159" s="22"/>
      <c r="N159" s="23"/>
      <c r="O159" s="23"/>
      <c r="P159" s="24"/>
      <c r="Q159" s="97"/>
      <c r="R159" s="12"/>
      <c r="S159" s="12"/>
      <c r="T159" s="12"/>
      <c r="W159" s="12"/>
      <c r="X159" s="12"/>
      <c r="Y159" s="12"/>
      <c r="Z159" s="12"/>
    </row>
    <row r="160" ht="16.5" customHeight="1">
      <c r="A160" s="25">
        <v>46306.0</v>
      </c>
      <c r="B160" s="26">
        <f t="shared" si="51"/>
        <v>46306</v>
      </c>
      <c r="C160" s="97"/>
      <c r="D160" s="14"/>
      <c r="E160" s="34">
        <v>1750.0</v>
      </c>
      <c r="F160" s="14">
        <f t="shared" si="57"/>
        <v>34050</v>
      </c>
      <c r="G160" s="29">
        <f t="shared" si="56"/>
        <v>1652</v>
      </c>
      <c r="H160" s="13"/>
      <c r="I160" s="14"/>
      <c r="J160" s="21"/>
      <c r="K160" s="21"/>
      <c r="L160" s="21"/>
      <c r="M160" s="22"/>
      <c r="N160" s="23"/>
      <c r="O160" s="23"/>
      <c r="P160" s="24"/>
      <c r="Q160" s="97"/>
      <c r="R160" s="12"/>
      <c r="S160" s="12"/>
      <c r="T160" s="12"/>
      <c r="W160" s="12"/>
      <c r="X160" s="12"/>
      <c r="Y160" s="12"/>
      <c r="Z160" s="12"/>
    </row>
    <row r="161" ht="16.5" customHeight="1">
      <c r="A161" s="25">
        <v>46307.0</v>
      </c>
      <c r="B161" s="26">
        <f t="shared" si="51"/>
        <v>46307</v>
      </c>
      <c r="C161" s="97"/>
      <c r="D161" s="14"/>
      <c r="E161" s="34">
        <v>1750.0</v>
      </c>
      <c r="F161" s="14">
        <f t="shared" si="57"/>
        <v>35800</v>
      </c>
      <c r="G161" s="29">
        <f t="shared" si="56"/>
        <v>-98</v>
      </c>
      <c r="H161" s="13"/>
      <c r="I161" s="14"/>
      <c r="J161" s="21"/>
      <c r="K161" s="21"/>
      <c r="L161" s="21"/>
      <c r="M161" s="22"/>
      <c r="N161" s="23"/>
      <c r="O161" s="23"/>
      <c r="P161" s="24"/>
      <c r="Q161" s="97"/>
      <c r="R161" s="12"/>
      <c r="S161" s="12"/>
      <c r="T161" s="12"/>
      <c r="U161" s="12"/>
      <c r="W161" s="12"/>
      <c r="X161" s="12"/>
      <c r="Y161" s="12"/>
      <c r="Z161" s="12"/>
    </row>
    <row r="162" ht="16.5" customHeight="1">
      <c r="A162" s="25">
        <v>46308.0</v>
      </c>
      <c r="B162" s="26">
        <f t="shared" si="51"/>
        <v>46308</v>
      </c>
      <c r="C162" s="55" t="s">
        <v>1642</v>
      </c>
      <c r="D162" s="34">
        <v>120.0</v>
      </c>
      <c r="E162" s="34">
        <v>400.0</v>
      </c>
      <c r="F162" s="14">
        <f t="shared" ref="F162:F164" si="58">E162</f>
        <v>400</v>
      </c>
      <c r="G162" s="29">
        <f>$D$162-F162</f>
        <v>-280</v>
      </c>
      <c r="H162" s="1">
        <v>46297.0</v>
      </c>
      <c r="I162" s="14">
        <v>120.0</v>
      </c>
      <c r="J162" s="21" t="s">
        <v>192</v>
      </c>
      <c r="L162" s="21" t="s">
        <v>1643</v>
      </c>
      <c r="M162" s="23" t="s">
        <v>1644</v>
      </c>
      <c r="Q162" s="23" t="s">
        <v>372</v>
      </c>
      <c r="R162" s="23" t="s">
        <v>328</v>
      </c>
      <c r="U162" s="12"/>
      <c r="V162" s="12"/>
      <c r="W162" s="12"/>
      <c r="X162" s="12"/>
      <c r="Y162" s="12"/>
      <c r="Z162" s="12"/>
    </row>
    <row r="163" ht="16.5" customHeight="1">
      <c r="A163" s="25">
        <v>46309.0</v>
      </c>
      <c r="B163" s="26">
        <f t="shared" si="51"/>
        <v>46309</v>
      </c>
      <c r="C163" s="55" t="s">
        <v>1645</v>
      </c>
      <c r="D163" s="34">
        <v>100.0</v>
      </c>
      <c r="E163" s="34">
        <v>900.0</v>
      </c>
      <c r="F163" s="3">
        <f t="shared" si="58"/>
        <v>900</v>
      </c>
      <c r="G163" s="29">
        <f>$D$163-F163</f>
        <v>-800</v>
      </c>
      <c r="H163" s="1">
        <v>46300.0</v>
      </c>
      <c r="I163" s="14">
        <v>100.0</v>
      </c>
      <c r="J163" s="21" t="s">
        <v>1646</v>
      </c>
      <c r="L163" s="21" t="s">
        <v>936</v>
      </c>
      <c r="M163" s="23" t="s">
        <v>1647</v>
      </c>
      <c r="Q163" s="23" t="s">
        <v>894</v>
      </c>
      <c r="R163" s="23" t="s">
        <v>1648</v>
      </c>
      <c r="S163" s="12"/>
      <c r="U163" s="12"/>
      <c r="V163" s="12"/>
      <c r="W163" s="12"/>
      <c r="X163" s="12"/>
      <c r="Y163" s="12"/>
      <c r="Z163" s="12"/>
    </row>
    <row r="164" ht="16.5" customHeight="1">
      <c r="A164" s="25">
        <v>46310.0</v>
      </c>
      <c r="B164" s="26">
        <f t="shared" si="51"/>
        <v>46310</v>
      </c>
      <c r="C164" s="58" t="s">
        <v>1649</v>
      </c>
      <c r="D164" s="34">
        <v>500.0</v>
      </c>
      <c r="E164" s="34">
        <v>200.0</v>
      </c>
      <c r="F164" s="9">
        <f t="shared" si="58"/>
        <v>200</v>
      </c>
      <c r="G164" s="9">
        <f t="shared" ref="G164:G165" si="59">$D$164-F164</f>
        <v>300</v>
      </c>
      <c r="H164" s="25">
        <v>46275.0</v>
      </c>
      <c r="I164" s="14">
        <v>755.0</v>
      </c>
      <c r="J164" s="30" t="s">
        <v>1650</v>
      </c>
      <c r="L164" s="30" t="s">
        <v>198</v>
      </c>
      <c r="M164" s="22" t="s">
        <v>1651</v>
      </c>
      <c r="Q164" s="40" t="s">
        <v>1627</v>
      </c>
      <c r="R164" s="23" t="s">
        <v>1652</v>
      </c>
      <c r="S164" s="12"/>
      <c r="T164" s="12"/>
      <c r="V164" s="12"/>
      <c r="W164" s="12"/>
      <c r="X164" s="12"/>
      <c r="Y164" s="12"/>
      <c r="Z164" s="12"/>
    </row>
    <row r="165" ht="16.5" customHeight="1">
      <c r="A165" s="25">
        <v>46311.0</v>
      </c>
      <c r="B165" s="26">
        <f t="shared" si="51"/>
        <v>46311</v>
      </c>
      <c r="C165" s="3"/>
      <c r="D165" s="34"/>
      <c r="E165" s="34">
        <v>300.0</v>
      </c>
      <c r="F165" s="9">
        <f>F164+E165</f>
        <v>500</v>
      </c>
      <c r="G165" s="9">
        <f t="shared" si="59"/>
        <v>0</v>
      </c>
      <c r="H165" s="30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25">
        <v>46312.0</v>
      </c>
      <c r="B166" s="26">
        <f t="shared" si="51"/>
        <v>46312</v>
      </c>
      <c r="C166" s="27" t="s">
        <v>1578</v>
      </c>
      <c r="D166" s="3">
        <v>100.0</v>
      </c>
      <c r="E166" s="34">
        <v>900.0</v>
      </c>
      <c r="F166" s="14">
        <f>E166</f>
        <v>900</v>
      </c>
      <c r="G166" s="29">
        <f>$D$166-F166</f>
        <v>-800</v>
      </c>
      <c r="H166" s="13">
        <v>46307.0</v>
      </c>
      <c r="I166" s="14">
        <v>100.0</v>
      </c>
      <c r="J166" s="21" t="s">
        <v>1283</v>
      </c>
      <c r="K166" s="21"/>
      <c r="L166" s="21" t="s">
        <v>1284</v>
      </c>
      <c r="M166" s="37" t="s">
        <v>1653</v>
      </c>
      <c r="N166" s="23"/>
      <c r="O166" s="23"/>
      <c r="P166" s="24"/>
      <c r="Q166" s="37" t="s">
        <v>899</v>
      </c>
      <c r="R166" s="23" t="s">
        <v>76</v>
      </c>
      <c r="T166" s="12"/>
      <c r="U166" s="12"/>
      <c r="V166" s="12"/>
      <c r="W166" s="12"/>
      <c r="X166" s="12"/>
      <c r="Y166" s="12"/>
      <c r="Z166" s="12"/>
    </row>
    <row r="167" ht="16.5" customHeight="1">
      <c r="A167" s="25"/>
      <c r="B167" s="26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25"/>
      <c r="B168" s="26"/>
      <c r="C168" s="97"/>
      <c r="D168" s="14"/>
      <c r="E168" s="14"/>
      <c r="F168" s="14"/>
      <c r="G168" s="29"/>
      <c r="H168" s="13"/>
      <c r="I168" s="14"/>
      <c r="J168" s="21"/>
      <c r="K168" s="21"/>
      <c r="L168" s="21"/>
      <c r="M168" s="22"/>
      <c r="N168" s="23"/>
      <c r="O168" s="23"/>
      <c r="P168" s="24"/>
      <c r="Q168" s="97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25"/>
      <c r="B169" s="26"/>
      <c r="C169" s="97"/>
      <c r="D169" s="14"/>
      <c r="E169" s="14"/>
      <c r="F169" s="14"/>
      <c r="G169" s="29"/>
      <c r="H169" s="13"/>
      <c r="I169" s="14"/>
      <c r="J169" s="21"/>
      <c r="K169" s="21"/>
      <c r="L169" s="21"/>
      <c r="M169" s="22"/>
      <c r="N169" s="23"/>
      <c r="O169" s="23"/>
      <c r="P169" s="24"/>
      <c r="Q169" s="97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25"/>
      <c r="B170" s="26"/>
      <c r="C170" s="97"/>
      <c r="D170" s="14"/>
      <c r="E170" s="14"/>
      <c r="F170" s="14"/>
      <c r="G170" s="29"/>
      <c r="H170" s="13"/>
      <c r="I170" s="14"/>
      <c r="J170" s="21"/>
      <c r="K170" s="21"/>
      <c r="L170" s="21"/>
      <c r="M170" s="22"/>
      <c r="N170" s="23"/>
      <c r="O170" s="23"/>
      <c r="P170" s="24"/>
      <c r="Q170" s="97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25"/>
      <c r="B171" s="26"/>
      <c r="C171" s="97"/>
      <c r="D171" s="14"/>
      <c r="E171" s="14"/>
      <c r="F171" s="14"/>
      <c r="G171" s="29"/>
      <c r="H171" s="13"/>
      <c r="I171" s="14"/>
      <c r="J171" s="21"/>
      <c r="K171" s="21"/>
      <c r="L171" s="21"/>
      <c r="M171" s="22"/>
      <c r="N171" s="23"/>
      <c r="O171" s="23"/>
      <c r="P171" s="24"/>
      <c r="Q171" s="97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25"/>
      <c r="B172" s="26"/>
      <c r="C172" s="97"/>
      <c r="D172" s="14"/>
      <c r="E172" s="14"/>
      <c r="F172" s="14"/>
      <c r="G172" s="29"/>
      <c r="H172" s="13"/>
      <c r="I172" s="14"/>
      <c r="J172" s="21"/>
      <c r="K172" s="21"/>
      <c r="L172" s="21"/>
      <c r="M172" s="22"/>
      <c r="N172" s="23"/>
      <c r="O172" s="23"/>
      <c r="P172" s="24"/>
      <c r="Q172" s="97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25"/>
      <c r="B173" s="26"/>
      <c r="C173" s="97"/>
      <c r="D173" s="14"/>
      <c r="E173" s="14"/>
      <c r="F173" s="14"/>
      <c r="G173" s="29"/>
      <c r="H173" s="13"/>
      <c r="I173" s="14"/>
      <c r="J173" s="21"/>
      <c r="K173" s="21"/>
      <c r="L173" s="21"/>
      <c r="M173" s="22"/>
      <c r="N173" s="23"/>
      <c r="O173" s="23"/>
      <c r="P173" s="24"/>
      <c r="Q173" s="97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25"/>
      <c r="B174" s="26"/>
      <c r="C174" s="97"/>
      <c r="D174" s="14"/>
      <c r="E174" s="14"/>
      <c r="F174" s="14"/>
      <c r="G174" s="29"/>
      <c r="H174" s="13"/>
      <c r="I174" s="14"/>
      <c r="J174" s="21"/>
      <c r="K174" s="21"/>
      <c r="L174" s="21"/>
      <c r="M174" s="22"/>
      <c r="N174" s="23"/>
      <c r="O174" s="23"/>
      <c r="P174" s="24"/>
      <c r="Q174" s="97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25"/>
      <c r="B175" s="26"/>
      <c r="C175" s="97"/>
      <c r="D175" s="14"/>
      <c r="E175" s="14"/>
      <c r="F175" s="14"/>
      <c r="G175" s="29"/>
      <c r="H175" s="13"/>
      <c r="I175" s="14"/>
      <c r="J175" s="21"/>
      <c r="K175" s="21"/>
      <c r="L175" s="21"/>
      <c r="M175" s="22"/>
      <c r="N175" s="23"/>
      <c r="O175" s="23"/>
      <c r="P175" s="24"/>
      <c r="Q175" s="97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25"/>
      <c r="B176" s="26"/>
      <c r="C176" s="97"/>
      <c r="D176" s="14"/>
      <c r="E176" s="14"/>
      <c r="F176" s="14"/>
      <c r="G176" s="29"/>
      <c r="H176" s="13"/>
      <c r="I176" s="14"/>
      <c r="J176" s="21"/>
      <c r="K176" s="21"/>
      <c r="L176" s="21"/>
      <c r="M176" s="22"/>
      <c r="N176" s="23"/>
      <c r="O176" s="23"/>
      <c r="P176" s="24"/>
      <c r="Q176" s="97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25"/>
      <c r="B177" s="26"/>
      <c r="C177" s="97"/>
      <c r="D177" s="14"/>
      <c r="E177" s="14"/>
      <c r="F177" s="14"/>
      <c r="G177" s="29"/>
      <c r="H177" s="13"/>
      <c r="I177" s="14"/>
      <c r="J177" s="21"/>
      <c r="K177" s="21"/>
      <c r="L177" s="21"/>
      <c r="M177" s="22"/>
      <c r="N177" s="23"/>
      <c r="O177" s="23"/>
      <c r="P177" s="24"/>
      <c r="Q177" s="97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25"/>
      <c r="B178" s="26"/>
      <c r="C178" s="97"/>
      <c r="D178" s="14"/>
      <c r="E178" s="14"/>
      <c r="F178" s="14"/>
      <c r="G178" s="29"/>
      <c r="H178" s="13"/>
      <c r="I178" s="14"/>
      <c r="J178" s="21"/>
      <c r="K178" s="21"/>
      <c r="L178" s="21"/>
      <c r="M178" s="22"/>
      <c r="N178" s="23"/>
      <c r="O178" s="23"/>
      <c r="P178" s="24"/>
      <c r="Q178" s="97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"/>
      <c r="B179" s="4"/>
      <c r="C179" s="97"/>
      <c r="D179" s="14"/>
      <c r="E179" s="14"/>
      <c r="F179" s="14"/>
      <c r="G179" s="29"/>
      <c r="H179" s="13"/>
      <c r="I179" s="14"/>
      <c r="J179" s="21"/>
      <c r="K179" s="21"/>
      <c r="L179" s="21"/>
      <c r="M179" s="22"/>
      <c r="N179" s="23"/>
      <c r="O179" s="23"/>
      <c r="P179" s="24"/>
      <c r="Q179" s="97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"/>
      <c r="B180" s="4"/>
      <c r="C180" s="97"/>
      <c r="D180" s="14"/>
      <c r="E180" s="14"/>
      <c r="F180" s="14"/>
      <c r="G180" s="29"/>
      <c r="H180" s="13"/>
      <c r="I180" s="14"/>
      <c r="J180" s="21"/>
      <c r="K180" s="21"/>
      <c r="L180" s="21"/>
      <c r="M180" s="22"/>
      <c r="N180" s="23"/>
      <c r="O180" s="23"/>
      <c r="P180" s="24"/>
      <c r="Q180" s="97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"/>
      <c r="B181" s="4"/>
      <c r="C181" s="97"/>
      <c r="D181" s="14"/>
      <c r="E181" s="14"/>
      <c r="F181" s="14"/>
      <c r="G181" s="29"/>
      <c r="H181" s="13"/>
      <c r="I181" s="14"/>
      <c r="J181" s="21"/>
      <c r="K181" s="21"/>
      <c r="L181" s="21"/>
      <c r="M181" s="22"/>
      <c r="N181" s="23"/>
      <c r="O181" s="23"/>
      <c r="P181" s="24"/>
      <c r="Q181" s="97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"/>
      <c r="B182" s="4"/>
      <c r="C182" s="97"/>
      <c r="D182" s="14"/>
      <c r="E182" s="14"/>
      <c r="F182" s="14"/>
      <c r="G182" s="29"/>
      <c r="H182" s="13"/>
      <c r="I182" s="14"/>
      <c r="J182" s="21"/>
      <c r="K182" s="21"/>
      <c r="L182" s="21"/>
      <c r="M182" s="22"/>
      <c r="N182" s="23"/>
      <c r="O182" s="23"/>
      <c r="P182" s="24"/>
      <c r="Q182" s="97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"/>
      <c r="B183" s="4"/>
      <c r="C183" s="97"/>
      <c r="D183" s="14"/>
      <c r="E183" s="14"/>
      <c r="F183" s="14"/>
      <c r="G183" s="29"/>
      <c r="H183" s="13"/>
      <c r="I183" s="14"/>
      <c r="J183" s="21"/>
      <c r="K183" s="21"/>
      <c r="L183" s="21"/>
      <c r="M183" s="22"/>
      <c r="N183" s="23"/>
      <c r="O183" s="23"/>
      <c r="P183" s="24"/>
      <c r="Q183" s="97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"/>
      <c r="B184" s="4"/>
      <c r="C184" s="97"/>
      <c r="D184" s="14"/>
      <c r="E184" s="14"/>
      <c r="F184" s="14"/>
      <c r="G184" s="29"/>
      <c r="H184" s="13"/>
      <c r="I184" s="14"/>
      <c r="J184" s="21"/>
      <c r="K184" s="21"/>
      <c r="L184" s="21"/>
      <c r="M184" s="22"/>
      <c r="N184" s="23"/>
      <c r="O184" s="23"/>
      <c r="P184" s="24"/>
      <c r="Q184" s="97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"/>
      <c r="B185" s="4"/>
      <c r="C185" s="97"/>
      <c r="D185" s="14"/>
      <c r="E185" s="14"/>
      <c r="F185" s="14"/>
      <c r="G185" s="29"/>
      <c r="H185" s="13"/>
      <c r="I185" s="14"/>
      <c r="J185" s="21"/>
      <c r="K185" s="21"/>
      <c r="L185" s="21"/>
      <c r="M185" s="22"/>
      <c r="N185" s="23"/>
      <c r="O185" s="23"/>
      <c r="P185" s="24"/>
      <c r="Q185" s="97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"/>
      <c r="B186" s="4"/>
      <c r="C186" s="97"/>
      <c r="D186" s="14"/>
      <c r="E186" s="14"/>
      <c r="F186" s="14"/>
      <c r="G186" s="29"/>
      <c r="H186" s="13"/>
      <c r="I186" s="14"/>
      <c r="J186" s="21"/>
      <c r="K186" s="21"/>
      <c r="L186" s="21"/>
      <c r="M186" s="22"/>
      <c r="N186" s="23"/>
      <c r="O186" s="23"/>
      <c r="P186" s="24"/>
      <c r="Q186" s="97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"/>
      <c r="B187" s="4"/>
      <c r="C187" s="97"/>
      <c r="D187" s="14"/>
      <c r="E187" s="14"/>
      <c r="F187" s="14"/>
      <c r="G187" s="29"/>
      <c r="H187" s="13"/>
      <c r="I187" s="14"/>
      <c r="J187" s="21"/>
      <c r="K187" s="21"/>
      <c r="L187" s="21"/>
      <c r="M187" s="22"/>
      <c r="N187" s="23"/>
      <c r="O187" s="23"/>
      <c r="P187" s="24"/>
      <c r="Q187" s="97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"/>
      <c r="B188" s="4"/>
      <c r="C188" s="97"/>
      <c r="D188" s="14"/>
      <c r="E188" s="14"/>
      <c r="F188" s="14"/>
      <c r="G188" s="29"/>
      <c r="H188" s="13"/>
      <c r="I188" s="14"/>
      <c r="J188" s="21"/>
      <c r="K188" s="21"/>
      <c r="L188" s="21"/>
      <c r="M188" s="22"/>
      <c r="N188" s="23"/>
      <c r="O188" s="23"/>
      <c r="P188" s="24"/>
      <c r="Q188" s="97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"/>
      <c r="B189" s="4"/>
      <c r="C189" s="97"/>
      <c r="D189" s="14"/>
      <c r="E189" s="14"/>
      <c r="F189" s="14"/>
      <c r="G189" s="29"/>
      <c r="H189" s="13"/>
      <c r="I189" s="14"/>
      <c r="J189" s="21"/>
      <c r="K189" s="21"/>
      <c r="L189" s="21"/>
      <c r="M189" s="22"/>
      <c r="N189" s="23"/>
      <c r="O189" s="23"/>
      <c r="P189" s="24"/>
      <c r="Q189" s="97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"/>
      <c r="B190" s="4"/>
      <c r="C190" s="97"/>
      <c r="D190" s="14"/>
      <c r="E190" s="14"/>
      <c r="F190" s="14"/>
      <c r="G190" s="29"/>
      <c r="H190" s="13"/>
      <c r="I190" s="14"/>
      <c r="J190" s="21"/>
      <c r="K190" s="21"/>
      <c r="L190" s="21"/>
      <c r="M190" s="22"/>
      <c r="N190" s="23"/>
      <c r="O190" s="23"/>
      <c r="P190" s="24"/>
      <c r="Q190" s="97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"/>
      <c r="B191" s="4"/>
      <c r="C191" s="97"/>
      <c r="D191" s="14"/>
      <c r="E191" s="14"/>
      <c r="F191" s="14"/>
      <c r="G191" s="29"/>
      <c r="H191" s="13"/>
      <c r="I191" s="14"/>
      <c r="J191" s="21"/>
      <c r="K191" s="21"/>
      <c r="L191" s="21"/>
      <c r="M191" s="22"/>
      <c r="N191" s="23"/>
      <c r="O191" s="23"/>
      <c r="P191" s="24"/>
      <c r="Q191" s="97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"/>
      <c r="B192" s="4"/>
      <c r="C192" s="97"/>
      <c r="D192" s="14"/>
      <c r="E192" s="14"/>
      <c r="F192" s="14"/>
      <c r="G192" s="29"/>
      <c r="H192" s="13"/>
      <c r="I192" s="14"/>
      <c r="J192" s="21"/>
      <c r="K192" s="21"/>
      <c r="L192" s="21"/>
      <c r="M192" s="22"/>
      <c r="N192" s="23"/>
      <c r="O192" s="23"/>
      <c r="P192" s="24"/>
      <c r="Q192" s="97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"/>
      <c r="B193" s="4"/>
      <c r="C193" s="97"/>
      <c r="D193" s="14"/>
      <c r="E193" s="14"/>
      <c r="F193" s="14"/>
      <c r="G193" s="29"/>
      <c r="H193" s="13"/>
      <c r="I193" s="14"/>
      <c r="J193" s="21"/>
      <c r="K193" s="21"/>
      <c r="L193" s="21"/>
      <c r="M193" s="22"/>
      <c r="N193" s="23"/>
      <c r="O193" s="23"/>
      <c r="P193" s="24"/>
      <c r="Q193" s="97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"/>
      <c r="B194" s="4"/>
      <c r="C194" s="97"/>
      <c r="D194" s="14"/>
      <c r="E194" s="14"/>
      <c r="F194" s="14"/>
      <c r="G194" s="29"/>
      <c r="H194" s="13"/>
      <c r="I194" s="14"/>
      <c r="J194" s="21"/>
      <c r="K194" s="21"/>
      <c r="L194" s="21"/>
      <c r="M194" s="22"/>
      <c r="N194" s="23"/>
      <c r="O194" s="23"/>
      <c r="P194" s="24"/>
      <c r="Q194" s="97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"/>
      <c r="B195" s="4"/>
      <c r="C195" s="97"/>
      <c r="D195" s="14"/>
      <c r="E195" s="14"/>
      <c r="F195" s="14"/>
      <c r="G195" s="29"/>
      <c r="H195" s="13"/>
      <c r="I195" s="14"/>
      <c r="J195" s="21"/>
      <c r="K195" s="21"/>
      <c r="L195" s="21"/>
      <c r="M195" s="22"/>
      <c r="N195" s="23"/>
      <c r="O195" s="23"/>
      <c r="P195" s="24"/>
      <c r="Q195" s="97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"/>
      <c r="B196" s="4"/>
      <c r="C196" s="97"/>
      <c r="D196" s="14"/>
      <c r="E196" s="14"/>
      <c r="F196" s="14"/>
      <c r="G196" s="29"/>
      <c r="H196" s="13"/>
      <c r="I196" s="14"/>
      <c r="J196" s="21"/>
      <c r="K196" s="21"/>
      <c r="L196" s="21"/>
      <c r="M196" s="22"/>
      <c r="N196" s="23"/>
      <c r="O196" s="23"/>
      <c r="P196" s="24"/>
      <c r="Q196" s="97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"/>
      <c r="B197" s="4"/>
      <c r="C197" s="97"/>
      <c r="D197" s="14"/>
      <c r="E197" s="14"/>
      <c r="F197" s="14"/>
      <c r="G197" s="29"/>
      <c r="H197" s="13"/>
      <c r="I197" s="14"/>
      <c r="J197" s="21"/>
      <c r="K197" s="21"/>
      <c r="L197" s="21"/>
      <c r="M197" s="22"/>
      <c r="N197" s="23"/>
      <c r="O197" s="23"/>
      <c r="P197" s="24"/>
      <c r="Q197" s="97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"/>
      <c r="B198" s="4"/>
      <c r="C198" s="97"/>
      <c r="D198" s="14"/>
      <c r="E198" s="14"/>
      <c r="F198" s="14"/>
      <c r="G198" s="29"/>
      <c r="H198" s="13"/>
      <c r="I198" s="14"/>
      <c r="J198" s="21"/>
      <c r="K198" s="21"/>
      <c r="L198" s="21"/>
      <c r="M198" s="22"/>
      <c r="N198" s="23"/>
      <c r="O198" s="23"/>
      <c r="P198" s="24"/>
      <c r="Q198" s="97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"/>
      <c r="B199" s="4"/>
      <c r="C199" s="97"/>
      <c r="D199" s="14"/>
      <c r="E199" s="14"/>
      <c r="F199" s="14"/>
      <c r="G199" s="29"/>
      <c r="H199" s="13"/>
      <c r="I199" s="14"/>
      <c r="J199" s="21"/>
      <c r="K199" s="21"/>
      <c r="L199" s="21"/>
      <c r="M199" s="22"/>
      <c r="N199" s="23"/>
      <c r="O199" s="23"/>
      <c r="P199" s="24"/>
      <c r="Q199" s="97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"/>
      <c r="B200" s="4"/>
      <c r="C200" s="97"/>
      <c r="D200" s="14"/>
      <c r="E200" s="14"/>
      <c r="F200" s="14"/>
      <c r="G200" s="29"/>
      <c r="H200" s="13"/>
      <c r="I200" s="14"/>
      <c r="J200" s="21"/>
      <c r="K200" s="21"/>
      <c r="L200" s="21"/>
      <c r="M200" s="22"/>
      <c r="N200" s="23"/>
      <c r="O200" s="23"/>
      <c r="P200" s="24"/>
      <c r="Q200" s="97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"/>
      <c r="B201" s="4"/>
      <c r="C201" s="97"/>
      <c r="D201" s="14"/>
      <c r="E201" s="14"/>
      <c r="F201" s="14"/>
      <c r="G201" s="29"/>
      <c r="H201" s="13"/>
      <c r="I201" s="14"/>
      <c r="J201" s="21"/>
      <c r="K201" s="21"/>
      <c r="L201" s="21"/>
      <c r="M201" s="22"/>
      <c r="N201" s="23"/>
      <c r="O201" s="23"/>
      <c r="P201" s="24"/>
      <c r="Q201" s="97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"/>
      <c r="B202" s="4"/>
      <c r="C202" s="97"/>
      <c r="D202" s="14"/>
      <c r="E202" s="14"/>
      <c r="F202" s="14"/>
      <c r="G202" s="29"/>
      <c r="H202" s="13"/>
      <c r="I202" s="14"/>
      <c r="J202" s="21"/>
      <c r="K202" s="21"/>
      <c r="L202" s="21"/>
      <c r="M202" s="22"/>
      <c r="N202" s="23"/>
      <c r="O202" s="23"/>
      <c r="P202" s="24"/>
      <c r="Q202" s="97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"/>
      <c r="B203" s="4"/>
      <c r="C203" s="97"/>
      <c r="D203" s="14"/>
      <c r="E203" s="14"/>
      <c r="F203" s="14"/>
      <c r="G203" s="29"/>
      <c r="H203" s="13"/>
      <c r="I203" s="14"/>
      <c r="J203" s="21"/>
      <c r="K203" s="21"/>
      <c r="L203" s="21"/>
      <c r="M203" s="22"/>
      <c r="N203" s="23"/>
      <c r="O203" s="23"/>
      <c r="P203" s="24"/>
      <c r="Q203" s="97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"/>
      <c r="B204" s="4"/>
      <c r="C204" s="97"/>
      <c r="D204" s="14"/>
      <c r="E204" s="14"/>
      <c r="F204" s="14"/>
      <c r="G204" s="29"/>
      <c r="H204" s="13"/>
      <c r="I204" s="14"/>
      <c r="J204" s="21"/>
      <c r="K204" s="21"/>
      <c r="L204" s="21"/>
      <c r="M204" s="22"/>
      <c r="N204" s="23"/>
      <c r="O204" s="23"/>
      <c r="P204" s="24"/>
      <c r="Q204" s="97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"/>
      <c r="B205" s="4"/>
      <c r="C205" s="97"/>
      <c r="D205" s="14"/>
      <c r="E205" s="14"/>
      <c r="F205" s="14"/>
      <c r="G205" s="29"/>
      <c r="H205" s="13"/>
      <c r="I205" s="14"/>
      <c r="J205" s="21"/>
      <c r="K205" s="21"/>
      <c r="L205" s="21"/>
      <c r="M205" s="22"/>
      <c r="N205" s="23"/>
      <c r="O205" s="23"/>
      <c r="P205" s="24"/>
      <c r="Q205" s="97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"/>
      <c r="B206" s="4"/>
      <c r="C206" s="97"/>
      <c r="D206" s="14"/>
      <c r="E206" s="14"/>
      <c r="F206" s="14"/>
      <c r="G206" s="29"/>
      <c r="H206" s="13"/>
      <c r="I206" s="14"/>
      <c r="J206" s="21"/>
      <c r="K206" s="21"/>
      <c r="L206" s="21"/>
      <c r="M206" s="22"/>
      <c r="N206" s="23"/>
      <c r="O206" s="23"/>
      <c r="P206" s="24"/>
      <c r="Q206" s="97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"/>
      <c r="B207" s="4"/>
      <c r="C207" s="97"/>
      <c r="D207" s="14"/>
      <c r="E207" s="14"/>
      <c r="F207" s="14"/>
      <c r="G207" s="29"/>
      <c r="H207" s="13"/>
      <c r="I207" s="14"/>
      <c r="J207" s="21"/>
      <c r="K207" s="21"/>
      <c r="L207" s="21"/>
      <c r="M207" s="22"/>
      <c r="N207" s="23"/>
      <c r="O207" s="23"/>
      <c r="P207" s="24"/>
      <c r="Q207" s="97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"/>
      <c r="B208" s="4"/>
      <c r="C208" s="97"/>
      <c r="D208" s="14"/>
      <c r="E208" s="14"/>
      <c r="F208" s="14"/>
      <c r="G208" s="29"/>
      <c r="H208" s="13"/>
      <c r="I208" s="14"/>
      <c r="J208" s="21"/>
      <c r="K208" s="21"/>
      <c r="L208" s="21"/>
      <c r="M208" s="22"/>
      <c r="N208" s="23"/>
      <c r="O208" s="23"/>
      <c r="P208" s="24"/>
      <c r="Q208" s="97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"/>
      <c r="B209" s="4"/>
      <c r="C209" s="97"/>
      <c r="D209" s="14"/>
      <c r="E209" s="14"/>
      <c r="F209" s="14"/>
      <c r="G209" s="29"/>
      <c r="H209" s="13"/>
      <c r="I209" s="14"/>
      <c r="J209" s="21"/>
      <c r="K209" s="21"/>
      <c r="L209" s="21"/>
      <c r="M209" s="22"/>
      <c r="N209" s="23"/>
      <c r="O209" s="23"/>
      <c r="P209" s="24"/>
      <c r="Q209" s="97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"/>
      <c r="B210" s="4"/>
      <c r="C210" s="97"/>
      <c r="D210" s="14"/>
      <c r="E210" s="14"/>
      <c r="F210" s="14"/>
      <c r="G210" s="29"/>
      <c r="H210" s="13"/>
      <c r="I210" s="14"/>
      <c r="J210" s="21"/>
      <c r="K210" s="21"/>
      <c r="L210" s="21"/>
      <c r="M210" s="22"/>
      <c r="N210" s="23"/>
      <c r="O210" s="23"/>
      <c r="P210" s="24"/>
      <c r="Q210" s="97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"/>
      <c r="B211" s="4"/>
      <c r="C211" s="97"/>
      <c r="D211" s="14"/>
      <c r="E211" s="14"/>
      <c r="F211" s="14"/>
      <c r="G211" s="29"/>
      <c r="H211" s="13"/>
      <c r="I211" s="14"/>
      <c r="J211" s="21"/>
      <c r="K211" s="21"/>
      <c r="L211" s="21"/>
      <c r="M211" s="22"/>
      <c r="N211" s="23"/>
      <c r="O211" s="23"/>
      <c r="P211" s="24"/>
      <c r="Q211" s="97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"/>
      <c r="B212" s="4"/>
      <c r="C212" s="97"/>
      <c r="D212" s="14"/>
      <c r="E212" s="14"/>
      <c r="F212" s="14"/>
      <c r="G212" s="29"/>
      <c r="H212" s="13"/>
      <c r="I212" s="14"/>
      <c r="J212" s="21"/>
      <c r="K212" s="21"/>
      <c r="L212" s="21"/>
      <c r="M212" s="22"/>
      <c r="N212" s="23"/>
      <c r="O212" s="23"/>
      <c r="P212" s="24"/>
      <c r="Q212" s="97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"/>
      <c r="B213" s="4"/>
      <c r="C213" s="97"/>
      <c r="D213" s="14"/>
      <c r="E213" s="14"/>
      <c r="F213" s="14"/>
      <c r="G213" s="29"/>
      <c r="H213" s="13"/>
      <c r="I213" s="14"/>
      <c r="J213" s="21"/>
      <c r="K213" s="21"/>
      <c r="L213" s="21"/>
      <c r="M213" s="22"/>
      <c r="N213" s="23"/>
      <c r="O213" s="23"/>
      <c r="P213" s="24"/>
      <c r="Q213" s="97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"/>
      <c r="B214" s="4"/>
      <c r="C214" s="97"/>
      <c r="D214" s="14"/>
      <c r="E214" s="14"/>
      <c r="F214" s="14"/>
      <c r="G214" s="29"/>
      <c r="H214" s="13"/>
      <c r="I214" s="14"/>
      <c r="J214" s="21"/>
      <c r="K214" s="21"/>
      <c r="L214" s="21"/>
      <c r="M214" s="22"/>
      <c r="N214" s="23"/>
      <c r="O214" s="23"/>
      <c r="P214" s="24"/>
      <c r="Q214" s="97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"/>
      <c r="B215" s="4"/>
      <c r="C215" s="97"/>
      <c r="D215" s="14"/>
      <c r="E215" s="14"/>
      <c r="F215" s="14"/>
      <c r="G215" s="29"/>
      <c r="H215" s="13"/>
      <c r="I215" s="14"/>
      <c r="J215" s="21"/>
      <c r="K215" s="21"/>
      <c r="L215" s="21"/>
      <c r="M215" s="22"/>
      <c r="N215" s="23"/>
      <c r="O215" s="23"/>
      <c r="P215" s="24"/>
      <c r="Q215" s="97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"/>
      <c r="B216" s="4"/>
      <c r="C216" s="97"/>
      <c r="D216" s="14"/>
      <c r="E216" s="14"/>
      <c r="F216" s="14"/>
      <c r="G216" s="29"/>
      <c r="H216" s="13"/>
      <c r="I216" s="14"/>
      <c r="J216" s="21"/>
      <c r="K216" s="21"/>
      <c r="L216" s="21"/>
      <c r="M216" s="22"/>
      <c r="N216" s="23"/>
      <c r="O216" s="23"/>
      <c r="P216" s="24"/>
      <c r="Q216" s="97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"/>
      <c r="B217" s="4"/>
      <c r="C217" s="97"/>
      <c r="D217" s="14"/>
      <c r="E217" s="14"/>
      <c r="F217" s="14"/>
      <c r="G217" s="29"/>
      <c r="H217" s="13"/>
      <c r="I217" s="14"/>
      <c r="J217" s="21"/>
      <c r="K217" s="21"/>
      <c r="L217" s="21"/>
      <c r="M217" s="22"/>
      <c r="N217" s="23"/>
      <c r="O217" s="23"/>
      <c r="P217" s="24"/>
      <c r="Q217" s="97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"/>
      <c r="B218" s="4"/>
      <c r="C218" s="97"/>
      <c r="D218" s="14"/>
      <c r="E218" s="14"/>
      <c r="F218" s="14"/>
      <c r="G218" s="29"/>
      <c r="H218" s="13"/>
      <c r="I218" s="14"/>
      <c r="J218" s="21"/>
      <c r="K218" s="21"/>
      <c r="L218" s="21"/>
      <c r="M218" s="22"/>
      <c r="N218" s="23"/>
      <c r="O218" s="23"/>
      <c r="P218" s="24"/>
      <c r="Q218" s="97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"/>
      <c r="B219" s="4"/>
      <c r="C219" s="97"/>
      <c r="D219" s="14"/>
      <c r="E219" s="14"/>
      <c r="F219" s="14"/>
      <c r="G219" s="29"/>
      <c r="H219" s="13"/>
      <c r="I219" s="14"/>
      <c r="J219" s="21"/>
      <c r="K219" s="21"/>
      <c r="L219" s="21"/>
      <c r="M219" s="22"/>
      <c r="N219" s="23"/>
      <c r="O219" s="23"/>
      <c r="P219" s="24"/>
      <c r="Q219" s="97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"/>
      <c r="B220" s="4"/>
      <c r="C220" s="97"/>
      <c r="D220" s="14"/>
      <c r="E220" s="14"/>
      <c r="F220" s="14"/>
      <c r="G220" s="29"/>
      <c r="H220" s="13"/>
      <c r="I220" s="14"/>
      <c r="J220" s="21"/>
      <c r="K220" s="21"/>
      <c r="L220" s="21"/>
      <c r="M220" s="22"/>
      <c r="N220" s="23"/>
      <c r="O220" s="23"/>
      <c r="P220" s="24"/>
      <c r="Q220" s="97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"/>
      <c r="B221" s="4"/>
      <c r="C221" s="97"/>
      <c r="D221" s="14"/>
      <c r="E221" s="14"/>
      <c r="F221" s="14"/>
      <c r="G221" s="29"/>
      <c r="H221" s="13"/>
      <c r="I221" s="14"/>
      <c r="J221" s="21"/>
      <c r="K221" s="21"/>
      <c r="L221" s="21"/>
      <c r="M221" s="22"/>
      <c r="N221" s="23"/>
      <c r="O221" s="23"/>
      <c r="P221" s="24"/>
      <c r="Q221" s="97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"/>
      <c r="B222" s="4"/>
      <c r="C222" s="97"/>
      <c r="D222" s="14"/>
      <c r="E222" s="14"/>
      <c r="F222" s="14"/>
      <c r="G222" s="29"/>
      <c r="H222" s="13"/>
      <c r="I222" s="14"/>
      <c r="J222" s="21"/>
      <c r="K222" s="21"/>
      <c r="L222" s="21"/>
      <c r="M222" s="22"/>
      <c r="N222" s="23"/>
      <c r="O222" s="23"/>
      <c r="P222" s="24"/>
      <c r="Q222" s="97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"/>
      <c r="B223" s="4"/>
      <c r="C223" s="97"/>
      <c r="D223" s="14"/>
      <c r="E223" s="14"/>
      <c r="F223" s="14"/>
      <c r="G223" s="29"/>
      <c r="H223" s="13"/>
      <c r="I223" s="14"/>
      <c r="J223" s="21"/>
      <c r="K223" s="21"/>
      <c r="L223" s="21"/>
      <c r="M223" s="22"/>
      <c r="N223" s="23"/>
      <c r="O223" s="23"/>
      <c r="P223" s="24"/>
      <c r="Q223" s="97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"/>
      <c r="B224" s="4"/>
      <c r="C224" s="97"/>
      <c r="D224" s="14"/>
      <c r="E224" s="14"/>
      <c r="F224" s="14"/>
      <c r="G224" s="29"/>
      <c r="H224" s="13"/>
      <c r="I224" s="14"/>
      <c r="J224" s="21"/>
      <c r="K224" s="21"/>
      <c r="L224" s="21"/>
      <c r="M224" s="22"/>
      <c r="N224" s="23"/>
      <c r="O224" s="23"/>
      <c r="P224" s="24"/>
      <c r="Q224" s="97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"/>
      <c r="B225" s="4"/>
      <c r="C225" s="97"/>
      <c r="D225" s="14"/>
      <c r="E225" s="14"/>
      <c r="F225" s="14"/>
      <c r="G225" s="29"/>
      <c r="H225" s="13"/>
      <c r="I225" s="14"/>
      <c r="J225" s="21"/>
      <c r="K225" s="21"/>
      <c r="L225" s="21"/>
      <c r="M225" s="22"/>
      <c r="N225" s="23"/>
      <c r="O225" s="23"/>
      <c r="P225" s="24"/>
      <c r="Q225" s="97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"/>
      <c r="B226" s="4"/>
      <c r="C226" s="97"/>
      <c r="D226" s="14"/>
      <c r="E226" s="14"/>
      <c r="F226" s="14"/>
      <c r="G226" s="29"/>
      <c r="H226" s="13"/>
      <c r="I226" s="14"/>
      <c r="J226" s="21"/>
      <c r="K226" s="21"/>
      <c r="L226" s="21"/>
      <c r="M226" s="22"/>
      <c r="N226" s="23"/>
      <c r="O226" s="23"/>
      <c r="P226" s="24"/>
      <c r="Q226" s="97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"/>
      <c r="B227" s="4"/>
      <c r="C227" s="97"/>
      <c r="D227" s="14"/>
      <c r="E227" s="14"/>
      <c r="F227" s="14"/>
      <c r="G227" s="29"/>
      <c r="H227" s="13"/>
      <c r="I227" s="14"/>
      <c r="J227" s="21"/>
      <c r="K227" s="21"/>
      <c r="L227" s="21"/>
      <c r="M227" s="22"/>
      <c r="N227" s="23"/>
      <c r="O227" s="23"/>
      <c r="P227" s="24"/>
      <c r="Q227" s="97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"/>
      <c r="B228" s="4"/>
      <c r="C228" s="97"/>
      <c r="D228" s="14"/>
      <c r="E228" s="14"/>
      <c r="F228" s="14"/>
      <c r="G228" s="29"/>
      <c r="H228" s="13"/>
      <c r="I228" s="14"/>
      <c r="J228" s="21"/>
      <c r="K228" s="21"/>
      <c r="L228" s="21"/>
      <c r="M228" s="22"/>
      <c r="N228" s="23"/>
      <c r="O228" s="23"/>
      <c r="P228" s="24"/>
      <c r="Q228" s="97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"/>
      <c r="B229" s="4"/>
      <c r="C229" s="97"/>
      <c r="D229" s="14"/>
      <c r="E229" s="14"/>
      <c r="F229" s="14"/>
      <c r="G229" s="29"/>
      <c r="H229" s="13"/>
      <c r="I229" s="14"/>
      <c r="J229" s="21"/>
      <c r="K229" s="21"/>
      <c r="L229" s="21"/>
      <c r="M229" s="22"/>
      <c r="N229" s="23"/>
      <c r="O229" s="23"/>
      <c r="P229" s="24"/>
      <c r="Q229" s="97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"/>
      <c r="B230" s="4"/>
      <c r="C230" s="97"/>
      <c r="D230" s="14"/>
      <c r="E230" s="14"/>
      <c r="F230" s="14"/>
      <c r="G230" s="29"/>
      <c r="H230" s="13"/>
      <c r="I230" s="14"/>
      <c r="J230" s="21"/>
      <c r="K230" s="21"/>
      <c r="L230" s="21"/>
      <c r="M230" s="22"/>
      <c r="N230" s="23"/>
      <c r="O230" s="23"/>
      <c r="P230" s="24"/>
      <c r="Q230" s="97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"/>
      <c r="B231" s="4"/>
      <c r="C231" s="97"/>
      <c r="D231" s="14"/>
      <c r="E231" s="14"/>
      <c r="F231" s="14"/>
      <c r="G231" s="29"/>
      <c r="H231" s="13"/>
      <c r="I231" s="14"/>
      <c r="J231" s="21"/>
      <c r="K231" s="21"/>
      <c r="L231" s="21"/>
      <c r="M231" s="22"/>
      <c r="N231" s="23"/>
      <c r="O231" s="23"/>
      <c r="P231" s="24"/>
      <c r="Q231" s="97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"/>
      <c r="B232" s="4"/>
      <c r="C232" s="97"/>
      <c r="D232" s="14"/>
      <c r="E232" s="14"/>
      <c r="F232" s="14"/>
      <c r="G232" s="29"/>
      <c r="H232" s="13"/>
      <c r="I232" s="14"/>
      <c r="J232" s="21"/>
      <c r="K232" s="21"/>
      <c r="L232" s="21"/>
      <c r="M232" s="22"/>
      <c r="N232" s="23"/>
      <c r="O232" s="23"/>
      <c r="P232" s="24"/>
      <c r="Q232" s="97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"/>
      <c r="B233" s="4"/>
      <c r="C233" s="97"/>
      <c r="D233" s="14"/>
      <c r="E233" s="14"/>
      <c r="F233" s="14"/>
      <c r="G233" s="29"/>
      <c r="H233" s="13"/>
      <c r="I233" s="14"/>
      <c r="J233" s="21"/>
      <c r="K233" s="21"/>
      <c r="L233" s="21"/>
      <c r="M233" s="22"/>
      <c r="N233" s="23"/>
      <c r="O233" s="23"/>
      <c r="P233" s="24"/>
      <c r="Q233" s="97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"/>
      <c r="B234" s="4"/>
      <c r="C234" s="97"/>
      <c r="D234" s="14"/>
      <c r="E234" s="14"/>
      <c r="F234" s="14"/>
      <c r="G234" s="29"/>
      <c r="H234" s="13"/>
      <c r="I234" s="14"/>
      <c r="J234" s="21"/>
      <c r="K234" s="21"/>
      <c r="L234" s="21"/>
      <c r="M234" s="22"/>
      <c r="N234" s="23"/>
      <c r="O234" s="23"/>
      <c r="P234" s="24"/>
      <c r="Q234" s="97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"/>
      <c r="B235" s="4"/>
      <c r="C235" s="97"/>
      <c r="D235" s="14"/>
      <c r="E235" s="14"/>
      <c r="F235" s="14"/>
      <c r="G235" s="29"/>
      <c r="H235" s="13"/>
      <c r="I235" s="14"/>
      <c r="J235" s="21"/>
      <c r="K235" s="21"/>
      <c r="L235" s="21"/>
      <c r="M235" s="22"/>
      <c r="N235" s="23"/>
      <c r="O235" s="23"/>
      <c r="P235" s="24"/>
      <c r="Q235" s="97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"/>
      <c r="B236" s="4"/>
      <c r="C236" s="97"/>
      <c r="D236" s="14"/>
      <c r="E236" s="14"/>
      <c r="F236" s="14"/>
      <c r="G236" s="29"/>
      <c r="H236" s="13"/>
      <c r="I236" s="14"/>
      <c r="J236" s="21"/>
      <c r="K236" s="21"/>
      <c r="L236" s="21"/>
      <c r="M236" s="22"/>
      <c r="N236" s="23"/>
      <c r="O236" s="23"/>
      <c r="P236" s="24"/>
      <c r="Q236" s="97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"/>
      <c r="B237" s="4"/>
      <c r="C237" s="97"/>
      <c r="D237" s="14"/>
      <c r="E237" s="14"/>
      <c r="F237" s="14"/>
      <c r="G237" s="29"/>
      <c r="H237" s="13"/>
      <c r="I237" s="14"/>
      <c r="J237" s="21"/>
      <c r="K237" s="21"/>
      <c r="L237" s="21"/>
      <c r="M237" s="22"/>
      <c r="N237" s="23"/>
      <c r="O237" s="23"/>
      <c r="P237" s="24"/>
      <c r="Q237" s="97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"/>
      <c r="B238" s="4"/>
      <c r="C238" s="97"/>
      <c r="D238" s="14"/>
      <c r="E238" s="14"/>
      <c r="F238" s="14"/>
      <c r="G238" s="29"/>
      <c r="H238" s="13"/>
      <c r="I238" s="14"/>
      <c r="J238" s="21"/>
      <c r="K238" s="21"/>
      <c r="L238" s="21"/>
      <c r="M238" s="22"/>
      <c r="N238" s="23"/>
      <c r="O238" s="23"/>
      <c r="P238" s="24"/>
      <c r="Q238" s="97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"/>
      <c r="B239" s="4"/>
      <c r="C239" s="97"/>
      <c r="D239" s="14"/>
      <c r="E239" s="14"/>
      <c r="F239" s="14"/>
      <c r="G239" s="29"/>
      <c r="H239" s="13"/>
      <c r="I239" s="14"/>
      <c r="J239" s="21"/>
      <c r="K239" s="21"/>
      <c r="L239" s="21"/>
      <c r="M239" s="22"/>
      <c r="N239" s="23"/>
      <c r="O239" s="23"/>
      <c r="P239" s="24"/>
      <c r="Q239" s="97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"/>
      <c r="B240" s="4"/>
      <c r="C240" s="97"/>
      <c r="D240" s="14"/>
      <c r="E240" s="14"/>
      <c r="F240" s="14"/>
      <c r="G240" s="29"/>
      <c r="H240" s="13"/>
      <c r="I240" s="14"/>
      <c r="J240" s="21"/>
      <c r="K240" s="21"/>
      <c r="L240" s="21"/>
      <c r="M240" s="22"/>
      <c r="N240" s="23"/>
      <c r="O240" s="23"/>
      <c r="P240" s="24"/>
      <c r="Q240" s="97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"/>
      <c r="B241" s="4"/>
      <c r="C241" s="97"/>
      <c r="D241" s="14"/>
      <c r="E241" s="14"/>
      <c r="F241" s="14"/>
      <c r="G241" s="29"/>
      <c r="H241" s="13"/>
      <c r="I241" s="14"/>
      <c r="J241" s="21"/>
      <c r="K241" s="21"/>
      <c r="L241" s="21"/>
      <c r="M241" s="22"/>
      <c r="N241" s="23"/>
      <c r="O241" s="23"/>
      <c r="P241" s="24"/>
      <c r="Q241" s="97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"/>
      <c r="B242" s="4"/>
      <c r="C242" s="97"/>
      <c r="D242" s="14"/>
      <c r="E242" s="14"/>
      <c r="F242" s="14"/>
      <c r="G242" s="29"/>
      <c r="H242" s="13"/>
      <c r="I242" s="14"/>
      <c r="J242" s="21"/>
      <c r="K242" s="21"/>
      <c r="L242" s="21"/>
      <c r="M242" s="22"/>
      <c r="N242" s="23"/>
      <c r="O242" s="23"/>
      <c r="P242" s="24"/>
      <c r="Q242" s="97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"/>
      <c r="B243" s="4"/>
      <c r="C243" s="97"/>
      <c r="D243" s="14"/>
      <c r="E243" s="14"/>
      <c r="F243" s="14"/>
      <c r="G243" s="29"/>
      <c r="H243" s="13"/>
      <c r="I243" s="14"/>
      <c r="J243" s="21"/>
      <c r="K243" s="21"/>
      <c r="L243" s="21"/>
      <c r="M243" s="22"/>
      <c r="N243" s="23"/>
      <c r="O243" s="23"/>
      <c r="P243" s="24"/>
      <c r="Q243" s="97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"/>
      <c r="B244" s="4"/>
      <c r="C244" s="97"/>
      <c r="D244" s="14"/>
      <c r="E244" s="14"/>
      <c r="F244" s="14"/>
      <c r="G244" s="29"/>
      <c r="H244" s="13"/>
      <c r="I244" s="14"/>
      <c r="J244" s="21"/>
      <c r="K244" s="21"/>
      <c r="L244" s="21"/>
      <c r="M244" s="22"/>
      <c r="N244" s="23"/>
      <c r="O244" s="23"/>
      <c r="P244" s="24"/>
      <c r="Q244" s="97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"/>
      <c r="B245" s="4"/>
      <c r="C245" s="97"/>
      <c r="D245" s="14"/>
      <c r="E245" s="14"/>
      <c r="F245" s="14"/>
      <c r="G245" s="29"/>
      <c r="H245" s="13"/>
      <c r="I245" s="14"/>
      <c r="J245" s="21"/>
      <c r="K245" s="21"/>
      <c r="L245" s="21"/>
      <c r="M245" s="22"/>
      <c r="N245" s="23"/>
      <c r="O245" s="23"/>
      <c r="P245" s="24"/>
      <c r="Q245" s="97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"/>
      <c r="B246" s="4"/>
      <c r="C246" s="97"/>
      <c r="D246" s="14"/>
      <c r="E246" s="14"/>
      <c r="F246" s="14"/>
      <c r="G246" s="29"/>
      <c r="H246" s="13"/>
      <c r="I246" s="14"/>
      <c r="J246" s="21"/>
      <c r="K246" s="21"/>
      <c r="L246" s="21"/>
      <c r="M246" s="22"/>
      <c r="N246" s="23"/>
      <c r="O246" s="23"/>
      <c r="P246" s="24"/>
      <c r="Q246" s="97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"/>
      <c r="B247" s="4"/>
      <c r="C247" s="97"/>
      <c r="D247" s="14"/>
      <c r="E247" s="14"/>
      <c r="F247" s="14"/>
      <c r="G247" s="29"/>
      <c r="H247" s="13"/>
      <c r="I247" s="14"/>
      <c r="J247" s="21"/>
      <c r="K247" s="21"/>
      <c r="L247" s="21"/>
      <c r="M247" s="22"/>
      <c r="N247" s="23"/>
      <c r="O247" s="23"/>
      <c r="P247" s="24"/>
      <c r="Q247" s="97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"/>
      <c r="B248" s="4"/>
      <c r="C248" s="97"/>
      <c r="D248" s="14"/>
      <c r="E248" s="14"/>
      <c r="F248" s="14"/>
      <c r="G248" s="29"/>
      <c r="H248" s="13"/>
      <c r="I248" s="14"/>
      <c r="J248" s="21"/>
      <c r="K248" s="21"/>
      <c r="L248" s="21"/>
      <c r="M248" s="22"/>
      <c r="N248" s="23"/>
      <c r="O248" s="23"/>
      <c r="P248" s="24"/>
      <c r="Q248" s="97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"/>
      <c r="B249" s="4"/>
      <c r="C249" s="97"/>
      <c r="D249" s="14"/>
      <c r="E249" s="14"/>
      <c r="F249" s="14"/>
      <c r="G249" s="29"/>
      <c r="H249" s="13"/>
      <c r="I249" s="14"/>
      <c r="J249" s="21"/>
      <c r="K249" s="21"/>
      <c r="L249" s="21"/>
      <c r="M249" s="22"/>
      <c r="N249" s="23"/>
      <c r="O249" s="23"/>
      <c r="P249" s="24"/>
      <c r="Q249" s="97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"/>
      <c r="B250" s="4"/>
      <c r="C250" s="97"/>
      <c r="D250" s="14"/>
      <c r="E250" s="14"/>
      <c r="F250" s="14"/>
      <c r="G250" s="29"/>
      <c r="H250" s="13"/>
      <c r="I250" s="14"/>
      <c r="J250" s="21"/>
      <c r="K250" s="21"/>
      <c r="L250" s="21"/>
      <c r="M250" s="22"/>
      <c r="N250" s="23"/>
      <c r="O250" s="23"/>
      <c r="P250" s="24"/>
      <c r="Q250" s="97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"/>
      <c r="B251" s="4"/>
      <c r="C251" s="97"/>
      <c r="D251" s="14"/>
      <c r="E251" s="14"/>
      <c r="F251" s="14"/>
      <c r="G251" s="29"/>
      <c r="H251" s="13"/>
      <c r="I251" s="14"/>
      <c r="J251" s="21"/>
      <c r="K251" s="21"/>
      <c r="L251" s="21"/>
      <c r="M251" s="22"/>
      <c r="N251" s="23"/>
      <c r="O251" s="23"/>
      <c r="P251" s="24"/>
      <c r="Q251" s="97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"/>
      <c r="B252" s="4"/>
      <c r="C252" s="97"/>
      <c r="D252" s="14"/>
      <c r="E252" s="14"/>
      <c r="F252" s="14"/>
      <c r="G252" s="29"/>
      <c r="H252" s="13"/>
      <c r="I252" s="14"/>
      <c r="J252" s="21"/>
      <c r="K252" s="21"/>
      <c r="L252" s="21"/>
      <c r="M252" s="22"/>
      <c r="N252" s="23"/>
      <c r="O252" s="23"/>
      <c r="P252" s="24"/>
      <c r="Q252" s="97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"/>
      <c r="B253" s="4"/>
      <c r="C253" s="97"/>
      <c r="D253" s="14"/>
      <c r="E253" s="14"/>
      <c r="F253" s="14"/>
      <c r="G253" s="29"/>
      <c r="H253" s="13"/>
      <c r="I253" s="14"/>
      <c r="J253" s="21"/>
      <c r="K253" s="21"/>
      <c r="L253" s="21"/>
      <c r="M253" s="22"/>
      <c r="N253" s="23"/>
      <c r="O253" s="23"/>
      <c r="P253" s="24"/>
      <c r="Q253" s="97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"/>
      <c r="B254" s="4"/>
      <c r="C254" s="97"/>
      <c r="D254" s="14"/>
      <c r="E254" s="14"/>
      <c r="F254" s="14"/>
      <c r="G254" s="29"/>
      <c r="H254" s="13"/>
      <c r="I254" s="14"/>
      <c r="J254" s="21"/>
      <c r="K254" s="21"/>
      <c r="L254" s="21"/>
      <c r="M254" s="22"/>
      <c r="N254" s="23"/>
      <c r="O254" s="23"/>
      <c r="P254" s="24"/>
      <c r="Q254" s="97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"/>
      <c r="B255" s="4"/>
      <c r="C255" s="97"/>
      <c r="D255" s="14"/>
      <c r="E255" s="14"/>
      <c r="F255" s="14"/>
      <c r="G255" s="29"/>
      <c r="H255" s="13"/>
      <c r="I255" s="14"/>
      <c r="J255" s="21"/>
      <c r="K255" s="21"/>
      <c r="L255" s="21"/>
      <c r="M255" s="22"/>
      <c r="N255" s="23"/>
      <c r="O255" s="23"/>
      <c r="P255" s="24"/>
      <c r="Q255" s="97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"/>
      <c r="B256" s="4"/>
      <c r="C256" s="97"/>
      <c r="D256" s="14"/>
      <c r="E256" s="14"/>
      <c r="F256" s="14"/>
      <c r="G256" s="29"/>
      <c r="H256" s="13"/>
      <c r="I256" s="14"/>
      <c r="J256" s="21"/>
      <c r="K256" s="21"/>
      <c r="L256" s="21"/>
      <c r="M256" s="22"/>
      <c r="N256" s="23"/>
      <c r="O256" s="23"/>
      <c r="P256" s="24"/>
      <c r="Q256" s="97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"/>
      <c r="B257" s="4"/>
      <c r="C257" s="97"/>
      <c r="D257" s="14"/>
      <c r="E257" s="14"/>
      <c r="F257" s="14"/>
      <c r="G257" s="29"/>
      <c r="H257" s="13"/>
      <c r="I257" s="14"/>
      <c r="J257" s="21"/>
      <c r="K257" s="21"/>
      <c r="L257" s="21"/>
      <c r="M257" s="22"/>
      <c r="N257" s="23"/>
      <c r="O257" s="23"/>
      <c r="P257" s="24"/>
      <c r="Q257" s="97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"/>
      <c r="B258" s="4"/>
      <c r="C258" s="97"/>
      <c r="D258" s="14"/>
      <c r="E258" s="14"/>
      <c r="F258" s="14"/>
      <c r="G258" s="29"/>
      <c r="H258" s="13"/>
      <c r="I258" s="14"/>
      <c r="J258" s="21"/>
      <c r="K258" s="21"/>
      <c r="L258" s="21"/>
      <c r="M258" s="22"/>
      <c r="N258" s="23"/>
      <c r="O258" s="23"/>
      <c r="P258" s="24"/>
      <c r="Q258" s="97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"/>
      <c r="B259" s="4"/>
      <c r="C259" s="97"/>
      <c r="D259" s="14"/>
      <c r="E259" s="14"/>
      <c r="F259" s="14"/>
      <c r="G259" s="29"/>
      <c r="H259" s="13"/>
      <c r="I259" s="14"/>
      <c r="J259" s="21"/>
      <c r="K259" s="21"/>
      <c r="L259" s="21"/>
      <c r="M259" s="22"/>
      <c r="N259" s="23"/>
      <c r="O259" s="23"/>
      <c r="P259" s="24"/>
      <c r="Q259" s="97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"/>
      <c r="B260" s="4"/>
      <c r="C260" s="97"/>
      <c r="D260" s="14"/>
      <c r="E260" s="14"/>
      <c r="F260" s="14"/>
      <c r="G260" s="29"/>
      <c r="H260" s="13"/>
      <c r="I260" s="14"/>
      <c r="J260" s="21"/>
      <c r="K260" s="21"/>
      <c r="L260" s="21"/>
      <c r="M260" s="22"/>
      <c r="N260" s="23"/>
      <c r="O260" s="23"/>
      <c r="P260" s="24"/>
      <c r="Q260" s="97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"/>
      <c r="B261" s="4"/>
      <c r="C261" s="97"/>
      <c r="D261" s="14"/>
      <c r="E261" s="14"/>
      <c r="F261" s="14"/>
      <c r="G261" s="29"/>
      <c r="H261" s="13"/>
      <c r="I261" s="14"/>
      <c r="J261" s="21"/>
      <c r="K261" s="21"/>
      <c r="L261" s="21"/>
      <c r="M261" s="22"/>
      <c r="N261" s="23"/>
      <c r="O261" s="23"/>
      <c r="P261" s="24"/>
      <c r="Q261" s="97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"/>
      <c r="B262" s="4"/>
      <c r="C262" s="97"/>
      <c r="D262" s="14"/>
      <c r="E262" s="14"/>
      <c r="F262" s="14"/>
      <c r="G262" s="29"/>
      <c r="H262" s="13"/>
      <c r="I262" s="14"/>
      <c r="J262" s="21"/>
      <c r="K262" s="21"/>
      <c r="L262" s="21"/>
      <c r="M262" s="22"/>
      <c r="N262" s="23"/>
      <c r="O262" s="23"/>
      <c r="P262" s="24"/>
      <c r="Q262" s="97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"/>
      <c r="B263" s="4"/>
      <c r="C263" s="97"/>
      <c r="D263" s="14"/>
      <c r="E263" s="14"/>
      <c r="F263" s="14"/>
      <c r="G263" s="29"/>
      <c r="H263" s="13"/>
      <c r="I263" s="14"/>
      <c r="J263" s="21"/>
      <c r="K263" s="21"/>
      <c r="L263" s="21"/>
      <c r="M263" s="22"/>
      <c r="N263" s="23"/>
      <c r="O263" s="23"/>
      <c r="P263" s="24"/>
      <c r="Q263" s="97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"/>
      <c r="B264" s="4"/>
      <c r="C264" s="97"/>
      <c r="D264" s="14"/>
      <c r="E264" s="14"/>
      <c r="F264" s="14"/>
      <c r="G264" s="29"/>
      <c r="H264" s="13"/>
      <c r="I264" s="14"/>
      <c r="J264" s="21"/>
      <c r="K264" s="21"/>
      <c r="L264" s="21"/>
      <c r="M264" s="22"/>
      <c r="N264" s="23"/>
      <c r="O264" s="23"/>
      <c r="P264" s="24"/>
      <c r="Q264" s="97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"/>
      <c r="B265" s="4"/>
      <c r="C265" s="97"/>
      <c r="D265" s="14"/>
      <c r="E265" s="14"/>
      <c r="F265" s="14"/>
      <c r="G265" s="29"/>
      <c r="H265" s="13"/>
      <c r="I265" s="14"/>
      <c r="J265" s="21"/>
      <c r="K265" s="21"/>
      <c r="L265" s="21"/>
      <c r="M265" s="22"/>
      <c r="N265" s="23"/>
      <c r="O265" s="23"/>
      <c r="P265" s="24"/>
      <c r="Q265" s="97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"/>
      <c r="B266" s="4"/>
      <c r="C266" s="97"/>
      <c r="D266" s="14"/>
      <c r="E266" s="14"/>
      <c r="F266" s="14"/>
      <c r="G266" s="29"/>
      <c r="H266" s="13"/>
      <c r="I266" s="14"/>
      <c r="J266" s="21"/>
      <c r="K266" s="21"/>
      <c r="L266" s="21"/>
      <c r="M266" s="22"/>
      <c r="N266" s="23"/>
      <c r="O266" s="23"/>
      <c r="P266" s="24"/>
      <c r="Q266" s="97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"/>
      <c r="B267" s="4"/>
      <c r="C267" s="97"/>
      <c r="D267" s="14"/>
      <c r="E267" s="14"/>
      <c r="F267" s="14"/>
      <c r="G267" s="29"/>
      <c r="H267" s="13"/>
      <c r="I267" s="14"/>
      <c r="J267" s="21"/>
      <c r="K267" s="21"/>
      <c r="L267" s="21"/>
      <c r="M267" s="22"/>
      <c r="N267" s="23"/>
      <c r="O267" s="23"/>
      <c r="P267" s="24"/>
      <c r="Q267" s="97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"/>
      <c r="B268" s="4"/>
      <c r="C268" s="97"/>
      <c r="D268" s="14"/>
      <c r="E268" s="14"/>
      <c r="F268" s="14"/>
      <c r="G268" s="29"/>
      <c r="H268" s="13"/>
      <c r="I268" s="14"/>
      <c r="J268" s="21"/>
      <c r="K268" s="21"/>
      <c r="L268" s="21"/>
      <c r="M268" s="22"/>
      <c r="N268" s="23"/>
      <c r="O268" s="23"/>
      <c r="P268" s="24"/>
      <c r="Q268" s="97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"/>
      <c r="B269" s="4"/>
      <c r="C269" s="97"/>
      <c r="D269" s="14"/>
      <c r="E269" s="14"/>
      <c r="F269" s="14"/>
      <c r="G269" s="29"/>
      <c r="H269" s="13"/>
      <c r="I269" s="14"/>
      <c r="J269" s="21"/>
      <c r="K269" s="21"/>
      <c r="L269" s="21"/>
      <c r="M269" s="22"/>
      <c r="N269" s="23"/>
      <c r="O269" s="23"/>
      <c r="P269" s="24"/>
      <c r="Q269" s="97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"/>
      <c r="B270" s="4"/>
      <c r="C270" s="97"/>
      <c r="D270" s="14"/>
      <c r="E270" s="14"/>
      <c r="F270" s="14"/>
      <c r="G270" s="29"/>
      <c r="H270" s="13"/>
      <c r="I270" s="14"/>
      <c r="J270" s="21"/>
      <c r="K270" s="21"/>
      <c r="L270" s="21"/>
      <c r="M270" s="22"/>
      <c r="N270" s="23"/>
      <c r="O270" s="23"/>
      <c r="P270" s="24"/>
      <c r="Q270" s="97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"/>
      <c r="B271" s="4"/>
      <c r="C271" s="97"/>
      <c r="D271" s="14"/>
      <c r="E271" s="14"/>
      <c r="F271" s="14"/>
      <c r="G271" s="29"/>
      <c r="H271" s="13"/>
      <c r="I271" s="14"/>
      <c r="J271" s="21"/>
      <c r="K271" s="21"/>
      <c r="L271" s="21"/>
      <c r="M271" s="22"/>
      <c r="N271" s="23"/>
      <c r="O271" s="23"/>
      <c r="P271" s="24"/>
      <c r="Q271" s="97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"/>
      <c r="B272" s="4"/>
      <c r="C272" s="97"/>
      <c r="D272" s="14"/>
      <c r="E272" s="14"/>
      <c r="F272" s="14"/>
      <c r="G272" s="29"/>
      <c r="H272" s="13"/>
      <c r="I272" s="14"/>
      <c r="J272" s="21"/>
      <c r="K272" s="21"/>
      <c r="L272" s="21"/>
      <c r="M272" s="22"/>
      <c r="N272" s="23"/>
      <c r="O272" s="23"/>
      <c r="P272" s="24"/>
      <c r="Q272" s="97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"/>
      <c r="B273" s="4"/>
      <c r="C273" s="97"/>
      <c r="D273" s="14"/>
      <c r="E273" s="14"/>
      <c r="F273" s="14"/>
      <c r="G273" s="29"/>
      <c r="H273" s="13"/>
      <c r="I273" s="14"/>
      <c r="J273" s="21"/>
      <c r="K273" s="21"/>
      <c r="L273" s="21"/>
      <c r="M273" s="22"/>
      <c r="N273" s="23"/>
      <c r="O273" s="23"/>
      <c r="P273" s="24"/>
      <c r="Q273" s="97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"/>
      <c r="B274" s="4"/>
      <c r="C274" s="97"/>
      <c r="D274" s="14"/>
      <c r="E274" s="14"/>
      <c r="F274" s="14"/>
      <c r="G274" s="29"/>
      <c r="H274" s="13"/>
      <c r="I274" s="14"/>
      <c r="J274" s="21"/>
      <c r="K274" s="21"/>
      <c r="L274" s="21"/>
      <c r="M274" s="22"/>
      <c r="N274" s="23"/>
      <c r="O274" s="23"/>
      <c r="P274" s="24"/>
      <c r="Q274" s="97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"/>
      <c r="B275" s="4"/>
      <c r="C275" s="97"/>
      <c r="D275" s="14"/>
      <c r="E275" s="14"/>
      <c r="F275" s="14"/>
      <c r="G275" s="29"/>
      <c r="H275" s="13"/>
      <c r="I275" s="14"/>
      <c r="J275" s="21"/>
      <c r="K275" s="21"/>
      <c r="L275" s="21"/>
      <c r="M275" s="22"/>
      <c r="N275" s="23"/>
      <c r="O275" s="23"/>
      <c r="P275" s="24"/>
      <c r="Q275" s="97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"/>
      <c r="B276" s="4"/>
      <c r="C276" s="97"/>
      <c r="D276" s="14"/>
      <c r="E276" s="14"/>
      <c r="F276" s="14"/>
      <c r="G276" s="29"/>
      <c r="H276" s="13"/>
      <c r="I276" s="14"/>
      <c r="J276" s="21"/>
      <c r="K276" s="21"/>
      <c r="L276" s="21"/>
      <c r="M276" s="22"/>
      <c r="N276" s="23"/>
      <c r="O276" s="23"/>
      <c r="P276" s="24"/>
      <c r="Q276" s="97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"/>
      <c r="B277" s="4"/>
      <c r="C277" s="97"/>
      <c r="D277" s="14"/>
      <c r="E277" s="14"/>
      <c r="F277" s="14"/>
      <c r="G277" s="29"/>
      <c r="H277" s="13"/>
      <c r="I277" s="14"/>
      <c r="J277" s="21"/>
      <c r="K277" s="21"/>
      <c r="L277" s="21"/>
      <c r="M277" s="22"/>
      <c r="N277" s="23"/>
      <c r="O277" s="23"/>
      <c r="P277" s="24"/>
      <c r="Q277" s="97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"/>
      <c r="B278" s="4"/>
      <c r="C278" s="97"/>
      <c r="D278" s="14"/>
      <c r="E278" s="14"/>
      <c r="F278" s="14"/>
      <c r="G278" s="29"/>
      <c r="H278" s="13"/>
      <c r="I278" s="14"/>
      <c r="J278" s="21"/>
      <c r="K278" s="21"/>
      <c r="L278" s="21"/>
      <c r="M278" s="22"/>
      <c r="N278" s="23"/>
      <c r="O278" s="23"/>
      <c r="P278" s="24"/>
      <c r="Q278" s="97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"/>
      <c r="B279" s="4"/>
      <c r="C279" s="97"/>
      <c r="D279" s="14"/>
      <c r="E279" s="14"/>
      <c r="F279" s="14"/>
      <c r="G279" s="29"/>
      <c r="H279" s="13"/>
      <c r="I279" s="14"/>
      <c r="J279" s="21"/>
      <c r="K279" s="21"/>
      <c r="L279" s="21"/>
      <c r="M279" s="22"/>
      <c r="N279" s="23"/>
      <c r="O279" s="23"/>
      <c r="P279" s="24"/>
      <c r="Q279" s="97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"/>
      <c r="B280" s="4"/>
      <c r="C280" s="97"/>
      <c r="D280" s="14"/>
      <c r="E280" s="14"/>
      <c r="F280" s="14"/>
      <c r="G280" s="29"/>
      <c r="H280" s="13"/>
      <c r="I280" s="14"/>
      <c r="J280" s="21"/>
      <c r="K280" s="21"/>
      <c r="L280" s="21"/>
      <c r="M280" s="22"/>
      <c r="N280" s="23"/>
      <c r="O280" s="23"/>
      <c r="P280" s="24"/>
      <c r="Q280" s="97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"/>
      <c r="B281" s="4"/>
      <c r="C281" s="97"/>
      <c r="D281" s="14"/>
      <c r="E281" s="14"/>
      <c r="F281" s="14"/>
      <c r="G281" s="29"/>
      <c r="H281" s="13"/>
      <c r="I281" s="14"/>
      <c r="J281" s="21"/>
      <c r="K281" s="21"/>
      <c r="L281" s="21"/>
      <c r="M281" s="22"/>
      <c r="N281" s="23"/>
      <c r="O281" s="23"/>
      <c r="P281" s="24"/>
      <c r="Q281" s="97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"/>
      <c r="B282" s="4"/>
      <c r="C282" s="97"/>
      <c r="D282" s="14"/>
      <c r="E282" s="14"/>
      <c r="F282" s="14"/>
      <c r="G282" s="29"/>
      <c r="H282" s="13"/>
      <c r="I282" s="14"/>
      <c r="J282" s="21"/>
      <c r="K282" s="21"/>
      <c r="L282" s="21"/>
      <c r="M282" s="22"/>
      <c r="N282" s="23"/>
      <c r="O282" s="23"/>
      <c r="P282" s="24"/>
      <c r="Q282" s="97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"/>
      <c r="B283" s="4"/>
      <c r="C283" s="97"/>
      <c r="D283" s="14"/>
      <c r="E283" s="14"/>
      <c r="F283" s="14"/>
      <c r="G283" s="29"/>
      <c r="H283" s="13"/>
      <c r="I283" s="14"/>
      <c r="J283" s="21"/>
      <c r="K283" s="21"/>
      <c r="L283" s="21"/>
      <c r="M283" s="22"/>
      <c r="N283" s="23"/>
      <c r="O283" s="23"/>
      <c r="P283" s="24"/>
      <c r="Q283" s="97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"/>
      <c r="B284" s="4"/>
      <c r="C284" s="97"/>
      <c r="D284" s="14"/>
      <c r="E284" s="14"/>
      <c r="F284" s="14"/>
      <c r="G284" s="29"/>
      <c r="H284" s="13"/>
      <c r="I284" s="14"/>
      <c r="J284" s="21"/>
      <c r="K284" s="21"/>
      <c r="L284" s="21"/>
      <c r="M284" s="22"/>
      <c r="N284" s="23"/>
      <c r="O284" s="23"/>
      <c r="P284" s="24"/>
      <c r="Q284" s="97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"/>
      <c r="B285" s="4"/>
      <c r="C285" s="97"/>
      <c r="D285" s="14"/>
      <c r="E285" s="14"/>
      <c r="F285" s="14"/>
      <c r="G285" s="29"/>
      <c r="H285" s="13"/>
      <c r="I285" s="14"/>
      <c r="J285" s="21"/>
      <c r="K285" s="21"/>
      <c r="L285" s="21"/>
      <c r="M285" s="22"/>
      <c r="N285" s="23"/>
      <c r="O285" s="23"/>
      <c r="P285" s="24"/>
      <c r="Q285" s="97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"/>
      <c r="B286" s="4"/>
      <c r="C286" s="97"/>
      <c r="D286" s="14"/>
      <c r="E286" s="14"/>
      <c r="F286" s="14"/>
      <c r="G286" s="29"/>
      <c r="H286" s="13"/>
      <c r="I286" s="14"/>
      <c r="J286" s="21"/>
      <c r="K286" s="21"/>
      <c r="L286" s="21"/>
      <c r="M286" s="22"/>
      <c r="N286" s="23"/>
      <c r="O286" s="23"/>
      <c r="P286" s="24"/>
      <c r="Q286" s="97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"/>
      <c r="B287" s="4"/>
      <c r="C287" s="97"/>
      <c r="D287" s="14"/>
      <c r="E287" s="14"/>
      <c r="F287" s="14"/>
      <c r="G287" s="29"/>
      <c r="H287" s="13"/>
      <c r="I287" s="14"/>
      <c r="J287" s="21"/>
      <c r="K287" s="21"/>
      <c r="L287" s="21"/>
      <c r="M287" s="22"/>
      <c r="N287" s="23"/>
      <c r="O287" s="23"/>
      <c r="P287" s="24"/>
      <c r="Q287" s="97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"/>
      <c r="B288" s="4"/>
      <c r="C288" s="97"/>
      <c r="D288" s="14"/>
      <c r="E288" s="14"/>
      <c r="F288" s="14"/>
      <c r="G288" s="29"/>
      <c r="H288" s="13"/>
      <c r="I288" s="14"/>
      <c r="J288" s="21"/>
      <c r="K288" s="21"/>
      <c r="L288" s="21"/>
      <c r="M288" s="22"/>
      <c r="N288" s="23"/>
      <c r="O288" s="23"/>
      <c r="P288" s="24"/>
      <c r="Q288" s="97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"/>
      <c r="B289" s="4"/>
      <c r="C289" s="97"/>
      <c r="D289" s="14"/>
      <c r="E289" s="14"/>
      <c r="F289" s="14"/>
      <c r="G289" s="29"/>
      <c r="H289" s="13"/>
      <c r="I289" s="14"/>
      <c r="J289" s="21"/>
      <c r="K289" s="21"/>
      <c r="L289" s="21"/>
      <c r="M289" s="22"/>
      <c r="N289" s="23"/>
      <c r="O289" s="23"/>
      <c r="P289" s="24"/>
      <c r="Q289" s="97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"/>
      <c r="B290" s="4"/>
      <c r="C290" s="97"/>
      <c r="D290" s="14"/>
      <c r="E290" s="14"/>
      <c r="F290" s="14"/>
      <c r="G290" s="29"/>
      <c r="H290" s="13"/>
      <c r="I290" s="14"/>
      <c r="J290" s="21"/>
      <c r="K290" s="21"/>
      <c r="L290" s="21"/>
      <c r="M290" s="22"/>
      <c r="N290" s="23"/>
      <c r="O290" s="23"/>
      <c r="P290" s="24"/>
      <c r="Q290" s="97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"/>
      <c r="B291" s="4"/>
      <c r="C291" s="97"/>
      <c r="D291" s="14"/>
      <c r="E291" s="14"/>
      <c r="F291" s="14"/>
      <c r="G291" s="29"/>
      <c r="H291" s="13"/>
      <c r="I291" s="14"/>
      <c r="J291" s="21"/>
      <c r="K291" s="21"/>
      <c r="L291" s="21"/>
      <c r="M291" s="22"/>
      <c r="N291" s="23"/>
      <c r="O291" s="23"/>
      <c r="P291" s="24"/>
      <c r="Q291" s="97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"/>
      <c r="B292" s="4"/>
      <c r="C292" s="97"/>
      <c r="D292" s="14"/>
      <c r="E292" s="14"/>
      <c r="F292" s="14"/>
      <c r="G292" s="29"/>
      <c r="H292" s="13"/>
      <c r="I292" s="14"/>
      <c r="J292" s="21"/>
      <c r="K292" s="21"/>
      <c r="L292" s="21"/>
      <c r="M292" s="22"/>
      <c r="N292" s="23"/>
      <c r="O292" s="23"/>
      <c r="P292" s="24"/>
      <c r="Q292" s="97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"/>
      <c r="B293" s="4"/>
      <c r="C293" s="97"/>
      <c r="D293" s="14"/>
      <c r="E293" s="14"/>
      <c r="F293" s="14"/>
      <c r="G293" s="29"/>
      <c r="H293" s="13"/>
      <c r="I293" s="14"/>
      <c r="J293" s="21"/>
      <c r="K293" s="21"/>
      <c r="L293" s="21"/>
      <c r="M293" s="22"/>
      <c r="N293" s="23"/>
      <c r="O293" s="23"/>
      <c r="P293" s="24"/>
      <c r="Q293" s="97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"/>
      <c r="B294" s="4"/>
      <c r="C294" s="97"/>
      <c r="D294" s="14"/>
      <c r="E294" s="14"/>
      <c r="F294" s="14"/>
      <c r="G294" s="29"/>
      <c r="H294" s="13"/>
      <c r="I294" s="14"/>
      <c r="J294" s="21"/>
      <c r="K294" s="21"/>
      <c r="L294" s="21"/>
      <c r="M294" s="22"/>
      <c r="N294" s="23"/>
      <c r="O294" s="23"/>
      <c r="P294" s="24"/>
      <c r="Q294" s="97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"/>
      <c r="B295" s="4"/>
      <c r="C295" s="97"/>
      <c r="D295" s="14"/>
      <c r="E295" s="14"/>
      <c r="F295" s="14"/>
      <c r="G295" s="29"/>
      <c r="H295" s="13"/>
      <c r="I295" s="14"/>
      <c r="J295" s="21"/>
      <c r="K295" s="21"/>
      <c r="L295" s="21"/>
      <c r="M295" s="22"/>
      <c r="N295" s="23"/>
      <c r="O295" s="23"/>
      <c r="P295" s="24"/>
      <c r="Q295" s="97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"/>
      <c r="B296" s="4"/>
      <c r="C296" s="97"/>
      <c r="D296" s="14"/>
      <c r="E296" s="14"/>
      <c r="F296" s="14"/>
      <c r="G296" s="29"/>
      <c r="H296" s="13"/>
      <c r="I296" s="14"/>
      <c r="J296" s="21"/>
      <c r="K296" s="21"/>
      <c r="L296" s="21"/>
      <c r="M296" s="22"/>
      <c r="N296" s="23"/>
      <c r="O296" s="23"/>
      <c r="P296" s="24"/>
      <c r="Q296" s="97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"/>
      <c r="B297" s="4"/>
      <c r="C297" s="97"/>
      <c r="D297" s="14"/>
      <c r="E297" s="14"/>
      <c r="F297" s="14"/>
      <c r="G297" s="29"/>
      <c r="H297" s="13"/>
      <c r="I297" s="14"/>
      <c r="J297" s="21"/>
      <c r="K297" s="21"/>
      <c r="L297" s="21"/>
      <c r="M297" s="22"/>
      <c r="N297" s="23"/>
      <c r="O297" s="23"/>
      <c r="P297" s="24"/>
      <c r="Q297" s="97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"/>
      <c r="B298" s="4"/>
      <c r="C298" s="97"/>
      <c r="D298" s="14"/>
      <c r="E298" s="14"/>
      <c r="F298" s="14"/>
      <c r="G298" s="29"/>
      <c r="H298" s="13"/>
      <c r="I298" s="14"/>
      <c r="J298" s="21"/>
      <c r="K298" s="21"/>
      <c r="L298" s="21"/>
      <c r="M298" s="22"/>
      <c r="N298" s="23"/>
      <c r="O298" s="23"/>
      <c r="P298" s="24"/>
      <c r="Q298" s="97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"/>
      <c r="B299" s="4"/>
      <c r="C299" s="97"/>
      <c r="D299" s="14"/>
      <c r="E299" s="14"/>
      <c r="F299" s="14"/>
      <c r="G299" s="29"/>
      <c r="H299" s="13"/>
      <c r="I299" s="14"/>
      <c r="J299" s="21"/>
      <c r="K299" s="21"/>
      <c r="L299" s="21"/>
      <c r="M299" s="22"/>
      <c r="N299" s="23"/>
      <c r="O299" s="23"/>
      <c r="P299" s="24"/>
      <c r="Q299" s="97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"/>
      <c r="B300" s="4"/>
      <c r="C300" s="97"/>
      <c r="D300" s="14"/>
      <c r="E300" s="14"/>
      <c r="F300" s="14"/>
      <c r="G300" s="29"/>
      <c r="H300" s="13"/>
      <c r="I300" s="14"/>
      <c r="J300" s="21"/>
      <c r="K300" s="21"/>
      <c r="L300" s="21"/>
      <c r="M300" s="22"/>
      <c r="N300" s="23"/>
      <c r="O300" s="23"/>
      <c r="P300" s="24"/>
      <c r="Q300" s="97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"/>
      <c r="B301" s="4"/>
      <c r="C301" s="97"/>
      <c r="D301" s="14"/>
      <c r="E301" s="14"/>
      <c r="F301" s="14"/>
      <c r="G301" s="29"/>
      <c r="H301" s="13"/>
      <c r="I301" s="14"/>
      <c r="J301" s="21"/>
      <c r="K301" s="21"/>
      <c r="L301" s="21"/>
      <c r="M301" s="22"/>
      <c r="N301" s="23"/>
      <c r="O301" s="23"/>
      <c r="P301" s="24"/>
      <c r="Q301" s="97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"/>
      <c r="B302" s="4"/>
      <c r="C302" s="97"/>
      <c r="D302" s="14"/>
      <c r="E302" s="14"/>
      <c r="F302" s="14"/>
      <c r="G302" s="29"/>
      <c r="H302" s="13"/>
      <c r="I302" s="14"/>
      <c r="J302" s="21"/>
      <c r="K302" s="21"/>
      <c r="L302" s="21"/>
      <c r="M302" s="22"/>
      <c r="N302" s="23"/>
      <c r="O302" s="23"/>
      <c r="P302" s="24"/>
      <c r="Q302" s="97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"/>
      <c r="B303" s="4"/>
      <c r="C303" s="97"/>
      <c r="D303" s="14"/>
      <c r="E303" s="14"/>
      <c r="F303" s="14"/>
      <c r="G303" s="29"/>
      <c r="H303" s="13"/>
      <c r="I303" s="14"/>
      <c r="J303" s="21"/>
      <c r="K303" s="21"/>
      <c r="L303" s="21"/>
      <c r="M303" s="22"/>
      <c r="N303" s="23"/>
      <c r="O303" s="23"/>
      <c r="P303" s="24"/>
      <c r="Q303" s="97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"/>
      <c r="B304" s="4"/>
      <c r="C304" s="97"/>
      <c r="D304" s="14"/>
      <c r="E304" s="14"/>
      <c r="F304" s="14"/>
      <c r="G304" s="29"/>
      <c r="H304" s="13"/>
      <c r="I304" s="14"/>
      <c r="J304" s="21"/>
      <c r="K304" s="21"/>
      <c r="L304" s="21"/>
      <c r="M304" s="22"/>
      <c r="N304" s="23"/>
      <c r="O304" s="23"/>
      <c r="P304" s="24"/>
      <c r="Q304" s="97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"/>
      <c r="B305" s="4"/>
      <c r="C305" s="97"/>
      <c r="D305" s="14"/>
      <c r="E305" s="14"/>
      <c r="F305" s="14"/>
      <c r="G305" s="29"/>
      <c r="H305" s="13"/>
      <c r="I305" s="14"/>
      <c r="J305" s="21"/>
      <c r="K305" s="21"/>
      <c r="L305" s="21"/>
      <c r="M305" s="22"/>
      <c r="N305" s="23"/>
      <c r="O305" s="23"/>
      <c r="P305" s="24"/>
      <c r="Q305" s="97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"/>
      <c r="B306" s="4"/>
      <c r="C306" s="97"/>
      <c r="D306" s="14"/>
      <c r="E306" s="14"/>
      <c r="F306" s="14"/>
      <c r="G306" s="29"/>
      <c r="H306" s="13"/>
      <c r="I306" s="14"/>
      <c r="J306" s="21"/>
      <c r="K306" s="21"/>
      <c r="L306" s="21"/>
      <c r="M306" s="22"/>
      <c r="N306" s="23"/>
      <c r="O306" s="23"/>
      <c r="P306" s="24"/>
      <c r="Q306" s="97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"/>
      <c r="B307" s="4"/>
      <c r="C307" s="97"/>
      <c r="D307" s="14"/>
      <c r="E307" s="14"/>
      <c r="F307" s="14"/>
      <c r="G307" s="29"/>
      <c r="H307" s="13"/>
      <c r="I307" s="14"/>
      <c r="J307" s="21"/>
      <c r="K307" s="21"/>
      <c r="L307" s="21"/>
      <c r="M307" s="22"/>
      <c r="N307" s="23"/>
      <c r="O307" s="23"/>
      <c r="P307" s="24"/>
      <c r="Q307" s="97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"/>
      <c r="B308" s="4"/>
      <c r="C308" s="97"/>
      <c r="D308" s="14"/>
      <c r="E308" s="14"/>
      <c r="F308" s="14"/>
      <c r="G308" s="29"/>
      <c r="H308" s="13"/>
      <c r="I308" s="14"/>
      <c r="J308" s="21"/>
      <c r="K308" s="21"/>
      <c r="L308" s="21"/>
      <c r="M308" s="22"/>
      <c r="N308" s="23"/>
      <c r="O308" s="23"/>
      <c r="P308" s="24"/>
      <c r="Q308" s="97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"/>
      <c r="B309" s="4"/>
      <c r="C309" s="97"/>
      <c r="D309" s="14"/>
      <c r="E309" s="14"/>
      <c r="F309" s="14"/>
      <c r="G309" s="29"/>
      <c r="H309" s="13"/>
      <c r="I309" s="14"/>
      <c r="J309" s="21"/>
      <c r="K309" s="21"/>
      <c r="L309" s="21"/>
      <c r="M309" s="22"/>
      <c r="N309" s="23"/>
      <c r="O309" s="23"/>
      <c r="P309" s="24"/>
      <c r="Q309" s="97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"/>
      <c r="B310" s="4"/>
      <c r="C310" s="97"/>
      <c r="D310" s="14"/>
      <c r="E310" s="14"/>
      <c r="F310" s="14"/>
      <c r="G310" s="29"/>
      <c r="H310" s="13"/>
      <c r="I310" s="14"/>
      <c r="J310" s="21"/>
      <c r="K310" s="21"/>
      <c r="L310" s="21"/>
      <c r="M310" s="22"/>
      <c r="N310" s="23"/>
      <c r="O310" s="23"/>
      <c r="P310" s="24"/>
      <c r="Q310" s="97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"/>
      <c r="B311" s="4"/>
      <c r="C311" s="97"/>
      <c r="D311" s="14"/>
      <c r="E311" s="14"/>
      <c r="F311" s="14"/>
      <c r="G311" s="29"/>
      <c r="H311" s="13"/>
      <c r="I311" s="14"/>
      <c r="J311" s="21"/>
      <c r="K311" s="21"/>
      <c r="L311" s="21"/>
      <c r="M311" s="22"/>
      <c r="N311" s="23"/>
      <c r="O311" s="23"/>
      <c r="P311" s="24"/>
      <c r="Q311" s="97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"/>
      <c r="B312" s="4"/>
      <c r="C312" s="97"/>
      <c r="D312" s="14"/>
      <c r="E312" s="14"/>
      <c r="F312" s="14"/>
      <c r="G312" s="29"/>
      <c r="H312" s="13"/>
      <c r="I312" s="14"/>
      <c r="J312" s="21"/>
      <c r="K312" s="21"/>
      <c r="L312" s="21"/>
      <c r="M312" s="22"/>
      <c r="N312" s="23"/>
      <c r="O312" s="23"/>
      <c r="P312" s="24"/>
      <c r="Q312" s="97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"/>
      <c r="B313" s="4"/>
      <c r="C313" s="97"/>
      <c r="D313" s="14"/>
      <c r="E313" s="14"/>
      <c r="F313" s="14"/>
      <c r="G313" s="29"/>
      <c r="H313" s="13"/>
      <c r="I313" s="14"/>
      <c r="J313" s="21"/>
      <c r="K313" s="21"/>
      <c r="L313" s="21"/>
      <c r="M313" s="22"/>
      <c r="N313" s="23"/>
      <c r="O313" s="23"/>
      <c r="P313" s="24"/>
      <c r="Q313" s="97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"/>
      <c r="B314" s="4"/>
      <c r="C314" s="97"/>
      <c r="D314" s="14"/>
      <c r="E314" s="14"/>
      <c r="F314" s="14"/>
      <c r="G314" s="29"/>
      <c r="H314" s="13"/>
      <c r="I314" s="14"/>
      <c r="J314" s="21"/>
      <c r="K314" s="21"/>
      <c r="L314" s="21"/>
      <c r="M314" s="22"/>
      <c r="N314" s="23"/>
      <c r="O314" s="23"/>
      <c r="P314" s="24"/>
      <c r="Q314" s="97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"/>
      <c r="B315" s="4"/>
      <c r="C315" s="97"/>
      <c r="D315" s="14"/>
      <c r="E315" s="14"/>
      <c r="F315" s="14"/>
      <c r="G315" s="29"/>
      <c r="H315" s="13"/>
      <c r="I315" s="14"/>
      <c r="J315" s="21"/>
      <c r="K315" s="21"/>
      <c r="L315" s="21"/>
      <c r="M315" s="22"/>
      <c r="N315" s="23"/>
      <c r="O315" s="23"/>
      <c r="P315" s="24"/>
      <c r="Q315" s="97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"/>
      <c r="B316" s="4"/>
      <c r="C316" s="97"/>
      <c r="D316" s="14"/>
      <c r="E316" s="14"/>
      <c r="F316" s="14"/>
      <c r="G316" s="29"/>
      <c r="H316" s="13"/>
      <c r="I316" s="14"/>
      <c r="J316" s="21"/>
      <c r="K316" s="21"/>
      <c r="L316" s="21"/>
      <c r="M316" s="22"/>
      <c r="N316" s="23"/>
      <c r="O316" s="23"/>
      <c r="P316" s="24"/>
      <c r="Q316" s="97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"/>
      <c r="B317" s="4"/>
      <c r="C317" s="97"/>
      <c r="D317" s="14"/>
      <c r="E317" s="14"/>
      <c r="F317" s="14"/>
      <c r="G317" s="29"/>
      <c r="H317" s="13"/>
      <c r="I317" s="14"/>
      <c r="J317" s="21"/>
      <c r="K317" s="21"/>
      <c r="L317" s="21"/>
      <c r="M317" s="22"/>
      <c r="N317" s="23"/>
      <c r="O317" s="23"/>
      <c r="P317" s="24"/>
      <c r="Q317" s="97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"/>
      <c r="B318" s="4"/>
      <c r="C318" s="97"/>
      <c r="D318" s="14"/>
      <c r="E318" s="14"/>
      <c r="F318" s="14"/>
      <c r="G318" s="29"/>
      <c r="H318" s="13"/>
      <c r="I318" s="14"/>
      <c r="J318" s="21"/>
      <c r="K318" s="21"/>
      <c r="L318" s="21"/>
      <c r="M318" s="22"/>
      <c r="N318" s="23"/>
      <c r="O318" s="23"/>
      <c r="P318" s="24"/>
      <c r="Q318" s="97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"/>
      <c r="B319" s="4"/>
      <c r="C319" s="97"/>
      <c r="D319" s="14"/>
      <c r="E319" s="14"/>
      <c r="F319" s="14"/>
      <c r="G319" s="29"/>
      <c r="H319" s="13"/>
      <c r="I319" s="14"/>
      <c r="J319" s="21"/>
      <c r="K319" s="21"/>
      <c r="L319" s="21"/>
      <c r="M319" s="22"/>
      <c r="N319" s="23"/>
      <c r="O319" s="23"/>
      <c r="P319" s="24"/>
      <c r="Q319" s="97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"/>
      <c r="B320" s="4"/>
      <c r="C320" s="97"/>
      <c r="D320" s="14"/>
      <c r="E320" s="14"/>
      <c r="F320" s="14"/>
      <c r="G320" s="29"/>
      <c r="H320" s="13"/>
      <c r="I320" s="14"/>
      <c r="J320" s="21"/>
      <c r="K320" s="21"/>
      <c r="L320" s="21"/>
      <c r="M320" s="22"/>
      <c r="N320" s="23"/>
      <c r="O320" s="23"/>
      <c r="P320" s="24"/>
      <c r="Q320" s="97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"/>
      <c r="B321" s="4"/>
      <c r="C321" s="97"/>
      <c r="D321" s="14"/>
      <c r="E321" s="14"/>
      <c r="F321" s="14"/>
      <c r="G321" s="29"/>
      <c r="H321" s="13"/>
      <c r="I321" s="14"/>
      <c r="J321" s="21"/>
      <c r="K321" s="21"/>
      <c r="L321" s="21"/>
      <c r="M321" s="22"/>
      <c r="N321" s="23"/>
      <c r="O321" s="23"/>
      <c r="P321" s="24"/>
      <c r="Q321" s="97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"/>
      <c r="B322" s="4"/>
      <c r="C322" s="97"/>
      <c r="D322" s="14"/>
      <c r="E322" s="14"/>
      <c r="F322" s="14"/>
      <c r="G322" s="29"/>
      <c r="H322" s="13"/>
      <c r="I322" s="14"/>
      <c r="J322" s="21"/>
      <c r="K322" s="21"/>
      <c r="L322" s="21"/>
      <c r="M322" s="22"/>
      <c r="N322" s="23"/>
      <c r="O322" s="23"/>
      <c r="P322" s="24"/>
      <c r="Q322" s="97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"/>
      <c r="B323" s="4"/>
      <c r="C323" s="97"/>
      <c r="D323" s="14"/>
      <c r="E323" s="14"/>
      <c r="F323" s="14"/>
      <c r="G323" s="29"/>
      <c r="H323" s="13"/>
      <c r="I323" s="14"/>
      <c r="J323" s="21"/>
      <c r="K323" s="21"/>
      <c r="L323" s="21"/>
      <c r="M323" s="22"/>
      <c r="N323" s="23"/>
      <c r="O323" s="23"/>
      <c r="P323" s="24"/>
      <c r="Q323" s="97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"/>
      <c r="B324" s="4"/>
      <c r="C324" s="97"/>
      <c r="D324" s="14"/>
      <c r="E324" s="14"/>
      <c r="F324" s="14"/>
      <c r="G324" s="29"/>
      <c r="H324" s="13"/>
      <c r="I324" s="14"/>
      <c r="J324" s="21"/>
      <c r="K324" s="21"/>
      <c r="L324" s="21"/>
      <c r="M324" s="22"/>
      <c r="N324" s="23"/>
      <c r="O324" s="23"/>
      <c r="P324" s="24"/>
      <c r="Q324" s="97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"/>
      <c r="B325" s="4"/>
      <c r="C325" s="97"/>
      <c r="D325" s="14"/>
      <c r="E325" s="14"/>
      <c r="F325" s="14"/>
      <c r="G325" s="29"/>
      <c r="H325" s="13"/>
      <c r="I325" s="14"/>
      <c r="J325" s="21"/>
      <c r="K325" s="21"/>
      <c r="L325" s="21"/>
      <c r="M325" s="22"/>
      <c r="N325" s="23"/>
      <c r="O325" s="23"/>
      <c r="P325" s="24"/>
      <c r="Q325" s="97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"/>
      <c r="B326" s="4"/>
      <c r="C326" s="97"/>
      <c r="D326" s="14"/>
      <c r="E326" s="14"/>
      <c r="F326" s="14"/>
      <c r="G326" s="29"/>
      <c r="H326" s="13"/>
      <c r="I326" s="14"/>
      <c r="J326" s="21"/>
      <c r="K326" s="21"/>
      <c r="L326" s="21"/>
      <c r="M326" s="22"/>
      <c r="N326" s="23"/>
      <c r="O326" s="23"/>
      <c r="P326" s="24"/>
      <c r="Q326" s="97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"/>
      <c r="B327" s="4"/>
      <c r="C327" s="97"/>
      <c r="D327" s="14"/>
      <c r="E327" s="14"/>
      <c r="F327" s="14"/>
      <c r="G327" s="29"/>
      <c r="H327" s="13"/>
      <c r="I327" s="14"/>
      <c r="J327" s="21"/>
      <c r="K327" s="21"/>
      <c r="L327" s="21"/>
      <c r="M327" s="22"/>
      <c r="N327" s="23"/>
      <c r="O327" s="23"/>
      <c r="P327" s="24"/>
      <c r="Q327" s="97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"/>
      <c r="B328" s="4"/>
      <c r="C328" s="97"/>
      <c r="D328" s="14"/>
      <c r="E328" s="14"/>
      <c r="F328" s="14"/>
      <c r="G328" s="29"/>
      <c r="H328" s="13"/>
      <c r="I328" s="14"/>
      <c r="J328" s="21"/>
      <c r="K328" s="21"/>
      <c r="L328" s="21"/>
      <c r="M328" s="22"/>
      <c r="N328" s="23"/>
      <c r="O328" s="23"/>
      <c r="P328" s="24"/>
      <c r="Q328" s="97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"/>
      <c r="B329" s="4"/>
      <c r="C329" s="97"/>
      <c r="D329" s="14"/>
      <c r="E329" s="14"/>
      <c r="F329" s="14"/>
      <c r="G329" s="29"/>
      <c r="H329" s="13"/>
      <c r="I329" s="14"/>
      <c r="J329" s="21"/>
      <c r="K329" s="21"/>
      <c r="L329" s="21"/>
      <c r="M329" s="22"/>
      <c r="N329" s="23"/>
      <c r="O329" s="23"/>
      <c r="P329" s="24"/>
      <c r="Q329" s="97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"/>
      <c r="B330" s="4"/>
      <c r="C330" s="97"/>
      <c r="D330" s="14"/>
      <c r="E330" s="14"/>
      <c r="F330" s="14"/>
      <c r="G330" s="29"/>
      <c r="H330" s="13"/>
      <c r="I330" s="14"/>
      <c r="J330" s="21"/>
      <c r="K330" s="21"/>
      <c r="L330" s="21"/>
      <c r="M330" s="22"/>
      <c r="N330" s="23"/>
      <c r="O330" s="23"/>
      <c r="P330" s="24"/>
      <c r="Q330" s="97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"/>
      <c r="B331" s="4"/>
      <c r="C331" s="97"/>
      <c r="D331" s="14"/>
      <c r="E331" s="14"/>
      <c r="F331" s="14"/>
      <c r="G331" s="29"/>
      <c r="H331" s="13"/>
      <c r="I331" s="14"/>
      <c r="J331" s="21"/>
      <c r="K331" s="21"/>
      <c r="L331" s="21"/>
      <c r="M331" s="22"/>
      <c r="N331" s="23"/>
      <c r="O331" s="23"/>
      <c r="P331" s="24"/>
      <c r="Q331" s="97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"/>
      <c r="B332" s="4"/>
      <c r="C332" s="97"/>
      <c r="D332" s="14"/>
      <c r="E332" s="14"/>
      <c r="F332" s="14"/>
      <c r="G332" s="29"/>
      <c r="H332" s="13"/>
      <c r="I332" s="14"/>
      <c r="J332" s="21"/>
      <c r="K332" s="21"/>
      <c r="L332" s="21"/>
      <c r="M332" s="22"/>
      <c r="N332" s="23"/>
      <c r="O332" s="23"/>
      <c r="P332" s="24"/>
      <c r="Q332" s="97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"/>
      <c r="B333" s="4"/>
      <c r="C333" s="97"/>
      <c r="D333" s="14"/>
      <c r="E333" s="14"/>
      <c r="F333" s="14"/>
      <c r="G333" s="29"/>
      <c r="H333" s="13"/>
      <c r="I333" s="14"/>
      <c r="J333" s="21"/>
      <c r="K333" s="21"/>
      <c r="L333" s="21"/>
      <c r="M333" s="22"/>
      <c r="N333" s="23"/>
      <c r="O333" s="23"/>
      <c r="P333" s="24"/>
      <c r="Q333" s="97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"/>
      <c r="B334" s="4"/>
      <c r="C334" s="97"/>
      <c r="D334" s="14"/>
      <c r="E334" s="14"/>
      <c r="F334" s="14"/>
      <c r="G334" s="29"/>
      <c r="H334" s="13"/>
      <c r="I334" s="14"/>
      <c r="J334" s="21"/>
      <c r="K334" s="21"/>
      <c r="L334" s="21"/>
      <c r="M334" s="22"/>
      <c r="N334" s="23"/>
      <c r="O334" s="23"/>
      <c r="P334" s="24"/>
      <c r="Q334" s="97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"/>
      <c r="B335" s="4"/>
      <c r="C335" s="97"/>
      <c r="D335" s="14"/>
      <c r="E335" s="14"/>
      <c r="F335" s="14"/>
      <c r="G335" s="29"/>
      <c r="H335" s="13"/>
      <c r="I335" s="14"/>
      <c r="J335" s="21"/>
      <c r="K335" s="21"/>
      <c r="L335" s="21"/>
      <c r="M335" s="22"/>
      <c r="N335" s="23"/>
      <c r="O335" s="23"/>
      <c r="P335" s="24"/>
      <c r="Q335" s="97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"/>
      <c r="B336" s="4"/>
      <c r="C336" s="97"/>
      <c r="D336" s="14"/>
      <c r="E336" s="14"/>
      <c r="F336" s="14"/>
      <c r="G336" s="29"/>
      <c r="H336" s="13"/>
      <c r="I336" s="14"/>
      <c r="J336" s="21"/>
      <c r="K336" s="21"/>
      <c r="L336" s="21"/>
      <c r="M336" s="22"/>
      <c r="N336" s="23"/>
      <c r="O336" s="23"/>
      <c r="P336" s="24"/>
      <c r="Q336" s="97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"/>
      <c r="B337" s="4"/>
      <c r="C337" s="97"/>
      <c r="D337" s="14"/>
      <c r="E337" s="14"/>
      <c r="F337" s="14"/>
      <c r="G337" s="29"/>
      <c r="H337" s="13"/>
      <c r="I337" s="14"/>
      <c r="J337" s="21"/>
      <c r="K337" s="21"/>
      <c r="L337" s="21"/>
      <c r="M337" s="22"/>
      <c r="N337" s="23"/>
      <c r="O337" s="23"/>
      <c r="P337" s="24"/>
      <c r="Q337" s="97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"/>
      <c r="B338" s="4"/>
      <c r="C338" s="97"/>
      <c r="D338" s="14"/>
      <c r="E338" s="14"/>
      <c r="F338" s="14"/>
      <c r="G338" s="29"/>
      <c r="H338" s="13"/>
      <c r="I338" s="14"/>
      <c r="J338" s="21"/>
      <c r="K338" s="21"/>
      <c r="L338" s="21"/>
      <c r="M338" s="22"/>
      <c r="N338" s="23"/>
      <c r="O338" s="23"/>
      <c r="P338" s="24"/>
      <c r="Q338" s="97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"/>
      <c r="B339" s="4"/>
      <c r="C339" s="97"/>
      <c r="D339" s="14"/>
      <c r="E339" s="14"/>
      <c r="F339" s="14"/>
      <c r="G339" s="29"/>
      <c r="H339" s="13"/>
      <c r="I339" s="14"/>
      <c r="J339" s="21"/>
      <c r="K339" s="21"/>
      <c r="L339" s="21"/>
      <c r="M339" s="22"/>
      <c r="N339" s="23"/>
      <c r="O339" s="23"/>
      <c r="P339" s="24"/>
      <c r="Q339" s="97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"/>
      <c r="B340" s="4"/>
      <c r="C340" s="97"/>
      <c r="D340" s="14"/>
      <c r="E340" s="14"/>
      <c r="F340" s="14"/>
      <c r="G340" s="29"/>
      <c r="H340" s="13"/>
      <c r="I340" s="14"/>
      <c r="J340" s="21"/>
      <c r="K340" s="21"/>
      <c r="L340" s="21"/>
      <c r="M340" s="22"/>
      <c r="N340" s="23"/>
      <c r="O340" s="23"/>
      <c r="P340" s="24"/>
      <c r="Q340" s="97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"/>
      <c r="B341" s="4"/>
      <c r="C341" s="97"/>
      <c r="D341" s="14"/>
      <c r="E341" s="14"/>
      <c r="F341" s="14"/>
      <c r="G341" s="29"/>
      <c r="H341" s="13"/>
      <c r="I341" s="14"/>
      <c r="J341" s="21"/>
      <c r="K341" s="21"/>
      <c r="L341" s="21"/>
      <c r="M341" s="22"/>
      <c r="N341" s="23"/>
      <c r="O341" s="23"/>
      <c r="P341" s="24"/>
      <c r="Q341" s="97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"/>
      <c r="B342" s="4"/>
      <c r="C342" s="97"/>
      <c r="D342" s="14"/>
      <c r="E342" s="14"/>
      <c r="F342" s="14"/>
      <c r="G342" s="29"/>
      <c r="H342" s="13"/>
      <c r="I342" s="14"/>
      <c r="J342" s="21"/>
      <c r="K342" s="21"/>
      <c r="L342" s="21"/>
      <c r="M342" s="22"/>
      <c r="N342" s="23"/>
      <c r="O342" s="23"/>
      <c r="P342" s="24"/>
      <c r="Q342" s="97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"/>
      <c r="B343" s="4"/>
      <c r="C343" s="97"/>
      <c r="D343" s="14"/>
      <c r="E343" s="14"/>
      <c r="F343" s="14"/>
      <c r="G343" s="29"/>
      <c r="H343" s="13"/>
      <c r="I343" s="14"/>
      <c r="J343" s="21"/>
      <c r="K343" s="21"/>
      <c r="L343" s="21"/>
      <c r="M343" s="22"/>
      <c r="N343" s="23"/>
      <c r="O343" s="23"/>
      <c r="P343" s="24"/>
      <c r="Q343" s="97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"/>
      <c r="B344" s="4"/>
      <c r="C344" s="97"/>
      <c r="D344" s="14"/>
      <c r="E344" s="14"/>
      <c r="F344" s="14"/>
      <c r="G344" s="29"/>
      <c r="H344" s="13"/>
      <c r="I344" s="14"/>
      <c r="J344" s="21"/>
      <c r="K344" s="21"/>
      <c r="L344" s="21"/>
      <c r="M344" s="22"/>
      <c r="N344" s="23"/>
      <c r="O344" s="23"/>
      <c r="P344" s="24"/>
      <c r="Q344" s="97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"/>
      <c r="B345" s="4"/>
      <c r="C345" s="97"/>
      <c r="D345" s="14"/>
      <c r="E345" s="14"/>
      <c r="F345" s="14"/>
      <c r="G345" s="29"/>
      <c r="H345" s="13"/>
      <c r="I345" s="14"/>
      <c r="J345" s="21"/>
      <c r="K345" s="21"/>
      <c r="L345" s="21"/>
      <c r="M345" s="22"/>
      <c r="N345" s="23"/>
      <c r="O345" s="23"/>
      <c r="P345" s="24"/>
      <c r="Q345" s="97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"/>
      <c r="B346" s="4"/>
      <c r="C346" s="97"/>
      <c r="D346" s="14"/>
      <c r="E346" s="14"/>
      <c r="F346" s="14"/>
      <c r="G346" s="29"/>
      <c r="H346" s="13"/>
      <c r="I346" s="14"/>
      <c r="J346" s="21"/>
      <c r="K346" s="21"/>
      <c r="L346" s="21"/>
      <c r="M346" s="22"/>
      <c r="N346" s="23"/>
      <c r="O346" s="23"/>
      <c r="P346" s="24"/>
      <c r="Q346" s="97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"/>
      <c r="B347" s="4"/>
      <c r="C347" s="97"/>
      <c r="D347" s="14"/>
      <c r="E347" s="14"/>
      <c r="F347" s="14"/>
      <c r="G347" s="29"/>
      <c r="H347" s="13"/>
      <c r="I347" s="14"/>
      <c r="J347" s="21"/>
      <c r="K347" s="21"/>
      <c r="L347" s="21"/>
      <c r="M347" s="22"/>
      <c r="N347" s="23"/>
      <c r="O347" s="23"/>
      <c r="P347" s="24"/>
      <c r="Q347" s="97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"/>
      <c r="B348" s="4"/>
      <c r="C348" s="97"/>
      <c r="D348" s="14"/>
      <c r="E348" s="14"/>
      <c r="F348" s="14"/>
      <c r="G348" s="29"/>
      <c r="H348" s="13"/>
      <c r="I348" s="14"/>
      <c r="J348" s="21"/>
      <c r="K348" s="21"/>
      <c r="L348" s="21"/>
      <c r="M348" s="22"/>
      <c r="N348" s="23"/>
      <c r="O348" s="23"/>
      <c r="P348" s="24"/>
      <c r="Q348" s="97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"/>
      <c r="B349" s="4"/>
      <c r="C349" s="97"/>
      <c r="D349" s="14"/>
      <c r="E349" s="14"/>
      <c r="F349" s="14"/>
      <c r="G349" s="29"/>
      <c r="H349" s="13"/>
      <c r="I349" s="14"/>
      <c r="J349" s="21"/>
      <c r="K349" s="21"/>
      <c r="L349" s="21"/>
      <c r="M349" s="22"/>
      <c r="N349" s="23"/>
      <c r="O349" s="23"/>
      <c r="P349" s="24"/>
      <c r="Q349" s="97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"/>
      <c r="B350" s="4"/>
      <c r="C350" s="97"/>
      <c r="D350" s="14"/>
      <c r="E350" s="14"/>
      <c r="F350" s="14"/>
      <c r="G350" s="29"/>
      <c r="H350" s="13"/>
      <c r="I350" s="14"/>
      <c r="J350" s="21"/>
      <c r="K350" s="21"/>
      <c r="L350" s="21"/>
      <c r="M350" s="22"/>
      <c r="N350" s="23"/>
      <c r="O350" s="23"/>
      <c r="P350" s="24"/>
      <c r="Q350" s="97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"/>
      <c r="B351" s="4"/>
      <c r="C351" s="97"/>
      <c r="D351" s="14"/>
      <c r="E351" s="14"/>
      <c r="F351" s="14"/>
      <c r="G351" s="29"/>
      <c r="H351" s="13"/>
      <c r="I351" s="14"/>
      <c r="J351" s="21"/>
      <c r="K351" s="21"/>
      <c r="L351" s="21"/>
      <c r="M351" s="22"/>
      <c r="N351" s="23"/>
      <c r="O351" s="23"/>
      <c r="P351" s="24"/>
      <c r="Q351" s="97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"/>
      <c r="B352" s="4"/>
      <c r="C352" s="97"/>
      <c r="D352" s="14"/>
      <c r="E352" s="14"/>
      <c r="F352" s="14"/>
      <c r="G352" s="29"/>
      <c r="H352" s="13"/>
      <c r="I352" s="14"/>
      <c r="J352" s="21"/>
      <c r="K352" s="21"/>
      <c r="L352" s="21"/>
      <c r="M352" s="22"/>
      <c r="N352" s="23"/>
      <c r="O352" s="23"/>
      <c r="P352" s="24"/>
      <c r="Q352" s="97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"/>
      <c r="B353" s="4"/>
      <c r="C353" s="97"/>
      <c r="D353" s="14"/>
      <c r="E353" s="14"/>
      <c r="F353" s="14"/>
      <c r="G353" s="29"/>
      <c r="H353" s="13"/>
      <c r="I353" s="14"/>
      <c r="J353" s="21"/>
      <c r="K353" s="21"/>
      <c r="L353" s="21"/>
      <c r="M353" s="22"/>
      <c r="N353" s="23"/>
      <c r="O353" s="23"/>
      <c r="P353" s="24"/>
      <c r="Q353" s="97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"/>
      <c r="B354" s="4"/>
      <c r="C354" s="97"/>
      <c r="D354" s="14"/>
      <c r="E354" s="14"/>
      <c r="F354" s="14"/>
      <c r="G354" s="29"/>
      <c r="H354" s="13"/>
      <c r="I354" s="14"/>
      <c r="J354" s="21"/>
      <c r="K354" s="21"/>
      <c r="L354" s="21"/>
      <c r="M354" s="22"/>
      <c r="N354" s="23"/>
      <c r="O354" s="23"/>
      <c r="P354" s="24"/>
      <c r="Q354" s="97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"/>
      <c r="B355" s="4"/>
      <c r="C355" s="97"/>
      <c r="D355" s="14"/>
      <c r="E355" s="14"/>
      <c r="F355" s="14"/>
      <c r="G355" s="29"/>
      <c r="H355" s="13"/>
      <c r="I355" s="14"/>
      <c r="J355" s="21"/>
      <c r="K355" s="21"/>
      <c r="L355" s="21"/>
      <c r="M355" s="22"/>
      <c r="N355" s="23"/>
      <c r="O355" s="23"/>
      <c r="P355" s="24"/>
      <c r="Q355" s="97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"/>
      <c r="B356" s="4"/>
      <c r="C356" s="97"/>
      <c r="D356" s="14"/>
      <c r="E356" s="14"/>
      <c r="F356" s="14"/>
      <c r="G356" s="29"/>
      <c r="H356" s="13"/>
      <c r="I356" s="14"/>
      <c r="J356" s="21"/>
      <c r="K356" s="21"/>
      <c r="L356" s="21"/>
      <c r="M356" s="22"/>
      <c r="N356" s="23"/>
      <c r="O356" s="23"/>
      <c r="P356" s="24"/>
      <c r="Q356" s="97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"/>
      <c r="B357" s="4"/>
      <c r="C357" s="97"/>
      <c r="D357" s="14"/>
      <c r="E357" s="14"/>
      <c r="F357" s="14"/>
      <c r="G357" s="29"/>
      <c r="H357" s="13"/>
      <c r="I357" s="14"/>
      <c r="J357" s="21"/>
      <c r="K357" s="21"/>
      <c r="L357" s="21"/>
      <c r="M357" s="22"/>
      <c r="N357" s="23"/>
      <c r="O357" s="23"/>
      <c r="P357" s="24"/>
      <c r="Q357" s="97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"/>
      <c r="B358" s="4"/>
      <c r="C358" s="97"/>
      <c r="D358" s="14"/>
      <c r="E358" s="14"/>
      <c r="F358" s="14"/>
      <c r="G358" s="29"/>
      <c r="H358" s="13"/>
      <c r="I358" s="14"/>
      <c r="J358" s="21"/>
      <c r="K358" s="21"/>
      <c r="L358" s="21"/>
      <c r="M358" s="22"/>
      <c r="N358" s="23"/>
      <c r="O358" s="23"/>
      <c r="P358" s="24"/>
      <c r="Q358" s="97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"/>
      <c r="B359" s="4"/>
      <c r="C359" s="97"/>
      <c r="D359" s="14"/>
      <c r="E359" s="14"/>
      <c r="F359" s="14"/>
      <c r="G359" s="29"/>
      <c r="H359" s="13"/>
      <c r="I359" s="14"/>
      <c r="J359" s="21"/>
      <c r="K359" s="21"/>
      <c r="L359" s="21"/>
      <c r="M359" s="22"/>
      <c r="N359" s="23"/>
      <c r="O359" s="23"/>
      <c r="P359" s="24"/>
      <c r="Q359" s="97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"/>
      <c r="B360" s="4"/>
      <c r="C360" s="97"/>
      <c r="D360" s="14"/>
      <c r="E360" s="14"/>
      <c r="F360" s="14"/>
      <c r="G360" s="29"/>
      <c r="H360" s="13"/>
      <c r="I360" s="14"/>
      <c r="J360" s="21"/>
      <c r="K360" s="21"/>
      <c r="L360" s="21"/>
      <c r="M360" s="22"/>
      <c r="N360" s="23"/>
      <c r="O360" s="23"/>
      <c r="P360" s="24"/>
      <c r="Q360" s="97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"/>
      <c r="B361" s="4"/>
      <c r="C361" s="97"/>
      <c r="D361" s="14"/>
      <c r="E361" s="14"/>
      <c r="F361" s="14"/>
      <c r="G361" s="29"/>
      <c r="H361" s="13"/>
      <c r="I361" s="14"/>
      <c r="J361" s="21"/>
      <c r="K361" s="21"/>
      <c r="L361" s="21"/>
      <c r="M361" s="22"/>
      <c r="N361" s="23"/>
      <c r="O361" s="23"/>
      <c r="P361" s="24"/>
      <c r="Q361" s="97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"/>
      <c r="B362" s="4"/>
      <c r="C362" s="97"/>
      <c r="D362" s="14"/>
      <c r="E362" s="14"/>
      <c r="F362" s="14"/>
      <c r="G362" s="29"/>
      <c r="H362" s="13"/>
      <c r="I362" s="14"/>
      <c r="J362" s="21"/>
      <c r="K362" s="21"/>
      <c r="L362" s="21"/>
      <c r="M362" s="22"/>
      <c r="N362" s="23"/>
      <c r="O362" s="23"/>
      <c r="P362" s="24"/>
      <c r="Q362" s="97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"/>
      <c r="B363" s="4"/>
      <c r="C363" s="97"/>
      <c r="D363" s="14"/>
      <c r="E363" s="14"/>
      <c r="F363" s="14"/>
      <c r="G363" s="29"/>
      <c r="H363" s="13"/>
      <c r="I363" s="14"/>
      <c r="J363" s="21"/>
      <c r="K363" s="21"/>
      <c r="L363" s="21"/>
      <c r="M363" s="22"/>
      <c r="N363" s="23"/>
      <c r="O363" s="23"/>
      <c r="P363" s="24"/>
      <c r="Q363" s="97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"/>
      <c r="B364" s="4"/>
      <c r="C364" s="97"/>
      <c r="D364" s="14"/>
      <c r="E364" s="14"/>
      <c r="F364" s="14"/>
      <c r="G364" s="29"/>
      <c r="H364" s="13"/>
      <c r="I364" s="14"/>
      <c r="J364" s="21"/>
      <c r="K364" s="21"/>
      <c r="L364" s="21"/>
      <c r="M364" s="22"/>
      <c r="N364" s="23"/>
      <c r="O364" s="23"/>
      <c r="P364" s="24"/>
      <c r="Q364" s="97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"/>
      <c r="B365" s="4"/>
      <c r="C365" s="97"/>
      <c r="D365" s="14"/>
      <c r="E365" s="14"/>
      <c r="F365" s="14"/>
      <c r="G365" s="29"/>
      <c r="H365" s="13"/>
      <c r="I365" s="14"/>
      <c r="J365" s="21"/>
      <c r="K365" s="21"/>
      <c r="L365" s="21"/>
      <c r="M365" s="22"/>
      <c r="N365" s="23"/>
      <c r="O365" s="23"/>
      <c r="P365" s="24"/>
      <c r="Q365" s="97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"/>
      <c r="B366" s="4"/>
      <c r="C366" s="97"/>
      <c r="D366" s="14"/>
      <c r="E366" s="14"/>
      <c r="F366" s="14"/>
      <c r="G366" s="29"/>
      <c r="H366" s="13"/>
      <c r="I366" s="14"/>
      <c r="J366" s="21"/>
      <c r="K366" s="21"/>
      <c r="L366" s="21"/>
      <c r="M366" s="22"/>
      <c r="N366" s="23"/>
      <c r="O366" s="23"/>
      <c r="P366" s="24"/>
      <c r="Q366" s="97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"/>
      <c r="B367" s="4"/>
      <c r="C367" s="97"/>
      <c r="D367" s="14"/>
      <c r="E367" s="14"/>
      <c r="F367" s="14"/>
      <c r="G367" s="29"/>
      <c r="H367" s="13"/>
      <c r="I367" s="14"/>
      <c r="J367" s="21"/>
      <c r="K367" s="21"/>
      <c r="L367" s="21"/>
      <c r="M367" s="22"/>
      <c r="N367" s="23"/>
      <c r="O367" s="23"/>
      <c r="P367" s="24"/>
      <c r="Q367" s="97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"/>
      <c r="B368" s="4"/>
      <c r="C368" s="97"/>
      <c r="D368" s="14"/>
      <c r="E368" s="14"/>
      <c r="F368" s="14"/>
      <c r="G368" s="29"/>
      <c r="H368" s="13"/>
      <c r="I368" s="14"/>
      <c r="J368" s="21"/>
      <c r="K368" s="21"/>
      <c r="L368" s="21"/>
      <c r="M368" s="22"/>
      <c r="N368" s="23"/>
      <c r="O368" s="23"/>
      <c r="P368" s="24"/>
      <c r="Q368" s="97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"/>
      <c r="B369" s="4"/>
      <c r="C369" s="97"/>
      <c r="D369" s="14"/>
      <c r="E369" s="14"/>
      <c r="F369" s="14"/>
      <c r="G369" s="29"/>
      <c r="H369" s="13"/>
      <c r="I369" s="14"/>
      <c r="J369" s="21"/>
      <c r="K369" s="21"/>
      <c r="L369" s="21"/>
      <c r="M369" s="22"/>
      <c r="N369" s="23"/>
      <c r="O369" s="23"/>
      <c r="P369" s="24"/>
      <c r="Q369" s="97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"/>
      <c r="B370" s="4"/>
      <c r="C370" s="97"/>
      <c r="D370" s="14"/>
      <c r="E370" s="14"/>
      <c r="F370" s="14"/>
      <c r="G370" s="29"/>
      <c r="H370" s="13"/>
      <c r="I370" s="14"/>
      <c r="J370" s="21"/>
      <c r="K370" s="21"/>
      <c r="L370" s="21"/>
      <c r="M370" s="22"/>
      <c r="N370" s="23"/>
      <c r="O370" s="23"/>
      <c r="P370" s="24"/>
      <c r="Q370" s="97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"/>
      <c r="B371" s="4"/>
      <c r="C371" s="97"/>
      <c r="D371" s="14"/>
      <c r="E371" s="14"/>
      <c r="F371" s="14"/>
      <c r="G371" s="29"/>
      <c r="H371" s="13"/>
      <c r="I371" s="14"/>
      <c r="J371" s="21"/>
      <c r="K371" s="21"/>
      <c r="L371" s="21"/>
      <c r="M371" s="22"/>
      <c r="N371" s="23"/>
      <c r="O371" s="23"/>
      <c r="P371" s="24"/>
      <c r="Q371" s="97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"/>
      <c r="B372" s="4"/>
      <c r="C372" s="97"/>
      <c r="D372" s="14"/>
      <c r="E372" s="14"/>
      <c r="F372" s="14"/>
      <c r="G372" s="29"/>
      <c r="H372" s="13"/>
      <c r="I372" s="14"/>
      <c r="J372" s="21"/>
      <c r="K372" s="21"/>
      <c r="L372" s="21"/>
      <c r="M372" s="22"/>
      <c r="N372" s="23"/>
      <c r="O372" s="23"/>
      <c r="P372" s="24"/>
      <c r="Q372" s="97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"/>
      <c r="B373" s="4"/>
      <c r="C373" s="97"/>
      <c r="D373" s="14"/>
      <c r="E373" s="14"/>
      <c r="F373" s="14"/>
      <c r="G373" s="29"/>
      <c r="H373" s="13"/>
      <c r="I373" s="14"/>
      <c r="J373" s="21"/>
      <c r="K373" s="21"/>
      <c r="L373" s="21"/>
      <c r="M373" s="22"/>
      <c r="N373" s="23"/>
      <c r="O373" s="23"/>
      <c r="P373" s="24"/>
      <c r="Q373" s="97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"/>
      <c r="B374" s="4"/>
      <c r="C374" s="97"/>
      <c r="D374" s="14"/>
      <c r="E374" s="14"/>
      <c r="F374" s="14"/>
      <c r="G374" s="29"/>
      <c r="H374" s="13"/>
      <c r="I374" s="14"/>
      <c r="J374" s="21"/>
      <c r="K374" s="21"/>
      <c r="L374" s="21"/>
      <c r="M374" s="22"/>
      <c r="N374" s="23"/>
      <c r="O374" s="23"/>
      <c r="P374" s="24"/>
      <c r="Q374" s="97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"/>
      <c r="B375" s="4"/>
      <c r="C375" s="97"/>
      <c r="D375" s="14"/>
      <c r="E375" s="14"/>
      <c r="F375" s="14"/>
      <c r="G375" s="29"/>
      <c r="H375" s="13"/>
      <c r="I375" s="14"/>
      <c r="J375" s="21"/>
      <c r="K375" s="21"/>
      <c r="L375" s="21"/>
      <c r="M375" s="22"/>
      <c r="N375" s="23"/>
      <c r="O375" s="23"/>
      <c r="P375" s="24"/>
      <c r="Q375" s="97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"/>
      <c r="B376" s="4"/>
      <c r="C376" s="97"/>
      <c r="D376" s="14"/>
      <c r="E376" s="14"/>
      <c r="F376" s="14"/>
      <c r="G376" s="29"/>
      <c r="H376" s="13"/>
      <c r="I376" s="14"/>
      <c r="J376" s="21"/>
      <c r="K376" s="21"/>
      <c r="L376" s="21"/>
      <c r="M376" s="22"/>
      <c r="N376" s="23"/>
      <c r="O376" s="23"/>
      <c r="P376" s="24"/>
      <c r="Q376" s="97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"/>
      <c r="B377" s="4"/>
      <c r="C377" s="97"/>
      <c r="D377" s="14"/>
      <c r="E377" s="14"/>
      <c r="F377" s="14"/>
      <c r="G377" s="29"/>
      <c r="H377" s="13"/>
      <c r="I377" s="14"/>
      <c r="J377" s="21"/>
      <c r="K377" s="21"/>
      <c r="L377" s="21"/>
      <c r="M377" s="22"/>
      <c r="N377" s="23"/>
      <c r="O377" s="23"/>
      <c r="P377" s="24"/>
      <c r="Q377" s="97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"/>
      <c r="B378" s="4"/>
      <c r="C378" s="97"/>
      <c r="D378" s="14"/>
      <c r="E378" s="14"/>
      <c r="F378" s="14"/>
      <c r="G378" s="29"/>
      <c r="H378" s="13"/>
      <c r="I378" s="14"/>
      <c r="J378" s="21"/>
      <c r="K378" s="21"/>
      <c r="L378" s="21"/>
      <c r="M378" s="22"/>
      <c r="N378" s="23"/>
      <c r="O378" s="23"/>
      <c r="P378" s="24"/>
      <c r="Q378" s="97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"/>
      <c r="B379" s="4"/>
      <c r="C379" s="97"/>
      <c r="D379" s="14"/>
      <c r="E379" s="14"/>
      <c r="F379" s="14"/>
      <c r="G379" s="29"/>
      <c r="H379" s="13"/>
      <c r="I379" s="14"/>
      <c r="J379" s="21"/>
      <c r="K379" s="21"/>
      <c r="L379" s="21"/>
      <c r="M379" s="22"/>
      <c r="N379" s="23"/>
      <c r="O379" s="23"/>
      <c r="P379" s="24"/>
      <c r="Q379" s="97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"/>
      <c r="B380" s="4"/>
      <c r="C380" s="97"/>
      <c r="D380" s="14"/>
      <c r="E380" s="14"/>
      <c r="F380" s="14"/>
      <c r="G380" s="29"/>
      <c r="H380" s="13"/>
      <c r="I380" s="14"/>
      <c r="J380" s="21"/>
      <c r="K380" s="21"/>
      <c r="L380" s="21"/>
      <c r="M380" s="22"/>
      <c r="N380" s="23"/>
      <c r="O380" s="23"/>
      <c r="P380" s="24"/>
      <c r="Q380" s="97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"/>
      <c r="B381" s="4"/>
      <c r="C381" s="97"/>
      <c r="D381" s="14"/>
      <c r="E381" s="14"/>
      <c r="F381" s="14"/>
      <c r="G381" s="29"/>
      <c r="H381" s="13"/>
      <c r="I381" s="14"/>
      <c r="J381" s="21"/>
      <c r="K381" s="21"/>
      <c r="L381" s="21"/>
      <c r="M381" s="22"/>
      <c r="N381" s="23"/>
      <c r="O381" s="23"/>
      <c r="P381" s="24"/>
      <c r="Q381" s="97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"/>
      <c r="B382" s="4"/>
      <c r="C382" s="97"/>
      <c r="D382" s="14"/>
      <c r="E382" s="14"/>
      <c r="F382" s="14"/>
      <c r="G382" s="29"/>
      <c r="H382" s="13"/>
      <c r="I382" s="14"/>
      <c r="J382" s="21"/>
      <c r="K382" s="21"/>
      <c r="L382" s="21"/>
      <c r="M382" s="22"/>
      <c r="N382" s="23"/>
      <c r="O382" s="23"/>
      <c r="P382" s="24"/>
      <c r="Q382" s="97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"/>
      <c r="B383" s="4"/>
      <c r="C383" s="97"/>
      <c r="D383" s="14"/>
      <c r="E383" s="14"/>
      <c r="F383" s="14"/>
      <c r="G383" s="29"/>
      <c r="H383" s="13"/>
      <c r="I383" s="14"/>
      <c r="J383" s="21"/>
      <c r="K383" s="21"/>
      <c r="L383" s="21"/>
      <c r="M383" s="22"/>
      <c r="N383" s="23"/>
      <c r="O383" s="23"/>
      <c r="P383" s="24"/>
      <c r="Q383" s="97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"/>
      <c r="B384" s="4"/>
      <c r="C384" s="97"/>
      <c r="D384" s="14"/>
      <c r="E384" s="14"/>
      <c r="F384" s="14"/>
      <c r="G384" s="29"/>
      <c r="H384" s="13"/>
      <c r="I384" s="14"/>
      <c r="J384" s="21"/>
      <c r="K384" s="21"/>
      <c r="L384" s="21"/>
      <c r="M384" s="22"/>
      <c r="N384" s="23"/>
      <c r="O384" s="23"/>
      <c r="P384" s="24"/>
      <c r="Q384" s="97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"/>
      <c r="B385" s="4"/>
      <c r="C385" s="97"/>
      <c r="D385" s="14"/>
      <c r="E385" s="14"/>
      <c r="F385" s="14"/>
      <c r="G385" s="29"/>
      <c r="H385" s="13"/>
      <c r="I385" s="14"/>
      <c r="J385" s="21"/>
      <c r="K385" s="21"/>
      <c r="L385" s="21"/>
      <c r="M385" s="22"/>
      <c r="N385" s="23"/>
      <c r="O385" s="23"/>
      <c r="P385" s="24"/>
      <c r="Q385" s="97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"/>
      <c r="B386" s="4"/>
      <c r="C386" s="97"/>
      <c r="D386" s="14"/>
      <c r="E386" s="14"/>
      <c r="F386" s="14"/>
      <c r="G386" s="29"/>
      <c r="H386" s="13"/>
      <c r="I386" s="14"/>
      <c r="J386" s="21"/>
      <c r="K386" s="21"/>
      <c r="L386" s="21"/>
      <c r="M386" s="22"/>
      <c r="N386" s="23"/>
      <c r="O386" s="23"/>
      <c r="P386" s="24"/>
      <c r="Q386" s="97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"/>
      <c r="B387" s="4"/>
      <c r="C387" s="97"/>
      <c r="D387" s="14"/>
      <c r="E387" s="14"/>
      <c r="F387" s="14"/>
      <c r="G387" s="29"/>
      <c r="H387" s="13"/>
      <c r="I387" s="14"/>
      <c r="J387" s="21"/>
      <c r="K387" s="21"/>
      <c r="L387" s="21"/>
      <c r="M387" s="22"/>
      <c r="N387" s="23"/>
      <c r="O387" s="23"/>
      <c r="P387" s="24"/>
      <c r="Q387" s="97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"/>
      <c r="B388" s="4"/>
      <c r="C388" s="97"/>
      <c r="D388" s="14"/>
      <c r="E388" s="14"/>
      <c r="F388" s="14"/>
      <c r="G388" s="29"/>
      <c r="H388" s="13"/>
      <c r="I388" s="14"/>
      <c r="J388" s="21"/>
      <c r="K388" s="21"/>
      <c r="L388" s="21"/>
      <c r="M388" s="22"/>
      <c r="N388" s="23"/>
      <c r="O388" s="23"/>
      <c r="P388" s="24"/>
      <c r="Q388" s="97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"/>
      <c r="B389" s="4"/>
      <c r="C389" s="97"/>
      <c r="D389" s="14"/>
      <c r="E389" s="14"/>
      <c r="F389" s="14"/>
      <c r="G389" s="29"/>
      <c r="H389" s="13"/>
      <c r="I389" s="14"/>
      <c r="J389" s="21"/>
      <c r="K389" s="21"/>
      <c r="L389" s="21"/>
      <c r="M389" s="22"/>
      <c r="N389" s="23"/>
      <c r="O389" s="23"/>
      <c r="P389" s="24"/>
      <c r="Q389" s="97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"/>
      <c r="B390" s="4"/>
      <c r="C390" s="97"/>
      <c r="D390" s="14"/>
      <c r="E390" s="14"/>
      <c r="F390" s="14"/>
      <c r="G390" s="29"/>
      <c r="H390" s="13"/>
      <c r="I390" s="14"/>
      <c r="J390" s="21"/>
      <c r="K390" s="21"/>
      <c r="L390" s="21"/>
      <c r="M390" s="22"/>
      <c r="N390" s="23"/>
      <c r="O390" s="23"/>
      <c r="P390" s="24"/>
      <c r="Q390" s="97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"/>
      <c r="B391" s="4"/>
      <c r="C391" s="97"/>
      <c r="D391" s="14"/>
      <c r="E391" s="14"/>
      <c r="F391" s="14"/>
      <c r="G391" s="29"/>
      <c r="H391" s="13"/>
      <c r="I391" s="14"/>
      <c r="J391" s="21"/>
      <c r="K391" s="21"/>
      <c r="L391" s="21"/>
      <c r="M391" s="22"/>
      <c r="N391" s="23"/>
      <c r="O391" s="23"/>
      <c r="P391" s="24"/>
      <c r="Q391" s="97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"/>
      <c r="B392" s="4"/>
      <c r="C392" s="97"/>
      <c r="D392" s="14"/>
      <c r="E392" s="14"/>
      <c r="F392" s="14"/>
      <c r="G392" s="29"/>
      <c r="H392" s="13"/>
      <c r="I392" s="14"/>
      <c r="J392" s="21"/>
      <c r="K392" s="21"/>
      <c r="L392" s="21"/>
      <c r="M392" s="22"/>
      <c r="N392" s="23"/>
      <c r="O392" s="23"/>
      <c r="P392" s="24"/>
      <c r="Q392" s="97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"/>
      <c r="B393" s="4"/>
      <c r="C393" s="97"/>
      <c r="D393" s="14"/>
      <c r="E393" s="14"/>
      <c r="F393" s="14"/>
      <c r="G393" s="29"/>
      <c r="H393" s="13"/>
      <c r="I393" s="14"/>
      <c r="J393" s="21"/>
      <c r="K393" s="21"/>
      <c r="L393" s="21"/>
      <c r="M393" s="22"/>
      <c r="N393" s="23"/>
      <c r="O393" s="23"/>
      <c r="P393" s="24"/>
      <c r="Q393" s="97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"/>
      <c r="B394" s="4"/>
      <c r="C394" s="97"/>
      <c r="D394" s="14"/>
      <c r="E394" s="14"/>
      <c r="F394" s="14"/>
      <c r="G394" s="29"/>
      <c r="H394" s="13"/>
      <c r="I394" s="14"/>
      <c r="J394" s="21"/>
      <c r="K394" s="21"/>
      <c r="L394" s="21"/>
      <c r="M394" s="22"/>
      <c r="N394" s="23"/>
      <c r="O394" s="23"/>
      <c r="P394" s="24"/>
      <c r="Q394" s="97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"/>
      <c r="B395" s="4"/>
      <c r="C395" s="97"/>
      <c r="D395" s="14"/>
      <c r="E395" s="14"/>
      <c r="F395" s="14"/>
      <c r="G395" s="29"/>
      <c r="H395" s="13"/>
      <c r="I395" s="14"/>
      <c r="J395" s="21"/>
      <c r="K395" s="21"/>
      <c r="L395" s="21"/>
      <c r="M395" s="22"/>
      <c r="N395" s="23"/>
      <c r="O395" s="23"/>
      <c r="P395" s="24"/>
      <c r="Q395" s="97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"/>
      <c r="B396" s="4"/>
      <c r="C396" s="97"/>
      <c r="D396" s="14"/>
      <c r="E396" s="14"/>
      <c r="F396" s="14"/>
      <c r="G396" s="29"/>
      <c r="H396" s="13"/>
      <c r="I396" s="14"/>
      <c r="J396" s="21"/>
      <c r="K396" s="21"/>
      <c r="L396" s="21"/>
      <c r="M396" s="22"/>
      <c r="N396" s="23"/>
      <c r="O396" s="23"/>
      <c r="P396" s="24"/>
      <c r="Q396" s="97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"/>
      <c r="B397" s="4"/>
      <c r="C397" s="97"/>
      <c r="D397" s="14"/>
      <c r="E397" s="14"/>
      <c r="F397" s="14"/>
      <c r="G397" s="29"/>
      <c r="H397" s="13"/>
      <c r="I397" s="14"/>
      <c r="J397" s="21"/>
      <c r="K397" s="21"/>
      <c r="L397" s="21"/>
      <c r="M397" s="22"/>
      <c r="N397" s="23"/>
      <c r="O397" s="23"/>
      <c r="P397" s="24"/>
      <c r="Q397" s="97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"/>
      <c r="B398" s="4"/>
      <c r="C398" s="97"/>
      <c r="D398" s="14"/>
      <c r="E398" s="14"/>
      <c r="F398" s="14"/>
      <c r="G398" s="29"/>
      <c r="H398" s="13"/>
      <c r="I398" s="14"/>
      <c r="J398" s="21"/>
      <c r="K398" s="21"/>
      <c r="L398" s="21"/>
      <c r="M398" s="22"/>
      <c r="N398" s="23"/>
      <c r="O398" s="23"/>
      <c r="P398" s="24"/>
      <c r="Q398" s="97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"/>
      <c r="B399" s="4"/>
      <c r="C399" s="97"/>
      <c r="D399" s="14"/>
      <c r="E399" s="14"/>
      <c r="F399" s="14"/>
      <c r="G399" s="29"/>
      <c r="H399" s="13"/>
      <c r="I399" s="14"/>
      <c r="J399" s="21"/>
      <c r="K399" s="21"/>
      <c r="L399" s="21"/>
      <c r="M399" s="22"/>
      <c r="N399" s="23"/>
      <c r="O399" s="23"/>
      <c r="P399" s="24"/>
      <c r="Q399" s="97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"/>
      <c r="B400" s="4"/>
      <c r="C400" s="97"/>
      <c r="D400" s="14"/>
      <c r="E400" s="14"/>
      <c r="F400" s="14"/>
      <c r="G400" s="29"/>
      <c r="H400" s="13"/>
      <c r="I400" s="14"/>
      <c r="J400" s="21"/>
      <c r="K400" s="21"/>
      <c r="L400" s="21"/>
      <c r="M400" s="22"/>
      <c r="N400" s="23"/>
      <c r="O400" s="23"/>
      <c r="P400" s="24"/>
      <c r="Q400" s="97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"/>
      <c r="B401" s="4"/>
      <c r="C401" s="97"/>
      <c r="D401" s="14"/>
      <c r="E401" s="14"/>
      <c r="F401" s="14"/>
      <c r="G401" s="29"/>
      <c r="H401" s="13"/>
      <c r="I401" s="14"/>
      <c r="J401" s="21"/>
      <c r="K401" s="21"/>
      <c r="L401" s="21"/>
      <c r="M401" s="22"/>
      <c r="N401" s="23"/>
      <c r="O401" s="23"/>
      <c r="P401" s="24"/>
      <c r="Q401" s="97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"/>
      <c r="B402" s="4"/>
      <c r="C402" s="97"/>
      <c r="D402" s="14"/>
      <c r="E402" s="14"/>
      <c r="F402" s="14"/>
      <c r="G402" s="29"/>
      <c r="H402" s="13"/>
      <c r="I402" s="14"/>
      <c r="J402" s="21"/>
      <c r="K402" s="21"/>
      <c r="L402" s="21"/>
      <c r="M402" s="22"/>
      <c r="N402" s="23"/>
      <c r="O402" s="23"/>
      <c r="P402" s="24"/>
      <c r="Q402" s="97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"/>
      <c r="B403" s="4"/>
      <c r="C403" s="97"/>
      <c r="D403" s="14"/>
      <c r="E403" s="14"/>
      <c r="F403" s="14"/>
      <c r="G403" s="29"/>
      <c r="H403" s="13"/>
      <c r="I403" s="14"/>
      <c r="J403" s="21"/>
      <c r="K403" s="21"/>
      <c r="L403" s="21"/>
      <c r="M403" s="22"/>
      <c r="N403" s="23"/>
      <c r="O403" s="23"/>
      <c r="P403" s="24"/>
      <c r="Q403" s="97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"/>
      <c r="B404" s="4"/>
      <c r="C404" s="97"/>
      <c r="D404" s="14"/>
      <c r="E404" s="14"/>
      <c r="F404" s="14"/>
      <c r="G404" s="29"/>
      <c r="H404" s="13"/>
      <c r="I404" s="14"/>
      <c r="J404" s="21"/>
      <c r="K404" s="21"/>
      <c r="L404" s="21"/>
      <c r="M404" s="22"/>
      <c r="N404" s="23"/>
      <c r="O404" s="23"/>
      <c r="P404" s="24"/>
      <c r="Q404" s="97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"/>
      <c r="B405" s="4"/>
      <c r="C405" s="97"/>
      <c r="D405" s="14"/>
      <c r="E405" s="14"/>
      <c r="F405" s="14"/>
      <c r="G405" s="29"/>
      <c r="H405" s="13"/>
      <c r="I405" s="14"/>
      <c r="J405" s="21"/>
      <c r="K405" s="21"/>
      <c r="L405" s="21"/>
      <c r="M405" s="22"/>
      <c r="N405" s="23"/>
      <c r="O405" s="23"/>
      <c r="P405" s="24"/>
      <c r="Q405" s="97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"/>
      <c r="B406" s="4"/>
      <c r="C406" s="97"/>
      <c r="D406" s="14"/>
      <c r="E406" s="14"/>
      <c r="F406" s="14"/>
      <c r="G406" s="29"/>
      <c r="H406" s="13"/>
      <c r="I406" s="14"/>
      <c r="J406" s="21"/>
      <c r="K406" s="21"/>
      <c r="L406" s="21"/>
      <c r="M406" s="22"/>
      <c r="N406" s="23"/>
      <c r="O406" s="23"/>
      <c r="P406" s="24"/>
      <c r="Q406" s="97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"/>
      <c r="B407" s="4"/>
      <c r="C407" s="97"/>
      <c r="D407" s="14"/>
      <c r="E407" s="14"/>
      <c r="F407" s="14"/>
      <c r="G407" s="29"/>
      <c r="H407" s="13"/>
      <c r="I407" s="14"/>
      <c r="J407" s="21"/>
      <c r="K407" s="21"/>
      <c r="L407" s="21"/>
      <c r="M407" s="22"/>
      <c r="N407" s="23"/>
      <c r="O407" s="23"/>
      <c r="P407" s="24"/>
      <c r="Q407" s="97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"/>
      <c r="B408" s="4"/>
      <c r="C408" s="97"/>
      <c r="D408" s="14"/>
      <c r="E408" s="14"/>
      <c r="F408" s="14"/>
      <c r="G408" s="29"/>
      <c r="H408" s="13"/>
      <c r="I408" s="14"/>
      <c r="J408" s="21"/>
      <c r="K408" s="21"/>
      <c r="L408" s="21"/>
      <c r="M408" s="22"/>
      <c r="N408" s="23"/>
      <c r="O408" s="23"/>
      <c r="P408" s="24"/>
      <c r="Q408" s="97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"/>
      <c r="B409" s="4"/>
      <c r="C409" s="97"/>
      <c r="D409" s="14"/>
      <c r="E409" s="14"/>
      <c r="F409" s="14"/>
      <c r="G409" s="29"/>
      <c r="H409" s="13"/>
      <c r="I409" s="14"/>
      <c r="J409" s="21"/>
      <c r="K409" s="21"/>
      <c r="L409" s="21"/>
      <c r="M409" s="22"/>
      <c r="N409" s="23"/>
      <c r="O409" s="23"/>
      <c r="P409" s="24"/>
      <c r="Q409" s="97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"/>
      <c r="B410" s="4"/>
      <c r="C410" s="97"/>
      <c r="D410" s="14"/>
      <c r="E410" s="14"/>
      <c r="F410" s="14"/>
      <c r="G410" s="29"/>
      <c r="H410" s="13"/>
      <c r="I410" s="14"/>
      <c r="J410" s="21"/>
      <c r="K410" s="21"/>
      <c r="L410" s="21"/>
      <c r="M410" s="22"/>
      <c r="N410" s="23"/>
      <c r="O410" s="23"/>
      <c r="P410" s="24"/>
      <c r="Q410" s="97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"/>
      <c r="B411" s="4"/>
      <c r="C411" s="97"/>
      <c r="D411" s="14"/>
      <c r="E411" s="14"/>
      <c r="F411" s="14"/>
      <c r="G411" s="29"/>
      <c r="H411" s="13"/>
      <c r="I411" s="14"/>
      <c r="J411" s="21"/>
      <c r="K411" s="21"/>
      <c r="L411" s="21"/>
      <c r="M411" s="22"/>
      <c r="N411" s="23"/>
      <c r="O411" s="23"/>
      <c r="P411" s="24"/>
      <c r="Q411" s="97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"/>
      <c r="B412" s="4"/>
      <c r="C412" s="97"/>
      <c r="D412" s="14"/>
      <c r="E412" s="14"/>
      <c r="F412" s="14"/>
      <c r="G412" s="29"/>
      <c r="H412" s="13"/>
      <c r="I412" s="14"/>
      <c r="J412" s="21"/>
      <c r="K412" s="21"/>
      <c r="L412" s="21"/>
      <c r="M412" s="22"/>
      <c r="N412" s="23"/>
      <c r="O412" s="23"/>
      <c r="P412" s="24"/>
      <c r="Q412" s="97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"/>
      <c r="B413" s="4"/>
      <c r="C413" s="97"/>
      <c r="D413" s="14"/>
      <c r="E413" s="14"/>
      <c r="F413" s="14"/>
      <c r="G413" s="29"/>
      <c r="H413" s="13"/>
      <c r="I413" s="14"/>
      <c r="J413" s="21"/>
      <c r="K413" s="21"/>
      <c r="L413" s="21"/>
      <c r="M413" s="22"/>
      <c r="N413" s="23"/>
      <c r="O413" s="23"/>
      <c r="P413" s="24"/>
      <c r="Q413" s="97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"/>
      <c r="B414" s="4"/>
      <c r="C414" s="97"/>
      <c r="D414" s="14"/>
      <c r="E414" s="14"/>
      <c r="F414" s="14"/>
      <c r="G414" s="29"/>
      <c r="H414" s="13"/>
      <c r="I414" s="14"/>
      <c r="J414" s="21"/>
      <c r="K414" s="21"/>
      <c r="L414" s="21"/>
      <c r="M414" s="22"/>
      <c r="N414" s="23"/>
      <c r="O414" s="23"/>
      <c r="P414" s="24"/>
      <c r="Q414" s="97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"/>
      <c r="B415" s="4"/>
      <c r="C415" s="97"/>
      <c r="D415" s="14"/>
      <c r="E415" s="14"/>
      <c r="F415" s="14"/>
      <c r="G415" s="29"/>
      <c r="H415" s="13"/>
      <c r="I415" s="14"/>
      <c r="J415" s="21"/>
      <c r="K415" s="21"/>
      <c r="L415" s="21"/>
      <c r="M415" s="22"/>
      <c r="N415" s="23"/>
      <c r="O415" s="23"/>
      <c r="P415" s="24"/>
      <c r="Q415" s="97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"/>
      <c r="B416" s="4"/>
      <c r="C416" s="97"/>
      <c r="D416" s="14"/>
      <c r="E416" s="14"/>
      <c r="F416" s="14"/>
      <c r="G416" s="29"/>
      <c r="H416" s="13"/>
      <c r="I416" s="14"/>
      <c r="J416" s="21"/>
      <c r="K416" s="21"/>
      <c r="L416" s="21"/>
      <c r="M416" s="22"/>
      <c r="N416" s="23"/>
      <c r="O416" s="23"/>
      <c r="P416" s="24"/>
      <c r="Q416" s="97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"/>
      <c r="B417" s="4"/>
      <c r="C417" s="97"/>
      <c r="D417" s="14"/>
      <c r="E417" s="14"/>
      <c r="F417" s="14"/>
      <c r="G417" s="29"/>
      <c r="H417" s="13"/>
      <c r="I417" s="14"/>
      <c r="J417" s="21"/>
      <c r="K417" s="21"/>
      <c r="L417" s="21"/>
      <c r="M417" s="22"/>
      <c r="N417" s="23"/>
      <c r="O417" s="23"/>
      <c r="P417" s="24"/>
      <c r="Q417" s="97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"/>
      <c r="B418" s="4"/>
      <c r="C418" s="97"/>
      <c r="D418" s="14"/>
      <c r="E418" s="14"/>
      <c r="F418" s="14"/>
      <c r="G418" s="29"/>
      <c r="H418" s="13"/>
      <c r="I418" s="14"/>
      <c r="J418" s="21"/>
      <c r="K418" s="21"/>
      <c r="L418" s="21"/>
      <c r="M418" s="22"/>
      <c r="N418" s="23"/>
      <c r="O418" s="23"/>
      <c r="P418" s="24"/>
      <c r="Q418" s="97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"/>
      <c r="B419" s="4"/>
      <c r="C419" s="97"/>
      <c r="D419" s="14"/>
      <c r="E419" s="14"/>
      <c r="F419" s="14"/>
      <c r="G419" s="29"/>
      <c r="H419" s="13"/>
      <c r="I419" s="14"/>
      <c r="J419" s="21"/>
      <c r="K419" s="21"/>
      <c r="L419" s="21"/>
      <c r="M419" s="22"/>
      <c r="N419" s="23"/>
      <c r="O419" s="23"/>
      <c r="P419" s="24"/>
      <c r="Q419" s="97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"/>
      <c r="B420" s="4"/>
      <c r="C420" s="97"/>
      <c r="D420" s="14"/>
      <c r="E420" s="14"/>
      <c r="F420" s="14"/>
      <c r="G420" s="29"/>
      <c r="H420" s="13"/>
      <c r="I420" s="14"/>
      <c r="J420" s="21"/>
      <c r="K420" s="21"/>
      <c r="L420" s="21"/>
      <c r="M420" s="22"/>
      <c r="N420" s="23"/>
      <c r="O420" s="23"/>
      <c r="P420" s="24"/>
      <c r="Q420" s="97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"/>
      <c r="B421" s="4"/>
      <c r="C421" s="97"/>
      <c r="D421" s="14"/>
      <c r="E421" s="14"/>
      <c r="F421" s="14"/>
      <c r="G421" s="29"/>
      <c r="H421" s="13"/>
      <c r="I421" s="14"/>
      <c r="J421" s="21"/>
      <c r="K421" s="21"/>
      <c r="L421" s="21"/>
      <c r="M421" s="22"/>
      <c r="N421" s="23"/>
      <c r="O421" s="23"/>
      <c r="P421" s="24"/>
      <c r="Q421" s="97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"/>
      <c r="B422" s="4"/>
      <c r="C422" s="97"/>
      <c r="D422" s="14"/>
      <c r="E422" s="14"/>
      <c r="F422" s="14"/>
      <c r="G422" s="29"/>
      <c r="H422" s="13"/>
      <c r="I422" s="14"/>
      <c r="J422" s="21"/>
      <c r="K422" s="21"/>
      <c r="L422" s="21"/>
      <c r="M422" s="22"/>
      <c r="N422" s="23"/>
      <c r="O422" s="23"/>
      <c r="P422" s="24"/>
      <c r="Q422" s="97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"/>
      <c r="B423" s="4"/>
      <c r="C423" s="97"/>
      <c r="D423" s="14"/>
      <c r="E423" s="14"/>
      <c r="F423" s="14"/>
      <c r="G423" s="29"/>
      <c r="H423" s="13"/>
      <c r="I423" s="14"/>
      <c r="J423" s="21"/>
      <c r="K423" s="21"/>
      <c r="L423" s="21"/>
      <c r="M423" s="22"/>
      <c r="N423" s="23"/>
      <c r="O423" s="23"/>
      <c r="P423" s="24"/>
      <c r="Q423" s="97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"/>
      <c r="B424" s="4"/>
      <c r="C424" s="97"/>
      <c r="D424" s="14"/>
      <c r="E424" s="14"/>
      <c r="F424" s="14"/>
      <c r="G424" s="29"/>
      <c r="H424" s="13"/>
      <c r="I424" s="14"/>
      <c r="J424" s="21"/>
      <c r="K424" s="21"/>
      <c r="L424" s="21"/>
      <c r="M424" s="22"/>
      <c r="N424" s="23"/>
      <c r="O424" s="23"/>
      <c r="P424" s="24"/>
      <c r="Q424" s="97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"/>
      <c r="B425" s="4"/>
      <c r="C425" s="97"/>
      <c r="D425" s="14"/>
      <c r="E425" s="14"/>
      <c r="F425" s="14"/>
      <c r="G425" s="29"/>
      <c r="H425" s="13"/>
      <c r="I425" s="14"/>
      <c r="J425" s="21"/>
      <c r="K425" s="21"/>
      <c r="L425" s="21"/>
      <c r="M425" s="22"/>
      <c r="N425" s="23"/>
      <c r="O425" s="23"/>
      <c r="P425" s="24"/>
      <c r="Q425" s="97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"/>
      <c r="B426" s="4"/>
      <c r="C426" s="97"/>
      <c r="D426" s="14"/>
      <c r="E426" s="14"/>
      <c r="F426" s="14"/>
      <c r="G426" s="29"/>
      <c r="H426" s="13"/>
      <c r="I426" s="14"/>
      <c r="J426" s="21"/>
      <c r="K426" s="21"/>
      <c r="L426" s="21"/>
      <c r="M426" s="22"/>
      <c r="N426" s="23"/>
      <c r="O426" s="23"/>
      <c r="P426" s="24"/>
      <c r="Q426" s="97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"/>
      <c r="B427" s="4"/>
      <c r="C427" s="97"/>
      <c r="D427" s="14"/>
      <c r="E427" s="14"/>
      <c r="F427" s="14"/>
      <c r="G427" s="29"/>
      <c r="H427" s="13"/>
      <c r="I427" s="14"/>
      <c r="J427" s="21"/>
      <c r="K427" s="21"/>
      <c r="L427" s="21"/>
      <c r="M427" s="22"/>
      <c r="N427" s="23"/>
      <c r="O427" s="23"/>
      <c r="P427" s="24"/>
      <c r="Q427" s="97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"/>
      <c r="B428" s="4"/>
      <c r="C428" s="97"/>
      <c r="D428" s="14"/>
      <c r="E428" s="14"/>
      <c r="F428" s="14"/>
      <c r="G428" s="29"/>
      <c r="H428" s="13"/>
      <c r="I428" s="14"/>
      <c r="J428" s="21"/>
      <c r="K428" s="21"/>
      <c r="L428" s="21"/>
      <c r="M428" s="22"/>
      <c r="N428" s="23"/>
      <c r="O428" s="23"/>
      <c r="P428" s="24"/>
      <c r="Q428" s="97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"/>
      <c r="B429" s="4"/>
      <c r="C429" s="97"/>
      <c r="D429" s="14"/>
      <c r="E429" s="14"/>
      <c r="F429" s="14"/>
      <c r="G429" s="29"/>
      <c r="H429" s="13"/>
      <c r="I429" s="14"/>
      <c r="J429" s="21"/>
      <c r="K429" s="21"/>
      <c r="L429" s="21"/>
      <c r="M429" s="22"/>
      <c r="N429" s="23"/>
      <c r="O429" s="23"/>
      <c r="P429" s="24"/>
      <c r="Q429" s="97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"/>
      <c r="B430" s="4"/>
      <c r="C430" s="97"/>
      <c r="D430" s="14"/>
      <c r="E430" s="14"/>
      <c r="F430" s="14"/>
      <c r="G430" s="29"/>
      <c r="H430" s="13"/>
      <c r="I430" s="14"/>
      <c r="J430" s="21"/>
      <c r="K430" s="21"/>
      <c r="L430" s="21"/>
      <c r="M430" s="22"/>
      <c r="N430" s="23"/>
      <c r="O430" s="23"/>
      <c r="P430" s="24"/>
      <c r="Q430" s="97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"/>
      <c r="B431" s="4"/>
      <c r="C431" s="97"/>
      <c r="D431" s="14"/>
      <c r="E431" s="14"/>
      <c r="F431" s="14"/>
      <c r="G431" s="29"/>
      <c r="H431" s="13"/>
      <c r="I431" s="14"/>
      <c r="J431" s="21"/>
      <c r="K431" s="21"/>
      <c r="L431" s="21"/>
      <c r="M431" s="22"/>
      <c r="N431" s="23"/>
      <c r="O431" s="23"/>
      <c r="P431" s="24"/>
      <c r="Q431" s="97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"/>
      <c r="B432" s="4"/>
      <c r="C432" s="97"/>
      <c r="D432" s="14"/>
      <c r="E432" s="14"/>
      <c r="F432" s="14"/>
      <c r="G432" s="29"/>
      <c r="H432" s="13"/>
      <c r="I432" s="14"/>
      <c r="J432" s="21"/>
      <c r="K432" s="21"/>
      <c r="L432" s="21"/>
      <c r="M432" s="22"/>
      <c r="N432" s="23"/>
      <c r="O432" s="23"/>
      <c r="P432" s="24"/>
      <c r="Q432" s="97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"/>
      <c r="B433" s="4"/>
      <c r="C433" s="97"/>
      <c r="D433" s="14"/>
      <c r="E433" s="14"/>
      <c r="F433" s="14"/>
      <c r="G433" s="29"/>
      <c r="H433" s="13"/>
      <c r="I433" s="14"/>
      <c r="J433" s="21"/>
      <c r="K433" s="21"/>
      <c r="L433" s="21"/>
      <c r="M433" s="22"/>
      <c r="N433" s="23"/>
      <c r="O433" s="23"/>
      <c r="P433" s="24"/>
      <c r="Q433" s="97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"/>
      <c r="B434" s="4"/>
      <c r="C434" s="97"/>
      <c r="D434" s="14"/>
      <c r="E434" s="14"/>
      <c r="F434" s="14"/>
      <c r="G434" s="29"/>
      <c r="H434" s="13"/>
      <c r="I434" s="14"/>
      <c r="J434" s="21"/>
      <c r="K434" s="21"/>
      <c r="L434" s="21"/>
      <c r="M434" s="22"/>
      <c r="N434" s="23"/>
      <c r="O434" s="23"/>
      <c r="P434" s="24"/>
      <c r="Q434" s="97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"/>
      <c r="B435" s="4"/>
      <c r="C435" s="97"/>
      <c r="D435" s="14"/>
      <c r="E435" s="14"/>
      <c r="F435" s="14"/>
      <c r="G435" s="29"/>
      <c r="H435" s="13"/>
      <c r="I435" s="14"/>
      <c r="J435" s="21"/>
      <c r="K435" s="21"/>
      <c r="L435" s="21"/>
      <c r="M435" s="22"/>
      <c r="N435" s="23"/>
      <c r="O435" s="23"/>
      <c r="P435" s="24"/>
      <c r="Q435" s="97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"/>
      <c r="B436" s="4"/>
      <c r="C436" s="97"/>
      <c r="D436" s="14"/>
      <c r="E436" s="14"/>
      <c r="F436" s="14"/>
      <c r="G436" s="29"/>
      <c r="H436" s="13"/>
      <c r="I436" s="14"/>
      <c r="J436" s="21"/>
      <c r="K436" s="21"/>
      <c r="L436" s="21"/>
      <c r="M436" s="22"/>
      <c r="N436" s="23"/>
      <c r="O436" s="23"/>
      <c r="P436" s="24"/>
      <c r="Q436" s="97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"/>
      <c r="B437" s="4"/>
      <c r="C437" s="97"/>
      <c r="D437" s="14"/>
      <c r="E437" s="14"/>
      <c r="F437" s="14"/>
      <c r="G437" s="29"/>
      <c r="H437" s="13"/>
      <c r="I437" s="14"/>
      <c r="J437" s="21"/>
      <c r="K437" s="21"/>
      <c r="L437" s="21"/>
      <c r="M437" s="22"/>
      <c r="N437" s="23"/>
      <c r="O437" s="23"/>
      <c r="P437" s="24"/>
      <c r="Q437" s="97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"/>
      <c r="B438" s="4"/>
      <c r="C438" s="97"/>
      <c r="D438" s="14"/>
      <c r="E438" s="14"/>
      <c r="F438" s="14"/>
      <c r="G438" s="29"/>
      <c r="H438" s="13"/>
      <c r="I438" s="14"/>
      <c r="J438" s="21"/>
      <c r="K438" s="21"/>
      <c r="L438" s="21"/>
      <c r="M438" s="22"/>
      <c r="N438" s="23"/>
      <c r="O438" s="23"/>
      <c r="P438" s="24"/>
      <c r="Q438" s="97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"/>
      <c r="B439" s="4"/>
      <c r="C439" s="97"/>
      <c r="D439" s="14"/>
      <c r="E439" s="14"/>
      <c r="F439" s="14"/>
      <c r="G439" s="29"/>
      <c r="H439" s="13"/>
      <c r="I439" s="14"/>
      <c r="J439" s="21"/>
      <c r="K439" s="21"/>
      <c r="L439" s="21"/>
      <c r="M439" s="22"/>
      <c r="N439" s="23"/>
      <c r="O439" s="23"/>
      <c r="P439" s="24"/>
      <c r="Q439" s="97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"/>
      <c r="B440" s="4"/>
      <c r="C440" s="97"/>
      <c r="D440" s="14"/>
      <c r="E440" s="14"/>
      <c r="F440" s="14"/>
      <c r="G440" s="29"/>
      <c r="H440" s="13"/>
      <c r="I440" s="14"/>
      <c r="J440" s="21"/>
      <c r="K440" s="21"/>
      <c r="L440" s="21"/>
      <c r="M440" s="22"/>
      <c r="N440" s="23"/>
      <c r="O440" s="23"/>
      <c r="P440" s="24"/>
      <c r="Q440" s="97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"/>
      <c r="B441" s="4"/>
      <c r="C441" s="97"/>
      <c r="D441" s="14"/>
      <c r="E441" s="14"/>
      <c r="F441" s="14"/>
      <c r="G441" s="29"/>
      <c r="H441" s="13"/>
      <c r="I441" s="14"/>
      <c r="J441" s="21"/>
      <c r="K441" s="21"/>
      <c r="L441" s="21"/>
      <c r="M441" s="22"/>
      <c r="N441" s="23"/>
      <c r="O441" s="23"/>
      <c r="P441" s="24"/>
      <c r="Q441" s="97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"/>
      <c r="B442" s="4"/>
      <c r="C442" s="97"/>
      <c r="D442" s="14"/>
      <c r="E442" s="14"/>
      <c r="F442" s="14"/>
      <c r="G442" s="29"/>
      <c r="H442" s="13"/>
      <c r="I442" s="14"/>
      <c r="J442" s="21"/>
      <c r="K442" s="21"/>
      <c r="L442" s="21"/>
      <c r="M442" s="22"/>
      <c r="N442" s="23"/>
      <c r="O442" s="23"/>
      <c r="P442" s="24"/>
      <c r="Q442" s="97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"/>
      <c r="B443" s="4"/>
      <c r="C443" s="97"/>
      <c r="D443" s="14"/>
      <c r="E443" s="14"/>
      <c r="F443" s="14"/>
      <c r="G443" s="29"/>
      <c r="H443" s="13"/>
      <c r="I443" s="14"/>
      <c r="J443" s="21"/>
      <c r="K443" s="21"/>
      <c r="L443" s="21"/>
      <c r="M443" s="22"/>
      <c r="N443" s="23"/>
      <c r="O443" s="23"/>
      <c r="P443" s="24"/>
      <c r="Q443" s="97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"/>
      <c r="B444" s="4"/>
      <c r="C444" s="97"/>
      <c r="D444" s="14"/>
      <c r="E444" s="14"/>
      <c r="F444" s="14"/>
      <c r="G444" s="29"/>
      <c r="H444" s="13"/>
      <c r="I444" s="14"/>
      <c r="J444" s="21"/>
      <c r="K444" s="21"/>
      <c r="L444" s="21"/>
      <c r="M444" s="22"/>
      <c r="N444" s="23"/>
      <c r="O444" s="23"/>
      <c r="P444" s="24"/>
      <c r="Q444" s="97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"/>
      <c r="B445" s="4"/>
      <c r="C445" s="97"/>
      <c r="D445" s="14"/>
      <c r="E445" s="14"/>
      <c r="F445" s="14"/>
      <c r="G445" s="29"/>
      <c r="H445" s="13"/>
      <c r="I445" s="14"/>
      <c r="J445" s="21"/>
      <c r="K445" s="21"/>
      <c r="L445" s="21"/>
      <c r="M445" s="22"/>
      <c r="N445" s="23"/>
      <c r="O445" s="23"/>
      <c r="P445" s="24"/>
      <c r="Q445" s="97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"/>
      <c r="B446" s="4"/>
      <c r="C446" s="97"/>
      <c r="D446" s="14"/>
      <c r="E446" s="14"/>
      <c r="F446" s="14"/>
      <c r="G446" s="29"/>
      <c r="H446" s="13"/>
      <c r="I446" s="14"/>
      <c r="J446" s="21"/>
      <c r="K446" s="21"/>
      <c r="L446" s="21"/>
      <c r="M446" s="22"/>
      <c r="N446" s="23"/>
      <c r="O446" s="23"/>
      <c r="P446" s="24"/>
      <c r="Q446" s="97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"/>
      <c r="B447" s="4"/>
      <c r="C447" s="97"/>
      <c r="D447" s="14"/>
      <c r="E447" s="14"/>
      <c r="F447" s="14"/>
      <c r="G447" s="29"/>
      <c r="H447" s="13"/>
      <c r="I447" s="14"/>
      <c r="J447" s="21"/>
      <c r="K447" s="21"/>
      <c r="L447" s="21"/>
      <c r="M447" s="22"/>
      <c r="N447" s="23"/>
      <c r="O447" s="23"/>
      <c r="P447" s="24"/>
      <c r="Q447" s="97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"/>
      <c r="B448" s="4"/>
      <c r="C448" s="97"/>
      <c r="D448" s="14"/>
      <c r="E448" s="14"/>
      <c r="F448" s="14"/>
      <c r="G448" s="29"/>
      <c r="H448" s="13"/>
      <c r="I448" s="14"/>
      <c r="J448" s="21"/>
      <c r="K448" s="21"/>
      <c r="L448" s="21"/>
      <c r="M448" s="22"/>
      <c r="N448" s="23"/>
      <c r="O448" s="23"/>
      <c r="P448" s="24"/>
      <c r="Q448" s="97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"/>
      <c r="B449" s="4"/>
      <c r="C449" s="97"/>
      <c r="D449" s="14"/>
      <c r="E449" s="14"/>
      <c r="F449" s="14"/>
      <c r="G449" s="29"/>
      <c r="H449" s="13"/>
      <c r="I449" s="14"/>
      <c r="J449" s="21"/>
      <c r="K449" s="21"/>
      <c r="L449" s="21"/>
      <c r="M449" s="22"/>
      <c r="N449" s="23"/>
      <c r="O449" s="23"/>
      <c r="P449" s="24"/>
      <c r="Q449" s="97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"/>
      <c r="B450" s="4"/>
      <c r="C450" s="97"/>
      <c r="D450" s="14"/>
      <c r="E450" s="14"/>
      <c r="F450" s="14"/>
      <c r="G450" s="29"/>
      <c r="H450" s="13"/>
      <c r="I450" s="14"/>
      <c r="J450" s="21"/>
      <c r="K450" s="21"/>
      <c r="L450" s="21"/>
      <c r="M450" s="22"/>
      <c r="N450" s="23"/>
      <c r="O450" s="23"/>
      <c r="P450" s="24"/>
      <c r="Q450" s="97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"/>
      <c r="B451" s="4"/>
      <c r="C451" s="97"/>
      <c r="D451" s="14"/>
      <c r="E451" s="14"/>
      <c r="F451" s="14"/>
      <c r="G451" s="29"/>
      <c r="H451" s="13"/>
      <c r="I451" s="14"/>
      <c r="J451" s="21"/>
      <c r="K451" s="21"/>
      <c r="L451" s="21"/>
      <c r="M451" s="22"/>
      <c r="N451" s="23"/>
      <c r="O451" s="23"/>
      <c r="P451" s="24"/>
      <c r="Q451" s="97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"/>
      <c r="B452" s="4"/>
      <c r="C452" s="97"/>
      <c r="D452" s="14"/>
      <c r="E452" s="14"/>
      <c r="F452" s="14"/>
      <c r="G452" s="29"/>
      <c r="H452" s="13"/>
      <c r="I452" s="14"/>
      <c r="J452" s="21"/>
      <c r="K452" s="21"/>
      <c r="L452" s="21"/>
      <c r="M452" s="22"/>
      <c r="N452" s="23"/>
      <c r="O452" s="23"/>
      <c r="P452" s="24"/>
      <c r="Q452" s="97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"/>
      <c r="B453" s="4"/>
      <c r="C453" s="97"/>
      <c r="D453" s="14"/>
      <c r="E453" s="14"/>
      <c r="F453" s="14"/>
      <c r="G453" s="29"/>
      <c r="H453" s="13"/>
      <c r="I453" s="14"/>
      <c r="J453" s="21"/>
      <c r="K453" s="21"/>
      <c r="L453" s="21"/>
      <c r="M453" s="22"/>
      <c r="N453" s="23"/>
      <c r="O453" s="23"/>
      <c r="P453" s="24"/>
      <c r="Q453" s="97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"/>
      <c r="B454" s="4"/>
      <c r="C454" s="97"/>
      <c r="D454" s="14"/>
      <c r="E454" s="14"/>
      <c r="F454" s="14"/>
      <c r="G454" s="29"/>
      <c r="H454" s="13"/>
      <c r="I454" s="14"/>
      <c r="J454" s="21"/>
      <c r="K454" s="21"/>
      <c r="L454" s="21"/>
      <c r="M454" s="22"/>
      <c r="N454" s="23"/>
      <c r="O454" s="23"/>
      <c r="P454" s="24"/>
      <c r="Q454" s="97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"/>
      <c r="B455" s="4"/>
      <c r="C455" s="97"/>
      <c r="D455" s="14"/>
      <c r="E455" s="14"/>
      <c r="F455" s="14"/>
      <c r="G455" s="29"/>
      <c r="H455" s="13"/>
      <c r="I455" s="14"/>
      <c r="J455" s="21"/>
      <c r="K455" s="21"/>
      <c r="L455" s="21"/>
      <c r="M455" s="22"/>
      <c r="N455" s="23"/>
      <c r="O455" s="23"/>
      <c r="P455" s="24"/>
      <c r="Q455" s="97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"/>
      <c r="B456" s="4"/>
      <c r="C456" s="97"/>
      <c r="D456" s="14"/>
      <c r="E456" s="14"/>
      <c r="F456" s="14"/>
      <c r="G456" s="29"/>
      <c r="H456" s="13"/>
      <c r="I456" s="14"/>
      <c r="J456" s="21"/>
      <c r="K456" s="21"/>
      <c r="L456" s="21"/>
      <c r="M456" s="22"/>
      <c r="N456" s="23"/>
      <c r="O456" s="23"/>
      <c r="P456" s="24"/>
      <c r="Q456" s="97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"/>
      <c r="B457" s="4"/>
      <c r="C457" s="97"/>
      <c r="D457" s="14"/>
      <c r="E457" s="14"/>
      <c r="F457" s="14"/>
      <c r="G457" s="29"/>
      <c r="H457" s="13"/>
      <c r="I457" s="14"/>
      <c r="J457" s="21"/>
      <c r="K457" s="21"/>
      <c r="L457" s="21"/>
      <c r="M457" s="22"/>
      <c r="N457" s="23"/>
      <c r="O457" s="23"/>
      <c r="P457" s="24"/>
      <c r="Q457" s="97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"/>
      <c r="B458" s="4"/>
      <c r="C458" s="97"/>
      <c r="D458" s="14"/>
      <c r="E458" s="14"/>
      <c r="F458" s="14"/>
      <c r="G458" s="29"/>
      <c r="H458" s="13"/>
      <c r="I458" s="14"/>
      <c r="J458" s="21"/>
      <c r="K458" s="21"/>
      <c r="L458" s="21"/>
      <c r="M458" s="22"/>
      <c r="N458" s="23"/>
      <c r="O458" s="23"/>
      <c r="P458" s="24"/>
      <c r="Q458" s="97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"/>
      <c r="B459" s="4"/>
      <c r="C459" s="97"/>
      <c r="D459" s="14"/>
      <c r="E459" s="14"/>
      <c r="F459" s="14"/>
      <c r="G459" s="29"/>
      <c r="H459" s="13"/>
      <c r="I459" s="14"/>
      <c r="J459" s="21"/>
      <c r="K459" s="21"/>
      <c r="L459" s="21"/>
      <c r="M459" s="22"/>
      <c r="N459" s="23"/>
      <c r="O459" s="23"/>
      <c r="P459" s="24"/>
      <c r="Q459" s="97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"/>
      <c r="B460" s="4"/>
      <c r="C460" s="97"/>
      <c r="D460" s="14"/>
      <c r="E460" s="14"/>
      <c r="F460" s="14"/>
      <c r="G460" s="29"/>
      <c r="H460" s="13"/>
      <c r="I460" s="14"/>
      <c r="J460" s="21"/>
      <c r="K460" s="21"/>
      <c r="L460" s="21"/>
      <c r="M460" s="22"/>
      <c r="N460" s="23"/>
      <c r="O460" s="23"/>
      <c r="P460" s="24"/>
      <c r="Q460" s="97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"/>
      <c r="B461" s="4"/>
      <c r="C461" s="97"/>
      <c r="D461" s="14"/>
      <c r="E461" s="14"/>
      <c r="F461" s="14"/>
      <c r="G461" s="29"/>
      <c r="H461" s="13"/>
      <c r="I461" s="14"/>
      <c r="J461" s="21"/>
      <c r="K461" s="21"/>
      <c r="L461" s="21"/>
      <c r="M461" s="22"/>
      <c r="N461" s="23"/>
      <c r="O461" s="23"/>
      <c r="P461" s="24"/>
      <c r="Q461" s="97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"/>
      <c r="B462" s="4"/>
      <c r="C462" s="97"/>
      <c r="D462" s="14"/>
      <c r="E462" s="14"/>
      <c r="F462" s="14"/>
      <c r="G462" s="29"/>
      <c r="H462" s="13"/>
      <c r="I462" s="14"/>
      <c r="J462" s="21"/>
      <c r="K462" s="21"/>
      <c r="L462" s="21"/>
      <c r="M462" s="22"/>
      <c r="N462" s="23"/>
      <c r="O462" s="23"/>
      <c r="P462" s="24"/>
      <c r="Q462" s="97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"/>
      <c r="B463" s="4"/>
      <c r="C463" s="97"/>
      <c r="D463" s="14"/>
      <c r="E463" s="14"/>
      <c r="F463" s="14"/>
      <c r="G463" s="29"/>
      <c r="H463" s="13"/>
      <c r="I463" s="14"/>
      <c r="J463" s="21"/>
      <c r="K463" s="21"/>
      <c r="L463" s="21"/>
      <c r="M463" s="22"/>
      <c r="N463" s="23"/>
      <c r="O463" s="23"/>
      <c r="P463" s="24"/>
      <c r="Q463" s="97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"/>
      <c r="B464" s="4"/>
      <c r="C464" s="97"/>
      <c r="D464" s="14"/>
      <c r="E464" s="14"/>
      <c r="F464" s="14"/>
      <c r="G464" s="29"/>
      <c r="H464" s="13"/>
      <c r="I464" s="14"/>
      <c r="J464" s="21"/>
      <c r="K464" s="21"/>
      <c r="L464" s="21"/>
      <c r="M464" s="22"/>
      <c r="N464" s="23"/>
      <c r="O464" s="23"/>
      <c r="P464" s="24"/>
      <c r="Q464" s="97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"/>
      <c r="B465" s="4"/>
      <c r="C465" s="97"/>
      <c r="D465" s="14"/>
      <c r="E465" s="14"/>
      <c r="F465" s="14"/>
      <c r="G465" s="29"/>
      <c r="H465" s="13"/>
      <c r="I465" s="14"/>
      <c r="J465" s="21"/>
      <c r="K465" s="21"/>
      <c r="L465" s="21"/>
      <c r="M465" s="22"/>
      <c r="N465" s="23"/>
      <c r="O465" s="23"/>
      <c r="P465" s="24"/>
      <c r="Q465" s="97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"/>
      <c r="B466" s="4"/>
      <c r="C466" s="97"/>
      <c r="D466" s="14"/>
      <c r="E466" s="14"/>
      <c r="F466" s="14"/>
      <c r="G466" s="29"/>
      <c r="H466" s="13"/>
      <c r="I466" s="14"/>
      <c r="J466" s="21"/>
      <c r="K466" s="21"/>
      <c r="L466" s="21"/>
      <c r="M466" s="22"/>
      <c r="N466" s="23"/>
      <c r="O466" s="23"/>
      <c r="P466" s="24"/>
      <c r="Q466" s="97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"/>
      <c r="B467" s="4"/>
      <c r="C467" s="97"/>
      <c r="D467" s="14"/>
      <c r="E467" s="14"/>
      <c r="F467" s="14"/>
      <c r="G467" s="29"/>
      <c r="H467" s="13"/>
      <c r="I467" s="14"/>
      <c r="J467" s="21"/>
      <c r="K467" s="21"/>
      <c r="L467" s="21"/>
      <c r="M467" s="22"/>
      <c r="N467" s="23"/>
      <c r="O467" s="23"/>
      <c r="P467" s="24"/>
      <c r="Q467" s="97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"/>
      <c r="B468" s="4"/>
      <c r="C468" s="97"/>
      <c r="D468" s="14"/>
      <c r="E468" s="14"/>
      <c r="F468" s="14"/>
      <c r="G468" s="29"/>
      <c r="H468" s="13"/>
      <c r="I468" s="14"/>
      <c r="J468" s="21"/>
      <c r="K468" s="21"/>
      <c r="L468" s="21"/>
      <c r="M468" s="22"/>
      <c r="N468" s="23"/>
      <c r="O468" s="23"/>
      <c r="P468" s="24"/>
      <c r="Q468" s="97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"/>
      <c r="B469" s="4"/>
      <c r="C469" s="97"/>
      <c r="D469" s="14"/>
      <c r="E469" s="14"/>
      <c r="F469" s="14"/>
      <c r="G469" s="29"/>
      <c r="H469" s="13"/>
      <c r="I469" s="14"/>
      <c r="J469" s="21"/>
      <c r="K469" s="21"/>
      <c r="L469" s="21"/>
      <c r="M469" s="22"/>
      <c r="N469" s="23"/>
      <c r="O469" s="23"/>
      <c r="P469" s="24"/>
      <c r="Q469" s="97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"/>
      <c r="B470" s="4"/>
      <c r="C470" s="97"/>
      <c r="D470" s="14"/>
      <c r="E470" s="14"/>
      <c r="F470" s="14"/>
      <c r="G470" s="29"/>
      <c r="H470" s="13"/>
      <c r="I470" s="14"/>
      <c r="J470" s="21"/>
      <c r="K470" s="21"/>
      <c r="L470" s="21"/>
      <c r="M470" s="22"/>
      <c r="N470" s="23"/>
      <c r="O470" s="23"/>
      <c r="P470" s="24"/>
      <c r="Q470" s="97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"/>
      <c r="B471" s="4"/>
      <c r="C471" s="97"/>
      <c r="D471" s="14"/>
      <c r="E471" s="14"/>
      <c r="F471" s="14"/>
      <c r="G471" s="29"/>
      <c r="H471" s="13"/>
      <c r="I471" s="14"/>
      <c r="J471" s="21"/>
      <c r="K471" s="21"/>
      <c r="L471" s="21"/>
      <c r="M471" s="22"/>
      <c r="N471" s="23"/>
      <c r="O471" s="23"/>
      <c r="P471" s="24"/>
      <c r="Q471" s="97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"/>
      <c r="B472" s="4"/>
      <c r="C472" s="97"/>
      <c r="D472" s="14"/>
      <c r="E472" s="14"/>
      <c r="F472" s="14"/>
      <c r="G472" s="29"/>
      <c r="H472" s="13"/>
      <c r="I472" s="14"/>
      <c r="J472" s="21"/>
      <c r="K472" s="21"/>
      <c r="L472" s="21"/>
      <c r="M472" s="22"/>
      <c r="N472" s="23"/>
      <c r="O472" s="23"/>
      <c r="P472" s="24"/>
      <c r="Q472" s="97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"/>
      <c r="B473" s="4"/>
      <c r="C473" s="97"/>
      <c r="D473" s="14"/>
      <c r="E473" s="14"/>
      <c r="F473" s="14"/>
      <c r="G473" s="29"/>
      <c r="H473" s="13"/>
      <c r="I473" s="14"/>
      <c r="J473" s="21"/>
      <c r="K473" s="21"/>
      <c r="L473" s="21"/>
      <c r="M473" s="22"/>
      <c r="N473" s="23"/>
      <c r="O473" s="23"/>
      <c r="P473" s="24"/>
      <c r="Q473" s="97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"/>
      <c r="B474" s="4"/>
      <c r="C474" s="97"/>
      <c r="D474" s="14"/>
      <c r="E474" s="14"/>
      <c r="F474" s="14"/>
      <c r="G474" s="29"/>
      <c r="H474" s="13"/>
      <c r="I474" s="14"/>
      <c r="J474" s="21"/>
      <c r="K474" s="21"/>
      <c r="L474" s="21"/>
      <c r="M474" s="22"/>
      <c r="N474" s="23"/>
      <c r="O474" s="23"/>
      <c r="P474" s="24"/>
      <c r="Q474" s="97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"/>
      <c r="B475" s="4"/>
      <c r="C475" s="97"/>
      <c r="D475" s="14"/>
      <c r="E475" s="14"/>
      <c r="F475" s="14"/>
      <c r="G475" s="29"/>
      <c r="H475" s="13"/>
      <c r="I475" s="14"/>
      <c r="J475" s="21"/>
      <c r="K475" s="21"/>
      <c r="L475" s="21"/>
      <c r="M475" s="22"/>
      <c r="N475" s="23"/>
      <c r="O475" s="23"/>
      <c r="P475" s="24"/>
      <c r="Q475" s="97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"/>
      <c r="B476" s="4"/>
      <c r="C476" s="97"/>
      <c r="D476" s="14"/>
      <c r="E476" s="14"/>
      <c r="F476" s="14"/>
      <c r="G476" s="29"/>
      <c r="H476" s="13"/>
      <c r="I476" s="14"/>
      <c r="J476" s="21"/>
      <c r="K476" s="21"/>
      <c r="L476" s="21"/>
      <c r="M476" s="22"/>
      <c r="N476" s="23"/>
      <c r="O476" s="23"/>
      <c r="P476" s="24"/>
      <c r="Q476" s="97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"/>
      <c r="B477" s="4"/>
      <c r="C477" s="97"/>
      <c r="D477" s="14"/>
      <c r="E477" s="14"/>
      <c r="F477" s="14"/>
      <c r="G477" s="29"/>
      <c r="H477" s="13"/>
      <c r="I477" s="14"/>
      <c r="J477" s="21"/>
      <c r="K477" s="21"/>
      <c r="L477" s="21"/>
      <c r="M477" s="22"/>
      <c r="N477" s="23"/>
      <c r="O477" s="23"/>
      <c r="P477" s="24"/>
      <c r="Q477" s="97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"/>
      <c r="B478" s="4"/>
      <c r="C478" s="97"/>
      <c r="D478" s="14"/>
      <c r="E478" s="14"/>
      <c r="F478" s="14"/>
      <c r="G478" s="29"/>
      <c r="H478" s="13"/>
      <c r="I478" s="14"/>
      <c r="J478" s="21"/>
      <c r="K478" s="21"/>
      <c r="L478" s="21"/>
      <c r="M478" s="22"/>
      <c r="N478" s="23"/>
      <c r="O478" s="23"/>
      <c r="P478" s="24"/>
      <c r="Q478" s="97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"/>
      <c r="B479" s="4"/>
      <c r="C479" s="97"/>
      <c r="D479" s="14"/>
      <c r="E479" s="14"/>
      <c r="F479" s="14"/>
      <c r="G479" s="29"/>
      <c r="H479" s="13"/>
      <c r="I479" s="14"/>
      <c r="J479" s="21"/>
      <c r="K479" s="21"/>
      <c r="L479" s="21"/>
      <c r="M479" s="22"/>
      <c r="N479" s="23"/>
      <c r="O479" s="23"/>
      <c r="P479" s="24"/>
      <c r="Q479" s="97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"/>
      <c r="B480" s="4"/>
      <c r="C480" s="97"/>
      <c r="D480" s="14"/>
      <c r="E480" s="14"/>
      <c r="F480" s="14"/>
      <c r="G480" s="29"/>
      <c r="H480" s="13"/>
      <c r="I480" s="14"/>
      <c r="J480" s="21"/>
      <c r="K480" s="21"/>
      <c r="L480" s="21"/>
      <c r="M480" s="22"/>
      <c r="N480" s="23"/>
      <c r="O480" s="23"/>
      <c r="P480" s="24"/>
      <c r="Q480" s="97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"/>
      <c r="B481" s="4"/>
      <c r="C481" s="97"/>
      <c r="D481" s="14"/>
      <c r="E481" s="14"/>
      <c r="F481" s="14"/>
      <c r="G481" s="29"/>
      <c r="H481" s="13"/>
      <c r="I481" s="14"/>
      <c r="J481" s="21"/>
      <c r="K481" s="21"/>
      <c r="L481" s="21"/>
      <c r="M481" s="22"/>
      <c r="N481" s="23"/>
      <c r="O481" s="23"/>
      <c r="P481" s="24"/>
      <c r="Q481" s="97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"/>
      <c r="B482" s="4"/>
      <c r="C482" s="97"/>
      <c r="D482" s="14"/>
      <c r="E482" s="14"/>
      <c r="F482" s="14"/>
      <c r="G482" s="29"/>
      <c r="H482" s="13"/>
      <c r="I482" s="14"/>
      <c r="J482" s="21"/>
      <c r="K482" s="21"/>
      <c r="L482" s="21"/>
      <c r="M482" s="22"/>
      <c r="N482" s="23"/>
      <c r="O482" s="23"/>
      <c r="P482" s="24"/>
      <c r="Q482" s="97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"/>
      <c r="B483" s="4"/>
      <c r="C483" s="97"/>
      <c r="D483" s="14"/>
      <c r="E483" s="14"/>
      <c r="F483" s="14"/>
      <c r="G483" s="29"/>
      <c r="H483" s="13"/>
      <c r="I483" s="14"/>
      <c r="J483" s="21"/>
      <c r="K483" s="21"/>
      <c r="L483" s="21"/>
      <c r="M483" s="22"/>
      <c r="N483" s="23"/>
      <c r="O483" s="23"/>
      <c r="P483" s="24"/>
      <c r="Q483" s="97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"/>
      <c r="B484" s="4"/>
      <c r="C484" s="97"/>
      <c r="D484" s="14"/>
      <c r="E484" s="14"/>
      <c r="F484" s="14"/>
      <c r="G484" s="29"/>
      <c r="H484" s="13"/>
      <c r="I484" s="14"/>
      <c r="J484" s="21"/>
      <c r="K484" s="21"/>
      <c r="L484" s="21"/>
      <c r="M484" s="22"/>
      <c r="N484" s="23"/>
      <c r="O484" s="23"/>
      <c r="P484" s="24"/>
      <c r="Q484" s="97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"/>
      <c r="B485" s="4"/>
      <c r="C485" s="97"/>
      <c r="D485" s="14"/>
      <c r="E485" s="14"/>
      <c r="F485" s="14"/>
      <c r="G485" s="29"/>
      <c r="H485" s="13"/>
      <c r="I485" s="14"/>
      <c r="J485" s="21"/>
      <c r="K485" s="21"/>
      <c r="L485" s="21"/>
      <c r="M485" s="22"/>
      <c r="N485" s="23"/>
      <c r="O485" s="23"/>
      <c r="P485" s="24"/>
      <c r="Q485" s="97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"/>
      <c r="B486" s="4"/>
      <c r="C486" s="97"/>
      <c r="D486" s="14"/>
      <c r="E486" s="14"/>
      <c r="F486" s="14"/>
      <c r="G486" s="29"/>
      <c r="H486" s="13"/>
      <c r="I486" s="14"/>
      <c r="J486" s="21"/>
      <c r="K486" s="21"/>
      <c r="L486" s="21"/>
      <c r="M486" s="22"/>
      <c r="N486" s="23"/>
      <c r="O486" s="23"/>
      <c r="P486" s="24"/>
      <c r="Q486" s="97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"/>
      <c r="B487" s="4"/>
      <c r="C487" s="97"/>
      <c r="D487" s="14"/>
      <c r="E487" s="14"/>
      <c r="F487" s="14"/>
      <c r="G487" s="29"/>
      <c r="H487" s="13"/>
      <c r="I487" s="14"/>
      <c r="J487" s="21"/>
      <c r="K487" s="21"/>
      <c r="L487" s="21"/>
      <c r="M487" s="22"/>
      <c r="N487" s="23"/>
      <c r="O487" s="23"/>
      <c r="P487" s="24"/>
      <c r="Q487" s="97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"/>
      <c r="B488" s="4"/>
      <c r="C488" s="97"/>
      <c r="D488" s="14"/>
      <c r="E488" s="14"/>
      <c r="F488" s="14"/>
      <c r="G488" s="29"/>
      <c r="H488" s="13"/>
      <c r="I488" s="14"/>
      <c r="J488" s="21"/>
      <c r="K488" s="21"/>
      <c r="L488" s="21"/>
      <c r="M488" s="22"/>
      <c r="N488" s="23"/>
      <c r="O488" s="23"/>
      <c r="P488" s="24"/>
      <c r="Q488" s="97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"/>
      <c r="B489" s="4"/>
      <c r="C489" s="97"/>
      <c r="D489" s="14"/>
      <c r="E489" s="14"/>
      <c r="F489" s="14"/>
      <c r="G489" s="29"/>
      <c r="H489" s="13"/>
      <c r="I489" s="14"/>
      <c r="J489" s="21"/>
      <c r="K489" s="21"/>
      <c r="L489" s="21"/>
      <c r="M489" s="22"/>
      <c r="N489" s="23"/>
      <c r="O489" s="23"/>
      <c r="P489" s="24"/>
      <c r="Q489" s="97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"/>
      <c r="B490" s="4"/>
      <c r="C490" s="97"/>
      <c r="D490" s="14"/>
      <c r="E490" s="14"/>
      <c r="F490" s="14"/>
      <c r="G490" s="29"/>
      <c r="H490" s="13"/>
      <c r="I490" s="14"/>
      <c r="J490" s="21"/>
      <c r="K490" s="21"/>
      <c r="L490" s="21"/>
      <c r="M490" s="22"/>
      <c r="N490" s="23"/>
      <c r="O490" s="23"/>
      <c r="P490" s="24"/>
      <c r="Q490" s="97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"/>
      <c r="B491" s="4"/>
      <c r="C491" s="97"/>
      <c r="D491" s="14"/>
      <c r="E491" s="14"/>
      <c r="F491" s="14"/>
      <c r="G491" s="29"/>
      <c r="H491" s="13"/>
      <c r="I491" s="14"/>
      <c r="J491" s="21"/>
      <c r="K491" s="21"/>
      <c r="L491" s="21"/>
      <c r="M491" s="22"/>
      <c r="N491" s="23"/>
      <c r="O491" s="23"/>
      <c r="P491" s="24"/>
      <c r="Q491" s="97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"/>
      <c r="B492" s="4"/>
      <c r="C492" s="97"/>
      <c r="D492" s="14"/>
      <c r="E492" s="14"/>
      <c r="F492" s="14"/>
      <c r="G492" s="29"/>
      <c r="H492" s="13"/>
      <c r="I492" s="14"/>
      <c r="J492" s="21"/>
      <c r="K492" s="21"/>
      <c r="L492" s="21"/>
      <c r="M492" s="22"/>
      <c r="N492" s="23"/>
      <c r="O492" s="23"/>
      <c r="P492" s="24"/>
      <c r="Q492" s="97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"/>
      <c r="B493" s="4"/>
      <c r="C493" s="97"/>
      <c r="D493" s="14"/>
      <c r="E493" s="14"/>
      <c r="F493" s="14"/>
      <c r="G493" s="29"/>
      <c r="H493" s="13"/>
      <c r="I493" s="14"/>
      <c r="J493" s="21"/>
      <c r="K493" s="21"/>
      <c r="L493" s="21"/>
      <c r="M493" s="22"/>
      <c r="N493" s="23"/>
      <c r="O493" s="23"/>
      <c r="P493" s="24"/>
      <c r="Q493" s="97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"/>
      <c r="B494" s="4"/>
      <c r="C494" s="97"/>
      <c r="D494" s="14"/>
      <c r="E494" s="14"/>
      <c r="F494" s="14"/>
      <c r="G494" s="29"/>
      <c r="H494" s="13"/>
      <c r="I494" s="14"/>
      <c r="J494" s="21"/>
      <c r="K494" s="21"/>
      <c r="L494" s="21"/>
      <c r="M494" s="22"/>
      <c r="N494" s="23"/>
      <c r="O494" s="23"/>
      <c r="P494" s="24"/>
      <c r="Q494" s="97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"/>
      <c r="B495" s="4"/>
      <c r="C495" s="97"/>
      <c r="D495" s="14"/>
      <c r="E495" s="14"/>
      <c r="F495" s="14"/>
      <c r="G495" s="29"/>
      <c r="H495" s="13"/>
      <c r="I495" s="14"/>
      <c r="J495" s="21"/>
      <c r="K495" s="21"/>
      <c r="L495" s="21"/>
      <c r="M495" s="22"/>
      <c r="N495" s="23"/>
      <c r="O495" s="23"/>
      <c r="P495" s="24"/>
      <c r="Q495" s="97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"/>
      <c r="B496" s="4"/>
      <c r="C496" s="97"/>
      <c r="D496" s="14"/>
      <c r="E496" s="14"/>
      <c r="F496" s="14"/>
      <c r="G496" s="29"/>
      <c r="H496" s="13"/>
      <c r="I496" s="14"/>
      <c r="J496" s="21"/>
      <c r="K496" s="21"/>
      <c r="L496" s="21"/>
      <c r="M496" s="22"/>
      <c r="N496" s="23"/>
      <c r="O496" s="23"/>
      <c r="P496" s="24"/>
      <c r="Q496" s="97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"/>
      <c r="B497" s="4"/>
      <c r="C497" s="97"/>
      <c r="D497" s="14"/>
      <c r="E497" s="14"/>
      <c r="F497" s="14"/>
      <c r="G497" s="29"/>
      <c r="H497" s="13"/>
      <c r="I497" s="14"/>
      <c r="J497" s="21"/>
      <c r="K497" s="21"/>
      <c r="L497" s="21"/>
      <c r="M497" s="22"/>
      <c r="N497" s="23"/>
      <c r="O497" s="23"/>
      <c r="P497" s="24"/>
      <c r="Q497" s="97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"/>
      <c r="B498" s="4"/>
      <c r="C498" s="97"/>
      <c r="D498" s="14"/>
      <c r="E498" s="14"/>
      <c r="F498" s="14"/>
      <c r="G498" s="29"/>
      <c r="H498" s="13"/>
      <c r="I498" s="14"/>
      <c r="J498" s="21"/>
      <c r="K498" s="21"/>
      <c r="L498" s="21"/>
      <c r="M498" s="22"/>
      <c r="N498" s="23"/>
      <c r="O498" s="23"/>
      <c r="P498" s="24"/>
      <c r="Q498" s="97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"/>
      <c r="B499" s="4"/>
      <c r="C499" s="97"/>
      <c r="D499" s="14"/>
      <c r="E499" s="14"/>
      <c r="F499" s="14"/>
      <c r="G499" s="29"/>
      <c r="H499" s="13"/>
      <c r="I499" s="14"/>
      <c r="J499" s="21"/>
      <c r="K499" s="21"/>
      <c r="L499" s="21"/>
      <c r="M499" s="22"/>
      <c r="N499" s="23"/>
      <c r="O499" s="23"/>
      <c r="P499" s="24"/>
      <c r="Q499" s="97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"/>
      <c r="B500" s="4"/>
      <c r="C500" s="97"/>
      <c r="D500" s="14"/>
      <c r="E500" s="14"/>
      <c r="F500" s="14"/>
      <c r="G500" s="29"/>
      <c r="H500" s="13"/>
      <c r="I500" s="14"/>
      <c r="J500" s="21"/>
      <c r="K500" s="21"/>
      <c r="L500" s="21"/>
      <c r="M500" s="22"/>
      <c r="N500" s="23"/>
      <c r="O500" s="23"/>
      <c r="P500" s="24"/>
      <c r="Q500" s="97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"/>
      <c r="B501" s="4"/>
      <c r="C501" s="97"/>
      <c r="D501" s="14"/>
      <c r="E501" s="14"/>
      <c r="F501" s="14"/>
      <c r="G501" s="29"/>
      <c r="H501" s="13"/>
      <c r="I501" s="14"/>
      <c r="J501" s="21"/>
      <c r="K501" s="21"/>
      <c r="L501" s="21"/>
      <c r="M501" s="22"/>
      <c r="N501" s="23"/>
      <c r="O501" s="23"/>
      <c r="P501" s="24"/>
      <c r="Q501" s="97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"/>
      <c r="B502" s="4"/>
      <c r="C502" s="97"/>
      <c r="D502" s="14"/>
      <c r="E502" s="14"/>
      <c r="F502" s="14"/>
      <c r="G502" s="29"/>
      <c r="H502" s="13"/>
      <c r="I502" s="14"/>
      <c r="J502" s="21"/>
      <c r="K502" s="21"/>
      <c r="L502" s="21"/>
      <c r="M502" s="22"/>
      <c r="N502" s="23"/>
      <c r="O502" s="23"/>
      <c r="P502" s="24"/>
      <c r="Q502" s="97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"/>
      <c r="B503" s="4"/>
      <c r="C503" s="97"/>
      <c r="D503" s="14"/>
      <c r="E503" s="14"/>
      <c r="F503" s="14"/>
      <c r="G503" s="29"/>
      <c r="H503" s="13"/>
      <c r="I503" s="14"/>
      <c r="J503" s="21"/>
      <c r="K503" s="21"/>
      <c r="L503" s="21"/>
      <c r="M503" s="22"/>
      <c r="N503" s="23"/>
      <c r="O503" s="23"/>
      <c r="P503" s="24"/>
      <c r="Q503" s="97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"/>
      <c r="B504" s="4"/>
      <c r="C504" s="97"/>
      <c r="D504" s="14"/>
      <c r="E504" s="14"/>
      <c r="F504" s="14"/>
      <c r="G504" s="29"/>
      <c r="H504" s="13"/>
      <c r="I504" s="14"/>
      <c r="J504" s="21"/>
      <c r="K504" s="21"/>
      <c r="L504" s="21"/>
      <c r="M504" s="22"/>
      <c r="N504" s="23"/>
      <c r="O504" s="23"/>
      <c r="P504" s="24"/>
      <c r="Q504" s="97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"/>
      <c r="B505" s="4"/>
      <c r="C505" s="97"/>
      <c r="D505" s="14"/>
      <c r="E505" s="14"/>
      <c r="F505" s="14"/>
      <c r="G505" s="29"/>
      <c r="H505" s="13"/>
      <c r="I505" s="14"/>
      <c r="J505" s="21"/>
      <c r="K505" s="21"/>
      <c r="L505" s="21"/>
      <c r="M505" s="22"/>
      <c r="N505" s="23"/>
      <c r="O505" s="23"/>
      <c r="P505" s="24"/>
      <c r="Q505" s="97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"/>
      <c r="B506" s="4"/>
      <c r="C506" s="97"/>
      <c r="D506" s="14"/>
      <c r="E506" s="14"/>
      <c r="F506" s="14"/>
      <c r="G506" s="29"/>
      <c r="H506" s="13"/>
      <c r="I506" s="14"/>
      <c r="J506" s="21"/>
      <c r="K506" s="21"/>
      <c r="L506" s="21"/>
      <c r="M506" s="22"/>
      <c r="N506" s="23"/>
      <c r="O506" s="23"/>
      <c r="P506" s="24"/>
      <c r="Q506" s="97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"/>
      <c r="B507" s="4"/>
      <c r="C507" s="97"/>
      <c r="D507" s="14"/>
      <c r="E507" s="14"/>
      <c r="F507" s="14"/>
      <c r="G507" s="29"/>
      <c r="H507" s="13"/>
      <c r="I507" s="14"/>
      <c r="J507" s="21"/>
      <c r="K507" s="21"/>
      <c r="L507" s="21"/>
      <c r="M507" s="22"/>
      <c r="N507" s="23"/>
      <c r="O507" s="23"/>
      <c r="P507" s="24"/>
      <c r="Q507" s="97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"/>
      <c r="B508" s="4"/>
      <c r="C508" s="97"/>
      <c r="D508" s="14"/>
      <c r="E508" s="14"/>
      <c r="F508" s="14"/>
      <c r="G508" s="29"/>
      <c r="H508" s="13"/>
      <c r="I508" s="14"/>
      <c r="J508" s="21"/>
      <c r="K508" s="21"/>
      <c r="L508" s="21"/>
      <c r="M508" s="22"/>
      <c r="N508" s="23"/>
      <c r="O508" s="23"/>
      <c r="P508" s="24"/>
      <c r="Q508" s="97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"/>
      <c r="B509" s="4"/>
      <c r="C509" s="97"/>
      <c r="D509" s="14"/>
      <c r="E509" s="14"/>
      <c r="F509" s="14"/>
      <c r="G509" s="29"/>
      <c r="H509" s="13"/>
      <c r="I509" s="14"/>
      <c r="J509" s="21"/>
      <c r="K509" s="21"/>
      <c r="L509" s="21"/>
      <c r="M509" s="22"/>
      <c r="N509" s="23"/>
      <c r="O509" s="23"/>
      <c r="P509" s="24"/>
      <c r="Q509" s="97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"/>
      <c r="B510" s="4"/>
      <c r="C510" s="97"/>
      <c r="D510" s="14"/>
      <c r="E510" s="14"/>
      <c r="F510" s="14"/>
      <c r="G510" s="29"/>
      <c r="H510" s="13"/>
      <c r="I510" s="14"/>
      <c r="J510" s="21"/>
      <c r="K510" s="21"/>
      <c r="L510" s="21"/>
      <c r="M510" s="22"/>
      <c r="N510" s="23"/>
      <c r="O510" s="23"/>
      <c r="P510" s="24"/>
      <c r="Q510" s="97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"/>
      <c r="B511" s="4"/>
      <c r="C511" s="97"/>
      <c r="D511" s="14"/>
      <c r="E511" s="14"/>
      <c r="F511" s="14"/>
      <c r="G511" s="29"/>
      <c r="H511" s="13"/>
      <c r="I511" s="14"/>
      <c r="J511" s="21"/>
      <c r="K511" s="21"/>
      <c r="L511" s="21"/>
      <c r="M511" s="22"/>
      <c r="N511" s="23"/>
      <c r="O511" s="23"/>
      <c r="P511" s="24"/>
      <c r="Q511" s="97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"/>
      <c r="B512" s="4"/>
      <c r="C512" s="97"/>
      <c r="D512" s="14"/>
      <c r="E512" s="14"/>
      <c r="F512" s="14"/>
      <c r="G512" s="29"/>
      <c r="H512" s="13"/>
      <c r="I512" s="14"/>
      <c r="J512" s="21"/>
      <c r="K512" s="21"/>
      <c r="L512" s="21"/>
      <c r="M512" s="22"/>
      <c r="N512" s="23"/>
      <c r="O512" s="23"/>
      <c r="P512" s="24"/>
      <c r="Q512" s="97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"/>
      <c r="B513" s="4"/>
      <c r="C513" s="97"/>
      <c r="D513" s="14"/>
      <c r="E513" s="14"/>
      <c r="F513" s="14"/>
      <c r="G513" s="29"/>
      <c r="H513" s="13"/>
      <c r="I513" s="14"/>
      <c r="J513" s="21"/>
      <c r="K513" s="21"/>
      <c r="L513" s="21"/>
      <c r="M513" s="22"/>
      <c r="N513" s="23"/>
      <c r="O513" s="23"/>
      <c r="P513" s="24"/>
      <c r="Q513" s="97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"/>
      <c r="B514" s="4"/>
      <c r="C514" s="97"/>
      <c r="D514" s="14"/>
      <c r="E514" s="14"/>
      <c r="F514" s="14"/>
      <c r="G514" s="29"/>
      <c r="H514" s="13"/>
      <c r="I514" s="14"/>
      <c r="J514" s="21"/>
      <c r="K514" s="21"/>
      <c r="L514" s="21"/>
      <c r="M514" s="22"/>
      <c r="N514" s="23"/>
      <c r="O514" s="23"/>
      <c r="P514" s="24"/>
      <c r="Q514" s="97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"/>
      <c r="B515" s="4"/>
      <c r="C515" s="97"/>
      <c r="D515" s="14"/>
      <c r="E515" s="14"/>
      <c r="F515" s="14"/>
      <c r="G515" s="29"/>
      <c r="H515" s="13"/>
      <c r="I515" s="14"/>
      <c r="J515" s="21"/>
      <c r="K515" s="21"/>
      <c r="L515" s="21"/>
      <c r="M515" s="22"/>
      <c r="N515" s="23"/>
      <c r="O515" s="23"/>
      <c r="P515" s="24"/>
      <c r="Q515" s="97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"/>
      <c r="B516" s="4"/>
      <c r="C516" s="97"/>
      <c r="D516" s="14"/>
      <c r="E516" s="14"/>
      <c r="F516" s="14"/>
      <c r="G516" s="29"/>
      <c r="H516" s="13"/>
      <c r="I516" s="14"/>
      <c r="J516" s="21"/>
      <c r="K516" s="21"/>
      <c r="L516" s="21"/>
      <c r="M516" s="22"/>
      <c r="N516" s="23"/>
      <c r="O516" s="23"/>
      <c r="P516" s="24"/>
      <c r="Q516" s="97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"/>
      <c r="B517" s="4"/>
      <c r="C517" s="97"/>
      <c r="D517" s="14"/>
      <c r="E517" s="14"/>
      <c r="F517" s="14"/>
      <c r="G517" s="29"/>
      <c r="H517" s="13"/>
      <c r="I517" s="14"/>
      <c r="J517" s="21"/>
      <c r="K517" s="21"/>
      <c r="L517" s="21"/>
      <c r="M517" s="22"/>
      <c r="N517" s="23"/>
      <c r="O517" s="23"/>
      <c r="P517" s="24"/>
      <c r="Q517" s="97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"/>
      <c r="B518" s="4"/>
      <c r="C518" s="97"/>
      <c r="D518" s="14"/>
      <c r="E518" s="14"/>
      <c r="F518" s="14"/>
      <c r="G518" s="29"/>
      <c r="H518" s="13"/>
      <c r="I518" s="14"/>
      <c r="J518" s="21"/>
      <c r="K518" s="21"/>
      <c r="L518" s="21"/>
      <c r="M518" s="22"/>
      <c r="N518" s="23"/>
      <c r="O518" s="23"/>
      <c r="P518" s="24"/>
      <c r="Q518" s="97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"/>
      <c r="B519" s="4"/>
      <c r="C519" s="97"/>
      <c r="D519" s="14"/>
      <c r="E519" s="14"/>
      <c r="F519" s="14"/>
      <c r="G519" s="29"/>
      <c r="H519" s="13"/>
      <c r="I519" s="14"/>
      <c r="J519" s="21"/>
      <c r="K519" s="21"/>
      <c r="L519" s="21"/>
      <c r="M519" s="22"/>
      <c r="N519" s="23"/>
      <c r="O519" s="23"/>
      <c r="P519" s="24"/>
      <c r="Q519" s="97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"/>
      <c r="B520" s="4"/>
      <c r="C520" s="97"/>
      <c r="D520" s="14"/>
      <c r="E520" s="14"/>
      <c r="F520" s="14"/>
      <c r="G520" s="29"/>
      <c r="H520" s="13"/>
      <c r="I520" s="14"/>
      <c r="J520" s="21"/>
      <c r="K520" s="21"/>
      <c r="L520" s="21"/>
      <c r="M520" s="22"/>
      <c r="N520" s="23"/>
      <c r="O520" s="23"/>
      <c r="P520" s="24"/>
      <c r="Q520" s="97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"/>
      <c r="B521" s="4"/>
      <c r="C521" s="97"/>
      <c r="D521" s="14"/>
      <c r="E521" s="14"/>
      <c r="F521" s="14"/>
      <c r="G521" s="29"/>
      <c r="H521" s="13"/>
      <c r="I521" s="14"/>
      <c r="J521" s="21"/>
      <c r="K521" s="21"/>
      <c r="L521" s="21"/>
      <c r="M521" s="22"/>
      <c r="N521" s="23"/>
      <c r="O521" s="23"/>
      <c r="P521" s="24"/>
      <c r="Q521" s="97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"/>
      <c r="B522" s="4"/>
      <c r="C522" s="97"/>
      <c r="D522" s="14"/>
      <c r="E522" s="14"/>
      <c r="F522" s="14"/>
      <c r="G522" s="29"/>
      <c r="H522" s="13"/>
      <c r="I522" s="14"/>
      <c r="J522" s="21"/>
      <c r="K522" s="21"/>
      <c r="L522" s="21"/>
      <c r="M522" s="22"/>
      <c r="N522" s="23"/>
      <c r="O522" s="23"/>
      <c r="P522" s="24"/>
      <c r="Q522" s="97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"/>
      <c r="B523" s="4"/>
      <c r="C523" s="97"/>
      <c r="D523" s="14"/>
      <c r="E523" s="14"/>
      <c r="F523" s="14"/>
      <c r="G523" s="29"/>
      <c r="H523" s="13"/>
      <c r="I523" s="14"/>
      <c r="J523" s="21"/>
      <c r="K523" s="21"/>
      <c r="L523" s="21"/>
      <c r="M523" s="22"/>
      <c r="N523" s="23"/>
      <c r="O523" s="23"/>
      <c r="P523" s="24"/>
      <c r="Q523" s="97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"/>
      <c r="B524" s="4"/>
      <c r="C524" s="97"/>
      <c r="D524" s="14"/>
      <c r="E524" s="14"/>
      <c r="F524" s="14"/>
      <c r="G524" s="29"/>
      <c r="H524" s="13"/>
      <c r="I524" s="14"/>
      <c r="J524" s="21"/>
      <c r="K524" s="21"/>
      <c r="L524" s="21"/>
      <c r="M524" s="22"/>
      <c r="N524" s="23"/>
      <c r="O524" s="23"/>
      <c r="P524" s="24"/>
      <c r="Q524" s="97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"/>
      <c r="B525" s="4"/>
      <c r="C525" s="97"/>
      <c r="D525" s="14"/>
      <c r="E525" s="14"/>
      <c r="F525" s="14"/>
      <c r="G525" s="29"/>
      <c r="H525" s="13"/>
      <c r="I525" s="14"/>
      <c r="J525" s="21"/>
      <c r="K525" s="21"/>
      <c r="L525" s="21"/>
      <c r="M525" s="22"/>
      <c r="N525" s="23"/>
      <c r="O525" s="23"/>
      <c r="P525" s="24"/>
      <c r="Q525" s="97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"/>
      <c r="B526" s="4"/>
      <c r="C526" s="97"/>
      <c r="D526" s="14"/>
      <c r="E526" s="14"/>
      <c r="F526" s="14"/>
      <c r="G526" s="29"/>
      <c r="H526" s="13"/>
      <c r="I526" s="14"/>
      <c r="J526" s="21"/>
      <c r="K526" s="21"/>
      <c r="L526" s="21"/>
      <c r="M526" s="22"/>
      <c r="N526" s="23"/>
      <c r="O526" s="23"/>
      <c r="P526" s="24"/>
      <c r="Q526" s="97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"/>
      <c r="B527" s="4"/>
      <c r="C527" s="97"/>
      <c r="D527" s="14"/>
      <c r="E527" s="14"/>
      <c r="F527" s="14"/>
      <c r="G527" s="29"/>
      <c r="H527" s="13"/>
      <c r="I527" s="14"/>
      <c r="J527" s="21"/>
      <c r="K527" s="21"/>
      <c r="L527" s="21"/>
      <c r="M527" s="22"/>
      <c r="N527" s="23"/>
      <c r="O527" s="23"/>
      <c r="P527" s="24"/>
      <c r="Q527" s="97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"/>
      <c r="B528" s="4"/>
      <c r="C528" s="97"/>
      <c r="D528" s="14"/>
      <c r="E528" s="14"/>
      <c r="F528" s="14"/>
      <c r="G528" s="29"/>
      <c r="H528" s="13"/>
      <c r="I528" s="14"/>
      <c r="J528" s="21"/>
      <c r="K528" s="21"/>
      <c r="L528" s="21"/>
      <c r="M528" s="22"/>
      <c r="N528" s="23"/>
      <c r="O528" s="23"/>
      <c r="P528" s="24"/>
      <c r="Q528" s="97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"/>
      <c r="B529" s="4"/>
      <c r="C529" s="97"/>
      <c r="D529" s="14"/>
      <c r="E529" s="14"/>
      <c r="F529" s="14"/>
      <c r="G529" s="29"/>
      <c r="H529" s="13"/>
      <c r="I529" s="14"/>
      <c r="J529" s="21"/>
      <c r="K529" s="21"/>
      <c r="L529" s="21"/>
      <c r="M529" s="22"/>
      <c r="N529" s="23"/>
      <c r="O529" s="23"/>
      <c r="P529" s="24"/>
      <c r="Q529" s="97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"/>
      <c r="B530" s="4"/>
      <c r="C530" s="97"/>
      <c r="D530" s="14"/>
      <c r="E530" s="14"/>
      <c r="F530" s="14"/>
      <c r="G530" s="29"/>
      <c r="H530" s="13"/>
      <c r="I530" s="14"/>
      <c r="J530" s="21"/>
      <c r="K530" s="21"/>
      <c r="L530" s="21"/>
      <c r="M530" s="22"/>
      <c r="N530" s="23"/>
      <c r="O530" s="23"/>
      <c r="P530" s="24"/>
      <c r="Q530" s="97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"/>
      <c r="B531" s="4"/>
      <c r="C531" s="97"/>
      <c r="D531" s="14"/>
      <c r="E531" s="14"/>
      <c r="F531" s="14"/>
      <c r="G531" s="29"/>
      <c r="H531" s="13"/>
      <c r="I531" s="14"/>
      <c r="J531" s="21"/>
      <c r="K531" s="21"/>
      <c r="L531" s="21"/>
      <c r="M531" s="22"/>
      <c r="N531" s="23"/>
      <c r="O531" s="23"/>
      <c r="P531" s="24"/>
      <c r="Q531" s="97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"/>
      <c r="B532" s="4"/>
      <c r="C532" s="97"/>
      <c r="D532" s="14"/>
      <c r="E532" s="14"/>
      <c r="F532" s="14"/>
      <c r="G532" s="29"/>
      <c r="H532" s="13"/>
      <c r="I532" s="14"/>
      <c r="J532" s="21"/>
      <c r="K532" s="21"/>
      <c r="L532" s="21"/>
      <c r="M532" s="22"/>
      <c r="N532" s="23"/>
      <c r="O532" s="23"/>
      <c r="P532" s="24"/>
      <c r="Q532" s="97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"/>
      <c r="B533" s="4"/>
      <c r="C533" s="97"/>
      <c r="D533" s="14"/>
      <c r="E533" s="14"/>
      <c r="F533" s="14"/>
      <c r="G533" s="29"/>
      <c r="H533" s="13"/>
      <c r="I533" s="14"/>
      <c r="J533" s="21"/>
      <c r="K533" s="21"/>
      <c r="L533" s="21"/>
      <c r="M533" s="22"/>
      <c r="N533" s="23"/>
      <c r="O533" s="23"/>
      <c r="P533" s="24"/>
      <c r="Q533" s="97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"/>
      <c r="B534" s="4"/>
      <c r="C534" s="97"/>
      <c r="D534" s="14"/>
      <c r="E534" s="14"/>
      <c r="F534" s="14"/>
      <c r="G534" s="29"/>
      <c r="H534" s="13"/>
      <c r="I534" s="14"/>
      <c r="J534" s="21"/>
      <c r="K534" s="21"/>
      <c r="L534" s="21"/>
      <c r="M534" s="22"/>
      <c r="N534" s="23"/>
      <c r="O534" s="23"/>
      <c r="P534" s="24"/>
      <c r="Q534" s="97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"/>
      <c r="B535" s="4"/>
      <c r="C535" s="97"/>
      <c r="D535" s="14"/>
      <c r="E535" s="14"/>
      <c r="F535" s="14"/>
      <c r="G535" s="29"/>
      <c r="H535" s="13"/>
      <c r="I535" s="14"/>
      <c r="J535" s="21"/>
      <c r="K535" s="21"/>
      <c r="L535" s="21"/>
      <c r="M535" s="22"/>
      <c r="N535" s="23"/>
      <c r="O535" s="23"/>
      <c r="P535" s="24"/>
      <c r="Q535" s="97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"/>
      <c r="B536" s="4"/>
      <c r="C536" s="97"/>
      <c r="D536" s="14"/>
      <c r="E536" s="14"/>
      <c r="F536" s="14"/>
      <c r="G536" s="29"/>
      <c r="H536" s="13"/>
      <c r="I536" s="14"/>
      <c r="J536" s="21"/>
      <c r="K536" s="21"/>
      <c r="L536" s="21"/>
      <c r="M536" s="22"/>
      <c r="N536" s="23"/>
      <c r="O536" s="23"/>
      <c r="P536" s="24"/>
      <c r="Q536" s="97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"/>
      <c r="B537" s="4"/>
      <c r="C537" s="97"/>
      <c r="D537" s="14"/>
      <c r="E537" s="14"/>
      <c r="F537" s="14"/>
      <c r="G537" s="29"/>
      <c r="H537" s="13"/>
      <c r="I537" s="14"/>
      <c r="J537" s="21"/>
      <c r="K537" s="21"/>
      <c r="L537" s="21"/>
      <c r="M537" s="22"/>
      <c r="N537" s="23"/>
      <c r="O537" s="23"/>
      <c r="P537" s="24"/>
      <c r="Q537" s="97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"/>
      <c r="B538" s="4"/>
      <c r="C538" s="97"/>
      <c r="D538" s="14"/>
      <c r="E538" s="14"/>
      <c r="F538" s="14"/>
      <c r="G538" s="29"/>
      <c r="H538" s="13"/>
      <c r="I538" s="14"/>
      <c r="J538" s="21"/>
      <c r="K538" s="21"/>
      <c r="L538" s="21"/>
      <c r="M538" s="22"/>
      <c r="N538" s="23"/>
      <c r="O538" s="23"/>
      <c r="P538" s="24"/>
      <c r="Q538" s="97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"/>
      <c r="B539" s="4"/>
      <c r="C539" s="97"/>
      <c r="D539" s="14"/>
      <c r="E539" s="14"/>
      <c r="F539" s="14"/>
      <c r="G539" s="29"/>
      <c r="H539" s="13"/>
      <c r="I539" s="14"/>
      <c r="J539" s="21"/>
      <c r="K539" s="21"/>
      <c r="L539" s="21"/>
      <c r="M539" s="22"/>
      <c r="N539" s="23"/>
      <c r="O539" s="23"/>
      <c r="P539" s="24"/>
      <c r="Q539" s="97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"/>
      <c r="B540" s="4"/>
      <c r="C540" s="97"/>
      <c r="D540" s="14"/>
      <c r="E540" s="14"/>
      <c r="F540" s="14"/>
      <c r="G540" s="29"/>
      <c r="H540" s="13"/>
      <c r="I540" s="14"/>
      <c r="J540" s="21"/>
      <c r="K540" s="21"/>
      <c r="L540" s="21"/>
      <c r="M540" s="22"/>
      <c r="N540" s="23"/>
      <c r="O540" s="23"/>
      <c r="P540" s="24"/>
      <c r="Q540" s="97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"/>
      <c r="B541" s="4"/>
      <c r="C541" s="97"/>
      <c r="D541" s="14"/>
      <c r="E541" s="14"/>
      <c r="F541" s="14"/>
      <c r="G541" s="29"/>
      <c r="H541" s="13"/>
      <c r="I541" s="14"/>
      <c r="J541" s="21"/>
      <c r="K541" s="21"/>
      <c r="L541" s="21"/>
      <c r="M541" s="22"/>
      <c r="N541" s="23"/>
      <c r="O541" s="23"/>
      <c r="P541" s="24"/>
      <c r="Q541" s="97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"/>
      <c r="B542" s="4"/>
      <c r="C542" s="97"/>
      <c r="D542" s="14"/>
      <c r="E542" s="14"/>
      <c r="F542" s="14"/>
      <c r="G542" s="29"/>
      <c r="H542" s="13"/>
      <c r="I542" s="14"/>
      <c r="J542" s="21"/>
      <c r="K542" s="21"/>
      <c r="L542" s="21"/>
      <c r="M542" s="22"/>
      <c r="N542" s="23"/>
      <c r="O542" s="23"/>
      <c r="P542" s="24"/>
      <c r="Q542" s="97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"/>
      <c r="B543" s="4"/>
      <c r="C543" s="97"/>
      <c r="D543" s="14"/>
      <c r="E543" s="14"/>
      <c r="F543" s="14"/>
      <c r="G543" s="29"/>
      <c r="H543" s="13"/>
      <c r="I543" s="14"/>
      <c r="J543" s="21"/>
      <c r="K543" s="21"/>
      <c r="L543" s="21"/>
      <c r="M543" s="22"/>
      <c r="N543" s="23"/>
      <c r="O543" s="23"/>
      <c r="P543" s="24"/>
      <c r="Q543" s="97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"/>
      <c r="B544" s="4"/>
      <c r="C544" s="97"/>
      <c r="D544" s="14"/>
      <c r="E544" s="14"/>
      <c r="F544" s="14"/>
      <c r="G544" s="29"/>
      <c r="H544" s="13"/>
      <c r="I544" s="14"/>
      <c r="J544" s="21"/>
      <c r="K544" s="21"/>
      <c r="L544" s="21"/>
      <c r="M544" s="22"/>
      <c r="N544" s="23"/>
      <c r="O544" s="23"/>
      <c r="P544" s="24"/>
      <c r="Q544" s="97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"/>
      <c r="B545" s="4"/>
      <c r="C545" s="97"/>
      <c r="D545" s="14"/>
      <c r="E545" s="14"/>
      <c r="F545" s="14"/>
      <c r="G545" s="29"/>
      <c r="H545" s="13"/>
      <c r="I545" s="14"/>
      <c r="J545" s="21"/>
      <c r="K545" s="21"/>
      <c r="L545" s="21"/>
      <c r="M545" s="22"/>
      <c r="N545" s="23"/>
      <c r="O545" s="23"/>
      <c r="P545" s="24"/>
      <c r="Q545" s="97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"/>
      <c r="B546" s="4"/>
      <c r="C546" s="97"/>
      <c r="D546" s="14"/>
      <c r="E546" s="14"/>
      <c r="F546" s="14"/>
      <c r="G546" s="29"/>
      <c r="H546" s="13"/>
      <c r="I546" s="14"/>
      <c r="J546" s="21"/>
      <c r="K546" s="21"/>
      <c r="L546" s="21"/>
      <c r="M546" s="22"/>
      <c r="N546" s="23"/>
      <c r="O546" s="23"/>
      <c r="P546" s="24"/>
      <c r="Q546" s="97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"/>
      <c r="B547" s="4"/>
      <c r="C547" s="97"/>
      <c r="D547" s="14"/>
      <c r="E547" s="14"/>
      <c r="F547" s="14"/>
      <c r="G547" s="29"/>
      <c r="H547" s="13"/>
      <c r="I547" s="14"/>
      <c r="J547" s="21"/>
      <c r="K547" s="21"/>
      <c r="L547" s="21"/>
      <c r="M547" s="22"/>
      <c r="N547" s="23"/>
      <c r="O547" s="23"/>
      <c r="P547" s="24"/>
      <c r="Q547" s="97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"/>
      <c r="B548" s="4"/>
      <c r="C548" s="97"/>
      <c r="D548" s="14"/>
      <c r="E548" s="14"/>
      <c r="F548" s="14"/>
      <c r="G548" s="29"/>
      <c r="H548" s="13"/>
      <c r="I548" s="14"/>
      <c r="J548" s="21"/>
      <c r="K548" s="21"/>
      <c r="L548" s="21"/>
      <c r="M548" s="22"/>
      <c r="N548" s="23"/>
      <c r="O548" s="23"/>
      <c r="P548" s="24"/>
      <c r="Q548" s="97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"/>
      <c r="B549" s="4"/>
      <c r="C549" s="97"/>
      <c r="D549" s="14"/>
      <c r="E549" s="14"/>
      <c r="F549" s="14"/>
      <c r="G549" s="29"/>
      <c r="H549" s="13"/>
      <c r="I549" s="14"/>
      <c r="J549" s="21"/>
      <c r="K549" s="21"/>
      <c r="L549" s="21"/>
      <c r="M549" s="22"/>
      <c r="N549" s="23"/>
      <c r="O549" s="23"/>
      <c r="P549" s="24"/>
      <c r="Q549" s="97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"/>
      <c r="B550" s="4"/>
      <c r="C550" s="97"/>
      <c r="D550" s="14"/>
      <c r="E550" s="14"/>
      <c r="F550" s="14"/>
      <c r="G550" s="29"/>
      <c r="H550" s="13"/>
      <c r="I550" s="14"/>
      <c r="J550" s="21"/>
      <c r="K550" s="21"/>
      <c r="L550" s="21"/>
      <c r="M550" s="22"/>
      <c r="N550" s="23"/>
      <c r="O550" s="23"/>
      <c r="P550" s="24"/>
      <c r="Q550" s="97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"/>
      <c r="B551" s="4"/>
      <c r="C551" s="97"/>
      <c r="D551" s="14"/>
      <c r="E551" s="14"/>
      <c r="F551" s="14"/>
      <c r="G551" s="29"/>
      <c r="H551" s="13"/>
      <c r="I551" s="14"/>
      <c r="J551" s="21"/>
      <c r="K551" s="21"/>
      <c r="L551" s="21"/>
      <c r="M551" s="22"/>
      <c r="N551" s="23"/>
      <c r="O551" s="23"/>
      <c r="P551" s="24"/>
      <c r="Q551" s="97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"/>
      <c r="B552" s="4"/>
      <c r="C552" s="97"/>
      <c r="D552" s="14"/>
      <c r="E552" s="14"/>
      <c r="F552" s="14"/>
      <c r="G552" s="29"/>
      <c r="H552" s="13"/>
      <c r="I552" s="14"/>
      <c r="J552" s="21"/>
      <c r="K552" s="21"/>
      <c r="L552" s="21"/>
      <c r="M552" s="22"/>
      <c r="N552" s="23"/>
      <c r="O552" s="23"/>
      <c r="P552" s="24"/>
      <c r="Q552" s="97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"/>
      <c r="B553" s="4"/>
      <c r="C553" s="97"/>
      <c r="D553" s="14"/>
      <c r="E553" s="14"/>
      <c r="F553" s="14"/>
      <c r="G553" s="29"/>
      <c r="H553" s="13"/>
      <c r="I553" s="14"/>
      <c r="J553" s="21"/>
      <c r="K553" s="21"/>
      <c r="L553" s="21"/>
      <c r="M553" s="22"/>
      <c r="N553" s="23"/>
      <c r="O553" s="23"/>
      <c r="P553" s="24"/>
      <c r="Q553" s="97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"/>
      <c r="B554" s="4"/>
      <c r="C554" s="97"/>
      <c r="D554" s="14"/>
      <c r="E554" s="14"/>
      <c r="F554" s="14"/>
      <c r="G554" s="29"/>
      <c r="H554" s="13"/>
      <c r="I554" s="14"/>
      <c r="J554" s="21"/>
      <c r="K554" s="21"/>
      <c r="L554" s="21"/>
      <c r="M554" s="22"/>
      <c r="N554" s="23"/>
      <c r="O554" s="23"/>
      <c r="P554" s="24"/>
      <c r="Q554" s="97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"/>
      <c r="B555" s="4"/>
      <c r="C555" s="97"/>
      <c r="D555" s="14"/>
      <c r="E555" s="14"/>
      <c r="F555" s="14"/>
      <c r="G555" s="29"/>
      <c r="H555" s="13"/>
      <c r="I555" s="14"/>
      <c r="J555" s="21"/>
      <c r="K555" s="21"/>
      <c r="L555" s="21"/>
      <c r="M555" s="22"/>
      <c r="N555" s="23"/>
      <c r="O555" s="23"/>
      <c r="P555" s="24"/>
      <c r="Q555" s="97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"/>
      <c r="B556" s="4"/>
      <c r="C556" s="97"/>
      <c r="D556" s="14"/>
      <c r="E556" s="14"/>
      <c r="F556" s="14"/>
      <c r="G556" s="29"/>
      <c r="H556" s="13"/>
      <c r="I556" s="14"/>
      <c r="J556" s="21"/>
      <c r="K556" s="21"/>
      <c r="L556" s="21"/>
      <c r="M556" s="22"/>
      <c r="N556" s="23"/>
      <c r="O556" s="23"/>
      <c r="P556" s="24"/>
      <c r="Q556" s="97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"/>
      <c r="B557" s="4"/>
      <c r="C557" s="97"/>
      <c r="D557" s="14"/>
      <c r="E557" s="14"/>
      <c r="F557" s="14"/>
      <c r="G557" s="29"/>
      <c r="H557" s="13"/>
      <c r="I557" s="14"/>
      <c r="J557" s="21"/>
      <c r="K557" s="21"/>
      <c r="L557" s="21"/>
      <c r="M557" s="22"/>
      <c r="N557" s="23"/>
      <c r="O557" s="23"/>
      <c r="P557" s="24"/>
      <c r="Q557" s="97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"/>
      <c r="B558" s="4"/>
      <c r="C558" s="97"/>
      <c r="D558" s="14"/>
      <c r="E558" s="14"/>
      <c r="F558" s="14"/>
      <c r="G558" s="29"/>
      <c r="H558" s="13"/>
      <c r="I558" s="14"/>
      <c r="J558" s="21"/>
      <c r="K558" s="21"/>
      <c r="L558" s="21"/>
      <c r="M558" s="22"/>
      <c r="N558" s="23"/>
      <c r="O558" s="23"/>
      <c r="P558" s="24"/>
      <c r="Q558" s="97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"/>
      <c r="B559" s="4"/>
      <c r="C559" s="97"/>
      <c r="D559" s="14"/>
      <c r="E559" s="14"/>
      <c r="F559" s="14"/>
      <c r="G559" s="29"/>
      <c r="H559" s="13"/>
      <c r="I559" s="14"/>
      <c r="J559" s="21"/>
      <c r="K559" s="21"/>
      <c r="L559" s="21"/>
      <c r="M559" s="22"/>
      <c r="N559" s="23"/>
      <c r="O559" s="23"/>
      <c r="P559" s="24"/>
      <c r="Q559" s="97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"/>
      <c r="B560" s="4"/>
      <c r="C560" s="97"/>
      <c r="D560" s="14"/>
      <c r="E560" s="14"/>
      <c r="F560" s="14"/>
      <c r="G560" s="29"/>
      <c r="H560" s="13"/>
      <c r="I560" s="14"/>
      <c r="J560" s="21"/>
      <c r="K560" s="21"/>
      <c r="L560" s="21"/>
      <c r="M560" s="22"/>
      <c r="N560" s="23"/>
      <c r="O560" s="23"/>
      <c r="P560" s="24"/>
      <c r="Q560" s="97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"/>
      <c r="B561" s="4"/>
      <c r="C561" s="97"/>
      <c r="D561" s="14"/>
      <c r="E561" s="14"/>
      <c r="F561" s="14"/>
      <c r="G561" s="29"/>
      <c r="H561" s="13"/>
      <c r="I561" s="14"/>
      <c r="J561" s="21"/>
      <c r="K561" s="21"/>
      <c r="L561" s="21"/>
      <c r="M561" s="22"/>
      <c r="N561" s="23"/>
      <c r="O561" s="23"/>
      <c r="P561" s="24"/>
      <c r="Q561" s="97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"/>
      <c r="B562" s="4"/>
      <c r="C562" s="97"/>
      <c r="D562" s="14"/>
      <c r="E562" s="14"/>
      <c r="F562" s="14"/>
      <c r="G562" s="29"/>
      <c r="H562" s="13"/>
      <c r="I562" s="14"/>
      <c r="J562" s="21"/>
      <c r="K562" s="21"/>
      <c r="L562" s="21"/>
      <c r="M562" s="22"/>
      <c r="N562" s="23"/>
      <c r="O562" s="23"/>
      <c r="P562" s="24"/>
      <c r="Q562" s="97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"/>
      <c r="B563" s="4"/>
      <c r="C563" s="97"/>
      <c r="D563" s="14"/>
      <c r="E563" s="14"/>
      <c r="F563" s="14"/>
      <c r="G563" s="29"/>
      <c r="H563" s="13"/>
      <c r="I563" s="14"/>
      <c r="J563" s="21"/>
      <c r="K563" s="21"/>
      <c r="L563" s="21"/>
      <c r="M563" s="22"/>
      <c r="N563" s="23"/>
      <c r="O563" s="23"/>
      <c r="P563" s="24"/>
      <c r="Q563" s="97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"/>
      <c r="B564" s="4"/>
      <c r="C564" s="97"/>
      <c r="D564" s="14"/>
      <c r="E564" s="14"/>
      <c r="F564" s="14"/>
      <c r="G564" s="29"/>
      <c r="H564" s="13"/>
      <c r="I564" s="14"/>
      <c r="J564" s="21"/>
      <c r="K564" s="21"/>
      <c r="L564" s="21"/>
      <c r="M564" s="22"/>
      <c r="N564" s="23"/>
      <c r="O564" s="23"/>
      <c r="P564" s="24"/>
      <c r="Q564" s="97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"/>
      <c r="B565" s="4"/>
      <c r="C565" s="97"/>
      <c r="D565" s="14"/>
      <c r="E565" s="14"/>
      <c r="F565" s="14"/>
      <c r="G565" s="29"/>
      <c r="H565" s="13"/>
      <c r="I565" s="14"/>
      <c r="J565" s="21"/>
      <c r="K565" s="21"/>
      <c r="L565" s="21"/>
      <c r="M565" s="22"/>
      <c r="N565" s="23"/>
      <c r="O565" s="23"/>
      <c r="P565" s="24"/>
      <c r="Q565" s="97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"/>
      <c r="B566" s="4"/>
      <c r="C566" s="97"/>
      <c r="D566" s="14"/>
      <c r="E566" s="14"/>
      <c r="F566" s="14"/>
      <c r="G566" s="29"/>
      <c r="H566" s="13"/>
      <c r="I566" s="14"/>
      <c r="J566" s="21"/>
      <c r="K566" s="21"/>
      <c r="L566" s="21"/>
      <c r="M566" s="22"/>
      <c r="N566" s="23"/>
      <c r="O566" s="23"/>
      <c r="P566" s="24"/>
      <c r="Q566" s="97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"/>
      <c r="B567" s="4"/>
      <c r="C567" s="97"/>
      <c r="D567" s="14"/>
      <c r="E567" s="14"/>
      <c r="F567" s="14"/>
      <c r="G567" s="29"/>
      <c r="H567" s="13"/>
      <c r="I567" s="14"/>
      <c r="J567" s="21"/>
      <c r="K567" s="21"/>
      <c r="L567" s="21"/>
      <c r="M567" s="22"/>
      <c r="N567" s="23"/>
      <c r="O567" s="23"/>
      <c r="P567" s="24"/>
      <c r="Q567" s="97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"/>
      <c r="B568" s="4"/>
      <c r="C568" s="97"/>
      <c r="D568" s="14"/>
      <c r="E568" s="14"/>
      <c r="F568" s="14"/>
      <c r="G568" s="29"/>
      <c r="H568" s="13"/>
      <c r="I568" s="14"/>
      <c r="J568" s="21"/>
      <c r="K568" s="21"/>
      <c r="L568" s="21"/>
      <c r="M568" s="22"/>
      <c r="N568" s="23"/>
      <c r="O568" s="23"/>
      <c r="P568" s="24"/>
      <c r="Q568" s="97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"/>
      <c r="B569" s="4"/>
      <c r="C569" s="97"/>
      <c r="D569" s="14"/>
      <c r="E569" s="14"/>
      <c r="F569" s="14"/>
      <c r="G569" s="29"/>
      <c r="H569" s="13"/>
      <c r="I569" s="14"/>
      <c r="J569" s="21"/>
      <c r="K569" s="21"/>
      <c r="L569" s="21"/>
      <c r="M569" s="22"/>
      <c r="N569" s="23"/>
      <c r="O569" s="23"/>
      <c r="P569" s="24"/>
      <c r="Q569" s="97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"/>
      <c r="B570" s="4"/>
      <c r="C570" s="97"/>
      <c r="D570" s="14"/>
      <c r="E570" s="14"/>
      <c r="F570" s="14"/>
      <c r="G570" s="29"/>
      <c r="H570" s="13"/>
      <c r="I570" s="14"/>
      <c r="J570" s="21"/>
      <c r="K570" s="21"/>
      <c r="L570" s="21"/>
      <c r="M570" s="22"/>
      <c r="N570" s="23"/>
      <c r="O570" s="23"/>
      <c r="P570" s="24"/>
      <c r="Q570" s="97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"/>
      <c r="B571" s="4"/>
      <c r="C571" s="97"/>
      <c r="D571" s="14"/>
      <c r="E571" s="14"/>
      <c r="F571" s="14"/>
      <c r="G571" s="29"/>
      <c r="H571" s="13"/>
      <c r="I571" s="14"/>
      <c r="J571" s="21"/>
      <c r="K571" s="21"/>
      <c r="L571" s="21"/>
      <c r="M571" s="22"/>
      <c r="N571" s="23"/>
      <c r="O571" s="23"/>
      <c r="P571" s="24"/>
      <c r="Q571" s="97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"/>
      <c r="B572" s="4"/>
      <c r="C572" s="97"/>
      <c r="D572" s="14"/>
      <c r="E572" s="14"/>
      <c r="F572" s="14"/>
      <c r="G572" s="29"/>
      <c r="H572" s="13"/>
      <c r="I572" s="14"/>
      <c r="J572" s="21"/>
      <c r="K572" s="21"/>
      <c r="L572" s="21"/>
      <c r="M572" s="22"/>
      <c r="N572" s="23"/>
      <c r="O572" s="23"/>
      <c r="P572" s="24"/>
      <c r="Q572" s="97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"/>
      <c r="B573" s="4"/>
      <c r="C573" s="97"/>
      <c r="D573" s="14"/>
      <c r="E573" s="14"/>
      <c r="F573" s="14"/>
      <c r="G573" s="29"/>
      <c r="H573" s="13"/>
      <c r="I573" s="14"/>
      <c r="J573" s="21"/>
      <c r="K573" s="21"/>
      <c r="L573" s="21"/>
      <c r="M573" s="22"/>
      <c r="N573" s="23"/>
      <c r="O573" s="23"/>
      <c r="P573" s="24"/>
      <c r="Q573" s="97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"/>
      <c r="B574" s="4"/>
      <c r="C574" s="97"/>
      <c r="D574" s="14"/>
      <c r="E574" s="14"/>
      <c r="F574" s="14"/>
      <c r="G574" s="29"/>
      <c r="H574" s="13"/>
      <c r="I574" s="14"/>
      <c r="J574" s="21"/>
      <c r="K574" s="21"/>
      <c r="L574" s="21"/>
      <c r="M574" s="22"/>
      <c r="N574" s="23"/>
      <c r="O574" s="23"/>
      <c r="P574" s="24"/>
      <c r="Q574" s="97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"/>
      <c r="B575" s="4"/>
      <c r="C575" s="97"/>
      <c r="D575" s="14"/>
      <c r="E575" s="14"/>
      <c r="F575" s="14"/>
      <c r="G575" s="29"/>
      <c r="H575" s="13"/>
      <c r="I575" s="14"/>
      <c r="J575" s="21"/>
      <c r="K575" s="21"/>
      <c r="L575" s="21"/>
      <c r="M575" s="22"/>
      <c r="N575" s="23"/>
      <c r="O575" s="23"/>
      <c r="P575" s="24"/>
      <c r="Q575" s="97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"/>
      <c r="B576" s="4"/>
      <c r="C576" s="97"/>
      <c r="D576" s="14"/>
      <c r="E576" s="14"/>
      <c r="F576" s="14"/>
      <c r="G576" s="29"/>
      <c r="H576" s="13"/>
      <c r="I576" s="14"/>
      <c r="J576" s="21"/>
      <c r="K576" s="21"/>
      <c r="L576" s="21"/>
      <c r="M576" s="22"/>
      <c r="N576" s="23"/>
      <c r="O576" s="23"/>
      <c r="P576" s="24"/>
      <c r="Q576" s="97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"/>
      <c r="B577" s="4"/>
      <c r="C577" s="97"/>
      <c r="D577" s="14"/>
      <c r="E577" s="14"/>
      <c r="F577" s="14"/>
      <c r="G577" s="29"/>
      <c r="H577" s="13"/>
      <c r="I577" s="14"/>
      <c r="J577" s="21"/>
      <c r="K577" s="21"/>
      <c r="L577" s="21"/>
      <c r="M577" s="22"/>
      <c r="N577" s="23"/>
      <c r="O577" s="23"/>
      <c r="P577" s="24"/>
      <c r="Q577" s="97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"/>
      <c r="B578" s="4"/>
      <c r="C578" s="97"/>
      <c r="D578" s="14"/>
      <c r="E578" s="14"/>
      <c r="F578" s="14"/>
      <c r="G578" s="29"/>
      <c r="H578" s="13"/>
      <c r="I578" s="14"/>
      <c r="J578" s="21"/>
      <c r="K578" s="21"/>
      <c r="L578" s="21"/>
      <c r="M578" s="22"/>
      <c r="N578" s="23"/>
      <c r="O578" s="23"/>
      <c r="P578" s="24"/>
      <c r="Q578" s="97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"/>
      <c r="B579" s="4"/>
      <c r="C579" s="97"/>
      <c r="D579" s="14"/>
      <c r="E579" s="14"/>
      <c r="F579" s="14"/>
      <c r="G579" s="29"/>
      <c r="H579" s="13"/>
      <c r="I579" s="14"/>
      <c r="J579" s="21"/>
      <c r="K579" s="21"/>
      <c r="L579" s="21"/>
      <c r="M579" s="22"/>
      <c r="N579" s="23"/>
      <c r="O579" s="23"/>
      <c r="P579" s="24"/>
      <c r="Q579" s="97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"/>
      <c r="B580" s="4"/>
      <c r="C580" s="97"/>
      <c r="D580" s="14"/>
      <c r="E580" s="14"/>
      <c r="F580" s="14"/>
      <c r="G580" s="29"/>
      <c r="H580" s="13"/>
      <c r="I580" s="14"/>
      <c r="J580" s="21"/>
      <c r="K580" s="21"/>
      <c r="L580" s="21"/>
      <c r="M580" s="22"/>
      <c r="N580" s="23"/>
      <c r="O580" s="23"/>
      <c r="P580" s="24"/>
      <c r="Q580" s="97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"/>
      <c r="B581" s="4"/>
      <c r="C581" s="97"/>
      <c r="D581" s="14"/>
      <c r="E581" s="14"/>
      <c r="F581" s="14"/>
      <c r="G581" s="29"/>
      <c r="H581" s="13"/>
      <c r="I581" s="14"/>
      <c r="J581" s="21"/>
      <c r="K581" s="21"/>
      <c r="L581" s="21"/>
      <c r="M581" s="22"/>
      <c r="N581" s="23"/>
      <c r="O581" s="23"/>
      <c r="P581" s="24"/>
      <c r="Q581" s="97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"/>
      <c r="B582" s="4"/>
      <c r="C582" s="97"/>
      <c r="D582" s="14"/>
      <c r="E582" s="14"/>
      <c r="F582" s="14"/>
      <c r="G582" s="29"/>
      <c r="H582" s="13"/>
      <c r="I582" s="14"/>
      <c r="J582" s="21"/>
      <c r="K582" s="21"/>
      <c r="L582" s="21"/>
      <c r="M582" s="22"/>
      <c r="N582" s="23"/>
      <c r="O582" s="23"/>
      <c r="P582" s="24"/>
      <c r="Q582" s="97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"/>
      <c r="B583" s="4"/>
      <c r="C583" s="97"/>
      <c r="D583" s="14"/>
      <c r="E583" s="14"/>
      <c r="F583" s="14"/>
      <c r="G583" s="29"/>
      <c r="H583" s="13"/>
      <c r="I583" s="14"/>
      <c r="J583" s="21"/>
      <c r="K583" s="21"/>
      <c r="L583" s="21"/>
      <c r="M583" s="22"/>
      <c r="N583" s="23"/>
      <c r="O583" s="23"/>
      <c r="P583" s="24"/>
      <c r="Q583" s="97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"/>
      <c r="B584" s="4"/>
      <c r="C584" s="97"/>
      <c r="D584" s="14"/>
      <c r="E584" s="14"/>
      <c r="F584" s="14"/>
      <c r="G584" s="29"/>
      <c r="H584" s="13"/>
      <c r="I584" s="14"/>
      <c r="J584" s="21"/>
      <c r="K584" s="21"/>
      <c r="L584" s="21"/>
      <c r="M584" s="22"/>
      <c r="N584" s="23"/>
      <c r="O584" s="23"/>
      <c r="P584" s="24"/>
      <c r="Q584" s="97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"/>
      <c r="B585" s="4"/>
      <c r="C585" s="97"/>
      <c r="D585" s="14"/>
      <c r="E585" s="14"/>
      <c r="F585" s="14"/>
      <c r="G585" s="29"/>
      <c r="H585" s="13"/>
      <c r="I585" s="14"/>
      <c r="J585" s="21"/>
      <c r="K585" s="21"/>
      <c r="L585" s="21"/>
      <c r="M585" s="22"/>
      <c r="N585" s="23"/>
      <c r="O585" s="23"/>
      <c r="P585" s="24"/>
      <c r="Q585" s="97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"/>
      <c r="B586" s="4"/>
      <c r="C586" s="97"/>
      <c r="D586" s="14"/>
      <c r="E586" s="14"/>
      <c r="F586" s="14"/>
      <c r="G586" s="29"/>
      <c r="H586" s="13"/>
      <c r="I586" s="14"/>
      <c r="J586" s="21"/>
      <c r="K586" s="21"/>
      <c r="L586" s="21"/>
      <c r="M586" s="22"/>
      <c r="N586" s="23"/>
      <c r="O586" s="23"/>
      <c r="P586" s="24"/>
      <c r="Q586" s="97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"/>
      <c r="B587" s="4"/>
      <c r="C587" s="97"/>
      <c r="D587" s="14"/>
      <c r="E587" s="14"/>
      <c r="F587" s="14"/>
      <c r="G587" s="29"/>
      <c r="H587" s="13"/>
      <c r="I587" s="14"/>
      <c r="J587" s="21"/>
      <c r="K587" s="21"/>
      <c r="L587" s="21"/>
      <c r="M587" s="22"/>
      <c r="N587" s="23"/>
      <c r="O587" s="23"/>
      <c r="P587" s="24"/>
      <c r="Q587" s="97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"/>
      <c r="B588" s="4"/>
      <c r="C588" s="97"/>
      <c r="D588" s="14"/>
      <c r="E588" s="14"/>
      <c r="F588" s="14"/>
      <c r="G588" s="29"/>
      <c r="H588" s="13"/>
      <c r="I588" s="14"/>
      <c r="J588" s="21"/>
      <c r="K588" s="21"/>
      <c r="L588" s="21"/>
      <c r="M588" s="22"/>
      <c r="N588" s="23"/>
      <c r="O588" s="23"/>
      <c r="P588" s="24"/>
      <c r="Q588" s="97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"/>
      <c r="B589" s="4"/>
      <c r="C589" s="97"/>
      <c r="D589" s="14"/>
      <c r="E589" s="14"/>
      <c r="F589" s="14"/>
      <c r="G589" s="29"/>
      <c r="H589" s="13"/>
      <c r="I589" s="14"/>
      <c r="J589" s="21"/>
      <c r="K589" s="21"/>
      <c r="L589" s="21"/>
      <c r="M589" s="22"/>
      <c r="N589" s="23"/>
      <c r="O589" s="23"/>
      <c r="P589" s="24"/>
      <c r="Q589" s="97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"/>
      <c r="B590" s="4"/>
      <c r="C590" s="97"/>
      <c r="D590" s="14"/>
      <c r="E590" s="14"/>
      <c r="F590" s="14"/>
      <c r="G590" s="29"/>
      <c r="H590" s="13"/>
      <c r="I590" s="14"/>
      <c r="J590" s="21"/>
      <c r="K590" s="21"/>
      <c r="L590" s="21"/>
      <c r="M590" s="22"/>
      <c r="N590" s="23"/>
      <c r="O590" s="23"/>
      <c r="P590" s="24"/>
      <c r="Q590" s="97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"/>
      <c r="B591" s="4"/>
      <c r="C591" s="97"/>
      <c r="D591" s="14"/>
      <c r="E591" s="14"/>
      <c r="F591" s="14"/>
      <c r="G591" s="29"/>
      <c r="H591" s="13"/>
      <c r="I591" s="14"/>
      <c r="J591" s="21"/>
      <c r="K591" s="21"/>
      <c r="L591" s="21"/>
      <c r="M591" s="22"/>
      <c r="N591" s="23"/>
      <c r="O591" s="23"/>
      <c r="P591" s="24"/>
      <c r="Q591" s="97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"/>
      <c r="B592" s="4"/>
      <c r="C592" s="97"/>
      <c r="D592" s="14"/>
      <c r="E592" s="14"/>
      <c r="F592" s="14"/>
      <c r="G592" s="29"/>
      <c r="H592" s="13"/>
      <c r="I592" s="14"/>
      <c r="J592" s="21"/>
      <c r="K592" s="21"/>
      <c r="L592" s="21"/>
      <c r="M592" s="22"/>
      <c r="N592" s="23"/>
      <c r="O592" s="23"/>
      <c r="P592" s="24"/>
      <c r="Q592" s="97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"/>
      <c r="B593" s="4"/>
      <c r="C593" s="97"/>
      <c r="D593" s="14"/>
      <c r="E593" s="14"/>
      <c r="F593" s="14"/>
      <c r="G593" s="29"/>
      <c r="H593" s="13"/>
      <c r="I593" s="14"/>
      <c r="J593" s="21"/>
      <c r="K593" s="21"/>
      <c r="L593" s="21"/>
      <c r="M593" s="22"/>
      <c r="N593" s="23"/>
      <c r="O593" s="23"/>
      <c r="P593" s="24"/>
      <c r="Q593" s="97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"/>
      <c r="B594" s="4"/>
      <c r="C594" s="97"/>
      <c r="D594" s="14"/>
      <c r="E594" s="14"/>
      <c r="F594" s="14"/>
      <c r="G594" s="29"/>
      <c r="H594" s="13"/>
      <c r="I594" s="14"/>
      <c r="J594" s="21"/>
      <c r="K594" s="21"/>
      <c r="L594" s="21"/>
      <c r="M594" s="22"/>
      <c r="N594" s="23"/>
      <c r="O594" s="23"/>
      <c r="P594" s="24"/>
      <c r="Q594" s="97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"/>
      <c r="B595" s="4"/>
      <c r="C595" s="97"/>
      <c r="D595" s="14"/>
      <c r="E595" s="14"/>
      <c r="F595" s="14"/>
      <c r="G595" s="29"/>
      <c r="H595" s="13"/>
      <c r="I595" s="14"/>
      <c r="J595" s="21"/>
      <c r="K595" s="21"/>
      <c r="L595" s="21"/>
      <c r="M595" s="22"/>
      <c r="N595" s="23"/>
      <c r="O595" s="23"/>
      <c r="P595" s="24"/>
      <c r="Q595" s="97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"/>
      <c r="B596" s="4"/>
      <c r="C596" s="97"/>
      <c r="D596" s="14"/>
      <c r="E596" s="14"/>
      <c r="F596" s="14"/>
      <c r="G596" s="29"/>
      <c r="H596" s="13"/>
      <c r="I596" s="14"/>
      <c r="J596" s="21"/>
      <c r="K596" s="21"/>
      <c r="L596" s="21"/>
      <c r="M596" s="22"/>
      <c r="N596" s="23"/>
      <c r="O596" s="23"/>
      <c r="P596" s="24"/>
      <c r="Q596" s="97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"/>
      <c r="B597" s="4"/>
      <c r="C597" s="97"/>
      <c r="D597" s="14"/>
      <c r="E597" s="14"/>
      <c r="F597" s="14"/>
      <c r="G597" s="29"/>
      <c r="H597" s="13"/>
      <c r="I597" s="14"/>
      <c r="J597" s="21"/>
      <c r="K597" s="21"/>
      <c r="L597" s="21"/>
      <c r="M597" s="22"/>
      <c r="N597" s="23"/>
      <c r="O597" s="23"/>
      <c r="P597" s="24"/>
      <c r="Q597" s="97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"/>
      <c r="B598" s="4"/>
      <c r="C598" s="97"/>
      <c r="D598" s="14"/>
      <c r="E598" s="14"/>
      <c r="F598" s="14"/>
      <c r="G598" s="29"/>
      <c r="H598" s="13"/>
      <c r="I598" s="14"/>
      <c r="J598" s="21"/>
      <c r="K598" s="21"/>
      <c r="L598" s="21"/>
      <c r="M598" s="22"/>
      <c r="N598" s="23"/>
      <c r="O598" s="23"/>
      <c r="P598" s="24"/>
      <c r="Q598" s="97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"/>
      <c r="B599" s="4"/>
      <c r="C599" s="97"/>
      <c r="D599" s="14"/>
      <c r="E599" s="14"/>
      <c r="F599" s="14"/>
      <c r="G599" s="29"/>
      <c r="H599" s="13"/>
      <c r="I599" s="14"/>
      <c r="J599" s="21"/>
      <c r="K599" s="21"/>
      <c r="L599" s="21"/>
      <c r="M599" s="22"/>
      <c r="N599" s="23"/>
      <c r="O599" s="23"/>
      <c r="P599" s="24"/>
      <c r="Q599" s="97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"/>
      <c r="B600" s="4"/>
      <c r="C600" s="97"/>
      <c r="D600" s="14"/>
      <c r="E600" s="14"/>
      <c r="F600" s="14"/>
      <c r="G600" s="29"/>
      <c r="H600" s="13"/>
      <c r="I600" s="14"/>
      <c r="J600" s="21"/>
      <c r="K600" s="21"/>
      <c r="L600" s="21"/>
      <c r="M600" s="22"/>
      <c r="N600" s="23"/>
      <c r="O600" s="23"/>
      <c r="P600" s="24"/>
      <c r="Q600" s="97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"/>
      <c r="B601" s="4"/>
      <c r="C601" s="97"/>
      <c r="D601" s="14"/>
      <c r="E601" s="14"/>
      <c r="F601" s="14"/>
      <c r="G601" s="29"/>
      <c r="H601" s="13"/>
      <c r="I601" s="14"/>
      <c r="J601" s="21"/>
      <c r="K601" s="21"/>
      <c r="L601" s="21"/>
      <c r="M601" s="22"/>
      <c r="N601" s="23"/>
      <c r="O601" s="23"/>
      <c r="P601" s="24"/>
      <c r="Q601" s="97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"/>
      <c r="B602" s="4"/>
      <c r="C602" s="97"/>
      <c r="D602" s="14"/>
      <c r="E602" s="14"/>
      <c r="F602" s="14"/>
      <c r="G602" s="29"/>
      <c r="H602" s="13"/>
      <c r="I602" s="14"/>
      <c r="J602" s="21"/>
      <c r="K602" s="21"/>
      <c r="L602" s="21"/>
      <c r="M602" s="22"/>
      <c r="N602" s="23"/>
      <c r="O602" s="23"/>
      <c r="P602" s="24"/>
      <c r="Q602" s="97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"/>
      <c r="B603" s="4"/>
      <c r="C603" s="97"/>
      <c r="D603" s="14"/>
      <c r="E603" s="14"/>
      <c r="F603" s="14"/>
      <c r="G603" s="29"/>
      <c r="H603" s="13"/>
      <c r="I603" s="14"/>
      <c r="J603" s="21"/>
      <c r="K603" s="21"/>
      <c r="L603" s="21"/>
      <c r="M603" s="22"/>
      <c r="N603" s="23"/>
      <c r="O603" s="23"/>
      <c r="P603" s="24"/>
      <c r="Q603" s="97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"/>
      <c r="B604" s="4"/>
      <c r="C604" s="97"/>
      <c r="D604" s="14"/>
      <c r="E604" s="14"/>
      <c r="F604" s="14"/>
      <c r="G604" s="29"/>
      <c r="H604" s="13"/>
      <c r="I604" s="14"/>
      <c r="J604" s="21"/>
      <c r="K604" s="21"/>
      <c r="L604" s="21"/>
      <c r="M604" s="22"/>
      <c r="N604" s="23"/>
      <c r="O604" s="23"/>
      <c r="P604" s="24"/>
      <c r="Q604" s="97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"/>
      <c r="B605" s="4"/>
      <c r="C605" s="97"/>
      <c r="D605" s="14"/>
      <c r="E605" s="14"/>
      <c r="F605" s="14"/>
      <c r="G605" s="29"/>
      <c r="H605" s="13"/>
      <c r="I605" s="14"/>
      <c r="J605" s="21"/>
      <c r="K605" s="21"/>
      <c r="L605" s="21"/>
      <c r="M605" s="22"/>
      <c r="N605" s="23"/>
      <c r="O605" s="23"/>
      <c r="P605" s="24"/>
      <c r="Q605" s="97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"/>
      <c r="B606" s="4"/>
      <c r="C606" s="97"/>
      <c r="D606" s="14"/>
      <c r="E606" s="14"/>
      <c r="F606" s="14"/>
      <c r="G606" s="29"/>
      <c r="H606" s="13"/>
      <c r="I606" s="14"/>
      <c r="J606" s="21"/>
      <c r="K606" s="21"/>
      <c r="L606" s="21"/>
      <c r="M606" s="22"/>
      <c r="N606" s="23"/>
      <c r="O606" s="23"/>
      <c r="P606" s="24"/>
      <c r="Q606" s="97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"/>
      <c r="B607" s="4"/>
      <c r="C607" s="97"/>
      <c r="D607" s="14"/>
      <c r="E607" s="14"/>
      <c r="F607" s="14"/>
      <c r="G607" s="29"/>
      <c r="H607" s="13"/>
      <c r="I607" s="14"/>
      <c r="J607" s="21"/>
      <c r="K607" s="21"/>
      <c r="L607" s="21"/>
      <c r="M607" s="22"/>
      <c r="N607" s="23"/>
      <c r="O607" s="23"/>
      <c r="P607" s="24"/>
      <c r="Q607" s="97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"/>
      <c r="B608" s="4"/>
      <c r="C608" s="97"/>
      <c r="D608" s="14"/>
      <c r="E608" s="14"/>
      <c r="F608" s="14"/>
      <c r="G608" s="29"/>
      <c r="H608" s="13"/>
      <c r="I608" s="14"/>
      <c r="J608" s="21"/>
      <c r="K608" s="21"/>
      <c r="L608" s="21"/>
      <c r="M608" s="22"/>
      <c r="N608" s="23"/>
      <c r="O608" s="23"/>
      <c r="P608" s="24"/>
      <c r="Q608" s="97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"/>
      <c r="B609" s="4"/>
      <c r="C609" s="97"/>
      <c r="D609" s="14"/>
      <c r="E609" s="14"/>
      <c r="F609" s="14"/>
      <c r="G609" s="29"/>
      <c r="H609" s="13"/>
      <c r="I609" s="14"/>
      <c r="J609" s="21"/>
      <c r="K609" s="21"/>
      <c r="L609" s="21"/>
      <c r="M609" s="22"/>
      <c r="N609" s="23"/>
      <c r="O609" s="23"/>
      <c r="P609" s="24"/>
      <c r="Q609" s="97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"/>
      <c r="B610" s="4"/>
      <c r="C610" s="97"/>
      <c r="D610" s="14"/>
      <c r="E610" s="14"/>
      <c r="F610" s="14"/>
      <c r="G610" s="29"/>
      <c r="H610" s="13"/>
      <c r="I610" s="14"/>
      <c r="J610" s="21"/>
      <c r="K610" s="21"/>
      <c r="L610" s="21"/>
      <c r="M610" s="22"/>
      <c r="N610" s="23"/>
      <c r="O610" s="23"/>
      <c r="P610" s="24"/>
      <c r="Q610" s="97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"/>
      <c r="B611" s="4"/>
      <c r="C611" s="97"/>
      <c r="D611" s="14"/>
      <c r="E611" s="14"/>
      <c r="F611" s="14"/>
      <c r="G611" s="29"/>
      <c r="H611" s="13"/>
      <c r="I611" s="14"/>
      <c r="J611" s="21"/>
      <c r="K611" s="21"/>
      <c r="L611" s="21"/>
      <c r="M611" s="22"/>
      <c r="N611" s="23"/>
      <c r="O611" s="23"/>
      <c r="P611" s="24"/>
      <c r="Q611" s="97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"/>
      <c r="B612" s="4"/>
      <c r="C612" s="97"/>
      <c r="D612" s="14"/>
      <c r="E612" s="14"/>
      <c r="F612" s="14"/>
      <c r="G612" s="29"/>
      <c r="H612" s="13"/>
      <c r="I612" s="14"/>
      <c r="J612" s="21"/>
      <c r="K612" s="21"/>
      <c r="L612" s="21"/>
      <c r="M612" s="22"/>
      <c r="N612" s="23"/>
      <c r="O612" s="23"/>
      <c r="P612" s="24"/>
      <c r="Q612" s="97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"/>
      <c r="B613" s="4"/>
      <c r="C613" s="97"/>
      <c r="D613" s="14"/>
      <c r="E613" s="14"/>
      <c r="F613" s="14"/>
      <c r="G613" s="29"/>
      <c r="H613" s="13"/>
      <c r="I613" s="14"/>
      <c r="J613" s="21"/>
      <c r="K613" s="21"/>
      <c r="L613" s="21"/>
      <c r="M613" s="22"/>
      <c r="N613" s="23"/>
      <c r="O613" s="23"/>
      <c r="P613" s="24"/>
      <c r="Q613" s="97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"/>
      <c r="B614" s="4"/>
      <c r="C614" s="97"/>
      <c r="D614" s="14"/>
      <c r="E614" s="14"/>
      <c r="F614" s="14"/>
      <c r="G614" s="29"/>
      <c r="H614" s="13"/>
      <c r="I614" s="14"/>
      <c r="J614" s="21"/>
      <c r="K614" s="21"/>
      <c r="L614" s="21"/>
      <c r="M614" s="22"/>
      <c r="N614" s="23"/>
      <c r="O614" s="23"/>
      <c r="P614" s="24"/>
      <c r="Q614" s="97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"/>
      <c r="B615" s="4"/>
      <c r="C615" s="97"/>
      <c r="D615" s="14"/>
      <c r="E615" s="14"/>
      <c r="F615" s="14"/>
      <c r="G615" s="29"/>
      <c r="H615" s="13"/>
      <c r="I615" s="14"/>
      <c r="J615" s="21"/>
      <c r="K615" s="21"/>
      <c r="L615" s="21"/>
      <c r="M615" s="22"/>
      <c r="N615" s="23"/>
      <c r="O615" s="23"/>
      <c r="P615" s="24"/>
      <c r="Q615" s="97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"/>
      <c r="B616" s="4"/>
      <c r="C616" s="97"/>
      <c r="D616" s="14"/>
      <c r="E616" s="14"/>
      <c r="F616" s="14"/>
      <c r="G616" s="29"/>
      <c r="H616" s="13"/>
      <c r="I616" s="14"/>
      <c r="J616" s="21"/>
      <c r="K616" s="21"/>
      <c r="L616" s="21"/>
      <c r="M616" s="22"/>
      <c r="N616" s="23"/>
      <c r="O616" s="23"/>
      <c r="P616" s="24"/>
      <c r="Q616" s="97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"/>
      <c r="B617" s="4"/>
      <c r="C617" s="97"/>
      <c r="D617" s="14"/>
      <c r="E617" s="14"/>
      <c r="F617" s="14"/>
      <c r="G617" s="29"/>
      <c r="H617" s="13"/>
      <c r="I617" s="14"/>
      <c r="J617" s="21"/>
      <c r="K617" s="21"/>
      <c r="L617" s="21"/>
      <c r="M617" s="22"/>
      <c r="N617" s="23"/>
      <c r="O617" s="23"/>
      <c r="P617" s="24"/>
      <c r="Q617" s="97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"/>
      <c r="B618" s="4"/>
      <c r="C618" s="97"/>
      <c r="D618" s="14"/>
      <c r="E618" s="14"/>
      <c r="F618" s="14"/>
      <c r="G618" s="29"/>
      <c r="H618" s="13"/>
      <c r="I618" s="14"/>
      <c r="J618" s="21"/>
      <c r="K618" s="21"/>
      <c r="L618" s="21"/>
      <c r="M618" s="22"/>
      <c r="N618" s="23"/>
      <c r="O618" s="23"/>
      <c r="P618" s="24"/>
      <c r="Q618" s="97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"/>
      <c r="B619" s="4"/>
      <c r="C619" s="97"/>
      <c r="D619" s="14"/>
      <c r="E619" s="14"/>
      <c r="F619" s="14"/>
      <c r="G619" s="29"/>
      <c r="H619" s="13"/>
      <c r="I619" s="14"/>
      <c r="J619" s="21"/>
      <c r="K619" s="21"/>
      <c r="L619" s="21"/>
      <c r="M619" s="22"/>
      <c r="N619" s="23"/>
      <c r="O619" s="23"/>
      <c r="P619" s="24"/>
      <c r="Q619" s="97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"/>
      <c r="B620" s="4"/>
      <c r="C620" s="97"/>
      <c r="D620" s="14"/>
      <c r="E620" s="14"/>
      <c r="F620" s="14"/>
      <c r="G620" s="29"/>
      <c r="H620" s="13"/>
      <c r="I620" s="14"/>
      <c r="J620" s="21"/>
      <c r="K620" s="21"/>
      <c r="L620" s="21"/>
      <c r="M620" s="22"/>
      <c r="N620" s="23"/>
      <c r="O620" s="23"/>
      <c r="P620" s="24"/>
      <c r="Q620" s="97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"/>
      <c r="B621" s="4"/>
      <c r="C621" s="97"/>
      <c r="D621" s="14"/>
      <c r="E621" s="14"/>
      <c r="F621" s="14"/>
      <c r="G621" s="29"/>
      <c r="H621" s="13"/>
      <c r="I621" s="14"/>
      <c r="J621" s="21"/>
      <c r="K621" s="21"/>
      <c r="L621" s="21"/>
      <c r="M621" s="22"/>
      <c r="N621" s="23"/>
      <c r="O621" s="23"/>
      <c r="P621" s="24"/>
      <c r="Q621" s="97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"/>
      <c r="B622" s="4"/>
      <c r="C622" s="97"/>
      <c r="D622" s="14"/>
      <c r="E622" s="14"/>
      <c r="F622" s="14"/>
      <c r="G622" s="29"/>
      <c r="H622" s="13"/>
      <c r="I622" s="14"/>
      <c r="J622" s="21"/>
      <c r="K622" s="21"/>
      <c r="L622" s="21"/>
      <c r="M622" s="22"/>
      <c r="N622" s="23"/>
      <c r="O622" s="23"/>
      <c r="P622" s="24"/>
      <c r="Q622" s="97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"/>
      <c r="B623" s="4"/>
      <c r="C623" s="97"/>
      <c r="D623" s="14"/>
      <c r="E623" s="14"/>
      <c r="F623" s="14"/>
      <c r="G623" s="29"/>
      <c r="H623" s="13"/>
      <c r="I623" s="14"/>
      <c r="J623" s="21"/>
      <c r="K623" s="21"/>
      <c r="L623" s="21"/>
      <c r="M623" s="22"/>
      <c r="N623" s="23"/>
      <c r="O623" s="23"/>
      <c r="P623" s="24"/>
      <c r="Q623" s="97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"/>
      <c r="B624" s="4"/>
      <c r="C624" s="97"/>
      <c r="D624" s="14"/>
      <c r="E624" s="14"/>
      <c r="F624" s="14"/>
      <c r="G624" s="29"/>
      <c r="H624" s="13"/>
      <c r="I624" s="14"/>
      <c r="J624" s="21"/>
      <c r="K624" s="21"/>
      <c r="L624" s="21"/>
      <c r="M624" s="22"/>
      <c r="N624" s="23"/>
      <c r="O624" s="23"/>
      <c r="P624" s="24"/>
      <c r="Q624" s="97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"/>
      <c r="B625" s="4"/>
      <c r="C625" s="97"/>
      <c r="D625" s="14"/>
      <c r="E625" s="14"/>
      <c r="F625" s="14"/>
      <c r="G625" s="29"/>
      <c r="H625" s="13"/>
      <c r="I625" s="14"/>
      <c r="J625" s="21"/>
      <c r="K625" s="21"/>
      <c r="L625" s="21"/>
      <c r="M625" s="22"/>
      <c r="N625" s="23"/>
      <c r="O625" s="23"/>
      <c r="P625" s="24"/>
      <c r="Q625" s="97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"/>
      <c r="B626" s="4"/>
      <c r="C626" s="97"/>
      <c r="D626" s="14"/>
      <c r="E626" s="14"/>
      <c r="F626" s="14"/>
      <c r="G626" s="29"/>
      <c r="H626" s="13"/>
      <c r="I626" s="14"/>
      <c r="J626" s="21"/>
      <c r="K626" s="21"/>
      <c r="L626" s="21"/>
      <c r="M626" s="22"/>
      <c r="N626" s="23"/>
      <c r="O626" s="23"/>
      <c r="P626" s="24"/>
      <c r="Q626" s="97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"/>
      <c r="B627" s="4"/>
      <c r="C627" s="97"/>
      <c r="D627" s="14"/>
      <c r="E627" s="14"/>
      <c r="F627" s="14"/>
      <c r="G627" s="29"/>
      <c r="H627" s="13"/>
      <c r="I627" s="14"/>
      <c r="J627" s="21"/>
      <c r="K627" s="21"/>
      <c r="L627" s="21"/>
      <c r="M627" s="22"/>
      <c r="N627" s="23"/>
      <c r="O627" s="23"/>
      <c r="P627" s="24"/>
      <c r="Q627" s="97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"/>
      <c r="B628" s="4"/>
      <c r="C628" s="97"/>
      <c r="D628" s="14"/>
      <c r="E628" s="14"/>
      <c r="F628" s="14"/>
      <c r="G628" s="29"/>
      <c r="H628" s="13"/>
      <c r="I628" s="14"/>
      <c r="J628" s="21"/>
      <c r="K628" s="21"/>
      <c r="L628" s="21"/>
      <c r="M628" s="22"/>
      <c r="N628" s="23"/>
      <c r="O628" s="23"/>
      <c r="P628" s="24"/>
      <c r="Q628" s="97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"/>
      <c r="B629" s="4"/>
      <c r="C629" s="97"/>
      <c r="D629" s="14"/>
      <c r="E629" s="14"/>
      <c r="F629" s="14"/>
      <c r="G629" s="29"/>
      <c r="H629" s="13"/>
      <c r="I629" s="14"/>
      <c r="J629" s="21"/>
      <c r="K629" s="21"/>
      <c r="L629" s="21"/>
      <c r="M629" s="22"/>
      <c r="N629" s="23"/>
      <c r="O629" s="23"/>
      <c r="P629" s="24"/>
      <c r="Q629" s="97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"/>
      <c r="B630" s="4"/>
      <c r="C630" s="97"/>
      <c r="D630" s="14"/>
      <c r="E630" s="14"/>
      <c r="F630" s="14"/>
      <c r="G630" s="29"/>
      <c r="H630" s="13"/>
      <c r="I630" s="14"/>
      <c r="J630" s="21"/>
      <c r="K630" s="21"/>
      <c r="L630" s="21"/>
      <c r="M630" s="22"/>
      <c r="N630" s="23"/>
      <c r="O630" s="23"/>
      <c r="P630" s="24"/>
      <c r="Q630" s="97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"/>
      <c r="B631" s="4"/>
      <c r="C631" s="97"/>
      <c r="D631" s="14"/>
      <c r="E631" s="14"/>
      <c r="F631" s="14"/>
      <c r="G631" s="29"/>
      <c r="H631" s="13"/>
      <c r="I631" s="14"/>
      <c r="J631" s="21"/>
      <c r="K631" s="21"/>
      <c r="L631" s="21"/>
      <c r="M631" s="22"/>
      <c r="N631" s="23"/>
      <c r="O631" s="23"/>
      <c r="P631" s="24"/>
      <c r="Q631" s="97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"/>
      <c r="B632" s="4"/>
      <c r="C632" s="97"/>
      <c r="D632" s="14"/>
      <c r="E632" s="14"/>
      <c r="F632" s="14"/>
      <c r="G632" s="29"/>
      <c r="H632" s="13"/>
      <c r="I632" s="14"/>
      <c r="J632" s="21"/>
      <c r="K632" s="21"/>
      <c r="L632" s="21"/>
      <c r="M632" s="22"/>
      <c r="N632" s="23"/>
      <c r="O632" s="23"/>
      <c r="P632" s="24"/>
      <c r="Q632" s="97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"/>
      <c r="B633" s="4"/>
      <c r="C633" s="97"/>
      <c r="D633" s="14"/>
      <c r="E633" s="14"/>
      <c r="F633" s="14"/>
      <c r="G633" s="29"/>
      <c r="H633" s="13"/>
      <c r="I633" s="14"/>
      <c r="J633" s="21"/>
      <c r="K633" s="21"/>
      <c r="L633" s="21"/>
      <c r="M633" s="22"/>
      <c r="N633" s="23"/>
      <c r="O633" s="23"/>
      <c r="P633" s="24"/>
      <c r="Q633" s="97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"/>
      <c r="B634" s="4"/>
      <c r="C634" s="97"/>
      <c r="D634" s="14"/>
      <c r="E634" s="14"/>
      <c r="F634" s="14"/>
      <c r="G634" s="29"/>
      <c r="H634" s="13"/>
      <c r="I634" s="14"/>
      <c r="J634" s="21"/>
      <c r="K634" s="21"/>
      <c r="L634" s="21"/>
      <c r="M634" s="22"/>
      <c r="N634" s="23"/>
      <c r="O634" s="23"/>
      <c r="P634" s="24"/>
      <c r="Q634" s="97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"/>
      <c r="B635" s="4"/>
      <c r="C635" s="97"/>
      <c r="D635" s="14"/>
      <c r="E635" s="14"/>
      <c r="F635" s="14"/>
      <c r="G635" s="29"/>
      <c r="H635" s="13"/>
      <c r="I635" s="14"/>
      <c r="J635" s="21"/>
      <c r="K635" s="21"/>
      <c r="L635" s="21"/>
      <c r="M635" s="22"/>
      <c r="N635" s="23"/>
      <c r="O635" s="23"/>
      <c r="P635" s="24"/>
      <c r="Q635" s="97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"/>
      <c r="B636" s="4"/>
      <c r="C636" s="97"/>
      <c r="D636" s="14"/>
      <c r="E636" s="14"/>
      <c r="F636" s="14"/>
      <c r="G636" s="29"/>
      <c r="H636" s="13"/>
      <c r="I636" s="14"/>
      <c r="J636" s="21"/>
      <c r="K636" s="21"/>
      <c r="L636" s="21"/>
      <c r="M636" s="22"/>
      <c r="N636" s="23"/>
      <c r="O636" s="23"/>
      <c r="P636" s="24"/>
      <c r="Q636" s="97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"/>
      <c r="B637" s="4"/>
      <c r="C637" s="97"/>
      <c r="D637" s="14"/>
      <c r="E637" s="14"/>
      <c r="F637" s="14"/>
      <c r="G637" s="29"/>
      <c r="H637" s="13"/>
      <c r="I637" s="14"/>
      <c r="J637" s="21"/>
      <c r="K637" s="21"/>
      <c r="L637" s="21"/>
      <c r="M637" s="22"/>
      <c r="N637" s="23"/>
      <c r="O637" s="23"/>
      <c r="P637" s="24"/>
      <c r="Q637" s="97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"/>
      <c r="B638" s="4"/>
      <c r="C638" s="97"/>
      <c r="D638" s="14"/>
      <c r="E638" s="14"/>
      <c r="F638" s="14"/>
      <c r="G638" s="29"/>
      <c r="H638" s="13"/>
      <c r="I638" s="14"/>
      <c r="J638" s="21"/>
      <c r="K638" s="21"/>
      <c r="L638" s="21"/>
      <c r="M638" s="22"/>
      <c r="N638" s="23"/>
      <c r="O638" s="23"/>
      <c r="P638" s="24"/>
      <c r="Q638" s="97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"/>
      <c r="B639" s="4"/>
      <c r="C639" s="97"/>
      <c r="D639" s="14"/>
      <c r="E639" s="14"/>
      <c r="F639" s="14"/>
      <c r="G639" s="29"/>
      <c r="H639" s="13"/>
      <c r="I639" s="14"/>
      <c r="J639" s="21"/>
      <c r="K639" s="21"/>
      <c r="L639" s="21"/>
      <c r="M639" s="22"/>
      <c r="N639" s="23"/>
      <c r="O639" s="23"/>
      <c r="P639" s="24"/>
      <c r="Q639" s="97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"/>
      <c r="B640" s="4"/>
      <c r="C640" s="97"/>
      <c r="D640" s="14"/>
      <c r="E640" s="14"/>
      <c r="F640" s="14"/>
      <c r="G640" s="29"/>
      <c r="H640" s="13"/>
      <c r="I640" s="14"/>
      <c r="J640" s="21"/>
      <c r="K640" s="21"/>
      <c r="L640" s="21"/>
      <c r="M640" s="22"/>
      <c r="N640" s="23"/>
      <c r="O640" s="23"/>
      <c r="P640" s="24"/>
      <c r="Q640" s="97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"/>
      <c r="B641" s="4"/>
      <c r="C641" s="97"/>
      <c r="D641" s="14"/>
      <c r="E641" s="14"/>
      <c r="F641" s="14"/>
      <c r="G641" s="29"/>
      <c r="H641" s="13"/>
      <c r="I641" s="14"/>
      <c r="J641" s="21"/>
      <c r="K641" s="21"/>
      <c r="L641" s="21"/>
      <c r="M641" s="22"/>
      <c r="N641" s="23"/>
      <c r="O641" s="23"/>
      <c r="P641" s="24"/>
      <c r="Q641" s="97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"/>
      <c r="B642" s="4"/>
      <c r="C642" s="97"/>
      <c r="D642" s="14"/>
      <c r="E642" s="14"/>
      <c r="F642" s="14"/>
      <c r="G642" s="29"/>
      <c r="H642" s="13"/>
      <c r="I642" s="14"/>
      <c r="J642" s="21"/>
      <c r="K642" s="21"/>
      <c r="L642" s="21"/>
      <c r="M642" s="22"/>
      <c r="N642" s="23"/>
      <c r="O642" s="23"/>
      <c r="P642" s="24"/>
      <c r="Q642" s="97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"/>
      <c r="B643" s="4"/>
      <c r="C643" s="97"/>
      <c r="D643" s="14"/>
      <c r="E643" s="14"/>
      <c r="F643" s="14"/>
      <c r="G643" s="29"/>
      <c r="H643" s="13"/>
      <c r="I643" s="14"/>
      <c r="J643" s="21"/>
      <c r="K643" s="21"/>
      <c r="L643" s="21"/>
      <c r="M643" s="22"/>
      <c r="N643" s="23"/>
      <c r="O643" s="23"/>
      <c r="P643" s="24"/>
      <c r="Q643" s="97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"/>
      <c r="B644" s="4"/>
      <c r="C644" s="97"/>
      <c r="D644" s="14"/>
      <c r="E644" s="14"/>
      <c r="F644" s="14"/>
      <c r="G644" s="29"/>
      <c r="H644" s="13"/>
      <c r="I644" s="14"/>
      <c r="J644" s="21"/>
      <c r="K644" s="21"/>
      <c r="L644" s="21"/>
      <c r="M644" s="22"/>
      <c r="N644" s="23"/>
      <c r="O644" s="23"/>
      <c r="P644" s="24"/>
      <c r="Q644" s="97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"/>
      <c r="B645" s="4"/>
      <c r="C645" s="97"/>
      <c r="D645" s="14"/>
      <c r="E645" s="14"/>
      <c r="F645" s="14"/>
      <c r="G645" s="29"/>
      <c r="H645" s="13"/>
      <c r="I645" s="14"/>
      <c r="J645" s="21"/>
      <c r="K645" s="21"/>
      <c r="L645" s="21"/>
      <c r="M645" s="22"/>
      <c r="N645" s="23"/>
      <c r="O645" s="23"/>
      <c r="P645" s="24"/>
      <c r="Q645" s="97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"/>
      <c r="B646" s="4"/>
      <c r="C646" s="97"/>
      <c r="D646" s="14"/>
      <c r="E646" s="14"/>
      <c r="F646" s="14"/>
      <c r="G646" s="29"/>
      <c r="H646" s="13"/>
      <c r="I646" s="14"/>
      <c r="J646" s="21"/>
      <c r="K646" s="21"/>
      <c r="L646" s="21"/>
      <c r="M646" s="22"/>
      <c r="N646" s="23"/>
      <c r="O646" s="23"/>
      <c r="P646" s="24"/>
      <c r="Q646" s="97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"/>
      <c r="B647" s="4"/>
      <c r="C647" s="97"/>
      <c r="D647" s="14"/>
      <c r="E647" s="14"/>
      <c r="F647" s="14"/>
      <c r="G647" s="29"/>
      <c r="H647" s="13"/>
      <c r="I647" s="14"/>
      <c r="J647" s="21"/>
      <c r="K647" s="21"/>
      <c r="L647" s="21"/>
      <c r="M647" s="22"/>
      <c r="N647" s="23"/>
      <c r="O647" s="23"/>
      <c r="P647" s="24"/>
      <c r="Q647" s="97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"/>
      <c r="B648" s="4"/>
      <c r="C648" s="97"/>
      <c r="D648" s="14"/>
      <c r="E648" s="14"/>
      <c r="F648" s="14"/>
      <c r="G648" s="29"/>
      <c r="H648" s="13"/>
      <c r="I648" s="14"/>
      <c r="J648" s="21"/>
      <c r="K648" s="21"/>
      <c r="L648" s="21"/>
      <c r="M648" s="22"/>
      <c r="N648" s="23"/>
      <c r="O648" s="23"/>
      <c r="P648" s="24"/>
      <c r="Q648" s="97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"/>
      <c r="B649" s="4"/>
      <c r="C649" s="97"/>
      <c r="D649" s="14"/>
      <c r="E649" s="14"/>
      <c r="F649" s="14"/>
      <c r="G649" s="29"/>
      <c r="H649" s="13"/>
      <c r="I649" s="14"/>
      <c r="J649" s="21"/>
      <c r="K649" s="21"/>
      <c r="L649" s="21"/>
      <c r="M649" s="22"/>
      <c r="N649" s="23"/>
      <c r="O649" s="23"/>
      <c r="P649" s="24"/>
      <c r="Q649" s="97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"/>
      <c r="B650" s="4"/>
      <c r="C650" s="97"/>
      <c r="D650" s="14"/>
      <c r="E650" s="14"/>
      <c r="F650" s="14"/>
      <c r="G650" s="29"/>
      <c r="H650" s="13"/>
      <c r="I650" s="14"/>
      <c r="J650" s="21"/>
      <c r="K650" s="21"/>
      <c r="L650" s="21"/>
      <c r="M650" s="22"/>
      <c r="N650" s="23"/>
      <c r="O650" s="23"/>
      <c r="P650" s="24"/>
      <c r="Q650" s="97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"/>
      <c r="B651" s="4"/>
      <c r="C651" s="97"/>
      <c r="D651" s="14"/>
      <c r="E651" s="14"/>
      <c r="F651" s="14"/>
      <c r="G651" s="29"/>
      <c r="H651" s="13"/>
      <c r="I651" s="14"/>
      <c r="J651" s="21"/>
      <c r="K651" s="21"/>
      <c r="L651" s="21"/>
      <c r="M651" s="22"/>
      <c r="N651" s="23"/>
      <c r="O651" s="23"/>
      <c r="P651" s="24"/>
      <c r="Q651" s="97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"/>
      <c r="B652" s="4"/>
      <c r="C652" s="97"/>
      <c r="D652" s="14"/>
      <c r="E652" s="14"/>
      <c r="F652" s="14"/>
      <c r="G652" s="29"/>
      <c r="H652" s="13"/>
      <c r="I652" s="14"/>
      <c r="J652" s="21"/>
      <c r="K652" s="21"/>
      <c r="L652" s="21"/>
      <c r="M652" s="22"/>
      <c r="N652" s="23"/>
      <c r="O652" s="23"/>
      <c r="P652" s="24"/>
      <c r="Q652" s="97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"/>
      <c r="B653" s="4"/>
      <c r="C653" s="97"/>
      <c r="D653" s="14"/>
      <c r="E653" s="14"/>
      <c r="F653" s="14"/>
      <c r="G653" s="29"/>
      <c r="H653" s="13"/>
      <c r="I653" s="14"/>
      <c r="J653" s="21"/>
      <c r="K653" s="21"/>
      <c r="L653" s="21"/>
      <c r="M653" s="22"/>
      <c r="N653" s="23"/>
      <c r="O653" s="23"/>
      <c r="P653" s="24"/>
      <c r="Q653" s="97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"/>
      <c r="B654" s="4"/>
      <c r="C654" s="97"/>
      <c r="D654" s="14"/>
      <c r="E654" s="14"/>
      <c r="F654" s="14"/>
      <c r="G654" s="29"/>
      <c r="H654" s="13"/>
      <c r="I654" s="14"/>
      <c r="J654" s="21"/>
      <c r="K654" s="21"/>
      <c r="L654" s="21"/>
      <c r="M654" s="22"/>
      <c r="N654" s="23"/>
      <c r="O654" s="23"/>
      <c r="P654" s="24"/>
      <c r="Q654" s="97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"/>
      <c r="B655" s="4"/>
      <c r="C655" s="97"/>
      <c r="D655" s="14"/>
      <c r="E655" s="14"/>
      <c r="F655" s="14"/>
      <c r="G655" s="29"/>
      <c r="H655" s="13"/>
      <c r="I655" s="14"/>
      <c r="J655" s="21"/>
      <c r="K655" s="21"/>
      <c r="L655" s="21"/>
      <c r="M655" s="22"/>
      <c r="N655" s="23"/>
      <c r="O655" s="23"/>
      <c r="P655" s="24"/>
      <c r="Q655" s="97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"/>
      <c r="B656" s="4"/>
      <c r="C656" s="97"/>
      <c r="D656" s="14"/>
      <c r="E656" s="14"/>
      <c r="F656" s="14"/>
      <c r="G656" s="29"/>
      <c r="H656" s="13"/>
      <c r="I656" s="14"/>
      <c r="J656" s="21"/>
      <c r="K656" s="21"/>
      <c r="L656" s="21"/>
      <c r="M656" s="22"/>
      <c r="N656" s="23"/>
      <c r="O656" s="23"/>
      <c r="P656" s="24"/>
      <c r="Q656" s="97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"/>
      <c r="B657" s="4"/>
      <c r="C657" s="97"/>
      <c r="D657" s="14"/>
      <c r="E657" s="14"/>
      <c r="F657" s="14"/>
      <c r="G657" s="29"/>
      <c r="H657" s="13"/>
      <c r="I657" s="14"/>
      <c r="J657" s="21"/>
      <c r="K657" s="21"/>
      <c r="L657" s="21"/>
      <c r="M657" s="22"/>
      <c r="N657" s="23"/>
      <c r="O657" s="23"/>
      <c r="P657" s="24"/>
      <c r="Q657" s="97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"/>
      <c r="B658" s="4"/>
      <c r="C658" s="97"/>
      <c r="D658" s="14"/>
      <c r="E658" s="14"/>
      <c r="F658" s="14"/>
      <c r="G658" s="29"/>
      <c r="H658" s="13"/>
      <c r="I658" s="14"/>
      <c r="J658" s="21"/>
      <c r="K658" s="21"/>
      <c r="L658" s="21"/>
      <c r="M658" s="22"/>
      <c r="N658" s="23"/>
      <c r="O658" s="23"/>
      <c r="P658" s="24"/>
      <c r="Q658" s="97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"/>
      <c r="B659" s="4"/>
      <c r="C659" s="97"/>
      <c r="D659" s="14"/>
      <c r="E659" s="14"/>
      <c r="F659" s="14"/>
      <c r="G659" s="29"/>
      <c r="H659" s="13"/>
      <c r="I659" s="14"/>
      <c r="J659" s="21"/>
      <c r="K659" s="21"/>
      <c r="L659" s="21"/>
      <c r="M659" s="22"/>
      <c r="N659" s="23"/>
      <c r="O659" s="23"/>
      <c r="P659" s="24"/>
      <c r="Q659" s="97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"/>
      <c r="B660" s="4"/>
      <c r="C660" s="97"/>
      <c r="D660" s="14"/>
      <c r="E660" s="14"/>
      <c r="F660" s="14"/>
      <c r="G660" s="29"/>
      <c r="H660" s="13"/>
      <c r="I660" s="14"/>
      <c r="J660" s="21"/>
      <c r="K660" s="21"/>
      <c r="L660" s="21"/>
      <c r="M660" s="22"/>
      <c r="N660" s="23"/>
      <c r="O660" s="23"/>
      <c r="P660" s="24"/>
      <c r="Q660" s="97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"/>
      <c r="B661" s="4"/>
      <c r="C661" s="97"/>
      <c r="D661" s="14"/>
      <c r="E661" s="14"/>
      <c r="F661" s="14"/>
      <c r="G661" s="29"/>
      <c r="H661" s="13"/>
      <c r="I661" s="14"/>
      <c r="J661" s="21"/>
      <c r="K661" s="21"/>
      <c r="L661" s="21"/>
      <c r="M661" s="22"/>
      <c r="N661" s="23"/>
      <c r="O661" s="23"/>
      <c r="P661" s="24"/>
      <c r="Q661" s="97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"/>
      <c r="B662" s="4"/>
      <c r="C662" s="97"/>
      <c r="D662" s="14"/>
      <c r="E662" s="14"/>
      <c r="F662" s="14"/>
      <c r="G662" s="29"/>
      <c r="H662" s="13"/>
      <c r="I662" s="14"/>
      <c r="J662" s="21"/>
      <c r="K662" s="21"/>
      <c r="L662" s="21"/>
      <c r="M662" s="22"/>
      <c r="N662" s="23"/>
      <c r="O662" s="23"/>
      <c r="P662" s="24"/>
      <c r="Q662" s="97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"/>
      <c r="B663" s="4"/>
      <c r="C663" s="97"/>
      <c r="D663" s="14"/>
      <c r="E663" s="14"/>
      <c r="F663" s="14"/>
      <c r="G663" s="29"/>
      <c r="H663" s="13"/>
      <c r="I663" s="14"/>
      <c r="J663" s="21"/>
      <c r="K663" s="21"/>
      <c r="L663" s="21"/>
      <c r="M663" s="22"/>
      <c r="N663" s="23"/>
      <c r="O663" s="23"/>
      <c r="P663" s="24"/>
      <c r="Q663" s="97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"/>
      <c r="B664" s="4"/>
      <c r="C664" s="97"/>
      <c r="D664" s="14"/>
      <c r="E664" s="14"/>
      <c r="F664" s="14"/>
      <c r="G664" s="29"/>
      <c r="H664" s="13"/>
      <c r="I664" s="14"/>
      <c r="J664" s="21"/>
      <c r="K664" s="21"/>
      <c r="L664" s="21"/>
      <c r="M664" s="22"/>
      <c r="N664" s="23"/>
      <c r="O664" s="23"/>
      <c r="P664" s="24"/>
      <c r="Q664" s="97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"/>
      <c r="B665" s="4"/>
      <c r="C665" s="97"/>
      <c r="D665" s="14"/>
      <c r="E665" s="14"/>
      <c r="F665" s="14"/>
      <c r="G665" s="29"/>
      <c r="H665" s="13"/>
      <c r="I665" s="14"/>
      <c r="J665" s="21"/>
      <c r="K665" s="21"/>
      <c r="L665" s="21"/>
      <c r="M665" s="22"/>
      <c r="N665" s="23"/>
      <c r="O665" s="23"/>
      <c r="P665" s="24"/>
      <c r="Q665" s="97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"/>
      <c r="B666" s="4"/>
      <c r="C666" s="97"/>
      <c r="D666" s="14"/>
      <c r="E666" s="14"/>
      <c r="F666" s="14"/>
      <c r="G666" s="29"/>
      <c r="H666" s="13"/>
      <c r="I666" s="14"/>
      <c r="J666" s="21"/>
      <c r="K666" s="21"/>
      <c r="L666" s="21"/>
      <c r="M666" s="22"/>
      <c r="N666" s="23"/>
      <c r="O666" s="23"/>
      <c r="P666" s="24"/>
      <c r="Q666" s="97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"/>
      <c r="B667" s="4"/>
      <c r="C667" s="97"/>
      <c r="D667" s="14"/>
      <c r="E667" s="14"/>
      <c r="F667" s="14"/>
      <c r="G667" s="29"/>
      <c r="H667" s="13"/>
      <c r="I667" s="14"/>
      <c r="J667" s="21"/>
      <c r="K667" s="21"/>
      <c r="L667" s="21"/>
      <c r="M667" s="22"/>
      <c r="N667" s="23"/>
      <c r="O667" s="23"/>
      <c r="P667" s="24"/>
      <c r="Q667" s="97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"/>
      <c r="B668" s="4"/>
      <c r="C668" s="97"/>
      <c r="D668" s="14"/>
      <c r="E668" s="14"/>
      <c r="F668" s="14"/>
      <c r="G668" s="29"/>
      <c r="H668" s="13"/>
      <c r="I668" s="14"/>
      <c r="J668" s="21"/>
      <c r="K668" s="21"/>
      <c r="L668" s="21"/>
      <c r="M668" s="22"/>
      <c r="N668" s="23"/>
      <c r="O668" s="23"/>
      <c r="P668" s="24"/>
      <c r="Q668" s="97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"/>
      <c r="B669" s="4"/>
      <c r="C669" s="97"/>
      <c r="D669" s="14"/>
      <c r="E669" s="14"/>
      <c r="F669" s="14"/>
      <c r="G669" s="29"/>
      <c r="H669" s="13"/>
      <c r="I669" s="14"/>
      <c r="J669" s="21"/>
      <c r="K669" s="21"/>
      <c r="L669" s="21"/>
      <c r="M669" s="22"/>
      <c r="N669" s="23"/>
      <c r="O669" s="23"/>
      <c r="P669" s="24"/>
      <c r="Q669" s="97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"/>
      <c r="B670" s="4"/>
      <c r="C670" s="97"/>
      <c r="D670" s="14"/>
      <c r="E670" s="14"/>
      <c r="F670" s="14"/>
      <c r="G670" s="29"/>
      <c r="H670" s="13"/>
      <c r="I670" s="14"/>
      <c r="J670" s="21"/>
      <c r="K670" s="21"/>
      <c r="L670" s="21"/>
      <c r="M670" s="22"/>
      <c r="N670" s="23"/>
      <c r="O670" s="23"/>
      <c r="P670" s="24"/>
      <c r="Q670" s="97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"/>
      <c r="B671" s="4"/>
      <c r="C671" s="97"/>
      <c r="D671" s="14"/>
      <c r="E671" s="14"/>
      <c r="F671" s="14"/>
      <c r="G671" s="29"/>
      <c r="H671" s="13"/>
      <c r="I671" s="14"/>
      <c r="J671" s="21"/>
      <c r="K671" s="21"/>
      <c r="L671" s="21"/>
      <c r="M671" s="22"/>
      <c r="N671" s="23"/>
      <c r="O671" s="23"/>
      <c r="P671" s="24"/>
      <c r="Q671" s="97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"/>
      <c r="B672" s="4"/>
      <c r="C672" s="97"/>
      <c r="D672" s="14"/>
      <c r="E672" s="14"/>
      <c r="F672" s="14"/>
      <c r="G672" s="29"/>
      <c r="H672" s="13"/>
      <c r="I672" s="14"/>
      <c r="J672" s="21"/>
      <c r="K672" s="21"/>
      <c r="L672" s="21"/>
      <c r="M672" s="22"/>
      <c r="N672" s="23"/>
      <c r="O672" s="23"/>
      <c r="P672" s="24"/>
      <c r="Q672" s="97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"/>
      <c r="B673" s="4"/>
      <c r="C673" s="97"/>
      <c r="D673" s="14"/>
      <c r="E673" s="14"/>
      <c r="F673" s="14"/>
      <c r="G673" s="29"/>
      <c r="H673" s="13"/>
      <c r="I673" s="14"/>
      <c r="J673" s="21"/>
      <c r="K673" s="21"/>
      <c r="L673" s="21"/>
      <c r="M673" s="22"/>
      <c r="N673" s="23"/>
      <c r="O673" s="23"/>
      <c r="P673" s="24"/>
      <c r="Q673" s="97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"/>
      <c r="B674" s="4"/>
      <c r="C674" s="97"/>
      <c r="D674" s="14"/>
      <c r="E674" s="14"/>
      <c r="F674" s="14"/>
      <c r="G674" s="29"/>
      <c r="H674" s="13"/>
      <c r="I674" s="14"/>
      <c r="J674" s="21"/>
      <c r="K674" s="21"/>
      <c r="L674" s="21"/>
      <c r="M674" s="22"/>
      <c r="N674" s="23"/>
      <c r="O674" s="23"/>
      <c r="P674" s="24"/>
      <c r="Q674" s="97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"/>
      <c r="B675" s="4"/>
      <c r="C675" s="97"/>
      <c r="D675" s="14"/>
      <c r="E675" s="14"/>
      <c r="F675" s="14"/>
      <c r="G675" s="29"/>
      <c r="H675" s="13"/>
      <c r="I675" s="14"/>
      <c r="J675" s="21"/>
      <c r="K675" s="21"/>
      <c r="L675" s="21"/>
      <c r="M675" s="22"/>
      <c r="N675" s="23"/>
      <c r="O675" s="23"/>
      <c r="P675" s="24"/>
      <c r="Q675" s="97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"/>
      <c r="B676" s="4"/>
      <c r="C676" s="97"/>
      <c r="D676" s="14"/>
      <c r="E676" s="14"/>
      <c r="F676" s="14"/>
      <c r="G676" s="29"/>
      <c r="H676" s="13"/>
      <c r="I676" s="14"/>
      <c r="J676" s="21"/>
      <c r="K676" s="21"/>
      <c r="L676" s="21"/>
      <c r="M676" s="22"/>
      <c r="N676" s="23"/>
      <c r="O676" s="23"/>
      <c r="P676" s="24"/>
      <c r="Q676" s="97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"/>
      <c r="B677" s="4"/>
      <c r="C677" s="97"/>
      <c r="D677" s="14"/>
      <c r="E677" s="14"/>
      <c r="F677" s="14"/>
      <c r="G677" s="29"/>
      <c r="H677" s="13"/>
      <c r="I677" s="14"/>
      <c r="J677" s="21"/>
      <c r="K677" s="21"/>
      <c r="L677" s="21"/>
      <c r="M677" s="22"/>
      <c r="N677" s="23"/>
      <c r="O677" s="23"/>
      <c r="P677" s="24"/>
      <c r="Q677" s="97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"/>
      <c r="B678" s="4"/>
      <c r="C678" s="97"/>
      <c r="D678" s="14"/>
      <c r="E678" s="14"/>
      <c r="F678" s="14"/>
      <c r="G678" s="29"/>
      <c r="H678" s="13"/>
      <c r="I678" s="14"/>
      <c r="J678" s="21"/>
      <c r="K678" s="21"/>
      <c r="L678" s="21"/>
      <c r="M678" s="22"/>
      <c r="N678" s="23"/>
      <c r="O678" s="23"/>
      <c r="P678" s="24"/>
      <c r="Q678" s="97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"/>
      <c r="B679" s="4"/>
      <c r="C679" s="97"/>
      <c r="D679" s="14"/>
      <c r="E679" s="14"/>
      <c r="F679" s="14"/>
      <c r="G679" s="29"/>
      <c r="H679" s="13"/>
      <c r="I679" s="14"/>
      <c r="J679" s="21"/>
      <c r="K679" s="21"/>
      <c r="L679" s="21"/>
      <c r="M679" s="22"/>
      <c r="N679" s="23"/>
      <c r="O679" s="23"/>
      <c r="P679" s="24"/>
      <c r="Q679" s="97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"/>
      <c r="B680" s="4"/>
      <c r="C680" s="97"/>
      <c r="D680" s="14"/>
      <c r="E680" s="14"/>
      <c r="F680" s="14"/>
      <c r="G680" s="29"/>
      <c r="H680" s="13"/>
      <c r="I680" s="14"/>
      <c r="J680" s="21"/>
      <c r="K680" s="21"/>
      <c r="L680" s="21"/>
      <c r="M680" s="22"/>
      <c r="N680" s="23"/>
      <c r="O680" s="23"/>
      <c r="P680" s="24"/>
      <c r="Q680" s="97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"/>
      <c r="B681" s="4"/>
      <c r="C681" s="97"/>
      <c r="D681" s="14"/>
      <c r="E681" s="14"/>
      <c r="F681" s="14"/>
      <c r="G681" s="29"/>
      <c r="H681" s="13"/>
      <c r="I681" s="14"/>
      <c r="J681" s="21"/>
      <c r="K681" s="21"/>
      <c r="L681" s="21"/>
      <c r="M681" s="22"/>
      <c r="N681" s="23"/>
      <c r="O681" s="23"/>
      <c r="P681" s="24"/>
      <c r="Q681" s="97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"/>
      <c r="B682" s="4"/>
      <c r="C682" s="97"/>
      <c r="D682" s="14"/>
      <c r="E682" s="14"/>
      <c r="F682" s="14"/>
      <c r="G682" s="29"/>
      <c r="H682" s="13"/>
      <c r="I682" s="14"/>
      <c r="J682" s="21"/>
      <c r="K682" s="21"/>
      <c r="L682" s="21"/>
      <c r="M682" s="22"/>
      <c r="N682" s="23"/>
      <c r="O682" s="23"/>
      <c r="P682" s="24"/>
      <c r="Q682" s="97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"/>
      <c r="B683" s="4"/>
      <c r="C683" s="97"/>
      <c r="D683" s="14"/>
      <c r="E683" s="14"/>
      <c r="F683" s="14"/>
      <c r="G683" s="29"/>
      <c r="H683" s="13"/>
      <c r="I683" s="14"/>
      <c r="J683" s="21"/>
      <c r="K683" s="21"/>
      <c r="L683" s="21"/>
      <c r="M683" s="22"/>
      <c r="N683" s="23"/>
      <c r="O683" s="23"/>
      <c r="P683" s="24"/>
      <c r="Q683" s="97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"/>
      <c r="B684" s="4"/>
      <c r="C684" s="97"/>
      <c r="D684" s="14"/>
      <c r="E684" s="14"/>
      <c r="F684" s="14"/>
      <c r="G684" s="29"/>
      <c r="H684" s="13"/>
      <c r="I684" s="14"/>
      <c r="J684" s="21"/>
      <c r="K684" s="21"/>
      <c r="L684" s="21"/>
      <c r="M684" s="22"/>
      <c r="N684" s="23"/>
      <c r="O684" s="23"/>
      <c r="P684" s="24"/>
      <c r="Q684" s="97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"/>
      <c r="B685" s="4"/>
      <c r="C685" s="97"/>
      <c r="D685" s="14"/>
      <c r="E685" s="14"/>
      <c r="F685" s="14"/>
      <c r="G685" s="29"/>
      <c r="H685" s="13"/>
      <c r="I685" s="14"/>
      <c r="J685" s="21"/>
      <c r="K685" s="21"/>
      <c r="L685" s="21"/>
      <c r="M685" s="22"/>
      <c r="N685" s="23"/>
      <c r="O685" s="23"/>
      <c r="P685" s="24"/>
      <c r="Q685" s="97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"/>
      <c r="B686" s="4"/>
      <c r="C686" s="97"/>
      <c r="D686" s="14"/>
      <c r="E686" s="14"/>
      <c r="F686" s="14"/>
      <c r="G686" s="29"/>
      <c r="H686" s="13"/>
      <c r="I686" s="14"/>
      <c r="J686" s="21"/>
      <c r="K686" s="21"/>
      <c r="L686" s="21"/>
      <c r="M686" s="22"/>
      <c r="N686" s="23"/>
      <c r="O686" s="23"/>
      <c r="P686" s="24"/>
      <c r="Q686" s="97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"/>
      <c r="B687" s="4"/>
      <c r="C687" s="97"/>
      <c r="D687" s="14"/>
      <c r="E687" s="14"/>
      <c r="F687" s="14"/>
      <c r="G687" s="29"/>
      <c r="H687" s="13"/>
      <c r="I687" s="14"/>
      <c r="J687" s="21"/>
      <c r="K687" s="21"/>
      <c r="L687" s="21"/>
      <c r="M687" s="22"/>
      <c r="N687" s="23"/>
      <c r="O687" s="23"/>
      <c r="P687" s="24"/>
      <c r="Q687" s="97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"/>
      <c r="B688" s="4"/>
      <c r="C688" s="97"/>
      <c r="D688" s="14"/>
      <c r="E688" s="14"/>
      <c r="F688" s="14"/>
      <c r="G688" s="29"/>
      <c r="H688" s="13"/>
      <c r="I688" s="14"/>
      <c r="J688" s="21"/>
      <c r="K688" s="21"/>
      <c r="L688" s="21"/>
      <c r="M688" s="22"/>
      <c r="N688" s="23"/>
      <c r="O688" s="23"/>
      <c r="P688" s="24"/>
      <c r="Q688" s="97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"/>
      <c r="B689" s="4"/>
      <c r="C689" s="97"/>
      <c r="D689" s="14"/>
      <c r="E689" s="14"/>
      <c r="F689" s="14"/>
      <c r="G689" s="29"/>
      <c r="H689" s="13"/>
      <c r="I689" s="14"/>
      <c r="J689" s="21"/>
      <c r="K689" s="21"/>
      <c r="L689" s="21"/>
      <c r="M689" s="22"/>
      <c r="N689" s="23"/>
      <c r="O689" s="23"/>
      <c r="P689" s="24"/>
      <c r="Q689" s="97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"/>
      <c r="B690" s="4"/>
      <c r="C690" s="97"/>
      <c r="D690" s="14"/>
      <c r="E690" s="14"/>
      <c r="F690" s="14"/>
      <c r="G690" s="29"/>
      <c r="H690" s="13"/>
      <c r="I690" s="14"/>
      <c r="J690" s="21"/>
      <c r="K690" s="21"/>
      <c r="L690" s="21"/>
      <c r="M690" s="22"/>
      <c r="N690" s="23"/>
      <c r="O690" s="23"/>
      <c r="P690" s="24"/>
      <c r="Q690" s="97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"/>
      <c r="B691" s="4"/>
      <c r="C691" s="97"/>
      <c r="D691" s="14"/>
      <c r="E691" s="14"/>
      <c r="F691" s="14"/>
      <c r="G691" s="29"/>
      <c r="H691" s="13"/>
      <c r="I691" s="14"/>
      <c r="J691" s="21"/>
      <c r="K691" s="21"/>
      <c r="L691" s="21"/>
      <c r="M691" s="22"/>
      <c r="N691" s="23"/>
      <c r="O691" s="23"/>
      <c r="P691" s="24"/>
      <c r="Q691" s="97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"/>
      <c r="B692" s="4"/>
      <c r="C692" s="97"/>
      <c r="D692" s="14"/>
      <c r="E692" s="14"/>
      <c r="F692" s="14"/>
      <c r="G692" s="29"/>
      <c r="H692" s="13"/>
      <c r="I692" s="14"/>
      <c r="J692" s="21"/>
      <c r="K692" s="21"/>
      <c r="L692" s="21"/>
      <c r="M692" s="22"/>
      <c r="N692" s="23"/>
      <c r="O692" s="23"/>
      <c r="P692" s="24"/>
      <c r="Q692" s="97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"/>
      <c r="B693" s="4"/>
      <c r="C693" s="97"/>
      <c r="D693" s="14"/>
      <c r="E693" s="14"/>
      <c r="F693" s="14"/>
      <c r="G693" s="29"/>
      <c r="H693" s="13"/>
      <c r="I693" s="14"/>
      <c r="J693" s="21"/>
      <c r="K693" s="21"/>
      <c r="L693" s="21"/>
      <c r="M693" s="22"/>
      <c r="N693" s="23"/>
      <c r="O693" s="23"/>
      <c r="P693" s="24"/>
      <c r="Q693" s="97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"/>
      <c r="B694" s="4"/>
      <c r="C694" s="97"/>
      <c r="D694" s="14"/>
      <c r="E694" s="14"/>
      <c r="F694" s="14"/>
      <c r="G694" s="29"/>
      <c r="H694" s="13"/>
      <c r="I694" s="14"/>
      <c r="J694" s="21"/>
      <c r="K694" s="21"/>
      <c r="L694" s="21"/>
      <c r="M694" s="22"/>
      <c r="N694" s="23"/>
      <c r="O694" s="23"/>
      <c r="P694" s="24"/>
      <c r="Q694" s="97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"/>
      <c r="B695" s="4"/>
      <c r="C695" s="97"/>
      <c r="D695" s="14"/>
      <c r="E695" s="14"/>
      <c r="F695" s="14"/>
      <c r="G695" s="29"/>
      <c r="H695" s="13"/>
      <c r="I695" s="14"/>
      <c r="J695" s="21"/>
      <c r="K695" s="21"/>
      <c r="L695" s="21"/>
      <c r="M695" s="22"/>
      <c r="N695" s="23"/>
      <c r="O695" s="23"/>
      <c r="P695" s="24"/>
      <c r="Q695" s="97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"/>
      <c r="B696" s="4"/>
      <c r="C696" s="97"/>
      <c r="D696" s="14"/>
      <c r="E696" s="14"/>
      <c r="F696" s="14"/>
      <c r="G696" s="29"/>
      <c r="H696" s="13"/>
      <c r="I696" s="14"/>
      <c r="J696" s="21"/>
      <c r="K696" s="21"/>
      <c r="L696" s="21"/>
      <c r="M696" s="22"/>
      <c r="N696" s="23"/>
      <c r="O696" s="23"/>
      <c r="P696" s="24"/>
      <c r="Q696" s="97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"/>
      <c r="B697" s="4"/>
      <c r="C697" s="97"/>
      <c r="D697" s="14"/>
      <c r="E697" s="14"/>
      <c r="F697" s="14"/>
      <c r="G697" s="29"/>
      <c r="H697" s="13"/>
      <c r="I697" s="14"/>
      <c r="J697" s="21"/>
      <c r="K697" s="21"/>
      <c r="L697" s="21"/>
      <c r="M697" s="22"/>
      <c r="N697" s="23"/>
      <c r="O697" s="23"/>
      <c r="P697" s="24"/>
      <c r="Q697" s="97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"/>
      <c r="B698" s="4"/>
      <c r="C698" s="97"/>
      <c r="D698" s="14"/>
      <c r="E698" s="14"/>
      <c r="F698" s="14"/>
      <c r="G698" s="29"/>
      <c r="H698" s="13"/>
      <c r="I698" s="14"/>
      <c r="J698" s="21"/>
      <c r="K698" s="21"/>
      <c r="L698" s="21"/>
      <c r="M698" s="22"/>
      <c r="N698" s="23"/>
      <c r="O698" s="23"/>
      <c r="P698" s="24"/>
      <c r="Q698" s="97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"/>
      <c r="B699" s="4"/>
      <c r="C699" s="97"/>
      <c r="D699" s="14"/>
      <c r="E699" s="14"/>
      <c r="F699" s="14"/>
      <c r="G699" s="29"/>
      <c r="H699" s="13"/>
      <c r="I699" s="14"/>
      <c r="J699" s="21"/>
      <c r="K699" s="21"/>
      <c r="L699" s="21"/>
      <c r="M699" s="22"/>
      <c r="N699" s="23"/>
      <c r="O699" s="23"/>
      <c r="P699" s="24"/>
      <c r="Q699" s="97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"/>
      <c r="B700" s="4"/>
      <c r="C700" s="97"/>
      <c r="D700" s="14"/>
      <c r="E700" s="14"/>
      <c r="F700" s="14"/>
      <c r="G700" s="29"/>
      <c r="H700" s="13"/>
      <c r="I700" s="14"/>
      <c r="J700" s="21"/>
      <c r="K700" s="21"/>
      <c r="L700" s="21"/>
      <c r="M700" s="22"/>
      <c r="N700" s="23"/>
      <c r="O700" s="23"/>
      <c r="P700" s="24"/>
      <c r="Q700" s="97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"/>
      <c r="B701" s="4"/>
      <c r="C701" s="97"/>
      <c r="D701" s="14"/>
      <c r="E701" s="14"/>
      <c r="F701" s="14"/>
      <c r="G701" s="29"/>
      <c r="H701" s="13"/>
      <c r="I701" s="14"/>
      <c r="J701" s="21"/>
      <c r="K701" s="21"/>
      <c r="L701" s="21"/>
      <c r="M701" s="22"/>
      <c r="N701" s="23"/>
      <c r="O701" s="23"/>
      <c r="P701" s="24"/>
      <c r="Q701" s="97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"/>
      <c r="B702" s="4"/>
      <c r="C702" s="97"/>
      <c r="D702" s="14"/>
      <c r="E702" s="14"/>
      <c r="F702" s="14"/>
      <c r="G702" s="29"/>
      <c r="H702" s="13"/>
      <c r="I702" s="14"/>
      <c r="J702" s="21"/>
      <c r="K702" s="21"/>
      <c r="L702" s="21"/>
      <c r="M702" s="22"/>
      <c r="N702" s="23"/>
      <c r="O702" s="23"/>
      <c r="P702" s="24"/>
      <c r="Q702" s="97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"/>
      <c r="B703" s="4"/>
      <c r="C703" s="97"/>
      <c r="D703" s="14"/>
      <c r="E703" s="14"/>
      <c r="F703" s="14"/>
      <c r="G703" s="29"/>
      <c r="H703" s="13"/>
      <c r="I703" s="14"/>
      <c r="J703" s="21"/>
      <c r="K703" s="21"/>
      <c r="L703" s="21"/>
      <c r="M703" s="22"/>
      <c r="N703" s="23"/>
      <c r="O703" s="23"/>
      <c r="P703" s="24"/>
      <c r="Q703" s="97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"/>
      <c r="B704" s="4"/>
      <c r="C704" s="97"/>
      <c r="D704" s="14"/>
      <c r="E704" s="14"/>
      <c r="F704" s="14"/>
      <c r="G704" s="29"/>
      <c r="H704" s="13"/>
      <c r="I704" s="14"/>
      <c r="J704" s="21"/>
      <c r="K704" s="21"/>
      <c r="L704" s="21"/>
      <c r="M704" s="22"/>
      <c r="N704" s="23"/>
      <c r="O704" s="23"/>
      <c r="P704" s="24"/>
      <c r="Q704" s="97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"/>
      <c r="B705" s="4"/>
      <c r="C705" s="97"/>
      <c r="D705" s="14"/>
      <c r="E705" s="14"/>
      <c r="F705" s="14"/>
      <c r="G705" s="29"/>
      <c r="H705" s="13"/>
      <c r="I705" s="14"/>
      <c r="J705" s="21"/>
      <c r="K705" s="21"/>
      <c r="L705" s="21"/>
      <c r="M705" s="22"/>
      <c r="N705" s="23"/>
      <c r="O705" s="23"/>
      <c r="P705" s="24"/>
      <c r="Q705" s="97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"/>
      <c r="B706" s="4"/>
      <c r="C706" s="97"/>
      <c r="D706" s="14"/>
      <c r="E706" s="14"/>
      <c r="F706" s="14"/>
      <c r="G706" s="29"/>
      <c r="H706" s="13"/>
      <c r="I706" s="14"/>
      <c r="J706" s="21"/>
      <c r="K706" s="21"/>
      <c r="L706" s="21"/>
      <c r="M706" s="22"/>
      <c r="N706" s="23"/>
      <c r="O706" s="23"/>
      <c r="P706" s="24"/>
      <c r="Q706" s="97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"/>
      <c r="B707" s="4"/>
      <c r="C707" s="97"/>
      <c r="D707" s="14"/>
      <c r="E707" s="14"/>
      <c r="F707" s="14"/>
      <c r="G707" s="29"/>
      <c r="H707" s="13"/>
      <c r="I707" s="14"/>
      <c r="J707" s="21"/>
      <c r="K707" s="21"/>
      <c r="L707" s="21"/>
      <c r="M707" s="22"/>
      <c r="N707" s="23"/>
      <c r="O707" s="23"/>
      <c r="P707" s="24"/>
      <c r="Q707" s="97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"/>
      <c r="B708" s="4"/>
      <c r="C708" s="97"/>
      <c r="D708" s="14"/>
      <c r="E708" s="14"/>
      <c r="F708" s="14"/>
      <c r="G708" s="29"/>
      <c r="H708" s="13"/>
      <c r="I708" s="14"/>
      <c r="J708" s="21"/>
      <c r="K708" s="21"/>
      <c r="L708" s="21"/>
      <c r="M708" s="22"/>
      <c r="N708" s="23"/>
      <c r="O708" s="23"/>
      <c r="P708" s="24"/>
      <c r="Q708" s="97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"/>
      <c r="B709" s="4"/>
      <c r="C709" s="97"/>
      <c r="D709" s="14"/>
      <c r="E709" s="14"/>
      <c r="F709" s="14"/>
      <c r="G709" s="29"/>
      <c r="H709" s="13"/>
      <c r="I709" s="14"/>
      <c r="J709" s="21"/>
      <c r="K709" s="21"/>
      <c r="L709" s="21"/>
      <c r="M709" s="22"/>
      <c r="N709" s="23"/>
      <c r="O709" s="23"/>
      <c r="P709" s="24"/>
      <c r="Q709" s="97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"/>
      <c r="B710" s="4"/>
      <c r="C710" s="97"/>
      <c r="D710" s="14"/>
      <c r="E710" s="14"/>
      <c r="F710" s="14"/>
      <c r="G710" s="29"/>
      <c r="H710" s="13"/>
      <c r="I710" s="14"/>
      <c r="J710" s="21"/>
      <c r="K710" s="21"/>
      <c r="L710" s="21"/>
      <c r="M710" s="22"/>
      <c r="N710" s="23"/>
      <c r="O710" s="23"/>
      <c r="P710" s="24"/>
      <c r="Q710" s="97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"/>
      <c r="B711" s="4"/>
      <c r="C711" s="97"/>
      <c r="D711" s="14"/>
      <c r="E711" s="14"/>
      <c r="F711" s="14"/>
      <c r="G711" s="29"/>
      <c r="H711" s="13"/>
      <c r="I711" s="14"/>
      <c r="J711" s="21"/>
      <c r="K711" s="21"/>
      <c r="L711" s="21"/>
      <c r="M711" s="22"/>
      <c r="N711" s="23"/>
      <c r="O711" s="23"/>
      <c r="P711" s="24"/>
      <c r="Q711" s="97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"/>
      <c r="B712" s="4"/>
      <c r="C712" s="97"/>
      <c r="D712" s="14"/>
      <c r="E712" s="14"/>
      <c r="F712" s="14"/>
      <c r="G712" s="29"/>
      <c r="H712" s="13"/>
      <c r="I712" s="14"/>
      <c r="J712" s="21"/>
      <c r="K712" s="21"/>
      <c r="L712" s="21"/>
      <c r="M712" s="22"/>
      <c r="N712" s="23"/>
      <c r="O712" s="23"/>
      <c r="P712" s="24"/>
      <c r="Q712" s="97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"/>
      <c r="B713" s="4"/>
      <c r="C713" s="97"/>
      <c r="D713" s="14"/>
      <c r="E713" s="14"/>
      <c r="F713" s="14"/>
      <c r="G713" s="29"/>
      <c r="H713" s="13"/>
      <c r="I713" s="14"/>
      <c r="J713" s="21"/>
      <c r="K713" s="21"/>
      <c r="L713" s="21"/>
      <c r="M713" s="22"/>
      <c r="N713" s="23"/>
      <c r="O713" s="23"/>
      <c r="P713" s="24"/>
      <c r="Q713" s="97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"/>
      <c r="B714" s="4"/>
      <c r="C714" s="97"/>
      <c r="D714" s="14"/>
      <c r="E714" s="14"/>
      <c r="F714" s="14"/>
      <c r="G714" s="29"/>
      <c r="H714" s="13"/>
      <c r="I714" s="14"/>
      <c r="J714" s="21"/>
      <c r="K714" s="21"/>
      <c r="L714" s="21"/>
      <c r="M714" s="22"/>
      <c r="N714" s="23"/>
      <c r="O714" s="23"/>
      <c r="P714" s="24"/>
      <c r="Q714" s="97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"/>
      <c r="B715" s="4"/>
      <c r="C715" s="97"/>
      <c r="D715" s="14"/>
      <c r="E715" s="14"/>
      <c r="F715" s="14"/>
      <c r="G715" s="29"/>
      <c r="H715" s="13"/>
      <c r="I715" s="14"/>
      <c r="J715" s="21"/>
      <c r="K715" s="21"/>
      <c r="L715" s="21"/>
      <c r="M715" s="22"/>
      <c r="N715" s="23"/>
      <c r="O715" s="23"/>
      <c r="P715" s="24"/>
      <c r="Q715" s="97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"/>
      <c r="B716" s="4"/>
      <c r="C716" s="97"/>
      <c r="D716" s="14"/>
      <c r="E716" s="14"/>
      <c r="F716" s="14"/>
      <c r="G716" s="29"/>
      <c r="H716" s="13"/>
      <c r="I716" s="14"/>
      <c r="J716" s="21"/>
      <c r="K716" s="21"/>
      <c r="L716" s="21"/>
      <c r="M716" s="22"/>
      <c r="N716" s="23"/>
      <c r="O716" s="23"/>
      <c r="P716" s="24"/>
      <c r="Q716" s="97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"/>
      <c r="B717" s="4"/>
      <c r="C717" s="97"/>
      <c r="D717" s="14"/>
      <c r="E717" s="14"/>
      <c r="F717" s="14"/>
      <c r="G717" s="29"/>
      <c r="H717" s="13"/>
      <c r="I717" s="14"/>
      <c r="J717" s="21"/>
      <c r="K717" s="21"/>
      <c r="L717" s="21"/>
      <c r="M717" s="22"/>
      <c r="N717" s="23"/>
      <c r="O717" s="23"/>
      <c r="P717" s="24"/>
      <c r="Q717" s="97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"/>
      <c r="B718" s="4"/>
      <c r="C718" s="97"/>
      <c r="D718" s="14"/>
      <c r="E718" s="14"/>
      <c r="F718" s="14"/>
      <c r="G718" s="29"/>
      <c r="H718" s="13"/>
      <c r="I718" s="14"/>
      <c r="J718" s="21"/>
      <c r="K718" s="21"/>
      <c r="L718" s="21"/>
      <c r="M718" s="22"/>
      <c r="N718" s="23"/>
      <c r="O718" s="23"/>
      <c r="P718" s="24"/>
      <c r="Q718" s="97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"/>
      <c r="B719" s="4"/>
      <c r="C719" s="97"/>
      <c r="D719" s="14"/>
      <c r="E719" s="14"/>
      <c r="F719" s="14"/>
      <c r="G719" s="29"/>
      <c r="H719" s="13"/>
      <c r="I719" s="14"/>
      <c r="J719" s="21"/>
      <c r="K719" s="21"/>
      <c r="L719" s="21"/>
      <c r="M719" s="22"/>
      <c r="N719" s="23"/>
      <c r="O719" s="23"/>
      <c r="P719" s="24"/>
      <c r="Q719" s="97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"/>
      <c r="B720" s="4"/>
      <c r="C720" s="97"/>
      <c r="D720" s="14"/>
      <c r="E720" s="14"/>
      <c r="F720" s="14"/>
      <c r="G720" s="29"/>
      <c r="H720" s="13"/>
      <c r="I720" s="14"/>
      <c r="J720" s="21"/>
      <c r="K720" s="21"/>
      <c r="L720" s="21"/>
      <c r="M720" s="22"/>
      <c r="N720" s="23"/>
      <c r="O720" s="23"/>
      <c r="P720" s="24"/>
      <c r="Q720" s="97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"/>
      <c r="B721" s="4"/>
      <c r="C721" s="97"/>
      <c r="D721" s="14"/>
      <c r="E721" s="14"/>
      <c r="F721" s="14"/>
      <c r="G721" s="29"/>
      <c r="H721" s="13"/>
      <c r="I721" s="14"/>
      <c r="J721" s="21"/>
      <c r="K721" s="21"/>
      <c r="L721" s="21"/>
      <c r="M721" s="22"/>
      <c r="N721" s="23"/>
      <c r="O721" s="23"/>
      <c r="P721" s="24"/>
      <c r="Q721" s="97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"/>
      <c r="B722" s="4"/>
      <c r="C722" s="97"/>
      <c r="D722" s="14"/>
      <c r="E722" s="14"/>
      <c r="F722" s="14"/>
      <c r="G722" s="29"/>
      <c r="H722" s="13"/>
      <c r="I722" s="14"/>
      <c r="J722" s="21"/>
      <c r="K722" s="21"/>
      <c r="L722" s="21"/>
      <c r="M722" s="22"/>
      <c r="N722" s="23"/>
      <c r="O722" s="23"/>
      <c r="P722" s="24"/>
      <c r="Q722" s="97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"/>
      <c r="B723" s="4"/>
      <c r="C723" s="97"/>
      <c r="D723" s="14"/>
      <c r="E723" s="14"/>
      <c r="F723" s="14"/>
      <c r="G723" s="29"/>
      <c r="H723" s="13"/>
      <c r="I723" s="14"/>
      <c r="J723" s="21"/>
      <c r="K723" s="21"/>
      <c r="L723" s="21"/>
      <c r="M723" s="22"/>
      <c r="N723" s="23"/>
      <c r="O723" s="23"/>
      <c r="P723" s="24"/>
      <c r="Q723" s="97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"/>
      <c r="B724" s="4"/>
      <c r="C724" s="97"/>
      <c r="D724" s="14"/>
      <c r="E724" s="14"/>
      <c r="F724" s="14"/>
      <c r="G724" s="29"/>
      <c r="H724" s="13"/>
      <c r="I724" s="14"/>
      <c r="J724" s="21"/>
      <c r="K724" s="21"/>
      <c r="L724" s="21"/>
      <c r="M724" s="22"/>
      <c r="N724" s="23"/>
      <c r="O724" s="23"/>
      <c r="P724" s="24"/>
      <c r="Q724" s="97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"/>
      <c r="B725" s="4"/>
      <c r="C725" s="97"/>
      <c r="D725" s="14"/>
      <c r="E725" s="14"/>
      <c r="F725" s="14"/>
      <c r="G725" s="29"/>
      <c r="H725" s="13"/>
      <c r="I725" s="14"/>
      <c r="J725" s="21"/>
      <c r="K725" s="21"/>
      <c r="L725" s="21"/>
      <c r="M725" s="22"/>
      <c r="N725" s="23"/>
      <c r="O725" s="23"/>
      <c r="P725" s="24"/>
      <c r="Q725" s="97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"/>
      <c r="B726" s="4"/>
      <c r="C726" s="97"/>
      <c r="D726" s="14"/>
      <c r="E726" s="14"/>
      <c r="F726" s="14"/>
      <c r="G726" s="29"/>
      <c r="H726" s="13"/>
      <c r="I726" s="14"/>
      <c r="J726" s="21"/>
      <c r="K726" s="21"/>
      <c r="L726" s="21"/>
      <c r="M726" s="22"/>
      <c r="N726" s="23"/>
      <c r="O726" s="23"/>
      <c r="P726" s="24"/>
      <c r="Q726" s="97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"/>
      <c r="B727" s="4"/>
      <c r="C727" s="97"/>
      <c r="D727" s="14"/>
      <c r="E727" s="14"/>
      <c r="F727" s="14"/>
      <c r="G727" s="29"/>
      <c r="H727" s="13"/>
      <c r="I727" s="14"/>
      <c r="J727" s="21"/>
      <c r="K727" s="21"/>
      <c r="L727" s="21"/>
      <c r="M727" s="22"/>
      <c r="N727" s="23"/>
      <c r="O727" s="23"/>
      <c r="P727" s="24"/>
      <c r="Q727" s="97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"/>
      <c r="B728" s="4"/>
      <c r="C728" s="97"/>
      <c r="D728" s="14"/>
      <c r="E728" s="14"/>
      <c r="F728" s="14"/>
      <c r="G728" s="29"/>
      <c r="H728" s="13"/>
      <c r="I728" s="14"/>
      <c r="J728" s="21"/>
      <c r="K728" s="21"/>
      <c r="L728" s="21"/>
      <c r="M728" s="22"/>
      <c r="N728" s="23"/>
      <c r="O728" s="23"/>
      <c r="P728" s="24"/>
      <c r="Q728" s="97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"/>
      <c r="B729" s="4"/>
      <c r="C729" s="97"/>
      <c r="D729" s="14"/>
      <c r="E729" s="14"/>
      <c r="F729" s="14"/>
      <c r="G729" s="29"/>
      <c r="H729" s="13"/>
      <c r="I729" s="14"/>
      <c r="J729" s="21"/>
      <c r="K729" s="21"/>
      <c r="L729" s="21"/>
      <c r="M729" s="22"/>
      <c r="N729" s="23"/>
      <c r="O729" s="23"/>
      <c r="P729" s="24"/>
      <c r="Q729" s="97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"/>
      <c r="B730" s="4"/>
      <c r="C730" s="97"/>
      <c r="D730" s="14"/>
      <c r="E730" s="14"/>
      <c r="F730" s="14"/>
      <c r="G730" s="29"/>
      <c r="H730" s="13"/>
      <c r="I730" s="14"/>
      <c r="J730" s="21"/>
      <c r="K730" s="21"/>
      <c r="L730" s="21"/>
      <c r="M730" s="22"/>
      <c r="N730" s="23"/>
      <c r="O730" s="23"/>
      <c r="P730" s="24"/>
      <c r="Q730" s="97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"/>
      <c r="B731" s="4"/>
      <c r="C731" s="97"/>
      <c r="D731" s="14"/>
      <c r="E731" s="14"/>
      <c r="F731" s="14"/>
      <c r="G731" s="29"/>
      <c r="H731" s="13"/>
      <c r="I731" s="14"/>
      <c r="J731" s="21"/>
      <c r="K731" s="21"/>
      <c r="L731" s="21"/>
      <c r="M731" s="22"/>
      <c r="N731" s="23"/>
      <c r="O731" s="23"/>
      <c r="P731" s="24"/>
      <c r="Q731" s="97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"/>
      <c r="B732" s="4"/>
      <c r="C732" s="97"/>
      <c r="D732" s="14"/>
      <c r="E732" s="14"/>
      <c r="F732" s="14"/>
      <c r="G732" s="29"/>
      <c r="H732" s="13"/>
      <c r="I732" s="14"/>
      <c r="J732" s="21"/>
      <c r="K732" s="21"/>
      <c r="L732" s="21"/>
      <c r="M732" s="22"/>
      <c r="N732" s="23"/>
      <c r="O732" s="23"/>
      <c r="P732" s="24"/>
      <c r="Q732" s="97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"/>
      <c r="B733" s="4"/>
      <c r="C733" s="97"/>
      <c r="D733" s="14"/>
      <c r="E733" s="14"/>
      <c r="F733" s="14"/>
      <c r="G733" s="29"/>
      <c r="H733" s="13"/>
      <c r="I733" s="14"/>
      <c r="J733" s="21"/>
      <c r="K733" s="21"/>
      <c r="L733" s="21"/>
      <c r="M733" s="22"/>
      <c r="N733" s="23"/>
      <c r="O733" s="23"/>
      <c r="P733" s="24"/>
      <c r="Q733" s="97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"/>
      <c r="B734" s="4"/>
      <c r="C734" s="97"/>
      <c r="D734" s="14"/>
      <c r="E734" s="14"/>
      <c r="F734" s="14"/>
      <c r="G734" s="29"/>
      <c r="H734" s="13"/>
      <c r="I734" s="14"/>
      <c r="J734" s="21"/>
      <c r="K734" s="21"/>
      <c r="L734" s="21"/>
      <c r="M734" s="22"/>
      <c r="N734" s="23"/>
      <c r="O734" s="23"/>
      <c r="P734" s="24"/>
      <c r="Q734" s="97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"/>
      <c r="B735" s="4"/>
      <c r="C735" s="97"/>
      <c r="D735" s="14"/>
      <c r="E735" s="14"/>
      <c r="F735" s="14"/>
      <c r="G735" s="29"/>
      <c r="H735" s="13"/>
      <c r="I735" s="14"/>
      <c r="J735" s="21"/>
      <c r="K735" s="21"/>
      <c r="L735" s="21"/>
      <c r="M735" s="22"/>
      <c r="N735" s="23"/>
      <c r="O735" s="23"/>
      <c r="P735" s="24"/>
      <c r="Q735" s="97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"/>
      <c r="B736" s="4"/>
      <c r="C736" s="97"/>
      <c r="D736" s="14"/>
      <c r="E736" s="14"/>
      <c r="F736" s="14"/>
      <c r="G736" s="29"/>
      <c r="H736" s="13"/>
      <c r="I736" s="14"/>
      <c r="J736" s="21"/>
      <c r="K736" s="21"/>
      <c r="L736" s="21"/>
      <c r="M736" s="22"/>
      <c r="N736" s="23"/>
      <c r="O736" s="23"/>
      <c r="P736" s="24"/>
      <c r="Q736" s="97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"/>
      <c r="B737" s="4"/>
      <c r="C737" s="97"/>
      <c r="D737" s="14"/>
      <c r="E737" s="14"/>
      <c r="F737" s="14"/>
      <c r="G737" s="29"/>
      <c r="H737" s="13"/>
      <c r="I737" s="14"/>
      <c r="J737" s="21"/>
      <c r="K737" s="21"/>
      <c r="L737" s="21"/>
      <c r="M737" s="22"/>
      <c r="N737" s="23"/>
      <c r="O737" s="23"/>
      <c r="P737" s="24"/>
      <c r="Q737" s="97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"/>
      <c r="B738" s="4"/>
      <c r="C738" s="97"/>
      <c r="D738" s="14"/>
      <c r="E738" s="14"/>
      <c r="F738" s="14"/>
      <c r="G738" s="29"/>
      <c r="H738" s="13"/>
      <c r="I738" s="14"/>
      <c r="J738" s="21"/>
      <c r="K738" s="21"/>
      <c r="L738" s="21"/>
      <c r="M738" s="22"/>
      <c r="N738" s="23"/>
      <c r="O738" s="23"/>
      <c r="P738" s="24"/>
      <c r="Q738" s="97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"/>
      <c r="B739" s="4"/>
      <c r="C739" s="97"/>
      <c r="D739" s="14"/>
      <c r="E739" s="14"/>
      <c r="F739" s="14"/>
      <c r="G739" s="29"/>
      <c r="H739" s="13"/>
      <c r="I739" s="14"/>
      <c r="J739" s="21"/>
      <c r="K739" s="21"/>
      <c r="L739" s="21"/>
      <c r="M739" s="22"/>
      <c r="N739" s="23"/>
      <c r="O739" s="23"/>
      <c r="P739" s="24"/>
      <c r="Q739" s="97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"/>
      <c r="B740" s="4"/>
      <c r="C740" s="97"/>
      <c r="D740" s="14"/>
      <c r="E740" s="14"/>
      <c r="F740" s="14"/>
      <c r="G740" s="29"/>
      <c r="H740" s="13"/>
      <c r="I740" s="14"/>
      <c r="J740" s="21"/>
      <c r="K740" s="21"/>
      <c r="L740" s="21"/>
      <c r="M740" s="22"/>
      <c r="N740" s="23"/>
      <c r="O740" s="23"/>
      <c r="P740" s="24"/>
      <c r="Q740" s="97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"/>
      <c r="B741" s="4"/>
      <c r="C741" s="97"/>
      <c r="D741" s="14"/>
      <c r="E741" s="14"/>
      <c r="F741" s="14"/>
      <c r="G741" s="29"/>
      <c r="H741" s="13"/>
      <c r="I741" s="14"/>
      <c r="J741" s="21"/>
      <c r="K741" s="21"/>
      <c r="L741" s="21"/>
      <c r="M741" s="22"/>
      <c r="N741" s="23"/>
      <c r="O741" s="23"/>
      <c r="P741" s="24"/>
      <c r="Q741" s="97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"/>
      <c r="B742" s="4"/>
      <c r="C742" s="97"/>
      <c r="D742" s="14"/>
      <c r="E742" s="14"/>
      <c r="F742" s="14"/>
      <c r="G742" s="29"/>
      <c r="H742" s="13"/>
      <c r="I742" s="14"/>
      <c r="J742" s="21"/>
      <c r="K742" s="21"/>
      <c r="L742" s="21"/>
      <c r="M742" s="22"/>
      <c r="N742" s="23"/>
      <c r="O742" s="23"/>
      <c r="P742" s="24"/>
      <c r="Q742" s="97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"/>
      <c r="B743" s="4"/>
      <c r="C743" s="97"/>
      <c r="D743" s="14"/>
      <c r="E743" s="14"/>
      <c r="F743" s="14"/>
      <c r="G743" s="29"/>
      <c r="H743" s="13"/>
      <c r="I743" s="14"/>
      <c r="J743" s="21"/>
      <c r="K743" s="21"/>
      <c r="L743" s="21"/>
      <c r="M743" s="22"/>
      <c r="N743" s="23"/>
      <c r="O743" s="23"/>
      <c r="P743" s="24"/>
      <c r="Q743" s="97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"/>
      <c r="B744" s="4"/>
      <c r="C744" s="97"/>
      <c r="D744" s="14"/>
      <c r="E744" s="14"/>
      <c r="F744" s="14"/>
      <c r="G744" s="29"/>
      <c r="H744" s="13"/>
      <c r="I744" s="14"/>
      <c r="J744" s="21"/>
      <c r="K744" s="21"/>
      <c r="L744" s="21"/>
      <c r="M744" s="22"/>
      <c r="N744" s="23"/>
      <c r="O744" s="23"/>
      <c r="P744" s="24"/>
      <c r="Q744" s="97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"/>
      <c r="B745" s="4"/>
      <c r="C745" s="97"/>
      <c r="D745" s="14"/>
      <c r="E745" s="14"/>
      <c r="F745" s="14"/>
      <c r="G745" s="29"/>
      <c r="H745" s="13"/>
      <c r="I745" s="14"/>
      <c r="J745" s="21"/>
      <c r="K745" s="21"/>
      <c r="L745" s="21"/>
      <c r="M745" s="22"/>
      <c r="N745" s="23"/>
      <c r="O745" s="23"/>
      <c r="P745" s="24"/>
      <c r="Q745" s="97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"/>
      <c r="B746" s="4"/>
      <c r="C746" s="97"/>
      <c r="D746" s="14"/>
      <c r="E746" s="14"/>
      <c r="F746" s="14"/>
      <c r="G746" s="29"/>
      <c r="H746" s="13"/>
      <c r="I746" s="14"/>
      <c r="J746" s="21"/>
      <c r="K746" s="21"/>
      <c r="L746" s="21"/>
      <c r="M746" s="22"/>
      <c r="N746" s="23"/>
      <c r="O746" s="23"/>
      <c r="P746" s="24"/>
      <c r="Q746" s="97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"/>
      <c r="B747" s="4"/>
      <c r="C747" s="97"/>
      <c r="D747" s="14"/>
      <c r="E747" s="14"/>
      <c r="F747" s="14"/>
      <c r="G747" s="29"/>
      <c r="H747" s="13"/>
      <c r="I747" s="14"/>
      <c r="J747" s="21"/>
      <c r="K747" s="21"/>
      <c r="L747" s="21"/>
      <c r="M747" s="22"/>
      <c r="N747" s="23"/>
      <c r="O747" s="23"/>
      <c r="P747" s="24"/>
      <c r="Q747" s="97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"/>
      <c r="B748" s="4"/>
      <c r="C748" s="97"/>
      <c r="D748" s="14"/>
      <c r="E748" s="14"/>
      <c r="F748" s="14"/>
      <c r="G748" s="29"/>
      <c r="H748" s="13"/>
      <c r="I748" s="14"/>
      <c r="J748" s="21"/>
      <c r="K748" s="21"/>
      <c r="L748" s="21"/>
      <c r="M748" s="22"/>
      <c r="N748" s="23"/>
      <c r="O748" s="23"/>
      <c r="P748" s="24"/>
      <c r="Q748" s="97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"/>
      <c r="B749" s="4"/>
      <c r="C749" s="97"/>
      <c r="D749" s="14"/>
      <c r="E749" s="14"/>
      <c r="F749" s="14"/>
      <c r="G749" s="29"/>
      <c r="H749" s="13"/>
      <c r="I749" s="14"/>
      <c r="J749" s="21"/>
      <c r="K749" s="21"/>
      <c r="L749" s="21"/>
      <c r="M749" s="22"/>
      <c r="N749" s="23"/>
      <c r="O749" s="23"/>
      <c r="P749" s="24"/>
      <c r="Q749" s="97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"/>
      <c r="B750" s="4"/>
      <c r="C750" s="97"/>
      <c r="D750" s="14"/>
      <c r="E750" s="14"/>
      <c r="F750" s="14"/>
      <c r="G750" s="29"/>
      <c r="H750" s="13"/>
      <c r="I750" s="14"/>
      <c r="J750" s="21"/>
      <c r="K750" s="21"/>
      <c r="L750" s="21"/>
      <c r="M750" s="22"/>
      <c r="N750" s="23"/>
      <c r="O750" s="23"/>
      <c r="P750" s="24"/>
      <c r="Q750" s="97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"/>
      <c r="B751" s="4"/>
      <c r="C751" s="97"/>
      <c r="D751" s="14"/>
      <c r="E751" s="14"/>
      <c r="F751" s="14"/>
      <c r="G751" s="29"/>
      <c r="H751" s="13"/>
      <c r="I751" s="14"/>
      <c r="J751" s="21"/>
      <c r="K751" s="21"/>
      <c r="L751" s="21"/>
      <c r="M751" s="22"/>
      <c r="N751" s="23"/>
      <c r="O751" s="23"/>
      <c r="P751" s="24"/>
      <c r="Q751" s="97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"/>
      <c r="B752" s="4"/>
      <c r="C752" s="97"/>
      <c r="D752" s="14"/>
      <c r="E752" s="14"/>
      <c r="F752" s="14"/>
      <c r="G752" s="29"/>
      <c r="H752" s="13"/>
      <c r="I752" s="14"/>
      <c r="J752" s="21"/>
      <c r="K752" s="21"/>
      <c r="L752" s="21"/>
      <c r="M752" s="22"/>
      <c r="N752" s="23"/>
      <c r="O752" s="23"/>
      <c r="P752" s="24"/>
      <c r="Q752" s="97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"/>
      <c r="B753" s="4"/>
      <c r="C753" s="97"/>
      <c r="D753" s="14"/>
      <c r="E753" s="14"/>
      <c r="F753" s="14"/>
      <c r="G753" s="29"/>
      <c r="H753" s="13"/>
      <c r="I753" s="14"/>
      <c r="J753" s="21"/>
      <c r="K753" s="21"/>
      <c r="L753" s="21"/>
      <c r="M753" s="22"/>
      <c r="N753" s="23"/>
      <c r="O753" s="23"/>
      <c r="P753" s="24"/>
      <c r="Q753" s="97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"/>
      <c r="B754" s="4"/>
      <c r="C754" s="97"/>
      <c r="D754" s="14"/>
      <c r="E754" s="14"/>
      <c r="F754" s="14"/>
      <c r="G754" s="29"/>
      <c r="H754" s="13"/>
      <c r="I754" s="14"/>
      <c r="J754" s="21"/>
      <c r="K754" s="21"/>
      <c r="L754" s="21"/>
      <c r="M754" s="22"/>
      <c r="N754" s="23"/>
      <c r="O754" s="23"/>
      <c r="P754" s="24"/>
      <c r="Q754" s="97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"/>
      <c r="B755" s="4"/>
      <c r="C755" s="97"/>
      <c r="D755" s="14"/>
      <c r="E755" s="14"/>
      <c r="F755" s="14"/>
      <c r="G755" s="29"/>
      <c r="H755" s="13"/>
      <c r="I755" s="14"/>
      <c r="J755" s="21"/>
      <c r="K755" s="21"/>
      <c r="L755" s="21"/>
      <c r="M755" s="22"/>
      <c r="N755" s="23"/>
      <c r="O755" s="23"/>
      <c r="P755" s="24"/>
      <c r="Q755" s="97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"/>
      <c r="B756" s="4"/>
      <c r="C756" s="97"/>
      <c r="D756" s="14"/>
      <c r="E756" s="14"/>
      <c r="F756" s="14"/>
      <c r="G756" s="29"/>
      <c r="H756" s="13"/>
      <c r="I756" s="14"/>
      <c r="J756" s="21"/>
      <c r="K756" s="21"/>
      <c r="L756" s="21"/>
      <c r="M756" s="22"/>
      <c r="N756" s="23"/>
      <c r="O756" s="23"/>
      <c r="P756" s="24"/>
      <c r="Q756" s="97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"/>
      <c r="B757" s="4"/>
      <c r="C757" s="97"/>
      <c r="D757" s="14"/>
      <c r="E757" s="14"/>
      <c r="F757" s="14"/>
      <c r="G757" s="29"/>
      <c r="H757" s="13"/>
      <c r="I757" s="14"/>
      <c r="J757" s="21"/>
      <c r="K757" s="21"/>
      <c r="L757" s="21"/>
      <c r="M757" s="22"/>
      <c r="N757" s="23"/>
      <c r="O757" s="23"/>
      <c r="P757" s="24"/>
      <c r="Q757" s="97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"/>
      <c r="B758" s="4"/>
      <c r="C758" s="97"/>
      <c r="D758" s="14"/>
      <c r="E758" s="14"/>
      <c r="F758" s="14"/>
      <c r="G758" s="29"/>
      <c r="H758" s="13"/>
      <c r="I758" s="14"/>
      <c r="J758" s="21"/>
      <c r="K758" s="21"/>
      <c r="L758" s="21"/>
      <c r="M758" s="22"/>
      <c r="N758" s="23"/>
      <c r="O758" s="23"/>
      <c r="P758" s="24"/>
      <c r="Q758" s="97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"/>
      <c r="B759" s="4"/>
      <c r="C759" s="97"/>
      <c r="D759" s="14"/>
      <c r="E759" s="14"/>
      <c r="F759" s="14"/>
      <c r="G759" s="29"/>
      <c r="H759" s="13"/>
      <c r="I759" s="14"/>
      <c r="J759" s="21"/>
      <c r="K759" s="21"/>
      <c r="L759" s="21"/>
      <c r="M759" s="22"/>
      <c r="N759" s="23"/>
      <c r="O759" s="23"/>
      <c r="P759" s="24"/>
      <c r="Q759" s="97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"/>
      <c r="B760" s="4"/>
      <c r="C760" s="97"/>
      <c r="D760" s="14"/>
      <c r="E760" s="14"/>
      <c r="F760" s="14"/>
      <c r="G760" s="29"/>
      <c r="H760" s="13"/>
      <c r="I760" s="14"/>
      <c r="J760" s="21"/>
      <c r="K760" s="21"/>
      <c r="L760" s="21"/>
      <c r="M760" s="22"/>
      <c r="N760" s="23"/>
      <c r="O760" s="23"/>
      <c r="P760" s="24"/>
      <c r="Q760" s="97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"/>
      <c r="B761" s="4"/>
      <c r="C761" s="97"/>
      <c r="D761" s="14"/>
      <c r="E761" s="14"/>
      <c r="F761" s="14"/>
      <c r="G761" s="29"/>
      <c r="H761" s="13"/>
      <c r="I761" s="14"/>
      <c r="J761" s="21"/>
      <c r="K761" s="21"/>
      <c r="L761" s="21"/>
      <c r="M761" s="22"/>
      <c r="N761" s="23"/>
      <c r="O761" s="23"/>
      <c r="P761" s="24"/>
      <c r="Q761" s="97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"/>
      <c r="B762" s="4"/>
      <c r="C762" s="97"/>
      <c r="D762" s="14"/>
      <c r="E762" s="14"/>
      <c r="F762" s="14"/>
      <c r="G762" s="29"/>
      <c r="H762" s="13"/>
      <c r="I762" s="14"/>
      <c r="J762" s="21"/>
      <c r="K762" s="21"/>
      <c r="L762" s="21"/>
      <c r="M762" s="22"/>
      <c r="N762" s="23"/>
      <c r="O762" s="23"/>
      <c r="P762" s="24"/>
      <c r="Q762" s="97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"/>
      <c r="B763" s="4"/>
      <c r="C763" s="97"/>
      <c r="D763" s="14"/>
      <c r="E763" s="14"/>
      <c r="F763" s="14"/>
      <c r="G763" s="29"/>
      <c r="H763" s="13"/>
      <c r="I763" s="14"/>
      <c r="J763" s="21"/>
      <c r="K763" s="21"/>
      <c r="L763" s="21"/>
      <c r="M763" s="22"/>
      <c r="N763" s="23"/>
      <c r="O763" s="23"/>
      <c r="P763" s="24"/>
      <c r="Q763" s="97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"/>
      <c r="B764" s="4"/>
      <c r="C764" s="97"/>
      <c r="D764" s="14"/>
      <c r="E764" s="14"/>
      <c r="F764" s="14"/>
      <c r="G764" s="29"/>
      <c r="H764" s="13"/>
      <c r="I764" s="14"/>
      <c r="J764" s="21"/>
      <c r="K764" s="21"/>
      <c r="L764" s="21"/>
      <c r="M764" s="22"/>
      <c r="N764" s="23"/>
      <c r="O764" s="23"/>
      <c r="P764" s="24"/>
      <c r="Q764" s="97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"/>
      <c r="B765" s="4"/>
      <c r="C765" s="97"/>
      <c r="D765" s="14"/>
      <c r="E765" s="14"/>
      <c r="F765" s="14"/>
      <c r="G765" s="29"/>
      <c r="H765" s="13"/>
      <c r="I765" s="14"/>
      <c r="J765" s="21"/>
      <c r="K765" s="21"/>
      <c r="L765" s="21"/>
      <c r="M765" s="22"/>
      <c r="N765" s="23"/>
      <c r="O765" s="23"/>
      <c r="P765" s="24"/>
      <c r="Q765" s="97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"/>
      <c r="B766" s="4"/>
      <c r="C766" s="97"/>
      <c r="D766" s="14"/>
      <c r="E766" s="14"/>
      <c r="F766" s="14"/>
      <c r="G766" s="29"/>
      <c r="H766" s="13"/>
      <c r="I766" s="14"/>
      <c r="J766" s="21"/>
      <c r="K766" s="21"/>
      <c r="L766" s="21"/>
      <c r="M766" s="22"/>
      <c r="N766" s="23"/>
      <c r="O766" s="23"/>
      <c r="P766" s="24"/>
      <c r="Q766" s="97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"/>
      <c r="B767" s="4"/>
      <c r="C767" s="97"/>
      <c r="D767" s="14"/>
      <c r="E767" s="14"/>
      <c r="F767" s="14"/>
      <c r="G767" s="29"/>
      <c r="H767" s="13"/>
      <c r="I767" s="14"/>
      <c r="J767" s="21"/>
      <c r="K767" s="21"/>
      <c r="L767" s="21"/>
      <c r="M767" s="22"/>
      <c r="N767" s="23"/>
      <c r="O767" s="23"/>
      <c r="P767" s="24"/>
      <c r="Q767" s="97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"/>
      <c r="B768" s="4"/>
      <c r="C768" s="97"/>
      <c r="D768" s="14"/>
      <c r="E768" s="14"/>
      <c r="F768" s="14"/>
      <c r="G768" s="29"/>
      <c r="H768" s="13"/>
      <c r="I768" s="14"/>
      <c r="J768" s="21"/>
      <c r="K768" s="21"/>
      <c r="L768" s="21"/>
      <c r="M768" s="22"/>
      <c r="N768" s="23"/>
      <c r="O768" s="23"/>
      <c r="P768" s="24"/>
      <c r="Q768" s="97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"/>
      <c r="B769" s="4"/>
      <c r="C769" s="97"/>
      <c r="D769" s="14"/>
      <c r="E769" s="14"/>
      <c r="F769" s="14"/>
      <c r="G769" s="29"/>
      <c r="H769" s="13"/>
      <c r="I769" s="14"/>
      <c r="J769" s="21"/>
      <c r="K769" s="21"/>
      <c r="L769" s="21"/>
      <c r="M769" s="22"/>
      <c r="N769" s="23"/>
      <c r="O769" s="23"/>
      <c r="P769" s="24"/>
      <c r="Q769" s="97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"/>
      <c r="B770" s="4"/>
      <c r="C770" s="97"/>
      <c r="D770" s="14"/>
      <c r="E770" s="14"/>
      <c r="F770" s="14"/>
      <c r="G770" s="29"/>
      <c r="H770" s="13"/>
      <c r="I770" s="14"/>
      <c r="J770" s="21"/>
      <c r="K770" s="21"/>
      <c r="L770" s="21"/>
      <c r="M770" s="22"/>
      <c r="N770" s="23"/>
      <c r="O770" s="23"/>
      <c r="P770" s="24"/>
      <c r="Q770" s="97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"/>
      <c r="B771" s="4"/>
      <c r="C771" s="97"/>
      <c r="D771" s="14"/>
      <c r="E771" s="14"/>
      <c r="F771" s="14"/>
      <c r="G771" s="29"/>
      <c r="H771" s="13"/>
      <c r="I771" s="14"/>
      <c r="J771" s="21"/>
      <c r="K771" s="21"/>
      <c r="L771" s="21"/>
      <c r="M771" s="22"/>
      <c r="N771" s="23"/>
      <c r="O771" s="23"/>
      <c r="P771" s="24"/>
      <c r="Q771" s="97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"/>
      <c r="B772" s="4"/>
      <c r="C772" s="97"/>
      <c r="D772" s="14"/>
      <c r="E772" s="14"/>
      <c r="F772" s="14"/>
      <c r="G772" s="29"/>
      <c r="H772" s="13"/>
      <c r="I772" s="14"/>
      <c r="J772" s="21"/>
      <c r="K772" s="21"/>
      <c r="L772" s="21"/>
      <c r="M772" s="22"/>
      <c r="N772" s="23"/>
      <c r="O772" s="23"/>
      <c r="P772" s="24"/>
      <c r="Q772" s="97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"/>
      <c r="B773" s="4"/>
      <c r="C773" s="97"/>
      <c r="D773" s="14"/>
      <c r="E773" s="14"/>
      <c r="F773" s="14"/>
      <c r="G773" s="29"/>
      <c r="H773" s="13"/>
      <c r="I773" s="14"/>
      <c r="J773" s="21"/>
      <c r="K773" s="21"/>
      <c r="L773" s="21"/>
      <c r="M773" s="22"/>
      <c r="N773" s="23"/>
      <c r="O773" s="23"/>
      <c r="P773" s="24"/>
      <c r="Q773" s="97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"/>
      <c r="B774" s="4"/>
      <c r="C774" s="97"/>
      <c r="D774" s="14"/>
      <c r="E774" s="14"/>
      <c r="F774" s="14"/>
      <c r="G774" s="29"/>
      <c r="H774" s="13"/>
      <c r="I774" s="14"/>
      <c r="J774" s="21"/>
      <c r="K774" s="21"/>
      <c r="L774" s="21"/>
      <c r="M774" s="22"/>
      <c r="N774" s="23"/>
      <c r="O774" s="23"/>
      <c r="P774" s="24"/>
      <c r="Q774" s="97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"/>
      <c r="B775" s="4"/>
      <c r="C775" s="97"/>
      <c r="D775" s="14"/>
      <c r="E775" s="14"/>
      <c r="F775" s="14"/>
      <c r="G775" s="29"/>
      <c r="H775" s="13"/>
      <c r="I775" s="14"/>
      <c r="J775" s="21"/>
      <c r="K775" s="21"/>
      <c r="L775" s="21"/>
      <c r="M775" s="22"/>
      <c r="N775" s="23"/>
      <c r="O775" s="23"/>
      <c r="P775" s="24"/>
      <c r="Q775" s="97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"/>
      <c r="B776" s="4"/>
      <c r="C776" s="97"/>
      <c r="D776" s="14"/>
      <c r="E776" s="14"/>
      <c r="F776" s="14"/>
      <c r="G776" s="29"/>
      <c r="H776" s="13"/>
      <c r="I776" s="14"/>
      <c r="J776" s="21"/>
      <c r="K776" s="21"/>
      <c r="L776" s="21"/>
      <c r="M776" s="22"/>
      <c r="N776" s="23"/>
      <c r="O776" s="23"/>
      <c r="P776" s="24"/>
      <c r="Q776" s="97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"/>
      <c r="B777" s="4"/>
      <c r="C777" s="97"/>
      <c r="D777" s="14"/>
      <c r="E777" s="14"/>
      <c r="F777" s="14"/>
      <c r="G777" s="29"/>
      <c r="H777" s="13"/>
      <c r="I777" s="14"/>
      <c r="J777" s="21"/>
      <c r="K777" s="21"/>
      <c r="L777" s="21"/>
      <c r="M777" s="22"/>
      <c r="N777" s="23"/>
      <c r="O777" s="23"/>
      <c r="P777" s="24"/>
      <c r="Q777" s="97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"/>
      <c r="B778" s="4"/>
      <c r="C778" s="97"/>
      <c r="D778" s="14"/>
      <c r="E778" s="14"/>
      <c r="F778" s="14"/>
      <c r="G778" s="29"/>
      <c r="H778" s="13"/>
      <c r="I778" s="14"/>
      <c r="J778" s="21"/>
      <c r="K778" s="21"/>
      <c r="L778" s="21"/>
      <c r="M778" s="22"/>
      <c r="N778" s="23"/>
      <c r="O778" s="23"/>
      <c r="P778" s="24"/>
      <c r="Q778" s="97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"/>
      <c r="B779" s="4"/>
      <c r="C779" s="97"/>
      <c r="D779" s="14"/>
      <c r="E779" s="14"/>
      <c r="F779" s="14"/>
      <c r="G779" s="29"/>
      <c r="H779" s="13"/>
      <c r="I779" s="14"/>
      <c r="J779" s="21"/>
      <c r="K779" s="21"/>
      <c r="L779" s="21"/>
      <c r="M779" s="22"/>
      <c r="N779" s="23"/>
      <c r="O779" s="23"/>
      <c r="P779" s="24"/>
      <c r="Q779" s="97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"/>
      <c r="B780" s="4"/>
      <c r="C780" s="97"/>
      <c r="D780" s="14"/>
      <c r="E780" s="14"/>
      <c r="F780" s="14"/>
      <c r="G780" s="29"/>
      <c r="H780" s="13"/>
      <c r="I780" s="14"/>
      <c r="J780" s="21"/>
      <c r="K780" s="21"/>
      <c r="L780" s="21"/>
      <c r="M780" s="22"/>
      <c r="N780" s="23"/>
      <c r="O780" s="23"/>
      <c r="P780" s="24"/>
      <c r="Q780" s="97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"/>
      <c r="B781" s="4"/>
      <c r="C781" s="97"/>
      <c r="D781" s="14"/>
      <c r="E781" s="14"/>
      <c r="F781" s="14"/>
      <c r="G781" s="29"/>
      <c r="H781" s="13"/>
      <c r="I781" s="14"/>
      <c r="J781" s="21"/>
      <c r="K781" s="21"/>
      <c r="L781" s="21"/>
      <c r="M781" s="22"/>
      <c r="N781" s="23"/>
      <c r="O781" s="23"/>
      <c r="P781" s="24"/>
      <c r="Q781" s="97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"/>
      <c r="B782" s="4"/>
      <c r="C782" s="97"/>
      <c r="D782" s="14"/>
      <c r="E782" s="14"/>
      <c r="F782" s="14"/>
      <c r="G782" s="29"/>
      <c r="H782" s="13"/>
      <c r="I782" s="14"/>
      <c r="J782" s="21"/>
      <c r="K782" s="21"/>
      <c r="L782" s="21"/>
      <c r="M782" s="22"/>
      <c r="N782" s="23"/>
      <c r="O782" s="23"/>
      <c r="P782" s="24"/>
      <c r="Q782" s="97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"/>
      <c r="B783" s="4"/>
      <c r="C783" s="97"/>
      <c r="D783" s="14"/>
      <c r="E783" s="14"/>
      <c r="F783" s="14"/>
      <c r="G783" s="29"/>
      <c r="H783" s="13"/>
      <c r="I783" s="14"/>
      <c r="J783" s="21"/>
      <c r="K783" s="21"/>
      <c r="L783" s="21"/>
      <c r="M783" s="22"/>
      <c r="N783" s="23"/>
      <c r="O783" s="23"/>
      <c r="P783" s="24"/>
      <c r="Q783" s="97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"/>
      <c r="B784" s="4"/>
      <c r="C784" s="97"/>
      <c r="D784" s="14"/>
      <c r="E784" s="14"/>
      <c r="F784" s="14"/>
      <c r="G784" s="29"/>
      <c r="H784" s="13"/>
      <c r="I784" s="14"/>
      <c r="J784" s="21"/>
      <c r="K784" s="21"/>
      <c r="L784" s="21"/>
      <c r="M784" s="22"/>
      <c r="N784" s="23"/>
      <c r="O784" s="23"/>
      <c r="P784" s="24"/>
      <c r="Q784" s="97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"/>
      <c r="B785" s="4"/>
      <c r="C785" s="97"/>
      <c r="D785" s="14"/>
      <c r="E785" s="14"/>
      <c r="F785" s="14"/>
      <c r="G785" s="29"/>
      <c r="H785" s="13"/>
      <c r="I785" s="14"/>
      <c r="J785" s="21"/>
      <c r="K785" s="21"/>
      <c r="L785" s="21"/>
      <c r="M785" s="22"/>
      <c r="N785" s="23"/>
      <c r="O785" s="23"/>
      <c r="P785" s="24"/>
      <c r="Q785" s="97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"/>
      <c r="B786" s="4"/>
      <c r="C786" s="97"/>
      <c r="D786" s="14"/>
      <c r="E786" s="14"/>
      <c r="F786" s="14"/>
      <c r="G786" s="29"/>
      <c r="H786" s="13"/>
      <c r="I786" s="14"/>
      <c r="J786" s="21"/>
      <c r="K786" s="21"/>
      <c r="L786" s="21"/>
      <c r="M786" s="22"/>
      <c r="N786" s="23"/>
      <c r="O786" s="23"/>
      <c r="P786" s="24"/>
      <c r="Q786" s="97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"/>
      <c r="B787" s="4"/>
      <c r="C787" s="97"/>
      <c r="D787" s="14"/>
      <c r="E787" s="14"/>
      <c r="F787" s="14"/>
      <c r="G787" s="29"/>
      <c r="H787" s="13"/>
      <c r="I787" s="14"/>
      <c r="J787" s="21"/>
      <c r="K787" s="21"/>
      <c r="L787" s="21"/>
      <c r="M787" s="22"/>
      <c r="N787" s="23"/>
      <c r="O787" s="23"/>
      <c r="P787" s="24"/>
      <c r="Q787" s="97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"/>
      <c r="B788" s="4"/>
      <c r="C788" s="97"/>
      <c r="D788" s="14"/>
      <c r="E788" s="14"/>
      <c r="F788" s="14"/>
      <c r="G788" s="29"/>
      <c r="H788" s="13"/>
      <c r="I788" s="14"/>
      <c r="J788" s="21"/>
      <c r="K788" s="21"/>
      <c r="L788" s="21"/>
      <c r="M788" s="22"/>
      <c r="N788" s="23"/>
      <c r="O788" s="23"/>
      <c r="P788" s="24"/>
      <c r="Q788" s="97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"/>
      <c r="B789" s="4"/>
      <c r="C789" s="97"/>
      <c r="D789" s="14"/>
      <c r="E789" s="14"/>
      <c r="F789" s="14"/>
      <c r="G789" s="29"/>
      <c r="H789" s="13"/>
      <c r="I789" s="14"/>
      <c r="J789" s="21"/>
      <c r="K789" s="21"/>
      <c r="L789" s="21"/>
      <c r="M789" s="22"/>
      <c r="N789" s="23"/>
      <c r="O789" s="23"/>
      <c r="P789" s="24"/>
      <c r="Q789" s="97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"/>
      <c r="B790" s="4"/>
      <c r="C790" s="97"/>
      <c r="D790" s="14"/>
      <c r="E790" s="14"/>
      <c r="F790" s="14"/>
      <c r="G790" s="29"/>
      <c r="H790" s="13"/>
      <c r="I790" s="14"/>
      <c r="J790" s="21"/>
      <c r="K790" s="21"/>
      <c r="L790" s="21"/>
      <c r="M790" s="22"/>
      <c r="N790" s="23"/>
      <c r="O790" s="23"/>
      <c r="P790" s="24"/>
      <c r="Q790" s="97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"/>
      <c r="B791" s="4"/>
      <c r="C791" s="97"/>
      <c r="D791" s="14"/>
      <c r="E791" s="14"/>
      <c r="F791" s="14"/>
      <c r="G791" s="29"/>
      <c r="H791" s="13"/>
      <c r="I791" s="14"/>
      <c r="J791" s="21"/>
      <c r="K791" s="21"/>
      <c r="L791" s="21"/>
      <c r="M791" s="22"/>
      <c r="N791" s="23"/>
      <c r="O791" s="23"/>
      <c r="P791" s="24"/>
      <c r="Q791" s="97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"/>
      <c r="B792" s="4"/>
      <c r="C792" s="97"/>
      <c r="D792" s="14"/>
      <c r="E792" s="14"/>
      <c r="F792" s="14"/>
      <c r="G792" s="29"/>
      <c r="H792" s="13"/>
      <c r="I792" s="14"/>
      <c r="J792" s="21"/>
      <c r="K792" s="21"/>
      <c r="L792" s="21"/>
      <c r="M792" s="22"/>
      <c r="N792" s="23"/>
      <c r="O792" s="23"/>
      <c r="P792" s="24"/>
      <c r="Q792" s="97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"/>
      <c r="B793" s="4"/>
      <c r="C793" s="97"/>
      <c r="D793" s="14"/>
      <c r="E793" s="14"/>
      <c r="F793" s="14"/>
      <c r="G793" s="29"/>
      <c r="H793" s="13"/>
      <c r="I793" s="14"/>
      <c r="J793" s="21"/>
      <c r="K793" s="21"/>
      <c r="L793" s="21"/>
      <c r="M793" s="22"/>
      <c r="N793" s="23"/>
      <c r="O793" s="23"/>
      <c r="P793" s="24"/>
      <c r="Q793" s="97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"/>
      <c r="B794" s="4"/>
      <c r="C794" s="97"/>
      <c r="D794" s="14"/>
      <c r="E794" s="14"/>
      <c r="F794" s="14"/>
      <c r="G794" s="29"/>
      <c r="H794" s="13"/>
      <c r="I794" s="14"/>
      <c r="J794" s="21"/>
      <c r="K794" s="21"/>
      <c r="L794" s="21"/>
      <c r="M794" s="22"/>
      <c r="N794" s="23"/>
      <c r="O794" s="23"/>
      <c r="P794" s="24"/>
      <c r="Q794" s="97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"/>
      <c r="B795" s="4"/>
      <c r="C795" s="97"/>
      <c r="D795" s="14"/>
      <c r="E795" s="14"/>
      <c r="F795" s="14"/>
      <c r="G795" s="29"/>
      <c r="H795" s="13"/>
      <c r="I795" s="14"/>
      <c r="J795" s="21"/>
      <c r="K795" s="21"/>
      <c r="L795" s="21"/>
      <c r="M795" s="22"/>
      <c r="N795" s="23"/>
      <c r="O795" s="23"/>
      <c r="P795" s="24"/>
      <c r="Q795" s="97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"/>
      <c r="B796" s="4"/>
      <c r="C796" s="97"/>
      <c r="D796" s="14"/>
      <c r="E796" s="14"/>
      <c r="F796" s="14"/>
      <c r="G796" s="29"/>
      <c r="H796" s="13"/>
      <c r="I796" s="14"/>
      <c r="J796" s="21"/>
      <c r="K796" s="21"/>
      <c r="L796" s="21"/>
      <c r="M796" s="22"/>
      <c r="N796" s="23"/>
      <c r="O796" s="23"/>
      <c r="P796" s="24"/>
      <c r="Q796" s="97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"/>
      <c r="B797" s="4"/>
      <c r="C797" s="97"/>
      <c r="D797" s="14"/>
      <c r="E797" s="14"/>
      <c r="F797" s="14"/>
      <c r="G797" s="29"/>
      <c r="H797" s="13"/>
      <c r="I797" s="14"/>
      <c r="J797" s="21"/>
      <c r="K797" s="21"/>
      <c r="L797" s="21"/>
      <c r="M797" s="22"/>
      <c r="N797" s="23"/>
      <c r="O797" s="23"/>
      <c r="P797" s="24"/>
      <c r="Q797" s="97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"/>
      <c r="B798" s="4"/>
      <c r="C798" s="97"/>
      <c r="D798" s="14"/>
      <c r="E798" s="14"/>
      <c r="F798" s="14"/>
      <c r="G798" s="29"/>
      <c r="H798" s="13"/>
      <c r="I798" s="14"/>
      <c r="J798" s="21"/>
      <c r="K798" s="21"/>
      <c r="L798" s="21"/>
      <c r="M798" s="22"/>
      <c r="N798" s="23"/>
      <c r="O798" s="23"/>
      <c r="P798" s="24"/>
      <c r="Q798" s="97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"/>
      <c r="B799" s="4"/>
      <c r="C799" s="97"/>
      <c r="D799" s="14"/>
      <c r="E799" s="14"/>
      <c r="F799" s="14"/>
      <c r="G799" s="29"/>
      <c r="H799" s="13"/>
      <c r="I799" s="14"/>
      <c r="J799" s="21"/>
      <c r="K799" s="21"/>
      <c r="L799" s="21"/>
      <c r="M799" s="22"/>
      <c r="N799" s="23"/>
      <c r="O799" s="23"/>
      <c r="P799" s="24"/>
      <c r="Q799" s="97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"/>
      <c r="B800" s="4"/>
      <c r="C800" s="97"/>
      <c r="D800" s="14"/>
      <c r="E800" s="14"/>
      <c r="F800" s="14"/>
      <c r="G800" s="29"/>
      <c r="H800" s="13"/>
      <c r="I800" s="14"/>
      <c r="J800" s="21"/>
      <c r="K800" s="21"/>
      <c r="L800" s="21"/>
      <c r="M800" s="22"/>
      <c r="N800" s="23"/>
      <c r="O800" s="23"/>
      <c r="P800" s="24"/>
      <c r="Q800" s="97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"/>
      <c r="B801" s="4"/>
      <c r="C801" s="97"/>
      <c r="D801" s="14"/>
      <c r="E801" s="14"/>
      <c r="F801" s="14"/>
      <c r="G801" s="29"/>
      <c r="H801" s="13"/>
      <c r="I801" s="14"/>
      <c r="J801" s="21"/>
      <c r="K801" s="21"/>
      <c r="L801" s="21"/>
      <c r="M801" s="22"/>
      <c r="N801" s="23"/>
      <c r="O801" s="23"/>
      <c r="P801" s="24"/>
      <c r="Q801" s="97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"/>
      <c r="B802" s="4"/>
      <c r="C802" s="97"/>
      <c r="D802" s="14"/>
      <c r="E802" s="14"/>
      <c r="F802" s="14"/>
      <c r="G802" s="29"/>
      <c r="H802" s="13"/>
      <c r="I802" s="14"/>
      <c r="J802" s="21"/>
      <c r="K802" s="21"/>
      <c r="L802" s="21"/>
      <c r="M802" s="22"/>
      <c r="N802" s="23"/>
      <c r="O802" s="23"/>
      <c r="P802" s="24"/>
      <c r="Q802" s="97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"/>
      <c r="B803" s="4"/>
      <c r="C803" s="97"/>
      <c r="D803" s="14"/>
      <c r="E803" s="14"/>
      <c r="F803" s="14"/>
      <c r="G803" s="29"/>
      <c r="H803" s="13"/>
      <c r="I803" s="14"/>
      <c r="J803" s="21"/>
      <c r="K803" s="21"/>
      <c r="L803" s="21"/>
      <c r="M803" s="22"/>
      <c r="N803" s="23"/>
      <c r="O803" s="23"/>
      <c r="P803" s="24"/>
      <c r="Q803" s="97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"/>
      <c r="B804" s="4"/>
      <c r="C804" s="97"/>
      <c r="D804" s="14"/>
      <c r="E804" s="14"/>
      <c r="F804" s="14"/>
      <c r="G804" s="29"/>
      <c r="H804" s="13"/>
      <c r="I804" s="14"/>
      <c r="J804" s="21"/>
      <c r="K804" s="21"/>
      <c r="L804" s="21"/>
      <c r="M804" s="22"/>
      <c r="N804" s="23"/>
      <c r="O804" s="23"/>
      <c r="P804" s="24"/>
      <c r="Q804" s="97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"/>
      <c r="B805" s="4"/>
      <c r="C805" s="97"/>
      <c r="D805" s="14"/>
      <c r="E805" s="14"/>
      <c r="F805" s="14"/>
      <c r="G805" s="29"/>
      <c r="H805" s="13"/>
      <c r="I805" s="14"/>
      <c r="J805" s="21"/>
      <c r="K805" s="21"/>
      <c r="L805" s="21"/>
      <c r="M805" s="22"/>
      <c r="N805" s="23"/>
      <c r="O805" s="23"/>
      <c r="P805" s="24"/>
      <c r="Q805" s="97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"/>
      <c r="B806" s="4"/>
      <c r="C806" s="97"/>
      <c r="D806" s="14"/>
      <c r="E806" s="14"/>
      <c r="F806" s="14"/>
      <c r="G806" s="29"/>
      <c r="H806" s="13"/>
      <c r="I806" s="14"/>
      <c r="J806" s="21"/>
      <c r="K806" s="21"/>
      <c r="L806" s="21"/>
      <c r="M806" s="22"/>
      <c r="N806" s="23"/>
      <c r="O806" s="23"/>
      <c r="P806" s="24"/>
      <c r="Q806" s="97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"/>
      <c r="B807" s="4"/>
      <c r="C807" s="97"/>
      <c r="D807" s="14"/>
      <c r="E807" s="14"/>
      <c r="F807" s="14"/>
      <c r="G807" s="29"/>
      <c r="H807" s="13"/>
      <c r="I807" s="14"/>
      <c r="J807" s="21"/>
      <c r="K807" s="21"/>
      <c r="L807" s="21"/>
      <c r="M807" s="22"/>
      <c r="N807" s="23"/>
      <c r="O807" s="23"/>
      <c r="P807" s="24"/>
      <c r="Q807" s="97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"/>
      <c r="B808" s="4"/>
      <c r="C808" s="97"/>
      <c r="D808" s="14"/>
      <c r="E808" s="14"/>
      <c r="F808" s="14"/>
      <c r="G808" s="29"/>
      <c r="H808" s="13"/>
      <c r="I808" s="14"/>
      <c r="J808" s="21"/>
      <c r="K808" s="21"/>
      <c r="L808" s="21"/>
      <c r="M808" s="22"/>
      <c r="N808" s="23"/>
      <c r="O808" s="23"/>
      <c r="P808" s="24"/>
      <c r="Q808" s="97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"/>
      <c r="B809" s="4"/>
      <c r="C809" s="97"/>
      <c r="D809" s="14"/>
      <c r="E809" s="14"/>
      <c r="F809" s="14"/>
      <c r="G809" s="29"/>
      <c r="H809" s="13"/>
      <c r="I809" s="14"/>
      <c r="J809" s="21"/>
      <c r="K809" s="21"/>
      <c r="L809" s="21"/>
      <c r="M809" s="22"/>
      <c r="N809" s="23"/>
      <c r="O809" s="23"/>
      <c r="P809" s="24"/>
      <c r="Q809" s="97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"/>
      <c r="B810" s="4"/>
      <c r="C810" s="97"/>
      <c r="D810" s="14"/>
      <c r="E810" s="14"/>
      <c r="F810" s="14"/>
      <c r="G810" s="29"/>
      <c r="H810" s="13"/>
      <c r="I810" s="14"/>
      <c r="J810" s="21"/>
      <c r="K810" s="21"/>
      <c r="L810" s="21"/>
      <c r="M810" s="22"/>
      <c r="N810" s="23"/>
      <c r="O810" s="23"/>
      <c r="P810" s="24"/>
      <c r="Q810" s="97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"/>
      <c r="B811" s="4"/>
      <c r="C811" s="97"/>
      <c r="D811" s="14"/>
      <c r="E811" s="14"/>
      <c r="F811" s="14"/>
      <c r="G811" s="29"/>
      <c r="H811" s="13"/>
      <c r="I811" s="14"/>
      <c r="J811" s="21"/>
      <c r="K811" s="21"/>
      <c r="L811" s="21"/>
      <c r="M811" s="22"/>
      <c r="N811" s="23"/>
      <c r="O811" s="23"/>
      <c r="P811" s="24"/>
      <c r="Q811" s="97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"/>
      <c r="B812" s="4"/>
      <c r="C812" s="97"/>
      <c r="D812" s="14"/>
      <c r="E812" s="14"/>
      <c r="F812" s="14"/>
      <c r="G812" s="29"/>
      <c r="H812" s="13"/>
      <c r="I812" s="14"/>
      <c r="J812" s="21"/>
      <c r="K812" s="21"/>
      <c r="L812" s="21"/>
      <c r="M812" s="22"/>
      <c r="N812" s="23"/>
      <c r="O812" s="23"/>
      <c r="P812" s="24"/>
      <c r="Q812" s="97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"/>
      <c r="B813" s="4"/>
      <c r="C813" s="97"/>
      <c r="D813" s="14"/>
      <c r="E813" s="14"/>
      <c r="F813" s="14"/>
      <c r="G813" s="29"/>
      <c r="H813" s="13"/>
      <c r="I813" s="14"/>
      <c r="J813" s="21"/>
      <c r="K813" s="21"/>
      <c r="L813" s="21"/>
      <c r="M813" s="22"/>
      <c r="N813" s="23"/>
      <c r="O813" s="23"/>
      <c r="P813" s="24"/>
      <c r="Q813" s="97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"/>
      <c r="B814" s="4"/>
      <c r="C814" s="97"/>
      <c r="D814" s="14"/>
      <c r="E814" s="14"/>
      <c r="F814" s="14"/>
      <c r="G814" s="29"/>
      <c r="H814" s="13"/>
      <c r="I814" s="14"/>
      <c r="J814" s="21"/>
      <c r="K814" s="21"/>
      <c r="L814" s="21"/>
      <c r="M814" s="22"/>
      <c r="N814" s="23"/>
      <c r="O814" s="23"/>
      <c r="P814" s="24"/>
      <c r="Q814" s="97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"/>
      <c r="B815" s="4"/>
      <c r="C815" s="97"/>
      <c r="D815" s="14"/>
      <c r="E815" s="14"/>
      <c r="F815" s="14"/>
      <c r="G815" s="29"/>
      <c r="H815" s="13"/>
      <c r="I815" s="14"/>
      <c r="J815" s="21"/>
      <c r="K815" s="21"/>
      <c r="L815" s="21"/>
      <c r="M815" s="22"/>
      <c r="N815" s="23"/>
      <c r="O815" s="23"/>
      <c r="P815" s="24"/>
      <c r="Q815" s="97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"/>
      <c r="B816" s="4"/>
      <c r="C816" s="97"/>
      <c r="D816" s="14"/>
      <c r="E816" s="14"/>
      <c r="F816" s="14"/>
      <c r="G816" s="29"/>
      <c r="H816" s="13"/>
      <c r="I816" s="14"/>
      <c r="J816" s="21"/>
      <c r="K816" s="21"/>
      <c r="L816" s="21"/>
      <c r="M816" s="22"/>
      <c r="N816" s="23"/>
      <c r="O816" s="23"/>
      <c r="P816" s="24"/>
      <c r="Q816" s="97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"/>
      <c r="B817" s="4"/>
      <c r="C817" s="97"/>
      <c r="D817" s="14"/>
      <c r="E817" s="14"/>
      <c r="F817" s="14"/>
      <c r="G817" s="29"/>
      <c r="H817" s="13"/>
      <c r="I817" s="14"/>
      <c r="J817" s="21"/>
      <c r="K817" s="21"/>
      <c r="L817" s="21"/>
      <c r="M817" s="22"/>
      <c r="N817" s="23"/>
      <c r="O817" s="23"/>
      <c r="P817" s="24"/>
      <c r="Q817" s="97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"/>
      <c r="B818" s="4"/>
      <c r="C818" s="97"/>
      <c r="D818" s="14"/>
      <c r="E818" s="14"/>
      <c r="F818" s="14"/>
      <c r="G818" s="29"/>
      <c r="H818" s="13"/>
      <c r="I818" s="14"/>
      <c r="J818" s="21"/>
      <c r="K818" s="21"/>
      <c r="L818" s="21"/>
      <c r="M818" s="22"/>
      <c r="N818" s="23"/>
      <c r="O818" s="23"/>
      <c r="P818" s="24"/>
      <c r="Q818" s="97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"/>
      <c r="B819" s="4"/>
      <c r="C819" s="97"/>
      <c r="D819" s="14"/>
      <c r="E819" s="14"/>
      <c r="F819" s="14"/>
      <c r="G819" s="29"/>
      <c r="H819" s="13"/>
      <c r="I819" s="14"/>
      <c r="J819" s="21"/>
      <c r="K819" s="21"/>
      <c r="L819" s="21"/>
      <c r="M819" s="22"/>
      <c r="N819" s="23"/>
      <c r="O819" s="23"/>
      <c r="P819" s="24"/>
      <c r="Q819" s="97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"/>
      <c r="B820" s="4"/>
      <c r="C820" s="97"/>
      <c r="D820" s="14"/>
      <c r="E820" s="14"/>
      <c r="F820" s="14"/>
      <c r="G820" s="29"/>
      <c r="H820" s="13"/>
      <c r="I820" s="14"/>
      <c r="J820" s="21"/>
      <c r="K820" s="21"/>
      <c r="L820" s="21"/>
      <c r="M820" s="22"/>
      <c r="N820" s="23"/>
      <c r="O820" s="23"/>
      <c r="P820" s="24"/>
      <c r="Q820" s="97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"/>
      <c r="B821" s="4"/>
      <c r="C821" s="97"/>
      <c r="D821" s="14"/>
      <c r="E821" s="14"/>
      <c r="F821" s="14"/>
      <c r="G821" s="29"/>
      <c r="H821" s="13"/>
      <c r="I821" s="14"/>
      <c r="J821" s="21"/>
      <c r="K821" s="21"/>
      <c r="L821" s="21"/>
      <c r="M821" s="22"/>
      <c r="N821" s="23"/>
      <c r="O821" s="23"/>
      <c r="P821" s="24"/>
      <c r="Q821" s="97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"/>
      <c r="B822" s="4"/>
      <c r="C822" s="97"/>
      <c r="D822" s="14"/>
      <c r="E822" s="14"/>
      <c r="F822" s="14"/>
      <c r="G822" s="29"/>
      <c r="H822" s="13"/>
      <c r="I822" s="14"/>
      <c r="J822" s="21"/>
      <c r="K822" s="21"/>
      <c r="L822" s="21"/>
      <c r="M822" s="22"/>
      <c r="N822" s="23"/>
      <c r="O822" s="23"/>
      <c r="P822" s="24"/>
      <c r="Q822" s="97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"/>
      <c r="B823" s="4"/>
      <c r="C823" s="97"/>
      <c r="D823" s="14"/>
      <c r="E823" s="14"/>
      <c r="F823" s="14"/>
      <c r="G823" s="29"/>
      <c r="H823" s="13"/>
      <c r="I823" s="14"/>
      <c r="J823" s="21"/>
      <c r="K823" s="21"/>
      <c r="L823" s="21"/>
      <c r="M823" s="22"/>
      <c r="N823" s="23"/>
      <c r="O823" s="23"/>
      <c r="P823" s="24"/>
      <c r="Q823" s="97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"/>
      <c r="B824" s="4"/>
      <c r="C824" s="97"/>
      <c r="D824" s="14"/>
      <c r="E824" s="14"/>
      <c r="F824" s="14"/>
      <c r="G824" s="29"/>
      <c r="H824" s="13"/>
      <c r="I824" s="14"/>
      <c r="J824" s="21"/>
      <c r="K824" s="21"/>
      <c r="L824" s="21"/>
      <c r="M824" s="22"/>
      <c r="N824" s="23"/>
      <c r="O824" s="23"/>
      <c r="P824" s="24"/>
      <c r="Q824" s="97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"/>
      <c r="B825" s="4"/>
      <c r="C825" s="97"/>
      <c r="D825" s="14"/>
      <c r="E825" s="14"/>
      <c r="F825" s="14"/>
      <c r="G825" s="29"/>
      <c r="H825" s="13"/>
      <c r="I825" s="14"/>
      <c r="J825" s="21"/>
      <c r="K825" s="21"/>
      <c r="L825" s="21"/>
      <c r="M825" s="22"/>
      <c r="N825" s="23"/>
      <c r="O825" s="23"/>
      <c r="P825" s="24"/>
      <c r="Q825" s="97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"/>
      <c r="B826" s="4"/>
      <c r="C826" s="97"/>
      <c r="D826" s="14"/>
      <c r="E826" s="14"/>
      <c r="F826" s="14"/>
      <c r="G826" s="29"/>
      <c r="H826" s="13"/>
      <c r="I826" s="14"/>
      <c r="J826" s="21"/>
      <c r="K826" s="21"/>
      <c r="L826" s="21"/>
      <c r="M826" s="22"/>
      <c r="N826" s="23"/>
      <c r="O826" s="23"/>
      <c r="P826" s="24"/>
      <c r="Q826" s="97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"/>
      <c r="B827" s="4"/>
      <c r="C827" s="97"/>
      <c r="D827" s="14"/>
      <c r="E827" s="14"/>
      <c r="F827" s="14"/>
      <c r="G827" s="29"/>
      <c r="H827" s="13"/>
      <c r="I827" s="14"/>
      <c r="J827" s="21"/>
      <c r="K827" s="21"/>
      <c r="L827" s="21"/>
      <c r="M827" s="22"/>
      <c r="N827" s="23"/>
      <c r="O827" s="23"/>
      <c r="P827" s="24"/>
      <c r="Q827" s="97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"/>
      <c r="B828" s="4"/>
      <c r="C828" s="97"/>
      <c r="D828" s="14"/>
      <c r="E828" s="14"/>
      <c r="F828" s="14"/>
      <c r="G828" s="29"/>
      <c r="H828" s="13"/>
      <c r="I828" s="14"/>
      <c r="J828" s="21"/>
      <c r="K828" s="21"/>
      <c r="L828" s="21"/>
      <c r="M828" s="22"/>
      <c r="N828" s="23"/>
      <c r="O828" s="23"/>
      <c r="P828" s="24"/>
      <c r="Q828" s="97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"/>
      <c r="B829" s="4"/>
      <c r="C829" s="97"/>
      <c r="D829" s="14"/>
      <c r="E829" s="14"/>
      <c r="F829" s="14"/>
      <c r="G829" s="29"/>
      <c r="H829" s="13"/>
      <c r="I829" s="14"/>
      <c r="J829" s="21"/>
      <c r="K829" s="21"/>
      <c r="L829" s="21"/>
      <c r="M829" s="22"/>
      <c r="N829" s="23"/>
      <c r="O829" s="23"/>
      <c r="P829" s="24"/>
      <c r="Q829" s="97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"/>
      <c r="B830" s="4"/>
      <c r="C830" s="97"/>
      <c r="D830" s="14"/>
      <c r="E830" s="14"/>
      <c r="F830" s="14"/>
      <c r="G830" s="29"/>
      <c r="H830" s="13"/>
      <c r="I830" s="14"/>
      <c r="J830" s="21"/>
      <c r="K830" s="21"/>
      <c r="L830" s="21"/>
      <c r="M830" s="22"/>
      <c r="N830" s="23"/>
      <c r="O830" s="23"/>
      <c r="P830" s="24"/>
      <c r="Q830" s="97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"/>
      <c r="B831" s="4"/>
      <c r="C831" s="97"/>
      <c r="D831" s="14"/>
      <c r="E831" s="14"/>
      <c r="F831" s="14"/>
      <c r="G831" s="29"/>
      <c r="H831" s="13"/>
      <c r="I831" s="14"/>
      <c r="J831" s="21"/>
      <c r="K831" s="21"/>
      <c r="L831" s="21"/>
      <c r="M831" s="22"/>
      <c r="N831" s="23"/>
      <c r="O831" s="23"/>
      <c r="P831" s="24"/>
      <c r="Q831" s="97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"/>
      <c r="B832" s="4"/>
      <c r="C832" s="97"/>
      <c r="D832" s="14"/>
      <c r="E832" s="14"/>
      <c r="F832" s="14"/>
      <c r="G832" s="29"/>
      <c r="H832" s="13"/>
      <c r="I832" s="14"/>
      <c r="J832" s="21"/>
      <c r="K832" s="21"/>
      <c r="L832" s="21"/>
      <c r="M832" s="22"/>
      <c r="N832" s="23"/>
      <c r="O832" s="23"/>
      <c r="P832" s="24"/>
      <c r="Q832" s="97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"/>
      <c r="B833" s="4"/>
      <c r="C833" s="97"/>
      <c r="D833" s="14"/>
      <c r="E833" s="14"/>
      <c r="F833" s="14"/>
      <c r="G833" s="29"/>
      <c r="H833" s="13"/>
      <c r="I833" s="14"/>
      <c r="J833" s="21"/>
      <c r="K833" s="21"/>
      <c r="L833" s="21"/>
      <c r="M833" s="22"/>
      <c r="N833" s="23"/>
      <c r="O833" s="23"/>
      <c r="P833" s="24"/>
      <c r="Q833" s="97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"/>
      <c r="B834" s="4"/>
      <c r="C834" s="97"/>
      <c r="D834" s="14"/>
      <c r="E834" s="14"/>
      <c r="F834" s="14"/>
      <c r="G834" s="29"/>
      <c r="H834" s="13"/>
      <c r="I834" s="14"/>
      <c r="J834" s="21"/>
      <c r="K834" s="21"/>
      <c r="L834" s="21"/>
      <c r="M834" s="22"/>
      <c r="N834" s="23"/>
      <c r="O834" s="23"/>
      <c r="P834" s="24"/>
      <c r="Q834" s="97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"/>
      <c r="B835" s="4"/>
      <c r="C835" s="97"/>
      <c r="D835" s="14"/>
      <c r="E835" s="14"/>
      <c r="F835" s="14"/>
      <c r="G835" s="29"/>
      <c r="H835" s="13"/>
      <c r="I835" s="14"/>
      <c r="J835" s="21"/>
      <c r="K835" s="21"/>
      <c r="L835" s="21"/>
      <c r="M835" s="22"/>
      <c r="N835" s="23"/>
      <c r="O835" s="23"/>
      <c r="P835" s="24"/>
      <c r="Q835" s="97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"/>
      <c r="B836" s="4"/>
      <c r="C836" s="97"/>
      <c r="D836" s="14"/>
      <c r="E836" s="14"/>
      <c r="F836" s="14"/>
      <c r="G836" s="29"/>
      <c r="H836" s="13"/>
      <c r="I836" s="14"/>
      <c r="J836" s="21"/>
      <c r="K836" s="21"/>
      <c r="L836" s="21"/>
      <c r="M836" s="22"/>
      <c r="N836" s="23"/>
      <c r="O836" s="23"/>
      <c r="P836" s="24"/>
      <c r="Q836" s="97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"/>
      <c r="B837" s="4"/>
      <c r="C837" s="97"/>
      <c r="D837" s="14"/>
      <c r="E837" s="14"/>
      <c r="F837" s="14"/>
      <c r="G837" s="29"/>
      <c r="H837" s="13"/>
      <c r="I837" s="14"/>
      <c r="J837" s="21"/>
      <c r="K837" s="21"/>
      <c r="L837" s="21"/>
      <c r="M837" s="22"/>
      <c r="N837" s="23"/>
      <c r="O837" s="23"/>
      <c r="P837" s="24"/>
      <c r="Q837" s="97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"/>
      <c r="B838" s="4"/>
      <c r="C838" s="97"/>
      <c r="D838" s="14"/>
      <c r="E838" s="14"/>
      <c r="F838" s="14"/>
      <c r="G838" s="29"/>
      <c r="H838" s="13"/>
      <c r="I838" s="14"/>
      <c r="J838" s="21"/>
      <c r="K838" s="21"/>
      <c r="L838" s="21"/>
      <c r="M838" s="22"/>
      <c r="N838" s="23"/>
      <c r="O838" s="23"/>
      <c r="P838" s="24"/>
      <c r="Q838" s="97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"/>
      <c r="B839" s="4"/>
      <c r="C839" s="97"/>
      <c r="D839" s="14"/>
      <c r="E839" s="14"/>
      <c r="F839" s="14"/>
      <c r="G839" s="29"/>
      <c r="H839" s="13"/>
      <c r="I839" s="14"/>
      <c r="J839" s="21"/>
      <c r="K839" s="21"/>
      <c r="L839" s="21"/>
      <c r="M839" s="22"/>
      <c r="N839" s="23"/>
      <c r="O839" s="23"/>
      <c r="P839" s="24"/>
      <c r="Q839" s="97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"/>
      <c r="B840" s="4"/>
      <c r="C840" s="97"/>
      <c r="D840" s="14"/>
      <c r="E840" s="14"/>
      <c r="F840" s="14"/>
      <c r="G840" s="29"/>
      <c r="H840" s="13"/>
      <c r="I840" s="14"/>
      <c r="J840" s="21"/>
      <c r="K840" s="21"/>
      <c r="L840" s="21"/>
      <c r="M840" s="22"/>
      <c r="N840" s="23"/>
      <c r="O840" s="23"/>
      <c r="P840" s="24"/>
      <c r="Q840" s="97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"/>
      <c r="B841" s="4"/>
      <c r="C841" s="97"/>
      <c r="D841" s="14"/>
      <c r="E841" s="14"/>
      <c r="F841" s="14"/>
      <c r="G841" s="29"/>
      <c r="H841" s="13"/>
      <c r="I841" s="14"/>
      <c r="J841" s="21"/>
      <c r="K841" s="21"/>
      <c r="L841" s="21"/>
      <c r="M841" s="22"/>
      <c r="N841" s="23"/>
      <c r="O841" s="23"/>
      <c r="P841" s="24"/>
      <c r="Q841" s="97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"/>
      <c r="B842" s="4"/>
      <c r="C842" s="97"/>
      <c r="D842" s="14"/>
      <c r="E842" s="14"/>
      <c r="F842" s="14"/>
      <c r="G842" s="29"/>
      <c r="H842" s="13"/>
      <c r="I842" s="14"/>
      <c r="J842" s="21"/>
      <c r="K842" s="21"/>
      <c r="L842" s="21"/>
      <c r="M842" s="22"/>
      <c r="N842" s="23"/>
      <c r="O842" s="23"/>
      <c r="P842" s="24"/>
      <c r="Q842" s="97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"/>
      <c r="B843" s="4"/>
      <c r="C843" s="97"/>
      <c r="D843" s="14"/>
      <c r="E843" s="14"/>
      <c r="F843" s="14"/>
      <c r="G843" s="29"/>
      <c r="H843" s="13"/>
      <c r="I843" s="14"/>
      <c r="J843" s="21"/>
      <c r="K843" s="21"/>
      <c r="L843" s="21"/>
      <c r="M843" s="22"/>
      <c r="N843" s="23"/>
      <c r="O843" s="23"/>
      <c r="P843" s="24"/>
      <c r="Q843" s="97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"/>
      <c r="B844" s="4"/>
      <c r="C844" s="97"/>
      <c r="D844" s="14"/>
      <c r="E844" s="14"/>
      <c r="F844" s="14"/>
      <c r="G844" s="29"/>
      <c r="H844" s="13"/>
      <c r="I844" s="14"/>
      <c r="J844" s="21"/>
      <c r="K844" s="21"/>
      <c r="L844" s="21"/>
      <c r="M844" s="22"/>
      <c r="N844" s="23"/>
      <c r="O844" s="23"/>
      <c r="P844" s="24"/>
      <c r="Q844" s="97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"/>
      <c r="B845" s="4"/>
      <c r="C845" s="97"/>
      <c r="D845" s="14"/>
      <c r="E845" s="14"/>
      <c r="F845" s="14"/>
      <c r="G845" s="29"/>
      <c r="H845" s="13"/>
      <c r="I845" s="14"/>
      <c r="J845" s="21"/>
      <c r="K845" s="21"/>
      <c r="L845" s="21"/>
      <c r="M845" s="22"/>
      <c r="N845" s="23"/>
      <c r="O845" s="23"/>
      <c r="P845" s="24"/>
      <c r="Q845" s="97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"/>
      <c r="B846" s="4"/>
      <c r="C846" s="97"/>
      <c r="D846" s="14"/>
      <c r="E846" s="14"/>
      <c r="F846" s="14"/>
      <c r="G846" s="29"/>
      <c r="H846" s="13"/>
      <c r="I846" s="14"/>
      <c r="J846" s="21"/>
      <c r="K846" s="21"/>
      <c r="L846" s="21"/>
      <c r="M846" s="22"/>
      <c r="N846" s="23"/>
      <c r="O846" s="23"/>
      <c r="P846" s="24"/>
      <c r="Q846" s="97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"/>
      <c r="B847" s="4"/>
      <c r="C847" s="97"/>
      <c r="D847" s="14"/>
      <c r="E847" s="14"/>
      <c r="F847" s="14"/>
      <c r="G847" s="29"/>
      <c r="H847" s="13"/>
      <c r="I847" s="14"/>
      <c r="J847" s="21"/>
      <c r="K847" s="21"/>
      <c r="L847" s="21"/>
      <c r="M847" s="22"/>
      <c r="N847" s="23"/>
      <c r="O847" s="23"/>
      <c r="P847" s="24"/>
      <c r="Q847" s="97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"/>
      <c r="B848" s="4"/>
      <c r="C848" s="97"/>
      <c r="D848" s="14"/>
      <c r="E848" s="14"/>
      <c r="F848" s="14"/>
      <c r="G848" s="29"/>
      <c r="H848" s="13"/>
      <c r="I848" s="14"/>
      <c r="J848" s="21"/>
      <c r="K848" s="21"/>
      <c r="L848" s="21"/>
      <c r="M848" s="22"/>
      <c r="N848" s="23"/>
      <c r="O848" s="23"/>
      <c r="P848" s="24"/>
      <c r="Q848" s="97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"/>
      <c r="B849" s="4"/>
      <c r="C849" s="97"/>
      <c r="D849" s="14"/>
      <c r="E849" s="14"/>
      <c r="F849" s="14"/>
      <c r="G849" s="29"/>
      <c r="H849" s="13"/>
      <c r="I849" s="14"/>
      <c r="J849" s="21"/>
      <c r="K849" s="21"/>
      <c r="L849" s="21"/>
      <c r="M849" s="22"/>
      <c r="N849" s="23"/>
      <c r="O849" s="23"/>
      <c r="P849" s="24"/>
      <c r="Q849" s="97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"/>
      <c r="B850" s="4"/>
      <c r="C850" s="97"/>
      <c r="D850" s="14"/>
      <c r="E850" s="14"/>
      <c r="F850" s="14"/>
      <c r="G850" s="29"/>
      <c r="H850" s="13"/>
      <c r="I850" s="14"/>
      <c r="J850" s="21"/>
      <c r="K850" s="21"/>
      <c r="L850" s="21"/>
      <c r="M850" s="22"/>
      <c r="N850" s="23"/>
      <c r="O850" s="23"/>
      <c r="P850" s="24"/>
      <c r="Q850" s="97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"/>
      <c r="B851" s="4"/>
      <c r="C851" s="97"/>
      <c r="D851" s="14"/>
      <c r="E851" s="14"/>
      <c r="F851" s="14"/>
      <c r="G851" s="29"/>
      <c r="H851" s="13"/>
      <c r="I851" s="14"/>
      <c r="J851" s="21"/>
      <c r="K851" s="21"/>
      <c r="L851" s="21"/>
      <c r="M851" s="22"/>
      <c r="N851" s="23"/>
      <c r="O851" s="23"/>
      <c r="P851" s="24"/>
      <c r="Q851" s="97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"/>
      <c r="B852" s="4"/>
      <c r="C852" s="97"/>
      <c r="D852" s="14"/>
      <c r="E852" s="14"/>
      <c r="F852" s="14"/>
      <c r="G852" s="29"/>
      <c r="H852" s="13"/>
      <c r="I852" s="14"/>
      <c r="J852" s="21"/>
      <c r="K852" s="21"/>
      <c r="L852" s="21"/>
      <c r="M852" s="22"/>
      <c r="N852" s="23"/>
      <c r="O852" s="23"/>
      <c r="P852" s="24"/>
      <c r="Q852" s="97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"/>
      <c r="B853" s="4"/>
      <c r="C853" s="97"/>
      <c r="D853" s="14"/>
      <c r="E853" s="14"/>
      <c r="F853" s="14"/>
      <c r="G853" s="29"/>
      <c r="H853" s="13"/>
      <c r="I853" s="14"/>
      <c r="J853" s="21"/>
      <c r="K853" s="21"/>
      <c r="L853" s="21"/>
      <c r="M853" s="22"/>
      <c r="N853" s="23"/>
      <c r="O853" s="23"/>
      <c r="P853" s="24"/>
      <c r="Q853" s="97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"/>
      <c r="B854" s="4"/>
      <c r="C854" s="97"/>
      <c r="D854" s="14"/>
      <c r="E854" s="14"/>
      <c r="F854" s="14"/>
      <c r="G854" s="29"/>
      <c r="H854" s="13"/>
      <c r="I854" s="14"/>
      <c r="J854" s="21"/>
      <c r="K854" s="21"/>
      <c r="L854" s="21"/>
      <c r="M854" s="22"/>
      <c r="N854" s="23"/>
      <c r="O854" s="23"/>
      <c r="P854" s="24"/>
      <c r="Q854" s="97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"/>
      <c r="B855" s="4"/>
      <c r="C855" s="97"/>
      <c r="D855" s="14"/>
      <c r="E855" s="14"/>
      <c r="F855" s="14"/>
      <c r="G855" s="29"/>
      <c r="H855" s="13"/>
      <c r="I855" s="14"/>
      <c r="J855" s="21"/>
      <c r="K855" s="21"/>
      <c r="L855" s="21"/>
      <c r="M855" s="22"/>
      <c r="N855" s="23"/>
      <c r="O855" s="23"/>
      <c r="P855" s="24"/>
      <c r="Q855" s="97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"/>
      <c r="B856" s="4"/>
      <c r="C856" s="97"/>
      <c r="D856" s="14"/>
      <c r="E856" s="14"/>
      <c r="F856" s="14"/>
      <c r="G856" s="29"/>
      <c r="H856" s="13"/>
      <c r="I856" s="14"/>
      <c r="J856" s="21"/>
      <c r="K856" s="21"/>
      <c r="L856" s="21"/>
      <c r="M856" s="22"/>
      <c r="N856" s="23"/>
      <c r="O856" s="23"/>
      <c r="P856" s="24"/>
      <c r="Q856" s="97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"/>
      <c r="B857" s="4"/>
      <c r="C857" s="97"/>
      <c r="D857" s="14"/>
      <c r="E857" s="14"/>
      <c r="F857" s="14"/>
      <c r="G857" s="29"/>
      <c r="H857" s="13"/>
      <c r="I857" s="14"/>
      <c r="J857" s="21"/>
      <c r="K857" s="21"/>
      <c r="L857" s="21"/>
      <c r="M857" s="22"/>
      <c r="N857" s="23"/>
      <c r="O857" s="23"/>
      <c r="P857" s="24"/>
      <c r="Q857" s="97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"/>
      <c r="B858" s="4"/>
      <c r="C858" s="97"/>
      <c r="D858" s="14"/>
      <c r="E858" s="14"/>
      <c r="F858" s="14"/>
      <c r="G858" s="29"/>
      <c r="H858" s="13"/>
      <c r="I858" s="14"/>
      <c r="J858" s="21"/>
      <c r="K858" s="21"/>
      <c r="L858" s="21"/>
      <c r="M858" s="22"/>
      <c r="N858" s="23"/>
      <c r="O858" s="23"/>
      <c r="P858" s="24"/>
      <c r="Q858" s="97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"/>
      <c r="B859" s="4"/>
      <c r="C859" s="97"/>
      <c r="D859" s="14"/>
      <c r="E859" s="14"/>
      <c r="F859" s="14"/>
      <c r="G859" s="29"/>
      <c r="H859" s="13"/>
      <c r="I859" s="14"/>
      <c r="J859" s="21"/>
      <c r="K859" s="21"/>
      <c r="L859" s="21"/>
      <c r="M859" s="22"/>
      <c r="N859" s="23"/>
      <c r="O859" s="23"/>
      <c r="P859" s="24"/>
      <c r="Q859" s="97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"/>
      <c r="B860" s="4"/>
      <c r="C860" s="97"/>
      <c r="D860" s="14"/>
      <c r="E860" s="14"/>
      <c r="F860" s="14"/>
      <c r="G860" s="29"/>
      <c r="H860" s="13"/>
      <c r="I860" s="14"/>
      <c r="J860" s="21"/>
      <c r="K860" s="21"/>
      <c r="L860" s="21"/>
      <c r="M860" s="22"/>
      <c r="N860" s="23"/>
      <c r="O860" s="23"/>
      <c r="P860" s="24"/>
      <c r="Q860" s="97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"/>
      <c r="B861" s="4"/>
      <c r="C861" s="97"/>
      <c r="D861" s="14"/>
      <c r="E861" s="14"/>
      <c r="F861" s="14"/>
      <c r="G861" s="29"/>
      <c r="H861" s="13"/>
      <c r="I861" s="14"/>
      <c r="J861" s="21"/>
      <c r="K861" s="21"/>
      <c r="L861" s="21"/>
      <c r="M861" s="22"/>
      <c r="N861" s="23"/>
      <c r="O861" s="23"/>
      <c r="P861" s="24"/>
      <c r="Q861" s="97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"/>
      <c r="B862" s="4"/>
      <c r="C862" s="97"/>
      <c r="D862" s="14"/>
      <c r="E862" s="14"/>
      <c r="F862" s="14"/>
      <c r="G862" s="29"/>
      <c r="H862" s="13"/>
      <c r="I862" s="14"/>
      <c r="J862" s="21"/>
      <c r="K862" s="21"/>
      <c r="L862" s="21"/>
      <c r="M862" s="22"/>
      <c r="N862" s="23"/>
      <c r="O862" s="23"/>
      <c r="P862" s="24"/>
      <c r="Q862" s="97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"/>
      <c r="B863" s="4"/>
      <c r="C863" s="97"/>
      <c r="D863" s="14"/>
      <c r="E863" s="14"/>
      <c r="F863" s="14"/>
      <c r="G863" s="29"/>
      <c r="H863" s="13"/>
      <c r="I863" s="14"/>
      <c r="J863" s="21"/>
      <c r="K863" s="21"/>
      <c r="L863" s="21"/>
      <c r="M863" s="22"/>
      <c r="N863" s="23"/>
      <c r="O863" s="23"/>
      <c r="P863" s="24"/>
      <c r="Q863" s="97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"/>
      <c r="B864" s="4"/>
      <c r="C864" s="97"/>
      <c r="D864" s="14"/>
      <c r="E864" s="14"/>
      <c r="F864" s="14"/>
      <c r="G864" s="29"/>
      <c r="H864" s="13"/>
      <c r="I864" s="14"/>
      <c r="J864" s="21"/>
      <c r="K864" s="21"/>
      <c r="L864" s="21"/>
      <c r="M864" s="22"/>
      <c r="N864" s="23"/>
      <c r="O864" s="23"/>
      <c r="P864" s="24"/>
      <c r="Q864" s="97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"/>
      <c r="B865" s="4"/>
      <c r="C865" s="97"/>
      <c r="D865" s="14"/>
      <c r="E865" s="14"/>
      <c r="F865" s="14"/>
      <c r="G865" s="29"/>
      <c r="H865" s="13"/>
      <c r="I865" s="14"/>
      <c r="J865" s="21"/>
      <c r="K865" s="21"/>
      <c r="L865" s="21"/>
      <c r="M865" s="22"/>
      <c r="N865" s="23"/>
      <c r="O865" s="23"/>
      <c r="P865" s="24"/>
      <c r="Q865" s="97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"/>
      <c r="B866" s="4"/>
      <c r="C866" s="97"/>
      <c r="D866" s="14"/>
      <c r="E866" s="14"/>
      <c r="F866" s="14"/>
      <c r="G866" s="29"/>
      <c r="H866" s="13"/>
      <c r="I866" s="14"/>
      <c r="J866" s="21"/>
      <c r="K866" s="21"/>
      <c r="L866" s="21"/>
      <c r="M866" s="22"/>
      <c r="N866" s="23"/>
      <c r="O866" s="23"/>
      <c r="P866" s="24"/>
      <c r="Q866" s="97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"/>
      <c r="B867" s="4"/>
      <c r="C867" s="97"/>
      <c r="D867" s="14"/>
      <c r="E867" s="14"/>
      <c r="F867" s="14"/>
      <c r="G867" s="29"/>
      <c r="H867" s="13"/>
      <c r="I867" s="14"/>
      <c r="J867" s="21"/>
      <c r="K867" s="21"/>
      <c r="L867" s="21"/>
      <c r="M867" s="22"/>
      <c r="N867" s="23"/>
      <c r="O867" s="23"/>
      <c r="P867" s="24"/>
      <c r="Q867" s="97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"/>
      <c r="B868" s="4"/>
      <c r="C868" s="97"/>
      <c r="D868" s="14"/>
      <c r="E868" s="14"/>
      <c r="F868" s="14"/>
      <c r="G868" s="29"/>
      <c r="H868" s="13"/>
      <c r="I868" s="14"/>
      <c r="J868" s="21"/>
      <c r="K868" s="21"/>
      <c r="L868" s="21"/>
      <c r="M868" s="22"/>
      <c r="N868" s="23"/>
      <c r="O868" s="23"/>
      <c r="P868" s="24"/>
      <c r="Q868" s="97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"/>
      <c r="B869" s="4"/>
      <c r="C869" s="97"/>
      <c r="D869" s="14"/>
      <c r="E869" s="14"/>
      <c r="F869" s="14"/>
      <c r="G869" s="29"/>
      <c r="H869" s="13"/>
      <c r="I869" s="14"/>
      <c r="J869" s="21"/>
      <c r="K869" s="21"/>
      <c r="L869" s="21"/>
      <c r="M869" s="22"/>
      <c r="N869" s="23"/>
      <c r="O869" s="23"/>
      <c r="P869" s="24"/>
      <c r="Q869" s="97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"/>
      <c r="B870" s="4"/>
      <c r="C870" s="97"/>
      <c r="D870" s="14"/>
      <c r="E870" s="14"/>
      <c r="F870" s="14"/>
      <c r="G870" s="29"/>
      <c r="H870" s="13"/>
      <c r="I870" s="14"/>
      <c r="J870" s="21"/>
      <c r="K870" s="21"/>
      <c r="L870" s="21"/>
      <c r="M870" s="22"/>
      <c r="N870" s="23"/>
      <c r="O870" s="23"/>
      <c r="P870" s="24"/>
      <c r="Q870" s="97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"/>
      <c r="B871" s="4"/>
      <c r="C871" s="97"/>
      <c r="D871" s="14"/>
      <c r="E871" s="14"/>
      <c r="F871" s="14"/>
      <c r="G871" s="29"/>
      <c r="H871" s="13"/>
      <c r="I871" s="14"/>
      <c r="J871" s="21"/>
      <c r="K871" s="21"/>
      <c r="L871" s="21"/>
      <c r="M871" s="22"/>
      <c r="N871" s="23"/>
      <c r="O871" s="23"/>
      <c r="P871" s="24"/>
      <c r="Q871" s="97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"/>
      <c r="B872" s="4"/>
      <c r="C872" s="97"/>
      <c r="D872" s="14"/>
      <c r="E872" s="14"/>
      <c r="F872" s="14"/>
      <c r="G872" s="29"/>
      <c r="H872" s="13"/>
      <c r="I872" s="14"/>
      <c r="J872" s="21"/>
      <c r="K872" s="21"/>
      <c r="L872" s="21"/>
      <c r="M872" s="22"/>
      <c r="N872" s="23"/>
      <c r="O872" s="23"/>
      <c r="P872" s="24"/>
      <c r="Q872" s="97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"/>
      <c r="B873" s="4"/>
      <c r="C873" s="97"/>
      <c r="D873" s="14"/>
      <c r="E873" s="14"/>
      <c r="F873" s="14"/>
      <c r="G873" s="29"/>
      <c r="H873" s="13"/>
      <c r="I873" s="14"/>
      <c r="J873" s="21"/>
      <c r="K873" s="21"/>
      <c r="L873" s="21"/>
      <c r="M873" s="22"/>
      <c r="N873" s="23"/>
      <c r="O873" s="23"/>
      <c r="P873" s="24"/>
      <c r="Q873" s="97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"/>
      <c r="B874" s="4"/>
      <c r="C874" s="97"/>
      <c r="D874" s="14"/>
      <c r="E874" s="14"/>
      <c r="F874" s="14"/>
      <c r="G874" s="29"/>
      <c r="H874" s="13"/>
      <c r="I874" s="14"/>
      <c r="J874" s="21"/>
      <c r="K874" s="21"/>
      <c r="L874" s="21"/>
      <c r="M874" s="22"/>
      <c r="N874" s="23"/>
      <c r="O874" s="23"/>
      <c r="P874" s="24"/>
      <c r="Q874" s="97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"/>
      <c r="B875" s="4"/>
      <c r="C875" s="97"/>
      <c r="D875" s="14"/>
      <c r="E875" s="14"/>
      <c r="F875" s="14"/>
      <c r="G875" s="29"/>
      <c r="H875" s="13"/>
      <c r="I875" s="14"/>
      <c r="J875" s="21"/>
      <c r="K875" s="21"/>
      <c r="L875" s="21"/>
      <c r="M875" s="22"/>
      <c r="N875" s="23"/>
      <c r="O875" s="23"/>
      <c r="P875" s="24"/>
      <c r="Q875" s="97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"/>
      <c r="B876" s="4"/>
      <c r="C876" s="97"/>
      <c r="D876" s="14"/>
      <c r="E876" s="14"/>
      <c r="F876" s="14"/>
      <c r="G876" s="29"/>
      <c r="H876" s="13"/>
      <c r="I876" s="14"/>
      <c r="J876" s="21"/>
      <c r="K876" s="21"/>
      <c r="L876" s="21"/>
      <c r="M876" s="22"/>
      <c r="N876" s="23"/>
      <c r="O876" s="23"/>
      <c r="P876" s="24"/>
      <c r="Q876" s="97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"/>
      <c r="B877" s="4"/>
      <c r="C877" s="97"/>
      <c r="D877" s="14"/>
      <c r="E877" s="14"/>
      <c r="F877" s="14"/>
      <c r="G877" s="29"/>
      <c r="H877" s="13"/>
      <c r="I877" s="14"/>
      <c r="J877" s="21"/>
      <c r="K877" s="21"/>
      <c r="L877" s="21"/>
      <c r="M877" s="22"/>
      <c r="N877" s="23"/>
      <c r="O877" s="23"/>
      <c r="P877" s="24"/>
      <c r="Q877" s="97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"/>
      <c r="B878" s="4"/>
      <c r="C878" s="97"/>
      <c r="D878" s="14"/>
      <c r="E878" s="14"/>
      <c r="F878" s="14"/>
      <c r="G878" s="29"/>
      <c r="H878" s="13"/>
      <c r="I878" s="14"/>
      <c r="J878" s="21"/>
      <c r="K878" s="21"/>
      <c r="L878" s="21"/>
      <c r="M878" s="22"/>
      <c r="N878" s="23"/>
      <c r="O878" s="23"/>
      <c r="P878" s="24"/>
      <c r="Q878" s="97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"/>
      <c r="B879" s="4"/>
      <c r="C879" s="97"/>
      <c r="D879" s="14"/>
      <c r="E879" s="14"/>
      <c r="F879" s="14"/>
      <c r="G879" s="29"/>
      <c r="H879" s="13"/>
      <c r="I879" s="14"/>
      <c r="J879" s="21"/>
      <c r="K879" s="21"/>
      <c r="L879" s="21"/>
      <c r="M879" s="22"/>
      <c r="N879" s="23"/>
      <c r="O879" s="23"/>
      <c r="P879" s="24"/>
      <c r="Q879" s="97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"/>
      <c r="B880" s="4"/>
      <c r="C880" s="97"/>
      <c r="D880" s="14"/>
      <c r="E880" s="14"/>
      <c r="F880" s="14"/>
      <c r="G880" s="29"/>
      <c r="H880" s="13"/>
      <c r="I880" s="14"/>
      <c r="J880" s="21"/>
      <c r="K880" s="21"/>
      <c r="L880" s="21"/>
      <c r="M880" s="22"/>
      <c r="N880" s="23"/>
      <c r="O880" s="23"/>
      <c r="P880" s="24"/>
      <c r="Q880" s="97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"/>
      <c r="B881" s="4"/>
      <c r="C881" s="97"/>
      <c r="D881" s="14"/>
      <c r="E881" s="14"/>
      <c r="F881" s="14"/>
      <c r="G881" s="29"/>
      <c r="H881" s="13"/>
      <c r="I881" s="14"/>
      <c r="J881" s="21"/>
      <c r="K881" s="21"/>
      <c r="L881" s="21"/>
      <c r="M881" s="22"/>
      <c r="N881" s="23"/>
      <c r="O881" s="23"/>
      <c r="P881" s="24"/>
      <c r="Q881" s="97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"/>
      <c r="B882" s="4"/>
      <c r="C882" s="97"/>
      <c r="D882" s="14"/>
      <c r="E882" s="14"/>
      <c r="F882" s="14"/>
      <c r="G882" s="29"/>
      <c r="H882" s="13"/>
      <c r="I882" s="14"/>
      <c r="J882" s="21"/>
      <c r="K882" s="21"/>
      <c r="L882" s="21"/>
      <c r="M882" s="22"/>
      <c r="N882" s="23"/>
      <c r="O882" s="23"/>
      <c r="P882" s="24"/>
      <c r="Q882" s="97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"/>
      <c r="B883" s="4"/>
      <c r="C883" s="97"/>
      <c r="D883" s="14"/>
      <c r="E883" s="14"/>
      <c r="F883" s="14"/>
      <c r="G883" s="29"/>
      <c r="H883" s="13"/>
      <c r="I883" s="14"/>
      <c r="J883" s="21"/>
      <c r="K883" s="21"/>
      <c r="L883" s="21"/>
      <c r="M883" s="22"/>
      <c r="N883" s="23"/>
      <c r="O883" s="23"/>
      <c r="P883" s="24"/>
      <c r="Q883" s="97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"/>
      <c r="B884" s="4"/>
      <c r="C884" s="97"/>
      <c r="D884" s="14"/>
      <c r="E884" s="14"/>
      <c r="F884" s="14"/>
      <c r="G884" s="29"/>
      <c r="H884" s="13"/>
      <c r="I884" s="14"/>
      <c r="J884" s="21"/>
      <c r="K884" s="21"/>
      <c r="L884" s="21"/>
      <c r="M884" s="22"/>
      <c r="N884" s="23"/>
      <c r="O884" s="23"/>
      <c r="P884" s="24"/>
      <c r="Q884" s="97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"/>
      <c r="B885" s="4"/>
      <c r="C885" s="97"/>
      <c r="D885" s="14"/>
      <c r="E885" s="14"/>
      <c r="F885" s="14"/>
      <c r="G885" s="29"/>
      <c r="H885" s="13"/>
      <c r="I885" s="14"/>
      <c r="J885" s="21"/>
      <c r="K885" s="21"/>
      <c r="L885" s="21"/>
      <c r="M885" s="22"/>
      <c r="N885" s="23"/>
      <c r="O885" s="23"/>
      <c r="P885" s="24"/>
      <c r="Q885" s="97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"/>
      <c r="B886" s="4"/>
      <c r="C886" s="97"/>
      <c r="D886" s="14"/>
      <c r="E886" s="14"/>
      <c r="F886" s="14"/>
      <c r="G886" s="29"/>
      <c r="H886" s="13"/>
      <c r="I886" s="14"/>
      <c r="J886" s="21"/>
      <c r="K886" s="21"/>
      <c r="L886" s="21"/>
      <c r="M886" s="22"/>
      <c r="N886" s="23"/>
      <c r="O886" s="23"/>
      <c r="P886" s="24"/>
      <c r="Q886" s="97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"/>
      <c r="B887" s="4"/>
      <c r="C887" s="97"/>
      <c r="D887" s="14"/>
      <c r="E887" s="14"/>
      <c r="F887" s="14"/>
      <c r="G887" s="29"/>
      <c r="H887" s="13"/>
      <c r="I887" s="14"/>
      <c r="J887" s="21"/>
      <c r="K887" s="21"/>
      <c r="L887" s="21"/>
      <c r="M887" s="22"/>
      <c r="N887" s="23"/>
      <c r="O887" s="23"/>
      <c r="P887" s="24"/>
      <c r="Q887" s="97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"/>
      <c r="B888" s="4"/>
      <c r="C888" s="97"/>
      <c r="D888" s="14"/>
      <c r="E888" s="14"/>
      <c r="F888" s="14"/>
      <c r="G888" s="29"/>
      <c r="H888" s="13"/>
      <c r="I888" s="14"/>
      <c r="J888" s="21"/>
      <c r="K888" s="21"/>
      <c r="L888" s="21"/>
      <c r="M888" s="22"/>
      <c r="N888" s="23"/>
      <c r="O888" s="23"/>
      <c r="P888" s="24"/>
      <c r="Q888" s="97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"/>
      <c r="B889" s="4"/>
      <c r="C889" s="97"/>
      <c r="D889" s="14"/>
      <c r="E889" s="14"/>
      <c r="F889" s="14"/>
      <c r="G889" s="29"/>
      <c r="H889" s="13"/>
      <c r="I889" s="14"/>
      <c r="J889" s="21"/>
      <c r="K889" s="21"/>
      <c r="L889" s="21"/>
      <c r="M889" s="22"/>
      <c r="N889" s="23"/>
      <c r="O889" s="23"/>
      <c r="P889" s="24"/>
      <c r="Q889" s="97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"/>
      <c r="B890" s="4"/>
      <c r="C890" s="97"/>
      <c r="D890" s="14"/>
      <c r="E890" s="14"/>
      <c r="F890" s="14"/>
      <c r="G890" s="29"/>
      <c r="H890" s="13"/>
      <c r="I890" s="14"/>
      <c r="J890" s="21"/>
      <c r="K890" s="21"/>
      <c r="L890" s="21"/>
      <c r="M890" s="22"/>
      <c r="N890" s="23"/>
      <c r="O890" s="23"/>
      <c r="P890" s="24"/>
      <c r="Q890" s="97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"/>
      <c r="B891" s="4"/>
      <c r="C891" s="97"/>
      <c r="D891" s="14"/>
      <c r="E891" s="14"/>
      <c r="F891" s="14"/>
      <c r="G891" s="29"/>
      <c r="H891" s="13"/>
      <c r="I891" s="14"/>
      <c r="J891" s="21"/>
      <c r="K891" s="21"/>
      <c r="L891" s="21"/>
      <c r="M891" s="22"/>
      <c r="N891" s="23"/>
      <c r="O891" s="23"/>
      <c r="P891" s="24"/>
      <c r="Q891" s="97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"/>
      <c r="B892" s="4"/>
      <c r="C892" s="97"/>
      <c r="D892" s="14"/>
      <c r="E892" s="14"/>
      <c r="F892" s="14"/>
      <c r="G892" s="29"/>
      <c r="H892" s="13"/>
      <c r="I892" s="14"/>
      <c r="J892" s="21"/>
      <c r="K892" s="21"/>
      <c r="L892" s="21"/>
      <c r="M892" s="22"/>
      <c r="N892" s="23"/>
      <c r="O892" s="23"/>
      <c r="P892" s="24"/>
      <c r="Q892" s="97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"/>
      <c r="B893" s="4"/>
      <c r="C893" s="97"/>
      <c r="D893" s="14"/>
      <c r="E893" s="14"/>
      <c r="F893" s="14"/>
      <c r="G893" s="29"/>
      <c r="H893" s="13"/>
      <c r="I893" s="14"/>
      <c r="J893" s="21"/>
      <c r="K893" s="21"/>
      <c r="L893" s="21"/>
      <c r="M893" s="22"/>
      <c r="N893" s="23"/>
      <c r="O893" s="23"/>
      <c r="P893" s="24"/>
      <c r="Q893" s="97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"/>
      <c r="B894" s="4"/>
      <c r="C894" s="97"/>
      <c r="D894" s="14"/>
      <c r="E894" s="14"/>
      <c r="F894" s="14"/>
      <c r="G894" s="29"/>
      <c r="H894" s="13"/>
      <c r="I894" s="14"/>
      <c r="J894" s="21"/>
      <c r="K894" s="21"/>
      <c r="L894" s="21"/>
      <c r="M894" s="22"/>
      <c r="N894" s="23"/>
      <c r="O894" s="23"/>
      <c r="P894" s="24"/>
      <c r="Q894" s="97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"/>
      <c r="B895" s="4"/>
      <c r="C895" s="97"/>
      <c r="D895" s="14"/>
      <c r="E895" s="14"/>
      <c r="F895" s="14"/>
      <c r="G895" s="29"/>
      <c r="H895" s="13"/>
      <c r="I895" s="14"/>
      <c r="J895" s="21"/>
      <c r="K895" s="21"/>
      <c r="L895" s="21"/>
      <c r="M895" s="22"/>
      <c r="N895" s="23"/>
      <c r="O895" s="23"/>
      <c r="P895" s="24"/>
      <c r="Q895" s="97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"/>
      <c r="B896" s="4"/>
      <c r="C896" s="97"/>
      <c r="D896" s="14"/>
      <c r="E896" s="14"/>
      <c r="F896" s="14"/>
      <c r="G896" s="29"/>
      <c r="H896" s="13"/>
      <c r="I896" s="14"/>
      <c r="J896" s="21"/>
      <c r="K896" s="21"/>
      <c r="L896" s="21"/>
      <c r="M896" s="22"/>
      <c r="N896" s="23"/>
      <c r="O896" s="23"/>
      <c r="P896" s="24"/>
      <c r="Q896" s="97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"/>
      <c r="B897" s="4"/>
      <c r="C897" s="97"/>
      <c r="D897" s="14"/>
      <c r="E897" s="14"/>
      <c r="F897" s="14"/>
      <c r="G897" s="29"/>
      <c r="H897" s="13"/>
      <c r="I897" s="14"/>
      <c r="J897" s="21"/>
      <c r="K897" s="21"/>
      <c r="L897" s="21"/>
      <c r="M897" s="22"/>
      <c r="N897" s="23"/>
      <c r="O897" s="23"/>
      <c r="P897" s="24"/>
      <c r="Q897" s="97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"/>
      <c r="B898" s="4"/>
      <c r="C898" s="97"/>
      <c r="D898" s="14"/>
      <c r="E898" s="14"/>
      <c r="F898" s="14"/>
      <c r="G898" s="29"/>
      <c r="H898" s="13"/>
      <c r="I898" s="14"/>
      <c r="J898" s="21"/>
      <c r="K898" s="21"/>
      <c r="L898" s="21"/>
      <c r="M898" s="22"/>
      <c r="N898" s="23"/>
      <c r="O898" s="23"/>
      <c r="P898" s="24"/>
      <c r="Q898" s="97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"/>
      <c r="B899" s="4"/>
      <c r="C899" s="97"/>
      <c r="D899" s="14"/>
      <c r="E899" s="14"/>
      <c r="F899" s="14"/>
      <c r="G899" s="29"/>
      <c r="H899" s="13"/>
      <c r="I899" s="14"/>
      <c r="J899" s="21"/>
      <c r="K899" s="21"/>
      <c r="L899" s="21"/>
      <c r="M899" s="22"/>
      <c r="N899" s="23"/>
      <c r="O899" s="23"/>
      <c r="P899" s="24"/>
      <c r="Q899" s="97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"/>
      <c r="B900" s="4"/>
      <c r="C900" s="97"/>
      <c r="D900" s="14"/>
      <c r="E900" s="14"/>
      <c r="F900" s="14"/>
      <c r="G900" s="29"/>
      <c r="H900" s="13"/>
      <c r="I900" s="14"/>
      <c r="J900" s="21"/>
      <c r="K900" s="21"/>
      <c r="L900" s="21"/>
      <c r="M900" s="22"/>
      <c r="N900" s="23"/>
      <c r="O900" s="23"/>
      <c r="P900" s="24"/>
      <c r="Q900" s="97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"/>
      <c r="B901" s="4"/>
      <c r="C901" s="97"/>
      <c r="D901" s="14"/>
      <c r="E901" s="14"/>
      <c r="F901" s="14"/>
      <c r="G901" s="29"/>
      <c r="H901" s="13"/>
      <c r="I901" s="14"/>
      <c r="J901" s="21"/>
      <c r="K901" s="21"/>
      <c r="L901" s="21"/>
      <c r="M901" s="22"/>
      <c r="N901" s="23"/>
      <c r="O901" s="23"/>
      <c r="P901" s="24"/>
      <c r="Q901" s="97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"/>
      <c r="B902" s="4"/>
      <c r="C902" s="97"/>
      <c r="D902" s="14"/>
      <c r="E902" s="14"/>
      <c r="F902" s="14"/>
      <c r="G902" s="29"/>
      <c r="H902" s="13"/>
      <c r="I902" s="14"/>
      <c r="J902" s="21"/>
      <c r="K902" s="21"/>
      <c r="L902" s="21"/>
      <c r="M902" s="22"/>
      <c r="N902" s="23"/>
      <c r="O902" s="23"/>
      <c r="P902" s="24"/>
      <c r="Q902" s="97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"/>
      <c r="B903" s="4"/>
      <c r="C903" s="97"/>
      <c r="D903" s="14"/>
      <c r="E903" s="14"/>
      <c r="F903" s="14"/>
      <c r="G903" s="29"/>
      <c r="H903" s="13"/>
      <c r="I903" s="14"/>
      <c r="J903" s="21"/>
      <c r="K903" s="21"/>
      <c r="L903" s="21"/>
      <c r="M903" s="22"/>
      <c r="N903" s="23"/>
      <c r="O903" s="23"/>
      <c r="P903" s="24"/>
      <c r="Q903" s="97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"/>
      <c r="B904" s="4"/>
      <c r="C904" s="97"/>
      <c r="D904" s="14"/>
      <c r="E904" s="14"/>
      <c r="F904" s="14"/>
      <c r="G904" s="29"/>
      <c r="H904" s="13"/>
      <c r="I904" s="14"/>
      <c r="J904" s="21"/>
      <c r="K904" s="21"/>
      <c r="L904" s="21"/>
      <c r="M904" s="22"/>
      <c r="N904" s="23"/>
      <c r="O904" s="23"/>
      <c r="P904" s="24"/>
      <c r="Q904" s="97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"/>
      <c r="B905" s="4"/>
      <c r="C905" s="97"/>
      <c r="D905" s="14"/>
      <c r="E905" s="14"/>
      <c r="F905" s="14"/>
      <c r="G905" s="29"/>
      <c r="H905" s="13"/>
      <c r="I905" s="14"/>
      <c r="J905" s="21"/>
      <c r="K905" s="21"/>
      <c r="L905" s="21"/>
      <c r="M905" s="22"/>
      <c r="N905" s="23"/>
      <c r="O905" s="23"/>
      <c r="P905" s="24"/>
      <c r="Q905" s="97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"/>
      <c r="B906" s="4"/>
      <c r="C906" s="97"/>
      <c r="D906" s="14"/>
      <c r="E906" s="14"/>
      <c r="F906" s="14"/>
      <c r="G906" s="29"/>
      <c r="H906" s="13"/>
      <c r="I906" s="14"/>
      <c r="J906" s="21"/>
      <c r="K906" s="21"/>
      <c r="L906" s="21"/>
      <c r="M906" s="22"/>
      <c r="N906" s="23"/>
      <c r="O906" s="23"/>
      <c r="P906" s="24"/>
      <c r="Q906" s="97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"/>
      <c r="B907" s="4"/>
      <c r="C907" s="97"/>
      <c r="D907" s="14"/>
      <c r="E907" s="14"/>
      <c r="F907" s="14"/>
      <c r="G907" s="29"/>
      <c r="H907" s="13"/>
      <c r="I907" s="14"/>
      <c r="J907" s="21"/>
      <c r="K907" s="21"/>
      <c r="L907" s="21"/>
      <c r="M907" s="22"/>
      <c r="N907" s="23"/>
      <c r="O907" s="23"/>
      <c r="P907" s="24"/>
      <c r="Q907" s="97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"/>
      <c r="B908" s="4"/>
      <c r="C908" s="97"/>
      <c r="D908" s="14"/>
      <c r="E908" s="14"/>
      <c r="F908" s="14"/>
      <c r="G908" s="29"/>
      <c r="H908" s="13"/>
      <c r="I908" s="14"/>
      <c r="J908" s="21"/>
      <c r="K908" s="21"/>
      <c r="L908" s="21"/>
      <c r="M908" s="22"/>
      <c r="N908" s="23"/>
      <c r="O908" s="23"/>
      <c r="P908" s="24"/>
      <c r="Q908" s="97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"/>
      <c r="B909" s="4"/>
      <c r="C909" s="97"/>
      <c r="D909" s="14"/>
      <c r="E909" s="14"/>
      <c r="F909" s="14"/>
      <c r="G909" s="29"/>
      <c r="H909" s="13"/>
      <c r="I909" s="14"/>
      <c r="J909" s="21"/>
      <c r="K909" s="21"/>
      <c r="L909" s="21"/>
      <c r="M909" s="22"/>
      <c r="N909" s="23"/>
      <c r="O909" s="23"/>
      <c r="P909" s="24"/>
      <c r="Q909" s="97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"/>
      <c r="B910" s="4"/>
      <c r="C910" s="97"/>
      <c r="D910" s="14"/>
      <c r="E910" s="14"/>
      <c r="F910" s="14"/>
      <c r="G910" s="29"/>
      <c r="H910" s="13"/>
      <c r="I910" s="14"/>
      <c r="J910" s="21"/>
      <c r="K910" s="21"/>
      <c r="L910" s="21"/>
      <c r="M910" s="22"/>
      <c r="N910" s="23"/>
      <c r="O910" s="23"/>
      <c r="P910" s="24"/>
      <c r="Q910" s="97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"/>
      <c r="B911" s="4"/>
      <c r="C911" s="97"/>
      <c r="D911" s="14"/>
      <c r="E911" s="14"/>
      <c r="F911" s="14"/>
      <c r="G911" s="29"/>
      <c r="H911" s="13"/>
      <c r="I911" s="14"/>
      <c r="J911" s="21"/>
      <c r="K911" s="21"/>
      <c r="L911" s="21"/>
      <c r="M911" s="22"/>
      <c r="N911" s="23"/>
      <c r="O911" s="23"/>
      <c r="P911" s="24"/>
      <c r="Q911" s="97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"/>
      <c r="B912" s="4"/>
      <c r="C912" s="97"/>
      <c r="D912" s="14"/>
      <c r="E912" s="14"/>
      <c r="F912" s="14"/>
      <c r="G912" s="29"/>
      <c r="H912" s="13"/>
      <c r="I912" s="14"/>
      <c r="J912" s="21"/>
      <c r="K912" s="21"/>
      <c r="L912" s="21"/>
      <c r="M912" s="22"/>
      <c r="N912" s="23"/>
      <c r="O912" s="23"/>
      <c r="P912" s="24"/>
      <c r="Q912" s="97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"/>
      <c r="B913" s="4"/>
      <c r="C913" s="97"/>
      <c r="D913" s="14"/>
      <c r="E913" s="14"/>
      <c r="F913" s="14"/>
      <c r="G913" s="29"/>
      <c r="H913" s="13"/>
      <c r="I913" s="14"/>
      <c r="J913" s="21"/>
      <c r="K913" s="21"/>
      <c r="L913" s="21"/>
      <c r="M913" s="22"/>
      <c r="N913" s="23"/>
      <c r="O913" s="23"/>
      <c r="P913" s="24"/>
      <c r="Q913" s="97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"/>
      <c r="B914" s="4"/>
      <c r="C914" s="97"/>
      <c r="D914" s="14"/>
      <c r="E914" s="14"/>
      <c r="F914" s="14"/>
      <c r="G914" s="29"/>
      <c r="H914" s="13"/>
      <c r="I914" s="14"/>
      <c r="J914" s="21"/>
      <c r="K914" s="21"/>
      <c r="L914" s="21"/>
      <c r="M914" s="22"/>
      <c r="N914" s="23"/>
      <c r="O914" s="23"/>
      <c r="P914" s="24"/>
      <c r="Q914" s="97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"/>
      <c r="B915" s="4"/>
      <c r="C915" s="97"/>
      <c r="D915" s="14"/>
      <c r="E915" s="14"/>
      <c r="F915" s="14"/>
      <c r="G915" s="29"/>
      <c r="H915" s="13"/>
      <c r="I915" s="14"/>
      <c r="J915" s="21"/>
      <c r="K915" s="21"/>
      <c r="L915" s="21"/>
      <c r="M915" s="22"/>
      <c r="N915" s="23"/>
      <c r="O915" s="23"/>
      <c r="P915" s="24"/>
      <c r="Q915" s="97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"/>
      <c r="B916" s="4"/>
      <c r="C916" s="97"/>
      <c r="D916" s="14"/>
      <c r="E916" s="14"/>
      <c r="F916" s="14"/>
      <c r="G916" s="29"/>
      <c r="H916" s="13"/>
      <c r="I916" s="14"/>
      <c r="J916" s="21"/>
      <c r="K916" s="21"/>
      <c r="L916" s="21"/>
      <c r="M916" s="22"/>
      <c r="N916" s="23"/>
      <c r="O916" s="23"/>
      <c r="P916" s="24"/>
      <c r="Q916" s="97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"/>
      <c r="B917" s="4"/>
      <c r="C917" s="97"/>
      <c r="D917" s="14"/>
      <c r="E917" s="14"/>
      <c r="F917" s="14"/>
      <c r="G917" s="29"/>
      <c r="H917" s="13"/>
      <c r="I917" s="14"/>
      <c r="J917" s="21"/>
      <c r="K917" s="21"/>
      <c r="L917" s="21"/>
      <c r="M917" s="22"/>
      <c r="N917" s="23"/>
      <c r="O917" s="23"/>
      <c r="P917" s="24"/>
      <c r="Q917" s="97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"/>
      <c r="B918" s="4"/>
      <c r="C918" s="97"/>
      <c r="D918" s="14"/>
      <c r="E918" s="14"/>
      <c r="F918" s="14"/>
      <c r="G918" s="29"/>
      <c r="H918" s="13"/>
      <c r="I918" s="14"/>
      <c r="J918" s="21"/>
      <c r="K918" s="21"/>
      <c r="L918" s="21"/>
      <c r="M918" s="22"/>
      <c r="N918" s="23"/>
      <c r="O918" s="23"/>
      <c r="P918" s="24"/>
      <c r="Q918" s="97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"/>
      <c r="B919" s="4"/>
      <c r="C919" s="97"/>
      <c r="D919" s="14"/>
      <c r="E919" s="14"/>
      <c r="F919" s="14"/>
      <c r="G919" s="29"/>
      <c r="H919" s="13"/>
      <c r="I919" s="14"/>
      <c r="J919" s="21"/>
      <c r="K919" s="21"/>
      <c r="L919" s="21"/>
      <c r="M919" s="22"/>
      <c r="N919" s="23"/>
      <c r="O919" s="23"/>
      <c r="P919" s="24"/>
      <c r="Q919" s="97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"/>
      <c r="B920" s="4"/>
      <c r="C920" s="97"/>
      <c r="D920" s="14"/>
      <c r="E920" s="14"/>
      <c r="F920" s="14"/>
      <c r="G920" s="29"/>
      <c r="H920" s="13"/>
      <c r="I920" s="14"/>
      <c r="J920" s="21"/>
      <c r="K920" s="21"/>
      <c r="L920" s="21"/>
      <c r="M920" s="22"/>
      <c r="N920" s="23"/>
      <c r="O920" s="23"/>
      <c r="P920" s="24"/>
      <c r="Q920" s="97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"/>
      <c r="B921" s="4"/>
      <c r="C921" s="97"/>
      <c r="D921" s="14"/>
      <c r="E921" s="14"/>
      <c r="F921" s="14"/>
      <c r="G921" s="29"/>
      <c r="H921" s="13"/>
      <c r="I921" s="14"/>
      <c r="J921" s="21"/>
      <c r="K921" s="21"/>
      <c r="L921" s="21"/>
      <c r="M921" s="22"/>
      <c r="N921" s="23"/>
      <c r="O921" s="23"/>
      <c r="P921" s="24"/>
      <c r="Q921" s="97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"/>
      <c r="B922" s="4"/>
      <c r="C922" s="97"/>
      <c r="D922" s="14"/>
      <c r="E922" s="14"/>
      <c r="F922" s="14"/>
      <c r="G922" s="29"/>
      <c r="H922" s="13"/>
      <c r="I922" s="14"/>
      <c r="J922" s="21"/>
      <c r="K922" s="21"/>
      <c r="L922" s="21"/>
      <c r="M922" s="22"/>
      <c r="N922" s="23"/>
      <c r="O922" s="23"/>
      <c r="P922" s="24"/>
      <c r="Q922" s="97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"/>
      <c r="B923" s="4"/>
      <c r="C923" s="97"/>
      <c r="D923" s="14"/>
      <c r="E923" s="14"/>
      <c r="F923" s="14"/>
      <c r="G923" s="29"/>
      <c r="H923" s="13"/>
      <c r="I923" s="14"/>
      <c r="J923" s="21"/>
      <c r="K923" s="21"/>
      <c r="L923" s="21"/>
      <c r="M923" s="22"/>
      <c r="N923" s="23"/>
      <c r="O923" s="23"/>
      <c r="P923" s="24"/>
      <c r="Q923" s="97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"/>
      <c r="B924" s="4"/>
      <c r="C924" s="97"/>
      <c r="D924" s="14"/>
      <c r="E924" s="14"/>
      <c r="F924" s="14"/>
      <c r="G924" s="29"/>
      <c r="H924" s="13"/>
      <c r="I924" s="14"/>
      <c r="J924" s="21"/>
      <c r="K924" s="21"/>
      <c r="L924" s="21"/>
      <c r="M924" s="22"/>
      <c r="N924" s="23"/>
      <c r="O924" s="23"/>
      <c r="P924" s="24"/>
      <c r="Q924" s="97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"/>
      <c r="B925" s="4"/>
      <c r="C925" s="97"/>
      <c r="D925" s="14"/>
      <c r="E925" s="14"/>
      <c r="F925" s="14"/>
      <c r="G925" s="29"/>
      <c r="H925" s="13"/>
      <c r="I925" s="14"/>
      <c r="J925" s="21"/>
      <c r="K925" s="21"/>
      <c r="L925" s="21"/>
      <c r="M925" s="22"/>
      <c r="N925" s="23"/>
      <c r="O925" s="23"/>
      <c r="P925" s="24"/>
      <c r="Q925" s="97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"/>
      <c r="B926" s="4"/>
      <c r="C926" s="97"/>
      <c r="D926" s="14"/>
      <c r="E926" s="14"/>
      <c r="F926" s="14"/>
      <c r="G926" s="29"/>
      <c r="H926" s="13"/>
      <c r="I926" s="14"/>
      <c r="J926" s="21"/>
      <c r="K926" s="21"/>
      <c r="L926" s="21"/>
      <c r="M926" s="22"/>
      <c r="N926" s="23"/>
      <c r="O926" s="23"/>
      <c r="P926" s="24"/>
      <c r="Q926" s="97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"/>
      <c r="B927" s="4"/>
      <c r="C927" s="97"/>
      <c r="D927" s="14"/>
      <c r="E927" s="14"/>
      <c r="F927" s="14"/>
      <c r="G927" s="29"/>
      <c r="H927" s="13"/>
      <c r="I927" s="14"/>
      <c r="J927" s="21"/>
      <c r="K927" s="21"/>
      <c r="L927" s="21"/>
      <c r="M927" s="22"/>
      <c r="N927" s="23"/>
      <c r="O927" s="23"/>
      <c r="P927" s="24"/>
      <c r="Q927" s="97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"/>
      <c r="B928" s="4"/>
      <c r="C928" s="97"/>
      <c r="D928" s="14"/>
      <c r="E928" s="14"/>
      <c r="F928" s="14"/>
      <c r="G928" s="29"/>
      <c r="H928" s="13"/>
      <c r="I928" s="14"/>
      <c r="J928" s="21"/>
      <c r="K928" s="21"/>
      <c r="L928" s="21"/>
      <c r="M928" s="22"/>
      <c r="N928" s="23"/>
      <c r="O928" s="23"/>
      <c r="P928" s="24"/>
      <c r="Q928" s="97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"/>
      <c r="B929" s="4"/>
      <c r="C929" s="97"/>
      <c r="D929" s="14"/>
      <c r="E929" s="14"/>
      <c r="F929" s="14"/>
      <c r="G929" s="29"/>
      <c r="H929" s="13"/>
      <c r="I929" s="14"/>
      <c r="J929" s="21"/>
      <c r="K929" s="21"/>
      <c r="L929" s="21"/>
      <c r="M929" s="22"/>
      <c r="N929" s="23"/>
      <c r="O929" s="23"/>
      <c r="P929" s="24"/>
      <c r="Q929" s="97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"/>
      <c r="B930" s="4"/>
      <c r="C930" s="97"/>
      <c r="D930" s="14"/>
      <c r="E930" s="14"/>
      <c r="F930" s="14"/>
      <c r="G930" s="29"/>
      <c r="H930" s="13"/>
      <c r="I930" s="14"/>
      <c r="J930" s="21"/>
      <c r="K930" s="21"/>
      <c r="L930" s="21"/>
      <c r="M930" s="22"/>
      <c r="N930" s="23"/>
      <c r="O930" s="23"/>
      <c r="P930" s="24"/>
      <c r="Q930" s="97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"/>
      <c r="B931" s="4"/>
      <c r="C931" s="97"/>
      <c r="D931" s="14"/>
      <c r="E931" s="14"/>
      <c r="F931" s="14"/>
      <c r="G931" s="29"/>
      <c r="H931" s="13"/>
      <c r="I931" s="14"/>
      <c r="J931" s="21"/>
      <c r="K931" s="21"/>
      <c r="L931" s="21"/>
      <c r="M931" s="22"/>
      <c r="N931" s="23"/>
      <c r="O931" s="23"/>
      <c r="P931" s="24"/>
      <c r="Q931" s="97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"/>
      <c r="B932" s="4"/>
      <c r="C932" s="97"/>
      <c r="D932" s="14"/>
      <c r="E932" s="14"/>
      <c r="F932" s="14"/>
      <c r="G932" s="29"/>
      <c r="H932" s="13"/>
      <c r="I932" s="14"/>
      <c r="J932" s="21"/>
      <c r="K932" s="21"/>
      <c r="L932" s="21"/>
      <c r="M932" s="22"/>
      <c r="N932" s="23"/>
      <c r="O932" s="23"/>
      <c r="P932" s="24"/>
      <c r="Q932" s="97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"/>
      <c r="B933" s="4"/>
      <c r="C933" s="97"/>
      <c r="D933" s="14"/>
      <c r="E933" s="14"/>
      <c r="F933" s="14"/>
      <c r="G933" s="29"/>
      <c r="H933" s="13"/>
      <c r="I933" s="14"/>
      <c r="J933" s="21"/>
      <c r="K933" s="21"/>
      <c r="L933" s="21"/>
      <c r="M933" s="22"/>
      <c r="N933" s="23"/>
      <c r="O933" s="23"/>
      <c r="P933" s="24"/>
      <c r="Q933" s="97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"/>
      <c r="B934" s="4"/>
      <c r="C934" s="97"/>
      <c r="D934" s="14"/>
      <c r="E934" s="14"/>
      <c r="F934" s="14"/>
      <c r="G934" s="29"/>
      <c r="H934" s="13"/>
      <c r="I934" s="14"/>
      <c r="J934" s="21"/>
      <c r="K934" s="21"/>
      <c r="L934" s="21"/>
      <c r="M934" s="22"/>
      <c r="N934" s="23"/>
      <c r="O934" s="23"/>
      <c r="P934" s="24"/>
      <c r="Q934" s="97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"/>
      <c r="B935" s="4"/>
      <c r="C935" s="97"/>
      <c r="D935" s="14"/>
      <c r="E935" s="14"/>
      <c r="F935" s="14"/>
      <c r="G935" s="29"/>
      <c r="H935" s="13"/>
      <c r="I935" s="14"/>
      <c r="J935" s="21"/>
      <c r="K935" s="21"/>
      <c r="L935" s="21"/>
      <c r="M935" s="22"/>
      <c r="N935" s="23"/>
      <c r="O935" s="23"/>
      <c r="P935" s="24"/>
      <c r="Q935" s="97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"/>
      <c r="B936" s="4"/>
      <c r="C936" s="97"/>
      <c r="D936" s="14"/>
      <c r="E936" s="14"/>
      <c r="F936" s="14"/>
      <c r="G936" s="29"/>
      <c r="H936" s="13"/>
      <c r="I936" s="14"/>
      <c r="J936" s="21"/>
      <c r="K936" s="21"/>
      <c r="L936" s="21"/>
      <c r="M936" s="22"/>
      <c r="N936" s="23"/>
      <c r="O936" s="23"/>
      <c r="P936" s="24"/>
      <c r="Q936" s="97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"/>
      <c r="B937" s="4"/>
      <c r="C937" s="97"/>
      <c r="D937" s="14"/>
      <c r="E937" s="14"/>
      <c r="F937" s="14"/>
      <c r="G937" s="29"/>
      <c r="H937" s="13"/>
      <c r="I937" s="14"/>
      <c r="J937" s="21"/>
      <c r="K937" s="21"/>
      <c r="L937" s="21"/>
      <c r="M937" s="22"/>
      <c r="N937" s="23"/>
      <c r="O937" s="23"/>
      <c r="P937" s="24"/>
      <c r="Q937" s="97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"/>
      <c r="B938" s="4"/>
      <c r="C938" s="97"/>
      <c r="D938" s="14"/>
      <c r="E938" s="14"/>
      <c r="F938" s="14"/>
      <c r="G938" s="29"/>
      <c r="H938" s="13"/>
      <c r="I938" s="14"/>
      <c r="J938" s="21"/>
      <c r="K938" s="21"/>
      <c r="L938" s="21"/>
      <c r="M938" s="22"/>
      <c r="N938" s="23"/>
      <c r="O938" s="23"/>
      <c r="P938" s="24"/>
      <c r="Q938" s="97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"/>
      <c r="B939" s="4"/>
      <c r="C939" s="97"/>
      <c r="D939" s="14"/>
      <c r="E939" s="14"/>
      <c r="F939" s="14"/>
      <c r="G939" s="29"/>
      <c r="H939" s="13"/>
      <c r="I939" s="14"/>
      <c r="J939" s="21"/>
      <c r="K939" s="21"/>
      <c r="L939" s="21"/>
      <c r="M939" s="22"/>
      <c r="N939" s="23"/>
      <c r="O939" s="23"/>
      <c r="P939" s="24"/>
      <c r="Q939" s="97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"/>
      <c r="B940" s="4"/>
      <c r="C940" s="97"/>
      <c r="D940" s="14"/>
      <c r="E940" s="14"/>
      <c r="F940" s="14"/>
      <c r="G940" s="29"/>
      <c r="H940" s="13"/>
      <c r="I940" s="14"/>
      <c r="J940" s="21"/>
      <c r="K940" s="21"/>
      <c r="L940" s="21"/>
      <c r="M940" s="22"/>
      <c r="N940" s="23"/>
      <c r="O940" s="23"/>
      <c r="P940" s="24"/>
      <c r="Q940" s="97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"/>
      <c r="B941" s="4"/>
      <c r="C941" s="97"/>
      <c r="D941" s="14"/>
      <c r="E941" s="14"/>
      <c r="F941" s="14"/>
      <c r="G941" s="29"/>
      <c r="H941" s="13"/>
      <c r="I941" s="14"/>
      <c r="J941" s="21"/>
      <c r="K941" s="21"/>
      <c r="L941" s="21"/>
      <c r="M941" s="22"/>
      <c r="N941" s="23"/>
      <c r="O941" s="23"/>
      <c r="P941" s="24"/>
      <c r="Q941" s="97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"/>
      <c r="B942" s="4"/>
      <c r="C942" s="97"/>
      <c r="D942" s="14"/>
      <c r="E942" s="14"/>
      <c r="F942" s="14"/>
      <c r="G942" s="29"/>
      <c r="H942" s="13"/>
      <c r="I942" s="14"/>
      <c r="J942" s="21"/>
      <c r="K942" s="21"/>
      <c r="L942" s="21"/>
      <c r="M942" s="22"/>
      <c r="N942" s="23"/>
      <c r="O942" s="23"/>
      <c r="P942" s="24"/>
      <c r="Q942" s="97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"/>
      <c r="B943" s="4"/>
      <c r="C943" s="97"/>
      <c r="D943" s="14"/>
      <c r="E943" s="14"/>
      <c r="F943" s="14"/>
      <c r="G943" s="29"/>
      <c r="H943" s="13"/>
      <c r="I943" s="14"/>
      <c r="J943" s="21"/>
      <c r="K943" s="21"/>
      <c r="L943" s="21"/>
      <c r="M943" s="22"/>
      <c r="N943" s="23"/>
      <c r="O943" s="23"/>
      <c r="P943" s="24"/>
      <c r="Q943" s="97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"/>
      <c r="B944" s="4"/>
      <c r="C944" s="97"/>
      <c r="D944" s="14"/>
      <c r="E944" s="14"/>
      <c r="F944" s="14"/>
      <c r="G944" s="29"/>
      <c r="H944" s="13"/>
      <c r="I944" s="14"/>
      <c r="J944" s="21"/>
      <c r="K944" s="21"/>
      <c r="L944" s="21"/>
      <c r="M944" s="22"/>
      <c r="N944" s="23"/>
      <c r="O944" s="23"/>
      <c r="P944" s="24"/>
      <c r="Q944" s="97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"/>
      <c r="B945" s="4"/>
      <c r="C945" s="97"/>
      <c r="D945" s="14"/>
      <c r="E945" s="14"/>
      <c r="F945" s="14"/>
      <c r="G945" s="29"/>
      <c r="H945" s="13"/>
      <c r="I945" s="14"/>
      <c r="J945" s="21"/>
      <c r="K945" s="21"/>
      <c r="L945" s="21"/>
      <c r="M945" s="22"/>
      <c r="N945" s="23"/>
      <c r="O945" s="23"/>
      <c r="P945" s="24"/>
      <c r="Q945" s="97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"/>
      <c r="B946" s="4"/>
      <c r="C946" s="97"/>
      <c r="D946" s="14"/>
      <c r="E946" s="14"/>
      <c r="F946" s="14"/>
      <c r="G946" s="29"/>
      <c r="H946" s="13"/>
      <c r="I946" s="14"/>
      <c r="J946" s="21"/>
      <c r="K946" s="21"/>
      <c r="L946" s="21"/>
      <c r="M946" s="22"/>
      <c r="N946" s="23"/>
      <c r="O946" s="23"/>
      <c r="P946" s="24"/>
      <c r="Q946" s="97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"/>
      <c r="B947" s="4"/>
      <c r="C947" s="97"/>
      <c r="D947" s="14"/>
      <c r="E947" s="14"/>
      <c r="F947" s="14"/>
      <c r="G947" s="29"/>
      <c r="H947" s="13"/>
      <c r="I947" s="14"/>
      <c r="J947" s="21"/>
      <c r="K947" s="21"/>
      <c r="L947" s="21"/>
      <c r="M947" s="22"/>
      <c r="N947" s="23"/>
      <c r="O947" s="23"/>
      <c r="P947" s="24"/>
      <c r="Q947" s="97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"/>
      <c r="B948" s="4"/>
      <c r="C948" s="97"/>
      <c r="D948" s="14"/>
      <c r="E948" s="14"/>
      <c r="F948" s="14"/>
      <c r="G948" s="29"/>
      <c r="H948" s="13"/>
      <c r="I948" s="14"/>
      <c r="J948" s="21"/>
      <c r="K948" s="21"/>
      <c r="L948" s="21"/>
      <c r="M948" s="22"/>
      <c r="N948" s="23"/>
      <c r="O948" s="23"/>
      <c r="P948" s="24"/>
      <c r="Q948" s="97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"/>
      <c r="B949" s="4"/>
      <c r="C949" s="97"/>
      <c r="D949" s="14"/>
      <c r="E949" s="14"/>
      <c r="F949" s="14"/>
      <c r="G949" s="29"/>
      <c r="H949" s="13"/>
      <c r="I949" s="14"/>
      <c r="J949" s="21"/>
      <c r="K949" s="21"/>
      <c r="L949" s="21"/>
      <c r="M949" s="22"/>
      <c r="N949" s="23"/>
      <c r="O949" s="23"/>
      <c r="P949" s="24"/>
      <c r="Q949" s="97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"/>
      <c r="B950" s="4"/>
      <c r="C950" s="97"/>
      <c r="D950" s="14"/>
      <c r="E950" s="14"/>
      <c r="F950" s="14"/>
      <c r="G950" s="29"/>
      <c r="H950" s="13"/>
      <c r="I950" s="14"/>
      <c r="J950" s="21"/>
      <c r="K950" s="21"/>
      <c r="L950" s="21"/>
      <c r="M950" s="22"/>
      <c r="N950" s="23"/>
      <c r="O950" s="23"/>
      <c r="P950" s="24"/>
      <c r="Q950" s="97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"/>
      <c r="B951" s="4"/>
      <c r="C951" s="97"/>
      <c r="D951" s="14"/>
      <c r="E951" s="14"/>
      <c r="F951" s="14"/>
      <c r="G951" s="29"/>
      <c r="H951" s="13"/>
      <c r="I951" s="14"/>
      <c r="J951" s="21"/>
      <c r="K951" s="21"/>
      <c r="L951" s="21"/>
      <c r="M951" s="22"/>
      <c r="N951" s="23"/>
      <c r="O951" s="23"/>
      <c r="P951" s="24"/>
      <c r="Q951" s="97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"/>
      <c r="B952" s="4"/>
      <c r="C952" s="97"/>
      <c r="D952" s="14"/>
      <c r="E952" s="14"/>
      <c r="F952" s="14"/>
      <c r="G952" s="29"/>
      <c r="H952" s="13"/>
      <c r="I952" s="14"/>
      <c r="J952" s="21"/>
      <c r="K952" s="21"/>
      <c r="L952" s="21"/>
      <c r="M952" s="22"/>
      <c r="N952" s="23"/>
      <c r="O952" s="23"/>
      <c r="P952" s="24"/>
      <c r="Q952" s="97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"/>
      <c r="B953" s="4"/>
      <c r="C953" s="97"/>
      <c r="D953" s="14"/>
      <c r="E953" s="14"/>
      <c r="F953" s="14"/>
      <c r="G953" s="29"/>
      <c r="H953" s="13"/>
      <c r="I953" s="14"/>
      <c r="J953" s="21"/>
      <c r="K953" s="21"/>
      <c r="L953" s="21"/>
      <c r="M953" s="22"/>
      <c r="N953" s="23"/>
      <c r="O953" s="23"/>
      <c r="P953" s="24"/>
      <c r="Q953" s="97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"/>
      <c r="B954" s="4"/>
      <c r="C954" s="97"/>
      <c r="D954" s="14"/>
      <c r="E954" s="14"/>
      <c r="F954" s="14"/>
      <c r="G954" s="29"/>
      <c r="H954" s="13"/>
      <c r="I954" s="14"/>
      <c r="J954" s="21"/>
      <c r="K954" s="21"/>
      <c r="L954" s="21"/>
      <c r="M954" s="22"/>
      <c r="N954" s="23"/>
      <c r="O954" s="23"/>
      <c r="P954" s="24"/>
      <c r="Q954" s="97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"/>
      <c r="B955" s="4"/>
      <c r="C955" s="97"/>
      <c r="D955" s="14"/>
      <c r="E955" s="14"/>
      <c r="F955" s="14"/>
      <c r="G955" s="29"/>
      <c r="H955" s="13"/>
      <c r="I955" s="14"/>
      <c r="J955" s="21"/>
      <c r="K955" s="21"/>
      <c r="L955" s="21"/>
      <c r="M955" s="22"/>
      <c r="N955" s="23"/>
      <c r="O955" s="23"/>
      <c r="P955" s="24"/>
      <c r="Q955" s="97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"/>
      <c r="B956" s="4"/>
      <c r="C956" s="97"/>
      <c r="D956" s="14"/>
      <c r="E956" s="14"/>
      <c r="F956" s="14"/>
      <c r="G956" s="29"/>
      <c r="H956" s="13"/>
      <c r="I956" s="14"/>
      <c r="J956" s="21"/>
      <c r="K956" s="21"/>
      <c r="L956" s="21"/>
      <c r="M956" s="22"/>
      <c r="N956" s="23"/>
      <c r="O956" s="23"/>
      <c r="P956" s="24"/>
      <c r="Q956" s="97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"/>
      <c r="B957" s="4"/>
      <c r="C957" s="97"/>
      <c r="D957" s="14"/>
      <c r="E957" s="14"/>
      <c r="F957" s="14"/>
      <c r="G957" s="29"/>
      <c r="H957" s="13"/>
      <c r="I957" s="14"/>
      <c r="J957" s="21"/>
      <c r="K957" s="21"/>
      <c r="L957" s="21"/>
      <c r="M957" s="22"/>
      <c r="N957" s="23"/>
      <c r="O957" s="23"/>
      <c r="P957" s="24"/>
      <c r="Q957" s="97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"/>
      <c r="B958" s="4"/>
      <c r="C958" s="97"/>
      <c r="D958" s="14"/>
      <c r="E958" s="14"/>
      <c r="F958" s="14"/>
      <c r="G958" s="29"/>
      <c r="H958" s="13"/>
      <c r="I958" s="14"/>
      <c r="J958" s="21"/>
      <c r="K958" s="21"/>
      <c r="L958" s="21"/>
      <c r="M958" s="22"/>
      <c r="N958" s="23"/>
      <c r="O958" s="23"/>
      <c r="P958" s="24"/>
      <c r="Q958" s="97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"/>
      <c r="B959" s="4"/>
      <c r="C959" s="97"/>
      <c r="D959" s="14"/>
      <c r="E959" s="14"/>
      <c r="F959" s="14"/>
      <c r="G959" s="29"/>
      <c r="H959" s="13"/>
      <c r="I959" s="14"/>
      <c r="J959" s="21"/>
      <c r="K959" s="21"/>
      <c r="L959" s="21"/>
      <c r="M959" s="22"/>
      <c r="N959" s="23"/>
      <c r="O959" s="23"/>
      <c r="P959" s="24"/>
      <c r="Q959" s="97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"/>
      <c r="B960" s="4"/>
      <c r="C960" s="97"/>
      <c r="D960" s="14"/>
      <c r="E960" s="14"/>
      <c r="F960" s="14"/>
      <c r="G960" s="29"/>
      <c r="H960" s="13"/>
      <c r="I960" s="14"/>
      <c r="J960" s="21"/>
      <c r="K960" s="21"/>
      <c r="L960" s="21"/>
      <c r="M960" s="22"/>
      <c r="N960" s="23"/>
      <c r="O960" s="23"/>
      <c r="P960" s="24"/>
      <c r="Q960" s="97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"/>
      <c r="B961" s="4"/>
      <c r="C961" s="97"/>
      <c r="D961" s="14"/>
      <c r="E961" s="14"/>
      <c r="F961" s="14"/>
      <c r="G961" s="29"/>
      <c r="H961" s="13"/>
      <c r="I961" s="14"/>
      <c r="J961" s="21"/>
      <c r="K961" s="21"/>
      <c r="L961" s="21"/>
      <c r="M961" s="22"/>
      <c r="N961" s="23"/>
      <c r="O961" s="23"/>
      <c r="P961" s="24"/>
      <c r="Q961" s="97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"/>
      <c r="B962" s="4"/>
      <c r="C962" s="97"/>
      <c r="D962" s="14"/>
      <c r="E962" s="14"/>
      <c r="F962" s="14"/>
      <c r="G962" s="29"/>
      <c r="H962" s="13"/>
      <c r="I962" s="14"/>
      <c r="J962" s="21"/>
      <c r="K962" s="21"/>
      <c r="L962" s="21"/>
      <c r="M962" s="22"/>
      <c r="N962" s="23"/>
      <c r="O962" s="23"/>
      <c r="P962" s="24"/>
      <c r="Q962" s="97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"/>
      <c r="B963" s="4"/>
      <c r="C963" s="97"/>
      <c r="D963" s="14"/>
      <c r="E963" s="14"/>
      <c r="F963" s="14"/>
      <c r="G963" s="29"/>
      <c r="H963" s="13"/>
      <c r="I963" s="14"/>
      <c r="J963" s="21"/>
      <c r="K963" s="21"/>
      <c r="L963" s="21"/>
      <c r="M963" s="22"/>
      <c r="N963" s="23"/>
      <c r="O963" s="23"/>
      <c r="P963" s="24"/>
      <c r="Q963" s="97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"/>
      <c r="B964" s="4"/>
      <c r="C964" s="97"/>
      <c r="D964" s="14"/>
      <c r="E964" s="14"/>
      <c r="F964" s="14"/>
      <c r="G964" s="29"/>
      <c r="H964" s="13"/>
      <c r="I964" s="14"/>
      <c r="J964" s="21"/>
      <c r="K964" s="21"/>
      <c r="L964" s="21"/>
      <c r="M964" s="22"/>
      <c r="N964" s="23"/>
      <c r="O964" s="23"/>
      <c r="P964" s="24"/>
      <c r="Q964" s="97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"/>
      <c r="B965" s="4"/>
      <c r="C965" s="97"/>
      <c r="D965" s="14"/>
      <c r="E965" s="14"/>
      <c r="F965" s="14"/>
      <c r="G965" s="29"/>
      <c r="H965" s="13"/>
      <c r="I965" s="14"/>
      <c r="J965" s="21"/>
      <c r="K965" s="21"/>
      <c r="L965" s="21"/>
      <c r="M965" s="22"/>
      <c r="N965" s="23"/>
      <c r="O965" s="23"/>
      <c r="P965" s="24"/>
      <c r="Q965" s="97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"/>
      <c r="B966" s="4"/>
      <c r="C966" s="97"/>
      <c r="D966" s="14"/>
      <c r="E966" s="14"/>
      <c r="F966" s="14"/>
      <c r="G966" s="29"/>
      <c r="H966" s="13"/>
      <c r="I966" s="14"/>
      <c r="J966" s="21"/>
      <c r="K966" s="21"/>
      <c r="L966" s="21"/>
      <c r="M966" s="22"/>
      <c r="N966" s="23"/>
      <c r="O966" s="23"/>
      <c r="P966" s="24"/>
      <c r="Q966" s="97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"/>
      <c r="B967" s="4"/>
      <c r="C967" s="97"/>
      <c r="D967" s="14"/>
      <c r="E967" s="14"/>
      <c r="F967" s="14"/>
      <c r="G967" s="29"/>
      <c r="H967" s="13"/>
      <c r="I967" s="14"/>
      <c r="J967" s="21"/>
      <c r="K967" s="21"/>
      <c r="L967" s="21"/>
      <c r="M967" s="22"/>
      <c r="N967" s="23"/>
      <c r="O967" s="23"/>
      <c r="P967" s="24"/>
      <c r="Q967" s="97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"/>
      <c r="B968" s="4"/>
      <c r="C968" s="97"/>
      <c r="D968" s="14"/>
      <c r="E968" s="14"/>
      <c r="F968" s="14"/>
      <c r="G968" s="29"/>
      <c r="H968" s="13"/>
      <c r="I968" s="14"/>
      <c r="J968" s="21"/>
      <c r="K968" s="21"/>
      <c r="L968" s="21"/>
      <c r="M968" s="22"/>
      <c r="N968" s="23"/>
      <c r="O968" s="23"/>
      <c r="P968" s="24"/>
      <c r="Q968" s="97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"/>
      <c r="B969" s="4"/>
      <c r="C969" s="97"/>
      <c r="D969" s="14"/>
      <c r="E969" s="14"/>
      <c r="F969" s="14"/>
      <c r="G969" s="29"/>
      <c r="H969" s="13"/>
      <c r="I969" s="14"/>
      <c r="J969" s="21"/>
      <c r="K969" s="21"/>
      <c r="L969" s="21"/>
      <c r="M969" s="22"/>
      <c r="N969" s="23"/>
      <c r="O969" s="23"/>
      <c r="P969" s="24"/>
      <c r="Q969" s="97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"/>
      <c r="B970" s="4"/>
      <c r="C970" s="97"/>
      <c r="D970" s="14"/>
      <c r="E970" s="14"/>
      <c r="F970" s="14"/>
      <c r="G970" s="29"/>
      <c r="H970" s="13"/>
      <c r="I970" s="14"/>
      <c r="J970" s="21"/>
      <c r="K970" s="21"/>
      <c r="L970" s="21"/>
      <c r="M970" s="22"/>
      <c r="N970" s="23"/>
      <c r="O970" s="23"/>
      <c r="P970" s="24"/>
      <c r="Q970" s="97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"/>
      <c r="B971" s="4"/>
      <c r="C971" s="97"/>
      <c r="D971" s="14"/>
      <c r="E971" s="14"/>
      <c r="F971" s="14"/>
      <c r="G971" s="29"/>
      <c r="H971" s="13"/>
      <c r="I971" s="14"/>
      <c r="J971" s="21"/>
      <c r="K971" s="21"/>
      <c r="L971" s="21"/>
      <c r="M971" s="22"/>
      <c r="N971" s="23"/>
      <c r="O971" s="23"/>
      <c r="P971" s="24"/>
      <c r="Q971" s="97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"/>
      <c r="B972" s="4"/>
      <c r="C972" s="97"/>
      <c r="D972" s="14"/>
      <c r="E972" s="14"/>
      <c r="F972" s="14"/>
      <c r="G972" s="29"/>
      <c r="H972" s="13"/>
      <c r="I972" s="14"/>
      <c r="J972" s="21"/>
      <c r="K972" s="21"/>
      <c r="L972" s="21"/>
      <c r="M972" s="22"/>
      <c r="N972" s="23"/>
      <c r="O972" s="23"/>
      <c r="P972" s="24"/>
      <c r="Q972" s="97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"/>
      <c r="B973" s="4"/>
      <c r="C973" s="97"/>
      <c r="D973" s="14"/>
      <c r="E973" s="14"/>
      <c r="F973" s="14"/>
      <c r="G973" s="29"/>
      <c r="H973" s="13"/>
      <c r="I973" s="14"/>
      <c r="J973" s="21"/>
      <c r="K973" s="21"/>
      <c r="L973" s="21"/>
      <c r="M973" s="22"/>
      <c r="N973" s="23"/>
      <c r="O973" s="23"/>
      <c r="P973" s="24"/>
      <c r="Q973" s="97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"/>
      <c r="B974" s="4"/>
      <c r="C974" s="97"/>
      <c r="D974" s="14"/>
      <c r="E974" s="14"/>
      <c r="F974" s="14"/>
      <c r="G974" s="29"/>
      <c r="H974" s="13"/>
      <c r="I974" s="14"/>
      <c r="J974" s="21"/>
      <c r="K974" s="21"/>
      <c r="L974" s="21"/>
      <c r="M974" s="22"/>
      <c r="N974" s="23"/>
      <c r="O974" s="23"/>
      <c r="P974" s="24"/>
      <c r="Q974" s="97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"/>
      <c r="B975" s="4"/>
      <c r="C975" s="97"/>
      <c r="D975" s="14"/>
      <c r="E975" s="14"/>
      <c r="F975" s="14"/>
      <c r="G975" s="29"/>
      <c r="H975" s="13"/>
      <c r="I975" s="14"/>
      <c r="J975" s="21"/>
      <c r="K975" s="21"/>
      <c r="L975" s="21"/>
      <c r="M975" s="22"/>
      <c r="N975" s="23"/>
      <c r="O975" s="23"/>
      <c r="P975" s="24"/>
      <c r="Q975" s="97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"/>
      <c r="B976" s="4"/>
      <c r="C976" s="97"/>
      <c r="D976" s="14"/>
      <c r="E976" s="14"/>
      <c r="F976" s="14"/>
      <c r="G976" s="29"/>
      <c r="H976" s="13"/>
      <c r="I976" s="14"/>
      <c r="J976" s="21"/>
      <c r="K976" s="21"/>
      <c r="L976" s="21"/>
      <c r="M976" s="22"/>
      <c r="N976" s="23"/>
      <c r="O976" s="23"/>
      <c r="P976" s="24"/>
      <c r="Q976" s="97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"/>
      <c r="B977" s="4"/>
      <c r="C977" s="97"/>
      <c r="D977" s="14"/>
      <c r="E977" s="14"/>
      <c r="F977" s="14"/>
      <c r="G977" s="29"/>
      <c r="H977" s="13"/>
      <c r="I977" s="14"/>
      <c r="J977" s="21"/>
      <c r="K977" s="21"/>
      <c r="L977" s="21"/>
      <c r="M977" s="22"/>
      <c r="N977" s="23"/>
      <c r="O977" s="23"/>
      <c r="P977" s="24"/>
      <c r="Q977" s="97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"/>
      <c r="B978" s="4"/>
      <c r="C978" s="97"/>
      <c r="D978" s="14"/>
      <c r="E978" s="14"/>
      <c r="F978" s="14"/>
      <c r="G978" s="29"/>
      <c r="H978" s="13"/>
      <c r="I978" s="14"/>
      <c r="J978" s="21"/>
      <c r="K978" s="21"/>
      <c r="L978" s="21"/>
      <c r="M978" s="22"/>
      <c r="N978" s="23"/>
      <c r="O978" s="23"/>
      <c r="P978" s="24"/>
      <c r="Q978" s="97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"/>
      <c r="B979" s="4"/>
      <c r="C979" s="97"/>
      <c r="D979" s="14"/>
      <c r="E979" s="14"/>
      <c r="F979" s="14"/>
      <c r="G979" s="29"/>
      <c r="H979" s="13"/>
      <c r="I979" s="14"/>
      <c r="J979" s="21"/>
      <c r="K979" s="21"/>
      <c r="L979" s="21"/>
      <c r="M979" s="22"/>
      <c r="N979" s="23"/>
      <c r="O979" s="23"/>
      <c r="P979" s="24"/>
      <c r="Q979" s="97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"/>
      <c r="B980" s="4"/>
      <c r="C980" s="97"/>
      <c r="D980" s="14"/>
      <c r="E980" s="14"/>
      <c r="F980" s="14"/>
      <c r="G980" s="29"/>
      <c r="H980" s="13"/>
      <c r="I980" s="14"/>
      <c r="J980" s="21"/>
      <c r="K980" s="21"/>
      <c r="L980" s="21"/>
      <c r="M980" s="22"/>
      <c r="N980" s="23"/>
      <c r="O980" s="23"/>
      <c r="P980" s="24"/>
      <c r="Q980" s="97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"/>
      <c r="B981" s="4"/>
      <c r="C981" s="97"/>
      <c r="D981" s="14"/>
      <c r="E981" s="14"/>
      <c r="F981" s="14"/>
      <c r="G981" s="29"/>
      <c r="H981" s="13"/>
      <c r="I981" s="14"/>
      <c r="J981" s="21"/>
      <c r="K981" s="21"/>
      <c r="L981" s="21"/>
      <c r="M981" s="22"/>
      <c r="N981" s="23"/>
      <c r="O981" s="23"/>
      <c r="P981" s="24"/>
      <c r="Q981" s="97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"/>
      <c r="B982" s="4"/>
      <c r="C982" s="97"/>
      <c r="D982" s="14"/>
      <c r="E982" s="14"/>
      <c r="F982" s="14"/>
      <c r="G982" s="29"/>
      <c r="H982" s="13"/>
      <c r="I982" s="14"/>
      <c r="J982" s="21"/>
      <c r="K982" s="21"/>
      <c r="L982" s="21"/>
      <c r="M982" s="22"/>
      <c r="N982" s="23"/>
      <c r="O982" s="23"/>
      <c r="P982" s="24"/>
      <c r="Q982" s="97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"/>
      <c r="B983" s="4"/>
      <c r="C983" s="97"/>
      <c r="D983" s="14"/>
      <c r="E983" s="14"/>
      <c r="F983" s="14"/>
      <c r="G983" s="29"/>
      <c r="H983" s="13"/>
      <c r="I983" s="14"/>
      <c r="J983" s="21"/>
      <c r="K983" s="21"/>
      <c r="L983" s="21"/>
      <c r="M983" s="22"/>
      <c r="N983" s="23"/>
      <c r="O983" s="23"/>
      <c r="P983" s="24"/>
      <c r="Q983" s="97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"/>
      <c r="B984" s="4"/>
      <c r="C984" s="97"/>
      <c r="D984" s="14"/>
      <c r="E984" s="14"/>
      <c r="F984" s="14"/>
      <c r="G984" s="29"/>
      <c r="H984" s="13"/>
      <c r="I984" s="14"/>
      <c r="J984" s="21"/>
      <c r="K984" s="21"/>
      <c r="L984" s="21"/>
      <c r="M984" s="22"/>
      <c r="N984" s="23"/>
      <c r="O984" s="23"/>
      <c r="P984" s="24"/>
      <c r="Q984" s="97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"/>
      <c r="B985" s="4"/>
      <c r="C985" s="97"/>
      <c r="D985" s="14"/>
      <c r="E985" s="14"/>
      <c r="F985" s="14"/>
      <c r="G985" s="29"/>
      <c r="H985" s="13"/>
      <c r="I985" s="14"/>
      <c r="J985" s="21"/>
      <c r="K985" s="21"/>
      <c r="L985" s="21"/>
      <c r="M985" s="22"/>
      <c r="N985" s="23"/>
      <c r="O985" s="23"/>
      <c r="P985" s="24"/>
      <c r="Q985" s="97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"/>
      <c r="B986" s="4"/>
      <c r="C986" s="97"/>
      <c r="D986" s="14"/>
      <c r="E986" s="14"/>
      <c r="F986" s="14"/>
      <c r="G986" s="29"/>
      <c r="H986" s="13"/>
      <c r="I986" s="14"/>
      <c r="J986" s="21"/>
      <c r="K986" s="21"/>
      <c r="L986" s="21"/>
      <c r="M986" s="22"/>
      <c r="N986" s="23"/>
      <c r="O986" s="23"/>
      <c r="P986" s="24"/>
      <c r="Q986" s="97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"/>
      <c r="B987" s="4"/>
      <c r="C987" s="97"/>
      <c r="D987" s="14"/>
      <c r="E987" s="14"/>
      <c r="F987" s="14"/>
      <c r="G987" s="29"/>
      <c r="H987" s="13"/>
      <c r="I987" s="14"/>
      <c r="J987" s="21"/>
      <c r="K987" s="21"/>
      <c r="L987" s="21"/>
      <c r="M987" s="22"/>
      <c r="N987" s="23"/>
      <c r="O987" s="23"/>
      <c r="P987" s="24"/>
      <c r="Q987" s="97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"/>
      <c r="B988" s="4"/>
      <c r="C988" s="97"/>
      <c r="D988" s="14"/>
      <c r="E988" s="14"/>
      <c r="F988" s="14"/>
      <c r="G988" s="29"/>
      <c r="H988" s="13"/>
      <c r="I988" s="14"/>
      <c r="J988" s="21"/>
      <c r="K988" s="21"/>
      <c r="L988" s="21"/>
      <c r="M988" s="22"/>
      <c r="N988" s="23"/>
      <c r="O988" s="23"/>
      <c r="P988" s="24"/>
      <c r="Q988" s="97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"/>
      <c r="B989" s="4"/>
      <c r="C989" s="97"/>
      <c r="D989" s="14"/>
      <c r="E989" s="14"/>
      <c r="F989" s="14"/>
      <c r="G989" s="29"/>
      <c r="H989" s="13"/>
      <c r="I989" s="14"/>
      <c r="J989" s="21"/>
      <c r="K989" s="21"/>
      <c r="L989" s="21"/>
      <c r="M989" s="22"/>
      <c r="N989" s="23"/>
      <c r="O989" s="23"/>
      <c r="P989" s="24"/>
      <c r="Q989" s="97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"/>
      <c r="B990" s="4"/>
      <c r="C990" s="97"/>
      <c r="D990" s="14"/>
      <c r="E990" s="14"/>
      <c r="F990" s="14"/>
      <c r="G990" s="29"/>
      <c r="H990" s="13"/>
      <c r="I990" s="14"/>
      <c r="J990" s="21"/>
      <c r="K990" s="21"/>
      <c r="L990" s="21"/>
      <c r="M990" s="22"/>
      <c r="N990" s="23"/>
      <c r="O990" s="23"/>
      <c r="P990" s="24"/>
      <c r="Q990" s="97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"/>
      <c r="B991" s="4"/>
      <c r="C991" s="97"/>
      <c r="D991" s="14"/>
      <c r="E991" s="14"/>
      <c r="F991" s="14"/>
      <c r="G991" s="29"/>
      <c r="H991" s="13"/>
      <c r="I991" s="14"/>
      <c r="J991" s="21"/>
      <c r="K991" s="21"/>
      <c r="L991" s="21"/>
      <c r="M991" s="22"/>
      <c r="N991" s="23"/>
      <c r="O991" s="23"/>
      <c r="P991" s="24"/>
      <c r="Q991" s="97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"/>
      <c r="B992" s="4"/>
      <c r="C992" s="97"/>
      <c r="D992" s="14"/>
      <c r="E992" s="14"/>
      <c r="F992" s="14"/>
      <c r="G992" s="29"/>
      <c r="H992" s="13"/>
      <c r="I992" s="14"/>
      <c r="J992" s="21"/>
      <c r="K992" s="21"/>
      <c r="L992" s="21"/>
      <c r="M992" s="22"/>
      <c r="N992" s="23"/>
      <c r="O992" s="23"/>
      <c r="P992" s="24"/>
      <c r="Q992" s="97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"/>
      <c r="B993" s="4"/>
      <c r="C993" s="97"/>
      <c r="D993" s="14"/>
      <c r="E993" s="14"/>
      <c r="F993" s="14"/>
      <c r="G993" s="29"/>
      <c r="H993" s="13"/>
      <c r="I993" s="14"/>
      <c r="J993" s="21"/>
      <c r="K993" s="21"/>
      <c r="L993" s="21"/>
      <c r="M993" s="22"/>
      <c r="N993" s="23"/>
      <c r="O993" s="23"/>
      <c r="P993" s="24"/>
      <c r="Q993" s="97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"/>
      <c r="B994" s="4"/>
      <c r="C994" s="97"/>
      <c r="D994" s="14"/>
      <c r="E994" s="14"/>
      <c r="F994" s="14"/>
      <c r="G994" s="29"/>
      <c r="H994" s="13"/>
      <c r="I994" s="14"/>
      <c r="J994" s="21"/>
      <c r="K994" s="21"/>
      <c r="L994" s="21"/>
      <c r="M994" s="22"/>
      <c r="N994" s="23"/>
      <c r="O994" s="23"/>
      <c r="P994" s="24"/>
      <c r="Q994" s="97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"/>
      <c r="B995" s="4"/>
      <c r="C995" s="97"/>
      <c r="D995" s="14"/>
      <c r="E995" s="14"/>
      <c r="F995" s="14"/>
      <c r="G995" s="29"/>
      <c r="H995" s="13"/>
      <c r="I995" s="14"/>
      <c r="J995" s="21"/>
      <c r="K995" s="21"/>
      <c r="L995" s="21"/>
      <c r="M995" s="22"/>
      <c r="N995" s="23"/>
      <c r="O995" s="23"/>
      <c r="P995" s="24"/>
      <c r="Q995" s="97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"/>
      <c r="B996" s="4"/>
      <c r="C996" s="97"/>
      <c r="D996" s="14"/>
      <c r="E996" s="14"/>
      <c r="F996" s="14"/>
      <c r="G996" s="29"/>
      <c r="H996" s="13"/>
      <c r="I996" s="14"/>
      <c r="J996" s="21"/>
      <c r="K996" s="21"/>
      <c r="L996" s="21"/>
      <c r="M996" s="22"/>
      <c r="N996" s="23"/>
      <c r="O996" s="23"/>
      <c r="P996" s="24"/>
      <c r="Q996" s="97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"/>
      <c r="B997" s="4"/>
      <c r="C997" s="97"/>
      <c r="D997" s="14"/>
      <c r="E997" s="14"/>
      <c r="F997" s="14"/>
      <c r="G997" s="29"/>
      <c r="H997" s="13"/>
      <c r="I997" s="14"/>
      <c r="J997" s="21"/>
      <c r="K997" s="21"/>
      <c r="L997" s="21"/>
      <c r="M997" s="22"/>
      <c r="N997" s="23"/>
      <c r="O997" s="23"/>
      <c r="P997" s="24"/>
      <c r="Q997" s="97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"/>
      <c r="B998" s="4"/>
      <c r="C998" s="97"/>
      <c r="D998" s="14"/>
      <c r="E998" s="14"/>
      <c r="F998" s="14"/>
      <c r="G998" s="29"/>
      <c r="H998" s="13"/>
      <c r="I998" s="14"/>
      <c r="J998" s="21"/>
      <c r="K998" s="21"/>
      <c r="L998" s="21"/>
      <c r="M998" s="22"/>
      <c r="N998" s="23"/>
      <c r="O998" s="23"/>
      <c r="P998" s="24"/>
      <c r="Q998" s="97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"/>
      <c r="B999" s="4"/>
      <c r="C999" s="97"/>
      <c r="D999" s="14"/>
      <c r="E999" s="14"/>
      <c r="F999" s="14"/>
      <c r="G999" s="29"/>
      <c r="H999" s="13"/>
      <c r="I999" s="14"/>
      <c r="J999" s="21"/>
      <c r="K999" s="21"/>
      <c r="L999" s="21"/>
      <c r="M999" s="22"/>
      <c r="N999" s="23"/>
      <c r="O999" s="23"/>
      <c r="P999" s="24"/>
      <c r="Q999" s="97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"/>
      <c r="B1000" s="4"/>
      <c r="C1000" s="97"/>
      <c r="D1000" s="14"/>
      <c r="E1000" s="14"/>
      <c r="F1000" s="14"/>
      <c r="G1000" s="29"/>
      <c r="H1000" s="13"/>
      <c r="I1000" s="14"/>
      <c r="J1000" s="21"/>
      <c r="K1000" s="21"/>
      <c r="L1000" s="21"/>
      <c r="M1000" s="22"/>
      <c r="N1000" s="23"/>
      <c r="O1000" s="23"/>
      <c r="P1000" s="24"/>
      <c r="Q1000" s="97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309027777777778" right="0.709027777777778" top="0.75"/>
  <pageSetup paperSize="9" orientation="portrait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2.0"/>
    <col customWidth="1" min="4" max="4" width="5.78"/>
    <col customWidth="1" min="5" max="7" width="7.33"/>
    <col customWidth="1" min="8" max="8" width="5.78"/>
    <col customWidth="1" min="9" max="9" width="6.22"/>
    <col customWidth="1" min="10" max="10" width="14.56"/>
    <col customWidth="1" min="11" max="11" width="5.89"/>
    <col customWidth="1" min="12" max="12" width="7.89"/>
    <col customWidth="1" min="13" max="13" width="8.78"/>
    <col customWidth="1" min="14" max="14" width="6.22"/>
    <col customWidth="1" min="15" max="16" width="3.67"/>
    <col customWidth="1" min="17" max="17" width="13.33"/>
    <col customWidth="1" min="18" max="18" width="14.56"/>
    <col customWidth="1" min="19" max="26" width="7.0"/>
  </cols>
  <sheetData>
    <row r="1" ht="16.5" customHeight="1">
      <c r="A1" s="1" t="s">
        <v>0</v>
      </c>
      <c r="B1" s="4"/>
      <c r="C1" s="14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10" t="s">
        <v>26</v>
      </c>
      <c r="R1" s="14" t="s">
        <v>27</v>
      </c>
      <c r="S1" s="14"/>
      <c r="T1" s="14"/>
      <c r="U1" s="14"/>
      <c r="V1" s="14"/>
      <c r="W1" s="14"/>
      <c r="X1" s="14"/>
      <c r="Y1" s="14"/>
      <c r="Z1" s="14"/>
    </row>
    <row r="2" ht="16.5" customHeight="1">
      <c r="A2" s="1">
        <v>46170.0</v>
      </c>
      <c r="B2" s="74">
        <f t="shared" ref="B2:B14" si="1">A2</f>
        <v>46170</v>
      </c>
      <c r="C2" s="93" t="s">
        <v>1472</v>
      </c>
      <c r="D2" s="3">
        <v>2950.0</v>
      </c>
      <c r="E2" s="3">
        <v>281.0</v>
      </c>
      <c r="F2" s="14">
        <f>E2</f>
        <v>281</v>
      </c>
      <c r="G2" s="29">
        <f t="shared" ref="G2:G13" si="2">$D$2-F2</f>
        <v>2669</v>
      </c>
      <c r="H2" s="82">
        <v>46181.0</v>
      </c>
      <c r="I2" s="14">
        <v>2950.0</v>
      </c>
      <c r="J2" s="30" t="s">
        <v>453</v>
      </c>
      <c r="K2" s="31">
        <v>46168.0</v>
      </c>
      <c r="L2" s="21" t="s">
        <v>454</v>
      </c>
      <c r="M2" s="37" t="s">
        <v>1478</v>
      </c>
      <c r="Q2" s="37" t="s">
        <v>41</v>
      </c>
      <c r="R2" s="23" t="s">
        <v>1479</v>
      </c>
    </row>
    <row r="3" ht="16.5" customHeight="1">
      <c r="A3" s="1">
        <v>46171.0</v>
      </c>
      <c r="B3" s="74">
        <f t="shared" si="1"/>
        <v>46171</v>
      </c>
      <c r="C3" s="94"/>
      <c r="D3" s="34"/>
      <c r="E3" s="3">
        <v>479.0</v>
      </c>
      <c r="F3" s="14">
        <f t="shared" ref="F3:F13" si="3">F2+E3</f>
        <v>760</v>
      </c>
      <c r="G3" s="29">
        <f t="shared" si="2"/>
        <v>2190</v>
      </c>
      <c r="H3" s="21"/>
      <c r="I3" s="14"/>
      <c r="L3" s="21"/>
      <c r="M3" s="10"/>
    </row>
    <row r="4" ht="16.5" customHeight="1">
      <c r="A4" s="1">
        <v>46172.0</v>
      </c>
      <c r="B4" s="74">
        <f t="shared" si="1"/>
        <v>46172</v>
      </c>
      <c r="C4" s="27" t="s">
        <v>392</v>
      </c>
      <c r="D4" s="34"/>
      <c r="E4" s="3">
        <v>46.0</v>
      </c>
      <c r="F4" s="14">
        <f t="shared" si="3"/>
        <v>806</v>
      </c>
      <c r="G4" s="29">
        <f t="shared" si="2"/>
        <v>2144</v>
      </c>
      <c r="H4" s="1"/>
      <c r="I4" s="14"/>
      <c r="J4" s="30"/>
      <c r="K4" s="31"/>
      <c r="L4" s="21"/>
      <c r="M4" s="23"/>
      <c r="Q4" s="23"/>
      <c r="R4" s="23"/>
    </row>
    <row r="5" ht="16.5" customHeight="1">
      <c r="A5" s="1">
        <v>46173.0</v>
      </c>
      <c r="B5" s="74">
        <f t="shared" si="1"/>
        <v>46173</v>
      </c>
      <c r="C5" s="27" t="s">
        <v>392</v>
      </c>
      <c r="D5" s="34"/>
      <c r="E5" s="3">
        <v>0.0</v>
      </c>
      <c r="F5" s="14">
        <f t="shared" si="3"/>
        <v>806</v>
      </c>
      <c r="G5" s="29">
        <f t="shared" si="2"/>
        <v>2144</v>
      </c>
      <c r="H5" s="1"/>
      <c r="I5" s="14"/>
      <c r="J5" s="30"/>
      <c r="K5" s="31"/>
      <c r="L5" s="21"/>
      <c r="M5" s="23"/>
      <c r="Q5" s="23"/>
      <c r="R5" s="23"/>
    </row>
    <row r="6" ht="16.5" customHeight="1">
      <c r="A6" s="1">
        <v>46174.0</v>
      </c>
      <c r="B6" s="74">
        <f t="shared" si="1"/>
        <v>46174</v>
      </c>
      <c r="C6" s="27" t="s">
        <v>392</v>
      </c>
      <c r="E6" s="3">
        <v>0.0</v>
      </c>
      <c r="F6" s="14">
        <f t="shared" si="3"/>
        <v>806</v>
      </c>
      <c r="G6" s="29">
        <f t="shared" si="2"/>
        <v>2144</v>
      </c>
      <c r="H6" s="21"/>
      <c r="I6" s="14"/>
      <c r="L6" s="14"/>
    </row>
    <row r="7" ht="16.5" customHeight="1">
      <c r="A7" s="1">
        <v>46175.0</v>
      </c>
      <c r="B7" s="74">
        <f t="shared" si="1"/>
        <v>46175</v>
      </c>
      <c r="C7" s="27" t="s">
        <v>392</v>
      </c>
      <c r="E7" s="3">
        <v>0.0</v>
      </c>
      <c r="F7" s="14">
        <f t="shared" si="3"/>
        <v>806</v>
      </c>
      <c r="G7" s="29">
        <f t="shared" si="2"/>
        <v>2144</v>
      </c>
      <c r="H7" s="21"/>
      <c r="I7" s="14"/>
      <c r="L7" s="14"/>
      <c r="S7" s="12"/>
    </row>
    <row r="8" ht="16.5" customHeight="1">
      <c r="A8" s="1">
        <v>46176.0</v>
      </c>
      <c r="B8" s="74">
        <f t="shared" si="1"/>
        <v>46176</v>
      </c>
      <c r="E8" s="3">
        <v>329.0</v>
      </c>
      <c r="F8" s="14">
        <f t="shared" si="3"/>
        <v>1135</v>
      </c>
      <c r="G8" s="29">
        <f t="shared" si="2"/>
        <v>1815</v>
      </c>
      <c r="H8" s="21"/>
      <c r="I8" s="14"/>
      <c r="L8" s="14"/>
      <c r="S8" s="12"/>
      <c r="T8" s="12"/>
    </row>
    <row r="9" ht="16.5" customHeight="1">
      <c r="A9" s="1">
        <v>46177.0</v>
      </c>
      <c r="B9" s="74">
        <f t="shared" si="1"/>
        <v>46177</v>
      </c>
      <c r="E9" s="3">
        <v>481.0</v>
      </c>
      <c r="F9" s="14">
        <f t="shared" si="3"/>
        <v>1616</v>
      </c>
      <c r="G9" s="29">
        <f t="shared" si="2"/>
        <v>1334</v>
      </c>
      <c r="H9" s="21"/>
      <c r="I9" s="14"/>
      <c r="L9" s="14"/>
      <c r="S9" s="12"/>
      <c r="T9" s="12"/>
    </row>
    <row r="10" ht="16.5" customHeight="1">
      <c r="A10" s="1">
        <v>46178.0</v>
      </c>
      <c r="B10" s="74">
        <f t="shared" si="1"/>
        <v>46178</v>
      </c>
      <c r="E10" s="3">
        <v>475.0</v>
      </c>
      <c r="F10" s="14">
        <f t="shared" si="3"/>
        <v>2091</v>
      </c>
      <c r="G10" s="29">
        <f t="shared" si="2"/>
        <v>859</v>
      </c>
      <c r="H10" s="21"/>
      <c r="I10" s="14"/>
      <c r="L10" s="14"/>
      <c r="S10" s="12"/>
      <c r="T10" s="12"/>
    </row>
    <row r="11" ht="16.5" customHeight="1">
      <c r="A11" s="1">
        <v>46179.0</v>
      </c>
      <c r="B11" s="74">
        <f t="shared" si="1"/>
        <v>46179</v>
      </c>
      <c r="E11" s="3">
        <v>286.0</v>
      </c>
      <c r="F11" s="14">
        <f t="shared" si="3"/>
        <v>2377</v>
      </c>
      <c r="G11" s="29">
        <f t="shared" si="2"/>
        <v>573</v>
      </c>
      <c r="H11" s="21"/>
      <c r="I11" s="14"/>
      <c r="L11" s="14"/>
      <c r="S11" s="12"/>
      <c r="T11" s="12"/>
    </row>
    <row r="12" ht="16.5" customHeight="1">
      <c r="A12" s="1">
        <v>46180.0</v>
      </c>
      <c r="B12" s="74">
        <f t="shared" si="1"/>
        <v>46180</v>
      </c>
      <c r="E12" s="3">
        <v>480.0</v>
      </c>
      <c r="F12" s="14">
        <f t="shared" si="3"/>
        <v>2857</v>
      </c>
      <c r="G12" s="29">
        <f t="shared" si="2"/>
        <v>93</v>
      </c>
      <c r="H12" s="21"/>
      <c r="I12" s="14"/>
      <c r="L12" s="14"/>
      <c r="S12" s="12"/>
      <c r="T12" s="12"/>
    </row>
    <row r="13" ht="16.5" customHeight="1">
      <c r="A13" s="1">
        <v>46181.0</v>
      </c>
      <c r="B13" s="74">
        <f t="shared" si="1"/>
        <v>46181</v>
      </c>
      <c r="E13" s="3">
        <v>209.0</v>
      </c>
      <c r="F13" s="14">
        <f t="shared" si="3"/>
        <v>3066</v>
      </c>
      <c r="G13" s="29">
        <f t="shared" si="2"/>
        <v>-116</v>
      </c>
      <c r="H13" s="21"/>
      <c r="I13" s="14"/>
      <c r="L13" s="14"/>
      <c r="S13" s="12"/>
      <c r="T13" s="12"/>
    </row>
    <row r="14" ht="16.5" customHeight="1">
      <c r="A14" s="1">
        <v>46182.0</v>
      </c>
      <c r="B14" s="74">
        <f t="shared" si="1"/>
        <v>46182</v>
      </c>
      <c r="C14" s="27" t="s">
        <v>1486</v>
      </c>
      <c r="D14" s="3">
        <v>100.0</v>
      </c>
      <c r="E14" s="3">
        <v>113.0</v>
      </c>
      <c r="F14" s="14">
        <f t="shared" ref="F14:F16" si="4">E14</f>
        <v>113</v>
      </c>
      <c r="G14" s="29">
        <f>$D$14-F14</f>
        <v>-13</v>
      </c>
      <c r="H14" s="1">
        <v>46188.0</v>
      </c>
      <c r="I14" s="14">
        <v>100.0</v>
      </c>
      <c r="J14" s="30" t="s">
        <v>1487</v>
      </c>
      <c r="L14" s="21" t="s">
        <v>73</v>
      </c>
      <c r="M14" s="23" t="s">
        <v>1488</v>
      </c>
      <c r="Q14" s="37" t="s">
        <v>41</v>
      </c>
    </row>
    <row r="15" ht="16.5" customHeight="1">
      <c r="C15" s="27" t="s">
        <v>1489</v>
      </c>
      <c r="D15" s="3">
        <v>200.0</v>
      </c>
      <c r="E15" s="3">
        <v>222.0</v>
      </c>
      <c r="F15" s="14">
        <f t="shared" si="4"/>
        <v>222</v>
      </c>
      <c r="G15" s="29">
        <f>$D$15-F15</f>
        <v>-22</v>
      </c>
      <c r="H15" s="1">
        <v>46184.0</v>
      </c>
      <c r="I15" s="14">
        <v>200.0</v>
      </c>
      <c r="J15" s="30" t="s">
        <v>970</v>
      </c>
      <c r="L15" s="21" t="s">
        <v>971</v>
      </c>
      <c r="M15" s="23" t="s">
        <v>1490</v>
      </c>
      <c r="Q15" s="37" t="s">
        <v>41</v>
      </c>
      <c r="R15" s="23" t="s">
        <v>328</v>
      </c>
      <c r="T15" s="12"/>
    </row>
    <row r="16" ht="16.5" customHeight="1">
      <c r="A16" s="1">
        <v>46183.0</v>
      </c>
      <c r="B16" s="74">
        <f t="shared" ref="B16:B25" si="5">A16</f>
        <v>46183</v>
      </c>
      <c r="C16" s="27" t="s">
        <v>1491</v>
      </c>
      <c r="D16" s="28">
        <f>I18</f>
        <v>6000</v>
      </c>
      <c r="E16" s="28">
        <v>395.0</v>
      </c>
      <c r="F16" s="14">
        <f t="shared" si="4"/>
        <v>395</v>
      </c>
      <c r="G16" s="29">
        <f t="shared" ref="G16:G25" si="6">$D$16-F16</f>
        <v>5605</v>
      </c>
      <c r="H16" s="1">
        <v>46175.0</v>
      </c>
      <c r="I16" s="14">
        <v>8000.0</v>
      </c>
      <c r="J16" s="30" t="s">
        <v>1433</v>
      </c>
      <c r="K16" s="31">
        <v>46164.0</v>
      </c>
      <c r="L16" s="31" t="s">
        <v>1434</v>
      </c>
      <c r="M16" s="23" t="s">
        <v>1492</v>
      </c>
      <c r="Q16" s="24" t="s">
        <v>1493</v>
      </c>
      <c r="R16" s="23" t="s">
        <v>1494</v>
      </c>
      <c r="T16" s="12"/>
    </row>
    <row r="17" ht="16.5" customHeight="1">
      <c r="A17" s="1">
        <v>46184.0</v>
      </c>
      <c r="B17" s="74">
        <f t="shared" si="5"/>
        <v>46184</v>
      </c>
      <c r="C17" s="27" t="s">
        <v>1495</v>
      </c>
      <c r="D17" s="33"/>
      <c r="E17" s="28">
        <v>622.0</v>
      </c>
      <c r="F17" s="14">
        <f t="shared" ref="F17:F25" si="7">F16+E17</f>
        <v>1017</v>
      </c>
      <c r="G17" s="29">
        <f t="shared" si="6"/>
        <v>4983</v>
      </c>
      <c r="H17" s="1">
        <v>46181.0</v>
      </c>
      <c r="I17" s="14">
        <v>2000.0</v>
      </c>
      <c r="J17" s="30" t="s">
        <v>1433</v>
      </c>
      <c r="K17" s="31">
        <v>46174.0</v>
      </c>
      <c r="L17" s="31" t="s">
        <v>1434</v>
      </c>
      <c r="M17" s="40" t="s">
        <v>1496</v>
      </c>
      <c r="N17" s="21" t="s">
        <v>486</v>
      </c>
      <c r="Q17" s="24" t="s">
        <v>517</v>
      </c>
      <c r="R17" s="23" t="s">
        <v>1494</v>
      </c>
    </row>
    <row r="18" ht="16.5" customHeight="1">
      <c r="A18" s="1">
        <v>46185.0</v>
      </c>
      <c r="B18" s="74">
        <f t="shared" si="5"/>
        <v>46185</v>
      </c>
      <c r="C18" s="55"/>
      <c r="D18" s="33"/>
      <c r="E18" s="28">
        <v>600.0</v>
      </c>
      <c r="F18" s="14">
        <f t="shared" si="7"/>
        <v>1617</v>
      </c>
      <c r="G18" s="29">
        <f t="shared" si="6"/>
        <v>4383</v>
      </c>
      <c r="H18" s="21" t="s">
        <v>1498</v>
      </c>
      <c r="I18" s="14">
        <v>6000.0</v>
      </c>
      <c r="J18" s="30"/>
      <c r="L18" s="14"/>
      <c r="R18" s="23"/>
    </row>
    <row r="19" ht="16.5" customHeight="1">
      <c r="A19" s="1">
        <v>46186.0</v>
      </c>
      <c r="B19" s="74">
        <f t="shared" si="5"/>
        <v>46186</v>
      </c>
      <c r="E19" s="28">
        <v>638.0</v>
      </c>
      <c r="F19" s="14">
        <f t="shared" si="7"/>
        <v>2255</v>
      </c>
      <c r="G19" s="29">
        <f t="shared" si="6"/>
        <v>3745</v>
      </c>
      <c r="H19" s="21" t="s">
        <v>1503</v>
      </c>
      <c r="I19" s="14">
        <v>4000.0</v>
      </c>
      <c r="J19" s="21"/>
      <c r="L19" s="14"/>
      <c r="N19" s="24"/>
      <c r="O19" s="24"/>
      <c r="P19" s="24"/>
    </row>
    <row r="20" ht="16.5" customHeight="1">
      <c r="A20" s="1">
        <v>46187.0</v>
      </c>
      <c r="B20" s="74">
        <f t="shared" si="5"/>
        <v>46187</v>
      </c>
      <c r="E20" s="28">
        <v>623.0</v>
      </c>
      <c r="F20" s="14">
        <f t="shared" si="7"/>
        <v>2878</v>
      </c>
      <c r="G20" s="29">
        <f t="shared" si="6"/>
        <v>3122</v>
      </c>
      <c r="H20" s="21"/>
      <c r="I20" s="14"/>
      <c r="J20" s="21"/>
      <c r="L20" s="14"/>
      <c r="N20" s="24"/>
      <c r="O20" s="24"/>
      <c r="P20" s="24"/>
    </row>
    <row r="21" ht="16.5" customHeight="1">
      <c r="A21" s="1">
        <v>46188.0</v>
      </c>
      <c r="B21" s="74">
        <f t="shared" si="5"/>
        <v>46188</v>
      </c>
      <c r="E21" s="28">
        <v>639.0</v>
      </c>
      <c r="F21" s="14">
        <f t="shared" si="7"/>
        <v>3517</v>
      </c>
      <c r="G21" s="29">
        <f t="shared" si="6"/>
        <v>2483</v>
      </c>
      <c r="H21" s="21"/>
      <c r="I21" s="14"/>
      <c r="J21" s="21"/>
      <c r="L21" s="14"/>
      <c r="N21" s="24"/>
      <c r="O21" s="24"/>
      <c r="P21" s="24"/>
    </row>
    <row r="22" ht="16.5" customHeight="1">
      <c r="A22" s="1">
        <v>46189.0</v>
      </c>
      <c r="B22" s="74">
        <f t="shared" si="5"/>
        <v>46189</v>
      </c>
      <c r="E22" s="28">
        <v>608.0</v>
      </c>
      <c r="F22" s="14">
        <f t="shared" si="7"/>
        <v>4125</v>
      </c>
      <c r="G22" s="29">
        <f t="shared" si="6"/>
        <v>1875</v>
      </c>
      <c r="H22" s="21"/>
      <c r="I22" s="14"/>
      <c r="J22" s="21"/>
      <c r="L22" s="14"/>
      <c r="N22" s="24"/>
      <c r="O22" s="24"/>
      <c r="P22" s="24"/>
    </row>
    <row r="23" ht="16.5" customHeight="1">
      <c r="A23" s="1">
        <v>46190.0</v>
      </c>
      <c r="B23" s="74">
        <f t="shared" si="5"/>
        <v>46190</v>
      </c>
      <c r="E23" s="28">
        <v>639.0</v>
      </c>
      <c r="F23" s="14">
        <f t="shared" si="7"/>
        <v>4764</v>
      </c>
      <c r="G23" s="29">
        <f t="shared" si="6"/>
        <v>1236</v>
      </c>
      <c r="H23" s="21"/>
      <c r="I23" s="14"/>
      <c r="J23" s="21"/>
      <c r="L23" s="14"/>
      <c r="N23" s="24"/>
      <c r="O23" s="24"/>
      <c r="P23" s="24"/>
    </row>
    <row r="24" ht="16.5" customHeight="1">
      <c r="A24" s="1">
        <v>46191.0</v>
      </c>
      <c r="B24" s="74">
        <f t="shared" si="5"/>
        <v>46191</v>
      </c>
      <c r="E24" s="28">
        <v>640.0</v>
      </c>
      <c r="F24" s="14">
        <f t="shared" si="7"/>
        <v>5404</v>
      </c>
      <c r="G24" s="29">
        <f t="shared" si="6"/>
        <v>596</v>
      </c>
      <c r="H24" s="21"/>
      <c r="I24" s="14"/>
      <c r="J24" s="21"/>
      <c r="L24" s="14"/>
      <c r="N24" s="24"/>
      <c r="O24" s="24"/>
      <c r="P24" s="24"/>
    </row>
    <row r="25" ht="16.5" customHeight="1">
      <c r="A25" s="1">
        <v>46192.0</v>
      </c>
      <c r="B25" s="74">
        <f t="shared" si="5"/>
        <v>46192</v>
      </c>
      <c r="E25" s="28">
        <v>620.0</v>
      </c>
      <c r="F25" s="14">
        <f t="shared" si="7"/>
        <v>6024</v>
      </c>
      <c r="G25" s="29">
        <f t="shared" si="6"/>
        <v>-24</v>
      </c>
      <c r="H25" s="21"/>
      <c r="I25" s="14"/>
      <c r="J25" s="21"/>
      <c r="L25" s="14"/>
      <c r="N25" s="24"/>
      <c r="O25" s="24"/>
      <c r="P25" s="24"/>
    </row>
    <row r="26" ht="16.5" customHeight="1">
      <c r="A26" s="1"/>
      <c r="B26" s="74"/>
      <c r="C26" s="27" t="s">
        <v>1509</v>
      </c>
      <c r="D26" s="3">
        <v>5000.0</v>
      </c>
      <c r="E26" s="3">
        <v>9.0</v>
      </c>
      <c r="F26" s="14">
        <f>E26</f>
        <v>9</v>
      </c>
      <c r="G26" s="29">
        <f t="shared" ref="G26:G34" si="8">$D$26-F26</f>
        <v>4991</v>
      </c>
      <c r="H26" s="1">
        <v>46192.0</v>
      </c>
      <c r="I26" s="14">
        <v>5000.0</v>
      </c>
      <c r="J26" s="30" t="s">
        <v>1510</v>
      </c>
      <c r="K26" s="31">
        <v>46191.0</v>
      </c>
      <c r="L26" s="21" t="s">
        <v>510</v>
      </c>
      <c r="M26" s="23" t="s">
        <v>1512</v>
      </c>
      <c r="Q26" s="23" t="s">
        <v>1513</v>
      </c>
      <c r="R26" s="23" t="s">
        <v>1494</v>
      </c>
    </row>
    <row r="27" ht="16.5" customHeight="1">
      <c r="A27" s="1">
        <v>46193.0</v>
      </c>
      <c r="B27" s="74">
        <f t="shared" ref="B27:B34" si="9">A27</f>
        <v>46193</v>
      </c>
      <c r="D27" s="34"/>
      <c r="E27" s="3">
        <v>640.0</v>
      </c>
      <c r="F27" s="14">
        <f t="shared" ref="F27:F34" si="10">F26+E27</f>
        <v>649</v>
      </c>
      <c r="G27" s="29">
        <f t="shared" si="8"/>
        <v>4351</v>
      </c>
      <c r="H27" s="24"/>
      <c r="I27" s="14"/>
      <c r="J27" s="21"/>
      <c r="K27" s="21"/>
    </row>
    <row r="28" ht="16.5" customHeight="1">
      <c r="A28" s="1">
        <v>46194.0</v>
      </c>
      <c r="B28" s="74">
        <f t="shared" si="9"/>
        <v>46194</v>
      </c>
      <c r="D28" s="34"/>
      <c r="E28" s="3">
        <v>640.0</v>
      </c>
      <c r="F28" s="14">
        <f t="shared" si="10"/>
        <v>1289</v>
      </c>
      <c r="G28" s="29">
        <f t="shared" si="8"/>
        <v>3711</v>
      </c>
      <c r="H28" s="24"/>
      <c r="I28" s="14"/>
      <c r="J28" s="21"/>
      <c r="K28" s="21"/>
    </row>
    <row r="29" ht="16.5" customHeight="1">
      <c r="A29" s="1">
        <v>46195.0</v>
      </c>
      <c r="B29" s="74">
        <f t="shared" si="9"/>
        <v>46195</v>
      </c>
      <c r="D29" s="34"/>
      <c r="E29" s="3">
        <v>640.0</v>
      </c>
      <c r="F29" s="14">
        <f t="shared" si="10"/>
        <v>1929</v>
      </c>
      <c r="G29" s="29">
        <f t="shared" si="8"/>
        <v>3071</v>
      </c>
      <c r="H29" s="24"/>
      <c r="I29" s="14"/>
      <c r="J29" s="21"/>
      <c r="K29" s="21"/>
    </row>
    <row r="30" ht="16.5" customHeight="1">
      <c r="A30" s="1">
        <v>46196.0</v>
      </c>
      <c r="B30" s="74">
        <f t="shared" si="9"/>
        <v>46196</v>
      </c>
      <c r="D30" s="34"/>
      <c r="E30" s="3">
        <v>641.0</v>
      </c>
      <c r="F30" s="14">
        <f t="shared" si="10"/>
        <v>2570</v>
      </c>
      <c r="G30" s="29">
        <f t="shared" si="8"/>
        <v>2430</v>
      </c>
      <c r="H30" s="24"/>
      <c r="I30" s="14"/>
      <c r="J30" s="21"/>
      <c r="K30" s="21"/>
    </row>
    <row r="31" ht="16.5" customHeight="1">
      <c r="A31" s="1">
        <v>46197.0</v>
      </c>
      <c r="B31" s="74">
        <f t="shared" si="9"/>
        <v>46197</v>
      </c>
      <c r="D31" s="34"/>
      <c r="E31" s="3">
        <v>637.0</v>
      </c>
      <c r="F31" s="14">
        <f t="shared" si="10"/>
        <v>3207</v>
      </c>
      <c r="G31" s="29">
        <f t="shared" si="8"/>
        <v>1793</v>
      </c>
      <c r="H31" s="24"/>
      <c r="I31" s="14"/>
      <c r="J31" s="21"/>
      <c r="K31" s="21"/>
    </row>
    <row r="32" ht="16.5" customHeight="1">
      <c r="A32" s="1">
        <v>46198.0</v>
      </c>
      <c r="B32" s="74">
        <f t="shared" si="9"/>
        <v>46198</v>
      </c>
      <c r="C32" s="12"/>
      <c r="D32" s="34"/>
      <c r="E32" s="3">
        <v>641.0</v>
      </c>
      <c r="F32" s="14">
        <f t="shared" si="10"/>
        <v>3848</v>
      </c>
      <c r="G32" s="29">
        <f t="shared" si="8"/>
        <v>1152</v>
      </c>
      <c r="H32" s="24"/>
      <c r="I32" s="14"/>
      <c r="J32" s="21"/>
      <c r="K32" s="21"/>
    </row>
    <row r="33" ht="16.5" customHeight="1">
      <c r="A33" s="1">
        <v>46199.0</v>
      </c>
      <c r="B33" s="74">
        <f t="shared" si="9"/>
        <v>46199</v>
      </c>
      <c r="C33" s="12"/>
      <c r="D33" s="34"/>
      <c r="E33" s="3">
        <v>630.0</v>
      </c>
      <c r="F33" s="14">
        <f t="shared" si="10"/>
        <v>4478</v>
      </c>
      <c r="G33" s="29">
        <f t="shared" si="8"/>
        <v>522</v>
      </c>
      <c r="H33" s="24"/>
      <c r="I33" s="14"/>
      <c r="J33" s="21"/>
      <c r="K33" s="21"/>
    </row>
    <row r="34" ht="16.5" customHeight="1">
      <c r="A34" s="1">
        <v>46200.0</v>
      </c>
      <c r="B34" s="74">
        <f t="shared" si="9"/>
        <v>46200</v>
      </c>
      <c r="C34" s="12"/>
      <c r="D34" s="34"/>
      <c r="E34" s="3">
        <v>627.0</v>
      </c>
      <c r="F34" s="14">
        <f t="shared" si="10"/>
        <v>5105</v>
      </c>
      <c r="G34" s="29">
        <f t="shared" si="8"/>
        <v>-105</v>
      </c>
      <c r="H34" s="24"/>
      <c r="I34" s="14"/>
      <c r="J34" s="21"/>
      <c r="K34" s="21"/>
    </row>
    <row r="35" ht="16.5" customHeight="1">
      <c r="A35" s="1"/>
      <c r="B35" s="74"/>
      <c r="C35" s="27" t="s">
        <v>1491</v>
      </c>
      <c r="D35" s="28">
        <f>I38</f>
        <v>3210</v>
      </c>
      <c r="E35" s="28">
        <v>13.0</v>
      </c>
      <c r="F35" s="14">
        <f>E35</f>
        <v>13</v>
      </c>
      <c r="G35" s="29">
        <f t="shared" ref="G35:G41" si="11">$D$35-F35</f>
        <v>3197</v>
      </c>
      <c r="H35" s="1">
        <v>46175.0</v>
      </c>
      <c r="I35" s="14">
        <v>8000.0</v>
      </c>
      <c r="J35" s="30" t="s">
        <v>1433</v>
      </c>
      <c r="K35" s="31">
        <v>46164.0</v>
      </c>
      <c r="L35" s="31" t="s">
        <v>1434</v>
      </c>
      <c r="M35" s="23" t="s">
        <v>1492</v>
      </c>
      <c r="Q35" s="24" t="s">
        <v>1493</v>
      </c>
      <c r="R35" s="23" t="s">
        <v>1494</v>
      </c>
    </row>
    <row r="36" ht="16.5" customHeight="1">
      <c r="A36" s="1">
        <v>46201.0</v>
      </c>
      <c r="B36" s="74">
        <f t="shared" ref="B36:B41" si="12">A36</f>
        <v>46201</v>
      </c>
      <c r="E36" s="28">
        <v>596.0</v>
      </c>
      <c r="F36" s="14">
        <f t="shared" ref="F36:F41" si="13">F35+E36</f>
        <v>609</v>
      </c>
      <c r="G36" s="29">
        <f t="shared" si="11"/>
        <v>2601</v>
      </c>
      <c r="H36" s="1">
        <v>46181.0</v>
      </c>
      <c r="I36" s="14">
        <v>2000.0</v>
      </c>
      <c r="J36" s="30" t="s">
        <v>1433</v>
      </c>
      <c r="K36" s="31">
        <v>46174.0</v>
      </c>
      <c r="L36" s="31" t="s">
        <v>1434</v>
      </c>
      <c r="M36" s="40" t="s">
        <v>1496</v>
      </c>
      <c r="N36" s="21" t="s">
        <v>486</v>
      </c>
      <c r="Q36" s="24" t="s">
        <v>517</v>
      </c>
      <c r="R36" s="23" t="s">
        <v>1494</v>
      </c>
    </row>
    <row r="37" ht="16.5" customHeight="1">
      <c r="A37" s="1">
        <v>46202.0</v>
      </c>
      <c r="B37" s="74">
        <f t="shared" si="12"/>
        <v>46202</v>
      </c>
      <c r="E37" s="28">
        <v>629.0</v>
      </c>
      <c r="F37" s="14">
        <f t="shared" si="13"/>
        <v>1238</v>
      </c>
      <c r="G37" s="29">
        <f t="shared" si="11"/>
        <v>1972</v>
      </c>
      <c r="H37" s="21" t="s">
        <v>1498</v>
      </c>
      <c r="I37" s="14">
        <v>6000.0</v>
      </c>
      <c r="J37" s="21"/>
      <c r="K37" s="24"/>
      <c r="L37" s="21"/>
      <c r="M37" s="24"/>
      <c r="N37" s="24"/>
      <c r="O37" s="24"/>
      <c r="P37" s="24"/>
      <c r="Q37" s="24"/>
      <c r="R37" s="24"/>
    </row>
    <row r="38" ht="16.5" customHeight="1">
      <c r="A38" s="1">
        <v>46203.0</v>
      </c>
      <c r="B38" s="74">
        <f t="shared" si="12"/>
        <v>46203</v>
      </c>
      <c r="E38" s="28">
        <v>645.0</v>
      </c>
      <c r="F38" s="14">
        <f t="shared" si="13"/>
        <v>1883</v>
      </c>
      <c r="G38" s="29">
        <f t="shared" si="11"/>
        <v>1327</v>
      </c>
      <c r="H38" s="21" t="s">
        <v>1503</v>
      </c>
      <c r="I38" s="14">
        <v>3210.0</v>
      </c>
      <c r="J38" s="21"/>
      <c r="K38" s="21"/>
      <c r="L38" s="21"/>
      <c r="M38" s="24"/>
      <c r="N38" s="24"/>
      <c r="O38" s="24"/>
      <c r="P38" s="24"/>
      <c r="Q38" s="24"/>
      <c r="R38" s="24"/>
    </row>
    <row r="39" ht="16.5" customHeight="1">
      <c r="A39" s="1">
        <v>46204.0</v>
      </c>
      <c r="B39" s="74">
        <f t="shared" si="12"/>
        <v>46204</v>
      </c>
      <c r="E39" s="28">
        <v>638.0</v>
      </c>
      <c r="F39" s="14">
        <f t="shared" si="13"/>
        <v>2521</v>
      </c>
      <c r="G39" s="29">
        <f t="shared" si="11"/>
        <v>689</v>
      </c>
      <c r="H39" s="21" t="s">
        <v>1525</v>
      </c>
      <c r="I39" s="14">
        <v>790.0</v>
      </c>
      <c r="J39" s="21"/>
      <c r="K39" s="21"/>
      <c r="L39" s="21"/>
      <c r="M39" s="24"/>
      <c r="N39" s="24"/>
      <c r="O39" s="24"/>
      <c r="P39" s="24"/>
      <c r="Q39" s="24"/>
      <c r="R39" s="24"/>
    </row>
    <row r="40" ht="16.5" customHeight="1">
      <c r="A40" s="1">
        <v>46205.0</v>
      </c>
      <c r="B40" s="74">
        <f t="shared" si="12"/>
        <v>46205</v>
      </c>
      <c r="E40" s="28">
        <v>639.0</v>
      </c>
      <c r="F40" s="14">
        <f t="shared" si="13"/>
        <v>3160</v>
      </c>
      <c r="G40" s="29">
        <f t="shared" si="11"/>
        <v>50</v>
      </c>
      <c r="H40" s="21"/>
      <c r="I40" s="21"/>
      <c r="J40" s="21"/>
      <c r="K40" s="21"/>
      <c r="L40" s="21"/>
      <c r="M40" s="24"/>
      <c r="N40" s="24"/>
      <c r="O40" s="24"/>
      <c r="P40" s="24"/>
      <c r="Q40" s="24"/>
      <c r="R40" s="24"/>
    </row>
    <row r="41" ht="16.5" customHeight="1">
      <c r="A41" s="1">
        <v>46206.0</v>
      </c>
      <c r="B41" s="74">
        <f t="shared" si="12"/>
        <v>46206</v>
      </c>
      <c r="E41" s="28">
        <v>50.0</v>
      </c>
      <c r="F41" s="14">
        <f t="shared" si="13"/>
        <v>3210</v>
      </c>
      <c r="G41" s="29">
        <f t="shared" si="11"/>
        <v>0</v>
      </c>
      <c r="H41" s="21"/>
      <c r="I41" s="21"/>
      <c r="J41" s="21"/>
      <c r="K41" s="21"/>
      <c r="L41" s="21"/>
      <c r="M41" s="24"/>
      <c r="N41" s="24"/>
      <c r="O41" s="24"/>
      <c r="P41" s="24"/>
      <c r="Q41" s="24"/>
      <c r="R41" s="24"/>
    </row>
    <row r="42" ht="16.5" customHeight="1">
      <c r="A42" s="1"/>
      <c r="B42" s="74"/>
      <c r="C42" s="93" t="s">
        <v>1527</v>
      </c>
      <c r="D42" s="3">
        <v>6000.0</v>
      </c>
      <c r="E42" s="3">
        <v>325.0</v>
      </c>
      <c r="F42" s="14">
        <f>E42</f>
        <v>325</v>
      </c>
      <c r="G42" s="29">
        <f t="shared" ref="G42:G54" si="14">$D$42-F42</f>
        <v>5675</v>
      </c>
      <c r="H42" s="82">
        <v>46222.0</v>
      </c>
      <c r="I42" s="14">
        <v>6000.0</v>
      </c>
      <c r="J42" s="30" t="s">
        <v>1433</v>
      </c>
      <c r="K42" s="31">
        <v>46171.0</v>
      </c>
      <c r="L42" s="21" t="s">
        <v>1434</v>
      </c>
      <c r="M42" s="37" t="s">
        <v>1530</v>
      </c>
      <c r="Q42" s="23" t="s">
        <v>1531</v>
      </c>
      <c r="R42" s="24"/>
    </row>
    <row r="43" ht="16.5" customHeight="1">
      <c r="A43" s="1">
        <v>46207.0</v>
      </c>
      <c r="B43" s="74">
        <f t="shared" ref="B43:B54" si="15">A43</f>
        <v>46207</v>
      </c>
      <c r="C43" s="97"/>
      <c r="D43" s="34"/>
      <c r="E43" s="3">
        <v>509.0</v>
      </c>
      <c r="F43" s="14">
        <f t="shared" ref="F43:F54" si="16">F42+E43</f>
        <v>834</v>
      </c>
      <c r="G43" s="29">
        <f t="shared" si="14"/>
        <v>5166</v>
      </c>
      <c r="H43" s="1"/>
      <c r="I43" s="14"/>
      <c r="J43" s="30"/>
      <c r="K43" s="31"/>
      <c r="L43" s="21"/>
      <c r="M43" s="40"/>
      <c r="N43" s="23"/>
      <c r="Q43" s="37" t="s">
        <v>1534</v>
      </c>
      <c r="R43" s="24"/>
    </row>
    <row r="44" ht="16.5" customHeight="1">
      <c r="A44" s="1">
        <v>46208.0</v>
      </c>
      <c r="B44" s="74">
        <f t="shared" si="15"/>
        <v>46208</v>
      </c>
      <c r="C44" s="97"/>
      <c r="D44" s="34"/>
      <c r="E44" s="3">
        <v>519.0</v>
      </c>
      <c r="F44" s="14">
        <f t="shared" si="16"/>
        <v>1353</v>
      </c>
      <c r="G44" s="29">
        <f t="shared" si="14"/>
        <v>4647</v>
      </c>
      <c r="H44" s="21"/>
      <c r="I44" s="14"/>
      <c r="L44" s="14"/>
      <c r="R44" s="24"/>
    </row>
    <row r="45" ht="16.5" customHeight="1">
      <c r="A45" s="1">
        <v>46209.0</v>
      </c>
      <c r="B45" s="74">
        <f t="shared" si="15"/>
        <v>46209</v>
      </c>
      <c r="C45" s="97"/>
      <c r="D45" s="34"/>
      <c r="E45" s="3">
        <v>524.0</v>
      </c>
      <c r="F45" s="14">
        <f t="shared" si="16"/>
        <v>1877</v>
      </c>
      <c r="G45" s="29">
        <f t="shared" si="14"/>
        <v>4123</v>
      </c>
      <c r="H45" s="21"/>
      <c r="I45" s="14"/>
      <c r="L45" s="14"/>
      <c r="R45" s="24"/>
    </row>
    <row r="46" ht="16.5" customHeight="1">
      <c r="A46" s="1">
        <v>46210.0</v>
      </c>
      <c r="B46" s="74">
        <f t="shared" si="15"/>
        <v>46210</v>
      </c>
      <c r="C46" s="97"/>
      <c r="D46" s="34"/>
      <c r="E46" s="3">
        <v>517.0</v>
      </c>
      <c r="F46" s="14">
        <f t="shared" si="16"/>
        <v>2394</v>
      </c>
      <c r="G46" s="29">
        <f t="shared" si="14"/>
        <v>3606</v>
      </c>
      <c r="H46" s="21"/>
      <c r="I46" s="14"/>
      <c r="L46" s="14"/>
    </row>
    <row r="47" ht="16.5" customHeight="1">
      <c r="A47" s="1">
        <v>46211.0</v>
      </c>
      <c r="B47" s="74">
        <f t="shared" si="15"/>
        <v>46211</v>
      </c>
      <c r="C47" s="97"/>
      <c r="D47" s="34"/>
      <c r="E47" s="3">
        <v>510.0</v>
      </c>
      <c r="F47" s="14">
        <f t="shared" si="16"/>
        <v>2904</v>
      </c>
      <c r="G47" s="29">
        <f t="shared" si="14"/>
        <v>3096</v>
      </c>
      <c r="H47" s="21"/>
      <c r="I47" s="14"/>
      <c r="L47" s="14"/>
    </row>
    <row r="48" ht="16.5" customHeight="1">
      <c r="A48" s="1">
        <v>46212.0</v>
      </c>
      <c r="B48" s="74">
        <f t="shared" si="15"/>
        <v>46212</v>
      </c>
      <c r="C48" s="97"/>
      <c r="D48" s="34"/>
      <c r="E48" s="3">
        <v>501.0</v>
      </c>
      <c r="F48" s="14">
        <f t="shared" si="16"/>
        <v>3405</v>
      </c>
      <c r="G48" s="29">
        <f t="shared" si="14"/>
        <v>2595</v>
      </c>
      <c r="H48" s="21"/>
      <c r="I48" s="14"/>
      <c r="L48" s="14"/>
    </row>
    <row r="49" ht="16.5" customHeight="1">
      <c r="A49" s="1">
        <v>46213.0</v>
      </c>
      <c r="B49" s="74">
        <f t="shared" si="15"/>
        <v>46213</v>
      </c>
      <c r="C49" s="97"/>
      <c r="D49" s="34"/>
      <c r="E49" s="3">
        <v>534.0</v>
      </c>
      <c r="F49" s="14">
        <f t="shared" si="16"/>
        <v>3939</v>
      </c>
      <c r="G49" s="29">
        <f t="shared" si="14"/>
        <v>2061</v>
      </c>
      <c r="H49" s="21"/>
      <c r="I49" s="14"/>
      <c r="L49" s="14"/>
    </row>
    <row r="50" ht="16.5" customHeight="1">
      <c r="A50" s="1">
        <v>46214.0</v>
      </c>
      <c r="B50" s="74">
        <f t="shared" si="15"/>
        <v>46214</v>
      </c>
      <c r="C50" s="97"/>
      <c r="D50" s="34"/>
      <c r="E50" s="3">
        <v>492.0</v>
      </c>
      <c r="F50" s="14">
        <f t="shared" si="16"/>
        <v>4431</v>
      </c>
      <c r="G50" s="29">
        <f t="shared" si="14"/>
        <v>1569</v>
      </c>
      <c r="H50" s="21"/>
      <c r="I50" s="14"/>
      <c r="L50" s="14"/>
    </row>
    <row r="51" ht="16.5" customHeight="1">
      <c r="A51" s="1">
        <v>46215.0</v>
      </c>
      <c r="B51" s="74">
        <f t="shared" si="15"/>
        <v>46215</v>
      </c>
      <c r="C51" s="97"/>
      <c r="D51" s="34"/>
      <c r="E51" s="3">
        <v>589.0</v>
      </c>
      <c r="F51" s="14">
        <f t="shared" si="16"/>
        <v>5020</v>
      </c>
      <c r="G51" s="29">
        <f t="shared" si="14"/>
        <v>980</v>
      </c>
      <c r="H51" s="21"/>
      <c r="I51" s="14"/>
      <c r="L51" s="14"/>
    </row>
    <row r="52" ht="16.5" customHeight="1">
      <c r="A52" s="1">
        <v>46216.0</v>
      </c>
      <c r="B52" s="74">
        <f t="shared" si="15"/>
        <v>46216</v>
      </c>
      <c r="C52" s="97"/>
      <c r="D52" s="34"/>
      <c r="E52" s="3">
        <v>511.0</v>
      </c>
      <c r="F52" s="14">
        <f t="shared" si="16"/>
        <v>5531</v>
      </c>
      <c r="G52" s="29">
        <f t="shared" si="14"/>
        <v>469</v>
      </c>
      <c r="H52" s="21"/>
      <c r="I52" s="14"/>
      <c r="L52" s="14"/>
    </row>
    <row r="53" ht="16.5" customHeight="1">
      <c r="A53" s="1">
        <v>46217.0</v>
      </c>
      <c r="B53" s="74">
        <f t="shared" si="15"/>
        <v>46217</v>
      </c>
      <c r="C53" s="97"/>
      <c r="D53" s="34"/>
      <c r="E53" s="3">
        <v>534.0</v>
      </c>
      <c r="F53" s="14">
        <f t="shared" si="16"/>
        <v>6065</v>
      </c>
      <c r="G53" s="29">
        <f t="shared" si="14"/>
        <v>-65</v>
      </c>
      <c r="H53" s="21"/>
      <c r="I53" s="14"/>
      <c r="L53" s="14"/>
    </row>
    <row r="54" ht="16.5" customHeight="1">
      <c r="A54" s="1">
        <v>46218.0</v>
      </c>
      <c r="B54" s="74">
        <f t="shared" si="15"/>
        <v>46218</v>
      </c>
      <c r="C54" s="97"/>
      <c r="D54" s="34"/>
      <c r="E54" s="3">
        <v>46.0</v>
      </c>
      <c r="F54" s="14">
        <f t="shared" si="16"/>
        <v>6111</v>
      </c>
      <c r="G54" s="29">
        <f t="shared" si="14"/>
        <v>-111</v>
      </c>
      <c r="H54" s="21"/>
      <c r="I54" s="14"/>
      <c r="L54" s="14"/>
    </row>
    <row r="55" ht="16.5" customHeight="1">
      <c r="C55" s="27" t="s">
        <v>1546</v>
      </c>
      <c r="D55" s="3">
        <f>I59</f>
        <v>4020</v>
      </c>
      <c r="E55" s="3">
        <v>293.0</v>
      </c>
      <c r="F55" s="14">
        <f>E55</f>
        <v>293</v>
      </c>
      <c r="G55" s="29">
        <f t="shared" ref="G55:G68" si="17">$D$55-F55</f>
        <v>3727</v>
      </c>
      <c r="H55" s="1">
        <v>46230.0</v>
      </c>
      <c r="I55" s="14">
        <v>2500.0</v>
      </c>
      <c r="J55" s="30" t="s">
        <v>68</v>
      </c>
      <c r="K55" s="31">
        <v>46224.0</v>
      </c>
      <c r="M55" s="98" t="s">
        <v>1548</v>
      </c>
      <c r="N55" s="21" t="s">
        <v>1553</v>
      </c>
      <c r="Q55" s="23" t="s">
        <v>517</v>
      </c>
      <c r="R55" s="23" t="s">
        <v>1554</v>
      </c>
    </row>
    <row r="56" ht="16.5" customHeight="1">
      <c r="A56" s="1">
        <v>46219.0</v>
      </c>
      <c r="B56" s="74">
        <f t="shared" ref="B56:B68" si="18">A56</f>
        <v>46219</v>
      </c>
      <c r="D56" s="34"/>
      <c r="E56" s="3">
        <v>441.0</v>
      </c>
      <c r="F56" s="14">
        <f t="shared" ref="F56:F68" si="19">F55+E56</f>
        <v>734</v>
      </c>
      <c r="G56" s="29">
        <f t="shared" si="17"/>
        <v>3286</v>
      </c>
      <c r="H56" s="1">
        <v>46237.0</v>
      </c>
      <c r="I56" s="14">
        <v>2500.0</v>
      </c>
      <c r="J56" s="30" t="s">
        <v>68</v>
      </c>
      <c r="K56" s="31">
        <v>46224.0</v>
      </c>
      <c r="M56" s="99" t="s">
        <v>1548</v>
      </c>
      <c r="N56" s="21" t="s">
        <v>1557</v>
      </c>
      <c r="Q56" s="23" t="s">
        <v>517</v>
      </c>
      <c r="R56" s="23" t="s">
        <v>1554</v>
      </c>
    </row>
    <row r="57" ht="16.5" customHeight="1">
      <c r="A57" s="1">
        <v>46220.0</v>
      </c>
      <c r="B57" s="74">
        <f t="shared" si="18"/>
        <v>46220</v>
      </c>
      <c r="D57" s="34"/>
      <c r="E57" s="3">
        <v>397.0</v>
      </c>
      <c r="F57" s="14">
        <f t="shared" si="19"/>
        <v>1131</v>
      </c>
      <c r="G57" s="29">
        <f t="shared" si="17"/>
        <v>2889</v>
      </c>
      <c r="I57" s="14">
        <f>SUM(I55:I56)</f>
        <v>5000</v>
      </c>
    </row>
    <row r="58" ht="16.5" customHeight="1">
      <c r="A58" s="1">
        <v>46221.0</v>
      </c>
      <c r="B58" s="74">
        <f t="shared" si="18"/>
        <v>46221</v>
      </c>
      <c r="D58" s="34"/>
      <c r="E58" s="3">
        <v>123.0</v>
      </c>
      <c r="F58" s="14">
        <f t="shared" si="19"/>
        <v>1254</v>
      </c>
      <c r="G58" s="29">
        <f t="shared" si="17"/>
        <v>2766</v>
      </c>
      <c r="H58" s="21" t="s">
        <v>1559</v>
      </c>
      <c r="I58" s="14">
        <v>980.0</v>
      </c>
    </row>
    <row r="59" ht="16.5" customHeight="1">
      <c r="A59" s="1">
        <v>46222.0</v>
      </c>
      <c r="B59" s="74">
        <f t="shared" si="18"/>
        <v>46222</v>
      </c>
      <c r="C59" s="46" t="s">
        <v>1560</v>
      </c>
      <c r="D59" s="34"/>
      <c r="E59" s="3">
        <v>0.0</v>
      </c>
      <c r="F59" s="14">
        <f t="shared" si="19"/>
        <v>1254</v>
      </c>
      <c r="G59" s="29">
        <f t="shared" si="17"/>
        <v>2766</v>
      </c>
      <c r="H59" s="21" t="s">
        <v>1561</v>
      </c>
      <c r="I59" s="14">
        <v>4020.0</v>
      </c>
    </row>
    <row r="60" ht="16.5" customHeight="1">
      <c r="A60" s="1">
        <v>46223.0</v>
      </c>
      <c r="B60" s="74">
        <f t="shared" si="18"/>
        <v>46223</v>
      </c>
      <c r="C60" s="46" t="s">
        <v>1560</v>
      </c>
      <c r="D60" s="34"/>
      <c r="E60" s="3">
        <v>0.0</v>
      </c>
      <c r="F60" s="14">
        <f t="shared" si="19"/>
        <v>1254</v>
      </c>
      <c r="G60" s="29">
        <f t="shared" si="17"/>
        <v>2766</v>
      </c>
    </row>
    <row r="61" ht="16.5" customHeight="1">
      <c r="A61" s="1">
        <v>46224.0</v>
      </c>
      <c r="B61" s="74">
        <f t="shared" si="18"/>
        <v>46224</v>
      </c>
      <c r="D61" s="34"/>
      <c r="E61" s="3">
        <v>341.0</v>
      </c>
      <c r="F61" s="14">
        <f t="shared" si="19"/>
        <v>1595</v>
      </c>
      <c r="G61" s="29">
        <f t="shared" si="17"/>
        <v>2425</v>
      </c>
    </row>
    <row r="62" ht="16.5" customHeight="1">
      <c r="A62" s="1">
        <v>46225.0</v>
      </c>
      <c r="B62" s="74">
        <f t="shared" si="18"/>
        <v>46225</v>
      </c>
      <c r="D62" s="34"/>
      <c r="E62" s="3">
        <v>441.0</v>
      </c>
      <c r="F62" s="14">
        <f t="shared" si="19"/>
        <v>2036</v>
      </c>
      <c r="G62" s="29">
        <f t="shared" si="17"/>
        <v>1984</v>
      </c>
    </row>
    <row r="63" ht="16.5" customHeight="1">
      <c r="A63" s="1">
        <v>46226.0</v>
      </c>
      <c r="B63" s="74">
        <f t="shared" si="18"/>
        <v>46226</v>
      </c>
      <c r="D63" s="34"/>
      <c r="E63" s="3">
        <v>439.0</v>
      </c>
      <c r="F63" s="14">
        <f t="shared" si="19"/>
        <v>2475</v>
      </c>
      <c r="G63" s="29">
        <f t="shared" si="17"/>
        <v>1545</v>
      </c>
    </row>
    <row r="64" ht="16.5" customHeight="1">
      <c r="A64" s="1">
        <v>46227.0</v>
      </c>
      <c r="B64" s="74">
        <f t="shared" si="18"/>
        <v>46227</v>
      </c>
      <c r="D64" s="34"/>
      <c r="E64" s="3">
        <v>429.0</v>
      </c>
      <c r="F64" s="14">
        <f t="shared" si="19"/>
        <v>2904</v>
      </c>
      <c r="G64" s="29">
        <f t="shared" si="17"/>
        <v>1116</v>
      </c>
    </row>
    <row r="65" ht="16.5" customHeight="1">
      <c r="A65" s="1">
        <v>46228.0</v>
      </c>
      <c r="B65" s="74">
        <f t="shared" si="18"/>
        <v>46228</v>
      </c>
      <c r="D65" s="34"/>
      <c r="E65" s="3">
        <v>428.0</v>
      </c>
      <c r="F65" s="14">
        <f t="shared" si="19"/>
        <v>3332</v>
      </c>
      <c r="G65" s="29">
        <f t="shared" si="17"/>
        <v>688</v>
      </c>
      <c r="J65" s="27"/>
      <c r="L65" s="21"/>
    </row>
    <row r="66" ht="16.5" customHeight="1">
      <c r="A66" s="1">
        <v>46229.0</v>
      </c>
      <c r="B66" s="74">
        <f t="shared" si="18"/>
        <v>46229</v>
      </c>
      <c r="E66" s="3">
        <v>441.0</v>
      </c>
      <c r="F66" s="14">
        <f t="shared" si="19"/>
        <v>3773</v>
      </c>
      <c r="G66" s="29">
        <f t="shared" si="17"/>
        <v>247</v>
      </c>
      <c r="H66" s="21"/>
      <c r="I66" s="14"/>
      <c r="J66" s="21"/>
      <c r="L66" s="14"/>
      <c r="N66" s="24"/>
      <c r="O66" s="24"/>
      <c r="P66" s="24"/>
    </row>
    <row r="67" ht="16.5" customHeight="1">
      <c r="A67" s="1">
        <v>46230.0</v>
      </c>
      <c r="B67" s="74">
        <f t="shared" si="18"/>
        <v>46230</v>
      </c>
      <c r="E67" s="3">
        <v>434.0</v>
      </c>
      <c r="F67" s="14">
        <f t="shared" si="19"/>
        <v>4207</v>
      </c>
      <c r="G67" s="29">
        <f t="shared" si="17"/>
        <v>-187</v>
      </c>
      <c r="H67" s="21"/>
      <c r="I67" s="14"/>
      <c r="J67" s="21"/>
      <c r="L67" s="14"/>
      <c r="N67" s="24"/>
      <c r="O67" s="24"/>
      <c r="P67" s="21"/>
    </row>
    <row r="68" ht="16.5" customHeight="1">
      <c r="A68" s="1">
        <v>46231.0</v>
      </c>
      <c r="B68" s="74">
        <f t="shared" si="18"/>
        <v>46231</v>
      </c>
      <c r="E68" s="3">
        <v>47.0</v>
      </c>
      <c r="F68" s="14">
        <f t="shared" si="19"/>
        <v>4254</v>
      </c>
      <c r="G68" s="29">
        <f t="shared" si="17"/>
        <v>-234</v>
      </c>
      <c r="H68" s="21"/>
      <c r="I68" s="14"/>
      <c r="J68" s="21"/>
      <c r="L68" s="14"/>
      <c r="N68" s="24"/>
      <c r="O68" s="24"/>
      <c r="P68" s="21"/>
    </row>
    <row r="69" ht="16.5" customHeight="1">
      <c r="C69" s="93" t="s">
        <v>1509</v>
      </c>
      <c r="D69" s="3">
        <f>I71</f>
        <v>4800</v>
      </c>
      <c r="E69" s="3">
        <v>398.0</v>
      </c>
      <c r="F69" s="14">
        <f>E69</f>
        <v>398</v>
      </c>
      <c r="G69" s="29">
        <f t="shared" ref="G69:G77" si="20">$D$69-F69</f>
        <v>4402</v>
      </c>
      <c r="H69" s="13">
        <v>46230.0</v>
      </c>
      <c r="I69" s="14">
        <v>1800.0</v>
      </c>
      <c r="J69" s="30" t="s">
        <v>1510</v>
      </c>
      <c r="K69" s="31">
        <v>46220.0</v>
      </c>
      <c r="L69" s="21" t="s">
        <v>510</v>
      </c>
      <c r="M69" s="22" t="s">
        <v>1563</v>
      </c>
      <c r="P69" s="21"/>
      <c r="Q69" s="24" t="s">
        <v>1564</v>
      </c>
      <c r="R69" s="23" t="s">
        <v>1494</v>
      </c>
    </row>
    <row r="70" ht="16.5" customHeight="1">
      <c r="A70" s="1">
        <v>46232.0</v>
      </c>
      <c r="B70" s="74">
        <f t="shared" ref="B70:B77" si="21">A70</f>
        <v>46232</v>
      </c>
      <c r="C70" s="97"/>
      <c r="D70" s="34"/>
      <c r="E70" s="3">
        <v>640.0</v>
      </c>
      <c r="F70" s="14">
        <f t="shared" ref="F70:F77" si="22">F69+E70</f>
        <v>1038</v>
      </c>
      <c r="G70" s="29">
        <f t="shared" si="20"/>
        <v>3762</v>
      </c>
      <c r="H70" s="13">
        <v>46237.0</v>
      </c>
      <c r="I70" s="14">
        <v>3000.0</v>
      </c>
      <c r="J70" s="30" t="s">
        <v>1510</v>
      </c>
      <c r="K70" s="31">
        <v>46220.0</v>
      </c>
      <c r="L70" s="21" t="s">
        <v>510</v>
      </c>
      <c r="M70" s="49" t="s">
        <v>1565</v>
      </c>
      <c r="N70" s="23" t="s">
        <v>435</v>
      </c>
      <c r="P70" s="21">
        <v>294.0</v>
      </c>
      <c r="Q70" s="24" t="s">
        <v>517</v>
      </c>
      <c r="R70" s="23" t="s">
        <v>1494</v>
      </c>
    </row>
    <row r="71" ht="16.5" customHeight="1">
      <c r="A71" s="1">
        <v>46233.0</v>
      </c>
      <c r="B71" s="74">
        <f t="shared" si="21"/>
        <v>46233</v>
      </c>
      <c r="C71" s="97"/>
      <c r="D71" s="34"/>
      <c r="E71" s="3">
        <v>642.0</v>
      </c>
      <c r="F71" s="14">
        <f t="shared" si="22"/>
        <v>1680</v>
      </c>
      <c r="G71" s="29">
        <f t="shared" si="20"/>
        <v>3120</v>
      </c>
      <c r="I71" s="14">
        <f>SUM(I69:I70)</f>
        <v>4800</v>
      </c>
      <c r="L71" s="21"/>
      <c r="P71" s="21"/>
    </row>
    <row r="72" ht="16.5" customHeight="1">
      <c r="A72" s="1">
        <v>46234.0</v>
      </c>
      <c r="B72" s="74">
        <f t="shared" si="21"/>
        <v>46234</v>
      </c>
      <c r="C72" s="97"/>
      <c r="D72" s="34"/>
      <c r="E72" s="3">
        <v>641.0</v>
      </c>
      <c r="F72" s="14">
        <f t="shared" si="22"/>
        <v>2321</v>
      </c>
      <c r="G72" s="29">
        <f t="shared" si="20"/>
        <v>2479</v>
      </c>
      <c r="L72" s="21"/>
      <c r="P72" s="21"/>
    </row>
    <row r="73" ht="16.5" customHeight="1">
      <c r="A73" s="1">
        <v>46235.0</v>
      </c>
      <c r="B73" s="74">
        <f t="shared" si="21"/>
        <v>46235</v>
      </c>
      <c r="C73" s="97"/>
      <c r="D73" s="34"/>
      <c r="E73" s="3">
        <v>643.0</v>
      </c>
      <c r="F73" s="14">
        <f t="shared" si="22"/>
        <v>2964</v>
      </c>
      <c r="G73" s="29">
        <f t="shared" si="20"/>
        <v>1836</v>
      </c>
      <c r="L73" s="21"/>
      <c r="P73" s="21"/>
    </row>
    <row r="74" ht="16.5" customHeight="1">
      <c r="A74" s="1">
        <v>46236.0</v>
      </c>
      <c r="B74" s="74">
        <f t="shared" si="21"/>
        <v>46236</v>
      </c>
      <c r="C74" s="97"/>
      <c r="D74" s="34"/>
      <c r="E74" s="3">
        <v>499.0</v>
      </c>
      <c r="F74" s="14">
        <f t="shared" si="22"/>
        <v>3463</v>
      </c>
      <c r="G74" s="29">
        <f t="shared" si="20"/>
        <v>1337</v>
      </c>
      <c r="P74" s="21"/>
    </row>
    <row r="75" ht="16.5" customHeight="1">
      <c r="A75" s="1">
        <v>46237.0</v>
      </c>
      <c r="B75" s="74">
        <f t="shared" si="21"/>
        <v>46237</v>
      </c>
      <c r="C75" s="97"/>
      <c r="D75" s="34"/>
      <c r="E75" s="3">
        <v>643.0</v>
      </c>
      <c r="F75" s="14">
        <f t="shared" si="22"/>
        <v>4106</v>
      </c>
      <c r="G75" s="29">
        <f t="shared" si="20"/>
        <v>694</v>
      </c>
      <c r="P75" s="21"/>
    </row>
    <row r="76" ht="16.5" customHeight="1">
      <c r="A76" s="1">
        <v>46238.0</v>
      </c>
      <c r="B76" s="74">
        <f t="shared" si="21"/>
        <v>46238</v>
      </c>
      <c r="C76" s="97"/>
      <c r="D76" s="34"/>
      <c r="E76" s="3">
        <v>639.0</v>
      </c>
      <c r="F76" s="14">
        <f t="shared" si="22"/>
        <v>4745</v>
      </c>
      <c r="G76" s="29">
        <f t="shared" si="20"/>
        <v>55</v>
      </c>
      <c r="P76" s="21"/>
    </row>
    <row r="77" ht="16.5" customHeight="1">
      <c r="A77" s="1">
        <v>46239.0</v>
      </c>
      <c r="B77" s="74">
        <f t="shared" si="21"/>
        <v>46239</v>
      </c>
      <c r="C77" s="97"/>
      <c r="D77" s="34"/>
      <c r="E77" s="3">
        <v>160.0</v>
      </c>
      <c r="F77" s="14">
        <f t="shared" si="22"/>
        <v>4905</v>
      </c>
      <c r="G77" s="29">
        <f t="shared" si="20"/>
        <v>-105</v>
      </c>
      <c r="P77" s="21"/>
    </row>
    <row r="78" ht="16.5" customHeight="1">
      <c r="A78" s="1"/>
      <c r="B78" s="74"/>
      <c r="C78" s="27" t="s">
        <v>1491</v>
      </c>
      <c r="D78" s="28">
        <f>I83</f>
        <v>3790</v>
      </c>
      <c r="E78" s="3">
        <v>456.0</v>
      </c>
      <c r="F78" s="14">
        <f>E78</f>
        <v>456</v>
      </c>
      <c r="G78" s="29">
        <f t="shared" ref="G78:G84" si="23">$D$78-F78</f>
        <v>3334</v>
      </c>
      <c r="H78" s="1">
        <v>46220.0</v>
      </c>
      <c r="I78" s="14">
        <v>8000.0</v>
      </c>
      <c r="J78" s="30" t="s">
        <v>1433</v>
      </c>
      <c r="K78" s="31">
        <v>46164.0</v>
      </c>
      <c r="L78" s="31" t="s">
        <v>1434</v>
      </c>
      <c r="M78" s="64" t="s">
        <v>1492</v>
      </c>
      <c r="P78" s="21">
        <v>353.0</v>
      </c>
      <c r="Q78" s="24" t="s">
        <v>1493</v>
      </c>
      <c r="R78" s="23" t="s">
        <v>1494</v>
      </c>
    </row>
    <row r="79" ht="16.5" customHeight="1">
      <c r="A79" s="1">
        <v>46240.0</v>
      </c>
      <c r="B79" s="74">
        <f t="shared" ref="B79:B84" si="24">A79</f>
        <v>46240</v>
      </c>
      <c r="E79" s="3">
        <v>581.0</v>
      </c>
      <c r="F79" s="14">
        <f t="shared" ref="F79:F84" si="25">F78+E79</f>
        <v>1037</v>
      </c>
      <c r="G79" s="29">
        <f t="shared" si="23"/>
        <v>2753</v>
      </c>
      <c r="H79" s="1">
        <v>46181.0</v>
      </c>
      <c r="I79" s="14">
        <v>2000.0</v>
      </c>
      <c r="J79" s="30" t="s">
        <v>1433</v>
      </c>
      <c r="K79" s="31">
        <v>46174.0</v>
      </c>
      <c r="L79" s="31" t="s">
        <v>1434</v>
      </c>
      <c r="M79" s="101" t="s">
        <v>1496</v>
      </c>
      <c r="N79" s="21" t="s">
        <v>486</v>
      </c>
      <c r="P79" s="21"/>
      <c r="Q79" s="24" t="s">
        <v>517</v>
      </c>
      <c r="R79" s="23" t="s">
        <v>1494</v>
      </c>
    </row>
    <row r="80" ht="16.5" customHeight="1">
      <c r="A80" s="1">
        <v>46241.0</v>
      </c>
      <c r="B80" s="74">
        <f t="shared" si="24"/>
        <v>46241</v>
      </c>
      <c r="E80" s="3">
        <v>633.0</v>
      </c>
      <c r="F80" s="14">
        <f t="shared" si="25"/>
        <v>1670</v>
      </c>
      <c r="G80" s="29">
        <f t="shared" si="23"/>
        <v>2120</v>
      </c>
      <c r="H80" s="1">
        <v>46247.0</v>
      </c>
      <c r="I80" s="14">
        <v>3000.0</v>
      </c>
      <c r="J80" s="30" t="s">
        <v>1433</v>
      </c>
      <c r="K80" s="31">
        <v>46231.0</v>
      </c>
      <c r="L80" s="31" t="s">
        <v>1434</v>
      </c>
      <c r="M80" s="100" t="s">
        <v>1575</v>
      </c>
      <c r="N80" s="21"/>
      <c r="P80" s="21"/>
      <c r="Q80" s="24" t="s">
        <v>517</v>
      </c>
      <c r="R80" s="23" t="s">
        <v>1494</v>
      </c>
    </row>
    <row r="81" ht="16.5" customHeight="1">
      <c r="A81" s="1">
        <v>46242.0</v>
      </c>
      <c r="B81" s="74">
        <f t="shared" si="24"/>
        <v>46242</v>
      </c>
      <c r="E81" s="3">
        <v>632.0</v>
      </c>
      <c r="F81" s="14">
        <f t="shared" si="25"/>
        <v>2302</v>
      </c>
      <c r="G81" s="29">
        <f t="shared" si="23"/>
        <v>1488</v>
      </c>
      <c r="H81" s="21" t="s">
        <v>1498</v>
      </c>
      <c r="I81" s="14">
        <v>6000.0</v>
      </c>
      <c r="K81" s="24"/>
      <c r="L81" s="21"/>
      <c r="P81" s="21"/>
      <c r="Q81" s="24"/>
      <c r="R81" s="24"/>
    </row>
    <row r="82" ht="16.5" customHeight="1">
      <c r="A82" s="1">
        <v>46243.0</v>
      </c>
      <c r="B82" s="74">
        <f t="shared" si="24"/>
        <v>46243</v>
      </c>
      <c r="E82" s="3">
        <v>632.0</v>
      </c>
      <c r="F82" s="14">
        <f t="shared" si="25"/>
        <v>2934</v>
      </c>
      <c r="G82" s="29">
        <f t="shared" si="23"/>
        <v>856</v>
      </c>
      <c r="H82" s="21" t="s">
        <v>1503</v>
      </c>
      <c r="I82" s="14">
        <v>3210.0</v>
      </c>
      <c r="K82" s="21"/>
      <c r="L82" s="21"/>
      <c r="M82" s="24"/>
      <c r="P82" s="21"/>
      <c r="Q82" s="24"/>
      <c r="R82" s="24"/>
    </row>
    <row r="83" ht="16.5" customHeight="1">
      <c r="A83" s="1">
        <v>46244.0</v>
      </c>
      <c r="B83" s="74">
        <f t="shared" si="24"/>
        <v>46244</v>
      </c>
      <c r="C83" s="27"/>
      <c r="D83" s="27"/>
      <c r="E83" s="3">
        <v>632.0</v>
      </c>
      <c r="F83" s="14">
        <f t="shared" si="25"/>
        <v>3566</v>
      </c>
      <c r="G83" s="29">
        <f t="shared" si="23"/>
        <v>224</v>
      </c>
      <c r="H83" s="21" t="s">
        <v>1525</v>
      </c>
      <c r="I83" s="14">
        <v>3790.0</v>
      </c>
      <c r="K83" s="21"/>
      <c r="L83" s="21"/>
      <c r="M83" s="24"/>
      <c r="P83" s="21"/>
      <c r="Q83" s="24"/>
      <c r="R83" s="24"/>
    </row>
    <row r="84" ht="16.5" customHeight="1">
      <c r="A84" s="1">
        <v>46245.0</v>
      </c>
      <c r="B84" s="74">
        <f t="shared" si="24"/>
        <v>46245</v>
      </c>
      <c r="C84" s="27"/>
      <c r="D84" s="27"/>
      <c r="E84" s="3">
        <v>187.0</v>
      </c>
      <c r="F84" s="14">
        <f t="shared" si="25"/>
        <v>3753</v>
      </c>
      <c r="G84" s="29">
        <f t="shared" si="23"/>
        <v>37</v>
      </c>
      <c r="H84" s="21" t="s">
        <v>1576</v>
      </c>
      <c r="I84" s="14"/>
      <c r="K84" s="21"/>
      <c r="L84" s="21"/>
      <c r="M84" s="24"/>
      <c r="P84" s="21"/>
      <c r="Q84" s="24"/>
      <c r="R84" s="24"/>
    </row>
    <row r="85" ht="16.5" customHeight="1">
      <c r="A85" s="1"/>
      <c r="B85" s="74"/>
      <c r="C85" s="93" t="s">
        <v>1509</v>
      </c>
      <c r="D85" s="3">
        <v>5000.0</v>
      </c>
      <c r="E85" s="3">
        <v>437.0</v>
      </c>
      <c r="F85" s="14">
        <f>E85</f>
        <v>437</v>
      </c>
      <c r="G85" s="29">
        <f t="shared" ref="G85:G95" si="26">$D$85-F85</f>
        <v>4563</v>
      </c>
      <c r="H85" s="1">
        <v>46254.0</v>
      </c>
      <c r="I85" s="14">
        <v>5000.0</v>
      </c>
      <c r="J85" s="30" t="s">
        <v>1433</v>
      </c>
      <c r="K85" s="31">
        <v>46241.0</v>
      </c>
      <c r="L85" s="31" t="s">
        <v>1434</v>
      </c>
      <c r="M85" s="23" t="s">
        <v>1577</v>
      </c>
      <c r="N85" s="23"/>
      <c r="O85" s="23"/>
      <c r="P85" s="21">
        <v>491.0</v>
      </c>
      <c r="Q85" s="24" t="s">
        <v>517</v>
      </c>
      <c r="R85" s="23" t="s">
        <v>1494</v>
      </c>
    </row>
    <row r="86" ht="16.5" customHeight="1">
      <c r="A86" s="1">
        <v>46246.0</v>
      </c>
      <c r="B86" s="74">
        <f t="shared" ref="B86:B95" si="27">A86</f>
        <v>46246</v>
      </c>
      <c r="C86" s="97"/>
      <c r="D86" s="34"/>
      <c r="E86" s="3">
        <v>634.0</v>
      </c>
      <c r="F86" s="14">
        <f t="shared" ref="F86:F95" si="28">F85+E86</f>
        <v>1071</v>
      </c>
      <c r="G86" s="29">
        <f t="shared" si="26"/>
        <v>3929</v>
      </c>
      <c r="P86" s="21"/>
    </row>
    <row r="87" ht="16.5" customHeight="1">
      <c r="A87" s="1">
        <v>46247.0</v>
      </c>
      <c r="B87" s="74">
        <f t="shared" si="27"/>
        <v>46247</v>
      </c>
      <c r="C87" s="97"/>
      <c r="D87" s="34"/>
      <c r="E87" s="3">
        <v>633.0</v>
      </c>
      <c r="F87" s="14">
        <f t="shared" si="28"/>
        <v>1704</v>
      </c>
      <c r="G87" s="29">
        <f t="shared" si="26"/>
        <v>3296</v>
      </c>
      <c r="H87" s="21"/>
      <c r="I87" s="14"/>
      <c r="J87" s="21"/>
      <c r="L87" s="14"/>
      <c r="N87" s="24"/>
      <c r="O87" s="24"/>
      <c r="P87" s="21"/>
    </row>
    <row r="88" ht="16.5" customHeight="1">
      <c r="A88" s="1">
        <v>46248.0</v>
      </c>
      <c r="B88" s="74">
        <f t="shared" si="27"/>
        <v>46248</v>
      </c>
      <c r="C88" s="97"/>
      <c r="D88" s="34"/>
      <c r="E88" s="3">
        <v>627.0</v>
      </c>
      <c r="F88" s="14">
        <f t="shared" si="28"/>
        <v>2331</v>
      </c>
      <c r="G88" s="29">
        <f t="shared" si="26"/>
        <v>2669</v>
      </c>
      <c r="H88" s="21"/>
      <c r="I88" s="14"/>
      <c r="J88" s="21"/>
      <c r="L88" s="14"/>
      <c r="N88" s="24"/>
      <c r="O88" s="24"/>
      <c r="P88" s="21"/>
    </row>
    <row r="89" ht="16.5" customHeight="1">
      <c r="A89" s="1">
        <v>46249.0</v>
      </c>
      <c r="B89" s="74">
        <f t="shared" si="27"/>
        <v>46249</v>
      </c>
      <c r="C89" s="97"/>
      <c r="D89" s="34"/>
      <c r="E89" s="3">
        <v>635.0</v>
      </c>
      <c r="F89" s="14">
        <f t="shared" si="28"/>
        <v>2966</v>
      </c>
      <c r="G89" s="29">
        <f t="shared" si="26"/>
        <v>2034</v>
      </c>
      <c r="H89" s="21"/>
      <c r="I89" s="14"/>
      <c r="J89" s="21"/>
      <c r="L89" s="14"/>
      <c r="N89" s="24"/>
      <c r="O89" s="24"/>
      <c r="P89" s="21"/>
    </row>
    <row r="90" ht="16.5" customHeight="1">
      <c r="A90" s="1">
        <v>46250.0</v>
      </c>
      <c r="B90" s="74">
        <f t="shared" si="27"/>
        <v>46250</v>
      </c>
      <c r="C90" s="97"/>
      <c r="D90" s="34"/>
      <c r="E90" s="3">
        <v>634.0</v>
      </c>
      <c r="F90" s="14">
        <f t="shared" si="28"/>
        <v>3600</v>
      </c>
      <c r="G90" s="29">
        <f t="shared" si="26"/>
        <v>1400</v>
      </c>
      <c r="H90" s="21"/>
      <c r="I90" s="14"/>
      <c r="J90" s="21"/>
      <c r="L90" s="14"/>
      <c r="N90" s="24"/>
      <c r="O90" s="24"/>
      <c r="P90" s="21"/>
    </row>
    <row r="91" ht="16.5" customHeight="1">
      <c r="A91" s="1">
        <v>46251.0</v>
      </c>
      <c r="B91" s="74">
        <f t="shared" si="27"/>
        <v>46251</v>
      </c>
      <c r="C91" s="97"/>
      <c r="D91" s="34"/>
      <c r="E91" s="3">
        <v>598.0</v>
      </c>
      <c r="F91" s="14">
        <f t="shared" si="28"/>
        <v>4198</v>
      </c>
      <c r="G91" s="29">
        <f t="shared" si="26"/>
        <v>802</v>
      </c>
      <c r="H91" s="21"/>
      <c r="I91" s="14"/>
      <c r="J91" s="21"/>
      <c r="L91" s="14"/>
      <c r="N91" s="24"/>
      <c r="O91" s="24"/>
      <c r="P91" s="21"/>
    </row>
    <row r="92" ht="16.5" customHeight="1">
      <c r="A92" s="1">
        <v>46252.0</v>
      </c>
      <c r="B92" s="74">
        <f t="shared" si="27"/>
        <v>46252</v>
      </c>
      <c r="C92" s="97" t="s">
        <v>392</v>
      </c>
      <c r="D92" s="34"/>
      <c r="E92" s="3">
        <v>288.0</v>
      </c>
      <c r="F92" s="14">
        <f t="shared" si="28"/>
        <v>4486</v>
      </c>
      <c r="G92" s="29">
        <f t="shared" si="26"/>
        <v>514</v>
      </c>
      <c r="H92" s="21"/>
      <c r="I92" s="14"/>
      <c r="J92" s="21"/>
      <c r="L92" s="14"/>
      <c r="N92" s="24"/>
      <c r="O92" s="24"/>
      <c r="P92" s="24"/>
    </row>
    <row r="93" ht="16.5" customHeight="1">
      <c r="A93" s="1">
        <v>46253.0</v>
      </c>
      <c r="B93" s="74">
        <f t="shared" si="27"/>
        <v>46253</v>
      </c>
      <c r="C93" s="97" t="s">
        <v>392</v>
      </c>
      <c r="D93" s="34"/>
      <c r="E93" s="3">
        <v>0.0</v>
      </c>
      <c r="F93" s="14">
        <f t="shared" si="28"/>
        <v>4486</v>
      </c>
      <c r="G93" s="29">
        <f t="shared" si="26"/>
        <v>514</v>
      </c>
      <c r="H93" s="21"/>
      <c r="I93" s="14"/>
      <c r="J93" s="21"/>
      <c r="L93" s="14"/>
      <c r="N93" s="24"/>
      <c r="O93" s="24"/>
      <c r="P93" s="24"/>
    </row>
    <row r="94" ht="16.5" customHeight="1">
      <c r="A94" s="1">
        <v>46254.0</v>
      </c>
      <c r="B94" s="74">
        <f t="shared" si="27"/>
        <v>46254</v>
      </c>
      <c r="C94" s="97"/>
      <c r="D94" s="34"/>
      <c r="E94" s="3">
        <v>500.0</v>
      </c>
      <c r="F94" s="14">
        <f t="shared" si="28"/>
        <v>4986</v>
      </c>
      <c r="G94" s="29">
        <f t="shared" si="26"/>
        <v>14</v>
      </c>
      <c r="H94" s="21"/>
      <c r="I94" s="14"/>
      <c r="J94" s="21"/>
      <c r="L94" s="14"/>
      <c r="N94" s="24"/>
      <c r="O94" s="24"/>
      <c r="P94" s="24"/>
    </row>
    <row r="95" ht="16.5" customHeight="1">
      <c r="A95" s="1">
        <v>46255.0</v>
      </c>
      <c r="B95" s="74">
        <f t="shared" si="27"/>
        <v>46255</v>
      </c>
      <c r="C95" s="97"/>
      <c r="D95" s="34"/>
      <c r="E95" s="3">
        <v>43.0</v>
      </c>
      <c r="F95" s="14">
        <f t="shared" si="28"/>
        <v>5029</v>
      </c>
      <c r="G95" s="29">
        <f t="shared" si="26"/>
        <v>-29</v>
      </c>
      <c r="H95" s="21"/>
      <c r="I95" s="14"/>
      <c r="J95" s="21"/>
      <c r="L95" s="14"/>
      <c r="N95" s="24"/>
      <c r="O95" s="24"/>
      <c r="P95" s="24"/>
    </row>
    <row r="96" ht="16.5" customHeight="1">
      <c r="C96" s="35" t="s">
        <v>1579</v>
      </c>
      <c r="D96" s="3">
        <v>1844.0</v>
      </c>
      <c r="E96" s="3">
        <v>1733.0</v>
      </c>
      <c r="F96" s="14">
        <f>E96</f>
        <v>1733</v>
      </c>
      <c r="G96" s="29">
        <f t="shared" ref="G96:G98" si="29">$D$96-F96</f>
        <v>111</v>
      </c>
      <c r="H96" s="1">
        <v>46251.0</v>
      </c>
      <c r="I96" s="14">
        <v>1844.0</v>
      </c>
      <c r="J96" s="30" t="s">
        <v>1538</v>
      </c>
      <c r="K96" s="31">
        <v>46241.0</v>
      </c>
      <c r="L96" s="21" t="s">
        <v>1539</v>
      </c>
      <c r="M96" s="23" t="s">
        <v>1581</v>
      </c>
      <c r="Q96" s="23" t="s">
        <v>1582</v>
      </c>
    </row>
    <row r="97" ht="16.5" customHeight="1">
      <c r="A97" s="1">
        <v>46256.0</v>
      </c>
      <c r="B97" s="74">
        <f t="shared" ref="B97:B102" si="30">A97</f>
        <v>46256</v>
      </c>
      <c r="C97" s="50"/>
      <c r="D97" s="34"/>
      <c r="E97" s="3">
        <v>111.0</v>
      </c>
      <c r="F97" s="14">
        <f t="shared" ref="F97:F98" si="31">F96+E97</f>
        <v>1844</v>
      </c>
      <c r="G97" s="29">
        <f t="shared" si="29"/>
        <v>0</v>
      </c>
      <c r="M97" s="10"/>
    </row>
    <row r="98" ht="16.5" customHeight="1">
      <c r="A98" s="1">
        <v>46257.0</v>
      </c>
      <c r="B98" s="74">
        <f t="shared" si="30"/>
        <v>46257</v>
      </c>
      <c r="C98" s="27"/>
      <c r="D98" s="34"/>
      <c r="E98" s="3">
        <v>0.0</v>
      </c>
      <c r="F98" s="14">
        <f t="shared" si="31"/>
        <v>1844</v>
      </c>
      <c r="G98" s="29">
        <f t="shared" si="29"/>
        <v>0</v>
      </c>
      <c r="H98" s="21"/>
      <c r="M98" s="10"/>
    </row>
    <row r="99" ht="16.5" customHeight="1">
      <c r="A99" s="1">
        <v>46258.0</v>
      </c>
      <c r="B99" s="74">
        <f t="shared" si="30"/>
        <v>46258</v>
      </c>
      <c r="C99" s="35" t="s">
        <v>1579</v>
      </c>
      <c r="D99" s="3">
        <v>1630.0</v>
      </c>
      <c r="E99" s="3">
        <v>1420.0</v>
      </c>
      <c r="F99" s="14">
        <f t="shared" ref="F99:F100" si="32">E99</f>
        <v>1420</v>
      </c>
      <c r="G99" s="29">
        <f>$D$99-F99</f>
        <v>210</v>
      </c>
      <c r="H99" s="1">
        <v>46258.0</v>
      </c>
      <c r="I99" s="14">
        <v>1630.0</v>
      </c>
      <c r="J99" s="30" t="s">
        <v>1585</v>
      </c>
      <c r="L99" s="21" t="s">
        <v>492</v>
      </c>
      <c r="M99" s="23" t="s">
        <v>1581</v>
      </c>
      <c r="Q99" s="23" t="s">
        <v>1262</v>
      </c>
    </row>
    <row r="100" ht="16.5" customHeight="1">
      <c r="A100" s="1">
        <v>46259.0</v>
      </c>
      <c r="B100" s="74">
        <f t="shared" si="30"/>
        <v>46259</v>
      </c>
      <c r="C100" s="35" t="s">
        <v>1579</v>
      </c>
      <c r="D100" s="3">
        <v>1226.0</v>
      </c>
      <c r="E100" s="3">
        <v>1485.0</v>
      </c>
      <c r="F100" s="14">
        <f t="shared" si="32"/>
        <v>1485</v>
      </c>
      <c r="G100" s="29">
        <f t="shared" ref="G100:G101" si="33">$D$100-F100</f>
        <v>-259</v>
      </c>
      <c r="H100" s="1">
        <v>46258.0</v>
      </c>
      <c r="I100" s="14">
        <v>1226.0</v>
      </c>
      <c r="J100" s="21" t="s">
        <v>1510</v>
      </c>
      <c r="L100" s="21" t="s">
        <v>510</v>
      </c>
      <c r="M100" s="23" t="s">
        <v>1581</v>
      </c>
      <c r="Q100" s="23" t="s">
        <v>1262</v>
      </c>
    </row>
    <row r="101" ht="16.5" customHeight="1">
      <c r="A101" s="1">
        <v>46260.0</v>
      </c>
      <c r="B101" s="74">
        <f t="shared" si="30"/>
        <v>46260</v>
      </c>
      <c r="C101" s="35"/>
      <c r="D101" s="3"/>
      <c r="E101" s="3">
        <v>706.0</v>
      </c>
      <c r="F101" s="14">
        <f>F100+E101</f>
        <v>2191</v>
      </c>
      <c r="G101" s="29">
        <f t="shared" si="33"/>
        <v>-965</v>
      </c>
      <c r="H101" s="1"/>
      <c r="I101" s="14"/>
      <c r="J101" s="21"/>
      <c r="L101" s="21"/>
      <c r="M101" s="23"/>
      <c r="Q101" s="23"/>
    </row>
    <row r="102" ht="16.5" customHeight="1">
      <c r="A102" s="1">
        <v>46261.0</v>
      </c>
      <c r="B102" s="74">
        <f t="shared" si="30"/>
        <v>46261</v>
      </c>
      <c r="C102" s="35" t="s">
        <v>1579</v>
      </c>
      <c r="D102" s="3">
        <v>550.0</v>
      </c>
      <c r="E102" s="3">
        <v>708.0</v>
      </c>
      <c r="F102" s="14">
        <f t="shared" ref="F102:F103" si="34">E102</f>
        <v>708</v>
      </c>
      <c r="G102" s="29">
        <f>$D$102-F102</f>
        <v>-158</v>
      </c>
      <c r="H102" s="1">
        <v>46258.0</v>
      </c>
      <c r="I102" s="14">
        <v>550.0</v>
      </c>
      <c r="J102" s="30" t="s">
        <v>1538</v>
      </c>
      <c r="L102" s="21" t="s">
        <v>1539</v>
      </c>
      <c r="M102" s="23" t="s">
        <v>1581</v>
      </c>
      <c r="Q102" s="23"/>
    </row>
    <row r="103" ht="16.5" customHeight="1">
      <c r="A103" s="1"/>
      <c r="B103" s="74"/>
      <c r="C103" s="93" t="s">
        <v>1527</v>
      </c>
      <c r="D103" s="3">
        <v>5000.0</v>
      </c>
      <c r="E103" s="3">
        <v>308.0</v>
      </c>
      <c r="F103" s="14">
        <f t="shared" si="34"/>
        <v>308</v>
      </c>
      <c r="G103" s="29">
        <f t="shared" ref="G103:G115" si="35">$D$103-F103</f>
        <v>4692</v>
      </c>
      <c r="H103" s="82">
        <v>46270.0</v>
      </c>
      <c r="I103" s="14">
        <v>5000.0</v>
      </c>
      <c r="J103" s="30" t="s">
        <v>1433</v>
      </c>
      <c r="K103" s="59">
        <v>46246.0</v>
      </c>
      <c r="L103" s="21" t="s">
        <v>1434</v>
      </c>
      <c r="M103" s="37" t="s">
        <v>1588</v>
      </c>
      <c r="Q103" s="23" t="s">
        <v>1589</v>
      </c>
    </row>
    <row r="104" ht="16.5" customHeight="1">
      <c r="A104" s="1">
        <v>46262.0</v>
      </c>
      <c r="B104" s="74">
        <f t="shared" ref="B104:B115" si="36">A104</f>
        <v>46262</v>
      </c>
      <c r="C104" s="97"/>
      <c r="D104" s="34"/>
      <c r="E104" s="3">
        <v>422.0</v>
      </c>
      <c r="F104" s="14">
        <f t="shared" ref="F104:F115" si="37">F103+E104</f>
        <v>730</v>
      </c>
      <c r="G104" s="29">
        <f t="shared" si="35"/>
        <v>4270</v>
      </c>
      <c r="H104" s="1"/>
      <c r="J104" s="30"/>
      <c r="K104" s="31"/>
      <c r="L104" s="21"/>
      <c r="M104" s="40"/>
      <c r="N104" s="23"/>
      <c r="Q104" s="24" t="s">
        <v>1590</v>
      </c>
    </row>
    <row r="105" ht="16.5" customHeight="1">
      <c r="A105" s="1">
        <v>46263.0</v>
      </c>
      <c r="B105" s="74">
        <f t="shared" si="36"/>
        <v>46263</v>
      </c>
      <c r="C105" s="97" t="s">
        <v>1442</v>
      </c>
      <c r="D105" s="34"/>
      <c r="E105" s="3">
        <v>0.0</v>
      </c>
      <c r="F105" s="14">
        <f t="shared" si="37"/>
        <v>730</v>
      </c>
      <c r="G105" s="29">
        <f t="shared" si="35"/>
        <v>4270</v>
      </c>
      <c r="Q105" s="23" t="s">
        <v>1591</v>
      </c>
    </row>
    <row r="106" ht="16.5" customHeight="1">
      <c r="A106" s="1">
        <v>46264.0</v>
      </c>
      <c r="B106" s="74">
        <f t="shared" si="36"/>
        <v>46264</v>
      </c>
      <c r="C106" s="97" t="s">
        <v>1442</v>
      </c>
      <c r="D106" s="34"/>
      <c r="E106" s="3">
        <v>0.0</v>
      </c>
      <c r="F106" s="14">
        <f t="shared" si="37"/>
        <v>730</v>
      </c>
      <c r="G106" s="29">
        <f t="shared" si="35"/>
        <v>4270</v>
      </c>
      <c r="Q106" s="23" t="s">
        <v>1592</v>
      </c>
    </row>
    <row r="107" ht="16.5" customHeight="1">
      <c r="A107" s="1">
        <v>46265.0</v>
      </c>
      <c r="B107" s="74">
        <f t="shared" si="36"/>
        <v>46265</v>
      </c>
      <c r="C107" s="97"/>
      <c r="D107" s="34"/>
      <c r="E107" s="3">
        <v>312.0</v>
      </c>
      <c r="F107" s="14">
        <f t="shared" si="37"/>
        <v>1042</v>
      </c>
      <c r="G107" s="29">
        <f t="shared" si="35"/>
        <v>3958</v>
      </c>
      <c r="Q107" s="23" t="s">
        <v>1593</v>
      </c>
    </row>
    <row r="108" ht="16.5" customHeight="1">
      <c r="A108" s="1">
        <v>46266.0</v>
      </c>
      <c r="B108" s="74">
        <f t="shared" si="36"/>
        <v>46266</v>
      </c>
      <c r="C108" s="97"/>
      <c r="D108" s="34"/>
      <c r="E108" s="3">
        <v>526.0</v>
      </c>
      <c r="F108" s="14">
        <f t="shared" si="37"/>
        <v>1568</v>
      </c>
      <c r="G108" s="29">
        <f t="shared" si="35"/>
        <v>3432</v>
      </c>
    </row>
    <row r="109" ht="16.5" customHeight="1">
      <c r="A109" s="1">
        <v>46267.0</v>
      </c>
      <c r="B109" s="74">
        <f t="shared" si="36"/>
        <v>46267</v>
      </c>
      <c r="C109" s="97"/>
      <c r="D109" s="34"/>
      <c r="E109" s="3">
        <v>530.0</v>
      </c>
      <c r="F109" s="14">
        <f t="shared" si="37"/>
        <v>2098</v>
      </c>
      <c r="G109" s="29">
        <f t="shared" si="35"/>
        <v>2902</v>
      </c>
    </row>
    <row r="110" ht="16.5" customHeight="1">
      <c r="A110" s="1">
        <v>46268.0</v>
      </c>
      <c r="B110" s="74">
        <f t="shared" si="36"/>
        <v>46268</v>
      </c>
      <c r="C110" s="97"/>
      <c r="D110" s="34"/>
      <c r="E110" s="3">
        <v>530.0</v>
      </c>
      <c r="F110" s="14">
        <f t="shared" si="37"/>
        <v>2628</v>
      </c>
      <c r="G110" s="29">
        <f t="shared" si="35"/>
        <v>2372</v>
      </c>
    </row>
    <row r="111" ht="16.5" customHeight="1">
      <c r="A111" s="1">
        <v>46269.0</v>
      </c>
      <c r="B111" s="74">
        <f t="shared" si="36"/>
        <v>46269</v>
      </c>
      <c r="C111" s="97"/>
      <c r="D111" s="34"/>
      <c r="E111" s="3">
        <v>531.0</v>
      </c>
      <c r="F111" s="14">
        <f t="shared" si="37"/>
        <v>3159</v>
      </c>
      <c r="G111" s="29">
        <f t="shared" si="35"/>
        <v>1841</v>
      </c>
    </row>
    <row r="112" ht="16.5" customHeight="1">
      <c r="A112" s="1">
        <v>46270.0</v>
      </c>
      <c r="B112" s="74">
        <f t="shared" si="36"/>
        <v>46270</v>
      </c>
      <c r="C112" s="97"/>
      <c r="D112" s="34"/>
      <c r="E112" s="3">
        <v>483.0</v>
      </c>
      <c r="F112" s="14">
        <f t="shared" si="37"/>
        <v>3642</v>
      </c>
      <c r="G112" s="29">
        <f t="shared" si="35"/>
        <v>1358</v>
      </c>
    </row>
    <row r="113" ht="16.5" customHeight="1">
      <c r="A113" s="1">
        <v>46271.0</v>
      </c>
      <c r="B113" s="74">
        <f t="shared" si="36"/>
        <v>46271</v>
      </c>
      <c r="C113" s="97"/>
      <c r="D113" s="34"/>
      <c r="E113" s="3">
        <v>529.0</v>
      </c>
      <c r="F113" s="14">
        <f t="shared" si="37"/>
        <v>4171</v>
      </c>
      <c r="G113" s="29">
        <f t="shared" si="35"/>
        <v>829</v>
      </c>
    </row>
    <row r="114" ht="16.5" customHeight="1">
      <c r="A114" s="1">
        <v>46272.0</v>
      </c>
      <c r="B114" s="74">
        <f t="shared" si="36"/>
        <v>46272</v>
      </c>
      <c r="C114" s="97"/>
      <c r="D114" s="34"/>
      <c r="E114" s="3">
        <v>530.0</v>
      </c>
      <c r="F114" s="14">
        <f t="shared" si="37"/>
        <v>4701</v>
      </c>
      <c r="G114" s="29">
        <f t="shared" si="35"/>
        <v>299</v>
      </c>
    </row>
    <row r="115" ht="16.5" customHeight="1">
      <c r="A115" s="1">
        <v>46273.0</v>
      </c>
      <c r="B115" s="74">
        <f t="shared" si="36"/>
        <v>46273</v>
      </c>
      <c r="C115" s="97"/>
      <c r="D115" s="34"/>
      <c r="E115" s="3">
        <v>299.0</v>
      </c>
      <c r="F115" s="14">
        <f t="shared" si="37"/>
        <v>5000</v>
      </c>
      <c r="G115" s="29">
        <f t="shared" si="35"/>
        <v>0</v>
      </c>
    </row>
    <row r="116" ht="16.5" customHeight="1">
      <c r="C116" s="93" t="s">
        <v>1527</v>
      </c>
      <c r="D116" s="3">
        <v>4000.0</v>
      </c>
      <c r="E116" s="3">
        <v>231.0</v>
      </c>
      <c r="F116" s="14">
        <f>E116</f>
        <v>231</v>
      </c>
      <c r="G116" s="29">
        <f t="shared" ref="G116:G124" si="38">$D$116-F116</f>
        <v>3769</v>
      </c>
      <c r="H116" s="1">
        <v>46280.0</v>
      </c>
      <c r="I116" s="14">
        <v>4000.0</v>
      </c>
      <c r="J116" s="30" t="s">
        <v>1433</v>
      </c>
      <c r="K116" s="59">
        <v>46246.0</v>
      </c>
      <c r="L116" s="21" t="s">
        <v>1434</v>
      </c>
      <c r="M116" s="21" t="s">
        <v>1601</v>
      </c>
      <c r="N116" s="21" t="s">
        <v>177</v>
      </c>
      <c r="O116" s="21"/>
      <c r="P116" s="21"/>
      <c r="Q116" s="23" t="s">
        <v>345</v>
      </c>
    </row>
    <row r="117" ht="16.5" customHeight="1">
      <c r="A117" s="1">
        <v>46274.0</v>
      </c>
      <c r="B117" s="74">
        <f t="shared" ref="B117:B124" si="39">A117</f>
        <v>46274</v>
      </c>
      <c r="D117" s="34"/>
      <c r="E117" s="3">
        <v>531.0</v>
      </c>
      <c r="F117" s="14">
        <f t="shared" ref="F117:F124" si="40">F116+E117</f>
        <v>762</v>
      </c>
      <c r="G117" s="29">
        <f t="shared" si="38"/>
        <v>3238</v>
      </c>
      <c r="H117" s="21"/>
      <c r="I117" s="14"/>
      <c r="J117" s="21"/>
      <c r="L117" s="14"/>
      <c r="N117" s="24"/>
      <c r="O117" s="24"/>
      <c r="P117" s="24"/>
    </row>
    <row r="118" ht="16.5" customHeight="1">
      <c r="A118" s="1">
        <v>46275.0</v>
      </c>
      <c r="B118" s="74">
        <f t="shared" si="39"/>
        <v>46275</v>
      </c>
      <c r="D118" s="34"/>
      <c r="E118" s="3">
        <v>530.0</v>
      </c>
      <c r="F118" s="14">
        <f t="shared" si="40"/>
        <v>1292</v>
      </c>
      <c r="G118" s="29">
        <f t="shared" si="38"/>
        <v>2708</v>
      </c>
      <c r="H118" s="21"/>
      <c r="I118" s="14"/>
      <c r="J118" s="21"/>
      <c r="L118" s="14"/>
      <c r="N118" s="24"/>
      <c r="O118" s="24"/>
      <c r="P118" s="24"/>
    </row>
    <row r="119" ht="16.5" customHeight="1">
      <c r="A119" s="1">
        <v>46276.0</v>
      </c>
      <c r="B119" s="74">
        <f t="shared" si="39"/>
        <v>46276</v>
      </c>
      <c r="D119" s="34"/>
      <c r="E119" s="3">
        <v>528.0</v>
      </c>
      <c r="F119" s="14">
        <f t="shared" si="40"/>
        <v>1820</v>
      </c>
      <c r="G119" s="29">
        <f t="shared" si="38"/>
        <v>2180</v>
      </c>
      <c r="H119" s="21"/>
      <c r="I119" s="14"/>
      <c r="J119" s="21"/>
      <c r="L119" s="14"/>
      <c r="N119" s="24"/>
      <c r="O119" s="24"/>
      <c r="P119" s="24"/>
    </row>
    <row r="120" ht="16.5" customHeight="1">
      <c r="A120" s="1">
        <v>46277.0</v>
      </c>
      <c r="B120" s="74">
        <f t="shared" si="39"/>
        <v>46277</v>
      </c>
      <c r="D120" s="34"/>
      <c r="E120" s="3">
        <v>529.0</v>
      </c>
      <c r="F120" s="14">
        <f t="shared" si="40"/>
        <v>2349</v>
      </c>
      <c r="G120" s="29">
        <f t="shared" si="38"/>
        <v>1651</v>
      </c>
      <c r="H120" s="21"/>
      <c r="I120" s="14"/>
      <c r="J120" s="21"/>
      <c r="L120" s="14"/>
      <c r="N120" s="24"/>
      <c r="O120" s="24"/>
      <c r="P120" s="24"/>
    </row>
    <row r="121" ht="16.5" customHeight="1">
      <c r="A121" s="1">
        <v>46278.0</v>
      </c>
      <c r="B121" s="74">
        <f t="shared" si="39"/>
        <v>46278</v>
      </c>
      <c r="D121" s="34"/>
      <c r="E121" s="3">
        <v>530.0</v>
      </c>
      <c r="F121" s="14">
        <f t="shared" si="40"/>
        <v>2879</v>
      </c>
      <c r="G121" s="29">
        <f t="shared" si="38"/>
        <v>1121</v>
      </c>
      <c r="H121" s="21"/>
      <c r="I121" s="14"/>
      <c r="J121" s="21"/>
      <c r="L121" s="14"/>
      <c r="N121" s="24"/>
      <c r="O121" s="24"/>
      <c r="P121" s="24"/>
    </row>
    <row r="122" ht="16.5" customHeight="1">
      <c r="A122" s="1">
        <v>46279.0</v>
      </c>
      <c r="B122" s="74">
        <f t="shared" si="39"/>
        <v>46279</v>
      </c>
      <c r="D122" s="34"/>
      <c r="E122" s="3">
        <v>476.0</v>
      </c>
      <c r="F122" s="14">
        <f t="shared" si="40"/>
        <v>3355</v>
      </c>
      <c r="G122" s="29">
        <f t="shared" si="38"/>
        <v>645</v>
      </c>
      <c r="H122" s="21"/>
      <c r="I122" s="14"/>
      <c r="J122" s="21"/>
      <c r="L122" s="14"/>
      <c r="N122" s="24"/>
      <c r="O122" s="24"/>
      <c r="P122" s="24"/>
    </row>
    <row r="123" ht="16.5" customHeight="1">
      <c r="A123" s="1">
        <v>46280.0</v>
      </c>
      <c r="B123" s="74">
        <f t="shared" si="39"/>
        <v>46280</v>
      </c>
      <c r="D123" s="34"/>
      <c r="E123" s="3">
        <v>530.0</v>
      </c>
      <c r="F123" s="14">
        <f t="shared" si="40"/>
        <v>3885</v>
      </c>
      <c r="G123" s="29">
        <f t="shared" si="38"/>
        <v>115</v>
      </c>
      <c r="H123" s="21"/>
      <c r="I123" s="14"/>
      <c r="J123" s="21"/>
      <c r="L123" s="14"/>
      <c r="N123" s="24"/>
      <c r="O123" s="24"/>
      <c r="P123" s="24"/>
    </row>
    <row r="124" ht="16.5" customHeight="1">
      <c r="A124" s="1">
        <v>46281.0</v>
      </c>
      <c r="B124" s="74">
        <f t="shared" si="39"/>
        <v>46281</v>
      </c>
      <c r="D124" s="34"/>
      <c r="E124" s="34">
        <v>500.0</v>
      </c>
      <c r="F124" s="14">
        <f t="shared" si="40"/>
        <v>4385</v>
      </c>
      <c r="G124" s="29">
        <f t="shared" si="38"/>
        <v>-385</v>
      </c>
      <c r="H124" s="21"/>
      <c r="I124" s="14"/>
      <c r="J124" s="21"/>
      <c r="L124" s="14"/>
      <c r="N124" s="24"/>
      <c r="O124" s="24"/>
      <c r="P124" s="24"/>
      <c r="T124" s="12"/>
    </row>
    <row r="125" ht="16.5" customHeight="1">
      <c r="C125" s="93" t="s">
        <v>1527</v>
      </c>
      <c r="D125" s="3">
        <v>5000.0</v>
      </c>
      <c r="E125" s="34">
        <v>400.0</v>
      </c>
      <c r="F125" s="14">
        <f>E125</f>
        <v>400</v>
      </c>
      <c r="G125" s="29">
        <f t="shared" ref="G125:G135" si="41">$D$125-F125</f>
        <v>4600</v>
      </c>
      <c r="H125" s="1">
        <v>46289.0</v>
      </c>
      <c r="I125" s="14">
        <v>5000.0</v>
      </c>
      <c r="J125" s="30" t="s">
        <v>1433</v>
      </c>
      <c r="K125" s="59">
        <v>46272.0</v>
      </c>
      <c r="L125" s="21" t="s">
        <v>1434</v>
      </c>
      <c r="M125" s="23" t="s">
        <v>1605</v>
      </c>
      <c r="N125" s="21" t="s">
        <v>177</v>
      </c>
      <c r="O125" s="21"/>
      <c r="P125" s="21"/>
      <c r="Q125" s="23" t="s">
        <v>1606</v>
      </c>
      <c r="T125" s="12"/>
    </row>
    <row r="126" ht="16.5" customHeight="1">
      <c r="A126" s="1">
        <v>46282.0</v>
      </c>
      <c r="B126" s="74">
        <f t="shared" ref="B126:B162" si="42">A126</f>
        <v>46282</v>
      </c>
      <c r="D126" s="34"/>
      <c r="E126" s="34">
        <v>500.0</v>
      </c>
      <c r="F126" s="14">
        <f t="shared" ref="F126:F135" si="43">F125+E126</f>
        <v>900</v>
      </c>
      <c r="G126" s="29">
        <f t="shared" si="41"/>
        <v>4100</v>
      </c>
      <c r="H126" s="21"/>
      <c r="I126" s="14"/>
      <c r="J126" s="21"/>
      <c r="L126" s="14"/>
      <c r="N126" s="24"/>
      <c r="O126" s="24"/>
      <c r="P126" s="24"/>
    </row>
    <row r="127" ht="16.5" customHeight="1">
      <c r="A127" s="1">
        <v>46283.0</v>
      </c>
      <c r="B127" s="74">
        <f t="shared" si="42"/>
        <v>46283</v>
      </c>
      <c r="D127" s="34"/>
      <c r="E127" s="34">
        <v>500.0</v>
      </c>
      <c r="F127" s="14">
        <f t="shared" si="43"/>
        <v>1400</v>
      </c>
      <c r="G127" s="29">
        <f t="shared" si="41"/>
        <v>3600</v>
      </c>
      <c r="H127" s="21"/>
      <c r="I127" s="14"/>
      <c r="J127" s="21"/>
      <c r="L127" s="14"/>
      <c r="N127" s="24"/>
      <c r="O127" s="24"/>
      <c r="P127" s="24"/>
    </row>
    <row r="128" ht="16.5" customHeight="1">
      <c r="A128" s="1">
        <v>46284.0</v>
      </c>
      <c r="B128" s="74">
        <f t="shared" si="42"/>
        <v>46284</v>
      </c>
      <c r="D128" s="34"/>
      <c r="E128" s="34">
        <v>500.0</v>
      </c>
      <c r="F128" s="14">
        <f t="shared" si="43"/>
        <v>1900</v>
      </c>
      <c r="G128" s="29">
        <f t="shared" si="41"/>
        <v>3100</v>
      </c>
      <c r="H128" s="21"/>
      <c r="I128" s="14"/>
      <c r="J128" s="21"/>
      <c r="L128" s="14"/>
      <c r="N128" s="24"/>
      <c r="O128" s="24"/>
      <c r="P128" s="24"/>
    </row>
    <row r="129" ht="16.5" customHeight="1">
      <c r="A129" s="1">
        <v>46285.0</v>
      </c>
      <c r="B129" s="74">
        <f t="shared" si="42"/>
        <v>46285</v>
      </c>
      <c r="D129" s="34"/>
      <c r="E129" s="34">
        <v>500.0</v>
      </c>
      <c r="F129" s="14">
        <f t="shared" si="43"/>
        <v>2400</v>
      </c>
      <c r="G129" s="29">
        <f t="shared" si="41"/>
        <v>2600</v>
      </c>
      <c r="H129" s="21"/>
      <c r="I129" s="14"/>
      <c r="J129" s="21"/>
      <c r="L129" s="14"/>
      <c r="N129" s="24"/>
      <c r="O129" s="24"/>
      <c r="P129" s="24"/>
    </row>
    <row r="130" ht="16.5" customHeight="1">
      <c r="A130" s="1">
        <v>46286.0</v>
      </c>
      <c r="B130" s="74">
        <f t="shared" si="42"/>
        <v>46286</v>
      </c>
      <c r="D130" s="34"/>
      <c r="E130" s="34">
        <v>500.0</v>
      </c>
      <c r="F130" s="14">
        <f t="shared" si="43"/>
        <v>2900</v>
      </c>
      <c r="G130" s="29">
        <f t="shared" si="41"/>
        <v>2100</v>
      </c>
      <c r="H130" s="21"/>
      <c r="I130" s="14"/>
      <c r="J130" s="21"/>
      <c r="L130" s="14"/>
      <c r="N130" s="24"/>
      <c r="O130" s="24"/>
      <c r="P130" s="24"/>
    </row>
    <row r="131" ht="16.5" customHeight="1">
      <c r="A131" s="1">
        <v>46287.0</v>
      </c>
      <c r="B131" s="74">
        <f t="shared" si="42"/>
        <v>46287</v>
      </c>
      <c r="D131" s="34"/>
      <c r="E131" s="34">
        <v>500.0</v>
      </c>
      <c r="F131" s="14">
        <f t="shared" si="43"/>
        <v>3400</v>
      </c>
      <c r="G131" s="29">
        <f t="shared" si="41"/>
        <v>1600</v>
      </c>
      <c r="H131" s="21"/>
      <c r="I131" s="14"/>
      <c r="J131" s="21"/>
      <c r="L131" s="14"/>
      <c r="N131" s="24"/>
      <c r="O131" s="24"/>
      <c r="P131" s="24"/>
    </row>
    <row r="132" ht="16.5" customHeight="1">
      <c r="A132" s="1">
        <v>46288.0</v>
      </c>
      <c r="B132" s="74">
        <f t="shared" si="42"/>
        <v>46288</v>
      </c>
      <c r="D132" s="34"/>
      <c r="E132" s="34">
        <v>500.0</v>
      </c>
      <c r="F132" s="14">
        <f t="shared" si="43"/>
        <v>3900</v>
      </c>
      <c r="G132" s="29">
        <f t="shared" si="41"/>
        <v>1100</v>
      </c>
      <c r="H132" s="21"/>
      <c r="I132" s="14"/>
      <c r="J132" s="21"/>
      <c r="L132" s="14"/>
      <c r="N132" s="24"/>
      <c r="O132" s="24"/>
      <c r="P132" s="24"/>
    </row>
    <row r="133" ht="16.5" customHeight="1">
      <c r="A133" s="1">
        <v>46289.0</v>
      </c>
      <c r="B133" s="74">
        <f t="shared" si="42"/>
        <v>46289</v>
      </c>
      <c r="D133" s="34"/>
      <c r="E133" s="34">
        <v>500.0</v>
      </c>
      <c r="F133" s="14">
        <f t="shared" si="43"/>
        <v>4400</v>
      </c>
      <c r="G133" s="29">
        <f t="shared" si="41"/>
        <v>600</v>
      </c>
      <c r="H133" s="21"/>
      <c r="I133" s="14"/>
      <c r="J133" s="21"/>
      <c r="L133" s="14"/>
      <c r="N133" s="24"/>
      <c r="O133" s="24"/>
      <c r="P133" s="24"/>
    </row>
    <row r="134" ht="16.5" customHeight="1">
      <c r="A134" s="52">
        <v>46290.0</v>
      </c>
      <c r="B134" s="53">
        <f t="shared" si="42"/>
        <v>46290</v>
      </c>
      <c r="D134" s="34"/>
      <c r="E134" s="34">
        <v>500.0</v>
      </c>
      <c r="F134" s="14">
        <f t="shared" si="43"/>
        <v>4900</v>
      </c>
      <c r="G134" s="29">
        <f t="shared" si="41"/>
        <v>100</v>
      </c>
      <c r="H134" s="21"/>
      <c r="I134" s="14"/>
      <c r="J134" s="21"/>
      <c r="L134" s="14"/>
      <c r="N134" s="24"/>
      <c r="O134" s="24"/>
      <c r="P134" s="24"/>
    </row>
    <row r="135" ht="16.5" customHeight="1">
      <c r="A135" s="52">
        <v>46291.0</v>
      </c>
      <c r="B135" s="53">
        <f t="shared" si="42"/>
        <v>46291</v>
      </c>
      <c r="D135" s="34"/>
      <c r="E135" s="34">
        <v>500.0</v>
      </c>
      <c r="F135" s="14">
        <f t="shared" si="43"/>
        <v>5400</v>
      </c>
      <c r="G135" s="29">
        <f t="shared" si="41"/>
        <v>-400</v>
      </c>
      <c r="H135" s="21"/>
      <c r="I135" s="14"/>
      <c r="J135" s="21"/>
      <c r="L135" s="21"/>
      <c r="N135" s="24"/>
      <c r="O135" s="24"/>
      <c r="P135" s="24"/>
    </row>
    <row r="136" ht="16.5" customHeight="1">
      <c r="A136" s="52">
        <v>46292.0</v>
      </c>
      <c r="B136" s="53">
        <f t="shared" si="42"/>
        <v>46292</v>
      </c>
      <c r="C136" s="27" t="s">
        <v>1509</v>
      </c>
      <c r="D136" s="3">
        <f>I139</f>
        <v>10500</v>
      </c>
      <c r="E136" s="34">
        <v>300.0</v>
      </c>
      <c r="F136" s="14">
        <f>E136</f>
        <v>300</v>
      </c>
      <c r="G136" s="29">
        <f t="shared" ref="G136:G153" si="44">$D$136-F136</f>
        <v>10200</v>
      </c>
      <c r="H136" s="25">
        <v>46286.0</v>
      </c>
      <c r="I136" s="14">
        <v>3000.0</v>
      </c>
      <c r="J136" s="30" t="s">
        <v>1510</v>
      </c>
      <c r="K136" s="31">
        <v>46280.0</v>
      </c>
      <c r="L136" s="21" t="s">
        <v>512</v>
      </c>
      <c r="M136" s="37" t="s">
        <v>1610</v>
      </c>
      <c r="Q136" s="40" t="s">
        <v>517</v>
      </c>
    </row>
    <row r="137" ht="16.5" customHeight="1">
      <c r="A137" s="52">
        <v>46293.0</v>
      </c>
      <c r="B137" s="53">
        <f t="shared" si="42"/>
        <v>46293</v>
      </c>
      <c r="D137" s="34"/>
      <c r="E137" s="34">
        <v>600.0</v>
      </c>
      <c r="F137" s="14">
        <f t="shared" ref="F137:F153" si="45">F136+E137</f>
        <v>900</v>
      </c>
      <c r="G137" s="29">
        <f t="shared" si="44"/>
        <v>9600</v>
      </c>
      <c r="H137" s="1">
        <v>46290.0</v>
      </c>
      <c r="I137" s="14">
        <v>6500.0</v>
      </c>
      <c r="J137" s="30" t="s">
        <v>1510</v>
      </c>
      <c r="K137" s="31">
        <v>46280.0</v>
      </c>
      <c r="L137" s="21" t="s">
        <v>512</v>
      </c>
      <c r="M137" s="23" t="s">
        <v>1612</v>
      </c>
      <c r="Q137" s="23" t="s">
        <v>315</v>
      </c>
      <c r="R137" s="23" t="s">
        <v>1613</v>
      </c>
    </row>
    <row r="138" ht="16.5" customHeight="1">
      <c r="A138" s="1">
        <v>46294.0</v>
      </c>
      <c r="B138" s="74">
        <f t="shared" si="42"/>
        <v>46294</v>
      </c>
      <c r="D138" s="34"/>
      <c r="E138" s="34">
        <v>600.0</v>
      </c>
      <c r="F138" s="14">
        <f t="shared" si="45"/>
        <v>1500</v>
      </c>
      <c r="G138" s="29">
        <f t="shared" si="44"/>
        <v>9000</v>
      </c>
      <c r="H138" s="1">
        <v>46290.0</v>
      </c>
      <c r="I138" s="14">
        <v>1000.0</v>
      </c>
      <c r="J138" s="30" t="s">
        <v>1510</v>
      </c>
      <c r="K138" s="31">
        <v>46280.0</v>
      </c>
      <c r="L138" s="21" t="s">
        <v>512</v>
      </c>
      <c r="M138" s="40" t="s">
        <v>1615</v>
      </c>
      <c r="Q138" s="23" t="s">
        <v>372</v>
      </c>
    </row>
    <row r="139" ht="16.5" customHeight="1">
      <c r="A139" s="1">
        <v>46295.0</v>
      </c>
      <c r="B139" s="74">
        <f t="shared" si="42"/>
        <v>46295</v>
      </c>
      <c r="D139" s="34"/>
      <c r="E139" s="34">
        <v>600.0</v>
      </c>
      <c r="F139" s="14">
        <f t="shared" si="45"/>
        <v>2100</v>
      </c>
      <c r="G139" s="29">
        <f t="shared" si="44"/>
        <v>8400</v>
      </c>
      <c r="H139" s="24"/>
      <c r="I139" s="14">
        <f>SUM(I136:I138)</f>
        <v>10500</v>
      </c>
      <c r="J139" s="21"/>
      <c r="K139" s="21"/>
      <c r="L139" s="21"/>
    </row>
    <row r="140" ht="16.5" customHeight="1">
      <c r="A140" s="1">
        <v>46296.0</v>
      </c>
      <c r="B140" s="74">
        <f t="shared" si="42"/>
        <v>46296</v>
      </c>
      <c r="D140" s="34"/>
      <c r="E140" s="34">
        <v>600.0</v>
      </c>
      <c r="F140" s="14">
        <f t="shared" si="45"/>
        <v>2700</v>
      </c>
      <c r="G140" s="29">
        <f t="shared" si="44"/>
        <v>7800</v>
      </c>
      <c r="H140" s="24"/>
      <c r="I140" s="14"/>
      <c r="J140" s="21"/>
      <c r="K140" s="21"/>
      <c r="L140" s="21"/>
    </row>
    <row r="141" ht="16.5" customHeight="1">
      <c r="A141" s="1">
        <v>46297.0</v>
      </c>
      <c r="B141" s="74">
        <f t="shared" si="42"/>
        <v>46297</v>
      </c>
      <c r="D141" s="34"/>
      <c r="E141" s="34">
        <v>600.0</v>
      </c>
      <c r="F141" s="14">
        <f t="shared" si="45"/>
        <v>3300</v>
      </c>
      <c r="G141" s="29">
        <f t="shared" si="44"/>
        <v>7200</v>
      </c>
      <c r="H141" s="24"/>
      <c r="I141" s="14"/>
      <c r="J141" s="21"/>
      <c r="K141" s="21"/>
      <c r="L141" s="21"/>
    </row>
    <row r="142" ht="16.5" customHeight="1">
      <c r="A142" s="1">
        <v>46298.0</v>
      </c>
      <c r="B142" s="74">
        <f t="shared" si="42"/>
        <v>46298</v>
      </c>
      <c r="C142" s="12"/>
      <c r="D142" s="34"/>
      <c r="E142" s="34">
        <v>600.0</v>
      </c>
      <c r="F142" s="14">
        <f t="shared" si="45"/>
        <v>3900</v>
      </c>
      <c r="G142" s="29">
        <f t="shared" si="44"/>
        <v>6600</v>
      </c>
      <c r="H142" s="24"/>
      <c r="I142" s="14"/>
      <c r="J142" s="21"/>
      <c r="K142" s="21"/>
      <c r="L142" s="21"/>
    </row>
    <row r="143" ht="16.5" customHeight="1">
      <c r="A143" s="1">
        <v>46299.0</v>
      </c>
      <c r="B143" s="74">
        <f t="shared" si="42"/>
        <v>46299</v>
      </c>
      <c r="C143" s="12"/>
      <c r="D143" s="34"/>
      <c r="E143" s="34">
        <v>600.0</v>
      </c>
      <c r="F143" s="14">
        <f t="shared" si="45"/>
        <v>4500</v>
      </c>
      <c r="G143" s="29">
        <f t="shared" si="44"/>
        <v>6000</v>
      </c>
      <c r="H143" s="24"/>
      <c r="I143" s="14"/>
      <c r="J143" s="21"/>
      <c r="K143" s="21"/>
      <c r="L143" s="21"/>
    </row>
    <row r="144" ht="16.5" customHeight="1">
      <c r="A144" s="1">
        <v>46300.0</v>
      </c>
      <c r="B144" s="74">
        <f t="shared" si="42"/>
        <v>46300</v>
      </c>
      <c r="E144" s="34">
        <v>600.0</v>
      </c>
      <c r="F144" s="14">
        <f t="shared" si="45"/>
        <v>5100</v>
      </c>
      <c r="G144" s="29">
        <f t="shared" si="44"/>
        <v>5400</v>
      </c>
      <c r="L144" s="21"/>
    </row>
    <row r="145" ht="16.5" customHeight="1">
      <c r="A145" s="1">
        <v>46301.0</v>
      </c>
      <c r="B145" s="74">
        <f t="shared" si="42"/>
        <v>46301</v>
      </c>
      <c r="E145" s="34">
        <v>600.0</v>
      </c>
      <c r="F145" s="14">
        <f t="shared" si="45"/>
        <v>5700</v>
      </c>
      <c r="G145" s="29">
        <f t="shared" si="44"/>
        <v>4800</v>
      </c>
      <c r="L145" s="21"/>
    </row>
    <row r="146" ht="16.5" customHeight="1">
      <c r="A146" s="1">
        <v>46302.0</v>
      </c>
      <c r="B146" s="74">
        <f t="shared" si="42"/>
        <v>46302</v>
      </c>
      <c r="E146" s="34">
        <v>600.0</v>
      </c>
      <c r="F146" s="14">
        <f t="shared" si="45"/>
        <v>6300</v>
      </c>
      <c r="G146" s="29">
        <f t="shared" si="44"/>
        <v>4200</v>
      </c>
      <c r="L146" s="21"/>
    </row>
    <row r="147" ht="16.5" customHeight="1">
      <c r="A147" s="1">
        <v>46303.0</v>
      </c>
      <c r="B147" s="74">
        <f t="shared" si="42"/>
        <v>46303</v>
      </c>
      <c r="E147" s="34">
        <v>600.0</v>
      </c>
      <c r="F147" s="14">
        <f t="shared" si="45"/>
        <v>6900</v>
      </c>
      <c r="G147" s="29">
        <f t="shared" si="44"/>
        <v>3600</v>
      </c>
      <c r="L147" s="21"/>
    </row>
    <row r="148" ht="16.5" customHeight="1">
      <c r="A148" s="1">
        <v>46304.0</v>
      </c>
      <c r="B148" s="74">
        <f t="shared" si="42"/>
        <v>46304</v>
      </c>
      <c r="E148" s="34">
        <v>600.0</v>
      </c>
      <c r="F148" s="14">
        <f t="shared" si="45"/>
        <v>7500</v>
      </c>
      <c r="G148" s="29">
        <f t="shared" si="44"/>
        <v>3000</v>
      </c>
      <c r="H148" s="21"/>
      <c r="I148" s="14"/>
      <c r="J148" s="21"/>
      <c r="L148" s="14"/>
      <c r="N148" s="24"/>
      <c r="O148" s="24"/>
      <c r="P148" s="24"/>
    </row>
    <row r="149" ht="16.5" customHeight="1">
      <c r="A149" s="1">
        <v>46305.0</v>
      </c>
      <c r="B149" s="74">
        <f t="shared" si="42"/>
        <v>46305</v>
      </c>
      <c r="E149" s="34">
        <v>600.0</v>
      </c>
      <c r="F149" s="14">
        <f t="shared" si="45"/>
        <v>8100</v>
      </c>
      <c r="G149" s="29">
        <f t="shared" si="44"/>
        <v>2400</v>
      </c>
      <c r="H149" s="21"/>
      <c r="I149" s="14"/>
      <c r="J149" s="21"/>
      <c r="L149" s="14"/>
      <c r="N149" s="24"/>
      <c r="O149" s="24"/>
      <c r="P149" s="24"/>
    </row>
    <row r="150" ht="16.5" customHeight="1">
      <c r="A150" s="1">
        <v>46306.0</v>
      </c>
      <c r="B150" s="74">
        <f t="shared" si="42"/>
        <v>46306</v>
      </c>
      <c r="E150" s="34">
        <v>600.0</v>
      </c>
      <c r="F150" s="14">
        <f t="shared" si="45"/>
        <v>8700</v>
      </c>
      <c r="G150" s="29">
        <f t="shared" si="44"/>
        <v>1800</v>
      </c>
      <c r="H150" s="21"/>
      <c r="I150" s="14"/>
      <c r="J150" s="21"/>
      <c r="L150" s="14"/>
      <c r="N150" s="24"/>
      <c r="O150" s="24"/>
      <c r="P150" s="24"/>
    </row>
    <row r="151" ht="16.5" customHeight="1">
      <c r="A151" s="1">
        <v>46307.0</v>
      </c>
      <c r="B151" s="74">
        <f t="shared" si="42"/>
        <v>46307</v>
      </c>
      <c r="E151" s="34">
        <v>600.0</v>
      </c>
      <c r="F151" s="14">
        <f t="shared" si="45"/>
        <v>9300</v>
      </c>
      <c r="G151" s="29">
        <f t="shared" si="44"/>
        <v>1200</v>
      </c>
      <c r="H151" s="21"/>
      <c r="I151" s="14"/>
      <c r="J151" s="21"/>
      <c r="L151" s="14"/>
      <c r="N151" s="24"/>
      <c r="O151" s="24"/>
      <c r="P151" s="24"/>
    </row>
    <row r="152" ht="16.5" customHeight="1">
      <c r="A152" s="1">
        <v>46308.0</v>
      </c>
      <c r="B152" s="74">
        <f t="shared" si="42"/>
        <v>46308</v>
      </c>
      <c r="E152" s="34">
        <v>600.0</v>
      </c>
      <c r="F152" s="14">
        <f t="shared" si="45"/>
        <v>9900</v>
      </c>
      <c r="G152" s="29">
        <f t="shared" si="44"/>
        <v>600</v>
      </c>
      <c r="H152" s="21"/>
      <c r="I152" s="14"/>
      <c r="J152" s="21"/>
      <c r="L152" s="14"/>
      <c r="N152" s="24"/>
      <c r="O152" s="24"/>
      <c r="P152" s="24"/>
    </row>
    <row r="153" ht="16.5" customHeight="1">
      <c r="A153" s="1">
        <v>46309.0</v>
      </c>
      <c r="B153" s="74">
        <f t="shared" si="42"/>
        <v>46309</v>
      </c>
      <c r="E153" s="34">
        <v>600.0</v>
      </c>
      <c r="F153" s="14">
        <f t="shared" si="45"/>
        <v>10500</v>
      </c>
      <c r="G153" s="29">
        <f t="shared" si="44"/>
        <v>0</v>
      </c>
      <c r="H153" s="21"/>
      <c r="I153" s="14"/>
      <c r="J153" s="21"/>
      <c r="L153" s="14"/>
      <c r="N153" s="24"/>
      <c r="O153" s="24"/>
      <c r="P153" s="24"/>
    </row>
    <row r="154" ht="16.5" customHeight="1">
      <c r="A154" s="1">
        <v>46310.0</v>
      </c>
      <c r="B154" s="74">
        <f t="shared" si="42"/>
        <v>46310</v>
      </c>
      <c r="C154" s="94" t="s">
        <v>1527</v>
      </c>
      <c r="D154" s="34">
        <v>4000.0</v>
      </c>
      <c r="E154" s="34">
        <v>200.0</v>
      </c>
      <c r="F154" s="14">
        <f>E154</f>
        <v>200</v>
      </c>
      <c r="G154" s="29">
        <f t="shared" ref="G154:G162" si="46">$D$154-F154</f>
        <v>3800</v>
      </c>
      <c r="H154" s="1">
        <v>46300.0</v>
      </c>
      <c r="I154" s="14">
        <v>4000.0</v>
      </c>
      <c r="J154" s="36" t="s">
        <v>1433</v>
      </c>
      <c r="K154" s="59">
        <v>46280.0</v>
      </c>
      <c r="L154" s="21"/>
      <c r="M154" s="23" t="s">
        <v>1631</v>
      </c>
      <c r="N154" s="21"/>
      <c r="O154" s="21"/>
      <c r="P154" s="21"/>
      <c r="Q154" s="23" t="s">
        <v>517</v>
      </c>
    </row>
    <row r="155" ht="16.5" customHeight="1">
      <c r="A155" s="1">
        <v>46311.0</v>
      </c>
      <c r="B155" s="74">
        <f t="shared" si="42"/>
        <v>46311</v>
      </c>
      <c r="D155" s="34"/>
      <c r="E155" s="34">
        <v>500.0</v>
      </c>
      <c r="F155" s="14">
        <f t="shared" ref="F155:F162" si="47">F154+E155</f>
        <v>700</v>
      </c>
      <c r="G155" s="29">
        <f t="shared" si="46"/>
        <v>3300</v>
      </c>
      <c r="H155" s="21"/>
      <c r="I155" s="14"/>
      <c r="J155" s="21"/>
      <c r="L155" s="14"/>
      <c r="N155" s="24"/>
      <c r="O155" s="24"/>
      <c r="P155" s="24"/>
    </row>
    <row r="156" ht="16.5" customHeight="1">
      <c r="A156" s="1">
        <v>46312.0</v>
      </c>
      <c r="B156" s="74">
        <f t="shared" si="42"/>
        <v>46312</v>
      </c>
      <c r="D156" s="34"/>
      <c r="E156" s="34">
        <v>500.0</v>
      </c>
      <c r="F156" s="14">
        <f t="shared" si="47"/>
        <v>1200</v>
      </c>
      <c r="G156" s="29">
        <f t="shared" si="46"/>
        <v>2800</v>
      </c>
      <c r="H156" s="21"/>
      <c r="I156" s="14"/>
      <c r="J156" s="21"/>
      <c r="L156" s="14"/>
      <c r="N156" s="24"/>
      <c r="O156" s="24"/>
      <c r="P156" s="24"/>
    </row>
    <row r="157" ht="16.5" customHeight="1">
      <c r="A157" s="1">
        <v>46313.0</v>
      </c>
      <c r="B157" s="74">
        <f t="shared" si="42"/>
        <v>46313</v>
      </c>
      <c r="D157" s="34"/>
      <c r="E157" s="34">
        <v>500.0</v>
      </c>
      <c r="F157" s="14">
        <f t="shared" si="47"/>
        <v>1700</v>
      </c>
      <c r="G157" s="29">
        <f t="shared" si="46"/>
        <v>2300</v>
      </c>
      <c r="H157" s="21"/>
      <c r="I157" s="14"/>
      <c r="J157" s="21"/>
      <c r="L157" s="14"/>
      <c r="N157" s="24"/>
      <c r="O157" s="24"/>
      <c r="P157" s="24"/>
    </row>
    <row r="158" ht="16.5" customHeight="1">
      <c r="A158" s="1">
        <v>46314.0</v>
      </c>
      <c r="B158" s="74">
        <f t="shared" si="42"/>
        <v>46314</v>
      </c>
      <c r="D158" s="34"/>
      <c r="E158" s="34">
        <v>500.0</v>
      </c>
      <c r="F158" s="14">
        <f t="shared" si="47"/>
        <v>2200</v>
      </c>
      <c r="G158" s="29">
        <f t="shared" si="46"/>
        <v>1800</v>
      </c>
      <c r="H158" s="21"/>
      <c r="I158" s="14"/>
      <c r="J158" s="21"/>
      <c r="L158" s="14"/>
      <c r="N158" s="24"/>
      <c r="O158" s="24"/>
      <c r="P158" s="24"/>
    </row>
    <row r="159" ht="16.5" customHeight="1">
      <c r="A159" s="1">
        <v>46315.0</v>
      </c>
      <c r="B159" s="74">
        <f t="shared" si="42"/>
        <v>46315</v>
      </c>
      <c r="D159" s="34"/>
      <c r="E159" s="34">
        <v>500.0</v>
      </c>
      <c r="F159" s="14">
        <f t="shared" si="47"/>
        <v>2700</v>
      </c>
      <c r="G159" s="29">
        <f t="shared" si="46"/>
        <v>1300</v>
      </c>
      <c r="H159" s="21"/>
      <c r="I159" s="14"/>
      <c r="J159" s="21"/>
      <c r="L159" s="14"/>
      <c r="N159" s="24"/>
      <c r="O159" s="24"/>
      <c r="P159" s="24"/>
    </row>
    <row r="160" ht="16.5" customHeight="1">
      <c r="A160" s="1">
        <v>46316.0</v>
      </c>
      <c r="B160" s="74">
        <f t="shared" si="42"/>
        <v>46316</v>
      </c>
      <c r="D160" s="34"/>
      <c r="E160" s="34">
        <v>500.0</v>
      </c>
      <c r="F160" s="14">
        <f t="shared" si="47"/>
        <v>3200</v>
      </c>
      <c r="G160" s="29">
        <f t="shared" si="46"/>
        <v>800</v>
      </c>
      <c r="H160" s="21"/>
      <c r="I160" s="14"/>
      <c r="J160" s="21"/>
      <c r="L160" s="14"/>
      <c r="N160" s="24"/>
      <c r="O160" s="24"/>
      <c r="P160" s="24"/>
    </row>
    <row r="161" ht="16.5" customHeight="1">
      <c r="A161" s="1">
        <v>46317.0</v>
      </c>
      <c r="B161" s="74">
        <f t="shared" si="42"/>
        <v>46317</v>
      </c>
      <c r="D161" s="34"/>
      <c r="E161" s="34">
        <v>500.0</v>
      </c>
      <c r="F161" s="14">
        <f t="shared" si="47"/>
        <v>3700</v>
      </c>
      <c r="G161" s="29">
        <f t="shared" si="46"/>
        <v>300</v>
      </c>
      <c r="H161" s="21"/>
      <c r="I161" s="14"/>
      <c r="J161" s="21"/>
      <c r="L161" s="14"/>
      <c r="N161" s="24"/>
      <c r="O161" s="24"/>
      <c r="P161" s="24"/>
    </row>
    <row r="162" ht="16.5" customHeight="1">
      <c r="A162" s="1">
        <v>46318.0</v>
      </c>
      <c r="B162" s="74">
        <f t="shared" si="42"/>
        <v>46318</v>
      </c>
      <c r="D162" s="34"/>
      <c r="E162" s="34">
        <v>500.0</v>
      </c>
      <c r="F162" s="14">
        <f t="shared" si="47"/>
        <v>4200</v>
      </c>
      <c r="G162" s="29">
        <f t="shared" si="46"/>
        <v>-200</v>
      </c>
      <c r="H162" s="21"/>
      <c r="I162" s="14"/>
      <c r="J162" s="21"/>
      <c r="L162" s="14"/>
      <c r="N162" s="24"/>
      <c r="O162" s="24"/>
      <c r="P162" s="24"/>
    </row>
    <row r="163" ht="16.5" customHeight="1">
      <c r="A163" s="1"/>
      <c r="B163" s="74"/>
    </row>
    <row r="164" ht="16.5" customHeight="1">
      <c r="A164" s="1"/>
      <c r="B164" s="74"/>
    </row>
    <row r="165" ht="16.5" customHeight="1">
      <c r="A165" s="1"/>
      <c r="B165" s="74"/>
    </row>
    <row r="166" ht="16.5" customHeight="1">
      <c r="A166" s="1"/>
      <c r="B166" s="74"/>
    </row>
    <row r="167" ht="16.5" customHeight="1">
      <c r="A167" s="1"/>
      <c r="B167" s="74"/>
    </row>
    <row r="168" ht="16.5" customHeight="1">
      <c r="A168" s="1"/>
      <c r="B168" s="74"/>
      <c r="G168" s="62"/>
      <c r="H168" s="21"/>
      <c r="I168" s="14"/>
      <c r="J168" s="21"/>
      <c r="L168" s="14"/>
      <c r="N168" s="24"/>
      <c r="O168" s="24"/>
      <c r="P168" s="24"/>
    </row>
    <row r="169" ht="16.5" customHeight="1">
      <c r="A169" s="1"/>
      <c r="B169" s="74"/>
      <c r="G169" s="62"/>
      <c r="H169" s="21"/>
      <c r="I169" s="14"/>
      <c r="J169" s="21"/>
      <c r="L169" s="14"/>
      <c r="N169" s="24"/>
      <c r="O169" s="24"/>
      <c r="P169" s="24"/>
    </row>
    <row r="170" ht="16.5" customHeight="1">
      <c r="A170" s="1"/>
      <c r="B170" s="74"/>
      <c r="G170" s="62"/>
      <c r="H170" s="21"/>
      <c r="I170" s="14"/>
      <c r="J170" s="21"/>
      <c r="L170" s="14"/>
      <c r="N170" s="24"/>
      <c r="O170" s="24"/>
      <c r="P170" s="24"/>
    </row>
    <row r="171" ht="16.5" customHeight="1">
      <c r="G171" s="62"/>
      <c r="H171" s="21"/>
      <c r="I171" s="14"/>
      <c r="J171" s="21"/>
      <c r="L171" s="14"/>
      <c r="N171" s="24"/>
      <c r="O171" s="24"/>
      <c r="P171" s="24"/>
    </row>
    <row r="172" ht="16.5" customHeight="1">
      <c r="G172" s="62"/>
      <c r="H172" s="21"/>
      <c r="I172" s="14"/>
      <c r="J172" s="21"/>
      <c r="L172" s="14"/>
      <c r="N172" s="24"/>
      <c r="O172" s="24"/>
      <c r="P172" s="24"/>
    </row>
    <row r="173" ht="16.5" customHeight="1">
      <c r="G173" s="62"/>
      <c r="H173" s="21"/>
      <c r="I173" s="14"/>
      <c r="J173" s="21"/>
      <c r="L173" s="14"/>
      <c r="N173" s="24"/>
      <c r="O173" s="24"/>
      <c r="P173" s="24"/>
    </row>
    <row r="174" ht="16.5" customHeight="1">
      <c r="G174" s="62"/>
      <c r="H174" s="21"/>
      <c r="I174" s="14"/>
      <c r="J174" s="21"/>
      <c r="L174" s="14"/>
      <c r="N174" s="24"/>
      <c r="O174" s="24"/>
      <c r="P174" s="24"/>
    </row>
    <row r="175" ht="16.5" customHeight="1">
      <c r="G175" s="62"/>
      <c r="H175" s="21"/>
      <c r="I175" s="14"/>
      <c r="J175" s="21"/>
      <c r="L175" s="14"/>
      <c r="N175" s="24"/>
      <c r="O175" s="24"/>
      <c r="P175" s="24"/>
    </row>
    <row r="176" ht="16.5" customHeight="1">
      <c r="G176" s="62"/>
      <c r="H176" s="21"/>
      <c r="I176" s="14"/>
      <c r="J176" s="21"/>
      <c r="L176" s="14"/>
      <c r="N176" s="24"/>
      <c r="O176" s="24"/>
      <c r="P176" s="24"/>
    </row>
    <row r="177" ht="16.5" customHeight="1">
      <c r="G177" s="62"/>
      <c r="H177" s="21"/>
      <c r="I177" s="14"/>
      <c r="J177" s="21"/>
      <c r="L177" s="14"/>
      <c r="N177" s="24"/>
      <c r="O177" s="24"/>
      <c r="P177" s="24"/>
    </row>
    <row r="178" ht="16.5" customHeight="1">
      <c r="G178" s="62"/>
      <c r="H178" s="21"/>
      <c r="I178" s="14"/>
      <c r="J178" s="21"/>
      <c r="L178" s="14"/>
      <c r="N178" s="24"/>
      <c r="O178" s="24"/>
      <c r="P178" s="24"/>
    </row>
    <row r="179" ht="16.5" customHeight="1">
      <c r="G179" s="62"/>
      <c r="H179" s="21"/>
      <c r="I179" s="14"/>
      <c r="J179" s="21"/>
      <c r="L179" s="14"/>
      <c r="N179" s="24"/>
      <c r="O179" s="24"/>
      <c r="P179" s="24"/>
    </row>
    <row r="180" ht="16.5" customHeight="1">
      <c r="G180" s="62"/>
      <c r="H180" s="21"/>
      <c r="I180" s="14"/>
      <c r="J180" s="21"/>
      <c r="L180" s="14"/>
      <c r="N180" s="24"/>
      <c r="O180" s="24"/>
      <c r="P180" s="24"/>
    </row>
    <row r="181" ht="16.5" customHeight="1">
      <c r="G181" s="62"/>
      <c r="H181" s="21"/>
      <c r="I181" s="14"/>
      <c r="J181" s="21"/>
      <c r="L181" s="14"/>
      <c r="N181" s="24"/>
      <c r="O181" s="24"/>
      <c r="P181" s="24"/>
    </row>
    <row r="182" ht="16.5" customHeight="1">
      <c r="G182" s="62"/>
      <c r="H182" s="21"/>
      <c r="I182" s="14"/>
      <c r="J182" s="21"/>
      <c r="L182" s="14"/>
      <c r="N182" s="24"/>
      <c r="O182" s="24"/>
      <c r="P182" s="24"/>
    </row>
    <row r="183" ht="16.5" customHeight="1">
      <c r="G183" s="62"/>
      <c r="H183" s="21"/>
      <c r="I183" s="14"/>
      <c r="J183" s="21"/>
      <c r="L183" s="14"/>
      <c r="N183" s="24"/>
      <c r="O183" s="24"/>
      <c r="P183" s="24"/>
    </row>
    <row r="184" ht="16.5" customHeight="1">
      <c r="G184" s="62"/>
      <c r="H184" s="21"/>
      <c r="I184" s="14"/>
      <c r="J184" s="21"/>
      <c r="L184" s="14"/>
      <c r="N184" s="24"/>
      <c r="O184" s="24"/>
      <c r="P184" s="24"/>
    </row>
    <row r="185" ht="16.5" customHeight="1">
      <c r="G185" s="62"/>
      <c r="H185" s="21"/>
      <c r="I185" s="14"/>
      <c r="J185" s="21"/>
      <c r="L185" s="14"/>
      <c r="N185" s="24"/>
      <c r="O185" s="24"/>
      <c r="P185" s="24"/>
    </row>
    <row r="186" ht="16.5" customHeight="1">
      <c r="G186" s="62"/>
      <c r="H186" s="21"/>
      <c r="I186" s="14"/>
      <c r="J186" s="21"/>
      <c r="L186" s="14"/>
      <c r="N186" s="24"/>
      <c r="O186" s="24"/>
      <c r="P186" s="24"/>
    </row>
    <row r="187" ht="16.5" customHeight="1">
      <c r="G187" s="62"/>
      <c r="H187" s="21"/>
      <c r="I187" s="14"/>
      <c r="J187" s="21"/>
      <c r="L187" s="14"/>
      <c r="N187" s="24"/>
      <c r="O187" s="24"/>
      <c r="P187" s="24"/>
    </row>
    <row r="188" ht="16.5" customHeight="1">
      <c r="G188" s="62"/>
      <c r="H188" s="21"/>
      <c r="I188" s="14"/>
      <c r="J188" s="21"/>
      <c r="L188" s="14"/>
      <c r="N188" s="24"/>
      <c r="O188" s="24"/>
      <c r="P188" s="24"/>
    </row>
    <row r="189" ht="16.5" customHeight="1">
      <c r="G189" s="62"/>
      <c r="H189" s="21"/>
      <c r="I189" s="14"/>
      <c r="J189" s="21"/>
      <c r="L189" s="14"/>
      <c r="N189" s="24"/>
      <c r="O189" s="24"/>
      <c r="P189" s="24"/>
    </row>
    <row r="190" ht="16.5" customHeight="1">
      <c r="G190" s="62"/>
      <c r="H190" s="21"/>
      <c r="I190" s="14"/>
      <c r="J190" s="21"/>
      <c r="L190" s="14"/>
      <c r="N190" s="24"/>
      <c r="O190" s="24"/>
      <c r="P190" s="24"/>
    </row>
    <row r="191" ht="16.5" customHeight="1">
      <c r="G191" s="62"/>
      <c r="H191" s="21"/>
      <c r="I191" s="14"/>
      <c r="J191" s="21"/>
      <c r="L191" s="14"/>
      <c r="N191" s="24"/>
      <c r="O191" s="24"/>
      <c r="P191" s="24"/>
    </row>
    <row r="192" ht="16.5" customHeight="1">
      <c r="G192" s="62"/>
      <c r="H192" s="21"/>
      <c r="I192" s="14"/>
      <c r="J192" s="21"/>
      <c r="L192" s="14"/>
      <c r="N192" s="24"/>
      <c r="O192" s="24"/>
      <c r="P192" s="24"/>
    </row>
    <row r="193" ht="16.5" customHeight="1">
      <c r="G193" s="62"/>
      <c r="H193" s="21"/>
      <c r="I193" s="14"/>
      <c r="J193" s="21"/>
      <c r="L193" s="14"/>
      <c r="N193" s="24"/>
      <c r="O193" s="24"/>
      <c r="P193" s="24"/>
    </row>
    <row r="194" ht="16.5" customHeight="1">
      <c r="G194" s="62"/>
      <c r="H194" s="21"/>
      <c r="I194" s="14"/>
      <c r="J194" s="21"/>
      <c r="L194" s="14"/>
      <c r="N194" s="24"/>
      <c r="O194" s="24"/>
      <c r="P194" s="24"/>
    </row>
    <row r="195" ht="16.5" customHeight="1">
      <c r="G195" s="62"/>
      <c r="H195" s="21"/>
      <c r="I195" s="14"/>
      <c r="J195" s="21"/>
      <c r="L195" s="14"/>
      <c r="N195" s="24"/>
      <c r="O195" s="24"/>
      <c r="P195" s="24"/>
    </row>
    <row r="196" ht="16.5" customHeight="1">
      <c r="G196" s="62"/>
      <c r="H196" s="21"/>
      <c r="I196" s="14"/>
      <c r="J196" s="21"/>
      <c r="L196" s="14"/>
      <c r="N196" s="24"/>
      <c r="O196" s="24"/>
      <c r="P196" s="24"/>
    </row>
    <row r="197" ht="16.5" customHeight="1">
      <c r="G197" s="62"/>
      <c r="H197" s="21"/>
      <c r="I197" s="14"/>
      <c r="J197" s="21"/>
      <c r="L197" s="14"/>
      <c r="N197" s="24"/>
      <c r="O197" s="24"/>
      <c r="P197" s="24"/>
    </row>
    <row r="198" ht="16.5" customHeight="1">
      <c r="G198" s="62"/>
      <c r="H198" s="21"/>
      <c r="I198" s="14"/>
      <c r="J198" s="21"/>
      <c r="L198" s="14"/>
      <c r="N198" s="24"/>
      <c r="O198" s="24"/>
      <c r="P198" s="24"/>
    </row>
    <row r="199" ht="16.5" customHeight="1">
      <c r="G199" s="62"/>
      <c r="H199" s="21"/>
      <c r="I199" s="14"/>
      <c r="J199" s="21"/>
      <c r="L199" s="14"/>
      <c r="N199" s="24"/>
      <c r="O199" s="24"/>
      <c r="P199" s="24"/>
    </row>
    <row r="200" ht="16.5" customHeight="1">
      <c r="G200" s="62"/>
      <c r="H200" s="21"/>
      <c r="I200" s="14"/>
      <c r="J200" s="21"/>
      <c r="L200" s="14"/>
      <c r="N200" s="24"/>
      <c r="O200" s="24"/>
      <c r="P200" s="24"/>
    </row>
    <row r="201" ht="16.5" customHeight="1">
      <c r="G201" s="62"/>
      <c r="H201" s="21"/>
      <c r="I201" s="14"/>
      <c r="J201" s="21"/>
      <c r="L201" s="14"/>
      <c r="N201" s="24"/>
      <c r="O201" s="24"/>
      <c r="P201" s="24"/>
    </row>
    <row r="202" ht="16.5" customHeight="1">
      <c r="G202" s="62"/>
      <c r="H202" s="21"/>
      <c r="I202" s="14"/>
      <c r="J202" s="21"/>
      <c r="L202" s="14"/>
      <c r="N202" s="24"/>
      <c r="O202" s="24"/>
      <c r="P202" s="24"/>
    </row>
    <row r="203" ht="16.5" customHeight="1">
      <c r="G203" s="62"/>
      <c r="H203" s="21"/>
      <c r="I203" s="14"/>
      <c r="J203" s="21"/>
      <c r="L203" s="14"/>
      <c r="N203" s="24"/>
      <c r="O203" s="24"/>
      <c r="P203" s="24"/>
    </row>
    <row r="204" ht="16.5" customHeight="1">
      <c r="G204" s="62"/>
      <c r="H204" s="21"/>
      <c r="I204" s="14"/>
      <c r="J204" s="21"/>
      <c r="L204" s="14"/>
      <c r="N204" s="24"/>
      <c r="O204" s="24"/>
      <c r="P204" s="24"/>
    </row>
    <row r="205" ht="16.5" customHeight="1">
      <c r="G205" s="62"/>
      <c r="H205" s="21"/>
      <c r="I205" s="14"/>
      <c r="J205" s="21"/>
      <c r="L205" s="14"/>
      <c r="N205" s="24"/>
      <c r="O205" s="24"/>
      <c r="P205" s="24"/>
    </row>
    <row r="206" ht="16.5" customHeight="1">
      <c r="G206" s="62"/>
      <c r="H206" s="21"/>
      <c r="I206" s="14"/>
      <c r="J206" s="21"/>
      <c r="L206" s="14"/>
      <c r="N206" s="24"/>
      <c r="O206" s="24"/>
      <c r="P206" s="24"/>
    </row>
    <row r="207" ht="16.5" customHeight="1">
      <c r="G207" s="62"/>
      <c r="H207" s="21"/>
      <c r="I207" s="14"/>
      <c r="J207" s="21"/>
      <c r="L207" s="14"/>
      <c r="N207" s="24"/>
      <c r="O207" s="24"/>
      <c r="P207" s="24"/>
    </row>
    <row r="208" ht="16.5" customHeight="1">
      <c r="G208" s="62"/>
      <c r="H208" s="21"/>
      <c r="I208" s="14"/>
      <c r="J208" s="21"/>
      <c r="L208" s="14"/>
      <c r="N208" s="24"/>
      <c r="O208" s="24"/>
      <c r="P208" s="24"/>
    </row>
    <row r="209" ht="16.5" customHeight="1">
      <c r="G209" s="62"/>
      <c r="H209" s="21"/>
      <c r="I209" s="14"/>
      <c r="J209" s="21"/>
      <c r="L209" s="14"/>
      <c r="N209" s="24"/>
      <c r="O209" s="24"/>
      <c r="P209" s="24"/>
    </row>
    <row r="210" ht="16.5" customHeight="1">
      <c r="G210" s="62"/>
      <c r="H210" s="21"/>
      <c r="I210" s="14"/>
      <c r="J210" s="21"/>
      <c r="L210" s="14"/>
      <c r="N210" s="24"/>
      <c r="O210" s="24"/>
      <c r="P210" s="24"/>
    </row>
    <row r="211" ht="16.5" customHeight="1">
      <c r="G211" s="62"/>
      <c r="H211" s="21"/>
      <c r="I211" s="14"/>
      <c r="J211" s="21"/>
      <c r="L211" s="14"/>
      <c r="N211" s="24"/>
      <c r="O211" s="24"/>
      <c r="P211" s="24"/>
    </row>
    <row r="212" ht="16.5" customHeight="1">
      <c r="G212" s="62"/>
      <c r="H212" s="21"/>
      <c r="I212" s="14"/>
      <c r="J212" s="21"/>
      <c r="L212" s="14"/>
      <c r="N212" s="24"/>
      <c r="O212" s="24"/>
      <c r="P212" s="24"/>
    </row>
    <row r="213" ht="16.5" customHeight="1">
      <c r="G213" s="62"/>
      <c r="H213" s="21"/>
      <c r="I213" s="14"/>
      <c r="J213" s="21"/>
      <c r="L213" s="14"/>
      <c r="N213" s="24"/>
      <c r="O213" s="24"/>
      <c r="P213" s="24"/>
    </row>
    <row r="214" ht="16.5" customHeight="1">
      <c r="G214" s="62"/>
      <c r="H214" s="21"/>
      <c r="I214" s="14"/>
      <c r="J214" s="21"/>
      <c r="L214" s="14"/>
      <c r="N214" s="24"/>
      <c r="O214" s="24"/>
      <c r="P214" s="24"/>
    </row>
    <row r="215" ht="16.5" customHeight="1">
      <c r="G215" s="62"/>
      <c r="H215" s="21"/>
      <c r="I215" s="14"/>
      <c r="J215" s="21"/>
      <c r="L215" s="14"/>
      <c r="N215" s="24"/>
      <c r="O215" s="24"/>
      <c r="P215" s="24"/>
    </row>
    <row r="216" ht="16.5" customHeight="1">
      <c r="G216" s="62"/>
      <c r="H216" s="21"/>
      <c r="I216" s="14"/>
      <c r="J216" s="21"/>
      <c r="L216" s="14"/>
      <c r="N216" s="24"/>
      <c r="O216" s="24"/>
      <c r="P216" s="24"/>
    </row>
    <row r="217" ht="16.5" customHeight="1">
      <c r="G217" s="62"/>
      <c r="H217" s="21"/>
      <c r="I217" s="14"/>
      <c r="J217" s="21"/>
      <c r="L217" s="14"/>
      <c r="N217" s="24"/>
      <c r="O217" s="24"/>
      <c r="P217" s="24"/>
    </row>
    <row r="218" ht="16.5" customHeight="1">
      <c r="G218" s="62"/>
      <c r="H218" s="21"/>
      <c r="I218" s="14"/>
      <c r="J218" s="21"/>
      <c r="L218" s="14"/>
      <c r="N218" s="24"/>
      <c r="O218" s="24"/>
      <c r="P218" s="24"/>
    </row>
    <row r="219" ht="16.5" customHeight="1">
      <c r="G219" s="62"/>
      <c r="H219" s="21"/>
      <c r="I219" s="14"/>
      <c r="J219" s="21"/>
      <c r="L219" s="14"/>
      <c r="N219" s="24"/>
      <c r="O219" s="24"/>
      <c r="P219" s="24"/>
    </row>
    <row r="220" ht="16.5" customHeight="1">
      <c r="G220" s="62"/>
      <c r="H220" s="21"/>
      <c r="I220" s="14"/>
      <c r="J220" s="21"/>
      <c r="L220" s="14"/>
      <c r="N220" s="24"/>
      <c r="O220" s="24"/>
      <c r="P220" s="24"/>
    </row>
    <row r="221" ht="16.5" customHeight="1">
      <c r="G221" s="62"/>
      <c r="H221" s="21"/>
      <c r="I221" s="14"/>
      <c r="J221" s="21"/>
      <c r="L221" s="14"/>
      <c r="N221" s="24"/>
      <c r="O221" s="24"/>
      <c r="P221" s="24"/>
    </row>
    <row r="222" ht="16.5" customHeight="1">
      <c r="G222" s="62"/>
      <c r="H222" s="21"/>
      <c r="I222" s="14"/>
      <c r="J222" s="21"/>
      <c r="L222" s="14"/>
      <c r="N222" s="24"/>
      <c r="O222" s="24"/>
      <c r="P222" s="24"/>
    </row>
    <row r="223" ht="16.5" customHeight="1">
      <c r="G223" s="62"/>
      <c r="H223" s="21"/>
      <c r="I223" s="14"/>
      <c r="J223" s="21"/>
      <c r="L223" s="14"/>
      <c r="N223" s="24"/>
      <c r="O223" s="24"/>
      <c r="P223" s="24"/>
    </row>
    <row r="224" ht="16.5" customHeight="1">
      <c r="G224" s="62"/>
      <c r="H224" s="21"/>
      <c r="I224" s="14"/>
      <c r="J224" s="21"/>
      <c r="L224" s="14"/>
      <c r="N224" s="24"/>
      <c r="O224" s="24"/>
      <c r="P224" s="24"/>
    </row>
    <row r="225" ht="16.5" customHeight="1">
      <c r="G225" s="62"/>
      <c r="H225" s="21"/>
      <c r="I225" s="14"/>
      <c r="J225" s="21"/>
      <c r="L225" s="14"/>
      <c r="N225" s="24"/>
      <c r="O225" s="24"/>
      <c r="P225" s="24"/>
    </row>
    <row r="226" ht="16.5" customHeight="1">
      <c r="G226" s="62"/>
      <c r="H226" s="21"/>
      <c r="I226" s="14"/>
      <c r="J226" s="21"/>
      <c r="L226" s="14"/>
      <c r="N226" s="24"/>
      <c r="O226" s="24"/>
      <c r="P226" s="24"/>
    </row>
    <row r="227" ht="16.5" customHeight="1">
      <c r="G227" s="62"/>
      <c r="H227" s="21"/>
      <c r="I227" s="14"/>
      <c r="J227" s="21"/>
      <c r="L227" s="14"/>
      <c r="N227" s="24"/>
      <c r="O227" s="24"/>
      <c r="P227" s="24"/>
    </row>
    <row r="228" ht="16.5" customHeight="1">
      <c r="G228" s="62"/>
      <c r="H228" s="21"/>
      <c r="I228" s="14"/>
      <c r="J228" s="21"/>
      <c r="L228" s="14"/>
      <c r="N228" s="24"/>
      <c r="O228" s="24"/>
      <c r="P228" s="24"/>
    </row>
    <row r="229" ht="16.5" customHeight="1">
      <c r="G229" s="62"/>
      <c r="H229" s="21"/>
      <c r="I229" s="14"/>
      <c r="J229" s="21"/>
      <c r="L229" s="14"/>
      <c r="N229" s="24"/>
      <c r="O229" s="24"/>
      <c r="P229" s="24"/>
    </row>
    <row r="230" ht="16.5" customHeight="1">
      <c r="G230" s="62"/>
      <c r="H230" s="21"/>
      <c r="I230" s="14"/>
      <c r="J230" s="21"/>
      <c r="L230" s="14"/>
      <c r="N230" s="24"/>
      <c r="O230" s="24"/>
      <c r="P230" s="24"/>
    </row>
    <row r="231" ht="16.5" customHeight="1">
      <c r="G231" s="62"/>
      <c r="H231" s="21"/>
      <c r="I231" s="14"/>
      <c r="J231" s="21"/>
      <c r="L231" s="14"/>
      <c r="N231" s="24"/>
      <c r="O231" s="24"/>
      <c r="P231" s="24"/>
    </row>
    <row r="232" ht="16.5" customHeight="1">
      <c r="G232" s="62"/>
      <c r="H232" s="21"/>
      <c r="I232" s="14"/>
      <c r="J232" s="21"/>
      <c r="L232" s="14"/>
      <c r="N232" s="24"/>
      <c r="O232" s="24"/>
      <c r="P232" s="24"/>
    </row>
    <row r="233" ht="16.5" customHeight="1">
      <c r="G233" s="62"/>
      <c r="H233" s="21"/>
      <c r="I233" s="14"/>
      <c r="J233" s="21"/>
      <c r="L233" s="14"/>
      <c r="N233" s="24"/>
      <c r="O233" s="24"/>
      <c r="P233" s="24"/>
    </row>
    <row r="234" ht="16.5" customHeight="1">
      <c r="G234" s="62"/>
      <c r="H234" s="21"/>
      <c r="I234" s="14"/>
      <c r="J234" s="21"/>
      <c r="L234" s="14"/>
      <c r="N234" s="24"/>
      <c r="O234" s="24"/>
      <c r="P234" s="24"/>
    </row>
    <row r="235" ht="16.5" customHeight="1">
      <c r="G235" s="62"/>
      <c r="H235" s="21"/>
      <c r="I235" s="14"/>
      <c r="J235" s="21"/>
      <c r="L235" s="14"/>
      <c r="N235" s="24"/>
      <c r="O235" s="24"/>
      <c r="P235" s="24"/>
    </row>
    <row r="236" ht="16.5" customHeight="1">
      <c r="G236" s="62"/>
      <c r="H236" s="21"/>
      <c r="I236" s="14"/>
      <c r="J236" s="21"/>
      <c r="L236" s="14"/>
      <c r="N236" s="24"/>
      <c r="O236" s="24"/>
      <c r="P236" s="24"/>
    </row>
    <row r="237" ht="16.5" customHeight="1">
      <c r="G237" s="62"/>
      <c r="H237" s="21"/>
      <c r="I237" s="14"/>
      <c r="J237" s="21"/>
      <c r="L237" s="14"/>
      <c r="N237" s="24"/>
      <c r="O237" s="24"/>
      <c r="P237" s="24"/>
    </row>
    <row r="238" ht="16.5" customHeight="1">
      <c r="G238" s="62"/>
      <c r="H238" s="21"/>
      <c r="I238" s="14"/>
      <c r="J238" s="21"/>
      <c r="L238" s="14"/>
      <c r="N238" s="24"/>
      <c r="O238" s="24"/>
      <c r="P238" s="24"/>
    </row>
    <row r="239" ht="16.5" customHeight="1">
      <c r="G239" s="62"/>
      <c r="H239" s="21"/>
      <c r="I239" s="14"/>
      <c r="J239" s="21"/>
      <c r="L239" s="14"/>
      <c r="N239" s="24"/>
      <c r="O239" s="24"/>
      <c r="P239" s="24"/>
    </row>
    <row r="240" ht="16.5" customHeight="1">
      <c r="G240" s="62"/>
      <c r="H240" s="21"/>
      <c r="I240" s="14"/>
      <c r="J240" s="21"/>
      <c r="L240" s="14"/>
      <c r="N240" s="24"/>
      <c r="O240" s="24"/>
      <c r="P240" s="24"/>
    </row>
    <row r="241" ht="16.5" customHeight="1">
      <c r="G241" s="62"/>
      <c r="H241" s="21"/>
      <c r="I241" s="14"/>
      <c r="J241" s="21"/>
      <c r="L241" s="14"/>
      <c r="N241" s="24"/>
      <c r="O241" s="24"/>
      <c r="P241" s="24"/>
    </row>
    <row r="242" ht="16.5" customHeight="1">
      <c r="G242" s="62"/>
      <c r="H242" s="21"/>
      <c r="I242" s="14"/>
      <c r="J242" s="21"/>
      <c r="L242" s="14"/>
      <c r="N242" s="24"/>
      <c r="O242" s="24"/>
      <c r="P242" s="24"/>
    </row>
    <row r="243" ht="16.5" customHeight="1">
      <c r="G243" s="62"/>
      <c r="H243" s="21"/>
      <c r="I243" s="14"/>
      <c r="J243" s="21"/>
      <c r="L243" s="14"/>
      <c r="N243" s="24"/>
      <c r="O243" s="24"/>
      <c r="P243" s="24"/>
    </row>
    <row r="244" ht="16.5" customHeight="1">
      <c r="G244" s="62"/>
      <c r="H244" s="21"/>
      <c r="I244" s="14"/>
      <c r="J244" s="21"/>
      <c r="L244" s="14"/>
      <c r="N244" s="24"/>
      <c r="O244" s="24"/>
      <c r="P244" s="24"/>
    </row>
    <row r="245" ht="16.5" customHeight="1">
      <c r="G245" s="62"/>
      <c r="H245" s="21"/>
      <c r="I245" s="14"/>
      <c r="J245" s="21"/>
      <c r="L245" s="14"/>
      <c r="N245" s="24"/>
      <c r="O245" s="24"/>
      <c r="P245" s="24"/>
    </row>
    <row r="246" ht="16.5" customHeight="1">
      <c r="G246" s="62"/>
      <c r="H246" s="21"/>
      <c r="I246" s="14"/>
      <c r="J246" s="21"/>
      <c r="L246" s="14"/>
      <c r="N246" s="24"/>
      <c r="O246" s="24"/>
      <c r="P246" s="24"/>
    </row>
    <row r="247" ht="16.5" customHeight="1">
      <c r="G247" s="62"/>
      <c r="H247" s="21"/>
      <c r="I247" s="14"/>
      <c r="J247" s="21"/>
      <c r="L247" s="14"/>
      <c r="N247" s="24"/>
      <c r="O247" s="24"/>
      <c r="P247" s="24"/>
    </row>
    <row r="248" ht="16.5" customHeight="1">
      <c r="G248" s="62"/>
      <c r="H248" s="21"/>
      <c r="I248" s="14"/>
      <c r="J248" s="21"/>
      <c r="L248" s="14"/>
      <c r="N248" s="24"/>
      <c r="O248" s="24"/>
      <c r="P248" s="24"/>
    </row>
    <row r="249" ht="16.5" customHeight="1">
      <c r="G249" s="62"/>
      <c r="H249" s="21"/>
      <c r="I249" s="14"/>
      <c r="J249" s="21"/>
      <c r="L249" s="14"/>
      <c r="N249" s="24"/>
      <c r="O249" s="24"/>
      <c r="P249" s="24"/>
    </row>
    <row r="250" ht="16.5" customHeight="1">
      <c r="G250" s="62"/>
      <c r="H250" s="21"/>
      <c r="I250" s="14"/>
      <c r="J250" s="21"/>
      <c r="L250" s="14"/>
      <c r="N250" s="24"/>
      <c r="O250" s="24"/>
      <c r="P250" s="24"/>
    </row>
    <row r="251" ht="16.5" customHeight="1">
      <c r="G251" s="62"/>
      <c r="H251" s="21"/>
      <c r="I251" s="14"/>
      <c r="J251" s="21"/>
      <c r="L251" s="14"/>
      <c r="N251" s="24"/>
      <c r="O251" s="24"/>
      <c r="P251" s="24"/>
    </row>
    <row r="252" ht="16.5" customHeight="1">
      <c r="G252" s="62"/>
      <c r="H252" s="21"/>
      <c r="I252" s="14"/>
      <c r="J252" s="21"/>
      <c r="L252" s="14"/>
      <c r="N252" s="24"/>
      <c r="O252" s="24"/>
      <c r="P252" s="24"/>
    </row>
    <row r="253" ht="16.5" customHeight="1">
      <c r="G253" s="62"/>
      <c r="H253" s="21"/>
      <c r="I253" s="14"/>
      <c r="J253" s="21"/>
      <c r="L253" s="14"/>
      <c r="N253" s="24"/>
      <c r="O253" s="24"/>
      <c r="P253" s="24"/>
    </row>
    <row r="254" ht="16.5" customHeight="1">
      <c r="G254" s="62"/>
      <c r="H254" s="21"/>
      <c r="I254" s="14"/>
      <c r="J254" s="21"/>
      <c r="L254" s="14"/>
      <c r="N254" s="24"/>
      <c r="O254" s="24"/>
      <c r="P254" s="24"/>
    </row>
    <row r="255" ht="16.5" customHeight="1">
      <c r="G255" s="62"/>
      <c r="H255" s="21"/>
      <c r="I255" s="14"/>
      <c r="J255" s="21"/>
      <c r="L255" s="14"/>
      <c r="N255" s="24"/>
      <c r="O255" s="24"/>
      <c r="P255" s="24"/>
    </row>
    <row r="256" ht="16.5" customHeight="1">
      <c r="G256" s="62"/>
      <c r="H256" s="21"/>
      <c r="I256" s="14"/>
      <c r="J256" s="21"/>
      <c r="L256" s="14"/>
      <c r="N256" s="24"/>
      <c r="O256" s="24"/>
      <c r="P256" s="24"/>
    </row>
    <row r="257" ht="16.5" customHeight="1">
      <c r="G257" s="62"/>
      <c r="H257" s="21"/>
      <c r="I257" s="14"/>
      <c r="J257" s="21"/>
      <c r="L257" s="14"/>
      <c r="N257" s="24"/>
      <c r="O257" s="24"/>
      <c r="P257" s="24"/>
    </row>
    <row r="258" ht="16.5" customHeight="1">
      <c r="G258" s="62"/>
      <c r="H258" s="21"/>
      <c r="I258" s="14"/>
      <c r="J258" s="21"/>
      <c r="L258" s="14"/>
      <c r="N258" s="24"/>
      <c r="O258" s="24"/>
      <c r="P258" s="24"/>
    </row>
    <row r="259" ht="16.5" customHeight="1">
      <c r="G259" s="62"/>
      <c r="H259" s="21"/>
      <c r="I259" s="14"/>
      <c r="J259" s="21"/>
      <c r="L259" s="14"/>
      <c r="N259" s="24"/>
      <c r="O259" s="24"/>
      <c r="P259" s="24"/>
    </row>
    <row r="260" ht="16.5" customHeight="1">
      <c r="G260" s="62"/>
      <c r="H260" s="21"/>
      <c r="I260" s="14"/>
      <c r="J260" s="21"/>
      <c r="L260" s="14"/>
      <c r="N260" s="24"/>
      <c r="O260" s="24"/>
      <c r="P260" s="24"/>
    </row>
    <row r="261" ht="16.5" customHeight="1">
      <c r="G261" s="62"/>
      <c r="H261" s="21"/>
      <c r="I261" s="14"/>
      <c r="J261" s="21"/>
      <c r="L261" s="14"/>
      <c r="N261" s="24"/>
      <c r="O261" s="24"/>
      <c r="P261" s="24"/>
    </row>
    <row r="262" ht="16.5" customHeight="1">
      <c r="G262" s="62"/>
      <c r="H262" s="21"/>
      <c r="I262" s="14"/>
      <c r="J262" s="21"/>
      <c r="L262" s="14"/>
      <c r="N262" s="24"/>
      <c r="O262" s="24"/>
      <c r="P262" s="24"/>
    </row>
    <row r="263" ht="16.5" customHeight="1">
      <c r="G263" s="62"/>
      <c r="H263" s="21"/>
      <c r="I263" s="14"/>
      <c r="J263" s="21"/>
      <c r="L263" s="14"/>
      <c r="N263" s="24"/>
      <c r="O263" s="24"/>
      <c r="P263" s="24"/>
    </row>
    <row r="264" ht="16.5" customHeight="1">
      <c r="G264" s="62"/>
      <c r="H264" s="21"/>
      <c r="I264" s="14"/>
      <c r="J264" s="21"/>
      <c r="L264" s="14"/>
      <c r="N264" s="24"/>
      <c r="O264" s="24"/>
      <c r="P264" s="24"/>
    </row>
    <row r="265" ht="16.5" customHeight="1">
      <c r="G265" s="62"/>
      <c r="H265" s="21"/>
      <c r="I265" s="14"/>
      <c r="J265" s="21"/>
      <c r="L265" s="14"/>
      <c r="N265" s="24"/>
      <c r="O265" s="24"/>
      <c r="P265" s="24"/>
    </row>
    <row r="266" ht="16.5" customHeight="1">
      <c r="G266" s="62"/>
      <c r="H266" s="21"/>
      <c r="I266" s="14"/>
      <c r="J266" s="21"/>
      <c r="L266" s="14"/>
      <c r="N266" s="24"/>
      <c r="O266" s="24"/>
      <c r="P266" s="24"/>
    </row>
    <row r="267" ht="16.5" customHeight="1">
      <c r="G267" s="62"/>
      <c r="H267" s="21"/>
      <c r="I267" s="14"/>
      <c r="J267" s="21"/>
      <c r="L267" s="14"/>
      <c r="N267" s="24"/>
      <c r="O267" s="24"/>
      <c r="P267" s="24"/>
    </row>
    <row r="268" ht="16.5" customHeight="1">
      <c r="G268" s="62"/>
      <c r="H268" s="21"/>
      <c r="I268" s="14"/>
      <c r="J268" s="21"/>
      <c r="L268" s="14"/>
      <c r="N268" s="24"/>
      <c r="O268" s="24"/>
      <c r="P268" s="24"/>
    </row>
    <row r="269" ht="16.5" customHeight="1">
      <c r="G269" s="62"/>
      <c r="H269" s="21"/>
      <c r="I269" s="14"/>
      <c r="J269" s="21"/>
      <c r="L269" s="14"/>
      <c r="N269" s="24"/>
      <c r="O269" s="24"/>
      <c r="P269" s="24"/>
    </row>
    <row r="270" ht="16.5" customHeight="1">
      <c r="G270" s="62"/>
      <c r="H270" s="21"/>
      <c r="I270" s="14"/>
      <c r="J270" s="21"/>
      <c r="L270" s="14"/>
      <c r="N270" s="24"/>
      <c r="O270" s="24"/>
      <c r="P270" s="24"/>
    </row>
    <row r="271" ht="16.5" customHeight="1">
      <c r="G271" s="62"/>
      <c r="H271" s="21"/>
      <c r="I271" s="14"/>
      <c r="J271" s="21"/>
      <c r="L271" s="14"/>
      <c r="N271" s="24"/>
      <c r="O271" s="24"/>
      <c r="P271" s="24"/>
    </row>
    <row r="272" ht="16.5" customHeight="1">
      <c r="G272" s="62"/>
      <c r="H272" s="21"/>
      <c r="I272" s="14"/>
      <c r="J272" s="21"/>
      <c r="L272" s="14"/>
      <c r="N272" s="24"/>
      <c r="O272" s="24"/>
      <c r="P272" s="24"/>
    </row>
    <row r="273" ht="16.5" customHeight="1">
      <c r="G273" s="62"/>
      <c r="H273" s="21"/>
      <c r="I273" s="14"/>
      <c r="J273" s="21"/>
      <c r="L273" s="14"/>
      <c r="N273" s="24"/>
      <c r="O273" s="24"/>
      <c r="P273" s="24"/>
    </row>
    <row r="274" ht="16.5" customHeight="1">
      <c r="G274" s="62"/>
      <c r="H274" s="21"/>
      <c r="I274" s="14"/>
      <c r="J274" s="21"/>
      <c r="L274" s="14"/>
      <c r="N274" s="24"/>
      <c r="O274" s="24"/>
      <c r="P274" s="24"/>
    </row>
    <row r="275" ht="16.5" customHeight="1">
      <c r="G275" s="62"/>
      <c r="H275" s="21"/>
      <c r="I275" s="14"/>
      <c r="J275" s="21"/>
      <c r="L275" s="14"/>
      <c r="N275" s="24"/>
      <c r="O275" s="24"/>
      <c r="P275" s="24"/>
    </row>
    <row r="276" ht="16.5" customHeight="1">
      <c r="G276" s="62"/>
      <c r="H276" s="21"/>
      <c r="I276" s="14"/>
      <c r="J276" s="21"/>
      <c r="L276" s="14"/>
      <c r="N276" s="24"/>
      <c r="O276" s="24"/>
      <c r="P276" s="24"/>
    </row>
    <row r="277" ht="16.5" customHeight="1">
      <c r="G277" s="62"/>
      <c r="H277" s="21"/>
      <c r="I277" s="14"/>
      <c r="J277" s="21"/>
      <c r="L277" s="14"/>
      <c r="N277" s="24"/>
      <c r="O277" s="24"/>
      <c r="P277" s="24"/>
    </row>
    <row r="278" ht="16.5" customHeight="1">
      <c r="G278" s="62"/>
      <c r="H278" s="21"/>
      <c r="I278" s="14"/>
      <c r="J278" s="21"/>
      <c r="L278" s="14"/>
      <c r="N278" s="24"/>
      <c r="O278" s="24"/>
      <c r="P278" s="24"/>
    </row>
    <row r="279" ht="16.5" customHeight="1">
      <c r="G279" s="62"/>
      <c r="H279" s="21"/>
      <c r="I279" s="14"/>
      <c r="J279" s="21"/>
      <c r="L279" s="14"/>
      <c r="N279" s="24"/>
      <c r="O279" s="24"/>
      <c r="P279" s="24"/>
    </row>
    <row r="280" ht="16.5" customHeight="1">
      <c r="G280" s="62"/>
      <c r="H280" s="21"/>
      <c r="I280" s="14"/>
      <c r="J280" s="21"/>
      <c r="L280" s="14"/>
      <c r="N280" s="24"/>
      <c r="O280" s="24"/>
      <c r="P280" s="24"/>
    </row>
    <row r="281" ht="16.5" customHeight="1">
      <c r="G281" s="62"/>
      <c r="H281" s="21"/>
      <c r="I281" s="14"/>
      <c r="J281" s="21"/>
      <c r="L281" s="14"/>
      <c r="N281" s="24"/>
      <c r="O281" s="24"/>
      <c r="P281" s="24"/>
    </row>
    <row r="282" ht="16.5" customHeight="1">
      <c r="G282" s="62"/>
      <c r="H282" s="21"/>
      <c r="I282" s="14"/>
      <c r="J282" s="21"/>
      <c r="L282" s="14"/>
      <c r="N282" s="24"/>
      <c r="O282" s="24"/>
      <c r="P282" s="24"/>
    </row>
    <row r="283" ht="16.5" customHeight="1">
      <c r="G283" s="62"/>
      <c r="H283" s="21"/>
      <c r="I283" s="14"/>
      <c r="J283" s="21"/>
      <c r="L283" s="14"/>
      <c r="N283" s="24"/>
      <c r="O283" s="24"/>
      <c r="P283" s="24"/>
    </row>
    <row r="284" ht="16.5" customHeight="1">
      <c r="G284" s="62"/>
      <c r="H284" s="21"/>
      <c r="I284" s="14"/>
      <c r="J284" s="21"/>
      <c r="L284" s="14"/>
      <c r="N284" s="24"/>
      <c r="O284" s="24"/>
      <c r="P284" s="24"/>
    </row>
    <row r="285" ht="16.5" customHeight="1">
      <c r="G285" s="62"/>
      <c r="H285" s="21"/>
      <c r="I285" s="14"/>
      <c r="J285" s="21"/>
      <c r="L285" s="14"/>
      <c r="N285" s="24"/>
      <c r="O285" s="24"/>
      <c r="P285" s="24"/>
    </row>
    <row r="286" ht="16.5" customHeight="1">
      <c r="G286" s="62"/>
      <c r="H286" s="21"/>
      <c r="I286" s="14"/>
      <c r="J286" s="21"/>
      <c r="L286" s="14"/>
      <c r="N286" s="24"/>
      <c r="O286" s="24"/>
      <c r="P286" s="24"/>
    </row>
    <row r="287" ht="16.5" customHeight="1">
      <c r="G287" s="62"/>
      <c r="H287" s="21"/>
      <c r="I287" s="14"/>
      <c r="J287" s="21"/>
      <c r="L287" s="14"/>
      <c r="N287" s="24"/>
      <c r="O287" s="24"/>
      <c r="P287" s="24"/>
    </row>
    <row r="288" ht="16.5" customHeight="1">
      <c r="G288" s="62"/>
      <c r="H288" s="21"/>
      <c r="I288" s="14"/>
      <c r="J288" s="21"/>
      <c r="L288" s="14"/>
      <c r="N288" s="24"/>
      <c r="O288" s="24"/>
      <c r="P288" s="24"/>
    </row>
    <row r="289" ht="16.5" customHeight="1">
      <c r="G289" s="62"/>
      <c r="H289" s="21"/>
      <c r="I289" s="14"/>
      <c r="J289" s="21"/>
      <c r="L289" s="14"/>
      <c r="N289" s="24"/>
      <c r="O289" s="24"/>
      <c r="P289" s="24"/>
    </row>
    <row r="290" ht="16.5" customHeight="1">
      <c r="G290" s="62"/>
      <c r="H290" s="21"/>
      <c r="I290" s="14"/>
      <c r="J290" s="21"/>
      <c r="L290" s="14"/>
      <c r="N290" s="24"/>
      <c r="O290" s="24"/>
      <c r="P290" s="24"/>
    </row>
    <row r="291" ht="16.5" customHeight="1">
      <c r="G291" s="62"/>
      <c r="H291" s="21"/>
      <c r="I291" s="14"/>
      <c r="J291" s="21"/>
      <c r="L291" s="14"/>
      <c r="N291" s="24"/>
      <c r="O291" s="24"/>
      <c r="P291" s="24"/>
    </row>
    <row r="292" ht="16.5" customHeight="1">
      <c r="G292" s="62"/>
      <c r="H292" s="21"/>
      <c r="I292" s="14"/>
      <c r="J292" s="21"/>
      <c r="L292" s="14"/>
      <c r="N292" s="24"/>
      <c r="O292" s="24"/>
      <c r="P292" s="24"/>
    </row>
    <row r="293" ht="16.5" customHeight="1">
      <c r="G293" s="62"/>
      <c r="H293" s="21"/>
      <c r="I293" s="14"/>
      <c r="J293" s="21"/>
      <c r="L293" s="14"/>
      <c r="N293" s="24"/>
      <c r="O293" s="24"/>
      <c r="P293" s="24"/>
    </row>
    <row r="294" ht="16.5" customHeight="1">
      <c r="G294" s="62"/>
      <c r="H294" s="21"/>
      <c r="I294" s="14"/>
      <c r="J294" s="21"/>
      <c r="L294" s="14"/>
      <c r="N294" s="24"/>
      <c r="O294" s="24"/>
      <c r="P294" s="24"/>
    </row>
    <row r="295" ht="16.5" customHeight="1">
      <c r="G295" s="62"/>
      <c r="H295" s="21"/>
      <c r="I295" s="14"/>
      <c r="J295" s="21"/>
      <c r="L295" s="14"/>
      <c r="N295" s="24"/>
      <c r="O295" s="24"/>
      <c r="P295" s="24"/>
    </row>
    <row r="296" ht="16.5" customHeight="1">
      <c r="G296" s="62"/>
      <c r="H296" s="21"/>
      <c r="I296" s="14"/>
      <c r="J296" s="21"/>
      <c r="L296" s="14"/>
      <c r="N296" s="24"/>
      <c r="O296" s="24"/>
      <c r="P296" s="24"/>
    </row>
    <row r="297" ht="16.5" customHeight="1">
      <c r="G297" s="62"/>
      <c r="H297" s="21"/>
      <c r="I297" s="14"/>
      <c r="J297" s="21"/>
      <c r="L297" s="14"/>
      <c r="N297" s="24"/>
      <c r="O297" s="24"/>
      <c r="P297" s="24"/>
    </row>
    <row r="298" ht="16.5" customHeight="1">
      <c r="G298" s="62"/>
      <c r="H298" s="21"/>
      <c r="I298" s="14"/>
      <c r="J298" s="21"/>
      <c r="L298" s="14"/>
      <c r="N298" s="24"/>
      <c r="O298" s="24"/>
      <c r="P298" s="24"/>
    </row>
    <row r="299" ht="16.5" customHeight="1">
      <c r="G299" s="62"/>
      <c r="H299" s="21"/>
      <c r="I299" s="14"/>
      <c r="J299" s="21"/>
      <c r="L299" s="14"/>
      <c r="N299" s="24"/>
      <c r="O299" s="24"/>
      <c r="P299" s="24"/>
    </row>
    <row r="300" ht="16.5" customHeight="1">
      <c r="G300" s="62"/>
      <c r="H300" s="21"/>
      <c r="I300" s="14"/>
      <c r="J300" s="21"/>
      <c r="L300" s="14"/>
      <c r="N300" s="24"/>
      <c r="O300" s="24"/>
      <c r="P300" s="24"/>
    </row>
    <row r="301" ht="16.5" customHeight="1">
      <c r="G301" s="62"/>
      <c r="H301" s="21"/>
      <c r="I301" s="14"/>
      <c r="J301" s="21"/>
      <c r="L301" s="14"/>
      <c r="N301" s="24"/>
      <c r="O301" s="24"/>
      <c r="P301" s="24"/>
    </row>
    <row r="302" ht="16.5" customHeight="1">
      <c r="G302" s="62"/>
      <c r="H302" s="21"/>
      <c r="I302" s="14"/>
      <c r="J302" s="21"/>
      <c r="L302" s="14"/>
      <c r="N302" s="24"/>
      <c r="O302" s="24"/>
      <c r="P302" s="24"/>
    </row>
    <row r="303" ht="16.5" customHeight="1">
      <c r="G303" s="62"/>
      <c r="H303" s="21"/>
      <c r="I303" s="14"/>
      <c r="J303" s="21"/>
      <c r="L303" s="14"/>
      <c r="N303" s="24"/>
      <c r="O303" s="24"/>
      <c r="P303" s="24"/>
    </row>
    <row r="304" ht="16.5" customHeight="1">
      <c r="G304" s="62"/>
      <c r="H304" s="21"/>
      <c r="I304" s="14"/>
      <c r="J304" s="21"/>
      <c r="L304" s="14"/>
      <c r="N304" s="24"/>
      <c r="O304" s="24"/>
      <c r="P304" s="24"/>
    </row>
    <row r="305" ht="16.5" customHeight="1">
      <c r="G305" s="62"/>
      <c r="H305" s="21"/>
      <c r="I305" s="14"/>
      <c r="J305" s="21"/>
      <c r="L305" s="14"/>
      <c r="N305" s="24"/>
      <c r="O305" s="24"/>
      <c r="P305" s="24"/>
    </row>
    <row r="306" ht="16.5" customHeight="1">
      <c r="G306" s="62"/>
      <c r="H306" s="21"/>
      <c r="I306" s="14"/>
      <c r="J306" s="21"/>
      <c r="L306" s="14"/>
      <c r="N306" s="24"/>
      <c r="O306" s="24"/>
      <c r="P306" s="24"/>
    </row>
    <row r="307" ht="16.5" customHeight="1">
      <c r="G307" s="62"/>
      <c r="H307" s="21"/>
      <c r="I307" s="14"/>
      <c r="J307" s="21"/>
      <c r="L307" s="14"/>
      <c r="N307" s="24"/>
      <c r="O307" s="24"/>
      <c r="P307" s="24"/>
    </row>
    <row r="308" ht="16.5" customHeight="1">
      <c r="G308" s="62"/>
      <c r="H308" s="21"/>
      <c r="I308" s="14"/>
      <c r="J308" s="21"/>
      <c r="L308" s="14"/>
      <c r="N308" s="24"/>
      <c r="O308" s="24"/>
      <c r="P308" s="24"/>
    </row>
    <row r="309" ht="16.5" customHeight="1">
      <c r="G309" s="62"/>
      <c r="H309" s="21"/>
      <c r="I309" s="14"/>
      <c r="J309" s="21"/>
      <c r="L309" s="14"/>
      <c r="N309" s="24"/>
      <c r="O309" s="24"/>
      <c r="P309" s="24"/>
    </row>
    <row r="310" ht="16.5" customHeight="1">
      <c r="G310" s="62"/>
      <c r="H310" s="21"/>
      <c r="I310" s="14"/>
      <c r="J310" s="21"/>
      <c r="L310" s="14"/>
      <c r="N310" s="24"/>
      <c r="O310" s="24"/>
      <c r="P310" s="24"/>
    </row>
    <row r="311" ht="16.5" customHeight="1">
      <c r="G311" s="62"/>
      <c r="H311" s="21"/>
      <c r="I311" s="14"/>
      <c r="J311" s="21"/>
      <c r="L311" s="14"/>
      <c r="N311" s="24"/>
      <c r="O311" s="24"/>
      <c r="P311" s="24"/>
    </row>
    <row r="312" ht="16.5" customHeight="1">
      <c r="G312" s="62"/>
      <c r="H312" s="21"/>
      <c r="I312" s="14"/>
      <c r="J312" s="21"/>
      <c r="L312" s="14"/>
      <c r="N312" s="24"/>
      <c r="O312" s="24"/>
      <c r="P312" s="24"/>
    </row>
    <row r="313" ht="16.5" customHeight="1">
      <c r="G313" s="62"/>
      <c r="H313" s="21"/>
      <c r="I313" s="14"/>
      <c r="J313" s="21"/>
      <c r="L313" s="14"/>
      <c r="N313" s="24"/>
      <c r="O313" s="24"/>
      <c r="P313" s="24"/>
    </row>
    <row r="314" ht="16.5" customHeight="1">
      <c r="G314" s="62"/>
      <c r="H314" s="21"/>
      <c r="I314" s="14"/>
      <c r="J314" s="21"/>
      <c r="L314" s="14"/>
      <c r="N314" s="24"/>
      <c r="O314" s="24"/>
      <c r="P314" s="24"/>
    </row>
    <row r="315" ht="16.5" customHeight="1">
      <c r="G315" s="62"/>
      <c r="H315" s="21"/>
      <c r="I315" s="14"/>
      <c r="J315" s="21"/>
      <c r="L315" s="14"/>
      <c r="N315" s="24"/>
      <c r="O315" s="24"/>
      <c r="P315" s="24"/>
    </row>
    <row r="316" ht="16.5" customHeight="1">
      <c r="G316" s="62"/>
      <c r="H316" s="21"/>
      <c r="I316" s="14"/>
      <c r="J316" s="21"/>
      <c r="L316" s="14"/>
      <c r="N316" s="24"/>
      <c r="O316" s="24"/>
      <c r="P316" s="24"/>
    </row>
    <row r="317" ht="16.5" customHeight="1">
      <c r="G317" s="62"/>
      <c r="H317" s="21"/>
      <c r="I317" s="14"/>
      <c r="J317" s="21"/>
      <c r="L317" s="14"/>
      <c r="N317" s="24"/>
      <c r="O317" s="24"/>
      <c r="P317" s="24"/>
    </row>
    <row r="318" ht="16.5" customHeight="1">
      <c r="G318" s="62"/>
      <c r="H318" s="21"/>
      <c r="I318" s="14"/>
      <c r="J318" s="21"/>
      <c r="L318" s="14"/>
      <c r="N318" s="24"/>
      <c r="O318" s="24"/>
      <c r="P318" s="24"/>
    </row>
    <row r="319" ht="16.5" customHeight="1">
      <c r="G319" s="62"/>
      <c r="H319" s="21"/>
      <c r="I319" s="14"/>
      <c r="J319" s="21"/>
      <c r="L319" s="14"/>
      <c r="N319" s="24"/>
      <c r="O319" s="24"/>
      <c r="P319" s="24"/>
    </row>
    <row r="320" ht="16.5" customHeight="1">
      <c r="G320" s="62"/>
      <c r="H320" s="21"/>
      <c r="I320" s="14"/>
      <c r="J320" s="21"/>
      <c r="L320" s="14"/>
      <c r="N320" s="24"/>
      <c r="O320" s="24"/>
      <c r="P320" s="24"/>
    </row>
    <row r="321" ht="16.5" customHeight="1">
      <c r="G321" s="62"/>
      <c r="H321" s="21"/>
      <c r="I321" s="14"/>
      <c r="J321" s="21"/>
      <c r="L321" s="14"/>
      <c r="N321" s="24"/>
      <c r="O321" s="24"/>
      <c r="P321" s="24"/>
    </row>
    <row r="322" ht="16.5" customHeight="1">
      <c r="G322" s="62"/>
      <c r="H322" s="21"/>
      <c r="I322" s="14"/>
      <c r="J322" s="21"/>
      <c r="L322" s="14"/>
      <c r="N322" s="24"/>
      <c r="O322" s="24"/>
      <c r="P322" s="24"/>
    </row>
    <row r="323" ht="16.5" customHeight="1">
      <c r="G323" s="62"/>
      <c r="H323" s="21"/>
      <c r="I323" s="14"/>
      <c r="J323" s="21"/>
      <c r="L323" s="14"/>
      <c r="N323" s="24"/>
      <c r="O323" s="24"/>
      <c r="P323" s="24"/>
    </row>
    <row r="324" ht="16.5" customHeight="1">
      <c r="G324" s="62"/>
      <c r="H324" s="21"/>
      <c r="I324" s="14"/>
      <c r="J324" s="21"/>
      <c r="L324" s="14"/>
      <c r="N324" s="24"/>
      <c r="O324" s="24"/>
      <c r="P324" s="24"/>
    </row>
    <row r="325" ht="16.5" customHeight="1">
      <c r="G325" s="62"/>
      <c r="H325" s="21"/>
      <c r="I325" s="14"/>
      <c r="J325" s="21"/>
      <c r="L325" s="14"/>
      <c r="N325" s="24"/>
      <c r="O325" s="24"/>
      <c r="P325" s="24"/>
    </row>
    <row r="326" ht="16.5" customHeight="1">
      <c r="G326" s="62"/>
      <c r="H326" s="21"/>
      <c r="I326" s="14"/>
      <c r="J326" s="21"/>
      <c r="L326" s="14"/>
      <c r="N326" s="24"/>
      <c r="O326" s="24"/>
      <c r="P326" s="24"/>
    </row>
    <row r="327" ht="16.5" customHeight="1">
      <c r="G327" s="62"/>
      <c r="H327" s="21"/>
      <c r="I327" s="14"/>
      <c r="J327" s="21"/>
      <c r="L327" s="14"/>
      <c r="N327" s="24"/>
      <c r="O327" s="24"/>
      <c r="P327" s="24"/>
    </row>
    <row r="328" ht="16.5" customHeight="1">
      <c r="G328" s="62"/>
      <c r="H328" s="21"/>
      <c r="I328" s="14"/>
      <c r="J328" s="21"/>
      <c r="L328" s="14"/>
      <c r="N328" s="24"/>
      <c r="O328" s="24"/>
      <c r="P328" s="24"/>
    </row>
    <row r="329" ht="16.5" customHeight="1">
      <c r="G329" s="62"/>
      <c r="H329" s="21"/>
      <c r="I329" s="14"/>
      <c r="J329" s="21"/>
      <c r="L329" s="14"/>
      <c r="N329" s="24"/>
      <c r="O329" s="24"/>
      <c r="P329" s="24"/>
    </row>
    <row r="330" ht="16.5" customHeight="1">
      <c r="G330" s="62"/>
      <c r="H330" s="21"/>
      <c r="I330" s="14"/>
      <c r="J330" s="21"/>
      <c r="L330" s="14"/>
      <c r="N330" s="24"/>
      <c r="O330" s="24"/>
      <c r="P330" s="24"/>
    </row>
    <row r="331" ht="16.5" customHeight="1">
      <c r="G331" s="62"/>
      <c r="H331" s="21"/>
      <c r="I331" s="14"/>
      <c r="J331" s="21"/>
      <c r="L331" s="14"/>
      <c r="N331" s="24"/>
      <c r="O331" s="24"/>
      <c r="P331" s="24"/>
    </row>
    <row r="332" ht="16.5" customHeight="1">
      <c r="G332" s="62"/>
      <c r="H332" s="21"/>
      <c r="I332" s="14"/>
      <c r="J332" s="21"/>
      <c r="L332" s="14"/>
      <c r="N332" s="24"/>
      <c r="O332" s="24"/>
      <c r="P332" s="24"/>
    </row>
    <row r="333" ht="16.5" customHeight="1">
      <c r="G333" s="62"/>
      <c r="H333" s="21"/>
      <c r="I333" s="14"/>
      <c r="J333" s="21"/>
      <c r="L333" s="14"/>
      <c r="N333" s="24"/>
      <c r="O333" s="24"/>
      <c r="P333" s="24"/>
    </row>
    <row r="334" ht="16.5" customHeight="1">
      <c r="G334" s="62"/>
      <c r="H334" s="21"/>
      <c r="I334" s="14"/>
      <c r="J334" s="21"/>
      <c r="L334" s="14"/>
      <c r="N334" s="24"/>
      <c r="O334" s="24"/>
      <c r="P334" s="24"/>
    </row>
    <row r="335" ht="16.5" customHeight="1">
      <c r="G335" s="62"/>
      <c r="H335" s="21"/>
      <c r="I335" s="14"/>
      <c r="J335" s="21"/>
      <c r="L335" s="14"/>
      <c r="N335" s="24"/>
      <c r="O335" s="24"/>
      <c r="P335" s="24"/>
    </row>
    <row r="336" ht="16.5" customHeight="1">
      <c r="G336" s="62"/>
      <c r="H336" s="21"/>
      <c r="I336" s="14"/>
      <c r="J336" s="21"/>
      <c r="L336" s="14"/>
      <c r="N336" s="24"/>
      <c r="O336" s="24"/>
      <c r="P336" s="24"/>
    </row>
    <row r="337" ht="16.5" customHeight="1">
      <c r="G337" s="62"/>
      <c r="H337" s="21"/>
      <c r="I337" s="14"/>
      <c r="J337" s="21"/>
      <c r="L337" s="14"/>
      <c r="N337" s="24"/>
      <c r="O337" s="24"/>
      <c r="P337" s="24"/>
    </row>
    <row r="338" ht="16.5" customHeight="1">
      <c r="G338" s="62"/>
      <c r="H338" s="21"/>
      <c r="I338" s="14"/>
      <c r="J338" s="21"/>
      <c r="L338" s="14"/>
      <c r="N338" s="24"/>
      <c r="O338" s="24"/>
      <c r="P338" s="24"/>
    </row>
    <row r="339" ht="16.5" customHeight="1">
      <c r="G339" s="62"/>
      <c r="H339" s="21"/>
      <c r="I339" s="14"/>
      <c r="J339" s="21"/>
      <c r="L339" s="14"/>
      <c r="N339" s="24"/>
      <c r="O339" s="24"/>
      <c r="P339" s="24"/>
    </row>
    <row r="340" ht="16.5" customHeight="1">
      <c r="G340" s="62"/>
      <c r="H340" s="21"/>
      <c r="I340" s="14"/>
      <c r="J340" s="21"/>
      <c r="L340" s="14"/>
      <c r="N340" s="24"/>
      <c r="O340" s="24"/>
      <c r="P340" s="24"/>
    </row>
    <row r="341" ht="16.5" customHeight="1">
      <c r="G341" s="62"/>
      <c r="H341" s="21"/>
      <c r="I341" s="14"/>
      <c r="J341" s="21"/>
      <c r="L341" s="14"/>
      <c r="N341" s="24"/>
      <c r="O341" s="24"/>
      <c r="P341" s="24"/>
    </row>
    <row r="342" ht="16.5" customHeight="1">
      <c r="G342" s="62"/>
      <c r="H342" s="21"/>
      <c r="I342" s="14"/>
      <c r="J342" s="21"/>
      <c r="L342" s="14"/>
      <c r="N342" s="24"/>
      <c r="O342" s="24"/>
      <c r="P342" s="24"/>
    </row>
    <row r="343" ht="16.5" customHeight="1">
      <c r="G343" s="62"/>
      <c r="H343" s="21"/>
      <c r="I343" s="14"/>
      <c r="J343" s="21"/>
      <c r="L343" s="14"/>
      <c r="N343" s="24"/>
      <c r="O343" s="24"/>
      <c r="P343" s="24"/>
    </row>
    <row r="344" ht="16.5" customHeight="1">
      <c r="G344" s="62"/>
      <c r="H344" s="21"/>
      <c r="I344" s="14"/>
      <c r="J344" s="21"/>
      <c r="L344" s="14"/>
      <c r="N344" s="24"/>
      <c r="O344" s="24"/>
      <c r="P344" s="24"/>
    </row>
    <row r="345" ht="16.5" customHeight="1">
      <c r="G345" s="62"/>
      <c r="H345" s="21"/>
      <c r="I345" s="14"/>
      <c r="J345" s="21"/>
      <c r="L345" s="14"/>
      <c r="N345" s="24"/>
      <c r="O345" s="24"/>
      <c r="P345" s="24"/>
    </row>
    <row r="346" ht="16.5" customHeight="1">
      <c r="G346" s="62"/>
      <c r="H346" s="21"/>
      <c r="I346" s="14"/>
      <c r="J346" s="21"/>
      <c r="L346" s="14"/>
      <c r="N346" s="24"/>
      <c r="O346" s="24"/>
      <c r="P346" s="24"/>
    </row>
    <row r="347" ht="16.5" customHeight="1">
      <c r="G347" s="62"/>
      <c r="H347" s="21"/>
      <c r="I347" s="14"/>
      <c r="J347" s="21"/>
      <c r="L347" s="14"/>
      <c r="N347" s="24"/>
      <c r="O347" s="24"/>
      <c r="P347" s="24"/>
    </row>
    <row r="348" ht="16.5" customHeight="1">
      <c r="G348" s="62"/>
      <c r="H348" s="21"/>
      <c r="I348" s="14"/>
      <c r="J348" s="21"/>
      <c r="L348" s="14"/>
      <c r="N348" s="24"/>
      <c r="O348" s="24"/>
      <c r="P348" s="24"/>
    </row>
    <row r="349" ht="16.5" customHeight="1">
      <c r="G349" s="62"/>
      <c r="H349" s="21"/>
      <c r="I349" s="14"/>
      <c r="J349" s="21"/>
      <c r="L349" s="14"/>
      <c r="N349" s="24"/>
      <c r="O349" s="24"/>
      <c r="P349" s="24"/>
    </row>
    <row r="350" ht="16.5" customHeight="1">
      <c r="G350" s="62"/>
      <c r="H350" s="21"/>
      <c r="I350" s="14"/>
      <c r="J350" s="21"/>
      <c r="L350" s="14"/>
      <c r="N350" s="24"/>
      <c r="O350" s="24"/>
      <c r="P350" s="24"/>
    </row>
    <row r="351" ht="16.5" customHeight="1">
      <c r="G351" s="62"/>
      <c r="H351" s="21"/>
      <c r="I351" s="14"/>
      <c r="J351" s="21"/>
      <c r="L351" s="14"/>
      <c r="N351" s="24"/>
      <c r="O351" s="24"/>
      <c r="P351" s="24"/>
    </row>
    <row r="352" ht="16.5" customHeight="1">
      <c r="G352" s="62"/>
      <c r="H352" s="21"/>
      <c r="I352" s="14"/>
      <c r="J352" s="21"/>
      <c r="L352" s="14"/>
      <c r="N352" s="24"/>
      <c r="O352" s="24"/>
      <c r="P352" s="24"/>
    </row>
    <row r="353" ht="16.5" customHeight="1">
      <c r="G353" s="62"/>
      <c r="H353" s="21"/>
      <c r="I353" s="14"/>
      <c r="J353" s="21"/>
      <c r="L353" s="14"/>
      <c r="N353" s="24"/>
      <c r="O353" s="24"/>
      <c r="P353" s="24"/>
    </row>
    <row r="354" ht="16.5" customHeight="1">
      <c r="G354" s="62"/>
      <c r="H354" s="21"/>
      <c r="I354" s="14"/>
      <c r="J354" s="21"/>
      <c r="L354" s="14"/>
      <c r="N354" s="24"/>
      <c r="O354" s="24"/>
      <c r="P354" s="24"/>
    </row>
    <row r="355" ht="16.5" customHeight="1">
      <c r="G355" s="62"/>
      <c r="H355" s="21"/>
      <c r="I355" s="14"/>
      <c r="J355" s="21"/>
      <c r="L355" s="14"/>
      <c r="N355" s="24"/>
      <c r="O355" s="24"/>
      <c r="P355" s="24"/>
    </row>
    <row r="356" ht="16.5" customHeight="1">
      <c r="G356" s="62"/>
      <c r="H356" s="21"/>
      <c r="I356" s="14"/>
      <c r="J356" s="21"/>
      <c r="L356" s="14"/>
      <c r="N356" s="24"/>
      <c r="O356" s="24"/>
      <c r="P356" s="24"/>
    </row>
    <row r="357" ht="16.5" customHeight="1">
      <c r="G357" s="62"/>
      <c r="H357" s="21"/>
      <c r="I357" s="14"/>
      <c r="J357" s="21"/>
      <c r="L357" s="14"/>
      <c r="N357" s="24"/>
      <c r="O357" s="24"/>
      <c r="P357" s="24"/>
    </row>
    <row r="358" ht="16.5" customHeight="1">
      <c r="G358" s="62"/>
      <c r="H358" s="21"/>
      <c r="I358" s="14"/>
      <c r="J358" s="21"/>
      <c r="L358" s="14"/>
      <c r="N358" s="24"/>
      <c r="O358" s="24"/>
      <c r="P358" s="24"/>
    </row>
    <row r="359" ht="16.5" customHeight="1">
      <c r="G359" s="62"/>
      <c r="H359" s="21"/>
      <c r="I359" s="14"/>
      <c r="J359" s="21"/>
      <c r="L359" s="14"/>
      <c r="N359" s="24"/>
      <c r="O359" s="24"/>
      <c r="P359" s="24"/>
    </row>
    <row r="360" ht="16.5" customHeight="1">
      <c r="G360" s="62"/>
      <c r="H360" s="21"/>
      <c r="I360" s="14"/>
      <c r="J360" s="21"/>
      <c r="L360" s="14"/>
      <c r="N360" s="24"/>
      <c r="O360" s="24"/>
      <c r="P360" s="24"/>
    </row>
    <row r="361" ht="16.5" customHeight="1">
      <c r="G361" s="62"/>
      <c r="H361" s="21"/>
      <c r="I361" s="14"/>
      <c r="J361" s="21"/>
      <c r="L361" s="14"/>
      <c r="N361" s="24"/>
      <c r="O361" s="24"/>
      <c r="P361" s="24"/>
    </row>
    <row r="362" ht="16.5" customHeight="1">
      <c r="G362" s="62"/>
      <c r="H362" s="21"/>
      <c r="I362" s="14"/>
      <c r="J362" s="21"/>
      <c r="L362" s="14"/>
      <c r="N362" s="24"/>
      <c r="O362" s="24"/>
      <c r="P362" s="24"/>
    </row>
    <row r="363" ht="16.5" customHeight="1">
      <c r="G363" s="62"/>
      <c r="H363" s="21"/>
      <c r="I363" s="14"/>
      <c r="J363" s="21"/>
      <c r="L363" s="14"/>
      <c r="N363" s="24"/>
      <c r="O363" s="24"/>
      <c r="P363" s="24"/>
    </row>
    <row r="364" ht="16.5" customHeight="1">
      <c r="G364" s="62"/>
      <c r="H364" s="21"/>
      <c r="I364" s="14"/>
      <c r="J364" s="21"/>
      <c r="L364" s="14"/>
      <c r="N364" s="24"/>
      <c r="O364" s="24"/>
      <c r="P364" s="24"/>
    </row>
    <row r="365" ht="16.5" customHeight="1">
      <c r="G365" s="62"/>
      <c r="H365" s="21"/>
      <c r="I365" s="14"/>
      <c r="J365" s="21"/>
      <c r="L365" s="14"/>
      <c r="N365" s="24"/>
      <c r="O365" s="24"/>
      <c r="P365" s="24"/>
    </row>
    <row r="366" ht="16.5" customHeight="1">
      <c r="G366" s="62"/>
      <c r="H366" s="21"/>
      <c r="I366" s="14"/>
      <c r="J366" s="21"/>
      <c r="L366" s="14"/>
      <c r="N366" s="24"/>
      <c r="O366" s="24"/>
      <c r="P366" s="24"/>
    </row>
    <row r="367" ht="16.5" customHeight="1">
      <c r="G367" s="62"/>
      <c r="H367" s="21"/>
      <c r="I367" s="14"/>
      <c r="J367" s="21"/>
      <c r="L367" s="14"/>
      <c r="N367" s="24"/>
      <c r="O367" s="24"/>
      <c r="P367" s="24"/>
    </row>
    <row r="368" ht="16.5" customHeight="1">
      <c r="G368" s="62"/>
      <c r="H368" s="21"/>
      <c r="I368" s="14"/>
      <c r="J368" s="21"/>
      <c r="L368" s="14"/>
      <c r="N368" s="24"/>
      <c r="O368" s="24"/>
      <c r="P368" s="24"/>
    </row>
    <row r="369" ht="16.5" customHeight="1">
      <c r="G369" s="62"/>
      <c r="H369" s="21"/>
      <c r="I369" s="14"/>
      <c r="J369" s="21"/>
      <c r="L369" s="14"/>
      <c r="N369" s="24"/>
      <c r="O369" s="24"/>
      <c r="P369" s="24"/>
    </row>
    <row r="370" ht="16.5" customHeight="1">
      <c r="G370" s="62"/>
      <c r="H370" s="21"/>
      <c r="I370" s="14"/>
      <c r="J370" s="21"/>
      <c r="L370" s="14"/>
      <c r="N370" s="24"/>
      <c r="O370" s="24"/>
      <c r="P370" s="24"/>
    </row>
    <row r="371" ht="16.5" customHeight="1">
      <c r="G371" s="62"/>
      <c r="H371" s="21"/>
      <c r="I371" s="14"/>
      <c r="J371" s="21"/>
      <c r="L371" s="14"/>
      <c r="N371" s="24"/>
      <c r="O371" s="24"/>
      <c r="P371" s="24"/>
    </row>
    <row r="372" ht="16.5" customHeight="1">
      <c r="G372" s="62"/>
      <c r="H372" s="21"/>
      <c r="I372" s="14"/>
      <c r="J372" s="21"/>
      <c r="L372" s="14"/>
      <c r="N372" s="24"/>
      <c r="O372" s="24"/>
      <c r="P372" s="24"/>
    </row>
    <row r="373" ht="16.5" customHeight="1">
      <c r="G373" s="62"/>
      <c r="H373" s="21"/>
      <c r="I373" s="14"/>
      <c r="J373" s="21"/>
      <c r="L373" s="14"/>
      <c r="N373" s="24"/>
      <c r="O373" s="24"/>
      <c r="P373" s="24"/>
    </row>
    <row r="374" ht="16.5" customHeight="1">
      <c r="G374" s="62"/>
      <c r="H374" s="21"/>
      <c r="I374" s="14"/>
      <c r="J374" s="21"/>
      <c r="L374" s="14"/>
      <c r="N374" s="24"/>
      <c r="O374" s="24"/>
      <c r="P374" s="24"/>
    </row>
    <row r="375" ht="16.5" customHeight="1">
      <c r="G375" s="62"/>
      <c r="H375" s="21"/>
      <c r="I375" s="14"/>
      <c r="J375" s="21"/>
      <c r="L375" s="14"/>
      <c r="N375" s="24"/>
      <c r="O375" s="24"/>
      <c r="P375" s="24"/>
    </row>
    <row r="376" ht="16.5" customHeight="1">
      <c r="G376" s="62"/>
      <c r="H376" s="21"/>
      <c r="I376" s="14"/>
      <c r="J376" s="21"/>
      <c r="L376" s="14"/>
      <c r="N376" s="24"/>
      <c r="O376" s="24"/>
      <c r="P376" s="24"/>
    </row>
    <row r="377" ht="16.5" customHeight="1">
      <c r="G377" s="62"/>
      <c r="H377" s="21"/>
      <c r="I377" s="14"/>
      <c r="J377" s="21"/>
      <c r="L377" s="14"/>
      <c r="N377" s="24"/>
      <c r="O377" s="24"/>
      <c r="P377" s="24"/>
    </row>
    <row r="378" ht="16.5" customHeight="1">
      <c r="G378" s="62"/>
      <c r="H378" s="21"/>
      <c r="I378" s="14"/>
      <c r="J378" s="21"/>
      <c r="L378" s="14"/>
      <c r="N378" s="24"/>
      <c r="O378" s="24"/>
      <c r="P378" s="24"/>
    </row>
    <row r="379" ht="16.5" customHeight="1">
      <c r="G379" s="62"/>
      <c r="H379" s="21"/>
      <c r="I379" s="14"/>
      <c r="J379" s="21"/>
      <c r="L379" s="14"/>
      <c r="N379" s="24"/>
      <c r="O379" s="24"/>
      <c r="P379" s="24"/>
    </row>
    <row r="380" ht="16.5" customHeight="1">
      <c r="G380" s="62"/>
      <c r="H380" s="21"/>
      <c r="I380" s="14"/>
      <c r="J380" s="21"/>
      <c r="L380" s="14"/>
      <c r="N380" s="24"/>
      <c r="O380" s="24"/>
      <c r="P380" s="24"/>
    </row>
    <row r="381" ht="16.5" customHeight="1">
      <c r="G381" s="62"/>
      <c r="H381" s="21"/>
      <c r="I381" s="14"/>
      <c r="J381" s="21"/>
      <c r="L381" s="14"/>
      <c r="N381" s="24"/>
      <c r="O381" s="24"/>
      <c r="P381" s="24"/>
    </row>
    <row r="382" ht="16.5" customHeight="1">
      <c r="G382" s="62"/>
      <c r="H382" s="21"/>
      <c r="I382" s="14"/>
      <c r="J382" s="21"/>
      <c r="L382" s="14"/>
      <c r="N382" s="24"/>
      <c r="O382" s="24"/>
      <c r="P382" s="24"/>
    </row>
    <row r="383" ht="16.5" customHeight="1">
      <c r="G383" s="62"/>
      <c r="H383" s="21"/>
      <c r="I383" s="14"/>
      <c r="J383" s="21"/>
      <c r="L383" s="14"/>
      <c r="N383" s="24"/>
      <c r="O383" s="24"/>
      <c r="P383" s="24"/>
    </row>
    <row r="384" ht="16.5" customHeight="1">
      <c r="G384" s="62"/>
      <c r="H384" s="21"/>
      <c r="I384" s="14"/>
      <c r="J384" s="21"/>
      <c r="L384" s="14"/>
      <c r="N384" s="24"/>
      <c r="O384" s="24"/>
      <c r="P384" s="24"/>
    </row>
    <row r="385" ht="16.5" customHeight="1">
      <c r="G385" s="62"/>
      <c r="H385" s="21"/>
      <c r="I385" s="14"/>
      <c r="J385" s="21"/>
      <c r="L385" s="14"/>
      <c r="N385" s="24"/>
      <c r="O385" s="24"/>
      <c r="P385" s="24"/>
    </row>
    <row r="386" ht="16.5" customHeight="1">
      <c r="G386" s="62"/>
      <c r="H386" s="21"/>
      <c r="I386" s="14"/>
      <c r="J386" s="21"/>
      <c r="L386" s="14"/>
      <c r="N386" s="24"/>
      <c r="O386" s="24"/>
      <c r="P386" s="24"/>
    </row>
    <row r="387" ht="16.5" customHeight="1">
      <c r="G387" s="62"/>
      <c r="H387" s="21"/>
      <c r="I387" s="14"/>
      <c r="J387" s="21"/>
      <c r="L387" s="14"/>
      <c r="N387" s="24"/>
      <c r="O387" s="24"/>
      <c r="P387" s="24"/>
    </row>
    <row r="388" ht="16.5" customHeight="1">
      <c r="G388" s="62"/>
      <c r="H388" s="21"/>
      <c r="I388" s="14"/>
      <c r="J388" s="21"/>
      <c r="L388" s="14"/>
      <c r="N388" s="24"/>
      <c r="O388" s="24"/>
      <c r="P388" s="24"/>
    </row>
    <row r="389" ht="16.5" customHeight="1">
      <c r="G389" s="62"/>
      <c r="H389" s="21"/>
      <c r="I389" s="14"/>
      <c r="J389" s="21"/>
      <c r="L389" s="14"/>
      <c r="N389" s="24"/>
      <c r="O389" s="24"/>
      <c r="P389" s="24"/>
    </row>
    <row r="390" ht="16.5" customHeight="1">
      <c r="G390" s="62"/>
      <c r="H390" s="21"/>
      <c r="I390" s="14"/>
      <c r="J390" s="21"/>
      <c r="L390" s="14"/>
      <c r="N390" s="24"/>
      <c r="O390" s="24"/>
      <c r="P390" s="24"/>
    </row>
    <row r="391" ht="16.5" customHeight="1">
      <c r="G391" s="62"/>
      <c r="H391" s="21"/>
      <c r="I391" s="14"/>
      <c r="J391" s="21"/>
      <c r="L391" s="14"/>
      <c r="N391" s="24"/>
      <c r="O391" s="24"/>
      <c r="P391" s="24"/>
    </row>
    <row r="392" ht="16.5" customHeight="1">
      <c r="G392" s="62"/>
      <c r="H392" s="21"/>
      <c r="I392" s="14"/>
      <c r="J392" s="21"/>
      <c r="L392" s="14"/>
      <c r="N392" s="24"/>
      <c r="O392" s="24"/>
      <c r="P392" s="24"/>
    </row>
    <row r="393" ht="16.5" customHeight="1">
      <c r="G393" s="62"/>
      <c r="H393" s="21"/>
      <c r="I393" s="14"/>
      <c r="J393" s="21"/>
      <c r="L393" s="14"/>
      <c r="N393" s="24"/>
      <c r="O393" s="24"/>
      <c r="P393" s="24"/>
    </row>
    <row r="394" ht="16.5" customHeight="1">
      <c r="G394" s="62"/>
      <c r="H394" s="21"/>
      <c r="I394" s="14"/>
      <c r="J394" s="21"/>
      <c r="L394" s="14"/>
      <c r="N394" s="24"/>
      <c r="O394" s="24"/>
      <c r="P394" s="24"/>
    </row>
    <row r="395" ht="16.5" customHeight="1">
      <c r="G395" s="62"/>
      <c r="H395" s="21"/>
      <c r="I395" s="14"/>
      <c r="J395" s="21"/>
      <c r="L395" s="14"/>
      <c r="N395" s="24"/>
      <c r="O395" s="24"/>
      <c r="P395" s="24"/>
    </row>
    <row r="396" ht="16.5" customHeight="1">
      <c r="G396" s="62"/>
      <c r="H396" s="21"/>
      <c r="I396" s="14"/>
      <c r="J396" s="21"/>
      <c r="L396" s="14"/>
      <c r="N396" s="24"/>
      <c r="O396" s="24"/>
      <c r="P396" s="24"/>
    </row>
    <row r="397" ht="16.5" customHeight="1">
      <c r="G397" s="62"/>
      <c r="H397" s="21"/>
      <c r="I397" s="14"/>
      <c r="J397" s="21"/>
      <c r="L397" s="14"/>
      <c r="N397" s="24"/>
      <c r="O397" s="24"/>
      <c r="P397" s="24"/>
    </row>
    <row r="398" ht="16.5" customHeight="1">
      <c r="G398" s="62"/>
      <c r="H398" s="21"/>
      <c r="I398" s="14"/>
      <c r="J398" s="21"/>
      <c r="L398" s="14"/>
      <c r="N398" s="24"/>
      <c r="O398" s="24"/>
      <c r="P398" s="24"/>
    </row>
    <row r="399" ht="16.5" customHeight="1">
      <c r="G399" s="62"/>
      <c r="H399" s="21"/>
      <c r="I399" s="14"/>
      <c r="J399" s="21"/>
      <c r="L399" s="14"/>
      <c r="N399" s="24"/>
      <c r="O399" s="24"/>
      <c r="P399" s="24"/>
    </row>
    <row r="400" ht="16.5" customHeight="1">
      <c r="G400" s="62"/>
      <c r="H400" s="21"/>
      <c r="I400" s="14"/>
      <c r="J400" s="21"/>
      <c r="L400" s="14"/>
      <c r="N400" s="24"/>
      <c r="O400" s="24"/>
      <c r="P400" s="24"/>
    </row>
    <row r="401" ht="16.5" customHeight="1">
      <c r="G401" s="62"/>
      <c r="H401" s="21"/>
      <c r="I401" s="14"/>
      <c r="J401" s="21"/>
      <c r="L401" s="14"/>
      <c r="N401" s="24"/>
      <c r="O401" s="24"/>
      <c r="P401" s="24"/>
    </row>
    <row r="402" ht="16.5" customHeight="1">
      <c r="G402" s="62"/>
      <c r="H402" s="21"/>
      <c r="I402" s="14"/>
      <c r="J402" s="21"/>
      <c r="L402" s="14"/>
      <c r="N402" s="24"/>
      <c r="O402" s="24"/>
      <c r="P402" s="24"/>
    </row>
    <row r="403" ht="16.5" customHeight="1">
      <c r="G403" s="62"/>
      <c r="H403" s="21"/>
      <c r="I403" s="14"/>
      <c r="J403" s="21"/>
      <c r="L403" s="14"/>
      <c r="N403" s="24"/>
      <c r="O403" s="24"/>
      <c r="P403" s="24"/>
    </row>
    <row r="404" ht="16.5" customHeight="1">
      <c r="G404" s="62"/>
      <c r="H404" s="21"/>
      <c r="I404" s="14"/>
      <c r="J404" s="21"/>
      <c r="L404" s="14"/>
      <c r="N404" s="24"/>
      <c r="O404" s="24"/>
      <c r="P404" s="24"/>
    </row>
    <row r="405" ht="16.5" customHeight="1">
      <c r="G405" s="62"/>
      <c r="H405" s="21"/>
      <c r="I405" s="14"/>
      <c r="J405" s="21"/>
      <c r="L405" s="14"/>
      <c r="N405" s="24"/>
      <c r="O405" s="24"/>
      <c r="P405" s="24"/>
    </row>
    <row r="406" ht="16.5" customHeight="1">
      <c r="G406" s="62"/>
      <c r="H406" s="21"/>
      <c r="I406" s="14"/>
      <c r="J406" s="21"/>
      <c r="L406" s="14"/>
      <c r="N406" s="24"/>
      <c r="O406" s="24"/>
      <c r="P406" s="24"/>
    </row>
    <row r="407" ht="16.5" customHeight="1">
      <c r="G407" s="62"/>
      <c r="H407" s="21"/>
      <c r="I407" s="14"/>
      <c r="J407" s="21"/>
      <c r="L407" s="14"/>
      <c r="N407" s="24"/>
      <c r="O407" s="24"/>
      <c r="P407" s="24"/>
    </row>
    <row r="408" ht="16.5" customHeight="1">
      <c r="G408" s="62"/>
      <c r="H408" s="21"/>
      <c r="I408" s="14"/>
      <c r="J408" s="21"/>
      <c r="L408" s="14"/>
      <c r="N408" s="24"/>
      <c r="O408" s="24"/>
      <c r="P408" s="24"/>
    </row>
    <row r="409" ht="16.5" customHeight="1">
      <c r="G409" s="62"/>
      <c r="H409" s="21"/>
      <c r="I409" s="14"/>
      <c r="J409" s="21"/>
      <c r="L409" s="14"/>
      <c r="N409" s="24"/>
      <c r="O409" s="24"/>
      <c r="P409" s="24"/>
    </row>
    <row r="410" ht="16.5" customHeight="1">
      <c r="G410" s="62"/>
      <c r="H410" s="21"/>
      <c r="I410" s="14"/>
      <c r="J410" s="21"/>
      <c r="L410" s="14"/>
      <c r="N410" s="24"/>
      <c r="O410" s="24"/>
      <c r="P410" s="24"/>
    </row>
    <row r="411" ht="16.5" customHeight="1">
      <c r="G411" s="62"/>
      <c r="H411" s="21"/>
      <c r="I411" s="14"/>
      <c r="J411" s="21"/>
      <c r="L411" s="14"/>
      <c r="N411" s="24"/>
      <c r="O411" s="24"/>
      <c r="P411" s="24"/>
    </row>
    <row r="412" ht="16.5" customHeight="1">
      <c r="G412" s="62"/>
      <c r="H412" s="21"/>
      <c r="I412" s="14"/>
      <c r="J412" s="21"/>
      <c r="L412" s="14"/>
      <c r="N412" s="24"/>
      <c r="O412" s="24"/>
      <c r="P412" s="24"/>
    </row>
    <row r="413" ht="16.5" customHeight="1">
      <c r="G413" s="62"/>
      <c r="H413" s="21"/>
      <c r="I413" s="14"/>
      <c r="J413" s="21"/>
      <c r="L413" s="14"/>
      <c r="N413" s="24"/>
      <c r="O413" s="24"/>
      <c r="P413" s="24"/>
    </row>
    <row r="414" ht="16.5" customHeight="1">
      <c r="G414" s="62"/>
      <c r="H414" s="21"/>
      <c r="I414" s="14"/>
      <c r="J414" s="21"/>
      <c r="L414" s="14"/>
      <c r="N414" s="24"/>
      <c r="O414" s="24"/>
      <c r="P414" s="24"/>
    </row>
    <row r="415" ht="16.5" customHeight="1">
      <c r="G415" s="62"/>
      <c r="H415" s="21"/>
      <c r="I415" s="14"/>
      <c r="J415" s="21"/>
      <c r="L415" s="14"/>
      <c r="N415" s="24"/>
      <c r="O415" s="24"/>
      <c r="P415" s="24"/>
    </row>
    <row r="416" ht="16.5" customHeight="1">
      <c r="G416" s="62"/>
      <c r="H416" s="21"/>
      <c r="I416" s="14"/>
      <c r="J416" s="21"/>
      <c r="L416" s="14"/>
      <c r="N416" s="24"/>
      <c r="O416" s="24"/>
      <c r="P416" s="24"/>
    </row>
    <row r="417" ht="16.5" customHeight="1">
      <c r="G417" s="62"/>
      <c r="H417" s="21"/>
      <c r="I417" s="14"/>
      <c r="J417" s="21"/>
      <c r="L417" s="14"/>
      <c r="N417" s="24"/>
      <c r="O417" s="24"/>
      <c r="P417" s="24"/>
    </row>
    <row r="418" ht="16.5" customHeight="1">
      <c r="G418" s="62"/>
      <c r="H418" s="21"/>
      <c r="I418" s="14"/>
      <c r="J418" s="21"/>
      <c r="L418" s="14"/>
      <c r="N418" s="24"/>
      <c r="O418" s="24"/>
      <c r="P418" s="24"/>
    </row>
    <row r="419" ht="16.5" customHeight="1">
      <c r="G419" s="62"/>
      <c r="H419" s="21"/>
      <c r="I419" s="14"/>
      <c r="J419" s="21"/>
      <c r="L419" s="14"/>
      <c r="N419" s="24"/>
      <c r="O419" s="24"/>
      <c r="P419" s="24"/>
    </row>
    <row r="420" ht="16.5" customHeight="1">
      <c r="G420" s="62"/>
      <c r="H420" s="21"/>
      <c r="I420" s="14"/>
      <c r="J420" s="21"/>
      <c r="L420" s="14"/>
      <c r="N420" s="24"/>
      <c r="O420" s="24"/>
      <c r="P420" s="24"/>
    </row>
    <row r="421" ht="16.5" customHeight="1">
      <c r="G421" s="62"/>
      <c r="H421" s="21"/>
      <c r="I421" s="14"/>
      <c r="J421" s="21"/>
      <c r="L421" s="14"/>
      <c r="N421" s="24"/>
      <c r="O421" s="24"/>
      <c r="P421" s="24"/>
    </row>
    <row r="422" ht="16.5" customHeight="1">
      <c r="G422" s="62"/>
      <c r="H422" s="21"/>
      <c r="I422" s="14"/>
      <c r="J422" s="21"/>
      <c r="L422" s="14"/>
      <c r="N422" s="24"/>
      <c r="O422" s="24"/>
      <c r="P422" s="24"/>
    </row>
    <row r="423" ht="16.5" customHeight="1">
      <c r="G423" s="62"/>
      <c r="H423" s="21"/>
      <c r="I423" s="14"/>
      <c r="J423" s="21"/>
      <c r="L423" s="14"/>
      <c r="N423" s="24"/>
      <c r="O423" s="24"/>
      <c r="P423" s="24"/>
    </row>
    <row r="424" ht="16.5" customHeight="1">
      <c r="G424" s="62"/>
      <c r="H424" s="21"/>
      <c r="I424" s="14"/>
      <c r="J424" s="21"/>
      <c r="L424" s="14"/>
      <c r="N424" s="24"/>
      <c r="O424" s="24"/>
      <c r="P424" s="24"/>
    </row>
    <row r="425" ht="16.5" customHeight="1">
      <c r="G425" s="62"/>
      <c r="H425" s="21"/>
      <c r="I425" s="14"/>
      <c r="J425" s="21"/>
      <c r="L425" s="14"/>
      <c r="N425" s="24"/>
      <c r="O425" s="24"/>
      <c r="P425" s="24"/>
    </row>
    <row r="426" ht="16.5" customHeight="1">
      <c r="G426" s="62"/>
      <c r="H426" s="21"/>
      <c r="I426" s="14"/>
      <c r="J426" s="21"/>
      <c r="L426" s="14"/>
      <c r="N426" s="24"/>
      <c r="O426" s="24"/>
      <c r="P426" s="24"/>
    </row>
    <row r="427" ht="16.5" customHeight="1">
      <c r="G427" s="62"/>
      <c r="H427" s="21"/>
      <c r="I427" s="14"/>
      <c r="J427" s="21"/>
      <c r="L427" s="14"/>
      <c r="N427" s="24"/>
      <c r="O427" s="24"/>
      <c r="P427" s="24"/>
    </row>
    <row r="428" ht="16.5" customHeight="1">
      <c r="G428" s="62"/>
      <c r="H428" s="21"/>
      <c r="I428" s="14"/>
      <c r="J428" s="21"/>
      <c r="L428" s="14"/>
      <c r="N428" s="24"/>
      <c r="O428" s="24"/>
      <c r="P428" s="24"/>
    </row>
    <row r="429" ht="16.5" customHeight="1">
      <c r="G429" s="62"/>
      <c r="H429" s="21"/>
      <c r="I429" s="14"/>
      <c r="J429" s="21"/>
      <c r="L429" s="14"/>
      <c r="N429" s="24"/>
      <c r="O429" s="24"/>
      <c r="P429" s="24"/>
    </row>
    <row r="430" ht="16.5" customHeight="1">
      <c r="G430" s="62"/>
      <c r="H430" s="21"/>
      <c r="I430" s="14"/>
      <c r="J430" s="21"/>
      <c r="L430" s="14"/>
      <c r="N430" s="24"/>
      <c r="O430" s="24"/>
      <c r="P430" s="24"/>
    </row>
    <row r="431" ht="16.5" customHeight="1">
      <c r="G431" s="62"/>
      <c r="H431" s="21"/>
      <c r="I431" s="14"/>
      <c r="J431" s="21"/>
      <c r="L431" s="14"/>
      <c r="N431" s="24"/>
      <c r="O431" s="24"/>
      <c r="P431" s="24"/>
    </row>
    <row r="432" ht="16.5" customHeight="1">
      <c r="G432" s="62"/>
      <c r="H432" s="21"/>
      <c r="I432" s="14"/>
      <c r="J432" s="21"/>
      <c r="L432" s="14"/>
      <c r="N432" s="24"/>
      <c r="O432" s="24"/>
      <c r="P432" s="24"/>
    </row>
    <row r="433" ht="16.5" customHeight="1">
      <c r="G433" s="62"/>
      <c r="H433" s="21"/>
      <c r="I433" s="14"/>
      <c r="J433" s="21"/>
      <c r="L433" s="14"/>
      <c r="N433" s="24"/>
      <c r="O433" s="24"/>
      <c r="P433" s="24"/>
    </row>
    <row r="434" ht="16.5" customHeight="1">
      <c r="G434" s="62"/>
      <c r="H434" s="21"/>
      <c r="I434" s="14"/>
      <c r="J434" s="21"/>
      <c r="L434" s="14"/>
      <c r="N434" s="24"/>
      <c r="O434" s="24"/>
      <c r="P434" s="24"/>
    </row>
    <row r="435" ht="16.5" customHeight="1">
      <c r="G435" s="62"/>
      <c r="H435" s="21"/>
      <c r="I435" s="14"/>
      <c r="J435" s="21"/>
      <c r="L435" s="14"/>
      <c r="N435" s="24"/>
      <c r="O435" s="24"/>
      <c r="P435" s="24"/>
    </row>
    <row r="436" ht="16.5" customHeight="1">
      <c r="G436" s="62"/>
      <c r="H436" s="21"/>
      <c r="I436" s="14"/>
      <c r="J436" s="21"/>
      <c r="L436" s="14"/>
      <c r="N436" s="24"/>
      <c r="O436" s="24"/>
      <c r="P436" s="24"/>
    </row>
    <row r="437" ht="16.5" customHeight="1">
      <c r="G437" s="62"/>
      <c r="H437" s="21"/>
      <c r="I437" s="14"/>
      <c r="J437" s="21"/>
      <c r="L437" s="14"/>
      <c r="N437" s="24"/>
      <c r="O437" s="24"/>
      <c r="P437" s="24"/>
    </row>
    <row r="438" ht="16.5" customHeight="1">
      <c r="G438" s="62"/>
      <c r="H438" s="21"/>
      <c r="I438" s="14"/>
      <c r="J438" s="21"/>
      <c r="L438" s="14"/>
      <c r="N438" s="24"/>
      <c r="O438" s="24"/>
      <c r="P438" s="24"/>
    </row>
    <row r="439" ht="16.5" customHeight="1">
      <c r="G439" s="62"/>
      <c r="H439" s="21"/>
      <c r="I439" s="14"/>
      <c r="J439" s="21"/>
      <c r="L439" s="14"/>
      <c r="N439" s="24"/>
      <c r="O439" s="24"/>
      <c r="P439" s="24"/>
    </row>
    <row r="440" ht="16.5" customHeight="1">
      <c r="G440" s="62"/>
      <c r="H440" s="21"/>
      <c r="I440" s="14"/>
      <c r="J440" s="21"/>
      <c r="L440" s="14"/>
      <c r="N440" s="24"/>
      <c r="O440" s="24"/>
      <c r="P440" s="24"/>
    </row>
    <row r="441" ht="16.5" customHeight="1">
      <c r="G441" s="62"/>
      <c r="H441" s="21"/>
      <c r="I441" s="14"/>
      <c r="J441" s="21"/>
      <c r="L441" s="14"/>
      <c r="N441" s="24"/>
      <c r="O441" s="24"/>
      <c r="P441" s="24"/>
    </row>
    <row r="442" ht="16.5" customHeight="1">
      <c r="G442" s="62"/>
      <c r="H442" s="21"/>
      <c r="I442" s="14"/>
      <c r="J442" s="21"/>
      <c r="L442" s="14"/>
      <c r="N442" s="24"/>
      <c r="O442" s="24"/>
      <c r="P442" s="24"/>
    </row>
    <row r="443" ht="16.5" customHeight="1">
      <c r="G443" s="62"/>
      <c r="H443" s="21"/>
      <c r="I443" s="14"/>
      <c r="J443" s="21"/>
      <c r="L443" s="14"/>
      <c r="N443" s="24"/>
      <c r="O443" s="24"/>
      <c r="P443" s="24"/>
    </row>
    <row r="444" ht="16.5" customHeight="1">
      <c r="G444" s="62"/>
      <c r="H444" s="21"/>
      <c r="I444" s="14"/>
      <c r="J444" s="21"/>
      <c r="L444" s="14"/>
      <c r="N444" s="24"/>
      <c r="O444" s="24"/>
      <c r="P444" s="24"/>
    </row>
    <row r="445" ht="16.5" customHeight="1">
      <c r="G445" s="62"/>
      <c r="H445" s="21"/>
      <c r="I445" s="14"/>
      <c r="J445" s="21"/>
      <c r="L445" s="14"/>
      <c r="N445" s="24"/>
      <c r="O445" s="24"/>
      <c r="P445" s="24"/>
    </row>
    <row r="446" ht="16.5" customHeight="1">
      <c r="G446" s="62"/>
      <c r="H446" s="21"/>
      <c r="I446" s="14"/>
      <c r="J446" s="21"/>
      <c r="L446" s="14"/>
      <c r="N446" s="24"/>
      <c r="O446" s="24"/>
      <c r="P446" s="24"/>
    </row>
    <row r="447" ht="16.5" customHeight="1">
      <c r="G447" s="62"/>
      <c r="H447" s="21"/>
      <c r="I447" s="14"/>
      <c r="J447" s="21"/>
      <c r="L447" s="14"/>
      <c r="N447" s="24"/>
      <c r="O447" s="24"/>
      <c r="P447" s="24"/>
    </row>
    <row r="448" ht="16.5" customHeight="1">
      <c r="G448" s="62"/>
      <c r="H448" s="21"/>
      <c r="I448" s="14"/>
      <c r="J448" s="21"/>
      <c r="L448" s="14"/>
      <c r="N448" s="24"/>
      <c r="O448" s="24"/>
      <c r="P448" s="24"/>
    </row>
    <row r="449" ht="16.5" customHeight="1">
      <c r="G449" s="62"/>
      <c r="H449" s="21"/>
      <c r="I449" s="14"/>
      <c r="J449" s="21"/>
      <c r="L449" s="14"/>
      <c r="N449" s="24"/>
      <c r="O449" s="24"/>
      <c r="P449" s="24"/>
    </row>
    <row r="450" ht="16.5" customHeight="1">
      <c r="G450" s="62"/>
      <c r="H450" s="21"/>
      <c r="I450" s="14"/>
      <c r="J450" s="21"/>
      <c r="L450" s="14"/>
      <c r="N450" s="24"/>
      <c r="O450" s="24"/>
      <c r="P450" s="24"/>
    </row>
    <row r="451" ht="16.5" customHeight="1">
      <c r="G451" s="62"/>
      <c r="H451" s="21"/>
      <c r="I451" s="14"/>
      <c r="J451" s="21"/>
      <c r="L451" s="14"/>
      <c r="N451" s="24"/>
      <c r="O451" s="24"/>
      <c r="P451" s="24"/>
    </row>
    <row r="452" ht="16.5" customHeight="1">
      <c r="G452" s="62"/>
      <c r="H452" s="21"/>
      <c r="I452" s="14"/>
      <c r="J452" s="21"/>
      <c r="L452" s="14"/>
      <c r="N452" s="24"/>
      <c r="O452" s="24"/>
      <c r="P452" s="24"/>
    </row>
    <row r="453" ht="16.5" customHeight="1">
      <c r="G453" s="62"/>
      <c r="H453" s="21"/>
      <c r="I453" s="14"/>
      <c r="J453" s="21"/>
      <c r="L453" s="14"/>
      <c r="N453" s="24"/>
      <c r="O453" s="24"/>
      <c r="P453" s="24"/>
    </row>
    <row r="454" ht="16.5" customHeight="1">
      <c r="G454" s="62"/>
      <c r="H454" s="21"/>
      <c r="I454" s="14"/>
      <c r="J454" s="21"/>
      <c r="L454" s="14"/>
      <c r="N454" s="24"/>
      <c r="O454" s="24"/>
      <c r="P454" s="24"/>
    </row>
    <row r="455" ht="16.5" customHeight="1">
      <c r="G455" s="62"/>
      <c r="H455" s="21"/>
      <c r="I455" s="14"/>
      <c r="J455" s="21"/>
      <c r="L455" s="14"/>
      <c r="N455" s="24"/>
      <c r="O455" s="24"/>
      <c r="P455" s="24"/>
    </row>
    <row r="456" ht="16.5" customHeight="1">
      <c r="G456" s="62"/>
      <c r="H456" s="21"/>
      <c r="I456" s="14"/>
      <c r="J456" s="21"/>
      <c r="L456" s="14"/>
      <c r="N456" s="24"/>
      <c r="O456" s="24"/>
      <c r="P456" s="24"/>
    </row>
    <row r="457" ht="16.5" customHeight="1">
      <c r="G457" s="62"/>
      <c r="H457" s="21"/>
      <c r="I457" s="14"/>
      <c r="J457" s="21"/>
      <c r="L457" s="14"/>
      <c r="N457" s="24"/>
      <c r="O457" s="24"/>
      <c r="P457" s="24"/>
    </row>
    <row r="458" ht="16.5" customHeight="1">
      <c r="G458" s="62"/>
      <c r="H458" s="21"/>
      <c r="I458" s="14"/>
      <c r="J458" s="21"/>
      <c r="L458" s="14"/>
      <c r="N458" s="24"/>
      <c r="O458" s="24"/>
      <c r="P458" s="24"/>
    </row>
    <row r="459" ht="16.5" customHeight="1">
      <c r="G459" s="62"/>
      <c r="H459" s="21"/>
      <c r="I459" s="14"/>
      <c r="J459" s="21"/>
      <c r="L459" s="14"/>
      <c r="N459" s="24"/>
      <c r="O459" s="24"/>
      <c r="P459" s="24"/>
    </row>
    <row r="460" ht="16.5" customHeight="1">
      <c r="G460" s="62"/>
      <c r="H460" s="21"/>
      <c r="I460" s="14"/>
      <c r="J460" s="21"/>
      <c r="L460" s="14"/>
      <c r="N460" s="24"/>
      <c r="O460" s="24"/>
      <c r="P460" s="24"/>
    </row>
    <row r="461" ht="16.5" customHeight="1">
      <c r="G461" s="62"/>
      <c r="H461" s="21"/>
      <c r="I461" s="14"/>
      <c r="J461" s="21"/>
      <c r="L461" s="14"/>
      <c r="N461" s="24"/>
      <c r="O461" s="24"/>
      <c r="P461" s="24"/>
    </row>
    <row r="462" ht="16.5" customHeight="1">
      <c r="G462" s="62"/>
      <c r="H462" s="21"/>
      <c r="I462" s="14"/>
      <c r="J462" s="21"/>
      <c r="L462" s="14"/>
      <c r="N462" s="24"/>
      <c r="O462" s="24"/>
      <c r="P462" s="24"/>
    </row>
    <row r="463" ht="16.5" customHeight="1">
      <c r="G463" s="62"/>
      <c r="H463" s="21"/>
      <c r="I463" s="14"/>
      <c r="J463" s="21"/>
      <c r="L463" s="14"/>
      <c r="N463" s="24"/>
      <c r="O463" s="24"/>
      <c r="P463" s="24"/>
    </row>
    <row r="464" ht="16.5" customHeight="1">
      <c r="G464" s="62"/>
      <c r="H464" s="21"/>
      <c r="I464" s="14"/>
      <c r="J464" s="21"/>
      <c r="L464" s="14"/>
      <c r="N464" s="24"/>
      <c r="O464" s="24"/>
      <c r="P464" s="24"/>
    </row>
    <row r="465" ht="16.5" customHeight="1">
      <c r="G465" s="62"/>
      <c r="H465" s="21"/>
      <c r="I465" s="14"/>
      <c r="J465" s="21"/>
      <c r="L465" s="14"/>
      <c r="N465" s="24"/>
      <c r="O465" s="24"/>
      <c r="P465" s="24"/>
    </row>
    <row r="466" ht="16.5" customHeight="1">
      <c r="G466" s="62"/>
      <c r="H466" s="21"/>
      <c r="I466" s="14"/>
      <c r="J466" s="21"/>
      <c r="L466" s="14"/>
      <c r="N466" s="24"/>
      <c r="O466" s="24"/>
      <c r="P466" s="24"/>
    </row>
    <row r="467" ht="16.5" customHeight="1">
      <c r="G467" s="62"/>
      <c r="H467" s="21"/>
      <c r="I467" s="14"/>
      <c r="J467" s="21"/>
      <c r="L467" s="14"/>
      <c r="N467" s="24"/>
      <c r="O467" s="24"/>
      <c r="P467" s="24"/>
    </row>
    <row r="468" ht="16.5" customHeight="1">
      <c r="G468" s="62"/>
      <c r="H468" s="21"/>
      <c r="I468" s="14"/>
      <c r="J468" s="21"/>
      <c r="L468" s="14"/>
      <c r="N468" s="24"/>
      <c r="O468" s="24"/>
      <c r="P468" s="24"/>
    </row>
    <row r="469" ht="16.5" customHeight="1">
      <c r="G469" s="62"/>
      <c r="H469" s="21"/>
      <c r="I469" s="14"/>
      <c r="J469" s="21"/>
      <c r="L469" s="14"/>
      <c r="N469" s="24"/>
      <c r="O469" s="24"/>
      <c r="P469" s="24"/>
    </row>
    <row r="470" ht="16.5" customHeight="1">
      <c r="G470" s="62"/>
      <c r="H470" s="21"/>
      <c r="I470" s="14"/>
      <c r="J470" s="21"/>
      <c r="L470" s="14"/>
      <c r="N470" s="24"/>
      <c r="O470" s="24"/>
      <c r="P470" s="24"/>
    </row>
    <row r="471" ht="16.5" customHeight="1">
      <c r="G471" s="62"/>
      <c r="H471" s="21"/>
      <c r="I471" s="14"/>
      <c r="J471" s="21"/>
      <c r="L471" s="14"/>
      <c r="N471" s="24"/>
      <c r="O471" s="24"/>
      <c r="P471" s="24"/>
    </row>
    <row r="472" ht="16.5" customHeight="1">
      <c r="G472" s="62"/>
      <c r="H472" s="21"/>
      <c r="I472" s="14"/>
      <c r="J472" s="21"/>
      <c r="L472" s="14"/>
      <c r="N472" s="24"/>
      <c r="O472" s="24"/>
      <c r="P472" s="24"/>
    </row>
    <row r="473" ht="16.5" customHeight="1">
      <c r="G473" s="62"/>
      <c r="H473" s="21"/>
      <c r="I473" s="14"/>
      <c r="J473" s="21"/>
      <c r="L473" s="14"/>
      <c r="N473" s="24"/>
      <c r="O473" s="24"/>
      <c r="P473" s="24"/>
    </row>
    <row r="474" ht="16.5" customHeight="1">
      <c r="G474" s="62"/>
      <c r="H474" s="21"/>
      <c r="I474" s="14"/>
      <c r="J474" s="21"/>
      <c r="L474" s="14"/>
      <c r="N474" s="24"/>
      <c r="O474" s="24"/>
      <c r="P474" s="24"/>
    </row>
    <row r="475" ht="16.5" customHeight="1">
      <c r="G475" s="62"/>
      <c r="H475" s="21"/>
      <c r="I475" s="14"/>
      <c r="J475" s="21"/>
      <c r="L475" s="14"/>
      <c r="N475" s="24"/>
      <c r="O475" s="24"/>
      <c r="P475" s="24"/>
    </row>
    <row r="476" ht="16.5" customHeight="1">
      <c r="G476" s="62"/>
      <c r="H476" s="21"/>
      <c r="I476" s="14"/>
      <c r="J476" s="21"/>
      <c r="L476" s="14"/>
      <c r="N476" s="24"/>
      <c r="O476" s="24"/>
      <c r="P476" s="24"/>
    </row>
    <row r="477" ht="16.5" customHeight="1">
      <c r="G477" s="62"/>
      <c r="H477" s="21"/>
      <c r="I477" s="14"/>
      <c r="J477" s="21"/>
      <c r="L477" s="14"/>
      <c r="N477" s="24"/>
      <c r="O477" s="24"/>
      <c r="P477" s="24"/>
    </row>
    <row r="478" ht="16.5" customHeight="1">
      <c r="G478" s="62"/>
      <c r="H478" s="21"/>
      <c r="I478" s="14"/>
      <c r="J478" s="21"/>
      <c r="L478" s="14"/>
      <c r="N478" s="24"/>
      <c r="O478" s="24"/>
      <c r="P478" s="24"/>
    </row>
    <row r="479" ht="16.5" customHeight="1">
      <c r="G479" s="62"/>
      <c r="H479" s="21"/>
      <c r="I479" s="14"/>
      <c r="J479" s="21"/>
      <c r="L479" s="14"/>
      <c r="N479" s="24"/>
      <c r="O479" s="24"/>
      <c r="P479" s="24"/>
    </row>
    <row r="480" ht="16.5" customHeight="1">
      <c r="G480" s="62"/>
      <c r="H480" s="21"/>
      <c r="I480" s="14"/>
      <c r="J480" s="21"/>
      <c r="L480" s="14"/>
      <c r="N480" s="24"/>
      <c r="O480" s="24"/>
      <c r="P480" s="24"/>
    </row>
    <row r="481" ht="16.5" customHeight="1">
      <c r="G481" s="62"/>
      <c r="H481" s="21"/>
      <c r="I481" s="14"/>
      <c r="J481" s="21"/>
      <c r="L481" s="14"/>
      <c r="N481" s="24"/>
      <c r="O481" s="24"/>
      <c r="P481" s="24"/>
    </row>
    <row r="482" ht="16.5" customHeight="1">
      <c r="G482" s="62"/>
      <c r="H482" s="21"/>
      <c r="I482" s="14"/>
      <c r="J482" s="21"/>
      <c r="L482" s="14"/>
      <c r="N482" s="24"/>
      <c r="O482" s="24"/>
      <c r="P482" s="24"/>
    </row>
    <row r="483" ht="16.5" customHeight="1">
      <c r="G483" s="62"/>
      <c r="H483" s="21"/>
      <c r="I483" s="14"/>
      <c r="J483" s="21"/>
      <c r="L483" s="14"/>
      <c r="N483" s="24"/>
      <c r="O483" s="24"/>
      <c r="P483" s="24"/>
    </row>
    <row r="484" ht="16.5" customHeight="1">
      <c r="G484" s="62"/>
      <c r="H484" s="21"/>
      <c r="I484" s="14"/>
      <c r="J484" s="21"/>
      <c r="L484" s="14"/>
      <c r="N484" s="24"/>
      <c r="O484" s="24"/>
      <c r="P484" s="24"/>
    </row>
    <row r="485" ht="16.5" customHeight="1">
      <c r="G485" s="62"/>
      <c r="H485" s="21"/>
      <c r="I485" s="14"/>
      <c r="J485" s="21"/>
      <c r="L485" s="14"/>
      <c r="N485" s="24"/>
      <c r="O485" s="24"/>
      <c r="P485" s="24"/>
    </row>
    <row r="486" ht="16.5" customHeight="1">
      <c r="G486" s="62"/>
      <c r="H486" s="21"/>
      <c r="I486" s="14"/>
      <c r="J486" s="21"/>
      <c r="L486" s="14"/>
      <c r="N486" s="24"/>
      <c r="O486" s="24"/>
      <c r="P486" s="24"/>
    </row>
    <row r="487" ht="16.5" customHeight="1">
      <c r="G487" s="62"/>
      <c r="H487" s="21"/>
      <c r="I487" s="14"/>
      <c r="J487" s="21"/>
      <c r="L487" s="14"/>
      <c r="N487" s="24"/>
      <c r="O487" s="24"/>
      <c r="P487" s="24"/>
    </row>
    <row r="488" ht="16.5" customHeight="1">
      <c r="G488" s="62"/>
      <c r="H488" s="21"/>
      <c r="I488" s="14"/>
      <c r="J488" s="21"/>
      <c r="L488" s="14"/>
      <c r="N488" s="24"/>
      <c r="O488" s="24"/>
      <c r="P488" s="24"/>
    </row>
    <row r="489" ht="16.5" customHeight="1">
      <c r="G489" s="62"/>
      <c r="H489" s="21"/>
      <c r="I489" s="14"/>
      <c r="J489" s="21"/>
      <c r="L489" s="14"/>
      <c r="N489" s="24"/>
      <c r="O489" s="24"/>
      <c r="P489" s="24"/>
    </row>
    <row r="490" ht="16.5" customHeight="1">
      <c r="G490" s="62"/>
      <c r="H490" s="21"/>
      <c r="I490" s="14"/>
      <c r="J490" s="21"/>
      <c r="L490" s="14"/>
      <c r="N490" s="24"/>
      <c r="O490" s="24"/>
      <c r="P490" s="24"/>
    </row>
    <row r="491" ht="16.5" customHeight="1">
      <c r="G491" s="62"/>
      <c r="H491" s="21"/>
      <c r="I491" s="14"/>
      <c r="J491" s="21"/>
      <c r="L491" s="14"/>
      <c r="N491" s="24"/>
      <c r="O491" s="24"/>
      <c r="P491" s="24"/>
    </row>
    <row r="492" ht="16.5" customHeight="1">
      <c r="G492" s="62"/>
      <c r="H492" s="21"/>
      <c r="I492" s="14"/>
      <c r="J492" s="21"/>
      <c r="L492" s="14"/>
      <c r="N492" s="24"/>
      <c r="O492" s="24"/>
      <c r="P492" s="24"/>
    </row>
    <row r="493" ht="16.5" customHeight="1">
      <c r="G493" s="62"/>
      <c r="H493" s="21"/>
      <c r="I493" s="14"/>
      <c r="J493" s="21"/>
      <c r="L493" s="14"/>
      <c r="N493" s="24"/>
      <c r="O493" s="24"/>
      <c r="P493" s="24"/>
    </row>
    <row r="494" ht="16.5" customHeight="1">
      <c r="G494" s="62"/>
      <c r="H494" s="21"/>
      <c r="I494" s="14"/>
      <c r="J494" s="21"/>
      <c r="L494" s="14"/>
      <c r="N494" s="24"/>
      <c r="O494" s="24"/>
      <c r="P494" s="24"/>
    </row>
    <row r="495" ht="16.5" customHeight="1">
      <c r="G495" s="62"/>
      <c r="H495" s="21"/>
      <c r="I495" s="14"/>
      <c r="J495" s="21"/>
      <c r="L495" s="14"/>
      <c r="N495" s="24"/>
      <c r="O495" s="24"/>
      <c r="P495" s="24"/>
    </row>
    <row r="496" ht="16.5" customHeight="1">
      <c r="G496" s="62"/>
      <c r="H496" s="21"/>
      <c r="I496" s="14"/>
      <c r="J496" s="21"/>
      <c r="L496" s="14"/>
      <c r="N496" s="24"/>
      <c r="O496" s="24"/>
      <c r="P496" s="24"/>
    </row>
    <row r="497" ht="16.5" customHeight="1">
      <c r="G497" s="62"/>
      <c r="H497" s="21"/>
      <c r="I497" s="14"/>
      <c r="J497" s="21"/>
      <c r="L497" s="14"/>
      <c r="N497" s="24"/>
      <c r="O497" s="24"/>
      <c r="P497" s="24"/>
    </row>
    <row r="498" ht="16.5" customHeight="1">
      <c r="G498" s="62"/>
      <c r="H498" s="21"/>
      <c r="I498" s="14"/>
      <c r="J498" s="21"/>
      <c r="L498" s="14"/>
      <c r="N498" s="24"/>
      <c r="O498" s="24"/>
      <c r="P498" s="24"/>
    </row>
    <row r="499" ht="16.5" customHeight="1">
      <c r="G499" s="62"/>
      <c r="H499" s="21"/>
      <c r="I499" s="14"/>
      <c r="J499" s="21"/>
      <c r="L499" s="14"/>
      <c r="N499" s="24"/>
      <c r="O499" s="24"/>
      <c r="P499" s="24"/>
    </row>
    <row r="500" ht="16.5" customHeight="1">
      <c r="G500" s="62"/>
      <c r="H500" s="21"/>
      <c r="I500" s="14"/>
      <c r="J500" s="21"/>
      <c r="L500" s="14"/>
      <c r="N500" s="24"/>
      <c r="O500" s="24"/>
      <c r="P500" s="24"/>
    </row>
    <row r="501" ht="16.5" customHeight="1">
      <c r="G501" s="62"/>
      <c r="H501" s="21"/>
      <c r="I501" s="14"/>
      <c r="J501" s="21"/>
      <c r="L501" s="14"/>
      <c r="N501" s="24"/>
      <c r="O501" s="24"/>
      <c r="P501" s="24"/>
    </row>
    <row r="502" ht="16.5" customHeight="1">
      <c r="G502" s="62"/>
      <c r="H502" s="21"/>
      <c r="I502" s="14"/>
      <c r="J502" s="21"/>
      <c r="L502" s="14"/>
      <c r="N502" s="24"/>
      <c r="O502" s="24"/>
      <c r="P502" s="24"/>
    </row>
    <row r="503" ht="16.5" customHeight="1">
      <c r="G503" s="62"/>
      <c r="H503" s="21"/>
      <c r="I503" s="14"/>
      <c r="J503" s="21"/>
      <c r="L503" s="14"/>
      <c r="N503" s="24"/>
      <c r="O503" s="24"/>
      <c r="P503" s="24"/>
    </row>
    <row r="504" ht="16.5" customHeight="1">
      <c r="G504" s="62"/>
      <c r="H504" s="21"/>
      <c r="I504" s="14"/>
      <c r="J504" s="21"/>
      <c r="L504" s="14"/>
      <c r="N504" s="24"/>
      <c r="O504" s="24"/>
      <c r="P504" s="24"/>
    </row>
    <row r="505" ht="16.5" customHeight="1">
      <c r="G505" s="62"/>
      <c r="H505" s="21"/>
      <c r="I505" s="14"/>
      <c r="J505" s="21"/>
      <c r="L505" s="14"/>
      <c r="N505" s="24"/>
      <c r="O505" s="24"/>
      <c r="P505" s="24"/>
    </row>
    <row r="506" ht="16.5" customHeight="1">
      <c r="G506" s="62"/>
      <c r="H506" s="21"/>
      <c r="I506" s="14"/>
      <c r="J506" s="21"/>
      <c r="L506" s="14"/>
      <c r="N506" s="24"/>
      <c r="O506" s="24"/>
      <c r="P506" s="24"/>
    </row>
    <row r="507" ht="16.5" customHeight="1">
      <c r="G507" s="62"/>
      <c r="H507" s="21"/>
      <c r="I507" s="14"/>
      <c r="J507" s="21"/>
      <c r="L507" s="14"/>
      <c r="N507" s="24"/>
      <c r="O507" s="24"/>
      <c r="P507" s="24"/>
    </row>
    <row r="508" ht="16.5" customHeight="1">
      <c r="G508" s="62"/>
      <c r="H508" s="21"/>
      <c r="I508" s="14"/>
      <c r="J508" s="21"/>
      <c r="L508" s="14"/>
      <c r="N508" s="24"/>
      <c r="O508" s="24"/>
      <c r="P508" s="24"/>
    </row>
    <row r="509" ht="16.5" customHeight="1">
      <c r="G509" s="62"/>
      <c r="H509" s="21"/>
      <c r="I509" s="14"/>
      <c r="J509" s="21"/>
      <c r="L509" s="14"/>
      <c r="N509" s="24"/>
      <c r="O509" s="24"/>
      <c r="P509" s="24"/>
    </row>
    <row r="510" ht="16.5" customHeight="1">
      <c r="G510" s="62"/>
      <c r="H510" s="21"/>
      <c r="I510" s="14"/>
      <c r="J510" s="21"/>
      <c r="L510" s="14"/>
      <c r="N510" s="24"/>
      <c r="O510" s="24"/>
      <c r="P510" s="24"/>
    </row>
    <row r="511" ht="16.5" customHeight="1">
      <c r="G511" s="62"/>
      <c r="H511" s="21"/>
      <c r="I511" s="14"/>
      <c r="J511" s="21"/>
      <c r="L511" s="14"/>
      <c r="N511" s="24"/>
      <c r="O511" s="24"/>
      <c r="P511" s="24"/>
    </row>
    <row r="512" ht="16.5" customHeight="1">
      <c r="G512" s="62"/>
      <c r="H512" s="21"/>
      <c r="I512" s="14"/>
      <c r="J512" s="21"/>
      <c r="L512" s="14"/>
      <c r="N512" s="24"/>
      <c r="O512" s="24"/>
      <c r="P512" s="24"/>
    </row>
    <row r="513" ht="16.5" customHeight="1">
      <c r="G513" s="62"/>
      <c r="H513" s="21"/>
      <c r="I513" s="14"/>
      <c r="J513" s="21"/>
      <c r="L513" s="14"/>
      <c r="N513" s="24"/>
      <c r="O513" s="24"/>
      <c r="P513" s="24"/>
    </row>
    <row r="514" ht="16.5" customHeight="1">
      <c r="G514" s="62"/>
      <c r="H514" s="21"/>
      <c r="I514" s="14"/>
      <c r="J514" s="21"/>
      <c r="L514" s="14"/>
      <c r="N514" s="24"/>
      <c r="O514" s="24"/>
      <c r="P514" s="24"/>
    </row>
    <row r="515" ht="16.5" customHeight="1">
      <c r="G515" s="62"/>
      <c r="H515" s="21"/>
      <c r="I515" s="14"/>
      <c r="J515" s="21"/>
      <c r="L515" s="14"/>
      <c r="N515" s="24"/>
      <c r="O515" s="24"/>
      <c r="P515" s="24"/>
    </row>
    <row r="516" ht="16.5" customHeight="1">
      <c r="G516" s="62"/>
      <c r="H516" s="21"/>
      <c r="I516" s="14"/>
      <c r="J516" s="21"/>
      <c r="L516" s="14"/>
      <c r="N516" s="24"/>
      <c r="O516" s="24"/>
      <c r="P516" s="24"/>
    </row>
    <row r="517" ht="16.5" customHeight="1">
      <c r="G517" s="62"/>
      <c r="H517" s="21"/>
      <c r="I517" s="14"/>
      <c r="J517" s="21"/>
      <c r="L517" s="14"/>
      <c r="N517" s="24"/>
      <c r="O517" s="24"/>
      <c r="P517" s="24"/>
    </row>
    <row r="518" ht="16.5" customHeight="1">
      <c r="G518" s="62"/>
      <c r="H518" s="21"/>
      <c r="I518" s="14"/>
      <c r="J518" s="21"/>
      <c r="L518" s="14"/>
      <c r="N518" s="24"/>
      <c r="O518" s="24"/>
      <c r="P518" s="24"/>
    </row>
    <row r="519" ht="16.5" customHeight="1">
      <c r="G519" s="62"/>
      <c r="H519" s="21"/>
      <c r="I519" s="14"/>
      <c r="J519" s="21"/>
      <c r="L519" s="14"/>
      <c r="N519" s="24"/>
      <c r="O519" s="24"/>
      <c r="P519" s="24"/>
    </row>
    <row r="520" ht="16.5" customHeight="1">
      <c r="G520" s="62"/>
      <c r="H520" s="21"/>
      <c r="I520" s="14"/>
      <c r="J520" s="21"/>
      <c r="L520" s="14"/>
      <c r="N520" s="24"/>
      <c r="O520" s="24"/>
      <c r="P520" s="24"/>
    </row>
    <row r="521" ht="16.5" customHeight="1">
      <c r="G521" s="62"/>
      <c r="H521" s="21"/>
      <c r="I521" s="14"/>
      <c r="J521" s="21"/>
      <c r="L521" s="14"/>
      <c r="N521" s="24"/>
      <c r="O521" s="24"/>
      <c r="P521" s="24"/>
    </row>
    <row r="522" ht="16.5" customHeight="1">
      <c r="G522" s="62"/>
      <c r="H522" s="21"/>
      <c r="I522" s="14"/>
      <c r="J522" s="21"/>
      <c r="L522" s="14"/>
      <c r="N522" s="24"/>
      <c r="O522" s="24"/>
      <c r="P522" s="24"/>
    </row>
    <row r="523" ht="16.5" customHeight="1">
      <c r="G523" s="62"/>
      <c r="H523" s="21"/>
      <c r="I523" s="14"/>
      <c r="J523" s="21"/>
      <c r="L523" s="14"/>
      <c r="N523" s="24"/>
      <c r="O523" s="24"/>
      <c r="P523" s="24"/>
    </row>
    <row r="524" ht="16.5" customHeight="1">
      <c r="G524" s="62"/>
      <c r="H524" s="21"/>
      <c r="I524" s="14"/>
      <c r="J524" s="21"/>
      <c r="L524" s="14"/>
      <c r="N524" s="24"/>
      <c r="O524" s="24"/>
      <c r="P524" s="24"/>
    </row>
    <row r="525" ht="16.5" customHeight="1">
      <c r="G525" s="62"/>
      <c r="H525" s="21"/>
      <c r="I525" s="14"/>
      <c r="J525" s="21"/>
      <c r="L525" s="14"/>
      <c r="N525" s="24"/>
      <c r="O525" s="24"/>
      <c r="P525" s="24"/>
    </row>
    <row r="526" ht="16.5" customHeight="1">
      <c r="G526" s="62"/>
      <c r="H526" s="21"/>
      <c r="I526" s="14"/>
      <c r="J526" s="21"/>
      <c r="L526" s="14"/>
      <c r="N526" s="24"/>
      <c r="O526" s="24"/>
      <c r="P526" s="24"/>
    </row>
    <row r="527" ht="16.5" customHeight="1">
      <c r="G527" s="62"/>
      <c r="H527" s="21"/>
      <c r="I527" s="14"/>
      <c r="J527" s="21"/>
      <c r="L527" s="14"/>
      <c r="N527" s="24"/>
      <c r="O527" s="24"/>
      <c r="P527" s="24"/>
    </row>
    <row r="528" ht="16.5" customHeight="1">
      <c r="G528" s="62"/>
      <c r="H528" s="21"/>
      <c r="I528" s="14"/>
      <c r="J528" s="21"/>
      <c r="L528" s="14"/>
      <c r="N528" s="24"/>
      <c r="O528" s="24"/>
      <c r="P528" s="24"/>
    </row>
    <row r="529" ht="16.5" customHeight="1">
      <c r="G529" s="62"/>
      <c r="H529" s="21"/>
      <c r="I529" s="14"/>
      <c r="J529" s="21"/>
      <c r="L529" s="14"/>
      <c r="N529" s="24"/>
      <c r="O529" s="24"/>
      <c r="P529" s="24"/>
    </row>
    <row r="530" ht="16.5" customHeight="1">
      <c r="G530" s="62"/>
      <c r="H530" s="21"/>
      <c r="I530" s="14"/>
      <c r="J530" s="21"/>
      <c r="L530" s="14"/>
      <c r="N530" s="24"/>
      <c r="O530" s="24"/>
      <c r="P530" s="24"/>
    </row>
    <row r="531" ht="16.5" customHeight="1">
      <c r="G531" s="62"/>
      <c r="H531" s="21"/>
      <c r="I531" s="14"/>
      <c r="J531" s="21"/>
      <c r="L531" s="14"/>
      <c r="N531" s="24"/>
      <c r="O531" s="24"/>
      <c r="P531" s="24"/>
    </row>
    <row r="532" ht="16.5" customHeight="1">
      <c r="G532" s="62"/>
      <c r="H532" s="21"/>
      <c r="I532" s="14"/>
      <c r="J532" s="21"/>
      <c r="L532" s="14"/>
      <c r="N532" s="24"/>
      <c r="O532" s="24"/>
      <c r="P532" s="24"/>
    </row>
    <row r="533" ht="16.5" customHeight="1">
      <c r="G533" s="62"/>
      <c r="H533" s="21"/>
      <c r="I533" s="14"/>
      <c r="J533" s="21"/>
      <c r="L533" s="14"/>
      <c r="N533" s="24"/>
      <c r="O533" s="24"/>
      <c r="P533" s="24"/>
    </row>
    <row r="534" ht="16.5" customHeight="1">
      <c r="G534" s="62"/>
      <c r="H534" s="21"/>
      <c r="I534" s="14"/>
      <c r="J534" s="21"/>
      <c r="L534" s="14"/>
      <c r="N534" s="24"/>
      <c r="O534" s="24"/>
      <c r="P534" s="24"/>
    </row>
    <row r="535" ht="16.5" customHeight="1">
      <c r="G535" s="62"/>
      <c r="H535" s="21"/>
      <c r="I535" s="14"/>
      <c r="J535" s="21"/>
      <c r="L535" s="14"/>
      <c r="N535" s="24"/>
      <c r="O535" s="24"/>
      <c r="P535" s="24"/>
    </row>
    <row r="536" ht="16.5" customHeight="1">
      <c r="G536" s="62"/>
      <c r="H536" s="21"/>
      <c r="I536" s="14"/>
      <c r="J536" s="21"/>
      <c r="L536" s="14"/>
      <c r="N536" s="24"/>
      <c r="O536" s="24"/>
      <c r="P536" s="24"/>
    </row>
    <row r="537" ht="16.5" customHeight="1">
      <c r="G537" s="62"/>
      <c r="H537" s="21"/>
      <c r="I537" s="14"/>
      <c r="J537" s="21"/>
      <c r="L537" s="14"/>
      <c r="N537" s="24"/>
      <c r="O537" s="24"/>
      <c r="P537" s="24"/>
    </row>
    <row r="538" ht="16.5" customHeight="1">
      <c r="G538" s="62"/>
      <c r="H538" s="21"/>
      <c r="I538" s="14"/>
      <c r="J538" s="21"/>
      <c r="L538" s="14"/>
      <c r="N538" s="24"/>
      <c r="O538" s="24"/>
      <c r="P538" s="24"/>
    </row>
    <row r="539" ht="16.5" customHeight="1">
      <c r="G539" s="62"/>
      <c r="H539" s="21"/>
      <c r="I539" s="14"/>
      <c r="J539" s="21"/>
      <c r="L539" s="14"/>
      <c r="N539" s="24"/>
      <c r="O539" s="24"/>
      <c r="P539" s="24"/>
    </row>
    <row r="540" ht="16.5" customHeight="1">
      <c r="G540" s="62"/>
      <c r="H540" s="21"/>
      <c r="I540" s="14"/>
      <c r="J540" s="21"/>
      <c r="L540" s="14"/>
      <c r="N540" s="24"/>
      <c r="O540" s="24"/>
      <c r="P540" s="24"/>
    </row>
    <row r="541" ht="16.5" customHeight="1">
      <c r="G541" s="62"/>
      <c r="H541" s="21"/>
      <c r="I541" s="14"/>
      <c r="J541" s="21"/>
      <c r="L541" s="14"/>
      <c r="N541" s="24"/>
      <c r="O541" s="24"/>
      <c r="P541" s="24"/>
    </row>
    <row r="542" ht="16.5" customHeight="1">
      <c r="G542" s="62"/>
      <c r="H542" s="21"/>
      <c r="I542" s="14"/>
      <c r="J542" s="21"/>
      <c r="L542" s="14"/>
      <c r="N542" s="24"/>
      <c r="O542" s="24"/>
      <c r="P542" s="24"/>
    </row>
    <row r="543" ht="16.5" customHeight="1">
      <c r="G543" s="62"/>
      <c r="H543" s="21"/>
      <c r="I543" s="14"/>
      <c r="J543" s="21"/>
      <c r="L543" s="14"/>
      <c r="N543" s="24"/>
      <c r="O543" s="24"/>
      <c r="P543" s="24"/>
    </row>
    <row r="544" ht="16.5" customHeight="1">
      <c r="G544" s="62"/>
      <c r="H544" s="21"/>
      <c r="I544" s="14"/>
      <c r="J544" s="21"/>
      <c r="L544" s="14"/>
      <c r="N544" s="24"/>
      <c r="O544" s="24"/>
      <c r="P544" s="24"/>
    </row>
    <row r="545" ht="16.5" customHeight="1">
      <c r="G545" s="62"/>
      <c r="H545" s="21"/>
      <c r="I545" s="14"/>
      <c r="J545" s="21"/>
      <c r="L545" s="14"/>
      <c r="N545" s="24"/>
      <c r="O545" s="24"/>
      <c r="P545" s="24"/>
    </row>
    <row r="546" ht="16.5" customHeight="1">
      <c r="G546" s="62"/>
      <c r="H546" s="21"/>
      <c r="I546" s="14"/>
      <c r="J546" s="21"/>
      <c r="L546" s="14"/>
      <c r="N546" s="24"/>
      <c r="O546" s="24"/>
      <c r="P546" s="24"/>
    </row>
    <row r="547" ht="16.5" customHeight="1">
      <c r="G547" s="62"/>
      <c r="H547" s="21"/>
      <c r="I547" s="14"/>
      <c r="J547" s="21"/>
      <c r="L547" s="14"/>
      <c r="N547" s="24"/>
      <c r="O547" s="24"/>
      <c r="P547" s="24"/>
    </row>
    <row r="548" ht="16.5" customHeight="1">
      <c r="G548" s="62"/>
      <c r="H548" s="21"/>
      <c r="I548" s="14"/>
      <c r="J548" s="21"/>
      <c r="L548" s="14"/>
      <c r="N548" s="24"/>
      <c r="O548" s="24"/>
      <c r="P548" s="24"/>
    </row>
    <row r="549" ht="16.5" customHeight="1">
      <c r="G549" s="62"/>
      <c r="H549" s="21"/>
      <c r="I549" s="14"/>
      <c r="J549" s="21"/>
      <c r="L549" s="14"/>
      <c r="N549" s="24"/>
      <c r="O549" s="24"/>
      <c r="P549" s="24"/>
    </row>
    <row r="550" ht="16.5" customHeight="1">
      <c r="G550" s="62"/>
      <c r="H550" s="21"/>
      <c r="I550" s="14"/>
      <c r="J550" s="21"/>
      <c r="L550" s="14"/>
      <c r="N550" s="24"/>
      <c r="O550" s="24"/>
      <c r="P550" s="24"/>
    </row>
    <row r="551" ht="16.5" customHeight="1">
      <c r="G551" s="62"/>
      <c r="H551" s="21"/>
      <c r="I551" s="14"/>
      <c r="J551" s="21"/>
      <c r="L551" s="14"/>
      <c r="N551" s="24"/>
      <c r="O551" s="24"/>
      <c r="P551" s="24"/>
    </row>
    <row r="552" ht="16.5" customHeight="1">
      <c r="G552" s="62"/>
      <c r="H552" s="21"/>
      <c r="I552" s="14"/>
      <c r="J552" s="21"/>
      <c r="L552" s="14"/>
      <c r="N552" s="24"/>
      <c r="O552" s="24"/>
      <c r="P552" s="24"/>
    </row>
    <row r="553" ht="16.5" customHeight="1">
      <c r="G553" s="62"/>
      <c r="H553" s="21"/>
      <c r="I553" s="14"/>
      <c r="J553" s="21"/>
      <c r="L553" s="14"/>
      <c r="N553" s="24"/>
      <c r="O553" s="24"/>
      <c r="P553" s="24"/>
    </row>
    <row r="554" ht="16.5" customHeight="1">
      <c r="G554" s="62"/>
      <c r="H554" s="21"/>
      <c r="I554" s="14"/>
      <c r="J554" s="21"/>
      <c r="L554" s="14"/>
      <c r="N554" s="24"/>
      <c r="O554" s="24"/>
      <c r="P554" s="24"/>
    </row>
    <row r="555" ht="16.5" customHeight="1">
      <c r="G555" s="62"/>
      <c r="H555" s="21"/>
      <c r="I555" s="14"/>
      <c r="J555" s="21"/>
      <c r="L555" s="14"/>
      <c r="N555" s="24"/>
      <c r="O555" s="24"/>
      <c r="P555" s="24"/>
    </row>
    <row r="556" ht="16.5" customHeight="1">
      <c r="G556" s="62"/>
      <c r="H556" s="21"/>
      <c r="I556" s="14"/>
      <c r="J556" s="21"/>
      <c r="L556" s="14"/>
      <c r="N556" s="24"/>
      <c r="O556" s="24"/>
      <c r="P556" s="24"/>
    </row>
    <row r="557" ht="16.5" customHeight="1">
      <c r="G557" s="62"/>
      <c r="H557" s="21"/>
      <c r="I557" s="14"/>
      <c r="J557" s="21"/>
      <c r="L557" s="14"/>
      <c r="N557" s="24"/>
      <c r="O557" s="24"/>
      <c r="P557" s="24"/>
    </row>
    <row r="558" ht="16.5" customHeight="1">
      <c r="G558" s="62"/>
      <c r="H558" s="21"/>
      <c r="I558" s="14"/>
      <c r="J558" s="21"/>
      <c r="L558" s="14"/>
      <c r="N558" s="24"/>
      <c r="O558" s="24"/>
      <c r="P558" s="24"/>
    </row>
    <row r="559" ht="16.5" customHeight="1">
      <c r="G559" s="62"/>
      <c r="H559" s="21"/>
      <c r="I559" s="14"/>
      <c r="J559" s="21"/>
      <c r="L559" s="14"/>
      <c r="N559" s="24"/>
      <c r="O559" s="24"/>
      <c r="P559" s="24"/>
    </row>
    <row r="560" ht="16.5" customHeight="1">
      <c r="G560" s="62"/>
      <c r="H560" s="21"/>
      <c r="I560" s="14"/>
      <c r="J560" s="21"/>
      <c r="L560" s="14"/>
      <c r="N560" s="24"/>
      <c r="O560" s="24"/>
      <c r="P560" s="24"/>
    </row>
    <row r="561" ht="16.5" customHeight="1">
      <c r="G561" s="62"/>
      <c r="H561" s="21"/>
      <c r="I561" s="14"/>
      <c r="J561" s="21"/>
      <c r="L561" s="14"/>
      <c r="N561" s="24"/>
      <c r="O561" s="24"/>
      <c r="P561" s="24"/>
    </row>
    <row r="562" ht="16.5" customHeight="1">
      <c r="G562" s="62"/>
      <c r="H562" s="21"/>
      <c r="I562" s="14"/>
      <c r="J562" s="21"/>
      <c r="L562" s="14"/>
      <c r="N562" s="24"/>
      <c r="O562" s="24"/>
      <c r="P562" s="24"/>
    </row>
    <row r="563" ht="16.5" customHeight="1">
      <c r="G563" s="62"/>
      <c r="H563" s="21"/>
      <c r="I563" s="14"/>
      <c r="J563" s="21"/>
      <c r="L563" s="14"/>
      <c r="N563" s="24"/>
      <c r="O563" s="24"/>
      <c r="P563" s="24"/>
    </row>
    <row r="564" ht="16.5" customHeight="1">
      <c r="G564" s="62"/>
      <c r="H564" s="21"/>
      <c r="I564" s="14"/>
      <c r="J564" s="21"/>
      <c r="L564" s="14"/>
      <c r="N564" s="24"/>
      <c r="O564" s="24"/>
      <c r="P564" s="24"/>
    </row>
    <row r="565" ht="16.5" customHeight="1">
      <c r="G565" s="62"/>
      <c r="H565" s="21"/>
      <c r="I565" s="14"/>
      <c r="J565" s="21"/>
      <c r="L565" s="14"/>
      <c r="N565" s="24"/>
      <c r="O565" s="24"/>
      <c r="P565" s="24"/>
    </row>
    <row r="566" ht="16.5" customHeight="1">
      <c r="G566" s="62"/>
      <c r="H566" s="21"/>
      <c r="I566" s="14"/>
      <c r="J566" s="21"/>
      <c r="L566" s="14"/>
      <c r="N566" s="24"/>
      <c r="O566" s="24"/>
      <c r="P566" s="24"/>
    </row>
    <row r="567" ht="16.5" customHeight="1">
      <c r="G567" s="62"/>
      <c r="H567" s="21"/>
      <c r="I567" s="14"/>
      <c r="J567" s="21"/>
      <c r="L567" s="14"/>
      <c r="N567" s="24"/>
      <c r="O567" s="24"/>
      <c r="P567" s="24"/>
    </row>
    <row r="568" ht="16.5" customHeight="1">
      <c r="G568" s="62"/>
      <c r="H568" s="21"/>
      <c r="I568" s="14"/>
      <c r="J568" s="21"/>
      <c r="L568" s="14"/>
      <c r="N568" s="24"/>
      <c r="O568" s="24"/>
      <c r="P568" s="24"/>
    </row>
    <row r="569" ht="16.5" customHeight="1">
      <c r="G569" s="62"/>
      <c r="H569" s="21"/>
      <c r="I569" s="14"/>
      <c r="J569" s="21"/>
      <c r="L569" s="14"/>
      <c r="N569" s="24"/>
      <c r="O569" s="24"/>
      <c r="P569" s="24"/>
    </row>
    <row r="570" ht="16.5" customHeight="1">
      <c r="G570" s="62"/>
      <c r="H570" s="21"/>
      <c r="I570" s="14"/>
      <c r="J570" s="21"/>
      <c r="L570" s="14"/>
      <c r="N570" s="24"/>
      <c r="O570" s="24"/>
      <c r="P570" s="24"/>
    </row>
    <row r="571" ht="16.5" customHeight="1">
      <c r="G571" s="62"/>
      <c r="H571" s="21"/>
      <c r="I571" s="14"/>
      <c r="J571" s="21"/>
      <c r="L571" s="14"/>
      <c r="N571" s="24"/>
      <c r="O571" s="24"/>
      <c r="P571" s="24"/>
    </row>
    <row r="572" ht="16.5" customHeight="1">
      <c r="G572" s="62"/>
      <c r="H572" s="21"/>
      <c r="I572" s="14"/>
      <c r="J572" s="21"/>
      <c r="L572" s="14"/>
      <c r="N572" s="24"/>
      <c r="O572" s="24"/>
      <c r="P572" s="24"/>
    </row>
    <row r="573" ht="16.5" customHeight="1">
      <c r="G573" s="62"/>
      <c r="H573" s="21"/>
      <c r="I573" s="14"/>
      <c r="J573" s="21"/>
      <c r="L573" s="14"/>
      <c r="N573" s="24"/>
      <c r="O573" s="24"/>
      <c r="P573" s="24"/>
    </row>
    <row r="574" ht="16.5" customHeight="1">
      <c r="G574" s="62"/>
      <c r="H574" s="21"/>
      <c r="I574" s="14"/>
      <c r="J574" s="21"/>
      <c r="L574" s="14"/>
      <c r="N574" s="24"/>
      <c r="O574" s="24"/>
      <c r="P574" s="24"/>
    </row>
    <row r="575" ht="16.5" customHeight="1">
      <c r="G575" s="62"/>
      <c r="H575" s="21"/>
      <c r="I575" s="14"/>
      <c r="J575" s="21"/>
      <c r="L575" s="14"/>
      <c r="N575" s="24"/>
      <c r="O575" s="24"/>
      <c r="P575" s="24"/>
    </row>
    <row r="576" ht="16.5" customHeight="1">
      <c r="G576" s="62"/>
      <c r="H576" s="21"/>
      <c r="I576" s="14"/>
      <c r="J576" s="21"/>
      <c r="L576" s="14"/>
      <c r="N576" s="24"/>
      <c r="O576" s="24"/>
      <c r="P576" s="24"/>
    </row>
    <row r="577" ht="16.5" customHeight="1">
      <c r="G577" s="62"/>
      <c r="H577" s="21"/>
      <c r="I577" s="14"/>
      <c r="J577" s="21"/>
      <c r="L577" s="14"/>
      <c r="N577" s="24"/>
      <c r="O577" s="24"/>
      <c r="P577" s="24"/>
    </row>
    <row r="578" ht="16.5" customHeight="1">
      <c r="G578" s="62"/>
      <c r="H578" s="21"/>
      <c r="I578" s="14"/>
      <c r="J578" s="21"/>
      <c r="L578" s="14"/>
      <c r="N578" s="24"/>
      <c r="O578" s="24"/>
      <c r="P578" s="24"/>
    </row>
    <row r="579" ht="16.5" customHeight="1">
      <c r="G579" s="62"/>
      <c r="H579" s="21"/>
      <c r="I579" s="14"/>
      <c r="J579" s="21"/>
      <c r="L579" s="14"/>
      <c r="N579" s="24"/>
      <c r="O579" s="24"/>
      <c r="P579" s="24"/>
    </row>
    <row r="580" ht="16.5" customHeight="1">
      <c r="G580" s="62"/>
      <c r="H580" s="21"/>
      <c r="I580" s="14"/>
      <c r="J580" s="21"/>
      <c r="L580" s="14"/>
      <c r="N580" s="24"/>
      <c r="O580" s="24"/>
      <c r="P580" s="24"/>
    </row>
    <row r="581" ht="16.5" customHeight="1">
      <c r="G581" s="62"/>
      <c r="H581" s="21"/>
      <c r="I581" s="14"/>
      <c r="J581" s="21"/>
      <c r="L581" s="14"/>
      <c r="N581" s="24"/>
      <c r="O581" s="24"/>
      <c r="P581" s="24"/>
    </row>
    <row r="582" ht="16.5" customHeight="1">
      <c r="G582" s="62"/>
      <c r="H582" s="21"/>
      <c r="I582" s="14"/>
      <c r="J582" s="21"/>
      <c r="L582" s="14"/>
      <c r="N582" s="24"/>
      <c r="O582" s="24"/>
      <c r="P582" s="24"/>
    </row>
    <row r="583" ht="16.5" customHeight="1">
      <c r="G583" s="62"/>
      <c r="H583" s="21"/>
      <c r="I583" s="14"/>
      <c r="J583" s="21"/>
      <c r="L583" s="14"/>
      <c r="N583" s="24"/>
      <c r="O583" s="24"/>
      <c r="P583" s="24"/>
    </row>
    <row r="584" ht="16.5" customHeight="1">
      <c r="G584" s="62"/>
      <c r="H584" s="21"/>
      <c r="I584" s="14"/>
      <c r="J584" s="21"/>
      <c r="L584" s="14"/>
      <c r="N584" s="24"/>
      <c r="O584" s="24"/>
      <c r="P584" s="24"/>
    </row>
    <row r="585" ht="16.5" customHeight="1">
      <c r="G585" s="62"/>
      <c r="H585" s="21"/>
      <c r="I585" s="14"/>
      <c r="J585" s="21"/>
      <c r="L585" s="14"/>
      <c r="N585" s="24"/>
      <c r="O585" s="24"/>
      <c r="P585" s="24"/>
    </row>
    <row r="586" ht="16.5" customHeight="1">
      <c r="G586" s="62"/>
      <c r="H586" s="21"/>
      <c r="I586" s="14"/>
      <c r="J586" s="21"/>
      <c r="L586" s="14"/>
      <c r="N586" s="24"/>
      <c r="O586" s="24"/>
      <c r="P586" s="24"/>
    </row>
    <row r="587" ht="16.5" customHeight="1">
      <c r="G587" s="62"/>
      <c r="H587" s="21"/>
      <c r="I587" s="14"/>
      <c r="J587" s="21"/>
      <c r="L587" s="14"/>
      <c r="N587" s="24"/>
      <c r="O587" s="24"/>
      <c r="P587" s="24"/>
    </row>
    <row r="588" ht="16.5" customHeight="1">
      <c r="G588" s="62"/>
      <c r="H588" s="21"/>
      <c r="I588" s="14"/>
      <c r="J588" s="21"/>
      <c r="L588" s="14"/>
      <c r="N588" s="24"/>
      <c r="O588" s="24"/>
      <c r="P588" s="24"/>
    </row>
    <row r="589" ht="16.5" customHeight="1">
      <c r="G589" s="62"/>
      <c r="H589" s="21"/>
      <c r="I589" s="14"/>
      <c r="J589" s="21"/>
      <c r="L589" s="14"/>
      <c r="N589" s="24"/>
      <c r="O589" s="24"/>
      <c r="P589" s="24"/>
    </row>
    <row r="590" ht="16.5" customHeight="1">
      <c r="G590" s="62"/>
      <c r="H590" s="21"/>
      <c r="I590" s="14"/>
      <c r="J590" s="21"/>
      <c r="L590" s="14"/>
      <c r="N590" s="24"/>
      <c r="O590" s="24"/>
      <c r="P590" s="24"/>
    </row>
    <row r="591" ht="16.5" customHeight="1">
      <c r="G591" s="62"/>
      <c r="H591" s="21"/>
      <c r="I591" s="14"/>
      <c r="J591" s="21"/>
      <c r="L591" s="14"/>
      <c r="N591" s="24"/>
      <c r="O591" s="24"/>
      <c r="P591" s="24"/>
    </row>
    <row r="592" ht="16.5" customHeight="1">
      <c r="G592" s="62"/>
      <c r="H592" s="21"/>
      <c r="I592" s="14"/>
      <c r="J592" s="21"/>
      <c r="L592" s="14"/>
      <c r="N592" s="24"/>
      <c r="O592" s="24"/>
      <c r="P592" s="24"/>
    </row>
    <row r="593" ht="16.5" customHeight="1">
      <c r="G593" s="62"/>
      <c r="H593" s="21"/>
      <c r="I593" s="14"/>
      <c r="J593" s="21"/>
      <c r="L593" s="14"/>
      <c r="N593" s="24"/>
      <c r="O593" s="24"/>
      <c r="P593" s="24"/>
    </row>
    <row r="594" ht="16.5" customHeight="1">
      <c r="G594" s="62"/>
      <c r="H594" s="21"/>
      <c r="I594" s="14"/>
      <c r="J594" s="21"/>
      <c r="L594" s="14"/>
      <c r="N594" s="24"/>
      <c r="O594" s="24"/>
      <c r="P594" s="24"/>
    </row>
    <row r="595" ht="16.5" customHeight="1">
      <c r="G595" s="62"/>
      <c r="H595" s="21"/>
      <c r="I595" s="14"/>
      <c r="J595" s="21"/>
      <c r="L595" s="14"/>
      <c r="N595" s="24"/>
      <c r="O595" s="24"/>
      <c r="P595" s="24"/>
    </row>
    <row r="596" ht="16.5" customHeight="1">
      <c r="G596" s="62"/>
      <c r="H596" s="21"/>
      <c r="I596" s="14"/>
      <c r="J596" s="21"/>
      <c r="L596" s="14"/>
      <c r="N596" s="24"/>
      <c r="O596" s="24"/>
      <c r="P596" s="24"/>
    </row>
    <row r="597" ht="16.5" customHeight="1">
      <c r="G597" s="62"/>
      <c r="H597" s="21"/>
      <c r="I597" s="14"/>
      <c r="J597" s="21"/>
      <c r="L597" s="14"/>
      <c r="N597" s="24"/>
      <c r="O597" s="24"/>
      <c r="P597" s="24"/>
    </row>
    <row r="598" ht="16.5" customHeight="1">
      <c r="G598" s="62"/>
      <c r="H598" s="21"/>
      <c r="I598" s="14"/>
      <c r="J598" s="21"/>
      <c r="L598" s="14"/>
      <c r="N598" s="24"/>
      <c r="O598" s="24"/>
      <c r="P598" s="24"/>
    </row>
    <row r="599" ht="16.5" customHeight="1">
      <c r="G599" s="62"/>
      <c r="H599" s="21"/>
      <c r="I599" s="14"/>
      <c r="J599" s="21"/>
      <c r="L599" s="14"/>
      <c r="N599" s="24"/>
      <c r="O599" s="24"/>
      <c r="P599" s="24"/>
    </row>
    <row r="600" ht="16.5" customHeight="1">
      <c r="G600" s="62"/>
      <c r="H600" s="21"/>
      <c r="I600" s="14"/>
      <c r="J600" s="21"/>
      <c r="L600" s="14"/>
      <c r="N600" s="24"/>
      <c r="O600" s="24"/>
      <c r="P600" s="24"/>
    </row>
    <row r="601" ht="16.5" customHeight="1">
      <c r="G601" s="62"/>
      <c r="H601" s="21"/>
      <c r="I601" s="14"/>
      <c r="J601" s="21"/>
      <c r="L601" s="14"/>
      <c r="N601" s="24"/>
      <c r="O601" s="24"/>
      <c r="P601" s="24"/>
    </row>
    <row r="602" ht="16.5" customHeight="1">
      <c r="G602" s="62"/>
      <c r="H602" s="21"/>
      <c r="I602" s="14"/>
      <c r="J602" s="21"/>
      <c r="L602" s="14"/>
      <c r="N602" s="24"/>
      <c r="O602" s="24"/>
      <c r="P602" s="24"/>
    </row>
    <row r="603" ht="16.5" customHeight="1">
      <c r="G603" s="62"/>
      <c r="H603" s="21"/>
      <c r="I603" s="14"/>
      <c r="J603" s="21"/>
      <c r="L603" s="14"/>
      <c r="N603" s="24"/>
      <c r="O603" s="24"/>
      <c r="P603" s="24"/>
    </row>
    <row r="604" ht="16.5" customHeight="1">
      <c r="G604" s="62"/>
      <c r="H604" s="21"/>
      <c r="I604" s="14"/>
      <c r="J604" s="21"/>
      <c r="L604" s="14"/>
      <c r="N604" s="24"/>
      <c r="O604" s="24"/>
      <c r="P604" s="24"/>
    </row>
    <row r="605" ht="16.5" customHeight="1">
      <c r="G605" s="62"/>
      <c r="H605" s="21"/>
      <c r="I605" s="14"/>
      <c r="J605" s="21"/>
      <c r="L605" s="14"/>
      <c r="N605" s="24"/>
      <c r="O605" s="24"/>
      <c r="P605" s="24"/>
    </row>
    <row r="606" ht="16.5" customHeight="1">
      <c r="G606" s="62"/>
      <c r="H606" s="21"/>
      <c r="I606" s="14"/>
      <c r="J606" s="21"/>
      <c r="L606" s="14"/>
      <c r="N606" s="24"/>
      <c r="O606" s="24"/>
      <c r="P606" s="24"/>
    </row>
    <row r="607" ht="16.5" customHeight="1">
      <c r="G607" s="62"/>
      <c r="H607" s="21"/>
      <c r="I607" s="14"/>
      <c r="J607" s="21"/>
      <c r="L607" s="14"/>
      <c r="N607" s="24"/>
      <c r="O607" s="24"/>
      <c r="P607" s="24"/>
    </row>
    <row r="608" ht="16.5" customHeight="1">
      <c r="G608" s="62"/>
      <c r="H608" s="21"/>
      <c r="I608" s="14"/>
      <c r="J608" s="21"/>
      <c r="L608" s="14"/>
      <c r="N608" s="24"/>
      <c r="O608" s="24"/>
      <c r="P608" s="24"/>
    </row>
    <row r="609" ht="16.5" customHeight="1">
      <c r="G609" s="62"/>
      <c r="H609" s="21"/>
      <c r="I609" s="14"/>
      <c r="J609" s="21"/>
      <c r="L609" s="14"/>
      <c r="N609" s="24"/>
      <c r="O609" s="24"/>
      <c r="P609" s="24"/>
    </row>
    <row r="610" ht="16.5" customHeight="1">
      <c r="G610" s="62"/>
      <c r="H610" s="21"/>
      <c r="I610" s="14"/>
      <c r="J610" s="21"/>
      <c r="L610" s="14"/>
      <c r="N610" s="24"/>
      <c r="O610" s="24"/>
      <c r="P610" s="24"/>
    </row>
    <row r="611" ht="16.5" customHeight="1">
      <c r="G611" s="62"/>
      <c r="H611" s="21"/>
      <c r="I611" s="14"/>
      <c r="J611" s="21"/>
      <c r="L611" s="14"/>
      <c r="N611" s="24"/>
      <c r="O611" s="24"/>
      <c r="P611" s="24"/>
    </row>
    <row r="612" ht="16.5" customHeight="1">
      <c r="G612" s="62"/>
      <c r="H612" s="21"/>
      <c r="I612" s="14"/>
      <c r="J612" s="21"/>
      <c r="L612" s="14"/>
      <c r="N612" s="24"/>
      <c r="O612" s="24"/>
      <c r="P612" s="24"/>
    </row>
    <row r="613" ht="16.5" customHeight="1">
      <c r="G613" s="62"/>
      <c r="H613" s="21"/>
      <c r="I613" s="14"/>
      <c r="J613" s="21"/>
      <c r="L613" s="14"/>
      <c r="N613" s="24"/>
      <c r="O613" s="24"/>
      <c r="P613" s="24"/>
    </row>
    <row r="614" ht="16.5" customHeight="1">
      <c r="G614" s="62"/>
      <c r="H614" s="21"/>
      <c r="I614" s="14"/>
      <c r="J614" s="21"/>
      <c r="L614" s="14"/>
      <c r="N614" s="24"/>
      <c r="O614" s="24"/>
      <c r="P614" s="24"/>
    </row>
    <row r="615" ht="16.5" customHeight="1">
      <c r="G615" s="62"/>
      <c r="H615" s="21"/>
      <c r="I615" s="14"/>
      <c r="J615" s="21"/>
      <c r="L615" s="14"/>
      <c r="N615" s="24"/>
      <c r="O615" s="24"/>
      <c r="P615" s="24"/>
    </row>
    <row r="616" ht="16.5" customHeight="1">
      <c r="G616" s="62"/>
      <c r="H616" s="21"/>
      <c r="I616" s="14"/>
      <c r="J616" s="21"/>
      <c r="L616" s="14"/>
      <c r="N616" s="24"/>
      <c r="O616" s="24"/>
      <c r="P616" s="24"/>
    </row>
    <row r="617" ht="16.5" customHeight="1">
      <c r="G617" s="62"/>
      <c r="H617" s="21"/>
      <c r="I617" s="14"/>
      <c r="J617" s="21"/>
      <c r="L617" s="14"/>
      <c r="N617" s="24"/>
      <c r="O617" s="24"/>
      <c r="P617" s="24"/>
    </row>
    <row r="618" ht="16.5" customHeight="1">
      <c r="G618" s="62"/>
      <c r="H618" s="21"/>
      <c r="I618" s="14"/>
      <c r="J618" s="21"/>
      <c r="L618" s="14"/>
      <c r="N618" s="24"/>
      <c r="O618" s="24"/>
      <c r="P618" s="24"/>
    </row>
    <row r="619" ht="16.5" customHeight="1">
      <c r="G619" s="62"/>
      <c r="H619" s="21"/>
      <c r="I619" s="14"/>
      <c r="J619" s="21"/>
      <c r="L619" s="14"/>
      <c r="N619" s="24"/>
      <c r="O619" s="24"/>
      <c r="P619" s="24"/>
    </row>
    <row r="620" ht="16.5" customHeight="1">
      <c r="G620" s="62"/>
      <c r="H620" s="21"/>
      <c r="I620" s="14"/>
      <c r="J620" s="21"/>
      <c r="L620" s="14"/>
      <c r="N620" s="24"/>
      <c r="O620" s="24"/>
      <c r="P620" s="24"/>
    </row>
    <row r="621" ht="16.5" customHeight="1">
      <c r="G621" s="62"/>
      <c r="H621" s="21"/>
      <c r="I621" s="14"/>
      <c r="J621" s="21"/>
      <c r="L621" s="14"/>
      <c r="N621" s="24"/>
      <c r="O621" s="24"/>
      <c r="P621" s="24"/>
    </row>
    <row r="622" ht="16.5" customHeight="1">
      <c r="G622" s="62"/>
      <c r="H622" s="21"/>
      <c r="I622" s="14"/>
      <c r="J622" s="21"/>
      <c r="L622" s="14"/>
      <c r="N622" s="24"/>
      <c r="O622" s="24"/>
      <c r="P622" s="24"/>
    </row>
    <row r="623" ht="16.5" customHeight="1">
      <c r="G623" s="62"/>
      <c r="H623" s="21"/>
      <c r="I623" s="14"/>
      <c r="J623" s="21"/>
      <c r="L623" s="14"/>
      <c r="N623" s="24"/>
      <c r="O623" s="24"/>
      <c r="P623" s="24"/>
    </row>
    <row r="624" ht="16.5" customHeight="1">
      <c r="G624" s="62"/>
      <c r="H624" s="21"/>
      <c r="I624" s="14"/>
      <c r="J624" s="21"/>
      <c r="L624" s="14"/>
      <c r="N624" s="24"/>
      <c r="O624" s="24"/>
      <c r="P624" s="24"/>
    </row>
    <row r="625" ht="16.5" customHeight="1">
      <c r="G625" s="62"/>
      <c r="H625" s="21"/>
      <c r="I625" s="14"/>
      <c r="J625" s="21"/>
      <c r="L625" s="14"/>
      <c r="N625" s="24"/>
      <c r="O625" s="24"/>
      <c r="P625" s="24"/>
    </row>
    <row r="626" ht="16.5" customHeight="1">
      <c r="G626" s="62"/>
      <c r="H626" s="21"/>
      <c r="I626" s="14"/>
      <c r="J626" s="21"/>
      <c r="L626" s="14"/>
      <c r="N626" s="24"/>
      <c r="O626" s="24"/>
      <c r="P626" s="24"/>
    </row>
    <row r="627" ht="16.5" customHeight="1">
      <c r="G627" s="62"/>
      <c r="H627" s="21"/>
      <c r="I627" s="14"/>
      <c r="J627" s="21"/>
      <c r="L627" s="14"/>
      <c r="N627" s="24"/>
      <c r="O627" s="24"/>
      <c r="P627" s="24"/>
    </row>
    <row r="628" ht="16.5" customHeight="1">
      <c r="G628" s="62"/>
      <c r="H628" s="21"/>
      <c r="I628" s="14"/>
      <c r="J628" s="21"/>
      <c r="L628" s="14"/>
      <c r="N628" s="24"/>
      <c r="O628" s="24"/>
      <c r="P628" s="24"/>
    </row>
    <row r="629" ht="16.5" customHeight="1">
      <c r="G629" s="62"/>
      <c r="H629" s="21"/>
      <c r="I629" s="14"/>
      <c r="J629" s="21"/>
      <c r="L629" s="14"/>
      <c r="N629" s="24"/>
      <c r="O629" s="24"/>
      <c r="P629" s="24"/>
    </row>
    <row r="630" ht="16.5" customHeight="1">
      <c r="G630" s="62"/>
      <c r="H630" s="21"/>
      <c r="I630" s="14"/>
      <c r="J630" s="21"/>
      <c r="L630" s="14"/>
      <c r="N630" s="24"/>
      <c r="O630" s="24"/>
      <c r="P630" s="24"/>
    </row>
    <row r="631" ht="16.5" customHeight="1">
      <c r="G631" s="62"/>
      <c r="H631" s="21"/>
      <c r="I631" s="14"/>
      <c r="J631" s="21"/>
      <c r="L631" s="14"/>
      <c r="N631" s="24"/>
      <c r="O631" s="24"/>
      <c r="P631" s="24"/>
    </row>
    <row r="632" ht="16.5" customHeight="1">
      <c r="G632" s="62"/>
      <c r="H632" s="21"/>
      <c r="I632" s="14"/>
      <c r="J632" s="21"/>
      <c r="L632" s="14"/>
      <c r="N632" s="24"/>
      <c r="O632" s="24"/>
      <c r="P632" s="24"/>
    </row>
    <row r="633" ht="16.5" customHeight="1">
      <c r="G633" s="62"/>
      <c r="H633" s="21"/>
      <c r="I633" s="14"/>
      <c r="J633" s="21"/>
      <c r="L633" s="14"/>
      <c r="N633" s="24"/>
      <c r="O633" s="24"/>
      <c r="P633" s="24"/>
    </row>
    <row r="634" ht="16.5" customHeight="1">
      <c r="G634" s="62"/>
      <c r="H634" s="21"/>
      <c r="I634" s="14"/>
      <c r="J634" s="21"/>
      <c r="L634" s="14"/>
      <c r="N634" s="24"/>
      <c r="O634" s="24"/>
      <c r="P634" s="24"/>
    </row>
    <row r="635" ht="16.5" customHeight="1">
      <c r="G635" s="62"/>
      <c r="H635" s="21"/>
      <c r="I635" s="14"/>
      <c r="J635" s="21"/>
      <c r="L635" s="14"/>
      <c r="N635" s="24"/>
      <c r="O635" s="24"/>
      <c r="P635" s="24"/>
    </row>
    <row r="636" ht="16.5" customHeight="1">
      <c r="G636" s="62"/>
      <c r="H636" s="21"/>
      <c r="I636" s="14"/>
      <c r="J636" s="21"/>
      <c r="L636" s="14"/>
      <c r="N636" s="24"/>
      <c r="O636" s="24"/>
      <c r="P636" s="24"/>
    </row>
    <row r="637" ht="16.5" customHeight="1">
      <c r="G637" s="62"/>
      <c r="H637" s="21"/>
      <c r="I637" s="14"/>
      <c r="J637" s="21"/>
      <c r="L637" s="14"/>
      <c r="N637" s="24"/>
      <c r="O637" s="24"/>
      <c r="P637" s="24"/>
    </row>
    <row r="638" ht="16.5" customHeight="1">
      <c r="G638" s="62"/>
      <c r="H638" s="21"/>
      <c r="I638" s="14"/>
      <c r="J638" s="21"/>
      <c r="L638" s="14"/>
      <c r="N638" s="24"/>
      <c r="O638" s="24"/>
      <c r="P638" s="24"/>
    </row>
    <row r="639" ht="16.5" customHeight="1">
      <c r="G639" s="62"/>
      <c r="H639" s="21"/>
      <c r="I639" s="14"/>
      <c r="J639" s="21"/>
      <c r="L639" s="14"/>
      <c r="N639" s="24"/>
      <c r="O639" s="24"/>
      <c r="P639" s="24"/>
    </row>
    <row r="640" ht="16.5" customHeight="1">
      <c r="G640" s="62"/>
      <c r="H640" s="21"/>
      <c r="I640" s="14"/>
      <c r="J640" s="21"/>
      <c r="L640" s="14"/>
      <c r="N640" s="24"/>
      <c r="O640" s="24"/>
      <c r="P640" s="24"/>
    </row>
    <row r="641" ht="16.5" customHeight="1">
      <c r="G641" s="62"/>
      <c r="H641" s="21"/>
      <c r="I641" s="14"/>
      <c r="J641" s="21"/>
      <c r="L641" s="14"/>
      <c r="N641" s="24"/>
      <c r="O641" s="24"/>
      <c r="P641" s="24"/>
    </row>
    <row r="642" ht="16.5" customHeight="1">
      <c r="G642" s="62"/>
      <c r="H642" s="21"/>
      <c r="I642" s="14"/>
      <c r="J642" s="21"/>
      <c r="L642" s="14"/>
      <c r="N642" s="24"/>
      <c r="O642" s="24"/>
      <c r="P642" s="24"/>
    </row>
    <row r="643" ht="16.5" customHeight="1">
      <c r="G643" s="62"/>
      <c r="H643" s="21"/>
      <c r="I643" s="14"/>
      <c r="J643" s="21"/>
      <c r="L643" s="14"/>
      <c r="N643" s="24"/>
      <c r="O643" s="24"/>
      <c r="P643" s="24"/>
    </row>
    <row r="644" ht="16.5" customHeight="1">
      <c r="G644" s="62"/>
      <c r="H644" s="21"/>
      <c r="I644" s="14"/>
      <c r="J644" s="21"/>
      <c r="L644" s="14"/>
      <c r="N644" s="24"/>
      <c r="O644" s="24"/>
      <c r="P644" s="24"/>
    </row>
    <row r="645" ht="16.5" customHeight="1">
      <c r="G645" s="62"/>
      <c r="H645" s="21"/>
      <c r="I645" s="14"/>
      <c r="J645" s="21"/>
      <c r="L645" s="14"/>
      <c r="N645" s="24"/>
      <c r="O645" s="24"/>
      <c r="P645" s="24"/>
    </row>
    <row r="646" ht="16.5" customHeight="1">
      <c r="G646" s="62"/>
      <c r="H646" s="21"/>
      <c r="I646" s="14"/>
      <c r="J646" s="21"/>
      <c r="L646" s="14"/>
      <c r="N646" s="24"/>
      <c r="O646" s="24"/>
      <c r="P646" s="24"/>
    </row>
    <row r="647" ht="16.5" customHeight="1">
      <c r="G647" s="62"/>
      <c r="H647" s="21"/>
      <c r="I647" s="14"/>
      <c r="J647" s="21"/>
      <c r="L647" s="14"/>
      <c r="N647" s="24"/>
      <c r="O647" s="24"/>
      <c r="P647" s="24"/>
    </row>
    <row r="648" ht="16.5" customHeight="1">
      <c r="G648" s="62"/>
      <c r="H648" s="21"/>
      <c r="I648" s="14"/>
      <c r="J648" s="21"/>
      <c r="L648" s="14"/>
      <c r="N648" s="24"/>
      <c r="O648" s="24"/>
      <c r="P648" s="24"/>
    </row>
    <row r="649" ht="16.5" customHeight="1">
      <c r="G649" s="62"/>
      <c r="H649" s="21"/>
      <c r="I649" s="14"/>
      <c r="J649" s="21"/>
      <c r="L649" s="14"/>
      <c r="N649" s="24"/>
      <c r="O649" s="24"/>
      <c r="P649" s="24"/>
    </row>
    <row r="650" ht="16.5" customHeight="1">
      <c r="G650" s="62"/>
      <c r="H650" s="21"/>
      <c r="I650" s="14"/>
      <c r="J650" s="21"/>
      <c r="L650" s="14"/>
      <c r="N650" s="24"/>
      <c r="O650" s="24"/>
      <c r="P650" s="24"/>
    </row>
    <row r="651" ht="16.5" customHeight="1">
      <c r="G651" s="62"/>
      <c r="H651" s="21"/>
      <c r="I651" s="14"/>
      <c r="J651" s="21"/>
      <c r="L651" s="14"/>
      <c r="N651" s="24"/>
      <c r="O651" s="24"/>
      <c r="P651" s="24"/>
    </row>
    <row r="652" ht="16.5" customHeight="1">
      <c r="G652" s="62"/>
      <c r="H652" s="21"/>
      <c r="I652" s="14"/>
      <c r="J652" s="21"/>
      <c r="L652" s="14"/>
      <c r="N652" s="24"/>
      <c r="O652" s="24"/>
      <c r="P652" s="24"/>
    </row>
    <row r="653" ht="16.5" customHeight="1">
      <c r="G653" s="62"/>
      <c r="H653" s="21"/>
      <c r="I653" s="14"/>
      <c r="J653" s="21"/>
      <c r="L653" s="14"/>
      <c r="N653" s="24"/>
      <c r="O653" s="24"/>
      <c r="P653" s="24"/>
    </row>
    <row r="654" ht="16.5" customHeight="1">
      <c r="G654" s="62"/>
      <c r="H654" s="21"/>
      <c r="I654" s="14"/>
      <c r="J654" s="21"/>
      <c r="L654" s="14"/>
      <c r="N654" s="24"/>
      <c r="O654" s="24"/>
      <c r="P654" s="24"/>
    </row>
    <row r="655" ht="16.5" customHeight="1">
      <c r="G655" s="62"/>
      <c r="H655" s="21"/>
      <c r="I655" s="14"/>
      <c r="J655" s="21"/>
      <c r="L655" s="14"/>
      <c r="N655" s="24"/>
      <c r="O655" s="24"/>
      <c r="P655" s="24"/>
    </row>
    <row r="656" ht="16.5" customHeight="1">
      <c r="G656" s="62"/>
      <c r="H656" s="21"/>
      <c r="I656" s="14"/>
      <c r="J656" s="21"/>
      <c r="L656" s="14"/>
      <c r="N656" s="24"/>
      <c r="O656" s="24"/>
      <c r="P656" s="24"/>
    </row>
    <row r="657" ht="16.5" customHeight="1">
      <c r="G657" s="62"/>
      <c r="H657" s="21"/>
      <c r="I657" s="14"/>
      <c r="J657" s="21"/>
      <c r="L657" s="14"/>
      <c r="N657" s="24"/>
      <c r="O657" s="24"/>
      <c r="P657" s="24"/>
    </row>
    <row r="658" ht="16.5" customHeight="1">
      <c r="G658" s="62"/>
      <c r="H658" s="21"/>
      <c r="I658" s="14"/>
      <c r="J658" s="21"/>
      <c r="L658" s="14"/>
      <c r="N658" s="24"/>
      <c r="O658" s="24"/>
      <c r="P658" s="24"/>
    </row>
    <row r="659" ht="16.5" customHeight="1">
      <c r="G659" s="62"/>
      <c r="H659" s="21"/>
      <c r="I659" s="14"/>
      <c r="J659" s="21"/>
      <c r="L659" s="14"/>
      <c r="N659" s="24"/>
      <c r="O659" s="24"/>
      <c r="P659" s="24"/>
    </row>
    <row r="660" ht="16.5" customHeight="1">
      <c r="G660" s="62"/>
      <c r="H660" s="21"/>
      <c r="I660" s="14"/>
      <c r="J660" s="21"/>
      <c r="L660" s="14"/>
      <c r="N660" s="24"/>
      <c r="O660" s="24"/>
      <c r="P660" s="24"/>
    </row>
    <row r="661" ht="16.5" customHeight="1">
      <c r="G661" s="62"/>
      <c r="H661" s="21"/>
      <c r="I661" s="14"/>
      <c r="J661" s="21"/>
      <c r="L661" s="14"/>
      <c r="N661" s="24"/>
      <c r="O661" s="24"/>
      <c r="P661" s="24"/>
    </row>
    <row r="662" ht="16.5" customHeight="1">
      <c r="G662" s="62"/>
      <c r="H662" s="21"/>
      <c r="I662" s="14"/>
      <c r="J662" s="21"/>
      <c r="L662" s="14"/>
      <c r="N662" s="24"/>
      <c r="O662" s="24"/>
      <c r="P662" s="24"/>
    </row>
    <row r="663" ht="16.5" customHeight="1">
      <c r="G663" s="62"/>
      <c r="H663" s="21"/>
      <c r="I663" s="14"/>
      <c r="J663" s="21"/>
      <c r="L663" s="14"/>
      <c r="N663" s="24"/>
      <c r="O663" s="24"/>
      <c r="P663" s="24"/>
    </row>
    <row r="664" ht="16.5" customHeight="1">
      <c r="G664" s="62"/>
      <c r="H664" s="21"/>
      <c r="I664" s="14"/>
      <c r="J664" s="21"/>
      <c r="L664" s="14"/>
      <c r="N664" s="24"/>
      <c r="O664" s="24"/>
      <c r="P664" s="24"/>
    </row>
    <row r="665" ht="16.5" customHeight="1">
      <c r="G665" s="62"/>
      <c r="H665" s="21"/>
      <c r="I665" s="14"/>
      <c r="J665" s="21"/>
      <c r="L665" s="14"/>
      <c r="N665" s="24"/>
      <c r="O665" s="24"/>
      <c r="P665" s="24"/>
    </row>
    <row r="666" ht="16.5" customHeight="1">
      <c r="G666" s="62"/>
      <c r="H666" s="21"/>
      <c r="I666" s="14"/>
      <c r="J666" s="21"/>
      <c r="L666" s="14"/>
      <c r="N666" s="24"/>
      <c r="O666" s="24"/>
      <c r="P666" s="24"/>
    </row>
    <row r="667" ht="16.5" customHeight="1">
      <c r="G667" s="62"/>
      <c r="H667" s="21"/>
      <c r="I667" s="14"/>
      <c r="J667" s="21"/>
      <c r="L667" s="14"/>
      <c r="N667" s="24"/>
      <c r="O667" s="24"/>
      <c r="P667" s="24"/>
    </row>
    <row r="668" ht="16.5" customHeight="1">
      <c r="G668" s="62"/>
      <c r="H668" s="21"/>
      <c r="I668" s="14"/>
      <c r="J668" s="21"/>
      <c r="L668" s="14"/>
      <c r="N668" s="24"/>
      <c r="O668" s="24"/>
      <c r="P668" s="24"/>
    </row>
    <row r="669" ht="16.5" customHeight="1">
      <c r="G669" s="62"/>
      <c r="H669" s="21"/>
      <c r="I669" s="14"/>
      <c r="J669" s="21"/>
      <c r="L669" s="14"/>
      <c r="N669" s="24"/>
      <c r="O669" s="24"/>
      <c r="P669" s="24"/>
    </row>
    <row r="670" ht="16.5" customHeight="1">
      <c r="G670" s="62"/>
      <c r="H670" s="21"/>
      <c r="I670" s="14"/>
      <c r="J670" s="21"/>
      <c r="L670" s="14"/>
      <c r="N670" s="24"/>
      <c r="O670" s="24"/>
      <c r="P670" s="24"/>
    </row>
    <row r="671" ht="16.5" customHeight="1">
      <c r="G671" s="62"/>
      <c r="H671" s="21"/>
      <c r="I671" s="14"/>
      <c r="J671" s="21"/>
      <c r="L671" s="14"/>
      <c r="N671" s="24"/>
      <c r="O671" s="24"/>
      <c r="P671" s="24"/>
    </row>
    <row r="672" ht="16.5" customHeight="1">
      <c r="G672" s="62"/>
      <c r="H672" s="21"/>
      <c r="I672" s="14"/>
      <c r="J672" s="21"/>
      <c r="L672" s="14"/>
      <c r="N672" s="24"/>
      <c r="O672" s="24"/>
      <c r="P672" s="24"/>
    </row>
    <row r="673" ht="16.5" customHeight="1">
      <c r="G673" s="62"/>
      <c r="H673" s="21"/>
      <c r="I673" s="14"/>
      <c r="J673" s="21"/>
      <c r="L673" s="14"/>
      <c r="N673" s="24"/>
      <c r="O673" s="24"/>
      <c r="P673" s="24"/>
    </row>
    <row r="674" ht="16.5" customHeight="1">
      <c r="G674" s="62"/>
      <c r="H674" s="21"/>
      <c r="I674" s="14"/>
      <c r="J674" s="21"/>
      <c r="L674" s="14"/>
      <c r="N674" s="24"/>
      <c r="O674" s="24"/>
      <c r="P674" s="24"/>
    </row>
    <row r="675" ht="16.5" customHeight="1">
      <c r="G675" s="62"/>
      <c r="H675" s="21"/>
      <c r="I675" s="14"/>
      <c r="J675" s="21"/>
      <c r="L675" s="14"/>
      <c r="N675" s="24"/>
      <c r="O675" s="24"/>
      <c r="P675" s="24"/>
    </row>
    <row r="676" ht="16.5" customHeight="1">
      <c r="G676" s="62"/>
      <c r="H676" s="21"/>
      <c r="I676" s="14"/>
      <c r="J676" s="21"/>
      <c r="L676" s="14"/>
      <c r="N676" s="24"/>
      <c r="O676" s="24"/>
      <c r="P676" s="24"/>
    </row>
    <row r="677" ht="16.5" customHeight="1">
      <c r="G677" s="62"/>
      <c r="H677" s="21"/>
      <c r="I677" s="14"/>
      <c r="J677" s="21"/>
      <c r="L677" s="14"/>
      <c r="N677" s="24"/>
      <c r="O677" s="24"/>
      <c r="P677" s="24"/>
    </row>
    <row r="678" ht="16.5" customHeight="1">
      <c r="G678" s="62"/>
      <c r="H678" s="21"/>
      <c r="I678" s="14"/>
      <c r="J678" s="21"/>
      <c r="L678" s="14"/>
      <c r="N678" s="24"/>
      <c r="O678" s="24"/>
      <c r="P678" s="24"/>
    </row>
    <row r="679" ht="16.5" customHeight="1">
      <c r="G679" s="62"/>
      <c r="H679" s="21"/>
      <c r="I679" s="14"/>
      <c r="J679" s="21"/>
      <c r="L679" s="14"/>
      <c r="N679" s="24"/>
      <c r="O679" s="24"/>
      <c r="P679" s="24"/>
    </row>
    <row r="680" ht="16.5" customHeight="1">
      <c r="G680" s="62"/>
      <c r="H680" s="21"/>
      <c r="I680" s="14"/>
      <c r="J680" s="21"/>
      <c r="L680" s="14"/>
      <c r="N680" s="24"/>
      <c r="O680" s="24"/>
      <c r="P680" s="24"/>
    </row>
    <row r="681" ht="16.5" customHeight="1">
      <c r="G681" s="62"/>
      <c r="H681" s="21"/>
      <c r="I681" s="14"/>
      <c r="J681" s="21"/>
      <c r="L681" s="14"/>
      <c r="N681" s="24"/>
      <c r="O681" s="24"/>
      <c r="P681" s="24"/>
    </row>
    <row r="682" ht="16.5" customHeight="1">
      <c r="G682" s="62"/>
      <c r="H682" s="21"/>
      <c r="I682" s="14"/>
      <c r="J682" s="21"/>
      <c r="L682" s="14"/>
      <c r="N682" s="24"/>
      <c r="O682" s="24"/>
      <c r="P682" s="24"/>
    </row>
    <row r="683" ht="16.5" customHeight="1">
      <c r="G683" s="62"/>
      <c r="H683" s="21"/>
      <c r="I683" s="14"/>
      <c r="J683" s="21"/>
      <c r="L683" s="14"/>
      <c r="N683" s="24"/>
      <c r="O683" s="24"/>
      <c r="P683" s="24"/>
    </row>
    <row r="684" ht="16.5" customHeight="1">
      <c r="G684" s="62"/>
      <c r="H684" s="21"/>
      <c r="I684" s="14"/>
      <c r="J684" s="21"/>
      <c r="L684" s="14"/>
      <c r="N684" s="24"/>
      <c r="O684" s="24"/>
      <c r="P684" s="24"/>
    </row>
    <row r="685" ht="16.5" customHeight="1">
      <c r="G685" s="62"/>
      <c r="H685" s="21"/>
      <c r="I685" s="14"/>
      <c r="J685" s="21"/>
      <c r="L685" s="14"/>
      <c r="N685" s="24"/>
      <c r="O685" s="24"/>
      <c r="P685" s="24"/>
    </row>
    <row r="686" ht="16.5" customHeight="1">
      <c r="G686" s="62"/>
      <c r="H686" s="21"/>
      <c r="I686" s="14"/>
      <c r="J686" s="21"/>
      <c r="L686" s="14"/>
      <c r="N686" s="24"/>
      <c r="O686" s="24"/>
      <c r="P686" s="24"/>
    </row>
    <row r="687" ht="16.5" customHeight="1">
      <c r="G687" s="62"/>
      <c r="H687" s="21"/>
      <c r="I687" s="14"/>
      <c r="J687" s="21"/>
      <c r="L687" s="14"/>
      <c r="N687" s="24"/>
      <c r="O687" s="24"/>
      <c r="P687" s="24"/>
    </row>
    <row r="688" ht="16.5" customHeight="1">
      <c r="G688" s="62"/>
      <c r="H688" s="21"/>
      <c r="I688" s="14"/>
      <c r="J688" s="21"/>
      <c r="L688" s="14"/>
      <c r="N688" s="24"/>
      <c r="O688" s="24"/>
      <c r="P688" s="24"/>
    </row>
    <row r="689" ht="16.5" customHeight="1">
      <c r="G689" s="62"/>
      <c r="H689" s="21"/>
      <c r="I689" s="14"/>
      <c r="J689" s="21"/>
      <c r="L689" s="14"/>
      <c r="N689" s="24"/>
      <c r="O689" s="24"/>
      <c r="P689" s="24"/>
    </row>
    <row r="690" ht="16.5" customHeight="1">
      <c r="G690" s="62"/>
      <c r="H690" s="21"/>
      <c r="I690" s="14"/>
      <c r="J690" s="21"/>
      <c r="L690" s="14"/>
      <c r="N690" s="24"/>
      <c r="O690" s="24"/>
      <c r="P690" s="24"/>
    </row>
    <row r="691" ht="16.5" customHeight="1">
      <c r="G691" s="62"/>
      <c r="H691" s="21"/>
      <c r="I691" s="14"/>
      <c r="J691" s="21"/>
      <c r="L691" s="14"/>
      <c r="N691" s="24"/>
      <c r="O691" s="24"/>
      <c r="P691" s="24"/>
    </row>
    <row r="692" ht="16.5" customHeight="1">
      <c r="G692" s="62"/>
      <c r="H692" s="21"/>
      <c r="I692" s="14"/>
      <c r="J692" s="21"/>
      <c r="L692" s="14"/>
      <c r="N692" s="24"/>
      <c r="O692" s="24"/>
      <c r="P692" s="24"/>
    </row>
    <row r="693" ht="16.5" customHeight="1">
      <c r="G693" s="62"/>
      <c r="H693" s="21"/>
      <c r="I693" s="14"/>
      <c r="J693" s="21"/>
      <c r="L693" s="14"/>
      <c r="N693" s="24"/>
      <c r="O693" s="24"/>
      <c r="P693" s="24"/>
    </row>
    <row r="694" ht="16.5" customHeight="1">
      <c r="G694" s="62"/>
      <c r="H694" s="21"/>
      <c r="I694" s="14"/>
      <c r="J694" s="21"/>
      <c r="L694" s="14"/>
      <c r="N694" s="24"/>
      <c r="O694" s="24"/>
      <c r="P694" s="24"/>
    </row>
    <row r="695" ht="16.5" customHeight="1">
      <c r="G695" s="62"/>
      <c r="H695" s="21"/>
      <c r="I695" s="14"/>
      <c r="J695" s="21"/>
      <c r="L695" s="14"/>
      <c r="N695" s="24"/>
      <c r="O695" s="24"/>
      <c r="P695" s="24"/>
    </row>
    <row r="696" ht="16.5" customHeight="1">
      <c r="G696" s="62"/>
      <c r="H696" s="21"/>
      <c r="I696" s="14"/>
      <c r="J696" s="21"/>
      <c r="L696" s="14"/>
      <c r="N696" s="24"/>
      <c r="O696" s="24"/>
      <c r="P696" s="24"/>
    </row>
    <row r="697" ht="16.5" customHeight="1">
      <c r="G697" s="62"/>
      <c r="H697" s="21"/>
      <c r="I697" s="14"/>
      <c r="J697" s="21"/>
      <c r="L697" s="14"/>
      <c r="N697" s="24"/>
      <c r="O697" s="24"/>
      <c r="P697" s="24"/>
    </row>
    <row r="698" ht="16.5" customHeight="1">
      <c r="G698" s="62"/>
      <c r="H698" s="21"/>
      <c r="I698" s="14"/>
      <c r="J698" s="21"/>
      <c r="L698" s="14"/>
      <c r="N698" s="24"/>
      <c r="O698" s="24"/>
      <c r="P698" s="24"/>
    </row>
    <row r="699" ht="16.5" customHeight="1">
      <c r="G699" s="62"/>
      <c r="H699" s="21"/>
      <c r="I699" s="14"/>
      <c r="J699" s="21"/>
      <c r="L699" s="14"/>
      <c r="N699" s="24"/>
      <c r="O699" s="24"/>
      <c r="P699" s="24"/>
    </row>
    <row r="700" ht="16.5" customHeight="1">
      <c r="G700" s="62"/>
      <c r="H700" s="21"/>
      <c r="I700" s="14"/>
      <c r="J700" s="21"/>
      <c r="L700" s="14"/>
      <c r="N700" s="24"/>
      <c r="O700" s="24"/>
      <c r="P700" s="24"/>
    </row>
    <row r="701" ht="16.5" customHeight="1">
      <c r="G701" s="62"/>
      <c r="H701" s="21"/>
      <c r="I701" s="14"/>
      <c r="J701" s="21"/>
      <c r="L701" s="14"/>
      <c r="N701" s="24"/>
      <c r="O701" s="24"/>
      <c r="P701" s="24"/>
    </row>
    <row r="702" ht="16.5" customHeight="1">
      <c r="G702" s="62"/>
      <c r="H702" s="21"/>
      <c r="I702" s="14"/>
      <c r="J702" s="21"/>
      <c r="L702" s="14"/>
      <c r="N702" s="24"/>
      <c r="O702" s="24"/>
      <c r="P702" s="24"/>
    </row>
    <row r="703" ht="16.5" customHeight="1">
      <c r="G703" s="62"/>
      <c r="H703" s="21"/>
      <c r="I703" s="14"/>
      <c r="J703" s="21"/>
      <c r="L703" s="14"/>
      <c r="N703" s="24"/>
      <c r="O703" s="24"/>
      <c r="P703" s="24"/>
    </row>
    <row r="704" ht="16.5" customHeight="1">
      <c r="G704" s="62"/>
      <c r="H704" s="21"/>
      <c r="I704" s="14"/>
      <c r="J704" s="21"/>
      <c r="L704" s="14"/>
      <c r="N704" s="24"/>
      <c r="O704" s="24"/>
      <c r="P704" s="24"/>
    </row>
    <row r="705" ht="16.5" customHeight="1">
      <c r="G705" s="62"/>
      <c r="H705" s="21"/>
      <c r="I705" s="14"/>
      <c r="J705" s="21"/>
      <c r="L705" s="14"/>
      <c r="N705" s="24"/>
      <c r="O705" s="24"/>
      <c r="P705" s="24"/>
    </row>
    <row r="706" ht="16.5" customHeight="1">
      <c r="G706" s="62"/>
      <c r="H706" s="21"/>
      <c r="I706" s="14"/>
      <c r="J706" s="21"/>
      <c r="L706" s="14"/>
      <c r="N706" s="24"/>
      <c r="O706" s="24"/>
      <c r="P706" s="24"/>
    </row>
    <row r="707" ht="16.5" customHeight="1">
      <c r="G707" s="62"/>
      <c r="H707" s="21"/>
      <c r="I707" s="14"/>
      <c r="J707" s="21"/>
      <c r="L707" s="14"/>
      <c r="N707" s="24"/>
      <c r="O707" s="24"/>
      <c r="P707" s="24"/>
    </row>
    <row r="708" ht="16.5" customHeight="1">
      <c r="G708" s="62"/>
      <c r="H708" s="21"/>
      <c r="I708" s="14"/>
      <c r="J708" s="21"/>
      <c r="L708" s="14"/>
      <c r="N708" s="24"/>
      <c r="O708" s="24"/>
      <c r="P708" s="24"/>
    </row>
    <row r="709" ht="16.5" customHeight="1">
      <c r="G709" s="62"/>
      <c r="H709" s="21"/>
      <c r="I709" s="14"/>
      <c r="J709" s="21"/>
      <c r="L709" s="14"/>
      <c r="N709" s="24"/>
      <c r="O709" s="24"/>
      <c r="P709" s="24"/>
    </row>
    <row r="710" ht="16.5" customHeight="1">
      <c r="G710" s="62"/>
      <c r="H710" s="21"/>
      <c r="I710" s="14"/>
      <c r="J710" s="21"/>
      <c r="L710" s="14"/>
      <c r="N710" s="24"/>
      <c r="O710" s="24"/>
      <c r="P710" s="24"/>
    </row>
    <row r="711" ht="16.5" customHeight="1">
      <c r="G711" s="62"/>
      <c r="H711" s="21"/>
      <c r="I711" s="14"/>
      <c r="J711" s="21"/>
      <c r="L711" s="14"/>
      <c r="N711" s="24"/>
      <c r="O711" s="24"/>
      <c r="P711" s="24"/>
    </row>
    <row r="712" ht="16.5" customHeight="1">
      <c r="G712" s="62"/>
      <c r="H712" s="21"/>
      <c r="I712" s="14"/>
      <c r="J712" s="21"/>
      <c r="L712" s="14"/>
      <c r="N712" s="24"/>
      <c r="O712" s="24"/>
      <c r="P712" s="24"/>
    </row>
    <row r="713" ht="16.5" customHeight="1">
      <c r="G713" s="62"/>
      <c r="H713" s="21"/>
      <c r="I713" s="14"/>
      <c r="J713" s="21"/>
      <c r="L713" s="14"/>
      <c r="N713" s="24"/>
      <c r="O713" s="24"/>
      <c r="P713" s="24"/>
    </row>
    <row r="714" ht="16.5" customHeight="1">
      <c r="G714" s="62"/>
      <c r="H714" s="21"/>
      <c r="I714" s="14"/>
      <c r="J714" s="21"/>
      <c r="L714" s="14"/>
      <c r="N714" s="24"/>
      <c r="O714" s="24"/>
      <c r="P714" s="24"/>
    </row>
    <row r="715" ht="16.5" customHeight="1">
      <c r="G715" s="62"/>
      <c r="H715" s="21"/>
      <c r="I715" s="14"/>
      <c r="J715" s="21"/>
      <c r="L715" s="14"/>
      <c r="N715" s="24"/>
      <c r="O715" s="24"/>
      <c r="P715" s="24"/>
    </row>
    <row r="716" ht="16.5" customHeight="1">
      <c r="G716" s="62"/>
      <c r="H716" s="21"/>
      <c r="I716" s="14"/>
      <c r="J716" s="21"/>
      <c r="L716" s="14"/>
      <c r="N716" s="24"/>
      <c r="O716" s="24"/>
      <c r="P716" s="24"/>
    </row>
    <row r="717" ht="16.5" customHeight="1">
      <c r="G717" s="62"/>
      <c r="H717" s="21"/>
      <c r="I717" s="14"/>
      <c r="J717" s="21"/>
      <c r="L717" s="14"/>
      <c r="N717" s="24"/>
      <c r="O717" s="24"/>
      <c r="P717" s="24"/>
    </row>
    <row r="718" ht="16.5" customHeight="1">
      <c r="G718" s="62"/>
      <c r="H718" s="21"/>
      <c r="I718" s="14"/>
      <c r="J718" s="21"/>
      <c r="L718" s="14"/>
      <c r="N718" s="24"/>
      <c r="O718" s="24"/>
      <c r="P718" s="24"/>
    </row>
    <row r="719" ht="16.5" customHeight="1">
      <c r="G719" s="62"/>
      <c r="H719" s="21"/>
      <c r="I719" s="14"/>
      <c r="J719" s="21"/>
      <c r="L719" s="14"/>
      <c r="N719" s="24"/>
      <c r="O719" s="24"/>
      <c r="P719" s="24"/>
    </row>
    <row r="720" ht="16.5" customHeight="1">
      <c r="G720" s="62"/>
      <c r="H720" s="21"/>
      <c r="I720" s="14"/>
      <c r="J720" s="21"/>
      <c r="L720" s="14"/>
      <c r="N720" s="24"/>
      <c r="O720" s="24"/>
      <c r="P720" s="24"/>
    </row>
    <row r="721" ht="16.5" customHeight="1">
      <c r="G721" s="62"/>
      <c r="H721" s="21"/>
      <c r="I721" s="14"/>
      <c r="J721" s="21"/>
      <c r="L721" s="14"/>
      <c r="N721" s="24"/>
      <c r="O721" s="24"/>
      <c r="P721" s="24"/>
    </row>
    <row r="722" ht="16.5" customHeight="1">
      <c r="G722" s="62"/>
      <c r="H722" s="21"/>
      <c r="I722" s="14"/>
      <c r="J722" s="21"/>
      <c r="L722" s="14"/>
      <c r="N722" s="24"/>
      <c r="O722" s="24"/>
      <c r="P722" s="24"/>
    </row>
    <row r="723" ht="16.5" customHeight="1">
      <c r="G723" s="62"/>
      <c r="H723" s="21"/>
      <c r="I723" s="14"/>
      <c r="J723" s="21"/>
      <c r="L723" s="14"/>
      <c r="N723" s="24"/>
      <c r="O723" s="24"/>
      <c r="P723" s="24"/>
    </row>
    <row r="724" ht="16.5" customHeight="1">
      <c r="G724" s="62"/>
      <c r="H724" s="21"/>
      <c r="I724" s="14"/>
      <c r="J724" s="21"/>
      <c r="L724" s="14"/>
      <c r="N724" s="24"/>
      <c r="O724" s="24"/>
      <c r="P724" s="24"/>
    </row>
    <row r="725" ht="16.5" customHeight="1">
      <c r="G725" s="62"/>
      <c r="H725" s="21"/>
      <c r="I725" s="14"/>
      <c r="J725" s="21"/>
      <c r="L725" s="14"/>
      <c r="N725" s="24"/>
      <c r="O725" s="24"/>
      <c r="P725" s="24"/>
    </row>
    <row r="726" ht="16.5" customHeight="1">
      <c r="G726" s="62"/>
      <c r="H726" s="21"/>
      <c r="I726" s="14"/>
      <c r="J726" s="21"/>
      <c r="L726" s="14"/>
      <c r="N726" s="24"/>
      <c r="O726" s="24"/>
      <c r="P726" s="24"/>
    </row>
    <row r="727" ht="16.5" customHeight="1">
      <c r="G727" s="62"/>
      <c r="H727" s="21"/>
      <c r="I727" s="14"/>
      <c r="J727" s="21"/>
      <c r="L727" s="14"/>
      <c r="N727" s="24"/>
      <c r="O727" s="24"/>
      <c r="P727" s="24"/>
    </row>
    <row r="728" ht="16.5" customHeight="1">
      <c r="G728" s="62"/>
      <c r="H728" s="21"/>
      <c r="I728" s="14"/>
      <c r="J728" s="21"/>
      <c r="L728" s="14"/>
      <c r="N728" s="24"/>
      <c r="O728" s="24"/>
      <c r="P728" s="24"/>
    </row>
    <row r="729" ht="16.5" customHeight="1">
      <c r="G729" s="62"/>
      <c r="H729" s="21"/>
      <c r="I729" s="14"/>
      <c r="J729" s="21"/>
      <c r="L729" s="14"/>
      <c r="N729" s="24"/>
      <c r="O729" s="24"/>
      <c r="P729" s="24"/>
    </row>
    <row r="730" ht="16.5" customHeight="1">
      <c r="G730" s="62"/>
      <c r="H730" s="21"/>
      <c r="I730" s="14"/>
      <c r="J730" s="21"/>
      <c r="L730" s="14"/>
      <c r="N730" s="24"/>
      <c r="O730" s="24"/>
      <c r="P730" s="24"/>
    </row>
    <row r="731" ht="16.5" customHeight="1">
      <c r="G731" s="62"/>
      <c r="H731" s="21"/>
      <c r="I731" s="14"/>
      <c r="J731" s="21"/>
      <c r="L731" s="14"/>
      <c r="N731" s="24"/>
      <c r="O731" s="24"/>
      <c r="P731" s="24"/>
    </row>
    <row r="732" ht="16.5" customHeight="1">
      <c r="G732" s="62"/>
      <c r="H732" s="21"/>
      <c r="I732" s="14"/>
      <c r="J732" s="21"/>
      <c r="L732" s="14"/>
      <c r="N732" s="24"/>
      <c r="O732" s="24"/>
      <c r="P732" s="24"/>
    </row>
    <row r="733" ht="16.5" customHeight="1">
      <c r="G733" s="62"/>
      <c r="H733" s="21"/>
      <c r="I733" s="14"/>
      <c r="J733" s="21"/>
      <c r="L733" s="14"/>
      <c r="N733" s="24"/>
      <c r="O733" s="24"/>
      <c r="P733" s="24"/>
    </row>
    <row r="734" ht="16.5" customHeight="1">
      <c r="G734" s="62"/>
      <c r="H734" s="21"/>
      <c r="I734" s="14"/>
      <c r="J734" s="21"/>
      <c r="L734" s="14"/>
      <c r="N734" s="24"/>
      <c r="O734" s="24"/>
      <c r="P734" s="24"/>
    </row>
    <row r="735" ht="16.5" customHeight="1">
      <c r="G735" s="62"/>
      <c r="H735" s="21"/>
      <c r="I735" s="14"/>
      <c r="J735" s="21"/>
      <c r="L735" s="14"/>
      <c r="N735" s="24"/>
      <c r="O735" s="24"/>
      <c r="P735" s="24"/>
    </row>
    <row r="736" ht="16.5" customHeight="1">
      <c r="G736" s="62"/>
      <c r="H736" s="21"/>
      <c r="I736" s="14"/>
      <c r="J736" s="21"/>
      <c r="L736" s="14"/>
      <c r="N736" s="24"/>
      <c r="O736" s="24"/>
      <c r="P736" s="24"/>
    </row>
    <row r="737" ht="16.5" customHeight="1">
      <c r="G737" s="62"/>
      <c r="H737" s="21"/>
      <c r="I737" s="14"/>
      <c r="J737" s="21"/>
      <c r="L737" s="14"/>
      <c r="N737" s="24"/>
      <c r="O737" s="24"/>
      <c r="P737" s="24"/>
    </row>
    <row r="738" ht="16.5" customHeight="1">
      <c r="G738" s="62"/>
      <c r="H738" s="21"/>
      <c r="I738" s="14"/>
      <c r="J738" s="21"/>
      <c r="L738" s="14"/>
      <c r="N738" s="24"/>
      <c r="O738" s="24"/>
      <c r="P738" s="24"/>
    </row>
    <row r="739" ht="16.5" customHeight="1">
      <c r="G739" s="62"/>
      <c r="H739" s="21"/>
      <c r="I739" s="14"/>
      <c r="J739" s="21"/>
      <c r="L739" s="14"/>
      <c r="N739" s="24"/>
      <c r="O739" s="24"/>
      <c r="P739" s="24"/>
    </row>
    <row r="740" ht="16.5" customHeight="1">
      <c r="G740" s="62"/>
      <c r="H740" s="21"/>
      <c r="I740" s="14"/>
      <c r="J740" s="21"/>
      <c r="L740" s="14"/>
      <c r="N740" s="24"/>
      <c r="O740" s="24"/>
      <c r="P740" s="24"/>
    </row>
    <row r="741" ht="16.5" customHeight="1">
      <c r="G741" s="62"/>
      <c r="H741" s="21"/>
      <c r="I741" s="14"/>
      <c r="J741" s="21"/>
      <c r="L741" s="14"/>
      <c r="N741" s="24"/>
      <c r="O741" s="24"/>
      <c r="P741" s="24"/>
    </row>
    <row r="742" ht="16.5" customHeight="1">
      <c r="G742" s="62"/>
      <c r="H742" s="21"/>
      <c r="I742" s="14"/>
      <c r="J742" s="21"/>
      <c r="L742" s="14"/>
      <c r="N742" s="24"/>
      <c r="O742" s="24"/>
      <c r="P742" s="24"/>
    </row>
    <row r="743" ht="16.5" customHeight="1">
      <c r="G743" s="62"/>
      <c r="H743" s="21"/>
      <c r="I743" s="14"/>
      <c r="J743" s="21"/>
      <c r="L743" s="14"/>
      <c r="N743" s="24"/>
      <c r="O743" s="24"/>
      <c r="P743" s="24"/>
    </row>
    <row r="744" ht="16.5" customHeight="1">
      <c r="G744" s="62"/>
      <c r="H744" s="21"/>
      <c r="I744" s="14"/>
      <c r="J744" s="21"/>
      <c r="L744" s="14"/>
      <c r="N744" s="24"/>
      <c r="O744" s="24"/>
      <c r="P744" s="24"/>
    </row>
    <row r="745" ht="16.5" customHeight="1">
      <c r="G745" s="62"/>
      <c r="H745" s="21"/>
      <c r="I745" s="14"/>
      <c r="J745" s="21"/>
      <c r="L745" s="14"/>
      <c r="N745" s="24"/>
      <c r="O745" s="24"/>
      <c r="P745" s="24"/>
    </row>
    <row r="746" ht="16.5" customHeight="1">
      <c r="G746" s="62"/>
      <c r="H746" s="21"/>
      <c r="I746" s="14"/>
      <c r="J746" s="21"/>
      <c r="L746" s="14"/>
      <c r="N746" s="24"/>
      <c r="O746" s="24"/>
      <c r="P746" s="24"/>
    </row>
    <row r="747" ht="16.5" customHeight="1">
      <c r="G747" s="62"/>
      <c r="H747" s="21"/>
      <c r="I747" s="14"/>
      <c r="J747" s="21"/>
      <c r="L747" s="14"/>
      <c r="N747" s="24"/>
      <c r="O747" s="24"/>
      <c r="P747" s="24"/>
    </row>
    <row r="748" ht="16.5" customHeight="1">
      <c r="G748" s="62"/>
      <c r="H748" s="21"/>
      <c r="I748" s="14"/>
      <c r="J748" s="21"/>
      <c r="L748" s="14"/>
      <c r="N748" s="24"/>
      <c r="O748" s="24"/>
      <c r="P748" s="24"/>
    </row>
    <row r="749" ht="16.5" customHeight="1">
      <c r="G749" s="62"/>
      <c r="H749" s="21"/>
      <c r="I749" s="14"/>
      <c r="J749" s="21"/>
      <c r="L749" s="14"/>
      <c r="N749" s="24"/>
      <c r="O749" s="24"/>
      <c r="P749" s="24"/>
    </row>
    <row r="750" ht="16.5" customHeight="1">
      <c r="G750" s="62"/>
      <c r="H750" s="21"/>
      <c r="I750" s="14"/>
      <c r="J750" s="21"/>
      <c r="L750" s="14"/>
      <c r="N750" s="24"/>
      <c r="O750" s="24"/>
      <c r="P750" s="24"/>
    </row>
    <row r="751" ht="16.5" customHeight="1">
      <c r="G751" s="62"/>
      <c r="H751" s="21"/>
      <c r="I751" s="14"/>
      <c r="J751" s="21"/>
      <c r="L751" s="14"/>
      <c r="N751" s="24"/>
      <c r="O751" s="24"/>
      <c r="P751" s="24"/>
    </row>
    <row r="752" ht="16.5" customHeight="1">
      <c r="G752" s="62"/>
      <c r="H752" s="21"/>
      <c r="I752" s="14"/>
      <c r="J752" s="21"/>
      <c r="L752" s="14"/>
      <c r="N752" s="24"/>
      <c r="O752" s="24"/>
      <c r="P752" s="24"/>
    </row>
    <row r="753" ht="16.5" customHeight="1">
      <c r="G753" s="62"/>
      <c r="H753" s="21"/>
      <c r="I753" s="14"/>
      <c r="J753" s="21"/>
      <c r="L753" s="14"/>
      <c r="N753" s="24"/>
      <c r="O753" s="24"/>
      <c r="P753" s="24"/>
    </row>
    <row r="754" ht="16.5" customHeight="1">
      <c r="G754" s="62"/>
      <c r="H754" s="21"/>
      <c r="I754" s="14"/>
      <c r="J754" s="21"/>
      <c r="L754" s="14"/>
      <c r="N754" s="24"/>
      <c r="O754" s="24"/>
      <c r="P754" s="24"/>
    </row>
    <row r="755" ht="16.5" customHeight="1">
      <c r="G755" s="62"/>
      <c r="H755" s="21"/>
      <c r="I755" s="14"/>
      <c r="J755" s="21"/>
      <c r="L755" s="14"/>
      <c r="N755" s="24"/>
      <c r="O755" s="24"/>
      <c r="P755" s="24"/>
    </row>
    <row r="756" ht="16.5" customHeight="1">
      <c r="G756" s="62"/>
      <c r="H756" s="21"/>
      <c r="I756" s="14"/>
      <c r="J756" s="21"/>
      <c r="L756" s="14"/>
      <c r="N756" s="24"/>
      <c r="O756" s="24"/>
      <c r="P756" s="24"/>
    </row>
    <row r="757" ht="16.5" customHeight="1">
      <c r="G757" s="62"/>
      <c r="H757" s="21"/>
      <c r="I757" s="14"/>
      <c r="J757" s="21"/>
      <c r="L757" s="14"/>
      <c r="N757" s="24"/>
      <c r="O757" s="24"/>
      <c r="P757" s="24"/>
    </row>
    <row r="758" ht="16.5" customHeight="1">
      <c r="G758" s="62"/>
      <c r="H758" s="21"/>
      <c r="I758" s="14"/>
      <c r="J758" s="21"/>
      <c r="L758" s="14"/>
      <c r="N758" s="24"/>
      <c r="O758" s="24"/>
      <c r="P758" s="24"/>
    </row>
    <row r="759" ht="16.5" customHeight="1">
      <c r="G759" s="62"/>
      <c r="H759" s="21"/>
      <c r="I759" s="14"/>
      <c r="J759" s="21"/>
      <c r="L759" s="14"/>
      <c r="N759" s="24"/>
      <c r="O759" s="24"/>
      <c r="P759" s="24"/>
    </row>
    <row r="760" ht="16.5" customHeight="1">
      <c r="G760" s="62"/>
      <c r="H760" s="21"/>
      <c r="I760" s="14"/>
      <c r="J760" s="21"/>
      <c r="L760" s="14"/>
      <c r="N760" s="24"/>
      <c r="O760" s="24"/>
      <c r="P760" s="24"/>
    </row>
    <row r="761" ht="16.5" customHeight="1">
      <c r="G761" s="62"/>
      <c r="H761" s="21"/>
      <c r="I761" s="14"/>
      <c r="J761" s="21"/>
      <c r="L761" s="14"/>
      <c r="N761" s="24"/>
      <c r="O761" s="24"/>
      <c r="P761" s="24"/>
    </row>
    <row r="762" ht="16.5" customHeight="1">
      <c r="G762" s="62"/>
      <c r="H762" s="21"/>
      <c r="I762" s="14"/>
      <c r="J762" s="21"/>
      <c r="L762" s="14"/>
      <c r="N762" s="24"/>
      <c r="O762" s="24"/>
      <c r="P762" s="24"/>
    </row>
    <row r="763" ht="16.5" customHeight="1">
      <c r="G763" s="62"/>
      <c r="H763" s="21"/>
      <c r="I763" s="14"/>
      <c r="J763" s="21"/>
      <c r="L763" s="14"/>
      <c r="N763" s="24"/>
      <c r="O763" s="24"/>
      <c r="P763" s="24"/>
    </row>
    <row r="764" ht="16.5" customHeight="1">
      <c r="G764" s="62"/>
      <c r="H764" s="21"/>
      <c r="I764" s="14"/>
      <c r="J764" s="21"/>
      <c r="L764" s="14"/>
      <c r="N764" s="24"/>
      <c r="O764" s="24"/>
      <c r="P764" s="24"/>
    </row>
    <row r="765" ht="16.5" customHeight="1">
      <c r="G765" s="62"/>
      <c r="H765" s="21"/>
      <c r="I765" s="14"/>
      <c r="J765" s="21"/>
      <c r="L765" s="14"/>
      <c r="N765" s="24"/>
      <c r="O765" s="24"/>
      <c r="P765" s="24"/>
    </row>
    <row r="766" ht="16.5" customHeight="1">
      <c r="G766" s="62"/>
      <c r="H766" s="21"/>
      <c r="I766" s="14"/>
      <c r="J766" s="21"/>
      <c r="L766" s="14"/>
      <c r="N766" s="24"/>
      <c r="O766" s="24"/>
      <c r="P766" s="24"/>
    </row>
    <row r="767" ht="16.5" customHeight="1">
      <c r="G767" s="62"/>
      <c r="H767" s="21"/>
      <c r="I767" s="14"/>
      <c r="J767" s="21"/>
      <c r="L767" s="14"/>
      <c r="N767" s="24"/>
      <c r="O767" s="24"/>
      <c r="P767" s="24"/>
    </row>
    <row r="768" ht="16.5" customHeight="1">
      <c r="G768" s="62"/>
      <c r="H768" s="21"/>
      <c r="I768" s="14"/>
      <c r="J768" s="21"/>
      <c r="L768" s="14"/>
      <c r="N768" s="24"/>
      <c r="O768" s="24"/>
      <c r="P768" s="24"/>
    </row>
    <row r="769" ht="16.5" customHeight="1">
      <c r="G769" s="62"/>
      <c r="H769" s="21"/>
      <c r="I769" s="14"/>
      <c r="J769" s="21"/>
      <c r="L769" s="14"/>
      <c r="N769" s="24"/>
      <c r="O769" s="24"/>
      <c r="P769" s="24"/>
    </row>
    <row r="770" ht="16.5" customHeight="1">
      <c r="G770" s="62"/>
      <c r="H770" s="21"/>
      <c r="I770" s="14"/>
      <c r="J770" s="21"/>
      <c r="L770" s="14"/>
      <c r="N770" s="24"/>
      <c r="O770" s="24"/>
      <c r="P770" s="24"/>
    </row>
    <row r="771" ht="16.5" customHeight="1">
      <c r="G771" s="62"/>
      <c r="H771" s="21"/>
      <c r="I771" s="14"/>
      <c r="J771" s="21"/>
      <c r="L771" s="14"/>
      <c r="N771" s="24"/>
      <c r="O771" s="24"/>
      <c r="P771" s="24"/>
    </row>
    <row r="772" ht="16.5" customHeight="1">
      <c r="G772" s="62"/>
      <c r="H772" s="21"/>
      <c r="I772" s="14"/>
      <c r="J772" s="21"/>
      <c r="L772" s="14"/>
      <c r="N772" s="24"/>
      <c r="O772" s="24"/>
      <c r="P772" s="24"/>
    </row>
    <row r="773" ht="16.5" customHeight="1">
      <c r="G773" s="62"/>
      <c r="H773" s="21"/>
      <c r="I773" s="14"/>
      <c r="J773" s="21"/>
      <c r="L773" s="14"/>
      <c r="N773" s="24"/>
      <c r="O773" s="24"/>
      <c r="P773" s="24"/>
    </row>
    <row r="774" ht="16.5" customHeight="1">
      <c r="G774" s="62"/>
      <c r="H774" s="21"/>
      <c r="I774" s="14"/>
      <c r="J774" s="21"/>
      <c r="L774" s="14"/>
      <c r="N774" s="24"/>
      <c r="O774" s="24"/>
      <c r="P774" s="24"/>
    </row>
    <row r="775" ht="16.5" customHeight="1">
      <c r="G775" s="62"/>
      <c r="H775" s="21"/>
      <c r="I775" s="14"/>
      <c r="J775" s="21"/>
      <c r="L775" s="14"/>
      <c r="N775" s="24"/>
      <c r="O775" s="24"/>
      <c r="P775" s="24"/>
    </row>
    <row r="776" ht="16.5" customHeight="1">
      <c r="G776" s="62"/>
      <c r="H776" s="21"/>
      <c r="I776" s="14"/>
      <c r="J776" s="21"/>
      <c r="L776" s="14"/>
      <c r="N776" s="24"/>
      <c r="O776" s="24"/>
      <c r="P776" s="24"/>
    </row>
    <row r="777" ht="16.5" customHeight="1">
      <c r="G777" s="62"/>
      <c r="H777" s="21"/>
      <c r="I777" s="14"/>
      <c r="J777" s="21"/>
      <c r="L777" s="14"/>
      <c r="N777" s="24"/>
      <c r="O777" s="24"/>
      <c r="P777" s="24"/>
    </row>
    <row r="778" ht="16.5" customHeight="1">
      <c r="G778" s="62"/>
      <c r="H778" s="21"/>
      <c r="I778" s="14"/>
      <c r="J778" s="21"/>
      <c r="L778" s="14"/>
      <c r="N778" s="24"/>
      <c r="O778" s="24"/>
      <c r="P778" s="24"/>
    </row>
    <row r="779" ht="16.5" customHeight="1">
      <c r="G779" s="62"/>
      <c r="H779" s="21"/>
      <c r="I779" s="14"/>
      <c r="J779" s="21"/>
      <c r="L779" s="14"/>
      <c r="N779" s="24"/>
      <c r="O779" s="24"/>
      <c r="P779" s="24"/>
    </row>
    <row r="780" ht="16.5" customHeight="1">
      <c r="G780" s="62"/>
      <c r="H780" s="21"/>
      <c r="I780" s="14"/>
      <c r="J780" s="21"/>
      <c r="L780" s="14"/>
      <c r="N780" s="24"/>
      <c r="O780" s="24"/>
      <c r="P780" s="24"/>
    </row>
    <row r="781" ht="16.5" customHeight="1">
      <c r="G781" s="62"/>
      <c r="H781" s="21"/>
      <c r="I781" s="14"/>
      <c r="J781" s="21"/>
      <c r="L781" s="14"/>
      <c r="N781" s="24"/>
      <c r="O781" s="24"/>
      <c r="P781" s="24"/>
    </row>
    <row r="782" ht="16.5" customHeight="1">
      <c r="G782" s="62"/>
      <c r="H782" s="21"/>
      <c r="I782" s="14"/>
      <c r="J782" s="21"/>
      <c r="L782" s="14"/>
      <c r="N782" s="24"/>
      <c r="O782" s="24"/>
      <c r="P782" s="24"/>
    </row>
    <row r="783" ht="16.5" customHeight="1">
      <c r="G783" s="62"/>
      <c r="H783" s="21"/>
      <c r="I783" s="14"/>
      <c r="J783" s="21"/>
      <c r="L783" s="14"/>
      <c r="N783" s="24"/>
      <c r="O783" s="24"/>
      <c r="P783" s="24"/>
    </row>
    <row r="784" ht="16.5" customHeight="1">
      <c r="G784" s="62"/>
      <c r="H784" s="21"/>
      <c r="I784" s="14"/>
      <c r="J784" s="21"/>
      <c r="L784" s="14"/>
      <c r="N784" s="24"/>
      <c r="O784" s="24"/>
      <c r="P784" s="24"/>
    </row>
    <row r="785" ht="16.5" customHeight="1">
      <c r="G785" s="62"/>
      <c r="H785" s="21"/>
      <c r="I785" s="14"/>
      <c r="J785" s="21"/>
      <c r="L785" s="14"/>
      <c r="N785" s="24"/>
      <c r="O785" s="24"/>
      <c r="P785" s="24"/>
    </row>
    <row r="786" ht="16.5" customHeight="1">
      <c r="G786" s="62"/>
      <c r="H786" s="21"/>
      <c r="I786" s="14"/>
      <c r="J786" s="21"/>
      <c r="L786" s="14"/>
      <c r="N786" s="24"/>
      <c r="O786" s="24"/>
      <c r="P786" s="24"/>
    </row>
    <row r="787" ht="16.5" customHeight="1">
      <c r="G787" s="62"/>
      <c r="H787" s="21"/>
      <c r="I787" s="14"/>
      <c r="J787" s="21"/>
      <c r="L787" s="14"/>
      <c r="N787" s="24"/>
      <c r="O787" s="24"/>
      <c r="P787" s="24"/>
    </row>
    <row r="788" ht="16.5" customHeight="1">
      <c r="G788" s="62"/>
      <c r="H788" s="21"/>
      <c r="I788" s="14"/>
      <c r="J788" s="21"/>
      <c r="L788" s="14"/>
      <c r="N788" s="24"/>
      <c r="O788" s="24"/>
      <c r="P788" s="24"/>
    </row>
    <row r="789" ht="16.5" customHeight="1">
      <c r="G789" s="62"/>
      <c r="H789" s="21"/>
      <c r="I789" s="14"/>
      <c r="J789" s="21"/>
      <c r="L789" s="14"/>
      <c r="N789" s="24"/>
      <c r="O789" s="24"/>
      <c r="P789" s="24"/>
    </row>
    <row r="790" ht="16.5" customHeight="1">
      <c r="G790" s="62"/>
      <c r="H790" s="21"/>
      <c r="I790" s="14"/>
      <c r="J790" s="21"/>
      <c r="L790" s="14"/>
      <c r="N790" s="24"/>
      <c r="O790" s="24"/>
      <c r="P790" s="24"/>
    </row>
    <row r="791" ht="16.5" customHeight="1">
      <c r="G791" s="62"/>
      <c r="H791" s="21"/>
      <c r="I791" s="14"/>
      <c r="J791" s="21"/>
      <c r="L791" s="14"/>
      <c r="N791" s="24"/>
      <c r="O791" s="24"/>
      <c r="P791" s="24"/>
    </row>
    <row r="792" ht="16.5" customHeight="1">
      <c r="G792" s="62"/>
      <c r="H792" s="21"/>
      <c r="I792" s="14"/>
      <c r="J792" s="21"/>
      <c r="L792" s="14"/>
      <c r="N792" s="24"/>
      <c r="O792" s="24"/>
      <c r="P792" s="24"/>
    </row>
    <row r="793" ht="16.5" customHeight="1">
      <c r="G793" s="62"/>
      <c r="H793" s="21"/>
      <c r="I793" s="14"/>
      <c r="J793" s="21"/>
      <c r="L793" s="14"/>
      <c r="N793" s="24"/>
      <c r="O793" s="24"/>
      <c r="P793" s="24"/>
    </row>
    <row r="794" ht="16.5" customHeight="1">
      <c r="G794" s="62"/>
      <c r="H794" s="21"/>
      <c r="I794" s="14"/>
      <c r="J794" s="21"/>
      <c r="L794" s="14"/>
      <c r="N794" s="24"/>
      <c r="O794" s="24"/>
      <c r="P794" s="24"/>
    </row>
    <row r="795" ht="16.5" customHeight="1">
      <c r="G795" s="62"/>
      <c r="H795" s="21"/>
      <c r="I795" s="14"/>
      <c r="J795" s="21"/>
      <c r="L795" s="14"/>
      <c r="N795" s="24"/>
      <c r="O795" s="24"/>
      <c r="P795" s="24"/>
    </row>
    <row r="796" ht="16.5" customHeight="1">
      <c r="G796" s="62"/>
      <c r="H796" s="21"/>
      <c r="I796" s="14"/>
      <c r="J796" s="21"/>
      <c r="L796" s="14"/>
      <c r="N796" s="24"/>
      <c r="O796" s="24"/>
      <c r="P796" s="24"/>
    </row>
    <row r="797" ht="16.5" customHeight="1">
      <c r="G797" s="62"/>
      <c r="H797" s="21"/>
      <c r="I797" s="14"/>
      <c r="J797" s="21"/>
      <c r="L797" s="14"/>
      <c r="N797" s="24"/>
      <c r="O797" s="24"/>
      <c r="P797" s="24"/>
    </row>
    <row r="798" ht="16.5" customHeight="1">
      <c r="G798" s="62"/>
      <c r="H798" s="21"/>
      <c r="I798" s="14"/>
      <c r="J798" s="21"/>
      <c r="L798" s="14"/>
      <c r="N798" s="24"/>
      <c r="O798" s="24"/>
      <c r="P798" s="24"/>
    </row>
    <row r="799" ht="16.5" customHeight="1">
      <c r="G799" s="62"/>
      <c r="H799" s="21"/>
      <c r="I799" s="14"/>
      <c r="J799" s="21"/>
      <c r="L799" s="14"/>
      <c r="N799" s="24"/>
      <c r="O799" s="24"/>
      <c r="P799" s="24"/>
    </row>
    <row r="800" ht="16.5" customHeight="1">
      <c r="G800" s="62"/>
      <c r="H800" s="21"/>
      <c r="I800" s="14"/>
      <c r="J800" s="21"/>
      <c r="L800" s="14"/>
      <c r="N800" s="24"/>
      <c r="O800" s="24"/>
      <c r="P800" s="24"/>
    </row>
    <row r="801" ht="16.5" customHeight="1">
      <c r="G801" s="62"/>
      <c r="H801" s="21"/>
      <c r="I801" s="14"/>
      <c r="J801" s="21"/>
      <c r="L801" s="14"/>
      <c r="N801" s="24"/>
      <c r="O801" s="24"/>
      <c r="P801" s="24"/>
    </row>
    <row r="802" ht="16.5" customHeight="1">
      <c r="G802" s="62"/>
      <c r="H802" s="21"/>
      <c r="I802" s="14"/>
      <c r="J802" s="21"/>
      <c r="L802" s="14"/>
      <c r="N802" s="24"/>
      <c r="O802" s="24"/>
      <c r="P802" s="24"/>
    </row>
    <row r="803" ht="16.5" customHeight="1">
      <c r="G803" s="62"/>
      <c r="H803" s="21"/>
      <c r="I803" s="14"/>
      <c r="J803" s="21"/>
      <c r="L803" s="14"/>
      <c r="N803" s="24"/>
      <c r="O803" s="24"/>
      <c r="P803" s="24"/>
    </row>
    <row r="804" ht="16.5" customHeight="1">
      <c r="G804" s="62"/>
      <c r="H804" s="21"/>
      <c r="I804" s="14"/>
      <c r="J804" s="21"/>
      <c r="L804" s="14"/>
      <c r="N804" s="24"/>
      <c r="O804" s="24"/>
      <c r="P804" s="24"/>
    </row>
    <row r="805" ht="16.5" customHeight="1">
      <c r="G805" s="62"/>
      <c r="H805" s="21"/>
      <c r="I805" s="14"/>
      <c r="J805" s="21"/>
      <c r="L805" s="14"/>
      <c r="N805" s="24"/>
      <c r="O805" s="24"/>
      <c r="P805" s="24"/>
    </row>
    <row r="806" ht="16.5" customHeight="1">
      <c r="G806" s="62"/>
      <c r="H806" s="21"/>
      <c r="I806" s="14"/>
      <c r="J806" s="21"/>
      <c r="L806" s="14"/>
      <c r="N806" s="24"/>
      <c r="O806" s="24"/>
      <c r="P806" s="24"/>
    </row>
    <row r="807" ht="16.5" customHeight="1">
      <c r="G807" s="62"/>
      <c r="H807" s="21"/>
      <c r="I807" s="14"/>
      <c r="J807" s="21"/>
      <c r="L807" s="14"/>
      <c r="N807" s="24"/>
      <c r="O807" s="24"/>
      <c r="P807" s="24"/>
    </row>
    <row r="808" ht="16.5" customHeight="1">
      <c r="G808" s="62"/>
      <c r="H808" s="21"/>
      <c r="I808" s="14"/>
      <c r="J808" s="21"/>
      <c r="L808" s="14"/>
      <c r="N808" s="24"/>
      <c r="O808" s="24"/>
      <c r="P808" s="24"/>
    </row>
    <row r="809" ht="16.5" customHeight="1">
      <c r="G809" s="62"/>
      <c r="H809" s="21"/>
      <c r="I809" s="14"/>
      <c r="J809" s="21"/>
      <c r="L809" s="14"/>
      <c r="N809" s="24"/>
      <c r="O809" s="24"/>
      <c r="P809" s="24"/>
    </row>
    <row r="810" ht="16.5" customHeight="1">
      <c r="G810" s="62"/>
      <c r="H810" s="21"/>
      <c r="I810" s="14"/>
      <c r="J810" s="21"/>
      <c r="L810" s="14"/>
      <c r="N810" s="24"/>
      <c r="O810" s="24"/>
      <c r="P810" s="24"/>
    </row>
    <row r="811" ht="16.5" customHeight="1">
      <c r="G811" s="62"/>
      <c r="H811" s="21"/>
      <c r="I811" s="14"/>
      <c r="J811" s="21"/>
      <c r="L811" s="14"/>
      <c r="N811" s="24"/>
      <c r="O811" s="24"/>
      <c r="P811" s="24"/>
    </row>
    <row r="812" ht="16.5" customHeight="1">
      <c r="G812" s="62"/>
      <c r="H812" s="21"/>
      <c r="I812" s="14"/>
      <c r="J812" s="21"/>
      <c r="L812" s="14"/>
      <c r="N812" s="24"/>
      <c r="O812" s="24"/>
      <c r="P812" s="24"/>
    </row>
    <row r="813" ht="16.5" customHeight="1">
      <c r="G813" s="62"/>
      <c r="H813" s="21"/>
      <c r="I813" s="14"/>
      <c r="J813" s="21"/>
      <c r="L813" s="14"/>
      <c r="N813" s="24"/>
      <c r="O813" s="24"/>
      <c r="P813" s="24"/>
    </row>
    <row r="814" ht="16.5" customHeight="1">
      <c r="G814" s="62"/>
      <c r="H814" s="21"/>
      <c r="I814" s="14"/>
      <c r="J814" s="21"/>
      <c r="L814" s="14"/>
      <c r="N814" s="24"/>
      <c r="O814" s="24"/>
      <c r="P814" s="24"/>
    </row>
    <row r="815" ht="16.5" customHeight="1">
      <c r="G815" s="62"/>
      <c r="H815" s="21"/>
      <c r="I815" s="14"/>
      <c r="J815" s="21"/>
      <c r="L815" s="14"/>
      <c r="N815" s="24"/>
      <c r="O815" s="24"/>
      <c r="P815" s="24"/>
    </row>
    <row r="816" ht="16.5" customHeight="1">
      <c r="G816" s="62"/>
      <c r="H816" s="21"/>
      <c r="I816" s="14"/>
      <c r="J816" s="21"/>
      <c r="L816" s="14"/>
      <c r="N816" s="24"/>
      <c r="O816" s="24"/>
      <c r="P816" s="24"/>
    </row>
    <row r="817" ht="16.5" customHeight="1">
      <c r="G817" s="62"/>
      <c r="H817" s="21"/>
      <c r="I817" s="14"/>
      <c r="J817" s="21"/>
      <c r="L817" s="14"/>
      <c r="N817" s="24"/>
      <c r="O817" s="24"/>
      <c r="P817" s="24"/>
    </row>
    <row r="818" ht="16.5" customHeight="1">
      <c r="G818" s="62"/>
      <c r="H818" s="21"/>
      <c r="I818" s="14"/>
      <c r="J818" s="21"/>
      <c r="L818" s="14"/>
      <c r="N818" s="24"/>
      <c r="O818" s="24"/>
      <c r="P818" s="24"/>
    </row>
    <row r="819" ht="16.5" customHeight="1">
      <c r="G819" s="62"/>
      <c r="H819" s="21"/>
      <c r="I819" s="14"/>
      <c r="J819" s="21"/>
      <c r="L819" s="14"/>
      <c r="N819" s="24"/>
      <c r="O819" s="24"/>
      <c r="P819" s="24"/>
    </row>
    <row r="820" ht="16.5" customHeight="1">
      <c r="G820" s="62"/>
      <c r="H820" s="21"/>
      <c r="I820" s="14"/>
      <c r="J820" s="21"/>
      <c r="L820" s="14"/>
      <c r="N820" s="24"/>
      <c r="O820" s="24"/>
      <c r="P820" s="24"/>
    </row>
    <row r="821" ht="16.5" customHeight="1">
      <c r="G821" s="62"/>
      <c r="H821" s="21"/>
      <c r="I821" s="14"/>
      <c r="J821" s="21"/>
      <c r="L821" s="14"/>
      <c r="N821" s="24"/>
      <c r="O821" s="24"/>
      <c r="P821" s="24"/>
    </row>
    <row r="822" ht="16.5" customHeight="1">
      <c r="G822" s="62"/>
      <c r="H822" s="21"/>
      <c r="I822" s="14"/>
      <c r="J822" s="21"/>
      <c r="L822" s="14"/>
      <c r="N822" s="24"/>
      <c r="O822" s="24"/>
      <c r="P822" s="24"/>
    </row>
    <row r="823" ht="16.5" customHeight="1">
      <c r="G823" s="62"/>
      <c r="H823" s="21"/>
      <c r="I823" s="14"/>
      <c r="J823" s="21"/>
      <c r="L823" s="14"/>
      <c r="N823" s="24"/>
      <c r="O823" s="24"/>
      <c r="P823" s="24"/>
    </row>
    <row r="824" ht="16.5" customHeight="1">
      <c r="G824" s="62"/>
      <c r="H824" s="21"/>
      <c r="I824" s="14"/>
      <c r="J824" s="21"/>
      <c r="L824" s="14"/>
      <c r="N824" s="24"/>
      <c r="O824" s="24"/>
      <c r="P824" s="24"/>
    </row>
    <row r="825" ht="16.5" customHeight="1">
      <c r="G825" s="62"/>
      <c r="H825" s="21"/>
      <c r="I825" s="14"/>
      <c r="J825" s="21"/>
      <c r="L825" s="14"/>
      <c r="N825" s="24"/>
      <c r="O825" s="24"/>
      <c r="P825" s="24"/>
    </row>
    <row r="826" ht="16.5" customHeight="1">
      <c r="G826" s="62"/>
      <c r="H826" s="21"/>
      <c r="I826" s="14"/>
      <c r="J826" s="21"/>
      <c r="L826" s="14"/>
      <c r="N826" s="24"/>
      <c r="O826" s="24"/>
      <c r="P826" s="24"/>
    </row>
    <row r="827" ht="16.5" customHeight="1">
      <c r="G827" s="62"/>
      <c r="H827" s="21"/>
      <c r="I827" s="14"/>
      <c r="J827" s="21"/>
      <c r="L827" s="14"/>
      <c r="N827" s="24"/>
      <c r="O827" s="24"/>
      <c r="P827" s="24"/>
    </row>
    <row r="828" ht="16.5" customHeight="1">
      <c r="G828" s="62"/>
      <c r="H828" s="21"/>
      <c r="I828" s="14"/>
      <c r="J828" s="21"/>
      <c r="L828" s="14"/>
      <c r="N828" s="24"/>
      <c r="O828" s="24"/>
      <c r="P828" s="24"/>
    </row>
    <row r="829" ht="16.5" customHeight="1">
      <c r="G829" s="62"/>
      <c r="H829" s="21"/>
      <c r="I829" s="14"/>
      <c r="J829" s="21"/>
      <c r="L829" s="14"/>
      <c r="N829" s="24"/>
      <c r="O829" s="24"/>
      <c r="P829" s="24"/>
    </row>
    <row r="830" ht="16.5" customHeight="1">
      <c r="G830" s="62"/>
      <c r="H830" s="21"/>
      <c r="I830" s="14"/>
      <c r="J830" s="21"/>
      <c r="L830" s="14"/>
      <c r="N830" s="24"/>
      <c r="O830" s="24"/>
      <c r="P830" s="24"/>
    </row>
    <row r="831" ht="16.5" customHeight="1">
      <c r="G831" s="62"/>
      <c r="H831" s="21"/>
      <c r="I831" s="14"/>
      <c r="J831" s="21"/>
      <c r="L831" s="14"/>
      <c r="N831" s="24"/>
      <c r="O831" s="24"/>
      <c r="P831" s="24"/>
    </row>
    <row r="832" ht="16.5" customHeight="1">
      <c r="G832" s="62"/>
      <c r="H832" s="21"/>
      <c r="I832" s="14"/>
      <c r="J832" s="21"/>
      <c r="L832" s="14"/>
      <c r="N832" s="24"/>
      <c r="O832" s="24"/>
      <c r="P832" s="24"/>
    </row>
    <row r="833" ht="16.5" customHeight="1">
      <c r="G833" s="62"/>
      <c r="H833" s="21"/>
      <c r="I833" s="14"/>
      <c r="J833" s="21"/>
      <c r="L833" s="14"/>
      <c r="N833" s="24"/>
      <c r="O833" s="24"/>
      <c r="P833" s="24"/>
    </row>
    <row r="834" ht="16.5" customHeight="1">
      <c r="G834" s="62"/>
      <c r="H834" s="21"/>
      <c r="I834" s="14"/>
      <c r="J834" s="21"/>
      <c r="L834" s="14"/>
      <c r="N834" s="24"/>
      <c r="O834" s="24"/>
      <c r="P834" s="24"/>
    </row>
    <row r="835" ht="16.5" customHeight="1">
      <c r="G835" s="62"/>
      <c r="H835" s="21"/>
      <c r="I835" s="14"/>
      <c r="J835" s="21"/>
      <c r="L835" s="14"/>
      <c r="N835" s="24"/>
      <c r="O835" s="24"/>
      <c r="P835" s="24"/>
    </row>
    <row r="836" ht="16.5" customHeight="1">
      <c r="G836" s="62"/>
      <c r="H836" s="21"/>
      <c r="I836" s="14"/>
      <c r="J836" s="21"/>
      <c r="L836" s="14"/>
      <c r="N836" s="24"/>
      <c r="O836" s="24"/>
      <c r="P836" s="24"/>
    </row>
    <row r="837" ht="16.5" customHeight="1">
      <c r="G837" s="62"/>
      <c r="H837" s="21"/>
      <c r="I837" s="14"/>
      <c r="J837" s="21"/>
      <c r="L837" s="14"/>
      <c r="N837" s="24"/>
      <c r="O837" s="24"/>
      <c r="P837" s="24"/>
    </row>
    <row r="838" ht="16.5" customHeight="1">
      <c r="G838" s="62"/>
      <c r="H838" s="21"/>
      <c r="I838" s="14"/>
      <c r="J838" s="21"/>
      <c r="L838" s="14"/>
      <c r="N838" s="24"/>
      <c r="O838" s="24"/>
      <c r="P838" s="24"/>
    </row>
    <row r="839" ht="16.5" customHeight="1">
      <c r="G839" s="62"/>
      <c r="H839" s="21"/>
      <c r="I839" s="14"/>
      <c r="J839" s="21"/>
      <c r="L839" s="14"/>
      <c r="N839" s="24"/>
      <c r="O839" s="24"/>
      <c r="P839" s="24"/>
    </row>
    <row r="840" ht="16.5" customHeight="1">
      <c r="G840" s="62"/>
      <c r="H840" s="21"/>
      <c r="I840" s="14"/>
      <c r="J840" s="21"/>
      <c r="L840" s="14"/>
      <c r="N840" s="24"/>
      <c r="O840" s="24"/>
      <c r="P840" s="24"/>
    </row>
    <row r="841" ht="16.5" customHeight="1">
      <c r="G841" s="62"/>
      <c r="H841" s="21"/>
      <c r="I841" s="14"/>
      <c r="J841" s="21"/>
      <c r="L841" s="14"/>
      <c r="N841" s="24"/>
      <c r="O841" s="24"/>
      <c r="P841" s="24"/>
    </row>
    <row r="842" ht="16.5" customHeight="1">
      <c r="G842" s="62"/>
      <c r="H842" s="21"/>
      <c r="I842" s="14"/>
      <c r="J842" s="21"/>
      <c r="L842" s="14"/>
      <c r="N842" s="24"/>
      <c r="O842" s="24"/>
      <c r="P842" s="24"/>
    </row>
    <row r="843" ht="16.5" customHeight="1">
      <c r="G843" s="62"/>
      <c r="H843" s="21"/>
      <c r="I843" s="14"/>
      <c r="J843" s="21"/>
      <c r="L843" s="14"/>
      <c r="N843" s="24"/>
      <c r="O843" s="24"/>
      <c r="P843" s="24"/>
    </row>
    <row r="844" ht="16.5" customHeight="1">
      <c r="G844" s="62"/>
      <c r="H844" s="21"/>
      <c r="I844" s="14"/>
      <c r="J844" s="21"/>
      <c r="L844" s="14"/>
      <c r="N844" s="24"/>
      <c r="O844" s="24"/>
      <c r="P844" s="24"/>
    </row>
    <row r="845" ht="16.5" customHeight="1">
      <c r="G845" s="62"/>
      <c r="H845" s="21"/>
      <c r="I845" s="14"/>
      <c r="J845" s="21"/>
      <c r="L845" s="14"/>
      <c r="N845" s="24"/>
      <c r="O845" s="24"/>
      <c r="P845" s="24"/>
    </row>
    <row r="846" ht="16.5" customHeight="1">
      <c r="G846" s="62"/>
      <c r="H846" s="21"/>
      <c r="I846" s="14"/>
      <c r="J846" s="21"/>
      <c r="L846" s="14"/>
      <c r="N846" s="24"/>
      <c r="O846" s="24"/>
      <c r="P846" s="24"/>
    </row>
    <row r="847" ht="16.5" customHeight="1">
      <c r="G847" s="62"/>
      <c r="H847" s="21"/>
      <c r="I847" s="14"/>
      <c r="J847" s="21"/>
      <c r="L847" s="14"/>
      <c r="N847" s="24"/>
      <c r="O847" s="24"/>
      <c r="P847" s="24"/>
    </row>
    <row r="848" ht="16.5" customHeight="1">
      <c r="G848" s="62"/>
      <c r="H848" s="21"/>
      <c r="I848" s="14"/>
      <c r="J848" s="21"/>
      <c r="L848" s="14"/>
      <c r="N848" s="24"/>
      <c r="O848" s="24"/>
      <c r="P848" s="24"/>
    </row>
    <row r="849" ht="16.5" customHeight="1">
      <c r="G849" s="62"/>
      <c r="H849" s="21"/>
      <c r="I849" s="14"/>
      <c r="J849" s="21"/>
      <c r="L849" s="14"/>
      <c r="N849" s="24"/>
      <c r="O849" s="24"/>
      <c r="P849" s="24"/>
    </row>
    <row r="850" ht="16.5" customHeight="1">
      <c r="G850" s="62"/>
      <c r="H850" s="21"/>
      <c r="I850" s="14"/>
      <c r="J850" s="21"/>
      <c r="L850" s="14"/>
      <c r="N850" s="24"/>
      <c r="O850" s="24"/>
      <c r="P850" s="24"/>
    </row>
    <row r="851" ht="16.5" customHeight="1">
      <c r="G851" s="62"/>
      <c r="H851" s="21"/>
      <c r="I851" s="14"/>
      <c r="J851" s="21"/>
      <c r="L851" s="14"/>
      <c r="N851" s="24"/>
      <c r="O851" s="24"/>
      <c r="P851" s="24"/>
    </row>
    <row r="852" ht="16.5" customHeight="1">
      <c r="G852" s="62"/>
      <c r="H852" s="21"/>
      <c r="I852" s="14"/>
      <c r="J852" s="21"/>
      <c r="L852" s="14"/>
      <c r="N852" s="24"/>
      <c r="O852" s="24"/>
      <c r="P852" s="24"/>
    </row>
    <row r="853" ht="16.5" customHeight="1">
      <c r="G853" s="62"/>
      <c r="H853" s="21"/>
      <c r="I853" s="14"/>
      <c r="J853" s="21"/>
      <c r="L853" s="14"/>
      <c r="N853" s="24"/>
      <c r="O853" s="24"/>
      <c r="P853" s="24"/>
    </row>
    <row r="854" ht="16.5" customHeight="1">
      <c r="G854" s="62"/>
      <c r="H854" s="21"/>
      <c r="I854" s="14"/>
      <c r="J854" s="21"/>
      <c r="L854" s="14"/>
      <c r="N854" s="24"/>
      <c r="O854" s="24"/>
      <c r="P854" s="24"/>
    </row>
    <row r="855" ht="16.5" customHeight="1">
      <c r="G855" s="62"/>
      <c r="H855" s="21"/>
      <c r="I855" s="14"/>
      <c r="J855" s="21"/>
      <c r="L855" s="14"/>
      <c r="N855" s="24"/>
      <c r="O855" s="24"/>
      <c r="P855" s="24"/>
    </row>
    <row r="856" ht="16.5" customHeight="1">
      <c r="G856" s="62"/>
      <c r="H856" s="21"/>
      <c r="I856" s="14"/>
      <c r="J856" s="21"/>
      <c r="L856" s="14"/>
      <c r="N856" s="24"/>
      <c r="O856" s="24"/>
      <c r="P856" s="24"/>
    </row>
    <row r="857" ht="16.5" customHeight="1">
      <c r="G857" s="62"/>
      <c r="H857" s="21"/>
      <c r="I857" s="14"/>
      <c r="J857" s="21"/>
      <c r="L857" s="14"/>
      <c r="N857" s="24"/>
      <c r="O857" s="24"/>
      <c r="P857" s="24"/>
    </row>
    <row r="858" ht="16.5" customHeight="1">
      <c r="G858" s="62"/>
      <c r="H858" s="21"/>
      <c r="I858" s="14"/>
      <c r="J858" s="21"/>
      <c r="L858" s="14"/>
      <c r="N858" s="24"/>
      <c r="O858" s="24"/>
      <c r="P858" s="24"/>
    </row>
    <row r="859" ht="16.5" customHeight="1">
      <c r="G859" s="62"/>
      <c r="H859" s="21"/>
      <c r="I859" s="14"/>
      <c r="J859" s="21"/>
      <c r="L859" s="14"/>
      <c r="N859" s="24"/>
      <c r="O859" s="24"/>
      <c r="P859" s="24"/>
    </row>
    <row r="860" ht="16.5" customHeight="1">
      <c r="G860" s="62"/>
      <c r="H860" s="21"/>
      <c r="I860" s="14"/>
      <c r="J860" s="21"/>
      <c r="L860" s="14"/>
      <c r="N860" s="24"/>
      <c r="O860" s="24"/>
      <c r="P860" s="24"/>
    </row>
    <row r="861" ht="16.5" customHeight="1">
      <c r="G861" s="62"/>
      <c r="H861" s="21"/>
      <c r="I861" s="14"/>
      <c r="J861" s="21"/>
      <c r="L861" s="14"/>
      <c r="N861" s="24"/>
      <c r="O861" s="24"/>
      <c r="P861" s="24"/>
    </row>
    <row r="862" ht="16.5" customHeight="1">
      <c r="G862" s="62"/>
      <c r="H862" s="21"/>
      <c r="I862" s="14"/>
      <c r="J862" s="21"/>
      <c r="L862" s="14"/>
      <c r="N862" s="24"/>
      <c r="O862" s="24"/>
      <c r="P862" s="24"/>
    </row>
    <row r="863" ht="16.5" customHeight="1">
      <c r="G863" s="62"/>
      <c r="H863" s="21"/>
      <c r="I863" s="14"/>
      <c r="J863" s="21"/>
      <c r="L863" s="14"/>
      <c r="N863" s="24"/>
      <c r="O863" s="24"/>
      <c r="P863" s="24"/>
    </row>
    <row r="864" ht="16.5" customHeight="1">
      <c r="G864" s="62"/>
      <c r="H864" s="21"/>
      <c r="I864" s="14"/>
      <c r="J864" s="21"/>
      <c r="L864" s="14"/>
      <c r="N864" s="24"/>
      <c r="O864" s="24"/>
      <c r="P864" s="24"/>
    </row>
    <row r="865" ht="16.5" customHeight="1">
      <c r="G865" s="62"/>
      <c r="H865" s="21"/>
      <c r="I865" s="14"/>
      <c r="J865" s="21"/>
      <c r="L865" s="14"/>
      <c r="N865" s="24"/>
      <c r="O865" s="24"/>
      <c r="P865" s="24"/>
    </row>
    <row r="866" ht="16.5" customHeight="1">
      <c r="G866" s="62"/>
      <c r="H866" s="21"/>
      <c r="I866" s="14"/>
      <c r="J866" s="21"/>
      <c r="L866" s="14"/>
      <c r="N866" s="24"/>
      <c r="O866" s="24"/>
      <c r="P866" s="24"/>
    </row>
    <row r="867" ht="16.5" customHeight="1">
      <c r="G867" s="62"/>
      <c r="H867" s="21"/>
      <c r="I867" s="14"/>
      <c r="J867" s="21"/>
      <c r="L867" s="14"/>
      <c r="N867" s="24"/>
      <c r="O867" s="24"/>
      <c r="P867" s="24"/>
    </row>
    <row r="868" ht="16.5" customHeight="1">
      <c r="G868" s="62"/>
      <c r="H868" s="21"/>
      <c r="I868" s="14"/>
      <c r="J868" s="21"/>
      <c r="L868" s="14"/>
      <c r="N868" s="24"/>
      <c r="O868" s="24"/>
      <c r="P868" s="24"/>
    </row>
    <row r="869" ht="16.5" customHeight="1">
      <c r="G869" s="62"/>
      <c r="H869" s="21"/>
      <c r="I869" s="14"/>
      <c r="J869" s="21"/>
      <c r="L869" s="14"/>
      <c r="N869" s="24"/>
      <c r="O869" s="24"/>
      <c r="P869" s="24"/>
    </row>
    <row r="870" ht="16.5" customHeight="1">
      <c r="G870" s="62"/>
      <c r="H870" s="21"/>
      <c r="I870" s="14"/>
      <c r="J870" s="21"/>
      <c r="L870" s="14"/>
      <c r="N870" s="24"/>
      <c r="O870" s="24"/>
      <c r="P870" s="24"/>
    </row>
    <row r="871" ht="16.5" customHeight="1">
      <c r="G871" s="62"/>
      <c r="H871" s="21"/>
      <c r="I871" s="14"/>
      <c r="J871" s="21"/>
      <c r="L871" s="14"/>
      <c r="N871" s="24"/>
      <c r="O871" s="24"/>
      <c r="P871" s="24"/>
    </row>
    <row r="872" ht="16.5" customHeight="1">
      <c r="G872" s="62"/>
      <c r="H872" s="21"/>
      <c r="I872" s="14"/>
      <c r="J872" s="21"/>
      <c r="L872" s="14"/>
      <c r="N872" s="24"/>
      <c r="O872" s="24"/>
      <c r="P872" s="24"/>
    </row>
    <row r="873" ht="16.5" customHeight="1">
      <c r="G873" s="62"/>
      <c r="H873" s="21"/>
      <c r="I873" s="14"/>
      <c r="J873" s="21"/>
      <c r="L873" s="14"/>
      <c r="N873" s="24"/>
      <c r="O873" s="24"/>
      <c r="P873" s="24"/>
    </row>
    <row r="874" ht="16.5" customHeight="1">
      <c r="G874" s="62"/>
      <c r="H874" s="21"/>
      <c r="I874" s="14"/>
      <c r="J874" s="21"/>
      <c r="L874" s="14"/>
      <c r="N874" s="24"/>
      <c r="O874" s="24"/>
      <c r="P874" s="24"/>
    </row>
    <row r="875" ht="16.5" customHeight="1">
      <c r="G875" s="62"/>
      <c r="H875" s="21"/>
      <c r="I875" s="14"/>
      <c r="J875" s="21"/>
      <c r="L875" s="14"/>
      <c r="N875" s="24"/>
      <c r="O875" s="24"/>
      <c r="P875" s="24"/>
    </row>
    <row r="876" ht="16.5" customHeight="1">
      <c r="G876" s="62"/>
      <c r="H876" s="21"/>
      <c r="I876" s="14"/>
      <c r="J876" s="21"/>
      <c r="L876" s="14"/>
      <c r="N876" s="24"/>
      <c r="O876" s="24"/>
      <c r="P876" s="24"/>
    </row>
    <row r="877" ht="16.5" customHeight="1">
      <c r="G877" s="62"/>
      <c r="H877" s="21"/>
      <c r="I877" s="14"/>
      <c r="J877" s="21"/>
      <c r="L877" s="14"/>
      <c r="N877" s="24"/>
      <c r="O877" s="24"/>
      <c r="P877" s="24"/>
    </row>
    <row r="878" ht="16.5" customHeight="1">
      <c r="G878" s="62"/>
      <c r="H878" s="21"/>
      <c r="I878" s="14"/>
      <c r="J878" s="21"/>
      <c r="L878" s="14"/>
      <c r="N878" s="24"/>
      <c r="O878" s="24"/>
      <c r="P878" s="24"/>
    </row>
    <row r="879" ht="16.5" customHeight="1">
      <c r="G879" s="62"/>
      <c r="H879" s="21"/>
      <c r="I879" s="14"/>
      <c r="J879" s="21"/>
      <c r="L879" s="14"/>
      <c r="N879" s="24"/>
      <c r="O879" s="24"/>
      <c r="P879" s="24"/>
    </row>
    <row r="880" ht="16.5" customHeight="1">
      <c r="G880" s="62"/>
      <c r="H880" s="21"/>
      <c r="I880" s="14"/>
      <c r="J880" s="21"/>
      <c r="L880" s="14"/>
      <c r="N880" s="24"/>
      <c r="O880" s="24"/>
      <c r="P880" s="24"/>
    </row>
    <row r="881" ht="16.5" customHeight="1">
      <c r="G881" s="62"/>
      <c r="H881" s="21"/>
      <c r="I881" s="14"/>
      <c r="J881" s="21"/>
      <c r="L881" s="14"/>
      <c r="N881" s="24"/>
      <c r="O881" s="24"/>
      <c r="P881" s="24"/>
    </row>
    <row r="882" ht="16.5" customHeight="1">
      <c r="G882" s="62"/>
      <c r="H882" s="21"/>
      <c r="I882" s="14"/>
      <c r="J882" s="21"/>
      <c r="L882" s="14"/>
      <c r="N882" s="24"/>
      <c r="O882" s="24"/>
      <c r="P882" s="24"/>
    </row>
    <row r="883" ht="16.5" customHeight="1">
      <c r="G883" s="62"/>
      <c r="H883" s="21"/>
      <c r="I883" s="14"/>
      <c r="J883" s="21"/>
      <c r="L883" s="14"/>
      <c r="N883" s="24"/>
      <c r="O883" s="24"/>
      <c r="P883" s="24"/>
    </row>
    <row r="884" ht="16.5" customHeight="1">
      <c r="G884" s="62"/>
      <c r="H884" s="21"/>
      <c r="I884" s="14"/>
      <c r="J884" s="21"/>
      <c r="L884" s="14"/>
      <c r="N884" s="24"/>
      <c r="O884" s="24"/>
      <c r="P884" s="24"/>
    </row>
    <row r="885" ht="16.5" customHeight="1">
      <c r="G885" s="62"/>
      <c r="H885" s="21"/>
      <c r="I885" s="14"/>
      <c r="J885" s="21"/>
      <c r="L885" s="14"/>
      <c r="N885" s="24"/>
      <c r="O885" s="24"/>
      <c r="P885" s="24"/>
    </row>
    <row r="886" ht="16.5" customHeight="1">
      <c r="G886" s="62"/>
      <c r="H886" s="21"/>
      <c r="I886" s="14"/>
      <c r="J886" s="21"/>
      <c r="L886" s="14"/>
      <c r="N886" s="24"/>
      <c r="O886" s="24"/>
      <c r="P886" s="24"/>
    </row>
    <row r="887" ht="16.5" customHeight="1">
      <c r="G887" s="62"/>
      <c r="H887" s="21"/>
      <c r="I887" s="14"/>
      <c r="J887" s="21"/>
      <c r="L887" s="14"/>
      <c r="N887" s="24"/>
      <c r="O887" s="24"/>
      <c r="P887" s="24"/>
    </row>
    <row r="888" ht="16.5" customHeight="1">
      <c r="G888" s="62"/>
      <c r="H888" s="21"/>
      <c r="I888" s="14"/>
      <c r="J888" s="21"/>
      <c r="L888" s="14"/>
      <c r="N888" s="24"/>
      <c r="O888" s="24"/>
      <c r="P888" s="24"/>
    </row>
    <row r="889" ht="16.5" customHeight="1">
      <c r="G889" s="62"/>
      <c r="H889" s="21"/>
      <c r="I889" s="14"/>
      <c r="J889" s="21"/>
      <c r="L889" s="14"/>
      <c r="N889" s="24"/>
      <c r="O889" s="24"/>
      <c r="P889" s="24"/>
    </row>
    <row r="890" ht="16.5" customHeight="1">
      <c r="G890" s="62"/>
      <c r="H890" s="21"/>
      <c r="I890" s="14"/>
      <c r="J890" s="21"/>
      <c r="L890" s="14"/>
      <c r="N890" s="24"/>
      <c r="O890" s="24"/>
      <c r="P890" s="24"/>
    </row>
    <row r="891" ht="16.5" customHeight="1">
      <c r="G891" s="62"/>
      <c r="H891" s="21"/>
      <c r="I891" s="14"/>
      <c r="J891" s="21"/>
      <c r="L891" s="14"/>
      <c r="N891" s="24"/>
      <c r="O891" s="24"/>
      <c r="P891" s="24"/>
    </row>
    <row r="892" ht="16.5" customHeight="1">
      <c r="G892" s="62"/>
      <c r="H892" s="21"/>
      <c r="I892" s="14"/>
      <c r="J892" s="21"/>
      <c r="L892" s="14"/>
      <c r="N892" s="24"/>
      <c r="O892" s="24"/>
      <c r="P892" s="24"/>
    </row>
    <row r="893" ht="16.5" customHeight="1">
      <c r="G893" s="62"/>
      <c r="H893" s="21"/>
      <c r="I893" s="14"/>
      <c r="J893" s="21"/>
      <c r="L893" s="14"/>
      <c r="N893" s="24"/>
      <c r="O893" s="24"/>
      <c r="P893" s="24"/>
    </row>
    <row r="894" ht="16.5" customHeight="1">
      <c r="G894" s="62"/>
      <c r="H894" s="21"/>
      <c r="I894" s="14"/>
      <c r="J894" s="21"/>
      <c r="L894" s="14"/>
      <c r="N894" s="24"/>
      <c r="O894" s="24"/>
      <c r="P894" s="24"/>
    </row>
    <row r="895" ht="16.5" customHeight="1">
      <c r="G895" s="62"/>
      <c r="H895" s="21"/>
      <c r="I895" s="14"/>
      <c r="J895" s="21"/>
      <c r="L895" s="14"/>
      <c r="N895" s="24"/>
      <c r="O895" s="24"/>
      <c r="P895" s="24"/>
    </row>
    <row r="896" ht="16.5" customHeight="1">
      <c r="G896" s="62"/>
      <c r="H896" s="21"/>
      <c r="I896" s="14"/>
      <c r="J896" s="21"/>
      <c r="L896" s="14"/>
      <c r="N896" s="24"/>
      <c r="O896" s="24"/>
      <c r="P896" s="24"/>
    </row>
    <row r="897" ht="16.5" customHeight="1">
      <c r="G897" s="62"/>
      <c r="H897" s="21"/>
      <c r="I897" s="14"/>
      <c r="J897" s="21"/>
      <c r="L897" s="14"/>
      <c r="N897" s="24"/>
      <c r="O897" s="24"/>
      <c r="P897" s="24"/>
    </row>
    <row r="898" ht="16.5" customHeight="1">
      <c r="G898" s="62"/>
      <c r="H898" s="21"/>
      <c r="I898" s="14"/>
      <c r="J898" s="21"/>
      <c r="L898" s="14"/>
      <c r="N898" s="24"/>
      <c r="O898" s="24"/>
      <c r="P898" s="24"/>
    </row>
    <row r="899" ht="16.5" customHeight="1">
      <c r="G899" s="62"/>
      <c r="H899" s="21"/>
      <c r="I899" s="14"/>
      <c r="J899" s="21"/>
      <c r="L899" s="14"/>
      <c r="N899" s="24"/>
      <c r="O899" s="24"/>
      <c r="P899" s="24"/>
    </row>
    <row r="900" ht="16.5" customHeight="1">
      <c r="G900" s="62"/>
      <c r="H900" s="21"/>
      <c r="I900" s="14"/>
      <c r="J900" s="21"/>
      <c r="L900" s="14"/>
      <c r="N900" s="24"/>
      <c r="O900" s="24"/>
      <c r="P900" s="24"/>
    </row>
    <row r="901" ht="16.5" customHeight="1">
      <c r="G901" s="62"/>
      <c r="H901" s="21"/>
      <c r="I901" s="14"/>
      <c r="J901" s="21"/>
      <c r="L901" s="14"/>
      <c r="N901" s="24"/>
      <c r="O901" s="24"/>
      <c r="P901" s="24"/>
    </row>
    <row r="902" ht="16.5" customHeight="1">
      <c r="G902" s="62"/>
      <c r="H902" s="21"/>
      <c r="I902" s="14"/>
      <c r="J902" s="21"/>
      <c r="L902" s="14"/>
      <c r="N902" s="24"/>
      <c r="O902" s="24"/>
      <c r="P902" s="24"/>
    </row>
    <row r="903" ht="16.5" customHeight="1">
      <c r="G903" s="62"/>
      <c r="H903" s="21"/>
      <c r="I903" s="14"/>
      <c r="J903" s="21"/>
      <c r="L903" s="14"/>
      <c r="N903" s="24"/>
      <c r="O903" s="24"/>
      <c r="P903" s="24"/>
    </row>
    <row r="904" ht="16.5" customHeight="1">
      <c r="G904" s="62"/>
      <c r="H904" s="21"/>
      <c r="I904" s="14"/>
      <c r="J904" s="21"/>
      <c r="L904" s="14"/>
      <c r="N904" s="24"/>
      <c r="O904" s="24"/>
      <c r="P904" s="24"/>
    </row>
    <row r="905" ht="16.5" customHeight="1">
      <c r="G905" s="62"/>
      <c r="H905" s="21"/>
      <c r="I905" s="14"/>
      <c r="J905" s="21"/>
      <c r="L905" s="14"/>
      <c r="N905" s="24"/>
      <c r="O905" s="24"/>
      <c r="P905" s="24"/>
    </row>
    <row r="906" ht="16.5" customHeight="1">
      <c r="G906" s="62"/>
      <c r="H906" s="21"/>
      <c r="I906" s="14"/>
      <c r="J906" s="21"/>
      <c r="L906" s="14"/>
      <c r="N906" s="24"/>
      <c r="O906" s="24"/>
      <c r="P906" s="24"/>
    </row>
    <row r="907" ht="16.5" customHeight="1">
      <c r="G907" s="62"/>
      <c r="H907" s="21"/>
      <c r="I907" s="14"/>
      <c r="J907" s="21"/>
      <c r="L907" s="14"/>
      <c r="N907" s="24"/>
      <c r="O907" s="24"/>
      <c r="P907" s="24"/>
    </row>
    <row r="908" ht="16.5" customHeight="1">
      <c r="G908" s="62"/>
      <c r="H908" s="21"/>
      <c r="I908" s="14"/>
      <c r="J908" s="21"/>
      <c r="L908" s="14"/>
      <c r="N908" s="24"/>
      <c r="O908" s="24"/>
      <c r="P908" s="24"/>
    </row>
    <row r="909" ht="16.5" customHeight="1">
      <c r="G909" s="62"/>
      <c r="H909" s="21"/>
      <c r="I909" s="14"/>
      <c r="J909" s="21"/>
      <c r="L909" s="14"/>
      <c r="N909" s="24"/>
      <c r="O909" s="24"/>
      <c r="P909" s="24"/>
    </row>
    <row r="910" ht="16.5" customHeight="1">
      <c r="G910" s="62"/>
      <c r="H910" s="21"/>
      <c r="I910" s="14"/>
      <c r="J910" s="21"/>
      <c r="L910" s="14"/>
      <c r="N910" s="24"/>
      <c r="O910" s="24"/>
      <c r="P910" s="24"/>
    </row>
    <row r="911" ht="16.5" customHeight="1">
      <c r="G911" s="62"/>
      <c r="H911" s="21"/>
      <c r="I911" s="14"/>
      <c r="J911" s="21"/>
      <c r="L911" s="14"/>
      <c r="N911" s="24"/>
      <c r="O911" s="24"/>
      <c r="P911" s="24"/>
    </row>
    <row r="912" ht="16.5" customHeight="1">
      <c r="G912" s="62"/>
      <c r="H912" s="21"/>
      <c r="I912" s="14"/>
      <c r="J912" s="21"/>
      <c r="L912" s="14"/>
      <c r="N912" s="24"/>
      <c r="O912" s="24"/>
      <c r="P912" s="24"/>
    </row>
    <row r="913" ht="16.5" customHeight="1">
      <c r="G913" s="62"/>
      <c r="H913" s="21"/>
      <c r="I913" s="14"/>
      <c r="J913" s="21"/>
      <c r="L913" s="14"/>
      <c r="N913" s="24"/>
      <c r="O913" s="24"/>
      <c r="P913" s="24"/>
    </row>
    <row r="914" ht="16.5" customHeight="1">
      <c r="G914" s="62"/>
      <c r="H914" s="21"/>
      <c r="I914" s="14"/>
      <c r="J914" s="21"/>
      <c r="L914" s="14"/>
      <c r="N914" s="24"/>
      <c r="O914" s="24"/>
      <c r="P914" s="24"/>
    </row>
    <row r="915" ht="16.5" customHeight="1">
      <c r="G915" s="62"/>
      <c r="H915" s="21"/>
      <c r="I915" s="14"/>
      <c r="J915" s="21"/>
      <c r="L915" s="14"/>
      <c r="N915" s="24"/>
      <c r="O915" s="24"/>
      <c r="P915" s="24"/>
    </row>
    <row r="916" ht="16.5" customHeight="1">
      <c r="G916" s="62"/>
      <c r="H916" s="21"/>
      <c r="I916" s="14"/>
      <c r="J916" s="21"/>
      <c r="L916" s="14"/>
      <c r="N916" s="24"/>
      <c r="O916" s="24"/>
      <c r="P916" s="24"/>
    </row>
    <row r="917" ht="16.5" customHeight="1">
      <c r="G917" s="62"/>
      <c r="H917" s="21"/>
      <c r="I917" s="14"/>
      <c r="J917" s="21"/>
      <c r="L917" s="14"/>
      <c r="N917" s="24"/>
      <c r="O917" s="24"/>
      <c r="P917" s="24"/>
    </row>
    <row r="918" ht="16.5" customHeight="1">
      <c r="G918" s="62"/>
      <c r="H918" s="21"/>
      <c r="I918" s="14"/>
      <c r="J918" s="21"/>
      <c r="L918" s="14"/>
      <c r="N918" s="24"/>
      <c r="O918" s="24"/>
      <c r="P918" s="24"/>
    </row>
    <row r="919" ht="16.5" customHeight="1">
      <c r="G919" s="62"/>
      <c r="H919" s="21"/>
      <c r="I919" s="14"/>
      <c r="J919" s="21"/>
      <c r="L919" s="14"/>
      <c r="N919" s="24"/>
      <c r="O919" s="24"/>
      <c r="P919" s="24"/>
    </row>
    <row r="920" ht="16.5" customHeight="1">
      <c r="G920" s="62"/>
      <c r="H920" s="21"/>
      <c r="I920" s="14"/>
      <c r="J920" s="21"/>
      <c r="L920" s="14"/>
      <c r="N920" s="24"/>
      <c r="O920" s="24"/>
      <c r="P920" s="24"/>
    </row>
    <row r="921" ht="16.5" customHeight="1">
      <c r="G921" s="62"/>
      <c r="H921" s="21"/>
      <c r="I921" s="14"/>
      <c r="J921" s="21"/>
      <c r="L921" s="14"/>
      <c r="N921" s="24"/>
      <c r="O921" s="24"/>
      <c r="P921" s="24"/>
    </row>
    <row r="922" ht="16.5" customHeight="1">
      <c r="G922" s="62"/>
      <c r="H922" s="21"/>
      <c r="I922" s="14"/>
      <c r="J922" s="21"/>
      <c r="L922" s="14"/>
      <c r="N922" s="24"/>
      <c r="O922" s="24"/>
      <c r="P922" s="24"/>
    </row>
    <row r="923" ht="16.5" customHeight="1">
      <c r="G923" s="62"/>
      <c r="H923" s="21"/>
      <c r="I923" s="14"/>
      <c r="J923" s="21"/>
      <c r="L923" s="14"/>
      <c r="N923" s="24"/>
      <c r="O923" s="24"/>
      <c r="P923" s="24"/>
    </row>
    <row r="924" ht="16.5" customHeight="1">
      <c r="G924" s="62"/>
      <c r="H924" s="21"/>
      <c r="I924" s="14"/>
      <c r="J924" s="21"/>
      <c r="L924" s="14"/>
      <c r="N924" s="24"/>
      <c r="O924" s="24"/>
      <c r="P924" s="24"/>
    </row>
    <row r="925" ht="16.5" customHeight="1">
      <c r="G925" s="62"/>
      <c r="H925" s="21"/>
      <c r="I925" s="14"/>
      <c r="J925" s="21"/>
      <c r="L925" s="14"/>
      <c r="N925" s="24"/>
      <c r="O925" s="24"/>
      <c r="P925" s="24"/>
    </row>
    <row r="926" ht="16.5" customHeight="1">
      <c r="G926" s="62"/>
      <c r="H926" s="21"/>
      <c r="I926" s="14"/>
      <c r="J926" s="21"/>
      <c r="L926" s="14"/>
      <c r="N926" s="24"/>
      <c r="O926" s="24"/>
      <c r="P926" s="24"/>
    </row>
    <row r="927" ht="16.5" customHeight="1">
      <c r="G927" s="62"/>
      <c r="H927" s="21"/>
      <c r="I927" s="14"/>
      <c r="J927" s="21"/>
      <c r="L927" s="14"/>
      <c r="N927" s="24"/>
      <c r="O927" s="24"/>
      <c r="P927" s="24"/>
    </row>
    <row r="928" ht="16.5" customHeight="1">
      <c r="G928" s="62"/>
      <c r="H928" s="21"/>
      <c r="I928" s="14"/>
      <c r="J928" s="21"/>
      <c r="L928" s="14"/>
      <c r="N928" s="24"/>
      <c r="O928" s="24"/>
      <c r="P928" s="24"/>
    </row>
    <row r="929" ht="16.5" customHeight="1">
      <c r="G929" s="62"/>
      <c r="H929" s="21"/>
      <c r="I929" s="14"/>
      <c r="J929" s="21"/>
      <c r="L929" s="14"/>
      <c r="N929" s="24"/>
      <c r="O929" s="24"/>
      <c r="P929" s="24"/>
    </row>
    <row r="930" ht="16.5" customHeight="1">
      <c r="G930" s="62"/>
      <c r="H930" s="21"/>
      <c r="I930" s="14"/>
      <c r="J930" s="21"/>
      <c r="L930" s="14"/>
      <c r="N930" s="24"/>
      <c r="O930" s="24"/>
      <c r="P930" s="24"/>
    </row>
    <row r="931" ht="16.5" customHeight="1">
      <c r="G931" s="62"/>
      <c r="H931" s="21"/>
      <c r="I931" s="14"/>
      <c r="J931" s="21"/>
      <c r="L931" s="14"/>
      <c r="N931" s="24"/>
      <c r="O931" s="24"/>
      <c r="P931" s="24"/>
    </row>
    <row r="932" ht="16.5" customHeight="1">
      <c r="G932" s="62"/>
      <c r="H932" s="21"/>
      <c r="I932" s="14"/>
      <c r="J932" s="21"/>
      <c r="L932" s="14"/>
      <c r="N932" s="24"/>
      <c r="O932" s="24"/>
      <c r="P932" s="24"/>
    </row>
    <row r="933" ht="16.5" customHeight="1">
      <c r="G933" s="62"/>
      <c r="H933" s="21"/>
      <c r="I933" s="14"/>
      <c r="J933" s="21"/>
      <c r="L933" s="14"/>
      <c r="N933" s="24"/>
      <c r="O933" s="24"/>
      <c r="P933" s="24"/>
    </row>
    <row r="934" ht="16.5" customHeight="1">
      <c r="G934" s="62"/>
      <c r="H934" s="21"/>
      <c r="I934" s="14"/>
      <c r="J934" s="21"/>
      <c r="L934" s="14"/>
      <c r="N934" s="24"/>
      <c r="O934" s="24"/>
      <c r="P934" s="24"/>
    </row>
    <row r="935" ht="16.5" customHeight="1">
      <c r="G935" s="62"/>
      <c r="H935" s="21"/>
      <c r="I935" s="14"/>
      <c r="J935" s="21"/>
      <c r="L935" s="14"/>
      <c r="N935" s="24"/>
      <c r="O935" s="24"/>
      <c r="P935" s="24"/>
    </row>
    <row r="936" ht="16.5" customHeight="1">
      <c r="G936" s="62"/>
      <c r="H936" s="21"/>
      <c r="I936" s="14"/>
      <c r="J936" s="21"/>
      <c r="L936" s="14"/>
      <c r="N936" s="24"/>
      <c r="O936" s="24"/>
      <c r="P936" s="24"/>
    </row>
    <row r="937" ht="16.5" customHeight="1">
      <c r="G937" s="62"/>
      <c r="H937" s="21"/>
      <c r="I937" s="14"/>
      <c r="J937" s="21"/>
      <c r="L937" s="14"/>
      <c r="N937" s="24"/>
      <c r="O937" s="24"/>
      <c r="P937" s="24"/>
    </row>
    <row r="938" ht="16.5" customHeight="1">
      <c r="G938" s="62"/>
      <c r="H938" s="21"/>
      <c r="I938" s="14"/>
      <c r="J938" s="21"/>
      <c r="L938" s="14"/>
      <c r="N938" s="24"/>
      <c r="O938" s="24"/>
      <c r="P938" s="24"/>
    </row>
    <row r="939" ht="16.5" customHeight="1">
      <c r="G939" s="62"/>
      <c r="H939" s="21"/>
      <c r="I939" s="14"/>
      <c r="J939" s="21"/>
      <c r="L939" s="14"/>
      <c r="N939" s="24"/>
      <c r="O939" s="24"/>
      <c r="P939" s="24"/>
    </row>
    <row r="940" ht="16.5" customHeight="1">
      <c r="G940" s="62"/>
      <c r="H940" s="21"/>
      <c r="I940" s="14"/>
      <c r="J940" s="21"/>
      <c r="L940" s="14"/>
      <c r="N940" s="24"/>
      <c r="O940" s="24"/>
      <c r="P940" s="24"/>
    </row>
    <row r="941" ht="16.5" customHeight="1">
      <c r="G941" s="62"/>
      <c r="H941" s="21"/>
      <c r="I941" s="14"/>
      <c r="J941" s="21"/>
      <c r="L941" s="14"/>
      <c r="N941" s="24"/>
      <c r="O941" s="24"/>
      <c r="P941" s="24"/>
    </row>
    <row r="942" ht="16.5" customHeight="1">
      <c r="G942" s="62"/>
      <c r="H942" s="21"/>
      <c r="I942" s="14"/>
      <c r="J942" s="21"/>
      <c r="L942" s="14"/>
      <c r="N942" s="24"/>
      <c r="O942" s="24"/>
      <c r="P942" s="24"/>
    </row>
    <row r="943" ht="16.5" customHeight="1">
      <c r="G943" s="62"/>
      <c r="H943" s="21"/>
      <c r="I943" s="14"/>
      <c r="J943" s="21"/>
      <c r="L943" s="14"/>
      <c r="N943" s="24"/>
      <c r="O943" s="24"/>
      <c r="P943" s="24"/>
    </row>
    <row r="944" ht="16.5" customHeight="1">
      <c r="G944" s="62"/>
      <c r="H944" s="21"/>
      <c r="I944" s="14"/>
      <c r="J944" s="21"/>
      <c r="L944" s="14"/>
      <c r="N944" s="24"/>
      <c r="O944" s="24"/>
      <c r="P944" s="24"/>
    </row>
    <row r="945" ht="16.5" customHeight="1">
      <c r="G945" s="62"/>
      <c r="H945" s="21"/>
      <c r="I945" s="14"/>
      <c r="J945" s="21"/>
      <c r="L945" s="14"/>
      <c r="N945" s="24"/>
      <c r="O945" s="24"/>
      <c r="P945" s="24"/>
    </row>
    <row r="946" ht="16.5" customHeight="1">
      <c r="G946" s="62"/>
      <c r="H946" s="21"/>
      <c r="I946" s="14"/>
      <c r="J946" s="21"/>
      <c r="L946" s="14"/>
      <c r="N946" s="24"/>
      <c r="O946" s="24"/>
      <c r="P946" s="24"/>
    </row>
    <row r="947" ht="16.5" customHeight="1">
      <c r="G947" s="62"/>
      <c r="H947" s="21"/>
      <c r="I947" s="14"/>
      <c r="J947" s="21"/>
      <c r="L947" s="14"/>
      <c r="N947" s="24"/>
      <c r="O947" s="24"/>
      <c r="P947" s="24"/>
    </row>
    <row r="948" ht="16.5" customHeight="1">
      <c r="G948" s="62"/>
      <c r="H948" s="21"/>
      <c r="I948" s="14"/>
      <c r="J948" s="21"/>
      <c r="L948" s="14"/>
      <c r="N948" s="24"/>
      <c r="O948" s="24"/>
      <c r="P948" s="24"/>
    </row>
    <row r="949" ht="16.5" customHeight="1">
      <c r="G949" s="62"/>
      <c r="H949" s="21"/>
      <c r="I949" s="14"/>
      <c r="J949" s="21"/>
      <c r="L949" s="14"/>
      <c r="N949" s="24"/>
      <c r="O949" s="24"/>
      <c r="P949" s="24"/>
    </row>
    <row r="950" ht="16.5" customHeight="1">
      <c r="G950" s="62"/>
      <c r="H950" s="21"/>
      <c r="I950" s="14"/>
      <c r="J950" s="21"/>
      <c r="L950" s="14"/>
      <c r="N950" s="24"/>
      <c r="O950" s="24"/>
      <c r="P950" s="24"/>
    </row>
    <row r="951" ht="16.5" customHeight="1">
      <c r="G951" s="62"/>
      <c r="H951" s="21"/>
      <c r="I951" s="14"/>
      <c r="J951" s="21"/>
      <c r="L951" s="14"/>
      <c r="N951" s="24"/>
      <c r="O951" s="24"/>
      <c r="P951" s="24"/>
    </row>
    <row r="952" ht="16.5" customHeight="1">
      <c r="G952" s="62"/>
      <c r="H952" s="21"/>
      <c r="I952" s="14"/>
      <c r="J952" s="21"/>
      <c r="L952" s="14"/>
      <c r="N952" s="24"/>
      <c r="O952" s="24"/>
      <c r="P952" s="24"/>
    </row>
    <row r="953" ht="16.5" customHeight="1">
      <c r="G953" s="62"/>
      <c r="H953" s="21"/>
      <c r="I953" s="14"/>
      <c r="J953" s="21"/>
      <c r="L953" s="14"/>
      <c r="N953" s="24"/>
      <c r="O953" s="24"/>
      <c r="P953" s="24"/>
    </row>
    <row r="954" ht="16.5" customHeight="1">
      <c r="G954" s="62"/>
      <c r="H954" s="21"/>
      <c r="I954" s="14"/>
      <c r="J954" s="21"/>
      <c r="L954" s="14"/>
      <c r="N954" s="24"/>
      <c r="O954" s="24"/>
      <c r="P954" s="24"/>
    </row>
    <row r="955" ht="16.5" customHeight="1">
      <c r="G955" s="62"/>
      <c r="H955" s="21"/>
      <c r="I955" s="14"/>
      <c r="J955" s="21"/>
      <c r="L955" s="14"/>
      <c r="N955" s="24"/>
      <c r="O955" s="24"/>
      <c r="P955" s="24"/>
    </row>
    <row r="956" ht="16.5" customHeight="1">
      <c r="G956" s="62"/>
      <c r="H956" s="21"/>
      <c r="I956" s="14"/>
      <c r="J956" s="21"/>
      <c r="L956" s="14"/>
      <c r="N956" s="24"/>
      <c r="O956" s="24"/>
      <c r="P956" s="24"/>
    </row>
    <row r="957" ht="16.5" customHeight="1">
      <c r="G957" s="62"/>
      <c r="H957" s="21"/>
      <c r="I957" s="14"/>
      <c r="J957" s="21"/>
      <c r="L957" s="14"/>
      <c r="N957" s="24"/>
      <c r="O957" s="24"/>
      <c r="P957" s="24"/>
    </row>
    <row r="958" ht="16.5" customHeight="1">
      <c r="G958" s="62"/>
      <c r="H958" s="21"/>
      <c r="I958" s="14"/>
      <c r="J958" s="21"/>
      <c r="L958" s="14"/>
      <c r="N958" s="24"/>
      <c r="O958" s="24"/>
      <c r="P958" s="24"/>
    </row>
    <row r="959" ht="16.5" customHeight="1">
      <c r="G959" s="62"/>
      <c r="H959" s="21"/>
      <c r="I959" s="14"/>
      <c r="J959" s="21"/>
      <c r="L959" s="14"/>
      <c r="N959" s="24"/>
      <c r="O959" s="24"/>
      <c r="P959" s="24"/>
    </row>
    <row r="960" ht="16.5" customHeight="1">
      <c r="G960" s="62"/>
      <c r="H960" s="21"/>
      <c r="I960" s="14"/>
      <c r="J960" s="21"/>
      <c r="L960" s="14"/>
      <c r="N960" s="24"/>
      <c r="O960" s="24"/>
      <c r="P960" s="24"/>
    </row>
    <row r="961" ht="16.5" customHeight="1">
      <c r="G961" s="62"/>
      <c r="H961" s="21"/>
      <c r="I961" s="14"/>
      <c r="J961" s="21"/>
      <c r="L961" s="14"/>
      <c r="N961" s="24"/>
      <c r="O961" s="24"/>
      <c r="P961" s="24"/>
    </row>
    <row r="962" ht="16.5" customHeight="1">
      <c r="G962" s="62"/>
      <c r="H962" s="21"/>
      <c r="I962" s="14"/>
      <c r="J962" s="21"/>
      <c r="L962" s="14"/>
      <c r="N962" s="24"/>
      <c r="O962" s="24"/>
      <c r="P962" s="24"/>
    </row>
    <row r="963" ht="16.5" customHeight="1">
      <c r="G963" s="62"/>
      <c r="H963" s="21"/>
      <c r="I963" s="14"/>
      <c r="J963" s="21"/>
      <c r="L963" s="14"/>
      <c r="N963" s="24"/>
      <c r="O963" s="24"/>
      <c r="P963" s="24"/>
    </row>
    <row r="964" ht="16.5" customHeight="1">
      <c r="G964" s="62"/>
      <c r="H964" s="21"/>
      <c r="I964" s="14"/>
      <c r="J964" s="21"/>
      <c r="L964" s="14"/>
      <c r="N964" s="24"/>
      <c r="O964" s="24"/>
      <c r="P964" s="24"/>
    </row>
    <row r="965" ht="16.5" customHeight="1">
      <c r="G965" s="62"/>
      <c r="H965" s="21"/>
      <c r="I965" s="14"/>
      <c r="J965" s="21"/>
      <c r="L965" s="14"/>
      <c r="N965" s="24"/>
      <c r="O965" s="24"/>
      <c r="P965" s="24"/>
    </row>
    <row r="966" ht="16.5" customHeight="1">
      <c r="G966" s="62"/>
      <c r="H966" s="21"/>
      <c r="I966" s="14"/>
      <c r="J966" s="21"/>
      <c r="L966" s="14"/>
      <c r="N966" s="24"/>
      <c r="O966" s="24"/>
      <c r="P966" s="24"/>
    </row>
    <row r="967" ht="16.5" customHeight="1">
      <c r="G967" s="62"/>
      <c r="H967" s="21"/>
      <c r="I967" s="14"/>
      <c r="J967" s="21"/>
      <c r="L967" s="14"/>
      <c r="N967" s="24"/>
      <c r="O967" s="24"/>
      <c r="P967" s="24"/>
    </row>
    <row r="968" ht="16.5" customHeight="1">
      <c r="G968" s="62"/>
      <c r="H968" s="21"/>
      <c r="I968" s="14"/>
      <c r="J968" s="21"/>
      <c r="L968" s="14"/>
      <c r="N968" s="24"/>
      <c r="O968" s="24"/>
      <c r="P968" s="24"/>
    </row>
    <row r="969" ht="16.5" customHeight="1">
      <c r="G969" s="62"/>
      <c r="H969" s="21"/>
      <c r="I969" s="14"/>
      <c r="J969" s="21"/>
      <c r="L969" s="14"/>
      <c r="N969" s="24"/>
      <c r="O969" s="24"/>
      <c r="P969" s="24"/>
    </row>
    <row r="970" ht="16.5" customHeight="1">
      <c r="G970" s="62"/>
      <c r="H970" s="21"/>
      <c r="I970" s="14"/>
      <c r="J970" s="21"/>
      <c r="L970" s="14"/>
      <c r="N970" s="24"/>
      <c r="O970" s="24"/>
      <c r="P970" s="24"/>
    </row>
    <row r="971" ht="16.5" customHeight="1">
      <c r="G971" s="62"/>
      <c r="H971" s="21"/>
      <c r="I971" s="14"/>
      <c r="J971" s="21"/>
      <c r="L971" s="14"/>
      <c r="N971" s="24"/>
      <c r="O971" s="24"/>
      <c r="P971" s="24"/>
    </row>
    <row r="972" ht="16.5" customHeight="1">
      <c r="G972" s="62"/>
      <c r="H972" s="21"/>
      <c r="I972" s="14"/>
      <c r="J972" s="21"/>
      <c r="L972" s="14"/>
      <c r="N972" s="24"/>
      <c r="O972" s="24"/>
      <c r="P972" s="24"/>
    </row>
    <row r="973" ht="16.5" customHeight="1">
      <c r="G973" s="62"/>
      <c r="H973" s="21"/>
      <c r="I973" s="14"/>
      <c r="J973" s="21"/>
      <c r="L973" s="14"/>
      <c r="N973" s="24"/>
      <c r="O973" s="24"/>
      <c r="P973" s="24"/>
    </row>
    <row r="974" ht="16.5" customHeight="1">
      <c r="G974" s="62"/>
      <c r="H974" s="21"/>
      <c r="I974" s="14"/>
      <c r="J974" s="21"/>
      <c r="L974" s="14"/>
      <c r="N974" s="24"/>
      <c r="O974" s="24"/>
      <c r="P974" s="24"/>
    </row>
    <row r="975" ht="16.5" customHeight="1">
      <c r="G975" s="62"/>
      <c r="H975" s="21"/>
      <c r="I975" s="14"/>
      <c r="J975" s="21"/>
      <c r="L975" s="14"/>
      <c r="N975" s="24"/>
      <c r="O975" s="24"/>
      <c r="P975" s="24"/>
    </row>
    <row r="976" ht="16.5" customHeight="1">
      <c r="G976" s="62"/>
      <c r="H976" s="21"/>
      <c r="I976" s="14"/>
      <c r="J976" s="21"/>
      <c r="L976" s="14"/>
      <c r="N976" s="24"/>
      <c r="O976" s="24"/>
      <c r="P976" s="24"/>
    </row>
    <row r="977" ht="16.5" customHeight="1">
      <c r="G977" s="62"/>
      <c r="H977" s="21"/>
      <c r="I977" s="14"/>
      <c r="J977" s="21"/>
      <c r="L977" s="14"/>
      <c r="N977" s="24"/>
      <c r="O977" s="24"/>
      <c r="P977" s="24"/>
    </row>
    <row r="978" ht="16.5" customHeight="1">
      <c r="G978" s="62"/>
      <c r="H978" s="21"/>
      <c r="I978" s="14"/>
      <c r="J978" s="21"/>
      <c r="L978" s="14"/>
      <c r="N978" s="24"/>
      <c r="O978" s="24"/>
      <c r="P978" s="24"/>
    </row>
    <row r="979" ht="16.5" customHeight="1">
      <c r="G979" s="62"/>
      <c r="H979" s="21"/>
      <c r="I979" s="14"/>
      <c r="J979" s="21"/>
      <c r="L979" s="14"/>
      <c r="N979" s="24"/>
      <c r="O979" s="24"/>
      <c r="P979" s="24"/>
    </row>
    <row r="980" ht="16.5" customHeight="1">
      <c r="G980" s="62"/>
      <c r="H980" s="21"/>
      <c r="I980" s="14"/>
      <c r="J980" s="21"/>
      <c r="L980" s="14"/>
      <c r="N980" s="24"/>
      <c r="O980" s="24"/>
      <c r="P980" s="24"/>
    </row>
    <row r="981" ht="16.5" customHeight="1">
      <c r="G981" s="62"/>
      <c r="H981" s="21"/>
      <c r="I981" s="14"/>
      <c r="J981" s="21"/>
      <c r="L981" s="14"/>
      <c r="N981" s="24"/>
      <c r="O981" s="24"/>
      <c r="P981" s="24"/>
    </row>
    <row r="982" ht="16.5" customHeight="1">
      <c r="G982" s="62"/>
      <c r="H982" s="21"/>
      <c r="I982" s="14"/>
      <c r="J982" s="21"/>
      <c r="L982" s="14"/>
      <c r="N982" s="24"/>
      <c r="O982" s="24"/>
      <c r="P982" s="24"/>
    </row>
    <row r="983" ht="16.5" customHeight="1">
      <c r="G983" s="62"/>
      <c r="H983" s="21"/>
      <c r="I983" s="14"/>
      <c r="J983" s="21"/>
      <c r="L983" s="14"/>
      <c r="N983" s="24"/>
      <c r="O983" s="24"/>
      <c r="P983" s="24"/>
    </row>
    <row r="984" ht="16.5" customHeight="1">
      <c r="G984" s="62"/>
      <c r="H984" s="21"/>
      <c r="I984" s="14"/>
      <c r="J984" s="21"/>
      <c r="L984" s="14"/>
      <c r="N984" s="24"/>
      <c r="O984" s="24"/>
      <c r="P984" s="24"/>
    </row>
    <row r="985" ht="16.5" customHeight="1">
      <c r="G985" s="62"/>
      <c r="H985" s="21"/>
      <c r="I985" s="14"/>
      <c r="J985" s="21"/>
      <c r="L985" s="14"/>
      <c r="N985" s="24"/>
      <c r="O985" s="24"/>
      <c r="P985" s="24"/>
    </row>
    <row r="986" ht="16.5" customHeight="1">
      <c r="G986" s="62"/>
      <c r="H986" s="21"/>
      <c r="I986" s="14"/>
      <c r="J986" s="21"/>
      <c r="L986" s="14"/>
      <c r="N986" s="24"/>
      <c r="O986" s="24"/>
      <c r="P986" s="24"/>
    </row>
    <row r="987" ht="16.5" customHeight="1">
      <c r="G987" s="62"/>
      <c r="H987" s="21"/>
      <c r="I987" s="14"/>
      <c r="J987" s="21"/>
      <c r="L987" s="14"/>
      <c r="N987" s="24"/>
      <c r="O987" s="24"/>
      <c r="P987" s="24"/>
    </row>
    <row r="988" ht="16.5" customHeight="1">
      <c r="G988" s="62"/>
      <c r="H988" s="21"/>
      <c r="I988" s="14"/>
      <c r="J988" s="21"/>
      <c r="L988" s="14"/>
      <c r="N988" s="24"/>
      <c r="O988" s="24"/>
      <c r="P988" s="24"/>
    </row>
    <row r="989" ht="16.5" customHeight="1">
      <c r="G989" s="62"/>
      <c r="H989" s="21"/>
      <c r="I989" s="14"/>
      <c r="J989" s="21"/>
      <c r="L989" s="14"/>
      <c r="N989" s="24"/>
      <c r="O989" s="24"/>
      <c r="P989" s="24"/>
    </row>
    <row r="990" ht="16.5" customHeight="1">
      <c r="G990" s="62"/>
      <c r="H990" s="21"/>
      <c r="I990" s="14"/>
      <c r="J990" s="21"/>
      <c r="L990" s="14"/>
      <c r="N990" s="24"/>
      <c r="O990" s="24"/>
      <c r="P990" s="24"/>
    </row>
    <row r="991" ht="16.5" customHeight="1">
      <c r="G991" s="62"/>
      <c r="H991" s="21"/>
      <c r="I991" s="14"/>
      <c r="J991" s="21"/>
      <c r="L991" s="14"/>
      <c r="N991" s="24"/>
      <c r="O991" s="24"/>
      <c r="P991" s="24"/>
    </row>
    <row r="992" ht="16.5" customHeight="1">
      <c r="G992" s="62"/>
      <c r="H992" s="21"/>
      <c r="I992" s="14"/>
      <c r="J992" s="21"/>
      <c r="L992" s="14"/>
      <c r="N992" s="24"/>
      <c r="O992" s="24"/>
      <c r="P992" s="24"/>
    </row>
    <row r="993" ht="16.5" customHeight="1">
      <c r="G993" s="62"/>
      <c r="H993" s="21"/>
      <c r="I993" s="14"/>
      <c r="J993" s="21"/>
      <c r="L993" s="14"/>
      <c r="N993" s="24"/>
      <c r="O993" s="24"/>
      <c r="P993" s="24"/>
    </row>
    <row r="994" ht="16.5" customHeight="1">
      <c r="G994" s="62"/>
      <c r="H994" s="21"/>
      <c r="I994" s="14"/>
      <c r="J994" s="21"/>
      <c r="L994" s="14"/>
      <c r="N994" s="24"/>
      <c r="O994" s="24"/>
      <c r="P994" s="24"/>
    </row>
    <row r="995" ht="16.5" customHeight="1">
      <c r="G995" s="62"/>
      <c r="H995" s="21"/>
      <c r="I995" s="14"/>
      <c r="J995" s="21"/>
      <c r="L995" s="14"/>
      <c r="N995" s="24"/>
      <c r="O995" s="24"/>
      <c r="P995" s="24"/>
    </row>
    <row r="996" ht="16.5" customHeight="1">
      <c r="G996" s="62"/>
      <c r="H996" s="21"/>
      <c r="I996" s="14"/>
      <c r="J996" s="21"/>
      <c r="L996" s="14"/>
      <c r="N996" s="24"/>
      <c r="O996" s="24"/>
      <c r="P996" s="24"/>
    </row>
    <row r="997" ht="16.5" customHeight="1">
      <c r="G997" s="62"/>
      <c r="H997" s="21"/>
      <c r="I997" s="14"/>
      <c r="J997" s="21"/>
      <c r="L997" s="14"/>
      <c r="N997" s="24"/>
      <c r="O997" s="24"/>
      <c r="P997" s="24"/>
    </row>
    <row r="998" ht="16.5" customHeight="1">
      <c r="G998" s="62"/>
      <c r="H998" s="21"/>
      <c r="I998" s="14"/>
      <c r="J998" s="21"/>
      <c r="L998" s="14"/>
      <c r="N998" s="24"/>
      <c r="O998" s="24"/>
      <c r="P998" s="24"/>
    </row>
    <row r="999" ht="16.5" customHeight="1">
      <c r="G999" s="62"/>
      <c r="H999" s="21"/>
      <c r="I999" s="14"/>
      <c r="J999" s="21"/>
      <c r="L999" s="14"/>
      <c r="N999" s="24"/>
      <c r="O999" s="24"/>
      <c r="P999" s="24"/>
    </row>
    <row r="1000" ht="16.5" customHeight="1">
      <c r="G1000" s="62"/>
      <c r="H1000" s="21"/>
      <c r="I1000" s="14"/>
      <c r="J1000" s="21"/>
      <c r="L1000" s="14"/>
      <c r="N1000" s="24"/>
      <c r="O1000" s="24"/>
      <c r="P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56"/>
    <col customWidth="1" min="4" max="4" width="5.78"/>
    <col customWidth="1" min="5" max="7" width="7.33"/>
    <col customWidth="1" min="8" max="8" width="7.0"/>
    <col customWidth="1" min="9" max="9" width="6.22"/>
    <col customWidth="1" min="10" max="10" width="16.67"/>
    <col customWidth="1" min="11" max="12" width="6.78"/>
    <col customWidth="1" min="13" max="13" width="8.78"/>
    <col customWidth="1" min="14" max="14" width="6.22"/>
    <col customWidth="1" min="15" max="16" width="3.67"/>
    <col customWidth="1" min="17" max="17" width="15.44"/>
    <col customWidth="1" min="18" max="18" width="14.44"/>
    <col customWidth="1" min="19" max="22" width="7.44"/>
    <col customWidth="1" min="23" max="26" width="7.0"/>
  </cols>
  <sheetData>
    <row r="1" ht="16.5" customHeight="1">
      <c r="A1" s="1" t="s">
        <v>0</v>
      </c>
      <c r="B1" s="4"/>
      <c r="C1" s="12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21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10" t="s">
        <v>26</v>
      </c>
      <c r="R1" s="12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25">
        <v>46171.0</v>
      </c>
      <c r="B2" s="26">
        <f t="shared" ref="B2:B28" si="1">A2</f>
        <v>46171</v>
      </c>
      <c r="C2" s="27" t="s">
        <v>1654</v>
      </c>
      <c r="D2" s="3">
        <f>I7+I9</f>
        <v>32515</v>
      </c>
      <c r="E2" s="3">
        <v>715.0</v>
      </c>
      <c r="F2" s="14">
        <f>E2</f>
        <v>715</v>
      </c>
      <c r="G2" s="29">
        <f t="shared" ref="G2:G28" si="2">$D$2-F2</f>
        <v>31800</v>
      </c>
      <c r="H2" s="13">
        <v>46181.0</v>
      </c>
      <c r="I2" s="14">
        <v>15000.0</v>
      </c>
      <c r="J2" s="30" t="s">
        <v>303</v>
      </c>
      <c r="K2" s="31">
        <v>46175.0</v>
      </c>
      <c r="L2" s="21"/>
      <c r="M2" s="37" t="s">
        <v>1655</v>
      </c>
      <c r="N2" s="23"/>
      <c r="O2" s="23"/>
      <c r="P2" s="24"/>
      <c r="Q2" s="23" t="s">
        <v>964</v>
      </c>
      <c r="R2" s="12"/>
      <c r="U2" s="12"/>
      <c r="W2" s="12"/>
      <c r="X2" s="12"/>
      <c r="Y2" s="12"/>
      <c r="Z2" s="12"/>
    </row>
    <row r="3" ht="16.5" customHeight="1">
      <c r="A3" s="25">
        <v>46172.0</v>
      </c>
      <c r="B3" s="26">
        <f t="shared" si="1"/>
        <v>46172</v>
      </c>
      <c r="D3" s="34"/>
      <c r="E3" s="3">
        <v>1244.0</v>
      </c>
      <c r="F3" s="14">
        <f t="shared" ref="F3:F28" si="3">F2+E3</f>
        <v>1959</v>
      </c>
      <c r="G3" s="29">
        <f t="shared" si="2"/>
        <v>30556</v>
      </c>
      <c r="H3" s="13">
        <v>46190.0</v>
      </c>
      <c r="I3" s="14">
        <v>36000.0</v>
      </c>
      <c r="J3" s="30" t="s">
        <v>303</v>
      </c>
      <c r="K3" s="31">
        <v>46162.0</v>
      </c>
      <c r="M3" s="40" t="s">
        <v>1656</v>
      </c>
      <c r="Q3" s="23" t="s">
        <v>1311</v>
      </c>
      <c r="R3" s="12"/>
      <c r="V3" s="12"/>
      <c r="W3" s="12"/>
      <c r="X3" s="12"/>
      <c r="Y3" s="12"/>
      <c r="Z3" s="12"/>
    </row>
    <row r="4" ht="16.5" customHeight="1">
      <c r="A4" s="25">
        <v>46173.0</v>
      </c>
      <c r="B4" s="26">
        <f t="shared" si="1"/>
        <v>46173</v>
      </c>
      <c r="C4" s="12"/>
      <c r="D4" s="34"/>
      <c r="E4" s="3">
        <v>1192.0</v>
      </c>
      <c r="F4" s="14">
        <f t="shared" si="3"/>
        <v>3151</v>
      </c>
      <c r="G4" s="29">
        <f t="shared" si="2"/>
        <v>29364</v>
      </c>
      <c r="H4" s="13"/>
      <c r="I4" s="14">
        <f>SUM(I2:I3)</f>
        <v>51000</v>
      </c>
      <c r="J4" s="21"/>
      <c r="K4" s="21"/>
      <c r="L4" s="21"/>
      <c r="M4" s="37"/>
      <c r="N4" s="23"/>
      <c r="O4" s="23"/>
      <c r="P4" s="24"/>
      <c r="Q4" s="12"/>
      <c r="R4" s="12"/>
      <c r="V4" s="12"/>
      <c r="W4" s="12"/>
      <c r="X4" s="12"/>
      <c r="Y4" s="12"/>
      <c r="Z4" s="12"/>
    </row>
    <row r="5" ht="16.5" customHeight="1">
      <c r="A5" s="25">
        <v>46174.0</v>
      </c>
      <c r="B5" s="26">
        <f t="shared" si="1"/>
        <v>46174</v>
      </c>
      <c r="C5" s="12"/>
      <c r="D5" s="34"/>
      <c r="E5" s="3">
        <v>1242.0</v>
      </c>
      <c r="F5" s="14">
        <f t="shared" si="3"/>
        <v>4393</v>
      </c>
      <c r="G5" s="29">
        <f t="shared" si="2"/>
        <v>28122</v>
      </c>
      <c r="H5" s="21" t="s">
        <v>147</v>
      </c>
      <c r="I5" s="14">
        <v>15300.0</v>
      </c>
      <c r="J5" s="21"/>
      <c r="K5" s="21"/>
      <c r="L5" s="21"/>
      <c r="M5" s="37"/>
      <c r="N5" s="23"/>
      <c r="O5" s="23"/>
      <c r="P5" s="24"/>
      <c r="Q5" s="12"/>
      <c r="R5" s="12"/>
      <c r="U5" s="12"/>
      <c r="V5" s="12"/>
      <c r="W5" s="12"/>
      <c r="X5" s="12"/>
      <c r="Y5" s="12"/>
      <c r="Z5" s="12"/>
    </row>
    <row r="6" ht="16.5" customHeight="1">
      <c r="A6" s="25">
        <v>46175.0</v>
      </c>
      <c r="B6" s="26">
        <f t="shared" si="1"/>
        <v>46175</v>
      </c>
      <c r="C6" s="12"/>
      <c r="D6" s="34"/>
      <c r="E6" s="3">
        <v>1281.0</v>
      </c>
      <c r="F6" s="14">
        <f t="shared" si="3"/>
        <v>5674</v>
      </c>
      <c r="G6" s="29">
        <f t="shared" si="2"/>
        <v>26841</v>
      </c>
      <c r="H6" s="13" t="s">
        <v>1657</v>
      </c>
      <c r="I6" s="14">
        <v>3500.0</v>
      </c>
      <c r="J6" s="21"/>
      <c r="K6" s="21"/>
      <c r="L6" s="21"/>
      <c r="M6" s="37"/>
      <c r="N6" s="23"/>
      <c r="O6" s="23"/>
      <c r="P6" s="24"/>
      <c r="Q6" s="12"/>
      <c r="R6" s="12"/>
      <c r="S6" s="12"/>
      <c r="U6" s="12"/>
      <c r="V6" s="12"/>
      <c r="W6" s="12"/>
      <c r="X6" s="12"/>
      <c r="Y6" s="12"/>
      <c r="Z6" s="12"/>
    </row>
    <row r="7" ht="16.5" customHeight="1">
      <c r="A7" s="25">
        <v>46176.0</v>
      </c>
      <c r="B7" s="26">
        <f t="shared" si="1"/>
        <v>46176</v>
      </c>
      <c r="C7" s="12"/>
      <c r="D7" s="34"/>
      <c r="E7" s="3">
        <v>1287.0</v>
      </c>
      <c r="F7" s="14">
        <f t="shared" si="3"/>
        <v>6961</v>
      </c>
      <c r="G7" s="29">
        <f t="shared" si="2"/>
        <v>25554</v>
      </c>
      <c r="H7" s="13" t="s">
        <v>1658</v>
      </c>
      <c r="I7" s="14">
        <v>32200.0</v>
      </c>
      <c r="J7" s="21"/>
      <c r="K7" s="21"/>
      <c r="L7" s="21"/>
      <c r="M7" s="37"/>
      <c r="N7" s="23"/>
      <c r="O7" s="23"/>
      <c r="P7" s="24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6.5" customHeight="1">
      <c r="A8" s="25">
        <v>46177.0</v>
      </c>
      <c r="B8" s="26">
        <f t="shared" si="1"/>
        <v>46177</v>
      </c>
      <c r="C8" s="12"/>
      <c r="D8" s="34"/>
      <c r="E8" s="3">
        <v>1284.0</v>
      </c>
      <c r="F8" s="14">
        <f t="shared" si="3"/>
        <v>8245</v>
      </c>
      <c r="G8" s="29">
        <f t="shared" si="2"/>
        <v>24270</v>
      </c>
      <c r="H8" s="13"/>
      <c r="I8" s="14">
        <f>SUM(I5:I7)</f>
        <v>51000</v>
      </c>
      <c r="J8" s="21"/>
      <c r="K8" s="21"/>
      <c r="L8" s="21"/>
      <c r="M8" s="37"/>
      <c r="N8" s="23"/>
      <c r="O8" s="23"/>
      <c r="P8" s="24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6.5" customHeight="1">
      <c r="A9" s="25">
        <v>46178.0</v>
      </c>
      <c r="B9" s="26">
        <f t="shared" si="1"/>
        <v>46178</v>
      </c>
      <c r="C9" s="12"/>
      <c r="D9" s="34"/>
      <c r="E9" s="3">
        <v>1287.0</v>
      </c>
      <c r="F9" s="14">
        <f t="shared" si="3"/>
        <v>9532</v>
      </c>
      <c r="G9" s="29">
        <f t="shared" si="2"/>
        <v>22983</v>
      </c>
      <c r="H9" s="21" t="s">
        <v>284</v>
      </c>
      <c r="I9" s="14">
        <v>315.0</v>
      </c>
      <c r="J9" s="21"/>
      <c r="K9" s="21"/>
      <c r="L9" s="21"/>
      <c r="M9" s="37"/>
      <c r="N9" s="23"/>
      <c r="O9" s="23"/>
      <c r="P9" s="2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6.5" customHeight="1">
      <c r="A10" s="25">
        <v>46179.0</v>
      </c>
      <c r="B10" s="26">
        <f t="shared" si="1"/>
        <v>46179</v>
      </c>
      <c r="C10" s="12"/>
      <c r="D10" s="34"/>
      <c r="E10" s="3">
        <v>1287.0</v>
      </c>
      <c r="F10" s="14">
        <f t="shared" si="3"/>
        <v>10819</v>
      </c>
      <c r="G10" s="29">
        <f t="shared" si="2"/>
        <v>21696</v>
      </c>
      <c r="H10" s="13"/>
      <c r="I10" s="14"/>
      <c r="J10" s="21"/>
      <c r="K10" s="21"/>
      <c r="L10" s="21"/>
      <c r="M10" s="37"/>
      <c r="N10" s="23"/>
      <c r="O10" s="23"/>
      <c r="P10" s="24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6.5" customHeight="1">
      <c r="A11" s="25">
        <v>46180.0</v>
      </c>
      <c r="B11" s="26">
        <f t="shared" si="1"/>
        <v>46180</v>
      </c>
      <c r="C11" s="12"/>
      <c r="D11" s="34"/>
      <c r="E11" s="3">
        <v>1287.0</v>
      </c>
      <c r="F11" s="14">
        <f t="shared" si="3"/>
        <v>12106</v>
      </c>
      <c r="G11" s="29">
        <f t="shared" si="2"/>
        <v>20409</v>
      </c>
      <c r="H11" s="13"/>
      <c r="I11" s="14"/>
      <c r="J11" s="21"/>
      <c r="K11" s="21"/>
      <c r="L11" s="21"/>
      <c r="M11" s="37"/>
      <c r="N11" s="23"/>
      <c r="O11" s="23"/>
      <c r="P11" s="24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6.5" customHeight="1">
      <c r="A12" s="25">
        <v>46181.0</v>
      </c>
      <c r="B12" s="26">
        <f t="shared" si="1"/>
        <v>46181</v>
      </c>
      <c r="C12" s="12"/>
      <c r="D12" s="34"/>
      <c r="E12" s="3">
        <v>1229.0</v>
      </c>
      <c r="F12" s="14">
        <f t="shared" si="3"/>
        <v>13335</v>
      </c>
      <c r="G12" s="29">
        <f t="shared" si="2"/>
        <v>19180</v>
      </c>
      <c r="H12" s="13"/>
      <c r="I12" s="14"/>
      <c r="J12" s="21"/>
      <c r="K12" s="21"/>
      <c r="L12" s="21"/>
      <c r="M12" s="37"/>
      <c r="N12" s="23"/>
      <c r="O12" s="23"/>
      <c r="P12" s="24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6.5" customHeight="1">
      <c r="A13" s="25">
        <v>46182.0</v>
      </c>
      <c r="B13" s="26">
        <f t="shared" si="1"/>
        <v>46182</v>
      </c>
      <c r="C13" s="12"/>
      <c r="D13" s="34"/>
      <c r="E13" s="3">
        <v>1276.0</v>
      </c>
      <c r="F13" s="14">
        <f t="shared" si="3"/>
        <v>14611</v>
      </c>
      <c r="G13" s="29">
        <f t="shared" si="2"/>
        <v>17904</v>
      </c>
      <c r="H13" s="13"/>
      <c r="I13" s="14"/>
      <c r="J13" s="21"/>
      <c r="K13" s="21"/>
      <c r="L13" s="21"/>
      <c r="M13" s="37"/>
      <c r="N13" s="23"/>
      <c r="O13" s="23"/>
      <c r="P13" s="24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6.5" customHeight="1">
      <c r="A14" s="25">
        <v>46183.0</v>
      </c>
      <c r="B14" s="26">
        <f t="shared" si="1"/>
        <v>46183</v>
      </c>
      <c r="C14" s="12"/>
      <c r="D14" s="34"/>
      <c r="E14" s="3">
        <v>1284.0</v>
      </c>
      <c r="F14" s="14">
        <f t="shared" si="3"/>
        <v>15895</v>
      </c>
      <c r="G14" s="29">
        <f t="shared" si="2"/>
        <v>16620</v>
      </c>
      <c r="H14" s="13"/>
      <c r="I14" s="14"/>
      <c r="J14" s="21"/>
      <c r="K14" s="21"/>
      <c r="L14" s="21"/>
      <c r="M14" s="37"/>
      <c r="N14" s="23"/>
      <c r="O14" s="23"/>
      <c r="P14" s="24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6.5" customHeight="1">
      <c r="A15" s="25">
        <v>46184.0</v>
      </c>
      <c r="B15" s="26">
        <f t="shared" si="1"/>
        <v>46184</v>
      </c>
      <c r="C15" s="12"/>
      <c r="D15" s="34"/>
      <c r="E15" s="3">
        <v>1286.0</v>
      </c>
      <c r="F15" s="14">
        <f t="shared" si="3"/>
        <v>17181</v>
      </c>
      <c r="G15" s="29">
        <f t="shared" si="2"/>
        <v>15334</v>
      </c>
      <c r="H15" s="13"/>
      <c r="I15" s="14"/>
      <c r="J15" s="21"/>
      <c r="K15" s="21"/>
      <c r="L15" s="21"/>
      <c r="M15" s="37"/>
      <c r="N15" s="23"/>
      <c r="O15" s="23"/>
      <c r="P15" s="24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6.5" customHeight="1">
      <c r="A16" s="25">
        <v>46185.0</v>
      </c>
      <c r="B16" s="26">
        <f t="shared" si="1"/>
        <v>46185</v>
      </c>
      <c r="C16" s="12"/>
      <c r="D16" s="34"/>
      <c r="E16" s="3">
        <v>1260.0</v>
      </c>
      <c r="F16" s="14">
        <f t="shared" si="3"/>
        <v>18441</v>
      </c>
      <c r="G16" s="29">
        <f t="shared" si="2"/>
        <v>14074</v>
      </c>
      <c r="H16" s="13"/>
      <c r="I16" s="14"/>
      <c r="J16" s="21"/>
      <c r="K16" s="21"/>
      <c r="L16" s="21"/>
      <c r="M16" s="37"/>
      <c r="N16" s="23"/>
      <c r="O16" s="23"/>
      <c r="P16" s="24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6.5" customHeight="1">
      <c r="A17" s="25">
        <v>46186.0</v>
      </c>
      <c r="B17" s="26">
        <f t="shared" si="1"/>
        <v>46186</v>
      </c>
      <c r="C17" s="12"/>
      <c r="D17" s="34"/>
      <c r="E17" s="3">
        <v>1208.0</v>
      </c>
      <c r="F17" s="14">
        <f t="shared" si="3"/>
        <v>19649</v>
      </c>
      <c r="G17" s="29">
        <f t="shared" si="2"/>
        <v>12866</v>
      </c>
      <c r="H17" s="13"/>
      <c r="I17" s="14"/>
      <c r="J17" s="21"/>
      <c r="K17" s="21"/>
      <c r="L17" s="21"/>
      <c r="M17" s="37"/>
      <c r="N17" s="23"/>
      <c r="O17" s="23"/>
      <c r="P17" s="2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6.5" customHeight="1">
      <c r="A18" s="25">
        <v>46187.0</v>
      </c>
      <c r="B18" s="26">
        <f t="shared" si="1"/>
        <v>46187</v>
      </c>
      <c r="C18" s="12"/>
      <c r="D18" s="34"/>
      <c r="E18" s="3">
        <v>1208.0</v>
      </c>
      <c r="F18" s="14">
        <f t="shared" si="3"/>
        <v>20857</v>
      </c>
      <c r="G18" s="29">
        <f t="shared" si="2"/>
        <v>11658</v>
      </c>
      <c r="H18" s="13"/>
      <c r="I18" s="14"/>
      <c r="J18" s="21"/>
      <c r="K18" s="21"/>
      <c r="L18" s="21"/>
      <c r="M18" s="37"/>
      <c r="N18" s="23"/>
      <c r="O18" s="23"/>
      <c r="P18" s="2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6.5" customHeight="1">
      <c r="A19" s="25">
        <v>46188.0</v>
      </c>
      <c r="B19" s="26">
        <f t="shared" si="1"/>
        <v>46188</v>
      </c>
      <c r="C19" s="12"/>
      <c r="D19" s="34"/>
      <c r="E19" s="3">
        <v>1200.0</v>
      </c>
      <c r="F19" s="14">
        <f t="shared" si="3"/>
        <v>22057</v>
      </c>
      <c r="G19" s="29">
        <f t="shared" si="2"/>
        <v>10458</v>
      </c>
      <c r="H19" s="13"/>
      <c r="I19" s="14"/>
      <c r="J19" s="21"/>
      <c r="K19" s="21"/>
      <c r="L19" s="21"/>
      <c r="M19" s="37"/>
      <c r="N19" s="23"/>
      <c r="O19" s="23"/>
      <c r="P19" s="2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6.5" customHeight="1">
      <c r="A20" s="25">
        <v>46189.0</v>
      </c>
      <c r="B20" s="26">
        <f t="shared" si="1"/>
        <v>46189</v>
      </c>
      <c r="C20" s="12"/>
      <c r="D20" s="34"/>
      <c r="E20" s="3">
        <v>1271.0</v>
      </c>
      <c r="F20" s="14">
        <f t="shared" si="3"/>
        <v>23328</v>
      </c>
      <c r="G20" s="29">
        <f t="shared" si="2"/>
        <v>9187</v>
      </c>
      <c r="H20" s="13"/>
      <c r="I20" s="14"/>
      <c r="J20" s="21"/>
      <c r="K20" s="21"/>
      <c r="L20" s="21"/>
      <c r="M20" s="37"/>
      <c r="N20" s="23"/>
      <c r="O20" s="23"/>
      <c r="P20" s="24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6.5" customHeight="1">
      <c r="A21" s="25">
        <v>46190.0</v>
      </c>
      <c r="B21" s="26">
        <f t="shared" si="1"/>
        <v>46190</v>
      </c>
      <c r="C21" s="12"/>
      <c r="D21" s="34"/>
      <c r="E21" s="3">
        <v>1287.0</v>
      </c>
      <c r="F21" s="14">
        <f t="shared" si="3"/>
        <v>24615</v>
      </c>
      <c r="G21" s="29">
        <f t="shared" si="2"/>
        <v>7900</v>
      </c>
      <c r="H21" s="13"/>
      <c r="I21" s="14"/>
      <c r="J21" s="21"/>
      <c r="K21" s="21"/>
      <c r="L21" s="21"/>
      <c r="M21" s="37"/>
      <c r="N21" s="23"/>
      <c r="O21" s="23"/>
      <c r="P21" s="24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6.5" customHeight="1">
      <c r="A22" s="25">
        <v>46191.0</v>
      </c>
      <c r="B22" s="26">
        <f t="shared" si="1"/>
        <v>46191</v>
      </c>
      <c r="C22" s="12"/>
      <c r="D22" s="34"/>
      <c r="E22" s="3">
        <v>1276.0</v>
      </c>
      <c r="F22" s="14">
        <f t="shared" si="3"/>
        <v>25891</v>
      </c>
      <c r="G22" s="29">
        <f t="shared" si="2"/>
        <v>6624</v>
      </c>
      <c r="H22" s="13"/>
      <c r="I22" s="14"/>
      <c r="J22" s="21"/>
      <c r="K22" s="21"/>
      <c r="L22" s="21"/>
      <c r="M22" s="37"/>
      <c r="N22" s="23"/>
      <c r="O22" s="23"/>
      <c r="P22" s="24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6.5" customHeight="1">
      <c r="A23" s="25">
        <v>46192.0</v>
      </c>
      <c r="B23" s="26">
        <f t="shared" si="1"/>
        <v>46192</v>
      </c>
      <c r="C23" s="12"/>
      <c r="D23" s="34"/>
      <c r="E23" s="3">
        <v>1287.0</v>
      </c>
      <c r="F23" s="14">
        <f t="shared" si="3"/>
        <v>27178</v>
      </c>
      <c r="G23" s="29">
        <f t="shared" si="2"/>
        <v>5337</v>
      </c>
      <c r="H23" s="13"/>
      <c r="I23" s="14"/>
      <c r="J23" s="21"/>
      <c r="K23" s="21"/>
      <c r="L23" s="21"/>
      <c r="M23" s="37"/>
      <c r="N23" s="23"/>
      <c r="O23" s="23"/>
      <c r="P23" s="24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6.5" customHeight="1">
      <c r="A24" s="25">
        <v>46193.0</v>
      </c>
      <c r="B24" s="26">
        <f t="shared" si="1"/>
        <v>46193</v>
      </c>
      <c r="C24" s="12"/>
      <c r="D24" s="34"/>
      <c r="E24" s="3">
        <v>1283.0</v>
      </c>
      <c r="F24" s="14">
        <f t="shared" si="3"/>
        <v>28461</v>
      </c>
      <c r="G24" s="29">
        <f t="shared" si="2"/>
        <v>4054</v>
      </c>
      <c r="H24" s="13"/>
      <c r="I24" s="14"/>
      <c r="J24" s="21"/>
      <c r="K24" s="21"/>
      <c r="L24" s="21"/>
      <c r="M24" s="37"/>
      <c r="N24" s="23"/>
      <c r="O24" s="23"/>
      <c r="P24" s="24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6.5" customHeight="1">
      <c r="A25" s="25">
        <v>46194.0</v>
      </c>
      <c r="B25" s="26">
        <f t="shared" si="1"/>
        <v>46194</v>
      </c>
      <c r="C25" s="12"/>
      <c r="D25" s="34"/>
      <c r="E25" s="3">
        <v>1282.0</v>
      </c>
      <c r="F25" s="14">
        <f t="shared" si="3"/>
        <v>29743</v>
      </c>
      <c r="G25" s="29">
        <f t="shared" si="2"/>
        <v>2772</v>
      </c>
      <c r="H25" s="13"/>
      <c r="I25" s="14"/>
      <c r="J25" s="21"/>
      <c r="K25" s="21"/>
      <c r="L25" s="21"/>
      <c r="M25" s="37"/>
      <c r="N25" s="23"/>
      <c r="O25" s="23"/>
      <c r="P25" s="24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6.5" customHeight="1">
      <c r="A26" s="25">
        <v>46195.0</v>
      </c>
      <c r="B26" s="26">
        <f t="shared" si="1"/>
        <v>46195</v>
      </c>
      <c r="C26" s="12"/>
      <c r="D26" s="34"/>
      <c r="E26" s="3">
        <v>1286.0</v>
      </c>
      <c r="F26" s="14">
        <f t="shared" si="3"/>
        <v>31029</v>
      </c>
      <c r="G26" s="29">
        <f t="shared" si="2"/>
        <v>1486</v>
      </c>
      <c r="H26" s="13"/>
      <c r="I26" s="14"/>
      <c r="J26" s="21"/>
      <c r="K26" s="21"/>
      <c r="L26" s="21"/>
      <c r="M26" s="37"/>
      <c r="N26" s="23"/>
      <c r="O26" s="23"/>
      <c r="P26" s="24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6.5" customHeight="1">
      <c r="A27" s="25">
        <v>46196.0</v>
      </c>
      <c r="B27" s="26">
        <f t="shared" si="1"/>
        <v>46196</v>
      </c>
      <c r="C27" s="12"/>
      <c r="D27" s="34"/>
      <c r="E27" s="3">
        <v>1285.0</v>
      </c>
      <c r="F27" s="14">
        <f t="shared" si="3"/>
        <v>32314</v>
      </c>
      <c r="G27" s="29">
        <f t="shared" si="2"/>
        <v>201</v>
      </c>
      <c r="H27" s="13"/>
      <c r="I27" s="14"/>
      <c r="J27" s="21"/>
      <c r="K27" s="21"/>
      <c r="L27" s="21"/>
      <c r="M27" s="37"/>
      <c r="N27" s="23"/>
      <c r="O27" s="23"/>
      <c r="P27" s="24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6.5" customHeight="1">
      <c r="A28" s="25">
        <v>46197.0</v>
      </c>
      <c r="B28" s="26">
        <f t="shared" si="1"/>
        <v>46197</v>
      </c>
      <c r="C28" s="12"/>
      <c r="D28" s="34"/>
      <c r="E28" s="3">
        <v>289.0</v>
      </c>
      <c r="F28" s="14">
        <f t="shared" si="3"/>
        <v>32603</v>
      </c>
      <c r="G28" s="29">
        <f t="shared" si="2"/>
        <v>-88</v>
      </c>
      <c r="H28" s="13"/>
      <c r="I28" s="14"/>
      <c r="J28" s="21"/>
      <c r="K28" s="21"/>
      <c r="L28" s="21"/>
      <c r="M28" s="37"/>
      <c r="N28" s="23"/>
      <c r="O28" s="23"/>
      <c r="P28" s="24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6.5" customHeight="1">
      <c r="A29" s="1"/>
      <c r="B29" s="4"/>
      <c r="C29" s="27" t="s">
        <v>1419</v>
      </c>
      <c r="D29" s="3">
        <f>I34</f>
        <v>25900</v>
      </c>
      <c r="E29" s="3">
        <v>692.0</v>
      </c>
      <c r="F29" s="14">
        <f>E29</f>
        <v>692</v>
      </c>
      <c r="G29" s="29">
        <f t="shared" ref="G29:G58" si="4">$D$29-F29</f>
        <v>25208</v>
      </c>
      <c r="H29" s="13">
        <v>46202.0</v>
      </c>
      <c r="I29" s="14">
        <v>45000.0</v>
      </c>
      <c r="J29" s="21" t="s">
        <v>1420</v>
      </c>
      <c r="K29" s="21"/>
      <c r="L29" s="21" t="s">
        <v>624</v>
      </c>
      <c r="M29" s="22" t="s">
        <v>1659</v>
      </c>
      <c r="N29" s="23"/>
      <c r="O29" s="23"/>
      <c r="P29" s="24"/>
      <c r="Q29" s="23" t="s">
        <v>1660</v>
      </c>
      <c r="R29" s="12"/>
      <c r="S29" s="12"/>
      <c r="T29" s="12"/>
      <c r="U29" s="12"/>
      <c r="V29" s="12"/>
      <c r="W29" s="12"/>
      <c r="X29" s="12"/>
      <c r="Y29" s="12"/>
      <c r="Z29" s="12"/>
    </row>
    <row r="30" ht="16.5" customHeight="1">
      <c r="A30" s="25">
        <v>46198.0</v>
      </c>
      <c r="B30" s="26">
        <f t="shared" ref="B30:B58" si="5">A30</f>
        <v>46198</v>
      </c>
      <c r="C30" s="12"/>
      <c r="D30" s="34"/>
      <c r="E30" s="3">
        <v>878.0</v>
      </c>
      <c r="F30" s="14">
        <f t="shared" ref="F30:F58" si="6">F29+E30</f>
        <v>1570</v>
      </c>
      <c r="G30" s="29">
        <f t="shared" si="4"/>
        <v>24330</v>
      </c>
      <c r="H30" s="13">
        <v>46209.0</v>
      </c>
      <c r="I30" s="14">
        <v>21000.0</v>
      </c>
      <c r="J30" s="21" t="s">
        <v>1420</v>
      </c>
      <c r="K30" s="21"/>
      <c r="L30" s="21" t="s">
        <v>129</v>
      </c>
      <c r="M30" s="22" t="s">
        <v>1661</v>
      </c>
      <c r="N30" s="23"/>
      <c r="O30" s="23"/>
      <c r="P30" s="24"/>
      <c r="Q30" s="23" t="s">
        <v>1662</v>
      </c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25">
        <v>46199.0</v>
      </c>
      <c r="B31" s="26">
        <f t="shared" si="5"/>
        <v>46199</v>
      </c>
      <c r="C31" s="12"/>
      <c r="D31" s="34"/>
      <c r="E31" s="3">
        <v>972.0</v>
      </c>
      <c r="F31" s="14">
        <f t="shared" si="6"/>
        <v>2542</v>
      </c>
      <c r="G31" s="29">
        <f t="shared" si="4"/>
        <v>23358</v>
      </c>
      <c r="H31" s="13">
        <v>46223.0</v>
      </c>
      <c r="I31" s="14">
        <v>45000.0</v>
      </c>
      <c r="J31" s="21" t="s">
        <v>1420</v>
      </c>
      <c r="K31" s="21"/>
      <c r="L31" s="21" t="s">
        <v>1663</v>
      </c>
      <c r="M31" s="22" t="s">
        <v>1421</v>
      </c>
      <c r="N31" s="23"/>
      <c r="O31" s="23"/>
      <c r="P31" s="24"/>
      <c r="Q31" s="40" t="s">
        <v>1664</v>
      </c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25">
        <v>46200.0</v>
      </c>
      <c r="B32" s="26">
        <f t="shared" si="5"/>
        <v>46200</v>
      </c>
      <c r="C32" s="12"/>
      <c r="D32" s="34"/>
      <c r="E32" s="3">
        <v>967.0</v>
      </c>
      <c r="F32" s="14">
        <f t="shared" si="6"/>
        <v>3509</v>
      </c>
      <c r="G32" s="29">
        <f t="shared" si="4"/>
        <v>22391</v>
      </c>
      <c r="H32" s="13"/>
      <c r="I32" s="14">
        <f>SUM(I29:I31)</f>
        <v>111000</v>
      </c>
      <c r="J32" s="21"/>
      <c r="K32" s="21"/>
      <c r="L32" s="21"/>
      <c r="M32" s="22"/>
      <c r="N32" s="23"/>
      <c r="O32" s="23"/>
      <c r="P32" s="24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25">
        <v>46201.0</v>
      </c>
      <c r="B33" s="26">
        <f t="shared" si="5"/>
        <v>46201</v>
      </c>
      <c r="C33" s="12"/>
      <c r="D33" s="34"/>
      <c r="E33" s="3">
        <v>955.0</v>
      </c>
      <c r="F33" s="14">
        <f t="shared" si="6"/>
        <v>4464</v>
      </c>
      <c r="G33" s="29">
        <f t="shared" si="4"/>
        <v>21436</v>
      </c>
      <c r="H33" s="13" t="s">
        <v>1665</v>
      </c>
      <c r="I33" s="14">
        <v>62078.0</v>
      </c>
      <c r="J33" s="21"/>
      <c r="K33" s="21"/>
      <c r="L33" s="21"/>
      <c r="M33" s="22"/>
      <c r="N33" s="23"/>
      <c r="O33" s="23"/>
      <c r="P33" s="24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6.5" customHeight="1">
      <c r="A34" s="25">
        <v>46202.0</v>
      </c>
      <c r="B34" s="26">
        <f t="shared" si="5"/>
        <v>46202</v>
      </c>
      <c r="C34" s="12"/>
      <c r="D34" s="34"/>
      <c r="E34" s="3">
        <v>991.0</v>
      </c>
      <c r="F34" s="14">
        <f t="shared" si="6"/>
        <v>5455</v>
      </c>
      <c r="G34" s="29">
        <f t="shared" si="4"/>
        <v>20445</v>
      </c>
      <c r="H34" s="13" t="s">
        <v>1658</v>
      </c>
      <c r="I34" s="14">
        <v>25900.0</v>
      </c>
      <c r="J34" s="21"/>
      <c r="K34" s="21"/>
      <c r="L34" s="21"/>
      <c r="M34" s="22"/>
      <c r="N34" s="23"/>
      <c r="O34" s="23"/>
      <c r="P34" s="24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6.5" customHeight="1">
      <c r="A35" s="25">
        <v>46203.0</v>
      </c>
      <c r="B35" s="26">
        <f t="shared" si="5"/>
        <v>46203</v>
      </c>
      <c r="C35" s="12"/>
      <c r="D35" s="34"/>
      <c r="E35" s="3">
        <v>931.0</v>
      </c>
      <c r="F35" s="14">
        <f t="shared" si="6"/>
        <v>6386</v>
      </c>
      <c r="G35" s="29">
        <f t="shared" si="4"/>
        <v>19514</v>
      </c>
      <c r="H35" s="13" t="s">
        <v>147</v>
      </c>
      <c r="I35" s="14">
        <v>23022.0</v>
      </c>
      <c r="J35" s="21"/>
      <c r="K35" s="21"/>
      <c r="L35" s="21"/>
      <c r="M35" s="22"/>
      <c r="N35" s="23"/>
      <c r="O35" s="23"/>
      <c r="P35" s="24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6.5" customHeight="1">
      <c r="A36" s="25">
        <v>46204.0</v>
      </c>
      <c r="B36" s="26">
        <f t="shared" si="5"/>
        <v>46204</v>
      </c>
      <c r="C36" s="12"/>
      <c r="D36" s="14"/>
      <c r="E36" s="3">
        <v>881.0</v>
      </c>
      <c r="F36" s="14">
        <f t="shared" si="6"/>
        <v>7267</v>
      </c>
      <c r="G36" s="29">
        <f t="shared" si="4"/>
        <v>18633</v>
      </c>
      <c r="H36" s="13"/>
      <c r="I36" s="14">
        <f>SUM(I33:I35)</f>
        <v>111000</v>
      </c>
      <c r="J36" s="21"/>
      <c r="K36" s="21"/>
      <c r="L36" s="21"/>
      <c r="M36" s="22"/>
      <c r="N36" s="23"/>
      <c r="O36" s="23"/>
      <c r="P36" s="24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6.5" customHeight="1">
      <c r="A37" s="25">
        <v>46205.0</v>
      </c>
      <c r="B37" s="26">
        <f t="shared" si="5"/>
        <v>46205</v>
      </c>
      <c r="C37" s="12"/>
      <c r="D37" s="34"/>
      <c r="E37" s="3">
        <v>894.0</v>
      </c>
      <c r="F37" s="14">
        <f t="shared" si="6"/>
        <v>8161</v>
      </c>
      <c r="G37" s="29">
        <f t="shared" si="4"/>
        <v>17739</v>
      </c>
      <c r="H37" s="13"/>
      <c r="I37" s="14"/>
      <c r="J37" s="21"/>
      <c r="K37" s="21"/>
      <c r="L37" s="21"/>
      <c r="M37" s="22"/>
      <c r="N37" s="23"/>
      <c r="O37" s="23"/>
      <c r="P37" s="24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6.5" customHeight="1">
      <c r="A38" s="25">
        <v>46206.0</v>
      </c>
      <c r="B38" s="26">
        <f t="shared" si="5"/>
        <v>46206</v>
      </c>
      <c r="C38" s="12"/>
      <c r="D38" s="34"/>
      <c r="E38" s="3">
        <v>889.0</v>
      </c>
      <c r="F38" s="14">
        <f t="shared" si="6"/>
        <v>9050</v>
      </c>
      <c r="G38" s="29">
        <f t="shared" si="4"/>
        <v>16850</v>
      </c>
      <c r="H38" s="13"/>
      <c r="I38" s="14"/>
      <c r="J38" s="21"/>
      <c r="K38" s="21"/>
      <c r="L38" s="21"/>
      <c r="M38" s="22"/>
      <c r="N38" s="23"/>
      <c r="O38" s="23"/>
      <c r="P38" s="24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25">
        <v>46207.0</v>
      </c>
      <c r="B39" s="26">
        <f t="shared" si="5"/>
        <v>46207</v>
      </c>
      <c r="C39" s="12"/>
      <c r="D39" s="34"/>
      <c r="E39" s="3">
        <v>889.0</v>
      </c>
      <c r="F39" s="14">
        <f t="shared" si="6"/>
        <v>9939</v>
      </c>
      <c r="G39" s="29">
        <f t="shared" si="4"/>
        <v>15961</v>
      </c>
      <c r="H39" s="13"/>
      <c r="I39" s="14"/>
      <c r="J39" s="21"/>
      <c r="K39" s="21"/>
      <c r="L39" s="21"/>
      <c r="M39" s="22"/>
      <c r="N39" s="23"/>
      <c r="O39" s="23"/>
      <c r="P39" s="24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25">
        <v>46208.0</v>
      </c>
      <c r="B40" s="26">
        <f t="shared" si="5"/>
        <v>46208</v>
      </c>
      <c r="C40" s="12"/>
      <c r="D40" s="34"/>
      <c r="E40" s="3">
        <v>886.0</v>
      </c>
      <c r="F40" s="14">
        <f t="shared" si="6"/>
        <v>10825</v>
      </c>
      <c r="G40" s="29">
        <f t="shared" si="4"/>
        <v>15075</v>
      </c>
      <c r="H40" s="13"/>
      <c r="I40" s="14"/>
      <c r="J40" s="21"/>
      <c r="K40" s="21"/>
      <c r="L40" s="21"/>
      <c r="M40" s="22"/>
      <c r="N40" s="23"/>
      <c r="O40" s="23"/>
      <c r="P40" s="24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25">
        <v>46209.0</v>
      </c>
      <c r="B41" s="26">
        <f t="shared" si="5"/>
        <v>46209</v>
      </c>
      <c r="C41" s="12" t="s">
        <v>141</v>
      </c>
      <c r="D41" s="14"/>
      <c r="E41" s="3">
        <v>856.0</v>
      </c>
      <c r="F41" s="14">
        <f t="shared" si="6"/>
        <v>11681</v>
      </c>
      <c r="G41" s="29">
        <f t="shared" si="4"/>
        <v>14219</v>
      </c>
      <c r="H41" s="13"/>
      <c r="I41" s="14"/>
      <c r="J41" s="21"/>
      <c r="K41" s="21"/>
      <c r="L41" s="21"/>
      <c r="M41" s="22"/>
      <c r="N41" s="23"/>
      <c r="O41" s="23"/>
      <c r="P41" s="24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25">
        <v>46210.0</v>
      </c>
      <c r="B42" s="26">
        <f t="shared" si="5"/>
        <v>46210</v>
      </c>
      <c r="C42" s="12"/>
      <c r="D42" s="14"/>
      <c r="E42" s="3">
        <v>899.0</v>
      </c>
      <c r="F42" s="14">
        <f t="shared" si="6"/>
        <v>12580</v>
      </c>
      <c r="G42" s="29">
        <f t="shared" si="4"/>
        <v>13320</v>
      </c>
      <c r="H42" s="13"/>
      <c r="I42" s="14"/>
      <c r="J42" s="21"/>
      <c r="K42" s="21"/>
      <c r="L42" s="21"/>
      <c r="M42" s="22"/>
      <c r="N42" s="23"/>
      <c r="O42" s="23"/>
      <c r="P42" s="24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25">
        <v>46211.0</v>
      </c>
      <c r="B43" s="26">
        <f t="shared" si="5"/>
        <v>46211</v>
      </c>
      <c r="C43" s="12"/>
      <c r="D43" s="14"/>
      <c r="E43" s="3">
        <v>890.0</v>
      </c>
      <c r="F43" s="14">
        <f t="shared" si="6"/>
        <v>13470</v>
      </c>
      <c r="G43" s="29">
        <f t="shared" si="4"/>
        <v>12430</v>
      </c>
      <c r="H43" s="13"/>
      <c r="I43" s="14"/>
      <c r="J43" s="21"/>
      <c r="K43" s="21"/>
      <c r="L43" s="21"/>
      <c r="M43" s="22"/>
      <c r="N43" s="23"/>
      <c r="O43" s="23"/>
      <c r="P43" s="24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25">
        <v>46212.0</v>
      </c>
      <c r="B44" s="26">
        <f t="shared" si="5"/>
        <v>46212</v>
      </c>
      <c r="C44" s="12"/>
      <c r="D44" s="14"/>
      <c r="E44" s="3">
        <v>898.0</v>
      </c>
      <c r="F44" s="14">
        <f t="shared" si="6"/>
        <v>14368</v>
      </c>
      <c r="G44" s="29">
        <f t="shared" si="4"/>
        <v>11532</v>
      </c>
      <c r="H44" s="13"/>
      <c r="I44" s="14"/>
      <c r="J44" s="21"/>
      <c r="K44" s="21"/>
      <c r="L44" s="21"/>
      <c r="M44" s="22"/>
      <c r="N44" s="23"/>
      <c r="O44" s="23"/>
      <c r="P44" s="24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25">
        <v>46213.0</v>
      </c>
      <c r="B45" s="26">
        <f t="shared" si="5"/>
        <v>46213</v>
      </c>
      <c r="C45" s="12"/>
      <c r="D45" s="14"/>
      <c r="E45" s="3">
        <v>893.0</v>
      </c>
      <c r="F45" s="14">
        <f t="shared" si="6"/>
        <v>15261</v>
      </c>
      <c r="G45" s="29">
        <f t="shared" si="4"/>
        <v>10639</v>
      </c>
      <c r="H45" s="13"/>
      <c r="I45" s="14"/>
      <c r="J45" s="21"/>
      <c r="K45" s="21"/>
      <c r="L45" s="21"/>
      <c r="M45" s="22"/>
      <c r="N45" s="23"/>
      <c r="O45" s="23"/>
      <c r="P45" s="24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6.5" customHeight="1">
      <c r="A46" s="25">
        <v>46214.0</v>
      </c>
      <c r="B46" s="26">
        <f t="shared" si="5"/>
        <v>46214</v>
      </c>
      <c r="C46" s="12"/>
      <c r="D46" s="14"/>
      <c r="E46" s="3">
        <v>793.0</v>
      </c>
      <c r="F46" s="14">
        <f t="shared" si="6"/>
        <v>16054</v>
      </c>
      <c r="G46" s="29">
        <f t="shared" si="4"/>
        <v>9846</v>
      </c>
      <c r="H46" s="13"/>
      <c r="I46" s="14"/>
      <c r="J46" s="21"/>
      <c r="K46" s="21"/>
      <c r="L46" s="21"/>
      <c r="M46" s="22"/>
      <c r="N46" s="23"/>
      <c r="O46" s="23"/>
      <c r="P46" s="24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6.5" customHeight="1">
      <c r="A47" s="25">
        <v>46215.0</v>
      </c>
      <c r="B47" s="26">
        <f t="shared" si="5"/>
        <v>46215</v>
      </c>
      <c r="C47" s="12"/>
      <c r="D47" s="14"/>
      <c r="E47" s="3">
        <v>976.0</v>
      </c>
      <c r="F47" s="14">
        <f t="shared" si="6"/>
        <v>17030</v>
      </c>
      <c r="G47" s="29">
        <f t="shared" si="4"/>
        <v>8870</v>
      </c>
      <c r="H47" s="13"/>
      <c r="I47" s="14"/>
      <c r="J47" s="21"/>
      <c r="K47" s="21"/>
      <c r="L47" s="21"/>
      <c r="M47" s="22"/>
      <c r="N47" s="23"/>
      <c r="O47" s="23"/>
      <c r="P47" s="24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6.5" customHeight="1">
      <c r="A48" s="25">
        <v>46216.0</v>
      </c>
      <c r="B48" s="26">
        <f t="shared" si="5"/>
        <v>46216</v>
      </c>
      <c r="C48" s="12"/>
      <c r="D48" s="14"/>
      <c r="E48" s="3">
        <v>881.0</v>
      </c>
      <c r="F48" s="14">
        <f t="shared" si="6"/>
        <v>17911</v>
      </c>
      <c r="G48" s="29">
        <f t="shared" si="4"/>
        <v>7989</v>
      </c>
      <c r="H48" s="13"/>
      <c r="I48" s="14"/>
      <c r="J48" s="21"/>
      <c r="K48" s="21"/>
      <c r="L48" s="21"/>
      <c r="M48" s="22"/>
      <c r="N48" s="23"/>
      <c r="O48" s="23"/>
      <c r="P48" s="24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6.5" customHeight="1">
      <c r="A49" s="25">
        <v>46217.0</v>
      </c>
      <c r="B49" s="26">
        <f t="shared" si="5"/>
        <v>46217</v>
      </c>
      <c r="C49" s="12"/>
      <c r="D49" s="14"/>
      <c r="E49" s="3">
        <v>873.0</v>
      </c>
      <c r="F49" s="14">
        <f t="shared" si="6"/>
        <v>18784</v>
      </c>
      <c r="G49" s="29">
        <f t="shared" si="4"/>
        <v>7116</v>
      </c>
      <c r="H49" s="13"/>
      <c r="I49" s="14"/>
      <c r="J49" s="21"/>
      <c r="K49" s="21"/>
      <c r="L49" s="21"/>
      <c r="M49" s="22"/>
      <c r="N49" s="23"/>
      <c r="O49" s="23"/>
      <c r="P49" s="24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6.5" customHeight="1">
      <c r="A50" s="25">
        <v>46218.0</v>
      </c>
      <c r="B50" s="26">
        <f t="shared" si="5"/>
        <v>46218</v>
      </c>
      <c r="C50" s="12"/>
      <c r="D50" s="14"/>
      <c r="E50" s="3">
        <v>883.0</v>
      </c>
      <c r="F50" s="14">
        <f t="shared" si="6"/>
        <v>19667</v>
      </c>
      <c r="G50" s="29">
        <f t="shared" si="4"/>
        <v>6233</v>
      </c>
      <c r="H50" s="13"/>
      <c r="I50" s="14"/>
      <c r="J50" s="21"/>
      <c r="K50" s="21"/>
      <c r="L50" s="21"/>
      <c r="M50" s="22"/>
      <c r="N50" s="23"/>
      <c r="O50" s="23"/>
      <c r="P50" s="24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6.5" customHeight="1">
      <c r="A51" s="25">
        <v>46219.0</v>
      </c>
      <c r="B51" s="26">
        <f t="shared" si="5"/>
        <v>46219</v>
      </c>
      <c r="C51" s="12"/>
      <c r="D51" s="14"/>
      <c r="E51" s="3">
        <v>887.0</v>
      </c>
      <c r="F51" s="14">
        <f t="shared" si="6"/>
        <v>20554</v>
      </c>
      <c r="G51" s="29">
        <f t="shared" si="4"/>
        <v>5346</v>
      </c>
      <c r="H51" s="13"/>
      <c r="I51" s="14"/>
      <c r="J51" s="21"/>
      <c r="K51" s="21"/>
      <c r="L51" s="21"/>
      <c r="M51" s="22"/>
      <c r="N51" s="23"/>
      <c r="O51" s="23"/>
      <c r="P51" s="24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6.5" customHeight="1">
      <c r="A52" s="25">
        <v>46220.0</v>
      </c>
      <c r="B52" s="26">
        <f t="shared" si="5"/>
        <v>46220</v>
      </c>
      <c r="C52" s="12"/>
      <c r="D52" s="14"/>
      <c r="E52" s="3">
        <v>881.0</v>
      </c>
      <c r="F52" s="14">
        <f t="shared" si="6"/>
        <v>21435</v>
      </c>
      <c r="G52" s="29">
        <f t="shared" si="4"/>
        <v>4465</v>
      </c>
      <c r="H52" s="13"/>
      <c r="I52" s="14"/>
      <c r="J52" s="21"/>
      <c r="K52" s="21"/>
      <c r="L52" s="21"/>
      <c r="M52" s="22"/>
      <c r="N52" s="23"/>
      <c r="O52" s="23"/>
      <c r="P52" s="24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6.5" customHeight="1">
      <c r="A53" s="25">
        <v>46221.0</v>
      </c>
      <c r="B53" s="26">
        <f t="shared" si="5"/>
        <v>46221</v>
      </c>
      <c r="C53" s="12"/>
      <c r="D53" s="14"/>
      <c r="E53" s="3">
        <v>876.0</v>
      </c>
      <c r="F53" s="14">
        <f t="shared" si="6"/>
        <v>22311</v>
      </c>
      <c r="G53" s="29">
        <f t="shared" si="4"/>
        <v>3589</v>
      </c>
      <c r="H53" s="13"/>
      <c r="I53" s="14"/>
      <c r="J53" s="21"/>
      <c r="K53" s="21"/>
      <c r="L53" s="21"/>
      <c r="M53" s="22"/>
      <c r="N53" s="23"/>
      <c r="O53" s="23"/>
      <c r="P53" s="24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6.5" customHeight="1">
      <c r="A54" s="25">
        <v>46222.0</v>
      </c>
      <c r="B54" s="26">
        <f t="shared" si="5"/>
        <v>46222</v>
      </c>
      <c r="C54" s="12"/>
      <c r="D54" s="14"/>
      <c r="E54" s="3">
        <v>883.0</v>
      </c>
      <c r="F54" s="14">
        <f t="shared" si="6"/>
        <v>23194</v>
      </c>
      <c r="G54" s="29">
        <f t="shared" si="4"/>
        <v>2706</v>
      </c>
      <c r="H54" s="13"/>
      <c r="I54" s="14"/>
      <c r="J54" s="30"/>
      <c r="K54" s="21"/>
      <c r="L54" s="21"/>
      <c r="M54" s="22"/>
      <c r="N54" s="23"/>
      <c r="O54" s="23"/>
      <c r="P54" s="24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6.5" customHeight="1">
      <c r="A55" s="25">
        <v>46223.0</v>
      </c>
      <c r="B55" s="26">
        <f t="shared" si="5"/>
        <v>46223</v>
      </c>
      <c r="C55" s="12"/>
      <c r="D55" s="14"/>
      <c r="E55" s="3">
        <v>896.0</v>
      </c>
      <c r="F55" s="14">
        <f t="shared" si="6"/>
        <v>24090</v>
      </c>
      <c r="G55" s="29">
        <f t="shared" si="4"/>
        <v>1810</v>
      </c>
      <c r="H55" s="13"/>
      <c r="I55" s="14"/>
      <c r="J55" s="30"/>
      <c r="K55" s="21"/>
      <c r="L55" s="21"/>
      <c r="M55" s="37"/>
      <c r="N55" s="23"/>
      <c r="O55" s="23"/>
      <c r="P55" s="24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6.5" customHeight="1">
      <c r="A56" s="25">
        <v>46224.0</v>
      </c>
      <c r="B56" s="26">
        <f t="shared" si="5"/>
        <v>46224</v>
      </c>
      <c r="C56" s="44"/>
      <c r="D56" s="34"/>
      <c r="E56" s="3">
        <v>873.0</v>
      </c>
      <c r="F56" s="14">
        <f t="shared" si="6"/>
        <v>24963</v>
      </c>
      <c r="G56" s="29">
        <f t="shared" si="4"/>
        <v>937</v>
      </c>
      <c r="H56" s="13"/>
      <c r="I56" s="14"/>
      <c r="J56" s="30"/>
      <c r="K56" s="21"/>
      <c r="L56" s="21"/>
      <c r="M56" s="37"/>
      <c r="N56" s="23"/>
      <c r="O56" s="23"/>
      <c r="P56" s="24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6.5" customHeight="1">
      <c r="A57" s="25">
        <v>46225.0</v>
      </c>
      <c r="B57" s="26">
        <f t="shared" si="5"/>
        <v>46225</v>
      </c>
      <c r="C57" s="44"/>
      <c r="D57" s="34"/>
      <c r="E57" s="3">
        <v>893.0</v>
      </c>
      <c r="F57" s="14">
        <f t="shared" si="6"/>
        <v>25856</v>
      </c>
      <c r="G57" s="29">
        <f t="shared" si="4"/>
        <v>44</v>
      </c>
      <c r="H57" s="13"/>
      <c r="I57" s="14"/>
      <c r="J57" s="30"/>
      <c r="K57" s="21"/>
      <c r="L57" s="21"/>
      <c r="M57" s="37"/>
      <c r="N57" s="23"/>
      <c r="O57" s="23"/>
      <c r="P57" s="24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6.5" customHeight="1">
      <c r="A58" s="25">
        <v>46226.0</v>
      </c>
      <c r="B58" s="26">
        <f t="shared" si="5"/>
        <v>46226</v>
      </c>
      <c r="C58" s="44"/>
      <c r="D58" s="34"/>
      <c r="E58" s="3">
        <v>57.0</v>
      </c>
      <c r="F58" s="14">
        <f t="shared" si="6"/>
        <v>25913</v>
      </c>
      <c r="G58" s="29">
        <f t="shared" si="4"/>
        <v>-13</v>
      </c>
      <c r="H58" s="13"/>
      <c r="I58" s="14"/>
      <c r="J58" s="30"/>
      <c r="K58" s="21"/>
      <c r="L58" s="21"/>
      <c r="M58" s="37"/>
      <c r="N58" s="23"/>
      <c r="O58" s="23"/>
      <c r="P58" s="24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6.5" customHeight="1">
      <c r="A59" s="25"/>
      <c r="B59" s="26"/>
      <c r="C59" s="27" t="s">
        <v>1666</v>
      </c>
      <c r="D59" s="3">
        <v>5000.0</v>
      </c>
      <c r="E59" s="3">
        <v>827.0</v>
      </c>
      <c r="F59" s="14">
        <f>E59</f>
        <v>827</v>
      </c>
      <c r="G59" s="29">
        <f t="shared" ref="G59:G63" si="7">$D$59-F59</f>
        <v>4173</v>
      </c>
      <c r="H59" s="13">
        <v>46225.0</v>
      </c>
      <c r="I59" s="14">
        <v>5000.0</v>
      </c>
      <c r="J59" s="30" t="s">
        <v>1585</v>
      </c>
      <c r="K59" s="31">
        <v>46213.0</v>
      </c>
      <c r="L59" s="21" t="s">
        <v>492</v>
      </c>
      <c r="M59" s="37" t="s">
        <v>1667</v>
      </c>
      <c r="N59" s="23"/>
      <c r="O59" s="23"/>
      <c r="P59" s="24"/>
      <c r="Q59" s="23" t="s">
        <v>1668</v>
      </c>
      <c r="R59" s="23" t="s">
        <v>1669</v>
      </c>
      <c r="S59" s="12"/>
      <c r="T59" s="12"/>
      <c r="U59" s="12"/>
      <c r="V59" s="12"/>
      <c r="W59" s="12"/>
      <c r="X59" s="12"/>
      <c r="Y59" s="12"/>
      <c r="Z59" s="12"/>
    </row>
    <row r="60" ht="16.5" customHeight="1">
      <c r="A60" s="25">
        <v>46227.0</v>
      </c>
      <c r="B60" s="26">
        <f t="shared" ref="B60:B63" si="8">A60</f>
        <v>46227</v>
      </c>
      <c r="C60" s="27"/>
      <c r="D60" s="3"/>
      <c r="E60" s="3">
        <v>1165.0</v>
      </c>
      <c r="F60" s="14">
        <f t="shared" ref="F60:F63" si="9">F59+E60</f>
        <v>1992</v>
      </c>
      <c r="G60" s="29">
        <f t="shared" si="7"/>
        <v>3008</v>
      </c>
      <c r="H60" s="13"/>
      <c r="I60" s="14"/>
      <c r="J60" s="30"/>
      <c r="K60" s="21"/>
      <c r="L60" s="21"/>
      <c r="M60" s="37"/>
      <c r="N60" s="23"/>
      <c r="O60" s="23"/>
      <c r="P60" s="24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6.5" customHeight="1">
      <c r="A61" s="25">
        <v>46228.0</v>
      </c>
      <c r="B61" s="26">
        <f t="shared" si="8"/>
        <v>46228</v>
      </c>
      <c r="C61" s="27"/>
      <c r="D61" s="3"/>
      <c r="E61" s="3">
        <v>1234.0</v>
      </c>
      <c r="F61" s="14">
        <f t="shared" si="9"/>
        <v>3226</v>
      </c>
      <c r="G61" s="29">
        <f t="shared" si="7"/>
        <v>1774</v>
      </c>
      <c r="H61" s="13"/>
      <c r="I61" s="14"/>
      <c r="J61" s="30"/>
      <c r="K61" s="21"/>
      <c r="L61" s="21"/>
      <c r="M61" s="37"/>
      <c r="N61" s="23"/>
      <c r="O61" s="23"/>
      <c r="P61" s="24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6.5" customHeight="1">
      <c r="A62" s="25">
        <v>46229.0</v>
      </c>
      <c r="B62" s="26">
        <f t="shared" si="8"/>
        <v>46229</v>
      </c>
      <c r="C62" s="27" t="s">
        <v>1670</v>
      </c>
      <c r="D62" s="3"/>
      <c r="E62" s="3">
        <v>1233.0</v>
      </c>
      <c r="F62" s="14">
        <f t="shared" si="9"/>
        <v>4459</v>
      </c>
      <c r="G62" s="29">
        <f t="shared" si="7"/>
        <v>541</v>
      </c>
      <c r="H62" s="13"/>
      <c r="I62" s="14"/>
      <c r="J62" s="30"/>
      <c r="K62" s="21"/>
      <c r="L62" s="21"/>
      <c r="M62" s="37"/>
      <c r="N62" s="23"/>
      <c r="O62" s="23"/>
      <c r="P62" s="24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6.5" customHeight="1">
      <c r="A63" s="25">
        <v>46230.0</v>
      </c>
      <c r="B63" s="26">
        <f t="shared" si="8"/>
        <v>46230</v>
      </c>
      <c r="C63" s="27"/>
      <c r="D63" s="3"/>
      <c r="E63" s="3">
        <v>590.0</v>
      </c>
      <c r="F63" s="14">
        <f t="shared" si="9"/>
        <v>5049</v>
      </c>
      <c r="G63" s="29">
        <f t="shared" si="7"/>
        <v>-49</v>
      </c>
      <c r="H63" s="13"/>
      <c r="I63" s="14"/>
      <c r="J63" s="30"/>
      <c r="K63" s="21"/>
      <c r="L63" s="21"/>
      <c r="M63" s="37"/>
      <c r="N63" s="23"/>
      <c r="O63" s="23"/>
      <c r="P63" s="24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25"/>
      <c r="B64" s="26"/>
      <c r="C64" s="27" t="s">
        <v>1671</v>
      </c>
      <c r="D64" s="3">
        <v>3000.0</v>
      </c>
      <c r="E64" s="3">
        <v>89.0</v>
      </c>
      <c r="F64" s="14">
        <f>E64</f>
        <v>89</v>
      </c>
      <c r="G64" s="29">
        <f t="shared" ref="G64:G81" si="10">$D$64-F64</f>
        <v>2911</v>
      </c>
      <c r="H64" s="1">
        <v>46232.0</v>
      </c>
      <c r="I64" s="14">
        <v>3000.0</v>
      </c>
      <c r="J64" s="30" t="s">
        <v>1585</v>
      </c>
      <c r="K64" s="31">
        <v>46213.0</v>
      </c>
      <c r="L64" s="21" t="s">
        <v>492</v>
      </c>
      <c r="M64" s="24" t="s">
        <v>1672</v>
      </c>
      <c r="N64" s="24"/>
      <c r="O64" s="24"/>
      <c r="P64" s="24"/>
      <c r="Q64" s="24" t="s">
        <v>241</v>
      </c>
      <c r="R64" s="23" t="s">
        <v>1673</v>
      </c>
      <c r="S64" s="12"/>
      <c r="T64" s="12"/>
      <c r="U64" s="12"/>
      <c r="V64" s="12"/>
      <c r="W64" s="12"/>
      <c r="X64" s="12"/>
      <c r="Y64" s="12"/>
      <c r="Z64" s="12"/>
    </row>
    <row r="65" ht="16.5" customHeight="1">
      <c r="A65" s="25">
        <v>46231.0</v>
      </c>
      <c r="B65" s="26">
        <f t="shared" ref="B65:B110" si="11">A65</f>
        <v>46231</v>
      </c>
      <c r="C65" s="27"/>
      <c r="D65" s="3"/>
      <c r="E65" s="3">
        <v>681.0</v>
      </c>
      <c r="F65" s="14">
        <f t="shared" ref="F65:F81" si="12">F64+E65</f>
        <v>770</v>
      </c>
      <c r="G65" s="29">
        <f t="shared" si="10"/>
        <v>2230</v>
      </c>
      <c r="H65" s="1"/>
      <c r="I65" s="14"/>
      <c r="J65" s="30"/>
      <c r="K65" s="31"/>
      <c r="M65" s="23"/>
      <c r="Q65" s="24"/>
      <c r="R65" s="23"/>
      <c r="S65" s="12"/>
      <c r="T65" s="12"/>
      <c r="U65" s="12"/>
      <c r="V65" s="12"/>
      <c r="W65" s="12"/>
      <c r="X65" s="12"/>
      <c r="Y65" s="12"/>
      <c r="Z65" s="12"/>
    </row>
    <row r="66" ht="16.5" customHeight="1">
      <c r="A66" s="25">
        <v>46232.0</v>
      </c>
      <c r="B66" s="26">
        <f t="shared" si="11"/>
        <v>46232</v>
      </c>
      <c r="D66" s="34"/>
      <c r="E66" s="3">
        <v>676.0</v>
      </c>
      <c r="F66" s="14">
        <f t="shared" si="12"/>
        <v>1446</v>
      </c>
      <c r="G66" s="29">
        <f t="shared" si="10"/>
        <v>1554</v>
      </c>
      <c r="I66" s="14"/>
      <c r="J66" s="27"/>
      <c r="S66" s="12"/>
      <c r="T66" s="12"/>
      <c r="U66" s="12"/>
      <c r="V66" s="12"/>
      <c r="W66" s="12"/>
      <c r="X66" s="12"/>
      <c r="Y66" s="12"/>
      <c r="Z66" s="12"/>
    </row>
    <row r="67" ht="16.5" customHeight="1">
      <c r="A67" s="25">
        <v>46233.0</v>
      </c>
      <c r="B67" s="26">
        <f t="shared" si="11"/>
        <v>46233</v>
      </c>
      <c r="C67" s="46" t="s">
        <v>392</v>
      </c>
      <c r="D67" s="34"/>
      <c r="E67" s="3">
        <v>327.0</v>
      </c>
      <c r="F67" s="14">
        <f t="shared" si="12"/>
        <v>1773</v>
      </c>
      <c r="G67" s="29">
        <f t="shared" si="10"/>
        <v>1227</v>
      </c>
      <c r="J67" s="27"/>
      <c r="S67" s="12"/>
      <c r="T67" s="12"/>
      <c r="U67" s="12"/>
      <c r="V67" s="12"/>
      <c r="W67" s="12"/>
      <c r="X67" s="12"/>
      <c r="Y67" s="12"/>
      <c r="Z67" s="12"/>
    </row>
    <row r="68" ht="16.5" customHeight="1">
      <c r="A68" s="25">
        <v>46234.0</v>
      </c>
      <c r="B68" s="26">
        <f t="shared" si="11"/>
        <v>46234</v>
      </c>
      <c r="C68" s="46" t="s">
        <v>392</v>
      </c>
      <c r="D68" s="34"/>
      <c r="E68" s="3">
        <v>0.0</v>
      </c>
      <c r="F68" s="14">
        <f t="shared" si="12"/>
        <v>1773</v>
      </c>
      <c r="G68" s="29">
        <f t="shared" si="10"/>
        <v>1227</v>
      </c>
      <c r="J68" s="27"/>
      <c r="S68" s="12"/>
      <c r="T68" s="12"/>
      <c r="U68" s="12"/>
      <c r="V68" s="12"/>
      <c r="W68" s="12"/>
      <c r="X68" s="12"/>
      <c r="Y68" s="12"/>
      <c r="Z68" s="12"/>
    </row>
    <row r="69" ht="16.5" customHeight="1">
      <c r="A69" s="25">
        <v>46235.0</v>
      </c>
      <c r="B69" s="26">
        <f t="shared" si="11"/>
        <v>46235</v>
      </c>
      <c r="C69" s="46" t="s">
        <v>392</v>
      </c>
      <c r="D69" s="34"/>
      <c r="E69" s="3">
        <v>0.0</v>
      </c>
      <c r="F69" s="14">
        <f t="shared" si="12"/>
        <v>1773</v>
      </c>
      <c r="G69" s="29">
        <f t="shared" si="10"/>
        <v>1227</v>
      </c>
      <c r="J69" s="27"/>
      <c r="S69" s="12"/>
      <c r="T69" s="12"/>
      <c r="U69" s="12"/>
      <c r="V69" s="12"/>
      <c r="W69" s="12"/>
      <c r="X69" s="12"/>
      <c r="Y69" s="12"/>
      <c r="Z69" s="12"/>
    </row>
    <row r="70" ht="16.5" customHeight="1">
      <c r="A70" s="25">
        <v>46236.0</v>
      </c>
      <c r="B70" s="26">
        <f t="shared" si="11"/>
        <v>46236</v>
      </c>
      <c r="C70" s="46" t="s">
        <v>392</v>
      </c>
      <c r="E70" s="3">
        <v>0.0</v>
      </c>
      <c r="F70" s="14">
        <f t="shared" si="12"/>
        <v>1773</v>
      </c>
      <c r="G70" s="29">
        <f t="shared" si="10"/>
        <v>1227</v>
      </c>
      <c r="U70" s="12"/>
      <c r="V70" s="12"/>
      <c r="W70" s="12"/>
      <c r="X70" s="12"/>
      <c r="Y70" s="12"/>
      <c r="Z70" s="12"/>
    </row>
    <row r="71" ht="16.5" customHeight="1">
      <c r="A71" s="25">
        <v>46237.0</v>
      </c>
      <c r="B71" s="26">
        <f t="shared" si="11"/>
        <v>46237</v>
      </c>
      <c r="C71" s="46" t="s">
        <v>392</v>
      </c>
      <c r="E71" s="3">
        <v>0.0</v>
      </c>
      <c r="F71" s="14">
        <f t="shared" si="12"/>
        <v>1773</v>
      </c>
      <c r="G71" s="29">
        <f t="shared" si="10"/>
        <v>1227</v>
      </c>
      <c r="U71" s="12"/>
      <c r="V71" s="12"/>
      <c r="W71" s="12"/>
      <c r="X71" s="12"/>
      <c r="Y71" s="12"/>
      <c r="Z71" s="12"/>
    </row>
    <row r="72" ht="16.5" customHeight="1">
      <c r="A72" s="25">
        <v>46238.0</v>
      </c>
      <c r="B72" s="26">
        <f t="shared" si="11"/>
        <v>46238</v>
      </c>
      <c r="C72" s="46" t="s">
        <v>392</v>
      </c>
      <c r="E72" s="3">
        <v>0.0</v>
      </c>
      <c r="F72" s="14">
        <f t="shared" si="12"/>
        <v>1773</v>
      </c>
      <c r="G72" s="29">
        <f t="shared" si="10"/>
        <v>1227</v>
      </c>
      <c r="U72" s="12"/>
      <c r="V72" s="12"/>
      <c r="W72" s="12"/>
      <c r="X72" s="12"/>
      <c r="Y72" s="12"/>
      <c r="Z72" s="12"/>
    </row>
    <row r="73" ht="16.5" customHeight="1">
      <c r="A73" s="25">
        <v>46239.0</v>
      </c>
      <c r="B73" s="26">
        <f t="shared" si="11"/>
        <v>46239</v>
      </c>
      <c r="C73" s="46" t="s">
        <v>392</v>
      </c>
      <c r="E73" s="3">
        <v>0.0</v>
      </c>
      <c r="F73" s="14">
        <f t="shared" si="12"/>
        <v>1773</v>
      </c>
      <c r="G73" s="29">
        <f t="shared" si="10"/>
        <v>1227</v>
      </c>
      <c r="W73" s="12"/>
      <c r="X73" s="12"/>
      <c r="Y73" s="12"/>
      <c r="Z73" s="12"/>
    </row>
    <row r="74" ht="16.5" customHeight="1">
      <c r="A74" s="25">
        <v>46240.0</v>
      </c>
      <c r="B74" s="26">
        <f t="shared" si="11"/>
        <v>46240</v>
      </c>
      <c r="C74" s="46" t="s">
        <v>392</v>
      </c>
      <c r="E74" s="3">
        <v>0.0</v>
      </c>
      <c r="F74" s="14">
        <f t="shared" si="12"/>
        <v>1773</v>
      </c>
      <c r="G74" s="29">
        <f t="shared" si="10"/>
        <v>1227</v>
      </c>
      <c r="W74" s="12"/>
      <c r="X74" s="12"/>
      <c r="Y74" s="12"/>
      <c r="Z74" s="12"/>
    </row>
    <row r="75" ht="16.5" customHeight="1">
      <c r="A75" s="25">
        <v>46241.0</v>
      </c>
      <c r="B75" s="26">
        <f t="shared" si="11"/>
        <v>46241</v>
      </c>
      <c r="C75" s="46" t="s">
        <v>392</v>
      </c>
      <c r="E75" s="3">
        <v>0.0</v>
      </c>
      <c r="F75" s="14">
        <f t="shared" si="12"/>
        <v>1773</v>
      </c>
      <c r="G75" s="29">
        <f t="shared" si="10"/>
        <v>1227</v>
      </c>
      <c r="W75" s="12"/>
      <c r="X75" s="12"/>
      <c r="Y75" s="12"/>
      <c r="Z75" s="12"/>
    </row>
    <row r="76" ht="16.5" customHeight="1">
      <c r="A76" s="25">
        <v>46242.0</v>
      </c>
      <c r="B76" s="26">
        <f t="shared" si="11"/>
        <v>46242</v>
      </c>
      <c r="C76" s="46" t="s">
        <v>392</v>
      </c>
      <c r="E76" s="3">
        <v>0.0</v>
      </c>
      <c r="F76" s="14">
        <f t="shared" si="12"/>
        <v>1773</v>
      </c>
      <c r="G76" s="29">
        <f t="shared" si="10"/>
        <v>1227</v>
      </c>
      <c r="W76" s="12"/>
      <c r="X76" s="12"/>
      <c r="Y76" s="12"/>
      <c r="Z76" s="12"/>
    </row>
    <row r="77" ht="16.5" customHeight="1">
      <c r="A77" s="25">
        <v>46243.0</v>
      </c>
      <c r="B77" s="26">
        <f t="shared" si="11"/>
        <v>46243</v>
      </c>
      <c r="C77" s="46" t="s">
        <v>392</v>
      </c>
      <c r="E77" s="3">
        <v>0.0</v>
      </c>
      <c r="F77" s="14">
        <f t="shared" si="12"/>
        <v>1773</v>
      </c>
      <c r="G77" s="29">
        <f t="shared" si="10"/>
        <v>1227</v>
      </c>
      <c r="W77" s="12"/>
      <c r="X77" s="12"/>
      <c r="Y77" s="12"/>
      <c r="Z77" s="12"/>
    </row>
    <row r="78" ht="16.5" customHeight="1">
      <c r="A78" s="25">
        <v>46244.0</v>
      </c>
      <c r="B78" s="26">
        <f t="shared" si="11"/>
        <v>46244</v>
      </c>
      <c r="C78" s="46" t="s">
        <v>392</v>
      </c>
      <c r="E78" s="3">
        <v>0.0</v>
      </c>
      <c r="F78" s="14">
        <f t="shared" si="12"/>
        <v>1773</v>
      </c>
      <c r="G78" s="29">
        <f t="shared" si="10"/>
        <v>1227</v>
      </c>
      <c r="W78" s="12"/>
      <c r="X78" s="12"/>
      <c r="Y78" s="12"/>
      <c r="Z78" s="12"/>
    </row>
    <row r="79" ht="16.5" customHeight="1">
      <c r="A79" s="25">
        <v>46245.0</v>
      </c>
      <c r="B79" s="26">
        <f t="shared" si="11"/>
        <v>46245</v>
      </c>
      <c r="C79" s="46" t="s">
        <v>392</v>
      </c>
      <c r="D79" s="3"/>
      <c r="E79" s="3">
        <v>0.0</v>
      </c>
      <c r="F79" s="14">
        <f t="shared" si="12"/>
        <v>1773</v>
      </c>
      <c r="G79" s="29">
        <f t="shared" si="10"/>
        <v>1227</v>
      </c>
      <c r="H79" s="1"/>
      <c r="I79" s="14"/>
      <c r="J79" s="30"/>
      <c r="K79" s="31"/>
      <c r="L79" s="21"/>
      <c r="M79" s="24"/>
      <c r="N79" s="24"/>
      <c r="O79" s="24"/>
      <c r="P79" s="24"/>
      <c r="Q79" s="24"/>
      <c r="R79" s="23"/>
      <c r="S79" s="12"/>
      <c r="W79" s="12"/>
      <c r="X79" s="12"/>
      <c r="Y79" s="12"/>
      <c r="Z79" s="12"/>
    </row>
    <row r="80" ht="16.5" customHeight="1">
      <c r="A80" s="25">
        <v>46246.0</v>
      </c>
      <c r="B80" s="26">
        <f t="shared" si="11"/>
        <v>46246</v>
      </c>
      <c r="C80" s="46" t="s">
        <v>392</v>
      </c>
      <c r="D80" s="3"/>
      <c r="E80" s="3">
        <v>0.0</v>
      </c>
      <c r="F80" s="14">
        <f t="shared" si="12"/>
        <v>1773</v>
      </c>
      <c r="G80" s="29">
        <f t="shared" si="10"/>
        <v>1227</v>
      </c>
      <c r="H80" s="1"/>
      <c r="I80" s="14"/>
      <c r="J80" s="30"/>
      <c r="K80" s="31"/>
      <c r="M80" s="23"/>
      <c r="Q80" s="24"/>
      <c r="R80" s="23"/>
      <c r="S80" s="12"/>
      <c r="W80" s="12"/>
      <c r="X80" s="12"/>
      <c r="Y80" s="12"/>
      <c r="Z80" s="12"/>
    </row>
    <row r="81" ht="16.5" customHeight="1">
      <c r="A81" s="25">
        <v>46247.0</v>
      </c>
      <c r="B81" s="26">
        <f t="shared" si="11"/>
        <v>46247</v>
      </c>
      <c r="C81" s="46" t="s">
        <v>392</v>
      </c>
      <c r="D81" s="34"/>
      <c r="E81" s="3">
        <v>0.0</v>
      </c>
      <c r="F81" s="14">
        <f t="shared" si="12"/>
        <v>1773</v>
      </c>
      <c r="G81" s="29">
        <f t="shared" si="10"/>
        <v>1227</v>
      </c>
      <c r="H81" s="21" t="s">
        <v>1576</v>
      </c>
      <c r="I81" s="14"/>
      <c r="J81" s="27"/>
      <c r="S81" s="12"/>
      <c r="W81" s="12"/>
      <c r="X81" s="12"/>
      <c r="Y81" s="12"/>
      <c r="Z81" s="12"/>
    </row>
    <row r="82" ht="16.5" customHeight="1">
      <c r="A82" s="25">
        <v>46248.0</v>
      </c>
      <c r="B82" s="26">
        <f t="shared" si="11"/>
        <v>46248</v>
      </c>
      <c r="C82" s="46" t="s">
        <v>392</v>
      </c>
      <c r="D82" s="34"/>
      <c r="E82" s="34"/>
      <c r="F82" s="14"/>
      <c r="G82" s="29"/>
      <c r="I82" s="14"/>
      <c r="J82" s="27"/>
      <c r="S82" s="12"/>
      <c r="W82" s="12"/>
      <c r="X82" s="12"/>
      <c r="Y82" s="12"/>
      <c r="Z82" s="12"/>
    </row>
    <row r="83" ht="16.5" customHeight="1">
      <c r="A83" s="25">
        <v>46249.0</v>
      </c>
      <c r="B83" s="26">
        <f t="shared" si="11"/>
        <v>46249</v>
      </c>
      <c r="C83" s="46" t="s">
        <v>392</v>
      </c>
      <c r="D83" s="34"/>
      <c r="E83" s="34"/>
      <c r="F83" s="14"/>
      <c r="G83" s="29"/>
      <c r="I83" s="14"/>
      <c r="J83" s="27"/>
      <c r="S83" s="12"/>
      <c r="W83" s="12"/>
      <c r="X83" s="12"/>
      <c r="Y83" s="12"/>
      <c r="Z83" s="12"/>
    </row>
    <row r="84" ht="16.5" customHeight="1">
      <c r="A84" s="25">
        <v>46250.0</v>
      </c>
      <c r="B84" s="26">
        <f t="shared" si="11"/>
        <v>46250</v>
      </c>
      <c r="C84" s="46" t="s">
        <v>392</v>
      </c>
      <c r="D84" s="34"/>
      <c r="E84" s="34"/>
      <c r="F84" s="14"/>
      <c r="G84" s="29"/>
      <c r="I84" s="14"/>
      <c r="J84" s="27"/>
      <c r="S84" s="12"/>
      <c r="W84" s="12"/>
      <c r="X84" s="12"/>
      <c r="Y84" s="12"/>
      <c r="Z84" s="12"/>
    </row>
    <row r="85" ht="16.5" customHeight="1">
      <c r="A85" s="25">
        <v>46251.0</v>
      </c>
      <c r="B85" s="26">
        <f t="shared" si="11"/>
        <v>46251</v>
      </c>
      <c r="C85" s="46" t="s">
        <v>392</v>
      </c>
      <c r="D85" s="14"/>
      <c r="E85" s="14"/>
      <c r="F85" s="14"/>
      <c r="G85" s="29"/>
      <c r="H85" s="13"/>
      <c r="I85" s="14"/>
      <c r="J85" s="21"/>
      <c r="K85" s="21"/>
      <c r="L85" s="21"/>
      <c r="M85" s="22"/>
      <c r="N85" s="23"/>
      <c r="O85" s="23"/>
      <c r="P85" s="24"/>
      <c r="Q85" s="12"/>
      <c r="R85" s="12"/>
      <c r="W85" s="12"/>
      <c r="X85" s="12"/>
      <c r="Y85" s="12"/>
      <c r="Z85" s="12"/>
    </row>
    <row r="86" ht="16.5" customHeight="1">
      <c r="A86" s="25">
        <v>46252.0</v>
      </c>
      <c r="B86" s="26">
        <f t="shared" si="11"/>
        <v>46252</v>
      </c>
      <c r="C86" s="46" t="s">
        <v>392</v>
      </c>
      <c r="D86" s="14"/>
      <c r="E86" s="14"/>
      <c r="F86" s="14"/>
      <c r="G86" s="29"/>
      <c r="H86" s="13"/>
      <c r="I86" s="14"/>
      <c r="J86" s="21"/>
      <c r="K86" s="21"/>
      <c r="L86" s="21"/>
      <c r="M86" s="22"/>
      <c r="N86" s="23"/>
      <c r="O86" s="23"/>
      <c r="P86" s="24"/>
      <c r="Q86" s="12"/>
      <c r="R86" s="12"/>
      <c r="W86" s="12"/>
      <c r="X86" s="12"/>
      <c r="Y86" s="12"/>
      <c r="Z86" s="12"/>
    </row>
    <row r="87" ht="16.5" customHeight="1">
      <c r="A87" s="25">
        <v>46253.0</v>
      </c>
      <c r="B87" s="26">
        <f t="shared" si="11"/>
        <v>46253</v>
      </c>
      <c r="C87" s="46" t="s">
        <v>392</v>
      </c>
      <c r="D87" s="14"/>
      <c r="E87" s="14"/>
      <c r="F87" s="14"/>
      <c r="G87" s="29"/>
      <c r="H87" s="13"/>
      <c r="I87" s="14"/>
      <c r="J87" s="21"/>
      <c r="K87" s="21"/>
      <c r="L87" s="21"/>
      <c r="M87" s="22"/>
      <c r="N87" s="23"/>
      <c r="O87" s="23"/>
      <c r="P87" s="24"/>
      <c r="Q87" s="12"/>
      <c r="R87" s="12"/>
      <c r="W87" s="12"/>
      <c r="X87" s="12"/>
      <c r="Y87" s="12"/>
      <c r="Z87" s="12"/>
    </row>
    <row r="88" ht="16.5" customHeight="1">
      <c r="A88" s="25">
        <v>46254.0</v>
      </c>
      <c r="B88" s="26">
        <f t="shared" si="11"/>
        <v>46254</v>
      </c>
      <c r="C88" s="46" t="s">
        <v>392</v>
      </c>
      <c r="D88" s="14"/>
      <c r="E88" s="14"/>
      <c r="F88" s="14"/>
      <c r="G88" s="29"/>
      <c r="H88" s="13"/>
      <c r="I88" s="14"/>
      <c r="J88" s="21"/>
      <c r="K88" s="21"/>
      <c r="L88" s="21"/>
      <c r="M88" s="22"/>
      <c r="N88" s="23"/>
      <c r="O88" s="23"/>
      <c r="P88" s="24"/>
      <c r="Q88" s="12"/>
      <c r="R88" s="12"/>
      <c r="W88" s="12"/>
      <c r="X88" s="12"/>
      <c r="Y88" s="12"/>
      <c r="Z88" s="12"/>
    </row>
    <row r="89" ht="16.5" customHeight="1">
      <c r="A89" s="25">
        <v>46255.0</v>
      </c>
      <c r="B89" s="26">
        <f t="shared" si="11"/>
        <v>46255</v>
      </c>
      <c r="C89" s="46" t="s">
        <v>392</v>
      </c>
      <c r="D89" s="14"/>
      <c r="E89" s="14"/>
      <c r="F89" s="14"/>
      <c r="G89" s="29"/>
      <c r="H89" s="13"/>
      <c r="I89" s="14"/>
      <c r="J89" s="21"/>
      <c r="K89" s="21"/>
      <c r="L89" s="21"/>
      <c r="M89" s="22"/>
      <c r="N89" s="23"/>
      <c r="O89" s="23"/>
      <c r="P89" s="24"/>
      <c r="Q89" s="12"/>
      <c r="R89" s="12"/>
      <c r="V89" s="12"/>
      <c r="W89" s="12"/>
      <c r="X89" s="12"/>
      <c r="Y89" s="12"/>
      <c r="Z89" s="12"/>
    </row>
    <row r="90" ht="16.5" customHeight="1">
      <c r="A90" s="25">
        <v>46256.0</v>
      </c>
      <c r="B90" s="26">
        <f t="shared" si="11"/>
        <v>46256</v>
      </c>
      <c r="C90" s="46" t="s">
        <v>392</v>
      </c>
      <c r="D90" s="14"/>
      <c r="E90" s="14"/>
      <c r="F90" s="14"/>
      <c r="G90" s="29"/>
      <c r="H90" s="13"/>
      <c r="I90" s="14"/>
      <c r="J90" s="21"/>
      <c r="K90" s="21"/>
      <c r="L90" s="21"/>
      <c r="M90" s="22"/>
      <c r="N90" s="23"/>
      <c r="O90" s="23"/>
      <c r="P90" s="24"/>
      <c r="Q90" s="12"/>
      <c r="R90" s="12"/>
      <c r="V90" s="12"/>
      <c r="W90" s="12"/>
      <c r="X90" s="12"/>
      <c r="Y90" s="12"/>
      <c r="Z90" s="12"/>
    </row>
    <row r="91" ht="16.5" customHeight="1">
      <c r="A91" s="25">
        <v>46257.0</v>
      </c>
      <c r="B91" s="26">
        <f t="shared" si="11"/>
        <v>46257</v>
      </c>
      <c r="C91" s="46" t="s">
        <v>392</v>
      </c>
      <c r="D91" s="14"/>
      <c r="E91" s="14"/>
      <c r="F91" s="14"/>
      <c r="G91" s="29"/>
      <c r="H91" s="13"/>
      <c r="I91" s="14"/>
      <c r="J91" s="21"/>
      <c r="K91" s="21"/>
      <c r="L91" s="21"/>
      <c r="M91" s="22"/>
      <c r="N91" s="23"/>
      <c r="O91" s="23"/>
      <c r="P91" s="24"/>
      <c r="Q91" s="12"/>
      <c r="R91" s="12"/>
      <c r="V91" s="12"/>
      <c r="W91" s="12"/>
      <c r="X91" s="12"/>
      <c r="Y91" s="12"/>
      <c r="Z91" s="12"/>
    </row>
    <row r="92" ht="16.5" customHeight="1">
      <c r="A92" s="25">
        <v>46258.0</v>
      </c>
      <c r="B92" s="26">
        <f t="shared" si="11"/>
        <v>46258</v>
      </c>
      <c r="C92" s="46" t="s">
        <v>392</v>
      </c>
      <c r="D92" s="14"/>
      <c r="E92" s="14"/>
      <c r="F92" s="14"/>
      <c r="G92" s="29"/>
      <c r="H92" s="13"/>
      <c r="I92" s="14"/>
      <c r="J92" s="21"/>
      <c r="K92" s="21"/>
      <c r="L92" s="21"/>
      <c r="M92" s="22"/>
      <c r="N92" s="23"/>
      <c r="O92" s="23"/>
      <c r="P92" s="24"/>
      <c r="Q92" s="12"/>
      <c r="R92" s="12"/>
      <c r="V92" s="12"/>
      <c r="W92" s="12"/>
      <c r="X92" s="12"/>
      <c r="Y92" s="12"/>
      <c r="Z92" s="12"/>
    </row>
    <row r="93" ht="16.5" customHeight="1">
      <c r="A93" s="25">
        <v>46259.0</v>
      </c>
      <c r="B93" s="26">
        <f t="shared" si="11"/>
        <v>46259</v>
      </c>
      <c r="C93" s="46" t="s">
        <v>392</v>
      </c>
      <c r="D93" s="14"/>
      <c r="E93" s="14"/>
      <c r="F93" s="14"/>
      <c r="G93" s="29"/>
      <c r="H93" s="13"/>
      <c r="I93" s="14"/>
      <c r="J93" s="21"/>
      <c r="K93" s="21"/>
      <c r="L93" s="21"/>
      <c r="M93" s="22"/>
      <c r="N93" s="23"/>
      <c r="O93" s="23"/>
      <c r="P93" s="24"/>
      <c r="Q93" s="12"/>
      <c r="R93" s="12"/>
      <c r="V93" s="12"/>
      <c r="W93" s="12"/>
      <c r="X93" s="12"/>
      <c r="Y93" s="12"/>
      <c r="Z93" s="12"/>
    </row>
    <row r="94" ht="16.5" customHeight="1">
      <c r="A94" s="25">
        <v>46260.0</v>
      </c>
      <c r="B94" s="26">
        <f t="shared" si="11"/>
        <v>46260</v>
      </c>
      <c r="C94" s="46" t="s">
        <v>392</v>
      </c>
      <c r="D94" s="14"/>
      <c r="E94" s="14"/>
      <c r="F94" s="14"/>
      <c r="G94" s="29"/>
      <c r="H94" s="13"/>
      <c r="I94" s="14"/>
      <c r="J94" s="21"/>
      <c r="K94" s="21"/>
      <c r="L94" s="21"/>
      <c r="M94" s="22"/>
      <c r="N94" s="23"/>
      <c r="O94" s="23"/>
      <c r="P94" s="24"/>
      <c r="Q94" s="12"/>
      <c r="R94" s="12"/>
      <c r="V94" s="12"/>
      <c r="W94" s="12"/>
      <c r="X94" s="12"/>
      <c r="Y94" s="12"/>
      <c r="Z94" s="12"/>
    </row>
    <row r="95" ht="16.5" customHeight="1">
      <c r="A95" s="25">
        <v>46261.0</v>
      </c>
      <c r="B95" s="26">
        <f t="shared" si="11"/>
        <v>46261</v>
      </c>
      <c r="C95" s="46" t="s">
        <v>392</v>
      </c>
      <c r="D95" s="14"/>
      <c r="E95" s="14"/>
      <c r="F95" s="14"/>
      <c r="G95" s="29"/>
      <c r="H95" s="13"/>
      <c r="I95" s="14"/>
      <c r="J95" s="21"/>
      <c r="K95" s="21"/>
      <c r="L95" s="21"/>
      <c r="M95" s="22"/>
      <c r="N95" s="23"/>
      <c r="O95" s="23"/>
      <c r="P95" s="24"/>
      <c r="Q95" s="12"/>
      <c r="R95" s="12"/>
      <c r="V95" s="12"/>
      <c r="W95" s="12"/>
      <c r="X95" s="12"/>
      <c r="Y95" s="12"/>
      <c r="Z95" s="12"/>
    </row>
    <row r="96" ht="16.5" customHeight="1">
      <c r="A96" s="25">
        <v>46262.0</v>
      </c>
      <c r="B96" s="26">
        <f t="shared" si="11"/>
        <v>46262</v>
      </c>
      <c r="C96" s="46" t="s">
        <v>392</v>
      </c>
      <c r="D96" s="14"/>
      <c r="E96" s="14"/>
      <c r="F96" s="14"/>
      <c r="G96" s="29"/>
      <c r="H96" s="13"/>
      <c r="I96" s="14"/>
      <c r="J96" s="21"/>
      <c r="K96" s="21"/>
      <c r="L96" s="21"/>
      <c r="M96" s="22"/>
      <c r="N96" s="23"/>
      <c r="O96" s="23"/>
      <c r="P96" s="24"/>
      <c r="Q96" s="12"/>
      <c r="R96" s="12"/>
      <c r="V96" s="12"/>
      <c r="W96" s="12"/>
      <c r="X96" s="12"/>
      <c r="Y96" s="12"/>
      <c r="Z96" s="12"/>
    </row>
    <row r="97" ht="16.5" customHeight="1">
      <c r="A97" s="25">
        <v>46263.0</v>
      </c>
      <c r="B97" s="26">
        <f t="shared" si="11"/>
        <v>46263</v>
      </c>
      <c r="C97" s="46" t="s">
        <v>392</v>
      </c>
      <c r="D97" s="14"/>
      <c r="E97" s="14"/>
      <c r="F97" s="14"/>
      <c r="G97" s="29"/>
      <c r="H97" s="13"/>
      <c r="I97" s="14"/>
      <c r="J97" s="21"/>
      <c r="K97" s="21"/>
      <c r="L97" s="21"/>
      <c r="M97" s="22"/>
      <c r="N97" s="23"/>
      <c r="O97" s="23"/>
      <c r="P97" s="24"/>
      <c r="Q97" s="12"/>
      <c r="R97" s="12"/>
      <c r="V97" s="12"/>
      <c r="W97" s="12"/>
      <c r="X97" s="12"/>
      <c r="Y97" s="12"/>
      <c r="Z97" s="12"/>
    </row>
    <row r="98" ht="16.5" customHeight="1">
      <c r="A98" s="25">
        <v>46264.0</v>
      </c>
      <c r="B98" s="26">
        <f t="shared" si="11"/>
        <v>46264</v>
      </c>
      <c r="C98" s="46" t="s">
        <v>392</v>
      </c>
      <c r="D98" s="14"/>
      <c r="E98" s="14"/>
      <c r="F98" s="14"/>
      <c r="G98" s="29"/>
      <c r="H98" s="13"/>
      <c r="I98" s="14"/>
      <c r="J98" s="21"/>
      <c r="K98" s="21"/>
      <c r="L98" s="21"/>
      <c r="M98" s="22"/>
      <c r="N98" s="23"/>
      <c r="O98" s="23"/>
      <c r="P98" s="24"/>
      <c r="Q98" s="12"/>
      <c r="R98" s="12"/>
      <c r="V98" s="12"/>
      <c r="W98" s="12"/>
      <c r="X98" s="12"/>
      <c r="Y98" s="12"/>
      <c r="Z98" s="12"/>
    </row>
    <row r="99" ht="16.5" customHeight="1">
      <c r="A99" s="25">
        <v>46265.0</v>
      </c>
      <c r="B99" s="26">
        <f t="shared" si="11"/>
        <v>46265</v>
      </c>
      <c r="C99" s="46" t="s">
        <v>392</v>
      </c>
      <c r="D99" s="14"/>
      <c r="E99" s="14"/>
      <c r="F99" s="14"/>
      <c r="G99" s="29"/>
      <c r="H99" s="13"/>
      <c r="I99" s="14"/>
      <c r="J99" s="21"/>
      <c r="K99" s="21"/>
      <c r="L99" s="21"/>
      <c r="M99" s="22"/>
      <c r="N99" s="23"/>
      <c r="O99" s="23"/>
      <c r="P99" s="24"/>
      <c r="Q99" s="12"/>
      <c r="R99" s="12"/>
      <c r="V99" s="12"/>
      <c r="W99" s="12"/>
      <c r="X99" s="12"/>
      <c r="Y99" s="12"/>
      <c r="Z99" s="12"/>
    </row>
    <row r="100" ht="16.5" customHeight="1">
      <c r="A100" s="25">
        <v>46266.0</v>
      </c>
      <c r="B100" s="26">
        <f t="shared" si="11"/>
        <v>46266</v>
      </c>
      <c r="C100" s="46" t="s">
        <v>392</v>
      </c>
      <c r="D100" s="14"/>
      <c r="E100" s="14"/>
      <c r="F100" s="14"/>
      <c r="G100" s="29"/>
      <c r="H100" s="13"/>
      <c r="I100" s="14"/>
      <c r="J100" s="21"/>
      <c r="K100" s="21"/>
      <c r="L100" s="21"/>
      <c r="M100" s="22"/>
      <c r="N100" s="23"/>
      <c r="O100" s="23"/>
      <c r="P100" s="24"/>
      <c r="Q100" s="12"/>
      <c r="R100" s="12"/>
      <c r="V100" s="12"/>
      <c r="W100" s="12"/>
      <c r="X100" s="12"/>
      <c r="Y100" s="12"/>
      <c r="Z100" s="12"/>
    </row>
    <row r="101" ht="16.5" customHeight="1">
      <c r="A101" s="25">
        <v>46267.0</v>
      </c>
      <c r="B101" s="26">
        <f t="shared" si="11"/>
        <v>46267</v>
      </c>
      <c r="C101" s="46" t="s">
        <v>392</v>
      </c>
      <c r="D101" s="14"/>
      <c r="E101" s="14"/>
      <c r="F101" s="14"/>
      <c r="G101" s="29"/>
      <c r="H101" s="13"/>
      <c r="I101" s="14"/>
      <c r="J101" s="21"/>
      <c r="K101" s="21"/>
      <c r="L101" s="21"/>
      <c r="M101" s="22"/>
      <c r="N101" s="23"/>
      <c r="O101" s="23"/>
      <c r="P101" s="24"/>
      <c r="Q101" s="12"/>
      <c r="R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25">
        <v>46268.0</v>
      </c>
      <c r="B102" s="26">
        <f t="shared" si="11"/>
        <v>46268</v>
      </c>
      <c r="C102" s="46" t="s">
        <v>392</v>
      </c>
      <c r="D102" s="14"/>
      <c r="E102" s="14"/>
      <c r="F102" s="14"/>
      <c r="G102" s="29"/>
      <c r="H102" s="13"/>
      <c r="I102" s="14"/>
      <c r="J102" s="21"/>
      <c r="K102" s="21"/>
      <c r="L102" s="21"/>
      <c r="M102" s="22"/>
      <c r="N102" s="23"/>
      <c r="O102" s="23"/>
      <c r="P102" s="24"/>
      <c r="Q102" s="12"/>
      <c r="R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25">
        <v>46269.0</v>
      </c>
      <c r="B103" s="26">
        <f t="shared" si="11"/>
        <v>46269</v>
      </c>
      <c r="C103" s="46" t="s">
        <v>392</v>
      </c>
      <c r="G103" s="62"/>
      <c r="U103" s="12"/>
      <c r="V103" s="12"/>
      <c r="W103" s="12"/>
      <c r="X103" s="12"/>
      <c r="Y103" s="12"/>
      <c r="Z103" s="12"/>
    </row>
    <row r="104" ht="16.5" customHeight="1">
      <c r="A104" s="25">
        <v>46270.0</v>
      </c>
      <c r="B104" s="26">
        <f t="shared" si="11"/>
        <v>46270</v>
      </c>
      <c r="C104" s="46" t="s">
        <v>392</v>
      </c>
      <c r="G104" s="62"/>
      <c r="U104" s="12"/>
      <c r="V104" s="12"/>
      <c r="W104" s="12"/>
      <c r="X104" s="12"/>
      <c r="Y104" s="12"/>
      <c r="Z104" s="12"/>
    </row>
    <row r="105" ht="16.5" customHeight="1">
      <c r="A105" s="25">
        <v>46271.0</v>
      </c>
      <c r="B105" s="26">
        <f t="shared" si="11"/>
        <v>46271</v>
      </c>
      <c r="C105" s="46" t="s">
        <v>392</v>
      </c>
      <c r="G105" s="62"/>
      <c r="U105" s="12"/>
      <c r="V105" s="12"/>
      <c r="W105" s="12"/>
      <c r="X105" s="12"/>
      <c r="Y105" s="12"/>
      <c r="Z105" s="12"/>
    </row>
    <row r="106" ht="16.5" customHeight="1">
      <c r="A106" s="25">
        <v>46272.0</v>
      </c>
      <c r="B106" s="26">
        <f t="shared" si="11"/>
        <v>46272</v>
      </c>
      <c r="C106" s="46" t="s">
        <v>392</v>
      </c>
      <c r="G106" s="62"/>
      <c r="U106" s="12"/>
      <c r="V106" s="12"/>
      <c r="W106" s="12"/>
      <c r="X106" s="12"/>
      <c r="Y106" s="12"/>
      <c r="Z106" s="12"/>
    </row>
    <row r="107" ht="16.5" customHeight="1">
      <c r="A107" s="25">
        <v>46273.0</v>
      </c>
      <c r="B107" s="26">
        <f t="shared" si="11"/>
        <v>46273</v>
      </c>
      <c r="C107" s="46" t="s">
        <v>392</v>
      </c>
      <c r="G107" s="62"/>
      <c r="U107" s="12"/>
      <c r="V107" s="12"/>
      <c r="W107" s="12"/>
      <c r="X107" s="12"/>
      <c r="Y107" s="12"/>
      <c r="Z107" s="12"/>
    </row>
    <row r="108" ht="16.5" customHeight="1">
      <c r="A108" s="25">
        <v>46274.0</v>
      </c>
      <c r="B108" s="26">
        <f t="shared" si="11"/>
        <v>46274</v>
      </c>
      <c r="C108" s="46" t="s">
        <v>392</v>
      </c>
      <c r="G108" s="62"/>
      <c r="U108" s="12"/>
      <c r="V108" s="12"/>
      <c r="W108" s="12"/>
      <c r="X108" s="12"/>
      <c r="Y108" s="12"/>
      <c r="Z108" s="12"/>
    </row>
    <row r="109" ht="16.5" customHeight="1">
      <c r="A109" s="25">
        <v>46275.0</v>
      </c>
      <c r="B109" s="26">
        <f t="shared" si="11"/>
        <v>46275</v>
      </c>
      <c r="C109" s="27" t="s">
        <v>1674</v>
      </c>
      <c r="D109" s="3">
        <v>907.0</v>
      </c>
      <c r="E109" s="3">
        <v>989.0</v>
      </c>
      <c r="F109" s="14">
        <f>E109</f>
        <v>989</v>
      </c>
      <c r="G109" s="29">
        <f t="shared" ref="G109:G110" si="13">$D$109-F109</f>
        <v>-82</v>
      </c>
      <c r="H109" s="13">
        <v>46281.0</v>
      </c>
      <c r="I109" s="14">
        <v>907.0</v>
      </c>
      <c r="J109" s="30" t="s">
        <v>1335</v>
      </c>
      <c r="K109" s="31">
        <v>46261.0</v>
      </c>
      <c r="L109" s="21" t="s">
        <v>1336</v>
      </c>
      <c r="M109" s="22" t="s">
        <v>1675</v>
      </c>
      <c r="N109" s="23"/>
      <c r="Q109" s="23" t="s">
        <v>835</v>
      </c>
      <c r="S109" s="12"/>
      <c r="T109" s="12"/>
      <c r="U109" s="12"/>
      <c r="W109" s="12"/>
      <c r="X109" s="12"/>
      <c r="Y109" s="12"/>
      <c r="Z109" s="12"/>
    </row>
    <row r="110" ht="16.5" customHeight="1">
      <c r="A110" s="25">
        <v>46276.0</v>
      </c>
      <c r="B110" s="26">
        <f t="shared" si="11"/>
        <v>46276</v>
      </c>
      <c r="C110" s="27"/>
      <c r="D110" s="3"/>
      <c r="E110" s="3">
        <v>17.0</v>
      </c>
      <c r="F110" s="14">
        <f>E110+F109</f>
        <v>1006</v>
      </c>
      <c r="G110" s="29">
        <f t="shared" si="13"/>
        <v>-99</v>
      </c>
      <c r="H110" s="13"/>
      <c r="I110" s="14"/>
      <c r="J110" s="30"/>
      <c r="K110" s="31"/>
      <c r="L110" s="21"/>
      <c r="M110" s="22"/>
      <c r="N110" s="23"/>
      <c r="Q110" s="23"/>
      <c r="S110" s="12"/>
      <c r="T110" s="12"/>
      <c r="U110" s="12"/>
      <c r="W110" s="12"/>
      <c r="X110" s="12"/>
      <c r="Y110" s="12"/>
      <c r="Z110" s="12"/>
    </row>
    <row r="111" ht="16.5" customHeight="1">
      <c r="A111" s="1"/>
      <c r="B111" s="4"/>
      <c r="C111" s="93" t="s">
        <v>1676</v>
      </c>
      <c r="D111" s="3">
        <v>900.0</v>
      </c>
      <c r="E111" s="3">
        <v>577.0</v>
      </c>
      <c r="F111" s="14">
        <f>E111</f>
        <v>577</v>
      </c>
      <c r="G111" s="29">
        <f t="shared" ref="G111:G114" si="14">$D$111-F111</f>
        <v>323</v>
      </c>
      <c r="H111" s="13">
        <v>46281.0</v>
      </c>
      <c r="I111" s="14">
        <v>900.0</v>
      </c>
      <c r="J111" s="30" t="s">
        <v>1335</v>
      </c>
      <c r="K111" s="31">
        <v>46261.0</v>
      </c>
      <c r="L111" s="21" t="s">
        <v>1336</v>
      </c>
      <c r="M111" s="37" t="s">
        <v>1677</v>
      </c>
      <c r="N111" s="23"/>
      <c r="Q111" s="23" t="s">
        <v>1678</v>
      </c>
      <c r="S111" s="12"/>
      <c r="T111" s="12"/>
      <c r="U111" s="12"/>
      <c r="W111" s="12"/>
      <c r="X111" s="12"/>
      <c r="Y111" s="12"/>
      <c r="Z111" s="12"/>
    </row>
    <row r="112" ht="16.5" customHeight="1">
      <c r="A112" s="25">
        <v>46277.0</v>
      </c>
      <c r="B112" s="26">
        <f t="shared" ref="B112:B116" si="15">A112</f>
        <v>46277</v>
      </c>
      <c r="C112" s="12"/>
      <c r="D112" s="34"/>
      <c r="E112" s="3">
        <v>190.0</v>
      </c>
      <c r="F112" s="14">
        <f t="shared" ref="F112:F114" si="16">F111+E112</f>
        <v>767</v>
      </c>
      <c r="G112" s="29">
        <f t="shared" si="14"/>
        <v>133</v>
      </c>
      <c r="H112" s="24"/>
      <c r="K112" s="21"/>
      <c r="L112" s="21"/>
      <c r="M112" s="10"/>
      <c r="Q112" s="23"/>
      <c r="S112" s="12"/>
      <c r="T112" s="12"/>
      <c r="W112" s="12"/>
      <c r="X112" s="12"/>
      <c r="Y112" s="12"/>
      <c r="Z112" s="12"/>
    </row>
    <row r="113" ht="16.5" customHeight="1">
      <c r="A113" s="25">
        <v>46278.0</v>
      </c>
      <c r="B113" s="26">
        <f t="shared" si="15"/>
        <v>46278</v>
      </c>
      <c r="C113" s="12"/>
      <c r="D113" s="14"/>
      <c r="E113" s="3">
        <v>0.0</v>
      </c>
      <c r="F113" s="14">
        <f t="shared" si="16"/>
        <v>767</v>
      </c>
      <c r="G113" s="29">
        <f t="shared" si="14"/>
        <v>133</v>
      </c>
      <c r="H113" s="13"/>
      <c r="I113" s="14"/>
      <c r="J113" s="21"/>
      <c r="K113" s="21"/>
      <c r="L113" s="21"/>
      <c r="M113" s="22"/>
      <c r="N113" s="23"/>
      <c r="O113" s="23"/>
      <c r="P113" s="24"/>
      <c r="Q113" s="12"/>
      <c r="R113" s="12"/>
      <c r="S113" s="12"/>
      <c r="V113" s="12"/>
      <c r="W113" s="12"/>
      <c r="X113" s="12"/>
      <c r="Y113" s="12"/>
      <c r="Z113" s="12"/>
    </row>
    <row r="114" ht="16.5" customHeight="1">
      <c r="A114" s="25">
        <v>46279.0</v>
      </c>
      <c r="B114" s="26">
        <f t="shared" si="15"/>
        <v>46279</v>
      </c>
      <c r="C114" s="12"/>
      <c r="D114" s="14"/>
      <c r="E114" s="3">
        <v>253.0</v>
      </c>
      <c r="F114" s="14">
        <f t="shared" si="16"/>
        <v>1020</v>
      </c>
      <c r="G114" s="29">
        <f t="shared" si="14"/>
        <v>-120</v>
      </c>
      <c r="H114" s="13">
        <v>46281.0</v>
      </c>
      <c r="I114" s="14">
        <v>133.0</v>
      </c>
      <c r="J114" s="21" t="s">
        <v>769</v>
      </c>
      <c r="K114" s="21"/>
      <c r="L114" s="21" t="s">
        <v>778</v>
      </c>
      <c r="M114" s="37" t="s">
        <v>1677</v>
      </c>
      <c r="N114" s="23"/>
      <c r="O114" s="23"/>
      <c r="P114" s="24"/>
      <c r="Q114" s="23" t="s">
        <v>1678</v>
      </c>
      <c r="R114" s="12"/>
      <c r="S114" s="12"/>
      <c r="V114" s="12"/>
      <c r="W114" s="12"/>
      <c r="X114" s="12"/>
      <c r="Y114" s="12"/>
      <c r="Z114" s="12"/>
    </row>
    <row r="115" ht="16.5" customHeight="1">
      <c r="A115" s="25">
        <v>46280.0</v>
      </c>
      <c r="B115" s="26">
        <f t="shared" si="15"/>
        <v>46280</v>
      </c>
      <c r="C115" s="27" t="s">
        <v>1679</v>
      </c>
      <c r="D115" s="3">
        <v>505.0</v>
      </c>
      <c r="E115" s="3">
        <v>510.0</v>
      </c>
      <c r="F115" s="14">
        <f>E115</f>
        <v>510</v>
      </c>
      <c r="G115" s="29">
        <f t="shared" ref="G115:G116" si="17">$D$115-F115</f>
        <v>-5</v>
      </c>
      <c r="H115" s="1">
        <v>46262.0</v>
      </c>
      <c r="I115" s="14">
        <v>505.0</v>
      </c>
      <c r="J115" s="21" t="s">
        <v>1680</v>
      </c>
      <c r="K115" s="21"/>
      <c r="L115" s="21" t="s">
        <v>1681</v>
      </c>
      <c r="M115" s="23" t="s">
        <v>1682</v>
      </c>
      <c r="N115" s="21"/>
      <c r="O115" s="21"/>
      <c r="P115" s="21"/>
      <c r="Q115" s="23" t="s">
        <v>1683</v>
      </c>
      <c r="V115" s="12"/>
      <c r="W115" s="12"/>
      <c r="X115" s="12"/>
      <c r="Y115" s="12"/>
      <c r="Z115" s="12"/>
    </row>
    <row r="116" ht="16.5" customHeight="1">
      <c r="A116" s="25">
        <v>46281.0</v>
      </c>
      <c r="B116" s="26">
        <f t="shared" si="15"/>
        <v>46281</v>
      </c>
      <c r="C116" s="27"/>
      <c r="D116" s="3"/>
      <c r="E116" s="34">
        <v>400.0</v>
      </c>
      <c r="F116" s="14">
        <f>F115+E116</f>
        <v>910</v>
      </c>
      <c r="G116" s="29">
        <f t="shared" si="17"/>
        <v>-405</v>
      </c>
      <c r="M116" s="10"/>
      <c r="U116" s="12"/>
      <c r="V116" s="12"/>
      <c r="W116" s="12"/>
      <c r="X116" s="12"/>
      <c r="Y116" s="12"/>
      <c r="Z116" s="12"/>
    </row>
    <row r="117" ht="16.5" customHeight="1">
      <c r="A117" s="25"/>
      <c r="B117" s="26"/>
      <c r="C117" s="27" t="s">
        <v>1684</v>
      </c>
      <c r="D117" s="3">
        <v>481.0</v>
      </c>
      <c r="E117" s="34">
        <v>200.0</v>
      </c>
      <c r="F117" s="3">
        <f>E117</f>
        <v>200</v>
      </c>
      <c r="G117" s="9">
        <f t="shared" ref="G117:G118" si="18">$D$117-F117</f>
        <v>281</v>
      </c>
      <c r="H117" s="42">
        <v>46281.0</v>
      </c>
      <c r="I117" s="3">
        <v>481.0</v>
      </c>
      <c r="J117" s="30" t="s">
        <v>956</v>
      </c>
      <c r="K117" s="59">
        <v>46266.0</v>
      </c>
      <c r="L117" s="30" t="s">
        <v>501</v>
      </c>
      <c r="M117" s="37" t="s">
        <v>1685</v>
      </c>
      <c r="Q117" s="40" t="s">
        <v>1289</v>
      </c>
      <c r="R117" s="40" t="s">
        <v>1686</v>
      </c>
      <c r="U117" s="12"/>
      <c r="V117" s="12"/>
      <c r="W117" s="12"/>
      <c r="X117" s="12"/>
      <c r="Y117" s="12"/>
      <c r="Z117" s="12"/>
    </row>
    <row r="118" ht="16.5" customHeight="1">
      <c r="A118" s="25">
        <v>46282.0</v>
      </c>
      <c r="B118" s="26">
        <f>A118</f>
        <v>46282</v>
      </c>
      <c r="C118" s="27"/>
      <c r="D118" s="3"/>
      <c r="E118" s="34">
        <v>700.0</v>
      </c>
      <c r="F118" s="14">
        <f>F117+E118</f>
        <v>900</v>
      </c>
      <c r="G118" s="9">
        <f t="shared" si="18"/>
        <v>-419</v>
      </c>
      <c r="H118" s="42"/>
      <c r="I118" s="3"/>
      <c r="J118" s="30"/>
      <c r="K118" s="59"/>
      <c r="L118" s="30"/>
      <c r="M118" s="37"/>
      <c r="Q118" s="40"/>
      <c r="R118" s="40"/>
      <c r="U118" s="12"/>
      <c r="V118" s="12"/>
      <c r="W118" s="12"/>
      <c r="X118" s="12"/>
      <c r="Y118" s="12"/>
      <c r="Z118" s="12"/>
    </row>
    <row r="119" ht="16.5" customHeight="1">
      <c r="A119" s="1"/>
      <c r="B119" s="4"/>
      <c r="C119" s="27" t="s">
        <v>1407</v>
      </c>
      <c r="D119" s="3">
        <f>I122</f>
        <v>5200</v>
      </c>
      <c r="E119" s="34">
        <v>300.0</v>
      </c>
      <c r="F119" s="14">
        <f>E119</f>
        <v>300</v>
      </c>
      <c r="G119" s="29">
        <f t="shared" ref="G119:G126" si="19">$D$119-F119</f>
        <v>4900</v>
      </c>
      <c r="H119" s="1">
        <v>46282.0</v>
      </c>
      <c r="I119" s="14">
        <v>100.0</v>
      </c>
      <c r="J119" s="30" t="s">
        <v>668</v>
      </c>
      <c r="K119" s="31">
        <v>46266.0</v>
      </c>
      <c r="L119" s="21" t="s">
        <v>669</v>
      </c>
      <c r="M119" s="40" t="s">
        <v>1687</v>
      </c>
      <c r="N119" s="23"/>
      <c r="Q119" s="23" t="s">
        <v>1465</v>
      </c>
      <c r="U119" s="12"/>
      <c r="V119" s="12"/>
      <c r="W119" s="12"/>
      <c r="X119" s="12"/>
      <c r="Y119" s="12"/>
      <c r="Z119" s="12"/>
    </row>
    <row r="120" ht="16.5" customHeight="1">
      <c r="A120" s="25">
        <v>46283.0</v>
      </c>
      <c r="B120" s="26">
        <f t="shared" ref="B120:B137" si="20">A120</f>
        <v>46283</v>
      </c>
      <c r="C120" s="27"/>
      <c r="D120" s="34"/>
      <c r="E120" s="34">
        <v>700.0</v>
      </c>
      <c r="F120" s="14">
        <f t="shared" ref="F120:F126" si="21">F119+E120</f>
        <v>1000</v>
      </c>
      <c r="G120" s="29">
        <f t="shared" si="19"/>
        <v>4200</v>
      </c>
      <c r="H120" s="13">
        <v>46304.0</v>
      </c>
      <c r="I120" s="14">
        <v>5000.0</v>
      </c>
      <c r="J120" s="30" t="s">
        <v>668</v>
      </c>
      <c r="K120" s="31">
        <v>46266.0</v>
      </c>
      <c r="L120" s="21" t="s">
        <v>669</v>
      </c>
      <c r="M120" s="37" t="s">
        <v>1688</v>
      </c>
      <c r="N120" s="10"/>
      <c r="Q120" s="23" t="s">
        <v>372</v>
      </c>
      <c r="S120" s="12"/>
      <c r="U120" s="12"/>
      <c r="V120" s="12"/>
      <c r="W120" s="12"/>
      <c r="X120" s="12"/>
      <c r="Y120" s="12"/>
      <c r="Z120" s="12"/>
    </row>
    <row r="121" ht="16.5" customHeight="1">
      <c r="A121" s="25">
        <v>46284.0</v>
      </c>
      <c r="B121" s="26">
        <f t="shared" si="20"/>
        <v>46284</v>
      </c>
      <c r="C121" s="27"/>
      <c r="D121" s="34"/>
      <c r="E121" s="34">
        <v>700.0</v>
      </c>
      <c r="F121" s="14">
        <f t="shared" si="21"/>
        <v>1700</v>
      </c>
      <c r="G121" s="29">
        <f t="shared" si="19"/>
        <v>3500</v>
      </c>
      <c r="H121" s="13">
        <v>46307.0</v>
      </c>
      <c r="I121" s="14">
        <v>100.0</v>
      </c>
      <c r="J121" s="30" t="s">
        <v>668</v>
      </c>
      <c r="K121" s="21"/>
      <c r="L121" s="21" t="s">
        <v>669</v>
      </c>
      <c r="M121" s="41" t="s">
        <v>1689</v>
      </c>
      <c r="N121" s="23"/>
      <c r="O121" s="23"/>
      <c r="P121" s="24"/>
      <c r="Q121" s="23" t="s">
        <v>372</v>
      </c>
      <c r="S121" s="12"/>
      <c r="U121" s="12"/>
      <c r="V121" s="12"/>
      <c r="W121" s="12"/>
      <c r="X121" s="12"/>
      <c r="Y121" s="12"/>
      <c r="Z121" s="12"/>
    </row>
    <row r="122" ht="16.5" customHeight="1">
      <c r="A122" s="25">
        <v>46285.0</v>
      </c>
      <c r="B122" s="26">
        <f t="shared" si="20"/>
        <v>46285</v>
      </c>
      <c r="C122" s="27"/>
      <c r="D122" s="34"/>
      <c r="E122" s="34">
        <v>700.0</v>
      </c>
      <c r="F122" s="14">
        <f t="shared" si="21"/>
        <v>2400</v>
      </c>
      <c r="G122" s="29">
        <f t="shared" si="19"/>
        <v>2800</v>
      </c>
      <c r="H122" s="13"/>
      <c r="I122" s="14">
        <f>SUM(I119:I121)</f>
        <v>5200</v>
      </c>
      <c r="J122" s="30"/>
      <c r="K122" s="21"/>
      <c r="L122" s="21"/>
      <c r="M122" s="96"/>
      <c r="N122" s="23"/>
      <c r="O122" s="23"/>
      <c r="P122" s="24"/>
      <c r="Q122" s="23"/>
      <c r="S122" s="12"/>
      <c r="T122" s="12"/>
      <c r="U122" s="12"/>
      <c r="V122" s="12"/>
      <c r="W122" s="12"/>
      <c r="X122" s="12"/>
      <c r="Y122" s="12"/>
      <c r="Z122" s="12"/>
    </row>
    <row r="123" ht="16.5" customHeight="1">
      <c r="A123" s="25">
        <v>46286.0</v>
      </c>
      <c r="B123" s="26">
        <f t="shared" si="20"/>
        <v>46286</v>
      </c>
      <c r="C123" s="27"/>
      <c r="D123" s="34"/>
      <c r="E123" s="34">
        <v>700.0</v>
      </c>
      <c r="F123" s="14">
        <f t="shared" si="21"/>
        <v>3100</v>
      </c>
      <c r="G123" s="29">
        <f t="shared" si="19"/>
        <v>2100</v>
      </c>
      <c r="H123" s="13"/>
      <c r="I123" s="14"/>
      <c r="J123" s="30"/>
      <c r="K123" s="21"/>
      <c r="L123" s="21"/>
      <c r="M123" s="96"/>
      <c r="N123" s="23"/>
      <c r="O123" s="23"/>
      <c r="P123" s="24"/>
      <c r="Q123" s="23"/>
      <c r="S123" s="12"/>
      <c r="T123" s="12"/>
      <c r="U123" s="12"/>
      <c r="V123" s="12"/>
      <c r="W123" s="12"/>
      <c r="X123" s="12"/>
      <c r="Y123" s="12"/>
      <c r="Z123" s="12"/>
    </row>
    <row r="124" ht="16.5" customHeight="1">
      <c r="A124" s="25">
        <v>46287.0</v>
      </c>
      <c r="B124" s="26">
        <f t="shared" si="20"/>
        <v>46287</v>
      </c>
      <c r="E124" s="34">
        <v>700.0</v>
      </c>
      <c r="F124" s="14">
        <f t="shared" si="21"/>
        <v>3800</v>
      </c>
      <c r="G124" s="29">
        <f t="shared" si="19"/>
        <v>1400</v>
      </c>
      <c r="S124" s="12"/>
      <c r="T124" s="12"/>
      <c r="U124" s="12"/>
      <c r="V124" s="12"/>
      <c r="W124" s="12"/>
      <c r="X124" s="12"/>
      <c r="Y124" s="12"/>
      <c r="Z124" s="12"/>
    </row>
    <row r="125" ht="16.5" customHeight="1">
      <c r="A125" s="25">
        <v>46288.0</v>
      </c>
      <c r="B125" s="26">
        <f t="shared" si="20"/>
        <v>46288</v>
      </c>
      <c r="E125" s="34">
        <v>700.0</v>
      </c>
      <c r="F125" s="14">
        <f t="shared" si="21"/>
        <v>4500</v>
      </c>
      <c r="G125" s="29">
        <f t="shared" si="19"/>
        <v>700</v>
      </c>
      <c r="M125" s="10"/>
      <c r="T125" s="12"/>
      <c r="U125" s="12"/>
      <c r="V125" s="12"/>
      <c r="W125" s="12"/>
      <c r="X125" s="12"/>
      <c r="Y125" s="12"/>
      <c r="Z125" s="12"/>
    </row>
    <row r="126" ht="16.5" customHeight="1">
      <c r="A126" s="25">
        <v>46289.0</v>
      </c>
      <c r="B126" s="26">
        <f t="shared" si="20"/>
        <v>46289</v>
      </c>
      <c r="E126" s="34">
        <v>700.0</v>
      </c>
      <c r="F126" s="14">
        <f t="shared" si="21"/>
        <v>5200</v>
      </c>
      <c r="G126" s="29">
        <f t="shared" si="19"/>
        <v>0</v>
      </c>
      <c r="M126" s="10"/>
      <c r="T126" s="12"/>
      <c r="U126" s="12"/>
      <c r="V126" s="12"/>
      <c r="W126" s="12"/>
      <c r="X126" s="12"/>
      <c r="Y126" s="12"/>
      <c r="Z126" s="12"/>
    </row>
    <row r="127" ht="16.5" customHeight="1">
      <c r="A127" s="52">
        <v>46290.0</v>
      </c>
      <c r="B127" s="53">
        <f t="shared" si="20"/>
        <v>46290</v>
      </c>
      <c r="C127" s="55" t="s">
        <v>1690</v>
      </c>
      <c r="D127" s="34">
        <v>970.0</v>
      </c>
      <c r="E127" s="34">
        <v>600.0</v>
      </c>
      <c r="F127" s="3">
        <f>E127</f>
        <v>600</v>
      </c>
      <c r="G127" s="9">
        <f t="shared" ref="G127:G128" si="22">$D$127-F127</f>
        <v>370</v>
      </c>
      <c r="H127" s="42">
        <v>46289.0</v>
      </c>
      <c r="I127" s="3">
        <v>970.0</v>
      </c>
      <c r="J127" s="30" t="s">
        <v>288</v>
      </c>
      <c r="K127" s="59">
        <v>46267.0</v>
      </c>
      <c r="L127" s="30" t="s">
        <v>289</v>
      </c>
      <c r="M127" s="37" t="s">
        <v>1691</v>
      </c>
      <c r="Q127" s="40" t="s">
        <v>353</v>
      </c>
      <c r="R127" s="23" t="s">
        <v>292</v>
      </c>
      <c r="U127" s="12"/>
      <c r="V127" s="12"/>
      <c r="W127" s="12"/>
      <c r="X127" s="12"/>
      <c r="Y127" s="12"/>
      <c r="Z127" s="12"/>
    </row>
    <row r="128" ht="16.5" customHeight="1">
      <c r="A128" s="52">
        <v>46291.0</v>
      </c>
      <c r="B128" s="53">
        <f t="shared" si="20"/>
        <v>46291</v>
      </c>
      <c r="D128" s="34"/>
      <c r="E128" s="34">
        <v>1200.0</v>
      </c>
      <c r="F128" s="14">
        <f>F127+E128</f>
        <v>1800</v>
      </c>
      <c r="G128" s="9">
        <f t="shared" si="22"/>
        <v>-830</v>
      </c>
      <c r="M128" s="10"/>
      <c r="U128" s="12"/>
      <c r="V128" s="12"/>
      <c r="W128" s="12"/>
      <c r="X128" s="12"/>
      <c r="Y128" s="12"/>
      <c r="Z128" s="12"/>
    </row>
    <row r="129" ht="16.5" customHeight="1">
      <c r="A129" s="52">
        <v>46292.0</v>
      </c>
      <c r="B129" s="53">
        <f t="shared" si="20"/>
        <v>46292</v>
      </c>
      <c r="C129" s="58" t="s">
        <v>1692</v>
      </c>
      <c r="D129" s="34">
        <v>1000.0</v>
      </c>
      <c r="E129" s="34">
        <v>200.0</v>
      </c>
      <c r="F129" s="9">
        <f>E129</f>
        <v>200</v>
      </c>
      <c r="G129" s="9">
        <f t="shared" ref="G129:G131" si="23">$D$129-F129</f>
        <v>800</v>
      </c>
      <c r="H129" s="25">
        <v>46307.0</v>
      </c>
      <c r="I129" s="14">
        <v>1000.0</v>
      </c>
      <c r="J129" s="36" t="s">
        <v>966</v>
      </c>
      <c r="K129" s="31">
        <v>46290.0</v>
      </c>
      <c r="L129" s="30"/>
      <c r="M129" s="37" t="s">
        <v>1693</v>
      </c>
      <c r="Q129" s="40" t="s">
        <v>315</v>
      </c>
      <c r="R129" s="40" t="s">
        <v>76</v>
      </c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52">
        <v>46293.0</v>
      </c>
      <c r="B130" s="53">
        <f t="shared" si="20"/>
        <v>46293</v>
      </c>
      <c r="C130" s="3"/>
      <c r="D130" s="34"/>
      <c r="E130" s="34">
        <v>400.0</v>
      </c>
      <c r="F130" s="9">
        <f t="shared" ref="F130:F131" si="24">F129+E130</f>
        <v>600</v>
      </c>
      <c r="G130" s="9">
        <f t="shared" si="23"/>
        <v>400</v>
      </c>
      <c r="H130" s="1"/>
      <c r="I130" s="14"/>
      <c r="J130" s="30"/>
      <c r="L130" s="30"/>
      <c r="M130" s="40"/>
      <c r="N130" s="21"/>
      <c r="Q130" s="40"/>
      <c r="R130" s="40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25">
        <v>46294.0</v>
      </c>
      <c r="B131" s="26">
        <f t="shared" si="20"/>
        <v>46294</v>
      </c>
      <c r="C131" s="27"/>
      <c r="D131" s="34"/>
      <c r="E131" s="34">
        <v>400.0</v>
      </c>
      <c r="F131" s="9">
        <f t="shared" si="24"/>
        <v>1000</v>
      </c>
      <c r="G131" s="9">
        <f t="shared" si="23"/>
        <v>0</v>
      </c>
      <c r="H131" s="42"/>
      <c r="I131" s="3"/>
      <c r="J131" s="30"/>
      <c r="K131" s="30"/>
      <c r="L131" s="30"/>
      <c r="M131" s="22"/>
      <c r="N131" s="23"/>
      <c r="O131" s="23"/>
      <c r="P131" s="30"/>
      <c r="Q131" s="3"/>
      <c r="R131" s="3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25">
        <v>46295.0</v>
      </c>
      <c r="B132" s="26">
        <f t="shared" si="20"/>
        <v>46295</v>
      </c>
      <c r="C132" s="44" t="s">
        <v>1694</v>
      </c>
      <c r="D132" s="34">
        <v>15.0</v>
      </c>
      <c r="E132" s="34">
        <v>15.0</v>
      </c>
      <c r="F132" s="14">
        <f t="shared" ref="F132:F137" si="25">E132</f>
        <v>15</v>
      </c>
      <c r="G132" s="29">
        <f>$D$132-F132</f>
        <v>0</v>
      </c>
      <c r="I132" s="14">
        <v>15.0</v>
      </c>
      <c r="J132" s="21" t="s">
        <v>679</v>
      </c>
      <c r="M132" s="10"/>
      <c r="N132" s="23"/>
      <c r="Q132" s="40" t="s">
        <v>107</v>
      </c>
      <c r="U132" s="12"/>
      <c r="V132" s="12"/>
      <c r="W132" s="12"/>
      <c r="X132" s="12"/>
      <c r="Y132" s="12"/>
      <c r="Z132" s="12"/>
    </row>
    <row r="133" ht="16.5" customHeight="1">
      <c r="A133" s="25">
        <v>46296.0</v>
      </c>
      <c r="B133" s="26">
        <f t="shared" si="20"/>
        <v>46296</v>
      </c>
      <c r="C133" s="55" t="s">
        <v>1695</v>
      </c>
      <c r="D133" s="34">
        <v>15.0</v>
      </c>
      <c r="E133" s="34">
        <v>15.0</v>
      </c>
      <c r="F133" s="14">
        <f t="shared" si="25"/>
        <v>15</v>
      </c>
      <c r="G133" s="29">
        <f>$D$133-F133</f>
        <v>0</v>
      </c>
      <c r="H133" s="25">
        <v>46294.0</v>
      </c>
      <c r="I133" s="14">
        <v>15.0</v>
      </c>
      <c r="J133" s="30" t="s">
        <v>1510</v>
      </c>
      <c r="K133" s="31">
        <v>46280.0</v>
      </c>
      <c r="L133" s="21" t="s">
        <v>512</v>
      </c>
      <c r="M133" s="37" t="s">
        <v>1696</v>
      </c>
      <c r="N133" s="23"/>
      <c r="O133" s="23"/>
      <c r="P133" s="24"/>
      <c r="Q133" s="40" t="s">
        <v>107</v>
      </c>
      <c r="U133" s="12"/>
      <c r="V133" s="12"/>
      <c r="W133" s="12"/>
      <c r="X133" s="12"/>
      <c r="Y133" s="12"/>
      <c r="Z133" s="12"/>
    </row>
    <row r="134" ht="16.5" customHeight="1">
      <c r="A134" s="25">
        <v>46297.0</v>
      </c>
      <c r="B134" s="26">
        <f t="shared" si="20"/>
        <v>46297</v>
      </c>
      <c r="C134" s="55" t="s">
        <v>1697</v>
      </c>
      <c r="D134" s="34">
        <v>300.0</v>
      </c>
      <c r="E134" s="34">
        <v>300.0</v>
      </c>
      <c r="F134" s="3">
        <f t="shared" si="25"/>
        <v>300</v>
      </c>
      <c r="G134" s="9">
        <f>$D$134-F134</f>
        <v>0</v>
      </c>
      <c r="H134" s="42">
        <v>46289.0</v>
      </c>
      <c r="I134" s="3">
        <v>300.0</v>
      </c>
      <c r="J134" s="30" t="s">
        <v>837</v>
      </c>
      <c r="K134" s="59">
        <v>46265.0</v>
      </c>
      <c r="L134" s="30" t="s">
        <v>829</v>
      </c>
      <c r="M134" s="37" t="s">
        <v>1698</v>
      </c>
      <c r="Q134" s="40" t="s">
        <v>345</v>
      </c>
      <c r="U134" s="12"/>
      <c r="V134" s="12"/>
      <c r="W134" s="12"/>
      <c r="X134" s="12"/>
      <c r="Y134" s="12"/>
      <c r="Z134" s="12"/>
    </row>
    <row r="135" ht="16.5" customHeight="1">
      <c r="A135" s="25">
        <v>46298.0</v>
      </c>
      <c r="B135" s="26">
        <f t="shared" si="20"/>
        <v>46298</v>
      </c>
      <c r="C135" s="55" t="s">
        <v>1445</v>
      </c>
      <c r="D135" s="34">
        <v>300.0</v>
      </c>
      <c r="E135" s="34">
        <v>600.0</v>
      </c>
      <c r="F135" s="3">
        <f t="shared" si="25"/>
        <v>600</v>
      </c>
      <c r="G135" s="9">
        <f>$D$135-F135</f>
        <v>-300</v>
      </c>
      <c r="H135" s="25">
        <v>46317.0</v>
      </c>
      <c r="I135" s="3">
        <v>300.0</v>
      </c>
      <c r="J135" s="30" t="s">
        <v>439</v>
      </c>
      <c r="K135" s="59">
        <v>46280.0</v>
      </c>
      <c r="L135" s="30" t="s">
        <v>492</v>
      </c>
      <c r="M135" s="40" t="s">
        <v>1699</v>
      </c>
      <c r="N135" s="30"/>
      <c r="O135" s="30"/>
      <c r="P135" s="30"/>
      <c r="Q135" s="40" t="s">
        <v>857</v>
      </c>
      <c r="R135" s="21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25">
        <v>46299.0</v>
      </c>
      <c r="B136" s="26">
        <f t="shared" si="20"/>
        <v>46299</v>
      </c>
      <c r="C136" s="55" t="s">
        <v>1700</v>
      </c>
      <c r="D136" s="34">
        <v>200.0</v>
      </c>
      <c r="E136" s="34">
        <v>200.0</v>
      </c>
      <c r="F136" s="14">
        <f t="shared" si="25"/>
        <v>200</v>
      </c>
      <c r="G136" s="29">
        <f>$D$136-F136</f>
        <v>0</v>
      </c>
      <c r="H136" s="13">
        <v>46296.0</v>
      </c>
      <c r="I136" s="14">
        <v>200.0</v>
      </c>
      <c r="J136" s="21" t="s">
        <v>837</v>
      </c>
      <c r="K136" s="21"/>
      <c r="L136" s="21" t="s">
        <v>829</v>
      </c>
      <c r="M136" s="22" t="s">
        <v>1701</v>
      </c>
      <c r="N136" s="23"/>
      <c r="O136" s="23"/>
      <c r="P136" s="24"/>
      <c r="Q136" s="23" t="s">
        <v>846</v>
      </c>
      <c r="R136" s="12"/>
      <c r="U136" s="12"/>
      <c r="V136" s="12"/>
      <c r="W136" s="12"/>
      <c r="X136" s="12"/>
      <c r="Y136" s="12"/>
      <c r="Z136" s="12"/>
    </row>
    <row r="137" ht="16.5" customHeight="1">
      <c r="A137" s="25">
        <v>46300.0</v>
      </c>
      <c r="B137" s="26">
        <f t="shared" si="20"/>
        <v>46300</v>
      </c>
      <c r="C137" s="58" t="s">
        <v>1702</v>
      </c>
      <c r="D137" s="34">
        <v>350.0</v>
      </c>
      <c r="E137" s="34">
        <v>700.0</v>
      </c>
      <c r="F137" s="14">
        <f t="shared" si="25"/>
        <v>700</v>
      </c>
      <c r="G137" s="29">
        <f>$D$137-F137</f>
        <v>-350</v>
      </c>
      <c r="H137" s="1">
        <v>46300.0</v>
      </c>
      <c r="I137" s="14">
        <v>350.0</v>
      </c>
      <c r="J137" s="30" t="s">
        <v>1703</v>
      </c>
      <c r="K137" s="31"/>
      <c r="L137" s="21" t="s">
        <v>1539</v>
      </c>
      <c r="M137" s="23" t="s">
        <v>1704</v>
      </c>
      <c r="N137" s="21"/>
      <c r="O137" s="21"/>
      <c r="P137" s="21"/>
      <c r="Q137" s="23" t="s">
        <v>372</v>
      </c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25"/>
      <c r="B138" s="26"/>
      <c r="C138" s="12"/>
      <c r="D138" s="14"/>
      <c r="E138" s="14"/>
      <c r="F138" s="14"/>
      <c r="G138" s="29"/>
      <c r="H138" s="13"/>
      <c r="I138" s="14"/>
      <c r="J138" s="21"/>
      <c r="K138" s="21"/>
      <c r="L138" s="21"/>
      <c r="M138" s="22"/>
      <c r="N138" s="23"/>
      <c r="O138" s="23"/>
      <c r="P138" s="24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25"/>
      <c r="B139" s="26"/>
      <c r="C139" s="12"/>
      <c r="D139" s="14"/>
      <c r="E139" s="14"/>
      <c r="F139" s="14"/>
      <c r="G139" s="29"/>
      <c r="H139" s="13"/>
      <c r="I139" s="14"/>
      <c r="J139" s="21"/>
      <c r="K139" s="21"/>
      <c r="L139" s="21"/>
      <c r="M139" s="22"/>
      <c r="N139" s="23"/>
      <c r="O139" s="23"/>
      <c r="P139" s="24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25"/>
      <c r="B140" s="26"/>
      <c r="C140" s="12"/>
      <c r="D140" s="14"/>
      <c r="E140" s="14"/>
      <c r="F140" s="14"/>
      <c r="G140" s="29"/>
      <c r="H140" s="13"/>
      <c r="I140" s="14"/>
      <c r="J140" s="21"/>
      <c r="K140" s="21"/>
      <c r="L140" s="21"/>
      <c r="M140" s="22"/>
      <c r="N140" s="23"/>
      <c r="O140" s="23"/>
      <c r="P140" s="24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6.5" customHeight="1">
      <c r="A141" s="25"/>
      <c r="B141" s="26"/>
      <c r="C141" s="12"/>
      <c r="D141" s="14"/>
      <c r="E141" s="14"/>
      <c r="F141" s="14"/>
      <c r="G141" s="29"/>
      <c r="H141" s="13"/>
      <c r="I141" s="14"/>
      <c r="J141" s="21"/>
      <c r="K141" s="21"/>
      <c r="L141" s="21"/>
      <c r="M141" s="22"/>
      <c r="N141" s="23"/>
      <c r="O141" s="23"/>
      <c r="P141" s="24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6.5" customHeight="1">
      <c r="A142" s="25"/>
      <c r="B142" s="26"/>
      <c r="C142" s="12"/>
      <c r="D142" s="14"/>
      <c r="E142" s="14"/>
      <c r="F142" s="14"/>
      <c r="G142" s="29"/>
      <c r="H142" s="13"/>
      <c r="I142" s="14"/>
      <c r="J142" s="21"/>
      <c r="K142" s="21"/>
      <c r="L142" s="21"/>
      <c r="M142" s="22"/>
      <c r="N142" s="23"/>
      <c r="O142" s="23"/>
      <c r="P142" s="24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6.5" customHeight="1">
      <c r="A143" s="25"/>
      <c r="B143" s="26"/>
      <c r="C143" s="12"/>
      <c r="D143" s="14"/>
      <c r="E143" s="14"/>
      <c r="F143" s="14"/>
      <c r="G143" s="29"/>
      <c r="H143" s="13"/>
      <c r="I143" s="14"/>
      <c r="J143" s="21"/>
      <c r="K143" s="21"/>
      <c r="L143" s="21"/>
      <c r="M143" s="22"/>
      <c r="N143" s="23"/>
      <c r="O143" s="23"/>
      <c r="P143" s="24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6.5" customHeight="1">
      <c r="A144" s="25"/>
      <c r="B144" s="26"/>
      <c r="C144" s="12"/>
      <c r="D144" s="14"/>
      <c r="E144" s="14"/>
      <c r="F144" s="14"/>
      <c r="G144" s="29"/>
      <c r="H144" s="13"/>
      <c r="I144" s="14"/>
      <c r="J144" s="21"/>
      <c r="K144" s="21"/>
      <c r="L144" s="21"/>
      <c r="M144" s="22"/>
      <c r="N144" s="23"/>
      <c r="O144" s="23"/>
      <c r="P144" s="24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25"/>
      <c r="B145" s="26"/>
      <c r="C145" s="12"/>
      <c r="D145" s="14"/>
      <c r="E145" s="14"/>
      <c r="F145" s="14"/>
      <c r="G145" s="29"/>
      <c r="H145" s="13"/>
      <c r="I145" s="14"/>
      <c r="J145" s="21"/>
      <c r="K145" s="21"/>
      <c r="L145" s="21"/>
      <c r="M145" s="22"/>
      <c r="N145" s="23"/>
      <c r="O145" s="23"/>
      <c r="P145" s="24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25"/>
      <c r="B146" s="26"/>
      <c r="C146" s="12"/>
      <c r="D146" s="14"/>
      <c r="E146" s="14"/>
      <c r="F146" s="14"/>
      <c r="G146" s="29"/>
      <c r="H146" s="13"/>
      <c r="I146" s="14"/>
      <c r="J146" s="21"/>
      <c r="K146" s="21"/>
      <c r="L146" s="21"/>
      <c r="M146" s="22"/>
      <c r="N146" s="23"/>
      <c r="O146" s="23"/>
      <c r="P146" s="24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25"/>
      <c r="B147" s="26"/>
      <c r="C147" s="12"/>
      <c r="D147" s="14"/>
      <c r="E147" s="14"/>
      <c r="F147" s="14"/>
      <c r="G147" s="29"/>
      <c r="H147" s="13"/>
      <c r="I147" s="14"/>
      <c r="J147" s="21"/>
      <c r="K147" s="21"/>
      <c r="L147" s="21"/>
      <c r="M147" s="22"/>
      <c r="N147" s="23"/>
      <c r="O147" s="23"/>
      <c r="P147" s="24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25"/>
      <c r="B148" s="26"/>
      <c r="C148" s="12"/>
      <c r="D148" s="14"/>
      <c r="E148" s="14"/>
      <c r="F148" s="14"/>
      <c r="G148" s="29"/>
      <c r="H148" s="13"/>
      <c r="I148" s="14"/>
      <c r="J148" s="21"/>
      <c r="K148" s="21"/>
      <c r="L148" s="21"/>
      <c r="M148" s="22"/>
      <c r="N148" s="23"/>
      <c r="O148" s="23"/>
      <c r="P148" s="24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25"/>
      <c r="B149" s="26"/>
      <c r="C149" s="12"/>
      <c r="D149" s="14"/>
      <c r="E149" s="14"/>
      <c r="F149" s="14"/>
      <c r="G149" s="29"/>
      <c r="H149" s="13"/>
      <c r="I149" s="14"/>
      <c r="J149" s="21"/>
      <c r="K149" s="21"/>
      <c r="L149" s="21"/>
      <c r="M149" s="22"/>
      <c r="N149" s="23"/>
      <c r="O149" s="23"/>
      <c r="P149" s="24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25"/>
      <c r="B150" s="26"/>
      <c r="C150" s="12"/>
      <c r="D150" s="14"/>
      <c r="E150" s="14"/>
      <c r="F150" s="14"/>
      <c r="G150" s="29"/>
      <c r="H150" s="13"/>
      <c r="I150" s="14"/>
      <c r="J150" s="21"/>
      <c r="K150" s="21"/>
      <c r="L150" s="21"/>
      <c r="M150" s="22"/>
      <c r="N150" s="23"/>
      <c r="O150" s="23"/>
      <c r="P150" s="24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25"/>
      <c r="B151" s="26"/>
      <c r="C151" s="12"/>
      <c r="D151" s="14"/>
      <c r="E151" s="14"/>
      <c r="F151" s="14"/>
      <c r="G151" s="29"/>
      <c r="H151" s="13"/>
      <c r="I151" s="14"/>
      <c r="J151" s="21"/>
      <c r="K151" s="21"/>
      <c r="L151" s="21"/>
      <c r="M151" s="22"/>
      <c r="N151" s="23"/>
      <c r="O151" s="23"/>
      <c r="P151" s="24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25"/>
      <c r="B152" s="26"/>
      <c r="C152" s="12"/>
      <c r="D152" s="14"/>
      <c r="E152" s="14"/>
      <c r="F152" s="14"/>
      <c r="G152" s="29"/>
      <c r="H152" s="13"/>
      <c r="I152" s="14"/>
      <c r="J152" s="21"/>
      <c r="K152" s="21"/>
      <c r="L152" s="21"/>
      <c r="M152" s="22"/>
      <c r="N152" s="23"/>
      <c r="O152" s="23"/>
      <c r="P152" s="24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25"/>
      <c r="B153" s="26"/>
      <c r="C153" s="12"/>
      <c r="D153" s="14"/>
      <c r="E153" s="14"/>
      <c r="F153" s="14"/>
      <c r="G153" s="29"/>
      <c r="H153" s="13"/>
      <c r="I153" s="14"/>
      <c r="J153" s="21"/>
      <c r="K153" s="21"/>
      <c r="L153" s="21"/>
      <c r="M153" s="22"/>
      <c r="N153" s="23"/>
      <c r="O153" s="23"/>
      <c r="P153" s="24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25"/>
      <c r="B154" s="26"/>
      <c r="C154" s="12"/>
      <c r="D154" s="14"/>
      <c r="E154" s="14"/>
      <c r="F154" s="14"/>
      <c r="G154" s="29"/>
      <c r="H154" s="13"/>
      <c r="I154" s="14"/>
      <c r="J154" s="21"/>
      <c r="K154" s="21"/>
      <c r="L154" s="21"/>
      <c r="M154" s="22"/>
      <c r="N154" s="23"/>
      <c r="O154" s="23"/>
      <c r="P154" s="24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1"/>
      <c r="B155" s="4"/>
      <c r="C155" s="12"/>
      <c r="D155" s="14"/>
      <c r="E155" s="14"/>
      <c r="F155" s="14"/>
      <c r="G155" s="29"/>
      <c r="H155" s="13"/>
      <c r="I155" s="14"/>
      <c r="J155" s="21"/>
      <c r="K155" s="21"/>
      <c r="L155" s="21"/>
      <c r="M155" s="22"/>
      <c r="N155" s="23"/>
      <c r="O155" s="23"/>
      <c r="P155" s="24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1"/>
      <c r="B156" s="4"/>
      <c r="C156" s="12"/>
      <c r="D156" s="14"/>
      <c r="E156" s="14"/>
      <c r="F156" s="14"/>
      <c r="G156" s="29"/>
      <c r="H156" s="13"/>
      <c r="I156" s="14"/>
      <c r="J156" s="21"/>
      <c r="K156" s="21"/>
      <c r="L156" s="21"/>
      <c r="M156" s="22"/>
      <c r="N156" s="23"/>
      <c r="O156" s="23"/>
      <c r="P156" s="24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1"/>
      <c r="B157" s="4"/>
      <c r="C157" s="12"/>
      <c r="D157" s="14"/>
      <c r="E157" s="14"/>
      <c r="F157" s="14"/>
      <c r="G157" s="29"/>
      <c r="H157" s="13"/>
      <c r="I157" s="14"/>
      <c r="J157" s="21"/>
      <c r="K157" s="21"/>
      <c r="L157" s="21"/>
      <c r="M157" s="22"/>
      <c r="N157" s="23"/>
      <c r="O157" s="23"/>
      <c r="P157" s="24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1"/>
      <c r="B158" s="4"/>
      <c r="C158" s="12"/>
      <c r="D158" s="14"/>
      <c r="E158" s="14"/>
      <c r="F158" s="14"/>
      <c r="G158" s="29"/>
      <c r="H158" s="13"/>
      <c r="I158" s="14"/>
      <c r="J158" s="21"/>
      <c r="K158" s="21"/>
      <c r="L158" s="21"/>
      <c r="M158" s="22"/>
      <c r="N158" s="23"/>
      <c r="O158" s="23"/>
      <c r="P158" s="24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1"/>
      <c r="B159" s="4"/>
      <c r="C159" s="12"/>
      <c r="D159" s="14"/>
      <c r="E159" s="14"/>
      <c r="F159" s="14"/>
      <c r="G159" s="29"/>
      <c r="H159" s="13"/>
      <c r="I159" s="14"/>
      <c r="J159" s="21"/>
      <c r="K159" s="21"/>
      <c r="L159" s="21"/>
      <c r="M159" s="22"/>
      <c r="N159" s="23"/>
      <c r="O159" s="23"/>
      <c r="P159" s="24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1"/>
      <c r="B160" s="4"/>
      <c r="C160" s="12"/>
      <c r="D160" s="14"/>
      <c r="E160" s="14"/>
      <c r="F160" s="14"/>
      <c r="G160" s="29"/>
      <c r="H160" s="13"/>
      <c r="I160" s="14"/>
      <c r="J160" s="21"/>
      <c r="K160" s="21"/>
      <c r="L160" s="21"/>
      <c r="M160" s="22"/>
      <c r="N160" s="23"/>
      <c r="O160" s="23"/>
      <c r="P160" s="24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1"/>
      <c r="B161" s="4"/>
      <c r="C161" s="12"/>
      <c r="D161" s="14"/>
      <c r="E161" s="14"/>
      <c r="F161" s="14"/>
      <c r="G161" s="29"/>
      <c r="H161" s="13"/>
      <c r="I161" s="14"/>
      <c r="J161" s="21"/>
      <c r="K161" s="21"/>
      <c r="L161" s="21"/>
      <c r="M161" s="22"/>
      <c r="N161" s="23"/>
      <c r="O161" s="23"/>
      <c r="P161" s="24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1"/>
      <c r="B162" s="4"/>
      <c r="C162" s="12"/>
      <c r="D162" s="14"/>
      <c r="E162" s="14"/>
      <c r="F162" s="14"/>
      <c r="G162" s="29"/>
      <c r="H162" s="13"/>
      <c r="I162" s="14"/>
      <c r="J162" s="21"/>
      <c r="K162" s="21"/>
      <c r="L162" s="21"/>
      <c r="M162" s="22"/>
      <c r="N162" s="23"/>
      <c r="O162" s="23"/>
      <c r="P162" s="24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1"/>
      <c r="B163" s="4"/>
      <c r="C163" s="12"/>
      <c r="D163" s="14"/>
      <c r="E163" s="14"/>
      <c r="F163" s="14"/>
      <c r="G163" s="29"/>
      <c r="H163" s="13"/>
      <c r="I163" s="14"/>
      <c r="J163" s="21"/>
      <c r="K163" s="21"/>
      <c r="L163" s="21"/>
      <c r="M163" s="22"/>
      <c r="N163" s="23"/>
      <c r="O163" s="23"/>
      <c r="P163" s="24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1"/>
      <c r="B164" s="4"/>
      <c r="C164" s="12"/>
      <c r="D164" s="14"/>
      <c r="E164" s="14"/>
      <c r="F164" s="14"/>
      <c r="G164" s="29"/>
      <c r="H164" s="13"/>
      <c r="I164" s="14"/>
      <c r="J164" s="21"/>
      <c r="K164" s="21"/>
      <c r="L164" s="21"/>
      <c r="M164" s="22"/>
      <c r="N164" s="23"/>
      <c r="O164" s="23"/>
      <c r="P164" s="24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1"/>
      <c r="B165" s="4"/>
      <c r="C165" s="12"/>
      <c r="D165" s="14"/>
      <c r="E165" s="14"/>
      <c r="F165" s="14"/>
      <c r="G165" s="29"/>
      <c r="H165" s="13"/>
      <c r="I165" s="14"/>
      <c r="J165" s="21"/>
      <c r="K165" s="21"/>
      <c r="L165" s="21"/>
      <c r="M165" s="22"/>
      <c r="N165" s="23"/>
      <c r="O165" s="23"/>
      <c r="P165" s="24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1"/>
      <c r="B166" s="4"/>
      <c r="C166" s="12"/>
      <c r="D166" s="14"/>
      <c r="E166" s="14"/>
      <c r="F166" s="14"/>
      <c r="G166" s="29"/>
      <c r="H166" s="13"/>
      <c r="I166" s="14"/>
      <c r="J166" s="21"/>
      <c r="K166" s="21"/>
      <c r="L166" s="21"/>
      <c r="M166" s="22"/>
      <c r="N166" s="23"/>
      <c r="O166" s="23"/>
      <c r="P166" s="24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1"/>
      <c r="B167" s="4"/>
      <c r="C167" s="12"/>
      <c r="D167" s="14"/>
      <c r="E167" s="14"/>
      <c r="F167" s="14"/>
      <c r="G167" s="29"/>
      <c r="H167" s="13"/>
      <c r="I167" s="14"/>
      <c r="J167" s="21"/>
      <c r="K167" s="21"/>
      <c r="L167" s="21"/>
      <c r="M167" s="22"/>
      <c r="N167" s="23"/>
      <c r="O167" s="23"/>
      <c r="P167" s="24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1"/>
      <c r="B168" s="4"/>
      <c r="C168" s="12"/>
      <c r="D168" s="14"/>
      <c r="E168" s="14"/>
      <c r="F168" s="14"/>
      <c r="G168" s="29"/>
      <c r="H168" s="13"/>
      <c r="I168" s="14"/>
      <c r="J168" s="21"/>
      <c r="K168" s="21"/>
      <c r="L168" s="21"/>
      <c r="M168" s="22"/>
      <c r="N168" s="23"/>
      <c r="O168" s="23"/>
      <c r="P168" s="24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1"/>
      <c r="B169" s="4"/>
      <c r="C169" s="12"/>
      <c r="D169" s="14"/>
      <c r="E169" s="14"/>
      <c r="F169" s="14"/>
      <c r="G169" s="29"/>
      <c r="H169" s="13"/>
      <c r="I169" s="14"/>
      <c r="J169" s="21"/>
      <c r="K169" s="21"/>
      <c r="L169" s="21"/>
      <c r="M169" s="22"/>
      <c r="N169" s="23"/>
      <c r="O169" s="23"/>
      <c r="P169" s="24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"/>
      <c r="B170" s="4"/>
      <c r="C170" s="12"/>
      <c r="D170" s="14"/>
      <c r="E170" s="14"/>
      <c r="F170" s="14"/>
      <c r="G170" s="29"/>
      <c r="H170" s="13"/>
      <c r="I170" s="14"/>
      <c r="J170" s="21"/>
      <c r="K170" s="21"/>
      <c r="L170" s="21"/>
      <c r="M170" s="22"/>
      <c r="N170" s="23"/>
      <c r="O170" s="23"/>
      <c r="P170" s="24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"/>
      <c r="B171" s="4"/>
      <c r="C171" s="12"/>
      <c r="D171" s="14"/>
      <c r="E171" s="14"/>
      <c r="F171" s="14"/>
      <c r="G171" s="29"/>
      <c r="H171" s="13"/>
      <c r="I171" s="14"/>
      <c r="J171" s="21"/>
      <c r="K171" s="21"/>
      <c r="L171" s="21"/>
      <c r="M171" s="22"/>
      <c r="N171" s="23"/>
      <c r="O171" s="23"/>
      <c r="P171" s="24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"/>
      <c r="B172" s="4"/>
      <c r="C172" s="12"/>
      <c r="D172" s="14"/>
      <c r="E172" s="14"/>
      <c r="F172" s="14"/>
      <c r="G172" s="29"/>
      <c r="H172" s="13"/>
      <c r="I172" s="14"/>
      <c r="J172" s="21"/>
      <c r="K172" s="21"/>
      <c r="L172" s="21"/>
      <c r="M172" s="22"/>
      <c r="N172" s="23"/>
      <c r="O172" s="23"/>
      <c r="P172" s="24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"/>
      <c r="B173" s="4"/>
      <c r="C173" s="12"/>
      <c r="D173" s="14"/>
      <c r="E173" s="14"/>
      <c r="F173" s="14"/>
      <c r="G173" s="29"/>
      <c r="H173" s="13"/>
      <c r="I173" s="14"/>
      <c r="J173" s="21"/>
      <c r="K173" s="21"/>
      <c r="L173" s="21"/>
      <c r="M173" s="22"/>
      <c r="N173" s="23"/>
      <c r="O173" s="23"/>
      <c r="P173" s="24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"/>
      <c r="B174" s="4"/>
      <c r="C174" s="12"/>
      <c r="D174" s="14"/>
      <c r="E174" s="14"/>
      <c r="F174" s="14"/>
      <c r="G174" s="29"/>
      <c r="H174" s="13"/>
      <c r="I174" s="14"/>
      <c r="J174" s="21"/>
      <c r="K174" s="21"/>
      <c r="L174" s="21"/>
      <c r="M174" s="22"/>
      <c r="N174" s="23"/>
      <c r="O174" s="23"/>
      <c r="P174" s="24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"/>
      <c r="B175" s="4"/>
      <c r="C175" s="12"/>
      <c r="D175" s="14"/>
      <c r="E175" s="14"/>
      <c r="F175" s="14"/>
      <c r="G175" s="29"/>
      <c r="H175" s="13"/>
      <c r="I175" s="14"/>
      <c r="J175" s="21"/>
      <c r="K175" s="21"/>
      <c r="L175" s="21"/>
      <c r="M175" s="22"/>
      <c r="N175" s="23"/>
      <c r="O175" s="23"/>
      <c r="P175" s="24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"/>
      <c r="B176" s="4"/>
      <c r="C176" s="12"/>
      <c r="D176" s="14"/>
      <c r="E176" s="14"/>
      <c r="F176" s="14"/>
      <c r="G176" s="29"/>
      <c r="H176" s="13"/>
      <c r="I176" s="14"/>
      <c r="J176" s="21"/>
      <c r="K176" s="21"/>
      <c r="L176" s="21"/>
      <c r="M176" s="22"/>
      <c r="N176" s="23"/>
      <c r="O176" s="23"/>
      <c r="P176" s="24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"/>
      <c r="B177" s="4"/>
      <c r="C177" s="12"/>
      <c r="D177" s="14"/>
      <c r="E177" s="14"/>
      <c r="F177" s="14"/>
      <c r="G177" s="29"/>
      <c r="H177" s="13"/>
      <c r="I177" s="14"/>
      <c r="J177" s="21"/>
      <c r="K177" s="21"/>
      <c r="L177" s="21"/>
      <c r="M177" s="22"/>
      <c r="N177" s="23"/>
      <c r="O177" s="23"/>
      <c r="P177" s="24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"/>
      <c r="B178" s="4"/>
      <c r="C178" s="12"/>
      <c r="D178" s="14"/>
      <c r="E178" s="14"/>
      <c r="F178" s="14"/>
      <c r="G178" s="29"/>
      <c r="H178" s="13"/>
      <c r="I178" s="14"/>
      <c r="J178" s="21"/>
      <c r="K178" s="21"/>
      <c r="L178" s="21"/>
      <c r="M178" s="22"/>
      <c r="N178" s="23"/>
      <c r="O178" s="23"/>
      <c r="P178" s="24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"/>
      <c r="B179" s="4"/>
      <c r="C179" s="12"/>
      <c r="D179" s="14"/>
      <c r="E179" s="14"/>
      <c r="F179" s="14"/>
      <c r="G179" s="29"/>
      <c r="H179" s="13"/>
      <c r="I179" s="14"/>
      <c r="J179" s="21"/>
      <c r="K179" s="21"/>
      <c r="L179" s="21"/>
      <c r="M179" s="22"/>
      <c r="N179" s="23"/>
      <c r="O179" s="23"/>
      <c r="P179" s="24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"/>
      <c r="B180" s="4"/>
      <c r="C180" s="12"/>
      <c r="D180" s="14"/>
      <c r="E180" s="14"/>
      <c r="F180" s="14"/>
      <c r="G180" s="29"/>
      <c r="H180" s="13"/>
      <c r="I180" s="14"/>
      <c r="J180" s="21"/>
      <c r="K180" s="21"/>
      <c r="L180" s="21"/>
      <c r="M180" s="22"/>
      <c r="N180" s="23"/>
      <c r="O180" s="23"/>
      <c r="P180" s="24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"/>
      <c r="B181" s="4"/>
      <c r="C181" s="12"/>
      <c r="D181" s="14"/>
      <c r="E181" s="14"/>
      <c r="F181" s="14"/>
      <c r="G181" s="29"/>
      <c r="H181" s="13"/>
      <c r="I181" s="14"/>
      <c r="J181" s="21"/>
      <c r="K181" s="21"/>
      <c r="L181" s="21"/>
      <c r="M181" s="22"/>
      <c r="N181" s="23"/>
      <c r="O181" s="23"/>
      <c r="P181" s="24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"/>
      <c r="B182" s="4"/>
      <c r="C182" s="12"/>
      <c r="D182" s="14"/>
      <c r="E182" s="14"/>
      <c r="F182" s="14"/>
      <c r="G182" s="29"/>
      <c r="H182" s="13"/>
      <c r="I182" s="14"/>
      <c r="J182" s="21"/>
      <c r="K182" s="21"/>
      <c r="L182" s="21"/>
      <c r="M182" s="22"/>
      <c r="N182" s="23"/>
      <c r="O182" s="23"/>
      <c r="P182" s="24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"/>
      <c r="B183" s="4"/>
      <c r="C183" s="12"/>
      <c r="D183" s="14"/>
      <c r="E183" s="14"/>
      <c r="F183" s="14"/>
      <c r="G183" s="29"/>
      <c r="H183" s="13"/>
      <c r="I183" s="14"/>
      <c r="J183" s="21"/>
      <c r="K183" s="21"/>
      <c r="L183" s="21"/>
      <c r="M183" s="22"/>
      <c r="N183" s="23"/>
      <c r="O183" s="23"/>
      <c r="P183" s="24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"/>
      <c r="B184" s="4"/>
      <c r="C184" s="12"/>
      <c r="D184" s="14"/>
      <c r="E184" s="14"/>
      <c r="F184" s="14"/>
      <c r="G184" s="29"/>
      <c r="H184" s="13"/>
      <c r="I184" s="14"/>
      <c r="J184" s="21"/>
      <c r="K184" s="21"/>
      <c r="L184" s="21"/>
      <c r="M184" s="22"/>
      <c r="N184" s="23"/>
      <c r="O184" s="23"/>
      <c r="P184" s="24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"/>
      <c r="B185" s="4"/>
      <c r="C185" s="12"/>
      <c r="D185" s="14"/>
      <c r="E185" s="14"/>
      <c r="F185" s="14"/>
      <c r="G185" s="29"/>
      <c r="H185" s="13"/>
      <c r="I185" s="14"/>
      <c r="J185" s="21"/>
      <c r="K185" s="21"/>
      <c r="L185" s="21"/>
      <c r="M185" s="22"/>
      <c r="N185" s="23"/>
      <c r="O185" s="23"/>
      <c r="P185" s="24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"/>
      <c r="B186" s="4"/>
      <c r="C186" s="12"/>
      <c r="D186" s="14"/>
      <c r="E186" s="14"/>
      <c r="F186" s="14"/>
      <c r="G186" s="29"/>
      <c r="H186" s="13"/>
      <c r="I186" s="14"/>
      <c r="J186" s="21"/>
      <c r="K186" s="21"/>
      <c r="L186" s="21"/>
      <c r="M186" s="22"/>
      <c r="N186" s="23"/>
      <c r="O186" s="23"/>
      <c r="P186" s="24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"/>
      <c r="B187" s="4"/>
      <c r="C187" s="12"/>
      <c r="D187" s="14"/>
      <c r="E187" s="14"/>
      <c r="F187" s="14"/>
      <c r="G187" s="29"/>
      <c r="H187" s="13"/>
      <c r="I187" s="14"/>
      <c r="J187" s="21"/>
      <c r="K187" s="21"/>
      <c r="L187" s="21"/>
      <c r="M187" s="22"/>
      <c r="N187" s="23"/>
      <c r="O187" s="23"/>
      <c r="P187" s="24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"/>
      <c r="B188" s="4"/>
      <c r="C188" s="12"/>
      <c r="D188" s="14"/>
      <c r="E188" s="14"/>
      <c r="F188" s="14"/>
      <c r="G188" s="29"/>
      <c r="H188" s="13"/>
      <c r="I188" s="14"/>
      <c r="J188" s="21"/>
      <c r="K188" s="21"/>
      <c r="L188" s="21"/>
      <c r="M188" s="22"/>
      <c r="N188" s="23"/>
      <c r="O188" s="23"/>
      <c r="P188" s="24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"/>
      <c r="B189" s="4"/>
      <c r="C189" s="12"/>
      <c r="D189" s="14"/>
      <c r="E189" s="14"/>
      <c r="F189" s="14"/>
      <c r="G189" s="29"/>
      <c r="H189" s="13"/>
      <c r="I189" s="14"/>
      <c r="J189" s="21"/>
      <c r="K189" s="21"/>
      <c r="L189" s="21"/>
      <c r="M189" s="22"/>
      <c r="N189" s="23"/>
      <c r="O189" s="23"/>
      <c r="P189" s="24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"/>
      <c r="B190" s="4"/>
      <c r="C190" s="12"/>
      <c r="D190" s="14"/>
      <c r="E190" s="14"/>
      <c r="F190" s="14"/>
      <c r="G190" s="29"/>
      <c r="H190" s="13"/>
      <c r="I190" s="14"/>
      <c r="J190" s="21"/>
      <c r="K190" s="21"/>
      <c r="L190" s="21"/>
      <c r="M190" s="22"/>
      <c r="N190" s="23"/>
      <c r="O190" s="23"/>
      <c r="P190" s="24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"/>
      <c r="B191" s="4"/>
      <c r="C191" s="12"/>
      <c r="D191" s="14"/>
      <c r="E191" s="14"/>
      <c r="F191" s="14"/>
      <c r="G191" s="29"/>
      <c r="H191" s="13"/>
      <c r="I191" s="14"/>
      <c r="J191" s="21"/>
      <c r="K191" s="21"/>
      <c r="L191" s="21"/>
      <c r="M191" s="22"/>
      <c r="N191" s="23"/>
      <c r="O191" s="23"/>
      <c r="P191" s="24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"/>
      <c r="B192" s="4"/>
      <c r="C192" s="12"/>
      <c r="D192" s="14"/>
      <c r="E192" s="14"/>
      <c r="F192" s="14"/>
      <c r="G192" s="29"/>
      <c r="H192" s="13"/>
      <c r="I192" s="14"/>
      <c r="J192" s="21"/>
      <c r="K192" s="21"/>
      <c r="L192" s="21"/>
      <c r="M192" s="22"/>
      <c r="N192" s="23"/>
      <c r="O192" s="23"/>
      <c r="P192" s="24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"/>
      <c r="B193" s="4"/>
      <c r="C193" s="12"/>
      <c r="D193" s="14"/>
      <c r="E193" s="14"/>
      <c r="F193" s="14"/>
      <c r="G193" s="29"/>
      <c r="H193" s="13"/>
      <c r="I193" s="14"/>
      <c r="J193" s="21"/>
      <c r="K193" s="21"/>
      <c r="L193" s="21"/>
      <c r="M193" s="22"/>
      <c r="N193" s="23"/>
      <c r="O193" s="23"/>
      <c r="P193" s="24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"/>
      <c r="B194" s="4"/>
      <c r="C194" s="12"/>
      <c r="D194" s="14"/>
      <c r="E194" s="14"/>
      <c r="F194" s="14"/>
      <c r="G194" s="29"/>
      <c r="H194" s="13"/>
      <c r="I194" s="14"/>
      <c r="J194" s="21"/>
      <c r="K194" s="21"/>
      <c r="L194" s="21"/>
      <c r="M194" s="22"/>
      <c r="N194" s="23"/>
      <c r="O194" s="23"/>
      <c r="P194" s="24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"/>
      <c r="B195" s="4"/>
      <c r="C195" s="12"/>
      <c r="D195" s="14"/>
      <c r="E195" s="14"/>
      <c r="F195" s="14"/>
      <c r="G195" s="29"/>
      <c r="H195" s="13"/>
      <c r="I195" s="14"/>
      <c r="J195" s="21"/>
      <c r="K195" s="21"/>
      <c r="L195" s="21"/>
      <c r="M195" s="22"/>
      <c r="N195" s="23"/>
      <c r="O195" s="23"/>
      <c r="P195" s="24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"/>
      <c r="B196" s="4"/>
      <c r="C196" s="12"/>
      <c r="D196" s="14"/>
      <c r="E196" s="14"/>
      <c r="F196" s="14"/>
      <c r="G196" s="29"/>
      <c r="H196" s="13"/>
      <c r="I196" s="14"/>
      <c r="J196" s="21"/>
      <c r="K196" s="21"/>
      <c r="L196" s="21"/>
      <c r="M196" s="22"/>
      <c r="N196" s="23"/>
      <c r="O196" s="23"/>
      <c r="P196" s="24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"/>
      <c r="B197" s="4"/>
      <c r="C197" s="12"/>
      <c r="D197" s="14"/>
      <c r="E197" s="14"/>
      <c r="F197" s="14"/>
      <c r="G197" s="29"/>
      <c r="H197" s="13"/>
      <c r="I197" s="14"/>
      <c r="J197" s="21"/>
      <c r="K197" s="21"/>
      <c r="L197" s="21"/>
      <c r="M197" s="22"/>
      <c r="N197" s="23"/>
      <c r="O197" s="23"/>
      <c r="P197" s="24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"/>
      <c r="B198" s="4"/>
      <c r="C198" s="12"/>
      <c r="D198" s="14"/>
      <c r="E198" s="14"/>
      <c r="F198" s="14"/>
      <c r="G198" s="29"/>
      <c r="H198" s="13"/>
      <c r="I198" s="14"/>
      <c r="J198" s="21"/>
      <c r="K198" s="21"/>
      <c r="L198" s="21"/>
      <c r="M198" s="22"/>
      <c r="N198" s="23"/>
      <c r="O198" s="23"/>
      <c r="P198" s="24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"/>
      <c r="B199" s="4"/>
      <c r="C199" s="12"/>
      <c r="D199" s="14"/>
      <c r="E199" s="14"/>
      <c r="F199" s="14"/>
      <c r="G199" s="29"/>
      <c r="H199" s="13"/>
      <c r="I199" s="14"/>
      <c r="J199" s="21"/>
      <c r="K199" s="21"/>
      <c r="L199" s="21"/>
      <c r="M199" s="22"/>
      <c r="N199" s="23"/>
      <c r="O199" s="23"/>
      <c r="P199" s="24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"/>
      <c r="B200" s="4"/>
      <c r="C200" s="12"/>
      <c r="D200" s="14"/>
      <c r="E200" s="14"/>
      <c r="F200" s="14"/>
      <c r="G200" s="29"/>
      <c r="H200" s="13"/>
      <c r="I200" s="14"/>
      <c r="J200" s="21"/>
      <c r="K200" s="21"/>
      <c r="L200" s="21"/>
      <c r="M200" s="22"/>
      <c r="N200" s="23"/>
      <c r="O200" s="23"/>
      <c r="P200" s="24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"/>
      <c r="B201" s="4"/>
      <c r="C201" s="12"/>
      <c r="D201" s="14"/>
      <c r="E201" s="14"/>
      <c r="F201" s="14"/>
      <c r="G201" s="29"/>
      <c r="H201" s="13"/>
      <c r="I201" s="14"/>
      <c r="J201" s="21"/>
      <c r="K201" s="21"/>
      <c r="L201" s="21"/>
      <c r="M201" s="22"/>
      <c r="N201" s="23"/>
      <c r="O201" s="23"/>
      <c r="P201" s="24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"/>
      <c r="B202" s="4"/>
      <c r="C202" s="12"/>
      <c r="D202" s="14"/>
      <c r="E202" s="14"/>
      <c r="F202" s="14"/>
      <c r="G202" s="29"/>
      <c r="H202" s="13"/>
      <c r="I202" s="14"/>
      <c r="J202" s="21"/>
      <c r="K202" s="21"/>
      <c r="L202" s="21"/>
      <c r="M202" s="22"/>
      <c r="N202" s="23"/>
      <c r="O202" s="23"/>
      <c r="P202" s="24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"/>
      <c r="B203" s="4"/>
      <c r="C203" s="12"/>
      <c r="D203" s="14"/>
      <c r="E203" s="14"/>
      <c r="F203" s="14"/>
      <c r="G203" s="29"/>
      <c r="H203" s="13"/>
      <c r="I203" s="14"/>
      <c r="J203" s="21"/>
      <c r="K203" s="21"/>
      <c r="L203" s="21"/>
      <c r="M203" s="22"/>
      <c r="N203" s="23"/>
      <c r="O203" s="23"/>
      <c r="P203" s="24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"/>
      <c r="B204" s="4"/>
      <c r="C204" s="12"/>
      <c r="D204" s="14"/>
      <c r="E204" s="14"/>
      <c r="F204" s="14"/>
      <c r="G204" s="29"/>
      <c r="H204" s="13"/>
      <c r="I204" s="14"/>
      <c r="J204" s="21"/>
      <c r="K204" s="21"/>
      <c r="L204" s="21"/>
      <c r="M204" s="22"/>
      <c r="N204" s="23"/>
      <c r="O204" s="23"/>
      <c r="P204" s="24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"/>
      <c r="B205" s="4"/>
      <c r="C205" s="12"/>
      <c r="D205" s="14"/>
      <c r="E205" s="14"/>
      <c r="F205" s="14"/>
      <c r="G205" s="29"/>
      <c r="H205" s="13"/>
      <c r="I205" s="14"/>
      <c r="J205" s="21"/>
      <c r="K205" s="21"/>
      <c r="L205" s="21"/>
      <c r="M205" s="22"/>
      <c r="N205" s="23"/>
      <c r="O205" s="23"/>
      <c r="P205" s="24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"/>
      <c r="B206" s="4"/>
      <c r="C206" s="12"/>
      <c r="D206" s="14"/>
      <c r="E206" s="14"/>
      <c r="F206" s="14"/>
      <c r="G206" s="29"/>
      <c r="H206" s="13"/>
      <c r="I206" s="14"/>
      <c r="J206" s="21"/>
      <c r="K206" s="21"/>
      <c r="L206" s="21"/>
      <c r="M206" s="22"/>
      <c r="N206" s="23"/>
      <c r="O206" s="23"/>
      <c r="P206" s="24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"/>
      <c r="B207" s="4"/>
      <c r="C207" s="12"/>
      <c r="D207" s="14"/>
      <c r="E207" s="14"/>
      <c r="F207" s="14"/>
      <c r="G207" s="29"/>
      <c r="H207" s="13"/>
      <c r="I207" s="14"/>
      <c r="J207" s="21"/>
      <c r="K207" s="21"/>
      <c r="L207" s="21"/>
      <c r="M207" s="22"/>
      <c r="N207" s="23"/>
      <c r="O207" s="23"/>
      <c r="P207" s="24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"/>
      <c r="B208" s="4"/>
      <c r="C208" s="12"/>
      <c r="D208" s="14"/>
      <c r="E208" s="14"/>
      <c r="F208" s="14"/>
      <c r="G208" s="29"/>
      <c r="H208" s="13"/>
      <c r="I208" s="14"/>
      <c r="J208" s="21"/>
      <c r="K208" s="21"/>
      <c r="L208" s="21"/>
      <c r="M208" s="22"/>
      <c r="N208" s="23"/>
      <c r="O208" s="23"/>
      <c r="P208" s="24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"/>
      <c r="B209" s="4"/>
      <c r="C209" s="12"/>
      <c r="D209" s="14"/>
      <c r="E209" s="14"/>
      <c r="F209" s="14"/>
      <c r="G209" s="29"/>
      <c r="H209" s="13"/>
      <c r="I209" s="14"/>
      <c r="J209" s="21"/>
      <c r="K209" s="21"/>
      <c r="L209" s="21"/>
      <c r="M209" s="22"/>
      <c r="N209" s="23"/>
      <c r="O209" s="23"/>
      <c r="P209" s="24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"/>
      <c r="B210" s="4"/>
      <c r="C210" s="12"/>
      <c r="D210" s="14"/>
      <c r="E210" s="14"/>
      <c r="F210" s="14"/>
      <c r="G210" s="29"/>
      <c r="H210" s="13"/>
      <c r="I210" s="14"/>
      <c r="J210" s="21"/>
      <c r="K210" s="21"/>
      <c r="L210" s="21"/>
      <c r="M210" s="22"/>
      <c r="N210" s="23"/>
      <c r="O210" s="23"/>
      <c r="P210" s="24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"/>
      <c r="B211" s="4"/>
      <c r="C211" s="12"/>
      <c r="D211" s="14"/>
      <c r="E211" s="14"/>
      <c r="F211" s="14"/>
      <c r="G211" s="29"/>
      <c r="H211" s="13"/>
      <c r="I211" s="14"/>
      <c r="J211" s="21"/>
      <c r="K211" s="21"/>
      <c r="L211" s="21"/>
      <c r="M211" s="22"/>
      <c r="N211" s="23"/>
      <c r="O211" s="23"/>
      <c r="P211" s="24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"/>
      <c r="B212" s="4"/>
      <c r="C212" s="12"/>
      <c r="D212" s="14"/>
      <c r="E212" s="14"/>
      <c r="F212" s="14"/>
      <c r="G212" s="29"/>
      <c r="H212" s="13"/>
      <c r="I212" s="14"/>
      <c r="J212" s="21"/>
      <c r="K212" s="21"/>
      <c r="L212" s="21"/>
      <c r="M212" s="22"/>
      <c r="N212" s="23"/>
      <c r="O212" s="23"/>
      <c r="P212" s="24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"/>
      <c r="B213" s="4"/>
      <c r="C213" s="12"/>
      <c r="D213" s="14"/>
      <c r="E213" s="14"/>
      <c r="F213" s="14"/>
      <c r="G213" s="29"/>
      <c r="H213" s="13"/>
      <c r="I213" s="14"/>
      <c r="J213" s="21"/>
      <c r="K213" s="21"/>
      <c r="L213" s="21"/>
      <c r="M213" s="22"/>
      <c r="N213" s="23"/>
      <c r="O213" s="23"/>
      <c r="P213" s="24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"/>
      <c r="B214" s="4"/>
      <c r="C214" s="12"/>
      <c r="D214" s="14"/>
      <c r="E214" s="14"/>
      <c r="F214" s="14"/>
      <c r="G214" s="29"/>
      <c r="H214" s="13"/>
      <c r="I214" s="14"/>
      <c r="J214" s="21"/>
      <c r="K214" s="21"/>
      <c r="L214" s="21"/>
      <c r="M214" s="22"/>
      <c r="N214" s="23"/>
      <c r="O214" s="23"/>
      <c r="P214" s="24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"/>
      <c r="B215" s="4"/>
      <c r="C215" s="12"/>
      <c r="D215" s="14"/>
      <c r="E215" s="14"/>
      <c r="F215" s="14"/>
      <c r="G215" s="29"/>
      <c r="H215" s="13"/>
      <c r="I215" s="14"/>
      <c r="J215" s="21"/>
      <c r="K215" s="21"/>
      <c r="L215" s="21"/>
      <c r="M215" s="22"/>
      <c r="N215" s="23"/>
      <c r="O215" s="23"/>
      <c r="P215" s="24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"/>
      <c r="B216" s="4"/>
      <c r="C216" s="12"/>
      <c r="D216" s="14"/>
      <c r="E216" s="14"/>
      <c r="F216" s="14"/>
      <c r="G216" s="29"/>
      <c r="H216" s="13"/>
      <c r="I216" s="14"/>
      <c r="J216" s="21"/>
      <c r="K216" s="21"/>
      <c r="L216" s="21"/>
      <c r="M216" s="22"/>
      <c r="N216" s="23"/>
      <c r="O216" s="23"/>
      <c r="P216" s="24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"/>
      <c r="B217" s="4"/>
      <c r="C217" s="12"/>
      <c r="D217" s="14"/>
      <c r="E217" s="14"/>
      <c r="F217" s="14"/>
      <c r="G217" s="29"/>
      <c r="H217" s="13"/>
      <c r="I217" s="14"/>
      <c r="J217" s="21"/>
      <c r="K217" s="21"/>
      <c r="L217" s="21"/>
      <c r="M217" s="22"/>
      <c r="N217" s="23"/>
      <c r="O217" s="23"/>
      <c r="P217" s="24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"/>
      <c r="B218" s="4"/>
      <c r="C218" s="12"/>
      <c r="D218" s="14"/>
      <c r="E218" s="14"/>
      <c r="F218" s="14"/>
      <c r="G218" s="29"/>
      <c r="H218" s="13"/>
      <c r="I218" s="14"/>
      <c r="J218" s="21"/>
      <c r="K218" s="21"/>
      <c r="L218" s="21"/>
      <c r="M218" s="22"/>
      <c r="N218" s="23"/>
      <c r="O218" s="23"/>
      <c r="P218" s="24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"/>
      <c r="B219" s="4"/>
      <c r="C219" s="12"/>
      <c r="D219" s="14"/>
      <c r="E219" s="14"/>
      <c r="F219" s="14"/>
      <c r="G219" s="29"/>
      <c r="H219" s="13"/>
      <c r="I219" s="14"/>
      <c r="J219" s="21"/>
      <c r="K219" s="21"/>
      <c r="L219" s="21"/>
      <c r="M219" s="22"/>
      <c r="N219" s="23"/>
      <c r="O219" s="23"/>
      <c r="P219" s="24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"/>
      <c r="B220" s="4"/>
      <c r="C220" s="12"/>
      <c r="D220" s="14"/>
      <c r="E220" s="14"/>
      <c r="F220" s="14"/>
      <c r="G220" s="29"/>
      <c r="H220" s="13"/>
      <c r="I220" s="14"/>
      <c r="J220" s="21"/>
      <c r="K220" s="21"/>
      <c r="L220" s="21"/>
      <c r="M220" s="22"/>
      <c r="N220" s="23"/>
      <c r="O220" s="23"/>
      <c r="P220" s="24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"/>
      <c r="B221" s="4"/>
      <c r="C221" s="12"/>
      <c r="D221" s="14"/>
      <c r="E221" s="14"/>
      <c r="F221" s="14"/>
      <c r="G221" s="29"/>
      <c r="H221" s="13"/>
      <c r="I221" s="14"/>
      <c r="J221" s="21"/>
      <c r="K221" s="21"/>
      <c r="L221" s="21"/>
      <c r="M221" s="22"/>
      <c r="N221" s="23"/>
      <c r="O221" s="23"/>
      <c r="P221" s="24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"/>
      <c r="B222" s="4"/>
      <c r="C222" s="12"/>
      <c r="D222" s="14"/>
      <c r="E222" s="14"/>
      <c r="F222" s="14"/>
      <c r="G222" s="29"/>
      <c r="H222" s="13"/>
      <c r="I222" s="14"/>
      <c r="J222" s="21"/>
      <c r="K222" s="21"/>
      <c r="L222" s="21"/>
      <c r="M222" s="22"/>
      <c r="N222" s="23"/>
      <c r="O222" s="23"/>
      <c r="P222" s="24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"/>
      <c r="B223" s="4"/>
      <c r="C223" s="12"/>
      <c r="D223" s="14"/>
      <c r="E223" s="14"/>
      <c r="F223" s="14"/>
      <c r="G223" s="29"/>
      <c r="H223" s="13"/>
      <c r="I223" s="14"/>
      <c r="J223" s="21"/>
      <c r="K223" s="21"/>
      <c r="L223" s="21"/>
      <c r="M223" s="22"/>
      <c r="N223" s="23"/>
      <c r="O223" s="23"/>
      <c r="P223" s="24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"/>
      <c r="B224" s="4"/>
      <c r="C224" s="12"/>
      <c r="D224" s="14"/>
      <c r="E224" s="14"/>
      <c r="F224" s="14"/>
      <c r="G224" s="29"/>
      <c r="H224" s="13"/>
      <c r="I224" s="14"/>
      <c r="J224" s="21"/>
      <c r="K224" s="21"/>
      <c r="L224" s="21"/>
      <c r="M224" s="22"/>
      <c r="N224" s="23"/>
      <c r="O224" s="23"/>
      <c r="P224" s="24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"/>
      <c r="B225" s="4"/>
      <c r="C225" s="12"/>
      <c r="D225" s="14"/>
      <c r="E225" s="14"/>
      <c r="F225" s="14"/>
      <c r="G225" s="29"/>
      <c r="H225" s="13"/>
      <c r="I225" s="14"/>
      <c r="J225" s="21"/>
      <c r="K225" s="21"/>
      <c r="L225" s="21"/>
      <c r="M225" s="22"/>
      <c r="N225" s="23"/>
      <c r="O225" s="23"/>
      <c r="P225" s="24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"/>
      <c r="B226" s="4"/>
      <c r="C226" s="12"/>
      <c r="D226" s="14"/>
      <c r="E226" s="14"/>
      <c r="F226" s="14"/>
      <c r="G226" s="29"/>
      <c r="H226" s="13"/>
      <c r="I226" s="14"/>
      <c r="J226" s="21"/>
      <c r="K226" s="21"/>
      <c r="L226" s="21"/>
      <c r="M226" s="22"/>
      <c r="N226" s="23"/>
      <c r="O226" s="23"/>
      <c r="P226" s="24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"/>
      <c r="B227" s="4"/>
      <c r="C227" s="12"/>
      <c r="D227" s="14"/>
      <c r="E227" s="14"/>
      <c r="F227" s="14"/>
      <c r="G227" s="29"/>
      <c r="H227" s="13"/>
      <c r="I227" s="14"/>
      <c r="J227" s="21"/>
      <c r="K227" s="21"/>
      <c r="L227" s="21"/>
      <c r="M227" s="22"/>
      <c r="N227" s="23"/>
      <c r="O227" s="23"/>
      <c r="P227" s="24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"/>
      <c r="B228" s="4"/>
      <c r="C228" s="12"/>
      <c r="D228" s="14"/>
      <c r="E228" s="14"/>
      <c r="F228" s="14"/>
      <c r="G228" s="29"/>
      <c r="H228" s="13"/>
      <c r="I228" s="14"/>
      <c r="J228" s="21"/>
      <c r="K228" s="21"/>
      <c r="L228" s="21"/>
      <c r="M228" s="22"/>
      <c r="N228" s="23"/>
      <c r="O228" s="23"/>
      <c r="P228" s="24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"/>
      <c r="B229" s="4"/>
      <c r="C229" s="12"/>
      <c r="D229" s="14"/>
      <c r="E229" s="14"/>
      <c r="F229" s="14"/>
      <c r="G229" s="29"/>
      <c r="H229" s="13"/>
      <c r="I229" s="14"/>
      <c r="J229" s="21"/>
      <c r="K229" s="21"/>
      <c r="L229" s="21"/>
      <c r="M229" s="22"/>
      <c r="N229" s="23"/>
      <c r="O229" s="23"/>
      <c r="P229" s="24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"/>
      <c r="B230" s="4"/>
      <c r="C230" s="12"/>
      <c r="D230" s="14"/>
      <c r="E230" s="14"/>
      <c r="F230" s="14"/>
      <c r="G230" s="29"/>
      <c r="H230" s="13"/>
      <c r="I230" s="14"/>
      <c r="J230" s="21"/>
      <c r="K230" s="21"/>
      <c r="L230" s="21"/>
      <c r="M230" s="22"/>
      <c r="N230" s="23"/>
      <c r="O230" s="23"/>
      <c r="P230" s="24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"/>
      <c r="B231" s="4"/>
      <c r="C231" s="12"/>
      <c r="D231" s="14"/>
      <c r="E231" s="14"/>
      <c r="F231" s="14"/>
      <c r="G231" s="29"/>
      <c r="H231" s="13"/>
      <c r="I231" s="14"/>
      <c r="J231" s="21"/>
      <c r="K231" s="21"/>
      <c r="L231" s="21"/>
      <c r="M231" s="22"/>
      <c r="N231" s="23"/>
      <c r="O231" s="23"/>
      <c r="P231" s="24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"/>
      <c r="B232" s="4"/>
      <c r="C232" s="12"/>
      <c r="D232" s="14"/>
      <c r="E232" s="14"/>
      <c r="F232" s="14"/>
      <c r="G232" s="29"/>
      <c r="H232" s="13"/>
      <c r="I232" s="14"/>
      <c r="J232" s="21"/>
      <c r="K232" s="21"/>
      <c r="L232" s="21"/>
      <c r="M232" s="22"/>
      <c r="N232" s="23"/>
      <c r="O232" s="23"/>
      <c r="P232" s="24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"/>
      <c r="B233" s="4"/>
      <c r="C233" s="12"/>
      <c r="D233" s="14"/>
      <c r="E233" s="14"/>
      <c r="F233" s="14"/>
      <c r="G233" s="29"/>
      <c r="H233" s="13"/>
      <c r="I233" s="14"/>
      <c r="J233" s="21"/>
      <c r="K233" s="21"/>
      <c r="L233" s="21"/>
      <c r="M233" s="22"/>
      <c r="N233" s="23"/>
      <c r="O233" s="23"/>
      <c r="P233" s="24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"/>
      <c r="B234" s="4"/>
      <c r="C234" s="12"/>
      <c r="D234" s="14"/>
      <c r="E234" s="14"/>
      <c r="F234" s="14"/>
      <c r="G234" s="29"/>
      <c r="H234" s="13"/>
      <c r="I234" s="14"/>
      <c r="J234" s="21"/>
      <c r="K234" s="21"/>
      <c r="L234" s="21"/>
      <c r="M234" s="22"/>
      <c r="N234" s="23"/>
      <c r="O234" s="23"/>
      <c r="P234" s="24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"/>
      <c r="B235" s="4"/>
      <c r="C235" s="12"/>
      <c r="D235" s="14"/>
      <c r="E235" s="14"/>
      <c r="F235" s="14"/>
      <c r="G235" s="29"/>
      <c r="H235" s="13"/>
      <c r="I235" s="14"/>
      <c r="J235" s="21"/>
      <c r="K235" s="21"/>
      <c r="L235" s="21"/>
      <c r="M235" s="22"/>
      <c r="N235" s="23"/>
      <c r="O235" s="23"/>
      <c r="P235" s="24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"/>
      <c r="B236" s="4"/>
      <c r="C236" s="12"/>
      <c r="D236" s="14"/>
      <c r="E236" s="14"/>
      <c r="F236" s="14"/>
      <c r="G236" s="29"/>
      <c r="H236" s="13"/>
      <c r="I236" s="14"/>
      <c r="J236" s="21"/>
      <c r="K236" s="21"/>
      <c r="L236" s="21"/>
      <c r="M236" s="22"/>
      <c r="N236" s="23"/>
      <c r="O236" s="23"/>
      <c r="P236" s="24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"/>
      <c r="B237" s="4"/>
      <c r="C237" s="12"/>
      <c r="D237" s="14"/>
      <c r="E237" s="14"/>
      <c r="F237" s="14"/>
      <c r="G237" s="29"/>
      <c r="H237" s="13"/>
      <c r="I237" s="14"/>
      <c r="J237" s="21"/>
      <c r="K237" s="21"/>
      <c r="L237" s="21"/>
      <c r="M237" s="22"/>
      <c r="N237" s="23"/>
      <c r="O237" s="23"/>
      <c r="P237" s="24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"/>
      <c r="B238" s="4"/>
      <c r="C238" s="12"/>
      <c r="D238" s="14"/>
      <c r="E238" s="14"/>
      <c r="F238" s="14"/>
      <c r="G238" s="29"/>
      <c r="H238" s="13"/>
      <c r="I238" s="14"/>
      <c r="J238" s="21"/>
      <c r="K238" s="21"/>
      <c r="L238" s="21"/>
      <c r="M238" s="22"/>
      <c r="N238" s="23"/>
      <c r="O238" s="23"/>
      <c r="P238" s="24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"/>
      <c r="B239" s="4"/>
      <c r="C239" s="12"/>
      <c r="D239" s="14"/>
      <c r="E239" s="14"/>
      <c r="F239" s="14"/>
      <c r="G239" s="29"/>
      <c r="H239" s="13"/>
      <c r="I239" s="14"/>
      <c r="J239" s="21"/>
      <c r="K239" s="21"/>
      <c r="L239" s="21"/>
      <c r="M239" s="22"/>
      <c r="N239" s="23"/>
      <c r="O239" s="23"/>
      <c r="P239" s="24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"/>
      <c r="B240" s="4"/>
      <c r="C240" s="12"/>
      <c r="D240" s="14"/>
      <c r="E240" s="14"/>
      <c r="F240" s="14"/>
      <c r="G240" s="29"/>
      <c r="H240" s="13"/>
      <c r="I240" s="14"/>
      <c r="J240" s="21"/>
      <c r="K240" s="21"/>
      <c r="L240" s="21"/>
      <c r="M240" s="22"/>
      <c r="N240" s="23"/>
      <c r="O240" s="23"/>
      <c r="P240" s="24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"/>
      <c r="B241" s="4"/>
      <c r="C241" s="12"/>
      <c r="D241" s="14"/>
      <c r="E241" s="14"/>
      <c r="F241" s="14"/>
      <c r="G241" s="29"/>
      <c r="H241" s="13"/>
      <c r="I241" s="14"/>
      <c r="J241" s="21"/>
      <c r="K241" s="21"/>
      <c r="L241" s="21"/>
      <c r="M241" s="22"/>
      <c r="N241" s="23"/>
      <c r="O241" s="23"/>
      <c r="P241" s="24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"/>
      <c r="B242" s="4"/>
      <c r="C242" s="12"/>
      <c r="D242" s="14"/>
      <c r="E242" s="14"/>
      <c r="F242" s="14"/>
      <c r="G242" s="29"/>
      <c r="H242" s="13"/>
      <c r="I242" s="14"/>
      <c r="J242" s="21"/>
      <c r="K242" s="21"/>
      <c r="L242" s="21"/>
      <c r="M242" s="22"/>
      <c r="N242" s="23"/>
      <c r="O242" s="23"/>
      <c r="P242" s="24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"/>
      <c r="B243" s="4"/>
      <c r="C243" s="12"/>
      <c r="D243" s="14"/>
      <c r="E243" s="14"/>
      <c r="F243" s="14"/>
      <c r="G243" s="29"/>
      <c r="H243" s="13"/>
      <c r="I243" s="14"/>
      <c r="J243" s="21"/>
      <c r="K243" s="21"/>
      <c r="L243" s="21"/>
      <c r="M243" s="22"/>
      <c r="N243" s="23"/>
      <c r="O243" s="23"/>
      <c r="P243" s="24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"/>
      <c r="B244" s="4"/>
      <c r="C244" s="12"/>
      <c r="D244" s="14"/>
      <c r="E244" s="14"/>
      <c r="F244" s="14"/>
      <c r="G244" s="29"/>
      <c r="H244" s="13"/>
      <c r="I244" s="14"/>
      <c r="J244" s="21"/>
      <c r="K244" s="21"/>
      <c r="L244" s="21"/>
      <c r="M244" s="22"/>
      <c r="N244" s="23"/>
      <c r="O244" s="23"/>
      <c r="P244" s="24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"/>
      <c r="B245" s="4"/>
      <c r="C245" s="12"/>
      <c r="D245" s="14"/>
      <c r="E245" s="14"/>
      <c r="F245" s="14"/>
      <c r="G245" s="29"/>
      <c r="H245" s="13"/>
      <c r="I245" s="14"/>
      <c r="J245" s="21"/>
      <c r="K245" s="21"/>
      <c r="L245" s="21"/>
      <c r="M245" s="22"/>
      <c r="N245" s="23"/>
      <c r="O245" s="23"/>
      <c r="P245" s="24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"/>
      <c r="B246" s="4"/>
      <c r="C246" s="12"/>
      <c r="D246" s="14"/>
      <c r="E246" s="14"/>
      <c r="F246" s="14"/>
      <c r="G246" s="29"/>
      <c r="H246" s="13"/>
      <c r="I246" s="14"/>
      <c r="J246" s="21"/>
      <c r="K246" s="21"/>
      <c r="L246" s="21"/>
      <c r="M246" s="22"/>
      <c r="N246" s="23"/>
      <c r="O246" s="23"/>
      <c r="P246" s="24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"/>
      <c r="B247" s="4"/>
      <c r="C247" s="12"/>
      <c r="D247" s="14"/>
      <c r="E247" s="14"/>
      <c r="F247" s="14"/>
      <c r="G247" s="29"/>
      <c r="H247" s="13"/>
      <c r="I247" s="14"/>
      <c r="J247" s="21"/>
      <c r="K247" s="21"/>
      <c r="L247" s="21"/>
      <c r="M247" s="22"/>
      <c r="N247" s="23"/>
      <c r="O247" s="23"/>
      <c r="P247" s="24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"/>
      <c r="B248" s="4"/>
      <c r="C248" s="12"/>
      <c r="D248" s="14"/>
      <c r="E248" s="14"/>
      <c r="F248" s="14"/>
      <c r="G248" s="29"/>
      <c r="H248" s="13"/>
      <c r="I248" s="14"/>
      <c r="J248" s="21"/>
      <c r="K248" s="21"/>
      <c r="L248" s="21"/>
      <c r="M248" s="22"/>
      <c r="N248" s="23"/>
      <c r="O248" s="23"/>
      <c r="P248" s="24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"/>
      <c r="B249" s="4"/>
      <c r="C249" s="12"/>
      <c r="D249" s="14"/>
      <c r="E249" s="14"/>
      <c r="F249" s="14"/>
      <c r="G249" s="29"/>
      <c r="H249" s="13"/>
      <c r="I249" s="14"/>
      <c r="J249" s="21"/>
      <c r="K249" s="21"/>
      <c r="L249" s="21"/>
      <c r="M249" s="22"/>
      <c r="N249" s="23"/>
      <c r="O249" s="23"/>
      <c r="P249" s="24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"/>
      <c r="B250" s="4"/>
      <c r="C250" s="12"/>
      <c r="D250" s="14"/>
      <c r="E250" s="14"/>
      <c r="F250" s="14"/>
      <c r="G250" s="29"/>
      <c r="H250" s="13"/>
      <c r="I250" s="14"/>
      <c r="J250" s="21"/>
      <c r="K250" s="21"/>
      <c r="L250" s="21"/>
      <c r="M250" s="22"/>
      <c r="N250" s="23"/>
      <c r="O250" s="23"/>
      <c r="P250" s="24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"/>
      <c r="B251" s="4"/>
      <c r="C251" s="12"/>
      <c r="D251" s="14"/>
      <c r="E251" s="14"/>
      <c r="F251" s="14"/>
      <c r="G251" s="29"/>
      <c r="H251" s="13"/>
      <c r="I251" s="14"/>
      <c r="J251" s="21"/>
      <c r="K251" s="21"/>
      <c r="L251" s="21"/>
      <c r="M251" s="22"/>
      <c r="N251" s="23"/>
      <c r="O251" s="23"/>
      <c r="P251" s="24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"/>
      <c r="B252" s="4"/>
      <c r="C252" s="12"/>
      <c r="D252" s="14"/>
      <c r="E252" s="14"/>
      <c r="F252" s="14"/>
      <c r="G252" s="29"/>
      <c r="H252" s="13"/>
      <c r="I252" s="14"/>
      <c r="J252" s="21"/>
      <c r="K252" s="21"/>
      <c r="L252" s="21"/>
      <c r="M252" s="22"/>
      <c r="N252" s="23"/>
      <c r="O252" s="23"/>
      <c r="P252" s="24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"/>
      <c r="B253" s="4"/>
      <c r="C253" s="12"/>
      <c r="D253" s="14"/>
      <c r="E253" s="14"/>
      <c r="F253" s="14"/>
      <c r="G253" s="29"/>
      <c r="H253" s="13"/>
      <c r="I253" s="14"/>
      <c r="J253" s="21"/>
      <c r="K253" s="21"/>
      <c r="L253" s="21"/>
      <c r="M253" s="22"/>
      <c r="N253" s="23"/>
      <c r="O253" s="23"/>
      <c r="P253" s="24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"/>
      <c r="B254" s="4"/>
      <c r="C254" s="12"/>
      <c r="D254" s="14"/>
      <c r="E254" s="14"/>
      <c r="F254" s="14"/>
      <c r="G254" s="29"/>
      <c r="H254" s="13"/>
      <c r="I254" s="14"/>
      <c r="J254" s="21"/>
      <c r="K254" s="21"/>
      <c r="L254" s="21"/>
      <c r="M254" s="22"/>
      <c r="N254" s="23"/>
      <c r="O254" s="23"/>
      <c r="P254" s="24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"/>
      <c r="B255" s="4"/>
      <c r="C255" s="12"/>
      <c r="D255" s="14"/>
      <c r="E255" s="14"/>
      <c r="F255" s="14"/>
      <c r="G255" s="29"/>
      <c r="H255" s="13"/>
      <c r="I255" s="14"/>
      <c r="J255" s="21"/>
      <c r="K255" s="21"/>
      <c r="L255" s="21"/>
      <c r="M255" s="22"/>
      <c r="N255" s="23"/>
      <c r="O255" s="23"/>
      <c r="P255" s="24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"/>
      <c r="B256" s="4"/>
      <c r="C256" s="12"/>
      <c r="D256" s="14"/>
      <c r="E256" s="14"/>
      <c r="F256" s="14"/>
      <c r="G256" s="29"/>
      <c r="H256" s="13"/>
      <c r="I256" s="14"/>
      <c r="J256" s="21"/>
      <c r="K256" s="21"/>
      <c r="L256" s="21"/>
      <c r="M256" s="22"/>
      <c r="N256" s="23"/>
      <c r="O256" s="23"/>
      <c r="P256" s="24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"/>
      <c r="B257" s="4"/>
      <c r="C257" s="12"/>
      <c r="D257" s="14"/>
      <c r="E257" s="14"/>
      <c r="F257" s="14"/>
      <c r="G257" s="29"/>
      <c r="H257" s="13"/>
      <c r="I257" s="14"/>
      <c r="J257" s="21"/>
      <c r="K257" s="21"/>
      <c r="L257" s="21"/>
      <c r="M257" s="22"/>
      <c r="N257" s="23"/>
      <c r="O257" s="23"/>
      <c r="P257" s="24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"/>
      <c r="B258" s="4"/>
      <c r="C258" s="12"/>
      <c r="D258" s="14"/>
      <c r="E258" s="14"/>
      <c r="F258" s="14"/>
      <c r="G258" s="29"/>
      <c r="H258" s="13"/>
      <c r="I258" s="14"/>
      <c r="J258" s="21"/>
      <c r="K258" s="21"/>
      <c r="L258" s="21"/>
      <c r="M258" s="22"/>
      <c r="N258" s="23"/>
      <c r="O258" s="23"/>
      <c r="P258" s="24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"/>
      <c r="B259" s="4"/>
      <c r="C259" s="12"/>
      <c r="D259" s="14"/>
      <c r="E259" s="14"/>
      <c r="F259" s="14"/>
      <c r="G259" s="29"/>
      <c r="H259" s="13"/>
      <c r="I259" s="14"/>
      <c r="J259" s="21"/>
      <c r="K259" s="21"/>
      <c r="L259" s="21"/>
      <c r="M259" s="22"/>
      <c r="N259" s="23"/>
      <c r="O259" s="23"/>
      <c r="P259" s="24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"/>
      <c r="B260" s="4"/>
      <c r="C260" s="12"/>
      <c r="D260" s="14"/>
      <c r="E260" s="14"/>
      <c r="F260" s="14"/>
      <c r="G260" s="29"/>
      <c r="H260" s="13"/>
      <c r="I260" s="14"/>
      <c r="J260" s="21"/>
      <c r="K260" s="21"/>
      <c r="L260" s="21"/>
      <c r="M260" s="22"/>
      <c r="N260" s="23"/>
      <c r="O260" s="23"/>
      <c r="P260" s="24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"/>
      <c r="B261" s="4"/>
      <c r="C261" s="12"/>
      <c r="D261" s="14"/>
      <c r="E261" s="14"/>
      <c r="F261" s="14"/>
      <c r="G261" s="29"/>
      <c r="H261" s="13"/>
      <c r="I261" s="14"/>
      <c r="J261" s="21"/>
      <c r="K261" s="21"/>
      <c r="L261" s="21"/>
      <c r="M261" s="22"/>
      <c r="N261" s="23"/>
      <c r="O261" s="23"/>
      <c r="P261" s="24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"/>
      <c r="B262" s="4"/>
      <c r="C262" s="12"/>
      <c r="D262" s="14"/>
      <c r="E262" s="14"/>
      <c r="F262" s="14"/>
      <c r="G262" s="29"/>
      <c r="H262" s="13"/>
      <c r="I262" s="14"/>
      <c r="J262" s="21"/>
      <c r="K262" s="21"/>
      <c r="L262" s="21"/>
      <c r="M262" s="22"/>
      <c r="N262" s="23"/>
      <c r="O262" s="23"/>
      <c r="P262" s="24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"/>
      <c r="B263" s="4"/>
      <c r="C263" s="12"/>
      <c r="D263" s="14"/>
      <c r="E263" s="14"/>
      <c r="F263" s="14"/>
      <c r="G263" s="29"/>
      <c r="H263" s="13"/>
      <c r="I263" s="14"/>
      <c r="J263" s="21"/>
      <c r="K263" s="21"/>
      <c r="L263" s="21"/>
      <c r="M263" s="22"/>
      <c r="N263" s="23"/>
      <c r="O263" s="23"/>
      <c r="P263" s="24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"/>
      <c r="B264" s="4"/>
      <c r="C264" s="12"/>
      <c r="D264" s="14"/>
      <c r="E264" s="14"/>
      <c r="F264" s="14"/>
      <c r="G264" s="29"/>
      <c r="H264" s="13"/>
      <c r="I264" s="14"/>
      <c r="J264" s="21"/>
      <c r="K264" s="21"/>
      <c r="L264" s="21"/>
      <c r="M264" s="22"/>
      <c r="N264" s="23"/>
      <c r="O264" s="23"/>
      <c r="P264" s="24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"/>
      <c r="B265" s="4"/>
      <c r="C265" s="12"/>
      <c r="D265" s="14"/>
      <c r="E265" s="14"/>
      <c r="F265" s="14"/>
      <c r="G265" s="29"/>
      <c r="H265" s="13"/>
      <c r="I265" s="14"/>
      <c r="J265" s="21"/>
      <c r="K265" s="21"/>
      <c r="L265" s="21"/>
      <c r="M265" s="22"/>
      <c r="N265" s="23"/>
      <c r="O265" s="23"/>
      <c r="P265" s="24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"/>
      <c r="B266" s="4"/>
      <c r="C266" s="12"/>
      <c r="D266" s="14"/>
      <c r="E266" s="14"/>
      <c r="F266" s="14"/>
      <c r="G266" s="29"/>
      <c r="H266" s="13"/>
      <c r="I266" s="14"/>
      <c r="J266" s="21"/>
      <c r="K266" s="21"/>
      <c r="L266" s="21"/>
      <c r="M266" s="22"/>
      <c r="N266" s="23"/>
      <c r="O266" s="23"/>
      <c r="P266" s="24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"/>
      <c r="B267" s="4"/>
      <c r="C267" s="12"/>
      <c r="D267" s="14"/>
      <c r="E267" s="14"/>
      <c r="F267" s="14"/>
      <c r="G267" s="29"/>
      <c r="H267" s="13"/>
      <c r="I267" s="14"/>
      <c r="J267" s="21"/>
      <c r="K267" s="21"/>
      <c r="L267" s="21"/>
      <c r="M267" s="22"/>
      <c r="N267" s="23"/>
      <c r="O267" s="23"/>
      <c r="P267" s="24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"/>
      <c r="B268" s="4"/>
      <c r="C268" s="12"/>
      <c r="D268" s="14"/>
      <c r="E268" s="14"/>
      <c r="F268" s="14"/>
      <c r="G268" s="29"/>
      <c r="H268" s="13"/>
      <c r="I268" s="14"/>
      <c r="J268" s="21"/>
      <c r="K268" s="21"/>
      <c r="L268" s="21"/>
      <c r="M268" s="22"/>
      <c r="N268" s="23"/>
      <c r="O268" s="23"/>
      <c r="P268" s="24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"/>
      <c r="B269" s="4"/>
      <c r="C269" s="12"/>
      <c r="D269" s="14"/>
      <c r="E269" s="14"/>
      <c r="F269" s="14"/>
      <c r="G269" s="29"/>
      <c r="H269" s="13"/>
      <c r="I269" s="14"/>
      <c r="J269" s="21"/>
      <c r="K269" s="21"/>
      <c r="L269" s="21"/>
      <c r="M269" s="22"/>
      <c r="N269" s="23"/>
      <c r="O269" s="23"/>
      <c r="P269" s="24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"/>
      <c r="B270" s="4"/>
      <c r="C270" s="12"/>
      <c r="D270" s="14"/>
      <c r="E270" s="14"/>
      <c r="F270" s="14"/>
      <c r="G270" s="29"/>
      <c r="H270" s="13"/>
      <c r="I270" s="14"/>
      <c r="J270" s="21"/>
      <c r="K270" s="21"/>
      <c r="L270" s="21"/>
      <c r="M270" s="22"/>
      <c r="N270" s="23"/>
      <c r="O270" s="23"/>
      <c r="P270" s="24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"/>
      <c r="B271" s="4"/>
      <c r="C271" s="12"/>
      <c r="D271" s="14"/>
      <c r="E271" s="14"/>
      <c r="F271" s="14"/>
      <c r="G271" s="29"/>
      <c r="H271" s="13"/>
      <c r="I271" s="14"/>
      <c r="J271" s="21"/>
      <c r="K271" s="21"/>
      <c r="L271" s="21"/>
      <c r="M271" s="22"/>
      <c r="N271" s="23"/>
      <c r="O271" s="23"/>
      <c r="P271" s="24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"/>
      <c r="B272" s="4"/>
      <c r="C272" s="12"/>
      <c r="D272" s="14"/>
      <c r="E272" s="14"/>
      <c r="F272" s="14"/>
      <c r="G272" s="29"/>
      <c r="H272" s="13"/>
      <c r="I272" s="14"/>
      <c r="J272" s="21"/>
      <c r="K272" s="21"/>
      <c r="L272" s="21"/>
      <c r="M272" s="22"/>
      <c r="N272" s="23"/>
      <c r="O272" s="23"/>
      <c r="P272" s="24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"/>
      <c r="B273" s="4"/>
      <c r="C273" s="12"/>
      <c r="D273" s="14"/>
      <c r="E273" s="14"/>
      <c r="F273" s="14"/>
      <c r="G273" s="29"/>
      <c r="H273" s="13"/>
      <c r="I273" s="14"/>
      <c r="J273" s="21"/>
      <c r="K273" s="21"/>
      <c r="L273" s="21"/>
      <c r="M273" s="22"/>
      <c r="N273" s="23"/>
      <c r="O273" s="23"/>
      <c r="P273" s="24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"/>
      <c r="B274" s="4"/>
      <c r="C274" s="12"/>
      <c r="D274" s="14"/>
      <c r="E274" s="14"/>
      <c r="F274" s="14"/>
      <c r="G274" s="29"/>
      <c r="H274" s="13"/>
      <c r="I274" s="14"/>
      <c r="J274" s="21"/>
      <c r="K274" s="21"/>
      <c r="L274" s="21"/>
      <c r="M274" s="22"/>
      <c r="N274" s="23"/>
      <c r="O274" s="23"/>
      <c r="P274" s="24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"/>
      <c r="B275" s="4"/>
      <c r="C275" s="12"/>
      <c r="D275" s="14"/>
      <c r="E275" s="14"/>
      <c r="F275" s="14"/>
      <c r="G275" s="29"/>
      <c r="H275" s="13"/>
      <c r="I275" s="14"/>
      <c r="J275" s="21"/>
      <c r="K275" s="21"/>
      <c r="L275" s="21"/>
      <c r="M275" s="22"/>
      <c r="N275" s="23"/>
      <c r="O275" s="23"/>
      <c r="P275" s="24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"/>
      <c r="B276" s="4"/>
      <c r="C276" s="12"/>
      <c r="D276" s="14"/>
      <c r="E276" s="14"/>
      <c r="F276" s="14"/>
      <c r="G276" s="29"/>
      <c r="H276" s="13"/>
      <c r="I276" s="14"/>
      <c r="J276" s="21"/>
      <c r="K276" s="21"/>
      <c r="L276" s="21"/>
      <c r="M276" s="22"/>
      <c r="N276" s="23"/>
      <c r="O276" s="23"/>
      <c r="P276" s="24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"/>
      <c r="B277" s="4"/>
      <c r="C277" s="12"/>
      <c r="D277" s="14"/>
      <c r="E277" s="14"/>
      <c r="F277" s="14"/>
      <c r="G277" s="29"/>
      <c r="H277" s="13"/>
      <c r="I277" s="14"/>
      <c r="J277" s="21"/>
      <c r="K277" s="21"/>
      <c r="L277" s="21"/>
      <c r="M277" s="22"/>
      <c r="N277" s="23"/>
      <c r="O277" s="23"/>
      <c r="P277" s="24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"/>
      <c r="B278" s="4"/>
      <c r="C278" s="12"/>
      <c r="D278" s="14"/>
      <c r="E278" s="14"/>
      <c r="F278" s="14"/>
      <c r="G278" s="29"/>
      <c r="H278" s="13"/>
      <c r="I278" s="14"/>
      <c r="J278" s="21"/>
      <c r="K278" s="21"/>
      <c r="L278" s="21"/>
      <c r="M278" s="22"/>
      <c r="N278" s="23"/>
      <c r="O278" s="23"/>
      <c r="P278" s="24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"/>
      <c r="B279" s="4"/>
      <c r="C279" s="12"/>
      <c r="D279" s="14"/>
      <c r="E279" s="14"/>
      <c r="F279" s="14"/>
      <c r="G279" s="29"/>
      <c r="H279" s="13"/>
      <c r="I279" s="14"/>
      <c r="J279" s="21"/>
      <c r="K279" s="21"/>
      <c r="L279" s="21"/>
      <c r="M279" s="22"/>
      <c r="N279" s="23"/>
      <c r="O279" s="23"/>
      <c r="P279" s="24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"/>
      <c r="B280" s="4"/>
      <c r="C280" s="12"/>
      <c r="D280" s="14"/>
      <c r="E280" s="14"/>
      <c r="F280" s="14"/>
      <c r="G280" s="29"/>
      <c r="H280" s="13"/>
      <c r="I280" s="14"/>
      <c r="J280" s="21"/>
      <c r="K280" s="21"/>
      <c r="L280" s="21"/>
      <c r="M280" s="22"/>
      <c r="N280" s="23"/>
      <c r="O280" s="23"/>
      <c r="P280" s="24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"/>
      <c r="B281" s="4"/>
      <c r="C281" s="12"/>
      <c r="D281" s="14"/>
      <c r="E281" s="14"/>
      <c r="F281" s="14"/>
      <c r="G281" s="29"/>
      <c r="H281" s="13"/>
      <c r="I281" s="14"/>
      <c r="J281" s="21"/>
      <c r="K281" s="21"/>
      <c r="L281" s="21"/>
      <c r="M281" s="22"/>
      <c r="N281" s="23"/>
      <c r="O281" s="23"/>
      <c r="P281" s="24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"/>
      <c r="B282" s="4"/>
      <c r="C282" s="12"/>
      <c r="D282" s="14"/>
      <c r="E282" s="14"/>
      <c r="F282" s="14"/>
      <c r="G282" s="29"/>
      <c r="H282" s="13"/>
      <c r="I282" s="14"/>
      <c r="J282" s="21"/>
      <c r="K282" s="21"/>
      <c r="L282" s="21"/>
      <c r="M282" s="22"/>
      <c r="N282" s="23"/>
      <c r="O282" s="23"/>
      <c r="P282" s="24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"/>
      <c r="B283" s="4"/>
      <c r="C283" s="12"/>
      <c r="D283" s="14"/>
      <c r="E283" s="14"/>
      <c r="F283" s="14"/>
      <c r="G283" s="29"/>
      <c r="H283" s="13"/>
      <c r="I283" s="14"/>
      <c r="J283" s="21"/>
      <c r="K283" s="21"/>
      <c r="L283" s="21"/>
      <c r="M283" s="22"/>
      <c r="N283" s="23"/>
      <c r="O283" s="23"/>
      <c r="P283" s="24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"/>
      <c r="B284" s="4"/>
      <c r="C284" s="12"/>
      <c r="D284" s="14"/>
      <c r="E284" s="14"/>
      <c r="F284" s="14"/>
      <c r="G284" s="29"/>
      <c r="H284" s="13"/>
      <c r="I284" s="14"/>
      <c r="J284" s="21"/>
      <c r="K284" s="21"/>
      <c r="L284" s="21"/>
      <c r="M284" s="22"/>
      <c r="N284" s="23"/>
      <c r="O284" s="23"/>
      <c r="P284" s="24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"/>
      <c r="B285" s="4"/>
      <c r="C285" s="12"/>
      <c r="D285" s="14"/>
      <c r="E285" s="14"/>
      <c r="F285" s="14"/>
      <c r="G285" s="29"/>
      <c r="H285" s="13"/>
      <c r="I285" s="14"/>
      <c r="J285" s="21"/>
      <c r="K285" s="21"/>
      <c r="L285" s="21"/>
      <c r="M285" s="22"/>
      <c r="N285" s="23"/>
      <c r="O285" s="23"/>
      <c r="P285" s="24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"/>
      <c r="B286" s="4"/>
      <c r="C286" s="12"/>
      <c r="D286" s="14"/>
      <c r="E286" s="14"/>
      <c r="F286" s="14"/>
      <c r="G286" s="29"/>
      <c r="H286" s="13"/>
      <c r="I286" s="14"/>
      <c r="J286" s="21"/>
      <c r="K286" s="21"/>
      <c r="L286" s="21"/>
      <c r="M286" s="22"/>
      <c r="N286" s="23"/>
      <c r="O286" s="23"/>
      <c r="P286" s="24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"/>
      <c r="B287" s="4"/>
      <c r="C287" s="12"/>
      <c r="D287" s="14"/>
      <c r="E287" s="14"/>
      <c r="F287" s="14"/>
      <c r="G287" s="29"/>
      <c r="H287" s="13"/>
      <c r="I287" s="14"/>
      <c r="J287" s="21"/>
      <c r="K287" s="21"/>
      <c r="L287" s="21"/>
      <c r="M287" s="22"/>
      <c r="N287" s="23"/>
      <c r="O287" s="23"/>
      <c r="P287" s="24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"/>
      <c r="B288" s="4"/>
      <c r="C288" s="12"/>
      <c r="D288" s="14"/>
      <c r="E288" s="14"/>
      <c r="F288" s="14"/>
      <c r="G288" s="29"/>
      <c r="H288" s="13"/>
      <c r="I288" s="14"/>
      <c r="J288" s="21"/>
      <c r="K288" s="21"/>
      <c r="L288" s="21"/>
      <c r="M288" s="22"/>
      <c r="N288" s="23"/>
      <c r="O288" s="23"/>
      <c r="P288" s="24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"/>
      <c r="B289" s="4"/>
      <c r="C289" s="12"/>
      <c r="D289" s="14"/>
      <c r="E289" s="14"/>
      <c r="F289" s="14"/>
      <c r="G289" s="29"/>
      <c r="H289" s="13"/>
      <c r="I289" s="14"/>
      <c r="J289" s="21"/>
      <c r="K289" s="21"/>
      <c r="L289" s="21"/>
      <c r="M289" s="22"/>
      <c r="N289" s="23"/>
      <c r="O289" s="23"/>
      <c r="P289" s="24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"/>
      <c r="B290" s="4"/>
      <c r="C290" s="12"/>
      <c r="D290" s="14"/>
      <c r="E290" s="14"/>
      <c r="F290" s="14"/>
      <c r="G290" s="29"/>
      <c r="H290" s="13"/>
      <c r="I290" s="14"/>
      <c r="J290" s="21"/>
      <c r="K290" s="21"/>
      <c r="L290" s="21"/>
      <c r="M290" s="22"/>
      <c r="N290" s="23"/>
      <c r="O290" s="23"/>
      <c r="P290" s="24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"/>
      <c r="B291" s="4"/>
      <c r="C291" s="12"/>
      <c r="D291" s="14"/>
      <c r="E291" s="14"/>
      <c r="F291" s="14"/>
      <c r="G291" s="29"/>
      <c r="H291" s="13"/>
      <c r="I291" s="14"/>
      <c r="J291" s="21"/>
      <c r="K291" s="21"/>
      <c r="L291" s="21"/>
      <c r="M291" s="22"/>
      <c r="N291" s="23"/>
      <c r="O291" s="23"/>
      <c r="P291" s="24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"/>
      <c r="B292" s="4"/>
      <c r="C292" s="12"/>
      <c r="D292" s="14"/>
      <c r="E292" s="14"/>
      <c r="F292" s="14"/>
      <c r="G292" s="29"/>
      <c r="H292" s="13"/>
      <c r="I292" s="14"/>
      <c r="J292" s="21"/>
      <c r="K292" s="21"/>
      <c r="L292" s="21"/>
      <c r="M292" s="22"/>
      <c r="N292" s="23"/>
      <c r="O292" s="23"/>
      <c r="P292" s="24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"/>
      <c r="B293" s="4"/>
      <c r="C293" s="12"/>
      <c r="D293" s="14"/>
      <c r="E293" s="14"/>
      <c r="F293" s="14"/>
      <c r="G293" s="29"/>
      <c r="H293" s="13"/>
      <c r="I293" s="14"/>
      <c r="J293" s="21"/>
      <c r="K293" s="21"/>
      <c r="L293" s="21"/>
      <c r="M293" s="22"/>
      <c r="N293" s="23"/>
      <c r="O293" s="23"/>
      <c r="P293" s="24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"/>
      <c r="B294" s="4"/>
      <c r="C294" s="12"/>
      <c r="D294" s="14"/>
      <c r="E294" s="14"/>
      <c r="F294" s="14"/>
      <c r="G294" s="29"/>
      <c r="H294" s="13"/>
      <c r="I294" s="14"/>
      <c r="J294" s="21"/>
      <c r="K294" s="21"/>
      <c r="L294" s="21"/>
      <c r="M294" s="22"/>
      <c r="N294" s="23"/>
      <c r="O294" s="23"/>
      <c r="P294" s="24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"/>
      <c r="B295" s="4"/>
      <c r="C295" s="12"/>
      <c r="D295" s="14"/>
      <c r="E295" s="14"/>
      <c r="F295" s="14"/>
      <c r="G295" s="29"/>
      <c r="H295" s="13"/>
      <c r="I295" s="14"/>
      <c r="J295" s="21"/>
      <c r="K295" s="21"/>
      <c r="L295" s="21"/>
      <c r="M295" s="22"/>
      <c r="N295" s="23"/>
      <c r="O295" s="23"/>
      <c r="P295" s="24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"/>
      <c r="B296" s="4"/>
      <c r="C296" s="12"/>
      <c r="D296" s="14"/>
      <c r="E296" s="14"/>
      <c r="F296" s="14"/>
      <c r="G296" s="29"/>
      <c r="H296" s="13"/>
      <c r="I296" s="14"/>
      <c r="J296" s="21"/>
      <c r="K296" s="21"/>
      <c r="L296" s="21"/>
      <c r="M296" s="22"/>
      <c r="N296" s="23"/>
      <c r="O296" s="23"/>
      <c r="P296" s="24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"/>
      <c r="B297" s="4"/>
      <c r="C297" s="12"/>
      <c r="D297" s="14"/>
      <c r="E297" s="14"/>
      <c r="F297" s="14"/>
      <c r="G297" s="29"/>
      <c r="H297" s="13"/>
      <c r="I297" s="14"/>
      <c r="J297" s="21"/>
      <c r="K297" s="21"/>
      <c r="L297" s="21"/>
      <c r="M297" s="22"/>
      <c r="N297" s="23"/>
      <c r="O297" s="23"/>
      <c r="P297" s="24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"/>
      <c r="B298" s="4"/>
      <c r="C298" s="12"/>
      <c r="D298" s="14"/>
      <c r="E298" s="14"/>
      <c r="F298" s="14"/>
      <c r="G298" s="29"/>
      <c r="H298" s="13"/>
      <c r="I298" s="14"/>
      <c r="J298" s="21"/>
      <c r="K298" s="21"/>
      <c r="L298" s="21"/>
      <c r="M298" s="22"/>
      <c r="N298" s="23"/>
      <c r="O298" s="23"/>
      <c r="P298" s="24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"/>
      <c r="B299" s="4"/>
      <c r="C299" s="12"/>
      <c r="D299" s="14"/>
      <c r="E299" s="14"/>
      <c r="F299" s="14"/>
      <c r="G299" s="29"/>
      <c r="H299" s="13"/>
      <c r="I299" s="14"/>
      <c r="J299" s="21"/>
      <c r="K299" s="21"/>
      <c r="L299" s="21"/>
      <c r="M299" s="22"/>
      <c r="N299" s="23"/>
      <c r="O299" s="23"/>
      <c r="P299" s="24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"/>
      <c r="B300" s="4"/>
      <c r="C300" s="12"/>
      <c r="D300" s="14"/>
      <c r="E300" s="14"/>
      <c r="F300" s="14"/>
      <c r="G300" s="29"/>
      <c r="H300" s="13"/>
      <c r="I300" s="14"/>
      <c r="J300" s="21"/>
      <c r="K300" s="21"/>
      <c r="L300" s="21"/>
      <c r="M300" s="22"/>
      <c r="N300" s="23"/>
      <c r="O300" s="23"/>
      <c r="P300" s="24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"/>
      <c r="B301" s="4"/>
      <c r="C301" s="12"/>
      <c r="D301" s="14"/>
      <c r="E301" s="14"/>
      <c r="F301" s="14"/>
      <c r="G301" s="29"/>
      <c r="H301" s="13"/>
      <c r="I301" s="14"/>
      <c r="J301" s="21"/>
      <c r="K301" s="21"/>
      <c r="L301" s="21"/>
      <c r="M301" s="22"/>
      <c r="N301" s="23"/>
      <c r="O301" s="23"/>
      <c r="P301" s="24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"/>
      <c r="B302" s="4"/>
      <c r="C302" s="12"/>
      <c r="D302" s="14"/>
      <c r="E302" s="14"/>
      <c r="F302" s="14"/>
      <c r="G302" s="29"/>
      <c r="H302" s="13"/>
      <c r="I302" s="14"/>
      <c r="J302" s="21"/>
      <c r="K302" s="21"/>
      <c r="L302" s="21"/>
      <c r="M302" s="22"/>
      <c r="N302" s="23"/>
      <c r="O302" s="23"/>
      <c r="P302" s="24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"/>
      <c r="B303" s="4"/>
      <c r="C303" s="12"/>
      <c r="D303" s="14"/>
      <c r="E303" s="14"/>
      <c r="F303" s="14"/>
      <c r="G303" s="29"/>
      <c r="H303" s="13"/>
      <c r="I303" s="14"/>
      <c r="J303" s="21"/>
      <c r="K303" s="21"/>
      <c r="L303" s="21"/>
      <c r="M303" s="22"/>
      <c r="N303" s="23"/>
      <c r="O303" s="23"/>
      <c r="P303" s="24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"/>
      <c r="B304" s="4"/>
      <c r="C304" s="12"/>
      <c r="D304" s="14"/>
      <c r="E304" s="14"/>
      <c r="F304" s="14"/>
      <c r="G304" s="29"/>
      <c r="H304" s="13"/>
      <c r="I304" s="14"/>
      <c r="J304" s="21"/>
      <c r="K304" s="21"/>
      <c r="L304" s="21"/>
      <c r="M304" s="22"/>
      <c r="N304" s="23"/>
      <c r="O304" s="23"/>
      <c r="P304" s="24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"/>
      <c r="B305" s="4"/>
      <c r="C305" s="12"/>
      <c r="D305" s="14"/>
      <c r="E305" s="14"/>
      <c r="F305" s="14"/>
      <c r="G305" s="29"/>
      <c r="H305" s="13"/>
      <c r="I305" s="14"/>
      <c r="J305" s="21"/>
      <c r="K305" s="21"/>
      <c r="L305" s="21"/>
      <c r="M305" s="22"/>
      <c r="N305" s="23"/>
      <c r="O305" s="23"/>
      <c r="P305" s="24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"/>
      <c r="B306" s="4"/>
      <c r="C306" s="12"/>
      <c r="D306" s="14"/>
      <c r="E306" s="14"/>
      <c r="F306" s="14"/>
      <c r="G306" s="29"/>
      <c r="H306" s="13"/>
      <c r="I306" s="14"/>
      <c r="J306" s="21"/>
      <c r="K306" s="21"/>
      <c r="L306" s="21"/>
      <c r="M306" s="22"/>
      <c r="N306" s="23"/>
      <c r="O306" s="23"/>
      <c r="P306" s="24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"/>
      <c r="B307" s="4"/>
      <c r="C307" s="12"/>
      <c r="D307" s="14"/>
      <c r="E307" s="14"/>
      <c r="F307" s="14"/>
      <c r="G307" s="29"/>
      <c r="H307" s="13"/>
      <c r="I307" s="14"/>
      <c r="J307" s="21"/>
      <c r="K307" s="21"/>
      <c r="L307" s="21"/>
      <c r="M307" s="22"/>
      <c r="N307" s="23"/>
      <c r="O307" s="23"/>
      <c r="P307" s="24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"/>
      <c r="B308" s="4"/>
      <c r="C308" s="12"/>
      <c r="D308" s="14"/>
      <c r="E308" s="14"/>
      <c r="F308" s="14"/>
      <c r="G308" s="29"/>
      <c r="H308" s="13"/>
      <c r="I308" s="14"/>
      <c r="J308" s="21"/>
      <c r="K308" s="21"/>
      <c r="L308" s="21"/>
      <c r="M308" s="22"/>
      <c r="N308" s="23"/>
      <c r="O308" s="23"/>
      <c r="P308" s="24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"/>
      <c r="B309" s="4"/>
      <c r="C309" s="12"/>
      <c r="D309" s="14"/>
      <c r="E309" s="14"/>
      <c r="F309" s="14"/>
      <c r="G309" s="29"/>
      <c r="H309" s="13"/>
      <c r="I309" s="14"/>
      <c r="J309" s="21"/>
      <c r="K309" s="21"/>
      <c r="L309" s="21"/>
      <c r="M309" s="22"/>
      <c r="N309" s="23"/>
      <c r="O309" s="23"/>
      <c r="P309" s="24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"/>
      <c r="B310" s="4"/>
      <c r="C310" s="12"/>
      <c r="D310" s="14"/>
      <c r="E310" s="14"/>
      <c r="F310" s="14"/>
      <c r="G310" s="29"/>
      <c r="H310" s="13"/>
      <c r="I310" s="14"/>
      <c r="J310" s="21"/>
      <c r="K310" s="21"/>
      <c r="L310" s="21"/>
      <c r="M310" s="22"/>
      <c r="N310" s="23"/>
      <c r="O310" s="23"/>
      <c r="P310" s="24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"/>
      <c r="B311" s="4"/>
      <c r="C311" s="12"/>
      <c r="D311" s="14"/>
      <c r="E311" s="14"/>
      <c r="F311" s="14"/>
      <c r="G311" s="29"/>
      <c r="H311" s="13"/>
      <c r="I311" s="14"/>
      <c r="J311" s="21"/>
      <c r="K311" s="21"/>
      <c r="L311" s="21"/>
      <c r="M311" s="22"/>
      <c r="N311" s="23"/>
      <c r="O311" s="23"/>
      <c r="P311" s="24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"/>
      <c r="B312" s="4"/>
      <c r="C312" s="12"/>
      <c r="D312" s="14"/>
      <c r="E312" s="14"/>
      <c r="F312" s="14"/>
      <c r="G312" s="29"/>
      <c r="H312" s="13"/>
      <c r="I312" s="14"/>
      <c r="J312" s="21"/>
      <c r="K312" s="21"/>
      <c r="L312" s="21"/>
      <c r="M312" s="22"/>
      <c r="N312" s="23"/>
      <c r="O312" s="23"/>
      <c r="P312" s="24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"/>
      <c r="B313" s="4"/>
      <c r="C313" s="12"/>
      <c r="D313" s="14"/>
      <c r="E313" s="14"/>
      <c r="F313" s="14"/>
      <c r="G313" s="29"/>
      <c r="H313" s="13"/>
      <c r="I313" s="14"/>
      <c r="J313" s="21"/>
      <c r="K313" s="21"/>
      <c r="L313" s="21"/>
      <c r="M313" s="22"/>
      <c r="N313" s="23"/>
      <c r="O313" s="23"/>
      <c r="P313" s="24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"/>
      <c r="B314" s="4"/>
      <c r="C314" s="12"/>
      <c r="D314" s="14"/>
      <c r="E314" s="14"/>
      <c r="F314" s="14"/>
      <c r="G314" s="29"/>
      <c r="H314" s="13"/>
      <c r="I314" s="14"/>
      <c r="J314" s="21"/>
      <c r="K314" s="21"/>
      <c r="L314" s="21"/>
      <c r="M314" s="22"/>
      <c r="N314" s="23"/>
      <c r="O314" s="23"/>
      <c r="P314" s="24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"/>
      <c r="B315" s="4"/>
      <c r="C315" s="12"/>
      <c r="D315" s="14"/>
      <c r="E315" s="14"/>
      <c r="F315" s="14"/>
      <c r="G315" s="29"/>
      <c r="H315" s="13"/>
      <c r="I315" s="14"/>
      <c r="J315" s="21"/>
      <c r="K315" s="21"/>
      <c r="L315" s="21"/>
      <c r="M315" s="22"/>
      <c r="N315" s="23"/>
      <c r="O315" s="23"/>
      <c r="P315" s="24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"/>
      <c r="B316" s="4"/>
      <c r="C316" s="12"/>
      <c r="D316" s="14"/>
      <c r="E316" s="14"/>
      <c r="F316" s="14"/>
      <c r="G316" s="29"/>
      <c r="H316" s="13"/>
      <c r="I316" s="14"/>
      <c r="J316" s="21"/>
      <c r="K316" s="21"/>
      <c r="L316" s="21"/>
      <c r="M316" s="22"/>
      <c r="N316" s="23"/>
      <c r="O316" s="23"/>
      <c r="P316" s="24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"/>
      <c r="B317" s="4"/>
      <c r="C317" s="12"/>
      <c r="D317" s="14"/>
      <c r="E317" s="14"/>
      <c r="F317" s="14"/>
      <c r="G317" s="29"/>
      <c r="H317" s="13"/>
      <c r="I317" s="14"/>
      <c r="J317" s="21"/>
      <c r="K317" s="21"/>
      <c r="L317" s="21"/>
      <c r="M317" s="22"/>
      <c r="N317" s="23"/>
      <c r="O317" s="23"/>
      <c r="P317" s="24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"/>
      <c r="B318" s="4"/>
      <c r="C318" s="12"/>
      <c r="D318" s="14"/>
      <c r="E318" s="14"/>
      <c r="F318" s="14"/>
      <c r="G318" s="29"/>
      <c r="H318" s="13"/>
      <c r="I318" s="14"/>
      <c r="J318" s="21"/>
      <c r="K318" s="21"/>
      <c r="L318" s="21"/>
      <c r="M318" s="22"/>
      <c r="N318" s="23"/>
      <c r="O318" s="23"/>
      <c r="P318" s="24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"/>
      <c r="B319" s="4"/>
      <c r="C319" s="12"/>
      <c r="D319" s="14"/>
      <c r="E319" s="14"/>
      <c r="F319" s="14"/>
      <c r="G319" s="29"/>
      <c r="H319" s="13"/>
      <c r="I319" s="14"/>
      <c r="J319" s="21"/>
      <c r="K319" s="21"/>
      <c r="L319" s="21"/>
      <c r="M319" s="22"/>
      <c r="N319" s="23"/>
      <c r="O319" s="23"/>
      <c r="P319" s="24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"/>
      <c r="B320" s="4"/>
      <c r="C320" s="12"/>
      <c r="D320" s="14"/>
      <c r="E320" s="14"/>
      <c r="F320" s="14"/>
      <c r="G320" s="29"/>
      <c r="H320" s="13"/>
      <c r="I320" s="14"/>
      <c r="J320" s="21"/>
      <c r="K320" s="21"/>
      <c r="L320" s="21"/>
      <c r="M320" s="22"/>
      <c r="N320" s="23"/>
      <c r="O320" s="23"/>
      <c r="P320" s="24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"/>
      <c r="B321" s="4"/>
      <c r="C321" s="12"/>
      <c r="D321" s="14"/>
      <c r="E321" s="14"/>
      <c r="F321" s="14"/>
      <c r="G321" s="29"/>
      <c r="H321" s="13"/>
      <c r="I321" s="14"/>
      <c r="J321" s="21"/>
      <c r="K321" s="21"/>
      <c r="L321" s="21"/>
      <c r="M321" s="22"/>
      <c r="N321" s="23"/>
      <c r="O321" s="23"/>
      <c r="P321" s="24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"/>
      <c r="B322" s="4"/>
      <c r="C322" s="12"/>
      <c r="D322" s="14"/>
      <c r="E322" s="14"/>
      <c r="F322" s="14"/>
      <c r="G322" s="29"/>
      <c r="H322" s="13"/>
      <c r="I322" s="14"/>
      <c r="J322" s="21"/>
      <c r="K322" s="21"/>
      <c r="L322" s="21"/>
      <c r="M322" s="22"/>
      <c r="N322" s="23"/>
      <c r="O322" s="23"/>
      <c r="P322" s="24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"/>
      <c r="B323" s="4"/>
      <c r="C323" s="12"/>
      <c r="D323" s="14"/>
      <c r="E323" s="14"/>
      <c r="F323" s="14"/>
      <c r="G323" s="29"/>
      <c r="H323" s="13"/>
      <c r="I323" s="14"/>
      <c r="J323" s="21"/>
      <c r="K323" s="21"/>
      <c r="L323" s="21"/>
      <c r="M323" s="22"/>
      <c r="N323" s="23"/>
      <c r="O323" s="23"/>
      <c r="P323" s="24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"/>
      <c r="B324" s="4"/>
      <c r="C324" s="12"/>
      <c r="D324" s="14"/>
      <c r="E324" s="14"/>
      <c r="F324" s="14"/>
      <c r="G324" s="29"/>
      <c r="H324" s="13"/>
      <c r="I324" s="14"/>
      <c r="J324" s="21"/>
      <c r="K324" s="21"/>
      <c r="L324" s="21"/>
      <c r="M324" s="22"/>
      <c r="N324" s="23"/>
      <c r="O324" s="23"/>
      <c r="P324" s="24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"/>
      <c r="B325" s="4"/>
      <c r="C325" s="12"/>
      <c r="D325" s="14"/>
      <c r="E325" s="14"/>
      <c r="F325" s="14"/>
      <c r="G325" s="29"/>
      <c r="H325" s="13"/>
      <c r="I325" s="14"/>
      <c r="J325" s="21"/>
      <c r="K325" s="21"/>
      <c r="L325" s="21"/>
      <c r="M325" s="22"/>
      <c r="N325" s="23"/>
      <c r="O325" s="23"/>
      <c r="P325" s="24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"/>
      <c r="B326" s="4"/>
      <c r="C326" s="12"/>
      <c r="D326" s="14"/>
      <c r="E326" s="14"/>
      <c r="F326" s="14"/>
      <c r="G326" s="29"/>
      <c r="H326" s="13"/>
      <c r="I326" s="14"/>
      <c r="J326" s="21"/>
      <c r="K326" s="21"/>
      <c r="L326" s="21"/>
      <c r="M326" s="22"/>
      <c r="N326" s="23"/>
      <c r="O326" s="23"/>
      <c r="P326" s="24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"/>
      <c r="B327" s="4"/>
      <c r="C327" s="12"/>
      <c r="D327" s="14"/>
      <c r="E327" s="14"/>
      <c r="F327" s="14"/>
      <c r="G327" s="29"/>
      <c r="H327" s="13"/>
      <c r="I327" s="14"/>
      <c r="J327" s="21"/>
      <c r="K327" s="21"/>
      <c r="L327" s="21"/>
      <c r="M327" s="22"/>
      <c r="N327" s="23"/>
      <c r="O327" s="23"/>
      <c r="P327" s="24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"/>
      <c r="B328" s="4"/>
      <c r="C328" s="12"/>
      <c r="D328" s="14"/>
      <c r="E328" s="14"/>
      <c r="F328" s="14"/>
      <c r="G328" s="29"/>
      <c r="H328" s="13"/>
      <c r="I328" s="14"/>
      <c r="J328" s="21"/>
      <c r="K328" s="21"/>
      <c r="L328" s="21"/>
      <c r="M328" s="22"/>
      <c r="N328" s="23"/>
      <c r="O328" s="23"/>
      <c r="P328" s="24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"/>
      <c r="B329" s="4"/>
      <c r="C329" s="12"/>
      <c r="D329" s="14"/>
      <c r="E329" s="14"/>
      <c r="F329" s="14"/>
      <c r="G329" s="29"/>
      <c r="H329" s="13"/>
      <c r="I329" s="14"/>
      <c r="J329" s="21"/>
      <c r="K329" s="21"/>
      <c r="L329" s="21"/>
      <c r="M329" s="22"/>
      <c r="N329" s="23"/>
      <c r="O329" s="23"/>
      <c r="P329" s="24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"/>
      <c r="B330" s="4"/>
      <c r="C330" s="12"/>
      <c r="D330" s="14"/>
      <c r="E330" s="14"/>
      <c r="F330" s="14"/>
      <c r="G330" s="29"/>
      <c r="H330" s="13"/>
      <c r="I330" s="14"/>
      <c r="J330" s="21"/>
      <c r="K330" s="21"/>
      <c r="L330" s="21"/>
      <c r="M330" s="22"/>
      <c r="N330" s="23"/>
      <c r="O330" s="23"/>
      <c r="P330" s="24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"/>
      <c r="B331" s="4"/>
      <c r="C331" s="12"/>
      <c r="D331" s="14"/>
      <c r="E331" s="14"/>
      <c r="F331" s="14"/>
      <c r="G331" s="29"/>
      <c r="H331" s="13"/>
      <c r="I331" s="14"/>
      <c r="J331" s="21"/>
      <c r="K331" s="21"/>
      <c r="L331" s="21"/>
      <c r="M331" s="22"/>
      <c r="N331" s="23"/>
      <c r="O331" s="23"/>
      <c r="P331" s="24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"/>
      <c r="B332" s="4"/>
      <c r="C332" s="12"/>
      <c r="D332" s="14"/>
      <c r="E332" s="14"/>
      <c r="F332" s="14"/>
      <c r="G332" s="29"/>
      <c r="H332" s="13"/>
      <c r="I332" s="14"/>
      <c r="J332" s="21"/>
      <c r="K332" s="21"/>
      <c r="L332" s="21"/>
      <c r="M332" s="22"/>
      <c r="N332" s="23"/>
      <c r="O332" s="23"/>
      <c r="P332" s="24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"/>
      <c r="B333" s="4"/>
      <c r="C333" s="12"/>
      <c r="D333" s="14"/>
      <c r="E333" s="14"/>
      <c r="F333" s="14"/>
      <c r="G333" s="29"/>
      <c r="H333" s="13"/>
      <c r="I333" s="14"/>
      <c r="J333" s="21"/>
      <c r="K333" s="21"/>
      <c r="L333" s="21"/>
      <c r="M333" s="22"/>
      <c r="N333" s="23"/>
      <c r="O333" s="23"/>
      <c r="P333" s="24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"/>
      <c r="B334" s="4"/>
      <c r="C334" s="12"/>
      <c r="D334" s="14"/>
      <c r="E334" s="14"/>
      <c r="F334" s="14"/>
      <c r="G334" s="29"/>
      <c r="H334" s="13"/>
      <c r="I334" s="14"/>
      <c r="J334" s="21"/>
      <c r="K334" s="21"/>
      <c r="L334" s="21"/>
      <c r="M334" s="22"/>
      <c r="N334" s="23"/>
      <c r="O334" s="23"/>
      <c r="P334" s="24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"/>
      <c r="B335" s="4"/>
      <c r="C335" s="12"/>
      <c r="D335" s="14"/>
      <c r="E335" s="14"/>
      <c r="F335" s="14"/>
      <c r="G335" s="29"/>
      <c r="H335" s="13"/>
      <c r="I335" s="14"/>
      <c r="J335" s="21"/>
      <c r="K335" s="21"/>
      <c r="L335" s="21"/>
      <c r="M335" s="22"/>
      <c r="N335" s="23"/>
      <c r="O335" s="23"/>
      <c r="P335" s="24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"/>
      <c r="B336" s="4"/>
      <c r="C336" s="12"/>
      <c r="D336" s="14"/>
      <c r="E336" s="14"/>
      <c r="F336" s="14"/>
      <c r="G336" s="29"/>
      <c r="H336" s="13"/>
      <c r="I336" s="14"/>
      <c r="J336" s="21"/>
      <c r="K336" s="21"/>
      <c r="L336" s="21"/>
      <c r="M336" s="22"/>
      <c r="N336" s="23"/>
      <c r="O336" s="23"/>
      <c r="P336" s="24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"/>
      <c r="B337" s="4"/>
      <c r="C337" s="12"/>
      <c r="D337" s="14"/>
      <c r="E337" s="14"/>
      <c r="F337" s="14"/>
      <c r="G337" s="29"/>
      <c r="H337" s="13"/>
      <c r="I337" s="14"/>
      <c r="J337" s="21"/>
      <c r="K337" s="21"/>
      <c r="L337" s="21"/>
      <c r="M337" s="22"/>
      <c r="N337" s="23"/>
      <c r="O337" s="23"/>
      <c r="P337" s="24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"/>
      <c r="B338" s="4"/>
      <c r="C338" s="12"/>
      <c r="D338" s="14"/>
      <c r="E338" s="14"/>
      <c r="F338" s="14"/>
      <c r="G338" s="29"/>
      <c r="H338" s="13"/>
      <c r="I338" s="14"/>
      <c r="J338" s="21"/>
      <c r="K338" s="21"/>
      <c r="L338" s="21"/>
      <c r="M338" s="22"/>
      <c r="N338" s="23"/>
      <c r="O338" s="23"/>
      <c r="P338" s="24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"/>
      <c r="B339" s="4"/>
      <c r="C339" s="12"/>
      <c r="D339" s="14"/>
      <c r="E339" s="14"/>
      <c r="F339" s="14"/>
      <c r="G339" s="29"/>
      <c r="H339" s="13"/>
      <c r="I339" s="14"/>
      <c r="J339" s="21"/>
      <c r="K339" s="21"/>
      <c r="L339" s="21"/>
      <c r="M339" s="22"/>
      <c r="N339" s="23"/>
      <c r="O339" s="23"/>
      <c r="P339" s="24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"/>
      <c r="B340" s="4"/>
      <c r="C340" s="12"/>
      <c r="D340" s="14"/>
      <c r="E340" s="14"/>
      <c r="F340" s="14"/>
      <c r="G340" s="29"/>
      <c r="H340" s="13"/>
      <c r="I340" s="14"/>
      <c r="J340" s="21"/>
      <c r="K340" s="21"/>
      <c r="L340" s="21"/>
      <c r="M340" s="22"/>
      <c r="N340" s="23"/>
      <c r="O340" s="23"/>
      <c r="P340" s="24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"/>
      <c r="B341" s="4"/>
      <c r="C341" s="12"/>
      <c r="D341" s="14"/>
      <c r="E341" s="14"/>
      <c r="F341" s="14"/>
      <c r="G341" s="29"/>
      <c r="H341" s="13"/>
      <c r="I341" s="14"/>
      <c r="J341" s="21"/>
      <c r="K341" s="21"/>
      <c r="L341" s="21"/>
      <c r="M341" s="22"/>
      <c r="N341" s="23"/>
      <c r="O341" s="23"/>
      <c r="P341" s="24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"/>
      <c r="B342" s="4"/>
      <c r="C342" s="12"/>
      <c r="D342" s="14"/>
      <c r="E342" s="14"/>
      <c r="F342" s="14"/>
      <c r="G342" s="29"/>
      <c r="H342" s="13"/>
      <c r="I342" s="14"/>
      <c r="J342" s="21"/>
      <c r="K342" s="21"/>
      <c r="L342" s="21"/>
      <c r="M342" s="22"/>
      <c r="N342" s="23"/>
      <c r="O342" s="23"/>
      <c r="P342" s="24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"/>
      <c r="B343" s="4"/>
      <c r="C343" s="12"/>
      <c r="D343" s="14"/>
      <c r="E343" s="14"/>
      <c r="F343" s="14"/>
      <c r="G343" s="29"/>
      <c r="H343" s="13"/>
      <c r="I343" s="14"/>
      <c r="J343" s="21"/>
      <c r="K343" s="21"/>
      <c r="L343" s="21"/>
      <c r="M343" s="22"/>
      <c r="N343" s="23"/>
      <c r="O343" s="23"/>
      <c r="P343" s="24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"/>
      <c r="B344" s="4"/>
      <c r="C344" s="12"/>
      <c r="D344" s="14"/>
      <c r="E344" s="14"/>
      <c r="F344" s="14"/>
      <c r="G344" s="29"/>
      <c r="H344" s="13"/>
      <c r="I344" s="14"/>
      <c r="J344" s="21"/>
      <c r="K344" s="21"/>
      <c r="L344" s="21"/>
      <c r="M344" s="22"/>
      <c r="N344" s="23"/>
      <c r="O344" s="23"/>
      <c r="P344" s="24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"/>
      <c r="B345" s="4"/>
      <c r="C345" s="12"/>
      <c r="D345" s="14"/>
      <c r="E345" s="14"/>
      <c r="F345" s="14"/>
      <c r="G345" s="29"/>
      <c r="H345" s="13"/>
      <c r="I345" s="14"/>
      <c r="J345" s="21"/>
      <c r="K345" s="21"/>
      <c r="L345" s="21"/>
      <c r="M345" s="22"/>
      <c r="N345" s="23"/>
      <c r="O345" s="23"/>
      <c r="P345" s="24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"/>
      <c r="B346" s="4"/>
      <c r="C346" s="12"/>
      <c r="D346" s="14"/>
      <c r="E346" s="14"/>
      <c r="F346" s="14"/>
      <c r="G346" s="29"/>
      <c r="H346" s="13"/>
      <c r="I346" s="14"/>
      <c r="J346" s="21"/>
      <c r="K346" s="21"/>
      <c r="L346" s="21"/>
      <c r="M346" s="22"/>
      <c r="N346" s="23"/>
      <c r="O346" s="23"/>
      <c r="P346" s="24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"/>
      <c r="B347" s="4"/>
      <c r="C347" s="12"/>
      <c r="D347" s="14"/>
      <c r="E347" s="14"/>
      <c r="F347" s="14"/>
      <c r="G347" s="29"/>
      <c r="H347" s="13"/>
      <c r="I347" s="14"/>
      <c r="J347" s="21"/>
      <c r="K347" s="21"/>
      <c r="L347" s="21"/>
      <c r="M347" s="22"/>
      <c r="N347" s="23"/>
      <c r="O347" s="23"/>
      <c r="P347" s="24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"/>
      <c r="B348" s="4"/>
      <c r="C348" s="12"/>
      <c r="D348" s="14"/>
      <c r="E348" s="14"/>
      <c r="F348" s="14"/>
      <c r="G348" s="29"/>
      <c r="H348" s="13"/>
      <c r="I348" s="14"/>
      <c r="J348" s="21"/>
      <c r="K348" s="21"/>
      <c r="L348" s="21"/>
      <c r="M348" s="22"/>
      <c r="N348" s="23"/>
      <c r="O348" s="23"/>
      <c r="P348" s="24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"/>
      <c r="B349" s="4"/>
      <c r="C349" s="12"/>
      <c r="D349" s="14"/>
      <c r="E349" s="14"/>
      <c r="F349" s="14"/>
      <c r="G349" s="29"/>
      <c r="H349" s="13"/>
      <c r="I349" s="14"/>
      <c r="J349" s="21"/>
      <c r="K349" s="21"/>
      <c r="L349" s="21"/>
      <c r="M349" s="22"/>
      <c r="N349" s="23"/>
      <c r="O349" s="23"/>
      <c r="P349" s="24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"/>
      <c r="B350" s="4"/>
      <c r="C350" s="12"/>
      <c r="D350" s="14"/>
      <c r="E350" s="14"/>
      <c r="F350" s="14"/>
      <c r="G350" s="29"/>
      <c r="H350" s="13"/>
      <c r="I350" s="14"/>
      <c r="J350" s="21"/>
      <c r="K350" s="21"/>
      <c r="L350" s="21"/>
      <c r="M350" s="22"/>
      <c r="N350" s="23"/>
      <c r="O350" s="23"/>
      <c r="P350" s="24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"/>
      <c r="B351" s="4"/>
      <c r="C351" s="12"/>
      <c r="D351" s="14"/>
      <c r="E351" s="14"/>
      <c r="F351" s="14"/>
      <c r="G351" s="29"/>
      <c r="H351" s="13"/>
      <c r="I351" s="14"/>
      <c r="J351" s="21"/>
      <c r="K351" s="21"/>
      <c r="L351" s="21"/>
      <c r="M351" s="22"/>
      <c r="N351" s="23"/>
      <c r="O351" s="23"/>
      <c r="P351" s="24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"/>
      <c r="B352" s="4"/>
      <c r="C352" s="12"/>
      <c r="D352" s="14"/>
      <c r="E352" s="14"/>
      <c r="F352" s="14"/>
      <c r="G352" s="29"/>
      <c r="H352" s="13"/>
      <c r="I352" s="14"/>
      <c r="J352" s="21"/>
      <c r="K352" s="21"/>
      <c r="L352" s="21"/>
      <c r="M352" s="22"/>
      <c r="N352" s="23"/>
      <c r="O352" s="23"/>
      <c r="P352" s="24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"/>
      <c r="B353" s="4"/>
      <c r="C353" s="12"/>
      <c r="D353" s="14"/>
      <c r="E353" s="14"/>
      <c r="F353" s="14"/>
      <c r="G353" s="29"/>
      <c r="H353" s="13"/>
      <c r="I353" s="14"/>
      <c r="J353" s="21"/>
      <c r="K353" s="21"/>
      <c r="L353" s="21"/>
      <c r="M353" s="22"/>
      <c r="N353" s="23"/>
      <c r="O353" s="23"/>
      <c r="P353" s="24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"/>
      <c r="B354" s="4"/>
      <c r="C354" s="12"/>
      <c r="D354" s="14"/>
      <c r="E354" s="14"/>
      <c r="F354" s="14"/>
      <c r="G354" s="29"/>
      <c r="H354" s="13"/>
      <c r="I354" s="14"/>
      <c r="J354" s="21"/>
      <c r="K354" s="21"/>
      <c r="L354" s="21"/>
      <c r="M354" s="22"/>
      <c r="N354" s="23"/>
      <c r="O354" s="23"/>
      <c r="P354" s="24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"/>
      <c r="B355" s="4"/>
      <c r="C355" s="12"/>
      <c r="D355" s="14"/>
      <c r="E355" s="14"/>
      <c r="F355" s="14"/>
      <c r="G355" s="29"/>
      <c r="H355" s="13"/>
      <c r="I355" s="14"/>
      <c r="J355" s="21"/>
      <c r="K355" s="21"/>
      <c r="L355" s="21"/>
      <c r="M355" s="22"/>
      <c r="N355" s="23"/>
      <c r="O355" s="23"/>
      <c r="P355" s="24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"/>
      <c r="B356" s="4"/>
      <c r="C356" s="12"/>
      <c r="D356" s="14"/>
      <c r="E356" s="14"/>
      <c r="F356" s="14"/>
      <c r="G356" s="29"/>
      <c r="H356" s="13"/>
      <c r="I356" s="14"/>
      <c r="J356" s="21"/>
      <c r="K356" s="21"/>
      <c r="L356" s="21"/>
      <c r="M356" s="22"/>
      <c r="N356" s="23"/>
      <c r="O356" s="23"/>
      <c r="P356" s="24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"/>
      <c r="B357" s="4"/>
      <c r="C357" s="12"/>
      <c r="D357" s="14"/>
      <c r="E357" s="14"/>
      <c r="F357" s="14"/>
      <c r="G357" s="29"/>
      <c r="H357" s="13"/>
      <c r="I357" s="14"/>
      <c r="J357" s="21"/>
      <c r="K357" s="21"/>
      <c r="L357" s="21"/>
      <c r="M357" s="22"/>
      <c r="N357" s="23"/>
      <c r="O357" s="23"/>
      <c r="P357" s="24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"/>
      <c r="B358" s="4"/>
      <c r="C358" s="12"/>
      <c r="D358" s="14"/>
      <c r="E358" s="14"/>
      <c r="F358" s="14"/>
      <c r="G358" s="29"/>
      <c r="H358" s="13"/>
      <c r="I358" s="14"/>
      <c r="J358" s="21"/>
      <c r="K358" s="21"/>
      <c r="L358" s="21"/>
      <c r="M358" s="22"/>
      <c r="N358" s="23"/>
      <c r="O358" s="23"/>
      <c r="P358" s="24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"/>
      <c r="B359" s="4"/>
      <c r="C359" s="12"/>
      <c r="D359" s="14"/>
      <c r="E359" s="14"/>
      <c r="F359" s="14"/>
      <c r="G359" s="29"/>
      <c r="H359" s="13"/>
      <c r="I359" s="14"/>
      <c r="J359" s="21"/>
      <c r="K359" s="21"/>
      <c r="L359" s="21"/>
      <c r="M359" s="22"/>
      <c r="N359" s="23"/>
      <c r="O359" s="23"/>
      <c r="P359" s="24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"/>
      <c r="B360" s="4"/>
      <c r="C360" s="12"/>
      <c r="D360" s="14"/>
      <c r="E360" s="14"/>
      <c r="F360" s="14"/>
      <c r="G360" s="29"/>
      <c r="H360" s="13"/>
      <c r="I360" s="14"/>
      <c r="J360" s="21"/>
      <c r="K360" s="21"/>
      <c r="L360" s="21"/>
      <c r="M360" s="22"/>
      <c r="N360" s="23"/>
      <c r="O360" s="23"/>
      <c r="P360" s="24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"/>
      <c r="B361" s="4"/>
      <c r="C361" s="12"/>
      <c r="D361" s="14"/>
      <c r="E361" s="14"/>
      <c r="F361" s="14"/>
      <c r="G361" s="29"/>
      <c r="H361" s="13"/>
      <c r="I361" s="14"/>
      <c r="J361" s="21"/>
      <c r="K361" s="21"/>
      <c r="L361" s="21"/>
      <c r="M361" s="22"/>
      <c r="N361" s="23"/>
      <c r="O361" s="23"/>
      <c r="P361" s="24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"/>
      <c r="B362" s="4"/>
      <c r="C362" s="12"/>
      <c r="D362" s="14"/>
      <c r="E362" s="14"/>
      <c r="F362" s="14"/>
      <c r="G362" s="29"/>
      <c r="H362" s="13"/>
      <c r="I362" s="14"/>
      <c r="J362" s="21"/>
      <c r="K362" s="21"/>
      <c r="L362" s="21"/>
      <c r="M362" s="22"/>
      <c r="N362" s="23"/>
      <c r="O362" s="23"/>
      <c r="P362" s="24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"/>
      <c r="B363" s="4"/>
      <c r="C363" s="12"/>
      <c r="D363" s="14"/>
      <c r="E363" s="14"/>
      <c r="F363" s="14"/>
      <c r="G363" s="29"/>
      <c r="H363" s="13"/>
      <c r="I363" s="14"/>
      <c r="J363" s="21"/>
      <c r="K363" s="21"/>
      <c r="L363" s="21"/>
      <c r="M363" s="22"/>
      <c r="N363" s="23"/>
      <c r="O363" s="23"/>
      <c r="P363" s="24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"/>
      <c r="B364" s="4"/>
      <c r="C364" s="12"/>
      <c r="D364" s="14"/>
      <c r="E364" s="14"/>
      <c r="F364" s="14"/>
      <c r="G364" s="29"/>
      <c r="H364" s="13"/>
      <c r="I364" s="14"/>
      <c r="J364" s="21"/>
      <c r="K364" s="21"/>
      <c r="L364" s="21"/>
      <c r="M364" s="22"/>
      <c r="N364" s="23"/>
      <c r="O364" s="23"/>
      <c r="P364" s="24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"/>
      <c r="B365" s="4"/>
      <c r="C365" s="12"/>
      <c r="D365" s="14"/>
      <c r="E365" s="14"/>
      <c r="F365" s="14"/>
      <c r="G365" s="29"/>
      <c r="H365" s="13"/>
      <c r="I365" s="14"/>
      <c r="J365" s="21"/>
      <c r="K365" s="21"/>
      <c r="L365" s="21"/>
      <c r="M365" s="22"/>
      <c r="N365" s="23"/>
      <c r="O365" s="23"/>
      <c r="P365" s="24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"/>
      <c r="B366" s="4"/>
      <c r="C366" s="12"/>
      <c r="D366" s="14"/>
      <c r="E366" s="14"/>
      <c r="F366" s="14"/>
      <c r="G366" s="29"/>
      <c r="H366" s="13"/>
      <c r="I366" s="14"/>
      <c r="J366" s="21"/>
      <c r="K366" s="21"/>
      <c r="L366" s="21"/>
      <c r="M366" s="22"/>
      <c r="N366" s="23"/>
      <c r="O366" s="23"/>
      <c r="P366" s="24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"/>
      <c r="B367" s="4"/>
      <c r="C367" s="12"/>
      <c r="D367" s="14"/>
      <c r="E367" s="14"/>
      <c r="F367" s="14"/>
      <c r="G367" s="29"/>
      <c r="H367" s="13"/>
      <c r="I367" s="14"/>
      <c r="J367" s="21"/>
      <c r="K367" s="21"/>
      <c r="L367" s="21"/>
      <c r="M367" s="22"/>
      <c r="N367" s="23"/>
      <c r="O367" s="23"/>
      <c r="P367" s="24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"/>
      <c r="B368" s="4"/>
      <c r="C368" s="12"/>
      <c r="D368" s="14"/>
      <c r="E368" s="14"/>
      <c r="F368" s="14"/>
      <c r="G368" s="29"/>
      <c r="H368" s="13"/>
      <c r="I368" s="14"/>
      <c r="J368" s="21"/>
      <c r="K368" s="21"/>
      <c r="L368" s="21"/>
      <c r="M368" s="22"/>
      <c r="N368" s="23"/>
      <c r="O368" s="23"/>
      <c r="P368" s="24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"/>
      <c r="B369" s="4"/>
      <c r="C369" s="12"/>
      <c r="D369" s="14"/>
      <c r="E369" s="14"/>
      <c r="F369" s="14"/>
      <c r="G369" s="29"/>
      <c r="H369" s="13"/>
      <c r="I369" s="14"/>
      <c r="J369" s="21"/>
      <c r="K369" s="21"/>
      <c r="L369" s="21"/>
      <c r="M369" s="22"/>
      <c r="N369" s="23"/>
      <c r="O369" s="23"/>
      <c r="P369" s="24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"/>
      <c r="B370" s="4"/>
      <c r="C370" s="12"/>
      <c r="D370" s="14"/>
      <c r="E370" s="14"/>
      <c r="F370" s="14"/>
      <c r="G370" s="29"/>
      <c r="H370" s="13"/>
      <c r="I370" s="14"/>
      <c r="J370" s="21"/>
      <c r="K370" s="21"/>
      <c r="L370" s="21"/>
      <c r="M370" s="22"/>
      <c r="N370" s="23"/>
      <c r="O370" s="23"/>
      <c r="P370" s="24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"/>
      <c r="B371" s="4"/>
      <c r="C371" s="12"/>
      <c r="D371" s="14"/>
      <c r="E371" s="14"/>
      <c r="F371" s="14"/>
      <c r="G371" s="29"/>
      <c r="H371" s="13"/>
      <c r="I371" s="14"/>
      <c r="J371" s="21"/>
      <c r="K371" s="21"/>
      <c r="L371" s="21"/>
      <c r="M371" s="22"/>
      <c r="N371" s="23"/>
      <c r="O371" s="23"/>
      <c r="P371" s="24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"/>
      <c r="B372" s="4"/>
      <c r="C372" s="12"/>
      <c r="D372" s="14"/>
      <c r="E372" s="14"/>
      <c r="F372" s="14"/>
      <c r="G372" s="29"/>
      <c r="H372" s="13"/>
      <c r="I372" s="14"/>
      <c r="J372" s="21"/>
      <c r="K372" s="21"/>
      <c r="L372" s="21"/>
      <c r="M372" s="22"/>
      <c r="N372" s="23"/>
      <c r="O372" s="23"/>
      <c r="P372" s="24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"/>
      <c r="B373" s="4"/>
      <c r="C373" s="12"/>
      <c r="D373" s="14"/>
      <c r="E373" s="14"/>
      <c r="F373" s="14"/>
      <c r="G373" s="29"/>
      <c r="H373" s="13"/>
      <c r="I373" s="14"/>
      <c r="J373" s="21"/>
      <c r="K373" s="21"/>
      <c r="L373" s="21"/>
      <c r="M373" s="22"/>
      <c r="N373" s="23"/>
      <c r="O373" s="23"/>
      <c r="P373" s="24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"/>
      <c r="B374" s="4"/>
      <c r="C374" s="12"/>
      <c r="D374" s="14"/>
      <c r="E374" s="14"/>
      <c r="F374" s="14"/>
      <c r="G374" s="29"/>
      <c r="H374" s="13"/>
      <c r="I374" s="14"/>
      <c r="J374" s="21"/>
      <c r="K374" s="21"/>
      <c r="L374" s="21"/>
      <c r="M374" s="22"/>
      <c r="N374" s="23"/>
      <c r="O374" s="23"/>
      <c r="P374" s="24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"/>
      <c r="B375" s="4"/>
      <c r="C375" s="12"/>
      <c r="D375" s="14"/>
      <c r="E375" s="14"/>
      <c r="F375" s="14"/>
      <c r="G375" s="29"/>
      <c r="H375" s="13"/>
      <c r="I375" s="14"/>
      <c r="J375" s="21"/>
      <c r="K375" s="21"/>
      <c r="L375" s="21"/>
      <c r="M375" s="22"/>
      <c r="N375" s="23"/>
      <c r="O375" s="23"/>
      <c r="P375" s="24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"/>
      <c r="B376" s="4"/>
      <c r="C376" s="12"/>
      <c r="D376" s="14"/>
      <c r="E376" s="14"/>
      <c r="F376" s="14"/>
      <c r="G376" s="29"/>
      <c r="H376" s="13"/>
      <c r="I376" s="14"/>
      <c r="J376" s="21"/>
      <c r="K376" s="21"/>
      <c r="L376" s="21"/>
      <c r="M376" s="22"/>
      <c r="N376" s="23"/>
      <c r="O376" s="23"/>
      <c r="P376" s="24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"/>
      <c r="B377" s="4"/>
      <c r="C377" s="12"/>
      <c r="D377" s="14"/>
      <c r="E377" s="14"/>
      <c r="F377" s="14"/>
      <c r="G377" s="29"/>
      <c r="H377" s="13"/>
      <c r="I377" s="14"/>
      <c r="J377" s="21"/>
      <c r="K377" s="21"/>
      <c r="L377" s="21"/>
      <c r="M377" s="22"/>
      <c r="N377" s="23"/>
      <c r="O377" s="23"/>
      <c r="P377" s="24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"/>
      <c r="B378" s="4"/>
      <c r="C378" s="12"/>
      <c r="D378" s="14"/>
      <c r="E378" s="14"/>
      <c r="F378" s="14"/>
      <c r="G378" s="29"/>
      <c r="H378" s="13"/>
      <c r="I378" s="14"/>
      <c r="J378" s="21"/>
      <c r="K378" s="21"/>
      <c r="L378" s="21"/>
      <c r="M378" s="22"/>
      <c r="N378" s="23"/>
      <c r="O378" s="23"/>
      <c r="P378" s="24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"/>
      <c r="B379" s="4"/>
      <c r="C379" s="12"/>
      <c r="D379" s="14"/>
      <c r="E379" s="14"/>
      <c r="F379" s="14"/>
      <c r="G379" s="29"/>
      <c r="H379" s="13"/>
      <c r="I379" s="14"/>
      <c r="J379" s="21"/>
      <c r="K379" s="21"/>
      <c r="L379" s="21"/>
      <c r="M379" s="22"/>
      <c r="N379" s="23"/>
      <c r="O379" s="23"/>
      <c r="P379" s="24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"/>
      <c r="B380" s="4"/>
      <c r="C380" s="12"/>
      <c r="D380" s="14"/>
      <c r="E380" s="14"/>
      <c r="F380" s="14"/>
      <c r="G380" s="29"/>
      <c r="H380" s="13"/>
      <c r="I380" s="14"/>
      <c r="J380" s="21"/>
      <c r="K380" s="21"/>
      <c r="L380" s="21"/>
      <c r="M380" s="22"/>
      <c r="N380" s="23"/>
      <c r="O380" s="23"/>
      <c r="P380" s="24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"/>
      <c r="B381" s="4"/>
      <c r="C381" s="12"/>
      <c r="D381" s="14"/>
      <c r="E381" s="14"/>
      <c r="F381" s="14"/>
      <c r="G381" s="29"/>
      <c r="H381" s="13"/>
      <c r="I381" s="14"/>
      <c r="J381" s="21"/>
      <c r="K381" s="21"/>
      <c r="L381" s="21"/>
      <c r="M381" s="22"/>
      <c r="N381" s="23"/>
      <c r="O381" s="23"/>
      <c r="P381" s="24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"/>
      <c r="B382" s="4"/>
      <c r="C382" s="12"/>
      <c r="D382" s="14"/>
      <c r="E382" s="14"/>
      <c r="F382" s="14"/>
      <c r="G382" s="29"/>
      <c r="H382" s="13"/>
      <c r="I382" s="14"/>
      <c r="J382" s="21"/>
      <c r="K382" s="21"/>
      <c r="L382" s="21"/>
      <c r="M382" s="22"/>
      <c r="N382" s="23"/>
      <c r="O382" s="23"/>
      <c r="P382" s="24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"/>
      <c r="B383" s="4"/>
      <c r="C383" s="12"/>
      <c r="D383" s="14"/>
      <c r="E383" s="14"/>
      <c r="F383" s="14"/>
      <c r="G383" s="29"/>
      <c r="H383" s="13"/>
      <c r="I383" s="14"/>
      <c r="J383" s="21"/>
      <c r="K383" s="21"/>
      <c r="L383" s="21"/>
      <c r="M383" s="22"/>
      <c r="N383" s="23"/>
      <c r="O383" s="23"/>
      <c r="P383" s="24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"/>
      <c r="B384" s="4"/>
      <c r="C384" s="12"/>
      <c r="D384" s="14"/>
      <c r="E384" s="14"/>
      <c r="F384" s="14"/>
      <c r="G384" s="29"/>
      <c r="H384" s="13"/>
      <c r="I384" s="14"/>
      <c r="J384" s="21"/>
      <c r="K384" s="21"/>
      <c r="L384" s="21"/>
      <c r="M384" s="22"/>
      <c r="N384" s="23"/>
      <c r="O384" s="23"/>
      <c r="P384" s="24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"/>
      <c r="B385" s="4"/>
      <c r="C385" s="12"/>
      <c r="D385" s="14"/>
      <c r="E385" s="14"/>
      <c r="F385" s="14"/>
      <c r="G385" s="29"/>
      <c r="H385" s="13"/>
      <c r="I385" s="14"/>
      <c r="J385" s="21"/>
      <c r="K385" s="21"/>
      <c r="L385" s="21"/>
      <c r="M385" s="22"/>
      <c r="N385" s="23"/>
      <c r="O385" s="23"/>
      <c r="P385" s="24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"/>
      <c r="B386" s="4"/>
      <c r="C386" s="12"/>
      <c r="D386" s="14"/>
      <c r="E386" s="14"/>
      <c r="F386" s="14"/>
      <c r="G386" s="29"/>
      <c r="H386" s="13"/>
      <c r="I386" s="14"/>
      <c r="J386" s="21"/>
      <c r="K386" s="21"/>
      <c r="L386" s="21"/>
      <c r="M386" s="22"/>
      <c r="N386" s="23"/>
      <c r="O386" s="23"/>
      <c r="P386" s="24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"/>
      <c r="B387" s="4"/>
      <c r="C387" s="12"/>
      <c r="D387" s="14"/>
      <c r="E387" s="14"/>
      <c r="F387" s="14"/>
      <c r="G387" s="29"/>
      <c r="H387" s="13"/>
      <c r="I387" s="14"/>
      <c r="J387" s="21"/>
      <c r="K387" s="21"/>
      <c r="L387" s="21"/>
      <c r="M387" s="22"/>
      <c r="N387" s="23"/>
      <c r="O387" s="23"/>
      <c r="P387" s="24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"/>
      <c r="B388" s="4"/>
      <c r="C388" s="12"/>
      <c r="D388" s="14"/>
      <c r="E388" s="14"/>
      <c r="F388" s="14"/>
      <c r="G388" s="29"/>
      <c r="H388" s="13"/>
      <c r="I388" s="14"/>
      <c r="J388" s="21"/>
      <c r="K388" s="21"/>
      <c r="L388" s="21"/>
      <c r="M388" s="22"/>
      <c r="N388" s="23"/>
      <c r="O388" s="23"/>
      <c r="P388" s="24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"/>
      <c r="B389" s="4"/>
      <c r="C389" s="12"/>
      <c r="D389" s="14"/>
      <c r="E389" s="14"/>
      <c r="F389" s="14"/>
      <c r="G389" s="29"/>
      <c r="H389" s="13"/>
      <c r="I389" s="14"/>
      <c r="J389" s="21"/>
      <c r="K389" s="21"/>
      <c r="L389" s="21"/>
      <c r="M389" s="22"/>
      <c r="N389" s="23"/>
      <c r="O389" s="23"/>
      <c r="P389" s="24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"/>
      <c r="B390" s="4"/>
      <c r="C390" s="12"/>
      <c r="D390" s="14"/>
      <c r="E390" s="14"/>
      <c r="F390" s="14"/>
      <c r="G390" s="29"/>
      <c r="H390" s="13"/>
      <c r="I390" s="14"/>
      <c r="J390" s="21"/>
      <c r="K390" s="21"/>
      <c r="L390" s="21"/>
      <c r="M390" s="22"/>
      <c r="N390" s="23"/>
      <c r="O390" s="23"/>
      <c r="P390" s="24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"/>
      <c r="B391" s="4"/>
      <c r="C391" s="12"/>
      <c r="D391" s="14"/>
      <c r="E391" s="14"/>
      <c r="F391" s="14"/>
      <c r="G391" s="29"/>
      <c r="H391" s="13"/>
      <c r="I391" s="14"/>
      <c r="J391" s="21"/>
      <c r="K391" s="21"/>
      <c r="L391" s="21"/>
      <c r="M391" s="22"/>
      <c r="N391" s="23"/>
      <c r="O391" s="23"/>
      <c r="P391" s="24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"/>
      <c r="B392" s="4"/>
      <c r="C392" s="12"/>
      <c r="D392" s="14"/>
      <c r="E392" s="14"/>
      <c r="F392" s="14"/>
      <c r="G392" s="29"/>
      <c r="H392" s="13"/>
      <c r="I392" s="14"/>
      <c r="J392" s="21"/>
      <c r="K392" s="21"/>
      <c r="L392" s="21"/>
      <c r="M392" s="22"/>
      <c r="N392" s="23"/>
      <c r="O392" s="23"/>
      <c r="P392" s="24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"/>
      <c r="B393" s="4"/>
      <c r="C393" s="12"/>
      <c r="D393" s="14"/>
      <c r="E393" s="14"/>
      <c r="F393" s="14"/>
      <c r="G393" s="29"/>
      <c r="H393" s="13"/>
      <c r="I393" s="14"/>
      <c r="J393" s="21"/>
      <c r="K393" s="21"/>
      <c r="L393" s="21"/>
      <c r="M393" s="22"/>
      <c r="N393" s="23"/>
      <c r="O393" s="23"/>
      <c r="P393" s="24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"/>
      <c r="B394" s="4"/>
      <c r="C394" s="12"/>
      <c r="D394" s="14"/>
      <c r="E394" s="14"/>
      <c r="F394" s="14"/>
      <c r="G394" s="29"/>
      <c r="H394" s="13"/>
      <c r="I394" s="14"/>
      <c r="J394" s="21"/>
      <c r="K394" s="21"/>
      <c r="L394" s="21"/>
      <c r="M394" s="22"/>
      <c r="N394" s="23"/>
      <c r="O394" s="23"/>
      <c r="P394" s="24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"/>
      <c r="B395" s="4"/>
      <c r="C395" s="12"/>
      <c r="D395" s="14"/>
      <c r="E395" s="14"/>
      <c r="F395" s="14"/>
      <c r="G395" s="29"/>
      <c r="H395" s="13"/>
      <c r="I395" s="14"/>
      <c r="J395" s="21"/>
      <c r="K395" s="21"/>
      <c r="L395" s="21"/>
      <c r="M395" s="22"/>
      <c r="N395" s="23"/>
      <c r="O395" s="23"/>
      <c r="P395" s="24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"/>
      <c r="B396" s="4"/>
      <c r="C396" s="12"/>
      <c r="D396" s="14"/>
      <c r="E396" s="14"/>
      <c r="F396" s="14"/>
      <c r="G396" s="29"/>
      <c r="H396" s="13"/>
      <c r="I396" s="14"/>
      <c r="J396" s="21"/>
      <c r="K396" s="21"/>
      <c r="L396" s="21"/>
      <c r="M396" s="22"/>
      <c r="N396" s="23"/>
      <c r="O396" s="23"/>
      <c r="P396" s="24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"/>
      <c r="B397" s="4"/>
      <c r="C397" s="12"/>
      <c r="D397" s="14"/>
      <c r="E397" s="14"/>
      <c r="F397" s="14"/>
      <c r="G397" s="29"/>
      <c r="H397" s="13"/>
      <c r="I397" s="14"/>
      <c r="J397" s="21"/>
      <c r="K397" s="21"/>
      <c r="L397" s="21"/>
      <c r="M397" s="22"/>
      <c r="N397" s="23"/>
      <c r="O397" s="23"/>
      <c r="P397" s="24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"/>
      <c r="B398" s="4"/>
      <c r="C398" s="12"/>
      <c r="D398" s="14"/>
      <c r="E398" s="14"/>
      <c r="F398" s="14"/>
      <c r="G398" s="29"/>
      <c r="H398" s="13"/>
      <c r="I398" s="14"/>
      <c r="J398" s="21"/>
      <c r="K398" s="21"/>
      <c r="L398" s="21"/>
      <c r="M398" s="22"/>
      <c r="N398" s="23"/>
      <c r="O398" s="23"/>
      <c r="P398" s="24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"/>
      <c r="B399" s="4"/>
      <c r="C399" s="12"/>
      <c r="D399" s="14"/>
      <c r="E399" s="14"/>
      <c r="F399" s="14"/>
      <c r="G399" s="29"/>
      <c r="H399" s="13"/>
      <c r="I399" s="14"/>
      <c r="J399" s="21"/>
      <c r="K399" s="21"/>
      <c r="L399" s="21"/>
      <c r="M399" s="22"/>
      <c r="N399" s="23"/>
      <c r="O399" s="23"/>
      <c r="P399" s="24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"/>
      <c r="B400" s="4"/>
      <c r="C400" s="12"/>
      <c r="D400" s="14"/>
      <c r="E400" s="14"/>
      <c r="F400" s="14"/>
      <c r="G400" s="29"/>
      <c r="H400" s="13"/>
      <c r="I400" s="14"/>
      <c r="J400" s="21"/>
      <c r="K400" s="21"/>
      <c r="L400" s="21"/>
      <c r="M400" s="22"/>
      <c r="N400" s="23"/>
      <c r="O400" s="23"/>
      <c r="P400" s="24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"/>
      <c r="B401" s="4"/>
      <c r="C401" s="12"/>
      <c r="D401" s="14"/>
      <c r="E401" s="14"/>
      <c r="F401" s="14"/>
      <c r="G401" s="29"/>
      <c r="H401" s="13"/>
      <c r="I401" s="14"/>
      <c r="J401" s="21"/>
      <c r="K401" s="21"/>
      <c r="L401" s="21"/>
      <c r="M401" s="22"/>
      <c r="N401" s="23"/>
      <c r="O401" s="23"/>
      <c r="P401" s="24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"/>
      <c r="B402" s="4"/>
      <c r="C402" s="12"/>
      <c r="D402" s="14"/>
      <c r="E402" s="14"/>
      <c r="F402" s="14"/>
      <c r="G402" s="29"/>
      <c r="H402" s="13"/>
      <c r="I402" s="14"/>
      <c r="J402" s="21"/>
      <c r="K402" s="21"/>
      <c r="L402" s="21"/>
      <c r="M402" s="22"/>
      <c r="N402" s="23"/>
      <c r="O402" s="23"/>
      <c r="P402" s="24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"/>
      <c r="B403" s="4"/>
      <c r="C403" s="12"/>
      <c r="D403" s="14"/>
      <c r="E403" s="14"/>
      <c r="F403" s="14"/>
      <c r="G403" s="29"/>
      <c r="H403" s="13"/>
      <c r="I403" s="14"/>
      <c r="J403" s="21"/>
      <c r="K403" s="21"/>
      <c r="L403" s="21"/>
      <c r="M403" s="22"/>
      <c r="N403" s="23"/>
      <c r="O403" s="23"/>
      <c r="P403" s="24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"/>
      <c r="B404" s="4"/>
      <c r="C404" s="12"/>
      <c r="D404" s="14"/>
      <c r="E404" s="14"/>
      <c r="F404" s="14"/>
      <c r="G404" s="29"/>
      <c r="H404" s="13"/>
      <c r="I404" s="14"/>
      <c r="J404" s="21"/>
      <c r="K404" s="21"/>
      <c r="L404" s="21"/>
      <c r="M404" s="22"/>
      <c r="N404" s="23"/>
      <c r="O404" s="23"/>
      <c r="P404" s="24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"/>
      <c r="B405" s="4"/>
      <c r="C405" s="12"/>
      <c r="D405" s="14"/>
      <c r="E405" s="14"/>
      <c r="F405" s="14"/>
      <c r="G405" s="29"/>
      <c r="H405" s="13"/>
      <c r="I405" s="14"/>
      <c r="J405" s="21"/>
      <c r="K405" s="21"/>
      <c r="L405" s="21"/>
      <c r="M405" s="22"/>
      <c r="N405" s="23"/>
      <c r="O405" s="23"/>
      <c r="P405" s="24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"/>
      <c r="B406" s="4"/>
      <c r="C406" s="12"/>
      <c r="D406" s="14"/>
      <c r="E406" s="14"/>
      <c r="F406" s="14"/>
      <c r="G406" s="29"/>
      <c r="H406" s="13"/>
      <c r="I406" s="14"/>
      <c r="J406" s="21"/>
      <c r="K406" s="21"/>
      <c r="L406" s="21"/>
      <c r="M406" s="22"/>
      <c r="N406" s="23"/>
      <c r="O406" s="23"/>
      <c r="P406" s="24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"/>
      <c r="B407" s="4"/>
      <c r="C407" s="12"/>
      <c r="D407" s="14"/>
      <c r="E407" s="14"/>
      <c r="F407" s="14"/>
      <c r="G407" s="29"/>
      <c r="H407" s="13"/>
      <c r="I407" s="14"/>
      <c r="J407" s="21"/>
      <c r="K407" s="21"/>
      <c r="L407" s="21"/>
      <c r="M407" s="22"/>
      <c r="N407" s="23"/>
      <c r="O407" s="23"/>
      <c r="P407" s="24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"/>
      <c r="B408" s="4"/>
      <c r="C408" s="12"/>
      <c r="D408" s="14"/>
      <c r="E408" s="14"/>
      <c r="F408" s="14"/>
      <c r="G408" s="29"/>
      <c r="H408" s="13"/>
      <c r="I408" s="14"/>
      <c r="J408" s="21"/>
      <c r="K408" s="21"/>
      <c r="L408" s="21"/>
      <c r="M408" s="22"/>
      <c r="N408" s="23"/>
      <c r="O408" s="23"/>
      <c r="P408" s="24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"/>
      <c r="B409" s="4"/>
      <c r="C409" s="12"/>
      <c r="D409" s="14"/>
      <c r="E409" s="14"/>
      <c r="F409" s="14"/>
      <c r="G409" s="29"/>
      <c r="H409" s="13"/>
      <c r="I409" s="14"/>
      <c r="J409" s="21"/>
      <c r="K409" s="21"/>
      <c r="L409" s="21"/>
      <c r="M409" s="22"/>
      <c r="N409" s="23"/>
      <c r="O409" s="23"/>
      <c r="P409" s="24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"/>
      <c r="B410" s="4"/>
      <c r="C410" s="12"/>
      <c r="D410" s="14"/>
      <c r="E410" s="14"/>
      <c r="F410" s="14"/>
      <c r="G410" s="29"/>
      <c r="H410" s="13"/>
      <c r="I410" s="14"/>
      <c r="J410" s="21"/>
      <c r="K410" s="21"/>
      <c r="L410" s="21"/>
      <c r="M410" s="22"/>
      <c r="N410" s="23"/>
      <c r="O410" s="23"/>
      <c r="P410" s="24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"/>
      <c r="B411" s="4"/>
      <c r="C411" s="12"/>
      <c r="D411" s="14"/>
      <c r="E411" s="14"/>
      <c r="F411" s="14"/>
      <c r="G411" s="29"/>
      <c r="H411" s="13"/>
      <c r="I411" s="14"/>
      <c r="J411" s="21"/>
      <c r="K411" s="21"/>
      <c r="L411" s="21"/>
      <c r="M411" s="22"/>
      <c r="N411" s="23"/>
      <c r="O411" s="23"/>
      <c r="P411" s="24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"/>
      <c r="B412" s="4"/>
      <c r="C412" s="12"/>
      <c r="D412" s="14"/>
      <c r="E412" s="14"/>
      <c r="F412" s="14"/>
      <c r="G412" s="29"/>
      <c r="H412" s="13"/>
      <c r="I412" s="14"/>
      <c r="J412" s="21"/>
      <c r="K412" s="21"/>
      <c r="L412" s="21"/>
      <c r="M412" s="22"/>
      <c r="N412" s="23"/>
      <c r="O412" s="23"/>
      <c r="P412" s="24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"/>
      <c r="B413" s="4"/>
      <c r="C413" s="12"/>
      <c r="D413" s="14"/>
      <c r="E413" s="14"/>
      <c r="F413" s="14"/>
      <c r="G413" s="29"/>
      <c r="H413" s="13"/>
      <c r="I413" s="14"/>
      <c r="J413" s="21"/>
      <c r="K413" s="21"/>
      <c r="L413" s="21"/>
      <c r="M413" s="22"/>
      <c r="N413" s="23"/>
      <c r="O413" s="23"/>
      <c r="P413" s="24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"/>
      <c r="B414" s="4"/>
      <c r="C414" s="12"/>
      <c r="D414" s="14"/>
      <c r="E414" s="14"/>
      <c r="F414" s="14"/>
      <c r="G414" s="29"/>
      <c r="H414" s="13"/>
      <c r="I414" s="14"/>
      <c r="J414" s="21"/>
      <c r="K414" s="21"/>
      <c r="L414" s="21"/>
      <c r="M414" s="22"/>
      <c r="N414" s="23"/>
      <c r="O414" s="23"/>
      <c r="P414" s="24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"/>
      <c r="B415" s="4"/>
      <c r="C415" s="12"/>
      <c r="D415" s="14"/>
      <c r="E415" s="14"/>
      <c r="F415" s="14"/>
      <c r="G415" s="29"/>
      <c r="H415" s="13"/>
      <c r="I415" s="14"/>
      <c r="J415" s="21"/>
      <c r="K415" s="21"/>
      <c r="L415" s="21"/>
      <c r="M415" s="22"/>
      <c r="N415" s="23"/>
      <c r="O415" s="23"/>
      <c r="P415" s="24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"/>
      <c r="B416" s="4"/>
      <c r="C416" s="12"/>
      <c r="D416" s="14"/>
      <c r="E416" s="14"/>
      <c r="F416" s="14"/>
      <c r="G416" s="29"/>
      <c r="H416" s="13"/>
      <c r="I416" s="14"/>
      <c r="J416" s="21"/>
      <c r="K416" s="21"/>
      <c r="L416" s="21"/>
      <c r="M416" s="22"/>
      <c r="N416" s="23"/>
      <c r="O416" s="23"/>
      <c r="P416" s="24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"/>
      <c r="B417" s="4"/>
      <c r="C417" s="12"/>
      <c r="D417" s="14"/>
      <c r="E417" s="14"/>
      <c r="F417" s="14"/>
      <c r="G417" s="29"/>
      <c r="H417" s="13"/>
      <c r="I417" s="14"/>
      <c r="J417" s="21"/>
      <c r="K417" s="21"/>
      <c r="L417" s="21"/>
      <c r="M417" s="22"/>
      <c r="N417" s="23"/>
      <c r="O417" s="23"/>
      <c r="P417" s="24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"/>
      <c r="B418" s="4"/>
      <c r="C418" s="12"/>
      <c r="D418" s="14"/>
      <c r="E418" s="14"/>
      <c r="F418" s="14"/>
      <c r="G418" s="29"/>
      <c r="H418" s="13"/>
      <c r="I418" s="14"/>
      <c r="J418" s="21"/>
      <c r="K418" s="21"/>
      <c r="L418" s="21"/>
      <c r="M418" s="22"/>
      <c r="N418" s="23"/>
      <c r="O418" s="23"/>
      <c r="P418" s="24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"/>
      <c r="B419" s="4"/>
      <c r="C419" s="12"/>
      <c r="D419" s="14"/>
      <c r="E419" s="14"/>
      <c r="F419" s="14"/>
      <c r="G419" s="29"/>
      <c r="H419" s="13"/>
      <c r="I419" s="14"/>
      <c r="J419" s="21"/>
      <c r="K419" s="21"/>
      <c r="L419" s="21"/>
      <c r="M419" s="22"/>
      <c r="N419" s="23"/>
      <c r="O419" s="23"/>
      <c r="P419" s="24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"/>
      <c r="B420" s="4"/>
      <c r="C420" s="12"/>
      <c r="D420" s="14"/>
      <c r="E420" s="14"/>
      <c r="F420" s="14"/>
      <c r="G420" s="29"/>
      <c r="H420" s="13"/>
      <c r="I420" s="14"/>
      <c r="J420" s="21"/>
      <c r="K420" s="21"/>
      <c r="L420" s="21"/>
      <c r="M420" s="22"/>
      <c r="N420" s="23"/>
      <c r="O420" s="23"/>
      <c r="P420" s="24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"/>
      <c r="B421" s="4"/>
      <c r="C421" s="12"/>
      <c r="D421" s="14"/>
      <c r="E421" s="14"/>
      <c r="F421" s="14"/>
      <c r="G421" s="29"/>
      <c r="H421" s="13"/>
      <c r="I421" s="14"/>
      <c r="J421" s="21"/>
      <c r="K421" s="21"/>
      <c r="L421" s="21"/>
      <c r="M421" s="22"/>
      <c r="N421" s="23"/>
      <c r="O421" s="23"/>
      <c r="P421" s="24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"/>
      <c r="B422" s="4"/>
      <c r="C422" s="12"/>
      <c r="D422" s="14"/>
      <c r="E422" s="14"/>
      <c r="F422" s="14"/>
      <c r="G422" s="29"/>
      <c r="H422" s="13"/>
      <c r="I422" s="14"/>
      <c r="J422" s="21"/>
      <c r="K422" s="21"/>
      <c r="L422" s="21"/>
      <c r="M422" s="22"/>
      <c r="N422" s="23"/>
      <c r="O422" s="23"/>
      <c r="P422" s="24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"/>
      <c r="B423" s="4"/>
      <c r="C423" s="12"/>
      <c r="D423" s="14"/>
      <c r="E423" s="14"/>
      <c r="F423" s="14"/>
      <c r="G423" s="29"/>
      <c r="H423" s="13"/>
      <c r="I423" s="14"/>
      <c r="J423" s="21"/>
      <c r="K423" s="21"/>
      <c r="L423" s="21"/>
      <c r="M423" s="22"/>
      <c r="N423" s="23"/>
      <c r="O423" s="23"/>
      <c r="P423" s="24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"/>
      <c r="B424" s="4"/>
      <c r="C424" s="12"/>
      <c r="D424" s="14"/>
      <c r="E424" s="14"/>
      <c r="F424" s="14"/>
      <c r="G424" s="29"/>
      <c r="H424" s="13"/>
      <c r="I424" s="14"/>
      <c r="J424" s="21"/>
      <c r="K424" s="21"/>
      <c r="L424" s="21"/>
      <c r="M424" s="22"/>
      <c r="N424" s="23"/>
      <c r="O424" s="23"/>
      <c r="P424" s="24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"/>
      <c r="B425" s="4"/>
      <c r="C425" s="12"/>
      <c r="D425" s="14"/>
      <c r="E425" s="14"/>
      <c r="F425" s="14"/>
      <c r="G425" s="29"/>
      <c r="H425" s="13"/>
      <c r="I425" s="14"/>
      <c r="J425" s="21"/>
      <c r="K425" s="21"/>
      <c r="L425" s="21"/>
      <c r="M425" s="22"/>
      <c r="N425" s="23"/>
      <c r="O425" s="23"/>
      <c r="P425" s="24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"/>
      <c r="B426" s="4"/>
      <c r="C426" s="12"/>
      <c r="D426" s="14"/>
      <c r="E426" s="14"/>
      <c r="F426" s="14"/>
      <c r="G426" s="29"/>
      <c r="H426" s="13"/>
      <c r="I426" s="14"/>
      <c r="J426" s="21"/>
      <c r="K426" s="21"/>
      <c r="L426" s="21"/>
      <c r="M426" s="22"/>
      <c r="N426" s="23"/>
      <c r="O426" s="23"/>
      <c r="P426" s="24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"/>
      <c r="B427" s="4"/>
      <c r="C427" s="12"/>
      <c r="D427" s="14"/>
      <c r="E427" s="14"/>
      <c r="F427" s="14"/>
      <c r="G427" s="29"/>
      <c r="H427" s="13"/>
      <c r="I427" s="14"/>
      <c r="J427" s="21"/>
      <c r="K427" s="21"/>
      <c r="L427" s="21"/>
      <c r="M427" s="22"/>
      <c r="N427" s="23"/>
      <c r="O427" s="23"/>
      <c r="P427" s="24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"/>
      <c r="B428" s="4"/>
      <c r="C428" s="12"/>
      <c r="D428" s="14"/>
      <c r="E428" s="14"/>
      <c r="F428" s="14"/>
      <c r="G428" s="29"/>
      <c r="H428" s="13"/>
      <c r="I428" s="14"/>
      <c r="J428" s="21"/>
      <c r="K428" s="21"/>
      <c r="L428" s="21"/>
      <c r="M428" s="22"/>
      <c r="N428" s="23"/>
      <c r="O428" s="23"/>
      <c r="P428" s="24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"/>
      <c r="B429" s="4"/>
      <c r="C429" s="12"/>
      <c r="D429" s="14"/>
      <c r="E429" s="14"/>
      <c r="F429" s="14"/>
      <c r="G429" s="29"/>
      <c r="H429" s="13"/>
      <c r="I429" s="14"/>
      <c r="J429" s="21"/>
      <c r="K429" s="21"/>
      <c r="L429" s="21"/>
      <c r="M429" s="22"/>
      <c r="N429" s="23"/>
      <c r="O429" s="23"/>
      <c r="P429" s="24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"/>
      <c r="B430" s="4"/>
      <c r="C430" s="12"/>
      <c r="D430" s="14"/>
      <c r="E430" s="14"/>
      <c r="F430" s="14"/>
      <c r="G430" s="29"/>
      <c r="H430" s="13"/>
      <c r="I430" s="14"/>
      <c r="J430" s="21"/>
      <c r="K430" s="21"/>
      <c r="L430" s="21"/>
      <c r="M430" s="22"/>
      <c r="N430" s="23"/>
      <c r="O430" s="23"/>
      <c r="P430" s="24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"/>
      <c r="B431" s="4"/>
      <c r="C431" s="12"/>
      <c r="D431" s="14"/>
      <c r="E431" s="14"/>
      <c r="F431" s="14"/>
      <c r="G431" s="29"/>
      <c r="H431" s="13"/>
      <c r="I431" s="14"/>
      <c r="J431" s="21"/>
      <c r="K431" s="21"/>
      <c r="L431" s="21"/>
      <c r="M431" s="22"/>
      <c r="N431" s="23"/>
      <c r="O431" s="23"/>
      <c r="P431" s="24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"/>
      <c r="B432" s="4"/>
      <c r="C432" s="12"/>
      <c r="D432" s="14"/>
      <c r="E432" s="14"/>
      <c r="F432" s="14"/>
      <c r="G432" s="29"/>
      <c r="H432" s="13"/>
      <c r="I432" s="14"/>
      <c r="J432" s="21"/>
      <c r="K432" s="21"/>
      <c r="L432" s="21"/>
      <c r="M432" s="22"/>
      <c r="N432" s="23"/>
      <c r="O432" s="23"/>
      <c r="P432" s="24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"/>
      <c r="B433" s="4"/>
      <c r="C433" s="12"/>
      <c r="D433" s="14"/>
      <c r="E433" s="14"/>
      <c r="F433" s="14"/>
      <c r="G433" s="29"/>
      <c r="H433" s="13"/>
      <c r="I433" s="14"/>
      <c r="J433" s="21"/>
      <c r="K433" s="21"/>
      <c r="L433" s="21"/>
      <c r="M433" s="22"/>
      <c r="N433" s="23"/>
      <c r="O433" s="23"/>
      <c r="P433" s="24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"/>
      <c r="B434" s="4"/>
      <c r="C434" s="12"/>
      <c r="D434" s="14"/>
      <c r="E434" s="14"/>
      <c r="F434" s="14"/>
      <c r="G434" s="29"/>
      <c r="H434" s="13"/>
      <c r="I434" s="14"/>
      <c r="J434" s="21"/>
      <c r="K434" s="21"/>
      <c r="L434" s="21"/>
      <c r="M434" s="22"/>
      <c r="N434" s="23"/>
      <c r="O434" s="23"/>
      <c r="P434" s="24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"/>
      <c r="B435" s="4"/>
      <c r="C435" s="12"/>
      <c r="D435" s="14"/>
      <c r="E435" s="14"/>
      <c r="F435" s="14"/>
      <c r="G435" s="29"/>
      <c r="H435" s="13"/>
      <c r="I435" s="14"/>
      <c r="J435" s="21"/>
      <c r="K435" s="21"/>
      <c r="L435" s="21"/>
      <c r="M435" s="22"/>
      <c r="N435" s="23"/>
      <c r="O435" s="23"/>
      <c r="P435" s="24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"/>
      <c r="B436" s="4"/>
      <c r="C436" s="12"/>
      <c r="D436" s="14"/>
      <c r="E436" s="14"/>
      <c r="F436" s="14"/>
      <c r="G436" s="29"/>
      <c r="H436" s="13"/>
      <c r="I436" s="14"/>
      <c r="J436" s="21"/>
      <c r="K436" s="21"/>
      <c r="L436" s="21"/>
      <c r="M436" s="22"/>
      <c r="N436" s="23"/>
      <c r="O436" s="23"/>
      <c r="P436" s="24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"/>
      <c r="B437" s="4"/>
      <c r="C437" s="12"/>
      <c r="D437" s="14"/>
      <c r="E437" s="14"/>
      <c r="F437" s="14"/>
      <c r="G437" s="29"/>
      <c r="H437" s="13"/>
      <c r="I437" s="14"/>
      <c r="J437" s="21"/>
      <c r="K437" s="21"/>
      <c r="L437" s="21"/>
      <c r="M437" s="22"/>
      <c r="N437" s="23"/>
      <c r="O437" s="23"/>
      <c r="P437" s="24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"/>
      <c r="B438" s="4"/>
      <c r="C438" s="12"/>
      <c r="D438" s="14"/>
      <c r="E438" s="14"/>
      <c r="F438" s="14"/>
      <c r="G438" s="29"/>
      <c r="H438" s="13"/>
      <c r="I438" s="14"/>
      <c r="J438" s="21"/>
      <c r="K438" s="21"/>
      <c r="L438" s="21"/>
      <c r="M438" s="22"/>
      <c r="N438" s="23"/>
      <c r="O438" s="23"/>
      <c r="P438" s="24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"/>
      <c r="B439" s="4"/>
      <c r="C439" s="12"/>
      <c r="D439" s="14"/>
      <c r="E439" s="14"/>
      <c r="F439" s="14"/>
      <c r="G439" s="29"/>
      <c r="H439" s="13"/>
      <c r="I439" s="14"/>
      <c r="J439" s="21"/>
      <c r="K439" s="21"/>
      <c r="L439" s="21"/>
      <c r="M439" s="22"/>
      <c r="N439" s="23"/>
      <c r="O439" s="23"/>
      <c r="P439" s="24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"/>
      <c r="B440" s="4"/>
      <c r="C440" s="12"/>
      <c r="D440" s="14"/>
      <c r="E440" s="14"/>
      <c r="F440" s="14"/>
      <c r="G440" s="29"/>
      <c r="H440" s="13"/>
      <c r="I440" s="14"/>
      <c r="J440" s="21"/>
      <c r="K440" s="21"/>
      <c r="L440" s="21"/>
      <c r="M440" s="22"/>
      <c r="N440" s="23"/>
      <c r="O440" s="23"/>
      <c r="P440" s="24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"/>
      <c r="B441" s="4"/>
      <c r="C441" s="12"/>
      <c r="D441" s="14"/>
      <c r="E441" s="14"/>
      <c r="F441" s="14"/>
      <c r="G441" s="29"/>
      <c r="H441" s="13"/>
      <c r="I441" s="14"/>
      <c r="J441" s="21"/>
      <c r="K441" s="21"/>
      <c r="L441" s="21"/>
      <c r="M441" s="22"/>
      <c r="N441" s="23"/>
      <c r="O441" s="23"/>
      <c r="P441" s="24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"/>
      <c r="B442" s="4"/>
      <c r="C442" s="12"/>
      <c r="D442" s="14"/>
      <c r="E442" s="14"/>
      <c r="F442" s="14"/>
      <c r="G442" s="29"/>
      <c r="H442" s="13"/>
      <c r="I442" s="14"/>
      <c r="J442" s="21"/>
      <c r="K442" s="21"/>
      <c r="L442" s="21"/>
      <c r="M442" s="22"/>
      <c r="N442" s="23"/>
      <c r="O442" s="23"/>
      <c r="P442" s="24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"/>
      <c r="B443" s="4"/>
      <c r="C443" s="12"/>
      <c r="D443" s="14"/>
      <c r="E443" s="14"/>
      <c r="F443" s="14"/>
      <c r="G443" s="29"/>
      <c r="H443" s="13"/>
      <c r="I443" s="14"/>
      <c r="J443" s="21"/>
      <c r="K443" s="21"/>
      <c r="L443" s="21"/>
      <c r="M443" s="22"/>
      <c r="N443" s="23"/>
      <c r="O443" s="23"/>
      <c r="P443" s="24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"/>
      <c r="B444" s="4"/>
      <c r="C444" s="12"/>
      <c r="D444" s="14"/>
      <c r="E444" s="14"/>
      <c r="F444" s="14"/>
      <c r="G444" s="29"/>
      <c r="H444" s="13"/>
      <c r="I444" s="14"/>
      <c r="J444" s="21"/>
      <c r="K444" s="21"/>
      <c r="L444" s="21"/>
      <c r="M444" s="22"/>
      <c r="N444" s="23"/>
      <c r="O444" s="23"/>
      <c r="P444" s="24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"/>
      <c r="B445" s="4"/>
      <c r="C445" s="12"/>
      <c r="D445" s="14"/>
      <c r="E445" s="14"/>
      <c r="F445" s="14"/>
      <c r="G445" s="29"/>
      <c r="H445" s="13"/>
      <c r="I445" s="14"/>
      <c r="J445" s="21"/>
      <c r="K445" s="21"/>
      <c r="L445" s="21"/>
      <c r="M445" s="22"/>
      <c r="N445" s="23"/>
      <c r="O445" s="23"/>
      <c r="P445" s="24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"/>
      <c r="B446" s="4"/>
      <c r="C446" s="12"/>
      <c r="D446" s="14"/>
      <c r="E446" s="14"/>
      <c r="F446" s="14"/>
      <c r="G446" s="29"/>
      <c r="H446" s="13"/>
      <c r="I446" s="14"/>
      <c r="J446" s="21"/>
      <c r="K446" s="21"/>
      <c r="L446" s="21"/>
      <c r="M446" s="22"/>
      <c r="N446" s="23"/>
      <c r="O446" s="23"/>
      <c r="P446" s="24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"/>
      <c r="B447" s="4"/>
      <c r="C447" s="12"/>
      <c r="D447" s="14"/>
      <c r="E447" s="14"/>
      <c r="F447" s="14"/>
      <c r="G447" s="29"/>
      <c r="H447" s="13"/>
      <c r="I447" s="14"/>
      <c r="J447" s="21"/>
      <c r="K447" s="21"/>
      <c r="L447" s="21"/>
      <c r="M447" s="22"/>
      <c r="N447" s="23"/>
      <c r="O447" s="23"/>
      <c r="P447" s="24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"/>
      <c r="B448" s="4"/>
      <c r="C448" s="12"/>
      <c r="D448" s="14"/>
      <c r="E448" s="14"/>
      <c r="F448" s="14"/>
      <c r="G448" s="29"/>
      <c r="H448" s="13"/>
      <c r="I448" s="14"/>
      <c r="J448" s="21"/>
      <c r="K448" s="21"/>
      <c r="L448" s="21"/>
      <c r="M448" s="22"/>
      <c r="N448" s="23"/>
      <c r="O448" s="23"/>
      <c r="P448" s="24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"/>
      <c r="B449" s="4"/>
      <c r="C449" s="12"/>
      <c r="D449" s="14"/>
      <c r="E449" s="14"/>
      <c r="F449" s="14"/>
      <c r="G449" s="29"/>
      <c r="H449" s="13"/>
      <c r="I449" s="14"/>
      <c r="J449" s="21"/>
      <c r="K449" s="21"/>
      <c r="L449" s="21"/>
      <c r="M449" s="22"/>
      <c r="N449" s="23"/>
      <c r="O449" s="23"/>
      <c r="P449" s="24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"/>
      <c r="B450" s="4"/>
      <c r="C450" s="12"/>
      <c r="D450" s="14"/>
      <c r="E450" s="14"/>
      <c r="F450" s="14"/>
      <c r="G450" s="29"/>
      <c r="H450" s="13"/>
      <c r="I450" s="14"/>
      <c r="J450" s="21"/>
      <c r="K450" s="21"/>
      <c r="L450" s="21"/>
      <c r="M450" s="22"/>
      <c r="N450" s="23"/>
      <c r="O450" s="23"/>
      <c r="P450" s="24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"/>
      <c r="B451" s="4"/>
      <c r="C451" s="12"/>
      <c r="D451" s="14"/>
      <c r="E451" s="14"/>
      <c r="F451" s="14"/>
      <c r="G451" s="29"/>
      <c r="H451" s="13"/>
      <c r="I451" s="14"/>
      <c r="J451" s="21"/>
      <c r="K451" s="21"/>
      <c r="L451" s="21"/>
      <c r="M451" s="22"/>
      <c r="N451" s="23"/>
      <c r="O451" s="23"/>
      <c r="P451" s="24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"/>
      <c r="B452" s="4"/>
      <c r="C452" s="12"/>
      <c r="D452" s="14"/>
      <c r="E452" s="14"/>
      <c r="F452" s="14"/>
      <c r="G452" s="29"/>
      <c r="H452" s="13"/>
      <c r="I452" s="14"/>
      <c r="J452" s="21"/>
      <c r="K452" s="21"/>
      <c r="L452" s="21"/>
      <c r="M452" s="22"/>
      <c r="N452" s="23"/>
      <c r="O452" s="23"/>
      <c r="P452" s="24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"/>
      <c r="B453" s="4"/>
      <c r="C453" s="12"/>
      <c r="D453" s="14"/>
      <c r="E453" s="14"/>
      <c r="F453" s="14"/>
      <c r="G453" s="29"/>
      <c r="H453" s="13"/>
      <c r="I453" s="14"/>
      <c r="J453" s="21"/>
      <c r="K453" s="21"/>
      <c r="L453" s="21"/>
      <c r="M453" s="22"/>
      <c r="N453" s="23"/>
      <c r="O453" s="23"/>
      <c r="P453" s="24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"/>
      <c r="B454" s="4"/>
      <c r="C454" s="12"/>
      <c r="D454" s="14"/>
      <c r="E454" s="14"/>
      <c r="F454" s="14"/>
      <c r="G454" s="29"/>
      <c r="H454" s="13"/>
      <c r="I454" s="14"/>
      <c r="J454" s="21"/>
      <c r="K454" s="21"/>
      <c r="L454" s="21"/>
      <c r="M454" s="22"/>
      <c r="N454" s="23"/>
      <c r="O454" s="23"/>
      <c r="P454" s="24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"/>
      <c r="B455" s="4"/>
      <c r="C455" s="12"/>
      <c r="D455" s="14"/>
      <c r="E455" s="14"/>
      <c r="F455" s="14"/>
      <c r="G455" s="29"/>
      <c r="H455" s="13"/>
      <c r="I455" s="14"/>
      <c r="J455" s="21"/>
      <c r="K455" s="21"/>
      <c r="L455" s="21"/>
      <c r="M455" s="22"/>
      <c r="N455" s="23"/>
      <c r="O455" s="23"/>
      <c r="P455" s="24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"/>
      <c r="B456" s="4"/>
      <c r="C456" s="12"/>
      <c r="D456" s="14"/>
      <c r="E456" s="14"/>
      <c r="F456" s="14"/>
      <c r="G456" s="29"/>
      <c r="H456" s="13"/>
      <c r="I456" s="14"/>
      <c r="J456" s="21"/>
      <c r="K456" s="21"/>
      <c r="L456" s="21"/>
      <c r="M456" s="22"/>
      <c r="N456" s="23"/>
      <c r="O456" s="23"/>
      <c r="P456" s="24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"/>
      <c r="B457" s="4"/>
      <c r="C457" s="12"/>
      <c r="D457" s="14"/>
      <c r="E457" s="14"/>
      <c r="F457" s="14"/>
      <c r="G457" s="29"/>
      <c r="H457" s="13"/>
      <c r="I457" s="14"/>
      <c r="J457" s="21"/>
      <c r="K457" s="21"/>
      <c r="L457" s="21"/>
      <c r="M457" s="22"/>
      <c r="N457" s="23"/>
      <c r="O457" s="23"/>
      <c r="P457" s="24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"/>
      <c r="B458" s="4"/>
      <c r="C458" s="12"/>
      <c r="D458" s="14"/>
      <c r="E458" s="14"/>
      <c r="F458" s="14"/>
      <c r="G458" s="29"/>
      <c r="H458" s="13"/>
      <c r="I458" s="14"/>
      <c r="J458" s="21"/>
      <c r="K458" s="21"/>
      <c r="L458" s="21"/>
      <c r="M458" s="22"/>
      <c r="N458" s="23"/>
      <c r="O458" s="23"/>
      <c r="P458" s="24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"/>
      <c r="B459" s="4"/>
      <c r="C459" s="12"/>
      <c r="D459" s="14"/>
      <c r="E459" s="14"/>
      <c r="F459" s="14"/>
      <c r="G459" s="29"/>
      <c r="H459" s="13"/>
      <c r="I459" s="14"/>
      <c r="J459" s="21"/>
      <c r="K459" s="21"/>
      <c r="L459" s="21"/>
      <c r="M459" s="22"/>
      <c r="N459" s="23"/>
      <c r="O459" s="23"/>
      <c r="P459" s="24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"/>
      <c r="B460" s="4"/>
      <c r="C460" s="12"/>
      <c r="D460" s="14"/>
      <c r="E460" s="14"/>
      <c r="F460" s="14"/>
      <c r="G460" s="29"/>
      <c r="H460" s="13"/>
      <c r="I460" s="14"/>
      <c r="J460" s="21"/>
      <c r="K460" s="21"/>
      <c r="L460" s="21"/>
      <c r="M460" s="22"/>
      <c r="N460" s="23"/>
      <c r="O460" s="23"/>
      <c r="P460" s="24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"/>
      <c r="B461" s="4"/>
      <c r="C461" s="12"/>
      <c r="D461" s="14"/>
      <c r="E461" s="14"/>
      <c r="F461" s="14"/>
      <c r="G461" s="29"/>
      <c r="H461" s="13"/>
      <c r="I461" s="14"/>
      <c r="J461" s="21"/>
      <c r="K461" s="21"/>
      <c r="L461" s="21"/>
      <c r="M461" s="22"/>
      <c r="N461" s="23"/>
      <c r="O461" s="23"/>
      <c r="P461" s="24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"/>
      <c r="B462" s="4"/>
      <c r="C462" s="12"/>
      <c r="D462" s="14"/>
      <c r="E462" s="14"/>
      <c r="F462" s="14"/>
      <c r="G462" s="29"/>
      <c r="H462" s="13"/>
      <c r="I462" s="14"/>
      <c r="J462" s="21"/>
      <c r="K462" s="21"/>
      <c r="L462" s="21"/>
      <c r="M462" s="22"/>
      <c r="N462" s="23"/>
      <c r="O462" s="23"/>
      <c r="P462" s="24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"/>
      <c r="B463" s="4"/>
      <c r="C463" s="12"/>
      <c r="D463" s="14"/>
      <c r="E463" s="14"/>
      <c r="F463" s="14"/>
      <c r="G463" s="29"/>
      <c r="H463" s="13"/>
      <c r="I463" s="14"/>
      <c r="J463" s="21"/>
      <c r="K463" s="21"/>
      <c r="L463" s="21"/>
      <c r="M463" s="22"/>
      <c r="N463" s="23"/>
      <c r="O463" s="23"/>
      <c r="P463" s="24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"/>
      <c r="B464" s="4"/>
      <c r="C464" s="12"/>
      <c r="D464" s="14"/>
      <c r="E464" s="14"/>
      <c r="F464" s="14"/>
      <c r="G464" s="29"/>
      <c r="H464" s="13"/>
      <c r="I464" s="14"/>
      <c r="J464" s="21"/>
      <c r="K464" s="21"/>
      <c r="L464" s="21"/>
      <c r="M464" s="22"/>
      <c r="N464" s="23"/>
      <c r="O464" s="23"/>
      <c r="P464" s="24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"/>
      <c r="B465" s="4"/>
      <c r="C465" s="12"/>
      <c r="D465" s="14"/>
      <c r="E465" s="14"/>
      <c r="F465" s="14"/>
      <c r="G465" s="29"/>
      <c r="H465" s="13"/>
      <c r="I465" s="14"/>
      <c r="J465" s="21"/>
      <c r="K465" s="21"/>
      <c r="L465" s="21"/>
      <c r="M465" s="22"/>
      <c r="N465" s="23"/>
      <c r="O465" s="23"/>
      <c r="P465" s="24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"/>
      <c r="B466" s="4"/>
      <c r="C466" s="12"/>
      <c r="D466" s="14"/>
      <c r="E466" s="14"/>
      <c r="F466" s="14"/>
      <c r="G466" s="29"/>
      <c r="H466" s="13"/>
      <c r="I466" s="14"/>
      <c r="J466" s="21"/>
      <c r="K466" s="21"/>
      <c r="L466" s="21"/>
      <c r="M466" s="22"/>
      <c r="N466" s="23"/>
      <c r="O466" s="23"/>
      <c r="P466" s="24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"/>
      <c r="B467" s="4"/>
      <c r="C467" s="12"/>
      <c r="D467" s="14"/>
      <c r="E467" s="14"/>
      <c r="F467" s="14"/>
      <c r="G467" s="29"/>
      <c r="H467" s="13"/>
      <c r="I467" s="14"/>
      <c r="J467" s="21"/>
      <c r="K467" s="21"/>
      <c r="L467" s="21"/>
      <c r="M467" s="22"/>
      <c r="N467" s="23"/>
      <c r="O467" s="23"/>
      <c r="P467" s="24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"/>
      <c r="B468" s="4"/>
      <c r="C468" s="12"/>
      <c r="D468" s="14"/>
      <c r="E468" s="14"/>
      <c r="F468" s="14"/>
      <c r="G468" s="29"/>
      <c r="H468" s="13"/>
      <c r="I468" s="14"/>
      <c r="J468" s="21"/>
      <c r="K468" s="21"/>
      <c r="L468" s="21"/>
      <c r="M468" s="22"/>
      <c r="N468" s="23"/>
      <c r="O468" s="23"/>
      <c r="P468" s="24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"/>
      <c r="B469" s="4"/>
      <c r="C469" s="12"/>
      <c r="D469" s="14"/>
      <c r="E469" s="14"/>
      <c r="F469" s="14"/>
      <c r="G469" s="29"/>
      <c r="H469" s="13"/>
      <c r="I469" s="14"/>
      <c r="J469" s="21"/>
      <c r="K469" s="21"/>
      <c r="L469" s="21"/>
      <c r="M469" s="22"/>
      <c r="N469" s="23"/>
      <c r="O469" s="23"/>
      <c r="P469" s="24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"/>
      <c r="B470" s="4"/>
      <c r="C470" s="12"/>
      <c r="D470" s="14"/>
      <c r="E470" s="14"/>
      <c r="F470" s="14"/>
      <c r="G470" s="29"/>
      <c r="H470" s="13"/>
      <c r="I470" s="14"/>
      <c r="J470" s="21"/>
      <c r="K470" s="21"/>
      <c r="L470" s="21"/>
      <c r="M470" s="22"/>
      <c r="N470" s="23"/>
      <c r="O470" s="23"/>
      <c r="P470" s="24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"/>
      <c r="B471" s="4"/>
      <c r="C471" s="12"/>
      <c r="D471" s="14"/>
      <c r="E471" s="14"/>
      <c r="F471" s="14"/>
      <c r="G471" s="29"/>
      <c r="H471" s="13"/>
      <c r="I471" s="14"/>
      <c r="J471" s="21"/>
      <c r="K471" s="21"/>
      <c r="L471" s="21"/>
      <c r="M471" s="22"/>
      <c r="N471" s="23"/>
      <c r="O471" s="23"/>
      <c r="P471" s="24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"/>
      <c r="B472" s="4"/>
      <c r="C472" s="12"/>
      <c r="D472" s="14"/>
      <c r="E472" s="14"/>
      <c r="F472" s="14"/>
      <c r="G472" s="29"/>
      <c r="H472" s="13"/>
      <c r="I472" s="14"/>
      <c r="J472" s="21"/>
      <c r="K472" s="21"/>
      <c r="L472" s="21"/>
      <c r="M472" s="22"/>
      <c r="N472" s="23"/>
      <c r="O472" s="23"/>
      <c r="P472" s="24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"/>
      <c r="B473" s="4"/>
      <c r="C473" s="12"/>
      <c r="D473" s="14"/>
      <c r="E473" s="14"/>
      <c r="F473" s="14"/>
      <c r="G473" s="29"/>
      <c r="H473" s="13"/>
      <c r="I473" s="14"/>
      <c r="J473" s="21"/>
      <c r="K473" s="21"/>
      <c r="L473" s="21"/>
      <c r="M473" s="22"/>
      <c r="N473" s="23"/>
      <c r="O473" s="23"/>
      <c r="P473" s="24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"/>
      <c r="B474" s="4"/>
      <c r="C474" s="12"/>
      <c r="D474" s="14"/>
      <c r="E474" s="14"/>
      <c r="F474" s="14"/>
      <c r="G474" s="29"/>
      <c r="H474" s="13"/>
      <c r="I474" s="14"/>
      <c r="J474" s="21"/>
      <c r="K474" s="21"/>
      <c r="L474" s="21"/>
      <c r="M474" s="22"/>
      <c r="N474" s="23"/>
      <c r="O474" s="23"/>
      <c r="P474" s="24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"/>
      <c r="B475" s="4"/>
      <c r="C475" s="12"/>
      <c r="D475" s="14"/>
      <c r="E475" s="14"/>
      <c r="F475" s="14"/>
      <c r="G475" s="29"/>
      <c r="H475" s="13"/>
      <c r="I475" s="14"/>
      <c r="J475" s="21"/>
      <c r="K475" s="21"/>
      <c r="L475" s="21"/>
      <c r="M475" s="22"/>
      <c r="N475" s="23"/>
      <c r="O475" s="23"/>
      <c r="P475" s="24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"/>
      <c r="B476" s="4"/>
      <c r="C476" s="12"/>
      <c r="D476" s="14"/>
      <c r="E476" s="14"/>
      <c r="F476" s="14"/>
      <c r="G476" s="29"/>
      <c r="H476" s="13"/>
      <c r="I476" s="14"/>
      <c r="J476" s="21"/>
      <c r="K476" s="21"/>
      <c r="L476" s="21"/>
      <c r="M476" s="22"/>
      <c r="N476" s="23"/>
      <c r="O476" s="23"/>
      <c r="P476" s="24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"/>
      <c r="B477" s="4"/>
      <c r="C477" s="12"/>
      <c r="D477" s="14"/>
      <c r="E477" s="14"/>
      <c r="F477" s="14"/>
      <c r="G477" s="29"/>
      <c r="H477" s="13"/>
      <c r="I477" s="14"/>
      <c r="J477" s="21"/>
      <c r="K477" s="21"/>
      <c r="L477" s="21"/>
      <c r="M477" s="22"/>
      <c r="N477" s="23"/>
      <c r="O477" s="23"/>
      <c r="P477" s="24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"/>
      <c r="B478" s="4"/>
      <c r="C478" s="12"/>
      <c r="D478" s="14"/>
      <c r="E478" s="14"/>
      <c r="F478" s="14"/>
      <c r="G478" s="29"/>
      <c r="H478" s="13"/>
      <c r="I478" s="14"/>
      <c r="J478" s="21"/>
      <c r="K478" s="21"/>
      <c r="L478" s="21"/>
      <c r="M478" s="22"/>
      <c r="N478" s="23"/>
      <c r="O478" s="23"/>
      <c r="P478" s="24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"/>
      <c r="B479" s="4"/>
      <c r="C479" s="12"/>
      <c r="D479" s="14"/>
      <c r="E479" s="14"/>
      <c r="F479" s="14"/>
      <c r="G479" s="29"/>
      <c r="H479" s="13"/>
      <c r="I479" s="14"/>
      <c r="J479" s="21"/>
      <c r="K479" s="21"/>
      <c r="L479" s="21"/>
      <c r="M479" s="22"/>
      <c r="N479" s="23"/>
      <c r="O479" s="23"/>
      <c r="P479" s="24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"/>
      <c r="B480" s="4"/>
      <c r="C480" s="12"/>
      <c r="D480" s="14"/>
      <c r="E480" s="14"/>
      <c r="F480" s="14"/>
      <c r="G480" s="29"/>
      <c r="H480" s="13"/>
      <c r="I480" s="14"/>
      <c r="J480" s="21"/>
      <c r="K480" s="21"/>
      <c r="L480" s="21"/>
      <c r="M480" s="22"/>
      <c r="N480" s="23"/>
      <c r="O480" s="23"/>
      <c r="P480" s="24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"/>
      <c r="B481" s="4"/>
      <c r="C481" s="12"/>
      <c r="D481" s="14"/>
      <c r="E481" s="14"/>
      <c r="F481" s="14"/>
      <c r="G481" s="29"/>
      <c r="H481" s="13"/>
      <c r="I481" s="14"/>
      <c r="J481" s="21"/>
      <c r="K481" s="21"/>
      <c r="L481" s="21"/>
      <c r="M481" s="22"/>
      <c r="N481" s="23"/>
      <c r="O481" s="23"/>
      <c r="P481" s="24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"/>
      <c r="B482" s="4"/>
      <c r="C482" s="12"/>
      <c r="D482" s="14"/>
      <c r="E482" s="14"/>
      <c r="F482" s="14"/>
      <c r="G482" s="29"/>
      <c r="H482" s="13"/>
      <c r="I482" s="14"/>
      <c r="J482" s="21"/>
      <c r="K482" s="21"/>
      <c r="L482" s="21"/>
      <c r="M482" s="22"/>
      <c r="N482" s="23"/>
      <c r="O482" s="23"/>
      <c r="P482" s="24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"/>
      <c r="B483" s="4"/>
      <c r="C483" s="12"/>
      <c r="D483" s="14"/>
      <c r="E483" s="14"/>
      <c r="F483" s="14"/>
      <c r="G483" s="29"/>
      <c r="H483" s="13"/>
      <c r="I483" s="14"/>
      <c r="J483" s="21"/>
      <c r="K483" s="21"/>
      <c r="L483" s="21"/>
      <c r="M483" s="22"/>
      <c r="N483" s="23"/>
      <c r="O483" s="23"/>
      <c r="P483" s="24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"/>
      <c r="B484" s="4"/>
      <c r="C484" s="12"/>
      <c r="D484" s="14"/>
      <c r="E484" s="14"/>
      <c r="F484" s="14"/>
      <c r="G484" s="29"/>
      <c r="H484" s="13"/>
      <c r="I484" s="14"/>
      <c r="J484" s="21"/>
      <c r="K484" s="21"/>
      <c r="L484" s="21"/>
      <c r="M484" s="22"/>
      <c r="N484" s="23"/>
      <c r="O484" s="23"/>
      <c r="P484" s="24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"/>
      <c r="B485" s="4"/>
      <c r="C485" s="12"/>
      <c r="D485" s="14"/>
      <c r="E485" s="14"/>
      <c r="F485" s="14"/>
      <c r="G485" s="29"/>
      <c r="H485" s="13"/>
      <c r="I485" s="14"/>
      <c r="J485" s="21"/>
      <c r="K485" s="21"/>
      <c r="L485" s="21"/>
      <c r="M485" s="22"/>
      <c r="N485" s="23"/>
      <c r="O485" s="23"/>
      <c r="P485" s="24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"/>
      <c r="B486" s="4"/>
      <c r="C486" s="12"/>
      <c r="D486" s="14"/>
      <c r="E486" s="14"/>
      <c r="F486" s="14"/>
      <c r="G486" s="29"/>
      <c r="H486" s="13"/>
      <c r="I486" s="14"/>
      <c r="J486" s="21"/>
      <c r="K486" s="21"/>
      <c r="L486" s="21"/>
      <c r="M486" s="22"/>
      <c r="N486" s="23"/>
      <c r="O486" s="23"/>
      <c r="P486" s="24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"/>
      <c r="B487" s="4"/>
      <c r="C487" s="12"/>
      <c r="D487" s="14"/>
      <c r="E487" s="14"/>
      <c r="F487" s="14"/>
      <c r="G487" s="29"/>
      <c r="H487" s="13"/>
      <c r="I487" s="14"/>
      <c r="J487" s="21"/>
      <c r="K487" s="21"/>
      <c r="L487" s="21"/>
      <c r="M487" s="22"/>
      <c r="N487" s="23"/>
      <c r="O487" s="23"/>
      <c r="P487" s="24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"/>
      <c r="B488" s="4"/>
      <c r="C488" s="12"/>
      <c r="D488" s="14"/>
      <c r="E488" s="14"/>
      <c r="F488" s="14"/>
      <c r="G488" s="29"/>
      <c r="H488" s="13"/>
      <c r="I488" s="14"/>
      <c r="J488" s="21"/>
      <c r="K488" s="21"/>
      <c r="L488" s="21"/>
      <c r="M488" s="22"/>
      <c r="N488" s="23"/>
      <c r="O488" s="23"/>
      <c r="P488" s="24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"/>
      <c r="B489" s="4"/>
      <c r="C489" s="12"/>
      <c r="D489" s="14"/>
      <c r="E489" s="14"/>
      <c r="F489" s="14"/>
      <c r="G489" s="29"/>
      <c r="H489" s="13"/>
      <c r="I489" s="14"/>
      <c r="J489" s="21"/>
      <c r="K489" s="21"/>
      <c r="L489" s="21"/>
      <c r="M489" s="22"/>
      <c r="N489" s="23"/>
      <c r="O489" s="23"/>
      <c r="P489" s="24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"/>
      <c r="B490" s="4"/>
      <c r="C490" s="12"/>
      <c r="D490" s="14"/>
      <c r="E490" s="14"/>
      <c r="F490" s="14"/>
      <c r="G490" s="29"/>
      <c r="H490" s="13"/>
      <c r="I490" s="14"/>
      <c r="J490" s="21"/>
      <c r="K490" s="21"/>
      <c r="L490" s="21"/>
      <c r="M490" s="22"/>
      <c r="N490" s="23"/>
      <c r="O490" s="23"/>
      <c r="P490" s="24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"/>
      <c r="B491" s="4"/>
      <c r="C491" s="12"/>
      <c r="D491" s="14"/>
      <c r="E491" s="14"/>
      <c r="F491" s="14"/>
      <c r="G491" s="29"/>
      <c r="H491" s="13"/>
      <c r="I491" s="14"/>
      <c r="J491" s="21"/>
      <c r="K491" s="21"/>
      <c r="L491" s="21"/>
      <c r="M491" s="22"/>
      <c r="N491" s="23"/>
      <c r="O491" s="23"/>
      <c r="P491" s="24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"/>
      <c r="B492" s="4"/>
      <c r="C492" s="12"/>
      <c r="D492" s="14"/>
      <c r="E492" s="14"/>
      <c r="F492" s="14"/>
      <c r="G492" s="29"/>
      <c r="H492" s="13"/>
      <c r="I492" s="14"/>
      <c r="J492" s="21"/>
      <c r="K492" s="21"/>
      <c r="L492" s="21"/>
      <c r="M492" s="22"/>
      <c r="N492" s="23"/>
      <c r="O492" s="23"/>
      <c r="P492" s="24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"/>
      <c r="B493" s="4"/>
      <c r="C493" s="12"/>
      <c r="D493" s="14"/>
      <c r="E493" s="14"/>
      <c r="F493" s="14"/>
      <c r="G493" s="29"/>
      <c r="H493" s="13"/>
      <c r="I493" s="14"/>
      <c r="J493" s="21"/>
      <c r="K493" s="21"/>
      <c r="L493" s="21"/>
      <c r="M493" s="22"/>
      <c r="N493" s="23"/>
      <c r="O493" s="23"/>
      <c r="P493" s="24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"/>
      <c r="B494" s="4"/>
      <c r="C494" s="12"/>
      <c r="D494" s="14"/>
      <c r="E494" s="14"/>
      <c r="F494" s="14"/>
      <c r="G494" s="29"/>
      <c r="H494" s="13"/>
      <c r="I494" s="14"/>
      <c r="J494" s="21"/>
      <c r="K494" s="21"/>
      <c r="L494" s="21"/>
      <c r="M494" s="22"/>
      <c r="N494" s="23"/>
      <c r="O494" s="23"/>
      <c r="P494" s="24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"/>
      <c r="B495" s="4"/>
      <c r="C495" s="12"/>
      <c r="D495" s="14"/>
      <c r="E495" s="14"/>
      <c r="F495" s="14"/>
      <c r="G495" s="29"/>
      <c r="H495" s="13"/>
      <c r="I495" s="14"/>
      <c r="J495" s="21"/>
      <c r="K495" s="21"/>
      <c r="L495" s="21"/>
      <c r="M495" s="22"/>
      <c r="N495" s="23"/>
      <c r="O495" s="23"/>
      <c r="P495" s="24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"/>
      <c r="B496" s="4"/>
      <c r="C496" s="12"/>
      <c r="D496" s="14"/>
      <c r="E496" s="14"/>
      <c r="F496" s="14"/>
      <c r="G496" s="29"/>
      <c r="H496" s="13"/>
      <c r="I496" s="14"/>
      <c r="J496" s="21"/>
      <c r="K496" s="21"/>
      <c r="L496" s="21"/>
      <c r="M496" s="22"/>
      <c r="N496" s="23"/>
      <c r="O496" s="23"/>
      <c r="P496" s="24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"/>
      <c r="B497" s="4"/>
      <c r="C497" s="12"/>
      <c r="D497" s="14"/>
      <c r="E497" s="14"/>
      <c r="F497" s="14"/>
      <c r="G497" s="29"/>
      <c r="H497" s="13"/>
      <c r="I497" s="14"/>
      <c r="J497" s="21"/>
      <c r="K497" s="21"/>
      <c r="L497" s="21"/>
      <c r="M497" s="22"/>
      <c r="N497" s="23"/>
      <c r="O497" s="23"/>
      <c r="P497" s="24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"/>
      <c r="B498" s="4"/>
      <c r="C498" s="12"/>
      <c r="D498" s="14"/>
      <c r="E498" s="14"/>
      <c r="F498" s="14"/>
      <c r="G498" s="29"/>
      <c r="H498" s="13"/>
      <c r="I498" s="14"/>
      <c r="J498" s="21"/>
      <c r="K498" s="21"/>
      <c r="L498" s="21"/>
      <c r="M498" s="22"/>
      <c r="N498" s="23"/>
      <c r="O498" s="23"/>
      <c r="P498" s="24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"/>
      <c r="B499" s="4"/>
      <c r="C499" s="12"/>
      <c r="D499" s="14"/>
      <c r="E499" s="14"/>
      <c r="F499" s="14"/>
      <c r="G499" s="29"/>
      <c r="H499" s="13"/>
      <c r="I499" s="14"/>
      <c r="J499" s="21"/>
      <c r="K499" s="21"/>
      <c r="L499" s="21"/>
      <c r="M499" s="22"/>
      <c r="N499" s="23"/>
      <c r="O499" s="23"/>
      <c r="P499" s="24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"/>
      <c r="B500" s="4"/>
      <c r="C500" s="12"/>
      <c r="D500" s="14"/>
      <c r="E500" s="14"/>
      <c r="F500" s="14"/>
      <c r="G500" s="29"/>
      <c r="H500" s="13"/>
      <c r="I500" s="14"/>
      <c r="J500" s="21"/>
      <c r="K500" s="21"/>
      <c r="L500" s="21"/>
      <c r="M500" s="22"/>
      <c r="N500" s="23"/>
      <c r="O500" s="23"/>
      <c r="P500" s="24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"/>
      <c r="B501" s="4"/>
      <c r="C501" s="12"/>
      <c r="D501" s="14"/>
      <c r="E501" s="14"/>
      <c r="F501" s="14"/>
      <c r="G501" s="29"/>
      <c r="H501" s="13"/>
      <c r="I501" s="14"/>
      <c r="J501" s="21"/>
      <c r="K501" s="21"/>
      <c r="L501" s="21"/>
      <c r="M501" s="22"/>
      <c r="N501" s="23"/>
      <c r="O501" s="23"/>
      <c r="P501" s="24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"/>
      <c r="B502" s="4"/>
      <c r="C502" s="12"/>
      <c r="D502" s="14"/>
      <c r="E502" s="14"/>
      <c r="F502" s="14"/>
      <c r="G502" s="29"/>
      <c r="H502" s="13"/>
      <c r="I502" s="14"/>
      <c r="J502" s="21"/>
      <c r="K502" s="21"/>
      <c r="L502" s="21"/>
      <c r="M502" s="22"/>
      <c r="N502" s="23"/>
      <c r="O502" s="23"/>
      <c r="P502" s="24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"/>
      <c r="B503" s="4"/>
      <c r="C503" s="12"/>
      <c r="D503" s="14"/>
      <c r="E503" s="14"/>
      <c r="F503" s="14"/>
      <c r="G503" s="29"/>
      <c r="H503" s="13"/>
      <c r="I503" s="14"/>
      <c r="J503" s="21"/>
      <c r="K503" s="21"/>
      <c r="L503" s="21"/>
      <c r="M503" s="22"/>
      <c r="N503" s="23"/>
      <c r="O503" s="23"/>
      <c r="P503" s="24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"/>
      <c r="B504" s="4"/>
      <c r="C504" s="12"/>
      <c r="D504" s="14"/>
      <c r="E504" s="14"/>
      <c r="F504" s="14"/>
      <c r="G504" s="29"/>
      <c r="H504" s="13"/>
      <c r="I504" s="14"/>
      <c r="J504" s="21"/>
      <c r="K504" s="21"/>
      <c r="L504" s="21"/>
      <c r="M504" s="22"/>
      <c r="N504" s="23"/>
      <c r="O504" s="23"/>
      <c r="P504" s="24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"/>
      <c r="B505" s="4"/>
      <c r="C505" s="12"/>
      <c r="D505" s="14"/>
      <c r="E505" s="14"/>
      <c r="F505" s="14"/>
      <c r="G505" s="29"/>
      <c r="H505" s="13"/>
      <c r="I505" s="14"/>
      <c r="J505" s="21"/>
      <c r="K505" s="21"/>
      <c r="L505" s="21"/>
      <c r="M505" s="22"/>
      <c r="N505" s="23"/>
      <c r="O505" s="23"/>
      <c r="P505" s="24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"/>
      <c r="B506" s="4"/>
      <c r="C506" s="12"/>
      <c r="D506" s="14"/>
      <c r="E506" s="14"/>
      <c r="F506" s="14"/>
      <c r="G506" s="29"/>
      <c r="H506" s="13"/>
      <c r="I506" s="14"/>
      <c r="J506" s="21"/>
      <c r="K506" s="21"/>
      <c r="L506" s="21"/>
      <c r="M506" s="22"/>
      <c r="N506" s="23"/>
      <c r="O506" s="23"/>
      <c r="P506" s="24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"/>
      <c r="B507" s="4"/>
      <c r="C507" s="12"/>
      <c r="D507" s="14"/>
      <c r="E507" s="14"/>
      <c r="F507" s="14"/>
      <c r="G507" s="29"/>
      <c r="H507" s="13"/>
      <c r="I507" s="14"/>
      <c r="J507" s="21"/>
      <c r="K507" s="21"/>
      <c r="L507" s="21"/>
      <c r="M507" s="22"/>
      <c r="N507" s="23"/>
      <c r="O507" s="23"/>
      <c r="P507" s="24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"/>
      <c r="B508" s="4"/>
      <c r="C508" s="12"/>
      <c r="D508" s="14"/>
      <c r="E508" s="14"/>
      <c r="F508" s="14"/>
      <c r="G508" s="29"/>
      <c r="H508" s="13"/>
      <c r="I508" s="14"/>
      <c r="J508" s="21"/>
      <c r="K508" s="21"/>
      <c r="L508" s="21"/>
      <c r="M508" s="22"/>
      <c r="N508" s="23"/>
      <c r="O508" s="23"/>
      <c r="P508" s="24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"/>
      <c r="B509" s="4"/>
      <c r="C509" s="12"/>
      <c r="D509" s="14"/>
      <c r="E509" s="14"/>
      <c r="F509" s="14"/>
      <c r="G509" s="29"/>
      <c r="H509" s="13"/>
      <c r="I509" s="14"/>
      <c r="J509" s="21"/>
      <c r="K509" s="21"/>
      <c r="L509" s="21"/>
      <c r="M509" s="22"/>
      <c r="N509" s="23"/>
      <c r="O509" s="23"/>
      <c r="P509" s="24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"/>
      <c r="B510" s="4"/>
      <c r="C510" s="12"/>
      <c r="D510" s="14"/>
      <c r="E510" s="14"/>
      <c r="F510" s="14"/>
      <c r="G510" s="29"/>
      <c r="H510" s="13"/>
      <c r="I510" s="14"/>
      <c r="J510" s="21"/>
      <c r="K510" s="21"/>
      <c r="L510" s="21"/>
      <c r="M510" s="22"/>
      <c r="N510" s="23"/>
      <c r="O510" s="23"/>
      <c r="P510" s="24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"/>
      <c r="B511" s="4"/>
      <c r="C511" s="12"/>
      <c r="D511" s="14"/>
      <c r="E511" s="14"/>
      <c r="F511" s="14"/>
      <c r="G511" s="29"/>
      <c r="H511" s="13"/>
      <c r="I511" s="14"/>
      <c r="J511" s="21"/>
      <c r="K511" s="21"/>
      <c r="L511" s="21"/>
      <c r="M511" s="22"/>
      <c r="N511" s="23"/>
      <c r="O511" s="23"/>
      <c r="P511" s="24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"/>
      <c r="B512" s="4"/>
      <c r="C512" s="12"/>
      <c r="D512" s="14"/>
      <c r="E512" s="14"/>
      <c r="F512" s="14"/>
      <c r="G512" s="29"/>
      <c r="H512" s="13"/>
      <c r="I512" s="14"/>
      <c r="J512" s="21"/>
      <c r="K512" s="21"/>
      <c r="L512" s="21"/>
      <c r="M512" s="22"/>
      <c r="N512" s="23"/>
      <c r="O512" s="23"/>
      <c r="P512" s="24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"/>
      <c r="B513" s="4"/>
      <c r="C513" s="12"/>
      <c r="D513" s="14"/>
      <c r="E513" s="14"/>
      <c r="F513" s="14"/>
      <c r="G513" s="29"/>
      <c r="H513" s="13"/>
      <c r="I513" s="14"/>
      <c r="J513" s="21"/>
      <c r="K513" s="21"/>
      <c r="L513" s="21"/>
      <c r="M513" s="22"/>
      <c r="N513" s="23"/>
      <c r="O513" s="23"/>
      <c r="P513" s="24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"/>
      <c r="B514" s="4"/>
      <c r="C514" s="12"/>
      <c r="D514" s="14"/>
      <c r="E514" s="14"/>
      <c r="F514" s="14"/>
      <c r="G514" s="29"/>
      <c r="H514" s="13"/>
      <c r="I514" s="14"/>
      <c r="J514" s="21"/>
      <c r="K514" s="21"/>
      <c r="L514" s="21"/>
      <c r="M514" s="22"/>
      <c r="N514" s="23"/>
      <c r="O514" s="23"/>
      <c r="P514" s="24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"/>
      <c r="B515" s="4"/>
      <c r="C515" s="12"/>
      <c r="D515" s="14"/>
      <c r="E515" s="14"/>
      <c r="F515" s="14"/>
      <c r="G515" s="29"/>
      <c r="H515" s="13"/>
      <c r="I515" s="14"/>
      <c r="J515" s="21"/>
      <c r="K515" s="21"/>
      <c r="L515" s="21"/>
      <c r="M515" s="22"/>
      <c r="N515" s="23"/>
      <c r="O515" s="23"/>
      <c r="P515" s="24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"/>
      <c r="B516" s="4"/>
      <c r="C516" s="12"/>
      <c r="D516" s="14"/>
      <c r="E516" s="14"/>
      <c r="F516" s="14"/>
      <c r="G516" s="29"/>
      <c r="H516" s="13"/>
      <c r="I516" s="14"/>
      <c r="J516" s="21"/>
      <c r="K516" s="21"/>
      <c r="L516" s="21"/>
      <c r="M516" s="22"/>
      <c r="N516" s="23"/>
      <c r="O516" s="23"/>
      <c r="P516" s="24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"/>
      <c r="B517" s="4"/>
      <c r="C517" s="12"/>
      <c r="D517" s="14"/>
      <c r="E517" s="14"/>
      <c r="F517" s="14"/>
      <c r="G517" s="29"/>
      <c r="H517" s="13"/>
      <c r="I517" s="14"/>
      <c r="J517" s="21"/>
      <c r="K517" s="21"/>
      <c r="L517" s="21"/>
      <c r="M517" s="22"/>
      <c r="N517" s="23"/>
      <c r="O517" s="23"/>
      <c r="P517" s="24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"/>
      <c r="B518" s="4"/>
      <c r="C518" s="12"/>
      <c r="D518" s="14"/>
      <c r="E518" s="14"/>
      <c r="F518" s="14"/>
      <c r="G518" s="29"/>
      <c r="H518" s="13"/>
      <c r="I518" s="14"/>
      <c r="J518" s="21"/>
      <c r="K518" s="21"/>
      <c r="L518" s="21"/>
      <c r="M518" s="22"/>
      <c r="N518" s="23"/>
      <c r="O518" s="23"/>
      <c r="P518" s="24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"/>
      <c r="B519" s="4"/>
      <c r="C519" s="12"/>
      <c r="D519" s="14"/>
      <c r="E519" s="14"/>
      <c r="F519" s="14"/>
      <c r="G519" s="29"/>
      <c r="H519" s="13"/>
      <c r="I519" s="14"/>
      <c r="J519" s="21"/>
      <c r="K519" s="21"/>
      <c r="L519" s="21"/>
      <c r="M519" s="22"/>
      <c r="N519" s="23"/>
      <c r="O519" s="23"/>
      <c r="P519" s="24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"/>
      <c r="B520" s="4"/>
      <c r="C520" s="12"/>
      <c r="D520" s="14"/>
      <c r="E520" s="14"/>
      <c r="F520" s="14"/>
      <c r="G520" s="29"/>
      <c r="H520" s="13"/>
      <c r="I520" s="14"/>
      <c r="J520" s="21"/>
      <c r="K520" s="21"/>
      <c r="L520" s="21"/>
      <c r="M520" s="22"/>
      <c r="N520" s="23"/>
      <c r="O520" s="23"/>
      <c r="P520" s="24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"/>
      <c r="B521" s="4"/>
      <c r="C521" s="12"/>
      <c r="D521" s="14"/>
      <c r="E521" s="14"/>
      <c r="F521" s="14"/>
      <c r="G521" s="29"/>
      <c r="H521" s="13"/>
      <c r="I521" s="14"/>
      <c r="J521" s="21"/>
      <c r="K521" s="21"/>
      <c r="L521" s="21"/>
      <c r="M521" s="22"/>
      <c r="N521" s="23"/>
      <c r="O521" s="23"/>
      <c r="P521" s="24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"/>
      <c r="B522" s="4"/>
      <c r="C522" s="12"/>
      <c r="D522" s="14"/>
      <c r="E522" s="14"/>
      <c r="F522" s="14"/>
      <c r="G522" s="29"/>
      <c r="H522" s="13"/>
      <c r="I522" s="14"/>
      <c r="J522" s="21"/>
      <c r="K522" s="21"/>
      <c r="L522" s="21"/>
      <c r="M522" s="22"/>
      <c r="N522" s="23"/>
      <c r="O522" s="23"/>
      <c r="P522" s="24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"/>
      <c r="B523" s="4"/>
      <c r="C523" s="12"/>
      <c r="D523" s="14"/>
      <c r="E523" s="14"/>
      <c r="F523" s="14"/>
      <c r="G523" s="29"/>
      <c r="H523" s="13"/>
      <c r="I523" s="14"/>
      <c r="J523" s="21"/>
      <c r="K523" s="21"/>
      <c r="L523" s="21"/>
      <c r="M523" s="22"/>
      <c r="N523" s="23"/>
      <c r="O523" s="23"/>
      <c r="P523" s="24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"/>
      <c r="B524" s="4"/>
      <c r="C524" s="12"/>
      <c r="D524" s="14"/>
      <c r="E524" s="14"/>
      <c r="F524" s="14"/>
      <c r="G524" s="29"/>
      <c r="H524" s="13"/>
      <c r="I524" s="14"/>
      <c r="J524" s="21"/>
      <c r="K524" s="21"/>
      <c r="L524" s="21"/>
      <c r="M524" s="22"/>
      <c r="N524" s="23"/>
      <c r="O524" s="23"/>
      <c r="P524" s="24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"/>
      <c r="B525" s="4"/>
      <c r="C525" s="12"/>
      <c r="D525" s="14"/>
      <c r="E525" s="14"/>
      <c r="F525" s="14"/>
      <c r="G525" s="29"/>
      <c r="H525" s="13"/>
      <c r="I525" s="14"/>
      <c r="J525" s="21"/>
      <c r="K525" s="21"/>
      <c r="L525" s="21"/>
      <c r="M525" s="22"/>
      <c r="N525" s="23"/>
      <c r="O525" s="23"/>
      <c r="P525" s="24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"/>
      <c r="B526" s="4"/>
      <c r="C526" s="12"/>
      <c r="D526" s="14"/>
      <c r="E526" s="14"/>
      <c r="F526" s="14"/>
      <c r="G526" s="29"/>
      <c r="H526" s="13"/>
      <c r="I526" s="14"/>
      <c r="J526" s="21"/>
      <c r="K526" s="21"/>
      <c r="L526" s="21"/>
      <c r="M526" s="22"/>
      <c r="N526" s="23"/>
      <c r="O526" s="23"/>
      <c r="P526" s="24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"/>
      <c r="B527" s="4"/>
      <c r="C527" s="12"/>
      <c r="D527" s="14"/>
      <c r="E527" s="14"/>
      <c r="F527" s="14"/>
      <c r="G527" s="29"/>
      <c r="H527" s="13"/>
      <c r="I527" s="14"/>
      <c r="J527" s="21"/>
      <c r="K527" s="21"/>
      <c r="L527" s="21"/>
      <c r="M527" s="22"/>
      <c r="N527" s="23"/>
      <c r="O527" s="23"/>
      <c r="P527" s="24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"/>
      <c r="B528" s="4"/>
      <c r="C528" s="12"/>
      <c r="D528" s="14"/>
      <c r="E528" s="14"/>
      <c r="F528" s="14"/>
      <c r="G528" s="29"/>
      <c r="H528" s="13"/>
      <c r="I528" s="14"/>
      <c r="J528" s="21"/>
      <c r="K528" s="21"/>
      <c r="L528" s="21"/>
      <c r="M528" s="22"/>
      <c r="N528" s="23"/>
      <c r="O528" s="23"/>
      <c r="P528" s="24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"/>
      <c r="B529" s="4"/>
      <c r="C529" s="12"/>
      <c r="D529" s="14"/>
      <c r="E529" s="14"/>
      <c r="F529" s="14"/>
      <c r="G529" s="29"/>
      <c r="H529" s="13"/>
      <c r="I529" s="14"/>
      <c r="J529" s="21"/>
      <c r="K529" s="21"/>
      <c r="L529" s="21"/>
      <c r="M529" s="22"/>
      <c r="N529" s="23"/>
      <c r="O529" s="23"/>
      <c r="P529" s="24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"/>
      <c r="B530" s="4"/>
      <c r="C530" s="12"/>
      <c r="D530" s="14"/>
      <c r="E530" s="14"/>
      <c r="F530" s="14"/>
      <c r="G530" s="29"/>
      <c r="H530" s="13"/>
      <c r="I530" s="14"/>
      <c r="J530" s="21"/>
      <c r="K530" s="21"/>
      <c r="L530" s="21"/>
      <c r="M530" s="22"/>
      <c r="N530" s="23"/>
      <c r="O530" s="23"/>
      <c r="P530" s="24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"/>
      <c r="B531" s="4"/>
      <c r="C531" s="12"/>
      <c r="D531" s="14"/>
      <c r="E531" s="14"/>
      <c r="F531" s="14"/>
      <c r="G531" s="29"/>
      <c r="H531" s="13"/>
      <c r="I531" s="14"/>
      <c r="J531" s="21"/>
      <c r="K531" s="21"/>
      <c r="L531" s="21"/>
      <c r="M531" s="22"/>
      <c r="N531" s="23"/>
      <c r="O531" s="23"/>
      <c r="P531" s="24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"/>
      <c r="B532" s="4"/>
      <c r="C532" s="12"/>
      <c r="D532" s="14"/>
      <c r="E532" s="14"/>
      <c r="F532" s="14"/>
      <c r="G532" s="29"/>
      <c r="H532" s="13"/>
      <c r="I532" s="14"/>
      <c r="J532" s="21"/>
      <c r="K532" s="21"/>
      <c r="L532" s="21"/>
      <c r="M532" s="22"/>
      <c r="N532" s="23"/>
      <c r="O532" s="23"/>
      <c r="P532" s="24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"/>
      <c r="B533" s="4"/>
      <c r="C533" s="12"/>
      <c r="D533" s="14"/>
      <c r="E533" s="14"/>
      <c r="F533" s="14"/>
      <c r="G533" s="29"/>
      <c r="H533" s="13"/>
      <c r="I533" s="14"/>
      <c r="J533" s="21"/>
      <c r="K533" s="21"/>
      <c r="L533" s="21"/>
      <c r="M533" s="22"/>
      <c r="N533" s="23"/>
      <c r="O533" s="23"/>
      <c r="P533" s="24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"/>
      <c r="B534" s="4"/>
      <c r="C534" s="12"/>
      <c r="D534" s="14"/>
      <c r="E534" s="14"/>
      <c r="F534" s="14"/>
      <c r="G534" s="29"/>
      <c r="H534" s="13"/>
      <c r="I534" s="14"/>
      <c r="J534" s="21"/>
      <c r="K534" s="21"/>
      <c r="L534" s="21"/>
      <c r="M534" s="22"/>
      <c r="N534" s="23"/>
      <c r="O534" s="23"/>
      <c r="P534" s="24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"/>
      <c r="B535" s="4"/>
      <c r="C535" s="12"/>
      <c r="D535" s="14"/>
      <c r="E535" s="14"/>
      <c r="F535" s="14"/>
      <c r="G535" s="29"/>
      <c r="H535" s="13"/>
      <c r="I535" s="14"/>
      <c r="J535" s="21"/>
      <c r="K535" s="21"/>
      <c r="L535" s="21"/>
      <c r="M535" s="22"/>
      <c r="N535" s="23"/>
      <c r="O535" s="23"/>
      <c r="P535" s="24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"/>
      <c r="B536" s="4"/>
      <c r="C536" s="12"/>
      <c r="D536" s="14"/>
      <c r="E536" s="14"/>
      <c r="F536" s="14"/>
      <c r="G536" s="29"/>
      <c r="H536" s="13"/>
      <c r="I536" s="14"/>
      <c r="J536" s="21"/>
      <c r="K536" s="21"/>
      <c r="L536" s="21"/>
      <c r="M536" s="22"/>
      <c r="N536" s="23"/>
      <c r="O536" s="23"/>
      <c r="P536" s="24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"/>
      <c r="B537" s="4"/>
      <c r="C537" s="12"/>
      <c r="D537" s="14"/>
      <c r="E537" s="14"/>
      <c r="F537" s="14"/>
      <c r="G537" s="29"/>
      <c r="H537" s="13"/>
      <c r="I537" s="14"/>
      <c r="J537" s="21"/>
      <c r="K537" s="21"/>
      <c r="L537" s="21"/>
      <c r="M537" s="22"/>
      <c r="N537" s="23"/>
      <c r="O537" s="23"/>
      <c r="P537" s="24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"/>
      <c r="B538" s="4"/>
      <c r="C538" s="12"/>
      <c r="D538" s="14"/>
      <c r="E538" s="14"/>
      <c r="F538" s="14"/>
      <c r="G538" s="29"/>
      <c r="H538" s="13"/>
      <c r="I538" s="14"/>
      <c r="J538" s="21"/>
      <c r="K538" s="21"/>
      <c r="L538" s="21"/>
      <c r="M538" s="22"/>
      <c r="N538" s="23"/>
      <c r="O538" s="23"/>
      <c r="P538" s="24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"/>
      <c r="B539" s="4"/>
      <c r="C539" s="12"/>
      <c r="D539" s="14"/>
      <c r="E539" s="14"/>
      <c r="F539" s="14"/>
      <c r="G539" s="29"/>
      <c r="H539" s="13"/>
      <c r="I539" s="14"/>
      <c r="J539" s="21"/>
      <c r="K539" s="21"/>
      <c r="L539" s="21"/>
      <c r="M539" s="22"/>
      <c r="N539" s="23"/>
      <c r="O539" s="23"/>
      <c r="P539" s="24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"/>
      <c r="B540" s="4"/>
      <c r="C540" s="12"/>
      <c r="D540" s="14"/>
      <c r="E540" s="14"/>
      <c r="F540" s="14"/>
      <c r="G540" s="29"/>
      <c r="H540" s="13"/>
      <c r="I540" s="14"/>
      <c r="J540" s="21"/>
      <c r="K540" s="21"/>
      <c r="L540" s="21"/>
      <c r="M540" s="22"/>
      <c r="N540" s="23"/>
      <c r="O540" s="23"/>
      <c r="P540" s="24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"/>
      <c r="B541" s="4"/>
      <c r="C541" s="12"/>
      <c r="D541" s="14"/>
      <c r="E541" s="14"/>
      <c r="F541" s="14"/>
      <c r="G541" s="29"/>
      <c r="H541" s="13"/>
      <c r="I541" s="14"/>
      <c r="J541" s="21"/>
      <c r="K541" s="21"/>
      <c r="L541" s="21"/>
      <c r="M541" s="22"/>
      <c r="N541" s="23"/>
      <c r="O541" s="23"/>
      <c r="P541" s="24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"/>
      <c r="B542" s="4"/>
      <c r="C542" s="12"/>
      <c r="D542" s="14"/>
      <c r="E542" s="14"/>
      <c r="F542" s="14"/>
      <c r="G542" s="29"/>
      <c r="H542" s="13"/>
      <c r="I542" s="14"/>
      <c r="J542" s="21"/>
      <c r="K542" s="21"/>
      <c r="L542" s="21"/>
      <c r="M542" s="22"/>
      <c r="N542" s="23"/>
      <c r="O542" s="23"/>
      <c r="P542" s="24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"/>
      <c r="B543" s="4"/>
      <c r="C543" s="12"/>
      <c r="D543" s="14"/>
      <c r="E543" s="14"/>
      <c r="F543" s="14"/>
      <c r="G543" s="29"/>
      <c r="H543" s="13"/>
      <c r="I543" s="14"/>
      <c r="J543" s="21"/>
      <c r="K543" s="21"/>
      <c r="L543" s="21"/>
      <c r="M543" s="22"/>
      <c r="N543" s="23"/>
      <c r="O543" s="23"/>
      <c r="P543" s="24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"/>
      <c r="B544" s="4"/>
      <c r="C544" s="12"/>
      <c r="D544" s="14"/>
      <c r="E544" s="14"/>
      <c r="F544" s="14"/>
      <c r="G544" s="29"/>
      <c r="H544" s="13"/>
      <c r="I544" s="14"/>
      <c r="J544" s="21"/>
      <c r="K544" s="21"/>
      <c r="L544" s="21"/>
      <c r="M544" s="22"/>
      <c r="N544" s="23"/>
      <c r="O544" s="23"/>
      <c r="P544" s="24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"/>
      <c r="B545" s="4"/>
      <c r="C545" s="12"/>
      <c r="D545" s="14"/>
      <c r="E545" s="14"/>
      <c r="F545" s="14"/>
      <c r="G545" s="29"/>
      <c r="H545" s="13"/>
      <c r="I545" s="14"/>
      <c r="J545" s="21"/>
      <c r="K545" s="21"/>
      <c r="L545" s="21"/>
      <c r="M545" s="22"/>
      <c r="N545" s="23"/>
      <c r="O545" s="23"/>
      <c r="P545" s="24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"/>
      <c r="B546" s="4"/>
      <c r="C546" s="12"/>
      <c r="D546" s="14"/>
      <c r="E546" s="14"/>
      <c r="F546" s="14"/>
      <c r="G546" s="29"/>
      <c r="H546" s="13"/>
      <c r="I546" s="14"/>
      <c r="J546" s="21"/>
      <c r="K546" s="21"/>
      <c r="L546" s="21"/>
      <c r="M546" s="22"/>
      <c r="N546" s="23"/>
      <c r="O546" s="23"/>
      <c r="P546" s="24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"/>
      <c r="B547" s="4"/>
      <c r="C547" s="12"/>
      <c r="D547" s="14"/>
      <c r="E547" s="14"/>
      <c r="F547" s="14"/>
      <c r="G547" s="29"/>
      <c r="H547" s="13"/>
      <c r="I547" s="14"/>
      <c r="J547" s="21"/>
      <c r="K547" s="21"/>
      <c r="L547" s="21"/>
      <c r="M547" s="22"/>
      <c r="N547" s="23"/>
      <c r="O547" s="23"/>
      <c r="P547" s="24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"/>
      <c r="B548" s="4"/>
      <c r="C548" s="12"/>
      <c r="D548" s="14"/>
      <c r="E548" s="14"/>
      <c r="F548" s="14"/>
      <c r="G548" s="29"/>
      <c r="H548" s="13"/>
      <c r="I548" s="14"/>
      <c r="J548" s="21"/>
      <c r="K548" s="21"/>
      <c r="L548" s="21"/>
      <c r="M548" s="22"/>
      <c r="N548" s="23"/>
      <c r="O548" s="23"/>
      <c r="P548" s="24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"/>
      <c r="B549" s="4"/>
      <c r="C549" s="12"/>
      <c r="D549" s="14"/>
      <c r="E549" s="14"/>
      <c r="F549" s="14"/>
      <c r="G549" s="29"/>
      <c r="H549" s="13"/>
      <c r="I549" s="14"/>
      <c r="J549" s="21"/>
      <c r="K549" s="21"/>
      <c r="L549" s="21"/>
      <c r="M549" s="22"/>
      <c r="N549" s="23"/>
      <c r="O549" s="23"/>
      <c r="P549" s="24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"/>
      <c r="B550" s="4"/>
      <c r="C550" s="12"/>
      <c r="D550" s="14"/>
      <c r="E550" s="14"/>
      <c r="F550" s="14"/>
      <c r="G550" s="29"/>
      <c r="H550" s="13"/>
      <c r="I550" s="14"/>
      <c r="J550" s="21"/>
      <c r="K550" s="21"/>
      <c r="L550" s="21"/>
      <c r="M550" s="22"/>
      <c r="N550" s="23"/>
      <c r="O550" s="23"/>
      <c r="P550" s="24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"/>
      <c r="B551" s="4"/>
      <c r="C551" s="12"/>
      <c r="D551" s="14"/>
      <c r="E551" s="14"/>
      <c r="F551" s="14"/>
      <c r="G551" s="29"/>
      <c r="H551" s="13"/>
      <c r="I551" s="14"/>
      <c r="J551" s="21"/>
      <c r="K551" s="21"/>
      <c r="L551" s="21"/>
      <c r="M551" s="22"/>
      <c r="N551" s="23"/>
      <c r="O551" s="23"/>
      <c r="P551" s="24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"/>
      <c r="B552" s="4"/>
      <c r="C552" s="12"/>
      <c r="D552" s="14"/>
      <c r="E552" s="14"/>
      <c r="F552" s="14"/>
      <c r="G552" s="29"/>
      <c r="H552" s="13"/>
      <c r="I552" s="14"/>
      <c r="J552" s="21"/>
      <c r="K552" s="21"/>
      <c r="L552" s="21"/>
      <c r="M552" s="22"/>
      <c r="N552" s="23"/>
      <c r="O552" s="23"/>
      <c r="P552" s="24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"/>
      <c r="B553" s="4"/>
      <c r="C553" s="12"/>
      <c r="D553" s="14"/>
      <c r="E553" s="14"/>
      <c r="F553" s="14"/>
      <c r="G553" s="29"/>
      <c r="H553" s="13"/>
      <c r="I553" s="14"/>
      <c r="J553" s="21"/>
      <c r="K553" s="21"/>
      <c r="L553" s="21"/>
      <c r="M553" s="22"/>
      <c r="N553" s="23"/>
      <c r="O553" s="23"/>
      <c r="P553" s="24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"/>
      <c r="B554" s="4"/>
      <c r="C554" s="12"/>
      <c r="D554" s="14"/>
      <c r="E554" s="14"/>
      <c r="F554" s="14"/>
      <c r="G554" s="29"/>
      <c r="H554" s="13"/>
      <c r="I554" s="14"/>
      <c r="J554" s="21"/>
      <c r="K554" s="21"/>
      <c r="L554" s="21"/>
      <c r="M554" s="22"/>
      <c r="N554" s="23"/>
      <c r="O554" s="23"/>
      <c r="P554" s="24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"/>
      <c r="B555" s="4"/>
      <c r="C555" s="12"/>
      <c r="D555" s="14"/>
      <c r="E555" s="14"/>
      <c r="F555" s="14"/>
      <c r="G555" s="29"/>
      <c r="H555" s="13"/>
      <c r="I555" s="14"/>
      <c r="J555" s="21"/>
      <c r="K555" s="21"/>
      <c r="L555" s="21"/>
      <c r="M555" s="22"/>
      <c r="N555" s="23"/>
      <c r="O555" s="23"/>
      <c r="P555" s="24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"/>
      <c r="B556" s="4"/>
      <c r="C556" s="12"/>
      <c r="D556" s="14"/>
      <c r="E556" s="14"/>
      <c r="F556" s="14"/>
      <c r="G556" s="29"/>
      <c r="H556" s="13"/>
      <c r="I556" s="14"/>
      <c r="J556" s="21"/>
      <c r="K556" s="21"/>
      <c r="L556" s="21"/>
      <c r="M556" s="22"/>
      <c r="N556" s="23"/>
      <c r="O556" s="23"/>
      <c r="P556" s="24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"/>
      <c r="B557" s="4"/>
      <c r="C557" s="12"/>
      <c r="D557" s="14"/>
      <c r="E557" s="14"/>
      <c r="F557" s="14"/>
      <c r="G557" s="29"/>
      <c r="H557" s="13"/>
      <c r="I557" s="14"/>
      <c r="J557" s="21"/>
      <c r="K557" s="21"/>
      <c r="L557" s="21"/>
      <c r="M557" s="22"/>
      <c r="N557" s="23"/>
      <c r="O557" s="23"/>
      <c r="P557" s="24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"/>
      <c r="B558" s="4"/>
      <c r="C558" s="12"/>
      <c r="D558" s="14"/>
      <c r="E558" s="14"/>
      <c r="F558" s="14"/>
      <c r="G558" s="29"/>
      <c r="H558" s="13"/>
      <c r="I558" s="14"/>
      <c r="J558" s="21"/>
      <c r="K558" s="21"/>
      <c r="L558" s="21"/>
      <c r="M558" s="22"/>
      <c r="N558" s="23"/>
      <c r="O558" s="23"/>
      <c r="P558" s="24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"/>
      <c r="B559" s="4"/>
      <c r="C559" s="12"/>
      <c r="D559" s="14"/>
      <c r="E559" s="14"/>
      <c r="F559" s="14"/>
      <c r="G559" s="29"/>
      <c r="H559" s="13"/>
      <c r="I559" s="14"/>
      <c r="J559" s="21"/>
      <c r="K559" s="21"/>
      <c r="L559" s="21"/>
      <c r="M559" s="22"/>
      <c r="N559" s="23"/>
      <c r="O559" s="23"/>
      <c r="P559" s="24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"/>
      <c r="B560" s="4"/>
      <c r="C560" s="12"/>
      <c r="D560" s="14"/>
      <c r="E560" s="14"/>
      <c r="F560" s="14"/>
      <c r="G560" s="29"/>
      <c r="H560" s="13"/>
      <c r="I560" s="14"/>
      <c r="J560" s="21"/>
      <c r="K560" s="21"/>
      <c r="L560" s="21"/>
      <c r="M560" s="22"/>
      <c r="N560" s="23"/>
      <c r="O560" s="23"/>
      <c r="P560" s="24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"/>
      <c r="B561" s="4"/>
      <c r="C561" s="12"/>
      <c r="D561" s="14"/>
      <c r="E561" s="14"/>
      <c r="F561" s="14"/>
      <c r="G561" s="29"/>
      <c r="H561" s="13"/>
      <c r="I561" s="14"/>
      <c r="J561" s="21"/>
      <c r="K561" s="21"/>
      <c r="L561" s="21"/>
      <c r="M561" s="22"/>
      <c r="N561" s="23"/>
      <c r="O561" s="23"/>
      <c r="P561" s="24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"/>
      <c r="B562" s="4"/>
      <c r="C562" s="12"/>
      <c r="D562" s="14"/>
      <c r="E562" s="14"/>
      <c r="F562" s="14"/>
      <c r="G562" s="29"/>
      <c r="H562" s="13"/>
      <c r="I562" s="14"/>
      <c r="J562" s="21"/>
      <c r="K562" s="21"/>
      <c r="L562" s="21"/>
      <c r="M562" s="22"/>
      <c r="N562" s="23"/>
      <c r="O562" s="23"/>
      <c r="P562" s="24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"/>
      <c r="B563" s="4"/>
      <c r="C563" s="12"/>
      <c r="D563" s="14"/>
      <c r="E563" s="14"/>
      <c r="F563" s="14"/>
      <c r="G563" s="29"/>
      <c r="H563" s="13"/>
      <c r="I563" s="14"/>
      <c r="J563" s="21"/>
      <c r="K563" s="21"/>
      <c r="L563" s="21"/>
      <c r="M563" s="22"/>
      <c r="N563" s="23"/>
      <c r="O563" s="23"/>
      <c r="P563" s="24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"/>
      <c r="B564" s="4"/>
      <c r="C564" s="12"/>
      <c r="D564" s="14"/>
      <c r="E564" s="14"/>
      <c r="F564" s="14"/>
      <c r="G564" s="29"/>
      <c r="H564" s="13"/>
      <c r="I564" s="14"/>
      <c r="J564" s="21"/>
      <c r="K564" s="21"/>
      <c r="L564" s="21"/>
      <c r="M564" s="22"/>
      <c r="N564" s="23"/>
      <c r="O564" s="23"/>
      <c r="P564" s="24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"/>
      <c r="B565" s="4"/>
      <c r="C565" s="12"/>
      <c r="D565" s="14"/>
      <c r="E565" s="14"/>
      <c r="F565" s="14"/>
      <c r="G565" s="29"/>
      <c r="H565" s="13"/>
      <c r="I565" s="14"/>
      <c r="J565" s="21"/>
      <c r="K565" s="21"/>
      <c r="L565" s="21"/>
      <c r="M565" s="22"/>
      <c r="N565" s="23"/>
      <c r="O565" s="23"/>
      <c r="P565" s="24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"/>
      <c r="B566" s="4"/>
      <c r="C566" s="12"/>
      <c r="D566" s="14"/>
      <c r="E566" s="14"/>
      <c r="F566" s="14"/>
      <c r="G566" s="29"/>
      <c r="H566" s="13"/>
      <c r="I566" s="14"/>
      <c r="J566" s="21"/>
      <c r="K566" s="21"/>
      <c r="L566" s="21"/>
      <c r="M566" s="22"/>
      <c r="N566" s="23"/>
      <c r="O566" s="23"/>
      <c r="P566" s="24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"/>
      <c r="B567" s="4"/>
      <c r="C567" s="12"/>
      <c r="D567" s="14"/>
      <c r="E567" s="14"/>
      <c r="F567" s="14"/>
      <c r="G567" s="29"/>
      <c r="H567" s="13"/>
      <c r="I567" s="14"/>
      <c r="J567" s="21"/>
      <c r="K567" s="21"/>
      <c r="L567" s="21"/>
      <c r="M567" s="22"/>
      <c r="N567" s="23"/>
      <c r="O567" s="23"/>
      <c r="P567" s="24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"/>
      <c r="B568" s="4"/>
      <c r="C568" s="12"/>
      <c r="D568" s="14"/>
      <c r="E568" s="14"/>
      <c r="F568" s="14"/>
      <c r="G568" s="29"/>
      <c r="H568" s="13"/>
      <c r="I568" s="14"/>
      <c r="J568" s="21"/>
      <c r="K568" s="21"/>
      <c r="L568" s="21"/>
      <c r="M568" s="22"/>
      <c r="N568" s="23"/>
      <c r="O568" s="23"/>
      <c r="P568" s="24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"/>
      <c r="B569" s="4"/>
      <c r="C569" s="12"/>
      <c r="D569" s="14"/>
      <c r="E569" s="14"/>
      <c r="F569" s="14"/>
      <c r="G569" s="29"/>
      <c r="H569" s="13"/>
      <c r="I569" s="14"/>
      <c r="J569" s="21"/>
      <c r="K569" s="21"/>
      <c r="L569" s="21"/>
      <c r="M569" s="22"/>
      <c r="N569" s="23"/>
      <c r="O569" s="23"/>
      <c r="P569" s="24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"/>
      <c r="B570" s="4"/>
      <c r="C570" s="12"/>
      <c r="D570" s="14"/>
      <c r="E570" s="14"/>
      <c r="F570" s="14"/>
      <c r="G570" s="29"/>
      <c r="H570" s="13"/>
      <c r="I570" s="14"/>
      <c r="J570" s="21"/>
      <c r="K570" s="21"/>
      <c r="L570" s="21"/>
      <c r="M570" s="22"/>
      <c r="N570" s="23"/>
      <c r="O570" s="23"/>
      <c r="P570" s="24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"/>
      <c r="B571" s="4"/>
      <c r="C571" s="12"/>
      <c r="D571" s="14"/>
      <c r="E571" s="14"/>
      <c r="F571" s="14"/>
      <c r="G571" s="29"/>
      <c r="H571" s="13"/>
      <c r="I571" s="14"/>
      <c r="J571" s="21"/>
      <c r="K571" s="21"/>
      <c r="L571" s="21"/>
      <c r="M571" s="22"/>
      <c r="N571" s="23"/>
      <c r="O571" s="23"/>
      <c r="P571" s="24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"/>
      <c r="B572" s="4"/>
      <c r="C572" s="12"/>
      <c r="D572" s="14"/>
      <c r="E572" s="14"/>
      <c r="F572" s="14"/>
      <c r="G572" s="29"/>
      <c r="H572" s="13"/>
      <c r="I572" s="14"/>
      <c r="J572" s="21"/>
      <c r="K572" s="21"/>
      <c r="L572" s="21"/>
      <c r="M572" s="22"/>
      <c r="N572" s="23"/>
      <c r="O572" s="23"/>
      <c r="P572" s="24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"/>
      <c r="B573" s="4"/>
      <c r="C573" s="12"/>
      <c r="D573" s="14"/>
      <c r="E573" s="14"/>
      <c r="F573" s="14"/>
      <c r="G573" s="29"/>
      <c r="H573" s="13"/>
      <c r="I573" s="14"/>
      <c r="J573" s="21"/>
      <c r="K573" s="21"/>
      <c r="L573" s="21"/>
      <c r="M573" s="22"/>
      <c r="N573" s="23"/>
      <c r="O573" s="23"/>
      <c r="P573" s="24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"/>
      <c r="B574" s="4"/>
      <c r="C574" s="12"/>
      <c r="D574" s="14"/>
      <c r="E574" s="14"/>
      <c r="F574" s="14"/>
      <c r="G574" s="29"/>
      <c r="H574" s="13"/>
      <c r="I574" s="14"/>
      <c r="J574" s="21"/>
      <c r="K574" s="21"/>
      <c r="L574" s="21"/>
      <c r="M574" s="22"/>
      <c r="N574" s="23"/>
      <c r="O574" s="23"/>
      <c r="P574" s="24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"/>
      <c r="B575" s="4"/>
      <c r="C575" s="12"/>
      <c r="D575" s="14"/>
      <c r="E575" s="14"/>
      <c r="F575" s="14"/>
      <c r="G575" s="29"/>
      <c r="H575" s="13"/>
      <c r="I575" s="14"/>
      <c r="J575" s="21"/>
      <c r="K575" s="21"/>
      <c r="L575" s="21"/>
      <c r="M575" s="22"/>
      <c r="N575" s="23"/>
      <c r="O575" s="23"/>
      <c r="P575" s="24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"/>
      <c r="B576" s="4"/>
      <c r="C576" s="12"/>
      <c r="D576" s="14"/>
      <c r="E576" s="14"/>
      <c r="F576" s="14"/>
      <c r="G576" s="29"/>
      <c r="H576" s="13"/>
      <c r="I576" s="14"/>
      <c r="J576" s="21"/>
      <c r="K576" s="21"/>
      <c r="L576" s="21"/>
      <c r="M576" s="22"/>
      <c r="N576" s="23"/>
      <c r="O576" s="23"/>
      <c r="P576" s="24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"/>
      <c r="B577" s="4"/>
      <c r="C577" s="12"/>
      <c r="D577" s="14"/>
      <c r="E577" s="14"/>
      <c r="F577" s="14"/>
      <c r="G577" s="29"/>
      <c r="H577" s="13"/>
      <c r="I577" s="14"/>
      <c r="J577" s="21"/>
      <c r="K577" s="21"/>
      <c r="L577" s="21"/>
      <c r="M577" s="22"/>
      <c r="N577" s="23"/>
      <c r="O577" s="23"/>
      <c r="P577" s="24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"/>
      <c r="B578" s="4"/>
      <c r="C578" s="12"/>
      <c r="D578" s="14"/>
      <c r="E578" s="14"/>
      <c r="F578" s="14"/>
      <c r="G578" s="29"/>
      <c r="H578" s="13"/>
      <c r="I578" s="14"/>
      <c r="J578" s="21"/>
      <c r="K578" s="21"/>
      <c r="L578" s="21"/>
      <c r="M578" s="22"/>
      <c r="N578" s="23"/>
      <c r="O578" s="23"/>
      <c r="P578" s="24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"/>
      <c r="B579" s="4"/>
      <c r="C579" s="12"/>
      <c r="D579" s="14"/>
      <c r="E579" s="14"/>
      <c r="F579" s="14"/>
      <c r="G579" s="29"/>
      <c r="H579" s="13"/>
      <c r="I579" s="14"/>
      <c r="J579" s="21"/>
      <c r="K579" s="21"/>
      <c r="L579" s="21"/>
      <c r="M579" s="22"/>
      <c r="N579" s="23"/>
      <c r="O579" s="23"/>
      <c r="P579" s="24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"/>
      <c r="B580" s="4"/>
      <c r="C580" s="12"/>
      <c r="D580" s="14"/>
      <c r="E580" s="14"/>
      <c r="F580" s="14"/>
      <c r="G580" s="29"/>
      <c r="H580" s="13"/>
      <c r="I580" s="14"/>
      <c r="J580" s="21"/>
      <c r="K580" s="21"/>
      <c r="L580" s="21"/>
      <c r="M580" s="22"/>
      <c r="N580" s="23"/>
      <c r="O580" s="23"/>
      <c r="P580" s="24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"/>
      <c r="B581" s="4"/>
      <c r="C581" s="12"/>
      <c r="D581" s="14"/>
      <c r="E581" s="14"/>
      <c r="F581" s="14"/>
      <c r="G581" s="29"/>
      <c r="H581" s="13"/>
      <c r="I581" s="14"/>
      <c r="J581" s="21"/>
      <c r="K581" s="21"/>
      <c r="L581" s="21"/>
      <c r="M581" s="22"/>
      <c r="N581" s="23"/>
      <c r="O581" s="23"/>
      <c r="P581" s="24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"/>
      <c r="B582" s="4"/>
      <c r="C582" s="12"/>
      <c r="D582" s="14"/>
      <c r="E582" s="14"/>
      <c r="F582" s="14"/>
      <c r="G582" s="29"/>
      <c r="H582" s="13"/>
      <c r="I582" s="14"/>
      <c r="J582" s="21"/>
      <c r="K582" s="21"/>
      <c r="L582" s="21"/>
      <c r="M582" s="22"/>
      <c r="N582" s="23"/>
      <c r="O582" s="23"/>
      <c r="P582" s="24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"/>
      <c r="B583" s="4"/>
      <c r="C583" s="12"/>
      <c r="D583" s="14"/>
      <c r="E583" s="14"/>
      <c r="F583" s="14"/>
      <c r="G583" s="29"/>
      <c r="H583" s="13"/>
      <c r="I583" s="14"/>
      <c r="J583" s="21"/>
      <c r="K583" s="21"/>
      <c r="L583" s="21"/>
      <c r="M583" s="22"/>
      <c r="N583" s="23"/>
      <c r="O583" s="23"/>
      <c r="P583" s="24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"/>
      <c r="B584" s="4"/>
      <c r="C584" s="12"/>
      <c r="D584" s="14"/>
      <c r="E584" s="14"/>
      <c r="F584" s="14"/>
      <c r="G584" s="29"/>
      <c r="H584" s="13"/>
      <c r="I584" s="14"/>
      <c r="J584" s="21"/>
      <c r="K584" s="21"/>
      <c r="L584" s="21"/>
      <c r="M584" s="22"/>
      <c r="N584" s="23"/>
      <c r="O584" s="23"/>
      <c r="P584" s="24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"/>
      <c r="B585" s="4"/>
      <c r="C585" s="12"/>
      <c r="D585" s="14"/>
      <c r="E585" s="14"/>
      <c r="F585" s="14"/>
      <c r="G585" s="29"/>
      <c r="H585" s="13"/>
      <c r="I585" s="14"/>
      <c r="J585" s="21"/>
      <c r="K585" s="21"/>
      <c r="L585" s="21"/>
      <c r="M585" s="22"/>
      <c r="N585" s="23"/>
      <c r="O585" s="23"/>
      <c r="P585" s="24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"/>
      <c r="B586" s="4"/>
      <c r="C586" s="12"/>
      <c r="D586" s="14"/>
      <c r="E586" s="14"/>
      <c r="F586" s="14"/>
      <c r="G586" s="29"/>
      <c r="H586" s="13"/>
      <c r="I586" s="14"/>
      <c r="J586" s="21"/>
      <c r="K586" s="21"/>
      <c r="L586" s="21"/>
      <c r="M586" s="22"/>
      <c r="N586" s="23"/>
      <c r="O586" s="23"/>
      <c r="P586" s="24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"/>
      <c r="B587" s="4"/>
      <c r="C587" s="12"/>
      <c r="D587" s="14"/>
      <c r="E587" s="14"/>
      <c r="F587" s="14"/>
      <c r="G587" s="29"/>
      <c r="H587" s="13"/>
      <c r="I587" s="14"/>
      <c r="J587" s="21"/>
      <c r="K587" s="21"/>
      <c r="L587" s="21"/>
      <c r="M587" s="22"/>
      <c r="N587" s="23"/>
      <c r="O587" s="23"/>
      <c r="P587" s="24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"/>
      <c r="B588" s="4"/>
      <c r="C588" s="12"/>
      <c r="D588" s="14"/>
      <c r="E588" s="14"/>
      <c r="F588" s="14"/>
      <c r="G588" s="29"/>
      <c r="H588" s="13"/>
      <c r="I588" s="14"/>
      <c r="J588" s="21"/>
      <c r="K588" s="21"/>
      <c r="L588" s="21"/>
      <c r="M588" s="22"/>
      <c r="N588" s="23"/>
      <c r="O588" s="23"/>
      <c r="P588" s="24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"/>
      <c r="B589" s="4"/>
      <c r="C589" s="12"/>
      <c r="D589" s="14"/>
      <c r="E589" s="14"/>
      <c r="F589" s="14"/>
      <c r="G589" s="29"/>
      <c r="H589" s="13"/>
      <c r="I589" s="14"/>
      <c r="J589" s="21"/>
      <c r="K589" s="21"/>
      <c r="L589" s="21"/>
      <c r="M589" s="22"/>
      <c r="N589" s="23"/>
      <c r="O589" s="23"/>
      <c r="P589" s="24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"/>
      <c r="B590" s="4"/>
      <c r="C590" s="12"/>
      <c r="D590" s="14"/>
      <c r="E590" s="14"/>
      <c r="F590" s="14"/>
      <c r="G590" s="29"/>
      <c r="H590" s="13"/>
      <c r="I590" s="14"/>
      <c r="J590" s="21"/>
      <c r="K590" s="21"/>
      <c r="L590" s="21"/>
      <c r="M590" s="22"/>
      <c r="N590" s="23"/>
      <c r="O590" s="23"/>
      <c r="P590" s="24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"/>
      <c r="B591" s="4"/>
      <c r="C591" s="12"/>
      <c r="D591" s="14"/>
      <c r="E591" s="14"/>
      <c r="F591" s="14"/>
      <c r="G591" s="29"/>
      <c r="H591" s="13"/>
      <c r="I591" s="14"/>
      <c r="J591" s="21"/>
      <c r="K591" s="21"/>
      <c r="L591" s="21"/>
      <c r="M591" s="22"/>
      <c r="N591" s="23"/>
      <c r="O591" s="23"/>
      <c r="P591" s="24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"/>
      <c r="B592" s="4"/>
      <c r="C592" s="12"/>
      <c r="D592" s="14"/>
      <c r="E592" s="14"/>
      <c r="F592" s="14"/>
      <c r="G592" s="29"/>
      <c r="H592" s="13"/>
      <c r="I592" s="14"/>
      <c r="J592" s="21"/>
      <c r="K592" s="21"/>
      <c r="L592" s="21"/>
      <c r="M592" s="22"/>
      <c r="N592" s="23"/>
      <c r="O592" s="23"/>
      <c r="P592" s="24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"/>
      <c r="B593" s="4"/>
      <c r="C593" s="12"/>
      <c r="D593" s="14"/>
      <c r="E593" s="14"/>
      <c r="F593" s="14"/>
      <c r="G593" s="29"/>
      <c r="H593" s="13"/>
      <c r="I593" s="14"/>
      <c r="J593" s="21"/>
      <c r="K593" s="21"/>
      <c r="L593" s="21"/>
      <c r="M593" s="22"/>
      <c r="N593" s="23"/>
      <c r="O593" s="23"/>
      <c r="P593" s="24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"/>
      <c r="B594" s="4"/>
      <c r="C594" s="12"/>
      <c r="D594" s="14"/>
      <c r="E594" s="14"/>
      <c r="F594" s="14"/>
      <c r="G594" s="29"/>
      <c r="H594" s="13"/>
      <c r="I594" s="14"/>
      <c r="J594" s="21"/>
      <c r="K594" s="21"/>
      <c r="L594" s="21"/>
      <c r="M594" s="22"/>
      <c r="N594" s="23"/>
      <c r="O594" s="23"/>
      <c r="P594" s="24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"/>
      <c r="B595" s="4"/>
      <c r="C595" s="12"/>
      <c r="D595" s="14"/>
      <c r="E595" s="14"/>
      <c r="F595" s="14"/>
      <c r="G595" s="29"/>
      <c r="H595" s="13"/>
      <c r="I595" s="14"/>
      <c r="J595" s="21"/>
      <c r="K595" s="21"/>
      <c r="L595" s="21"/>
      <c r="M595" s="22"/>
      <c r="N595" s="23"/>
      <c r="O595" s="23"/>
      <c r="P595" s="24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"/>
      <c r="B596" s="4"/>
      <c r="C596" s="12"/>
      <c r="D596" s="14"/>
      <c r="E596" s="14"/>
      <c r="F596" s="14"/>
      <c r="G596" s="29"/>
      <c r="H596" s="13"/>
      <c r="I596" s="14"/>
      <c r="J596" s="21"/>
      <c r="K596" s="21"/>
      <c r="L596" s="21"/>
      <c r="M596" s="22"/>
      <c r="N596" s="23"/>
      <c r="O596" s="23"/>
      <c r="P596" s="24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"/>
      <c r="B597" s="4"/>
      <c r="C597" s="12"/>
      <c r="D597" s="14"/>
      <c r="E597" s="14"/>
      <c r="F597" s="14"/>
      <c r="G597" s="29"/>
      <c r="H597" s="13"/>
      <c r="I597" s="14"/>
      <c r="J597" s="21"/>
      <c r="K597" s="21"/>
      <c r="L597" s="21"/>
      <c r="M597" s="22"/>
      <c r="N597" s="23"/>
      <c r="O597" s="23"/>
      <c r="P597" s="24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"/>
      <c r="B598" s="4"/>
      <c r="C598" s="12"/>
      <c r="D598" s="14"/>
      <c r="E598" s="14"/>
      <c r="F598" s="14"/>
      <c r="G598" s="29"/>
      <c r="H598" s="13"/>
      <c r="I598" s="14"/>
      <c r="J598" s="21"/>
      <c r="K598" s="21"/>
      <c r="L598" s="21"/>
      <c r="M598" s="22"/>
      <c r="N598" s="23"/>
      <c r="O598" s="23"/>
      <c r="P598" s="24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"/>
      <c r="B599" s="4"/>
      <c r="C599" s="12"/>
      <c r="D599" s="14"/>
      <c r="E599" s="14"/>
      <c r="F599" s="14"/>
      <c r="G599" s="29"/>
      <c r="H599" s="13"/>
      <c r="I599" s="14"/>
      <c r="J599" s="21"/>
      <c r="K599" s="21"/>
      <c r="L599" s="21"/>
      <c r="M599" s="22"/>
      <c r="N599" s="23"/>
      <c r="O599" s="23"/>
      <c r="P599" s="24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"/>
      <c r="B600" s="4"/>
      <c r="C600" s="12"/>
      <c r="D600" s="14"/>
      <c r="E600" s="14"/>
      <c r="F600" s="14"/>
      <c r="G600" s="29"/>
      <c r="H600" s="13"/>
      <c r="I600" s="14"/>
      <c r="J600" s="21"/>
      <c r="K600" s="21"/>
      <c r="L600" s="21"/>
      <c r="M600" s="22"/>
      <c r="N600" s="23"/>
      <c r="O600" s="23"/>
      <c r="P600" s="24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"/>
      <c r="B601" s="4"/>
      <c r="C601" s="12"/>
      <c r="D601" s="14"/>
      <c r="E601" s="14"/>
      <c r="F601" s="14"/>
      <c r="G601" s="29"/>
      <c r="H601" s="13"/>
      <c r="I601" s="14"/>
      <c r="J601" s="21"/>
      <c r="K601" s="21"/>
      <c r="L601" s="21"/>
      <c r="M601" s="22"/>
      <c r="N601" s="23"/>
      <c r="O601" s="23"/>
      <c r="P601" s="24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"/>
      <c r="B602" s="4"/>
      <c r="C602" s="12"/>
      <c r="D602" s="14"/>
      <c r="E602" s="14"/>
      <c r="F602" s="14"/>
      <c r="G602" s="29"/>
      <c r="H602" s="13"/>
      <c r="I602" s="14"/>
      <c r="J602" s="21"/>
      <c r="K602" s="21"/>
      <c r="L602" s="21"/>
      <c r="M602" s="22"/>
      <c r="N602" s="23"/>
      <c r="O602" s="23"/>
      <c r="P602" s="24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"/>
      <c r="B603" s="4"/>
      <c r="C603" s="12"/>
      <c r="D603" s="14"/>
      <c r="E603" s="14"/>
      <c r="F603" s="14"/>
      <c r="G603" s="29"/>
      <c r="H603" s="13"/>
      <c r="I603" s="14"/>
      <c r="J603" s="21"/>
      <c r="K603" s="21"/>
      <c r="L603" s="21"/>
      <c r="M603" s="22"/>
      <c r="N603" s="23"/>
      <c r="O603" s="23"/>
      <c r="P603" s="24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"/>
      <c r="B604" s="4"/>
      <c r="C604" s="12"/>
      <c r="D604" s="14"/>
      <c r="E604" s="14"/>
      <c r="F604" s="14"/>
      <c r="G604" s="29"/>
      <c r="H604" s="13"/>
      <c r="I604" s="14"/>
      <c r="J604" s="21"/>
      <c r="K604" s="21"/>
      <c r="L604" s="21"/>
      <c r="M604" s="22"/>
      <c r="N604" s="23"/>
      <c r="O604" s="23"/>
      <c r="P604" s="24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"/>
      <c r="B605" s="4"/>
      <c r="C605" s="12"/>
      <c r="D605" s="14"/>
      <c r="E605" s="14"/>
      <c r="F605" s="14"/>
      <c r="G605" s="29"/>
      <c r="H605" s="13"/>
      <c r="I605" s="14"/>
      <c r="J605" s="21"/>
      <c r="K605" s="21"/>
      <c r="L605" s="21"/>
      <c r="M605" s="22"/>
      <c r="N605" s="23"/>
      <c r="O605" s="23"/>
      <c r="P605" s="24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"/>
      <c r="B606" s="4"/>
      <c r="C606" s="12"/>
      <c r="D606" s="14"/>
      <c r="E606" s="14"/>
      <c r="F606" s="14"/>
      <c r="G606" s="29"/>
      <c r="H606" s="13"/>
      <c r="I606" s="14"/>
      <c r="J606" s="21"/>
      <c r="K606" s="21"/>
      <c r="L606" s="21"/>
      <c r="M606" s="22"/>
      <c r="N606" s="23"/>
      <c r="O606" s="23"/>
      <c r="P606" s="24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"/>
      <c r="B607" s="4"/>
      <c r="C607" s="12"/>
      <c r="D607" s="14"/>
      <c r="E607" s="14"/>
      <c r="F607" s="14"/>
      <c r="G607" s="29"/>
      <c r="H607" s="13"/>
      <c r="I607" s="14"/>
      <c r="J607" s="21"/>
      <c r="K607" s="21"/>
      <c r="L607" s="21"/>
      <c r="M607" s="22"/>
      <c r="N607" s="23"/>
      <c r="O607" s="23"/>
      <c r="P607" s="24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"/>
      <c r="B608" s="4"/>
      <c r="C608" s="12"/>
      <c r="D608" s="14"/>
      <c r="E608" s="14"/>
      <c r="F608" s="14"/>
      <c r="G608" s="29"/>
      <c r="H608" s="13"/>
      <c r="I608" s="14"/>
      <c r="J608" s="21"/>
      <c r="K608" s="21"/>
      <c r="L608" s="21"/>
      <c r="M608" s="22"/>
      <c r="N608" s="23"/>
      <c r="O608" s="23"/>
      <c r="P608" s="24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"/>
      <c r="B609" s="4"/>
      <c r="C609" s="12"/>
      <c r="D609" s="14"/>
      <c r="E609" s="14"/>
      <c r="F609" s="14"/>
      <c r="G609" s="29"/>
      <c r="H609" s="13"/>
      <c r="I609" s="14"/>
      <c r="J609" s="21"/>
      <c r="K609" s="21"/>
      <c r="L609" s="21"/>
      <c r="M609" s="22"/>
      <c r="N609" s="23"/>
      <c r="O609" s="23"/>
      <c r="P609" s="24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"/>
      <c r="B610" s="4"/>
      <c r="C610" s="12"/>
      <c r="D610" s="14"/>
      <c r="E610" s="14"/>
      <c r="F610" s="14"/>
      <c r="G610" s="29"/>
      <c r="H610" s="13"/>
      <c r="I610" s="14"/>
      <c r="J610" s="21"/>
      <c r="K610" s="21"/>
      <c r="L610" s="21"/>
      <c r="M610" s="22"/>
      <c r="N610" s="23"/>
      <c r="O610" s="23"/>
      <c r="P610" s="24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"/>
      <c r="B611" s="4"/>
      <c r="C611" s="12"/>
      <c r="D611" s="14"/>
      <c r="E611" s="14"/>
      <c r="F611" s="14"/>
      <c r="G611" s="29"/>
      <c r="H611" s="13"/>
      <c r="I611" s="14"/>
      <c r="J611" s="21"/>
      <c r="K611" s="21"/>
      <c r="L611" s="21"/>
      <c r="M611" s="22"/>
      <c r="N611" s="23"/>
      <c r="O611" s="23"/>
      <c r="P611" s="24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"/>
      <c r="B612" s="4"/>
      <c r="C612" s="12"/>
      <c r="D612" s="14"/>
      <c r="E612" s="14"/>
      <c r="F612" s="14"/>
      <c r="G612" s="29"/>
      <c r="H612" s="13"/>
      <c r="I612" s="14"/>
      <c r="J612" s="21"/>
      <c r="K612" s="21"/>
      <c r="L612" s="21"/>
      <c r="M612" s="22"/>
      <c r="N612" s="23"/>
      <c r="O612" s="23"/>
      <c r="P612" s="24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"/>
      <c r="B613" s="4"/>
      <c r="C613" s="12"/>
      <c r="D613" s="14"/>
      <c r="E613" s="14"/>
      <c r="F613" s="14"/>
      <c r="G613" s="29"/>
      <c r="H613" s="13"/>
      <c r="I613" s="14"/>
      <c r="J613" s="21"/>
      <c r="K613" s="21"/>
      <c r="L613" s="21"/>
      <c r="M613" s="22"/>
      <c r="N613" s="23"/>
      <c r="O613" s="23"/>
      <c r="P613" s="24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"/>
      <c r="B614" s="4"/>
      <c r="C614" s="12"/>
      <c r="D614" s="14"/>
      <c r="E614" s="14"/>
      <c r="F614" s="14"/>
      <c r="G614" s="29"/>
      <c r="H614" s="13"/>
      <c r="I614" s="14"/>
      <c r="J614" s="21"/>
      <c r="K614" s="21"/>
      <c r="L614" s="21"/>
      <c r="M614" s="22"/>
      <c r="N614" s="23"/>
      <c r="O614" s="23"/>
      <c r="P614" s="24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"/>
      <c r="B615" s="4"/>
      <c r="C615" s="12"/>
      <c r="D615" s="14"/>
      <c r="E615" s="14"/>
      <c r="F615" s="14"/>
      <c r="G615" s="29"/>
      <c r="H615" s="13"/>
      <c r="I615" s="14"/>
      <c r="J615" s="21"/>
      <c r="K615" s="21"/>
      <c r="L615" s="21"/>
      <c r="M615" s="22"/>
      <c r="N615" s="23"/>
      <c r="O615" s="23"/>
      <c r="P615" s="24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"/>
      <c r="B616" s="4"/>
      <c r="C616" s="12"/>
      <c r="D616" s="14"/>
      <c r="E616" s="14"/>
      <c r="F616" s="14"/>
      <c r="G616" s="29"/>
      <c r="H616" s="13"/>
      <c r="I616" s="14"/>
      <c r="J616" s="21"/>
      <c r="K616" s="21"/>
      <c r="L616" s="21"/>
      <c r="M616" s="22"/>
      <c r="N616" s="23"/>
      <c r="O616" s="23"/>
      <c r="P616" s="24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"/>
      <c r="B617" s="4"/>
      <c r="C617" s="12"/>
      <c r="D617" s="14"/>
      <c r="E617" s="14"/>
      <c r="F617" s="14"/>
      <c r="G617" s="29"/>
      <c r="H617" s="13"/>
      <c r="I617" s="14"/>
      <c r="J617" s="21"/>
      <c r="K617" s="21"/>
      <c r="L617" s="21"/>
      <c r="M617" s="22"/>
      <c r="N617" s="23"/>
      <c r="O617" s="23"/>
      <c r="P617" s="24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"/>
      <c r="B618" s="4"/>
      <c r="C618" s="12"/>
      <c r="D618" s="14"/>
      <c r="E618" s="14"/>
      <c r="F618" s="14"/>
      <c r="G618" s="29"/>
      <c r="H618" s="13"/>
      <c r="I618" s="14"/>
      <c r="J618" s="21"/>
      <c r="K618" s="21"/>
      <c r="L618" s="21"/>
      <c r="M618" s="22"/>
      <c r="N618" s="23"/>
      <c r="O618" s="23"/>
      <c r="P618" s="24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"/>
      <c r="B619" s="4"/>
      <c r="C619" s="12"/>
      <c r="D619" s="14"/>
      <c r="E619" s="14"/>
      <c r="F619" s="14"/>
      <c r="G619" s="29"/>
      <c r="H619" s="13"/>
      <c r="I619" s="14"/>
      <c r="J619" s="21"/>
      <c r="K619" s="21"/>
      <c r="L619" s="21"/>
      <c r="M619" s="22"/>
      <c r="N619" s="23"/>
      <c r="O619" s="23"/>
      <c r="P619" s="24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"/>
      <c r="B620" s="4"/>
      <c r="C620" s="12"/>
      <c r="D620" s="14"/>
      <c r="E620" s="14"/>
      <c r="F620" s="14"/>
      <c r="G620" s="29"/>
      <c r="H620" s="13"/>
      <c r="I620" s="14"/>
      <c r="J620" s="21"/>
      <c r="K620" s="21"/>
      <c r="L620" s="21"/>
      <c r="M620" s="22"/>
      <c r="N620" s="23"/>
      <c r="O620" s="23"/>
      <c r="P620" s="24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"/>
      <c r="B621" s="4"/>
      <c r="C621" s="12"/>
      <c r="D621" s="14"/>
      <c r="E621" s="14"/>
      <c r="F621" s="14"/>
      <c r="G621" s="29"/>
      <c r="H621" s="13"/>
      <c r="I621" s="14"/>
      <c r="J621" s="21"/>
      <c r="K621" s="21"/>
      <c r="L621" s="21"/>
      <c r="M621" s="22"/>
      <c r="N621" s="23"/>
      <c r="O621" s="23"/>
      <c r="P621" s="24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"/>
      <c r="B622" s="4"/>
      <c r="C622" s="12"/>
      <c r="D622" s="14"/>
      <c r="E622" s="14"/>
      <c r="F622" s="14"/>
      <c r="G622" s="29"/>
      <c r="H622" s="13"/>
      <c r="I622" s="14"/>
      <c r="J622" s="21"/>
      <c r="K622" s="21"/>
      <c r="L622" s="21"/>
      <c r="M622" s="22"/>
      <c r="N622" s="23"/>
      <c r="O622" s="23"/>
      <c r="P622" s="24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"/>
      <c r="B623" s="4"/>
      <c r="C623" s="12"/>
      <c r="D623" s="14"/>
      <c r="E623" s="14"/>
      <c r="F623" s="14"/>
      <c r="G623" s="29"/>
      <c r="H623" s="13"/>
      <c r="I623" s="14"/>
      <c r="J623" s="21"/>
      <c r="K623" s="21"/>
      <c r="L623" s="21"/>
      <c r="M623" s="22"/>
      <c r="N623" s="23"/>
      <c r="O623" s="23"/>
      <c r="P623" s="24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"/>
      <c r="B624" s="4"/>
      <c r="C624" s="12"/>
      <c r="D624" s="14"/>
      <c r="E624" s="14"/>
      <c r="F624" s="14"/>
      <c r="G624" s="29"/>
      <c r="H624" s="13"/>
      <c r="I624" s="14"/>
      <c r="J624" s="21"/>
      <c r="K624" s="21"/>
      <c r="L624" s="21"/>
      <c r="M624" s="22"/>
      <c r="N624" s="23"/>
      <c r="O624" s="23"/>
      <c r="P624" s="24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"/>
      <c r="B625" s="4"/>
      <c r="C625" s="12"/>
      <c r="D625" s="14"/>
      <c r="E625" s="14"/>
      <c r="F625" s="14"/>
      <c r="G625" s="29"/>
      <c r="H625" s="13"/>
      <c r="I625" s="14"/>
      <c r="J625" s="21"/>
      <c r="K625" s="21"/>
      <c r="L625" s="21"/>
      <c r="M625" s="22"/>
      <c r="N625" s="23"/>
      <c r="O625" s="23"/>
      <c r="P625" s="24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"/>
      <c r="B626" s="4"/>
      <c r="C626" s="12"/>
      <c r="D626" s="14"/>
      <c r="E626" s="14"/>
      <c r="F626" s="14"/>
      <c r="G626" s="29"/>
      <c r="H626" s="13"/>
      <c r="I626" s="14"/>
      <c r="J626" s="21"/>
      <c r="K626" s="21"/>
      <c r="L626" s="21"/>
      <c r="M626" s="22"/>
      <c r="N626" s="23"/>
      <c r="O626" s="23"/>
      <c r="P626" s="24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"/>
      <c r="B627" s="4"/>
      <c r="C627" s="12"/>
      <c r="D627" s="14"/>
      <c r="E627" s="14"/>
      <c r="F627" s="14"/>
      <c r="G627" s="29"/>
      <c r="H627" s="13"/>
      <c r="I627" s="14"/>
      <c r="J627" s="21"/>
      <c r="K627" s="21"/>
      <c r="L627" s="21"/>
      <c r="M627" s="22"/>
      <c r="N627" s="23"/>
      <c r="O627" s="23"/>
      <c r="P627" s="24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"/>
      <c r="B628" s="4"/>
      <c r="C628" s="12"/>
      <c r="D628" s="14"/>
      <c r="E628" s="14"/>
      <c r="F628" s="14"/>
      <c r="G628" s="29"/>
      <c r="H628" s="13"/>
      <c r="I628" s="14"/>
      <c r="J628" s="21"/>
      <c r="K628" s="21"/>
      <c r="L628" s="21"/>
      <c r="M628" s="22"/>
      <c r="N628" s="23"/>
      <c r="O628" s="23"/>
      <c r="P628" s="24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"/>
      <c r="B629" s="4"/>
      <c r="C629" s="12"/>
      <c r="D629" s="14"/>
      <c r="E629" s="14"/>
      <c r="F629" s="14"/>
      <c r="G629" s="29"/>
      <c r="H629" s="13"/>
      <c r="I629" s="14"/>
      <c r="J629" s="21"/>
      <c r="K629" s="21"/>
      <c r="L629" s="21"/>
      <c r="M629" s="22"/>
      <c r="N629" s="23"/>
      <c r="O629" s="23"/>
      <c r="P629" s="24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"/>
      <c r="B630" s="4"/>
      <c r="C630" s="12"/>
      <c r="D630" s="14"/>
      <c r="E630" s="14"/>
      <c r="F630" s="14"/>
      <c r="G630" s="29"/>
      <c r="H630" s="13"/>
      <c r="I630" s="14"/>
      <c r="J630" s="21"/>
      <c r="K630" s="21"/>
      <c r="L630" s="21"/>
      <c r="M630" s="22"/>
      <c r="N630" s="23"/>
      <c r="O630" s="23"/>
      <c r="P630" s="24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"/>
      <c r="B631" s="4"/>
      <c r="C631" s="12"/>
      <c r="D631" s="14"/>
      <c r="E631" s="14"/>
      <c r="F631" s="14"/>
      <c r="G631" s="29"/>
      <c r="H631" s="13"/>
      <c r="I631" s="14"/>
      <c r="J631" s="21"/>
      <c r="K631" s="21"/>
      <c r="L631" s="21"/>
      <c r="M631" s="22"/>
      <c r="N631" s="23"/>
      <c r="O631" s="23"/>
      <c r="P631" s="24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"/>
      <c r="B632" s="4"/>
      <c r="C632" s="12"/>
      <c r="D632" s="14"/>
      <c r="E632" s="14"/>
      <c r="F632" s="14"/>
      <c r="G632" s="29"/>
      <c r="H632" s="13"/>
      <c r="I632" s="14"/>
      <c r="J632" s="21"/>
      <c r="K632" s="21"/>
      <c r="L632" s="21"/>
      <c r="M632" s="22"/>
      <c r="N632" s="23"/>
      <c r="O632" s="23"/>
      <c r="P632" s="24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"/>
      <c r="B633" s="4"/>
      <c r="C633" s="12"/>
      <c r="D633" s="14"/>
      <c r="E633" s="14"/>
      <c r="F633" s="14"/>
      <c r="G633" s="29"/>
      <c r="H633" s="13"/>
      <c r="I633" s="14"/>
      <c r="J633" s="21"/>
      <c r="K633" s="21"/>
      <c r="L633" s="21"/>
      <c r="M633" s="22"/>
      <c r="N633" s="23"/>
      <c r="O633" s="23"/>
      <c r="P633" s="24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"/>
      <c r="B634" s="4"/>
      <c r="C634" s="12"/>
      <c r="D634" s="14"/>
      <c r="E634" s="14"/>
      <c r="F634" s="14"/>
      <c r="G634" s="29"/>
      <c r="H634" s="13"/>
      <c r="I634" s="14"/>
      <c r="J634" s="21"/>
      <c r="K634" s="21"/>
      <c r="L634" s="21"/>
      <c r="M634" s="22"/>
      <c r="N634" s="23"/>
      <c r="O634" s="23"/>
      <c r="P634" s="24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"/>
      <c r="B635" s="4"/>
      <c r="C635" s="12"/>
      <c r="D635" s="14"/>
      <c r="E635" s="14"/>
      <c r="F635" s="14"/>
      <c r="G635" s="29"/>
      <c r="H635" s="13"/>
      <c r="I635" s="14"/>
      <c r="J635" s="21"/>
      <c r="K635" s="21"/>
      <c r="L635" s="21"/>
      <c r="M635" s="22"/>
      <c r="N635" s="23"/>
      <c r="O635" s="23"/>
      <c r="P635" s="24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"/>
      <c r="B636" s="4"/>
      <c r="C636" s="12"/>
      <c r="D636" s="14"/>
      <c r="E636" s="14"/>
      <c r="F636" s="14"/>
      <c r="G636" s="29"/>
      <c r="H636" s="13"/>
      <c r="I636" s="14"/>
      <c r="J636" s="21"/>
      <c r="K636" s="21"/>
      <c r="L636" s="21"/>
      <c r="M636" s="22"/>
      <c r="N636" s="23"/>
      <c r="O636" s="23"/>
      <c r="P636" s="24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"/>
      <c r="B637" s="4"/>
      <c r="C637" s="12"/>
      <c r="D637" s="14"/>
      <c r="E637" s="14"/>
      <c r="F637" s="14"/>
      <c r="G637" s="29"/>
      <c r="H637" s="13"/>
      <c r="I637" s="14"/>
      <c r="J637" s="21"/>
      <c r="K637" s="21"/>
      <c r="L637" s="21"/>
      <c r="M637" s="22"/>
      <c r="N637" s="23"/>
      <c r="O637" s="23"/>
      <c r="P637" s="24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"/>
      <c r="B638" s="4"/>
      <c r="C638" s="12"/>
      <c r="D638" s="14"/>
      <c r="E638" s="14"/>
      <c r="F638" s="14"/>
      <c r="G638" s="29"/>
      <c r="H638" s="13"/>
      <c r="I638" s="14"/>
      <c r="J638" s="21"/>
      <c r="K638" s="21"/>
      <c r="L638" s="21"/>
      <c r="M638" s="22"/>
      <c r="N638" s="23"/>
      <c r="O638" s="23"/>
      <c r="P638" s="24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"/>
      <c r="B639" s="4"/>
      <c r="C639" s="12"/>
      <c r="D639" s="14"/>
      <c r="E639" s="14"/>
      <c r="F639" s="14"/>
      <c r="G639" s="29"/>
      <c r="H639" s="13"/>
      <c r="I639" s="14"/>
      <c r="J639" s="21"/>
      <c r="K639" s="21"/>
      <c r="L639" s="21"/>
      <c r="M639" s="22"/>
      <c r="N639" s="23"/>
      <c r="O639" s="23"/>
      <c r="P639" s="24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"/>
      <c r="B640" s="4"/>
      <c r="C640" s="12"/>
      <c r="D640" s="14"/>
      <c r="E640" s="14"/>
      <c r="F640" s="14"/>
      <c r="G640" s="29"/>
      <c r="H640" s="13"/>
      <c r="I640" s="14"/>
      <c r="J640" s="21"/>
      <c r="K640" s="21"/>
      <c r="L640" s="21"/>
      <c r="M640" s="22"/>
      <c r="N640" s="23"/>
      <c r="O640" s="23"/>
      <c r="P640" s="24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"/>
      <c r="B641" s="4"/>
      <c r="C641" s="12"/>
      <c r="D641" s="14"/>
      <c r="E641" s="14"/>
      <c r="F641" s="14"/>
      <c r="G641" s="29"/>
      <c r="H641" s="13"/>
      <c r="I641" s="14"/>
      <c r="J641" s="21"/>
      <c r="K641" s="21"/>
      <c r="L641" s="21"/>
      <c r="M641" s="22"/>
      <c r="N641" s="23"/>
      <c r="O641" s="23"/>
      <c r="P641" s="24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"/>
      <c r="B642" s="4"/>
      <c r="C642" s="12"/>
      <c r="D642" s="14"/>
      <c r="E642" s="14"/>
      <c r="F642" s="14"/>
      <c r="G642" s="29"/>
      <c r="H642" s="13"/>
      <c r="I642" s="14"/>
      <c r="J642" s="21"/>
      <c r="K642" s="21"/>
      <c r="L642" s="21"/>
      <c r="M642" s="22"/>
      <c r="N642" s="23"/>
      <c r="O642" s="23"/>
      <c r="P642" s="24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"/>
      <c r="B643" s="4"/>
      <c r="C643" s="12"/>
      <c r="D643" s="14"/>
      <c r="E643" s="14"/>
      <c r="F643" s="14"/>
      <c r="G643" s="29"/>
      <c r="H643" s="13"/>
      <c r="I643" s="14"/>
      <c r="J643" s="21"/>
      <c r="K643" s="21"/>
      <c r="L643" s="21"/>
      <c r="M643" s="22"/>
      <c r="N643" s="23"/>
      <c r="O643" s="23"/>
      <c r="P643" s="24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"/>
      <c r="B644" s="4"/>
      <c r="C644" s="12"/>
      <c r="D644" s="14"/>
      <c r="E644" s="14"/>
      <c r="F644" s="14"/>
      <c r="G644" s="29"/>
      <c r="H644" s="13"/>
      <c r="I644" s="14"/>
      <c r="J644" s="21"/>
      <c r="K644" s="21"/>
      <c r="L644" s="21"/>
      <c r="M644" s="22"/>
      <c r="N644" s="23"/>
      <c r="O644" s="23"/>
      <c r="P644" s="24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"/>
      <c r="B645" s="4"/>
      <c r="C645" s="12"/>
      <c r="D645" s="14"/>
      <c r="E645" s="14"/>
      <c r="F645" s="14"/>
      <c r="G645" s="29"/>
      <c r="H645" s="13"/>
      <c r="I645" s="14"/>
      <c r="J645" s="21"/>
      <c r="K645" s="21"/>
      <c r="L645" s="21"/>
      <c r="M645" s="22"/>
      <c r="N645" s="23"/>
      <c r="O645" s="23"/>
      <c r="P645" s="24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"/>
      <c r="B646" s="4"/>
      <c r="C646" s="12"/>
      <c r="D646" s="14"/>
      <c r="E646" s="14"/>
      <c r="F646" s="14"/>
      <c r="G646" s="29"/>
      <c r="H646" s="13"/>
      <c r="I646" s="14"/>
      <c r="J646" s="21"/>
      <c r="K646" s="21"/>
      <c r="L646" s="21"/>
      <c r="M646" s="22"/>
      <c r="N646" s="23"/>
      <c r="O646" s="23"/>
      <c r="P646" s="24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"/>
      <c r="B647" s="4"/>
      <c r="C647" s="12"/>
      <c r="D647" s="14"/>
      <c r="E647" s="14"/>
      <c r="F647" s="14"/>
      <c r="G647" s="29"/>
      <c r="H647" s="13"/>
      <c r="I647" s="14"/>
      <c r="J647" s="21"/>
      <c r="K647" s="21"/>
      <c r="L647" s="21"/>
      <c r="M647" s="22"/>
      <c r="N647" s="23"/>
      <c r="O647" s="23"/>
      <c r="P647" s="24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"/>
      <c r="B648" s="4"/>
      <c r="C648" s="12"/>
      <c r="D648" s="14"/>
      <c r="E648" s="14"/>
      <c r="F648" s="14"/>
      <c r="G648" s="29"/>
      <c r="H648" s="13"/>
      <c r="I648" s="14"/>
      <c r="J648" s="21"/>
      <c r="K648" s="21"/>
      <c r="L648" s="21"/>
      <c r="M648" s="22"/>
      <c r="N648" s="23"/>
      <c r="O648" s="23"/>
      <c r="P648" s="24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"/>
      <c r="B649" s="4"/>
      <c r="C649" s="12"/>
      <c r="D649" s="14"/>
      <c r="E649" s="14"/>
      <c r="F649" s="14"/>
      <c r="G649" s="29"/>
      <c r="H649" s="13"/>
      <c r="I649" s="14"/>
      <c r="J649" s="21"/>
      <c r="K649" s="21"/>
      <c r="L649" s="21"/>
      <c r="M649" s="22"/>
      <c r="N649" s="23"/>
      <c r="O649" s="23"/>
      <c r="P649" s="24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"/>
      <c r="B650" s="4"/>
      <c r="C650" s="12"/>
      <c r="D650" s="14"/>
      <c r="E650" s="14"/>
      <c r="F650" s="14"/>
      <c r="G650" s="29"/>
      <c r="H650" s="13"/>
      <c r="I650" s="14"/>
      <c r="J650" s="21"/>
      <c r="K650" s="21"/>
      <c r="L650" s="21"/>
      <c r="M650" s="22"/>
      <c r="N650" s="23"/>
      <c r="O650" s="23"/>
      <c r="P650" s="24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"/>
      <c r="B651" s="4"/>
      <c r="C651" s="12"/>
      <c r="D651" s="14"/>
      <c r="E651" s="14"/>
      <c r="F651" s="14"/>
      <c r="G651" s="29"/>
      <c r="H651" s="13"/>
      <c r="I651" s="14"/>
      <c r="J651" s="21"/>
      <c r="K651" s="21"/>
      <c r="L651" s="21"/>
      <c r="M651" s="22"/>
      <c r="N651" s="23"/>
      <c r="O651" s="23"/>
      <c r="P651" s="24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"/>
      <c r="B652" s="4"/>
      <c r="C652" s="12"/>
      <c r="D652" s="14"/>
      <c r="E652" s="14"/>
      <c r="F652" s="14"/>
      <c r="G652" s="29"/>
      <c r="H652" s="13"/>
      <c r="I652" s="14"/>
      <c r="J652" s="21"/>
      <c r="K652" s="21"/>
      <c r="L652" s="21"/>
      <c r="M652" s="22"/>
      <c r="N652" s="23"/>
      <c r="O652" s="23"/>
      <c r="P652" s="24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"/>
      <c r="B653" s="4"/>
      <c r="C653" s="12"/>
      <c r="D653" s="14"/>
      <c r="E653" s="14"/>
      <c r="F653" s="14"/>
      <c r="G653" s="29"/>
      <c r="H653" s="13"/>
      <c r="I653" s="14"/>
      <c r="J653" s="21"/>
      <c r="K653" s="21"/>
      <c r="L653" s="21"/>
      <c r="M653" s="22"/>
      <c r="N653" s="23"/>
      <c r="O653" s="23"/>
      <c r="P653" s="24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"/>
      <c r="B654" s="4"/>
      <c r="C654" s="12"/>
      <c r="D654" s="14"/>
      <c r="E654" s="14"/>
      <c r="F654" s="14"/>
      <c r="G654" s="29"/>
      <c r="H654" s="13"/>
      <c r="I654" s="14"/>
      <c r="J654" s="21"/>
      <c r="K654" s="21"/>
      <c r="L654" s="21"/>
      <c r="M654" s="22"/>
      <c r="N654" s="23"/>
      <c r="O654" s="23"/>
      <c r="P654" s="24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"/>
      <c r="B655" s="4"/>
      <c r="C655" s="12"/>
      <c r="D655" s="14"/>
      <c r="E655" s="14"/>
      <c r="F655" s="14"/>
      <c r="G655" s="29"/>
      <c r="H655" s="13"/>
      <c r="I655" s="14"/>
      <c r="J655" s="21"/>
      <c r="K655" s="21"/>
      <c r="L655" s="21"/>
      <c r="M655" s="22"/>
      <c r="N655" s="23"/>
      <c r="O655" s="23"/>
      <c r="P655" s="24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"/>
      <c r="B656" s="4"/>
      <c r="C656" s="12"/>
      <c r="D656" s="14"/>
      <c r="E656" s="14"/>
      <c r="F656" s="14"/>
      <c r="G656" s="29"/>
      <c r="H656" s="13"/>
      <c r="I656" s="14"/>
      <c r="J656" s="21"/>
      <c r="K656" s="21"/>
      <c r="L656" s="21"/>
      <c r="M656" s="22"/>
      <c r="N656" s="23"/>
      <c r="O656" s="23"/>
      <c r="P656" s="24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"/>
      <c r="B657" s="4"/>
      <c r="C657" s="12"/>
      <c r="D657" s="14"/>
      <c r="E657" s="14"/>
      <c r="F657" s="14"/>
      <c r="G657" s="29"/>
      <c r="H657" s="13"/>
      <c r="I657" s="14"/>
      <c r="J657" s="21"/>
      <c r="K657" s="21"/>
      <c r="L657" s="21"/>
      <c r="M657" s="22"/>
      <c r="N657" s="23"/>
      <c r="O657" s="23"/>
      <c r="P657" s="24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"/>
      <c r="B658" s="4"/>
      <c r="C658" s="12"/>
      <c r="D658" s="14"/>
      <c r="E658" s="14"/>
      <c r="F658" s="14"/>
      <c r="G658" s="29"/>
      <c r="H658" s="13"/>
      <c r="I658" s="14"/>
      <c r="J658" s="21"/>
      <c r="K658" s="21"/>
      <c r="L658" s="21"/>
      <c r="M658" s="22"/>
      <c r="N658" s="23"/>
      <c r="O658" s="23"/>
      <c r="P658" s="24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"/>
      <c r="B659" s="4"/>
      <c r="C659" s="12"/>
      <c r="D659" s="14"/>
      <c r="E659" s="14"/>
      <c r="F659" s="14"/>
      <c r="G659" s="29"/>
      <c r="H659" s="13"/>
      <c r="I659" s="14"/>
      <c r="J659" s="21"/>
      <c r="K659" s="21"/>
      <c r="L659" s="21"/>
      <c r="M659" s="22"/>
      <c r="N659" s="23"/>
      <c r="O659" s="23"/>
      <c r="P659" s="24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"/>
      <c r="B660" s="4"/>
      <c r="C660" s="12"/>
      <c r="D660" s="14"/>
      <c r="E660" s="14"/>
      <c r="F660" s="14"/>
      <c r="G660" s="29"/>
      <c r="H660" s="13"/>
      <c r="I660" s="14"/>
      <c r="J660" s="21"/>
      <c r="K660" s="21"/>
      <c r="L660" s="21"/>
      <c r="M660" s="22"/>
      <c r="N660" s="23"/>
      <c r="O660" s="23"/>
      <c r="P660" s="24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"/>
      <c r="B661" s="4"/>
      <c r="C661" s="12"/>
      <c r="D661" s="14"/>
      <c r="E661" s="14"/>
      <c r="F661" s="14"/>
      <c r="G661" s="29"/>
      <c r="H661" s="13"/>
      <c r="I661" s="14"/>
      <c r="J661" s="21"/>
      <c r="K661" s="21"/>
      <c r="L661" s="21"/>
      <c r="M661" s="22"/>
      <c r="N661" s="23"/>
      <c r="O661" s="23"/>
      <c r="P661" s="24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"/>
      <c r="B662" s="4"/>
      <c r="C662" s="12"/>
      <c r="D662" s="14"/>
      <c r="E662" s="14"/>
      <c r="F662" s="14"/>
      <c r="G662" s="29"/>
      <c r="H662" s="13"/>
      <c r="I662" s="14"/>
      <c r="J662" s="21"/>
      <c r="K662" s="21"/>
      <c r="L662" s="21"/>
      <c r="M662" s="22"/>
      <c r="N662" s="23"/>
      <c r="O662" s="23"/>
      <c r="P662" s="24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"/>
      <c r="B663" s="4"/>
      <c r="C663" s="12"/>
      <c r="D663" s="14"/>
      <c r="E663" s="14"/>
      <c r="F663" s="14"/>
      <c r="G663" s="29"/>
      <c r="H663" s="13"/>
      <c r="I663" s="14"/>
      <c r="J663" s="21"/>
      <c r="K663" s="21"/>
      <c r="L663" s="21"/>
      <c r="M663" s="22"/>
      <c r="N663" s="23"/>
      <c r="O663" s="23"/>
      <c r="P663" s="24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"/>
      <c r="B664" s="4"/>
      <c r="C664" s="12"/>
      <c r="D664" s="14"/>
      <c r="E664" s="14"/>
      <c r="F664" s="14"/>
      <c r="G664" s="29"/>
      <c r="H664" s="13"/>
      <c r="I664" s="14"/>
      <c r="J664" s="21"/>
      <c r="K664" s="21"/>
      <c r="L664" s="21"/>
      <c r="M664" s="22"/>
      <c r="N664" s="23"/>
      <c r="O664" s="23"/>
      <c r="P664" s="24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"/>
      <c r="B665" s="4"/>
      <c r="C665" s="12"/>
      <c r="D665" s="14"/>
      <c r="E665" s="14"/>
      <c r="F665" s="14"/>
      <c r="G665" s="29"/>
      <c r="H665" s="13"/>
      <c r="I665" s="14"/>
      <c r="J665" s="21"/>
      <c r="K665" s="21"/>
      <c r="L665" s="21"/>
      <c r="M665" s="22"/>
      <c r="N665" s="23"/>
      <c r="O665" s="23"/>
      <c r="P665" s="24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"/>
      <c r="B666" s="4"/>
      <c r="C666" s="12"/>
      <c r="D666" s="14"/>
      <c r="E666" s="14"/>
      <c r="F666" s="14"/>
      <c r="G666" s="29"/>
      <c r="H666" s="13"/>
      <c r="I666" s="14"/>
      <c r="J666" s="21"/>
      <c r="K666" s="21"/>
      <c r="L666" s="21"/>
      <c r="M666" s="22"/>
      <c r="N666" s="23"/>
      <c r="O666" s="23"/>
      <c r="P666" s="24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"/>
      <c r="B667" s="4"/>
      <c r="C667" s="12"/>
      <c r="D667" s="14"/>
      <c r="E667" s="14"/>
      <c r="F667" s="14"/>
      <c r="G667" s="29"/>
      <c r="H667" s="13"/>
      <c r="I667" s="14"/>
      <c r="J667" s="21"/>
      <c r="K667" s="21"/>
      <c r="L667" s="21"/>
      <c r="M667" s="22"/>
      <c r="N667" s="23"/>
      <c r="O667" s="23"/>
      <c r="P667" s="24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"/>
      <c r="B668" s="4"/>
      <c r="C668" s="12"/>
      <c r="D668" s="14"/>
      <c r="E668" s="14"/>
      <c r="F668" s="14"/>
      <c r="G668" s="29"/>
      <c r="H668" s="13"/>
      <c r="I668" s="14"/>
      <c r="J668" s="21"/>
      <c r="K668" s="21"/>
      <c r="L668" s="21"/>
      <c r="M668" s="22"/>
      <c r="N668" s="23"/>
      <c r="O668" s="23"/>
      <c r="P668" s="24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"/>
      <c r="B669" s="4"/>
      <c r="C669" s="12"/>
      <c r="D669" s="14"/>
      <c r="E669" s="14"/>
      <c r="F669" s="14"/>
      <c r="G669" s="29"/>
      <c r="H669" s="13"/>
      <c r="I669" s="14"/>
      <c r="J669" s="21"/>
      <c r="K669" s="21"/>
      <c r="L669" s="21"/>
      <c r="M669" s="22"/>
      <c r="N669" s="23"/>
      <c r="O669" s="23"/>
      <c r="P669" s="24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"/>
      <c r="B670" s="4"/>
      <c r="C670" s="12"/>
      <c r="D670" s="14"/>
      <c r="E670" s="14"/>
      <c r="F670" s="14"/>
      <c r="G670" s="29"/>
      <c r="H670" s="13"/>
      <c r="I670" s="14"/>
      <c r="J670" s="21"/>
      <c r="K670" s="21"/>
      <c r="L670" s="21"/>
      <c r="M670" s="22"/>
      <c r="N670" s="23"/>
      <c r="O670" s="23"/>
      <c r="P670" s="24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"/>
      <c r="B671" s="4"/>
      <c r="C671" s="12"/>
      <c r="D671" s="14"/>
      <c r="E671" s="14"/>
      <c r="F671" s="14"/>
      <c r="G671" s="29"/>
      <c r="H671" s="13"/>
      <c r="I671" s="14"/>
      <c r="J671" s="21"/>
      <c r="K671" s="21"/>
      <c r="L671" s="21"/>
      <c r="M671" s="22"/>
      <c r="N671" s="23"/>
      <c r="O671" s="23"/>
      <c r="P671" s="24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"/>
      <c r="B672" s="4"/>
      <c r="C672" s="12"/>
      <c r="D672" s="14"/>
      <c r="E672" s="14"/>
      <c r="F672" s="14"/>
      <c r="G672" s="29"/>
      <c r="H672" s="13"/>
      <c r="I672" s="14"/>
      <c r="J672" s="21"/>
      <c r="K672" s="21"/>
      <c r="L672" s="21"/>
      <c r="M672" s="22"/>
      <c r="N672" s="23"/>
      <c r="O672" s="23"/>
      <c r="P672" s="24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"/>
      <c r="B673" s="4"/>
      <c r="C673" s="12"/>
      <c r="D673" s="14"/>
      <c r="E673" s="14"/>
      <c r="F673" s="14"/>
      <c r="G673" s="29"/>
      <c r="H673" s="13"/>
      <c r="I673" s="14"/>
      <c r="J673" s="21"/>
      <c r="K673" s="21"/>
      <c r="L673" s="21"/>
      <c r="M673" s="22"/>
      <c r="N673" s="23"/>
      <c r="O673" s="23"/>
      <c r="P673" s="24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"/>
      <c r="B674" s="4"/>
      <c r="C674" s="12"/>
      <c r="D674" s="14"/>
      <c r="E674" s="14"/>
      <c r="F674" s="14"/>
      <c r="G674" s="29"/>
      <c r="H674" s="13"/>
      <c r="I674" s="14"/>
      <c r="J674" s="21"/>
      <c r="K674" s="21"/>
      <c r="L674" s="21"/>
      <c r="M674" s="22"/>
      <c r="N674" s="23"/>
      <c r="O674" s="23"/>
      <c r="P674" s="24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"/>
      <c r="B675" s="4"/>
      <c r="C675" s="12"/>
      <c r="D675" s="14"/>
      <c r="E675" s="14"/>
      <c r="F675" s="14"/>
      <c r="G675" s="29"/>
      <c r="H675" s="13"/>
      <c r="I675" s="14"/>
      <c r="J675" s="21"/>
      <c r="K675" s="21"/>
      <c r="L675" s="21"/>
      <c r="M675" s="22"/>
      <c r="N675" s="23"/>
      <c r="O675" s="23"/>
      <c r="P675" s="24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"/>
      <c r="B676" s="4"/>
      <c r="C676" s="12"/>
      <c r="D676" s="14"/>
      <c r="E676" s="14"/>
      <c r="F676" s="14"/>
      <c r="G676" s="29"/>
      <c r="H676" s="13"/>
      <c r="I676" s="14"/>
      <c r="J676" s="21"/>
      <c r="K676" s="21"/>
      <c r="L676" s="21"/>
      <c r="M676" s="22"/>
      <c r="N676" s="23"/>
      <c r="O676" s="23"/>
      <c r="P676" s="24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"/>
      <c r="B677" s="4"/>
      <c r="C677" s="12"/>
      <c r="D677" s="14"/>
      <c r="E677" s="14"/>
      <c r="F677" s="14"/>
      <c r="G677" s="29"/>
      <c r="H677" s="13"/>
      <c r="I677" s="14"/>
      <c r="J677" s="21"/>
      <c r="K677" s="21"/>
      <c r="L677" s="21"/>
      <c r="M677" s="22"/>
      <c r="N677" s="23"/>
      <c r="O677" s="23"/>
      <c r="P677" s="24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"/>
      <c r="B678" s="4"/>
      <c r="C678" s="12"/>
      <c r="D678" s="14"/>
      <c r="E678" s="14"/>
      <c r="F678" s="14"/>
      <c r="G678" s="29"/>
      <c r="H678" s="13"/>
      <c r="I678" s="14"/>
      <c r="J678" s="21"/>
      <c r="K678" s="21"/>
      <c r="L678" s="21"/>
      <c r="M678" s="22"/>
      <c r="N678" s="23"/>
      <c r="O678" s="23"/>
      <c r="P678" s="24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"/>
      <c r="B679" s="4"/>
      <c r="C679" s="12"/>
      <c r="D679" s="14"/>
      <c r="E679" s="14"/>
      <c r="F679" s="14"/>
      <c r="G679" s="29"/>
      <c r="H679" s="13"/>
      <c r="I679" s="14"/>
      <c r="J679" s="21"/>
      <c r="K679" s="21"/>
      <c r="L679" s="21"/>
      <c r="M679" s="22"/>
      <c r="N679" s="23"/>
      <c r="O679" s="23"/>
      <c r="P679" s="24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"/>
      <c r="B680" s="4"/>
      <c r="C680" s="12"/>
      <c r="D680" s="14"/>
      <c r="E680" s="14"/>
      <c r="F680" s="14"/>
      <c r="G680" s="29"/>
      <c r="H680" s="13"/>
      <c r="I680" s="14"/>
      <c r="J680" s="21"/>
      <c r="K680" s="21"/>
      <c r="L680" s="21"/>
      <c r="M680" s="22"/>
      <c r="N680" s="23"/>
      <c r="O680" s="23"/>
      <c r="P680" s="24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"/>
      <c r="B681" s="4"/>
      <c r="C681" s="12"/>
      <c r="D681" s="14"/>
      <c r="E681" s="14"/>
      <c r="F681" s="14"/>
      <c r="G681" s="29"/>
      <c r="H681" s="13"/>
      <c r="I681" s="14"/>
      <c r="J681" s="21"/>
      <c r="K681" s="21"/>
      <c r="L681" s="21"/>
      <c r="M681" s="22"/>
      <c r="N681" s="23"/>
      <c r="O681" s="23"/>
      <c r="P681" s="24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"/>
      <c r="B682" s="4"/>
      <c r="C682" s="12"/>
      <c r="D682" s="14"/>
      <c r="E682" s="14"/>
      <c r="F682" s="14"/>
      <c r="G682" s="29"/>
      <c r="H682" s="13"/>
      <c r="I682" s="14"/>
      <c r="J682" s="21"/>
      <c r="K682" s="21"/>
      <c r="L682" s="21"/>
      <c r="M682" s="22"/>
      <c r="N682" s="23"/>
      <c r="O682" s="23"/>
      <c r="P682" s="24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"/>
      <c r="B683" s="4"/>
      <c r="C683" s="12"/>
      <c r="D683" s="14"/>
      <c r="E683" s="14"/>
      <c r="F683" s="14"/>
      <c r="G683" s="29"/>
      <c r="H683" s="13"/>
      <c r="I683" s="14"/>
      <c r="J683" s="21"/>
      <c r="K683" s="21"/>
      <c r="L683" s="21"/>
      <c r="M683" s="22"/>
      <c r="N683" s="23"/>
      <c r="O683" s="23"/>
      <c r="P683" s="24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"/>
      <c r="B684" s="4"/>
      <c r="C684" s="12"/>
      <c r="D684" s="14"/>
      <c r="E684" s="14"/>
      <c r="F684" s="14"/>
      <c r="G684" s="29"/>
      <c r="H684" s="13"/>
      <c r="I684" s="14"/>
      <c r="J684" s="21"/>
      <c r="K684" s="21"/>
      <c r="L684" s="21"/>
      <c r="M684" s="22"/>
      <c r="N684" s="23"/>
      <c r="O684" s="23"/>
      <c r="P684" s="24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"/>
      <c r="B685" s="4"/>
      <c r="C685" s="12"/>
      <c r="D685" s="14"/>
      <c r="E685" s="14"/>
      <c r="F685" s="14"/>
      <c r="G685" s="29"/>
      <c r="H685" s="13"/>
      <c r="I685" s="14"/>
      <c r="J685" s="21"/>
      <c r="K685" s="21"/>
      <c r="L685" s="21"/>
      <c r="M685" s="22"/>
      <c r="N685" s="23"/>
      <c r="O685" s="23"/>
      <c r="P685" s="24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"/>
      <c r="B686" s="4"/>
      <c r="C686" s="12"/>
      <c r="D686" s="14"/>
      <c r="E686" s="14"/>
      <c r="F686" s="14"/>
      <c r="G686" s="29"/>
      <c r="H686" s="13"/>
      <c r="I686" s="14"/>
      <c r="J686" s="21"/>
      <c r="K686" s="21"/>
      <c r="L686" s="21"/>
      <c r="M686" s="22"/>
      <c r="N686" s="23"/>
      <c r="O686" s="23"/>
      <c r="P686" s="24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"/>
      <c r="B687" s="4"/>
      <c r="C687" s="12"/>
      <c r="D687" s="14"/>
      <c r="E687" s="14"/>
      <c r="F687" s="14"/>
      <c r="G687" s="29"/>
      <c r="H687" s="13"/>
      <c r="I687" s="14"/>
      <c r="J687" s="21"/>
      <c r="K687" s="21"/>
      <c r="L687" s="21"/>
      <c r="M687" s="22"/>
      <c r="N687" s="23"/>
      <c r="O687" s="23"/>
      <c r="P687" s="24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"/>
      <c r="B688" s="4"/>
      <c r="C688" s="12"/>
      <c r="D688" s="14"/>
      <c r="E688" s="14"/>
      <c r="F688" s="14"/>
      <c r="G688" s="29"/>
      <c r="H688" s="13"/>
      <c r="I688" s="14"/>
      <c r="J688" s="21"/>
      <c r="K688" s="21"/>
      <c r="L688" s="21"/>
      <c r="M688" s="22"/>
      <c r="N688" s="23"/>
      <c r="O688" s="23"/>
      <c r="P688" s="24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"/>
      <c r="B689" s="4"/>
      <c r="C689" s="12"/>
      <c r="D689" s="14"/>
      <c r="E689" s="14"/>
      <c r="F689" s="14"/>
      <c r="G689" s="29"/>
      <c r="H689" s="13"/>
      <c r="I689" s="14"/>
      <c r="J689" s="21"/>
      <c r="K689" s="21"/>
      <c r="L689" s="21"/>
      <c r="M689" s="22"/>
      <c r="N689" s="23"/>
      <c r="O689" s="23"/>
      <c r="P689" s="24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"/>
      <c r="B690" s="4"/>
      <c r="C690" s="12"/>
      <c r="D690" s="14"/>
      <c r="E690" s="14"/>
      <c r="F690" s="14"/>
      <c r="G690" s="29"/>
      <c r="H690" s="13"/>
      <c r="I690" s="14"/>
      <c r="J690" s="21"/>
      <c r="K690" s="21"/>
      <c r="L690" s="21"/>
      <c r="M690" s="22"/>
      <c r="N690" s="23"/>
      <c r="O690" s="23"/>
      <c r="P690" s="24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"/>
      <c r="B691" s="4"/>
      <c r="C691" s="12"/>
      <c r="D691" s="14"/>
      <c r="E691" s="14"/>
      <c r="F691" s="14"/>
      <c r="G691" s="29"/>
      <c r="H691" s="13"/>
      <c r="I691" s="14"/>
      <c r="J691" s="21"/>
      <c r="K691" s="21"/>
      <c r="L691" s="21"/>
      <c r="M691" s="22"/>
      <c r="N691" s="23"/>
      <c r="O691" s="23"/>
      <c r="P691" s="24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"/>
      <c r="B692" s="4"/>
      <c r="C692" s="12"/>
      <c r="D692" s="14"/>
      <c r="E692" s="14"/>
      <c r="F692" s="14"/>
      <c r="G692" s="29"/>
      <c r="H692" s="13"/>
      <c r="I692" s="14"/>
      <c r="J692" s="21"/>
      <c r="K692" s="21"/>
      <c r="L692" s="21"/>
      <c r="M692" s="22"/>
      <c r="N692" s="23"/>
      <c r="O692" s="23"/>
      <c r="P692" s="24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"/>
      <c r="B693" s="4"/>
      <c r="C693" s="12"/>
      <c r="D693" s="14"/>
      <c r="E693" s="14"/>
      <c r="F693" s="14"/>
      <c r="G693" s="29"/>
      <c r="H693" s="13"/>
      <c r="I693" s="14"/>
      <c r="J693" s="21"/>
      <c r="K693" s="21"/>
      <c r="L693" s="21"/>
      <c r="M693" s="22"/>
      <c r="N693" s="23"/>
      <c r="O693" s="23"/>
      <c r="P693" s="24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"/>
      <c r="B694" s="4"/>
      <c r="C694" s="12"/>
      <c r="D694" s="14"/>
      <c r="E694" s="14"/>
      <c r="F694" s="14"/>
      <c r="G694" s="29"/>
      <c r="H694" s="13"/>
      <c r="I694" s="14"/>
      <c r="J694" s="21"/>
      <c r="K694" s="21"/>
      <c r="L694" s="21"/>
      <c r="M694" s="22"/>
      <c r="N694" s="23"/>
      <c r="O694" s="23"/>
      <c r="P694" s="24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"/>
      <c r="B695" s="4"/>
      <c r="C695" s="12"/>
      <c r="D695" s="14"/>
      <c r="E695" s="14"/>
      <c r="F695" s="14"/>
      <c r="G695" s="29"/>
      <c r="H695" s="13"/>
      <c r="I695" s="14"/>
      <c r="J695" s="21"/>
      <c r="K695" s="21"/>
      <c r="L695" s="21"/>
      <c r="M695" s="22"/>
      <c r="N695" s="23"/>
      <c r="O695" s="23"/>
      <c r="P695" s="24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"/>
      <c r="B696" s="4"/>
      <c r="C696" s="12"/>
      <c r="D696" s="14"/>
      <c r="E696" s="14"/>
      <c r="F696" s="14"/>
      <c r="G696" s="29"/>
      <c r="H696" s="13"/>
      <c r="I696" s="14"/>
      <c r="J696" s="21"/>
      <c r="K696" s="21"/>
      <c r="L696" s="21"/>
      <c r="M696" s="22"/>
      <c r="N696" s="23"/>
      <c r="O696" s="23"/>
      <c r="P696" s="24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"/>
      <c r="B697" s="4"/>
      <c r="C697" s="12"/>
      <c r="D697" s="14"/>
      <c r="E697" s="14"/>
      <c r="F697" s="14"/>
      <c r="G697" s="29"/>
      <c r="H697" s="13"/>
      <c r="I697" s="14"/>
      <c r="J697" s="21"/>
      <c r="K697" s="21"/>
      <c r="L697" s="21"/>
      <c r="M697" s="22"/>
      <c r="N697" s="23"/>
      <c r="O697" s="23"/>
      <c r="P697" s="24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"/>
      <c r="B698" s="4"/>
      <c r="C698" s="12"/>
      <c r="D698" s="14"/>
      <c r="E698" s="14"/>
      <c r="F698" s="14"/>
      <c r="G698" s="29"/>
      <c r="H698" s="13"/>
      <c r="I698" s="14"/>
      <c r="J698" s="21"/>
      <c r="K698" s="21"/>
      <c r="L698" s="21"/>
      <c r="M698" s="22"/>
      <c r="N698" s="23"/>
      <c r="O698" s="23"/>
      <c r="P698" s="24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"/>
      <c r="B699" s="4"/>
      <c r="C699" s="12"/>
      <c r="D699" s="14"/>
      <c r="E699" s="14"/>
      <c r="F699" s="14"/>
      <c r="G699" s="29"/>
      <c r="H699" s="13"/>
      <c r="I699" s="14"/>
      <c r="J699" s="21"/>
      <c r="K699" s="21"/>
      <c r="L699" s="21"/>
      <c r="M699" s="22"/>
      <c r="N699" s="23"/>
      <c r="O699" s="23"/>
      <c r="P699" s="24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"/>
      <c r="B700" s="4"/>
      <c r="C700" s="12"/>
      <c r="D700" s="14"/>
      <c r="E700" s="14"/>
      <c r="F700" s="14"/>
      <c r="G700" s="29"/>
      <c r="H700" s="13"/>
      <c r="I700" s="14"/>
      <c r="J700" s="21"/>
      <c r="K700" s="21"/>
      <c r="L700" s="21"/>
      <c r="M700" s="22"/>
      <c r="N700" s="23"/>
      <c r="O700" s="23"/>
      <c r="P700" s="24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"/>
      <c r="B701" s="4"/>
      <c r="C701" s="12"/>
      <c r="D701" s="14"/>
      <c r="E701" s="14"/>
      <c r="F701" s="14"/>
      <c r="G701" s="29"/>
      <c r="H701" s="13"/>
      <c r="I701" s="14"/>
      <c r="J701" s="21"/>
      <c r="K701" s="21"/>
      <c r="L701" s="21"/>
      <c r="M701" s="22"/>
      <c r="N701" s="23"/>
      <c r="O701" s="23"/>
      <c r="P701" s="24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"/>
      <c r="B702" s="4"/>
      <c r="C702" s="12"/>
      <c r="D702" s="14"/>
      <c r="E702" s="14"/>
      <c r="F702" s="14"/>
      <c r="G702" s="29"/>
      <c r="H702" s="13"/>
      <c r="I702" s="14"/>
      <c r="J702" s="21"/>
      <c r="K702" s="21"/>
      <c r="L702" s="21"/>
      <c r="M702" s="22"/>
      <c r="N702" s="23"/>
      <c r="O702" s="23"/>
      <c r="P702" s="24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"/>
      <c r="B703" s="4"/>
      <c r="C703" s="12"/>
      <c r="D703" s="14"/>
      <c r="E703" s="14"/>
      <c r="F703" s="14"/>
      <c r="G703" s="29"/>
      <c r="H703" s="13"/>
      <c r="I703" s="14"/>
      <c r="J703" s="21"/>
      <c r="K703" s="21"/>
      <c r="L703" s="21"/>
      <c r="M703" s="22"/>
      <c r="N703" s="23"/>
      <c r="O703" s="23"/>
      <c r="P703" s="24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"/>
      <c r="B704" s="4"/>
      <c r="C704" s="12"/>
      <c r="D704" s="14"/>
      <c r="E704" s="14"/>
      <c r="F704" s="14"/>
      <c r="G704" s="29"/>
      <c r="H704" s="13"/>
      <c r="I704" s="14"/>
      <c r="J704" s="21"/>
      <c r="K704" s="21"/>
      <c r="L704" s="21"/>
      <c r="M704" s="22"/>
      <c r="N704" s="23"/>
      <c r="O704" s="23"/>
      <c r="P704" s="24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"/>
      <c r="B705" s="4"/>
      <c r="C705" s="12"/>
      <c r="D705" s="14"/>
      <c r="E705" s="14"/>
      <c r="F705" s="14"/>
      <c r="G705" s="29"/>
      <c r="H705" s="13"/>
      <c r="I705" s="14"/>
      <c r="J705" s="21"/>
      <c r="K705" s="21"/>
      <c r="L705" s="21"/>
      <c r="M705" s="22"/>
      <c r="N705" s="23"/>
      <c r="O705" s="23"/>
      <c r="P705" s="24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"/>
      <c r="B706" s="4"/>
      <c r="C706" s="12"/>
      <c r="D706" s="14"/>
      <c r="E706" s="14"/>
      <c r="F706" s="14"/>
      <c r="G706" s="29"/>
      <c r="H706" s="13"/>
      <c r="I706" s="14"/>
      <c r="J706" s="21"/>
      <c r="K706" s="21"/>
      <c r="L706" s="21"/>
      <c r="M706" s="22"/>
      <c r="N706" s="23"/>
      <c r="O706" s="23"/>
      <c r="P706" s="24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"/>
      <c r="B707" s="4"/>
      <c r="C707" s="12"/>
      <c r="D707" s="14"/>
      <c r="E707" s="14"/>
      <c r="F707" s="14"/>
      <c r="G707" s="29"/>
      <c r="H707" s="13"/>
      <c r="I707" s="14"/>
      <c r="J707" s="21"/>
      <c r="K707" s="21"/>
      <c r="L707" s="21"/>
      <c r="M707" s="22"/>
      <c r="N707" s="23"/>
      <c r="O707" s="23"/>
      <c r="P707" s="24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"/>
      <c r="B708" s="4"/>
      <c r="C708" s="12"/>
      <c r="D708" s="14"/>
      <c r="E708" s="14"/>
      <c r="F708" s="14"/>
      <c r="G708" s="29"/>
      <c r="H708" s="13"/>
      <c r="I708" s="14"/>
      <c r="J708" s="21"/>
      <c r="K708" s="21"/>
      <c r="L708" s="21"/>
      <c r="M708" s="22"/>
      <c r="N708" s="23"/>
      <c r="O708" s="23"/>
      <c r="P708" s="24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"/>
      <c r="B709" s="4"/>
      <c r="C709" s="12"/>
      <c r="D709" s="14"/>
      <c r="E709" s="14"/>
      <c r="F709" s="14"/>
      <c r="G709" s="29"/>
      <c r="H709" s="13"/>
      <c r="I709" s="14"/>
      <c r="J709" s="21"/>
      <c r="K709" s="21"/>
      <c r="L709" s="21"/>
      <c r="M709" s="22"/>
      <c r="N709" s="23"/>
      <c r="O709" s="23"/>
      <c r="P709" s="24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"/>
      <c r="B710" s="4"/>
      <c r="C710" s="12"/>
      <c r="D710" s="14"/>
      <c r="E710" s="14"/>
      <c r="F710" s="14"/>
      <c r="G710" s="29"/>
      <c r="H710" s="13"/>
      <c r="I710" s="14"/>
      <c r="J710" s="21"/>
      <c r="K710" s="21"/>
      <c r="L710" s="21"/>
      <c r="M710" s="22"/>
      <c r="N710" s="23"/>
      <c r="O710" s="23"/>
      <c r="P710" s="24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"/>
      <c r="B711" s="4"/>
      <c r="C711" s="12"/>
      <c r="D711" s="14"/>
      <c r="E711" s="14"/>
      <c r="F711" s="14"/>
      <c r="G711" s="29"/>
      <c r="H711" s="13"/>
      <c r="I711" s="14"/>
      <c r="J711" s="21"/>
      <c r="K711" s="21"/>
      <c r="L711" s="21"/>
      <c r="M711" s="22"/>
      <c r="N711" s="23"/>
      <c r="O711" s="23"/>
      <c r="P711" s="24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"/>
      <c r="B712" s="4"/>
      <c r="C712" s="12"/>
      <c r="D712" s="14"/>
      <c r="E712" s="14"/>
      <c r="F712" s="14"/>
      <c r="G712" s="29"/>
      <c r="H712" s="13"/>
      <c r="I712" s="14"/>
      <c r="J712" s="21"/>
      <c r="K712" s="21"/>
      <c r="L712" s="21"/>
      <c r="M712" s="22"/>
      <c r="N712" s="23"/>
      <c r="O712" s="23"/>
      <c r="P712" s="24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"/>
      <c r="B713" s="4"/>
      <c r="C713" s="12"/>
      <c r="D713" s="14"/>
      <c r="E713" s="14"/>
      <c r="F713" s="14"/>
      <c r="G713" s="29"/>
      <c r="H713" s="13"/>
      <c r="I713" s="14"/>
      <c r="J713" s="21"/>
      <c r="K713" s="21"/>
      <c r="L713" s="21"/>
      <c r="M713" s="22"/>
      <c r="N713" s="23"/>
      <c r="O713" s="23"/>
      <c r="P713" s="24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"/>
      <c r="B714" s="4"/>
      <c r="C714" s="12"/>
      <c r="D714" s="14"/>
      <c r="E714" s="14"/>
      <c r="F714" s="14"/>
      <c r="G714" s="29"/>
      <c r="H714" s="13"/>
      <c r="I714" s="14"/>
      <c r="J714" s="21"/>
      <c r="K714" s="21"/>
      <c r="L714" s="21"/>
      <c r="M714" s="22"/>
      <c r="N714" s="23"/>
      <c r="O714" s="23"/>
      <c r="P714" s="24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"/>
      <c r="B715" s="4"/>
      <c r="C715" s="12"/>
      <c r="D715" s="14"/>
      <c r="E715" s="14"/>
      <c r="F715" s="14"/>
      <c r="G715" s="29"/>
      <c r="H715" s="13"/>
      <c r="I715" s="14"/>
      <c r="J715" s="21"/>
      <c r="K715" s="21"/>
      <c r="L715" s="21"/>
      <c r="M715" s="22"/>
      <c r="N715" s="23"/>
      <c r="O715" s="23"/>
      <c r="P715" s="24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"/>
      <c r="B716" s="4"/>
      <c r="C716" s="12"/>
      <c r="D716" s="14"/>
      <c r="E716" s="14"/>
      <c r="F716" s="14"/>
      <c r="G716" s="29"/>
      <c r="H716" s="13"/>
      <c r="I716" s="14"/>
      <c r="J716" s="21"/>
      <c r="K716" s="21"/>
      <c r="L716" s="21"/>
      <c r="M716" s="22"/>
      <c r="N716" s="23"/>
      <c r="O716" s="23"/>
      <c r="P716" s="24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"/>
      <c r="B717" s="4"/>
      <c r="C717" s="12"/>
      <c r="D717" s="14"/>
      <c r="E717" s="14"/>
      <c r="F717" s="14"/>
      <c r="G717" s="29"/>
      <c r="H717" s="13"/>
      <c r="I717" s="14"/>
      <c r="J717" s="21"/>
      <c r="K717" s="21"/>
      <c r="L717" s="21"/>
      <c r="M717" s="22"/>
      <c r="N717" s="23"/>
      <c r="O717" s="23"/>
      <c r="P717" s="24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"/>
      <c r="B718" s="4"/>
      <c r="C718" s="12"/>
      <c r="D718" s="14"/>
      <c r="E718" s="14"/>
      <c r="F718" s="14"/>
      <c r="G718" s="29"/>
      <c r="H718" s="13"/>
      <c r="I718" s="14"/>
      <c r="J718" s="21"/>
      <c r="K718" s="21"/>
      <c r="L718" s="21"/>
      <c r="M718" s="22"/>
      <c r="N718" s="23"/>
      <c r="O718" s="23"/>
      <c r="P718" s="24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"/>
      <c r="B719" s="4"/>
      <c r="C719" s="12"/>
      <c r="D719" s="14"/>
      <c r="E719" s="14"/>
      <c r="F719" s="14"/>
      <c r="G719" s="29"/>
      <c r="H719" s="13"/>
      <c r="I719" s="14"/>
      <c r="J719" s="21"/>
      <c r="K719" s="21"/>
      <c r="L719" s="21"/>
      <c r="M719" s="22"/>
      <c r="N719" s="23"/>
      <c r="O719" s="23"/>
      <c r="P719" s="24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"/>
      <c r="B720" s="4"/>
      <c r="C720" s="12"/>
      <c r="D720" s="14"/>
      <c r="E720" s="14"/>
      <c r="F720" s="14"/>
      <c r="G720" s="29"/>
      <c r="H720" s="13"/>
      <c r="I720" s="14"/>
      <c r="J720" s="21"/>
      <c r="K720" s="21"/>
      <c r="L720" s="21"/>
      <c r="M720" s="22"/>
      <c r="N720" s="23"/>
      <c r="O720" s="23"/>
      <c r="P720" s="24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"/>
      <c r="B721" s="4"/>
      <c r="C721" s="12"/>
      <c r="D721" s="14"/>
      <c r="E721" s="14"/>
      <c r="F721" s="14"/>
      <c r="G721" s="29"/>
      <c r="H721" s="13"/>
      <c r="I721" s="14"/>
      <c r="J721" s="21"/>
      <c r="K721" s="21"/>
      <c r="L721" s="21"/>
      <c r="M721" s="22"/>
      <c r="N721" s="23"/>
      <c r="O721" s="23"/>
      <c r="P721" s="24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"/>
      <c r="B722" s="4"/>
      <c r="C722" s="12"/>
      <c r="D722" s="14"/>
      <c r="E722" s="14"/>
      <c r="F722" s="14"/>
      <c r="G722" s="29"/>
      <c r="H722" s="13"/>
      <c r="I722" s="14"/>
      <c r="J722" s="21"/>
      <c r="K722" s="21"/>
      <c r="L722" s="21"/>
      <c r="M722" s="22"/>
      <c r="N722" s="23"/>
      <c r="O722" s="23"/>
      <c r="P722" s="24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"/>
      <c r="B723" s="4"/>
      <c r="C723" s="12"/>
      <c r="D723" s="14"/>
      <c r="E723" s="14"/>
      <c r="F723" s="14"/>
      <c r="G723" s="29"/>
      <c r="H723" s="13"/>
      <c r="I723" s="14"/>
      <c r="J723" s="21"/>
      <c r="K723" s="21"/>
      <c r="L723" s="21"/>
      <c r="M723" s="22"/>
      <c r="N723" s="23"/>
      <c r="O723" s="23"/>
      <c r="P723" s="24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"/>
      <c r="B724" s="4"/>
      <c r="C724" s="12"/>
      <c r="D724" s="14"/>
      <c r="E724" s="14"/>
      <c r="F724" s="14"/>
      <c r="G724" s="29"/>
      <c r="H724" s="13"/>
      <c r="I724" s="14"/>
      <c r="J724" s="21"/>
      <c r="K724" s="21"/>
      <c r="L724" s="21"/>
      <c r="M724" s="22"/>
      <c r="N724" s="23"/>
      <c r="O724" s="23"/>
      <c r="P724" s="24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"/>
      <c r="B725" s="4"/>
      <c r="C725" s="12"/>
      <c r="D725" s="14"/>
      <c r="E725" s="14"/>
      <c r="F725" s="14"/>
      <c r="G725" s="29"/>
      <c r="H725" s="13"/>
      <c r="I725" s="14"/>
      <c r="J725" s="21"/>
      <c r="K725" s="21"/>
      <c r="L725" s="21"/>
      <c r="M725" s="22"/>
      <c r="N725" s="23"/>
      <c r="O725" s="23"/>
      <c r="P725" s="24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"/>
      <c r="B726" s="4"/>
      <c r="C726" s="12"/>
      <c r="D726" s="14"/>
      <c r="E726" s="14"/>
      <c r="F726" s="14"/>
      <c r="G726" s="29"/>
      <c r="H726" s="13"/>
      <c r="I726" s="14"/>
      <c r="J726" s="21"/>
      <c r="K726" s="21"/>
      <c r="L726" s="21"/>
      <c r="M726" s="22"/>
      <c r="N726" s="23"/>
      <c r="O726" s="23"/>
      <c r="P726" s="24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"/>
      <c r="B727" s="4"/>
      <c r="C727" s="12"/>
      <c r="D727" s="14"/>
      <c r="E727" s="14"/>
      <c r="F727" s="14"/>
      <c r="G727" s="29"/>
      <c r="H727" s="13"/>
      <c r="I727" s="14"/>
      <c r="J727" s="21"/>
      <c r="K727" s="21"/>
      <c r="L727" s="21"/>
      <c r="M727" s="22"/>
      <c r="N727" s="23"/>
      <c r="O727" s="23"/>
      <c r="P727" s="24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"/>
      <c r="B728" s="4"/>
      <c r="C728" s="12"/>
      <c r="D728" s="14"/>
      <c r="E728" s="14"/>
      <c r="F728" s="14"/>
      <c r="G728" s="29"/>
      <c r="H728" s="13"/>
      <c r="I728" s="14"/>
      <c r="J728" s="21"/>
      <c r="K728" s="21"/>
      <c r="L728" s="21"/>
      <c r="M728" s="22"/>
      <c r="N728" s="23"/>
      <c r="O728" s="23"/>
      <c r="P728" s="24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"/>
      <c r="B729" s="4"/>
      <c r="C729" s="12"/>
      <c r="D729" s="14"/>
      <c r="E729" s="14"/>
      <c r="F729" s="14"/>
      <c r="G729" s="29"/>
      <c r="H729" s="13"/>
      <c r="I729" s="14"/>
      <c r="J729" s="21"/>
      <c r="K729" s="21"/>
      <c r="L729" s="21"/>
      <c r="M729" s="22"/>
      <c r="N729" s="23"/>
      <c r="O729" s="23"/>
      <c r="P729" s="24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"/>
      <c r="B730" s="4"/>
      <c r="C730" s="12"/>
      <c r="D730" s="14"/>
      <c r="E730" s="14"/>
      <c r="F730" s="14"/>
      <c r="G730" s="29"/>
      <c r="H730" s="13"/>
      <c r="I730" s="14"/>
      <c r="J730" s="21"/>
      <c r="K730" s="21"/>
      <c r="L730" s="21"/>
      <c r="M730" s="22"/>
      <c r="N730" s="23"/>
      <c r="O730" s="23"/>
      <c r="P730" s="24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"/>
      <c r="B731" s="4"/>
      <c r="C731" s="12"/>
      <c r="D731" s="14"/>
      <c r="E731" s="14"/>
      <c r="F731" s="14"/>
      <c r="G731" s="29"/>
      <c r="H731" s="13"/>
      <c r="I731" s="14"/>
      <c r="J731" s="21"/>
      <c r="K731" s="21"/>
      <c r="L731" s="21"/>
      <c r="M731" s="22"/>
      <c r="N731" s="23"/>
      <c r="O731" s="23"/>
      <c r="P731" s="24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"/>
      <c r="B732" s="4"/>
      <c r="C732" s="12"/>
      <c r="D732" s="14"/>
      <c r="E732" s="14"/>
      <c r="F732" s="14"/>
      <c r="G732" s="29"/>
      <c r="H732" s="13"/>
      <c r="I732" s="14"/>
      <c r="J732" s="21"/>
      <c r="K732" s="21"/>
      <c r="L732" s="21"/>
      <c r="M732" s="22"/>
      <c r="N732" s="23"/>
      <c r="O732" s="23"/>
      <c r="P732" s="24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"/>
      <c r="B733" s="4"/>
      <c r="C733" s="12"/>
      <c r="D733" s="14"/>
      <c r="E733" s="14"/>
      <c r="F733" s="14"/>
      <c r="G733" s="29"/>
      <c r="H733" s="13"/>
      <c r="I733" s="14"/>
      <c r="J733" s="21"/>
      <c r="K733" s="21"/>
      <c r="L733" s="21"/>
      <c r="M733" s="22"/>
      <c r="N733" s="23"/>
      <c r="O733" s="23"/>
      <c r="P733" s="24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"/>
      <c r="B734" s="4"/>
      <c r="C734" s="12"/>
      <c r="D734" s="14"/>
      <c r="E734" s="14"/>
      <c r="F734" s="14"/>
      <c r="G734" s="29"/>
      <c r="H734" s="13"/>
      <c r="I734" s="14"/>
      <c r="J734" s="21"/>
      <c r="K734" s="21"/>
      <c r="L734" s="21"/>
      <c r="M734" s="22"/>
      <c r="N734" s="23"/>
      <c r="O734" s="23"/>
      <c r="P734" s="24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"/>
      <c r="B735" s="4"/>
      <c r="C735" s="12"/>
      <c r="D735" s="14"/>
      <c r="E735" s="14"/>
      <c r="F735" s="14"/>
      <c r="G735" s="29"/>
      <c r="H735" s="13"/>
      <c r="I735" s="14"/>
      <c r="J735" s="21"/>
      <c r="K735" s="21"/>
      <c r="L735" s="21"/>
      <c r="M735" s="22"/>
      <c r="N735" s="23"/>
      <c r="O735" s="23"/>
      <c r="P735" s="24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"/>
      <c r="B736" s="4"/>
      <c r="C736" s="12"/>
      <c r="D736" s="14"/>
      <c r="E736" s="14"/>
      <c r="F736" s="14"/>
      <c r="G736" s="29"/>
      <c r="H736" s="13"/>
      <c r="I736" s="14"/>
      <c r="J736" s="21"/>
      <c r="K736" s="21"/>
      <c r="L736" s="21"/>
      <c r="M736" s="22"/>
      <c r="N736" s="23"/>
      <c r="O736" s="23"/>
      <c r="P736" s="24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"/>
      <c r="B737" s="4"/>
      <c r="C737" s="12"/>
      <c r="D737" s="14"/>
      <c r="E737" s="14"/>
      <c r="F737" s="14"/>
      <c r="G737" s="29"/>
      <c r="H737" s="13"/>
      <c r="I737" s="14"/>
      <c r="J737" s="21"/>
      <c r="K737" s="21"/>
      <c r="L737" s="21"/>
      <c r="M737" s="22"/>
      <c r="N737" s="23"/>
      <c r="O737" s="23"/>
      <c r="P737" s="24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"/>
      <c r="B738" s="4"/>
      <c r="C738" s="12"/>
      <c r="D738" s="14"/>
      <c r="E738" s="14"/>
      <c r="F738" s="14"/>
      <c r="G738" s="29"/>
      <c r="H738" s="13"/>
      <c r="I738" s="14"/>
      <c r="J738" s="21"/>
      <c r="K738" s="21"/>
      <c r="L738" s="21"/>
      <c r="M738" s="22"/>
      <c r="N738" s="23"/>
      <c r="O738" s="23"/>
      <c r="P738" s="24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"/>
      <c r="B739" s="4"/>
      <c r="C739" s="12"/>
      <c r="D739" s="14"/>
      <c r="E739" s="14"/>
      <c r="F739" s="14"/>
      <c r="G739" s="29"/>
      <c r="H739" s="13"/>
      <c r="I739" s="14"/>
      <c r="J739" s="21"/>
      <c r="K739" s="21"/>
      <c r="L739" s="21"/>
      <c r="M739" s="22"/>
      <c r="N739" s="23"/>
      <c r="O739" s="23"/>
      <c r="P739" s="24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"/>
      <c r="B740" s="4"/>
      <c r="C740" s="12"/>
      <c r="D740" s="14"/>
      <c r="E740" s="14"/>
      <c r="F740" s="14"/>
      <c r="G740" s="29"/>
      <c r="H740" s="13"/>
      <c r="I740" s="14"/>
      <c r="J740" s="21"/>
      <c r="K740" s="21"/>
      <c r="L740" s="21"/>
      <c r="M740" s="22"/>
      <c r="N740" s="23"/>
      <c r="O740" s="23"/>
      <c r="P740" s="24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"/>
      <c r="B741" s="4"/>
      <c r="C741" s="12"/>
      <c r="D741" s="14"/>
      <c r="E741" s="14"/>
      <c r="F741" s="14"/>
      <c r="G741" s="29"/>
      <c r="H741" s="13"/>
      <c r="I741" s="14"/>
      <c r="J741" s="21"/>
      <c r="K741" s="21"/>
      <c r="L741" s="21"/>
      <c r="M741" s="22"/>
      <c r="N741" s="23"/>
      <c r="O741" s="23"/>
      <c r="P741" s="24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"/>
      <c r="B742" s="4"/>
      <c r="C742" s="12"/>
      <c r="D742" s="14"/>
      <c r="E742" s="14"/>
      <c r="F742" s="14"/>
      <c r="G742" s="29"/>
      <c r="H742" s="13"/>
      <c r="I742" s="14"/>
      <c r="J742" s="21"/>
      <c r="K742" s="21"/>
      <c r="L742" s="21"/>
      <c r="M742" s="22"/>
      <c r="N742" s="23"/>
      <c r="O742" s="23"/>
      <c r="P742" s="24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"/>
      <c r="B743" s="4"/>
      <c r="C743" s="12"/>
      <c r="D743" s="14"/>
      <c r="E743" s="14"/>
      <c r="F743" s="14"/>
      <c r="G743" s="29"/>
      <c r="H743" s="13"/>
      <c r="I743" s="14"/>
      <c r="J743" s="21"/>
      <c r="K743" s="21"/>
      <c r="L743" s="21"/>
      <c r="M743" s="22"/>
      <c r="N743" s="23"/>
      <c r="O743" s="23"/>
      <c r="P743" s="24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"/>
      <c r="B744" s="4"/>
      <c r="C744" s="12"/>
      <c r="D744" s="14"/>
      <c r="E744" s="14"/>
      <c r="F744" s="14"/>
      <c r="G744" s="29"/>
      <c r="H744" s="13"/>
      <c r="I744" s="14"/>
      <c r="J744" s="21"/>
      <c r="K744" s="21"/>
      <c r="L744" s="21"/>
      <c r="M744" s="22"/>
      <c r="N744" s="23"/>
      <c r="O744" s="23"/>
      <c r="P744" s="24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"/>
      <c r="B745" s="4"/>
      <c r="C745" s="12"/>
      <c r="D745" s="14"/>
      <c r="E745" s="14"/>
      <c r="F745" s="14"/>
      <c r="G745" s="29"/>
      <c r="H745" s="13"/>
      <c r="I745" s="14"/>
      <c r="J745" s="21"/>
      <c r="K745" s="21"/>
      <c r="L745" s="21"/>
      <c r="M745" s="22"/>
      <c r="N745" s="23"/>
      <c r="O745" s="23"/>
      <c r="P745" s="24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"/>
      <c r="B746" s="4"/>
      <c r="C746" s="12"/>
      <c r="D746" s="14"/>
      <c r="E746" s="14"/>
      <c r="F746" s="14"/>
      <c r="G746" s="29"/>
      <c r="H746" s="13"/>
      <c r="I746" s="14"/>
      <c r="J746" s="21"/>
      <c r="K746" s="21"/>
      <c r="L746" s="21"/>
      <c r="M746" s="22"/>
      <c r="N746" s="23"/>
      <c r="O746" s="23"/>
      <c r="P746" s="24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"/>
      <c r="B747" s="4"/>
      <c r="C747" s="12"/>
      <c r="D747" s="14"/>
      <c r="E747" s="14"/>
      <c r="F747" s="14"/>
      <c r="G747" s="29"/>
      <c r="H747" s="13"/>
      <c r="I747" s="14"/>
      <c r="J747" s="21"/>
      <c r="K747" s="21"/>
      <c r="L747" s="21"/>
      <c r="M747" s="22"/>
      <c r="N747" s="23"/>
      <c r="O747" s="23"/>
      <c r="P747" s="24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"/>
      <c r="B748" s="4"/>
      <c r="C748" s="12"/>
      <c r="D748" s="14"/>
      <c r="E748" s="14"/>
      <c r="F748" s="14"/>
      <c r="G748" s="29"/>
      <c r="H748" s="13"/>
      <c r="I748" s="14"/>
      <c r="J748" s="21"/>
      <c r="K748" s="21"/>
      <c r="L748" s="21"/>
      <c r="M748" s="22"/>
      <c r="N748" s="23"/>
      <c r="O748" s="23"/>
      <c r="P748" s="24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"/>
      <c r="B749" s="4"/>
      <c r="C749" s="12"/>
      <c r="D749" s="14"/>
      <c r="E749" s="14"/>
      <c r="F749" s="14"/>
      <c r="G749" s="29"/>
      <c r="H749" s="13"/>
      <c r="I749" s="14"/>
      <c r="J749" s="21"/>
      <c r="K749" s="21"/>
      <c r="L749" s="21"/>
      <c r="M749" s="22"/>
      <c r="N749" s="23"/>
      <c r="O749" s="23"/>
      <c r="P749" s="24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"/>
      <c r="B750" s="4"/>
      <c r="C750" s="12"/>
      <c r="D750" s="14"/>
      <c r="E750" s="14"/>
      <c r="F750" s="14"/>
      <c r="G750" s="29"/>
      <c r="H750" s="13"/>
      <c r="I750" s="14"/>
      <c r="J750" s="21"/>
      <c r="K750" s="21"/>
      <c r="L750" s="21"/>
      <c r="M750" s="22"/>
      <c r="N750" s="23"/>
      <c r="O750" s="23"/>
      <c r="P750" s="24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"/>
      <c r="B751" s="4"/>
      <c r="C751" s="12"/>
      <c r="D751" s="14"/>
      <c r="E751" s="14"/>
      <c r="F751" s="14"/>
      <c r="G751" s="29"/>
      <c r="H751" s="13"/>
      <c r="I751" s="14"/>
      <c r="J751" s="21"/>
      <c r="K751" s="21"/>
      <c r="L751" s="21"/>
      <c r="M751" s="22"/>
      <c r="N751" s="23"/>
      <c r="O751" s="23"/>
      <c r="P751" s="24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"/>
      <c r="B752" s="4"/>
      <c r="C752" s="12"/>
      <c r="D752" s="14"/>
      <c r="E752" s="14"/>
      <c r="F752" s="14"/>
      <c r="G752" s="29"/>
      <c r="H752" s="13"/>
      <c r="I752" s="14"/>
      <c r="J752" s="21"/>
      <c r="K752" s="21"/>
      <c r="L752" s="21"/>
      <c r="M752" s="22"/>
      <c r="N752" s="23"/>
      <c r="O752" s="23"/>
      <c r="P752" s="24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"/>
      <c r="B753" s="4"/>
      <c r="C753" s="12"/>
      <c r="D753" s="14"/>
      <c r="E753" s="14"/>
      <c r="F753" s="14"/>
      <c r="G753" s="29"/>
      <c r="H753" s="13"/>
      <c r="I753" s="14"/>
      <c r="J753" s="21"/>
      <c r="K753" s="21"/>
      <c r="L753" s="21"/>
      <c r="M753" s="22"/>
      <c r="N753" s="23"/>
      <c r="O753" s="23"/>
      <c r="P753" s="24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"/>
      <c r="B754" s="4"/>
      <c r="C754" s="12"/>
      <c r="D754" s="14"/>
      <c r="E754" s="14"/>
      <c r="F754" s="14"/>
      <c r="G754" s="29"/>
      <c r="H754" s="13"/>
      <c r="I754" s="14"/>
      <c r="J754" s="21"/>
      <c r="K754" s="21"/>
      <c r="L754" s="21"/>
      <c r="M754" s="22"/>
      <c r="N754" s="23"/>
      <c r="O754" s="23"/>
      <c r="P754" s="24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"/>
      <c r="B755" s="4"/>
      <c r="C755" s="12"/>
      <c r="D755" s="14"/>
      <c r="E755" s="14"/>
      <c r="F755" s="14"/>
      <c r="G755" s="29"/>
      <c r="H755" s="13"/>
      <c r="I755" s="14"/>
      <c r="J755" s="21"/>
      <c r="K755" s="21"/>
      <c r="L755" s="21"/>
      <c r="M755" s="22"/>
      <c r="N755" s="23"/>
      <c r="O755" s="23"/>
      <c r="P755" s="24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"/>
      <c r="B756" s="4"/>
      <c r="C756" s="12"/>
      <c r="D756" s="14"/>
      <c r="E756" s="14"/>
      <c r="F756" s="14"/>
      <c r="G756" s="29"/>
      <c r="H756" s="13"/>
      <c r="I756" s="14"/>
      <c r="J756" s="21"/>
      <c r="K756" s="21"/>
      <c r="L756" s="21"/>
      <c r="M756" s="22"/>
      <c r="N756" s="23"/>
      <c r="O756" s="23"/>
      <c r="P756" s="24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"/>
      <c r="B757" s="4"/>
      <c r="C757" s="12"/>
      <c r="D757" s="14"/>
      <c r="E757" s="14"/>
      <c r="F757" s="14"/>
      <c r="G757" s="29"/>
      <c r="H757" s="13"/>
      <c r="I757" s="14"/>
      <c r="J757" s="21"/>
      <c r="K757" s="21"/>
      <c r="L757" s="21"/>
      <c r="M757" s="22"/>
      <c r="N757" s="23"/>
      <c r="O757" s="23"/>
      <c r="P757" s="24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"/>
      <c r="B758" s="4"/>
      <c r="C758" s="12"/>
      <c r="D758" s="14"/>
      <c r="E758" s="14"/>
      <c r="F758" s="14"/>
      <c r="G758" s="29"/>
      <c r="H758" s="13"/>
      <c r="I758" s="14"/>
      <c r="J758" s="21"/>
      <c r="K758" s="21"/>
      <c r="L758" s="21"/>
      <c r="M758" s="22"/>
      <c r="N758" s="23"/>
      <c r="O758" s="23"/>
      <c r="P758" s="24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"/>
      <c r="B759" s="4"/>
      <c r="C759" s="12"/>
      <c r="D759" s="14"/>
      <c r="E759" s="14"/>
      <c r="F759" s="14"/>
      <c r="G759" s="29"/>
      <c r="H759" s="13"/>
      <c r="I759" s="14"/>
      <c r="J759" s="21"/>
      <c r="K759" s="21"/>
      <c r="L759" s="21"/>
      <c r="M759" s="22"/>
      <c r="N759" s="23"/>
      <c r="O759" s="23"/>
      <c r="P759" s="24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"/>
      <c r="B760" s="4"/>
      <c r="C760" s="12"/>
      <c r="D760" s="14"/>
      <c r="E760" s="14"/>
      <c r="F760" s="14"/>
      <c r="G760" s="29"/>
      <c r="H760" s="13"/>
      <c r="I760" s="14"/>
      <c r="J760" s="21"/>
      <c r="K760" s="21"/>
      <c r="L760" s="21"/>
      <c r="M760" s="22"/>
      <c r="N760" s="23"/>
      <c r="O760" s="23"/>
      <c r="P760" s="24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"/>
      <c r="B761" s="4"/>
      <c r="C761" s="12"/>
      <c r="D761" s="14"/>
      <c r="E761" s="14"/>
      <c r="F761" s="14"/>
      <c r="G761" s="29"/>
      <c r="H761" s="13"/>
      <c r="I761" s="14"/>
      <c r="J761" s="21"/>
      <c r="K761" s="21"/>
      <c r="L761" s="21"/>
      <c r="M761" s="22"/>
      <c r="N761" s="23"/>
      <c r="O761" s="23"/>
      <c r="P761" s="24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"/>
      <c r="B762" s="4"/>
      <c r="C762" s="12"/>
      <c r="D762" s="14"/>
      <c r="E762" s="14"/>
      <c r="F762" s="14"/>
      <c r="G762" s="29"/>
      <c r="H762" s="13"/>
      <c r="I762" s="14"/>
      <c r="J762" s="21"/>
      <c r="K762" s="21"/>
      <c r="L762" s="21"/>
      <c r="M762" s="22"/>
      <c r="N762" s="23"/>
      <c r="O762" s="23"/>
      <c r="P762" s="24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"/>
      <c r="B763" s="4"/>
      <c r="C763" s="12"/>
      <c r="D763" s="14"/>
      <c r="E763" s="14"/>
      <c r="F763" s="14"/>
      <c r="G763" s="29"/>
      <c r="H763" s="13"/>
      <c r="I763" s="14"/>
      <c r="J763" s="21"/>
      <c r="K763" s="21"/>
      <c r="L763" s="21"/>
      <c r="M763" s="22"/>
      <c r="N763" s="23"/>
      <c r="O763" s="23"/>
      <c r="P763" s="24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"/>
      <c r="B764" s="4"/>
      <c r="C764" s="12"/>
      <c r="D764" s="14"/>
      <c r="E764" s="14"/>
      <c r="F764" s="14"/>
      <c r="G764" s="29"/>
      <c r="H764" s="13"/>
      <c r="I764" s="14"/>
      <c r="J764" s="21"/>
      <c r="K764" s="21"/>
      <c r="L764" s="21"/>
      <c r="M764" s="22"/>
      <c r="N764" s="23"/>
      <c r="O764" s="23"/>
      <c r="P764" s="24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"/>
      <c r="B765" s="4"/>
      <c r="C765" s="12"/>
      <c r="D765" s="14"/>
      <c r="E765" s="14"/>
      <c r="F765" s="14"/>
      <c r="G765" s="29"/>
      <c r="H765" s="13"/>
      <c r="I765" s="14"/>
      <c r="J765" s="21"/>
      <c r="K765" s="21"/>
      <c r="L765" s="21"/>
      <c r="M765" s="22"/>
      <c r="N765" s="23"/>
      <c r="O765" s="23"/>
      <c r="P765" s="24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"/>
      <c r="B766" s="4"/>
      <c r="C766" s="12"/>
      <c r="D766" s="14"/>
      <c r="E766" s="14"/>
      <c r="F766" s="14"/>
      <c r="G766" s="29"/>
      <c r="H766" s="13"/>
      <c r="I766" s="14"/>
      <c r="J766" s="21"/>
      <c r="K766" s="21"/>
      <c r="L766" s="21"/>
      <c r="M766" s="22"/>
      <c r="N766" s="23"/>
      <c r="O766" s="23"/>
      <c r="P766" s="24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"/>
      <c r="B767" s="4"/>
      <c r="C767" s="12"/>
      <c r="D767" s="14"/>
      <c r="E767" s="14"/>
      <c r="F767" s="14"/>
      <c r="G767" s="29"/>
      <c r="H767" s="13"/>
      <c r="I767" s="14"/>
      <c r="J767" s="21"/>
      <c r="K767" s="21"/>
      <c r="L767" s="21"/>
      <c r="M767" s="22"/>
      <c r="N767" s="23"/>
      <c r="O767" s="23"/>
      <c r="P767" s="24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"/>
      <c r="B768" s="4"/>
      <c r="C768" s="12"/>
      <c r="D768" s="14"/>
      <c r="E768" s="14"/>
      <c r="F768" s="14"/>
      <c r="G768" s="29"/>
      <c r="H768" s="13"/>
      <c r="I768" s="14"/>
      <c r="J768" s="21"/>
      <c r="K768" s="21"/>
      <c r="L768" s="21"/>
      <c r="M768" s="22"/>
      <c r="N768" s="23"/>
      <c r="O768" s="23"/>
      <c r="P768" s="24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"/>
      <c r="B769" s="4"/>
      <c r="C769" s="12"/>
      <c r="D769" s="14"/>
      <c r="E769" s="14"/>
      <c r="F769" s="14"/>
      <c r="G769" s="29"/>
      <c r="H769" s="13"/>
      <c r="I769" s="14"/>
      <c r="J769" s="21"/>
      <c r="K769" s="21"/>
      <c r="L769" s="21"/>
      <c r="M769" s="22"/>
      <c r="N769" s="23"/>
      <c r="O769" s="23"/>
      <c r="P769" s="24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"/>
      <c r="B770" s="4"/>
      <c r="C770" s="12"/>
      <c r="D770" s="14"/>
      <c r="E770" s="14"/>
      <c r="F770" s="14"/>
      <c r="G770" s="29"/>
      <c r="H770" s="13"/>
      <c r="I770" s="14"/>
      <c r="J770" s="21"/>
      <c r="K770" s="21"/>
      <c r="L770" s="21"/>
      <c r="M770" s="22"/>
      <c r="N770" s="23"/>
      <c r="O770" s="23"/>
      <c r="P770" s="24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"/>
      <c r="B771" s="4"/>
      <c r="C771" s="12"/>
      <c r="D771" s="14"/>
      <c r="E771" s="14"/>
      <c r="F771" s="14"/>
      <c r="G771" s="29"/>
      <c r="H771" s="13"/>
      <c r="I771" s="14"/>
      <c r="J771" s="21"/>
      <c r="K771" s="21"/>
      <c r="L771" s="21"/>
      <c r="M771" s="22"/>
      <c r="N771" s="23"/>
      <c r="O771" s="23"/>
      <c r="P771" s="24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"/>
      <c r="B772" s="4"/>
      <c r="C772" s="12"/>
      <c r="D772" s="14"/>
      <c r="E772" s="14"/>
      <c r="F772" s="14"/>
      <c r="G772" s="29"/>
      <c r="H772" s="13"/>
      <c r="I772" s="14"/>
      <c r="J772" s="21"/>
      <c r="K772" s="21"/>
      <c r="L772" s="21"/>
      <c r="M772" s="22"/>
      <c r="N772" s="23"/>
      <c r="O772" s="23"/>
      <c r="P772" s="24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"/>
      <c r="B773" s="4"/>
      <c r="C773" s="12"/>
      <c r="D773" s="14"/>
      <c r="E773" s="14"/>
      <c r="F773" s="14"/>
      <c r="G773" s="29"/>
      <c r="H773" s="13"/>
      <c r="I773" s="14"/>
      <c r="J773" s="21"/>
      <c r="K773" s="21"/>
      <c r="L773" s="21"/>
      <c r="M773" s="22"/>
      <c r="N773" s="23"/>
      <c r="O773" s="23"/>
      <c r="P773" s="24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"/>
      <c r="B774" s="4"/>
      <c r="C774" s="12"/>
      <c r="D774" s="14"/>
      <c r="E774" s="14"/>
      <c r="F774" s="14"/>
      <c r="G774" s="29"/>
      <c r="H774" s="13"/>
      <c r="I774" s="14"/>
      <c r="J774" s="21"/>
      <c r="K774" s="21"/>
      <c r="L774" s="21"/>
      <c r="M774" s="22"/>
      <c r="N774" s="23"/>
      <c r="O774" s="23"/>
      <c r="P774" s="24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"/>
      <c r="B775" s="4"/>
      <c r="C775" s="12"/>
      <c r="D775" s="14"/>
      <c r="E775" s="14"/>
      <c r="F775" s="14"/>
      <c r="G775" s="29"/>
      <c r="H775" s="13"/>
      <c r="I775" s="14"/>
      <c r="J775" s="21"/>
      <c r="K775" s="21"/>
      <c r="L775" s="21"/>
      <c r="M775" s="22"/>
      <c r="N775" s="23"/>
      <c r="O775" s="23"/>
      <c r="P775" s="24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"/>
      <c r="B776" s="4"/>
      <c r="C776" s="12"/>
      <c r="D776" s="14"/>
      <c r="E776" s="14"/>
      <c r="F776" s="14"/>
      <c r="G776" s="29"/>
      <c r="H776" s="13"/>
      <c r="I776" s="14"/>
      <c r="J776" s="21"/>
      <c r="K776" s="21"/>
      <c r="L776" s="21"/>
      <c r="M776" s="22"/>
      <c r="N776" s="23"/>
      <c r="O776" s="23"/>
      <c r="P776" s="24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"/>
      <c r="B777" s="4"/>
      <c r="C777" s="12"/>
      <c r="D777" s="14"/>
      <c r="E777" s="14"/>
      <c r="F777" s="14"/>
      <c r="G777" s="29"/>
      <c r="H777" s="13"/>
      <c r="I777" s="14"/>
      <c r="J777" s="21"/>
      <c r="K777" s="21"/>
      <c r="L777" s="21"/>
      <c r="M777" s="22"/>
      <c r="N777" s="23"/>
      <c r="O777" s="23"/>
      <c r="P777" s="24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"/>
      <c r="B778" s="4"/>
      <c r="C778" s="12"/>
      <c r="D778" s="14"/>
      <c r="E778" s="14"/>
      <c r="F778" s="14"/>
      <c r="G778" s="29"/>
      <c r="H778" s="13"/>
      <c r="I778" s="14"/>
      <c r="J778" s="21"/>
      <c r="K778" s="21"/>
      <c r="L778" s="21"/>
      <c r="M778" s="22"/>
      <c r="N778" s="23"/>
      <c r="O778" s="23"/>
      <c r="P778" s="24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"/>
      <c r="B779" s="4"/>
      <c r="C779" s="12"/>
      <c r="D779" s="14"/>
      <c r="E779" s="14"/>
      <c r="F779" s="14"/>
      <c r="G779" s="29"/>
      <c r="H779" s="13"/>
      <c r="I779" s="14"/>
      <c r="J779" s="21"/>
      <c r="K779" s="21"/>
      <c r="L779" s="21"/>
      <c r="M779" s="22"/>
      <c r="N779" s="23"/>
      <c r="O779" s="23"/>
      <c r="P779" s="24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"/>
      <c r="B780" s="4"/>
      <c r="C780" s="12"/>
      <c r="D780" s="14"/>
      <c r="E780" s="14"/>
      <c r="F780" s="14"/>
      <c r="G780" s="29"/>
      <c r="H780" s="13"/>
      <c r="I780" s="14"/>
      <c r="J780" s="21"/>
      <c r="K780" s="21"/>
      <c r="L780" s="21"/>
      <c r="M780" s="22"/>
      <c r="N780" s="23"/>
      <c r="O780" s="23"/>
      <c r="P780" s="24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"/>
      <c r="B781" s="4"/>
      <c r="C781" s="12"/>
      <c r="D781" s="14"/>
      <c r="E781" s="14"/>
      <c r="F781" s="14"/>
      <c r="G781" s="29"/>
      <c r="H781" s="13"/>
      <c r="I781" s="14"/>
      <c r="J781" s="21"/>
      <c r="K781" s="21"/>
      <c r="L781" s="21"/>
      <c r="M781" s="22"/>
      <c r="N781" s="23"/>
      <c r="O781" s="23"/>
      <c r="P781" s="24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"/>
      <c r="B782" s="4"/>
      <c r="C782" s="12"/>
      <c r="D782" s="14"/>
      <c r="E782" s="14"/>
      <c r="F782" s="14"/>
      <c r="G782" s="29"/>
      <c r="H782" s="13"/>
      <c r="I782" s="14"/>
      <c r="J782" s="21"/>
      <c r="K782" s="21"/>
      <c r="L782" s="21"/>
      <c r="M782" s="22"/>
      <c r="N782" s="23"/>
      <c r="O782" s="23"/>
      <c r="P782" s="24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"/>
      <c r="B783" s="4"/>
      <c r="C783" s="12"/>
      <c r="D783" s="14"/>
      <c r="E783" s="14"/>
      <c r="F783" s="14"/>
      <c r="G783" s="29"/>
      <c r="H783" s="13"/>
      <c r="I783" s="14"/>
      <c r="J783" s="21"/>
      <c r="K783" s="21"/>
      <c r="L783" s="21"/>
      <c r="M783" s="22"/>
      <c r="N783" s="23"/>
      <c r="O783" s="23"/>
      <c r="P783" s="24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"/>
      <c r="B784" s="4"/>
      <c r="C784" s="12"/>
      <c r="D784" s="14"/>
      <c r="E784" s="14"/>
      <c r="F784" s="14"/>
      <c r="G784" s="29"/>
      <c r="H784" s="13"/>
      <c r="I784" s="14"/>
      <c r="J784" s="21"/>
      <c r="K784" s="21"/>
      <c r="L784" s="21"/>
      <c r="M784" s="22"/>
      <c r="N784" s="23"/>
      <c r="O784" s="23"/>
      <c r="P784" s="24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"/>
      <c r="B785" s="4"/>
      <c r="C785" s="12"/>
      <c r="D785" s="14"/>
      <c r="E785" s="14"/>
      <c r="F785" s="14"/>
      <c r="G785" s="29"/>
      <c r="H785" s="13"/>
      <c r="I785" s="14"/>
      <c r="J785" s="21"/>
      <c r="K785" s="21"/>
      <c r="L785" s="21"/>
      <c r="M785" s="22"/>
      <c r="N785" s="23"/>
      <c r="O785" s="23"/>
      <c r="P785" s="24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"/>
      <c r="B786" s="4"/>
      <c r="C786" s="12"/>
      <c r="D786" s="14"/>
      <c r="E786" s="14"/>
      <c r="F786" s="14"/>
      <c r="G786" s="29"/>
      <c r="H786" s="13"/>
      <c r="I786" s="14"/>
      <c r="J786" s="21"/>
      <c r="K786" s="21"/>
      <c r="L786" s="21"/>
      <c r="M786" s="22"/>
      <c r="N786" s="23"/>
      <c r="O786" s="23"/>
      <c r="P786" s="24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"/>
      <c r="B787" s="4"/>
      <c r="C787" s="12"/>
      <c r="D787" s="14"/>
      <c r="E787" s="14"/>
      <c r="F787" s="14"/>
      <c r="G787" s="29"/>
      <c r="H787" s="13"/>
      <c r="I787" s="14"/>
      <c r="J787" s="21"/>
      <c r="K787" s="21"/>
      <c r="L787" s="21"/>
      <c r="M787" s="22"/>
      <c r="N787" s="23"/>
      <c r="O787" s="23"/>
      <c r="P787" s="24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"/>
      <c r="B788" s="4"/>
      <c r="C788" s="12"/>
      <c r="D788" s="14"/>
      <c r="E788" s="14"/>
      <c r="F788" s="14"/>
      <c r="G788" s="29"/>
      <c r="H788" s="13"/>
      <c r="I788" s="14"/>
      <c r="J788" s="21"/>
      <c r="K788" s="21"/>
      <c r="L788" s="21"/>
      <c r="M788" s="22"/>
      <c r="N788" s="23"/>
      <c r="O788" s="23"/>
      <c r="P788" s="24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"/>
      <c r="B789" s="4"/>
      <c r="C789" s="12"/>
      <c r="D789" s="14"/>
      <c r="E789" s="14"/>
      <c r="F789" s="14"/>
      <c r="G789" s="29"/>
      <c r="H789" s="13"/>
      <c r="I789" s="14"/>
      <c r="J789" s="21"/>
      <c r="K789" s="21"/>
      <c r="L789" s="21"/>
      <c r="M789" s="22"/>
      <c r="N789" s="23"/>
      <c r="O789" s="23"/>
      <c r="P789" s="24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"/>
      <c r="B790" s="4"/>
      <c r="C790" s="12"/>
      <c r="D790" s="14"/>
      <c r="E790" s="14"/>
      <c r="F790" s="14"/>
      <c r="G790" s="29"/>
      <c r="H790" s="13"/>
      <c r="I790" s="14"/>
      <c r="J790" s="21"/>
      <c r="K790" s="21"/>
      <c r="L790" s="21"/>
      <c r="M790" s="22"/>
      <c r="N790" s="23"/>
      <c r="O790" s="23"/>
      <c r="P790" s="24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"/>
      <c r="B791" s="4"/>
      <c r="C791" s="12"/>
      <c r="D791" s="14"/>
      <c r="E791" s="14"/>
      <c r="F791" s="14"/>
      <c r="G791" s="29"/>
      <c r="H791" s="13"/>
      <c r="I791" s="14"/>
      <c r="J791" s="21"/>
      <c r="K791" s="21"/>
      <c r="L791" s="21"/>
      <c r="M791" s="22"/>
      <c r="N791" s="23"/>
      <c r="O791" s="23"/>
      <c r="P791" s="24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"/>
      <c r="B792" s="4"/>
      <c r="C792" s="12"/>
      <c r="D792" s="14"/>
      <c r="E792" s="14"/>
      <c r="F792" s="14"/>
      <c r="G792" s="29"/>
      <c r="H792" s="13"/>
      <c r="I792" s="14"/>
      <c r="J792" s="21"/>
      <c r="K792" s="21"/>
      <c r="L792" s="21"/>
      <c r="M792" s="22"/>
      <c r="N792" s="23"/>
      <c r="O792" s="23"/>
      <c r="P792" s="24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"/>
      <c r="B793" s="4"/>
      <c r="C793" s="12"/>
      <c r="D793" s="14"/>
      <c r="E793" s="14"/>
      <c r="F793" s="14"/>
      <c r="G793" s="29"/>
      <c r="H793" s="13"/>
      <c r="I793" s="14"/>
      <c r="J793" s="21"/>
      <c r="K793" s="21"/>
      <c r="L793" s="21"/>
      <c r="M793" s="22"/>
      <c r="N793" s="23"/>
      <c r="O793" s="23"/>
      <c r="P793" s="24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"/>
      <c r="B794" s="4"/>
      <c r="C794" s="12"/>
      <c r="D794" s="14"/>
      <c r="E794" s="14"/>
      <c r="F794" s="14"/>
      <c r="G794" s="29"/>
      <c r="H794" s="13"/>
      <c r="I794" s="14"/>
      <c r="J794" s="21"/>
      <c r="K794" s="21"/>
      <c r="L794" s="21"/>
      <c r="M794" s="22"/>
      <c r="N794" s="23"/>
      <c r="O794" s="23"/>
      <c r="P794" s="24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"/>
      <c r="B795" s="4"/>
      <c r="C795" s="12"/>
      <c r="D795" s="14"/>
      <c r="E795" s="14"/>
      <c r="F795" s="14"/>
      <c r="G795" s="29"/>
      <c r="H795" s="13"/>
      <c r="I795" s="14"/>
      <c r="J795" s="21"/>
      <c r="K795" s="21"/>
      <c r="L795" s="21"/>
      <c r="M795" s="22"/>
      <c r="N795" s="23"/>
      <c r="O795" s="23"/>
      <c r="P795" s="24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"/>
      <c r="B796" s="4"/>
      <c r="C796" s="12"/>
      <c r="D796" s="14"/>
      <c r="E796" s="14"/>
      <c r="F796" s="14"/>
      <c r="G796" s="29"/>
      <c r="H796" s="13"/>
      <c r="I796" s="14"/>
      <c r="J796" s="21"/>
      <c r="K796" s="21"/>
      <c r="L796" s="21"/>
      <c r="M796" s="22"/>
      <c r="N796" s="23"/>
      <c r="O796" s="23"/>
      <c r="P796" s="24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"/>
      <c r="B797" s="4"/>
      <c r="C797" s="12"/>
      <c r="D797" s="14"/>
      <c r="E797" s="14"/>
      <c r="F797" s="14"/>
      <c r="G797" s="29"/>
      <c r="H797" s="13"/>
      <c r="I797" s="14"/>
      <c r="J797" s="21"/>
      <c r="K797" s="21"/>
      <c r="L797" s="21"/>
      <c r="M797" s="22"/>
      <c r="N797" s="23"/>
      <c r="O797" s="23"/>
      <c r="P797" s="24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"/>
      <c r="B798" s="4"/>
      <c r="C798" s="12"/>
      <c r="D798" s="14"/>
      <c r="E798" s="14"/>
      <c r="F798" s="14"/>
      <c r="G798" s="29"/>
      <c r="H798" s="13"/>
      <c r="I798" s="14"/>
      <c r="J798" s="21"/>
      <c r="K798" s="21"/>
      <c r="L798" s="21"/>
      <c r="M798" s="22"/>
      <c r="N798" s="23"/>
      <c r="O798" s="23"/>
      <c r="P798" s="24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"/>
      <c r="B799" s="4"/>
      <c r="C799" s="12"/>
      <c r="D799" s="14"/>
      <c r="E799" s="14"/>
      <c r="F799" s="14"/>
      <c r="G799" s="29"/>
      <c r="H799" s="13"/>
      <c r="I799" s="14"/>
      <c r="J799" s="21"/>
      <c r="K799" s="21"/>
      <c r="L799" s="21"/>
      <c r="M799" s="22"/>
      <c r="N799" s="23"/>
      <c r="O799" s="23"/>
      <c r="P799" s="24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"/>
      <c r="B800" s="4"/>
      <c r="C800" s="12"/>
      <c r="D800" s="14"/>
      <c r="E800" s="14"/>
      <c r="F800" s="14"/>
      <c r="G800" s="29"/>
      <c r="H800" s="13"/>
      <c r="I800" s="14"/>
      <c r="J800" s="21"/>
      <c r="K800" s="21"/>
      <c r="L800" s="21"/>
      <c r="M800" s="22"/>
      <c r="N800" s="23"/>
      <c r="O800" s="23"/>
      <c r="P800" s="24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"/>
      <c r="B801" s="4"/>
      <c r="C801" s="12"/>
      <c r="D801" s="14"/>
      <c r="E801" s="14"/>
      <c r="F801" s="14"/>
      <c r="G801" s="29"/>
      <c r="H801" s="13"/>
      <c r="I801" s="14"/>
      <c r="J801" s="21"/>
      <c r="K801" s="21"/>
      <c r="L801" s="21"/>
      <c r="M801" s="22"/>
      <c r="N801" s="23"/>
      <c r="O801" s="23"/>
      <c r="P801" s="24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"/>
      <c r="B802" s="4"/>
      <c r="C802" s="12"/>
      <c r="D802" s="14"/>
      <c r="E802" s="14"/>
      <c r="F802" s="14"/>
      <c r="G802" s="29"/>
      <c r="H802" s="13"/>
      <c r="I802" s="14"/>
      <c r="J802" s="21"/>
      <c r="K802" s="21"/>
      <c r="L802" s="21"/>
      <c r="M802" s="22"/>
      <c r="N802" s="23"/>
      <c r="O802" s="23"/>
      <c r="P802" s="24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"/>
      <c r="B803" s="4"/>
      <c r="C803" s="12"/>
      <c r="D803" s="14"/>
      <c r="E803" s="14"/>
      <c r="F803" s="14"/>
      <c r="G803" s="29"/>
      <c r="H803" s="13"/>
      <c r="I803" s="14"/>
      <c r="J803" s="21"/>
      <c r="K803" s="21"/>
      <c r="L803" s="21"/>
      <c r="M803" s="22"/>
      <c r="N803" s="23"/>
      <c r="O803" s="23"/>
      <c r="P803" s="24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"/>
      <c r="B804" s="4"/>
      <c r="C804" s="12"/>
      <c r="D804" s="14"/>
      <c r="E804" s="14"/>
      <c r="F804" s="14"/>
      <c r="G804" s="29"/>
      <c r="H804" s="13"/>
      <c r="I804" s="14"/>
      <c r="J804" s="21"/>
      <c r="K804" s="21"/>
      <c r="L804" s="21"/>
      <c r="M804" s="22"/>
      <c r="N804" s="23"/>
      <c r="O804" s="23"/>
      <c r="P804" s="24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"/>
      <c r="B805" s="4"/>
      <c r="C805" s="12"/>
      <c r="D805" s="14"/>
      <c r="E805" s="14"/>
      <c r="F805" s="14"/>
      <c r="G805" s="29"/>
      <c r="H805" s="13"/>
      <c r="I805" s="14"/>
      <c r="J805" s="21"/>
      <c r="K805" s="21"/>
      <c r="L805" s="21"/>
      <c r="M805" s="22"/>
      <c r="N805" s="23"/>
      <c r="O805" s="23"/>
      <c r="P805" s="24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"/>
      <c r="B806" s="4"/>
      <c r="C806" s="12"/>
      <c r="D806" s="14"/>
      <c r="E806" s="14"/>
      <c r="F806" s="14"/>
      <c r="G806" s="29"/>
      <c r="H806" s="13"/>
      <c r="I806" s="14"/>
      <c r="J806" s="21"/>
      <c r="K806" s="21"/>
      <c r="L806" s="21"/>
      <c r="M806" s="22"/>
      <c r="N806" s="23"/>
      <c r="O806" s="23"/>
      <c r="P806" s="24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"/>
      <c r="B807" s="4"/>
      <c r="C807" s="12"/>
      <c r="D807" s="14"/>
      <c r="E807" s="14"/>
      <c r="F807" s="14"/>
      <c r="G807" s="29"/>
      <c r="H807" s="13"/>
      <c r="I807" s="14"/>
      <c r="J807" s="21"/>
      <c r="K807" s="21"/>
      <c r="L807" s="21"/>
      <c r="M807" s="22"/>
      <c r="N807" s="23"/>
      <c r="O807" s="23"/>
      <c r="P807" s="24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"/>
      <c r="B808" s="4"/>
      <c r="C808" s="12"/>
      <c r="D808" s="14"/>
      <c r="E808" s="14"/>
      <c r="F808" s="14"/>
      <c r="G808" s="29"/>
      <c r="H808" s="13"/>
      <c r="I808" s="14"/>
      <c r="J808" s="21"/>
      <c r="K808" s="21"/>
      <c r="L808" s="21"/>
      <c r="M808" s="22"/>
      <c r="N808" s="23"/>
      <c r="O808" s="23"/>
      <c r="P808" s="24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"/>
      <c r="B809" s="4"/>
      <c r="C809" s="12"/>
      <c r="D809" s="14"/>
      <c r="E809" s="14"/>
      <c r="F809" s="14"/>
      <c r="G809" s="29"/>
      <c r="H809" s="13"/>
      <c r="I809" s="14"/>
      <c r="J809" s="21"/>
      <c r="K809" s="21"/>
      <c r="L809" s="21"/>
      <c r="M809" s="22"/>
      <c r="N809" s="23"/>
      <c r="O809" s="23"/>
      <c r="P809" s="24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"/>
      <c r="B810" s="4"/>
      <c r="C810" s="12"/>
      <c r="D810" s="14"/>
      <c r="E810" s="14"/>
      <c r="F810" s="14"/>
      <c r="G810" s="29"/>
      <c r="H810" s="13"/>
      <c r="I810" s="14"/>
      <c r="J810" s="21"/>
      <c r="K810" s="21"/>
      <c r="L810" s="21"/>
      <c r="M810" s="22"/>
      <c r="N810" s="23"/>
      <c r="O810" s="23"/>
      <c r="P810" s="24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"/>
      <c r="B811" s="4"/>
      <c r="C811" s="12"/>
      <c r="D811" s="14"/>
      <c r="E811" s="14"/>
      <c r="F811" s="14"/>
      <c r="G811" s="29"/>
      <c r="H811" s="13"/>
      <c r="I811" s="14"/>
      <c r="J811" s="21"/>
      <c r="K811" s="21"/>
      <c r="L811" s="21"/>
      <c r="M811" s="22"/>
      <c r="N811" s="23"/>
      <c r="O811" s="23"/>
      <c r="P811" s="24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"/>
      <c r="B812" s="4"/>
      <c r="C812" s="12"/>
      <c r="D812" s="14"/>
      <c r="E812" s="14"/>
      <c r="F812" s="14"/>
      <c r="G812" s="29"/>
      <c r="H812" s="13"/>
      <c r="I812" s="14"/>
      <c r="J812" s="21"/>
      <c r="K812" s="21"/>
      <c r="L812" s="21"/>
      <c r="M812" s="22"/>
      <c r="N812" s="23"/>
      <c r="O812" s="23"/>
      <c r="P812" s="24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"/>
      <c r="B813" s="4"/>
      <c r="C813" s="12"/>
      <c r="D813" s="14"/>
      <c r="E813" s="14"/>
      <c r="F813" s="14"/>
      <c r="G813" s="29"/>
      <c r="H813" s="13"/>
      <c r="I813" s="14"/>
      <c r="J813" s="21"/>
      <c r="K813" s="21"/>
      <c r="L813" s="21"/>
      <c r="M813" s="22"/>
      <c r="N813" s="23"/>
      <c r="O813" s="23"/>
      <c r="P813" s="24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"/>
      <c r="B814" s="4"/>
      <c r="C814" s="12"/>
      <c r="D814" s="14"/>
      <c r="E814" s="14"/>
      <c r="F814" s="14"/>
      <c r="G814" s="29"/>
      <c r="H814" s="13"/>
      <c r="I814" s="14"/>
      <c r="J814" s="21"/>
      <c r="K814" s="21"/>
      <c r="L814" s="21"/>
      <c r="M814" s="22"/>
      <c r="N814" s="23"/>
      <c r="O814" s="23"/>
      <c r="P814" s="24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"/>
      <c r="B815" s="4"/>
      <c r="C815" s="12"/>
      <c r="D815" s="14"/>
      <c r="E815" s="14"/>
      <c r="F815" s="14"/>
      <c r="G815" s="29"/>
      <c r="H815" s="13"/>
      <c r="I815" s="14"/>
      <c r="J815" s="21"/>
      <c r="K815" s="21"/>
      <c r="L815" s="21"/>
      <c r="M815" s="22"/>
      <c r="N815" s="23"/>
      <c r="O815" s="23"/>
      <c r="P815" s="24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"/>
      <c r="B816" s="4"/>
      <c r="C816" s="12"/>
      <c r="D816" s="14"/>
      <c r="E816" s="14"/>
      <c r="F816" s="14"/>
      <c r="G816" s="29"/>
      <c r="H816" s="13"/>
      <c r="I816" s="14"/>
      <c r="J816" s="21"/>
      <c r="K816" s="21"/>
      <c r="L816" s="21"/>
      <c r="M816" s="22"/>
      <c r="N816" s="23"/>
      <c r="O816" s="23"/>
      <c r="P816" s="24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"/>
      <c r="B817" s="4"/>
      <c r="C817" s="12"/>
      <c r="D817" s="14"/>
      <c r="E817" s="14"/>
      <c r="F817" s="14"/>
      <c r="G817" s="29"/>
      <c r="H817" s="13"/>
      <c r="I817" s="14"/>
      <c r="J817" s="21"/>
      <c r="K817" s="21"/>
      <c r="L817" s="21"/>
      <c r="M817" s="22"/>
      <c r="N817" s="23"/>
      <c r="O817" s="23"/>
      <c r="P817" s="24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"/>
      <c r="B818" s="4"/>
      <c r="C818" s="12"/>
      <c r="D818" s="14"/>
      <c r="E818" s="14"/>
      <c r="F818" s="14"/>
      <c r="G818" s="29"/>
      <c r="H818" s="13"/>
      <c r="I818" s="14"/>
      <c r="J818" s="21"/>
      <c r="K818" s="21"/>
      <c r="L818" s="21"/>
      <c r="M818" s="22"/>
      <c r="N818" s="23"/>
      <c r="O818" s="23"/>
      <c r="P818" s="24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"/>
      <c r="B819" s="4"/>
      <c r="C819" s="12"/>
      <c r="D819" s="14"/>
      <c r="E819" s="14"/>
      <c r="F819" s="14"/>
      <c r="G819" s="29"/>
      <c r="H819" s="13"/>
      <c r="I819" s="14"/>
      <c r="J819" s="21"/>
      <c r="K819" s="21"/>
      <c r="L819" s="21"/>
      <c r="M819" s="22"/>
      <c r="N819" s="23"/>
      <c r="O819" s="23"/>
      <c r="P819" s="24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"/>
      <c r="B820" s="4"/>
      <c r="C820" s="12"/>
      <c r="D820" s="14"/>
      <c r="E820" s="14"/>
      <c r="F820" s="14"/>
      <c r="G820" s="29"/>
      <c r="H820" s="13"/>
      <c r="I820" s="14"/>
      <c r="J820" s="21"/>
      <c r="K820" s="21"/>
      <c r="L820" s="21"/>
      <c r="M820" s="22"/>
      <c r="N820" s="23"/>
      <c r="O820" s="23"/>
      <c r="P820" s="24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"/>
      <c r="B821" s="4"/>
      <c r="C821" s="12"/>
      <c r="D821" s="14"/>
      <c r="E821" s="14"/>
      <c r="F821" s="14"/>
      <c r="G821" s="29"/>
      <c r="H821" s="13"/>
      <c r="I821" s="14"/>
      <c r="J821" s="21"/>
      <c r="K821" s="21"/>
      <c r="L821" s="21"/>
      <c r="M821" s="22"/>
      <c r="N821" s="23"/>
      <c r="O821" s="23"/>
      <c r="P821" s="24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"/>
      <c r="B822" s="4"/>
      <c r="C822" s="12"/>
      <c r="D822" s="14"/>
      <c r="E822" s="14"/>
      <c r="F822" s="14"/>
      <c r="G822" s="29"/>
      <c r="H822" s="13"/>
      <c r="I822" s="14"/>
      <c r="J822" s="21"/>
      <c r="K822" s="21"/>
      <c r="L822" s="21"/>
      <c r="M822" s="22"/>
      <c r="N822" s="23"/>
      <c r="O822" s="23"/>
      <c r="P822" s="24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"/>
      <c r="B823" s="4"/>
      <c r="C823" s="12"/>
      <c r="D823" s="14"/>
      <c r="E823" s="14"/>
      <c r="F823" s="14"/>
      <c r="G823" s="29"/>
      <c r="H823" s="13"/>
      <c r="I823" s="14"/>
      <c r="J823" s="21"/>
      <c r="K823" s="21"/>
      <c r="L823" s="21"/>
      <c r="M823" s="22"/>
      <c r="N823" s="23"/>
      <c r="O823" s="23"/>
      <c r="P823" s="24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"/>
      <c r="B824" s="4"/>
      <c r="C824" s="12"/>
      <c r="D824" s="14"/>
      <c r="E824" s="14"/>
      <c r="F824" s="14"/>
      <c r="G824" s="29"/>
      <c r="H824" s="13"/>
      <c r="I824" s="14"/>
      <c r="J824" s="21"/>
      <c r="K824" s="21"/>
      <c r="L824" s="21"/>
      <c r="M824" s="22"/>
      <c r="N824" s="23"/>
      <c r="O824" s="23"/>
      <c r="P824" s="24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"/>
      <c r="B825" s="4"/>
      <c r="C825" s="12"/>
      <c r="D825" s="14"/>
      <c r="E825" s="14"/>
      <c r="F825" s="14"/>
      <c r="G825" s="29"/>
      <c r="H825" s="13"/>
      <c r="I825" s="14"/>
      <c r="J825" s="21"/>
      <c r="K825" s="21"/>
      <c r="L825" s="21"/>
      <c r="M825" s="22"/>
      <c r="N825" s="23"/>
      <c r="O825" s="23"/>
      <c r="P825" s="24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"/>
      <c r="B826" s="4"/>
      <c r="C826" s="12"/>
      <c r="D826" s="14"/>
      <c r="E826" s="14"/>
      <c r="F826" s="14"/>
      <c r="G826" s="29"/>
      <c r="H826" s="13"/>
      <c r="I826" s="14"/>
      <c r="J826" s="21"/>
      <c r="K826" s="21"/>
      <c r="L826" s="21"/>
      <c r="M826" s="22"/>
      <c r="N826" s="23"/>
      <c r="O826" s="23"/>
      <c r="P826" s="24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"/>
      <c r="B827" s="4"/>
      <c r="C827" s="12"/>
      <c r="D827" s="14"/>
      <c r="E827" s="14"/>
      <c r="F827" s="14"/>
      <c r="G827" s="29"/>
      <c r="H827" s="13"/>
      <c r="I827" s="14"/>
      <c r="J827" s="21"/>
      <c r="K827" s="21"/>
      <c r="L827" s="21"/>
      <c r="M827" s="22"/>
      <c r="N827" s="23"/>
      <c r="O827" s="23"/>
      <c r="P827" s="24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"/>
      <c r="B828" s="4"/>
      <c r="C828" s="12"/>
      <c r="D828" s="14"/>
      <c r="E828" s="14"/>
      <c r="F828" s="14"/>
      <c r="G828" s="29"/>
      <c r="H828" s="13"/>
      <c r="I828" s="14"/>
      <c r="J828" s="21"/>
      <c r="K828" s="21"/>
      <c r="L828" s="21"/>
      <c r="M828" s="22"/>
      <c r="N828" s="23"/>
      <c r="O828" s="23"/>
      <c r="P828" s="24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"/>
      <c r="B829" s="4"/>
      <c r="C829" s="12"/>
      <c r="D829" s="14"/>
      <c r="E829" s="14"/>
      <c r="F829" s="14"/>
      <c r="G829" s="29"/>
      <c r="H829" s="13"/>
      <c r="I829" s="14"/>
      <c r="J829" s="21"/>
      <c r="K829" s="21"/>
      <c r="L829" s="21"/>
      <c r="M829" s="22"/>
      <c r="N829" s="23"/>
      <c r="O829" s="23"/>
      <c r="P829" s="24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"/>
      <c r="B830" s="4"/>
      <c r="C830" s="12"/>
      <c r="D830" s="14"/>
      <c r="E830" s="14"/>
      <c r="F830" s="14"/>
      <c r="G830" s="29"/>
      <c r="H830" s="13"/>
      <c r="I830" s="14"/>
      <c r="J830" s="21"/>
      <c r="K830" s="21"/>
      <c r="L830" s="21"/>
      <c r="M830" s="22"/>
      <c r="N830" s="23"/>
      <c r="O830" s="23"/>
      <c r="P830" s="24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"/>
      <c r="B831" s="4"/>
      <c r="C831" s="12"/>
      <c r="D831" s="14"/>
      <c r="E831" s="14"/>
      <c r="F831" s="14"/>
      <c r="G831" s="29"/>
      <c r="H831" s="13"/>
      <c r="I831" s="14"/>
      <c r="J831" s="21"/>
      <c r="K831" s="21"/>
      <c r="L831" s="21"/>
      <c r="M831" s="22"/>
      <c r="N831" s="23"/>
      <c r="O831" s="23"/>
      <c r="P831" s="24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"/>
      <c r="B832" s="4"/>
      <c r="C832" s="12"/>
      <c r="D832" s="14"/>
      <c r="E832" s="14"/>
      <c r="F832" s="14"/>
      <c r="G832" s="29"/>
      <c r="H832" s="13"/>
      <c r="I832" s="14"/>
      <c r="J832" s="21"/>
      <c r="K832" s="21"/>
      <c r="L832" s="21"/>
      <c r="M832" s="22"/>
      <c r="N832" s="23"/>
      <c r="O832" s="23"/>
      <c r="P832" s="24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"/>
      <c r="B833" s="4"/>
      <c r="C833" s="12"/>
      <c r="D833" s="14"/>
      <c r="E833" s="14"/>
      <c r="F833" s="14"/>
      <c r="G833" s="29"/>
      <c r="H833" s="13"/>
      <c r="I833" s="14"/>
      <c r="J833" s="21"/>
      <c r="K833" s="21"/>
      <c r="L833" s="21"/>
      <c r="M833" s="22"/>
      <c r="N833" s="23"/>
      <c r="O833" s="23"/>
      <c r="P833" s="24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"/>
      <c r="B834" s="4"/>
      <c r="C834" s="12"/>
      <c r="D834" s="14"/>
      <c r="E834" s="14"/>
      <c r="F834" s="14"/>
      <c r="G834" s="29"/>
      <c r="H834" s="13"/>
      <c r="I834" s="14"/>
      <c r="J834" s="21"/>
      <c r="K834" s="21"/>
      <c r="L834" s="21"/>
      <c r="M834" s="22"/>
      <c r="N834" s="23"/>
      <c r="O834" s="23"/>
      <c r="P834" s="24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"/>
      <c r="B835" s="4"/>
      <c r="C835" s="12"/>
      <c r="D835" s="14"/>
      <c r="E835" s="14"/>
      <c r="F835" s="14"/>
      <c r="G835" s="29"/>
      <c r="H835" s="13"/>
      <c r="I835" s="14"/>
      <c r="J835" s="21"/>
      <c r="K835" s="21"/>
      <c r="L835" s="21"/>
      <c r="M835" s="22"/>
      <c r="N835" s="23"/>
      <c r="O835" s="23"/>
      <c r="P835" s="24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"/>
      <c r="B836" s="4"/>
      <c r="C836" s="12"/>
      <c r="D836" s="14"/>
      <c r="E836" s="14"/>
      <c r="F836" s="14"/>
      <c r="G836" s="29"/>
      <c r="H836" s="13"/>
      <c r="I836" s="14"/>
      <c r="J836" s="21"/>
      <c r="K836" s="21"/>
      <c r="L836" s="21"/>
      <c r="M836" s="22"/>
      <c r="N836" s="23"/>
      <c r="O836" s="23"/>
      <c r="P836" s="24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"/>
      <c r="B837" s="4"/>
      <c r="C837" s="12"/>
      <c r="D837" s="14"/>
      <c r="E837" s="14"/>
      <c r="F837" s="14"/>
      <c r="G837" s="29"/>
      <c r="H837" s="13"/>
      <c r="I837" s="14"/>
      <c r="J837" s="21"/>
      <c r="K837" s="21"/>
      <c r="L837" s="21"/>
      <c r="M837" s="22"/>
      <c r="N837" s="23"/>
      <c r="O837" s="23"/>
      <c r="P837" s="24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"/>
      <c r="B838" s="4"/>
      <c r="C838" s="12"/>
      <c r="D838" s="14"/>
      <c r="E838" s="14"/>
      <c r="F838" s="14"/>
      <c r="G838" s="29"/>
      <c r="H838" s="13"/>
      <c r="I838" s="14"/>
      <c r="J838" s="21"/>
      <c r="K838" s="21"/>
      <c r="L838" s="21"/>
      <c r="M838" s="22"/>
      <c r="N838" s="23"/>
      <c r="O838" s="23"/>
      <c r="P838" s="24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"/>
      <c r="B839" s="4"/>
      <c r="C839" s="12"/>
      <c r="D839" s="14"/>
      <c r="E839" s="14"/>
      <c r="F839" s="14"/>
      <c r="G839" s="29"/>
      <c r="H839" s="13"/>
      <c r="I839" s="14"/>
      <c r="J839" s="21"/>
      <c r="K839" s="21"/>
      <c r="L839" s="21"/>
      <c r="M839" s="22"/>
      <c r="N839" s="23"/>
      <c r="O839" s="23"/>
      <c r="P839" s="24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"/>
      <c r="B840" s="4"/>
      <c r="C840" s="12"/>
      <c r="D840" s="14"/>
      <c r="E840" s="14"/>
      <c r="F840" s="14"/>
      <c r="G840" s="29"/>
      <c r="H840" s="13"/>
      <c r="I840" s="14"/>
      <c r="J840" s="21"/>
      <c r="K840" s="21"/>
      <c r="L840" s="21"/>
      <c r="M840" s="22"/>
      <c r="N840" s="23"/>
      <c r="O840" s="23"/>
      <c r="P840" s="24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"/>
      <c r="B841" s="4"/>
      <c r="C841" s="12"/>
      <c r="D841" s="14"/>
      <c r="E841" s="14"/>
      <c r="F841" s="14"/>
      <c r="G841" s="29"/>
      <c r="H841" s="13"/>
      <c r="I841" s="14"/>
      <c r="J841" s="21"/>
      <c r="K841" s="21"/>
      <c r="L841" s="21"/>
      <c r="M841" s="22"/>
      <c r="N841" s="23"/>
      <c r="O841" s="23"/>
      <c r="P841" s="24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"/>
      <c r="B842" s="4"/>
      <c r="C842" s="12"/>
      <c r="D842" s="14"/>
      <c r="E842" s="14"/>
      <c r="F842" s="14"/>
      <c r="G842" s="29"/>
      <c r="H842" s="13"/>
      <c r="I842" s="14"/>
      <c r="J842" s="21"/>
      <c r="K842" s="21"/>
      <c r="L842" s="21"/>
      <c r="M842" s="22"/>
      <c r="N842" s="23"/>
      <c r="O842" s="23"/>
      <c r="P842" s="24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"/>
      <c r="B843" s="4"/>
      <c r="C843" s="12"/>
      <c r="D843" s="14"/>
      <c r="E843" s="14"/>
      <c r="F843" s="14"/>
      <c r="G843" s="29"/>
      <c r="H843" s="13"/>
      <c r="I843" s="14"/>
      <c r="J843" s="21"/>
      <c r="K843" s="21"/>
      <c r="L843" s="21"/>
      <c r="M843" s="22"/>
      <c r="N843" s="23"/>
      <c r="O843" s="23"/>
      <c r="P843" s="24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"/>
      <c r="B844" s="4"/>
      <c r="C844" s="12"/>
      <c r="D844" s="14"/>
      <c r="E844" s="14"/>
      <c r="F844" s="14"/>
      <c r="G844" s="29"/>
      <c r="H844" s="13"/>
      <c r="I844" s="14"/>
      <c r="J844" s="21"/>
      <c r="K844" s="21"/>
      <c r="L844" s="21"/>
      <c r="M844" s="22"/>
      <c r="N844" s="23"/>
      <c r="O844" s="23"/>
      <c r="P844" s="24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"/>
      <c r="B845" s="4"/>
      <c r="C845" s="12"/>
      <c r="D845" s="14"/>
      <c r="E845" s="14"/>
      <c r="F845" s="14"/>
      <c r="G845" s="29"/>
      <c r="H845" s="13"/>
      <c r="I845" s="14"/>
      <c r="J845" s="21"/>
      <c r="K845" s="21"/>
      <c r="L845" s="21"/>
      <c r="M845" s="22"/>
      <c r="N845" s="23"/>
      <c r="O845" s="23"/>
      <c r="P845" s="24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"/>
      <c r="B846" s="4"/>
      <c r="C846" s="12"/>
      <c r="D846" s="14"/>
      <c r="E846" s="14"/>
      <c r="F846" s="14"/>
      <c r="G846" s="29"/>
      <c r="H846" s="13"/>
      <c r="I846" s="14"/>
      <c r="J846" s="21"/>
      <c r="K846" s="21"/>
      <c r="L846" s="21"/>
      <c r="M846" s="22"/>
      <c r="N846" s="23"/>
      <c r="O846" s="23"/>
      <c r="P846" s="24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"/>
      <c r="B847" s="4"/>
      <c r="C847" s="12"/>
      <c r="D847" s="14"/>
      <c r="E847" s="14"/>
      <c r="F847" s="14"/>
      <c r="G847" s="29"/>
      <c r="H847" s="13"/>
      <c r="I847" s="14"/>
      <c r="J847" s="21"/>
      <c r="K847" s="21"/>
      <c r="L847" s="21"/>
      <c r="M847" s="22"/>
      <c r="N847" s="23"/>
      <c r="O847" s="23"/>
      <c r="P847" s="24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"/>
      <c r="B848" s="4"/>
      <c r="C848" s="12"/>
      <c r="D848" s="14"/>
      <c r="E848" s="14"/>
      <c r="F848" s="14"/>
      <c r="G848" s="29"/>
      <c r="H848" s="13"/>
      <c r="I848" s="14"/>
      <c r="J848" s="21"/>
      <c r="K848" s="21"/>
      <c r="L848" s="21"/>
      <c r="M848" s="22"/>
      <c r="N848" s="23"/>
      <c r="O848" s="23"/>
      <c r="P848" s="24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"/>
      <c r="B849" s="4"/>
      <c r="C849" s="12"/>
      <c r="D849" s="14"/>
      <c r="E849" s="14"/>
      <c r="F849" s="14"/>
      <c r="G849" s="29"/>
      <c r="H849" s="13"/>
      <c r="I849" s="14"/>
      <c r="J849" s="21"/>
      <c r="K849" s="21"/>
      <c r="L849" s="21"/>
      <c r="M849" s="22"/>
      <c r="N849" s="23"/>
      <c r="O849" s="23"/>
      <c r="P849" s="24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"/>
      <c r="B850" s="4"/>
      <c r="C850" s="12"/>
      <c r="D850" s="14"/>
      <c r="E850" s="14"/>
      <c r="F850" s="14"/>
      <c r="G850" s="29"/>
      <c r="H850" s="13"/>
      <c r="I850" s="14"/>
      <c r="J850" s="21"/>
      <c r="K850" s="21"/>
      <c r="L850" s="21"/>
      <c r="M850" s="22"/>
      <c r="N850" s="23"/>
      <c r="O850" s="23"/>
      <c r="P850" s="24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"/>
      <c r="B851" s="4"/>
      <c r="C851" s="12"/>
      <c r="D851" s="14"/>
      <c r="E851" s="14"/>
      <c r="F851" s="14"/>
      <c r="G851" s="29"/>
      <c r="H851" s="13"/>
      <c r="I851" s="14"/>
      <c r="J851" s="21"/>
      <c r="K851" s="21"/>
      <c r="L851" s="21"/>
      <c r="M851" s="22"/>
      <c r="N851" s="23"/>
      <c r="O851" s="23"/>
      <c r="P851" s="24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"/>
      <c r="B852" s="4"/>
      <c r="C852" s="12"/>
      <c r="D852" s="14"/>
      <c r="E852" s="14"/>
      <c r="F852" s="14"/>
      <c r="G852" s="29"/>
      <c r="H852" s="13"/>
      <c r="I852" s="14"/>
      <c r="J852" s="21"/>
      <c r="K852" s="21"/>
      <c r="L852" s="21"/>
      <c r="M852" s="22"/>
      <c r="N852" s="23"/>
      <c r="O852" s="23"/>
      <c r="P852" s="24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"/>
      <c r="B853" s="4"/>
      <c r="C853" s="12"/>
      <c r="D853" s="14"/>
      <c r="E853" s="14"/>
      <c r="F853" s="14"/>
      <c r="G853" s="29"/>
      <c r="H853" s="13"/>
      <c r="I853" s="14"/>
      <c r="J853" s="21"/>
      <c r="K853" s="21"/>
      <c r="L853" s="21"/>
      <c r="M853" s="22"/>
      <c r="N853" s="23"/>
      <c r="O853" s="23"/>
      <c r="P853" s="24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"/>
      <c r="B854" s="4"/>
      <c r="C854" s="12"/>
      <c r="D854" s="14"/>
      <c r="E854" s="14"/>
      <c r="F854" s="14"/>
      <c r="G854" s="29"/>
      <c r="H854" s="13"/>
      <c r="I854" s="14"/>
      <c r="J854" s="21"/>
      <c r="K854" s="21"/>
      <c r="L854" s="21"/>
      <c r="M854" s="22"/>
      <c r="N854" s="23"/>
      <c r="O854" s="23"/>
      <c r="P854" s="24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"/>
      <c r="B855" s="4"/>
      <c r="C855" s="12"/>
      <c r="D855" s="14"/>
      <c r="E855" s="14"/>
      <c r="F855" s="14"/>
      <c r="G855" s="29"/>
      <c r="H855" s="13"/>
      <c r="I855" s="14"/>
      <c r="J855" s="21"/>
      <c r="K855" s="21"/>
      <c r="L855" s="21"/>
      <c r="M855" s="22"/>
      <c r="N855" s="23"/>
      <c r="O855" s="23"/>
      <c r="P855" s="24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"/>
      <c r="B856" s="4"/>
      <c r="C856" s="12"/>
      <c r="D856" s="14"/>
      <c r="E856" s="14"/>
      <c r="F856" s="14"/>
      <c r="G856" s="29"/>
      <c r="H856" s="13"/>
      <c r="I856" s="14"/>
      <c r="J856" s="21"/>
      <c r="K856" s="21"/>
      <c r="L856" s="21"/>
      <c r="M856" s="22"/>
      <c r="N856" s="23"/>
      <c r="O856" s="23"/>
      <c r="P856" s="24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"/>
      <c r="B857" s="4"/>
      <c r="C857" s="12"/>
      <c r="D857" s="14"/>
      <c r="E857" s="14"/>
      <c r="F857" s="14"/>
      <c r="G857" s="29"/>
      <c r="H857" s="13"/>
      <c r="I857" s="14"/>
      <c r="J857" s="21"/>
      <c r="K857" s="21"/>
      <c r="L857" s="21"/>
      <c r="M857" s="22"/>
      <c r="N857" s="23"/>
      <c r="O857" s="23"/>
      <c r="P857" s="24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"/>
      <c r="B858" s="4"/>
      <c r="C858" s="12"/>
      <c r="D858" s="14"/>
      <c r="E858" s="14"/>
      <c r="F858" s="14"/>
      <c r="G858" s="29"/>
      <c r="H858" s="13"/>
      <c r="I858" s="14"/>
      <c r="J858" s="21"/>
      <c r="K858" s="21"/>
      <c r="L858" s="21"/>
      <c r="M858" s="22"/>
      <c r="N858" s="23"/>
      <c r="O858" s="23"/>
      <c r="P858" s="24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"/>
      <c r="B859" s="4"/>
      <c r="C859" s="12"/>
      <c r="D859" s="14"/>
      <c r="E859" s="14"/>
      <c r="F859" s="14"/>
      <c r="G859" s="29"/>
      <c r="H859" s="13"/>
      <c r="I859" s="14"/>
      <c r="J859" s="21"/>
      <c r="K859" s="21"/>
      <c r="L859" s="21"/>
      <c r="M859" s="22"/>
      <c r="N859" s="23"/>
      <c r="O859" s="23"/>
      <c r="P859" s="24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"/>
      <c r="B860" s="4"/>
      <c r="C860" s="12"/>
      <c r="D860" s="14"/>
      <c r="E860" s="14"/>
      <c r="F860" s="14"/>
      <c r="G860" s="29"/>
      <c r="H860" s="13"/>
      <c r="I860" s="14"/>
      <c r="J860" s="21"/>
      <c r="K860" s="21"/>
      <c r="L860" s="21"/>
      <c r="M860" s="22"/>
      <c r="N860" s="23"/>
      <c r="O860" s="23"/>
      <c r="P860" s="24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"/>
      <c r="B861" s="4"/>
      <c r="C861" s="12"/>
      <c r="D861" s="14"/>
      <c r="E861" s="14"/>
      <c r="F861" s="14"/>
      <c r="G861" s="29"/>
      <c r="H861" s="13"/>
      <c r="I861" s="14"/>
      <c r="J861" s="21"/>
      <c r="K861" s="21"/>
      <c r="L861" s="21"/>
      <c r="M861" s="22"/>
      <c r="N861" s="23"/>
      <c r="O861" s="23"/>
      <c r="P861" s="24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"/>
      <c r="B862" s="4"/>
      <c r="C862" s="12"/>
      <c r="D862" s="14"/>
      <c r="E862" s="14"/>
      <c r="F862" s="14"/>
      <c r="G862" s="29"/>
      <c r="H862" s="13"/>
      <c r="I862" s="14"/>
      <c r="J862" s="21"/>
      <c r="K862" s="21"/>
      <c r="L862" s="21"/>
      <c r="M862" s="22"/>
      <c r="N862" s="23"/>
      <c r="O862" s="23"/>
      <c r="P862" s="24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"/>
      <c r="B863" s="4"/>
      <c r="C863" s="12"/>
      <c r="D863" s="14"/>
      <c r="E863" s="14"/>
      <c r="F863" s="14"/>
      <c r="G863" s="29"/>
      <c r="H863" s="13"/>
      <c r="I863" s="14"/>
      <c r="J863" s="21"/>
      <c r="K863" s="21"/>
      <c r="L863" s="21"/>
      <c r="M863" s="22"/>
      <c r="N863" s="23"/>
      <c r="O863" s="23"/>
      <c r="P863" s="24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"/>
      <c r="B864" s="4"/>
      <c r="C864" s="12"/>
      <c r="D864" s="14"/>
      <c r="E864" s="14"/>
      <c r="F864" s="14"/>
      <c r="G864" s="29"/>
      <c r="H864" s="13"/>
      <c r="I864" s="14"/>
      <c r="J864" s="21"/>
      <c r="K864" s="21"/>
      <c r="L864" s="21"/>
      <c r="M864" s="22"/>
      <c r="N864" s="23"/>
      <c r="O864" s="23"/>
      <c r="P864" s="24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"/>
      <c r="B865" s="4"/>
      <c r="C865" s="12"/>
      <c r="D865" s="14"/>
      <c r="E865" s="14"/>
      <c r="F865" s="14"/>
      <c r="G865" s="29"/>
      <c r="H865" s="13"/>
      <c r="I865" s="14"/>
      <c r="J865" s="21"/>
      <c r="K865" s="21"/>
      <c r="L865" s="21"/>
      <c r="M865" s="22"/>
      <c r="N865" s="23"/>
      <c r="O865" s="23"/>
      <c r="P865" s="24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"/>
      <c r="B866" s="4"/>
      <c r="C866" s="12"/>
      <c r="D866" s="14"/>
      <c r="E866" s="14"/>
      <c r="F866" s="14"/>
      <c r="G866" s="29"/>
      <c r="H866" s="13"/>
      <c r="I866" s="14"/>
      <c r="J866" s="21"/>
      <c r="K866" s="21"/>
      <c r="L866" s="21"/>
      <c r="M866" s="22"/>
      <c r="N866" s="23"/>
      <c r="O866" s="23"/>
      <c r="P866" s="24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"/>
      <c r="B867" s="4"/>
      <c r="C867" s="12"/>
      <c r="D867" s="14"/>
      <c r="E867" s="14"/>
      <c r="F867" s="14"/>
      <c r="G867" s="29"/>
      <c r="H867" s="13"/>
      <c r="I867" s="14"/>
      <c r="J867" s="21"/>
      <c r="K867" s="21"/>
      <c r="L867" s="21"/>
      <c r="M867" s="22"/>
      <c r="N867" s="23"/>
      <c r="O867" s="23"/>
      <c r="P867" s="24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"/>
      <c r="B868" s="4"/>
      <c r="C868" s="12"/>
      <c r="D868" s="14"/>
      <c r="E868" s="14"/>
      <c r="F868" s="14"/>
      <c r="G868" s="29"/>
      <c r="H868" s="13"/>
      <c r="I868" s="14"/>
      <c r="J868" s="21"/>
      <c r="K868" s="21"/>
      <c r="L868" s="21"/>
      <c r="M868" s="22"/>
      <c r="N868" s="23"/>
      <c r="O868" s="23"/>
      <c r="P868" s="24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"/>
      <c r="B869" s="4"/>
      <c r="C869" s="12"/>
      <c r="D869" s="14"/>
      <c r="E869" s="14"/>
      <c r="F869" s="14"/>
      <c r="G869" s="29"/>
      <c r="H869" s="13"/>
      <c r="I869" s="14"/>
      <c r="J869" s="21"/>
      <c r="K869" s="21"/>
      <c r="L869" s="21"/>
      <c r="M869" s="22"/>
      <c r="N869" s="23"/>
      <c r="O869" s="23"/>
      <c r="P869" s="24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"/>
      <c r="B870" s="4"/>
      <c r="C870" s="12"/>
      <c r="D870" s="14"/>
      <c r="E870" s="14"/>
      <c r="F870" s="14"/>
      <c r="G870" s="29"/>
      <c r="H870" s="13"/>
      <c r="I870" s="14"/>
      <c r="J870" s="21"/>
      <c r="K870" s="21"/>
      <c r="L870" s="21"/>
      <c r="M870" s="22"/>
      <c r="N870" s="23"/>
      <c r="O870" s="23"/>
      <c r="P870" s="24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"/>
      <c r="B871" s="4"/>
      <c r="C871" s="12"/>
      <c r="D871" s="14"/>
      <c r="E871" s="14"/>
      <c r="F871" s="14"/>
      <c r="G871" s="29"/>
      <c r="H871" s="13"/>
      <c r="I871" s="14"/>
      <c r="J871" s="21"/>
      <c r="K871" s="21"/>
      <c r="L871" s="21"/>
      <c r="M871" s="22"/>
      <c r="N871" s="23"/>
      <c r="O871" s="23"/>
      <c r="P871" s="24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"/>
      <c r="B872" s="4"/>
      <c r="C872" s="12"/>
      <c r="D872" s="14"/>
      <c r="E872" s="14"/>
      <c r="F872" s="14"/>
      <c r="G872" s="29"/>
      <c r="H872" s="13"/>
      <c r="I872" s="14"/>
      <c r="J872" s="21"/>
      <c r="K872" s="21"/>
      <c r="L872" s="21"/>
      <c r="M872" s="22"/>
      <c r="N872" s="23"/>
      <c r="O872" s="23"/>
      <c r="P872" s="24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"/>
      <c r="B873" s="4"/>
      <c r="C873" s="12"/>
      <c r="D873" s="14"/>
      <c r="E873" s="14"/>
      <c r="F873" s="14"/>
      <c r="G873" s="29"/>
      <c r="H873" s="13"/>
      <c r="I873" s="14"/>
      <c r="J873" s="21"/>
      <c r="K873" s="21"/>
      <c r="L873" s="21"/>
      <c r="M873" s="22"/>
      <c r="N873" s="23"/>
      <c r="O873" s="23"/>
      <c r="P873" s="24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"/>
      <c r="B874" s="4"/>
      <c r="C874" s="12"/>
      <c r="D874" s="14"/>
      <c r="E874" s="14"/>
      <c r="F874" s="14"/>
      <c r="G874" s="29"/>
      <c r="H874" s="13"/>
      <c r="I874" s="14"/>
      <c r="J874" s="21"/>
      <c r="K874" s="21"/>
      <c r="L874" s="21"/>
      <c r="M874" s="22"/>
      <c r="N874" s="23"/>
      <c r="O874" s="23"/>
      <c r="P874" s="24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"/>
      <c r="B875" s="4"/>
      <c r="C875" s="12"/>
      <c r="D875" s="14"/>
      <c r="E875" s="14"/>
      <c r="F875" s="14"/>
      <c r="G875" s="29"/>
      <c r="H875" s="13"/>
      <c r="I875" s="14"/>
      <c r="J875" s="21"/>
      <c r="K875" s="21"/>
      <c r="L875" s="21"/>
      <c r="M875" s="22"/>
      <c r="N875" s="23"/>
      <c r="O875" s="23"/>
      <c r="P875" s="24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"/>
      <c r="B876" s="4"/>
      <c r="C876" s="12"/>
      <c r="D876" s="14"/>
      <c r="E876" s="14"/>
      <c r="F876" s="14"/>
      <c r="G876" s="29"/>
      <c r="H876" s="13"/>
      <c r="I876" s="14"/>
      <c r="J876" s="21"/>
      <c r="K876" s="21"/>
      <c r="L876" s="21"/>
      <c r="M876" s="22"/>
      <c r="N876" s="23"/>
      <c r="O876" s="23"/>
      <c r="P876" s="24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"/>
      <c r="B877" s="4"/>
      <c r="C877" s="12"/>
      <c r="D877" s="14"/>
      <c r="E877" s="14"/>
      <c r="F877" s="14"/>
      <c r="G877" s="29"/>
      <c r="H877" s="13"/>
      <c r="I877" s="14"/>
      <c r="J877" s="21"/>
      <c r="K877" s="21"/>
      <c r="L877" s="21"/>
      <c r="M877" s="22"/>
      <c r="N877" s="23"/>
      <c r="O877" s="23"/>
      <c r="P877" s="24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"/>
      <c r="B878" s="4"/>
      <c r="C878" s="12"/>
      <c r="D878" s="14"/>
      <c r="E878" s="14"/>
      <c r="F878" s="14"/>
      <c r="G878" s="29"/>
      <c r="H878" s="13"/>
      <c r="I878" s="14"/>
      <c r="J878" s="21"/>
      <c r="K878" s="21"/>
      <c r="L878" s="21"/>
      <c r="M878" s="22"/>
      <c r="N878" s="23"/>
      <c r="O878" s="23"/>
      <c r="P878" s="24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"/>
      <c r="B879" s="4"/>
      <c r="C879" s="12"/>
      <c r="D879" s="14"/>
      <c r="E879" s="14"/>
      <c r="F879" s="14"/>
      <c r="G879" s="29"/>
      <c r="H879" s="13"/>
      <c r="I879" s="14"/>
      <c r="J879" s="21"/>
      <c r="K879" s="21"/>
      <c r="L879" s="21"/>
      <c r="M879" s="22"/>
      <c r="N879" s="23"/>
      <c r="O879" s="23"/>
      <c r="P879" s="24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"/>
      <c r="B880" s="4"/>
      <c r="C880" s="12"/>
      <c r="D880" s="14"/>
      <c r="E880" s="14"/>
      <c r="F880" s="14"/>
      <c r="G880" s="29"/>
      <c r="H880" s="13"/>
      <c r="I880" s="14"/>
      <c r="J880" s="21"/>
      <c r="K880" s="21"/>
      <c r="L880" s="21"/>
      <c r="M880" s="22"/>
      <c r="N880" s="23"/>
      <c r="O880" s="23"/>
      <c r="P880" s="24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"/>
      <c r="B881" s="4"/>
      <c r="C881" s="12"/>
      <c r="D881" s="14"/>
      <c r="E881" s="14"/>
      <c r="F881" s="14"/>
      <c r="G881" s="29"/>
      <c r="H881" s="13"/>
      <c r="I881" s="14"/>
      <c r="J881" s="21"/>
      <c r="K881" s="21"/>
      <c r="L881" s="21"/>
      <c r="M881" s="22"/>
      <c r="N881" s="23"/>
      <c r="O881" s="23"/>
      <c r="P881" s="24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"/>
      <c r="B882" s="4"/>
      <c r="C882" s="12"/>
      <c r="D882" s="14"/>
      <c r="E882" s="14"/>
      <c r="F882" s="14"/>
      <c r="G882" s="29"/>
      <c r="H882" s="13"/>
      <c r="I882" s="14"/>
      <c r="J882" s="21"/>
      <c r="K882" s="21"/>
      <c r="L882" s="21"/>
      <c r="M882" s="22"/>
      <c r="N882" s="23"/>
      <c r="O882" s="23"/>
      <c r="P882" s="24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"/>
      <c r="B883" s="4"/>
      <c r="C883" s="12"/>
      <c r="D883" s="14"/>
      <c r="E883" s="14"/>
      <c r="F883" s="14"/>
      <c r="G883" s="29"/>
      <c r="H883" s="13"/>
      <c r="I883" s="14"/>
      <c r="J883" s="21"/>
      <c r="K883" s="21"/>
      <c r="L883" s="21"/>
      <c r="M883" s="22"/>
      <c r="N883" s="23"/>
      <c r="O883" s="23"/>
      <c r="P883" s="24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"/>
      <c r="B884" s="4"/>
      <c r="C884" s="12"/>
      <c r="D884" s="14"/>
      <c r="E884" s="14"/>
      <c r="F884" s="14"/>
      <c r="G884" s="29"/>
      <c r="H884" s="13"/>
      <c r="I884" s="14"/>
      <c r="J884" s="21"/>
      <c r="K884" s="21"/>
      <c r="L884" s="21"/>
      <c r="M884" s="22"/>
      <c r="N884" s="23"/>
      <c r="O884" s="23"/>
      <c r="P884" s="24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"/>
      <c r="B885" s="4"/>
      <c r="C885" s="12"/>
      <c r="D885" s="14"/>
      <c r="E885" s="14"/>
      <c r="F885" s="14"/>
      <c r="G885" s="29"/>
      <c r="H885" s="13"/>
      <c r="I885" s="14"/>
      <c r="J885" s="21"/>
      <c r="K885" s="21"/>
      <c r="L885" s="21"/>
      <c r="M885" s="22"/>
      <c r="N885" s="23"/>
      <c r="O885" s="23"/>
      <c r="P885" s="24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"/>
      <c r="B886" s="4"/>
      <c r="C886" s="12"/>
      <c r="D886" s="14"/>
      <c r="E886" s="14"/>
      <c r="F886" s="14"/>
      <c r="G886" s="29"/>
      <c r="H886" s="13"/>
      <c r="I886" s="14"/>
      <c r="J886" s="21"/>
      <c r="K886" s="21"/>
      <c r="L886" s="21"/>
      <c r="M886" s="22"/>
      <c r="N886" s="23"/>
      <c r="O886" s="23"/>
      <c r="P886" s="24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"/>
      <c r="B887" s="4"/>
      <c r="C887" s="12"/>
      <c r="D887" s="14"/>
      <c r="E887" s="14"/>
      <c r="F887" s="14"/>
      <c r="G887" s="29"/>
      <c r="H887" s="13"/>
      <c r="I887" s="14"/>
      <c r="J887" s="21"/>
      <c r="K887" s="21"/>
      <c r="L887" s="21"/>
      <c r="M887" s="22"/>
      <c r="N887" s="23"/>
      <c r="O887" s="23"/>
      <c r="P887" s="24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"/>
      <c r="B888" s="4"/>
      <c r="C888" s="12"/>
      <c r="D888" s="14"/>
      <c r="E888" s="14"/>
      <c r="F888" s="14"/>
      <c r="G888" s="29"/>
      <c r="H888" s="13"/>
      <c r="I888" s="14"/>
      <c r="J888" s="21"/>
      <c r="K888" s="21"/>
      <c r="L888" s="21"/>
      <c r="M888" s="22"/>
      <c r="N888" s="23"/>
      <c r="O888" s="23"/>
      <c r="P888" s="24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"/>
      <c r="B889" s="4"/>
      <c r="C889" s="12"/>
      <c r="D889" s="14"/>
      <c r="E889" s="14"/>
      <c r="F889" s="14"/>
      <c r="G889" s="29"/>
      <c r="H889" s="13"/>
      <c r="I889" s="14"/>
      <c r="J889" s="21"/>
      <c r="K889" s="21"/>
      <c r="L889" s="21"/>
      <c r="M889" s="22"/>
      <c r="N889" s="23"/>
      <c r="O889" s="23"/>
      <c r="P889" s="24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"/>
      <c r="B890" s="4"/>
      <c r="C890" s="12"/>
      <c r="D890" s="14"/>
      <c r="E890" s="14"/>
      <c r="F890" s="14"/>
      <c r="G890" s="29"/>
      <c r="H890" s="13"/>
      <c r="I890" s="14"/>
      <c r="J890" s="21"/>
      <c r="K890" s="21"/>
      <c r="L890" s="21"/>
      <c r="M890" s="22"/>
      <c r="N890" s="23"/>
      <c r="O890" s="23"/>
      <c r="P890" s="24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"/>
      <c r="B891" s="4"/>
      <c r="C891" s="12"/>
      <c r="D891" s="14"/>
      <c r="E891" s="14"/>
      <c r="F891" s="14"/>
      <c r="G891" s="29"/>
      <c r="H891" s="13"/>
      <c r="I891" s="14"/>
      <c r="J891" s="21"/>
      <c r="K891" s="21"/>
      <c r="L891" s="21"/>
      <c r="M891" s="22"/>
      <c r="N891" s="23"/>
      <c r="O891" s="23"/>
      <c r="P891" s="24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"/>
      <c r="B892" s="4"/>
      <c r="C892" s="12"/>
      <c r="D892" s="14"/>
      <c r="E892" s="14"/>
      <c r="F892" s="14"/>
      <c r="G892" s="29"/>
      <c r="H892" s="13"/>
      <c r="I892" s="14"/>
      <c r="J892" s="21"/>
      <c r="K892" s="21"/>
      <c r="L892" s="21"/>
      <c r="M892" s="22"/>
      <c r="N892" s="23"/>
      <c r="O892" s="23"/>
      <c r="P892" s="24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"/>
      <c r="B893" s="4"/>
      <c r="C893" s="12"/>
      <c r="D893" s="14"/>
      <c r="E893" s="14"/>
      <c r="F893" s="14"/>
      <c r="G893" s="29"/>
      <c r="H893" s="13"/>
      <c r="I893" s="14"/>
      <c r="J893" s="21"/>
      <c r="K893" s="21"/>
      <c r="L893" s="21"/>
      <c r="M893" s="22"/>
      <c r="N893" s="23"/>
      <c r="O893" s="23"/>
      <c r="P893" s="24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"/>
      <c r="B894" s="4"/>
      <c r="C894" s="12"/>
      <c r="D894" s="14"/>
      <c r="E894" s="14"/>
      <c r="F894" s="14"/>
      <c r="G894" s="29"/>
      <c r="H894" s="13"/>
      <c r="I894" s="14"/>
      <c r="J894" s="21"/>
      <c r="K894" s="21"/>
      <c r="L894" s="21"/>
      <c r="M894" s="22"/>
      <c r="N894" s="23"/>
      <c r="O894" s="23"/>
      <c r="P894" s="24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"/>
      <c r="B895" s="4"/>
      <c r="C895" s="12"/>
      <c r="D895" s="14"/>
      <c r="E895" s="14"/>
      <c r="F895" s="14"/>
      <c r="G895" s="29"/>
      <c r="H895" s="13"/>
      <c r="I895" s="14"/>
      <c r="J895" s="21"/>
      <c r="K895" s="21"/>
      <c r="L895" s="21"/>
      <c r="M895" s="22"/>
      <c r="N895" s="23"/>
      <c r="O895" s="23"/>
      <c r="P895" s="24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"/>
      <c r="B896" s="4"/>
      <c r="C896" s="12"/>
      <c r="D896" s="14"/>
      <c r="E896" s="14"/>
      <c r="F896" s="14"/>
      <c r="G896" s="29"/>
      <c r="H896" s="13"/>
      <c r="I896" s="14"/>
      <c r="J896" s="21"/>
      <c r="K896" s="21"/>
      <c r="L896" s="21"/>
      <c r="M896" s="22"/>
      <c r="N896" s="23"/>
      <c r="O896" s="23"/>
      <c r="P896" s="24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"/>
      <c r="B897" s="4"/>
      <c r="C897" s="12"/>
      <c r="D897" s="14"/>
      <c r="E897" s="14"/>
      <c r="F897" s="14"/>
      <c r="G897" s="29"/>
      <c r="H897" s="13"/>
      <c r="I897" s="14"/>
      <c r="J897" s="21"/>
      <c r="K897" s="21"/>
      <c r="L897" s="21"/>
      <c r="M897" s="22"/>
      <c r="N897" s="23"/>
      <c r="O897" s="23"/>
      <c r="P897" s="24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"/>
      <c r="B898" s="4"/>
      <c r="C898" s="12"/>
      <c r="D898" s="14"/>
      <c r="E898" s="14"/>
      <c r="F898" s="14"/>
      <c r="G898" s="29"/>
      <c r="H898" s="13"/>
      <c r="I898" s="14"/>
      <c r="J898" s="21"/>
      <c r="K898" s="21"/>
      <c r="L898" s="21"/>
      <c r="M898" s="22"/>
      <c r="N898" s="23"/>
      <c r="O898" s="23"/>
      <c r="P898" s="24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"/>
      <c r="B899" s="4"/>
      <c r="C899" s="12"/>
      <c r="D899" s="14"/>
      <c r="E899" s="14"/>
      <c r="F899" s="14"/>
      <c r="G899" s="29"/>
      <c r="H899" s="13"/>
      <c r="I899" s="14"/>
      <c r="J899" s="21"/>
      <c r="K899" s="21"/>
      <c r="L899" s="21"/>
      <c r="M899" s="22"/>
      <c r="N899" s="23"/>
      <c r="O899" s="23"/>
      <c r="P899" s="24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"/>
      <c r="B900" s="4"/>
      <c r="C900" s="12"/>
      <c r="D900" s="14"/>
      <c r="E900" s="14"/>
      <c r="F900" s="14"/>
      <c r="G900" s="29"/>
      <c r="H900" s="13"/>
      <c r="I900" s="14"/>
      <c r="J900" s="21"/>
      <c r="K900" s="21"/>
      <c r="L900" s="21"/>
      <c r="M900" s="22"/>
      <c r="N900" s="23"/>
      <c r="O900" s="23"/>
      <c r="P900" s="24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"/>
      <c r="B901" s="4"/>
      <c r="C901" s="12"/>
      <c r="D901" s="14"/>
      <c r="E901" s="14"/>
      <c r="F901" s="14"/>
      <c r="G901" s="29"/>
      <c r="H901" s="13"/>
      <c r="I901" s="14"/>
      <c r="J901" s="21"/>
      <c r="K901" s="21"/>
      <c r="L901" s="21"/>
      <c r="M901" s="22"/>
      <c r="N901" s="23"/>
      <c r="O901" s="23"/>
      <c r="P901" s="24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"/>
      <c r="B902" s="4"/>
      <c r="C902" s="12"/>
      <c r="D902" s="14"/>
      <c r="E902" s="14"/>
      <c r="F902" s="14"/>
      <c r="G902" s="29"/>
      <c r="H902" s="13"/>
      <c r="I902" s="14"/>
      <c r="J902" s="21"/>
      <c r="K902" s="21"/>
      <c r="L902" s="21"/>
      <c r="M902" s="22"/>
      <c r="N902" s="23"/>
      <c r="O902" s="23"/>
      <c r="P902" s="24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"/>
      <c r="B903" s="4"/>
      <c r="C903" s="12"/>
      <c r="D903" s="14"/>
      <c r="E903" s="14"/>
      <c r="F903" s="14"/>
      <c r="G903" s="29"/>
      <c r="H903" s="13"/>
      <c r="I903" s="14"/>
      <c r="J903" s="21"/>
      <c r="K903" s="21"/>
      <c r="L903" s="21"/>
      <c r="M903" s="22"/>
      <c r="N903" s="23"/>
      <c r="O903" s="23"/>
      <c r="P903" s="24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"/>
      <c r="B904" s="4"/>
      <c r="C904" s="12"/>
      <c r="D904" s="14"/>
      <c r="E904" s="14"/>
      <c r="F904" s="14"/>
      <c r="G904" s="29"/>
      <c r="H904" s="13"/>
      <c r="I904" s="14"/>
      <c r="J904" s="21"/>
      <c r="K904" s="21"/>
      <c r="L904" s="21"/>
      <c r="M904" s="22"/>
      <c r="N904" s="23"/>
      <c r="O904" s="23"/>
      <c r="P904" s="24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"/>
      <c r="B905" s="4"/>
      <c r="C905" s="12"/>
      <c r="D905" s="14"/>
      <c r="E905" s="14"/>
      <c r="F905" s="14"/>
      <c r="G905" s="29"/>
      <c r="H905" s="13"/>
      <c r="I905" s="14"/>
      <c r="J905" s="21"/>
      <c r="K905" s="21"/>
      <c r="L905" s="21"/>
      <c r="M905" s="22"/>
      <c r="N905" s="23"/>
      <c r="O905" s="23"/>
      <c r="P905" s="24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"/>
      <c r="B906" s="4"/>
      <c r="C906" s="12"/>
      <c r="D906" s="14"/>
      <c r="E906" s="14"/>
      <c r="F906" s="14"/>
      <c r="G906" s="29"/>
      <c r="H906" s="13"/>
      <c r="I906" s="14"/>
      <c r="J906" s="21"/>
      <c r="K906" s="21"/>
      <c r="L906" s="21"/>
      <c r="M906" s="22"/>
      <c r="N906" s="23"/>
      <c r="O906" s="23"/>
      <c r="P906" s="24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"/>
      <c r="B907" s="4"/>
      <c r="C907" s="12"/>
      <c r="D907" s="14"/>
      <c r="E907" s="14"/>
      <c r="F907" s="14"/>
      <c r="G907" s="29"/>
      <c r="H907" s="13"/>
      <c r="I907" s="14"/>
      <c r="J907" s="21"/>
      <c r="K907" s="21"/>
      <c r="L907" s="21"/>
      <c r="M907" s="22"/>
      <c r="N907" s="23"/>
      <c r="O907" s="23"/>
      <c r="P907" s="24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"/>
      <c r="B908" s="4"/>
      <c r="C908" s="12"/>
      <c r="D908" s="14"/>
      <c r="E908" s="14"/>
      <c r="F908" s="14"/>
      <c r="G908" s="29"/>
      <c r="H908" s="13"/>
      <c r="I908" s="14"/>
      <c r="J908" s="21"/>
      <c r="K908" s="21"/>
      <c r="L908" s="21"/>
      <c r="M908" s="22"/>
      <c r="N908" s="23"/>
      <c r="O908" s="23"/>
      <c r="P908" s="24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"/>
      <c r="B909" s="4"/>
      <c r="C909" s="12"/>
      <c r="D909" s="14"/>
      <c r="E909" s="14"/>
      <c r="F909" s="14"/>
      <c r="G909" s="29"/>
      <c r="H909" s="13"/>
      <c r="I909" s="14"/>
      <c r="J909" s="21"/>
      <c r="K909" s="21"/>
      <c r="L909" s="21"/>
      <c r="M909" s="22"/>
      <c r="N909" s="23"/>
      <c r="O909" s="23"/>
      <c r="P909" s="24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"/>
      <c r="B910" s="4"/>
      <c r="C910" s="12"/>
      <c r="D910" s="14"/>
      <c r="E910" s="14"/>
      <c r="F910" s="14"/>
      <c r="G910" s="29"/>
      <c r="H910" s="13"/>
      <c r="I910" s="14"/>
      <c r="J910" s="21"/>
      <c r="K910" s="21"/>
      <c r="L910" s="21"/>
      <c r="M910" s="22"/>
      <c r="N910" s="23"/>
      <c r="O910" s="23"/>
      <c r="P910" s="24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"/>
      <c r="B911" s="4"/>
      <c r="C911" s="12"/>
      <c r="D911" s="14"/>
      <c r="E911" s="14"/>
      <c r="F911" s="14"/>
      <c r="G911" s="29"/>
      <c r="H911" s="13"/>
      <c r="I911" s="14"/>
      <c r="J911" s="21"/>
      <c r="K911" s="21"/>
      <c r="L911" s="21"/>
      <c r="M911" s="22"/>
      <c r="N911" s="23"/>
      <c r="O911" s="23"/>
      <c r="P911" s="24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"/>
      <c r="B912" s="4"/>
      <c r="C912" s="12"/>
      <c r="D912" s="14"/>
      <c r="E912" s="14"/>
      <c r="F912" s="14"/>
      <c r="G912" s="29"/>
      <c r="H912" s="13"/>
      <c r="I912" s="14"/>
      <c r="J912" s="21"/>
      <c r="K912" s="21"/>
      <c r="L912" s="21"/>
      <c r="M912" s="22"/>
      <c r="N912" s="23"/>
      <c r="O912" s="23"/>
      <c r="P912" s="24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"/>
      <c r="B913" s="4"/>
      <c r="C913" s="12"/>
      <c r="D913" s="14"/>
      <c r="E913" s="14"/>
      <c r="F913" s="14"/>
      <c r="G913" s="29"/>
      <c r="H913" s="13"/>
      <c r="I913" s="14"/>
      <c r="J913" s="21"/>
      <c r="K913" s="21"/>
      <c r="L913" s="21"/>
      <c r="M913" s="22"/>
      <c r="N913" s="23"/>
      <c r="O913" s="23"/>
      <c r="P913" s="24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"/>
      <c r="B914" s="4"/>
      <c r="C914" s="12"/>
      <c r="D914" s="14"/>
      <c r="E914" s="14"/>
      <c r="F914" s="14"/>
      <c r="G914" s="29"/>
      <c r="H914" s="13"/>
      <c r="I914" s="14"/>
      <c r="J914" s="21"/>
      <c r="K914" s="21"/>
      <c r="L914" s="21"/>
      <c r="M914" s="22"/>
      <c r="N914" s="23"/>
      <c r="O914" s="23"/>
      <c r="P914" s="24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"/>
      <c r="B915" s="4"/>
      <c r="C915" s="12"/>
      <c r="D915" s="14"/>
      <c r="E915" s="14"/>
      <c r="F915" s="14"/>
      <c r="G915" s="29"/>
      <c r="H915" s="13"/>
      <c r="I915" s="14"/>
      <c r="J915" s="21"/>
      <c r="K915" s="21"/>
      <c r="L915" s="21"/>
      <c r="M915" s="22"/>
      <c r="N915" s="23"/>
      <c r="O915" s="23"/>
      <c r="P915" s="24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"/>
      <c r="B916" s="4"/>
      <c r="C916" s="12"/>
      <c r="D916" s="14"/>
      <c r="E916" s="14"/>
      <c r="F916" s="14"/>
      <c r="G916" s="29"/>
      <c r="H916" s="13"/>
      <c r="I916" s="14"/>
      <c r="J916" s="21"/>
      <c r="K916" s="21"/>
      <c r="L916" s="21"/>
      <c r="M916" s="22"/>
      <c r="N916" s="23"/>
      <c r="O916" s="23"/>
      <c r="P916" s="24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"/>
      <c r="B917" s="4"/>
      <c r="C917" s="12"/>
      <c r="D917" s="14"/>
      <c r="E917" s="14"/>
      <c r="F917" s="14"/>
      <c r="G917" s="29"/>
      <c r="H917" s="13"/>
      <c r="I917" s="14"/>
      <c r="J917" s="21"/>
      <c r="K917" s="21"/>
      <c r="L917" s="21"/>
      <c r="M917" s="22"/>
      <c r="N917" s="23"/>
      <c r="O917" s="23"/>
      <c r="P917" s="24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"/>
      <c r="B918" s="4"/>
      <c r="C918" s="12"/>
      <c r="D918" s="14"/>
      <c r="E918" s="14"/>
      <c r="F918" s="14"/>
      <c r="G918" s="29"/>
      <c r="H918" s="13"/>
      <c r="I918" s="14"/>
      <c r="J918" s="21"/>
      <c r="K918" s="21"/>
      <c r="L918" s="21"/>
      <c r="M918" s="22"/>
      <c r="N918" s="23"/>
      <c r="O918" s="23"/>
      <c r="P918" s="24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"/>
      <c r="B919" s="4"/>
      <c r="C919" s="12"/>
      <c r="D919" s="14"/>
      <c r="E919" s="14"/>
      <c r="F919" s="14"/>
      <c r="G919" s="29"/>
      <c r="H919" s="13"/>
      <c r="I919" s="14"/>
      <c r="J919" s="21"/>
      <c r="K919" s="21"/>
      <c r="L919" s="21"/>
      <c r="M919" s="22"/>
      <c r="N919" s="23"/>
      <c r="O919" s="23"/>
      <c r="P919" s="24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"/>
      <c r="B920" s="4"/>
      <c r="C920" s="12"/>
      <c r="D920" s="14"/>
      <c r="E920" s="14"/>
      <c r="F920" s="14"/>
      <c r="G920" s="29"/>
      <c r="H920" s="13"/>
      <c r="I920" s="14"/>
      <c r="J920" s="21"/>
      <c r="K920" s="21"/>
      <c r="L920" s="21"/>
      <c r="M920" s="22"/>
      <c r="N920" s="23"/>
      <c r="O920" s="23"/>
      <c r="P920" s="24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"/>
      <c r="B921" s="4"/>
      <c r="C921" s="12"/>
      <c r="D921" s="14"/>
      <c r="E921" s="14"/>
      <c r="F921" s="14"/>
      <c r="G921" s="29"/>
      <c r="H921" s="13"/>
      <c r="I921" s="14"/>
      <c r="J921" s="21"/>
      <c r="K921" s="21"/>
      <c r="L921" s="21"/>
      <c r="M921" s="22"/>
      <c r="N921" s="23"/>
      <c r="O921" s="23"/>
      <c r="P921" s="24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"/>
      <c r="B922" s="4"/>
      <c r="C922" s="12"/>
      <c r="D922" s="14"/>
      <c r="E922" s="14"/>
      <c r="F922" s="14"/>
      <c r="G922" s="29"/>
      <c r="H922" s="13"/>
      <c r="I922" s="14"/>
      <c r="J922" s="21"/>
      <c r="K922" s="21"/>
      <c r="L922" s="21"/>
      <c r="M922" s="22"/>
      <c r="N922" s="23"/>
      <c r="O922" s="23"/>
      <c r="P922" s="24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"/>
      <c r="B923" s="4"/>
      <c r="C923" s="12"/>
      <c r="D923" s="14"/>
      <c r="E923" s="14"/>
      <c r="F923" s="14"/>
      <c r="G923" s="29"/>
      <c r="H923" s="13"/>
      <c r="I923" s="14"/>
      <c r="J923" s="21"/>
      <c r="K923" s="21"/>
      <c r="L923" s="21"/>
      <c r="M923" s="22"/>
      <c r="N923" s="23"/>
      <c r="O923" s="23"/>
      <c r="P923" s="24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"/>
      <c r="B924" s="4"/>
      <c r="C924" s="12"/>
      <c r="D924" s="14"/>
      <c r="E924" s="14"/>
      <c r="F924" s="14"/>
      <c r="G924" s="29"/>
      <c r="H924" s="13"/>
      <c r="I924" s="14"/>
      <c r="J924" s="21"/>
      <c r="K924" s="21"/>
      <c r="L924" s="21"/>
      <c r="M924" s="22"/>
      <c r="N924" s="23"/>
      <c r="O924" s="23"/>
      <c r="P924" s="24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"/>
      <c r="B925" s="4"/>
      <c r="C925" s="12"/>
      <c r="D925" s="14"/>
      <c r="E925" s="14"/>
      <c r="F925" s="14"/>
      <c r="G925" s="29"/>
      <c r="H925" s="13"/>
      <c r="I925" s="14"/>
      <c r="J925" s="21"/>
      <c r="K925" s="21"/>
      <c r="L925" s="21"/>
      <c r="M925" s="22"/>
      <c r="N925" s="23"/>
      <c r="O925" s="23"/>
      <c r="P925" s="24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"/>
      <c r="B926" s="4"/>
      <c r="C926" s="12"/>
      <c r="D926" s="14"/>
      <c r="E926" s="14"/>
      <c r="F926" s="14"/>
      <c r="G926" s="29"/>
      <c r="H926" s="13"/>
      <c r="I926" s="14"/>
      <c r="J926" s="21"/>
      <c r="K926" s="21"/>
      <c r="L926" s="21"/>
      <c r="M926" s="22"/>
      <c r="N926" s="23"/>
      <c r="O926" s="23"/>
      <c r="P926" s="24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"/>
      <c r="B927" s="4"/>
      <c r="C927" s="12"/>
      <c r="D927" s="14"/>
      <c r="E927" s="14"/>
      <c r="F927" s="14"/>
      <c r="G927" s="29"/>
      <c r="H927" s="13"/>
      <c r="I927" s="14"/>
      <c r="J927" s="21"/>
      <c r="K927" s="21"/>
      <c r="L927" s="21"/>
      <c r="M927" s="22"/>
      <c r="N927" s="23"/>
      <c r="O927" s="23"/>
      <c r="P927" s="24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"/>
      <c r="B928" s="4"/>
      <c r="C928" s="12"/>
      <c r="D928" s="14"/>
      <c r="E928" s="14"/>
      <c r="F928" s="14"/>
      <c r="G928" s="29"/>
      <c r="H928" s="13"/>
      <c r="I928" s="14"/>
      <c r="J928" s="21"/>
      <c r="K928" s="21"/>
      <c r="L928" s="21"/>
      <c r="M928" s="22"/>
      <c r="N928" s="23"/>
      <c r="O928" s="23"/>
      <c r="P928" s="24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"/>
      <c r="B929" s="4"/>
      <c r="C929" s="12"/>
      <c r="D929" s="14"/>
      <c r="E929" s="14"/>
      <c r="F929" s="14"/>
      <c r="G929" s="29"/>
      <c r="H929" s="13"/>
      <c r="I929" s="14"/>
      <c r="J929" s="21"/>
      <c r="K929" s="21"/>
      <c r="L929" s="21"/>
      <c r="M929" s="22"/>
      <c r="N929" s="23"/>
      <c r="O929" s="23"/>
      <c r="P929" s="24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"/>
      <c r="B930" s="4"/>
      <c r="C930" s="12"/>
      <c r="D930" s="14"/>
      <c r="E930" s="14"/>
      <c r="F930" s="14"/>
      <c r="G930" s="29"/>
      <c r="H930" s="13"/>
      <c r="I930" s="14"/>
      <c r="J930" s="21"/>
      <c r="K930" s="21"/>
      <c r="L930" s="21"/>
      <c r="M930" s="22"/>
      <c r="N930" s="23"/>
      <c r="O930" s="23"/>
      <c r="P930" s="24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"/>
      <c r="B931" s="4"/>
      <c r="C931" s="12"/>
      <c r="D931" s="14"/>
      <c r="E931" s="14"/>
      <c r="F931" s="14"/>
      <c r="G931" s="29"/>
      <c r="H931" s="13"/>
      <c r="I931" s="14"/>
      <c r="J931" s="21"/>
      <c r="K931" s="21"/>
      <c r="L931" s="21"/>
      <c r="M931" s="22"/>
      <c r="N931" s="23"/>
      <c r="O931" s="23"/>
      <c r="P931" s="24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"/>
      <c r="B932" s="4"/>
      <c r="C932" s="12"/>
      <c r="D932" s="14"/>
      <c r="E932" s="14"/>
      <c r="F932" s="14"/>
      <c r="G932" s="29"/>
      <c r="H932" s="13"/>
      <c r="I932" s="14"/>
      <c r="J932" s="21"/>
      <c r="K932" s="21"/>
      <c r="L932" s="21"/>
      <c r="M932" s="22"/>
      <c r="N932" s="23"/>
      <c r="O932" s="23"/>
      <c r="P932" s="24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"/>
      <c r="B933" s="4"/>
      <c r="C933" s="12"/>
      <c r="D933" s="14"/>
      <c r="E933" s="14"/>
      <c r="F933" s="14"/>
      <c r="G933" s="29"/>
      <c r="H933" s="13"/>
      <c r="I933" s="14"/>
      <c r="J933" s="21"/>
      <c r="K933" s="21"/>
      <c r="L933" s="21"/>
      <c r="M933" s="22"/>
      <c r="N933" s="23"/>
      <c r="O933" s="23"/>
      <c r="P933" s="24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"/>
      <c r="B934" s="4"/>
      <c r="C934" s="12"/>
      <c r="D934" s="14"/>
      <c r="E934" s="14"/>
      <c r="F934" s="14"/>
      <c r="G934" s="29"/>
      <c r="H934" s="13"/>
      <c r="I934" s="14"/>
      <c r="J934" s="21"/>
      <c r="K934" s="21"/>
      <c r="L934" s="21"/>
      <c r="M934" s="22"/>
      <c r="N934" s="23"/>
      <c r="O934" s="23"/>
      <c r="P934" s="24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"/>
      <c r="B935" s="4"/>
      <c r="C935" s="12"/>
      <c r="D935" s="14"/>
      <c r="E935" s="14"/>
      <c r="F935" s="14"/>
      <c r="G935" s="29"/>
      <c r="H935" s="13"/>
      <c r="I935" s="14"/>
      <c r="J935" s="21"/>
      <c r="K935" s="21"/>
      <c r="L935" s="21"/>
      <c r="M935" s="22"/>
      <c r="N935" s="23"/>
      <c r="O935" s="23"/>
      <c r="P935" s="24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"/>
      <c r="B936" s="4"/>
      <c r="C936" s="12"/>
      <c r="D936" s="14"/>
      <c r="E936" s="14"/>
      <c r="F936" s="14"/>
      <c r="G936" s="29"/>
      <c r="H936" s="13"/>
      <c r="I936" s="14"/>
      <c r="J936" s="21"/>
      <c r="K936" s="21"/>
      <c r="L936" s="21"/>
      <c r="M936" s="22"/>
      <c r="N936" s="23"/>
      <c r="O936" s="23"/>
      <c r="P936" s="24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"/>
      <c r="B937" s="4"/>
      <c r="C937" s="12"/>
      <c r="D937" s="14"/>
      <c r="E937" s="14"/>
      <c r="F937" s="14"/>
      <c r="G937" s="29"/>
      <c r="H937" s="13"/>
      <c r="I937" s="14"/>
      <c r="J937" s="21"/>
      <c r="K937" s="21"/>
      <c r="L937" s="21"/>
      <c r="M937" s="22"/>
      <c r="N937" s="23"/>
      <c r="O937" s="23"/>
      <c r="P937" s="24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"/>
      <c r="B938" s="4"/>
      <c r="C938" s="12"/>
      <c r="D938" s="14"/>
      <c r="E938" s="14"/>
      <c r="F938" s="14"/>
      <c r="G938" s="29"/>
      <c r="H938" s="13"/>
      <c r="I938" s="14"/>
      <c r="J938" s="21"/>
      <c r="K938" s="21"/>
      <c r="L938" s="21"/>
      <c r="M938" s="22"/>
      <c r="N938" s="23"/>
      <c r="O938" s="23"/>
      <c r="P938" s="24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"/>
      <c r="B939" s="4"/>
      <c r="C939" s="12"/>
      <c r="D939" s="14"/>
      <c r="E939" s="14"/>
      <c r="F939" s="14"/>
      <c r="G939" s="29"/>
      <c r="H939" s="13"/>
      <c r="I939" s="14"/>
      <c r="J939" s="21"/>
      <c r="K939" s="21"/>
      <c r="L939" s="21"/>
      <c r="M939" s="22"/>
      <c r="N939" s="23"/>
      <c r="O939" s="23"/>
      <c r="P939" s="24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"/>
      <c r="B940" s="4"/>
      <c r="C940" s="12"/>
      <c r="D940" s="14"/>
      <c r="E940" s="14"/>
      <c r="F940" s="14"/>
      <c r="G940" s="29"/>
      <c r="H940" s="13"/>
      <c r="I940" s="14"/>
      <c r="J940" s="21"/>
      <c r="K940" s="21"/>
      <c r="L940" s="21"/>
      <c r="M940" s="22"/>
      <c r="N940" s="23"/>
      <c r="O940" s="23"/>
      <c r="P940" s="24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"/>
      <c r="B941" s="4"/>
      <c r="C941" s="12"/>
      <c r="D941" s="14"/>
      <c r="E941" s="14"/>
      <c r="F941" s="14"/>
      <c r="G941" s="29"/>
      <c r="H941" s="13"/>
      <c r="I941" s="14"/>
      <c r="J941" s="21"/>
      <c r="K941" s="21"/>
      <c r="L941" s="21"/>
      <c r="M941" s="22"/>
      <c r="N941" s="23"/>
      <c r="O941" s="23"/>
      <c r="P941" s="24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"/>
      <c r="B942" s="4"/>
      <c r="C942" s="12"/>
      <c r="D942" s="14"/>
      <c r="E942" s="14"/>
      <c r="F942" s="14"/>
      <c r="G942" s="29"/>
      <c r="H942" s="13"/>
      <c r="I942" s="14"/>
      <c r="J942" s="21"/>
      <c r="K942" s="21"/>
      <c r="L942" s="21"/>
      <c r="M942" s="22"/>
      <c r="N942" s="23"/>
      <c r="O942" s="23"/>
      <c r="P942" s="24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"/>
      <c r="B943" s="4"/>
      <c r="C943" s="12"/>
      <c r="D943" s="14"/>
      <c r="E943" s="14"/>
      <c r="F943" s="14"/>
      <c r="G943" s="29"/>
      <c r="H943" s="13"/>
      <c r="I943" s="14"/>
      <c r="J943" s="21"/>
      <c r="K943" s="21"/>
      <c r="L943" s="21"/>
      <c r="M943" s="22"/>
      <c r="N943" s="23"/>
      <c r="O943" s="23"/>
      <c r="P943" s="24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"/>
      <c r="B944" s="4"/>
      <c r="C944" s="12"/>
      <c r="D944" s="14"/>
      <c r="E944" s="14"/>
      <c r="F944" s="14"/>
      <c r="G944" s="29"/>
      <c r="H944" s="13"/>
      <c r="I944" s="14"/>
      <c r="J944" s="21"/>
      <c r="K944" s="21"/>
      <c r="L944" s="21"/>
      <c r="M944" s="22"/>
      <c r="N944" s="23"/>
      <c r="O944" s="23"/>
      <c r="P944" s="24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"/>
      <c r="B945" s="4"/>
      <c r="C945" s="12"/>
      <c r="D945" s="14"/>
      <c r="E945" s="14"/>
      <c r="F945" s="14"/>
      <c r="G945" s="29"/>
      <c r="H945" s="13"/>
      <c r="I945" s="14"/>
      <c r="J945" s="21"/>
      <c r="K945" s="21"/>
      <c r="L945" s="21"/>
      <c r="M945" s="22"/>
      <c r="N945" s="23"/>
      <c r="O945" s="23"/>
      <c r="P945" s="24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"/>
      <c r="B946" s="4"/>
      <c r="C946" s="12"/>
      <c r="D946" s="14"/>
      <c r="E946" s="14"/>
      <c r="F946" s="14"/>
      <c r="G946" s="29"/>
      <c r="H946" s="13"/>
      <c r="I946" s="14"/>
      <c r="J946" s="21"/>
      <c r="K946" s="21"/>
      <c r="L946" s="21"/>
      <c r="M946" s="22"/>
      <c r="N946" s="23"/>
      <c r="O946" s="23"/>
      <c r="P946" s="24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"/>
      <c r="B947" s="4"/>
      <c r="C947" s="12"/>
      <c r="D947" s="14"/>
      <c r="E947" s="14"/>
      <c r="F947" s="14"/>
      <c r="G947" s="29"/>
      <c r="H947" s="13"/>
      <c r="I947" s="14"/>
      <c r="J947" s="21"/>
      <c r="K947" s="21"/>
      <c r="L947" s="21"/>
      <c r="M947" s="22"/>
      <c r="N947" s="23"/>
      <c r="O947" s="23"/>
      <c r="P947" s="24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"/>
      <c r="B948" s="4"/>
      <c r="C948" s="12"/>
      <c r="D948" s="14"/>
      <c r="E948" s="14"/>
      <c r="F948" s="14"/>
      <c r="G948" s="29"/>
      <c r="H948" s="13"/>
      <c r="I948" s="14"/>
      <c r="J948" s="21"/>
      <c r="K948" s="21"/>
      <c r="L948" s="21"/>
      <c r="M948" s="22"/>
      <c r="N948" s="23"/>
      <c r="O948" s="23"/>
      <c r="P948" s="24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"/>
      <c r="B949" s="4"/>
      <c r="C949" s="12"/>
      <c r="D949" s="14"/>
      <c r="E949" s="14"/>
      <c r="F949" s="14"/>
      <c r="G949" s="29"/>
      <c r="H949" s="13"/>
      <c r="I949" s="14"/>
      <c r="J949" s="21"/>
      <c r="K949" s="21"/>
      <c r="L949" s="21"/>
      <c r="M949" s="22"/>
      <c r="N949" s="23"/>
      <c r="O949" s="23"/>
      <c r="P949" s="24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"/>
      <c r="B950" s="4"/>
      <c r="C950" s="12"/>
      <c r="D950" s="14"/>
      <c r="E950" s="14"/>
      <c r="F950" s="14"/>
      <c r="G950" s="29"/>
      <c r="H950" s="13"/>
      <c r="I950" s="14"/>
      <c r="J950" s="21"/>
      <c r="K950" s="21"/>
      <c r="L950" s="21"/>
      <c r="M950" s="22"/>
      <c r="N950" s="23"/>
      <c r="O950" s="23"/>
      <c r="P950" s="24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"/>
      <c r="B951" s="4"/>
      <c r="C951" s="12"/>
      <c r="D951" s="14"/>
      <c r="E951" s="14"/>
      <c r="F951" s="14"/>
      <c r="G951" s="29"/>
      <c r="H951" s="13"/>
      <c r="I951" s="14"/>
      <c r="J951" s="21"/>
      <c r="K951" s="21"/>
      <c r="L951" s="21"/>
      <c r="M951" s="22"/>
      <c r="N951" s="23"/>
      <c r="O951" s="23"/>
      <c r="P951" s="24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"/>
      <c r="B952" s="4"/>
      <c r="C952" s="12"/>
      <c r="D952" s="14"/>
      <c r="E952" s="14"/>
      <c r="F952" s="14"/>
      <c r="G952" s="29"/>
      <c r="H952" s="13"/>
      <c r="I952" s="14"/>
      <c r="J952" s="21"/>
      <c r="K952" s="21"/>
      <c r="L952" s="21"/>
      <c r="M952" s="22"/>
      <c r="N952" s="23"/>
      <c r="O952" s="23"/>
      <c r="P952" s="24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"/>
      <c r="B953" s="4"/>
      <c r="C953" s="12"/>
      <c r="D953" s="14"/>
      <c r="E953" s="14"/>
      <c r="F953" s="14"/>
      <c r="G953" s="29"/>
      <c r="H953" s="13"/>
      <c r="I953" s="14"/>
      <c r="J953" s="21"/>
      <c r="K953" s="21"/>
      <c r="L953" s="21"/>
      <c r="M953" s="22"/>
      <c r="N953" s="23"/>
      <c r="O953" s="23"/>
      <c r="P953" s="24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"/>
      <c r="B954" s="4"/>
      <c r="C954" s="12"/>
      <c r="D954" s="14"/>
      <c r="E954" s="14"/>
      <c r="F954" s="14"/>
      <c r="G954" s="29"/>
      <c r="H954" s="13"/>
      <c r="I954" s="14"/>
      <c r="J954" s="21"/>
      <c r="K954" s="21"/>
      <c r="L954" s="21"/>
      <c r="M954" s="22"/>
      <c r="N954" s="23"/>
      <c r="O954" s="23"/>
      <c r="P954" s="24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"/>
      <c r="B955" s="4"/>
      <c r="C955" s="12"/>
      <c r="D955" s="14"/>
      <c r="E955" s="14"/>
      <c r="F955" s="14"/>
      <c r="G955" s="29"/>
      <c r="H955" s="13"/>
      <c r="I955" s="14"/>
      <c r="J955" s="21"/>
      <c r="K955" s="21"/>
      <c r="L955" s="21"/>
      <c r="M955" s="22"/>
      <c r="N955" s="23"/>
      <c r="O955" s="23"/>
      <c r="P955" s="24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"/>
      <c r="B956" s="4"/>
      <c r="C956" s="12"/>
      <c r="D956" s="14"/>
      <c r="E956" s="14"/>
      <c r="F956" s="14"/>
      <c r="G956" s="29"/>
      <c r="H956" s="13"/>
      <c r="I956" s="14"/>
      <c r="J956" s="21"/>
      <c r="K956" s="21"/>
      <c r="L956" s="21"/>
      <c r="M956" s="22"/>
      <c r="N956" s="23"/>
      <c r="O956" s="23"/>
      <c r="P956" s="24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"/>
      <c r="B957" s="4"/>
      <c r="C957" s="12"/>
      <c r="D957" s="14"/>
      <c r="E957" s="14"/>
      <c r="F957" s="14"/>
      <c r="G957" s="29"/>
      <c r="H957" s="13"/>
      <c r="I957" s="14"/>
      <c r="J957" s="21"/>
      <c r="K957" s="21"/>
      <c r="L957" s="21"/>
      <c r="M957" s="22"/>
      <c r="N957" s="23"/>
      <c r="O957" s="23"/>
      <c r="P957" s="24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"/>
      <c r="B958" s="4"/>
      <c r="C958" s="12"/>
      <c r="D958" s="14"/>
      <c r="E958" s="14"/>
      <c r="F958" s="14"/>
      <c r="G958" s="29"/>
      <c r="H958" s="13"/>
      <c r="I958" s="14"/>
      <c r="J958" s="21"/>
      <c r="K958" s="21"/>
      <c r="L958" s="21"/>
      <c r="M958" s="22"/>
      <c r="N958" s="23"/>
      <c r="O958" s="23"/>
      <c r="P958" s="24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"/>
      <c r="B959" s="4"/>
      <c r="C959" s="12"/>
      <c r="D959" s="14"/>
      <c r="E959" s="14"/>
      <c r="F959" s="14"/>
      <c r="G959" s="29"/>
      <c r="H959" s="13"/>
      <c r="I959" s="14"/>
      <c r="J959" s="21"/>
      <c r="K959" s="21"/>
      <c r="L959" s="21"/>
      <c r="M959" s="22"/>
      <c r="N959" s="23"/>
      <c r="O959" s="23"/>
      <c r="P959" s="24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"/>
      <c r="B960" s="4"/>
      <c r="C960" s="12"/>
      <c r="D960" s="14"/>
      <c r="E960" s="14"/>
      <c r="F960" s="14"/>
      <c r="G960" s="29"/>
      <c r="H960" s="13"/>
      <c r="I960" s="14"/>
      <c r="J960" s="21"/>
      <c r="K960" s="21"/>
      <c r="L960" s="21"/>
      <c r="M960" s="22"/>
      <c r="N960" s="23"/>
      <c r="O960" s="23"/>
      <c r="P960" s="24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"/>
      <c r="B961" s="4"/>
      <c r="C961" s="12"/>
      <c r="D961" s="14"/>
      <c r="E961" s="14"/>
      <c r="F961" s="14"/>
      <c r="G961" s="29"/>
      <c r="H961" s="13"/>
      <c r="I961" s="14"/>
      <c r="J961" s="21"/>
      <c r="K961" s="21"/>
      <c r="L961" s="21"/>
      <c r="M961" s="22"/>
      <c r="N961" s="23"/>
      <c r="O961" s="23"/>
      <c r="P961" s="24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"/>
      <c r="B962" s="4"/>
      <c r="C962" s="12"/>
      <c r="D962" s="14"/>
      <c r="E962" s="14"/>
      <c r="F962" s="14"/>
      <c r="G962" s="29"/>
      <c r="H962" s="13"/>
      <c r="I962" s="14"/>
      <c r="J962" s="21"/>
      <c r="K962" s="21"/>
      <c r="L962" s="21"/>
      <c r="M962" s="22"/>
      <c r="N962" s="23"/>
      <c r="O962" s="23"/>
      <c r="P962" s="24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"/>
      <c r="B963" s="4"/>
      <c r="C963" s="12"/>
      <c r="D963" s="14"/>
      <c r="E963" s="14"/>
      <c r="F963" s="14"/>
      <c r="G963" s="29"/>
      <c r="H963" s="13"/>
      <c r="I963" s="14"/>
      <c r="J963" s="21"/>
      <c r="K963" s="21"/>
      <c r="L963" s="21"/>
      <c r="M963" s="22"/>
      <c r="N963" s="23"/>
      <c r="O963" s="23"/>
      <c r="P963" s="24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"/>
      <c r="B964" s="4"/>
      <c r="C964" s="12"/>
      <c r="D964" s="14"/>
      <c r="E964" s="14"/>
      <c r="F964" s="14"/>
      <c r="G964" s="29"/>
      <c r="H964" s="13"/>
      <c r="I964" s="14"/>
      <c r="J964" s="21"/>
      <c r="K964" s="21"/>
      <c r="L964" s="21"/>
      <c r="M964" s="22"/>
      <c r="N964" s="23"/>
      <c r="O964" s="23"/>
      <c r="P964" s="24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"/>
      <c r="B965" s="4"/>
      <c r="C965" s="12"/>
      <c r="D965" s="14"/>
      <c r="E965" s="14"/>
      <c r="F965" s="14"/>
      <c r="G965" s="29"/>
      <c r="H965" s="13"/>
      <c r="I965" s="14"/>
      <c r="J965" s="21"/>
      <c r="K965" s="21"/>
      <c r="L965" s="21"/>
      <c r="M965" s="22"/>
      <c r="N965" s="23"/>
      <c r="O965" s="23"/>
      <c r="P965" s="24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"/>
      <c r="B966" s="4"/>
      <c r="C966" s="12"/>
      <c r="D966" s="14"/>
      <c r="E966" s="14"/>
      <c r="F966" s="14"/>
      <c r="G966" s="29"/>
      <c r="H966" s="13"/>
      <c r="I966" s="14"/>
      <c r="J966" s="21"/>
      <c r="K966" s="21"/>
      <c r="L966" s="21"/>
      <c r="M966" s="22"/>
      <c r="N966" s="23"/>
      <c r="O966" s="23"/>
      <c r="P966" s="24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"/>
      <c r="B967" s="4"/>
      <c r="C967" s="12"/>
      <c r="D967" s="14"/>
      <c r="E967" s="14"/>
      <c r="F967" s="14"/>
      <c r="G967" s="29"/>
      <c r="H967" s="13"/>
      <c r="I967" s="14"/>
      <c r="J967" s="21"/>
      <c r="K967" s="21"/>
      <c r="L967" s="21"/>
      <c r="M967" s="22"/>
      <c r="N967" s="23"/>
      <c r="O967" s="23"/>
      <c r="P967" s="24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"/>
      <c r="B968" s="4"/>
      <c r="C968" s="12"/>
      <c r="D968" s="14"/>
      <c r="E968" s="14"/>
      <c r="F968" s="14"/>
      <c r="G968" s="29"/>
      <c r="H968" s="13"/>
      <c r="I968" s="14"/>
      <c r="J968" s="21"/>
      <c r="K968" s="21"/>
      <c r="L968" s="21"/>
      <c r="M968" s="22"/>
      <c r="N968" s="23"/>
      <c r="O968" s="23"/>
      <c r="P968" s="24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"/>
      <c r="B969" s="4"/>
      <c r="C969" s="12"/>
      <c r="D969" s="14"/>
      <c r="E969" s="14"/>
      <c r="F969" s="14"/>
      <c r="G969" s="29"/>
      <c r="H969" s="13"/>
      <c r="I969" s="14"/>
      <c r="J969" s="21"/>
      <c r="K969" s="21"/>
      <c r="L969" s="21"/>
      <c r="M969" s="22"/>
      <c r="N969" s="23"/>
      <c r="O969" s="23"/>
      <c r="P969" s="24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"/>
      <c r="B970" s="4"/>
      <c r="C970" s="12"/>
      <c r="D970" s="14"/>
      <c r="E970" s="14"/>
      <c r="F970" s="14"/>
      <c r="G970" s="29"/>
      <c r="H970" s="13"/>
      <c r="I970" s="14"/>
      <c r="J970" s="21"/>
      <c r="K970" s="21"/>
      <c r="L970" s="21"/>
      <c r="M970" s="22"/>
      <c r="N970" s="23"/>
      <c r="O970" s="23"/>
      <c r="P970" s="24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"/>
      <c r="B971" s="4"/>
      <c r="C971" s="12"/>
      <c r="D971" s="14"/>
      <c r="E971" s="14"/>
      <c r="F971" s="14"/>
      <c r="G971" s="29"/>
      <c r="H971" s="13"/>
      <c r="I971" s="14"/>
      <c r="J971" s="21"/>
      <c r="K971" s="21"/>
      <c r="L971" s="21"/>
      <c r="M971" s="22"/>
      <c r="N971" s="23"/>
      <c r="O971" s="23"/>
      <c r="P971" s="24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"/>
      <c r="B972" s="4"/>
      <c r="C972" s="12"/>
      <c r="D972" s="14"/>
      <c r="E972" s="14"/>
      <c r="F972" s="14"/>
      <c r="G972" s="29"/>
      <c r="H972" s="13"/>
      <c r="I972" s="14"/>
      <c r="J972" s="21"/>
      <c r="K972" s="21"/>
      <c r="L972" s="21"/>
      <c r="M972" s="22"/>
      <c r="N972" s="23"/>
      <c r="O972" s="23"/>
      <c r="P972" s="24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"/>
      <c r="B973" s="4"/>
      <c r="C973" s="12"/>
      <c r="D973" s="14"/>
      <c r="E973" s="14"/>
      <c r="F973" s="14"/>
      <c r="G973" s="29"/>
      <c r="H973" s="13"/>
      <c r="I973" s="14"/>
      <c r="J973" s="21"/>
      <c r="K973" s="21"/>
      <c r="L973" s="21"/>
      <c r="M973" s="22"/>
      <c r="N973" s="23"/>
      <c r="O973" s="23"/>
      <c r="P973" s="24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"/>
      <c r="B974" s="4"/>
      <c r="C974" s="12"/>
      <c r="D974" s="14"/>
      <c r="E974" s="14"/>
      <c r="F974" s="14"/>
      <c r="G974" s="29"/>
      <c r="H974" s="13"/>
      <c r="I974" s="14"/>
      <c r="J974" s="21"/>
      <c r="K974" s="21"/>
      <c r="L974" s="21"/>
      <c r="M974" s="22"/>
      <c r="N974" s="23"/>
      <c r="O974" s="23"/>
      <c r="P974" s="24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"/>
      <c r="B975" s="4"/>
      <c r="C975" s="12"/>
      <c r="D975" s="14"/>
      <c r="E975" s="14"/>
      <c r="F975" s="14"/>
      <c r="G975" s="29"/>
      <c r="H975" s="13"/>
      <c r="I975" s="14"/>
      <c r="J975" s="21"/>
      <c r="K975" s="21"/>
      <c r="L975" s="21"/>
      <c r="M975" s="22"/>
      <c r="N975" s="23"/>
      <c r="O975" s="23"/>
      <c r="P975" s="24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"/>
      <c r="B976" s="4"/>
      <c r="C976" s="12"/>
      <c r="D976" s="14"/>
      <c r="E976" s="14"/>
      <c r="F976" s="14"/>
      <c r="G976" s="29"/>
      <c r="H976" s="13"/>
      <c r="I976" s="14"/>
      <c r="J976" s="21"/>
      <c r="K976" s="21"/>
      <c r="L976" s="21"/>
      <c r="M976" s="22"/>
      <c r="N976" s="23"/>
      <c r="O976" s="23"/>
      <c r="P976" s="24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"/>
      <c r="B977" s="4"/>
      <c r="C977" s="12"/>
      <c r="D977" s="14"/>
      <c r="E977" s="14"/>
      <c r="F977" s="14"/>
      <c r="G977" s="29"/>
      <c r="H977" s="13"/>
      <c r="I977" s="14"/>
      <c r="J977" s="21"/>
      <c r="K977" s="21"/>
      <c r="L977" s="21"/>
      <c r="M977" s="22"/>
      <c r="N977" s="23"/>
      <c r="O977" s="23"/>
      <c r="P977" s="24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"/>
      <c r="B978" s="4"/>
      <c r="C978" s="12"/>
      <c r="D978" s="14"/>
      <c r="E978" s="14"/>
      <c r="F978" s="14"/>
      <c r="G978" s="29"/>
      <c r="H978" s="13"/>
      <c r="I978" s="14"/>
      <c r="J978" s="21"/>
      <c r="K978" s="21"/>
      <c r="L978" s="21"/>
      <c r="M978" s="22"/>
      <c r="N978" s="23"/>
      <c r="O978" s="23"/>
      <c r="P978" s="24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"/>
      <c r="B979" s="4"/>
      <c r="C979" s="12"/>
      <c r="D979" s="14"/>
      <c r="E979" s="14"/>
      <c r="F979" s="14"/>
      <c r="G979" s="29"/>
      <c r="H979" s="13"/>
      <c r="I979" s="14"/>
      <c r="J979" s="21"/>
      <c r="K979" s="21"/>
      <c r="L979" s="21"/>
      <c r="M979" s="22"/>
      <c r="N979" s="23"/>
      <c r="O979" s="23"/>
      <c r="P979" s="24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"/>
      <c r="B980" s="4"/>
      <c r="C980" s="12"/>
      <c r="D980" s="14"/>
      <c r="E980" s="14"/>
      <c r="F980" s="14"/>
      <c r="G980" s="29"/>
      <c r="H980" s="13"/>
      <c r="I980" s="14"/>
      <c r="J980" s="21"/>
      <c r="K980" s="21"/>
      <c r="L980" s="21"/>
      <c r="M980" s="22"/>
      <c r="N980" s="23"/>
      <c r="O980" s="23"/>
      <c r="P980" s="24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"/>
      <c r="B981" s="4"/>
      <c r="C981" s="12"/>
      <c r="D981" s="14"/>
      <c r="E981" s="14"/>
      <c r="F981" s="14"/>
      <c r="G981" s="29"/>
      <c r="H981" s="13"/>
      <c r="I981" s="14"/>
      <c r="J981" s="21"/>
      <c r="K981" s="21"/>
      <c r="L981" s="21"/>
      <c r="M981" s="22"/>
      <c r="N981" s="23"/>
      <c r="O981" s="23"/>
      <c r="P981" s="24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"/>
      <c r="B982" s="4"/>
      <c r="C982" s="12"/>
      <c r="D982" s="14"/>
      <c r="E982" s="14"/>
      <c r="F982" s="14"/>
      <c r="G982" s="29"/>
      <c r="H982" s="13"/>
      <c r="I982" s="14"/>
      <c r="J982" s="21"/>
      <c r="K982" s="21"/>
      <c r="L982" s="21"/>
      <c r="M982" s="22"/>
      <c r="N982" s="23"/>
      <c r="O982" s="23"/>
      <c r="P982" s="24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"/>
      <c r="B983" s="4"/>
      <c r="C983" s="12"/>
      <c r="D983" s="14"/>
      <c r="E983" s="14"/>
      <c r="F983" s="14"/>
      <c r="G983" s="29"/>
      <c r="H983" s="13"/>
      <c r="I983" s="14"/>
      <c r="J983" s="21"/>
      <c r="K983" s="21"/>
      <c r="L983" s="21"/>
      <c r="M983" s="22"/>
      <c r="N983" s="23"/>
      <c r="O983" s="23"/>
      <c r="P983" s="24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"/>
      <c r="B984" s="4"/>
      <c r="C984" s="12"/>
      <c r="D984" s="14"/>
      <c r="E984" s="14"/>
      <c r="F984" s="14"/>
      <c r="G984" s="29"/>
      <c r="H984" s="13"/>
      <c r="I984" s="14"/>
      <c r="J984" s="21"/>
      <c r="K984" s="21"/>
      <c r="L984" s="21"/>
      <c r="M984" s="22"/>
      <c r="N984" s="23"/>
      <c r="O984" s="23"/>
      <c r="P984" s="24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"/>
      <c r="B985" s="4"/>
      <c r="C985" s="12"/>
      <c r="D985" s="14"/>
      <c r="E985" s="14"/>
      <c r="F985" s="14"/>
      <c r="G985" s="29"/>
      <c r="H985" s="13"/>
      <c r="I985" s="14"/>
      <c r="J985" s="21"/>
      <c r="K985" s="21"/>
      <c r="L985" s="21"/>
      <c r="M985" s="22"/>
      <c r="N985" s="23"/>
      <c r="O985" s="23"/>
      <c r="P985" s="24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"/>
      <c r="B986" s="4"/>
      <c r="C986" s="12"/>
      <c r="D986" s="14"/>
      <c r="E986" s="14"/>
      <c r="F986" s="14"/>
      <c r="G986" s="29"/>
      <c r="H986" s="13"/>
      <c r="I986" s="14"/>
      <c r="J986" s="21"/>
      <c r="K986" s="21"/>
      <c r="L986" s="21"/>
      <c r="M986" s="22"/>
      <c r="N986" s="23"/>
      <c r="O986" s="23"/>
      <c r="P986" s="24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"/>
      <c r="B987" s="4"/>
      <c r="C987" s="12"/>
      <c r="D987" s="14"/>
      <c r="E987" s="14"/>
      <c r="F987" s="14"/>
      <c r="G987" s="29"/>
      <c r="H987" s="13"/>
      <c r="I987" s="14"/>
      <c r="J987" s="21"/>
      <c r="K987" s="21"/>
      <c r="L987" s="21"/>
      <c r="M987" s="22"/>
      <c r="N987" s="23"/>
      <c r="O987" s="23"/>
      <c r="P987" s="24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"/>
      <c r="B988" s="4"/>
      <c r="C988" s="12"/>
      <c r="D988" s="14"/>
      <c r="E988" s="14"/>
      <c r="F988" s="14"/>
      <c r="G988" s="29"/>
      <c r="H988" s="13"/>
      <c r="I988" s="14"/>
      <c r="J988" s="21"/>
      <c r="K988" s="21"/>
      <c r="L988" s="21"/>
      <c r="M988" s="22"/>
      <c r="N988" s="23"/>
      <c r="O988" s="23"/>
      <c r="P988" s="24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"/>
      <c r="B989" s="4"/>
      <c r="C989" s="12"/>
      <c r="D989" s="14"/>
      <c r="E989" s="14"/>
      <c r="F989" s="14"/>
      <c r="G989" s="29"/>
      <c r="H989" s="13"/>
      <c r="I989" s="14"/>
      <c r="J989" s="21"/>
      <c r="K989" s="21"/>
      <c r="L989" s="21"/>
      <c r="M989" s="22"/>
      <c r="N989" s="23"/>
      <c r="O989" s="23"/>
      <c r="P989" s="24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"/>
      <c r="B990" s="4"/>
      <c r="C990" s="12"/>
      <c r="D990" s="14"/>
      <c r="E990" s="14"/>
      <c r="F990" s="14"/>
      <c r="G990" s="29"/>
      <c r="H990" s="13"/>
      <c r="I990" s="14"/>
      <c r="J990" s="21"/>
      <c r="K990" s="21"/>
      <c r="L990" s="21"/>
      <c r="M990" s="22"/>
      <c r="N990" s="23"/>
      <c r="O990" s="23"/>
      <c r="P990" s="24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"/>
      <c r="B991" s="4"/>
      <c r="C991" s="12"/>
      <c r="D991" s="14"/>
      <c r="E991" s="14"/>
      <c r="F991" s="14"/>
      <c r="G991" s="29"/>
      <c r="H991" s="13"/>
      <c r="I991" s="14"/>
      <c r="J991" s="21"/>
      <c r="K991" s="21"/>
      <c r="L991" s="21"/>
      <c r="M991" s="22"/>
      <c r="N991" s="23"/>
      <c r="O991" s="23"/>
      <c r="P991" s="24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"/>
      <c r="B992" s="4"/>
      <c r="C992" s="12"/>
      <c r="D992" s="14"/>
      <c r="E992" s="14"/>
      <c r="F992" s="14"/>
      <c r="G992" s="29"/>
      <c r="H992" s="13"/>
      <c r="I992" s="14"/>
      <c r="J992" s="21"/>
      <c r="K992" s="21"/>
      <c r="L992" s="21"/>
      <c r="M992" s="22"/>
      <c r="N992" s="23"/>
      <c r="O992" s="23"/>
      <c r="P992" s="24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"/>
      <c r="B993" s="4"/>
      <c r="C993" s="12"/>
      <c r="D993" s="14"/>
      <c r="E993" s="14"/>
      <c r="F993" s="14"/>
      <c r="G993" s="29"/>
      <c r="H993" s="13"/>
      <c r="I993" s="14"/>
      <c r="J993" s="21"/>
      <c r="K993" s="21"/>
      <c r="L993" s="21"/>
      <c r="M993" s="22"/>
      <c r="N993" s="23"/>
      <c r="O993" s="23"/>
      <c r="P993" s="24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"/>
      <c r="B994" s="4"/>
      <c r="C994" s="12"/>
      <c r="D994" s="14"/>
      <c r="E994" s="14"/>
      <c r="F994" s="14"/>
      <c r="G994" s="29"/>
      <c r="H994" s="13"/>
      <c r="I994" s="14"/>
      <c r="J994" s="21"/>
      <c r="K994" s="21"/>
      <c r="L994" s="21"/>
      <c r="M994" s="22"/>
      <c r="N994" s="23"/>
      <c r="O994" s="23"/>
      <c r="P994" s="24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"/>
      <c r="B995" s="4"/>
      <c r="C995" s="12"/>
      <c r="D995" s="14"/>
      <c r="E995" s="14"/>
      <c r="F995" s="14"/>
      <c r="G995" s="29"/>
      <c r="H995" s="13"/>
      <c r="I995" s="14"/>
      <c r="J995" s="21"/>
      <c r="K995" s="21"/>
      <c r="L995" s="21"/>
      <c r="M995" s="22"/>
      <c r="N995" s="23"/>
      <c r="O995" s="23"/>
      <c r="P995" s="24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"/>
      <c r="B996" s="4"/>
      <c r="C996" s="12"/>
      <c r="D996" s="14"/>
      <c r="E996" s="14"/>
      <c r="F996" s="14"/>
      <c r="G996" s="29"/>
      <c r="H996" s="13"/>
      <c r="I996" s="14"/>
      <c r="J996" s="21"/>
      <c r="K996" s="21"/>
      <c r="L996" s="21"/>
      <c r="M996" s="22"/>
      <c r="N996" s="23"/>
      <c r="O996" s="23"/>
      <c r="P996" s="24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"/>
      <c r="B997" s="4"/>
      <c r="C997" s="12"/>
      <c r="D997" s="14"/>
      <c r="E997" s="14"/>
      <c r="F997" s="14"/>
      <c r="G997" s="29"/>
      <c r="H997" s="13"/>
      <c r="I997" s="14"/>
      <c r="J997" s="21"/>
      <c r="K997" s="21"/>
      <c r="L997" s="21"/>
      <c r="M997" s="22"/>
      <c r="N997" s="23"/>
      <c r="O997" s="23"/>
      <c r="P997" s="24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"/>
      <c r="B998" s="4"/>
      <c r="C998" s="12"/>
      <c r="D998" s="14"/>
      <c r="E998" s="14"/>
      <c r="F998" s="14"/>
      <c r="G998" s="29"/>
      <c r="H998" s="13"/>
      <c r="I998" s="14"/>
      <c r="J998" s="21"/>
      <c r="K998" s="21"/>
      <c r="L998" s="21"/>
      <c r="M998" s="22"/>
      <c r="N998" s="23"/>
      <c r="O998" s="23"/>
      <c r="P998" s="24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"/>
      <c r="B999" s="4"/>
      <c r="C999" s="12"/>
      <c r="D999" s="14"/>
      <c r="E999" s="14"/>
      <c r="F999" s="14"/>
      <c r="G999" s="29"/>
      <c r="H999" s="13"/>
      <c r="I999" s="14"/>
      <c r="J999" s="21"/>
      <c r="K999" s="21"/>
      <c r="L999" s="21"/>
      <c r="M999" s="22"/>
      <c r="N999" s="23"/>
      <c r="O999" s="23"/>
      <c r="P999" s="24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"/>
      <c r="B1000" s="4"/>
      <c r="C1000" s="12"/>
      <c r="D1000" s="14"/>
      <c r="E1000" s="14"/>
      <c r="F1000" s="14"/>
      <c r="G1000" s="29"/>
      <c r="H1000" s="13"/>
      <c r="I1000" s="14"/>
      <c r="J1000" s="21"/>
      <c r="K1000" s="21"/>
      <c r="L1000" s="21"/>
      <c r="M1000" s="22"/>
      <c r="N1000" s="23"/>
      <c r="O1000" s="23"/>
      <c r="P1000" s="24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5.22"/>
    <col customWidth="1" min="4" max="4" width="5.78"/>
    <col customWidth="1" min="5" max="7" width="7.33"/>
    <col customWidth="1" min="8" max="8" width="5.78"/>
    <col customWidth="1" min="9" max="9" width="6.22"/>
    <col customWidth="1" min="10" max="10" width="11.89"/>
    <col customWidth="1" min="11" max="11" width="6.78"/>
    <col customWidth="1" min="12" max="12" width="7.44"/>
    <col customWidth="1" min="13" max="13" width="8.78"/>
    <col customWidth="1" min="14" max="14" width="6.22"/>
    <col customWidth="1" min="15" max="16" width="3.67"/>
    <col customWidth="1" min="17" max="17" width="11.22"/>
    <col customWidth="1" min="18" max="18" width="12.67"/>
    <col customWidth="1" min="19" max="23" width="10.56"/>
    <col customWidth="1" min="24" max="26" width="7.0"/>
  </cols>
  <sheetData>
    <row r="1" ht="16.5" customHeight="1">
      <c r="A1" s="1" t="s">
        <v>0</v>
      </c>
      <c r="B1" s="4"/>
      <c r="C1" s="12" t="s">
        <v>1705</v>
      </c>
      <c r="D1" s="14" t="s">
        <v>3</v>
      </c>
      <c r="E1" s="29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10" t="s">
        <v>26</v>
      </c>
      <c r="R1" s="14" t="s">
        <v>27</v>
      </c>
      <c r="S1" s="14"/>
      <c r="T1" s="14"/>
      <c r="U1" s="14"/>
      <c r="V1" s="14"/>
      <c r="W1" s="14"/>
      <c r="X1" s="14"/>
      <c r="Y1" s="14"/>
      <c r="Z1" s="14"/>
    </row>
    <row r="2" ht="16.5" customHeight="1">
      <c r="A2" s="25">
        <v>46174.0</v>
      </c>
      <c r="B2" s="26">
        <f t="shared" ref="B2:B3" si="1">A2</f>
        <v>46174</v>
      </c>
      <c r="C2" s="27" t="s">
        <v>1706</v>
      </c>
      <c r="D2" s="3">
        <f>I3</f>
        <v>1056</v>
      </c>
      <c r="E2" s="3">
        <v>941.0</v>
      </c>
      <c r="F2" s="14">
        <f>E2</f>
        <v>941</v>
      </c>
      <c r="G2" s="29">
        <f t="shared" ref="G2:G3" si="2">$D$2-F2</f>
        <v>115</v>
      </c>
      <c r="H2" s="13">
        <v>46191.0</v>
      </c>
      <c r="I2" s="14">
        <v>14000.0</v>
      </c>
      <c r="J2" s="30" t="s">
        <v>966</v>
      </c>
      <c r="K2" s="31">
        <v>46171.0</v>
      </c>
      <c r="L2" s="24" t="s">
        <v>1707</v>
      </c>
      <c r="M2" s="23" t="s">
        <v>1708</v>
      </c>
      <c r="Q2" s="23" t="s">
        <v>517</v>
      </c>
      <c r="R2" s="40" t="s">
        <v>1709</v>
      </c>
      <c r="U2" s="14"/>
      <c r="V2" s="14"/>
      <c r="W2" s="14"/>
      <c r="X2" s="14"/>
      <c r="Y2" s="14"/>
      <c r="Z2" s="14"/>
    </row>
    <row r="3" ht="16.5" customHeight="1">
      <c r="A3" s="25">
        <v>46175.0</v>
      </c>
      <c r="B3" s="26">
        <f t="shared" si="1"/>
        <v>46175</v>
      </c>
      <c r="D3" s="34"/>
      <c r="E3" s="3">
        <v>115.0</v>
      </c>
      <c r="F3" s="14">
        <f>E3+F2</f>
        <v>1056</v>
      </c>
      <c r="G3" s="29">
        <f t="shared" si="2"/>
        <v>0</v>
      </c>
      <c r="H3" s="21" t="s">
        <v>1710</v>
      </c>
      <c r="I3" s="14">
        <v>1056.0</v>
      </c>
      <c r="J3" s="27"/>
      <c r="K3" s="21"/>
      <c r="M3" s="10"/>
      <c r="U3" s="14"/>
      <c r="V3" s="14"/>
      <c r="W3" s="14"/>
      <c r="X3" s="14"/>
      <c r="Y3" s="14"/>
      <c r="Z3" s="14"/>
    </row>
    <row r="4" ht="16.5" customHeight="1">
      <c r="A4" s="25"/>
      <c r="B4" s="26"/>
      <c r="C4" s="12"/>
      <c r="D4" s="14"/>
      <c r="E4" s="34"/>
      <c r="F4" s="14"/>
      <c r="G4" s="29"/>
      <c r="H4" s="13" t="s">
        <v>145</v>
      </c>
      <c r="I4" s="14">
        <v>12944.0</v>
      </c>
      <c r="J4" s="21"/>
      <c r="K4" s="21"/>
      <c r="L4" s="21"/>
      <c r="M4" s="37"/>
      <c r="N4" s="23"/>
      <c r="O4" s="23"/>
      <c r="P4" s="21"/>
      <c r="Q4" s="10"/>
      <c r="R4" s="14"/>
      <c r="U4" s="14"/>
      <c r="V4" s="14"/>
      <c r="W4" s="14"/>
      <c r="X4" s="14"/>
      <c r="Y4" s="14"/>
      <c r="Z4" s="14"/>
    </row>
    <row r="5" ht="16.5" customHeight="1">
      <c r="A5" s="1"/>
      <c r="B5" s="4"/>
      <c r="C5" s="27" t="s">
        <v>1711</v>
      </c>
      <c r="D5" s="3">
        <v>455.0</v>
      </c>
      <c r="E5" s="3">
        <v>504.0</v>
      </c>
      <c r="F5" s="14">
        <f>E5</f>
        <v>504</v>
      </c>
      <c r="G5" s="29">
        <f t="shared" ref="G5:G6" si="3">$D$5-F5</f>
        <v>-49</v>
      </c>
      <c r="H5" s="1">
        <v>46177.0</v>
      </c>
      <c r="I5" s="14">
        <v>467.0</v>
      </c>
      <c r="J5" s="30" t="s">
        <v>769</v>
      </c>
      <c r="K5" s="31">
        <v>46147.0</v>
      </c>
      <c r="L5" s="21" t="s">
        <v>1712</v>
      </c>
      <c r="M5" s="23" t="s">
        <v>1713</v>
      </c>
      <c r="Q5" s="23" t="s">
        <v>1714</v>
      </c>
      <c r="R5" s="23" t="s">
        <v>292</v>
      </c>
      <c r="U5" s="14"/>
      <c r="V5" s="14"/>
      <c r="W5" s="14"/>
      <c r="X5" s="14"/>
      <c r="Y5" s="14"/>
      <c r="Z5" s="14"/>
    </row>
    <row r="6" ht="16.5" customHeight="1">
      <c r="A6" s="25">
        <v>46176.0</v>
      </c>
      <c r="B6" s="26">
        <f>A6</f>
        <v>46176</v>
      </c>
      <c r="C6" s="55"/>
      <c r="D6" s="34"/>
      <c r="E6" s="3">
        <v>14.0</v>
      </c>
      <c r="F6" s="14">
        <f>F5+E6</f>
        <v>518</v>
      </c>
      <c r="G6" s="29">
        <f t="shared" si="3"/>
        <v>-63</v>
      </c>
      <c r="H6" s="21"/>
      <c r="I6" s="14"/>
      <c r="J6" s="3"/>
      <c r="N6" s="14"/>
      <c r="Q6" s="23"/>
      <c r="U6" s="14"/>
      <c r="V6" s="14"/>
      <c r="W6" s="14"/>
      <c r="X6" s="14"/>
      <c r="Y6" s="14"/>
      <c r="Z6" s="14"/>
    </row>
    <row r="7" ht="16.5" customHeight="1">
      <c r="A7" s="25"/>
      <c r="B7" s="26"/>
      <c r="C7" s="35" t="s">
        <v>1715</v>
      </c>
      <c r="D7" s="3">
        <v>50.0</v>
      </c>
      <c r="E7" s="3">
        <v>124.0</v>
      </c>
      <c r="F7" s="14">
        <f t="shared" ref="F7:F10" si="4">E7</f>
        <v>124</v>
      </c>
      <c r="G7" s="29">
        <f>$D$7-F7</f>
        <v>-74</v>
      </c>
      <c r="H7" s="1">
        <v>46175.0</v>
      </c>
      <c r="I7" s="14">
        <v>50.0</v>
      </c>
      <c r="J7" s="21" t="s">
        <v>1439</v>
      </c>
      <c r="K7" s="21"/>
      <c r="L7" s="21" t="s">
        <v>1032</v>
      </c>
      <c r="M7" s="41" t="s">
        <v>1716</v>
      </c>
      <c r="P7" s="21"/>
      <c r="Q7" s="23" t="s">
        <v>1717</v>
      </c>
      <c r="R7" s="23" t="s">
        <v>1718</v>
      </c>
      <c r="U7" s="14"/>
      <c r="V7" s="14"/>
      <c r="W7" s="14"/>
      <c r="X7" s="14"/>
      <c r="Y7" s="14"/>
      <c r="Z7" s="14"/>
    </row>
    <row r="8" ht="16.5" customHeight="1">
      <c r="A8" s="25">
        <v>46177.0</v>
      </c>
      <c r="B8" s="26">
        <f>A8</f>
        <v>46177</v>
      </c>
      <c r="C8" s="27" t="s">
        <v>1719</v>
      </c>
      <c r="D8" s="3">
        <v>100.0</v>
      </c>
      <c r="E8" s="3">
        <v>109.0</v>
      </c>
      <c r="F8" s="14">
        <f t="shared" si="4"/>
        <v>109</v>
      </c>
      <c r="G8" s="29">
        <f>$D$8-F8</f>
        <v>-9</v>
      </c>
      <c r="H8" s="13" t="s">
        <v>1720</v>
      </c>
      <c r="I8" s="14">
        <v>100.0</v>
      </c>
      <c r="J8" s="30" t="s">
        <v>837</v>
      </c>
      <c r="K8" s="31">
        <v>46168.0</v>
      </c>
      <c r="L8" s="21" t="s">
        <v>962</v>
      </c>
      <c r="M8" s="37" t="s">
        <v>1721</v>
      </c>
      <c r="N8" s="23"/>
      <c r="O8" s="23"/>
      <c r="P8" s="21"/>
      <c r="Q8" s="23" t="s">
        <v>41</v>
      </c>
      <c r="R8" s="23" t="s">
        <v>280</v>
      </c>
      <c r="V8" s="14"/>
      <c r="W8" s="14"/>
      <c r="X8" s="14"/>
      <c r="Y8" s="14"/>
      <c r="Z8" s="14"/>
    </row>
    <row r="9" ht="16.5" customHeight="1">
      <c r="A9" s="25"/>
      <c r="B9" s="26"/>
      <c r="C9" s="27" t="s">
        <v>1722</v>
      </c>
      <c r="D9" s="3">
        <v>100.0</v>
      </c>
      <c r="E9" s="3">
        <v>109.0</v>
      </c>
      <c r="F9" s="14">
        <f t="shared" si="4"/>
        <v>109</v>
      </c>
      <c r="G9" s="29">
        <f>$D$9-F9</f>
        <v>-9</v>
      </c>
      <c r="H9" s="13">
        <v>46184.0</v>
      </c>
      <c r="I9" s="14">
        <v>100.0</v>
      </c>
      <c r="J9" s="30" t="s">
        <v>837</v>
      </c>
      <c r="K9" s="31">
        <v>46168.0</v>
      </c>
      <c r="L9" s="21" t="s">
        <v>962</v>
      </c>
      <c r="M9" s="37" t="s">
        <v>1723</v>
      </c>
      <c r="N9" s="23"/>
      <c r="O9" s="23"/>
      <c r="P9" s="21"/>
      <c r="Q9" s="23" t="s">
        <v>41</v>
      </c>
      <c r="R9" s="23" t="s">
        <v>328</v>
      </c>
      <c r="V9" s="14"/>
      <c r="W9" s="14"/>
      <c r="X9" s="14"/>
      <c r="Y9" s="14"/>
      <c r="Z9" s="14"/>
    </row>
    <row r="10" ht="16.5" customHeight="1">
      <c r="A10" s="25">
        <v>46178.0</v>
      </c>
      <c r="B10" s="26">
        <f t="shared" ref="B10:B11" si="5">A10</f>
        <v>46178</v>
      </c>
      <c r="C10" s="27" t="s">
        <v>1453</v>
      </c>
      <c r="D10" s="3">
        <v>1003.0</v>
      </c>
      <c r="E10" s="3">
        <v>462.0</v>
      </c>
      <c r="F10" s="14">
        <f t="shared" si="4"/>
        <v>462</v>
      </c>
      <c r="G10" s="29">
        <f t="shared" ref="G10:G11" si="6">$D$10-F10</f>
        <v>541</v>
      </c>
      <c r="H10" s="13">
        <v>46181.0</v>
      </c>
      <c r="I10" s="14">
        <v>1000.0</v>
      </c>
      <c r="J10" s="30" t="s">
        <v>837</v>
      </c>
      <c r="K10" s="31">
        <v>46168.0</v>
      </c>
      <c r="L10" s="21" t="s">
        <v>962</v>
      </c>
      <c r="M10" s="37" t="s">
        <v>1724</v>
      </c>
      <c r="N10" s="23"/>
      <c r="O10" s="23"/>
      <c r="P10" s="21"/>
      <c r="Q10" s="23" t="s">
        <v>964</v>
      </c>
      <c r="R10" s="23" t="s">
        <v>76</v>
      </c>
      <c r="U10" s="14"/>
      <c r="V10" s="14"/>
      <c r="W10" s="14"/>
      <c r="X10" s="14"/>
      <c r="Y10" s="14"/>
      <c r="Z10" s="14"/>
    </row>
    <row r="11" ht="16.5" customHeight="1">
      <c r="A11" s="25">
        <v>46179.0</v>
      </c>
      <c r="B11" s="26">
        <f t="shared" si="5"/>
        <v>46179</v>
      </c>
      <c r="C11" s="27"/>
      <c r="D11" s="3"/>
      <c r="E11" s="3">
        <v>595.0</v>
      </c>
      <c r="F11" s="14">
        <f>F10+E11</f>
        <v>1057</v>
      </c>
      <c r="G11" s="29">
        <f t="shared" si="6"/>
        <v>-54</v>
      </c>
      <c r="H11" s="13">
        <v>46180.0</v>
      </c>
      <c r="I11" s="14">
        <v>3.0</v>
      </c>
      <c r="J11" s="30" t="s">
        <v>837</v>
      </c>
      <c r="K11" s="21"/>
      <c r="L11" s="21" t="s">
        <v>962</v>
      </c>
      <c r="M11" s="96" t="s">
        <v>1725</v>
      </c>
      <c r="N11" s="23"/>
      <c r="O11" s="23"/>
      <c r="P11" s="21"/>
      <c r="Q11" s="23" t="s">
        <v>1726</v>
      </c>
      <c r="R11" s="23" t="s">
        <v>76</v>
      </c>
      <c r="U11" s="14"/>
      <c r="V11" s="14"/>
      <c r="W11" s="14"/>
      <c r="X11" s="14"/>
      <c r="Y11" s="14"/>
      <c r="Z11" s="14"/>
    </row>
    <row r="12" ht="16.5" customHeight="1">
      <c r="A12" s="25"/>
      <c r="B12" s="26"/>
      <c r="C12" s="27" t="s">
        <v>1455</v>
      </c>
      <c r="D12" s="3">
        <v>1003.0</v>
      </c>
      <c r="E12" s="3">
        <v>90.0</v>
      </c>
      <c r="F12" s="14">
        <f>E12</f>
        <v>90</v>
      </c>
      <c r="G12" s="29">
        <f t="shared" ref="G12:G14" si="7">$D$12-F12</f>
        <v>913</v>
      </c>
      <c r="H12" s="13">
        <v>46181.0</v>
      </c>
      <c r="I12" s="14">
        <v>1000.0</v>
      </c>
      <c r="J12" s="30" t="s">
        <v>837</v>
      </c>
      <c r="K12" s="31">
        <v>46168.0</v>
      </c>
      <c r="L12" s="21" t="s">
        <v>962</v>
      </c>
      <c r="M12" s="37" t="s">
        <v>1727</v>
      </c>
      <c r="N12" s="23"/>
      <c r="O12" s="23"/>
      <c r="P12" s="21"/>
      <c r="Q12" s="23" t="s">
        <v>964</v>
      </c>
      <c r="R12" s="23" t="s">
        <v>76</v>
      </c>
      <c r="U12" s="14"/>
      <c r="V12" s="14"/>
      <c r="W12" s="14"/>
      <c r="X12" s="14"/>
      <c r="Y12" s="14"/>
      <c r="Z12" s="14"/>
    </row>
    <row r="13" ht="16.5" customHeight="1">
      <c r="A13" s="25">
        <v>46180.0</v>
      </c>
      <c r="B13" s="26">
        <f t="shared" ref="B13:B14" si="8">A13</f>
        <v>46180</v>
      </c>
      <c r="C13" s="12"/>
      <c r="D13" s="34"/>
      <c r="E13" s="3">
        <v>707.0</v>
      </c>
      <c r="F13" s="14">
        <f t="shared" ref="F13:F14" si="9">F12+E13</f>
        <v>797</v>
      </c>
      <c r="G13" s="29">
        <f t="shared" si="7"/>
        <v>206</v>
      </c>
      <c r="H13" s="13">
        <v>46180.0</v>
      </c>
      <c r="I13" s="14">
        <v>3.0</v>
      </c>
      <c r="J13" s="30" t="s">
        <v>837</v>
      </c>
      <c r="K13" s="21"/>
      <c r="L13" s="21" t="s">
        <v>962</v>
      </c>
      <c r="M13" s="96" t="s">
        <v>1728</v>
      </c>
      <c r="N13" s="23"/>
      <c r="O13" s="23"/>
      <c r="P13" s="21"/>
      <c r="Q13" s="23" t="s">
        <v>1726</v>
      </c>
      <c r="R13" s="23" t="s">
        <v>76</v>
      </c>
      <c r="U13" s="14"/>
      <c r="V13" s="14"/>
      <c r="W13" s="14"/>
      <c r="X13" s="14"/>
      <c r="Y13" s="14"/>
      <c r="Z13" s="14"/>
    </row>
    <row r="14" ht="16.5" customHeight="1">
      <c r="A14" s="25">
        <v>46181.0</v>
      </c>
      <c r="B14" s="26">
        <f t="shared" si="8"/>
        <v>46181</v>
      </c>
      <c r="C14" s="12"/>
      <c r="D14" s="34"/>
      <c r="E14" s="3">
        <v>213.0</v>
      </c>
      <c r="F14" s="14">
        <f t="shared" si="9"/>
        <v>1010</v>
      </c>
      <c r="G14" s="29">
        <f t="shared" si="7"/>
        <v>-7</v>
      </c>
      <c r="H14" s="13"/>
      <c r="I14" s="14"/>
      <c r="J14" s="30"/>
      <c r="K14" s="21"/>
      <c r="L14" s="21"/>
      <c r="M14" s="96"/>
      <c r="N14" s="23"/>
      <c r="O14" s="23"/>
      <c r="P14" s="21"/>
      <c r="Q14" s="23"/>
      <c r="R14" s="23"/>
      <c r="U14" s="14"/>
      <c r="V14" s="14"/>
      <c r="W14" s="14"/>
      <c r="X14" s="14"/>
      <c r="Y14" s="14"/>
      <c r="Z14" s="14"/>
    </row>
    <row r="15" ht="16.5" customHeight="1">
      <c r="A15" s="1"/>
      <c r="B15" s="4"/>
      <c r="C15" s="27" t="s">
        <v>1729</v>
      </c>
      <c r="D15" s="3">
        <v>200.0</v>
      </c>
      <c r="E15" s="3">
        <v>229.0</v>
      </c>
      <c r="F15" s="14">
        <f t="shared" ref="F15:F16" si="10">E15</f>
        <v>229</v>
      </c>
      <c r="G15" s="29">
        <f>$D$15-F15</f>
        <v>-29</v>
      </c>
      <c r="H15" s="13">
        <v>46195.0</v>
      </c>
      <c r="I15" s="14">
        <v>200.0</v>
      </c>
      <c r="J15" s="30" t="s">
        <v>679</v>
      </c>
      <c r="K15" s="31"/>
      <c r="L15" s="21" t="s">
        <v>388</v>
      </c>
      <c r="M15" s="37" t="s">
        <v>1730</v>
      </c>
      <c r="N15" s="23"/>
      <c r="O15" s="23"/>
      <c r="P15" s="21"/>
      <c r="Q15" s="23" t="s">
        <v>979</v>
      </c>
      <c r="R15" s="23" t="s">
        <v>328</v>
      </c>
      <c r="U15" s="14"/>
      <c r="V15" s="14"/>
      <c r="W15" s="14"/>
      <c r="X15" s="14"/>
      <c r="Y15" s="14"/>
      <c r="Z15" s="14"/>
    </row>
    <row r="16" ht="16.5" customHeight="1">
      <c r="A16" s="1"/>
      <c r="B16" s="4"/>
      <c r="C16" s="27" t="s">
        <v>1731</v>
      </c>
      <c r="D16" s="3">
        <v>200.0</v>
      </c>
      <c r="E16" s="3">
        <v>176.0</v>
      </c>
      <c r="F16" s="14">
        <f t="shared" si="10"/>
        <v>176</v>
      </c>
      <c r="G16" s="29">
        <f t="shared" ref="G16:G17" si="11">$D$16-F16</f>
        <v>24</v>
      </c>
      <c r="H16" s="13">
        <v>46209.0</v>
      </c>
      <c r="I16" s="14">
        <v>200.0</v>
      </c>
      <c r="J16" s="30" t="s">
        <v>1538</v>
      </c>
      <c r="K16" s="21" t="s">
        <v>1539</v>
      </c>
      <c r="L16" s="21"/>
      <c r="M16" s="22" t="s">
        <v>1732</v>
      </c>
      <c r="N16" s="23"/>
      <c r="O16" s="23"/>
      <c r="P16" s="21"/>
      <c r="Q16" s="23" t="s">
        <v>165</v>
      </c>
      <c r="R16" s="24"/>
      <c r="U16" s="14"/>
      <c r="V16" s="14"/>
      <c r="W16" s="14"/>
      <c r="X16" s="14"/>
      <c r="Y16" s="14"/>
      <c r="Z16" s="14"/>
    </row>
    <row r="17" ht="16.5" customHeight="1">
      <c r="A17" s="25">
        <v>46182.0</v>
      </c>
      <c r="B17" s="26">
        <f>A17</f>
        <v>46182</v>
      </c>
      <c r="C17" s="27"/>
      <c r="D17" s="3"/>
      <c r="E17" s="3">
        <v>50.0</v>
      </c>
      <c r="F17" s="14">
        <f>E17+F16</f>
        <v>226</v>
      </c>
      <c r="G17" s="29">
        <f t="shared" si="11"/>
        <v>-26</v>
      </c>
      <c r="H17" s="13"/>
      <c r="I17" s="14"/>
      <c r="J17" s="30"/>
      <c r="K17" s="31"/>
      <c r="L17" s="21"/>
      <c r="M17" s="37"/>
      <c r="N17" s="23"/>
      <c r="O17" s="23"/>
      <c r="P17" s="21"/>
      <c r="Q17" s="23"/>
      <c r="R17" s="23"/>
      <c r="U17" s="14"/>
      <c r="V17" s="14"/>
      <c r="W17" s="14"/>
      <c r="X17" s="14"/>
      <c r="Y17" s="14"/>
      <c r="Z17" s="14"/>
    </row>
    <row r="18" ht="16.5" customHeight="1">
      <c r="A18" s="1"/>
      <c r="B18" s="4"/>
      <c r="C18" s="27" t="s">
        <v>1733</v>
      </c>
      <c r="D18" s="3">
        <v>300.0</v>
      </c>
      <c r="E18" s="3">
        <v>328.0</v>
      </c>
      <c r="F18" s="14">
        <f>E18</f>
        <v>328</v>
      </c>
      <c r="G18" s="29">
        <f t="shared" ref="G18:G19" si="12">$D$18-F18</f>
        <v>-28</v>
      </c>
      <c r="H18" s="13">
        <v>46209.0</v>
      </c>
      <c r="I18" s="14">
        <v>300.0</v>
      </c>
      <c r="J18" s="30" t="s">
        <v>1538</v>
      </c>
      <c r="K18" s="21" t="s">
        <v>1539</v>
      </c>
      <c r="M18" s="23" t="s">
        <v>1734</v>
      </c>
      <c r="Q18" s="23" t="s">
        <v>165</v>
      </c>
      <c r="U18" s="14"/>
      <c r="V18" s="14"/>
      <c r="W18" s="14"/>
      <c r="X18" s="14"/>
      <c r="Y18" s="14"/>
      <c r="Z18" s="14"/>
    </row>
    <row r="19" ht="16.5" customHeight="1">
      <c r="A19" s="25">
        <v>46183.0</v>
      </c>
      <c r="B19" s="26">
        <f>A19</f>
        <v>46183</v>
      </c>
      <c r="C19" s="27"/>
      <c r="D19" s="3"/>
      <c r="E19" s="3">
        <v>14.0</v>
      </c>
      <c r="F19" s="14">
        <f>E19+F18</f>
        <v>342</v>
      </c>
      <c r="G19" s="29">
        <f t="shared" si="12"/>
        <v>-42</v>
      </c>
      <c r="H19" s="13"/>
      <c r="I19" s="14"/>
      <c r="J19" s="30"/>
      <c r="K19" s="21"/>
      <c r="M19" s="23"/>
      <c r="Q19" s="23"/>
      <c r="U19" s="14"/>
      <c r="V19" s="14"/>
      <c r="W19" s="14"/>
      <c r="X19" s="14"/>
      <c r="Y19" s="14"/>
      <c r="Z19" s="14"/>
    </row>
    <row r="20" ht="16.5" customHeight="1">
      <c r="A20" s="1"/>
      <c r="B20" s="4"/>
      <c r="C20" s="27" t="s">
        <v>1684</v>
      </c>
      <c r="D20" s="28">
        <v>300.0</v>
      </c>
      <c r="E20" s="28">
        <v>298.0</v>
      </c>
      <c r="F20" s="14">
        <f t="shared" ref="F20:F21" si="13">E20</f>
        <v>298</v>
      </c>
      <c r="G20" s="29">
        <f>$D$20-F20</f>
        <v>2</v>
      </c>
      <c r="H20" s="13">
        <v>46195.0</v>
      </c>
      <c r="I20" s="3">
        <v>300.0</v>
      </c>
      <c r="J20" s="30" t="s">
        <v>956</v>
      </c>
      <c r="K20" s="31">
        <v>46176.0</v>
      </c>
      <c r="L20" s="21" t="s">
        <v>1037</v>
      </c>
      <c r="M20" s="37" t="s">
        <v>1735</v>
      </c>
      <c r="Q20" s="23" t="s">
        <v>151</v>
      </c>
      <c r="R20" s="23" t="s">
        <v>1686</v>
      </c>
      <c r="V20" s="14"/>
      <c r="W20" s="14"/>
      <c r="X20" s="14"/>
      <c r="Y20" s="14"/>
      <c r="Z20" s="14"/>
    </row>
    <row r="21" ht="16.5" customHeight="1">
      <c r="A21" s="25"/>
      <c r="B21" s="26"/>
      <c r="C21" s="27" t="s">
        <v>1736</v>
      </c>
      <c r="D21" s="3">
        <f>I22</f>
        <v>39946</v>
      </c>
      <c r="E21" s="28">
        <v>790.0</v>
      </c>
      <c r="F21" s="14">
        <f t="shared" si="13"/>
        <v>790</v>
      </c>
      <c r="G21" s="29">
        <f t="shared" ref="G21:G33" si="14">$D$21-F21</f>
        <v>39156</v>
      </c>
      <c r="H21" s="1">
        <v>46202.0</v>
      </c>
      <c r="I21" s="14">
        <v>150000.0</v>
      </c>
      <c r="J21" s="30" t="s">
        <v>1739</v>
      </c>
      <c r="K21" s="59">
        <v>45853.0</v>
      </c>
      <c r="L21" s="59" t="s">
        <v>1740</v>
      </c>
      <c r="M21" s="23" t="s">
        <v>1741</v>
      </c>
      <c r="N21" s="23" t="s">
        <v>417</v>
      </c>
      <c r="O21" s="12"/>
      <c r="P21" s="12"/>
      <c r="Q21" s="23" t="s">
        <v>1742</v>
      </c>
      <c r="V21" s="14"/>
      <c r="W21" s="14"/>
      <c r="X21" s="14"/>
      <c r="Y21" s="14"/>
      <c r="Z21" s="14"/>
    </row>
    <row r="22" ht="16.5" customHeight="1">
      <c r="A22" s="25">
        <v>46184.0</v>
      </c>
      <c r="B22" s="26">
        <f t="shared" ref="B22:B33" si="15">A22</f>
        <v>46184</v>
      </c>
      <c r="C22" s="27"/>
      <c r="D22" s="3"/>
      <c r="E22" s="28">
        <v>3509.0</v>
      </c>
      <c r="F22" s="14">
        <f t="shared" ref="F22:F33" si="16">E22+F21</f>
        <v>4299</v>
      </c>
      <c r="G22" s="29">
        <f t="shared" si="14"/>
        <v>35647</v>
      </c>
      <c r="H22" s="21" t="s">
        <v>145</v>
      </c>
      <c r="I22" s="14">
        <v>39946.0</v>
      </c>
      <c r="J22" s="12"/>
      <c r="K22" s="12"/>
      <c r="L22" s="12"/>
      <c r="M22" s="12"/>
      <c r="N22" s="12"/>
      <c r="O22" s="12"/>
      <c r="P22" s="12"/>
      <c r="Q22" s="12"/>
      <c r="U22" s="14"/>
      <c r="V22" s="14"/>
      <c r="W22" s="14"/>
      <c r="X22" s="14"/>
      <c r="Y22" s="14"/>
      <c r="Z22" s="14"/>
    </row>
    <row r="23" ht="16.5" customHeight="1">
      <c r="A23" s="25">
        <v>46185.0</v>
      </c>
      <c r="B23" s="26">
        <f t="shared" si="15"/>
        <v>46185</v>
      </c>
      <c r="C23" s="27"/>
      <c r="D23" s="3"/>
      <c r="E23" s="28">
        <v>3512.0</v>
      </c>
      <c r="F23" s="14">
        <f t="shared" si="16"/>
        <v>7811</v>
      </c>
      <c r="G23" s="29">
        <f t="shared" si="14"/>
        <v>32135</v>
      </c>
      <c r="H23" s="13" t="s">
        <v>1743</v>
      </c>
      <c r="I23" s="14">
        <v>110054.0</v>
      </c>
      <c r="J23" s="12"/>
      <c r="K23" s="12"/>
      <c r="L23" s="12"/>
      <c r="M23" s="12"/>
      <c r="N23" s="12"/>
      <c r="O23" s="12"/>
      <c r="P23" s="12"/>
      <c r="Q23" s="12"/>
      <c r="V23" s="14"/>
      <c r="W23" s="14"/>
      <c r="X23" s="14"/>
      <c r="Y23" s="14"/>
      <c r="Z23" s="14"/>
    </row>
    <row r="24" ht="16.5" customHeight="1">
      <c r="A24" s="25">
        <v>46186.0</v>
      </c>
      <c r="B24" s="26">
        <f t="shared" si="15"/>
        <v>46186</v>
      </c>
      <c r="C24" s="27"/>
      <c r="D24" s="3"/>
      <c r="E24" s="28">
        <v>3511.0</v>
      </c>
      <c r="F24" s="14">
        <f t="shared" si="16"/>
        <v>11322</v>
      </c>
      <c r="G24" s="29">
        <f t="shared" si="14"/>
        <v>28624</v>
      </c>
      <c r="H24" s="13" t="s">
        <v>284</v>
      </c>
      <c r="I24" s="14">
        <v>18000.0</v>
      </c>
      <c r="J24" s="12"/>
      <c r="K24" s="12"/>
      <c r="L24" s="12"/>
      <c r="M24" s="12"/>
      <c r="N24" s="12"/>
      <c r="O24" s="12"/>
      <c r="P24" s="12"/>
      <c r="Q24" s="12"/>
      <c r="V24" s="14"/>
      <c r="W24" s="14"/>
      <c r="X24" s="14"/>
      <c r="Y24" s="14"/>
      <c r="Z24" s="14"/>
    </row>
    <row r="25" ht="16.5" customHeight="1">
      <c r="A25" s="25">
        <v>46187.0</v>
      </c>
      <c r="B25" s="26">
        <f t="shared" si="15"/>
        <v>46187</v>
      </c>
      <c r="D25" s="33"/>
      <c r="E25" s="28">
        <v>3511.0</v>
      </c>
      <c r="F25" s="14">
        <f t="shared" si="16"/>
        <v>14833</v>
      </c>
      <c r="G25" s="29">
        <f t="shared" si="14"/>
        <v>25113</v>
      </c>
      <c r="M25" s="23"/>
      <c r="V25" s="14"/>
      <c r="W25" s="14"/>
      <c r="X25" s="14"/>
      <c r="Y25" s="14"/>
      <c r="Z25" s="14"/>
    </row>
    <row r="26" ht="16.5" customHeight="1">
      <c r="A26" s="25">
        <v>46188.0</v>
      </c>
      <c r="B26" s="26">
        <f t="shared" si="15"/>
        <v>46188</v>
      </c>
      <c r="D26" s="33"/>
      <c r="E26" s="28">
        <v>3510.0</v>
      </c>
      <c r="F26" s="14">
        <f t="shared" si="16"/>
        <v>18343</v>
      </c>
      <c r="G26" s="29">
        <f t="shared" si="14"/>
        <v>21603</v>
      </c>
      <c r="M26" s="23"/>
      <c r="V26" s="14"/>
      <c r="W26" s="14"/>
      <c r="X26" s="14"/>
      <c r="Y26" s="14"/>
      <c r="Z26" s="14"/>
    </row>
    <row r="27" ht="16.5" customHeight="1">
      <c r="A27" s="25">
        <v>46189.0</v>
      </c>
      <c r="B27" s="26">
        <f t="shared" si="15"/>
        <v>46189</v>
      </c>
      <c r="D27" s="33"/>
      <c r="E27" s="28">
        <v>3513.0</v>
      </c>
      <c r="F27" s="14">
        <f t="shared" si="16"/>
        <v>21856</v>
      </c>
      <c r="G27" s="29">
        <f t="shared" si="14"/>
        <v>18090</v>
      </c>
      <c r="M27" s="23"/>
      <c r="V27" s="14"/>
      <c r="W27" s="14"/>
      <c r="X27" s="14"/>
      <c r="Y27" s="14"/>
      <c r="Z27" s="14"/>
    </row>
    <row r="28" ht="16.5" customHeight="1">
      <c r="A28" s="25">
        <v>46190.0</v>
      </c>
      <c r="B28" s="26">
        <f t="shared" si="15"/>
        <v>46190</v>
      </c>
      <c r="D28" s="33"/>
      <c r="E28" s="28">
        <v>3508.0</v>
      </c>
      <c r="F28" s="14">
        <f t="shared" si="16"/>
        <v>25364</v>
      </c>
      <c r="G28" s="29">
        <f t="shared" si="14"/>
        <v>14582</v>
      </c>
      <c r="M28" s="23"/>
      <c r="V28" s="14"/>
      <c r="W28" s="14"/>
      <c r="X28" s="14"/>
      <c r="Y28" s="14"/>
      <c r="Z28" s="14"/>
    </row>
    <row r="29" ht="16.5" customHeight="1">
      <c r="A29" s="25">
        <v>46191.0</v>
      </c>
      <c r="B29" s="26">
        <f t="shared" si="15"/>
        <v>46191</v>
      </c>
      <c r="D29" s="33"/>
      <c r="E29" s="28">
        <v>3509.0</v>
      </c>
      <c r="F29" s="14">
        <f t="shared" si="16"/>
        <v>28873</v>
      </c>
      <c r="G29" s="29">
        <f t="shared" si="14"/>
        <v>11073</v>
      </c>
      <c r="M29" s="23"/>
      <c r="V29" s="14"/>
      <c r="W29" s="14"/>
      <c r="X29" s="14"/>
      <c r="Y29" s="14"/>
      <c r="Z29" s="14"/>
    </row>
    <row r="30" ht="16.5" customHeight="1">
      <c r="A30" s="25">
        <v>46192.0</v>
      </c>
      <c r="B30" s="26">
        <f t="shared" si="15"/>
        <v>46192</v>
      </c>
      <c r="D30" s="33"/>
      <c r="E30" s="28">
        <v>3511.0</v>
      </c>
      <c r="F30" s="14">
        <f t="shared" si="16"/>
        <v>32384</v>
      </c>
      <c r="G30" s="29">
        <f t="shared" si="14"/>
        <v>7562</v>
      </c>
      <c r="M30" s="23"/>
      <c r="V30" s="14"/>
      <c r="W30" s="14"/>
      <c r="X30" s="14"/>
      <c r="Y30" s="14"/>
      <c r="Z30" s="14"/>
    </row>
    <row r="31" ht="16.5" customHeight="1">
      <c r="A31" s="25">
        <v>46193.0</v>
      </c>
      <c r="B31" s="26">
        <f t="shared" si="15"/>
        <v>46193</v>
      </c>
      <c r="D31" s="33"/>
      <c r="E31" s="28">
        <v>3510.0</v>
      </c>
      <c r="F31" s="14">
        <f t="shared" si="16"/>
        <v>35894</v>
      </c>
      <c r="G31" s="29">
        <f t="shared" si="14"/>
        <v>4052</v>
      </c>
      <c r="M31" s="23"/>
      <c r="V31" s="14"/>
      <c r="W31" s="14"/>
      <c r="X31" s="14"/>
      <c r="Y31" s="14"/>
      <c r="Z31" s="14"/>
    </row>
    <row r="32" ht="16.5" customHeight="1">
      <c r="A32" s="25">
        <v>46194.0</v>
      </c>
      <c r="B32" s="26">
        <f t="shared" si="15"/>
        <v>46194</v>
      </c>
      <c r="D32" s="33"/>
      <c r="E32" s="28">
        <v>3515.0</v>
      </c>
      <c r="F32" s="14">
        <f t="shared" si="16"/>
        <v>39409</v>
      </c>
      <c r="G32" s="29">
        <f t="shared" si="14"/>
        <v>537</v>
      </c>
      <c r="M32" s="23"/>
      <c r="V32" s="14"/>
      <c r="W32" s="14"/>
      <c r="X32" s="14"/>
      <c r="Y32" s="14"/>
      <c r="Z32" s="14"/>
    </row>
    <row r="33" ht="16.5" customHeight="1">
      <c r="A33" s="25">
        <v>46195.0</v>
      </c>
      <c r="B33" s="26">
        <f t="shared" si="15"/>
        <v>46195</v>
      </c>
      <c r="D33" s="33"/>
      <c r="E33" s="28">
        <v>537.0</v>
      </c>
      <c r="F33" s="14">
        <f t="shared" si="16"/>
        <v>39946</v>
      </c>
      <c r="G33" s="29">
        <f t="shared" si="14"/>
        <v>0</v>
      </c>
      <c r="M33" s="23"/>
      <c r="V33" s="14"/>
      <c r="W33" s="14"/>
      <c r="X33" s="14"/>
      <c r="Y33" s="14"/>
      <c r="Z33" s="14"/>
    </row>
    <row r="34" ht="16.5" customHeight="1">
      <c r="A34" s="1"/>
      <c r="B34" s="4"/>
      <c r="C34" s="27" t="s">
        <v>1429</v>
      </c>
      <c r="D34" s="3">
        <v>110.0</v>
      </c>
      <c r="E34" s="3">
        <v>316.0</v>
      </c>
      <c r="F34" s="14">
        <f t="shared" ref="F34:F35" si="17">E34</f>
        <v>316</v>
      </c>
      <c r="G34" s="29">
        <f>$D$34-F34</f>
        <v>-206</v>
      </c>
      <c r="H34" s="13">
        <v>46204.0</v>
      </c>
      <c r="I34" s="14">
        <v>110.0</v>
      </c>
      <c r="J34" s="30" t="s">
        <v>439</v>
      </c>
      <c r="K34" s="31"/>
      <c r="L34" s="21" t="s">
        <v>73</v>
      </c>
      <c r="M34" s="37" t="s">
        <v>1749</v>
      </c>
      <c r="N34" s="23"/>
      <c r="O34" s="23"/>
      <c r="P34" s="21"/>
      <c r="Q34" s="23" t="s">
        <v>165</v>
      </c>
      <c r="R34" s="23" t="s">
        <v>1431</v>
      </c>
      <c r="V34" s="14"/>
      <c r="W34" s="14"/>
      <c r="X34" s="14"/>
      <c r="Y34" s="14"/>
      <c r="Z34" s="14"/>
    </row>
    <row r="35" ht="16.5" customHeight="1">
      <c r="A35" s="1"/>
      <c r="B35" s="4"/>
      <c r="C35" s="89" t="s">
        <v>1455</v>
      </c>
      <c r="D35" s="28">
        <v>6.0</v>
      </c>
      <c r="E35" s="28">
        <v>4.0</v>
      </c>
      <c r="F35" s="14">
        <f t="shared" si="17"/>
        <v>4</v>
      </c>
      <c r="G35" s="29">
        <f t="shared" ref="G35:G36" si="18">$D$35-F35</f>
        <v>2</v>
      </c>
      <c r="H35" s="1">
        <v>46196.0</v>
      </c>
      <c r="I35" s="14">
        <v>6.0</v>
      </c>
      <c r="J35" s="21" t="s">
        <v>837</v>
      </c>
      <c r="L35" s="21" t="s">
        <v>962</v>
      </c>
      <c r="M35" s="23" t="s">
        <v>1725</v>
      </c>
      <c r="Q35" s="23" t="s">
        <v>1748</v>
      </c>
      <c r="R35" s="23" t="s">
        <v>1750</v>
      </c>
      <c r="V35" s="14"/>
      <c r="W35" s="14"/>
      <c r="X35" s="14"/>
      <c r="Y35" s="14"/>
      <c r="Z35" s="14"/>
    </row>
    <row r="36" ht="16.5" customHeight="1">
      <c r="A36" s="25">
        <v>46196.0</v>
      </c>
      <c r="B36" s="26">
        <f>A36</f>
        <v>46196</v>
      </c>
      <c r="C36" s="89"/>
      <c r="D36" s="28"/>
      <c r="E36" s="28">
        <v>16.0</v>
      </c>
      <c r="F36" s="14">
        <f>E36+F35</f>
        <v>20</v>
      </c>
      <c r="G36" s="29">
        <f t="shared" si="18"/>
        <v>-14</v>
      </c>
      <c r="H36" s="1"/>
      <c r="I36" s="14"/>
      <c r="J36" s="21"/>
      <c r="L36" s="21"/>
      <c r="M36" s="23"/>
      <c r="Q36" s="23"/>
      <c r="R36" s="23"/>
      <c r="V36" s="14"/>
      <c r="W36" s="14"/>
      <c r="X36" s="14"/>
      <c r="Y36" s="14"/>
      <c r="Z36" s="14"/>
    </row>
    <row r="37" ht="16.5" customHeight="1">
      <c r="A37" s="1"/>
      <c r="B37" s="4"/>
      <c r="C37" s="27" t="s">
        <v>1751</v>
      </c>
      <c r="D37" s="28">
        <v>3.0</v>
      </c>
      <c r="E37" s="28">
        <v>5.0</v>
      </c>
      <c r="F37" s="14">
        <f t="shared" ref="F37:F41" si="19">E37</f>
        <v>5</v>
      </c>
      <c r="G37" s="29">
        <f>$D$37-F37</f>
        <v>-2</v>
      </c>
      <c r="H37" s="1">
        <v>46197.0</v>
      </c>
      <c r="I37" s="14">
        <v>3.0</v>
      </c>
      <c r="J37" s="21" t="s">
        <v>837</v>
      </c>
      <c r="L37" s="21" t="s">
        <v>962</v>
      </c>
      <c r="M37" s="23" t="s">
        <v>1752</v>
      </c>
      <c r="N37" s="23"/>
      <c r="Q37" s="23" t="s">
        <v>1753</v>
      </c>
      <c r="V37" s="14"/>
      <c r="W37" s="14"/>
      <c r="X37" s="14"/>
      <c r="Y37" s="14"/>
      <c r="Z37" s="14"/>
    </row>
    <row r="38" ht="16.5" customHeight="1">
      <c r="A38" s="1"/>
      <c r="B38" s="4"/>
      <c r="C38" s="27" t="s">
        <v>1754</v>
      </c>
      <c r="D38" s="28">
        <v>3.0</v>
      </c>
      <c r="E38" s="28">
        <v>19.0</v>
      </c>
      <c r="F38" s="14">
        <f t="shared" si="19"/>
        <v>19</v>
      </c>
      <c r="G38" s="29">
        <f>$D$38-F38</f>
        <v>-16</v>
      </c>
      <c r="H38" s="1">
        <v>46197.0</v>
      </c>
      <c r="I38" s="14">
        <v>3.0</v>
      </c>
      <c r="J38" s="21" t="s">
        <v>837</v>
      </c>
      <c r="L38" s="21" t="s">
        <v>962</v>
      </c>
      <c r="M38" s="23" t="s">
        <v>1752</v>
      </c>
      <c r="N38" s="23"/>
      <c r="Q38" s="23" t="s">
        <v>1753</v>
      </c>
      <c r="V38" s="14"/>
      <c r="W38" s="14"/>
      <c r="X38" s="14"/>
      <c r="Y38" s="14"/>
      <c r="Z38" s="14"/>
    </row>
    <row r="39" ht="16.5" customHeight="1">
      <c r="A39" s="1"/>
      <c r="B39" s="4"/>
      <c r="C39" s="27" t="s">
        <v>1445</v>
      </c>
      <c r="D39" s="3">
        <v>500.0</v>
      </c>
      <c r="E39" s="3">
        <v>571.0</v>
      </c>
      <c r="F39" s="14">
        <f t="shared" si="19"/>
        <v>571</v>
      </c>
      <c r="G39" s="29">
        <f>$D$39-F39</f>
        <v>-71</v>
      </c>
      <c r="H39" s="13">
        <v>46227.0</v>
      </c>
      <c r="I39" s="14">
        <v>500.0</v>
      </c>
      <c r="J39" s="30" t="s">
        <v>439</v>
      </c>
      <c r="K39" s="31">
        <v>46184.0</v>
      </c>
      <c r="L39" s="21" t="s">
        <v>73</v>
      </c>
      <c r="M39" s="22" t="s">
        <v>1755</v>
      </c>
      <c r="P39" s="21"/>
      <c r="Q39" s="23" t="s">
        <v>59</v>
      </c>
      <c r="V39" s="14"/>
      <c r="W39" s="14"/>
      <c r="X39" s="14"/>
      <c r="Y39" s="14"/>
      <c r="Z39" s="14"/>
    </row>
    <row r="40" ht="16.5" customHeight="1">
      <c r="A40" s="25">
        <v>46197.0</v>
      </c>
      <c r="B40" s="26">
        <f>A40</f>
        <v>46197</v>
      </c>
      <c r="C40" s="27" t="s">
        <v>1722</v>
      </c>
      <c r="D40" s="28">
        <v>100.0</v>
      </c>
      <c r="E40" s="28">
        <v>117.0</v>
      </c>
      <c r="F40" s="14">
        <f t="shared" si="19"/>
        <v>117</v>
      </c>
      <c r="G40" s="29">
        <f>$D$40-F40</f>
        <v>-17</v>
      </c>
      <c r="H40" s="13">
        <v>46216.0</v>
      </c>
      <c r="I40" s="14">
        <v>100.0</v>
      </c>
      <c r="J40" s="30" t="s">
        <v>679</v>
      </c>
      <c r="K40" s="31"/>
      <c r="L40" s="21" t="s">
        <v>388</v>
      </c>
      <c r="M40" s="37" t="s">
        <v>1756</v>
      </c>
      <c r="N40" s="23"/>
      <c r="O40" s="23"/>
      <c r="P40" s="21"/>
      <c r="Q40" s="23" t="s">
        <v>197</v>
      </c>
      <c r="R40" s="23" t="s">
        <v>328</v>
      </c>
      <c r="V40" s="14"/>
      <c r="W40" s="14"/>
      <c r="X40" s="14"/>
      <c r="Y40" s="14"/>
      <c r="Z40" s="14"/>
    </row>
    <row r="41" ht="16.5" customHeight="1">
      <c r="A41" s="25"/>
      <c r="B41" s="26"/>
      <c r="C41" s="27" t="s">
        <v>1757</v>
      </c>
      <c r="D41" s="3">
        <v>10000.0</v>
      </c>
      <c r="E41" s="3">
        <v>600.0</v>
      </c>
      <c r="F41" s="14">
        <f t="shared" si="19"/>
        <v>600</v>
      </c>
      <c r="G41" s="29">
        <f t="shared" ref="G41:G49" si="20">$D$41-F41</f>
        <v>9400</v>
      </c>
      <c r="H41" s="1">
        <v>46195.0</v>
      </c>
      <c r="I41" s="14">
        <v>10000.0</v>
      </c>
      <c r="J41" s="30" t="s">
        <v>1758</v>
      </c>
      <c r="K41" s="31">
        <v>46181.0</v>
      </c>
      <c r="L41" s="21" t="s">
        <v>1759</v>
      </c>
      <c r="M41" s="23" t="s">
        <v>1760</v>
      </c>
      <c r="N41" s="21"/>
      <c r="O41" s="21"/>
      <c r="P41" s="21"/>
      <c r="Q41" s="23" t="s">
        <v>119</v>
      </c>
      <c r="R41" s="23" t="s">
        <v>195</v>
      </c>
      <c r="V41" s="14"/>
      <c r="W41" s="14"/>
      <c r="X41" s="14"/>
      <c r="Y41" s="14"/>
      <c r="Z41" s="14"/>
    </row>
    <row r="42" ht="16.5" customHeight="1">
      <c r="A42" s="25">
        <v>46198.0</v>
      </c>
      <c r="B42" s="26">
        <f t="shared" ref="B42:B49" si="21">A42</f>
        <v>46198</v>
      </c>
      <c r="D42" s="34"/>
      <c r="E42" s="3">
        <v>1315.0</v>
      </c>
      <c r="F42" s="14">
        <f t="shared" ref="F42:F49" si="22">F41+E42</f>
        <v>1915</v>
      </c>
      <c r="G42" s="29">
        <f t="shared" si="20"/>
        <v>8085</v>
      </c>
      <c r="M42" s="21"/>
      <c r="N42" s="21"/>
      <c r="O42" s="21"/>
      <c r="P42" s="21"/>
      <c r="Q42" s="21"/>
      <c r="V42" s="14"/>
      <c r="W42" s="14"/>
      <c r="X42" s="14"/>
      <c r="Y42" s="14"/>
      <c r="Z42" s="14"/>
    </row>
    <row r="43" ht="16.5" customHeight="1">
      <c r="A43" s="25">
        <v>46199.0</v>
      </c>
      <c r="B43" s="26">
        <f t="shared" si="21"/>
        <v>46199</v>
      </c>
      <c r="E43" s="3">
        <v>1349.0</v>
      </c>
      <c r="F43" s="14">
        <f t="shared" si="22"/>
        <v>3264</v>
      </c>
      <c r="G43" s="29">
        <f t="shared" si="20"/>
        <v>6736</v>
      </c>
      <c r="M43" s="21"/>
      <c r="N43" s="21"/>
      <c r="O43" s="21"/>
      <c r="P43" s="21"/>
      <c r="Q43" s="21"/>
      <c r="X43" s="14"/>
      <c r="Y43" s="14"/>
      <c r="Z43" s="14"/>
    </row>
    <row r="44" ht="16.5" customHeight="1">
      <c r="A44" s="25">
        <v>46200.0</v>
      </c>
      <c r="B44" s="26">
        <f t="shared" si="21"/>
        <v>46200</v>
      </c>
      <c r="E44" s="3">
        <v>1368.0</v>
      </c>
      <c r="F44" s="14">
        <f t="shared" si="22"/>
        <v>4632</v>
      </c>
      <c r="G44" s="29">
        <f t="shared" si="20"/>
        <v>5368</v>
      </c>
      <c r="X44" s="14"/>
      <c r="Y44" s="14"/>
      <c r="Z44" s="14"/>
    </row>
    <row r="45" ht="16.5" customHeight="1">
      <c r="A45" s="25">
        <v>46201.0</v>
      </c>
      <c r="B45" s="26">
        <f t="shared" si="21"/>
        <v>46201</v>
      </c>
      <c r="E45" s="3">
        <v>1316.0</v>
      </c>
      <c r="F45" s="14">
        <f t="shared" si="22"/>
        <v>5948</v>
      </c>
      <c r="G45" s="29">
        <f t="shared" si="20"/>
        <v>4052</v>
      </c>
      <c r="X45" s="14"/>
      <c r="Y45" s="14"/>
      <c r="Z45" s="14"/>
    </row>
    <row r="46" ht="16.5" customHeight="1">
      <c r="A46" s="25">
        <v>46202.0</v>
      </c>
      <c r="B46" s="26">
        <f t="shared" si="21"/>
        <v>46202</v>
      </c>
      <c r="E46" s="3">
        <v>1360.0</v>
      </c>
      <c r="F46" s="14">
        <f t="shared" si="22"/>
        <v>7308</v>
      </c>
      <c r="G46" s="29">
        <f t="shared" si="20"/>
        <v>2692</v>
      </c>
      <c r="X46" s="14"/>
      <c r="Y46" s="14"/>
      <c r="Z46" s="14"/>
    </row>
    <row r="47" ht="16.5" customHeight="1">
      <c r="A47" s="25">
        <v>46203.0</v>
      </c>
      <c r="B47" s="26">
        <f t="shared" si="21"/>
        <v>46203</v>
      </c>
      <c r="E47" s="3">
        <v>1371.0</v>
      </c>
      <c r="F47" s="14">
        <f t="shared" si="22"/>
        <v>8679</v>
      </c>
      <c r="G47" s="29">
        <f t="shared" si="20"/>
        <v>1321</v>
      </c>
      <c r="X47" s="14"/>
      <c r="Y47" s="14"/>
      <c r="Z47" s="14"/>
    </row>
    <row r="48" ht="16.5" customHeight="1">
      <c r="A48" s="25">
        <v>46204.0</v>
      </c>
      <c r="B48" s="26">
        <f t="shared" si="21"/>
        <v>46204</v>
      </c>
      <c r="C48" s="48"/>
      <c r="D48" s="48"/>
      <c r="E48" s="3">
        <v>1364.0</v>
      </c>
      <c r="F48" s="14">
        <f t="shared" si="22"/>
        <v>10043</v>
      </c>
      <c r="G48" s="29">
        <f t="shared" si="20"/>
        <v>-43</v>
      </c>
      <c r="X48" s="14"/>
      <c r="Y48" s="14"/>
      <c r="Z48" s="14"/>
    </row>
    <row r="49" ht="16.5" customHeight="1">
      <c r="A49" s="25">
        <v>46205.0</v>
      </c>
      <c r="B49" s="26">
        <f t="shared" si="21"/>
        <v>46205</v>
      </c>
      <c r="C49" s="48"/>
      <c r="D49" s="48"/>
      <c r="E49" s="3">
        <v>115.0</v>
      </c>
      <c r="F49" s="14">
        <f t="shared" si="22"/>
        <v>10158</v>
      </c>
      <c r="G49" s="29">
        <f t="shared" si="20"/>
        <v>-158</v>
      </c>
      <c r="X49" s="14"/>
      <c r="Y49" s="14"/>
      <c r="Z49" s="14"/>
    </row>
    <row r="50" ht="16.5" customHeight="1">
      <c r="A50" s="25"/>
      <c r="B50" s="26"/>
      <c r="C50" s="27" t="s">
        <v>115</v>
      </c>
      <c r="D50" s="3">
        <f>I56</f>
        <v>172000</v>
      </c>
      <c r="E50" s="3">
        <v>1452.0</v>
      </c>
      <c r="F50" s="14">
        <f>E50</f>
        <v>1452</v>
      </c>
      <c r="G50" s="29">
        <f t="shared" ref="G50:G125" si="23">$D$50-F50</f>
        <v>170548</v>
      </c>
      <c r="H50" s="32">
        <v>46238.0</v>
      </c>
      <c r="I50" s="14">
        <v>136100.0</v>
      </c>
      <c r="J50" s="30" t="s">
        <v>120</v>
      </c>
      <c r="K50" s="31">
        <v>46205.0</v>
      </c>
      <c r="L50" s="21" t="s">
        <v>121</v>
      </c>
      <c r="M50" s="45" t="s">
        <v>122</v>
      </c>
      <c r="Q50" s="23" t="s">
        <v>125</v>
      </c>
      <c r="R50" s="23" t="s">
        <v>52</v>
      </c>
      <c r="X50" s="14"/>
      <c r="Y50" s="14"/>
      <c r="Z50" s="14"/>
    </row>
    <row r="51" ht="16.5" customHeight="1">
      <c r="A51" s="25">
        <v>46206.0</v>
      </c>
      <c r="B51" s="26">
        <f t="shared" ref="B51:B208" si="24">A51</f>
        <v>46206</v>
      </c>
      <c r="C51" s="27"/>
      <c r="D51" s="34"/>
      <c r="E51" s="3">
        <v>2046.0</v>
      </c>
      <c r="F51" s="14">
        <f t="shared" ref="F51:F125" si="25">F50+E51</f>
        <v>3498</v>
      </c>
      <c r="G51" s="29">
        <f t="shared" si="23"/>
        <v>168502</v>
      </c>
      <c r="H51" s="1">
        <v>46244.0</v>
      </c>
      <c r="I51" s="14">
        <v>140000.0</v>
      </c>
      <c r="J51" s="30" t="s">
        <v>120</v>
      </c>
      <c r="K51" s="31">
        <v>46226.0</v>
      </c>
      <c r="L51" s="21" t="s">
        <v>121</v>
      </c>
      <c r="M51" s="45" t="s">
        <v>126</v>
      </c>
      <c r="Q51" s="23" t="s">
        <v>127</v>
      </c>
      <c r="R51" s="23" t="s">
        <v>52</v>
      </c>
      <c r="X51" s="14"/>
      <c r="Y51" s="14"/>
      <c r="Z51" s="14"/>
    </row>
    <row r="52" ht="16.5" customHeight="1">
      <c r="A52" s="25">
        <v>46207.0</v>
      </c>
      <c r="B52" s="26">
        <f t="shared" si="24"/>
        <v>46207</v>
      </c>
      <c r="C52" s="27"/>
      <c r="D52" s="34"/>
      <c r="E52" s="3">
        <v>2043.0</v>
      </c>
      <c r="F52" s="14">
        <f t="shared" si="25"/>
        <v>5541</v>
      </c>
      <c r="G52" s="29">
        <f t="shared" si="23"/>
        <v>166459</v>
      </c>
      <c r="H52" s="1">
        <v>46272.0</v>
      </c>
      <c r="I52" s="14">
        <v>140000.0</v>
      </c>
      <c r="J52" s="30" t="s">
        <v>120</v>
      </c>
      <c r="K52" s="31">
        <v>46244.0</v>
      </c>
      <c r="L52" s="21" t="s">
        <v>129</v>
      </c>
      <c r="M52" s="45" t="s">
        <v>130</v>
      </c>
      <c r="Q52" s="23" t="s">
        <v>131</v>
      </c>
      <c r="R52" s="23" t="s">
        <v>52</v>
      </c>
      <c r="X52" s="14"/>
      <c r="Y52" s="14"/>
      <c r="Z52" s="14"/>
    </row>
    <row r="53" ht="16.5" customHeight="1">
      <c r="A53" s="25">
        <v>46208.0</v>
      </c>
      <c r="B53" s="26">
        <f t="shared" si="24"/>
        <v>46208</v>
      </c>
      <c r="C53" s="27"/>
      <c r="D53" s="34"/>
      <c r="E53" s="3">
        <v>2044.0</v>
      </c>
      <c r="F53" s="14">
        <f t="shared" si="25"/>
        <v>7585</v>
      </c>
      <c r="G53" s="29">
        <f t="shared" si="23"/>
        <v>164415</v>
      </c>
      <c r="H53" s="1">
        <v>46300.0</v>
      </c>
      <c r="I53" s="14">
        <v>140000.0</v>
      </c>
      <c r="J53" s="30" t="s">
        <v>120</v>
      </c>
      <c r="K53" s="31">
        <v>46259.0</v>
      </c>
      <c r="L53" s="21" t="s">
        <v>135</v>
      </c>
      <c r="M53" s="45" t="s">
        <v>136</v>
      </c>
      <c r="Q53" s="23" t="s">
        <v>137</v>
      </c>
      <c r="R53" s="23" t="s">
        <v>52</v>
      </c>
      <c r="X53" s="14"/>
      <c r="Y53" s="14"/>
      <c r="Z53" s="14"/>
    </row>
    <row r="54" ht="16.5" customHeight="1">
      <c r="A54" s="25">
        <v>46209.0</v>
      </c>
      <c r="B54" s="26">
        <f t="shared" si="24"/>
        <v>46209</v>
      </c>
      <c r="C54" s="27"/>
      <c r="D54" s="34"/>
      <c r="E54" s="3">
        <v>2044.0</v>
      </c>
      <c r="F54" s="14">
        <f t="shared" si="25"/>
        <v>9629</v>
      </c>
      <c r="G54" s="29">
        <f t="shared" si="23"/>
        <v>162371</v>
      </c>
      <c r="I54" s="14">
        <f>SUM(I50:I53)</f>
        <v>556100</v>
      </c>
      <c r="J54" s="21"/>
      <c r="K54" s="21"/>
      <c r="Q54" s="23" t="s">
        <v>140</v>
      </c>
      <c r="R54" s="23" t="s">
        <v>52</v>
      </c>
      <c r="X54" s="14"/>
      <c r="Y54" s="14"/>
      <c r="Z54" s="14"/>
    </row>
    <row r="55" ht="16.5" customHeight="1">
      <c r="A55" s="25">
        <v>46210.0</v>
      </c>
      <c r="B55" s="26">
        <f t="shared" si="24"/>
        <v>46210</v>
      </c>
      <c r="C55" s="23"/>
      <c r="D55" s="34"/>
      <c r="E55" s="3">
        <v>2050.0</v>
      </c>
      <c r="F55" s="14">
        <f t="shared" si="25"/>
        <v>11679</v>
      </c>
      <c r="G55" s="29">
        <f t="shared" si="23"/>
        <v>160321</v>
      </c>
      <c r="H55" s="21" t="s">
        <v>142</v>
      </c>
      <c r="I55" s="14">
        <v>56839.0</v>
      </c>
      <c r="Q55" s="24" t="s">
        <v>144</v>
      </c>
      <c r="R55" s="23" t="s">
        <v>52</v>
      </c>
      <c r="X55" s="14"/>
      <c r="Y55" s="14"/>
      <c r="Z55" s="14"/>
    </row>
    <row r="56" ht="16.5" customHeight="1">
      <c r="A56" s="25">
        <v>46211.0</v>
      </c>
      <c r="B56" s="26">
        <f t="shared" si="24"/>
        <v>46211</v>
      </c>
      <c r="C56" s="27"/>
      <c r="D56" s="34"/>
      <c r="E56" s="3">
        <v>2146.0</v>
      </c>
      <c r="F56" s="14">
        <f t="shared" si="25"/>
        <v>13825</v>
      </c>
      <c r="G56" s="29">
        <f t="shared" si="23"/>
        <v>158175</v>
      </c>
      <c r="H56" s="21" t="s">
        <v>145</v>
      </c>
      <c r="I56" s="14">
        <v>172000.0</v>
      </c>
      <c r="K56" s="21"/>
      <c r="Q56" s="24" t="s">
        <v>146</v>
      </c>
      <c r="R56" s="23" t="s">
        <v>52</v>
      </c>
      <c r="X56" s="14"/>
      <c r="Y56" s="14"/>
      <c r="Z56" s="14"/>
    </row>
    <row r="57" ht="16.5" customHeight="1">
      <c r="A57" s="25">
        <v>46212.0</v>
      </c>
      <c r="B57" s="26">
        <f t="shared" si="24"/>
        <v>46212</v>
      </c>
      <c r="C57" s="27"/>
      <c r="D57" s="34"/>
      <c r="E57" s="3">
        <v>2086.0</v>
      </c>
      <c r="F57" s="14">
        <f t="shared" si="25"/>
        <v>15911</v>
      </c>
      <c r="G57" s="29">
        <f t="shared" si="23"/>
        <v>156089</v>
      </c>
      <c r="H57" s="21" t="s">
        <v>147</v>
      </c>
      <c r="I57" s="14">
        <v>90184.0</v>
      </c>
      <c r="Q57" s="24" t="s">
        <v>148</v>
      </c>
      <c r="R57" s="23" t="s">
        <v>52</v>
      </c>
      <c r="X57" s="14"/>
      <c r="Y57" s="14"/>
      <c r="Z57" s="14"/>
    </row>
    <row r="58" ht="16.5" customHeight="1">
      <c r="A58" s="25">
        <v>46213.0</v>
      </c>
      <c r="B58" s="26">
        <f t="shared" si="24"/>
        <v>46213</v>
      </c>
      <c r="C58" s="27"/>
      <c r="D58" s="34"/>
      <c r="E58" s="3">
        <v>2095.0</v>
      </c>
      <c r="F58" s="14">
        <f t="shared" si="25"/>
        <v>18006</v>
      </c>
      <c r="G58" s="29">
        <f t="shared" si="23"/>
        <v>153994</v>
      </c>
      <c r="H58" s="21" t="s">
        <v>152</v>
      </c>
      <c r="I58" s="14">
        <v>70077.0</v>
      </c>
      <c r="Q58" s="24"/>
      <c r="X58" s="14"/>
      <c r="Y58" s="14"/>
      <c r="Z58" s="14"/>
    </row>
    <row r="59" ht="16.5" customHeight="1">
      <c r="A59" s="25">
        <v>46214.0</v>
      </c>
      <c r="B59" s="26">
        <f t="shared" si="24"/>
        <v>46214</v>
      </c>
      <c r="C59" s="27"/>
      <c r="D59" s="34"/>
      <c r="E59" s="3">
        <v>1923.0</v>
      </c>
      <c r="F59" s="14">
        <f t="shared" si="25"/>
        <v>19929</v>
      </c>
      <c r="G59" s="29">
        <f t="shared" si="23"/>
        <v>152071</v>
      </c>
      <c r="H59" s="21" t="s">
        <v>153</v>
      </c>
      <c r="I59" s="14">
        <v>69097.0</v>
      </c>
      <c r="Q59" s="24"/>
      <c r="X59" s="14"/>
      <c r="Y59" s="14"/>
      <c r="Z59" s="14"/>
    </row>
    <row r="60" ht="16.5" customHeight="1">
      <c r="A60" s="25">
        <v>46215.0</v>
      </c>
      <c r="B60" s="26">
        <f t="shared" si="24"/>
        <v>46215</v>
      </c>
      <c r="C60" s="23"/>
      <c r="D60" s="34"/>
      <c r="E60" s="3">
        <v>2310.0</v>
      </c>
      <c r="F60" s="14">
        <f t="shared" si="25"/>
        <v>22239</v>
      </c>
      <c r="G60" s="29">
        <f t="shared" si="23"/>
        <v>149761</v>
      </c>
      <c r="H60" s="21" t="s">
        <v>154</v>
      </c>
      <c r="I60" s="14">
        <v>97903.0</v>
      </c>
      <c r="Q60" s="24"/>
      <c r="X60" s="14"/>
      <c r="Y60" s="14"/>
      <c r="Z60" s="14"/>
    </row>
    <row r="61" ht="16.5" customHeight="1">
      <c r="A61" s="25">
        <v>46216.0</v>
      </c>
      <c r="B61" s="26">
        <f t="shared" si="24"/>
        <v>46216</v>
      </c>
      <c r="D61" s="34"/>
      <c r="E61" s="3">
        <v>2055.0</v>
      </c>
      <c r="F61" s="14">
        <f t="shared" si="25"/>
        <v>24294</v>
      </c>
      <c r="G61" s="29">
        <f t="shared" si="23"/>
        <v>147706</v>
      </c>
      <c r="I61" s="14">
        <f>SUM(I55:I60)</f>
        <v>556100</v>
      </c>
      <c r="X61" s="14"/>
      <c r="Y61" s="14"/>
      <c r="Z61" s="14"/>
    </row>
    <row r="62" ht="16.5" customHeight="1">
      <c r="A62" s="25">
        <v>46217.0</v>
      </c>
      <c r="B62" s="26">
        <f t="shared" si="24"/>
        <v>46217</v>
      </c>
      <c r="D62" s="34"/>
      <c r="E62" s="3">
        <v>2091.0</v>
      </c>
      <c r="F62" s="14">
        <f t="shared" si="25"/>
        <v>26385</v>
      </c>
      <c r="G62" s="29">
        <f t="shared" si="23"/>
        <v>145615</v>
      </c>
      <c r="X62" s="14"/>
      <c r="Y62" s="14"/>
      <c r="Z62" s="14"/>
    </row>
    <row r="63" ht="16.5" customHeight="1">
      <c r="A63" s="25">
        <v>46218.0</v>
      </c>
      <c r="B63" s="26">
        <f t="shared" si="24"/>
        <v>46218</v>
      </c>
      <c r="D63" s="34"/>
      <c r="E63" s="3">
        <v>2093.0</v>
      </c>
      <c r="F63" s="14">
        <f t="shared" si="25"/>
        <v>28478</v>
      </c>
      <c r="G63" s="29">
        <f t="shared" si="23"/>
        <v>143522</v>
      </c>
      <c r="V63" s="14"/>
      <c r="W63" s="14"/>
      <c r="X63" s="14"/>
      <c r="Y63" s="14"/>
      <c r="Z63" s="14"/>
    </row>
    <row r="64" ht="16.5" customHeight="1">
      <c r="A64" s="25">
        <v>46219.0</v>
      </c>
      <c r="B64" s="26">
        <f t="shared" si="24"/>
        <v>46219</v>
      </c>
      <c r="D64" s="34"/>
      <c r="E64" s="3">
        <v>2098.0</v>
      </c>
      <c r="F64" s="14">
        <f t="shared" si="25"/>
        <v>30576</v>
      </c>
      <c r="G64" s="29">
        <f t="shared" si="23"/>
        <v>141424</v>
      </c>
      <c r="V64" s="14"/>
      <c r="W64" s="14"/>
      <c r="X64" s="14"/>
      <c r="Y64" s="14"/>
      <c r="Z64" s="14"/>
    </row>
    <row r="65" ht="16.5" customHeight="1">
      <c r="A65" s="25">
        <v>46220.0</v>
      </c>
      <c r="B65" s="26">
        <f t="shared" si="24"/>
        <v>46220</v>
      </c>
      <c r="D65" s="34"/>
      <c r="E65" s="3">
        <v>2075.0</v>
      </c>
      <c r="F65" s="14">
        <f t="shared" si="25"/>
        <v>32651</v>
      </c>
      <c r="G65" s="29">
        <f t="shared" si="23"/>
        <v>139349</v>
      </c>
      <c r="V65" s="14"/>
      <c r="W65" s="14"/>
      <c r="X65" s="14"/>
      <c r="Y65" s="14"/>
      <c r="Z65" s="14"/>
    </row>
    <row r="66" ht="16.5" customHeight="1">
      <c r="A66" s="25">
        <v>46221.0</v>
      </c>
      <c r="B66" s="26">
        <f t="shared" si="24"/>
        <v>46221</v>
      </c>
      <c r="D66" s="34"/>
      <c r="E66" s="3">
        <v>2099.0</v>
      </c>
      <c r="F66" s="14">
        <f t="shared" si="25"/>
        <v>34750</v>
      </c>
      <c r="G66" s="29">
        <f t="shared" si="23"/>
        <v>137250</v>
      </c>
      <c r="V66" s="14"/>
      <c r="W66" s="14"/>
      <c r="X66" s="14"/>
      <c r="Y66" s="14"/>
      <c r="Z66" s="14"/>
    </row>
    <row r="67" ht="16.5" customHeight="1">
      <c r="A67" s="25">
        <v>46222.0</v>
      </c>
      <c r="B67" s="26">
        <f t="shared" si="24"/>
        <v>46222</v>
      </c>
      <c r="D67" s="34"/>
      <c r="E67" s="3">
        <v>2069.0</v>
      </c>
      <c r="F67" s="14">
        <f t="shared" si="25"/>
        <v>36819</v>
      </c>
      <c r="G67" s="29">
        <f t="shared" si="23"/>
        <v>135181</v>
      </c>
      <c r="V67" s="14"/>
      <c r="W67" s="14"/>
      <c r="X67" s="14"/>
      <c r="Y67" s="14"/>
      <c r="Z67" s="14"/>
    </row>
    <row r="68" ht="16.5" customHeight="1">
      <c r="A68" s="25">
        <v>46223.0</v>
      </c>
      <c r="B68" s="26">
        <f t="shared" si="24"/>
        <v>46223</v>
      </c>
      <c r="D68" s="34"/>
      <c r="E68" s="3">
        <v>2094.0</v>
      </c>
      <c r="F68" s="14">
        <f t="shared" si="25"/>
        <v>38913</v>
      </c>
      <c r="G68" s="29">
        <f t="shared" si="23"/>
        <v>133087</v>
      </c>
      <c r="V68" s="14"/>
      <c r="W68" s="14"/>
      <c r="X68" s="14"/>
      <c r="Y68" s="14"/>
      <c r="Z68" s="14"/>
    </row>
    <row r="69" ht="16.5" customHeight="1">
      <c r="A69" s="25">
        <v>46224.0</v>
      </c>
      <c r="B69" s="26">
        <f t="shared" si="24"/>
        <v>46224</v>
      </c>
      <c r="D69" s="34"/>
      <c r="E69" s="3">
        <v>2084.0</v>
      </c>
      <c r="F69" s="14">
        <f t="shared" si="25"/>
        <v>40997</v>
      </c>
      <c r="G69" s="29">
        <f t="shared" si="23"/>
        <v>131003</v>
      </c>
      <c r="V69" s="14"/>
      <c r="W69" s="14"/>
      <c r="X69" s="14"/>
      <c r="Y69" s="14"/>
      <c r="Z69" s="14"/>
    </row>
    <row r="70" ht="16.5" customHeight="1">
      <c r="A70" s="25">
        <v>46225.0</v>
      </c>
      <c r="B70" s="26">
        <f t="shared" si="24"/>
        <v>46225</v>
      </c>
      <c r="D70" s="34"/>
      <c r="E70" s="3">
        <v>2098.0</v>
      </c>
      <c r="F70" s="14">
        <f t="shared" si="25"/>
        <v>43095</v>
      </c>
      <c r="G70" s="29">
        <f t="shared" si="23"/>
        <v>128905</v>
      </c>
      <c r="V70" s="14"/>
      <c r="W70" s="14"/>
      <c r="X70" s="14"/>
      <c r="Y70" s="14"/>
      <c r="Z70" s="14"/>
    </row>
    <row r="71" ht="16.5" customHeight="1">
      <c r="A71" s="25">
        <v>46226.0</v>
      </c>
      <c r="B71" s="26">
        <f t="shared" si="24"/>
        <v>46226</v>
      </c>
      <c r="C71" s="23"/>
      <c r="D71" s="34"/>
      <c r="E71" s="3">
        <v>2097.0</v>
      </c>
      <c r="F71" s="14">
        <f t="shared" si="25"/>
        <v>45192</v>
      </c>
      <c r="G71" s="29">
        <f t="shared" si="23"/>
        <v>126808</v>
      </c>
      <c r="V71" s="14"/>
      <c r="W71" s="14"/>
      <c r="X71" s="14"/>
      <c r="Y71" s="14"/>
      <c r="Z71" s="14"/>
    </row>
    <row r="72" ht="16.5" customHeight="1">
      <c r="A72" s="25">
        <v>46227.0</v>
      </c>
      <c r="B72" s="26">
        <f t="shared" si="24"/>
        <v>46227</v>
      </c>
      <c r="D72" s="34"/>
      <c r="E72" s="3">
        <v>2093.0</v>
      </c>
      <c r="F72" s="14">
        <f t="shared" si="25"/>
        <v>47285</v>
      </c>
      <c r="G72" s="29">
        <f t="shared" si="23"/>
        <v>124715</v>
      </c>
      <c r="V72" s="14"/>
      <c r="W72" s="14"/>
      <c r="X72" s="14"/>
      <c r="Y72" s="14"/>
      <c r="Z72" s="14"/>
    </row>
    <row r="73" ht="16.5" customHeight="1">
      <c r="A73" s="25">
        <v>46228.0</v>
      </c>
      <c r="B73" s="26">
        <f t="shared" si="24"/>
        <v>46228</v>
      </c>
      <c r="D73" s="34"/>
      <c r="E73" s="3">
        <v>2098.0</v>
      </c>
      <c r="F73" s="14">
        <f t="shared" si="25"/>
        <v>49383</v>
      </c>
      <c r="G73" s="29">
        <f t="shared" si="23"/>
        <v>122617</v>
      </c>
      <c r="V73" s="14"/>
      <c r="W73" s="14"/>
      <c r="X73" s="14"/>
      <c r="Y73" s="14"/>
      <c r="Z73" s="14"/>
    </row>
    <row r="74" ht="16.5" customHeight="1">
      <c r="A74" s="25">
        <v>46229.0</v>
      </c>
      <c r="B74" s="26">
        <f t="shared" si="24"/>
        <v>46229</v>
      </c>
      <c r="D74" s="34"/>
      <c r="E74" s="3">
        <v>2099.0</v>
      </c>
      <c r="F74" s="14">
        <f t="shared" si="25"/>
        <v>51482</v>
      </c>
      <c r="G74" s="29">
        <f t="shared" si="23"/>
        <v>120518</v>
      </c>
      <c r="V74" s="14"/>
      <c r="W74" s="14"/>
      <c r="X74" s="14"/>
      <c r="Y74" s="14"/>
      <c r="Z74" s="14"/>
    </row>
    <row r="75" ht="16.5" customHeight="1">
      <c r="A75" s="25">
        <v>46230.0</v>
      </c>
      <c r="B75" s="26">
        <f t="shared" si="24"/>
        <v>46230</v>
      </c>
      <c r="D75" s="34"/>
      <c r="E75" s="3">
        <v>2076.0</v>
      </c>
      <c r="F75" s="14">
        <f t="shared" si="25"/>
        <v>53558</v>
      </c>
      <c r="G75" s="29">
        <f t="shared" si="23"/>
        <v>118442</v>
      </c>
      <c r="V75" s="14"/>
      <c r="W75" s="14"/>
      <c r="X75" s="14"/>
      <c r="Y75" s="14"/>
      <c r="Z75" s="14"/>
    </row>
    <row r="76" ht="16.5" customHeight="1">
      <c r="A76" s="25">
        <v>46231.0</v>
      </c>
      <c r="B76" s="26">
        <f t="shared" si="24"/>
        <v>46231</v>
      </c>
      <c r="D76" s="34"/>
      <c r="E76" s="3">
        <v>2094.0</v>
      </c>
      <c r="F76" s="14">
        <f t="shared" si="25"/>
        <v>55652</v>
      </c>
      <c r="G76" s="29">
        <f t="shared" si="23"/>
        <v>116348</v>
      </c>
      <c r="V76" s="14"/>
      <c r="W76" s="14"/>
      <c r="X76" s="14"/>
      <c r="Y76" s="14"/>
      <c r="Z76" s="14"/>
    </row>
    <row r="77" ht="16.5" customHeight="1">
      <c r="A77" s="25">
        <v>46232.0</v>
      </c>
      <c r="B77" s="26">
        <f t="shared" si="24"/>
        <v>46232</v>
      </c>
      <c r="D77" s="34"/>
      <c r="E77" s="3">
        <v>2088.0</v>
      </c>
      <c r="F77" s="14">
        <f t="shared" si="25"/>
        <v>57740</v>
      </c>
      <c r="G77" s="29">
        <f t="shared" si="23"/>
        <v>114260</v>
      </c>
      <c r="V77" s="14"/>
      <c r="W77" s="14"/>
      <c r="X77" s="14"/>
      <c r="Y77" s="14"/>
      <c r="Z77" s="14"/>
    </row>
    <row r="78" ht="16.5" customHeight="1">
      <c r="A78" s="25">
        <v>46233.0</v>
      </c>
      <c r="B78" s="26">
        <f t="shared" si="24"/>
        <v>46233</v>
      </c>
      <c r="D78" s="34"/>
      <c r="E78" s="3">
        <v>2098.0</v>
      </c>
      <c r="F78" s="14">
        <f t="shared" si="25"/>
        <v>59838</v>
      </c>
      <c r="G78" s="29">
        <f t="shared" si="23"/>
        <v>112162</v>
      </c>
      <c r="V78" s="14"/>
      <c r="W78" s="14"/>
      <c r="X78" s="14"/>
      <c r="Y78" s="14"/>
      <c r="Z78" s="14"/>
    </row>
    <row r="79" ht="16.5" customHeight="1">
      <c r="A79" s="25">
        <v>46234.0</v>
      </c>
      <c r="B79" s="26">
        <f t="shared" si="24"/>
        <v>46234</v>
      </c>
      <c r="D79" s="34"/>
      <c r="E79" s="3">
        <v>2087.0</v>
      </c>
      <c r="F79" s="14">
        <f t="shared" si="25"/>
        <v>61925</v>
      </c>
      <c r="G79" s="29">
        <f t="shared" si="23"/>
        <v>110075</v>
      </c>
      <c r="V79" s="14"/>
      <c r="W79" s="14"/>
      <c r="X79" s="14"/>
      <c r="Y79" s="14"/>
      <c r="Z79" s="14"/>
    </row>
    <row r="80" ht="16.5" customHeight="1">
      <c r="A80" s="25">
        <v>46235.0</v>
      </c>
      <c r="B80" s="26">
        <f t="shared" si="24"/>
        <v>46235</v>
      </c>
      <c r="D80" s="34"/>
      <c r="E80" s="3">
        <v>2097.0</v>
      </c>
      <c r="F80" s="14">
        <f t="shared" si="25"/>
        <v>64022</v>
      </c>
      <c r="G80" s="29">
        <f t="shared" si="23"/>
        <v>107978</v>
      </c>
      <c r="V80" s="14"/>
      <c r="W80" s="14"/>
      <c r="X80" s="14"/>
      <c r="Y80" s="14"/>
      <c r="Z80" s="14"/>
    </row>
    <row r="81" ht="16.5" customHeight="1">
      <c r="A81" s="25">
        <v>46236.0</v>
      </c>
      <c r="B81" s="26">
        <f t="shared" si="24"/>
        <v>46236</v>
      </c>
      <c r="D81" s="34"/>
      <c r="E81" s="3">
        <v>2043.0</v>
      </c>
      <c r="F81" s="14">
        <f t="shared" si="25"/>
        <v>66065</v>
      </c>
      <c r="G81" s="29">
        <f t="shared" si="23"/>
        <v>105935</v>
      </c>
      <c r="V81" s="14"/>
      <c r="W81" s="14"/>
      <c r="X81" s="14"/>
      <c r="Y81" s="14"/>
      <c r="Z81" s="14"/>
    </row>
    <row r="82" ht="16.5" customHeight="1">
      <c r="A82" s="25">
        <v>46237.0</v>
      </c>
      <c r="B82" s="26">
        <f t="shared" si="24"/>
        <v>46237</v>
      </c>
      <c r="C82" s="23"/>
      <c r="D82" s="34"/>
      <c r="E82" s="3">
        <v>2098.0</v>
      </c>
      <c r="F82" s="14">
        <f t="shared" si="25"/>
        <v>68163</v>
      </c>
      <c r="G82" s="29">
        <f t="shared" si="23"/>
        <v>103837</v>
      </c>
      <c r="V82" s="14"/>
      <c r="W82" s="14"/>
      <c r="X82" s="14"/>
      <c r="Y82" s="14"/>
      <c r="Z82" s="14"/>
    </row>
    <row r="83" ht="16.5" customHeight="1">
      <c r="A83" s="25">
        <v>46238.0</v>
      </c>
      <c r="B83" s="26">
        <f t="shared" si="24"/>
        <v>46238</v>
      </c>
      <c r="D83" s="34"/>
      <c r="E83" s="3">
        <v>2090.0</v>
      </c>
      <c r="F83" s="14">
        <f t="shared" si="25"/>
        <v>70253</v>
      </c>
      <c r="G83" s="29">
        <f t="shared" si="23"/>
        <v>101747</v>
      </c>
      <c r="V83" s="14"/>
      <c r="W83" s="14"/>
      <c r="X83" s="14"/>
      <c r="Y83" s="14"/>
      <c r="Z83" s="14"/>
    </row>
    <row r="84" ht="16.5" customHeight="1">
      <c r="A84" s="25">
        <v>46239.0</v>
      </c>
      <c r="B84" s="26">
        <f t="shared" si="24"/>
        <v>46239</v>
      </c>
      <c r="D84" s="34"/>
      <c r="E84" s="3">
        <v>2091.0</v>
      </c>
      <c r="F84" s="14">
        <f t="shared" si="25"/>
        <v>72344</v>
      </c>
      <c r="G84" s="29">
        <f t="shared" si="23"/>
        <v>99656</v>
      </c>
      <c r="V84" s="14"/>
      <c r="W84" s="14"/>
      <c r="X84" s="14"/>
      <c r="Y84" s="14"/>
      <c r="Z84" s="14"/>
    </row>
    <row r="85" ht="16.5" customHeight="1">
      <c r="A85" s="25">
        <v>46240.0</v>
      </c>
      <c r="B85" s="26">
        <f t="shared" si="24"/>
        <v>46240</v>
      </c>
      <c r="D85" s="34"/>
      <c r="E85" s="3">
        <v>2083.0</v>
      </c>
      <c r="F85" s="14">
        <f t="shared" si="25"/>
        <v>74427</v>
      </c>
      <c r="G85" s="29">
        <f t="shared" si="23"/>
        <v>97573</v>
      </c>
      <c r="V85" s="14"/>
      <c r="W85" s="14"/>
      <c r="X85" s="14"/>
      <c r="Y85" s="14"/>
      <c r="Z85" s="14"/>
    </row>
    <row r="86" ht="16.5" customHeight="1">
      <c r="A86" s="25">
        <v>46241.0</v>
      </c>
      <c r="B86" s="26">
        <f t="shared" si="24"/>
        <v>46241</v>
      </c>
      <c r="D86" s="34"/>
      <c r="E86" s="3">
        <v>2093.0</v>
      </c>
      <c r="F86" s="14">
        <f t="shared" si="25"/>
        <v>76520</v>
      </c>
      <c r="G86" s="29">
        <f t="shared" si="23"/>
        <v>95480</v>
      </c>
      <c r="V86" s="14"/>
      <c r="W86" s="14"/>
      <c r="X86" s="14"/>
      <c r="Y86" s="14"/>
      <c r="Z86" s="14"/>
    </row>
    <row r="87" ht="16.5" customHeight="1">
      <c r="A87" s="25">
        <v>46242.0</v>
      </c>
      <c r="B87" s="26">
        <f t="shared" si="24"/>
        <v>46242</v>
      </c>
      <c r="D87" s="34"/>
      <c r="E87" s="3">
        <v>2098.0</v>
      </c>
      <c r="F87" s="14">
        <f t="shared" si="25"/>
        <v>78618</v>
      </c>
      <c r="G87" s="29">
        <f t="shared" si="23"/>
        <v>93382</v>
      </c>
      <c r="V87" s="14"/>
      <c r="W87" s="14"/>
      <c r="X87" s="14"/>
      <c r="Y87" s="14"/>
      <c r="Z87" s="14"/>
    </row>
    <row r="88" ht="16.5" customHeight="1">
      <c r="A88" s="25">
        <v>46243.0</v>
      </c>
      <c r="B88" s="26">
        <f t="shared" si="24"/>
        <v>46243</v>
      </c>
      <c r="D88" s="34"/>
      <c r="E88" s="3">
        <v>2091.0</v>
      </c>
      <c r="F88" s="14">
        <f t="shared" si="25"/>
        <v>80709</v>
      </c>
      <c r="G88" s="29">
        <f t="shared" si="23"/>
        <v>91291</v>
      </c>
      <c r="V88" s="14"/>
      <c r="W88" s="14"/>
      <c r="X88" s="14"/>
      <c r="Y88" s="14"/>
      <c r="Z88" s="14"/>
    </row>
    <row r="89" ht="16.5" customHeight="1">
      <c r="A89" s="25">
        <v>46244.0</v>
      </c>
      <c r="B89" s="26">
        <f t="shared" si="24"/>
        <v>46244</v>
      </c>
      <c r="C89" s="23"/>
      <c r="D89" s="34"/>
      <c r="E89" s="3">
        <v>2088.0</v>
      </c>
      <c r="F89" s="14">
        <f t="shared" si="25"/>
        <v>82797</v>
      </c>
      <c r="G89" s="29">
        <f t="shared" si="23"/>
        <v>89203</v>
      </c>
      <c r="V89" s="14"/>
      <c r="W89" s="14"/>
      <c r="X89" s="14"/>
      <c r="Y89" s="14"/>
      <c r="Z89" s="14"/>
    </row>
    <row r="90" ht="16.5" customHeight="1">
      <c r="A90" s="25">
        <v>46245.0</v>
      </c>
      <c r="B90" s="26">
        <f t="shared" si="24"/>
        <v>46245</v>
      </c>
      <c r="D90" s="34"/>
      <c r="E90" s="3">
        <v>2100.0</v>
      </c>
      <c r="F90" s="14">
        <f t="shared" si="25"/>
        <v>84897</v>
      </c>
      <c r="G90" s="29">
        <f t="shared" si="23"/>
        <v>87103</v>
      </c>
      <c r="V90" s="14"/>
      <c r="W90" s="14"/>
      <c r="X90" s="14"/>
      <c r="Y90" s="14"/>
      <c r="Z90" s="14"/>
    </row>
    <row r="91" ht="16.5" customHeight="1">
      <c r="A91" s="25">
        <v>46246.0</v>
      </c>
      <c r="B91" s="26">
        <f t="shared" si="24"/>
        <v>46246</v>
      </c>
      <c r="D91" s="34"/>
      <c r="E91" s="3">
        <v>2092.0</v>
      </c>
      <c r="F91" s="14">
        <f t="shared" si="25"/>
        <v>86989</v>
      </c>
      <c r="G91" s="29">
        <f t="shared" si="23"/>
        <v>85011</v>
      </c>
      <c r="V91" s="14"/>
      <c r="W91" s="14"/>
      <c r="X91" s="14"/>
      <c r="Y91" s="14"/>
      <c r="Z91" s="14"/>
    </row>
    <row r="92" ht="16.5" customHeight="1">
      <c r="A92" s="25">
        <v>46247.0</v>
      </c>
      <c r="B92" s="26">
        <f t="shared" si="24"/>
        <v>46247</v>
      </c>
      <c r="C92" s="12"/>
      <c r="D92" s="34"/>
      <c r="E92" s="3">
        <v>2090.0</v>
      </c>
      <c r="F92" s="14">
        <f t="shared" si="25"/>
        <v>89079</v>
      </c>
      <c r="G92" s="29">
        <f t="shared" si="23"/>
        <v>82921</v>
      </c>
      <c r="V92" s="14"/>
      <c r="W92" s="14"/>
      <c r="X92" s="14"/>
      <c r="Y92" s="14"/>
      <c r="Z92" s="14"/>
    </row>
    <row r="93" ht="16.5" customHeight="1">
      <c r="A93" s="25">
        <v>46248.0</v>
      </c>
      <c r="B93" s="26">
        <f t="shared" si="24"/>
        <v>46248</v>
      </c>
      <c r="C93" s="12"/>
      <c r="D93" s="34"/>
      <c r="E93" s="3">
        <v>2060.0</v>
      </c>
      <c r="F93" s="14">
        <f t="shared" si="25"/>
        <v>91139</v>
      </c>
      <c r="G93" s="29">
        <f t="shared" si="23"/>
        <v>80861</v>
      </c>
      <c r="V93" s="14"/>
      <c r="W93" s="14"/>
      <c r="X93" s="14"/>
      <c r="Y93" s="14"/>
      <c r="Z93" s="14"/>
    </row>
    <row r="94" ht="16.5" customHeight="1">
      <c r="A94" s="25">
        <v>46249.0</v>
      </c>
      <c r="B94" s="26">
        <f t="shared" si="24"/>
        <v>46249</v>
      </c>
      <c r="D94" s="34"/>
      <c r="E94" s="3">
        <v>2095.0</v>
      </c>
      <c r="F94" s="14">
        <f t="shared" si="25"/>
        <v>93234</v>
      </c>
      <c r="G94" s="29">
        <f t="shared" si="23"/>
        <v>78766</v>
      </c>
      <c r="V94" s="14"/>
      <c r="W94" s="14"/>
      <c r="X94" s="14"/>
      <c r="Y94" s="14"/>
      <c r="Z94" s="14"/>
    </row>
    <row r="95" ht="16.5" customHeight="1">
      <c r="A95" s="25">
        <v>46250.0</v>
      </c>
      <c r="B95" s="26">
        <f t="shared" si="24"/>
        <v>46250</v>
      </c>
      <c r="D95" s="34"/>
      <c r="E95" s="3">
        <v>2099.0</v>
      </c>
      <c r="F95" s="14">
        <f t="shared" si="25"/>
        <v>95333</v>
      </c>
      <c r="G95" s="29">
        <f t="shared" si="23"/>
        <v>76667</v>
      </c>
      <c r="V95" s="14"/>
      <c r="W95" s="14"/>
      <c r="X95" s="14"/>
      <c r="Y95" s="14"/>
      <c r="Z95" s="14"/>
    </row>
    <row r="96" ht="16.5" customHeight="1">
      <c r="A96" s="25">
        <v>46251.0</v>
      </c>
      <c r="B96" s="26">
        <f t="shared" si="24"/>
        <v>46251</v>
      </c>
      <c r="D96" s="34"/>
      <c r="E96" s="3">
        <v>2092.0</v>
      </c>
      <c r="F96" s="14">
        <f t="shared" si="25"/>
        <v>97425</v>
      </c>
      <c r="G96" s="29">
        <f t="shared" si="23"/>
        <v>74575</v>
      </c>
      <c r="V96" s="14"/>
      <c r="W96" s="14"/>
      <c r="X96" s="14"/>
      <c r="Y96" s="14"/>
      <c r="Z96" s="14"/>
    </row>
    <row r="97" ht="16.5" customHeight="1">
      <c r="A97" s="25">
        <v>46252.0</v>
      </c>
      <c r="B97" s="26">
        <f t="shared" si="24"/>
        <v>46252</v>
      </c>
      <c r="D97" s="34"/>
      <c r="E97" s="3">
        <v>2047.0</v>
      </c>
      <c r="F97" s="14">
        <f t="shared" si="25"/>
        <v>99472</v>
      </c>
      <c r="G97" s="29">
        <f t="shared" si="23"/>
        <v>72528</v>
      </c>
      <c r="V97" s="14"/>
      <c r="W97" s="14"/>
      <c r="X97" s="14"/>
      <c r="Y97" s="14"/>
      <c r="Z97" s="14"/>
    </row>
    <row r="98" ht="16.5" customHeight="1">
      <c r="A98" s="25">
        <v>46253.0</v>
      </c>
      <c r="B98" s="26">
        <f t="shared" si="24"/>
        <v>46253</v>
      </c>
      <c r="D98" s="34"/>
      <c r="E98" s="3">
        <v>2085.0</v>
      </c>
      <c r="F98" s="14">
        <f t="shared" si="25"/>
        <v>101557</v>
      </c>
      <c r="G98" s="29">
        <f t="shared" si="23"/>
        <v>70443</v>
      </c>
      <c r="V98" s="14"/>
      <c r="W98" s="14"/>
      <c r="X98" s="14"/>
      <c r="Y98" s="14"/>
      <c r="Z98" s="14"/>
    </row>
    <row r="99" ht="16.5" customHeight="1">
      <c r="A99" s="25">
        <v>46254.0</v>
      </c>
      <c r="B99" s="26">
        <f t="shared" si="24"/>
        <v>46254</v>
      </c>
      <c r="D99" s="34"/>
      <c r="E99" s="3">
        <v>2098.0</v>
      </c>
      <c r="F99" s="14">
        <f t="shared" si="25"/>
        <v>103655</v>
      </c>
      <c r="G99" s="29">
        <f t="shared" si="23"/>
        <v>68345</v>
      </c>
      <c r="V99" s="14"/>
      <c r="W99" s="14"/>
      <c r="X99" s="14"/>
      <c r="Y99" s="14"/>
      <c r="Z99" s="14"/>
    </row>
    <row r="100" ht="16.5" customHeight="1">
      <c r="A100" s="25">
        <v>46255.0</v>
      </c>
      <c r="B100" s="26">
        <f t="shared" si="24"/>
        <v>46255</v>
      </c>
      <c r="D100" s="34"/>
      <c r="E100" s="3">
        <v>2080.0</v>
      </c>
      <c r="F100" s="14">
        <f t="shared" si="25"/>
        <v>105735</v>
      </c>
      <c r="G100" s="29">
        <f t="shared" si="23"/>
        <v>66265</v>
      </c>
      <c r="V100" s="14"/>
      <c r="W100" s="14"/>
      <c r="X100" s="14"/>
      <c r="Y100" s="14"/>
      <c r="Z100" s="14"/>
    </row>
    <row r="101" ht="16.5" customHeight="1">
      <c r="A101" s="25">
        <v>46256.0</v>
      </c>
      <c r="B101" s="26">
        <f t="shared" si="24"/>
        <v>46256</v>
      </c>
      <c r="D101" s="34"/>
      <c r="E101" s="3">
        <v>2098.0</v>
      </c>
      <c r="F101" s="14">
        <f t="shared" si="25"/>
        <v>107833</v>
      </c>
      <c r="G101" s="29">
        <f t="shared" si="23"/>
        <v>64167</v>
      </c>
      <c r="V101" s="14"/>
      <c r="W101" s="14"/>
      <c r="X101" s="14"/>
      <c r="Y101" s="14"/>
      <c r="Z101" s="14"/>
    </row>
    <row r="102" ht="16.5" customHeight="1">
      <c r="A102" s="25">
        <v>46257.0</v>
      </c>
      <c r="B102" s="26">
        <f t="shared" si="24"/>
        <v>46257</v>
      </c>
      <c r="D102" s="34"/>
      <c r="E102" s="3">
        <v>2092.0</v>
      </c>
      <c r="F102" s="14">
        <f t="shared" si="25"/>
        <v>109925</v>
      </c>
      <c r="G102" s="29">
        <f t="shared" si="23"/>
        <v>62075</v>
      </c>
      <c r="T102" s="14"/>
      <c r="U102" s="14"/>
      <c r="V102" s="14"/>
      <c r="W102" s="14"/>
      <c r="X102" s="14"/>
      <c r="Y102" s="14"/>
      <c r="Z102" s="14"/>
    </row>
    <row r="103" ht="16.5" customHeight="1">
      <c r="A103" s="25">
        <v>46258.0</v>
      </c>
      <c r="B103" s="26">
        <f t="shared" si="24"/>
        <v>46258</v>
      </c>
      <c r="D103" s="34"/>
      <c r="E103" s="3">
        <v>2098.0</v>
      </c>
      <c r="F103" s="14">
        <f t="shared" si="25"/>
        <v>112023</v>
      </c>
      <c r="G103" s="29">
        <f t="shared" si="23"/>
        <v>59977</v>
      </c>
      <c r="T103" s="14"/>
      <c r="U103" s="14"/>
      <c r="V103" s="14"/>
      <c r="W103" s="14"/>
      <c r="X103" s="14"/>
      <c r="Y103" s="14"/>
      <c r="Z103" s="14"/>
    </row>
    <row r="104" ht="16.5" customHeight="1">
      <c r="A104" s="25">
        <v>46259.0</v>
      </c>
      <c r="B104" s="26">
        <f t="shared" si="24"/>
        <v>46259</v>
      </c>
      <c r="C104" s="12"/>
      <c r="D104" s="34"/>
      <c r="E104" s="3">
        <v>2094.0</v>
      </c>
      <c r="F104" s="14">
        <f t="shared" si="25"/>
        <v>114117</v>
      </c>
      <c r="G104" s="29">
        <f t="shared" si="23"/>
        <v>57883</v>
      </c>
      <c r="T104" s="14"/>
      <c r="U104" s="14"/>
      <c r="V104" s="14"/>
      <c r="W104" s="14"/>
      <c r="X104" s="14"/>
      <c r="Y104" s="14"/>
      <c r="Z104" s="14"/>
    </row>
    <row r="105" ht="16.5" customHeight="1">
      <c r="A105" s="25">
        <v>46260.0</v>
      </c>
      <c r="B105" s="26">
        <f t="shared" si="24"/>
        <v>46260</v>
      </c>
      <c r="D105" s="34"/>
      <c r="E105" s="3">
        <v>2085.0</v>
      </c>
      <c r="F105" s="14">
        <f t="shared" si="25"/>
        <v>116202</v>
      </c>
      <c r="G105" s="29">
        <f t="shared" si="23"/>
        <v>55798</v>
      </c>
      <c r="T105" s="14"/>
      <c r="U105" s="14"/>
      <c r="V105" s="14"/>
      <c r="W105" s="14"/>
      <c r="X105" s="14"/>
      <c r="Y105" s="14"/>
      <c r="Z105" s="14"/>
    </row>
    <row r="106" ht="16.5" customHeight="1">
      <c r="A106" s="25">
        <v>46261.0</v>
      </c>
      <c r="B106" s="26">
        <f t="shared" si="24"/>
        <v>46261</v>
      </c>
      <c r="D106" s="34"/>
      <c r="E106" s="3">
        <v>1022.0</v>
      </c>
      <c r="F106" s="14">
        <f t="shared" si="25"/>
        <v>117224</v>
      </c>
      <c r="G106" s="29">
        <f t="shared" si="23"/>
        <v>54776</v>
      </c>
      <c r="T106" s="14"/>
      <c r="U106" s="14"/>
      <c r="V106" s="14"/>
      <c r="W106" s="14"/>
      <c r="X106" s="14"/>
      <c r="Y106" s="14"/>
      <c r="Z106" s="14"/>
    </row>
    <row r="107" ht="16.5" customHeight="1">
      <c r="A107" s="25">
        <v>46262.0</v>
      </c>
      <c r="B107" s="26">
        <f t="shared" si="24"/>
        <v>46262</v>
      </c>
      <c r="D107" s="34"/>
      <c r="E107" s="3">
        <v>1700.0</v>
      </c>
      <c r="F107" s="14">
        <f t="shared" si="25"/>
        <v>118924</v>
      </c>
      <c r="G107" s="29">
        <f t="shared" si="23"/>
        <v>53076</v>
      </c>
      <c r="T107" s="14"/>
      <c r="U107" s="14"/>
      <c r="V107" s="14"/>
      <c r="W107" s="14"/>
      <c r="X107" s="14"/>
      <c r="Y107" s="14"/>
      <c r="Z107" s="14"/>
    </row>
    <row r="108" ht="16.5" customHeight="1">
      <c r="A108" s="25">
        <v>46263.0</v>
      </c>
      <c r="B108" s="26">
        <f t="shared" si="24"/>
        <v>46263</v>
      </c>
      <c r="D108" s="34"/>
      <c r="E108" s="3">
        <v>2017.0</v>
      </c>
      <c r="F108" s="14">
        <f t="shared" si="25"/>
        <v>120941</v>
      </c>
      <c r="G108" s="29">
        <f t="shared" si="23"/>
        <v>51059</v>
      </c>
      <c r="T108" s="14"/>
      <c r="U108" s="14"/>
      <c r="V108" s="14"/>
      <c r="W108" s="14"/>
      <c r="X108" s="14"/>
      <c r="Y108" s="14"/>
      <c r="Z108" s="14"/>
    </row>
    <row r="109" ht="16.5" customHeight="1">
      <c r="A109" s="25">
        <v>46264.0</v>
      </c>
      <c r="B109" s="26">
        <f t="shared" si="24"/>
        <v>46264</v>
      </c>
      <c r="D109" s="34"/>
      <c r="E109" s="3">
        <v>1988.0</v>
      </c>
      <c r="F109" s="14">
        <f t="shared" si="25"/>
        <v>122929</v>
      </c>
      <c r="G109" s="29">
        <f t="shared" si="23"/>
        <v>49071</v>
      </c>
      <c r="T109" s="14"/>
      <c r="U109" s="14"/>
      <c r="V109" s="14"/>
      <c r="W109" s="14"/>
      <c r="X109" s="14"/>
      <c r="Y109" s="14"/>
      <c r="Z109" s="14"/>
    </row>
    <row r="110" ht="16.5" customHeight="1">
      <c r="A110" s="25">
        <v>46265.0</v>
      </c>
      <c r="B110" s="26">
        <f t="shared" si="24"/>
        <v>46265</v>
      </c>
      <c r="D110" s="34"/>
      <c r="E110" s="3">
        <v>2067.0</v>
      </c>
      <c r="F110" s="14">
        <f t="shared" si="25"/>
        <v>124996</v>
      </c>
      <c r="G110" s="29">
        <f t="shared" si="23"/>
        <v>47004</v>
      </c>
      <c r="T110" s="14"/>
      <c r="U110" s="14"/>
      <c r="V110" s="14"/>
      <c r="W110" s="14"/>
      <c r="X110" s="14"/>
      <c r="Y110" s="14"/>
      <c r="Z110" s="14"/>
    </row>
    <row r="111" ht="16.5" customHeight="1">
      <c r="A111" s="25">
        <v>46266.0</v>
      </c>
      <c r="B111" s="26">
        <f t="shared" si="24"/>
        <v>46266</v>
      </c>
      <c r="D111" s="34"/>
      <c r="E111" s="3">
        <v>2028.0</v>
      </c>
      <c r="F111" s="14">
        <f t="shared" si="25"/>
        <v>127024</v>
      </c>
      <c r="G111" s="29">
        <f t="shared" si="23"/>
        <v>44976</v>
      </c>
      <c r="T111" s="14"/>
      <c r="U111" s="14"/>
      <c r="V111" s="14"/>
      <c r="W111" s="14"/>
      <c r="X111" s="14"/>
      <c r="Y111" s="14"/>
      <c r="Z111" s="14"/>
    </row>
    <row r="112" ht="16.5" customHeight="1">
      <c r="A112" s="25">
        <v>46267.0</v>
      </c>
      <c r="B112" s="26">
        <f t="shared" si="24"/>
        <v>46267</v>
      </c>
      <c r="D112" s="34"/>
      <c r="E112" s="3">
        <v>2053.0</v>
      </c>
      <c r="F112" s="14">
        <f t="shared" si="25"/>
        <v>129077</v>
      </c>
      <c r="G112" s="29">
        <f t="shared" si="23"/>
        <v>42923</v>
      </c>
      <c r="T112" s="14"/>
      <c r="U112" s="14"/>
      <c r="V112" s="14"/>
      <c r="W112" s="14"/>
      <c r="X112" s="14"/>
      <c r="Y112" s="14"/>
      <c r="Z112" s="14"/>
    </row>
    <row r="113" ht="16.5" customHeight="1">
      <c r="A113" s="25">
        <v>46268.0</v>
      </c>
      <c r="B113" s="26">
        <f t="shared" si="24"/>
        <v>46268</v>
      </c>
      <c r="D113" s="34"/>
      <c r="E113" s="3">
        <v>2059.0</v>
      </c>
      <c r="F113" s="14">
        <f t="shared" si="25"/>
        <v>131136</v>
      </c>
      <c r="G113" s="29">
        <f t="shared" si="23"/>
        <v>40864</v>
      </c>
      <c r="T113" s="14"/>
      <c r="U113" s="14"/>
      <c r="V113" s="14"/>
      <c r="W113" s="14"/>
      <c r="X113" s="14"/>
      <c r="Y113" s="14"/>
      <c r="Z113" s="14"/>
    </row>
    <row r="114" ht="16.5" customHeight="1">
      <c r="A114" s="25">
        <v>46269.0</v>
      </c>
      <c r="B114" s="26">
        <f t="shared" si="24"/>
        <v>46269</v>
      </c>
      <c r="D114" s="34"/>
      <c r="E114" s="3">
        <v>2052.0</v>
      </c>
      <c r="F114" s="14">
        <f t="shared" si="25"/>
        <v>133188</v>
      </c>
      <c r="G114" s="29">
        <f t="shared" si="23"/>
        <v>38812</v>
      </c>
      <c r="T114" s="14"/>
      <c r="U114" s="14"/>
      <c r="V114" s="14"/>
      <c r="W114" s="14"/>
      <c r="X114" s="14"/>
      <c r="Y114" s="14"/>
      <c r="Z114" s="14"/>
    </row>
    <row r="115" ht="16.5" customHeight="1">
      <c r="A115" s="25">
        <v>46270.0</v>
      </c>
      <c r="B115" s="26">
        <f t="shared" si="24"/>
        <v>46270</v>
      </c>
      <c r="D115" s="34"/>
      <c r="E115" s="3">
        <v>2071.0</v>
      </c>
      <c r="F115" s="14">
        <f t="shared" si="25"/>
        <v>135259</v>
      </c>
      <c r="G115" s="29">
        <f t="shared" si="23"/>
        <v>36741</v>
      </c>
      <c r="T115" s="14"/>
      <c r="U115" s="14"/>
      <c r="V115" s="14"/>
      <c r="W115" s="14"/>
      <c r="X115" s="14"/>
      <c r="Y115" s="14"/>
      <c r="Z115" s="14"/>
    </row>
    <row r="116" ht="16.5" customHeight="1">
      <c r="A116" s="25">
        <v>46271.0</v>
      </c>
      <c r="B116" s="26">
        <f t="shared" si="24"/>
        <v>46271</v>
      </c>
      <c r="D116" s="34"/>
      <c r="E116" s="3">
        <v>2069.0</v>
      </c>
      <c r="F116" s="14">
        <f t="shared" si="25"/>
        <v>137328</v>
      </c>
      <c r="G116" s="29">
        <f t="shared" si="23"/>
        <v>34672</v>
      </c>
      <c r="T116" s="14"/>
      <c r="U116" s="14"/>
      <c r="V116" s="14"/>
      <c r="W116" s="14"/>
      <c r="X116" s="14"/>
      <c r="Y116" s="14"/>
      <c r="Z116" s="14"/>
    </row>
    <row r="117" ht="16.5" customHeight="1">
      <c r="A117" s="25">
        <v>46272.0</v>
      </c>
      <c r="B117" s="26">
        <f t="shared" si="24"/>
        <v>46272</v>
      </c>
      <c r="D117" s="34"/>
      <c r="E117" s="3">
        <v>2069.0</v>
      </c>
      <c r="F117" s="14">
        <f t="shared" si="25"/>
        <v>139397</v>
      </c>
      <c r="G117" s="29">
        <f t="shared" si="23"/>
        <v>32603</v>
      </c>
      <c r="T117" s="14"/>
      <c r="U117" s="14"/>
      <c r="V117" s="14"/>
      <c r="W117" s="14"/>
      <c r="X117" s="14"/>
      <c r="Y117" s="14"/>
      <c r="Z117" s="14"/>
    </row>
    <row r="118" ht="16.5" customHeight="1">
      <c r="A118" s="25">
        <v>46273.0</v>
      </c>
      <c r="B118" s="26">
        <f t="shared" si="24"/>
        <v>46273</v>
      </c>
      <c r="D118" s="34"/>
      <c r="E118" s="3">
        <v>2071.0</v>
      </c>
      <c r="F118" s="14">
        <f t="shared" si="25"/>
        <v>141468</v>
      </c>
      <c r="G118" s="29">
        <f t="shared" si="23"/>
        <v>30532</v>
      </c>
      <c r="T118" s="14"/>
      <c r="U118" s="14"/>
      <c r="V118" s="14"/>
      <c r="W118" s="14"/>
      <c r="X118" s="14"/>
      <c r="Y118" s="14"/>
      <c r="Z118" s="14"/>
    </row>
    <row r="119" ht="16.5" customHeight="1">
      <c r="A119" s="25">
        <v>46274.0</v>
      </c>
      <c r="B119" s="26">
        <f t="shared" si="24"/>
        <v>46274</v>
      </c>
      <c r="D119" s="34"/>
      <c r="E119" s="3">
        <v>2001.0</v>
      </c>
      <c r="F119" s="14">
        <f t="shared" si="25"/>
        <v>143469</v>
      </c>
      <c r="G119" s="29">
        <f t="shared" si="23"/>
        <v>28531</v>
      </c>
      <c r="T119" s="14"/>
      <c r="U119" s="14"/>
      <c r="V119" s="14"/>
      <c r="W119" s="14"/>
      <c r="X119" s="14"/>
      <c r="Y119" s="14"/>
      <c r="Z119" s="14"/>
    </row>
    <row r="120" ht="16.5" customHeight="1">
      <c r="A120" s="25">
        <v>46275.0</v>
      </c>
      <c r="B120" s="26">
        <f t="shared" si="24"/>
        <v>46275</v>
      </c>
      <c r="D120" s="34"/>
      <c r="E120" s="3">
        <v>2055.0</v>
      </c>
      <c r="F120" s="14">
        <f t="shared" si="25"/>
        <v>145524</v>
      </c>
      <c r="G120" s="29">
        <f t="shared" si="23"/>
        <v>26476</v>
      </c>
      <c r="T120" s="14"/>
      <c r="U120" s="14"/>
      <c r="V120" s="14"/>
      <c r="W120" s="14"/>
      <c r="X120" s="14"/>
      <c r="Y120" s="14"/>
      <c r="Z120" s="14"/>
    </row>
    <row r="121" ht="16.5" customHeight="1">
      <c r="A121" s="25">
        <v>46276.0</v>
      </c>
      <c r="B121" s="26">
        <f t="shared" si="24"/>
        <v>46276</v>
      </c>
      <c r="D121" s="34"/>
      <c r="E121" s="3">
        <v>2069.0</v>
      </c>
      <c r="F121" s="14">
        <f t="shared" si="25"/>
        <v>147593</v>
      </c>
      <c r="G121" s="29">
        <f t="shared" si="23"/>
        <v>24407</v>
      </c>
      <c r="T121" s="14"/>
      <c r="U121" s="14"/>
      <c r="V121" s="14"/>
      <c r="W121" s="14"/>
      <c r="X121" s="14"/>
      <c r="Y121" s="14"/>
      <c r="Z121" s="14"/>
    </row>
    <row r="122" ht="16.5" customHeight="1">
      <c r="A122" s="25">
        <v>46277.0</v>
      </c>
      <c r="B122" s="26">
        <f t="shared" si="24"/>
        <v>46277</v>
      </c>
      <c r="D122" s="34"/>
      <c r="E122" s="3">
        <v>1735.0</v>
      </c>
      <c r="F122" s="14">
        <f t="shared" si="25"/>
        <v>149328</v>
      </c>
      <c r="G122" s="29">
        <f t="shared" si="23"/>
        <v>22672</v>
      </c>
      <c r="T122" s="14"/>
      <c r="U122" s="14"/>
      <c r="V122" s="14"/>
      <c r="W122" s="14"/>
      <c r="X122" s="14"/>
      <c r="Y122" s="14"/>
      <c r="Z122" s="14"/>
    </row>
    <row r="123" ht="16.5" customHeight="1">
      <c r="A123" s="25">
        <v>46278.0</v>
      </c>
      <c r="B123" s="26">
        <f t="shared" si="24"/>
        <v>46278</v>
      </c>
      <c r="D123" s="34"/>
      <c r="E123" s="3">
        <v>2068.0</v>
      </c>
      <c r="F123" s="14">
        <f t="shared" si="25"/>
        <v>151396</v>
      </c>
      <c r="G123" s="29">
        <f t="shared" si="23"/>
        <v>20604</v>
      </c>
      <c r="T123" s="14"/>
      <c r="U123" s="14"/>
      <c r="V123" s="14"/>
      <c r="W123" s="14"/>
      <c r="X123" s="14"/>
      <c r="Y123" s="14"/>
      <c r="Z123" s="14"/>
    </row>
    <row r="124" ht="16.5" customHeight="1">
      <c r="A124" s="25">
        <v>46279.0</v>
      </c>
      <c r="B124" s="26">
        <f t="shared" si="24"/>
        <v>46279</v>
      </c>
      <c r="D124" s="34"/>
      <c r="E124" s="3">
        <v>1690.0</v>
      </c>
      <c r="F124" s="14">
        <f t="shared" si="25"/>
        <v>153086</v>
      </c>
      <c r="G124" s="29">
        <f t="shared" si="23"/>
        <v>18914</v>
      </c>
      <c r="T124" s="14"/>
      <c r="U124" s="14"/>
      <c r="V124" s="14"/>
      <c r="W124" s="14"/>
      <c r="X124" s="14"/>
      <c r="Y124" s="14"/>
      <c r="Z124" s="14"/>
    </row>
    <row r="125" ht="16.5" customHeight="1">
      <c r="A125" s="25">
        <v>46280.0</v>
      </c>
      <c r="B125" s="26">
        <f t="shared" si="24"/>
        <v>46280</v>
      </c>
      <c r="D125" s="34"/>
      <c r="E125" s="3">
        <v>1927.0</v>
      </c>
      <c r="F125" s="14">
        <f t="shared" si="25"/>
        <v>155013</v>
      </c>
      <c r="G125" s="29">
        <f t="shared" si="23"/>
        <v>16987</v>
      </c>
      <c r="T125" s="14"/>
      <c r="U125" s="14"/>
      <c r="V125" s="14"/>
      <c r="W125" s="14"/>
      <c r="X125" s="14"/>
      <c r="Y125" s="14"/>
      <c r="Z125" s="14"/>
    </row>
    <row r="126" ht="16.5" customHeight="1">
      <c r="A126" s="25">
        <v>46281.0</v>
      </c>
      <c r="B126" s="26">
        <f t="shared" si="24"/>
        <v>46281</v>
      </c>
      <c r="C126" s="27" t="s">
        <v>1765</v>
      </c>
      <c r="D126" s="3">
        <f>I128</f>
        <v>28231</v>
      </c>
      <c r="E126" s="34">
        <v>800.0</v>
      </c>
      <c r="F126" s="14">
        <f>E126</f>
        <v>800</v>
      </c>
      <c r="G126" s="29">
        <f t="shared" ref="G126:G142" si="26">$D$126-F126</f>
        <v>27431</v>
      </c>
      <c r="H126" s="25">
        <v>46261.0</v>
      </c>
      <c r="I126" s="14">
        <v>50000.0</v>
      </c>
      <c r="J126" s="30" t="s">
        <v>1766</v>
      </c>
      <c r="K126" s="31">
        <v>46265.0</v>
      </c>
      <c r="L126" s="31" t="s">
        <v>1767</v>
      </c>
      <c r="M126" s="23" t="s">
        <v>1768</v>
      </c>
      <c r="Q126" s="23" t="s">
        <v>1769</v>
      </c>
      <c r="R126" s="23" t="s">
        <v>76</v>
      </c>
      <c r="T126" s="14"/>
      <c r="U126" s="14"/>
      <c r="V126" s="14"/>
      <c r="W126" s="14"/>
      <c r="X126" s="14"/>
      <c r="Y126" s="14"/>
      <c r="Z126" s="14"/>
    </row>
    <row r="127" ht="16.5" customHeight="1">
      <c r="A127" s="25">
        <v>46282.0</v>
      </c>
      <c r="B127" s="26">
        <f t="shared" si="24"/>
        <v>46282</v>
      </c>
      <c r="D127" s="34"/>
      <c r="E127" s="34">
        <v>1800.0</v>
      </c>
      <c r="F127" s="14">
        <f t="shared" ref="F127:F142" si="27">F126+E127</f>
        <v>2600</v>
      </c>
      <c r="G127" s="29">
        <f t="shared" si="26"/>
        <v>25631</v>
      </c>
      <c r="H127" s="42" t="s">
        <v>1770</v>
      </c>
      <c r="I127" s="14">
        <v>21769.0</v>
      </c>
      <c r="J127" s="30"/>
      <c r="K127" s="31"/>
      <c r="L127" s="31"/>
      <c r="M127" s="40"/>
      <c r="N127" s="23"/>
      <c r="Q127" s="23" t="s">
        <v>1771</v>
      </c>
      <c r="R127" s="23" t="s">
        <v>76</v>
      </c>
      <c r="T127" s="14"/>
      <c r="U127" s="14"/>
      <c r="V127" s="14"/>
      <c r="W127" s="14"/>
      <c r="X127" s="14"/>
      <c r="Y127" s="14"/>
      <c r="Z127" s="14"/>
    </row>
    <row r="128" ht="16.5" customHeight="1">
      <c r="A128" s="25">
        <v>46283.0</v>
      </c>
      <c r="B128" s="26">
        <f t="shared" si="24"/>
        <v>46283</v>
      </c>
      <c r="D128" s="34"/>
      <c r="E128" s="34">
        <v>1800.0</v>
      </c>
      <c r="F128" s="14">
        <f t="shared" si="27"/>
        <v>4400</v>
      </c>
      <c r="G128" s="29">
        <f t="shared" si="26"/>
        <v>23831</v>
      </c>
      <c r="H128" s="21" t="s">
        <v>145</v>
      </c>
      <c r="I128" s="14">
        <f>I126-I127</f>
        <v>28231</v>
      </c>
      <c r="J128" s="21"/>
      <c r="K128" s="24"/>
      <c r="M128" s="10"/>
      <c r="Q128" s="23" t="s">
        <v>1772</v>
      </c>
      <c r="R128" s="23" t="s">
        <v>76</v>
      </c>
      <c r="T128" s="14"/>
      <c r="U128" s="14"/>
      <c r="V128" s="14"/>
      <c r="W128" s="14"/>
      <c r="X128" s="14"/>
      <c r="Y128" s="14"/>
      <c r="Z128" s="14"/>
    </row>
    <row r="129" ht="16.5" customHeight="1">
      <c r="A129" s="25">
        <v>46284.0</v>
      </c>
      <c r="B129" s="26">
        <f t="shared" si="24"/>
        <v>46284</v>
      </c>
      <c r="D129" s="34"/>
      <c r="E129" s="34">
        <v>1800.0</v>
      </c>
      <c r="F129" s="14">
        <f t="shared" si="27"/>
        <v>6200</v>
      </c>
      <c r="G129" s="29">
        <f t="shared" si="26"/>
        <v>22031</v>
      </c>
      <c r="H129" s="21"/>
      <c r="I129" s="14"/>
      <c r="K129" s="24"/>
      <c r="M129" s="10"/>
      <c r="Q129" s="65" t="s">
        <v>1773</v>
      </c>
      <c r="R129" s="23" t="s">
        <v>76</v>
      </c>
      <c r="T129" s="14"/>
      <c r="U129" s="14"/>
      <c r="V129" s="14"/>
      <c r="W129" s="14"/>
      <c r="X129" s="14"/>
      <c r="Y129" s="14"/>
      <c r="Z129" s="14"/>
    </row>
    <row r="130" ht="16.5" customHeight="1">
      <c r="A130" s="25">
        <v>46285.0</v>
      </c>
      <c r="B130" s="26">
        <f t="shared" si="24"/>
        <v>46285</v>
      </c>
      <c r="D130" s="34"/>
      <c r="E130" s="34">
        <v>1800.0</v>
      </c>
      <c r="F130" s="14">
        <f t="shared" si="27"/>
        <v>8000</v>
      </c>
      <c r="G130" s="29">
        <f t="shared" si="26"/>
        <v>20231</v>
      </c>
      <c r="H130" s="21"/>
      <c r="I130" s="14"/>
      <c r="K130" s="24"/>
      <c r="M130" s="10"/>
      <c r="Q130" s="23" t="s">
        <v>1774</v>
      </c>
      <c r="R130" s="23" t="s">
        <v>76</v>
      </c>
      <c r="T130" s="14"/>
      <c r="U130" s="14"/>
      <c r="V130" s="14"/>
      <c r="W130" s="14"/>
      <c r="X130" s="14"/>
      <c r="Y130" s="14"/>
      <c r="Z130" s="14"/>
    </row>
    <row r="131" ht="16.5" customHeight="1">
      <c r="A131" s="25">
        <v>46286.0</v>
      </c>
      <c r="B131" s="26">
        <f t="shared" si="24"/>
        <v>46286</v>
      </c>
      <c r="D131" s="34"/>
      <c r="E131" s="34">
        <v>1800.0</v>
      </c>
      <c r="F131" s="14">
        <f t="shared" si="27"/>
        <v>9800</v>
      </c>
      <c r="G131" s="29">
        <f t="shared" si="26"/>
        <v>18431</v>
      </c>
      <c r="T131" s="14"/>
      <c r="U131" s="14"/>
      <c r="V131" s="14"/>
      <c r="W131" s="14"/>
      <c r="X131" s="14"/>
      <c r="Y131" s="14"/>
      <c r="Z131" s="14"/>
    </row>
    <row r="132" ht="16.5" customHeight="1">
      <c r="A132" s="25">
        <v>46287.0</v>
      </c>
      <c r="B132" s="26">
        <f t="shared" si="24"/>
        <v>46287</v>
      </c>
      <c r="D132" s="34"/>
      <c r="E132" s="34">
        <v>1800.0</v>
      </c>
      <c r="F132" s="14">
        <f t="shared" si="27"/>
        <v>11600</v>
      </c>
      <c r="G132" s="29">
        <f t="shared" si="26"/>
        <v>16631</v>
      </c>
      <c r="T132" s="14"/>
      <c r="U132" s="14"/>
      <c r="V132" s="14"/>
      <c r="W132" s="14"/>
      <c r="X132" s="14"/>
      <c r="Y132" s="14"/>
      <c r="Z132" s="14"/>
    </row>
    <row r="133" ht="16.5" customHeight="1">
      <c r="A133" s="25">
        <v>46288.0</v>
      </c>
      <c r="B133" s="26">
        <f t="shared" si="24"/>
        <v>46288</v>
      </c>
      <c r="D133" s="34"/>
      <c r="E133" s="34">
        <v>1800.0</v>
      </c>
      <c r="F133" s="14">
        <f t="shared" si="27"/>
        <v>13400</v>
      </c>
      <c r="G133" s="29">
        <f t="shared" si="26"/>
        <v>14831</v>
      </c>
      <c r="T133" s="14"/>
      <c r="U133" s="14"/>
      <c r="V133" s="14"/>
      <c r="W133" s="14"/>
      <c r="X133" s="14"/>
      <c r="Y133" s="14"/>
      <c r="Z133" s="14"/>
    </row>
    <row r="134" ht="16.5" customHeight="1">
      <c r="A134" s="25">
        <v>46289.0</v>
      </c>
      <c r="B134" s="26">
        <f t="shared" si="24"/>
        <v>46289</v>
      </c>
      <c r="D134" s="34"/>
      <c r="E134" s="34">
        <v>1800.0</v>
      </c>
      <c r="F134" s="14">
        <f t="shared" si="27"/>
        <v>15200</v>
      </c>
      <c r="G134" s="29">
        <f t="shared" si="26"/>
        <v>13031</v>
      </c>
      <c r="M134" s="10"/>
      <c r="T134" s="14"/>
      <c r="U134" s="14"/>
      <c r="V134" s="14"/>
      <c r="W134" s="14"/>
      <c r="X134" s="14"/>
      <c r="Y134" s="14"/>
      <c r="Z134" s="14"/>
    </row>
    <row r="135" ht="16.5" customHeight="1">
      <c r="A135" s="25">
        <v>46290.0</v>
      </c>
      <c r="B135" s="26">
        <f t="shared" si="24"/>
        <v>46290</v>
      </c>
      <c r="D135" s="34"/>
      <c r="E135" s="34">
        <v>1800.0</v>
      </c>
      <c r="F135" s="14">
        <f t="shared" si="27"/>
        <v>17000</v>
      </c>
      <c r="G135" s="29">
        <f t="shared" si="26"/>
        <v>11231</v>
      </c>
      <c r="M135" s="10"/>
      <c r="T135" s="14"/>
      <c r="U135" s="14"/>
      <c r="V135" s="14"/>
      <c r="W135" s="14"/>
      <c r="X135" s="14"/>
      <c r="Y135" s="14"/>
      <c r="Z135" s="14"/>
    </row>
    <row r="136" ht="16.5" customHeight="1">
      <c r="A136" s="25">
        <v>46291.0</v>
      </c>
      <c r="B136" s="26">
        <f t="shared" si="24"/>
        <v>46291</v>
      </c>
      <c r="D136" s="34"/>
      <c r="E136" s="34">
        <v>1800.0</v>
      </c>
      <c r="F136" s="14">
        <f t="shared" si="27"/>
        <v>18800</v>
      </c>
      <c r="G136" s="29">
        <f t="shared" si="26"/>
        <v>9431</v>
      </c>
      <c r="M136" s="10"/>
      <c r="T136" s="14"/>
      <c r="U136" s="14"/>
      <c r="V136" s="14"/>
      <c r="W136" s="14"/>
      <c r="X136" s="14"/>
      <c r="Y136" s="14"/>
      <c r="Z136" s="14"/>
    </row>
    <row r="137" ht="16.5" customHeight="1">
      <c r="A137" s="25">
        <v>46292.0</v>
      </c>
      <c r="B137" s="26">
        <f t="shared" si="24"/>
        <v>46292</v>
      </c>
      <c r="D137" s="34"/>
      <c r="E137" s="34">
        <v>1800.0</v>
      </c>
      <c r="F137" s="14">
        <f t="shared" si="27"/>
        <v>20600</v>
      </c>
      <c r="G137" s="29">
        <f t="shared" si="26"/>
        <v>7631</v>
      </c>
      <c r="M137" s="10"/>
      <c r="T137" s="14"/>
      <c r="U137" s="14"/>
      <c r="V137" s="14"/>
      <c r="W137" s="14"/>
      <c r="X137" s="14"/>
      <c r="Y137" s="14"/>
      <c r="Z137" s="14"/>
    </row>
    <row r="138" ht="16.5" customHeight="1">
      <c r="A138" s="25">
        <v>46293.0</v>
      </c>
      <c r="B138" s="26">
        <f t="shared" si="24"/>
        <v>46293</v>
      </c>
      <c r="D138" s="34"/>
      <c r="E138" s="34">
        <v>1800.0</v>
      </c>
      <c r="F138" s="14">
        <f t="shared" si="27"/>
        <v>22400</v>
      </c>
      <c r="G138" s="29">
        <f t="shared" si="26"/>
        <v>5831</v>
      </c>
      <c r="M138" s="10"/>
      <c r="T138" s="14"/>
      <c r="U138" s="14"/>
      <c r="V138" s="14"/>
      <c r="W138" s="14"/>
      <c r="X138" s="14"/>
      <c r="Y138" s="14"/>
      <c r="Z138" s="14"/>
    </row>
    <row r="139" ht="16.5" customHeight="1">
      <c r="A139" s="25">
        <v>46294.0</v>
      </c>
      <c r="B139" s="26">
        <f t="shared" si="24"/>
        <v>46294</v>
      </c>
      <c r="D139" s="34"/>
      <c r="E139" s="34">
        <v>1800.0</v>
      </c>
      <c r="F139" s="14">
        <f t="shared" si="27"/>
        <v>24200</v>
      </c>
      <c r="G139" s="29">
        <f t="shared" si="26"/>
        <v>4031</v>
      </c>
      <c r="M139" s="10"/>
      <c r="T139" s="14"/>
      <c r="U139" s="14"/>
      <c r="V139" s="14"/>
      <c r="W139" s="14"/>
      <c r="X139" s="14"/>
      <c r="Y139" s="14"/>
      <c r="Z139" s="14"/>
    </row>
    <row r="140" ht="16.5" customHeight="1">
      <c r="A140" s="25">
        <v>46295.0</v>
      </c>
      <c r="B140" s="26">
        <f t="shared" si="24"/>
        <v>46295</v>
      </c>
      <c r="D140" s="34"/>
      <c r="E140" s="34">
        <v>1800.0</v>
      </c>
      <c r="F140" s="14">
        <f t="shared" si="27"/>
        <v>26000</v>
      </c>
      <c r="G140" s="29">
        <f t="shared" si="26"/>
        <v>2231</v>
      </c>
      <c r="M140" s="10"/>
      <c r="T140" s="14"/>
      <c r="U140" s="14"/>
      <c r="V140" s="14"/>
      <c r="W140" s="14"/>
      <c r="X140" s="14"/>
      <c r="Y140" s="14"/>
      <c r="Z140" s="14"/>
    </row>
    <row r="141" ht="16.5" customHeight="1">
      <c r="A141" s="25">
        <v>46296.0</v>
      </c>
      <c r="B141" s="26">
        <f t="shared" si="24"/>
        <v>46296</v>
      </c>
      <c r="D141" s="34"/>
      <c r="E141" s="34">
        <v>1800.0</v>
      </c>
      <c r="F141" s="14">
        <f t="shared" si="27"/>
        <v>27800</v>
      </c>
      <c r="G141" s="29">
        <f t="shared" si="26"/>
        <v>431</v>
      </c>
      <c r="M141" s="10"/>
      <c r="T141" s="14"/>
      <c r="U141" s="14"/>
      <c r="V141" s="14"/>
      <c r="W141" s="14"/>
      <c r="X141" s="14"/>
      <c r="Y141" s="14"/>
      <c r="Z141" s="14"/>
    </row>
    <row r="142" ht="16.5" customHeight="1">
      <c r="A142" s="25">
        <v>46297.0</v>
      </c>
      <c r="B142" s="26">
        <f t="shared" si="24"/>
        <v>46297</v>
      </c>
      <c r="D142" s="34"/>
      <c r="E142" s="34">
        <v>1800.0</v>
      </c>
      <c r="F142" s="14">
        <f t="shared" si="27"/>
        <v>29600</v>
      </c>
      <c r="G142" s="29">
        <f t="shared" si="26"/>
        <v>-1369</v>
      </c>
      <c r="M142" s="10"/>
      <c r="T142" s="14"/>
      <c r="U142" s="14"/>
      <c r="V142" s="14"/>
      <c r="W142" s="14"/>
      <c r="X142" s="14"/>
      <c r="Y142" s="14"/>
      <c r="Z142" s="14"/>
    </row>
    <row r="143" ht="16.5" customHeight="1">
      <c r="A143" s="25">
        <v>46298.0</v>
      </c>
      <c r="B143" s="26">
        <f t="shared" si="24"/>
        <v>46298</v>
      </c>
      <c r="C143" s="27" t="s">
        <v>1765</v>
      </c>
      <c r="D143" s="3">
        <f>I146</f>
        <v>119863</v>
      </c>
      <c r="E143" s="34">
        <v>1300.0</v>
      </c>
      <c r="F143" s="14">
        <f>E143</f>
        <v>1300</v>
      </c>
      <c r="G143" s="29">
        <f t="shared" ref="G143:G209" si="28">$D$143-F143</f>
        <v>118563</v>
      </c>
      <c r="H143" s="1">
        <v>46300.0</v>
      </c>
      <c r="I143" s="14">
        <v>39863.0</v>
      </c>
      <c r="J143" s="36" t="s">
        <v>1766</v>
      </c>
      <c r="K143" s="31">
        <v>46288.0</v>
      </c>
      <c r="M143" s="23" t="s">
        <v>1776</v>
      </c>
      <c r="Q143" s="23" t="s">
        <v>1774</v>
      </c>
      <c r="R143" s="23" t="s">
        <v>76</v>
      </c>
      <c r="T143" s="14"/>
      <c r="U143" s="14"/>
      <c r="V143" s="14"/>
      <c r="W143" s="14"/>
      <c r="X143" s="14"/>
      <c r="Y143" s="14"/>
      <c r="Z143" s="14"/>
    </row>
    <row r="144" ht="16.5" customHeight="1">
      <c r="A144" s="25">
        <v>46299.0</v>
      </c>
      <c r="B144" s="26">
        <f t="shared" si="24"/>
        <v>46299</v>
      </c>
      <c r="D144" s="34"/>
      <c r="E144" s="34">
        <v>1800.0</v>
      </c>
      <c r="F144" s="14">
        <f t="shared" ref="F144:F209" si="29">F143+E144</f>
        <v>3100</v>
      </c>
      <c r="G144" s="29">
        <f t="shared" si="28"/>
        <v>116763</v>
      </c>
      <c r="H144" s="1">
        <v>46329.0</v>
      </c>
      <c r="I144" s="14">
        <v>40000.0</v>
      </c>
      <c r="J144" s="36" t="s">
        <v>1766</v>
      </c>
      <c r="K144" s="31">
        <v>46288.0</v>
      </c>
      <c r="M144" s="23" t="s">
        <v>1777</v>
      </c>
      <c r="R144" s="23" t="s">
        <v>76</v>
      </c>
      <c r="T144" s="14"/>
      <c r="U144" s="14"/>
      <c r="V144" s="14"/>
      <c r="W144" s="14"/>
      <c r="X144" s="14"/>
      <c r="Y144" s="14"/>
      <c r="Z144" s="14"/>
    </row>
    <row r="145" ht="16.5" customHeight="1">
      <c r="A145" s="25">
        <v>46300.0</v>
      </c>
      <c r="B145" s="26">
        <f t="shared" si="24"/>
        <v>46300</v>
      </c>
      <c r="E145" s="34">
        <v>1800.0</v>
      </c>
      <c r="F145" s="14">
        <f t="shared" si="29"/>
        <v>4900</v>
      </c>
      <c r="G145" s="29">
        <f t="shared" si="28"/>
        <v>114963</v>
      </c>
      <c r="H145" s="1">
        <v>46356.0</v>
      </c>
      <c r="I145" s="14">
        <v>40000.0</v>
      </c>
      <c r="J145" s="36" t="s">
        <v>1766</v>
      </c>
      <c r="K145" s="31">
        <v>46288.0</v>
      </c>
      <c r="M145" s="23" t="s">
        <v>1779</v>
      </c>
      <c r="R145" s="23" t="s">
        <v>76</v>
      </c>
      <c r="T145" s="14"/>
      <c r="U145" s="14"/>
      <c r="V145" s="14"/>
      <c r="W145" s="14"/>
      <c r="X145" s="14"/>
      <c r="Y145" s="14"/>
      <c r="Z145" s="14"/>
    </row>
    <row r="146" ht="16.5" customHeight="1">
      <c r="A146" s="25">
        <v>46301.0</v>
      </c>
      <c r="B146" s="26">
        <f t="shared" si="24"/>
        <v>46301</v>
      </c>
      <c r="E146" s="34">
        <v>1800.0</v>
      </c>
      <c r="F146" s="14">
        <f t="shared" si="29"/>
        <v>6700</v>
      </c>
      <c r="G146" s="29">
        <f t="shared" si="28"/>
        <v>113163</v>
      </c>
      <c r="H146" s="13"/>
      <c r="I146" s="14">
        <f>SUM(I143:I145)</f>
        <v>119863</v>
      </c>
      <c r="S146" s="14"/>
      <c r="T146" s="14"/>
      <c r="U146" s="14"/>
      <c r="V146" s="14"/>
      <c r="W146" s="14"/>
      <c r="X146" s="14"/>
      <c r="Y146" s="14"/>
      <c r="Z146" s="14"/>
    </row>
    <row r="147" ht="16.5" customHeight="1">
      <c r="A147" s="25">
        <v>46302.0</v>
      </c>
      <c r="B147" s="26">
        <f t="shared" si="24"/>
        <v>46302</v>
      </c>
      <c r="E147" s="34">
        <v>1800.0</v>
      </c>
      <c r="F147" s="14">
        <f t="shared" si="29"/>
        <v>8500</v>
      </c>
      <c r="G147" s="29">
        <f t="shared" si="28"/>
        <v>111363</v>
      </c>
      <c r="H147" s="21"/>
      <c r="I147" s="14"/>
      <c r="S147" s="14"/>
      <c r="T147" s="14"/>
      <c r="U147" s="14"/>
      <c r="V147" s="14"/>
      <c r="W147" s="14"/>
      <c r="X147" s="14"/>
      <c r="Y147" s="14"/>
      <c r="Z147" s="14"/>
    </row>
    <row r="148" ht="16.5" customHeight="1">
      <c r="A148" s="25">
        <v>46303.0</v>
      </c>
      <c r="B148" s="26">
        <f t="shared" si="24"/>
        <v>46303</v>
      </c>
      <c r="E148" s="34">
        <v>1800.0</v>
      </c>
      <c r="F148" s="14">
        <f t="shared" si="29"/>
        <v>10300</v>
      </c>
      <c r="G148" s="29">
        <f t="shared" si="28"/>
        <v>109563</v>
      </c>
      <c r="H148" s="21"/>
      <c r="I148" s="14"/>
      <c r="S148" s="14"/>
      <c r="T148" s="14"/>
      <c r="U148" s="14"/>
      <c r="V148" s="14"/>
      <c r="W148" s="14"/>
      <c r="X148" s="14"/>
      <c r="Y148" s="14"/>
      <c r="Z148" s="14"/>
    </row>
    <row r="149" ht="16.5" customHeight="1">
      <c r="A149" s="25">
        <v>46304.0</v>
      </c>
      <c r="B149" s="26">
        <f t="shared" si="24"/>
        <v>46304</v>
      </c>
      <c r="E149" s="34">
        <v>1800.0</v>
      </c>
      <c r="F149" s="14">
        <f t="shared" si="29"/>
        <v>12100</v>
      </c>
      <c r="G149" s="29">
        <f t="shared" si="28"/>
        <v>107763</v>
      </c>
      <c r="I149" s="14"/>
      <c r="S149" s="14"/>
      <c r="T149" s="14"/>
      <c r="U149" s="14"/>
      <c r="V149" s="14"/>
      <c r="W149" s="14"/>
      <c r="X149" s="14"/>
      <c r="Y149" s="14"/>
      <c r="Z149" s="14"/>
    </row>
    <row r="150" ht="16.5" customHeight="1">
      <c r="A150" s="25">
        <v>46305.0</v>
      </c>
      <c r="B150" s="26">
        <f t="shared" si="24"/>
        <v>46305</v>
      </c>
      <c r="C150" s="12"/>
      <c r="D150" s="34"/>
      <c r="E150" s="34">
        <v>1800.0</v>
      </c>
      <c r="F150" s="14">
        <f t="shared" si="29"/>
        <v>13900</v>
      </c>
      <c r="G150" s="29">
        <f t="shared" si="28"/>
        <v>105963</v>
      </c>
      <c r="H150" s="1"/>
      <c r="I150" s="14"/>
      <c r="J150" s="36"/>
      <c r="K150" s="31"/>
      <c r="L150" s="21"/>
      <c r="M150" s="22"/>
      <c r="N150" s="23"/>
      <c r="O150" s="23"/>
      <c r="P150" s="21"/>
      <c r="Q150" s="10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6.5" customHeight="1">
      <c r="A151" s="25">
        <v>46306.0</v>
      </c>
      <c r="B151" s="26">
        <f t="shared" si="24"/>
        <v>46306</v>
      </c>
      <c r="C151" s="12"/>
      <c r="D151" s="34"/>
      <c r="E151" s="34">
        <v>1800.0</v>
      </c>
      <c r="F151" s="14">
        <f t="shared" si="29"/>
        <v>15700</v>
      </c>
      <c r="G151" s="29">
        <f t="shared" si="28"/>
        <v>104163</v>
      </c>
      <c r="H151" s="1"/>
      <c r="I151" s="14"/>
      <c r="J151" s="36"/>
      <c r="K151" s="31"/>
      <c r="L151" s="21"/>
      <c r="M151" s="22"/>
      <c r="N151" s="23"/>
      <c r="O151" s="23"/>
      <c r="P151" s="21"/>
      <c r="Q151" s="10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6.5" customHeight="1">
      <c r="A152" s="25">
        <v>46307.0</v>
      </c>
      <c r="B152" s="26">
        <f t="shared" si="24"/>
        <v>46307</v>
      </c>
      <c r="C152" s="12"/>
      <c r="D152" s="34"/>
      <c r="E152" s="34">
        <v>1800.0</v>
      </c>
      <c r="F152" s="14">
        <f t="shared" si="29"/>
        <v>17500</v>
      </c>
      <c r="G152" s="29">
        <f t="shared" si="28"/>
        <v>102363</v>
      </c>
      <c r="H152" s="21"/>
      <c r="I152" s="14"/>
      <c r="J152" s="21"/>
      <c r="K152" s="21"/>
      <c r="L152" s="21"/>
      <c r="M152" s="22"/>
      <c r="N152" s="23"/>
      <c r="O152" s="23"/>
      <c r="P152" s="21"/>
      <c r="Q152" s="10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6.5" customHeight="1">
      <c r="A153" s="25">
        <v>46308.0</v>
      </c>
      <c r="B153" s="26">
        <f t="shared" si="24"/>
        <v>46308</v>
      </c>
      <c r="C153" s="12"/>
      <c r="D153" s="34"/>
      <c r="E153" s="34">
        <v>1800.0</v>
      </c>
      <c r="F153" s="14">
        <f t="shared" si="29"/>
        <v>19300</v>
      </c>
      <c r="G153" s="29">
        <f t="shared" si="28"/>
        <v>100563</v>
      </c>
      <c r="H153" s="21"/>
      <c r="I153" s="14"/>
      <c r="J153" s="21"/>
      <c r="K153" s="21"/>
      <c r="L153" s="21"/>
      <c r="M153" s="22"/>
      <c r="N153" s="23"/>
      <c r="O153" s="23"/>
      <c r="P153" s="21"/>
      <c r="Q153" s="10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6.5" customHeight="1">
      <c r="A154" s="25">
        <v>46309.0</v>
      </c>
      <c r="B154" s="26">
        <f t="shared" si="24"/>
        <v>46309</v>
      </c>
      <c r="C154" s="12"/>
      <c r="D154" s="34"/>
      <c r="E154" s="34">
        <v>1800.0</v>
      </c>
      <c r="F154" s="14">
        <f t="shared" si="29"/>
        <v>21100</v>
      </c>
      <c r="G154" s="29">
        <f t="shared" si="28"/>
        <v>98763</v>
      </c>
      <c r="H154" s="21"/>
      <c r="I154" s="14"/>
      <c r="J154" s="21"/>
      <c r="K154" s="21"/>
      <c r="L154" s="21"/>
      <c r="M154" s="22"/>
      <c r="N154" s="23"/>
      <c r="O154" s="23"/>
      <c r="P154" s="21"/>
      <c r="Q154" s="10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6.5" customHeight="1">
      <c r="A155" s="25">
        <v>46310.0</v>
      </c>
      <c r="B155" s="26">
        <f t="shared" si="24"/>
        <v>46310</v>
      </c>
      <c r="C155" s="12"/>
      <c r="D155" s="34"/>
      <c r="E155" s="34">
        <v>1800.0</v>
      </c>
      <c r="F155" s="14">
        <f t="shared" si="29"/>
        <v>22900</v>
      </c>
      <c r="G155" s="29">
        <f t="shared" si="28"/>
        <v>96963</v>
      </c>
      <c r="H155" s="21"/>
      <c r="I155" s="14"/>
      <c r="J155" s="21"/>
      <c r="K155" s="21"/>
      <c r="L155" s="21"/>
      <c r="M155" s="22"/>
      <c r="N155" s="23"/>
      <c r="O155" s="23"/>
      <c r="P155" s="21"/>
      <c r="Q155" s="10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6.5" customHeight="1">
      <c r="A156" s="25">
        <v>46311.0</v>
      </c>
      <c r="B156" s="26">
        <f t="shared" si="24"/>
        <v>46311</v>
      </c>
      <c r="C156" s="12"/>
      <c r="D156" s="34"/>
      <c r="E156" s="34">
        <v>1800.0</v>
      </c>
      <c r="F156" s="14">
        <f t="shared" si="29"/>
        <v>24700</v>
      </c>
      <c r="G156" s="29">
        <f t="shared" si="28"/>
        <v>95163</v>
      </c>
      <c r="H156" s="13"/>
      <c r="I156" s="14"/>
      <c r="J156" s="21"/>
      <c r="K156" s="21"/>
      <c r="L156" s="21"/>
      <c r="M156" s="22"/>
      <c r="N156" s="23"/>
      <c r="O156" s="23"/>
      <c r="P156" s="21"/>
      <c r="Q156" s="10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6.5" customHeight="1">
      <c r="A157" s="25">
        <v>46312.0</v>
      </c>
      <c r="B157" s="26">
        <f t="shared" si="24"/>
        <v>46312</v>
      </c>
      <c r="C157" s="12"/>
      <c r="D157" s="34"/>
      <c r="E157" s="34">
        <v>1800.0</v>
      </c>
      <c r="F157" s="14">
        <f t="shared" si="29"/>
        <v>26500</v>
      </c>
      <c r="G157" s="29">
        <f t="shared" si="28"/>
        <v>93363</v>
      </c>
      <c r="H157" s="13"/>
      <c r="I157" s="14"/>
      <c r="J157" s="21"/>
      <c r="K157" s="21"/>
      <c r="L157" s="21"/>
      <c r="M157" s="22"/>
      <c r="N157" s="23"/>
      <c r="O157" s="23"/>
      <c r="P157" s="21"/>
      <c r="Q157" s="10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6.5" customHeight="1">
      <c r="A158" s="25">
        <v>46313.0</v>
      </c>
      <c r="B158" s="26">
        <f t="shared" si="24"/>
        <v>46313</v>
      </c>
      <c r="C158" s="12"/>
      <c r="D158" s="34"/>
      <c r="E158" s="34">
        <v>1800.0</v>
      </c>
      <c r="F158" s="14">
        <f t="shared" si="29"/>
        <v>28300</v>
      </c>
      <c r="G158" s="29">
        <f t="shared" si="28"/>
        <v>91563</v>
      </c>
      <c r="H158" s="13"/>
      <c r="I158" s="14"/>
      <c r="J158" s="21"/>
      <c r="K158" s="21"/>
      <c r="L158" s="21"/>
      <c r="M158" s="22"/>
      <c r="N158" s="23"/>
      <c r="O158" s="23"/>
      <c r="P158" s="21"/>
      <c r="Q158" s="10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6.5" customHeight="1">
      <c r="A159" s="25">
        <v>46314.0</v>
      </c>
      <c r="B159" s="26">
        <f t="shared" si="24"/>
        <v>46314</v>
      </c>
      <c r="C159" s="12"/>
      <c r="D159" s="34"/>
      <c r="E159" s="34">
        <v>1800.0</v>
      </c>
      <c r="F159" s="14">
        <f t="shared" si="29"/>
        <v>30100</v>
      </c>
      <c r="G159" s="29">
        <f t="shared" si="28"/>
        <v>89763</v>
      </c>
      <c r="H159" s="13"/>
      <c r="I159" s="14"/>
      <c r="J159" s="21"/>
      <c r="K159" s="21"/>
      <c r="L159" s="21"/>
      <c r="M159" s="22"/>
      <c r="N159" s="23"/>
      <c r="O159" s="23"/>
      <c r="P159" s="21"/>
      <c r="Q159" s="10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6.5" customHeight="1">
      <c r="A160" s="25">
        <v>46315.0</v>
      </c>
      <c r="B160" s="26">
        <f t="shared" si="24"/>
        <v>46315</v>
      </c>
      <c r="C160" s="12"/>
      <c r="D160" s="34"/>
      <c r="E160" s="34">
        <v>1800.0</v>
      </c>
      <c r="F160" s="14">
        <f t="shared" si="29"/>
        <v>31900</v>
      </c>
      <c r="G160" s="29">
        <f t="shared" si="28"/>
        <v>87963</v>
      </c>
      <c r="H160" s="13"/>
      <c r="I160" s="14"/>
      <c r="J160" s="21"/>
      <c r="K160" s="21"/>
      <c r="L160" s="21"/>
      <c r="M160" s="22"/>
      <c r="N160" s="23"/>
      <c r="O160" s="23"/>
      <c r="P160" s="21"/>
      <c r="Q160" s="10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6.5" customHeight="1">
      <c r="A161" s="25">
        <v>46316.0</v>
      </c>
      <c r="B161" s="26">
        <f t="shared" si="24"/>
        <v>46316</v>
      </c>
      <c r="C161" s="12"/>
      <c r="D161" s="14"/>
      <c r="E161" s="34">
        <v>1800.0</v>
      </c>
      <c r="F161" s="14">
        <f t="shared" si="29"/>
        <v>33700</v>
      </c>
      <c r="G161" s="29">
        <f t="shared" si="28"/>
        <v>86163</v>
      </c>
      <c r="H161" s="13"/>
      <c r="I161" s="14"/>
      <c r="J161" s="21"/>
      <c r="K161" s="21"/>
      <c r="L161" s="21"/>
      <c r="M161" s="22"/>
      <c r="N161" s="23"/>
      <c r="O161" s="23"/>
      <c r="P161" s="21"/>
      <c r="Q161" s="10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6.5" customHeight="1">
      <c r="A162" s="25">
        <v>46317.0</v>
      </c>
      <c r="B162" s="26">
        <f t="shared" si="24"/>
        <v>46317</v>
      </c>
      <c r="C162" s="12"/>
      <c r="D162" s="14"/>
      <c r="E162" s="34">
        <v>1800.0</v>
      </c>
      <c r="F162" s="14">
        <f t="shared" si="29"/>
        <v>35500</v>
      </c>
      <c r="G162" s="29">
        <f t="shared" si="28"/>
        <v>84363</v>
      </c>
      <c r="H162" s="13"/>
      <c r="I162" s="14"/>
      <c r="J162" s="21"/>
      <c r="K162" s="21"/>
      <c r="L162" s="21"/>
      <c r="M162" s="22"/>
      <c r="N162" s="23"/>
      <c r="O162" s="23"/>
      <c r="P162" s="21"/>
      <c r="Q162" s="10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6.5" customHeight="1">
      <c r="A163" s="25">
        <v>46318.0</v>
      </c>
      <c r="B163" s="26">
        <f t="shared" si="24"/>
        <v>46318</v>
      </c>
      <c r="C163" s="12"/>
      <c r="D163" s="14"/>
      <c r="E163" s="34">
        <v>1800.0</v>
      </c>
      <c r="F163" s="14">
        <f t="shared" si="29"/>
        <v>37300</v>
      </c>
      <c r="G163" s="29">
        <f t="shared" si="28"/>
        <v>82563</v>
      </c>
      <c r="H163" s="13"/>
      <c r="I163" s="14"/>
      <c r="J163" s="21"/>
      <c r="K163" s="21"/>
      <c r="L163" s="21"/>
      <c r="M163" s="22"/>
      <c r="N163" s="23"/>
      <c r="O163" s="23"/>
      <c r="P163" s="21"/>
      <c r="Q163" s="10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6.5" customHeight="1">
      <c r="A164" s="25">
        <v>46319.0</v>
      </c>
      <c r="B164" s="26">
        <f t="shared" si="24"/>
        <v>46319</v>
      </c>
      <c r="C164" s="12"/>
      <c r="D164" s="14"/>
      <c r="E164" s="34">
        <v>1800.0</v>
      </c>
      <c r="F164" s="14">
        <f t="shared" si="29"/>
        <v>39100</v>
      </c>
      <c r="G164" s="29">
        <f t="shared" si="28"/>
        <v>80763</v>
      </c>
      <c r="H164" s="13"/>
      <c r="I164" s="14"/>
      <c r="J164" s="21"/>
      <c r="K164" s="21"/>
      <c r="L164" s="21"/>
      <c r="M164" s="22"/>
      <c r="N164" s="23"/>
      <c r="O164" s="23"/>
      <c r="P164" s="21"/>
      <c r="Q164" s="10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6.5" customHeight="1">
      <c r="A165" s="25">
        <v>46320.0</v>
      </c>
      <c r="B165" s="26">
        <f t="shared" si="24"/>
        <v>46320</v>
      </c>
      <c r="C165" s="12"/>
      <c r="D165" s="14"/>
      <c r="E165" s="34">
        <v>1800.0</v>
      </c>
      <c r="F165" s="14">
        <f t="shared" si="29"/>
        <v>40900</v>
      </c>
      <c r="G165" s="29">
        <f t="shared" si="28"/>
        <v>78963</v>
      </c>
      <c r="H165" s="13"/>
      <c r="I165" s="14"/>
      <c r="J165" s="21"/>
      <c r="K165" s="21"/>
      <c r="L165" s="21"/>
      <c r="M165" s="22"/>
      <c r="N165" s="23"/>
      <c r="O165" s="23"/>
      <c r="P165" s="21"/>
      <c r="Q165" s="10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6.5" customHeight="1">
      <c r="A166" s="25">
        <v>46321.0</v>
      </c>
      <c r="B166" s="26">
        <f t="shared" si="24"/>
        <v>46321</v>
      </c>
      <c r="C166" s="12"/>
      <c r="D166" s="14"/>
      <c r="E166" s="34">
        <v>1800.0</v>
      </c>
      <c r="F166" s="14">
        <f t="shared" si="29"/>
        <v>42700</v>
      </c>
      <c r="G166" s="29">
        <f t="shared" si="28"/>
        <v>77163</v>
      </c>
      <c r="H166" s="13"/>
      <c r="I166" s="14"/>
      <c r="J166" s="21"/>
      <c r="K166" s="21"/>
      <c r="L166" s="21"/>
      <c r="M166" s="22"/>
      <c r="N166" s="23"/>
      <c r="O166" s="23"/>
      <c r="P166" s="21"/>
      <c r="Q166" s="10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6.5" customHeight="1">
      <c r="A167" s="25">
        <v>46322.0</v>
      </c>
      <c r="B167" s="26">
        <f t="shared" si="24"/>
        <v>46322</v>
      </c>
      <c r="C167" s="12"/>
      <c r="D167" s="14"/>
      <c r="E167" s="34">
        <v>1800.0</v>
      </c>
      <c r="F167" s="14">
        <f t="shared" si="29"/>
        <v>44500</v>
      </c>
      <c r="G167" s="29">
        <f t="shared" si="28"/>
        <v>75363</v>
      </c>
      <c r="H167" s="13"/>
      <c r="I167" s="14"/>
      <c r="J167" s="21"/>
      <c r="K167" s="21"/>
      <c r="L167" s="21"/>
      <c r="M167" s="22"/>
      <c r="N167" s="23"/>
      <c r="O167" s="23"/>
      <c r="P167" s="21"/>
      <c r="Q167" s="10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6.5" customHeight="1">
      <c r="A168" s="25">
        <v>46323.0</v>
      </c>
      <c r="B168" s="26">
        <f t="shared" si="24"/>
        <v>46323</v>
      </c>
      <c r="C168" s="12"/>
      <c r="D168" s="14"/>
      <c r="E168" s="34">
        <v>1800.0</v>
      </c>
      <c r="F168" s="14">
        <f t="shared" si="29"/>
        <v>46300</v>
      </c>
      <c r="G168" s="29">
        <f t="shared" si="28"/>
        <v>73563</v>
      </c>
      <c r="H168" s="13"/>
      <c r="I168" s="14"/>
      <c r="J168" s="21"/>
      <c r="K168" s="21"/>
      <c r="L168" s="21"/>
      <c r="M168" s="22"/>
      <c r="N168" s="23"/>
      <c r="O168" s="23"/>
      <c r="P168" s="21"/>
      <c r="Q168" s="10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6.5" customHeight="1">
      <c r="A169" s="25">
        <v>46324.0</v>
      </c>
      <c r="B169" s="26">
        <f t="shared" si="24"/>
        <v>46324</v>
      </c>
      <c r="C169" s="12"/>
      <c r="D169" s="14"/>
      <c r="E169" s="34">
        <v>1800.0</v>
      </c>
      <c r="F169" s="14">
        <f t="shared" si="29"/>
        <v>48100</v>
      </c>
      <c r="G169" s="29">
        <f t="shared" si="28"/>
        <v>71763</v>
      </c>
      <c r="H169" s="13"/>
      <c r="I169" s="14"/>
      <c r="J169" s="21"/>
      <c r="K169" s="21"/>
      <c r="L169" s="21"/>
      <c r="M169" s="22"/>
      <c r="N169" s="23"/>
      <c r="O169" s="23"/>
      <c r="P169" s="21"/>
      <c r="Q169" s="10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6.5" customHeight="1">
      <c r="A170" s="25">
        <v>46325.0</v>
      </c>
      <c r="B170" s="26">
        <f t="shared" si="24"/>
        <v>46325</v>
      </c>
      <c r="C170" s="12"/>
      <c r="D170" s="14"/>
      <c r="E170" s="34">
        <v>1800.0</v>
      </c>
      <c r="F170" s="14">
        <f t="shared" si="29"/>
        <v>49900</v>
      </c>
      <c r="G170" s="29">
        <f t="shared" si="28"/>
        <v>69963</v>
      </c>
      <c r="H170" s="13"/>
      <c r="I170" s="14"/>
      <c r="J170" s="21"/>
      <c r="K170" s="21"/>
      <c r="L170" s="21"/>
      <c r="M170" s="22"/>
      <c r="N170" s="23"/>
      <c r="O170" s="23"/>
      <c r="P170" s="21"/>
      <c r="Q170" s="10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6.5" customHeight="1">
      <c r="A171" s="25">
        <v>46326.0</v>
      </c>
      <c r="B171" s="26">
        <f t="shared" si="24"/>
        <v>46326</v>
      </c>
      <c r="C171" s="12"/>
      <c r="D171" s="14"/>
      <c r="E171" s="34">
        <v>1800.0</v>
      </c>
      <c r="F171" s="14">
        <f t="shared" si="29"/>
        <v>51700</v>
      </c>
      <c r="G171" s="29">
        <f t="shared" si="28"/>
        <v>68163</v>
      </c>
      <c r="H171" s="13"/>
      <c r="I171" s="14"/>
      <c r="J171" s="21"/>
      <c r="K171" s="21"/>
      <c r="L171" s="21"/>
      <c r="M171" s="22"/>
      <c r="N171" s="23"/>
      <c r="O171" s="23"/>
      <c r="P171" s="21"/>
      <c r="Q171" s="10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6.5" customHeight="1">
      <c r="A172" s="25">
        <v>46327.0</v>
      </c>
      <c r="B172" s="26">
        <f t="shared" si="24"/>
        <v>46327</v>
      </c>
      <c r="C172" s="12"/>
      <c r="D172" s="14"/>
      <c r="E172" s="34">
        <v>1800.0</v>
      </c>
      <c r="F172" s="14">
        <f t="shared" si="29"/>
        <v>53500</v>
      </c>
      <c r="G172" s="29">
        <f t="shared" si="28"/>
        <v>66363</v>
      </c>
      <c r="H172" s="13"/>
      <c r="I172" s="14"/>
      <c r="J172" s="21"/>
      <c r="K172" s="21"/>
      <c r="L172" s="21"/>
      <c r="M172" s="22"/>
      <c r="N172" s="23"/>
      <c r="O172" s="23"/>
      <c r="P172" s="21"/>
      <c r="Q172" s="10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6.5" customHeight="1">
      <c r="A173" s="25">
        <v>46328.0</v>
      </c>
      <c r="B173" s="26">
        <f t="shared" si="24"/>
        <v>46328</v>
      </c>
      <c r="C173" s="12"/>
      <c r="D173" s="14"/>
      <c r="E173" s="34">
        <v>1800.0</v>
      </c>
      <c r="F173" s="14">
        <f t="shared" si="29"/>
        <v>55300</v>
      </c>
      <c r="G173" s="29">
        <f t="shared" si="28"/>
        <v>64563</v>
      </c>
      <c r="H173" s="13"/>
      <c r="I173" s="14"/>
      <c r="J173" s="21"/>
      <c r="K173" s="21"/>
      <c r="L173" s="21"/>
      <c r="M173" s="22"/>
      <c r="N173" s="23"/>
      <c r="O173" s="23"/>
      <c r="P173" s="21"/>
      <c r="Q173" s="10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6.5" customHeight="1">
      <c r="A174" s="25">
        <v>46329.0</v>
      </c>
      <c r="B174" s="26">
        <f t="shared" si="24"/>
        <v>46329</v>
      </c>
      <c r="C174" s="12"/>
      <c r="D174" s="14"/>
      <c r="E174" s="34">
        <v>1800.0</v>
      </c>
      <c r="F174" s="14">
        <f t="shared" si="29"/>
        <v>57100</v>
      </c>
      <c r="G174" s="29">
        <f t="shared" si="28"/>
        <v>62763</v>
      </c>
      <c r="H174" s="13"/>
      <c r="I174" s="14"/>
      <c r="J174" s="21"/>
      <c r="K174" s="21"/>
      <c r="L174" s="21"/>
      <c r="M174" s="22"/>
      <c r="N174" s="23"/>
      <c r="O174" s="23"/>
      <c r="P174" s="21"/>
      <c r="Q174" s="10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6.5" customHeight="1">
      <c r="A175" s="25">
        <v>46330.0</v>
      </c>
      <c r="B175" s="26">
        <f t="shared" si="24"/>
        <v>46330</v>
      </c>
      <c r="C175" s="12"/>
      <c r="D175" s="14"/>
      <c r="E175" s="34">
        <v>1800.0</v>
      </c>
      <c r="F175" s="14">
        <f t="shared" si="29"/>
        <v>58900</v>
      </c>
      <c r="G175" s="29">
        <f t="shared" si="28"/>
        <v>60963</v>
      </c>
      <c r="H175" s="13"/>
      <c r="I175" s="14"/>
      <c r="J175" s="21"/>
      <c r="K175" s="21"/>
      <c r="L175" s="21"/>
      <c r="M175" s="22"/>
      <c r="N175" s="23"/>
      <c r="O175" s="23"/>
      <c r="P175" s="21"/>
      <c r="Q175" s="10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6.5" customHeight="1">
      <c r="A176" s="25">
        <v>46331.0</v>
      </c>
      <c r="B176" s="26">
        <f t="shared" si="24"/>
        <v>46331</v>
      </c>
      <c r="C176" s="12"/>
      <c r="D176" s="14"/>
      <c r="E176" s="34">
        <v>1800.0</v>
      </c>
      <c r="F176" s="14">
        <f t="shared" si="29"/>
        <v>60700</v>
      </c>
      <c r="G176" s="29">
        <f t="shared" si="28"/>
        <v>59163</v>
      </c>
      <c r="H176" s="13"/>
      <c r="I176" s="14"/>
      <c r="J176" s="21"/>
      <c r="K176" s="21"/>
      <c r="L176" s="21"/>
      <c r="M176" s="22"/>
      <c r="N176" s="23"/>
      <c r="O176" s="23"/>
      <c r="P176" s="21"/>
      <c r="Q176" s="10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6.5" customHeight="1">
      <c r="A177" s="25">
        <v>46332.0</v>
      </c>
      <c r="B177" s="26">
        <f t="shared" si="24"/>
        <v>46332</v>
      </c>
      <c r="C177" s="12"/>
      <c r="D177" s="14"/>
      <c r="E177" s="34">
        <v>1800.0</v>
      </c>
      <c r="F177" s="14">
        <f t="shared" si="29"/>
        <v>62500</v>
      </c>
      <c r="G177" s="29">
        <f t="shared" si="28"/>
        <v>57363</v>
      </c>
      <c r="H177" s="13"/>
      <c r="I177" s="14"/>
      <c r="J177" s="21"/>
      <c r="K177" s="21"/>
      <c r="L177" s="21"/>
      <c r="M177" s="22"/>
      <c r="N177" s="23"/>
      <c r="O177" s="23"/>
      <c r="P177" s="21"/>
      <c r="Q177" s="10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6.5" customHeight="1">
      <c r="A178" s="25">
        <v>46333.0</v>
      </c>
      <c r="B178" s="26">
        <f t="shared" si="24"/>
        <v>46333</v>
      </c>
      <c r="C178" s="12"/>
      <c r="D178" s="14"/>
      <c r="E178" s="34">
        <v>1800.0</v>
      </c>
      <c r="F178" s="14">
        <f t="shared" si="29"/>
        <v>64300</v>
      </c>
      <c r="G178" s="29">
        <f t="shared" si="28"/>
        <v>55563</v>
      </c>
      <c r="H178" s="13"/>
      <c r="I178" s="14"/>
      <c r="J178" s="21"/>
      <c r="K178" s="21"/>
      <c r="L178" s="21"/>
      <c r="M178" s="22"/>
      <c r="N178" s="23"/>
      <c r="O178" s="23"/>
      <c r="P178" s="21"/>
      <c r="Q178" s="10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6.5" customHeight="1">
      <c r="A179" s="25">
        <v>46334.0</v>
      </c>
      <c r="B179" s="26">
        <f t="shared" si="24"/>
        <v>46334</v>
      </c>
      <c r="C179" s="12"/>
      <c r="D179" s="14"/>
      <c r="E179" s="34">
        <v>1800.0</v>
      </c>
      <c r="F179" s="14">
        <f t="shared" si="29"/>
        <v>66100</v>
      </c>
      <c r="G179" s="29">
        <f t="shared" si="28"/>
        <v>53763</v>
      </c>
      <c r="H179" s="13"/>
      <c r="I179" s="14"/>
      <c r="J179" s="21"/>
      <c r="K179" s="21"/>
      <c r="L179" s="21"/>
      <c r="M179" s="22"/>
      <c r="N179" s="23"/>
      <c r="O179" s="23"/>
      <c r="P179" s="21"/>
      <c r="Q179" s="10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6.5" customHeight="1">
      <c r="A180" s="25">
        <v>46335.0</v>
      </c>
      <c r="B180" s="26">
        <f t="shared" si="24"/>
        <v>46335</v>
      </c>
      <c r="C180" s="12"/>
      <c r="D180" s="14"/>
      <c r="E180" s="34">
        <v>1800.0</v>
      </c>
      <c r="F180" s="14">
        <f t="shared" si="29"/>
        <v>67900</v>
      </c>
      <c r="G180" s="29">
        <f t="shared" si="28"/>
        <v>51963</v>
      </c>
      <c r="H180" s="13"/>
      <c r="I180" s="14"/>
      <c r="J180" s="21"/>
      <c r="K180" s="21"/>
      <c r="L180" s="21"/>
      <c r="M180" s="22"/>
      <c r="N180" s="23"/>
      <c r="O180" s="23"/>
      <c r="P180" s="21"/>
      <c r="Q180" s="10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6.5" customHeight="1">
      <c r="A181" s="25">
        <v>46336.0</v>
      </c>
      <c r="B181" s="26">
        <f t="shared" si="24"/>
        <v>46336</v>
      </c>
      <c r="C181" s="12"/>
      <c r="D181" s="14"/>
      <c r="E181" s="34">
        <v>1800.0</v>
      </c>
      <c r="F181" s="14">
        <f t="shared" si="29"/>
        <v>69700</v>
      </c>
      <c r="G181" s="29">
        <f t="shared" si="28"/>
        <v>50163</v>
      </c>
      <c r="H181" s="13"/>
      <c r="I181" s="14"/>
      <c r="J181" s="21"/>
      <c r="K181" s="21"/>
      <c r="L181" s="21"/>
      <c r="M181" s="22"/>
      <c r="N181" s="23"/>
      <c r="O181" s="23"/>
      <c r="P181" s="21"/>
      <c r="Q181" s="10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6.5" customHeight="1">
      <c r="A182" s="25">
        <v>46337.0</v>
      </c>
      <c r="B182" s="26">
        <f t="shared" si="24"/>
        <v>46337</v>
      </c>
      <c r="C182" s="12"/>
      <c r="D182" s="14"/>
      <c r="E182" s="34">
        <v>1800.0</v>
      </c>
      <c r="F182" s="14">
        <f t="shared" si="29"/>
        <v>71500</v>
      </c>
      <c r="G182" s="29">
        <f t="shared" si="28"/>
        <v>48363</v>
      </c>
      <c r="H182" s="13"/>
      <c r="I182" s="14"/>
      <c r="J182" s="21"/>
      <c r="K182" s="21"/>
      <c r="L182" s="21"/>
      <c r="M182" s="22"/>
      <c r="N182" s="23"/>
      <c r="O182" s="23"/>
      <c r="P182" s="21"/>
      <c r="Q182" s="10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6.5" customHeight="1">
      <c r="A183" s="25">
        <v>46338.0</v>
      </c>
      <c r="B183" s="26">
        <f t="shared" si="24"/>
        <v>46338</v>
      </c>
      <c r="C183" s="12"/>
      <c r="D183" s="14"/>
      <c r="E183" s="34">
        <v>1800.0</v>
      </c>
      <c r="F183" s="14">
        <f t="shared" si="29"/>
        <v>73300</v>
      </c>
      <c r="G183" s="29">
        <f t="shared" si="28"/>
        <v>46563</v>
      </c>
      <c r="H183" s="13"/>
      <c r="I183" s="14"/>
      <c r="J183" s="21"/>
      <c r="K183" s="21"/>
      <c r="L183" s="21"/>
      <c r="M183" s="22"/>
      <c r="N183" s="23"/>
      <c r="O183" s="23"/>
      <c r="P183" s="21"/>
      <c r="Q183" s="10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6.5" customHeight="1">
      <c r="A184" s="25">
        <v>46339.0</v>
      </c>
      <c r="B184" s="26">
        <f t="shared" si="24"/>
        <v>46339</v>
      </c>
      <c r="C184" s="12"/>
      <c r="D184" s="14"/>
      <c r="E184" s="34">
        <v>1800.0</v>
      </c>
      <c r="F184" s="14">
        <f t="shared" si="29"/>
        <v>75100</v>
      </c>
      <c r="G184" s="29">
        <f t="shared" si="28"/>
        <v>44763</v>
      </c>
      <c r="H184" s="13"/>
      <c r="I184" s="14"/>
      <c r="J184" s="21"/>
      <c r="K184" s="21"/>
      <c r="L184" s="21"/>
      <c r="M184" s="22"/>
      <c r="N184" s="23"/>
      <c r="O184" s="23"/>
      <c r="P184" s="21"/>
      <c r="Q184" s="10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6.5" customHeight="1">
      <c r="A185" s="25">
        <v>46340.0</v>
      </c>
      <c r="B185" s="26">
        <f t="shared" si="24"/>
        <v>46340</v>
      </c>
      <c r="C185" s="12"/>
      <c r="D185" s="14"/>
      <c r="E185" s="34">
        <v>1800.0</v>
      </c>
      <c r="F185" s="14">
        <f t="shared" si="29"/>
        <v>76900</v>
      </c>
      <c r="G185" s="29">
        <f t="shared" si="28"/>
        <v>42963</v>
      </c>
      <c r="H185" s="13"/>
      <c r="I185" s="14"/>
      <c r="J185" s="21"/>
      <c r="K185" s="21"/>
      <c r="L185" s="21"/>
      <c r="M185" s="22"/>
      <c r="N185" s="23"/>
      <c r="O185" s="23"/>
      <c r="P185" s="21"/>
      <c r="Q185" s="10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6.5" customHeight="1">
      <c r="A186" s="25">
        <v>46341.0</v>
      </c>
      <c r="B186" s="26">
        <f t="shared" si="24"/>
        <v>46341</v>
      </c>
      <c r="C186" s="12"/>
      <c r="D186" s="14"/>
      <c r="E186" s="34">
        <v>1800.0</v>
      </c>
      <c r="F186" s="14">
        <f t="shared" si="29"/>
        <v>78700</v>
      </c>
      <c r="G186" s="29">
        <f t="shared" si="28"/>
        <v>41163</v>
      </c>
      <c r="H186" s="13"/>
      <c r="I186" s="14"/>
      <c r="J186" s="21"/>
      <c r="K186" s="21"/>
      <c r="L186" s="21"/>
      <c r="M186" s="22"/>
      <c r="N186" s="23"/>
      <c r="O186" s="23"/>
      <c r="P186" s="21"/>
      <c r="Q186" s="10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6.5" customHeight="1">
      <c r="A187" s="25">
        <v>46342.0</v>
      </c>
      <c r="B187" s="26">
        <f t="shared" si="24"/>
        <v>46342</v>
      </c>
      <c r="C187" s="12"/>
      <c r="D187" s="14"/>
      <c r="E187" s="34">
        <v>1800.0</v>
      </c>
      <c r="F187" s="14">
        <f t="shared" si="29"/>
        <v>80500</v>
      </c>
      <c r="G187" s="29">
        <f t="shared" si="28"/>
        <v>39363</v>
      </c>
      <c r="H187" s="13"/>
      <c r="I187" s="14"/>
      <c r="J187" s="21"/>
      <c r="K187" s="21"/>
      <c r="L187" s="21"/>
      <c r="M187" s="22"/>
      <c r="N187" s="23"/>
      <c r="O187" s="23"/>
      <c r="P187" s="21"/>
      <c r="Q187" s="10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6.5" customHeight="1">
      <c r="A188" s="25">
        <v>46343.0</v>
      </c>
      <c r="B188" s="26">
        <f t="shared" si="24"/>
        <v>46343</v>
      </c>
      <c r="C188" s="12"/>
      <c r="D188" s="14"/>
      <c r="E188" s="34">
        <v>1800.0</v>
      </c>
      <c r="F188" s="14">
        <f t="shared" si="29"/>
        <v>82300</v>
      </c>
      <c r="G188" s="29">
        <f t="shared" si="28"/>
        <v>37563</v>
      </c>
      <c r="H188" s="13"/>
      <c r="I188" s="14"/>
      <c r="J188" s="21"/>
      <c r="K188" s="21"/>
      <c r="L188" s="21"/>
      <c r="M188" s="22"/>
      <c r="N188" s="23"/>
      <c r="O188" s="23"/>
      <c r="P188" s="21"/>
      <c r="Q188" s="10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6.5" customHeight="1">
      <c r="A189" s="25">
        <v>46344.0</v>
      </c>
      <c r="B189" s="26">
        <f t="shared" si="24"/>
        <v>46344</v>
      </c>
      <c r="C189" s="12"/>
      <c r="D189" s="14"/>
      <c r="E189" s="34">
        <v>1800.0</v>
      </c>
      <c r="F189" s="14">
        <f t="shared" si="29"/>
        <v>84100</v>
      </c>
      <c r="G189" s="29">
        <f t="shared" si="28"/>
        <v>35763</v>
      </c>
      <c r="H189" s="13"/>
      <c r="I189" s="14"/>
      <c r="J189" s="21"/>
      <c r="K189" s="21"/>
      <c r="L189" s="21"/>
      <c r="M189" s="22"/>
      <c r="N189" s="23"/>
      <c r="O189" s="23"/>
      <c r="P189" s="21"/>
      <c r="Q189" s="10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6.5" customHeight="1">
      <c r="A190" s="25">
        <v>46345.0</v>
      </c>
      <c r="B190" s="26">
        <f t="shared" si="24"/>
        <v>46345</v>
      </c>
      <c r="C190" s="12"/>
      <c r="D190" s="14"/>
      <c r="E190" s="34">
        <v>1800.0</v>
      </c>
      <c r="F190" s="14">
        <f t="shared" si="29"/>
        <v>85900</v>
      </c>
      <c r="G190" s="29">
        <f t="shared" si="28"/>
        <v>33963</v>
      </c>
      <c r="H190" s="13"/>
      <c r="I190" s="14"/>
      <c r="J190" s="21"/>
      <c r="K190" s="21"/>
      <c r="L190" s="21"/>
      <c r="M190" s="22"/>
      <c r="N190" s="23"/>
      <c r="O190" s="23"/>
      <c r="P190" s="21"/>
      <c r="Q190" s="10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6.5" customHeight="1">
      <c r="A191" s="25">
        <v>46346.0</v>
      </c>
      <c r="B191" s="26">
        <f t="shared" si="24"/>
        <v>46346</v>
      </c>
      <c r="C191" s="12"/>
      <c r="D191" s="14"/>
      <c r="E191" s="34">
        <v>1800.0</v>
      </c>
      <c r="F191" s="14">
        <f t="shared" si="29"/>
        <v>87700</v>
      </c>
      <c r="G191" s="29">
        <f t="shared" si="28"/>
        <v>32163</v>
      </c>
      <c r="H191" s="13"/>
      <c r="I191" s="14"/>
      <c r="J191" s="21"/>
      <c r="K191" s="21"/>
      <c r="L191" s="21"/>
      <c r="M191" s="22"/>
      <c r="N191" s="23"/>
      <c r="O191" s="23"/>
      <c r="P191" s="21"/>
      <c r="Q191" s="10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6.5" customHeight="1">
      <c r="A192" s="25">
        <v>46347.0</v>
      </c>
      <c r="B192" s="26">
        <f t="shared" si="24"/>
        <v>46347</v>
      </c>
      <c r="C192" s="12"/>
      <c r="D192" s="14"/>
      <c r="E192" s="34">
        <v>1800.0</v>
      </c>
      <c r="F192" s="14">
        <f t="shared" si="29"/>
        <v>89500</v>
      </c>
      <c r="G192" s="29">
        <f t="shared" si="28"/>
        <v>30363</v>
      </c>
      <c r="H192" s="13"/>
      <c r="I192" s="14"/>
      <c r="J192" s="21"/>
      <c r="K192" s="21"/>
      <c r="L192" s="21"/>
      <c r="M192" s="22"/>
      <c r="N192" s="23"/>
      <c r="O192" s="23"/>
      <c r="P192" s="21"/>
      <c r="Q192" s="10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6.5" customHeight="1">
      <c r="A193" s="25">
        <v>46348.0</v>
      </c>
      <c r="B193" s="26">
        <f t="shared" si="24"/>
        <v>46348</v>
      </c>
      <c r="C193" s="12"/>
      <c r="D193" s="14"/>
      <c r="E193" s="34">
        <v>1800.0</v>
      </c>
      <c r="F193" s="14">
        <f t="shared" si="29"/>
        <v>91300</v>
      </c>
      <c r="G193" s="29">
        <f t="shared" si="28"/>
        <v>28563</v>
      </c>
      <c r="H193" s="13"/>
      <c r="I193" s="14"/>
      <c r="J193" s="21"/>
      <c r="K193" s="21"/>
      <c r="L193" s="21"/>
      <c r="M193" s="22"/>
      <c r="N193" s="23"/>
      <c r="O193" s="23"/>
      <c r="P193" s="21"/>
      <c r="Q193" s="10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6.5" customHeight="1">
      <c r="A194" s="25">
        <v>46349.0</v>
      </c>
      <c r="B194" s="26">
        <f t="shared" si="24"/>
        <v>46349</v>
      </c>
      <c r="C194" s="12"/>
      <c r="D194" s="14"/>
      <c r="E194" s="34">
        <v>1800.0</v>
      </c>
      <c r="F194" s="14">
        <f t="shared" si="29"/>
        <v>93100</v>
      </c>
      <c r="G194" s="29">
        <f t="shared" si="28"/>
        <v>26763</v>
      </c>
      <c r="H194" s="13"/>
      <c r="I194" s="14"/>
      <c r="J194" s="21"/>
      <c r="K194" s="21"/>
      <c r="L194" s="21"/>
      <c r="M194" s="22"/>
      <c r="N194" s="23"/>
      <c r="O194" s="23"/>
      <c r="P194" s="21"/>
      <c r="Q194" s="10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6.5" customHeight="1">
      <c r="A195" s="25">
        <v>46350.0</v>
      </c>
      <c r="B195" s="26">
        <f t="shared" si="24"/>
        <v>46350</v>
      </c>
      <c r="C195" s="12"/>
      <c r="D195" s="14"/>
      <c r="E195" s="34">
        <v>1800.0</v>
      </c>
      <c r="F195" s="14">
        <f t="shared" si="29"/>
        <v>94900</v>
      </c>
      <c r="G195" s="29">
        <f t="shared" si="28"/>
        <v>24963</v>
      </c>
      <c r="H195" s="13"/>
      <c r="I195" s="14"/>
      <c r="J195" s="21"/>
      <c r="K195" s="21"/>
      <c r="L195" s="21"/>
      <c r="M195" s="22"/>
      <c r="N195" s="23"/>
      <c r="O195" s="23"/>
      <c r="P195" s="21"/>
      <c r="Q195" s="10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6.5" customHeight="1">
      <c r="A196" s="25">
        <v>46351.0</v>
      </c>
      <c r="B196" s="26">
        <f t="shared" si="24"/>
        <v>46351</v>
      </c>
      <c r="C196" s="12"/>
      <c r="D196" s="14"/>
      <c r="E196" s="34">
        <v>1800.0</v>
      </c>
      <c r="F196" s="14">
        <f t="shared" si="29"/>
        <v>96700</v>
      </c>
      <c r="G196" s="29">
        <f t="shared" si="28"/>
        <v>23163</v>
      </c>
      <c r="H196" s="13"/>
      <c r="I196" s="14"/>
      <c r="J196" s="21"/>
      <c r="K196" s="21"/>
      <c r="L196" s="21"/>
      <c r="M196" s="22"/>
      <c r="N196" s="23"/>
      <c r="O196" s="23"/>
      <c r="P196" s="21"/>
      <c r="Q196" s="10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6.5" customHeight="1">
      <c r="A197" s="25">
        <v>46352.0</v>
      </c>
      <c r="B197" s="26">
        <f t="shared" si="24"/>
        <v>46352</v>
      </c>
      <c r="C197" s="12"/>
      <c r="D197" s="14"/>
      <c r="E197" s="34">
        <v>1800.0</v>
      </c>
      <c r="F197" s="14">
        <f t="shared" si="29"/>
        <v>98500</v>
      </c>
      <c r="G197" s="29">
        <f t="shared" si="28"/>
        <v>21363</v>
      </c>
      <c r="H197" s="13"/>
      <c r="I197" s="14"/>
      <c r="J197" s="21"/>
      <c r="K197" s="21"/>
      <c r="L197" s="21"/>
      <c r="M197" s="22"/>
      <c r="N197" s="23"/>
      <c r="O197" s="23"/>
      <c r="P197" s="21"/>
      <c r="Q197" s="10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6.5" customHeight="1">
      <c r="A198" s="25">
        <v>46353.0</v>
      </c>
      <c r="B198" s="26">
        <f t="shared" si="24"/>
        <v>46353</v>
      </c>
      <c r="C198" s="12"/>
      <c r="D198" s="14"/>
      <c r="E198" s="34">
        <v>1800.0</v>
      </c>
      <c r="F198" s="14">
        <f t="shared" si="29"/>
        <v>100300</v>
      </c>
      <c r="G198" s="29">
        <f t="shared" si="28"/>
        <v>19563</v>
      </c>
      <c r="H198" s="13"/>
      <c r="I198" s="14"/>
      <c r="J198" s="21"/>
      <c r="K198" s="21"/>
      <c r="L198" s="21"/>
      <c r="M198" s="22"/>
      <c r="N198" s="23"/>
      <c r="O198" s="23"/>
      <c r="P198" s="21"/>
      <c r="Q198" s="10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6.5" customHeight="1">
      <c r="A199" s="25">
        <v>46354.0</v>
      </c>
      <c r="B199" s="26">
        <f t="shared" si="24"/>
        <v>46354</v>
      </c>
      <c r="C199" s="12"/>
      <c r="D199" s="14"/>
      <c r="E199" s="34">
        <v>1800.0</v>
      </c>
      <c r="F199" s="14">
        <f t="shared" si="29"/>
        <v>102100</v>
      </c>
      <c r="G199" s="29">
        <f t="shared" si="28"/>
        <v>17763</v>
      </c>
      <c r="H199" s="13"/>
      <c r="I199" s="14"/>
      <c r="J199" s="21"/>
      <c r="K199" s="21"/>
      <c r="L199" s="21"/>
      <c r="M199" s="22"/>
      <c r="N199" s="23"/>
      <c r="O199" s="23"/>
      <c r="P199" s="21"/>
      <c r="Q199" s="10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6.5" customHeight="1">
      <c r="A200" s="25">
        <v>46355.0</v>
      </c>
      <c r="B200" s="26">
        <f t="shared" si="24"/>
        <v>46355</v>
      </c>
      <c r="C200" s="12"/>
      <c r="D200" s="14"/>
      <c r="E200" s="34">
        <v>1800.0</v>
      </c>
      <c r="F200" s="14">
        <f t="shared" si="29"/>
        <v>103900</v>
      </c>
      <c r="G200" s="29">
        <f t="shared" si="28"/>
        <v>15963</v>
      </c>
      <c r="H200" s="13"/>
      <c r="I200" s="14"/>
      <c r="J200" s="21"/>
      <c r="K200" s="21"/>
      <c r="L200" s="21"/>
      <c r="M200" s="22"/>
      <c r="N200" s="23"/>
      <c r="O200" s="23"/>
      <c r="P200" s="21"/>
      <c r="Q200" s="10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6.5" customHeight="1">
      <c r="A201" s="25">
        <v>46356.0</v>
      </c>
      <c r="B201" s="26">
        <f t="shared" si="24"/>
        <v>46356</v>
      </c>
      <c r="C201" s="12"/>
      <c r="D201" s="14"/>
      <c r="E201" s="34">
        <v>1800.0</v>
      </c>
      <c r="F201" s="14">
        <f t="shared" si="29"/>
        <v>105700</v>
      </c>
      <c r="G201" s="29">
        <f t="shared" si="28"/>
        <v>14163</v>
      </c>
      <c r="H201" s="13"/>
      <c r="I201" s="14"/>
      <c r="J201" s="21"/>
      <c r="K201" s="21"/>
      <c r="L201" s="21"/>
      <c r="M201" s="22"/>
      <c r="N201" s="23"/>
      <c r="O201" s="23"/>
      <c r="P201" s="21"/>
      <c r="Q201" s="10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6.5" customHeight="1">
      <c r="A202" s="25">
        <v>46357.0</v>
      </c>
      <c r="B202" s="26">
        <f t="shared" si="24"/>
        <v>46357</v>
      </c>
      <c r="C202" s="12"/>
      <c r="D202" s="14"/>
      <c r="E202" s="34">
        <v>1800.0</v>
      </c>
      <c r="F202" s="14">
        <f t="shared" si="29"/>
        <v>107500</v>
      </c>
      <c r="G202" s="29">
        <f t="shared" si="28"/>
        <v>12363</v>
      </c>
      <c r="H202" s="13"/>
      <c r="I202" s="14"/>
      <c r="J202" s="21"/>
      <c r="K202" s="21"/>
      <c r="L202" s="21"/>
      <c r="M202" s="22"/>
      <c r="N202" s="23"/>
      <c r="O202" s="23"/>
      <c r="P202" s="21"/>
      <c r="Q202" s="10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6.5" customHeight="1">
      <c r="A203" s="25">
        <v>46358.0</v>
      </c>
      <c r="B203" s="26">
        <f t="shared" si="24"/>
        <v>46358</v>
      </c>
      <c r="C203" s="12"/>
      <c r="D203" s="14"/>
      <c r="E203" s="34">
        <v>1800.0</v>
      </c>
      <c r="F203" s="14">
        <f t="shared" si="29"/>
        <v>109300</v>
      </c>
      <c r="G203" s="29">
        <f t="shared" si="28"/>
        <v>10563</v>
      </c>
      <c r="H203" s="13"/>
      <c r="I203" s="14"/>
      <c r="J203" s="21"/>
      <c r="K203" s="21"/>
      <c r="L203" s="21"/>
      <c r="M203" s="22"/>
      <c r="N203" s="23"/>
      <c r="O203" s="23"/>
      <c r="P203" s="21"/>
      <c r="Q203" s="10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6.5" customHeight="1">
      <c r="A204" s="25">
        <v>46359.0</v>
      </c>
      <c r="B204" s="26">
        <f t="shared" si="24"/>
        <v>46359</v>
      </c>
      <c r="C204" s="12"/>
      <c r="D204" s="14"/>
      <c r="E204" s="34">
        <v>1800.0</v>
      </c>
      <c r="F204" s="14">
        <f t="shared" si="29"/>
        <v>111100</v>
      </c>
      <c r="G204" s="29">
        <f t="shared" si="28"/>
        <v>8763</v>
      </c>
      <c r="H204" s="13"/>
      <c r="I204" s="14"/>
      <c r="J204" s="21"/>
      <c r="K204" s="21"/>
      <c r="L204" s="21"/>
      <c r="M204" s="22"/>
      <c r="N204" s="23"/>
      <c r="O204" s="23"/>
      <c r="P204" s="21"/>
      <c r="Q204" s="10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6.5" customHeight="1">
      <c r="A205" s="25">
        <v>46360.0</v>
      </c>
      <c r="B205" s="26">
        <f t="shared" si="24"/>
        <v>46360</v>
      </c>
      <c r="C205" s="12"/>
      <c r="D205" s="14"/>
      <c r="E205" s="34">
        <v>1800.0</v>
      </c>
      <c r="F205" s="14">
        <f t="shared" si="29"/>
        <v>112900</v>
      </c>
      <c r="G205" s="29">
        <f t="shared" si="28"/>
        <v>6963</v>
      </c>
      <c r="H205" s="13"/>
      <c r="I205" s="14"/>
      <c r="J205" s="21"/>
      <c r="K205" s="21"/>
      <c r="L205" s="21"/>
      <c r="M205" s="22"/>
      <c r="N205" s="23"/>
      <c r="O205" s="23"/>
      <c r="P205" s="21"/>
      <c r="Q205" s="10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6.5" customHeight="1">
      <c r="A206" s="25">
        <v>46361.0</v>
      </c>
      <c r="B206" s="26">
        <f t="shared" si="24"/>
        <v>46361</v>
      </c>
      <c r="C206" s="12"/>
      <c r="D206" s="14"/>
      <c r="E206" s="34">
        <v>1800.0</v>
      </c>
      <c r="F206" s="14">
        <f t="shared" si="29"/>
        <v>114700</v>
      </c>
      <c r="G206" s="29">
        <f t="shared" si="28"/>
        <v>5163</v>
      </c>
      <c r="H206" s="13"/>
      <c r="I206" s="14"/>
      <c r="J206" s="21"/>
      <c r="K206" s="21"/>
      <c r="L206" s="21"/>
      <c r="M206" s="22"/>
      <c r="N206" s="23"/>
      <c r="O206" s="23"/>
      <c r="P206" s="21"/>
      <c r="Q206" s="10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6.5" customHeight="1">
      <c r="A207" s="25">
        <v>46362.0</v>
      </c>
      <c r="B207" s="26">
        <f t="shared" si="24"/>
        <v>46362</v>
      </c>
      <c r="C207" s="12"/>
      <c r="D207" s="14"/>
      <c r="E207" s="34">
        <v>1800.0</v>
      </c>
      <c r="F207" s="14">
        <f t="shared" si="29"/>
        <v>116500</v>
      </c>
      <c r="G207" s="29">
        <f t="shared" si="28"/>
        <v>3363</v>
      </c>
      <c r="H207" s="13"/>
      <c r="I207" s="14"/>
      <c r="J207" s="21"/>
      <c r="K207" s="21"/>
      <c r="L207" s="21"/>
      <c r="M207" s="22"/>
      <c r="N207" s="23"/>
      <c r="O207" s="23"/>
      <c r="P207" s="21"/>
      <c r="Q207" s="10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6.5" customHeight="1">
      <c r="A208" s="25">
        <v>46363.0</v>
      </c>
      <c r="B208" s="26">
        <f t="shared" si="24"/>
        <v>46363</v>
      </c>
      <c r="C208" s="12"/>
      <c r="D208" s="14"/>
      <c r="E208" s="34">
        <v>1800.0</v>
      </c>
      <c r="F208" s="14">
        <f t="shared" si="29"/>
        <v>118300</v>
      </c>
      <c r="G208" s="29">
        <f t="shared" si="28"/>
        <v>1563</v>
      </c>
      <c r="H208" s="13"/>
      <c r="I208" s="14"/>
      <c r="J208" s="21"/>
      <c r="K208" s="21"/>
      <c r="L208" s="21"/>
      <c r="M208" s="22"/>
      <c r="N208" s="23"/>
      <c r="O208" s="23"/>
      <c r="P208" s="21"/>
      <c r="Q208" s="10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6.5" customHeight="1">
      <c r="A209" s="25"/>
      <c r="B209" s="26"/>
      <c r="C209" s="12"/>
      <c r="D209" s="14"/>
      <c r="E209" s="34">
        <v>1800.0</v>
      </c>
      <c r="F209" s="14">
        <f t="shared" si="29"/>
        <v>120100</v>
      </c>
      <c r="G209" s="29">
        <f t="shared" si="28"/>
        <v>-237</v>
      </c>
      <c r="H209" s="13"/>
      <c r="I209" s="14"/>
      <c r="J209" s="21"/>
      <c r="K209" s="21"/>
      <c r="L209" s="21"/>
      <c r="M209" s="22"/>
      <c r="N209" s="23"/>
      <c r="O209" s="23"/>
      <c r="P209" s="21"/>
      <c r="Q209" s="10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6.5" customHeight="1">
      <c r="A210" s="25"/>
      <c r="B210" s="26"/>
      <c r="C210" s="12"/>
      <c r="D210" s="14"/>
      <c r="E210" s="34"/>
      <c r="F210" s="14"/>
      <c r="G210" s="29"/>
      <c r="H210" s="13"/>
      <c r="I210" s="14"/>
      <c r="J210" s="21"/>
      <c r="K210" s="21"/>
      <c r="L210" s="21"/>
      <c r="M210" s="22"/>
      <c r="N210" s="23"/>
      <c r="O210" s="23"/>
      <c r="P210" s="21"/>
      <c r="Q210" s="10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6.5" customHeight="1">
      <c r="A211" s="25"/>
      <c r="B211" s="26"/>
      <c r="C211" s="12"/>
      <c r="D211" s="14"/>
      <c r="E211" s="34"/>
      <c r="F211" s="14"/>
      <c r="G211" s="29"/>
      <c r="H211" s="13"/>
      <c r="I211" s="14"/>
      <c r="J211" s="21"/>
      <c r="K211" s="21"/>
      <c r="L211" s="21"/>
      <c r="M211" s="22"/>
      <c r="N211" s="23"/>
      <c r="O211" s="23"/>
      <c r="P211" s="21"/>
      <c r="Q211" s="10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6.5" customHeight="1">
      <c r="A212" s="25"/>
      <c r="B212" s="26"/>
      <c r="C212" s="12"/>
      <c r="D212" s="14"/>
      <c r="E212" s="34"/>
      <c r="F212" s="14"/>
      <c r="G212" s="29"/>
      <c r="H212" s="13"/>
      <c r="I212" s="14"/>
      <c r="J212" s="21"/>
      <c r="K212" s="21"/>
      <c r="L212" s="21"/>
      <c r="M212" s="22"/>
      <c r="N212" s="23"/>
      <c r="O212" s="23"/>
      <c r="P212" s="21"/>
      <c r="Q212" s="10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6.5" customHeight="1">
      <c r="A213" s="25"/>
      <c r="B213" s="26"/>
      <c r="C213" s="12"/>
      <c r="D213" s="14"/>
      <c r="E213" s="34"/>
      <c r="F213" s="14"/>
      <c r="G213" s="29"/>
      <c r="H213" s="13"/>
      <c r="I213" s="14"/>
      <c r="J213" s="21"/>
      <c r="K213" s="21"/>
      <c r="L213" s="21"/>
      <c r="M213" s="22"/>
      <c r="N213" s="23"/>
      <c r="O213" s="23"/>
      <c r="P213" s="21"/>
      <c r="Q213" s="10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6.5" customHeight="1">
      <c r="A214" s="25"/>
      <c r="B214" s="26"/>
      <c r="C214" s="12"/>
      <c r="D214" s="14"/>
      <c r="E214" s="34"/>
      <c r="F214" s="14"/>
      <c r="G214" s="29"/>
      <c r="H214" s="13"/>
      <c r="I214" s="14"/>
      <c r="J214" s="21"/>
      <c r="K214" s="21"/>
      <c r="L214" s="21"/>
      <c r="M214" s="22"/>
      <c r="N214" s="23"/>
      <c r="O214" s="23"/>
      <c r="P214" s="21"/>
      <c r="Q214" s="10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6.5" customHeight="1">
      <c r="A215" s="25"/>
      <c r="B215" s="26"/>
      <c r="C215" s="12"/>
      <c r="D215" s="14"/>
      <c r="E215" s="34"/>
      <c r="F215" s="14"/>
      <c r="G215" s="29"/>
      <c r="H215" s="13"/>
      <c r="I215" s="14"/>
      <c r="J215" s="21"/>
      <c r="K215" s="21"/>
      <c r="L215" s="21"/>
      <c r="M215" s="22"/>
      <c r="N215" s="23"/>
      <c r="O215" s="23"/>
      <c r="P215" s="21"/>
      <c r="Q215" s="10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6.5" customHeight="1">
      <c r="A216" s="25"/>
      <c r="B216" s="26"/>
      <c r="C216" s="12"/>
      <c r="D216" s="14"/>
      <c r="E216" s="34"/>
      <c r="F216" s="14"/>
      <c r="G216" s="29"/>
      <c r="H216" s="13"/>
      <c r="I216" s="14"/>
      <c r="J216" s="21"/>
      <c r="K216" s="21"/>
      <c r="L216" s="21"/>
      <c r="M216" s="22"/>
      <c r="N216" s="23"/>
      <c r="O216" s="23"/>
      <c r="P216" s="21"/>
      <c r="Q216" s="10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6.5" customHeight="1">
      <c r="A217" s="25"/>
      <c r="B217" s="26"/>
      <c r="C217" s="12"/>
      <c r="D217" s="14"/>
      <c r="E217" s="34"/>
      <c r="F217" s="14"/>
      <c r="G217" s="29"/>
      <c r="H217" s="13"/>
      <c r="I217" s="14"/>
      <c r="J217" s="21"/>
      <c r="K217" s="21"/>
      <c r="L217" s="21"/>
      <c r="M217" s="22"/>
      <c r="N217" s="23"/>
      <c r="O217" s="23"/>
      <c r="P217" s="21"/>
      <c r="Q217" s="10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6.5" customHeight="1">
      <c r="A218" s="25"/>
      <c r="B218" s="26"/>
      <c r="C218" s="12"/>
      <c r="D218" s="14"/>
      <c r="E218" s="34"/>
      <c r="F218" s="14"/>
      <c r="G218" s="29"/>
      <c r="H218" s="13"/>
      <c r="I218" s="14"/>
      <c r="J218" s="21"/>
      <c r="K218" s="21"/>
      <c r="L218" s="21"/>
      <c r="M218" s="22"/>
      <c r="N218" s="23"/>
      <c r="O218" s="23"/>
      <c r="P218" s="21"/>
      <c r="Q218" s="10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6.5" customHeight="1">
      <c r="A219" s="25"/>
      <c r="B219" s="26"/>
      <c r="C219" s="12"/>
      <c r="D219" s="14"/>
      <c r="E219" s="34"/>
      <c r="F219" s="14"/>
      <c r="G219" s="29"/>
      <c r="H219" s="13"/>
      <c r="I219" s="14"/>
      <c r="J219" s="21"/>
      <c r="K219" s="21"/>
      <c r="L219" s="21"/>
      <c r="M219" s="22"/>
      <c r="N219" s="23"/>
      <c r="O219" s="23"/>
      <c r="P219" s="21"/>
      <c r="Q219" s="10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6.5" customHeight="1">
      <c r="A220" s="25"/>
      <c r="B220" s="26"/>
      <c r="C220" s="12"/>
      <c r="D220" s="14"/>
      <c r="E220" s="34"/>
      <c r="F220" s="14"/>
      <c r="G220" s="29"/>
      <c r="H220" s="13"/>
      <c r="I220" s="14"/>
      <c r="J220" s="21"/>
      <c r="K220" s="21"/>
      <c r="L220" s="21"/>
      <c r="M220" s="22"/>
      <c r="N220" s="23"/>
      <c r="O220" s="23"/>
      <c r="P220" s="21"/>
      <c r="Q220" s="10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6.5" customHeight="1">
      <c r="A221" s="25"/>
      <c r="B221" s="26"/>
      <c r="C221" s="12"/>
      <c r="D221" s="14"/>
      <c r="E221" s="34"/>
      <c r="F221" s="14"/>
      <c r="G221" s="29"/>
      <c r="H221" s="13"/>
      <c r="I221" s="14"/>
      <c r="J221" s="21"/>
      <c r="K221" s="21"/>
      <c r="L221" s="21"/>
      <c r="M221" s="22"/>
      <c r="N221" s="23"/>
      <c r="O221" s="23"/>
      <c r="P221" s="21"/>
      <c r="Q221" s="10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6.5" customHeight="1">
      <c r="A222" s="25"/>
      <c r="B222" s="26"/>
      <c r="C222" s="12"/>
      <c r="D222" s="14"/>
      <c r="E222" s="34"/>
      <c r="F222" s="14"/>
      <c r="G222" s="29"/>
      <c r="H222" s="13"/>
      <c r="I222" s="14"/>
      <c r="J222" s="21"/>
      <c r="K222" s="21"/>
      <c r="L222" s="21"/>
      <c r="M222" s="22"/>
      <c r="N222" s="23"/>
      <c r="O222" s="23"/>
      <c r="P222" s="21"/>
      <c r="Q222" s="10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6.5" customHeight="1">
      <c r="A223" s="25"/>
      <c r="B223" s="26"/>
      <c r="C223" s="12"/>
      <c r="D223" s="14"/>
      <c r="E223" s="34"/>
      <c r="F223" s="14"/>
      <c r="G223" s="29"/>
      <c r="H223" s="13"/>
      <c r="I223" s="14"/>
      <c r="J223" s="21"/>
      <c r="K223" s="21"/>
      <c r="L223" s="21"/>
      <c r="M223" s="22"/>
      <c r="N223" s="23"/>
      <c r="O223" s="23"/>
      <c r="P223" s="21"/>
      <c r="Q223" s="10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6.5" customHeight="1">
      <c r="A224" s="25"/>
      <c r="B224" s="26"/>
      <c r="C224" s="12"/>
      <c r="D224" s="14"/>
      <c r="E224" s="34"/>
      <c r="F224" s="14"/>
      <c r="G224" s="29"/>
      <c r="H224" s="13"/>
      <c r="I224" s="14"/>
      <c r="J224" s="21"/>
      <c r="K224" s="21"/>
      <c r="L224" s="21"/>
      <c r="M224" s="22"/>
      <c r="N224" s="23"/>
      <c r="O224" s="23"/>
      <c r="P224" s="21"/>
      <c r="Q224" s="10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6.5" customHeight="1">
      <c r="A225" s="25"/>
      <c r="B225" s="26"/>
      <c r="C225" s="12"/>
      <c r="D225" s="14"/>
      <c r="E225" s="34"/>
      <c r="F225" s="14"/>
      <c r="G225" s="29"/>
      <c r="H225" s="13"/>
      <c r="I225" s="14"/>
      <c r="J225" s="21"/>
      <c r="K225" s="21"/>
      <c r="L225" s="21"/>
      <c r="M225" s="22"/>
      <c r="N225" s="23"/>
      <c r="O225" s="23"/>
      <c r="P225" s="21"/>
      <c r="Q225" s="10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6.5" customHeight="1">
      <c r="A226" s="25"/>
      <c r="B226" s="26"/>
      <c r="C226" s="12"/>
      <c r="D226" s="14"/>
      <c r="E226" s="34"/>
      <c r="F226" s="14"/>
      <c r="G226" s="29"/>
      <c r="H226" s="13"/>
      <c r="I226" s="14"/>
      <c r="J226" s="21"/>
      <c r="K226" s="21"/>
      <c r="L226" s="21"/>
      <c r="M226" s="22"/>
      <c r="N226" s="23"/>
      <c r="O226" s="23"/>
      <c r="P226" s="21"/>
      <c r="Q226" s="10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6.5" customHeight="1">
      <c r="A227" s="25"/>
      <c r="B227" s="26"/>
      <c r="C227" s="12"/>
      <c r="D227" s="14"/>
      <c r="E227" s="34"/>
      <c r="F227" s="14"/>
      <c r="G227" s="29"/>
      <c r="H227" s="13"/>
      <c r="I227" s="14"/>
      <c r="J227" s="21"/>
      <c r="K227" s="21"/>
      <c r="L227" s="21"/>
      <c r="M227" s="22"/>
      <c r="N227" s="23"/>
      <c r="O227" s="23"/>
      <c r="P227" s="21"/>
      <c r="Q227" s="10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6.5" customHeight="1">
      <c r="A228" s="25"/>
      <c r="B228" s="26"/>
      <c r="C228" s="12"/>
      <c r="D228" s="14"/>
      <c r="E228" s="34"/>
      <c r="F228" s="14"/>
      <c r="G228" s="29"/>
      <c r="H228" s="13"/>
      <c r="I228" s="14"/>
      <c r="J228" s="21"/>
      <c r="K228" s="21"/>
      <c r="L228" s="21"/>
      <c r="M228" s="22"/>
      <c r="N228" s="23"/>
      <c r="O228" s="23"/>
      <c r="P228" s="21"/>
      <c r="Q228" s="10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6.5" customHeight="1">
      <c r="A229" s="25"/>
      <c r="B229" s="26"/>
      <c r="C229" s="12"/>
      <c r="D229" s="14"/>
      <c r="E229" s="34"/>
      <c r="F229" s="14"/>
      <c r="G229" s="29"/>
      <c r="H229" s="13"/>
      <c r="I229" s="14"/>
      <c r="J229" s="21"/>
      <c r="K229" s="21"/>
      <c r="L229" s="21"/>
      <c r="M229" s="22"/>
      <c r="N229" s="23"/>
      <c r="O229" s="23"/>
      <c r="P229" s="21"/>
      <c r="Q229" s="10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6.5" customHeight="1">
      <c r="A230" s="25"/>
      <c r="B230" s="26"/>
      <c r="C230" s="12"/>
      <c r="D230" s="14"/>
      <c r="E230" s="34"/>
      <c r="F230" s="14"/>
      <c r="G230" s="29"/>
      <c r="H230" s="13"/>
      <c r="I230" s="14"/>
      <c r="J230" s="21"/>
      <c r="K230" s="21"/>
      <c r="L230" s="21"/>
      <c r="M230" s="22"/>
      <c r="N230" s="23"/>
      <c r="O230" s="23"/>
      <c r="P230" s="21"/>
      <c r="Q230" s="10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6.5" customHeight="1">
      <c r="A231" s="25"/>
      <c r="B231" s="26"/>
      <c r="C231" s="12"/>
      <c r="D231" s="14"/>
      <c r="E231" s="34"/>
      <c r="F231" s="14"/>
      <c r="G231" s="29"/>
      <c r="H231" s="13"/>
      <c r="I231" s="14"/>
      <c r="J231" s="21"/>
      <c r="K231" s="21"/>
      <c r="L231" s="21"/>
      <c r="M231" s="22"/>
      <c r="N231" s="23"/>
      <c r="O231" s="23"/>
      <c r="P231" s="21"/>
      <c r="Q231" s="10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6.5" customHeight="1">
      <c r="A232" s="25"/>
      <c r="B232" s="26"/>
      <c r="C232" s="12"/>
      <c r="D232" s="14"/>
      <c r="E232" s="34"/>
      <c r="F232" s="14"/>
      <c r="G232" s="29"/>
      <c r="H232" s="13"/>
      <c r="I232" s="14"/>
      <c r="J232" s="21"/>
      <c r="K232" s="21"/>
      <c r="L232" s="21"/>
      <c r="M232" s="22"/>
      <c r="N232" s="23"/>
      <c r="O232" s="23"/>
      <c r="P232" s="21"/>
      <c r="Q232" s="10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6.5" customHeight="1">
      <c r="A233" s="25"/>
      <c r="B233" s="26"/>
      <c r="C233" s="12"/>
      <c r="D233" s="14"/>
      <c r="E233" s="34"/>
      <c r="F233" s="14"/>
      <c r="G233" s="29"/>
      <c r="H233" s="13"/>
      <c r="I233" s="14"/>
      <c r="J233" s="21"/>
      <c r="K233" s="21"/>
      <c r="L233" s="21"/>
      <c r="M233" s="22"/>
      <c r="N233" s="23"/>
      <c r="O233" s="23"/>
      <c r="P233" s="21"/>
      <c r="Q233" s="10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6.5" customHeight="1">
      <c r="A234" s="25"/>
      <c r="B234" s="26"/>
      <c r="C234" s="12"/>
      <c r="D234" s="14"/>
      <c r="E234" s="34"/>
      <c r="F234" s="14"/>
      <c r="G234" s="29"/>
      <c r="H234" s="13"/>
      <c r="I234" s="14"/>
      <c r="J234" s="21"/>
      <c r="K234" s="21"/>
      <c r="L234" s="21"/>
      <c r="M234" s="22"/>
      <c r="N234" s="23"/>
      <c r="O234" s="23"/>
      <c r="P234" s="21"/>
      <c r="Q234" s="10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6.5" customHeight="1">
      <c r="A235" s="25"/>
      <c r="B235" s="26"/>
      <c r="C235" s="12"/>
      <c r="D235" s="14"/>
      <c r="E235" s="34"/>
      <c r="F235" s="14"/>
      <c r="G235" s="29"/>
      <c r="H235" s="13"/>
      <c r="I235" s="14"/>
      <c r="J235" s="21"/>
      <c r="K235" s="21"/>
      <c r="L235" s="21"/>
      <c r="M235" s="22"/>
      <c r="N235" s="23"/>
      <c r="O235" s="23"/>
      <c r="P235" s="21"/>
      <c r="Q235" s="10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6.5" customHeight="1">
      <c r="A236" s="25"/>
      <c r="B236" s="26"/>
      <c r="C236" s="12"/>
      <c r="D236" s="14"/>
      <c r="E236" s="34"/>
      <c r="F236" s="14"/>
      <c r="G236" s="29"/>
      <c r="H236" s="13"/>
      <c r="I236" s="14"/>
      <c r="J236" s="21"/>
      <c r="K236" s="21"/>
      <c r="L236" s="21"/>
      <c r="M236" s="22"/>
      <c r="N236" s="23"/>
      <c r="O236" s="23"/>
      <c r="P236" s="21"/>
      <c r="Q236" s="10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6.5" customHeight="1">
      <c r="A237" s="25"/>
      <c r="B237" s="26"/>
      <c r="C237" s="12"/>
      <c r="D237" s="14"/>
      <c r="E237" s="34"/>
      <c r="F237" s="14"/>
      <c r="G237" s="29"/>
      <c r="H237" s="13"/>
      <c r="I237" s="14"/>
      <c r="J237" s="21"/>
      <c r="K237" s="21"/>
      <c r="L237" s="21"/>
      <c r="M237" s="22"/>
      <c r="N237" s="23"/>
      <c r="O237" s="23"/>
      <c r="P237" s="21"/>
      <c r="Q237" s="10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6.5" customHeight="1">
      <c r="A238" s="25"/>
      <c r="B238" s="26"/>
      <c r="C238" s="12"/>
      <c r="D238" s="14"/>
      <c r="E238" s="34"/>
      <c r="F238" s="14"/>
      <c r="G238" s="29"/>
      <c r="H238" s="13"/>
      <c r="I238" s="14"/>
      <c r="J238" s="21"/>
      <c r="K238" s="21"/>
      <c r="L238" s="21"/>
      <c r="M238" s="22"/>
      <c r="N238" s="23"/>
      <c r="O238" s="23"/>
      <c r="P238" s="21"/>
      <c r="Q238" s="10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6.5" customHeight="1">
      <c r="A239" s="25"/>
      <c r="B239" s="26"/>
      <c r="C239" s="12"/>
      <c r="D239" s="14"/>
      <c r="E239" s="34"/>
      <c r="F239" s="14"/>
      <c r="G239" s="29"/>
      <c r="H239" s="13"/>
      <c r="I239" s="14"/>
      <c r="J239" s="21"/>
      <c r="K239" s="21"/>
      <c r="L239" s="21"/>
      <c r="M239" s="22"/>
      <c r="N239" s="23"/>
      <c r="O239" s="23"/>
      <c r="P239" s="21"/>
      <c r="Q239" s="10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6.5" customHeight="1">
      <c r="A240" s="25"/>
      <c r="B240" s="26"/>
      <c r="C240" s="12"/>
      <c r="D240" s="14"/>
      <c r="E240" s="34"/>
      <c r="F240" s="14"/>
      <c r="G240" s="29"/>
      <c r="H240" s="13"/>
      <c r="I240" s="14"/>
      <c r="J240" s="21"/>
      <c r="K240" s="21"/>
      <c r="L240" s="21"/>
      <c r="M240" s="22"/>
      <c r="N240" s="23"/>
      <c r="O240" s="23"/>
      <c r="P240" s="21"/>
      <c r="Q240" s="10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6.5" customHeight="1">
      <c r="A241" s="25"/>
      <c r="B241" s="26"/>
      <c r="C241" s="12"/>
      <c r="D241" s="14"/>
      <c r="E241" s="34"/>
      <c r="F241" s="14"/>
      <c r="G241" s="29"/>
      <c r="H241" s="13"/>
      <c r="I241" s="14"/>
      <c r="J241" s="21"/>
      <c r="K241" s="21"/>
      <c r="L241" s="21"/>
      <c r="M241" s="22"/>
      <c r="N241" s="23"/>
      <c r="O241" s="23"/>
      <c r="P241" s="21"/>
      <c r="Q241" s="10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6.5" customHeight="1">
      <c r="A242" s="25"/>
      <c r="B242" s="26"/>
      <c r="C242" s="12"/>
      <c r="D242" s="14"/>
      <c r="E242" s="34"/>
      <c r="F242" s="14"/>
      <c r="G242" s="29"/>
      <c r="H242" s="13"/>
      <c r="I242" s="14"/>
      <c r="J242" s="21"/>
      <c r="K242" s="21"/>
      <c r="L242" s="21"/>
      <c r="M242" s="22"/>
      <c r="N242" s="23"/>
      <c r="O242" s="23"/>
      <c r="P242" s="21"/>
      <c r="Q242" s="10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6.5" customHeight="1">
      <c r="A243" s="25"/>
      <c r="B243" s="26"/>
      <c r="C243" s="12"/>
      <c r="D243" s="14"/>
      <c r="E243" s="34"/>
      <c r="F243" s="14"/>
      <c r="G243" s="29"/>
      <c r="H243" s="13"/>
      <c r="I243" s="14"/>
      <c r="J243" s="21"/>
      <c r="K243" s="21"/>
      <c r="L243" s="21"/>
      <c r="M243" s="22"/>
      <c r="N243" s="23"/>
      <c r="O243" s="23"/>
      <c r="P243" s="21"/>
      <c r="Q243" s="10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6.5" customHeight="1">
      <c r="A244" s="25"/>
      <c r="B244" s="26"/>
      <c r="C244" s="12"/>
      <c r="D244" s="14"/>
      <c r="E244" s="34"/>
      <c r="F244" s="14"/>
      <c r="G244" s="29"/>
      <c r="H244" s="13"/>
      <c r="I244" s="14"/>
      <c r="J244" s="21"/>
      <c r="K244" s="21"/>
      <c r="L244" s="21"/>
      <c r="M244" s="22"/>
      <c r="N244" s="23"/>
      <c r="O244" s="23"/>
      <c r="P244" s="21"/>
      <c r="Q244" s="10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6.5" customHeight="1">
      <c r="A245" s="25"/>
      <c r="B245" s="26"/>
      <c r="C245" s="12"/>
      <c r="D245" s="14"/>
      <c r="E245" s="34"/>
      <c r="F245" s="14"/>
      <c r="G245" s="29"/>
      <c r="H245" s="13"/>
      <c r="I245" s="14"/>
      <c r="J245" s="21"/>
      <c r="K245" s="21"/>
      <c r="L245" s="21"/>
      <c r="M245" s="22"/>
      <c r="N245" s="23"/>
      <c r="O245" s="23"/>
      <c r="P245" s="21"/>
      <c r="Q245" s="10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6.5" customHeight="1">
      <c r="A246" s="25"/>
      <c r="B246" s="26"/>
      <c r="C246" s="12"/>
      <c r="D246" s="14"/>
      <c r="E246" s="34"/>
      <c r="F246" s="14"/>
      <c r="G246" s="29"/>
      <c r="H246" s="13"/>
      <c r="I246" s="14"/>
      <c r="J246" s="21"/>
      <c r="K246" s="21"/>
      <c r="L246" s="21"/>
      <c r="M246" s="22"/>
      <c r="N246" s="23"/>
      <c r="O246" s="23"/>
      <c r="P246" s="21"/>
      <c r="Q246" s="10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6.5" customHeight="1">
      <c r="A247" s="25"/>
      <c r="B247" s="26"/>
      <c r="C247" s="12"/>
      <c r="D247" s="14"/>
      <c r="E247" s="34"/>
      <c r="F247" s="14"/>
      <c r="G247" s="29"/>
      <c r="H247" s="13"/>
      <c r="I247" s="14"/>
      <c r="J247" s="21"/>
      <c r="K247" s="21"/>
      <c r="L247" s="21"/>
      <c r="M247" s="22"/>
      <c r="N247" s="23"/>
      <c r="O247" s="23"/>
      <c r="P247" s="21"/>
      <c r="Q247" s="10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6.5" customHeight="1">
      <c r="A248" s="25"/>
      <c r="B248" s="26"/>
      <c r="C248" s="12"/>
      <c r="D248" s="14"/>
      <c r="E248" s="34"/>
      <c r="F248" s="14"/>
      <c r="G248" s="29"/>
      <c r="H248" s="13"/>
      <c r="I248" s="14"/>
      <c r="J248" s="21"/>
      <c r="K248" s="21"/>
      <c r="L248" s="21"/>
      <c r="M248" s="22"/>
      <c r="N248" s="23"/>
      <c r="O248" s="23"/>
      <c r="P248" s="21"/>
      <c r="Q248" s="10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6.5" customHeight="1">
      <c r="A249" s="25"/>
      <c r="B249" s="26"/>
      <c r="C249" s="12"/>
      <c r="D249" s="14"/>
      <c r="E249" s="34"/>
      <c r="F249" s="14"/>
      <c r="G249" s="29"/>
      <c r="H249" s="13"/>
      <c r="I249" s="14"/>
      <c r="J249" s="21"/>
      <c r="K249" s="21"/>
      <c r="L249" s="21"/>
      <c r="M249" s="22"/>
      <c r="N249" s="23"/>
      <c r="O249" s="23"/>
      <c r="P249" s="21"/>
      <c r="Q249" s="10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6.5" customHeight="1">
      <c r="A250" s="25"/>
      <c r="B250" s="26"/>
      <c r="C250" s="12"/>
      <c r="D250" s="14"/>
      <c r="E250" s="34"/>
      <c r="F250" s="14"/>
      <c r="G250" s="29"/>
      <c r="H250" s="13"/>
      <c r="I250" s="14"/>
      <c r="J250" s="21"/>
      <c r="K250" s="21"/>
      <c r="L250" s="21"/>
      <c r="M250" s="22"/>
      <c r="N250" s="23"/>
      <c r="O250" s="23"/>
      <c r="P250" s="21"/>
      <c r="Q250" s="10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6.5" customHeight="1">
      <c r="A251" s="1"/>
      <c r="B251" s="4"/>
      <c r="C251" s="12"/>
      <c r="D251" s="14"/>
      <c r="E251" s="34"/>
      <c r="F251" s="14"/>
      <c r="G251" s="29"/>
      <c r="H251" s="13"/>
      <c r="I251" s="14"/>
      <c r="J251" s="21"/>
      <c r="K251" s="21"/>
      <c r="L251" s="21"/>
      <c r="M251" s="22"/>
      <c r="N251" s="23"/>
      <c r="O251" s="23"/>
      <c r="P251" s="21"/>
      <c r="Q251" s="10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6.5" customHeight="1">
      <c r="A252" s="1"/>
      <c r="B252" s="4"/>
      <c r="C252" s="12"/>
      <c r="D252" s="14"/>
      <c r="E252" s="34"/>
      <c r="F252" s="14"/>
      <c r="G252" s="29"/>
      <c r="H252" s="13"/>
      <c r="I252" s="14"/>
      <c r="J252" s="21"/>
      <c r="K252" s="21"/>
      <c r="L252" s="21"/>
      <c r="M252" s="22"/>
      <c r="N252" s="23"/>
      <c r="O252" s="23"/>
      <c r="P252" s="21"/>
      <c r="Q252" s="10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6.5" customHeight="1">
      <c r="A253" s="1"/>
      <c r="B253" s="4"/>
      <c r="C253" s="12"/>
      <c r="D253" s="14"/>
      <c r="E253" s="34"/>
      <c r="F253" s="14"/>
      <c r="G253" s="29"/>
      <c r="H253" s="13"/>
      <c r="I253" s="14"/>
      <c r="J253" s="21"/>
      <c r="K253" s="21"/>
      <c r="L253" s="21"/>
      <c r="M253" s="22"/>
      <c r="N253" s="23"/>
      <c r="O253" s="23"/>
      <c r="P253" s="21"/>
      <c r="Q253" s="10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6.5" customHeight="1">
      <c r="A254" s="1"/>
      <c r="B254" s="4"/>
      <c r="C254" s="12"/>
      <c r="D254" s="14"/>
      <c r="E254" s="34"/>
      <c r="F254" s="14"/>
      <c r="G254" s="29"/>
      <c r="H254" s="13"/>
      <c r="I254" s="14"/>
      <c r="J254" s="21"/>
      <c r="K254" s="21"/>
      <c r="L254" s="21"/>
      <c r="M254" s="22"/>
      <c r="N254" s="23"/>
      <c r="O254" s="23"/>
      <c r="P254" s="21"/>
      <c r="Q254" s="10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6.5" customHeight="1">
      <c r="A255" s="1"/>
      <c r="B255" s="4"/>
      <c r="C255" s="12"/>
      <c r="D255" s="14"/>
      <c r="E255" s="34"/>
      <c r="F255" s="14"/>
      <c r="G255" s="29"/>
      <c r="H255" s="13"/>
      <c r="I255" s="14"/>
      <c r="J255" s="21"/>
      <c r="K255" s="21"/>
      <c r="L255" s="21"/>
      <c r="M255" s="22"/>
      <c r="N255" s="23"/>
      <c r="O255" s="23"/>
      <c r="P255" s="21"/>
      <c r="Q255" s="10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6.5" customHeight="1">
      <c r="A256" s="1"/>
      <c r="B256" s="4"/>
      <c r="C256" s="12"/>
      <c r="D256" s="14"/>
      <c r="E256" s="34"/>
      <c r="F256" s="14"/>
      <c r="G256" s="29"/>
      <c r="H256" s="13"/>
      <c r="I256" s="14"/>
      <c r="J256" s="21"/>
      <c r="K256" s="21"/>
      <c r="L256" s="21"/>
      <c r="M256" s="22"/>
      <c r="N256" s="23"/>
      <c r="O256" s="23"/>
      <c r="P256" s="21"/>
      <c r="Q256" s="10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6.5" customHeight="1">
      <c r="A257" s="1"/>
      <c r="B257" s="4"/>
      <c r="C257" s="12"/>
      <c r="D257" s="14"/>
      <c r="E257" s="34"/>
      <c r="F257" s="14"/>
      <c r="G257" s="29"/>
      <c r="H257" s="13"/>
      <c r="I257" s="14"/>
      <c r="J257" s="21"/>
      <c r="K257" s="21"/>
      <c r="L257" s="21"/>
      <c r="M257" s="22"/>
      <c r="N257" s="23"/>
      <c r="O257" s="23"/>
      <c r="P257" s="21"/>
      <c r="Q257" s="10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6.5" customHeight="1">
      <c r="A258" s="1"/>
      <c r="B258" s="4"/>
      <c r="C258" s="12"/>
      <c r="D258" s="14"/>
      <c r="E258" s="34"/>
      <c r="F258" s="14"/>
      <c r="G258" s="29"/>
      <c r="H258" s="13"/>
      <c r="I258" s="14"/>
      <c r="J258" s="21"/>
      <c r="K258" s="21"/>
      <c r="L258" s="21"/>
      <c r="M258" s="22"/>
      <c r="N258" s="23"/>
      <c r="O258" s="23"/>
      <c r="P258" s="21"/>
      <c r="Q258" s="10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6.5" customHeight="1">
      <c r="A259" s="1"/>
      <c r="B259" s="4"/>
      <c r="C259" s="12"/>
      <c r="D259" s="14"/>
      <c r="E259" s="34"/>
      <c r="F259" s="14"/>
      <c r="G259" s="29"/>
      <c r="H259" s="13"/>
      <c r="I259" s="14"/>
      <c r="J259" s="21"/>
      <c r="K259" s="21"/>
      <c r="L259" s="21"/>
      <c r="M259" s="22"/>
      <c r="N259" s="23"/>
      <c r="O259" s="23"/>
      <c r="P259" s="21"/>
      <c r="Q259" s="10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6.5" customHeight="1">
      <c r="A260" s="1"/>
      <c r="B260" s="4"/>
      <c r="C260" s="12"/>
      <c r="D260" s="14"/>
      <c r="E260" s="29"/>
      <c r="F260" s="14"/>
      <c r="G260" s="29"/>
      <c r="H260" s="13"/>
      <c r="I260" s="14"/>
      <c r="J260" s="21"/>
      <c r="K260" s="21"/>
      <c r="L260" s="21"/>
      <c r="M260" s="22"/>
      <c r="N260" s="23"/>
      <c r="O260" s="23"/>
      <c r="P260" s="21"/>
      <c r="Q260" s="10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6.5" customHeight="1">
      <c r="A261" s="1"/>
      <c r="B261" s="4"/>
      <c r="C261" s="12"/>
      <c r="D261" s="14"/>
      <c r="E261" s="29"/>
      <c r="F261" s="14"/>
      <c r="G261" s="29"/>
      <c r="H261" s="13"/>
      <c r="I261" s="14"/>
      <c r="J261" s="21"/>
      <c r="K261" s="21"/>
      <c r="L261" s="21"/>
      <c r="M261" s="22"/>
      <c r="N261" s="23"/>
      <c r="O261" s="23"/>
      <c r="P261" s="21"/>
      <c r="Q261" s="10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6.5" customHeight="1">
      <c r="A262" s="1"/>
      <c r="B262" s="4"/>
      <c r="C262" s="12"/>
      <c r="D262" s="14"/>
      <c r="E262" s="29"/>
      <c r="F262" s="14"/>
      <c r="G262" s="29"/>
      <c r="H262" s="13"/>
      <c r="I262" s="14"/>
      <c r="J262" s="21"/>
      <c r="K262" s="21"/>
      <c r="L262" s="21"/>
      <c r="M262" s="22"/>
      <c r="N262" s="23"/>
      <c r="O262" s="23"/>
      <c r="P262" s="21"/>
      <c r="Q262" s="10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6.5" customHeight="1">
      <c r="A263" s="1"/>
      <c r="B263" s="4"/>
      <c r="C263" s="12"/>
      <c r="D263" s="14"/>
      <c r="E263" s="29"/>
      <c r="F263" s="14"/>
      <c r="G263" s="29"/>
      <c r="H263" s="13"/>
      <c r="I263" s="14"/>
      <c r="J263" s="21"/>
      <c r="K263" s="21"/>
      <c r="L263" s="21"/>
      <c r="M263" s="22"/>
      <c r="N263" s="23"/>
      <c r="O263" s="23"/>
      <c r="P263" s="21"/>
      <c r="Q263" s="10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6.5" customHeight="1">
      <c r="A264" s="1"/>
      <c r="B264" s="4"/>
      <c r="C264" s="12"/>
      <c r="D264" s="14"/>
      <c r="E264" s="29"/>
      <c r="F264" s="14"/>
      <c r="G264" s="29"/>
      <c r="H264" s="13"/>
      <c r="I264" s="14"/>
      <c r="J264" s="21"/>
      <c r="K264" s="21"/>
      <c r="L264" s="21"/>
      <c r="M264" s="22"/>
      <c r="N264" s="23"/>
      <c r="O264" s="23"/>
      <c r="P264" s="21"/>
      <c r="Q264" s="10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6.5" customHeight="1">
      <c r="A265" s="1"/>
      <c r="B265" s="4"/>
      <c r="C265" s="12"/>
      <c r="D265" s="14"/>
      <c r="E265" s="29"/>
      <c r="F265" s="14"/>
      <c r="G265" s="29"/>
      <c r="H265" s="13"/>
      <c r="I265" s="14"/>
      <c r="J265" s="21"/>
      <c r="K265" s="21"/>
      <c r="L265" s="21"/>
      <c r="M265" s="22"/>
      <c r="N265" s="23"/>
      <c r="O265" s="23"/>
      <c r="P265" s="21"/>
      <c r="Q265" s="10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6.5" customHeight="1">
      <c r="A266" s="1"/>
      <c r="B266" s="4"/>
      <c r="C266" s="12"/>
      <c r="D266" s="14"/>
      <c r="E266" s="29"/>
      <c r="F266" s="14"/>
      <c r="G266" s="29"/>
      <c r="H266" s="13"/>
      <c r="I266" s="14"/>
      <c r="J266" s="21"/>
      <c r="K266" s="21"/>
      <c r="L266" s="21"/>
      <c r="M266" s="22"/>
      <c r="N266" s="23"/>
      <c r="O266" s="23"/>
      <c r="P266" s="21"/>
      <c r="Q266" s="10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6.5" customHeight="1">
      <c r="A267" s="1"/>
      <c r="B267" s="4"/>
      <c r="C267" s="12"/>
      <c r="D267" s="14"/>
      <c r="E267" s="29"/>
      <c r="F267" s="14"/>
      <c r="G267" s="29"/>
      <c r="H267" s="13"/>
      <c r="I267" s="14"/>
      <c r="J267" s="21"/>
      <c r="K267" s="21"/>
      <c r="L267" s="21"/>
      <c r="M267" s="22"/>
      <c r="N267" s="23"/>
      <c r="O267" s="23"/>
      <c r="P267" s="21"/>
      <c r="Q267" s="10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6.5" customHeight="1">
      <c r="A268" s="1"/>
      <c r="B268" s="4"/>
      <c r="C268" s="12"/>
      <c r="D268" s="14"/>
      <c r="E268" s="29"/>
      <c r="F268" s="14"/>
      <c r="G268" s="29"/>
      <c r="H268" s="13"/>
      <c r="I268" s="14"/>
      <c r="J268" s="21"/>
      <c r="K268" s="21"/>
      <c r="L268" s="21"/>
      <c r="M268" s="22"/>
      <c r="N268" s="23"/>
      <c r="O268" s="23"/>
      <c r="P268" s="21"/>
      <c r="Q268" s="10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6.5" customHeight="1">
      <c r="A269" s="1"/>
      <c r="B269" s="4"/>
      <c r="C269" s="12"/>
      <c r="D269" s="14"/>
      <c r="E269" s="29"/>
      <c r="F269" s="14"/>
      <c r="G269" s="29"/>
      <c r="H269" s="13"/>
      <c r="I269" s="14"/>
      <c r="J269" s="21"/>
      <c r="K269" s="21"/>
      <c r="L269" s="21"/>
      <c r="M269" s="22"/>
      <c r="N269" s="23"/>
      <c r="O269" s="23"/>
      <c r="P269" s="21"/>
      <c r="Q269" s="10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6.5" customHeight="1">
      <c r="A270" s="1"/>
      <c r="B270" s="4"/>
      <c r="C270" s="12"/>
      <c r="D270" s="14"/>
      <c r="E270" s="29"/>
      <c r="F270" s="14"/>
      <c r="G270" s="29"/>
      <c r="H270" s="13"/>
      <c r="I270" s="14"/>
      <c r="J270" s="21"/>
      <c r="K270" s="21"/>
      <c r="L270" s="21"/>
      <c r="M270" s="22"/>
      <c r="N270" s="23"/>
      <c r="O270" s="23"/>
      <c r="P270" s="21"/>
      <c r="Q270" s="10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6.5" customHeight="1">
      <c r="A271" s="1"/>
      <c r="B271" s="4"/>
      <c r="C271" s="12"/>
      <c r="D271" s="14"/>
      <c r="E271" s="29"/>
      <c r="F271" s="14"/>
      <c r="G271" s="29"/>
      <c r="H271" s="13"/>
      <c r="I271" s="14"/>
      <c r="J271" s="21"/>
      <c r="K271" s="21"/>
      <c r="L271" s="21"/>
      <c r="M271" s="22"/>
      <c r="N271" s="23"/>
      <c r="O271" s="23"/>
      <c r="P271" s="21"/>
      <c r="Q271" s="10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6.5" customHeight="1">
      <c r="A272" s="1"/>
      <c r="B272" s="4"/>
      <c r="C272" s="12"/>
      <c r="D272" s="14"/>
      <c r="E272" s="29"/>
      <c r="F272" s="14"/>
      <c r="G272" s="29"/>
      <c r="H272" s="13"/>
      <c r="I272" s="14"/>
      <c r="J272" s="21"/>
      <c r="K272" s="21"/>
      <c r="L272" s="21"/>
      <c r="M272" s="22"/>
      <c r="N272" s="23"/>
      <c r="O272" s="23"/>
      <c r="P272" s="21"/>
      <c r="Q272" s="10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6.5" customHeight="1">
      <c r="A273" s="1"/>
      <c r="B273" s="4"/>
      <c r="C273" s="12"/>
      <c r="D273" s="14"/>
      <c r="E273" s="29"/>
      <c r="F273" s="14"/>
      <c r="G273" s="29"/>
      <c r="H273" s="13"/>
      <c r="I273" s="14"/>
      <c r="J273" s="21"/>
      <c r="K273" s="21"/>
      <c r="L273" s="21"/>
      <c r="M273" s="22"/>
      <c r="N273" s="23"/>
      <c r="O273" s="23"/>
      <c r="P273" s="21"/>
      <c r="Q273" s="10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6.5" customHeight="1">
      <c r="A274" s="1"/>
      <c r="B274" s="4"/>
      <c r="C274" s="12"/>
      <c r="D274" s="14"/>
      <c r="E274" s="29"/>
      <c r="F274" s="14"/>
      <c r="G274" s="29"/>
      <c r="H274" s="13"/>
      <c r="I274" s="14"/>
      <c r="J274" s="21"/>
      <c r="K274" s="21"/>
      <c r="L274" s="21"/>
      <c r="M274" s="22"/>
      <c r="N274" s="23"/>
      <c r="O274" s="23"/>
      <c r="P274" s="21"/>
      <c r="Q274" s="10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6.5" customHeight="1">
      <c r="A275" s="1"/>
      <c r="B275" s="4"/>
      <c r="C275" s="12"/>
      <c r="D275" s="14"/>
      <c r="E275" s="29"/>
      <c r="F275" s="14"/>
      <c r="G275" s="29"/>
      <c r="H275" s="13"/>
      <c r="I275" s="14"/>
      <c r="J275" s="21"/>
      <c r="K275" s="21"/>
      <c r="L275" s="21"/>
      <c r="M275" s="22"/>
      <c r="N275" s="23"/>
      <c r="O275" s="23"/>
      <c r="P275" s="21"/>
      <c r="Q275" s="10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6.5" customHeight="1">
      <c r="A276" s="1"/>
      <c r="B276" s="4"/>
      <c r="C276" s="12"/>
      <c r="D276" s="14"/>
      <c r="E276" s="29"/>
      <c r="F276" s="14"/>
      <c r="G276" s="29"/>
      <c r="H276" s="13"/>
      <c r="I276" s="14"/>
      <c r="J276" s="21"/>
      <c r="K276" s="21"/>
      <c r="L276" s="21"/>
      <c r="M276" s="22"/>
      <c r="N276" s="23"/>
      <c r="O276" s="23"/>
      <c r="P276" s="21"/>
      <c r="Q276" s="10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6.5" customHeight="1">
      <c r="A277" s="1"/>
      <c r="B277" s="4"/>
      <c r="C277" s="12"/>
      <c r="D277" s="14"/>
      <c r="E277" s="29"/>
      <c r="F277" s="14"/>
      <c r="G277" s="29"/>
      <c r="H277" s="13"/>
      <c r="I277" s="14"/>
      <c r="J277" s="21"/>
      <c r="K277" s="21"/>
      <c r="L277" s="21"/>
      <c r="M277" s="22"/>
      <c r="N277" s="23"/>
      <c r="O277" s="23"/>
      <c r="P277" s="21"/>
      <c r="Q277" s="10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6.5" customHeight="1">
      <c r="A278" s="1"/>
      <c r="B278" s="4"/>
      <c r="C278" s="12"/>
      <c r="D278" s="14"/>
      <c r="E278" s="29"/>
      <c r="F278" s="14"/>
      <c r="G278" s="29"/>
      <c r="H278" s="13"/>
      <c r="I278" s="14"/>
      <c r="J278" s="21"/>
      <c r="K278" s="21"/>
      <c r="L278" s="21"/>
      <c r="M278" s="22"/>
      <c r="N278" s="23"/>
      <c r="O278" s="23"/>
      <c r="P278" s="21"/>
      <c r="Q278" s="10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6.5" customHeight="1">
      <c r="A279" s="1"/>
      <c r="B279" s="4"/>
      <c r="C279" s="12"/>
      <c r="D279" s="14"/>
      <c r="E279" s="29"/>
      <c r="F279" s="14"/>
      <c r="G279" s="29"/>
      <c r="H279" s="13"/>
      <c r="I279" s="14"/>
      <c r="J279" s="21"/>
      <c r="K279" s="21"/>
      <c r="L279" s="21"/>
      <c r="M279" s="22"/>
      <c r="N279" s="23"/>
      <c r="O279" s="23"/>
      <c r="P279" s="21"/>
      <c r="Q279" s="10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6.5" customHeight="1">
      <c r="A280" s="1"/>
      <c r="B280" s="4"/>
      <c r="C280" s="12"/>
      <c r="D280" s="14"/>
      <c r="E280" s="29"/>
      <c r="F280" s="14"/>
      <c r="G280" s="29"/>
      <c r="H280" s="13"/>
      <c r="I280" s="14"/>
      <c r="J280" s="21"/>
      <c r="K280" s="21"/>
      <c r="L280" s="21"/>
      <c r="M280" s="22"/>
      <c r="N280" s="23"/>
      <c r="O280" s="23"/>
      <c r="P280" s="21"/>
      <c r="Q280" s="10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6.5" customHeight="1">
      <c r="A281" s="1"/>
      <c r="B281" s="4"/>
      <c r="C281" s="12"/>
      <c r="D281" s="14"/>
      <c r="E281" s="29"/>
      <c r="F281" s="14"/>
      <c r="G281" s="29"/>
      <c r="H281" s="13"/>
      <c r="I281" s="14"/>
      <c r="J281" s="21"/>
      <c r="K281" s="21"/>
      <c r="L281" s="21"/>
      <c r="M281" s="22"/>
      <c r="N281" s="23"/>
      <c r="O281" s="23"/>
      <c r="P281" s="21"/>
      <c r="Q281" s="10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6.5" customHeight="1">
      <c r="A282" s="1"/>
      <c r="B282" s="4"/>
      <c r="C282" s="12"/>
      <c r="D282" s="14"/>
      <c r="E282" s="29"/>
      <c r="F282" s="14"/>
      <c r="G282" s="29"/>
      <c r="H282" s="13"/>
      <c r="I282" s="14"/>
      <c r="J282" s="21"/>
      <c r="K282" s="21"/>
      <c r="L282" s="21"/>
      <c r="M282" s="22"/>
      <c r="N282" s="23"/>
      <c r="O282" s="23"/>
      <c r="P282" s="21"/>
      <c r="Q282" s="10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6.5" customHeight="1">
      <c r="A283" s="1"/>
      <c r="B283" s="4"/>
      <c r="C283" s="12"/>
      <c r="D283" s="14"/>
      <c r="E283" s="29"/>
      <c r="F283" s="14"/>
      <c r="G283" s="29"/>
      <c r="H283" s="13"/>
      <c r="I283" s="14"/>
      <c r="J283" s="21"/>
      <c r="K283" s="21"/>
      <c r="L283" s="21"/>
      <c r="M283" s="22"/>
      <c r="N283" s="23"/>
      <c r="O283" s="23"/>
      <c r="P283" s="21"/>
      <c r="Q283" s="10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6.5" customHeight="1">
      <c r="A284" s="1"/>
      <c r="B284" s="4"/>
      <c r="C284" s="12"/>
      <c r="D284" s="14"/>
      <c r="E284" s="29"/>
      <c r="F284" s="14"/>
      <c r="G284" s="29"/>
      <c r="H284" s="13"/>
      <c r="I284" s="14"/>
      <c r="J284" s="21"/>
      <c r="K284" s="21"/>
      <c r="L284" s="21"/>
      <c r="M284" s="22"/>
      <c r="N284" s="23"/>
      <c r="O284" s="23"/>
      <c r="P284" s="21"/>
      <c r="Q284" s="10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6.5" customHeight="1">
      <c r="A285" s="1"/>
      <c r="B285" s="4"/>
      <c r="C285" s="12"/>
      <c r="D285" s="14"/>
      <c r="E285" s="29"/>
      <c r="F285" s="14"/>
      <c r="G285" s="29"/>
      <c r="H285" s="13"/>
      <c r="I285" s="14"/>
      <c r="J285" s="21"/>
      <c r="K285" s="21"/>
      <c r="L285" s="21"/>
      <c r="M285" s="22"/>
      <c r="N285" s="23"/>
      <c r="O285" s="23"/>
      <c r="P285" s="21"/>
      <c r="Q285" s="10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6.5" customHeight="1">
      <c r="A286" s="1"/>
      <c r="B286" s="4"/>
      <c r="C286" s="12"/>
      <c r="D286" s="14"/>
      <c r="E286" s="29"/>
      <c r="F286" s="14"/>
      <c r="G286" s="29"/>
      <c r="H286" s="13"/>
      <c r="I286" s="14"/>
      <c r="J286" s="21"/>
      <c r="K286" s="21"/>
      <c r="L286" s="21"/>
      <c r="M286" s="22"/>
      <c r="N286" s="23"/>
      <c r="O286" s="23"/>
      <c r="P286" s="21"/>
      <c r="Q286" s="10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6.5" customHeight="1">
      <c r="A287" s="1"/>
      <c r="B287" s="4"/>
      <c r="C287" s="12"/>
      <c r="D287" s="14"/>
      <c r="E287" s="29"/>
      <c r="F287" s="14"/>
      <c r="G287" s="29"/>
      <c r="H287" s="13"/>
      <c r="I287" s="14"/>
      <c r="J287" s="21"/>
      <c r="K287" s="21"/>
      <c r="L287" s="21"/>
      <c r="M287" s="22"/>
      <c r="N287" s="23"/>
      <c r="O287" s="23"/>
      <c r="P287" s="21"/>
      <c r="Q287" s="10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6.5" customHeight="1">
      <c r="A288" s="1"/>
      <c r="B288" s="4"/>
      <c r="C288" s="12"/>
      <c r="D288" s="14"/>
      <c r="E288" s="29"/>
      <c r="F288" s="14"/>
      <c r="G288" s="29"/>
      <c r="H288" s="13"/>
      <c r="I288" s="14"/>
      <c r="J288" s="21"/>
      <c r="K288" s="21"/>
      <c r="L288" s="21"/>
      <c r="M288" s="22"/>
      <c r="N288" s="23"/>
      <c r="O288" s="23"/>
      <c r="P288" s="21"/>
      <c r="Q288" s="10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6.5" customHeight="1">
      <c r="A289" s="1"/>
      <c r="B289" s="4"/>
      <c r="C289" s="12"/>
      <c r="D289" s="14"/>
      <c r="E289" s="29"/>
      <c r="F289" s="14"/>
      <c r="G289" s="29"/>
      <c r="H289" s="13"/>
      <c r="I289" s="14"/>
      <c r="J289" s="21"/>
      <c r="K289" s="21"/>
      <c r="L289" s="21"/>
      <c r="M289" s="22"/>
      <c r="N289" s="23"/>
      <c r="O289" s="23"/>
      <c r="P289" s="21"/>
      <c r="Q289" s="10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6.5" customHeight="1">
      <c r="A290" s="1"/>
      <c r="B290" s="4"/>
      <c r="C290" s="12"/>
      <c r="D290" s="14"/>
      <c r="E290" s="29"/>
      <c r="F290" s="14"/>
      <c r="G290" s="29"/>
      <c r="H290" s="13"/>
      <c r="I290" s="14"/>
      <c r="J290" s="21"/>
      <c r="K290" s="21"/>
      <c r="L290" s="21"/>
      <c r="M290" s="22"/>
      <c r="N290" s="23"/>
      <c r="O290" s="23"/>
      <c r="P290" s="21"/>
      <c r="Q290" s="10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6.5" customHeight="1">
      <c r="A291" s="1"/>
      <c r="B291" s="4"/>
      <c r="C291" s="12"/>
      <c r="D291" s="14"/>
      <c r="E291" s="29"/>
      <c r="F291" s="14"/>
      <c r="G291" s="29"/>
      <c r="H291" s="13"/>
      <c r="I291" s="14"/>
      <c r="J291" s="21"/>
      <c r="K291" s="21"/>
      <c r="L291" s="21"/>
      <c r="M291" s="22"/>
      <c r="N291" s="23"/>
      <c r="O291" s="23"/>
      <c r="P291" s="21"/>
      <c r="Q291" s="10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6.5" customHeight="1">
      <c r="A292" s="1"/>
      <c r="B292" s="4"/>
      <c r="C292" s="12"/>
      <c r="D292" s="14"/>
      <c r="E292" s="29"/>
      <c r="F292" s="14"/>
      <c r="G292" s="29"/>
      <c r="H292" s="13"/>
      <c r="I292" s="14"/>
      <c r="J292" s="21"/>
      <c r="K292" s="21"/>
      <c r="L292" s="21"/>
      <c r="M292" s="22"/>
      <c r="N292" s="23"/>
      <c r="O292" s="23"/>
      <c r="P292" s="21"/>
      <c r="Q292" s="10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6.5" customHeight="1">
      <c r="A293" s="1"/>
      <c r="B293" s="4"/>
      <c r="C293" s="12"/>
      <c r="D293" s="14"/>
      <c r="E293" s="29"/>
      <c r="F293" s="14"/>
      <c r="G293" s="29"/>
      <c r="H293" s="13"/>
      <c r="I293" s="14"/>
      <c r="J293" s="21"/>
      <c r="K293" s="21"/>
      <c r="L293" s="21"/>
      <c r="M293" s="22"/>
      <c r="N293" s="23"/>
      <c r="O293" s="23"/>
      <c r="P293" s="21"/>
      <c r="Q293" s="10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6.5" customHeight="1">
      <c r="A294" s="1"/>
      <c r="B294" s="4"/>
      <c r="C294" s="12"/>
      <c r="D294" s="14"/>
      <c r="E294" s="29"/>
      <c r="F294" s="14"/>
      <c r="G294" s="29"/>
      <c r="H294" s="13"/>
      <c r="I294" s="14"/>
      <c r="J294" s="21"/>
      <c r="K294" s="21"/>
      <c r="L294" s="21"/>
      <c r="M294" s="22"/>
      <c r="N294" s="23"/>
      <c r="O294" s="23"/>
      <c r="P294" s="21"/>
      <c r="Q294" s="10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6.5" customHeight="1">
      <c r="A295" s="1"/>
      <c r="B295" s="4"/>
      <c r="C295" s="12"/>
      <c r="D295" s="14"/>
      <c r="E295" s="29"/>
      <c r="F295" s="14"/>
      <c r="G295" s="29"/>
      <c r="H295" s="13"/>
      <c r="I295" s="14"/>
      <c r="J295" s="21"/>
      <c r="K295" s="21"/>
      <c r="L295" s="21"/>
      <c r="M295" s="22"/>
      <c r="N295" s="23"/>
      <c r="O295" s="23"/>
      <c r="P295" s="21"/>
      <c r="Q295" s="10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6.5" customHeight="1">
      <c r="A296" s="1"/>
      <c r="B296" s="4"/>
      <c r="C296" s="12"/>
      <c r="D296" s="14"/>
      <c r="E296" s="29"/>
      <c r="F296" s="14"/>
      <c r="G296" s="29"/>
      <c r="H296" s="13"/>
      <c r="I296" s="14"/>
      <c r="J296" s="21"/>
      <c r="K296" s="21"/>
      <c r="L296" s="21"/>
      <c r="M296" s="22"/>
      <c r="N296" s="23"/>
      <c r="O296" s="23"/>
      <c r="P296" s="21"/>
      <c r="Q296" s="10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6.5" customHeight="1">
      <c r="A297" s="1"/>
      <c r="B297" s="4"/>
      <c r="C297" s="12"/>
      <c r="D297" s="14"/>
      <c r="E297" s="29"/>
      <c r="F297" s="14"/>
      <c r="G297" s="29"/>
      <c r="H297" s="13"/>
      <c r="I297" s="14"/>
      <c r="J297" s="21"/>
      <c r="K297" s="21"/>
      <c r="L297" s="21"/>
      <c r="M297" s="22"/>
      <c r="N297" s="23"/>
      <c r="O297" s="23"/>
      <c r="P297" s="21"/>
      <c r="Q297" s="10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6.5" customHeight="1">
      <c r="A298" s="1"/>
      <c r="B298" s="4"/>
      <c r="C298" s="12"/>
      <c r="D298" s="14"/>
      <c r="E298" s="29"/>
      <c r="F298" s="14"/>
      <c r="G298" s="29"/>
      <c r="H298" s="13"/>
      <c r="I298" s="14"/>
      <c r="J298" s="21"/>
      <c r="K298" s="21"/>
      <c r="L298" s="21"/>
      <c r="M298" s="22"/>
      <c r="N298" s="23"/>
      <c r="O298" s="23"/>
      <c r="P298" s="21"/>
      <c r="Q298" s="10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6.5" customHeight="1">
      <c r="A299" s="1"/>
      <c r="B299" s="4"/>
      <c r="C299" s="12"/>
      <c r="D299" s="14"/>
      <c r="E299" s="29"/>
      <c r="F299" s="14"/>
      <c r="G299" s="29"/>
      <c r="H299" s="13"/>
      <c r="I299" s="14"/>
      <c r="J299" s="21"/>
      <c r="K299" s="21"/>
      <c r="L299" s="21"/>
      <c r="M299" s="22"/>
      <c r="N299" s="23"/>
      <c r="O299" s="23"/>
      <c r="P299" s="21"/>
      <c r="Q299" s="10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6.5" customHeight="1">
      <c r="A300" s="1"/>
      <c r="B300" s="4"/>
      <c r="C300" s="12"/>
      <c r="D300" s="14"/>
      <c r="E300" s="29"/>
      <c r="F300" s="14"/>
      <c r="G300" s="29"/>
      <c r="H300" s="13"/>
      <c r="I300" s="14"/>
      <c r="J300" s="21"/>
      <c r="K300" s="21"/>
      <c r="L300" s="21"/>
      <c r="M300" s="22"/>
      <c r="N300" s="23"/>
      <c r="O300" s="23"/>
      <c r="P300" s="21"/>
      <c r="Q300" s="10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6.5" customHeight="1">
      <c r="A301" s="1"/>
      <c r="B301" s="4"/>
      <c r="C301" s="12"/>
      <c r="D301" s="14"/>
      <c r="E301" s="29"/>
      <c r="F301" s="14"/>
      <c r="G301" s="29"/>
      <c r="H301" s="13"/>
      <c r="I301" s="14"/>
      <c r="J301" s="21"/>
      <c r="K301" s="21"/>
      <c r="L301" s="21"/>
      <c r="M301" s="22"/>
      <c r="N301" s="23"/>
      <c r="O301" s="23"/>
      <c r="P301" s="21"/>
      <c r="Q301" s="10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6.5" customHeight="1">
      <c r="A302" s="1"/>
      <c r="B302" s="4"/>
      <c r="C302" s="12"/>
      <c r="D302" s="14"/>
      <c r="E302" s="29"/>
      <c r="F302" s="14"/>
      <c r="G302" s="29"/>
      <c r="H302" s="13"/>
      <c r="I302" s="14"/>
      <c r="J302" s="21"/>
      <c r="K302" s="21"/>
      <c r="L302" s="21"/>
      <c r="M302" s="22"/>
      <c r="N302" s="23"/>
      <c r="O302" s="23"/>
      <c r="P302" s="21"/>
      <c r="Q302" s="10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6.5" customHeight="1">
      <c r="A303" s="1"/>
      <c r="B303" s="4"/>
      <c r="C303" s="12"/>
      <c r="D303" s="14"/>
      <c r="E303" s="29"/>
      <c r="F303" s="14"/>
      <c r="G303" s="29"/>
      <c r="H303" s="13"/>
      <c r="I303" s="14"/>
      <c r="J303" s="21"/>
      <c r="K303" s="21"/>
      <c r="L303" s="21"/>
      <c r="M303" s="22"/>
      <c r="N303" s="23"/>
      <c r="O303" s="23"/>
      <c r="P303" s="21"/>
      <c r="Q303" s="10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6.5" customHeight="1">
      <c r="A304" s="1"/>
      <c r="B304" s="4"/>
      <c r="C304" s="12"/>
      <c r="D304" s="14"/>
      <c r="E304" s="29"/>
      <c r="F304" s="14"/>
      <c r="G304" s="29"/>
      <c r="H304" s="13"/>
      <c r="I304" s="14"/>
      <c r="J304" s="21"/>
      <c r="K304" s="21"/>
      <c r="L304" s="21"/>
      <c r="M304" s="22"/>
      <c r="N304" s="23"/>
      <c r="O304" s="23"/>
      <c r="P304" s="21"/>
      <c r="Q304" s="10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6.5" customHeight="1">
      <c r="A305" s="1"/>
      <c r="B305" s="4"/>
      <c r="C305" s="12"/>
      <c r="D305" s="14"/>
      <c r="E305" s="29"/>
      <c r="F305" s="14"/>
      <c r="G305" s="29"/>
      <c r="H305" s="13"/>
      <c r="I305" s="14"/>
      <c r="J305" s="21"/>
      <c r="K305" s="21"/>
      <c r="L305" s="21"/>
      <c r="M305" s="22"/>
      <c r="N305" s="23"/>
      <c r="O305" s="23"/>
      <c r="P305" s="21"/>
      <c r="Q305" s="10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6.5" customHeight="1">
      <c r="A306" s="1"/>
      <c r="B306" s="4"/>
      <c r="C306" s="12"/>
      <c r="D306" s="14"/>
      <c r="E306" s="29"/>
      <c r="F306" s="14"/>
      <c r="G306" s="29"/>
      <c r="H306" s="13"/>
      <c r="I306" s="14"/>
      <c r="J306" s="21"/>
      <c r="K306" s="21"/>
      <c r="L306" s="21"/>
      <c r="M306" s="22"/>
      <c r="N306" s="23"/>
      <c r="O306" s="23"/>
      <c r="P306" s="21"/>
      <c r="Q306" s="10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6.5" customHeight="1">
      <c r="A307" s="1"/>
      <c r="B307" s="4"/>
      <c r="C307" s="12"/>
      <c r="D307" s="14"/>
      <c r="E307" s="29"/>
      <c r="F307" s="14"/>
      <c r="G307" s="29"/>
      <c r="H307" s="13"/>
      <c r="I307" s="14"/>
      <c r="J307" s="21"/>
      <c r="K307" s="21"/>
      <c r="L307" s="21"/>
      <c r="M307" s="22"/>
      <c r="N307" s="23"/>
      <c r="O307" s="23"/>
      <c r="P307" s="21"/>
      <c r="Q307" s="10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6.5" customHeight="1">
      <c r="A308" s="1"/>
      <c r="B308" s="4"/>
      <c r="C308" s="12"/>
      <c r="D308" s="14"/>
      <c r="E308" s="29"/>
      <c r="F308" s="14"/>
      <c r="G308" s="29"/>
      <c r="H308" s="13"/>
      <c r="I308" s="14"/>
      <c r="J308" s="21"/>
      <c r="K308" s="21"/>
      <c r="L308" s="21"/>
      <c r="M308" s="22"/>
      <c r="N308" s="23"/>
      <c r="O308" s="23"/>
      <c r="P308" s="21"/>
      <c r="Q308" s="10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6.5" customHeight="1">
      <c r="A309" s="1"/>
      <c r="B309" s="4"/>
      <c r="C309" s="12"/>
      <c r="D309" s="14"/>
      <c r="E309" s="29"/>
      <c r="F309" s="14"/>
      <c r="G309" s="29"/>
      <c r="H309" s="13"/>
      <c r="I309" s="14"/>
      <c r="J309" s="21"/>
      <c r="K309" s="21"/>
      <c r="L309" s="21"/>
      <c r="M309" s="22"/>
      <c r="N309" s="23"/>
      <c r="O309" s="23"/>
      <c r="P309" s="21"/>
      <c r="Q309" s="10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6.5" customHeight="1">
      <c r="A310" s="1"/>
      <c r="B310" s="4"/>
      <c r="C310" s="12"/>
      <c r="D310" s="14"/>
      <c r="E310" s="29"/>
      <c r="F310" s="14"/>
      <c r="G310" s="29"/>
      <c r="H310" s="13"/>
      <c r="I310" s="14"/>
      <c r="J310" s="21"/>
      <c r="K310" s="21"/>
      <c r="L310" s="21"/>
      <c r="M310" s="22"/>
      <c r="N310" s="23"/>
      <c r="O310" s="23"/>
      <c r="P310" s="21"/>
      <c r="Q310" s="10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6.5" customHeight="1">
      <c r="A311" s="1"/>
      <c r="B311" s="4"/>
      <c r="C311" s="12"/>
      <c r="D311" s="14"/>
      <c r="E311" s="29"/>
      <c r="F311" s="14"/>
      <c r="G311" s="29"/>
      <c r="H311" s="13"/>
      <c r="I311" s="14"/>
      <c r="J311" s="21"/>
      <c r="K311" s="21"/>
      <c r="L311" s="21"/>
      <c r="M311" s="22"/>
      <c r="N311" s="23"/>
      <c r="O311" s="23"/>
      <c r="P311" s="21"/>
      <c r="Q311" s="10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6.5" customHeight="1">
      <c r="A312" s="1"/>
      <c r="B312" s="4"/>
      <c r="C312" s="12"/>
      <c r="D312" s="14"/>
      <c r="E312" s="29"/>
      <c r="F312" s="14"/>
      <c r="G312" s="29"/>
      <c r="H312" s="13"/>
      <c r="I312" s="14"/>
      <c r="J312" s="21"/>
      <c r="K312" s="21"/>
      <c r="L312" s="21"/>
      <c r="M312" s="22"/>
      <c r="N312" s="23"/>
      <c r="O312" s="23"/>
      <c r="P312" s="21"/>
      <c r="Q312" s="10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6.5" customHeight="1">
      <c r="A313" s="1"/>
      <c r="B313" s="4"/>
      <c r="C313" s="12"/>
      <c r="D313" s="14"/>
      <c r="E313" s="29"/>
      <c r="F313" s="14"/>
      <c r="G313" s="29"/>
      <c r="H313" s="13"/>
      <c r="I313" s="14"/>
      <c r="J313" s="21"/>
      <c r="K313" s="21"/>
      <c r="L313" s="21"/>
      <c r="M313" s="22"/>
      <c r="N313" s="23"/>
      <c r="O313" s="23"/>
      <c r="P313" s="21"/>
      <c r="Q313" s="10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6.5" customHeight="1">
      <c r="A314" s="1"/>
      <c r="B314" s="4"/>
      <c r="C314" s="12"/>
      <c r="D314" s="14"/>
      <c r="E314" s="29"/>
      <c r="F314" s="14"/>
      <c r="G314" s="29"/>
      <c r="H314" s="13"/>
      <c r="I314" s="14"/>
      <c r="J314" s="21"/>
      <c r="K314" s="21"/>
      <c r="L314" s="21"/>
      <c r="M314" s="22"/>
      <c r="N314" s="23"/>
      <c r="O314" s="23"/>
      <c r="P314" s="21"/>
      <c r="Q314" s="10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6.5" customHeight="1">
      <c r="A315" s="1"/>
      <c r="B315" s="4"/>
      <c r="C315" s="12"/>
      <c r="D315" s="14"/>
      <c r="E315" s="29"/>
      <c r="F315" s="14"/>
      <c r="G315" s="29"/>
      <c r="H315" s="13"/>
      <c r="I315" s="14"/>
      <c r="J315" s="21"/>
      <c r="K315" s="21"/>
      <c r="L315" s="21"/>
      <c r="M315" s="22"/>
      <c r="N315" s="23"/>
      <c r="O315" s="23"/>
      <c r="P315" s="21"/>
      <c r="Q315" s="10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6.5" customHeight="1">
      <c r="A316" s="1"/>
      <c r="B316" s="4"/>
      <c r="C316" s="12"/>
      <c r="D316" s="14"/>
      <c r="E316" s="29"/>
      <c r="F316" s="14"/>
      <c r="G316" s="29"/>
      <c r="H316" s="13"/>
      <c r="I316" s="14"/>
      <c r="J316" s="21"/>
      <c r="K316" s="21"/>
      <c r="L316" s="21"/>
      <c r="M316" s="22"/>
      <c r="N316" s="23"/>
      <c r="O316" s="23"/>
      <c r="P316" s="21"/>
      <c r="Q316" s="10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6.5" customHeight="1">
      <c r="A317" s="1"/>
      <c r="B317" s="4"/>
      <c r="C317" s="12"/>
      <c r="D317" s="14"/>
      <c r="E317" s="29"/>
      <c r="F317" s="14"/>
      <c r="G317" s="29"/>
      <c r="H317" s="13"/>
      <c r="I317" s="14"/>
      <c r="J317" s="21"/>
      <c r="K317" s="21"/>
      <c r="L317" s="21"/>
      <c r="M317" s="22"/>
      <c r="N317" s="23"/>
      <c r="O317" s="23"/>
      <c r="P317" s="21"/>
      <c r="Q317" s="10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6.5" customHeight="1">
      <c r="A318" s="1"/>
      <c r="B318" s="4"/>
      <c r="C318" s="12"/>
      <c r="D318" s="14"/>
      <c r="E318" s="29"/>
      <c r="F318" s="14"/>
      <c r="G318" s="29"/>
      <c r="H318" s="13"/>
      <c r="I318" s="14"/>
      <c r="J318" s="21"/>
      <c r="K318" s="21"/>
      <c r="L318" s="21"/>
      <c r="M318" s="22"/>
      <c r="N318" s="23"/>
      <c r="O318" s="23"/>
      <c r="P318" s="21"/>
      <c r="Q318" s="10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6.5" customHeight="1">
      <c r="A319" s="1"/>
      <c r="B319" s="4"/>
      <c r="C319" s="12"/>
      <c r="D319" s="14"/>
      <c r="E319" s="29"/>
      <c r="F319" s="14"/>
      <c r="G319" s="29"/>
      <c r="H319" s="13"/>
      <c r="I319" s="14"/>
      <c r="J319" s="21"/>
      <c r="K319" s="21"/>
      <c r="L319" s="21"/>
      <c r="M319" s="22"/>
      <c r="N319" s="23"/>
      <c r="O319" s="23"/>
      <c r="P319" s="21"/>
      <c r="Q319" s="10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6.5" customHeight="1">
      <c r="A320" s="1"/>
      <c r="B320" s="4"/>
      <c r="C320" s="12"/>
      <c r="D320" s="14"/>
      <c r="E320" s="29"/>
      <c r="F320" s="14"/>
      <c r="G320" s="29"/>
      <c r="H320" s="13"/>
      <c r="I320" s="14"/>
      <c r="J320" s="21"/>
      <c r="K320" s="21"/>
      <c r="L320" s="21"/>
      <c r="M320" s="22"/>
      <c r="N320" s="23"/>
      <c r="O320" s="23"/>
      <c r="P320" s="21"/>
      <c r="Q320" s="10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6.5" customHeight="1">
      <c r="A321" s="1"/>
      <c r="B321" s="4"/>
      <c r="C321" s="12"/>
      <c r="D321" s="14"/>
      <c r="E321" s="29"/>
      <c r="F321" s="14"/>
      <c r="G321" s="29"/>
      <c r="H321" s="13"/>
      <c r="I321" s="14"/>
      <c r="J321" s="21"/>
      <c r="K321" s="21"/>
      <c r="L321" s="21"/>
      <c r="M321" s="22"/>
      <c r="N321" s="23"/>
      <c r="O321" s="23"/>
      <c r="P321" s="21"/>
      <c r="Q321" s="10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6.5" customHeight="1">
      <c r="A322" s="1"/>
      <c r="B322" s="4"/>
      <c r="C322" s="12"/>
      <c r="D322" s="14"/>
      <c r="E322" s="29"/>
      <c r="F322" s="14"/>
      <c r="G322" s="29"/>
      <c r="H322" s="13"/>
      <c r="I322" s="14"/>
      <c r="J322" s="21"/>
      <c r="K322" s="21"/>
      <c r="L322" s="21"/>
      <c r="M322" s="22"/>
      <c r="N322" s="23"/>
      <c r="O322" s="23"/>
      <c r="P322" s="21"/>
      <c r="Q322" s="10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6.5" customHeight="1">
      <c r="A323" s="1"/>
      <c r="B323" s="4"/>
      <c r="C323" s="12"/>
      <c r="D323" s="14"/>
      <c r="E323" s="29"/>
      <c r="F323" s="14"/>
      <c r="G323" s="29"/>
      <c r="H323" s="13"/>
      <c r="I323" s="14"/>
      <c r="J323" s="21"/>
      <c r="K323" s="21"/>
      <c r="L323" s="21"/>
      <c r="M323" s="22"/>
      <c r="N323" s="23"/>
      <c r="O323" s="23"/>
      <c r="P323" s="21"/>
      <c r="Q323" s="10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6.5" customHeight="1">
      <c r="A324" s="1"/>
      <c r="B324" s="4"/>
      <c r="C324" s="12"/>
      <c r="D324" s="14"/>
      <c r="E324" s="29"/>
      <c r="F324" s="14"/>
      <c r="G324" s="29"/>
      <c r="H324" s="13"/>
      <c r="I324" s="14"/>
      <c r="J324" s="21"/>
      <c r="K324" s="21"/>
      <c r="L324" s="21"/>
      <c r="M324" s="22"/>
      <c r="N324" s="23"/>
      <c r="O324" s="23"/>
      <c r="P324" s="21"/>
      <c r="Q324" s="10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6.5" customHeight="1">
      <c r="A325" s="1"/>
      <c r="B325" s="4"/>
      <c r="C325" s="12"/>
      <c r="D325" s="14"/>
      <c r="E325" s="29"/>
      <c r="F325" s="14"/>
      <c r="G325" s="29"/>
      <c r="H325" s="13"/>
      <c r="I325" s="14"/>
      <c r="J325" s="21"/>
      <c r="K325" s="21"/>
      <c r="L325" s="21"/>
      <c r="M325" s="22"/>
      <c r="N325" s="23"/>
      <c r="O325" s="23"/>
      <c r="P325" s="21"/>
      <c r="Q325" s="10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6.5" customHeight="1">
      <c r="A326" s="1"/>
      <c r="B326" s="4"/>
      <c r="C326" s="12"/>
      <c r="D326" s="14"/>
      <c r="E326" s="29"/>
      <c r="F326" s="14"/>
      <c r="G326" s="29"/>
      <c r="H326" s="13"/>
      <c r="I326" s="14"/>
      <c r="J326" s="21"/>
      <c r="K326" s="21"/>
      <c r="L326" s="21"/>
      <c r="M326" s="22"/>
      <c r="N326" s="23"/>
      <c r="O326" s="23"/>
      <c r="P326" s="21"/>
      <c r="Q326" s="10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6.5" customHeight="1">
      <c r="A327" s="1"/>
      <c r="B327" s="4"/>
      <c r="C327" s="12"/>
      <c r="D327" s="14"/>
      <c r="E327" s="29"/>
      <c r="F327" s="14"/>
      <c r="G327" s="29"/>
      <c r="H327" s="13"/>
      <c r="I327" s="14"/>
      <c r="J327" s="21"/>
      <c r="K327" s="21"/>
      <c r="L327" s="21"/>
      <c r="M327" s="22"/>
      <c r="N327" s="23"/>
      <c r="O327" s="23"/>
      <c r="P327" s="21"/>
      <c r="Q327" s="10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6.5" customHeight="1">
      <c r="A328" s="1"/>
      <c r="B328" s="4"/>
      <c r="C328" s="12"/>
      <c r="D328" s="14"/>
      <c r="E328" s="29"/>
      <c r="F328" s="14"/>
      <c r="G328" s="29"/>
      <c r="H328" s="13"/>
      <c r="I328" s="14"/>
      <c r="J328" s="21"/>
      <c r="K328" s="21"/>
      <c r="L328" s="21"/>
      <c r="M328" s="22"/>
      <c r="N328" s="23"/>
      <c r="O328" s="23"/>
      <c r="P328" s="21"/>
      <c r="Q328" s="10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6.5" customHeight="1">
      <c r="A329" s="1"/>
      <c r="B329" s="4"/>
      <c r="C329" s="12"/>
      <c r="D329" s="14"/>
      <c r="E329" s="29"/>
      <c r="F329" s="14"/>
      <c r="G329" s="29"/>
      <c r="H329" s="13"/>
      <c r="I329" s="14"/>
      <c r="J329" s="21"/>
      <c r="K329" s="21"/>
      <c r="L329" s="21"/>
      <c r="M329" s="22"/>
      <c r="N329" s="23"/>
      <c r="O329" s="23"/>
      <c r="P329" s="21"/>
      <c r="Q329" s="10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6.5" customHeight="1">
      <c r="A330" s="1"/>
      <c r="B330" s="4"/>
      <c r="C330" s="12"/>
      <c r="D330" s="14"/>
      <c r="E330" s="29"/>
      <c r="F330" s="14"/>
      <c r="G330" s="29"/>
      <c r="H330" s="13"/>
      <c r="I330" s="14"/>
      <c r="J330" s="21"/>
      <c r="K330" s="21"/>
      <c r="L330" s="21"/>
      <c r="M330" s="22"/>
      <c r="N330" s="23"/>
      <c r="O330" s="23"/>
      <c r="P330" s="21"/>
      <c r="Q330" s="10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6.5" customHeight="1">
      <c r="A331" s="1"/>
      <c r="B331" s="4"/>
      <c r="C331" s="12"/>
      <c r="D331" s="14"/>
      <c r="E331" s="29"/>
      <c r="F331" s="14"/>
      <c r="G331" s="29"/>
      <c r="H331" s="13"/>
      <c r="I331" s="14"/>
      <c r="J331" s="21"/>
      <c r="K331" s="21"/>
      <c r="L331" s="21"/>
      <c r="M331" s="22"/>
      <c r="N331" s="23"/>
      <c r="O331" s="23"/>
      <c r="P331" s="21"/>
      <c r="Q331" s="10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6.5" customHeight="1">
      <c r="A332" s="1"/>
      <c r="B332" s="4"/>
      <c r="C332" s="12"/>
      <c r="D332" s="14"/>
      <c r="E332" s="29"/>
      <c r="F332" s="14"/>
      <c r="G332" s="29"/>
      <c r="H332" s="13"/>
      <c r="I332" s="14"/>
      <c r="J332" s="21"/>
      <c r="K332" s="21"/>
      <c r="L332" s="21"/>
      <c r="M332" s="22"/>
      <c r="N332" s="23"/>
      <c r="O332" s="23"/>
      <c r="P332" s="21"/>
      <c r="Q332" s="10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6.5" customHeight="1">
      <c r="A333" s="1"/>
      <c r="B333" s="4"/>
      <c r="C333" s="12"/>
      <c r="D333" s="14"/>
      <c r="E333" s="29"/>
      <c r="F333" s="14"/>
      <c r="G333" s="29"/>
      <c r="H333" s="13"/>
      <c r="I333" s="14"/>
      <c r="J333" s="21"/>
      <c r="K333" s="21"/>
      <c r="L333" s="21"/>
      <c r="M333" s="22"/>
      <c r="N333" s="23"/>
      <c r="O333" s="23"/>
      <c r="P333" s="21"/>
      <c r="Q333" s="10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6.5" customHeight="1">
      <c r="A334" s="1"/>
      <c r="B334" s="4"/>
      <c r="C334" s="12"/>
      <c r="D334" s="14"/>
      <c r="E334" s="29"/>
      <c r="F334" s="14"/>
      <c r="G334" s="29"/>
      <c r="H334" s="13"/>
      <c r="I334" s="14"/>
      <c r="J334" s="21"/>
      <c r="K334" s="21"/>
      <c r="L334" s="21"/>
      <c r="M334" s="22"/>
      <c r="N334" s="23"/>
      <c r="O334" s="23"/>
      <c r="P334" s="21"/>
      <c r="Q334" s="10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6.5" customHeight="1">
      <c r="A335" s="1"/>
      <c r="B335" s="4"/>
      <c r="C335" s="12"/>
      <c r="D335" s="14"/>
      <c r="E335" s="29"/>
      <c r="F335" s="14"/>
      <c r="G335" s="29"/>
      <c r="H335" s="13"/>
      <c r="I335" s="14"/>
      <c r="J335" s="21"/>
      <c r="K335" s="21"/>
      <c r="L335" s="21"/>
      <c r="M335" s="22"/>
      <c r="N335" s="23"/>
      <c r="O335" s="23"/>
      <c r="P335" s="21"/>
      <c r="Q335" s="10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6.5" customHeight="1">
      <c r="A336" s="1"/>
      <c r="B336" s="4"/>
      <c r="C336" s="12"/>
      <c r="D336" s="14"/>
      <c r="E336" s="29"/>
      <c r="F336" s="14"/>
      <c r="G336" s="29"/>
      <c r="H336" s="13"/>
      <c r="I336" s="14"/>
      <c r="J336" s="21"/>
      <c r="K336" s="21"/>
      <c r="L336" s="21"/>
      <c r="M336" s="22"/>
      <c r="N336" s="23"/>
      <c r="O336" s="23"/>
      <c r="P336" s="21"/>
      <c r="Q336" s="10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6.5" customHeight="1">
      <c r="A337" s="1"/>
      <c r="B337" s="4"/>
      <c r="C337" s="12"/>
      <c r="D337" s="14"/>
      <c r="E337" s="29"/>
      <c r="F337" s="14"/>
      <c r="G337" s="29"/>
      <c r="H337" s="13"/>
      <c r="I337" s="14"/>
      <c r="J337" s="21"/>
      <c r="K337" s="21"/>
      <c r="L337" s="21"/>
      <c r="M337" s="22"/>
      <c r="N337" s="23"/>
      <c r="O337" s="23"/>
      <c r="P337" s="21"/>
      <c r="Q337" s="10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6.5" customHeight="1">
      <c r="A338" s="1"/>
      <c r="B338" s="4"/>
      <c r="C338" s="12"/>
      <c r="D338" s="14"/>
      <c r="E338" s="29"/>
      <c r="F338" s="14"/>
      <c r="G338" s="29"/>
      <c r="H338" s="13"/>
      <c r="I338" s="14"/>
      <c r="J338" s="21"/>
      <c r="K338" s="21"/>
      <c r="L338" s="21"/>
      <c r="M338" s="22"/>
      <c r="N338" s="23"/>
      <c r="O338" s="23"/>
      <c r="P338" s="21"/>
      <c r="Q338" s="10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6.5" customHeight="1">
      <c r="A339" s="1"/>
      <c r="B339" s="4"/>
      <c r="C339" s="12"/>
      <c r="D339" s="14"/>
      <c r="E339" s="29"/>
      <c r="F339" s="14"/>
      <c r="G339" s="29"/>
      <c r="H339" s="13"/>
      <c r="I339" s="14"/>
      <c r="J339" s="21"/>
      <c r="K339" s="21"/>
      <c r="L339" s="21"/>
      <c r="M339" s="22"/>
      <c r="N339" s="23"/>
      <c r="O339" s="23"/>
      <c r="P339" s="21"/>
      <c r="Q339" s="10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6.5" customHeight="1">
      <c r="A340" s="1"/>
      <c r="B340" s="4"/>
      <c r="C340" s="12"/>
      <c r="D340" s="14"/>
      <c r="E340" s="29"/>
      <c r="F340" s="14"/>
      <c r="G340" s="29"/>
      <c r="H340" s="13"/>
      <c r="I340" s="14"/>
      <c r="J340" s="21"/>
      <c r="K340" s="21"/>
      <c r="L340" s="21"/>
      <c r="M340" s="22"/>
      <c r="N340" s="23"/>
      <c r="O340" s="23"/>
      <c r="P340" s="21"/>
      <c r="Q340" s="10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6.5" customHeight="1">
      <c r="A341" s="1"/>
      <c r="B341" s="4"/>
      <c r="C341" s="12"/>
      <c r="D341" s="14"/>
      <c r="E341" s="29"/>
      <c r="F341" s="14"/>
      <c r="G341" s="29"/>
      <c r="H341" s="13"/>
      <c r="I341" s="14"/>
      <c r="J341" s="21"/>
      <c r="K341" s="21"/>
      <c r="L341" s="21"/>
      <c r="M341" s="22"/>
      <c r="N341" s="23"/>
      <c r="O341" s="23"/>
      <c r="P341" s="21"/>
      <c r="Q341" s="10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6.5" customHeight="1">
      <c r="A342" s="1"/>
      <c r="B342" s="4"/>
      <c r="C342" s="12"/>
      <c r="D342" s="14"/>
      <c r="E342" s="29"/>
      <c r="F342" s="14"/>
      <c r="G342" s="29"/>
      <c r="H342" s="13"/>
      <c r="I342" s="14"/>
      <c r="J342" s="21"/>
      <c r="K342" s="21"/>
      <c r="L342" s="21"/>
      <c r="M342" s="22"/>
      <c r="N342" s="23"/>
      <c r="O342" s="23"/>
      <c r="P342" s="21"/>
      <c r="Q342" s="10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6.5" customHeight="1">
      <c r="A343" s="1"/>
      <c r="B343" s="4"/>
      <c r="C343" s="12"/>
      <c r="D343" s="14"/>
      <c r="E343" s="29"/>
      <c r="F343" s="14"/>
      <c r="G343" s="29"/>
      <c r="H343" s="13"/>
      <c r="I343" s="14"/>
      <c r="J343" s="21"/>
      <c r="K343" s="21"/>
      <c r="L343" s="21"/>
      <c r="M343" s="22"/>
      <c r="N343" s="23"/>
      <c r="O343" s="23"/>
      <c r="P343" s="21"/>
      <c r="Q343" s="10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6.5" customHeight="1">
      <c r="A344" s="1"/>
      <c r="B344" s="4"/>
      <c r="C344" s="12"/>
      <c r="D344" s="14"/>
      <c r="E344" s="29"/>
      <c r="F344" s="14"/>
      <c r="G344" s="29"/>
      <c r="H344" s="13"/>
      <c r="I344" s="14"/>
      <c r="J344" s="21"/>
      <c r="K344" s="21"/>
      <c r="L344" s="21"/>
      <c r="M344" s="22"/>
      <c r="N344" s="23"/>
      <c r="O344" s="23"/>
      <c r="P344" s="21"/>
      <c r="Q344" s="10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6.5" customHeight="1">
      <c r="A345" s="1"/>
      <c r="B345" s="4"/>
      <c r="C345" s="12"/>
      <c r="D345" s="14"/>
      <c r="E345" s="29"/>
      <c r="F345" s="14"/>
      <c r="G345" s="29"/>
      <c r="H345" s="13"/>
      <c r="I345" s="14"/>
      <c r="J345" s="21"/>
      <c r="K345" s="21"/>
      <c r="L345" s="21"/>
      <c r="M345" s="22"/>
      <c r="N345" s="23"/>
      <c r="O345" s="23"/>
      <c r="P345" s="21"/>
      <c r="Q345" s="10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6.5" customHeight="1">
      <c r="A346" s="1"/>
      <c r="B346" s="4"/>
      <c r="C346" s="12"/>
      <c r="D346" s="14"/>
      <c r="E346" s="29"/>
      <c r="F346" s="14"/>
      <c r="G346" s="29"/>
      <c r="H346" s="13"/>
      <c r="I346" s="14"/>
      <c r="J346" s="21"/>
      <c r="K346" s="21"/>
      <c r="L346" s="21"/>
      <c r="M346" s="22"/>
      <c r="N346" s="23"/>
      <c r="O346" s="23"/>
      <c r="P346" s="21"/>
      <c r="Q346" s="10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6.5" customHeight="1">
      <c r="A347" s="1"/>
      <c r="B347" s="4"/>
      <c r="C347" s="12"/>
      <c r="D347" s="14"/>
      <c r="E347" s="29"/>
      <c r="F347" s="14"/>
      <c r="G347" s="29"/>
      <c r="H347" s="13"/>
      <c r="I347" s="14"/>
      <c r="J347" s="21"/>
      <c r="K347" s="21"/>
      <c r="L347" s="21"/>
      <c r="M347" s="22"/>
      <c r="N347" s="23"/>
      <c r="O347" s="23"/>
      <c r="P347" s="21"/>
      <c r="Q347" s="10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6.5" customHeight="1">
      <c r="A348" s="1"/>
      <c r="B348" s="4"/>
      <c r="C348" s="12"/>
      <c r="D348" s="14"/>
      <c r="E348" s="29"/>
      <c r="F348" s="14"/>
      <c r="G348" s="29"/>
      <c r="H348" s="13"/>
      <c r="I348" s="14"/>
      <c r="J348" s="21"/>
      <c r="K348" s="21"/>
      <c r="L348" s="21"/>
      <c r="M348" s="22"/>
      <c r="N348" s="23"/>
      <c r="O348" s="23"/>
      <c r="P348" s="21"/>
      <c r="Q348" s="10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6.5" customHeight="1">
      <c r="A349" s="1"/>
      <c r="B349" s="4"/>
      <c r="C349" s="12"/>
      <c r="D349" s="14"/>
      <c r="E349" s="29"/>
      <c r="F349" s="14"/>
      <c r="G349" s="29"/>
      <c r="H349" s="13"/>
      <c r="I349" s="14"/>
      <c r="J349" s="21"/>
      <c r="K349" s="21"/>
      <c r="L349" s="21"/>
      <c r="M349" s="22"/>
      <c r="N349" s="23"/>
      <c r="O349" s="23"/>
      <c r="P349" s="21"/>
      <c r="Q349" s="10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6.5" customHeight="1">
      <c r="A350" s="1"/>
      <c r="B350" s="4"/>
      <c r="C350" s="12"/>
      <c r="D350" s="14"/>
      <c r="E350" s="29"/>
      <c r="F350" s="14"/>
      <c r="G350" s="29"/>
      <c r="H350" s="13"/>
      <c r="I350" s="14"/>
      <c r="J350" s="21"/>
      <c r="K350" s="21"/>
      <c r="L350" s="21"/>
      <c r="M350" s="22"/>
      <c r="N350" s="23"/>
      <c r="O350" s="23"/>
      <c r="P350" s="21"/>
      <c r="Q350" s="10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6.5" customHeight="1">
      <c r="A351" s="1"/>
      <c r="B351" s="4"/>
      <c r="C351" s="12"/>
      <c r="D351" s="14"/>
      <c r="E351" s="29"/>
      <c r="F351" s="14"/>
      <c r="G351" s="29"/>
      <c r="H351" s="13"/>
      <c r="I351" s="14"/>
      <c r="J351" s="21"/>
      <c r="K351" s="21"/>
      <c r="L351" s="21"/>
      <c r="M351" s="22"/>
      <c r="N351" s="23"/>
      <c r="O351" s="23"/>
      <c r="P351" s="21"/>
      <c r="Q351" s="10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6.5" customHeight="1">
      <c r="A352" s="1"/>
      <c r="B352" s="4"/>
      <c r="C352" s="12"/>
      <c r="D352" s="14"/>
      <c r="E352" s="29"/>
      <c r="F352" s="14"/>
      <c r="G352" s="29"/>
      <c r="H352" s="13"/>
      <c r="I352" s="14"/>
      <c r="J352" s="21"/>
      <c r="K352" s="21"/>
      <c r="L352" s="21"/>
      <c r="M352" s="22"/>
      <c r="N352" s="23"/>
      <c r="O352" s="23"/>
      <c r="P352" s="21"/>
      <c r="Q352" s="10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6.5" customHeight="1">
      <c r="A353" s="1"/>
      <c r="B353" s="4"/>
      <c r="C353" s="12"/>
      <c r="D353" s="14"/>
      <c r="E353" s="29"/>
      <c r="F353" s="14"/>
      <c r="G353" s="29"/>
      <c r="H353" s="13"/>
      <c r="I353" s="14"/>
      <c r="J353" s="21"/>
      <c r="K353" s="21"/>
      <c r="L353" s="21"/>
      <c r="M353" s="22"/>
      <c r="N353" s="23"/>
      <c r="O353" s="23"/>
      <c r="P353" s="21"/>
      <c r="Q353" s="10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6.5" customHeight="1">
      <c r="A354" s="1"/>
      <c r="B354" s="4"/>
      <c r="C354" s="12"/>
      <c r="D354" s="14"/>
      <c r="E354" s="29"/>
      <c r="F354" s="14"/>
      <c r="G354" s="29"/>
      <c r="H354" s="13"/>
      <c r="I354" s="14"/>
      <c r="J354" s="21"/>
      <c r="K354" s="21"/>
      <c r="L354" s="21"/>
      <c r="M354" s="22"/>
      <c r="N354" s="23"/>
      <c r="O354" s="23"/>
      <c r="P354" s="21"/>
      <c r="Q354" s="10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6.5" customHeight="1">
      <c r="A355" s="1"/>
      <c r="B355" s="4"/>
      <c r="C355" s="12"/>
      <c r="D355" s="14"/>
      <c r="E355" s="29"/>
      <c r="F355" s="14"/>
      <c r="G355" s="29"/>
      <c r="H355" s="13"/>
      <c r="I355" s="14"/>
      <c r="J355" s="21"/>
      <c r="K355" s="21"/>
      <c r="L355" s="21"/>
      <c r="M355" s="22"/>
      <c r="N355" s="23"/>
      <c r="O355" s="23"/>
      <c r="P355" s="21"/>
      <c r="Q355" s="10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6.5" customHeight="1">
      <c r="A356" s="1"/>
      <c r="B356" s="4"/>
      <c r="C356" s="12"/>
      <c r="D356" s="14"/>
      <c r="E356" s="29"/>
      <c r="F356" s="14"/>
      <c r="G356" s="29"/>
      <c r="H356" s="13"/>
      <c r="I356" s="14"/>
      <c r="J356" s="21"/>
      <c r="K356" s="21"/>
      <c r="L356" s="21"/>
      <c r="M356" s="22"/>
      <c r="N356" s="23"/>
      <c r="O356" s="23"/>
      <c r="P356" s="21"/>
      <c r="Q356" s="10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6.5" customHeight="1">
      <c r="A357" s="1"/>
      <c r="B357" s="4"/>
      <c r="C357" s="12"/>
      <c r="D357" s="14"/>
      <c r="E357" s="29"/>
      <c r="F357" s="14"/>
      <c r="G357" s="29"/>
      <c r="H357" s="13"/>
      <c r="I357" s="14"/>
      <c r="J357" s="21"/>
      <c r="K357" s="21"/>
      <c r="L357" s="21"/>
      <c r="M357" s="22"/>
      <c r="N357" s="23"/>
      <c r="O357" s="23"/>
      <c r="P357" s="21"/>
      <c r="Q357" s="10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6.5" customHeight="1">
      <c r="A358" s="1"/>
      <c r="B358" s="4"/>
      <c r="C358" s="12"/>
      <c r="D358" s="14"/>
      <c r="E358" s="29"/>
      <c r="F358" s="14"/>
      <c r="G358" s="29"/>
      <c r="H358" s="13"/>
      <c r="I358" s="14"/>
      <c r="J358" s="21"/>
      <c r="K358" s="21"/>
      <c r="L358" s="21"/>
      <c r="M358" s="22"/>
      <c r="N358" s="23"/>
      <c r="O358" s="23"/>
      <c r="P358" s="21"/>
      <c r="Q358" s="10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6.5" customHeight="1">
      <c r="A359" s="1"/>
      <c r="B359" s="4"/>
      <c r="C359" s="12"/>
      <c r="D359" s="14"/>
      <c r="E359" s="29"/>
      <c r="F359" s="14"/>
      <c r="G359" s="29"/>
      <c r="H359" s="13"/>
      <c r="I359" s="14"/>
      <c r="J359" s="21"/>
      <c r="K359" s="21"/>
      <c r="L359" s="21"/>
      <c r="M359" s="22"/>
      <c r="N359" s="23"/>
      <c r="O359" s="23"/>
      <c r="P359" s="21"/>
      <c r="Q359" s="10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6.5" customHeight="1">
      <c r="A360" s="1"/>
      <c r="B360" s="4"/>
      <c r="C360" s="12"/>
      <c r="D360" s="14"/>
      <c r="E360" s="29"/>
      <c r="F360" s="14"/>
      <c r="G360" s="29"/>
      <c r="H360" s="13"/>
      <c r="I360" s="14"/>
      <c r="J360" s="21"/>
      <c r="K360" s="21"/>
      <c r="L360" s="21"/>
      <c r="M360" s="22"/>
      <c r="N360" s="23"/>
      <c r="O360" s="23"/>
      <c r="P360" s="21"/>
      <c r="Q360" s="10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6.5" customHeight="1">
      <c r="A361" s="1"/>
      <c r="B361" s="4"/>
      <c r="C361" s="12"/>
      <c r="D361" s="14"/>
      <c r="E361" s="29"/>
      <c r="F361" s="14"/>
      <c r="G361" s="29"/>
      <c r="H361" s="13"/>
      <c r="I361" s="14"/>
      <c r="J361" s="21"/>
      <c r="K361" s="21"/>
      <c r="L361" s="21"/>
      <c r="M361" s="22"/>
      <c r="N361" s="23"/>
      <c r="O361" s="23"/>
      <c r="P361" s="21"/>
      <c r="Q361" s="10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6.5" customHeight="1">
      <c r="A362" s="1"/>
      <c r="B362" s="4"/>
      <c r="C362" s="12"/>
      <c r="D362" s="14"/>
      <c r="E362" s="29"/>
      <c r="F362" s="14"/>
      <c r="G362" s="29"/>
      <c r="H362" s="13"/>
      <c r="I362" s="14"/>
      <c r="J362" s="21"/>
      <c r="K362" s="21"/>
      <c r="L362" s="21"/>
      <c r="M362" s="22"/>
      <c r="N362" s="23"/>
      <c r="O362" s="23"/>
      <c r="P362" s="21"/>
      <c r="Q362" s="10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6.5" customHeight="1">
      <c r="A363" s="1"/>
      <c r="B363" s="4"/>
      <c r="C363" s="12"/>
      <c r="D363" s="14"/>
      <c r="E363" s="29"/>
      <c r="F363" s="14"/>
      <c r="G363" s="29"/>
      <c r="H363" s="13"/>
      <c r="I363" s="14"/>
      <c r="J363" s="21"/>
      <c r="K363" s="21"/>
      <c r="L363" s="21"/>
      <c r="M363" s="22"/>
      <c r="N363" s="23"/>
      <c r="O363" s="23"/>
      <c r="P363" s="21"/>
      <c r="Q363" s="10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6.5" customHeight="1">
      <c r="A364" s="1"/>
      <c r="B364" s="4"/>
      <c r="C364" s="12"/>
      <c r="D364" s="14"/>
      <c r="E364" s="29"/>
      <c r="F364" s="14"/>
      <c r="G364" s="29"/>
      <c r="H364" s="13"/>
      <c r="I364" s="14"/>
      <c r="J364" s="21"/>
      <c r="K364" s="21"/>
      <c r="L364" s="21"/>
      <c r="M364" s="22"/>
      <c r="N364" s="23"/>
      <c r="O364" s="23"/>
      <c r="P364" s="21"/>
      <c r="Q364" s="10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6.5" customHeight="1">
      <c r="A365" s="1"/>
      <c r="B365" s="4"/>
      <c r="C365" s="12"/>
      <c r="D365" s="14"/>
      <c r="E365" s="29"/>
      <c r="F365" s="14"/>
      <c r="G365" s="29"/>
      <c r="H365" s="13"/>
      <c r="I365" s="14"/>
      <c r="J365" s="21"/>
      <c r="K365" s="21"/>
      <c r="L365" s="21"/>
      <c r="M365" s="22"/>
      <c r="N365" s="23"/>
      <c r="O365" s="23"/>
      <c r="P365" s="21"/>
      <c r="Q365" s="10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6.5" customHeight="1">
      <c r="A366" s="1"/>
      <c r="B366" s="4"/>
      <c r="C366" s="12"/>
      <c r="D366" s="14"/>
      <c r="E366" s="29"/>
      <c r="F366" s="14"/>
      <c r="G366" s="29"/>
      <c r="H366" s="13"/>
      <c r="I366" s="14"/>
      <c r="J366" s="21"/>
      <c r="K366" s="21"/>
      <c r="L366" s="21"/>
      <c r="M366" s="22"/>
      <c r="N366" s="23"/>
      <c r="O366" s="23"/>
      <c r="P366" s="21"/>
      <c r="Q366" s="10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6.5" customHeight="1">
      <c r="A367" s="1"/>
      <c r="B367" s="4"/>
      <c r="C367" s="12"/>
      <c r="D367" s="14"/>
      <c r="E367" s="29"/>
      <c r="F367" s="14"/>
      <c r="G367" s="29"/>
      <c r="H367" s="13"/>
      <c r="I367" s="14"/>
      <c r="J367" s="21"/>
      <c r="K367" s="21"/>
      <c r="L367" s="21"/>
      <c r="M367" s="22"/>
      <c r="N367" s="23"/>
      <c r="O367" s="23"/>
      <c r="P367" s="21"/>
      <c r="Q367" s="10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6.5" customHeight="1">
      <c r="A368" s="1"/>
      <c r="B368" s="4"/>
      <c r="C368" s="12"/>
      <c r="D368" s="14"/>
      <c r="E368" s="29"/>
      <c r="F368" s="14"/>
      <c r="G368" s="29"/>
      <c r="H368" s="13"/>
      <c r="I368" s="14"/>
      <c r="J368" s="21"/>
      <c r="K368" s="21"/>
      <c r="L368" s="21"/>
      <c r="M368" s="22"/>
      <c r="N368" s="23"/>
      <c r="O368" s="23"/>
      <c r="P368" s="21"/>
      <c r="Q368" s="10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6.5" customHeight="1">
      <c r="A369" s="1"/>
      <c r="B369" s="4"/>
      <c r="C369" s="12"/>
      <c r="D369" s="14"/>
      <c r="E369" s="29"/>
      <c r="F369" s="14"/>
      <c r="G369" s="29"/>
      <c r="H369" s="13"/>
      <c r="I369" s="14"/>
      <c r="J369" s="21"/>
      <c r="K369" s="21"/>
      <c r="L369" s="21"/>
      <c r="M369" s="22"/>
      <c r="N369" s="23"/>
      <c r="O369" s="23"/>
      <c r="P369" s="21"/>
      <c r="Q369" s="10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6.5" customHeight="1">
      <c r="A370" s="1"/>
      <c r="B370" s="4"/>
      <c r="C370" s="12"/>
      <c r="D370" s="14"/>
      <c r="E370" s="29"/>
      <c r="F370" s="14"/>
      <c r="G370" s="29"/>
      <c r="H370" s="13"/>
      <c r="I370" s="14"/>
      <c r="J370" s="21"/>
      <c r="K370" s="21"/>
      <c r="L370" s="21"/>
      <c r="M370" s="22"/>
      <c r="N370" s="23"/>
      <c r="O370" s="23"/>
      <c r="P370" s="21"/>
      <c r="Q370" s="10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6.5" customHeight="1">
      <c r="A371" s="1"/>
      <c r="B371" s="4"/>
      <c r="C371" s="12"/>
      <c r="D371" s="14"/>
      <c r="E371" s="29"/>
      <c r="F371" s="14"/>
      <c r="G371" s="29"/>
      <c r="H371" s="13"/>
      <c r="I371" s="14"/>
      <c r="J371" s="21"/>
      <c r="K371" s="21"/>
      <c r="L371" s="21"/>
      <c r="M371" s="22"/>
      <c r="N371" s="23"/>
      <c r="O371" s="23"/>
      <c r="P371" s="21"/>
      <c r="Q371" s="10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6.5" customHeight="1">
      <c r="A372" s="1"/>
      <c r="B372" s="4"/>
      <c r="C372" s="12"/>
      <c r="D372" s="14"/>
      <c r="E372" s="29"/>
      <c r="F372" s="14"/>
      <c r="G372" s="29"/>
      <c r="H372" s="13"/>
      <c r="I372" s="14"/>
      <c r="J372" s="21"/>
      <c r="K372" s="21"/>
      <c r="L372" s="21"/>
      <c r="M372" s="22"/>
      <c r="N372" s="23"/>
      <c r="O372" s="23"/>
      <c r="P372" s="21"/>
      <c r="Q372" s="10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6.5" customHeight="1">
      <c r="A373" s="1"/>
      <c r="B373" s="4"/>
      <c r="C373" s="12"/>
      <c r="D373" s="14"/>
      <c r="E373" s="29"/>
      <c r="F373" s="14"/>
      <c r="G373" s="29"/>
      <c r="H373" s="13"/>
      <c r="I373" s="14"/>
      <c r="J373" s="21"/>
      <c r="K373" s="21"/>
      <c r="L373" s="21"/>
      <c r="M373" s="22"/>
      <c r="N373" s="23"/>
      <c r="O373" s="23"/>
      <c r="P373" s="21"/>
      <c r="Q373" s="10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6.5" customHeight="1">
      <c r="A374" s="1"/>
      <c r="B374" s="4"/>
      <c r="C374" s="12"/>
      <c r="D374" s="14"/>
      <c r="E374" s="29"/>
      <c r="F374" s="14"/>
      <c r="G374" s="29"/>
      <c r="H374" s="13"/>
      <c r="I374" s="14"/>
      <c r="J374" s="21"/>
      <c r="K374" s="21"/>
      <c r="L374" s="21"/>
      <c r="M374" s="22"/>
      <c r="N374" s="23"/>
      <c r="O374" s="23"/>
      <c r="P374" s="21"/>
      <c r="Q374" s="10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6.5" customHeight="1">
      <c r="A375" s="1"/>
      <c r="B375" s="4"/>
      <c r="C375" s="12"/>
      <c r="D375" s="14"/>
      <c r="E375" s="29"/>
      <c r="F375" s="14"/>
      <c r="G375" s="29"/>
      <c r="H375" s="13"/>
      <c r="I375" s="14"/>
      <c r="J375" s="21"/>
      <c r="K375" s="21"/>
      <c r="L375" s="21"/>
      <c r="M375" s="22"/>
      <c r="N375" s="23"/>
      <c r="O375" s="23"/>
      <c r="P375" s="21"/>
      <c r="Q375" s="10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6.5" customHeight="1">
      <c r="A376" s="1"/>
      <c r="B376" s="4"/>
      <c r="C376" s="12"/>
      <c r="D376" s="14"/>
      <c r="E376" s="29"/>
      <c r="F376" s="14"/>
      <c r="G376" s="29"/>
      <c r="H376" s="13"/>
      <c r="I376" s="14"/>
      <c r="J376" s="21"/>
      <c r="K376" s="21"/>
      <c r="L376" s="21"/>
      <c r="M376" s="22"/>
      <c r="N376" s="23"/>
      <c r="O376" s="23"/>
      <c r="P376" s="21"/>
      <c r="Q376" s="10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6.5" customHeight="1">
      <c r="A377" s="1"/>
      <c r="B377" s="4"/>
      <c r="C377" s="12"/>
      <c r="D377" s="14"/>
      <c r="E377" s="29"/>
      <c r="F377" s="14"/>
      <c r="G377" s="29"/>
      <c r="H377" s="13"/>
      <c r="I377" s="14"/>
      <c r="J377" s="21"/>
      <c r="K377" s="21"/>
      <c r="L377" s="21"/>
      <c r="M377" s="22"/>
      <c r="N377" s="23"/>
      <c r="O377" s="23"/>
      <c r="P377" s="21"/>
      <c r="Q377" s="10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6.5" customHeight="1">
      <c r="A378" s="1"/>
      <c r="B378" s="4"/>
      <c r="C378" s="12"/>
      <c r="D378" s="14"/>
      <c r="E378" s="29"/>
      <c r="F378" s="14"/>
      <c r="G378" s="29"/>
      <c r="H378" s="13"/>
      <c r="I378" s="14"/>
      <c r="J378" s="21"/>
      <c r="K378" s="21"/>
      <c r="L378" s="21"/>
      <c r="M378" s="22"/>
      <c r="N378" s="23"/>
      <c r="O378" s="23"/>
      <c r="P378" s="21"/>
      <c r="Q378" s="10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6.5" customHeight="1">
      <c r="A379" s="1"/>
      <c r="B379" s="4"/>
      <c r="C379" s="12"/>
      <c r="D379" s="14"/>
      <c r="E379" s="29"/>
      <c r="F379" s="14"/>
      <c r="G379" s="29"/>
      <c r="H379" s="13"/>
      <c r="I379" s="14"/>
      <c r="J379" s="21"/>
      <c r="K379" s="21"/>
      <c r="L379" s="21"/>
      <c r="M379" s="22"/>
      <c r="N379" s="23"/>
      <c r="O379" s="23"/>
      <c r="P379" s="21"/>
      <c r="Q379" s="10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6.5" customHeight="1">
      <c r="A380" s="1"/>
      <c r="B380" s="4"/>
      <c r="C380" s="12"/>
      <c r="D380" s="14"/>
      <c r="E380" s="29"/>
      <c r="F380" s="14"/>
      <c r="G380" s="29"/>
      <c r="H380" s="13"/>
      <c r="I380" s="14"/>
      <c r="J380" s="21"/>
      <c r="K380" s="21"/>
      <c r="L380" s="21"/>
      <c r="M380" s="22"/>
      <c r="N380" s="23"/>
      <c r="O380" s="23"/>
      <c r="P380" s="21"/>
      <c r="Q380" s="10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6.5" customHeight="1">
      <c r="A381" s="1"/>
      <c r="B381" s="4"/>
      <c r="C381" s="12"/>
      <c r="D381" s="14"/>
      <c r="E381" s="29"/>
      <c r="F381" s="14"/>
      <c r="G381" s="29"/>
      <c r="H381" s="13"/>
      <c r="I381" s="14"/>
      <c r="J381" s="21"/>
      <c r="K381" s="21"/>
      <c r="L381" s="21"/>
      <c r="M381" s="22"/>
      <c r="N381" s="23"/>
      <c r="O381" s="23"/>
      <c r="P381" s="21"/>
      <c r="Q381" s="10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6.5" customHeight="1">
      <c r="A382" s="1"/>
      <c r="B382" s="4"/>
      <c r="C382" s="12"/>
      <c r="D382" s="14"/>
      <c r="E382" s="29"/>
      <c r="F382" s="14"/>
      <c r="G382" s="29"/>
      <c r="H382" s="13"/>
      <c r="I382" s="14"/>
      <c r="J382" s="21"/>
      <c r="K382" s="21"/>
      <c r="L382" s="21"/>
      <c r="M382" s="22"/>
      <c r="N382" s="23"/>
      <c r="O382" s="23"/>
      <c r="P382" s="21"/>
      <c r="Q382" s="10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6.5" customHeight="1">
      <c r="A383" s="1"/>
      <c r="B383" s="4"/>
      <c r="C383" s="12"/>
      <c r="D383" s="14"/>
      <c r="E383" s="29"/>
      <c r="F383" s="14"/>
      <c r="G383" s="29"/>
      <c r="H383" s="13"/>
      <c r="I383" s="14"/>
      <c r="J383" s="21"/>
      <c r="K383" s="21"/>
      <c r="L383" s="21"/>
      <c r="M383" s="22"/>
      <c r="N383" s="23"/>
      <c r="O383" s="23"/>
      <c r="P383" s="21"/>
      <c r="Q383" s="10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6.5" customHeight="1">
      <c r="A384" s="1"/>
      <c r="B384" s="4"/>
      <c r="C384" s="12"/>
      <c r="D384" s="14"/>
      <c r="E384" s="29"/>
      <c r="F384" s="14"/>
      <c r="G384" s="29"/>
      <c r="H384" s="13"/>
      <c r="I384" s="14"/>
      <c r="J384" s="21"/>
      <c r="K384" s="21"/>
      <c r="L384" s="21"/>
      <c r="M384" s="22"/>
      <c r="N384" s="23"/>
      <c r="O384" s="23"/>
      <c r="P384" s="21"/>
      <c r="Q384" s="10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6.5" customHeight="1">
      <c r="A385" s="1"/>
      <c r="B385" s="4"/>
      <c r="C385" s="12"/>
      <c r="D385" s="14"/>
      <c r="E385" s="29"/>
      <c r="F385" s="14"/>
      <c r="G385" s="29"/>
      <c r="H385" s="13"/>
      <c r="I385" s="14"/>
      <c r="J385" s="21"/>
      <c r="K385" s="21"/>
      <c r="L385" s="21"/>
      <c r="M385" s="22"/>
      <c r="N385" s="23"/>
      <c r="O385" s="23"/>
      <c r="P385" s="21"/>
      <c r="Q385" s="10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6.5" customHeight="1">
      <c r="A386" s="1"/>
      <c r="B386" s="4"/>
      <c r="C386" s="12"/>
      <c r="D386" s="14"/>
      <c r="E386" s="29"/>
      <c r="F386" s="14"/>
      <c r="G386" s="29"/>
      <c r="H386" s="13"/>
      <c r="I386" s="14"/>
      <c r="J386" s="21"/>
      <c r="K386" s="21"/>
      <c r="L386" s="21"/>
      <c r="M386" s="22"/>
      <c r="N386" s="23"/>
      <c r="O386" s="23"/>
      <c r="P386" s="21"/>
      <c r="Q386" s="10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6.5" customHeight="1">
      <c r="A387" s="1"/>
      <c r="B387" s="4"/>
      <c r="C387" s="12"/>
      <c r="D387" s="14"/>
      <c r="E387" s="29"/>
      <c r="F387" s="14"/>
      <c r="G387" s="29"/>
      <c r="H387" s="13"/>
      <c r="I387" s="14"/>
      <c r="J387" s="21"/>
      <c r="K387" s="21"/>
      <c r="L387" s="21"/>
      <c r="M387" s="22"/>
      <c r="N387" s="23"/>
      <c r="O387" s="23"/>
      <c r="P387" s="21"/>
      <c r="Q387" s="10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6.5" customHeight="1">
      <c r="A388" s="1"/>
      <c r="B388" s="4"/>
      <c r="C388" s="12"/>
      <c r="D388" s="14"/>
      <c r="E388" s="29"/>
      <c r="F388" s="14"/>
      <c r="G388" s="29"/>
      <c r="H388" s="13"/>
      <c r="I388" s="14"/>
      <c r="J388" s="21"/>
      <c r="K388" s="21"/>
      <c r="L388" s="21"/>
      <c r="M388" s="22"/>
      <c r="N388" s="23"/>
      <c r="O388" s="23"/>
      <c r="P388" s="21"/>
      <c r="Q388" s="10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6.5" customHeight="1">
      <c r="A389" s="1"/>
      <c r="B389" s="4"/>
      <c r="C389" s="12"/>
      <c r="D389" s="14"/>
      <c r="E389" s="29"/>
      <c r="F389" s="14"/>
      <c r="G389" s="29"/>
      <c r="H389" s="13"/>
      <c r="I389" s="14"/>
      <c r="J389" s="21"/>
      <c r="K389" s="21"/>
      <c r="L389" s="21"/>
      <c r="M389" s="22"/>
      <c r="N389" s="23"/>
      <c r="O389" s="23"/>
      <c r="P389" s="21"/>
      <c r="Q389" s="10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6.5" customHeight="1">
      <c r="A390" s="1"/>
      <c r="B390" s="4"/>
      <c r="C390" s="12"/>
      <c r="D390" s="14"/>
      <c r="E390" s="29"/>
      <c r="F390" s="14"/>
      <c r="G390" s="29"/>
      <c r="H390" s="13"/>
      <c r="I390" s="14"/>
      <c r="J390" s="21"/>
      <c r="K390" s="21"/>
      <c r="L390" s="21"/>
      <c r="M390" s="22"/>
      <c r="N390" s="23"/>
      <c r="O390" s="23"/>
      <c r="P390" s="21"/>
      <c r="Q390" s="10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6.5" customHeight="1">
      <c r="A391" s="1"/>
      <c r="B391" s="4"/>
      <c r="C391" s="12"/>
      <c r="D391" s="14"/>
      <c r="E391" s="29"/>
      <c r="F391" s="14"/>
      <c r="G391" s="29"/>
      <c r="H391" s="13"/>
      <c r="I391" s="14"/>
      <c r="J391" s="21"/>
      <c r="K391" s="21"/>
      <c r="L391" s="21"/>
      <c r="M391" s="22"/>
      <c r="N391" s="23"/>
      <c r="O391" s="23"/>
      <c r="P391" s="21"/>
      <c r="Q391" s="10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6.5" customHeight="1">
      <c r="A392" s="1"/>
      <c r="B392" s="4"/>
      <c r="C392" s="12"/>
      <c r="D392" s="14"/>
      <c r="E392" s="29"/>
      <c r="F392" s="14"/>
      <c r="G392" s="29"/>
      <c r="H392" s="13"/>
      <c r="I392" s="14"/>
      <c r="J392" s="21"/>
      <c r="K392" s="21"/>
      <c r="L392" s="21"/>
      <c r="M392" s="22"/>
      <c r="N392" s="23"/>
      <c r="O392" s="23"/>
      <c r="P392" s="21"/>
      <c r="Q392" s="10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6.5" customHeight="1">
      <c r="A393" s="1"/>
      <c r="B393" s="4"/>
      <c r="C393" s="12"/>
      <c r="D393" s="14"/>
      <c r="E393" s="29"/>
      <c r="F393" s="14"/>
      <c r="G393" s="29"/>
      <c r="H393" s="13"/>
      <c r="I393" s="14"/>
      <c r="J393" s="21"/>
      <c r="K393" s="21"/>
      <c r="L393" s="21"/>
      <c r="M393" s="22"/>
      <c r="N393" s="23"/>
      <c r="O393" s="23"/>
      <c r="P393" s="21"/>
      <c r="Q393" s="10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6.5" customHeight="1">
      <c r="A394" s="1"/>
      <c r="B394" s="4"/>
      <c r="C394" s="12"/>
      <c r="D394" s="14"/>
      <c r="E394" s="29"/>
      <c r="F394" s="14"/>
      <c r="G394" s="29"/>
      <c r="H394" s="13"/>
      <c r="I394" s="14"/>
      <c r="J394" s="21"/>
      <c r="K394" s="21"/>
      <c r="L394" s="21"/>
      <c r="M394" s="22"/>
      <c r="N394" s="23"/>
      <c r="O394" s="23"/>
      <c r="P394" s="21"/>
      <c r="Q394" s="10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6.5" customHeight="1">
      <c r="A395" s="1"/>
      <c r="B395" s="4"/>
      <c r="C395" s="12"/>
      <c r="D395" s="14"/>
      <c r="E395" s="29"/>
      <c r="F395" s="14"/>
      <c r="G395" s="29"/>
      <c r="H395" s="13"/>
      <c r="I395" s="14"/>
      <c r="J395" s="21"/>
      <c r="K395" s="21"/>
      <c r="L395" s="21"/>
      <c r="M395" s="22"/>
      <c r="N395" s="23"/>
      <c r="O395" s="23"/>
      <c r="P395" s="21"/>
      <c r="Q395" s="10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6.5" customHeight="1">
      <c r="A396" s="1"/>
      <c r="B396" s="4"/>
      <c r="C396" s="12"/>
      <c r="D396" s="14"/>
      <c r="E396" s="29"/>
      <c r="F396" s="14"/>
      <c r="G396" s="29"/>
      <c r="H396" s="13"/>
      <c r="I396" s="14"/>
      <c r="J396" s="21"/>
      <c r="K396" s="21"/>
      <c r="L396" s="21"/>
      <c r="M396" s="22"/>
      <c r="N396" s="23"/>
      <c r="O396" s="23"/>
      <c r="P396" s="21"/>
      <c r="Q396" s="10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6.5" customHeight="1">
      <c r="A397" s="1"/>
      <c r="B397" s="4"/>
      <c r="C397" s="12"/>
      <c r="D397" s="14"/>
      <c r="E397" s="29"/>
      <c r="F397" s="14"/>
      <c r="G397" s="29"/>
      <c r="H397" s="13"/>
      <c r="I397" s="14"/>
      <c r="J397" s="21"/>
      <c r="K397" s="21"/>
      <c r="L397" s="21"/>
      <c r="M397" s="22"/>
      <c r="N397" s="23"/>
      <c r="O397" s="23"/>
      <c r="P397" s="21"/>
      <c r="Q397" s="10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6.5" customHeight="1">
      <c r="A398" s="1"/>
      <c r="B398" s="4"/>
      <c r="C398" s="12"/>
      <c r="D398" s="14"/>
      <c r="E398" s="29"/>
      <c r="F398" s="14"/>
      <c r="G398" s="29"/>
      <c r="H398" s="13"/>
      <c r="I398" s="14"/>
      <c r="J398" s="21"/>
      <c r="K398" s="21"/>
      <c r="L398" s="21"/>
      <c r="M398" s="22"/>
      <c r="N398" s="23"/>
      <c r="O398" s="23"/>
      <c r="P398" s="21"/>
      <c r="Q398" s="10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6.5" customHeight="1">
      <c r="A399" s="1"/>
      <c r="B399" s="4"/>
      <c r="C399" s="12"/>
      <c r="D399" s="14"/>
      <c r="E399" s="29"/>
      <c r="F399" s="14"/>
      <c r="G399" s="29"/>
      <c r="H399" s="13"/>
      <c r="I399" s="14"/>
      <c r="J399" s="21"/>
      <c r="K399" s="21"/>
      <c r="L399" s="21"/>
      <c r="M399" s="22"/>
      <c r="N399" s="23"/>
      <c r="O399" s="23"/>
      <c r="P399" s="21"/>
      <c r="Q399" s="10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6.5" customHeight="1">
      <c r="A400" s="1"/>
      <c r="B400" s="4"/>
      <c r="C400" s="12"/>
      <c r="D400" s="14"/>
      <c r="E400" s="29"/>
      <c r="F400" s="14"/>
      <c r="G400" s="29"/>
      <c r="H400" s="13"/>
      <c r="I400" s="14"/>
      <c r="J400" s="21"/>
      <c r="K400" s="21"/>
      <c r="L400" s="21"/>
      <c r="M400" s="22"/>
      <c r="N400" s="23"/>
      <c r="O400" s="23"/>
      <c r="P400" s="21"/>
      <c r="Q400" s="10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6.5" customHeight="1">
      <c r="A401" s="1"/>
      <c r="B401" s="4"/>
      <c r="C401" s="12"/>
      <c r="D401" s="14"/>
      <c r="E401" s="29"/>
      <c r="F401" s="14"/>
      <c r="G401" s="29"/>
      <c r="H401" s="13"/>
      <c r="I401" s="14"/>
      <c r="J401" s="21"/>
      <c r="K401" s="21"/>
      <c r="L401" s="21"/>
      <c r="M401" s="22"/>
      <c r="N401" s="23"/>
      <c r="O401" s="23"/>
      <c r="P401" s="21"/>
      <c r="Q401" s="10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6.5" customHeight="1">
      <c r="A402" s="1"/>
      <c r="B402" s="4"/>
      <c r="C402" s="12"/>
      <c r="D402" s="14"/>
      <c r="E402" s="29"/>
      <c r="F402" s="14"/>
      <c r="G402" s="29"/>
      <c r="H402" s="13"/>
      <c r="I402" s="14"/>
      <c r="J402" s="21"/>
      <c r="K402" s="21"/>
      <c r="L402" s="21"/>
      <c r="M402" s="22"/>
      <c r="N402" s="23"/>
      <c r="O402" s="23"/>
      <c r="P402" s="21"/>
      <c r="Q402" s="10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6.5" customHeight="1">
      <c r="A403" s="1"/>
      <c r="B403" s="4"/>
      <c r="C403" s="12"/>
      <c r="D403" s="14"/>
      <c r="E403" s="29"/>
      <c r="F403" s="14"/>
      <c r="G403" s="29"/>
      <c r="H403" s="13"/>
      <c r="I403" s="14"/>
      <c r="J403" s="21"/>
      <c r="K403" s="21"/>
      <c r="L403" s="21"/>
      <c r="M403" s="22"/>
      <c r="N403" s="23"/>
      <c r="O403" s="23"/>
      <c r="P403" s="21"/>
      <c r="Q403" s="10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6.5" customHeight="1">
      <c r="A404" s="1"/>
      <c r="B404" s="4"/>
      <c r="C404" s="12"/>
      <c r="D404" s="14"/>
      <c r="E404" s="29"/>
      <c r="F404" s="14"/>
      <c r="G404" s="29"/>
      <c r="H404" s="13"/>
      <c r="I404" s="14"/>
      <c r="J404" s="21"/>
      <c r="K404" s="21"/>
      <c r="L404" s="21"/>
      <c r="M404" s="22"/>
      <c r="N404" s="23"/>
      <c r="O404" s="23"/>
      <c r="P404" s="21"/>
      <c r="Q404" s="10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6.5" customHeight="1">
      <c r="A405" s="1"/>
      <c r="B405" s="4"/>
      <c r="C405" s="12"/>
      <c r="D405" s="14"/>
      <c r="E405" s="29"/>
      <c r="F405" s="14"/>
      <c r="G405" s="29"/>
      <c r="H405" s="13"/>
      <c r="I405" s="14"/>
      <c r="J405" s="21"/>
      <c r="K405" s="21"/>
      <c r="L405" s="21"/>
      <c r="M405" s="22"/>
      <c r="N405" s="23"/>
      <c r="O405" s="23"/>
      <c r="P405" s="21"/>
      <c r="Q405" s="10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6.5" customHeight="1">
      <c r="A406" s="1"/>
      <c r="B406" s="4"/>
      <c r="C406" s="12"/>
      <c r="D406" s="14"/>
      <c r="E406" s="29"/>
      <c r="F406" s="14"/>
      <c r="G406" s="29"/>
      <c r="H406" s="13"/>
      <c r="I406" s="14"/>
      <c r="J406" s="21"/>
      <c r="K406" s="21"/>
      <c r="L406" s="21"/>
      <c r="M406" s="22"/>
      <c r="N406" s="23"/>
      <c r="O406" s="23"/>
      <c r="P406" s="21"/>
      <c r="Q406" s="10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6.5" customHeight="1">
      <c r="A407" s="1"/>
      <c r="B407" s="4"/>
      <c r="C407" s="12"/>
      <c r="D407" s="14"/>
      <c r="E407" s="29"/>
      <c r="F407" s="14"/>
      <c r="G407" s="29"/>
      <c r="H407" s="13"/>
      <c r="I407" s="14"/>
      <c r="J407" s="21"/>
      <c r="K407" s="21"/>
      <c r="L407" s="21"/>
      <c r="M407" s="22"/>
      <c r="N407" s="23"/>
      <c r="O407" s="23"/>
      <c r="P407" s="21"/>
      <c r="Q407" s="10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6.5" customHeight="1">
      <c r="A408" s="1"/>
      <c r="B408" s="4"/>
      <c r="C408" s="12"/>
      <c r="D408" s="14"/>
      <c r="E408" s="29"/>
      <c r="F408" s="14"/>
      <c r="G408" s="29"/>
      <c r="H408" s="13"/>
      <c r="I408" s="14"/>
      <c r="J408" s="21"/>
      <c r="K408" s="21"/>
      <c r="L408" s="21"/>
      <c r="M408" s="22"/>
      <c r="N408" s="23"/>
      <c r="O408" s="23"/>
      <c r="P408" s="21"/>
      <c r="Q408" s="10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6.5" customHeight="1">
      <c r="A409" s="1"/>
      <c r="B409" s="4"/>
      <c r="C409" s="12"/>
      <c r="D409" s="14"/>
      <c r="E409" s="29"/>
      <c r="F409" s="14"/>
      <c r="G409" s="29"/>
      <c r="H409" s="13"/>
      <c r="I409" s="14"/>
      <c r="J409" s="21"/>
      <c r="K409" s="21"/>
      <c r="L409" s="21"/>
      <c r="M409" s="22"/>
      <c r="N409" s="23"/>
      <c r="O409" s="23"/>
      <c r="P409" s="21"/>
      <c r="Q409" s="10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6.5" customHeight="1">
      <c r="A410" s="1"/>
      <c r="B410" s="4"/>
      <c r="C410" s="12"/>
      <c r="D410" s="14"/>
      <c r="E410" s="29"/>
      <c r="F410" s="14"/>
      <c r="G410" s="29"/>
      <c r="H410" s="13"/>
      <c r="I410" s="14"/>
      <c r="J410" s="21"/>
      <c r="K410" s="21"/>
      <c r="L410" s="21"/>
      <c r="M410" s="22"/>
      <c r="N410" s="23"/>
      <c r="O410" s="23"/>
      <c r="P410" s="21"/>
      <c r="Q410" s="10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6.5" customHeight="1">
      <c r="A411" s="1"/>
      <c r="B411" s="4"/>
      <c r="C411" s="12"/>
      <c r="D411" s="14"/>
      <c r="E411" s="29"/>
      <c r="F411" s="14"/>
      <c r="G411" s="29"/>
      <c r="H411" s="13"/>
      <c r="I411" s="14"/>
      <c r="J411" s="21"/>
      <c r="K411" s="21"/>
      <c r="L411" s="21"/>
      <c r="M411" s="22"/>
      <c r="N411" s="23"/>
      <c r="O411" s="23"/>
      <c r="P411" s="21"/>
      <c r="Q411" s="10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6.5" customHeight="1">
      <c r="A412" s="1"/>
      <c r="B412" s="4"/>
      <c r="C412" s="12"/>
      <c r="D412" s="14"/>
      <c r="E412" s="29"/>
      <c r="F412" s="14"/>
      <c r="G412" s="29"/>
      <c r="H412" s="13"/>
      <c r="I412" s="14"/>
      <c r="J412" s="21"/>
      <c r="K412" s="21"/>
      <c r="L412" s="21"/>
      <c r="M412" s="22"/>
      <c r="N412" s="23"/>
      <c r="O412" s="23"/>
      <c r="P412" s="21"/>
      <c r="Q412" s="10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6.5" customHeight="1">
      <c r="A413" s="1"/>
      <c r="B413" s="4"/>
      <c r="C413" s="12"/>
      <c r="D413" s="14"/>
      <c r="E413" s="29"/>
      <c r="F413" s="14"/>
      <c r="G413" s="29"/>
      <c r="H413" s="13"/>
      <c r="I413" s="14"/>
      <c r="J413" s="21"/>
      <c r="K413" s="21"/>
      <c r="L413" s="21"/>
      <c r="M413" s="22"/>
      <c r="N413" s="23"/>
      <c r="O413" s="23"/>
      <c r="P413" s="21"/>
      <c r="Q413" s="10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6.5" customHeight="1">
      <c r="A414" s="1"/>
      <c r="B414" s="4"/>
      <c r="C414" s="12"/>
      <c r="D414" s="14"/>
      <c r="E414" s="29"/>
      <c r="F414" s="14"/>
      <c r="G414" s="29"/>
      <c r="H414" s="13"/>
      <c r="I414" s="14"/>
      <c r="J414" s="21"/>
      <c r="K414" s="21"/>
      <c r="L414" s="21"/>
      <c r="M414" s="22"/>
      <c r="N414" s="23"/>
      <c r="O414" s="23"/>
      <c r="P414" s="21"/>
      <c r="Q414" s="10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6.5" customHeight="1">
      <c r="A415" s="1"/>
      <c r="B415" s="4"/>
      <c r="C415" s="12"/>
      <c r="D415" s="14"/>
      <c r="E415" s="29"/>
      <c r="F415" s="14"/>
      <c r="G415" s="29"/>
      <c r="H415" s="13"/>
      <c r="I415" s="14"/>
      <c r="J415" s="21"/>
      <c r="K415" s="21"/>
      <c r="L415" s="21"/>
      <c r="M415" s="22"/>
      <c r="N415" s="23"/>
      <c r="O415" s="23"/>
      <c r="P415" s="21"/>
      <c r="Q415" s="10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6.5" customHeight="1">
      <c r="A416" s="1"/>
      <c r="B416" s="4"/>
      <c r="C416" s="12"/>
      <c r="D416" s="14"/>
      <c r="E416" s="29"/>
      <c r="F416" s="14"/>
      <c r="G416" s="29"/>
      <c r="H416" s="13"/>
      <c r="I416" s="14"/>
      <c r="J416" s="21"/>
      <c r="K416" s="21"/>
      <c r="L416" s="21"/>
      <c r="M416" s="22"/>
      <c r="N416" s="23"/>
      <c r="O416" s="23"/>
      <c r="P416" s="21"/>
      <c r="Q416" s="10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6.5" customHeight="1">
      <c r="A417" s="1"/>
      <c r="B417" s="4"/>
      <c r="C417" s="12"/>
      <c r="D417" s="14"/>
      <c r="E417" s="29"/>
      <c r="F417" s="14"/>
      <c r="G417" s="29"/>
      <c r="H417" s="13"/>
      <c r="I417" s="14"/>
      <c r="J417" s="21"/>
      <c r="K417" s="21"/>
      <c r="L417" s="21"/>
      <c r="M417" s="22"/>
      <c r="N417" s="23"/>
      <c r="O417" s="23"/>
      <c r="P417" s="21"/>
      <c r="Q417" s="10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6.5" customHeight="1">
      <c r="A418" s="1"/>
      <c r="B418" s="4"/>
      <c r="C418" s="12"/>
      <c r="D418" s="14"/>
      <c r="E418" s="29"/>
      <c r="F418" s="14"/>
      <c r="G418" s="29"/>
      <c r="H418" s="13"/>
      <c r="I418" s="14"/>
      <c r="J418" s="21"/>
      <c r="K418" s="21"/>
      <c r="L418" s="21"/>
      <c r="M418" s="22"/>
      <c r="N418" s="23"/>
      <c r="O418" s="23"/>
      <c r="P418" s="21"/>
      <c r="Q418" s="10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6.5" customHeight="1">
      <c r="A419" s="1"/>
      <c r="B419" s="4"/>
      <c r="C419" s="12"/>
      <c r="D419" s="14"/>
      <c r="E419" s="29"/>
      <c r="F419" s="14"/>
      <c r="G419" s="29"/>
      <c r="H419" s="13"/>
      <c r="I419" s="14"/>
      <c r="J419" s="21"/>
      <c r="K419" s="21"/>
      <c r="L419" s="21"/>
      <c r="M419" s="22"/>
      <c r="N419" s="23"/>
      <c r="O419" s="23"/>
      <c r="P419" s="21"/>
      <c r="Q419" s="10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6.5" customHeight="1">
      <c r="A420" s="1"/>
      <c r="B420" s="4"/>
      <c r="C420" s="12"/>
      <c r="D420" s="14"/>
      <c r="E420" s="29"/>
      <c r="F420" s="14"/>
      <c r="G420" s="29"/>
      <c r="H420" s="13"/>
      <c r="I420" s="14"/>
      <c r="J420" s="21"/>
      <c r="K420" s="21"/>
      <c r="L420" s="21"/>
      <c r="M420" s="22"/>
      <c r="N420" s="23"/>
      <c r="O420" s="23"/>
      <c r="P420" s="21"/>
      <c r="Q420" s="10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6.5" customHeight="1">
      <c r="A421" s="1"/>
      <c r="B421" s="4"/>
      <c r="C421" s="12"/>
      <c r="D421" s="14"/>
      <c r="E421" s="29"/>
      <c r="F421" s="14"/>
      <c r="G421" s="29"/>
      <c r="H421" s="13"/>
      <c r="I421" s="14"/>
      <c r="J421" s="21"/>
      <c r="K421" s="21"/>
      <c r="L421" s="21"/>
      <c r="M421" s="22"/>
      <c r="N421" s="23"/>
      <c r="O421" s="23"/>
      <c r="P421" s="21"/>
      <c r="Q421" s="10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6.5" customHeight="1">
      <c r="A422" s="1"/>
      <c r="B422" s="4"/>
      <c r="C422" s="12"/>
      <c r="D422" s="14"/>
      <c r="E422" s="29"/>
      <c r="F422" s="14"/>
      <c r="G422" s="29"/>
      <c r="H422" s="13"/>
      <c r="I422" s="14"/>
      <c r="J422" s="21"/>
      <c r="K422" s="21"/>
      <c r="L422" s="21"/>
      <c r="M422" s="22"/>
      <c r="N422" s="23"/>
      <c r="O422" s="23"/>
      <c r="P422" s="21"/>
      <c r="Q422" s="10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6.5" customHeight="1">
      <c r="A423" s="1"/>
      <c r="B423" s="4"/>
      <c r="C423" s="12"/>
      <c r="D423" s="14"/>
      <c r="E423" s="29"/>
      <c r="F423" s="14"/>
      <c r="G423" s="29"/>
      <c r="H423" s="13"/>
      <c r="I423" s="14"/>
      <c r="J423" s="21"/>
      <c r="K423" s="21"/>
      <c r="L423" s="21"/>
      <c r="M423" s="22"/>
      <c r="N423" s="23"/>
      <c r="O423" s="23"/>
      <c r="P423" s="21"/>
      <c r="Q423" s="10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6.5" customHeight="1">
      <c r="A424" s="1"/>
      <c r="B424" s="4"/>
      <c r="C424" s="12"/>
      <c r="D424" s="14"/>
      <c r="E424" s="29"/>
      <c r="F424" s="14"/>
      <c r="G424" s="29"/>
      <c r="H424" s="13"/>
      <c r="I424" s="14"/>
      <c r="J424" s="21"/>
      <c r="K424" s="21"/>
      <c r="L424" s="21"/>
      <c r="M424" s="22"/>
      <c r="N424" s="23"/>
      <c r="O424" s="23"/>
      <c r="P424" s="21"/>
      <c r="Q424" s="10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6.5" customHeight="1">
      <c r="A425" s="1"/>
      <c r="B425" s="4"/>
      <c r="C425" s="12"/>
      <c r="D425" s="14"/>
      <c r="E425" s="29"/>
      <c r="F425" s="14"/>
      <c r="G425" s="29"/>
      <c r="H425" s="13"/>
      <c r="I425" s="14"/>
      <c r="J425" s="21"/>
      <c r="K425" s="21"/>
      <c r="L425" s="21"/>
      <c r="M425" s="22"/>
      <c r="N425" s="23"/>
      <c r="O425" s="23"/>
      <c r="P425" s="21"/>
      <c r="Q425" s="10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6.5" customHeight="1">
      <c r="A426" s="1"/>
      <c r="B426" s="4"/>
      <c r="C426" s="12"/>
      <c r="D426" s="14"/>
      <c r="E426" s="29"/>
      <c r="F426" s="14"/>
      <c r="G426" s="29"/>
      <c r="H426" s="13"/>
      <c r="I426" s="14"/>
      <c r="J426" s="21"/>
      <c r="K426" s="21"/>
      <c r="L426" s="21"/>
      <c r="M426" s="22"/>
      <c r="N426" s="23"/>
      <c r="O426" s="23"/>
      <c r="P426" s="21"/>
      <c r="Q426" s="10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6.5" customHeight="1">
      <c r="A427" s="1"/>
      <c r="B427" s="4"/>
      <c r="C427" s="12"/>
      <c r="D427" s="14"/>
      <c r="E427" s="29"/>
      <c r="F427" s="14"/>
      <c r="G427" s="29"/>
      <c r="H427" s="13"/>
      <c r="I427" s="14"/>
      <c r="J427" s="21"/>
      <c r="K427" s="21"/>
      <c r="L427" s="21"/>
      <c r="M427" s="22"/>
      <c r="N427" s="23"/>
      <c r="O427" s="23"/>
      <c r="P427" s="21"/>
      <c r="Q427" s="10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6.5" customHeight="1">
      <c r="A428" s="1"/>
      <c r="B428" s="4"/>
      <c r="C428" s="12"/>
      <c r="D428" s="14"/>
      <c r="E428" s="29"/>
      <c r="F428" s="14"/>
      <c r="G428" s="29"/>
      <c r="H428" s="13"/>
      <c r="I428" s="14"/>
      <c r="J428" s="21"/>
      <c r="K428" s="21"/>
      <c r="L428" s="21"/>
      <c r="M428" s="22"/>
      <c r="N428" s="23"/>
      <c r="O428" s="23"/>
      <c r="P428" s="21"/>
      <c r="Q428" s="10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6.5" customHeight="1">
      <c r="A429" s="1"/>
      <c r="B429" s="4"/>
      <c r="C429" s="12"/>
      <c r="D429" s="14"/>
      <c r="E429" s="29"/>
      <c r="F429" s="14"/>
      <c r="G429" s="29"/>
      <c r="H429" s="13"/>
      <c r="I429" s="14"/>
      <c r="J429" s="21"/>
      <c r="K429" s="21"/>
      <c r="L429" s="21"/>
      <c r="M429" s="22"/>
      <c r="N429" s="23"/>
      <c r="O429" s="23"/>
      <c r="P429" s="21"/>
      <c r="Q429" s="10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6.5" customHeight="1">
      <c r="A430" s="1"/>
      <c r="B430" s="4"/>
      <c r="C430" s="12"/>
      <c r="D430" s="14"/>
      <c r="E430" s="29"/>
      <c r="F430" s="14"/>
      <c r="G430" s="29"/>
      <c r="H430" s="13"/>
      <c r="I430" s="14"/>
      <c r="J430" s="21"/>
      <c r="K430" s="21"/>
      <c r="L430" s="21"/>
      <c r="M430" s="22"/>
      <c r="N430" s="23"/>
      <c r="O430" s="23"/>
      <c r="P430" s="21"/>
      <c r="Q430" s="10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6.5" customHeight="1">
      <c r="A431" s="1"/>
      <c r="B431" s="4"/>
      <c r="C431" s="12"/>
      <c r="D431" s="14"/>
      <c r="E431" s="29"/>
      <c r="F431" s="14"/>
      <c r="G431" s="29"/>
      <c r="H431" s="13"/>
      <c r="I431" s="14"/>
      <c r="J431" s="21"/>
      <c r="K431" s="21"/>
      <c r="L431" s="21"/>
      <c r="M431" s="22"/>
      <c r="N431" s="23"/>
      <c r="O431" s="23"/>
      <c r="P431" s="21"/>
      <c r="Q431" s="10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6.5" customHeight="1">
      <c r="A432" s="1"/>
      <c r="B432" s="4"/>
      <c r="C432" s="12"/>
      <c r="D432" s="14"/>
      <c r="E432" s="29"/>
      <c r="F432" s="14"/>
      <c r="G432" s="29"/>
      <c r="H432" s="13"/>
      <c r="I432" s="14"/>
      <c r="J432" s="21"/>
      <c r="K432" s="21"/>
      <c r="L432" s="21"/>
      <c r="M432" s="22"/>
      <c r="N432" s="23"/>
      <c r="O432" s="23"/>
      <c r="P432" s="21"/>
      <c r="Q432" s="10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6.5" customHeight="1">
      <c r="A433" s="1"/>
      <c r="B433" s="4"/>
      <c r="C433" s="12"/>
      <c r="D433" s="14"/>
      <c r="E433" s="29"/>
      <c r="F433" s="14"/>
      <c r="G433" s="29"/>
      <c r="H433" s="13"/>
      <c r="I433" s="14"/>
      <c r="J433" s="21"/>
      <c r="K433" s="21"/>
      <c r="L433" s="21"/>
      <c r="M433" s="22"/>
      <c r="N433" s="23"/>
      <c r="O433" s="23"/>
      <c r="P433" s="21"/>
      <c r="Q433" s="10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6.5" customHeight="1">
      <c r="A434" s="1"/>
      <c r="B434" s="4"/>
      <c r="C434" s="12"/>
      <c r="D434" s="14"/>
      <c r="E434" s="29"/>
      <c r="F434" s="14"/>
      <c r="G434" s="29"/>
      <c r="H434" s="13"/>
      <c r="I434" s="14"/>
      <c r="J434" s="21"/>
      <c r="K434" s="21"/>
      <c r="L434" s="21"/>
      <c r="M434" s="22"/>
      <c r="N434" s="23"/>
      <c r="O434" s="23"/>
      <c r="P434" s="21"/>
      <c r="Q434" s="10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6.5" customHeight="1">
      <c r="A435" s="1"/>
      <c r="B435" s="4"/>
      <c r="C435" s="12"/>
      <c r="D435" s="14"/>
      <c r="E435" s="29"/>
      <c r="F435" s="14"/>
      <c r="G435" s="29"/>
      <c r="H435" s="13"/>
      <c r="I435" s="14"/>
      <c r="J435" s="21"/>
      <c r="K435" s="21"/>
      <c r="L435" s="21"/>
      <c r="M435" s="22"/>
      <c r="N435" s="23"/>
      <c r="O435" s="23"/>
      <c r="P435" s="21"/>
      <c r="Q435" s="10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6.5" customHeight="1">
      <c r="A436" s="1"/>
      <c r="B436" s="4"/>
      <c r="C436" s="12"/>
      <c r="D436" s="14"/>
      <c r="E436" s="29"/>
      <c r="F436" s="14"/>
      <c r="G436" s="29"/>
      <c r="H436" s="13"/>
      <c r="I436" s="14"/>
      <c r="J436" s="21"/>
      <c r="K436" s="21"/>
      <c r="L436" s="21"/>
      <c r="M436" s="22"/>
      <c r="N436" s="23"/>
      <c r="O436" s="23"/>
      <c r="P436" s="21"/>
      <c r="Q436" s="10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6.5" customHeight="1">
      <c r="A437" s="1"/>
      <c r="B437" s="4"/>
      <c r="C437" s="12"/>
      <c r="D437" s="14"/>
      <c r="E437" s="29"/>
      <c r="F437" s="14"/>
      <c r="G437" s="29"/>
      <c r="H437" s="13"/>
      <c r="I437" s="14"/>
      <c r="J437" s="21"/>
      <c r="K437" s="21"/>
      <c r="L437" s="21"/>
      <c r="M437" s="22"/>
      <c r="N437" s="23"/>
      <c r="O437" s="23"/>
      <c r="P437" s="21"/>
      <c r="Q437" s="10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6.5" customHeight="1">
      <c r="A438" s="1"/>
      <c r="B438" s="4"/>
      <c r="C438" s="12"/>
      <c r="D438" s="14"/>
      <c r="E438" s="29"/>
      <c r="F438" s="14"/>
      <c r="G438" s="29"/>
      <c r="H438" s="13"/>
      <c r="I438" s="14"/>
      <c r="J438" s="21"/>
      <c r="K438" s="21"/>
      <c r="L438" s="21"/>
      <c r="M438" s="22"/>
      <c r="N438" s="23"/>
      <c r="O438" s="23"/>
      <c r="P438" s="21"/>
      <c r="Q438" s="10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6.5" customHeight="1">
      <c r="A439" s="1"/>
      <c r="B439" s="4"/>
      <c r="C439" s="12"/>
      <c r="D439" s="14"/>
      <c r="E439" s="29"/>
      <c r="F439" s="14"/>
      <c r="G439" s="29"/>
      <c r="H439" s="13"/>
      <c r="I439" s="14"/>
      <c r="J439" s="21"/>
      <c r="K439" s="21"/>
      <c r="L439" s="21"/>
      <c r="M439" s="22"/>
      <c r="N439" s="23"/>
      <c r="O439" s="23"/>
      <c r="P439" s="21"/>
      <c r="Q439" s="10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6.5" customHeight="1">
      <c r="A440" s="1"/>
      <c r="B440" s="4"/>
      <c r="C440" s="12"/>
      <c r="D440" s="14"/>
      <c r="E440" s="29"/>
      <c r="F440" s="14"/>
      <c r="G440" s="29"/>
      <c r="H440" s="13"/>
      <c r="I440" s="14"/>
      <c r="J440" s="21"/>
      <c r="K440" s="21"/>
      <c r="L440" s="21"/>
      <c r="M440" s="22"/>
      <c r="N440" s="23"/>
      <c r="O440" s="23"/>
      <c r="P440" s="21"/>
      <c r="Q440" s="10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6.5" customHeight="1">
      <c r="A441" s="1"/>
      <c r="B441" s="4"/>
      <c r="C441" s="12"/>
      <c r="D441" s="14"/>
      <c r="E441" s="29"/>
      <c r="F441" s="14"/>
      <c r="G441" s="29"/>
      <c r="H441" s="13"/>
      <c r="I441" s="14"/>
      <c r="J441" s="21"/>
      <c r="K441" s="21"/>
      <c r="L441" s="21"/>
      <c r="M441" s="22"/>
      <c r="N441" s="23"/>
      <c r="O441" s="23"/>
      <c r="P441" s="21"/>
      <c r="Q441" s="10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6.5" customHeight="1">
      <c r="A442" s="1"/>
      <c r="B442" s="4"/>
      <c r="C442" s="12"/>
      <c r="D442" s="14"/>
      <c r="E442" s="29"/>
      <c r="F442" s="14"/>
      <c r="G442" s="29"/>
      <c r="H442" s="13"/>
      <c r="I442" s="14"/>
      <c r="J442" s="21"/>
      <c r="K442" s="21"/>
      <c r="L442" s="21"/>
      <c r="M442" s="22"/>
      <c r="N442" s="23"/>
      <c r="O442" s="23"/>
      <c r="P442" s="21"/>
      <c r="Q442" s="10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6.5" customHeight="1">
      <c r="A443" s="1"/>
      <c r="B443" s="4"/>
      <c r="C443" s="12"/>
      <c r="D443" s="14"/>
      <c r="E443" s="29"/>
      <c r="F443" s="14"/>
      <c r="G443" s="29"/>
      <c r="H443" s="13"/>
      <c r="I443" s="14"/>
      <c r="J443" s="21"/>
      <c r="K443" s="21"/>
      <c r="L443" s="21"/>
      <c r="M443" s="22"/>
      <c r="N443" s="23"/>
      <c r="O443" s="23"/>
      <c r="P443" s="21"/>
      <c r="Q443" s="10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6.5" customHeight="1">
      <c r="A444" s="1"/>
      <c r="B444" s="4"/>
      <c r="C444" s="12"/>
      <c r="D444" s="14"/>
      <c r="E444" s="29"/>
      <c r="F444" s="14"/>
      <c r="G444" s="29"/>
      <c r="H444" s="13"/>
      <c r="I444" s="14"/>
      <c r="J444" s="21"/>
      <c r="K444" s="21"/>
      <c r="L444" s="21"/>
      <c r="M444" s="22"/>
      <c r="N444" s="23"/>
      <c r="O444" s="23"/>
      <c r="P444" s="21"/>
      <c r="Q444" s="10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6.5" customHeight="1">
      <c r="A445" s="1"/>
      <c r="B445" s="4"/>
      <c r="C445" s="12"/>
      <c r="D445" s="14"/>
      <c r="E445" s="29"/>
      <c r="F445" s="14"/>
      <c r="G445" s="29"/>
      <c r="H445" s="13"/>
      <c r="I445" s="14"/>
      <c r="J445" s="21"/>
      <c r="K445" s="21"/>
      <c r="L445" s="21"/>
      <c r="M445" s="22"/>
      <c r="N445" s="23"/>
      <c r="O445" s="23"/>
      <c r="P445" s="21"/>
      <c r="Q445" s="10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6.5" customHeight="1">
      <c r="A446" s="1"/>
      <c r="B446" s="4"/>
      <c r="C446" s="12"/>
      <c r="D446" s="14"/>
      <c r="E446" s="29"/>
      <c r="F446" s="14"/>
      <c r="G446" s="29"/>
      <c r="H446" s="13"/>
      <c r="I446" s="14"/>
      <c r="J446" s="21"/>
      <c r="K446" s="21"/>
      <c r="L446" s="21"/>
      <c r="M446" s="22"/>
      <c r="N446" s="23"/>
      <c r="O446" s="23"/>
      <c r="P446" s="21"/>
      <c r="Q446" s="10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6.5" customHeight="1">
      <c r="A447" s="1"/>
      <c r="B447" s="4"/>
      <c r="C447" s="12"/>
      <c r="D447" s="14"/>
      <c r="E447" s="29"/>
      <c r="F447" s="14"/>
      <c r="G447" s="29"/>
      <c r="H447" s="13"/>
      <c r="I447" s="14"/>
      <c r="J447" s="21"/>
      <c r="K447" s="21"/>
      <c r="L447" s="21"/>
      <c r="M447" s="22"/>
      <c r="N447" s="23"/>
      <c r="O447" s="23"/>
      <c r="P447" s="21"/>
      <c r="Q447" s="10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6.5" customHeight="1">
      <c r="A448" s="1"/>
      <c r="B448" s="4"/>
      <c r="C448" s="12"/>
      <c r="D448" s="14"/>
      <c r="E448" s="29"/>
      <c r="F448" s="14"/>
      <c r="G448" s="29"/>
      <c r="H448" s="13"/>
      <c r="I448" s="14"/>
      <c r="J448" s="21"/>
      <c r="K448" s="21"/>
      <c r="L448" s="21"/>
      <c r="M448" s="22"/>
      <c r="N448" s="23"/>
      <c r="O448" s="23"/>
      <c r="P448" s="21"/>
      <c r="Q448" s="10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6.5" customHeight="1">
      <c r="A449" s="1"/>
      <c r="B449" s="4"/>
      <c r="C449" s="12"/>
      <c r="D449" s="14"/>
      <c r="E449" s="29"/>
      <c r="F449" s="14"/>
      <c r="G449" s="29"/>
      <c r="H449" s="13"/>
      <c r="I449" s="14"/>
      <c r="J449" s="21"/>
      <c r="K449" s="21"/>
      <c r="L449" s="21"/>
      <c r="M449" s="22"/>
      <c r="N449" s="23"/>
      <c r="O449" s="23"/>
      <c r="P449" s="21"/>
      <c r="Q449" s="10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6.5" customHeight="1">
      <c r="A450" s="1"/>
      <c r="B450" s="4"/>
      <c r="C450" s="12"/>
      <c r="D450" s="14"/>
      <c r="E450" s="29"/>
      <c r="F450" s="14"/>
      <c r="G450" s="29"/>
      <c r="H450" s="13"/>
      <c r="I450" s="14"/>
      <c r="J450" s="21"/>
      <c r="K450" s="21"/>
      <c r="L450" s="21"/>
      <c r="M450" s="22"/>
      <c r="N450" s="23"/>
      <c r="O450" s="23"/>
      <c r="P450" s="21"/>
      <c r="Q450" s="10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6.5" customHeight="1">
      <c r="A451" s="1"/>
      <c r="B451" s="4"/>
      <c r="C451" s="12"/>
      <c r="D451" s="14"/>
      <c r="E451" s="29"/>
      <c r="F451" s="14"/>
      <c r="G451" s="29"/>
      <c r="H451" s="13"/>
      <c r="I451" s="14"/>
      <c r="J451" s="21"/>
      <c r="K451" s="21"/>
      <c r="L451" s="21"/>
      <c r="M451" s="22"/>
      <c r="N451" s="23"/>
      <c r="O451" s="23"/>
      <c r="P451" s="21"/>
      <c r="Q451" s="10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6.5" customHeight="1">
      <c r="A452" s="1"/>
      <c r="B452" s="4"/>
      <c r="C452" s="12"/>
      <c r="D452" s="14"/>
      <c r="E452" s="29"/>
      <c r="F452" s="14"/>
      <c r="G452" s="29"/>
      <c r="H452" s="13"/>
      <c r="I452" s="14"/>
      <c r="J452" s="21"/>
      <c r="K452" s="21"/>
      <c r="L452" s="21"/>
      <c r="M452" s="22"/>
      <c r="N452" s="23"/>
      <c r="O452" s="23"/>
      <c r="P452" s="21"/>
      <c r="Q452" s="10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6.5" customHeight="1">
      <c r="A453" s="1"/>
      <c r="B453" s="4"/>
      <c r="C453" s="12"/>
      <c r="D453" s="14"/>
      <c r="E453" s="29"/>
      <c r="F453" s="14"/>
      <c r="G453" s="29"/>
      <c r="H453" s="13"/>
      <c r="I453" s="14"/>
      <c r="J453" s="21"/>
      <c r="K453" s="21"/>
      <c r="L453" s="21"/>
      <c r="M453" s="22"/>
      <c r="N453" s="23"/>
      <c r="O453" s="23"/>
      <c r="P453" s="21"/>
      <c r="Q453" s="10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6.5" customHeight="1">
      <c r="A454" s="1"/>
      <c r="B454" s="4"/>
      <c r="C454" s="12"/>
      <c r="D454" s="14"/>
      <c r="E454" s="29"/>
      <c r="F454" s="14"/>
      <c r="G454" s="29"/>
      <c r="H454" s="13"/>
      <c r="I454" s="14"/>
      <c r="J454" s="21"/>
      <c r="K454" s="21"/>
      <c r="L454" s="21"/>
      <c r="M454" s="22"/>
      <c r="N454" s="23"/>
      <c r="O454" s="23"/>
      <c r="P454" s="21"/>
      <c r="Q454" s="10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6.5" customHeight="1">
      <c r="A455" s="1"/>
      <c r="B455" s="4"/>
      <c r="C455" s="12"/>
      <c r="D455" s="14"/>
      <c r="E455" s="29"/>
      <c r="F455" s="14"/>
      <c r="G455" s="29"/>
      <c r="H455" s="13"/>
      <c r="I455" s="14"/>
      <c r="J455" s="21"/>
      <c r="K455" s="21"/>
      <c r="L455" s="21"/>
      <c r="M455" s="22"/>
      <c r="N455" s="23"/>
      <c r="O455" s="23"/>
      <c r="P455" s="21"/>
      <c r="Q455" s="10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6.5" customHeight="1">
      <c r="A456" s="1"/>
      <c r="B456" s="4"/>
      <c r="C456" s="12"/>
      <c r="D456" s="14"/>
      <c r="E456" s="29"/>
      <c r="F456" s="14"/>
      <c r="G456" s="29"/>
      <c r="H456" s="13"/>
      <c r="I456" s="14"/>
      <c r="J456" s="21"/>
      <c r="K456" s="21"/>
      <c r="L456" s="21"/>
      <c r="M456" s="22"/>
      <c r="N456" s="23"/>
      <c r="O456" s="23"/>
      <c r="P456" s="21"/>
      <c r="Q456" s="10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6.5" customHeight="1">
      <c r="A457" s="1"/>
      <c r="B457" s="4"/>
      <c r="C457" s="12"/>
      <c r="D457" s="14"/>
      <c r="E457" s="29"/>
      <c r="F457" s="14"/>
      <c r="G457" s="29"/>
      <c r="H457" s="13"/>
      <c r="I457" s="14"/>
      <c r="J457" s="21"/>
      <c r="K457" s="21"/>
      <c r="L457" s="21"/>
      <c r="M457" s="22"/>
      <c r="N457" s="23"/>
      <c r="O457" s="23"/>
      <c r="P457" s="21"/>
      <c r="Q457" s="10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6.5" customHeight="1">
      <c r="A458" s="1"/>
      <c r="B458" s="4"/>
      <c r="C458" s="12"/>
      <c r="D458" s="14"/>
      <c r="E458" s="29"/>
      <c r="F458" s="14"/>
      <c r="G458" s="29"/>
      <c r="H458" s="13"/>
      <c r="I458" s="14"/>
      <c r="J458" s="21"/>
      <c r="K458" s="21"/>
      <c r="L458" s="21"/>
      <c r="M458" s="22"/>
      <c r="N458" s="23"/>
      <c r="O458" s="23"/>
      <c r="P458" s="21"/>
      <c r="Q458" s="10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6.5" customHeight="1">
      <c r="A459" s="1"/>
      <c r="B459" s="4"/>
      <c r="C459" s="12"/>
      <c r="D459" s="14"/>
      <c r="E459" s="29"/>
      <c r="F459" s="14"/>
      <c r="G459" s="29"/>
      <c r="H459" s="13"/>
      <c r="I459" s="14"/>
      <c r="J459" s="21"/>
      <c r="K459" s="21"/>
      <c r="L459" s="21"/>
      <c r="M459" s="22"/>
      <c r="N459" s="23"/>
      <c r="O459" s="23"/>
      <c r="P459" s="21"/>
      <c r="Q459" s="10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6.5" customHeight="1">
      <c r="A460" s="1"/>
      <c r="B460" s="4"/>
      <c r="C460" s="12"/>
      <c r="D460" s="14"/>
      <c r="E460" s="29"/>
      <c r="F460" s="14"/>
      <c r="G460" s="29"/>
      <c r="H460" s="13"/>
      <c r="I460" s="14"/>
      <c r="J460" s="21"/>
      <c r="K460" s="21"/>
      <c r="L460" s="21"/>
      <c r="M460" s="22"/>
      <c r="N460" s="23"/>
      <c r="O460" s="23"/>
      <c r="P460" s="21"/>
      <c r="Q460" s="10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6.5" customHeight="1">
      <c r="A461" s="1"/>
      <c r="B461" s="4"/>
      <c r="C461" s="12"/>
      <c r="D461" s="14"/>
      <c r="E461" s="29"/>
      <c r="F461" s="14"/>
      <c r="G461" s="29"/>
      <c r="H461" s="13"/>
      <c r="I461" s="14"/>
      <c r="J461" s="21"/>
      <c r="K461" s="21"/>
      <c r="L461" s="21"/>
      <c r="M461" s="22"/>
      <c r="N461" s="23"/>
      <c r="O461" s="23"/>
      <c r="P461" s="21"/>
      <c r="Q461" s="10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6.5" customHeight="1">
      <c r="A462" s="1"/>
      <c r="B462" s="4"/>
      <c r="C462" s="12"/>
      <c r="D462" s="14"/>
      <c r="E462" s="29"/>
      <c r="F462" s="14"/>
      <c r="G462" s="29"/>
      <c r="H462" s="13"/>
      <c r="I462" s="14"/>
      <c r="J462" s="21"/>
      <c r="K462" s="21"/>
      <c r="L462" s="21"/>
      <c r="M462" s="22"/>
      <c r="N462" s="23"/>
      <c r="O462" s="23"/>
      <c r="P462" s="21"/>
      <c r="Q462" s="10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6.5" customHeight="1">
      <c r="A463" s="1"/>
      <c r="B463" s="4"/>
      <c r="C463" s="12"/>
      <c r="D463" s="14"/>
      <c r="E463" s="29"/>
      <c r="F463" s="14"/>
      <c r="G463" s="29"/>
      <c r="H463" s="13"/>
      <c r="I463" s="14"/>
      <c r="J463" s="21"/>
      <c r="K463" s="21"/>
      <c r="L463" s="21"/>
      <c r="M463" s="22"/>
      <c r="N463" s="23"/>
      <c r="O463" s="23"/>
      <c r="P463" s="21"/>
      <c r="Q463" s="10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6.5" customHeight="1">
      <c r="A464" s="1"/>
      <c r="B464" s="4"/>
      <c r="C464" s="12"/>
      <c r="D464" s="14"/>
      <c r="E464" s="29"/>
      <c r="F464" s="14"/>
      <c r="G464" s="29"/>
      <c r="H464" s="13"/>
      <c r="I464" s="14"/>
      <c r="J464" s="21"/>
      <c r="K464" s="21"/>
      <c r="L464" s="21"/>
      <c r="M464" s="22"/>
      <c r="N464" s="23"/>
      <c r="O464" s="23"/>
      <c r="P464" s="21"/>
      <c r="Q464" s="10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6.5" customHeight="1">
      <c r="A465" s="1"/>
      <c r="B465" s="4"/>
      <c r="C465" s="12"/>
      <c r="D465" s="14"/>
      <c r="E465" s="29"/>
      <c r="F465" s="14"/>
      <c r="G465" s="29"/>
      <c r="H465" s="13"/>
      <c r="I465" s="14"/>
      <c r="J465" s="21"/>
      <c r="K465" s="21"/>
      <c r="L465" s="21"/>
      <c r="M465" s="22"/>
      <c r="N465" s="23"/>
      <c r="O465" s="23"/>
      <c r="P465" s="21"/>
      <c r="Q465" s="10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6.5" customHeight="1">
      <c r="A466" s="1"/>
      <c r="B466" s="4"/>
      <c r="C466" s="12"/>
      <c r="D466" s="14"/>
      <c r="E466" s="29"/>
      <c r="F466" s="14"/>
      <c r="G466" s="29"/>
      <c r="H466" s="13"/>
      <c r="I466" s="14"/>
      <c r="J466" s="21"/>
      <c r="K466" s="21"/>
      <c r="L466" s="21"/>
      <c r="M466" s="22"/>
      <c r="N466" s="23"/>
      <c r="O466" s="23"/>
      <c r="P466" s="21"/>
      <c r="Q466" s="10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6.5" customHeight="1">
      <c r="A467" s="1"/>
      <c r="B467" s="4"/>
      <c r="C467" s="12"/>
      <c r="D467" s="14"/>
      <c r="E467" s="29"/>
      <c r="F467" s="14"/>
      <c r="G467" s="29"/>
      <c r="H467" s="13"/>
      <c r="I467" s="14"/>
      <c r="J467" s="21"/>
      <c r="K467" s="21"/>
      <c r="L467" s="21"/>
      <c r="M467" s="22"/>
      <c r="N467" s="23"/>
      <c r="O467" s="23"/>
      <c r="P467" s="21"/>
      <c r="Q467" s="10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6.5" customHeight="1">
      <c r="A468" s="1"/>
      <c r="B468" s="4"/>
      <c r="C468" s="12"/>
      <c r="D468" s="14"/>
      <c r="E468" s="29"/>
      <c r="F468" s="14"/>
      <c r="G468" s="29"/>
      <c r="H468" s="13"/>
      <c r="I468" s="14"/>
      <c r="J468" s="21"/>
      <c r="K468" s="21"/>
      <c r="L468" s="21"/>
      <c r="M468" s="22"/>
      <c r="N468" s="23"/>
      <c r="O468" s="23"/>
      <c r="P468" s="21"/>
      <c r="Q468" s="10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6.5" customHeight="1">
      <c r="A469" s="1"/>
      <c r="B469" s="4"/>
      <c r="C469" s="12"/>
      <c r="D469" s="14"/>
      <c r="E469" s="29"/>
      <c r="F469" s="14"/>
      <c r="G469" s="29"/>
      <c r="H469" s="13"/>
      <c r="I469" s="14"/>
      <c r="J469" s="21"/>
      <c r="K469" s="21"/>
      <c r="L469" s="21"/>
      <c r="M469" s="22"/>
      <c r="N469" s="23"/>
      <c r="O469" s="23"/>
      <c r="P469" s="21"/>
      <c r="Q469" s="10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6.5" customHeight="1">
      <c r="A470" s="1"/>
      <c r="B470" s="4"/>
      <c r="C470" s="12"/>
      <c r="D470" s="14"/>
      <c r="E470" s="29"/>
      <c r="F470" s="14"/>
      <c r="G470" s="29"/>
      <c r="H470" s="13"/>
      <c r="I470" s="14"/>
      <c r="J470" s="21"/>
      <c r="K470" s="21"/>
      <c r="L470" s="21"/>
      <c r="M470" s="22"/>
      <c r="N470" s="23"/>
      <c r="O470" s="23"/>
      <c r="P470" s="21"/>
      <c r="Q470" s="10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6.5" customHeight="1">
      <c r="A471" s="1"/>
      <c r="B471" s="4"/>
      <c r="C471" s="12"/>
      <c r="D471" s="14"/>
      <c r="E471" s="29"/>
      <c r="F471" s="14"/>
      <c r="G471" s="29"/>
      <c r="H471" s="13"/>
      <c r="I471" s="14"/>
      <c r="J471" s="21"/>
      <c r="K471" s="21"/>
      <c r="L471" s="21"/>
      <c r="M471" s="22"/>
      <c r="N471" s="23"/>
      <c r="O471" s="23"/>
      <c r="P471" s="21"/>
      <c r="Q471" s="10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6.5" customHeight="1">
      <c r="A472" s="1"/>
      <c r="B472" s="4"/>
      <c r="C472" s="12"/>
      <c r="D472" s="14"/>
      <c r="E472" s="29"/>
      <c r="F472" s="14"/>
      <c r="G472" s="29"/>
      <c r="H472" s="13"/>
      <c r="I472" s="14"/>
      <c r="J472" s="21"/>
      <c r="K472" s="21"/>
      <c r="L472" s="21"/>
      <c r="M472" s="22"/>
      <c r="N472" s="23"/>
      <c r="O472" s="23"/>
      <c r="P472" s="21"/>
      <c r="Q472" s="10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6.5" customHeight="1">
      <c r="A473" s="1"/>
      <c r="B473" s="4"/>
      <c r="C473" s="12"/>
      <c r="D473" s="14"/>
      <c r="E473" s="29"/>
      <c r="F473" s="14"/>
      <c r="G473" s="29"/>
      <c r="H473" s="13"/>
      <c r="I473" s="14"/>
      <c r="J473" s="21"/>
      <c r="K473" s="21"/>
      <c r="L473" s="21"/>
      <c r="M473" s="22"/>
      <c r="N473" s="23"/>
      <c r="O473" s="23"/>
      <c r="P473" s="21"/>
      <c r="Q473" s="10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6.5" customHeight="1">
      <c r="A474" s="1"/>
      <c r="B474" s="4"/>
      <c r="C474" s="12"/>
      <c r="D474" s="14"/>
      <c r="E474" s="29"/>
      <c r="F474" s="14"/>
      <c r="G474" s="29"/>
      <c r="H474" s="13"/>
      <c r="I474" s="14"/>
      <c r="J474" s="21"/>
      <c r="K474" s="21"/>
      <c r="L474" s="21"/>
      <c r="M474" s="22"/>
      <c r="N474" s="23"/>
      <c r="O474" s="23"/>
      <c r="P474" s="21"/>
      <c r="Q474" s="10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6.5" customHeight="1">
      <c r="A475" s="1"/>
      <c r="B475" s="4"/>
      <c r="C475" s="12"/>
      <c r="D475" s="14"/>
      <c r="E475" s="29"/>
      <c r="F475" s="14"/>
      <c r="G475" s="29"/>
      <c r="H475" s="13"/>
      <c r="I475" s="14"/>
      <c r="J475" s="21"/>
      <c r="K475" s="21"/>
      <c r="L475" s="21"/>
      <c r="M475" s="22"/>
      <c r="N475" s="23"/>
      <c r="O475" s="23"/>
      <c r="P475" s="21"/>
      <c r="Q475" s="10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6.5" customHeight="1">
      <c r="A476" s="1"/>
      <c r="B476" s="4"/>
      <c r="C476" s="12"/>
      <c r="D476" s="14"/>
      <c r="E476" s="29"/>
      <c r="F476" s="14"/>
      <c r="G476" s="29"/>
      <c r="H476" s="13"/>
      <c r="I476" s="14"/>
      <c r="J476" s="21"/>
      <c r="K476" s="21"/>
      <c r="L476" s="21"/>
      <c r="M476" s="22"/>
      <c r="N476" s="23"/>
      <c r="O476" s="23"/>
      <c r="P476" s="21"/>
      <c r="Q476" s="10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6.5" customHeight="1">
      <c r="A477" s="1"/>
      <c r="B477" s="4"/>
      <c r="C477" s="12"/>
      <c r="D477" s="14"/>
      <c r="E477" s="29"/>
      <c r="F477" s="14"/>
      <c r="G477" s="29"/>
      <c r="H477" s="13"/>
      <c r="I477" s="14"/>
      <c r="J477" s="21"/>
      <c r="K477" s="21"/>
      <c r="L477" s="21"/>
      <c r="M477" s="22"/>
      <c r="N477" s="23"/>
      <c r="O477" s="23"/>
      <c r="P477" s="21"/>
      <c r="Q477" s="10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6.5" customHeight="1">
      <c r="A478" s="1"/>
      <c r="B478" s="4"/>
      <c r="C478" s="12"/>
      <c r="D478" s="14"/>
      <c r="E478" s="29"/>
      <c r="F478" s="14"/>
      <c r="G478" s="29"/>
      <c r="H478" s="13"/>
      <c r="I478" s="14"/>
      <c r="J478" s="21"/>
      <c r="K478" s="21"/>
      <c r="L478" s="21"/>
      <c r="M478" s="22"/>
      <c r="N478" s="23"/>
      <c r="O478" s="23"/>
      <c r="P478" s="21"/>
      <c r="Q478" s="10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6.5" customHeight="1">
      <c r="A479" s="1"/>
      <c r="B479" s="4"/>
      <c r="C479" s="12"/>
      <c r="D479" s="14"/>
      <c r="E479" s="29"/>
      <c r="F479" s="14"/>
      <c r="G479" s="29"/>
      <c r="H479" s="13"/>
      <c r="I479" s="14"/>
      <c r="J479" s="21"/>
      <c r="K479" s="21"/>
      <c r="L479" s="21"/>
      <c r="M479" s="22"/>
      <c r="N479" s="23"/>
      <c r="O479" s="23"/>
      <c r="P479" s="21"/>
      <c r="Q479" s="10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6.5" customHeight="1">
      <c r="A480" s="1"/>
      <c r="B480" s="4"/>
      <c r="C480" s="12"/>
      <c r="D480" s="14"/>
      <c r="E480" s="29"/>
      <c r="F480" s="14"/>
      <c r="G480" s="29"/>
      <c r="H480" s="13"/>
      <c r="I480" s="14"/>
      <c r="J480" s="21"/>
      <c r="K480" s="21"/>
      <c r="L480" s="21"/>
      <c r="M480" s="22"/>
      <c r="N480" s="23"/>
      <c r="O480" s="23"/>
      <c r="P480" s="21"/>
      <c r="Q480" s="10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6.5" customHeight="1">
      <c r="A481" s="1"/>
      <c r="B481" s="4"/>
      <c r="C481" s="12"/>
      <c r="D481" s="14"/>
      <c r="E481" s="29"/>
      <c r="F481" s="14"/>
      <c r="G481" s="29"/>
      <c r="H481" s="13"/>
      <c r="I481" s="14"/>
      <c r="J481" s="21"/>
      <c r="K481" s="21"/>
      <c r="L481" s="21"/>
      <c r="M481" s="22"/>
      <c r="N481" s="23"/>
      <c r="O481" s="23"/>
      <c r="P481" s="21"/>
      <c r="Q481" s="10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6.5" customHeight="1">
      <c r="A482" s="1"/>
      <c r="B482" s="4"/>
      <c r="C482" s="12"/>
      <c r="D482" s="14"/>
      <c r="E482" s="29"/>
      <c r="F482" s="14"/>
      <c r="G482" s="29"/>
      <c r="H482" s="13"/>
      <c r="I482" s="14"/>
      <c r="J482" s="21"/>
      <c r="K482" s="21"/>
      <c r="L482" s="21"/>
      <c r="M482" s="22"/>
      <c r="N482" s="23"/>
      <c r="O482" s="23"/>
      <c r="P482" s="21"/>
      <c r="Q482" s="10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6.5" customHeight="1">
      <c r="A483" s="1"/>
      <c r="B483" s="4"/>
      <c r="C483" s="12"/>
      <c r="D483" s="14"/>
      <c r="E483" s="29"/>
      <c r="F483" s="14"/>
      <c r="G483" s="29"/>
      <c r="H483" s="13"/>
      <c r="I483" s="14"/>
      <c r="J483" s="21"/>
      <c r="K483" s="21"/>
      <c r="L483" s="21"/>
      <c r="M483" s="22"/>
      <c r="N483" s="23"/>
      <c r="O483" s="23"/>
      <c r="P483" s="21"/>
      <c r="Q483" s="10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6.5" customHeight="1">
      <c r="A484" s="1"/>
      <c r="B484" s="4"/>
      <c r="C484" s="12"/>
      <c r="D484" s="14"/>
      <c r="E484" s="29"/>
      <c r="F484" s="14"/>
      <c r="G484" s="29"/>
      <c r="H484" s="13"/>
      <c r="I484" s="14"/>
      <c r="J484" s="21"/>
      <c r="K484" s="21"/>
      <c r="L484" s="21"/>
      <c r="M484" s="22"/>
      <c r="N484" s="23"/>
      <c r="O484" s="23"/>
      <c r="P484" s="21"/>
      <c r="Q484" s="10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6.5" customHeight="1">
      <c r="A485" s="1"/>
      <c r="B485" s="4"/>
      <c r="C485" s="12"/>
      <c r="D485" s="14"/>
      <c r="E485" s="29"/>
      <c r="F485" s="14"/>
      <c r="G485" s="29"/>
      <c r="H485" s="13"/>
      <c r="I485" s="14"/>
      <c r="J485" s="21"/>
      <c r="K485" s="21"/>
      <c r="L485" s="21"/>
      <c r="M485" s="22"/>
      <c r="N485" s="23"/>
      <c r="O485" s="23"/>
      <c r="P485" s="21"/>
      <c r="Q485" s="10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6.5" customHeight="1">
      <c r="A486" s="1"/>
      <c r="B486" s="4"/>
      <c r="C486" s="12"/>
      <c r="D486" s="14"/>
      <c r="E486" s="29"/>
      <c r="F486" s="14"/>
      <c r="G486" s="29"/>
      <c r="H486" s="13"/>
      <c r="I486" s="14"/>
      <c r="J486" s="21"/>
      <c r="K486" s="21"/>
      <c r="L486" s="21"/>
      <c r="M486" s="22"/>
      <c r="N486" s="23"/>
      <c r="O486" s="23"/>
      <c r="P486" s="21"/>
      <c r="Q486" s="10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6.5" customHeight="1">
      <c r="A487" s="1"/>
      <c r="B487" s="4"/>
      <c r="C487" s="12"/>
      <c r="D487" s="14"/>
      <c r="E487" s="29"/>
      <c r="F487" s="14"/>
      <c r="G487" s="29"/>
      <c r="H487" s="13"/>
      <c r="I487" s="14"/>
      <c r="J487" s="21"/>
      <c r="K487" s="21"/>
      <c r="L487" s="21"/>
      <c r="M487" s="22"/>
      <c r="N487" s="23"/>
      <c r="O487" s="23"/>
      <c r="P487" s="21"/>
      <c r="Q487" s="10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6.5" customHeight="1">
      <c r="A488" s="1"/>
      <c r="B488" s="4"/>
      <c r="C488" s="12"/>
      <c r="D488" s="14"/>
      <c r="E488" s="29"/>
      <c r="F488" s="14"/>
      <c r="G488" s="29"/>
      <c r="H488" s="13"/>
      <c r="I488" s="14"/>
      <c r="J488" s="21"/>
      <c r="K488" s="21"/>
      <c r="L488" s="21"/>
      <c r="M488" s="22"/>
      <c r="N488" s="23"/>
      <c r="O488" s="23"/>
      <c r="P488" s="21"/>
      <c r="Q488" s="10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6.5" customHeight="1">
      <c r="A489" s="1"/>
      <c r="B489" s="4"/>
      <c r="C489" s="12"/>
      <c r="D489" s="14"/>
      <c r="E489" s="29"/>
      <c r="F489" s="14"/>
      <c r="G489" s="29"/>
      <c r="H489" s="13"/>
      <c r="I489" s="14"/>
      <c r="J489" s="21"/>
      <c r="K489" s="21"/>
      <c r="L489" s="21"/>
      <c r="M489" s="22"/>
      <c r="N489" s="23"/>
      <c r="O489" s="23"/>
      <c r="P489" s="21"/>
      <c r="Q489" s="10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6.5" customHeight="1">
      <c r="A490" s="1"/>
      <c r="B490" s="4"/>
      <c r="C490" s="12"/>
      <c r="D490" s="14"/>
      <c r="E490" s="29"/>
      <c r="F490" s="14"/>
      <c r="G490" s="29"/>
      <c r="H490" s="13"/>
      <c r="I490" s="14"/>
      <c r="J490" s="21"/>
      <c r="K490" s="21"/>
      <c r="L490" s="21"/>
      <c r="M490" s="22"/>
      <c r="N490" s="23"/>
      <c r="O490" s="23"/>
      <c r="P490" s="21"/>
      <c r="Q490" s="10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6.5" customHeight="1">
      <c r="A491" s="1"/>
      <c r="B491" s="4"/>
      <c r="C491" s="12"/>
      <c r="D491" s="14"/>
      <c r="E491" s="29"/>
      <c r="F491" s="14"/>
      <c r="G491" s="29"/>
      <c r="H491" s="13"/>
      <c r="I491" s="14"/>
      <c r="J491" s="21"/>
      <c r="K491" s="21"/>
      <c r="L491" s="21"/>
      <c r="M491" s="22"/>
      <c r="N491" s="23"/>
      <c r="O491" s="23"/>
      <c r="P491" s="21"/>
      <c r="Q491" s="10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6.5" customHeight="1">
      <c r="A492" s="1"/>
      <c r="B492" s="4"/>
      <c r="C492" s="12"/>
      <c r="D492" s="14"/>
      <c r="E492" s="29"/>
      <c r="F492" s="14"/>
      <c r="G492" s="29"/>
      <c r="H492" s="13"/>
      <c r="I492" s="14"/>
      <c r="J492" s="21"/>
      <c r="K492" s="21"/>
      <c r="L492" s="21"/>
      <c r="M492" s="22"/>
      <c r="N492" s="23"/>
      <c r="O492" s="23"/>
      <c r="P492" s="21"/>
      <c r="Q492" s="10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6.5" customHeight="1">
      <c r="A493" s="1"/>
      <c r="B493" s="4"/>
      <c r="C493" s="12"/>
      <c r="D493" s="14"/>
      <c r="E493" s="29"/>
      <c r="F493" s="14"/>
      <c r="G493" s="29"/>
      <c r="H493" s="13"/>
      <c r="I493" s="14"/>
      <c r="J493" s="21"/>
      <c r="K493" s="21"/>
      <c r="L493" s="21"/>
      <c r="M493" s="22"/>
      <c r="N493" s="23"/>
      <c r="O493" s="23"/>
      <c r="P493" s="21"/>
      <c r="Q493" s="10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6.5" customHeight="1">
      <c r="A494" s="1"/>
      <c r="B494" s="4"/>
      <c r="C494" s="12"/>
      <c r="D494" s="14"/>
      <c r="E494" s="29"/>
      <c r="F494" s="14"/>
      <c r="G494" s="29"/>
      <c r="H494" s="13"/>
      <c r="I494" s="14"/>
      <c r="J494" s="21"/>
      <c r="K494" s="21"/>
      <c r="L494" s="21"/>
      <c r="M494" s="22"/>
      <c r="N494" s="23"/>
      <c r="O494" s="23"/>
      <c r="P494" s="21"/>
      <c r="Q494" s="10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6.5" customHeight="1">
      <c r="A495" s="1"/>
      <c r="B495" s="4"/>
      <c r="C495" s="12"/>
      <c r="D495" s="14"/>
      <c r="E495" s="29"/>
      <c r="F495" s="14"/>
      <c r="G495" s="29"/>
      <c r="H495" s="13"/>
      <c r="I495" s="14"/>
      <c r="J495" s="21"/>
      <c r="K495" s="21"/>
      <c r="L495" s="21"/>
      <c r="M495" s="22"/>
      <c r="N495" s="23"/>
      <c r="O495" s="23"/>
      <c r="P495" s="21"/>
      <c r="Q495" s="10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6.5" customHeight="1">
      <c r="A496" s="1"/>
      <c r="B496" s="4"/>
      <c r="C496" s="12"/>
      <c r="D496" s="14"/>
      <c r="E496" s="29"/>
      <c r="F496" s="14"/>
      <c r="G496" s="29"/>
      <c r="H496" s="13"/>
      <c r="I496" s="14"/>
      <c r="J496" s="21"/>
      <c r="K496" s="21"/>
      <c r="L496" s="21"/>
      <c r="M496" s="22"/>
      <c r="N496" s="23"/>
      <c r="O496" s="23"/>
      <c r="P496" s="21"/>
      <c r="Q496" s="10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6.5" customHeight="1">
      <c r="A497" s="1"/>
      <c r="B497" s="4"/>
      <c r="C497" s="12"/>
      <c r="D497" s="14"/>
      <c r="E497" s="29"/>
      <c r="F497" s="14"/>
      <c r="G497" s="29"/>
      <c r="H497" s="13"/>
      <c r="I497" s="14"/>
      <c r="J497" s="21"/>
      <c r="K497" s="21"/>
      <c r="L497" s="21"/>
      <c r="M497" s="22"/>
      <c r="N497" s="23"/>
      <c r="O497" s="23"/>
      <c r="P497" s="21"/>
      <c r="Q497" s="10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6.5" customHeight="1">
      <c r="A498" s="1"/>
      <c r="B498" s="4"/>
      <c r="C498" s="12"/>
      <c r="D498" s="14"/>
      <c r="E498" s="29"/>
      <c r="F498" s="14"/>
      <c r="G498" s="29"/>
      <c r="H498" s="13"/>
      <c r="I498" s="14"/>
      <c r="J498" s="21"/>
      <c r="K498" s="21"/>
      <c r="L498" s="21"/>
      <c r="M498" s="22"/>
      <c r="N498" s="23"/>
      <c r="O498" s="23"/>
      <c r="P498" s="21"/>
      <c r="Q498" s="10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6.5" customHeight="1">
      <c r="A499" s="1"/>
      <c r="B499" s="4"/>
      <c r="C499" s="12"/>
      <c r="D499" s="14"/>
      <c r="E499" s="29"/>
      <c r="F499" s="14"/>
      <c r="G499" s="29"/>
      <c r="H499" s="13"/>
      <c r="I499" s="14"/>
      <c r="J499" s="21"/>
      <c r="K499" s="21"/>
      <c r="L499" s="21"/>
      <c r="M499" s="22"/>
      <c r="N499" s="23"/>
      <c r="O499" s="23"/>
      <c r="P499" s="21"/>
      <c r="Q499" s="10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6.5" customHeight="1">
      <c r="A500" s="1"/>
      <c r="B500" s="4"/>
      <c r="C500" s="12"/>
      <c r="D500" s="14"/>
      <c r="E500" s="29"/>
      <c r="F500" s="14"/>
      <c r="G500" s="29"/>
      <c r="H500" s="13"/>
      <c r="I500" s="14"/>
      <c r="J500" s="21"/>
      <c r="K500" s="21"/>
      <c r="L500" s="21"/>
      <c r="M500" s="22"/>
      <c r="N500" s="23"/>
      <c r="O500" s="23"/>
      <c r="P500" s="21"/>
      <c r="Q500" s="10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6.5" customHeight="1">
      <c r="A501" s="1"/>
      <c r="B501" s="4"/>
      <c r="C501" s="12"/>
      <c r="D501" s="14"/>
      <c r="E501" s="29"/>
      <c r="F501" s="14"/>
      <c r="G501" s="29"/>
      <c r="H501" s="13"/>
      <c r="I501" s="14"/>
      <c r="J501" s="21"/>
      <c r="K501" s="21"/>
      <c r="L501" s="21"/>
      <c r="M501" s="22"/>
      <c r="N501" s="23"/>
      <c r="O501" s="23"/>
      <c r="P501" s="21"/>
      <c r="Q501" s="10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6.5" customHeight="1">
      <c r="A502" s="1"/>
      <c r="B502" s="4"/>
      <c r="C502" s="12"/>
      <c r="D502" s="14"/>
      <c r="E502" s="29"/>
      <c r="F502" s="14"/>
      <c r="G502" s="29"/>
      <c r="H502" s="13"/>
      <c r="I502" s="14"/>
      <c r="J502" s="21"/>
      <c r="K502" s="21"/>
      <c r="L502" s="21"/>
      <c r="M502" s="22"/>
      <c r="N502" s="23"/>
      <c r="O502" s="23"/>
      <c r="P502" s="21"/>
      <c r="Q502" s="10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6.5" customHeight="1">
      <c r="A503" s="1"/>
      <c r="B503" s="4"/>
      <c r="C503" s="12"/>
      <c r="D503" s="14"/>
      <c r="E503" s="29"/>
      <c r="F503" s="14"/>
      <c r="G503" s="29"/>
      <c r="H503" s="13"/>
      <c r="I503" s="14"/>
      <c r="J503" s="21"/>
      <c r="K503" s="21"/>
      <c r="L503" s="21"/>
      <c r="M503" s="22"/>
      <c r="N503" s="23"/>
      <c r="O503" s="23"/>
      <c r="P503" s="21"/>
      <c r="Q503" s="10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6.5" customHeight="1">
      <c r="A504" s="1"/>
      <c r="B504" s="4"/>
      <c r="C504" s="12"/>
      <c r="D504" s="14"/>
      <c r="E504" s="29"/>
      <c r="F504" s="14"/>
      <c r="G504" s="29"/>
      <c r="H504" s="13"/>
      <c r="I504" s="14"/>
      <c r="J504" s="21"/>
      <c r="K504" s="21"/>
      <c r="L504" s="21"/>
      <c r="M504" s="22"/>
      <c r="N504" s="23"/>
      <c r="O504" s="23"/>
      <c r="P504" s="21"/>
      <c r="Q504" s="10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6.5" customHeight="1">
      <c r="A505" s="1"/>
      <c r="B505" s="4"/>
      <c r="C505" s="12"/>
      <c r="D505" s="14"/>
      <c r="E505" s="29"/>
      <c r="F505" s="14"/>
      <c r="G505" s="29"/>
      <c r="H505" s="13"/>
      <c r="I505" s="14"/>
      <c r="J505" s="21"/>
      <c r="K505" s="21"/>
      <c r="L505" s="21"/>
      <c r="M505" s="22"/>
      <c r="N505" s="23"/>
      <c r="O505" s="23"/>
      <c r="P505" s="21"/>
      <c r="Q505" s="10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6.5" customHeight="1">
      <c r="A506" s="1"/>
      <c r="B506" s="4"/>
      <c r="C506" s="12"/>
      <c r="D506" s="14"/>
      <c r="E506" s="29"/>
      <c r="F506" s="14"/>
      <c r="G506" s="29"/>
      <c r="H506" s="13"/>
      <c r="I506" s="14"/>
      <c r="J506" s="21"/>
      <c r="K506" s="21"/>
      <c r="L506" s="21"/>
      <c r="M506" s="22"/>
      <c r="N506" s="23"/>
      <c r="O506" s="23"/>
      <c r="P506" s="21"/>
      <c r="Q506" s="10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6.5" customHeight="1">
      <c r="A507" s="1"/>
      <c r="B507" s="4"/>
      <c r="C507" s="12"/>
      <c r="D507" s="14"/>
      <c r="E507" s="29"/>
      <c r="F507" s="14"/>
      <c r="G507" s="29"/>
      <c r="H507" s="13"/>
      <c r="I507" s="14"/>
      <c r="J507" s="21"/>
      <c r="K507" s="21"/>
      <c r="L507" s="21"/>
      <c r="M507" s="22"/>
      <c r="N507" s="23"/>
      <c r="O507" s="23"/>
      <c r="P507" s="21"/>
      <c r="Q507" s="10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6.5" customHeight="1">
      <c r="A508" s="1"/>
      <c r="B508" s="4"/>
      <c r="C508" s="12"/>
      <c r="D508" s="14"/>
      <c r="E508" s="29"/>
      <c r="F508" s="14"/>
      <c r="G508" s="29"/>
      <c r="H508" s="13"/>
      <c r="I508" s="14"/>
      <c r="J508" s="21"/>
      <c r="K508" s="21"/>
      <c r="L508" s="21"/>
      <c r="M508" s="22"/>
      <c r="N508" s="23"/>
      <c r="O508" s="23"/>
      <c r="P508" s="21"/>
      <c r="Q508" s="10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6.5" customHeight="1">
      <c r="A509" s="1"/>
      <c r="B509" s="4"/>
      <c r="C509" s="12"/>
      <c r="D509" s="14"/>
      <c r="E509" s="29"/>
      <c r="F509" s="14"/>
      <c r="G509" s="29"/>
      <c r="H509" s="13"/>
      <c r="I509" s="14"/>
      <c r="J509" s="21"/>
      <c r="K509" s="21"/>
      <c r="L509" s="21"/>
      <c r="M509" s="22"/>
      <c r="N509" s="23"/>
      <c r="O509" s="23"/>
      <c r="P509" s="21"/>
      <c r="Q509" s="10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6.5" customHeight="1">
      <c r="A510" s="1"/>
      <c r="B510" s="4"/>
      <c r="C510" s="12"/>
      <c r="D510" s="14"/>
      <c r="E510" s="29"/>
      <c r="F510" s="14"/>
      <c r="G510" s="29"/>
      <c r="H510" s="13"/>
      <c r="I510" s="14"/>
      <c r="J510" s="21"/>
      <c r="K510" s="21"/>
      <c r="L510" s="21"/>
      <c r="M510" s="22"/>
      <c r="N510" s="23"/>
      <c r="O510" s="23"/>
      <c r="P510" s="21"/>
      <c r="Q510" s="10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6.5" customHeight="1">
      <c r="A511" s="1"/>
      <c r="B511" s="4"/>
      <c r="C511" s="12"/>
      <c r="D511" s="14"/>
      <c r="E511" s="29"/>
      <c r="F511" s="14"/>
      <c r="G511" s="29"/>
      <c r="H511" s="13"/>
      <c r="I511" s="14"/>
      <c r="J511" s="21"/>
      <c r="K511" s="21"/>
      <c r="L511" s="21"/>
      <c r="M511" s="22"/>
      <c r="N511" s="23"/>
      <c r="O511" s="23"/>
      <c r="P511" s="21"/>
      <c r="Q511" s="10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6.5" customHeight="1">
      <c r="A512" s="1"/>
      <c r="B512" s="4"/>
      <c r="C512" s="12"/>
      <c r="D512" s="14"/>
      <c r="E512" s="29"/>
      <c r="F512" s="14"/>
      <c r="G512" s="29"/>
      <c r="H512" s="13"/>
      <c r="I512" s="14"/>
      <c r="J512" s="21"/>
      <c r="K512" s="21"/>
      <c r="L512" s="21"/>
      <c r="M512" s="22"/>
      <c r="N512" s="23"/>
      <c r="O512" s="23"/>
      <c r="P512" s="21"/>
      <c r="Q512" s="10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6.5" customHeight="1">
      <c r="A513" s="1"/>
      <c r="B513" s="4"/>
      <c r="C513" s="12"/>
      <c r="D513" s="14"/>
      <c r="E513" s="29"/>
      <c r="F513" s="14"/>
      <c r="G513" s="29"/>
      <c r="H513" s="13"/>
      <c r="I513" s="14"/>
      <c r="J513" s="21"/>
      <c r="K513" s="21"/>
      <c r="L513" s="21"/>
      <c r="M513" s="22"/>
      <c r="N513" s="23"/>
      <c r="O513" s="23"/>
      <c r="P513" s="21"/>
      <c r="Q513" s="10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6.5" customHeight="1">
      <c r="A514" s="1"/>
      <c r="B514" s="4"/>
      <c r="C514" s="12"/>
      <c r="D514" s="14"/>
      <c r="E514" s="29"/>
      <c r="F514" s="14"/>
      <c r="G514" s="29"/>
      <c r="H514" s="13"/>
      <c r="I514" s="14"/>
      <c r="J514" s="21"/>
      <c r="K514" s="21"/>
      <c r="L514" s="21"/>
      <c r="M514" s="22"/>
      <c r="N514" s="23"/>
      <c r="O514" s="23"/>
      <c r="P514" s="21"/>
      <c r="Q514" s="10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6.5" customHeight="1">
      <c r="A515" s="1"/>
      <c r="B515" s="4"/>
      <c r="C515" s="12"/>
      <c r="D515" s="14"/>
      <c r="E515" s="29"/>
      <c r="F515" s="14"/>
      <c r="G515" s="29"/>
      <c r="H515" s="13"/>
      <c r="I515" s="14"/>
      <c r="J515" s="21"/>
      <c r="K515" s="21"/>
      <c r="L515" s="21"/>
      <c r="M515" s="22"/>
      <c r="N515" s="23"/>
      <c r="O515" s="23"/>
      <c r="P515" s="21"/>
      <c r="Q515" s="10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6.5" customHeight="1">
      <c r="A516" s="1"/>
      <c r="B516" s="4"/>
      <c r="C516" s="12"/>
      <c r="D516" s="14"/>
      <c r="E516" s="29"/>
      <c r="F516" s="14"/>
      <c r="G516" s="29"/>
      <c r="H516" s="13"/>
      <c r="I516" s="14"/>
      <c r="J516" s="21"/>
      <c r="K516" s="21"/>
      <c r="L516" s="21"/>
      <c r="M516" s="22"/>
      <c r="N516" s="23"/>
      <c r="O516" s="23"/>
      <c r="P516" s="21"/>
      <c r="Q516" s="10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6.5" customHeight="1">
      <c r="A517" s="1"/>
      <c r="B517" s="4"/>
      <c r="C517" s="12"/>
      <c r="D517" s="14"/>
      <c r="E517" s="29"/>
      <c r="F517" s="14"/>
      <c r="G517" s="29"/>
      <c r="H517" s="13"/>
      <c r="I517" s="14"/>
      <c r="J517" s="21"/>
      <c r="K517" s="21"/>
      <c r="L517" s="21"/>
      <c r="M517" s="22"/>
      <c r="N517" s="23"/>
      <c r="O517" s="23"/>
      <c r="P517" s="21"/>
      <c r="Q517" s="10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6.5" customHeight="1">
      <c r="A518" s="1"/>
      <c r="B518" s="4"/>
      <c r="C518" s="12"/>
      <c r="D518" s="14"/>
      <c r="E518" s="29"/>
      <c r="F518" s="14"/>
      <c r="G518" s="29"/>
      <c r="H518" s="13"/>
      <c r="I518" s="14"/>
      <c r="J518" s="21"/>
      <c r="K518" s="21"/>
      <c r="L518" s="21"/>
      <c r="M518" s="22"/>
      <c r="N518" s="23"/>
      <c r="O518" s="23"/>
      <c r="P518" s="21"/>
      <c r="Q518" s="10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6.5" customHeight="1">
      <c r="A519" s="1"/>
      <c r="B519" s="4"/>
      <c r="C519" s="12"/>
      <c r="D519" s="14"/>
      <c r="E519" s="29"/>
      <c r="F519" s="14"/>
      <c r="G519" s="29"/>
      <c r="H519" s="13"/>
      <c r="I519" s="14"/>
      <c r="J519" s="21"/>
      <c r="K519" s="21"/>
      <c r="L519" s="21"/>
      <c r="M519" s="22"/>
      <c r="N519" s="23"/>
      <c r="O519" s="23"/>
      <c r="P519" s="21"/>
      <c r="Q519" s="10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6.5" customHeight="1">
      <c r="A520" s="1"/>
      <c r="B520" s="4"/>
      <c r="C520" s="12"/>
      <c r="D520" s="14"/>
      <c r="E520" s="29"/>
      <c r="F520" s="14"/>
      <c r="G520" s="29"/>
      <c r="H520" s="13"/>
      <c r="I520" s="14"/>
      <c r="J520" s="21"/>
      <c r="K520" s="21"/>
      <c r="L520" s="21"/>
      <c r="M520" s="22"/>
      <c r="N520" s="23"/>
      <c r="O520" s="23"/>
      <c r="P520" s="21"/>
      <c r="Q520" s="10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6.5" customHeight="1">
      <c r="A521" s="1"/>
      <c r="B521" s="4"/>
      <c r="C521" s="12"/>
      <c r="D521" s="14"/>
      <c r="E521" s="29"/>
      <c r="F521" s="14"/>
      <c r="G521" s="29"/>
      <c r="H521" s="13"/>
      <c r="I521" s="14"/>
      <c r="J521" s="21"/>
      <c r="K521" s="21"/>
      <c r="L521" s="21"/>
      <c r="M521" s="22"/>
      <c r="N521" s="23"/>
      <c r="O521" s="23"/>
      <c r="P521" s="21"/>
      <c r="Q521" s="10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6.5" customHeight="1">
      <c r="A522" s="1"/>
      <c r="B522" s="4"/>
      <c r="C522" s="12"/>
      <c r="D522" s="14"/>
      <c r="E522" s="29"/>
      <c r="F522" s="14"/>
      <c r="G522" s="29"/>
      <c r="H522" s="13"/>
      <c r="I522" s="14"/>
      <c r="J522" s="21"/>
      <c r="K522" s="21"/>
      <c r="L522" s="21"/>
      <c r="M522" s="22"/>
      <c r="N522" s="23"/>
      <c r="O522" s="23"/>
      <c r="P522" s="21"/>
      <c r="Q522" s="10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6.5" customHeight="1">
      <c r="A523" s="1"/>
      <c r="B523" s="4"/>
      <c r="C523" s="12"/>
      <c r="D523" s="14"/>
      <c r="E523" s="29"/>
      <c r="F523" s="14"/>
      <c r="G523" s="29"/>
      <c r="H523" s="13"/>
      <c r="I523" s="14"/>
      <c r="J523" s="21"/>
      <c r="K523" s="21"/>
      <c r="L523" s="21"/>
      <c r="M523" s="22"/>
      <c r="N523" s="23"/>
      <c r="O523" s="23"/>
      <c r="P523" s="21"/>
      <c r="Q523" s="10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6.5" customHeight="1">
      <c r="A524" s="1"/>
      <c r="B524" s="4"/>
      <c r="C524" s="12"/>
      <c r="D524" s="14"/>
      <c r="E524" s="29"/>
      <c r="F524" s="14"/>
      <c r="G524" s="29"/>
      <c r="H524" s="13"/>
      <c r="I524" s="14"/>
      <c r="J524" s="21"/>
      <c r="K524" s="21"/>
      <c r="L524" s="21"/>
      <c r="M524" s="22"/>
      <c r="N524" s="23"/>
      <c r="O524" s="23"/>
      <c r="P524" s="21"/>
      <c r="Q524" s="10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6.5" customHeight="1">
      <c r="A525" s="1"/>
      <c r="B525" s="4"/>
      <c r="C525" s="12"/>
      <c r="D525" s="14"/>
      <c r="E525" s="29"/>
      <c r="F525" s="14"/>
      <c r="G525" s="29"/>
      <c r="H525" s="13"/>
      <c r="I525" s="14"/>
      <c r="J525" s="21"/>
      <c r="K525" s="21"/>
      <c r="L525" s="21"/>
      <c r="M525" s="22"/>
      <c r="N525" s="23"/>
      <c r="O525" s="23"/>
      <c r="P525" s="21"/>
      <c r="Q525" s="10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6.5" customHeight="1">
      <c r="A526" s="1"/>
      <c r="B526" s="4"/>
      <c r="C526" s="12"/>
      <c r="D526" s="14"/>
      <c r="E526" s="29"/>
      <c r="F526" s="14"/>
      <c r="G526" s="29"/>
      <c r="H526" s="13"/>
      <c r="I526" s="14"/>
      <c r="J526" s="21"/>
      <c r="K526" s="21"/>
      <c r="L526" s="21"/>
      <c r="M526" s="22"/>
      <c r="N526" s="23"/>
      <c r="O526" s="23"/>
      <c r="P526" s="21"/>
      <c r="Q526" s="10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6.5" customHeight="1">
      <c r="A527" s="1"/>
      <c r="B527" s="4"/>
      <c r="C527" s="12"/>
      <c r="D527" s="14"/>
      <c r="E527" s="29"/>
      <c r="F527" s="14"/>
      <c r="G527" s="29"/>
      <c r="H527" s="13"/>
      <c r="I527" s="14"/>
      <c r="J527" s="21"/>
      <c r="K527" s="21"/>
      <c r="L527" s="21"/>
      <c r="M527" s="22"/>
      <c r="N527" s="23"/>
      <c r="O527" s="23"/>
      <c r="P527" s="21"/>
      <c r="Q527" s="10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6.5" customHeight="1">
      <c r="A528" s="1"/>
      <c r="B528" s="4"/>
      <c r="C528" s="12"/>
      <c r="D528" s="14"/>
      <c r="E528" s="29"/>
      <c r="F528" s="14"/>
      <c r="G528" s="29"/>
      <c r="H528" s="13"/>
      <c r="I528" s="14"/>
      <c r="J528" s="21"/>
      <c r="K528" s="21"/>
      <c r="L528" s="21"/>
      <c r="M528" s="22"/>
      <c r="N528" s="23"/>
      <c r="O528" s="23"/>
      <c r="P528" s="21"/>
      <c r="Q528" s="10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6.5" customHeight="1">
      <c r="A529" s="1"/>
      <c r="B529" s="4"/>
      <c r="C529" s="12"/>
      <c r="D529" s="14"/>
      <c r="E529" s="29"/>
      <c r="F529" s="14"/>
      <c r="G529" s="29"/>
      <c r="H529" s="13"/>
      <c r="I529" s="14"/>
      <c r="J529" s="21"/>
      <c r="K529" s="21"/>
      <c r="L529" s="21"/>
      <c r="M529" s="22"/>
      <c r="N529" s="23"/>
      <c r="O529" s="23"/>
      <c r="P529" s="21"/>
      <c r="Q529" s="10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6.5" customHeight="1">
      <c r="A530" s="1"/>
      <c r="B530" s="4"/>
      <c r="C530" s="12"/>
      <c r="D530" s="14"/>
      <c r="E530" s="29"/>
      <c r="F530" s="14"/>
      <c r="G530" s="29"/>
      <c r="H530" s="13"/>
      <c r="I530" s="14"/>
      <c r="J530" s="21"/>
      <c r="K530" s="21"/>
      <c r="L530" s="21"/>
      <c r="M530" s="22"/>
      <c r="N530" s="23"/>
      <c r="O530" s="23"/>
      <c r="P530" s="21"/>
      <c r="Q530" s="10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6.5" customHeight="1">
      <c r="A531" s="1"/>
      <c r="B531" s="4"/>
      <c r="C531" s="12"/>
      <c r="D531" s="14"/>
      <c r="E531" s="29"/>
      <c r="F531" s="14"/>
      <c r="G531" s="29"/>
      <c r="H531" s="13"/>
      <c r="I531" s="14"/>
      <c r="J531" s="21"/>
      <c r="K531" s="21"/>
      <c r="L531" s="21"/>
      <c r="M531" s="22"/>
      <c r="N531" s="23"/>
      <c r="O531" s="23"/>
      <c r="P531" s="21"/>
      <c r="Q531" s="10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6.5" customHeight="1">
      <c r="A532" s="1"/>
      <c r="B532" s="4"/>
      <c r="C532" s="12"/>
      <c r="D532" s="14"/>
      <c r="E532" s="29"/>
      <c r="F532" s="14"/>
      <c r="G532" s="29"/>
      <c r="H532" s="13"/>
      <c r="I532" s="14"/>
      <c r="J532" s="21"/>
      <c r="K532" s="21"/>
      <c r="L532" s="21"/>
      <c r="M532" s="22"/>
      <c r="N532" s="23"/>
      <c r="O532" s="23"/>
      <c r="P532" s="21"/>
      <c r="Q532" s="10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6.5" customHeight="1">
      <c r="A533" s="1"/>
      <c r="B533" s="4"/>
      <c r="C533" s="12"/>
      <c r="D533" s="14"/>
      <c r="E533" s="29"/>
      <c r="F533" s="14"/>
      <c r="G533" s="29"/>
      <c r="H533" s="13"/>
      <c r="I533" s="14"/>
      <c r="J533" s="21"/>
      <c r="K533" s="21"/>
      <c r="L533" s="21"/>
      <c r="M533" s="22"/>
      <c r="N533" s="23"/>
      <c r="O533" s="23"/>
      <c r="P533" s="21"/>
      <c r="Q533" s="10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6.5" customHeight="1">
      <c r="A534" s="1"/>
      <c r="B534" s="4"/>
      <c r="C534" s="12"/>
      <c r="D534" s="14"/>
      <c r="E534" s="29"/>
      <c r="F534" s="14"/>
      <c r="G534" s="29"/>
      <c r="H534" s="13"/>
      <c r="I534" s="14"/>
      <c r="J534" s="21"/>
      <c r="K534" s="21"/>
      <c r="L534" s="21"/>
      <c r="M534" s="22"/>
      <c r="N534" s="23"/>
      <c r="O534" s="23"/>
      <c r="P534" s="21"/>
      <c r="Q534" s="10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6.5" customHeight="1">
      <c r="A535" s="1"/>
      <c r="B535" s="4"/>
      <c r="C535" s="12"/>
      <c r="D535" s="14"/>
      <c r="E535" s="29"/>
      <c r="F535" s="14"/>
      <c r="G535" s="29"/>
      <c r="H535" s="13"/>
      <c r="I535" s="14"/>
      <c r="J535" s="21"/>
      <c r="K535" s="21"/>
      <c r="L535" s="21"/>
      <c r="M535" s="22"/>
      <c r="N535" s="23"/>
      <c r="O535" s="23"/>
      <c r="P535" s="21"/>
      <c r="Q535" s="10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6.5" customHeight="1">
      <c r="A536" s="1"/>
      <c r="B536" s="4"/>
      <c r="C536" s="12"/>
      <c r="D536" s="14"/>
      <c r="E536" s="29"/>
      <c r="F536" s="14"/>
      <c r="G536" s="29"/>
      <c r="H536" s="13"/>
      <c r="I536" s="14"/>
      <c r="J536" s="21"/>
      <c r="K536" s="21"/>
      <c r="L536" s="21"/>
      <c r="M536" s="22"/>
      <c r="N536" s="23"/>
      <c r="O536" s="23"/>
      <c r="P536" s="21"/>
      <c r="Q536" s="10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6.5" customHeight="1">
      <c r="A537" s="1"/>
      <c r="B537" s="4"/>
      <c r="C537" s="12"/>
      <c r="D537" s="14"/>
      <c r="E537" s="29"/>
      <c r="F537" s="14"/>
      <c r="G537" s="29"/>
      <c r="H537" s="13"/>
      <c r="I537" s="14"/>
      <c r="J537" s="21"/>
      <c r="K537" s="21"/>
      <c r="L537" s="21"/>
      <c r="M537" s="22"/>
      <c r="N537" s="23"/>
      <c r="O537" s="23"/>
      <c r="P537" s="21"/>
      <c r="Q537" s="10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6.5" customHeight="1">
      <c r="A538" s="1"/>
      <c r="B538" s="4"/>
      <c r="C538" s="12"/>
      <c r="D538" s="14"/>
      <c r="E538" s="29"/>
      <c r="F538" s="14"/>
      <c r="G538" s="29"/>
      <c r="H538" s="13"/>
      <c r="I538" s="14"/>
      <c r="J538" s="21"/>
      <c r="K538" s="21"/>
      <c r="L538" s="21"/>
      <c r="M538" s="22"/>
      <c r="N538" s="23"/>
      <c r="O538" s="23"/>
      <c r="P538" s="21"/>
      <c r="Q538" s="10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6.5" customHeight="1">
      <c r="A539" s="1"/>
      <c r="B539" s="4"/>
      <c r="C539" s="12"/>
      <c r="D539" s="14"/>
      <c r="E539" s="29"/>
      <c r="F539" s="14"/>
      <c r="G539" s="29"/>
      <c r="H539" s="13"/>
      <c r="I539" s="14"/>
      <c r="J539" s="21"/>
      <c r="K539" s="21"/>
      <c r="L539" s="21"/>
      <c r="M539" s="22"/>
      <c r="N539" s="23"/>
      <c r="O539" s="23"/>
      <c r="P539" s="21"/>
      <c r="Q539" s="10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6.5" customHeight="1">
      <c r="A540" s="1"/>
      <c r="B540" s="4"/>
      <c r="C540" s="12"/>
      <c r="D540" s="14"/>
      <c r="E540" s="29"/>
      <c r="F540" s="14"/>
      <c r="G540" s="29"/>
      <c r="H540" s="13"/>
      <c r="I540" s="14"/>
      <c r="J540" s="21"/>
      <c r="K540" s="21"/>
      <c r="L540" s="21"/>
      <c r="M540" s="22"/>
      <c r="N540" s="23"/>
      <c r="O540" s="23"/>
      <c r="P540" s="21"/>
      <c r="Q540" s="10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6.5" customHeight="1">
      <c r="A541" s="1"/>
      <c r="B541" s="4"/>
      <c r="C541" s="12"/>
      <c r="D541" s="14"/>
      <c r="E541" s="29"/>
      <c r="F541" s="14"/>
      <c r="G541" s="29"/>
      <c r="H541" s="13"/>
      <c r="I541" s="14"/>
      <c r="J541" s="21"/>
      <c r="K541" s="21"/>
      <c r="L541" s="21"/>
      <c r="M541" s="22"/>
      <c r="N541" s="23"/>
      <c r="O541" s="23"/>
      <c r="P541" s="21"/>
      <c r="Q541" s="10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6.5" customHeight="1">
      <c r="A542" s="1"/>
      <c r="B542" s="4"/>
      <c r="C542" s="12"/>
      <c r="D542" s="14"/>
      <c r="E542" s="29"/>
      <c r="F542" s="14"/>
      <c r="G542" s="29"/>
      <c r="H542" s="13"/>
      <c r="I542" s="14"/>
      <c r="J542" s="21"/>
      <c r="K542" s="21"/>
      <c r="L542" s="21"/>
      <c r="M542" s="22"/>
      <c r="N542" s="23"/>
      <c r="O542" s="23"/>
      <c r="P542" s="21"/>
      <c r="Q542" s="10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6.5" customHeight="1">
      <c r="A543" s="1"/>
      <c r="B543" s="4"/>
      <c r="C543" s="12"/>
      <c r="D543" s="14"/>
      <c r="E543" s="29"/>
      <c r="F543" s="14"/>
      <c r="G543" s="29"/>
      <c r="H543" s="13"/>
      <c r="I543" s="14"/>
      <c r="J543" s="21"/>
      <c r="K543" s="21"/>
      <c r="L543" s="21"/>
      <c r="M543" s="22"/>
      <c r="N543" s="23"/>
      <c r="O543" s="23"/>
      <c r="P543" s="21"/>
      <c r="Q543" s="10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6.5" customHeight="1">
      <c r="A544" s="1"/>
      <c r="B544" s="4"/>
      <c r="C544" s="12"/>
      <c r="D544" s="14"/>
      <c r="E544" s="29"/>
      <c r="F544" s="14"/>
      <c r="G544" s="29"/>
      <c r="H544" s="13"/>
      <c r="I544" s="14"/>
      <c r="J544" s="21"/>
      <c r="K544" s="21"/>
      <c r="L544" s="21"/>
      <c r="M544" s="22"/>
      <c r="N544" s="23"/>
      <c r="O544" s="23"/>
      <c r="P544" s="21"/>
      <c r="Q544" s="10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6.5" customHeight="1">
      <c r="A545" s="1"/>
      <c r="B545" s="4"/>
      <c r="C545" s="12"/>
      <c r="D545" s="14"/>
      <c r="E545" s="29"/>
      <c r="F545" s="14"/>
      <c r="G545" s="29"/>
      <c r="H545" s="13"/>
      <c r="I545" s="14"/>
      <c r="J545" s="21"/>
      <c r="K545" s="21"/>
      <c r="L545" s="21"/>
      <c r="M545" s="22"/>
      <c r="N545" s="23"/>
      <c r="O545" s="23"/>
      <c r="P545" s="21"/>
      <c r="Q545" s="10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6.5" customHeight="1">
      <c r="A546" s="1"/>
      <c r="B546" s="4"/>
      <c r="C546" s="12"/>
      <c r="D546" s="14"/>
      <c r="E546" s="29"/>
      <c r="F546" s="14"/>
      <c r="G546" s="29"/>
      <c r="H546" s="13"/>
      <c r="I546" s="14"/>
      <c r="J546" s="21"/>
      <c r="K546" s="21"/>
      <c r="L546" s="21"/>
      <c r="M546" s="22"/>
      <c r="N546" s="23"/>
      <c r="O546" s="23"/>
      <c r="P546" s="21"/>
      <c r="Q546" s="10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6.5" customHeight="1">
      <c r="A547" s="1"/>
      <c r="B547" s="4"/>
      <c r="C547" s="12"/>
      <c r="D547" s="14"/>
      <c r="E547" s="29"/>
      <c r="F547" s="14"/>
      <c r="G547" s="29"/>
      <c r="H547" s="13"/>
      <c r="I547" s="14"/>
      <c r="J547" s="21"/>
      <c r="K547" s="21"/>
      <c r="L547" s="21"/>
      <c r="M547" s="22"/>
      <c r="N547" s="23"/>
      <c r="O547" s="23"/>
      <c r="P547" s="21"/>
      <c r="Q547" s="10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6.5" customHeight="1">
      <c r="A548" s="1"/>
      <c r="B548" s="4"/>
      <c r="C548" s="12"/>
      <c r="D548" s="14"/>
      <c r="E548" s="29"/>
      <c r="F548" s="14"/>
      <c r="G548" s="29"/>
      <c r="H548" s="13"/>
      <c r="I548" s="14"/>
      <c r="J548" s="21"/>
      <c r="K548" s="21"/>
      <c r="L548" s="21"/>
      <c r="M548" s="22"/>
      <c r="N548" s="23"/>
      <c r="O548" s="23"/>
      <c r="P548" s="21"/>
      <c r="Q548" s="10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6.5" customHeight="1">
      <c r="A549" s="1"/>
      <c r="B549" s="4"/>
      <c r="C549" s="12"/>
      <c r="D549" s="14"/>
      <c r="E549" s="29"/>
      <c r="F549" s="14"/>
      <c r="G549" s="29"/>
      <c r="H549" s="13"/>
      <c r="I549" s="14"/>
      <c r="J549" s="21"/>
      <c r="K549" s="21"/>
      <c r="L549" s="21"/>
      <c r="M549" s="22"/>
      <c r="N549" s="23"/>
      <c r="O549" s="23"/>
      <c r="P549" s="21"/>
      <c r="Q549" s="10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6.5" customHeight="1">
      <c r="A550" s="1"/>
      <c r="B550" s="4"/>
      <c r="C550" s="12"/>
      <c r="D550" s="14"/>
      <c r="E550" s="29"/>
      <c r="F550" s="14"/>
      <c r="G550" s="29"/>
      <c r="H550" s="13"/>
      <c r="I550" s="14"/>
      <c r="J550" s="21"/>
      <c r="K550" s="21"/>
      <c r="L550" s="21"/>
      <c r="M550" s="22"/>
      <c r="N550" s="23"/>
      <c r="O550" s="23"/>
      <c r="P550" s="21"/>
      <c r="Q550" s="10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6.5" customHeight="1">
      <c r="A551" s="1"/>
      <c r="B551" s="4"/>
      <c r="C551" s="12"/>
      <c r="D551" s="14"/>
      <c r="E551" s="29"/>
      <c r="F551" s="14"/>
      <c r="G551" s="29"/>
      <c r="H551" s="13"/>
      <c r="I551" s="14"/>
      <c r="J551" s="21"/>
      <c r="K551" s="21"/>
      <c r="L551" s="21"/>
      <c r="M551" s="22"/>
      <c r="N551" s="23"/>
      <c r="O551" s="23"/>
      <c r="P551" s="21"/>
      <c r="Q551" s="10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6.5" customHeight="1">
      <c r="A552" s="1"/>
      <c r="B552" s="4"/>
      <c r="C552" s="12"/>
      <c r="D552" s="14"/>
      <c r="E552" s="29"/>
      <c r="F552" s="14"/>
      <c r="G552" s="29"/>
      <c r="H552" s="13"/>
      <c r="I552" s="14"/>
      <c r="J552" s="21"/>
      <c r="K552" s="21"/>
      <c r="L552" s="21"/>
      <c r="M552" s="22"/>
      <c r="N552" s="23"/>
      <c r="O552" s="23"/>
      <c r="P552" s="21"/>
      <c r="Q552" s="10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6.5" customHeight="1">
      <c r="A553" s="1"/>
      <c r="B553" s="4"/>
      <c r="C553" s="12"/>
      <c r="D553" s="14"/>
      <c r="E553" s="29"/>
      <c r="F553" s="14"/>
      <c r="G553" s="29"/>
      <c r="H553" s="13"/>
      <c r="I553" s="14"/>
      <c r="J553" s="21"/>
      <c r="K553" s="21"/>
      <c r="L553" s="21"/>
      <c r="M553" s="22"/>
      <c r="N553" s="23"/>
      <c r="O553" s="23"/>
      <c r="P553" s="21"/>
      <c r="Q553" s="10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6.5" customHeight="1">
      <c r="A554" s="1"/>
      <c r="B554" s="4"/>
      <c r="C554" s="12"/>
      <c r="D554" s="14"/>
      <c r="E554" s="29"/>
      <c r="F554" s="14"/>
      <c r="G554" s="29"/>
      <c r="H554" s="13"/>
      <c r="I554" s="14"/>
      <c r="J554" s="21"/>
      <c r="K554" s="21"/>
      <c r="L554" s="21"/>
      <c r="M554" s="22"/>
      <c r="N554" s="23"/>
      <c r="O554" s="23"/>
      <c r="P554" s="21"/>
      <c r="Q554" s="10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6.5" customHeight="1">
      <c r="A555" s="1"/>
      <c r="B555" s="4"/>
      <c r="C555" s="12"/>
      <c r="D555" s="14"/>
      <c r="E555" s="29"/>
      <c r="F555" s="14"/>
      <c r="G555" s="29"/>
      <c r="H555" s="13"/>
      <c r="I555" s="14"/>
      <c r="J555" s="21"/>
      <c r="K555" s="21"/>
      <c r="L555" s="21"/>
      <c r="M555" s="22"/>
      <c r="N555" s="23"/>
      <c r="O555" s="23"/>
      <c r="P555" s="21"/>
      <c r="Q555" s="10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6.5" customHeight="1">
      <c r="A556" s="1"/>
      <c r="B556" s="4"/>
      <c r="C556" s="12"/>
      <c r="D556" s="14"/>
      <c r="E556" s="29"/>
      <c r="F556" s="14"/>
      <c r="G556" s="29"/>
      <c r="H556" s="13"/>
      <c r="I556" s="14"/>
      <c r="J556" s="21"/>
      <c r="K556" s="21"/>
      <c r="L556" s="21"/>
      <c r="M556" s="22"/>
      <c r="N556" s="23"/>
      <c r="O556" s="23"/>
      <c r="P556" s="21"/>
      <c r="Q556" s="10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6.5" customHeight="1">
      <c r="A557" s="1"/>
      <c r="B557" s="4"/>
      <c r="C557" s="12"/>
      <c r="D557" s="14"/>
      <c r="E557" s="29"/>
      <c r="F557" s="14"/>
      <c r="G557" s="29"/>
      <c r="H557" s="13"/>
      <c r="I557" s="14"/>
      <c r="J557" s="21"/>
      <c r="K557" s="21"/>
      <c r="L557" s="21"/>
      <c r="M557" s="22"/>
      <c r="N557" s="23"/>
      <c r="O557" s="23"/>
      <c r="P557" s="21"/>
      <c r="Q557" s="10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6.5" customHeight="1">
      <c r="A558" s="1"/>
      <c r="B558" s="4"/>
      <c r="C558" s="12"/>
      <c r="D558" s="14"/>
      <c r="E558" s="29"/>
      <c r="F558" s="14"/>
      <c r="G558" s="29"/>
      <c r="H558" s="13"/>
      <c r="I558" s="14"/>
      <c r="J558" s="21"/>
      <c r="K558" s="21"/>
      <c r="L558" s="21"/>
      <c r="M558" s="22"/>
      <c r="N558" s="23"/>
      <c r="O558" s="23"/>
      <c r="P558" s="21"/>
      <c r="Q558" s="10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6.5" customHeight="1">
      <c r="A559" s="1"/>
      <c r="B559" s="4"/>
      <c r="C559" s="12"/>
      <c r="D559" s="14"/>
      <c r="E559" s="29"/>
      <c r="F559" s="14"/>
      <c r="G559" s="29"/>
      <c r="H559" s="13"/>
      <c r="I559" s="14"/>
      <c r="J559" s="21"/>
      <c r="K559" s="21"/>
      <c r="L559" s="21"/>
      <c r="M559" s="22"/>
      <c r="N559" s="23"/>
      <c r="O559" s="23"/>
      <c r="P559" s="21"/>
      <c r="Q559" s="10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6.5" customHeight="1">
      <c r="A560" s="1"/>
      <c r="B560" s="4"/>
      <c r="C560" s="12"/>
      <c r="D560" s="14"/>
      <c r="E560" s="29"/>
      <c r="F560" s="14"/>
      <c r="G560" s="29"/>
      <c r="H560" s="13"/>
      <c r="I560" s="14"/>
      <c r="J560" s="21"/>
      <c r="K560" s="21"/>
      <c r="L560" s="21"/>
      <c r="M560" s="22"/>
      <c r="N560" s="23"/>
      <c r="O560" s="23"/>
      <c r="P560" s="21"/>
      <c r="Q560" s="10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6.5" customHeight="1">
      <c r="A561" s="1"/>
      <c r="B561" s="4"/>
      <c r="C561" s="12"/>
      <c r="D561" s="14"/>
      <c r="E561" s="29"/>
      <c r="F561" s="14"/>
      <c r="G561" s="29"/>
      <c r="H561" s="13"/>
      <c r="I561" s="14"/>
      <c r="J561" s="21"/>
      <c r="K561" s="21"/>
      <c r="L561" s="21"/>
      <c r="M561" s="22"/>
      <c r="N561" s="23"/>
      <c r="O561" s="23"/>
      <c r="P561" s="21"/>
      <c r="Q561" s="10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6.5" customHeight="1">
      <c r="A562" s="1"/>
      <c r="B562" s="4"/>
      <c r="C562" s="12"/>
      <c r="D562" s="14"/>
      <c r="E562" s="29"/>
      <c r="F562" s="14"/>
      <c r="G562" s="29"/>
      <c r="H562" s="13"/>
      <c r="I562" s="14"/>
      <c r="J562" s="21"/>
      <c r="K562" s="21"/>
      <c r="L562" s="21"/>
      <c r="M562" s="22"/>
      <c r="N562" s="23"/>
      <c r="O562" s="23"/>
      <c r="P562" s="21"/>
      <c r="Q562" s="10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6.5" customHeight="1">
      <c r="A563" s="1"/>
      <c r="B563" s="4"/>
      <c r="C563" s="12"/>
      <c r="D563" s="14"/>
      <c r="E563" s="29"/>
      <c r="F563" s="14"/>
      <c r="G563" s="29"/>
      <c r="H563" s="13"/>
      <c r="I563" s="14"/>
      <c r="J563" s="21"/>
      <c r="K563" s="21"/>
      <c r="L563" s="21"/>
      <c r="M563" s="22"/>
      <c r="N563" s="23"/>
      <c r="O563" s="23"/>
      <c r="P563" s="21"/>
      <c r="Q563" s="10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6.5" customHeight="1">
      <c r="A564" s="1"/>
      <c r="B564" s="4"/>
      <c r="C564" s="12"/>
      <c r="D564" s="14"/>
      <c r="E564" s="29"/>
      <c r="F564" s="14"/>
      <c r="G564" s="29"/>
      <c r="H564" s="13"/>
      <c r="I564" s="14"/>
      <c r="J564" s="21"/>
      <c r="K564" s="21"/>
      <c r="L564" s="21"/>
      <c r="M564" s="22"/>
      <c r="N564" s="23"/>
      <c r="O564" s="23"/>
      <c r="P564" s="21"/>
      <c r="Q564" s="10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6.5" customHeight="1">
      <c r="A565" s="1"/>
      <c r="B565" s="4"/>
      <c r="C565" s="12"/>
      <c r="D565" s="14"/>
      <c r="E565" s="29"/>
      <c r="F565" s="14"/>
      <c r="G565" s="29"/>
      <c r="H565" s="13"/>
      <c r="I565" s="14"/>
      <c r="J565" s="21"/>
      <c r="K565" s="21"/>
      <c r="L565" s="21"/>
      <c r="M565" s="22"/>
      <c r="N565" s="23"/>
      <c r="O565" s="23"/>
      <c r="P565" s="21"/>
      <c r="Q565" s="10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6.5" customHeight="1">
      <c r="A566" s="1"/>
      <c r="B566" s="4"/>
      <c r="C566" s="12"/>
      <c r="D566" s="14"/>
      <c r="E566" s="29"/>
      <c r="F566" s="14"/>
      <c r="G566" s="29"/>
      <c r="H566" s="13"/>
      <c r="I566" s="14"/>
      <c r="J566" s="21"/>
      <c r="K566" s="21"/>
      <c r="L566" s="21"/>
      <c r="M566" s="22"/>
      <c r="N566" s="23"/>
      <c r="O566" s="23"/>
      <c r="P566" s="21"/>
      <c r="Q566" s="10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6.5" customHeight="1">
      <c r="A567" s="1"/>
      <c r="B567" s="4"/>
      <c r="C567" s="12"/>
      <c r="D567" s="14"/>
      <c r="E567" s="29"/>
      <c r="F567" s="14"/>
      <c r="G567" s="29"/>
      <c r="H567" s="13"/>
      <c r="I567" s="14"/>
      <c r="J567" s="21"/>
      <c r="K567" s="21"/>
      <c r="L567" s="21"/>
      <c r="M567" s="22"/>
      <c r="N567" s="23"/>
      <c r="O567" s="23"/>
      <c r="P567" s="21"/>
      <c r="Q567" s="10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6.5" customHeight="1">
      <c r="A568" s="1"/>
      <c r="B568" s="4"/>
      <c r="C568" s="12"/>
      <c r="D568" s="14"/>
      <c r="E568" s="29"/>
      <c r="F568" s="14"/>
      <c r="G568" s="29"/>
      <c r="H568" s="13"/>
      <c r="I568" s="14"/>
      <c r="J568" s="21"/>
      <c r="K568" s="21"/>
      <c r="L568" s="21"/>
      <c r="M568" s="22"/>
      <c r="N568" s="23"/>
      <c r="O568" s="23"/>
      <c r="P568" s="21"/>
      <c r="Q568" s="10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6.5" customHeight="1">
      <c r="A569" s="1"/>
      <c r="B569" s="4"/>
      <c r="C569" s="12"/>
      <c r="D569" s="14"/>
      <c r="E569" s="29"/>
      <c r="F569" s="14"/>
      <c r="G569" s="29"/>
      <c r="H569" s="13"/>
      <c r="I569" s="14"/>
      <c r="J569" s="21"/>
      <c r="K569" s="21"/>
      <c r="L569" s="21"/>
      <c r="M569" s="22"/>
      <c r="N569" s="23"/>
      <c r="O569" s="23"/>
      <c r="P569" s="21"/>
      <c r="Q569" s="10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6.5" customHeight="1">
      <c r="A570" s="1"/>
      <c r="B570" s="4"/>
      <c r="C570" s="12"/>
      <c r="D570" s="14"/>
      <c r="E570" s="29"/>
      <c r="F570" s="14"/>
      <c r="G570" s="29"/>
      <c r="H570" s="13"/>
      <c r="I570" s="14"/>
      <c r="J570" s="21"/>
      <c r="K570" s="21"/>
      <c r="L570" s="21"/>
      <c r="M570" s="22"/>
      <c r="N570" s="23"/>
      <c r="O570" s="23"/>
      <c r="P570" s="21"/>
      <c r="Q570" s="10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6.5" customHeight="1">
      <c r="A571" s="1"/>
      <c r="B571" s="4"/>
      <c r="C571" s="12"/>
      <c r="D571" s="14"/>
      <c r="E571" s="29"/>
      <c r="F571" s="14"/>
      <c r="G571" s="29"/>
      <c r="H571" s="13"/>
      <c r="I571" s="14"/>
      <c r="J571" s="21"/>
      <c r="K571" s="21"/>
      <c r="L571" s="21"/>
      <c r="M571" s="22"/>
      <c r="N571" s="23"/>
      <c r="O571" s="23"/>
      <c r="P571" s="21"/>
      <c r="Q571" s="10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6.5" customHeight="1">
      <c r="A572" s="1"/>
      <c r="B572" s="4"/>
      <c r="C572" s="12"/>
      <c r="D572" s="14"/>
      <c r="E572" s="29"/>
      <c r="F572" s="14"/>
      <c r="G572" s="29"/>
      <c r="H572" s="13"/>
      <c r="I572" s="14"/>
      <c r="J572" s="21"/>
      <c r="K572" s="21"/>
      <c r="L572" s="21"/>
      <c r="M572" s="22"/>
      <c r="N572" s="23"/>
      <c r="O572" s="23"/>
      <c r="P572" s="21"/>
      <c r="Q572" s="10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6.5" customHeight="1">
      <c r="A573" s="1"/>
      <c r="B573" s="4"/>
      <c r="C573" s="12"/>
      <c r="D573" s="14"/>
      <c r="E573" s="29"/>
      <c r="F573" s="14"/>
      <c r="G573" s="29"/>
      <c r="H573" s="13"/>
      <c r="I573" s="14"/>
      <c r="J573" s="21"/>
      <c r="K573" s="21"/>
      <c r="L573" s="21"/>
      <c r="M573" s="22"/>
      <c r="N573" s="23"/>
      <c r="O573" s="23"/>
      <c r="P573" s="21"/>
      <c r="Q573" s="10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6.5" customHeight="1">
      <c r="A574" s="1"/>
      <c r="B574" s="4"/>
      <c r="C574" s="12"/>
      <c r="D574" s="14"/>
      <c r="E574" s="29"/>
      <c r="F574" s="14"/>
      <c r="G574" s="29"/>
      <c r="H574" s="13"/>
      <c r="I574" s="14"/>
      <c r="J574" s="21"/>
      <c r="K574" s="21"/>
      <c r="L574" s="21"/>
      <c r="M574" s="22"/>
      <c r="N574" s="23"/>
      <c r="O574" s="23"/>
      <c r="P574" s="21"/>
      <c r="Q574" s="10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6.5" customHeight="1">
      <c r="A575" s="1"/>
      <c r="B575" s="4"/>
      <c r="C575" s="12"/>
      <c r="D575" s="14"/>
      <c r="E575" s="29"/>
      <c r="F575" s="14"/>
      <c r="G575" s="29"/>
      <c r="H575" s="13"/>
      <c r="I575" s="14"/>
      <c r="J575" s="21"/>
      <c r="K575" s="21"/>
      <c r="L575" s="21"/>
      <c r="M575" s="22"/>
      <c r="N575" s="23"/>
      <c r="O575" s="23"/>
      <c r="P575" s="21"/>
      <c r="Q575" s="10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6.5" customHeight="1">
      <c r="A576" s="1"/>
      <c r="B576" s="4"/>
      <c r="C576" s="12"/>
      <c r="D576" s="14"/>
      <c r="E576" s="29"/>
      <c r="F576" s="14"/>
      <c r="G576" s="29"/>
      <c r="H576" s="13"/>
      <c r="I576" s="14"/>
      <c r="J576" s="21"/>
      <c r="K576" s="21"/>
      <c r="L576" s="21"/>
      <c r="M576" s="22"/>
      <c r="N576" s="23"/>
      <c r="O576" s="23"/>
      <c r="P576" s="21"/>
      <c r="Q576" s="10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6.5" customHeight="1">
      <c r="A577" s="1"/>
      <c r="B577" s="4"/>
      <c r="C577" s="12"/>
      <c r="D577" s="14"/>
      <c r="E577" s="29"/>
      <c r="F577" s="14"/>
      <c r="G577" s="29"/>
      <c r="H577" s="13"/>
      <c r="I577" s="14"/>
      <c r="J577" s="21"/>
      <c r="K577" s="21"/>
      <c r="L577" s="21"/>
      <c r="M577" s="22"/>
      <c r="N577" s="23"/>
      <c r="O577" s="23"/>
      <c r="P577" s="21"/>
      <c r="Q577" s="10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6.5" customHeight="1">
      <c r="A578" s="1"/>
      <c r="B578" s="4"/>
      <c r="C578" s="12"/>
      <c r="D578" s="14"/>
      <c r="E578" s="29"/>
      <c r="F578" s="14"/>
      <c r="G578" s="29"/>
      <c r="H578" s="13"/>
      <c r="I578" s="14"/>
      <c r="J578" s="21"/>
      <c r="K578" s="21"/>
      <c r="L578" s="21"/>
      <c r="M578" s="22"/>
      <c r="N578" s="23"/>
      <c r="O578" s="23"/>
      <c r="P578" s="21"/>
      <c r="Q578" s="10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6.5" customHeight="1">
      <c r="A579" s="1"/>
      <c r="B579" s="4"/>
      <c r="C579" s="12"/>
      <c r="D579" s="14"/>
      <c r="E579" s="29"/>
      <c r="F579" s="14"/>
      <c r="G579" s="29"/>
      <c r="H579" s="13"/>
      <c r="I579" s="14"/>
      <c r="J579" s="21"/>
      <c r="K579" s="21"/>
      <c r="L579" s="21"/>
      <c r="M579" s="22"/>
      <c r="N579" s="23"/>
      <c r="O579" s="23"/>
      <c r="P579" s="21"/>
      <c r="Q579" s="10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6.5" customHeight="1">
      <c r="A580" s="1"/>
      <c r="B580" s="4"/>
      <c r="C580" s="12"/>
      <c r="D580" s="14"/>
      <c r="E580" s="29"/>
      <c r="F580" s="14"/>
      <c r="G580" s="29"/>
      <c r="H580" s="13"/>
      <c r="I580" s="14"/>
      <c r="J580" s="21"/>
      <c r="K580" s="21"/>
      <c r="L580" s="21"/>
      <c r="M580" s="22"/>
      <c r="N580" s="23"/>
      <c r="O580" s="23"/>
      <c r="P580" s="21"/>
      <c r="Q580" s="10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6.5" customHeight="1">
      <c r="A581" s="1"/>
      <c r="B581" s="4"/>
      <c r="C581" s="12"/>
      <c r="D581" s="14"/>
      <c r="E581" s="29"/>
      <c r="F581" s="14"/>
      <c r="G581" s="29"/>
      <c r="H581" s="13"/>
      <c r="I581" s="14"/>
      <c r="J581" s="21"/>
      <c r="K581" s="21"/>
      <c r="L581" s="21"/>
      <c r="M581" s="22"/>
      <c r="N581" s="23"/>
      <c r="O581" s="23"/>
      <c r="P581" s="21"/>
      <c r="Q581" s="10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6.5" customHeight="1">
      <c r="A582" s="1"/>
      <c r="B582" s="4"/>
      <c r="C582" s="12"/>
      <c r="D582" s="14"/>
      <c r="E582" s="29"/>
      <c r="F582" s="14"/>
      <c r="G582" s="29"/>
      <c r="H582" s="13"/>
      <c r="I582" s="14"/>
      <c r="J582" s="21"/>
      <c r="K582" s="21"/>
      <c r="L582" s="21"/>
      <c r="M582" s="22"/>
      <c r="N582" s="23"/>
      <c r="O582" s="23"/>
      <c r="P582" s="21"/>
      <c r="Q582" s="10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6.5" customHeight="1">
      <c r="A583" s="1"/>
      <c r="B583" s="4"/>
      <c r="C583" s="12"/>
      <c r="D583" s="14"/>
      <c r="E583" s="29"/>
      <c r="F583" s="14"/>
      <c r="G583" s="29"/>
      <c r="H583" s="13"/>
      <c r="I583" s="14"/>
      <c r="J583" s="21"/>
      <c r="K583" s="21"/>
      <c r="L583" s="21"/>
      <c r="M583" s="22"/>
      <c r="N583" s="23"/>
      <c r="O583" s="23"/>
      <c r="P583" s="21"/>
      <c r="Q583" s="10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6.5" customHeight="1">
      <c r="A584" s="1"/>
      <c r="B584" s="4"/>
      <c r="C584" s="12"/>
      <c r="D584" s="14"/>
      <c r="E584" s="29"/>
      <c r="F584" s="14"/>
      <c r="G584" s="29"/>
      <c r="H584" s="13"/>
      <c r="I584" s="14"/>
      <c r="J584" s="21"/>
      <c r="K584" s="21"/>
      <c r="L584" s="21"/>
      <c r="M584" s="22"/>
      <c r="N584" s="23"/>
      <c r="O584" s="23"/>
      <c r="P584" s="21"/>
      <c r="Q584" s="10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6.5" customHeight="1">
      <c r="A585" s="1"/>
      <c r="B585" s="4"/>
      <c r="C585" s="12"/>
      <c r="D585" s="14"/>
      <c r="E585" s="29"/>
      <c r="F585" s="14"/>
      <c r="G585" s="29"/>
      <c r="H585" s="13"/>
      <c r="I585" s="14"/>
      <c r="J585" s="21"/>
      <c r="K585" s="21"/>
      <c r="L585" s="21"/>
      <c r="M585" s="22"/>
      <c r="N585" s="23"/>
      <c r="O585" s="23"/>
      <c r="P585" s="21"/>
      <c r="Q585" s="10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6.5" customHeight="1">
      <c r="A586" s="1"/>
      <c r="B586" s="4"/>
      <c r="C586" s="12"/>
      <c r="D586" s="14"/>
      <c r="E586" s="29"/>
      <c r="F586" s="14"/>
      <c r="G586" s="29"/>
      <c r="H586" s="13"/>
      <c r="I586" s="14"/>
      <c r="J586" s="21"/>
      <c r="K586" s="21"/>
      <c r="L586" s="21"/>
      <c r="M586" s="22"/>
      <c r="N586" s="23"/>
      <c r="O586" s="23"/>
      <c r="P586" s="21"/>
      <c r="Q586" s="10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6.5" customHeight="1">
      <c r="A587" s="1"/>
      <c r="B587" s="4"/>
      <c r="C587" s="12"/>
      <c r="D587" s="14"/>
      <c r="E587" s="29"/>
      <c r="F587" s="14"/>
      <c r="G587" s="29"/>
      <c r="H587" s="13"/>
      <c r="I587" s="14"/>
      <c r="J587" s="21"/>
      <c r="K587" s="21"/>
      <c r="L587" s="21"/>
      <c r="M587" s="22"/>
      <c r="N587" s="23"/>
      <c r="O587" s="23"/>
      <c r="P587" s="21"/>
      <c r="Q587" s="10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6.5" customHeight="1">
      <c r="A588" s="1"/>
      <c r="B588" s="4"/>
      <c r="C588" s="12"/>
      <c r="D588" s="14"/>
      <c r="E588" s="29"/>
      <c r="F588" s="14"/>
      <c r="G588" s="29"/>
      <c r="H588" s="13"/>
      <c r="I588" s="14"/>
      <c r="J588" s="21"/>
      <c r="K588" s="21"/>
      <c r="L588" s="21"/>
      <c r="M588" s="22"/>
      <c r="N588" s="23"/>
      <c r="O588" s="23"/>
      <c r="P588" s="21"/>
      <c r="Q588" s="10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6.5" customHeight="1">
      <c r="A589" s="1"/>
      <c r="B589" s="4"/>
      <c r="C589" s="12"/>
      <c r="D589" s="14"/>
      <c r="E589" s="29"/>
      <c r="F589" s="14"/>
      <c r="G589" s="29"/>
      <c r="H589" s="13"/>
      <c r="I589" s="14"/>
      <c r="J589" s="21"/>
      <c r="K589" s="21"/>
      <c r="L589" s="21"/>
      <c r="M589" s="22"/>
      <c r="N589" s="23"/>
      <c r="O589" s="23"/>
      <c r="P589" s="21"/>
      <c r="Q589" s="10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6.5" customHeight="1">
      <c r="A590" s="1"/>
      <c r="B590" s="4"/>
      <c r="C590" s="12"/>
      <c r="D590" s="14"/>
      <c r="E590" s="29"/>
      <c r="F590" s="14"/>
      <c r="G590" s="29"/>
      <c r="H590" s="13"/>
      <c r="I590" s="14"/>
      <c r="J590" s="21"/>
      <c r="K590" s="21"/>
      <c r="L590" s="21"/>
      <c r="M590" s="22"/>
      <c r="N590" s="23"/>
      <c r="O590" s="23"/>
      <c r="P590" s="21"/>
      <c r="Q590" s="10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6.5" customHeight="1">
      <c r="A591" s="1"/>
      <c r="B591" s="4"/>
      <c r="C591" s="12"/>
      <c r="D591" s="14"/>
      <c r="E591" s="29"/>
      <c r="F591" s="14"/>
      <c r="G591" s="29"/>
      <c r="H591" s="13"/>
      <c r="I591" s="14"/>
      <c r="J591" s="21"/>
      <c r="K591" s="21"/>
      <c r="L591" s="21"/>
      <c r="M591" s="22"/>
      <c r="N591" s="23"/>
      <c r="O591" s="23"/>
      <c r="P591" s="21"/>
      <c r="Q591" s="10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6.5" customHeight="1">
      <c r="A592" s="1"/>
      <c r="B592" s="4"/>
      <c r="C592" s="12"/>
      <c r="D592" s="14"/>
      <c r="E592" s="29"/>
      <c r="F592" s="14"/>
      <c r="G592" s="29"/>
      <c r="H592" s="13"/>
      <c r="I592" s="14"/>
      <c r="J592" s="21"/>
      <c r="K592" s="21"/>
      <c r="L592" s="21"/>
      <c r="M592" s="22"/>
      <c r="N592" s="23"/>
      <c r="O592" s="23"/>
      <c r="P592" s="21"/>
      <c r="Q592" s="10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6.5" customHeight="1">
      <c r="A593" s="1"/>
      <c r="B593" s="4"/>
      <c r="C593" s="12"/>
      <c r="D593" s="14"/>
      <c r="E593" s="29"/>
      <c r="F593" s="14"/>
      <c r="G593" s="29"/>
      <c r="H593" s="13"/>
      <c r="I593" s="14"/>
      <c r="J593" s="21"/>
      <c r="K593" s="21"/>
      <c r="L593" s="21"/>
      <c r="M593" s="22"/>
      <c r="N593" s="23"/>
      <c r="O593" s="23"/>
      <c r="P593" s="21"/>
      <c r="Q593" s="10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6.5" customHeight="1">
      <c r="A594" s="1"/>
      <c r="B594" s="4"/>
      <c r="C594" s="12"/>
      <c r="D594" s="14"/>
      <c r="E594" s="29"/>
      <c r="F594" s="14"/>
      <c r="G594" s="29"/>
      <c r="H594" s="13"/>
      <c r="I594" s="14"/>
      <c r="J594" s="21"/>
      <c r="K594" s="21"/>
      <c r="L594" s="21"/>
      <c r="M594" s="22"/>
      <c r="N594" s="23"/>
      <c r="O594" s="23"/>
      <c r="P594" s="21"/>
      <c r="Q594" s="10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6.5" customHeight="1">
      <c r="A595" s="1"/>
      <c r="B595" s="4"/>
      <c r="C595" s="12"/>
      <c r="D595" s="14"/>
      <c r="E595" s="29"/>
      <c r="F595" s="14"/>
      <c r="G595" s="29"/>
      <c r="H595" s="13"/>
      <c r="I595" s="14"/>
      <c r="J595" s="21"/>
      <c r="K595" s="21"/>
      <c r="L595" s="21"/>
      <c r="M595" s="22"/>
      <c r="N595" s="23"/>
      <c r="O595" s="23"/>
      <c r="P595" s="21"/>
      <c r="Q595" s="10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6.5" customHeight="1">
      <c r="A596" s="1"/>
      <c r="B596" s="4"/>
      <c r="C596" s="12"/>
      <c r="D596" s="14"/>
      <c r="E596" s="29"/>
      <c r="F596" s="14"/>
      <c r="G596" s="29"/>
      <c r="H596" s="13"/>
      <c r="I596" s="14"/>
      <c r="J596" s="21"/>
      <c r="K596" s="21"/>
      <c r="L596" s="21"/>
      <c r="M596" s="22"/>
      <c r="N596" s="23"/>
      <c r="O596" s="23"/>
      <c r="P596" s="21"/>
      <c r="Q596" s="10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6.5" customHeight="1">
      <c r="A597" s="1"/>
      <c r="B597" s="4"/>
      <c r="C597" s="12"/>
      <c r="D597" s="14"/>
      <c r="E597" s="29"/>
      <c r="F597" s="14"/>
      <c r="G597" s="29"/>
      <c r="H597" s="13"/>
      <c r="I597" s="14"/>
      <c r="J597" s="21"/>
      <c r="K597" s="21"/>
      <c r="L597" s="21"/>
      <c r="M597" s="22"/>
      <c r="N597" s="23"/>
      <c r="O597" s="23"/>
      <c r="P597" s="21"/>
      <c r="Q597" s="10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6.5" customHeight="1">
      <c r="A598" s="1"/>
      <c r="B598" s="4"/>
      <c r="C598" s="12"/>
      <c r="D598" s="14"/>
      <c r="E598" s="29"/>
      <c r="F598" s="14"/>
      <c r="G598" s="29"/>
      <c r="H598" s="13"/>
      <c r="I598" s="14"/>
      <c r="J598" s="21"/>
      <c r="K598" s="21"/>
      <c r="L598" s="21"/>
      <c r="M598" s="22"/>
      <c r="N598" s="23"/>
      <c r="O598" s="23"/>
      <c r="P598" s="21"/>
      <c r="Q598" s="10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6.5" customHeight="1">
      <c r="A599" s="1"/>
      <c r="B599" s="4"/>
      <c r="C599" s="12"/>
      <c r="D599" s="14"/>
      <c r="E599" s="29"/>
      <c r="F599" s="14"/>
      <c r="G599" s="29"/>
      <c r="H599" s="13"/>
      <c r="I599" s="14"/>
      <c r="J599" s="21"/>
      <c r="K599" s="21"/>
      <c r="L599" s="21"/>
      <c r="M599" s="22"/>
      <c r="N599" s="23"/>
      <c r="O599" s="23"/>
      <c r="P599" s="21"/>
      <c r="Q599" s="10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6.5" customHeight="1">
      <c r="A600" s="1"/>
      <c r="B600" s="4"/>
      <c r="C600" s="12"/>
      <c r="D600" s="14"/>
      <c r="E600" s="29"/>
      <c r="F600" s="14"/>
      <c r="G600" s="29"/>
      <c r="H600" s="13"/>
      <c r="I600" s="14"/>
      <c r="J600" s="21"/>
      <c r="K600" s="21"/>
      <c r="L600" s="21"/>
      <c r="M600" s="22"/>
      <c r="N600" s="23"/>
      <c r="O600" s="23"/>
      <c r="P600" s="21"/>
      <c r="Q600" s="10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6.5" customHeight="1">
      <c r="A601" s="1"/>
      <c r="B601" s="4"/>
      <c r="C601" s="12"/>
      <c r="D601" s="14"/>
      <c r="E601" s="29"/>
      <c r="F601" s="14"/>
      <c r="G601" s="29"/>
      <c r="H601" s="13"/>
      <c r="I601" s="14"/>
      <c r="J601" s="21"/>
      <c r="K601" s="21"/>
      <c r="L601" s="21"/>
      <c r="M601" s="22"/>
      <c r="N601" s="23"/>
      <c r="O601" s="23"/>
      <c r="P601" s="21"/>
      <c r="Q601" s="10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6.5" customHeight="1">
      <c r="A602" s="1"/>
      <c r="B602" s="4"/>
      <c r="C602" s="12"/>
      <c r="D602" s="14"/>
      <c r="E602" s="29"/>
      <c r="F602" s="14"/>
      <c r="G602" s="29"/>
      <c r="H602" s="13"/>
      <c r="I602" s="14"/>
      <c r="J602" s="21"/>
      <c r="K602" s="21"/>
      <c r="L602" s="21"/>
      <c r="M602" s="22"/>
      <c r="N602" s="23"/>
      <c r="O602" s="23"/>
      <c r="P602" s="21"/>
      <c r="Q602" s="10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6.5" customHeight="1">
      <c r="A603" s="1"/>
      <c r="B603" s="4"/>
      <c r="C603" s="12"/>
      <c r="D603" s="14"/>
      <c r="E603" s="29"/>
      <c r="F603" s="14"/>
      <c r="G603" s="29"/>
      <c r="H603" s="13"/>
      <c r="I603" s="14"/>
      <c r="J603" s="21"/>
      <c r="K603" s="21"/>
      <c r="L603" s="21"/>
      <c r="M603" s="22"/>
      <c r="N603" s="23"/>
      <c r="O603" s="23"/>
      <c r="P603" s="21"/>
      <c r="Q603" s="10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6.5" customHeight="1">
      <c r="A604" s="1"/>
      <c r="B604" s="4"/>
      <c r="C604" s="12"/>
      <c r="D604" s="14"/>
      <c r="E604" s="29"/>
      <c r="F604" s="14"/>
      <c r="G604" s="29"/>
      <c r="H604" s="13"/>
      <c r="I604" s="14"/>
      <c r="J604" s="21"/>
      <c r="K604" s="21"/>
      <c r="L604" s="21"/>
      <c r="M604" s="22"/>
      <c r="N604" s="23"/>
      <c r="O604" s="23"/>
      <c r="P604" s="21"/>
      <c r="Q604" s="10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6.5" customHeight="1">
      <c r="A605" s="1"/>
      <c r="B605" s="4"/>
      <c r="C605" s="12"/>
      <c r="D605" s="14"/>
      <c r="E605" s="29"/>
      <c r="F605" s="14"/>
      <c r="G605" s="29"/>
      <c r="H605" s="13"/>
      <c r="I605" s="14"/>
      <c r="J605" s="21"/>
      <c r="K605" s="21"/>
      <c r="L605" s="21"/>
      <c r="M605" s="22"/>
      <c r="N605" s="23"/>
      <c r="O605" s="23"/>
      <c r="P605" s="21"/>
      <c r="Q605" s="10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6.5" customHeight="1">
      <c r="A606" s="1"/>
      <c r="B606" s="4"/>
      <c r="C606" s="12"/>
      <c r="D606" s="14"/>
      <c r="E606" s="29"/>
      <c r="F606" s="14"/>
      <c r="G606" s="29"/>
      <c r="H606" s="13"/>
      <c r="I606" s="14"/>
      <c r="J606" s="21"/>
      <c r="K606" s="21"/>
      <c r="L606" s="21"/>
      <c r="M606" s="22"/>
      <c r="N606" s="23"/>
      <c r="O606" s="23"/>
      <c r="P606" s="21"/>
      <c r="Q606" s="10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6.5" customHeight="1">
      <c r="A607" s="1"/>
      <c r="B607" s="4"/>
      <c r="C607" s="12"/>
      <c r="D607" s="14"/>
      <c r="E607" s="29"/>
      <c r="F607" s="14"/>
      <c r="G607" s="29"/>
      <c r="H607" s="13"/>
      <c r="I607" s="14"/>
      <c r="J607" s="21"/>
      <c r="K607" s="21"/>
      <c r="L607" s="21"/>
      <c r="M607" s="22"/>
      <c r="N607" s="23"/>
      <c r="O607" s="23"/>
      <c r="P607" s="21"/>
      <c r="Q607" s="10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6.5" customHeight="1">
      <c r="A608" s="1"/>
      <c r="B608" s="4"/>
      <c r="C608" s="12"/>
      <c r="D608" s="14"/>
      <c r="E608" s="29"/>
      <c r="F608" s="14"/>
      <c r="G608" s="29"/>
      <c r="H608" s="13"/>
      <c r="I608" s="14"/>
      <c r="J608" s="21"/>
      <c r="K608" s="21"/>
      <c r="L608" s="21"/>
      <c r="M608" s="22"/>
      <c r="N608" s="23"/>
      <c r="O608" s="23"/>
      <c r="P608" s="21"/>
      <c r="Q608" s="10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6.5" customHeight="1">
      <c r="A609" s="1"/>
      <c r="B609" s="4"/>
      <c r="C609" s="12"/>
      <c r="D609" s="14"/>
      <c r="E609" s="29"/>
      <c r="F609" s="14"/>
      <c r="G609" s="29"/>
      <c r="H609" s="13"/>
      <c r="I609" s="14"/>
      <c r="J609" s="21"/>
      <c r="K609" s="21"/>
      <c r="L609" s="21"/>
      <c r="M609" s="22"/>
      <c r="N609" s="23"/>
      <c r="O609" s="23"/>
      <c r="P609" s="21"/>
      <c r="Q609" s="10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6.5" customHeight="1">
      <c r="A610" s="1"/>
      <c r="B610" s="4"/>
      <c r="C610" s="12"/>
      <c r="D610" s="14"/>
      <c r="E610" s="29"/>
      <c r="F610" s="14"/>
      <c r="G610" s="29"/>
      <c r="H610" s="13"/>
      <c r="I610" s="14"/>
      <c r="J610" s="21"/>
      <c r="K610" s="21"/>
      <c r="L610" s="21"/>
      <c r="M610" s="22"/>
      <c r="N610" s="23"/>
      <c r="O610" s="23"/>
      <c r="P610" s="21"/>
      <c r="Q610" s="10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6.5" customHeight="1">
      <c r="A611" s="1"/>
      <c r="B611" s="4"/>
      <c r="C611" s="12"/>
      <c r="D611" s="14"/>
      <c r="E611" s="29"/>
      <c r="F611" s="14"/>
      <c r="G611" s="29"/>
      <c r="H611" s="13"/>
      <c r="I611" s="14"/>
      <c r="J611" s="21"/>
      <c r="K611" s="21"/>
      <c r="L611" s="21"/>
      <c r="M611" s="22"/>
      <c r="N611" s="23"/>
      <c r="O611" s="23"/>
      <c r="P611" s="21"/>
      <c r="Q611" s="10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6.5" customHeight="1">
      <c r="A612" s="1"/>
      <c r="B612" s="4"/>
      <c r="C612" s="12"/>
      <c r="D612" s="14"/>
      <c r="E612" s="29"/>
      <c r="F612" s="14"/>
      <c r="G612" s="29"/>
      <c r="H612" s="13"/>
      <c r="I612" s="14"/>
      <c r="J612" s="21"/>
      <c r="K612" s="21"/>
      <c r="L612" s="21"/>
      <c r="M612" s="22"/>
      <c r="N612" s="23"/>
      <c r="O612" s="23"/>
      <c r="P612" s="21"/>
      <c r="Q612" s="10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6.5" customHeight="1">
      <c r="A613" s="1"/>
      <c r="B613" s="4"/>
      <c r="C613" s="12"/>
      <c r="D613" s="14"/>
      <c r="E613" s="29"/>
      <c r="F613" s="14"/>
      <c r="G613" s="29"/>
      <c r="H613" s="13"/>
      <c r="I613" s="14"/>
      <c r="J613" s="21"/>
      <c r="K613" s="21"/>
      <c r="L613" s="21"/>
      <c r="M613" s="22"/>
      <c r="N613" s="23"/>
      <c r="O613" s="23"/>
      <c r="P613" s="21"/>
      <c r="Q613" s="10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6.5" customHeight="1">
      <c r="A614" s="1"/>
      <c r="B614" s="4"/>
      <c r="C614" s="12"/>
      <c r="D614" s="14"/>
      <c r="E614" s="29"/>
      <c r="F614" s="14"/>
      <c r="G614" s="29"/>
      <c r="H614" s="13"/>
      <c r="I614" s="14"/>
      <c r="J614" s="21"/>
      <c r="K614" s="21"/>
      <c r="L614" s="21"/>
      <c r="M614" s="22"/>
      <c r="N614" s="23"/>
      <c r="O614" s="23"/>
      <c r="P614" s="21"/>
      <c r="Q614" s="10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6.5" customHeight="1">
      <c r="A615" s="1"/>
      <c r="B615" s="4"/>
      <c r="C615" s="12"/>
      <c r="D615" s="14"/>
      <c r="E615" s="29"/>
      <c r="F615" s="14"/>
      <c r="G615" s="29"/>
      <c r="H615" s="13"/>
      <c r="I615" s="14"/>
      <c r="J615" s="21"/>
      <c r="K615" s="21"/>
      <c r="L615" s="21"/>
      <c r="M615" s="22"/>
      <c r="N615" s="23"/>
      <c r="O615" s="23"/>
      <c r="P615" s="21"/>
      <c r="Q615" s="10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6.5" customHeight="1">
      <c r="A616" s="1"/>
      <c r="B616" s="4"/>
      <c r="C616" s="12"/>
      <c r="D616" s="14"/>
      <c r="E616" s="29"/>
      <c r="F616" s="14"/>
      <c r="G616" s="29"/>
      <c r="H616" s="13"/>
      <c r="I616" s="14"/>
      <c r="J616" s="21"/>
      <c r="K616" s="21"/>
      <c r="L616" s="21"/>
      <c r="M616" s="22"/>
      <c r="N616" s="23"/>
      <c r="O616" s="23"/>
      <c r="P616" s="21"/>
      <c r="Q616" s="10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6.5" customHeight="1">
      <c r="A617" s="1"/>
      <c r="B617" s="4"/>
      <c r="C617" s="12"/>
      <c r="D617" s="14"/>
      <c r="E617" s="29"/>
      <c r="F617" s="14"/>
      <c r="G617" s="29"/>
      <c r="H617" s="13"/>
      <c r="I617" s="14"/>
      <c r="J617" s="21"/>
      <c r="K617" s="21"/>
      <c r="L617" s="21"/>
      <c r="M617" s="22"/>
      <c r="N617" s="23"/>
      <c r="O617" s="23"/>
      <c r="P617" s="21"/>
      <c r="Q617" s="10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6.5" customHeight="1">
      <c r="A618" s="1"/>
      <c r="B618" s="4"/>
      <c r="C618" s="12"/>
      <c r="D618" s="14"/>
      <c r="E618" s="29"/>
      <c r="F618" s="14"/>
      <c r="G618" s="29"/>
      <c r="H618" s="13"/>
      <c r="I618" s="14"/>
      <c r="J618" s="21"/>
      <c r="K618" s="21"/>
      <c r="L618" s="21"/>
      <c r="M618" s="22"/>
      <c r="N618" s="23"/>
      <c r="O618" s="23"/>
      <c r="P618" s="21"/>
      <c r="Q618" s="10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6.5" customHeight="1">
      <c r="A619" s="1"/>
      <c r="B619" s="4"/>
      <c r="C619" s="12"/>
      <c r="D619" s="14"/>
      <c r="E619" s="29"/>
      <c r="F619" s="14"/>
      <c r="G619" s="29"/>
      <c r="H619" s="13"/>
      <c r="I619" s="14"/>
      <c r="J619" s="21"/>
      <c r="K619" s="21"/>
      <c r="L619" s="21"/>
      <c r="M619" s="22"/>
      <c r="N619" s="23"/>
      <c r="O619" s="23"/>
      <c r="P619" s="21"/>
      <c r="Q619" s="10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6.5" customHeight="1">
      <c r="A620" s="1"/>
      <c r="B620" s="4"/>
      <c r="C620" s="12"/>
      <c r="D620" s="14"/>
      <c r="E620" s="29"/>
      <c r="F620" s="14"/>
      <c r="G620" s="29"/>
      <c r="H620" s="13"/>
      <c r="I620" s="14"/>
      <c r="J620" s="21"/>
      <c r="K620" s="21"/>
      <c r="L620" s="21"/>
      <c r="M620" s="22"/>
      <c r="N620" s="23"/>
      <c r="O620" s="23"/>
      <c r="P620" s="21"/>
      <c r="Q620" s="10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6.5" customHeight="1">
      <c r="A621" s="1"/>
      <c r="B621" s="4"/>
      <c r="C621" s="12"/>
      <c r="D621" s="14"/>
      <c r="E621" s="29"/>
      <c r="F621" s="14"/>
      <c r="G621" s="29"/>
      <c r="H621" s="13"/>
      <c r="I621" s="14"/>
      <c r="J621" s="21"/>
      <c r="K621" s="21"/>
      <c r="L621" s="21"/>
      <c r="M621" s="22"/>
      <c r="N621" s="23"/>
      <c r="O621" s="23"/>
      <c r="P621" s="21"/>
      <c r="Q621" s="10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6.5" customHeight="1">
      <c r="A622" s="1"/>
      <c r="B622" s="4"/>
      <c r="C622" s="12"/>
      <c r="D622" s="14"/>
      <c r="E622" s="29"/>
      <c r="F622" s="14"/>
      <c r="G622" s="29"/>
      <c r="H622" s="13"/>
      <c r="I622" s="14"/>
      <c r="J622" s="21"/>
      <c r="K622" s="21"/>
      <c r="L622" s="21"/>
      <c r="M622" s="22"/>
      <c r="N622" s="23"/>
      <c r="O622" s="23"/>
      <c r="P622" s="21"/>
      <c r="Q622" s="10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6.5" customHeight="1">
      <c r="A623" s="1"/>
      <c r="B623" s="4"/>
      <c r="C623" s="12"/>
      <c r="D623" s="14"/>
      <c r="E623" s="29"/>
      <c r="F623" s="14"/>
      <c r="G623" s="29"/>
      <c r="H623" s="13"/>
      <c r="I623" s="14"/>
      <c r="J623" s="21"/>
      <c r="K623" s="21"/>
      <c r="L623" s="21"/>
      <c r="M623" s="22"/>
      <c r="N623" s="23"/>
      <c r="O623" s="23"/>
      <c r="P623" s="21"/>
      <c r="Q623" s="10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6.5" customHeight="1">
      <c r="A624" s="1"/>
      <c r="B624" s="4"/>
      <c r="C624" s="12"/>
      <c r="D624" s="14"/>
      <c r="E624" s="29"/>
      <c r="F624" s="14"/>
      <c r="G624" s="29"/>
      <c r="H624" s="13"/>
      <c r="I624" s="14"/>
      <c r="J624" s="21"/>
      <c r="K624" s="21"/>
      <c r="L624" s="21"/>
      <c r="M624" s="22"/>
      <c r="N624" s="23"/>
      <c r="O624" s="23"/>
      <c r="P624" s="21"/>
      <c r="Q624" s="10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6.5" customHeight="1">
      <c r="A625" s="1"/>
      <c r="B625" s="4"/>
      <c r="C625" s="12"/>
      <c r="D625" s="14"/>
      <c r="E625" s="29"/>
      <c r="F625" s="14"/>
      <c r="G625" s="29"/>
      <c r="H625" s="13"/>
      <c r="I625" s="14"/>
      <c r="J625" s="21"/>
      <c r="K625" s="21"/>
      <c r="L625" s="21"/>
      <c r="M625" s="22"/>
      <c r="N625" s="23"/>
      <c r="O625" s="23"/>
      <c r="P625" s="21"/>
      <c r="Q625" s="10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6.5" customHeight="1">
      <c r="A626" s="1"/>
      <c r="B626" s="4"/>
      <c r="C626" s="12"/>
      <c r="D626" s="14"/>
      <c r="E626" s="29"/>
      <c r="F626" s="14"/>
      <c r="G626" s="29"/>
      <c r="H626" s="13"/>
      <c r="I626" s="14"/>
      <c r="J626" s="21"/>
      <c r="K626" s="21"/>
      <c r="L626" s="21"/>
      <c r="M626" s="22"/>
      <c r="N626" s="23"/>
      <c r="O626" s="23"/>
      <c r="P626" s="21"/>
      <c r="Q626" s="10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6.5" customHeight="1">
      <c r="A627" s="1"/>
      <c r="B627" s="4"/>
      <c r="C627" s="12"/>
      <c r="D627" s="14"/>
      <c r="E627" s="29"/>
      <c r="F627" s="14"/>
      <c r="G627" s="29"/>
      <c r="H627" s="13"/>
      <c r="I627" s="14"/>
      <c r="J627" s="21"/>
      <c r="K627" s="21"/>
      <c r="L627" s="21"/>
      <c r="M627" s="22"/>
      <c r="N627" s="23"/>
      <c r="O627" s="23"/>
      <c r="P627" s="21"/>
      <c r="Q627" s="10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6.5" customHeight="1">
      <c r="A628" s="1"/>
      <c r="B628" s="4"/>
      <c r="C628" s="12"/>
      <c r="D628" s="14"/>
      <c r="E628" s="29"/>
      <c r="F628" s="14"/>
      <c r="G628" s="29"/>
      <c r="H628" s="13"/>
      <c r="I628" s="14"/>
      <c r="J628" s="21"/>
      <c r="K628" s="21"/>
      <c r="L628" s="21"/>
      <c r="M628" s="22"/>
      <c r="N628" s="23"/>
      <c r="O628" s="23"/>
      <c r="P628" s="21"/>
      <c r="Q628" s="10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6.5" customHeight="1">
      <c r="A629" s="1"/>
      <c r="B629" s="4"/>
      <c r="C629" s="12"/>
      <c r="D629" s="14"/>
      <c r="E629" s="29"/>
      <c r="F629" s="14"/>
      <c r="G629" s="29"/>
      <c r="H629" s="13"/>
      <c r="I629" s="14"/>
      <c r="J629" s="21"/>
      <c r="K629" s="21"/>
      <c r="L629" s="21"/>
      <c r="M629" s="22"/>
      <c r="N629" s="23"/>
      <c r="O629" s="23"/>
      <c r="P629" s="21"/>
      <c r="Q629" s="10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6.5" customHeight="1">
      <c r="A630" s="1"/>
      <c r="B630" s="4"/>
      <c r="C630" s="12"/>
      <c r="D630" s="14"/>
      <c r="E630" s="29"/>
      <c r="F630" s="14"/>
      <c r="G630" s="29"/>
      <c r="H630" s="13"/>
      <c r="I630" s="14"/>
      <c r="J630" s="21"/>
      <c r="K630" s="21"/>
      <c r="L630" s="21"/>
      <c r="M630" s="22"/>
      <c r="N630" s="23"/>
      <c r="O630" s="23"/>
      <c r="P630" s="21"/>
      <c r="Q630" s="10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6.5" customHeight="1">
      <c r="A631" s="1"/>
      <c r="B631" s="4"/>
      <c r="C631" s="12"/>
      <c r="D631" s="14"/>
      <c r="E631" s="29"/>
      <c r="F631" s="14"/>
      <c r="G631" s="29"/>
      <c r="H631" s="13"/>
      <c r="I631" s="14"/>
      <c r="J631" s="21"/>
      <c r="K631" s="21"/>
      <c r="L631" s="21"/>
      <c r="M631" s="22"/>
      <c r="N631" s="23"/>
      <c r="O631" s="23"/>
      <c r="P631" s="21"/>
      <c r="Q631" s="10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6.5" customHeight="1">
      <c r="A632" s="1"/>
      <c r="B632" s="4"/>
      <c r="C632" s="12"/>
      <c r="D632" s="14"/>
      <c r="E632" s="29"/>
      <c r="F632" s="14"/>
      <c r="G632" s="29"/>
      <c r="H632" s="13"/>
      <c r="I632" s="14"/>
      <c r="J632" s="21"/>
      <c r="K632" s="21"/>
      <c r="L632" s="21"/>
      <c r="M632" s="22"/>
      <c r="N632" s="23"/>
      <c r="O632" s="23"/>
      <c r="P632" s="21"/>
      <c r="Q632" s="10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6.5" customHeight="1">
      <c r="A633" s="1"/>
      <c r="B633" s="4"/>
      <c r="C633" s="12"/>
      <c r="D633" s="14"/>
      <c r="E633" s="29"/>
      <c r="F633" s="14"/>
      <c r="G633" s="29"/>
      <c r="H633" s="13"/>
      <c r="I633" s="14"/>
      <c r="J633" s="21"/>
      <c r="K633" s="21"/>
      <c r="L633" s="21"/>
      <c r="M633" s="22"/>
      <c r="N633" s="23"/>
      <c r="O633" s="23"/>
      <c r="P633" s="21"/>
      <c r="Q633" s="10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6.5" customHeight="1">
      <c r="A634" s="1"/>
      <c r="B634" s="4"/>
      <c r="C634" s="12"/>
      <c r="D634" s="14"/>
      <c r="E634" s="29"/>
      <c r="F634" s="14"/>
      <c r="G634" s="29"/>
      <c r="H634" s="13"/>
      <c r="I634" s="14"/>
      <c r="J634" s="21"/>
      <c r="K634" s="21"/>
      <c r="L634" s="21"/>
      <c r="M634" s="22"/>
      <c r="N634" s="23"/>
      <c r="O634" s="23"/>
      <c r="P634" s="21"/>
      <c r="Q634" s="10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6.5" customHeight="1">
      <c r="A635" s="1"/>
      <c r="B635" s="4"/>
      <c r="C635" s="12"/>
      <c r="D635" s="14"/>
      <c r="E635" s="29"/>
      <c r="F635" s="14"/>
      <c r="G635" s="29"/>
      <c r="H635" s="13"/>
      <c r="I635" s="14"/>
      <c r="J635" s="21"/>
      <c r="K635" s="21"/>
      <c r="L635" s="21"/>
      <c r="M635" s="22"/>
      <c r="N635" s="23"/>
      <c r="O635" s="23"/>
      <c r="P635" s="21"/>
      <c r="Q635" s="10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6.5" customHeight="1">
      <c r="A636" s="1"/>
      <c r="B636" s="4"/>
      <c r="C636" s="12"/>
      <c r="D636" s="14"/>
      <c r="E636" s="29"/>
      <c r="F636" s="14"/>
      <c r="G636" s="29"/>
      <c r="H636" s="13"/>
      <c r="I636" s="14"/>
      <c r="J636" s="21"/>
      <c r="K636" s="21"/>
      <c r="L636" s="21"/>
      <c r="M636" s="22"/>
      <c r="N636" s="23"/>
      <c r="O636" s="23"/>
      <c r="P636" s="21"/>
      <c r="Q636" s="10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6.5" customHeight="1">
      <c r="A637" s="1"/>
      <c r="B637" s="4"/>
      <c r="C637" s="12"/>
      <c r="D637" s="14"/>
      <c r="E637" s="29"/>
      <c r="F637" s="14"/>
      <c r="G637" s="29"/>
      <c r="H637" s="13"/>
      <c r="I637" s="14"/>
      <c r="J637" s="21"/>
      <c r="K637" s="21"/>
      <c r="L637" s="21"/>
      <c r="M637" s="22"/>
      <c r="N637" s="23"/>
      <c r="O637" s="23"/>
      <c r="P637" s="21"/>
      <c r="Q637" s="10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6.5" customHeight="1">
      <c r="A638" s="1"/>
      <c r="B638" s="4"/>
      <c r="C638" s="12"/>
      <c r="D638" s="14"/>
      <c r="E638" s="29"/>
      <c r="F638" s="14"/>
      <c r="G638" s="29"/>
      <c r="H638" s="13"/>
      <c r="I638" s="14"/>
      <c r="J638" s="21"/>
      <c r="K638" s="21"/>
      <c r="L638" s="21"/>
      <c r="M638" s="22"/>
      <c r="N638" s="23"/>
      <c r="O638" s="23"/>
      <c r="P638" s="21"/>
      <c r="Q638" s="10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6.5" customHeight="1">
      <c r="A639" s="1"/>
      <c r="B639" s="4"/>
      <c r="C639" s="12"/>
      <c r="D639" s="14"/>
      <c r="E639" s="29"/>
      <c r="F639" s="14"/>
      <c r="G639" s="29"/>
      <c r="H639" s="13"/>
      <c r="I639" s="14"/>
      <c r="J639" s="21"/>
      <c r="K639" s="21"/>
      <c r="L639" s="21"/>
      <c r="M639" s="22"/>
      <c r="N639" s="23"/>
      <c r="O639" s="23"/>
      <c r="P639" s="21"/>
      <c r="Q639" s="10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6.5" customHeight="1">
      <c r="A640" s="1"/>
      <c r="B640" s="4"/>
      <c r="C640" s="12"/>
      <c r="D640" s="14"/>
      <c r="E640" s="29"/>
      <c r="F640" s="14"/>
      <c r="G640" s="29"/>
      <c r="H640" s="13"/>
      <c r="I640" s="14"/>
      <c r="J640" s="21"/>
      <c r="K640" s="21"/>
      <c r="L640" s="21"/>
      <c r="M640" s="22"/>
      <c r="N640" s="23"/>
      <c r="O640" s="23"/>
      <c r="P640" s="21"/>
      <c r="Q640" s="10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6.5" customHeight="1">
      <c r="A641" s="1"/>
      <c r="B641" s="4"/>
      <c r="C641" s="12"/>
      <c r="D641" s="14"/>
      <c r="E641" s="29"/>
      <c r="F641" s="14"/>
      <c r="G641" s="29"/>
      <c r="H641" s="13"/>
      <c r="I641" s="14"/>
      <c r="J641" s="21"/>
      <c r="K641" s="21"/>
      <c r="L641" s="21"/>
      <c r="M641" s="22"/>
      <c r="N641" s="23"/>
      <c r="O641" s="23"/>
      <c r="P641" s="21"/>
      <c r="Q641" s="10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6.5" customHeight="1">
      <c r="A642" s="1"/>
      <c r="B642" s="4"/>
      <c r="C642" s="12"/>
      <c r="D642" s="14"/>
      <c r="E642" s="29"/>
      <c r="F642" s="14"/>
      <c r="G642" s="29"/>
      <c r="H642" s="13"/>
      <c r="I642" s="14"/>
      <c r="J642" s="21"/>
      <c r="K642" s="21"/>
      <c r="L642" s="21"/>
      <c r="M642" s="22"/>
      <c r="N642" s="23"/>
      <c r="O642" s="23"/>
      <c r="P642" s="21"/>
      <c r="Q642" s="10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6.5" customHeight="1">
      <c r="A643" s="1"/>
      <c r="B643" s="4"/>
      <c r="C643" s="12"/>
      <c r="D643" s="14"/>
      <c r="E643" s="29"/>
      <c r="F643" s="14"/>
      <c r="G643" s="29"/>
      <c r="H643" s="13"/>
      <c r="I643" s="14"/>
      <c r="J643" s="21"/>
      <c r="K643" s="21"/>
      <c r="L643" s="21"/>
      <c r="M643" s="22"/>
      <c r="N643" s="23"/>
      <c r="O643" s="23"/>
      <c r="P643" s="21"/>
      <c r="Q643" s="10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6.5" customHeight="1">
      <c r="A644" s="1"/>
      <c r="B644" s="4"/>
      <c r="C644" s="12"/>
      <c r="D644" s="14"/>
      <c r="E644" s="29"/>
      <c r="F644" s="14"/>
      <c r="G644" s="29"/>
      <c r="H644" s="13"/>
      <c r="I644" s="14"/>
      <c r="J644" s="21"/>
      <c r="K644" s="21"/>
      <c r="L644" s="21"/>
      <c r="M644" s="22"/>
      <c r="N644" s="23"/>
      <c r="O644" s="23"/>
      <c r="P644" s="21"/>
      <c r="Q644" s="10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6.5" customHeight="1">
      <c r="A645" s="1"/>
      <c r="B645" s="4"/>
      <c r="C645" s="12"/>
      <c r="D645" s="14"/>
      <c r="E645" s="29"/>
      <c r="F645" s="14"/>
      <c r="G645" s="29"/>
      <c r="H645" s="13"/>
      <c r="I645" s="14"/>
      <c r="J645" s="21"/>
      <c r="K645" s="21"/>
      <c r="L645" s="21"/>
      <c r="M645" s="22"/>
      <c r="N645" s="23"/>
      <c r="O645" s="23"/>
      <c r="P645" s="21"/>
      <c r="Q645" s="10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6.5" customHeight="1">
      <c r="A646" s="1"/>
      <c r="B646" s="4"/>
      <c r="C646" s="12"/>
      <c r="D646" s="14"/>
      <c r="E646" s="29"/>
      <c r="F646" s="14"/>
      <c r="G646" s="29"/>
      <c r="H646" s="13"/>
      <c r="I646" s="14"/>
      <c r="J646" s="21"/>
      <c r="K646" s="21"/>
      <c r="L646" s="21"/>
      <c r="M646" s="22"/>
      <c r="N646" s="23"/>
      <c r="O646" s="23"/>
      <c r="P646" s="21"/>
      <c r="Q646" s="10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6.5" customHeight="1">
      <c r="A647" s="1"/>
      <c r="B647" s="4"/>
      <c r="C647" s="12"/>
      <c r="D647" s="14"/>
      <c r="E647" s="29"/>
      <c r="F647" s="14"/>
      <c r="G647" s="29"/>
      <c r="H647" s="13"/>
      <c r="I647" s="14"/>
      <c r="J647" s="21"/>
      <c r="K647" s="21"/>
      <c r="L647" s="21"/>
      <c r="M647" s="22"/>
      <c r="N647" s="23"/>
      <c r="O647" s="23"/>
      <c r="P647" s="21"/>
      <c r="Q647" s="10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6.5" customHeight="1">
      <c r="A648" s="1"/>
      <c r="B648" s="4"/>
      <c r="C648" s="12"/>
      <c r="D648" s="14"/>
      <c r="E648" s="29"/>
      <c r="F648" s="14"/>
      <c r="G648" s="29"/>
      <c r="H648" s="13"/>
      <c r="I648" s="14"/>
      <c r="J648" s="21"/>
      <c r="K648" s="21"/>
      <c r="L648" s="21"/>
      <c r="M648" s="22"/>
      <c r="N648" s="23"/>
      <c r="O648" s="23"/>
      <c r="P648" s="21"/>
      <c r="Q648" s="10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6.5" customHeight="1">
      <c r="A649" s="1"/>
      <c r="B649" s="4"/>
      <c r="C649" s="12"/>
      <c r="D649" s="14"/>
      <c r="E649" s="29"/>
      <c r="F649" s="14"/>
      <c r="G649" s="29"/>
      <c r="H649" s="13"/>
      <c r="I649" s="14"/>
      <c r="J649" s="21"/>
      <c r="K649" s="21"/>
      <c r="L649" s="21"/>
      <c r="M649" s="22"/>
      <c r="N649" s="23"/>
      <c r="O649" s="23"/>
      <c r="P649" s="21"/>
      <c r="Q649" s="10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6.5" customHeight="1">
      <c r="A650" s="1"/>
      <c r="B650" s="4"/>
      <c r="C650" s="12"/>
      <c r="D650" s="14"/>
      <c r="E650" s="29"/>
      <c r="F650" s="14"/>
      <c r="G650" s="29"/>
      <c r="H650" s="13"/>
      <c r="I650" s="14"/>
      <c r="J650" s="21"/>
      <c r="K650" s="21"/>
      <c r="L650" s="21"/>
      <c r="M650" s="22"/>
      <c r="N650" s="23"/>
      <c r="O650" s="23"/>
      <c r="P650" s="21"/>
      <c r="Q650" s="10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6.5" customHeight="1">
      <c r="A651" s="1"/>
      <c r="B651" s="4"/>
      <c r="C651" s="12"/>
      <c r="D651" s="14"/>
      <c r="E651" s="29"/>
      <c r="F651" s="14"/>
      <c r="G651" s="29"/>
      <c r="H651" s="13"/>
      <c r="I651" s="14"/>
      <c r="J651" s="21"/>
      <c r="K651" s="21"/>
      <c r="L651" s="21"/>
      <c r="M651" s="22"/>
      <c r="N651" s="23"/>
      <c r="O651" s="23"/>
      <c r="P651" s="21"/>
      <c r="Q651" s="10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6.5" customHeight="1">
      <c r="A652" s="1"/>
      <c r="B652" s="4"/>
      <c r="C652" s="12"/>
      <c r="D652" s="14"/>
      <c r="E652" s="29"/>
      <c r="F652" s="14"/>
      <c r="G652" s="29"/>
      <c r="H652" s="13"/>
      <c r="I652" s="14"/>
      <c r="J652" s="21"/>
      <c r="K652" s="21"/>
      <c r="L652" s="21"/>
      <c r="M652" s="22"/>
      <c r="N652" s="23"/>
      <c r="O652" s="23"/>
      <c r="P652" s="21"/>
      <c r="Q652" s="10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6.5" customHeight="1">
      <c r="A653" s="1"/>
      <c r="B653" s="4"/>
      <c r="C653" s="12"/>
      <c r="D653" s="14"/>
      <c r="E653" s="29"/>
      <c r="F653" s="14"/>
      <c r="G653" s="29"/>
      <c r="H653" s="13"/>
      <c r="I653" s="14"/>
      <c r="J653" s="21"/>
      <c r="K653" s="21"/>
      <c r="L653" s="21"/>
      <c r="M653" s="22"/>
      <c r="N653" s="23"/>
      <c r="O653" s="23"/>
      <c r="P653" s="21"/>
      <c r="Q653" s="10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6.5" customHeight="1">
      <c r="A654" s="1"/>
      <c r="B654" s="4"/>
      <c r="C654" s="12"/>
      <c r="D654" s="14"/>
      <c r="E654" s="29"/>
      <c r="F654" s="14"/>
      <c r="G654" s="29"/>
      <c r="H654" s="13"/>
      <c r="I654" s="14"/>
      <c r="J654" s="21"/>
      <c r="K654" s="21"/>
      <c r="L654" s="21"/>
      <c r="M654" s="22"/>
      <c r="N654" s="23"/>
      <c r="O654" s="23"/>
      <c r="P654" s="21"/>
      <c r="Q654" s="10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6.5" customHeight="1">
      <c r="A655" s="1"/>
      <c r="B655" s="4"/>
      <c r="C655" s="12"/>
      <c r="D655" s="14"/>
      <c r="E655" s="29"/>
      <c r="F655" s="14"/>
      <c r="G655" s="29"/>
      <c r="H655" s="13"/>
      <c r="I655" s="14"/>
      <c r="J655" s="21"/>
      <c r="K655" s="21"/>
      <c r="L655" s="21"/>
      <c r="M655" s="22"/>
      <c r="N655" s="23"/>
      <c r="O655" s="23"/>
      <c r="P655" s="21"/>
      <c r="Q655" s="10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6.5" customHeight="1">
      <c r="A656" s="1"/>
      <c r="B656" s="4"/>
      <c r="C656" s="12"/>
      <c r="D656" s="14"/>
      <c r="E656" s="29"/>
      <c r="F656" s="14"/>
      <c r="G656" s="29"/>
      <c r="H656" s="13"/>
      <c r="I656" s="14"/>
      <c r="J656" s="21"/>
      <c r="K656" s="21"/>
      <c r="L656" s="21"/>
      <c r="M656" s="22"/>
      <c r="N656" s="23"/>
      <c r="O656" s="23"/>
      <c r="P656" s="21"/>
      <c r="Q656" s="10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6.5" customHeight="1">
      <c r="A657" s="1"/>
      <c r="B657" s="4"/>
      <c r="C657" s="12"/>
      <c r="D657" s="14"/>
      <c r="E657" s="29"/>
      <c r="F657" s="14"/>
      <c r="G657" s="29"/>
      <c r="H657" s="13"/>
      <c r="I657" s="14"/>
      <c r="J657" s="21"/>
      <c r="K657" s="21"/>
      <c r="L657" s="21"/>
      <c r="M657" s="22"/>
      <c r="N657" s="23"/>
      <c r="O657" s="23"/>
      <c r="P657" s="21"/>
      <c r="Q657" s="10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6.5" customHeight="1">
      <c r="A658" s="1"/>
      <c r="B658" s="4"/>
      <c r="C658" s="12"/>
      <c r="D658" s="14"/>
      <c r="E658" s="29"/>
      <c r="F658" s="14"/>
      <c r="G658" s="29"/>
      <c r="H658" s="13"/>
      <c r="I658" s="14"/>
      <c r="J658" s="21"/>
      <c r="K658" s="21"/>
      <c r="L658" s="21"/>
      <c r="M658" s="22"/>
      <c r="N658" s="23"/>
      <c r="O658" s="23"/>
      <c r="P658" s="21"/>
      <c r="Q658" s="10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6.5" customHeight="1">
      <c r="A659" s="1"/>
      <c r="B659" s="4"/>
      <c r="C659" s="12"/>
      <c r="D659" s="14"/>
      <c r="E659" s="29"/>
      <c r="F659" s="14"/>
      <c r="G659" s="29"/>
      <c r="H659" s="13"/>
      <c r="I659" s="14"/>
      <c r="J659" s="21"/>
      <c r="K659" s="21"/>
      <c r="L659" s="21"/>
      <c r="M659" s="22"/>
      <c r="N659" s="23"/>
      <c r="O659" s="23"/>
      <c r="P659" s="21"/>
      <c r="Q659" s="10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6.5" customHeight="1">
      <c r="A660" s="1"/>
      <c r="B660" s="4"/>
      <c r="C660" s="12"/>
      <c r="D660" s="14"/>
      <c r="E660" s="29"/>
      <c r="F660" s="14"/>
      <c r="G660" s="29"/>
      <c r="H660" s="13"/>
      <c r="I660" s="14"/>
      <c r="J660" s="21"/>
      <c r="K660" s="21"/>
      <c r="L660" s="21"/>
      <c r="M660" s="22"/>
      <c r="N660" s="23"/>
      <c r="O660" s="23"/>
      <c r="P660" s="21"/>
      <c r="Q660" s="10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6.5" customHeight="1">
      <c r="A661" s="1"/>
      <c r="B661" s="4"/>
      <c r="C661" s="12"/>
      <c r="D661" s="14"/>
      <c r="E661" s="29"/>
      <c r="F661" s="14"/>
      <c r="G661" s="29"/>
      <c r="H661" s="13"/>
      <c r="I661" s="14"/>
      <c r="J661" s="21"/>
      <c r="K661" s="21"/>
      <c r="L661" s="21"/>
      <c r="M661" s="22"/>
      <c r="N661" s="23"/>
      <c r="O661" s="23"/>
      <c r="P661" s="21"/>
      <c r="Q661" s="10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6.5" customHeight="1">
      <c r="A662" s="1"/>
      <c r="B662" s="4"/>
      <c r="C662" s="12"/>
      <c r="D662" s="14"/>
      <c r="E662" s="29"/>
      <c r="F662" s="14"/>
      <c r="G662" s="29"/>
      <c r="H662" s="13"/>
      <c r="I662" s="14"/>
      <c r="J662" s="21"/>
      <c r="K662" s="21"/>
      <c r="L662" s="21"/>
      <c r="M662" s="22"/>
      <c r="N662" s="23"/>
      <c r="O662" s="23"/>
      <c r="P662" s="21"/>
      <c r="Q662" s="10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6.5" customHeight="1">
      <c r="A663" s="1"/>
      <c r="B663" s="4"/>
      <c r="C663" s="12"/>
      <c r="D663" s="14"/>
      <c r="E663" s="29"/>
      <c r="F663" s="14"/>
      <c r="G663" s="29"/>
      <c r="H663" s="13"/>
      <c r="I663" s="14"/>
      <c r="J663" s="21"/>
      <c r="K663" s="21"/>
      <c r="L663" s="21"/>
      <c r="M663" s="22"/>
      <c r="N663" s="23"/>
      <c r="O663" s="23"/>
      <c r="P663" s="21"/>
      <c r="Q663" s="10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6.5" customHeight="1">
      <c r="A664" s="1"/>
      <c r="B664" s="4"/>
      <c r="C664" s="12"/>
      <c r="D664" s="14"/>
      <c r="E664" s="29"/>
      <c r="F664" s="14"/>
      <c r="G664" s="29"/>
      <c r="H664" s="13"/>
      <c r="I664" s="14"/>
      <c r="J664" s="21"/>
      <c r="K664" s="21"/>
      <c r="L664" s="21"/>
      <c r="M664" s="22"/>
      <c r="N664" s="23"/>
      <c r="O664" s="23"/>
      <c r="P664" s="21"/>
      <c r="Q664" s="10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6.5" customHeight="1">
      <c r="A665" s="1"/>
      <c r="B665" s="4"/>
      <c r="C665" s="12"/>
      <c r="D665" s="14"/>
      <c r="E665" s="29"/>
      <c r="F665" s="14"/>
      <c r="G665" s="29"/>
      <c r="H665" s="13"/>
      <c r="I665" s="14"/>
      <c r="J665" s="21"/>
      <c r="K665" s="21"/>
      <c r="L665" s="21"/>
      <c r="M665" s="22"/>
      <c r="N665" s="23"/>
      <c r="O665" s="23"/>
      <c r="P665" s="21"/>
      <c r="Q665" s="10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6.5" customHeight="1">
      <c r="A666" s="1"/>
      <c r="B666" s="4"/>
      <c r="C666" s="12"/>
      <c r="D666" s="14"/>
      <c r="E666" s="29"/>
      <c r="F666" s="14"/>
      <c r="G666" s="29"/>
      <c r="H666" s="13"/>
      <c r="I666" s="14"/>
      <c r="J666" s="21"/>
      <c r="K666" s="21"/>
      <c r="L666" s="21"/>
      <c r="M666" s="22"/>
      <c r="N666" s="23"/>
      <c r="O666" s="23"/>
      <c r="P666" s="21"/>
      <c r="Q666" s="10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6.5" customHeight="1">
      <c r="A667" s="1"/>
      <c r="B667" s="4"/>
      <c r="C667" s="12"/>
      <c r="D667" s="14"/>
      <c r="E667" s="29"/>
      <c r="F667" s="14"/>
      <c r="G667" s="29"/>
      <c r="H667" s="13"/>
      <c r="I667" s="14"/>
      <c r="J667" s="21"/>
      <c r="K667" s="21"/>
      <c r="L667" s="21"/>
      <c r="M667" s="22"/>
      <c r="N667" s="23"/>
      <c r="O667" s="23"/>
      <c r="P667" s="21"/>
      <c r="Q667" s="10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6.5" customHeight="1">
      <c r="A668" s="1"/>
      <c r="B668" s="4"/>
      <c r="C668" s="12"/>
      <c r="D668" s="14"/>
      <c r="E668" s="29"/>
      <c r="F668" s="14"/>
      <c r="G668" s="29"/>
      <c r="H668" s="13"/>
      <c r="I668" s="14"/>
      <c r="J668" s="21"/>
      <c r="K668" s="21"/>
      <c r="L668" s="21"/>
      <c r="M668" s="22"/>
      <c r="N668" s="23"/>
      <c r="O668" s="23"/>
      <c r="P668" s="21"/>
      <c r="Q668" s="10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6.5" customHeight="1">
      <c r="A669" s="1"/>
      <c r="B669" s="4"/>
      <c r="C669" s="12"/>
      <c r="D669" s="14"/>
      <c r="E669" s="29"/>
      <c r="F669" s="14"/>
      <c r="G669" s="29"/>
      <c r="H669" s="13"/>
      <c r="I669" s="14"/>
      <c r="J669" s="21"/>
      <c r="K669" s="21"/>
      <c r="L669" s="21"/>
      <c r="M669" s="22"/>
      <c r="N669" s="23"/>
      <c r="O669" s="23"/>
      <c r="P669" s="21"/>
      <c r="Q669" s="10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6.5" customHeight="1">
      <c r="A670" s="1"/>
      <c r="B670" s="4"/>
      <c r="C670" s="12"/>
      <c r="D670" s="14"/>
      <c r="E670" s="29"/>
      <c r="F670" s="14"/>
      <c r="G670" s="29"/>
      <c r="H670" s="13"/>
      <c r="I670" s="14"/>
      <c r="J670" s="21"/>
      <c r="K670" s="21"/>
      <c r="L670" s="21"/>
      <c r="M670" s="22"/>
      <c r="N670" s="23"/>
      <c r="O670" s="23"/>
      <c r="P670" s="21"/>
      <c r="Q670" s="10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6.5" customHeight="1">
      <c r="A671" s="1"/>
      <c r="B671" s="4"/>
      <c r="C671" s="12"/>
      <c r="D671" s="14"/>
      <c r="E671" s="29"/>
      <c r="F671" s="14"/>
      <c r="G671" s="29"/>
      <c r="H671" s="13"/>
      <c r="I671" s="14"/>
      <c r="J671" s="21"/>
      <c r="K671" s="21"/>
      <c r="L671" s="21"/>
      <c r="M671" s="22"/>
      <c r="N671" s="23"/>
      <c r="O671" s="23"/>
      <c r="P671" s="21"/>
      <c r="Q671" s="10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6.5" customHeight="1">
      <c r="A672" s="1"/>
      <c r="B672" s="4"/>
      <c r="C672" s="12"/>
      <c r="D672" s="14"/>
      <c r="E672" s="29"/>
      <c r="F672" s="14"/>
      <c r="G672" s="29"/>
      <c r="H672" s="13"/>
      <c r="I672" s="14"/>
      <c r="J672" s="21"/>
      <c r="K672" s="21"/>
      <c r="L672" s="21"/>
      <c r="M672" s="22"/>
      <c r="N672" s="23"/>
      <c r="O672" s="23"/>
      <c r="P672" s="21"/>
      <c r="Q672" s="10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6.5" customHeight="1">
      <c r="A673" s="1"/>
      <c r="B673" s="4"/>
      <c r="C673" s="12"/>
      <c r="D673" s="14"/>
      <c r="E673" s="29"/>
      <c r="F673" s="14"/>
      <c r="G673" s="29"/>
      <c r="H673" s="13"/>
      <c r="I673" s="14"/>
      <c r="J673" s="21"/>
      <c r="K673" s="21"/>
      <c r="L673" s="21"/>
      <c r="M673" s="22"/>
      <c r="N673" s="23"/>
      <c r="O673" s="23"/>
      <c r="P673" s="21"/>
      <c r="Q673" s="10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6.5" customHeight="1">
      <c r="A674" s="1"/>
      <c r="B674" s="4"/>
      <c r="C674" s="12"/>
      <c r="D674" s="14"/>
      <c r="E674" s="29"/>
      <c r="F674" s="14"/>
      <c r="G674" s="29"/>
      <c r="H674" s="13"/>
      <c r="I674" s="14"/>
      <c r="J674" s="21"/>
      <c r="K674" s="21"/>
      <c r="L674" s="21"/>
      <c r="M674" s="22"/>
      <c r="N674" s="23"/>
      <c r="O674" s="23"/>
      <c r="P674" s="21"/>
      <c r="Q674" s="10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6.5" customHeight="1">
      <c r="A675" s="1"/>
      <c r="B675" s="4"/>
      <c r="C675" s="12"/>
      <c r="D675" s="14"/>
      <c r="E675" s="29"/>
      <c r="F675" s="14"/>
      <c r="G675" s="29"/>
      <c r="H675" s="13"/>
      <c r="I675" s="14"/>
      <c r="J675" s="21"/>
      <c r="K675" s="21"/>
      <c r="L675" s="21"/>
      <c r="M675" s="22"/>
      <c r="N675" s="23"/>
      <c r="O675" s="23"/>
      <c r="P675" s="21"/>
      <c r="Q675" s="10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6.5" customHeight="1">
      <c r="A676" s="1"/>
      <c r="B676" s="4"/>
      <c r="C676" s="12"/>
      <c r="D676" s="14"/>
      <c r="E676" s="29"/>
      <c r="F676" s="14"/>
      <c r="G676" s="29"/>
      <c r="H676" s="13"/>
      <c r="I676" s="14"/>
      <c r="J676" s="21"/>
      <c r="K676" s="21"/>
      <c r="L676" s="21"/>
      <c r="M676" s="22"/>
      <c r="N676" s="23"/>
      <c r="O676" s="23"/>
      <c r="P676" s="21"/>
      <c r="Q676" s="10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6.5" customHeight="1">
      <c r="A677" s="1"/>
      <c r="B677" s="4"/>
      <c r="C677" s="12"/>
      <c r="D677" s="14"/>
      <c r="E677" s="29"/>
      <c r="F677" s="14"/>
      <c r="G677" s="29"/>
      <c r="H677" s="13"/>
      <c r="I677" s="14"/>
      <c r="J677" s="21"/>
      <c r="K677" s="21"/>
      <c r="L677" s="21"/>
      <c r="M677" s="22"/>
      <c r="N677" s="23"/>
      <c r="O677" s="23"/>
      <c r="P677" s="21"/>
      <c r="Q677" s="10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6.5" customHeight="1">
      <c r="A678" s="1"/>
      <c r="B678" s="4"/>
      <c r="C678" s="12"/>
      <c r="D678" s="14"/>
      <c r="E678" s="29"/>
      <c r="F678" s="14"/>
      <c r="G678" s="29"/>
      <c r="H678" s="13"/>
      <c r="I678" s="14"/>
      <c r="J678" s="21"/>
      <c r="K678" s="21"/>
      <c r="L678" s="21"/>
      <c r="M678" s="22"/>
      <c r="N678" s="23"/>
      <c r="O678" s="23"/>
      <c r="P678" s="21"/>
      <c r="Q678" s="10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6.5" customHeight="1">
      <c r="A679" s="1"/>
      <c r="B679" s="4"/>
      <c r="C679" s="12"/>
      <c r="D679" s="14"/>
      <c r="E679" s="29"/>
      <c r="F679" s="14"/>
      <c r="G679" s="29"/>
      <c r="H679" s="13"/>
      <c r="I679" s="14"/>
      <c r="J679" s="21"/>
      <c r="K679" s="21"/>
      <c r="L679" s="21"/>
      <c r="M679" s="22"/>
      <c r="N679" s="23"/>
      <c r="O679" s="23"/>
      <c r="P679" s="21"/>
      <c r="Q679" s="10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6.5" customHeight="1">
      <c r="A680" s="1"/>
      <c r="B680" s="4"/>
      <c r="C680" s="12"/>
      <c r="D680" s="14"/>
      <c r="E680" s="29"/>
      <c r="F680" s="14"/>
      <c r="G680" s="29"/>
      <c r="H680" s="13"/>
      <c r="I680" s="14"/>
      <c r="J680" s="21"/>
      <c r="K680" s="21"/>
      <c r="L680" s="21"/>
      <c r="M680" s="22"/>
      <c r="N680" s="23"/>
      <c r="O680" s="23"/>
      <c r="P680" s="21"/>
      <c r="Q680" s="10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6.5" customHeight="1">
      <c r="A681" s="1"/>
      <c r="B681" s="4"/>
      <c r="C681" s="12"/>
      <c r="D681" s="14"/>
      <c r="E681" s="29"/>
      <c r="F681" s="14"/>
      <c r="G681" s="29"/>
      <c r="H681" s="13"/>
      <c r="I681" s="14"/>
      <c r="J681" s="21"/>
      <c r="K681" s="21"/>
      <c r="L681" s="21"/>
      <c r="M681" s="22"/>
      <c r="N681" s="23"/>
      <c r="O681" s="23"/>
      <c r="P681" s="21"/>
      <c r="Q681" s="10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6.5" customHeight="1">
      <c r="A682" s="1"/>
      <c r="B682" s="4"/>
      <c r="C682" s="12"/>
      <c r="D682" s="14"/>
      <c r="E682" s="29"/>
      <c r="F682" s="14"/>
      <c r="G682" s="29"/>
      <c r="H682" s="13"/>
      <c r="I682" s="14"/>
      <c r="J682" s="21"/>
      <c r="K682" s="21"/>
      <c r="L682" s="21"/>
      <c r="M682" s="22"/>
      <c r="N682" s="23"/>
      <c r="O682" s="23"/>
      <c r="P682" s="21"/>
      <c r="Q682" s="10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6.5" customHeight="1">
      <c r="A683" s="1"/>
      <c r="B683" s="4"/>
      <c r="C683" s="12"/>
      <c r="D683" s="14"/>
      <c r="E683" s="29"/>
      <c r="F683" s="14"/>
      <c r="G683" s="29"/>
      <c r="H683" s="13"/>
      <c r="I683" s="14"/>
      <c r="J683" s="21"/>
      <c r="K683" s="21"/>
      <c r="L683" s="21"/>
      <c r="M683" s="22"/>
      <c r="N683" s="23"/>
      <c r="O683" s="23"/>
      <c r="P683" s="21"/>
      <c r="Q683" s="10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6.5" customHeight="1">
      <c r="A684" s="1"/>
      <c r="B684" s="4"/>
      <c r="C684" s="12"/>
      <c r="D684" s="14"/>
      <c r="E684" s="29"/>
      <c r="F684" s="14"/>
      <c r="G684" s="29"/>
      <c r="H684" s="13"/>
      <c r="I684" s="14"/>
      <c r="J684" s="21"/>
      <c r="K684" s="21"/>
      <c r="L684" s="21"/>
      <c r="M684" s="22"/>
      <c r="N684" s="23"/>
      <c r="O684" s="23"/>
      <c r="P684" s="21"/>
      <c r="Q684" s="10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6.5" customHeight="1">
      <c r="A685" s="1"/>
      <c r="B685" s="4"/>
      <c r="C685" s="12"/>
      <c r="D685" s="14"/>
      <c r="E685" s="29"/>
      <c r="F685" s="14"/>
      <c r="G685" s="29"/>
      <c r="H685" s="13"/>
      <c r="I685" s="14"/>
      <c r="J685" s="21"/>
      <c r="K685" s="21"/>
      <c r="L685" s="21"/>
      <c r="M685" s="22"/>
      <c r="N685" s="23"/>
      <c r="O685" s="23"/>
      <c r="P685" s="21"/>
      <c r="Q685" s="10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6.5" customHeight="1">
      <c r="A686" s="1"/>
      <c r="B686" s="4"/>
      <c r="C686" s="12"/>
      <c r="D686" s="14"/>
      <c r="E686" s="29"/>
      <c r="F686" s="14"/>
      <c r="G686" s="29"/>
      <c r="H686" s="13"/>
      <c r="I686" s="14"/>
      <c r="J686" s="21"/>
      <c r="K686" s="21"/>
      <c r="L686" s="21"/>
      <c r="M686" s="22"/>
      <c r="N686" s="23"/>
      <c r="O686" s="23"/>
      <c r="P686" s="21"/>
      <c r="Q686" s="10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6.5" customHeight="1">
      <c r="A687" s="1"/>
      <c r="B687" s="4"/>
      <c r="C687" s="12"/>
      <c r="D687" s="14"/>
      <c r="E687" s="29"/>
      <c r="F687" s="14"/>
      <c r="G687" s="29"/>
      <c r="H687" s="13"/>
      <c r="I687" s="14"/>
      <c r="J687" s="21"/>
      <c r="K687" s="21"/>
      <c r="L687" s="21"/>
      <c r="M687" s="22"/>
      <c r="N687" s="23"/>
      <c r="O687" s="23"/>
      <c r="P687" s="21"/>
      <c r="Q687" s="10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6.5" customHeight="1">
      <c r="A688" s="1"/>
      <c r="B688" s="4"/>
      <c r="C688" s="12"/>
      <c r="D688" s="14"/>
      <c r="E688" s="29"/>
      <c r="F688" s="14"/>
      <c r="G688" s="29"/>
      <c r="H688" s="13"/>
      <c r="I688" s="14"/>
      <c r="J688" s="21"/>
      <c r="K688" s="21"/>
      <c r="L688" s="21"/>
      <c r="M688" s="22"/>
      <c r="N688" s="23"/>
      <c r="O688" s="23"/>
      <c r="P688" s="21"/>
      <c r="Q688" s="10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6.5" customHeight="1">
      <c r="A689" s="1"/>
      <c r="B689" s="4"/>
      <c r="C689" s="12"/>
      <c r="D689" s="14"/>
      <c r="E689" s="29"/>
      <c r="F689" s="14"/>
      <c r="G689" s="29"/>
      <c r="H689" s="13"/>
      <c r="I689" s="14"/>
      <c r="J689" s="21"/>
      <c r="K689" s="21"/>
      <c r="L689" s="21"/>
      <c r="M689" s="22"/>
      <c r="N689" s="23"/>
      <c r="O689" s="23"/>
      <c r="P689" s="21"/>
      <c r="Q689" s="10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6.5" customHeight="1">
      <c r="A690" s="1"/>
      <c r="B690" s="4"/>
      <c r="C690" s="12"/>
      <c r="D690" s="14"/>
      <c r="E690" s="29"/>
      <c r="F690" s="14"/>
      <c r="G690" s="29"/>
      <c r="H690" s="13"/>
      <c r="I690" s="14"/>
      <c r="J690" s="21"/>
      <c r="K690" s="21"/>
      <c r="L690" s="21"/>
      <c r="M690" s="22"/>
      <c r="N690" s="23"/>
      <c r="O690" s="23"/>
      <c r="P690" s="21"/>
      <c r="Q690" s="10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6.5" customHeight="1">
      <c r="A691" s="1"/>
      <c r="B691" s="4"/>
      <c r="C691" s="12"/>
      <c r="D691" s="14"/>
      <c r="E691" s="29"/>
      <c r="F691" s="14"/>
      <c r="G691" s="29"/>
      <c r="H691" s="13"/>
      <c r="I691" s="14"/>
      <c r="J691" s="21"/>
      <c r="K691" s="21"/>
      <c r="L691" s="21"/>
      <c r="M691" s="22"/>
      <c r="N691" s="23"/>
      <c r="O691" s="23"/>
      <c r="P691" s="21"/>
      <c r="Q691" s="10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6.5" customHeight="1">
      <c r="A692" s="1"/>
      <c r="B692" s="4"/>
      <c r="C692" s="12"/>
      <c r="D692" s="14"/>
      <c r="E692" s="29"/>
      <c r="F692" s="14"/>
      <c r="G692" s="29"/>
      <c r="H692" s="13"/>
      <c r="I692" s="14"/>
      <c r="J692" s="21"/>
      <c r="K692" s="21"/>
      <c r="L692" s="21"/>
      <c r="M692" s="22"/>
      <c r="N692" s="23"/>
      <c r="O692" s="23"/>
      <c r="P692" s="21"/>
      <c r="Q692" s="10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6.5" customHeight="1">
      <c r="A693" s="1"/>
      <c r="B693" s="4"/>
      <c r="C693" s="12"/>
      <c r="D693" s="14"/>
      <c r="E693" s="29"/>
      <c r="F693" s="14"/>
      <c r="G693" s="29"/>
      <c r="H693" s="13"/>
      <c r="I693" s="14"/>
      <c r="J693" s="21"/>
      <c r="K693" s="21"/>
      <c r="L693" s="21"/>
      <c r="M693" s="22"/>
      <c r="N693" s="23"/>
      <c r="O693" s="23"/>
      <c r="P693" s="21"/>
      <c r="Q693" s="10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6.5" customHeight="1">
      <c r="A694" s="1"/>
      <c r="B694" s="4"/>
      <c r="C694" s="12"/>
      <c r="D694" s="14"/>
      <c r="E694" s="29"/>
      <c r="F694" s="14"/>
      <c r="G694" s="29"/>
      <c r="H694" s="13"/>
      <c r="I694" s="14"/>
      <c r="J694" s="21"/>
      <c r="K694" s="21"/>
      <c r="L694" s="21"/>
      <c r="M694" s="22"/>
      <c r="N694" s="23"/>
      <c r="O694" s="23"/>
      <c r="P694" s="21"/>
      <c r="Q694" s="10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6.5" customHeight="1">
      <c r="A695" s="1"/>
      <c r="B695" s="4"/>
      <c r="C695" s="12"/>
      <c r="D695" s="14"/>
      <c r="E695" s="29"/>
      <c r="F695" s="14"/>
      <c r="G695" s="29"/>
      <c r="H695" s="13"/>
      <c r="I695" s="14"/>
      <c r="J695" s="21"/>
      <c r="K695" s="21"/>
      <c r="L695" s="21"/>
      <c r="M695" s="22"/>
      <c r="N695" s="23"/>
      <c r="O695" s="23"/>
      <c r="P695" s="21"/>
      <c r="Q695" s="10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6.5" customHeight="1">
      <c r="A696" s="1"/>
      <c r="B696" s="4"/>
      <c r="C696" s="12"/>
      <c r="D696" s="14"/>
      <c r="E696" s="29"/>
      <c r="F696" s="14"/>
      <c r="G696" s="29"/>
      <c r="H696" s="13"/>
      <c r="I696" s="14"/>
      <c r="J696" s="21"/>
      <c r="K696" s="21"/>
      <c r="L696" s="21"/>
      <c r="M696" s="22"/>
      <c r="N696" s="23"/>
      <c r="O696" s="23"/>
      <c r="P696" s="21"/>
      <c r="Q696" s="10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6.5" customHeight="1">
      <c r="A697" s="1"/>
      <c r="B697" s="4"/>
      <c r="C697" s="12"/>
      <c r="D697" s="14"/>
      <c r="E697" s="29"/>
      <c r="F697" s="14"/>
      <c r="G697" s="29"/>
      <c r="H697" s="13"/>
      <c r="I697" s="14"/>
      <c r="J697" s="21"/>
      <c r="K697" s="21"/>
      <c r="L697" s="21"/>
      <c r="M697" s="22"/>
      <c r="N697" s="23"/>
      <c r="O697" s="23"/>
      <c r="P697" s="21"/>
      <c r="Q697" s="10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6.5" customHeight="1">
      <c r="A698" s="1"/>
      <c r="B698" s="4"/>
      <c r="C698" s="12"/>
      <c r="D698" s="14"/>
      <c r="E698" s="29"/>
      <c r="F698" s="14"/>
      <c r="G698" s="29"/>
      <c r="H698" s="13"/>
      <c r="I698" s="14"/>
      <c r="J698" s="21"/>
      <c r="K698" s="21"/>
      <c r="L698" s="21"/>
      <c r="M698" s="22"/>
      <c r="N698" s="23"/>
      <c r="O698" s="23"/>
      <c r="P698" s="21"/>
      <c r="Q698" s="10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6.5" customHeight="1">
      <c r="A699" s="1"/>
      <c r="B699" s="4"/>
      <c r="C699" s="12"/>
      <c r="D699" s="14"/>
      <c r="E699" s="29"/>
      <c r="F699" s="14"/>
      <c r="G699" s="29"/>
      <c r="H699" s="13"/>
      <c r="I699" s="14"/>
      <c r="J699" s="21"/>
      <c r="K699" s="21"/>
      <c r="L699" s="21"/>
      <c r="M699" s="22"/>
      <c r="N699" s="23"/>
      <c r="O699" s="23"/>
      <c r="P699" s="21"/>
      <c r="Q699" s="10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6.5" customHeight="1">
      <c r="A700" s="1"/>
      <c r="B700" s="4"/>
      <c r="C700" s="12"/>
      <c r="D700" s="14"/>
      <c r="E700" s="29"/>
      <c r="F700" s="14"/>
      <c r="G700" s="29"/>
      <c r="H700" s="13"/>
      <c r="I700" s="14"/>
      <c r="J700" s="21"/>
      <c r="K700" s="21"/>
      <c r="L700" s="21"/>
      <c r="M700" s="22"/>
      <c r="N700" s="23"/>
      <c r="O700" s="23"/>
      <c r="P700" s="21"/>
      <c r="Q700" s="10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6.5" customHeight="1">
      <c r="A701" s="1"/>
      <c r="B701" s="4"/>
      <c r="C701" s="12"/>
      <c r="D701" s="14"/>
      <c r="E701" s="29"/>
      <c r="F701" s="14"/>
      <c r="G701" s="29"/>
      <c r="H701" s="13"/>
      <c r="I701" s="14"/>
      <c r="J701" s="21"/>
      <c r="K701" s="21"/>
      <c r="L701" s="21"/>
      <c r="M701" s="22"/>
      <c r="N701" s="23"/>
      <c r="O701" s="23"/>
      <c r="P701" s="21"/>
      <c r="Q701" s="10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6.5" customHeight="1">
      <c r="A702" s="1"/>
      <c r="B702" s="4"/>
      <c r="C702" s="12"/>
      <c r="D702" s="14"/>
      <c r="E702" s="29"/>
      <c r="F702" s="14"/>
      <c r="G702" s="29"/>
      <c r="H702" s="13"/>
      <c r="I702" s="14"/>
      <c r="J702" s="21"/>
      <c r="K702" s="21"/>
      <c r="L702" s="21"/>
      <c r="M702" s="22"/>
      <c r="N702" s="23"/>
      <c r="O702" s="23"/>
      <c r="P702" s="21"/>
      <c r="Q702" s="10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6.5" customHeight="1">
      <c r="A703" s="1"/>
      <c r="B703" s="4"/>
      <c r="C703" s="12"/>
      <c r="D703" s="14"/>
      <c r="E703" s="29"/>
      <c r="F703" s="14"/>
      <c r="G703" s="29"/>
      <c r="H703" s="13"/>
      <c r="I703" s="14"/>
      <c r="J703" s="21"/>
      <c r="K703" s="21"/>
      <c r="L703" s="21"/>
      <c r="M703" s="22"/>
      <c r="N703" s="23"/>
      <c r="O703" s="23"/>
      <c r="P703" s="21"/>
      <c r="Q703" s="10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6.5" customHeight="1">
      <c r="A704" s="1"/>
      <c r="B704" s="4"/>
      <c r="C704" s="12"/>
      <c r="D704" s="14"/>
      <c r="E704" s="29"/>
      <c r="F704" s="14"/>
      <c r="G704" s="29"/>
      <c r="H704" s="13"/>
      <c r="I704" s="14"/>
      <c r="J704" s="21"/>
      <c r="K704" s="21"/>
      <c r="L704" s="21"/>
      <c r="M704" s="22"/>
      <c r="N704" s="23"/>
      <c r="O704" s="23"/>
      <c r="P704" s="21"/>
      <c r="Q704" s="10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6.5" customHeight="1">
      <c r="A705" s="1"/>
      <c r="B705" s="4"/>
      <c r="C705" s="12"/>
      <c r="D705" s="14"/>
      <c r="E705" s="29"/>
      <c r="F705" s="14"/>
      <c r="G705" s="29"/>
      <c r="H705" s="13"/>
      <c r="I705" s="14"/>
      <c r="J705" s="21"/>
      <c r="K705" s="21"/>
      <c r="L705" s="21"/>
      <c r="M705" s="22"/>
      <c r="N705" s="23"/>
      <c r="O705" s="23"/>
      <c r="P705" s="21"/>
      <c r="Q705" s="10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6.5" customHeight="1">
      <c r="A706" s="1"/>
      <c r="B706" s="4"/>
      <c r="C706" s="12"/>
      <c r="D706" s="14"/>
      <c r="E706" s="29"/>
      <c r="F706" s="14"/>
      <c r="G706" s="29"/>
      <c r="H706" s="13"/>
      <c r="I706" s="14"/>
      <c r="J706" s="21"/>
      <c r="K706" s="21"/>
      <c r="L706" s="21"/>
      <c r="M706" s="22"/>
      <c r="N706" s="23"/>
      <c r="O706" s="23"/>
      <c r="P706" s="21"/>
      <c r="Q706" s="10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6.5" customHeight="1">
      <c r="A707" s="1"/>
      <c r="B707" s="4"/>
      <c r="C707" s="12"/>
      <c r="D707" s="14"/>
      <c r="E707" s="29"/>
      <c r="F707" s="14"/>
      <c r="G707" s="29"/>
      <c r="H707" s="13"/>
      <c r="I707" s="14"/>
      <c r="J707" s="21"/>
      <c r="K707" s="21"/>
      <c r="L707" s="21"/>
      <c r="M707" s="22"/>
      <c r="N707" s="23"/>
      <c r="O707" s="23"/>
      <c r="P707" s="21"/>
      <c r="Q707" s="10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6.5" customHeight="1">
      <c r="A708" s="1"/>
      <c r="B708" s="4"/>
      <c r="C708" s="12"/>
      <c r="D708" s="14"/>
      <c r="E708" s="29"/>
      <c r="F708" s="14"/>
      <c r="G708" s="29"/>
      <c r="H708" s="13"/>
      <c r="I708" s="14"/>
      <c r="J708" s="21"/>
      <c r="K708" s="21"/>
      <c r="L708" s="21"/>
      <c r="M708" s="22"/>
      <c r="N708" s="23"/>
      <c r="O708" s="23"/>
      <c r="P708" s="21"/>
      <c r="Q708" s="10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6.5" customHeight="1">
      <c r="A709" s="1"/>
      <c r="B709" s="4"/>
      <c r="C709" s="12"/>
      <c r="D709" s="14"/>
      <c r="E709" s="29"/>
      <c r="F709" s="14"/>
      <c r="G709" s="29"/>
      <c r="H709" s="13"/>
      <c r="I709" s="14"/>
      <c r="J709" s="21"/>
      <c r="K709" s="21"/>
      <c r="L709" s="21"/>
      <c r="M709" s="22"/>
      <c r="N709" s="23"/>
      <c r="O709" s="23"/>
      <c r="P709" s="21"/>
      <c r="Q709" s="10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6.5" customHeight="1">
      <c r="A710" s="1"/>
      <c r="B710" s="4"/>
      <c r="C710" s="12"/>
      <c r="D710" s="14"/>
      <c r="E710" s="29"/>
      <c r="F710" s="14"/>
      <c r="G710" s="29"/>
      <c r="H710" s="13"/>
      <c r="I710" s="14"/>
      <c r="J710" s="21"/>
      <c r="K710" s="21"/>
      <c r="L710" s="21"/>
      <c r="M710" s="22"/>
      <c r="N710" s="23"/>
      <c r="O710" s="23"/>
      <c r="P710" s="21"/>
      <c r="Q710" s="10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6.5" customHeight="1">
      <c r="A711" s="1"/>
      <c r="B711" s="4"/>
      <c r="C711" s="12"/>
      <c r="D711" s="14"/>
      <c r="E711" s="29"/>
      <c r="F711" s="14"/>
      <c r="G711" s="29"/>
      <c r="H711" s="13"/>
      <c r="I711" s="14"/>
      <c r="J711" s="21"/>
      <c r="K711" s="21"/>
      <c r="L711" s="21"/>
      <c r="M711" s="22"/>
      <c r="N711" s="23"/>
      <c r="O711" s="23"/>
      <c r="P711" s="21"/>
      <c r="Q711" s="10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6.5" customHeight="1">
      <c r="A712" s="1"/>
      <c r="B712" s="4"/>
      <c r="C712" s="12"/>
      <c r="D712" s="14"/>
      <c r="E712" s="29"/>
      <c r="F712" s="14"/>
      <c r="G712" s="29"/>
      <c r="H712" s="13"/>
      <c r="I712" s="14"/>
      <c r="J712" s="21"/>
      <c r="K712" s="21"/>
      <c r="L712" s="21"/>
      <c r="M712" s="22"/>
      <c r="N712" s="23"/>
      <c r="O712" s="23"/>
      <c r="P712" s="21"/>
      <c r="Q712" s="10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6.5" customHeight="1">
      <c r="A713" s="1"/>
      <c r="B713" s="4"/>
      <c r="C713" s="12"/>
      <c r="D713" s="14"/>
      <c r="E713" s="29"/>
      <c r="F713" s="14"/>
      <c r="G713" s="29"/>
      <c r="H713" s="13"/>
      <c r="I713" s="14"/>
      <c r="J713" s="21"/>
      <c r="K713" s="21"/>
      <c r="L713" s="21"/>
      <c r="M713" s="22"/>
      <c r="N713" s="23"/>
      <c r="O713" s="23"/>
      <c r="P713" s="21"/>
      <c r="Q713" s="10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6.5" customHeight="1">
      <c r="A714" s="1"/>
      <c r="B714" s="4"/>
      <c r="C714" s="12"/>
      <c r="D714" s="14"/>
      <c r="E714" s="29"/>
      <c r="F714" s="14"/>
      <c r="G714" s="29"/>
      <c r="H714" s="13"/>
      <c r="I714" s="14"/>
      <c r="J714" s="21"/>
      <c r="K714" s="21"/>
      <c r="L714" s="21"/>
      <c r="M714" s="22"/>
      <c r="N714" s="23"/>
      <c r="O714" s="23"/>
      <c r="P714" s="21"/>
      <c r="Q714" s="10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6.5" customHeight="1">
      <c r="A715" s="1"/>
      <c r="B715" s="4"/>
      <c r="C715" s="12"/>
      <c r="D715" s="14"/>
      <c r="E715" s="29"/>
      <c r="F715" s="14"/>
      <c r="G715" s="29"/>
      <c r="H715" s="13"/>
      <c r="I715" s="14"/>
      <c r="J715" s="21"/>
      <c r="K715" s="21"/>
      <c r="L715" s="21"/>
      <c r="M715" s="22"/>
      <c r="N715" s="23"/>
      <c r="O715" s="23"/>
      <c r="P715" s="21"/>
      <c r="Q715" s="10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6.5" customHeight="1">
      <c r="A716" s="1"/>
      <c r="B716" s="4"/>
      <c r="C716" s="12"/>
      <c r="D716" s="14"/>
      <c r="E716" s="29"/>
      <c r="F716" s="14"/>
      <c r="G716" s="29"/>
      <c r="H716" s="13"/>
      <c r="I716" s="14"/>
      <c r="J716" s="21"/>
      <c r="K716" s="21"/>
      <c r="L716" s="21"/>
      <c r="M716" s="22"/>
      <c r="N716" s="23"/>
      <c r="O716" s="23"/>
      <c r="P716" s="21"/>
      <c r="Q716" s="10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6.5" customHeight="1">
      <c r="A717" s="1"/>
      <c r="B717" s="4"/>
      <c r="C717" s="12"/>
      <c r="D717" s="14"/>
      <c r="E717" s="29"/>
      <c r="F717" s="14"/>
      <c r="G717" s="29"/>
      <c r="H717" s="13"/>
      <c r="I717" s="14"/>
      <c r="J717" s="21"/>
      <c r="K717" s="21"/>
      <c r="L717" s="21"/>
      <c r="M717" s="22"/>
      <c r="N717" s="23"/>
      <c r="O717" s="23"/>
      <c r="P717" s="21"/>
      <c r="Q717" s="10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6.5" customHeight="1">
      <c r="A718" s="1"/>
      <c r="B718" s="4"/>
      <c r="C718" s="12"/>
      <c r="D718" s="14"/>
      <c r="E718" s="29"/>
      <c r="F718" s="14"/>
      <c r="G718" s="29"/>
      <c r="H718" s="13"/>
      <c r="I718" s="14"/>
      <c r="J718" s="21"/>
      <c r="K718" s="21"/>
      <c r="L718" s="21"/>
      <c r="M718" s="22"/>
      <c r="N718" s="23"/>
      <c r="O718" s="23"/>
      <c r="P718" s="21"/>
      <c r="Q718" s="10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6.5" customHeight="1">
      <c r="A719" s="1"/>
      <c r="B719" s="4"/>
      <c r="C719" s="12"/>
      <c r="D719" s="14"/>
      <c r="E719" s="29"/>
      <c r="F719" s="14"/>
      <c r="G719" s="29"/>
      <c r="H719" s="13"/>
      <c r="I719" s="14"/>
      <c r="J719" s="21"/>
      <c r="K719" s="21"/>
      <c r="L719" s="21"/>
      <c r="M719" s="22"/>
      <c r="N719" s="23"/>
      <c r="O719" s="23"/>
      <c r="P719" s="21"/>
      <c r="Q719" s="10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6.5" customHeight="1">
      <c r="A720" s="1"/>
      <c r="B720" s="4"/>
      <c r="C720" s="12"/>
      <c r="D720" s="14"/>
      <c r="E720" s="29"/>
      <c r="F720" s="14"/>
      <c r="G720" s="29"/>
      <c r="H720" s="13"/>
      <c r="I720" s="14"/>
      <c r="J720" s="21"/>
      <c r="K720" s="21"/>
      <c r="L720" s="21"/>
      <c r="M720" s="22"/>
      <c r="N720" s="23"/>
      <c r="O720" s="23"/>
      <c r="P720" s="21"/>
      <c r="Q720" s="10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6.5" customHeight="1">
      <c r="A721" s="1"/>
      <c r="B721" s="4"/>
      <c r="C721" s="12"/>
      <c r="D721" s="14"/>
      <c r="E721" s="29"/>
      <c r="F721" s="14"/>
      <c r="G721" s="29"/>
      <c r="H721" s="13"/>
      <c r="I721" s="14"/>
      <c r="J721" s="21"/>
      <c r="K721" s="21"/>
      <c r="L721" s="21"/>
      <c r="M721" s="22"/>
      <c r="N721" s="23"/>
      <c r="O721" s="23"/>
      <c r="P721" s="21"/>
      <c r="Q721" s="10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6.5" customHeight="1">
      <c r="A722" s="1"/>
      <c r="B722" s="4"/>
      <c r="C722" s="12"/>
      <c r="D722" s="14"/>
      <c r="E722" s="29"/>
      <c r="F722" s="14"/>
      <c r="G722" s="29"/>
      <c r="H722" s="13"/>
      <c r="I722" s="14"/>
      <c r="J722" s="21"/>
      <c r="K722" s="21"/>
      <c r="L722" s="21"/>
      <c r="M722" s="22"/>
      <c r="N722" s="23"/>
      <c r="O722" s="23"/>
      <c r="P722" s="21"/>
      <c r="Q722" s="10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6.5" customHeight="1">
      <c r="A723" s="1"/>
      <c r="B723" s="4"/>
      <c r="C723" s="12"/>
      <c r="D723" s="14"/>
      <c r="E723" s="29"/>
      <c r="F723" s="14"/>
      <c r="G723" s="29"/>
      <c r="H723" s="13"/>
      <c r="I723" s="14"/>
      <c r="J723" s="21"/>
      <c r="K723" s="21"/>
      <c r="L723" s="21"/>
      <c r="M723" s="22"/>
      <c r="N723" s="23"/>
      <c r="O723" s="23"/>
      <c r="P723" s="21"/>
      <c r="Q723" s="10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6.5" customHeight="1">
      <c r="A724" s="1"/>
      <c r="B724" s="4"/>
      <c r="C724" s="12"/>
      <c r="D724" s="14"/>
      <c r="E724" s="29"/>
      <c r="F724" s="14"/>
      <c r="G724" s="29"/>
      <c r="H724" s="13"/>
      <c r="I724" s="14"/>
      <c r="J724" s="21"/>
      <c r="K724" s="21"/>
      <c r="L724" s="21"/>
      <c r="M724" s="22"/>
      <c r="N724" s="23"/>
      <c r="O724" s="23"/>
      <c r="P724" s="21"/>
      <c r="Q724" s="10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6.5" customHeight="1">
      <c r="A725" s="1"/>
      <c r="B725" s="4"/>
      <c r="C725" s="12"/>
      <c r="D725" s="14"/>
      <c r="E725" s="29"/>
      <c r="F725" s="14"/>
      <c r="G725" s="29"/>
      <c r="H725" s="13"/>
      <c r="I725" s="14"/>
      <c r="J725" s="21"/>
      <c r="K725" s="21"/>
      <c r="L725" s="21"/>
      <c r="M725" s="22"/>
      <c r="N725" s="23"/>
      <c r="O725" s="23"/>
      <c r="P725" s="21"/>
      <c r="Q725" s="10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6.5" customHeight="1">
      <c r="A726" s="1"/>
      <c r="B726" s="4"/>
      <c r="C726" s="12"/>
      <c r="D726" s="14"/>
      <c r="E726" s="29"/>
      <c r="F726" s="14"/>
      <c r="G726" s="29"/>
      <c r="H726" s="13"/>
      <c r="I726" s="14"/>
      <c r="J726" s="21"/>
      <c r="K726" s="21"/>
      <c r="L726" s="21"/>
      <c r="M726" s="22"/>
      <c r="N726" s="23"/>
      <c r="O726" s="23"/>
      <c r="P726" s="21"/>
      <c r="Q726" s="10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6.5" customHeight="1">
      <c r="A727" s="1"/>
      <c r="B727" s="4"/>
      <c r="C727" s="12"/>
      <c r="D727" s="14"/>
      <c r="E727" s="29"/>
      <c r="F727" s="14"/>
      <c r="G727" s="29"/>
      <c r="H727" s="13"/>
      <c r="I727" s="14"/>
      <c r="J727" s="21"/>
      <c r="K727" s="21"/>
      <c r="L727" s="21"/>
      <c r="M727" s="22"/>
      <c r="N727" s="23"/>
      <c r="O727" s="23"/>
      <c r="P727" s="21"/>
      <c r="Q727" s="10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6.5" customHeight="1">
      <c r="A728" s="1"/>
      <c r="B728" s="4"/>
      <c r="C728" s="12"/>
      <c r="D728" s="14"/>
      <c r="E728" s="29"/>
      <c r="F728" s="14"/>
      <c r="G728" s="29"/>
      <c r="H728" s="13"/>
      <c r="I728" s="14"/>
      <c r="J728" s="21"/>
      <c r="K728" s="21"/>
      <c r="L728" s="21"/>
      <c r="M728" s="22"/>
      <c r="N728" s="23"/>
      <c r="O728" s="23"/>
      <c r="P728" s="21"/>
      <c r="Q728" s="10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6.5" customHeight="1">
      <c r="A729" s="1"/>
      <c r="B729" s="4"/>
      <c r="C729" s="12"/>
      <c r="D729" s="14"/>
      <c r="E729" s="29"/>
      <c r="F729" s="14"/>
      <c r="G729" s="29"/>
      <c r="H729" s="13"/>
      <c r="I729" s="14"/>
      <c r="J729" s="21"/>
      <c r="K729" s="21"/>
      <c r="L729" s="21"/>
      <c r="M729" s="22"/>
      <c r="N729" s="23"/>
      <c r="O729" s="23"/>
      <c r="P729" s="21"/>
      <c r="Q729" s="10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6.5" customHeight="1">
      <c r="A730" s="1"/>
      <c r="B730" s="4"/>
      <c r="C730" s="12"/>
      <c r="D730" s="14"/>
      <c r="E730" s="29"/>
      <c r="F730" s="14"/>
      <c r="G730" s="29"/>
      <c r="H730" s="13"/>
      <c r="I730" s="14"/>
      <c r="J730" s="21"/>
      <c r="K730" s="21"/>
      <c r="L730" s="21"/>
      <c r="M730" s="22"/>
      <c r="N730" s="23"/>
      <c r="O730" s="23"/>
      <c r="P730" s="21"/>
      <c r="Q730" s="10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6.5" customHeight="1">
      <c r="A731" s="1"/>
      <c r="B731" s="4"/>
      <c r="C731" s="12"/>
      <c r="D731" s="14"/>
      <c r="E731" s="29"/>
      <c r="F731" s="14"/>
      <c r="G731" s="29"/>
      <c r="H731" s="13"/>
      <c r="I731" s="14"/>
      <c r="J731" s="21"/>
      <c r="K731" s="21"/>
      <c r="L731" s="21"/>
      <c r="M731" s="22"/>
      <c r="N731" s="23"/>
      <c r="O731" s="23"/>
      <c r="P731" s="21"/>
      <c r="Q731" s="10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6.5" customHeight="1">
      <c r="A732" s="1"/>
      <c r="B732" s="4"/>
      <c r="C732" s="12"/>
      <c r="D732" s="14"/>
      <c r="E732" s="29"/>
      <c r="F732" s="14"/>
      <c r="G732" s="29"/>
      <c r="H732" s="13"/>
      <c r="I732" s="14"/>
      <c r="J732" s="21"/>
      <c r="K732" s="21"/>
      <c r="L732" s="21"/>
      <c r="M732" s="22"/>
      <c r="N732" s="23"/>
      <c r="O732" s="23"/>
      <c r="P732" s="21"/>
      <c r="Q732" s="10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6.5" customHeight="1">
      <c r="A733" s="1"/>
      <c r="B733" s="4"/>
      <c r="C733" s="12"/>
      <c r="D733" s="14"/>
      <c r="E733" s="29"/>
      <c r="F733" s="14"/>
      <c r="G733" s="29"/>
      <c r="H733" s="13"/>
      <c r="I733" s="14"/>
      <c r="J733" s="21"/>
      <c r="K733" s="21"/>
      <c r="L733" s="21"/>
      <c r="M733" s="22"/>
      <c r="N733" s="23"/>
      <c r="O733" s="23"/>
      <c r="P733" s="21"/>
      <c r="Q733" s="10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6.5" customHeight="1">
      <c r="A734" s="1"/>
      <c r="B734" s="4"/>
      <c r="C734" s="12"/>
      <c r="D734" s="14"/>
      <c r="E734" s="29"/>
      <c r="F734" s="14"/>
      <c r="G734" s="29"/>
      <c r="H734" s="13"/>
      <c r="I734" s="14"/>
      <c r="J734" s="21"/>
      <c r="K734" s="21"/>
      <c r="L734" s="21"/>
      <c r="M734" s="22"/>
      <c r="N734" s="23"/>
      <c r="O734" s="23"/>
      <c r="P734" s="21"/>
      <c r="Q734" s="10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6.5" customHeight="1">
      <c r="A735" s="1"/>
      <c r="B735" s="4"/>
      <c r="C735" s="12"/>
      <c r="D735" s="14"/>
      <c r="E735" s="29"/>
      <c r="F735" s="14"/>
      <c r="G735" s="29"/>
      <c r="H735" s="13"/>
      <c r="I735" s="14"/>
      <c r="J735" s="21"/>
      <c r="K735" s="21"/>
      <c r="L735" s="21"/>
      <c r="M735" s="22"/>
      <c r="N735" s="23"/>
      <c r="O735" s="23"/>
      <c r="P735" s="21"/>
      <c r="Q735" s="10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6.5" customHeight="1">
      <c r="A736" s="1"/>
      <c r="B736" s="4"/>
      <c r="C736" s="12"/>
      <c r="D736" s="14"/>
      <c r="E736" s="29"/>
      <c r="F736" s="14"/>
      <c r="G736" s="29"/>
      <c r="H736" s="13"/>
      <c r="I736" s="14"/>
      <c r="J736" s="21"/>
      <c r="K736" s="21"/>
      <c r="L736" s="21"/>
      <c r="M736" s="22"/>
      <c r="N736" s="23"/>
      <c r="O736" s="23"/>
      <c r="P736" s="21"/>
      <c r="Q736" s="10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6.5" customHeight="1">
      <c r="A737" s="1"/>
      <c r="B737" s="4"/>
      <c r="C737" s="12"/>
      <c r="D737" s="14"/>
      <c r="E737" s="29"/>
      <c r="F737" s="14"/>
      <c r="G737" s="29"/>
      <c r="H737" s="13"/>
      <c r="I737" s="14"/>
      <c r="J737" s="21"/>
      <c r="K737" s="21"/>
      <c r="L737" s="21"/>
      <c r="M737" s="22"/>
      <c r="N737" s="23"/>
      <c r="O737" s="23"/>
      <c r="P737" s="21"/>
      <c r="Q737" s="10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6.5" customHeight="1">
      <c r="A738" s="1"/>
      <c r="B738" s="4"/>
      <c r="C738" s="12"/>
      <c r="D738" s="14"/>
      <c r="E738" s="29"/>
      <c r="F738" s="14"/>
      <c r="G738" s="29"/>
      <c r="H738" s="13"/>
      <c r="I738" s="14"/>
      <c r="J738" s="21"/>
      <c r="K738" s="21"/>
      <c r="L738" s="21"/>
      <c r="M738" s="22"/>
      <c r="N738" s="23"/>
      <c r="O738" s="23"/>
      <c r="P738" s="21"/>
      <c r="Q738" s="10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6.5" customHeight="1">
      <c r="A739" s="1"/>
      <c r="B739" s="4"/>
      <c r="C739" s="12"/>
      <c r="D739" s="14"/>
      <c r="E739" s="29"/>
      <c r="F739" s="14"/>
      <c r="G739" s="29"/>
      <c r="H739" s="13"/>
      <c r="I739" s="14"/>
      <c r="J739" s="21"/>
      <c r="K739" s="21"/>
      <c r="L739" s="21"/>
      <c r="M739" s="22"/>
      <c r="N739" s="23"/>
      <c r="O739" s="23"/>
      <c r="P739" s="21"/>
      <c r="Q739" s="10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6.5" customHeight="1">
      <c r="A740" s="1"/>
      <c r="B740" s="4"/>
      <c r="C740" s="12"/>
      <c r="D740" s="14"/>
      <c r="E740" s="29"/>
      <c r="F740" s="14"/>
      <c r="G740" s="29"/>
      <c r="H740" s="13"/>
      <c r="I740" s="14"/>
      <c r="J740" s="21"/>
      <c r="K740" s="21"/>
      <c r="L740" s="21"/>
      <c r="M740" s="22"/>
      <c r="N740" s="23"/>
      <c r="O740" s="23"/>
      <c r="P740" s="21"/>
      <c r="Q740" s="10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6.5" customHeight="1">
      <c r="A741" s="1"/>
      <c r="B741" s="4"/>
      <c r="C741" s="12"/>
      <c r="D741" s="14"/>
      <c r="E741" s="29"/>
      <c r="F741" s="14"/>
      <c r="G741" s="29"/>
      <c r="H741" s="13"/>
      <c r="I741" s="14"/>
      <c r="J741" s="21"/>
      <c r="K741" s="21"/>
      <c r="L741" s="21"/>
      <c r="M741" s="22"/>
      <c r="N741" s="23"/>
      <c r="O741" s="23"/>
      <c r="P741" s="21"/>
      <c r="Q741" s="10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6.5" customHeight="1">
      <c r="A742" s="1"/>
      <c r="B742" s="4"/>
      <c r="C742" s="12"/>
      <c r="D742" s="14"/>
      <c r="E742" s="29"/>
      <c r="F742" s="14"/>
      <c r="G742" s="29"/>
      <c r="H742" s="13"/>
      <c r="I742" s="14"/>
      <c r="J742" s="21"/>
      <c r="K742" s="21"/>
      <c r="L742" s="21"/>
      <c r="M742" s="22"/>
      <c r="N742" s="23"/>
      <c r="O742" s="23"/>
      <c r="P742" s="21"/>
      <c r="Q742" s="10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6.5" customHeight="1">
      <c r="A743" s="1"/>
      <c r="B743" s="4"/>
      <c r="C743" s="12"/>
      <c r="D743" s="14"/>
      <c r="E743" s="29"/>
      <c r="F743" s="14"/>
      <c r="G743" s="29"/>
      <c r="H743" s="13"/>
      <c r="I743" s="14"/>
      <c r="J743" s="21"/>
      <c r="K743" s="21"/>
      <c r="L743" s="21"/>
      <c r="M743" s="22"/>
      <c r="N743" s="23"/>
      <c r="O743" s="23"/>
      <c r="P743" s="21"/>
      <c r="Q743" s="10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6.5" customHeight="1">
      <c r="A744" s="1"/>
      <c r="B744" s="4"/>
      <c r="C744" s="12"/>
      <c r="D744" s="14"/>
      <c r="E744" s="29"/>
      <c r="F744" s="14"/>
      <c r="G744" s="29"/>
      <c r="H744" s="13"/>
      <c r="I744" s="14"/>
      <c r="J744" s="21"/>
      <c r="K744" s="21"/>
      <c r="L744" s="21"/>
      <c r="M744" s="22"/>
      <c r="N744" s="23"/>
      <c r="O744" s="23"/>
      <c r="P744" s="21"/>
      <c r="Q744" s="10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6.5" customHeight="1">
      <c r="A745" s="1"/>
      <c r="B745" s="4"/>
      <c r="C745" s="12"/>
      <c r="D745" s="14"/>
      <c r="E745" s="29"/>
      <c r="F745" s="14"/>
      <c r="G745" s="29"/>
      <c r="H745" s="13"/>
      <c r="I745" s="14"/>
      <c r="J745" s="21"/>
      <c r="K745" s="21"/>
      <c r="L745" s="21"/>
      <c r="M745" s="22"/>
      <c r="N745" s="23"/>
      <c r="O745" s="23"/>
      <c r="P745" s="21"/>
      <c r="Q745" s="10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6.5" customHeight="1">
      <c r="A746" s="1"/>
      <c r="B746" s="4"/>
      <c r="C746" s="12"/>
      <c r="D746" s="14"/>
      <c r="E746" s="29"/>
      <c r="F746" s="14"/>
      <c r="G746" s="29"/>
      <c r="H746" s="13"/>
      <c r="I746" s="14"/>
      <c r="J746" s="21"/>
      <c r="K746" s="21"/>
      <c r="L746" s="21"/>
      <c r="M746" s="22"/>
      <c r="N746" s="23"/>
      <c r="O746" s="23"/>
      <c r="P746" s="21"/>
      <c r="Q746" s="10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6.5" customHeight="1">
      <c r="A747" s="1"/>
      <c r="B747" s="4"/>
      <c r="C747" s="12"/>
      <c r="D747" s="14"/>
      <c r="E747" s="29"/>
      <c r="F747" s="14"/>
      <c r="G747" s="29"/>
      <c r="H747" s="13"/>
      <c r="I747" s="14"/>
      <c r="J747" s="21"/>
      <c r="K747" s="21"/>
      <c r="L747" s="21"/>
      <c r="M747" s="22"/>
      <c r="N747" s="23"/>
      <c r="O747" s="23"/>
      <c r="P747" s="21"/>
      <c r="Q747" s="10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6.5" customHeight="1">
      <c r="A748" s="1"/>
      <c r="B748" s="4"/>
      <c r="C748" s="12"/>
      <c r="D748" s="14"/>
      <c r="E748" s="29"/>
      <c r="F748" s="14"/>
      <c r="G748" s="29"/>
      <c r="H748" s="13"/>
      <c r="I748" s="14"/>
      <c r="J748" s="21"/>
      <c r="K748" s="21"/>
      <c r="L748" s="21"/>
      <c r="M748" s="22"/>
      <c r="N748" s="23"/>
      <c r="O748" s="23"/>
      <c r="P748" s="21"/>
      <c r="Q748" s="10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6.5" customHeight="1">
      <c r="A749" s="1"/>
      <c r="B749" s="4"/>
      <c r="C749" s="12"/>
      <c r="D749" s="14"/>
      <c r="E749" s="29"/>
      <c r="F749" s="14"/>
      <c r="G749" s="29"/>
      <c r="H749" s="13"/>
      <c r="I749" s="14"/>
      <c r="J749" s="21"/>
      <c r="K749" s="21"/>
      <c r="L749" s="21"/>
      <c r="M749" s="22"/>
      <c r="N749" s="23"/>
      <c r="O749" s="23"/>
      <c r="P749" s="21"/>
      <c r="Q749" s="10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6.5" customHeight="1">
      <c r="A750" s="1"/>
      <c r="B750" s="4"/>
      <c r="C750" s="12"/>
      <c r="D750" s="14"/>
      <c r="E750" s="29"/>
      <c r="F750" s="14"/>
      <c r="G750" s="29"/>
      <c r="H750" s="13"/>
      <c r="I750" s="14"/>
      <c r="J750" s="21"/>
      <c r="K750" s="21"/>
      <c r="L750" s="21"/>
      <c r="M750" s="22"/>
      <c r="N750" s="23"/>
      <c r="O750" s="23"/>
      <c r="P750" s="21"/>
      <c r="Q750" s="10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6.5" customHeight="1">
      <c r="A751" s="1"/>
      <c r="B751" s="4"/>
      <c r="C751" s="12"/>
      <c r="D751" s="14"/>
      <c r="E751" s="29"/>
      <c r="F751" s="14"/>
      <c r="G751" s="29"/>
      <c r="H751" s="13"/>
      <c r="I751" s="14"/>
      <c r="J751" s="21"/>
      <c r="K751" s="21"/>
      <c r="L751" s="21"/>
      <c r="M751" s="22"/>
      <c r="N751" s="23"/>
      <c r="O751" s="23"/>
      <c r="P751" s="21"/>
      <c r="Q751" s="10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6.5" customHeight="1">
      <c r="A752" s="1"/>
      <c r="B752" s="4"/>
      <c r="C752" s="12"/>
      <c r="D752" s="14"/>
      <c r="E752" s="29"/>
      <c r="F752" s="14"/>
      <c r="G752" s="29"/>
      <c r="H752" s="13"/>
      <c r="I752" s="14"/>
      <c r="J752" s="21"/>
      <c r="K752" s="21"/>
      <c r="L752" s="21"/>
      <c r="M752" s="22"/>
      <c r="N752" s="23"/>
      <c r="O752" s="23"/>
      <c r="P752" s="21"/>
      <c r="Q752" s="10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6.5" customHeight="1">
      <c r="A753" s="1"/>
      <c r="B753" s="4"/>
      <c r="C753" s="12"/>
      <c r="D753" s="14"/>
      <c r="E753" s="29"/>
      <c r="F753" s="14"/>
      <c r="G753" s="29"/>
      <c r="H753" s="13"/>
      <c r="I753" s="14"/>
      <c r="J753" s="21"/>
      <c r="K753" s="21"/>
      <c r="L753" s="21"/>
      <c r="M753" s="22"/>
      <c r="N753" s="23"/>
      <c r="O753" s="23"/>
      <c r="P753" s="21"/>
      <c r="Q753" s="10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6.5" customHeight="1">
      <c r="A754" s="1"/>
      <c r="B754" s="4"/>
      <c r="C754" s="12"/>
      <c r="D754" s="14"/>
      <c r="E754" s="29"/>
      <c r="F754" s="14"/>
      <c r="G754" s="29"/>
      <c r="H754" s="13"/>
      <c r="I754" s="14"/>
      <c r="J754" s="21"/>
      <c r="K754" s="21"/>
      <c r="L754" s="21"/>
      <c r="M754" s="22"/>
      <c r="N754" s="23"/>
      <c r="O754" s="23"/>
      <c r="P754" s="21"/>
      <c r="Q754" s="10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6.5" customHeight="1">
      <c r="A755" s="1"/>
      <c r="B755" s="4"/>
      <c r="C755" s="12"/>
      <c r="D755" s="14"/>
      <c r="E755" s="29"/>
      <c r="F755" s="14"/>
      <c r="G755" s="29"/>
      <c r="H755" s="13"/>
      <c r="I755" s="14"/>
      <c r="J755" s="21"/>
      <c r="K755" s="21"/>
      <c r="L755" s="21"/>
      <c r="M755" s="22"/>
      <c r="N755" s="23"/>
      <c r="O755" s="23"/>
      <c r="P755" s="21"/>
      <c r="Q755" s="10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6.5" customHeight="1">
      <c r="A756" s="1"/>
      <c r="B756" s="4"/>
      <c r="C756" s="12"/>
      <c r="D756" s="14"/>
      <c r="E756" s="29"/>
      <c r="F756" s="14"/>
      <c r="G756" s="29"/>
      <c r="H756" s="13"/>
      <c r="I756" s="14"/>
      <c r="J756" s="21"/>
      <c r="K756" s="21"/>
      <c r="L756" s="21"/>
      <c r="M756" s="22"/>
      <c r="N756" s="23"/>
      <c r="O756" s="23"/>
      <c r="P756" s="21"/>
      <c r="Q756" s="10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6.5" customHeight="1">
      <c r="A757" s="1"/>
      <c r="B757" s="4"/>
      <c r="C757" s="12"/>
      <c r="D757" s="14"/>
      <c r="E757" s="29"/>
      <c r="F757" s="14"/>
      <c r="G757" s="29"/>
      <c r="H757" s="13"/>
      <c r="I757" s="14"/>
      <c r="J757" s="21"/>
      <c r="K757" s="21"/>
      <c r="L757" s="21"/>
      <c r="M757" s="22"/>
      <c r="N757" s="23"/>
      <c r="O757" s="23"/>
      <c r="P757" s="21"/>
      <c r="Q757" s="10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6.5" customHeight="1">
      <c r="A758" s="1"/>
      <c r="B758" s="4"/>
      <c r="C758" s="12"/>
      <c r="D758" s="14"/>
      <c r="E758" s="29"/>
      <c r="F758" s="14"/>
      <c r="G758" s="29"/>
      <c r="H758" s="13"/>
      <c r="I758" s="14"/>
      <c r="J758" s="21"/>
      <c r="K758" s="21"/>
      <c r="L758" s="21"/>
      <c r="M758" s="22"/>
      <c r="N758" s="23"/>
      <c r="O758" s="23"/>
      <c r="P758" s="21"/>
      <c r="Q758" s="10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6.5" customHeight="1">
      <c r="A759" s="1"/>
      <c r="B759" s="4"/>
      <c r="C759" s="12"/>
      <c r="D759" s="14"/>
      <c r="E759" s="29"/>
      <c r="F759" s="14"/>
      <c r="G759" s="29"/>
      <c r="H759" s="13"/>
      <c r="I759" s="14"/>
      <c r="J759" s="21"/>
      <c r="K759" s="21"/>
      <c r="L759" s="21"/>
      <c r="M759" s="22"/>
      <c r="N759" s="23"/>
      <c r="O759" s="23"/>
      <c r="P759" s="21"/>
      <c r="Q759" s="10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6.5" customHeight="1">
      <c r="A760" s="1"/>
      <c r="B760" s="4"/>
      <c r="C760" s="12"/>
      <c r="D760" s="14"/>
      <c r="E760" s="29"/>
      <c r="F760" s="14"/>
      <c r="G760" s="29"/>
      <c r="H760" s="13"/>
      <c r="I760" s="14"/>
      <c r="J760" s="21"/>
      <c r="K760" s="21"/>
      <c r="L760" s="21"/>
      <c r="M760" s="22"/>
      <c r="N760" s="23"/>
      <c r="O760" s="23"/>
      <c r="P760" s="21"/>
      <c r="Q760" s="10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6.5" customHeight="1">
      <c r="A761" s="1"/>
      <c r="B761" s="4"/>
      <c r="C761" s="12"/>
      <c r="D761" s="14"/>
      <c r="E761" s="29"/>
      <c r="F761" s="14"/>
      <c r="G761" s="29"/>
      <c r="H761" s="13"/>
      <c r="I761" s="14"/>
      <c r="J761" s="21"/>
      <c r="K761" s="21"/>
      <c r="L761" s="21"/>
      <c r="M761" s="22"/>
      <c r="N761" s="23"/>
      <c r="O761" s="23"/>
      <c r="P761" s="21"/>
      <c r="Q761" s="10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6.5" customHeight="1">
      <c r="A762" s="1"/>
      <c r="B762" s="4"/>
      <c r="C762" s="12"/>
      <c r="D762" s="14"/>
      <c r="E762" s="29"/>
      <c r="F762" s="14"/>
      <c r="G762" s="29"/>
      <c r="H762" s="13"/>
      <c r="I762" s="14"/>
      <c r="J762" s="21"/>
      <c r="K762" s="21"/>
      <c r="L762" s="21"/>
      <c r="M762" s="22"/>
      <c r="N762" s="23"/>
      <c r="O762" s="23"/>
      <c r="P762" s="21"/>
      <c r="Q762" s="10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6.5" customHeight="1">
      <c r="A763" s="1"/>
      <c r="B763" s="4"/>
      <c r="C763" s="12"/>
      <c r="D763" s="14"/>
      <c r="E763" s="29"/>
      <c r="F763" s="14"/>
      <c r="G763" s="29"/>
      <c r="H763" s="13"/>
      <c r="I763" s="14"/>
      <c r="J763" s="21"/>
      <c r="K763" s="21"/>
      <c r="L763" s="21"/>
      <c r="M763" s="22"/>
      <c r="N763" s="23"/>
      <c r="O763" s="23"/>
      <c r="P763" s="21"/>
      <c r="Q763" s="10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6.5" customHeight="1">
      <c r="A764" s="1"/>
      <c r="B764" s="4"/>
      <c r="C764" s="12"/>
      <c r="D764" s="14"/>
      <c r="E764" s="29"/>
      <c r="F764" s="14"/>
      <c r="G764" s="29"/>
      <c r="H764" s="13"/>
      <c r="I764" s="14"/>
      <c r="J764" s="21"/>
      <c r="K764" s="21"/>
      <c r="L764" s="21"/>
      <c r="M764" s="22"/>
      <c r="N764" s="23"/>
      <c r="O764" s="23"/>
      <c r="P764" s="21"/>
      <c r="Q764" s="10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6.5" customHeight="1">
      <c r="A765" s="1"/>
      <c r="B765" s="4"/>
      <c r="C765" s="12"/>
      <c r="D765" s="14"/>
      <c r="E765" s="29"/>
      <c r="F765" s="14"/>
      <c r="G765" s="29"/>
      <c r="H765" s="13"/>
      <c r="I765" s="14"/>
      <c r="J765" s="21"/>
      <c r="K765" s="21"/>
      <c r="L765" s="21"/>
      <c r="M765" s="22"/>
      <c r="N765" s="23"/>
      <c r="O765" s="23"/>
      <c r="P765" s="21"/>
      <c r="Q765" s="10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6.5" customHeight="1">
      <c r="A766" s="1"/>
      <c r="B766" s="4"/>
      <c r="C766" s="12"/>
      <c r="D766" s="14"/>
      <c r="E766" s="29"/>
      <c r="F766" s="14"/>
      <c r="G766" s="29"/>
      <c r="H766" s="13"/>
      <c r="I766" s="14"/>
      <c r="J766" s="21"/>
      <c r="K766" s="21"/>
      <c r="L766" s="21"/>
      <c r="M766" s="22"/>
      <c r="N766" s="23"/>
      <c r="O766" s="23"/>
      <c r="P766" s="21"/>
      <c r="Q766" s="10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6.5" customHeight="1">
      <c r="A767" s="1"/>
      <c r="B767" s="4"/>
      <c r="C767" s="12"/>
      <c r="D767" s="14"/>
      <c r="E767" s="29"/>
      <c r="F767" s="14"/>
      <c r="G767" s="29"/>
      <c r="H767" s="13"/>
      <c r="I767" s="14"/>
      <c r="J767" s="21"/>
      <c r="K767" s="21"/>
      <c r="L767" s="21"/>
      <c r="M767" s="22"/>
      <c r="N767" s="23"/>
      <c r="O767" s="23"/>
      <c r="P767" s="21"/>
      <c r="Q767" s="10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6.5" customHeight="1">
      <c r="A768" s="1"/>
      <c r="B768" s="4"/>
      <c r="C768" s="12"/>
      <c r="D768" s="14"/>
      <c r="E768" s="29"/>
      <c r="F768" s="14"/>
      <c r="G768" s="29"/>
      <c r="H768" s="13"/>
      <c r="I768" s="14"/>
      <c r="J768" s="21"/>
      <c r="K768" s="21"/>
      <c r="L768" s="21"/>
      <c r="M768" s="22"/>
      <c r="N768" s="23"/>
      <c r="O768" s="23"/>
      <c r="P768" s="21"/>
      <c r="Q768" s="10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6.5" customHeight="1">
      <c r="A769" s="1"/>
      <c r="B769" s="4"/>
      <c r="C769" s="12"/>
      <c r="D769" s="14"/>
      <c r="E769" s="29"/>
      <c r="F769" s="14"/>
      <c r="G769" s="29"/>
      <c r="H769" s="13"/>
      <c r="I769" s="14"/>
      <c r="J769" s="21"/>
      <c r="K769" s="21"/>
      <c r="L769" s="21"/>
      <c r="M769" s="22"/>
      <c r="N769" s="23"/>
      <c r="O769" s="23"/>
      <c r="P769" s="21"/>
      <c r="Q769" s="10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6.5" customHeight="1">
      <c r="A770" s="1"/>
      <c r="B770" s="4"/>
      <c r="C770" s="12"/>
      <c r="D770" s="14"/>
      <c r="E770" s="29"/>
      <c r="F770" s="14"/>
      <c r="G770" s="29"/>
      <c r="H770" s="13"/>
      <c r="I770" s="14"/>
      <c r="J770" s="21"/>
      <c r="K770" s="21"/>
      <c r="L770" s="21"/>
      <c r="M770" s="22"/>
      <c r="N770" s="23"/>
      <c r="O770" s="23"/>
      <c r="P770" s="21"/>
      <c r="Q770" s="10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6.5" customHeight="1">
      <c r="A771" s="1"/>
      <c r="B771" s="4"/>
      <c r="C771" s="12"/>
      <c r="D771" s="14"/>
      <c r="E771" s="29"/>
      <c r="F771" s="14"/>
      <c r="G771" s="29"/>
      <c r="H771" s="13"/>
      <c r="I771" s="14"/>
      <c r="J771" s="21"/>
      <c r="K771" s="21"/>
      <c r="L771" s="21"/>
      <c r="M771" s="22"/>
      <c r="N771" s="23"/>
      <c r="O771" s="23"/>
      <c r="P771" s="21"/>
      <c r="Q771" s="10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6.5" customHeight="1">
      <c r="A772" s="1"/>
      <c r="B772" s="4"/>
      <c r="C772" s="12"/>
      <c r="D772" s="14"/>
      <c r="E772" s="29"/>
      <c r="F772" s="14"/>
      <c r="G772" s="29"/>
      <c r="H772" s="13"/>
      <c r="I772" s="14"/>
      <c r="J772" s="21"/>
      <c r="K772" s="21"/>
      <c r="L772" s="21"/>
      <c r="M772" s="22"/>
      <c r="N772" s="23"/>
      <c r="O772" s="23"/>
      <c r="P772" s="21"/>
      <c r="Q772" s="10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6.5" customHeight="1">
      <c r="A773" s="1"/>
      <c r="B773" s="4"/>
      <c r="C773" s="12"/>
      <c r="D773" s="14"/>
      <c r="E773" s="29"/>
      <c r="F773" s="14"/>
      <c r="G773" s="29"/>
      <c r="H773" s="13"/>
      <c r="I773" s="14"/>
      <c r="J773" s="21"/>
      <c r="K773" s="21"/>
      <c r="L773" s="21"/>
      <c r="M773" s="22"/>
      <c r="N773" s="23"/>
      <c r="O773" s="23"/>
      <c r="P773" s="21"/>
      <c r="Q773" s="10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6.5" customHeight="1">
      <c r="A774" s="1"/>
      <c r="B774" s="4"/>
      <c r="C774" s="12"/>
      <c r="D774" s="14"/>
      <c r="E774" s="29"/>
      <c r="F774" s="14"/>
      <c r="G774" s="29"/>
      <c r="H774" s="13"/>
      <c r="I774" s="14"/>
      <c r="J774" s="21"/>
      <c r="K774" s="21"/>
      <c r="L774" s="21"/>
      <c r="M774" s="22"/>
      <c r="N774" s="23"/>
      <c r="O774" s="23"/>
      <c r="P774" s="21"/>
      <c r="Q774" s="10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6.5" customHeight="1">
      <c r="A775" s="1"/>
      <c r="B775" s="4"/>
      <c r="C775" s="12"/>
      <c r="D775" s="14"/>
      <c r="E775" s="29"/>
      <c r="F775" s="14"/>
      <c r="G775" s="29"/>
      <c r="H775" s="13"/>
      <c r="I775" s="14"/>
      <c r="J775" s="21"/>
      <c r="K775" s="21"/>
      <c r="L775" s="21"/>
      <c r="M775" s="22"/>
      <c r="N775" s="23"/>
      <c r="O775" s="23"/>
      <c r="P775" s="21"/>
      <c r="Q775" s="10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6.5" customHeight="1">
      <c r="A776" s="1"/>
      <c r="B776" s="4"/>
      <c r="C776" s="12"/>
      <c r="D776" s="14"/>
      <c r="E776" s="29"/>
      <c r="F776" s="14"/>
      <c r="G776" s="29"/>
      <c r="H776" s="13"/>
      <c r="I776" s="14"/>
      <c r="J776" s="21"/>
      <c r="K776" s="21"/>
      <c r="L776" s="21"/>
      <c r="M776" s="22"/>
      <c r="N776" s="23"/>
      <c r="O776" s="23"/>
      <c r="P776" s="21"/>
      <c r="Q776" s="10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6.5" customHeight="1">
      <c r="A777" s="1"/>
      <c r="B777" s="4"/>
      <c r="C777" s="12"/>
      <c r="D777" s="14"/>
      <c r="E777" s="29"/>
      <c r="F777" s="14"/>
      <c r="G777" s="29"/>
      <c r="H777" s="13"/>
      <c r="I777" s="14"/>
      <c r="J777" s="21"/>
      <c r="K777" s="21"/>
      <c r="L777" s="21"/>
      <c r="M777" s="22"/>
      <c r="N777" s="23"/>
      <c r="O777" s="23"/>
      <c r="P777" s="21"/>
      <c r="Q777" s="10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6.5" customHeight="1">
      <c r="A778" s="1"/>
      <c r="B778" s="4"/>
      <c r="C778" s="12"/>
      <c r="D778" s="14"/>
      <c r="E778" s="29"/>
      <c r="F778" s="14"/>
      <c r="G778" s="29"/>
      <c r="H778" s="13"/>
      <c r="I778" s="14"/>
      <c r="J778" s="21"/>
      <c r="K778" s="21"/>
      <c r="L778" s="21"/>
      <c r="M778" s="22"/>
      <c r="N778" s="23"/>
      <c r="O778" s="23"/>
      <c r="P778" s="21"/>
      <c r="Q778" s="10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6.5" customHeight="1">
      <c r="A779" s="1"/>
      <c r="B779" s="4"/>
      <c r="C779" s="12"/>
      <c r="D779" s="14"/>
      <c r="E779" s="29"/>
      <c r="F779" s="14"/>
      <c r="G779" s="29"/>
      <c r="H779" s="13"/>
      <c r="I779" s="14"/>
      <c r="J779" s="21"/>
      <c r="K779" s="21"/>
      <c r="L779" s="21"/>
      <c r="M779" s="22"/>
      <c r="N779" s="23"/>
      <c r="O779" s="23"/>
      <c r="P779" s="21"/>
      <c r="Q779" s="10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6.5" customHeight="1">
      <c r="A780" s="1"/>
      <c r="B780" s="4"/>
      <c r="C780" s="12"/>
      <c r="D780" s="14"/>
      <c r="E780" s="29"/>
      <c r="F780" s="14"/>
      <c r="G780" s="29"/>
      <c r="H780" s="13"/>
      <c r="I780" s="14"/>
      <c r="J780" s="21"/>
      <c r="K780" s="21"/>
      <c r="L780" s="21"/>
      <c r="M780" s="22"/>
      <c r="N780" s="23"/>
      <c r="O780" s="23"/>
      <c r="P780" s="21"/>
      <c r="Q780" s="10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6.5" customHeight="1">
      <c r="A781" s="1"/>
      <c r="B781" s="4"/>
      <c r="C781" s="12"/>
      <c r="D781" s="14"/>
      <c r="E781" s="29"/>
      <c r="F781" s="14"/>
      <c r="G781" s="29"/>
      <c r="H781" s="13"/>
      <c r="I781" s="14"/>
      <c r="J781" s="21"/>
      <c r="K781" s="21"/>
      <c r="L781" s="21"/>
      <c r="M781" s="22"/>
      <c r="N781" s="23"/>
      <c r="O781" s="23"/>
      <c r="P781" s="21"/>
      <c r="Q781" s="10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6.5" customHeight="1">
      <c r="A782" s="1"/>
      <c r="B782" s="4"/>
      <c r="C782" s="12"/>
      <c r="D782" s="14"/>
      <c r="E782" s="29"/>
      <c r="F782" s="14"/>
      <c r="G782" s="29"/>
      <c r="H782" s="13"/>
      <c r="I782" s="14"/>
      <c r="J782" s="21"/>
      <c r="K782" s="21"/>
      <c r="L782" s="21"/>
      <c r="M782" s="22"/>
      <c r="N782" s="23"/>
      <c r="O782" s="23"/>
      <c r="P782" s="21"/>
      <c r="Q782" s="10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6.5" customHeight="1">
      <c r="A783" s="1"/>
      <c r="B783" s="4"/>
      <c r="C783" s="12"/>
      <c r="D783" s="14"/>
      <c r="E783" s="29"/>
      <c r="F783" s="14"/>
      <c r="G783" s="29"/>
      <c r="H783" s="13"/>
      <c r="I783" s="14"/>
      <c r="J783" s="21"/>
      <c r="K783" s="21"/>
      <c r="L783" s="21"/>
      <c r="M783" s="22"/>
      <c r="N783" s="23"/>
      <c r="O783" s="23"/>
      <c r="P783" s="21"/>
      <c r="Q783" s="10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6.5" customHeight="1">
      <c r="A784" s="1"/>
      <c r="B784" s="4"/>
      <c r="C784" s="12"/>
      <c r="D784" s="14"/>
      <c r="E784" s="29"/>
      <c r="F784" s="14"/>
      <c r="G784" s="29"/>
      <c r="H784" s="13"/>
      <c r="I784" s="14"/>
      <c r="J784" s="21"/>
      <c r="K784" s="21"/>
      <c r="L784" s="21"/>
      <c r="M784" s="22"/>
      <c r="N784" s="23"/>
      <c r="O784" s="23"/>
      <c r="P784" s="21"/>
      <c r="Q784" s="10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6.5" customHeight="1">
      <c r="A785" s="1"/>
      <c r="B785" s="4"/>
      <c r="C785" s="12"/>
      <c r="D785" s="14"/>
      <c r="E785" s="29"/>
      <c r="F785" s="14"/>
      <c r="G785" s="29"/>
      <c r="H785" s="13"/>
      <c r="I785" s="14"/>
      <c r="J785" s="21"/>
      <c r="K785" s="21"/>
      <c r="L785" s="21"/>
      <c r="M785" s="22"/>
      <c r="N785" s="23"/>
      <c r="O785" s="23"/>
      <c r="P785" s="21"/>
      <c r="Q785" s="10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6.5" customHeight="1">
      <c r="A786" s="1"/>
      <c r="B786" s="4"/>
      <c r="C786" s="12"/>
      <c r="D786" s="14"/>
      <c r="E786" s="29"/>
      <c r="F786" s="14"/>
      <c r="G786" s="29"/>
      <c r="H786" s="13"/>
      <c r="I786" s="14"/>
      <c r="J786" s="21"/>
      <c r="K786" s="21"/>
      <c r="L786" s="21"/>
      <c r="M786" s="22"/>
      <c r="N786" s="23"/>
      <c r="O786" s="23"/>
      <c r="P786" s="21"/>
      <c r="Q786" s="10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6.5" customHeight="1">
      <c r="A787" s="1"/>
      <c r="B787" s="4"/>
      <c r="C787" s="12"/>
      <c r="D787" s="14"/>
      <c r="E787" s="29"/>
      <c r="F787" s="14"/>
      <c r="G787" s="29"/>
      <c r="H787" s="13"/>
      <c r="I787" s="14"/>
      <c r="J787" s="21"/>
      <c r="K787" s="21"/>
      <c r="L787" s="21"/>
      <c r="M787" s="22"/>
      <c r="N787" s="23"/>
      <c r="O787" s="23"/>
      <c r="P787" s="21"/>
      <c r="Q787" s="10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6.5" customHeight="1">
      <c r="A788" s="1"/>
      <c r="B788" s="4"/>
      <c r="C788" s="12"/>
      <c r="D788" s="14"/>
      <c r="E788" s="29"/>
      <c r="F788" s="14"/>
      <c r="G788" s="29"/>
      <c r="H788" s="13"/>
      <c r="I788" s="14"/>
      <c r="J788" s="21"/>
      <c r="K788" s="21"/>
      <c r="L788" s="21"/>
      <c r="M788" s="22"/>
      <c r="N788" s="23"/>
      <c r="O788" s="23"/>
      <c r="P788" s="21"/>
      <c r="Q788" s="10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6.5" customHeight="1">
      <c r="A789" s="1"/>
      <c r="B789" s="4"/>
      <c r="C789" s="12"/>
      <c r="D789" s="14"/>
      <c r="E789" s="29"/>
      <c r="F789" s="14"/>
      <c r="G789" s="29"/>
      <c r="H789" s="13"/>
      <c r="I789" s="14"/>
      <c r="J789" s="21"/>
      <c r="K789" s="21"/>
      <c r="L789" s="21"/>
      <c r="M789" s="22"/>
      <c r="N789" s="23"/>
      <c r="O789" s="23"/>
      <c r="P789" s="21"/>
      <c r="Q789" s="10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6.5" customHeight="1">
      <c r="A790" s="1"/>
      <c r="B790" s="4"/>
      <c r="C790" s="12"/>
      <c r="D790" s="14"/>
      <c r="E790" s="29"/>
      <c r="F790" s="14"/>
      <c r="G790" s="29"/>
      <c r="H790" s="13"/>
      <c r="I790" s="14"/>
      <c r="J790" s="21"/>
      <c r="K790" s="21"/>
      <c r="L790" s="21"/>
      <c r="M790" s="22"/>
      <c r="N790" s="23"/>
      <c r="O790" s="23"/>
      <c r="P790" s="21"/>
      <c r="Q790" s="10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6.5" customHeight="1">
      <c r="A791" s="1"/>
      <c r="B791" s="4"/>
      <c r="C791" s="12"/>
      <c r="D791" s="14"/>
      <c r="E791" s="29"/>
      <c r="F791" s="14"/>
      <c r="G791" s="29"/>
      <c r="H791" s="13"/>
      <c r="I791" s="14"/>
      <c r="J791" s="21"/>
      <c r="K791" s="21"/>
      <c r="L791" s="21"/>
      <c r="M791" s="22"/>
      <c r="N791" s="23"/>
      <c r="O791" s="23"/>
      <c r="P791" s="21"/>
      <c r="Q791" s="10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6.5" customHeight="1">
      <c r="A792" s="1"/>
      <c r="B792" s="4"/>
      <c r="C792" s="12"/>
      <c r="D792" s="14"/>
      <c r="E792" s="29"/>
      <c r="F792" s="14"/>
      <c r="G792" s="29"/>
      <c r="H792" s="13"/>
      <c r="I792" s="14"/>
      <c r="J792" s="21"/>
      <c r="K792" s="21"/>
      <c r="L792" s="21"/>
      <c r="M792" s="22"/>
      <c r="N792" s="23"/>
      <c r="O792" s="23"/>
      <c r="P792" s="21"/>
      <c r="Q792" s="10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6.5" customHeight="1">
      <c r="A793" s="1"/>
      <c r="B793" s="4"/>
      <c r="C793" s="12"/>
      <c r="D793" s="14"/>
      <c r="E793" s="29"/>
      <c r="F793" s="14"/>
      <c r="G793" s="29"/>
      <c r="H793" s="13"/>
      <c r="I793" s="14"/>
      <c r="J793" s="21"/>
      <c r="K793" s="21"/>
      <c r="L793" s="21"/>
      <c r="M793" s="22"/>
      <c r="N793" s="23"/>
      <c r="O793" s="23"/>
      <c r="P793" s="21"/>
      <c r="Q793" s="10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6.5" customHeight="1">
      <c r="A794" s="1"/>
      <c r="B794" s="4"/>
      <c r="C794" s="12"/>
      <c r="D794" s="14"/>
      <c r="E794" s="29"/>
      <c r="F794" s="14"/>
      <c r="G794" s="29"/>
      <c r="H794" s="13"/>
      <c r="I794" s="14"/>
      <c r="J794" s="21"/>
      <c r="K794" s="21"/>
      <c r="L794" s="21"/>
      <c r="M794" s="22"/>
      <c r="N794" s="23"/>
      <c r="O794" s="23"/>
      <c r="P794" s="21"/>
      <c r="Q794" s="10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6.5" customHeight="1">
      <c r="A795" s="1"/>
      <c r="B795" s="4"/>
      <c r="C795" s="12"/>
      <c r="D795" s="14"/>
      <c r="E795" s="29"/>
      <c r="F795" s="14"/>
      <c r="G795" s="29"/>
      <c r="H795" s="13"/>
      <c r="I795" s="14"/>
      <c r="J795" s="21"/>
      <c r="K795" s="21"/>
      <c r="L795" s="21"/>
      <c r="M795" s="22"/>
      <c r="N795" s="23"/>
      <c r="O795" s="23"/>
      <c r="P795" s="21"/>
      <c r="Q795" s="10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6.5" customHeight="1">
      <c r="A796" s="1"/>
      <c r="B796" s="4"/>
      <c r="C796" s="12"/>
      <c r="D796" s="14"/>
      <c r="E796" s="29"/>
      <c r="F796" s="14"/>
      <c r="G796" s="29"/>
      <c r="H796" s="13"/>
      <c r="I796" s="14"/>
      <c r="J796" s="21"/>
      <c r="K796" s="21"/>
      <c r="L796" s="21"/>
      <c r="M796" s="22"/>
      <c r="N796" s="23"/>
      <c r="O796" s="23"/>
      <c r="P796" s="21"/>
      <c r="Q796" s="10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6.5" customHeight="1">
      <c r="A797" s="1"/>
      <c r="B797" s="4"/>
      <c r="C797" s="12"/>
      <c r="D797" s="14"/>
      <c r="E797" s="29"/>
      <c r="F797" s="14"/>
      <c r="G797" s="29"/>
      <c r="H797" s="13"/>
      <c r="I797" s="14"/>
      <c r="J797" s="21"/>
      <c r="K797" s="21"/>
      <c r="L797" s="21"/>
      <c r="M797" s="22"/>
      <c r="N797" s="23"/>
      <c r="O797" s="23"/>
      <c r="P797" s="21"/>
      <c r="Q797" s="10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6.5" customHeight="1">
      <c r="A798" s="1"/>
      <c r="B798" s="4"/>
      <c r="C798" s="12"/>
      <c r="D798" s="14"/>
      <c r="E798" s="29"/>
      <c r="F798" s="14"/>
      <c r="G798" s="29"/>
      <c r="H798" s="13"/>
      <c r="I798" s="14"/>
      <c r="J798" s="21"/>
      <c r="K798" s="21"/>
      <c r="L798" s="21"/>
      <c r="M798" s="22"/>
      <c r="N798" s="23"/>
      <c r="O798" s="23"/>
      <c r="P798" s="21"/>
      <c r="Q798" s="10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6.5" customHeight="1">
      <c r="A799" s="1"/>
      <c r="B799" s="4"/>
      <c r="C799" s="12"/>
      <c r="D799" s="14"/>
      <c r="E799" s="29"/>
      <c r="F799" s="14"/>
      <c r="G799" s="29"/>
      <c r="H799" s="13"/>
      <c r="I799" s="14"/>
      <c r="J799" s="21"/>
      <c r="K799" s="21"/>
      <c r="L799" s="21"/>
      <c r="M799" s="22"/>
      <c r="N799" s="23"/>
      <c r="O799" s="23"/>
      <c r="P799" s="21"/>
      <c r="Q799" s="10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6.5" customHeight="1">
      <c r="A800" s="1"/>
      <c r="B800" s="4"/>
      <c r="C800" s="12"/>
      <c r="D800" s="14"/>
      <c r="E800" s="29"/>
      <c r="F800" s="14"/>
      <c r="G800" s="29"/>
      <c r="H800" s="13"/>
      <c r="I800" s="14"/>
      <c r="J800" s="21"/>
      <c r="K800" s="21"/>
      <c r="L800" s="21"/>
      <c r="M800" s="22"/>
      <c r="N800" s="23"/>
      <c r="O800" s="23"/>
      <c r="P800" s="21"/>
      <c r="Q800" s="10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6.5" customHeight="1">
      <c r="A801" s="1"/>
      <c r="B801" s="4"/>
      <c r="C801" s="12"/>
      <c r="D801" s="14"/>
      <c r="E801" s="29"/>
      <c r="F801" s="14"/>
      <c r="G801" s="29"/>
      <c r="H801" s="13"/>
      <c r="I801" s="14"/>
      <c r="J801" s="21"/>
      <c r="K801" s="21"/>
      <c r="L801" s="21"/>
      <c r="M801" s="22"/>
      <c r="N801" s="23"/>
      <c r="O801" s="23"/>
      <c r="P801" s="21"/>
      <c r="Q801" s="10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6.5" customHeight="1">
      <c r="A802" s="1"/>
      <c r="B802" s="4"/>
      <c r="C802" s="12"/>
      <c r="D802" s="14"/>
      <c r="E802" s="29"/>
      <c r="F802" s="14"/>
      <c r="G802" s="29"/>
      <c r="H802" s="13"/>
      <c r="I802" s="14"/>
      <c r="J802" s="21"/>
      <c r="K802" s="21"/>
      <c r="L802" s="21"/>
      <c r="M802" s="22"/>
      <c r="N802" s="23"/>
      <c r="O802" s="23"/>
      <c r="P802" s="21"/>
      <c r="Q802" s="10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6.5" customHeight="1">
      <c r="A803" s="1"/>
      <c r="B803" s="4"/>
      <c r="C803" s="12"/>
      <c r="D803" s="14"/>
      <c r="E803" s="29"/>
      <c r="F803" s="14"/>
      <c r="G803" s="29"/>
      <c r="H803" s="13"/>
      <c r="I803" s="14"/>
      <c r="J803" s="21"/>
      <c r="K803" s="21"/>
      <c r="L803" s="21"/>
      <c r="M803" s="22"/>
      <c r="N803" s="23"/>
      <c r="O803" s="23"/>
      <c r="P803" s="21"/>
      <c r="Q803" s="10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6.5" customHeight="1">
      <c r="A804" s="1"/>
      <c r="B804" s="4"/>
      <c r="C804" s="12"/>
      <c r="D804" s="14"/>
      <c r="E804" s="29"/>
      <c r="F804" s="14"/>
      <c r="G804" s="29"/>
      <c r="H804" s="13"/>
      <c r="I804" s="14"/>
      <c r="J804" s="21"/>
      <c r="K804" s="21"/>
      <c r="L804" s="21"/>
      <c r="M804" s="22"/>
      <c r="N804" s="23"/>
      <c r="O804" s="23"/>
      <c r="P804" s="21"/>
      <c r="Q804" s="10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6.5" customHeight="1">
      <c r="A805" s="1"/>
      <c r="B805" s="4"/>
      <c r="C805" s="12"/>
      <c r="D805" s="14"/>
      <c r="E805" s="29"/>
      <c r="F805" s="14"/>
      <c r="G805" s="29"/>
      <c r="H805" s="13"/>
      <c r="I805" s="14"/>
      <c r="J805" s="21"/>
      <c r="K805" s="21"/>
      <c r="L805" s="21"/>
      <c r="M805" s="22"/>
      <c r="N805" s="23"/>
      <c r="O805" s="23"/>
      <c r="P805" s="21"/>
      <c r="Q805" s="10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6.5" customHeight="1">
      <c r="A806" s="1"/>
      <c r="B806" s="4"/>
      <c r="C806" s="12"/>
      <c r="D806" s="14"/>
      <c r="E806" s="29"/>
      <c r="F806" s="14"/>
      <c r="G806" s="29"/>
      <c r="H806" s="13"/>
      <c r="I806" s="14"/>
      <c r="J806" s="21"/>
      <c r="K806" s="21"/>
      <c r="L806" s="21"/>
      <c r="M806" s="22"/>
      <c r="N806" s="23"/>
      <c r="O806" s="23"/>
      <c r="P806" s="21"/>
      <c r="Q806" s="10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6.5" customHeight="1">
      <c r="A807" s="1"/>
      <c r="B807" s="4"/>
      <c r="C807" s="12"/>
      <c r="D807" s="14"/>
      <c r="E807" s="29"/>
      <c r="F807" s="14"/>
      <c r="G807" s="29"/>
      <c r="H807" s="13"/>
      <c r="I807" s="14"/>
      <c r="J807" s="21"/>
      <c r="K807" s="21"/>
      <c r="L807" s="21"/>
      <c r="M807" s="22"/>
      <c r="N807" s="23"/>
      <c r="O807" s="23"/>
      <c r="P807" s="21"/>
      <c r="Q807" s="10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6.5" customHeight="1">
      <c r="A808" s="1"/>
      <c r="B808" s="4"/>
      <c r="C808" s="12"/>
      <c r="D808" s="14"/>
      <c r="E808" s="29"/>
      <c r="F808" s="14"/>
      <c r="G808" s="29"/>
      <c r="H808" s="13"/>
      <c r="I808" s="14"/>
      <c r="J808" s="21"/>
      <c r="K808" s="21"/>
      <c r="L808" s="21"/>
      <c r="M808" s="22"/>
      <c r="N808" s="23"/>
      <c r="O808" s="23"/>
      <c r="P808" s="21"/>
      <c r="Q808" s="10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6.5" customHeight="1">
      <c r="A809" s="1"/>
      <c r="B809" s="4"/>
      <c r="C809" s="12"/>
      <c r="D809" s="14"/>
      <c r="E809" s="29"/>
      <c r="F809" s="14"/>
      <c r="G809" s="29"/>
      <c r="H809" s="13"/>
      <c r="I809" s="14"/>
      <c r="J809" s="21"/>
      <c r="K809" s="21"/>
      <c r="L809" s="21"/>
      <c r="M809" s="22"/>
      <c r="N809" s="23"/>
      <c r="O809" s="23"/>
      <c r="P809" s="21"/>
      <c r="Q809" s="10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6.5" customHeight="1">
      <c r="A810" s="1"/>
      <c r="B810" s="4"/>
      <c r="C810" s="12"/>
      <c r="D810" s="14"/>
      <c r="E810" s="29"/>
      <c r="F810" s="14"/>
      <c r="G810" s="29"/>
      <c r="H810" s="13"/>
      <c r="I810" s="14"/>
      <c r="J810" s="21"/>
      <c r="K810" s="21"/>
      <c r="L810" s="21"/>
      <c r="M810" s="22"/>
      <c r="N810" s="23"/>
      <c r="O810" s="23"/>
      <c r="P810" s="21"/>
      <c r="Q810" s="10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6.5" customHeight="1">
      <c r="A811" s="1"/>
      <c r="B811" s="4"/>
      <c r="C811" s="12"/>
      <c r="D811" s="14"/>
      <c r="E811" s="29"/>
      <c r="F811" s="14"/>
      <c r="G811" s="29"/>
      <c r="H811" s="13"/>
      <c r="I811" s="14"/>
      <c r="J811" s="21"/>
      <c r="K811" s="21"/>
      <c r="L811" s="21"/>
      <c r="M811" s="22"/>
      <c r="N811" s="23"/>
      <c r="O811" s="23"/>
      <c r="P811" s="21"/>
      <c r="Q811" s="10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6.5" customHeight="1">
      <c r="A812" s="1"/>
      <c r="B812" s="4"/>
      <c r="C812" s="12"/>
      <c r="D812" s="14"/>
      <c r="E812" s="29"/>
      <c r="F812" s="14"/>
      <c r="G812" s="29"/>
      <c r="H812" s="13"/>
      <c r="I812" s="14"/>
      <c r="J812" s="21"/>
      <c r="K812" s="21"/>
      <c r="L812" s="21"/>
      <c r="M812" s="22"/>
      <c r="N812" s="23"/>
      <c r="O812" s="23"/>
      <c r="P812" s="21"/>
      <c r="Q812" s="10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6.5" customHeight="1">
      <c r="A813" s="1"/>
      <c r="B813" s="4"/>
      <c r="C813" s="12"/>
      <c r="D813" s="14"/>
      <c r="E813" s="29"/>
      <c r="F813" s="14"/>
      <c r="G813" s="29"/>
      <c r="H813" s="13"/>
      <c r="I813" s="14"/>
      <c r="J813" s="21"/>
      <c r="K813" s="21"/>
      <c r="L813" s="21"/>
      <c r="M813" s="22"/>
      <c r="N813" s="23"/>
      <c r="O813" s="23"/>
      <c r="P813" s="21"/>
      <c r="Q813" s="10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6.5" customHeight="1">
      <c r="A814" s="1"/>
      <c r="B814" s="4"/>
      <c r="C814" s="12"/>
      <c r="D814" s="14"/>
      <c r="E814" s="29"/>
      <c r="F814" s="14"/>
      <c r="G814" s="29"/>
      <c r="H814" s="13"/>
      <c r="I814" s="14"/>
      <c r="J814" s="21"/>
      <c r="K814" s="21"/>
      <c r="L814" s="21"/>
      <c r="M814" s="22"/>
      <c r="N814" s="23"/>
      <c r="O814" s="23"/>
      <c r="P814" s="21"/>
      <c r="Q814" s="10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6.5" customHeight="1">
      <c r="A815" s="1"/>
      <c r="B815" s="4"/>
      <c r="C815" s="12"/>
      <c r="D815" s="14"/>
      <c r="E815" s="29"/>
      <c r="F815" s="14"/>
      <c r="G815" s="29"/>
      <c r="H815" s="13"/>
      <c r="I815" s="14"/>
      <c r="J815" s="21"/>
      <c r="K815" s="21"/>
      <c r="L815" s="21"/>
      <c r="M815" s="22"/>
      <c r="N815" s="23"/>
      <c r="O815" s="23"/>
      <c r="P815" s="21"/>
      <c r="Q815" s="10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6.5" customHeight="1">
      <c r="A816" s="1"/>
      <c r="B816" s="4"/>
      <c r="C816" s="12"/>
      <c r="D816" s="14"/>
      <c r="E816" s="29"/>
      <c r="F816" s="14"/>
      <c r="G816" s="29"/>
      <c r="H816" s="13"/>
      <c r="I816" s="14"/>
      <c r="J816" s="21"/>
      <c r="K816" s="21"/>
      <c r="L816" s="21"/>
      <c r="M816" s="22"/>
      <c r="N816" s="23"/>
      <c r="O816" s="23"/>
      <c r="P816" s="21"/>
      <c r="Q816" s="10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6.5" customHeight="1">
      <c r="A817" s="1"/>
      <c r="B817" s="4"/>
      <c r="C817" s="12"/>
      <c r="D817" s="14"/>
      <c r="E817" s="29"/>
      <c r="F817" s="14"/>
      <c r="G817" s="29"/>
      <c r="H817" s="13"/>
      <c r="I817" s="14"/>
      <c r="J817" s="21"/>
      <c r="K817" s="21"/>
      <c r="L817" s="21"/>
      <c r="M817" s="22"/>
      <c r="N817" s="23"/>
      <c r="O817" s="23"/>
      <c r="P817" s="21"/>
      <c r="Q817" s="10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6.5" customHeight="1">
      <c r="A818" s="1"/>
      <c r="B818" s="4"/>
      <c r="C818" s="12"/>
      <c r="D818" s="14"/>
      <c r="E818" s="29"/>
      <c r="F818" s="14"/>
      <c r="G818" s="29"/>
      <c r="H818" s="13"/>
      <c r="I818" s="14"/>
      <c r="J818" s="21"/>
      <c r="K818" s="21"/>
      <c r="L818" s="21"/>
      <c r="M818" s="22"/>
      <c r="N818" s="23"/>
      <c r="O818" s="23"/>
      <c r="P818" s="21"/>
      <c r="Q818" s="10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6.5" customHeight="1">
      <c r="A819" s="1"/>
      <c r="B819" s="4"/>
      <c r="C819" s="12"/>
      <c r="D819" s="14"/>
      <c r="E819" s="29"/>
      <c r="F819" s="14"/>
      <c r="G819" s="29"/>
      <c r="H819" s="13"/>
      <c r="I819" s="14"/>
      <c r="J819" s="21"/>
      <c r="K819" s="21"/>
      <c r="L819" s="21"/>
      <c r="M819" s="22"/>
      <c r="N819" s="23"/>
      <c r="O819" s="23"/>
      <c r="P819" s="21"/>
      <c r="Q819" s="10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6.5" customHeight="1">
      <c r="A820" s="1"/>
      <c r="B820" s="4"/>
      <c r="C820" s="12"/>
      <c r="D820" s="14"/>
      <c r="E820" s="29"/>
      <c r="F820" s="14"/>
      <c r="G820" s="29"/>
      <c r="H820" s="13"/>
      <c r="I820" s="14"/>
      <c r="J820" s="21"/>
      <c r="K820" s="21"/>
      <c r="L820" s="21"/>
      <c r="M820" s="22"/>
      <c r="N820" s="23"/>
      <c r="O820" s="23"/>
      <c r="P820" s="21"/>
      <c r="Q820" s="10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6.5" customHeight="1">
      <c r="A821" s="1"/>
      <c r="B821" s="4"/>
      <c r="C821" s="12"/>
      <c r="D821" s="14"/>
      <c r="E821" s="29"/>
      <c r="F821" s="14"/>
      <c r="G821" s="29"/>
      <c r="H821" s="13"/>
      <c r="I821" s="14"/>
      <c r="J821" s="21"/>
      <c r="K821" s="21"/>
      <c r="L821" s="21"/>
      <c r="M821" s="22"/>
      <c r="N821" s="23"/>
      <c r="O821" s="23"/>
      <c r="P821" s="21"/>
      <c r="Q821" s="10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6.5" customHeight="1">
      <c r="A822" s="1"/>
      <c r="B822" s="4"/>
      <c r="C822" s="12"/>
      <c r="D822" s="14"/>
      <c r="E822" s="29"/>
      <c r="F822" s="14"/>
      <c r="G822" s="29"/>
      <c r="H822" s="13"/>
      <c r="I822" s="14"/>
      <c r="J822" s="21"/>
      <c r="K822" s="21"/>
      <c r="L822" s="21"/>
      <c r="M822" s="22"/>
      <c r="N822" s="23"/>
      <c r="O822" s="23"/>
      <c r="P822" s="21"/>
      <c r="Q822" s="10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6.5" customHeight="1">
      <c r="A823" s="1"/>
      <c r="B823" s="4"/>
      <c r="C823" s="12"/>
      <c r="D823" s="14"/>
      <c r="E823" s="29"/>
      <c r="F823" s="14"/>
      <c r="G823" s="29"/>
      <c r="H823" s="13"/>
      <c r="I823" s="14"/>
      <c r="J823" s="21"/>
      <c r="K823" s="21"/>
      <c r="L823" s="21"/>
      <c r="M823" s="22"/>
      <c r="N823" s="23"/>
      <c r="O823" s="23"/>
      <c r="P823" s="21"/>
      <c r="Q823" s="10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6.5" customHeight="1">
      <c r="A824" s="1"/>
      <c r="B824" s="4"/>
      <c r="C824" s="12"/>
      <c r="D824" s="14"/>
      <c r="E824" s="29"/>
      <c r="F824" s="14"/>
      <c r="G824" s="29"/>
      <c r="H824" s="13"/>
      <c r="I824" s="14"/>
      <c r="J824" s="21"/>
      <c r="K824" s="21"/>
      <c r="L824" s="21"/>
      <c r="M824" s="22"/>
      <c r="N824" s="23"/>
      <c r="O824" s="23"/>
      <c r="P824" s="21"/>
      <c r="Q824" s="10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6.5" customHeight="1">
      <c r="A825" s="1"/>
      <c r="B825" s="4"/>
      <c r="C825" s="12"/>
      <c r="D825" s="14"/>
      <c r="E825" s="29"/>
      <c r="F825" s="14"/>
      <c r="G825" s="29"/>
      <c r="H825" s="13"/>
      <c r="I825" s="14"/>
      <c r="J825" s="21"/>
      <c r="K825" s="21"/>
      <c r="L825" s="21"/>
      <c r="M825" s="22"/>
      <c r="N825" s="23"/>
      <c r="O825" s="23"/>
      <c r="P825" s="21"/>
      <c r="Q825" s="10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6.5" customHeight="1">
      <c r="A826" s="1"/>
      <c r="B826" s="4"/>
      <c r="C826" s="12"/>
      <c r="D826" s="14"/>
      <c r="E826" s="29"/>
      <c r="F826" s="14"/>
      <c r="G826" s="29"/>
      <c r="H826" s="13"/>
      <c r="I826" s="14"/>
      <c r="J826" s="21"/>
      <c r="K826" s="21"/>
      <c r="L826" s="21"/>
      <c r="M826" s="22"/>
      <c r="N826" s="23"/>
      <c r="O826" s="23"/>
      <c r="P826" s="21"/>
      <c r="Q826" s="10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6.5" customHeight="1">
      <c r="A827" s="1"/>
      <c r="B827" s="4"/>
      <c r="C827" s="12"/>
      <c r="D827" s="14"/>
      <c r="E827" s="29"/>
      <c r="F827" s="14"/>
      <c r="G827" s="29"/>
      <c r="H827" s="13"/>
      <c r="I827" s="14"/>
      <c r="J827" s="21"/>
      <c r="K827" s="21"/>
      <c r="L827" s="21"/>
      <c r="M827" s="22"/>
      <c r="N827" s="23"/>
      <c r="O827" s="23"/>
      <c r="P827" s="21"/>
      <c r="Q827" s="10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6.5" customHeight="1">
      <c r="A828" s="1"/>
      <c r="B828" s="4"/>
      <c r="C828" s="12"/>
      <c r="D828" s="14"/>
      <c r="E828" s="29"/>
      <c r="F828" s="14"/>
      <c r="G828" s="29"/>
      <c r="H828" s="13"/>
      <c r="I828" s="14"/>
      <c r="J828" s="21"/>
      <c r="K828" s="21"/>
      <c r="L828" s="21"/>
      <c r="M828" s="22"/>
      <c r="N828" s="23"/>
      <c r="O828" s="23"/>
      <c r="P828" s="21"/>
      <c r="Q828" s="10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6.5" customHeight="1">
      <c r="A829" s="1"/>
      <c r="B829" s="4"/>
      <c r="C829" s="12"/>
      <c r="D829" s="14"/>
      <c r="E829" s="29"/>
      <c r="F829" s="14"/>
      <c r="G829" s="29"/>
      <c r="H829" s="13"/>
      <c r="I829" s="14"/>
      <c r="J829" s="21"/>
      <c r="K829" s="21"/>
      <c r="L829" s="21"/>
      <c r="M829" s="22"/>
      <c r="N829" s="23"/>
      <c r="O829" s="23"/>
      <c r="P829" s="21"/>
      <c r="Q829" s="10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6.5" customHeight="1">
      <c r="A830" s="1"/>
      <c r="B830" s="4"/>
      <c r="C830" s="12"/>
      <c r="D830" s="14"/>
      <c r="E830" s="29"/>
      <c r="F830" s="14"/>
      <c r="G830" s="29"/>
      <c r="H830" s="13"/>
      <c r="I830" s="14"/>
      <c r="J830" s="21"/>
      <c r="K830" s="21"/>
      <c r="L830" s="21"/>
      <c r="M830" s="22"/>
      <c r="N830" s="23"/>
      <c r="O830" s="23"/>
      <c r="P830" s="21"/>
      <c r="Q830" s="10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6.5" customHeight="1">
      <c r="A831" s="1"/>
      <c r="B831" s="4"/>
      <c r="C831" s="12"/>
      <c r="D831" s="14"/>
      <c r="E831" s="29"/>
      <c r="F831" s="14"/>
      <c r="G831" s="29"/>
      <c r="H831" s="13"/>
      <c r="I831" s="14"/>
      <c r="J831" s="21"/>
      <c r="K831" s="21"/>
      <c r="L831" s="21"/>
      <c r="M831" s="22"/>
      <c r="N831" s="23"/>
      <c r="O831" s="23"/>
      <c r="P831" s="21"/>
      <c r="Q831" s="10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6.5" customHeight="1">
      <c r="A832" s="1"/>
      <c r="B832" s="4"/>
      <c r="C832" s="12"/>
      <c r="D832" s="14"/>
      <c r="E832" s="29"/>
      <c r="F832" s="14"/>
      <c r="G832" s="29"/>
      <c r="H832" s="13"/>
      <c r="I832" s="14"/>
      <c r="J832" s="21"/>
      <c r="K832" s="21"/>
      <c r="L832" s="21"/>
      <c r="M832" s="22"/>
      <c r="N832" s="23"/>
      <c r="O832" s="23"/>
      <c r="P832" s="21"/>
      <c r="Q832" s="10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6.5" customHeight="1">
      <c r="A833" s="1"/>
      <c r="B833" s="4"/>
      <c r="C833" s="12"/>
      <c r="D833" s="14"/>
      <c r="E833" s="29"/>
      <c r="F833" s="14"/>
      <c r="G833" s="29"/>
      <c r="H833" s="13"/>
      <c r="I833" s="14"/>
      <c r="J833" s="21"/>
      <c r="K833" s="21"/>
      <c r="L833" s="21"/>
      <c r="M833" s="22"/>
      <c r="N833" s="23"/>
      <c r="O833" s="23"/>
      <c r="P833" s="21"/>
      <c r="Q833" s="10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6.5" customHeight="1">
      <c r="A834" s="1"/>
      <c r="B834" s="4"/>
      <c r="C834" s="12"/>
      <c r="D834" s="14"/>
      <c r="E834" s="29"/>
      <c r="F834" s="14"/>
      <c r="G834" s="29"/>
      <c r="H834" s="13"/>
      <c r="I834" s="14"/>
      <c r="J834" s="21"/>
      <c r="K834" s="21"/>
      <c r="L834" s="21"/>
      <c r="M834" s="22"/>
      <c r="N834" s="23"/>
      <c r="O834" s="23"/>
      <c r="P834" s="21"/>
      <c r="Q834" s="10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6.5" customHeight="1">
      <c r="A835" s="1"/>
      <c r="B835" s="4"/>
      <c r="C835" s="12"/>
      <c r="D835" s="14"/>
      <c r="E835" s="29"/>
      <c r="F835" s="14"/>
      <c r="G835" s="29"/>
      <c r="H835" s="13"/>
      <c r="I835" s="14"/>
      <c r="J835" s="21"/>
      <c r="K835" s="21"/>
      <c r="L835" s="21"/>
      <c r="M835" s="22"/>
      <c r="N835" s="23"/>
      <c r="O835" s="23"/>
      <c r="P835" s="21"/>
      <c r="Q835" s="10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6.5" customHeight="1">
      <c r="A836" s="1"/>
      <c r="B836" s="4"/>
      <c r="C836" s="12"/>
      <c r="D836" s="14"/>
      <c r="E836" s="29"/>
      <c r="F836" s="14"/>
      <c r="G836" s="29"/>
      <c r="H836" s="13"/>
      <c r="I836" s="14"/>
      <c r="J836" s="21"/>
      <c r="K836" s="21"/>
      <c r="L836" s="21"/>
      <c r="M836" s="22"/>
      <c r="N836" s="23"/>
      <c r="O836" s="23"/>
      <c r="P836" s="21"/>
      <c r="Q836" s="10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6.5" customHeight="1">
      <c r="A837" s="1"/>
      <c r="B837" s="4"/>
      <c r="C837" s="12"/>
      <c r="D837" s="14"/>
      <c r="E837" s="29"/>
      <c r="F837" s="14"/>
      <c r="G837" s="29"/>
      <c r="H837" s="13"/>
      <c r="I837" s="14"/>
      <c r="J837" s="21"/>
      <c r="K837" s="21"/>
      <c r="L837" s="21"/>
      <c r="M837" s="22"/>
      <c r="N837" s="23"/>
      <c r="O837" s="23"/>
      <c r="P837" s="21"/>
      <c r="Q837" s="10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6.5" customHeight="1">
      <c r="A838" s="1"/>
      <c r="B838" s="4"/>
      <c r="C838" s="12"/>
      <c r="D838" s="14"/>
      <c r="E838" s="29"/>
      <c r="F838" s="14"/>
      <c r="G838" s="29"/>
      <c r="H838" s="13"/>
      <c r="I838" s="14"/>
      <c r="J838" s="21"/>
      <c r="K838" s="21"/>
      <c r="L838" s="21"/>
      <c r="M838" s="22"/>
      <c r="N838" s="23"/>
      <c r="O838" s="23"/>
      <c r="P838" s="21"/>
      <c r="Q838" s="10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6.5" customHeight="1">
      <c r="A839" s="1"/>
      <c r="B839" s="4"/>
      <c r="C839" s="12"/>
      <c r="D839" s="14"/>
      <c r="E839" s="29"/>
      <c r="F839" s="14"/>
      <c r="G839" s="29"/>
      <c r="H839" s="13"/>
      <c r="I839" s="14"/>
      <c r="J839" s="21"/>
      <c r="K839" s="21"/>
      <c r="L839" s="21"/>
      <c r="M839" s="22"/>
      <c r="N839" s="23"/>
      <c r="O839" s="23"/>
      <c r="P839" s="21"/>
      <c r="Q839" s="10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6.5" customHeight="1">
      <c r="A840" s="1"/>
      <c r="B840" s="4"/>
      <c r="C840" s="12"/>
      <c r="D840" s="14"/>
      <c r="E840" s="29"/>
      <c r="F840" s="14"/>
      <c r="G840" s="29"/>
      <c r="H840" s="13"/>
      <c r="I840" s="14"/>
      <c r="J840" s="21"/>
      <c r="K840" s="21"/>
      <c r="L840" s="21"/>
      <c r="M840" s="22"/>
      <c r="N840" s="23"/>
      <c r="O840" s="23"/>
      <c r="P840" s="21"/>
      <c r="Q840" s="10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6.5" customHeight="1">
      <c r="A841" s="1"/>
      <c r="B841" s="4"/>
      <c r="C841" s="12"/>
      <c r="D841" s="14"/>
      <c r="E841" s="29"/>
      <c r="F841" s="14"/>
      <c r="G841" s="29"/>
      <c r="H841" s="13"/>
      <c r="I841" s="14"/>
      <c r="J841" s="21"/>
      <c r="K841" s="21"/>
      <c r="L841" s="21"/>
      <c r="M841" s="22"/>
      <c r="N841" s="23"/>
      <c r="O841" s="23"/>
      <c r="P841" s="21"/>
      <c r="Q841" s="10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6.5" customHeight="1">
      <c r="A842" s="1"/>
      <c r="B842" s="4"/>
      <c r="C842" s="12"/>
      <c r="D842" s="14"/>
      <c r="E842" s="29"/>
      <c r="F842" s="14"/>
      <c r="G842" s="29"/>
      <c r="H842" s="13"/>
      <c r="I842" s="14"/>
      <c r="J842" s="21"/>
      <c r="K842" s="21"/>
      <c r="L842" s="21"/>
      <c r="M842" s="22"/>
      <c r="N842" s="23"/>
      <c r="O842" s="23"/>
      <c r="P842" s="21"/>
      <c r="Q842" s="10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6.5" customHeight="1">
      <c r="A843" s="1"/>
      <c r="B843" s="4"/>
      <c r="C843" s="12"/>
      <c r="D843" s="14"/>
      <c r="E843" s="29"/>
      <c r="F843" s="14"/>
      <c r="G843" s="29"/>
      <c r="H843" s="13"/>
      <c r="I843" s="14"/>
      <c r="J843" s="21"/>
      <c r="K843" s="21"/>
      <c r="L843" s="21"/>
      <c r="M843" s="22"/>
      <c r="N843" s="23"/>
      <c r="O843" s="23"/>
      <c r="P843" s="21"/>
      <c r="Q843" s="10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6.5" customHeight="1">
      <c r="A844" s="1"/>
      <c r="B844" s="4"/>
      <c r="C844" s="12"/>
      <c r="D844" s="14"/>
      <c r="E844" s="29"/>
      <c r="F844" s="14"/>
      <c r="G844" s="29"/>
      <c r="H844" s="13"/>
      <c r="I844" s="14"/>
      <c r="J844" s="21"/>
      <c r="K844" s="21"/>
      <c r="L844" s="21"/>
      <c r="M844" s="22"/>
      <c r="N844" s="23"/>
      <c r="O844" s="23"/>
      <c r="P844" s="21"/>
      <c r="Q844" s="10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6.5" customHeight="1">
      <c r="A845" s="1"/>
      <c r="B845" s="4"/>
      <c r="C845" s="12"/>
      <c r="D845" s="14"/>
      <c r="E845" s="29"/>
      <c r="F845" s="14"/>
      <c r="G845" s="29"/>
      <c r="H845" s="13"/>
      <c r="I845" s="14"/>
      <c r="J845" s="21"/>
      <c r="K845" s="21"/>
      <c r="L845" s="21"/>
      <c r="M845" s="22"/>
      <c r="N845" s="23"/>
      <c r="O845" s="23"/>
      <c r="P845" s="21"/>
      <c r="Q845" s="10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6.5" customHeight="1">
      <c r="A846" s="1"/>
      <c r="B846" s="4"/>
      <c r="C846" s="12"/>
      <c r="D846" s="14"/>
      <c r="E846" s="29"/>
      <c r="F846" s="14"/>
      <c r="G846" s="29"/>
      <c r="H846" s="13"/>
      <c r="I846" s="14"/>
      <c r="J846" s="21"/>
      <c r="K846" s="21"/>
      <c r="L846" s="21"/>
      <c r="M846" s="22"/>
      <c r="N846" s="23"/>
      <c r="O846" s="23"/>
      <c r="P846" s="21"/>
      <c r="Q846" s="10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6.5" customHeight="1">
      <c r="A847" s="1"/>
      <c r="B847" s="4"/>
      <c r="C847" s="12"/>
      <c r="D847" s="14"/>
      <c r="E847" s="29"/>
      <c r="F847" s="14"/>
      <c r="G847" s="29"/>
      <c r="H847" s="13"/>
      <c r="I847" s="14"/>
      <c r="J847" s="21"/>
      <c r="K847" s="21"/>
      <c r="L847" s="21"/>
      <c r="M847" s="22"/>
      <c r="N847" s="23"/>
      <c r="O847" s="23"/>
      <c r="P847" s="21"/>
      <c r="Q847" s="10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6.5" customHeight="1">
      <c r="A848" s="1"/>
      <c r="B848" s="4"/>
      <c r="C848" s="12"/>
      <c r="D848" s="14"/>
      <c r="E848" s="29"/>
      <c r="F848" s="14"/>
      <c r="G848" s="29"/>
      <c r="H848" s="13"/>
      <c r="I848" s="14"/>
      <c r="J848" s="21"/>
      <c r="K848" s="21"/>
      <c r="L848" s="21"/>
      <c r="M848" s="22"/>
      <c r="N848" s="23"/>
      <c r="O848" s="23"/>
      <c r="P848" s="21"/>
      <c r="Q848" s="10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6.5" customHeight="1">
      <c r="A849" s="1"/>
      <c r="B849" s="4"/>
      <c r="C849" s="12"/>
      <c r="D849" s="14"/>
      <c r="E849" s="29"/>
      <c r="F849" s="14"/>
      <c r="G849" s="29"/>
      <c r="H849" s="13"/>
      <c r="I849" s="14"/>
      <c r="J849" s="21"/>
      <c r="K849" s="21"/>
      <c r="L849" s="21"/>
      <c r="M849" s="22"/>
      <c r="N849" s="23"/>
      <c r="O849" s="23"/>
      <c r="P849" s="21"/>
      <c r="Q849" s="10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6.5" customHeight="1">
      <c r="A850" s="1"/>
      <c r="B850" s="4"/>
      <c r="C850" s="12"/>
      <c r="D850" s="14"/>
      <c r="E850" s="29"/>
      <c r="F850" s="14"/>
      <c r="G850" s="29"/>
      <c r="H850" s="13"/>
      <c r="I850" s="14"/>
      <c r="J850" s="21"/>
      <c r="K850" s="21"/>
      <c r="L850" s="21"/>
      <c r="M850" s="22"/>
      <c r="N850" s="23"/>
      <c r="O850" s="23"/>
      <c r="P850" s="21"/>
      <c r="Q850" s="10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6.5" customHeight="1">
      <c r="A851" s="1"/>
      <c r="B851" s="4"/>
      <c r="C851" s="12"/>
      <c r="D851" s="14"/>
      <c r="E851" s="29"/>
      <c r="F851" s="14"/>
      <c r="G851" s="29"/>
      <c r="H851" s="13"/>
      <c r="I851" s="14"/>
      <c r="J851" s="21"/>
      <c r="K851" s="21"/>
      <c r="L851" s="21"/>
      <c r="M851" s="22"/>
      <c r="N851" s="23"/>
      <c r="O851" s="23"/>
      <c r="P851" s="21"/>
      <c r="Q851" s="10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6.5" customHeight="1">
      <c r="A852" s="1"/>
      <c r="B852" s="4"/>
      <c r="C852" s="12"/>
      <c r="D852" s="14"/>
      <c r="E852" s="29"/>
      <c r="F852" s="14"/>
      <c r="G852" s="29"/>
      <c r="H852" s="13"/>
      <c r="I852" s="14"/>
      <c r="J852" s="21"/>
      <c r="K852" s="21"/>
      <c r="L852" s="21"/>
      <c r="M852" s="22"/>
      <c r="N852" s="23"/>
      <c r="O852" s="23"/>
      <c r="P852" s="21"/>
      <c r="Q852" s="10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6.5" customHeight="1">
      <c r="A853" s="1"/>
      <c r="B853" s="4"/>
      <c r="C853" s="12"/>
      <c r="D853" s="14"/>
      <c r="E853" s="29"/>
      <c r="F853" s="14"/>
      <c r="G853" s="29"/>
      <c r="H853" s="13"/>
      <c r="I853" s="14"/>
      <c r="J853" s="21"/>
      <c r="K853" s="21"/>
      <c r="L853" s="21"/>
      <c r="M853" s="22"/>
      <c r="N853" s="23"/>
      <c r="O853" s="23"/>
      <c r="P853" s="21"/>
      <c r="Q853" s="10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6.5" customHeight="1">
      <c r="A854" s="1"/>
      <c r="B854" s="4"/>
      <c r="C854" s="12"/>
      <c r="D854" s="14"/>
      <c r="E854" s="29"/>
      <c r="F854" s="14"/>
      <c r="G854" s="29"/>
      <c r="H854" s="13"/>
      <c r="I854" s="14"/>
      <c r="J854" s="21"/>
      <c r="K854" s="21"/>
      <c r="L854" s="21"/>
      <c r="M854" s="22"/>
      <c r="N854" s="23"/>
      <c r="O854" s="23"/>
      <c r="P854" s="21"/>
      <c r="Q854" s="10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6.5" customHeight="1">
      <c r="A855" s="1"/>
      <c r="B855" s="4"/>
      <c r="C855" s="12"/>
      <c r="D855" s="14"/>
      <c r="E855" s="29"/>
      <c r="F855" s="14"/>
      <c r="G855" s="29"/>
      <c r="H855" s="13"/>
      <c r="I855" s="14"/>
      <c r="J855" s="21"/>
      <c r="K855" s="21"/>
      <c r="L855" s="21"/>
      <c r="M855" s="22"/>
      <c r="N855" s="23"/>
      <c r="O855" s="23"/>
      <c r="P855" s="21"/>
      <c r="Q855" s="10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6.5" customHeight="1">
      <c r="A856" s="1"/>
      <c r="B856" s="4"/>
      <c r="C856" s="12"/>
      <c r="D856" s="14"/>
      <c r="E856" s="29"/>
      <c r="F856" s="14"/>
      <c r="G856" s="29"/>
      <c r="H856" s="13"/>
      <c r="I856" s="14"/>
      <c r="J856" s="21"/>
      <c r="K856" s="21"/>
      <c r="L856" s="21"/>
      <c r="M856" s="22"/>
      <c r="N856" s="23"/>
      <c r="O856" s="23"/>
      <c r="P856" s="21"/>
      <c r="Q856" s="10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6.5" customHeight="1">
      <c r="A857" s="1"/>
      <c r="B857" s="4"/>
      <c r="C857" s="12"/>
      <c r="D857" s="14"/>
      <c r="E857" s="29"/>
      <c r="F857" s="14"/>
      <c r="G857" s="29"/>
      <c r="H857" s="13"/>
      <c r="I857" s="14"/>
      <c r="J857" s="21"/>
      <c r="K857" s="21"/>
      <c r="L857" s="21"/>
      <c r="M857" s="22"/>
      <c r="N857" s="23"/>
      <c r="O857" s="23"/>
      <c r="P857" s="21"/>
      <c r="Q857" s="10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6.5" customHeight="1">
      <c r="A858" s="1"/>
      <c r="B858" s="4"/>
      <c r="C858" s="12"/>
      <c r="D858" s="14"/>
      <c r="E858" s="29"/>
      <c r="F858" s="14"/>
      <c r="G858" s="29"/>
      <c r="H858" s="13"/>
      <c r="I858" s="14"/>
      <c r="J858" s="21"/>
      <c r="K858" s="21"/>
      <c r="L858" s="21"/>
      <c r="M858" s="22"/>
      <c r="N858" s="23"/>
      <c r="O858" s="23"/>
      <c r="P858" s="21"/>
      <c r="Q858" s="10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6.5" customHeight="1">
      <c r="A859" s="1"/>
      <c r="B859" s="4"/>
      <c r="C859" s="12"/>
      <c r="D859" s="14"/>
      <c r="E859" s="29"/>
      <c r="F859" s="14"/>
      <c r="G859" s="29"/>
      <c r="H859" s="13"/>
      <c r="I859" s="14"/>
      <c r="J859" s="21"/>
      <c r="K859" s="21"/>
      <c r="L859" s="21"/>
      <c r="M859" s="22"/>
      <c r="N859" s="23"/>
      <c r="O859" s="23"/>
      <c r="P859" s="21"/>
      <c r="Q859" s="10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6.5" customHeight="1">
      <c r="A860" s="1"/>
      <c r="B860" s="4"/>
      <c r="C860" s="12"/>
      <c r="D860" s="14"/>
      <c r="E860" s="29"/>
      <c r="F860" s="14"/>
      <c r="G860" s="29"/>
      <c r="H860" s="13"/>
      <c r="I860" s="14"/>
      <c r="J860" s="21"/>
      <c r="K860" s="21"/>
      <c r="L860" s="21"/>
      <c r="M860" s="22"/>
      <c r="N860" s="23"/>
      <c r="O860" s="23"/>
      <c r="P860" s="21"/>
      <c r="Q860" s="10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6.5" customHeight="1">
      <c r="A861" s="1"/>
      <c r="B861" s="4"/>
      <c r="C861" s="12"/>
      <c r="D861" s="14"/>
      <c r="E861" s="29"/>
      <c r="F861" s="14"/>
      <c r="G861" s="29"/>
      <c r="H861" s="13"/>
      <c r="I861" s="14"/>
      <c r="J861" s="21"/>
      <c r="K861" s="21"/>
      <c r="L861" s="21"/>
      <c r="M861" s="22"/>
      <c r="N861" s="23"/>
      <c r="O861" s="23"/>
      <c r="P861" s="21"/>
      <c r="Q861" s="10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6.5" customHeight="1">
      <c r="A862" s="1"/>
      <c r="B862" s="4"/>
      <c r="C862" s="12"/>
      <c r="D862" s="14"/>
      <c r="E862" s="29"/>
      <c r="F862" s="14"/>
      <c r="G862" s="29"/>
      <c r="H862" s="13"/>
      <c r="I862" s="14"/>
      <c r="J862" s="21"/>
      <c r="K862" s="21"/>
      <c r="L862" s="21"/>
      <c r="M862" s="22"/>
      <c r="N862" s="23"/>
      <c r="O862" s="23"/>
      <c r="P862" s="21"/>
      <c r="Q862" s="10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6.5" customHeight="1">
      <c r="A863" s="1"/>
      <c r="B863" s="4"/>
      <c r="C863" s="12"/>
      <c r="D863" s="14"/>
      <c r="E863" s="29"/>
      <c r="F863" s="14"/>
      <c r="G863" s="29"/>
      <c r="H863" s="13"/>
      <c r="I863" s="14"/>
      <c r="J863" s="21"/>
      <c r="K863" s="21"/>
      <c r="L863" s="21"/>
      <c r="M863" s="22"/>
      <c r="N863" s="23"/>
      <c r="O863" s="23"/>
      <c r="P863" s="21"/>
      <c r="Q863" s="10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6.5" customHeight="1">
      <c r="A864" s="1"/>
      <c r="B864" s="4"/>
      <c r="C864" s="12"/>
      <c r="D864" s="14"/>
      <c r="E864" s="29"/>
      <c r="F864" s="14"/>
      <c r="G864" s="29"/>
      <c r="H864" s="13"/>
      <c r="I864" s="14"/>
      <c r="J864" s="21"/>
      <c r="K864" s="21"/>
      <c r="L864" s="21"/>
      <c r="M864" s="22"/>
      <c r="N864" s="23"/>
      <c r="O864" s="23"/>
      <c r="P864" s="21"/>
      <c r="Q864" s="10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6.5" customHeight="1">
      <c r="A865" s="1"/>
      <c r="B865" s="4"/>
      <c r="C865" s="12"/>
      <c r="D865" s="14"/>
      <c r="E865" s="29"/>
      <c r="F865" s="14"/>
      <c r="G865" s="29"/>
      <c r="H865" s="13"/>
      <c r="I865" s="14"/>
      <c r="J865" s="21"/>
      <c r="K865" s="21"/>
      <c r="L865" s="21"/>
      <c r="M865" s="22"/>
      <c r="N865" s="23"/>
      <c r="O865" s="23"/>
      <c r="P865" s="21"/>
      <c r="Q865" s="10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6.5" customHeight="1">
      <c r="A866" s="1"/>
      <c r="B866" s="4"/>
      <c r="C866" s="12"/>
      <c r="D866" s="14"/>
      <c r="E866" s="29"/>
      <c r="F866" s="14"/>
      <c r="G866" s="29"/>
      <c r="H866" s="13"/>
      <c r="I866" s="14"/>
      <c r="J866" s="21"/>
      <c r="K866" s="21"/>
      <c r="L866" s="21"/>
      <c r="M866" s="22"/>
      <c r="N866" s="23"/>
      <c r="O866" s="23"/>
      <c r="P866" s="21"/>
      <c r="Q866" s="10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6.5" customHeight="1">
      <c r="A867" s="1"/>
      <c r="B867" s="4"/>
      <c r="C867" s="12"/>
      <c r="D867" s="14"/>
      <c r="E867" s="29"/>
      <c r="F867" s="14"/>
      <c r="G867" s="29"/>
      <c r="H867" s="13"/>
      <c r="I867" s="14"/>
      <c r="J867" s="21"/>
      <c r="K867" s="21"/>
      <c r="L867" s="21"/>
      <c r="M867" s="22"/>
      <c r="N867" s="23"/>
      <c r="O867" s="23"/>
      <c r="P867" s="21"/>
      <c r="Q867" s="10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6.5" customHeight="1">
      <c r="A868" s="1"/>
      <c r="B868" s="4"/>
      <c r="C868" s="12"/>
      <c r="D868" s="14"/>
      <c r="E868" s="29"/>
      <c r="F868" s="14"/>
      <c r="G868" s="29"/>
      <c r="H868" s="13"/>
      <c r="I868" s="14"/>
      <c r="J868" s="21"/>
      <c r="K868" s="21"/>
      <c r="L868" s="21"/>
      <c r="M868" s="22"/>
      <c r="N868" s="23"/>
      <c r="O868" s="23"/>
      <c r="P868" s="21"/>
      <c r="Q868" s="10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6.5" customHeight="1">
      <c r="A869" s="1"/>
      <c r="B869" s="4"/>
      <c r="C869" s="12"/>
      <c r="D869" s="14"/>
      <c r="E869" s="29"/>
      <c r="F869" s="14"/>
      <c r="G869" s="29"/>
      <c r="H869" s="13"/>
      <c r="I869" s="14"/>
      <c r="J869" s="21"/>
      <c r="K869" s="21"/>
      <c r="L869" s="21"/>
      <c r="M869" s="22"/>
      <c r="N869" s="23"/>
      <c r="O869" s="23"/>
      <c r="P869" s="21"/>
      <c r="Q869" s="10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6.5" customHeight="1">
      <c r="A870" s="1"/>
      <c r="B870" s="4"/>
      <c r="C870" s="12"/>
      <c r="D870" s="14"/>
      <c r="E870" s="29"/>
      <c r="F870" s="14"/>
      <c r="G870" s="29"/>
      <c r="H870" s="13"/>
      <c r="I870" s="14"/>
      <c r="J870" s="21"/>
      <c r="K870" s="21"/>
      <c r="L870" s="21"/>
      <c r="M870" s="22"/>
      <c r="N870" s="23"/>
      <c r="O870" s="23"/>
      <c r="P870" s="21"/>
      <c r="Q870" s="10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6.5" customHeight="1">
      <c r="A871" s="1"/>
      <c r="B871" s="4"/>
      <c r="C871" s="12"/>
      <c r="D871" s="14"/>
      <c r="E871" s="29"/>
      <c r="F871" s="14"/>
      <c r="G871" s="29"/>
      <c r="H871" s="13"/>
      <c r="I871" s="14"/>
      <c r="J871" s="21"/>
      <c r="K871" s="21"/>
      <c r="L871" s="21"/>
      <c r="M871" s="22"/>
      <c r="N871" s="23"/>
      <c r="O871" s="23"/>
      <c r="P871" s="21"/>
      <c r="Q871" s="10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6.5" customHeight="1">
      <c r="A872" s="1"/>
      <c r="B872" s="4"/>
      <c r="C872" s="12"/>
      <c r="D872" s="14"/>
      <c r="E872" s="29"/>
      <c r="F872" s="14"/>
      <c r="G872" s="29"/>
      <c r="H872" s="13"/>
      <c r="I872" s="14"/>
      <c r="J872" s="21"/>
      <c r="K872" s="21"/>
      <c r="L872" s="21"/>
      <c r="M872" s="22"/>
      <c r="N872" s="23"/>
      <c r="O872" s="23"/>
      <c r="P872" s="21"/>
      <c r="Q872" s="10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6.5" customHeight="1">
      <c r="A873" s="1"/>
      <c r="B873" s="4"/>
      <c r="C873" s="12"/>
      <c r="D873" s="14"/>
      <c r="E873" s="29"/>
      <c r="F873" s="14"/>
      <c r="G873" s="29"/>
      <c r="H873" s="13"/>
      <c r="I873" s="14"/>
      <c r="J873" s="21"/>
      <c r="K873" s="21"/>
      <c r="L873" s="21"/>
      <c r="M873" s="22"/>
      <c r="N873" s="23"/>
      <c r="O873" s="23"/>
      <c r="P873" s="21"/>
      <c r="Q873" s="10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6.5" customHeight="1">
      <c r="A874" s="1"/>
      <c r="B874" s="4"/>
      <c r="C874" s="12"/>
      <c r="D874" s="14"/>
      <c r="E874" s="29"/>
      <c r="F874" s="14"/>
      <c r="G874" s="29"/>
      <c r="H874" s="13"/>
      <c r="I874" s="14"/>
      <c r="J874" s="21"/>
      <c r="K874" s="21"/>
      <c r="L874" s="21"/>
      <c r="M874" s="22"/>
      <c r="N874" s="23"/>
      <c r="O874" s="23"/>
      <c r="P874" s="21"/>
      <c r="Q874" s="10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6.5" customHeight="1">
      <c r="A875" s="1"/>
      <c r="B875" s="4"/>
      <c r="C875" s="12"/>
      <c r="D875" s="14"/>
      <c r="E875" s="29"/>
      <c r="F875" s="14"/>
      <c r="G875" s="29"/>
      <c r="H875" s="13"/>
      <c r="I875" s="14"/>
      <c r="J875" s="21"/>
      <c r="K875" s="21"/>
      <c r="L875" s="21"/>
      <c r="M875" s="22"/>
      <c r="N875" s="23"/>
      <c r="O875" s="23"/>
      <c r="P875" s="21"/>
      <c r="Q875" s="10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6.5" customHeight="1">
      <c r="A876" s="1"/>
      <c r="B876" s="4"/>
      <c r="C876" s="12"/>
      <c r="D876" s="14"/>
      <c r="E876" s="29"/>
      <c r="F876" s="14"/>
      <c r="G876" s="29"/>
      <c r="H876" s="13"/>
      <c r="I876" s="14"/>
      <c r="J876" s="21"/>
      <c r="K876" s="21"/>
      <c r="L876" s="21"/>
      <c r="M876" s="22"/>
      <c r="N876" s="23"/>
      <c r="O876" s="23"/>
      <c r="P876" s="21"/>
      <c r="Q876" s="10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6.5" customHeight="1">
      <c r="A877" s="1"/>
      <c r="B877" s="4"/>
      <c r="C877" s="12"/>
      <c r="D877" s="14"/>
      <c r="E877" s="29"/>
      <c r="F877" s="14"/>
      <c r="G877" s="29"/>
      <c r="H877" s="13"/>
      <c r="I877" s="14"/>
      <c r="J877" s="21"/>
      <c r="K877" s="21"/>
      <c r="L877" s="21"/>
      <c r="M877" s="22"/>
      <c r="N877" s="23"/>
      <c r="O877" s="23"/>
      <c r="P877" s="21"/>
      <c r="Q877" s="10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6.5" customHeight="1">
      <c r="A878" s="1"/>
      <c r="B878" s="4"/>
      <c r="C878" s="12"/>
      <c r="D878" s="14"/>
      <c r="E878" s="29"/>
      <c r="F878" s="14"/>
      <c r="G878" s="29"/>
      <c r="H878" s="13"/>
      <c r="I878" s="14"/>
      <c r="J878" s="21"/>
      <c r="K878" s="21"/>
      <c r="L878" s="21"/>
      <c r="M878" s="22"/>
      <c r="N878" s="23"/>
      <c r="O878" s="23"/>
      <c r="P878" s="21"/>
      <c r="Q878" s="10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6.5" customHeight="1">
      <c r="A879" s="1"/>
      <c r="B879" s="4"/>
      <c r="C879" s="12"/>
      <c r="D879" s="14"/>
      <c r="E879" s="29"/>
      <c r="F879" s="14"/>
      <c r="G879" s="29"/>
      <c r="H879" s="13"/>
      <c r="I879" s="14"/>
      <c r="J879" s="21"/>
      <c r="K879" s="21"/>
      <c r="L879" s="21"/>
      <c r="M879" s="22"/>
      <c r="N879" s="23"/>
      <c r="O879" s="23"/>
      <c r="P879" s="21"/>
      <c r="Q879" s="10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6.5" customHeight="1">
      <c r="A880" s="1"/>
      <c r="B880" s="4"/>
      <c r="C880" s="12"/>
      <c r="D880" s="14"/>
      <c r="E880" s="29"/>
      <c r="F880" s="14"/>
      <c r="G880" s="29"/>
      <c r="H880" s="13"/>
      <c r="I880" s="14"/>
      <c r="J880" s="21"/>
      <c r="K880" s="21"/>
      <c r="L880" s="21"/>
      <c r="M880" s="22"/>
      <c r="N880" s="23"/>
      <c r="O880" s="23"/>
      <c r="P880" s="21"/>
      <c r="Q880" s="10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6.5" customHeight="1">
      <c r="A881" s="1"/>
      <c r="B881" s="4"/>
      <c r="C881" s="12"/>
      <c r="D881" s="14"/>
      <c r="E881" s="29"/>
      <c r="F881" s="14"/>
      <c r="G881" s="29"/>
      <c r="H881" s="13"/>
      <c r="I881" s="14"/>
      <c r="J881" s="21"/>
      <c r="K881" s="21"/>
      <c r="L881" s="21"/>
      <c r="M881" s="22"/>
      <c r="N881" s="23"/>
      <c r="O881" s="23"/>
      <c r="P881" s="21"/>
      <c r="Q881" s="10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6.5" customHeight="1">
      <c r="A882" s="1"/>
      <c r="B882" s="4"/>
      <c r="C882" s="12"/>
      <c r="D882" s="14"/>
      <c r="E882" s="29"/>
      <c r="F882" s="14"/>
      <c r="G882" s="29"/>
      <c r="H882" s="13"/>
      <c r="I882" s="14"/>
      <c r="J882" s="21"/>
      <c r="K882" s="21"/>
      <c r="L882" s="21"/>
      <c r="M882" s="22"/>
      <c r="N882" s="23"/>
      <c r="O882" s="23"/>
      <c r="P882" s="21"/>
      <c r="Q882" s="10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6.5" customHeight="1">
      <c r="A883" s="1"/>
      <c r="B883" s="4"/>
      <c r="C883" s="12"/>
      <c r="D883" s="14"/>
      <c r="E883" s="29"/>
      <c r="F883" s="14"/>
      <c r="G883" s="29"/>
      <c r="H883" s="13"/>
      <c r="I883" s="14"/>
      <c r="J883" s="21"/>
      <c r="K883" s="21"/>
      <c r="L883" s="21"/>
      <c r="M883" s="22"/>
      <c r="N883" s="23"/>
      <c r="O883" s="23"/>
      <c r="P883" s="21"/>
      <c r="Q883" s="10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6.5" customHeight="1">
      <c r="A884" s="1"/>
      <c r="B884" s="4"/>
      <c r="C884" s="12"/>
      <c r="D884" s="14"/>
      <c r="E884" s="29"/>
      <c r="F884" s="14"/>
      <c r="G884" s="29"/>
      <c r="H884" s="13"/>
      <c r="I884" s="14"/>
      <c r="J884" s="21"/>
      <c r="K884" s="21"/>
      <c r="L884" s="21"/>
      <c r="M884" s="22"/>
      <c r="N884" s="23"/>
      <c r="O884" s="23"/>
      <c r="P884" s="21"/>
      <c r="Q884" s="10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6.5" customHeight="1">
      <c r="A885" s="1"/>
      <c r="B885" s="4"/>
      <c r="C885" s="12"/>
      <c r="D885" s="14"/>
      <c r="E885" s="29"/>
      <c r="F885" s="14"/>
      <c r="G885" s="29"/>
      <c r="H885" s="13"/>
      <c r="I885" s="14"/>
      <c r="J885" s="21"/>
      <c r="K885" s="21"/>
      <c r="L885" s="21"/>
      <c r="M885" s="22"/>
      <c r="N885" s="23"/>
      <c r="O885" s="23"/>
      <c r="P885" s="21"/>
      <c r="Q885" s="10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6.5" customHeight="1">
      <c r="A886" s="1"/>
      <c r="B886" s="4"/>
      <c r="C886" s="12"/>
      <c r="D886" s="14"/>
      <c r="E886" s="29"/>
      <c r="F886" s="14"/>
      <c r="G886" s="29"/>
      <c r="H886" s="13"/>
      <c r="I886" s="14"/>
      <c r="J886" s="21"/>
      <c r="K886" s="21"/>
      <c r="L886" s="21"/>
      <c r="M886" s="22"/>
      <c r="N886" s="23"/>
      <c r="O886" s="23"/>
      <c r="P886" s="21"/>
      <c r="Q886" s="10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6.5" customHeight="1">
      <c r="A887" s="1"/>
      <c r="B887" s="4"/>
      <c r="C887" s="12"/>
      <c r="D887" s="14"/>
      <c r="E887" s="29"/>
      <c r="F887" s="14"/>
      <c r="G887" s="29"/>
      <c r="H887" s="13"/>
      <c r="I887" s="14"/>
      <c r="J887" s="21"/>
      <c r="K887" s="21"/>
      <c r="L887" s="21"/>
      <c r="M887" s="22"/>
      <c r="N887" s="23"/>
      <c r="O887" s="23"/>
      <c r="P887" s="21"/>
      <c r="Q887" s="10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6.5" customHeight="1">
      <c r="A888" s="1"/>
      <c r="B888" s="4"/>
      <c r="C888" s="12"/>
      <c r="D888" s="14"/>
      <c r="E888" s="29"/>
      <c r="F888" s="14"/>
      <c r="G888" s="29"/>
      <c r="H888" s="13"/>
      <c r="I888" s="14"/>
      <c r="J888" s="21"/>
      <c r="K888" s="21"/>
      <c r="L888" s="21"/>
      <c r="M888" s="22"/>
      <c r="N888" s="23"/>
      <c r="O888" s="23"/>
      <c r="P888" s="21"/>
      <c r="Q888" s="10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6.5" customHeight="1">
      <c r="A889" s="1"/>
      <c r="B889" s="4"/>
      <c r="C889" s="12"/>
      <c r="D889" s="14"/>
      <c r="E889" s="29"/>
      <c r="F889" s="14"/>
      <c r="G889" s="29"/>
      <c r="H889" s="13"/>
      <c r="I889" s="14"/>
      <c r="J889" s="21"/>
      <c r="K889" s="21"/>
      <c r="L889" s="21"/>
      <c r="M889" s="22"/>
      <c r="N889" s="23"/>
      <c r="O889" s="23"/>
      <c r="P889" s="21"/>
      <c r="Q889" s="10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6.5" customHeight="1">
      <c r="A890" s="1"/>
      <c r="B890" s="4"/>
      <c r="C890" s="12"/>
      <c r="D890" s="14"/>
      <c r="E890" s="29"/>
      <c r="F890" s="14"/>
      <c r="G890" s="29"/>
      <c r="H890" s="13"/>
      <c r="I890" s="14"/>
      <c r="J890" s="21"/>
      <c r="K890" s="21"/>
      <c r="L890" s="21"/>
      <c r="M890" s="22"/>
      <c r="N890" s="23"/>
      <c r="O890" s="23"/>
      <c r="P890" s="21"/>
      <c r="Q890" s="10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6.5" customHeight="1">
      <c r="A891" s="1"/>
      <c r="B891" s="4"/>
      <c r="C891" s="12"/>
      <c r="D891" s="14"/>
      <c r="E891" s="29"/>
      <c r="F891" s="14"/>
      <c r="G891" s="29"/>
      <c r="H891" s="13"/>
      <c r="I891" s="14"/>
      <c r="J891" s="21"/>
      <c r="K891" s="21"/>
      <c r="L891" s="21"/>
      <c r="M891" s="22"/>
      <c r="N891" s="23"/>
      <c r="O891" s="23"/>
      <c r="P891" s="21"/>
      <c r="Q891" s="10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6.5" customHeight="1">
      <c r="A892" s="1"/>
      <c r="B892" s="4"/>
      <c r="C892" s="12"/>
      <c r="D892" s="14"/>
      <c r="E892" s="29"/>
      <c r="F892" s="14"/>
      <c r="G892" s="29"/>
      <c r="H892" s="13"/>
      <c r="I892" s="14"/>
      <c r="J892" s="21"/>
      <c r="K892" s="21"/>
      <c r="L892" s="21"/>
      <c r="M892" s="22"/>
      <c r="N892" s="23"/>
      <c r="O892" s="23"/>
      <c r="P892" s="21"/>
      <c r="Q892" s="10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6.5" customHeight="1">
      <c r="A893" s="1"/>
      <c r="B893" s="4"/>
      <c r="C893" s="12"/>
      <c r="D893" s="14"/>
      <c r="E893" s="29"/>
      <c r="F893" s="14"/>
      <c r="G893" s="29"/>
      <c r="H893" s="13"/>
      <c r="I893" s="14"/>
      <c r="J893" s="21"/>
      <c r="K893" s="21"/>
      <c r="L893" s="21"/>
      <c r="M893" s="22"/>
      <c r="N893" s="23"/>
      <c r="O893" s="23"/>
      <c r="P893" s="21"/>
      <c r="Q893" s="10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6.5" customHeight="1">
      <c r="A894" s="1"/>
      <c r="B894" s="4"/>
      <c r="C894" s="12"/>
      <c r="D894" s="14"/>
      <c r="E894" s="29"/>
      <c r="F894" s="14"/>
      <c r="G894" s="29"/>
      <c r="H894" s="13"/>
      <c r="I894" s="14"/>
      <c r="J894" s="21"/>
      <c r="K894" s="21"/>
      <c r="L894" s="21"/>
      <c r="M894" s="22"/>
      <c r="N894" s="23"/>
      <c r="O894" s="23"/>
      <c r="P894" s="21"/>
      <c r="Q894" s="10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6.5" customHeight="1">
      <c r="A895" s="1"/>
      <c r="B895" s="4"/>
      <c r="C895" s="12"/>
      <c r="D895" s="14"/>
      <c r="E895" s="29"/>
      <c r="F895" s="14"/>
      <c r="G895" s="29"/>
      <c r="H895" s="13"/>
      <c r="I895" s="14"/>
      <c r="J895" s="21"/>
      <c r="K895" s="21"/>
      <c r="L895" s="21"/>
      <c r="M895" s="22"/>
      <c r="N895" s="23"/>
      <c r="O895" s="23"/>
      <c r="P895" s="21"/>
      <c r="Q895" s="10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6.5" customHeight="1">
      <c r="A896" s="1"/>
      <c r="B896" s="4"/>
      <c r="C896" s="12"/>
      <c r="D896" s="14"/>
      <c r="E896" s="29"/>
      <c r="F896" s="14"/>
      <c r="G896" s="29"/>
      <c r="H896" s="13"/>
      <c r="I896" s="14"/>
      <c r="J896" s="21"/>
      <c r="K896" s="21"/>
      <c r="L896" s="21"/>
      <c r="M896" s="22"/>
      <c r="N896" s="23"/>
      <c r="O896" s="23"/>
      <c r="P896" s="21"/>
      <c r="Q896" s="10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6.5" customHeight="1">
      <c r="A897" s="1"/>
      <c r="B897" s="4"/>
      <c r="C897" s="12"/>
      <c r="D897" s="14"/>
      <c r="E897" s="29"/>
      <c r="F897" s="14"/>
      <c r="G897" s="29"/>
      <c r="H897" s="13"/>
      <c r="I897" s="14"/>
      <c r="J897" s="21"/>
      <c r="K897" s="21"/>
      <c r="L897" s="21"/>
      <c r="M897" s="22"/>
      <c r="N897" s="23"/>
      <c r="O897" s="23"/>
      <c r="P897" s="21"/>
      <c r="Q897" s="10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6.5" customHeight="1">
      <c r="A898" s="1"/>
      <c r="B898" s="4"/>
      <c r="C898" s="12"/>
      <c r="D898" s="14"/>
      <c r="E898" s="29"/>
      <c r="F898" s="14"/>
      <c r="G898" s="29"/>
      <c r="H898" s="13"/>
      <c r="I898" s="14"/>
      <c r="J898" s="21"/>
      <c r="K898" s="21"/>
      <c r="L898" s="21"/>
      <c r="M898" s="22"/>
      <c r="N898" s="23"/>
      <c r="O898" s="23"/>
      <c r="P898" s="21"/>
      <c r="Q898" s="10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6.5" customHeight="1">
      <c r="A899" s="1"/>
      <c r="B899" s="4"/>
      <c r="C899" s="12"/>
      <c r="D899" s="14"/>
      <c r="E899" s="29"/>
      <c r="F899" s="14"/>
      <c r="G899" s="29"/>
      <c r="H899" s="13"/>
      <c r="I899" s="14"/>
      <c r="J899" s="21"/>
      <c r="K899" s="21"/>
      <c r="L899" s="21"/>
      <c r="M899" s="22"/>
      <c r="N899" s="23"/>
      <c r="O899" s="23"/>
      <c r="P899" s="21"/>
      <c r="Q899" s="10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6.5" customHeight="1">
      <c r="A900" s="1"/>
      <c r="B900" s="4"/>
      <c r="C900" s="12"/>
      <c r="D900" s="14"/>
      <c r="E900" s="29"/>
      <c r="F900" s="14"/>
      <c r="G900" s="29"/>
      <c r="H900" s="13"/>
      <c r="I900" s="14"/>
      <c r="J900" s="21"/>
      <c r="K900" s="21"/>
      <c r="L900" s="21"/>
      <c r="M900" s="22"/>
      <c r="N900" s="23"/>
      <c r="O900" s="23"/>
      <c r="P900" s="21"/>
      <c r="Q900" s="10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6.5" customHeight="1">
      <c r="A901" s="1"/>
      <c r="B901" s="4"/>
      <c r="C901" s="12"/>
      <c r="D901" s="14"/>
      <c r="E901" s="29"/>
      <c r="F901" s="14"/>
      <c r="G901" s="29"/>
      <c r="H901" s="13"/>
      <c r="I901" s="14"/>
      <c r="J901" s="21"/>
      <c r="K901" s="21"/>
      <c r="L901" s="21"/>
      <c r="M901" s="22"/>
      <c r="N901" s="23"/>
      <c r="O901" s="23"/>
      <c r="P901" s="21"/>
      <c r="Q901" s="10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6.5" customHeight="1">
      <c r="A902" s="1"/>
      <c r="B902" s="4"/>
      <c r="C902" s="12"/>
      <c r="D902" s="14"/>
      <c r="E902" s="29"/>
      <c r="F902" s="14"/>
      <c r="G902" s="29"/>
      <c r="H902" s="13"/>
      <c r="I902" s="14"/>
      <c r="J902" s="21"/>
      <c r="K902" s="21"/>
      <c r="L902" s="21"/>
      <c r="M902" s="22"/>
      <c r="N902" s="23"/>
      <c r="O902" s="23"/>
      <c r="P902" s="21"/>
      <c r="Q902" s="10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6.5" customHeight="1">
      <c r="A903" s="1"/>
      <c r="B903" s="4"/>
      <c r="C903" s="12"/>
      <c r="D903" s="14"/>
      <c r="E903" s="29"/>
      <c r="F903" s="14"/>
      <c r="G903" s="29"/>
      <c r="H903" s="13"/>
      <c r="I903" s="14"/>
      <c r="J903" s="21"/>
      <c r="K903" s="21"/>
      <c r="L903" s="21"/>
      <c r="M903" s="22"/>
      <c r="N903" s="23"/>
      <c r="O903" s="23"/>
      <c r="P903" s="21"/>
      <c r="Q903" s="10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6.5" customHeight="1">
      <c r="A904" s="1"/>
      <c r="B904" s="4"/>
      <c r="C904" s="12"/>
      <c r="D904" s="14"/>
      <c r="E904" s="29"/>
      <c r="F904" s="14"/>
      <c r="G904" s="29"/>
      <c r="H904" s="13"/>
      <c r="I904" s="14"/>
      <c r="J904" s="21"/>
      <c r="K904" s="21"/>
      <c r="L904" s="21"/>
      <c r="M904" s="22"/>
      <c r="N904" s="23"/>
      <c r="O904" s="23"/>
      <c r="P904" s="21"/>
      <c r="Q904" s="10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6.5" customHeight="1">
      <c r="A905" s="1"/>
      <c r="B905" s="4"/>
      <c r="C905" s="12"/>
      <c r="D905" s="14"/>
      <c r="E905" s="29"/>
      <c r="F905" s="14"/>
      <c r="G905" s="29"/>
      <c r="H905" s="13"/>
      <c r="I905" s="14"/>
      <c r="J905" s="21"/>
      <c r="K905" s="21"/>
      <c r="L905" s="21"/>
      <c r="M905" s="22"/>
      <c r="N905" s="23"/>
      <c r="O905" s="23"/>
      <c r="P905" s="21"/>
      <c r="Q905" s="10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6.5" customHeight="1">
      <c r="A906" s="1"/>
      <c r="B906" s="4"/>
      <c r="C906" s="12"/>
      <c r="D906" s="14"/>
      <c r="E906" s="29"/>
      <c r="F906" s="14"/>
      <c r="G906" s="29"/>
      <c r="H906" s="13"/>
      <c r="I906" s="14"/>
      <c r="J906" s="21"/>
      <c r="K906" s="21"/>
      <c r="L906" s="21"/>
      <c r="M906" s="22"/>
      <c r="N906" s="23"/>
      <c r="O906" s="23"/>
      <c r="P906" s="21"/>
      <c r="Q906" s="10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6.5" customHeight="1">
      <c r="A907" s="1"/>
      <c r="B907" s="4"/>
      <c r="C907" s="12"/>
      <c r="D907" s="14"/>
      <c r="E907" s="29"/>
      <c r="F907" s="14"/>
      <c r="G907" s="29"/>
      <c r="H907" s="13"/>
      <c r="I907" s="14"/>
      <c r="J907" s="21"/>
      <c r="K907" s="21"/>
      <c r="L907" s="21"/>
      <c r="M907" s="22"/>
      <c r="N907" s="23"/>
      <c r="O907" s="23"/>
      <c r="P907" s="21"/>
      <c r="Q907" s="10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6.5" customHeight="1">
      <c r="A908" s="1"/>
      <c r="B908" s="4"/>
      <c r="C908" s="12"/>
      <c r="D908" s="14"/>
      <c r="E908" s="29"/>
      <c r="F908" s="14"/>
      <c r="G908" s="29"/>
      <c r="H908" s="13"/>
      <c r="I908" s="14"/>
      <c r="J908" s="21"/>
      <c r="K908" s="21"/>
      <c r="L908" s="21"/>
      <c r="M908" s="22"/>
      <c r="N908" s="23"/>
      <c r="O908" s="23"/>
      <c r="P908" s="21"/>
      <c r="Q908" s="10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6.5" customHeight="1">
      <c r="A909" s="1"/>
      <c r="B909" s="4"/>
      <c r="C909" s="12"/>
      <c r="D909" s="14"/>
      <c r="E909" s="29"/>
      <c r="F909" s="14"/>
      <c r="G909" s="29"/>
      <c r="H909" s="13"/>
      <c r="I909" s="14"/>
      <c r="J909" s="21"/>
      <c r="K909" s="21"/>
      <c r="L909" s="21"/>
      <c r="M909" s="22"/>
      <c r="N909" s="23"/>
      <c r="O909" s="23"/>
      <c r="P909" s="21"/>
      <c r="Q909" s="10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6.5" customHeight="1">
      <c r="A910" s="1"/>
      <c r="B910" s="4"/>
      <c r="C910" s="12"/>
      <c r="D910" s="14"/>
      <c r="E910" s="29"/>
      <c r="F910" s="14"/>
      <c r="G910" s="29"/>
      <c r="H910" s="13"/>
      <c r="I910" s="14"/>
      <c r="J910" s="21"/>
      <c r="K910" s="21"/>
      <c r="L910" s="21"/>
      <c r="M910" s="22"/>
      <c r="N910" s="23"/>
      <c r="O910" s="23"/>
      <c r="P910" s="21"/>
      <c r="Q910" s="10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6.5" customHeight="1">
      <c r="A911" s="1"/>
      <c r="B911" s="4"/>
      <c r="C911" s="12"/>
      <c r="D911" s="14"/>
      <c r="E911" s="29"/>
      <c r="F911" s="14"/>
      <c r="G911" s="29"/>
      <c r="H911" s="13"/>
      <c r="I911" s="14"/>
      <c r="J911" s="21"/>
      <c r="K911" s="21"/>
      <c r="L911" s="21"/>
      <c r="M911" s="22"/>
      <c r="N911" s="23"/>
      <c r="O911" s="23"/>
      <c r="P911" s="21"/>
      <c r="Q911" s="10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6.5" customHeight="1">
      <c r="A912" s="1"/>
      <c r="B912" s="4"/>
      <c r="C912" s="12"/>
      <c r="D912" s="14"/>
      <c r="E912" s="29"/>
      <c r="F912" s="14"/>
      <c r="G912" s="29"/>
      <c r="H912" s="13"/>
      <c r="I912" s="14"/>
      <c r="J912" s="21"/>
      <c r="K912" s="21"/>
      <c r="L912" s="21"/>
      <c r="M912" s="22"/>
      <c r="N912" s="23"/>
      <c r="O912" s="23"/>
      <c r="P912" s="21"/>
      <c r="Q912" s="10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6.5" customHeight="1">
      <c r="A913" s="1"/>
      <c r="B913" s="4"/>
      <c r="C913" s="12"/>
      <c r="D913" s="14"/>
      <c r="E913" s="29"/>
      <c r="F913" s="14"/>
      <c r="G913" s="29"/>
      <c r="H913" s="13"/>
      <c r="I913" s="14"/>
      <c r="J913" s="21"/>
      <c r="K913" s="21"/>
      <c r="L913" s="21"/>
      <c r="M913" s="22"/>
      <c r="N913" s="23"/>
      <c r="O913" s="23"/>
      <c r="P913" s="21"/>
      <c r="Q913" s="10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6.5" customHeight="1">
      <c r="A914" s="1"/>
      <c r="B914" s="4"/>
      <c r="C914" s="12"/>
      <c r="D914" s="14"/>
      <c r="E914" s="29"/>
      <c r="F914" s="14"/>
      <c r="G914" s="29"/>
      <c r="H914" s="13"/>
      <c r="I914" s="14"/>
      <c r="J914" s="21"/>
      <c r="K914" s="21"/>
      <c r="L914" s="21"/>
      <c r="M914" s="22"/>
      <c r="N914" s="23"/>
      <c r="O914" s="23"/>
      <c r="P914" s="21"/>
      <c r="Q914" s="10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6.5" customHeight="1">
      <c r="A915" s="1"/>
      <c r="B915" s="4"/>
      <c r="C915" s="12"/>
      <c r="D915" s="14"/>
      <c r="E915" s="29"/>
      <c r="F915" s="14"/>
      <c r="G915" s="29"/>
      <c r="H915" s="13"/>
      <c r="I915" s="14"/>
      <c r="J915" s="21"/>
      <c r="K915" s="21"/>
      <c r="L915" s="21"/>
      <c r="M915" s="22"/>
      <c r="N915" s="23"/>
      <c r="O915" s="23"/>
      <c r="P915" s="21"/>
      <c r="Q915" s="10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6.5" customHeight="1">
      <c r="A916" s="1"/>
      <c r="B916" s="4"/>
      <c r="C916" s="12"/>
      <c r="D916" s="14"/>
      <c r="E916" s="29"/>
      <c r="F916" s="14"/>
      <c r="G916" s="29"/>
      <c r="H916" s="13"/>
      <c r="I916" s="14"/>
      <c r="J916" s="21"/>
      <c r="K916" s="21"/>
      <c r="L916" s="21"/>
      <c r="M916" s="22"/>
      <c r="N916" s="23"/>
      <c r="O916" s="23"/>
      <c r="P916" s="21"/>
      <c r="Q916" s="10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6.5" customHeight="1">
      <c r="A917" s="1"/>
      <c r="B917" s="4"/>
      <c r="C917" s="12"/>
      <c r="D917" s="14"/>
      <c r="E917" s="29"/>
      <c r="F917" s="14"/>
      <c r="G917" s="29"/>
      <c r="H917" s="13"/>
      <c r="I917" s="14"/>
      <c r="J917" s="21"/>
      <c r="K917" s="21"/>
      <c r="L917" s="21"/>
      <c r="M917" s="22"/>
      <c r="N917" s="23"/>
      <c r="O917" s="23"/>
      <c r="P917" s="21"/>
      <c r="Q917" s="10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6.5" customHeight="1">
      <c r="A918" s="1"/>
      <c r="B918" s="4"/>
      <c r="C918" s="12"/>
      <c r="D918" s="14"/>
      <c r="E918" s="29"/>
      <c r="F918" s="14"/>
      <c r="G918" s="29"/>
      <c r="H918" s="13"/>
      <c r="I918" s="14"/>
      <c r="J918" s="21"/>
      <c r="K918" s="21"/>
      <c r="L918" s="21"/>
      <c r="M918" s="22"/>
      <c r="N918" s="23"/>
      <c r="O918" s="23"/>
      <c r="P918" s="21"/>
      <c r="Q918" s="10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6.5" customHeight="1">
      <c r="A919" s="1"/>
      <c r="B919" s="4"/>
      <c r="C919" s="12"/>
      <c r="D919" s="14"/>
      <c r="E919" s="29"/>
      <c r="F919" s="14"/>
      <c r="G919" s="29"/>
      <c r="H919" s="13"/>
      <c r="I919" s="14"/>
      <c r="J919" s="21"/>
      <c r="K919" s="21"/>
      <c r="L919" s="21"/>
      <c r="M919" s="22"/>
      <c r="N919" s="23"/>
      <c r="O919" s="23"/>
      <c r="P919" s="21"/>
      <c r="Q919" s="10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6.5" customHeight="1">
      <c r="A920" s="1"/>
      <c r="B920" s="4"/>
      <c r="C920" s="12"/>
      <c r="D920" s="14"/>
      <c r="E920" s="29"/>
      <c r="F920" s="14"/>
      <c r="G920" s="29"/>
      <c r="H920" s="13"/>
      <c r="I920" s="14"/>
      <c r="J920" s="21"/>
      <c r="K920" s="21"/>
      <c r="L920" s="21"/>
      <c r="M920" s="22"/>
      <c r="N920" s="23"/>
      <c r="O920" s="23"/>
      <c r="P920" s="21"/>
      <c r="Q920" s="10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6.5" customHeight="1">
      <c r="A921" s="1"/>
      <c r="B921" s="4"/>
      <c r="C921" s="12"/>
      <c r="D921" s="14"/>
      <c r="E921" s="29"/>
      <c r="F921" s="14"/>
      <c r="G921" s="29"/>
      <c r="H921" s="13"/>
      <c r="I921" s="14"/>
      <c r="J921" s="21"/>
      <c r="K921" s="21"/>
      <c r="L921" s="21"/>
      <c r="M921" s="22"/>
      <c r="N921" s="23"/>
      <c r="O921" s="23"/>
      <c r="P921" s="21"/>
      <c r="Q921" s="10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6.5" customHeight="1">
      <c r="A922" s="1"/>
      <c r="B922" s="4"/>
      <c r="C922" s="12"/>
      <c r="D922" s="14"/>
      <c r="E922" s="29"/>
      <c r="F922" s="14"/>
      <c r="G922" s="29"/>
      <c r="H922" s="13"/>
      <c r="I922" s="14"/>
      <c r="J922" s="21"/>
      <c r="K922" s="21"/>
      <c r="L922" s="21"/>
      <c r="M922" s="22"/>
      <c r="N922" s="23"/>
      <c r="O922" s="23"/>
      <c r="P922" s="21"/>
      <c r="Q922" s="10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6.5" customHeight="1">
      <c r="A923" s="1"/>
      <c r="B923" s="4"/>
      <c r="C923" s="12"/>
      <c r="D923" s="14"/>
      <c r="E923" s="29"/>
      <c r="F923" s="14"/>
      <c r="G923" s="29"/>
      <c r="H923" s="13"/>
      <c r="I923" s="14"/>
      <c r="J923" s="21"/>
      <c r="K923" s="21"/>
      <c r="L923" s="21"/>
      <c r="M923" s="22"/>
      <c r="N923" s="23"/>
      <c r="O923" s="23"/>
      <c r="P923" s="21"/>
      <c r="Q923" s="10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6.5" customHeight="1">
      <c r="A924" s="1"/>
      <c r="B924" s="4"/>
      <c r="C924" s="12"/>
      <c r="D924" s="14"/>
      <c r="E924" s="29"/>
      <c r="F924" s="14"/>
      <c r="G924" s="29"/>
      <c r="H924" s="13"/>
      <c r="I924" s="14"/>
      <c r="J924" s="21"/>
      <c r="K924" s="21"/>
      <c r="L924" s="21"/>
      <c r="M924" s="22"/>
      <c r="N924" s="23"/>
      <c r="O924" s="23"/>
      <c r="P924" s="21"/>
      <c r="Q924" s="10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6.5" customHeight="1">
      <c r="A925" s="1"/>
      <c r="B925" s="4"/>
      <c r="C925" s="12"/>
      <c r="D925" s="14"/>
      <c r="E925" s="29"/>
      <c r="F925" s="14"/>
      <c r="G925" s="29"/>
      <c r="H925" s="13"/>
      <c r="I925" s="14"/>
      <c r="J925" s="21"/>
      <c r="K925" s="21"/>
      <c r="L925" s="21"/>
      <c r="M925" s="22"/>
      <c r="N925" s="23"/>
      <c r="O925" s="23"/>
      <c r="P925" s="21"/>
      <c r="Q925" s="10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6.5" customHeight="1">
      <c r="A926" s="1"/>
      <c r="B926" s="4"/>
      <c r="C926" s="12"/>
      <c r="D926" s="14"/>
      <c r="E926" s="29"/>
      <c r="F926" s="14"/>
      <c r="G926" s="29"/>
      <c r="H926" s="13"/>
      <c r="I926" s="14"/>
      <c r="J926" s="21"/>
      <c r="K926" s="21"/>
      <c r="L926" s="21"/>
      <c r="M926" s="22"/>
      <c r="N926" s="23"/>
      <c r="O926" s="23"/>
      <c r="P926" s="21"/>
      <c r="Q926" s="10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6.5" customHeight="1">
      <c r="A927" s="1"/>
      <c r="B927" s="4"/>
      <c r="C927" s="12"/>
      <c r="D927" s="14"/>
      <c r="E927" s="29"/>
      <c r="F927" s="14"/>
      <c r="G927" s="29"/>
      <c r="H927" s="13"/>
      <c r="I927" s="14"/>
      <c r="J927" s="21"/>
      <c r="K927" s="21"/>
      <c r="L927" s="21"/>
      <c r="M927" s="22"/>
      <c r="N927" s="23"/>
      <c r="O927" s="23"/>
      <c r="P927" s="21"/>
      <c r="Q927" s="10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6.5" customHeight="1">
      <c r="A928" s="1"/>
      <c r="B928" s="4"/>
      <c r="C928" s="12"/>
      <c r="D928" s="14"/>
      <c r="E928" s="29"/>
      <c r="F928" s="14"/>
      <c r="G928" s="29"/>
      <c r="H928" s="13"/>
      <c r="I928" s="14"/>
      <c r="J928" s="21"/>
      <c r="K928" s="21"/>
      <c r="L928" s="21"/>
      <c r="M928" s="22"/>
      <c r="N928" s="23"/>
      <c r="O928" s="23"/>
      <c r="P928" s="21"/>
      <c r="Q928" s="10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6.5" customHeight="1">
      <c r="A929" s="1"/>
      <c r="B929" s="4"/>
      <c r="C929" s="12"/>
      <c r="D929" s="14"/>
      <c r="E929" s="29"/>
      <c r="F929" s="14"/>
      <c r="G929" s="29"/>
      <c r="H929" s="13"/>
      <c r="I929" s="14"/>
      <c r="J929" s="21"/>
      <c r="K929" s="21"/>
      <c r="L929" s="21"/>
      <c r="M929" s="22"/>
      <c r="N929" s="23"/>
      <c r="O929" s="23"/>
      <c r="P929" s="21"/>
      <c r="Q929" s="10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6.5" customHeight="1">
      <c r="A930" s="1"/>
      <c r="B930" s="4"/>
      <c r="C930" s="12"/>
      <c r="D930" s="14"/>
      <c r="E930" s="29"/>
      <c r="F930" s="14"/>
      <c r="G930" s="29"/>
      <c r="H930" s="13"/>
      <c r="I930" s="14"/>
      <c r="J930" s="21"/>
      <c r="K930" s="21"/>
      <c r="L930" s="21"/>
      <c r="M930" s="22"/>
      <c r="N930" s="23"/>
      <c r="O930" s="23"/>
      <c r="P930" s="21"/>
      <c r="Q930" s="10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6.5" customHeight="1">
      <c r="A931" s="1"/>
      <c r="B931" s="4"/>
      <c r="C931" s="12"/>
      <c r="D931" s="14"/>
      <c r="E931" s="29"/>
      <c r="F931" s="14"/>
      <c r="G931" s="29"/>
      <c r="H931" s="13"/>
      <c r="I931" s="14"/>
      <c r="J931" s="21"/>
      <c r="K931" s="21"/>
      <c r="L931" s="21"/>
      <c r="M931" s="22"/>
      <c r="N931" s="23"/>
      <c r="O931" s="23"/>
      <c r="P931" s="21"/>
      <c r="Q931" s="10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6.5" customHeight="1">
      <c r="A932" s="1"/>
      <c r="B932" s="4"/>
      <c r="C932" s="12"/>
      <c r="D932" s="14"/>
      <c r="E932" s="29"/>
      <c r="F932" s="14"/>
      <c r="G932" s="29"/>
      <c r="H932" s="13"/>
      <c r="I932" s="14"/>
      <c r="J932" s="21"/>
      <c r="K932" s="21"/>
      <c r="L932" s="21"/>
      <c r="M932" s="22"/>
      <c r="N932" s="23"/>
      <c r="O932" s="23"/>
      <c r="P932" s="21"/>
      <c r="Q932" s="10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6.5" customHeight="1">
      <c r="A933" s="1"/>
      <c r="B933" s="4"/>
      <c r="C933" s="12"/>
      <c r="D933" s="14"/>
      <c r="E933" s="29"/>
      <c r="F933" s="14"/>
      <c r="G933" s="29"/>
      <c r="H933" s="13"/>
      <c r="I933" s="14"/>
      <c r="J933" s="21"/>
      <c r="K933" s="21"/>
      <c r="L933" s="21"/>
      <c r="M933" s="22"/>
      <c r="N933" s="23"/>
      <c r="O933" s="23"/>
      <c r="P933" s="21"/>
      <c r="Q933" s="10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6.5" customHeight="1">
      <c r="A934" s="1"/>
      <c r="B934" s="4"/>
      <c r="C934" s="12"/>
      <c r="D934" s="14"/>
      <c r="E934" s="29"/>
      <c r="F934" s="14"/>
      <c r="G934" s="29"/>
      <c r="H934" s="13"/>
      <c r="I934" s="14"/>
      <c r="J934" s="21"/>
      <c r="K934" s="21"/>
      <c r="L934" s="21"/>
      <c r="M934" s="22"/>
      <c r="N934" s="23"/>
      <c r="O934" s="23"/>
      <c r="P934" s="21"/>
      <c r="Q934" s="10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6.5" customHeight="1">
      <c r="A935" s="1"/>
      <c r="B935" s="4"/>
      <c r="C935" s="12"/>
      <c r="D935" s="14"/>
      <c r="E935" s="29"/>
      <c r="F935" s="14"/>
      <c r="G935" s="29"/>
      <c r="H935" s="13"/>
      <c r="I935" s="14"/>
      <c r="J935" s="21"/>
      <c r="K935" s="21"/>
      <c r="L935" s="21"/>
      <c r="M935" s="22"/>
      <c r="N935" s="23"/>
      <c r="O935" s="23"/>
      <c r="P935" s="21"/>
      <c r="Q935" s="10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6.5" customHeight="1">
      <c r="A936" s="1"/>
      <c r="B936" s="4"/>
      <c r="C936" s="12"/>
      <c r="D936" s="14"/>
      <c r="E936" s="29"/>
      <c r="F936" s="14"/>
      <c r="G936" s="29"/>
      <c r="H936" s="13"/>
      <c r="I936" s="14"/>
      <c r="J936" s="21"/>
      <c r="K936" s="21"/>
      <c r="L936" s="21"/>
      <c r="M936" s="22"/>
      <c r="N936" s="23"/>
      <c r="O936" s="23"/>
      <c r="P936" s="21"/>
      <c r="Q936" s="10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6.5" customHeight="1">
      <c r="A937" s="1"/>
      <c r="B937" s="4"/>
      <c r="C937" s="12"/>
      <c r="D937" s="14"/>
      <c r="E937" s="29"/>
      <c r="F937" s="14"/>
      <c r="G937" s="29"/>
      <c r="H937" s="13"/>
      <c r="I937" s="14"/>
      <c r="J937" s="21"/>
      <c r="K937" s="21"/>
      <c r="L937" s="21"/>
      <c r="M937" s="22"/>
      <c r="N937" s="23"/>
      <c r="O937" s="23"/>
      <c r="P937" s="21"/>
      <c r="Q937" s="10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6.5" customHeight="1">
      <c r="A938" s="1"/>
      <c r="B938" s="4"/>
      <c r="C938" s="12"/>
      <c r="D938" s="14"/>
      <c r="E938" s="29"/>
      <c r="F938" s="14"/>
      <c r="G938" s="29"/>
      <c r="H938" s="13"/>
      <c r="I938" s="14"/>
      <c r="J938" s="21"/>
      <c r="K938" s="21"/>
      <c r="L938" s="21"/>
      <c r="M938" s="22"/>
      <c r="N938" s="23"/>
      <c r="O938" s="23"/>
      <c r="P938" s="21"/>
      <c r="Q938" s="10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6.5" customHeight="1">
      <c r="A939" s="1"/>
      <c r="B939" s="4"/>
      <c r="C939" s="12"/>
      <c r="D939" s="14"/>
      <c r="E939" s="29"/>
      <c r="F939" s="14"/>
      <c r="G939" s="29"/>
      <c r="H939" s="13"/>
      <c r="I939" s="14"/>
      <c r="J939" s="21"/>
      <c r="K939" s="21"/>
      <c r="L939" s="21"/>
      <c r="M939" s="22"/>
      <c r="N939" s="23"/>
      <c r="O939" s="23"/>
      <c r="P939" s="21"/>
      <c r="Q939" s="10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6.5" customHeight="1">
      <c r="A940" s="1"/>
      <c r="B940" s="4"/>
      <c r="C940" s="12"/>
      <c r="D940" s="14"/>
      <c r="E940" s="29"/>
      <c r="F940" s="14"/>
      <c r="G940" s="29"/>
      <c r="H940" s="13"/>
      <c r="I940" s="14"/>
      <c r="J940" s="21"/>
      <c r="K940" s="21"/>
      <c r="L940" s="21"/>
      <c r="M940" s="22"/>
      <c r="N940" s="23"/>
      <c r="O940" s="23"/>
      <c r="P940" s="21"/>
      <c r="Q940" s="10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6.5" customHeight="1">
      <c r="A941" s="1"/>
      <c r="B941" s="4"/>
      <c r="C941" s="12"/>
      <c r="D941" s="14"/>
      <c r="E941" s="29"/>
      <c r="F941" s="14"/>
      <c r="G941" s="29"/>
      <c r="H941" s="13"/>
      <c r="I941" s="14"/>
      <c r="J941" s="21"/>
      <c r="K941" s="21"/>
      <c r="L941" s="21"/>
      <c r="M941" s="22"/>
      <c r="N941" s="23"/>
      <c r="O941" s="23"/>
      <c r="P941" s="21"/>
      <c r="Q941" s="10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6.5" customHeight="1">
      <c r="A942" s="1"/>
      <c r="B942" s="4"/>
      <c r="C942" s="12"/>
      <c r="D942" s="14"/>
      <c r="E942" s="29"/>
      <c r="F942" s="14"/>
      <c r="G942" s="29"/>
      <c r="H942" s="13"/>
      <c r="I942" s="14"/>
      <c r="J942" s="21"/>
      <c r="K942" s="21"/>
      <c r="L942" s="21"/>
      <c r="M942" s="22"/>
      <c r="N942" s="23"/>
      <c r="O942" s="23"/>
      <c r="P942" s="21"/>
      <c r="Q942" s="10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6.5" customHeight="1">
      <c r="A943" s="1"/>
      <c r="B943" s="4"/>
      <c r="C943" s="12"/>
      <c r="D943" s="14"/>
      <c r="E943" s="29"/>
      <c r="F943" s="14"/>
      <c r="G943" s="29"/>
      <c r="H943" s="13"/>
      <c r="I943" s="14"/>
      <c r="J943" s="21"/>
      <c r="K943" s="21"/>
      <c r="L943" s="21"/>
      <c r="M943" s="22"/>
      <c r="N943" s="23"/>
      <c r="O943" s="23"/>
      <c r="P943" s="21"/>
      <c r="Q943" s="10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6.5" customHeight="1">
      <c r="A944" s="1"/>
      <c r="B944" s="4"/>
      <c r="C944" s="12"/>
      <c r="D944" s="14"/>
      <c r="E944" s="29"/>
      <c r="F944" s="14"/>
      <c r="G944" s="29"/>
      <c r="H944" s="13"/>
      <c r="I944" s="14"/>
      <c r="J944" s="21"/>
      <c r="K944" s="21"/>
      <c r="L944" s="21"/>
      <c r="M944" s="22"/>
      <c r="N944" s="23"/>
      <c r="O944" s="23"/>
      <c r="P944" s="21"/>
      <c r="Q944" s="10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6.5" customHeight="1">
      <c r="A945" s="1"/>
      <c r="B945" s="4"/>
      <c r="C945" s="12"/>
      <c r="D945" s="14"/>
      <c r="E945" s="29"/>
      <c r="F945" s="14"/>
      <c r="G945" s="29"/>
      <c r="H945" s="13"/>
      <c r="I945" s="14"/>
      <c r="J945" s="21"/>
      <c r="K945" s="21"/>
      <c r="L945" s="21"/>
      <c r="M945" s="22"/>
      <c r="N945" s="23"/>
      <c r="O945" s="23"/>
      <c r="P945" s="21"/>
      <c r="Q945" s="10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6.5" customHeight="1">
      <c r="A946" s="1"/>
      <c r="B946" s="4"/>
      <c r="C946" s="12"/>
      <c r="D946" s="14"/>
      <c r="E946" s="29"/>
      <c r="F946" s="14"/>
      <c r="G946" s="29"/>
      <c r="H946" s="13"/>
      <c r="I946" s="14"/>
      <c r="J946" s="21"/>
      <c r="K946" s="21"/>
      <c r="L946" s="21"/>
      <c r="M946" s="22"/>
      <c r="N946" s="23"/>
      <c r="O946" s="23"/>
      <c r="P946" s="21"/>
      <c r="Q946" s="10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6.5" customHeight="1">
      <c r="A947" s="1"/>
      <c r="B947" s="4"/>
      <c r="C947" s="12"/>
      <c r="D947" s="14"/>
      <c r="E947" s="29"/>
      <c r="F947" s="14"/>
      <c r="G947" s="29"/>
      <c r="H947" s="13"/>
      <c r="I947" s="14"/>
      <c r="J947" s="21"/>
      <c r="K947" s="21"/>
      <c r="L947" s="21"/>
      <c r="M947" s="22"/>
      <c r="N947" s="23"/>
      <c r="O947" s="23"/>
      <c r="P947" s="21"/>
      <c r="Q947" s="10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6.5" customHeight="1">
      <c r="A948" s="1"/>
      <c r="B948" s="4"/>
      <c r="C948" s="12"/>
      <c r="D948" s="14"/>
      <c r="E948" s="29"/>
      <c r="F948" s="14"/>
      <c r="G948" s="29"/>
      <c r="H948" s="13"/>
      <c r="I948" s="14"/>
      <c r="J948" s="21"/>
      <c r="K948" s="21"/>
      <c r="L948" s="21"/>
      <c r="M948" s="22"/>
      <c r="N948" s="23"/>
      <c r="O948" s="23"/>
      <c r="P948" s="21"/>
      <c r="Q948" s="10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6.5" customHeight="1">
      <c r="A949" s="1"/>
      <c r="B949" s="4"/>
      <c r="C949" s="12"/>
      <c r="D949" s="14"/>
      <c r="E949" s="29"/>
      <c r="F949" s="14"/>
      <c r="G949" s="29"/>
      <c r="H949" s="13"/>
      <c r="I949" s="14"/>
      <c r="J949" s="21"/>
      <c r="K949" s="21"/>
      <c r="L949" s="21"/>
      <c r="M949" s="22"/>
      <c r="N949" s="23"/>
      <c r="O949" s="23"/>
      <c r="P949" s="21"/>
      <c r="Q949" s="10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6.5" customHeight="1">
      <c r="A950" s="1"/>
      <c r="B950" s="4"/>
      <c r="C950" s="12"/>
      <c r="D950" s="14"/>
      <c r="E950" s="29"/>
      <c r="F950" s="14"/>
      <c r="G950" s="29"/>
      <c r="H950" s="13"/>
      <c r="I950" s="14"/>
      <c r="J950" s="21"/>
      <c r="K950" s="21"/>
      <c r="L950" s="21"/>
      <c r="M950" s="22"/>
      <c r="N950" s="23"/>
      <c r="O950" s="23"/>
      <c r="P950" s="21"/>
      <c r="Q950" s="10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6.5" customHeight="1">
      <c r="A951" s="1"/>
      <c r="B951" s="4"/>
      <c r="C951" s="12"/>
      <c r="D951" s="14"/>
      <c r="E951" s="29"/>
      <c r="F951" s="14"/>
      <c r="G951" s="29"/>
      <c r="H951" s="13"/>
      <c r="I951" s="14"/>
      <c r="J951" s="21"/>
      <c r="K951" s="21"/>
      <c r="L951" s="21"/>
      <c r="M951" s="22"/>
      <c r="N951" s="23"/>
      <c r="O951" s="23"/>
      <c r="P951" s="21"/>
      <c r="Q951" s="10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6.5" customHeight="1">
      <c r="A952" s="1"/>
      <c r="B952" s="4"/>
      <c r="C952" s="12"/>
      <c r="D952" s="14"/>
      <c r="E952" s="29"/>
      <c r="F952" s="14"/>
      <c r="G952" s="29"/>
      <c r="H952" s="13"/>
      <c r="I952" s="14"/>
      <c r="J952" s="21"/>
      <c r="K952" s="21"/>
      <c r="L952" s="21"/>
      <c r="M952" s="22"/>
      <c r="N952" s="23"/>
      <c r="O952" s="23"/>
      <c r="P952" s="21"/>
      <c r="Q952" s="10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6.5" customHeight="1">
      <c r="A953" s="1"/>
      <c r="B953" s="4"/>
      <c r="C953" s="12"/>
      <c r="D953" s="14"/>
      <c r="E953" s="29"/>
      <c r="F953" s="14"/>
      <c r="G953" s="29"/>
      <c r="H953" s="13"/>
      <c r="I953" s="14"/>
      <c r="J953" s="21"/>
      <c r="K953" s="21"/>
      <c r="L953" s="21"/>
      <c r="M953" s="22"/>
      <c r="N953" s="23"/>
      <c r="O953" s="23"/>
      <c r="P953" s="21"/>
      <c r="Q953" s="10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6.5" customHeight="1">
      <c r="A954" s="1"/>
      <c r="B954" s="4"/>
      <c r="C954" s="12"/>
      <c r="D954" s="14"/>
      <c r="E954" s="29"/>
      <c r="F954" s="14"/>
      <c r="G954" s="29"/>
      <c r="H954" s="13"/>
      <c r="I954" s="14"/>
      <c r="J954" s="21"/>
      <c r="K954" s="21"/>
      <c r="L954" s="21"/>
      <c r="M954" s="22"/>
      <c r="N954" s="23"/>
      <c r="O954" s="23"/>
      <c r="P954" s="21"/>
      <c r="Q954" s="10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6.5" customHeight="1">
      <c r="A955" s="1"/>
      <c r="B955" s="4"/>
      <c r="C955" s="12"/>
      <c r="D955" s="14"/>
      <c r="E955" s="29"/>
      <c r="F955" s="14"/>
      <c r="G955" s="29"/>
      <c r="H955" s="13"/>
      <c r="I955" s="14"/>
      <c r="J955" s="21"/>
      <c r="K955" s="21"/>
      <c r="L955" s="21"/>
      <c r="M955" s="22"/>
      <c r="N955" s="23"/>
      <c r="O955" s="23"/>
      <c r="P955" s="21"/>
      <c r="Q955" s="10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6.5" customHeight="1">
      <c r="A956" s="1"/>
      <c r="B956" s="4"/>
      <c r="C956" s="12"/>
      <c r="D956" s="14"/>
      <c r="E956" s="29"/>
      <c r="F956" s="14"/>
      <c r="G956" s="29"/>
      <c r="H956" s="13"/>
      <c r="I956" s="14"/>
      <c r="J956" s="21"/>
      <c r="K956" s="21"/>
      <c r="L956" s="21"/>
      <c r="M956" s="22"/>
      <c r="N956" s="23"/>
      <c r="O956" s="23"/>
      <c r="P956" s="21"/>
      <c r="Q956" s="10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6.5" customHeight="1">
      <c r="A957" s="1"/>
      <c r="B957" s="4"/>
      <c r="C957" s="12"/>
      <c r="D957" s="14"/>
      <c r="E957" s="29"/>
      <c r="F957" s="14"/>
      <c r="G957" s="29"/>
      <c r="H957" s="13"/>
      <c r="I957" s="14"/>
      <c r="J957" s="21"/>
      <c r="K957" s="21"/>
      <c r="L957" s="21"/>
      <c r="M957" s="22"/>
      <c r="N957" s="23"/>
      <c r="O957" s="23"/>
      <c r="P957" s="21"/>
      <c r="Q957" s="10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6.5" customHeight="1">
      <c r="A958" s="1"/>
      <c r="B958" s="4"/>
      <c r="C958" s="12"/>
      <c r="D958" s="14"/>
      <c r="E958" s="29"/>
      <c r="F958" s="14"/>
      <c r="G958" s="29"/>
      <c r="H958" s="13"/>
      <c r="I958" s="14"/>
      <c r="J958" s="21"/>
      <c r="K958" s="21"/>
      <c r="L958" s="21"/>
      <c r="M958" s="22"/>
      <c r="N958" s="23"/>
      <c r="O958" s="23"/>
      <c r="P958" s="21"/>
      <c r="Q958" s="10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6.5" customHeight="1">
      <c r="A959" s="1"/>
      <c r="B959" s="4"/>
      <c r="C959" s="12"/>
      <c r="D959" s="14"/>
      <c r="E959" s="29"/>
      <c r="F959" s="14"/>
      <c r="G959" s="29"/>
      <c r="H959" s="13"/>
      <c r="I959" s="14"/>
      <c r="J959" s="21"/>
      <c r="K959" s="21"/>
      <c r="L959" s="21"/>
      <c r="M959" s="22"/>
      <c r="N959" s="23"/>
      <c r="O959" s="23"/>
      <c r="P959" s="21"/>
      <c r="Q959" s="10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6.5" customHeight="1">
      <c r="A960" s="1"/>
      <c r="B960" s="4"/>
      <c r="C960" s="12"/>
      <c r="D960" s="14"/>
      <c r="E960" s="29"/>
      <c r="F960" s="14"/>
      <c r="G960" s="29"/>
      <c r="H960" s="13"/>
      <c r="I960" s="14"/>
      <c r="J960" s="21"/>
      <c r="K960" s="21"/>
      <c r="L960" s="21"/>
      <c r="M960" s="22"/>
      <c r="N960" s="23"/>
      <c r="O960" s="23"/>
      <c r="P960" s="21"/>
      <c r="Q960" s="10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6.5" customHeight="1">
      <c r="A961" s="1"/>
      <c r="B961" s="4"/>
      <c r="C961" s="12"/>
      <c r="D961" s="14"/>
      <c r="E961" s="29"/>
      <c r="F961" s="14"/>
      <c r="G961" s="29"/>
      <c r="H961" s="13"/>
      <c r="I961" s="14"/>
      <c r="J961" s="21"/>
      <c r="K961" s="21"/>
      <c r="L961" s="21"/>
      <c r="M961" s="22"/>
      <c r="N961" s="23"/>
      <c r="O961" s="23"/>
      <c r="P961" s="21"/>
      <c r="Q961" s="10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6.5" customHeight="1">
      <c r="A962" s="1"/>
      <c r="B962" s="4"/>
      <c r="C962" s="12"/>
      <c r="D962" s="14"/>
      <c r="E962" s="29"/>
      <c r="F962" s="14"/>
      <c r="G962" s="29"/>
      <c r="H962" s="13"/>
      <c r="I962" s="14"/>
      <c r="J962" s="21"/>
      <c r="K962" s="21"/>
      <c r="L962" s="21"/>
      <c r="M962" s="22"/>
      <c r="N962" s="23"/>
      <c r="O962" s="23"/>
      <c r="P962" s="21"/>
      <c r="Q962" s="10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6.5" customHeight="1">
      <c r="A963" s="1"/>
      <c r="B963" s="4"/>
      <c r="C963" s="12"/>
      <c r="D963" s="14"/>
      <c r="E963" s="29"/>
      <c r="F963" s="14"/>
      <c r="G963" s="29"/>
      <c r="H963" s="13"/>
      <c r="I963" s="14"/>
      <c r="J963" s="21"/>
      <c r="K963" s="21"/>
      <c r="L963" s="21"/>
      <c r="M963" s="22"/>
      <c r="N963" s="23"/>
      <c r="O963" s="23"/>
      <c r="P963" s="21"/>
      <c r="Q963" s="10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6.5" customHeight="1">
      <c r="A964" s="1"/>
      <c r="B964" s="4"/>
      <c r="C964" s="12"/>
      <c r="D964" s="14"/>
      <c r="E964" s="29"/>
      <c r="F964" s="14"/>
      <c r="G964" s="29"/>
      <c r="H964" s="13"/>
      <c r="I964" s="14"/>
      <c r="J964" s="21"/>
      <c r="K964" s="21"/>
      <c r="L964" s="21"/>
      <c r="M964" s="22"/>
      <c r="N964" s="23"/>
      <c r="O964" s="23"/>
      <c r="P964" s="21"/>
      <c r="Q964" s="10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6.5" customHeight="1">
      <c r="A965" s="1"/>
      <c r="B965" s="4"/>
      <c r="C965" s="12"/>
      <c r="D965" s="14"/>
      <c r="E965" s="29"/>
      <c r="F965" s="14"/>
      <c r="G965" s="29"/>
      <c r="H965" s="13"/>
      <c r="I965" s="14"/>
      <c r="J965" s="21"/>
      <c r="K965" s="21"/>
      <c r="L965" s="21"/>
      <c r="M965" s="22"/>
      <c r="N965" s="23"/>
      <c r="O965" s="23"/>
      <c r="P965" s="21"/>
      <c r="Q965" s="10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6.5" customHeight="1">
      <c r="A966" s="1"/>
      <c r="B966" s="4"/>
      <c r="C966" s="12"/>
      <c r="D966" s="14"/>
      <c r="E966" s="29"/>
      <c r="F966" s="14"/>
      <c r="G966" s="29"/>
      <c r="H966" s="13"/>
      <c r="I966" s="14"/>
      <c r="J966" s="21"/>
      <c r="K966" s="21"/>
      <c r="L966" s="21"/>
      <c r="M966" s="22"/>
      <c r="N966" s="23"/>
      <c r="O966" s="23"/>
      <c r="P966" s="21"/>
      <c r="Q966" s="10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6.5" customHeight="1">
      <c r="A967" s="1"/>
      <c r="B967" s="4"/>
      <c r="C967" s="12"/>
      <c r="D967" s="14"/>
      <c r="E967" s="29"/>
      <c r="F967" s="14"/>
      <c r="G967" s="29"/>
      <c r="H967" s="13"/>
      <c r="I967" s="14"/>
      <c r="J967" s="21"/>
      <c r="K967" s="21"/>
      <c r="L967" s="21"/>
      <c r="M967" s="22"/>
      <c r="N967" s="23"/>
      <c r="O967" s="23"/>
      <c r="P967" s="21"/>
      <c r="Q967" s="10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6.5" customHeight="1">
      <c r="A968" s="1"/>
      <c r="B968" s="4"/>
      <c r="C968" s="12"/>
      <c r="D968" s="14"/>
      <c r="E968" s="29"/>
      <c r="F968" s="14"/>
      <c r="G968" s="29"/>
      <c r="H968" s="13"/>
      <c r="I968" s="14"/>
      <c r="J968" s="21"/>
      <c r="K968" s="21"/>
      <c r="L968" s="21"/>
      <c r="M968" s="22"/>
      <c r="N968" s="23"/>
      <c r="O968" s="23"/>
      <c r="P968" s="21"/>
      <c r="Q968" s="10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6.5" customHeight="1">
      <c r="A969" s="1"/>
      <c r="B969" s="4"/>
      <c r="C969" s="12"/>
      <c r="D969" s="14"/>
      <c r="E969" s="29"/>
      <c r="F969" s="14"/>
      <c r="G969" s="29"/>
      <c r="H969" s="13"/>
      <c r="I969" s="14"/>
      <c r="J969" s="21"/>
      <c r="K969" s="21"/>
      <c r="L969" s="21"/>
      <c r="M969" s="22"/>
      <c r="N969" s="23"/>
      <c r="O969" s="23"/>
      <c r="P969" s="21"/>
      <c r="Q969" s="10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6.5" customHeight="1">
      <c r="A970" s="1"/>
      <c r="B970" s="4"/>
      <c r="C970" s="12"/>
      <c r="D970" s="14"/>
      <c r="E970" s="29"/>
      <c r="F970" s="14"/>
      <c r="G970" s="29"/>
      <c r="H970" s="13"/>
      <c r="I970" s="14"/>
      <c r="J970" s="21"/>
      <c r="K970" s="21"/>
      <c r="L970" s="21"/>
      <c r="M970" s="22"/>
      <c r="N970" s="23"/>
      <c r="O970" s="23"/>
      <c r="P970" s="21"/>
      <c r="Q970" s="10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6.5" customHeight="1">
      <c r="A971" s="1"/>
      <c r="B971" s="4"/>
      <c r="C971" s="12"/>
      <c r="D971" s="14"/>
      <c r="E971" s="29"/>
      <c r="F971" s="14"/>
      <c r="G971" s="29"/>
      <c r="H971" s="13"/>
      <c r="I971" s="14"/>
      <c r="J971" s="21"/>
      <c r="K971" s="21"/>
      <c r="L971" s="21"/>
      <c r="M971" s="22"/>
      <c r="N971" s="23"/>
      <c r="O971" s="23"/>
      <c r="P971" s="21"/>
      <c r="Q971" s="10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6.5" customHeight="1">
      <c r="A972" s="1"/>
      <c r="B972" s="4"/>
      <c r="C972" s="12"/>
      <c r="D972" s="14"/>
      <c r="E972" s="29"/>
      <c r="F972" s="14"/>
      <c r="G972" s="29"/>
      <c r="H972" s="13"/>
      <c r="I972" s="14"/>
      <c r="J972" s="21"/>
      <c r="K972" s="21"/>
      <c r="L972" s="21"/>
      <c r="M972" s="22"/>
      <c r="N972" s="23"/>
      <c r="O972" s="23"/>
      <c r="P972" s="21"/>
      <c r="Q972" s="10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6.5" customHeight="1">
      <c r="A973" s="1"/>
      <c r="B973" s="4"/>
      <c r="C973" s="12"/>
      <c r="D973" s="14"/>
      <c r="E973" s="29"/>
      <c r="F973" s="14"/>
      <c r="G973" s="29"/>
      <c r="H973" s="13"/>
      <c r="I973" s="14"/>
      <c r="J973" s="21"/>
      <c r="K973" s="21"/>
      <c r="L973" s="21"/>
      <c r="M973" s="22"/>
      <c r="N973" s="23"/>
      <c r="O973" s="23"/>
      <c r="P973" s="21"/>
      <c r="Q973" s="10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6.5" customHeight="1">
      <c r="A974" s="1"/>
      <c r="B974" s="4"/>
      <c r="C974" s="12"/>
      <c r="D974" s="14"/>
      <c r="E974" s="29"/>
      <c r="F974" s="14"/>
      <c r="G974" s="29"/>
      <c r="H974" s="13"/>
      <c r="I974" s="14"/>
      <c r="J974" s="21"/>
      <c r="K974" s="21"/>
      <c r="L974" s="21"/>
      <c r="M974" s="22"/>
      <c r="N974" s="23"/>
      <c r="O974" s="23"/>
      <c r="P974" s="21"/>
      <c r="Q974" s="10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6.5" customHeight="1">
      <c r="A975" s="1"/>
      <c r="B975" s="4"/>
      <c r="C975" s="12"/>
      <c r="D975" s="14"/>
      <c r="E975" s="29"/>
      <c r="F975" s="14"/>
      <c r="G975" s="29"/>
      <c r="H975" s="13"/>
      <c r="I975" s="14"/>
      <c r="J975" s="21"/>
      <c r="K975" s="21"/>
      <c r="L975" s="21"/>
      <c r="M975" s="22"/>
      <c r="N975" s="23"/>
      <c r="O975" s="23"/>
      <c r="P975" s="21"/>
      <c r="Q975" s="10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6.5" customHeight="1">
      <c r="A976" s="1"/>
      <c r="B976" s="4"/>
      <c r="C976" s="12"/>
      <c r="D976" s="14"/>
      <c r="E976" s="29"/>
      <c r="F976" s="14"/>
      <c r="G976" s="29"/>
      <c r="H976" s="13"/>
      <c r="I976" s="14"/>
      <c r="J976" s="21"/>
      <c r="K976" s="21"/>
      <c r="L976" s="21"/>
      <c r="M976" s="22"/>
      <c r="N976" s="23"/>
      <c r="O976" s="23"/>
      <c r="P976" s="21"/>
      <c r="Q976" s="10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6.5" customHeight="1">
      <c r="A977" s="1"/>
      <c r="B977" s="4"/>
      <c r="C977" s="12"/>
      <c r="D977" s="14"/>
      <c r="E977" s="29"/>
      <c r="F977" s="14"/>
      <c r="G977" s="29"/>
      <c r="H977" s="13"/>
      <c r="I977" s="14"/>
      <c r="J977" s="21"/>
      <c r="K977" s="21"/>
      <c r="L977" s="21"/>
      <c r="M977" s="22"/>
      <c r="N977" s="23"/>
      <c r="O977" s="23"/>
      <c r="P977" s="21"/>
      <c r="Q977" s="10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6.5" customHeight="1">
      <c r="A978" s="1"/>
      <c r="B978" s="4"/>
      <c r="C978" s="12"/>
      <c r="D978" s="14"/>
      <c r="E978" s="29"/>
      <c r="F978" s="14"/>
      <c r="G978" s="29"/>
      <c r="H978" s="13"/>
      <c r="I978" s="14"/>
      <c r="J978" s="21"/>
      <c r="K978" s="21"/>
      <c r="L978" s="21"/>
      <c r="M978" s="22"/>
      <c r="N978" s="23"/>
      <c r="O978" s="23"/>
      <c r="P978" s="21"/>
      <c r="Q978" s="10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6.5" customHeight="1">
      <c r="A979" s="1"/>
      <c r="B979" s="4"/>
      <c r="C979" s="12"/>
      <c r="D979" s="14"/>
      <c r="E979" s="29"/>
      <c r="F979" s="14"/>
      <c r="G979" s="29"/>
      <c r="H979" s="13"/>
      <c r="I979" s="14"/>
      <c r="J979" s="21"/>
      <c r="K979" s="21"/>
      <c r="L979" s="21"/>
      <c r="M979" s="22"/>
      <c r="N979" s="23"/>
      <c r="O979" s="23"/>
      <c r="P979" s="21"/>
      <c r="Q979" s="10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6.5" customHeight="1">
      <c r="A980" s="1"/>
      <c r="B980" s="4"/>
      <c r="C980" s="12"/>
      <c r="D980" s="14"/>
      <c r="E980" s="29"/>
      <c r="F980" s="14"/>
      <c r="G980" s="29"/>
      <c r="H980" s="13"/>
      <c r="I980" s="14"/>
      <c r="J980" s="21"/>
      <c r="K980" s="21"/>
      <c r="L980" s="21"/>
      <c r="M980" s="22"/>
      <c r="N980" s="23"/>
      <c r="O980" s="23"/>
      <c r="P980" s="21"/>
      <c r="Q980" s="10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6.5" customHeight="1">
      <c r="A981" s="1"/>
      <c r="B981" s="4"/>
      <c r="C981" s="12"/>
      <c r="D981" s="14"/>
      <c r="E981" s="29"/>
      <c r="F981" s="14"/>
      <c r="G981" s="29"/>
      <c r="H981" s="13"/>
      <c r="I981" s="14"/>
      <c r="J981" s="21"/>
      <c r="K981" s="21"/>
      <c r="L981" s="21"/>
      <c r="M981" s="22"/>
      <c r="N981" s="23"/>
      <c r="O981" s="23"/>
      <c r="P981" s="21"/>
      <c r="Q981" s="10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6.5" customHeight="1">
      <c r="A982" s="1"/>
      <c r="B982" s="4"/>
      <c r="C982" s="12"/>
      <c r="D982" s="14"/>
      <c r="E982" s="29"/>
      <c r="F982" s="14"/>
      <c r="G982" s="29"/>
      <c r="H982" s="13"/>
      <c r="I982" s="14"/>
      <c r="J982" s="21"/>
      <c r="K982" s="21"/>
      <c r="L982" s="21"/>
      <c r="M982" s="22"/>
      <c r="N982" s="23"/>
      <c r="O982" s="23"/>
      <c r="P982" s="21"/>
      <c r="Q982" s="10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6.5" customHeight="1">
      <c r="A983" s="1"/>
      <c r="B983" s="4"/>
      <c r="C983" s="12"/>
      <c r="D983" s="14"/>
      <c r="E983" s="29"/>
      <c r="F983" s="14"/>
      <c r="G983" s="29"/>
      <c r="H983" s="13"/>
      <c r="I983" s="14"/>
      <c r="J983" s="21"/>
      <c r="K983" s="21"/>
      <c r="L983" s="21"/>
      <c r="M983" s="22"/>
      <c r="N983" s="23"/>
      <c r="O983" s="23"/>
      <c r="P983" s="21"/>
      <c r="Q983" s="10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6.5" customHeight="1">
      <c r="A984" s="1"/>
      <c r="B984" s="4"/>
      <c r="C984" s="12"/>
      <c r="D984" s="14"/>
      <c r="E984" s="29"/>
      <c r="F984" s="14"/>
      <c r="G984" s="29"/>
      <c r="H984" s="13"/>
      <c r="I984" s="14"/>
      <c r="J984" s="21"/>
      <c r="K984" s="21"/>
      <c r="L984" s="21"/>
      <c r="M984" s="22"/>
      <c r="N984" s="23"/>
      <c r="O984" s="23"/>
      <c r="P984" s="21"/>
      <c r="Q984" s="10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6.5" customHeight="1">
      <c r="A985" s="1"/>
      <c r="B985" s="4"/>
      <c r="C985" s="12"/>
      <c r="D985" s="14"/>
      <c r="E985" s="29"/>
      <c r="F985" s="14"/>
      <c r="G985" s="29"/>
      <c r="H985" s="13"/>
      <c r="I985" s="14"/>
      <c r="J985" s="21"/>
      <c r="K985" s="21"/>
      <c r="L985" s="21"/>
      <c r="M985" s="22"/>
      <c r="N985" s="23"/>
      <c r="O985" s="23"/>
      <c r="P985" s="21"/>
      <c r="Q985" s="10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6.5" customHeight="1">
      <c r="A986" s="1"/>
      <c r="B986" s="4"/>
      <c r="C986" s="12"/>
      <c r="D986" s="14"/>
      <c r="E986" s="29"/>
      <c r="F986" s="14"/>
      <c r="G986" s="29"/>
      <c r="H986" s="13"/>
      <c r="I986" s="14"/>
      <c r="J986" s="21"/>
      <c r="K986" s="21"/>
      <c r="L986" s="21"/>
      <c r="M986" s="22"/>
      <c r="N986" s="23"/>
      <c r="O986" s="23"/>
      <c r="P986" s="21"/>
      <c r="Q986" s="10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6.5" customHeight="1">
      <c r="A987" s="1"/>
      <c r="B987" s="4"/>
      <c r="C987" s="12"/>
      <c r="D987" s="14"/>
      <c r="E987" s="29"/>
      <c r="F987" s="14"/>
      <c r="G987" s="29"/>
      <c r="H987" s="13"/>
      <c r="I987" s="14"/>
      <c r="J987" s="21"/>
      <c r="K987" s="21"/>
      <c r="L987" s="21"/>
      <c r="M987" s="22"/>
      <c r="N987" s="23"/>
      <c r="O987" s="23"/>
      <c r="P987" s="21"/>
      <c r="Q987" s="10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6.5" customHeight="1">
      <c r="A988" s="1"/>
      <c r="B988" s="4"/>
      <c r="C988" s="12"/>
      <c r="D988" s="14"/>
      <c r="E988" s="29"/>
      <c r="F988" s="14"/>
      <c r="G988" s="29"/>
      <c r="H988" s="13"/>
      <c r="I988" s="14"/>
      <c r="J988" s="21"/>
      <c r="K988" s="21"/>
      <c r="L988" s="21"/>
      <c r="M988" s="22"/>
      <c r="N988" s="23"/>
      <c r="O988" s="23"/>
      <c r="P988" s="21"/>
      <c r="Q988" s="10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6.5" customHeight="1">
      <c r="A989" s="1"/>
      <c r="B989" s="4"/>
      <c r="C989" s="12"/>
      <c r="D989" s="14"/>
      <c r="E989" s="29"/>
      <c r="F989" s="14"/>
      <c r="G989" s="29"/>
      <c r="H989" s="13"/>
      <c r="I989" s="14"/>
      <c r="J989" s="21"/>
      <c r="K989" s="21"/>
      <c r="L989" s="21"/>
      <c r="M989" s="22"/>
      <c r="N989" s="23"/>
      <c r="O989" s="23"/>
      <c r="P989" s="21"/>
      <c r="Q989" s="10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6.5" customHeight="1">
      <c r="A990" s="1"/>
      <c r="B990" s="4"/>
      <c r="C990" s="12"/>
      <c r="D990" s="14"/>
      <c r="E990" s="29"/>
      <c r="F990" s="14"/>
      <c r="G990" s="29"/>
      <c r="H990" s="13"/>
      <c r="I990" s="14"/>
      <c r="J990" s="21"/>
      <c r="K990" s="21"/>
      <c r="L990" s="21"/>
      <c r="M990" s="22"/>
      <c r="N990" s="23"/>
      <c r="O990" s="23"/>
      <c r="P990" s="21"/>
      <c r="Q990" s="10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6.5" customHeight="1">
      <c r="A991" s="1"/>
      <c r="B991" s="4"/>
      <c r="C991" s="12"/>
      <c r="D991" s="14"/>
      <c r="E991" s="29"/>
      <c r="F991" s="14"/>
      <c r="G991" s="29"/>
      <c r="H991" s="13"/>
      <c r="I991" s="14"/>
      <c r="J991" s="21"/>
      <c r="K991" s="21"/>
      <c r="L991" s="21"/>
      <c r="M991" s="22"/>
      <c r="N991" s="23"/>
      <c r="O991" s="23"/>
      <c r="P991" s="21"/>
      <c r="Q991" s="10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6.5" customHeight="1">
      <c r="A992" s="1"/>
      <c r="B992" s="4"/>
      <c r="C992" s="12"/>
      <c r="D992" s="14"/>
      <c r="E992" s="29"/>
      <c r="F992" s="14"/>
      <c r="G992" s="29"/>
      <c r="H992" s="13"/>
      <c r="I992" s="14"/>
      <c r="J992" s="21"/>
      <c r="K992" s="21"/>
      <c r="L992" s="21"/>
      <c r="M992" s="22"/>
      <c r="N992" s="23"/>
      <c r="O992" s="23"/>
      <c r="P992" s="21"/>
      <c r="Q992" s="10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6.5" customHeight="1">
      <c r="A993" s="1"/>
      <c r="B993" s="4"/>
      <c r="C993" s="12"/>
      <c r="D993" s="14"/>
      <c r="E993" s="29"/>
      <c r="F993" s="14"/>
      <c r="G993" s="29"/>
      <c r="H993" s="13"/>
      <c r="I993" s="14"/>
      <c r="J993" s="21"/>
      <c r="K993" s="21"/>
      <c r="L993" s="21"/>
      <c r="M993" s="22"/>
      <c r="N993" s="23"/>
      <c r="O993" s="23"/>
      <c r="P993" s="21"/>
      <c r="Q993" s="10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6.5" customHeight="1">
      <c r="A994" s="1"/>
      <c r="B994" s="4"/>
      <c r="C994" s="12"/>
      <c r="D994" s="14"/>
      <c r="E994" s="29"/>
      <c r="F994" s="14"/>
      <c r="G994" s="29"/>
      <c r="H994" s="13"/>
      <c r="I994" s="14"/>
      <c r="J994" s="21"/>
      <c r="K994" s="21"/>
      <c r="L994" s="21"/>
      <c r="M994" s="22"/>
      <c r="N994" s="23"/>
      <c r="O994" s="23"/>
      <c r="P994" s="21"/>
      <c r="Q994" s="10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6.5" customHeight="1">
      <c r="A995" s="1"/>
      <c r="B995" s="4"/>
      <c r="C995" s="12"/>
      <c r="D995" s="14"/>
      <c r="E995" s="29"/>
      <c r="F995" s="14"/>
      <c r="G995" s="29"/>
      <c r="H995" s="13"/>
      <c r="I995" s="14"/>
      <c r="J995" s="21"/>
      <c r="K995" s="21"/>
      <c r="L995" s="21"/>
      <c r="M995" s="22"/>
      <c r="N995" s="23"/>
      <c r="O995" s="23"/>
      <c r="P995" s="21"/>
      <c r="Q995" s="10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6.5" customHeight="1">
      <c r="A996" s="1"/>
      <c r="B996" s="4"/>
      <c r="C996" s="12"/>
      <c r="D996" s="14"/>
      <c r="E996" s="29"/>
      <c r="F996" s="14"/>
      <c r="G996" s="29"/>
      <c r="H996" s="13"/>
      <c r="I996" s="14"/>
      <c r="J996" s="21"/>
      <c r="K996" s="21"/>
      <c r="L996" s="21"/>
      <c r="M996" s="22"/>
      <c r="N996" s="23"/>
      <c r="O996" s="23"/>
      <c r="P996" s="21"/>
      <c r="Q996" s="10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6.5" customHeight="1">
      <c r="A997" s="1"/>
      <c r="B997" s="4"/>
      <c r="C997" s="12"/>
      <c r="D997" s="14"/>
      <c r="E997" s="29"/>
      <c r="F997" s="14"/>
      <c r="G997" s="29"/>
      <c r="H997" s="13"/>
      <c r="I997" s="14"/>
      <c r="J997" s="21"/>
      <c r="K997" s="21"/>
      <c r="L997" s="21"/>
      <c r="M997" s="22"/>
      <c r="N997" s="23"/>
      <c r="O997" s="23"/>
      <c r="P997" s="21"/>
      <c r="Q997" s="10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6.5" customHeight="1">
      <c r="A998" s="1"/>
      <c r="B998" s="4"/>
      <c r="C998" s="12"/>
      <c r="D998" s="14"/>
      <c r="E998" s="29"/>
      <c r="F998" s="14"/>
      <c r="G998" s="29"/>
      <c r="H998" s="13"/>
      <c r="I998" s="14"/>
      <c r="J998" s="21"/>
      <c r="K998" s="21"/>
      <c r="L998" s="21"/>
      <c r="M998" s="22"/>
      <c r="N998" s="23"/>
      <c r="O998" s="23"/>
      <c r="P998" s="21"/>
      <c r="Q998" s="10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6.5" customHeight="1">
      <c r="A999" s="1"/>
      <c r="B999" s="4"/>
      <c r="C999" s="12"/>
      <c r="D999" s="14"/>
      <c r="E999" s="29"/>
      <c r="F999" s="14"/>
      <c r="G999" s="29"/>
      <c r="H999" s="13"/>
      <c r="I999" s="14"/>
      <c r="J999" s="21"/>
      <c r="K999" s="21"/>
      <c r="L999" s="21"/>
      <c r="M999" s="22"/>
      <c r="N999" s="23"/>
      <c r="O999" s="23"/>
      <c r="P999" s="21"/>
      <c r="Q999" s="10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6.5" customHeight="1">
      <c r="A1000" s="1"/>
      <c r="B1000" s="4"/>
      <c r="C1000" s="12"/>
      <c r="D1000" s="14"/>
      <c r="E1000" s="29"/>
      <c r="F1000" s="14"/>
      <c r="G1000" s="29"/>
      <c r="H1000" s="13"/>
      <c r="I1000" s="14"/>
      <c r="J1000" s="21"/>
      <c r="K1000" s="21"/>
      <c r="L1000" s="21"/>
      <c r="M1000" s="22"/>
      <c r="N1000" s="23"/>
      <c r="O1000" s="23"/>
      <c r="P1000" s="21"/>
      <c r="Q1000" s="10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44"/>
    <col customWidth="1" min="4" max="4" width="5.78"/>
    <col customWidth="1" min="5" max="7" width="7.33"/>
    <col customWidth="1" min="8" max="8" width="6.44"/>
    <col customWidth="1" min="9" max="9" width="6.22"/>
    <col customWidth="1" min="10" max="10" width="13.78"/>
    <col customWidth="1" min="11" max="11" width="7.78"/>
    <col customWidth="1" min="12" max="12" width="8.78"/>
    <col customWidth="1" min="13" max="13" width="8.67"/>
    <col customWidth="1" min="14" max="14" width="6.22"/>
    <col customWidth="1" min="15" max="16" width="3.67"/>
    <col customWidth="1" min="17" max="17" width="14.78"/>
    <col customWidth="1" min="18" max="18" width="12.44"/>
    <col customWidth="1" min="19" max="22" width="10.56"/>
    <col customWidth="1" min="23" max="26" width="7.0"/>
  </cols>
  <sheetData>
    <row r="1" ht="16.5" customHeight="1">
      <c r="A1" s="1" t="s">
        <v>0</v>
      </c>
      <c r="B1" s="4"/>
      <c r="C1" s="12" t="s">
        <v>1705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3" t="s">
        <v>23</v>
      </c>
      <c r="O1" s="23" t="s">
        <v>24</v>
      </c>
      <c r="P1" s="24" t="s">
        <v>25</v>
      </c>
      <c r="Q1" s="23" t="s">
        <v>26</v>
      </c>
      <c r="R1" s="14" t="s">
        <v>27</v>
      </c>
      <c r="S1" s="14"/>
      <c r="T1" s="14"/>
      <c r="U1" s="14"/>
      <c r="V1" s="14"/>
      <c r="W1" s="14"/>
      <c r="X1" s="14"/>
      <c r="Y1" s="14"/>
      <c r="Z1" s="14"/>
    </row>
    <row r="2" ht="16.5" customHeight="1">
      <c r="A2" s="25">
        <v>46172.0</v>
      </c>
      <c r="B2" s="26">
        <f t="shared" ref="B2:B6" si="1">A2</f>
        <v>46172</v>
      </c>
      <c r="C2" s="27" t="s">
        <v>1692</v>
      </c>
      <c r="D2" s="3">
        <v>1500.0</v>
      </c>
      <c r="E2" s="3">
        <v>189.0</v>
      </c>
      <c r="F2" s="14">
        <f>E2</f>
        <v>189</v>
      </c>
      <c r="G2" s="29">
        <f t="shared" ref="G2:G6" si="2">$D$2-F2</f>
        <v>1311</v>
      </c>
      <c r="H2" s="13">
        <v>46174.0</v>
      </c>
      <c r="I2" s="14">
        <v>1500.0</v>
      </c>
      <c r="J2" s="30" t="s">
        <v>1737</v>
      </c>
      <c r="K2" s="31">
        <v>46156.0</v>
      </c>
      <c r="M2" s="37" t="s">
        <v>1738</v>
      </c>
      <c r="Q2" s="23" t="s">
        <v>964</v>
      </c>
      <c r="R2" s="23" t="s">
        <v>76</v>
      </c>
      <c r="U2" s="24"/>
      <c r="V2" s="14"/>
      <c r="W2" s="14"/>
      <c r="X2" s="14"/>
      <c r="Y2" s="14"/>
      <c r="Z2" s="14"/>
    </row>
    <row r="3" ht="16.5" customHeight="1">
      <c r="A3" s="25">
        <v>46173.0</v>
      </c>
      <c r="B3" s="26">
        <f t="shared" si="1"/>
        <v>46173</v>
      </c>
      <c r="C3" s="27"/>
      <c r="D3" s="3"/>
      <c r="E3" s="3">
        <v>432.0</v>
      </c>
      <c r="F3" s="14">
        <f t="shared" ref="F3:F6" si="3">F2+E3</f>
        <v>621</v>
      </c>
      <c r="G3" s="29">
        <f t="shared" si="2"/>
        <v>879</v>
      </c>
      <c r="M3" s="37"/>
      <c r="V3" s="14"/>
      <c r="W3" s="14"/>
      <c r="X3" s="14"/>
      <c r="Y3" s="14"/>
      <c r="Z3" s="14"/>
    </row>
    <row r="4" ht="16.5" customHeight="1">
      <c r="A4" s="25">
        <v>46174.0</v>
      </c>
      <c r="B4" s="26">
        <f t="shared" si="1"/>
        <v>46174</v>
      </c>
      <c r="C4" s="27"/>
      <c r="D4" s="3"/>
      <c r="E4" s="3">
        <v>442.0</v>
      </c>
      <c r="F4" s="14">
        <f t="shared" si="3"/>
        <v>1063</v>
      </c>
      <c r="G4" s="29">
        <f t="shared" si="2"/>
        <v>437</v>
      </c>
      <c r="M4" s="37"/>
      <c r="V4" s="14"/>
      <c r="W4" s="14"/>
      <c r="X4" s="14"/>
      <c r="Y4" s="14"/>
      <c r="Z4" s="14"/>
    </row>
    <row r="5" ht="16.5" customHeight="1">
      <c r="A5" s="25">
        <v>46175.0</v>
      </c>
      <c r="B5" s="26">
        <f t="shared" si="1"/>
        <v>46175</v>
      </c>
      <c r="C5" s="27"/>
      <c r="D5" s="3"/>
      <c r="E5" s="3">
        <v>440.0</v>
      </c>
      <c r="F5" s="14">
        <f t="shared" si="3"/>
        <v>1503</v>
      </c>
      <c r="G5" s="29">
        <f t="shared" si="2"/>
        <v>-3</v>
      </c>
      <c r="L5" s="21"/>
      <c r="M5" s="37"/>
      <c r="U5" s="14"/>
      <c r="V5" s="14"/>
      <c r="W5" s="14"/>
      <c r="X5" s="14"/>
      <c r="Y5" s="14"/>
      <c r="Z5" s="14"/>
    </row>
    <row r="6" ht="16.5" customHeight="1">
      <c r="A6" s="25">
        <v>46176.0</v>
      </c>
      <c r="B6" s="26">
        <f t="shared" si="1"/>
        <v>46176</v>
      </c>
      <c r="C6" s="27"/>
      <c r="D6" s="3"/>
      <c r="E6" s="3">
        <v>42.0</v>
      </c>
      <c r="F6" s="14">
        <f t="shared" si="3"/>
        <v>1545</v>
      </c>
      <c r="G6" s="29">
        <f t="shared" si="2"/>
        <v>-45</v>
      </c>
      <c r="L6" s="21"/>
      <c r="M6" s="37"/>
      <c r="U6" s="14"/>
      <c r="V6" s="14"/>
      <c r="W6" s="14"/>
      <c r="X6" s="14"/>
      <c r="Y6" s="14"/>
      <c r="Z6" s="14"/>
    </row>
    <row r="7" ht="16.5" customHeight="1">
      <c r="A7" s="1"/>
      <c r="B7" s="4"/>
      <c r="C7" s="27" t="s">
        <v>1744</v>
      </c>
      <c r="D7" s="3">
        <f>I7+I8</f>
        <v>2600</v>
      </c>
      <c r="E7" s="3">
        <v>344.0</v>
      </c>
      <c r="F7" s="14">
        <f>E7</f>
        <v>344</v>
      </c>
      <c r="G7" s="29">
        <f t="shared" ref="G7:G13" si="4">$D$7-F7</f>
        <v>2256</v>
      </c>
      <c r="H7" s="13">
        <v>46183.0</v>
      </c>
      <c r="I7" s="14">
        <v>1600.0</v>
      </c>
      <c r="J7" s="30" t="s">
        <v>1737</v>
      </c>
      <c r="K7" s="31">
        <v>46156.0</v>
      </c>
      <c r="L7" s="21" t="s">
        <v>253</v>
      </c>
      <c r="M7" s="22" t="s">
        <v>1745</v>
      </c>
      <c r="Q7" s="23" t="s">
        <v>1311</v>
      </c>
      <c r="R7" s="23" t="s">
        <v>76</v>
      </c>
      <c r="U7" s="14"/>
      <c r="V7" s="14"/>
      <c r="W7" s="14"/>
      <c r="X7" s="14"/>
      <c r="Y7" s="14"/>
      <c r="Z7" s="14"/>
    </row>
    <row r="8" ht="16.5" customHeight="1">
      <c r="A8" s="25">
        <v>46177.0</v>
      </c>
      <c r="B8" s="26">
        <f t="shared" ref="B8:B13" si="5">A8</f>
        <v>46177</v>
      </c>
      <c r="C8" s="12"/>
      <c r="D8" s="34"/>
      <c r="E8" s="3">
        <v>422.0</v>
      </c>
      <c r="F8" s="14">
        <f t="shared" ref="F8:F13" si="6">F7+E8</f>
        <v>766</v>
      </c>
      <c r="G8" s="29">
        <f t="shared" si="4"/>
        <v>1834</v>
      </c>
      <c r="H8" s="13">
        <v>46188.0</v>
      </c>
      <c r="I8" s="14">
        <v>1000.0</v>
      </c>
      <c r="J8" s="30" t="s">
        <v>1737</v>
      </c>
      <c r="K8" s="31">
        <v>46168.0</v>
      </c>
      <c r="L8" s="21" t="s">
        <v>253</v>
      </c>
      <c r="M8" s="49" t="s">
        <v>1746</v>
      </c>
      <c r="N8" s="23" t="s">
        <v>1747</v>
      </c>
      <c r="Q8" s="23" t="s">
        <v>1748</v>
      </c>
      <c r="R8" s="23" t="s">
        <v>76</v>
      </c>
      <c r="U8" s="14"/>
      <c r="V8" s="14"/>
      <c r="W8" s="14"/>
      <c r="X8" s="14"/>
      <c r="Y8" s="14"/>
      <c r="Z8" s="14"/>
    </row>
    <row r="9" ht="16.5" customHeight="1">
      <c r="A9" s="25">
        <v>46178.0</v>
      </c>
      <c r="B9" s="26">
        <f t="shared" si="5"/>
        <v>46178</v>
      </c>
      <c r="C9" s="12"/>
      <c r="D9" s="34"/>
      <c r="E9" s="3">
        <v>451.0</v>
      </c>
      <c r="F9" s="14">
        <f t="shared" si="6"/>
        <v>1217</v>
      </c>
      <c r="G9" s="29">
        <f t="shared" si="4"/>
        <v>1383</v>
      </c>
      <c r="J9" s="36"/>
      <c r="K9" s="21"/>
      <c r="L9" s="21"/>
      <c r="U9" s="14"/>
      <c r="V9" s="14"/>
      <c r="W9" s="14"/>
      <c r="X9" s="14"/>
      <c r="Y9" s="14"/>
      <c r="Z9" s="14"/>
    </row>
    <row r="10" ht="16.5" customHeight="1">
      <c r="A10" s="25">
        <v>46179.0</v>
      </c>
      <c r="B10" s="26">
        <f t="shared" si="5"/>
        <v>46179</v>
      </c>
      <c r="C10" s="12"/>
      <c r="D10" s="34"/>
      <c r="E10" s="3">
        <v>443.0</v>
      </c>
      <c r="F10" s="14">
        <f t="shared" si="6"/>
        <v>1660</v>
      </c>
      <c r="G10" s="29">
        <f t="shared" si="4"/>
        <v>940</v>
      </c>
      <c r="L10" s="21"/>
      <c r="U10" s="14"/>
      <c r="V10" s="14"/>
      <c r="W10" s="14"/>
      <c r="X10" s="14"/>
      <c r="Y10" s="14"/>
      <c r="Z10" s="14"/>
    </row>
    <row r="11" ht="16.5" customHeight="1">
      <c r="A11" s="25">
        <v>46180.0</v>
      </c>
      <c r="B11" s="26">
        <f t="shared" si="5"/>
        <v>46180</v>
      </c>
      <c r="C11" s="12"/>
      <c r="D11" s="34"/>
      <c r="E11" s="3">
        <v>443.0</v>
      </c>
      <c r="F11" s="14">
        <f t="shared" si="6"/>
        <v>2103</v>
      </c>
      <c r="G11" s="29">
        <f t="shared" si="4"/>
        <v>497</v>
      </c>
      <c r="L11" s="21"/>
      <c r="U11" s="14"/>
      <c r="V11" s="14"/>
      <c r="W11" s="14"/>
      <c r="X11" s="14"/>
      <c r="Y11" s="14"/>
      <c r="Z11" s="14"/>
    </row>
    <row r="12" ht="16.5" customHeight="1">
      <c r="A12" s="25">
        <v>46181.0</v>
      </c>
      <c r="B12" s="26">
        <f t="shared" si="5"/>
        <v>46181</v>
      </c>
      <c r="C12" s="12"/>
      <c r="D12" s="34"/>
      <c r="E12" s="3">
        <v>443.0</v>
      </c>
      <c r="F12" s="14">
        <f t="shared" si="6"/>
        <v>2546</v>
      </c>
      <c r="G12" s="29">
        <f t="shared" si="4"/>
        <v>54</v>
      </c>
      <c r="L12" s="21"/>
      <c r="U12" s="14"/>
      <c r="V12" s="14"/>
      <c r="W12" s="14"/>
      <c r="X12" s="14"/>
      <c r="Y12" s="14"/>
      <c r="Z12" s="14"/>
    </row>
    <row r="13" ht="16.5" customHeight="1">
      <c r="A13" s="25">
        <v>46182.0</v>
      </c>
      <c r="B13" s="26">
        <f t="shared" si="5"/>
        <v>46182</v>
      </c>
      <c r="C13" s="12"/>
      <c r="D13" s="34"/>
      <c r="E13" s="3">
        <v>147.0</v>
      </c>
      <c r="F13" s="14">
        <f t="shared" si="6"/>
        <v>2693</v>
      </c>
      <c r="G13" s="29">
        <f t="shared" si="4"/>
        <v>-93</v>
      </c>
      <c r="L13" s="21"/>
      <c r="U13" s="14"/>
      <c r="V13" s="14"/>
      <c r="W13" s="14"/>
      <c r="X13" s="14"/>
      <c r="Y13" s="14"/>
      <c r="Z13" s="14"/>
    </row>
    <row r="14" ht="16.5" customHeight="1">
      <c r="A14" s="25"/>
      <c r="B14" s="26"/>
      <c r="C14" s="27" t="s">
        <v>1654</v>
      </c>
      <c r="D14" s="3">
        <f>I17+I21</f>
        <v>16252</v>
      </c>
      <c r="E14" s="3">
        <v>729.0</v>
      </c>
      <c r="F14" s="14">
        <f>E14</f>
        <v>729</v>
      </c>
      <c r="G14" s="29">
        <f t="shared" ref="G14:G29" si="7">$D$14-F14</f>
        <v>15523</v>
      </c>
      <c r="H14" s="13">
        <v>46181.0</v>
      </c>
      <c r="I14" s="14">
        <v>15000.0</v>
      </c>
      <c r="J14" s="30" t="s">
        <v>303</v>
      </c>
      <c r="K14" s="31">
        <v>46175.0</v>
      </c>
      <c r="M14" s="37" t="s">
        <v>1655</v>
      </c>
      <c r="Q14" s="23" t="s">
        <v>964</v>
      </c>
      <c r="U14" s="14"/>
      <c r="V14" s="14"/>
      <c r="W14" s="14"/>
      <c r="X14" s="14"/>
      <c r="Y14" s="14"/>
      <c r="Z14" s="14"/>
    </row>
    <row r="15" ht="16.5" customHeight="1">
      <c r="A15" s="25">
        <v>46183.0</v>
      </c>
      <c r="B15" s="26">
        <f t="shared" ref="B15:B29" si="8">A15</f>
        <v>46183</v>
      </c>
      <c r="D15" s="34"/>
      <c r="E15" s="3">
        <v>1332.0</v>
      </c>
      <c r="F15" s="14">
        <f t="shared" ref="F15:F29" si="9">F14+E15</f>
        <v>2061</v>
      </c>
      <c r="G15" s="29">
        <f t="shared" si="7"/>
        <v>14191</v>
      </c>
      <c r="H15" s="13">
        <v>46190.0</v>
      </c>
      <c r="I15" s="14">
        <v>36000.0</v>
      </c>
      <c r="J15" s="30" t="s">
        <v>303</v>
      </c>
      <c r="K15" s="31">
        <v>46162.0</v>
      </c>
      <c r="M15" s="40" t="s">
        <v>1656</v>
      </c>
      <c r="Q15" s="23" t="s">
        <v>1311</v>
      </c>
      <c r="U15" s="14"/>
      <c r="V15" s="14"/>
      <c r="W15" s="14"/>
      <c r="X15" s="14"/>
      <c r="Y15" s="14"/>
      <c r="Z15" s="14"/>
    </row>
    <row r="16" ht="16.5" customHeight="1">
      <c r="A16" s="25">
        <v>46184.0</v>
      </c>
      <c r="B16" s="26">
        <f t="shared" si="8"/>
        <v>46184</v>
      </c>
      <c r="C16" s="12"/>
      <c r="D16" s="34"/>
      <c r="E16" s="3">
        <v>1334.0</v>
      </c>
      <c r="F16" s="14">
        <f t="shared" si="9"/>
        <v>3395</v>
      </c>
      <c r="G16" s="29">
        <f t="shared" si="7"/>
        <v>12857</v>
      </c>
      <c r="I16" s="14">
        <f>SUM(I14:I15)</f>
        <v>51000</v>
      </c>
      <c r="V16" s="14"/>
      <c r="W16" s="14"/>
      <c r="X16" s="14"/>
      <c r="Y16" s="14"/>
      <c r="Z16" s="14"/>
    </row>
    <row r="17" ht="16.5" customHeight="1">
      <c r="A17" s="25">
        <v>46185.0</v>
      </c>
      <c r="B17" s="26">
        <f t="shared" si="8"/>
        <v>46185</v>
      </c>
      <c r="C17" s="12"/>
      <c r="D17" s="34"/>
      <c r="E17" s="3">
        <v>1121.0</v>
      </c>
      <c r="F17" s="14">
        <f t="shared" si="9"/>
        <v>4516</v>
      </c>
      <c r="G17" s="29">
        <f t="shared" si="7"/>
        <v>11736</v>
      </c>
      <c r="H17" s="21" t="s">
        <v>147</v>
      </c>
      <c r="I17" s="14">
        <v>15300.0</v>
      </c>
      <c r="V17" s="14"/>
      <c r="W17" s="14"/>
      <c r="X17" s="14"/>
      <c r="Y17" s="14"/>
      <c r="Z17" s="14"/>
    </row>
    <row r="18" ht="16.5" customHeight="1">
      <c r="A18" s="25">
        <v>46186.0</v>
      </c>
      <c r="B18" s="26">
        <f t="shared" si="8"/>
        <v>46186</v>
      </c>
      <c r="C18" s="12"/>
      <c r="D18" s="34"/>
      <c r="E18" s="3">
        <v>1059.0</v>
      </c>
      <c r="F18" s="14">
        <f t="shared" si="9"/>
        <v>5575</v>
      </c>
      <c r="G18" s="29">
        <f t="shared" si="7"/>
        <v>10677</v>
      </c>
      <c r="H18" s="13" t="s">
        <v>1657</v>
      </c>
      <c r="I18" s="14">
        <v>3500.0</v>
      </c>
      <c r="W18" s="14"/>
      <c r="X18" s="14"/>
      <c r="Y18" s="14"/>
      <c r="Z18" s="14"/>
    </row>
    <row r="19" ht="16.5" customHeight="1">
      <c r="A19" s="25">
        <v>46187.0</v>
      </c>
      <c r="B19" s="26">
        <f t="shared" si="8"/>
        <v>46187</v>
      </c>
      <c r="C19" s="12"/>
      <c r="D19" s="34"/>
      <c r="E19" s="3">
        <v>1058.0</v>
      </c>
      <c r="F19" s="14">
        <f t="shared" si="9"/>
        <v>6633</v>
      </c>
      <c r="G19" s="29">
        <f t="shared" si="7"/>
        <v>9619</v>
      </c>
      <c r="H19" s="13" t="s">
        <v>1658</v>
      </c>
      <c r="I19" s="14">
        <v>32200.0</v>
      </c>
      <c r="W19" s="14"/>
      <c r="X19" s="14"/>
      <c r="Y19" s="14"/>
      <c r="Z19" s="14"/>
    </row>
    <row r="20" ht="16.5" customHeight="1">
      <c r="A20" s="25">
        <v>46188.0</v>
      </c>
      <c r="B20" s="26">
        <f t="shared" si="8"/>
        <v>46188</v>
      </c>
      <c r="C20" s="12"/>
      <c r="D20" s="34"/>
      <c r="E20" s="3">
        <v>1058.0</v>
      </c>
      <c r="F20" s="14">
        <f t="shared" si="9"/>
        <v>7691</v>
      </c>
      <c r="G20" s="29">
        <f t="shared" si="7"/>
        <v>8561</v>
      </c>
      <c r="I20" s="14">
        <f>SUM(I17:I19)</f>
        <v>51000</v>
      </c>
      <c r="W20" s="14"/>
      <c r="X20" s="14"/>
      <c r="Y20" s="14"/>
      <c r="Z20" s="14"/>
    </row>
    <row r="21" ht="16.5" customHeight="1">
      <c r="A21" s="25">
        <v>46189.0</v>
      </c>
      <c r="B21" s="26">
        <f t="shared" si="8"/>
        <v>46189</v>
      </c>
      <c r="C21" s="12"/>
      <c r="D21" s="34"/>
      <c r="E21" s="3">
        <v>1059.0</v>
      </c>
      <c r="F21" s="14">
        <f t="shared" si="9"/>
        <v>8750</v>
      </c>
      <c r="G21" s="29">
        <f t="shared" si="7"/>
        <v>7502</v>
      </c>
      <c r="H21" s="14" t="s">
        <v>284</v>
      </c>
      <c r="I21" s="14">
        <v>952.0</v>
      </c>
      <c r="W21" s="14"/>
      <c r="X21" s="14"/>
      <c r="Y21" s="14"/>
      <c r="Z21" s="14"/>
    </row>
    <row r="22" ht="16.5" customHeight="1">
      <c r="A22" s="25">
        <v>46190.0</v>
      </c>
      <c r="B22" s="26">
        <f t="shared" si="8"/>
        <v>46190</v>
      </c>
      <c r="C22" s="12"/>
      <c r="D22" s="34"/>
      <c r="E22" s="3">
        <v>1059.0</v>
      </c>
      <c r="F22" s="14">
        <f t="shared" si="9"/>
        <v>9809</v>
      </c>
      <c r="G22" s="29">
        <f t="shared" si="7"/>
        <v>6443</v>
      </c>
      <c r="W22" s="14"/>
      <c r="X22" s="14"/>
      <c r="Y22" s="14"/>
      <c r="Z22" s="14"/>
    </row>
    <row r="23" ht="16.5" customHeight="1">
      <c r="A23" s="25">
        <v>46191.0</v>
      </c>
      <c r="B23" s="26">
        <f t="shared" si="8"/>
        <v>46191</v>
      </c>
      <c r="C23" s="12"/>
      <c r="D23" s="34"/>
      <c r="E23" s="3">
        <v>1059.0</v>
      </c>
      <c r="F23" s="14">
        <f t="shared" si="9"/>
        <v>10868</v>
      </c>
      <c r="G23" s="29">
        <f t="shared" si="7"/>
        <v>5384</v>
      </c>
      <c r="W23" s="14"/>
      <c r="X23" s="14"/>
      <c r="Y23" s="14"/>
      <c r="Z23" s="14"/>
    </row>
    <row r="24" ht="16.5" customHeight="1">
      <c r="A24" s="25">
        <v>46192.0</v>
      </c>
      <c r="B24" s="26">
        <f t="shared" si="8"/>
        <v>46192</v>
      </c>
      <c r="C24" s="12"/>
      <c r="D24" s="34"/>
      <c r="E24" s="3">
        <v>1058.0</v>
      </c>
      <c r="F24" s="14">
        <f t="shared" si="9"/>
        <v>11926</v>
      </c>
      <c r="G24" s="29">
        <f t="shared" si="7"/>
        <v>4326</v>
      </c>
      <c r="W24" s="14"/>
      <c r="X24" s="14"/>
      <c r="Y24" s="14"/>
      <c r="Z24" s="14"/>
    </row>
    <row r="25" ht="16.5" customHeight="1">
      <c r="A25" s="25">
        <v>46193.0</v>
      </c>
      <c r="B25" s="26">
        <f t="shared" si="8"/>
        <v>46193</v>
      </c>
      <c r="C25" s="12"/>
      <c r="D25" s="12"/>
      <c r="E25" s="3">
        <v>1054.0</v>
      </c>
      <c r="F25" s="14">
        <f t="shared" si="9"/>
        <v>12980</v>
      </c>
      <c r="G25" s="29">
        <f t="shared" si="7"/>
        <v>3272</v>
      </c>
      <c r="W25" s="14"/>
      <c r="X25" s="14"/>
      <c r="Y25" s="14"/>
      <c r="Z25" s="14"/>
    </row>
    <row r="26" ht="16.5" customHeight="1">
      <c r="A26" s="25">
        <v>46194.0</v>
      </c>
      <c r="B26" s="26">
        <f t="shared" si="8"/>
        <v>46194</v>
      </c>
      <c r="C26" s="12"/>
      <c r="D26" s="12"/>
      <c r="E26" s="3">
        <v>1061.0</v>
      </c>
      <c r="F26" s="14">
        <f t="shared" si="9"/>
        <v>14041</v>
      </c>
      <c r="G26" s="29">
        <f t="shared" si="7"/>
        <v>2211</v>
      </c>
      <c r="W26" s="14"/>
      <c r="X26" s="14"/>
      <c r="Y26" s="14"/>
      <c r="Z26" s="14"/>
    </row>
    <row r="27" ht="16.5" customHeight="1">
      <c r="A27" s="25">
        <v>46195.0</v>
      </c>
      <c r="B27" s="26">
        <f t="shared" si="8"/>
        <v>46195</v>
      </c>
      <c r="C27" s="12"/>
      <c r="D27" s="12"/>
      <c r="E27" s="3">
        <v>1058.0</v>
      </c>
      <c r="F27" s="14">
        <f t="shared" si="9"/>
        <v>15099</v>
      </c>
      <c r="G27" s="29">
        <f t="shared" si="7"/>
        <v>1153</v>
      </c>
      <c r="W27" s="14"/>
      <c r="X27" s="14"/>
      <c r="Y27" s="14"/>
      <c r="Z27" s="14"/>
    </row>
    <row r="28" ht="16.5" customHeight="1">
      <c r="A28" s="25">
        <v>46196.0</v>
      </c>
      <c r="B28" s="26">
        <f t="shared" si="8"/>
        <v>46196</v>
      </c>
      <c r="C28" s="12"/>
      <c r="D28" s="12"/>
      <c r="E28" s="3">
        <v>1058.0</v>
      </c>
      <c r="F28" s="14">
        <f t="shared" si="9"/>
        <v>16157</v>
      </c>
      <c r="G28" s="29">
        <f t="shared" si="7"/>
        <v>95</v>
      </c>
      <c r="W28" s="14"/>
      <c r="X28" s="14"/>
      <c r="Y28" s="14"/>
      <c r="Z28" s="14"/>
    </row>
    <row r="29" ht="16.5" customHeight="1">
      <c r="A29" s="25">
        <v>46197.0</v>
      </c>
      <c r="B29" s="26">
        <f t="shared" si="8"/>
        <v>46197</v>
      </c>
      <c r="C29" s="12"/>
      <c r="D29" s="12"/>
      <c r="E29" s="3">
        <v>306.0</v>
      </c>
      <c r="F29" s="14">
        <f t="shared" si="9"/>
        <v>16463</v>
      </c>
      <c r="G29" s="29">
        <f t="shared" si="7"/>
        <v>-211</v>
      </c>
      <c r="W29" s="14"/>
      <c r="X29" s="14"/>
      <c r="Y29" s="14"/>
      <c r="Z29" s="14"/>
    </row>
    <row r="30" ht="16.5" customHeight="1">
      <c r="A30" s="1"/>
      <c r="B30" s="4"/>
      <c r="C30" s="27" t="s">
        <v>1419</v>
      </c>
      <c r="D30" s="3">
        <f>I36+I38</f>
        <v>24045</v>
      </c>
      <c r="E30" s="3">
        <v>472.0</v>
      </c>
      <c r="F30" s="14">
        <f>E30</f>
        <v>472</v>
      </c>
      <c r="G30" s="29">
        <f t="shared" ref="G30:G61" si="10">$D$30-F30</f>
        <v>23573</v>
      </c>
      <c r="H30" s="13">
        <v>46202.0</v>
      </c>
      <c r="I30" s="14">
        <v>45000.0</v>
      </c>
      <c r="J30" s="21" t="s">
        <v>1420</v>
      </c>
      <c r="K30" s="21"/>
      <c r="L30" s="21" t="s">
        <v>624</v>
      </c>
      <c r="M30" s="22" t="s">
        <v>1659</v>
      </c>
      <c r="P30" s="24"/>
      <c r="Q30" s="23" t="s">
        <v>1660</v>
      </c>
      <c r="R30" s="12"/>
      <c r="W30" s="14"/>
      <c r="X30" s="14"/>
      <c r="Y30" s="14"/>
      <c r="Z30" s="14"/>
    </row>
    <row r="31" ht="16.5" customHeight="1">
      <c r="A31" s="25">
        <v>46198.0</v>
      </c>
      <c r="B31" s="26">
        <f t="shared" ref="B31:B61" si="11">A31</f>
        <v>46198</v>
      </c>
      <c r="C31" s="12"/>
      <c r="D31" s="34"/>
      <c r="E31" s="3">
        <v>845.0</v>
      </c>
      <c r="F31" s="14">
        <f t="shared" ref="F31:F61" si="12">F30+E31</f>
        <v>1317</v>
      </c>
      <c r="G31" s="29">
        <f t="shared" si="10"/>
        <v>22728</v>
      </c>
      <c r="H31" s="13">
        <v>46209.0</v>
      </c>
      <c r="I31" s="14">
        <v>21000.0</v>
      </c>
      <c r="J31" s="21" t="s">
        <v>1420</v>
      </c>
      <c r="K31" s="21"/>
      <c r="L31" s="21" t="s">
        <v>129</v>
      </c>
      <c r="M31" s="22" t="s">
        <v>1661</v>
      </c>
      <c r="P31" s="24"/>
      <c r="Q31" s="23" t="s">
        <v>1662</v>
      </c>
      <c r="R31" s="12"/>
      <c r="W31" s="14"/>
      <c r="X31" s="14"/>
      <c r="Y31" s="14"/>
      <c r="Z31" s="14"/>
    </row>
    <row r="32" ht="16.5" customHeight="1">
      <c r="A32" s="25">
        <v>46199.0</v>
      </c>
      <c r="B32" s="26">
        <f t="shared" si="11"/>
        <v>46199</v>
      </c>
      <c r="C32" s="12"/>
      <c r="D32" s="34"/>
      <c r="E32" s="3">
        <v>806.0</v>
      </c>
      <c r="F32" s="14">
        <f t="shared" si="12"/>
        <v>2123</v>
      </c>
      <c r="G32" s="29">
        <f t="shared" si="10"/>
        <v>21922</v>
      </c>
      <c r="H32" s="13">
        <v>46223.0</v>
      </c>
      <c r="I32" s="14">
        <v>45000.0</v>
      </c>
      <c r="J32" s="21" t="s">
        <v>1420</v>
      </c>
      <c r="K32" s="21"/>
      <c r="L32" s="21" t="s">
        <v>1663</v>
      </c>
      <c r="M32" s="22" t="s">
        <v>1421</v>
      </c>
      <c r="P32" s="24"/>
      <c r="Q32" s="40" t="s">
        <v>1664</v>
      </c>
      <c r="R32" s="12"/>
      <c r="W32" s="14"/>
      <c r="X32" s="14"/>
      <c r="Y32" s="14"/>
      <c r="Z32" s="14"/>
    </row>
    <row r="33" ht="16.5" customHeight="1">
      <c r="A33" s="25">
        <v>46200.0</v>
      </c>
      <c r="B33" s="26">
        <f t="shared" si="11"/>
        <v>46200</v>
      </c>
      <c r="C33" s="12"/>
      <c r="D33" s="34"/>
      <c r="E33" s="3">
        <v>838.0</v>
      </c>
      <c r="F33" s="14">
        <f t="shared" si="12"/>
        <v>2961</v>
      </c>
      <c r="G33" s="29">
        <f t="shared" si="10"/>
        <v>21084</v>
      </c>
      <c r="I33" s="14">
        <f>SUM(I30:I32)</f>
        <v>111000</v>
      </c>
      <c r="J33" s="21"/>
      <c r="K33" s="21"/>
      <c r="L33" s="21"/>
      <c r="P33" s="24"/>
      <c r="Q33" s="12"/>
      <c r="R33" s="12"/>
      <c r="S33" s="12"/>
      <c r="W33" s="14"/>
      <c r="X33" s="14"/>
      <c r="Y33" s="14"/>
      <c r="Z33" s="14"/>
    </row>
    <row r="34" ht="16.5" customHeight="1">
      <c r="A34" s="25">
        <v>46201.0</v>
      </c>
      <c r="B34" s="26">
        <f t="shared" si="11"/>
        <v>46201</v>
      </c>
      <c r="C34" s="12"/>
      <c r="D34" s="34"/>
      <c r="E34" s="3">
        <v>820.0</v>
      </c>
      <c r="F34" s="14">
        <f t="shared" si="12"/>
        <v>3781</v>
      </c>
      <c r="G34" s="29">
        <f t="shared" si="10"/>
        <v>20264</v>
      </c>
      <c r="H34" s="13" t="s">
        <v>1665</v>
      </c>
      <c r="I34" s="14">
        <v>62078.0</v>
      </c>
      <c r="J34" s="21"/>
      <c r="K34" s="21"/>
      <c r="L34" s="21"/>
      <c r="P34" s="24"/>
      <c r="Q34" s="12"/>
      <c r="R34" s="12"/>
      <c r="S34" s="12"/>
      <c r="W34" s="14"/>
      <c r="X34" s="14"/>
      <c r="Y34" s="14"/>
      <c r="Z34" s="14"/>
    </row>
    <row r="35" ht="16.5" customHeight="1">
      <c r="A35" s="25">
        <v>46202.0</v>
      </c>
      <c r="B35" s="26">
        <f t="shared" si="11"/>
        <v>46202</v>
      </c>
      <c r="C35" s="12"/>
      <c r="D35" s="34"/>
      <c r="E35" s="3">
        <v>840.0</v>
      </c>
      <c r="F35" s="14">
        <f t="shared" si="12"/>
        <v>4621</v>
      </c>
      <c r="G35" s="29">
        <f t="shared" si="10"/>
        <v>19424</v>
      </c>
      <c r="H35" s="13" t="s">
        <v>1658</v>
      </c>
      <c r="I35" s="14">
        <v>25900.0</v>
      </c>
      <c r="J35" s="21"/>
      <c r="K35" s="21"/>
      <c r="L35" s="21"/>
      <c r="P35" s="24"/>
      <c r="Q35" s="12"/>
      <c r="R35" s="12"/>
      <c r="S35" s="12"/>
      <c r="W35" s="14"/>
      <c r="X35" s="14"/>
      <c r="Y35" s="14"/>
      <c r="Z35" s="14"/>
    </row>
    <row r="36" ht="16.5" customHeight="1">
      <c r="A36" s="25">
        <v>46203.0</v>
      </c>
      <c r="B36" s="26">
        <f t="shared" si="11"/>
        <v>46203</v>
      </c>
      <c r="C36" s="12"/>
      <c r="D36" s="34"/>
      <c r="E36" s="3">
        <v>468.0</v>
      </c>
      <c r="F36" s="14">
        <f t="shared" si="12"/>
        <v>5089</v>
      </c>
      <c r="G36" s="29">
        <f t="shared" si="10"/>
        <v>18956</v>
      </c>
      <c r="H36" s="13" t="s">
        <v>147</v>
      </c>
      <c r="I36" s="14">
        <v>23022.0</v>
      </c>
      <c r="J36" s="21"/>
      <c r="K36" s="21"/>
      <c r="L36" s="21"/>
      <c r="P36" s="24"/>
      <c r="Q36" s="12"/>
      <c r="R36" s="12"/>
      <c r="S36" s="12"/>
      <c r="W36" s="14"/>
      <c r="X36" s="14"/>
      <c r="Y36" s="14"/>
      <c r="Z36" s="14"/>
    </row>
    <row r="37" ht="16.5" customHeight="1">
      <c r="A37" s="25">
        <v>46204.0</v>
      </c>
      <c r="B37" s="26">
        <f t="shared" si="11"/>
        <v>46204</v>
      </c>
      <c r="C37" s="12"/>
      <c r="E37" s="3">
        <v>800.0</v>
      </c>
      <c r="F37" s="14">
        <f t="shared" si="12"/>
        <v>5889</v>
      </c>
      <c r="G37" s="29">
        <f t="shared" si="10"/>
        <v>18156</v>
      </c>
      <c r="H37" s="13"/>
      <c r="I37" s="14">
        <f>SUM(I34:I36)</f>
        <v>111000</v>
      </c>
      <c r="J37" s="21"/>
      <c r="K37" s="21"/>
      <c r="L37" s="21"/>
      <c r="P37" s="24"/>
      <c r="Q37" s="12"/>
      <c r="R37" s="12"/>
      <c r="S37" s="12"/>
      <c r="W37" s="14"/>
      <c r="X37" s="14"/>
      <c r="Y37" s="14"/>
      <c r="Z37" s="14"/>
    </row>
    <row r="38" ht="16.5" customHeight="1">
      <c r="A38" s="25">
        <v>46205.0</v>
      </c>
      <c r="B38" s="26">
        <f t="shared" si="11"/>
        <v>46205</v>
      </c>
      <c r="C38" s="12"/>
      <c r="D38" s="34"/>
      <c r="E38" s="3">
        <v>847.0</v>
      </c>
      <c r="F38" s="14">
        <f t="shared" si="12"/>
        <v>6736</v>
      </c>
      <c r="G38" s="29">
        <f t="shared" si="10"/>
        <v>17309</v>
      </c>
      <c r="H38" s="14" t="s">
        <v>284</v>
      </c>
      <c r="I38" s="14">
        <v>1023.0</v>
      </c>
      <c r="S38" s="12"/>
      <c r="W38" s="14"/>
      <c r="X38" s="14"/>
      <c r="Y38" s="14"/>
      <c r="Z38" s="14"/>
    </row>
    <row r="39" ht="16.5" customHeight="1">
      <c r="A39" s="25">
        <v>46206.0</v>
      </c>
      <c r="B39" s="26">
        <f t="shared" si="11"/>
        <v>46206</v>
      </c>
      <c r="C39" s="12"/>
      <c r="D39" s="34"/>
      <c r="E39" s="3">
        <v>843.0</v>
      </c>
      <c r="F39" s="14">
        <f t="shared" si="12"/>
        <v>7579</v>
      </c>
      <c r="G39" s="29">
        <f t="shared" si="10"/>
        <v>16466</v>
      </c>
      <c r="S39" s="12"/>
      <c r="W39" s="14"/>
      <c r="X39" s="14"/>
      <c r="Y39" s="14"/>
      <c r="Z39" s="14"/>
    </row>
    <row r="40" ht="16.5" customHeight="1">
      <c r="A40" s="25">
        <v>46207.0</v>
      </c>
      <c r="B40" s="26">
        <f t="shared" si="11"/>
        <v>46207</v>
      </c>
      <c r="C40" s="12"/>
      <c r="E40" s="3">
        <v>845.0</v>
      </c>
      <c r="F40" s="14">
        <f t="shared" si="12"/>
        <v>8424</v>
      </c>
      <c r="G40" s="29">
        <f t="shared" si="10"/>
        <v>15621</v>
      </c>
      <c r="S40" s="12"/>
      <c r="W40" s="14"/>
      <c r="X40" s="14"/>
      <c r="Y40" s="14"/>
      <c r="Z40" s="14"/>
    </row>
    <row r="41" ht="16.5" customHeight="1">
      <c r="A41" s="25">
        <v>46208.0</v>
      </c>
      <c r="B41" s="26">
        <f t="shared" si="11"/>
        <v>46208</v>
      </c>
      <c r="C41" s="12"/>
      <c r="D41" s="34"/>
      <c r="E41" s="3">
        <v>847.0</v>
      </c>
      <c r="F41" s="14">
        <f t="shared" si="12"/>
        <v>9271</v>
      </c>
      <c r="G41" s="29">
        <f t="shared" si="10"/>
        <v>14774</v>
      </c>
      <c r="W41" s="14"/>
      <c r="X41" s="14"/>
      <c r="Y41" s="14"/>
      <c r="Z41" s="14"/>
    </row>
    <row r="42" ht="16.5" customHeight="1">
      <c r="A42" s="25">
        <v>46209.0</v>
      </c>
      <c r="B42" s="26">
        <f t="shared" si="11"/>
        <v>46209</v>
      </c>
      <c r="C42" s="12" t="s">
        <v>141</v>
      </c>
      <c r="D42" s="34"/>
      <c r="E42" s="3">
        <v>847.0</v>
      </c>
      <c r="F42" s="14">
        <f t="shared" si="12"/>
        <v>10118</v>
      </c>
      <c r="G42" s="29">
        <f t="shared" si="10"/>
        <v>13927</v>
      </c>
      <c r="W42" s="14"/>
      <c r="X42" s="14"/>
      <c r="Y42" s="14"/>
      <c r="Z42" s="14"/>
    </row>
    <row r="43" ht="16.5" customHeight="1">
      <c r="A43" s="25">
        <v>46210.0</v>
      </c>
      <c r="B43" s="26">
        <f t="shared" si="11"/>
        <v>46210</v>
      </c>
      <c r="C43" s="12"/>
      <c r="E43" s="3">
        <v>814.0</v>
      </c>
      <c r="F43" s="14">
        <f t="shared" si="12"/>
        <v>10932</v>
      </c>
      <c r="G43" s="29">
        <f t="shared" si="10"/>
        <v>13113</v>
      </c>
      <c r="W43" s="14"/>
      <c r="X43" s="14"/>
      <c r="Y43" s="14"/>
      <c r="Z43" s="14"/>
    </row>
    <row r="44" ht="16.5" customHeight="1">
      <c r="A44" s="25">
        <v>46211.0</v>
      </c>
      <c r="B44" s="26">
        <f t="shared" si="11"/>
        <v>46211</v>
      </c>
      <c r="C44" s="12"/>
      <c r="D44" s="34"/>
      <c r="E44" s="3">
        <v>771.0</v>
      </c>
      <c r="F44" s="14">
        <f t="shared" si="12"/>
        <v>11703</v>
      </c>
      <c r="G44" s="29">
        <f t="shared" si="10"/>
        <v>12342</v>
      </c>
      <c r="W44" s="14"/>
      <c r="X44" s="14"/>
      <c r="Y44" s="14"/>
      <c r="Z44" s="14"/>
    </row>
    <row r="45" ht="16.5" customHeight="1">
      <c r="A45" s="25">
        <v>46212.0</v>
      </c>
      <c r="B45" s="26">
        <f t="shared" si="11"/>
        <v>46212</v>
      </c>
      <c r="C45" s="12"/>
      <c r="D45" s="34"/>
      <c r="E45" s="3">
        <v>778.0</v>
      </c>
      <c r="F45" s="14">
        <f t="shared" si="12"/>
        <v>12481</v>
      </c>
      <c r="G45" s="29">
        <f t="shared" si="10"/>
        <v>11564</v>
      </c>
      <c r="W45" s="14"/>
      <c r="X45" s="14"/>
      <c r="Y45" s="14"/>
      <c r="Z45" s="14"/>
    </row>
    <row r="46" ht="16.5" customHeight="1">
      <c r="A46" s="25">
        <v>46213.0</v>
      </c>
      <c r="B46" s="26">
        <f t="shared" si="11"/>
        <v>46213</v>
      </c>
      <c r="C46" s="12"/>
      <c r="E46" s="3">
        <v>768.0</v>
      </c>
      <c r="F46" s="14">
        <f t="shared" si="12"/>
        <v>13249</v>
      </c>
      <c r="G46" s="29">
        <f t="shared" si="10"/>
        <v>10796</v>
      </c>
      <c r="W46" s="14"/>
      <c r="X46" s="14"/>
      <c r="Y46" s="14"/>
      <c r="Z46" s="14"/>
    </row>
    <row r="47" ht="16.5" customHeight="1">
      <c r="A47" s="25">
        <v>46214.0</v>
      </c>
      <c r="B47" s="26">
        <f t="shared" si="11"/>
        <v>46214</v>
      </c>
      <c r="C47" s="12"/>
      <c r="D47" s="34"/>
      <c r="E47" s="3">
        <v>706.0</v>
      </c>
      <c r="F47" s="14">
        <f t="shared" si="12"/>
        <v>13955</v>
      </c>
      <c r="G47" s="29">
        <f t="shared" si="10"/>
        <v>10090</v>
      </c>
      <c r="W47" s="14"/>
      <c r="X47" s="14"/>
      <c r="Y47" s="14"/>
      <c r="Z47" s="14"/>
    </row>
    <row r="48" ht="16.5" customHeight="1">
      <c r="A48" s="25">
        <v>46215.0</v>
      </c>
      <c r="B48" s="26">
        <f t="shared" si="11"/>
        <v>46215</v>
      </c>
      <c r="C48" s="12"/>
      <c r="D48" s="34"/>
      <c r="E48" s="3">
        <v>325.0</v>
      </c>
      <c r="F48" s="14">
        <f t="shared" si="12"/>
        <v>14280</v>
      </c>
      <c r="G48" s="29">
        <f t="shared" si="10"/>
        <v>9765</v>
      </c>
      <c r="W48" s="14"/>
      <c r="X48" s="14"/>
      <c r="Y48" s="14"/>
      <c r="Z48" s="14"/>
    </row>
    <row r="49" ht="16.5" customHeight="1">
      <c r="A49" s="25">
        <v>46216.0</v>
      </c>
      <c r="B49" s="26">
        <f t="shared" si="11"/>
        <v>46216</v>
      </c>
      <c r="C49" s="12"/>
      <c r="E49" s="3">
        <v>792.0</v>
      </c>
      <c r="F49" s="14">
        <f t="shared" si="12"/>
        <v>15072</v>
      </c>
      <c r="G49" s="29">
        <f t="shared" si="10"/>
        <v>8973</v>
      </c>
      <c r="W49" s="14"/>
      <c r="X49" s="14"/>
      <c r="Y49" s="14"/>
      <c r="Z49" s="14"/>
    </row>
    <row r="50" ht="16.5" customHeight="1">
      <c r="A50" s="25">
        <v>46217.0</v>
      </c>
      <c r="B50" s="26">
        <f t="shared" si="11"/>
        <v>46217</v>
      </c>
      <c r="C50" s="12"/>
      <c r="D50" s="34"/>
      <c r="E50" s="3">
        <v>766.0</v>
      </c>
      <c r="F50" s="14">
        <f t="shared" si="12"/>
        <v>15838</v>
      </c>
      <c r="G50" s="29">
        <f t="shared" si="10"/>
        <v>8207</v>
      </c>
      <c r="W50" s="14"/>
      <c r="X50" s="14"/>
      <c r="Y50" s="14"/>
      <c r="Z50" s="14"/>
    </row>
    <row r="51" ht="16.5" customHeight="1">
      <c r="A51" s="25">
        <v>46218.0</v>
      </c>
      <c r="B51" s="26">
        <f t="shared" si="11"/>
        <v>46218</v>
      </c>
      <c r="C51" s="12"/>
      <c r="D51" s="34"/>
      <c r="E51" s="3">
        <v>701.0</v>
      </c>
      <c r="F51" s="14">
        <f t="shared" si="12"/>
        <v>16539</v>
      </c>
      <c r="G51" s="29">
        <f t="shared" si="10"/>
        <v>7506</v>
      </c>
      <c r="W51" s="14"/>
      <c r="X51" s="14"/>
      <c r="Y51" s="14"/>
      <c r="Z51" s="14"/>
    </row>
    <row r="52" ht="16.5" customHeight="1">
      <c r="A52" s="25">
        <v>46219.0</v>
      </c>
      <c r="B52" s="26">
        <f t="shared" si="11"/>
        <v>46219</v>
      </c>
      <c r="C52" s="12"/>
      <c r="E52" s="3">
        <v>768.0</v>
      </c>
      <c r="F52" s="14">
        <f t="shared" si="12"/>
        <v>17307</v>
      </c>
      <c r="G52" s="29">
        <f t="shared" si="10"/>
        <v>6738</v>
      </c>
      <c r="W52" s="14"/>
      <c r="X52" s="14"/>
      <c r="Y52" s="14"/>
      <c r="Z52" s="14"/>
    </row>
    <row r="53" ht="16.5" customHeight="1">
      <c r="A53" s="25">
        <v>46220.0</v>
      </c>
      <c r="B53" s="26">
        <f t="shared" si="11"/>
        <v>46220</v>
      </c>
      <c r="C53" s="12"/>
      <c r="D53" s="34"/>
      <c r="E53" s="3">
        <v>764.0</v>
      </c>
      <c r="F53" s="14">
        <f t="shared" si="12"/>
        <v>18071</v>
      </c>
      <c r="G53" s="29">
        <f t="shared" si="10"/>
        <v>5974</v>
      </c>
      <c r="W53" s="14"/>
      <c r="X53" s="14"/>
      <c r="Y53" s="14"/>
      <c r="Z53" s="14"/>
    </row>
    <row r="54" ht="16.5" customHeight="1">
      <c r="A54" s="25">
        <v>46221.0</v>
      </c>
      <c r="B54" s="26">
        <f t="shared" si="11"/>
        <v>46221</v>
      </c>
      <c r="C54" s="12"/>
      <c r="D54" s="34"/>
      <c r="E54" s="3">
        <v>766.0</v>
      </c>
      <c r="F54" s="14">
        <f t="shared" si="12"/>
        <v>18837</v>
      </c>
      <c r="G54" s="29">
        <f t="shared" si="10"/>
        <v>5208</v>
      </c>
      <c r="W54" s="14"/>
      <c r="X54" s="14"/>
      <c r="Y54" s="14"/>
      <c r="Z54" s="14"/>
    </row>
    <row r="55" ht="16.5" customHeight="1">
      <c r="A55" s="25">
        <v>46222.0</v>
      </c>
      <c r="B55" s="26">
        <f t="shared" si="11"/>
        <v>46222</v>
      </c>
      <c r="E55" s="3">
        <v>764.0</v>
      </c>
      <c r="F55" s="14">
        <f t="shared" si="12"/>
        <v>19601</v>
      </c>
      <c r="G55" s="29">
        <f t="shared" si="10"/>
        <v>4444</v>
      </c>
      <c r="W55" s="14"/>
      <c r="X55" s="14"/>
      <c r="Y55" s="14"/>
      <c r="Z55" s="14"/>
    </row>
    <row r="56" ht="16.5" customHeight="1">
      <c r="A56" s="25">
        <v>46223.0</v>
      </c>
      <c r="B56" s="26">
        <f t="shared" si="11"/>
        <v>46223</v>
      </c>
      <c r="E56" s="3">
        <v>665.0</v>
      </c>
      <c r="F56" s="14">
        <f t="shared" si="12"/>
        <v>20266</v>
      </c>
      <c r="G56" s="29">
        <f t="shared" si="10"/>
        <v>3779</v>
      </c>
      <c r="W56" s="14"/>
      <c r="X56" s="14"/>
      <c r="Y56" s="14"/>
      <c r="Z56" s="14"/>
    </row>
    <row r="57" ht="16.5" customHeight="1">
      <c r="A57" s="25">
        <v>46224.0</v>
      </c>
      <c r="B57" s="26">
        <f t="shared" si="11"/>
        <v>46224</v>
      </c>
      <c r="E57" s="3">
        <v>744.0</v>
      </c>
      <c r="F57" s="14">
        <f t="shared" si="12"/>
        <v>21010</v>
      </c>
      <c r="G57" s="29">
        <f t="shared" si="10"/>
        <v>3035</v>
      </c>
      <c r="V57" s="14"/>
      <c r="W57" s="14"/>
      <c r="X57" s="14"/>
      <c r="Y57" s="14"/>
      <c r="Z57" s="14"/>
    </row>
    <row r="58" ht="16.5" customHeight="1">
      <c r="A58" s="25">
        <v>46225.0</v>
      </c>
      <c r="B58" s="26">
        <f t="shared" si="11"/>
        <v>46225</v>
      </c>
      <c r="E58" s="3">
        <v>745.0</v>
      </c>
      <c r="F58" s="14">
        <f t="shared" si="12"/>
        <v>21755</v>
      </c>
      <c r="G58" s="29">
        <f t="shared" si="10"/>
        <v>2290</v>
      </c>
      <c r="V58" s="14"/>
      <c r="W58" s="14"/>
      <c r="X58" s="14"/>
      <c r="Y58" s="14"/>
      <c r="Z58" s="14"/>
    </row>
    <row r="59" ht="16.5" customHeight="1">
      <c r="A59" s="25">
        <v>46226.0</v>
      </c>
      <c r="B59" s="26">
        <f t="shared" si="11"/>
        <v>46226</v>
      </c>
      <c r="E59" s="3">
        <v>858.0</v>
      </c>
      <c r="F59" s="14">
        <f t="shared" si="12"/>
        <v>22613</v>
      </c>
      <c r="G59" s="29">
        <f t="shared" si="10"/>
        <v>1432</v>
      </c>
      <c r="U59" s="14"/>
      <c r="V59" s="14"/>
      <c r="W59" s="14"/>
      <c r="X59" s="14"/>
      <c r="Y59" s="14"/>
      <c r="Z59" s="14"/>
    </row>
    <row r="60" ht="16.5" customHeight="1">
      <c r="A60" s="25">
        <v>46227.0</v>
      </c>
      <c r="B60" s="26">
        <f t="shared" si="11"/>
        <v>46227</v>
      </c>
      <c r="E60" s="3">
        <v>877.0</v>
      </c>
      <c r="F60" s="14">
        <f t="shared" si="12"/>
        <v>23490</v>
      </c>
      <c r="G60" s="29">
        <f t="shared" si="10"/>
        <v>555</v>
      </c>
      <c r="U60" s="14"/>
      <c r="V60" s="14"/>
      <c r="W60" s="14"/>
      <c r="X60" s="14"/>
      <c r="Y60" s="14"/>
      <c r="Z60" s="14"/>
    </row>
    <row r="61" ht="16.5" customHeight="1">
      <c r="A61" s="25">
        <v>46228.0</v>
      </c>
      <c r="B61" s="26">
        <f t="shared" si="11"/>
        <v>46228</v>
      </c>
      <c r="E61" s="3">
        <v>743.0</v>
      </c>
      <c r="F61" s="14">
        <f t="shared" si="12"/>
        <v>24233</v>
      </c>
      <c r="G61" s="29">
        <f t="shared" si="10"/>
        <v>-188</v>
      </c>
      <c r="U61" s="14"/>
      <c r="V61" s="14"/>
      <c r="W61" s="14"/>
      <c r="X61" s="14"/>
      <c r="Y61" s="14"/>
      <c r="Z61" s="14"/>
    </row>
    <row r="62" ht="16.5" customHeight="1">
      <c r="A62" s="25"/>
      <c r="B62" s="26"/>
      <c r="C62" s="27" t="s">
        <v>115</v>
      </c>
      <c r="D62" s="3">
        <f>I69</f>
        <v>90184</v>
      </c>
      <c r="E62" s="3">
        <v>202.0</v>
      </c>
      <c r="F62" s="14">
        <f>E62</f>
        <v>202</v>
      </c>
      <c r="G62" s="29">
        <f t="shared" ref="G62:G108" si="13">$D$62-F62</f>
        <v>89982</v>
      </c>
      <c r="H62" s="32">
        <v>46238.0</v>
      </c>
      <c r="I62" s="14">
        <v>136100.0</v>
      </c>
      <c r="J62" s="30" t="s">
        <v>120</v>
      </c>
      <c r="K62" s="31">
        <v>46205.0</v>
      </c>
      <c r="L62" s="21" t="s">
        <v>121</v>
      </c>
      <c r="M62" s="45" t="s">
        <v>122</v>
      </c>
      <c r="Q62" s="23" t="s">
        <v>125</v>
      </c>
      <c r="R62" s="23" t="s">
        <v>52</v>
      </c>
      <c r="U62" s="14"/>
      <c r="V62" s="14"/>
      <c r="W62" s="14"/>
      <c r="X62" s="14"/>
      <c r="Y62" s="14"/>
      <c r="Z62" s="14"/>
    </row>
    <row r="63" ht="16.5" customHeight="1">
      <c r="A63" s="25">
        <v>46229.0</v>
      </c>
      <c r="B63" s="26">
        <f t="shared" ref="B63:B108" si="14">A63</f>
        <v>46229</v>
      </c>
      <c r="C63" s="27"/>
      <c r="D63" s="34"/>
      <c r="E63" s="3">
        <v>2075.0</v>
      </c>
      <c r="F63" s="14">
        <f t="shared" ref="F63:F108" si="15">F62+E63</f>
        <v>2277</v>
      </c>
      <c r="G63" s="29">
        <f t="shared" si="13"/>
        <v>87907</v>
      </c>
      <c r="H63" s="1">
        <v>46244.0</v>
      </c>
      <c r="I63" s="14">
        <v>140000.0</v>
      </c>
      <c r="J63" s="30" t="s">
        <v>120</v>
      </c>
      <c r="K63" s="31">
        <v>46226.0</v>
      </c>
      <c r="L63" s="21" t="s">
        <v>121</v>
      </c>
      <c r="M63" s="45" t="s">
        <v>126</v>
      </c>
      <c r="Q63" s="23" t="s">
        <v>127</v>
      </c>
      <c r="R63" s="23" t="s">
        <v>52</v>
      </c>
      <c r="U63" s="14"/>
      <c r="V63" s="14"/>
      <c r="W63" s="14"/>
      <c r="X63" s="14"/>
      <c r="Y63" s="14"/>
      <c r="Z63" s="14"/>
    </row>
    <row r="64" ht="16.5" customHeight="1">
      <c r="A64" s="25">
        <v>46230.0</v>
      </c>
      <c r="B64" s="26">
        <f t="shared" si="14"/>
        <v>46230</v>
      </c>
      <c r="C64" s="27"/>
      <c r="D64" s="34"/>
      <c r="E64" s="3">
        <v>2057.0</v>
      </c>
      <c r="F64" s="14">
        <f t="shared" si="15"/>
        <v>4334</v>
      </c>
      <c r="G64" s="29">
        <f t="shared" si="13"/>
        <v>85850</v>
      </c>
      <c r="H64" s="1">
        <v>46272.0</v>
      </c>
      <c r="I64" s="14">
        <v>140000.0</v>
      </c>
      <c r="J64" s="30" t="s">
        <v>120</v>
      </c>
      <c r="K64" s="31">
        <v>46244.0</v>
      </c>
      <c r="L64" s="21" t="s">
        <v>129</v>
      </c>
      <c r="M64" s="45" t="s">
        <v>130</v>
      </c>
      <c r="Q64" s="23" t="s">
        <v>131</v>
      </c>
      <c r="R64" s="23" t="s">
        <v>52</v>
      </c>
      <c r="U64" s="14"/>
      <c r="V64" s="14"/>
      <c r="W64" s="14"/>
      <c r="X64" s="14"/>
      <c r="Y64" s="14"/>
      <c r="Z64" s="14"/>
    </row>
    <row r="65" ht="16.5" customHeight="1">
      <c r="A65" s="25">
        <v>46231.0</v>
      </c>
      <c r="B65" s="26">
        <f t="shared" si="14"/>
        <v>46231</v>
      </c>
      <c r="C65" s="27"/>
      <c r="D65" s="34"/>
      <c r="E65" s="3">
        <v>2077.0</v>
      </c>
      <c r="F65" s="14">
        <f t="shared" si="15"/>
        <v>6411</v>
      </c>
      <c r="G65" s="29">
        <f t="shared" si="13"/>
        <v>83773</v>
      </c>
      <c r="H65" s="1">
        <v>46300.0</v>
      </c>
      <c r="I65" s="14">
        <v>140000.0</v>
      </c>
      <c r="J65" s="30" t="s">
        <v>120</v>
      </c>
      <c r="K65" s="31">
        <v>46259.0</v>
      </c>
      <c r="L65" s="21" t="s">
        <v>135</v>
      </c>
      <c r="M65" s="45" t="s">
        <v>136</v>
      </c>
      <c r="Q65" s="23" t="s">
        <v>137</v>
      </c>
      <c r="R65" s="23" t="s">
        <v>52</v>
      </c>
      <c r="U65" s="14"/>
      <c r="V65" s="14"/>
      <c r="W65" s="14"/>
      <c r="X65" s="14"/>
      <c r="Y65" s="14"/>
      <c r="Z65" s="14"/>
    </row>
    <row r="66" ht="16.5" customHeight="1">
      <c r="A66" s="25">
        <v>46232.0</v>
      </c>
      <c r="B66" s="26">
        <f t="shared" si="14"/>
        <v>46232</v>
      </c>
      <c r="C66" s="27"/>
      <c r="D66" s="34"/>
      <c r="E66" s="3">
        <v>2078.0</v>
      </c>
      <c r="F66" s="14">
        <f t="shared" si="15"/>
        <v>8489</v>
      </c>
      <c r="G66" s="29">
        <f t="shared" si="13"/>
        <v>81695</v>
      </c>
      <c r="I66" s="14">
        <f>SUM(I62:I65)</f>
        <v>556100</v>
      </c>
      <c r="J66" s="21"/>
      <c r="K66" s="21"/>
      <c r="Q66" s="23" t="s">
        <v>140</v>
      </c>
      <c r="R66" s="23" t="s">
        <v>52</v>
      </c>
      <c r="U66" s="14"/>
      <c r="V66" s="14"/>
      <c r="W66" s="14"/>
      <c r="X66" s="14"/>
      <c r="Y66" s="14"/>
      <c r="Z66" s="14"/>
    </row>
    <row r="67" ht="16.5" customHeight="1">
      <c r="A67" s="25">
        <v>46233.0</v>
      </c>
      <c r="B67" s="26">
        <f t="shared" si="14"/>
        <v>46233</v>
      </c>
      <c r="C67" s="27"/>
      <c r="D67" s="34"/>
      <c r="E67" s="3">
        <v>2080.0</v>
      </c>
      <c r="F67" s="14">
        <f t="shared" si="15"/>
        <v>10569</v>
      </c>
      <c r="G67" s="29">
        <f t="shared" si="13"/>
        <v>79615</v>
      </c>
      <c r="H67" s="21" t="s">
        <v>142</v>
      </c>
      <c r="I67" s="14">
        <v>56839.0</v>
      </c>
      <c r="Q67" s="24" t="s">
        <v>144</v>
      </c>
      <c r="R67" s="23" t="s">
        <v>52</v>
      </c>
      <c r="U67" s="14"/>
      <c r="V67" s="14"/>
      <c r="W67" s="14"/>
      <c r="X67" s="14"/>
      <c r="Y67" s="14"/>
      <c r="Z67" s="14"/>
    </row>
    <row r="68" ht="16.5" customHeight="1">
      <c r="A68" s="25">
        <v>46234.0</v>
      </c>
      <c r="B68" s="26">
        <f t="shared" si="14"/>
        <v>46234</v>
      </c>
      <c r="C68" s="27"/>
      <c r="D68" s="34"/>
      <c r="E68" s="3">
        <v>2071.0</v>
      </c>
      <c r="F68" s="14">
        <f t="shared" si="15"/>
        <v>12640</v>
      </c>
      <c r="G68" s="29">
        <f t="shared" si="13"/>
        <v>77544</v>
      </c>
      <c r="H68" s="21" t="s">
        <v>145</v>
      </c>
      <c r="I68" s="14">
        <v>172000.0</v>
      </c>
      <c r="K68" s="21"/>
      <c r="Q68" s="24" t="s">
        <v>146</v>
      </c>
      <c r="R68" s="23" t="s">
        <v>52</v>
      </c>
      <c r="U68" s="14"/>
      <c r="V68" s="14"/>
      <c r="W68" s="14"/>
      <c r="X68" s="14"/>
      <c r="Y68" s="14"/>
      <c r="Z68" s="14"/>
    </row>
    <row r="69" ht="16.5" customHeight="1">
      <c r="A69" s="25">
        <v>46235.0</v>
      </c>
      <c r="B69" s="26">
        <f t="shared" si="14"/>
        <v>46235</v>
      </c>
      <c r="C69" s="27"/>
      <c r="D69" s="34"/>
      <c r="E69" s="3">
        <v>2081.0</v>
      </c>
      <c r="F69" s="14">
        <f t="shared" si="15"/>
        <v>14721</v>
      </c>
      <c r="G69" s="29">
        <f t="shared" si="13"/>
        <v>75463</v>
      </c>
      <c r="H69" s="21" t="s">
        <v>147</v>
      </c>
      <c r="I69" s="14">
        <v>90184.0</v>
      </c>
      <c r="Q69" s="24" t="s">
        <v>148</v>
      </c>
      <c r="R69" s="23" t="s">
        <v>52</v>
      </c>
      <c r="U69" s="14"/>
      <c r="V69" s="14"/>
      <c r="W69" s="14"/>
      <c r="X69" s="14"/>
      <c r="Y69" s="14"/>
      <c r="Z69" s="14"/>
    </row>
    <row r="70" ht="16.5" customHeight="1">
      <c r="A70" s="25">
        <v>46236.0</v>
      </c>
      <c r="B70" s="26">
        <f t="shared" si="14"/>
        <v>46236</v>
      </c>
      <c r="C70" s="27"/>
      <c r="D70" s="34"/>
      <c r="E70" s="3">
        <v>2069.0</v>
      </c>
      <c r="F70" s="14">
        <f t="shared" si="15"/>
        <v>16790</v>
      </c>
      <c r="G70" s="29">
        <f t="shared" si="13"/>
        <v>73394</v>
      </c>
      <c r="H70" s="21" t="s">
        <v>152</v>
      </c>
      <c r="I70" s="14">
        <v>70077.0</v>
      </c>
      <c r="Q70" s="24"/>
      <c r="U70" s="14"/>
      <c r="V70" s="14"/>
      <c r="W70" s="14"/>
      <c r="X70" s="14"/>
      <c r="Y70" s="14"/>
      <c r="Z70" s="14"/>
    </row>
    <row r="71" ht="16.5" customHeight="1">
      <c r="A71" s="25">
        <v>46237.0</v>
      </c>
      <c r="B71" s="26">
        <f t="shared" si="14"/>
        <v>46237</v>
      </c>
      <c r="C71" s="27"/>
      <c r="D71" s="34"/>
      <c r="E71" s="3">
        <v>2074.0</v>
      </c>
      <c r="F71" s="14">
        <f t="shared" si="15"/>
        <v>18864</v>
      </c>
      <c r="G71" s="29">
        <f t="shared" si="13"/>
        <v>71320</v>
      </c>
      <c r="H71" s="21" t="s">
        <v>153</v>
      </c>
      <c r="I71" s="14">
        <v>69097.0</v>
      </c>
      <c r="Q71" s="24"/>
      <c r="U71" s="14"/>
      <c r="V71" s="14"/>
      <c r="W71" s="14"/>
      <c r="X71" s="14"/>
      <c r="Y71" s="14"/>
      <c r="Z71" s="14"/>
    </row>
    <row r="72" ht="16.5" customHeight="1">
      <c r="A72" s="25">
        <v>46238.0</v>
      </c>
      <c r="B72" s="26">
        <f t="shared" si="14"/>
        <v>46238</v>
      </c>
      <c r="C72" s="27"/>
      <c r="D72" s="34"/>
      <c r="E72" s="3">
        <v>2073.0</v>
      </c>
      <c r="F72" s="14">
        <f t="shared" si="15"/>
        <v>20937</v>
      </c>
      <c r="G72" s="29">
        <f t="shared" si="13"/>
        <v>69247</v>
      </c>
      <c r="H72" s="21" t="s">
        <v>154</v>
      </c>
      <c r="I72" s="14">
        <v>97903.0</v>
      </c>
      <c r="Q72" s="24"/>
      <c r="U72" s="14"/>
      <c r="V72" s="14"/>
      <c r="W72" s="14"/>
      <c r="X72" s="14"/>
      <c r="Y72" s="14"/>
      <c r="Z72" s="14"/>
    </row>
    <row r="73" ht="16.5" customHeight="1">
      <c r="A73" s="25">
        <v>46239.0</v>
      </c>
      <c r="B73" s="26">
        <f t="shared" si="14"/>
        <v>46239</v>
      </c>
      <c r="D73" s="34"/>
      <c r="E73" s="3">
        <v>2080.0</v>
      </c>
      <c r="F73" s="14">
        <f t="shared" si="15"/>
        <v>23017</v>
      </c>
      <c r="G73" s="29">
        <f t="shared" si="13"/>
        <v>67167</v>
      </c>
      <c r="I73" s="14">
        <f>SUM(I67:I72)</f>
        <v>556100</v>
      </c>
      <c r="U73" s="14"/>
      <c r="V73" s="14"/>
      <c r="W73" s="14"/>
      <c r="X73" s="14"/>
      <c r="Y73" s="14"/>
      <c r="Z73" s="14"/>
    </row>
    <row r="74" ht="16.5" customHeight="1">
      <c r="A74" s="25">
        <v>46240.0</v>
      </c>
      <c r="B74" s="26">
        <f t="shared" si="14"/>
        <v>46240</v>
      </c>
      <c r="D74" s="34"/>
      <c r="E74" s="3">
        <v>2071.0</v>
      </c>
      <c r="F74" s="14">
        <f t="shared" si="15"/>
        <v>25088</v>
      </c>
      <c r="G74" s="29">
        <f t="shared" si="13"/>
        <v>65096</v>
      </c>
      <c r="U74" s="14"/>
      <c r="V74" s="14"/>
      <c r="W74" s="14"/>
      <c r="X74" s="14"/>
      <c r="Y74" s="14"/>
      <c r="Z74" s="14"/>
    </row>
    <row r="75" ht="16.5" customHeight="1">
      <c r="A75" s="25">
        <v>46241.0</v>
      </c>
      <c r="B75" s="26">
        <f t="shared" si="14"/>
        <v>46241</v>
      </c>
      <c r="D75" s="34"/>
      <c r="E75" s="3">
        <v>2081.0</v>
      </c>
      <c r="F75" s="14">
        <f t="shared" si="15"/>
        <v>27169</v>
      </c>
      <c r="G75" s="29">
        <f t="shared" si="13"/>
        <v>63015</v>
      </c>
      <c r="U75" s="14"/>
      <c r="V75" s="14"/>
      <c r="W75" s="14"/>
      <c r="X75" s="14"/>
      <c r="Y75" s="14"/>
      <c r="Z75" s="14"/>
    </row>
    <row r="76" ht="16.5" customHeight="1">
      <c r="A76" s="25">
        <v>46242.0</v>
      </c>
      <c r="B76" s="26">
        <f t="shared" si="14"/>
        <v>46242</v>
      </c>
      <c r="D76" s="34"/>
      <c r="E76" s="3">
        <v>2079.0</v>
      </c>
      <c r="F76" s="14">
        <f t="shared" si="15"/>
        <v>29248</v>
      </c>
      <c r="G76" s="29">
        <f t="shared" si="13"/>
        <v>60936</v>
      </c>
      <c r="U76" s="14"/>
      <c r="V76" s="14"/>
      <c r="W76" s="14"/>
      <c r="X76" s="14"/>
      <c r="Y76" s="14"/>
      <c r="Z76" s="14"/>
    </row>
    <row r="77" ht="16.5" customHeight="1">
      <c r="A77" s="25">
        <v>46243.0</v>
      </c>
      <c r="B77" s="26">
        <f t="shared" si="14"/>
        <v>46243</v>
      </c>
      <c r="D77" s="34"/>
      <c r="E77" s="3">
        <v>2078.0</v>
      </c>
      <c r="F77" s="14">
        <f t="shared" si="15"/>
        <v>31326</v>
      </c>
      <c r="G77" s="29">
        <f t="shared" si="13"/>
        <v>58858</v>
      </c>
      <c r="U77" s="14"/>
      <c r="V77" s="14"/>
      <c r="W77" s="14"/>
      <c r="X77" s="14"/>
      <c r="Y77" s="14"/>
      <c r="Z77" s="14"/>
    </row>
    <row r="78" ht="16.5" customHeight="1">
      <c r="A78" s="25">
        <v>46244.0</v>
      </c>
      <c r="B78" s="26">
        <f t="shared" si="14"/>
        <v>46244</v>
      </c>
      <c r="D78" s="34"/>
      <c r="E78" s="3">
        <v>2072.0</v>
      </c>
      <c r="F78" s="14">
        <f t="shared" si="15"/>
        <v>33398</v>
      </c>
      <c r="G78" s="29">
        <f t="shared" si="13"/>
        <v>56786</v>
      </c>
      <c r="U78" s="14"/>
      <c r="V78" s="14"/>
      <c r="W78" s="14"/>
      <c r="X78" s="14"/>
      <c r="Y78" s="14"/>
      <c r="Z78" s="14"/>
    </row>
    <row r="79" ht="16.5" customHeight="1">
      <c r="A79" s="25">
        <v>46245.0</v>
      </c>
      <c r="B79" s="26">
        <f t="shared" si="14"/>
        <v>46245</v>
      </c>
      <c r="D79" s="34"/>
      <c r="E79" s="3">
        <v>2081.0</v>
      </c>
      <c r="F79" s="14">
        <f t="shared" si="15"/>
        <v>35479</v>
      </c>
      <c r="G79" s="29">
        <f t="shared" si="13"/>
        <v>54705</v>
      </c>
      <c r="U79" s="14"/>
      <c r="V79" s="14"/>
      <c r="W79" s="14"/>
      <c r="X79" s="14"/>
      <c r="Y79" s="14"/>
      <c r="Z79" s="14"/>
    </row>
    <row r="80" ht="16.5" customHeight="1">
      <c r="A80" s="25">
        <v>46246.0</v>
      </c>
      <c r="B80" s="26">
        <f t="shared" si="14"/>
        <v>46246</v>
      </c>
      <c r="D80" s="34"/>
      <c r="E80" s="3">
        <v>2080.0</v>
      </c>
      <c r="F80" s="14">
        <f t="shared" si="15"/>
        <v>37559</v>
      </c>
      <c r="G80" s="29">
        <f t="shared" si="13"/>
        <v>52625</v>
      </c>
      <c r="U80" s="14"/>
      <c r="V80" s="14"/>
      <c r="W80" s="14"/>
      <c r="X80" s="14"/>
      <c r="Y80" s="14"/>
      <c r="Z80" s="14"/>
    </row>
    <row r="81" ht="16.5" customHeight="1">
      <c r="A81" s="25">
        <v>46247.0</v>
      </c>
      <c r="B81" s="26">
        <f t="shared" si="14"/>
        <v>46247</v>
      </c>
      <c r="D81" s="34"/>
      <c r="E81" s="3">
        <v>2075.0</v>
      </c>
      <c r="F81" s="14">
        <f t="shared" si="15"/>
        <v>39634</v>
      </c>
      <c r="G81" s="29">
        <f t="shared" si="13"/>
        <v>50550</v>
      </c>
      <c r="U81" s="14"/>
      <c r="V81" s="14"/>
      <c r="W81" s="14"/>
      <c r="X81" s="14"/>
      <c r="Y81" s="14"/>
      <c r="Z81" s="14"/>
    </row>
    <row r="82" ht="16.5" customHeight="1">
      <c r="A82" s="25">
        <v>46248.0</v>
      </c>
      <c r="B82" s="26">
        <f t="shared" si="14"/>
        <v>46248</v>
      </c>
      <c r="D82" s="34"/>
      <c r="E82" s="3">
        <v>2075.0</v>
      </c>
      <c r="F82" s="14">
        <f t="shared" si="15"/>
        <v>41709</v>
      </c>
      <c r="G82" s="29">
        <f t="shared" si="13"/>
        <v>48475</v>
      </c>
      <c r="U82" s="14"/>
      <c r="V82" s="14"/>
      <c r="W82" s="14"/>
      <c r="X82" s="14"/>
      <c r="Y82" s="14"/>
      <c r="Z82" s="14"/>
    </row>
    <row r="83" ht="16.5" customHeight="1">
      <c r="A83" s="25">
        <v>46249.0</v>
      </c>
      <c r="B83" s="26">
        <f t="shared" si="14"/>
        <v>46249</v>
      </c>
      <c r="D83" s="34"/>
      <c r="E83" s="3">
        <v>2081.0</v>
      </c>
      <c r="F83" s="14">
        <f t="shared" si="15"/>
        <v>43790</v>
      </c>
      <c r="G83" s="29">
        <f t="shared" si="13"/>
        <v>46394</v>
      </c>
      <c r="U83" s="14"/>
      <c r="V83" s="14"/>
      <c r="W83" s="14"/>
      <c r="X83" s="14"/>
      <c r="Y83" s="14"/>
      <c r="Z83" s="14"/>
    </row>
    <row r="84" ht="16.5" customHeight="1">
      <c r="A84" s="25">
        <v>46250.0</v>
      </c>
      <c r="B84" s="26">
        <f t="shared" si="14"/>
        <v>46250</v>
      </c>
      <c r="D84" s="34"/>
      <c r="E84" s="3">
        <v>2079.0</v>
      </c>
      <c r="F84" s="14">
        <f t="shared" si="15"/>
        <v>45869</v>
      </c>
      <c r="G84" s="29">
        <f t="shared" si="13"/>
        <v>44315</v>
      </c>
      <c r="U84" s="14"/>
      <c r="V84" s="14"/>
      <c r="W84" s="14"/>
      <c r="X84" s="14"/>
      <c r="Y84" s="14"/>
      <c r="Z84" s="14"/>
    </row>
    <row r="85" ht="16.5" customHeight="1">
      <c r="A85" s="25">
        <v>46251.0</v>
      </c>
      <c r="B85" s="26">
        <f t="shared" si="14"/>
        <v>46251</v>
      </c>
      <c r="D85" s="34"/>
      <c r="E85" s="3">
        <v>2079.0</v>
      </c>
      <c r="F85" s="14">
        <f t="shared" si="15"/>
        <v>47948</v>
      </c>
      <c r="G85" s="29">
        <f t="shared" si="13"/>
        <v>42236</v>
      </c>
      <c r="U85" s="14"/>
      <c r="V85" s="14"/>
      <c r="W85" s="14"/>
      <c r="X85" s="14"/>
      <c r="Y85" s="14"/>
      <c r="Z85" s="14"/>
    </row>
    <row r="86" ht="16.5" customHeight="1">
      <c r="A86" s="25">
        <v>46252.0</v>
      </c>
      <c r="B86" s="26">
        <f t="shared" si="14"/>
        <v>46252</v>
      </c>
      <c r="D86" s="34"/>
      <c r="E86" s="3">
        <v>2072.0</v>
      </c>
      <c r="F86" s="14">
        <f t="shared" si="15"/>
        <v>50020</v>
      </c>
      <c r="G86" s="29">
        <f t="shared" si="13"/>
        <v>40164</v>
      </c>
      <c r="U86" s="14"/>
      <c r="V86" s="14"/>
      <c r="W86" s="14"/>
      <c r="X86" s="14"/>
      <c r="Y86" s="14"/>
      <c r="Z86" s="14"/>
    </row>
    <row r="87" ht="16.5" customHeight="1">
      <c r="A87" s="25">
        <v>46253.0</v>
      </c>
      <c r="B87" s="26">
        <f t="shared" si="14"/>
        <v>46253</v>
      </c>
      <c r="D87" s="34"/>
      <c r="E87" s="3">
        <v>1883.0</v>
      </c>
      <c r="F87" s="14">
        <f t="shared" si="15"/>
        <v>51903</v>
      </c>
      <c r="G87" s="29">
        <f t="shared" si="13"/>
        <v>38281</v>
      </c>
      <c r="U87" s="14"/>
      <c r="V87" s="14"/>
      <c r="W87" s="14"/>
      <c r="X87" s="14"/>
      <c r="Y87" s="14"/>
      <c r="Z87" s="14"/>
    </row>
    <row r="88" ht="16.5" customHeight="1">
      <c r="A88" s="25">
        <v>46254.0</v>
      </c>
      <c r="B88" s="26">
        <f t="shared" si="14"/>
        <v>46254</v>
      </c>
      <c r="D88" s="34"/>
      <c r="E88" s="3">
        <v>2080.0</v>
      </c>
      <c r="F88" s="14">
        <f t="shared" si="15"/>
        <v>53983</v>
      </c>
      <c r="G88" s="29">
        <f t="shared" si="13"/>
        <v>36201</v>
      </c>
      <c r="U88" s="14"/>
      <c r="V88" s="14"/>
      <c r="W88" s="14"/>
      <c r="X88" s="14"/>
      <c r="Y88" s="14"/>
      <c r="Z88" s="14"/>
    </row>
    <row r="89" ht="16.5" customHeight="1">
      <c r="A89" s="25">
        <v>46255.0</v>
      </c>
      <c r="B89" s="26">
        <f t="shared" si="14"/>
        <v>46255</v>
      </c>
      <c r="D89" s="34"/>
      <c r="E89" s="3">
        <v>2074.0</v>
      </c>
      <c r="F89" s="14">
        <f t="shared" si="15"/>
        <v>56057</v>
      </c>
      <c r="G89" s="29">
        <f t="shared" si="13"/>
        <v>34127</v>
      </c>
      <c r="U89" s="14"/>
      <c r="V89" s="14"/>
      <c r="W89" s="14"/>
      <c r="X89" s="14"/>
      <c r="Y89" s="14"/>
      <c r="Z89" s="14"/>
    </row>
    <row r="90" ht="16.5" customHeight="1">
      <c r="A90" s="25">
        <v>46256.0</v>
      </c>
      <c r="B90" s="26">
        <f t="shared" si="14"/>
        <v>46256</v>
      </c>
      <c r="D90" s="34"/>
      <c r="E90" s="3">
        <v>2081.0</v>
      </c>
      <c r="F90" s="14">
        <f t="shared" si="15"/>
        <v>58138</v>
      </c>
      <c r="G90" s="29">
        <f t="shared" si="13"/>
        <v>32046</v>
      </c>
      <c r="U90" s="14"/>
      <c r="V90" s="14"/>
      <c r="W90" s="14"/>
      <c r="X90" s="14"/>
      <c r="Y90" s="14"/>
      <c r="Z90" s="14"/>
    </row>
    <row r="91" ht="16.5" customHeight="1">
      <c r="A91" s="25">
        <v>46257.0</v>
      </c>
      <c r="B91" s="26">
        <f t="shared" si="14"/>
        <v>46257</v>
      </c>
      <c r="D91" s="34"/>
      <c r="E91" s="3">
        <v>2077.0</v>
      </c>
      <c r="F91" s="14">
        <f t="shared" si="15"/>
        <v>60215</v>
      </c>
      <c r="G91" s="29">
        <f t="shared" si="13"/>
        <v>29969</v>
      </c>
      <c r="U91" s="14"/>
      <c r="V91" s="14"/>
      <c r="W91" s="14"/>
      <c r="X91" s="14"/>
      <c r="Y91" s="14"/>
      <c r="Z91" s="14"/>
    </row>
    <row r="92" ht="16.5" customHeight="1">
      <c r="A92" s="25">
        <v>46258.0</v>
      </c>
      <c r="B92" s="26">
        <f t="shared" si="14"/>
        <v>46258</v>
      </c>
      <c r="C92" s="27" t="s">
        <v>115</v>
      </c>
      <c r="D92" s="34"/>
      <c r="E92" s="3">
        <v>2076.0</v>
      </c>
      <c r="F92" s="14">
        <f t="shared" si="15"/>
        <v>62291</v>
      </c>
      <c r="G92" s="29">
        <f t="shared" si="13"/>
        <v>27893</v>
      </c>
      <c r="U92" s="14"/>
      <c r="V92" s="14"/>
      <c r="W92" s="14"/>
      <c r="X92" s="14"/>
      <c r="Y92" s="14"/>
      <c r="Z92" s="14"/>
    </row>
    <row r="93" ht="16.5" customHeight="1">
      <c r="A93" s="25">
        <v>46259.0</v>
      </c>
      <c r="B93" s="26">
        <f t="shared" si="14"/>
        <v>46259</v>
      </c>
      <c r="D93" s="34"/>
      <c r="E93" s="3">
        <v>2078.0</v>
      </c>
      <c r="F93" s="14">
        <f t="shared" si="15"/>
        <v>64369</v>
      </c>
      <c r="G93" s="29">
        <f t="shared" si="13"/>
        <v>25815</v>
      </c>
      <c r="U93" s="14"/>
      <c r="V93" s="14"/>
      <c r="W93" s="14"/>
      <c r="X93" s="14"/>
      <c r="Y93" s="14"/>
      <c r="Z93" s="14"/>
    </row>
    <row r="94" ht="16.5" customHeight="1">
      <c r="A94" s="25">
        <v>46260.0</v>
      </c>
      <c r="B94" s="26">
        <f t="shared" si="14"/>
        <v>46260</v>
      </c>
      <c r="D94" s="34"/>
      <c r="E94" s="3">
        <v>2077.0</v>
      </c>
      <c r="F94" s="14">
        <f t="shared" si="15"/>
        <v>66446</v>
      </c>
      <c r="G94" s="29">
        <f t="shared" si="13"/>
        <v>23738</v>
      </c>
      <c r="U94" s="14"/>
      <c r="V94" s="14"/>
      <c r="W94" s="14"/>
      <c r="X94" s="14"/>
      <c r="Y94" s="14"/>
      <c r="Z94" s="14"/>
    </row>
    <row r="95" ht="16.5" customHeight="1">
      <c r="A95" s="25">
        <v>46261.0</v>
      </c>
      <c r="B95" s="26">
        <f t="shared" si="14"/>
        <v>46261</v>
      </c>
      <c r="D95" s="34"/>
      <c r="E95" s="3">
        <v>2079.0</v>
      </c>
      <c r="F95" s="14">
        <f t="shared" si="15"/>
        <v>68525</v>
      </c>
      <c r="G95" s="29">
        <f t="shared" si="13"/>
        <v>21659</v>
      </c>
      <c r="U95" s="14"/>
      <c r="V95" s="14"/>
      <c r="W95" s="14"/>
      <c r="X95" s="14"/>
      <c r="Y95" s="14"/>
      <c r="Z95" s="14"/>
    </row>
    <row r="96" ht="16.5" customHeight="1">
      <c r="A96" s="25">
        <v>46262.0</v>
      </c>
      <c r="B96" s="26">
        <f t="shared" si="14"/>
        <v>46262</v>
      </c>
      <c r="D96" s="34"/>
      <c r="E96" s="3">
        <v>2050.0</v>
      </c>
      <c r="F96" s="14">
        <f t="shared" si="15"/>
        <v>70575</v>
      </c>
      <c r="G96" s="29">
        <f t="shared" si="13"/>
        <v>19609</v>
      </c>
      <c r="H96" s="13"/>
      <c r="I96" s="21"/>
      <c r="J96" s="21"/>
      <c r="K96" s="21"/>
      <c r="L96" s="21"/>
      <c r="M96" s="22"/>
      <c r="N96" s="23"/>
      <c r="O96" s="23"/>
      <c r="P96" s="21"/>
      <c r="Q96" s="10"/>
      <c r="R96" s="14"/>
      <c r="U96" s="14"/>
      <c r="V96" s="14"/>
      <c r="W96" s="14"/>
      <c r="X96" s="14"/>
      <c r="Y96" s="14"/>
      <c r="Z96" s="14"/>
    </row>
    <row r="97" ht="16.5" customHeight="1">
      <c r="A97" s="25">
        <v>46263.0</v>
      </c>
      <c r="B97" s="26">
        <f t="shared" si="14"/>
        <v>46263</v>
      </c>
      <c r="D97" s="34"/>
      <c r="E97" s="3">
        <v>2080.0</v>
      </c>
      <c r="F97" s="14">
        <f t="shared" si="15"/>
        <v>72655</v>
      </c>
      <c r="G97" s="29">
        <f t="shared" si="13"/>
        <v>17529</v>
      </c>
      <c r="H97" s="13"/>
      <c r="I97" s="21"/>
      <c r="J97" s="21"/>
      <c r="K97" s="21"/>
      <c r="L97" s="21"/>
      <c r="M97" s="22"/>
      <c r="N97" s="23"/>
      <c r="O97" s="23"/>
      <c r="P97" s="21"/>
      <c r="Q97" s="10"/>
      <c r="R97" s="14"/>
      <c r="U97" s="14"/>
      <c r="V97" s="14"/>
      <c r="W97" s="14"/>
      <c r="X97" s="14"/>
      <c r="Y97" s="14"/>
      <c r="Z97" s="14"/>
    </row>
    <row r="98" ht="16.5" customHeight="1">
      <c r="A98" s="25">
        <v>46264.0</v>
      </c>
      <c r="B98" s="26">
        <f t="shared" si="14"/>
        <v>46264</v>
      </c>
      <c r="D98" s="34"/>
      <c r="E98" s="3">
        <v>2078.0</v>
      </c>
      <c r="F98" s="14">
        <f t="shared" si="15"/>
        <v>74733</v>
      </c>
      <c r="G98" s="29">
        <f t="shared" si="13"/>
        <v>15451</v>
      </c>
      <c r="H98" s="13"/>
      <c r="I98" s="21"/>
      <c r="J98" s="21"/>
      <c r="K98" s="21"/>
      <c r="L98" s="21"/>
      <c r="M98" s="22"/>
      <c r="N98" s="23"/>
      <c r="O98" s="23"/>
      <c r="P98" s="21"/>
      <c r="Q98" s="10"/>
      <c r="R98" s="14"/>
      <c r="S98" s="14"/>
      <c r="U98" s="14"/>
      <c r="V98" s="14"/>
      <c r="W98" s="14"/>
      <c r="X98" s="14"/>
      <c r="Y98" s="14"/>
      <c r="Z98" s="14"/>
    </row>
    <row r="99" ht="16.5" customHeight="1">
      <c r="A99" s="25">
        <v>46265.0</v>
      </c>
      <c r="B99" s="26">
        <f t="shared" si="14"/>
        <v>46265</v>
      </c>
      <c r="D99" s="34"/>
      <c r="E99" s="3">
        <v>2078.0</v>
      </c>
      <c r="F99" s="14">
        <f t="shared" si="15"/>
        <v>76811</v>
      </c>
      <c r="G99" s="29">
        <f t="shared" si="13"/>
        <v>13373</v>
      </c>
      <c r="H99" s="13"/>
      <c r="I99" s="21"/>
      <c r="J99" s="21"/>
      <c r="K99" s="21"/>
      <c r="L99" s="21"/>
      <c r="M99" s="22"/>
      <c r="N99" s="23"/>
      <c r="O99" s="23"/>
      <c r="P99" s="21"/>
      <c r="Q99" s="10"/>
      <c r="R99" s="14"/>
      <c r="S99" s="14"/>
      <c r="U99" s="14"/>
      <c r="V99" s="14"/>
      <c r="W99" s="14"/>
      <c r="X99" s="14"/>
      <c r="Y99" s="14"/>
      <c r="Z99" s="14"/>
    </row>
    <row r="100" ht="16.5" customHeight="1">
      <c r="A100" s="25">
        <v>46266.0</v>
      </c>
      <c r="B100" s="26">
        <f t="shared" si="14"/>
        <v>46266</v>
      </c>
      <c r="D100" s="34"/>
      <c r="E100" s="3">
        <v>2081.0</v>
      </c>
      <c r="F100" s="14">
        <f t="shared" si="15"/>
        <v>78892</v>
      </c>
      <c r="G100" s="29">
        <f t="shared" si="13"/>
        <v>11292</v>
      </c>
      <c r="H100" s="13"/>
      <c r="I100" s="21"/>
      <c r="J100" s="21"/>
      <c r="K100" s="21"/>
      <c r="L100" s="21"/>
      <c r="M100" s="22"/>
      <c r="N100" s="23"/>
      <c r="O100" s="23"/>
      <c r="P100" s="21"/>
      <c r="Q100" s="10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6.5" customHeight="1">
      <c r="A101" s="25">
        <v>46267.0</v>
      </c>
      <c r="B101" s="26">
        <f t="shared" si="14"/>
        <v>46267</v>
      </c>
      <c r="D101" s="34"/>
      <c r="E101" s="3">
        <v>1618.0</v>
      </c>
      <c r="F101" s="14">
        <f t="shared" si="15"/>
        <v>80510</v>
      </c>
      <c r="G101" s="29">
        <f t="shared" si="13"/>
        <v>9674</v>
      </c>
      <c r="H101" s="13"/>
      <c r="I101" s="21"/>
      <c r="J101" s="21"/>
      <c r="K101" s="21"/>
      <c r="L101" s="21"/>
      <c r="M101" s="22"/>
      <c r="N101" s="23"/>
      <c r="O101" s="23"/>
      <c r="P101" s="21"/>
      <c r="Q101" s="10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6.5" customHeight="1">
      <c r="A102" s="25">
        <v>46268.0</v>
      </c>
      <c r="B102" s="26">
        <f t="shared" si="14"/>
        <v>46268</v>
      </c>
      <c r="D102" s="34"/>
      <c r="E102" s="3">
        <v>1612.0</v>
      </c>
      <c r="F102" s="14">
        <f t="shared" si="15"/>
        <v>82122</v>
      </c>
      <c r="G102" s="29">
        <f t="shared" si="13"/>
        <v>8062</v>
      </c>
      <c r="H102" s="13"/>
      <c r="I102" s="21"/>
      <c r="J102" s="21"/>
      <c r="K102" s="21"/>
      <c r="L102" s="21"/>
      <c r="M102" s="22"/>
      <c r="N102" s="23"/>
      <c r="O102" s="23"/>
      <c r="P102" s="21"/>
      <c r="Q102" s="10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6.5" customHeight="1">
      <c r="A103" s="25">
        <v>46269.0</v>
      </c>
      <c r="B103" s="26">
        <f t="shared" si="14"/>
        <v>46269</v>
      </c>
      <c r="D103" s="34"/>
      <c r="E103" s="3">
        <v>1613.0</v>
      </c>
      <c r="F103" s="14">
        <f t="shared" si="15"/>
        <v>83735</v>
      </c>
      <c r="G103" s="29">
        <f t="shared" si="13"/>
        <v>6449</v>
      </c>
      <c r="H103" s="13"/>
      <c r="I103" s="21"/>
      <c r="J103" s="21"/>
      <c r="K103" s="21"/>
      <c r="L103" s="21"/>
      <c r="M103" s="22"/>
      <c r="N103" s="23"/>
      <c r="O103" s="23"/>
      <c r="P103" s="21"/>
      <c r="Q103" s="10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6.5" customHeight="1">
      <c r="A104" s="25">
        <v>46270.0</v>
      </c>
      <c r="B104" s="26">
        <f t="shared" si="14"/>
        <v>46270</v>
      </c>
      <c r="D104" s="34"/>
      <c r="E104" s="3">
        <v>1612.0</v>
      </c>
      <c r="F104" s="14">
        <f t="shared" si="15"/>
        <v>85347</v>
      </c>
      <c r="G104" s="29">
        <f t="shared" si="13"/>
        <v>4837</v>
      </c>
      <c r="H104" s="13"/>
      <c r="I104" s="21"/>
      <c r="J104" s="21"/>
      <c r="K104" s="21"/>
      <c r="L104" s="21"/>
      <c r="M104" s="22"/>
      <c r="N104" s="23"/>
      <c r="O104" s="23"/>
      <c r="P104" s="21"/>
      <c r="Q104" s="10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6.5" customHeight="1">
      <c r="A105" s="25">
        <v>46271.0</v>
      </c>
      <c r="B105" s="26">
        <f t="shared" si="14"/>
        <v>46271</v>
      </c>
      <c r="D105" s="34"/>
      <c r="E105" s="3">
        <v>1610.0</v>
      </c>
      <c r="F105" s="14">
        <f t="shared" si="15"/>
        <v>86957</v>
      </c>
      <c r="G105" s="29">
        <f t="shared" si="13"/>
        <v>3227</v>
      </c>
      <c r="H105" s="13"/>
      <c r="I105" s="21"/>
      <c r="J105" s="21"/>
      <c r="K105" s="21"/>
      <c r="L105" s="21"/>
      <c r="M105" s="22"/>
      <c r="N105" s="23"/>
      <c r="O105" s="23"/>
      <c r="P105" s="21"/>
      <c r="Q105" s="10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6.5" customHeight="1">
      <c r="A106" s="25">
        <v>46272.0</v>
      </c>
      <c r="B106" s="26">
        <f t="shared" si="14"/>
        <v>46272</v>
      </c>
      <c r="E106" s="3">
        <v>1614.0</v>
      </c>
      <c r="F106" s="14">
        <f t="shared" si="15"/>
        <v>88571</v>
      </c>
      <c r="G106" s="29">
        <f t="shared" si="13"/>
        <v>1613</v>
      </c>
      <c r="U106" s="14"/>
      <c r="V106" s="14"/>
      <c r="W106" s="14"/>
      <c r="X106" s="14"/>
      <c r="Y106" s="14"/>
      <c r="Z106" s="14"/>
    </row>
    <row r="107" ht="16.5" customHeight="1">
      <c r="A107" s="25">
        <v>46273.0</v>
      </c>
      <c r="B107" s="26">
        <f t="shared" si="14"/>
        <v>46273</v>
      </c>
      <c r="E107" s="3">
        <v>1613.0</v>
      </c>
      <c r="F107" s="14">
        <f t="shared" si="15"/>
        <v>90184</v>
      </c>
      <c r="G107" s="29">
        <f t="shared" si="13"/>
        <v>0</v>
      </c>
      <c r="U107" s="14"/>
      <c r="V107" s="14"/>
      <c r="W107" s="14"/>
      <c r="X107" s="14"/>
      <c r="Y107" s="14"/>
      <c r="Z107" s="14"/>
    </row>
    <row r="108" ht="16.5" customHeight="1">
      <c r="A108" s="25">
        <v>46274.0</v>
      </c>
      <c r="B108" s="26">
        <f t="shared" si="14"/>
        <v>46274</v>
      </c>
      <c r="E108" s="3">
        <v>404.0</v>
      </c>
      <c r="F108" s="14">
        <f t="shared" si="15"/>
        <v>90588</v>
      </c>
      <c r="G108" s="29">
        <f t="shared" si="13"/>
        <v>-404</v>
      </c>
      <c r="U108" s="14"/>
      <c r="V108" s="14"/>
      <c r="W108" s="14"/>
      <c r="X108" s="14"/>
      <c r="Y108" s="14"/>
      <c r="Z108" s="14"/>
    </row>
    <row r="109" ht="16.5" customHeight="1">
      <c r="A109" s="1"/>
      <c r="B109" s="4"/>
      <c r="C109" s="27" t="s">
        <v>1692</v>
      </c>
      <c r="D109" s="3">
        <v>500.0</v>
      </c>
      <c r="E109" s="3">
        <v>266.0</v>
      </c>
      <c r="F109" s="14">
        <f>E109</f>
        <v>266</v>
      </c>
      <c r="G109" s="29">
        <f t="shared" ref="G109:G111" si="16">$D$109-F109</f>
        <v>234</v>
      </c>
      <c r="H109" s="13">
        <v>46288.0</v>
      </c>
      <c r="I109" s="14">
        <v>500.0</v>
      </c>
      <c r="J109" s="21" t="s">
        <v>303</v>
      </c>
      <c r="L109" s="21" t="s">
        <v>304</v>
      </c>
      <c r="M109" s="37" t="s">
        <v>1775</v>
      </c>
      <c r="Q109" s="40" t="s">
        <v>345</v>
      </c>
      <c r="R109" s="23" t="s">
        <v>76</v>
      </c>
      <c r="U109" s="14"/>
      <c r="V109" s="14"/>
      <c r="W109" s="14"/>
      <c r="X109" s="14"/>
      <c r="Y109" s="14"/>
      <c r="Z109" s="14"/>
    </row>
    <row r="110" ht="16.5" customHeight="1">
      <c r="A110" s="25">
        <v>46275.0</v>
      </c>
      <c r="B110" s="26">
        <f t="shared" ref="B110:B111" si="17">A110</f>
        <v>46275</v>
      </c>
      <c r="C110" s="12"/>
      <c r="D110" s="34"/>
      <c r="E110" s="3">
        <v>437.0</v>
      </c>
      <c r="F110" s="14">
        <f t="shared" ref="F110:F111" si="18">F109+E110</f>
        <v>703</v>
      </c>
      <c r="G110" s="29">
        <f t="shared" si="16"/>
        <v>-203</v>
      </c>
      <c r="U110" s="14"/>
      <c r="V110" s="14"/>
      <c r="W110" s="14"/>
      <c r="X110" s="14"/>
      <c r="Y110" s="14"/>
      <c r="Z110" s="14"/>
    </row>
    <row r="111" ht="16.5" customHeight="1">
      <c r="A111" s="25">
        <v>46276.0</v>
      </c>
      <c r="B111" s="26">
        <f t="shared" si="17"/>
        <v>46276</v>
      </c>
      <c r="C111" s="12"/>
      <c r="D111" s="34"/>
      <c r="E111" s="3">
        <v>122.0</v>
      </c>
      <c r="F111" s="14">
        <f t="shared" si="18"/>
        <v>825</v>
      </c>
      <c r="G111" s="29">
        <f t="shared" si="16"/>
        <v>-325</v>
      </c>
      <c r="U111" s="14"/>
      <c r="V111" s="14"/>
      <c r="W111" s="14"/>
      <c r="X111" s="14"/>
      <c r="Y111" s="14"/>
      <c r="Z111" s="14"/>
    </row>
    <row r="112" ht="16.5" customHeight="1">
      <c r="A112" s="1"/>
      <c r="B112" s="4"/>
      <c r="C112" s="27" t="s">
        <v>1239</v>
      </c>
      <c r="D112" s="3">
        <v>20000.0</v>
      </c>
      <c r="E112" s="3">
        <v>1042.0</v>
      </c>
      <c r="F112" s="14">
        <f>E112</f>
        <v>1042</v>
      </c>
      <c r="G112" s="29">
        <f t="shared" ref="G112:G123" si="19">$D$112-F112</f>
        <v>18958</v>
      </c>
      <c r="H112" s="1">
        <v>46268.0</v>
      </c>
      <c r="I112" s="14">
        <v>20000.0</v>
      </c>
      <c r="J112" s="30" t="s">
        <v>376</v>
      </c>
      <c r="K112" s="31">
        <v>46260.0</v>
      </c>
      <c r="L112" s="21" t="s">
        <v>414</v>
      </c>
      <c r="M112" s="23" t="s">
        <v>1780</v>
      </c>
      <c r="N112" s="24"/>
      <c r="O112" s="24"/>
      <c r="P112" s="24"/>
      <c r="Q112" s="23" t="s">
        <v>384</v>
      </c>
      <c r="R112" s="23" t="s">
        <v>255</v>
      </c>
      <c r="U112" s="14"/>
      <c r="V112" s="14"/>
      <c r="W112" s="14"/>
      <c r="X112" s="14"/>
      <c r="Y112" s="14"/>
      <c r="Z112" s="14"/>
    </row>
    <row r="113" ht="16.5" customHeight="1">
      <c r="A113" s="25">
        <v>46277.0</v>
      </c>
      <c r="B113" s="26">
        <f t="shared" ref="B113:B148" si="20">A113</f>
        <v>46277</v>
      </c>
      <c r="C113" s="27"/>
      <c r="D113" s="3"/>
      <c r="E113" s="3">
        <v>1717.0</v>
      </c>
      <c r="F113" s="14">
        <f t="shared" ref="F113:F123" si="21">F112+E113</f>
        <v>2759</v>
      </c>
      <c r="G113" s="29">
        <f t="shared" si="19"/>
        <v>17241</v>
      </c>
      <c r="H113" s="1"/>
      <c r="I113" s="14"/>
      <c r="J113" s="36"/>
      <c r="K113" s="31"/>
      <c r="M113" s="23"/>
      <c r="N113" s="24"/>
      <c r="O113" s="24"/>
      <c r="P113" s="24"/>
      <c r="Q113" s="23"/>
      <c r="R113" s="23"/>
      <c r="U113" s="14"/>
      <c r="V113" s="14"/>
      <c r="W113" s="14"/>
      <c r="X113" s="14"/>
      <c r="Y113" s="14"/>
      <c r="Z113" s="14"/>
    </row>
    <row r="114" ht="16.5" customHeight="1">
      <c r="A114" s="25">
        <v>46278.0</v>
      </c>
      <c r="B114" s="26">
        <f t="shared" si="20"/>
        <v>46278</v>
      </c>
      <c r="C114" s="27"/>
      <c r="D114" s="3"/>
      <c r="E114" s="3">
        <v>1715.0</v>
      </c>
      <c r="F114" s="14">
        <f t="shared" si="21"/>
        <v>4474</v>
      </c>
      <c r="G114" s="29">
        <f t="shared" si="19"/>
        <v>15526</v>
      </c>
      <c r="H114" s="1"/>
      <c r="I114" s="14"/>
      <c r="J114" s="36"/>
      <c r="K114" s="31"/>
      <c r="M114" s="23"/>
      <c r="N114" s="24"/>
      <c r="O114" s="24"/>
      <c r="P114" s="24"/>
      <c r="Q114" s="23"/>
      <c r="R114" s="23"/>
      <c r="U114" s="14"/>
      <c r="V114" s="14"/>
      <c r="W114" s="14"/>
      <c r="X114" s="14"/>
      <c r="Y114" s="14"/>
      <c r="Z114" s="14"/>
    </row>
    <row r="115" ht="16.5" customHeight="1">
      <c r="A115" s="25">
        <v>46279.0</v>
      </c>
      <c r="B115" s="26">
        <f t="shared" si="20"/>
        <v>46279</v>
      </c>
      <c r="C115" s="27"/>
      <c r="D115" s="3"/>
      <c r="E115" s="3">
        <v>1312.0</v>
      </c>
      <c r="F115" s="14">
        <f t="shared" si="21"/>
        <v>5786</v>
      </c>
      <c r="G115" s="29">
        <f t="shared" si="19"/>
        <v>14214</v>
      </c>
      <c r="H115" s="1"/>
      <c r="I115" s="14"/>
      <c r="J115" s="36"/>
      <c r="K115" s="31"/>
      <c r="M115" s="23"/>
      <c r="N115" s="24"/>
      <c r="O115" s="24"/>
      <c r="P115" s="24"/>
      <c r="Q115" s="23"/>
      <c r="R115" s="23"/>
      <c r="U115" s="14"/>
      <c r="V115" s="14"/>
      <c r="W115" s="14"/>
      <c r="X115" s="14"/>
      <c r="Y115" s="14"/>
      <c r="Z115" s="14"/>
    </row>
    <row r="116" ht="16.5" customHeight="1">
      <c r="A116" s="25">
        <v>46280.0</v>
      </c>
      <c r="B116" s="26">
        <f t="shared" si="20"/>
        <v>46280</v>
      </c>
      <c r="C116" s="27"/>
      <c r="D116" s="3"/>
      <c r="E116" s="3">
        <v>1303.0</v>
      </c>
      <c r="F116" s="14">
        <f t="shared" si="21"/>
        <v>7089</v>
      </c>
      <c r="G116" s="29">
        <f t="shared" si="19"/>
        <v>12911</v>
      </c>
      <c r="H116" s="1"/>
      <c r="I116" s="14"/>
      <c r="J116" s="36"/>
      <c r="K116" s="31"/>
      <c r="M116" s="23"/>
      <c r="N116" s="24"/>
      <c r="O116" s="24"/>
      <c r="P116" s="24"/>
      <c r="Q116" s="23"/>
      <c r="R116" s="23"/>
      <c r="U116" s="14"/>
      <c r="V116" s="14"/>
      <c r="W116" s="14"/>
      <c r="X116" s="14"/>
      <c r="Y116" s="14"/>
      <c r="Z116" s="14"/>
    </row>
    <row r="117" ht="16.5" customHeight="1">
      <c r="A117" s="25">
        <v>46281.0</v>
      </c>
      <c r="B117" s="26">
        <f t="shared" si="20"/>
        <v>46281</v>
      </c>
      <c r="C117" s="27"/>
      <c r="D117" s="3"/>
      <c r="E117" s="34">
        <v>1800.0</v>
      </c>
      <c r="F117" s="14">
        <f t="shared" si="21"/>
        <v>8889</v>
      </c>
      <c r="G117" s="29">
        <f t="shared" si="19"/>
        <v>11111</v>
      </c>
      <c r="H117" s="1"/>
      <c r="I117" s="14"/>
      <c r="J117" s="36"/>
      <c r="K117" s="31"/>
      <c r="M117" s="23"/>
      <c r="N117" s="24"/>
      <c r="O117" s="24"/>
      <c r="P117" s="24"/>
      <c r="Q117" s="23"/>
      <c r="R117" s="23"/>
      <c r="U117" s="14"/>
      <c r="V117" s="14"/>
      <c r="W117" s="14"/>
      <c r="X117" s="14"/>
      <c r="Y117" s="14"/>
      <c r="Z117" s="14"/>
    </row>
    <row r="118" ht="16.5" customHeight="1">
      <c r="A118" s="25">
        <v>46282.0</v>
      </c>
      <c r="B118" s="26">
        <f t="shared" si="20"/>
        <v>46282</v>
      </c>
      <c r="C118" s="27"/>
      <c r="D118" s="3"/>
      <c r="E118" s="34">
        <v>1800.0</v>
      </c>
      <c r="F118" s="14">
        <f t="shared" si="21"/>
        <v>10689</v>
      </c>
      <c r="G118" s="29">
        <f t="shared" si="19"/>
        <v>9311</v>
      </c>
      <c r="H118" s="1"/>
      <c r="I118" s="14"/>
      <c r="J118" s="36"/>
      <c r="K118" s="31"/>
      <c r="M118" s="23"/>
      <c r="N118" s="24"/>
      <c r="O118" s="24"/>
      <c r="P118" s="24"/>
      <c r="Q118" s="23"/>
      <c r="R118" s="23"/>
      <c r="U118" s="14"/>
      <c r="V118" s="14"/>
      <c r="W118" s="14"/>
      <c r="X118" s="14"/>
      <c r="Y118" s="14"/>
      <c r="Z118" s="14"/>
    </row>
    <row r="119" ht="16.5" customHeight="1">
      <c r="A119" s="25">
        <v>46283.0</v>
      </c>
      <c r="B119" s="26">
        <f t="shared" si="20"/>
        <v>46283</v>
      </c>
      <c r="C119" s="27"/>
      <c r="D119" s="3"/>
      <c r="E119" s="34">
        <v>1800.0</v>
      </c>
      <c r="F119" s="14">
        <f t="shared" si="21"/>
        <v>12489</v>
      </c>
      <c r="G119" s="29">
        <f t="shared" si="19"/>
        <v>7511</v>
      </c>
      <c r="H119" s="1"/>
      <c r="I119" s="14"/>
      <c r="J119" s="36"/>
      <c r="K119" s="31"/>
      <c r="M119" s="23"/>
      <c r="N119" s="24"/>
      <c r="O119" s="24"/>
      <c r="P119" s="24"/>
      <c r="Q119" s="23"/>
      <c r="R119" s="23"/>
      <c r="U119" s="14"/>
      <c r="V119" s="14"/>
      <c r="W119" s="14"/>
      <c r="X119" s="14"/>
      <c r="Y119" s="14"/>
      <c r="Z119" s="14"/>
    </row>
    <row r="120" ht="16.5" customHeight="1">
      <c r="A120" s="25">
        <v>46284.0</v>
      </c>
      <c r="B120" s="26">
        <f t="shared" si="20"/>
        <v>46284</v>
      </c>
      <c r="C120" s="27"/>
      <c r="D120" s="3"/>
      <c r="E120" s="34">
        <v>1800.0</v>
      </c>
      <c r="F120" s="14">
        <f t="shared" si="21"/>
        <v>14289</v>
      </c>
      <c r="G120" s="29">
        <f t="shared" si="19"/>
        <v>5711</v>
      </c>
      <c r="H120" s="1"/>
      <c r="I120" s="14"/>
      <c r="J120" s="36"/>
      <c r="K120" s="31"/>
      <c r="M120" s="23"/>
      <c r="N120" s="24"/>
      <c r="O120" s="24"/>
      <c r="P120" s="24"/>
      <c r="Q120" s="23"/>
      <c r="R120" s="23"/>
      <c r="U120" s="14"/>
      <c r="V120" s="14"/>
      <c r="W120" s="14"/>
      <c r="X120" s="14"/>
      <c r="Y120" s="14"/>
      <c r="Z120" s="14"/>
    </row>
    <row r="121" ht="16.5" customHeight="1">
      <c r="A121" s="25">
        <v>46285.0</v>
      </c>
      <c r="B121" s="26">
        <f t="shared" si="20"/>
        <v>46285</v>
      </c>
      <c r="C121" s="27"/>
      <c r="D121" s="3"/>
      <c r="E121" s="34">
        <v>1800.0</v>
      </c>
      <c r="F121" s="14">
        <f t="shared" si="21"/>
        <v>16089</v>
      </c>
      <c r="G121" s="29">
        <f t="shared" si="19"/>
        <v>3911</v>
      </c>
      <c r="H121" s="1"/>
      <c r="I121" s="14"/>
      <c r="J121" s="36"/>
      <c r="K121" s="31"/>
      <c r="M121" s="23"/>
      <c r="N121" s="24"/>
      <c r="O121" s="24"/>
      <c r="P121" s="24"/>
      <c r="Q121" s="23"/>
      <c r="R121" s="23"/>
      <c r="U121" s="14"/>
      <c r="V121" s="14"/>
      <c r="W121" s="14"/>
      <c r="X121" s="14"/>
      <c r="Y121" s="14"/>
      <c r="Z121" s="14"/>
    </row>
    <row r="122" ht="16.5" customHeight="1">
      <c r="A122" s="25">
        <v>46286.0</v>
      </c>
      <c r="B122" s="26">
        <f t="shared" si="20"/>
        <v>46286</v>
      </c>
      <c r="C122" s="27"/>
      <c r="D122" s="3"/>
      <c r="E122" s="34">
        <v>1800.0</v>
      </c>
      <c r="F122" s="14">
        <f t="shared" si="21"/>
        <v>17889</v>
      </c>
      <c r="G122" s="29">
        <f t="shared" si="19"/>
        <v>2111</v>
      </c>
      <c r="H122" s="1"/>
      <c r="I122" s="14"/>
      <c r="J122" s="36"/>
      <c r="K122" s="31"/>
      <c r="M122" s="23"/>
      <c r="N122" s="24"/>
      <c r="O122" s="24"/>
      <c r="P122" s="24"/>
      <c r="Q122" s="23"/>
      <c r="R122" s="23"/>
      <c r="U122" s="14"/>
      <c r="V122" s="14"/>
      <c r="W122" s="14"/>
      <c r="X122" s="14"/>
      <c r="Y122" s="14"/>
      <c r="Z122" s="14"/>
    </row>
    <row r="123" ht="16.5" customHeight="1">
      <c r="A123" s="25">
        <v>46287.0</v>
      </c>
      <c r="B123" s="26">
        <f t="shared" si="20"/>
        <v>46287</v>
      </c>
      <c r="C123" s="27"/>
      <c r="D123" s="3"/>
      <c r="E123" s="34">
        <v>1800.0</v>
      </c>
      <c r="F123" s="14">
        <f t="shared" si="21"/>
        <v>19689</v>
      </c>
      <c r="G123" s="29">
        <f t="shared" si="19"/>
        <v>311</v>
      </c>
      <c r="H123" s="1"/>
      <c r="I123" s="14"/>
      <c r="J123" s="36"/>
      <c r="K123" s="31"/>
      <c r="M123" s="23"/>
      <c r="N123" s="24"/>
      <c r="O123" s="24"/>
      <c r="P123" s="24"/>
      <c r="Q123" s="23"/>
      <c r="R123" s="23"/>
      <c r="U123" s="14"/>
      <c r="V123" s="14"/>
      <c r="W123" s="14"/>
      <c r="X123" s="14"/>
      <c r="Y123" s="14"/>
      <c r="Z123" s="14"/>
    </row>
    <row r="124" ht="16.5" customHeight="1">
      <c r="A124" s="25">
        <v>46288.0</v>
      </c>
      <c r="B124" s="26">
        <f t="shared" si="20"/>
        <v>46288</v>
      </c>
      <c r="C124" s="27" t="s">
        <v>1239</v>
      </c>
      <c r="D124" s="3">
        <v>30000.0</v>
      </c>
      <c r="E124" s="34">
        <v>900.0</v>
      </c>
      <c r="F124" s="14">
        <f>E124</f>
        <v>900</v>
      </c>
      <c r="G124" s="29">
        <f t="shared" ref="G124:G141" si="22">$D$124-F124</f>
        <v>29100</v>
      </c>
      <c r="H124" s="1">
        <v>46296.0</v>
      </c>
      <c r="I124" s="14">
        <v>30000.0</v>
      </c>
      <c r="J124" s="30" t="s">
        <v>376</v>
      </c>
      <c r="K124" s="31">
        <v>46272.0</v>
      </c>
      <c r="L124" s="21" t="s">
        <v>1786</v>
      </c>
      <c r="M124" s="23" t="s">
        <v>1787</v>
      </c>
      <c r="N124" s="24"/>
      <c r="O124" s="24"/>
      <c r="P124" s="24"/>
      <c r="Q124" s="23" t="s">
        <v>315</v>
      </c>
      <c r="R124" s="23" t="s">
        <v>255</v>
      </c>
      <c r="S124" s="14"/>
      <c r="T124" s="14"/>
      <c r="U124" s="14"/>
      <c r="V124" s="14"/>
      <c r="W124" s="14"/>
      <c r="X124" s="14"/>
      <c r="Y124" s="14"/>
      <c r="Z124" s="14"/>
    </row>
    <row r="125" ht="16.5" customHeight="1">
      <c r="A125" s="25">
        <v>46289.0</v>
      </c>
      <c r="B125" s="26">
        <f t="shared" si="20"/>
        <v>46289</v>
      </c>
      <c r="C125" s="27"/>
      <c r="D125" s="3"/>
      <c r="E125" s="34">
        <v>1800.0</v>
      </c>
      <c r="F125" s="14">
        <f t="shared" ref="F125:F141" si="23">F124+E125</f>
        <v>2700</v>
      </c>
      <c r="G125" s="29">
        <f t="shared" si="22"/>
        <v>27300</v>
      </c>
      <c r="H125" s="1"/>
      <c r="I125" s="14"/>
      <c r="J125" s="36"/>
      <c r="K125" s="31"/>
      <c r="M125" s="23"/>
      <c r="N125" s="24"/>
      <c r="O125" s="24"/>
      <c r="P125" s="24"/>
      <c r="Q125" s="23"/>
      <c r="R125" s="23"/>
      <c r="S125" s="14"/>
      <c r="T125" s="14"/>
      <c r="U125" s="14"/>
      <c r="V125" s="14"/>
      <c r="W125" s="14"/>
      <c r="X125" s="14"/>
      <c r="Y125" s="14"/>
      <c r="Z125" s="14"/>
    </row>
    <row r="126" ht="16.5" customHeight="1">
      <c r="A126" s="52">
        <v>46290.0</v>
      </c>
      <c r="B126" s="53">
        <f t="shared" si="20"/>
        <v>46290</v>
      </c>
      <c r="C126" s="44"/>
      <c r="D126" s="34"/>
      <c r="E126" s="34">
        <v>1800.0</v>
      </c>
      <c r="F126" s="14">
        <f t="shared" si="23"/>
        <v>4500</v>
      </c>
      <c r="G126" s="29">
        <f t="shared" si="22"/>
        <v>25500</v>
      </c>
      <c r="H126" s="1"/>
      <c r="I126" s="14"/>
      <c r="J126" s="36"/>
      <c r="K126" s="31"/>
      <c r="M126" s="23"/>
      <c r="N126" s="24"/>
      <c r="O126" s="24"/>
      <c r="P126" s="24"/>
      <c r="Q126" s="23"/>
      <c r="R126" s="23"/>
      <c r="S126" s="14"/>
      <c r="T126" s="14"/>
      <c r="U126" s="14"/>
      <c r="V126" s="14"/>
      <c r="W126" s="14"/>
      <c r="X126" s="14"/>
      <c r="Y126" s="14"/>
      <c r="Z126" s="14"/>
    </row>
    <row r="127" ht="16.5" customHeight="1">
      <c r="A127" s="52">
        <v>46291.0</v>
      </c>
      <c r="B127" s="53">
        <f t="shared" si="20"/>
        <v>46291</v>
      </c>
      <c r="C127" s="44"/>
      <c r="D127" s="34"/>
      <c r="E127" s="34">
        <v>1800.0</v>
      </c>
      <c r="F127" s="14">
        <f t="shared" si="23"/>
        <v>6300</v>
      </c>
      <c r="G127" s="29">
        <f t="shared" si="22"/>
        <v>23700</v>
      </c>
      <c r="H127" s="1"/>
      <c r="I127" s="14"/>
      <c r="J127" s="36"/>
      <c r="K127" s="31"/>
      <c r="M127" s="23"/>
      <c r="N127" s="24"/>
      <c r="O127" s="24"/>
      <c r="P127" s="24"/>
      <c r="Q127" s="23"/>
      <c r="R127" s="23"/>
      <c r="S127" s="14"/>
      <c r="T127" s="14"/>
      <c r="U127" s="14"/>
      <c r="V127" s="14"/>
      <c r="W127" s="14"/>
      <c r="X127" s="14"/>
      <c r="Y127" s="14"/>
      <c r="Z127" s="14"/>
    </row>
    <row r="128" ht="16.5" customHeight="1">
      <c r="A128" s="52">
        <v>46292.0</v>
      </c>
      <c r="B128" s="53">
        <f t="shared" si="20"/>
        <v>46292</v>
      </c>
      <c r="C128" s="44"/>
      <c r="D128" s="34"/>
      <c r="E128" s="34">
        <v>1800.0</v>
      </c>
      <c r="F128" s="14">
        <f t="shared" si="23"/>
        <v>8100</v>
      </c>
      <c r="G128" s="29">
        <f t="shared" si="22"/>
        <v>21900</v>
      </c>
      <c r="H128" s="1"/>
      <c r="I128" s="14"/>
      <c r="J128" s="36"/>
      <c r="K128" s="31"/>
      <c r="M128" s="23"/>
      <c r="N128" s="24"/>
      <c r="O128" s="24"/>
      <c r="P128" s="24"/>
      <c r="Q128" s="23"/>
      <c r="R128" s="23"/>
      <c r="S128" s="14"/>
      <c r="T128" s="14"/>
      <c r="U128" s="14"/>
      <c r="V128" s="14"/>
      <c r="W128" s="14"/>
      <c r="X128" s="14"/>
      <c r="Y128" s="14"/>
      <c r="Z128" s="14"/>
    </row>
    <row r="129" ht="16.5" customHeight="1">
      <c r="A129" s="52">
        <v>46293.0</v>
      </c>
      <c r="B129" s="53">
        <f t="shared" si="20"/>
        <v>46293</v>
      </c>
      <c r="C129" s="44"/>
      <c r="D129" s="34"/>
      <c r="E129" s="34">
        <v>1800.0</v>
      </c>
      <c r="F129" s="14">
        <f t="shared" si="23"/>
        <v>9900</v>
      </c>
      <c r="G129" s="29">
        <f t="shared" si="22"/>
        <v>20100</v>
      </c>
      <c r="H129" s="1"/>
      <c r="I129" s="14"/>
      <c r="J129" s="36"/>
      <c r="K129" s="31"/>
      <c r="M129" s="23"/>
      <c r="N129" s="24"/>
      <c r="O129" s="24"/>
      <c r="P129" s="24"/>
      <c r="Q129" s="23"/>
      <c r="R129" s="23"/>
      <c r="S129" s="14"/>
      <c r="T129" s="14"/>
      <c r="U129" s="14"/>
      <c r="V129" s="14"/>
      <c r="W129" s="14"/>
      <c r="X129" s="14"/>
      <c r="Y129" s="14"/>
      <c r="Z129" s="14"/>
    </row>
    <row r="130" ht="16.5" customHeight="1">
      <c r="A130" s="25">
        <v>46294.0</v>
      </c>
      <c r="B130" s="26">
        <f t="shared" si="20"/>
        <v>46294</v>
      </c>
      <c r="C130" s="44"/>
      <c r="D130" s="34"/>
      <c r="E130" s="34">
        <v>1800.0</v>
      </c>
      <c r="F130" s="14">
        <f t="shared" si="23"/>
        <v>11700</v>
      </c>
      <c r="G130" s="29">
        <f t="shared" si="22"/>
        <v>18300</v>
      </c>
      <c r="H130" s="1"/>
      <c r="I130" s="14"/>
      <c r="J130" s="36"/>
      <c r="K130" s="31"/>
      <c r="M130" s="23"/>
      <c r="N130" s="24"/>
      <c r="O130" s="24"/>
      <c r="P130" s="24"/>
      <c r="Q130" s="23"/>
      <c r="R130" s="23"/>
      <c r="S130" s="14"/>
      <c r="T130" s="14"/>
      <c r="U130" s="14"/>
      <c r="V130" s="14"/>
      <c r="W130" s="14"/>
      <c r="X130" s="14"/>
      <c r="Y130" s="14"/>
      <c r="Z130" s="14"/>
    </row>
    <row r="131" ht="16.5" customHeight="1">
      <c r="A131" s="25">
        <v>46295.0</v>
      </c>
      <c r="B131" s="26">
        <f t="shared" si="20"/>
        <v>46295</v>
      </c>
      <c r="C131" s="44"/>
      <c r="D131" s="34"/>
      <c r="E131" s="34">
        <v>1800.0</v>
      </c>
      <c r="F131" s="14">
        <f t="shared" si="23"/>
        <v>13500</v>
      </c>
      <c r="G131" s="29">
        <f t="shared" si="22"/>
        <v>16500</v>
      </c>
      <c r="H131" s="1"/>
      <c r="I131" s="14"/>
      <c r="J131" s="36"/>
      <c r="K131" s="31"/>
      <c r="M131" s="23"/>
      <c r="N131" s="24"/>
      <c r="O131" s="24"/>
      <c r="P131" s="24"/>
      <c r="Q131" s="23"/>
      <c r="R131" s="23"/>
      <c r="S131" s="14"/>
      <c r="T131" s="14"/>
      <c r="U131" s="14"/>
      <c r="V131" s="14"/>
      <c r="W131" s="14"/>
      <c r="X131" s="14"/>
      <c r="Y131" s="14"/>
      <c r="Z131" s="14"/>
    </row>
    <row r="132" ht="16.5" customHeight="1">
      <c r="A132" s="25">
        <v>46296.0</v>
      </c>
      <c r="B132" s="26">
        <f t="shared" si="20"/>
        <v>46296</v>
      </c>
      <c r="C132" s="44"/>
      <c r="D132" s="34"/>
      <c r="E132" s="34">
        <v>1800.0</v>
      </c>
      <c r="F132" s="14">
        <f t="shared" si="23"/>
        <v>15300</v>
      </c>
      <c r="G132" s="29">
        <f t="shared" si="22"/>
        <v>14700</v>
      </c>
      <c r="H132" s="1"/>
      <c r="I132" s="14"/>
      <c r="J132" s="36"/>
      <c r="K132" s="31"/>
      <c r="M132" s="23"/>
      <c r="N132" s="24"/>
      <c r="O132" s="24"/>
      <c r="P132" s="24"/>
      <c r="Q132" s="23"/>
      <c r="R132" s="23"/>
      <c r="S132" s="14"/>
      <c r="T132" s="14"/>
      <c r="U132" s="14"/>
      <c r="V132" s="14"/>
      <c r="W132" s="14"/>
      <c r="X132" s="14"/>
      <c r="Y132" s="14"/>
      <c r="Z132" s="14"/>
    </row>
    <row r="133" ht="16.5" customHeight="1">
      <c r="A133" s="25">
        <v>46297.0</v>
      </c>
      <c r="B133" s="26">
        <f t="shared" si="20"/>
        <v>46297</v>
      </c>
      <c r="C133" s="44"/>
      <c r="D133" s="34"/>
      <c r="E133" s="34">
        <v>1800.0</v>
      </c>
      <c r="F133" s="14">
        <f t="shared" si="23"/>
        <v>17100</v>
      </c>
      <c r="G133" s="29">
        <f t="shared" si="22"/>
        <v>12900</v>
      </c>
      <c r="H133" s="1"/>
      <c r="I133" s="14"/>
      <c r="J133" s="36"/>
      <c r="K133" s="31"/>
      <c r="M133" s="23"/>
      <c r="N133" s="24"/>
      <c r="O133" s="24"/>
      <c r="P133" s="24"/>
      <c r="Q133" s="23"/>
      <c r="R133" s="23"/>
      <c r="S133" s="14"/>
      <c r="T133" s="14"/>
      <c r="U133" s="14"/>
      <c r="V133" s="14"/>
      <c r="W133" s="14"/>
      <c r="X133" s="14"/>
      <c r="Y133" s="14"/>
      <c r="Z133" s="14"/>
    </row>
    <row r="134" ht="16.5" customHeight="1">
      <c r="A134" s="25">
        <v>46298.0</v>
      </c>
      <c r="B134" s="26">
        <f t="shared" si="20"/>
        <v>46298</v>
      </c>
      <c r="C134" s="44"/>
      <c r="D134" s="34"/>
      <c r="E134" s="34">
        <v>1800.0</v>
      </c>
      <c r="F134" s="14">
        <f t="shared" si="23"/>
        <v>18900</v>
      </c>
      <c r="G134" s="29">
        <f t="shared" si="22"/>
        <v>11100</v>
      </c>
      <c r="H134" s="1"/>
      <c r="I134" s="14"/>
      <c r="J134" s="36"/>
      <c r="K134" s="31"/>
      <c r="M134" s="23"/>
      <c r="N134" s="24"/>
      <c r="O134" s="24"/>
      <c r="P134" s="24"/>
      <c r="Q134" s="23"/>
      <c r="R134" s="23"/>
      <c r="S134" s="14"/>
      <c r="T134" s="14"/>
      <c r="U134" s="14"/>
      <c r="V134" s="14"/>
      <c r="W134" s="14"/>
      <c r="X134" s="14"/>
      <c r="Y134" s="14"/>
      <c r="Z134" s="14"/>
    </row>
    <row r="135" ht="16.5" customHeight="1">
      <c r="A135" s="25">
        <v>46299.0</v>
      </c>
      <c r="B135" s="26">
        <f t="shared" si="20"/>
        <v>46299</v>
      </c>
      <c r="C135" s="44"/>
      <c r="D135" s="34"/>
      <c r="E135" s="34">
        <v>1800.0</v>
      </c>
      <c r="F135" s="14">
        <f t="shared" si="23"/>
        <v>20700</v>
      </c>
      <c r="G135" s="29">
        <f t="shared" si="22"/>
        <v>9300</v>
      </c>
      <c r="H135" s="1"/>
      <c r="I135" s="14"/>
      <c r="J135" s="36"/>
      <c r="K135" s="31"/>
      <c r="M135" s="23"/>
      <c r="N135" s="24"/>
      <c r="O135" s="24"/>
      <c r="P135" s="24"/>
      <c r="Q135" s="23"/>
      <c r="R135" s="23"/>
      <c r="S135" s="14"/>
      <c r="T135" s="14"/>
      <c r="U135" s="14"/>
      <c r="V135" s="14"/>
      <c r="W135" s="14"/>
      <c r="X135" s="14"/>
      <c r="Y135" s="14"/>
      <c r="Z135" s="14"/>
    </row>
    <row r="136" ht="16.5" customHeight="1">
      <c r="A136" s="25">
        <v>46300.0</v>
      </c>
      <c r="B136" s="26">
        <f t="shared" si="20"/>
        <v>46300</v>
      </c>
      <c r="E136" s="34">
        <v>1800.0</v>
      </c>
      <c r="F136" s="14">
        <f t="shared" si="23"/>
        <v>22500</v>
      </c>
      <c r="G136" s="29">
        <f t="shared" si="22"/>
        <v>7500</v>
      </c>
      <c r="S136" s="14"/>
      <c r="T136" s="14"/>
      <c r="U136" s="14"/>
      <c r="V136" s="14"/>
      <c r="W136" s="14"/>
      <c r="X136" s="14"/>
      <c r="Y136" s="14"/>
      <c r="Z136" s="14"/>
    </row>
    <row r="137" ht="16.5" customHeight="1">
      <c r="A137" s="25">
        <v>46301.0</v>
      </c>
      <c r="B137" s="26">
        <f t="shared" si="20"/>
        <v>46301</v>
      </c>
      <c r="E137" s="34">
        <v>1800.0</v>
      </c>
      <c r="F137" s="14">
        <f t="shared" si="23"/>
        <v>24300</v>
      </c>
      <c r="G137" s="29">
        <f t="shared" si="22"/>
        <v>5700</v>
      </c>
      <c r="S137" s="14"/>
      <c r="T137" s="14"/>
      <c r="U137" s="14"/>
      <c r="V137" s="14"/>
      <c r="W137" s="14"/>
      <c r="X137" s="14"/>
      <c r="Y137" s="14"/>
      <c r="Z137" s="14"/>
    </row>
    <row r="138" ht="16.5" customHeight="1">
      <c r="A138" s="25">
        <v>46302.0</v>
      </c>
      <c r="B138" s="26">
        <f t="shared" si="20"/>
        <v>46302</v>
      </c>
      <c r="E138" s="34">
        <v>1800.0</v>
      </c>
      <c r="F138" s="14">
        <f t="shared" si="23"/>
        <v>26100</v>
      </c>
      <c r="G138" s="29">
        <f t="shared" si="22"/>
        <v>3900</v>
      </c>
      <c r="S138" s="14"/>
      <c r="T138" s="14"/>
      <c r="U138" s="14"/>
      <c r="V138" s="14"/>
      <c r="W138" s="14"/>
      <c r="X138" s="14"/>
      <c r="Y138" s="14"/>
      <c r="Z138" s="14"/>
    </row>
    <row r="139" ht="16.5" customHeight="1">
      <c r="A139" s="25">
        <v>46303.0</v>
      </c>
      <c r="B139" s="26">
        <f t="shared" si="20"/>
        <v>46303</v>
      </c>
      <c r="E139" s="34">
        <v>1800.0</v>
      </c>
      <c r="F139" s="14">
        <f t="shared" si="23"/>
        <v>27900</v>
      </c>
      <c r="G139" s="29">
        <f t="shared" si="22"/>
        <v>2100</v>
      </c>
      <c r="S139" s="14"/>
      <c r="T139" s="14"/>
      <c r="U139" s="14"/>
      <c r="V139" s="14"/>
      <c r="W139" s="14"/>
      <c r="X139" s="14"/>
      <c r="Y139" s="14"/>
      <c r="Z139" s="14"/>
    </row>
    <row r="140" ht="16.5" customHeight="1">
      <c r="A140" s="25">
        <v>46304.0</v>
      </c>
      <c r="B140" s="26">
        <f t="shared" si="20"/>
        <v>46304</v>
      </c>
      <c r="E140" s="34">
        <v>1800.0</v>
      </c>
      <c r="F140" s="14">
        <f t="shared" si="23"/>
        <v>29700</v>
      </c>
      <c r="G140" s="29">
        <f t="shared" si="22"/>
        <v>300</v>
      </c>
      <c r="S140" s="14"/>
      <c r="T140" s="14"/>
      <c r="U140" s="14"/>
      <c r="V140" s="14"/>
      <c r="W140" s="14"/>
      <c r="X140" s="14"/>
      <c r="Y140" s="14"/>
      <c r="Z140" s="14"/>
    </row>
    <row r="141" ht="16.5" customHeight="1">
      <c r="A141" s="25">
        <v>46305.0</v>
      </c>
      <c r="B141" s="26">
        <f t="shared" si="20"/>
        <v>46305</v>
      </c>
      <c r="E141" s="34">
        <v>1800.0</v>
      </c>
      <c r="F141" s="14">
        <f t="shared" si="23"/>
        <v>31500</v>
      </c>
      <c r="G141" s="29">
        <f t="shared" si="22"/>
        <v>-1500</v>
      </c>
      <c r="S141" s="14"/>
      <c r="T141" s="14"/>
      <c r="U141" s="14"/>
      <c r="V141" s="14"/>
      <c r="W141" s="14"/>
      <c r="X141" s="14"/>
      <c r="Y141" s="14"/>
      <c r="Z141" s="14"/>
    </row>
    <row r="142" ht="16.5" customHeight="1">
      <c r="A142" s="25">
        <v>46306.0</v>
      </c>
      <c r="B142" s="26">
        <f t="shared" si="20"/>
        <v>46306</v>
      </c>
      <c r="C142" s="44" t="s">
        <v>1789</v>
      </c>
      <c r="D142" s="34">
        <v>500.0</v>
      </c>
      <c r="E142" s="34">
        <v>200.0</v>
      </c>
      <c r="F142" s="14">
        <f>E142</f>
        <v>200</v>
      </c>
      <c r="G142" s="29">
        <f t="shared" ref="G142:G143" si="24">$D$142-F142</f>
        <v>300</v>
      </c>
      <c r="H142" s="13">
        <v>46311.0</v>
      </c>
      <c r="I142" s="14">
        <v>500.0</v>
      </c>
      <c r="J142" s="36" t="s">
        <v>1790</v>
      </c>
      <c r="K142" s="31">
        <v>46296.0</v>
      </c>
      <c r="M142" s="37" t="s">
        <v>1791</v>
      </c>
      <c r="Q142" s="23" t="s">
        <v>372</v>
      </c>
      <c r="R142" s="23" t="s">
        <v>1792</v>
      </c>
      <c r="S142" s="14"/>
      <c r="T142" s="14"/>
      <c r="U142" s="14"/>
      <c r="V142" s="14"/>
      <c r="W142" s="14"/>
      <c r="X142" s="14"/>
      <c r="Y142" s="14"/>
      <c r="Z142" s="14"/>
    </row>
    <row r="143" ht="16.5" customHeight="1">
      <c r="A143" s="25">
        <v>46307.0</v>
      </c>
      <c r="B143" s="26">
        <f t="shared" si="20"/>
        <v>46307</v>
      </c>
      <c r="C143" s="12"/>
      <c r="D143" s="12"/>
      <c r="E143" s="34">
        <v>500.0</v>
      </c>
      <c r="F143" s="14">
        <f>F142+E143</f>
        <v>700</v>
      </c>
      <c r="G143" s="29">
        <f t="shared" si="24"/>
        <v>-200</v>
      </c>
      <c r="S143" s="14"/>
      <c r="T143" s="14"/>
      <c r="U143" s="14"/>
      <c r="V143" s="14"/>
      <c r="W143" s="14"/>
      <c r="X143" s="14"/>
      <c r="Y143" s="14"/>
      <c r="Z143" s="14"/>
    </row>
    <row r="144" ht="16.5" customHeight="1">
      <c r="A144" s="25">
        <v>46308.0</v>
      </c>
      <c r="B144" s="26">
        <f t="shared" si="20"/>
        <v>46308</v>
      </c>
      <c r="C144" s="27" t="s">
        <v>1793</v>
      </c>
      <c r="D144" s="3">
        <v>200.0</v>
      </c>
      <c r="E144" s="34">
        <v>1100.0</v>
      </c>
      <c r="F144" s="14">
        <f t="shared" ref="F144:F145" si="25">E144</f>
        <v>1100</v>
      </c>
      <c r="G144" s="29">
        <f>$D$144-F144</f>
        <v>-900</v>
      </c>
      <c r="H144" s="1">
        <v>46300.0</v>
      </c>
      <c r="I144" s="14">
        <v>200.0</v>
      </c>
      <c r="J144" s="21" t="s">
        <v>1796</v>
      </c>
      <c r="K144" s="24"/>
      <c r="L144" s="21" t="s">
        <v>1643</v>
      </c>
      <c r="M144" s="23" t="s">
        <v>1797</v>
      </c>
      <c r="Q144" s="23" t="s">
        <v>1627</v>
      </c>
      <c r="R144" s="23" t="s">
        <v>328</v>
      </c>
      <c r="S144" s="14"/>
      <c r="T144" s="14"/>
      <c r="U144" s="14"/>
      <c r="V144" s="14"/>
      <c r="W144" s="14"/>
      <c r="X144" s="14"/>
      <c r="Y144" s="14"/>
      <c r="Z144" s="14"/>
    </row>
    <row r="145" ht="16.5" customHeight="1">
      <c r="A145" s="25">
        <v>46309.0</v>
      </c>
      <c r="B145" s="26">
        <f t="shared" si="20"/>
        <v>46309</v>
      </c>
      <c r="C145" s="55" t="s">
        <v>1432</v>
      </c>
      <c r="D145" s="34">
        <v>1000.0</v>
      </c>
      <c r="E145" s="34">
        <v>600.0</v>
      </c>
      <c r="F145" s="14">
        <f t="shared" si="25"/>
        <v>600</v>
      </c>
      <c r="G145" s="29">
        <f t="shared" ref="G145:G146" si="26">$D$145-F145</f>
        <v>400</v>
      </c>
      <c r="H145" s="1">
        <v>46307.0</v>
      </c>
      <c r="I145" s="14">
        <v>1000.0</v>
      </c>
      <c r="J145" s="21" t="s">
        <v>1433</v>
      </c>
      <c r="L145" s="21" t="s">
        <v>1434</v>
      </c>
      <c r="M145" s="23" t="s">
        <v>1798</v>
      </c>
      <c r="N145" s="21"/>
      <c r="O145" s="21"/>
      <c r="P145" s="21"/>
      <c r="Q145" s="23" t="s">
        <v>315</v>
      </c>
      <c r="R145" s="23" t="s">
        <v>76</v>
      </c>
      <c r="S145" s="14"/>
      <c r="T145" s="14"/>
      <c r="U145" s="14"/>
      <c r="V145" s="14"/>
      <c r="W145" s="14"/>
      <c r="X145" s="14"/>
      <c r="Y145" s="14"/>
      <c r="Z145" s="14"/>
    </row>
    <row r="146" ht="16.5" customHeight="1">
      <c r="A146" s="25">
        <v>46310.0</v>
      </c>
      <c r="B146" s="26">
        <f t="shared" si="20"/>
        <v>46310</v>
      </c>
      <c r="C146" s="27"/>
      <c r="D146" s="34"/>
      <c r="E146" s="34">
        <v>1300.0</v>
      </c>
      <c r="F146" s="3">
        <f>F145+E146</f>
        <v>1900</v>
      </c>
      <c r="G146" s="29">
        <f t="shared" si="26"/>
        <v>-900</v>
      </c>
      <c r="H146" s="1"/>
      <c r="I146" s="14"/>
      <c r="J146" s="21"/>
      <c r="M146" s="40"/>
      <c r="N146" s="21"/>
      <c r="O146" s="21"/>
      <c r="P146" s="21"/>
      <c r="Q146" s="23"/>
      <c r="R146" s="23"/>
      <c r="S146" s="14"/>
      <c r="T146" s="14"/>
      <c r="U146" s="14"/>
      <c r="V146" s="14"/>
      <c r="W146" s="14"/>
      <c r="X146" s="14"/>
      <c r="Y146" s="14"/>
      <c r="Z146" s="14"/>
    </row>
    <row r="147" ht="16.5" customHeight="1">
      <c r="A147" s="25">
        <v>46311.0</v>
      </c>
      <c r="B147" s="26">
        <f t="shared" si="20"/>
        <v>46311</v>
      </c>
      <c r="C147" s="27" t="s">
        <v>1438</v>
      </c>
      <c r="D147" s="3">
        <v>309.0</v>
      </c>
      <c r="E147" s="34">
        <v>200.0</v>
      </c>
      <c r="F147" s="3">
        <f>E147</f>
        <v>200</v>
      </c>
      <c r="G147" s="9">
        <f t="shared" ref="G147:G148" si="27">$D$147-F147</f>
        <v>109</v>
      </c>
      <c r="H147" s="1">
        <v>46372.0</v>
      </c>
      <c r="I147" s="14">
        <v>309.0</v>
      </c>
      <c r="J147" s="30" t="s">
        <v>1439</v>
      </c>
      <c r="K147" s="31">
        <v>46237.0</v>
      </c>
      <c r="L147" s="31" t="s">
        <v>1032</v>
      </c>
      <c r="M147" s="23" t="s">
        <v>1443</v>
      </c>
      <c r="N147" s="21" t="s">
        <v>710</v>
      </c>
      <c r="Q147" s="23" t="s">
        <v>1358</v>
      </c>
      <c r="R147" s="23" t="s">
        <v>1441</v>
      </c>
      <c r="S147" s="14"/>
      <c r="T147" s="14"/>
      <c r="U147" s="14"/>
      <c r="V147" s="14"/>
      <c r="W147" s="14"/>
      <c r="X147" s="14"/>
      <c r="Y147" s="14"/>
      <c r="Z147" s="14"/>
    </row>
    <row r="148" ht="16.5" customHeight="1">
      <c r="A148" s="25">
        <v>46312.0</v>
      </c>
      <c r="B148" s="26">
        <f t="shared" si="20"/>
        <v>46312</v>
      </c>
      <c r="C148" s="27"/>
      <c r="D148" s="34"/>
      <c r="E148" s="34">
        <v>500.0</v>
      </c>
      <c r="F148" s="3">
        <f>F147+E148</f>
        <v>700</v>
      </c>
      <c r="G148" s="9">
        <f t="shared" si="27"/>
        <v>-391</v>
      </c>
      <c r="S148" s="14"/>
      <c r="T148" s="14"/>
      <c r="U148" s="14"/>
      <c r="V148" s="14"/>
      <c r="W148" s="14"/>
      <c r="X148" s="14"/>
      <c r="Y148" s="14"/>
      <c r="Z148" s="14"/>
    </row>
    <row r="149" ht="16.5" customHeight="1">
      <c r="A149" s="25"/>
      <c r="B149" s="26"/>
      <c r="S149" s="14"/>
      <c r="T149" s="14"/>
      <c r="U149" s="14"/>
      <c r="V149" s="14"/>
      <c r="W149" s="14"/>
      <c r="X149" s="14"/>
      <c r="Y149" s="14"/>
      <c r="Z149" s="14"/>
    </row>
    <row r="150" ht="16.5" customHeight="1">
      <c r="A150" s="25"/>
      <c r="B150" s="26"/>
      <c r="S150" s="14"/>
      <c r="T150" s="14"/>
      <c r="U150" s="14"/>
      <c r="V150" s="14"/>
      <c r="W150" s="14"/>
      <c r="X150" s="14"/>
      <c r="Y150" s="14"/>
      <c r="Z150" s="14"/>
    </row>
    <row r="151" ht="16.5" customHeight="1">
      <c r="A151" s="25"/>
      <c r="B151" s="26"/>
      <c r="S151" s="14"/>
      <c r="T151" s="14"/>
      <c r="U151" s="14"/>
      <c r="V151" s="14"/>
      <c r="W151" s="14"/>
      <c r="X151" s="14"/>
      <c r="Y151" s="14"/>
      <c r="Z151" s="14"/>
    </row>
    <row r="152" ht="16.5" customHeight="1">
      <c r="A152" s="25"/>
      <c r="B152" s="26"/>
      <c r="S152" s="14"/>
      <c r="T152" s="14"/>
      <c r="U152" s="14"/>
      <c r="V152" s="14"/>
      <c r="W152" s="14"/>
      <c r="X152" s="14"/>
      <c r="Y152" s="14"/>
      <c r="Z152" s="14"/>
    </row>
    <row r="153" ht="16.5" customHeight="1">
      <c r="A153" s="25"/>
      <c r="B153" s="26"/>
      <c r="S153" s="14"/>
      <c r="T153" s="14"/>
      <c r="U153" s="14"/>
      <c r="V153" s="14"/>
      <c r="W153" s="14"/>
      <c r="X153" s="14"/>
      <c r="Y153" s="14"/>
      <c r="Z153" s="14"/>
    </row>
    <row r="154" ht="16.5" customHeight="1">
      <c r="A154" s="25"/>
      <c r="B154" s="26"/>
      <c r="S154" s="14"/>
      <c r="T154" s="14"/>
      <c r="U154" s="14"/>
      <c r="V154" s="14"/>
      <c r="W154" s="14"/>
      <c r="X154" s="14"/>
      <c r="Y154" s="14"/>
      <c r="Z154" s="14"/>
    </row>
    <row r="155" ht="16.5" customHeight="1">
      <c r="A155" s="25"/>
      <c r="B155" s="26"/>
      <c r="S155" s="14"/>
      <c r="T155" s="14"/>
      <c r="U155" s="14"/>
      <c r="V155" s="14"/>
      <c r="W155" s="14"/>
      <c r="X155" s="14"/>
      <c r="Y155" s="14"/>
      <c r="Z155" s="14"/>
    </row>
    <row r="156" ht="16.5" customHeight="1">
      <c r="A156" s="25"/>
      <c r="B156" s="26"/>
      <c r="S156" s="14"/>
      <c r="T156" s="14"/>
      <c r="U156" s="14"/>
      <c r="V156" s="14"/>
      <c r="W156" s="14"/>
      <c r="X156" s="14"/>
      <c r="Y156" s="14"/>
      <c r="Z156" s="14"/>
    </row>
    <row r="157" ht="16.5" customHeight="1">
      <c r="A157" s="25"/>
      <c r="B157" s="26"/>
      <c r="S157" s="14"/>
      <c r="T157" s="14"/>
      <c r="U157" s="14"/>
      <c r="V157" s="14"/>
      <c r="W157" s="14"/>
      <c r="X157" s="14"/>
      <c r="Y157" s="14"/>
      <c r="Z157" s="14"/>
    </row>
    <row r="158" ht="16.5" customHeight="1">
      <c r="A158" s="25"/>
      <c r="B158" s="26"/>
      <c r="S158" s="14"/>
      <c r="T158" s="14"/>
      <c r="U158" s="14"/>
      <c r="V158" s="14"/>
      <c r="W158" s="14"/>
      <c r="X158" s="14"/>
      <c r="Y158" s="14"/>
      <c r="Z158" s="14"/>
    </row>
    <row r="159" ht="16.5" customHeight="1">
      <c r="A159" s="25"/>
      <c r="B159" s="26"/>
      <c r="S159" s="14"/>
      <c r="T159" s="14"/>
      <c r="U159" s="14"/>
      <c r="V159" s="14"/>
      <c r="W159" s="14"/>
      <c r="X159" s="14"/>
      <c r="Y159" s="14"/>
      <c r="Z159" s="14"/>
    </row>
    <row r="160" ht="16.5" customHeight="1">
      <c r="A160" s="25"/>
      <c r="B160" s="26"/>
      <c r="S160" s="14"/>
      <c r="T160" s="14"/>
      <c r="U160" s="14"/>
      <c r="V160" s="14"/>
      <c r="W160" s="14"/>
      <c r="X160" s="14"/>
      <c r="Y160" s="14"/>
      <c r="Z160" s="14"/>
    </row>
    <row r="161" ht="16.5" customHeight="1">
      <c r="A161" s="25"/>
      <c r="B161" s="26"/>
      <c r="S161" s="14"/>
      <c r="T161" s="14"/>
      <c r="U161" s="14"/>
      <c r="V161" s="14"/>
      <c r="W161" s="14"/>
      <c r="X161" s="14"/>
      <c r="Y161" s="14"/>
      <c r="Z161" s="14"/>
    </row>
    <row r="162" ht="16.5" customHeight="1">
      <c r="A162" s="25"/>
      <c r="B162" s="26"/>
      <c r="S162" s="14"/>
      <c r="T162" s="14"/>
      <c r="U162" s="14"/>
      <c r="V162" s="14"/>
      <c r="W162" s="14"/>
      <c r="X162" s="14"/>
      <c r="Y162" s="14"/>
      <c r="Z162" s="14"/>
    </row>
    <row r="163" ht="16.5" customHeight="1">
      <c r="A163" s="25"/>
      <c r="B163" s="26"/>
      <c r="S163" s="14"/>
      <c r="T163" s="14"/>
      <c r="U163" s="14"/>
      <c r="V163" s="14"/>
      <c r="W163" s="14"/>
      <c r="X163" s="14"/>
      <c r="Y163" s="14"/>
      <c r="Z163" s="14"/>
    </row>
    <row r="164" ht="16.5" customHeight="1">
      <c r="A164" s="25"/>
      <c r="B164" s="26"/>
      <c r="S164" s="14"/>
      <c r="T164" s="14"/>
      <c r="U164" s="14"/>
      <c r="V164" s="14"/>
      <c r="W164" s="14"/>
      <c r="X164" s="14"/>
      <c r="Y164" s="14"/>
      <c r="Z164" s="14"/>
    </row>
    <row r="165" ht="16.5" customHeight="1">
      <c r="A165" s="25"/>
      <c r="B165" s="26"/>
      <c r="S165" s="14"/>
      <c r="T165" s="14"/>
      <c r="U165" s="14"/>
      <c r="V165" s="14"/>
      <c r="W165" s="14"/>
      <c r="X165" s="14"/>
      <c r="Y165" s="14"/>
      <c r="Z165" s="14"/>
    </row>
    <row r="166" ht="16.5" customHeight="1">
      <c r="A166" s="25"/>
      <c r="B166" s="26"/>
      <c r="S166" s="14"/>
      <c r="T166" s="14"/>
      <c r="U166" s="14"/>
      <c r="V166" s="14"/>
      <c r="W166" s="14"/>
      <c r="X166" s="14"/>
      <c r="Y166" s="14"/>
      <c r="Z166" s="14"/>
    </row>
    <row r="167" ht="16.5" customHeight="1">
      <c r="A167" s="25"/>
      <c r="B167" s="26"/>
      <c r="S167" s="14"/>
      <c r="T167" s="14"/>
      <c r="U167" s="14"/>
      <c r="V167" s="14"/>
      <c r="W167" s="14"/>
      <c r="X167" s="14"/>
      <c r="Y167" s="14"/>
      <c r="Z167" s="14"/>
    </row>
    <row r="168" ht="16.5" customHeight="1">
      <c r="A168" s="25"/>
      <c r="B168" s="26"/>
      <c r="S168" s="14"/>
      <c r="T168" s="14"/>
      <c r="U168" s="14"/>
      <c r="V168" s="14"/>
      <c r="W168" s="14"/>
      <c r="X168" s="14"/>
      <c r="Y168" s="14"/>
      <c r="Z168" s="14"/>
    </row>
    <row r="169" ht="16.5" customHeight="1">
      <c r="A169" s="25"/>
      <c r="B169" s="26"/>
      <c r="S169" s="14"/>
      <c r="T169" s="14"/>
      <c r="U169" s="14"/>
      <c r="V169" s="14"/>
      <c r="W169" s="14"/>
      <c r="X169" s="14"/>
      <c r="Y169" s="14"/>
      <c r="Z169" s="14"/>
    </row>
    <row r="170" ht="16.5" customHeight="1">
      <c r="A170" s="25"/>
      <c r="B170" s="26"/>
      <c r="S170" s="14"/>
      <c r="T170" s="14"/>
      <c r="U170" s="14"/>
      <c r="V170" s="14"/>
      <c r="W170" s="14"/>
      <c r="X170" s="14"/>
      <c r="Y170" s="14"/>
      <c r="Z170" s="14"/>
    </row>
    <row r="171" ht="16.5" customHeight="1">
      <c r="A171" s="25"/>
      <c r="B171" s="26"/>
      <c r="S171" s="14"/>
      <c r="T171" s="14"/>
      <c r="U171" s="14"/>
      <c r="V171" s="14"/>
      <c r="W171" s="14"/>
      <c r="X171" s="14"/>
      <c r="Y171" s="14"/>
      <c r="Z171" s="14"/>
    </row>
    <row r="172" ht="16.5" customHeight="1">
      <c r="A172" s="25"/>
      <c r="B172" s="26"/>
      <c r="S172" s="14"/>
      <c r="T172" s="14"/>
      <c r="U172" s="14"/>
      <c r="V172" s="14"/>
      <c r="W172" s="14"/>
      <c r="X172" s="14"/>
      <c r="Y172" s="14"/>
      <c r="Z172" s="14"/>
    </row>
    <row r="173" ht="16.5" customHeight="1">
      <c r="A173" s="25"/>
      <c r="B173" s="26"/>
      <c r="S173" s="14"/>
      <c r="T173" s="14"/>
      <c r="U173" s="14"/>
      <c r="V173" s="14"/>
      <c r="W173" s="14"/>
      <c r="X173" s="14"/>
      <c r="Y173" s="14"/>
      <c r="Z173" s="14"/>
    </row>
    <row r="174" ht="16.5" customHeight="1">
      <c r="A174" s="25"/>
      <c r="B174" s="26"/>
      <c r="S174" s="14"/>
      <c r="T174" s="14"/>
      <c r="U174" s="14"/>
      <c r="V174" s="14"/>
      <c r="W174" s="14"/>
      <c r="X174" s="14"/>
      <c r="Y174" s="14"/>
      <c r="Z174" s="14"/>
    </row>
    <row r="175" ht="16.5" customHeight="1">
      <c r="A175" s="25"/>
      <c r="B175" s="26"/>
      <c r="S175" s="14"/>
      <c r="T175" s="14"/>
      <c r="U175" s="14"/>
      <c r="V175" s="14"/>
      <c r="W175" s="14"/>
      <c r="X175" s="14"/>
      <c r="Y175" s="14"/>
      <c r="Z175" s="14"/>
    </row>
    <row r="176" ht="16.5" customHeight="1">
      <c r="A176" s="25"/>
      <c r="B176" s="26"/>
      <c r="S176" s="14"/>
      <c r="T176" s="14"/>
      <c r="U176" s="14"/>
      <c r="V176" s="14"/>
      <c r="W176" s="14"/>
      <c r="X176" s="14"/>
      <c r="Y176" s="14"/>
      <c r="Z176" s="14"/>
    </row>
    <row r="177" ht="16.5" customHeight="1">
      <c r="A177" s="25"/>
      <c r="B177" s="26"/>
      <c r="S177" s="14"/>
      <c r="T177" s="14"/>
      <c r="U177" s="14"/>
      <c r="V177" s="14"/>
      <c r="W177" s="14"/>
      <c r="X177" s="14"/>
      <c r="Y177" s="14"/>
      <c r="Z177" s="14"/>
    </row>
    <row r="178" ht="16.5" customHeight="1">
      <c r="A178" s="25"/>
      <c r="B178" s="26"/>
      <c r="S178" s="14"/>
      <c r="T178" s="14"/>
      <c r="U178" s="14"/>
      <c r="V178" s="14"/>
      <c r="W178" s="14"/>
      <c r="X178" s="14"/>
      <c r="Y178" s="14"/>
      <c r="Z178" s="14"/>
    </row>
    <row r="179" ht="16.5" customHeight="1">
      <c r="A179" s="25"/>
      <c r="B179" s="26"/>
      <c r="S179" s="14"/>
      <c r="T179" s="14"/>
      <c r="U179" s="14"/>
      <c r="V179" s="14"/>
      <c r="W179" s="14"/>
      <c r="X179" s="14"/>
      <c r="Y179" s="14"/>
      <c r="Z179" s="14"/>
    </row>
    <row r="180" ht="16.5" customHeight="1">
      <c r="A180" s="25"/>
      <c r="B180" s="26"/>
      <c r="S180" s="14"/>
      <c r="T180" s="14"/>
      <c r="U180" s="14"/>
      <c r="V180" s="14"/>
      <c r="W180" s="14"/>
      <c r="X180" s="14"/>
      <c r="Y180" s="14"/>
      <c r="Z180" s="14"/>
    </row>
    <row r="181" ht="16.5" customHeight="1">
      <c r="A181" s="25"/>
      <c r="B181" s="26"/>
      <c r="S181" s="14"/>
      <c r="T181" s="14"/>
      <c r="U181" s="14"/>
      <c r="V181" s="14"/>
      <c r="W181" s="14"/>
      <c r="X181" s="14"/>
      <c r="Y181" s="14"/>
      <c r="Z181" s="14"/>
    </row>
    <row r="182" ht="16.5" customHeight="1">
      <c r="A182" s="25"/>
      <c r="B182" s="26"/>
      <c r="S182" s="14"/>
      <c r="T182" s="14"/>
      <c r="U182" s="14"/>
      <c r="V182" s="14"/>
      <c r="W182" s="14"/>
      <c r="X182" s="14"/>
      <c r="Y182" s="14"/>
      <c r="Z182" s="14"/>
    </row>
    <row r="183" ht="16.5" customHeight="1">
      <c r="A183" s="25"/>
      <c r="B183" s="26"/>
      <c r="S183" s="14"/>
      <c r="T183" s="14"/>
      <c r="U183" s="14"/>
      <c r="V183" s="14"/>
      <c r="W183" s="14"/>
      <c r="X183" s="14"/>
      <c r="Y183" s="14"/>
      <c r="Z183" s="14"/>
    </row>
    <row r="184" ht="16.5" customHeight="1">
      <c r="A184" s="25"/>
      <c r="B184" s="26"/>
      <c r="S184" s="14"/>
      <c r="T184" s="14"/>
      <c r="U184" s="14"/>
      <c r="V184" s="14"/>
      <c r="W184" s="14"/>
      <c r="X184" s="14"/>
      <c r="Y184" s="14"/>
      <c r="Z184" s="14"/>
    </row>
    <row r="185" ht="16.5" customHeight="1">
      <c r="A185" s="25"/>
      <c r="B185" s="26"/>
      <c r="S185" s="14"/>
      <c r="T185" s="14"/>
      <c r="U185" s="14"/>
      <c r="V185" s="14"/>
      <c r="W185" s="14"/>
      <c r="X185" s="14"/>
      <c r="Y185" s="14"/>
      <c r="Z185" s="14"/>
    </row>
    <row r="186" ht="16.5" customHeight="1">
      <c r="A186" s="25"/>
      <c r="B186" s="26"/>
      <c r="S186" s="14"/>
      <c r="T186" s="14"/>
      <c r="U186" s="14"/>
      <c r="V186" s="14"/>
      <c r="W186" s="14"/>
      <c r="X186" s="14"/>
      <c r="Y186" s="14"/>
      <c r="Z186" s="14"/>
    </row>
    <row r="187" ht="16.5" customHeight="1">
      <c r="A187" s="25"/>
      <c r="B187" s="26"/>
      <c r="S187" s="14"/>
      <c r="T187" s="14"/>
      <c r="U187" s="14"/>
      <c r="V187" s="14"/>
      <c r="W187" s="14"/>
      <c r="X187" s="14"/>
      <c r="Y187" s="14"/>
      <c r="Z187" s="14"/>
    </row>
    <row r="188" ht="16.5" customHeight="1">
      <c r="A188" s="25"/>
      <c r="B188" s="26"/>
      <c r="S188" s="14"/>
      <c r="T188" s="14"/>
      <c r="U188" s="14"/>
      <c r="V188" s="14"/>
      <c r="W188" s="14"/>
      <c r="X188" s="14"/>
      <c r="Y188" s="14"/>
      <c r="Z188" s="14"/>
    </row>
    <row r="189" ht="16.5" customHeight="1">
      <c r="A189" s="25"/>
      <c r="B189" s="26"/>
      <c r="S189" s="14"/>
      <c r="T189" s="14"/>
      <c r="U189" s="14"/>
      <c r="V189" s="14"/>
      <c r="W189" s="14"/>
      <c r="X189" s="14"/>
      <c r="Y189" s="14"/>
      <c r="Z189" s="14"/>
    </row>
    <row r="190" ht="16.5" customHeight="1">
      <c r="A190" s="25"/>
      <c r="B190" s="26"/>
      <c r="S190" s="14"/>
      <c r="T190" s="14"/>
      <c r="U190" s="14"/>
      <c r="V190" s="14"/>
      <c r="W190" s="14"/>
      <c r="X190" s="14"/>
      <c r="Y190" s="14"/>
      <c r="Z190" s="14"/>
    </row>
    <row r="191" ht="16.5" customHeight="1">
      <c r="A191" s="25"/>
      <c r="B191" s="26"/>
      <c r="S191" s="14"/>
      <c r="T191" s="14"/>
      <c r="U191" s="14"/>
      <c r="V191" s="14"/>
      <c r="W191" s="14"/>
      <c r="X191" s="14"/>
      <c r="Y191" s="14"/>
      <c r="Z191" s="14"/>
    </row>
    <row r="192" ht="16.5" customHeight="1">
      <c r="A192" s="25"/>
      <c r="B192" s="26"/>
      <c r="S192" s="14"/>
      <c r="T192" s="14"/>
      <c r="U192" s="14"/>
      <c r="V192" s="14"/>
      <c r="W192" s="14"/>
      <c r="X192" s="14"/>
      <c r="Y192" s="14"/>
      <c r="Z192" s="14"/>
    </row>
    <row r="193" ht="16.5" customHeight="1">
      <c r="A193" s="25"/>
      <c r="B193" s="26"/>
      <c r="S193" s="14"/>
      <c r="T193" s="14"/>
      <c r="U193" s="14"/>
      <c r="V193" s="14"/>
      <c r="W193" s="14"/>
      <c r="X193" s="14"/>
      <c r="Y193" s="14"/>
      <c r="Z193" s="14"/>
    </row>
    <row r="194" ht="16.5" customHeight="1">
      <c r="A194" s="25"/>
      <c r="B194" s="26"/>
      <c r="S194" s="14"/>
      <c r="T194" s="14"/>
      <c r="U194" s="14"/>
      <c r="V194" s="14"/>
      <c r="W194" s="14"/>
      <c r="X194" s="14"/>
      <c r="Y194" s="14"/>
      <c r="Z194" s="14"/>
    </row>
    <row r="195" ht="16.5" customHeight="1">
      <c r="A195" s="25"/>
      <c r="B195" s="26"/>
      <c r="S195" s="14"/>
      <c r="T195" s="14"/>
      <c r="U195" s="14"/>
      <c r="V195" s="14"/>
      <c r="W195" s="14"/>
      <c r="X195" s="14"/>
      <c r="Y195" s="14"/>
      <c r="Z195" s="14"/>
    </row>
    <row r="196" ht="16.5" customHeight="1">
      <c r="A196" s="25"/>
      <c r="B196" s="26"/>
      <c r="S196" s="14"/>
      <c r="T196" s="14"/>
      <c r="U196" s="14"/>
      <c r="V196" s="14"/>
      <c r="W196" s="14"/>
      <c r="X196" s="14"/>
      <c r="Y196" s="14"/>
      <c r="Z196" s="14"/>
    </row>
    <row r="197" ht="16.5" customHeight="1">
      <c r="A197" s="25"/>
      <c r="B197" s="26"/>
      <c r="S197" s="14"/>
      <c r="T197" s="14"/>
      <c r="U197" s="14"/>
      <c r="V197" s="14"/>
      <c r="W197" s="14"/>
      <c r="X197" s="14"/>
      <c r="Y197" s="14"/>
      <c r="Z197" s="14"/>
    </row>
    <row r="198" ht="16.5" customHeight="1">
      <c r="A198" s="25"/>
      <c r="B198" s="26"/>
      <c r="S198" s="14"/>
      <c r="T198" s="14"/>
      <c r="U198" s="14"/>
      <c r="V198" s="14"/>
      <c r="W198" s="14"/>
      <c r="X198" s="14"/>
      <c r="Y198" s="14"/>
      <c r="Z198" s="14"/>
    </row>
    <row r="199" ht="16.5" customHeight="1">
      <c r="A199" s="25"/>
      <c r="B199" s="26"/>
      <c r="S199" s="14"/>
      <c r="T199" s="14"/>
      <c r="U199" s="14"/>
      <c r="V199" s="14"/>
      <c r="W199" s="14"/>
      <c r="X199" s="14"/>
      <c r="Y199" s="14"/>
      <c r="Z199" s="14"/>
    </row>
    <row r="200" ht="16.5" customHeight="1">
      <c r="A200" s="25"/>
      <c r="B200" s="26"/>
      <c r="S200" s="14"/>
      <c r="T200" s="14"/>
      <c r="U200" s="14"/>
      <c r="V200" s="14"/>
      <c r="W200" s="14"/>
      <c r="X200" s="14"/>
      <c r="Y200" s="14"/>
      <c r="Z200" s="14"/>
    </row>
    <row r="201" ht="16.5" customHeight="1">
      <c r="A201" s="25"/>
      <c r="B201" s="26"/>
      <c r="S201" s="14"/>
      <c r="T201" s="14"/>
      <c r="U201" s="14"/>
      <c r="V201" s="14"/>
      <c r="W201" s="14"/>
      <c r="X201" s="14"/>
      <c r="Y201" s="14"/>
      <c r="Z201" s="14"/>
    </row>
    <row r="202" ht="16.5" customHeight="1">
      <c r="A202" s="25"/>
      <c r="B202" s="26"/>
      <c r="S202" s="14"/>
      <c r="T202" s="14"/>
      <c r="U202" s="14"/>
      <c r="V202" s="14"/>
      <c r="W202" s="14"/>
      <c r="X202" s="14"/>
      <c r="Y202" s="14"/>
      <c r="Z202" s="14"/>
    </row>
    <row r="203" ht="16.5" customHeight="1">
      <c r="A203" s="25"/>
      <c r="B203" s="26"/>
      <c r="S203" s="14"/>
      <c r="T203" s="14"/>
      <c r="U203" s="14"/>
      <c r="V203" s="14"/>
      <c r="W203" s="14"/>
      <c r="X203" s="14"/>
      <c r="Y203" s="14"/>
      <c r="Z203" s="14"/>
    </row>
    <row r="204" ht="16.5" customHeight="1">
      <c r="A204" s="25"/>
      <c r="B204" s="26"/>
      <c r="S204" s="14"/>
      <c r="T204" s="14"/>
      <c r="U204" s="14"/>
      <c r="V204" s="14"/>
      <c r="W204" s="14"/>
      <c r="X204" s="14"/>
      <c r="Y204" s="14"/>
      <c r="Z204" s="14"/>
    </row>
    <row r="205" ht="16.5" customHeight="1">
      <c r="A205" s="25"/>
      <c r="B205" s="26"/>
      <c r="S205" s="14"/>
      <c r="T205" s="14"/>
      <c r="U205" s="14"/>
      <c r="V205" s="14"/>
      <c r="W205" s="14"/>
      <c r="X205" s="14"/>
      <c r="Y205" s="14"/>
      <c r="Z205" s="14"/>
    </row>
    <row r="206" ht="16.5" customHeight="1">
      <c r="A206" s="25"/>
      <c r="B206" s="26"/>
      <c r="S206" s="14"/>
      <c r="T206" s="14"/>
      <c r="U206" s="14"/>
      <c r="V206" s="14"/>
      <c r="W206" s="14"/>
      <c r="X206" s="14"/>
      <c r="Y206" s="14"/>
      <c r="Z206" s="14"/>
    </row>
    <row r="207" ht="16.5" customHeight="1">
      <c r="A207" s="25"/>
      <c r="B207" s="26"/>
      <c r="S207" s="14"/>
      <c r="T207" s="14"/>
      <c r="U207" s="14"/>
      <c r="V207" s="14"/>
      <c r="W207" s="14"/>
      <c r="X207" s="14"/>
      <c r="Y207" s="14"/>
      <c r="Z207" s="14"/>
    </row>
    <row r="208" ht="16.5" customHeight="1">
      <c r="A208" s="25"/>
      <c r="B208" s="26"/>
      <c r="S208" s="14"/>
      <c r="T208" s="14"/>
      <c r="U208" s="14"/>
      <c r="V208" s="14"/>
      <c r="W208" s="14"/>
      <c r="X208" s="14"/>
      <c r="Y208" s="14"/>
      <c r="Z208" s="14"/>
    </row>
    <row r="209" ht="16.5" customHeight="1">
      <c r="A209" s="25"/>
      <c r="B209" s="26"/>
      <c r="S209" s="14"/>
      <c r="T209" s="14"/>
      <c r="U209" s="14"/>
      <c r="V209" s="14"/>
      <c r="W209" s="14"/>
      <c r="X209" s="14"/>
      <c r="Y209" s="14"/>
      <c r="Z209" s="14"/>
    </row>
    <row r="210" ht="16.5" customHeight="1">
      <c r="A210" s="25"/>
      <c r="B210" s="26"/>
      <c r="S210" s="14"/>
      <c r="T210" s="14"/>
      <c r="U210" s="14"/>
      <c r="V210" s="14"/>
      <c r="W210" s="14"/>
      <c r="X210" s="14"/>
      <c r="Y210" s="14"/>
      <c r="Z210" s="14"/>
    </row>
    <row r="211" ht="16.5" customHeight="1">
      <c r="A211" s="25"/>
      <c r="B211" s="26"/>
      <c r="S211" s="14"/>
      <c r="T211" s="14"/>
      <c r="U211" s="14"/>
      <c r="V211" s="14"/>
      <c r="W211" s="14"/>
      <c r="X211" s="14"/>
      <c r="Y211" s="14"/>
      <c r="Z211" s="14"/>
    </row>
    <row r="212" ht="16.5" customHeight="1">
      <c r="A212" s="25"/>
      <c r="B212" s="26"/>
      <c r="S212" s="14"/>
      <c r="T212" s="14"/>
      <c r="U212" s="14"/>
      <c r="V212" s="14"/>
      <c r="W212" s="14"/>
      <c r="X212" s="14"/>
      <c r="Y212" s="14"/>
      <c r="Z212" s="14"/>
    </row>
    <row r="213" ht="16.5" customHeight="1">
      <c r="A213" s="25"/>
      <c r="B213" s="26"/>
      <c r="S213" s="14"/>
      <c r="T213" s="14"/>
      <c r="U213" s="14"/>
      <c r="V213" s="14"/>
      <c r="W213" s="14"/>
      <c r="X213" s="14"/>
      <c r="Y213" s="14"/>
      <c r="Z213" s="14"/>
    </row>
    <row r="214" ht="16.5" customHeight="1">
      <c r="A214" s="25"/>
      <c r="B214" s="26"/>
      <c r="S214" s="14"/>
      <c r="T214" s="14"/>
      <c r="U214" s="14"/>
      <c r="V214" s="14"/>
      <c r="W214" s="14"/>
      <c r="X214" s="14"/>
      <c r="Y214" s="14"/>
      <c r="Z214" s="14"/>
    </row>
    <row r="215" ht="16.5" customHeight="1">
      <c r="A215" s="25"/>
      <c r="B215" s="26"/>
      <c r="S215" s="14"/>
      <c r="T215" s="14"/>
      <c r="U215" s="14"/>
      <c r="V215" s="14"/>
      <c r="W215" s="14"/>
      <c r="X215" s="14"/>
      <c r="Y215" s="14"/>
      <c r="Z215" s="14"/>
    </row>
    <row r="216" ht="16.5" customHeight="1">
      <c r="A216" s="25"/>
      <c r="B216" s="26"/>
      <c r="S216" s="14"/>
      <c r="T216" s="14"/>
      <c r="U216" s="14"/>
      <c r="V216" s="14"/>
      <c r="W216" s="14"/>
      <c r="X216" s="14"/>
      <c r="Y216" s="14"/>
      <c r="Z216" s="14"/>
    </row>
    <row r="217" ht="16.5" customHeight="1">
      <c r="A217" s="25"/>
      <c r="B217" s="26"/>
      <c r="S217" s="14"/>
      <c r="T217" s="14"/>
      <c r="U217" s="14"/>
      <c r="V217" s="14"/>
      <c r="W217" s="14"/>
      <c r="X217" s="14"/>
      <c r="Y217" s="14"/>
      <c r="Z217" s="14"/>
    </row>
    <row r="218" ht="16.5" customHeight="1">
      <c r="A218" s="25"/>
      <c r="B218" s="26"/>
      <c r="S218" s="14"/>
      <c r="T218" s="14"/>
      <c r="U218" s="14"/>
      <c r="V218" s="14"/>
      <c r="W218" s="14"/>
      <c r="X218" s="14"/>
      <c r="Y218" s="14"/>
      <c r="Z218" s="14"/>
    </row>
    <row r="219" ht="16.5" customHeight="1">
      <c r="A219" s="25"/>
      <c r="B219" s="26"/>
      <c r="S219" s="14"/>
      <c r="T219" s="14"/>
      <c r="U219" s="14"/>
      <c r="V219" s="14"/>
      <c r="W219" s="14"/>
      <c r="X219" s="14"/>
      <c r="Y219" s="14"/>
      <c r="Z219" s="14"/>
    </row>
    <row r="220" ht="16.5" customHeight="1">
      <c r="A220" s="25"/>
      <c r="B220" s="26"/>
      <c r="S220" s="14"/>
      <c r="T220" s="14"/>
      <c r="U220" s="14"/>
      <c r="V220" s="14"/>
      <c r="W220" s="14"/>
      <c r="X220" s="14"/>
      <c r="Y220" s="14"/>
      <c r="Z220" s="14"/>
    </row>
    <row r="221" ht="16.5" customHeight="1">
      <c r="A221" s="25"/>
      <c r="B221" s="26"/>
      <c r="S221" s="14"/>
      <c r="T221" s="14"/>
      <c r="U221" s="14"/>
      <c r="V221" s="14"/>
      <c r="W221" s="14"/>
      <c r="X221" s="14"/>
      <c r="Y221" s="14"/>
      <c r="Z221" s="14"/>
    </row>
    <row r="222" ht="16.5" customHeight="1">
      <c r="A222" s="25"/>
      <c r="B222" s="26"/>
      <c r="S222" s="14"/>
      <c r="T222" s="14"/>
      <c r="U222" s="14"/>
      <c r="V222" s="14"/>
      <c r="W222" s="14"/>
      <c r="X222" s="14"/>
      <c r="Y222" s="14"/>
      <c r="Z222" s="14"/>
    </row>
    <row r="223" ht="16.5" customHeight="1">
      <c r="A223" s="25"/>
      <c r="B223" s="26"/>
      <c r="S223" s="14"/>
      <c r="T223" s="14"/>
      <c r="U223" s="14"/>
      <c r="V223" s="14"/>
      <c r="W223" s="14"/>
      <c r="X223" s="14"/>
      <c r="Y223" s="14"/>
      <c r="Z223" s="14"/>
    </row>
    <row r="224" ht="16.5" customHeight="1">
      <c r="A224" s="25"/>
      <c r="B224" s="26"/>
      <c r="S224" s="14"/>
      <c r="T224" s="14"/>
      <c r="U224" s="14"/>
      <c r="V224" s="14"/>
      <c r="W224" s="14"/>
      <c r="X224" s="14"/>
      <c r="Y224" s="14"/>
      <c r="Z224" s="14"/>
    </row>
    <row r="225" ht="16.5" customHeight="1">
      <c r="A225" s="25"/>
      <c r="B225" s="26"/>
      <c r="S225" s="14"/>
      <c r="T225" s="14"/>
      <c r="U225" s="14"/>
      <c r="V225" s="14"/>
      <c r="W225" s="14"/>
      <c r="X225" s="14"/>
      <c r="Y225" s="14"/>
      <c r="Z225" s="14"/>
    </row>
    <row r="226" ht="16.5" customHeight="1">
      <c r="A226" s="25"/>
      <c r="B226" s="26"/>
      <c r="S226" s="14"/>
      <c r="T226" s="14"/>
      <c r="U226" s="14"/>
      <c r="V226" s="14"/>
      <c r="W226" s="14"/>
      <c r="X226" s="14"/>
      <c r="Y226" s="14"/>
      <c r="Z226" s="14"/>
    </row>
    <row r="227" ht="16.5" customHeight="1">
      <c r="A227" s="25"/>
      <c r="B227" s="26"/>
      <c r="S227" s="14"/>
      <c r="T227" s="14"/>
      <c r="U227" s="14"/>
      <c r="V227" s="14"/>
      <c r="W227" s="14"/>
      <c r="X227" s="14"/>
      <c r="Y227" s="14"/>
      <c r="Z227" s="14"/>
    </row>
    <row r="228" ht="16.5" customHeight="1">
      <c r="A228" s="25"/>
      <c r="B228" s="26"/>
      <c r="S228" s="14"/>
      <c r="T228" s="14"/>
      <c r="U228" s="14"/>
      <c r="V228" s="14"/>
      <c r="W228" s="14"/>
      <c r="X228" s="14"/>
      <c r="Y228" s="14"/>
      <c r="Z228" s="14"/>
    </row>
    <row r="229" ht="16.5" customHeight="1">
      <c r="A229" s="25"/>
      <c r="B229" s="26"/>
      <c r="S229" s="14"/>
      <c r="T229" s="14"/>
      <c r="U229" s="14"/>
      <c r="V229" s="14"/>
      <c r="W229" s="14"/>
      <c r="X229" s="14"/>
      <c r="Y229" s="14"/>
      <c r="Z229" s="14"/>
    </row>
    <row r="230" ht="16.5" customHeight="1">
      <c r="A230" s="25"/>
      <c r="B230" s="26"/>
      <c r="S230" s="14"/>
      <c r="T230" s="14"/>
      <c r="U230" s="14"/>
      <c r="V230" s="14"/>
      <c r="W230" s="14"/>
      <c r="X230" s="14"/>
      <c r="Y230" s="14"/>
      <c r="Z230" s="14"/>
    </row>
    <row r="231" ht="16.5" customHeight="1">
      <c r="A231" s="25"/>
      <c r="B231" s="26"/>
      <c r="S231" s="14"/>
      <c r="T231" s="14"/>
      <c r="U231" s="14"/>
      <c r="V231" s="14"/>
      <c r="W231" s="14"/>
      <c r="X231" s="14"/>
      <c r="Y231" s="14"/>
      <c r="Z231" s="14"/>
    </row>
    <row r="232" ht="16.5" customHeight="1">
      <c r="A232" s="25"/>
      <c r="B232" s="26"/>
      <c r="S232" s="14"/>
      <c r="T232" s="14"/>
      <c r="U232" s="14"/>
      <c r="V232" s="14"/>
      <c r="W232" s="14"/>
      <c r="X232" s="14"/>
      <c r="Y232" s="14"/>
      <c r="Z232" s="14"/>
    </row>
    <row r="233" ht="16.5" customHeight="1">
      <c r="A233" s="25"/>
      <c r="B233" s="26"/>
      <c r="S233" s="14"/>
      <c r="T233" s="14"/>
      <c r="U233" s="14"/>
      <c r="V233" s="14"/>
      <c r="W233" s="14"/>
      <c r="X233" s="14"/>
      <c r="Y233" s="14"/>
      <c r="Z233" s="14"/>
    </row>
    <row r="234" ht="16.5" customHeight="1">
      <c r="A234" s="25"/>
      <c r="B234" s="26"/>
      <c r="S234" s="14"/>
      <c r="T234" s="14"/>
      <c r="U234" s="14"/>
      <c r="V234" s="14"/>
      <c r="W234" s="14"/>
      <c r="X234" s="14"/>
      <c r="Y234" s="14"/>
      <c r="Z234" s="14"/>
    </row>
    <row r="235" ht="16.5" customHeight="1">
      <c r="A235" s="25"/>
      <c r="B235" s="26"/>
      <c r="S235" s="14"/>
      <c r="T235" s="14"/>
      <c r="U235" s="14"/>
      <c r="V235" s="14"/>
      <c r="W235" s="14"/>
      <c r="X235" s="14"/>
      <c r="Y235" s="14"/>
      <c r="Z235" s="14"/>
    </row>
    <row r="236" ht="16.5" customHeight="1">
      <c r="A236" s="25"/>
      <c r="B236" s="26"/>
      <c r="S236" s="14"/>
      <c r="T236" s="14"/>
      <c r="U236" s="14"/>
      <c r="V236" s="14"/>
      <c r="W236" s="14"/>
      <c r="X236" s="14"/>
      <c r="Y236" s="14"/>
      <c r="Z236" s="14"/>
    </row>
    <row r="237" ht="16.5" customHeight="1">
      <c r="A237" s="25"/>
      <c r="B237" s="26"/>
      <c r="S237" s="14"/>
      <c r="T237" s="14"/>
      <c r="U237" s="14"/>
      <c r="V237" s="14"/>
      <c r="W237" s="14"/>
      <c r="X237" s="14"/>
      <c r="Y237" s="14"/>
      <c r="Z237" s="14"/>
    </row>
    <row r="238" ht="16.5" customHeight="1">
      <c r="A238" s="25"/>
      <c r="B238" s="26"/>
      <c r="S238" s="14"/>
      <c r="T238" s="14"/>
      <c r="U238" s="14"/>
      <c r="V238" s="14"/>
      <c r="W238" s="14"/>
      <c r="X238" s="14"/>
      <c r="Y238" s="14"/>
      <c r="Z238" s="14"/>
    </row>
    <row r="239" ht="16.5" customHeight="1">
      <c r="A239" s="25"/>
      <c r="B239" s="26"/>
      <c r="S239" s="14"/>
      <c r="T239" s="14"/>
      <c r="U239" s="14"/>
      <c r="V239" s="14"/>
      <c r="W239" s="14"/>
      <c r="X239" s="14"/>
      <c r="Y239" s="14"/>
      <c r="Z239" s="14"/>
    </row>
    <row r="240" ht="16.5" customHeight="1">
      <c r="A240" s="25"/>
      <c r="B240" s="26"/>
      <c r="S240" s="14"/>
      <c r="T240" s="14"/>
      <c r="U240" s="14"/>
      <c r="V240" s="14"/>
      <c r="W240" s="14"/>
      <c r="X240" s="14"/>
      <c r="Y240" s="14"/>
      <c r="Z240" s="14"/>
    </row>
    <row r="241" ht="16.5" customHeight="1">
      <c r="A241" s="25"/>
      <c r="B241" s="26"/>
      <c r="S241" s="14"/>
      <c r="T241" s="14"/>
      <c r="U241" s="14"/>
      <c r="V241" s="14"/>
      <c r="W241" s="14"/>
      <c r="X241" s="14"/>
      <c r="Y241" s="14"/>
      <c r="Z241" s="14"/>
    </row>
    <row r="242" ht="16.5" customHeight="1">
      <c r="A242" s="1"/>
      <c r="B242" s="4"/>
      <c r="S242" s="14"/>
      <c r="T242" s="14"/>
      <c r="U242" s="14"/>
      <c r="V242" s="14"/>
      <c r="W242" s="14"/>
      <c r="X242" s="14"/>
      <c r="Y242" s="14"/>
      <c r="Z242" s="14"/>
    </row>
    <row r="243" ht="16.5" customHeight="1">
      <c r="A243" s="1"/>
      <c r="B243" s="4"/>
      <c r="S243" s="14"/>
      <c r="T243" s="14"/>
      <c r="U243" s="14"/>
      <c r="V243" s="14"/>
      <c r="W243" s="14"/>
      <c r="X243" s="14"/>
      <c r="Y243" s="14"/>
      <c r="Z243" s="14"/>
    </row>
    <row r="244" ht="16.5" customHeight="1">
      <c r="A244" s="1"/>
      <c r="B244" s="4"/>
      <c r="S244" s="14"/>
      <c r="T244" s="14"/>
      <c r="U244" s="14"/>
      <c r="V244" s="14"/>
      <c r="W244" s="14"/>
      <c r="X244" s="14"/>
      <c r="Y244" s="14"/>
      <c r="Z244" s="14"/>
    </row>
    <row r="245" ht="16.5" customHeight="1">
      <c r="A245" s="1"/>
      <c r="B245" s="4"/>
      <c r="S245" s="14"/>
      <c r="T245" s="14"/>
      <c r="U245" s="14"/>
      <c r="V245" s="14"/>
      <c r="W245" s="14"/>
      <c r="X245" s="14"/>
      <c r="Y245" s="14"/>
      <c r="Z245" s="14"/>
    </row>
    <row r="246" ht="16.5" customHeight="1">
      <c r="A246" s="1"/>
      <c r="B246" s="4"/>
      <c r="S246" s="14"/>
      <c r="T246" s="14"/>
      <c r="U246" s="14"/>
      <c r="V246" s="14"/>
      <c r="W246" s="14"/>
      <c r="X246" s="14"/>
      <c r="Y246" s="14"/>
      <c r="Z246" s="14"/>
    </row>
    <row r="247" ht="16.5" customHeight="1">
      <c r="A247" s="1"/>
      <c r="B247" s="4"/>
      <c r="S247" s="14"/>
      <c r="T247" s="14"/>
      <c r="U247" s="14"/>
      <c r="V247" s="14"/>
      <c r="W247" s="14"/>
      <c r="X247" s="14"/>
      <c r="Y247" s="14"/>
      <c r="Z247" s="14"/>
    </row>
    <row r="248" ht="16.5" customHeight="1">
      <c r="A248" s="1"/>
      <c r="B248" s="4"/>
      <c r="S248" s="14"/>
      <c r="T248" s="14"/>
      <c r="U248" s="14"/>
      <c r="V248" s="14"/>
      <c r="W248" s="14"/>
      <c r="X248" s="14"/>
      <c r="Y248" s="14"/>
      <c r="Z248" s="14"/>
    </row>
    <row r="249" ht="16.5" customHeight="1">
      <c r="A249" s="1"/>
      <c r="B249" s="4"/>
      <c r="S249" s="14"/>
      <c r="T249" s="14"/>
      <c r="U249" s="14"/>
      <c r="V249" s="14"/>
      <c r="W249" s="14"/>
      <c r="X249" s="14"/>
      <c r="Y249" s="14"/>
      <c r="Z249" s="14"/>
    </row>
    <row r="250" ht="16.5" customHeight="1">
      <c r="A250" s="1"/>
      <c r="B250" s="4"/>
      <c r="S250" s="14"/>
      <c r="T250" s="14"/>
      <c r="U250" s="14"/>
      <c r="V250" s="14"/>
      <c r="W250" s="14"/>
      <c r="X250" s="14"/>
      <c r="Y250" s="14"/>
      <c r="Z250" s="14"/>
    </row>
    <row r="251" ht="16.5" customHeight="1">
      <c r="A251" s="1"/>
      <c r="B251" s="4"/>
      <c r="S251" s="14"/>
      <c r="T251" s="14"/>
      <c r="U251" s="14"/>
      <c r="V251" s="14"/>
      <c r="W251" s="14"/>
      <c r="X251" s="14"/>
      <c r="Y251" s="14"/>
      <c r="Z251" s="14"/>
    </row>
    <row r="252" ht="16.5" customHeight="1">
      <c r="A252" s="1"/>
      <c r="B252" s="4"/>
      <c r="S252" s="14"/>
      <c r="T252" s="14"/>
      <c r="U252" s="14"/>
      <c r="V252" s="14"/>
      <c r="W252" s="14"/>
      <c r="X252" s="14"/>
      <c r="Y252" s="14"/>
      <c r="Z252" s="14"/>
    </row>
    <row r="253" ht="16.5" customHeight="1">
      <c r="A253" s="1"/>
      <c r="B253" s="4"/>
      <c r="S253" s="14"/>
      <c r="T253" s="14"/>
      <c r="U253" s="14"/>
      <c r="V253" s="14"/>
      <c r="W253" s="14"/>
      <c r="X253" s="14"/>
      <c r="Y253" s="14"/>
      <c r="Z253" s="14"/>
    </row>
    <row r="254" ht="16.5" customHeight="1">
      <c r="A254" s="1"/>
      <c r="B254" s="4"/>
      <c r="S254" s="14"/>
      <c r="T254" s="14"/>
      <c r="U254" s="14"/>
      <c r="V254" s="14"/>
      <c r="W254" s="14"/>
      <c r="X254" s="14"/>
      <c r="Y254" s="14"/>
      <c r="Z254" s="14"/>
    </row>
    <row r="255" ht="16.5" customHeight="1">
      <c r="A255" s="1"/>
      <c r="B255" s="4"/>
      <c r="S255" s="14"/>
      <c r="T255" s="14"/>
      <c r="U255" s="14"/>
      <c r="V255" s="14"/>
      <c r="W255" s="14"/>
      <c r="X255" s="14"/>
      <c r="Y255" s="14"/>
      <c r="Z255" s="14"/>
    </row>
    <row r="256" ht="16.5" customHeight="1">
      <c r="A256" s="1"/>
      <c r="B256" s="4"/>
      <c r="S256" s="14"/>
      <c r="T256" s="14"/>
      <c r="U256" s="14"/>
      <c r="V256" s="14"/>
      <c r="W256" s="14"/>
      <c r="X256" s="14"/>
      <c r="Y256" s="14"/>
      <c r="Z256" s="14"/>
    </row>
    <row r="257" ht="16.5" customHeight="1">
      <c r="A257" s="1"/>
      <c r="B257" s="4"/>
      <c r="S257" s="14"/>
      <c r="T257" s="14"/>
      <c r="U257" s="14"/>
      <c r="V257" s="14"/>
      <c r="W257" s="14"/>
      <c r="X257" s="14"/>
      <c r="Y257" s="14"/>
      <c r="Z257" s="14"/>
    </row>
    <row r="258" ht="16.5" customHeight="1">
      <c r="A258" s="1"/>
      <c r="B258" s="4"/>
      <c r="S258" s="14"/>
      <c r="T258" s="14"/>
      <c r="U258" s="14"/>
      <c r="V258" s="14"/>
      <c r="W258" s="14"/>
      <c r="X258" s="14"/>
      <c r="Y258" s="14"/>
      <c r="Z258" s="14"/>
    </row>
    <row r="259" ht="16.5" customHeight="1">
      <c r="A259" s="1"/>
      <c r="B259" s="4"/>
      <c r="S259" s="14"/>
      <c r="T259" s="14"/>
      <c r="U259" s="14"/>
      <c r="V259" s="14"/>
      <c r="W259" s="14"/>
      <c r="X259" s="14"/>
      <c r="Y259" s="14"/>
      <c r="Z259" s="14"/>
    </row>
    <row r="260" ht="16.5" customHeight="1">
      <c r="A260" s="1"/>
      <c r="B260" s="4"/>
      <c r="S260" s="14"/>
      <c r="T260" s="14"/>
      <c r="U260" s="14"/>
      <c r="V260" s="14"/>
      <c r="W260" s="14"/>
      <c r="X260" s="14"/>
      <c r="Y260" s="14"/>
      <c r="Z260" s="14"/>
    </row>
    <row r="261" ht="16.5" customHeight="1">
      <c r="A261" s="1"/>
      <c r="B261" s="4"/>
      <c r="S261" s="14"/>
      <c r="T261" s="14"/>
      <c r="U261" s="14"/>
      <c r="V261" s="14"/>
      <c r="W261" s="14"/>
      <c r="X261" s="14"/>
      <c r="Y261" s="14"/>
      <c r="Z261" s="14"/>
    </row>
    <row r="262" ht="16.5" customHeight="1">
      <c r="A262" s="1"/>
      <c r="B262" s="4"/>
      <c r="S262" s="14"/>
      <c r="T262" s="14"/>
      <c r="U262" s="14"/>
      <c r="V262" s="14"/>
      <c r="W262" s="14"/>
      <c r="X262" s="14"/>
      <c r="Y262" s="14"/>
      <c r="Z262" s="14"/>
    </row>
    <row r="263" ht="16.5" customHeight="1">
      <c r="A263" s="1"/>
      <c r="B263" s="4"/>
      <c r="S263" s="14"/>
      <c r="T263" s="14"/>
      <c r="U263" s="14"/>
      <c r="V263" s="14"/>
      <c r="W263" s="14"/>
      <c r="X263" s="14"/>
      <c r="Y263" s="14"/>
      <c r="Z263" s="14"/>
    </row>
    <row r="264" ht="16.5" customHeight="1">
      <c r="A264" s="1"/>
      <c r="B264" s="4"/>
      <c r="S264" s="14"/>
      <c r="T264" s="14"/>
      <c r="U264" s="14"/>
      <c r="V264" s="14"/>
      <c r="W264" s="14"/>
      <c r="X264" s="14"/>
      <c r="Y264" s="14"/>
      <c r="Z264" s="14"/>
    </row>
    <row r="265" ht="16.5" customHeight="1">
      <c r="A265" s="1"/>
      <c r="B265" s="4"/>
      <c r="S265" s="14"/>
      <c r="T265" s="14"/>
      <c r="U265" s="14"/>
      <c r="V265" s="14"/>
      <c r="W265" s="14"/>
      <c r="X265" s="14"/>
      <c r="Y265" s="14"/>
      <c r="Z265" s="14"/>
    </row>
    <row r="266" ht="16.5" customHeight="1">
      <c r="A266" s="1"/>
      <c r="B266" s="4"/>
      <c r="S266" s="14"/>
      <c r="T266" s="14"/>
      <c r="U266" s="14"/>
      <c r="V266" s="14"/>
      <c r="W266" s="14"/>
      <c r="X266" s="14"/>
      <c r="Y266" s="14"/>
      <c r="Z266" s="14"/>
    </row>
    <row r="267" ht="16.5" customHeight="1">
      <c r="A267" s="1"/>
      <c r="B267" s="4"/>
      <c r="S267" s="14"/>
      <c r="T267" s="14"/>
      <c r="U267" s="14"/>
      <c r="V267" s="14"/>
      <c r="W267" s="14"/>
      <c r="X267" s="14"/>
      <c r="Y267" s="14"/>
      <c r="Z267" s="14"/>
    </row>
    <row r="268" ht="16.5" customHeight="1">
      <c r="A268" s="1"/>
      <c r="B268" s="4"/>
      <c r="S268" s="14"/>
      <c r="T268" s="14"/>
      <c r="U268" s="14"/>
      <c r="V268" s="14"/>
      <c r="W268" s="14"/>
      <c r="X268" s="14"/>
      <c r="Y268" s="14"/>
      <c r="Z268" s="14"/>
    </row>
    <row r="269" ht="16.5" customHeight="1">
      <c r="A269" s="1"/>
      <c r="B269" s="4"/>
      <c r="S269" s="14"/>
      <c r="T269" s="14"/>
      <c r="U269" s="14"/>
      <c r="V269" s="14"/>
      <c r="W269" s="14"/>
      <c r="X269" s="14"/>
      <c r="Y269" s="14"/>
      <c r="Z269" s="14"/>
    </row>
    <row r="270" ht="16.5" customHeight="1">
      <c r="A270" s="1"/>
      <c r="B270" s="4"/>
      <c r="S270" s="14"/>
      <c r="T270" s="14"/>
      <c r="U270" s="14"/>
      <c r="V270" s="14"/>
      <c r="W270" s="14"/>
      <c r="X270" s="14"/>
      <c r="Y270" s="14"/>
      <c r="Z270" s="14"/>
    </row>
    <row r="271" ht="16.5" customHeight="1">
      <c r="A271" s="1"/>
      <c r="B271" s="4"/>
      <c r="S271" s="14"/>
      <c r="T271" s="14"/>
      <c r="U271" s="14"/>
      <c r="V271" s="14"/>
      <c r="W271" s="14"/>
      <c r="X271" s="14"/>
      <c r="Y271" s="14"/>
      <c r="Z271" s="14"/>
    </row>
    <row r="272" ht="16.5" customHeight="1">
      <c r="A272" s="1"/>
      <c r="B272" s="4"/>
      <c r="S272" s="14"/>
      <c r="T272" s="14"/>
      <c r="U272" s="14"/>
      <c r="V272" s="14"/>
      <c r="W272" s="14"/>
      <c r="X272" s="14"/>
      <c r="Y272" s="14"/>
      <c r="Z272" s="14"/>
    </row>
    <row r="273" ht="16.5" customHeight="1">
      <c r="A273" s="1"/>
      <c r="B273" s="4"/>
      <c r="S273" s="14"/>
      <c r="T273" s="14"/>
      <c r="U273" s="14"/>
      <c r="V273" s="14"/>
      <c r="W273" s="14"/>
      <c r="X273" s="14"/>
      <c r="Y273" s="14"/>
      <c r="Z273" s="14"/>
    </row>
    <row r="274" ht="16.5" customHeight="1">
      <c r="A274" s="1"/>
      <c r="B274" s="4"/>
      <c r="S274" s="14"/>
      <c r="T274" s="14"/>
      <c r="U274" s="14"/>
      <c r="V274" s="14"/>
      <c r="W274" s="14"/>
      <c r="X274" s="14"/>
      <c r="Y274" s="14"/>
      <c r="Z274" s="14"/>
    </row>
    <row r="275" ht="16.5" customHeight="1">
      <c r="A275" s="1"/>
      <c r="B275" s="4"/>
      <c r="S275" s="14"/>
      <c r="T275" s="14"/>
      <c r="U275" s="14"/>
      <c r="V275" s="14"/>
      <c r="W275" s="14"/>
      <c r="X275" s="14"/>
      <c r="Y275" s="14"/>
      <c r="Z275" s="14"/>
    </row>
    <row r="276" ht="16.5" customHeight="1">
      <c r="A276" s="1"/>
      <c r="B276" s="4"/>
      <c r="S276" s="14"/>
      <c r="T276" s="14"/>
      <c r="U276" s="14"/>
      <c r="V276" s="14"/>
      <c r="W276" s="14"/>
      <c r="X276" s="14"/>
      <c r="Y276" s="14"/>
      <c r="Z276" s="14"/>
    </row>
    <row r="277" ht="16.5" customHeight="1">
      <c r="A277" s="1"/>
      <c r="B277" s="4"/>
      <c r="S277" s="14"/>
      <c r="T277" s="14"/>
      <c r="U277" s="14"/>
      <c r="V277" s="14"/>
      <c r="W277" s="14"/>
      <c r="X277" s="14"/>
      <c r="Y277" s="14"/>
      <c r="Z277" s="14"/>
    </row>
    <row r="278" ht="16.5" customHeight="1">
      <c r="A278" s="1"/>
      <c r="B278" s="4"/>
      <c r="S278" s="14"/>
      <c r="T278" s="14"/>
      <c r="U278" s="14"/>
      <c r="V278" s="14"/>
      <c r="W278" s="14"/>
      <c r="X278" s="14"/>
      <c r="Y278" s="14"/>
      <c r="Z278" s="14"/>
    </row>
    <row r="279" ht="16.5" customHeight="1">
      <c r="A279" s="1"/>
      <c r="B279" s="4"/>
      <c r="S279" s="14"/>
      <c r="T279" s="14"/>
      <c r="U279" s="14"/>
      <c r="V279" s="14"/>
      <c r="W279" s="14"/>
      <c r="X279" s="14"/>
      <c r="Y279" s="14"/>
      <c r="Z279" s="14"/>
    </row>
    <row r="280" ht="16.5" customHeight="1">
      <c r="A280" s="1"/>
      <c r="B280" s="4"/>
      <c r="C280" s="12"/>
      <c r="D280" s="14"/>
      <c r="E280" s="34"/>
      <c r="F280" s="14"/>
      <c r="G280" s="29"/>
      <c r="H280" s="13"/>
      <c r="I280" s="14"/>
      <c r="J280" s="21"/>
      <c r="K280" s="21"/>
      <c r="L280" s="21"/>
      <c r="M280" s="22"/>
      <c r="N280" s="23"/>
      <c r="O280" s="23"/>
      <c r="P280" s="21"/>
      <c r="Q280" s="10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6.5" customHeight="1">
      <c r="A281" s="1"/>
      <c r="B281" s="4"/>
      <c r="C281" s="12"/>
      <c r="D281" s="14"/>
      <c r="E281" s="34"/>
      <c r="F281" s="14"/>
      <c r="G281" s="29"/>
      <c r="H281" s="13"/>
      <c r="I281" s="14"/>
      <c r="J281" s="21"/>
      <c r="K281" s="21"/>
      <c r="L281" s="21"/>
      <c r="M281" s="22"/>
      <c r="N281" s="23"/>
      <c r="O281" s="23"/>
      <c r="P281" s="21"/>
      <c r="Q281" s="10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6.5" customHeight="1">
      <c r="A282" s="1"/>
      <c r="B282" s="4"/>
      <c r="C282" s="12"/>
      <c r="D282" s="14"/>
      <c r="E282" s="34"/>
      <c r="F282" s="14"/>
      <c r="G282" s="29"/>
      <c r="H282" s="13"/>
      <c r="I282" s="14"/>
      <c r="J282" s="21"/>
      <c r="K282" s="21"/>
      <c r="L282" s="21"/>
      <c r="M282" s="22"/>
      <c r="N282" s="23"/>
      <c r="O282" s="23"/>
      <c r="P282" s="21"/>
      <c r="Q282" s="10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6.5" customHeight="1">
      <c r="A283" s="1"/>
      <c r="B283" s="4"/>
      <c r="C283" s="12"/>
      <c r="D283" s="14"/>
      <c r="E283" s="34"/>
      <c r="F283" s="14"/>
      <c r="G283" s="29"/>
      <c r="H283" s="13"/>
      <c r="I283" s="14"/>
      <c r="J283" s="21"/>
      <c r="K283" s="21"/>
      <c r="L283" s="21"/>
      <c r="M283" s="22"/>
      <c r="N283" s="23"/>
      <c r="O283" s="23"/>
      <c r="P283" s="21"/>
      <c r="Q283" s="10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6.5" customHeight="1">
      <c r="A284" s="1"/>
      <c r="B284" s="4"/>
      <c r="C284" s="12"/>
      <c r="D284" s="14"/>
      <c r="E284" s="14"/>
      <c r="F284" s="14"/>
      <c r="G284" s="29"/>
      <c r="H284" s="13"/>
      <c r="I284" s="21"/>
      <c r="J284" s="21"/>
      <c r="K284" s="21"/>
      <c r="L284" s="21"/>
      <c r="M284" s="22"/>
      <c r="N284" s="23"/>
      <c r="O284" s="23"/>
      <c r="P284" s="21"/>
      <c r="Q284" s="10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6.5" customHeight="1">
      <c r="A285" s="1"/>
      <c r="B285" s="4"/>
      <c r="C285" s="12"/>
      <c r="D285" s="14"/>
      <c r="E285" s="14"/>
      <c r="F285" s="14"/>
      <c r="G285" s="29"/>
      <c r="H285" s="13"/>
      <c r="I285" s="21"/>
      <c r="J285" s="21"/>
      <c r="K285" s="21"/>
      <c r="L285" s="21"/>
      <c r="M285" s="22"/>
      <c r="N285" s="23"/>
      <c r="O285" s="23"/>
      <c r="P285" s="21"/>
      <c r="Q285" s="10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6.5" customHeight="1">
      <c r="A286" s="1"/>
      <c r="B286" s="4"/>
      <c r="C286" s="12"/>
      <c r="D286" s="14"/>
      <c r="E286" s="14"/>
      <c r="F286" s="14"/>
      <c r="G286" s="29"/>
      <c r="H286" s="13"/>
      <c r="I286" s="21"/>
      <c r="J286" s="21"/>
      <c r="K286" s="21"/>
      <c r="L286" s="21"/>
      <c r="M286" s="22"/>
      <c r="N286" s="23"/>
      <c r="O286" s="23"/>
      <c r="P286" s="21"/>
      <c r="Q286" s="10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6.5" customHeight="1">
      <c r="A287" s="1"/>
      <c r="B287" s="4"/>
      <c r="C287" s="12"/>
      <c r="D287" s="14"/>
      <c r="E287" s="14"/>
      <c r="F287" s="14"/>
      <c r="G287" s="29"/>
      <c r="H287" s="13"/>
      <c r="I287" s="21"/>
      <c r="J287" s="21"/>
      <c r="K287" s="21"/>
      <c r="L287" s="21"/>
      <c r="M287" s="22"/>
      <c r="N287" s="23"/>
      <c r="O287" s="23"/>
      <c r="P287" s="21"/>
      <c r="Q287" s="10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6.5" customHeight="1">
      <c r="A288" s="1"/>
      <c r="B288" s="4"/>
      <c r="C288" s="12"/>
      <c r="D288" s="14"/>
      <c r="E288" s="14"/>
      <c r="F288" s="14"/>
      <c r="G288" s="29"/>
      <c r="H288" s="13"/>
      <c r="I288" s="21"/>
      <c r="J288" s="21"/>
      <c r="K288" s="21"/>
      <c r="L288" s="21"/>
      <c r="M288" s="22"/>
      <c r="N288" s="23"/>
      <c r="O288" s="23"/>
      <c r="P288" s="21"/>
      <c r="Q288" s="10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6.5" customHeight="1">
      <c r="A289" s="1"/>
      <c r="B289" s="4"/>
      <c r="C289" s="12"/>
      <c r="D289" s="14"/>
      <c r="E289" s="14"/>
      <c r="F289" s="14"/>
      <c r="G289" s="29"/>
      <c r="H289" s="13"/>
      <c r="I289" s="21"/>
      <c r="J289" s="21"/>
      <c r="K289" s="21"/>
      <c r="L289" s="21"/>
      <c r="M289" s="22"/>
      <c r="N289" s="23"/>
      <c r="O289" s="23"/>
      <c r="P289" s="21"/>
      <c r="Q289" s="10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6.5" customHeight="1">
      <c r="A290" s="1"/>
      <c r="B290" s="4"/>
      <c r="C290" s="12"/>
      <c r="D290" s="14"/>
      <c r="E290" s="14"/>
      <c r="F290" s="14"/>
      <c r="G290" s="29"/>
      <c r="H290" s="13"/>
      <c r="I290" s="21"/>
      <c r="J290" s="21"/>
      <c r="K290" s="21"/>
      <c r="L290" s="21"/>
      <c r="M290" s="22"/>
      <c r="N290" s="23"/>
      <c r="O290" s="23"/>
      <c r="P290" s="21"/>
      <c r="Q290" s="10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6.5" customHeight="1">
      <c r="A291" s="1"/>
      <c r="B291" s="4"/>
      <c r="C291" s="12"/>
      <c r="D291" s="14"/>
      <c r="E291" s="14"/>
      <c r="F291" s="14"/>
      <c r="G291" s="29"/>
      <c r="H291" s="13"/>
      <c r="I291" s="21"/>
      <c r="J291" s="21"/>
      <c r="K291" s="21"/>
      <c r="L291" s="21"/>
      <c r="M291" s="22"/>
      <c r="N291" s="23"/>
      <c r="O291" s="23"/>
      <c r="P291" s="21"/>
      <c r="Q291" s="10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6.5" customHeight="1">
      <c r="A292" s="1"/>
      <c r="B292" s="4"/>
      <c r="C292" s="12"/>
      <c r="D292" s="14"/>
      <c r="E292" s="14"/>
      <c r="F292" s="14"/>
      <c r="G292" s="29"/>
      <c r="H292" s="13"/>
      <c r="I292" s="21"/>
      <c r="J292" s="21"/>
      <c r="K292" s="21"/>
      <c r="L292" s="21"/>
      <c r="M292" s="22"/>
      <c r="N292" s="23"/>
      <c r="O292" s="23"/>
      <c r="P292" s="21"/>
      <c r="Q292" s="10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6.5" customHeight="1">
      <c r="A293" s="1"/>
      <c r="B293" s="4"/>
      <c r="C293" s="12"/>
      <c r="D293" s="14"/>
      <c r="E293" s="14"/>
      <c r="F293" s="14"/>
      <c r="G293" s="29"/>
      <c r="H293" s="13"/>
      <c r="I293" s="21"/>
      <c r="J293" s="21"/>
      <c r="K293" s="21"/>
      <c r="L293" s="21"/>
      <c r="M293" s="22"/>
      <c r="N293" s="23"/>
      <c r="O293" s="23"/>
      <c r="P293" s="21"/>
      <c r="Q293" s="10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6.5" customHeight="1">
      <c r="A294" s="1"/>
      <c r="B294" s="4"/>
      <c r="C294" s="12"/>
      <c r="D294" s="14"/>
      <c r="E294" s="14"/>
      <c r="F294" s="14"/>
      <c r="G294" s="29"/>
      <c r="H294" s="13"/>
      <c r="I294" s="21"/>
      <c r="J294" s="21"/>
      <c r="K294" s="21"/>
      <c r="L294" s="21"/>
      <c r="M294" s="22"/>
      <c r="N294" s="23"/>
      <c r="O294" s="23"/>
      <c r="P294" s="21"/>
      <c r="Q294" s="10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6.5" customHeight="1">
      <c r="A295" s="1"/>
      <c r="B295" s="4"/>
      <c r="C295" s="12"/>
      <c r="D295" s="14"/>
      <c r="E295" s="14"/>
      <c r="F295" s="14"/>
      <c r="G295" s="29"/>
      <c r="H295" s="13"/>
      <c r="I295" s="21"/>
      <c r="J295" s="21"/>
      <c r="K295" s="21"/>
      <c r="L295" s="21"/>
      <c r="M295" s="22"/>
      <c r="N295" s="23"/>
      <c r="O295" s="23"/>
      <c r="P295" s="21"/>
      <c r="Q295" s="10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6.5" customHeight="1">
      <c r="A296" s="1"/>
      <c r="B296" s="4"/>
      <c r="C296" s="12"/>
      <c r="D296" s="14"/>
      <c r="E296" s="14"/>
      <c r="F296" s="14"/>
      <c r="G296" s="29"/>
      <c r="H296" s="13"/>
      <c r="I296" s="21"/>
      <c r="J296" s="21"/>
      <c r="K296" s="21"/>
      <c r="L296" s="21"/>
      <c r="M296" s="22"/>
      <c r="N296" s="23"/>
      <c r="O296" s="23"/>
      <c r="P296" s="21"/>
      <c r="Q296" s="10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6.5" customHeight="1">
      <c r="A297" s="1"/>
      <c r="B297" s="4"/>
      <c r="C297" s="12"/>
      <c r="D297" s="14"/>
      <c r="E297" s="14"/>
      <c r="F297" s="14"/>
      <c r="G297" s="29"/>
      <c r="H297" s="13"/>
      <c r="I297" s="21"/>
      <c r="J297" s="21"/>
      <c r="K297" s="21"/>
      <c r="L297" s="21"/>
      <c r="M297" s="22"/>
      <c r="N297" s="23"/>
      <c r="O297" s="23"/>
      <c r="P297" s="21"/>
      <c r="Q297" s="10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6.5" customHeight="1">
      <c r="A298" s="1"/>
      <c r="B298" s="4"/>
      <c r="C298" s="12"/>
      <c r="D298" s="14"/>
      <c r="E298" s="14"/>
      <c r="F298" s="14"/>
      <c r="G298" s="29"/>
      <c r="H298" s="13"/>
      <c r="I298" s="21"/>
      <c r="J298" s="21"/>
      <c r="K298" s="21"/>
      <c r="L298" s="21"/>
      <c r="M298" s="22"/>
      <c r="N298" s="23"/>
      <c r="O298" s="23"/>
      <c r="P298" s="21"/>
      <c r="Q298" s="10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6.5" customHeight="1">
      <c r="A299" s="1"/>
      <c r="B299" s="4"/>
      <c r="C299" s="12"/>
      <c r="D299" s="14"/>
      <c r="E299" s="14"/>
      <c r="F299" s="14"/>
      <c r="G299" s="29"/>
      <c r="H299" s="13"/>
      <c r="I299" s="21"/>
      <c r="J299" s="21"/>
      <c r="K299" s="21"/>
      <c r="L299" s="21"/>
      <c r="M299" s="22"/>
      <c r="N299" s="23"/>
      <c r="O299" s="23"/>
      <c r="P299" s="21"/>
      <c r="Q299" s="10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6.5" customHeight="1">
      <c r="A300" s="1"/>
      <c r="B300" s="4"/>
      <c r="C300" s="12"/>
      <c r="D300" s="14"/>
      <c r="E300" s="14"/>
      <c r="F300" s="14"/>
      <c r="G300" s="29"/>
      <c r="H300" s="13"/>
      <c r="I300" s="21"/>
      <c r="J300" s="21"/>
      <c r="K300" s="21"/>
      <c r="L300" s="21"/>
      <c r="M300" s="22"/>
      <c r="N300" s="23"/>
      <c r="O300" s="23"/>
      <c r="P300" s="21"/>
      <c r="Q300" s="10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6.5" customHeight="1">
      <c r="A301" s="1"/>
      <c r="B301" s="4"/>
      <c r="C301" s="12"/>
      <c r="D301" s="14"/>
      <c r="E301" s="14"/>
      <c r="F301" s="14"/>
      <c r="G301" s="29"/>
      <c r="H301" s="13"/>
      <c r="I301" s="21"/>
      <c r="J301" s="21"/>
      <c r="K301" s="21"/>
      <c r="L301" s="21"/>
      <c r="M301" s="22"/>
      <c r="N301" s="23"/>
      <c r="O301" s="23"/>
      <c r="P301" s="21"/>
      <c r="Q301" s="10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6.5" customHeight="1">
      <c r="A302" s="1"/>
      <c r="B302" s="4"/>
      <c r="C302" s="12"/>
      <c r="D302" s="14"/>
      <c r="E302" s="14"/>
      <c r="F302" s="14"/>
      <c r="G302" s="29"/>
      <c r="H302" s="13"/>
      <c r="I302" s="21"/>
      <c r="J302" s="21"/>
      <c r="K302" s="21"/>
      <c r="L302" s="21"/>
      <c r="M302" s="22"/>
      <c r="N302" s="23"/>
      <c r="O302" s="23"/>
      <c r="P302" s="21"/>
      <c r="Q302" s="10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6.5" customHeight="1">
      <c r="A303" s="1"/>
      <c r="B303" s="4"/>
      <c r="C303" s="12"/>
      <c r="D303" s="14"/>
      <c r="E303" s="14"/>
      <c r="F303" s="14"/>
      <c r="G303" s="29"/>
      <c r="H303" s="13"/>
      <c r="I303" s="21"/>
      <c r="J303" s="21"/>
      <c r="K303" s="21"/>
      <c r="L303" s="21"/>
      <c r="M303" s="22"/>
      <c r="N303" s="23"/>
      <c r="O303" s="23"/>
      <c r="P303" s="21"/>
      <c r="Q303" s="10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6.5" customHeight="1">
      <c r="A304" s="1"/>
      <c r="B304" s="4"/>
      <c r="C304" s="12"/>
      <c r="D304" s="14"/>
      <c r="E304" s="14"/>
      <c r="F304" s="14"/>
      <c r="G304" s="29"/>
      <c r="H304" s="13"/>
      <c r="I304" s="21"/>
      <c r="J304" s="21"/>
      <c r="K304" s="21"/>
      <c r="L304" s="21"/>
      <c r="M304" s="22"/>
      <c r="N304" s="23"/>
      <c r="O304" s="23"/>
      <c r="P304" s="21"/>
      <c r="Q304" s="10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6.5" customHeight="1">
      <c r="A305" s="1"/>
      <c r="B305" s="4"/>
      <c r="C305" s="12"/>
      <c r="D305" s="14"/>
      <c r="E305" s="14"/>
      <c r="F305" s="14"/>
      <c r="G305" s="29"/>
      <c r="H305" s="13"/>
      <c r="I305" s="21"/>
      <c r="J305" s="21"/>
      <c r="K305" s="21"/>
      <c r="L305" s="21"/>
      <c r="M305" s="22"/>
      <c r="N305" s="23"/>
      <c r="O305" s="23"/>
      <c r="P305" s="21"/>
      <c r="Q305" s="10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6.5" customHeight="1">
      <c r="A306" s="1"/>
      <c r="B306" s="4"/>
      <c r="C306" s="12"/>
      <c r="D306" s="14"/>
      <c r="E306" s="14"/>
      <c r="F306" s="14"/>
      <c r="G306" s="29"/>
      <c r="H306" s="13"/>
      <c r="I306" s="21"/>
      <c r="J306" s="21"/>
      <c r="K306" s="21"/>
      <c r="L306" s="21"/>
      <c r="M306" s="22"/>
      <c r="N306" s="23"/>
      <c r="O306" s="23"/>
      <c r="P306" s="21"/>
      <c r="Q306" s="10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6.5" customHeight="1">
      <c r="A307" s="1"/>
      <c r="B307" s="4"/>
      <c r="C307" s="12"/>
      <c r="D307" s="14"/>
      <c r="E307" s="14"/>
      <c r="F307" s="14"/>
      <c r="G307" s="29"/>
      <c r="H307" s="13"/>
      <c r="I307" s="21"/>
      <c r="J307" s="21"/>
      <c r="K307" s="21"/>
      <c r="L307" s="21"/>
      <c r="M307" s="22"/>
      <c r="N307" s="23"/>
      <c r="O307" s="23"/>
      <c r="P307" s="21"/>
      <c r="Q307" s="10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6.5" customHeight="1">
      <c r="A308" s="1"/>
      <c r="B308" s="4"/>
      <c r="C308" s="12"/>
      <c r="D308" s="14"/>
      <c r="E308" s="14"/>
      <c r="F308" s="14"/>
      <c r="G308" s="29"/>
      <c r="H308" s="13"/>
      <c r="I308" s="21"/>
      <c r="J308" s="21"/>
      <c r="K308" s="21"/>
      <c r="L308" s="21"/>
      <c r="M308" s="22"/>
      <c r="N308" s="23"/>
      <c r="O308" s="23"/>
      <c r="P308" s="21"/>
      <c r="Q308" s="10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6.5" customHeight="1">
      <c r="A309" s="1"/>
      <c r="B309" s="4"/>
      <c r="C309" s="12"/>
      <c r="D309" s="14"/>
      <c r="E309" s="14"/>
      <c r="F309" s="14"/>
      <c r="G309" s="29"/>
      <c r="H309" s="13"/>
      <c r="I309" s="21"/>
      <c r="J309" s="21"/>
      <c r="K309" s="21"/>
      <c r="L309" s="21"/>
      <c r="M309" s="22"/>
      <c r="N309" s="23"/>
      <c r="O309" s="23"/>
      <c r="P309" s="21"/>
      <c r="Q309" s="10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6.5" customHeight="1">
      <c r="A310" s="1"/>
      <c r="B310" s="4"/>
      <c r="C310" s="12"/>
      <c r="D310" s="14"/>
      <c r="E310" s="14"/>
      <c r="F310" s="14"/>
      <c r="G310" s="29"/>
      <c r="H310" s="13"/>
      <c r="I310" s="21"/>
      <c r="J310" s="21"/>
      <c r="K310" s="21"/>
      <c r="L310" s="21"/>
      <c r="M310" s="22"/>
      <c r="N310" s="23"/>
      <c r="O310" s="23"/>
      <c r="P310" s="21"/>
      <c r="Q310" s="10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6.5" customHeight="1">
      <c r="A311" s="1"/>
      <c r="B311" s="4"/>
      <c r="C311" s="12"/>
      <c r="D311" s="14"/>
      <c r="E311" s="14"/>
      <c r="F311" s="14"/>
      <c r="G311" s="29"/>
      <c r="H311" s="13"/>
      <c r="I311" s="21"/>
      <c r="J311" s="21"/>
      <c r="K311" s="21"/>
      <c r="L311" s="21"/>
      <c r="M311" s="22"/>
      <c r="N311" s="23"/>
      <c r="O311" s="23"/>
      <c r="P311" s="21"/>
      <c r="Q311" s="10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6.5" customHeight="1">
      <c r="A312" s="1"/>
      <c r="B312" s="4"/>
      <c r="C312" s="12"/>
      <c r="D312" s="14"/>
      <c r="E312" s="14"/>
      <c r="F312" s="14"/>
      <c r="G312" s="29"/>
      <c r="H312" s="13"/>
      <c r="I312" s="21"/>
      <c r="J312" s="21"/>
      <c r="K312" s="21"/>
      <c r="L312" s="21"/>
      <c r="M312" s="22"/>
      <c r="N312" s="23"/>
      <c r="O312" s="23"/>
      <c r="P312" s="21"/>
      <c r="Q312" s="10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6.5" customHeight="1">
      <c r="A313" s="1"/>
      <c r="B313" s="4"/>
      <c r="C313" s="12"/>
      <c r="D313" s="14"/>
      <c r="E313" s="14"/>
      <c r="F313" s="14"/>
      <c r="G313" s="29"/>
      <c r="H313" s="13"/>
      <c r="I313" s="21"/>
      <c r="J313" s="21"/>
      <c r="K313" s="21"/>
      <c r="L313" s="21"/>
      <c r="M313" s="22"/>
      <c r="N313" s="23"/>
      <c r="O313" s="23"/>
      <c r="P313" s="21"/>
      <c r="Q313" s="10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6.5" customHeight="1">
      <c r="A314" s="1"/>
      <c r="B314" s="4"/>
      <c r="C314" s="12"/>
      <c r="D314" s="14"/>
      <c r="E314" s="14"/>
      <c r="F314" s="14"/>
      <c r="G314" s="29"/>
      <c r="H314" s="13"/>
      <c r="I314" s="21"/>
      <c r="J314" s="21"/>
      <c r="K314" s="21"/>
      <c r="L314" s="21"/>
      <c r="M314" s="22"/>
      <c r="N314" s="23"/>
      <c r="O314" s="23"/>
      <c r="P314" s="21"/>
      <c r="Q314" s="10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6.5" customHeight="1">
      <c r="A315" s="1"/>
      <c r="B315" s="4"/>
      <c r="C315" s="12"/>
      <c r="D315" s="14"/>
      <c r="E315" s="14"/>
      <c r="F315" s="14"/>
      <c r="G315" s="29"/>
      <c r="H315" s="13"/>
      <c r="I315" s="21"/>
      <c r="J315" s="21"/>
      <c r="K315" s="21"/>
      <c r="L315" s="21"/>
      <c r="M315" s="22"/>
      <c r="N315" s="23"/>
      <c r="O315" s="23"/>
      <c r="P315" s="21"/>
      <c r="Q315" s="10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6.5" customHeight="1">
      <c r="A316" s="1"/>
      <c r="B316" s="4"/>
      <c r="C316" s="12"/>
      <c r="D316" s="14"/>
      <c r="E316" s="14"/>
      <c r="F316" s="14"/>
      <c r="G316" s="29"/>
      <c r="H316" s="13"/>
      <c r="I316" s="21"/>
      <c r="J316" s="21"/>
      <c r="K316" s="21"/>
      <c r="L316" s="21"/>
      <c r="M316" s="22"/>
      <c r="N316" s="23"/>
      <c r="O316" s="23"/>
      <c r="P316" s="21"/>
      <c r="Q316" s="10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6.5" customHeight="1">
      <c r="A317" s="1"/>
      <c r="B317" s="4"/>
      <c r="C317" s="12"/>
      <c r="D317" s="14"/>
      <c r="E317" s="14"/>
      <c r="F317" s="14"/>
      <c r="G317" s="29"/>
      <c r="H317" s="13"/>
      <c r="I317" s="21"/>
      <c r="J317" s="21"/>
      <c r="K317" s="21"/>
      <c r="L317" s="21"/>
      <c r="M317" s="22"/>
      <c r="N317" s="23"/>
      <c r="O317" s="23"/>
      <c r="P317" s="21"/>
      <c r="Q317" s="10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6.5" customHeight="1">
      <c r="A318" s="1"/>
      <c r="B318" s="4"/>
      <c r="C318" s="12"/>
      <c r="D318" s="14"/>
      <c r="E318" s="14"/>
      <c r="F318" s="14"/>
      <c r="G318" s="29"/>
      <c r="H318" s="13"/>
      <c r="I318" s="21"/>
      <c r="J318" s="21"/>
      <c r="K318" s="21"/>
      <c r="L318" s="21"/>
      <c r="M318" s="22"/>
      <c r="N318" s="23"/>
      <c r="O318" s="23"/>
      <c r="P318" s="21"/>
      <c r="Q318" s="10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6.5" customHeight="1">
      <c r="A319" s="1"/>
      <c r="B319" s="4"/>
      <c r="C319" s="12"/>
      <c r="D319" s="14"/>
      <c r="E319" s="14"/>
      <c r="F319" s="14"/>
      <c r="G319" s="29"/>
      <c r="H319" s="13"/>
      <c r="I319" s="21"/>
      <c r="J319" s="21"/>
      <c r="K319" s="21"/>
      <c r="L319" s="21"/>
      <c r="M319" s="22"/>
      <c r="N319" s="23"/>
      <c r="O319" s="23"/>
      <c r="P319" s="21"/>
      <c r="Q319" s="10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6.5" customHeight="1">
      <c r="A320" s="1"/>
      <c r="B320" s="4"/>
      <c r="C320" s="12"/>
      <c r="D320" s="14"/>
      <c r="E320" s="14"/>
      <c r="F320" s="14"/>
      <c r="G320" s="29"/>
      <c r="H320" s="13"/>
      <c r="I320" s="21"/>
      <c r="J320" s="21"/>
      <c r="K320" s="21"/>
      <c r="L320" s="21"/>
      <c r="M320" s="22"/>
      <c r="N320" s="23"/>
      <c r="O320" s="23"/>
      <c r="P320" s="21"/>
      <c r="Q320" s="10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6.5" customHeight="1">
      <c r="A321" s="1"/>
      <c r="B321" s="4"/>
      <c r="C321" s="12"/>
      <c r="D321" s="14"/>
      <c r="E321" s="14"/>
      <c r="F321" s="14"/>
      <c r="G321" s="29"/>
      <c r="H321" s="13"/>
      <c r="I321" s="21"/>
      <c r="J321" s="21"/>
      <c r="K321" s="21"/>
      <c r="L321" s="21"/>
      <c r="M321" s="22"/>
      <c r="N321" s="23"/>
      <c r="O321" s="23"/>
      <c r="P321" s="21"/>
      <c r="Q321" s="10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6.5" customHeight="1">
      <c r="A322" s="1"/>
      <c r="B322" s="4"/>
      <c r="C322" s="12"/>
      <c r="D322" s="14"/>
      <c r="E322" s="14"/>
      <c r="F322" s="14"/>
      <c r="G322" s="29"/>
      <c r="H322" s="13"/>
      <c r="I322" s="21"/>
      <c r="J322" s="21"/>
      <c r="K322" s="21"/>
      <c r="L322" s="21"/>
      <c r="M322" s="22"/>
      <c r="N322" s="23"/>
      <c r="O322" s="23"/>
      <c r="P322" s="21"/>
      <c r="Q322" s="10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6.5" customHeight="1">
      <c r="A323" s="1"/>
      <c r="B323" s="4"/>
      <c r="C323" s="12"/>
      <c r="D323" s="14"/>
      <c r="E323" s="14"/>
      <c r="F323" s="14"/>
      <c r="G323" s="29"/>
      <c r="H323" s="13"/>
      <c r="I323" s="21"/>
      <c r="J323" s="21"/>
      <c r="K323" s="21"/>
      <c r="L323" s="21"/>
      <c r="M323" s="22"/>
      <c r="N323" s="23"/>
      <c r="O323" s="23"/>
      <c r="P323" s="21"/>
      <c r="Q323" s="10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6.5" customHeight="1">
      <c r="A324" s="1"/>
      <c r="B324" s="4"/>
      <c r="C324" s="12"/>
      <c r="D324" s="14"/>
      <c r="E324" s="14"/>
      <c r="F324" s="14"/>
      <c r="G324" s="29"/>
      <c r="H324" s="13"/>
      <c r="I324" s="21"/>
      <c r="J324" s="21"/>
      <c r="K324" s="21"/>
      <c r="L324" s="21"/>
      <c r="M324" s="22"/>
      <c r="N324" s="23"/>
      <c r="O324" s="23"/>
      <c r="P324" s="21"/>
      <c r="Q324" s="10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6.5" customHeight="1">
      <c r="A325" s="1"/>
      <c r="B325" s="4"/>
      <c r="C325" s="12"/>
      <c r="D325" s="14"/>
      <c r="E325" s="14"/>
      <c r="F325" s="14"/>
      <c r="G325" s="29"/>
      <c r="H325" s="13"/>
      <c r="I325" s="21"/>
      <c r="J325" s="21"/>
      <c r="K325" s="21"/>
      <c r="L325" s="21"/>
      <c r="M325" s="22"/>
      <c r="N325" s="23"/>
      <c r="O325" s="23"/>
      <c r="P325" s="21"/>
      <c r="Q325" s="10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6.5" customHeight="1">
      <c r="A326" s="1"/>
      <c r="B326" s="4"/>
      <c r="C326" s="12"/>
      <c r="D326" s="14"/>
      <c r="E326" s="14"/>
      <c r="F326" s="14"/>
      <c r="G326" s="29"/>
      <c r="H326" s="13"/>
      <c r="I326" s="21"/>
      <c r="J326" s="21"/>
      <c r="K326" s="21"/>
      <c r="L326" s="21"/>
      <c r="M326" s="22"/>
      <c r="N326" s="23"/>
      <c r="O326" s="23"/>
      <c r="P326" s="21"/>
      <c r="Q326" s="10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6.5" customHeight="1">
      <c r="A327" s="1"/>
      <c r="B327" s="4"/>
      <c r="C327" s="12"/>
      <c r="D327" s="14"/>
      <c r="E327" s="14"/>
      <c r="F327" s="14"/>
      <c r="G327" s="29"/>
      <c r="H327" s="13"/>
      <c r="I327" s="21"/>
      <c r="J327" s="21"/>
      <c r="K327" s="21"/>
      <c r="L327" s="21"/>
      <c r="M327" s="22"/>
      <c r="N327" s="23"/>
      <c r="O327" s="23"/>
      <c r="P327" s="21"/>
      <c r="Q327" s="10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6.5" customHeight="1">
      <c r="A328" s="1"/>
      <c r="B328" s="4"/>
      <c r="C328" s="12"/>
      <c r="D328" s="14"/>
      <c r="E328" s="14"/>
      <c r="F328" s="14"/>
      <c r="G328" s="29"/>
      <c r="H328" s="13"/>
      <c r="I328" s="21"/>
      <c r="J328" s="21"/>
      <c r="K328" s="21"/>
      <c r="L328" s="21"/>
      <c r="M328" s="22"/>
      <c r="N328" s="23"/>
      <c r="O328" s="23"/>
      <c r="P328" s="21"/>
      <c r="Q328" s="10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6.5" customHeight="1">
      <c r="A329" s="1"/>
      <c r="B329" s="4"/>
      <c r="C329" s="12"/>
      <c r="D329" s="14"/>
      <c r="E329" s="14"/>
      <c r="F329" s="14"/>
      <c r="G329" s="29"/>
      <c r="H329" s="13"/>
      <c r="I329" s="21"/>
      <c r="J329" s="21"/>
      <c r="K329" s="21"/>
      <c r="L329" s="21"/>
      <c r="M329" s="22"/>
      <c r="N329" s="23"/>
      <c r="O329" s="23"/>
      <c r="P329" s="21"/>
      <c r="Q329" s="10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6.5" customHeight="1">
      <c r="A330" s="1"/>
      <c r="B330" s="4"/>
      <c r="C330" s="12"/>
      <c r="D330" s="14"/>
      <c r="E330" s="14"/>
      <c r="F330" s="14"/>
      <c r="G330" s="29"/>
      <c r="H330" s="13"/>
      <c r="I330" s="21"/>
      <c r="J330" s="21"/>
      <c r="K330" s="21"/>
      <c r="L330" s="21"/>
      <c r="M330" s="22"/>
      <c r="N330" s="23"/>
      <c r="O330" s="23"/>
      <c r="P330" s="21"/>
      <c r="Q330" s="10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6.5" customHeight="1">
      <c r="A331" s="1"/>
      <c r="B331" s="4"/>
      <c r="C331" s="12"/>
      <c r="D331" s="14"/>
      <c r="E331" s="14"/>
      <c r="F331" s="14"/>
      <c r="G331" s="29"/>
      <c r="H331" s="13"/>
      <c r="I331" s="21"/>
      <c r="J331" s="21"/>
      <c r="K331" s="21"/>
      <c r="L331" s="21"/>
      <c r="M331" s="22"/>
      <c r="N331" s="23"/>
      <c r="O331" s="23"/>
      <c r="P331" s="21"/>
      <c r="Q331" s="10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6.5" customHeight="1">
      <c r="A332" s="1"/>
      <c r="B332" s="4"/>
      <c r="C332" s="12"/>
      <c r="D332" s="14"/>
      <c r="E332" s="14"/>
      <c r="F332" s="14"/>
      <c r="G332" s="29"/>
      <c r="H332" s="13"/>
      <c r="I332" s="21"/>
      <c r="J332" s="21"/>
      <c r="K332" s="21"/>
      <c r="L332" s="21"/>
      <c r="M332" s="22"/>
      <c r="N332" s="23"/>
      <c r="O332" s="23"/>
      <c r="P332" s="21"/>
      <c r="Q332" s="10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6.5" customHeight="1">
      <c r="A333" s="1"/>
      <c r="B333" s="4"/>
      <c r="C333" s="12"/>
      <c r="D333" s="14"/>
      <c r="E333" s="14"/>
      <c r="F333" s="14"/>
      <c r="G333" s="29"/>
      <c r="H333" s="13"/>
      <c r="I333" s="21"/>
      <c r="J333" s="21"/>
      <c r="K333" s="21"/>
      <c r="L333" s="21"/>
      <c r="M333" s="22"/>
      <c r="N333" s="23"/>
      <c r="O333" s="23"/>
      <c r="P333" s="21"/>
      <c r="Q333" s="10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6.5" customHeight="1">
      <c r="A334" s="1"/>
      <c r="B334" s="4"/>
      <c r="C334" s="12"/>
      <c r="D334" s="14"/>
      <c r="E334" s="14"/>
      <c r="F334" s="14"/>
      <c r="G334" s="29"/>
      <c r="H334" s="13"/>
      <c r="I334" s="21"/>
      <c r="J334" s="21"/>
      <c r="K334" s="21"/>
      <c r="L334" s="21"/>
      <c r="M334" s="22"/>
      <c r="N334" s="23"/>
      <c r="O334" s="23"/>
      <c r="P334" s="21"/>
      <c r="Q334" s="10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6.5" customHeight="1">
      <c r="A335" s="1"/>
      <c r="B335" s="4"/>
      <c r="C335" s="12"/>
      <c r="D335" s="14"/>
      <c r="E335" s="14"/>
      <c r="F335" s="14"/>
      <c r="G335" s="29"/>
      <c r="H335" s="13"/>
      <c r="I335" s="21"/>
      <c r="J335" s="21"/>
      <c r="K335" s="21"/>
      <c r="L335" s="21"/>
      <c r="M335" s="22"/>
      <c r="N335" s="23"/>
      <c r="O335" s="23"/>
      <c r="P335" s="21"/>
      <c r="Q335" s="10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6.5" customHeight="1">
      <c r="A336" s="1"/>
      <c r="B336" s="4"/>
      <c r="C336" s="12"/>
      <c r="D336" s="14"/>
      <c r="E336" s="14"/>
      <c r="F336" s="14"/>
      <c r="G336" s="29"/>
      <c r="H336" s="13"/>
      <c r="I336" s="21"/>
      <c r="J336" s="21"/>
      <c r="K336" s="21"/>
      <c r="L336" s="21"/>
      <c r="M336" s="22"/>
      <c r="N336" s="23"/>
      <c r="O336" s="23"/>
      <c r="P336" s="21"/>
      <c r="Q336" s="10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6.5" customHeight="1">
      <c r="A337" s="1"/>
      <c r="B337" s="4"/>
      <c r="C337" s="12"/>
      <c r="D337" s="14"/>
      <c r="E337" s="14"/>
      <c r="F337" s="14"/>
      <c r="G337" s="29"/>
      <c r="H337" s="13"/>
      <c r="I337" s="21"/>
      <c r="J337" s="21"/>
      <c r="K337" s="21"/>
      <c r="L337" s="21"/>
      <c r="M337" s="22"/>
      <c r="N337" s="23"/>
      <c r="O337" s="23"/>
      <c r="P337" s="21"/>
      <c r="Q337" s="10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6.5" customHeight="1">
      <c r="A338" s="1"/>
      <c r="B338" s="4"/>
      <c r="C338" s="12"/>
      <c r="D338" s="14"/>
      <c r="E338" s="14"/>
      <c r="F338" s="14"/>
      <c r="G338" s="29"/>
      <c r="H338" s="13"/>
      <c r="I338" s="21"/>
      <c r="J338" s="21"/>
      <c r="K338" s="21"/>
      <c r="L338" s="21"/>
      <c r="M338" s="22"/>
      <c r="N338" s="23"/>
      <c r="O338" s="23"/>
      <c r="P338" s="21"/>
      <c r="Q338" s="10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6.5" customHeight="1">
      <c r="A339" s="1"/>
      <c r="B339" s="4"/>
      <c r="C339" s="12"/>
      <c r="D339" s="14"/>
      <c r="E339" s="14"/>
      <c r="F339" s="14"/>
      <c r="G339" s="29"/>
      <c r="H339" s="13"/>
      <c r="I339" s="21"/>
      <c r="J339" s="21"/>
      <c r="K339" s="21"/>
      <c r="L339" s="21"/>
      <c r="M339" s="22"/>
      <c r="N339" s="23"/>
      <c r="O339" s="23"/>
      <c r="P339" s="21"/>
      <c r="Q339" s="10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6.5" customHeight="1">
      <c r="A340" s="1"/>
      <c r="B340" s="4"/>
      <c r="C340" s="12"/>
      <c r="D340" s="14"/>
      <c r="E340" s="14"/>
      <c r="F340" s="14"/>
      <c r="G340" s="29"/>
      <c r="H340" s="13"/>
      <c r="I340" s="21"/>
      <c r="J340" s="21"/>
      <c r="K340" s="21"/>
      <c r="L340" s="21"/>
      <c r="M340" s="22"/>
      <c r="N340" s="23"/>
      <c r="O340" s="23"/>
      <c r="P340" s="21"/>
      <c r="Q340" s="10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6.5" customHeight="1">
      <c r="A341" s="1"/>
      <c r="B341" s="4"/>
      <c r="C341" s="12"/>
      <c r="D341" s="14"/>
      <c r="E341" s="14"/>
      <c r="F341" s="14"/>
      <c r="G341" s="29"/>
      <c r="H341" s="13"/>
      <c r="I341" s="21"/>
      <c r="J341" s="21"/>
      <c r="K341" s="21"/>
      <c r="L341" s="21"/>
      <c r="M341" s="22"/>
      <c r="N341" s="23"/>
      <c r="O341" s="23"/>
      <c r="P341" s="21"/>
      <c r="Q341" s="10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6.5" customHeight="1">
      <c r="A342" s="1"/>
      <c r="B342" s="4"/>
      <c r="C342" s="12"/>
      <c r="D342" s="14"/>
      <c r="E342" s="14"/>
      <c r="F342" s="14"/>
      <c r="G342" s="29"/>
      <c r="H342" s="13"/>
      <c r="I342" s="21"/>
      <c r="J342" s="21"/>
      <c r="K342" s="21"/>
      <c r="L342" s="21"/>
      <c r="M342" s="22"/>
      <c r="N342" s="23"/>
      <c r="O342" s="23"/>
      <c r="P342" s="21"/>
      <c r="Q342" s="10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6.5" customHeight="1">
      <c r="A343" s="1"/>
      <c r="B343" s="4"/>
      <c r="C343" s="12"/>
      <c r="D343" s="14"/>
      <c r="E343" s="14"/>
      <c r="F343" s="14"/>
      <c r="G343" s="29"/>
      <c r="H343" s="13"/>
      <c r="I343" s="21"/>
      <c r="J343" s="21"/>
      <c r="K343" s="21"/>
      <c r="L343" s="21"/>
      <c r="M343" s="22"/>
      <c r="N343" s="23"/>
      <c r="O343" s="23"/>
      <c r="P343" s="21"/>
      <c r="Q343" s="10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6.5" customHeight="1">
      <c r="A344" s="1"/>
      <c r="B344" s="4"/>
      <c r="C344" s="12"/>
      <c r="D344" s="14"/>
      <c r="E344" s="14"/>
      <c r="F344" s="14"/>
      <c r="G344" s="29"/>
      <c r="H344" s="13"/>
      <c r="I344" s="21"/>
      <c r="J344" s="21"/>
      <c r="K344" s="21"/>
      <c r="L344" s="21"/>
      <c r="M344" s="22"/>
      <c r="N344" s="23"/>
      <c r="O344" s="23"/>
      <c r="P344" s="21"/>
      <c r="Q344" s="10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6.5" customHeight="1">
      <c r="A345" s="1"/>
      <c r="B345" s="4"/>
      <c r="C345" s="12"/>
      <c r="D345" s="14"/>
      <c r="E345" s="14"/>
      <c r="F345" s="14"/>
      <c r="G345" s="29"/>
      <c r="H345" s="13"/>
      <c r="I345" s="21"/>
      <c r="J345" s="21"/>
      <c r="K345" s="21"/>
      <c r="L345" s="21"/>
      <c r="M345" s="22"/>
      <c r="N345" s="23"/>
      <c r="O345" s="23"/>
      <c r="P345" s="21"/>
      <c r="Q345" s="10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6.5" customHeight="1">
      <c r="A346" s="1"/>
      <c r="B346" s="4"/>
      <c r="C346" s="12"/>
      <c r="D346" s="14"/>
      <c r="E346" s="14"/>
      <c r="F346" s="14"/>
      <c r="G346" s="29"/>
      <c r="H346" s="13"/>
      <c r="I346" s="21"/>
      <c r="J346" s="21"/>
      <c r="K346" s="21"/>
      <c r="L346" s="21"/>
      <c r="M346" s="22"/>
      <c r="N346" s="23"/>
      <c r="O346" s="23"/>
      <c r="P346" s="21"/>
      <c r="Q346" s="10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6.5" customHeight="1">
      <c r="A347" s="1"/>
      <c r="B347" s="4"/>
      <c r="C347" s="12"/>
      <c r="D347" s="14"/>
      <c r="E347" s="14"/>
      <c r="F347" s="14"/>
      <c r="G347" s="29"/>
      <c r="H347" s="13"/>
      <c r="I347" s="21"/>
      <c r="J347" s="21"/>
      <c r="K347" s="21"/>
      <c r="L347" s="21"/>
      <c r="M347" s="22"/>
      <c r="N347" s="23"/>
      <c r="O347" s="23"/>
      <c r="P347" s="21"/>
      <c r="Q347" s="10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6.5" customHeight="1">
      <c r="A348" s="1"/>
      <c r="B348" s="4"/>
      <c r="C348" s="12"/>
      <c r="D348" s="14"/>
      <c r="E348" s="14"/>
      <c r="F348" s="14"/>
      <c r="G348" s="29"/>
      <c r="H348" s="13"/>
      <c r="I348" s="21"/>
      <c r="J348" s="21"/>
      <c r="K348" s="21"/>
      <c r="L348" s="21"/>
      <c r="M348" s="22"/>
      <c r="N348" s="23"/>
      <c r="O348" s="23"/>
      <c r="P348" s="21"/>
      <c r="Q348" s="10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6.5" customHeight="1">
      <c r="A349" s="1"/>
      <c r="B349" s="4"/>
      <c r="C349" s="12"/>
      <c r="D349" s="14"/>
      <c r="E349" s="14"/>
      <c r="F349" s="14"/>
      <c r="G349" s="29"/>
      <c r="H349" s="13"/>
      <c r="I349" s="21"/>
      <c r="J349" s="21"/>
      <c r="K349" s="21"/>
      <c r="L349" s="21"/>
      <c r="M349" s="22"/>
      <c r="N349" s="23"/>
      <c r="O349" s="23"/>
      <c r="P349" s="21"/>
      <c r="Q349" s="10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6.5" customHeight="1">
      <c r="A350" s="1"/>
      <c r="B350" s="4"/>
      <c r="C350" s="12"/>
      <c r="D350" s="14"/>
      <c r="E350" s="14"/>
      <c r="F350" s="14"/>
      <c r="G350" s="29"/>
      <c r="H350" s="13"/>
      <c r="I350" s="21"/>
      <c r="J350" s="21"/>
      <c r="K350" s="21"/>
      <c r="L350" s="21"/>
      <c r="M350" s="22"/>
      <c r="N350" s="23"/>
      <c r="O350" s="23"/>
      <c r="P350" s="21"/>
      <c r="Q350" s="10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6.5" customHeight="1">
      <c r="A351" s="1"/>
      <c r="B351" s="4"/>
      <c r="C351" s="12"/>
      <c r="D351" s="14"/>
      <c r="E351" s="14"/>
      <c r="F351" s="14"/>
      <c r="G351" s="29"/>
      <c r="H351" s="13"/>
      <c r="I351" s="21"/>
      <c r="J351" s="21"/>
      <c r="K351" s="21"/>
      <c r="L351" s="21"/>
      <c r="M351" s="22"/>
      <c r="N351" s="23"/>
      <c r="O351" s="23"/>
      <c r="P351" s="21"/>
      <c r="Q351" s="10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6.5" customHeight="1">
      <c r="A352" s="1"/>
      <c r="B352" s="4"/>
      <c r="C352" s="12"/>
      <c r="D352" s="14"/>
      <c r="E352" s="14"/>
      <c r="F352" s="14"/>
      <c r="G352" s="29"/>
      <c r="H352" s="13"/>
      <c r="I352" s="21"/>
      <c r="J352" s="21"/>
      <c r="K352" s="21"/>
      <c r="L352" s="21"/>
      <c r="M352" s="22"/>
      <c r="N352" s="23"/>
      <c r="O352" s="23"/>
      <c r="P352" s="21"/>
      <c r="Q352" s="10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6.5" customHeight="1">
      <c r="A353" s="1"/>
      <c r="B353" s="4"/>
      <c r="C353" s="12"/>
      <c r="D353" s="14"/>
      <c r="E353" s="14"/>
      <c r="F353" s="14"/>
      <c r="G353" s="29"/>
      <c r="H353" s="13"/>
      <c r="I353" s="21"/>
      <c r="J353" s="21"/>
      <c r="K353" s="21"/>
      <c r="L353" s="21"/>
      <c r="M353" s="22"/>
      <c r="N353" s="23"/>
      <c r="O353" s="23"/>
      <c r="P353" s="21"/>
      <c r="Q353" s="10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6.5" customHeight="1">
      <c r="A354" s="1"/>
      <c r="B354" s="4"/>
      <c r="C354" s="12"/>
      <c r="D354" s="14"/>
      <c r="E354" s="14"/>
      <c r="F354" s="14"/>
      <c r="G354" s="29"/>
      <c r="H354" s="13"/>
      <c r="I354" s="21"/>
      <c r="J354" s="21"/>
      <c r="K354" s="21"/>
      <c r="L354" s="21"/>
      <c r="M354" s="22"/>
      <c r="N354" s="23"/>
      <c r="O354" s="23"/>
      <c r="P354" s="21"/>
      <c r="Q354" s="10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6.5" customHeight="1">
      <c r="A355" s="1"/>
      <c r="B355" s="4"/>
      <c r="C355" s="12"/>
      <c r="D355" s="14"/>
      <c r="E355" s="14"/>
      <c r="F355" s="14"/>
      <c r="G355" s="29"/>
      <c r="H355" s="13"/>
      <c r="I355" s="21"/>
      <c r="J355" s="21"/>
      <c r="K355" s="21"/>
      <c r="L355" s="21"/>
      <c r="M355" s="22"/>
      <c r="N355" s="23"/>
      <c r="O355" s="23"/>
      <c r="P355" s="21"/>
      <c r="Q355" s="10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6.5" customHeight="1">
      <c r="A356" s="1"/>
      <c r="B356" s="4"/>
      <c r="C356" s="12"/>
      <c r="D356" s="14"/>
      <c r="E356" s="14"/>
      <c r="F356" s="14"/>
      <c r="G356" s="29"/>
      <c r="H356" s="13"/>
      <c r="I356" s="21"/>
      <c r="J356" s="21"/>
      <c r="K356" s="21"/>
      <c r="L356" s="21"/>
      <c r="M356" s="22"/>
      <c r="N356" s="23"/>
      <c r="O356" s="23"/>
      <c r="P356" s="21"/>
      <c r="Q356" s="10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6.5" customHeight="1">
      <c r="A357" s="1"/>
      <c r="B357" s="4"/>
      <c r="C357" s="12"/>
      <c r="D357" s="14"/>
      <c r="E357" s="14"/>
      <c r="F357" s="14"/>
      <c r="G357" s="29"/>
      <c r="H357" s="13"/>
      <c r="I357" s="21"/>
      <c r="J357" s="21"/>
      <c r="K357" s="21"/>
      <c r="L357" s="21"/>
      <c r="M357" s="22"/>
      <c r="N357" s="23"/>
      <c r="O357" s="23"/>
      <c r="P357" s="21"/>
      <c r="Q357" s="10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6.5" customHeight="1">
      <c r="A358" s="1"/>
      <c r="B358" s="4"/>
      <c r="C358" s="12"/>
      <c r="D358" s="14"/>
      <c r="E358" s="14"/>
      <c r="F358" s="14"/>
      <c r="G358" s="29"/>
      <c r="H358" s="13"/>
      <c r="I358" s="21"/>
      <c r="J358" s="21"/>
      <c r="K358" s="21"/>
      <c r="L358" s="21"/>
      <c r="M358" s="22"/>
      <c r="N358" s="23"/>
      <c r="O358" s="23"/>
      <c r="P358" s="21"/>
      <c r="Q358" s="10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6.5" customHeight="1">
      <c r="A359" s="1"/>
      <c r="B359" s="4"/>
      <c r="C359" s="12"/>
      <c r="D359" s="14"/>
      <c r="E359" s="14"/>
      <c r="F359" s="14"/>
      <c r="G359" s="29"/>
      <c r="H359" s="13"/>
      <c r="I359" s="21"/>
      <c r="J359" s="21"/>
      <c r="K359" s="21"/>
      <c r="L359" s="21"/>
      <c r="M359" s="22"/>
      <c r="N359" s="23"/>
      <c r="O359" s="23"/>
      <c r="P359" s="21"/>
      <c r="Q359" s="10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6.5" customHeight="1">
      <c r="A360" s="1"/>
      <c r="B360" s="4"/>
      <c r="C360" s="12"/>
      <c r="D360" s="14"/>
      <c r="E360" s="14"/>
      <c r="F360" s="14"/>
      <c r="G360" s="29"/>
      <c r="H360" s="13"/>
      <c r="I360" s="21"/>
      <c r="J360" s="21"/>
      <c r="K360" s="21"/>
      <c r="L360" s="21"/>
      <c r="M360" s="22"/>
      <c r="N360" s="23"/>
      <c r="O360" s="23"/>
      <c r="P360" s="21"/>
      <c r="Q360" s="10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6.5" customHeight="1">
      <c r="A361" s="1"/>
      <c r="B361" s="4"/>
      <c r="C361" s="12"/>
      <c r="D361" s="14"/>
      <c r="E361" s="14"/>
      <c r="F361" s="14"/>
      <c r="G361" s="29"/>
      <c r="H361" s="13"/>
      <c r="I361" s="21"/>
      <c r="J361" s="21"/>
      <c r="K361" s="21"/>
      <c r="L361" s="21"/>
      <c r="M361" s="22"/>
      <c r="N361" s="23"/>
      <c r="O361" s="23"/>
      <c r="P361" s="21"/>
      <c r="Q361" s="10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6.5" customHeight="1">
      <c r="A362" s="1"/>
      <c r="B362" s="4"/>
      <c r="C362" s="12"/>
      <c r="D362" s="14"/>
      <c r="E362" s="14"/>
      <c r="F362" s="14"/>
      <c r="G362" s="29"/>
      <c r="H362" s="13"/>
      <c r="I362" s="21"/>
      <c r="J362" s="21"/>
      <c r="K362" s="21"/>
      <c r="L362" s="21"/>
      <c r="M362" s="22"/>
      <c r="N362" s="23"/>
      <c r="O362" s="23"/>
      <c r="P362" s="21"/>
      <c r="Q362" s="10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6.5" customHeight="1">
      <c r="A363" s="1"/>
      <c r="B363" s="4"/>
      <c r="C363" s="12"/>
      <c r="D363" s="14"/>
      <c r="E363" s="14"/>
      <c r="F363" s="14"/>
      <c r="G363" s="29"/>
      <c r="H363" s="13"/>
      <c r="I363" s="21"/>
      <c r="J363" s="21"/>
      <c r="K363" s="21"/>
      <c r="L363" s="21"/>
      <c r="M363" s="22"/>
      <c r="N363" s="23"/>
      <c r="O363" s="23"/>
      <c r="P363" s="21"/>
      <c r="Q363" s="10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6.5" customHeight="1">
      <c r="A364" s="1"/>
      <c r="B364" s="4"/>
      <c r="C364" s="12"/>
      <c r="D364" s="14"/>
      <c r="E364" s="14"/>
      <c r="F364" s="14"/>
      <c r="G364" s="29"/>
      <c r="H364" s="13"/>
      <c r="I364" s="21"/>
      <c r="J364" s="21"/>
      <c r="K364" s="21"/>
      <c r="L364" s="21"/>
      <c r="M364" s="22"/>
      <c r="N364" s="23"/>
      <c r="O364" s="23"/>
      <c r="P364" s="21"/>
      <c r="Q364" s="10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6.5" customHeight="1">
      <c r="A365" s="1"/>
      <c r="B365" s="4"/>
      <c r="C365" s="12"/>
      <c r="D365" s="14"/>
      <c r="E365" s="14"/>
      <c r="F365" s="14"/>
      <c r="G365" s="29"/>
      <c r="H365" s="13"/>
      <c r="I365" s="21"/>
      <c r="J365" s="21"/>
      <c r="K365" s="21"/>
      <c r="L365" s="21"/>
      <c r="M365" s="22"/>
      <c r="N365" s="23"/>
      <c r="O365" s="23"/>
      <c r="P365" s="21"/>
      <c r="Q365" s="10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6.5" customHeight="1">
      <c r="A366" s="1"/>
      <c r="B366" s="4"/>
      <c r="C366" s="12"/>
      <c r="D366" s="14"/>
      <c r="E366" s="14"/>
      <c r="F366" s="14"/>
      <c r="G366" s="29"/>
      <c r="H366" s="13"/>
      <c r="I366" s="21"/>
      <c r="J366" s="21"/>
      <c r="K366" s="21"/>
      <c r="L366" s="21"/>
      <c r="M366" s="22"/>
      <c r="N366" s="23"/>
      <c r="O366" s="23"/>
      <c r="P366" s="21"/>
      <c r="Q366" s="10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6.5" customHeight="1">
      <c r="A367" s="1"/>
      <c r="B367" s="4"/>
      <c r="C367" s="12"/>
      <c r="D367" s="14"/>
      <c r="E367" s="14"/>
      <c r="F367" s="14"/>
      <c r="G367" s="29"/>
      <c r="H367" s="13"/>
      <c r="I367" s="21"/>
      <c r="J367" s="21"/>
      <c r="K367" s="21"/>
      <c r="L367" s="21"/>
      <c r="M367" s="22"/>
      <c r="N367" s="23"/>
      <c r="O367" s="23"/>
      <c r="P367" s="21"/>
      <c r="Q367" s="10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6.5" customHeight="1">
      <c r="A368" s="1"/>
      <c r="B368" s="4"/>
      <c r="C368" s="12"/>
      <c r="D368" s="14"/>
      <c r="E368" s="14"/>
      <c r="F368" s="14"/>
      <c r="G368" s="29"/>
      <c r="H368" s="13"/>
      <c r="I368" s="21"/>
      <c r="J368" s="21"/>
      <c r="K368" s="21"/>
      <c r="L368" s="21"/>
      <c r="M368" s="22"/>
      <c r="N368" s="23"/>
      <c r="O368" s="23"/>
      <c r="P368" s="21"/>
      <c r="Q368" s="10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6.5" customHeight="1">
      <c r="A369" s="1"/>
      <c r="B369" s="4"/>
      <c r="C369" s="12"/>
      <c r="D369" s="14"/>
      <c r="E369" s="14"/>
      <c r="F369" s="14"/>
      <c r="G369" s="29"/>
      <c r="H369" s="13"/>
      <c r="I369" s="21"/>
      <c r="J369" s="21"/>
      <c r="K369" s="21"/>
      <c r="L369" s="21"/>
      <c r="M369" s="22"/>
      <c r="N369" s="23"/>
      <c r="O369" s="23"/>
      <c r="P369" s="21"/>
      <c r="Q369" s="10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6.5" customHeight="1">
      <c r="A370" s="1"/>
      <c r="B370" s="4"/>
      <c r="C370" s="12"/>
      <c r="D370" s="14"/>
      <c r="E370" s="14"/>
      <c r="F370" s="14"/>
      <c r="G370" s="29"/>
      <c r="H370" s="13"/>
      <c r="I370" s="21"/>
      <c r="J370" s="21"/>
      <c r="K370" s="21"/>
      <c r="L370" s="21"/>
      <c r="M370" s="22"/>
      <c r="N370" s="23"/>
      <c r="O370" s="23"/>
      <c r="P370" s="21"/>
      <c r="Q370" s="10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6.5" customHeight="1">
      <c r="A371" s="1"/>
      <c r="B371" s="4"/>
      <c r="C371" s="12"/>
      <c r="D371" s="14"/>
      <c r="E371" s="14"/>
      <c r="F371" s="14"/>
      <c r="G371" s="29"/>
      <c r="H371" s="13"/>
      <c r="I371" s="21"/>
      <c r="J371" s="21"/>
      <c r="K371" s="21"/>
      <c r="L371" s="21"/>
      <c r="M371" s="22"/>
      <c r="N371" s="23"/>
      <c r="O371" s="23"/>
      <c r="P371" s="21"/>
      <c r="Q371" s="10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6.5" customHeight="1">
      <c r="A372" s="1"/>
      <c r="B372" s="4"/>
      <c r="C372" s="12"/>
      <c r="D372" s="14"/>
      <c r="E372" s="14"/>
      <c r="F372" s="14"/>
      <c r="G372" s="29"/>
      <c r="H372" s="13"/>
      <c r="I372" s="21"/>
      <c r="J372" s="21"/>
      <c r="K372" s="21"/>
      <c r="L372" s="21"/>
      <c r="M372" s="22"/>
      <c r="N372" s="23"/>
      <c r="O372" s="23"/>
      <c r="P372" s="21"/>
      <c r="Q372" s="10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6.5" customHeight="1">
      <c r="A373" s="1"/>
      <c r="B373" s="4"/>
      <c r="C373" s="12"/>
      <c r="D373" s="14"/>
      <c r="E373" s="14"/>
      <c r="F373" s="14"/>
      <c r="G373" s="29"/>
      <c r="H373" s="13"/>
      <c r="I373" s="21"/>
      <c r="J373" s="21"/>
      <c r="K373" s="21"/>
      <c r="L373" s="21"/>
      <c r="M373" s="22"/>
      <c r="N373" s="23"/>
      <c r="O373" s="23"/>
      <c r="P373" s="21"/>
      <c r="Q373" s="10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6.5" customHeight="1">
      <c r="A374" s="1"/>
      <c r="B374" s="4"/>
      <c r="C374" s="12"/>
      <c r="D374" s="14"/>
      <c r="E374" s="14"/>
      <c r="F374" s="14"/>
      <c r="G374" s="29"/>
      <c r="H374" s="13"/>
      <c r="I374" s="21"/>
      <c r="J374" s="21"/>
      <c r="K374" s="21"/>
      <c r="L374" s="21"/>
      <c r="M374" s="22"/>
      <c r="N374" s="23"/>
      <c r="O374" s="23"/>
      <c r="P374" s="21"/>
      <c r="Q374" s="10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6.5" customHeight="1">
      <c r="A375" s="1"/>
      <c r="B375" s="4"/>
      <c r="C375" s="12"/>
      <c r="D375" s="14"/>
      <c r="E375" s="14"/>
      <c r="F375" s="14"/>
      <c r="G375" s="29"/>
      <c r="H375" s="13"/>
      <c r="I375" s="21"/>
      <c r="J375" s="21"/>
      <c r="K375" s="21"/>
      <c r="L375" s="21"/>
      <c r="M375" s="22"/>
      <c r="N375" s="23"/>
      <c r="O375" s="23"/>
      <c r="P375" s="21"/>
      <c r="Q375" s="10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6.5" customHeight="1">
      <c r="A376" s="1"/>
      <c r="B376" s="4"/>
      <c r="C376" s="12"/>
      <c r="D376" s="14"/>
      <c r="E376" s="14"/>
      <c r="F376" s="14"/>
      <c r="G376" s="29"/>
      <c r="H376" s="13"/>
      <c r="I376" s="21"/>
      <c r="J376" s="21"/>
      <c r="K376" s="21"/>
      <c r="L376" s="21"/>
      <c r="M376" s="22"/>
      <c r="N376" s="23"/>
      <c r="O376" s="23"/>
      <c r="P376" s="21"/>
      <c r="Q376" s="10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6.5" customHeight="1">
      <c r="A377" s="1"/>
      <c r="B377" s="4"/>
      <c r="C377" s="12"/>
      <c r="D377" s="14"/>
      <c r="E377" s="14"/>
      <c r="F377" s="14"/>
      <c r="G377" s="29"/>
      <c r="H377" s="13"/>
      <c r="I377" s="21"/>
      <c r="J377" s="21"/>
      <c r="K377" s="21"/>
      <c r="L377" s="21"/>
      <c r="M377" s="22"/>
      <c r="N377" s="23"/>
      <c r="O377" s="23"/>
      <c r="P377" s="21"/>
      <c r="Q377" s="10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6.5" customHeight="1">
      <c r="A378" s="1"/>
      <c r="B378" s="4"/>
      <c r="C378" s="12"/>
      <c r="D378" s="14"/>
      <c r="E378" s="14"/>
      <c r="F378" s="14"/>
      <c r="G378" s="29"/>
      <c r="H378" s="13"/>
      <c r="I378" s="21"/>
      <c r="J378" s="21"/>
      <c r="K378" s="21"/>
      <c r="L378" s="21"/>
      <c r="M378" s="22"/>
      <c r="N378" s="23"/>
      <c r="O378" s="23"/>
      <c r="P378" s="21"/>
      <c r="Q378" s="10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6.5" customHeight="1">
      <c r="A379" s="1"/>
      <c r="B379" s="4"/>
      <c r="C379" s="12"/>
      <c r="D379" s="14"/>
      <c r="E379" s="14"/>
      <c r="F379" s="14"/>
      <c r="G379" s="29"/>
      <c r="H379" s="13"/>
      <c r="I379" s="21"/>
      <c r="J379" s="21"/>
      <c r="K379" s="21"/>
      <c r="L379" s="21"/>
      <c r="M379" s="22"/>
      <c r="N379" s="23"/>
      <c r="O379" s="23"/>
      <c r="P379" s="21"/>
      <c r="Q379" s="10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6.5" customHeight="1">
      <c r="A380" s="1"/>
      <c r="B380" s="4"/>
      <c r="C380" s="12"/>
      <c r="D380" s="14"/>
      <c r="E380" s="14"/>
      <c r="F380" s="14"/>
      <c r="G380" s="29"/>
      <c r="H380" s="13"/>
      <c r="I380" s="21"/>
      <c r="J380" s="21"/>
      <c r="K380" s="21"/>
      <c r="L380" s="21"/>
      <c r="M380" s="22"/>
      <c r="N380" s="23"/>
      <c r="O380" s="23"/>
      <c r="P380" s="21"/>
      <c r="Q380" s="10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6.5" customHeight="1">
      <c r="A381" s="1"/>
      <c r="B381" s="4"/>
      <c r="C381" s="12"/>
      <c r="D381" s="14"/>
      <c r="E381" s="14"/>
      <c r="F381" s="14"/>
      <c r="G381" s="29"/>
      <c r="H381" s="13"/>
      <c r="I381" s="21"/>
      <c r="J381" s="21"/>
      <c r="K381" s="21"/>
      <c r="L381" s="21"/>
      <c r="M381" s="22"/>
      <c r="N381" s="23"/>
      <c r="O381" s="23"/>
      <c r="P381" s="21"/>
      <c r="Q381" s="10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6.5" customHeight="1">
      <c r="A382" s="1"/>
      <c r="B382" s="4"/>
      <c r="C382" s="12"/>
      <c r="D382" s="14"/>
      <c r="E382" s="14"/>
      <c r="F382" s="14"/>
      <c r="G382" s="29"/>
      <c r="H382" s="13"/>
      <c r="I382" s="21"/>
      <c r="J382" s="21"/>
      <c r="K382" s="21"/>
      <c r="L382" s="21"/>
      <c r="M382" s="22"/>
      <c r="N382" s="23"/>
      <c r="O382" s="23"/>
      <c r="P382" s="21"/>
      <c r="Q382" s="10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6.5" customHeight="1">
      <c r="A383" s="1"/>
      <c r="B383" s="4"/>
      <c r="C383" s="12"/>
      <c r="D383" s="14"/>
      <c r="E383" s="14"/>
      <c r="F383" s="14"/>
      <c r="G383" s="29"/>
      <c r="H383" s="13"/>
      <c r="I383" s="21"/>
      <c r="J383" s="21"/>
      <c r="K383" s="21"/>
      <c r="L383" s="21"/>
      <c r="M383" s="22"/>
      <c r="N383" s="23"/>
      <c r="O383" s="23"/>
      <c r="P383" s="21"/>
      <c r="Q383" s="10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6.5" customHeight="1">
      <c r="A384" s="1"/>
      <c r="B384" s="4"/>
      <c r="C384" s="12"/>
      <c r="D384" s="14"/>
      <c r="E384" s="14"/>
      <c r="F384" s="14"/>
      <c r="G384" s="29"/>
      <c r="H384" s="13"/>
      <c r="I384" s="21"/>
      <c r="J384" s="21"/>
      <c r="K384" s="21"/>
      <c r="L384" s="21"/>
      <c r="M384" s="22"/>
      <c r="N384" s="23"/>
      <c r="O384" s="23"/>
      <c r="P384" s="21"/>
      <c r="Q384" s="10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6.5" customHeight="1">
      <c r="A385" s="1"/>
      <c r="B385" s="4"/>
      <c r="C385" s="12"/>
      <c r="D385" s="14"/>
      <c r="E385" s="14"/>
      <c r="F385" s="14"/>
      <c r="G385" s="29"/>
      <c r="H385" s="13"/>
      <c r="I385" s="21"/>
      <c r="J385" s="21"/>
      <c r="K385" s="21"/>
      <c r="L385" s="21"/>
      <c r="M385" s="22"/>
      <c r="N385" s="23"/>
      <c r="O385" s="23"/>
      <c r="P385" s="21"/>
      <c r="Q385" s="10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6.5" customHeight="1">
      <c r="A386" s="1"/>
      <c r="B386" s="4"/>
      <c r="C386" s="12"/>
      <c r="D386" s="14"/>
      <c r="E386" s="14"/>
      <c r="F386" s="14"/>
      <c r="G386" s="29"/>
      <c r="H386" s="13"/>
      <c r="I386" s="21"/>
      <c r="J386" s="21"/>
      <c r="K386" s="21"/>
      <c r="L386" s="21"/>
      <c r="M386" s="22"/>
      <c r="N386" s="23"/>
      <c r="O386" s="23"/>
      <c r="P386" s="21"/>
      <c r="Q386" s="10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6.5" customHeight="1">
      <c r="A387" s="1"/>
      <c r="B387" s="4"/>
      <c r="C387" s="12"/>
      <c r="D387" s="14"/>
      <c r="E387" s="14"/>
      <c r="F387" s="14"/>
      <c r="G387" s="29"/>
      <c r="H387" s="13"/>
      <c r="I387" s="21"/>
      <c r="J387" s="21"/>
      <c r="K387" s="21"/>
      <c r="L387" s="21"/>
      <c r="M387" s="22"/>
      <c r="N387" s="23"/>
      <c r="O387" s="23"/>
      <c r="P387" s="21"/>
      <c r="Q387" s="10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6.5" customHeight="1">
      <c r="A388" s="1"/>
      <c r="B388" s="4"/>
      <c r="C388" s="12"/>
      <c r="D388" s="14"/>
      <c r="E388" s="14"/>
      <c r="F388" s="14"/>
      <c r="G388" s="29"/>
      <c r="H388" s="13"/>
      <c r="I388" s="21"/>
      <c r="J388" s="21"/>
      <c r="K388" s="21"/>
      <c r="L388" s="21"/>
      <c r="M388" s="22"/>
      <c r="N388" s="23"/>
      <c r="O388" s="23"/>
      <c r="P388" s="21"/>
      <c r="Q388" s="10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6.5" customHeight="1">
      <c r="A389" s="1"/>
      <c r="B389" s="4"/>
      <c r="C389" s="12"/>
      <c r="D389" s="14"/>
      <c r="E389" s="14"/>
      <c r="F389" s="14"/>
      <c r="G389" s="29"/>
      <c r="H389" s="13"/>
      <c r="I389" s="21"/>
      <c r="J389" s="21"/>
      <c r="K389" s="21"/>
      <c r="L389" s="21"/>
      <c r="M389" s="22"/>
      <c r="N389" s="23"/>
      <c r="O389" s="23"/>
      <c r="P389" s="21"/>
      <c r="Q389" s="10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6.5" customHeight="1">
      <c r="A390" s="1"/>
      <c r="B390" s="4"/>
      <c r="C390" s="12"/>
      <c r="D390" s="14"/>
      <c r="E390" s="14"/>
      <c r="F390" s="14"/>
      <c r="G390" s="29"/>
      <c r="H390" s="13"/>
      <c r="I390" s="21"/>
      <c r="J390" s="21"/>
      <c r="K390" s="21"/>
      <c r="L390" s="21"/>
      <c r="M390" s="22"/>
      <c r="N390" s="23"/>
      <c r="O390" s="23"/>
      <c r="P390" s="21"/>
      <c r="Q390" s="10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6.5" customHeight="1">
      <c r="A391" s="1"/>
      <c r="B391" s="4"/>
      <c r="C391" s="12"/>
      <c r="D391" s="14"/>
      <c r="E391" s="14"/>
      <c r="F391" s="14"/>
      <c r="G391" s="29"/>
      <c r="H391" s="13"/>
      <c r="I391" s="21"/>
      <c r="J391" s="21"/>
      <c r="K391" s="21"/>
      <c r="L391" s="21"/>
      <c r="M391" s="22"/>
      <c r="N391" s="23"/>
      <c r="O391" s="23"/>
      <c r="P391" s="21"/>
      <c r="Q391" s="10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6.5" customHeight="1">
      <c r="A392" s="1"/>
      <c r="B392" s="4"/>
      <c r="C392" s="12"/>
      <c r="D392" s="14"/>
      <c r="E392" s="14"/>
      <c r="F392" s="14"/>
      <c r="G392" s="29"/>
      <c r="H392" s="13"/>
      <c r="I392" s="21"/>
      <c r="J392" s="21"/>
      <c r="K392" s="21"/>
      <c r="L392" s="21"/>
      <c r="M392" s="22"/>
      <c r="N392" s="23"/>
      <c r="O392" s="23"/>
      <c r="P392" s="21"/>
      <c r="Q392" s="10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6.5" customHeight="1">
      <c r="A393" s="1"/>
      <c r="B393" s="4"/>
      <c r="C393" s="12"/>
      <c r="D393" s="14"/>
      <c r="E393" s="14"/>
      <c r="F393" s="14"/>
      <c r="G393" s="29"/>
      <c r="H393" s="13"/>
      <c r="I393" s="21"/>
      <c r="J393" s="21"/>
      <c r="K393" s="21"/>
      <c r="L393" s="21"/>
      <c r="M393" s="22"/>
      <c r="N393" s="23"/>
      <c r="O393" s="23"/>
      <c r="P393" s="21"/>
      <c r="Q393" s="10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6.5" customHeight="1">
      <c r="A394" s="1"/>
      <c r="B394" s="4"/>
      <c r="C394" s="12"/>
      <c r="D394" s="14"/>
      <c r="E394" s="14"/>
      <c r="F394" s="14"/>
      <c r="G394" s="29"/>
      <c r="H394" s="13"/>
      <c r="I394" s="21"/>
      <c r="J394" s="21"/>
      <c r="K394" s="21"/>
      <c r="L394" s="21"/>
      <c r="M394" s="22"/>
      <c r="N394" s="23"/>
      <c r="O394" s="23"/>
      <c r="P394" s="21"/>
      <c r="Q394" s="10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6.5" customHeight="1">
      <c r="A395" s="1"/>
      <c r="B395" s="4"/>
      <c r="C395" s="12"/>
      <c r="D395" s="14"/>
      <c r="E395" s="14"/>
      <c r="F395" s="14"/>
      <c r="G395" s="29"/>
      <c r="H395" s="13"/>
      <c r="I395" s="21"/>
      <c r="J395" s="21"/>
      <c r="K395" s="21"/>
      <c r="L395" s="21"/>
      <c r="M395" s="22"/>
      <c r="N395" s="23"/>
      <c r="O395" s="23"/>
      <c r="P395" s="21"/>
      <c r="Q395" s="10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6.5" customHeight="1">
      <c r="A396" s="1"/>
      <c r="B396" s="4"/>
      <c r="C396" s="12"/>
      <c r="D396" s="14"/>
      <c r="E396" s="14"/>
      <c r="F396" s="14"/>
      <c r="G396" s="29"/>
      <c r="H396" s="13"/>
      <c r="I396" s="21"/>
      <c r="J396" s="21"/>
      <c r="K396" s="21"/>
      <c r="L396" s="21"/>
      <c r="M396" s="22"/>
      <c r="N396" s="23"/>
      <c r="O396" s="23"/>
      <c r="P396" s="21"/>
      <c r="Q396" s="10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6.5" customHeight="1">
      <c r="A397" s="1"/>
      <c r="B397" s="4"/>
      <c r="C397" s="12"/>
      <c r="D397" s="14"/>
      <c r="E397" s="14"/>
      <c r="F397" s="14"/>
      <c r="G397" s="29"/>
      <c r="H397" s="13"/>
      <c r="I397" s="21"/>
      <c r="J397" s="21"/>
      <c r="K397" s="21"/>
      <c r="L397" s="21"/>
      <c r="M397" s="22"/>
      <c r="N397" s="23"/>
      <c r="O397" s="23"/>
      <c r="P397" s="21"/>
      <c r="Q397" s="10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6.5" customHeight="1">
      <c r="A398" s="1"/>
      <c r="B398" s="4"/>
      <c r="C398" s="12"/>
      <c r="D398" s="14"/>
      <c r="E398" s="14"/>
      <c r="F398" s="14"/>
      <c r="G398" s="29"/>
      <c r="H398" s="13"/>
      <c r="I398" s="21"/>
      <c r="J398" s="21"/>
      <c r="K398" s="21"/>
      <c r="L398" s="21"/>
      <c r="M398" s="22"/>
      <c r="N398" s="23"/>
      <c r="O398" s="23"/>
      <c r="P398" s="21"/>
      <c r="Q398" s="10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6.5" customHeight="1">
      <c r="A399" s="1"/>
      <c r="B399" s="4"/>
      <c r="C399" s="12"/>
      <c r="D399" s="14"/>
      <c r="E399" s="14"/>
      <c r="F399" s="14"/>
      <c r="G399" s="29"/>
      <c r="H399" s="13"/>
      <c r="I399" s="21"/>
      <c r="J399" s="21"/>
      <c r="K399" s="21"/>
      <c r="L399" s="21"/>
      <c r="M399" s="22"/>
      <c r="N399" s="23"/>
      <c r="O399" s="23"/>
      <c r="P399" s="21"/>
      <c r="Q399" s="10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6.5" customHeight="1">
      <c r="A400" s="1"/>
      <c r="B400" s="4"/>
      <c r="C400" s="12"/>
      <c r="D400" s="14"/>
      <c r="E400" s="14"/>
      <c r="F400" s="14"/>
      <c r="G400" s="29"/>
      <c r="H400" s="13"/>
      <c r="I400" s="21"/>
      <c r="J400" s="21"/>
      <c r="K400" s="21"/>
      <c r="L400" s="21"/>
      <c r="M400" s="22"/>
      <c r="N400" s="23"/>
      <c r="O400" s="23"/>
      <c r="P400" s="21"/>
      <c r="Q400" s="10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6.5" customHeight="1">
      <c r="A401" s="1"/>
      <c r="B401" s="4"/>
      <c r="C401" s="12"/>
      <c r="D401" s="14"/>
      <c r="E401" s="14"/>
      <c r="F401" s="14"/>
      <c r="G401" s="29"/>
      <c r="H401" s="13"/>
      <c r="I401" s="21"/>
      <c r="J401" s="21"/>
      <c r="K401" s="21"/>
      <c r="L401" s="21"/>
      <c r="M401" s="22"/>
      <c r="N401" s="23"/>
      <c r="O401" s="23"/>
      <c r="P401" s="21"/>
      <c r="Q401" s="10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6.5" customHeight="1">
      <c r="A402" s="1"/>
      <c r="B402" s="4"/>
      <c r="C402" s="12"/>
      <c r="D402" s="14"/>
      <c r="E402" s="14"/>
      <c r="F402" s="14"/>
      <c r="G402" s="29"/>
      <c r="H402" s="13"/>
      <c r="I402" s="21"/>
      <c r="J402" s="21"/>
      <c r="K402" s="21"/>
      <c r="L402" s="21"/>
      <c r="M402" s="22"/>
      <c r="N402" s="23"/>
      <c r="O402" s="23"/>
      <c r="P402" s="21"/>
      <c r="Q402" s="10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6.5" customHeight="1">
      <c r="A403" s="1"/>
      <c r="B403" s="4"/>
      <c r="C403" s="12"/>
      <c r="D403" s="14"/>
      <c r="E403" s="14"/>
      <c r="F403" s="14"/>
      <c r="G403" s="29"/>
      <c r="H403" s="13"/>
      <c r="I403" s="21"/>
      <c r="J403" s="21"/>
      <c r="K403" s="21"/>
      <c r="L403" s="21"/>
      <c r="M403" s="22"/>
      <c r="N403" s="23"/>
      <c r="O403" s="23"/>
      <c r="P403" s="21"/>
      <c r="Q403" s="10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6.5" customHeight="1">
      <c r="A404" s="1"/>
      <c r="B404" s="4"/>
      <c r="C404" s="12"/>
      <c r="D404" s="14"/>
      <c r="E404" s="14"/>
      <c r="F404" s="14"/>
      <c r="G404" s="29"/>
      <c r="H404" s="13"/>
      <c r="I404" s="21"/>
      <c r="J404" s="21"/>
      <c r="K404" s="21"/>
      <c r="L404" s="21"/>
      <c r="M404" s="22"/>
      <c r="N404" s="23"/>
      <c r="O404" s="23"/>
      <c r="P404" s="21"/>
      <c r="Q404" s="10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6.5" customHeight="1">
      <c r="A405" s="1"/>
      <c r="B405" s="4"/>
      <c r="C405" s="12"/>
      <c r="D405" s="14"/>
      <c r="E405" s="14"/>
      <c r="F405" s="14"/>
      <c r="G405" s="29"/>
      <c r="H405" s="13"/>
      <c r="I405" s="21"/>
      <c r="J405" s="21"/>
      <c r="K405" s="21"/>
      <c r="L405" s="21"/>
      <c r="M405" s="22"/>
      <c r="N405" s="23"/>
      <c r="O405" s="23"/>
      <c r="P405" s="21"/>
      <c r="Q405" s="10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6.5" customHeight="1">
      <c r="A406" s="1"/>
      <c r="B406" s="4"/>
      <c r="C406" s="12"/>
      <c r="D406" s="14"/>
      <c r="E406" s="14"/>
      <c r="F406" s="14"/>
      <c r="G406" s="29"/>
      <c r="H406" s="13"/>
      <c r="I406" s="21"/>
      <c r="J406" s="21"/>
      <c r="K406" s="21"/>
      <c r="L406" s="21"/>
      <c r="M406" s="22"/>
      <c r="N406" s="23"/>
      <c r="O406" s="23"/>
      <c r="P406" s="21"/>
      <c r="Q406" s="10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6.5" customHeight="1">
      <c r="A407" s="1"/>
      <c r="B407" s="4"/>
      <c r="C407" s="12"/>
      <c r="D407" s="14"/>
      <c r="E407" s="14"/>
      <c r="F407" s="14"/>
      <c r="G407" s="29"/>
      <c r="H407" s="13"/>
      <c r="I407" s="21"/>
      <c r="J407" s="21"/>
      <c r="K407" s="21"/>
      <c r="L407" s="21"/>
      <c r="M407" s="22"/>
      <c r="N407" s="23"/>
      <c r="O407" s="23"/>
      <c r="P407" s="21"/>
      <c r="Q407" s="10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6.5" customHeight="1">
      <c r="A408" s="1"/>
      <c r="B408" s="4"/>
      <c r="C408" s="12"/>
      <c r="D408" s="14"/>
      <c r="E408" s="14"/>
      <c r="F408" s="14"/>
      <c r="G408" s="29"/>
      <c r="H408" s="13"/>
      <c r="I408" s="21"/>
      <c r="J408" s="21"/>
      <c r="K408" s="21"/>
      <c r="L408" s="21"/>
      <c r="M408" s="22"/>
      <c r="N408" s="23"/>
      <c r="O408" s="23"/>
      <c r="P408" s="21"/>
      <c r="Q408" s="10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6.5" customHeight="1">
      <c r="A409" s="1"/>
      <c r="B409" s="4"/>
      <c r="C409" s="12"/>
      <c r="D409" s="14"/>
      <c r="E409" s="14"/>
      <c r="F409" s="14"/>
      <c r="G409" s="29"/>
      <c r="H409" s="13"/>
      <c r="I409" s="21"/>
      <c r="J409" s="21"/>
      <c r="K409" s="21"/>
      <c r="L409" s="21"/>
      <c r="M409" s="22"/>
      <c r="N409" s="23"/>
      <c r="O409" s="23"/>
      <c r="P409" s="21"/>
      <c r="Q409" s="10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6.5" customHeight="1">
      <c r="A410" s="1"/>
      <c r="B410" s="4"/>
      <c r="C410" s="12"/>
      <c r="D410" s="14"/>
      <c r="E410" s="14"/>
      <c r="F410" s="14"/>
      <c r="G410" s="29"/>
      <c r="H410" s="13"/>
      <c r="I410" s="21"/>
      <c r="J410" s="21"/>
      <c r="K410" s="21"/>
      <c r="L410" s="21"/>
      <c r="M410" s="22"/>
      <c r="N410" s="23"/>
      <c r="O410" s="23"/>
      <c r="P410" s="21"/>
      <c r="Q410" s="10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6.5" customHeight="1">
      <c r="A411" s="1"/>
      <c r="B411" s="4"/>
      <c r="C411" s="12"/>
      <c r="D411" s="14"/>
      <c r="E411" s="14"/>
      <c r="F411" s="14"/>
      <c r="G411" s="29"/>
      <c r="H411" s="13"/>
      <c r="I411" s="21"/>
      <c r="J411" s="21"/>
      <c r="K411" s="21"/>
      <c r="L411" s="21"/>
      <c r="M411" s="22"/>
      <c r="N411" s="23"/>
      <c r="O411" s="23"/>
      <c r="P411" s="21"/>
      <c r="Q411" s="10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6.5" customHeight="1">
      <c r="A412" s="1"/>
      <c r="B412" s="4"/>
      <c r="C412" s="12"/>
      <c r="D412" s="14"/>
      <c r="E412" s="14"/>
      <c r="F412" s="14"/>
      <c r="G412" s="29"/>
      <c r="H412" s="13"/>
      <c r="I412" s="21"/>
      <c r="J412" s="21"/>
      <c r="K412" s="21"/>
      <c r="L412" s="21"/>
      <c r="M412" s="22"/>
      <c r="N412" s="23"/>
      <c r="O412" s="23"/>
      <c r="P412" s="21"/>
      <c r="Q412" s="10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6.5" customHeight="1">
      <c r="A413" s="1"/>
      <c r="B413" s="4"/>
      <c r="C413" s="12"/>
      <c r="D413" s="14"/>
      <c r="E413" s="14"/>
      <c r="F413" s="14"/>
      <c r="G413" s="29"/>
      <c r="H413" s="13"/>
      <c r="I413" s="21"/>
      <c r="J413" s="21"/>
      <c r="K413" s="21"/>
      <c r="L413" s="21"/>
      <c r="M413" s="22"/>
      <c r="N413" s="23"/>
      <c r="O413" s="23"/>
      <c r="P413" s="21"/>
      <c r="Q413" s="10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6.5" customHeight="1">
      <c r="A414" s="1"/>
      <c r="B414" s="4"/>
      <c r="C414" s="12"/>
      <c r="D414" s="14"/>
      <c r="E414" s="14"/>
      <c r="F414" s="14"/>
      <c r="G414" s="29"/>
      <c r="H414" s="13"/>
      <c r="I414" s="21"/>
      <c r="J414" s="21"/>
      <c r="K414" s="21"/>
      <c r="L414" s="21"/>
      <c r="M414" s="22"/>
      <c r="N414" s="23"/>
      <c r="O414" s="23"/>
      <c r="P414" s="21"/>
      <c r="Q414" s="10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6.5" customHeight="1">
      <c r="A415" s="1"/>
      <c r="B415" s="4"/>
      <c r="C415" s="12"/>
      <c r="D415" s="14"/>
      <c r="E415" s="14"/>
      <c r="F415" s="14"/>
      <c r="G415" s="29"/>
      <c r="H415" s="13"/>
      <c r="I415" s="21"/>
      <c r="J415" s="21"/>
      <c r="K415" s="21"/>
      <c r="L415" s="21"/>
      <c r="M415" s="22"/>
      <c r="N415" s="23"/>
      <c r="O415" s="23"/>
      <c r="P415" s="21"/>
      <c r="Q415" s="10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6.5" customHeight="1">
      <c r="A416" s="1"/>
      <c r="B416" s="4"/>
      <c r="C416" s="12"/>
      <c r="D416" s="14"/>
      <c r="E416" s="14"/>
      <c r="F416" s="14"/>
      <c r="G416" s="29"/>
      <c r="H416" s="13"/>
      <c r="I416" s="21"/>
      <c r="J416" s="21"/>
      <c r="K416" s="21"/>
      <c r="L416" s="21"/>
      <c r="M416" s="22"/>
      <c r="N416" s="23"/>
      <c r="O416" s="23"/>
      <c r="P416" s="21"/>
      <c r="Q416" s="10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6.5" customHeight="1">
      <c r="A417" s="1"/>
      <c r="B417" s="4"/>
      <c r="C417" s="12"/>
      <c r="D417" s="14"/>
      <c r="E417" s="14"/>
      <c r="F417" s="14"/>
      <c r="G417" s="29"/>
      <c r="H417" s="13"/>
      <c r="I417" s="21"/>
      <c r="J417" s="21"/>
      <c r="K417" s="21"/>
      <c r="L417" s="21"/>
      <c r="M417" s="22"/>
      <c r="N417" s="23"/>
      <c r="O417" s="23"/>
      <c r="P417" s="21"/>
      <c r="Q417" s="10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6.5" customHeight="1">
      <c r="A418" s="1"/>
      <c r="B418" s="4"/>
      <c r="C418" s="12"/>
      <c r="D418" s="14"/>
      <c r="E418" s="14"/>
      <c r="F418" s="14"/>
      <c r="G418" s="29"/>
      <c r="H418" s="13"/>
      <c r="I418" s="21"/>
      <c r="J418" s="21"/>
      <c r="K418" s="21"/>
      <c r="L418" s="21"/>
      <c r="M418" s="22"/>
      <c r="N418" s="23"/>
      <c r="O418" s="23"/>
      <c r="P418" s="21"/>
      <c r="Q418" s="10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6.5" customHeight="1">
      <c r="A419" s="1"/>
      <c r="B419" s="4"/>
      <c r="C419" s="12"/>
      <c r="D419" s="14"/>
      <c r="E419" s="14"/>
      <c r="F419" s="14"/>
      <c r="G419" s="29"/>
      <c r="H419" s="13"/>
      <c r="I419" s="21"/>
      <c r="J419" s="21"/>
      <c r="K419" s="21"/>
      <c r="L419" s="21"/>
      <c r="M419" s="22"/>
      <c r="N419" s="23"/>
      <c r="O419" s="23"/>
      <c r="P419" s="21"/>
      <c r="Q419" s="10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6.5" customHeight="1">
      <c r="A420" s="1"/>
      <c r="B420" s="4"/>
      <c r="C420" s="12"/>
      <c r="D420" s="14"/>
      <c r="E420" s="14"/>
      <c r="F420" s="14"/>
      <c r="G420" s="29"/>
      <c r="H420" s="13"/>
      <c r="I420" s="21"/>
      <c r="J420" s="21"/>
      <c r="K420" s="21"/>
      <c r="L420" s="21"/>
      <c r="M420" s="22"/>
      <c r="N420" s="23"/>
      <c r="O420" s="23"/>
      <c r="P420" s="21"/>
      <c r="Q420" s="10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6.5" customHeight="1">
      <c r="A421" s="1"/>
      <c r="B421" s="4"/>
      <c r="C421" s="12"/>
      <c r="D421" s="14"/>
      <c r="E421" s="14"/>
      <c r="F421" s="14"/>
      <c r="G421" s="29"/>
      <c r="H421" s="13"/>
      <c r="I421" s="21"/>
      <c r="J421" s="21"/>
      <c r="K421" s="21"/>
      <c r="L421" s="21"/>
      <c r="M421" s="22"/>
      <c r="N421" s="23"/>
      <c r="O421" s="23"/>
      <c r="P421" s="21"/>
      <c r="Q421" s="10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6.5" customHeight="1">
      <c r="A422" s="1"/>
      <c r="B422" s="4"/>
      <c r="C422" s="12"/>
      <c r="D422" s="14"/>
      <c r="E422" s="14"/>
      <c r="F422" s="14"/>
      <c r="G422" s="29"/>
      <c r="H422" s="13"/>
      <c r="I422" s="21"/>
      <c r="J422" s="21"/>
      <c r="K422" s="21"/>
      <c r="L422" s="21"/>
      <c r="M422" s="22"/>
      <c r="N422" s="23"/>
      <c r="O422" s="23"/>
      <c r="P422" s="21"/>
      <c r="Q422" s="10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6.5" customHeight="1">
      <c r="A423" s="1"/>
      <c r="B423" s="4"/>
      <c r="C423" s="12"/>
      <c r="D423" s="14"/>
      <c r="E423" s="14"/>
      <c r="F423" s="14"/>
      <c r="G423" s="29"/>
      <c r="H423" s="13"/>
      <c r="I423" s="21"/>
      <c r="J423" s="21"/>
      <c r="K423" s="21"/>
      <c r="L423" s="21"/>
      <c r="M423" s="22"/>
      <c r="N423" s="23"/>
      <c r="O423" s="23"/>
      <c r="P423" s="21"/>
      <c r="Q423" s="10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6.5" customHeight="1">
      <c r="A424" s="1"/>
      <c r="B424" s="4"/>
      <c r="C424" s="12"/>
      <c r="D424" s="14"/>
      <c r="E424" s="14"/>
      <c r="F424" s="14"/>
      <c r="G424" s="29"/>
      <c r="H424" s="13"/>
      <c r="I424" s="21"/>
      <c r="J424" s="21"/>
      <c r="K424" s="21"/>
      <c r="L424" s="21"/>
      <c r="M424" s="22"/>
      <c r="N424" s="23"/>
      <c r="O424" s="23"/>
      <c r="P424" s="21"/>
      <c r="Q424" s="10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6.5" customHeight="1">
      <c r="A425" s="1"/>
      <c r="B425" s="4"/>
      <c r="C425" s="12"/>
      <c r="D425" s="14"/>
      <c r="E425" s="14"/>
      <c r="F425" s="14"/>
      <c r="G425" s="29"/>
      <c r="H425" s="13"/>
      <c r="I425" s="21"/>
      <c r="J425" s="21"/>
      <c r="K425" s="21"/>
      <c r="L425" s="21"/>
      <c r="M425" s="22"/>
      <c r="N425" s="23"/>
      <c r="O425" s="23"/>
      <c r="P425" s="21"/>
      <c r="Q425" s="10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6.5" customHeight="1">
      <c r="A426" s="1"/>
      <c r="B426" s="4"/>
      <c r="C426" s="12"/>
      <c r="D426" s="14"/>
      <c r="E426" s="14"/>
      <c r="F426" s="14"/>
      <c r="G426" s="29"/>
      <c r="H426" s="13"/>
      <c r="I426" s="21"/>
      <c r="J426" s="21"/>
      <c r="K426" s="21"/>
      <c r="L426" s="21"/>
      <c r="M426" s="22"/>
      <c r="N426" s="23"/>
      <c r="O426" s="23"/>
      <c r="P426" s="21"/>
      <c r="Q426" s="10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6.5" customHeight="1">
      <c r="A427" s="1"/>
      <c r="B427" s="4"/>
      <c r="C427" s="12"/>
      <c r="D427" s="14"/>
      <c r="E427" s="14"/>
      <c r="F427" s="14"/>
      <c r="G427" s="29"/>
      <c r="H427" s="13"/>
      <c r="I427" s="21"/>
      <c r="J427" s="21"/>
      <c r="K427" s="21"/>
      <c r="L427" s="21"/>
      <c r="M427" s="22"/>
      <c r="N427" s="23"/>
      <c r="O427" s="23"/>
      <c r="P427" s="21"/>
      <c r="Q427" s="10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6.5" customHeight="1">
      <c r="A428" s="1"/>
      <c r="B428" s="4"/>
      <c r="C428" s="12"/>
      <c r="D428" s="14"/>
      <c r="E428" s="14"/>
      <c r="F428" s="14"/>
      <c r="G428" s="29"/>
      <c r="H428" s="13"/>
      <c r="I428" s="21"/>
      <c r="J428" s="21"/>
      <c r="K428" s="21"/>
      <c r="L428" s="21"/>
      <c r="M428" s="22"/>
      <c r="N428" s="23"/>
      <c r="O428" s="23"/>
      <c r="P428" s="21"/>
      <c r="Q428" s="10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6.5" customHeight="1">
      <c r="A429" s="1"/>
      <c r="B429" s="4"/>
      <c r="C429" s="12"/>
      <c r="D429" s="14"/>
      <c r="E429" s="14"/>
      <c r="F429" s="14"/>
      <c r="G429" s="29"/>
      <c r="H429" s="13"/>
      <c r="I429" s="21"/>
      <c r="J429" s="21"/>
      <c r="K429" s="21"/>
      <c r="L429" s="21"/>
      <c r="M429" s="22"/>
      <c r="N429" s="23"/>
      <c r="O429" s="23"/>
      <c r="P429" s="21"/>
      <c r="Q429" s="10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6.5" customHeight="1">
      <c r="A430" s="1"/>
      <c r="B430" s="4"/>
      <c r="C430" s="12"/>
      <c r="D430" s="14"/>
      <c r="E430" s="14"/>
      <c r="F430" s="14"/>
      <c r="G430" s="29"/>
      <c r="H430" s="13"/>
      <c r="I430" s="21"/>
      <c r="J430" s="21"/>
      <c r="K430" s="21"/>
      <c r="L430" s="21"/>
      <c r="M430" s="22"/>
      <c r="N430" s="23"/>
      <c r="O430" s="23"/>
      <c r="P430" s="21"/>
      <c r="Q430" s="10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6.5" customHeight="1">
      <c r="A431" s="1"/>
      <c r="B431" s="4"/>
      <c r="C431" s="12"/>
      <c r="D431" s="14"/>
      <c r="E431" s="14"/>
      <c r="F431" s="14"/>
      <c r="G431" s="29"/>
      <c r="H431" s="13"/>
      <c r="I431" s="21"/>
      <c r="J431" s="21"/>
      <c r="K431" s="21"/>
      <c r="L431" s="21"/>
      <c r="M431" s="22"/>
      <c r="N431" s="23"/>
      <c r="O431" s="23"/>
      <c r="P431" s="21"/>
      <c r="Q431" s="10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6.5" customHeight="1">
      <c r="A432" s="1"/>
      <c r="B432" s="4"/>
      <c r="C432" s="12"/>
      <c r="D432" s="14"/>
      <c r="E432" s="14"/>
      <c r="F432" s="14"/>
      <c r="G432" s="29"/>
      <c r="H432" s="13"/>
      <c r="I432" s="21"/>
      <c r="J432" s="21"/>
      <c r="K432" s="21"/>
      <c r="L432" s="21"/>
      <c r="M432" s="22"/>
      <c r="N432" s="23"/>
      <c r="O432" s="23"/>
      <c r="P432" s="21"/>
      <c r="Q432" s="10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6.5" customHeight="1">
      <c r="A433" s="1"/>
      <c r="B433" s="4"/>
      <c r="C433" s="12"/>
      <c r="D433" s="14"/>
      <c r="E433" s="14"/>
      <c r="F433" s="14"/>
      <c r="G433" s="29"/>
      <c r="H433" s="13"/>
      <c r="I433" s="21"/>
      <c r="J433" s="21"/>
      <c r="K433" s="21"/>
      <c r="L433" s="21"/>
      <c r="M433" s="22"/>
      <c r="N433" s="23"/>
      <c r="O433" s="23"/>
      <c r="P433" s="21"/>
      <c r="Q433" s="10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6.5" customHeight="1">
      <c r="A434" s="1"/>
      <c r="B434" s="4"/>
      <c r="C434" s="12"/>
      <c r="D434" s="14"/>
      <c r="E434" s="14"/>
      <c r="F434" s="14"/>
      <c r="G434" s="29"/>
      <c r="H434" s="13"/>
      <c r="I434" s="21"/>
      <c r="J434" s="21"/>
      <c r="K434" s="21"/>
      <c r="L434" s="21"/>
      <c r="M434" s="22"/>
      <c r="N434" s="23"/>
      <c r="O434" s="23"/>
      <c r="P434" s="21"/>
      <c r="Q434" s="10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6.5" customHeight="1">
      <c r="A435" s="1"/>
      <c r="B435" s="4"/>
      <c r="C435" s="12"/>
      <c r="D435" s="14"/>
      <c r="E435" s="14"/>
      <c r="F435" s="14"/>
      <c r="G435" s="29"/>
      <c r="H435" s="13"/>
      <c r="I435" s="21"/>
      <c r="J435" s="21"/>
      <c r="K435" s="21"/>
      <c r="L435" s="21"/>
      <c r="M435" s="22"/>
      <c r="N435" s="23"/>
      <c r="O435" s="23"/>
      <c r="P435" s="21"/>
      <c r="Q435" s="10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6.5" customHeight="1">
      <c r="A436" s="1"/>
      <c r="B436" s="4"/>
      <c r="C436" s="12"/>
      <c r="D436" s="14"/>
      <c r="E436" s="14"/>
      <c r="F436" s="14"/>
      <c r="G436" s="29"/>
      <c r="H436" s="13"/>
      <c r="I436" s="21"/>
      <c r="J436" s="21"/>
      <c r="K436" s="21"/>
      <c r="L436" s="21"/>
      <c r="M436" s="22"/>
      <c r="N436" s="23"/>
      <c r="O436" s="23"/>
      <c r="P436" s="21"/>
      <c r="Q436" s="10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6.5" customHeight="1">
      <c r="A437" s="1"/>
      <c r="B437" s="4"/>
      <c r="C437" s="12"/>
      <c r="D437" s="14"/>
      <c r="E437" s="14"/>
      <c r="F437" s="14"/>
      <c r="G437" s="29"/>
      <c r="H437" s="13"/>
      <c r="I437" s="21"/>
      <c r="J437" s="21"/>
      <c r="K437" s="21"/>
      <c r="L437" s="21"/>
      <c r="M437" s="22"/>
      <c r="N437" s="23"/>
      <c r="O437" s="23"/>
      <c r="P437" s="21"/>
      <c r="Q437" s="10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6.5" customHeight="1">
      <c r="A438" s="1"/>
      <c r="B438" s="4"/>
      <c r="C438" s="12"/>
      <c r="D438" s="14"/>
      <c r="E438" s="14"/>
      <c r="F438" s="14"/>
      <c r="G438" s="29"/>
      <c r="H438" s="13"/>
      <c r="I438" s="21"/>
      <c r="J438" s="21"/>
      <c r="K438" s="21"/>
      <c r="L438" s="21"/>
      <c r="M438" s="22"/>
      <c r="N438" s="23"/>
      <c r="O438" s="23"/>
      <c r="P438" s="21"/>
      <c r="Q438" s="10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6.5" customHeight="1">
      <c r="A439" s="1"/>
      <c r="B439" s="4"/>
      <c r="C439" s="12"/>
      <c r="D439" s="14"/>
      <c r="E439" s="14"/>
      <c r="F439" s="14"/>
      <c r="G439" s="29"/>
      <c r="H439" s="13"/>
      <c r="I439" s="21"/>
      <c r="J439" s="21"/>
      <c r="K439" s="21"/>
      <c r="L439" s="21"/>
      <c r="M439" s="22"/>
      <c r="N439" s="23"/>
      <c r="O439" s="23"/>
      <c r="P439" s="21"/>
      <c r="Q439" s="10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6.5" customHeight="1">
      <c r="A440" s="1"/>
      <c r="B440" s="4"/>
      <c r="C440" s="12"/>
      <c r="D440" s="14"/>
      <c r="E440" s="14"/>
      <c r="F440" s="14"/>
      <c r="G440" s="29"/>
      <c r="H440" s="13"/>
      <c r="I440" s="21"/>
      <c r="J440" s="21"/>
      <c r="K440" s="21"/>
      <c r="L440" s="21"/>
      <c r="M440" s="22"/>
      <c r="N440" s="23"/>
      <c r="O440" s="23"/>
      <c r="P440" s="21"/>
      <c r="Q440" s="10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6.5" customHeight="1">
      <c r="A441" s="1"/>
      <c r="B441" s="4"/>
      <c r="C441" s="12"/>
      <c r="D441" s="14"/>
      <c r="E441" s="14"/>
      <c r="F441" s="14"/>
      <c r="G441" s="29"/>
      <c r="H441" s="13"/>
      <c r="I441" s="21"/>
      <c r="J441" s="21"/>
      <c r="K441" s="21"/>
      <c r="L441" s="21"/>
      <c r="M441" s="22"/>
      <c r="N441" s="23"/>
      <c r="O441" s="23"/>
      <c r="P441" s="21"/>
      <c r="Q441" s="10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6.5" customHeight="1">
      <c r="A442" s="1"/>
      <c r="B442" s="4"/>
      <c r="C442" s="12"/>
      <c r="D442" s="14"/>
      <c r="E442" s="14"/>
      <c r="F442" s="14"/>
      <c r="G442" s="29"/>
      <c r="H442" s="13"/>
      <c r="I442" s="21"/>
      <c r="J442" s="21"/>
      <c r="K442" s="21"/>
      <c r="L442" s="21"/>
      <c r="M442" s="22"/>
      <c r="N442" s="23"/>
      <c r="O442" s="23"/>
      <c r="P442" s="21"/>
      <c r="Q442" s="10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6.5" customHeight="1">
      <c r="A443" s="1"/>
      <c r="B443" s="4"/>
      <c r="C443" s="12"/>
      <c r="D443" s="14"/>
      <c r="E443" s="14"/>
      <c r="F443" s="14"/>
      <c r="G443" s="29"/>
      <c r="H443" s="13"/>
      <c r="I443" s="21"/>
      <c r="J443" s="21"/>
      <c r="K443" s="21"/>
      <c r="L443" s="21"/>
      <c r="M443" s="22"/>
      <c r="N443" s="23"/>
      <c r="O443" s="23"/>
      <c r="P443" s="21"/>
      <c r="Q443" s="10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6.5" customHeight="1">
      <c r="A444" s="1"/>
      <c r="B444" s="4"/>
      <c r="C444" s="12"/>
      <c r="D444" s="14"/>
      <c r="E444" s="14"/>
      <c r="F444" s="14"/>
      <c r="G444" s="29"/>
      <c r="H444" s="13"/>
      <c r="I444" s="21"/>
      <c r="J444" s="21"/>
      <c r="K444" s="21"/>
      <c r="L444" s="21"/>
      <c r="M444" s="22"/>
      <c r="N444" s="23"/>
      <c r="O444" s="23"/>
      <c r="P444" s="21"/>
      <c r="Q444" s="10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6.5" customHeight="1">
      <c r="A445" s="1"/>
      <c r="B445" s="4"/>
      <c r="C445" s="12"/>
      <c r="D445" s="14"/>
      <c r="E445" s="14"/>
      <c r="F445" s="14"/>
      <c r="G445" s="29"/>
      <c r="H445" s="13"/>
      <c r="I445" s="21"/>
      <c r="J445" s="21"/>
      <c r="K445" s="21"/>
      <c r="L445" s="21"/>
      <c r="M445" s="22"/>
      <c r="N445" s="23"/>
      <c r="O445" s="23"/>
      <c r="P445" s="21"/>
      <c r="Q445" s="10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6.5" customHeight="1">
      <c r="A446" s="1"/>
      <c r="B446" s="4"/>
      <c r="C446" s="12"/>
      <c r="D446" s="14"/>
      <c r="E446" s="14"/>
      <c r="F446" s="14"/>
      <c r="G446" s="29"/>
      <c r="H446" s="13"/>
      <c r="I446" s="21"/>
      <c r="J446" s="21"/>
      <c r="K446" s="21"/>
      <c r="L446" s="21"/>
      <c r="M446" s="22"/>
      <c r="N446" s="23"/>
      <c r="O446" s="23"/>
      <c r="P446" s="21"/>
      <c r="Q446" s="10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6.5" customHeight="1">
      <c r="A447" s="1"/>
      <c r="B447" s="4"/>
      <c r="C447" s="12"/>
      <c r="D447" s="14"/>
      <c r="E447" s="14"/>
      <c r="F447" s="14"/>
      <c r="G447" s="29"/>
      <c r="H447" s="13"/>
      <c r="I447" s="21"/>
      <c r="J447" s="21"/>
      <c r="K447" s="21"/>
      <c r="L447" s="21"/>
      <c r="M447" s="22"/>
      <c r="N447" s="23"/>
      <c r="O447" s="23"/>
      <c r="P447" s="21"/>
      <c r="Q447" s="10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6.5" customHeight="1">
      <c r="A448" s="1"/>
      <c r="B448" s="4"/>
      <c r="C448" s="12"/>
      <c r="D448" s="14"/>
      <c r="E448" s="14"/>
      <c r="F448" s="14"/>
      <c r="G448" s="29"/>
      <c r="H448" s="13"/>
      <c r="I448" s="21"/>
      <c r="J448" s="21"/>
      <c r="K448" s="21"/>
      <c r="L448" s="21"/>
      <c r="M448" s="22"/>
      <c r="N448" s="23"/>
      <c r="O448" s="23"/>
      <c r="P448" s="21"/>
      <c r="Q448" s="10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6.5" customHeight="1">
      <c r="A449" s="1"/>
      <c r="B449" s="4"/>
      <c r="C449" s="12"/>
      <c r="D449" s="14"/>
      <c r="E449" s="14"/>
      <c r="F449" s="14"/>
      <c r="G449" s="29"/>
      <c r="H449" s="13"/>
      <c r="I449" s="21"/>
      <c r="J449" s="21"/>
      <c r="K449" s="21"/>
      <c r="L449" s="21"/>
      <c r="M449" s="22"/>
      <c r="N449" s="23"/>
      <c r="O449" s="23"/>
      <c r="P449" s="21"/>
      <c r="Q449" s="10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6.5" customHeight="1">
      <c r="A450" s="1"/>
      <c r="B450" s="4"/>
      <c r="C450" s="12"/>
      <c r="D450" s="14"/>
      <c r="E450" s="14"/>
      <c r="F450" s="14"/>
      <c r="G450" s="29"/>
      <c r="H450" s="13"/>
      <c r="I450" s="21"/>
      <c r="J450" s="21"/>
      <c r="K450" s="21"/>
      <c r="L450" s="21"/>
      <c r="M450" s="22"/>
      <c r="N450" s="23"/>
      <c r="O450" s="23"/>
      <c r="P450" s="21"/>
      <c r="Q450" s="10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6.5" customHeight="1">
      <c r="A451" s="1"/>
      <c r="B451" s="4"/>
      <c r="C451" s="12"/>
      <c r="D451" s="14"/>
      <c r="E451" s="14"/>
      <c r="F451" s="14"/>
      <c r="G451" s="29"/>
      <c r="H451" s="13"/>
      <c r="I451" s="21"/>
      <c r="J451" s="21"/>
      <c r="K451" s="21"/>
      <c r="L451" s="21"/>
      <c r="M451" s="22"/>
      <c r="N451" s="23"/>
      <c r="O451" s="23"/>
      <c r="P451" s="21"/>
      <c r="Q451" s="10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6.5" customHeight="1">
      <c r="A452" s="1"/>
      <c r="B452" s="4"/>
      <c r="C452" s="12"/>
      <c r="D452" s="14"/>
      <c r="E452" s="14"/>
      <c r="F452" s="14"/>
      <c r="G452" s="29"/>
      <c r="H452" s="13"/>
      <c r="I452" s="21"/>
      <c r="J452" s="21"/>
      <c r="K452" s="21"/>
      <c r="L452" s="21"/>
      <c r="M452" s="22"/>
      <c r="N452" s="23"/>
      <c r="O452" s="23"/>
      <c r="P452" s="21"/>
      <c r="Q452" s="10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6.5" customHeight="1">
      <c r="A453" s="1"/>
      <c r="B453" s="4"/>
      <c r="C453" s="12"/>
      <c r="D453" s="14"/>
      <c r="E453" s="14"/>
      <c r="F453" s="14"/>
      <c r="G453" s="29"/>
      <c r="H453" s="13"/>
      <c r="I453" s="21"/>
      <c r="J453" s="21"/>
      <c r="K453" s="21"/>
      <c r="L453" s="21"/>
      <c r="M453" s="22"/>
      <c r="N453" s="23"/>
      <c r="O453" s="23"/>
      <c r="P453" s="21"/>
      <c r="Q453" s="10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6.5" customHeight="1">
      <c r="A454" s="1"/>
      <c r="B454" s="4"/>
      <c r="C454" s="12"/>
      <c r="D454" s="14"/>
      <c r="E454" s="14"/>
      <c r="F454" s="14"/>
      <c r="G454" s="29"/>
      <c r="H454" s="13"/>
      <c r="I454" s="21"/>
      <c r="J454" s="21"/>
      <c r="K454" s="21"/>
      <c r="L454" s="21"/>
      <c r="M454" s="22"/>
      <c r="N454" s="23"/>
      <c r="O454" s="23"/>
      <c r="P454" s="21"/>
      <c r="Q454" s="10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6.5" customHeight="1">
      <c r="A455" s="1"/>
      <c r="B455" s="4"/>
      <c r="C455" s="12"/>
      <c r="D455" s="14"/>
      <c r="E455" s="14"/>
      <c r="F455" s="14"/>
      <c r="G455" s="29"/>
      <c r="H455" s="13"/>
      <c r="I455" s="21"/>
      <c r="J455" s="21"/>
      <c r="K455" s="21"/>
      <c r="L455" s="21"/>
      <c r="M455" s="22"/>
      <c r="N455" s="23"/>
      <c r="O455" s="23"/>
      <c r="P455" s="21"/>
      <c r="Q455" s="10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6.5" customHeight="1">
      <c r="A456" s="1"/>
      <c r="B456" s="4"/>
      <c r="C456" s="12"/>
      <c r="D456" s="14"/>
      <c r="E456" s="14"/>
      <c r="F456" s="14"/>
      <c r="G456" s="29"/>
      <c r="H456" s="13"/>
      <c r="I456" s="21"/>
      <c r="J456" s="21"/>
      <c r="K456" s="21"/>
      <c r="L456" s="21"/>
      <c r="M456" s="22"/>
      <c r="N456" s="23"/>
      <c r="O456" s="23"/>
      <c r="P456" s="21"/>
      <c r="Q456" s="10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6.5" customHeight="1">
      <c r="A457" s="1"/>
      <c r="B457" s="4"/>
      <c r="C457" s="12"/>
      <c r="D457" s="14"/>
      <c r="E457" s="14"/>
      <c r="F457" s="14"/>
      <c r="G457" s="29"/>
      <c r="H457" s="13"/>
      <c r="I457" s="21"/>
      <c r="J457" s="21"/>
      <c r="K457" s="21"/>
      <c r="L457" s="21"/>
      <c r="M457" s="22"/>
      <c r="N457" s="23"/>
      <c r="O457" s="23"/>
      <c r="P457" s="21"/>
      <c r="Q457" s="10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6.5" customHeight="1">
      <c r="A458" s="1"/>
      <c r="B458" s="4"/>
      <c r="C458" s="12"/>
      <c r="D458" s="14"/>
      <c r="E458" s="14"/>
      <c r="F458" s="14"/>
      <c r="G458" s="29"/>
      <c r="H458" s="13"/>
      <c r="I458" s="21"/>
      <c r="J458" s="21"/>
      <c r="K458" s="21"/>
      <c r="L458" s="21"/>
      <c r="M458" s="22"/>
      <c r="N458" s="23"/>
      <c r="O458" s="23"/>
      <c r="P458" s="21"/>
      <c r="Q458" s="10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6.5" customHeight="1">
      <c r="A459" s="1"/>
      <c r="B459" s="4"/>
      <c r="C459" s="12"/>
      <c r="D459" s="14"/>
      <c r="E459" s="14"/>
      <c r="F459" s="14"/>
      <c r="G459" s="29"/>
      <c r="H459" s="13"/>
      <c r="I459" s="21"/>
      <c r="J459" s="21"/>
      <c r="K459" s="21"/>
      <c r="L459" s="21"/>
      <c r="M459" s="22"/>
      <c r="N459" s="23"/>
      <c r="O459" s="23"/>
      <c r="P459" s="21"/>
      <c r="Q459" s="10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6.5" customHeight="1">
      <c r="A460" s="1"/>
      <c r="B460" s="4"/>
      <c r="C460" s="12"/>
      <c r="D460" s="14"/>
      <c r="E460" s="14"/>
      <c r="F460" s="14"/>
      <c r="G460" s="29"/>
      <c r="H460" s="13"/>
      <c r="I460" s="21"/>
      <c r="J460" s="21"/>
      <c r="K460" s="21"/>
      <c r="L460" s="21"/>
      <c r="M460" s="22"/>
      <c r="N460" s="23"/>
      <c r="O460" s="23"/>
      <c r="P460" s="21"/>
      <c r="Q460" s="10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6.5" customHeight="1">
      <c r="A461" s="1"/>
      <c r="B461" s="4"/>
      <c r="C461" s="12"/>
      <c r="D461" s="14"/>
      <c r="E461" s="14"/>
      <c r="F461" s="14"/>
      <c r="G461" s="29"/>
      <c r="H461" s="13"/>
      <c r="I461" s="21"/>
      <c r="J461" s="21"/>
      <c r="K461" s="21"/>
      <c r="L461" s="21"/>
      <c r="M461" s="22"/>
      <c r="N461" s="23"/>
      <c r="O461" s="23"/>
      <c r="P461" s="21"/>
      <c r="Q461" s="10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6.5" customHeight="1">
      <c r="A462" s="1"/>
      <c r="B462" s="4"/>
      <c r="C462" s="12"/>
      <c r="D462" s="14"/>
      <c r="E462" s="14"/>
      <c r="F462" s="14"/>
      <c r="G462" s="29"/>
      <c r="H462" s="13"/>
      <c r="I462" s="21"/>
      <c r="J462" s="21"/>
      <c r="K462" s="21"/>
      <c r="L462" s="21"/>
      <c r="M462" s="22"/>
      <c r="N462" s="23"/>
      <c r="O462" s="23"/>
      <c r="P462" s="21"/>
      <c r="Q462" s="10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6.5" customHeight="1">
      <c r="A463" s="1"/>
      <c r="B463" s="4"/>
      <c r="C463" s="12"/>
      <c r="D463" s="14"/>
      <c r="E463" s="14"/>
      <c r="F463" s="14"/>
      <c r="G463" s="29"/>
      <c r="H463" s="13"/>
      <c r="I463" s="21"/>
      <c r="J463" s="21"/>
      <c r="K463" s="21"/>
      <c r="L463" s="21"/>
      <c r="M463" s="22"/>
      <c r="N463" s="23"/>
      <c r="O463" s="23"/>
      <c r="P463" s="21"/>
      <c r="Q463" s="10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6.5" customHeight="1">
      <c r="A464" s="1"/>
      <c r="B464" s="4"/>
      <c r="C464" s="12"/>
      <c r="D464" s="14"/>
      <c r="E464" s="14"/>
      <c r="F464" s="14"/>
      <c r="G464" s="29"/>
      <c r="H464" s="13"/>
      <c r="I464" s="21"/>
      <c r="J464" s="21"/>
      <c r="K464" s="21"/>
      <c r="L464" s="21"/>
      <c r="M464" s="22"/>
      <c r="N464" s="23"/>
      <c r="O464" s="23"/>
      <c r="P464" s="21"/>
      <c r="Q464" s="10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6.5" customHeight="1">
      <c r="A465" s="1"/>
      <c r="B465" s="4"/>
      <c r="C465" s="12"/>
      <c r="D465" s="14"/>
      <c r="E465" s="14"/>
      <c r="F465" s="14"/>
      <c r="G465" s="29"/>
      <c r="H465" s="13"/>
      <c r="I465" s="21"/>
      <c r="J465" s="21"/>
      <c r="K465" s="21"/>
      <c r="L465" s="21"/>
      <c r="M465" s="22"/>
      <c r="N465" s="23"/>
      <c r="O465" s="23"/>
      <c r="P465" s="21"/>
      <c r="Q465" s="10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6.5" customHeight="1">
      <c r="A466" s="1"/>
      <c r="B466" s="4"/>
      <c r="C466" s="12"/>
      <c r="D466" s="14"/>
      <c r="E466" s="14"/>
      <c r="F466" s="14"/>
      <c r="G466" s="29"/>
      <c r="H466" s="13"/>
      <c r="I466" s="21"/>
      <c r="J466" s="21"/>
      <c r="K466" s="21"/>
      <c r="L466" s="21"/>
      <c r="M466" s="22"/>
      <c r="N466" s="23"/>
      <c r="O466" s="23"/>
      <c r="P466" s="21"/>
      <c r="Q466" s="10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6.5" customHeight="1">
      <c r="A467" s="1"/>
      <c r="B467" s="4"/>
      <c r="C467" s="12"/>
      <c r="D467" s="14"/>
      <c r="E467" s="14"/>
      <c r="F467" s="14"/>
      <c r="G467" s="29"/>
      <c r="H467" s="13"/>
      <c r="I467" s="21"/>
      <c r="J467" s="21"/>
      <c r="K467" s="21"/>
      <c r="L467" s="21"/>
      <c r="M467" s="22"/>
      <c r="N467" s="23"/>
      <c r="O467" s="23"/>
      <c r="P467" s="21"/>
      <c r="Q467" s="10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6.5" customHeight="1">
      <c r="A468" s="1"/>
      <c r="B468" s="4"/>
      <c r="C468" s="12"/>
      <c r="D468" s="14"/>
      <c r="E468" s="14"/>
      <c r="F468" s="14"/>
      <c r="G468" s="29"/>
      <c r="H468" s="13"/>
      <c r="I468" s="21"/>
      <c r="J468" s="21"/>
      <c r="K468" s="21"/>
      <c r="L468" s="21"/>
      <c r="M468" s="22"/>
      <c r="N468" s="23"/>
      <c r="O468" s="23"/>
      <c r="P468" s="21"/>
      <c r="Q468" s="10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6.5" customHeight="1">
      <c r="A469" s="1"/>
      <c r="B469" s="4"/>
      <c r="C469" s="12"/>
      <c r="D469" s="14"/>
      <c r="E469" s="14"/>
      <c r="F469" s="14"/>
      <c r="G469" s="29"/>
      <c r="H469" s="13"/>
      <c r="I469" s="21"/>
      <c r="J469" s="21"/>
      <c r="K469" s="21"/>
      <c r="L469" s="21"/>
      <c r="M469" s="22"/>
      <c r="N469" s="23"/>
      <c r="O469" s="23"/>
      <c r="P469" s="21"/>
      <c r="Q469" s="10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6.5" customHeight="1">
      <c r="A470" s="1"/>
      <c r="B470" s="4"/>
      <c r="C470" s="12"/>
      <c r="D470" s="14"/>
      <c r="E470" s="14"/>
      <c r="F470" s="14"/>
      <c r="G470" s="29"/>
      <c r="H470" s="13"/>
      <c r="I470" s="21"/>
      <c r="J470" s="21"/>
      <c r="K470" s="21"/>
      <c r="L470" s="21"/>
      <c r="M470" s="22"/>
      <c r="N470" s="23"/>
      <c r="O470" s="23"/>
      <c r="P470" s="21"/>
      <c r="Q470" s="10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6.5" customHeight="1">
      <c r="A471" s="1"/>
      <c r="B471" s="4"/>
      <c r="C471" s="12"/>
      <c r="D471" s="14"/>
      <c r="E471" s="14"/>
      <c r="F471" s="14"/>
      <c r="G471" s="29"/>
      <c r="H471" s="13"/>
      <c r="I471" s="21"/>
      <c r="J471" s="21"/>
      <c r="K471" s="21"/>
      <c r="L471" s="21"/>
      <c r="M471" s="22"/>
      <c r="N471" s="23"/>
      <c r="O471" s="23"/>
      <c r="P471" s="21"/>
      <c r="Q471" s="10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6.5" customHeight="1">
      <c r="A472" s="1"/>
      <c r="B472" s="4"/>
      <c r="C472" s="12"/>
      <c r="D472" s="14"/>
      <c r="E472" s="14"/>
      <c r="F472" s="14"/>
      <c r="G472" s="29"/>
      <c r="H472" s="13"/>
      <c r="I472" s="21"/>
      <c r="J472" s="21"/>
      <c r="K472" s="21"/>
      <c r="L472" s="21"/>
      <c r="M472" s="22"/>
      <c r="N472" s="23"/>
      <c r="O472" s="23"/>
      <c r="P472" s="21"/>
      <c r="Q472" s="10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6.5" customHeight="1">
      <c r="A473" s="1"/>
      <c r="B473" s="4"/>
      <c r="C473" s="12"/>
      <c r="D473" s="14"/>
      <c r="E473" s="14"/>
      <c r="F473" s="14"/>
      <c r="G473" s="29"/>
      <c r="H473" s="13"/>
      <c r="I473" s="21"/>
      <c r="J473" s="21"/>
      <c r="K473" s="21"/>
      <c r="L473" s="21"/>
      <c r="M473" s="22"/>
      <c r="N473" s="23"/>
      <c r="O473" s="23"/>
      <c r="P473" s="21"/>
      <c r="Q473" s="10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6.5" customHeight="1">
      <c r="A474" s="1"/>
      <c r="B474" s="4"/>
      <c r="C474" s="12"/>
      <c r="D474" s="14"/>
      <c r="E474" s="14"/>
      <c r="F474" s="14"/>
      <c r="G474" s="29"/>
      <c r="H474" s="13"/>
      <c r="I474" s="21"/>
      <c r="J474" s="21"/>
      <c r="K474" s="21"/>
      <c r="L474" s="21"/>
      <c r="M474" s="22"/>
      <c r="N474" s="23"/>
      <c r="O474" s="23"/>
      <c r="P474" s="21"/>
      <c r="Q474" s="10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6.5" customHeight="1">
      <c r="A475" s="1"/>
      <c r="B475" s="4"/>
      <c r="C475" s="12"/>
      <c r="D475" s="14"/>
      <c r="E475" s="14"/>
      <c r="F475" s="14"/>
      <c r="G475" s="29"/>
      <c r="H475" s="13"/>
      <c r="I475" s="21"/>
      <c r="J475" s="21"/>
      <c r="K475" s="21"/>
      <c r="L475" s="21"/>
      <c r="M475" s="22"/>
      <c r="N475" s="23"/>
      <c r="O475" s="23"/>
      <c r="P475" s="21"/>
      <c r="Q475" s="10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6.5" customHeight="1">
      <c r="A476" s="1"/>
      <c r="B476" s="4"/>
      <c r="C476" s="12"/>
      <c r="D476" s="14"/>
      <c r="E476" s="14"/>
      <c r="F476" s="14"/>
      <c r="G476" s="29"/>
      <c r="H476" s="13"/>
      <c r="I476" s="21"/>
      <c r="J476" s="21"/>
      <c r="K476" s="21"/>
      <c r="L476" s="21"/>
      <c r="M476" s="22"/>
      <c r="N476" s="23"/>
      <c r="O476" s="23"/>
      <c r="P476" s="21"/>
      <c r="Q476" s="10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6.5" customHeight="1">
      <c r="A477" s="1"/>
      <c r="B477" s="4"/>
      <c r="C477" s="12"/>
      <c r="D477" s="14"/>
      <c r="E477" s="14"/>
      <c r="F477" s="14"/>
      <c r="G477" s="29"/>
      <c r="H477" s="13"/>
      <c r="I477" s="21"/>
      <c r="J477" s="21"/>
      <c r="K477" s="21"/>
      <c r="L477" s="21"/>
      <c r="M477" s="22"/>
      <c r="N477" s="23"/>
      <c r="O477" s="23"/>
      <c r="P477" s="21"/>
      <c r="Q477" s="10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6.5" customHeight="1">
      <c r="A478" s="1"/>
      <c r="B478" s="4"/>
      <c r="C478" s="12"/>
      <c r="D478" s="14"/>
      <c r="E478" s="14"/>
      <c r="F478" s="14"/>
      <c r="G478" s="29"/>
      <c r="H478" s="13"/>
      <c r="I478" s="21"/>
      <c r="J478" s="21"/>
      <c r="K478" s="21"/>
      <c r="L478" s="21"/>
      <c r="M478" s="22"/>
      <c r="N478" s="23"/>
      <c r="O478" s="23"/>
      <c r="P478" s="21"/>
      <c r="Q478" s="10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6.5" customHeight="1">
      <c r="A479" s="1"/>
      <c r="B479" s="4"/>
      <c r="C479" s="12"/>
      <c r="D479" s="14"/>
      <c r="E479" s="14"/>
      <c r="F479" s="14"/>
      <c r="G479" s="29"/>
      <c r="H479" s="13"/>
      <c r="I479" s="21"/>
      <c r="J479" s="21"/>
      <c r="K479" s="21"/>
      <c r="L479" s="21"/>
      <c r="M479" s="22"/>
      <c r="N479" s="23"/>
      <c r="O479" s="23"/>
      <c r="P479" s="21"/>
      <c r="Q479" s="10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6.5" customHeight="1">
      <c r="A480" s="1"/>
      <c r="B480" s="4"/>
      <c r="C480" s="12"/>
      <c r="D480" s="14"/>
      <c r="E480" s="14"/>
      <c r="F480" s="14"/>
      <c r="G480" s="29"/>
      <c r="H480" s="13"/>
      <c r="I480" s="21"/>
      <c r="J480" s="21"/>
      <c r="K480" s="21"/>
      <c r="L480" s="21"/>
      <c r="M480" s="22"/>
      <c r="N480" s="23"/>
      <c r="O480" s="23"/>
      <c r="P480" s="21"/>
      <c r="Q480" s="10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6.5" customHeight="1">
      <c r="A481" s="1"/>
      <c r="B481" s="4"/>
      <c r="C481" s="12"/>
      <c r="D481" s="14"/>
      <c r="E481" s="14"/>
      <c r="F481" s="14"/>
      <c r="G481" s="29"/>
      <c r="H481" s="13"/>
      <c r="I481" s="21"/>
      <c r="J481" s="21"/>
      <c r="K481" s="21"/>
      <c r="L481" s="21"/>
      <c r="M481" s="22"/>
      <c r="N481" s="23"/>
      <c r="O481" s="23"/>
      <c r="P481" s="21"/>
      <c r="Q481" s="10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6.5" customHeight="1">
      <c r="A482" s="1"/>
      <c r="B482" s="4"/>
      <c r="C482" s="12"/>
      <c r="D482" s="14"/>
      <c r="E482" s="14"/>
      <c r="F482" s="14"/>
      <c r="G482" s="29"/>
      <c r="H482" s="13"/>
      <c r="I482" s="21"/>
      <c r="J482" s="21"/>
      <c r="K482" s="21"/>
      <c r="L482" s="21"/>
      <c r="M482" s="22"/>
      <c r="N482" s="23"/>
      <c r="O482" s="23"/>
      <c r="P482" s="21"/>
      <c r="Q482" s="10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6.5" customHeight="1">
      <c r="A483" s="1"/>
      <c r="B483" s="4"/>
      <c r="C483" s="12"/>
      <c r="D483" s="14"/>
      <c r="E483" s="14"/>
      <c r="F483" s="14"/>
      <c r="G483" s="29"/>
      <c r="H483" s="13"/>
      <c r="I483" s="21"/>
      <c r="J483" s="21"/>
      <c r="K483" s="21"/>
      <c r="L483" s="21"/>
      <c r="M483" s="22"/>
      <c r="N483" s="23"/>
      <c r="O483" s="23"/>
      <c r="P483" s="21"/>
      <c r="Q483" s="10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6.5" customHeight="1">
      <c r="A484" s="1"/>
      <c r="B484" s="4"/>
      <c r="C484" s="12"/>
      <c r="D484" s="14"/>
      <c r="E484" s="14"/>
      <c r="F484" s="14"/>
      <c r="G484" s="29"/>
      <c r="H484" s="13"/>
      <c r="I484" s="21"/>
      <c r="J484" s="21"/>
      <c r="K484" s="21"/>
      <c r="L484" s="21"/>
      <c r="M484" s="22"/>
      <c r="N484" s="23"/>
      <c r="O484" s="23"/>
      <c r="P484" s="21"/>
      <c r="Q484" s="10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6.5" customHeight="1">
      <c r="A485" s="1"/>
      <c r="B485" s="4"/>
      <c r="C485" s="12"/>
      <c r="D485" s="14"/>
      <c r="E485" s="14"/>
      <c r="F485" s="14"/>
      <c r="G485" s="29"/>
      <c r="H485" s="13"/>
      <c r="I485" s="21"/>
      <c r="J485" s="21"/>
      <c r="K485" s="21"/>
      <c r="L485" s="21"/>
      <c r="M485" s="22"/>
      <c r="N485" s="23"/>
      <c r="O485" s="23"/>
      <c r="P485" s="21"/>
      <c r="Q485" s="10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6.5" customHeight="1">
      <c r="A486" s="1"/>
      <c r="B486" s="4"/>
      <c r="C486" s="12"/>
      <c r="D486" s="14"/>
      <c r="E486" s="14"/>
      <c r="F486" s="14"/>
      <c r="G486" s="29"/>
      <c r="H486" s="13"/>
      <c r="I486" s="21"/>
      <c r="J486" s="21"/>
      <c r="K486" s="21"/>
      <c r="L486" s="21"/>
      <c r="M486" s="22"/>
      <c r="N486" s="23"/>
      <c r="O486" s="23"/>
      <c r="P486" s="21"/>
      <c r="Q486" s="10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6.5" customHeight="1">
      <c r="A487" s="1"/>
      <c r="B487" s="4"/>
      <c r="C487" s="12"/>
      <c r="D487" s="14"/>
      <c r="E487" s="14"/>
      <c r="F487" s="14"/>
      <c r="G487" s="29"/>
      <c r="H487" s="13"/>
      <c r="I487" s="21"/>
      <c r="J487" s="21"/>
      <c r="K487" s="21"/>
      <c r="L487" s="21"/>
      <c r="M487" s="22"/>
      <c r="N487" s="23"/>
      <c r="O487" s="23"/>
      <c r="P487" s="21"/>
      <c r="Q487" s="10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6.5" customHeight="1">
      <c r="A488" s="1"/>
      <c r="B488" s="4"/>
      <c r="C488" s="12"/>
      <c r="D488" s="14"/>
      <c r="E488" s="14"/>
      <c r="F488" s="14"/>
      <c r="G488" s="29"/>
      <c r="H488" s="13"/>
      <c r="I488" s="21"/>
      <c r="J488" s="21"/>
      <c r="K488" s="21"/>
      <c r="L488" s="21"/>
      <c r="M488" s="22"/>
      <c r="N488" s="23"/>
      <c r="O488" s="23"/>
      <c r="P488" s="21"/>
      <c r="Q488" s="10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6.5" customHeight="1">
      <c r="A489" s="1"/>
      <c r="B489" s="4"/>
      <c r="C489" s="12"/>
      <c r="D489" s="14"/>
      <c r="E489" s="14"/>
      <c r="F489" s="14"/>
      <c r="G489" s="29"/>
      <c r="H489" s="13"/>
      <c r="I489" s="21"/>
      <c r="J489" s="21"/>
      <c r="K489" s="21"/>
      <c r="L489" s="21"/>
      <c r="M489" s="22"/>
      <c r="N489" s="23"/>
      <c r="O489" s="23"/>
      <c r="P489" s="21"/>
      <c r="Q489" s="10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6.5" customHeight="1">
      <c r="A490" s="1"/>
      <c r="B490" s="4"/>
      <c r="C490" s="12"/>
      <c r="D490" s="14"/>
      <c r="E490" s="14"/>
      <c r="F490" s="14"/>
      <c r="G490" s="29"/>
      <c r="H490" s="13"/>
      <c r="I490" s="21"/>
      <c r="J490" s="21"/>
      <c r="K490" s="21"/>
      <c r="L490" s="21"/>
      <c r="M490" s="22"/>
      <c r="N490" s="23"/>
      <c r="O490" s="23"/>
      <c r="P490" s="21"/>
      <c r="Q490" s="10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6.5" customHeight="1">
      <c r="A491" s="1"/>
      <c r="B491" s="4"/>
      <c r="C491" s="12"/>
      <c r="D491" s="14"/>
      <c r="E491" s="14"/>
      <c r="F491" s="14"/>
      <c r="G491" s="29"/>
      <c r="H491" s="13"/>
      <c r="I491" s="21"/>
      <c r="J491" s="21"/>
      <c r="K491" s="21"/>
      <c r="L491" s="21"/>
      <c r="M491" s="22"/>
      <c r="N491" s="23"/>
      <c r="O491" s="23"/>
      <c r="P491" s="21"/>
      <c r="Q491" s="10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6.5" customHeight="1">
      <c r="A492" s="1"/>
      <c r="B492" s="4"/>
      <c r="C492" s="12"/>
      <c r="D492" s="14"/>
      <c r="E492" s="14"/>
      <c r="F492" s="14"/>
      <c r="G492" s="29"/>
      <c r="H492" s="13"/>
      <c r="I492" s="21"/>
      <c r="J492" s="21"/>
      <c r="K492" s="21"/>
      <c r="L492" s="21"/>
      <c r="M492" s="22"/>
      <c r="N492" s="23"/>
      <c r="O492" s="23"/>
      <c r="P492" s="21"/>
      <c r="Q492" s="10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6.5" customHeight="1">
      <c r="A493" s="1"/>
      <c r="B493" s="4"/>
      <c r="C493" s="12"/>
      <c r="D493" s="14"/>
      <c r="E493" s="14"/>
      <c r="F493" s="14"/>
      <c r="G493" s="29"/>
      <c r="H493" s="13"/>
      <c r="I493" s="21"/>
      <c r="J493" s="21"/>
      <c r="K493" s="21"/>
      <c r="L493" s="21"/>
      <c r="M493" s="22"/>
      <c r="N493" s="23"/>
      <c r="O493" s="23"/>
      <c r="P493" s="21"/>
      <c r="Q493" s="10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6.5" customHeight="1">
      <c r="A494" s="1"/>
      <c r="B494" s="4"/>
      <c r="C494" s="12"/>
      <c r="D494" s="14"/>
      <c r="E494" s="14"/>
      <c r="F494" s="14"/>
      <c r="G494" s="29"/>
      <c r="H494" s="13"/>
      <c r="I494" s="21"/>
      <c r="J494" s="21"/>
      <c r="K494" s="21"/>
      <c r="L494" s="21"/>
      <c r="M494" s="22"/>
      <c r="N494" s="23"/>
      <c r="O494" s="23"/>
      <c r="P494" s="21"/>
      <c r="Q494" s="10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6.5" customHeight="1">
      <c r="A495" s="1"/>
      <c r="B495" s="4"/>
      <c r="C495" s="12"/>
      <c r="D495" s="14"/>
      <c r="E495" s="14"/>
      <c r="F495" s="14"/>
      <c r="G495" s="29"/>
      <c r="H495" s="13"/>
      <c r="I495" s="21"/>
      <c r="J495" s="21"/>
      <c r="K495" s="21"/>
      <c r="L495" s="21"/>
      <c r="M495" s="22"/>
      <c r="N495" s="23"/>
      <c r="O495" s="23"/>
      <c r="P495" s="21"/>
      <c r="Q495" s="10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6.5" customHeight="1">
      <c r="A496" s="1"/>
      <c r="B496" s="4"/>
      <c r="C496" s="12"/>
      <c r="D496" s="14"/>
      <c r="E496" s="14"/>
      <c r="F496" s="14"/>
      <c r="G496" s="29"/>
      <c r="H496" s="13"/>
      <c r="I496" s="21"/>
      <c r="J496" s="21"/>
      <c r="K496" s="21"/>
      <c r="L496" s="21"/>
      <c r="M496" s="22"/>
      <c r="N496" s="23"/>
      <c r="O496" s="23"/>
      <c r="P496" s="21"/>
      <c r="Q496" s="10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6.5" customHeight="1">
      <c r="A497" s="1"/>
      <c r="B497" s="4"/>
      <c r="C497" s="12"/>
      <c r="D497" s="14"/>
      <c r="E497" s="14"/>
      <c r="F497" s="14"/>
      <c r="G497" s="29"/>
      <c r="H497" s="13"/>
      <c r="I497" s="21"/>
      <c r="J497" s="21"/>
      <c r="K497" s="21"/>
      <c r="L497" s="21"/>
      <c r="M497" s="22"/>
      <c r="N497" s="23"/>
      <c r="O497" s="23"/>
      <c r="P497" s="21"/>
      <c r="Q497" s="10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6.5" customHeight="1">
      <c r="A498" s="1"/>
      <c r="B498" s="4"/>
      <c r="C498" s="12"/>
      <c r="D498" s="14"/>
      <c r="E498" s="14"/>
      <c r="F498" s="14"/>
      <c r="G498" s="29"/>
      <c r="H498" s="13"/>
      <c r="I498" s="21"/>
      <c r="J498" s="21"/>
      <c r="K498" s="21"/>
      <c r="L498" s="21"/>
      <c r="M498" s="22"/>
      <c r="N498" s="23"/>
      <c r="O498" s="23"/>
      <c r="P498" s="21"/>
      <c r="Q498" s="10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6.5" customHeight="1">
      <c r="A499" s="1"/>
      <c r="B499" s="4"/>
      <c r="C499" s="12"/>
      <c r="D499" s="14"/>
      <c r="E499" s="14"/>
      <c r="F499" s="14"/>
      <c r="G499" s="29"/>
      <c r="H499" s="13"/>
      <c r="I499" s="21"/>
      <c r="J499" s="21"/>
      <c r="K499" s="21"/>
      <c r="L499" s="21"/>
      <c r="M499" s="22"/>
      <c r="N499" s="23"/>
      <c r="O499" s="23"/>
      <c r="P499" s="21"/>
      <c r="Q499" s="10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6.5" customHeight="1">
      <c r="A500" s="1"/>
      <c r="B500" s="4"/>
      <c r="C500" s="12"/>
      <c r="D500" s="14"/>
      <c r="E500" s="14"/>
      <c r="F500" s="14"/>
      <c r="G500" s="29"/>
      <c r="H500" s="13"/>
      <c r="I500" s="21"/>
      <c r="J500" s="21"/>
      <c r="K500" s="21"/>
      <c r="L500" s="21"/>
      <c r="M500" s="22"/>
      <c r="N500" s="23"/>
      <c r="O500" s="23"/>
      <c r="P500" s="21"/>
      <c r="Q500" s="10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6.5" customHeight="1">
      <c r="A501" s="1"/>
      <c r="B501" s="4"/>
      <c r="C501" s="12"/>
      <c r="D501" s="14"/>
      <c r="E501" s="14"/>
      <c r="F501" s="14"/>
      <c r="G501" s="29"/>
      <c r="H501" s="13"/>
      <c r="I501" s="21"/>
      <c r="J501" s="21"/>
      <c r="K501" s="21"/>
      <c r="L501" s="21"/>
      <c r="M501" s="22"/>
      <c r="N501" s="23"/>
      <c r="O501" s="23"/>
      <c r="P501" s="21"/>
      <c r="Q501" s="10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6.5" customHeight="1">
      <c r="A502" s="1"/>
      <c r="B502" s="4"/>
      <c r="C502" s="12"/>
      <c r="D502" s="14"/>
      <c r="E502" s="14"/>
      <c r="F502" s="14"/>
      <c r="G502" s="29"/>
      <c r="H502" s="13"/>
      <c r="I502" s="21"/>
      <c r="J502" s="21"/>
      <c r="K502" s="21"/>
      <c r="L502" s="21"/>
      <c r="M502" s="22"/>
      <c r="N502" s="23"/>
      <c r="O502" s="23"/>
      <c r="P502" s="21"/>
      <c r="Q502" s="10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6.5" customHeight="1">
      <c r="A503" s="1"/>
      <c r="B503" s="4"/>
      <c r="C503" s="12"/>
      <c r="D503" s="14"/>
      <c r="E503" s="14"/>
      <c r="F503" s="14"/>
      <c r="G503" s="29"/>
      <c r="H503" s="13"/>
      <c r="I503" s="21"/>
      <c r="J503" s="21"/>
      <c r="K503" s="21"/>
      <c r="L503" s="21"/>
      <c r="M503" s="22"/>
      <c r="N503" s="23"/>
      <c r="O503" s="23"/>
      <c r="P503" s="21"/>
      <c r="Q503" s="10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6.5" customHeight="1">
      <c r="A504" s="1"/>
      <c r="B504" s="4"/>
      <c r="C504" s="12"/>
      <c r="D504" s="14"/>
      <c r="E504" s="14"/>
      <c r="F504" s="14"/>
      <c r="G504" s="29"/>
      <c r="H504" s="13"/>
      <c r="I504" s="21"/>
      <c r="J504" s="21"/>
      <c r="K504" s="21"/>
      <c r="L504" s="21"/>
      <c r="M504" s="22"/>
      <c r="N504" s="23"/>
      <c r="O504" s="23"/>
      <c r="P504" s="21"/>
      <c r="Q504" s="10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6.5" customHeight="1">
      <c r="A505" s="1"/>
      <c r="B505" s="4"/>
      <c r="C505" s="12"/>
      <c r="D505" s="14"/>
      <c r="E505" s="14"/>
      <c r="F505" s="14"/>
      <c r="G505" s="29"/>
      <c r="H505" s="13"/>
      <c r="I505" s="21"/>
      <c r="J505" s="21"/>
      <c r="K505" s="21"/>
      <c r="L505" s="21"/>
      <c r="M505" s="22"/>
      <c r="N505" s="23"/>
      <c r="O505" s="23"/>
      <c r="P505" s="21"/>
      <c r="Q505" s="10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6.5" customHeight="1">
      <c r="A506" s="1"/>
      <c r="B506" s="4"/>
      <c r="C506" s="12"/>
      <c r="D506" s="14"/>
      <c r="E506" s="14"/>
      <c r="F506" s="14"/>
      <c r="G506" s="29"/>
      <c r="H506" s="13"/>
      <c r="I506" s="21"/>
      <c r="J506" s="21"/>
      <c r="K506" s="21"/>
      <c r="L506" s="21"/>
      <c r="M506" s="22"/>
      <c r="N506" s="23"/>
      <c r="O506" s="23"/>
      <c r="P506" s="21"/>
      <c r="Q506" s="10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6.5" customHeight="1">
      <c r="A507" s="1"/>
      <c r="B507" s="4"/>
      <c r="C507" s="12"/>
      <c r="D507" s="14"/>
      <c r="E507" s="14"/>
      <c r="F507" s="14"/>
      <c r="G507" s="29"/>
      <c r="H507" s="13"/>
      <c r="I507" s="21"/>
      <c r="J507" s="21"/>
      <c r="K507" s="21"/>
      <c r="L507" s="21"/>
      <c r="M507" s="22"/>
      <c r="N507" s="23"/>
      <c r="O507" s="23"/>
      <c r="P507" s="21"/>
      <c r="Q507" s="10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6.5" customHeight="1">
      <c r="A508" s="1"/>
      <c r="B508" s="4"/>
      <c r="C508" s="12"/>
      <c r="D508" s="14"/>
      <c r="E508" s="14"/>
      <c r="F508" s="14"/>
      <c r="G508" s="29"/>
      <c r="H508" s="13"/>
      <c r="I508" s="21"/>
      <c r="J508" s="21"/>
      <c r="K508" s="21"/>
      <c r="L508" s="21"/>
      <c r="M508" s="22"/>
      <c r="N508" s="23"/>
      <c r="O508" s="23"/>
      <c r="P508" s="21"/>
      <c r="Q508" s="10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6.5" customHeight="1">
      <c r="A509" s="1"/>
      <c r="B509" s="4"/>
      <c r="C509" s="12"/>
      <c r="D509" s="14"/>
      <c r="E509" s="14"/>
      <c r="F509" s="14"/>
      <c r="G509" s="29"/>
      <c r="H509" s="13"/>
      <c r="I509" s="21"/>
      <c r="J509" s="21"/>
      <c r="K509" s="21"/>
      <c r="L509" s="21"/>
      <c r="M509" s="22"/>
      <c r="N509" s="23"/>
      <c r="O509" s="23"/>
      <c r="P509" s="21"/>
      <c r="Q509" s="10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6.5" customHeight="1">
      <c r="A510" s="1"/>
      <c r="B510" s="4"/>
      <c r="C510" s="12"/>
      <c r="D510" s="14"/>
      <c r="E510" s="14"/>
      <c r="F510" s="14"/>
      <c r="G510" s="29"/>
      <c r="H510" s="13"/>
      <c r="I510" s="21"/>
      <c r="J510" s="21"/>
      <c r="K510" s="21"/>
      <c r="L510" s="21"/>
      <c r="M510" s="22"/>
      <c r="N510" s="23"/>
      <c r="O510" s="23"/>
      <c r="P510" s="21"/>
      <c r="Q510" s="10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6.5" customHeight="1">
      <c r="A511" s="1"/>
      <c r="B511" s="4"/>
      <c r="C511" s="12"/>
      <c r="D511" s="14"/>
      <c r="E511" s="14"/>
      <c r="F511" s="14"/>
      <c r="G511" s="29"/>
      <c r="H511" s="13"/>
      <c r="I511" s="21"/>
      <c r="J511" s="21"/>
      <c r="K511" s="21"/>
      <c r="L511" s="21"/>
      <c r="M511" s="22"/>
      <c r="N511" s="23"/>
      <c r="O511" s="23"/>
      <c r="P511" s="21"/>
      <c r="Q511" s="10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6.5" customHeight="1">
      <c r="A512" s="1"/>
      <c r="B512" s="4"/>
      <c r="C512" s="12"/>
      <c r="D512" s="14"/>
      <c r="E512" s="14"/>
      <c r="F512" s="14"/>
      <c r="G512" s="29"/>
      <c r="H512" s="13"/>
      <c r="I512" s="21"/>
      <c r="J512" s="21"/>
      <c r="K512" s="21"/>
      <c r="L512" s="21"/>
      <c r="M512" s="22"/>
      <c r="N512" s="23"/>
      <c r="O512" s="23"/>
      <c r="P512" s="21"/>
      <c r="Q512" s="10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6.5" customHeight="1">
      <c r="A513" s="1"/>
      <c r="B513" s="4"/>
      <c r="C513" s="12"/>
      <c r="D513" s="14"/>
      <c r="E513" s="14"/>
      <c r="F513" s="14"/>
      <c r="G513" s="29"/>
      <c r="H513" s="13"/>
      <c r="I513" s="21"/>
      <c r="J513" s="21"/>
      <c r="K513" s="21"/>
      <c r="L513" s="21"/>
      <c r="M513" s="22"/>
      <c r="N513" s="23"/>
      <c r="O513" s="23"/>
      <c r="P513" s="21"/>
      <c r="Q513" s="10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6.5" customHeight="1">
      <c r="A514" s="1"/>
      <c r="B514" s="4"/>
      <c r="C514" s="12"/>
      <c r="D514" s="14"/>
      <c r="E514" s="14"/>
      <c r="F514" s="14"/>
      <c r="G514" s="29"/>
      <c r="H514" s="13"/>
      <c r="I514" s="21"/>
      <c r="J514" s="21"/>
      <c r="K514" s="21"/>
      <c r="L514" s="21"/>
      <c r="M514" s="22"/>
      <c r="N514" s="23"/>
      <c r="O514" s="23"/>
      <c r="P514" s="21"/>
      <c r="Q514" s="10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6.5" customHeight="1">
      <c r="A515" s="1"/>
      <c r="B515" s="4"/>
      <c r="C515" s="12"/>
      <c r="D515" s="14"/>
      <c r="E515" s="14"/>
      <c r="F515" s="14"/>
      <c r="G515" s="29"/>
      <c r="H515" s="13"/>
      <c r="I515" s="21"/>
      <c r="J515" s="21"/>
      <c r="K515" s="21"/>
      <c r="L515" s="21"/>
      <c r="M515" s="22"/>
      <c r="N515" s="23"/>
      <c r="O515" s="23"/>
      <c r="P515" s="21"/>
      <c r="Q515" s="10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6.5" customHeight="1">
      <c r="A516" s="1"/>
      <c r="B516" s="4"/>
      <c r="C516" s="12"/>
      <c r="D516" s="14"/>
      <c r="E516" s="14"/>
      <c r="F516" s="14"/>
      <c r="G516" s="29"/>
      <c r="H516" s="13"/>
      <c r="I516" s="21"/>
      <c r="J516" s="21"/>
      <c r="K516" s="21"/>
      <c r="L516" s="21"/>
      <c r="M516" s="22"/>
      <c r="N516" s="23"/>
      <c r="O516" s="23"/>
      <c r="P516" s="21"/>
      <c r="Q516" s="10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6.5" customHeight="1">
      <c r="A517" s="1"/>
      <c r="B517" s="4"/>
      <c r="C517" s="12"/>
      <c r="D517" s="14"/>
      <c r="E517" s="14"/>
      <c r="F517" s="14"/>
      <c r="G517" s="29"/>
      <c r="H517" s="13"/>
      <c r="I517" s="21"/>
      <c r="J517" s="21"/>
      <c r="K517" s="21"/>
      <c r="L517" s="21"/>
      <c r="M517" s="22"/>
      <c r="N517" s="23"/>
      <c r="O517" s="23"/>
      <c r="P517" s="21"/>
      <c r="Q517" s="10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6.5" customHeight="1">
      <c r="A518" s="1"/>
      <c r="B518" s="4"/>
      <c r="C518" s="12"/>
      <c r="D518" s="14"/>
      <c r="E518" s="14"/>
      <c r="F518" s="14"/>
      <c r="G518" s="29"/>
      <c r="H518" s="13"/>
      <c r="I518" s="21"/>
      <c r="J518" s="21"/>
      <c r="K518" s="21"/>
      <c r="L518" s="21"/>
      <c r="M518" s="22"/>
      <c r="N518" s="23"/>
      <c r="O518" s="23"/>
      <c r="P518" s="21"/>
      <c r="Q518" s="10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6.5" customHeight="1">
      <c r="A519" s="1"/>
      <c r="B519" s="4"/>
      <c r="C519" s="12"/>
      <c r="D519" s="14"/>
      <c r="E519" s="14"/>
      <c r="F519" s="14"/>
      <c r="G519" s="29"/>
      <c r="H519" s="13"/>
      <c r="I519" s="21"/>
      <c r="J519" s="21"/>
      <c r="K519" s="21"/>
      <c r="L519" s="21"/>
      <c r="M519" s="22"/>
      <c r="N519" s="23"/>
      <c r="O519" s="23"/>
      <c r="P519" s="21"/>
      <c r="Q519" s="10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6.5" customHeight="1">
      <c r="A520" s="1"/>
      <c r="B520" s="4"/>
      <c r="C520" s="12"/>
      <c r="D520" s="14"/>
      <c r="E520" s="14"/>
      <c r="F520" s="14"/>
      <c r="G520" s="29"/>
      <c r="H520" s="13"/>
      <c r="I520" s="21"/>
      <c r="J520" s="21"/>
      <c r="K520" s="21"/>
      <c r="L520" s="21"/>
      <c r="M520" s="22"/>
      <c r="N520" s="23"/>
      <c r="O520" s="23"/>
      <c r="P520" s="21"/>
      <c r="Q520" s="10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6.5" customHeight="1">
      <c r="A521" s="1"/>
      <c r="B521" s="4"/>
      <c r="C521" s="12"/>
      <c r="D521" s="14"/>
      <c r="E521" s="14"/>
      <c r="F521" s="14"/>
      <c r="G521" s="29"/>
      <c r="H521" s="13"/>
      <c r="I521" s="21"/>
      <c r="J521" s="21"/>
      <c r="K521" s="21"/>
      <c r="L521" s="21"/>
      <c r="M521" s="22"/>
      <c r="N521" s="23"/>
      <c r="O521" s="23"/>
      <c r="P521" s="21"/>
      <c r="Q521" s="10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6.5" customHeight="1">
      <c r="A522" s="1"/>
      <c r="B522" s="4"/>
      <c r="C522" s="12"/>
      <c r="D522" s="14"/>
      <c r="E522" s="14"/>
      <c r="F522" s="14"/>
      <c r="G522" s="29"/>
      <c r="H522" s="13"/>
      <c r="I522" s="21"/>
      <c r="J522" s="21"/>
      <c r="K522" s="21"/>
      <c r="L522" s="21"/>
      <c r="M522" s="22"/>
      <c r="N522" s="23"/>
      <c r="O522" s="23"/>
      <c r="P522" s="21"/>
      <c r="Q522" s="10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6.5" customHeight="1">
      <c r="A523" s="1"/>
      <c r="B523" s="4"/>
      <c r="C523" s="12"/>
      <c r="D523" s="14"/>
      <c r="E523" s="14"/>
      <c r="F523" s="14"/>
      <c r="G523" s="29"/>
      <c r="H523" s="13"/>
      <c r="I523" s="21"/>
      <c r="J523" s="21"/>
      <c r="K523" s="21"/>
      <c r="L523" s="21"/>
      <c r="M523" s="22"/>
      <c r="N523" s="23"/>
      <c r="O523" s="23"/>
      <c r="P523" s="21"/>
      <c r="Q523" s="10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6.5" customHeight="1">
      <c r="A524" s="1"/>
      <c r="B524" s="4"/>
      <c r="C524" s="12"/>
      <c r="D524" s="14"/>
      <c r="E524" s="14"/>
      <c r="F524" s="14"/>
      <c r="G524" s="29"/>
      <c r="H524" s="13"/>
      <c r="I524" s="21"/>
      <c r="J524" s="21"/>
      <c r="K524" s="21"/>
      <c r="L524" s="21"/>
      <c r="M524" s="22"/>
      <c r="N524" s="23"/>
      <c r="O524" s="23"/>
      <c r="P524" s="21"/>
      <c r="Q524" s="10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6.5" customHeight="1">
      <c r="A525" s="1"/>
      <c r="B525" s="4"/>
      <c r="C525" s="12"/>
      <c r="D525" s="14"/>
      <c r="E525" s="14"/>
      <c r="F525" s="14"/>
      <c r="G525" s="29"/>
      <c r="H525" s="13"/>
      <c r="I525" s="21"/>
      <c r="J525" s="21"/>
      <c r="K525" s="21"/>
      <c r="L525" s="21"/>
      <c r="M525" s="22"/>
      <c r="N525" s="23"/>
      <c r="O525" s="23"/>
      <c r="P525" s="21"/>
      <c r="Q525" s="10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6.5" customHeight="1">
      <c r="A526" s="1"/>
      <c r="B526" s="4"/>
      <c r="C526" s="12"/>
      <c r="D526" s="14"/>
      <c r="E526" s="14"/>
      <c r="F526" s="14"/>
      <c r="G526" s="29"/>
      <c r="H526" s="13"/>
      <c r="I526" s="21"/>
      <c r="J526" s="21"/>
      <c r="K526" s="21"/>
      <c r="L526" s="21"/>
      <c r="M526" s="22"/>
      <c r="N526" s="23"/>
      <c r="O526" s="23"/>
      <c r="P526" s="21"/>
      <c r="Q526" s="10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6.5" customHeight="1">
      <c r="A527" s="1"/>
      <c r="B527" s="4"/>
      <c r="C527" s="12"/>
      <c r="D527" s="14"/>
      <c r="E527" s="14"/>
      <c r="F527" s="14"/>
      <c r="G527" s="29"/>
      <c r="H527" s="13"/>
      <c r="I527" s="21"/>
      <c r="J527" s="21"/>
      <c r="K527" s="21"/>
      <c r="L527" s="21"/>
      <c r="M527" s="22"/>
      <c r="N527" s="23"/>
      <c r="O527" s="23"/>
      <c r="P527" s="21"/>
      <c r="Q527" s="10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6.5" customHeight="1">
      <c r="A528" s="1"/>
      <c r="B528" s="4"/>
      <c r="C528" s="12"/>
      <c r="D528" s="14"/>
      <c r="E528" s="14"/>
      <c r="F528" s="14"/>
      <c r="G528" s="29"/>
      <c r="H528" s="13"/>
      <c r="I528" s="21"/>
      <c r="J528" s="21"/>
      <c r="K528" s="21"/>
      <c r="L528" s="21"/>
      <c r="M528" s="22"/>
      <c r="N528" s="23"/>
      <c r="O528" s="23"/>
      <c r="P528" s="21"/>
      <c r="Q528" s="10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6.5" customHeight="1">
      <c r="A529" s="1"/>
      <c r="B529" s="4"/>
      <c r="C529" s="12"/>
      <c r="D529" s="14"/>
      <c r="E529" s="14"/>
      <c r="F529" s="14"/>
      <c r="G529" s="29"/>
      <c r="H529" s="13"/>
      <c r="I529" s="21"/>
      <c r="J529" s="21"/>
      <c r="K529" s="21"/>
      <c r="L529" s="21"/>
      <c r="M529" s="22"/>
      <c r="N529" s="23"/>
      <c r="O529" s="23"/>
      <c r="P529" s="21"/>
      <c r="Q529" s="10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6.5" customHeight="1">
      <c r="A530" s="1"/>
      <c r="B530" s="4"/>
      <c r="C530" s="12"/>
      <c r="D530" s="14"/>
      <c r="E530" s="14"/>
      <c r="F530" s="14"/>
      <c r="G530" s="29"/>
      <c r="H530" s="13"/>
      <c r="I530" s="21"/>
      <c r="J530" s="21"/>
      <c r="K530" s="21"/>
      <c r="L530" s="21"/>
      <c r="M530" s="22"/>
      <c r="N530" s="23"/>
      <c r="O530" s="23"/>
      <c r="P530" s="21"/>
      <c r="Q530" s="10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6.5" customHeight="1">
      <c r="A531" s="1"/>
      <c r="B531" s="4"/>
      <c r="C531" s="12"/>
      <c r="D531" s="14"/>
      <c r="E531" s="14"/>
      <c r="F531" s="14"/>
      <c r="G531" s="29"/>
      <c r="H531" s="13"/>
      <c r="I531" s="21"/>
      <c r="J531" s="21"/>
      <c r="K531" s="21"/>
      <c r="L531" s="21"/>
      <c r="M531" s="22"/>
      <c r="N531" s="23"/>
      <c r="O531" s="23"/>
      <c r="P531" s="21"/>
      <c r="Q531" s="10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6.5" customHeight="1">
      <c r="A532" s="1"/>
      <c r="B532" s="4"/>
      <c r="C532" s="12"/>
      <c r="D532" s="14"/>
      <c r="E532" s="14"/>
      <c r="F532" s="14"/>
      <c r="G532" s="29"/>
      <c r="H532" s="13"/>
      <c r="I532" s="21"/>
      <c r="J532" s="21"/>
      <c r="K532" s="21"/>
      <c r="L532" s="21"/>
      <c r="M532" s="22"/>
      <c r="N532" s="23"/>
      <c r="O532" s="23"/>
      <c r="P532" s="21"/>
      <c r="Q532" s="10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6.5" customHeight="1">
      <c r="A533" s="1"/>
      <c r="B533" s="4"/>
      <c r="C533" s="12"/>
      <c r="D533" s="14"/>
      <c r="E533" s="14"/>
      <c r="F533" s="14"/>
      <c r="G533" s="29"/>
      <c r="H533" s="13"/>
      <c r="I533" s="21"/>
      <c r="J533" s="21"/>
      <c r="K533" s="21"/>
      <c r="L533" s="21"/>
      <c r="M533" s="22"/>
      <c r="N533" s="23"/>
      <c r="O533" s="23"/>
      <c r="P533" s="21"/>
      <c r="Q533" s="10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6.5" customHeight="1">
      <c r="A534" s="1"/>
      <c r="B534" s="4"/>
      <c r="C534" s="12"/>
      <c r="D534" s="14"/>
      <c r="E534" s="14"/>
      <c r="F534" s="14"/>
      <c r="G534" s="29"/>
      <c r="H534" s="13"/>
      <c r="I534" s="21"/>
      <c r="J534" s="21"/>
      <c r="K534" s="21"/>
      <c r="L534" s="21"/>
      <c r="M534" s="22"/>
      <c r="N534" s="23"/>
      <c r="O534" s="23"/>
      <c r="P534" s="21"/>
      <c r="Q534" s="10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6.5" customHeight="1">
      <c r="A535" s="1"/>
      <c r="B535" s="4"/>
      <c r="C535" s="12"/>
      <c r="D535" s="14"/>
      <c r="E535" s="14"/>
      <c r="F535" s="14"/>
      <c r="G535" s="29"/>
      <c r="H535" s="13"/>
      <c r="I535" s="21"/>
      <c r="J535" s="21"/>
      <c r="K535" s="21"/>
      <c r="L535" s="21"/>
      <c r="M535" s="22"/>
      <c r="N535" s="23"/>
      <c r="O535" s="23"/>
      <c r="P535" s="21"/>
      <c r="Q535" s="10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6.5" customHeight="1">
      <c r="A536" s="1"/>
      <c r="B536" s="4"/>
      <c r="C536" s="12"/>
      <c r="D536" s="14"/>
      <c r="E536" s="14"/>
      <c r="F536" s="14"/>
      <c r="G536" s="29"/>
      <c r="H536" s="13"/>
      <c r="I536" s="21"/>
      <c r="J536" s="21"/>
      <c r="K536" s="21"/>
      <c r="L536" s="21"/>
      <c r="M536" s="22"/>
      <c r="N536" s="23"/>
      <c r="O536" s="23"/>
      <c r="P536" s="21"/>
      <c r="Q536" s="10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6.5" customHeight="1">
      <c r="A537" s="1"/>
      <c r="B537" s="4"/>
      <c r="C537" s="12"/>
      <c r="D537" s="14"/>
      <c r="E537" s="14"/>
      <c r="F537" s="14"/>
      <c r="G537" s="29"/>
      <c r="H537" s="13"/>
      <c r="I537" s="21"/>
      <c r="J537" s="21"/>
      <c r="K537" s="21"/>
      <c r="L537" s="21"/>
      <c r="M537" s="22"/>
      <c r="N537" s="23"/>
      <c r="O537" s="23"/>
      <c r="P537" s="21"/>
      <c r="Q537" s="10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6.5" customHeight="1">
      <c r="A538" s="1"/>
      <c r="B538" s="4"/>
      <c r="C538" s="12"/>
      <c r="D538" s="14"/>
      <c r="E538" s="14"/>
      <c r="F538" s="14"/>
      <c r="G538" s="29"/>
      <c r="H538" s="13"/>
      <c r="I538" s="21"/>
      <c r="J538" s="21"/>
      <c r="K538" s="21"/>
      <c r="L538" s="21"/>
      <c r="M538" s="22"/>
      <c r="N538" s="23"/>
      <c r="O538" s="23"/>
      <c r="P538" s="21"/>
      <c r="Q538" s="10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6.5" customHeight="1">
      <c r="A539" s="1"/>
      <c r="B539" s="4"/>
      <c r="C539" s="12"/>
      <c r="D539" s="14"/>
      <c r="E539" s="14"/>
      <c r="F539" s="14"/>
      <c r="G539" s="29"/>
      <c r="H539" s="13"/>
      <c r="I539" s="21"/>
      <c r="J539" s="21"/>
      <c r="K539" s="21"/>
      <c r="L539" s="21"/>
      <c r="M539" s="22"/>
      <c r="N539" s="23"/>
      <c r="O539" s="23"/>
      <c r="P539" s="21"/>
      <c r="Q539" s="10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6.5" customHeight="1">
      <c r="A540" s="1"/>
      <c r="B540" s="4"/>
      <c r="C540" s="12"/>
      <c r="D540" s="14"/>
      <c r="E540" s="14"/>
      <c r="F540" s="14"/>
      <c r="G540" s="29"/>
      <c r="H540" s="13"/>
      <c r="I540" s="21"/>
      <c r="J540" s="21"/>
      <c r="K540" s="21"/>
      <c r="L540" s="21"/>
      <c r="M540" s="22"/>
      <c r="N540" s="23"/>
      <c r="O540" s="23"/>
      <c r="P540" s="21"/>
      <c r="Q540" s="10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6.5" customHeight="1">
      <c r="A541" s="1"/>
      <c r="B541" s="4"/>
      <c r="C541" s="12"/>
      <c r="D541" s="14"/>
      <c r="E541" s="14"/>
      <c r="F541" s="14"/>
      <c r="G541" s="29"/>
      <c r="H541" s="13"/>
      <c r="I541" s="21"/>
      <c r="J541" s="21"/>
      <c r="K541" s="21"/>
      <c r="L541" s="21"/>
      <c r="M541" s="22"/>
      <c r="N541" s="23"/>
      <c r="O541" s="23"/>
      <c r="P541" s="21"/>
      <c r="Q541" s="10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6.5" customHeight="1">
      <c r="A542" s="1"/>
      <c r="B542" s="4"/>
      <c r="C542" s="12"/>
      <c r="D542" s="14"/>
      <c r="E542" s="14"/>
      <c r="F542" s="14"/>
      <c r="G542" s="29"/>
      <c r="H542" s="13"/>
      <c r="I542" s="21"/>
      <c r="J542" s="21"/>
      <c r="K542" s="21"/>
      <c r="L542" s="21"/>
      <c r="M542" s="22"/>
      <c r="N542" s="23"/>
      <c r="O542" s="23"/>
      <c r="P542" s="21"/>
      <c r="Q542" s="10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6.5" customHeight="1">
      <c r="A543" s="1"/>
      <c r="B543" s="4"/>
      <c r="C543" s="12"/>
      <c r="D543" s="14"/>
      <c r="E543" s="14"/>
      <c r="F543" s="14"/>
      <c r="G543" s="29"/>
      <c r="H543" s="13"/>
      <c r="I543" s="21"/>
      <c r="J543" s="21"/>
      <c r="K543" s="21"/>
      <c r="L543" s="21"/>
      <c r="M543" s="22"/>
      <c r="N543" s="23"/>
      <c r="O543" s="23"/>
      <c r="P543" s="21"/>
      <c r="Q543" s="10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6.5" customHeight="1">
      <c r="A544" s="1"/>
      <c r="B544" s="4"/>
      <c r="C544" s="12"/>
      <c r="D544" s="14"/>
      <c r="E544" s="14"/>
      <c r="F544" s="14"/>
      <c r="G544" s="29"/>
      <c r="H544" s="13"/>
      <c r="I544" s="21"/>
      <c r="J544" s="21"/>
      <c r="K544" s="21"/>
      <c r="L544" s="21"/>
      <c r="M544" s="22"/>
      <c r="N544" s="23"/>
      <c r="O544" s="23"/>
      <c r="P544" s="21"/>
      <c r="Q544" s="10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6.5" customHeight="1">
      <c r="A545" s="1"/>
      <c r="B545" s="4"/>
      <c r="C545" s="12"/>
      <c r="D545" s="14"/>
      <c r="E545" s="14"/>
      <c r="F545" s="14"/>
      <c r="G545" s="29"/>
      <c r="H545" s="13"/>
      <c r="I545" s="21"/>
      <c r="J545" s="21"/>
      <c r="K545" s="21"/>
      <c r="L545" s="21"/>
      <c r="M545" s="22"/>
      <c r="N545" s="23"/>
      <c r="O545" s="23"/>
      <c r="P545" s="21"/>
      <c r="Q545" s="10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6.5" customHeight="1">
      <c r="A546" s="1"/>
      <c r="B546" s="4"/>
      <c r="C546" s="12"/>
      <c r="D546" s="14"/>
      <c r="E546" s="14"/>
      <c r="F546" s="14"/>
      <c r="G546" s="29"/>
      <c r="H546" s="13"/>
      <c r="I546" s="21"/>
      <c r="J546" s="21"/>
      <c r="K546" s="21"/>
      <c r="L546" s="21"/>
      <c r="M546" s="22"/>
      <c r="N546" s="23"/>
      <c r="O546" s="23"/>
      <c r="P546" s="21"/>
      <c r="Q546" s="10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6.5" customHeight="1">
      <c r="A547" s="1"/>
      <c r="B547" s="4"/>
      <c r="C547" s="12"/>
      <c r="D547" s="14"/>
      <c r="E547" s="14"/>
      <c r="F547" s="14"/>
      <c r="G547" s="29"/>
      <c r="H547" s="13"/>
      <c r="I547" s="21"/>
      <c r="J547" s="21"/>
      <c r="K547" s="21"/>
      <c r="L547" s="21"/>
      <c r="M547" s="22"/>
      <c r="N547" s="23"/>
      <c r="O547" s="23"/>
      <c r="P547" s="21"/>
      <c r="Q547" s="10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6.5" customHeight="1">
      <c r="A548" s="1"/>
      <c r="B548" s="4"/>
      <c r="C548" s="12"/>
      <c r="D548" s="14"/>
      <c r="E548" s="14"/>
      <c r="F548" s="14"/>
      <c r="G548" s="29"/>
      <c r="H548" s="13"/>
      <c r="I548" s="21"/>
      <c r="J548" s="21"/>
      <c r="K548" s="21"/>
      <c r="L548" s="21"/>
      <c r="M548" s="22"/>
      <c r="N548" s="23"/>
      <c r="O548" s="23"/>
      <c r="P548" s="21"/>
      <c r="Q548" s="10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6.5" customHeight="1">
      <c r="A549" s="1"/>
      <c r="B549" s="4"/>
      <c r="C549" s="12"/>
      <c r="D549" s="14"/>
      <c r="E549" s="14"/>
      <c r="F549" s="14"/>
      <c r="G549" s="29"/>
      <c r="H549" s="13"/>
      <c r="I549" s="21"/>
      <c r="J549" s="21"/>
      <c r="K549" s="21"/>
      <c r="L549" s="21"/>
      <c r="M549" s="22"/>
      <c r="N549" s="23"/>
      <c r="O549" s="23"/>
      <c r="P549" s="21"/>
      <c r="Q549" s="10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6.5" customHeight="1">
      <c r="A550" s="1"/>
      <c r="B550" s="4"/>
      <c r="C550" s="12"/>
      <c r="D550" s="14"/>
      <c r="E550" s="14"/>
      <c r="F550" s="14"/>
      <c r="G550" s="29"/>
      <c r="H550" s="13"/>
      <c r="I550" s="21"/>
      <c r="J550" s="21"/>
      <c r="K550" s="21"/>
      <c r="L550" s="21"/>
      <c r="M550" s="22"/>
      <c r="N550" s="23"/>
      <c r="O550" s="23"/>
      <c r="P550" s="21"/>
      <c r="Q550" s="10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6.5" customHeight="1">
      <c r="A551" s="1"/>
      <c r="B551" s="4"/>
      <c r="C551" s="12"/>
      <c r="D551" s="14"/>
      <c r="E551" s="14"/>
      <c r="F551" s="14"/>
      <c r="G551" s="29"/>
      <c r="H551" s="13"/>
      <c r="I551" s="21"/>
      <c r="J551" s="21"/>
      <c r="K551" s="21"/>
      <c r="L551" s="21"/>
      <c r="M551" s="22"/>
      <c r="N551" s="23"/>
      <c r="O551" s="23"/>
      <c r="P551" s="21"/>
      <c r="Q551" s="10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6.5" customHeight="1">
      <c r="A552" s="1"/>
      <c r="B552" s="4"/>
      <c r="C552" s="12"/>
      <c r="D552" s="14"/>
      <c r="E552" s="14"/>
      <c r="F552" s="14"/>
      <c r="G552" s="29"/>
      <c r="H552" s="13"/>
      <c r="I552" s="21"/>
      <c r="J552" s="21"/>
      <c r="K552" s="21"/>
      <c r="L552" s="21"/>
      <c r="M552" s="22"/>
      <c r="N552" s="23"/>
      <c r="O552" s="23"/>
      <c r="P552" s="21"/>
      <c r="Q552" s="10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6.5" customHeight="1">
      <c r="A553" s="1"/>
      <c r="B553" s="4"/>
      <c r="C553" s="12"/>
      <c r="D553" s="14"/>
      <c r="E553" s="14"/>
      <c r="F553" s="14"/>
      <c r="G553" s="29"/>
      <c r="H553" s="13"/>
      <c r="I553" s="21"/>
      <c r="J553" s="21"/>
      <c r="K553" s="21"/>
      <c r="L553" s="21"/>
      <c r="M553" s="22"/>
      <c r="N553" s="23"/>
      <c r="O553" s="23"/>
      <c r="P553" s="21"/>
      <c r="Q553" s="10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6.5" customHeight="1">
      <c r="A554" s="1"/>
      <c r="B554" s="4"/>
      <c r="C554" s="12"/>
      <c r="D554" s="14"/>
      <c r="E554" s="14"/>
      <c r="F554" s="14"/>
      <c r="G554" s="29"/>
      <c r="H554" s="13"/>
      <c r="I554" s="21"/>
      <c r="J554" s="21"/>
      <c r="K554" s="21"/>
      <c r="L554" s="21"/>
      <c r="M554" s="22"/>
      <c r="N554" s="23"/>
      <c r="O554" s="23"/>
      <c r="P554" s="21"/>
      <c r="Q554" s="10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6.5" customHeight="1">
      <c r="A555" s="1"/>
      <c r="B555" s="4"/>
      <c r="C555" s="12"/>
      <c r="D555" s="14"/>
      <c r="E555" s="14"/>
      <c r="F555" s="14"/>
      <c r="G555" s="29"/>
      <c r="H555" s="13"/>
      <c r="I555" s="21"/>
      <c r="J555" s="21"/>
      <c r="K555" s="21"/>
      <c r="L555" s="21"/>
      <c r="M555" s="22"/>
      <c r="N555" s="23"/>
      <c r="O555" s="23"/>
      <c r="P555" s="21"/>
      <c r="Q555" s="10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6.5" customHeight="1">
      <c r="A556" s="1"/>
      <c r="B556" s="4"/>
      <c r="C556" s="12"/>
      <c r="D556" s="14"/>
      <c r="E556" s="14"/>
      <c r="F556" s="14"/>
      <c r="G556" s="29"/>
      <c r="H556" s="13"/>
      <c r="I556" s="21"/>
      <c r="J556" s="21"/>
      <c r="K556" s="21"/>
      <c r="L556" s="21"/>
      <c r="M556" s="22"/>
      <c r="N556" s="23"/>
      <c r="O556" s="23"/>
      <c r="P556" s="21"/>
      <c r="Q556" s="10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6.5" customHeight="1">
      <c r="A557" s="1"/>
      <c r="B557" s="4"/>
      <c r="C557" s="12"/>
      <c r="D557" s="14"/>
      <c r="E557" s="14"/>
      <c r="F557" s="14"/>
      <c r="G557" s="29"/>
      <c r="H557" s="13"/>
      <c r="I557" s="21"/>
      <c r="J557" s="21"/>
      <c r="K557" s="21"/>
      <c r="L557" s="21"/>
      <c r="M557" s="22"/>
      <c r="N557" s="23"/>
      <c r="O557" s="23"/>
      <c r="P557" s="21"/>
      <c r="Q557" s="10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6.5" customHeight="1">
      <c r="A558" s="1"/>
      <c r="B558" s="4"/>
      <c r="C558" s="12"/>
      <c r="D558" s="14"/>
      <c r="E558" s="14"/>
      <c r="F558" s="14"/>
      <c r="G558" s="29"/>
      <c r="H558" s="13"/>
      <c r="I558" s="21"/>
      <c r="J558" s="21"/>
      <c r="K558" s="21"/>
      <c r="L558" s="21"/>
      <c r="M558" s="22"/>
      <c r="N558" s="23"/>
      <c r="O558" s="23"/>
      <c r="P558" s="21"/>
      <c r="Q558" s="10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6.5" customHeight="1">
      <c r="A559" s="1"/>
      <c r="B559" s="4"/>
      <c r="C559" s="12"/>
      <c r="D559" s="14"/>
      <c r="E559" s="14"/>
      <c r="F559" s="14"/>
      <c r="G559" s="29"/>
      <c r="H559" s="13"/>
      <c r="I559" s="21"/>
      <c r="J559" s="21"/>
      <c r="K559" s="21"/>
      <c r="L559" s="21"/>
      <c r="M559" s="22"/>
      <c r="N559" s="23"/>
      <c r="O559" s="23"/>
      <c r="P559" s="21"/>
      <c r="Q559" s="10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6.5" customHeight="1">
      <c r="A560" s="1"/>
      <c r="B560" s="4"/>
      <c r="C560" s="12"/>
      <c r="D560" s="14"/>
      <c r="E560" s="14"/>
      <c r="F560" s="14"/>
      <c r="G560" s="29"/>
      <c r="H560" s="13"/>
      <c r="I560" s="21"/>
      <c r="J560" s="21"/>
      <c r="K560" s="21"/>
      <c r="L560" s="21"/>
      <c r="M560" s="22"/>
      <c r="N560" s="23"/>
      <c r="O560" s="23"/>
      <c r="P560" s="21"/>
      <c r="Q560" s="10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6.5" customHeight="1">
      <c r="A561" s="1"/>
      <c r="B561" s="4"/>
      <c r="C561" s="12"/>
      <c r="D561" s="14"/>
      <c r="E561" s="14"/>
      <c r="F561" s="14"/>
      <c r="G561" s="29"/>
      <c r="H561" s="13"/>
      <c r="I561" s="21"/>
      <c r="J561" s="21"/>
      <c r="K561" s="21"/>
      <c r="L561" s="21"/>
      <c r="M561" s="22"/>
      <c r="N561" s="23"/>
      <c r="O561" s="23"/>
      <c r="P561" s="21"/>
      <c r="Q561" s="10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6.5" customHeight="1">
      <c r="A562" s="1"/>
      <c r="B562" s="4"/>
      <c r="C562" s="12"/>
      <c r="D562" s="14"/>
      <c r="E562" s="14"/>
      <c r="F562" s="14"/>
      <c r="G562" s="29"/>
      <c r="H562" s="13"/>
      <c r="I562" s="21"/>
      <c r="J562" s="21"/>
      <c r="K562" s="21"/>
      <c r="L562" s="21"/>
      <c r="M562" s="22"/>
      <c r="N562" s="23"/>
      <c r="O562" s="23"/>
      <c r="P562" s="21"/>
      <c r="Q562" s="10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6.5" customHeight="1">
      <c r="A563" s="1"/>
      <c r="B563" s="4"/>
      <c r="C563" s="12"/>
      <c r="D563" s="14"/>
      <c r="E563" s="14"/>
      <c r="F563" s="14"/>
      <c r="G563" s="29"/>
      <c r="H563" s="13"/>
      <c r="I563" s="21"/>
      <c r="J563" s="21"/>
      <c r="K563" s="21"/>
      <c r="L563" s="21"/>
      <c r="M563" s="22"/>
      <c r="N563" s="23"/>
      <c r="O563" s="23"/>
      <c r="P563" s="21"/>
      <c r="Q563" s="10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6.5" customHeight="1">
      <c r="A564" s="1"/>
      <c r="B564" s="4"/>
      <c r="C564" s="12"/>
      <c r="D564" s="14"/>
      <c r="E564" s="14"/>
      <c r="F564" s="14"/>
      <c r="G564" s="29"/>
      <c r="H564" s="13"/>
      <c r="I564" s="21"/>
      <c r="J564" s="21"/>
      <c r="K564" s="21"/>
      <c r="L564" s="21"/>
      <c r="M564" s="22"/>
      <c r="N564" s="23"/>
      <c r="O564" s="23"/>
      <c r="P564" s="21"/>
      <c r="Q564" s="10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6.5" customHeight="1">
      <c r="A565" s="1"/>
      <c r="B565" s="4"/>
      <c r="C565" s="12"/>
      <c r="D565" s="14"/>
      <c r="E565" s="14"/>
      <c r="F565" s="14"/>
      <c r="G565" s="29"/>
      <c r="H565" s="13"/>
      <c r="I565" s="21"/>
      <c r="J565" s="21"/>
      <c r="K565" s="21"/>
      <c r="L565" s="21"/>
      <c r="M565" s="22"/>
      <c r="N565" s="23"/>
      <c r="O565" s="23"/>
      <c r="P565" s="21"/>
      <c r="Q565" s="10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6.5" customHeight="1">
      <c r="A566" s="1"/>
      <c r="B566" s="4"/>
      <c r="C566" s="12"/>
      <c r="D566" s="14"/>
      <c r="E566" s="14"/>
      <c r="F566" s="14"/>
      <c r="G566" s="29"/>
      <c r="H566" s="13"/>
      <c r="I566" s="21"/>
      <c r="J566" s="21"/>
      <c r="K566" s="21"/>
      <c r="L566" s="21"/>
      <c r="M566" s="22"/>
      <c r="N566" s="23"/>
      <c r="O566" s="23"/>
      <c r="P566" s="21"/>
      <c r="Q566" s="10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6.5" customHeight="1">
      <c r="A567" s="1"/>
      <c r="B567" s="4"/>
      <c r="C567" s="12"/>
      <c r="D567" s="14"/>
      <c r="E567" s="14"/>
      <c r="F567" s="14"/>
      <c r="G567" s="29"/>
      <c r="H567" s="13"/>
      <c r="I567" s="21"/>
      <c r="J567" s="21"/>
      <c r="K567" s="21"/>
      <c r="L567" s="21"/>
      <c r="M567" s="22"/>
      <c r="N567" s="23"/>
      <c r="O567" s="23"/>
      <c r="P567" s="21"/>
      <c r="Q567" s="10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6.5" customHeight="1">
      <c r="A568" s="1"/>
      <c r="B568" s="4"/>
      <c r="C568" s="12"/>
      <c r="D568" s="14"/>
      <c r="E568" s="14"/>
      <c r="F568" s="14"/>
      <c r="G568" s="29"/>
      <c r="H568" s="13"/>
      <c r="I568" s="21"/>
      <c r="J568" s="21"/>
      <c r="K568" s="21"/>
      <c r="L568" s="21"/>
      <c r="M568" s="22"/>
      <c r="N568" s="23"/>
      <c r="O568" s="23"/>
      <c r="P568" s="21"/>
      <c r="Q568" s="10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6.5" customHeight="1">
      <c r="A569" s="1"/>
      <c r="B569" s="4"/>
      <c r="C569" s="12"/>
      <c r="D569" s="14"/>
      <c r="E569" s="14"/>
      <c r="F569" s="14"/>
      <c r="G569" s="29"/>
      <c r="H569" s="13"/>
      <c r="I569" s="21"/>
      <c r="J569" s="21"/>
      <c r="K569" s="21"/>
      <c r="L569" s="21"/>
      <c r="M569" s="22"/>
      <c r="N569" s="23"/>
      <c r="O569" s="23"/>
      <c r="P569" s="21"/>
      <c r="Q569" s="10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6.5" customHeight="1">
      <c r="A570" s="1"/>
      <c r="B570" s="4"/>
      <c r="C570" s="12"/>
      <c r="D570" s="14"/>
      <c r="E570" s="14"/>
      <c r="F570" s="14"/>
      <c r="G570" s="29"/>
      <c r="H570" s="13"/>
      <c r="I570" s="21"/>
      <c r="J570" s="21"/>
      <c r="K570" s="21"/>
      <c r="L570" s="21"/>
      <c r="M570" s="22"/>
      <c r="N570" s="23"/>
      <c r="O570" s="23"/>
      <c r="P570" s="21"/>
      <c r="Q570" s="10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6.5" customHeight="1">
      <c r="A571" s="1"/>
      <c r="B571" s="4"/>
      <c r="C571" s="12"/>
      <c r="D571" s="14"/>
      <c r="E571" s="14"/>
      <c r="F571" s="14"/>
      <c r="G571" s="29"/>
      <c r="H571" s="13"/>
      <c r="I571" s="21"/>
      <c r="J571" s="21"/>
      <c r="K571" s="21"/>
      <c r="L571" s="21"/>
      <c r="M571" s="22"/>
      <c r="N571" s="23"/>
      <c r="O571" s="23"/>
      <c r="P571" s="21"/>
      <c r="Q571" s="10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6.5" customHeight="1">
      <c r="A572" s="1"/>
      <c r="B572" s="4"/>
      <c r="C572" s="12"/>
      <c r="D572" s="14"/>
      <c r="E572" s="14"/>
      <c r="F572" s="14"/>
      <c r="G572" s="29"/>
      <c r="H572" s="13"/>
      <c r="I572" s="21"/>
      <c r="J572" s="21"/>
      <c r="K572" s="21"/>
      <c r="L572" s="21"/>
      <c r="M572" s="22"/>
      <c r="N572" s="23"/>
      <c r="O572" s="23"/>
      <c r="P572" s="21"/>
      <c r="Q572" s="10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6.5" customHeight="1">
      <c r="A573" s="1"/>
      <c r="B573" s="4"/>
      <c r="C573" s="12"/>
      <c r="D573" s="14"/>
      <c r="E573" s="14"/>
      <c r="F573" s="14"/>
      <c r="G573" s="29"/>
      <c r="H573" s="13"/>
      <c r="I573" s="21"/>
      <c r="J573" s="21"/>
      <c r="K573" s="21"/>
      <c r="L573" s="21"/>
      <c r="M573" s="22"/>
      <c r="N573" s="23"/>
      <c r="O573" s="23"/>
      <c r="P573" s="21"/>
      <c r="Q573" s="10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6.5" customHeight="1">
      <c r="A574" s="1"/>
      <c r="B574" s="4"/>
      <c r="C574" s="12"/>
      <c r="D574" s="14"/>
      <c r="E574" s="14"/>
      <c r="F574" s="14"/>
      <c r="G574" s="29"/>
      <c r="H574" s="13"/>
      <c r="I574" s="21"/>
      <c r="J574" s="21"/>
      <c r="K574" s="21"/>
      <c r="L574" s="21"/>
      <c r="M574" s="22"/>
      <c r="N574" s="23"/>
      <c r="O574" s="23"/>
      <c r="P574" s="21"/>
      <c r="Q574" s="10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6.5" customHeight="1">
      <c r="A575" s="1"/>
      <c r="B575" s="4"/>
      <c r="C575" s="12"/>
      <c r="D575" s="14"/>
      <c r="E575" s="14"/>
      <c r="F575" s="14"/>
      <c r="G575" s="29"/>
      <c r="H575" s="13"/>
      <c r="I575" s="21"/>
      <c r="J575" s="21"/>
      <c r="K575" s="21"/>
      <c r="L575" s="21"/>
      <c r="M575" s="22"/>
      <c r="N575" s="23"/>
      <c r="O575" s="23"/>
      <c r="P575" s="21"/>
      <c r="Q575" s="10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6.5" customHeight="1">
      <c r="A576" s="1"/>
      <c r="B576" s="4"/>
      <c r="C576" s="12"/>
      <c r="D576" s="14"/>
      <c r="E576" s="14"/>
      <c r="F576" s="14"/>
      <c r="G576" s="29"/>
      <c r="H576" s="13"/>
      <c r="I576" s="21"/>
      <c r="J576" s="21"/>
      <c r="K576" s="21"/>
      <c r="L576" s="21"/>
      <c r="M576" s="22"/>
      <c r="N576" s="23"/>
      <c r="O576" s="23"/>
      <c r="P576" s="21"/>
      <c r="Q576" s="10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6.5" customHeight="1">
      <c r="A577" s="1"/>
      <c r="B577" s="4"/>
      <c r="C577" s="12"/>
      <c r="D577" s="14"/>
      <c r="E577" s="14"/>
      <c r="F577" s="14"/>
      <c r="G577" s="29"/>
      <c r="H577" s="13"/>
      <c r="I577" s="21"/>
      <c r="J577" s="21"/>
      <c r="K577" s="21"/>
      <c r="L577" s="21"/>
      <c r="M577" s="22"/>
      <c r="N577" s="23"/>
      <c r="O577" s="23"/>
      <c r="P577" s="21"/>
      <c r="Q577" s="10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6.5" customHeight="1">
      <c r="A578" s="1"/>
      <c r="B578" s="4"/>
      <c r="C578" s="12"/>
      <c r="D578" s="14"/>
      <c r="E578" s="14"/>
      <c r="F578" s="14"/>
      <c r="G578" s="29"/>
      <c r="H578" s="13"/>
      <c r="I578" s="21"/>
      <c r="J578" s="21"/>
      <c r="K578" s="21"/>
      <c r="L578" s="21"/>
      <c r="M578" s="22"/>
      <c r="N578" s="23"/>
      <c r="O578" s="23"/>
      <c r="P578" s="21"/>
      <c r="Q578" s="10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6.5" customHeight="1">
      <c r="A579" s="1"/>
      <c r="B579" s="4"/>
      <c r="C579" s="12"/>
      <c r="D579" s="14"/>
      <c r="E579" s="14"/>
      <c r="F579" s="14"/>
      <c r="G579" s="29"/>
      <c r="H579" s="13"/>
      <c r="I579" s="21"/>
      <c r="J579" s="21"/>
      <c r="K579" s="21"/>
      <c r="L579" s="21"/>
      <c r="M579" s="22"/>
      <c r="N579" s="23"/>
      <c r="O579" s="23"/>
      <c r="P579" s="21"/>
      <c r="Q579" s="10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6.5" customHeight="1">
      <c r="A580" s="1"/>
      <c r="B580" s="4"/>
      <c r="C580" s="12"/>
      <c r="D580" s="14"/>
      <c r="E580" s="14"/>
      <c r="F580" s="14"/>
      <c r="G580" s="29"/>
      <c r="H580" s="13"/>
      <c r="I580" s="21"/>
      <c r="J580" s="21"/>
      <c r="K580" s="21"/>
      <c r="L580" s="21"/>
      <c r="M580" s="22"/>
      <c r="N580" s="23"/>
      <c r="O580" s="23"/>
      <c r="P580" s="21"/>
      <c r="Q580" s="10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6.5" customHeight="1">
      <c r="A581" s="1"/>
      <c r="B581" s="4"/>
      <c r="C581" s="12"/>
      <c r="D581" s="14"/>
      <c r="E581" s="14"/>
      <c r="F581" s="14"/>
      <c r="G581" s="29"/>
      <c r="H581" s="13"/>
      <c r="I581" s="21"/>
      <c r="J581" s="21"/>
      <c r="K581" s="21"/>
      <c r="L581" s="21"/>
      <c r="M581" s="22"/>
      <c r="N581" s="23"/>
      <c r="O581" s="23"/>
      <c r="P581" s="21"/>
      <c r="Q581" s="10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6.5" customHeight="1">
      <c r="A582" s="1"/>
      <c r="B582" s="4"/>
      <c r="C582" s="12"/>
      <c r="D582" s="14"/>
      <c r="E582" s="14"/>
      <c r="F582" s="14"/>
      <c r="G582" s="29"/>
      <c r="H582" s="13"/>
      <c r="I582" s="21"/>
      <c r="J582" s="21"/>
      <c r="K582" s="21"/>
      <c r="L582" s="21"/>
      <c r="M582" s="22"/>
      <c r="N582" s="23"/>
      <c r="O582" s="23"/>
      <c r="P582" s="21"/>
      <c r="Q582" s="10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6.5" customHeight="1">
      <c r="A583" s="1"/>
      <c r="B583" s="4"/>
      <c r="C583" s="12"/>
      <c r="D583" s="14"/>
      <c r="E583" s="14"/>
      <c r="F583" s="14"/>
      <c r="G583" s="29"/>
      <c r="H583" s="13"/>
      <c r="I583" s="21"/>
      <c r="J583" s="21"/>
      <c r="K583" s="21"/>
      <c r="L583" s="21"/>
      <c r="M583" s="22"/>
      <c r="N583" s="23"/>
      <c r="O583" s="23"/>
      <c r="P583" s="21"/>
      <c r="Q583" s="10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6.5" customHeight="1">
      <c r="A584" s="1"/>
      <c r="B584" s="4"/>
      <c r="C584" s="12"/>
      <c r="D584" s="14"/>
      <c r="E584" s="14"/>
      <c r="F584" s="14"/>
      <c r="G584" s="29"/>
      <c r="H584" s="13"/>
      <c r="I584" s="21"/>
      <c r="J584" s="21"/>
      <c r="K584" s="21"/>
      <c r="L584" s="21"/>
      <c r="M584" s="22"/>
      <c r="N584" s="23"/>
      <c r="O584" s="23"/>
      <c r="P584" s="21"/>
      <c r="Q584" s="10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6.5" customHeight="1">
      <c r="A585" s="1"/>
      <c r="B585" s="4"/>
      <c r="C585" s="12"/>
      <c r="D585" s="14"/>
      <c r="E585" s="14"/>
      <c r="F585" s="14"/>
      <c r="G585" s="29"/>
      <c r="H585" s="13"/>
      <c r="I585" s="21"/>
      <c r="J585" s="21"/>
      <c r="K585" s="21"/>
      <c r="L585" s="21"/>
      <c r="M585" s="22"/>
      <c r="N585" s="23"/>
      <c r="O585" s="23"/>
      <c r="P585" s="21"/>
      <c r="Q585" s="10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6.5" customHeight="1">
      <c r="A586" s="1"/>
      <c r="B586" s="4"/>
      <c r="C586" s="12"/>
      <c r="D586" s="14"/>
      <c r="E586" s="14"/>
      <c r="F586" s="14"/>
      <c r="G586" s="29"/>
      <c r="H586" s="13"/>
      <c r="I586" s="21"/>
      <c r="J586" s="21"/>
      <c r="K586" s="21"/>
      <c r="L586" s="21"/>
      <c r="M586" s="22"/>
      <c r="N586" s="23"/>
      <c r="O586" s="23"/>
      <c r="P586" s="21"/>
      <c r="Q586" s="10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6.5" customHeight="1">
      <c r="A587" s="1"/>
      <c r="B587" s="4"/>
      <c r="C587" s="12"/>
      <c r="D587" s="14"/>
      <c r="E587" s="14"/>
      <c r="F587" s="14"/>
      <c r="G587" s="29"/>
      <c r="H587" s="13"/>
      <c r="I587" s="21"/>
      <c r="J587" s="21"/>
      <c r="K587" s="21"/>
      <c r="L587" s="21"/>
      <c r="M587" s="22"/>
      <c r="N587" s="23"/>
      <c r="O587" s="23"/>
      <c r="P587" s="21"/>
      <c r="Q587" s="10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6.5" customHeight="1">
      <c r="A588" s="1"/>
      <c r="B588" s="4"/>
      <c r="C588" s="12"/>
      <c r="D588" s="14"/>
      <c r="E588" s="14"/>
      <c r="F588" s="14"/>
      <c r="G588" s="29"/>
      <c r="H588" s="13"/>
      <c r="I588" s="21"/>
      <c r="J588" s="21"/>
      <c r="K588" s="21"/>
      <c r="L588" s="21"/>
      <c r="M588" s="22"/>
      <c r="N588" s="23"/>
      <c r="O588" s="23"/>
      <c r="P588" s="21"/>
      <c r="Q588" s="10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6.5" customHeight="1">
      <c r="A589" s="1"/>
      <c r="B589" s="4"/>
      <c r="C589" s="12"/>
      <c r="D589" s="14"/>
      <c r="E589" s="14"/>
      <c r="F589" s="14"/>
      <c r="G589" s="29"/>
      <c r="H589" s="13"/>
      <c r="I589" s="21"/>
      <c r="J589" s="21"/>
      <c r="K589" s="21"/>
      <c r="L589" s="21"/>
      <c r="M589" s="22"/>
      <c r="N589" s="23"/>
      <c r="O589" s="23"/>
      <c r="P589" s="21"/>
      <c r="Q589" s="10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6.5" customHeight="1">
      <c r="A590" s="1"/>
      <c r="B590" s="4"/>
      <c r="C590" s="12"/>
      <c r="D590" s="14"/>
      <c r="E590" s="14"/>
      <c r="F590" s="14"/>
      <c r="G590" s="29"/>
      <c r="H590" s="13"/>
      <c r="I590" s="21"/>
      <c r="J590" s="21"/>
      <c r="K590" s="21"/>
      <c r="L590" s="21"/>
      <c r="M590" s="22"/>
      <c r="N590" s="23"/>
      <c r="O590" s="23"/>
      <c r="P590" s="21"/>
      <c r="Q590" s="10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6.5" customHeight="1">
      <c r="A591" s="1"/>
      <c r="B591" s="4"/>
      <c r="C591" s="12"/>
      <c r="D591" s="14"/>
      <c r="E591" s="14"/>
      <c r="F591" s="14"/>
      <c r="G591" s="29"/>
      <c r="H591" s="13"/>
      <c r="I591" s="21"/>
      <c r="J591" s="21"/>
      <c r="K591" s="21"/>
      <c r="L591" s="21"/>
      <c r="M591" s="22"/>
      <c r="N591" s="23"/>
      <c r="O591" s="23"/>
      <c r="P591" s="21"/>
      <c r="Q591" s="10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6.5" customHeight="1">
      <c r="A592" s="1"/>
      <c r="B592" s="4"/>
      <c r="C592" s="12"/>
      <c r="D592" s="14"/>
      <c r="E592" s="14"/>
      <c r="F592" s="14"/>
      <c r="G592" s="29"/>
      <c r="H592" s="13"/>
      <c r="I592" s="21"/>
      <c r="J592" s="21"/>
      <c r="K592" s="21"/>
      <c r="L592" s="21"/>
      <c r="M592" s="22"/>
      <c r="N592" s="23"/>
      <c r="O592" s="23"/>
      <c r="P592" s="21"/>
      <c r="Q592" s="10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6.5" customHeight="1">
      <c r="A593" s="1"/>
      <c r="B593" s="4"/>
      <c r="C593" s="12"/>
      <c r="D593" s="14"/>
      <c r="E593" s="14"/>
      <c r="F593" s="14"/>
      <c r="G593" s="29"/>
      <c r="H593" s="13"/>
      <c r="I593" s="21"/>
      <c r="J593" s="21"/>
      <c r="K593" s="21"/>
      <c r="L593" s="21"/>
      <c r="M593" s="22"/>
      <c r="N593" s="23"/>
      <c r="O593" s="23"/>
      <c r="P593" s="21"/>
      <c r="Q593" s="10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6.5" customHeight="1">
      <c r="A594" s="1"/>
      <c r="B594" s="4"/>
      <c r="C594" s="12"/>
      <c r="D594" s="14"/>
      <c r="E594" s="14"/>
      <c r="F594" s="14"/>
      <c r="G594" s="29"/>
      <c r="H594" s="13"/>
      <c r="I594" s="21"/>
      <c r="J594" s="21"/>
      <c r="K594" s="21"/>
      <c r="L594" s="21"/>
      <c r="M594" s="22"/>
      <c r="N594" s="23"/>
      <c r="O594" s="23"/>
      <c r="P594" s="21"/>
      <c r="Q594" s="10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6.5" customHeight="1">
      <c r="A595" s="1"/>
      <c r="B595" s="4"/>
      <c r="C595" s="12"/>
      <c r="D595" s="14"/>
      <c r="E595" s="14"/>
      <c r="F595" s="14"/>
      <c r="G595" s="29"/>
      <c r="H595" s="13"/>
      <c r="I595" s="21"/>
      <c r="J595" s="21"/>
      <c r="K595" s="21"/>
      <c r="L595" s="21"/>
      <c r="M595" s="22"/>
      <c r="N595" s="23"/>
      <c r="O595" s="23"/>
      <c r="P595" s="21"/>
      <c r="Q595" s="10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6.5" customHeight="1">
      <c r="A596" s="1"/>
      <c r="B596" s="4"/>
      <c r="C596" s="12"/>
      <c r="D596" s="14"/>
      <c r="E596" s="14"/>
      <c r="F596" s="14"/>
      <c r="G596" s="29"/>
      <c r="H596" s="13"/>
      <c r="I596" s="21"/>
      <c r="J596" s="21"/>
      <c r="K596" s="21"/>
      <c r="L596" s="21"/>
      <c r="M596" s="22"/>
      <c r="N596" s="23"/>
      <c r="O596" s="23"/>
      <c r="P596" s="21"/>
      <c r="Q596" s="10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6.5" customHeight="1">
      <c r="A597" s="1"/>
      <c r="B597" s="4"/>
      <c r="C597" s="12"/>
      <c r="D597" s="14"/>
      <c r="E597" s="14"/>
      <c r="F597" s="14"/>
      <c r="G597" s="29"/>
      <c r="H597" s="13"/>
      <c r="I597" s="21"/>
      <c r="J597" s="21"/>
      <c r="K597" s="21"/>
      <c r="L597" s="21"/>
      <c r="M597" s="22"/>
      <c r="N597" s="23"/>
      <c r="O597" s="23"/>
      <c r="P597" s="21"/>
      <c r="Q597" s="10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6.5" customHeight="1">
      <c r="A598" s="1"/>
      <c r="B598" s="4"/>
      <c r="C598" s="12"/>
      <c r="D598" s="14"/>
      <c r="E598" s="14"/>
      <c r="F598" s="14"/>
      <c r="G598" s="29"/>
      <c r="H598" s="13"/>
      <c r="I598" s="21"/>
      <c r="J598" s="21"/>
      <c r="K598" s="21"/>
      <c r="L598" s="21"/>
      <c r="M598" s="22"/>
      <c r="N598" s="23"/>
      <c r="O598" s="23"/>
      <c r="P598" s="21"/>
      <c r="Q598" s="10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6.5" customHeight="1">
      <c r="A599" s="1"/>
      <c r="B599" s="4"/>
      <c r="C599" s="12"/>
      <c r="D599" s="14"/>
      <c r="E599" s="14"/>
      <c r="F599" s="14"/>
      <c r="G599" s="29"/>
      <c r="H599" s="13"/>
      <c r="I599" s="21"/>
      <c r="J599" s="21"/>
      <c r="K599" s="21"/>
      <c r="L599" s="21"/>
      <c r="M599" s="22"/>
      <c r="N599" s="23"/>
      <c r="O599" s="23"/>
      <c r="P599" s="21"/>
      <c r="Q599" s="10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6.5" customHeight="1">
      <c r="A600" s="1"/>
      <c r="B600" s="4"/>
      <c r="C600" s="12"/>
      <c r="D600" s="14"/>
      <c r="E600" s="14"/>
      <c r="F600" s="14"/>
      <c r="G600" s="29"/>
      <c r="H600" s="13"/>
      <c r="I600" s="21"/>
      <c r="J600" s="21"/>
      <c r="K600" s="21"/>
      <c r="L600" s="21"/>
      <c r="M600" s="22"/>
      <c r="N600" s="23"/>
      <c r="O600" s="23"/>
      <c r="P600" s="21"/>
      <c r="Q600" s="10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6.5" customHeight="1">
      <c r="A601" s="1"/>
      <c r="B601" s="4"/>
      <c r="C601" s="12"/>
      <c r="D601" s="14"/>
      <c r="E601" s="14"/>
      <c r="F601" s="14"/>
      <c r="G601" s="29"/>
      <c r="H601" s="13"/>
      <c r="I601" s="21"/>
      <c r="J601" s="21"/>
      <c r="K601" s="21"/>
      <c r="L601" s="21"/>
      <c r="M601" s="22"/>
      <c r="N601" s="23"/>
      <c r="O601" s="23"/>
      <c r="P601" s="21"/>
      <c r="Q601" s="10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6.5" customHeight="1">
      <c r="A602" s="1"/>
      <c r="B602" s="4"/>
      <c r="C602" s="12"/>
      <c r="D602" s="14"/>
      <c r="E602" s="14"/>
      <c r="F602" s="14"/>
      <c r="G602" s="29"/>
      <c r="H602" s="13"/>
      <c r="I602" s="21"/>
      <c r="J602" s="21"/>
      <c r="K602" s="21"/>
      <c r="L602" s="21"/>
      <c r="M602" s="22"/>
      <c r="N602" s="23"/>
      <c r="O602" s="23"/>
      <c r="P602" s="21"/>
      <c r="Q602" s="10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6.5" customHeight="1">
      <c r="A603" s="1"/>
      <c r="B603" s="4"/>
      <c r="C603" s="12"/>
      <c r="D603" s="14"/>
      <c r="E603" s="14"/>
      <c r="F603" s="14"/>
      <c r="G603" s="29"/>
      <c r="H603" s="13"/>
      <c r="I603" s="21"/>
      <c r="J603" s="21"/>
      <c r="K603" s="21"/>
      <c r="L603" s="21"/>
      <c r="M603" s="22"/>
      <c r="N603" s="23"/>
      <c r="O603" s="23"/>
      <c r="P603" s="21"/>
      <c r="Q603" s="10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6.5" customHeight="1">
      <c r="A604" s="1"/>
      <c r="B604" s="4"/>
      <c r="C604" s="12"/>
      <c r="D604" s="14"/>
      <c r="E604" s="14"/>
      <c r="F604" s="14"/>
      <c r="G604" s="29"/>
      <c r="H604" s="13"/>
      <c r="I604" s="21"/>
      <c r="J604" s="21"/>
      <c r="K604" s="21"/>
      <c r="L604" s="21"/>
      <c r="M604" s="22"/>
      <c r="N604" s="23"/>
      <c r="O604" s="23"/>
      <c r="P604" s="21"/>
      <c r="Q604" s="10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6.5" customHeight="1">
      <c r="A605" s="1"/>
      <c r="B605" s="4"/>
      <c r="C605" s="12"/>
      <c r="D605" s="14"/>
      <c r="E605" s="14"/>
      <c r="F605" s="14"/>
      <c r="G605" s="29"/>
      <c r="H605" s="13"/>
      <c r="I605" s="21"/>
      <c r="J605" s="21"/>
      <c r="K605" s="21"/>
      <c r="L605" s="21"/>
      <c r="M605" s="22"/>
      <c r="N605" s="23"/>
      <c r="O605" s="23"/>
      <c r="P605" s="21"/>
      <c r="Q605" s="10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6.5" customHeight="1">
      <c r="A606" s="1"/>
      <c r="B606" s="4"/>
      <c r="C606" s="12"/>
      <c r="D606" s="14"/>
      <c r="E606" s="14"/>
      <c r="F606" s="14"/>
      <c r="G606" s="29"/>
      <c r="H606" s="13"/>
      <c r="I606" s="21"/>
      <c r="J606" s="21"/>
      <c r="K606" s="21"/>
      <c r="L606" s="21"/>
      <c r="M606" s="22"/>
      <c r="N606" s="23"/>
      <c r="O606" s="23"/>
      <c r="P606" s="21"/>
      <c r="Q606" s="10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6.5" customHeight="1">
      <c r="A607" s="1"/>
      <c r="B607" s="4"/>
      <c r="C607" s="12"/>
      <c r="D607" s="14"/>
      <c r="E607" s="14"/>
      <c r="F607" s="14"/>
      <c r="G607" s="29"/>
      <c r="H607" s="13"/>
      <c r="I607" s="21"/>
      <c r="J607" s="21"/>
      <c r="K607" s="21"/>
      <c r="L607" s="21"/>
      <c r="M607" s="22"/>
      <c r="N607" s="23"/>
      <c r="O607" s="23"/>
      <c r="P607" s="21"/>
      <c r="Q607" s="10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6.5" customHeight="1">
      <c r="A608" s="1"/>
      <c r="B608" s="4"/>
      <c r="C608" s="12"/>
      <c r="D608" s="14"/>
      <c r="E608" s="14"/>
      <c r="F608" s="14"/>
      <c r="G608" s="29"/>
      <c r="H608" s="13"/>
      <c r="I608" s="21"/>
      <c r="J608" s="21"/>
      <c r="K608" s="21"/>
      <c r="L608" s="21"/>
      <c r="M608" s="22"/>
      <c r="N608" s="23"/>
      <c r="O608" s="23"/>
      <c r="P608" s="21"/>
      <c r="Q608" s="10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6.5" customHeight="1">
      <c r="A609" s="1"/>
      <c r="B609" s="4"/>
      <c r="C609" s="12"/>
      <c r="D609" s="14"/>
      <c r="E609" s="14"/>
      <c r="F609" s="14"/>
      <c r="G609" s="29"/>
      <c r="H609" s="13"/>
      <c r="I609" s="21"/>
      <c r="J609" s="21"/>
      <c r="K609" s="21"/>
      <c r="L609" s="21"/>
      <c r="M609" s="22"/>
      <c r="N609" s="23"/>
      <c r="O609" s="23"/>
      <c r="P609" s="21"/>
      <c r="Q609" s="10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6.5" customHeight="1">
      <c r="A610" s="1"/>
      <c r="B610" s="4"/>
      <c r="C610" s="12"/>
      <c r="D610" s="14"/>
      <c r="E610" s="14"/>
      <c r="F610" s="14"/>
      <c r="G610" s="29"/>
      <c r="H610" s="13"/>
      <c r="I610" s="21"/>
      <c r="J610" s="21"/>
      <c r="K610" s="21"/>
      <c r="L610" s="21"/>
      <c r="M610" s="22"/>
      <c r="N610" s="23"/>
      <c r="O610" s="23"/>
      <c r="P610" s="21"/>
      <c r="Q610" s="10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6.5" customHeight="1">
      <c r="A611" s="1"/>
      <c r="B611" s="4"/>
      <c r="C611" s="12"/>
      <c r="D611" s="14"/>
      <c r="E611" s="14"/>
      <c r="F611" s="14"/>
      <c r="G611" s="29"/>
      <c r="H611" s="13"/>
      <c r="I611" s="21"/>
      <c r="J611" s="21"/>
      <c r="K611" s="21"/>
      <c r="L611" s="21"/>
      <c r="M611" s="22"/>
      <c r="N611" s="23"/>
      <c r="O611" s="23"/>
      <c r="P611" s="21"/>
      <c r="Q611" s="10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6.5" customHeight="1">
      <c r="A612" s="1"/>
      <c r="B612" s="4"/>
      <c r="C612" s="12"/>
      <c r="D612" s="14"/>
      <c r="E612" s="14"/>
      <c r="F612" s="14"/>
      <c r="G612" s="29"/>
      <c r="H612" s="13"/>
      <c r="I612" s="21"/>
      <c r="J612" s="21"/>
      <c r="K612" s="21"/>
      <c r="L612" s="21"/>
      <c r="M612" s="22"/>
      <c r="N612" s="23"/>
      <c r="O612" s="23"/>
      <c r="P612" s="21"/>
      <c r="Q612" s="10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6.5" customHeight="1">
      <c r="A613" s="1"/>
      <c r="B613" s="4"/>
      <c r="C613" s="12"/>
      <c r="D613" s="14"/>
      <c r="E613" s="14"/>
      <c r="F613" s="14"/>
      <c r="G613" s="29"/>
      <c r="H613" s="13"/>
      <c r="I613" s="21"/>
      <c r="J613" s="21"/>
      <c r="K613" s="21"/>
      <c r="L613" s="21"/>
      <c r="M613" s="22"/>
      <c r="N613" s="23"/>
      <c r="O613" s="23"/>
      <c r="P613" s="21"/>
      <c r="Q613" s="10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6.5" customHeight="1">
      <c r="A614" s="1"/>
      <c r="B614" s="4"/>
      <c r="C614" s="12"/>
      <c r="D614" s="14"/>
      <c r="E614" s="14"/>
      <c r="F614" s="14"/>
      <c r="G614" s="29"/>
      <c r="H614" s="13"/>
      <c r="I614" s="21"/>
      <c r="J614" s="21"/>
      <c r="K614" s="21"/>
      <c r="L614" s="21"/>
      <c r="M614" s="22"/>
      <c r="N614" s="23"/>
      <c r="O614" s="23"/>
      <c r="P614" s="21"/>
      <c r="Q614" s="10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6.5" customHeight="1">
      <c r="A615" s="1"/>
      <c r="B615" s="4"/>
      <c r="C615" s="12"/>
      <c r="D615" s="14"/>
      <c r="E615" s="14"/>
      <c r="F615" s="14"/>
      <c r="G615" s="29"/>
      <c r="H615" s="13"/>
      <c r="I615" s="21"/>
      <c r="J615" s="21"/>
      <c r="K615" s="21"/>
      <c r="L615" s="21"/>
      <c r="M615" s="22"/>
      <c r="N615" s="23"/>
      <c r="O615" s="23"/>
      <c r="P615" s="21"/>
      <c r="Q615" s="10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6.5" customHeight="1">
      <c r="A616" s="1"/>
      <c r="B616" s="4"/>
      <c r="C616" s="12"/>
      <c r="D616" s="14"/>
      <c r="E616" s="14"/>
      <c r="F616" s="14"/>
      <c r="G616" s="29"/>
      <c r="H616" s="13"/>
      <c r="I616" s="21"/>
      <c r="J616" s="21"/>
      <c r="K616" s="21"/>
      <c r="L616" s="21"/>
      <c r="M616" s="22"/>
      <c r="N616" s="23"/>
      <c r="O616" s="23"/>
      <c r="P616" s="21"/>
      <c r="Q616" s="10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6.5" customHeight="1">
      <c r="A617" s="1"/>
      <c r="B617" s="4"/>
      <c r="C617" s="12"/>
      <c r="D617" s="14"/>
      <c r="E617" s="14"/>
      <c r="F617" s="14"/>
      <c r="G617" s="29"/>
      <c r="H617" s="13"/>
      <c r="I617" s="21"/>
      <c r="J617" s="21"/>
      <c r="K617" s="21"/>
      <c r="L617" s="21"/>
      <c r="M617" s="22"/>
      <c r="N617" s="23"/>
      <c r="O617" s="23"/>
      <c r="P617" s="21"/>
      <c r="Q617" s="10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6.5" customHeight="1">
      <c r="A618" s="1"/>
      <c r="B618" s="4"/>
      <c r="C618" s="12"/>
      <c r="D618" s="14"/>
      <c r="E618" s="14"/>
      <c r="F618" s="14"/>
      <c r="G618" s="29"/>
      <c r="H618" s="13"/>
      <c r="I618" s="21"/>
      <c r="J618" s="21"/>
      <c r="K618" s="21"/>
      <c r="L618" s="21"/>
      <c r="M618" s="22"/>
      <c r="N618" s="23"/>
      <c r="O618" s="23"/>
      <c r="P618" s="21"/>
      <c r="Q618" s="10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6.5" customHeight="1">
      <c r="A619" s="1"/>
      <c r="B619" s="4"/>
      <c r="C619" s="12"/>
      <c r="D619" s="14"/>
      <c r="E619" s="14"/>
      <c r="F619" s="14"/>
      <c r="G619" s="29"/>
      <c r="H619" s="13"/>
      <c r="I619" s="21"/>
      <c r="J619" s="21"/>
      <c r="K619" s="21"/>
      <c r="L619" s="21"/>
      <c r="M619" s="22"/>
      <c r="N619" s="23"/>
      <c r="O619" s="23"/>
      <c r="P619" s="21"/>
      <c r="Q619" s="10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6.5" customHeight="1">
      <c r="A620" s="1"/>
      <c r="B620" s="4"/>
      <c r="C620" s="12"/>
      <c r="D620" s="14"/>
      <c r="E620" s="14"/>
      <c r="F620" s="14"/>
      <c r="G620" s="29"/>
      <c r="H620" s="13"/>
      <c r="I620" s="21"/>
      <c r="J620" s="21"/>
      <c r="K620" s="21"/>
      <c r="L620" s="21"/>
      <c r="M620" s="22"/>
      <c r="N620" s="23"/>
      <c r="O620" s="23"/>
      <c r="P620" s="21"/>
      <c r="Q620" s="10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6.5" customHeight="1">
      <c r="A621" s="1"/>
      <c r="B621" s="4"/>
      <c r="C621" s="12"/>
      <c r="D621" s="14"/>
      <c r="E621" s="14"/>
      <c r="F621" s="14"/>
      <c r="G621" s="29"/>
      <c r="H621" s="13"/>
      <c r="I621" s="21"/>
      <c r="J621" s="21"/>
      <c r="K621" s="21"/>
      <c r="L621" s="21"/>
      <c r="M621" s="22"/>
      <c r="N621" s="23"/>
      <c r="O621" s="23"/>
      <c r="P621" s="21"/>
      <c r="Q621" s="10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6.5" customHeight="1">
      <c r="A622" s="1"/>
      <c r="B622" s="4"/>
      <c r="C622" s="12"/>
      <c r="D622" s="14"/>
      <c r="E622" s="14"/>
      <c r="F622" s="14"/>
      <c r="G622" s="29"/>
      <c r="H622" s="13"/>
      <c r="I622" s="21"/>
      <c r="J622" s="21"/>
      <c r="K622" s="21"/>
      <c r="L622" s="21"/>
      <c r="M622" s="22"/>
      <c r="N622" s="23"/>
      <c r="O622" s="23"/>
      <c r="P622" s="21"/>
      <c r="Q622" s="10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6.5" customHeight="1">
      <c r="A623" s="1"/>
      <c r="B623" s="4"/>
      <c r="C623" s="12"/>
      <c r="D623" s="14"/>
      <c r="E623" s="14"/>
      <c r="F623" s="14"/>
      <c r="G623" s="29"/>
      <c r="H623" s="13"/>
      <c r="I623" s="21"/>
      <c r="J623" s="21"/>
      <c r="K623" s="21"/>
      <c r="L623" s="21"/>
      <c r="M623" s="22"/>
      <c r="N623" s="23"/>
      <c r="O623" s="23"/>
      <c r="P623" s="21"/>
      <c r="Q623" s="10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6.5" customHeight="1">
      <c r="A624" s="1"/>
      <c r="B624" s="4"/>
      <c r="C624" s="12"/>
      <c r="D624" s="14"/>
      <c r="E624" s="14"/>
      <c r="F624" s="14"/>
      <c r="G624" s="29"/>
      <c r="H624" s="13"/>
      <c r="I624" s="21"/>
      <c r="J624" s="21"/>
      <c r="K624" s="21"/>
      <c r="L624" s="21"/>
      <c r="M624" s="22"/>
      <c r="N624" s="23"/>
      <c r="O624" s="23"/>
      <c r="P624" s="21"/>
      <c r="Q624" s="10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6.5" customHeight="1">
      <c r="A625" s="1"/>
      <c r="B625" s="4"/>
      <c r="C625" s="12"/>
      <c r="D625" s="14"/>
      <c r="E625" s="14"/>
      <c r="F625" s="14"/>
      <c r="G625" s="29"/>
      <c r="H625" s="13"/>
      <c r="I625" s="21"/>
      <c r="J625" s="21"/>
      <c r="K625" s="21"/>
      <c r="L625" s="21"/>
      <c r="M625" s="22"/>
      <c r="N625" s="23"/>
      <c r="O625" s="23"/>
      <c r="P625" s="21"/>
      <c r="Q625" s="10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6.5" customHeight="1">
      <c r="A626" s="1"/>
      <c r="B626" s="4"/>
      <c r="C626" s="12"/>
      <c r="D626" s="14"/>
      <c r="E626" s="14"/>
      <c r="F626" s="14"/>
      <c r="G626" s="29"/>
      <c r="H626" s="13"/>
      <c r="I626" s="21"/>
      <c r="J626" s="21"/>
      <c r="K626" s="21"/>
      <c r="L626" s="21"/>
      <c r="M626" s="22"/>
      <c r="N626" s="23"/>
      <c r="O626" s="23"/>
      <c r="P626" s="21"/>
      <c r="Q626" s="10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6.5" customHeight="1">
      <c r="A627" s="1"/>
      <c r="B627" s="4"/>
      <c r="C627" s="12"/>
      <c r="D627" s="14"/>
      <c r="E627" s="14"/>
      <c r="F627" s="14"/>
      <c r="G627" s="29"/>
      <c r="H627" s="13"/>
      <c r="I627" s="21"/>
      <c r="J627" s="21"/>
      <c r="K627" s="21"/>
      <c r="L627" s="21"/>
      <c r="M627" s="22"/>
      <c r="N627" s="23"/>
      <c r="O627" s="23"/>
      <c r="P627" s="21"/>
      <c r="Q627" s="10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6.5" customHeight="1">
      <c r="A628" s="1"/>
      <c r="B628" s="4"/>
      <c r="C628" s="12"/>
      <c r="D628" s="14"/>
      <c r="E628" s="14"/>
      <c r="F628" s="14"/>
      <c r="G628" s="29"/>
      <c r="H628" s="13"/>
      <c r="I628" s="21"/>
      <c r="J628" s="21"/>
      <c r="K628" s="21"/>
      <c r="L628" s="21"/>
      <c r="M628" s="22"/>
      <c r="N628" s="23"/>
      <c r="O628" s="23"/>
      <c r="P628" s="21"/>
      <c r="Q628" s="10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6.5" customHeight="1">
      <c r="A629" s="1"/>
      <c r="B629" s="4"/>
      <c r="C629" s="12"/>
      <c r="D629" s="14"/>
      <c r="E629" s="14"/>
      <c r="F629" s="14"/>
      <c r="G629" s="29"/>
      <c r="H629" s="13"/>
      <c r="I629" s="21"/>
      <c r="J629" s="21"/>
      <c r="K629" s="21"/>
      <c r="L629" s="21"/>
      <c r="M629" s="22"/>
      <c r="N629" s="23"/>
      <c r="O629" s="23"/>
      <c r="P629" s="21"/>
      <c r="Q629" s="10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6.5" customHeight="1">
      <c r="A630" s="1"/>
      <c r="B630" s="4"/>
      <c r="C630" s="12"/>
      <c r="D630" s="14"/>
      <c r="E630" s="14"/>
      <c r="F630" s="14"/>
      <c r="G630" s="29"/>
      <c r="H630" s="13"/>
      <c r="I630" s="21"/>
      <c r="J630" s="21"/>
      <c r="K630" s="21"/>
      <c r="L630" s="21"/>
      <c r="M630" s="22"/>
      <c r="N630" s="23"/>
      <c r="O630" s="23"/>
      <c r="P630" s="21"/>
      <c r="Q630" s="10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6.5" customHeight="1">
      <c r="A631" s="1"/>
      <c r="B631" s="4"/>
      <c r="C631" s="12"/>
      <c r="D631" s="14"/>
      <c r="E631" s="14"/>
      <c r="F631" s="14"/>
      <c r="G631" s="29"/>
      <c r="H631" s="13"/>
      <c r="I631" s="21"/>
      <c r="J631" s="21"/>
      <c r="K631" s="21"/>
      <c r="L631" s="21"/>
      <c r="M631" s="22"/>
      <c r="N631" s="23"/>
      <c r="O631" s="23"/>
      <c r="P631" s="21"/>
      <c r="Q631" s="10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6.5" customHeight="1">
      <c r="A632" s="1"/>
      <c r="B632" s="4"/>
      <c r="C632" s="12"/>
      <c r="D632" s="14"/>
      <c r="E632" s="14"/>
      <c r="F632" s="14"/>
      <c r="G632" s="29"/>
      <c r="H632" s="13"/>
      <c r="I632" s="21"/>
      <c r="J632" s="21"/>
      <c r="K632" s="21"/>
      <c r="L632" s="21"/>
      <c r="M632" s="22"/>
      <c r="N632" s="23"/>
      <c r="O632" s="23"/>
      <c r="P632" s="21"/>
      <c r="Q632" s="10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6.5" customHeight="1">
      <c r="A633" s="1"/>
      <c r="B633" s="4"/>
      <c r="C633" s="12"/>
      <c r="D633" s="14"/>
      <c r="E633" s="14"/>
      <c r="F633" s="14"/>
      <c r="G633" s="29"/>
      <c r="H633" s="13"/>
      <c r="I633" s="21"/>
      <c r="J633" s="21"/>
      <c r="K633" s="21"/>
      <c r="L633" s="21"/>
      <c r="M633" s="22"/>
      <c r="N633" s="23"/>
      <c r="O633" s="23"/>
      <c r="P633" s="21"/>
      <c r="Q633" s="10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6.5" customHeight="1">
      <c r="A634" s="1"/>
      <c r="B634" s="4"/>
      <c r="C634" s="12"/>
      <c r="D634" s="14"/>
      <c r="E634" s="14"/>
      <c r="F634" s="14"/>
      <c r="G634" s="29"/>
      <c r="H634" s="13"/>
      <c r="I634" s="21"/>
      <c r="J634" s="21"/>
      <c r="K634" s="21"/>
      <c r="L634" s="21"/>
      <c r="M634" s="22"/>
      <c r="N634" s="23"/>
      <c r="O634" s="23"/>
      <c r="P634" s="21"/>
      <c r="Q634" s="10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6.5" customHeight="1">
      <c r="A635" s="1"/>
      <c r="B635" s="4"/>
      <c r="C635" s="12"/>
      <c r="D635" s="14"/>
      <c r="E635" s="14"/>
      <c r="F635" s="14"/>
      <c r="G635" s="29"/>
      <c r="H635" s="13"/>
      <c r="I635" s="21"/>
      <c r="J635" s="21"/>
      <c r="K635" s="21"/>
      <c r="L635" s="21"/>
      <c r="M635" s="22"/>
      <c r="N635" s="23"/>
      <c r="O635" s="23"/>
      <c r="P635" s="21"/>
      <c r="Q635" s="10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6.5" customHeight="1">
      <c r="A636" s="1"/>
      <c r="B636" s="4"/>
      <c r="C636" s="12"/>
      <c r="D636" s="14"/>
      <c r="E636" s="14"/>
      <c r="F636" s="14"/>
      <c r="G636" s="29"/>
      <c r="H636" s="13"/>
      <c r="I636" s="21"/>
      <c r="J636" s="21"/>
      <c r="K636" s="21"/>
      <c r="L636" s="21"/>
      <c r="M636" s="22"/>
      <c r="N636" s="23"/>
      <c r="O636" s="23"/>
      <c r="P636" s="21"/>
      <c r="Q636" s="10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6.5" customHeight="1">
      <c r="A637" s="1"/>
      <c r="B637" s="4"/>
      <c r="C637" s="12"/>
      <c r="D637" s="14"/>
      <c r="E637" s="14"/>
      <c r="F637" s="14"/>
      <c r="G637" s="29"/>
      <c r="H637" s="13"/>
      <c r="I637" s="21"/>
      <c r="J637" s="21"/>
      <c r="K637" s="21"/>
      <c r="L637" s="21"/>
      <c r="M637" s="22"/>
      <c r="N637" s="23"/>
      <c r="O637" s="23"/>
      <c r="P637" s="21"/>
      <c r="Q637" s="10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6.5" customHeight="1">
      <c r="A638" s="1"/>
      <c r="B638" s="4"/>
      <c r="C638" s="12"/>
      <c r="D638" s="14"/>
      <c r="E638" s="14"/>
      <c r="F638" s="14"/>
      <c r="G638" s="29"/>
      <c r="H638" s="13"/>
      <c r="I638" s="21"/>
      <c r="J638" s="21"/>
      <c r="K638" s="21"/>
      <c r="L638" s="21"/>
      <c r="M638" s="22"/>
      <c r="N638" s="23"/>
      <c r="O638" s="23"/>
      <c r="P638" s="21"/>
      <c r="Q638" s="10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6.5" customHeight="1">
      <c r="A639" s="1"/>
      <c r="B639" s="4"/>
      <c r="C639" s="12"/>
      <c r="D639" s="14"/>
      <c r="E639" s="14"/>
      <c r="F639" s="14"/>
      <c r="G639" s="29"/>
      <c r="H639" s="13"/>
      <c r="I639" s="21"/>
      <c r="J639" s="21"/>
      <c r="K639" s="21"/>
      <c r="L639" s="21"/>
      <c r="M639" s="22"/>
      <c r="N639" s="23"/>
      <c r="O639" s="23"/>
      <c r="P639" s="21"/>
      <c r="Q639" s="10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6.5" customHeight="1">
      <c r="A640" s="1"/>
      <c r="B640" s="4"/>
      <c r="C640" s="12"/>
      <c r="D640" s="14"/>
      <c r="E640" s="14"/>
      <c r="F640" s="14"/>
      <c r="G640" s="29"/>
      <c r="H640" s="13"/>
      <c r="I640" s="21"/>
      <c r="J640" s="21"/>
      <c r="K640" s="21"/>
      <c r="L640" s="21"/>
      <c r="M640" s="22"/>
      <c r="N640" s="23"/>
      <c r="O640" s="23"/>
      <c r="P640" s="21"/>
      <c r="Q640" s="10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6.5" customHeight="1">
      <c r="A641" s="1"/>
      <c r="B641" s="4"/>
      <c r="C641" s="12"/>
      <c r="D641" s="14"/>
      <c r="E641" s="14"/>
      <c r="F641" s="14"/>
      <c r="G641" s="29"/>
      <c r="H641" s="13"/>
      <c r="I641" s="21"/>
      <c r="J641" s="21"/>
      <c r="K641" s="21"/>
      <c r="L641" s="21"/>
      <c r="M641" s="22"/>
      <c r="N641" s="23"/>
      <c r="O641" s="23"/>
      <c r="P641" s="21"/>
      <c r="Q641" s="10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6.5" customHeight="1">
      <c r="A642" s="1"/>
      <c r="B642" s="4"/>
      <c r="C642" s="12"/>
      <c r="D642" s="14"/>
      <c r="E642" s="14"/>
      <c r="F642" s="14"/>
      <c r="G642" s="29"/>
      <c r="H642" s="13"/>
      <c r="I642" s="21"/>
      <c r="J642" s="21"/>
      <c r="K642" s="21"/>
      <c r="L642" s="21"/>
      <c r="M642" s="22"/>
      <c r="N642" s="23"/>
      <c r="O642" s="23"/>
      <c r="P642" s="21"/>
      <c r="Q642" s="10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6.5" customHeight="1">
      <c r="A643" s="1"/>
      <c r="B643" s="4"/>
      <c r="C643" s="12"/>
      <c r="D643" s="14"/>
      <c r="E643" s="14"/>
      <c r="F643" s="14"/>
      <c r="G643" s="29"/>
      <c r="H643" s="13"/>
      <c r="I643" s="21"/>
      <c r="J643" s="21"/>
      <c r="K643" s="21"/>
      <c r="L643" s="21"/>
      <c r="M643" s="22"/>
      <c r="N643" s="23"/>
      <c r="O643" s="23"/>
      <c r="P643" s="21"/>
      <c r="Q643" s="10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6.5" customHeight="1">
      <c r="A644" s="1"/>
      <c r="B644" s="4"/>
      <c r="C644" s="12"/>
      <c r="D644" s="14"/>
      <c r="E644" s="14"/>
      <c r="F644" s="14"/>
      <c r="G644" s="29"/>
      <c r="H644" s="13"/>
      <c r="I644" s="21"/>
      <c r="J644" s="21"/>
      <c r="K644" s="21"/>
      <c r="L644" s="21"/>
      <c r="M644" s="22"/>
      <c r="N644" s="23"/>
      <c r="O644" s="23"/>
      <c r="P644" s="21"/>
      <c r="Q644" s="10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6.5" customHeight="1">
      <c r="A645" s="1"/>
      <c r="B645" s="4"/>
      <c r="C645" s="12"/>
      <c r="D645" s="14"/>
      <c r="E645" s="14"/>
      <c r="F645" s="14"/>
      <c r="G645" s="29"/>
      <c r="H645" s="13"/>
      <c r="I645" s="21"/>
      <c r="J645" s="21"/>
      <c r="K645" s="21"/>
      <c r="L645" s="21"/>
      <c r="M645" s="22"/>
      <c r="N645" s="23"/>
      <c r="O645" s="23"/>
      <c r="P645" s="21"/>
      <c r="Q645" s="10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6.5" customHeight="1">
      <c r="A646" s="1"/>
      <c r="B646" s="4"/>
      <c r="C646" s="12"/>
      <c r="D646" s="14"/>
      <c r="E646" s="14"/>
      <c r="F646" s="14"/>
      <c r="G646" s="29"/>
      <c r="H646" s="13"/>
      <c r="I646" s="21"/>
      <c r="J646" s="21"/>
      <c r="K646" s="21"/>
      <c r="L646" s="21"/>
      <c r="M646" s="22"/>
      <c r="N646" s="23"/>
      <c r="O646" s="23"/>
      <c r="P646" s="21"/>
      <c r="Q646" s="10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6.5" customHeight="1">
      <c r="A647" s="1"/>
      <c r="B647" s="4"/>
      <c r="C647" s="12"/>
      <c r="D647" s="14"/>
      <c r="E647" s="14"/>
      <c r="F647" s="14"/>
      <c r="G647" s="29"/>
      <c r="H647" s="13"/>
      <c r="I647" s="21"/>
      <c r="J647" s="21"/>
      <c r="K647" s="21"/>
      <c r="L647" s="21"/>
      <c r="M647" s="22"/>
      <c r="N647" s="23"/>
      <c r="O647" s="23"/>
      <c r="P647" s="21"/>
      <c r="Q647" s="10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6.5" customHeight="1">
      <c r="A648" s="1"/>
      <c r="B648" s="4"/>
      <c r="C648" s="12"/>
      <c r="D648" s="14"/>
      <c r="E648" s="14"/>
      <c r="F648" s="14"/>
      <c r="G648" s="29"/>
      <c r="H648" s="13"/>
      <c r="I648" s="21"/>
      <c r="J648" s="21"/>
      <c r="K648" s="21"/>
      <c r="L648" s="21"/>
      <c r="M648" s="22"/>
      <c r="N648" s="23"/>
      <c r="O648" s="23"/>
      <c r="P648" s="21"/>
      <c r="Q648" s="10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6.5" customHeight="1">
      <c r="A649" s="1"/>
      <c r="B649" s="4"/>
      <c r="C649" s="12"/>
      <c r="D649" s="14"/>
      <c r="E649" s="14"/>
      <c r="F649" s="14"/>
      <c r="G649" s="29"/>
      <c r="H649" s="13"/>
      <c r="I649" s="21"/>
      <c r="J649" s="21"/>
      <c r="K649" s="21"/>
      <c r="L649" s="21"/>
      <c r="M649" s="22"/>
      <c r="N649" s="23"/>
      <c r="O649" s="23"/>
      <c r="P649" s="21"/>
      <c r="Q649" s="10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6.5" customHeight="1">
      <c r="A650" s="1"/>
      <c r="B650" s="4"/>
      <c r="C650" s="12"/>
      <c r="D650" s="14"/>
      <c r="E650" s="14"/>
      <c r="F650" s="14"/>
      <c r="G650" s="29"/>
      <c r="H650" s="13"/>
      <c r="I650" s="21"/>
      <c r="J650" s="21"/>
      <c r="K650" s="21"/>
      <c r="L650" s="21"/>
      <c r="M650" s="22"/>
      <c r="N650" s="23"/>
      <c r="O650" s="23"/>
      <c r="P650" s="21"/>
      <c r="Q650" s="10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6.5" customHeight="1">
      <c r="A651" s="1"/>
      <c r="B651" s="4"/>
      <c r="C651" s="12"/>
      <c r="D651" s="14"/>
      <c r="E651" s="14"/>
      <c r="F651" s="14"/>
      <c r="G651" s="29"/>
      <c r="H651" s="13"/>
      <c r="I651" s="21"/>
      <c r="J651" s="21"/>
      <c r="K651" s="21"/>
      <c r="L651" s="21"/>
      <c r="M651" s="22"/>
      <c r="N651" s="23"/>
      <c r="O651" s="23"/>
      <c r="P651" s="21"/>
      <c r="Q651" s="10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6.5" customHeight="1">
      <c r="A652" s="1"/>
      <c r="B652" s="4"/>
      <c r="C652" s="12"/>
      <c r="D652" s="14"/>
      <c r="E652" s="14"/>
      <c r="F652" s="14"/>
      <c r="G652" s="29"/>
      <c r="H652" s="13"/>
      <c r="I652" s="21"/>
      <c r="J652" s="21"/>
      <c r="K652" s="21"/>
      <c r="L652" s="21"/>
      <c r="M652" s="22"/>
      <c r="N652" s="23"/>
      <c r="O652" s="23"/>
      <c r="P652" s="21"/>
      <c r="Q652" s="10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6.5" customHeight="1">
      <c r="A653" s="1"/>
      <c r="B653" s="4"/>
      <c r="C653" s="12"/>
      <c r="D653" s="14"/>
      <c r="E653" s="14"/>
      <c r="F653" s="14"/>
      <c r="G653" s="29"/>
      <c r="H653" s="13"/>
      <c r="I653" s="21"/>
      <c r="J653" s="21"/>
      <c r="K653" s="21"/>
      <c r="L653" s="21"/>
      <c r="M653" s="22"/>
      <c r="N653" s="23"/>
      <c r="O653" s="23"/>
      <c r="P653" s="21"/>
      <c r="Q653" s="10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6.5" customHeight="1">
      <c r="A654" s="1"/>
      <c r="B654" s="4"/>
      <c r="C654" s="12"/>
      <c r="D654" s="14"/>
      <c r="E654" s="14"/>
      <c r="F654" s="14"/>
      <c r="G654" s="29"/>
      <c r="H654" s="13"/>
      <c r="I654" s="21"/>
      <c r="J654" s="21"/>
      <c r="K654" s="21"/>
      <c r="L654" s="21"/>
      <c r="M654" s="22"/>
      <c r="N654" s="23"/>
      <c r="O654" s="23"/>
      <c r="P654" s="21"/>
      <c r="Q654" s="10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6.5" customHeight="1">
      <c r="A655" s="1"/>
      <c r="B655" s="4"/>
      <c r="C655" s="12"/>
      <c r="D655" s="14"/>
      <c r="E655" s="14"/>
      <c r="F655" s="14"/>
      <c r="G655" s="29"/>
      <c r="H655" s="13"/>
      <c r="I655" s="21"/>
      <c r="J655" s="21"/>
      <c r="K655" s="21"/>
      <c r="L655" s="21"/>
      <c r="M655" s="22"/>
      <c r="N655" s="23"/>
      <c r="O655" s="23"/>
      <c r="P655" s="21"/>
      <c r="Q655" s="10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6.5" customHeight="1">
      <c r="A656" s="1"/>
      <c r="B656" s="4"/>
      <c r="C656" s="12"/>
      <c r="D656" s="14"/>
      <c r="E656" s="14"/>
      <c r="F656" s="14"/>
      <c r="G656" s="29"/>
      <c r="H656" s="13"/>
      <c r="I656" s="21"/>
      <c r="J656" s="21"/>
      <c r="K656" s="21"/>
      <c r="L656" s="21"/>
      <c r="M656" s="22"/>
      <c r="N656" s="23"/>
      <c r="O656" s="23"/>
      <c r="P656" s="21"/>
      <c r="Q656" s="10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6.5" customHeight="1">
      <c r="A657" s="1"/>
      <c r="B657" s="4"/>
      <c r="C657" s="12"/>
      <c r="D657" s="14"/>
      <c r="E657" s="14"/>
      <c r="F657" s="14"/>
      <c r="G657" s="29"/>
      <c r="H657" s="13"/>
      <c r="I657" s="21"/>
      <c r="J657" s="21"/>
      <c r="K657" s="21"/>
      <c r="L657" s="21"/>
      <c r="M657" s="22"/>
      <c r="N657" s="23"/>
      <c r="O657" s="23"/>
      <c r="P657" s="21"/>
      <c r="Q657" s="10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6.5" customHeight="1">
      <c r="A658" s="1"/>
      <c r="B658" s="4"/>
      <c r="C658" s="12"/>
      <c r="D658" s="14"/>
      <c r="E658" s="14"/>
      <c r="F658" s="14"/>
      <c r="G658" s="29"/>
      <c r="H658" s="13"/>
      <c r="I658" s="21"/>
      <c r="J658" s="21"/>
      <c r="K658" s="21"/>
      <c r="L658" s="21"/>
      <c r="M658" s="22"/>
      <c r="N658" s="23"/>
      <c r="O658" s="23"/>
      <c r="P658" s="21"/>
      <c r="Q658" s="10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6.5" customHeight="1">
      <c r="A659" s="1"/>
      <c r="B659" s="4"/>
      <c r="C659" s="12"/>
      <c r="D659" s="14"/>
      <c r="E659" s="14"/>
      <c r="F659" s="14"/>
      <c r="G659" s="29"/>
      <c r="H659" s="13"/>
      <c r="I659" s="21"/>
      <c r="J659" s="21"/>
      <c r="K659" s="21"/>
      <c r="L659" s="21"/>
      <c r="M659" s="22"/>
      <c r="N659" s="23"/>
      <c r="O659" s="23"/>
      <c r="P659" s="21"/>
      <c r="Q659" s="10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6.5" customHeight="1">
      <c r="A660" s="1"/>
      <c r="B660" s="4"/>
      <c r="C660" s="12"/>
      <c r="D660" s="14"/>
      <c r="E660" s="14"/>
      <c r="F660" s="14"/>
      <c r="G660" s="29"/>
      <c r="H660" s="13"/>
      <c r="I660" s="21"/>
      <c r="J660" s="21"/>
      <c r="K660" s="21"/>
      <c r="L660" s="21"/>
      <c r="M660" s="22"/>
      <c r="N660" s="23"/>
      <c r="O660" s="23"/>
      <c r="P660" s="21"/>
      <c r="Q660" s="10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6.5" customHeight="1">
      <c r="A661" s="1"/>
      <c r="B661" s="4"/>
      <c r="C661" s="12"/>
      <c r="D661" s="14"/>
      <c r="E661" s="14"/>
      <c r="F661" s="14"/>
      <c r="G661" s="29"/>
      <c r="H661" s="13"/>
      <c r="I661" s="21"/>
      <c r="J661" s="21"/>
      <c r="K661" s="21"/>
      <c r="L661" s="21"/>
      <c r="M661" s="22"/>
      <c r="N661" s="23"/>
      <c r="O661" s="23"/>
      <c r="P661" s="21"/>
      <c r="Q661" s="10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6.5" customHeight="1">
      <c r="A662" s="1"/>
      <c r="B662" s="4"/>
      <c r="C662" s="12"/>
      <c r="D662" s="14"/>
      <c r="E662" s="14"/>
      <c r="F662" s="14"/>
      <c r="G662" s="29"/>
      <c r="H662" s="13"/>
      <c r="I662" s="21"/>
      <c r="J662" s="21"/>
      <c r="K662" s="21"/>
      <c r="L662" s="21"/>
      <c r="M662" s="22"/>
      <c r="N662" s="23"/>
      <c r="O662" s="23"/>
      <c r="P662" s="21"/>
      <c r="Q662" s="10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6.5" customHeight="1">
      <c r="A663" s="1"/>
      <c r="B663" s="4"/>
      <c r="C663" s="12"/>
      <c r="D663" s="14"/>
      <c r="E663" s="14"/>
      <c r="F663" s="14"/>
      <c r="G663" s="29"/>
      <c r="H663" s="13"/>
      <c r="I663" s="21"/>
      <c r="J663" s="21"/>
      <c r="K663" s="21"/>
      <c r="L663" s="21"/>
      <c r="M663" s="22"/>
      <c r="N663" s="23"/>
      <c r="O663" s="23"/>
      <c r="P663" s="21"/>
      <c r="Q663" s="10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6.5" customHeight="1">
      <c r="A664" s="1"/>
      <c r="B664" s="4"/>
      <c r="C664" s="12"/>
      <c r="D664" s="14"/>
      <c r="E664" s="14"/>
      <c r="F664" s="14"/>
      <c r="G664" s="29"/>
      <c r="H664" s="13"/>
      <c r="I664" s="21"/>
      <c r="J664" s="21"/>
      <c r="K664" s="21"/>
      <c r="L664" s="21"/>
      <c r="M664" s="22"/>
      <c r="N664" s="23"/>
      <c r="O664" s="23"/>
      <c r="P664" s="21"/>
      <c r="Q664" s="10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6.5" customHeight="1">
      <c r="A665" s="1"/>
      <c r="B665" s="4"/>
      <c r="C665" s="12"/>
      <c r="D665" s="14"/>
      <c r="E665" s="14"/>
      <c r="F665" s="14"/>
      <c r="G665" s="29"/>
      <c r="H665" s="13"/>
      <c r="I665" s="21"/>
      <c r="J665" s="21"/>
      <c r="K665" s="21"/>
      <c r="L665" s="21"/>
      <c r="M665" s="22"/>
      <c r="N665" s="23"/>
      <c r="O665" s="23"/>
      <c r="P665" s="21"/>
      <c r="Q665" s="10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6.5" customHeight="1">
      <c r="A666" s="1"/>
      <c r="B666" s="4"/>
      <c r="C666" s="12"/>
      <c r="D666" s="14"/>
      <c r="E666" s="14"/>
      <c r="F666" s="14"/>
      <c r="G666" s="29"/>
      <c r="H666" s="13"/>
      <c r="I666" s="21"/>
      <c r="J666" s="21"/>
      <c r="K666" s="21"/>
      <c r="L666" s="21"/>
      <c r="M666" s="22"/>
      <c r="N666" s="23"/>
      <c r="O666" s="23"/>
      <c r="P666" s="21"/>
      <c r="Q666" s="10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6.5" customHeight="1">
      <c r="A667" s="1"/>
      <c r="B667" s="4"/>
      <c r="C667" s="12"/>
      <c r="D667" s="14"/>
      <c r="E667" s="14"/>
      <c r="F667" s="14"/>
      <c r="G667" s="29"/>
      <c r="H667" s="13"/>
      <c r="I667" s="21"/>
      <c r="J667" s="21"/>
      <c r="K667" s="21"/>
      <c r="L667" s="21"/>
      <c r="M667" s="22"/>
      <c r="N667" s="23"/>
      <c r="O667" s="23"/>
      <c r="P667" s="21"/>
      <c r="Q667" s="10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6.5" customHeight="1">
      <c r="A668" s="1"/>
      <c r="B668" s="4"/>
      <c r="C668" s="12"/>
      <c r="D668" s="14"/>
      <c r="E668" s="14"/>
      <c r="F668" s="14"/>
      <c r="G668" s="29"/>
      <c r="H668" s="13"/>
      <c r="I668" s="21"/>
      <c r="J668" s="21"/>
      <c r="K668" s="21"/>
      <c r="L668" s="21"/>
      <c r="M668" s="22"/>
      <c r="N668" s="23"/>
      <c r="O668" s="23"/>
      <c r="P668" s="21"/>
      <c r="Q668" s="10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6.5" customHeight="1">
      <c r="A669" s="1"/>
      <c r="B669" s="4"/>
      <c r="C669" s="12"/>
      <c r="D669" s="14"/>
      <c r="E669" s="14"/>
      <c r="F669" s="14"/>
      <c r="G669" s="29"/>
      <c r="H669" s="13"/>
      <c r="I669" s="21"/>
      <c r="J669" s="21"/>
      <c r="K669" s="21"/>
      <c r="L669" s="21"/>
      <c r="M669" s="22"/>
      <c r="N669" s="23"/>
      <c r="O669" s="23"/>
      <c r="P669" s="21"/>
      <c r="Q669" s="10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6.5" customHeight="1">
      <c r="A670" s="1"/>
      <c r="B670" s="4"/>
      <c r="C670" s="12"/>
      <c r="D670" s="14"/>
      <c r="E670" s="14"/>
      <c r="F670" s="14"/>
      <c r="G670" s="29"/>
      <c r="H670" s="13"/>
      <c r="I670" s="21"/>
      <c r="J670" s="21"/>
      <c r="K670" s="21"/>
      <c r="L670" s="21"/>
      <c r="M670" s="22"/>
      <c r="N670" s="23"/>
      <c r="O670" s="23"/>
      <c r="P670" s="21"/>
      <c r="Q670" s="10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6.5" customHeight="1">
      <c r="A671" s="1"/>
      <c r="B671" s="4"/>
      <c r="C671" s="12"/>
      <c r="D671" s="14"/>
      <c r="E671" s="14"/>
      <c r="F671" s="14"/>
      <c r="G671" s="29"/>
      <c r="H671" s="13"/>
      <c r="I671" s="21"/>
      <c r="J671" s="21"/>
      <c r="K671" s="21"/>
      <c r="L671" s="21"/>
      <c r="M671" s="22"/>
      <c r="N671" s="23"/>
      <c r="O671" s="23"/>
      <c r="P671" s="21"/>
      <c r="Q671" s="10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6.5" customHeight="1">
      <c r="A672" s="1"/>
      <c r="B672" s="4"/>
      <c r="C672" s="12"/>
      <c r="D672" s="14"/>
      <c r="E672" s="14"/>
      <c r="F672" s="14"/>
      <c r="G672" s="29"/>
      <c r="H672" s="13"/>
      <c r="I672" s="21"/>
      <c r="J672" s="21"/>
      <c r="K672" s="21"/>
      <c r="L672" s="21"/>
      <c r="M672" s="22"/>
      <c r="N672" s="23"/>
      <c r="O672" s="23"/>
      <c r="P672" s="21"/>
      <c r="Q672" s="10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6.5" customHeight="1">
      <c r="A673" s="1"/>
      <c r="B673" s="4"/>
      <c r="C673" s="12"/>
      <c r="D673" s="14"/>
      <c r="E673" s="14"/>
      <c r="F673" s="14"/>
      <c r="G673" s="29"/>
      <c r="H673" s="13"/>
      <c r="I673" s="21"/>
      <c r="J673" s="21"/>
      <c r="K673" s="21"/>
      <c r="L673" s="21"/>
      <c r="M673" s="22"/>
      <c r="N673" s="23"/>
      <c r="O673" s="23"/>
      <c r="P673" s="21"/>
      <c r="Q673" s="10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6.5" customHeight="1">
      <c r="A674" s="1"/>
      <c r="B674" s="4"/>
      <c r="C674" s="12"/>
      <c r="D674" s="14"/>
      <c r="E674" s="14"/>
      <c r="F674" s="14"/>
      <c r="G674" s="29"/>
      <c r="H674" s="13"/>
      <c r="I674" s="21"/>
      <c r="J674" s="21"/>
      <c r="K674" s="21"/>
      <c r="L674" s="21"/>
      <c r="M674" s="22"/>
      <c r="N674" s="23"/>
      <c r="O674" s="23"/>
      <c r="P674" s="21"/>
      <c r="Q674" s="10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6.5" customHeight="1">
      <c r="A675" s="1"/>
      <c r="B675" s="4"/>
      <c r="C675" s="12"/>
      <c r="D675" s="14"/>
      <c r="E675" s="14"/>
      <c r="F675" s="14"/>
      <c r="G675" s="29"/>
      <c r="H675" s="13"/>
      <c r="I675" s="21"/>
      <c r="J675" s="21"/>
      <c r="K675" s="21"/>
      <c r="L675" s="21"/>
      <c r="M675" s="22"/>
      <c r="N675" s="23"/>
      <c r="O675" s="23"/>
      <c r="P675" s="21"/>
      <c r="Q675" s="10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6.5" customHeight="1">
      <c r="A676" s="1"/>
      <c r="B676" s="4"/>
      <c r="C676" s="12"/>
      <c r="D676" s="14"/>
      <c r="E676" s="14"/>
      <c r="F676" s="14"/>
      <c r="G676" s="29"/>
      <c r="H676" s="13"/>
      <c r="I676" s="21"/>
      <c r="J676" s="21"/>
      <c r="K676" s="21"/>
      <c r="L676" s="21"/>
      <c r="M676" s="22"/>
      <c r="N676" s="23"/>
      <c r="O676" s="23"/>
      <c r="P676" s="21"/>
      <c r="Q676" s="10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6.5" customHeight="1">
      <c r="A677" s="1"/>
      <c r="B677" s="4"/>
      <c r="C677" s="12"/>
      <c r="D677" s="14"/>
      <c r="E677" s="14"/>
      <c r="F677" s="14"/>
      <c r="G677" s="29"/>
      <c r="H677" s="13"/>
      <c r="I677" s="21"/>
      <c r="J677" s="21"/>
      <c r="K677" s="21"/>
      <c r="L677" s="21"/>
      <c r="M677" s="22"/>
      <c r="N677" s="23"/>
      <c r="O677" s="23"/>
      <c r="P677" s="21"/>
      <c r="Q677" s="10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6.5" customHeight="1">
      <c r="A678" s="1"/>
      <c r="B678" s="4"/>
      <c r="C678" s="12"/>
      <c r="D678" s="14"/>
      <c r="E678" s="14"/>
      <c r="F678" s="14"/>
      <c r="G678" s="29"/>
      <c r="H678" s="13"/>
      <c r="I678" s="21"/>
      <c r="J678" s="21"/>
      <c r="K678" s="21"/>
      <c r="L678" s="21"/>
      <c r="M678" s="22"/>
      <c r="N678" s="23"/>
      <c r="O678" s="23"/>
      <c r="P678" s="21"/>
      <c r="Q678" s="10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6.5" customHeight="1">
      <c r="A679" s="1"/>
      <c r="B679" s="4"/>
      <c r="C679" s="12"/>
      <c r="D679" s="14"/>
      <c r="E679" s="14"/>
      <c r="F679" s="14"/>
      <c r="G679" s="29"/>
      <c r="H679" s="13"/>
      <c r="I679" s="21"/>
      <c r="J679" s="21"/>
      <c r="K679" s="21"/>
      <c r="L679" s="21"/>
      <c r="M679" s="22"/>
      <c r="N679" s="23"/>
      <c r="O679" s="23"/>
      <c r="P679" s="21"/>
      <c r="Q679" s="10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6.5" customHeight="1">
      <c r="A680" s="1"/>
      <c r="B680" s="4"/>
      <c r="C680" s="12"/>
      <c r="D680" s="14"/>
      <c r="E680" s="14"/>
      <c r="F680" s="14"/>
      <c r="G680" s="29"/>
      <c r="H680" s="13"/>
      <c r="I680" s="21"/>
      <c r="J680" s="21"/>
      <c r="K680" s="21"/>
      <c r="L680" s="21"/>
      <c r="M680" s="22"/>
      <c r="N680" s="23"/>
      <c r="O680" s="23"/>
      <c r="P680" s="21"/>
      <c r="Q680" s="10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6.5" customHeight="1">
      <c r="A681" s="1"/>
      <c r="B681" s="4"/>
      <c r="C681" s="12"/>
      <c r="D681" s="14"/>
      <c r="E681" s="14"/>
      <c r="F681" s="14"/>
      <c r="G681" s="29"/>
      <c r="H681" s="13"/>
      <c r="I681" s="21"/>
      <c r="J681" s="21"/>
      <c r="K681" s="21"/>
      <c r="L681" s="21"/>
      <c r="M681" s="22"/>
      <c r="N681" s="23"/>
      <c r="O681" s="23"/>
      <c r="P681" s="21"/>
      <c r="Q681" s="10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6.5" customHeight="1">
      <c r="A682" s="1"/>
      <c r="B682" s="4"/>
      <c r="C682" s="12"/>
      <c r="D682" s="14"/>
      <c r="E682" s="14"/>
      <c r="F682" s="14"/>
      <c r="G682" s="29"/>
      <c r="H682" s="13"/>
      <c r="I682" s="21"/>
      <c r="J682" s="21"/>
      <c r="K682" s="21"/>
      <c r="L682" s="21"/>
      <c r="M682" s="22"/>
      <c r="N682" s="23"/>
      <c r="O682" s="23"/>
      <c r="P682" s="21"/>
      <c r="Q682" s="10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6.5" customHeight="1">
      <c r="A683" s="1"/>
      <c r="B683" s="4"/>
      <c r="C683" s="12"/>
      <c r="D683" s="14"/>
      <c r="E683" s="14"/>
      <c r="F683" s="14"/>
      <c r="G683" s="29"/>
      <c r="H683" s="13"/>
      <c r="I683" s="21"/>
      <c r="J683" s="21"/>
      <c r="K683" s="21"/>
      <c r="L683" s="21"/>
      <c r="M683" s="22"/>
      <c r="N683" s="23"/>
      <c r="O683" s="23"/>
      <c r="P683" s="21"/>
      <c r="Q683" s="10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6.5" customHeight="1">
      <c r="A684" s="1"/>
      <c r="B684" s="4"/>
      <c r="C684" s="12"/>
      <c r="D684" s="14"/>
      <c r="E684" s="14"/>
      <c r="F684" s="14"/>
      <c r="G684" s="29"/>
      <c r="H684" s="13"/>
      <c r="I684" s="21"/>
      <c r="J684" s="21"/>
      <c r="K684" s="21"/>
      <c r="L684" s="21"/>
      <c r="M684" s="22"/>
      <c r="N684" s="23"/>
      <c r="O684" s="23"/>
      <c r="P684" s="21"/>
      <c r="Q684" s="10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6.5" customHeight="1">
      <c r="A685" s="1"/>
      <c r="B685" s="4"/>
      <c r="C685" s="12"/>
      <c r="D685" s="14"/>
      <c r="E685" s="14"/>
      <c r="F685" s="14"/>
      <c r="G685" s="29"/>
      <c r="H685" s="13"/>
      <c r="I685" s="21"/>
      <c r="J685" s="21"/>
      <c r="K685" s="21"/>
      <c r="L685" s="21"/>
      <c r="M685" s="22"/>
      <c r="N685" s="23"/>
      <c r="O685" s="23"/>
      <c r="P685" s="21"/>
      <c r="Q685" s="10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6.5" customHeight="1">
      <c r="A686" s="1"/>
      <c r="B686" s="4"/>
      <c r="C686" s="12"/>
      <c r="D686" s="14"/>
      <c r="E686" s="14"/>
      <c r="F686" s="14"/>
      <c r="G686" s="29"/>
      <c r="H686" s="13"/>
      <c r="I686" s="21"/>
      <c r="J686" s="21"/>
      <c r="K686" s="21"/>
      <c r="L686" s="21"/>
      <c r="M686" s="22"/>
      <c r="N686" s="23"/>
      <c r="O686" s="23"/>
      <c r="P686" s="21"/>
      <c r="Q686" s="10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6.5" customHeight="1">
      <c r="A687" s="1"/>
      <c r="B687" s="4"/>
      <c r="C687" s="12"/>
      <c r="D687" s="14"/>
      <c r="E687" s="14"/>
      <c r="F687" s="14"/>
      <c r="G687" s="29"/>
      <c r="H687" s="13"/>
      <c r="I687" s="21"/>
      <c r="J687" s="21"/>
      <c r="K687" s="21"/>
      <c r="L687" s="21"/>
      <c r="M687" s="22"/>
      <c r="N687" s="23"/>
      <c r="O687" s="23"/>
      <c r="P687" s="21"/>
      <c r="Q687" s="10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6.5" customHeight="1">
      <c r="A688" s="1"/>
      <c r="B688" s="4"/>
      <c r="C688" s="12"/>
      <c r="D688" s="14"/>
      <c r="E688" s="14"/>
      <c r="F688" s="14"/>
      <c r="G688" s="29"/>
      <c r="H688" s="13"/>
      <c r="I688" s="21"/>
      <c r="J688" s="21"/>
      <c r="K688" s="21"/>
      <c r="L688" s="21"/>
      <c r="M688" s="22"/>
      <c r="N688" s="23"/>
      <c r="O688" s="23"/>
      <c r="P688" s="21"/>
      <c r="Q688" s="10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6.5" customHeight="1">
      <c r="A689" s="1"/>
      <c r="B689" s="4"/>
      <c r="C689" s="12"/>
      <c r="D689" s="14"/>
      <c r="E689" s="14"/>
      <c r="F689" s="14"/>
      <c r="G689" s="29"/>
      <c r="H689" s="13"/>
      <c r="I689" s="21"/>
      <c r="J689" s="21"/>
      <c r="K689" s="21"/>
      <c r="L689" s="21"/>
      <c r="M689" s="22"/>
      <c r="N689" s="23"/>
      <c r="O689" s="23"/>
      <c r="P689" s="21"/>
      <c r="Q689" s="10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6.5" customHeight="1">
      <c r="A690" s="1"/>
      <c r="B690" s="4"/>
      <c r="C690" s="12"/>
      <c r="D690" s="14"/>
      <c r="E690" s="14"/>
      <c r="F690" s="14"/>
      <c r="G690" s="29"/>
      <c r="H690" s="13"/>
      <c r="I690" s="21"/>
      <c r="J690" s="21"/>
      <c r="K690" s="21"/>
      <c r="L690" s="21"/>
      <c r="M690" s="22"/>
      <c r="N690" s="23"/>
      <c r="O690" s="23"/>
      <c r="P690" s="21"/>
      <c r="Q690" s="10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6.5" customHeight="1">
      <c r="A691" s="1"/>
      <c r="B691" s="4"/>
      <c r="C691" s="12"/>
      <c r="D691" s="14"/>
      <c r="E691" s="14"/>
      <c r="F691" s="14"/>
      <c r="G691" s="29"/>
      <c r="H691" s="13"/>
      <c r="I691" s="21"/>
      <c r="J691" s="21"/>
      <c r="K691" s="21"/>
      <c r="L691" s="21"/>
      <c r="M691" s="22"/>
      <c r="N691" s="23"/>
      <c r="O691" s="23"/>
      <c r="P691" s="21"/>
      <c r="Q691" s="10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6.5" customHeight="1">
      <c r="A692" s="1"/>
      <c r="B692" s="4"/>
      <c r="C692" s="12"/>
      <c r="D692" s="14"/>
      <c r="E692" s="14"/>
      <c r="F692" s="14"/>
      <c r="G692" s="29"/>
      <c r="H692" s="13"/>
      <c r="I692" s="21"/>
      <c r="J692" s="21"/>
      <c r="K692" s="21"/>
      <c r="L692" s="21"/>
      <c r="M692" s="22"/>
      <c r="N692" s="23"/>
      <c r="O692" s="23"/>
      <c r="P692" s="21"/>
      <c r="Q692" s="10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6.5" customHeight="1">
      <c r="A693" s="1"/>
      <c r="B693" s="4"/>
      <c r="C693" s="12"/>
      <c r="D693" s="14"/>
      <c r="E693" s="14"/>
      <c r="F693" s="14"/>
      <c r="G693" s="29"/>
      <c r="H693" s="13"/>
      <c r="I693" s="21"/>
      <c r="J693" s="21"/>
      <c r="K693" s="21"/>
      <c r="L693" s="21"/>
      <c r="M693" s="22"/>
      <c r="N693" s="23"/>
      <c r="O693" s="23"/>
      <c r="P693" s="21"/>
      <c r="Q693" s="10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6.5" customHeight="1">
      <c r="A694" s="1"/>
      <c r="B694" s="4"/>
      <c r="C694" s="12"/>
      <c r="D694" s="14"/>
      <c r="E694" s="14"/>
      <c r="F694" s="14"/>
      <c r="G694" s="29"/>
      <c r="H694" s="13"/>
      <c r="I694" s="21"/>
      <c r="J694" s="21"/>
      <c r="K694" s="21"/>
      <c r="L694" s="21"/>
      <c r="M694" s="22"/>
      <c r="N694" s="23"/>
      <c r="O694" s="23"/>
      <c r="P694" s="21"/>
      <c r="Q694" s="10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6.5" customHeight="1">
      <c r="A695" s="1"/>
      <c r="B695" s="4"/>
      <c r="C695" s="12"/>
      <c r="D695" s="14"/>
      <c r="E695" s="14"/>
      <c r="F695" s="14"/>
      <c r="G695" s="29"/>
      <c r="H695" s="13"/>
      <c r="I695" s="21"/>
      <c r="J695" s="21"/>
      <c r="K695" s="21"/>
      <c r="L695" s="21"/>
      <c r="M695" s="22"/>
      <c r="N695" s="23"/>
      <c r="O695" s="23"/>
      <c r="P695" s="21"/>
      <c r="Q695" s="10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6.5" customHeight="1">
      <c r="A696" s="1"/>
      <c r="B696" s="4"/>
      <c r="C696" s="12"/>
      <c r="D696" s="14"/>
      <c r="E696" s="14"/>
      <c r="F696" s="14"/>
      <c r="G696" s="29"/>
      <c r="H696" s="13"/>
      <c r="I696" s="21"/>
      <c r="J696" s="21"/>
      <c r="K696" s="21"/>
      <c r="L696" s="21"/>
      <c r="M696" s="22"/>
      <c r="N696" s="23"/>
      <c r="O696" s="23"/>
      <c r="P696" s="21"/>
      <c r="Q696" s="10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6.5" customHeight="1">
      <c r="A697" s="1"/>
      <c r="B697" s="4"/>
      <c r="C697" s="12"/>
      <c r="D697" s="14"/>
      <c r="E697" s="14"/>
      <c r="F697" s="14"/>
      <c r="G697" s="29"/>
      <c r="H697" s="13"/>
      <c r="I697" s="21"/>
      <c r="J697" s="21"/>
      <c r="K697" s="21"/>
      <c r="L697" s="21"/>
      <c r="M697" s="22"/>
      <c r="N697" s="23"/>
      <c r="O697" s="23"/>
      <c r="P697" s="21"/>
      <c r="Q697" s="10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6.5" customHeight="1">
      <c r="A698" s="1"/>
      <c r="B698" s="4"/>
      <c r="C698" s="12"/>
      <c r="D698" s="14"/>
      <c r="E698" s="14"/>
      <c r="F698" s="14"/>
      <c r="G698" s="29"/>
      <c r="H698" s="13"/>
      <c r="I698" s="21"/>
      <c r="J698" s="21"/>
      <c r="K698" s="21"/>
      <c r="L698" s="21"/>
      <c r="M698" s="22"/>
      <c r="N698" s="23"/>
      <c r="O698" s="23"/>
      <c r="P698" s="21"/>
      <c r="Q698" s="10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6.5" customHeight="1">
      <c r="A699" s="1"/>
      <c r="B699" s="4"/>
      <c r="C699" s="12"/>
      <c r="D699" s="14"/>
      <c r="E699" s="14"/>
      <c r="F699" s="14"/>
      <c r="G699" s="29"/>
      <c r="H699" s="13"/>
      <c r="I699" s="21"/>
      <c r="J699" s="21"/>
      <c r="K699" s="21"/>
      <c r="L699" s="21"/>
      <c r="M699" s="22"/>
      <c r="N699" s="23"/>
      <c r="O699" s="23"/>
      <c r="P699" s="21"/>
      <c r="Q699" s="10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6.5" customHeight="1">
      <c r="A700" s="1"/>
      <c r="B700" s="4"/>
      <c r="C700" s="12"/>
      <c r="D700" s="14"/>
      <c r="E700" s="14"/>
      <c r="F700" s="14"/>
      <c r="G700" s="29"/>
      <c r="H700" s="13"/>
      <c r="I700" s="21"/>
      <c r="J700" s="21"/>
      <c r="K700" s="21"/>
      <c r="L700" s="21"/>
      <c r="M700" s="22"/>
      <c r="N700" s="23"/>
      <c r="O700" s="23"/>
      <c r="P700" s="21"/>
      <c r="Q700" s="10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6.5" customHeight="1">
      <c r="A701" s="1"/>
      <c r="B701" s="4"/>
      <c r="C701" s="12"/>
      <c r="D701" s="14"/>
      <c r="E701" s="14"/>
      <c r="F701" s="14"/>
      <c r="G701" s="29"/>
      <c r="H701" s="13"/>
      <c r="I701" s="21"/>
      <c r="J701" s="21"/>
      <c r="K701" s="21"/>
      <c r="L701" s="21"/>
      <c r="M701" s="22"/>
      <c r="N701" s="23"/>
      <c r="O701" s="23"/>
      <c r="P701" s="21"/>
      <c r="Q701" s="10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6.5" customHeight="1">
      <c r="A702" s="1"/>
      <c r="B702" s="4"/>
      <c r="C702" s="12"/>
      <c r="D702" s="14"/>
      <c r="E702" s="14"/>
      <c r="F702" s="14"/>
      <c r="G702" s="29"/>
      <c r="H702" s="13"/>
      <c r="I702" s="21"/>
      <c r="J702" s="21"/>
      <c r="K702" s="21"/>
      <c r="L702" s="21"/>
      <c r="M702" s="22"/>
      <c r="N702" s="23"/>
      <c r="O702" s="23"/>
      <c r="P702" s="21"/>
      <c r="Q702" s="10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6.5" customHeight="1">
      <c r="A703" s="1"/>
      <c r="B703" s="4"/>
      <c r="C703" s="12"/>
      <c r="D703" s="14"/>
      <c r="E703" s="14"/>
      <c r="F703" s="14"/>
      <c r="G703" s="29"/>
      <c r="H703" s="13"/>
      <c r="I703" s="21"/>
      <c r="J703" s="21"/>
      <c r="K703" s="21"/>
      <c r="L703" s="21"/>
      <c r="M703" s="22"/>
      <c r="N703" s="23"/>
      <c r="O703" s="23"/>
      <c r="P703" s="21"/>
      <c r="Q703" s="10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6.5" customHeight="1">
      <c r="A704" s="1"/>
      <c r="B704" s="4"/>
      <c r="C704" s="12"/>
      <c r="D704" s="14"/>
      <c r="E704" s="14"/>
      <c r="F704" s="14"/>
      <c r="G704" s="29"/>
      <c r="H704" s="13"/>
      <c r="I704" s="21"/>
      <c r="J704" s="21"/>
      <c r="K704" s="21"/>
      <c r="L704" s="21"/>
      <c r="M704" s="22"/>
      <c r="N704" s="23"/>
      <c r="O704" s="23"/>
      <c r="P704" s="21"/>
      <c r="Q704" s="10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6.5" customHeight="1">
      <c r="A705" s="1"/>
      <c r="B705" s="4"/>
      <c r="C705" s="12"/>
      <c r="D705" s="14"/>
      <c r="E705" s="14"/>
      <c r="F705" s="14"/>
      <c r="G705" s="29"/>
      <c r="H705" s="13"/>
      <c r="I705" s="21"/>
      <c r="J705" s="21"/>
      <c r="K705" s="21"/>
      <c r="L705" s="21"/>
      <c r="M705" s="22"/>
      <c r="N705" s="23"/>
      <c r="O705" s="23"/>
      <c r="P705" s="21"/>
      <c r="Q705" s="10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6.5" customHeight="1">
      <c r="A706" s="1"/>
      <c r="B706" s="4"/>
      <c r="C706" s="12"/>
      <c r="D706" s="14"/>
      <c r="E706" s="14"/>
      <c r="F706" s="14"/>
      <c r="G706" s="29"/>
      <c r="H706" s="13"/>
      <c r="I706" s="21"/>
      <c r="J706" s="21"/>
      <c r="K706" s="21"/>
      <c r="L706" s="21"/>
      <c r="M706" s="22"/>
      <c r="N706" s="23"/>
      <c r="O706" s="23"/>
      <c r="P706" s="21"/>
      <c r="Q706" s="10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6.5" customHeight="1">
      <c r="A707" s="1"/>
      <c r="B707" s="4"/>
      <c r="C707" s="12"/>
      <c r="D707" s="14"/>
      <c r="E707" s="14"/>
      <c r="F707" s="14"/>
      <c r="G707" s="29"/>
      <c r="H707" s="13"/>
      <c r="I707" s="21"/>
      <c r="J707" s="21"/>
      <c r="K707" s="21"/>
      <c r="L707" s="21"/>
      <c r="M707" s="22"/>
      <c r="N707" s="23"/>
      <c r="O707" s="23"/>
      <c r="P707" s="21"/>
      <c r="Q707" s="10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6.5" customHeight="1">
      <c r="A708" s="1"/>
      <c r="B708" s="4"/>
      <c r="C708" s="12"/>
      <c r="D708" s="14"/>
      <c r="E708" s="14"/>
      <c r="F708" s="14"/>
      <c r="G708" s="29"/>
      <c r="H708" s="13"/>
      <c r="I708" s="21"/>
      <c r="J708" s="21"/>
      <c r="K708" s="21"/>
      <c r="L708" s="21"/>
      <c r="M708" s="22"/>
      <c r="N708" s="23"/>
      <c r="O708" s="23"/>
      <c r="P708" s="21"/>
      <c r="Q708" s="10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6.5" customHeight="1">
      <c r="A709" s="1"/>
      <c r="B709" s="4"/>
      <c r="C709" s="12"/>
      <c r="D709" s="14"/>
      <c r="E709" s="14"/>
      <c r="F709" s="14"/>
      <c r="G709" s="29"/>
      <c r="H709" s="13"/>
      <c r="I709" s="21"/>
      <c r="J709" s="21"/>
      <c r="K709" s="21"/>
      <c r="L709" s="21"/>
      <c r="M709" s="22"/>
      <c r="N709" s="23"/>
      <c r="O709" s="23"/>
      <c r="P709" s="21"/>
      <c r="Q709" s="10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6.5" customHeight="1">
      <c r="A710" s="1"/>
      <c r="B710" s="4"/>
      <c r="C710" s="12"/>
      <c r="D710" s="14"/>
      <c r="E710" s="14"/>
      <c r="F710" s="14"/>
      <c r="G710" s="29"/>
      <c r="H710" s="13"/>
      <c r="I710" s="21"/>
      <c r="J710" s="21"/>
      <c r="K710" s="21"/>
      <c r="L710" s="21"/>
      <c r="M710" s="22"/>
      <c r="N710" s="23"/>
      <c r="O710" s="23"/>
      <c r="P710" s="21"/>
      <c r="Q710" s="10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6.5" customHeight="1">
      <c r="A711" s="1"/>
      <c r="B711" s="4"/>
      <c r="C711" s="12"/>
      <c r="D711" s="14"/>
      <c r="E711" s="14"/>
      <c r="F711" s="14"/>
      <c r="G711" s="29"/>
      <c r="H711" s="13"/>
      <c r="I711" s="21"/>
      <c r="J711" s="21"/>
      <c r="K711" s="21"/>
      <c r="L711" s="21"/>
      <c r="M711" s="22"/>
      <c r="N711" s="23"/>
      <c r="O711" s="23"/>
      <c r="P711" s="21"/>
      <c r="Q711" s="10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6.5" customHeight="1">
      <c r="A712" s="1"/>
      <c r="B712" s="4"/>
      <c r="C712" s="12"/>
      <c r="D712" s="14"/>
      <c r="E712" s="14"/>
      <c r="F712" s="14"/>
      <c r="G712" s="29"/>
      <c r="H712" s="13"/>
      <c r="I712" s="21"/>
      <c r="J712" s="21"/>
      <c r="K712" s="21"/>
      <c r="L712" s="21"/>
      <c r="M712" s="22"/>
      <c r="N712" s="23"/>
      <c r="O712" s="23"/>
      <c r="P712" s="21"/>
      <c r="Q712" s="10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6.5" customHeight="1">
      <c r="A713" s="1"/>
      <c r="B713" s="4"/>
      <c r="C713" s="12"/>
      <c r="D713" s="14"/>
      <c r="E713" s="14"/>
      <c r="F713" s="14"/>
      <c r="G713" s="29"/>
      <c r="H713" s="13"/>
      <c r="I713" s="21"/>
      <c r="J713" s="21"/>
      <c r="K713" s="21"/>
      <c r="L713" s="21"/>
      <c r="M713" s="22"/>
      <c r="N713" s="23"/>
      <c r="O713" s="23"/>
      <c r="P713" s="21"/>
      <c r="Q713" s="10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6.5" customHeight="1">
      <c r="A714" s="1"/>
      <c r="B714" s="4"/>
      <c r="C714" s="12"/>
      <c r="D714" s="14"/>
      <c r="E714" s="14"/>
      <c r="F714" s="14"/>
      <c r="G714" s="29"/>
      <c r="H714" s="13"/>
      <c r="I714" s="21"/>
      <c r="J714" s="21"/>
      <c r="K714" s="21"/>
      <c r="L714" s="21"/>
      <c r="M714" s="22"/>
      <c r="N714" s="23"/>
      <c r="O714" s="23"/>
      <c r="P714" s="21"/>
      <c r="Q714" s="10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6.5" customHeight="1">
      <c r="A715" s="1"/>
      <c r="B715" s="4"/>
      <c r="C715" s="12"/>
      <c r="D715" s="14"/>
      <c r="E715" s="14"/>
      <c r="F715" s="14"/>
      <c r="G715" s="29"/>
      <c r="H715" s="13"/>
      <c r="I715" s="21"/>
      <c r="J715" s="21"/>
      <c r="K715" s="21"/>
      <c r="L715" s="21"/>
      <c r="M715" s="22"/>
      <c r="N715" s="23"/>
      <c r="O715" s="23"/>
      <c r="P715" s="21"/>
      <c r="Q715" s="10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6.5" customHeight="1">
      <c r="A716" s="1"/>
      <c r="B716" s="4"/>
      <c r="C716" s="12"/>
      <c r="D716" s="14"/>
      <c r="E716" s="14"/>
      <c r="F716" s="14"/>
      <c r="G716" s="29"/>
      <c r="H716" s="13"/>
      <c r="I716" s="21"/>
      <c r="J716" s="21"/>
      <c r="K716" s="21"/>
      <c r="L716" s="21"/>
      <c r="M716" s="22"/>
      <c r="N716" s="23"/>
      <c r="O716" s="23"/>
      <c r="P716" s="21"/>
      <c r="Q716" s="10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6.5" customHeight="1">
      <c r="A717" s="1"/>
      <c r="B717" s="4"/>
      <c r="C717" s="12"/>
      <c r="D717" s="14"/>
      <c r="E717" s="14"/>
      <c r="F717" s="14"/>
      <c r="G717" s="29"/>
      <c r="H717" s="13"/>
      <c r="I717" s="21"/>
      <c r="J717" s="21"/>
      <c r="K717" s="21"/>
      <c r="L717" s="21"/>
      <c r="M717" s="22"/>
      <c r="N717" s="23"/>
      <c r="O717" s="23"/>
      <c r="P717" s="21"/>
      <c r="Q717" s="10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6.5" customHeight="1">
      <c r="A718" s="1"/>
      <c r="B718" s="4"/>
      <c r="C718" s="12"/>
      <c r="D718" s="14"/>
      <c r="E718" s="14"/>
      <c r="F718" s="14"/>
      <c r="G718" s="29"/>
      <c r="H718" s="13"/>
      <c r="I718" s="21"/>
      <c r="J718" s="21"/>
      <c r="K718" s="21"/>
      <c r="L718" s="21"/>
      <c r="M718" s="22"/>
      <c r="N718" s="23"/>
      <c r="O718" s="23"/>
      <c r="P718" s="21"/>
      <c r="Q718" s="10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6.5" customHeight="1">
      <c r="A719" s="1"/>
      <c r="B719" s="4"/>
      <c r="C719" s="12"/>
      <c r="D719" s="14"/>
      <c r="E719" s="14"/>
      <c r="F719" s="14"/>
      <c r="G719" s="29"/>
      <c r="H719" s="13"/>
      <c r="I719" s="21"/>
      <c r="J719" s="21"/>
      <c r="K719" s="21"/>
      <c r="L719" s="21"/>
      <c r="M719" s="22"/>
      <c r="N719" s="23"/>
      <c r="O719" s="23"/>
      <c r="P719" s="21"/>
      <c r="Q719" s="10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6.5" customHeight="1">
      <c r="A720" s="1"/>
      <c r="B720" s="4"/>
      <c r="C720" s="12"/>
      <c r="D720" s="14"/>
      <c r="E720" s="14"/>
      <c r="F720" s="14"/>
      <c r="G720" s="29"/>
      <c r="H720" s="13"/>
      <c r="I720" s="21"/>
      <c r="J720" s="21"/>
      <c r="K720" s="21"/>
      <c r="L720" s="21"/>
      <c r="M720" s="22"/>
      <c r="N720" s="23"/>
      <c r="O720" s="23"/>
      <c r="P720" s="21"/>
      <c r="Q720" s="10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6.5" customHeight="1">
      <c r="A721" s="1"/>
      <c r="B721" s="4"/>
      <c r="C721" s="12"/>
      <c r="D721" s="14"/>
      <c r="E721" s="14"/>
      <c r="F721" s="14"/>
      <c r="G721" s="29"/>
      <c r="H721" s="13"/>
      <c r="I721" s="21"/>
      <c r="J721" s="21"/>
      <c r="K721" s="21"/>
      <c r="L721" s="21"/>
      <c r="M721" s="22"/>
      <c r="N721" s="23"/>
      <c r="O721" s="23"/>
      <c r="P721" s="21"/>
      <c r="Q721" s="10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6.5" customHeight="1">
      <c r="A722" s="1"/>
      <c r="B722" s="4"/>
      <c r="C722" s="12"/>
      <c r="D722" s="14"/>
      <c r="E722" s="14"/>
      <c r="F722" s="14"/>
      <c r="G722" s="29"/>
      <c r="H722" s="13"/>
      <c r="I722" s="21"/>
      <c r="J722" s="21"/>
      <c r="K722" s="21"/>
      <c r="L722" s="21"/>
      <c r="M722" s="22"/>
      <c r="N722" s="23"/>
      <c r="O722" s="23"/>
      <c r="P722" s="21"/>
      <c r="Q722" s="10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6.5" customHeight="1">
      <c r="A723" s="1"/>
      <c r="B723" s="4"/>
      <c r="C723" s="12"/>
      <c r="D723" s="14"/>
      <c r="E723" s="14"/>
      <c r="F723" s="14"/>
      <c r="G723" s="29"/>
      <c r="H723" s="13"/>
      <c r="I723" s="21"/>
      <c r="J723" s="21"/>
      <c r="K723" s="21"/>
      <c r="L723" s="21"/>
      <c r="M723" s="22"/>
      <c r="N723" s="23"/>
      <c r="O723" s="23"/>
      <c r="P723" s="21"/>
      <c r="Q723" s="10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6.5" customHeight="1">
      <c r="A724" s="1"/>
      <c r="B724" s="4"/>
      <c r="C724" s="12"/>
      <c r="D724" s="14"/>
      <c r="E724" s="14"/>
      <c r="F724" s="14"/>
      <c r="G724" s="29"/>
      <c r="H724" s="13"/>
      <c r="I724" s="21"/>
      <c r="J724" s="21"/>
      <c r="K724" s="21"/>
      <c r="L724" s="21"/>
      <c r="M724" s="22"/>
      <c r="N724" s="23"/>
      <c r="O724" s="23"/>
      <c r="P724" s="21"/>
      <c r="Q724" s="10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6.5" customHeight="1">
      <c r="A725" s="1"/>
      <c r="B725" s="4"/>
      <c r="C725" s="12"/>
      <c r="D725" s="14"/>
      <c r="E725" s="14"/>
      <c r="F725" s="14"/>
      <c r="G725" s="29"/>
      <c r="H725" s="13"/>
      <c r="I725" s="21"/>
      <c r="J725" s="21"/>
      <c r="K725" s="21"/>
      <c r="L725" s="21"/>
      <c r="M725" s="22"/>
      <c r="N725" s="23"/>
      <c r="O725" s="23"/>
      <c r="P725" s="21"/>
      <c r="Q725" s="10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6.5" customHeight="1">
      <c r="A726" s="1"/>
      <c r="B726" s="4"/>
      <c r="C726" s="12"/>
      <c r="D726" s="14"/>
      <c r="E726" s="14"/>
      <c r="F726" s="14"/>
      <c r="G726" s="29"/>
      <c r="H726" s="13"/>
      <c r="I726" s="21"/>
      <c r="J726" s="21"/>
      <c r="K726" s="21"/>
      <c r="L726" s="21"/>
      <c r="M726" s="22"/>
      <c r="N726" s="23"/>
      <c r="O726" s="23"/>
      <c r="P726" s="21"/>
      <c r="Q726" s="10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6.5" customHeight="1">
      <c r="A727" s="1"/>
      <c r="B727" s="4"/>
      <c r="C727" s="12"/>
      <c r="D727" s="14"/>
      <c r="E727" s="14"/>
      <c r="F727" s="14"/>
      <c r="G727" s="29"/>
      <c r="H727" s="13"/>
      <c r="I727" s="21"/>
      <c r="J727" s="21"/>
      <c r="K727" s="21"/>
      <c r="L727" s="21"/>
      <c r="M727" s="22"/>
      <c r="N727" s="23"/>
      <c r="O727" s="23"/>
      <c r="P727" s="21"/>
      <c r="Q727" s="10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6.5" customHeight="1">
      <c r="A728" s="1"/>
      <c r="B728" s="4"/>
      <c r="C728" s="12"/>
      <c r="D728" s="14"/>
      <c r="E728" s="14"/>
      <c r="F728" s="14"/>
      <c r="G728" s="29"/>
      <c r="H728" s="13"/>
      <c r="I728" s="21"/>
      <c r="J728" s="21"/>
      <c r="K728" s="21"/>
      <c r="L728" s="21"/>
      <c r="M728" s="22"/>
      <c r="N728" s="23"/>
      <c r="O728" s="23"/>
      <c r="P728" s="21"/>
      <c r="Q728" s="10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6.5" customHeight="1">
      <c r="A729" s="1"/>
      <c r="B729" s="4"/>
      <c r="C729" s="12"/>
      <c r="D729" s="14"/>
      <c r="E729" s="14"/>
      <c r="F729" s="14"/>
      <c r="G729" s="29"/>
      <c r="H729" s="13"/>
      <c r="I729" s="21"/>
      <c r="J729" s="21"/>
      <c r="K729" s="21"/>
      <c r="L729" s="21"/>
      <c r="M729" s="22"/>
      <c r="N729" s="23"/>
      <c r="O729" s="23"/>
      <c r="P729" s="21"/>
      <c r="Q729" s="10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6.5" customHeight="1">
      <c r="A730" s="1"/>
      <c r="B730" s="4"/>
      <c r="C730" s="12"/>
      <c r="D730" s="14"/>
      <c r="E730" s="14"/>
      <c r="F730" s="14"/>
      <c r="G730" s="29"/>
      <c r="H730" s="13"/>
      <c r="I730" s="21"/>
      <c r="J730" s="21"/>
      <c r="K730" s="21"/>
      <c r="L730" s="21"/>
      <c r="M730" s="22"/>
      <c r="N730" s="23"/>
      <c r="O730" s="23"/>
      <c r="P730" s="21"/>
      <c r="Q730" s="10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6.5" customHeight="1">
      <c r="A731" s="1"/>
      <c r="B731" s="4"/>
      <c r="C731" s="12"/>
      <c r="D731" s="14"/>
      <c r="E731" s="14"/>
      <c r="F731" s="14"/>
      <c r="G731" s="29"/>
      <c r="H731" s="13"/>
      <c r="I731" s="21"/>
      <c r="J731" s="21"/>
      <c r="K731" s="21"/>
      <c r="L731" s="21"/>
      <c r="M731" s="22"/>
      <c r="N731" s="23"/>
      <c r="O731" s="23"/>
      <c r="P731" s="21"/>
      <c r="Q731" s="10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6.5" customHeight="1">
      <c r="A732" s="1"/>
      <c r="B732" s="4"/>
      <c r="C732" s="12"/>
      <c r="D732" s="14"/>
      <c r="E732" s="14"/>
      <c r="F732" s="14"/>
      <c r="G732" s="29"/>
      <c r="H732" s="13"/>
      <c r="I732" s="21"/>
      <c r="J732" s="21"/>
      <c r="K732" s="21"/>
      <c r="L732" s="21"/>
      <c r="M732" s="22"/>
      <c r="N732" s="23"/>
      <c r="O732" s="23"/>
      <c r="P732" s="21"/>
      <c r="Q732" s="10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6.5" customHeight="1">
      <c r="A733" s="1"/>
      <c r="B733" s="4"/>
      <c r="C733" s="12"/>
      <c r="D733" s="14"/>
      <c r="E733" s="14"/>
      <c r="F733" s="14"/>
      <c r="G733" s="29"/>
      <c r="H733" s="13"/>
      <c r="I733" s="21"/>
      <c r="J733" s="21"/>
      <c r="K733" s="21"/>
      <c r="L733" s="21"/>
      <c r="M733" s="22"/>
      <c r="N733" s="23"/>
      <c r="O733" s="23"/>
      <c r="P733" s="21"/>
      <c r="Q733" s="10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6.5" customHeight="1">
      <c r="A734" s="1"/>
      <c r="B734" s="4"/>
      <c r="C734" s="12"/>
      <c r="D734" s="14"/>
      <c r="E734" s="14"/>
      <c r="F734" s="14"/>
      <c r="G734" s="29"/>
      <c r="H734" s="13"/>
      <c r="I734" s="21"/>
      <c r="J734" s="21"/>
      <c r="K734" s="21"/>
      <c r="L734" s="21"/>
      <c r="M734" s="22"/>
      <c r="N734" s="23"/>
      <c r="O734" s="23"/>
      <c r="P734" s="21"/>
      <c r="Q734" s="10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6.5" customHeight="1">
      <c r="A735" s="1"/>
      <c r="B735" s="4"/>
      <c r="C735" s="12"/>
      <c r="D735" s="14"/>
      <c r="E735" s="14"/>
      <c r="F735" s="14"/>
      <c r="G735" s="29"/>
      <c r="H735" s="13"/>
      <c r="I735" s="21"/>
      <c r="J735" s="21"/>
      <c r="K735" s="21"/>
      <c r="L735" s="21"/>
      <c r="M735" s="22"/>
      <c r="N735" s="23"/>
      <c r="O735" s="23"/>
      <c r="P735" s="21"/>
      <c r="Q735" s="10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6.5" customHeight="1">
      <c r="A736" s="1"/>
      <c r="B736" s="4"/>
      <c r="C736" s="12"/>
      <c r="D736" s="14"/>
      <c r="E736" s="14"/>
      <c r="F736" s="14"/>
      <c r="G736" s="29"/>
      <c r="H736" s="13"/>
      <c r="I736" s="21"/>
      <c r="J736" s="21"/>
      <c r="K736" s="21"/>
      <c r="L736" s="21"/>
      <c r="M736" s="22"/>
      <c r="N736" s="23"/>
      <c r="O736" s="23"/>
      <c r="P736" s="21"/>
      <c r="Q736" s="10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6.5" customHeight="1">
      <c r="A737" s="1"/>
      <c r="B737" s="4"/>
      <c r="C737" s="12"/>
      <c r="D737" s="14"/>
      <c r="E737" s="14"/>
      <c r="F737" s="14"/>
      <c r="G737" s="29"/>
      <c r="H737" s="13"/>
      <c r="I737" s="21"/>
      <c r="J737" s="21"/>
      <c r="K737" s="21"/>
      <c r="L737" s="21"/>
      <c r="M737" s="22"/>
      <c r="N737" s="23"/>
      <c r="O737" s="23"/>
      <c r="P737" s="21"/>
      <c r="Q737" s="10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6.5" customHeight="1">
      <c r="A738" s="1"/>
      <c r="B738" s="4"/>
      <c r="C738" s="12"/>
      <c r="D738" s="14"/>
      <c r="E738" s="14"/>
      <c r="F738" s="14"/>
      <c r="G738" s="29"/>
      <c r="H738" s="13"/>
      <c r="I738" s="21"/>
      <c r="J738" s="21"/>
      <c r="K738" s="21"/>
      <c r="L738" s="21"/>
      <c r="M738" s="22"/>
      <c r="N738" s="23"/>
      <c r="O738" s="23"/>
      <c r="P738" s="21"/>
      <c r="Q738" s="10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6.5" customHeight="1">
      <c r="A739" s="1"/>
      <c r="B739" s="4"/>
      <c r="C739" s="12"/>
      <c r="D739" s="14"/>
      <c r="E739" s="14"/>
      <c r="F739" s="14"/>
      <c r="G739" s="29"/>
      <c r="H739" s="13"/>
      <c r="I739" s="21"/>
      <c r="J739" s="21"/>
      <c r="K739" s="21"/>
      <c r="L739" s="21"/>
      <c r="M739" s="22"/>
      <c r="N739" s="23"/>
      <c r="O739" s="23"/>
      <c r="P739" s="21"/>
      <c r="Q739" s="10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6.5" customHeight="1">
      <c r="A740" s="1"/>
      <c r="B740" s="4"/>
      <c r="C740" s="12"/>
      <c r="D740" s="14"/>
      <c r="E740" s="14"/>
      <c r="F740" s="14"/>
      <c r="G740" s="29"/>
      <c r="H740" s="13"/>
      <c r="I740" s="21"/>
      <c r="J740" s="21"/>
      <c r="K740" s="21"/>
      <c r="L740" s="21"/>
      <c r="M740" s="22"/>
      <c r="N740" s="23"/>
      <c r="O740" s="23"/>
      <c r="P740" s="21"/>
      <c r="Q740" s="10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6.5" customHeight="1">
      <c r="A741" s="1"/>
      <c r="B741" s="4"/>
      <c r="C741" s="12"/>
      <c r="D741" s="14"/>
      <c r="E741" s="14"/>
      <c r="F741" s="14"/>
      <c r="G741" s="29"/>
      <c r="H741" s="13"/>
      <c r="I741" s="21"/>
      <c r="J741" s="21"/>
      <c r="K741" s="21"/>
      <c r="L741" s="21"/>
      <c r="M741" s="22"/>
      <c r="N741" s="23"/>
      <c r="O741" s="23"/>
      <c r="P741" s="21"/>
      <c r="Q741" s="10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6.5" customHeight="1">
      <c r="A742" s="1"/>
      <c r="B742" s="4"/>
      <c r="C742" s="12"/>
      <c r="D742" s="14"/>
      <c r="E742" s="14"/>
      <c r="F742" s="14"/>
      <c r="G742" s="29"/>
      <c r="H742" s="13"/>
      <c r="I742" s="21"/>
      <c r="J742" s="21"/>
      <c r="K742" s="21"/>
      <c r="L742" s="21"/>
      <c r="M742" s="22"/>
      <c r="N742" s="23"/>
      <c r="O742" s="23"/>
      <c r="P742" s="21"/>
      <c r="Q742" s="10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6.5" customHeight="1">
      <c r="A743" s="1"/>
      <c r="B743" s="4"/>
      <c r="C743" s="12"/>
      <c r="D743" s="14"/>
      <c r="E743" s="14"/>
      <c r="F743" s="14"/>
      <c r="G743" s="29"/>
      <c r="H743" s="13"/>
      <c r="I743" s="21"/>
      <c r="J743" s="21"/>
      <c r="K743" s="21"/>
      <c r="L743" s="21"/>
      <c r="M743" s="22"/>
      <c r="N743" s="23"/>
      <c r="O743" s="23"/>
      <c r="P743" s="21"/>
      <c r="Q743" s="10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6.5" customHeight="1">
      <c r="A744" s="1"/>
      <c r="B744" s="4"/>
      <c r="C744" s="12"/>
      <c r="D744" s="14"/>
      <c r="E744" s="14"/>
      <c r="F744" s="14"/>
      <c r="G744" s="29"/>
      <c r="H744" s="13"/>
      <c r="I744" s="21"/>
      <c r="J744" s="21"/>
      <c r="K744" s="21"/>
      <c r="L744" s="21"/>
      <c r="M744" s="22"/>
      <c r="N744" s="23"/>
      <c r="O744" s="23"/>
      <c r="P744" s="21"/>
      <c r="Q744" s="10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6.5" customHeight="1">
      <c r="A745" s="1"/>
      <c r="B745" s="4"/>
      <c r="C745" s="12"/>
      <c r="D745" s="14"/>
      <c r="E745" s="14"/>
      <c r="F745" s="14"/>
      <c r="G745" s="29"/>
      <c r="H745" s="13"/>
      <c r="I745" s="21"/>
      <c r="J745" s="21"/>
      <c r="K745" s="21"/>
      <c r="L745" s="21"/>
      <c r="M745" s="22"/>
      <c r="N745" s="23"/>
      <c r="O745" s="23"/>
      <c r="P745" s="21"/>
      <c r="Q745" s="10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6.5" customHeight="1">
      <c r="A746" s="1"/>
      <c r="B746" s="4"/>
      <c r="C746" s="12"/>
      <c r="D746" s="14"/>
      <c r="E746" s="14"/>
      <c r="F746" s="14"/>
      <c r="G746" s="29"/>
      <c r="H746" s="13"/>
      <c r="I746" s="21"/>
      <c r="J746" s="21"/>
      <c r="K746" s="21"/>
      <c r="L746" s="21"/>
      <c r="M746" s="22"/>
      <c r="N746" s="23"/>
      <c r="O746" s="23"/>
      <c r="P746" s="21"/>
      <c r="Q746" s="10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6.5" customHeight="1">
      <c r="A747" s="1"/>
      <c r="B747" s="4"/>
      <c r="C747" s="12"/>
      <c r="D747" s="14"/>
      <c r="E747" s="14"/>
      <c r="F747" s="14"/>
      <c r="G747" s="29"/>
      <c r="H747" s="13"/>
      <c r="I747" s="21"/>
      <c r="J747" s="21"/>
      <c r="K747" s="21"/>
      <c r="L747" s="21"/>
      <c r="M747" s="22"/>
      <c r="N747" s="23"/>
      <c r="O747" s="23"/>
      <c r="P747" s="21"/>
      <c r="Q747" s="10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6.5" customHeight="1">
      <c r="A748" s="1"/>
      <c r="B748" s="4"/>
      <c r="C748" s="12"/>
      <c r="D748" s="14"/>
      <c r="E748" s="14"/>
      <c r="F748" s="14"/>
      <c r="G748" s="29"/>
      <c r="H748" s="13"/>
      <c r="I748" s="21"/>
      <c r="J748" s="21"/>
      <c r="K748" s="21"/>
      <c r="L748" s="21"/>
      <c r="M748" s="22"/>
      <c r="N748" s="23"/>
      <c r="O748" s="23"/>
      <c r="P748" s="21"/>
      <c r="Q748" s="10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6.5" customHeight="1">
      <c r="A749" s="1"/>
      <c r="B749" s="4"/>
      <c r="C749" s="12"/>
      <c r="D749" s="14"/>
      <c r="E749" s="14"/>
      <c r="F749" s="14"/>
      <c r="G749" s="29"/>
      <c r="H749" s="13"/>
      <c r="I749" s="21"/>
      <c r="J749" s="21"/>
      <c r="K749" s="21"/>
      <c r="L749" s="21"/>
      <c r="M749" s="22"/>
      <c r="N749" s="23"/>
      <c r="O749" s="23"/>
      <c r="P749" s="21"/>
      <c r="Q749" s="10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6.5" customHeight="1">
      <c r="A750" s="1"/>
      <c r="B750" s="4"/>
      <c r="C750" s="12"/>
      <c r="D750" s="14"/>
      <c r="E750" s="14"/>
      <c r="F750" s="14"/>
      <c r="G750" s="29"/>
      <c r="H750" s="13"/>
      <c r="I750" s="21"/>
      <c r="J750" s="21"/>
      <c r="K750" s="21"/>
      <c r="L750" s="21"/>
      <c r="M750" s="22"/>
      <c r="N750" s="23"/>
      <c r="O750" s="23"/>
      <c r="P750" s="21"/>
      <c r="Q750" s="10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6.5" customHeight="1">
      <c r="A751" s="1"/>
      <c r="B751" s="4"/>
      <c r="C751" s="12"/>
      <c r="D751" s="14"/>
      <c r="E751" s="14"/>
      <c r="F751" s="14"/>
      <c r="G751" s="29"/>
      <c r="H751" s="13"/>
      <c r="I751" s="21"/>
      <c r="J751" s="21"/>
      <c r="K751" s="21"/>
      <c r="L751" s="21"/>
      <c r="M751" s="22"/>
      <c r="N751" s="23"/>
      <c r="O751" s="23"/>
      <c r="P751" s="21"/>
      <c r="Q751" s="10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6.5" customHeight="1">
      <c r="A752" s="1"/>
      <c r="B752" s="4"/>
      <c r="C752" s="12"/>
      <c r="D752" s="14"/>
      <c r="E752" s="14"/>
      <c r="F752" s="14"/>
      <c r="G752" s="29"/>
      <c r="H752" s="13"/>
      <c r="I752" s="21"/>
      <c r="J752" s="21"/>
      <c r="K752" s="21"/>
      <c r="L752" s="21"/>
      <c r="M752" s="22"/>
      <c r="N752" s="23"/>
      <c r="O752" s="23"/>
      <c r="P752" s="21"/>
      <c r="Q752" s="10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6.5" customHeight="1">
      <c r="A753" s="1"/>
      <c r="B753" s="4"/>
      <c r="C753" s="12"/>
      <c r="D753" s="14"/>
      <c r="E753" s="14"/>
      <c r="F753" s="14"/>
      <c r="G753" s="29"/>
      <c r="H753" s="13"/>
      <c r="I753" s="21"/>
      <c r="J753" s="21"/>
      <c r="K753" s="21"/>
      <c r="L753" s="21"/>
      <c r="M753" s="22"/>
      <c r="N753" s="23"/>
      <c r="O753" s="23"/>
      <c r="P753" s="21"/>
      <c r="Q753" s="10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6.5" customHeight="1">
      <c r="A754" s="1"/>
      <c r="B754" s="4"/>
      <c r="C754" s="12"/>
      <c r="D754" s="14"/>
      <c r="E754" s="14"/>
      <c r="F754" s="14"/>
      <c r="G754" s="29"/>
      <c r="H754" s="13"/>
      <c r="I754" s="21"/>
      <c r="J754" s="21"/>
      <c r="K754" s="21"/>
      <c r="L754" s="21"/>
      <c r="M754" s="22"/>
      <c r="N754" s="23"/>
      <c r="O754" s="23"/>
      <c r="P754" s="21"/>
      <c r="Q754" s="10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6.5" customHeight="1">
      <c r="A755" s="1"/>
      <c r="B755" s="4"/>
      <c r="C755" s="12"/>
      <c r="D755" s="14"/>
      <c r="E755" s="14"/>
      <c r="F755" s="14"/>
      <c r="G755" s="29"/>
      <c r="H755" s="13"/>
      <c r="I755" s="21"/>
      <c r="J755" s="21"/>
      <c r="K755" s="21"/>
      <c r="L755" s="21"/>
      <c r="M755" s="22"/>
      <c r="N755" s="23"/>
      <c r="O755" s="23"/>
      <c r="P755" s="21"/>
      <c r="Q755" s="10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6.5" customHeight="1">
      <c r="A756" s="1"/>
      <c r="B756" s="4"/>
      <c r="C756" s="12"/>
      <c r="D756" s="14"/>
      <c r="E756" s="14"/>
      <c r="F756" s="14"/>
      <c r="G756" s="29"/>
      <c r="H756" s="13"/>
      <c r="I756" s="21"/>
      <c r="J756" s="21"/>
      <c r="K756" s="21"/>
      <c r="L756" s="21"/>
      <c r="M756" s="22"/>
      <c r="N756" s="23"/>
      <c r="O756" s="23"/>
      <c r="P756" s="21"/>
      <c r="Q756" s="10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6.5" customHeight="1">
      <c r="A757" s="1"/>
      <c r="B757" s="4"/>
      <c r="C757" s="12"/>
      <c r="D757" s="14"/>
      <c r="E757" s="14"/>
      <c r="F757" s="14"/>
      <c r="G757" s="29"/>
      <c r="H757" s="13"/>
      <c r="I757" s="21"/>
      <c r="J757" s="21"/>
      <c r="K757" s="21"/>
      <c r="L757" s="21"/>
      <c r="M757" s="22"/>
      <c r="N757" s="23"/>
      <c r="O757" s="23"/>
      <c r="P757" s="21"/>
      <c r="Q757" s="10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6.5" customHeight="1">
      <c r="A758" s="1"/>
      <c r="B758" s="4"/>
      <c r="C758" s="12"/>
      <c r="D758" s="14"/>
      <c r="E758" s="14"/>
      <c r="F758" s="14"/>
      <c r="G758" s="29"/>
      <c r="H758" s="13"/>
      <c r="I758" s="21"/>
      <c r="J758" s="21"/>
      <c r="K758" s="21"/>
      <c r="L758" s="21"/>
      <c r="M758" s="22"/>
      <c r="N758" s="23"/>
      <c r="O758" s="23"/>
      <c r="P758" s="21"/>
      <c r="Q758" s="10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6.5" customHeight="1">
      <c r="A759" s="1"/>
      <c r="B759" s="4"/>
      <c r="C759" s="12"/>
      <c r="D759" s="14"/>
      <c r="E759" s="14"/>
      <c r="F759" s="14"/>
      <c r="G759" s="29"/>
      <c r="H759" s="13"/>
      <c r="I759" s="21"/>
      <c r="J759" s="21"/>
      <c r="K759" s="21"/>
      <c r="L759" s="21"/>
      <c r="M759" s="22"/>
      <c r="N759" s="23"/>
      <c r="O759" s="23"/>
      <c r="P759" s="21"/>
      <c r="Q759" s="10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6.5" customHeight="1">
      <c r="A760" s="1"/>
      <c r="B760" s="4"/>
      <c r="C760" s="12"/>
      <c r="D760" s="14"/>
      <c r="E760" s="14"/>
      <c r="F760" s="14"/>
      <c r="G760" s="29"/>
      <c r="H760" s="13"/>
      <c r="I760" s="21"/>
      <c r="J760" s="21"/>
      <c r="K760" s="21"/>
      <c r="L760" s="21"/>
      <c r="M760" s="22"/>
      <c r="N760" s="23"/>
      <c r="O760" s="23"/>
      <c r="P760" s="21"/>
      <c r="Q760" s="10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6.5" customHeight="1">
      <c r="A761" s="1"/>
      <c r="B761" s="4"/>
      <c r="C761" s="12"/>
      <c r="D761" s="14"/>
      <c r="E761" s="14"/>
      <c r="F761" s="14"/>
      <c r="G761" s="29"/>
      <c r="H761" s="13"/>
      <c r="I761" s="21"/>
      <c r="J761" s="21"/>
      <c r="K761" s="21"/>
      <c r="L761" s="21"/>
      <c r="M761" s="22"/>
      <c r="N761" s="23"/>
      <c r="O761" s="23"/>
      <c r="P761" s="21"/>
      <c r="Q761" s="10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6.5" customHeight="1">
      <c r="A762" s="1"/>
      <c r="B762" s="4"/>
      <c r="C762" s="12"/>
      <c r="D762" s="14"/>
      <c r="E762" s="14"/>
      <c r="F762" s="14"/>
      <c r="G762" s="29"/>
      <c r="H762" s="13"/>
      <c r="I762" s="21"/>
      <c r="J762" s="21"/>
      <c r="K762" s="21"/>
      <c r="L762" s="21"/>
      <c r="M762" s="22"/>
      <c r="N762" s="23"/>
      <c r="O762" s="23"/>
      <c r="P762" s="21"/>
      <c r="Q762" s="10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6.5" customHeight="1">
      <c r="A763" s="1"/>
      <c r="B763" s="4"/>
      <c r="C763" s="12"/>
      <c r="D763" s="14"/>
      <c r="E763" s="14"/>
      <c r="F763" s="14"/>
      <c r="G763" s="29"/>
      <c r="H763" s="13"/>
      <c r="I763" s="21"/>
      <c r="J763" s="21"/>
      <c r="K763" s="21"/>
      <c r="L763" s="21"/>
      <c r="M763" s="22"/>
      <c r="N763" s="23"/>
      <c r="O763" s="23"/>
      <c r="P763" s="21"/>
      <c r="Q763" s="10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6.5" customHeight="1">
      <c r="A764" s="1"/>
      <c r="B764" s="4"/>
      <c r="C764" s="12"/>
      <c r="D764" s="14"/>
      <c r="E764" s="14"/>
      <c r="F764" s="14"/>
      <c r="G764" s="29"/>
      <c r="H764" s="13"/>
      <c r="I764" s="21"/>
      <c r="J764" s="21"/>
      <c r="K764" s="21"/>
      <c r="L764" s="21"/>
      <c r="M764" s="22"/>
      <c r="N764" s="23"/>
      <c r="O764" s="23"/>
      <c r="P764" s="21"/>
      <c r="Q764" s="10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6.5" customHeight="1">
      <c r="A765" s="1"/>
      <c r="B765" s="4"/>
      <c r="C765" s="12"/>
      <c r="D765" s="14"/>
      <c r="E765" s="14"/>
      <c r="F765" s="14"/>
      <c r="G765" s="29"/>
      <c r="H765" s="13"/>
      <c r="I765" s="21"/>
      <c r="J765" s="21"/>
      <c r="K765" s="21"/>
      <c r="L765" s="21"/>
      <c r="M765" s="22"/>
      <c r="N765" s="23"/>
      <c r="O765" s="23"/>
      <c r="P765" s="21"/>
      <c r="Q765" s="10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6.5" customHeight="1">
      <c r="A766" s="1"/>
      <c r="B766" s="4"/>
      <c r="C766" s="12"/>
      <c r="D766" s="14"/>
      <c r="E766" s="14"/>
      <c r="F766" s="14"/>
      <c r="G766" s="29"/>
      <c r="H766" s="13"/>
      <c r="I766" s="21"/>
      <c r="J766" s="21"/>
      <c r="K766" s="21"/>
      <c r="L766" s="21"/>
      <c r="M766" s="22"/>
      <c r="N766" s="23"/>
      <c r="O766" s="23"/>
      <c r="P766" s="21"/>
      <c r="Q766" s="10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6.5" customHeight="1">
      <c r="A767" s="1"/>
      <c r="B767" s="4"/>
      <c r="C767" s="12"/>
      <c r="D767" s="14"/>
      <c r="E767" s="14"/>
      <c r="F767" s="14"/>
      <c r="G767" s="29"/>
      <c r="H767" s="13"/>
      <c r="I767" s="21"/>
      <c r="J767" s="21"/>
      <c r="K767" s="21"/>
      <c r="L767" s="21"/>
      <c r="M767" s="22"/>
      <c r="N767" s="23"/>
      <c r="O767" s="23"/>
      <c r="P767" s="21"/>
      <c r="Q767" s="10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6.5" customHeight="1">
      <c r="A768" s="1"/>
      <c r="B768" s="4"/>
      <c r="C768" s="12"/>
      <c r="D768" s="14"/>
      <c r="E768" s="14"/>
      <c r="F768" s="14"/>
      <c r="G768" s="29"/>
      <c r="H768" s="13"/>
      <c r="I768" s="21"/>
      <c r="J768" s="21"/>
      <c r="K768" s="21"/>
      <c r="L768" s="21"/>
      <c r="M768" s="22"/>
      <c r="N768" s="23"/>
      <c r="O768" s="23"/>
      <c r="P768" s="21"/>
      <c r="Q768" s="10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6.5" customHeight="1">
      <c r="A769" s="1"/>
      <c r="B769" s="4"/>
      <c r="C769" s="12"/>
      <c r="D769" s="14"/>
      <c r="E769" s="14"/>
      <c r="F769" s="14"/>
      <c r="G769" s="29"/>
      <c r="H769" s="13"/>
      <c r="I769" s="21"/>
      <c r="J769" s="21"/>
      <c r="K769" s="21"/>
      <c r="L769" s="21"/>
      <c r="M769" s="22"/>
      <c r="N769" s="23"/>
      <c r="O769" s="23"/>
      <c r="P769" s="21"/>
      <c r="Q769" s="10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6.5" customHeight="1">
      <c r="A770" s="1"/>
      <c r="B770" s="4"/>
      <c r="C770" s="12"/>
      <c r="D770" s="14"/>
      <c r="E770" s="14"/>
      <c r="F770" s="14"/>
      <c r="G770" s="29"/>
      <c r="H770" s="13"/>
      <c r="I770" s="21"/>
      <c r="J770" s="21"/>
      <c r="K770" s="21"/>
      <c r="L770" s="21"/>
      <c r="M770" s="22"/>
      <c r="N770" s="23"/>
      <c r="O770" s="23"/>
      <c r="P770" s="21"/>
      <c r="Q770" s="10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6.5" customHeight="1">
      <c r="A771" s="1"/>
      <c r="B771" s="4"/>
      <c r="C771" s="12"/>
      <c r="D771" s="14"/>
      <c r="E771" s="14"/>
      <c r="F771" s="14"/>
      <c r="G771" s="29"/>
      <c r="H771" s="13"/>
      <c r="I771" s="21"/>
      <c r="J771" s="21"/>
      <c r="K771" s="21"/>
      <c r="L771" s="21"/>
      <c r="M771" s="22"/>
      <c r="N771" s="23"/>
      <c r="O771" s="23"/>
      <c r="P771" s="21"/>
      <c r="Q771" s="10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6.5" customHeight="1">
      <c r="A772" s="1"/>
      <c r="B772" s="4"/>
      <c r="C772" s="12"/>
      <c r="D772" s="14"/>
      <c r="E772" s="14"/>
      <c r="F772" s="14"/>
      <c r="G772" s="29"/>
      <c r="H772" s="13"/>
      <c r="I772" s="21"/>
      <c r="J772" s="21"/>
      <c r="K772" s="21"/>
      <c r="L772" s="21"/>
      <c r="M772" s="22"/>
      <c r="N772" s="23"/>
      <c r="O772" s="23"/>
      <c r="P772" s="21"/>
      <c r="Q772" s="10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6.5" customHeight="1">
      <c r="A773" s="1"/>
      <c r="B773" s="4"/>
      <c r="C773" s="12"/>
      <c r="D773" s="14"/>
      <c r="E773" s="14"/>
      <c r="F773" s="14"/>
      <c r="G773" s="29"/>
      <c r="H773" s="13"/>
      <c r="I773" s="21"/>
      <c r="J773" s="21"/>
      <c r="K773" s="21"/>
      <c r="L773" s="21"/>
      <c r="M773" s="22"/>
      <c r="N773" s="23"/>
      <c r="O773" s="23"/>
      <c r="P773" s="21"/>
      <c r="Q773" s="10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6.5" customHeight="1">
      <c r="A774" s="1"/>
      <c r="B774" s="4"/>
      <c r="C774" s="12"/>
      <c r="D774" s="14"/>
      <c r="E774" s="14"/>
      <c r="F774" s="14"/>
      <c r="G774" s="29"/>
      <c r="H774" s="13"/>
      <c r="I774" s="21"/>
      <c r="J774" s="21"/>
      <c r="K774" s="21"/>
      <c r="L774" s="21"/>
      <c r="M774" s="22"/>
      <c r="N774" s="23"/>
      <c r="O774" s="23"/>
      <c r="P774" s="21"/>
      <c r="Q774" s="10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6.5" customHeight="1">
      <c r="A775" s="1"/>
      <c r="B775" s="4"/>
      <c r="C775" s="12"/>
      <c r="D775" s="14"/>
      <c r="E775" s="14"/>
      <c r="F775" s="14"/>
      <c r="G775" s="29"/>
      <c r="H775" s="13"/>
      <c r="I775" s="21"/>
      <c r="J775" s="21"/>
      <c r="K775" s="21"/>
      <c r="L775" s="21"/>
      <c r="M775" s="22"/>
      <c r="N775" s="23"/>
      <c r="O775" s="23"/>
      <c r="P775" s="21"/>
      <c r="Q775" s="10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6.5" customHeight="1">
      <c r="A776" s="1"/>
      <c r="B776" s="4"/>
      <c r="C776" s="12"/>
      <c r="D776" s="14"/>
      <c r="E776" s="14"/>
      <c r="F776" s="14"/>
      <c r="G776" s="29"/>
      <c r="H776" s="13"/>
      <c r="I776" s="21"/>
      <c r="J776" s="21"/>
      <c r="K776" s="21"/>
      <c r="L776" s="21"/>
      <c r="M776" s="22"/>
      <c r="N776" s="23"/>
      <c r="O776" s="23"/>
      <c r="P776" s="21"/>
      <c r="Q776" s="10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6.5" customHeight="1">
      <c r="A777" s="1"/>
      <c r="B777" s="4"/>
      <c r="C777" s="12"/>
      <c r="D777" s="14"/>
      <c r="E777" s="14"/>
      <c r="F777" s="14"/>
      <c r="G777" s="29"/>
      <c r="H777" s="13"/>
      <c r="I777" s="21"/>
      <c r="J777" s="21"/>
      <c r="K777" s="21"/>
      <c r="L777" s="21"/>
      <c r="M777" s="22"/>
      <c r="N777" s="23"/>
      <c r="O777" s="23"/>
      <c r="P777" s="21"/>
      <c r="Q777" s="10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6.5" customHeight="1">
      <c r="A778" s="1"/>
      <c r="B778" s="4"/>
      <c r="C778" s="12"/>
      <c r="D778" s="14"/>
      <c r="E778" s="14"/>
      <c r="F778" s="14"/>
      <c r="G778" s="29"/>
      <c r="H778" s="13"/>
      <c r="I778" s="21"/>
      <c r="J778" s="21"/>
      <c r="K778" s="21"/>
      <c r="L778" s="21"/>
      <c r="M778" s="22"/>
      <c r="N778" s="23"/>
      <c r="O778" s="23"/>
      <c r="P778" s="21"/>
      <c r="Q778" s="10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6.5" customHeight="1">
      <c r="A779" s="1"/>
      <c r="B779" s="4"/>
      <c r="C779" s="12"/>
      <c r="D779" s="14"/>
      <c r="E779" s="14"/>
      <c r="F779" s="14"/>
      <c r="G779" s="29"/>
      <c r="H779" s="13"/>
      <c r="I779" s="21"/>
      <c r="J779" s="21"/>
      <c r="K779" s="21"/>
      <c r="L779" s="21"/>
      <c r="M779" s="22"/>
      <c r="N779" s="23"/>
      <c r="O779" s="23"/>
      <c r="P779" s="21"/>
      <c r="Q779" s="10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6.5" customHeight="1">
      <c r="A780" s="1"/>
      <c r="B780" s="4"/>
      <c r="C780" s="12"/>
      <c r="D780" s="14"/>
      <c r="E780" s="14"/>
      <c r="F780" s="14"/>
      <c r="G780" s="29"/>
      <c r="H780" s="13"/>
      <c r="I780" s="21"/>
      <c r="J780" s="21"/>
      <c r="K780" s="21"/>
      <c r="L780" s="21"/>
      <c r="M780" s="22"/>
      <c r="N780" s="23"/>
      <c r="O780" s="23"/>
      <c r="P780" s="21"/>
      <c r="Q780" s="10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6.5" customHeight="1">
      <c r="A781" s="1"/>
      <c r="B781" s="4"/>
      <c r="C781" s="12"/>
      <c r="D781" s="14"/>
      <c r="E781" s="14"/>
      <c r="F781" s="14"/>
      <c r="G781" s="29"/>
      <c r="H781" s="13"/>
      <c r="I781" s="21"/>
      <c r="J781" s="21"/>
      <c r="K781" s="21"/>
      <c r="L781" s="21"/>
      <c r="M781" s="22"/>
      <c r="N781" s="23"/>
      <c r="O781" s="23"/>
      <c r="P781" s="21"/>
      <c r="Q781" s="10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6.5" customHeight="1">
      <c r="A782" s="1"/>
      <c r="B782" s="4"/>
      <c r="C782" s="12"/>
      <c r="D782" s="14"/>
      <c r="E782" s="14"/>
      <c r="F782" s="14"/>
      <c r="G782" s="29"/>
      <c r="H782" s="13"/>
      <c r="I782" s="21"/>
      <c r="J782" s="21"/>
      <c r="K782" s="21"/>
      <c r="L782" s="21"/>
      <c r="M782" s="22"/>
      <c r="N782" s="23"/>
      <c r="O782" s="23"/>
      <c r="P782" s="21"/>
      <c r="Q782" s="10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6.5" customHeight="1">
      <c r="A783" s="1"/>
      <c r="B783" s="4"/>
      <c r="C783" s="12"/>
      <c r="D783" s="14"/>
      <c r="E783" s="14"/>
      <c r="F783" s="14"/>
      <c r="G783" s="29"/>
      <c r="H783" s="13"/>
      <c r="I783" s="21"/>
      <c r="J783" s="21"/>
      <c r="K783" s="21"/>
      <c r="L783" s="21"/>
      <c r="M783" s="22"/>
      <c r="N783" s="23"/>
      <c r="O783" s="23"/>
      <c r="P783" s="21"/>
      <c r="Q783" s="10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6.5" customHeight="1">
      <c r="A784" s="1"/>
      <c r="B784" s="4"/>
      <c r="C784" s="12"/>
      <c r="D784" s="14"/>
      <c r="E784" s="14"/>
      <c r="F784" s="14"/>
      <c r="G784" s="29"/>
      <c r="H784" s="13"/>
      <c r="I784" s="21"/>
      <c r="J784" s="21"/>
      <c r="K784" s="21"/>
      <c r="L784" s="21"/>
      <c r="M784" s="22"/>
      <c r="N784" s="23"/>
      <c r="O784" s="23"/>
      <c r="P784" s="21"/>
      <c r="Q784" s="10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6.5" customHeight="1">
      <c r="A785" s="1"/>
      <c r="B785" s="4"/>
      <c r="C785" s="12"/>
      <c r="D785" s="14"/>
      <c r="E785" s="14"/>
      <c r="F785" s="14"/>
      <c r="G785" s="29"/>
      <c r="H785" s="13"/>
      <c r="I785" s="21"/>
      <c r="J785" s="21"/>
      <c r="K785" s="21"/>
      <c r="L785" s="21"/>
      <c r="M785" s="22"/>
      <c r="N785" s="23"/>
      <c r="O785" s="23"/>
      <c r="P785" s="21"/>
      <c r="Q785" s="10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6.5" customHeight="1">
      <c r="A786" s="1"/>
      <c r="B786" s="4"/>
      <c r="C786" s="12"/>
      <c r="D786" s="14"/>
      <c r="E786" s="14"/>
      <c r="F786" s="14"/>
      <c r="G786" s="29"/>
      <c r="H786" s="13"/>
      <c r="I786" s="21"/>
      <c r="J786" s="21"/>
      <c r="K786" s="21"/>
      <c r="L786" s="21"/>
      <c r="M786" s="22"/>
      <c r="N786" s="23"/>
      <c r="O786" s="23"/>
      <c r="P786" s="21"/>
      <c r="Q786" s="10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6.5" customHeight="1">
      <c r="A787" s="1"/>
      <c r="B787" s="4"/>
      <c r="C787" s="12"/>
      <c r="D787" s="14"/>
      <c r="E787" s="14"/>
      <c r="F787" s="14"/>
      <c r="G787" s="29"/>
      <c r="H787" s="13"/>
      <c r="I787" s="21"/>
      <c r="J787" s="21"/>
      <c r="K787" s="21"/>
      <c r="L787" s="21"/>
      <c r="M787" s="22"/>
      <c r="N787" s="23"/>
      <c r="O787" s="23"/>
      <c r="P787" s="21"/>
      <c r="Q787" s="10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6.5" customHeight="1">
      <c r="A788" s="1"/>
      <c r="B788" s="4"/>
      <c r="C788" s="12"/>
      <c r="D788" s="14"/>
      <c r="E788" s="14"/>
      <c r="F788" s="14"/>
      <c r="G788" s="29"/>
      <c r="H788" s="13"/>
      <c r="I788" s="21"/>
      <c r="J788" s="21"/>
      <c r="K788" s="21"/>
      <c r="L788" s="21"/>
      <c r="M788" s="22"/>
      <c r="N788" s="23"/>
      <c r="O788" s="23"/>
      <c r="P788" s="21"/>
      <c r="Q788" s="10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6.5" customHeight="1">
      <c r="A789" s="1"/>
      <c r="B789" s="4"/>
      <c r="C789" s="12"/>
      <c r="D789" s="14"/>
      <c r="E789" s="14"/>
      <c r="F789" s="14"/>
      <c r="G789" s="29"/>
      <c r="H789" s="13"/>
      <c r="I789" s="21"/>
      <c r="J789" s="21"/>
      <c r="K789" s="21"/>
      <c r="L789" s="21"/>
      <c r="M789" s="22"/>
      <c r="N789" s="23"/>
      <c r="O789" s="23"/>
      <c r="P789" s="21"/>
      <c r="Q789" s="10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6.5" customHeight="1">
      <c r="A790" s="1"/>
      <c r="B790" s="4"/>
      <c r="C790" s="12"/>
      <c r="D790" s="14"/>
      <c r="E790" s="14"/>
      <c r="F790" s="14"/>
      <c r="G790" s="29"/>
      <c r="H790" s="13"/>
      <c r="I790" s="21"/>
      <c r="J790" s="21"/>
      <c r="K790" s="21"/>
      <c r="L790" s="21"/>
      <c r="M790" s="22"/>
      <c r="N790" s="23"/>
      <c r="O790" s="23"/>
      <c r="P790" s="21"/>
      <c r="Q790" s="10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6.5" customHeight="1">
      <c r="A791" s="1"/>
      <c r="B791" s="4"/>
      <c r="C791" s="12"/>
      <c r="D791" s="14"/>
      <c r="E791" s="14"/>
      <c r="F791" s="14"/>
      <c r="G791" s="29"/>
      <c r="H791" s="13"/>
      <c r="I791" s="21"/>
      <c r="J791" s="21"/>
      <c r="K791" s="21"/>
      <c r="L791" s="21"/>
      <c r="M791" s="22"/>
      <c r="N791" s="23"/>
      <c r="O791" s="23"/>
      <c r="P791" s="21"/>
      <c r="Q791" s="10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6.5" customHeight="1">
      <c r="A792" s="1"/>
      <c r="B792" s="4"/>
      <c r="C792" s="12"/>
      <c r="D792" s="14"/>
      <c r="E792" s="14"/>
      <c r="F792" s="14"/>
      <c r="G792" s="29"/>
      <c r="H792" s="13"/>
      <c r="I792" s="21"/>
      <c r="J792" s="21"/>
      <c r="K792" s="21"/>
      <c r="L792" s="21"/>
      <c r="M792" s="22"/>
      <c r="N792" s="23"/>
      <c r="O792" s="23"/>
      <c r="P792" s="21"/>
      <c r="Q792" s="10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6.5" customHeight="1">
      <c r="A793" s="1"/>
      <c r="B793" s="4"/>
      <c r="C793" s="12"/>
      <c r="D793" s="14"/>
      <c r="E793" s="14"/>
      <c r="F793" s="14"/>
      <c r="G793" s="29"/>
      <c r="H793" s="13"/>
      <c r="I793" s="21"/>
      <c r="J793" s="21"/>
      <c r="K793" s="21"/>
      <c r="L793" s="21"/>
      <c r="M793" s="22"/>
      <c r="N793" s="23"/>
      <c r="O793" s="23"/>
      <c r="P793" s="21"/>
      <c r="Q793" s="10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6.5" customHeight="1">
      <c r="A794" s="1"/>
      <c r="B794" s="4"/>
      <c r="C794" s="12"/>
      <c r="D794" s="14"/>
      <c r="E794" s="14"/>
      <c r="F794" s="14"/>
      <c r="G794" s="29"/>
      <c r="H794" s="13"/>
      <c r="I794" s="21"/>
      <c r="J794" s="21"/>
      <c r="K794" s="21"/>
      <c r="L794" s="21"/>
      <c r="M794" s="22"/>
      <c r="N794" s="23"/>
      <c r="O794" s="23"/>
      <c r="P794" s="21"/>
      <c r="Q794" s="10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6.5" customHeight="1">
      <c r="A795" s="1"/>
      <c r="B795" s="4"/>
      <c r="C795" s="12"/>
      <c r="D795" s="14"/>
      <c r="E795" s="14"/>
      <c r="F795" s="14"/>
      <c r="G795" s="29"/>
      <c r="H795" s="13"/>
      <c r="I795" s="21"/>
      <c r="J795" s="21"/>
      <c r="K795" s="21"/>
      <c r="L795" s="21"/>
      <c r="M795" s="22"/>
      <c r="N795" s="23"/>
      <c r="O795" s="23"/>
      <c r="P795" s="21"/>
      <c r="Q795" s="10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6.5" customHeight="1">
      <c r="A796" s="1"/>
      <c r="B796" s="4"/>
      <c r="C796" s="12"/>
      <c r="D796" s="14"/>
      <c r="E796" s="14"/>
      <c r="F796" s="14"/>
      <c r="G796" s="29"/>
      <c r="H796" s="13"/>
      <c r="I796" s="21"/>
      <c r="J796" s="21"/>
      <c r="K796" s="21"/>
      <c r="L796" s="21"/>
      <c r="M796" s="22"/>
      <c r="N796" s="23"/>
      <c r="O796" s="23"/>
      <c r="P796" s="21"/>
      <c r="Q796" s="10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6.5" customHeight="1">
      <c r="A797" s="1"/>
      <c r="B797" s="4"/>
      <c r="C797" s="12"/>
      <c r="D797" s="14"/>
      <c r="E797" s="14"/>
      <c r="F797" s="14"/>
      <c r="G797" s="29"/>
      <c r="H797" s="13"/>
      <c r="I797" s="21"/>
      <c r="J797" s="21"/>
      <c r="K797" s="21"/>
      <c r="L797" s="21"/>
      <c r="M797" s="22"/>
      <c r="N797" s="23"/>
      <c r="O797" s="23"/>
      <c r="P797" s="21"/>
      <c r="Q797" s="10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6.5" customHeight="1">
      <c r="A798" s="1"/>
      <c r="B798" s="4"/>
      <c r="C798" s="12"/>
      <c r="D798" s="14"/>
      <c r="E798" s="14"/>
      <c r="F798" s="14"/>
      <c r="G798" s="29"/>
      <c r="H798" s="13"/>
      <c r="I798" s="21"/>
      <c r="J798" s="21"/>
      <c r="K798" s="21"/>
      <c r="L798" s="21"/>
      <c r="M798" s="22"/>
      <c r="N798" s="23"/>
      <c r="O798" s="23"/>
      <c r="P798" s="21"/>
      <c r="Q798" s="10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6.5" customHeight="1">
      <c r="A799" s="1"/>
      <c r="B799" s="4"/>
      <c r="C799" s="12"/>
      <c r="D799" s="14"/>
      <c r="E799" s="14"/>
      <c r="F799" s="14"/>
      <c r="G799" s="29"/>
      <c r="H799" s="13"/>
      <c r="I799" s="21"/>
      <c r="J799" s="21"/>
      <c r="K799" s="21"/>
      <c r="L799" s="21"/>
      <c r="M799" s="22"/>
      <c r="N799" s="23"/>
      <c r="O799" s="23"/>
      <c r="P799" s="21"/>
      <c r="Q799" s="10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6.5" customHeight="1">
      <c r="A800" s="1"/>
      <c r="B800" s="4"/>
      <c r="C800" s="12"/>
      <c r="D800" s="14"/>
      <c r="E800" s="14"/>
      <c r="F800" s="14"/>
      <c r="G800" s="29"/>
      <c r="H800" s="13"/>
      <c r="I800" s="21"/>
      <c r="J800" s="21"/>
      <c r="K800" s="21"/>
      <c r="L800" s="21"/>
      <c r="M800" s="22"/>
      <c r="N800" s="23"/>
      <c r="O800" s="23"/>
      <c r="P800" s="21"/>
      <c r="Q800" s="10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6.5" customHeight="1">
      <c r="A801" s="1"/>
      <c r="B801" s="4"/>
      <c r="C801" s="12"/>
      <c r="D801" s="14"/>
      <c r="E801" s="14"/>
      <c r="F801" s="14"/>
      <c r="G801" s="29"/>
      <c r="H801" s="13"/>
      <c r="I801" s="21"/>
      <c r="J801" s="21"/>
      <c r="K801" s="21"/>
      <c r="L801" s="21"/>
      <c r="M801" s="22"/>
      <c r="N801" s="23"/>
      <c r="O801" s="23"/>
      <c r="P801" s="21"/>
      <c r="Q801" s="10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6.5" customHeight="1">
      <c r="A802" s="1"/>
      <c r="B802" s="4"/>
      <c r="C802" s="12"/>
      <c r="D802" s="14"/>
      <c r="E802" s="14"/>
      <c r="F802" s="14"/>
      <c r="G802" s="29"/>
      <c r="H802" s="13"/>
      <c r="I802" s="21"/>
      <c r="J802" s="21"/>
      <c r="K802" s="21"/>
      <c r="L802" s="21"/>
      <c r="M802" s="22"/>
      <c r="N802" s="23"/>
      <c r="O802" s="23"/>
      <c r="P802" s="21"/>
      <c r="Q802" s="10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6.5" customHeight="1">
      <c r="A803" s="1"/>
      <c r="B803" s="4"/>
      <c r="C803" s="12"/>
      <c r="D803" s="14"/>
      <c r="E803" s="14"/>
      <c r="F803" s="14"/>
      <c r="G803" s="29"/>
      <c r="H803" s="13"/>
      <c r="I803" s="21"/>
      <c r="J803" s="21"/>
      <c r="K803" s="21"/>
      <c r="L803" s="21"/>
      <c r="M803" s="22"/>
      <c r="N803" s="23"/>
      <c r="O803" s="23"/>
      <c r="P803" s="21"/>
      <c r="Q803" s="10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6.5" customHeight="1">
      <c r="A804" s="1"/>
      <c r="B804" s="4"/>
      <c r="C804" s="12"/>
      <c r="D804" s="14"/>
      <c r="E804" s="14"/>
      <c r="F804" s="14"/>
      <c r="G804" s="29"/>
      <c r="H804" s="13"/>
      <c r="I804" s="21"/>
      <c r="J804" s="21"/>
      <c r="K804" s="21"/>
      <c r="L804" s="21"/>
      <c r="M804" s="22"/>
      <c r="N804" s="23"/>
      <c r="O804" s="23"/>
      <c r="P804" s="21"/>
      <c r="Q804" s="10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6.5" customHeight="1">
      <c r="A805" s="1"/>
      <c r="B805" s="4"/>
      <c r="C805" s="12"/>
      <c r="D805" s="14"/>
      <c r="E805" s="14"/>
      <c r="F805" s="14"/>
      <c r="G805" s="29"/>
      <c r="H805" s="13"/>
      <c r="I805" s="21"/>
      <c r="J805" s="21"/>
      <c r="K805" s="21"/>
      <c r="L805" s="21"/>
      <c r="M805" s="22"/>
      <c r="N805" s="23"/>
      <c r="O805" s="23"/>
      <c r="P805" s="21"/>
      <c r="Q805" s="10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6.5" customHeight="1">
      <c r="A806" s="1"/>
      <c r="B806" s="4"/>
      <c r="C806" s="12"/>
      <c r="D806" s="14"/>
      <c r="E806" s="14"/>
      <c r="F806" s="14"/>
      <c r="G806" s="29"/>
      <c r="H806" s="13"/>
      <c r="I806" s="21"/>
      <c r="J806" s="21"/>
      <c r="K806" s="21"/>
      <c r="L806" s="21"/>
      <c r="M806" s="22"/>
      <c r="N806" s="23"/>
      <c r="O806" s="23"/>
      <c r="P806" s="21"/>
      <c r="Q806" s="10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6.5" customHeight="1">
      <c r="A807" s="1"/>
      <c r="B807" s="4"/>
      <c r="C807" s="12"/>
      <c r="D807" s="14"/>
      <c r="E807" s="14"/>
      <c r="F807" s="14"/>
      <c r="G807" s="29"/>
      <c r="H807" s="13"/>
      <c r="I807" s="21"/>
      <c r="J807" s="21"/>
      <c r="K807" s="21"/>
      <c r="L807" s="21"/>
      <c r="M807" s="22"/>
      <c r="N807" s="23"/>
      <c r="O807" s="23"/>
      <c r="P807" s="21"/>
      <c r="Q807" s="10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6.5" customHeight="1">
      <c r="A808" s="1"/>
      <c r="B808" s="4"/>
      <c r="C808" s="12"/>
      <c r="D808" s="14"/>
      <c r="E808" s="14"/>
      <c r="F808" s="14"/>
      <c r="G808" s="29"/>
      <c r="H808" s="13"/>
      <c r="I808" s="21"/>
      <c r="J808" s="21"/>
      <c r="K808" s="21"/>
      <c r="L808" s="21"/>
      <c r="M808" s="22"/>
      <c r="N808" s="23"/>
      <c r="O808" s="23"/>
      <c r="P808" s="21"/>
      <c r="Q808" s="10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6.5" customHeight="1">
      <c r="A809" s="1"/>
      <c r="B809" s="4"/>
      <c r="C809" s="12"/>
      <c r="D809" s="14"/>
      <c r="E809" s="14"/>
      <c r="F809" s="14"/>
      <c r="G809" s="29"/>
      <c r="H809" s="13"/>
      <c r="I809" s="21"/>
      <c r="J809" s="21"/>
      <c r="K809" s="21"/>
      <c r="L809" s="21"/>
      <c r="M809" s="22"/>
      <c r="N809" s="23"/>
      <c r="O809" s="23"/>
      <c r="P809" s="21"/>
      <c r="Q809" s="10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6.5" customHeight="1">
      <c r="A810" s="1"/>
      <c r="B810" s="4"/>
      <c r="C810" s="12"/>
      <c r="D810" s="14"/>
      <c r="E810" s="14"/>
      <c r="F810" s="14"/>
      <c r="G810" s="29"/>
      <c r="H810" s="13"/>
      <c r="I810" s="21"/>
      <c r="J810" s="21"/>
      <c r="K810" s="21"/>
      <c r="L810" s="21"/>
      <c r="M810" s="22"/>
      <c r="N810" s="23"/>
      <c r="O810" s="23"/>
      <c r="P810" s="21"/>
      <c r="Q810" s="10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6.5" customHeight="1">
      <c r="A811" s="1"/>
      <c r="B811" s="4"/>
      <c r="C811" s="12"/>
      <c r="D811" s="14"/>
      <c r="E811" s="14"/>
      <c r="F811" s="14"/>
      <c r="G811" s="29"/>
      <c r="H811" s="13"/>
      <c r="I811" s="21"/>
      <c r="J811" s="21"/>
      <c r="K811" s="21"/>
      <c r="L811" s="21"/>
      <c r="M811" s="22"/>
      <c r="N811" s="23"/>
      <c r="O811" s="23"/>
      <c r="P811" s="21"/>
      <c r="Q811" s="10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6.5" customHeight="1">
      <c r="A812" s="1"/>
      <c r="B812" s="4"/>
      <c r="C812" s="12"/>
      <c r="D812" s="14"/>
      <c r="E812" s="14"/>
      <c r="F812" s="14"/>
      <c r="G812" s="29"/>
      <c r="H812" s="13"/>
      <c r="I812" s="21"/>
      <c r="J812" s="21"/>
      <c r="K812" s="21"/>
      <c r="L812" s="21"/>
      <c r="M812" s="22"/>
      <c r="N812" s="23"/>
      <c r="O812" s="23"/>
      <c r="P812" s="21"/>
      <c r="Q812" s="10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6.5" customHeight="1">
      <c r="A813" s="1"/>
      <c r="B813" s="4"/>
      <c r="C813" s="12"/>
      <c r="D813" s="14"/>
      <c r="E813" s="14"/>
      <c r="F813" s="14"/>
      <c r="G813" s="29"/>
      <c r="H813" s="13"/>
      <c r="I813" s="21"/>
      <c r="J813" s="21"/>
      <c r="K813" s="21"/>
      <c r="L813" s="21"/>
      <c r="M813" s="22"/>
      <c r="N813" s="23"/>
      <c r="O813" s="23"/>
      <c r="P813" s="21"/>
      <c r="Q813" s="10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6.5" customHeight="1">
      <c r="A814" s="1"/>
      <c r="B814" s="4"/>
      <c r="C814" s="12"/>
      <c r="D814" s="14"/>
      <c r="E814" s="14"/>
      <c r="F814" s="14"/>
      <c r="G814" s="29"/>
      <c r="H814" s="13"/>
      <c r="I814" s="21"/>
      <c r="J814" s="21"/>
      <c r="K814" s="21"/>
      <c r="L814" s="21"/>
      <c r="M814" s="22"/>
      <c r="N814" s="23"/>
      <c r="O814" s="23"/>
      <c r="P814" s="21"/>
      <c r="Q814" s="10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6.5" customHeight="1">
      <c r="A815" s="1"/>
      <c r="B815" s="4"/>
      <c r="C815" s="12"/>
      <c r="D815" s="14"/>
      <c r="E815" s="14"/>
      <c r="F815" s="14"/>
      <c r="G815" s="29"/>
      <c r="H815" s="13"/>
      <c r="I815" s="21"/>
      <c r="J815" s="21"/>
      <c r="K815" s="21"/>
      <c r="L815" s="21"/>
      <c r="M815" s="22"/>
      <c r="N815" s="23"/>
      <c r="O815" s="23"/>
      <c r="P815" s="21"/>
      <c r="Q815" s="10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6.5" customHeight="1">
      <c r="A816" s="1"/>
      <c r="B816" s="4"/>
      <c r="C816" s="12"/>
      <c r="D816" s="14"/>
      <c r="E816" s="14"/>
      <c r="F816" s="14"/>
      <c r="G816" s="29"/>
      <c r="H816" s="13"/>
      <c r="I816" s="21"/>
      <c r="J816" s="21"/>
      <c r="K816" s="21"/>
      <c r="L816" s="21"/>
      <c r="M816" s="22"/>
      <c r="N816" s="23"/>
      <c r="O816" s="23"/>
      <c r="P816" s="21"/>
      <c r="Q816" s="10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6.5" customHeight="1">
      <c r="A817" s="1"/>
      <c r="B817" s="4"/>
      <c r="C817" s="12"/>
      <c r="D817" s="14"/>
      <c r="E817" s="14"/>
      <c r="F817" s="14"/>
      <c r="G817" s="29"/>
      <c r="H817" s="13"/>
      <c r="I817" s="21"/>
      <c r="J817" s="21"/>
      <c r="K817" s="21"/>
      <c r="L817" s="21"/>
      <c r="M817" s="22"/>
      <c r="N817" s="23"/>
      <c r="O817" s="23"/>
      <c r="P817" s="21"/>
      <c r="Q817" s="10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6.5" customHeight="1">
      <c r="A818" s="1"/>
      <c r="B818" s="4"/>
      <c r="C818" s="12"/>
      <c r="D818" s="14"/>
      <c r="E818" s="14"/>
      <c r="F818" s="14"/>
      <c r="G818" s="29"/>
      <c r="H818" s="13"/>
      <c r="I818" s="21"/>
      <c r="J818" s="21"/>
      <c r="K818" s="21"/>
      <c r="L818" s="21"/>
      <c r="M818" s="22"/>
      <c r="N818" s="23"/>
      <c r="O818" s="23"/>
      <c r="P818" s="21"/>
      <c r="Q818" s="10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6.5" customHeight="1">
      <c r="A819" s="1"/>
      <c r="B819" s="4"/>
      <c r="C819" s="12"/>
      <c r="D819" s="14"/>
      <c r="E819" s="14"/>
      <c r="F819" s="14"/>
      <c r="G819" s="29"/>
      <c r="H819" s="13"/>
      <c r="I819" s="21"/>
      <c r="J819" s="21"/>
      <c r="K819" s="21"/>
      <c r="L819" s="21"/>
      <c r="M819" s="22"/>
      <c r="N819" s="23"/>
      <c r="O819" s="23"/>
      <c r="P819" s="21"/>
      <c r="Q819" s="10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6.5" customHeight="1">
      <c r="A820" s="1"/>
      <c r="B820" s="4"/>
      <c r="C820" s="12"/>
      <c r="D820" s="14"/>
      <c r="E820" s="14"/>
      <c r="F820" s="14"/>
      <c r="G820" s="29"/>
      <c r="H820" s="13"/>
      <c r="I820" s="21"/>
      <c r="J820" s="21"/>
      <c r="K820" s="21"/>
      <c r="L820" s="21"/>
      <c r="M820" s="22"/>
      <c r="N820" s="23"/>
      <c r="O820" s="23"/>
      <c r="P820" s="21"/>
      <c r="Q820" s="10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6.5" customHeight="1">
      <c r="A821" s="1"/>
      <c r="B821" s="4"/>
      <c r="C821" s="12"/>
      <c r="D821" s="14"/>
      <c r="E821" s="14"/>
      <c r="F821" s="14"/>
      <c r="G821" s="29"/>
      <c r="H821" s="13"/>
      <c r="I821" s="21"/>
      <c r="J821" s="21"/>
      <c r="K821" s="21"/>
      <c r="L821" s="21"/>
      <c r="M821" s="22"/>
      <c r="N821" s="23"/>
      <c r="O821" s="23"/>
      <c r="P821" s="21"/>
      <c r="Q821" s="10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6.5" customHeight="1">
      <c r="A822" s="1"/>
      <c r="B822" s="4"/>
      <c r="C822" s="12"/>
      <c r="D822" s="14"/>
      <c r="E822" s="14"/>
      <c r="F822" s="14"/>
      <c r="G822" s="29"/>
      <c r="H822" s="13"/>
      <c r="I822" s="21"/>
      <c r="J822" s="21"/>
      <c r="K822" s="21"/>
      <c r="L822" s="21"/>
      <c r="M822" s="22"/>
      <c r="N822" s="23"/>
      <c r="O822" s="23"/>
      <c r="P822" s="21"/>
      <c r="Q822" s="10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6.5" customHeight="1">
      <c r="A823" s="1"/>
      <c r="B823" s="4"/>
      <c r="C823" s="12"/>
      <c r="D823" s="14"/>
      <c r="E823" s="14"/>
      <c r="F823" s="14"/>
      <c r="G823" s="29"/>
      <c r="H823" s="13"/>
      <c r="I823" s="21"/>
      <c r="J823" s="21"/>
      <c r="K823" s="21"/>
      <c r="L823" s="21"/>
      <c r="M823" s="22"/>
      <c r="N823" s="23"/>
      <c r="O823" s="23"/>
      <c r="P823" s="21"/>
      <c r="Q823" s="10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6.5" customHeight="1">
      <c r="A824" s="1"/>
      <c r="B824" s="4"/>
      <c r="C824" s="12"/>
      <c r="D824" s="14"/>
      <c r="E824" s="14"/>
      <c r="F824" s="14"/>
      <c r="G824" s="29"/>
      <c r="H824" s="13"/>
      <c r="I824" s="21"/>
      <c r="J824" s="21"/>
      <c r="K824" s="21"/>
      <c r="L824" s="21"/>
      <c r="M824" s="22"/>
      <c r="N824" s="23"/>
      <c r="O824" s="23"/>
      <c r="P824" s="21"/>
      <c r="Q824" s="10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6.5" customHeight="1">
      <c r="A825" s="1"/>
      <c r="B825" s="4"/>
      <c r="C825" s="12"/>
      <c r="D825" s="14"/>
      <c r="E825" s="14"/>
      <c r="F825" s="14"/>
      <c r="G825" s="29"/>
      <c r="H825" s="13"/>
      <c r="I825" s="21"/>
      <c r="J825" s="21"/>
      <c r="K825" s="21"/>
      <c r="L825" s="21"/>
      <c r="M825" s="22"/>
      <c r="N825" s="23"/>
      <c r="O825" s="23"/>
      <c r="P825" s="21"/>
      <c r="Q825" s="10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6.5" customHeight="1">
      <c r="A826" s="1"/>
      <c r="B826" s="4"/>
      <c r="C826" s="12"/>
      <c r="D826" s="14"/>
      <c r="E826" s="14"/>
      <c r="F826" s="14"/>
      <c r="G826" s="29"/>
      <c r="H826" s="13"/>
      <c r="I826" s="21"/>
      <c r="J826" s="21"/>
      <c r="K826" s="21"/>
      <c r="L826" s="21"/>
      <c r="M826" s="22"/>
      <c r="N826" s="23"/>
      <c r="O826" s="23"/>
      <c r="P826" s="21"/>
      <c r="Q826" s="10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6.5" customHeight="1">
      <c r="A827" s="1"/>
      <c r="B827" s="4"/>
      <c r="C827" s="12"/>
      <c r="D827" s="14"/>
      <c r="E827" s="14"/>
      <c r="F827" s="14"/>
      <c r="G827" s="29"/>
      <c r="H827" s="13"/>
      <c r="I827" s="21"/>
      <c r="J827" s="21"/>
      <c r="K827" s="21"/>
      <c r="L827" s="21"/>
      <c r="M827" s="22"/>
      <c r="N827" s="23"/>
      <c r="O827" s="23"/>
      <c r="P827" s="21"/>
      <c r="Q827" s="10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6.5" customHeight="1">
      <c r="A828" s="1"/>
      <c r="B828" s="4"/>
      <c r="C828" s="12"/>
      <c r="D828" s="14"/>
      <c r="E828" s="14"/>
      <c r="F828" s="14"/>
      <c r="G828" s="29"/>
      <c r="H828" s="13"/>
      <c r="I828" s="21"/>
      <c r="J828" s="21"/>
      <c r="K828" s="21"/>
      <c r="L828" s="21"/>
      <c r="M828" s="22"/>
      <c r="N828" s="23"/>
      <c r="O828" s="23"/>
      <c r="P828" s="21"/>
      <c r="Q828" s="10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6.5" customHeight="1">
      <c r="A829" s="1"/>
      <c r="B829" s="4"/>
      <c r="C829" s="12"/>
      <c r="D829" s="14"/>
      <c r="E829" s="14"/>
      <c r="F829" s="14"/>
      <c r="G829" s="29"/>
      <c r="H829" s="13"/>
      <c r="I829" s="21"/>
      <c r="J829" s="21"/>
      <c r="K829" s="21"/>
      <c r="L829" s="21"/>
      <c r="M829" s="22"/>
      <c r="N829" s="23"/>
      <c r="O829" s="23"/>
      <c r="P829" s="21"/>
      <c r="Q829" s="10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6.5" customHeight="1">
      <c r="A830" s="1"/>
      <c r="B830" s="4"/>
      <c r="C830" s="12"/>
      <c r="D830" s="14"/>
      <c r="E830" s="14"/>
      <c r="F830" s="14"/>
      <c r="G830" s="29"/>
      <c r="H830" s="13"/>
      <c r="I830" s="21"/>
      <c r="J830" s="21"/>
      <c r="K830" s="21"/>
      <c r="L830" s="21"/>
      <c r="M830" s="22"/>
      <c r="N830" s="23"/>
      <c r="O830" s="23"/>
      <c r="P830" s="21"/>
      <c r="Q830" s="10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6.5" customHeight="1">
      <c r="A831" s="1"/>
      <c r="B831" s="4"/>
      <c r="C831" s="12"/>
      <c r="D831" s="14"/>
      <c r="E831" s="14"/>
      <c r="F831" s="14"/>
      <c r="G831" s="29"/>
      <c r="H831" s="13"/>
      <c r="I831" s="21"/>
      <c r="J831" s="21"/>
      <c r="K831" s="21"/>
      <c r="L831" s="21"/>
      <c r="M831" s="22"/>
      <c r="N831" s="23"/>
      <c r="O831" s="23"/>
      <c r="P831" s="21"/>
      <c r="Q831" s="10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6.5" customHeight="1">
      <c r="A832" s="1"/>
      <c r="B832" s="4"/>
      <c r="C832" s="12"/>
      <c r="D832" s="14"/>
      <c r="E832" s="14"/>
      <c r="F832" s="14"/>
      <c r="G832" s="29"/>
      <c r="H832" s="13"/>
      <c r="I832" s="21"/>
      <c r="J832" s="21"/>
      <c r="K832" s="21"/>
      <c r="L832" s="21"/>
      <c r="M832" s="22"/>
      <c r="N832" s="23"/>
      <c r="O832" s="23"/>
      <c r="P832" s="21"/>
      <c r="Q832" s="10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6.5" customHeight="1">
      <c r="A833" s="1"/>
      <c r="B833" s="4"/>
      <c r="C833" s="12"/>
      <c r="D833" s="14"/>
      <c r="E833" s="14"/>
      <c r="F833" s="14"/>
      <c r="G833" s="29"/>
      <c r="H833" s="13"/>
      <c r="I833" s="21"/>
      <c r="J833" s="21"/>
      <c r="K833" s="21"/>
      <c r="L833" s="21"/>
      <c r="M833" s="22"/>
      <c r="N833" s="23"/>
      <c r="O833" s="23"/>
      <c r="P833" s="21"/>
      <c r="Q833" s="10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6.5" customHeight="1">
      <c r="A834" s="1"/>
      <c r="B834" s="4"/>
      <c r="C834" s="12"/>
      <c r="D834" s="14"/>
      <c r="E834" s="14"/>
      <c r="F834" s="14"/>
      <c r="G834" s="29"/>
      <c r="H834" s="13"/>
      <c r="I834" s="21"/>
      <c r="J834" s="21"/>
      <c r="K834" s="21"/>
      <c r="L834" s="21"/>
      <c r="M834" s="22"/>
      <c r="N834" s="23"/>
      <c r="O834" s="23"/>
      <c r="P834" s="21"/>
      <c r="Q834" s="10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6.5" customHeight="1">
      <c r="A835" s="1"/>
      <c r="B835" s="4"/>
      <c r="C835" s="12"/>
      <c r="D835" s="14"/>
      <c r="E835" s="14"/>
      <c r="F835" s="14"/>
      <c r="G835" s="29"/>
      <c r="H835" s="13"/>
      <c r="I835" s="21"/>
      <c r="J835" s="21"/>
      <c r="K835" s="21"/>
      <c r="L835" s="21"/>
      <c r="M835" s="22"/>
      <c r="N835" s="23"/>
      <c r="O835" s="23"/>
      <c r="P835" s="21"/>
      <c r="Q835" s="10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6.5" customHeight="1">
      <c r="A836" s="1"/>
      <c r="B836" s="4"/>
      <c r="C836" s="12"/>
      <c r="D836" s="14"/>
      <c r="E836" s="14"/>
      <c r="F836" s="14"/>
      <c r="G836" s="29"/>
      <c r="H836" s="13"/>
      <c r="I836" s="21"/>
      <c r="J836" s="21"/>
      <c r="K836" s="21"/>
      <c r="L836" s="21"/>
      <c r="M836" s="22"/>
      <c r="N836" s="23"/>
      <c r="O836" s="23"/>
      <c r="P836" s="21"/>
      <c r="Q836" s="10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6.5" customHeight="1">
      <c r="A837" s="1"/>
      <c r="B837" s="4"/>
      <c r="C837" s="12"/>
      <c r="D837" s="14"/>
      <c r="E837" s="14"/>
      <c r="F837" s="14"/>
      <c r="G837" s="29"/>
      <c r="H837" s="13"/>
      <c r="I837" s="21"/>
      <c r="J837" s="21"/>
      <c r="K837" s="21"/>
      <c r="L837" s="21"/>
      <c r="M837" s="22"/>
      <c r="N837" s="23"/>
      <c r="O837" s="23"/>
      <c r="P837" s="21"/>
      <c r="Q837" s="10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6.5" customHeight="1">
      <c r="A838" s="1"/>
      <c r="B838" s="4"/>
      <c r="C838" s="12"/>
      <c r="D838" s="14"/>
      <c r="E838" s="14"/>
      <c r="F838" s="14"/>
      <c r="G838" s="29"/>
      <c r="H838" s="13"/>
      <c r="I838" s="21"/>
      <c r="J838" s="21"/>
      <c r="K838" s="21"/>
      <c r="L838" s="21"/>
      <c r="M838" s="22"/>
      <c r="N838" s="23"/>
      <c r="O838" s="23"/>
      <c r="P838" s="21"/>
      <c r="Q838" s="10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6.5" customHeight="1">
      <c r="A839" s="1"/>
      <c r="B839" s="4"/>
      <c r="C839" s="12"/>
      <c r="D839" s="14"/>
      <c r="E839" s="14"/>
      <c r="F839" s="14"/>
      <c r="G839" s="29"/>
      <c r="H839" s="13"/>
      <c r="I839" s="21"/>
      <c r="J839" s="21"/>
      <c r="K839" s="21"/>
      <c r="L839" s="21"/>
      <c r="M839" s="22"/>
      <c r="N839" s="23"/>
      <c r="O839" s="23"/>
      <c r="P839" s="21"/>
      <c r="Q839" s="10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6.5" customHeight="1">
      <c r="A840" s="1"/>
      <c r="B840" s="4"/>
      <c r="C840" s="12"/>
      <c r="D840" s="14"/>
      <c r="E840" s="14"/>
      <c r="F840" s="14"/>
      <c r="G840" s="29"/>
      <c r="H840" s="13"/>
      <c r="I840" s="21"/>
      <c r="J840" s="21"/>
      <c r="K840" s="21"/>
      <c r="L840" s="21"/>
      <c r="M840" s="22"/>
      <c r="N840" s="23"/>
      <c r="O840" s="23"/>
      <c r="P840" s="21"/>
      <c r="Q840" s="10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6.5" customHeight="1">
      <c r="A841" s="1"/>
      <c r="B841" s="4"/>
      <c r="C841" s="12"/>
      <c r="D841" s="14"/>
      <c r="E841" s="14"/>
      <c r="F841" s="14"/>
      <c r="G841" s="29"/>
      <c r="H841" s="13"/>
      <c r="I841" s="21"/>
      <c r="J841" s="21"/>
      <c r="K841" s="21"/>
      <c r="L841" s="21"/>
      <c r="M841" s="22"/>
      <c r="N841" s="23"/>
      <c r="O841" s="23"/>
      <c r="P841" s="21"/>
      <c r="Q841" s="10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6.5" customHeight="1">
      <c r="A842" s="1"/>
      <c r="B842" s="4"/>
      <c r="C842" s="12"/>
      <c r="D842" s="14"/>
      <c r="E842" s="14"/>
      <c r="F842" s="14"/>
      <c r="G842" s="29"/>
      <c r="H842" s="13"/>
      <c r="I842" s="21"/>
      <c r="J842" s="21"/>
      <c r="K842" s="21"/>
      <c r="L842" s="21"/>
      <c r="M842" s="22"/>
      <c r="N842" s="23"/>
      <c r="O842" s="23"/>
      <c r="P842" s="21"/>
      <c r="Q842" s="10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6.5" customHeight="1">
      <c r="A843" s="1"/>
      <c r="B843" s="4"/>
      <c r="C843" s="12"/>
      <c r="D843" s="14"/>
      <c r="E843" s="14"/>
      <c r="F843" s="14"/>
      <c r="G843" s="29"/>
      <c r="H843" s="13"/>
      <c r="I843" s="21"/>
      <c r="J843" s="21"/>
      <c r="K843" s="21"/>
      <c r="L843" s="21"/>
      <c r="M843" s="22"/>
      <c r="N843" s="23"/>
      <c r="O843" s="23"/>
      <c r="P843" s="21"/>
      <c r="Q843" s="10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6.5" customHeight="1">
      <c r="A844" s="1"/>
      <c r="B844" s="4"/>
      <c r="C844" s="12"/>
      <c r="D844" s="14"/>
      <c r="E844" s="14"/>
      <c r="F844" s="14"/>
      <c r="G844" s="29"/>
      <c r="H844" s="13"/>
      <c r="I844" s="21"/>
      <c r="J844" s="21"/>
      <c r="K844" s="21"/>
      <c r="L844" s="21"/>
      <c r="M844" s="22"/>
      <c r="N844" s="23"/>
      <c r="O844" s="23"/>
      <c r="P844" s="21"/>
      <c r="Q844" s="10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6.5" customHeight="1">
      <c r="A845" s="1"/>
      <c r="B845" s="4"/>
      <c r="C845" s="12"/>
      <c r="D845" s="14"/>
      <c r="E845" s="14"/>
      <c r="F845" s="14"/>
      <c r="G845" s="29"/>
      <c r="H845" s="13"/>
      <c r="I845" s="21"/>
      <c r="J845" s="21"/>
      <c r="K845" s="21"/>
      <c r="L845" s="21"/>
      <c r="M845" s="22"/>
      <c r="N845" s="23"/>
      <c r="O845" s="23"/>
      <c r="P845" s="21"/>
      <c r="Q845" s="10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6.5" customHeight="1">
      <c r="A846" s="1"/>
      <c r="B846" s="4"/>
      <c r="C846" s="12"/>
      <c r="D846" s="14"/>
      <c r="E846" s="14"/>
      <c r="F846" s="14"/>
      <c r="G846" s="29"/>
      <c r="H846" s="13"/>
      <c r="I846" s="21"/>
      <c r="J846" s="21"/>
      <c r="K846" s="21"/>
      <c r="L846" s="21"/>
      <c r="M846" s="22"/>
      <c r="N846" s="23"/>
      <c r="O846" s="23"/>
      <c r="P846" s="21"/>
      <c r="Q846" s="10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6.5" customHeight="1">
      <c r="A847" s="1"/>
      <c r="B847" s="4"/>
      <c r="C847" s="12"/>
      <c r="D847" s="14"/>
      <c r="E847" s="14"/>
      <c r="F847" s="14"/>
      <c r="G847" s="29"/>
      <c r="H847" s="13"/>
      <c r="I847" s="21"/>
      <c r="J847" s="21"/>
      <c r="K847" s="21"/>
      <c r="L847" s="21"/>
      <c r="M847" s="22"/>
      <c r="N847" s="23"/>
      <c r="O847" s="23"/>
      <c r="P847" s="21"/>
      <c r="Q847" s="10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6.5" customHeight="1">
      <c r="A848" s="1"/>
      <c r="B848" s="4"/>
      <c r="C848" s="12"/>
      <c r="D848" s="14"/>
      <c r="E848" s="14"/>
      <c r="F848" s="14"/>
      <c r="G848" s="29"/>
      <c r="H848" s="13"/>
      <c r="I848" s="21"/>
      <c r="J848" s="21"/>
      <c r="K848" s="21"/>
      <c r="L848" s="21"/>
      <c r="M848" s="22"/>
      <c r="N848" s="23"/>
      <c r="O848" s="23"/>
      <c r="P848" s="21"/>
      <c r="Q848" s="10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6.5" customHeight="1">
      <c r="A849" s="1"/>
      <c r="B849" s="4"/>
      <c r="C849" s="12"/>
      <c r="D849" s="14"/>
      <c r="E849" s="14"/>
      <c r="F849" s="14"/>
      <c r="G849" s="29"/>
      <c r="H849" s="13"/>
      <c r="I849" s="21"/>
      <c r="J849" s="21"/>
      <c r="K849" s="21"/>
      <c r="L849" s="21"/>
      <c r="M849" s="22"/>
      <c r="N849" s="23"/>
      <c r="O849" s="23"/>
      <c r="P849" s="21"/>
      <c r="Q849" s="10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6.5" customHeight="1">
      <c r="A850" s="1"/>
      <c r="B850" s="4"/>
      <c r="C850" s="12"/>
      <c r="D850" s="14"/>
      <c r="E850" s="14"/>
      <c r="F850" s="14"/>
      <c r="G850" s="29"/>
      <c r="H850" s="13"/>
      <c r="I850" s="21"/>
      <c r="J850" s="21"/>
      <c r="K850" s="21"/>
      <c r="L850" s="21"/>
      <c r="M850" s="22"/>
      <c r="N850" s="23"/>
      <c r="O850" s="23"/>
      <c r="P850" s="21"/>
      <c r="Q850" s="10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6.5" customHeight="1">
      <c r="A851" s="1"/>
      <c r="B851" s="4"/>
      <c r="C851" s="12"/>
      <c r="D851" s="14"/>
      <c r="E851" s="14"/>
      <c r="F851" s="14"/>
      <c r="G851" s="29"/>
      <c r="H851" s="13"/>
      <c r="I851" s="21"/>
      <c r="J851" s="21"/>
      <c r="K851" s="21"/>
      <c r="L851" s="21"/>
      <c r="M851" s="22"/>
      <c r="N851" s="23"/>
      <c r="O851" s="23"/>
      <c r="P851" s="21"/>
      <c r="Q851" s="10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6.5" customHeight="1">
      <c r="A852" s="1"/>
      <c r="B852" s="4"/>
      <c r="C852" s="12"/>
      <c r="D852" s="14"/>
      <c r="E852" s="14"/>
      <c r="F852" s="14"/>
      <c r="G852" s="29"/>
      <c r="H852" s="13"/>
      <c r="I852" s="21"/>
      <c r="J852" s="21"/>
      <c r="K852" s="21"/>
      <c r="L852" s="21"/>
      <c r="M852" s="22"/>
      <c r="N852" s="23"/>
      <c r="O852" s="23"/>
      <c r="P852" s="21"/>
      <c r="Q852" s="10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6.5" customHeight="1">
      <c r="A853" s="1"/>
      <c r="B853" s="4"/>
      <c r="C853" s="12"/>
      <c r="D853" s="14"/>
      <c r="E853" s="14"/>
      <c r="F853" s="14"/>
      <c r="G853" s="29"/>
      <c r="H853" s="13"/>
      <c r="I853" s="21"/>
      <c r="J853" s="21"/>
      <c r="K853" s="21"/>
      <c r="L853" s="21"/>
      <c r="M853" s="22"/>
      <c r="N853" s="23"/>
      <c r="O853" s="23"/>
      <c r="P853" s="21"/>
      <c r="Q853" s="10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6.5" customHeight="1">
      <c r="A854" s="1"/>
      <c r="B854" s="4"/>
      <c r="C854" s="12"/>
      <c r="D854" s="14"/>
      <c r="E854" s="14"/>
      <c r="F854" s="14"/>
      <c r="G854" s="29"/>
      <c r="H854" s="13"/>
      <c r="I854" s="21"/>
      <c r="J854" s="21"/>
      <c r="K854" s="21"/>
      <c r="L854" s="21"/>
      <c r="M854" s="22"/>
      <c r="N854" s="23"/>
      <c r="O854" s="23"/>
      <c r="P854" s="21"/>
      <c r="Q854" s="10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6.5" customHeight="1">
      <c r="A855" s="1"/>
      <c r="B855" s="4"/>
      <c r="C855" s="12"/>
      <c r="D855" s="14"/>
      <c r="E855" s="14"/>
      <c r="F855" s="14"/>
      <c r="G855" s="29"/>
      <c r="H855" s="13"/>
      <c r="I855" s="21"/>
      <c r="J855" s="21"/>
      <c r="K855" s="21"/>
      <c r="L855" s="21"/>
      <c r="M855" s="22"/>
      <c r="N855" s="23"/>
      <c r="O855" s="23"/>
      <c r="P855" s="21"/>
      <c r="Q855" s="10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6.5" customHeight="1">
      <c r="A856" s="1"/>
      <c r="B856" s="4"/>
      <c r="C856" s="12"/>
      <c r="D856" s="14"/>
      <c r="E856" s="14"/>
      <c r="F856" s="14"/>
      <c r="G856" s="29"/>
      <c r="H856" s="13"/>
      <c r="I856" s="21"/>
      <c r="J856" s="21"/>
      <c r="K856" s="21"/>
      <c r="L856" s="21"/>
      <c r="M856" s="22"/>
      <c r="N856" s="23"/>
      <c r="O856" s="23"/>
      <c r="P856" s="21"/>
      <c r="Q856" s="10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6.5" customHeight="1">
      <c r="A857" s="1"/>
      <c r="B857" s="4"/>
      <c r="C857" s="12"/>
      <c r="D857" s="14"/>
      <c r="E857" s="14"/>
      <c r="F857" s="14"/>
      <c r="G857" s="29"/>
      <c r="H857" s="13"/>
      <c r="I857" s="21"/>
      <c r="J857" s="21"/>
      <c r="K857" s="21"/>
      <c r="L857" s="21"/>
      <c r="M857" s="22"/>
      <c r="N857" s="23"/>
      <c r="O857" s="23"/>
      <c r="P857" s="21"/>
      <c r="Q857" s="10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6.5" customHeight="1">
      <c r="A858" s="1"/>
      <c r="B858" s="4"/>
      <c r="C858" s="12"/>
      <c r="D858" s="14"/>
      <c r="E858" s="14"/>
      <c r="F858" s="14"/>
      <c r="G858" s="29"/>
      <c r="H858" s="13"/>
      <c r="I858" s="21"/>
      <c r="J858" s="21"/>
      <c r="K858" s="21"/>
      <c r="L858" s="21"/>
      <c r="M858" s="22"/>
      <c r="N858" s="23"/>
      <c r="O858" s="23"/>
      <c r="P858" s="21"/>
      <c r="Q858" s="10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6.5" customHeight="1">
      <c r="A859" s="1"/>
      <c r="B859" s="4"/>
      <c r="C859" s="12"/>
      <c r="D859" s="14"/>
      <c r="E859" s="14"/>
      <c r="F859" s="14"/>
      <c r="G859" s="29"/>
      <c r="H859" s="13"/>
      <c r="I859" s="21"/>
      <c r="J859" s="21"/>
      <c r="K859" s="21"/>
      <c r="L859" s="21"/>
      <c r="M859" s="22"/>
      <c r="N859" s="23"/>
      <c r="O859" s="23"/>
      <c r="P859" s="21"/>
      <c r="Q859" s="10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6.5" customHeight="1">
      <c r="A860" s="1"/>
      <c r="B860" s="4"/>
      <c r="C860" s="12"/>
      <c r="D860" s="14"/>
      <c r="E860" s="14"/>
      <c r="F860" s="14"/>
      <c r="G860" s="29"/>
      <c r="H860" s="13"/>
      <c r="I860" s="21"/>
      <c r="J860" s="21"/>
      <c r="K860" s="21"/>
      <c r="L860" s="21"/>
      <c r="M860" s="22"/>
      <c r="N860" s="23"/>
      <c r="O860" s="23"/>
      <c r="P860" s="21"/>
      <c r="Q860" s="10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6.5" customHeight="1">
      <c r="A861" s="1"/>
      <c r="B861" s="4"/>
      <c r="C861" s="12"/>
      <c r="D861" s="14"/>
      <c r="E861" s="14"/>
      <c r="F861" s="14"/>
      <c r="G861" s="29"/>
      <c r="H861" s="13"/>
      <c r="I861" s="21"/>
      <c r="J861" s="21"/>
      <c r="K861" s="21"/>
      <c r="L861" s="21"/>
      <c r="M861" s="22"/>
      <c r="N861" s="23"/>
      <c r="O861" s="23"/>
      <c r="P861" s="21"/>
      <c r="Q861" s="10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6.5" customHeight="1">
      <c r="A862" s="1"/>
      <c r="B862" s="4"/>
      <c r="C862" s="12"/>
      <c r="D862" s="14"/>
      <c r="E862" s="14"/>
      <c r="F862" s="14"/>
      <c r="G862" s="29"/>
      <c r="H862" s="13"/>
      <c r="I862" s="21"/>
      <c r="J862" s="21"/>
      <c r="K862" s="21"/>
      <c r="L862" s="21"/>
      <c r="M862" s="22"/>
      <c r="N862" s="23"/>
      <c r="O862" s="23"/>
      <c r="P862" s="21"/>
      <c r="Q862" s="10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6.5" customHeight="1">
      <c r="A863" s="1"/>
      <c r="B863" s="4"/>
      <c r="C863" s="12"/>
      <c r="D863" s="14"/>
      <c r="E863" s="14"/>
      <c r="F863" s="14"/>
      <c r="G863" s="29"/>
      <c r="H863" s="13"/>
      <c r="I863" s="21"/>
      <c r="J863" s="21"/>
      <c r="K863" s="21"/>
      <c r="L863" s="21"/>
      <c r="M863" s="22"/>
      <c r="N863" s="23"/>
      <c r="O863" s="23"/>
      <c r="P863" s="21"/>
      <c r="Q863" s="10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6.5" customHeight="1">
      <c r="A864" s="1"/>
      <c r="B864" s="4"/>
      <c r="C864" s="12"/>
      <c r="D864" s="14"/>
      <c r="E864" s="14"/>
      <c r="F864" s="14"/>
      <c r="G864" s="29"/>
      <c r="H864" s="13"/>
      <c r="I864" s="21"/>
      <c r="J864" s="21"/>
      <c r="K864" s="21"/>
      <c r="L864" s="21"/>
      <c r="M864" s="22"/>
      <c r="N864" s="23"/>
      <c r="O864" s="23"/>
      <c r="P864" s="21"/>
      <c r="Q864" s="10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6.5" customHeight="1">
      <c r="A865" s="1"/>
      <c r="B865" s="4"/>
      <c r="C865" s="12"/>
      <c r="D865" s="14"/>
      <c r="E865" s="14"/>
      <c r="F865" s="14"/>
      <c r="G865" s="29"/>
      <c r="H865" s="13"/>
      <c r="I865" s="21"/>
      <c r="J865" s="21"/>
      <c r="K865" s="21"/>
      <c r="L865" s="21"/>
      <c r="M865" s="22"/>
      <c r="N865" s="23"/>
      <c r="O865" s="23"/>
      <c r="P865" s="21"/>
      <c r="Q865" s="10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6.5" customHeight="1">
      <c r="A866" s="1"/>
      <c r="B866" s="4"/>
      <c r="C866" s="12"/>
      <c r="D866" s="14"/>
      <c r="E866" s="14"/>
      <c r="F866" s="14"/>
      <c r="G866" s="29"/>
      <c r="H866" s="13"/>
      <c r="I866" s="21"/>
      <c r="J866" s="21"/>
      <c r="K866" s="21"/>
      <c r="L866" s="21"/>
      <c r="M866" s="22"/>
      <c r="N866" s="23"/>
      <c r="O866" s="23"/>
      <c r="P866" s="21"/>
      <c r="Q866" s="10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6.5" customHeight="1">
      <c r="A867" s="1"/>
      <c r="B867" s="4"/>
      <c r="C867" s="12"/>
      <c r="D867" s="14"/>
      <c r="E867" s="14"/>
      <c r="F867" s="14"/>
      <c r="G867" s="29"/>
      <c r="H867" s="13"/>
      <c r="I867" s="21"/>
      <c r="J867" s="21"/>
      <c r="K867" s="21"/>
      <c r="L867" s="21"/>
      <c r="M867" s="22"/>
      <c r="N867" s="23"/>
      <c r="O867" s="23"/>
      <c r="P867" s="21"/>
      <c r="Q867" s="10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6.5" customHeight="1">
      <c r="A868" s="1"/>
      <c r="B868" s="4"/>
      <c r="C868" s="12"/>
      <c r="D868" s="14"/>
      <c r="E868" s="14"/>
      <c r="F868" s="14"/>
      <c r="G868" s="29"/>
      <c r="H868" s="13"/>
      <c r="I868" s="21"/>
      <c r="J868" s="21"/>
      <c r="K868" s="21"/>
      <c r="L868" s="21"/>
      <c r="M868" s="22"/>
      <c r="N868" s="23"/>
      <c r="O868" s="23"/>
      <c r="P868" s="21"/>
      <c r="Q868" s="10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6.5" customHeight="1">
      <c r="A869" s="1"/>
      <c r="B869" s="4"/>
      <c r="C869" s="12"/>
      <c r="D869" s="14"/>
      <c r="E869" s="14"/>
      <c r="F869" s="14"/>
      <c r="G869" s="29"/>
      <c r="H869" s="13"/>
      <c r="I869" s="21"/>
      <c r="J869" s="21"/>
      <c r="K869" s="21"/>
      <c r="L869" s="21"/>
      <c r="M869" s="22"/>
      <c r="N869" s="23"/>
      <c r="O869" s="23"/>
      <c r="P869" s="21"/>
      <c r="Q869" s="10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6.5" customHeight="1">
      <c r="A870" s="1"/>
      <c r="B870" s="4"/>
      <c r="C870" s="12"/>
      <c r="D870" s="14"/>
      <c r="E870" s="14"/>
      <c r="F870" s="14"/>
      <c r="G870" s="29"/>
      <c r="H870" s="13"/>
      <c r="I870" s="21"/>
      <c r="J870" s="21"/>
      <c r="K870" s="21"/>
      <c r="L870" s="21"/>
      <c r="M870" s="22"/>
      <c r="N870" s="23"/>
      <c r="O870" s="23"/>
      <c r="P870" s="21"/>
      <c r="Q870" s="10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6.5" customHeight="1">
      <c r="A871" s="1"/>
      <c r="B871" s="4"/>
      <c r="C871" s="12"/>
      <c r="D871" s="14"/>
      <c r="E871" s="14"/>
      <c r="F871" s="14"/>
      <c r="G871" s="29"/>
      <c r="H871" s="13"/>
      <c r="I871" s="21"/>
      <c r="J871" s="21"/>
      <c r="K871" s="21"/>
      <c r="L871" s="21"/>
      <c r="M871" s="22"/>
      <c r="N871" s="23"/>
      <c r="O871" s="23"/>
      <c r="P871" s="21"/>
      <c r="Q871" s="10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6.5" customHeight="1">
      <c r="A872" s="1"/>
      <c r="B872" s="4"/>
      <c r="C872" s="12"/>
      <c r="D872" s="14"/>
      <c r="E872" s="14"/>
      <c r="F872" s="14"/>
      <c r="G872" s="29"/>
      <c r="H872" s="13"/>
      <c r="I872" s="21"/>
      <c r="J872" s="21"/>
      <c r="K872" s="21"/>
      <c r="L872" s="21"/>
      <c r="M872" s="22"/>
      <c r="N872" s="23"/>
      <c r="O872" s="23"/>
      <c r="P872" s="21"/>
      <c r="Q872" s="10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6.5" customHeight="1">
      <c r="A873" s="1"/>
      <c r="B873" s="4"/>
      <c r="C873" s="12"/>
      <c r="D873" s="14"/>
      <c r="E873" s="14"/>
      <c r="F873" s="14"/>
      <c r="G873" s="29"/>
      <c r="H873" s="13"/>
      <c r="I873" s="21"/>
      <c r="J873" s="21"/>
      <c r="K873" s="21"/>
      <c r="L873" s="21"/>
      <c r="M873" s="22"/>
      <c r="N873" s="23"/>
      <c r="O873" s="23"/>
      <c r="P873" s="21"/>
      <c r="Q873" s="10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6.5" customHeight="1">
      <c r="A874" s="1"/>
      <c r="B874" s="4"/>
      <c r="C874" s="12"/>
      <c r="D874" s="14"/>
      <c r="E874" s="14"/>
      <c r="F874" s="14"/>
      <c r="G874" s="29"/>
      <c r="H874" s="13"/>
      <c r="I874" s="21"/>
      <c r="J874" s="21"/>
      <c r="K874" s="21"/>
      <c r="L874" s="21"/>
      <c r="M874" s="22"/>
      <c r="N874" s="23"/>
      <c r="O874" s="23"/>
      <c r="P874" s="21"/>
      <c r="Q874" s="10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6.5" customHeight="1">
      <c r="A875" s="1"/>
      <c r="B875" s="4"/>
      <c r="C875" s="12"/>
      <c r="D875" s="14"/>
      <c r="E875" s="14"/>
      <c r="F875" s="14"/>
      <c r="G875" s="29"/>
      <c r="H875" s="13"/>
      <c r="I875" s="21"/>
      <c r="J875" s="21"/>
      <c r="K875" s="21"/>
      <c r="L875" s="21"/>
      <c r="M875" s="22"/>
      <c r="N875" s="23"/>
      <c r="O875" s="23"/>
      <c r="P875" s="21"/>
      <c r="Q875" s="10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6.5" customHeight="1">
      <c r="A876" s="1"/>
      <c r="B876" s="4"/>
      <c r="C876" s="12"/>
      <c r="D876" s="14"/>
      <c r="E876" s="14"/>
      <c r="F876" s="14"/>
      <c r="G876" s="29"/>
      <c r="H876" s="13"/>
      <c r="I876" s="21"/>
      <c r="J876" s="21"/>
      <c r="K876" s="21"/>
      <c r="L876" s="21"/>
      <c r="M876" s="22"/>
      <c r="N876" s="23"/>
      <c r="O876" s="23"/>
      <c r="P876" s="21"/>
      <c r="Q876" s="10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6.5" customHeight="1">
      <c r="A877" s="1"/>
      <c r="B877" s="4"/>
      <c r="C877" s="12"/>
      <c r="D877" s="14"/>
      <c r="E877" s="14"/>
      <c r="F877" s="14"/>
      <c r="G877" s="29"/>
      <c r="H877" s="13"/>
      <c r="I877" s="21"/>
      <c r="J877" s="21"/>
      <c r="K877" s="21"/>
      <c r="L877" s="21"/>
      <c r="M877" s="22"/>
      <c r="N877" s="23"/>
      <c r="O877" s="23"/>
      <c r="P877" s="21"/>
      <c r="Q877" s="10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6.5" customHeight="1">
      <c r="A878" s="1"/>
      <c r="B878" s="4"/>
      <c r="C878" s="12"/>
      <c r="D878" s="14"/>
      <c r="E878" s="14"/>
      <c r="F878" s="14"/>
      <c r="G878" s="29"/>
      <c r="H878" s="13"/>
      <c r="I878" s="21"/>
      <c r="J878" s="21"/>
      <c r="K878" s="21"/>
      <c r="L878" s="21"/>
      <c r="M878" s="22"/>
      <c r="N878" s="23"/>
      <c r="O878" s="23"/>
      <c r="P878" s="21"/>
      <c r="Q878" s="10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6.5" customHeight="1">
      <c r="A879" s="1"/>
      <c r="B879" s="4"/>
      <c r="C879" s="12"/>
      <c r="D879" s="14"/>
      <c r="E879" s="14"/>
      <c r="F879" s="14"/>
      <c r="G879" s="29"/>
      <c r="H879" s="13"/>
      <c r="I879" s="21"/>
      <c r="J879" s="21"/>
      <c r="K879" s="21"/>
      <c r="L879" s="21"/>
      <c r="M879" s="22"/>
      <c r="N879" s="23"/>
      <c r="O879" s="23"/>
      <c r="P879" s="21"/>
      <c r="Q879" s="10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6.5" customHeight="1">
      <c r="A880" s="1"/>
      <c r="B880" s="4"/>
      <c r="C880" s="12"/>
      <c r="D880" s="14"/>
      <c r="E880" s="14"/>
      <c r="F880" s="14"/>
      <c r="G880" s="29"/>
      <c r="H880" s="13"/>
      <c r="I880" s="21"/>
      <c r="J880" s="21"/>
      <c r="K880" s="21"/>
      <c r="L880" s="21"/>
      <c r="M880" s="22"/>
      <c r="N880" s="23"/>
      <c r="O880" s="23"/>
      <c r="P880" s="21"/>
      <c r="Q880" s="10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6.5" customHeight="1">
      <c r="A881" s="1"/>
      <c r="B881" s="4"/>
      <c r="C881" s="12"/>
      <c r="D881" s="14"/>
      <c r="E881" s="14"/>
      <c r="F881" s="14"/>
      <c r="G881" s="29"/>
      <c r="H881" s="13"/>
      <c r="I881" s="21"/>
      <c r="J881" s="21"/>
      <c r="K881" s="21"/>
      <c r="L881" s="21"/>
      <c r="M881" s="22"/>
      <c r="N881" s="23"/>
      <c r="O881" s="23"/>
      <c r="P881" s="21"/>
      <c r="Q881" s="10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6.5" customHeight="1">
      <c r="A882" s="1"/>
      <c r="B882" s="4"/>
      <c r="C882" s="12"/>
      <c r="D882" s="14"/>
      <c r="E882" s="14"/>
      <c r="F882" s="14"/>
      <c r="G882" s="29"/>
      <c r="H882" s="13"/>
      <c r="I882" s="21"/>
      <c r="J882" s="21"/>
      <c r="K882" s="21"/>
      <c r="L882" s="21"/>
      <c r="M882" s="22"/>
      <c r="N882" s="23"/>
      <c r="O882" s="23"/>
      <c r="P882" s="21"/>
      <c r="Q882" s="10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6.5" customHeight="1">
      <c r="A883" s="1"/>
      <c r="B883" s="4"/>
      <c r="C883" s="12"/>
      <c r="D883" s="14"/>
      <c r="E883" s="14"/>
      <c r="F883" s="14"/>
      <c r="G883" s="29"/>
      <c r="H883" s="13"/>
      <c r="I883" s="21"/>
      <c r="J883" s="21"/>
      <c r="K883" s="21"/>
      <c r="L883" s="21"/>
      <c r="M883" s="22"/>
      <c r="N883" s="23"/>
      <c r="O883" s="23"/>
      <c r="P883" s="21"/>
      <c r="Q883" s="10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6.5" customHeight="1">
      <c r="A884" s="1"/>
      <c r="B884" s="4"/>
      <c r="C884" s="12"/>
      <c r="D884" s="14"/>
      <c r="E884" s="14"/>
      <c r="F884" s="14"/>
      <c r="G884" s="29"/>
      <c r="H884" s="13"/>
      <c r="I884" s="21"/>
      <c r="J884" s="21"/>
      <c r="K884" s="21"/>
      <c r="L884" s="21"/>
      <c r="M884" s="22"/>
      <c r="N884" s="23"/>
      <c r="O884" s="23"/>
      <c r="P884" s="21"/>
      <c r="Q884" s="10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6.5" customHeight="1">
      <c r="A885" s="1"/>
      <c r="B885" s="4"/>
      <c r="C885" s="12"/>
      <c r="D885" s="14"/>
      <c r="E885" s="14"/>
      <c r="F885" s="14"/>
      <c r="G885" s="29"/>
      <c r="H885" s="13"/>
      <c r="I885" s="21"/>
      <c r="J885" s="21"/>
      <c r="K885" s="21"/>
      <c r="L885" s="21"/>
      <c r="M885" s="22"/>
      <c r="N885" s="23"/>
      <c r="O885" s="23"/>
      <c r="P885" s="21"/>
      <c r="Q885" s="10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6.5" customHeight="1">
      <c r="A886" s="1"/>
      <c r="B886" s="4"/>
      <c r="C886" s="12"/>
      <c r="D886" s="14"/>
      <c r="E886" s="14"/>
      <c r="F886" s="14"/>
      <c r="G886" s="29"/>
      <c r="H886" s="13"/>
      <c r="I886" s="21"/>
      <c r="J886" s="21"/>
      <c r="K886" s="21"/>
      <c r="L886" s="21"/>
      <c r="M886" s="22"/>
      <c r="N886" s="23"/>
      <c r="O886" s="23"/>
      <c r="P886" s="21"/>
      <c r="Q886" s="10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6.5" customHeight="1">
      <c r="A887" s="1"/>
      <c r="B887" s="4"/>
      <c r="C887" s="12"/>
      <c r="D887" s="14"/>
      <c r="E887" s="14"/>
      <c r="F887" s="14"/>
      <c r="G887" s="29"/>
      <c r="H887" s="13"/>
      <c r="I887" s="21"/>
      <c r="J887" s="21"/>
      <c r="K887" s="21"/>
      <c r="L887" s="21"/>
      <c r="M887" s="22"/>
      <c r="N887" s="23"/>
      <c r="O887" s="23"/>
      <c r="P887" s="21"/>
      <c r="Q887" s="10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6.5" customHeight="1">
      <c r="A888" s="1"/>
      <c r="B888" s="4"/>
      <c r="C888" s="12"/>
      <c r="D888" s="14"/>
      <c r="E888" s="14"/>
      <c r="F888" s="14"/>
      <c r="G888" s="29"/>
      <c r="H888" s="13"/>
      <c r="I888" s="21"/>
      <c r="J888" s="21"/>
      <c r="K888" s="21"/>
      <c r="L888" s="21"/>
      <c r="M888" s="22"/>
      <c r="N888" s="23"/>
      <c r="O888" s="23"/>
      <c r="P888" s="21"/>
      <c r="Q888" s="10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6.5" customHeight="1">
      <c r="A889" s="1"/>
      <c r="B889" s="4"/>
      <c r="C889" s="12"/>
      <c r="D889" s="14"/>
      <c r="E889" s="14"/>
      <c r="F889" s="14"/>
      <c r="G889" s="29"/>
      <c r="H889" s="13"/>
      <c r="I889" s="21"/>
      <c r="J889" s="21"/>
      <c r="K889" s="21"/>
      <c r="L889" s="21"/>
      <c r="M889" s="22"/>
      <c r="N889" s="23"/>
      <c r="O889" s="23"/>
      <c r="P889" s="21"/>
      <c r="Q889" s="10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6.5" customHeight="1">
      <c r="A890" s="1"/>
      <c r="B890" s="4"/>
      <c r="C890" s="12"/>
      <c r="D890" s="14"/>
      <c r="E890" s="14"/>
      <c r="F890" s="14"/>
      <c r="G890" s="29"/>
      <c r="H890" s="13"/>
      <c r="I890" s="21"/>
      <c r="J890" s="21"/>
      <c r="K890" s="21"/>
      <c r="L890" s="21"/>
      <c r="M890" s="22"/>
      <c r="N890" s="23"/>
      <c r="O890" s="23"/>
      <c r="P890" s="21"/>
      <c r="Q890" s="10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6.5" customHeight="1">
      <c r="A891" s="1"/>
      <c r="B891" s="4"/>
      <c r="C891" s="12"/>
      <c r="D891" s="14"/>
      <c r="E891" s="14"/>
      <c r="F891" s="14"/>
      <c r="G891" s="29"/>
      <c r="H891" s="13"/>
      <c r="I891" s="21"/>
      <c r="J891" s="21"/>
      <c r="K891" s="21"/>
      <c r="L891" s="21"/>
      <c r="M891" s="22"/>
      <c r="N891" s="23"/>
      <c r="O891" s="23"/>
      <c r="P891" s="21"/>
      <c r="Q891" s="10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6.5" customHeight="1">
      <c r="A892" s="1"/>
      <c r="B892" s="4"/>
      <c r="C892" s="12"/>
      <c r="D892" s="14"/>
      <c r="E892" s="14"/>
      <c r="F892" s="14"/>
      <c r="G892" s="29"/>
      <c r="H892" s="13"/>
      <c r="I892" s="21"/>
      <c r="J892" s="21"/>
      <c r="K892" s="21"/>
      <c r="L892" s="21"/>
      <c r="M892" s="22"/>
      <c r="N892" s="23"/>
      <c r="O892" s="23"/>
      <c r="P892" s="21"/>
      <c r="Q892" s="10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6.5" customHeight="1">
      <c r="A893" s="1"/>
      <c r="B893" s="4"/>
      <c r="C893" s="12"/>
      <c r="D893" s="14"/>
      <c r="E893" s="14"/>
      <c r="F893" s="14"/>
      <c r="G893" s="29"/>
      <c r="H893" s="13"/>
      <c r="I893" s="21"/>
      <c r="J893" s="21"/>
      <c r="K893" s="21"/>
      <c r="L893" s="21"/>
      <c r="M893" s="22"/>
      <c r="N893" s="23"/>
      <c r="O893" s="23"/>
      <c r="P893" s="21"/>
      <c r="Q893" s="10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6.5" customHeight="1">
      <c r="A894" s="1"/>
      <c r="B894" s="4"/>
      <c r="C894" s="12"/>
      <c r="D894" s="14"/>
      <c r="E894" s="14"/>
      <c r="F894" s="14"/>
      <c r="G894" s="29"/>
      <c r="H894" s="13"/>
      <c r="I894" s="21"/>
      <c r="J894" s="21"/>
      <c r="K894" s="21"/>
      <c r="L894" s="21"/>
      <c r="M894" s="22"/>
      <c r="N894" s="23"/>
      <c r="O894" s="23"/>
      <c r="P894" s="21"/>
      <c r="Q894" s="10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6.5" customHeight="1">
      <c r="A895" s="1"/>
      <c r="B895" s="4"/>
      <c r="C895" s="12"/>
      <c r="D895" s="14"/>
      <c r="E895" s="14"/>
      <c r="F895" s="14"/>
      <c r="G895" s="29"/>
      <c r="H895" s="13"/>
      <c r="I895" s="21"/>
      <c r="J895" s="21"/>
      <c r="K895" s="21"/>
      <c r="L895" s="21"/>
      <c r="M895" s="22"/>
      <c r="N895" s="23"/>
      <c r="O895" s="23"/>
      <c r="P895" s="21"/>
      <c r="Q895" s="10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6.5" customHeight="1">
      <c r="A896" s="1"/>
      <c r="B896" s="4"/>
      <c r="C896" s="12"/>
      <c r="D896" s="14"/>
      <c r="E896" s="14"/>
      <c r="F896" s="14"/>
      <c r="G896" s="29"/>
      <c r="H896" s="13"/>
      <c r="I896" s="21"/>
      <c r="J896" s="21"/>
      <c r="K896" s="21"/>
      <c r="L896" s="21"/>
      <c r="M896" s="22"/>
      <c r="N896" s="23"/>
      <c r="O896" s="23"/>
      <c r="P896" s="21"/>
      <c r="Q896" s="10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6.5" customHeight="1">
      <c r="A897" s="1"/>
      <c r="B897" s="4"/>
      <c r="C897" s="12"/>
      <c r="D897" s="14"/>
      <c r="E897" s="14"/>
      <c r="F897" s="14"/>
      <c r="G897" s="29"/>
      <c r="H897" s="13"/>
      <c r="I897" s="21"/>
      <c r="J897" s="21"/>
      <c r="K897" s="21"/>
      <c r="L897" s="21"/>
      <c r="M897" s="22"/>
      <c r="N897" s="23"/>
      <c r="O897" s="23"/>
      <c r="P897" s="21"/>
      <c r="Q897" s="10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6.5" customHeight="1">
      <c r="A898" s="1"/>
      <c r="B898" s="4"/>
      <c r="C898" s="12"/>
      <c r="D898" s="14"/>
      <c r="E898" s="14"/>
      <c r="F898" s="14"/>
      <c r="G898" s="29"/>
      <c r="H898" s="13"/>
      <c r="I898" s="21"/>
      <c r="J898" s="21"/>
      <c r="K898" s="21"/>
      <c r="L898" s="21"/>
      <c r="M898" s="22"/>
      <c r="N898" s="23"/>
      <c r="O898" s="23"/>
      <c r="P898" s="21"/>
      <c r="Q898" s="10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6.5" customHeight="1">
      <c r="A899" s="1"/>
      <c r="B899" s="4"/>
      <c r="C899" s="12"/>
      <c r="D899" s="14"/>
      <c r="E899" s="14"/>
      <c r="F899" s="14"/>
      <c r="G899" s="29"/>
      <c r="H899" s="13"/>
      <c r="I899" s="21"/>
      <c r="J899" s="21"/>
      <c r="K899" s="21"/>
      <c r="L899" s="21"/>
      <c r="M899" s="22"/>
      <c r="N899" s="23"/>
      <c r="O899" s="23"/>
      <c r="P899" s="21"/>
      <c r="Q899" s="10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6.5" customHeight="1">
      <c r="A900" s="1"/>
      <c r="B900" s="4"/>
      <c r="C900" s="12"/>
      <c r="D900" s="14"/>
      <c r="E900" s="14"/>
      <c r="F900" s="14"/>
      <c r="G900" s="29"/>
      <c r="H900" s="13"/>
      <c r="I900" s="21"/>
      <c r="J900" s="21"/>
      <c r="K900" s="21"/>
      <c r="L900" s="21"/>
      <c r="M900" s="22"/>
      <c r="N900" s="23"/>
      <c r="O900" s="23"/>
      <c r="P900" s="21"/>
      <c r="Q900" s="10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6.5" customHeight="1">
      <c r="A901" s="1"/>
      <c r="B901" s="4"/>
      <c r="C901" s="12"/>
      <c r="D901" s="14"/>
      <c r="E901" s="14"/>
      <c r="F901" s="14"/>
      <c r="G901" s="29"/>
      <c r="H901" s="13"/>
      <c r="I901" s="21"/>
      <c r="J901" s="21"/>
      <c r="K901" s="21"/>
      <c r="L901" s="21"/>
      <c r="M901" s="22"/>
      <c r="N901" s="23"/>
      <c r="O901" s="23"/>
      <c r="P901" s="21"/>
      <c r="Q901" s="10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6.5" customHeight="1">
      <c r="A902" s="1"/>
      <c r="B902" s="4"/>
      <c r="C902" s="12"/>
      <c r="D902" s="14"/>
      <c r="E902" s="14"/>
      <c r="F902" s="14"/>
      <c r="G902" s="29"/>
      <c r="H902" s="13"/>
      <c r="I902" s="21"/>
      <c r="J902" s="21"/>
      <c r="K902" s="21"/>
      <c r="L902" s="21"/>
      <c r="M902" s="22"/>
      <c r="N902" s="23"/>
      <c r="O902" s="23"/>
      <c r="P902" s="21"/>
      <c r="Q902" s="10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6.5" customHeight="1">
      <c r="A903" s="1"/>
      <c r="B903" s="4"/>
      <c r="C903" s="12"/>
      <c r="D903" s="14"/>
      <c r="E903" s="14"/>
      <c r="F903" s="14"/>
      <c r="G903" s="29"/>
      <c r="H903" s="13"/>
      <c r="I903" s="21"/>
      <c r="J903" s="21"/>
      <c r="K903" s="21"/>
      <c r="L903" s="21"/>
      <c r="M903" s="22"/>
      <c r="N903" s="23"/>
      <c r="O903" s="23"/>
      <c r="P903" s="21"/>
      <c r="Q903" s="10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6.5" customHeight="1">
      <c r="A904" s="1"/>
      <c r="B904" s="4"/>
      <c r="C904" s="12"/>
      <c r="D904" s="14"/>
      <c r="E904" s="14"/>
      <c r="F904" s="14"/>
      <c r="G904" s="29"/>
      <c r="H904" s="13"/>
      <c r="I904" s="21"/>
      <c r="J904" s="21"/>
      <c r="K904" s="21"/>
      <c r="L904" s="21"/>
      <c r="M904" s="22"/>
      <c r="N904" s="23"/>
      <c r="O904" s="23"/>
      <c r="P904" s="21"/>
      <c r="Q904" s="10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6.5" customHeight="1">
      <c r="A905" s="1"/>
      <c r="B905" s="4"/>
      <c r="C905" s="12"/>
      <c r="D905" s="14"/>
      <c r="E905" s="14"/>
      <c r="F905" s="14"/>
      <c r="G905" s="29"/>
      <c r="H905" s="13"/>
      <c r="I905" s="21"/>
      <c r="J905" s="21"/>
      <c r="K905" s="21"/>
      <c r="L905" s="21"/>
      <c r="M905" s="22"/>
      <c r="N905" s="23"/>
      <c r="O905" s="23"/>
      <c r="P905" s="21"/>
      <c r="Q905" s="10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6.5" customHeight="1">
      <c r="A906" s="1"/>
      <c r="B906" s="4"/>
      <c r="C906" s="12"/>
      <c r="D906" s="14"/>
      <c r="E906" s="14"/>
      <c r="F906" s="14"/>
      <c r="G906" s="29"/>
      <c r="H906" s="13"/>
      <c r="I906" s="21"/>
      <c r="J906" s="21"/>
      <c r="K906" s="21"/>
      <c r="L906" s="21"/>
      <c r="M906" s="22"/>
      <c r="N906" s="23"/>
      <c r="O906" s="23"/>
      <c r="P906" s="21"/>
      <c r="Q906" s="10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6.5" customHeight="1">
      <c r="A907" s="1"/>
      <c r="B907" s="4"/>
      <c r="C907" s="12"/>
      <c r="D907" s="14"/>
      <c r="E907" s="14"/>
      <c r="F907" s="14"/>
      <c r="G907" s="29"/>
      <c r="H907" s="13"/>
      <c r="I907" s="21"/>
      <c r="J907" s="21"/>
      <c r="K907" s="21"/>
      <c r="L907" s="21"/>
      <c r="M907" s="22"/>
      <c r="N907" s="23"/>
      <c r="O907" s="23"/>
      <c r="P907" s="21"/>
      <c r="Q907" s="10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6.5" customHeight="1">
      <c r="A908" s="1"/>
      <c r="B908" s="4"/>
      <c r="C908" s="12"/>
      <c r="D908" s="14"/>
      <c r="E908" s="14"/>
      <c r="F908" s="14"/>
      <c r="G908" s="29"/>
      <c r="H908" s="13"/>
      <c r="I908" s="21"/>
      <c r="J908" s="21"/>
      <c r="K908" s="21"/>
      <c r="L908" s="21"/>
      <c r="M908" s="22"/>
      <c r="N908" s="23"/>
      <c r="O908" s="23"/>
      <c r="P908" s="21"/>
      <c r="Q908" s="10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6.5" customHeight="1">
      <c r="A909" s="1"/>
      <c r="B909" s="4"/>
      <c r="C909" s="12"/>
      <c r="D909" s="14"/>
      <c r="E909" s="14"/>
      <c r="F909" s="14"/>
      <c r="G909" s="29"/>
      <c r="H909" s="13"/>
      <c r="I909" s="21"/>
      <c r="J909" s="21"/>
      <c r="K909" s="21"/>
      <c r="L909" s="21"/>
      <c r="M909" s="22"/>
      <c r="N909" s="23"/>
      <c r="O909" s="23"/>
      <c r="P909" s="21"/>
      <c r="Q909" s="10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6.5" customHeight="1">
      <c r="A910" s="1"/>
      <c r="B910" s="4"/>
      <c r="C910" s="12"/>
      <c r="D910" s="14"/>
      <c r="E910" s="14"/>
      <c r="F910" s="14"/>
      <c r="G910" s="29"/>
      <c r="H910" s="13"/>
      <c r="I910" s="21"/>
      <c r="J910" s="21"/>
      <c r="K910" s="21"/>
      <c r="L910" s="21"/>
      <c r="M910" s="22"/>
      <c r="N910" s="23"/>
      <c r="O910" s="23"/>
      <c r="P910" s="21"/>
      <c r="Q910" s="10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6.5" customHeight="1">
      <c r="A911" s="1"/>
      <c r="B911" s="4"/>
      <c r="C911" s="12"/>
      <c r="D911" s="14"/>
      <c r="E911" s="14"/>
      <c r="F911" s="14"/>
      <c r="G911" s="29"/>
      <c r="H911" s="13"/>
      <c r="I911" s="21"/>
      <c r="J911" s="21"/>
      <c r="K911" s="21"/>
      <c r="L911" s="21"/>
      <c r="M911" s="22"/>
      <c r="N911" s="23"/>
      <c r="O911" s="23"/>
      <c r="P911" s="21"/>
      <c r="Q911" s="10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6.5" customHeight="1">
      <c r="A912" s="1"/>
      <c r="B912" s="4"/>
      <c r="C912" s="12"/>
      <c r="D912" s="14"/>
      <c r="E912" s="14"/>
      <c r="F912" s="14"/>
      <c r="G912" s="29"/>
      <c r="H912" s="13"/>
      <c r="I912" s="21"/>
      <c r="J912" s="21"/>
      <c r="K912" s="21"/>
      <c r="L912" s="21"/>
      <c r="M912" s="22"/>
      <c r="N912" s="23"/>
      <c r="O912" s="23"/>
      <c r="P912" s="21"/>
      <c r="Q912" s="10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6.5" customHeight="1">
      <c r="A913" s="1"/>
      <c r="B913" s="4"/>
      <c r="C913" s="12"/>
      <c r="D913" s="14"/>
      <c r="E913" s="14"/>
      <c r="F913" s="14"/>
      <c r="G913" s="29"/>
      <c r="H913" s="13"/>
      <c r="I913" s="21"/>
      <c r="J913" s="21"/>
      <c r="K913" s="21"/>
      <c r="L913" s="21"/>
      <c r="M913" s="22"/>
      <c r="N913" s="23"/>
      <c r="O913" s="23"/>
      <c r="P913" s="21"/>
      <c r="Q913" s="10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6.5" customHeight="1">
      <c r="A914" s="1"/>
      <c r="B914" s="4"/>
      <c r="C914" s="12"/>
      <c r="D914" s="14"/>
      <c r="E914" s="14"/>
      <c r="F914" s="14"/>
      <c r="G914" s="29"/>
      <c r="H914" s="13"/>
      <c r="I914" s="21"/>
      <c r="J914" s="21"/>
      <c r="K914" s="21"/>
      <c r="L914" s="21"/>
      <c r="M914" s="22"/>
      <c r="N914" s="23"/>
      <c r="O914" s="23"/>
      <c r="P914" s="21"/>
      <c r="Q914" s="10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6.5" customHeight="1">
      <c r="A915" s="1"/>
      <c r="B915" s="4"/>
      <c r="C915" s="12"/>
      <c r="D915" s="14"/>
      <c r="E915" s="14"/>
      <c r="F915" s="14"/>
      <c r="G915" s="29"/>
      <c r="H915" s="13"/>
      <c r="I915" s="21"/>
      <c r="J915" s="21"/>
      <c r="K915" s="21"/>
      <c r="L915" s="21"/>
      <c r="M915" s="22"/>
      <c r="N915" s="23"/>
      <c r="O915" s="23"/>
      <c r="P915" s="21"/>
      <c r="Q915" s="10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6.5" customHeight="1">
      <c r="A916" s="1"/>
      <c r="B916" s="4"/>
      <c r="C916" s="12"/>
      <c r="D916" s="14"/>
      <c r="E916" s="14"/>
      <c r="F916" s="14"/>
      <c r="G916" s="29"/>
      <c r="H916" s="13"/>
      <c r="I916" s="21"/>
      <c r="J916" s="21"/>
      <c r="K916" s="21"/>
      <c r="L916" s="21"/>
      <c r="M916" s="22"/>
      <c r="N916" s="23"/>
      <c r="O916" s="23"/>
      <c r="P916" s="21"/>
      <c r="Q916" s="10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6.5" customHeight="1">
      <c r="A917" s="1"/>
      <c r="B917" s="4"/>
      <c r="C917" s="12"/>
      <c r="D917" s="14"/>
      <c r="E917" s="14"/>
      <c r="F917" s="14"/>
      <c r="G917" s="29"/>
      <c r="H917" s="13"/>
      <c r="I917" s="21"/>
      <c r="J917" s="21"/>
      <c r="K917" s="21"/>
      <c r="L917" s="21"/>
      <c r="M917" s="22"/>
      <c r="N917" s="23"/>
      <c r="O917" s="23"/>
      <c r="P917" s="21"/>
      <c r="Q917" s="10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6.5" customHeight="1">
      <c r="A918" s="1"/>
      <c r="B918" s="4"/>
      <c r="C918" s="12"/>
      <c r="D918" s="14"/>
      <c r="E918" s="14"/>
      <c r="F918" s="14"/>
      <c r="G918" s="29"/>
      <c r="H918" s="13"/>
      <c r="I918" s="21"/>
      <c r="J918" s="21"/>
      <c r="K918" s="21"/>
      <c r="L918" s="21"/>
      <c r="M918" s="22"/>
      <c r="N918" s="23"/>
      <c r="O918" s="23"/>
      <c r="P918" s="21"/>
      <c r="Q918" s="10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6.5" customHeight="1">
      <c r="A919" s="1"/>
      <c r="B919" s="4"/>
      <c r="C919" s="12"/>
      <c r="D919" s="14"/>
      <c r="E919" s="14"/>
      <c r="F919" s="14"/>
      <c r="G919" s="29"/>
      <c r="H919" s="13"/>
      <c r="I919" s="21"/>
      <c r="J919" s="21"/>
      <c r="K919" s="21"/>
      <c r="L919" s="21"/>
      <c r="M919" s="22"/>
      <c r="N919" s="23"/>
      <c r="O919" s="23"/>
      <c r="P919" s="21"/>
      <c r="Q919" s="10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6.5" customHeight="1">
      <c r="A920" s="1"/>
      <c r="B920" s="4"/>
      <c r="C920" s="12"/>
      <c r="D920" s="14"/>
      <c r="E920" s="14"/>
      <c r="F920" s="14"/>
      <c r="G920" s="29"/>
      <c r="H920" s="13"/>
      <c r="I920" s="21"/>
      <c r="J920" s="21"/>
      <c r="K920" s="21"/>
      <c r="L920" s="21"/>
      <c r="M920" s="22"/>
      <c r="N920" s="23"/>
      <c r="O920" s="23"/>
      <c r="P920" s="21"/>
      <c r="Q920" s="10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6.5" customHeight="1">
      <c r="A921" s="1"/>
      <c r="B921" s="4"/>
      <c r="C921" s="12"/>
      <c r="D921" s="14"/>
      <c r="E921" s="14"/>
      <c r="F921" s="14"/>
      <c r="G921" s="29"/>
      <c r="H921" s="13"/>
      <c r="I921" s="21"/>
      <c r="J921" s="21"/>
      <c r="K921" s="21"/>
      <c r="L921" s="21"/>
      <c r="M921" s="22"/>
      <c r="N921" s="23"/>
      <c r="O921" s="23"/>
      <c r="P921" s="21"/>
      <c r="Q921" s="10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6.5" customHeight="1">
      <c r="A922" s="1"/>
      <c r="B922" s="4"/>
      <c r="C922" s="12"/>
      <c r="D922" s="14"/>
      <c r="E922" s="14"/>
      <c r="F922" s="14"/>
      <c r="G922" s="29"/>
      <c r="H922" s="13"/>
      <c r="I922" s="21"/>
      <c r="J922" s="21"/>
      <c r="K922" s="21"/>
      <c r="L922" s="21"/>
      <c r="M922" s="22"/>
      <c r="N922" s="23"/>
      <c r="O922" s="23"/>
      <c r="P922" s="21"/>
      <c r="Q922" s="10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6.5" customHeight="1">
      <c r="A923" s="1"/>
      <c r="B923" s="4"/>
      <c r="C923" s="12"/>
      <c r="D923" s="14"/>
      <c r="E923" s="14"/>
      <c r="F923" s="14"/>
      <c r="G923" s="29"/>
      <c r="H923" s="13"/>
      <c r="I923" s="21"/>
      <c r="J923" s="21"/>
      <c r="K923" s="21"/>
      <c r="L923" s="21"/>
      <c r="M923" s="22"/>
      <c r="N923" s="23"/>
      <c r="O923" s="23"/>
      <c r="P923" s="21"/>
      <c r="Q923" s="10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6.5" customHeight="1">
      <c r="A924" s="1"/>
      <c r="B924" s="4"/>
      <c r="C924" s="12"/>
      <c r="D924" s="14"/>
      <c r="E924" s="14"/>
      <c r="F924" s="14"/>
      <c r="G924" s="29"/>
      <c r="H924" s="13"/>
      <c r="I924" s="21"/>
      <c r="J924" s="21"/>
      <c r="K924" s="21"/>
      <c r="L924" s="21"/>
      <c r="M924" s="22"/>
      <c r="N924" s="23"/>
      <c r="O924" s="23"/>
      <c r="P924" s="21"/>
      <c r="Q924" s="10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6.5" customHeight="1">
      <c r="A925" s="1"/>
      <c r="B925" s="4"/>
      <c r="C925" s="12"/>
      <c r="D925" s="14"/>
      <c r="E925" s="14"/>
      <c r="F925" s="14"/>
      <c r="G925" s="29"/>
      <c r="H925" s="13"/>
      <c r="I925" s="21"/>
      <c r="J925" s="21"/>
      <c r="K925" s="21"/>
      <c r="L925" s="21"/>
      <c r="M925" s="22"/>
      <c r="N925" s="23"/>
      <c r="O925" s="23"/>
      <c r="P925" s="21"/>
      <c r="Q925" s="10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6.5" customHeight="1">
      <c r="A926" s="1"/>
      <c r="B926" s="4"/>
      <c r="C926" s="12"/>
      <c r="D926" s="14"/>
      <c r="E926" s="14"/>
      <c r="F926" s="14"/>
      <c r="G926" s="29"/>
      <c r="H926" s="13"/>
      <c r="I926" s="21"/>
      <c r="J926" s="21"/>
      <c r="K926" s="21"/>
      <c r="L926" s="21"/>
      <c r="M926" s="22"/>
      <c r="N926" s="23"/>
      <c r="O926" s="23"/>
      <c r="P926" s="21"/>
      <c r="Q926" s="10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6.5" customHeight="1">
      <c r="A927" s="1"/>
      <c r="B927" s="4"/>
      <c r="C927" s="12"/>
      <c r="D927" s="14"/>
      <c r="E927" s="14"/>
      <c r="F927" s="14"/>
      <c r="G927" s="29"/>
      <c r="H927" s="13"/>
      <c r="I927" s="21"/>
      <c r="J927" s="21"/>
      <c r="K927" s="21"/>
      <c r="L927" s="21"/>
      <c r="M927" s="22"/>
      <c r="N927" s="23"/>
      <c r="O927" s="23"/>
      <c r="P927" s="21"/>
      <c r="Q927" s="10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6.5" customHeight="1">
      <c r="A928" s="1"/>
      <c r="B928" s="4"/>
      <c r="C928" s="12"/>
      <c r="D928" s="14"/>
      <c r="E928" s="14"/>
      <c r="F928" s="14"/>
      <c r="G928" s="29"/>
      <c r="H928" s="13"/>
      <c r="I928" s="21"/>
      <c r="J928" s="21"/>
      <c r="K928" s="21"/>
      <c r="L928" s="21"/>
      <c r="M928" s="22"/>
      <c r="N928" s="23"/>
      <c r="O928" s="23"/>
      <c r="P928" s="21"/>
      <c r="Q928" s="10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6.5" customHeight="1">
      <c r="A929" s="1"/>
      <c r="B929" s="4"/>
      <c r="C929" s="12"/>
      <c r="D929" s="14"/>
      <c r="E929" s="14"/>
      <c r="F929" s="14"/>
      <c r="G929" s="29"/>
      <c r="H929" s="13"/>
      <c r="I929" s="21"/>
      <c r="J929" s="21"/>
      <c r="K929" s="21"/>
      <c r="L929" s="21"/>
      <c r="M929" s="22"/>
      <c r="N929" s="23"/>
      <c r="O929" s="23"/>
      <c r="P929" s="21"/>
      <c r="Q929" s="10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6.5" customHeight="1">
      <c r="A930" s="1"/>
      <c r="B930" s="4"/>
      <c r="C930" s="12"/>
      <c r="D930" s="14"/>
      <c r="E930" s="14"/>
      <c r="F930" s="14"/>
      <c r="G930" s="29"/>
      <c r="H930" s="13"/>
      <c r="I930" s="21"/>
      <c r="J930" s="21"/>
      <c r="K930" s="21"/>
      <c r="L930" s="21"/>
      <c r="M930" s="22"/>
      <c r="N930" s="23"/>
      <c r="O930" s="23"/>
      <c r="P930" s="21"/>
      <c r="Q930" s="10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6.5" customHeight="1">
      <c r="A931" s="1"/>
      <c r="B931" s="4"/>
      <c r="C931" s="12"/>
      <c r="D931" s="14"/>
      <c r="E931" s="14"/>
      <c r="F931" s="14"/>
      <c r="G931" s="29"/>
      <c r="H931" s="13"/>
      <c r="I931" s="21"/>
      <c r="J931" s="21"/>
      <c r="K931" s="21"/>
      <c r="L931" s="21"/>
      <c r="M931" s="22"/>
      <c r="N931" s="23"/>
      <c r="O931" s="23"/>
      <c r="P931" s="21"/>
      <c r="Q931" s="10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6.5" customHeight="1">
      <c r="A932" s="1"/>
      <c r="B932" s="4"/>
      <c r="C932" s="12"/>
      <c r="D932" s="14"/>
      <c r="E932" s="14"/>
      <c r="F932" s="14"/>
      <c r="G932" s="29"/>
      <c r="H932" s="13"/>
      <c r="I932" s="21"/>
      <c r="J932" s="21"/>
      <c r="K932" s="21"/>
      <c r="L932" s="21"/>
      <c r="M932" s="22"/>
      <c r="N932" s="23"/>
      <c r="O932" s="23"/>
      <c r="P932" s="21"/>
      <c r="Q932" s="10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6.5" customHeight="1">
      <c r="A933" s="1"/>
      <c r="B933" s="4"/>
      <c r="C933" s="12"/>
      <c r="D933" s="14"/>
      <c r="E933" s="14"/>
      <c r="F933" s="14"/>
      <c r="G933" s="29"/>
      <c r="H933" s="13"/>
      <c r="I933" s="21"/>
      <c r="J933" s="21"/>
      <c r="K933" s="21"/>
      <c r="L933" s="21"/>
      <c r="M933" s="22"/>
      <c r="N933" s="23"/>
      <c r="O933" s="23"/>
      <c r="P933" s="21"/>
      <c r="Q933" s="10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6.5" customHeight="1">
      <c r="A934" s="1"/>
      <c r="B934" s="4"/>
      <c r="C934" s="12"/>
      <c r="D934" s="14"/>
      <c r="E934" s="14"/>
      <c r="F934" s="14"/>
      <c r="G934" s="29"/>
      <c r="H934" s="13"/>
      <c r="I934" s="21"/>
      <c r="J934" s="21"/>
      <c r="K934" s="21"/>
      <c r="L934" s="21"/>
      <c r="M934" s="22"/>
      <c r="N934" s="23"/>
      <c r="O934" s="23"/>
      <c r="P934" s="21"/>
      <c r="Q934" s="10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6.5" customHeight="1">
      <c r="A935" s="1"/>
      <c r="B935" s="4"/>
      <c r="C935" s="12"/>
      <c r="D935" s="14"/>
      <c r="E935" s="14"/>
      <c r="F935" s="14"/>
      <c r="G935" s="29"/>
      <c r="H935" s="13"/>
      <c r="I935" s="21"/>
      <c r="J935" s="21"/>
      <c r="K935" s="21"/>
      <c r="L935" s="21"/>
      <c r="M935" s="22"/>
      <c r="N935" s="23"/>
      <c r="O935" s="23"/>
      <c r="P935" s="21"/>
      <c r="Q935" s="10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6.5" customHeight="1">
      <c r="A936" s="1"/>
      <c r="B936" s="4"/>
      <c r="C936" s="12"/>
      <c r="D936" s="14"/>
      <c r="E936" s="14"/>
      <c r="F936" s="14"/>
      <c r="G936" s="29"/>
      <c r="H936" s="13"/>
      <c r="I936" s="21"/>
      <c r="J936" s="21"/>
      <c r="K936" s="21"/>
      <c r="L936" s="21"/>
      <c r="M936" s="22"/>
      <c r="N936" s="23"/>
      <c r="O936" s="23"/>
      <c r="P936" s="21"/>
      <c r="Q936" s="10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6.5" customHeight="1">
      <c r="A937" s="1"/>
      <c r="B937" s="4"/>
      <c r="C937" s="12"/>
      <c r="D937" s="14"/>
      <c r="E937" s="14"/>
      <c r="F937" s="14"/>
      <c r="G937" s="29"/>
      <c r="H937" s="13"/>
      <c r="I937" s="21"/>
      <c r="J937" s="21"/>
      <c r="K937" s="21"/>
      <c r="L937" s="21"/>
      <c r="M937" s="22"/>
      <c r="N937" s="23"/>
      <c r="O937" s="23"/>
      <c r="P937" s="21"/>
      <c r="Q937" s="10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6.5" customHeight="1">
      <c r="A938" s="1"/>
      <c r="B938" s="4"/>
      <c r="C938" s="12"/>
      <c r="D938" s="14"/>
      <c r="E938" s="14"/>
      <c r="F938" s="14"/>
      <c r="G938" s="29"/>
      <c r="H938" s="13"/>
      <c r="I938" s="21"/>
      <c r="J938" s="21"/>
      <c r="K938" s="21"/>
      <c r="L938" s="21"/>
      <c r="M938" s="22"/>
      <c r="N938" s="23"/>
      <c r="O938" s="23"/>
      <c r="P938" s="21"/>
      <c r="Q938" s="10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6.5" customHeight="1">
      <c r="A939" s="1"/>
      <c r="B939" s="4"/>
      <c r="C939" s="12"/>
      <c r="D939" s="14"/>
      <c r="E939" s="14"/>
      <c r="F939" s="14"/>
      <c r="G939" s="29"/>
      <c r="H939" s="13"/>
      <c r="I939" s="21"/>
      <c r="J939" s="21"/>
      <c r="K939" s="21"/>
      <c r="L939" s="21"/>
      <c r="M939" s="22"/>
      <c r="N939" s="23"/>
      <c r="O939" s="23"/>
      <c r="P939" s="21"/>
      <c r="Q939" s="10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6.5" customHeight="1">
      <c r="A940" s="1"/>
      <c r="B940" s="4"/>
      <c r="C940" s="12"/>
      <c r="D940" s="14"/>
      <c r="E940" s="14"/>
      <c r="F940" s="14"/>
      <c r="G940" s="29"/>
      <c r="H940" s="13"/>
      <c r="I940" s="21"/>
      <c r="J940" s="21"/>
      <c r="K940" s="21"/>
      <c r="L940" s="21"/>
      <c r="M940" s="22"/>
      <c r="N940" s="23"/>
      <c r="O940" s="23"/>
      <c r="P940" s="21"/>
      <c r="Q940" s="10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6.5" customHeight="1">
      <c r="A941" s="1"/>
      <c r="B941" s="4"/>
      <c r="C941" s="12"/>
      <c r="D941" s="14"/>
      <c r="E941" s="14"/>
      <c r="F941" s="14"/>
      <c r="G941" s="29"/>
      <c r="H941" s="13"/>
      <c r="I941" s="21"/>
      <c r="J941" s="21"/>
      <c r="K941" s="21"/>
      <c r="L941" s="21"/>
      <c r="M941" s="22"/>
      <c r="N941" s="23"/>
      <c r="O941" s="23"/>
      <c r="P941" s="21"/>
      <c r="Q941" s="10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6.5" customHeight="1">
      <c r="A942" s="1"/>
      <c r="B942" s="4"/>
      <c r="C942" s="12"/>
      <c r="D942" s="14"/>
      <c r="E942" s="14"/>
      <c r="F942" s="14"/>
      <c r="G942" s="29"/>
      <c r="H942" s="13"/>
      <c r="I942" s="21"/>
      <c r="J942" s="21"/>
      <c r="K942" s="21"/>
      <c r="L942" s="21"/>
      <c r="M942" s="22"/>
      <c r="N942" s="23"/>
      <c r="O942" s="23"/>
      <c r="P942" s="21"/>
      <c r="Q942" s="10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6.5" customHeight="1">
      <c r="A943" s="1"/>
      <c r="B943" s="4"/>
      <c r="C943" s="12"/>
      <c r="D943" s="14"/>
      <c r="E943" s="14"/>
      <c r="F943" s="14"/>
      <c r="G943" s="29"/>
      <c r="H943" s="13"/>
      <c r="I943" s="21"/>
      <c r="J943" s="21"/>
      <c r="K943" s="21"/>
      <c r="L943" s="21"/>
      <c r="M943" s="22"/>
      <c r="N943" s="23"/>
      <c r="O943" s="23"/>
      <c r="P943" s="21"/>
      <c r="Q943" s="10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6.5" customHeight="1">
      <c r="A944" s="1"/>
      <c r="B944" s="4"/>
      <c r="C944" s="12"/>
      <c r="D944" s="14"/>
      <c r="E944" s="14"/>
      <c r="F944" s="14"/>
      <c r="G944" s="29"/>
      <c r="H944" s="13"/>
      <c r="I944" s="21"/>
      <c r="J944" s="21"/>
      <c r="K944" s="21"/>
      <c r="L944" s="21"/>
      <c r="M944" s="22"/>
      <c r="N944" s="23"/>
      <c r="O944" s="23"/>
      <c r="P944" s="21"/>
      <c r="Q944" s="10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6.5" customHeight="1">
      <c r="A945" s="1"/>
      <c r="B945" s="4"/>
      <c r="C945" s="12"/>
      <c r="D945" s="14"/>
      <c r="E945" s="14"/>
      <c r="F945" s="14"/>
      <c r="G945" s="29"/>
      <c r="H945" s="13"/>
      <c r="I945" s="21"/>
      <c r="J945" s="21"/>
      <c r="K945" s="21"/>
      <c r="L945" s="21"/>
      <c r="M945" s="22"/>
      <c r="N945" s="23"/>
      <c r="O945" s="23"/>
      <c r="P945" s="21"/>
      <c r="Q945" s="10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6.5" customHeight="1">
      <c r="A946" s="1"/>
      <c r="B946" s="4"/>
      <c r="C946" s="12"/>
      <c r="D946" s="14"/>
      <c r="E946" s="14"/>
      <c r="F946" s="14"/>
      <c r="G946" s="29"/>
      <c r="H946" s="13"/>
      <c r="I946" s="21"/>
      <c r="J946" s="21"/>
      <c r="K946" s="21"/>
      <c r="L946" s="21"/>
      <c r="M946" s="22"/>
      <c r="N946" s="23"/>
      <c r="O946" s="23"/>
      <c r="P946" s="21"/>
      <c r="Q946" s="10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6.5" customHeight="1">
      <c r="A947" s="1"/>
      <c r="B947" s="4"/>
      <c r="C947" s="12"/>
      <c r="D947" s="14"/>
      <c r="E947" s="14"/>
      <c r="F947" s="14"/>
      <c r="G947" s="29"/>
      <c r="H947" s="13"/>
      <c r="I947" s="21"/>
      <c r="J947" s="21"/>
      <c r="K947" s="21"/>
      <c r="L947" s="21"/>
      <c r="M947" s="22"/>
      <c r="N947" s="23"/>
      <c r="O947" s="23"/>
      <c r="P947" s="21"/>
      <c r="Q947" s="10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6.5" customHeight="1">
      <c r="A948" s="1"/>
      <c r="B948" s="4"/>
      <c r="C948" s="12"/>
      <c r="D948" s="14"/>
      <c r="E948" s="14"/>
      <c r="F948" s="14"/>
      <c r="G948" s="29"/>
      <c r="H948" s="13"/>
      <c r="I948" s="21"/>
      <c r="J948" s="21"/>
      <c r="K948" s="21"/>
      <c r="L948" s="21"/>
      <c r="M948" s="22"/>
      <c r="N948" s="23"/>
      <c r="O948" s="23"/>
      <c r="P948" s="21"/>
      <c r="Q948" s="10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6.5" customHeight="1">
      <c r="A949" s="1"/>
      <c r="B949" s="4"/>
      <c r="C949" s="12"/>
      <c r="D949" s="14"/>
      <c r="E949" s="14"/>
      <c r="F949" s="14"/>
      <c r="G949" s="29"/>
      <c r="H949" s="13"/>
      <c r="I949" s="21"/>
      <c r="J949" s="21"/>
      <c r="K949" s="21"/>
      <c r="L949" s="21"/>
      <c r="M949" s="22"/>
      <c r="N949" s="23"/>
      <c r="O949" s="23"/>
      <c r="P949" s="21"/>
      <c r="Q949" s="10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6.5" customHeight="1">
      <c r="A950" s="1"/>
      <c r="B950" s="4"/>
      <c r="C950" s="12"/>
      <c r="D950" s="14"/>
      <c r="E950" s="14"/>
      <c r="F950" s="14"/>
      <c r="G950" s="29"/>
      <c r="H950" s="13"/>
      <c r="I950" s="21"/>
      <c r="J950" s="21"/>
      <c r="K950" s="21"/>
      <c r="L950" s="21"/>
      <c r="M950" s="22"/>
      <c r="N950" s="23"/>
      <c r="O950" s="23"/>
      <c r="P950" s="21"/>
      <c r="Q950" s="10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6.5" customHeight="1">
      <c r="A951" s="1"/>
      <c r="B951" s="4"/>
      <c r="C951" s="12"/>
      <c r="D951" s="14"/>
      <c r="E951" s="14"/>
      <c r="F951" s="14"/>
      <c r="G951" s="29"/>
      <c r="H951" s="13"/>
      <c r="I951" s="21"/>
      <c r="J951" s="21"/>
      <c r="K951" s="21"/>
      <c r="L951" s="21"/>
      <c r="M951" s="22"/>
      <c r="N951" s="23"/>
      <c r="O951" s="23"/>
      <c r="P951" s="21"/>
      <c r="Q951" s="10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6.5" customHeight="1">
      <c r="A952" s="1"/>
      <c r="B952" s="4"/>
      <c r="C952" s="12"/>
      <c r="D952" s="14"/>
      <c r="E952" s="14"/>
      <c r="F952" s="14"/>
      <c r="G952" s="29"/>
      <c r="H952" s="13"/>
      <c r="I952" s="21"/>
      <c r="J952" s="21"/>
      <c r="K952" s="21"/>
      <c r="L952" s="21"/>
      <c r="M952" s="22"/>
      <c r="N952" s="23"/>
      <c r="O952" s="23"/>
      <c r="P952" s="21"/>
      <c r="Q952" s="10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6.5" customHeight="1">
      <c r="A953" s="1"/>
      <c r="B953" s="4"/>
      <c r="C953" s="12"/>
      <c r="D953" s="14"/>
      <c r="E953" s="14"/>
      <c r="F953" s="14"/>
      <c r="G953" s="29"/>
      <c r="H953" s="13"/>
      <c r="I953" s="21"/>
      <c r="J953" s="21"/>
      <c r="K953" s="21"/>
      <c r="L953" s="21"/>
      <c r="M953" s="22"/>
      <c r="N953" s="23"/>
      <c r="O953" s="23"/>
      <c r="P953" s="21"/>
      <c r="Q953" s="10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6.5" customHeight="1">
      <c r="A954" s="1"/>
      <c r="B954" s="4"/>
      <c r="C954" s="12"/>
      <c r="D954" s="14"/>
      <c r="E954" s="14"/>
      <c r="F954" s="14"/>
      <c r="G954" s="29"/>
      <c r="H954" s="13"/>
      <c r="I954" s="21"/>
      <c r="J954" s="21"/>
      <c r="K954" s="21"/>
      <c r="L954" s="21"/>
      <c r="M954" s="22"/>
      <c r="N954" s="23"/>
      <c r="O954" s="23"/>
      <c r="P954" s="21"/>
      <c r="Q954" s="10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6.5" customHeight="1">
      <c r="A955" s="1"/>
      <c r="B955" s="4"/>
      <c r="C955" s="12"/>
      <c r="D955" s="14"/>
      <c r="E955" s="14"/>
      <c r="F955" s="14"/>
      <c r="G955" s="29"/>
      <c r="H955" s="13"/>
      <c r="I955" s="21"/>
      <c r="J955" s="21"/>
      <c r="K955" s="21"/>
      <c r="L955" s="21"/>
      <c r="M955" s="22"/>
      <c r="N955" s="23"/>
      <c r="O955" s="23"/>
      <c r="P955" s="21"/>
      <c r="Q955" s="10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6.5" customHeight="1">
      <c r="A956" s="1"/>
      <c r="B956" s="4"/>
      <c r="C956" s="12"/>
      <c r="D956" s="14"/>
      <c r="E956" s="14"/>
      <c r="F956" s="14"/>
      <c r="G956" s="29"/>
      <c r="H956" s="13"/>
      <c r="I956" s="21"/>
      <c r="J956" s="21"/>
      <c r="K956" s="21"/>
      <c r="L956" s="21"/>
      <c r="M956" s="22"/>
      <c r="N956" s="23"/>
      <c r="O956" s="23"/>
      <c r="P956" s="21"/>
      <c r="Q956" s="10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6.5" customHeight="1">
      <c r="A957" s="1"/>
      <c r="B957" s="4"/>
      <c r="C957" s="12"/>
      <c r="D957" s="14"/>
      <c r="E957" s="14"/>
      <c r="F957" s="14"/>
      <c r="G957" s="29"/>
      <c r="H957" s="13"/>
      <c r="I957" s="21"/>
      <c r="J957" s="21"/>
      <c r="K957" s="21"/>
      <c r="L957" s="21"/>
      <c r="M957" s="22"/>
      <c r="N957" s="23"/>
      <c r="O957" s="23"/>
      <c r="P957" s="21"/>
      <c r="Q957" s="10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6.5" customHeight="1">
      <c r="A958" s="1"/>
      <c r="B958" s="4"/>
      <c r="C958" s="12"/>
      <c r="D958" s="14"/>
      <c r="E958" s="14"/>
      <c r="F958" s="14"/>
      <c r="G958" s="29"/>
      <c r="H958" s="13"/>
      <c r="I958" s="21"/>
      <c r="J958" s="21"/>
      <c r="K958" s="21"/>
      <c r="L958" s="21"/>
      <c r="M958" s="22"/>
      <c r="N958" s="23"/>
      <c r="O958" s="23"/>
      <c r="P958" s="21"/>
      <c r="Q958" s="10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6.5" customHeight="1">
      <c r="A959" s="1"/>
      <c r="B959" s="4"/>
      <c r="C959" s="12"/>
      <c r="D959" s="14"/>
      <c r="E959" s="14"/>
      <c r="F959" s="14"/>
      <c r="G959" s="29"/>
      <c r="H959" s="13"/>
      <c r="I959" s="21"/>
      <c r="J959" s="21"/>
      <c r="K959" s="21"/>
      <c r="L959" s="21"/>
      <c r="M959" s="22"/>
      <c r="N959" s="23"/>
      <c r="O959" s="23"/>
      <c r="P959" s="21"/>
      <c r="Q959" s="10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6.5" customHeight="1">
      <c r="A960" s="1"/>
      <c r="B960" s="4"/>
      <c r="C960" s="12"/>
      <c r="D960" s="14"/>
      <c r="E960" s="14"/>
      <c r="F960" s="14"/>
      <c r="G960" s="29"/>
      <c r="H960" s="13"/>
      <c r="I960" s="21"/>
      <c r="J960" s="21"/>
      <c r="K960" s="21"/>
      <c r="L960" s="21"/>
      <c r="M960" s="22"/>
      <c r="N960" s="23"/>
      <c r="O960" s="23"/>
      <c r="P960" s="21"/>
      <c r="Q960" s="10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6.5" customHeight="1">
      <c r="A961" s="1"/>
      <c r="B961" s="4"/>
      <c r="C961" s="12"/>
      <c r="D961" s="14"/>
      <c r="E961" s="14"/>
      <c r="F961" s="14"/>
      <c r="G961" s="29"/>
      <c r="H961" s="13"/>
      <c r="I961" s="21"/>
      <c r="J961" s="21"/>
      <c r="K961" s="21"/>
      <c r="L961" s="21"/>
      <c r="M961" s="22"/>
      <c r="N961" s="23"/>
      <c r="O961" s="23"/>
      <c r="P961" s="21"/>
      <c r="Q961" s="10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6.5" customHeight="1">
      <c r="A962" s="1"/>
      <c r="B962" s="4"/>
      <c r="C962" s="12"/>
      <c r="D962" s="14"/>
      <c r="E962" s="14"/>
      <c r="F962" s="14"/>
      <c r="G962" s="29"/>
      <c r="H962" s="13"/>
      <c r="I962" s="21"/>
      <c r="J962" s="21"/>
      <c r="K962" s="21"/>
      <c r="L962" s="21"/>
      <c r="M962" s="22"/>
      <c r="N962" s="23"/>
      <c r="O962" s="23"/>
      <c r="P962" s="21"/>
      <c r="Q962" s="10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6.5" customHeight="1">
      <c r="A963" s="1"/>
      <c r="B963" s="4"/>
      <c r="C963" s="12"/>
      <c r="D963" s="14"/>
      <c r="E963" s="14"/>
      <c r="F963" s="14"/>
      <c r="G963" s="29"/>
      <c r="H963" s="13"/>
      <c r="I963" s="21"/>
      <c r="J963" s="21"/>
      <c r="K963" s="21"/>
      <c r="L963" s="21"/>
      <c r="M963" s="22"/>
      <c r="N963" s="23"/>
      <c r="O963" s="23"/>
      <c r="P963" s="21"/>
      <c r="Q963" s="10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6.5" customHeight="1">
      <c r="A964" s="1"/>
      <c r="B964" s="4"/>
      <c r="C964" s="12"/>
      <c r="D964" s="14"/>
      <c r="E964" s="14"/>
      <c r="F964" s="14"/>
      <c r="G964" s="29"/>
      <c r="H964" s="13"/>
      <c r="I964" s="21"/>
      <c r="J964" s="21"/>
      <c r="K964" s="21"/>
      <c r="L964" s="21"/>
      <c r="M964" s="22"/>
      <c r="N964" s="23"/>
      <c r="O964" s="23"/>
      <c r="P964" s="21"/>
      <c r="Q964" s="10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6.5" customHeight="1">
      <c r="A965" s="1"/>
      <c r="B965" s="4"/>
      <c r="C965" s="12"/>
      <c r="D965" s="14"/>
      <c r="E965" s="14"/>
      <c r="F965" s="14"/>
      <c r="G965" s="29"/>
      <c r="H965" s="13"/>
      <c r="I965" s="21"/>
      <c r="J965" s="21"/>
      <c r="K965" s="21"/>
      <c r="L965" s="21"/>
      <c r="M965" s="22"/>
      <c r="N965" s="23"/>
      <c r="O965" s="23"/>
      <c r="P965" s="21"/>
      <c r="Q965" s="10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6.5" customHeight="1">
      <c r="A966" s="1"/>
      <c r="B966" s="4"/>
      <c r="C966" s="12"/>
      <c r="D966" s="14"/>
      <c r="E966" s="14"/>
      <c r="F966" s="14"/>
      <c r="G966" s="29"/>
      <c r="H966" s="13"/>
      <c r="I966" s="21"/>
      <c r="J966" s="21"/>
      <c r="K966" s="21"/>
      <c r="L966" s="21"/>
      <c r="M966" s="22"/>
      <c r="N966" s="23"/>
      <c r="O966" s="23"/>
      <c r="P966" s="21"/>
      <c r="Q966" s="10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6.5" customHeight="1">
      <c r="A967" s="1"/>
      <c r="B967" s="4"/>
      <c r="C967" s="12"/>
      <c r="D967" s="14"/>
      <c r="E967" s="14"/>
      <c r="F967" s="14"/>
      <c r="G967" s="29"/>
      <c r="H967" s="13"/>
      <c r="I967" s="21"/>
      <c r="J967" s="21"/>
      <c r="K967" s="21"/>
      <c r="L967" s="21"/>
      <c r="M967" s="22"/>
      <c r="N967" s="23"/>
      <c r="O967" s="23"/>
      <c r="P967" s="21"/>
      <c r="Q967" s="10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6.5" customHeight="1">
      <c r="A968" s="1"/>
      <c r="B968" s="4"/>
      <c r="C968" s="12"/>
      <c r="D968" s="14"/>
      <c r="E968" s="14"/>
      <c r="F968" s="14"/>
      <c r="G968" s="29"/>
      <c r="H968" s="13"/>
      <c r="I968" s="21"/>
      <c r="J968" s="21"/>
      <c r="K968" s="21"/>
      <c r="L968" s="21"/>
      <c r="M968" s="22"/>
      <c r="N968" s="23"/>
      <c r="O968" s="23"/>
      <c r="P968" s="21"/>
      <c r="Q968" s="10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6.5" customHeight="1">
      <c r="A969" s="1"/>
      <c r="B969" s="4"/>
      <c r="C969" s="12"/>
      <c r="D969" s="14"/>
      <c r="E969" s="14"/>
      <c r="F969" s="14"/>
      <c r="G969" s="29"/>
      <c r="H969" s="13"/>
      <c r="I969" s="21"/>
      <c r="J969" s="21"/>
      <c r="K969" s="21"/>
      <c r="L969" s="21"/>
      <c r="M969" s="22"/>
      <c r="N969" s="23"/>
      <c r="O969" s="23"/>
      <c r="P969" s="21"/>
      <c r="Q969" s="10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6.5" customHeight="1">
      <c r="A970" s="1"/>
      <c r="B970" s="4"/>
      <c r="C970" s="12"/>
      <c r="D970" s="14"/>
      <c r="E970" s="14"/>
      <c r="F970" s="14"/>
      <c r="G970" s="29"/>
      <c r="H970" s="13"/>
      <c r="I970" s="21"/>
      <c r="J970" s="21"/>
      <c r="K970" s="21"/>
      <c r="L970" s="21"/>
      <c r="M970" s="22"/>
      <c r="N970" s="23"/>
      <c r="O970" s="23"/>
      <c r="P970" s="21"/>
      <c r="Q970" s="10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6.5" customHeight="1">
      <c r="A971" s="1"/>
      <c r="B971" s="4"/>
      <c r="C971" s="12"/>
      <c r="D971" s="14"/>
      <c r="E971" s="14"/>
      <c r="F971" s="14"/>
      <c r="G971" s="29"/>
      <c r="H971" s="13"/>
      <c r="I971" s="21"/>
      <c r="J971" s="21"/>
      <c r="K971" s="21"/>
      <c r="L971" s="21"/>
      <c r="M971" s="22"/>
      <c r="N971" s="23"/>
      <c r="O971" s="23"/>
      <c r="P971" s="21"/>
      <c r="Q971" s="10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6.5" customHeight="1">
      <c r="A972" s="1"/>
      <c r="B972" s="4"/>
      <c r="C972" s="12"/>
      <c r="D972" s="14"/>
      <c r="E972" s="14"/>
      <c r="F972" s="14"/>
      <c r="G972" s="29"/>
      <c r="H972" s="13"/>
      <c r="I972" s="21"/>
      <c r="J972" s="21"/>
      <c r="K972" s="21"/>
      <c r="L972" s="21"/>
      <c r="M972" s="22"/>
      <c r="N972" s="23"/>
      <c r="O972" s="23"/>
      <c r="P972" s="21"/>
      <c r="Q972" s="10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6.5" customHeight="1">
      <c r="A973" s="1"/>
      <c r="B973" s="4"/>
      <c r="C973" s="12"/>
      <c r="D973" s="14"/>
      <c r="E973" s="14"/>
      <c r="F973" s="14"/>
      <c r="G973" s="29"/>
      <c r="H973" s="13"/>
      <c r="I973" s="21"/>
      <c r="J973" s="21"/>
      <c r="K973" s="21"/>
      <c r="L973" s="21"/>
      <c r="M973" s="22"/>
      <c r="N973" s="23"/>
      <c r="O973" s="23"/>
      <c r="P973" s="21"/>
      <c r="Q973" s="10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6.5" customHeight="1">
      <c r="A974" s="1"/>
      <c r="B974" s="4"/>
      <c r="C974" s="12"/>
      <c r="D974" s="14"/>
      <c r="E974" s="14"/>
      <c r="F974" s="14"/>
      <c r="G974" s="29"/>
      <c r="H974" s="13"/>
      <c r="I974" s="21"/>
      <c r="J974" s="21"/>
      <c r="K974" s="21"/>
      <c r="L974" s="21"/>
      <c r="M974" s="22"/>
      <c r="N974" s="23"/>
      <c r="O974" s="23"/>
      <c r="P974" s="21"/>
      <c r="Q974" s="10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6.5" customHeight="1">
      <c r="A975" s="1"/>
      <c r="B975" s="4"/>
      <c r="C975" s="12"/>
      <c r="D975" s="14"/>
      <c r="E975" s="14"/>
      <c r="F975" s="14"/>
      <c r="G975" s="29"/>
      <c r="H975" s="13"/>
      <c r="I975" s="21"/>
      <c r="J975" s="21"/>
      <c r="K975" s="21"/>
      <c r="L975" s="21"/>
      <c r="M975" s="22"/>
      <c r="N975" s="23"/>
      <c r="O975" s="23"/>
      <c r="P975" s="21"/>
      <c r="Q975" s="10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6.5" customHeight="1">
      <c r="A976" s="1"/>
      <c r="B976" s="4"/>
      <c r="C976" s="12"/>
      <c r="D976" s="14"/>
      <c r="E976" s="14"/>
      <c r="F976" s="14"/>
      <c r="G976" s="29"/>
      <c r="H976" s="13"/>
      <c r="I976" s="21"/>
      <c r="J976" s="21"/>
      <c r="K976" s="21"/>
      <c r="L976" s="21"/>
      <c r="M976" s="22"/>
      <c r="N976" s="23"/>
      <c r="O976" s="23"/>
      <c r="P976" s="21"/>
      <c r="Q976" s="10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6.5" customHeight="1">
      <c r="A977" s="1"/>
      <c r="B977" s="4"/>
      <c r="C977" s="12"/>
      <c r="D977" s="14"/>
      <c r="E977" s="14"/>
      <c r="F977" s="14"/>
      <c r="G977" s="29"/>
      <c r="H977" s="13"/>
      <c r="I977" s="21"/>
      <c r="J977" s="21"/>
      <c r="K977" s="21"/>
      <c r="L977" s="21"/>
      <c r="M977" s="22"/>
      <c r="N977" s="23"/>
      <c r="O977" s="23"/>
      <c r="P977" s="21"/>
      <c r="Q977" s="10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6.5" customHeight="1">
      <c r="A978" s="1"/>
      <c r="B978" s="4"/>
      <c r="C978" s="12"/>
      <c r="D978" s="14"/>
      <c r="E978" s="14"/>
      <c r="F978" s="14"/>
      <c r="G978" s="29"/>
      <c r="H978" s="13"/>
      <c r="I978" s="21"/>
      <c r="J978" s="21"/>
      <c r="K978" s="21"/>
      <c r="L978" s="21"/>
      <c r="M978" s="22"/>
      <c r="N978" s="23"/>
      <c r="O978" s="23"/>
      <c r="P978" s="21"/>
      <c r="Q978" s="10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6.5" customHeight="1">
      <c r="A979" s="1"/>
      <c r="B979" s="4"/>
      <c r="C979" s="12"/>
      <c r="D979" s="14"/>
      <c r="E979" s="14"/>
      <c r="F979" s="14"/>
      <c r="G979" s="29"/>
      <c r="H979" s="13"/>
      <c r="I979" s="21"/>
      <c r="J979" s="21"/>
      <c r="K979" s="21"/>
      <c r="L979" s="21"/>
      <c r="M979" s="22"/>
      <c r="N979" s="23"/>
      <c r="O979" s="23"/>
      <c r="P979" s="21"/>
      <c r="Q979" s="10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6.5" customHeight="1">
      <c r="A980" s="1"/>
      <c r="B980" s="4"/>
      <c r="C980" s="12"/>
      <c r="D980" s="14"/>
      <c r="E980" s="14"/>
      <c r="F980" s="14"/>
      <c r="G980" s="29"/>
      <c r="H980" s="13"/>
      <c r="I980" s="21"/>
      <c r="J980" s="21"/>
      <c r="K980" s="21"/>
      <c r="L980" s="21"/>
      <c r="M980" s="22"/>
      <c r="N980" s="23"/>
      <c r="O980" s="23"/>
      <c r="P980" s="21"/>
      <c r="Q980" s="10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6.5" customHeight="1">
      <c r="A981" s="1"/>
      <c r="B981" s="4"/>
      <c r="C981" s="12"/>
      <c r="D981" s="14"/>
      <c r="E981" s="14"/>
      <c r="F981" s="14"/>
      <c r="G981" s="29"/>
      <c r="H981" s="13"/>
      <c r="I981" s="21"/>
      <c r="J981" s="21"/>
      <c r="K981" s="21"/>
      <c r="L981" s="21"/>
      <c r="M981" s="22"/>
      <c r="N981" s="23"/>
      <c r="O981" s="23"/>
      <c r="P981" s="21"/>
      <c r="Q981" s="10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6.5" customHeight="1">
      <c r="A982" s="1"/>
      <c r="B982" s="4"/>
      <c r="C982" s="12"/>
      <c r="D982" s="14"/>
      <c r="E982" s="14"/>
      <c r="F982" s="14"/>
      <c r="G982" s="29"/>
      <c r="H982" s="13"/>
      <c r="I982" s="21"/>
      <c r="J982" s="21"/>
      <c r="K982" s="21"/>
      <c r="L982" s="21"/>
      <c r="M982" s="22"/>
      <c r="N982" s="23"/>
      <c r="O982" s="23"/>
      <c r="P982" s="21"/>
      <c r="Q982" s="10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6.5" customHeight="1">
      <c r="A983" s="1"/>
      <c r="B983" s="4"/>
      <c r="C983" s="12"/>
      <c r="D983" s="14"/>
      <c r="E983" s="14"/>
      <c r="F983" s="14"/>
      <c r="G983" s="29"/>
      <c r="H983" s="13"/>
      <c r="I983" s="21"/>
      <c r="J983" s="21"/>
      <c r="K983" s="21"/>
      <c r="L983" s="21"/>
      <c r="M983" s="22"/>
      <c r="N983" s="23"/>
      <c r="O983" s="23"/>
      <c r="P983" s="21"/>
      <c r="Q983" s="10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6.5" customHeight="1">
      <c r="A984" s="1"/>
      <c r="B984" s="4"/>
      <c r="C984" s="12"/>
      <c r="D984" s="14"/>
      <c r="E984" s="14"/>
      <c r="F984" s="14"/>
      <c r="G984" s="29"/>
      <c r="H984" s="13"/>
      <c r="I984" s="21"/>
      <c r="J984" s="21"/>
      <c r="K984" s="21"/>
      <c r="L984" s="21"/>
      <c r="M984" s="22"/>
      <c r="N984" s="23"/>
      <c r="O984" s="23"/>
      <c r="P984" s="21"/>
      <c r="Q984" s="10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6.5" customHeight="1">
      <c r="A985" s="1"/>
      <c r="B985" s="4"/>
      <c r="C985" s="12"/>
      <c r="D985" s="14"/>
      <c r="E985" s="14"/>
      <c r="F985" s="14"/>
      <c r="G985" s="29"/>
      <c r="H985" s="13"/>
      <c r="I985" s="21"/>
      <c r="J985" s="21"/>
      <c r="K985" s="21"/>
      <c r="L985" s="21"/>
      <c r="M985" s="22"/>
      <c r="N985" s="23"/>
      <c r="O985" s="23"/>
      <c r="P985" s="21"/>
      <c r="Q985" s="10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6.5" customHeight="1">
      <c r="A986" s="1"/>
      <c r="B986" s="4"/>
      <c r="C986" s="12"/>
      <c r="D986" s="14"/>
      <c r="E986" s="14"/>
      <c r="F986" s="14"/>
      <c r="G986" s="29"/>
      <c r="H986" s="13"/>
      <c r="I986" s="21"/>
      <c r="J986" s="21"/>
      <c r="K986" s="21"/>
      <c r="L986" s="21"/>
      <c r="M986" s="22"/>
      <c r="N986" s="23"/>
      <c r="O986" s="23"/>
      <c r="P986" s="21"/>
      <c r="Q986" s="10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6.5" customHeight="1">
      <c r="A987" s="1"/>
      <c r="B987" s="4"/>
      <c r="C987" s="12"/>
      <c r="D987" s="14"/>
      <c r="E987" s="14"/>
      <c r="F987" s="14"/>
      <c r="G987" s="29"/>
      <c r="H987" s="13"/>
      <c r="I987" s="21"/>
      <c r="J987" s="21"/>
      <c r="K987" s="21"/>
      <c r="L987" s="21"/>
      <c r="M987" s="22"/>
      <c r="N987" s="23"/>
      <c r="O987" s="23"/>
      <c r="P987" s="21"/>
      <c r="Q987" s="10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6.5" customHeight="1">
      <c r="A988" s="1"/>
      <c r="B988" s="4"/>
      <c r="C988" s="12"/>
      <c r="D988" s="14"/>
      <c r="E988" s="14"/>
      <c r="F988" s="14"/>
      <c r="G988" s="29"/>
      <c r="H988" s="13"/>
      <c r="I988" s="21"/>
      <c r="J988" s="21"/>
      <c r="K988" s="21"/>
      <c r="L988" s="21"/>
      <c r="M988" s="22"/>
      <c r="N988" s="23"/>
      <c r="O988" s="23"/>
      <c r="P988" s="21"/>
      <c r="Q988" s="10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6.5" customHeight="1">
      <c r="A989" s="1"/>
      <c r="B989" s="4"/>
      <c r="C989" s="12"/>
      <c r="D989" s="14"/>
      <c r="E989" s="14"/>
      <c r="F989" s="14"/>
      <c r="G989" s="29"/>
      <c r="H989" s="13"/>
      <c r="I989" s="21"/>
      <c r="J989" s="21"/>
      <c r="K989" s="21"/>
      <c r="L989" s="21"/>
      <c r="M989" s="22"/>
      <c r="N989" s="23"/>
      <c r="O989" s="23"/>
      <c r="P989" s="21"/>
      <c r="Q989" s="10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6.5" customHeight="1">
      <c r="A990" s="1"/>
      <c r="B990" s="4"/>
      <c r="C990" s="12"/>
      <c r="D990" s="14"/>
      <c r="E990" s="14"/>
      <c r="F990" s="14"/>
      <c r="G990" s="29"/>
      <c r="H990" s="13"/>
      <c r="I990" s="21"/>
      <c r="J990" s="21"/>
      <c r="K990" s="21"/>
      <c r="L990" s="21"/>
      <c r="M990" s="22"/>
      <c r="N990" s="23"/>
      <c r="O990" s="23"/>
      <c r="P990" s="21"/>
      <c r="Q990" s="10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6.5" customHeight="1">
      <c r="A991" s="1"/>
      <c r="B991" s="4"/>
      <c r="C991" s="12"/>
      <c r="D991" s="14"/>
      <c r="E991" s="14"/>
      <c r="F991" s="14"/>
      <c r="G991" s="29"/>
      <c r="H991" s="13"/>
      <c r="I991" s="21"/>
      <c r="J991" s="21"/>
      <c r="K991" s="21"/>
      <c r="L991" s="21"/>
      <c r="M991" s="22"/>
      <c r="N991" s="23"/>
      <c r="O991" s="23"/>
      <c r="P991" s="21"/>
      <c r="Q991" s="10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6.5" customHeight="1">
      <c r="A992" s="1"/>
      <c r="B992" s="4"/>
      <c r="C992" s="12"/>
      <c r="D992" s="14"/>
      <c r="E992" s="14"/>
      <c r="F992" s="14"/>
      <c r="G992" s="29"/>
      <c r="H992" s="13"/>
      <c r="I992" s="21"/>
      <c r="J992" s="21"/>
      <c r="K992" s="21"/>
      <c r="L992" s="21"/>
      <c r="M992" s="22"/>
      <c r="N992" s="23"/>
      <c r="O992" s="23"/>
      <c r="P992" s="21"/>
      <c r="Q992" s="10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6.5" customHeight="1">
      <c r="A993" s="1"/>
      <c r="B993" s="4"/>
      <c r="C993" s="12"/>
      <c r="D993" s="14"/>
      <c r="E993" s="14"/>
      <c r="F993" s="14"/>
      <c r="G993" s="29"/>
      <c r="H993" s="13"/>
      <c r="I993" s="21"/>
      <c r="J993" s="21"/>
      <c r="K993" s="21"/>
      <c r="L993" s="21"/>
      <c r="M993" s="22"/>
      <c r="N993" s="23"/>
      <c r="O993" s="23"/>
      <c r="P993" s="21"/>
      <c r="Q993" s="10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6.5" customHeight="1">
      <c r="A994" s="1"/>
      <c r="B994" s="4"/>
      <c r="C994" s="12"/>
      <c r="D994" s="14"/>
      <c r="E994" s="14"/>
      <c r="F994" s="14"/>
      <c r="G994" s="29"/>
      <c r="H994" s="13"/>
      <c r="I994" s="21"/>
      <c r="J994" s="21"/>
      <c r="K994" s="21"/>
      <c r="L994" s="21"/>
      <c r="M994" s="22"/>
      <c r="N994" s="23"/>
      <c r="O994" s="23"/>
      <c r="P994" s="21"/>
      <c r="Q994" s="10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6.5" customHeight="1">
      <c r="A995" s="1"/>
      <c r="B995" s="4"/>
      <c r="C995" s="12"/>
      <c r="D995" s="14"/>
      <c r="E995" s="14"/>
      <c r="F995" s="14"/>
      <c r="G995" s="29"/>
      <c r="H995" s="13"/>
      <c r="I995" s="21"/>
      <c r="J995" s="21"/>
      <c r="K995" s="21"/>
      <c r="L995" s="21"/>
      <c r="M995" s="22"/>
      <c r="N995" s="23"/>
      <c r="O995" s="23"/>
      <c r="P995" s="21"/>
      <c r="Q995" s="10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6.5" customHeight="1">
      <c r="A996" s="1"/>
      <c r="B996" s="4"/>
      <c r="C996" s="12"/>
      <c r="D996" s="14"/>
      <c r="E996" s="14"/>
      <c r="F996" s="14"/>
      <c r="G996" s="29"/>
      <c r="H996" s="13"/>
      <c r="I996" s="21"/>
      <c r="J996" s="21"/>
      <c r="K996" s="21"/>
      <c r="L996" s="21"/>
      <c r="M996" s="22"/>
      <c r="N996" s="23"/>
      <c r="O996" s="23"/>
      <c r="P996" s="21"/>
      <c r="Q996" s="10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6.5" customHeight="1">
      <c r="A997" s="1"/>
      <c r="B997" s="4"/>
      <c r="C997" s="12"/>
      <c r="D997" s="14"/>
      <c r="E997" s="14"/>
      <c r="F997" s="14"/>
      <c r="G997" s="29"/>
      <c r="H997" s="13"/>
      <c r="I997" s="21"/>
      <c r="J997" s="21"/>
      <c r="K997" s="21"/>
      <c r="L997" s="21"/>
      <c r="M997" s="22"/>
      <c r="N997" s="23"/>
      <c r="O997" s="23"/>
      <c r="P997" s="21"/>
      <c r="Q997" s="10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6.5" customHeight="1">
      <c r="A998" s="1"/>
      <c r="B998" s="4"/>
      <c r="C998" s="12"/>
      <c r="D998" s="14"/>
      <c r="E998" s="14"/>
      <c r="F998" s="14"/>
      <c r="G998" s="29"/>
      <c r="H998" s="13"/>
      <c r="I998" s="21"/>
      <c r="J998" s="21"/>
      <c r="K998" s="21"/>
      <c r="L998" s="21"/>
      <c r="M998" s="22"/>
      <c r="N998" s="23"/>
      <c r="O998" s="23"/>
      <c r="P998" s="21"/>
      <c r="Q998" s="10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6.5" customHeight="1">
      <c r="A999" s="1"/>
      <c r="B999" s="4"/>
      <c r="C999" s="12"/>
      <c r="D999" s="14"/>
      <c r="E999" s="14"/>
      <c r="F999" s="14"/>
      <c r="G999" s="29"/>
      <c r="H999" s="13"/>
      <c r="I999" s="21"/>
      <c r="J999" s="21"/>
      <c r="K999" s="21"/>
      <c r="L999" s="21"/>
      <c r="M999" s="22"/>
      <c r="N999" s="23"/>
      <c r="O999" s="23"/>
      <c r="P999" s="21"/>
      <c r="Q999" s="10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6.5" customHeight="1">
      <c r="A1000" s="1"/>
      <c r="B1000" s="4"/>
      <c r="C1000" s="12"/>
      <c r="D1000" s="14"/>
      <c r="E1000" s="14"/>
      <c r="F1000" s="14"/>
      <c r="G1000" s="29"/>
      <c r="H1000" s="13"/>
      <c r="I1000" s="21"/>
      <c r="J1000" s="21"/>
      <c r="K1000" s="21"/>
      <c r="L1000" s="21"/>
      <c r="M1000" s="22"/>
      <c r="N1000" s="23"/>
      <c r="O1000" s="23"/>
      <c r="P1000" s="21"/>
      <c r="Q1000" s="10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2.78"/>
    <col customWidth="1" min="4" max="4" width="5.78"/>
    <col customWidth="1" min="5" max="7" width="7.33"/>
    <col customWidth="1" min="8" max="8" width="6.44"/>
    <col customWidth="1" min="9" max="9" width="6.67"/>
    <col customWidth="1" min="10" max="10" width="16.67"/>
    <col customWidth="1" min="11" max="12" width="6.78"/>
    <col customWidth="1" min="13" max="13" width="8.78"/>
    <col customWidth="1" min="14" max="14" width="6.22"/>
    <col customWidth="1" min="15" max="16" width="3.67"/>
    <col customWidth="1" min="17" max="17" width="12.78"/>
    <col customWidth="1" min="18" max="18" width="13.22"/>
    <col customWidth="1" min="19" max="19" width="5.89"/>
    <col customWidth="1" min="20" max="22" width="10.56"/>
    <col customWidth="1" min="23" max="26" width="7.0"/>
  </cols>
  <sheetData>
    <row r="1" ht="16.5" customHeight="1">
      <c r="A1" s="1" t="s">
        <v>0</v>
      </c>
      <c r="B1" s="4"/>
      <c r="C1" s="12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3" t="s">
        <v>26</v>
      </c>
      <c r="R1" s="14" t="s">
        <v>27</v>
      </c>
      <c r="S1" s="14"/>
      <c r="T1" s="14"/>
      <c r="U1" s="14"/>
      <c r="V1" s="14"/>
      <c r="W1" s="14"/>
      <c r="X1" s="14"/>
      <c r="Y1" s="14"/>
      <c r="Z1" s="14"/>
    </row>
    <row r="2" ht="16.5" customHeight="1">
      <c r="A2" s="25">
        <v>46170.0</v>
      </c>
      <c r="B2" s="26">
        <f t="shared" ref="B2:B31" si="1">A2</f>
        <v>46170</v>
      </c>
      <c r="C2" s="27" t="s">
        <v>1462</v>
      </c>
      <c r="D2" s="3">
        <f>I5</f>
        <v>25400</v>
      </c>
      <c r="E2" s="3">
        <v>647.0</v>
      </c>
      <c r="F2" s="14">
        <f>E2</f>
        <v>647</v>
      </c>
      <c r="G2" s="29">
        <f t="shared" ref="G2:G31" si="2">$D$2-F2</f>
        <v>24753</v>
      </c>
      <c r="H2" s="1">
        <v>46181.0</v>
      </c>
      <c r="I2" s="14">
        <v>20000.0</v>
      </c>
      <c r="J2" s="30" t="s">
        <v>769</v>
      </c>
      <c r="K2" s="31">
        <v>46168.0</v>
      </c>
      <c r="L2" s="21" t="s">
        <v>1761</v>
      </c>
      <c r="M2" s="49" t="s">
        <v>1762</v>
      </c>
      <c r="Q2" s="40" t="s">
        <v>41</v>
      </c>
      <c r="R2" s="23" t="s">
        <v>292</v>
      </c>
      <c r="U2" s="14"/>
      <c r="V2" s="14"/>
      <c r="W2" s="14"/>
      <c r="X2" s="14"/>
      <c r="Y2" s="14"/>
      <c r="Z2" s="14"/>
    </row>
    <row r="3" ht="16.5" customHeight="1">
      <c r="A3" s="25">
        <v>46171.0</v>
      </c>
      <c r="B3" s="26">
        <f t="shared" si="1"/>
        <v>46171</v>
      </c>
      <c r="D3" s="34"/>
      <c r="E3" s="3">
        <v>886.0</v>
      </c>
      <c r="F3" s="14">
        <f t="shared" ref="F3:F31" si="3">F2+E3</f>
        <v>1533</v>
      </c>
      <c r="G3" s="29">
        <f t="shared" si="2"/>
        <v>23867</v>
      </c>
      <c r="H3" s="1">
        <v>46196.0</v>
      </c>
      <c r="I3" s="3">
        <v>30000.0</v>
      </c>
      <c r="J3" s="30" t="s">
        <v>769</v>
      </c>
      <c r="K3" s="31">
        <v>46167.0</v>
      </c>
      <c r="L3" s="21" t="s">
        <v>1763</v>
      </c>
      <c r="M3" s="49" t="s">
        <v>1764</v>
      </c>
      <c r="N3" s="23" t="s">
        <v>417</v>
      </c>
      <c r="Q3" s="23" t="s">
        <v>165</v>
      </c>
      <c r="R3" s="23" t="s">
        <v>292</v>
      </c>
      <c r="U3" s="14"/>
      <c r="V3" s="14"/>
      <c r="W3" s="14"/>
      <c r="X3" s="14"/>
      <c r="Y3" s="14"/>
      <c r="Z3" s="14"/>
    </row>
    <row r="4" ht="16.5" customHeight="1">
      <c r="A4" s="25">
        <v>46172.0</v>
      </c>
      <c r="B4" s="26">
        <f t="shared" si="1"/>
        <v>46172</v>
      </c>
      <c r="D4" s="34"/>
      <c r="E4" s="3">
        <v>889.0</v>
      </c>
      <c r="F4" s="14">
        <f t="shared" si="3"/>
        <v>2422</v>
      </c>
      <c r="G4" s="29">
        <f t="shared" si="2"/>
        <v>22978</v>
      </c>
      <c r="H4" s="21" t="s">
        <v>1466</v>
      </c>
      <c r="I4" s="14">
        <v>24600.0</v>
      </c>
      <c r="S4" s="14"/>
      <c r="U4" s="14"/>
      <c r="V4" s="14"/>
      <c r="W4" s="14"/>
      <c r="X4" s="14"/>
      <c r="Y4" s="14"/>
      <c r="Z4" s="14"/>
    </row>
    <row r="5" ht="16.5" customHeight="1">
      <c r="A5" s="25">
        <v>46173.0</v>
      </c>
      <c r="B5" s="26">
        <f t="shared" si="1"/>
        <v>46173</v>
      </c>
      <c r="D5" s="34"/>
      <c r="E5" s="3">
        <v>886.0</v>
      </c>
      <c r="F5" s="14">
        <f t="shared" si="3"/>
        <v>3308</v>
      </c>
      <c r="G5" s="29">
        <f t="shared" si="2"/>
        <v>22092</v>
      </c>
      <c r="H5" s="21" t="s">
        <v>1304</v>
      </c>
      <c r="I5" s="14">
        <v>25400.0</v>
      </c>
      <c r="S5" s="14"/>
      <c r="T5" s="14"/>
      <c r="U5" s="14"/>
      <c r="V5" s="14"/>
      <c r="W5" s="14"/>
      <c r="X5" s="14"/>
      <c r="Y5" s="14"/>
      <c r="Z5" s="14"/>
    </row>
    <row r="6" ht="16.5" customHeight="1">
      <c r="A6" s="25">
        <v>46174.0</v>
      </c>
      <c r="B6" s="26">
        <f t="shared" si="1"/>
        <v>46174</v>
      </c>
      <c r="D6" s="34"/>
      <c r="E6" s="3">
        <v>885.0</v>
      </c>
      <c r="F6" s="14">
        <f t="shared" si="3"/>
        <v>4193</v>
      </c>
      <c r="G6" s="29">
        <f t="shared" si="2"/>
        <v>21207</v>
      </c>
      <c r="S6" s="14"/>
      <c r="T6" s="14"/>
      <c r="U6" s="14"/>
      <c r="V6" s="14"/>
      <c r="W6" s="14"/>
      <c r="X6" s="14"/>
      <c r="Y6" s="14"/>
      <c r="Z6" s="14"/>
    </row>
    <row r="7" ht="16.5" customHeight="1">
      <c r="A7" s="25">
        <v>46175.0</v>
      </c>
      <c r="B7" s="26">
        <f t="shared" si="1"/>
        <v>46175</v>
      </c>
      <c r="D7" s="34"/>
      <c r="E7" s="3">
        <v>887.0</v>
      </c>
      <c r="F7" s="14">
        <f t="shared" si="3"/>
        <v>5080</v>
      </c>
      <c r="G7" s="29">
        <f t="shared" si="2"/>
        <v>20320</v>
      </c>
      <c r="S7" s="14"/>
      <c r="T7" s="14"/>
      <c r="U7" s="14"/>
      <c r="V7" s="14"/>
      <c r="W7" s="14"/>
      <c r="X7" s="14"/>
      <c r="Y7" s="14"/>
      <c r="Z7" s="14"/>
    </row>
    <row r="8" ht="16.5" customHeight="1">
      <c r="A8" s="25">
        <v>46176.0</v>
      </c>
      <c r="B8" s="26">
        <f t="shared" si="1"/>
        <v>46176</v>
      </c>
      <c r="D8" s="34"/>
      <c r="E8" s="3">
        <v>857.0</v>
      </c>
      <c r="F8" s="14">
        <f t="shared" si="3"/>
        <v>5937</v>
      </c>
      <c r="G8" s="29">
        <f t="shared" si="2"/>
        <v>19463</v>
      </c>
      <c r="S8" s="14"/>
      <c r="T8" s="14"/>
      <c r="U8" s="14"/>
      <c r="V8" s="14"/>
      <c r="W8" s="14"/>
      <c r="X8" s="14"/>
      <c r="Y8" s="14"/>
      <c r="Z8" s="14"/>
    </row>
    <row r="9" ht="16.5" customHeight="1">
      <c r="A9" s="25">
        <v>46177.0</v>
      </c>
      <c r="B9" s="26">
        <f t="shared" si="1"/>
        <v>46177</v>
      </c>
      <c r="D9" s="34"/>
      <c r="E9" s="3">
        <v>863.0</v>
      </c>
      <c r="F9" s="14">
        <f t="shared" si="3"/>
        <v>6800</v>
      </c>
      <c r="G9" s="29">
        <f t="shared" si="2"/>
        <v>18600</v>
      </c>
      <c r="S9" s="14"/>
      <c r="T9" s="14"/>
      <c r="U9" s="14"/>
      <c r="V9" s="14"/>
      <c r="W9" s="14"/>
      <c r="X9" s="14"/>
      <c r="Y9" s="14"/>
      <c r="Z9" s="14"/>
    </row>
    <row r="10" ht="16.5" customHeight="1">
      <c r="A10" s="25">
        <v>46178.0</v>
      </c>
      <c r="B10" s="26">
        <f t="shared" si="1"/>
        <v>46178</v>
      </c>
      <c r="D10" s="34"/>
      <c r="E10" s="3">
        <v>906.0</v>
      </c>
      <c r="F10" s="14">
        <f t="shared" si="3"/>
        <v>7706</v>
      </c>
      <c r="G10" s="29">
        <f t="shared" si="2"/>
        <v>17694</v>
      </c>
      <c r="S10" s="14"/>
      <c r="T10" s="14"/>
      <c r="U10" s="14"/>
      <c r="V10" s="14"/>
      <c r="W10" s="14"/>
      <c r="X10" s="14"/>
      <c r="Y10" s="14"/>
      <c r="Z10" s="14"/>
    </row>
    <row r="11" ht="16.5" customHeight="1">
      <c r="A11" s="25">
        <v>46179.0</v>
      </c>
      <c r="B11" s="26">
        <f t="shared" si="1"/>
        <v>46179</v>
      </c>
      <c r="D11" s="34"/>
      <c r="E11" s="3">
        <v>889.0</v>
      </c>
      <c r="F11" s="14">
        <f t="shared" si="3"/>
        <v>8595</v>
      </c>
      <c r="G11" s="29">
        <f t="shared" si="2"/>
        <v>16805</v>
      </c>
      <c r="S11" s="14"/>
      <c r="T11" s="14"/>
      <c r="U11" s="14"/>
      <c r="V11" s="14"/>
      <c r="W11" s="14"/>
      <c r="X11" s="14"/>
      <c r="Y11" s="14"/>
      <c r="Z11" s="14"/>
    </row>
    <row r="12" ht="16.5" customHeight="1">
      <c r="A12" s="25">
        <v>46180.0</v>
      </c>
      <c r="B12" s="26">
        <f t="shared" si="1"/>
        <v>46180</v>
      </c>
      <c r="D12" s="34"/>
      <c r="E12" s="3">
        <v>858.0</v>
      </c>
      <c r="F12" s="14">
        <f t="shared" si="3"/>
        <v>9453</v>
      </c>
      <c r="G12" s="29">
        <f t="shared" si="2"/>
        <v>15947</v>
      </c>
      <c r="S12" s="14"/>
      <c r="T12" s="14"/>
      <c r="U12" s="14"/>
      <c r="V12" s="14"/>
      <c r="W12" s="14"/>
      <c r="X12" s="14"/>
      <c r="Y12" s="14"/>
      <c r="Z12" s="14"/>
    </row>
    <row r="13" ht="16.5" customHeight="1">
      <c r="A13" s="25">
        <v>46181.0</v>
      </c>
      <c r="B13" s="26">
        <f t="shared" si="1"/>
        <v>46181</v>
      </c>
      <c r="D13" s="34"/>
      <c r="E13" s="3">
        <v>884.0</v>
      </c>
      <c r="F13" s="14">
        <f t="shared" si="3"/>
        <v>10337</v>
      </c>
      <c r="G13" s="29">
        <f t="shared" si="2"/>
        <v>15063</v>
      </c>
      <c r="S13" s="14"/>
      <c r="T13" s="14"/>
      <c r="U13" s="14"/>
      <c r="V13" s="14"/>
      <c r="W13" s="14"/>
      <c r="X13" s="14"/>
      <c r="Y13" s="14"/>
      <c r="Z13" s="14"/>
    </row>
    <row r="14" ht="16.5" customHeight="1">
      <c r="A14" s="25">
        <v>46182.0</v>
      </c>
      <c r="B14" s="26">
        <f t="shared" si="1"/>
        <v>46182</v>
      </c>
      <c r="D14" s="34"/>
      <c r="E14" s="3">
        <v>867.0</v>
      </c>
      <c r="F14" s="14">
        <f t="shared" si="3"/>
        <v>11204</v>
      </c>
      <c r="G14" s="29">
        <f t="shared" si="2"/>
        <v>14196</v>
      </c>
      <c r="S14" s="14"/>
      <c r="T14" s="14"/>
      <c r="U14" s="14"/>
      <c r="V14" s="14"/>
      <c r="W14" s="14"/>
      <c r="X14" s="14"/>
      <c r="Y14" s="14"/>
      <c r="Z14" s="14"/>
    </row>
    <row r="15" ht="16.5" customHeight="1">
      <c r="A15" s="25">
        <v>46183.0</v>
      </c>
      <c r="B15" s="26">
        <f t="shared" si="1"/>
        <v>46183</v>
      </c>
      <c r="D15" s="34"/>
      <c r="E15" s="3">
        <v>888.0</v>
      </c>
      <c r="F15" s="14">
        <f t="shared" si="3"/>
        <v>12092</v>
      </c>
      <c r="G15" s="29">
        <f t="shared" si="2"/>
        <v>13308</v>
      </c>
      <c r="S15" s="14"/>
      <c r="T15" s="14"/>
      <c r="U15" s="14"/>
      <c r="V15" s="14"/>
      <c r="W15" s="14"/>
      <c r="X15" s="14"/>
      <c r="Y15" s="14"/>
      <c r="Z15" s="14"/>
    </row>
    <row r="16" ht="16.5" customHeight="1">
      <c r="A16" s="25">
        <v>46184.0</v>
      </c>
      <c r="B16" s="26">
        <f t="shared" si="1"/>
        <v>46184</v>
      </c>
      <c r="D16" s="34"/>
      <c r="E16" s="3">
        <v>888.0</v>
      </c>
      <c r="F16" s="14">
        <f t="shared" si="3"/>
        <v>12980</v>
      </c>
      <c r="G16" s="29">
        <f t="shared" si="2"/>
        <v>12420</v>
      </c>
      <c r="S16" s="14"/>
      <c r="T16" s="14"/>
      <c r="U16" s="14"/>
      <c r="V16" s="14"/>
      <c r="W16" s="14"/>
      <c r="X16" s="14"/>
      <c r="Y16" s="14"/>
      <c r="Z16" s="14"/>
    </row>
    <row r="17" ht="16.5" customHeight="1">
      <c r="A17" s="25">
        <v>46185.0</v>
      </c>
      <c r="B17" s="26">
        <f t="shared" si="1"/>
        <v>46185</v>
      </c>
      <c r="D17" s="34"/>
      <c r="E17" s="3">
        <v>890.0</v>
      </c>
      <c r="F17" s="14">
        <f t="shared" si="3"/>
        <v>13870</v>
      </c>
      <c r="G17" s="29">
        <f t="shared" si="2"/>
        <v>11530</v>
      </c>
      <c r="S17" s="14"/>
      <c r="T17" s="14"/>
      <c r="U17" s="14"/>
      <c r="V17" s="14"/>
      <c r="W17" s="14"/>
      <c r="X17" s="14"/>
      <c r="Y17" s="14"/>
      <c r="Z17" s="14"/>
    </row>
    <row r="18" ht="16.5" customHeight="1">
      <c r="A18" s="25">
        <v>46186.0</v>
      </c>
      <c r="B18" s="26">
        <f t="shared" si="1"/>
        <v>46186</v>
      </c>
      <c r="D18" s="34"/>
      <c r="E18" s="3">
        <v>866.0</v>
      </c>
      <c r="F18" s="14">
        <f t="shared" si="3"/>
        <v>14736</v>
      </c>
      <c r="G18" s="29">
        <f t="shared" si="2"/>
        <v>10664</v>
      </c>
      <c r="S18" s="14"/>
      <c r="T18" s="14"/>
      <c r="U18" s="14"/>
      <c r="V18" s="14"/>
      <c r="W18" s="14"/>
      <c r="X18" s="14"/>
      <c r="Y18" s="14"/>
      <c r="Z18" s="14"/>
    </row>
    <row r="19" ht="16.5" customHeight="1">
      <c r="A19" s="25">
        <v>46187.0</v>
      </c>
      <c r="B19" s="26">
        <f t="shared" si="1"/>
        <v>46187</v>
      </c>
      <c r="D19" s="34"/>
      <c r="E19" s="3">
        <v>888.0</v>
      </c>
      <c r="F19" s="14">
        <f t="shared" si="3"/>
        <v>15624</v>
      </c>
      <c r="G19" s="29">
        <f t="shared" si="2"/>
        <v>9776</v>
      </c>
      <c r="S19" s="14"/>
      <c r="T19" s="14"/>
      <c r="U19" s="14"/>
      <c r="V19" s="14"/>
      <c r="W19" s="14"/>
      <c r="X19" s="14"/>
      <c r="Y19" s="14"/>
      <c r="Z19" s="14"/>
    </row>
    <row r="20" ht="16.5" customHeight="1">
      <c r="A20" s="25">
        <v>46188.0</v>
      </c>
      <c r="B20" s="26">
        <f t="shared" si="1"/>
        <v>46188</v>
      </c>
      <c r="D20" s="34"/>
      <c r="E20" s="3">
        <v>883.0</v>
      </c>
      <c r="F20" s="14">
        <f t="shared" si="3"/>
        <v>16507</v>
      </c>
      <c r="G20" s="29">
        <f t="shared" si="2"/>
        <v>8893</v>
      </c>
      <c r="S20" s="14"/>
      <c r="T20" s="14"/>
      <c r="U20" s="14"/>
      <c r="V20" s="14"/>
      <c r="W20" s="14"/>
      <c r="X20" s="14"/>
      <c r="Y20" s="14"/>
      <c r="Z20" s="14"/>
    </row>
    <row r="21" ht="16.5" customHeight="1">
      <c r="A21" s="25">
        <v>46189.0</v>
      </c>
      <c r="B21" s="26">
        <f t="shared" si="1"/>
        <v>46189</v>
      </c>
      <c r="D21" s="34"/>
      <c r="E21" s="3">
        <v>885.0</v>
      </c>
      <c r="F21" s="14">
        <f t="shared" si="3"/>
        <v>17392</v>
      </c>
      <c r="G21" s="29">
        <f t="shared" si="2"/>
        <v>8008</v>
      </c>
      <c r="S21" s="14"/>
      <c r="T21" s="14"/>
      <c r="U21" s="14"/>
      <c r="V21" s="14"/>
      <c r="W21" s="14"/>
      <c r="X21" s="14"/>
      <c r="Y21" s="14"/>
      <c r="Z21" s="14"/>
    </row>
    <row r="22" ht="16.5" customHeight="1">
      <c r="A22" s="25">
        <v>46190.0</v>
      </c>
      <c r="B22" s="26">
        <f t="shared" si="1"/>
        <v>46190</v>
      </c>
      <c r="C22" s="27"/>
      <c r="D22" s="34"/>
      <c r="E22" s="3">
        <v>882.0</v>
      </c>
      <c r="F22" s="14">
        <f t="shared" si="3"/>
        <v>18274</v>
      </c>
      <c r="G22" s="29">
        <f t="shared" si="2"/>
        <v>7126</v>
      </c>
      <c r="H22" s="42"/>
      <c r="I22" s="3"/>
      <c r="J22" s="30"/>
      <c r="K22" s="30"/>
      <c r="L22" s="30"/>
      <c r="M22" s="22"/>
      <c r="N22" s="21"/>
      <c r="O22" s="21"/>
      <c r="P22" s="30"/>
      <c r="Q22" s="40"/>
      <c r="R22" s="40"/>
      <c r="S22" s="14"/>
      <c r="T22" s="14"/>
      <c r="U22" s="14"/>
      <c r="V22" s="14"/>
      <c r="W22" s="14"/>
      <c r="X22" s="14"/>
      <c r="Y22" s="14"/>
      <c r="Z22" s="14"/>
    </row>
    <row r="23" ht="16.5" customHeight="1">
      <c r="A23" s="25">
        <v>46191.0</v>
      </c>
      <c r="B23" s="26">
        <f t="shared" si="1"/>
        <v>46191</v>
      </c>
      <c r="C23" s="27"/>
      <c r="D23" s="34"/>
      <c r="E23" s="3">
        <v>889.0</v>
      </c>
      <c r="F23" s="14">
        <f t="shared" si="3"/>
        <v>19163</v>
      </c>
      <c r="G23" s="29">
        <f t="shared" si="2"/>
        <v>6237</v>
      </c>
      <c r="H23" s="42"/>
      <c r="I23" s="3"/>
      <c r="J23" s="30"/>
      <c r="K23" s="30"/>
      <c r="L23" s="30"/>
      <c r="M23" s="22"/>
      <c r="N23" s="21"/>
      <c r="O23" s="21"/>
      <c r="P23" s="30"/>
      <c r="Q23" s="40"/>
      <c r="R23" s="40"/>
      <c r="S23" s="14"/>
      <c r="T23" s="14"/>
      <c r="U23" s="14"/>
      <c r="V23" s="14"/>
      <c r="W23" s="14"/>
      <c r="X23" s="14"/>
      <c r="Y23" s="14"/>
      <c r="Z23" s="14"/>
    </row>
    <row r="24" ht="16.5" customHeight="1">
      <c r="A24" s="25">
        <v>46192.0</v>
      </c>
      <c r="B24" s="26">
        <f t="shared" si="1"/>
        <v>46192</v>
      </c>
      <c r="C24" s="27"/>
      <c r="D24" s="34"/>
      <c r="E24" s="3">
        <v>887.0</v>
      </c>
      <c r="F24" s="14">
        <f t="shared" si="3"/>
        <v>20050</v>
      </c>
      <c r="G24" s="29">
        <f t="shared" si="2"/>
        <v>5350</v>
      </c>
      <c r="H24" s="42"/>
      <c r="I24" s="3"/>
      <c r="J24" s="30"/>
      <c r="K24" s="30"/>
      <c r="L24" s="30"/>
      <c r="M24" s="22"/>
      <c r="N24" s="21"/>
      <c r="O24" s="21"/>
      <c r="P24" s="30"/>
      <c r="Q24" s="40"/>
      <c r="R24" s="40"/>
      <c r="S24" s="14"/>
      <c r="T24" s="14"/>
      <c r="U24" s="14"/>
      <c r="V24" s="14"/>
      <c r="W24" s="14"/>
      <c r="X24" s="14"/>
      <c r="Y24" s="14"/>
      <c r="Z24" s="14"/>
    </row>
    <row r="25" ht="16.5" customHeight="1">
      <c r="A25" s="25">
        <v>46193.0</v>
      </c>
      <c r="B25" s="26">
        <f t="shared" si="1"/>
        <v>46193</v>
      </c>
      <c r="C25" s="27"/>
      <c r="D25" s="34"/>
      <c r="E25" s="3">
        <v>889.0</v>
      </c>
      <c r="F25" s="14">
        <f t="shared" si="3"/>
        <v>20939</v>
      </c>
      <c r="G25" s="29">
        <f t="shared" si="2"/>
        <v>4461</v>
      </c>
      <c r="H25" s="42"/>
      <c r="I25" s="3"/>
      <c r="J25" s="30"/>
      <c r="K25" s="30"/>
      <c r="L25" s="30"/>
      <c r="M25" s="22"/>
      <c r="N25" s="21"/>
      <c r="O25" s="21"/>
      <c r="P25" s="30"/>
      <c r="Q25" s="40"/>
      <c r="R25" s="40"/>
      <c r="S25" s="14"/>
      <c r="T25" s="14"/>
      <c r="U25" s="14"/>
      <c r="V25" s="14"/>
      <c r="W25" s="14"/>
      <c r="X25" s="14"/>
      <c r="Y25" s="14"/>
      <c r="Z25" s="14"/>
    </row>
    <row r="26" ht="16.5" customHeight="1">
      <c r="A26" s="25">
        <v>46194.0</v>
      </c>
      <c r="B26" s="26">
        <f t="shared" si="1"/>
        <v>46194</v>
      </c>
      <c r="C26" s="27"/>
      <c r="D26" s="34"/>
      <c r="E26" s="3">
        <v>889.0</v>
      </c>
      <c r="F26" s="14">
        <f t="shared" si="3"/>
        <v>21828</v>
      </c>
      <c r="G26" s="29">
        <f t="shared" si="2"/>
        <v>3572</v>
      </c>
      <c r="H26" s="42"/>
      <c r="I26" s="3"/>
      <c r="J26" s="30"/>
      <c r="K26" s="30"/>
      <c r="L26" s="30"/>
      <c r="M26" s="22"/>
      <c r="N26" s="21"/>
      <c r="O26" s="21"/>
      <c r="P26" s="30"/>
      <c r="Q26" s="40"/>
      <c r="R26" s="40"/>
      <c r="S26" s="14"/>
      <c r="T26" s="14"/>
      <c r="U26" s="14"/>
      <c r="V26" s="14"/>
      <c r="W26" s="14"/>
      <c r="X26" s="14"/>
      <c r="Y26" s="14"/>
      <c r="Z26" s="14"/>
    </row>
    <row r="27" ht="16.5" customHeight="1">
      <c r="A27" s="25">
        <v>46195.0</v>
      </c>
      <c r="B27" s="26">
        <f t="shared" si="1"/>
        <v>46195</v>
      </c>
      <c r="C27" s="27"/>
      <c r="D27" s="34"/>
      <c r="E27" s="3">
        <v>865.0</v>
      </c>
      <c r="F27" s="14">
        <f t="shared" si="3"/>
        <v>22693</v>
      </c>
      <c r="G27" s="29">
        <f t="shared" si="2"/>
        <v>2707</v>
      </c>
      <c r="H27" s="42"/>
      <c r="I27" s="3"/>
      <c r="J27" s="30"/>
      <c r="K27" s="30"/>
      <c r="L27" s="30"/>
      <c r="M27" s="22"/>
      <c r="N27" s="21"/>
      <c r="O27" s="21"/>
      <c r="P27" s="30"/>
      <c r="Q27" s="40"/>
      <c r="R27" s="40"/>
      <c r="S27" s="14"/>
      <c r="T27" s="14"/>
      <c r="U27" s="14"/>
      <c r="V27" s="14"/>
      <c r="W27" s="14"/>
      <c r="X27" s="14"/>
      <c r="Y27" s="14"/>
      <c r="Z27" s="14"/>
    </row>
    <row r="28" ht="16.5" customHeight="1">
      <c r="A28" s="25">
        <v>46196.0</v>
      </c>
      <c r="B28" s="26">
        <f t="shared" si="1"/>
        <v>46196</v>
      </c>
      <c r="C28" s="27"/>
      <c r="D28" s="34"/>
      <c r="E28" s="3">
        <v>866.0</v>
      </c>
      <c r="F28" s="14">
        <f t="shared" si="3"/>
        <v>23559</v>
      </c>
      <c r="G28" s="29">
        <f t="shared" si="2"/>
        <v>1841</v>
      </c>
      <c r="H28" s="42"/>
      <c r="I28" s="3"/>
      <c r="J28" s="30"/>
      <c r="K28" s="30"/>
      <c r="L28" s="30"/>
      <c r="M28" s="22"/>
      <c r="N28" s="21"/>
      <c r="O28" s="21"/>
      <c r="P28" s="30"/>
      <c r="Q28" s="40"/>
      <c r="R28" s="40"/>
      <c r="S28" s="14"/>
      <c r="T28" s="14"/>
      <c r="U28" s="14"/>
      <c r="V28" s="14"/>
      <c r="W28" s="14"/>
      <c r="X28" s="14"/>
      <c r="Y28" s="14"/>
      <c r="Z28" s="14"/>
    </row>
    <row r="29" ht="16.5" customHeight="1">
      <c r="A29" s="25">
        <v>46197.0</v>
      </c>
      <c r="B29" s="26">
        <f t="shared" si="1"/>
        <v>46197</v>
      </c>
      <c r="C29" s="27"/>
      <c r="D29" s="34"/>
      <c r="E29" s="3">
        <v>866.0</v>
      </c>
      <c r="F29" s="14">
        <f t="shared" si="3"/>
        <v>24425</v>
      </c>
      <c r="G29" s="29">
        <f t="shared" si="2"/>
        <v>975</v>
      </c>
      <c r="H29" s="42"/>
      <c r="I29" s="3"/>
      <c r="J29" s="30"/>
      <c r="K29" s="30"/>
      <c r="L29" s="30"/>
      <c r="M29" s="22"/>
      <c r="N29" s="21"/>
      <c r="O29" s="21"/>
      <c r="P29" s="30"/>
      <c r="Q29" s="40"/>
      <c r="R29" s="40"/>
      <c r="S29" s="14"/>
      <c r="T29" s="14"/>
      <c r="U29" s="14"/>
      <c r="V29" s="14"/>
      <c r="W29" s="14"/>
      <c r="X29" s="14"/>
      <c r="Y29" s="14"/>
      <c r="Z29" s="14"/>
    </row>
    <row r="30" ht="16.5" customHeight="1">
      <c r="A30" s="25">
        <v>46198.0</v>
      </c>
      <c r="B30" s="26">
        <f t="shared" si="1"/>
        <v>46198</v>
      </c>
      <c r="C30" s="27"/>
      <c r="D30" s="34"/>
      <c r="E30" s="3">
        <v>865.0</v>
      </c>
      <c r="F30" s="14">
        <f t="shared" si="3"/>
        <v>25290</v>
      </c>
      <c r="G30" s="29">
        <f t="shared" si="2"/>
        <v>110</v>
      </c>
      <c r="H30" s="42"/>
      <c r="I30" s="3"/>
      <c r="J30" s="30"/>
      <c r="K30" s="30"/>
      <c r="L30" s="30"/>
      <c r="M30" s="22"/>
      <c r="N30" s="21"/>
      <c r="O30" s="21"/>
      <c r="P30" s="30"/>
      <c r="Q30" s="40"/>
      <c r="R30" s="40"/>
      <c r="S30" s="14"/>
      <c r="T30" s="14"/>
      <c r="U30" s="14"/>
      <c r="V30" s="14"/>
      <c r="W30" s="14"/>
      <c r="X30" s="14"/>
      <c r="Y30" s="14"/>
      <c r="Z30" s="14"/>
    </row>
    <row r="31" ht="16.5" customHeight="1">
      <c r="A31" s="25">
        <v>46199.0</v>
      </c>
      <c r="B31" s="26">
        <f t="shared" si="1"/>
        <v>46199</v>
      </c>
      <c r="C31" s="27"/>
      <c r="D31" s="34"/>
      <c r="E31" s="3">
        <v>110.0</v>
      </c>
      <c r="F31" s="14">
        <f t="shared" si="3"/>
        <v>25400</v>
      </c>
      <c r="G31" s="29">
        <f t="shared" si="2"/>
        <v>0</v>
      </c>
      <c r="H31" s="42"/>
      <c r="I31" s="3"/>
      <c r="J31" s="30"/>
      <c r="K31" s="30"/>
      <c r="L31" s="30"/>
      <c r="M31" s="22"/>
      <c r="N31" s="21"/>
      <c r="O31" s="21"/>
      <c r="P31" s="30"/>
      <c r="Q31" s="40"/>
      <c r="R31" s="40"/>
      <c r="S31" s="14"/>
      <c r="T31" s="14"/>
      <c r="U31" s="14"/>
      <c r="V31" s="14"/>
      <c r="W31" s="14"/>
      <c r="X31" s="14"/>
      <c r="Y31" s="14"/>
      <c r="Z31" s="14"/>
    </row>
    <row r="32" ht="16.5" customHeight="1">
      <c r="A32" s="1"/>
      <c r="B32" s="4"/>
      <c r="C32" s="27" t="s">
        <v>1462</v>
      </c>
      <c r="D32" s="3">
        <v>2400.0</v>
      </c>
      <c r="E32" s="3">
        <v>778.0</v>
      </c>
      <c r="F32" s="14">
        <f>E32</f>
        <v>778</v>
      </c>
      <c r="G32" s="29">
        <f t="shared" ref="G32:G35" si="4">$D$32-F32</f>
        <v>1622</v>
      </c>
      <c r="H32" s="13">
        <v>46196.0</v>
      </c>
      <c r="I32" s="3">
        <v>2400.0</v>
      </c>
      <c r="J32" s="30" t="s">
        <v>769</v>
      </c>
      <c r="K32" s="31">
        <v>46191.0</v>
      </c>
      <c r="L32" s="21" t="s">
        <v>1763</v>
      </c>
      <c r="M32" s="22" t="s">
        <v>1764</v>
      </c>
      <c r="N32" s="21" t="s">
        <v>1484</v>
      </c>
      <c r="O32" s="23"/>
      <c r="P32" s="21"/>
      <c r="Q32" s="23" t="s">
        <v>165</v>
      </c>
      <c r="R32" s="23" t="s">
        <v>292</v>
      </c>
      <c r="S32" s="14"/>
      <c r="T32" s="14"/>
      <c r="U32" s="14"/>
      <c r="V32" s="14"/>
      <c r="W32" s="14"/>
      <c r="X32" s="14"/>
      <c r="Y32" s="14"/>
      <c r="Z32" s="14"/>
    </row>
    <row r="33" ht="16.5" customHeight="1">
      <c r="A33" s="25">
        <v>46200.0</v>
      </c>
      <c r="B33" s="26">
        <f t="shared" ref="B33:B35" si="5">A33</f>
        <v>46200</v>
      </c>
      <c r="C33" s="12"/>
      <c r="D33" s="34"/>
      <c r="E33" s="3">
        <v>890.0</v>
      </c>
      <c r="F33" s="14">
        <f t="shared" ref="F33:F34" si="6">F32+E33</f>
        <v>1668</v>
      </c>
      <c r="G33" s="29">
        <f t="shared" si="4"/>
        <v>732</v>
      </c>
      <c r="H33" s="13"/>
      <c r="I33" s="102"/>
      <c r="J33" s="21"/>
      <c r="K33" s="21"/>
      <c r="L33" s="21"/>
      <c r="M33" s="22"/>
      <c r="N33" s="23"/>
      <c r="O33" s="23"/>
      <c r="P33" s="21"/>
      <c r="Q33" s="12"/>
      <c r="R33" s="14"/>
      <c r="S33" s="14"/>
      <c r="T33" s="14"/>
      <c r="U33" s="14"/>
      <c r="V33" s="14"/>
      <c r="W33" s="14"/>
      <c r="X33" s="14"/>
      <c r="Y33" s="14"/>
      <c r="Z33" s="14"/>
    </row>
    <row r="34" ht="16.5" customHeight="1">
      <c r="A34" s="25">
        <v>46201.0</v>
      </c>
      <c r="B34" s="26">
        <f t="shared" si="5"/>
        <v>46201</v>
      </c>
      <c r="C34" s="12"/>
      <c r="D34" s="34"/>
      <c r="E34" s="3">
        <v>775.0</v>
      </c>
      <c r="F34" s="14">
        <f t="shared" si="6"/>
        <v>2443</v>
      </c>
      <c r="G34" s="29">
        <f t="shared" si="4"/>
        <v>-43</v>
      </c>
      <c r="H34" s="13"/>
      <c r="I34" s="102"/>
      <c r="J34" s="21"/>
      <c r="K34" s="21"/>
      <c r="L34" s="21"/>
      <c r="M34" s="22"/>
      <c r="N34" s="23"/>
      <c r="O34" s="23"/>
      <c r="P34" s="21"/>
      <c r="Q34" s="12"/>
      <c r="R34" s="14"/>
      <c r="S34" s="14"/>
      <c r="T34" s="14"/>
      <c r="U34" s="14"/>
      <c r="V34" s="14"/>
      <c r="W34" s="14"/>
      <c r="X34" s="14"/>
      <c r="Y34" s="14"/>
      <c r="Z34" s="14"/>
    </row>
    <row r="35" ht="16.5" customHeight="1">
      <c r="A35" s="25">
        <v>46202.0</v>
      </c>
      <c r="B35" s="26">
        <f t="shared" si="5"/>
        <v>46202</v>
      </c>
      <c r="C35" s="12"/>
      <c r="D35" s="34"/>
      <c r="E35" s="3">
        <v>178.0</v>
      </c>
      <c r="F35" s="14">
        <f>E35+F34</f>
        <v>2621</v>
      </c>
      <c r="G35" s="29">
        <f t="shared" si="4"/>
        <v>-221</v>
      </c>
      <c r="H35" s="13"/>
      <c r="I35" s="102"/>
      <c r="J35" s="21"/>
      <c r="K35" s="21"/>
      <c r="L35" s="21"/>
      <c r="M35" s="22"/>
      <c r="N35" s="23"/>
      <c r="O35" s="23"/>
      <c r="P35" s="21"/>
      <c r="Q35" s="12"/>
      <c r="R35" s="14"/>
      <c r="S35" s="14"/>
      <c r="T35" s="14"/>
      <c r="U35" s="14"/>
      <c r="V35" s="14"/>
      <c r="W35" s="14"/>
      <c r="X35" s="14"/>
      <c r="Y35" s="14"/>
      <c r="Z35" s="14"/>
    </row>
    <row r="36" ht="16.5" customHeight="1">
      <c r="A36" s="1"/>
      <c r="B36" s="4"/>
      <c r="C36" s="27" t="s">
        <v>1778</v>
      </c>
      <c r="D36" s="3">
        <v>400.0</v>
      </c>
      <c r="E36" s="3">
        <v>434.0</v>
      </c>
      <c r="F36" s="14">
        <f t="shared" ref="F36:F37" si="7">E36</f>
        <v>434</v>
      </c>
      <c r="G36" s="29">
        <f>$D$36-F36</f>
        <v>-34</v>
      </c>
      <c r="H36" s="13">
        <v>46216.0</v>
      </c>
      <c r="I36" s="14">
        <v>400.0</v>
      </c>
      <c r="J36" s="30" t="s">
        <v>1510</v>
      </c>
      <c r="K36" s="31">
        <v>46193.0</v>
      </c>
      <c r="L36" s="21" t="s">
        <v>510</v>
      </c>
      <c r="M36" s="37" t="s">
        <v>1781</v>
      </c>
      <c r="P36" s="21"/>
      <c r="Q36" s="23" t="s">
        <v>197</v>
      </c>
      <c r="R36" s="23" t="s">
        <v>585</v>
      </c>
      <c r="S36" s="14"/>
      <c r="T36" s="14"/>
      <c r="U36" s="14"/>
      <c r="V36" s="14"/>
      <c r="W36" s="14"/>
      <c r="X36" s="14"/>
      <c r="Y36" s="14"/>
      <c r="Z36" s="14"/>
    </row>
    <row r="37" ht="16.5" customHeight="1">
      <c r="A37" s="25">
        <v>46203.0</v>
      </c>
      <c r="B37" s="26">
        <f t="shared" ref="B37:B74" si="8">A37</f>
        <v>46203</v>
      </c>
      <c r="C37" s="27" t="s">
        <v>1462</v>
      </c>
      <c r="D37" s="3">
        <f>I41</f>
        <v>33000</v>
      </c>
      <c r="E37" s="3">
        <v>752.0</v>
      </c>
      <c r="F37" s="14">
        <f t="shared" si="7"/>
        <v>752</v>
      </c>
      <c r="G37" s="29">
        <f t="shared" ref="G37:G74" si="9">$D$37-F37</f>
        <v>32248</v>
      </c>
      <c r="H37" s="42">
        <v>46216.0</v>
      </c>
      <c r="I37" s="3">
        <v>28000.0</v>
      </c>
      <c r="J37" s="30" t="s">
        <v>769</v>
      </c>
      <c r="K37" s="59">
        <v>46185.0</v>
      </c>
      <c r="L37" s="21" t="s">
        <v>1763</v>
      </c>
      <c r="M37" s="37" t="s">
        <v>1782</v>
      </c>
      <c r="N37" s="21"/>
      <c r="O37" s="21"/>
      <c r="P37" s="30"/>
      <c r="Q37" s="40" t="s">
        <v>1783</v>
      </c>
      <c r="R37" s="23" t="s">
        <v>292</v>
      </c>
      <c r="W37" s="14"/>
      <c r="X37" s="14"/>
      <c r="Y37" s="14"/>
      <c r="Z37" s="14"/>
    </row>
    <row r="38" ht="16.5" customHeight="1">
      <c r="A38" s="25">
        <v>46204.0</v>
      </c>
      <c r="B38" s="26">
        <f t="shared" si="8"/>
        <v>46204</v>
      </c>
      <c r="C38" s="27"/>
      <c r="D38" s="34"/>
      <c r="E38" s="3">
        <v>880.0</v>
      </c>
      <c r="F38" s="14">
        <f t="shared" ref="F38:F74" si="10">F37+E38</f>
        <v>1632</v>
      </c>
      <c r="G38" s="29">
        <f t="shared" si="9"/>
        <v>31368</v>
      </c>
      <c r="H38" s="42">
        <v>46237.0</v>
      </c>
      <c r="I38" s="3">
        <v>38000.0</v>
      </c>
      <c r="J38" s="30" t="s">
        <v>769</v>
      </c>
      <c r="K38" s="59">
        <v>46185.0</v>
      </c>
      <c r="L38" s="21" t="s">
        <v>1763</v>
      </c>
      <c r="M38" s="37" t="s">
        <v>1784</v>
      </c>
      <c r="N38" s="21" t="s">
        <v>80</v>
      </c>
      <c r="O38" s="21"/>
      <c r="P38" s="30"/>
      <c r="Q38" s="40" t="s">
        <v>1785</v>
      </c>
      <c r="R38" s="23" t="s">
        <v>292</v>
      </c>
      <c r="W38" s="14"/>
      <c r="X38" s="14"/>
      <c r="Y38" s="14"/>
      <c r="Z38" s="14"/>
    </row>
    <row r="39" ht="16.5" customHeight="1">
      <c r="A39" s="25">
        <v>46205.0</v>
      </c>
      <c r="B39" s="26">
        <f t="shared" si="8"/>
        <v>46205</v>
      </c>
      <c r="C39" s="27"/>
      <c r="D39" s="34"/>
      <c r="E39" s="3">
        <v>878.0</v>
      </c>
      <c r="F39" s="14">
        <f t="shared" si="10"/>
        <v>2510</v>
      </c>
      <c r="G39" s="29">
        <f t="shared" si="9"/>
        <v>30490</v>
      </c>
      <c r="H39" s="42"/>
      <c r="I39" s="3">
        <f>SUM(I37:I38)</f>
        <v>66000</v>
      </c>
      <c r="J39" s="30"/>
      <c r="K39" s="30"/>
      <c r="L39" s="30"/>
      <c r="M39" s="22"/>
      <c r="N39" s="21"/>
      <c r="O39" s="21"/>
      <c r="P39" s="30"/>
      <c r="Q39" s="40"/>
      <c r="R39" s="40"/>
      <c r="W39" s="14"/>
      <c r="X39" s="14"/>
      <c r="Y39" s="14"/>
      <c r="Z39" s="14"/>
    </row>
    <row r="40" ht="16.5" customHeight="1">
      <c r="A40" s="25">
        <v>46206.0</v>
      </c>
      <c r="B40" s="26">
        <f t="shared" si="8"/>
        <v>46206</v>
      </c>
      <c r="C40" s="27"/>
      <c r="D40" s="34"/>
      <c r="E40" s="3">
        <v>882.0</v>
      </c>
      <c r="F40" s="14">
        <f t="shared" si="10"/>
        <v>3392</v>
      </c>
      <c r="G40" s="29">
        <f t="shared" si="9"/>
        <v>29608</v>
      </c>
      <c r="H40" s="42" t="s">
        <v>1466</v>
      </c>
      <c r="I40" s="3">
        <v>33000.0</v>
      </c>
      <c r="J40" s="30"/>
      <c r="K40" s="30"/>
      <c r="L40" s="30"/>
      <c r="M40" s="22"/>
      <c r="N40" s="21"/>
      <c r="O40" s="21"/>
      <c r="P40" s="30"/>
      <c r="Q40" s="40"/>
      <c r="R40" s="40"/>
      <c r="S40" s="14"/>
      <c r="T40" s="14"/>
      <c r="U40" s="14"/>
      <c r="V40" s="14"/>
      <c r="W40" s="14"/>
      <c r="X40" s="14"/>
      <c r="Y40" s="14"/>
      <c r="Z40" s="14"/>
    </row>
    <row r="41" ht="16.5" customHeight="1">
      <c r="A41" s="25">
        <v>46207.0</v>
      </c>
      <c r="B41" s="26">
        <f t="shared" si="8"/>
        <v>46207</v>
      </c>
      <c r="C41" s="27"/>
      <c r="D41" s="3"/>
      <c r="E41" s="3">
        <v>876.0</v>
      </c>
      <c r="F41" s="14">
        <f t="shared" si="10"/>
        <v>4268</v>
      </c>
      <c r="G41" s="29">
        <f t="shared" si="9"/>
        <v>28732</v>
      </c>
      <c r="H41" s="42" t="s">
        <v>1304</v>
      </c>
      <c r="I41" s="3">
        <v>33000.0</v>
      </c>
      <c r="J41" s="30"/>
      <c r="K41" s="30"/>
      <c r="L41" s="30"/>
      <c r="M41" s="22"/>
      <c r="N41" s="21"/>
      <c r="O41" s="21"/>
      <c r="P41" s="30"/>
      <c r="Q41" s="40"/>
      <c r="R41" s="40"/>
      <c r="S41" s="14"/>
      <c r="T41" s="14"/>
      <c r="U41" s="14"/>
      <c r="V41" s="14"/>
      <c r="W41" s="14"/>
      <c r="X41" s="14"/>
      <c r="Y41" s="14"/>
      <c r="Z41" s="14"/>
    </row>
    <row r="42" ht="16.5" customHeight="1">
      <c r="A42" s="25">
        <v>46208.0</v>
      </c>
      <c r="B42" s="26">
        <f t="shared" si="8"/>
        <v>46208</v>
      </c>
      <c r="C42" s="27"/>
      <c r="D42" s="3"/>
      <c r="E42" s="3">
        <v>882.0</v>
      </c>
      <c r="F42" s="14">
        <f t="shared" si="10"/>
        <v>5150</v>
      </c>
      <c r="G42" s="29">
        <f t="shared" si="9"/>
        <v>27850</v>
      </c>
      <c r="H42" s="42"/>
      <c r="I42" s="3"/>
      <c r="J42" s="30"/>
      <c r="K42" s="30"/>
      <c r="L42" s="30"/>
      <c r="M42" s="22"/>
      <c r="N42" s="21"/>
      <c r="O42" s="21"/>
      <c r="P42" s="30"/>
      <c r="Q42" s="40"/>
      <c r="R42" s="40"/>
      <c r="S42" s="14"/>
      <c r="T42" s="14"/>
      <c r="U42" s="14"/>
      <c r="V42" s="14"/>
      <c r="W42" s="14"/>
      <c r="X42" s="14"/>
      <c r="Y42" s="14"/>
      <c r="Z42" s="14"/>
    </row>
    <row r="43" ht="16.5" customHeight="1">
      <c r="A43" s="25">
        <v>46209.0</v>
      </c>
      <c r="B43" s="26">
        <f t="shared" si="8"/>
        <v>46209</v>
      </c>
      <c r="C43" s="27"/>
      <c r="D43" s="3"/>
      <c r="E43" s="3">
        <v>872.0</v>
      </c>
      <c r="F43" s="14">
        <f t="shared" si="10"/>
        <v>6022</v>
      </c>
      <c r="G43" s="29">
        <f t="shared" si="9"/>
        <v>26978</v>
      </c>
      <c r="H43" s="42"/>
      <c r="I43" s="3"/>
      <c r="J43" s="30"/>
      <c r="K43" s="30"/>
      <c r="L43" s="30"/>
      <c r="M43" s="22"/>
      <c r="N43" s="21"/>
      <c r="O43" s="21"/>
      <c r="P43" s="30"/>
      <c r="Q43" s="40"/>
      <c r="R43" s="40"/>
      <c r="S43" s="14"/>
      <c r="T43" s="14"/>
      <c r="U43" s="14"/>
      <c r="V43" s="14"/>
      <c r="W43" s="14"/>
      <c r="X43" s="14"/>
      <c r="Y43" s="14"/>
      <c r="Z43" s="14"/>
    </row>
    <row r="44" ht="16.5" customHeight="1">
      <c r="A44" s="25">
        <v>46210.0</v>
      </c>
      <c r="B44" s="26">
        <f t="shared" si="8"/>
        <v>46210</v>
      </c>
      <c r="C44" s="27"/>
      <c r="D44" s="3"/>
      <c r="E44" s="3">
        <v>883.0</v>
      </c>
      <c r="F44" s="14">
        <f t="shared" si="10"/>
        <v>6905</v>
      </c>
      <c r="G44" s="29">
        <f t="shared" si="9"/>
        <v>26095</v>
      </c>
      <c r="H44" s="42"/>
      <c r="I44" s="3"/>
      <c r="J44" s="30"/>
      <c r="K44" s="30"/>
      <c r="L44" s="30"/>
      <c r="M44" s="22"/>
      <c r="N44" s="21"/>
      <c r="O44" s="21"/>
      <c r="P44" s="30"/>
      <c r="Q44" s="40"/>
      <c r="R44" s="40"/>
      <c r="S44" s="14"/>
      <c r="T44" s="14"/>
      <c r="U44" s="14"/>
      <c r="V44" s="14"/>
      <c r="W44" s="14"/>
      <c r="X44" s="14"/>
      <c r="Y44" s="14"/>
      <c r="Z44" s="14"/>
    </row>
    <row r="45" ht="16.5" customHeight="1">
      <c r="A45" s="25">
        <v>46211.0</v>
      </c>
      <c r="B45" s="26">
        <f t="shared" si="8"/>
        <v>46211</v>
      </c>
      <c r="C45" s="27"/>
      <c r="D45" s="3"/>
      <c r="E45" s="3">
        <v>841.0</v>
      </c>
      <c r="F45" s="14">
        <f t="shared" si="10"/>
        <v>7746</v>
      </c>
      <c r="G45" s="29">
        <f t="shared" si="9"/>
        <v>25254</v>
      </c>
      <c r="H45" s="42"/>
      <c r="I45" s="3"/>
      <c r="J45" s="30"/>
      <c r="K45" s="30"/>
      <c r="L45" s="30"/>
      <c r="M45" s="22"/>
      <c r="N45" s="21"/>
      <c r="O45" s="21"/>
      <c r="P45" s="30"/>
      <c r="Q45" s="40"/>
      <c r="R45" s="40"/>
      <c r="S45" s="14"/>
      <c r="T45" s="14"/>
      <c r="U45" s="14"/>
      <c r="V45" s="14"/>
      <c r="W45" s="14"/>
      <c r="X45" s="14"/>
      <c r="Y45" s="14"/>
      <c r="Z45" s="14"/>
    </row>
    <row r="46" ht="16.5" customHeight="1">
      <c r="A46" s="25">
        <v>46212.0</v>
      </c>
      <c r="B46" s="26">
        <f t="shared" si="8"/>
        <v>46212</v>
      </c>
      <c r="C46" s="27"/>
      <c r="D46" s="3"/>
      <c r="E46" s="3">
        <v>882.0</v>
      </c>
      <c r="F46" s="14">
        <f t="shared" si="10"/>
        <v>8628</v>
      </c>
      <c r="G46" s="29">
        <f t="shared" si="9"/>
        <v>24372</v>
      </c>
      <c r="H46" s="42"/>
      <c r="I46" s="3"/>
      <c r="J46" s="30"/>
      <c r="K46" s="30"/>
      <c r="L46" s="30"/>
      <c r="M46" s="22"/>
      <c r="N46" s="21"/>
      <c r="O46" s="21"/>
      <c r="P46" s="30"/>
      <c r="Q46" s="40"/>
      <c r="R46" s="40"/>
      <c r="S46" s="14"/>
      <c r="T46" s="14"/>
      <c r="U46" s="14"/>
      <c r="V46" s="14"/>
      <c r="W46" s="14"/>
      <c r="X46" s="14"/>
      <c r="Y46" s="14"/>
      <c r="Z46" s="14"/>
    </row>
    <row r="47" ht="16.5" customHeight="1">
      <c r="A47" s="25">
        <v>46213.0</v>
      </c>
      <c r="B47" s="26">
        <f t="shared" si="8"/>
        <v>46213</v>
      </c>
      <c r="C47" s="27"/>
      <c r="D47" s="3"/>
      <c r="E47" s="3">
        <v>881.0</v>
      </c>
      <c r="F47" s="14">
        <f t="shared" si="10"/>
        <v>9509</v>
      </c>
      <c r="G47" s="29">
        <f t="shared" si="9"/>
        <v>23491</v>
      </c>
      <c r="H47" s="13"/>
      <c r="I47" s="102"/>
      <c r="J47" s="21"/>
      <c r="K47" s="21"/>
      <c r="L47" s="21"/>
      <c r="M47" s="22"/>
      <c r="N47" s="23"/>
      <c r="O47" s="23"/>
      <c r="P47" s="21"/>
      <c r="Q47" s="12"/>
      <c r="R47" s="14"/>
      <c r="S47" s="14"/>
      <c r="T47" s="14"/>
      <c r="U47" s="14"/>
      <c r="V47" s="14"/>
      <c r="W47" s="14"/>
      <c r="X47" s="14"/>
      <c r="Y47" s="14"/>
      <c r="Z47" s="14"/>
    </row>
    <row r="48" ht="16.5" customHeight="1">
      <c r="A48" s="25">
        <v>46214.0</v>
      </c>
      <c r="B48" s="26">
        <f t="shared" si="8"/>
        <v>46214</v>
      </c>
      <c r="C48" s="27"/>
      <c r="D48" s="3"/>
      <c r="E48" s="3">
        <v>809.0</v>
      </c>
      <c r="F48" s="14">
        <f t="shared" si="10"/>
        <v>10318</v>
      </c>
      <c r="G48" s="29">
        <f t="shared" si="9"/>
        <v>22682</v>
      </c>
      <c r="H48" s="13"/>
      <c r="I48" s="102"/>
      <c r="J48" s="21"/>
      <c r="K48" s="21"/>
      <c r="L48" s="21"/>
      <c r="M48" s="22"/>
      <c r="N48" s="23"/>
      <c r="O48" s="23"/>
      <c r="P48" s="21"/>
      <c r="Q48" s="12"/>
      <c r="R48" s="14"/>
      <c r="S48" s="14"/>
      <c r="T48" s="14"/>
      <c r="U48" s="14"/>
      <c r="V48" s="14"/>
      <c r="W48" s="14"/>
      <c r="X48" s="14"/>
      <c r="Y48" s="14"/>
      <c r="Z48" s="14"/>
    </row>
    <row r="49" ht="16.5" customHeight="1">
      <c r="A49" s="25">
        <v>46215.0</v>
      </c>
      <c r="B49" s="26">
        <f t="shared" si="8"/>
        <v>46215</v>
      </c>
      <c r="C49" s="27"/>
      <c r="D49" s="3"/>
      <c r="E49" s="3">
        <v>950.0</v>
      </c>
      <c r="F49" s="14">
        <f t="shared" si="10"/>
        <v>11268</v>
      </c>
      <c r="G49" s="29">
        <f t="shared" si="9"/>
        <v>21732</v>
      </c>
      <c r="H49" s="13"/>
      <c r="I49" s="102"/>
      <c r="J49" s="21"/>
      <c r="K49" s="21"/>
      <c r="L49" s="21"/>
      <c r="M49" s="22"/>
      <c r="N49" s="23"/>
      <c r="O49" s="23"/>
      <c r="P49" s="21"/>
      <c r="Q49" s="12"/>
      <c r="R49" s="14"/>
      <c r="S49" s="14"/>
      <c r="T49" s="14"/>
      <c r="U49" s="14"/>
      <c r="V49" s="14"/>
      <c r="W49" s="14"/>
      <c r="X49" s="14"/>
      <c r="Y49" s="14"/>
      <c r="Z49" s="14"/>
    </row>
    <row r="50" ht="16.5" customHeight="1">
      <c r="A50" s="25">
        <v>46216.0</v>
      </c>
      <c r="B50" s="26">
        <f t="shared" si="8"/>
        <v>46216</v>
      </c>
      <c r="C50" s="27"/>
      <c r="D50" s="3"/>
      <c r="E50" s="3">
        <v>878.0</v>
      </c>
      <c r="F50" s="14">
        <f t="shared" si="10"/>
        <v>12146</v>
      </c>
      <c r="G50" s="29">
        <f t="shared" si="9"/>
        <v>20854</v>
      </c>
      <c r="H50" s="13"/>
      <c r="I50" s="102"/>
      <c r="J50" s="21"/>
      <c r="K50" s="21"/>
      <c r="L50" s="21"/>
      <c r="M50" s="22"/>
      <c r="N50" s="23"/>
      <c r="O50" s="23"/>
      <c r="P50" s="21"/>
      <c r="Q50" s="12"/>
      <c r="R50" s="14"/>
      <c r="S50" s="14"/>
      <c r="T50" s="14"/>
      <c r="U50" s="14"/>
      <c r="V50" s="14"/>
      <c r="W50" s="14"/>
      <c r="X50" s="14"/>
      <c r="Y50" s="14"/>
      <c r="Z50" s="14"/>
    </row>
    <row r="51" ht="16.5" customHeight="1">
      <c r="A51" s="25">
        <v>46217.0</v>
      </c>
      <c r="B51" s="26">
        <f t="shared" si="8"/>
        <v>46217</v>
      </c>
      <c r="C51" s="27"/>
      <c r="D51" s="3"/>
      <c r="E51" s="3">
        <v>881.0</v>
      </c>
      <c r="F51" s="14">
        <f t="shared" si="10"/>
        <v>13027</v>
      </c>
      <c r="G51" s="29">
        <f t="shared" si="9"/>
        <v>19973</v>
      </c>
      <c r="H51" s="13"/>
      <c r="I51" s="102"/>
      <c r="J51" s="21"/>
      <c r="K51" s="21"/>
      <c r="L51" s="21"/>
      <c r="M51" s="22"/>
      <c r="N51" s="23"/>
      <c r="O51" s="23"/>
      <c r="P51" s="21"/>
      <c r="Q51" s="12"/>
      <c r="R51" s="14"/>
      <c r="S51" s="14"/>
      <c r="T51" s="14"/>
      <c r="U51" s="14"/>
      <c r="V51" s="14"/>
      <c r="W51" s="14"/>
      <c r="X51" s="14"/>
      <c r="Y51" s="14"/>
      <c r="Z51" s="14"/>
    </row>
    <row r="52" ht="16.5" customHeight="1">
      <c r="A52" s="25">
        <v>46218.0</v>
      </c>
      <c r="B52" s="26">
        <f t="shared" si="8"/>
        <v>46218</v>
      </c>
      <c r="C52" s="27"/>
      <c r="D52" s="3"/>
      <c r="E52" s="3">
        <v>875.0</v>
      </c>
      <c r="F52" s="14">
        <f t="shared" si="10"/>
        <v>13902</v>
      </c>
      <c r="G52" s="29">
        <f t="shared" si="9"/>
        <v>19098</v>
      </c>
      <c r="H52" s="13"/>
      <c r="I52" s="102"/>
      <c r="J52" s="21"/>
      <c r="K52" s="21"/>
      <c r="L52" s="21"/>
      <c r="M52" s="22"/>
      <c r="N52" s="23"/>
      <c r="O52" s="23"/>
      <c r="P52" s="21"/>
      <c r="Q52" s="12"/>
      <c r="R52" s="14"/>
      <c r="S52" s="14"/>
      <c r="T52" s="14"/>
      <c r="U52" s="14"/>
      <c r="V52" s="14"/>
      <c r="W52" s="14"/>
      <c r="X52" s="14"/>
      <c r="Y52" s="14"/>
      <c r="Z52" s="14"/>
    </row>
    <row r="53" ht="16.5" customHeight="1">
      <c r="A53" s="25">
        <v>46219.0</v>
      </c>
      <c r="B53" s="26">
        <f t="shared" si="8"/>
        <v>46219</v>
      </c>
      <c r="C53" s="27"/>
      <c r="D53" s="3"/>
      <c r="E53" s="3">
        <v>882.0</v>
      </c>
      <c r="F53" s="14">
        <f t="shared" si="10"/>
        <v>14784</v>
      </c>
      <c r="G53" s="29">
        <f t="shared" si="9"/>
        <v>18216</v>
      </c>
      <c r="H53" s="13"/>
      <c r="I53" s="102"/>
      <c r="J53" s="21"/>
      <c r="K53" s="21"/>
      <c r="L53" s="21"/>
      <c r="M53" s="22"/>
      <c r="N53" s="23"/>
      <c r="O53" s="23"/>
      <c r="P53" s="21"/>
      <c r="Q53" s="12"/>
      <c r="R53" s="14"/>
      <c r="S53" s="14"/>
      <c r="T53" s="14"/>
      <c r="U53" s="14"/>
      <c r="V53" s="14"/>
      <c r="W53" s="14"/>
      <c r="X53" s="14"/>
      <c r="Y53" s="14"/>
      <c r="Z53" s="14"/>
    </row>
    <row r="54" ht="16.5" customHeight="1">
      <c r="A54" s="25">
        <v>46220.0</v>
      </c>
      <c r="B54" s="26">
        <f t="shared" si="8"/>
        <v>46220</v>
      </c>
      <c r="C54" s="27"/>
      <c r="D54" s="3"/>
      <c r="E54" s="3">
        <v>878.0</v>
      </c>
      <c r="F54" s="14">
        <f t="shared" si="10"/>
        <v>15662</v>
      </c>
      <c r="G54" s="29">
        <f t="shared" si="9"/>
        <v>17338</v>
      </c>
      <c r="H54" s="13"/>
      <c r="I54" s="102"/>
      <c r="J54" s="21"/>
      <c r="K54" s="21"/>
      <c r="L54" s="21"/>
      <c r="M54" s="22"/>
      <c r="N54" s="23"/>
      <c r="O54" s="23"/>
      <c r="P54" s="21"/>
      <c r="Q54" s="12"/>
      <c r="R54" s="14"/>
      <c r="S54" s="14"/>
      <c r="T54" s="14"/>
      <c r="U54" s="14"/>
      <c r="V54" s="14"/>
      <c r="W54" s="14"/>
      <c r="X54" s="14"/>
      <c r="Y54" s="14"/>
      <c r="Z54" s="14"/>
    </row>
    <row r="55" ht="16.5" customHeight="1">
      <c r="A55" s="25">
        <v>46221.0</v>
      </c>
      <c r="B55" s="26">
        <f t="shared" si="8"/>
        <v>46221</v>
      </c>
      <c r="C55" s="27"/>
      <c r="D55" s="3"/>
      <c r="E55" s="3">
        <v>882.0</v>
      </c>
      <c r="F55" s="14">
        <f t="shared" si="10"/>
        <v>16544</v>
      </c>
      <c r="G55" s="29">
        <f t="shared" si="9"/>
        <v>16456</v>
      </c>
      <c r="H55" s="13"/>
      <c r="I55" s="102"/>
      <c r="J55" s="21"/>
      <c r="K55" s="21"/>
      <c r="L55" s="21"/>
      <c r="M55" s="22"/>
      <c r="N55" s="23"/>
      <c r="O55" s="23"/>
      <c r="P55" s="21"/>
      <c r="Q55" s="12"/>
      <c r="R55" s="14"/>
      <c r="S55" s="14"/>
      <c r="T55" s="14"/>
      <c r="U55" s="14"/>
      <c r="V55" s="14"/>
      <c r="W55" s="14"/>
      <c r="X55" s="14"/>
      <c r="Y55" s="14"/>
      <c r="Z55" s="14"/>
    </row>
    <row r="56" ht="16.5" customHeight="1">
      <c r="A56" s="25">
        <v>46222.0</v>
      </c>
      <c r="B56" s="26">
        <f t="shared" si="8"/>
        <v>46222</v>
      </c>
      <c r="C56" s="27"/>
      <c r="D56" s="3"/>
      <c r="E56" s="3">
        <v>881.0</v>
      </c>
      <c r="F56" s="14">
        <f t="shared" si="10"/>
        <v>17425</v>
      </c>
      <c r="G56" s="29">
        <f t="shared" si="9"/>
        <v>15575</v>
      </c>
      <c r="H56" s="13"/>
      <c r="I56" s="102"/>
      <c r="J56" s="21"/>
      <c r="K56" s="21"/>
      <c r="L56" s="21"/>
      <c r="M56" s="22"/>
      <c r="N56" s="23"/>
      <c r="O56" s="23"/>
      <c r="P56" s="21"/>
      <c r="Q56" s="12"/>
      <c r="R56" s="14"/>
      <c r="S56" s="14"/>
      <c r="T56" s="14"/>
      <c r="U56" s="14"/>
      <c r="V56" s="14"/>
      <c r="W56" s="14"/>
      <c r="X56" s="14"/>
      <c r="Y56" s="14"/>
      <c r="Z56" s="14"/>
    </row>
    <row r="57" ht="16.5" customHeight="1">
      <c r="A57" s="25">
        <v>46223.0</v>
      </c>
      <c r="B57" s="26">
        <f t="shared" si="8"/>
        <v>46223</v>
      </c>
      <c r="C57" s="27"/>
      <c r="D57" s="3"/>
      <c r="E57" s="3">
        <v>877.0</v>
      </c>
      <c r="F57" s="14">
        <f t="shared" si="10"/>
        <v>18302</v>
      </c>
      <c r="G57" s="29">
        <f t="shared" si="9"/>
        <v>14698</v>
      </c>
      <c r="H57" s="13"/>
      <c r="I57" s="102"/>
      <c r="J57" s="21"/>
      <c r="K57" s="21"/>
      <c r="L57" s="21"/>
      <c r="M57" s="22"/>
      <c r="N57" s="23"/>
      <c r="O57" s="23"/>
      <c r="P57" s="21"/>
      <c r="Q57" s="12"/>
      <c r="R57" s="14"/>
      <c r="S57" s="14"/>
      <c r="T57" s="14"/>
      <c r="U57" s="14"/>
      <c r="V57" s="14"/>
      <c r="W57" s="14"/>
      <c r="X57" s="14"/>
      <c r="Y57" s="14"/>
      <c r="Z57" s="14"/>
    </row>
    <row r="58" ht="16.5" customHeight="1">
      <c r="A58" s="25">
        <v>46224.0</v>
      </c>
      <c r="B58" s="26">
        <f t="shared" si="8"/>
        <v>46224</v>
      </c>
      <c r="C58" s="27"/>
      <c r="D58" s="3"/>
      <c r="E58" s="3">
        <v>882.0</v>
      </c>
      <c r="F58" s="14">
        <f t="shared" si="10"/>
        <v>19184</v>
      </c>
      <c r="G58" s="29">
        <f t="shared" si="9"/>
        <v>13816</v>
      </c>
      <c r="H58" s="13"/>
      <c r="I58" s="102"/>
      <c r="J58" s="21"/>
      <c r="K58" s="21"/>
      <c r="L58" s="21"/>
      <c r="M58" s="22"/>
      <c r="N58" s="23"/>
      <c r="O58" s="23"/>
      <c r="P58" s="21"/>
      <c r="Q58" s="12"/>
      <c r="R58" s="14"/>
      <c r="S58" s="14"/>
      <c r="T58" s="14"/>
      <c r="U58" s="14"/>
      <c r="V58" s="14"/>
      <c r="W58" s="14"/>
      <c r="X58" s="14"/>
      <c r="Y58" s="14"/>
      <c r="Z58" s="14"/>
    </row>
    <row r="59" ht="16.5" customHeight="1">
      <c r="A59" s="25">
        <v>46225.0</v>
      </c>
      <c r="B59" s="26">
        <f t="shared" si="8"/>
        <v>46225</v>
      </c>
      <c r="C59" s="27"/>
      <c r="D59" s="3"/>
      <c r="E59" s="3">
        <v>878.0</v>
      </c>
      <c r="F59" s="14">
        <f t="shared" si="10"/>
        <v>20062</v>
      </c>
      <c r="G59" s="29">
        <f t="shared" si="9"/>
        <v>12938</v>
      </c>
      <c r="H59" s="13"/>
      <c r="I59" s="102"/>
      <c r="J59" s="21"/>
      <c r="K59" s="21"/>
      <c r="L59" s="21"/>
      <c r="M59" s="22"/>
      <c r="N59" s="23"/>
      <c r="O59" s="23"/>
      <c r="P59" s="21"/>
      <c r="Q59" s="12"/>
      <c r="R59" s="14"/>
      <c r="S59" s="14"/>
      <c r="T59" s="14"/>
      <c r="U59" s="14"/>
      <c r="V59" s="14"/>
      <c r="W59" s="14"/>
      <c r="X59" s="14"/>
      <c r="Y59" s="14"/>
      <c r="Z59" s="14"/>
    </row>
    <row r="60" ht="16.5" customHeight="1">
      <c r="A60" s="25">
        <v>46226.0</v>
      </c>
      <c r="B60" s="26">
        <f t="shared" si="8"/>
        <v>46226</v>
      </c>
      <c r="C60" s="27"/>
      <c r="D60" s="3"/>
      <c r="E60" s="3">
        <v>864.0</v>
      </c>
      <c r="F60" s="14">
        <f t="shared" si="10"/>
        <v>20926</v>
      </c>
      <c r="G60" s="29">
        <f t="shared" si="9"/>
        <v>12074</v>
      </c>
      <c r="H60" s="13"/>
      <c r="I60" s="102"/>
      <c r="J60" s="21"/>
      <c r="K60" s="21"/>
      <c r="L60" s="21"/>
      <c r="M60" s="22"/>
      <c r="N60" s="23"/>
      <c r="O60" s="23"/>
      <c r="P60" s="21"/>
      <c r="Q60" s="12"/>
      <c r="R60" s="14"/>
      <c r="S60" s="14"/>
      <c r="T60" s="14"/>
      <c r="U60" s="14"/>
      <c r="V60" s="14"/>
      <c r="W60" s="14"/>
      <c r="X60" s="14"/>
      <c r="Y60" s="14"/>
      <c r="Z60" s="14"/>
    </row>
    <row r="61" ht="16.5" customHeight="1">
      <c r="A61" s="25">
        <v>46227.0</v>
      </c>
      <c r="B61" s="26">
        <f t="shared" si="8"/>
        <v>46227</v>
      </c>
      <c r="C61" s="27"/>
      <c r="D61" s="3"/>
      <c r="E61" s="3">
        <v>835.0</v>
      </c>
      <c r="F61" s="14">
        <f t="shared" si="10"/>
        <v>21761</v>
      </c>
      <c r="G61" s="29">
        <f t="shared" si="9"/>
        <v>11239</v>
      </c>
      <c r="H61" s="13"/>
      <c r="I61" s="102"/>
      <c r="J61" s="21"/>
      <c r="K61" s="21"/>
      <c r="L61" s="21"/>
      <c r="M61" s="22"/>
      <c r="N61" s="23"/>
      <c r="O61" s="23"/>
      <c r="P61" s="21"/>
      <c r="Q61" s="12"/>
      <c r="R61" s="14"/>
      <c r="S61" s="14"/>
      <c r="T61" s="14"/>
      <c r="U61" s="14"/>
      <c r="V61" s="14"/>
      <c r="W61" s="14"/>
      <c r="X61" s="14"/>
      <c r="Y61" s="14"/>
      <c r="Z61" s="14"/>
    </row>
    <row r="62" ht="16.5" customHeight="1">
      <c r="A62" s="25">
        <v>46228.0</v>
      </c>
      <c r="B62" s="26">
        <f t="shared" si="8"/>
        <v>46228</v>
      </c>
      <c r="C62" s="27"/>
      <c r="D62" s="3"/>
      <c r="E62" s="3">
        <v>881.0</v>
      </c>
      <c r="F62" s="14">
        <f t="shared" si="10"/>
        <v>22642</v>
      </c>
      <c r="G62" s="29">
        <f t="shared" si="9"/>
        <v>10358</v>
      </c>
      <c r="H62" s="13"/>
      <c r="I62" s="102"/>
      <c r="J62" s="21"/>
      <c r="K62" s="21"/>
      <c r="L62" s="21"/>
      <c r="M62" s="22"/>
      <c r="N62" s="23"/>
      <c r="O62" s="23"/>
      <c r="P62" s="21"/>
      <c r="Q62" s="12"/>
      <c r="R62" s="14"/>
      <c r="S62" s="14"/>
      <c r="T62" s="14"/>
      <c r="U62" s="14"/>
      <c r="V62" s="14"/>
      <c r="W62" s="14"/>
      <c r="X62" s="14"/>
      <c r="Y62" s="14"/>
      <c r="Z62" s="14"/>
    </row>
    <row r="63" ht="16.5" customHeight="1">
      <c r="A63" s="25">
        <v>46229.0</v>
      </c>
      <c r="B63" s="26">
        <f t="shared" si="8"/>
        <v>46229</v>
      </c>
      <c r="C63" s="27"/>
      <c r="D63" s="3"/>
      <c r="E63" s="3">
        <v>879.0</v>
      </c>
      <c r="F63" s="14">
        <f t="shared" si="10"/>
        <v>23521</v>
      </c>
      <c r="G63" s="29">
        <f t="shared" si="9"/>
        <v>9479</v>
      </c>
      <c r="H63" s="13"/>
      <c r="I63" s="102"/>
      <c r="J63" s="21"/>
      <c r="K63" s="21"/>
      <c r="L63" s="21"/>
      <c r="M63" s="22"/>
      <c r="N63" s="23"/>
      <c r="O63" s="23"/>
      <c r="P63" s="21"/>
      <c r="Q63" s="12"/>
      <c r="R63" s="14"/>
      <c r="S63" s="14"/>
      <c r="T63" s="14"/>
      <c r="U63" s="14"/>
      <c r="V63" s="14"/>
      <c r="W63" s="14"/>
      <c r="X63" s="14"/>
      <c r="Y63" s="14"/>
      <c r="Z63" s="14"/>
    </row>
    <row r="64" ht="16.5" customHeight="1">
      <c r="A64" s="25">
        <v>46230.0</v>
      </c>
      <c r="B64" s="26">
        <f t="shared" si="8"/>
        <v>46230</v>
      </c>
      <c r="C64" s="27"/>
      <c r="D64" s="3"/>
      <c r="E64" s="3">
        <v>873.0</v>
      </c>
      <c r="F64" s="14">
        <f t="shared" si="10"/>
        <v>24394</v>
      </c>
      <c r="G64" s="29">
        <f t="shared" si="9"/>
        <v>8606</v>
      </c>
      <c r="H64" s="13"/>
      <c r="I64" s="102"/>
      <c r="J64" s="21"/>
      <c r="K64" s="21"/>
      <c r="L64" s="21"/>
      <c r="M64" s="22"/>
      <c r="N64" s="23"/>
      <c r="O64" s="23"/>
      <c r="P64" s="21"/>
      <c r="Q64" s="12"/>
      <c r="R64" s="14"/>
      <c r="S64" s="14"/>
      <c r="T64" s="14"/>
      <c r="U64" s="14"/>
      <c r="V64" s="14"/>
      <c r="W64" s="14"/>
      <c r="X64" s="14"/>
      <c r="Y64" s="14"/>
      <c r="Z64" s="14"/>
    </row>
    <row r="65" ht="16.5" customHeight="1">
      <c r="A65" s="25">
        <v>46231.0</v>
      </c>
      <c r="B65" s="26">
        <f t="shared" si="8"/>
        <v>46231</v>
      </c>
      <c r="C65" s="27"/>
      <c r="D65" s="3"/>
      <c r="E65" s="3">
        <v>881.0</v>
      </c>
      <c r="F65" s="14">
        <f t="shared" si="10"/>
        <v>25275</v>
      </c>
      <c r="G65" s="29">
        <f t="shared" si="9"/>
        <v>7725</v>
      </c>
      <c r="H65" s="13"/>
      <c r="I65" s="102"/>
      <c r="J65" s="21"/>
      <c r="K65" s="21"/>
      <c r="L65" s="21"/>
      <c r="M65" s="22"/>
      <c r="N65" s="23"/>
      <c r="O65" s="23"/>
      <c r="P65" s="21"/>
      <c r="Q65" s="12"/>
      <c r="R65" s="14"/>
      <c r="S65" s="14"/>
      <c r="T65" s="14"/>
      <c r="U65" s="14"/>
      <c r="V65" s="14"/>
      <c r="W65" s="14"/>
      <c r="X65" s="14"/>
      <c r="Y65" s="14"/>
      <c r="Z65" s="14"/>
    </row>
    <row r="66" ht="16.5" customHeight="1">
      <c r="A66" s="25">
        <v>46232.0</v>
      </c>
      <c r="B66" s="26">
        <f t="shared" si="8"/>
        <v>46232</v>
      </c>
      <c r="C66" s="27"/>
      <c r="D66" s="3"/>
      <c r="E66" s="3">
        <v>877.0</v>
      </c>
      <c r="F66" s="14">
        <f t="shared" si="10"/>
        <v>26152</v>
      </c>
      <c r="G66" s="29">
        <f t="shared" si="9"/>
        <v>6848</v>
      </c>
      <c r="H66" s="13"/>
      <c r="I66" s="102"/>
      <c r="J66" s="21"/>
      <c r="K66" s="21"/>
      <c r="L66" s="21"/>
      <c r="M66" s="22"/>
      <c r="N66" s="23"/>
      <c r="O66" s="23"/>
      <c r="P66" s="21"/>
      <c r="Q66" s="12"/>
      <c r="R66" s="14"/>
      <c r="S66" s="14"/>
      <c r="T66" s="14"/>
      <c r="U66" s="14"/>
      <c r="V66" s="14"/>
      <c r="W66" s="14"/>
      <c r="X66" s="14"/>
      <c r="Y66" s="14"/>
      <c r="Z66" s="14"/>
    </row>
    <row r="67" ht="16.5" customHeight="1">
      <c r="A67" s="25">
        <v>46233.0</v>
      </c>
      <c r="B67" s="26">
        <f t="shared" si="8"/>
        <v>46233</v>
      </c>
      <c r="C67" s="27"/>
      <c r="D67" s="3"/>
      <c r="E67" s="3">
        <v>880.0</v>
      </c>
      <c r="F67" s="14">
        <f t="shared" si="10"/>
        <v>27032</v>
      </c>
      <c r="G67" s="29">
        <f t="shared" si="9"/>
        <v>5968</v>
      </c>
      <c r="H67" s="13"/>
      <c r="I67" s="102"/>
      <c r="J67" s="21"/>
      <c r="K67" s="21"/>
      <c r="L67" s="21"/>
      <c r="M67" s="22"/>
      <c r="N67" s="23"/>
      <c r="O67" s="23"/>
      <c r="P67" s="21"/>
      <c r="Q67" s="12"/>
      <c r="R67" s="14"/>
      <c r="S67" s="14"/>
      <c r="T67" s="14"/>
      <c r="U67" s="14"/>
      <c r="V67" s="14"/>
      <c r="W67" s="14"/>
      <c r="X67" s="14"/>
      <c r="Y67" s="14"/>
      <c r="Z67" s="14"/>
    </row>
    <row r="68" ht="16.5" customHeight="1">
      <c r="A68" s="25">
        <v>46234.0</v>
      </c>
      <c r="B68" s="26">
        <f t="shared" si="8"/>
        <v>46234</v>
      </c>
      <c r="C68" s="27"/>
      <c r="D68" s="3"/>
      <c r="E68" s="3">
        <v>873.0</v>
      </c>
      <c r="F68" s="14">
        <f t="shared" si="10"/>
        <v>27905</v>
      </c>
      <c r="G68" s="29">
        <f t="shared" si="9"/>
        <v>5095</v>
      </c>
      <c r="H68" s="13"/>
      <c r="I68" s="102"/>
      <c r="J68" s="21"/>
      <c r="K68" s="21"/>
      <c r="L68" s="21"/>
      <c r="M68" s="22"/>
      <c r="N68" s="23"/>
      <c r="O68" s="23"/>
      <c r="P68" s="21"/>
      <c r="Q68" s="12"/>
      <c r="R68" s="14"/>
      <c r="S68" s="14"/>
      <c r="T68" s="14"/>
      <c r="U68" s="14"/>
      <c r="V68" s="14"/>
      <c r="W68" s="14"/>
      <c r="X68" s="14"/>
      <c r="Y68" s="14"/>
      <c r="Z68" s="14"/>
    </row>
    <row r="69" ht="16.5" customHeight="1">
      <c r="A69" s="25">
        <v>46235.0</v>
      </c>
      <c r="B69" s="26">
        <f t="shared" si="8"/>
        <v>46235</v>
      </c>
      <c r="C69" s="27"/>
      <c r="D69" s="3"/>
      <c r="E69" s="3">
        <v>881.0</v>
      </c>
      <c r="F69" s="14">
        <f t="shared" si="10"/>
        <v>28786</v>
      </c>
      <c r="G69" s="29">
        <f t="shared" si="9"/>
        <v>4214</v>
      </c>
      <c r="H69" s="13"/>
      <c r="I69" s="102"/>
      <c r="J69" s="21"/>
      <c r="K69" s="21"/>
      <c r="L69" s="21"/>
      <c r="M69" s="22"/>
      <c r="N69" s="23"/>
      <c r="O69" s="23"/>
      <c r="P69" s="21"/>
      <c r="Q69" s="12"/>
      <c r="R69" s="14"/>
      <c r="S69" s="14"/>
      <c r="T69" s="14"/>
      <c r="U69" s="14"/>
      <c r="V69" s="14"/>
      <c r="W69" s="14"/>
      <c r="X69" s="14"/>
      <c r="Y69" s="14"/>
      <c r="Z69" s="14"/>
    </row>
    <row r="70" ht="16.5" customHeight="1">
      <c r="A70" s="25">
        <v>46236.0</v>
      </c>
      <c r="B70" s="26">
        <f t="shared" si="8"/>
        <v>46236</v>
      </c>
      <c r="C70" s="27"/>
      <c r="D70" s="3"/>
      <c r="E70" s="3">
        <v>881.0</v>
      </c>
      <c r="F70" s="14">
        <f t="shared" si="10"/>
        <v>29667</v>
      </c>
      <c r="G70" s="29">
        <f t="shared" si="9"/>
        <v>3333</v>
      </c>
      <c r="H70" s="13"/>
      <c r="I70" s="102"/>
      <c r="J70" s="21"/>
      <c r="K70" s="21"/>
      <c r="L70" s="21"/>
      <c r="M70" s="22"/>
      <c r="N70" s="23"/>
      <c r="O70" s="23"/>
      <c r="P70" s="21"/>
      <c r="Q70" s="12"/>
      <c r="R70" s="14"/>
      <c r="S70" s="14"/>
      <c r="T70" s="14"/>
      <c r="U70" s="14"/>
      <c r="V70" s="14"/>
      <c r="W70" s="14"/>
      <c r="X70" s="14"/>
      <c r="Y70" s="14"/>
      <c r="Z70" s="14"/>
    </row>
    <row r="71" ht="16.5" customHeight="1">
      <c r="A71" s="25">
        <v>46237.0</v>
      </c>
      <c r="B71" s="26">
        <f t="shared" si="8"/>
        <v>46237</v>
      </c>
      <c r="C71" s="27"/>
      <c r="D71" s="3"/>
      <c r="E71" s="3">
        <v>878.0</v>
      </c>
      <c r="F71" s="14">
        <f t="shared" si="10"/>
        <v>30545</v>
      </c>
      <c r="G71" s="29">
        <f t="shared" si="9"/>
        <v>2455</v>
      </c>
      <c r="H71" s="13"/>
      <c r="I71" s="102"/>
      <c r="J71" s="21"/>
      <c r="K71" s="21"/>
      <c r="L71" s="21"/>
      <c r="M71" s="22"/>
      <c r="N71" s="23"/>
      <c r="O71" s="23"/>
      <c r="P71" s="21"/>
      <c r="Q71" s="12"/>
      <c r="R71" s="14"/>
      <c r="S71" s="14"/>
      <c r="T71" s="14"/>
      <c r="U71" s="14"/>
      <c r="V71" s="14"/>
      <c r="W71" s="14"/>
      <c r="X71" s="14"/>
      <c r="Y71" s="14"/>
      <c r="Z71" s="14"/>
    </row>
    <row r="72" ht="16.5" customHeight="1">
      <c r="A72" s="25">
        <v>46238.0</v>
      </c>
      <c r="B72" s="26">
        <f t="shared" si="8"/>
        <v>46238</v>
      </c>
      <c r="C72" s="27"/>
      <c r="D72" s="3"/>
      <c r="E72" s="3">
        <v>858.0</v>
      </c>
      <c r="F72" s="14">
        <f t="shared" si="10"/>
        <v>31403</v>
      </c>
      <c r="G72" s="29">
        <f t="shared" si="9"/>
        <v>1597</v>
      </c>
      <c r="H72" s="13"/>
      <c r="I72" s="102"/>
      <c r="J72" s="21"/>
      <c r="K72" s="21"/>
      <c r="L72" s="21"/>
      <c r="M72" s="22"/>
      <c r="N72" s="23"/>
      <c r="O72" s="23"/>
      <c r="P72" s="21"/>
      <c r="Q72" s="12"/>
      <c r="R72" s="14"/>
      <c r="S72" s="14"/>
      <c r="T72" s="14"/>
      <c r="U72" s="14"/>
      <c r="V72" s="14"/>
      <c r="W72" s="14"/>
      <c r="X72" s="14"/>
      <c r="Y72" s="14"/>
      <c r="Z72" s="14"/>
    </row>
    <row r="73" ht="16.5" customHeight="1">
      <c r="A73" s="25">
        <v>46239.0</v>
      </c>
      <c r="B73" s="26">
        <f t="shared" si="8"/>
        <v>46239</v>
      </c>
      <c r="C73" s="27"/>
      <c r="D73" s="3"/>
      <c r="E73" s="3">
        <v>877.0</v>
      </c>
      <c r="F73" s="14">
        <f t="shared" si="10"/>
        <v>32280</v>
      </c>
      <c r="G73" s="29">
        <f t="shared" si="9"/>
        <v>720</v>
      </c>
      <c r="H73" s="13"/>
      <c r="I73" s="102"/>
      <c r="J73" s="21"/>
      <c r="K73" s="21"/>
      <c r="L73" s="21"/>
      <c r="M73" s="22"/>
      <c r="N73" s="23"/>
      <c r="O73" s="23"/>
      <c r="P73" s="21"/>
      <c r="Q73" s="12"/>
      <c r="R73" s="14"/>
      <c r="S73" s="14"/>
      <c r="T73" s="14"/>
      <c r="U73" s="14"/>
      <c r="V73" s="14"/>
      <c r="W73" s="14"/>
      <c r="X73" s="14"/>
      <c r="Y73" s="14"/>
      <c r="Z73" s="14"/>
    </row>
    <row r="74" ht="16.5" customHeight="1">
      <c r="A74" s="25">
        <v>46240.0</v>
      </c>
      <c r="B74" s="26">
        <f t="shared" si="8"/>
        <v>46240</v>
      </c>
      <c r="C74" s="27"/>
      <c r="D74" s="3"/>
      <c r="E74" s="3">
        <v>720.0</v>
      </c>
      <c r="F74" s="14">
        <f t="shared" si="10"/>
        <v>33000</v>
      </c>
      <c r="G74" s="29">
        <f t="shared" si="9"/>
        <v>0</v>
      </c>
      <c r="H74" s="13"/>
      <c r="I74" s="102"/>
      <c r="J74" s="21"/>
      <c r="K74" s="21"/>
      <c r="L74" s="21"/>
      <c r="M74" s="22"/>
      <c r="N74" s="23"/>
      <c r="O74" s="23"/>
      <c r="P74" s="21"/>
      <c r="Q74" s="12"/>
      <c r="R74" s="14"/>
      <c r="S74" s="14"/>
      <c r="T74" s="14"/>
      <c r="U74" s="14"/>
      <c r="V74" s="14"/>
      <c r="W74" s="14"/>
      <c r="X74" s="14"/>
      <c r="Y74" s="14"/>
      <c r="Z74" s="14"/>
    </row>
    <row r="75" ht="16.5" customHeight="1">
      <c r="A75" s="1"/>
      <c r="B75" s="4"/>
      <c r="C75" s="27" t="s">
        <v>1462</v>
      </c>
      <c r="D75" s="3">
        <f>I77</f>
        <v>4300</v>
      </c>
      <c r="E75" s="3">
        <v>126.0</v>
      </c>
      <c r="F75" s="14">
        <f>E75</f>
        <v>126</v>
      </c>
      <c r="G75" s="29">
        <f t="shared" ref="G75:G80" si="11">$D$75-F75</f>
        <v>4174</v>
      </c>
      <c r="H75" s="13">
        <v>46244.0</v>
      </c>
      <c r="I75" s="3">
        <v>10000.0</v>
      </c>
      <c r="J75" s="30" t="s">
        <v>769</v>
      </c>
      <c r="K75" s="31">
        <v>46203.0</v>
      </c>
      <c r="L75" s="21" t="s">
        <v>1393</v>
      </c>
      <c r="M75" s="22" t="s">
        <v>1788</v>
      </c>
      <c r="N75" s="23"/>
      <c r="O75" s="23"/>
      <c r="P75" s="21"/>
      <c r="Q75" s="23" t="s">
        <v>335</v>
      </c>
      <c r="R75" s="23" t="s">
        <v>292</v>
      </c>
      <c r="S75" s="14"/>
      <c r="T75" s="14"/>
      <c r="U75" s="14"/>
      <c r="V75" s="14"/>
      <c r="W75" s="14"/>
      <c r="X75" s="14"/>
      <c r="Y75" s="14"/>
      <c r="Z75" s="14"/>
    </row>
    <row r="76" ht="16.5" customHeight="1">
      <c r="A76" s="25">
        <v>46241.0</v>
      </c>
      <c r="B76" s="26">
        <f t="shared" ref="B76:B80" si="12">A76</f>
        <v>46241</v>
      </c>
      <c r="C76" s="12"/>
      <c r="D76" s="34"/>
      <c r="E76" s="3">
        <v>879.0</v>
      </c>
      <c r="F76" s="14">
        <f t="shared" ref="F76:F80" si="13">F75+E76</f>
        <v>1005</v>
      </c>
      <c r="G76" s="29">
        <f t="shared" si="11"/>
        <v>3295</v>
      </c>
      <c r="H76" s="13" t="s">
        <v>1466</v>
      </c>
      <c r="I76" s="3">
        <v>6700.0</v>
      </c>
      <c r="J76" s="21"/>
      <c r="K76" s="21"/>
      <c r="L76" s="21"/>
      <c r="M76" s="22"/>
      <c r="N76" s="23"/>
      <c r="O76" s="23"/>
      <c r="P76" s="21"/>
      <c r="Q76" s="12"/>
      <c r="R76" s="14"/>
      <c r="S76" s="14"/>
      <c r="T76" s="14"/>
      <c r="U76" s="14"/>
      <c r="V76" s="14"/>
      <c r="W76" s="14"/>
      <c r="X76" s="14"/>
      <c r="Y76" s="14"/>
      <c r="Z76" s="14"/>
    </row>
    <row r="77" ht="16.5" customHeight="1">
      <c r="A77" s="25">
        <v>46242.0</v>
      </c>
      <c r="B77" s="26">
        <f t="shared" si="12"/>
        <v>46242</v>
      </c>
      <c r="C77" s="12"/>
      <c r="D77" s="34"/>
      <c r="E77" s="3">
        <v>881.0</v>
      </c>
      <c r="F77" s="14">
        <f t="shared" si="13"/>
        <v>1886</v>
      </c>
      <c r="G77" s="29">
        <f t="shared" si="11"/>
        <v>2414</v>
      </c>
      <c r="H77" s="13" t="s">
        <v>1304</v>
      </c>
      <c r="I77" s="3">
        <v>4300.0</v>
      </c>
      <c r="J77" s="21"/>
      <c r="K77" s="21"/>
      <c r="L77" s="21"/>
      <c r="M77" s="22"/>
      <c r="N77" s="23"/>
      <c r="O77" s="23"/>
      <c r="P77" s="21"/>
      <c r="Q77" s="12"/>
      <c r="R77" s="14"/>
      <c r="S77" s="14"/>
      <c r="T77" s="14"/>
      <c r="U77" s="14"/>
      <c r="V77" s="14"/>
      <c r="W77" s="14"/>
      <c r="X77" s="14"/>
      <c r="Y77" s="14"/>
      <c r="Z77" s="14"/>
    </row>
    <row r="78" ht="16.5" customHeight="1">
      <c r="A78" s="25">
        <v>46243.0</v>
      </c>
      <c r="B78" s="26">
        <f t="shared" si="12"/>
        <v>46243</v>
      </c>
      <c r="C78" s="12"/>
      <c r="D78" s="34"/>
      <c r="E78" s="3">
        <v>882.0</v>
      </c>
      <c r="F78" s="14">
        <f t="shared" si="13"/>
        <v>2768</v>
      </c>
      <c r="G78" s="29">
        <f t="shared" si="11"/>
        <v>1532</v>
      </c>
      <c r="H78" s="13"/>
      <c r="I78" s="102"/>
      <c r="J78" s="21"/>
      <c r="K78" s="21"/>
      <c r="L78" s="21"/>
      <c r="M78" s="22"/>
      <c r="N78" s="23"/>
      <c r="O78" s="23"/>
      <c r="P78" s="21"/>
      <c r="Q78" s="12"/>
      <c r="R78" s="14"/>
      <c r="S78" s="14"/>
      <c r="T78" s="14"/>
      <c r="U78" s="14"/>
      <c r="V78" s="14"/>
      <c r="W78" s="14"/>
      <c r="X78" s="14"/>
      <c r="Y78" s="14"/>
      <c r="Z78" s="14"/>
    </row>
    <row r="79" ht="16.5" customHeight="1">
      <c r="A79" s="25">
        <v>46244.0</v>
      </c>
      <c r="B79" s="26">
        <f t="shared" si="12"/>
        <v>46244</v>
      </c>
      <c r="C79" s="12"/>
      <c r="D79" s="34"/>
      <c r="E79" s="3">
        <v>878.0</v>
      </c>
      <c r="F79" s="14">
        <f t="shared" si="13"/>
        <v>3646</v>
      </c>
      <c r="G79" s="29">
        <f t="shared" si="11"/>
        <v>654</v>
      </c>
      <c r="H79" s="13"/>
      <c r="I79" s="102"/>
      <c r="J79" s="21"/>
      <c r="K79" s="21"/>
      <c r="L79" s="21"/>
      <c r="M79" s="22"/>
      <c r="N79" s="23"/>
      <c r="O79" s="23"/>
      <c r="P79" s="21"/>
      <c r="Q79" s="12"/>
      <c r="R79" s="14"/>
      <c r="S79" s="14"/>
      <c r="T79" s="14"/>
      <c r="U79" s="14"/>
      <c r="V79" s="14"/>
      <c r="W79" s="14"/>
      <c r="X79" s="14"/>
      <c r="Y79" s="14"/>
      <c r="Z79" s="14"/>
    </row>
    <row r="80" ht="16.5" customHeight="1">
      <c r="A80" s="25">
        <v>46245.0</v>
      </c>
      <c r="B80" s="26">
        <f t="shared" si="12"/>
        <v>46245</v>
      </c>
      <c r="C80" s="12"/>
      <c r="D80" s="34"/>
      <c r="E80" s="3">
        <v>654.0</v>
      </c>
      <c r="F80" s="14">
        <f t="shared" si="13"/>
        <v>4300</v>
      </c>
      <c r="G80" s="29">
        <f t="shared" si="11"/>
        <v>0</v>
      </c>
      <c r="H80" s="13"/>
      <c r="I80" s="102"/>
      <c r="J80" s="21"/>
      <c r="K80" s="21"/>
      <c r="L80" s="21"/>
      <c r="M80" s="22"/>
      <c r="N80" s="23"/>
      <c r="O80" s="23"/>
      <c r="P80" s="21"/>
      <c r="Q80" s="12"/>
      <c r="R80" s="14"/>
      <c r="S80" s="14"/>
      <c r="T80" s="14"/>
      <c r="U80" s="14"/>
      <c r="V80" s="14"/>
      <c r="W80" s="14"/>
      <c r="X80" s="14"/>
      <c r="Y80" s="14"/>
      <c r="Z80" s="14"/>
    </row>
    <row r="81" ht="16.5" customHeight="1">
      <c r="A81" s="25"/>
      <c r="B81" s="26"/>
      <c r="C81" s="27" t="s">
        <v>1462</v>
      </c>
      <c r="D81" s="3">
        <f>I83</f>
        <v>16300</v>
      </c>
      <c r="E81" s="3">
        <v>189.0</v>
      </c>
      <c r="F81" s="3">
        <f>E81</f>
        <v>189</v>
      </c>
      <c r="G81" s="9">
        <f t="shared" ref="G81:G101" si="14">$D$81-F81</f>
        <v>16111</v>
      </c>
      <c r="H81" s="42">
        <v>46251.0</v>
      </c>
      <c r="I81" s="3">
        <v>30000.0</v>
      </c>
      <c r="J81" s="30" t="s">
        <v>769</v>
      </c>
      <c r="K81" s="59">
        <v>46231.0</v>
      </c>
      <c r="L81" s="30" t="s">
        <v>1794</v>
      </c>
      <c r="M81" s="22" t="s">
        <v>1795</v>
      </c>
      <c r="N81" s="21"/>
      <c r="O81" s="21"/>
      <c r="P81" s="30"/>
      <c r="Q81" s="40" t="s">
        <v>183</v>
      </c>
      <c r="R81" s="23" t="s">
        <v>292</v>
      </c>
      <c r="S81" s="14"/>
      <c r="T81" s="14"/>
      <c r="U81" s="14"/>
      <c r="V81" s="14"/>
      <c r="W81" s="14"/>
      <c r="X81" s="14"/>
      <c r="Y81" s="14"/>
      <c r="Z81" s="14"/>
    </row>
    <row r="82" ht="16.5" customHeight="1">
      <c r="A82" s="25">
        <v>46246.0</v>
      </c>
      <c r="B82" s="26">
        <f t="shared" ref="B82:B101" si="15">A82</f>
        <v>46246</v>
      </c>
      <c r="C82" s="27"/>
      <c r="D82" s="34"/>
      <c r="E82" s="3">
        <v>881.0</v>
      </c>
      <c r="F82" s="3">
        <f t="shared" ref="F82:F101" si="16">F81+E82</f>
        <v>1070</v>
      </c>
      <c r="G82" s="9">
        <f t="shared" si="14"/>
        <v>15230</v>
      </c>
      <c r="H82" s="42" t="s">
        <v>1466</v>
      </c>
      <c r="I82" s="3">
        <v>13700.0</v>
      </c>
      <c r="J82" s="30"/>
      <c r="K82" s="30"/>
      <c r="L82" s="30"/>
      <c r="M82" s="22"/>
      <c r="N82" s="21"/>
      <c r="O82" s="21"/>
      <c r="P82" s="30"/>
      <c r="Q82" s="40"/>
      <c r="R82" s="40"/>
      <c r="S82" s="14"/>
      <c r="T82" s="14"/>
      <c r="U82" s="14"/>
      <c r="V82" s="14"/>
      <c r="W82" s="14"/>
      <c r="X82" s="14"/>
      <c r="Y82" s="14"/>
      <c r="Z82" s="14"/>
    </row>
    <row r="83" ht="16.5" customHeight="1">
      <c r="A83" s="25">
        <v>46247.0</v>
      </c>
      <c r="B83" s="26">
        <f t="shared" si="15"/>
        <v>46247</v>
      </c>
      <c r="C83" s="27"/>
      <c r="D83" s="34"/>
      <c r="E83" s="3">
        <v>861.0</v>
      </c>
      <c r="F83" s="3">
        <f t="shared" si="16"/>
        <v>1931</v>
      </c>
      <c r="G83" s="9">
        <f t="shared" si="14"/>
        <v>14369</v>
      </c>
      <c r="H83" s="42" t="s">
        <v>1304</v>
      </c>
      <c r="I83" s="3">
        <v>16300.0</v>
      </c>
      <c r="J83" s="30"/>
      <c r="K83" s="30"/>
      <c r="L83" s="30"/>
      <c r="M83" s="22"/>
      <c r="N83" s="21"/>
      <c r="O83" s="21"/>
      <c r="P83" s="30"/>
      <c r="Q83" s="40"/>
      <c r="R83" s="40"/>
      <c r="S83" s="14"/>
      <c r="T83" s="14"/>
      <c r="U83" s="14"/>
      <c r="V83" s="14"/>
      <c r="W83" s="14"/>
      <c r="X83" s="14"/>
      <c r="Y83" s="14"/>
      <c r="Z83" s="14"/>
    </row>
    <row r="84" ht="16.5" customHeight="1">
      <c r="A84" s="25">
        <v>46248.0</v>
      </c>
      <c r="B84" s="26">
        <f t="shared" si="15"/>
        <v>46248</v>
      </c>
      <c r="C84" s="27"/>
      <c r="D84" s="34"/>
      <c r="E84" s="3">
        <v>880.0</v>
      </c>
      <c r="F84" s="3">
        <f t="shared" si="16"/>
        <v>2811</v>
      </c>
      <c r="G84" s="9">
        <f t="shared" si="14"/>
        <v>13489</v>
      </c>
      <c r="H84" s="42"/>
      <c r="I84" s="3"/>
      <c r="J84" s="30"/>
      <c r="K84" s="30"/>
      <c r="L84" s="30"/>
      <c r="M84" s="22"/>
      <c r="N84" s="21"/>
      <c r="O84" s="21"/>
      <c r="P84" s="30"/>
      <c r="Q84" s="40"/>
      <c r="R84" s="40"/>
      <c r="S84" s="14"/>
      <c r="T84" s="14"/>
      <c r="U84" s="14"/>
      <c r="V84" s="14"/>
      <c r="W84" s="14"/>
      <c r="X84" s="14"/>
      <c r="Y84" s="14"/>
      <c r="Z84" s="14"/>
    </row>
    <row r="85" ht="16.5" customHeight="1">
      <c r="A85" s="25">
        <v>46249.0</v>
      </c>
      <c r="B85" s="26">
        <f t="shared" si="15"/>
        <v>46249</v>
      </c>
      <c r="C85" s="27"/>
      <c r="D85" s="34"/>
      <c r="E85" s="3">
        <v>883.0</v>
      </c>
      <c r="F85" s="3">
        <f t="shared" si="16"/>
        <v>3694</v>
      </c>
      <c r="G85" s="9">
        <f t="shared" si="14"/>
        <v>12606</v>
      </c>
      <c r="H85" s="42"/>
      <c r="I85" s="3"/>
      <c r="J85" s="30"/>
      <c r="K85" s="30"/>
      <c r="L85" s="30"/>
      <c r="M85" s="22"/>
      <c r="N85" s="21"/>
      <c r="O85" s="21"/>
      <c r="P85" s="30"/>
      <c r="Q85" s="40"/>
      <c r="R85" s="40"/>
      <c r="S85" s="14"/>
      <c r="T85" s="14"/>
      <c r="U85" s="14"/>
      <c r="V85" s="14"/>
      <c r="W85" s="14"/>
      <c r="X85" s="14"/>
      <c r="Y85" s="14"/>
      <c r="Z85" s="14"/>
    </row>
    <row r="86" ht="16.5" customHeight="1">
      <c r="A86" s="25">
        <v>46250.0</v>
      </c>
      <c r="B86" s="26">
        <f t="shared" si="15"/>
        <v>46250</v>
      </c>
      <c r="C86" s="27"/>
      <c r="D86" s="34"/>
      <c r="E86" s="3">
        <v>876.0</v>
      </c>
      <c r="F86" s="3">
        <f t="shared" si="16"/>
        <v>4570</v>
      </c>
      <c r="G86" s="9">
        <f t="shared" si="14"/>
        <v>11730</v>
      </c>
      <c r="H86" s="42"/>
      <c r="I86" s="3"/>
      <c r="J86" s="30"/>
      <c r="K86" s="30"/>
      <c r="L86" s="30"/>
      <c r="M86" s="22"/>
      <c r="N86" s="21"/>
      <c r="O86" s="21"/>
      <c r="P86" s="30"/>
      <c r="Q86" s="40"/>
      <c r="R86" s="40"/>
      <c r="S86" s="14"/>
      <c r="T86" s="14"/>
      <c r="U86" s="14"/>
      <c r="V86" s="14"/>
      <c r="W86" s="14"/>
      <c r="X86" s="14"/>
      <c r="Y86" s="14"/>
      <c r="Z86" s="14"/>
    </row>
    <row r="87" ht="16.5" customHeight="1">
      <c r="A87" s="25">
        <v>46251.0</v>
      </c>
      <c r="B87" s="26">
        <f t="shared" si="15"/>
        <v>46251</v>
      </c>
      <c r="C87" s="27"/>
      <c r="D87" s="34"/>
      <c r="E87" s="3">
        <v>875.0</v>
      </c>
      <c r="F87" s="3">
        <f t="shared" si="16"/>
        <v>5445</v>
      </c>
      <c r="G87" s="9">
        <f t="shared" si="14"/>
        <v>10855</v>
      </c>
      <c r="H87" s="42"/>
      <c r="I87" s="3"/>
      <c r="J87" s="30"/>
      <c r="K87" s="30"/>
      <c r="L87" s="30"/>
      <c r="M87" s="22"/>
      <c r="N87" s="21"/>
      <c r="O87" s="21"/>
      <c r="P87" s="30"/>
      <c r="Q87" s="40"/>
      <c r="R87" s="40"/>
      <c r="S87" s="14"/>
      <c r="T87" s="14"/>
      <c r="U87" s="14"/>
      <c r="V87" s="14"/>
      <c r="W87" s="14"/>
      <c r="X87" s="14"/>
      <c r="Y87" s="14"/>
      <c r="Z87" s="14"/>
    </row>
    <row r="88" ht="16.5" customHeight="1">
      <c r="A88" s="25">
        <v>46252.0</v>
      </c>
      <c r="B88" s="26">
        <f t="shared" si="15"/>
        <v>46252</v>
      </c>
      <c r="C88" s="27"/>
      <c r="D88" s="34"/>
      <c r="E88" s="3">
        <v>878.0</v>
      </c>
      <c r="F88" s="3">
        <f t="shared" si="16"/>
        <v>6323</v>
      </c>
      <c r="G88" s="9">
        <f t="shared" si="14"/>
        <v>9977</v>
      </c>
      <c r="H88" s="42"/>
      <c r="I88" s="3"/>
      <c r="J88" s="30"/>
      <c r="K88" s="30"/>
      <c r="L88" s="30"/>
      <c r="M88" s="22"/>
      <c r="N88" s="21"/>
      <c r="O88" s="21"/>
      <c r="P88" s="30"/>
      <c r="Q88" s="40"/>
      <c r="R88" s="40"/>
      <c r="S88" s="14"/>
      <c r="T88" s="14"/>
      <c r="U88" s="14"/>
      <c r="V88" s="14"/>
      <c r="W88" s="14"/>
      <c r="X88" s="14"/>
      <c r="Y88" s="14"/>
      <c r="Z88" s="14"/>
    </row>
    <row r="89" ht="16.5" customHeight="1">
      <c r="A89" s="25">
        <v>46253.0</v>
      </c>
      <c r="B89" s="26">
        <f t="shared" si="15"/>
        <v>46253</v>
      </c>
      <c r="C89" s="27"/>
      <c r="D89" s="34"/>
      <c r="E89" s="3">
        <v>877.0</v>
      </c>
      <c r="F89" s="3">
        <f t="shared" si="16"/>
        <v>7200</v>
      </c>
      <c r="G89" s="9">
        <f t="shared" si="14"/>
        <v>9100</v>
      </c>
      <c r="H89" s="42"/>
      <c r="I89" s="3"/>
      <c r="J89" s="30"/>
      <c r="K89" s="30"/>
      <c r="L89" s="30"/>
      <c r="M89" s="22"/>
      <c r="N89" s="21"/>
      <c r="O89" s="21"/>
      <c r="P89" s="30"/>
      <c r="Q89" s="40"/>
      <c r="R89" s="40"/>
      <c r="S89" s="14"/>
      <c r="T89" s="14"/>
      <c r="U89" s="14"/>
      <c r="V89" s="14"/>
      <c r="W89" s="14"/>
      <c r="X89" s="14"/>
      <c r="Y89" s="14"/>
      <c r="Z89" s="14"/>
    </row>
    <row r="90" ht="16.5" customHeight="1">
      <c r="A90" s="25">
        <v>46254.0</v>
      </c>
      <c r="B90" s="26">
        <f t="shared" si="15"/>
        <v>46254</v>
      </c>
      <c r="C90" s="12"/>
      <c r="D90" s="14"/>
      <c r="E90" s="3">
        <v>881.0</v>
      </c>
      <c r="F90" s="3">
        <f t="shared" si="16"/>
        <v>8081</v>
      </c>
      <c r="G90" s="9">
        <f t="shared" si="14"/>
        <v>8219</v>
      </c>
      <c r="H90" s="13"/>
      <c r="I90" s="102"/>
      <c r="J90" s="21"/>
      <c r="K90" s="21"/>
      <c r="L90" s="21"/>
      <c r="M90" s="22"/>
      <c r="N90" s="23"/>
      <c r="O90" s="23"/>
      <c r="P90" s="21"/>
      <c r="Q90" s="12"/>
      <c r="R90" s="14"/>
      <c r="S90" s="14"/>
      <c r="T90" s="14"/>
      <c r="U90" s="14"/>
      <c r="V90" s="14"/>
      <c r="W90" s="14"/>
      <c r="X90" s="14"/>
      <c r="Y90" s="14"/>
      <c r="Z90" s="14"/>
    </row>
    <row r="91" ht="16.5" customHeight="1">
      <c r="A91" s="25">
        <v>46255.0</v>
      </c>
      <c r="B91" s="26">
        <f t="shared" si="15"/>
        <v>46255</v>
      </c>
      <c r="C91" s="27"/>
      <c r="D91" s="34"/>
      <c r="E91" s="3">
        <v>882.0</v>
      </c>
      <c r="F91" s="3">
        <f t="shared" si="16"/>
        <v>8963</v>
      </c>
      <c r="G91" s="9">
        <f t="shared" si="14"/>
        <v>7337</v>
      </c>
      <c r="H91" s="42"/>
      <c r="I91" s="3"/>
      <c r="J91" s="30"/>
      <c r="K91" s="30"/>
      <c r="L91" s="30"/>
      <c r="M91" s="22"/>
      <c r="N91" s="21"/>
      <c r="O91" s="21"/>
      <c r="P91" s="30"/>
      <c r="Q91" s="40"/>
      <c r="R91" s="40"/>
      <c r="S91" s="14"/>
      <c r="T91" s="14"/>
      <c r="U91" s="14"/>
      <c r="V91" s="14"/>
      <c r="W91" s="14"/>
      <c r="X91" s="14"/>
      <c r="Y91" s="14"/>
      <c r="Z91" s="14"/>
    </row>
    <row r="92" ht="16.5" customHeight="1">
      <c r="A92" s="25">
        <v>46256.0</v>
      </c>
      <c r="B92" s="26">
        <f t="shared" si="15"/>
        <v>46256</v>
      </c>
      <c r="C92" s="27"/>
      <c r="D92" s="34"/>
      <c r="E92" s="3">
        <v>882.0</v>
      </c>
      <c r="F92" s="3">
        <f t="shared" si="16"/>
        <v>9845</v>
      </c>
      <c r="G92" s="9">
        <f t="shared" si="14"/>
        <v>6455</v>
      </c>
      <c r="H92" s="42"/>
      <c r="I92" s="3"/>
      <c r="J92" s="30"/>
      <c r="K92" s="30"/>
      <c r="L92" s="30"/>
      <c r="M92" s="22"/>
      <c r="N92" s="21"/>
      <c r="O92" s="21"/>
      <c r="P92" s="30"/>
      <c r="Q92" s="40"/>
      <c r="R92" s="40"/>
      <c r="S92" s="14"/>
      <c r="T92" s="14"/>
      <c r="U92" s="14"/>
      <c r="V92" s="14"/>
      <c r="W92" s="14"/>
      <c r="X92" s="14"/>
      <c r="Y92" s="14"/>
      <c r="Z92" s="14"/>
    </row>
    <row r="93" ht="16.5" customHeight="1">
      <c r="A93" s="25">
        <v>46257.0</v>
      </c>
      <c r="B93" s="26">
        <f t="shared" si="15"/>
        <v>46257</v>
      </c>
      <c r="C93" s="12"/>
      <c r="D93" s="14"/>
      <c r="E93" s="3">
        <v>881.0</v>
      </c>
      <c r="F93" s="3">
        <f t="shared" si="16"/>
        <v>10726</v>
      </c>
      <c r="G93" s="9">
        <f t="shared" si="14"/>
        <v>5574</v>
      </c>
      <c r="H93" s="42"/>
      <c r="I93" s="3"/>
      <c r="J93" s="30"/>
      <c r="K93" s="30"/>
      <c r="L93" s="30"/>
      <c r="M93" s="22"/>
      <c r="N93" s="21"/>
      <c r="O93" s="21"/>
      <c r="P93" s="30"/>
      <c r="Q93" s="40"/>
      <c r="R93" s="40"/>
      <c r="S93" s="14"/>
      <c r="T93" s="14"/>
      <c r="U93" s="14"/>
      <c r="V93" s="14"/>
      <c r="W93" s="14"/>
      <c r="X93" s="14"/>
      <c r="Y93" s="14"/>
      <c r="Z93" s="14"/>
    </row>
    <row r="94" ht="16.5" customHeight="1">
      <c r="A94" s="25">
        <v>46258.0</v>
      </c>
      <c r="B94" s="26">
        <f t="shared" si="15"/>
        <v>46258</v>
      </c>
      <c r="C94" s="27"/>
      <c r="D94" s="34"/>
      <c r="E94" s="3">
        <v>882.0</v>
      </c>
      <c r="F94" s="3">
        <f t="shared" si="16"/>
        <v>11608</v>
      </c>
      <c r="G94" s="9">
        <f t="shared" si="14"/>
        <v>4692</v>
      </c>
      <c r="H94" s="42"/>
      <c r="I94" s="3"/>
      <c r="J94" s="30"/>
      <c r="K94" s="30"/>
      <c r="L94" s="30"/>
      <c r="M94" s="22"/>
      <c r="N94" s="21"/>
      <c r="O94" s="21"/>
      <c r="P94" s="30"/>
      <c r="Q94" s="40"/>
      <c r="R94" s="40"/>
      <c r="S94" s="14"/>
      <c r="T94" s="14"/>
      <c r="U94" s="14"/>
      <c r="V94" s="14"/>
      <c r="W94" s="14"/>
      <c r="X94" s="14"/>
      <c r="Y94" s="14"/>
      <c r="Z94" s="14"/>
    </row>
    <row r="95" ht="16.5" customHeight="1">
      <c r="A95" s="25">
        <v>46259.0</v>
      </c>
      <c r="B95" s="26">
        <f t="shared" si="15"/>
        <v>46259</v>
      </c>
      <c r="C95" s="27"/>
      <c r="D95" s="34"/>
      <c r="E95" s="3">
        <v>882.0</v>
      </c>
      <c r="F95" s="3">
        <f t="shared" si="16"/>
        <v>12490</v>
      </c>
      <c r="G95" s="9">
        <f t="shared" si="14"/>
        <v>3810</v>
      </c>
      <c r="H95" s="42"/>
      <c r="I95" s="3"/>
      <c r="J95" s="30"/>
      <c r="K95" s="30"/>
      <c r="L95" s="30"/>
      <c r="M95" s="22"/>
      <c r="N95" s="21"/>
      <c r="O95" s="21"/>
      <c r="P95" s="30"/>
      <c r="Q95" s="40"/>
      <c r="R95" s="40"/>
      <c r="S95" s="14"/>
      <c r="T95" s="14"/>
      <c r="U95" s="14"/>
      <c r="V95" s="14"/>
      <c r="W95" s="14"/>
      <c r="X95" s="14"/>
      <c r="Y95" s="14"/>
      <c r="Z95" s="14"/>
    </row>
    <row r="96" ht="16.5" customHeight="1">
      <c r="A96" s="25">
        <v>46260.0</v>
      </c>
      <c r="B96" s="26">
        <f t="shared" si="15"/>
        <v>46260</v>
      </c>
      <c r="C96" s="27"/>
      <c r="D96" s="34"/>
      <c r="E96" s="3">
        <v>882.0</v>
      </c>
      <c r="F96" s="3">
        <f t="shared" si="16"/>
        <v>13372</v>
      </c>
      <c r="G96" s="9">
        <f t="shared" si="14"/>
        <v>2928</v>
      </c>
      <c r="H96" s="42"/>
      <c r="I96" s="3"/>
      <c r="J96" s="30"/>
      <c r="K96" s="30"/>
      <c r="L96" s="30"/>
      <c r="M96" s="22"/>
      <c r="N96" s="21"/>
      <c r="O96" s="21"/>
      <c r="P96" s="30"/>
      <c r="Q96" s="40"/>
      <c r="R96" s="40"/>
      <c r="S96" s="14"/>
      <c r="T96" s="14"/>
      <c r="U96" s="14"/>
      <c r="V96" s="14"/>
      <c r="W96" s="14"/>
      <c r="X96" s="14"/>
      <c r="Y96" s="14"/>
      <c r="Z96" s="14"/>
    </row>
    <row r="97" ht="16.5" customHeight="1">
      <c r="A97" s="25">
        <v>46261.0</v>
      </c>
      <c r="B97" s="26">
        <f t="shared" si="15"/>
        <v>46261</v>
      </c>
      <c r="C97" s="27"/>
      <c r="D97" s="34"/>
      <c r="E97" s="3">
        <v>867.0</v>
      </c>
      <c r="F97" s="3">
        <f t="shared" si="16"/>
        <v>14239</v>
      </c>
      <c r="G97" s="9">
        <f t="shared" si="14"/>
        <v>2061</v>
      </c>
      <c r="H97" s="42"/>
      <c r="I97" s="3"/>
      <c r="J97" s="30"/>
      <c r="K97" s="30"/>
      <c r="L97" s="30"/>
      <c r="M97" s="22"/>
      <c r="N97" s="21"/>
      <c r="O97" s="21"/>
      <c r="P97" s="30"/>
      <c r="Q97" s="40"/>
      <c r="R97" s="40"/>
      <c r="S97" s="14"/>
      <c r="T97" s="14"/>
      <c r="U97" s="14"/>
      <c r="V97" s="14"/>
      <c r="W97" s="14"/>
      <c r="X97" s="14"/>
      <c r="Y97" s="14"/>
      <c r="Z97" s="14"/>
    </row>
    <row r="98" ht="16.5" customHeight="1">
      <c r="A98" s="25">
        <v>46262.0</v>
      </c>
      <c r="B98" s="26">
        <f t="shared" si="15"/>
        <v>46262</v>
      </c>
      <c r="C98" s="27"/>
      <c r="D98" s="34"/>
      <c r="E98" s="3">
        <v>882.0</v>
      </c>
      <c r="F98" s="3">
        <f t="shared" si="16"/>
        <v>15121</v>
      </c>
      <c r="G98" s="9">
        <f t="shared" si="14"/>
        <v>1179</v>
      </c>
      <c r="H98" s="42"/>
      <c r="I98" s="3"/>
      <c r="J98" s="30"/>
      <c r="K98" s="30"/>
      <c r="L98" s="30"/>
      <c r="M98" s="22"/>
      <c r="N98" s="21"/>
      <c r="O98" s="21"/>
      <c r="P98" s="30"/>
      <c r="Q98" s="40"/>
      <c r="R98" s="40"/>
      <c r="S98" s="14"/>
      <c r="T98" s="14"/>
      <c r="U98" s="14"/>
      <c r="V98" s="14"/>
      <c r="W98" s="14"/>
      <c r="X98" s="14"/>
      <c r="Y98" s="14"/>
      <c r="Z98" s="14"/>
    </row>
    <row r="99" ht="16.5" customHeight="1">
      <c r="A99" s="25">
        <v>46263.0</v>
      </c>
      <c r="B99" s="26">
        <f t="shared" si="15"/>
        <v>46263</v>
      </c>
      <c r="C99" s="27"/>
      <c r="D99" s="34"/>
      <c r="E99" s="3">
        <v>883.0</v>
      </c>
      <c r="F99" s="3">
        <f t="shared" si="16"/>
        <v>16004</v>
      </c>
      <c r="G99" s="9">
        <f t="shared" si="14"/>
        <v>296</v>
      </c>
      <c r="H99" s="42"/>
      <c r="I99" s="3"/>
      <c r="J99" s="30"/>
      <c r="K99" s="30"/>
      <c r="L99" s="30"/>
      <c r="M99" s="22"/>
      <c r="N99" s="21"/>
      <c r="O99" s="21"/>
      <c r="P99" s="30"/>
      <c r="Q99" s="40"/>
      <c r="R99" s="40"/>
      <c r="S99" s="14"/>
      <c r="T99" s="14"/>
      <c r="U99" s="14"/>
      <c r="V99" s="14"/>
      <c r="W99" s="14"/>
      <c r="X99" s="14"/>
      <c r="Y99" s="14"/>
      <c r="Z99" s="14"/>
    </row>
    <row r="100" ht="16.5" customHeight="1">
      <c r="A100" s="25">
        <v>46264.0</v>
      </c>
      <c r="B100" s="26">
        <f t="shared" si="15"/>
        <v>46264</v>
      </c>
      <c r="C100" s="27"/>
      <c r="D100" s="34"/>
      <c r="E100" s="3">
        <v>881.0</v>
      </c>
      <c r="F100" s="3">
        <f t="shared" si="16"/>
        <v>16885</v>
      </c>
      <c r="G100" s="9">
        <f t="shared" si="14"/>
        <v>-585</v>
      </c>
      <c r="H100" s="42"/>
      <c r="I100" s="3"/>
      <c r="J100" s="30"/>
      <c r="K100" s="30"/>
      <c r="L100" s="30"/>
      <c r="M100" s="22"/>
      <c r="N100" s="21"/>
      <c r="O100" s="21"/>
      <c r="P100" s="30"/>
      <c r="Q100" s="40"/>
      <c r="R100" s="40"/>
      <c r="S100" s="14"/>
      <c r="T100" s="14"/>
      <c r="U100" s="14"/>
      <c r="V100" s="14"/>
      <c r="W100" s="14"/>
      <c r="X100" s="14"/>
      <c r="Y100" s="14"/>
      <c r="Z100" s="14"/>
    </row>
    <row r="101" ht="16.5" customHeight="1">
      <c r="A101" s="25">
        <v>46265.0</v>
      </c>
      <c r="B101" s="26">
        <f t="shared" si="15"/>
        <v>46265</v>
      </c>
      <c r="C101" s="27"/>
      <c r="D101" s="34"/>
      <c r="E101" s="3">
        <v>213.0</v>
      </c>
      <c r="F101" s="3">
        <f t="shared" si="16"/>
        <v>17098</v>
      </c>
      <c r="G101" s="9">
        <f t="shared" si="14"/>
        <v>-798</v>
      </c>
      <c r="H101" s="42"/>
      <c r="I101" s="3"/>
      <c r="J101" s="30"/>
      <c r="K101" s="30"/>
      <c r="L101" s="30"/>
      <c r="M101" s="22"/>
      <c r="N101" s="21"/>
      <c r="O101" s="21"/>
      <c r="P101" s="30"/>
      <c r="Q101" s="40"/>
      <c r="R101" s="40"/>
      <c r="S101" s="14"/>
      <c r="T101" s="14"/>
      <c r="U101" s="14"/>
      <c r="V101" s="14"/>
      <c r="W101" s="14"/>
      <c r="X101" s="14"/>
      <c r="Y101" s="14"/>
      <c r="Z101" s="14"/>
    </row>
    <row r="102" ht="16.5" customHeight="1">
      <c r="A102" s="1"/>
      <c r="B102" s="4"/>
      <c r="C102" s="35" t="s">
        <v>1778</v>
      </c>
      <c r="D102" s="3">
        <v>350.0</v>
      </c>
      <c r="E102" s="3">
        <v>408.0</v>
      </c>
      <c r="F102" s="9">
        <f t="shared" ref="F102:F104" si="17">E102</f>
        <v>408</v>
      </c>
      <c r="G102" s="9">
        <f>$D$102-F102</f>
        <v>-58</v>
      </c>
      <c r="H102" s="25">
        <v>46254.0</v>
      </c>
      <c r="I102" s="14">
        <v>350.0</v>
      </c>
      <c r="J102" s="30" t="s">
        <v>668</v>
      </c>
      <c r="K102" s="59"/>
      <c r="L102" s="21" t="s">
        <v>512</v>
      </c>
      <c r="M102" s="37" t="s">
        <v>1799</v>
      </c>
      <c r="Q102" s="23" t="s">
        <v>299</v>
      </c>
      <c r="R102" s="40" t="s">
        <v>585</v>
      </c>
      <c r="T102" s="14"/>
      <c r="U102" s="14"/>
      <c r="V102" s="14"/>
      <c r="W102" s="14"/>
      <c r="X102" s="14"/>
      <c r="Y102" s="14"/>
      <c r="Z102" s="14"/>
    </row>
    <row r="103" ht="16.5" customHeight="1">
      <c r="A103" s="25">
        <v>46266.0</v>
      </c>
      <c r="B103" s="26">
        <f t="shared" ref="B103:B119" si="18">A103</f>
        <v>46266</v>
      </c>
      <c r="C103" s="35" t="s">
        <v>1778</v>
      </c>
      <c r="D103" s="3">
        <v>500.0</v>
      </c>
      <c r="E103" s="3">
        <v>513.0</v>
      </c>
      <c r="F103" s="9">
        <f t="shared" si="17"/>
        <v>513</v>
      </c>
      <c r="G103" s="9">
        <f>$D$103-F103</f>
        <v>-13</v>
      </c>
      <c r="H103" s="25">
        <v>46288.0</v>
      </c>
      <c r="I103" s="14">
        <v>500.0</v>
      </c>
      <c r="J103" s="30" t="s">
        <v>1599</v>
      </c>
      <c r="K103" s="59"/>
      <c r="L103" s="21" t="s">
        <v>936</v>
      </c>
      <c r="M103" s="37" t="s">
        <v>1800</v>
      </c>
      <c r="Q103" s="23" t="s">
        <v>345</v>
      </c>
      <c r="R103" s="40" t="s">
        <v>585</v>
      </c>
      <c r="T103" s="14"/>
      <c r="U103" s="14"/>
      <c r="V103" s="14"/>
      <c r="W103" s="14"/>
      <c r="X103" s="14"/>
      <c r="Y103" s="14"/>
      <c r="Z103" s="14"/>
    </row>
    <row r="104" ht="16.5" customHeight="1">
      <c r="A104" s="25">
        <v>46267.0</v>
      </c>
      <c r="B104" s="26">
        <f t="shared" si="18"/>
        <v>46267</v>
      </c>
      <c r="C104" s="27" t="s">
        <v>1462</v>
      </c>
      <c r="D104" s="3">
        <f>I108</f>
        <v>13700</v>
      </c>
      <c r="E104" s="3">
        <v>780.0</v>
      </c>
      <c r="F104" s="3">
        <f t="shared" si="17"/>
        <v>780</v>
      </c>
      <c r="G104" s="9">
        <f t="shared" ref="G104:G119" si="19">$D$104-F104</f>
        <v>12920</v>
      </c>
      <c r="H104" s="42">
        <v>46267.0</v>
      </c>
      <c r="I104" s="3">
        <v>15521.0</v>
      </c>
      <c r="J104" s="30" t="s">
        <v>769</v>
      </c>
      <c r="K104" s="59">
        <v>46261.0</v>
      </c>
      <c r="L104" s="21" t="s">
        <v>771</v>
      </c>
      <c r="M104" s="23" t="s">
        <v>1463</v>
      </c>
      <c r="Q104" s="40" t="s">
        <v>282</v>
      </c>
      <c r="R104" s="23" t="s">
        <v>292</v>
      </c>
      <c r="T104" s="14"/>
      <c r="U104" s="14"/>
      <c r="V104" s="14"/>
      <c r="W104" s="14"/>
      <c r="X104" s="14"/>
      <c r="Y104" s="14"/>
      <c r="Z104" s="14"/>
    </row>
    <row r="105" ht="16.5" customHeight="1">
      <c r="A105" s="25">
        <v>46268.0</v>
      </c>
      <c r="B105" s="26">
        <f t="shared" si="18"/>
        <v>46268</v>
      </c>
      <c r="C105" s="27"/>
      <c r="D105" s="34"/>
      <c r="E105" s="3">
        <v>877.0</v>
      </c>
      <c r="F105" s="3">
        <f t="shared" ref="F105:F119" si="20">F104+E105</f>
        <v>1657</v>
      </c>
      <c r="G105" s="9">
        <f t="shared" si="19"/>
        <v>12043</v>
      </c>
      <c r="H105" s="42">
        <v>46281.0</v>
      </c>
      <c r="I105" s="3">
        <v>12400.0</v>
      </c>
      <c r="J105" s="30" t="s">
        <v>769</v>
      </c>
      <c r="K105" s="31">
        <v>46275.0</v>
      </c>
      <c r="L105" s="21" t="s">
        <v>778</v>
      </c>
      <c r="M105" s="23" t="s">
        <v>1464</v>
      </c>
      <c r="Q105" s="40" t="s">
        <v>1465</v>
      </c>
      <c r="R105" s="23" t="s">
        <v>292</v>
      </c>
      <c r="T105" s="14"/>
      <c r="U105" s="14"/>
      <c r="V105" s="14"/>
      <c r="W105" s="14"/>
      <c r="X105" s="14"/>
      <c r="Y105" s="14"/>
      <c r="Z105" s="14"/>
    </row>
    <row r="106" ht="16.5" customHeight="1">
      <c r="A106" s="25">
        <v>46269.0</v>
      </c>
      <c r="B106" s="26">
        <f t="shared" si="18"/>
        <v>46269</v>
      </c>
      <c r="C106" s="27"/>
      <c r="D106" s="34"/>
      <c r="E106" s="3">
        <v>868.0</v>
      </c>
      <c r="F106" s="3">
        <f t="shared" si="20"/>
        <v>2525</v>
      </c>
      <c r="G106" s="9">
        <f t="shared" si="19"/>
        <v>11175</v>
      </c>
      <c r="H106" s="42"/>
      <c r="I106" s="3">
        <f>SUM(I104:I105)</f>
        <v>27921</v>
      </c>
      <c r="J106" s="27"/>
      <c r="L106" s="21"/>
      <c r="M106" s="22"/>
      <c r="R106" s="23"/>
      <c r="T106" s="14"/>
      <c r="U106" s="14"/>
      <c r="V106" s="14"/>
      <c r="W106" s="14"/>
      <c r="X106" s="14"/>
      <c r="Y106" s="14"/>
      <c r="Z106" s="14"/>
    </row>
    <row r="107" ht="16.5" customHeight="1">
      <c r="A107" s="25">
        <v>46270.0</v>
      </c>
      <c r="B107" s="26">
        <f t="shared" si="18"/>
        <v>46270</v>
      </c>
      <c r="C107" s="27"/>
      <c r="D107" s="34"/>
      <c r="E107" s="3">
        <v>877.0</v>
      </c>
      <c r="F107" s="3">
        <f t="shared" si="20"/>
        <v>3402</v>
      </c>
      <c r="G107" s="9">
        <f t="shared" si="19"/>
        <v>10298</v>
      </c>
      <c r="H107" s="42" t="s">
        <v>1466</v>
      </c>
      <c r="I107" s="14">
        <v>7321.0</v>
      </c>
      <c r="J107" s="27"/>
      <c r="L107" s="21"/>
      <c r="U107" s="14"/>
      <c r="V107" s="14"/>
      <c r="W107" s="14"/>
      <c r="X107" s="14"/>
      <c r="Y107" s="14"/>
      <c r="Z107" s="14"/>
    </row>
    <row r="108" ht="16.5" customHeight="1">
      <c r="A108" s="25">
        <v>46271.0</v>
      </c>
      <c r="B108" s="26">
        <f t="shared" si="18"/>
        <v>46271</v>
      </c>
      <c r="C108" s="27"/>
      <c r="D108" s="34"/>
      <c r="E108" s="3">
        <v>876.0</v>
      </c>
      <c r="F108" s="3">
        <f t="shared" si="20"/>
        <v>4278</v>
      </c>
      <c r="G108" s="9">
        <f t="shared" si="19"/>
        <v>9422</v>
      </c>
      <c r="H108" s="42" t="s">
        <v>1304</v>
      </c>
      <c r="I108" s="14">
        <v>13700.0</v>
      </c>
      <c r="J108" s="27"/>
      <c r="L108" s="21"/>
      <c r="T108" s="14"/>
      <c r="U108" s="14"/>
      <c r="V108" s="14"/>
      <c r="W108" s="14"/>
      <c r="X108" s="14"/>
      <c r="Y108" s="14"/>
      <c r="Z108" s="14"/>
    </row>
    <row r="109" ht="16.5" customHeight="1">
      <c r="A109" s="25">
        <v>46272.0</v>
      </c>
      <c r="B109" s="26">
        <f t="shared" si="18"/>
        <v>46272</v>
      </c>
      <c r="C109" s="27"/>
      <c r="D109" s="34"/>
      <c r="E109" s="3">
        <v>876.0</v>
      </c>
      <c r="F109" s="3">
        <f t="shared" si="20"/>
        <v>5154</v>
      </c>
      <c r="G109" s="9">
        <f t="shared" si="19"/>
        <v>8546</v>
      </c>
      <c r="H109" s="21" t="s">
        <v>1801</v>
      </c>
      <c r="I109" s="14">
        <v>6900.0</v>
      </c>
      <c r="J109" s="27"/>
      <c r="L109" s="21"/>
      <c r="T109" s="14"/>
      <c r="U109" s="14"/>
      <c r="V109" s="14"/>
      <c r="W109" s="14"/>
      <c r="X109" s="14"/>
      <c r="Y109" s="14"/>
      <c r="Z109" s="14"/>
    </row>
    <row r="110" ht="16.5" customHeight="1">
      <c r="A110" s="25">
        <v>46273.0</v>
      </c>
      <c r="B110" s="26">
        <f t="shared" si="18"/>
        <v>46273</v>
      </c>
      <c r="C110" s="27"/>
      <c r="D110" s="34"/>
      <c r="E110" s="3">
        <v>879.0</v>
      </c>
      <c r="F110" s="3">
        <f t="shared" si="20"/>
        <v>6033</v>
      </c>
      <c r="G110" s="9">
        <f t="shared" si="19"/>
        <v>7667</v>
      </c>
      <c r="H110" s="42"/>
      <c r="I110" s="14">
        <f>SUM(I107:I109)</f>
        <v>27921</v>
      </c>
      <c r="J110" s="27"/>
      <c r="L110" s="21"/>
      <c r="T110" s="14"/>
      <c r="U110" s="14"/>
      <c r="V110" s="14"/>
      <c r="W110" s="14"/>
      <c r="X110" s="14"/>
      <c r="Y110" s="14"/>
      <c r="Z110" s="14"/>
    </row>
    <row r="111" ht="16.5" customHeight="1">
      <c r="A111" s="25">
        <v>46274.0</v>
      </c>
      <c r="B111" s="26">
        <f t="shared" si="18"/>
        <v>46274</v>
      </c>
      <c r="C111" s="27"/>
      <c r="D111" s="27"/>
      <c r="E111" s="3">
        <v>875.0</v>
      </c>
      <c r="F111" s="3">
        <f t="shared" si="20"/>
        <v>6908</v>
      </c>
      <c r="G111" s="9">
        <f t="shared" si="19"/>
        <v>6792</v>
      </c>
      <c r="J111" s="27"/>
      <c r="L111" s="21"/>
      <c r="T111" s="14"/>
      <c r="U111" s="14"/>
      <c r="V111" s="14"/>
      <c r="W111" s="14"/>
      <c r="X111" s="14"/>
      <c r="Y111" s="14"/>
      <c r="Z111" s="14"/>
    </row>
    <row r="112" ht="16.5" customHeight="1">
      <c r="A112" s="25">
        <v>46275.0</v>
      </c>
      <c r="B112" s="26">
        <f t="shared" si="18"/>
        <v>46275</v>
      </c>
      <c r="C112" s="27"/>
      <c r="D112" s="27"/>
      <c r="E112" s="3">
        <v>850.0</v>
      </c>
      <c r="F112" s="3">
        <f t="shared" si="20"/>
        <v>7758</v>
      </c>
      <c r="G112" s="9">
        <f t="shared" si="19"/>
        <v>5942</v>
      </c>
      <c r="J112" s="27"/>
      <c r="L112" s="21"/>
      <c r="T112" s="14"/>
      <c r="U112" s="14"/>
      <c r="V112" s="14"/>
      <c r="W112" s="14"/>
      <c r="X112" s="14"/>
      <c r="Y112" s="14"/>
      <c r="Z112" s="14"/>
    </row>
    <row r="113" ht="16.5" customHeight="1">
      <c r="A113" s="25">
        <v>46276.0</v>
      </c>
      <c r="B113" s="26">
        <f t="shared" si="18"/>
        <v>46276</v>
      </c>
      <c r="C113" s="27"/>
      <c r="D113" s="34"/>
      <c r="E113" s="3">
        <v>873.0</v>
      </c>
      <c r="F113" s="3">
        <f t="shared" si="20"/>
        <v>8631</v>
      </c>
      <c r="G113" s="9">
        <f t="shared" si="19"/>
        <v>5069</v>
      </c>
      <c r="J113" s="27"/>
      <c r="L113" s="21"/>
      <c r="T113" s="14"/>
      <c r="U113" s="14"/>
      <c r="V113" s="14"/>
      <c r="W113" s="14"/>
      <c r="X113" s="14"/>
      <c r="Y113" s="14"/>
      <c r="Z113" s="14"/>
    </row>
    <row r="114" ht="16.5" customHeight="1">
      <c r="A114" s="25">
        <v>46277.0</v>
      </c>
      <c r="B114" s="26">
        <f t="shared" si="18"/>
        <v>46277</v>
      </c>
      <c r="C114" s="27"/>
      <c r="D114" s="27"/>
      <c r="E114" s="3">
        <v>870.0</v>
      </c>
      <c r="F114" s="3">
        <f t="shared" si="20"/>
        <v>9501</v>
      </c>
      <c r="G114" s="9">
        <f t="shared" si="19"/>
        <v>4199</v>
      </c>
      <c r="J114" s="27"/>
      <c r="L114" s="21"/>
      <c r="T114" s="14"/>
      <c r="U114" s="14"/>
      <c r="V114" s="14"/>
      <c r="W114" s="14"/>
      <c r="X114" s="14"/>
      <c r="Y114" s="14"/>
      <c r="Z114" s="14"/>
    </row>
    <row r="115" ht="16.5" customHeight="1">
      <c r="A115" s="25">
        <v>46278.0</v>
      </c>
      <c r="B115" s="26">
        <f t="shared" si="18"/>
        <v>46278</v>
      </c>
      <c r="C115" s="27" t="s">
        <v>141</v>
      </c>
      <c r="D115" s="27"/>
      <c r="E115" s="3">
        <v>870.0</v>
      </c>
      <c r="F115" s="3">
        <f t="shared" si="20"/>
        <v>10371</v>
      </c>
      <c r="G115" s="9">
        <f t="shared" si="19"/>
        <v>3329</v>
      </c>
      <c r="J115" s="27"/>
      <c r="L115" s="21"/>
      <c r="T115" s="14"/>
      <c r="U115" s="14"/>
      <c r="V115" s="14"/>
      <c r="W115" s="14"/>
      <c r="X115" s="14"/>
      <c r="Y115" s="14"/>
      <c r="Z115" s="14"/>
    </row>
    <row r="116" ht="16.5" customHeight="1">
      <c r="A116" s="25">
        <v>46279.0</v>
      </c>
      <c r="B116" s="26">
        <f t="shared" si="18"/>
        <v>46279</v>
      </c>
      <c r="C116" s="27"/>
      <c r="D116" s="34"/>
      <c r="E116" s="3">
        <v>842.0</v>
      </c>
      <c r="F116" s="3">
        <f t="shared" si="20"/>
        <v>11213</v>
      </c>
      <c r="G116" s="9">
        <f t="shared" si="19"/>
        <v>2487</v>
      </c>
      <c r="J116" s="27"/>
      <c r="L116" s="21"/>
      <c r="T116" s="14"/>
      <c r="U116" s="14"/>
      <c r="V116" s="14"/>
      <c r="W116" s="14"/>
      <c r="X116" s="14"/>
      <c r="Y116" s="14"/>
      <c r="Z116" s="14"/>
    </row>
    <row r="117" ht="16.5" customHeight="1">
      <c r="A117" s="25">
        <v>46280.0</v>
      </c>
      <c r="B117" s="26">
        <f t="shared" si="18"/>
        <v>46280</v>
      </c>
      <c r="C117" s="27"/>
      <c r="D117" s="27"/>
      <c r="E117" s="3">
        <v>876.0</v>
      </c>
      <c r="F117" s="3">
        <f t="shared" si="20"/>
        <v>12089</v>
      </c>
      <c r="G117" s="9">
        <f t="shared" si="19"/>
        <v>1611</v>
      </c>
      <c r="J117" s="27"/>
      <c r="L117" s="21"/>
      <c r="T117" s="14"/>
      <c r="U117" s="14"/>
      <c r="V117" s="14"/>
      <c r="W117" s="14"/>
      <c r="X117" s="14"/>
      <c r="Y117" s="14"/>
      <c r="Z117" s="14"/>
    </row>
    <row r="118" ht="16.5" customHeight="1">
      <c r="A118" s="25">
        <v>46281.0</v>
      </c>
      <c r="B118" s="26">
        <f t="shared" si="18"/>
        <v>46281</v>
      </c>
      <c r="C118" s="27"/>
      <c r="D118" s="27"/>
      <c r="E118" s="34">
        <v>850.0</v>
      </c>
      <c r="F118" s="3">
        <f t="shared" si="20"/>
        <v>12939</v>
      </c>
      <c r="G118" s="9">
        <f t="shared" si="19"/>
        <v>761</v>
      </c>
      <c r="J118" s="27"/>
      <c r="L118" s="21"/>
      <c r="T118" s="14"/>
      <c r="U118" s="14"/>
      <c r="V118" s="14"/>
      <c r="W118" s="14"/>
      <c r="X118" s="14"/>
      <c r="Y118" s="14"/>
      <c r="Z118" s="14"/>
    </row>
    <row r="119" ht="16.5" customHeight="1">
      <c r="A119" s="25">
        <v>46282.0</v>
      </c>
      <c r="B119" s="26">
        <f t="shared" si="18"/>
        <v>46282</v>
      </c>
      <c r="C119" s="27"/>
      <c r="D119" s="27"/>
      <c r="E119" s="34">
        <v>850.0</v>
      </c>
      <c r="F119" s="3">
        <f t="shared" si="20"/>
        <v>13789</v>
      </c>
      <c r="G119" s="9">
        <f t="shared" si="19"/>
        <v>-89</v>
      </c>
      <c r="J119" s="27"/>
      <c r="L119" s="21"/>
      <c r="T119" s="14"/>
      <c r="U119" s="14"/>
      <c r="V119" s="14"/>
      <c r="W119" s="14"/>
      <c r="X119" s="14"/>
      <c r="Y119" s="14"/>
      <c r="Z119" s="14"/>
    </row>
    <row r="120" ht="16.5" customHeight="1">
      <c r="A120" s="25"/>
      <c r="B120" s="26"/>
      <c r="C120" s="35" t="s">
        <v>1462</v>
      </c>
      <c r="D120" s="3">
        <f>I124</f>
        <v>43333</v>
      </c>
      <c r="E120" s="34">
        <v>700.0</v>
      </c>
      <c r="F120" s="3">
        <f>E120</f>
        <v>700</v>
      </c>
      <c r="G120" s="9">
        <f t="shared" ref="G120:G171" si="21">$D$120-F120</f>
        <v>42633</v>
      </c>
      <c r="H120" s="1">
        <v>46308.0</v>
      </c>
      <c r="I120" s="14">
        <v>80000.0</v>
      </c>
      <c r="J120" s="30" t="s">
        <v>769</v>
      </c>
      <c r="K120" s="31">
        <v>46275.0</v>
      </c>
      <c r="L120" s="21" t="s">
        <v>778</v>
      </c>
      <c r="M120" s="23" t="s">
        <v>1467</v>
      </c>
      <c r="Q120" s="23" t="s">
        <v>1468</v>
      </c>
      <c r="R120" s="23" t="s">
        <v>292</v>
      </c>
      <c r="T120" s="14"/>
      <c r="U120" s="14"/>
      <c r="V120" s="14"/>
      <c r="W120" s="14"/>
      <c r="X120" s="14"/>
      <c r="Y120" s="14"/>
      <c r="Z120" s="14"/>
    </row>
    <row r="121" ht="16.5" customHeight="1">
      <c r="A121" s="25">
        <v>46283.0</v>
      </c>
      <c r="B121" s="26">
        <f t="shared" ref="B121:B171" si="22">A121</f>
        <v>46283</v>
      </c>
      <c r="C121" s="27"/>
      <c r="D121" s="27"/>
      <c r="E121" s="34">
        <v>850.0</v>
      </c>
      <c r="F121" s="3">
        <f t="shared" ref="F121:F171" si="23">F120+E121</f>
        <v>1550</v>
      </c>
      <c r="G121" s="9">
        <f t="shared" si="21"/>
        <v>41783</v>
      </c>
      <c r="H121" s="25">
        <v>46318.0</v>
      </c>
      <c r="I121" s="14">
        <v>50000.0</v>
      </c>
      <c r="J121" s="36" t="s">
        <v>769</v>
      </c>
      <c r="K121" s="31">
        <v>46302.0</v>
      </c>
      <c r="L121" s="21"/>
      <c r="M121" s="23" t="s">
        <v>1469</v>
      </c>
      <c r="Q121" s="23" t="s">
        <v>1470</v>
      </c>
      <c r="R121" s="23" t="s">
        <v>292</v>
      </c>
      <c r="T121" s="14"/>
      <c r="U121" s="14"/>
      <c r="V121" s="14"/>
      <c r="W121" s="14"/>
      <c r="X121" s="14"/>
      <c r="Y121" s="14"/>
      <c r="Z121" s="14"/>
    </row>
    <row r="122" ht="16.5" customHeight="1">
      <c r="A122" s="25">
        <v>46284.0</v>
      </c>
      <c r="B122" s="26">
        <f t="shared" si="22"/>
        <v>46284</v>
      </c>
      <c r="C122" s="27"/>
      <c r="D122" s="27"/>
      <c r="E122" s="34">
        <v>850.0</v>
      </c>
      <c r="F122" s="3">
        <f t="shared" si="23"/>
        <v>2400</v>
      </c>
      <c r="G122" s="9">
        <f t="shared" si="21"/>
        <v>40933</v>
      </c>
      <c r="H122" s="3"/>
      <c r="I122" s="14">
        <f>SUM(I120:I121)</f>
        <v>130000</v>
      </c>
      <c r="L122" s="21"/>
      <c r="T122" s="14"/>
      <c r="U122" s="14"/>
      <c r="V122" s="14"/>
      <c r="W122" s="14"/>
      <c r="X122" s="14"/>
      <c r="Y122" s="14"/>
      <c r="Z122" s="14"/>
    </row>
    <row r="123" ht="16.5" customHeight="1">
      <c r="A123" s="25">
        <v>46285.0</v>
      </c>
      <c r="B123" s="26">
        <f t="shared" si="22"/>
        <v>46285</v>
      </c>
      <c r="C123" s="27"/>
      <c r="D123" s="27"/>
      <c r="E123" s="34">
        <v>850.0</v>
      </c>
      <c r="F123" s="3">
        <f t="shared" si="23"/>
        <v>3250</v>
      </c>
      <c r="G123" s="9">
        <f t="shared" si="21"/>
        <v>40083</v>
      </c>
      <c r="H123" s="21" t="s">
        <v>1466</v>
      </c>
      <c r="I123" s="14">
        <v>43334.0</v>
      </c>
      <c r="L123" s="21"/>
      <c r="T123" s="14"/>
      <c r="U123" s="14"/>
      <c r="V123" s="14"/>
      <c r="W123" s="14"/>
      <c r="X123" s="14"/>
      <c r="Y123" s="14"/>
      <c r="Z123" s="14"/>
    </row>
    <row r="124" ht="16.5" customHeight="1">
      <c r="A124" s="25">
        <v>46286.0</v>
      </c>
      <c r="B124" s="26">
        <f t="shared" si="22"/>
        <v>46286</v>
      </c>
      <c r="C124" s="27"/>
      <c r="D124" s="27"/>
      <c r="E124" s="34">
        <v>850.0</v>
      </c>
      <c r="F124" s="3">
        <f t="shared" si="23"/>
        <v>4100</v>
      </c>
      <c r="G124" s="9">
        <f t="shared" si="21"/>
        <v>39233</v>
      </c>
      <c r="H124" s="21" t="s">
        <v>1304</v>
      </c>
      <c r="I124" s="14">
        <v>43333.0</v>
      </c>
      <c r="L124" s="21"/>
      <c r="T124" s="14"/>
      <c r="U124" s="14"/>
      <c r="V124" s="14"/>
      <c r="W124" s="14"/>
      <c r="X124" s="14"/>
      <c r="Y124" s="14"/>
      <c r="Z124" s="14"/>
    </row>
    <row r="125" ht="16.5" customHeight="1">
      <c r="A125" s="25">
        <v>46287.0</v>
      </c>
      <c r="B125" s="26">
        <f t="shared" si="22"/>
        <v>46287</v>
      </c>
      <c r="C125" s="27"/>
      <c r="D125" s="27"/>
      <c r="E125" s="34">
        <v>850.0</v>
      </c>
      <c r="F125" s="3">
        <f t="shared" si="23"/>
        <v>4950</v>
      </c>
      <c r="G125" s="9">
        <f t="shared" si="21"/>
        <v>38383</v>
      </c>
      <c r="H125" s="21" t="s">
        <v>1801</v>
      </c>
      <c r="I125" s="14">
        <v>43333.0</v>
      </c>
      <c r="L125" s="21"/>
      <c r="T125" s="14"/>
      <c r="U125" s="14"/>
      <c r="V125" s="14"/>
      <c r="W125" s="14"/>
      <c r="X125" s="14"/>
      <c r="Y125" s="14"/>
      <c r="Z125" s="14"/>
    </row>
    <row r="126" ht="16.5" customHeight="1">
      <c r="A126" s="25">
        <v>46288.0</v>
      </c>
      <c r="B126" s="26">
        <f t="shared" si="22"/>
        <v>46288</v>
      </c>
      <c r="C126" s="27"/>
      <c r="D126" s="27"/>
      <c r="E126" s="34">
        <v>850.0</v>
      </c>
      <c r="F126" s="3">
        <f t="shared" si="23"/>
        <v>5800</v>
      </c>
      <c r="G126" s="9">
        <f t="shared" si="21"/>
        <v>37533</v>
      </c>
      <c r="I126" s="14">
        <f>SUM(I123:I125)</f>
        <v>130000</v>
      </c>
      <c r="T126" s="14"/>
      <c r="U126" s="14"/>
      <c r="V126" s="14"/>
      <c r="W126" s="14"/>
      <c r="X126" s="14"/>
      <c r="Y126" s="14"/>
      <c r="Z126" s="14"/>
    </row>
    <row r="127" ht="16.5" customHeight="1">
      <c r="A127" s="25">
        <v>46289.0</v>
      </c>
      <c r="B127" s="26">
        <f t="shared" si="22"/>
        <v>46289</v>
      </c>
      <c r="C127" s="27"/>
      <c r="D127" s="27"/>
      <c r="E127" s="34">
        <v>850.0</v>
      </c>
      <c r="F127" s="3">
        <f t="shared" si="23"/>
        <v>6650</v>
      </c>
      <c r="G127" s="9">
        <f t="shared" si="21"/>
        <v>36683</v>
      </c>
      <c r="T127" s="14"/>
      <c r="U127" s="14"/>
      <c r="V127" s="14"/>
      <c r="W127" s="14"/>
      <c r="X127" s="14"/>
      <c r="Y127" s="14"/>
      <c r="Z127" s="14"/>
    </row>
    <row r="128" ht="16.5" customHeight="1">
      <c r="A128" s="25">
        <v>46290.0</v>
      </c>
      <c r="B128" s="26">
        <f t="shared" si="22"/>
        <v>46290</v>
      </c>
      <c r="C128" s="27"/>
      <c r="D128" s="27"/>
      <c r="E128" s="34">
        <v>850.0</v>
      </c>
      <c r="F128" s="3">
        <f t="shared" si="23"/>
        <v>7500</v>
      </c>
      <c r="G128" s="9">
        <f t="shared" si="21"/>
        <v>35833</v>
      </c>
      <c r="T128" s="14"/>
      <c r="U128" s="14"/>
      <c r="V128" s="14"/>
      <c r="W128" s="14"/>
      <c r="X128" s="14"/>
      <c r="Y128" s="14"/>
      <c r="Z128" s="14"/>
    </row>
    <row r="129" ht="16.5" customHeight="1">
      <c r="A129" s="25">
        <v>46291.0</v>
      </c>
      <c r="B129" s="26">
        <f t="shared" si="22"/>
        <v>46291</v>
      </c>
      <c r="C129" s="27"/>
      <c r="D129" s="27"/>
      <c r="E129" s="34">
        <v>850.0</v>
      </c>
      <c r="F129" s="3">
        <f t="shared" si="23"/>
        <v>8350</v>
      </c>
      <c r="G129" s="9">
        <f t="shared" si="21"/>
        <v>34983</v>
      </c>
      <c r="T129" s="14"/>
      <c r="U129" s="14"/>
      <c r="V129" s="14"/>
      <c r="W129" s="14"/>
      <c r="X129" s="14"/>
      <c r="Y129" s="14"/>
      <c r="Z129" s="14"/>
    </row>
    <row r="130" ht="16.5" customHeight="1">
      <c r="A130" s="25">
        <v>46292.0</v>
      </c>
      <c r="B130" s="26">
        <f t="shared" si="22"/>
        <v>46292</v>
      </c>
      <c r="C130" s="27"/>
      <c r="D130" s="27"/>
      <c r="E130" s="34">
        <v>850.0</v>
      </c>
      <c r="F130" s="3">
        <f t="shared" si="23"/>
        <v>9200</v>
      </c>
      <c r="G130" s="9">
        <f t="shared" si="21"/>
        <v>34133</v>
      </c>
      <c r="T130" s="14"/>
      <c r="U130" s="14"/>
      <c r="V130" s="14"/>
      <c r="W130" s="14"/>
      <c r="X130" s="14"/>
      <c r="Y130" s="14"/>
      <c r="Z130" s="14"/>
    </row>
    <row r="131" ht="16.5" customHeight="1">
      <c r="A131" s="25">
        <v>46293.0</v>
      </c>
      <c r="B131" s="26">
        <f t="shared" si="22"/>
        <v>46293</v>
      </c>
      <c r="C131" s="27"/>
      <c r="D131" s="3"/>
      <c r="E131" s="34">
        <v>850.0</v>
      </c>
      <c r="F131" s="3">
        <f t="shared" si="23"/>
        <v>10050</v>
      </c>
      <c r="G131" s="9">
        <f t="shared" si="21"/>
        <v>33283</v>
      </c>
      <c r="H131" s="42"/>
      <c r="I131" s="3"/>
      <c r="J131" s="30"/>
      <c r="K131" s="30"/>
      <c r="L131" s="30"/>
      <c r="M131" s="22"/>
      <c r="N131" s="21"/>
      <c r="O131" s="21"/>
      <c r="P131" s="30"/>
      <c r="Q131" s="40"/>
      <c r="R131" s="40"/>
      <c r="T131" s="14"/>
      <c r="U131" s="14"/>
      <c r="V131" s="14"/>
      <c r="W131" s="14"/>
      <c r="X131" s="14"/>
      <c r="Y131" s="14"/>
      <c r="Z131" s="14"/>
    </row>
    <row r="132" ht="16.5" customHeight="1">
      <c r="A132" s="25">
        <v>46294.0</v>
      </c>
      <c r="B132" s="26">
        <f t="shared" si="22"/>
        <v>46294</v>
      </c>
      <c r="C132" s="27"/>
      <c r="D132" s="3"/>
      <c r="E132" s="34">
        <v>850.0</v>
      </c>
      <c r="F132" s="3">
        <f t="shared" si="23"/>
        <v>10900</v>
      </c>
      <c r="G132" s="9">
        <f t="shared" si="21"/>
        <v>32433</v>
      </c>
      <c r="H132" s="42"/>
      <c r="I132" s="3"/>
      <c r="J132" s="30"/>
      <c r="K132" s="30"/>
      <c r="L132" s="30"/>
      <c r="M132" s="22"/>
      <c r="N132" s="21"/>
      <c r="O132" s="21"/>
      <c r="P132" s="30"/>
      <c r="Q132" s="40"/>
      <c r="R132" s="40"/>
      <c r="T132" s="14"/>
      <c r="U132" s="14"/>
      <c r="V132" s="14"/>
      <c r="W132" s="14"/>
      <c r="X132" s="14"/>
      <c r="Y132" s="14"/>
      <c r="Z132" s="14"/>
    </row>
    <row r="133" ht="16.5" customHeight="1">
      <c r="A133" s="25">
        <v>46295.0</v>
      </c>
      <c r="B133" s="26">
        <f t="shared" si="22"/>
        <v>46295</v>
      </c>
      <c r="C133" s="27"/>
      <c r="D133" s="3"/>
      <c r="E133" s="34">
        <v>850.0</v>
      </c>
      <c r="F133" s="3">
        <f t="shared" si="23"/>
        <v>11750</v>
      </c>
      <c r="G133" s="9">
        <f t="shared" si="21"/>
        <v>31583</v>
      </c>
      <c r="H133" s="42"/>
      <c r="I133" s="3"/>
      <c r="J133" s="30"/>
      <c r="K133" s="30"/>
      <c r="L133" s="30"/>
      <c r="M133" s="22"/>
      <c r="N133" s="21"/>
      <c r="O133" s="21"/>
      <c r="P133" s="30"/>
      <c r="Q133" s="40"/>
      <c r="R133" s="40"/>
      <c r="T133" s="14"/>
      <c r="U133" s="14"/>
      <c r="V133" s="14"/>
      <c r="W133" s="14"/>
      <c r="X133" s="14"/>
      <c r="Y133" s="14"/>
      <c r="Z133" s="14"/>
    </row>
    <row r="134" ht="16.5" customHeight="1">
      <c r="A134" s="25">
        <v>46296.0</v>
      </c>
      <c r="B134" s="26">
        <f t="shared" si="22"/>
        <v>46296</v>
      </c>
      <c r="C134" s="27"/>
      <c r="D134" s="3"/>
      <c r="E134" s="34">
        <v>850.0</v>
      </c>
      <c r="F134" s="3">
        <f t="shared" si="23"/>
        <v>12600</v>
      </c>
      <c r="G134" s="9">
        <f t="shared" si="21"/>
        <v>30733</v>
      </c>
      <c r="H134" s="42"/>
      <c r="I134" s="3"/>
      <c r="J134" s="30"/>
      <c r="K134" s="30"/>
      <c r="L134" s="30"/>
      <c r="M134" s="22"/>
      <c r="N134" s="21"/>
      <c r="O134" s="21"/>
      <c r="P134" s="30"/>
      <c r="Q134" s="40"/>
      <c r="R134" s="40"/>
      <c r="T134" s="14"/>
      <c r="U134" s="14"/>
      <c r="V134" s="14"/>
      <c r="W134" s="14"/>
      <c r="X134" s="14"/>
      <c r="Y134" s="14"/>
      <c r="Z134" s="14"/>
    </row>
    <row r="135" ht="16.5" customHeight="1">
      <c r="A135" s="25">
        <v>46297.0</v>
      </c>
      <c r="B135" s="26">
        <f t="shared" si="22"/>
        <v>46297</v>
      </c>
      <c r="C135" s="27"/>
      <c r="D135" s="3"/>
      <c r="E135" s="34">
        <v>850.0</v>
      </c>
      <c r="F135" s="3">
        <f t="shared" si="23"/>
        <v>13450</v>
      </c>
      <c r="G135" s="9">
        <f t="shared" si="21"/>
        <v>29883</v>
      </c>
      <c r="H135" s="42"/>
      <c r="I135" s="3"/>
      <c r="J135" s="30"/>
      <c r="K135" s="30"/>
      <c r="L135" s="30"/>
      <c r="M135" s="22"/>
      <c r="N135" s="21"/>
      <c r="O135" s="21"/>
      <c r="P135" s="30"/>
      <c r="Q135" s="40"/>
      <c r="R135" s="40"/>
      <c r="T135" s="14"/>
      <c r="U135" s="14"/>
      <c r="V135" s="14"/>
      <c r="W135" s="14"/>
      <c r="X135" s="14"/>
      <c r="Y135" s="14"/>
      <c r="Z135" s="14"/>
    </row>
    <row r="136" ht="16.5" customHeight="1">
      <c r="A136" s="25">
        <v>46298.0</v>
      </c>
      <c r="B136" s="26">
        <f t="shared" si="22"/>
        <v>46298</v>
      </c>
      <c r="C136" s="27"/>
      <c r="D136" s="3"/>
      <c r="E136" s="34">
        <v>850.0</v>
      </c>
      <c r="F136" s="3">
        <f t="shared" si="23"/>
        <v>14300</v>
      </c>
      <c r="G136" s="9">
        <f t="shared" si="21"/>
        <v>29033</v>
      </c>
      <c r="H136" s="3"/>
      <c r="I136" s="14"/>
      <c r="J136" s="30"/>
      <c r="K136" s="30"/>
      <c r="L136" s="30"/>
      <c r="M136" s="22"/>
      <c r="N136" s="23"/>
      <c r="O136" s="23"/>
      <c r="P136" s="30"/>
      <c r="Q136" s="30"/>
      <c r="R136" s="3"/>
      <c r="T136" s="14"/>
      <c r="U136" s="14"/>
      <c r="V136" s="14"/>
      <c r="W136" s="14"/>
      <c r="X136" s="14"/>
      <c r="Y136" s="14"/>
      <c r="Z136" s="14"/>
    </row>
    <row r="137" ht="16.5" customHeight="1">
      <c r="A137" s="25">
        <v>46299.0</v>
      </c>
      <c r="B137" s="26">
        <f t="shared" si="22"/>
        <v>46299</v>
      </c>
      <c r="C137" s="27"/>
      <c r="D137" s="3"/>
      <c r="E137" s="34">
        <v>850.0</v>
      </c>
      <c r="F137" s="3">
        <f t="shared" si="23"/>
        <v>15150</v>
      </c>
      <c r="G137" s="9">
        <f t="shared" si="21"/>
        <v>28183</v>
      </c>
      <c r="H137" s="3"/>
      <c r="I137" s="14"/>
      <c r="J137" s="30"/>
      <c r="K137" s="30"/>
      <c r="L137" s="30"/>
      <c r="M137" s="22"/>
      <c r="N137" s="23"/>
      <c r="O137" s="23"/>
      <c r="P137" s="30"/>
      <c r="Q137" s="30"/>
      <c r="R137" s="3"/>
      <c r="T137" s="14"/>
      <c r="U137" s="14"/>
      <c r="V137" s="14"/>
      <c r="W137" s="14"/>
      <c r="X137" s="14"/>
      <c r="Y137" s="14"/>
      <c r="Z137" s="14"/>
    </row>
    <row r="138" ht="16.5" customHeight="1">
      <c r="A138" s="25">
        <v>46300.0</v>
      </c>
      <c r="B138" s="26">
        <f t="shared" si="22"/>
        <v>46300</v>
      </c>
      <c r="C138" s="27"/>
      <c r="D138" s="3"/>
      <c r="E138" s="34">
        <v>850.0</v>
      </c>
      <c r="F138" s="3">
        <f t="shared" si="23"/>
        <v>16000</v>
      </c>
      <c r="G138" s="9">
        <f t="shared" si="21"/>
        <v>27333</v>
      </c>
      <c r="H138" s="3"/>
      <c r="I138" s="14"/>
      <c r="J138" s="30"/>
      <c r="K138" s="30"/>
      <c r="L138" s="30"/>
      <c r="M138" s="22"/>
      <c r="N138" s="23"/>
      <c r="O138" s="23"/>
      <c r="P138" s="30"/>
      <c r="Q138" s="30"/>
      <c r="R138" s="3"/>
      <c r="T138" s="14"/>
      <c r="U138" s="14"/>
      <c r="V138" s="14"/>
      <c r="W138" s="14"/>
      <c r="X138" s="14"/>
      <c r="Y138" s="14"/>
      <c r="Z138" s="14"/>
    </row>
    <row r="139" ht="16.5" customHeight="1">
      <c r="A139" s="25">
        <v>46301.0</v>
      </c>
      <c r="B139" s="26">
        <f t="shared" si="22"/>
        <v>46301</v>
      </c>
      <c r="C139" s="27"/>
      <c r="D139" s="3"/>
      <c r="E139" s="34">
        <v>850.0</v>
      </c>
      <c r="F139" s="3">
        <f t="shared" si="23"/>
        <v>16850</v>
      </c>
      <c r="G139" s="9">
        <f t="shared" si="21"/>
        <v>26483</v>
      </c>
      <c r="T139" s="14"/>
      <c r="U139" s="14"/>
      <c r="V139" s="14"/>
      <c r="W139" s="14"/>
      <c r="X139" s="14"/>
      <c r="Y139" s="14"/>
      <c r="Z139" s="14"/>
    </row>
    <row r="140" ht="16.5" customHeight="1">
      <c r="A140" s="25">
        <v>46302.0</v>
      </c>
      <c r="B140" s="26">
        <f t="shared" si="22"/>
        <v>46302</v>
      </c>
      <c r="C140" s="27"/>
      <c r="D140" s="3"/>
      <c r="E140" s="34">
        <v>850.0</v>
      </c>
      <c r="F140" s="3">
        <f t="shared" si="23"/>
        <v>17700</v>
      </c>
      <c r="G140" s="9">
        <f t="shared" si="21"/>
        <v>25633</v>
      </c>
      <c r="T140" s="14"/>
      <c r="U140" s="14"/>
      <c r="V140" s="14"/>
      <c r="W140" s="14"/>
      <c r="X140" s="14"/>
      <c r="Y140" s="14"/>
      <c r="Z140" s="14"/>
    </row>
    <row r="141" ht="16.5" customHeight="1">
      <c r="A141" s="25">
        <v>46303.0</v>
      </c>
      <c r="B141" s="26">
        <f t="shared" si="22"/>
        <v>46303</v>
      </c>
      <c r="C141" s="27"/>
      <c r="D141" s="3"/>
      <c r="E141" s="34">
        <v>850.0</v>
      </c>
      <c r="F141" s="3">
        <f t="shared" si="23"/>
        <v>18550</v>
      </c>
      <c r="G141" s="9">
        <f t="shared" si="21"/>
        <v>24783</v>
      </c>
      <c r="T141" s="14"/>
      <c r="U141" s="14"/>
      <c r="V141" s="14"/>
      <c r="W141" s="14"/>
      <c r="X141" s="14"/>
      <c r="Y141" s="14"/>
      <c r="Z141" s="14"/>
    </row>
    <row r="142" ht="16.5" customHeight="1">
      <c r="A142" s="25">
        <v>46304.0</v>
      </c>
      <c r="B142" s="26">
        <f t="shared" si="22"/>
        <v>46304</v>
      </c>
      <c r="C142" s="27"/>
      <c r="D142" s="3"/>
      <c r="E142" s="34">
        <v>850.0</v>
      </c>
      <c r="F142" s="3">
        <f t="shared" si="23"/>
        <v>19400</v>
      </c>
      <c r="G142" s="9">
        <f t="shared" si="21"/>
        <v>23933</v>
      </c>
      <c r="T142" s="14"/>
      <c r="U142" s="14"/>
      <c r="V142" s="14"/>
      <c r="W142" s="14"/>
      <c r="X142" s="14"/>
      <c r="Y142" s="14"/>
      <c r="Z142" s="14"/>
    </row>
    <row r="143" ht="16.5" customHeight="1">
      <c r="A143" s="25">
        <v>46305.0</v>
      </c>
      <c r="B143" s="26">
        <f t="shared" si="22"/>
        <v>46305</v>
      </c>
      <c r="C143" s="27"/>
      <c r="D143" s="3"/>
      <c r="E143" s="34">
        <v>850.0</v>
      </c>
      <c r="F143" s="3">
        <f t="shared" si="23"/>
        <v>20250</v>
      </c>
      <c r="G143" s="9">
        <f t="shared" si="21"/>
        <v>23083</v>
      </c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T143" s="14"/>
      <c r="U143" s="14"/>
      <c r="V143" s="14"/>
      <c r="W143" s="14"/>
      <c r="X143" s="14"/>
      <c r="Y143" s="14"/>
      <c r="Z143" s="14"/>
    </row>
    <row r="144" ht="16.5" customHeight="1">
      <c r="A144" s="25">
        <v>46306.0</v>
      </c>
      <c r="B144" s="26">
        <f t="shared" si="22"/>
        <v>46306</v>
      </c>
      <c r="C144" s="27"/>
      <c r="D144" s="3"/>
      <c r="E144" s="34">
        <v>850.0</v>
      </c>
      <c r="F144" s="3">
        <f t="shared" si="23"/>
        <v>21100</v>
      </c>
      <c r="G144" s="9">
        <f t="shared" si="21"/>
        <v>22233</v>
      </c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T144" s="14"/>
      <c r="U144" s="14"/>
      <c r="V144" s="14"/>
      <c r="W144" s="14"/>
      <c r="X144" s="14"/>
      <c r="Y144" s="14"/>
      <c r="Z144" s="14"/>
    </row>
    <row r="145" ht="16.5" customHeight="1">
      <c r="A145" s="25">
        <v>46307.0</v>
      </c>
      <c r="B145" s="26">
        <f t="shared" si="22"/>
        <v>46307</v>
      </c>
      <c r="C145" s="27"/>
      <c r="D145" s="3"/>
      <c r="E145" s="34">
        <v>850.0</v>
      </c>
      <c r="F145" s="3">
        <f t="shared" si="23"/>
        <v>21950</v>
      </c>
      <c r="G145" s="9">
        <f t="shared" si="21"/>
        <v>21383</v>
      </c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T145" s="14"/>
      <c r="U145" s="14"/>
      <c r="V145" s="14"/>
      <c r="W145" s="14"/>
      <c r="X145" s="14"/>
      <c r="Y145" s="14"/>
      <c r="Z145" s="14"/>
    </row>
    <row r="146" ht="16.5" customHeight="1">
      <c r="A146" s="25">
        <v>46308.0</v>
      </c>
      <c r="B146" s="26">
        <f t="shared" si="22"/>
        <v>46308</v>
      </c>
      <c r="C146" s="27"/>
      <c r="D146" s="3"/>
      <c r="E146" s="34">
        <v>850.0</v>
      </c>
      <c r="F146" s="3">
        <f t="shared" si="23"/>
        <v>22800</v>
      </c>
      <c r="G146" s="9">
        <f t="shared" si="21"/>
        <v>20533</v>
      </c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T146" s="14"/>
      <c r="U146" s="14"/>
      <c r="V146" s="14"/>
      <c r="W146" s="14"/>
      <c r="X146" s="14"/>
      <c r="Y146" s="14"/>
      <c r="Z146" s="14"/>
    </row>
    <row r="147" ht="16.5" customHeight="1">
      <c r="A147" s="25">
        <v>46309.0</v>
      </c>
      <c r="B147" s="26">
        <f t="shared" si="22"/>
        <v>46309</v>
      </c>
      <c r="C147" s="27"/>
      <c r="D147" s="3"/>
      <c r="E147" s="34">
        <v>850.0</v>
      </c>
      <c r="F147" s="3">
        <f t="shared" si="23"/>
        <v>23650</v>
      </c>
      <c r="G147" s="9">
        <f t="shared" si="21"/>
        <v>19683</v>
      </c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T147" s="14"/>
      <c r="U147" s="14"/>
      <c r="V147" s="14"/>
      <c r="W147" s="14"/>
      <c r="X147" s="14"/>
      <c r="Y147" s="14"/>
      <c r="Z147" s="14"/>
    </row>
    <row r="148" ht="16.5" customHeight="1">
      <c r="A148" s="25">
        <v>46310.0</v>
      </c>
      <c r="B148" s="26">
        <f t="shared" si="22"/>
        <v>46310</v>
      </c>
      <c r="C148" s="27"/>
      <c r="D148" s="3"/>
      <c r="E148" s="34">
        <v>850.0</v>
      </c>
      <c r="F148" s="3">
        <f t="shared" si="23"/>
        <v>24500</v>
      </c>
      <c r="G148" s="9">
        <f t="shared" si="21"/>
        <v>18833</v>
      </c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T148" s="14"/>
      <c r="U148" s="14"/>
      <c r="V148" s="14"/>
      <c r="W148" s="14"/>
      <c r="X148" s="14"/>
      <c r="Y148" s="14"/>
      <c r="Z148" s="14"/>
    </row>
    <row r="149" ht="16.5" customHeight="1">
      <c r="A149" s="25">
        <v>46311.0</v>
      </c>
      <c r="B149" s="26">
        <f t="shared" si="22"/>
        <v>46311</v>
      </c>
      <c r="C149" s="27"/>
      <c r="D149" s="3"/>
      <c r="E149" s="34">
        <v>850.0</v>
      </c>
      <c r="F149" s="3">
        <f t="shared" si="23"/>
        <v>25350</v>
      </c>
      <c r="G149" s="9">
        <f t="shared" si="21"/>
        <v>17983</v>
      </c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T149" s="14"/>
      <c r="U149" s="14"/>
      <c r="V149" s="14"/>
      <c r="W149" s="14"/>
      <c r="X149" s="14"/>
      <c r="Y149" s="14"/>
      <c r="Z149" s="14"/>
    </row>
    <row r="150" ht="16.5" customHeight="1">
      <c r="A150" s="25">
        <v>46312.0</v>
      </c>
      <c r="B150" s="26">
        <f t="shared" si="22"/>
        <v>46312</v>
      </c>
      <c r="C150" s="27"/>
      <c r="D150" s="3"/>
      <c r="E150" s="34">
        <v>850.0</v>
      </c>
      <c r="F150" s="3">
        <f t="shared" si="23"/>
        <v>26200</v>
      </c>
      <c r="G150" s="9">
        <f t="shared" si="21"/>
        <v>17133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T150" s="14"/>
      <c r="U150" s="14"/>
      <c r="V150" s="14"/>
      <c r="W150" s="14"/>
      <c r="X150" s="14"/>
      <c r="Y150" s="14"/>
      <c r="Z150" s="14"/>
    </row>
    <row r="151" ht="16.5" customHeight="1">
      <c r="A151" s="25">
        <v>46313.0</v>
      </c>
      <c r="B151" s="26">
        <f t="shared" si="22"/>
        <v>46313</v>
      </c>
      <c r="C151" s="27"/>
      <c r="D151" s="3"/>
      <c r="E151" s="34">
        <v>850.0</v>
      </c>
      <c r="F151" s="3">
        <f t="shared" si="23"/>
        <v>27050</v>
      </c>
      <c r="G151" s="9">
        <f t="shared" si="21"/>
        <v>16283</v>
      </c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T151" s="14"/>
      <c r="U151" s="14"/>
      <c r="V151" s="14"/>
      <c r="W151" s="14"/>
      <c r="X151" s="14"/>
      <c r="Y151" s="14"/>
      <c r="Z151" s="14"/>
    </row>
    <row r="152" ht="16.5" customHeight="1">
      <c r="A152" s="25">
        <v>46314.0</v>
      </c>
      <c r="B152" s="26">
        <f t="shared" si="22"/>
        <v>46314</v>
      </c>
      <c r="C152" s="27"/>
      <c r="D152" s="3"/>
      <c r="E152" s="34">
        <v>850.0</v>
      </c>
      <c r="F152" s="3">
        <f t="shared" si="23"/>
        <v>27900</v>
      </c>
      <c r="G152" s="9">
        <f t="shared" si="21"/>
        <v>15433</v>
      </c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T152" s="14"/>
      <c r="U152" s="14"/>
      <c r="V152" s="14"/>
      <c r="W152" s="14"/>
      <c r="X152" s="14"/>
      <c r="Y152" s="14"/>
      <c r="Z152" s="14"/>
    </row>
    <row r="153" ht="16.5" customHeight="1">
      <c r="A153" s="25">
        <v>46315.0</v>
      </c>
      <c r="B153" s="26">
        <f t="shared" si="22"/>
        <v>46315</v>
      </c>
      <c r="C153" s="27"/>
      <c r="D153" s="3"/>
      <c r="E153" s="34">
        <v>850.0</v>
      </c>
      <c r="F153" s="3">
        <f t="shared" si="23"/>
        <v>28750</v>
      </c>
      <c r="G153" s="9">
        <f t="shared" si="21"/>
        <v>14583</v>
      </c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T153" s="14"/>
      <c r="U153" s="14"/>
      <c r="V153" s="14"/>
      <c r="W153" s="14"/>
      <c r="X153" s="14"/>
      <c r="Y153" s="14"/>
      <c r="Z153" s="14"/>
    </row>
    <row r="154" ht="16.5" customHeight="1">
      <c r="A154" s="25">
        <v>46316.0</v>
      </c>
      <c r="B154" s="26">
        <f t="shared" si="22"/>
        <v>46316</v>
      </c>
      <c r="C154" s="27"/>
      <c r="D154" s="3"/>
      <c r="E154" s="34">
        <v>850.0</v>
      </c>
      <c r="F154" s="3">
        <f t="shared" si="23"/>
        <v>29600</v>
      </c>
      <c r="G154" s="9">
        <f t="shared" si="21"/>
        <v>13733</v>
      </c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T154" s="14"/>
      <c r="U154" s="14"/>
      <c r="V154" s="14"/>
      <c r="W154" s="14"/>
      <c r="X154" s="14"/>
      <c r="Y154" s="14"/>
      <c r="Z154" s="14"/>
    </row>
    <row r="155" ht="16.5" customHeight="1">
      <c r="A155" s="25">
        <v>46317.0</v>
      </c>
      <c r="B155" s="26">
        <f t="shared" si="22"/>
        <v>46317</v>
      </c>
      <c r="C155" s="27"/>
      <c r="D155" s="3"/>
      <c r="E155" s="34">
        <v>850.0</v>
      </c>
      <c r="F155" s="3">
        <f t="shared" si="23"/>
        <v>30450</v>
      </c>
      <c r="G155" s="9">
        <f t="shared" si="21"/>
        <v>12883</v>
      </c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T155" s="14"/>
      <c r="U155" s="14"/>
      <c r="V155" s="14"/>
      <c r="W155" s="14"/>
      <c r="X155" s="14"/>
      <c r="Y155" s="14"/>
      <c r="Z155" s="14"/>
    </row>
    <row r="156" ht="16.5" customHeight="1">
      <c r="A156" s="25">
        <v>46318.0</v>
      </c>
      <c r="B156" s="26">
        <f t="shared" si="22"/>
        <v>46318</v>
      </c>
      <c r="C156" s="27"/>
      <c r="D156" s="3"/>
      <c r="E156" s="34">
        <v>850.0</v>
      </c>
      <c r="F156" s="3">
        <f t="shared" si="23"/>
        <v>31300</v>
      </c>
      <c r="G156" s="9">
        <f t="shared" si="21"/>
        <v>12033</v>
      </c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T156" s="14"/>
      <c r="U156" s="14"/>
      <c r="V156" s="14"/>
      <c r="W156" s="14"/>
      <c r="X156" s="14"/>
      <c r="Y156" s="14"/>
      <c r="Z156" s="14"/>
    </row>
    <row r="157" ht="16.5" customHeight="1">
      <c r="A157" s="25">
        <v>46319.0</v>
      </c>
      <c r="B157" s="26">
        <f t="shared" si="22"/>
        <v>46319</v>
      </c>
      <c r="C157" s="27"/>
      <c r="D157" s="3"/>
      <c r="E157" s="34">
        <v>850.0</v>
      </c>
      <c r="F157" s="3">
        <f t="shared" si="23"/>
        <v>32150</v>
      </c>
      <c r="G157" s="9">
        <f t="shared" si="21"/>
        <v>11183</v>
      </c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T157" s="14"/>
      <c r="U157" s="14"/>
      <c r="V157" s="14"/>
      <c r="W157" s="14"/>
      <c r="X157" s="14"/>
      <c r="Y157" s="14"/>
      <c r="Z157" s="14"/>
    </row>
    <row r="158" ht="16.5" customHeight="1">
      <c r="A158" s="25">
        <v>46320.0</v>
      </c>
      <c r="B158" s="26">
        <f t="shared" si="22"/>
        <v>46320</v>
      </c>
      <c r="C158" s="27"/>
      <c r="D158" s="3"/>
      <c r="E158" s="34">
        <v>850.0</v>
      </c>
      <c r="F158" s="3">
        <f t="shared" si="23"/>
        <v>33000</v>
      </c>
      <c r="G158" s="9">
        <f t="shared" si="21"/>
        <v>10333</v>
      </c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T158" s="14"/>
      <c r="U158" s="14"/>
      <c r="V158" s="14"/>
      <c r="W158" s="14"/>
      <c r="X158" s="14"/>
      <c r="Y158" s="14"/>
      <c r="Z158" s="14"/>
    </row>
    <row r="159" ht="16.5" customHeight="1">
      <c r="A159" s="25">
        <v>46321.0</v>
      </c>
      <c r="B159" s="26">
        <f t="shared" si="22"/>
        <v>46321</v>
      </c>
      <c r="C159" s="27"/>
      <c r="D159" s="3"/>
      <c r="E159" s="34">
        <v>850.0</v>
      </c>
      <c r="F159" s="3">
        <f t="shared" si="23"/>
        <v>33850</v>
      </c>
      <c r="G159" s="9">
        <f t="shared" si="21"/>
        <v>9483</v>
      </c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T159" s="14"/>
      <c r="U159" s="14"/>
      <c r="V159" s="14"/>
      <c r="W159" s="14"/>
      <c r="X159" s="14"/>
      <c r="Y159" s="14"/>
      <c r="Z159" s="14"/>
    </row>
    <row r="160" ht="16.5" customHeight="1">
      <c r="A160" s="25">
        <v>46322.0</v>
      </c>
      <c r="B160" s="26">
        <f t="shared" si="22"/>
        <v>46322</v>
      </c>
      <c r="C160" s="27"/>
      <c r="D160" s="3"/>
      <c r="E160" s="34">
        <v>850.0</v>
      </c>
      <c r="F160" s="3">
        <f t="shared" si="23"/>
        <v>34700</v>
      </c>
      <c r="G160" s="9">
        <f t="shared" si="21"/>
        <v>8633</v>
      </c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T160" s="14"/>
      <c r="U160" s="14"/>
      <c r="V160" s="14"/>
      <c r="W160" s="14"/>
      <c r="X160" s="14"/>
      <c r="Y160" s="14"/>
      <c r="Z160" s="14"/>
    </row>
    <row r="161" ht="16.5" customHeight="1">
      <c r="A161" s="25">
        <v>46323.0</v>
      </c>
      <c r="B161" s="26">
        <f t="shared" si="22"/>
        <v>46323</v>
      </c>
      <c r="C161" s="12"/>
      <c r="D161" s="14"/>
      <c r="E161" s="34">
        <v>850.0</v>
      </c>
      <c r="F161" s="3">
        <f t="shared" si="23"/>
        <v>35550</v>
      </c>
      <c r="G161" s="9">
        <f t="shared" si="21"/>
        <v>7783</v>
      </c>
      <c r="H161" s="13"/>
      <c r="I161" s="102"/>
      <c r="J161" s="21"/>
      <c r="K161" s="21"/>
      <c r="L161" s="21"/>
      <c r="M161" s="22"/>
      <c r="N161" s="23"/>
      <c r="O161" s="23"/>
      <c r="P161" s="21"/>
      <c r="Q161" s="12"/>
      <c r="R161" s="14"/>
      <c r="T161" s="14"/>
      <c r="U161" s="14"/>
      <c r="V161" s="14"/>
      <c r="W161" s="14"/>
      <c r="X161" s="14"/>
      <c r="Y161" s="14"/>
      <c r="Z161" s="14"/>
    </row>
    <row r="162" ht="16.5" customHeight="1">
      <c r="A162" s="25">
        <v>46324.0</v>
      </c>
      <c r="B162" s="26">
        <f t="shared" si="22"/>
        <v>46324</v>
      </c>
      <c r="C162" s="12"/>
      <c r="D162" s="14"/>
      <c r="E162" s="34">
        <v>850.0</v>
      </c>
      <c r="F162" s="3">
        <f t="shared" si="23"/>
        <v>36400</v>
      </c>
      <c r="G162" s="9">
        <f t="shared" si="21"/>
        <v>6933</v>
      </c>
      <c r="H162" s="13"/>
      <c r="I162" s="102"/>
      <c r="J162" s="21"/>
      <c r="K162" s="21"/>
      <c r="L162" s="21"/>
      <c r="M162" s="22"/>
      <c r="N162" s="23"/>
      <c r="O162" s="23"/>
      <c r="P162" s="21"/>
      <c r="Q162" s="12"/>
      <c r="R162" s="14"/>
      <c r="T162" s="14"/>
      <c r="U162" s="14"/>
      <c r="V162" s="14"/>
      <c r="W162" s="14"/>
      <c r="X162" s="14"/>
      <c r="Y162" s="14"/>
      <c r="Z162" s="14"/>
    </row>
    <row r="163" ht="16.5" customHeight="1">
      <c r="A163" s="25">
        <v>46325.0</v>
      </c>
      <c r="B163" s="26">
        <f t="shared" si="22"/>
        <v>46325</v>
      </c>
      <c r="C163" s="12"/>
      <c r="D163" s="14"/>
      <c r="E163" s="34">
        <v>850.0</v>
      </c>
      <c r="F163" s="3">
        <f t="shared" si="23"/>
        <v>37250</v>
      </c>
      <c r="G163" s="9">
        <f t="shared" si="21"/>
        <v>6083</v>
      </c>
      <c r="H163" s="13"/>
      <c r="I163" s="102"/>
      <c r="J163" s="21"/>
      <c r="K163" s="21"/>
      <c r="L163" s="21"/>
      <c r="M163" s="22"/>
      <c r="N163" s="23"/>
      <c r="O163" s="23"/>
      <c r="P163" s="21"/>
      <c r="Q163" s="12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6.5" customHeight="1">
      <c r="A164" s="25">
        <v>46326.0</v>
      </c>
      <c r="B164" s="26">
        <f t="shared" si="22"/>
        <v>46326</v>
      </c>
      <c r="C164" s="12"/>
      <c r="D164" s="14"/>
      <c r="E164" s="34">
        <v>850.0</v>
      </c>
      <c r="F164" s="3">
        <f t="shared" si="23"/>
        <v>38100</v>
      </c>
      <c r="G164" s="9">
        <f t="shared" si="21"/>
        <v>5233</v>
      </c>
      <c r="H164" s="13"/>
      <c r="I164" s="102"/>
      <c r="J164" s="21"/>
      <c r="K164" s="21"/>
      <c r="L164" s="21"/>
      <c r="M164" s="22"/>
      <c r="N164" s="23"/>
      <c r="O164" s="23"/>
      <c r="P164" s="21"/>
      <c r="Q164" s="12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6.5" customHeight="1">
      <c r="A165" s="25">
        <v>46327.0</v>
      </c>
      <c r="B165" s="26">
        <f t="shared" si="22"/>
        <v>46327</v>
      </c>
      <c r="C165" s="12"/>
      <c r="D165" s="14"/>
      <c r="E165" s="34">
        <v>850.0</v>
      </c>
      <c r="F165" s="3">
        <f t="shared" si="23"/>
        <v>38950</v>
      </c>
      <c r="G165" s="9">
        <f t="shared" si="21"/>
        <v>4383</v>
      </c>
      <c r="H165" s="13"/>
      <c r="I165" s="102"/>
      <c r="J165" s="21"/>
      <c r="K165" s="21"/>
      <c r="L165" s="21"/>
      <c r="M165" s="22"/>
      <c r="N165" s="23"/>
      <c r="O165" s="23"/>
      <c r="P165" s="21"/>
      <c r="Q165" s="12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6.5" customHeight="1">
      <c r="A166" s="25">
        <v>46328.0</v>
      </c>
      <c r="B166" s="26">
        <f t="shared" si="22"/>
        <v>46328</v>
      </c>
      <c r="C166" s="12"/>
      <c r="D166" s="14"/>
      <c r="E166" s="34">
        <v>850.0</v>
      </c>
      <c r="F166" s="3">
        <f t="shared" si="23"/>
        <v>39800</v>
      </c>
      <c r="G166" s="9">
        <f t="shared" si="21"/>
        <v>3533</v>
      </c>
      <c r="H166" s="13"/>
      <c r="I166" s="102"/>
      <c r="J166" s="21"/>
      <c r="K166" s="21"/>
      <c r="L166" s="21"/>
      <c r="M166" s="22"/>
      <c r="N166" s="23"/>
      <c r="O166" s="23"/>
      <c r="P166" s="21"/>
      <c r="Q166" s="12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6.5" customHeight="1">
      <c r="A167" s="25">
        <v>46329.0</v>
      </c>
      <c r="B167" s="26">
        <f t="shared" si="22"/>
        <v>46329</v>
      </c>
      <c r="C167" s="12"/>
      <c r="D167" s="14"/>
      <c r="E167" s="34">
        <v>850.0</v>
      </c>
      <c r="F167" s="3">
        <f t="shared" si="23"/>
        <v>40650</v>
      </c>
      <c r="G167" s="9">
        <f t="shared" si="21"/>
        <v>2683</v>
      </c>
      <c r="H167" s="13"/>
      <c r="I167" s="102"/>
      <c r="J167" s="21"/>
      <c r="K167" s="21"/>
      <c r="L167" s="21"/>
      <c r="M167" s="22"/>
      <c r="N167" s="23"/>
      <c r="O167" s="23"/>
      <c r="P167" s="21"/>
      <c r="Q167" s="12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6.5" customHeight="1">
      <c r="A168" s="25">
        <v>46330.0</v>
      </c>
      <c r="B168" s="26">
        <f t="shared" si="22"/>
        <v>46330</v>
      </c>
      <c r="C168" s="12"/>
      <c r="D168" s="14"/>
      <c r="E168" s="34">
        <v>850.0</v>
      </c>
      <c r="F168" s="3">
        <f t="shared" si="23"/>
        <v>41500</v>
      </c>
      <c r="G168" s="9">
        <f t="shared" si="21"/>
        <v>1833</v>
      </c>
      <c r="H168" s="13"/>
      <c r="I168" s="102"/>
      <c r="J168" s="21"/>
      <c r="K168" s="21"/>
      <c r="L168" s="21"/>
      <c r="M168" s="22"/>
      <c r="N168" s="23"/>
      <c r="O168" s="23"/>
      <c r="P168" s="21"/>
      <c r="Q168" s="12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6.5" customHeight="1">
      <c r="A169" s="25">
        <v>46331.0</v>
      </c>
      <c r="B169" s="26">
        <f t="shared" si="22"/>
        <v>46331</v>
      </c>
      <c r="C169" s="12"/>
      <c r="D169" s="14"/>
      <c r="E169" s="34">
        <v>850.0</v>
      </c>
      <c r="F169" s="3">
        <f t="shared" si="23"/>
        <v>42350</v>
      </c>
      <c r="G169" s="9">
        <f t="shared" si="21"/>
        <v>983</v>
      </c>
      <c r="H169" s="13"/>
      <c r="I169" s="102"/>
      <c r="J169" s="21"/>
      <c r="K169" s="21"/>
      <c r="L169" s="21"/>
      <c r="M169" s="22"/>
      <c r="N169" s="23"/>
      <c r="O169" s="23"/>
      <c r="P169" s="21"/>
      <c r="Q169" s="12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6.5" customHeight="1">
      <c r="A170" s="25">
        <v>46332.0</v>
      </c>
      <c r="B170" s="26">
        <f t="shared" si="22"/>
        <v>46332</v>
      </c>
      <c r="C170" s="12"/>
      <c r="D170" s="14"/>
      <c r="E170" s="34">
        <v>850.0</v>
      </c>
      <c r="F170" s="3">
        <f t="shared" si="23"/>
        <v>43200</v>
      </c>
      <c r="G170" s="9">
        <f t="shared" si="21"/>
        <v>133</v>
      </c>
      <c r="H170" s="13"/>
      <c r="I170" s="102"/>
      <c r="J170" s="21"/>
      <c r="K170" s="21"/>
      <c r="L170" s="21"/>
      <c r="M170" s="22"/>
      <c r="N170" s="23"/>
      <c r="O170" s="23"/>
      <c r="P170" s="21"/>
      <c r="Q170" s="12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6.5" customHeight="1">
      <c r="A171" s="25">
        <v>46333.0</v>
      </c>
      <c r="B171" s="26">
        <f t="shared" si="22"/>
        <v>46333</v>
      </c>
      <c r="C171" s="12"/>
      <c r="D171" s="14"/>
      <c r="E171" s="34">
        <v>850.0</v>
      </c>
      <c r="F171" s="3">
        <f t="shared" si="23"/>
        <v>44050</v>
      </c>
      <c r="G171" s="9">
        <f t="shared" si="21"/>
        <v>-717</v>
      </c>
      <c r="H171" s="13"/>
      <c r="I171" s="102"/>
      <c r="J171" s="21"/>
      <c r="K171" s="21"/>
      <c r="L171" s="21"/>
      <c r="M171" s="22"/>
      <c r="N171" s="23"/>
      <c r="O171" s="23"/>
      <c r="P171" s="21"/>
      <c r="Q171" s="12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6.5" customHeight="1">
      <c r="A172" s="25"/>
      <c r="B172" s="26"/>
      <c r="C172" s="12"/>
      <c r="D172" s="14"/>
      <c r="E172" s="34"/>
      <c r="F172" s="3"/>
      <c r="G172" s="9"/>
      <c r="H172" s="13"/>
      <c r="I172" s="102"/>
      <c r="J172" s="21"/>
      <c r="K172" s="21"/>
      <c r="L172" s="21"/>
      <c r="M172" s="22"/>
      <c r="N172" s="23"/>
      <c r="O172" s="23"/>
      <c r="P172" s="21"/>
      <c r="Q172" s="12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6.5" customHeight="1">
      <c r="A173" s="25"/>
      <c r="B173" s="26"/>
      <c r="C173" s="12"/>
      <c r="D173" s="14"/>
      <c r="E173" s="34"/>
      <c r="F173" s="3"/>
      <c r="G173" s="9"/>
      <c r="H173" s="13"/>
      <c r="I173" s="102"/>
      <c r="J173" s="21"/>
      <c r="K173" s="21"/>
      <c r="L173" s="21"/>
      <c r="M173" s="22"/>
      <c r="N173" s="23"/>
      <c r="O173" s="23"/>
      <c r="P173" s="21"/>
      <c r="Q173" s="12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6.5" customHeight="1">
      <c r="A174" s="25"/>
      <c r="B174" s="26"/>
      <c r="C174" s="12"/>
      <c r="D174" s="14"/>
      <c r="E174" s="14"/>
      <c r="F174" s="14"/>
      <c r="G174" s="29"/>
      <c r="H174" s="13"/>
      <c r="I174" s="102"/>
      <c r="J174" s="21"/>
      <c r="K174" s="21"/>
      <c r="L174" s="21"/>
      <c r="M174" s="22"/>
      <c r="N174" s="23"/>
      <c r="O174" s="23"/>
      <c r="P174" s="21"/>
      <c r="Q174" s="12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6.5" customHeight="1">
      <c r="A175" s="1"/>
      <c r="B175" s="4"/>
      <c r="C175" s="12"/>
      <c r="D175" s="14"/>
      <c r="E175" s="14"/>
      <c r="F175" s="14"/>
      <c r="G175" s="29"/>
      <c r="H175" s="13"/>
      <c r="I175" s="102"/>
      <c r="J175" s="21"/>
      <c r="K175" s="21"/>
      <c r="L175" s="21"/>
      <c r="M175" s="22"/>
      <c r="N175" s="23"/>
      <c r="O175" s="23"/>
      <c r="P175" s="21"/>
      <c r="Q175" s="12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6.5" customHeight="1">
      <c r="A176" s="1"/>
      <c r="B176" s="4"/>
      <c r="C176" s="12"/>
      <c r="D176" s="14"/>
      <c r="E176" s="14"/>
      <c r="F176" s="14"/>
      <c r="G176" s="29"/>
      <c r="H176" s="13"/>
      <c r="I176" s="102"/>
      <c r="J176" s="21"/>
      <c r="K176" s="21"/>
      <c r="L176" s="21"/>
      <c r="M176" s="22"/>
      <c r="N176" s="23"/>
      <c r="O176" s="23"/>
      <c r="P176" s="21"/>
      <c r="Q176" s="12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6.5" customHeight="1">
      <c r="A177" s="1"/>
      <c r="B177" s="4"/>
      <c r="C177" s="12"/>
      <c r="D177" s="14"/>
      <c r="E177" s="14"/>
      <c r="F177" s="14"/>
      <c r="G177" s="29"/>
      <c r="H177" s="13"/>
      <c r="I177" s="102"/>
      <c r="J177" s="21"/>
      <c r="K177" s="21"/>
      <c r="L177" s="21"/>
      <c r="M177" s="22"/>
      <c r="N177" s="23"/>
      <c r="O177" s="23"/>
      <c r="P177" s="21"/>
      <c r="Q177" s="12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6.5" customHeight="1">
      <c r="A178" s="1"/>
      <c r="B178" s="4"/>
      <c r="C178" s="12"/>
      <c r="D178" s="14"/>
      <c r="E178" s="14"/>
      <c r="F178" s="14"/>
      <c r="G178" s="29"/>
      <c r="H178" s="13"/>
      <c r="I178" s="102"/>
      <c r="J178" s="21"/>
      <c r="K178" s="21"/>
      <c r="L178" s="21"/>
      <c r="M178" s="22"/>
      <c r="N178" s="23"/>
      <c r="O178" s="23"/>
      <c r="P178" s="21"/>
      <c r="Q178" s="12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6.5" customHeight="1">
      <c r="A179" s="1"/>
      <c r="B179" s="4"/>
      <c r="C179" s="12"/>
      <c r="D179" s="14"/>
      <c r="E179" s="14"/>
      <c r="F179" s="14"/>
      <c r="G179" s="29"/>
      <c r="H179" s="13"/>
      <c r="I179" s="102"/>
      <c r="J179" s="21"/>
      <c r="K179" s="21"/>
      <c r="L179" s="21"/>
      <c r="M179" s="22"/>
      <c r="N179" s="23"/>
      <c r="O179" s="23"/>
      <c r="P179" s="21"/>
      <c r="Q179" s="12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6.5" customHeight="1">
      <c r="A180" s="1"/>
      <c r="B180" s="4"/>
      <c r="C180" s="12"/>
      <c r="D180" s="14"/>
      <c r="E180" s="14"/>
      <c r="F180" s="14"/>
      <c r="G180" s="29"/>
      <c r="H180" s="13"/>
      <c r="I180" s="102"/>
      <c r="J180" s="21"/>
      <c r="K180" s="21"/>
      <c r="L180" s="21"/>
      <c r="M180" s="22"/>
      <c r="N180" s="23"/>
      <c r="O180" s="23"/>
      <c r="P180" s="21"/>
      <c r="Q180" s="12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6.5" customHeight="1">
      <c r="A181" s="1"/>
      <c r="B181" s="4"/>
      <c r="C181" s="12"/>
      <c r="D181" s="14"/>
      <c r="E181" s="14"/>
      <c r="F181" s="14"/>
      <c r="G181" s="29"/>
      <c r="H181" s="13"/>
      <c r="I181" s="102"/>
      <c r="J181" s="21"/>
      <c r="K181" s="21"/>
      <c r="L181" s="21"/>
      <c r="M181" s="22"/>
      <c r="N181" s="23"/>
      <c r="O181" s="23"/>
      <c r="P181" s="21"/>
      <c r="Q181" s="12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6.5" customHeight="1">
      <c r="A182" s="1"/>
      <c r="B182" s="4"/>
      <c r="C182" s="12"/>
      <c r="D182" s="14"/>
      <c r="E182" s="14"/>
      <c r="F182" s="14"/>
      <c r="G182" s="29"/>
      <c r="H182" s="13"/>
      <c r="I182" s="102"/>
      <c r="J182" s="21"/>
      <c r="K182" s="21"/>
      <c r="L182" s="21"/>
      <c r="M182" s="22"/>
      <c r="N182" s="23"/>
      <c r="O182" s="23"/>
      <c r="P182" s="21"/>
      <c r="Q182" s="12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6.5" customHeight="1">
      <c r="A183" s="1"/>
      <c r="B183" s="4"/>
      <c r="C183" s="12"/>
      <c r="D183" s="14"/>
      <c r="E183" s="14"/>
      <c r="F183" s="14"/>
      <c r="G183" s="29"/>
      <c r="H183" s="13"/>
      <c r="I183" s="102"/>
      <c r="J183" s="21"/>
      <c r="K183" s="21"/>
      <c r="L183" s="21"/>
      <c r="M183" s="22"/>
      <c r="N183" s="23"/>
      <c r="O183" s="23"/>
      <c r="P183" s="21"/>
      <c r="Q183" s="12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6.5" customHeight="1">
      <c r="A184" s="1"/>
      <c r="B184" s="4"/>
      <c r="C184" s="12"/>
      <c r="D184" s="14"/>
      <c r="E184" s="14"/>
      <c r="F184" s="14"/>
      <c r="G184" s="29"/>
      <c r="H184" s="13"/>
      <c r="I184" s="102"/>
      <c r="J184" s="21"/>
      <c r="K184" s="21"/>
      <c r="L184" s="21"/>
      <c r="M184" s="22"/>
      <c r="N184" s="23"/>
      <c r="O184" s="23"/>
      <c r="P184" s="21"/>
      <c r="Q184" s="12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6.5" customHeight="1">
      <c r="A185" s="1"/>
      <c r="B185" s="4"/>
      <c r="C185" s="12"/>
      <c r="D185" s="14"/>
      <c r="E185" s="14"/>
      <c r="F185" s="14"/>
      <c r="G185" s="29"/>
      <c r="H185" s="13"/>
      <c r="I185" s="102"/>
      <c r="J185" s="21"/>
      <c r="K185" s="21"/>
      <c r="L185" s="21"/>
      <c r="M185" s="22"/>
      <c r="N185" s="23"/>
      <c r="O185" s="23"/>
      <c r="P185" s="21"/>
      <c r="Q185" s="12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6.5" customHeight="1">
      <c r="A186" s="1"/>
      <c r="B186" s="4"/>
      <c r="C186" s="12"/>
      <c r="D186" s="14"/>
      <c r="E186" s="14"/>
      <c r="F186" s="14"/>
      <c r="G186" s="29"/>
      <c r="H186" s="13"/>
      <c r="I186" s="102"/>
      <c r="J186" s="21"/>
      <c r="K186" s="21"/>
      <c r="L186" s="21"/>
      <c r="M186" s="22"/>
      <c r="N186" s="23"/>
      <c r="O186" s="23"/>
      <c r="P186" s="21"/>
      <c r="Q186" s="12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6.5" customHeight="1">
      <c r="A187" s="1"/>
      <c r="B187" s="4"/>
      <c r="C187" s="12"/>
      <c r="D187" s="14"/>
      <c r="E187" s="14"/>
      <c r="F187" s="14"/>
      <c r="G187" s="29"/>
      <c r="H187" s="13"/>
      <c r="I187" s="102"/>
      <c r="J187" s="21"/>
      <c r="K187" s="21"/>
      <c r="L187" s="21"/>
      <c r="M187" s="22"/>
      <c r="N187" s="23"/>
      <c r="O187" s="23"/>
      <c r="P187" s="21"/>
      <c r="Q187" s="12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6.5" customHeight="1">
      <c r="A188" s="1"/>
      <c r="B188" s="4"/>
      <c r="C188" s="12"/>
      <c r="D188" s="14"/>
      <c r="E188" s="14"/>
      <c r="F188" s="14"/>
      <c r="G188" s="29"/>
      <c r="H188" s="13"/>
      <c r="I188" s="102"/>
      <c r="J188" s="21"/>
      <c r="K188" s="21"/>
      <c r="L188" s="21"/>
      <c r="M188" s="22"/>
      <c r="N188" s="23"/>
      <c r="O188" s="23"/>
      <c r="P188" s="21"/>
      <c r="Q188" s="12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6.5" customHeight="1">
      <c r="A189" s="1"/>
      <c r="B189" s="4"/>
      <c r="C189" s="12"/>
      <c r="D189" s="14"/>
      <c r="E189" s="14"/>
      <c r="F189" s="14"/>
      <c r="G189" s="29"/>
      <c r="H189" s="13"/>
      <c r="I189" s="102"/>
      <c r="J189" s="21"/>
      <c r="K189" s="21"/>
      <c r="L189" s="21"/>
      <c r="M189" s="22"/>
      <c r="N189" s="23"/>
      <c r="O189" s="23"/>
      <c r="P189" s="21"/>
      <c r="Q189" s="12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6.5" customHeight="1">
      <c r="A190" s="1"/>
      <c r="B190" s="4"/>
      <c r="C190" s="12"/>
      <c r="D190" s="14"/>
      <c r="E190" s="14"/>
      <c r="F190" s="14"/>
      <c r="G190" s="29"/>
      <c r="H190" s="13"/>
      <c r="I190" s="102"/>
      <c r="J190" s="21"/>
      <c r="K190" s="21"/>
      <c r="L190" s="21"/>
      <c r="M190" s="22"/>
      <c r="N190" s="23"/>
      <c r="O190" s="23"/>
      <c r="P190" s="21"/>
      <c r="Q190" s="12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6.5" customHeight="1">
      <c r="A191" s="1"/>
      <c r="B191" s="4"/>
      <c r="C191" s="12"/>
      <c r="D191" s="14"/>
      <c r="E191" s="14"/>
      <c r="F191" s="14"/>
      <c r="G191" s="29"/>
      <c r="H191" s="13"/>
      <c r="I191" s="102"/>
      <c r="J191" s="21"/>
      <c r="K191" s="21"/>
      <c r="L191" s="21"/>
      <c r="M191" s="22"/>
      <c r="N191" s="23"/>
      <c r="O191" s="23"/>
      <c r="P191" s="21"/>
      <c r="Q191" s="12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6.5" customHeight="1">
      <c r="A192" s="1"/>
      <c r="B192" s="4"/>
      <c r="C192" s="12"/>
      <c r="D192" s="14"/>
      <c r="E192" s="14"/>
      <c r="F192" s="14"/>
      <c r="G192" s="29"/>
      <c r="H192" s="13"/>
      <c r="I192" s="102"/>
      <c r="J192" s="21"/>
      <c r="K192" s="21"/>
      <c r="L192" s="21"/>
      <c r="M192" s="22"/>
      <c r="N192" s="23"/>
      <c r="O192" s="23"/>
      <c r="P192" s="21"/>
      <c r="Q192" s="12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6.5" customHeight="1">
      <c r="A193" s="1"/>
      <c r="B193" s="4"/>
      <c r="C193" s="12"/>
      <c r="D193" s="14"/>
      <c r="E193" s="14"/>
      <c r="F193" s="14"/>
      <c r="G193" s="29"/>
      <c r="H193" s="13"/>
      <c r="I193" s="102"/>
      <c r="J193" s="21"/>
      <c r="K193" s="21"/>
      <c r="L193" s="21"/>
      <c r="M193" s="22"/>
      <c r="N193" s="23"/>
      <c r="O193" s="23"/>
      <c r="P193" s="21"/>
      <c r="Q193" s="12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6.5" customHeight="1">
      <c r="A194" s="1"/>
      <c r="B194" s="4"/>
      <c r="C194" s="12"/>
      <c r="D194" s="14"/>
      <c r="E194" s="14"/>
      <c r="F194" s="14"/>
      <c r="G194" s="29"/>
      <c r="H194" s="13"/>
      <c r="I194" s="102"/>
      <c r="J194" s="21"/>
      <c r="K194" s="21"/>
      <c r="L194" s="21"/>
      <c r="M194" s="22"/>
      <c r="N194" s="23"/>
      <c r="O194" s="23"/>
      <c r="P194" s="21"/>
      <c r="Q194" s="12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6.5" customHeight="1">
      <c r="A195" s="1"/>
      <c r="B195" s="4"/>
      <c r="C195" s="12"/>
      <c r="D195" s="14"/>
      <c r="E195" s="14"/>
      <c r="F195" s="14"/>
      <c r="G195" s="29"/>
      <c r="H195" s="13"/>
      <c r="I195" s="102"/>
      <c r="J195" s="21"/>
      <c r="K195" s="21"/>
      <c r="L195" s="21"/>
      <c r="M195" s="22"/>
      <c r="N195" s="23"/>
      <c r="O195" s="23"/>
      <c r="P195" s="21"/>
      <c r="Q195" s="12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6.5" customHeight="1">
      <c r="A196" s="1"/>
      <c r="B196" s="4"/>
      <c r="C196" s="12"/>
      <c r="D196" s="14"/>
      <c r="E196" s="14"/>
      <c r="F196" s="14"/>
      <c r="G196" s="29"/>
      <c r="H196" s="13"/>
      <c r="I196" s="102"/>
      <c r="J196" s="21"/>
      <c r="K196" s="21"/>
      <c r="L196" s="21"/>
      <c r="M196" s="22"/>
      <c r="N196" s="23"/>
      <c r="O196" s="23"/>
      <c r="P196" s="21"/>
      <c r="Q196" s="12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6.5" customHeight="1">
      <c r="A197" s="1"/>
      <c r="B197" s="4"/>
      <c r="C197" s="12"/>
      <c r="D197" s="14"/>
      <c r="E197" s="14"/>
      <c r="F197" s="14"/>
      <c r="G197" s="29"/>
      <c r="H197" s="13"/>
      <c r="I197" s="102"/>
      <c r="J197" s="21"/>
      <c r="K197" s="21"/>
      <c r="L197" s="21"/>
      <c r="M197" s="22"/>
      <c r="N197" s="23"/>
      <c r="O197" s="23"/>
      <c r="P197" s="21"/>
      <c r="Q197" s="12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6.5" customHeight="1">
      <c r="A198" s="1"/>
      <c r="B198" s="4"/>
      <c r="C198" s="12"/>
      <c r="D198" s="14"/>
      <c r="E198" s="14"/>
      <c r="F198" s="14"/>
      <c r="G198" s="29"/>
      <c r="H198" s="13"/>
      <c r="I198" s="102"/>
      <c r="J198" s="21"/>
      <c r="K198" s="21"/>
      <c r="L198" s="21"/>
      <c r="M198" s="22"/>
      <c r="N198" s="23"/>
      <c r="O198" s="23"/>
      <c r="P198" s="21"/>
      <c r="Q198" s="12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6.5" customHeight="1">
      <c r="A199" s="1"/>
      <c r="B199" s="4"/>
      <c r="C199" s="12"/>
      <c r="D199" s="14"/>
      <c r="E199" s="14"/>
      <c r="F199" s="14"/>
      <c r="G199" s="29"/>
      <c r="H199" s="13"/>
      <c r="I199" s="102"/>
      <c r="J199" s="21"/>
      <c r="K199" s="21"/>
      <c r="L199" s="21"/>
      <c r="M199" s="22"/>
      <c r="N199" s="23"/>
      <c r="O199" s="23"/>
      <c r="P199" s="21"/>
      <c r="Q199" s="12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6.5" customHeight="1">
      <c r="A200" s="1"/>
      <c r="B200" s="4"/>
      <c r="C200" s="12"/>
      <c r="D200" s="14"/>
      <c r="E200" s="14"/>
      <c r="F200" s="14"/>
      <c r="G200" s="29"/>
      <c r="H200" s="13"/>
      <c r="I200" s="102"/>
      <c r="J200" s="21"/>
      <c r="K200" s="21"/>
      <c r="L200" s="21"/>
      <c r="M200" s="22"/>
      <c r="N200" s="23"/>
      <c r="O200" s="23"/>
      <c r="P200" s="21"/>
      <c r="Q200" s="12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6.5" customHeight="1">
      <c r="A201" s="1"/>
      <c r="B201" s="4"/>
      <c r="C201" s="12"/>
      <c r="D201" s="14"/>
      <c r="E201" s="14"/>
      <c r="F201" s="14"/>
      <c r="G201" s="29"/>
      <c r="H201" s="13"/>
      <c r="I201" s="102"/>
      <c r="J201" s="21"/>
      <c r="K201" s="21"/>
      <c r="L201" s="21"/>
      <c r="M201" s="22"/>
      <c r="N201" s="23"/>
      <c r="O201" s="23"/>
      <c r="P201" s="21"/>
      <c r="Q201" s="12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6.5" customHeight="1">
      <c r="A202" s="1"/>
      <c r="B202" s="4"/>
      <c r="C202" s="12"/>
      <c r="D202" s="14"/>
      <c r="E202" s="14"/>
      <c r="F202" s="14"/>
      <c r="G202" s="29"/>
      <c r="H202" s="13"/>
      <c r="I202" s="102"/>
      <c r="J202" s="21"/>
      <c r="K202" s="21"/>
      <c r="L202" s="21"/>
      <c r="M202" s="22"/>
      <c r="N202" s="23"/>
      <c r="O202" s="23"/>
      <c r="P202" s="21"/>
      <c r="Q202" s="12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6.5" customHeight="1">
      <c r="A203" s="1"/>
      <c r="B203" s="4"/>
      <c r="C203" s="12"/>
      <c r="D203" s="14"/>
      <c r="E203" s="14"/>
      <c r="F203" s="14"/>
      <c r="G203" s="29"/>
      <c r="H203" s="13"/>
      <c r="I203" s="102"/>
      <c r="J203" s="21"/>
      <c r="K203" s="21"/>
      <c r="L203" s="21"/>
      <c r="M203" s="22"/>
      <c r="N203" s="23"/>
      <c r="O203" s="23"/>
      <c r="P203" s="21"/>
      <c r="Q203" s="12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6.5" customHeight="1">
      <c r="A204" s="1"/>
      <c r="B204" s="4"/>
      <c r="C204" s="12"/>
      <c r="D204" s="14"/>
      <c r="E204" s="14"/>
      <c r="F204" s="14"/>
      <c r="G204" s="29"/>
      <c r="H204" s="13"/>
      <c r="I204" s="102"/>
      <c r="J204" s="21"/>
      <c r="K204" s="21"/>
      <c r="L204" s="21"/>
      <c r="M204" s="22"/>
      <c r="N204" s="23"/>
      <c r="O204" s="23"/>
      <c r="P204" s="21"/>
      <c r="Q204" s="12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6.5" customHeight="1">
      <c r="A205" s="1"/>
      <c r="B205" s="4"/>
      <c r="C205" s="12"/>
      <c r="D205" s="14"/>
      <c r="E205" s="14"/>
      <c r="F205" s="14"/>
      <c r="G205" s="29"/>
      <c r="H205" s="13"/>
      <c r="I205" s="102"/>
      <c r="J205" s="21"/>
      <c r="K205" s="21"/>
      <c r="L205" s="21"/>
      <c r="M205" s="22"/>
      <c r="N205" s="23"/>
      <c r="O205" s="23"/>
      <c r="P205" s="21"/>
      <c r="Q205" s="12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6.5" customHeight="1">
      <c r="A206" s="1"/>
      <c r="B206" s="4"/>
      <c r="C206" s="12"/>
      <c r="D206" s="14"/>
      <c r="E206" s="14"/>
      <c r="F206" s="14"/>
      <c r="G206" s="29"/>
      <c r="H206" s="13"/>
      <c r="I206" s="102"/>
      <c r="J206" s="21"/>
      <c r="K206" s="21"/>
      <c r="L206" s="21"/>
      <c r="M206" s="22"/>
      <c r="N206" s="23"/>
      <c r="O206" s="23"/>
      <c r="P206" s="21"/>
      <c r="Q206" s="12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6.5" customHeight="1">
      <c r="A207" s="1"/>
      <c r="B207" s="4"/>
      <c r="C207" s="12"/>
      <c r="D207" s="14"/>
      <c r="E207" s="14"/>
      <c r="F207" s="14"/>
      <c r="G207" s="29"/>
      <c r="H207" s="13"/>
      <c r="I207" s="102"/>
      <c r="J207" s="21"/>
      <c r="K207" s="21"/>
      <c r="L207" s="21"/>
      <c r="M207" s="22"/>
      <c r="N207" s="23"/>
      <c r="O207" s="23"/>
      <c r="P207" s="21"/>
      <c r="Q207" s="12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6.5" customHeight="1">
      <c r="A208" s="1"/>
      <c r="B208" s="4"/>
      <c r="C208" s="12"/>
      <c r="D208" s="14"/>
      <c r="E208" s="14"/>
      <c r="F208" s="14"/>
      <c r="G208" s="29"/>
      <c r="H208" s="13"/>
      <c r="I208" s="102"/>
      <c r="J208" s="21"/>
      <c r="K208" s="21"/>
      <c r="L208" s="21"/>
      <c r="M208" s="22"/>
      <c r="N208" s="23"/>
      <c r="O208" s="23"/>
      <c r="P208" s="21"/>
      <c r="Q208" s="12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6.5" customHeight="1">
      <c r="A209" s="1"/>
      <c r="B209" s="4"/>
      <c r="C209" s="12"/>
      <c r="D209" s="14"/>
      <c r="E209" s="14"/>
      <c r="F209" s="14"/>
      <c r="G209" s="29"/>
      <c r="H209" s="13"/>
      <c r="I209" s="102"/>
      <c r="J209" s="21"/>
      <c r="K209" s="21"/>
      <c r="L209" s="21"/>
      <c r="M209" s="22"/>
      <c r="N209" s="23"/>
      <c r="O209" s="23"/>
      <c r="P209" s="21"/>
      <c r="Q209" s="12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6.5" customHeight="1">
      <c r="A210" s="1"/>
      <c r="B210" s="4"/>
      <c r="C210" s="12"/>
      <c r="D210" s="14"/>
      <c r="E210" s="14"/>
      <c r="F210" s="14"/>
      <c r="G210" s="29"/>
      <c r="H210" s="13"/>
      <c r="I210" s="102"/>
      <c r="J210" s="21"/>
      <c r="K210" s="21"/>
      <c r="L210" s="21"/>
      <c r="M210" s="22"/>
      <c r="N210" s="23"/>
      <c r="O210" s="23"/>
      <c r="P210" s="21"/>
      <c r="Q210" s="12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6.5" customHeight="1">
      <c r="A211" s="1"/>
      <c r="B211" s="4"/>
      <c r="C211" s="12"/>
      <c r="D211" s="14"/>
      <c r="E211" s="14"/>
      <c r="F211" s="14"/>
      <c r="G211" s="29"/>
      <c r="H211" s="13"/>
      <c r="I211" s="102"/>
      <c r="J211" s="21"/>
      <c r="K211" s="21"/>
      <c r="L211" s="21"/>
      <c r="M211" s="22"/>
      <c r="N211" s="23"/>
      <c r="O211" s="23"/>
      <c r="P211" s="21"/>
      <c r="Q211" s="12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6.5" customHeight="1">
      <c r="A212" s="1"/>
      <c r="B212" s="4"/>
      <c r="C212" s="12"/>
      <c r="D212" s="14"/>
      <c r="E212" s="14"/>
      <c r="F212" s="14"/>
      <c r="G212" s="29"/>
      <c r="H212" s="13"/>
      <c r="I212" s="102"/>
      <c r="J212" s="21"/>
      <c r="K212" s="21"/>
      <c r="L212" s="21"/>
      <c r="M212" s="22"/>
      <c r="N212" s="23"/>
      <c r="O212" s="23"/>
      <c r="P212" s="21"/>
      <c r="Q212" s="12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6.5" customHeight="1">
      <c r="A213" s="1"/>
      <c r="B213" s="4"/>
      <c r="C213" s="12"/>
      <c r="D213" s="14"/>
      <c r="E213" s="14"/>
      <c r="F213" s="14"/>
      <c r="G213" s="29"/>
      <c r="H213" s="13"/>
      <c r="I213" s="102"/>
      <c r="J213" s="21"/>
      <c r="K213" s="21"/>
      <c r="L213" s="21"/>
      <c r="M213" s="22"/>
      <c r="N213" s="23"/>
      <c r="O213" s="23"/>
      <c r="P213" s="21"/>
      <c r="Q213" s="12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6.5" customHeight="1">
      <c r="A214" s="1"/>
      <c r="B214" s="4"/>
      <c r="C214" s="12"/>
      <c r="D214" s="14"/>
      <c r="E214" s="14"/>
      <c r="F214" s="14"/>
      <c r="G214" s="29"/>
      <c r="H214" s="13"/>
      <c r="I214" s="102"/>
      <c r="J214" s="21"/>
      <c r="K214" s="21"/>
      <c r="L214" s="21"/>
      <c r="M214" s="22"/>
      <c r="N214" s="23"/>
      <c r="O214" s="23"/>
      <c r="P214" s="21"/>
      <c r="Q214" s="12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6.5" customHeight="1">
      <c r="A215" s="1"/>
      <c r="B215" s="4"/>
      <c r="C215" s="12"/>
      <c r="D215" s="14"/>
      <c r="E215" s="14"/>
      <c r="F215" s="14"/>
      <c r="G215" s="29"/>
      <c r="H215" s="13"/>
      <c r="I215" s="102"/>
      <c r="J215" s="21"/>
      <c r="K215" s="21"/>
      <c r="L215" s="21"/>
      <c r="M215" s="22"/>
      <c r="N215" s="23"/>
      <c r="O215" s="23"/>
      <c r="P215" s="21"/>
      <c r="Q215" s="12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6.5" customHeight="1">
      <c r="A216" s="1"/>
      <c r="B216" s="4"/>
      <c r="C216" s="12"/>
      <c r="D216" s="14"/>
      <c r="E216" s="14"/>
      <c r="F216" s="14"/>
      <c r="G216" s="29"/>
      <c r="H216" s="13"/>
      <c r="I216" s="102"/>
      <c r="J216" s="21"/>
      <c r="K216" s="21"/>
      <c r="L216" s="21"/>
      <c r="M216" s="22"/>
      <c r="N216" s="23"/>
      <c r="O216" s="23"/>
      <c r="P216" s="21"/>
      <c r="Q216" s="12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6.5" customHeight="1">
      <c r="A217" s="1"/>
      <c r="B217" s="4"/>
      <c r="C217" s="12"/>
      <c r="D217" s="14"/>
      <c r="E217" s="14"/>
      <c r="F217" s="14"/>
      <c r="G217" s="29"/>
      <c r="H217" s="13"/>
      <c r="I217" s="102"/>
      <c r="J217" s="21"/>
      <c r="K217" s="21"/>
      <c r="L217" s="21"/>
      <c r="M217" s="22"/>
      <c r="N217" s="23"/>
      <c r="O217" s="23"/>
      <c r="P217" s="21"/>
      <c r="Q217" s="12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6.5" customHeight="1">
      <c r="A218" s="1"/>
      <c r="B218" s="4"/>
      <c r="C218" s="12"/>
      <c r="D218" s="14"/>
      <c r="E218" s="14"/>
      <c r="F218" s="14"/>
      <c r="G218" s="29"/>
      <c r="H218" s="13"/>
      <c r="I218" s="102"/>
      <c r="J218" s="21"/>
      <c r="K218" s="21"/>
      <c r="L218" s="21"/>
      <c r="M218" s="22"/>
      <c r="N218" s="23"/>
      <c r="O218" s="23"/>
      <c r="P218" s="21"/>
      <c r="Q218" s="12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6.5" customHeight="1">
      <c r="A219" s="1"/>
      <c r="B219" s="4"/>
      <c r="C219" s="12"/>
      <c r="D219" s="14"/>
      <c r="E219" s="14"/>
      <c r="F219" s="14"/>
      <c r="G219" s="29"/>
      <c r="H219" s="13"/>
      <c r="I219" s="102"/>
      <c r="J219" s="21"/>
      <c r="K219" s="21"/>
      <c r="L219" s="21"/>
      <c r="M219" s="22"/>
      <c r="N219" s="23"/>
      <c r="O219" s="23"/>
      <c r="P219" s="21"/>
      <c r="Q219" s="12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6.5" customHeight="1">
      <c r="A220" s="1"/>
      <c r="B220" s="4"/>
      <c r="C220" s="12"/>
      <c r="D220" s="14"/>
      <c r="E220" s="14"/>
      <c r="F220" s="14"/>
      <c r="G220" s="29"/>
      <c r="H220" s="13"/>
      <c r="I220" s="102"/>
      <c r="J220" s="21"/>
      <c r="K220" s="21"/>
      <c r="L220" s="21"/>
      <c r="M220" s="22"/>
      <c r="N220" s="23"/>
      <c r="O220" s="23"/>
      <c r="P220" s="21"/>
      <c r="Q220" s="12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6.5" customHeight="1">
      <c r="A221" s="1"/>
      <c r="B221" s="4"/>
      <c r="C221" s="12"/>
      <c r="D221" s="14"/>
      <c r="E221" s="14"/>
      <c r="F221" s="14"/>
      <c r="G221" s="29"/>
      <c r="H221" s="13"/>
      <c r="I221" s="102"/>
      <c r="J221" s="21"/>
      <c r="K221" s="21"/>
      <c r="L221" s="21"/>
      <c r="M221" s="22"/>
      <c r="N221" s="23"/>
      <c r="O221" s="23"/>
      <c r="P221" s="21"/>
      <c r="Q221" s="12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6.5" customHeight="1">
      <c r="A222" s="1"/>
      <c r="B222" s="4"/>
      <c r="C222" s="12"/>
      <c r="D222" s="14"/>
      <c r="E222" s="14"/>
      <c r="F222" s="14"/>
      <c r="G222" s="29"/>
      <c r="H222" s="13"/>
      <c r="I222" s="102"/>
      <c r="J222" s="21"/>
      <c r="K222" s="21"/>
      <c r="L222" s="21"/>
      <c r="M222" s="22"/>
      <c r="N222" s="23"/>
      <c r="O222" s="23"/>
      <c r="P222" s="21"/>
      <c r="Q222" s="12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6.5" customHeight="1">
      <c r="A223" s="1"/>
      <c r="B223" s="4"/>
      <c r="C223" s="12"/>
      <c r="D223" s="14"/>
      <c r="E223" s="14"/>
      <c r="F223" s="14"/>
      <c r="G223" s="29"/>
      <c r="H223" s="13"/>
      <c r="I223" s="102"/>
      <c r="J223" s="21"/>
      <c r="K223" s="21"/>
      <c r="L223" s="21"/>
      <c r="M223" s="22"/>
      <c r="N223" s="23"/>
      <c r="O223" s="23"/>
      <c r="P223" s="21"/>
      <c r="Q223" s="12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6.5" customHeight="1">
      <c r="A224" s="1"/>
      <c r="B224" s="4"/>
      <c r="C224" s="12"/>
      <c r="D224" s="14"/>
      <c r="E224" s="14"/>
      <c r="F224" s="14"/>
      <c r="G224" s="29"/>
      <c r="H224" s="13"/>
      <c r="I224" s="102"/>
      <c r="J224" s="21"/>
      <c r="K224" s="21"/>
      <c r="L224" s="21"/>
      <c r="M224" s="22"/>
      <c r="N224" s="23"/>
      <c r="O224" s="23"/>
      <c r="P224" s="21"/>
      <c r="Q224" s="12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6.5" customHeight="1">
      <c r="A225" s="1"/>
      <c r="B225" s="4"/>
      <c r="C225" s="12"/>
      <c r="D225" s="14"/>
      <c r="E225" s="14"/>
      <c r="F225" s="14"/>
      <c r="G225" s="29"/>
      <c r="H225" s="13"/>
      <c r="I225" s="102"/>
      <c r="J225" s="21"/>
      <c r="K225" s="21"/>
      <c r="L225" s="21"/>
      <c r="M225" s="22"/>
      <c r="N225" s="23"/>
      <c r="O225" s="23"/>
      <c r="P225" s="21"/>
      <c r="Q225" s="12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6.5" customHeight="1">
      <c r="A226" s="1"/>
      <c r="B226" s="4"/>
      <c r="C226" s="12"/>
      <c r="D226" s="14"/>
      <c r="E226" s="14"/>
      <c r="F226" s="14"/>
      <c r="G226" s="29"/>
      <c r="H226" s="13"/>
      <c r="I226" s="102"/>
      <c r="J226" s="21"/>
      <c r="K226" s="21"/>
      <c r="L226" s="21"/>
      <c r="M226" s="22"/>
      <c r="N226" s="23"/>
      <c r="O226" s="23"/>
      <c r="P226" s="21"/>
      <c r="Q226" s="12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6.5" customHeight="1">
      <c r="A227" s="1"/>
      <c r="B227" s="4"/>
      <c r="C227" s="12"/>
      <c r="D227" s="14"/>
      <c r="E227" s="14"/>
      <c r="F227" s="14"/>
      <c r="G227" s="29"/>
      <c r="H227" s="13"/>
      <c r="I227" s="102"/>
      <c r="J227" s="21"/>
      <c r="K227" s="21"/>
      <c r="L227" s="21"/>
      <c r="M227" s="22"/>
      <c r="N227" s="23"/>
      <c r="O227" s="23"/>
      <c r="P227" s="21"/>
      <c r="Q227" s="12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6.5" customHeight="1">
      <c r="A228" s="1"/>
      <c r="B228" s="4"/>
      <c r="C228" s="12"/>
      <c r="D228" s="14"/>
      <c r="E228" s="14"/>
      <c r="F228" s="14"/>
      <c r="G228" s="29"/>
      <c r="H228" s="13"/>
      <c r="I228" s="102"/>
      <c r="J228" s="21"/>
      <c r="K228" s="21"/>
      <c r="L228" s="21"/>
      <c r="M228" s="22"/>
      <c r="N228" s="23"/>
      <c r="O228" s="23"/>
      <c r="P228" s="21"/>
      <c r="Q228" s="12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6.5" customHeight="1">
      <c r="A229" s="1"/>
      <c r="B229" s="4"/>
      <c r="C229" s="12"/>
      <c r="D229" s="14"/>
      <c r="E229" s="14"/>
      <c r="F229" s="14"/>
      <c r="G229" s="29"/>
      <c r="H229" s="13"/>
      <c r="I229" s="102"/>
      <c r="J229" s="21"/>
      <c r="K229" s="21"/>
      <c r="L229" s="21"/>
      <c r="M229" s="22"/>
      <c r="N229" s="23"/>
      <c r="O229" s="23"/>
      <c r="P229" s="21"/>
      <c r="Q229" s="12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6.5" customHeight="1">
      <c r="A230" s="1"/>
      <c r="B230" s="4"/>
      <c r="C230" s="12"/>
      <c r="D230" s="14"/>
      <c r="E230" s="14"/>
      <c r="F230" s="14"/>
      <c r="G230" s="29"/>
      <c r="H230" s="13"/>
      <c r="I230" s="102"/>
      <c r="J230" s="21"/>
      <c r="K230" s="21"/>
      <c r="L230" s="21"/>
      <c r="M230" s="22"/>
      <c r="N230" s="23"/>
      <c r="O230" s="23"/>
      <c r="P230" s="21"/>
      <c r="Q230" s="12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6.5" customHeight="1">
      <c r="A231" s="1"/>
      <c r="B231" s="4"/>
      <c r="C231" s="12"/>
      <c r="D231" s="14"/>
      <c r="E231" s="14"/>
      <c r="F231" s="14"/>
      <c r="G231" s="29"/>
      <c r="H231" s="13"/>
      <c r="I231" s="102"/>
      <c r="J231" s="21"/>
      <c r="K231" s="21"/>
      <c r="L231" s="21"/>
      <c r="M231" s="22"/>
      <c r="N231" s="23"/>
      <c r="O231" s="23"/>
      <c r="P231" s="21"/>
      <c r="Q231" s="12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6.5" customHeight="1">
      <c r="A232" s="1"/>
      <c r="B232" s="4"/>
      <c r="C232" s="12"/>
      <c r="D232" s="14"/>
      <c r="E232" s="14"/>
      <c r="F232" s="14"/>
      <c r="G232" s="29"/>
      <c r="H232" s="13"/>
      <c r="I232" s="102"/>
      <c r="J232" s="21"/>
      <c r="K232" s="21"/>
      <c r="L232" s="21"/>
      <c r="M232" s="22"/>
      <c r="N232" s="23"/>
      <c r="O232" s="23"/>
      <c r="P232" s="21"/>
      <c r="Q232" s="12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6.5" customHeight="1">
      <c r="A233" s="1"/>
      <c r="B233" s="4"/>
      <c r="C233" s="12"/>
      <c r="D233" s="14"/>
      <c r="E233" s="14"/>
      <c r="F233" s="14"/>
      <c r="G233" s="29"/>
      <c r="H233" s="13"/>
      <c r="I233" s="102"/>
      <c r="J233" s="21"/>
      <c r="K233" s="21"/>
      <c r="L233" s="21"/>
      <c r="M233" s="22"/>
      <c r="N233" s="23"/>
      <c r="O233" s="23"/>
      <c r="P233" s="21"/>
      <c r="Q233" s="12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6.5" customHeight="1">
      <c r="A234" s="1"/>
      <c r="B234" s="4"/>
      <c r="C234" s="12"/>
      <c r="D234" s="14"/>
      <c r="E234" s="14"/>
      <c r="F234" s="14"/>
      <c r="G234" s="29"/>
      <c r="H234" s="13"/>
      <c r="I234" s="102"/>
      <c r="J234" s="21"/>
      <c r="K234" s="21"/>
      <c r="L234" s="21"/>
      <c r="M234" s="22"/>
      <c r="N234" s="23"/>
      <c r="O234" s="23"/>
      <c r="P234" s="21"/>
      <c r="Q234" s="12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6.5" customHeight="1">
      <c r="A235" s="1"/>
      <c r="B235" s="4"/>
      <c r="C235" s="12"/>
      <c r="D235" s="14"/>
      <c r="E235" s="14"/>
      <c r="F235" s="14"/>
      <c r="G235" s="29"/>
      <c r="H235" s="13"/>
      <c r="I235" s="102"/>
      <c r="J235" s="21"/>
      <c r="K235" s="21"/>
      <c r="L235" s="21"/>
      <c r="M235" s="22"/>
      <c r="N235" s="23"/>
      <c r="O235" s="23"/>
      <c r="P235" s="21"/>
      <c r="Q235" s="12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6.5" customHeight="1">
      <c r="A236" s="1"/>
      <c r="B236" s="4"/>
      <c r="C236" s="12"/>
      <c r="D236" s="14"/>
      <c r="E236" s="14"/>
      <c r="F236" s="14"/>
      <c r="G236" s="29"/>
      <c r="H236" s="13"/>
      <c r="I236" s="102"/>
      <c r="J236" s="21"/>
      <c r="K236" s="21"/>
      <c r="L236" s="21"/>
      <c r="M236" s="22"/>
      <c r="N236" s="23"/>
      <c r="O236" s="23"/>
      <c r="P236" s="21"/>
      <c r="Q236" s="12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6.5" customHeight="1">
      <c r="A237" s="1"/>
      <c r="B237" s="4"/>
      <c r="C237" s="12"/>
      <c r="D237" s="14"/>
      <c r="E237" s="14"/>
      <c r="F237" s="14"/>
      <c r="G237" s="29"/>
      <c r="H237" s="13"/>
      <c r="I237" s="102"/>
      <c r="J237" s="21"/>
      <c r="K237" s="21"/>
      <c r="L237" s="21"/>
      <c r="M237" s="22"/>
      <c r="N237" s="23"/>
      <c r="O237" s="23"/>
      <c r="P237" s="21"/>
      <c r="Q237" s="12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6.5" customHeight="1">
      <c r="A238" s="1"/>
      <c r="B238" s="4"/>
      <c r="C238" s="12"/>
      <c r="D238" s="14"/>
      <c r="E238" s="14"/>
      <c r="F238" s="14"/>
      <c r="G238" s="29"/>
      <c r="H238" s="13"/>
      <c r="I238" s="102"/>
      <c r="J238" s="21"/>
      <c r="K238" s="21"/>
      <c r="L238" s="21"/>
      <c r="M238" s="22"/>
      <c r="N238" s="23"/>
      <c r="O238" s="23"/>
      <c r="P238" s="21"/>
      <c r="Q238" s="12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6.5" customHeight="1">
      <c r="A239" s="1"/>
      <c r="B239" s="4"/>
      <c r="C239" s="12"/>
      <c r="D239" s="14"/>
      <c r="E239" s="14"/>
      <c r="F239" s="14"/>
      <c r="G239" s="29"/>
      <c r="H239" s="13"/>
      <c r="I239" s="102"/>
      <c r="J239" s="21"/>
      <c r="K239" s="21"/>
      <c r="L239" s="21"/>
      <c r="M239" s="22"/>
      <c r="N239" s="23"/>
      <c r="O239" s="23"/>
      <c r="P239" s="21"/>
      <c r="Q239" s="12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6.5" customHeight="1">
      <c r="A240" s="1"/>
      <c r="B240" s="4"/>
      <c r="C240" s="12"/>
      <c r="D240" s="14"/>
      <c r="E240" s="14"/>
      <c r="F240" s="14"/>
      <c r="G240" s="29"/>
      <c r="H240" s="13"/>
      <c r="I240" s="102"/>
      <c r="J240" s="21"/>
      <c r="K240" s="21"/>
      <c r="L240" s="21"/>
      <c r="M240" s="22"/>
      <c r="N240" s="23"/>
      <c r="O240" s="23"/>
      <c r="P240" s="21"/>
      <c r="Q240" s="12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6.5" customHeight="1">
      <c r="A241" s="1"/>
      <c r="B241" s="4"/>
      <c r="C241" s="12"/>
      <c r="D241" s="14"/>
      <c r="E241" s="14"/>
      <c r="F241" s="14"/>
      <c r="G241" s="29"/>
      <c r="H241" s="13"/>
      <c r="I241" s="102"/>
      <c r="J241" s="21"/>
      <c r="K241" s="21"/>
      <c r="L241" s="21"/>
      <c r="M241" s="22"/>
      <c r="N241" s="23"/>
      <c r="O241" s="23"/>
      <c r="P241" s="21"/>
      <c r="Q241" s="12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6.5" customHeight="1">
      <c r="A242" s="1"/>
      <c r="B242" s="4"/>
      <c r="C242" s="12"/>
      <c r="D242" s="14"/>
      <c r="E242" s="14"/>
      <c r="F242" s="14"/>
      <c r="G242" s="29"/>
      <c r="H242" s="13"/>
      <c r="I242" s="102"/>
      <c r="J242" s="21"/>
      <c r="K242" s="21"/>
      <c r="L242" s="21"/>
      <c r="M242" s="22"/>
      <c r="N242" s="23"/>
      <c r="O242" s="23"/>
      <c r="P242" s="21"/>
      <c r="Q242" s="12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6.5" customHeight="1">
      <c r="A243" s="1"/>
      <c r="B243" s="4"/>
      <c r="C243" s="12"/>
      <c r="D243" s="14"/>
      <c r="E243" s="14"/>
      <c r="F243" s="14"/>
      <c r="G243" s="29"/>
      <c r="H243" s="13"/>
      <c r="I243" s="102"/>
      <c r="J243" s="21"/>
      <c r="K243" s="21"/>
      <c r="L243" s="21"/>
      <c r="M243" s="22"/>
      <c r="N243" s="23"/>
      <c r="O243" s="23"/>
      <c r="P243" s="21"/>
      <c r="Q243" s="12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6.5" customHeight="1">
      <c r="A244" s="1"/>
      <c r="B244" s="4"/>
      <c r="C244" s="12"/>
      <c r="D244" s="14"/>
      <c r="E244" s="14"/>
      <c r="F244" s="14"/>
      <c r="G244" s="29"/>
      <c r="H244" s="13"/>
      <c r="I244" s="102"/>
      <c r="J244" s="21"/>
      <c r="K244" s="21"/>
      <c r="L244" s="21"/>
      <c r="M244" s="22"/>
      <c r="N244" s="23"/>
      <c r="O244" s="23"/>
      <c r="P244" s="21"/>
      <c r="Q244" s="12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6.5" customHeight="1">
      <c r="A245" s="1"/>
      <c r="B245" s="4"/>
      <c r="C245" s="12"/>
      <c r="D245" s="14"/>
      <c r="E245" s="14"/>
      <c r="F245" s="14"/>
      <c r="G245" s="29"/>
      <c r="H245" s="13"/>
      <c r="I245" s="102"/>
      <c r="J245" s="21"/>
      <c r="K245" s="21"/>
      <c r="L245" s="21"/>
      <c r="M245" s="22"/>
      <c r="N245" s="23"/>
      <c r="O245" s="23"/>
      <c r="P245" s="21"/>
      <c r="Q245" s="12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6.5" customHeight="1">
      <c r="A246" s="1"/>
      <c r="B246" s="4"/>
      <c r="C246" s="12"/>
      <c r="D246" s="14"/>
      <c r="E246" s="14"/>
      <c r="F246" s="14"/>
      <c r="G246" s="29"/>
      <c r="H246" s="13"/>
      <c r="I246" s="102"/>
      <c r="J246" s="21"/>
      <c r="K246" s="21"/>
      <c r="L246" s="21"/>
      <c r="M246" s="22"/>
      <c r="N246" s="23"/>
      <c r="O246" s="23"/>
      <c r="P246" s="21"/>
      <c r="Q246" s="12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6.5" customHeight="1">
      <c r="A247" s="1"/>
      <c r="B247" s="4"/>
      <c r="C247" s="12"/>
      <c r="D247" s="14"/>
      <c r="E247" s="14"/>
      <c r="F247" s="14"/>
      <c r="G247" s="29"/>
      <c r="H247" s="13"/>
      <c r="I247" s="102"/>
      <c r="J247" s="21"/>
      <c r="K247" s="21"/>
      <c r="L247" s="21"/>
      <c r="M247" s="22"/>
      <c r="N247" s="23"/>
      <c r="O247" s="23"/>
      <c r="P247" s="21"/>
      <c r="Q247" s="12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6.5" customHeight="1">
      <c r="A248" s="1"/>
      <c r="B248" s="4"/>
      <c r="C248" s="12"/>
      <c r="D248" s="14"/>
      <c r="E248" s="14"/>
      <c r="F248" s="14"/>
      <c r="G248" s="29"/>
      <c r="H248" s="13"/>
      <c r="I248" s="102"/>
      <c r="J248" s="21"/>
      <c r="K248" s="21"/>
      <c r="L248" s="21"/>
      <c r="M248" s="22"/>
      <c r="N248" s="23"/>
      <c r="O248" s="23"/>
      <c r="P248" s="21"/>
      <c r="Q248" s="12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6.5" customHeight="1">
      <c r="A249" s="1"/>
      <c r="B249" s="4"/>
      <c r="C249" s="12"/>
      <c r="D249" s="14"/>
      <c r="E249" s="14"/>
      <c r="F249" s="14"/>
      <c r="G249" s="29"/>
      <c r="H249" s="13"/>
      <c r="I249" s="102"/>
      <c r="J249" s="21"/>
      <c r="K249" s="21"/>
      <c r="L249" s="21"/>
      <c r="M249" s="22"/>
      <c r="N249" s="23"/>
      <c r="O249" s="23"/>
      <c r="P249" s="21"/>
      <c r="Q249" s="12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6.5" customHeight="1">
      <c r="A250" s="1"/>
      <c r="B250" s="4"/>
      <c r="C250" s="12"/>
      <c r="D250" s="14"/>
      <c r="E250" s="14"/>
      <c r="F250" s="14"/>
      <c r="G250" s="29"/>
      <c r="H250" s="13"/>
      <c r="I250" s="102"/>
      <c r="J250" s="21"/>
      <c r="K250" s="21"/>
      <c r="L250" s="21"/>
      <c r="M250" s="22"/>
      <c r="N250" s="23"/>
      <c r="O250" s="23"/>
      <c r="P250" s="21"/>
      <c r="Q250" s="12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6.5" customHeight="1">
      <c r="A251" s="1"/>
      <c r="B251" s="4"/>
      <c r="C251" s="12"/>
      <c r="D251" s="14"/>
      <c r="E251" s="14"/>
      <c r="F251" s="14"/>
      <c r="G251" s="29"/>
      <c r="H251" s="13"/>
      <c r="I251" s="102"/>
      <c r="J251" s="21"/>
      <c r="K251" s="21"/>
      <c r="L251" s="21"/>
      <c r="M251" s="22"/>
      <c r="N251" s="23"/>
      <c r="O251" s="23"/>
      <c r="P251" s="21"/>
      <c r="Q251" s="12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6.5" customHeight="1">
      <c r="A252" s="1"/>
      <c r="B252" s="4"/>
      <c r="C252" s="12"/>
      <c r="D252" s="14"/>
      <c r="E252" s="14"/>
      <c r="F252" s="14"/>
      <c r="G252" s="29"/>
      <c r="H252" s="13"/>
      <c r="I252" s="102"/>
      <c r="J252" s="21"/>
      <c r="K252" s="21"/>
      <c r="L252" s="21"/>
      <c r="M252" s="22"/>
      <c r="N252" s="23"/>
      <c r="O252" s="23"/>
      <c r="P252" s="21"/>
      <c r="Q252" s="12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6.5" customHeight="1">
      <c r="A253" s="1"/>
      <c r="B253" s="4"/>
      <c r="C253" s="12"/>
      <c r="D253" s="14"/>
      <c r="E253" s="14"/>
      <c r="F253" s="14"/>
      <c r="G253" s="29"/>
      <c r="H253" s="13"/>
      <c r="I253" s="102"/>
      <c r="J253" s="21"/>
      <c r="K253" s="21"/>
      <c r="L253" s="21"/>
      <c r="M253" s="22"/>
      <c r="N253" s="23"/>
      <c r="O253" s="23"/>
      <c r="P253" s="21"/>
      <c r="Q253" s="12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6.5" customHeight="1">
      <c r="A254" s="1"/>
      <c r="B254" s="4"/>
      <c r="C254" s="12"/>
      <c r="D254" s="14"/>
      <c r="E254" s="14"/>
      <c r="F254" s="14"/>
      <c r="G254" s="29"/>
      <c r="H254" s="13"/>
      <c r="I254" s="102"/>
      <c r="J254" s="21"/>
      <c r="K254" s="21"/>
      <c r="L254" s="21"/>
      <c r="M254" s="22"/>
      <c r="N254" s="23"/>
      <c r="O254" s="23"/>
      <c r="P254" s="21"/>
      <c r="Q254" s="12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6.5" customHeight="1">
      <c r="A255" s="1"/>
      <c r="B255" s="4"/>
      <c r="C255" s="12"/>
      <c r="D255" s="14"/>
      <c r="E255" s="14"/>
      <c r="F255" s="14"/>
      <c r="G255" s="29"/>
      <c r="H255" s="13"/>
      <c r="I255" s="102"/>
      <c r="J255" s="21"/>
      <c r="K255" s="21"/>
      <c r="L255" s="21"/>
      <c r="M255" s="22"/>
      <c r="N255" s="23"/>
      <c r="O255" s="23"/>
      <c r="P255" s="21"/>
      <c r="Q255" s="12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6.5" customHeight="1">
      <c r="A256" s="1"/>
      <c r="B256" s="4"/>
      <c r="C256" s="12"/>
      <c r="D256" s="14"/>
      <c r="E256" s="14"/>
      <c r="F256" s="14"/>
      <c r="G256" s="29"/>
      <c r="H256" s="13"/>
      <c r="I256" s="102"/>
      <c r="J256" s="21"/>
      <c r="K256" s="21"/>
      <c r="L256" s="21"/>
      <c r="M256" s="22"/>
      <c r="N256" s="23"/>
      <c r="O256" s="23"/>
      <c r="P256" s="21"/>
      <c r="Q256" s="12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6.5" customHeight="1">
      <c r="A257" s="1"/>
      <c r="B257" s="4"/>
      <c r="C257" s="12"/>
      <c r="D257" s="14"/>
      <c r="E257" s="14"/>
      <c r="F257" s="14"/>
      <c r="G257" s="29"/>
      <c r="H257" s="13"/>
      <c r="I257" s="102"/>
      <c r="J257" s="21"/>
      <c r="K257" s="21"/>
      <c r="L257" s="21"/>
      <c r="M257" s="22"/>
      <c r="N257" s="23"/>
      <c r="O257" s="23"/>
      <c r="P257" s="21"/>
      <c r="Q257" s="12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6.5" customHeight="1">
      <c r="A258" s="1"/>
      <c r="B258" s="4"/>
      <c r="C258" s="12"/>
      <c r="D258" s="14"/>
      <c r="E258" s="14"/>
      <c r="F258" s="14"/>
      <c r="G258" s="29"/>
      <c r="H258" s="13"/>
      <c r="I258" s="102"/>
      <c r="J258" s="21"/>
      <c r="K258" s="21"/>
      <c r="L258" s="21"/>
      <c r="M258" s="22"/>
      <c r="N258" s="23"/>
      <c r="O258" s="23"/>
      <c r="P258" s="21"/>
      <c r="Q258" s="12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6.5" customHeight="1">
      <c r="A259" s="1"/>
      <c r="B259" s="4"/>
      <c r="C259" s="12"/>
      <c r="D259" s="14"/>
      <c r="E259" s="14"/>
      <c r="F259" s="14"/>
      <c r="G259" s="29"/>
      <c r="H259" s="13"/>
      <c r="I259" s="102"/>
      <c r="J259" s="21"/>
      <c r="K259" s="21"/>
      <c r="L259" s="21"/>
      <c r="M259" s="22"/>
      <c r="N259" s="23"/>
      <c r="O259" s="23"/>
      <c r="P259" s="21"/>
      <c r="Q259" s="12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6.5" customHeight="1">
      <c r="A260" s="1"/>
      <c r="B260" s="4"/>
      <c r="C260" s="12"/>
      <c r="D260" s="14"/>
      <c r="E260" s="14"/>
      <c r="F260" s="14"/>
      <c r="G260" s="29"/>
      <c r="H260" s="13"/>
      <c r="I260" s="102"/>
      <c r="J260" s="21"/>
      <c r="K260" s="21"/>
      <c r="L260" s="21"/>
      <c r="M260" s="22"/>
      <c r="N260" s="23"/>
      <c r="O260" s="23"/>
      <c r="P260" s="21"/>
      <c r="Q260" s="12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6.5" customHeight="1">
      <c r="A261" s="1"/>
      <c r="B261" s="4"/>
      <c r="C261" s="12"/>
      <c r="D261" s="14"/>
      <c r="E261" s="14"/>
      <c r="F261" s="14"/>
      <c r="G261" s="29"/>
      <c r="H261" s="13"/>
      <c r="I261" s="102"/>
      <c r="J261" s="21"/>
      <c r="K261" s="21"/>
      <c r="L261" s="21"/>
      <c r="M261" s="22"/>
      <c r="N261" s="23"/>
      <c r="O261" s="23"/>
      <c r="P261" s="21"/>
      <c r="Q261" s="12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6.5" customHeight="1">
      <c r="A262" s="1"/>
      <c r="B262" s="4"/>
      <c r="C262" s="12"/>
      <c r="D262" s="14"/>
      <c r="E262" s="14"/>
      <c r="F262" s="14"/>
      <c r="G262" s="29"/>
      <c r="H262" s="13"/>
      <c r="I262" s="102"/>
      <c r="J262" s="21"/>
      <c r="K262" s="21"/>
      <c r="L262" s="21"/>
      <c r="M262" s="22"/>
      <c r="N262" s="23"/>
      <c r="O262" s="23"/>
      <c r="P262" s="21"/>
      <c r="Q262" s="12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6.5" customHeight="1">
      <c r="A263" s="1"/>
      <c r="B263" s="4"/>
      <c r="C263" s="12"/>
      <c r="D263" s="14"/>
      <c r="E263" s="14"/>
      <c r="F263" s="14"/>
      <c r="G263" s="29"/>
      <c r="H263" s="13"/>
      <c r="I263" s="102"/>
      <c r="J263" s="21"/>
      <c r="K263" s="21"/>
      <c r="L263" s="21"/>
      <c r="M263" s="22"/>
      <c r="N263" s="23"/>
      <c r="O263" s="23"/>
      <c r="P263" s="21"/>
      <c r="Q263" s="12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6.5" customHeight="1">
      <c r="A264" s="1"/>
      <c r="B264" s="4"/>
      <c r="C264" s="12"/>
      <c r="D264" s="14"/>
      <c r="E264" s="14"/>
      <c r="F264" s="14"/>
      <c r="G264" s="29"/>
      <c r="H264" s="13"/>
      <c r="I264" s="102"/>
      <c r="J264" s="21"/>
      <c r="K264" s="21"/>
      <c r="L264" s="21"/>
      <c r="M264" s="22"/>
      <c r="N264" s="23"/>
      <c r="O264" s="23"/>
      <c r="P264" s="21"/>
      <c r="Q264" s="12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6.5" customHeight="1">
      <c r="A265" s="1"/>
      <c r="B265" s="4"/>
      <c r="C265" s="12"/>
      <c r="D265" s="14"/>
      <c r="E265" s="14"/>
      <c r="F265" s="14"/>
      <c r="G265" s="29"/>
      <c r="H265" s="13"/>
      <c r="I265" s="102"/>
      <c r="J265" s="21"/>
      <c r="K265" s="21"/>
      <c r="L265" s="21"/>
      <c r="M265" s="22"/>
      <c r="N265" s="23"/>
      <c r="O265" s="23"/>
      <c r="P265" s="21"/>
      <c r="Q265" s="12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6.5" customHeight="1">
      <c r="A266" s="1"/>
      <c r="B266" s="4"/>
      <c r="C266" s="12"/>
      <c r="D266" s="14"/>
      <c r="E266" s="14"/>
      <c r="F266" s="14"/>
      <c r="G266" s="29"/>
      <c r="H266" s="13"/>
      <c r="I266" s="102"/>
      <c r="J266" s="21"/>
      <c r="K266" s="21"/>
      <c r="L266" s="21"/>
      <c r="M266" s="22"/>
      <c r="N266" s="23"/>
      <c r="O266" s="23"/>
      <c r="P266" s="21"/>
      <c r="Q266" s="12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6.5" customHeight="1">
      <c r="A267" s="1"/>
      <c r="B267" s="4"/>
      <c r="C267" s="12"/>
      <c r="D267" s="14"/>
      <c r="E267" s="14"/>
      <c r="F267" s="14"/>
      <c r="G267" s="29"/>
      <c r="H267" s="13"/>
      <c r="I267" s="102"/>
      <c r="J267" s="21"/>
      <c r="K267" s="21"/>
      <c r="L267" s="21"/>
      <c r="M267" s="22"/>
      <c r="N267" s="23"/>
      <c r="O267" s="23"/>
      <c r="P267" s="21"/>
      <c r="Q267" s="12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6.5" customHeight="1">
      <c r="A268" s="1"/>
      <c r="B268" s="4"/>
      <c r="C268" s="12"/>
      <c r="D268" s="14"/>
      <c r="E268" s="14"/>
      <c r="F268" s="14"/>
      <c r="G268" s="29"/>
      <c r="H268" s="13"/>
      <c r="I268" s="102"/>
      <c r="J268" s="21"/>
      <c r="K268" s="21"/>
      <c r="L268" s="21"/>
      <c r="M268" s="22"/>
      <c r="N268" s="23"/>
      <c r="O268" s="23"/>
      <c r="P268" s="21"/>
      <c r="Q268" s="12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6.5" customHeight="1">
      <c r="A269" s="1"/>
      <c r="B269" s="4"/>
      <c r="C269" s="12"/>
      <c r="D269" s="14"/>
      <c r="E269" s="14"/>
      <c r="F269" s="14"/>
      <c r="G269" s="29"/>
      <c r="H269" s="13"/>
      <c r="I269" s="102"/>
      <c r="J269" s="21"/>
      <c r="K269" s="21"/>
      <c r="L269" s="21"/>
      <c r="M269" s="22"/>
      <c r="N269" s="23"/>
      <c r="O269" s="23"/>
      <c r="P269" s="21"/>
      <c r="Q269" s="12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6.5" customHeight="1">
      <c r="A270" s="1"/>
      <c r="B270" s="4"/>
      <c r="C270" s="12"/>
      <c r="D270" s="14"/>
      <c r="E270" s="14"/>
      <c r="F270" s="14"/>
      <c r="G270" s="29"/>
      <c r="H270" s="13"/>
      <c r="I270" s="102"/>
      <c r="J270" s="21"/>
      <c r="K270" s="21"/>
      <c r="L270" s="21"/>
      <c r="M270" s="22"/>
      <c r="N270" s="23"/>
      <c r="O270" s="23"/>
      <c r="P270" s="21"/>
      <c r="Q270" s="12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6.5" customHeight="1">
      <c r="A271" s="1"/>
      <c r="B271" s="4"/>
      <c r="C271" s="12"/>
      <c r="D271" s="14"/>
      <c r="E271" s="14"/>
      <c r="F271" s="14"/>
      <c r="G271" s="29"/>
      <c r="H271" s="13"/>
      <c r="I271" s="102"/>
      <c r="J271" s="21"/>
      <c r="K271" s="21"/>
      <c r="L271" s="21"/>
      <c r="M271" s="22"/>
      <c r="N271" s="23"/>
      <c r="O271" s="23"/>
      <c r="P271" s="21"/>
      <c r="Q271" s="12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6.5" customHeight="1">
      <c r="A272" s="1"/>
      <c r="B272" s="4"/>
      <c r="C272" s="12"/>
      <c r="D272" s="14"/>
      <c r="E272" s="14"/>
      <c r="F272" s="14"/>
      <c r="G272" s="29"/>
      <c r="H272" s="13"/>
      <c r="I272" s="102"/>
      <c r="J272" s="21"/>
      <c r="K272" s="21"/>
      <c r="L272" s="21"/>
      <c r="M272" s="22"/>
      <c r="N272" s="23"/>
      <c r="O272" s="23"/>
      <c r="P272" s="21"/>
      <c r="Q272" s="12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6.5" customHeight="1">
      <c r="A273" s="1"/>
      <c r="B273" s="4"/>
      <c r="C273" s="12"/>
      <c r="D273" s="14"/>
      <c r="E273" s="14"/>
      <c r="F273" s="14"/>
      <c r="G273" s="29"/>
      <c r="H273" s="13"/>
      <c r="I273" s="102"/>
      <c r="J273" s="21"/>
      <c r="K273" s="21"/>
      <c r="L273" s="21"/>
      <c r="M273" s="22"/>
      <c r="N273" s="23"/>
      <c r="O273" s="23"/>
      <c r="P273" s="21"/>
      <c r="Q273" s="12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6.5" customHeight="1">
      <c r="A274" s="1"/>
      <c r="B274" s="4"/>
      <c r="C274" s="12"/>
      <c r="D274" s="14"/>
      <c r="E274" s="14"/>
      <c r="F274" s="14"/>
      <c r="G274" s="29"/>
      <c r="H274" s="13"/>
      <c r="I274" s="102"/>
      <c r="J274" s="21"/>
      <c r="K274" s="21"/>
      <c r="L274" s="21"/>
      <c r="M274" s="22"/>
      <c r="N274" s="23"/>
      <c r="O274" s="23"/>
      <c r="P274" s="21"/>
      <c r="Q274" s="12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6.5" customHeight="1">
      <c r="A275" s="1"/>
      <c r="B275" s="4"/>
      <c r="C275" s="12"/>
      <c r="D275" s="14"/>
      <c r="E275" s="14"/>
      <c r="F275" s="14"/>
      <c r="G275" s="29"/>
      <c r="H275" s="13"/>
      <c r="I275" s="102"/>
      <c r="J275" s="21"/>
      <c r="K275" s="21"/>
      <c r="L275" s="21"/>
      <c r="M275" s="22"/>
      <c r="N275" s="23"/>
      <c r="O275" s="23"/>
      <c r="P275" s="21"/>
      <c r="Q275" s="12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6.5" customHeight="1">
      <c r="A276" s="1"/>
      <c r="B276" s="4"/>
      <c r="C276" s="12"/>
      <c r="D276" s="14"/>
      <c r="E276" s="14"/>
      <c r="F276" s="14"/>
      <c r="G276" s="29"/>
      <c r="H276" s="13"/>
      <c r="I276" s="102"/>
      <c r="J276" s="21"/>
      <c r="K276" s="21"/>
      <c r="L276" s="21"/>
      <c r="M276" s="22"/>
      <c r="N276" s="23"/>
      <c r="O276" s="23"/>
      <c r="P276" s="21"/>
      <c r="Q276" s="12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6.5" customHeight="1">
      <c r="A277" s="1"/>
      <c r="B277" s="4"/>
      <c r="C277" s="12"/>
      <c r="D277" s="14"/>
      <c r="E277" s="14"/>
      <c r="F277" s="14"/>
      <c r="G277" s="29"/>
      <c r="H277" s="13"/>
      <c r="I277" s="102"/>
      <c r="J277" s="21"/>
      <c r="K277" s="21"/>
      <c r="L277" s="21"/>
      <c r="M277" s="22"/>
      <c r="N277" s="23"/>
      <c r="O277" s="23"/>
      <c r="P277" s="21"/>
      <c r="Q277" s="12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6.5" customHeight="1">
      <c r="A278" s="1"/>
      <c r="B278" s="4"/>
      <c r="C278" s="12"/>
      <c r="D278" s="14"/>
      <c r="E278" s="14"/>
      <c r="F278" s="14"/>
      <c r="G278" s="29"/>
      <c r="H278" s="13"/>
      <c r="I278" s="102"/>
      <c r="J278" s="21"/>
      <c r="K278" s="21"/>
      <c r="L278" s="21"/>
      <c r="M278" s="22"/>
      <c r="N278" s="23"/>
      <c r="O278" s="23"/>
      <c r="P278" s="21"/>
      <c r="Q278" s="12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6.5" customHeight="1">
      <c r="A279" s="1"/>
      <c r="B279" s="4"/>
      <c r="C279" s="12"/>
      <c r="D279" s="14"/>
      <c r="E279" s="14"/>
      <c r="F279" s="14"/>
      <c r="G279" s="29"/>
      <c r="H279" s="13"/>
      <c r="I279" s="102"/>
      <c r="J279" s="21"/>
      <c r="K279" s="21"/>
      <c r="L279" s="21"/>
      <c r="M279" s="22"/>
      <c r="N279" s="23"/>
      <c r="O279" s="23"/>
      <c r="P279" s="21"/>
      <c r="Q279" s="12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6.5" customHeight="1">
      <c r="A280" s="1"/>
      <c r="B280" s="4"/>
      <c r="C280" s="12"/>
      <c r="D280" s="14"/>
      <c r="E280" s="14"/>
      <c r="F280" s="14"/>
      <c r="G280" s="29"/>
      <c r="H280" s="13"/>
      <c r="I280" s="102"/>
      <c r="J280" s="21"/>
      <c r="K280" s="21"/>
      <c r="L280" s="21"/>
      <c r="M280" s="22"/>
      <c r="N280" s="23"/>
      <c r="O280" s="23"/>
      <c r="P280" s="21"/>
      <c r="Q280" s="12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6.5" customHeight="1">
      <c r="A281" s="1"/>
      <c r="B281" s="4"/>
      <c r="C281" s="12"/>
      <c r="D281" s="14"/>
      <c r="E281" s="14"/>
      <c r="F281" s="14"/>
      <c r="G281" s="29"/>
      <c r="H281" s="13"/>
      <c r="I281" s="102"/>
      <c r="J281" s="21"/>
      <c r="K281" s="21"/>
      <c r="L281" s="21"/>
      <c r="M281" s="22"/>
      <c r="N281" s="23"/>
      <c r="O281" s="23"/>
      <c r="P281" s="21"/>
      <c r="Q281" s="12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6.5" customHeight="1">
      <c r="A282" s="1"/>
      <c r="B282" s="4"/>
      <c r="C282" s="12"/>
      <c r="D282" s="14"/>
      <c r="E282" s="14"/>
      <c r="F282" s="14"/>
      <c r="G282" s="29"/>
      <c r="H282" s="13"/>
      <c r="I282" s="102"/>
      <c r="J282" s="21"/>
      <c r="K282" s="21"/>
      <c r="L282" s="21"/>
      <c r="M282" s="22"/>
      <c r="N282" s="23"/>
      <c r="O282" s="23"/>
      <c r="P282" s="21"/>
      <c r="Q282" s="12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6.5" customHeight="1">
      <c r="A283" s="1"/>
      <c r="B283" s="4"/>
      <c r="C283" s="12"/>
      <c r="D283" s="14"/>
      <c r="E283" s="14"/>
      <c r="F283" s="14"/>
      <c r="G283" s="29"/>
      <c r="H283" s="13"/>
      <c r="I283" s="102"/>
      <c r="J283" s="21"/>
      <c r="K283" s="21"/>
      <c r="L283" s="21"/>
      <c r="M283" s="22"/>
      <c r="N283" s="23"/>
      <c r="O283" s="23"/>
      <c r="P283" s="21"/>
      <c r="Q283" s="12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6.5" customHeight="1">
      <c r="A284" s="1"/>
      <c r="B284" s="4"/>
      <c r="C284" s="12"/>
      <c r="D284" s="14"/>
      <c r="E284" s="14"/>
      <c r="F284" s="14"/>
      <c r="G284" s="29"/>
      <c r="H284" s="13"/>
      <c r="I284" s="102"/>
      <c r="J284" s="21"/>
      <c r="K284" s="21"/>
      <c r="L284" s="21"/>
      <c r="M284" s="22"/>
      <c r="N284" s="23"/>
      <c r="O284" s="23"/>
      <c r="P284" s="21"/>
      <c r="Q284" s="12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6.5" customHeight="1">
      <c r="A285" s="1"/>
      <c r="B285" s="4"/>
      <c r="C285" s="12"/>
      <c r="D285" s="14"/>
      <c r="E285" s="14"/>
      <c r="F285" s="14"/>
      <c r="G285" s="29"/>
      <c r="H285" s="13"/>
      <c r="I285" s="102"/>
      <c r="J285" s="21"/>
      <c r="K285" s="21"/>
      <c r="L285" s="21"/>
      <c r="M285" s="22"/>
      <c r="N285" s="23"/>
      <c r="O285" s="23"/>
      <c r="P285" s="21"/>
      <c r="Q285" s="12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6.5" customHeight="1">
      <c r="A286" s="1"/>
      <c r="B286" s="4"/>
      <c r="C286" s="12"/>
      <c r="D286" s="14"/>
      <c r="E286" s="14"/>
      <c r="F286" s="14"/>
      <c r="G286" s="29"/>
      <c r="H286" s="13"/>
      <c r="I286" s="102"/>
      <c r="J286" s="21"/>
      <c r="K286" s="21"/>
      <c r="L286" s="21"/>
      <c r="M286" s="22"/>
      <c r="N286" s="23"/>
      <c r="O286" s="23"/>
      <c r="P286" s="21"/>
      <c r="Q286" s="12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6.5" customHeight="1">
      <c r="A287" s="1"/>
      <c r="B287" s="4"/>
      <c r="C287" s="12"/>
      <c r="D287" s="14"/>
      <c r="E287" s="14"/>
      <c r="F287" s="14"/>
      <c r="G287" s="29"/>
      <c r="H287" s="13"/>
      <c r="I287" s="102"/>
      <c r="J287" s="21"/>
      <c r="K287" s="21"/>
      <c r="L287" s="21"/>
      <c r="M287" s="22"/>
      <c r="N287" s="23"/>
      <c r="O287" s="23"/>
      <c r="P287" s="21"/>
      <c r="Q287" s="12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6.5" customHeight="1">
      <c r="A288" s="1"/>
      <c r="B288" s="4"/>
      <c r="C288" s="12"/>
      <c r="D288" s="14"/>
      <c r="E288" s="14"/>
      <c r="F288" s="14"/>
      <c r="G288" s="29"/>
      <c r="H288" s="13"/>
      <c r="I288" s="102"/>
      <c r="J288" s="21"/>
      <c r="K288" s="21"/>
      <c r="L288" s="21"/>
      <c r="M288" s="22"/>
      <c r="N288" s="23"/>
      <c r="O288" s="23"/>
      <c r="P288" s="21"/>
      <c r="Q288" s="12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6.5" customHeight="1">
      <c r="A289" s="1"/>
      <c r="B289" s="4"/>
      <c r="C289" s="12"/>
      <c r="D289" s="14"/>
      <c r="E289" s="14"/>
      <c r="F289" s="14"/>
      <c r="G289" s="29"/>
      <c r="H289" s="13"/>
      <c r="I289" s="102"/>
      <c r="J289" s="21"/>
      <c r="K289" s="21"/>
      <c r="L289" s="21"/>
      <c r="M289" s="22"/>
      <c r="N289" s="23"/>
      <c r="O289" s="23"/>
      <c r="P289" s="21"/>
      <c r="Q289" s="12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6.5" customHeight="1">
      <c r="A290" s="1"/>
      <c r="B290" s="4"/>
      <c r="C290" s="12"/>
      <c r="D290" s="14"/>
      <c r="E290" s="14"/>
      <c r="F290" s="14"/>
      <c r="G290" s="29"/>
      <c r="H290" s="13"/>
      <c r="I290" s="102"/>
      <c r="J290" s="21"/>
      <c r="K290" s="21"/>
      <c r="L290" s="21"/>
      <c r="M290" s="22"/>
      <c r="N290" s="23"/>
      <c r="O290" s="23"/>
      <c r="P290" s="21"/>
      <c r="Q290" s="12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6.5" customHeight="1">
      <c r="A291" s="1"/>
      <c r="B291" s="4"/>
      <c r="C291" s="12"/>
      <c r="D291" s="14"/>
      <c r="E291" s="14"/>
      <c r="F291" s="14"/>
      <c r="G291" s="29"/>
      <c r="H291" s="13"/>
      <c r="I291" s="102"/>
      <c r="J291" s="21"/>
      <c r="K291" s="21"/>
      <c r="L291" s="21"/>
      <c r="M291" s="22"/>
      <c r="N291" s="23"/>
      <c r="O291" s="23"/>
      <c r="P291" s="21"/>
      <c r="Q291" s="12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6.5" customHeight="1">
      <c r="A292" s="1"/>
      <c r="B292" s="4"/>
      <c r="C292" s="12"/>
      <c r="D292" s="14"/>
      <c r="E292" s="14"/>
      <c r="F292" s="14"/>
      <c r="G292" s="29"/>
      <c r="H292" s="13"/>
      <c r="I292" s="102"/>
      <c r="J292" s="21"/>
      <c r="K292" s="21"/>
      <c r="L292" s="21"/>
      <c r="M292" s="22"/>
      <c r="N292" s="23"/>
      <c r="O292" s="23"/>
      <c r="P292" s="21"/>
      <c r="Q292" s="12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6.5" customHeight="1">
      <c r="A293" s="1"/>
      <c r="B293" s="4"/>
      <c r="C293" s="12"/>
      <c r="D293" s="14"/>
      <c r="E293" s="14"/>
      <c r="F293" s="14"/>
      <c r="G293" s="29"/>
      <c r="H293" s="13"/>
      <c r="I293" s="102"/>
      <c r="J293" s="21"/>
      <c r="K293" s="21"/>
      <c r="L293" s="21"/>
      <c r="M293" s="22"/>
      <c r="N293" s="23"/>
      <c r="O293" s="23"/>
      <c r="P293" s="21"/>
      <c r="Q293" s="12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6.5" customHeight="1">
      <c r="A294" s="1"/>
      <c r="B294" s="4"/>
      <c r="C294" s="12"/>
      <c r="D294" s="14"/>
      <c r="E294" s="14"/>
      <c r="F294" s="14"/>
      <c r="G294" s="29"/>
      <c r="H294" s="13"/>
      <c r="I294" s="102"/>
      <c r="J294" s="21"/>
      <c r="K294" s="21"/>
      <c r="L294" s="21"/>
      <c r="M294" s="22"/>
      <c r="N294" s="23"/>
      <c r="O294" s="23"/>
      <c r="P294" s="21"/>
      <c r="Q294" s="12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6.5" customHeight="1">
      <c r="A295" s="1"/>
      <c r="B295" s="4"/>
      <c r="C295" s="12"/>
      <c r="D295" s="14"/>
      <c r="E295" s="14"/>
      <c r="F295" s="14"/>
      <c r="G295" s="29"/>
      <c r="H295" s="13"/>
      <c r="I295" s="102"/>
      <c r="J295" s="21"/>
      <c r="K295" s="21"/>
      <c r="L295" s="21"/>
      <c r="M295" s="22"/>
      <c r="N295" s="23"/>
      <c r="O295" s="23"/>
      <c r="P295" s="21"/>
      <c r="Q295" s="12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6.5" customHeight="1">
      <c r="A296" s="1"/>
      <c r="B296" s="4"/>
      <c r="C296" s="12"/>
      <c r="D296" s="14"/>
      <c r="E296" s="14"/>
      <c r="F296" s="14"/>
      <c r="G296" s="29"/>
      <c r="H296" s="13"/>
      <c r="I296" s="102"/>
      <c r="J296" s="21"/>
      <c r="K296" s="21"/>
      <c r="L296" s="21"/>
      <c r="M296" s="22"/>
      <c r="N296" s="23"/>
      <c r="O296" s="23"/>
      <c r="P296" s="21"/>
      <c r="Q296" s="12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6.5" customHeight="1">
      <c r="A297" s="1"/>
      <c r="B297" s="4"/>
      <c r="C297" s="12"/>
      <c r="D297" s="14"/>
      <c r="E297" s="14"/>
      <c r="F297" s="14"/>
      <c r="G297" s="29"/>
      <c r="H297" s="13"/>
      <c r="I297" s="102"/>
      <c r="J297" s="21"/>
      <c r="K297" s="21"/>
      <c r="L297" s="21"/>
      <c r="M297" s="22"/>
      <c r="N297" s="23"/>
      <c r="O297" s="23"/>
      <c r="P297" s="21"/>
      <c r="Q297" s="12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6.5" customHeight="1">
      <c r="A298" s="1"/>
      <c r="B298" s="4"/>
      <c r="C298" s="12"/>
      <c r="D298" s="14"/>
      <c r="E298" s="14"/>
      <c r="F298" s="14"/>
      <c r="G298" s="29"/>
      <c r="H298" s="13"/>
      <c r="I298" s="102"/>
      <c r="J298" s="21"/>
      <c r="K298" s="21"/>
      <c r="L298" s="21"/>
      <c r="M298" s="22"/>
      <c r="N298" s="23"/>
      <c r="O298" s="23"/>
      <c r="P298" s="21"/>
      <c r="Q298" s="12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6.5" customHeight="1">
      <c r="A299" s="1"/>
      <c r="B299" s="4"/>
      <c r="C299" s="12"/>
      <c r="D299" s="14"/>
      <c r="E299" s="14"/>
      <c r="F299" s="14"/>
      <c r="G299" s="29"/>
      <c r="H299" s="13"/>
      <c r="I299" s="102"/>
      <c r="J299" s="21"/>
      <c r="K299" s="21"/>
      <c r="L299" s="21"/>
      <c r="M299" s="22"/>
      <c r="N299" s="23"/>
      <c r="O299" s="23"/>
      <c r="P299" s="21"/>
      <c r="Q299" s="12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6.5" customHeight="1">
      <c r="A300" s="1"/>
      <c r="B300" s="4"/>
      <c r="C300" s="12"/>
      <c r="D300" s="14"/>
      <c r="E300" s="14"/>
      <c r="F300" s="14"/>
      <c r="G300" s="29"/>
      <c r="H300" s="13"/>
      <c r="I300" s="102"/>
      <c r="J300" s="21"/>
      <c r="K300" s="21"/>
      <c r="L300" s="21"/>
      <c r="M300" s="22"/>
      <c r="N300" s="23"/>
      <c r="O300" s="23"/>
      <c r="P300" s="21"/>
      <c r="Q300" s="12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6.5" customHeight="1">
      <c r="A301" s="1"/>
      <c r="B301" s="4"/>
      <c r="C301" s="12"/>
      <c r="D301" s="14"/>
      <c r="E301" s="14"/>
      <c r="F301" s="14"/>
      <c r="G301" s="29"/>
      <c r="H301" s="13"/>
      <c r="I301" s="102"/>
      <c r="J301" s="21"/>
      <c r="K301" s="21"/>
      <c r="L301" s="21"/>
      <c r="M301" s="22"/>
      <c r="N301" s="23"/>
      <c r="O301" s="23"/>
      <c r="P301" s="21"/>
      <c r="Q301" s="12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6.5" customHeight="1">
      <c r="A302" s="1"/>
      <c r="B302" s="4"/>
      <c r="C302" s="12"/>
      <c r="D302" s="14"/>
      <c r="E302" s="14"/>
      <c r="F302" s="14"/>
      <c r="G302" s="29"/>
      <c r="H302" s="13"/>
      <c r="I302" s="102"/>
      <c r="J302" s="21"/>
      <c r="K302" s="21"/>
      <c r="L302" s="21"/>
      <c r="M302" s="22"/>
      <c r="N302" s="23"/>
      <c r="O302" s="23"/>
      <c r="P302" s="21"/>
      <c r="Q302" s="12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6.5" customHeight="1">
      <c r="A303" s="1"/>
      <c r="B303" s="4"/>
      <c r="C303" s="12"/>
      <c r="D303" s="14"/>
      <c r="E303" s="14"/>
      <c r="F303" s="14"/>
      <c r="G303" s="29"/>
      <c r="H303" s="13"/>
      <c r="I303" s="102"/>
      <c r="J303" s="21"/>
      <c r="K303" s="21"/>
      <c r="L303" s="21"/>
      <c r="M303" s="22"/>
      <c r="N303" s="23"/>
      <c r="O303" s="23"/>
      <c r="P303" s="21"/>
      <c r="Q303" s="12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6.5" customHeight="1">
      <c r="A304" s="1"/>
      <c r="B304" s="4"/>
      <c r="C304" s="12"/>
      <c r="D304" s="14"/>
      <c r="E304" s="14"/>
      <c r="F304" s="14"/>
      <c r="G304" s="29"/>
      <c r="H304" s="13"/>
      <c r="I304" s="102"/>
      <c r="J304" s="21"/>
      <c r="K304" s="21"/>
      <c r="L304" s="21"/>
      <c r="M304" s="22"/>
      <c r="N304" s="23"/>
      <c r="O304" s="23"/>
      <c r="P304" s="21"/>
      <c r="Q304" s="12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6.5" customHeight="1">
      <c r="A305" s="1"/>
      <c r="B305" s="4"/>
      <c r="C305" s="12"/>
      <c r="D305" s="14"/>
      <c r="E305" s="14"/>
      <c r="F305" s="14"/>
      <c r="G305" s="29"/>
      <c r="H305" s="13"/>
      <c r="I305" s="102"/>
      <c r="J305" s="21"/>
      <c r="K305" s="21"/>
      <c r="L305" s="21"/>
      <c r="M305" s="22"/>
      <c r="N305" s="23"/>
      <c r="O305" s="23"/>
      <c r="P305" s="21"/>
      <c r="Q305" s="12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6.5" customHeight="1">
      <c r="A306" s="1"/>
      <c r="B306" s="4"/>
      <c r="C306" s="12"/>
      <c r="D306" s="14"/>
      <c r="E306" s="14"/>
      <c r="F306" s="14"/>
      <c r="G306" s="29"/>
      <c r="H306" s="13"/>
      <c r="I306" s="102"/>
      <c r="J306" s="21"/>
      <c r="K306" s="21"/>
      <c r="L306" s="21"/>
      <c r="M306" s="22"/>
      <c r="N306" s="23"/>
      <c r="O306" s="23"/>
      <c r="P306" s="21"/>
      <c r="Q306" s="12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6.5" customHeight="1">
      <c r="A307" s="1"/>
      <c r="B307" s="4"/>
      <c r="C307" s="12"/>
      <c r="D307" s="14"/>
      <c r="E307" s="14"/>
      <c r="F307" s="14"/>
      <c r="G307" s="29"/>
      <c r="H307" s="13"/>
      <c r="I307" s="102"/>
      <c r="J307" s="21"/>
      <c r="K307" s="21"/>
      <c r="L307" s="21"/>
      <c r="M307" s="22"/>
      <c r="N307" s="23"/>
      <c r="O307" s="23"/>
      <c r="P307" s="21"/>
      <c r="Q307" s="12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6.5" customHeight="1">
      <c r="A308" s="1"/>
      <c r="B308" s="4"/>
      <c r="C308" s="12"/>
      <c r="D308" s="14"/>
      <c r="E308" s="14"/>
      <c r="F308" s="14"/>
      <c r="G308" s="29"/>
      <c r="H308" s="13"/>
      <c r="I308" s="102"/>
      <c r="J308" s="21"/>
      <c r="K308" s="21"/>
      <c r="L308" s="21"/>
      <c r="M308" s="22"/>
      <c r="N308" s="23"/>
      <c r="O308" s="23"/>
      <c r="P308" s="21"/>
      <c r="Q308" s="12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6.5" customHeight="1">
      <c r="A309" s="1"/>
      <c r="B309" s="4"/>
      <c r="C309" s="12"/>
      <c r="D309" s="14"/>
      <c r="E309" s="14"/>
      <c r="F309" s="14"/>
      <c r="G309" s="29"/>
      <c r="H309" s="13"/>
      <c r="I309" s="102"/>
      <c r="J309" s="21"/>
      <c r="K309" s="21"/>
      <c r="L309" s="21"/>
      <c r="M309" s="22"/>
      <c r="N309" s="23"/>
      <c r="O309" s="23"/>
      <c r="P309" s="21"/>
      <c r="Q309" s="12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6.5" customHeight="1">
      <c r="A310" s="1"/>
      <c r="B310" s="4"/>
      <c r="C310" s="12"/>
      <c r="D310" s="14"/>
      <c r="E310" s="14"/>
      <c r="F310" s="14"/>
      <c r="G310" s="29"/>
      <c r="H310" s="13"/>
      <c r="I310" s="102"/>
      <c r="J310" s="21"/>
      <c r="K310" s="21"/>
      <c r="L310" s="21"/>
      <c r="M310" s="22"/>
      <c r="N310" s="23"/>
      <c r="O310" s="23"/>
      <c r="P310" s="21"/>
      <c r="Q310" s="12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6.5" customHeight="1">
      <c r="A311" s="1"/>
      <c r="B311" s="4"/>
      <c r="C311" s="12"/>
      <c r="D311" s="14"/>
      <c r="E311" s="14"/>
      <c r="F311" s="14"/>
      <c r="G311" s="29"/>
      <c r="H311" s="13"/>
      <c r="I311" s="102"/>
      <c r="J311" s="21"/>
      <c r="K311" s="21"/>
      <c r="L311" s="21"/>
      <c r="M311" s="22"/>
      <c r="N311" s="23"/>
      <c r="O311" s="23"/>
      <c r="P311" s="21"/>
      <c r="Q311" s="12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6.5" customHeight="1">
      <c r="A312" s="1"/>
      <c r="B312" s="4"/>
      <c r="C312" s="12"/>
      <c r="D312" s="14"/>
      <c r="E312" s="14"/>
      <c r="F312" s="14"/>
      <c r="G312" s="29"/>
      <c r="H312" s="13"/>
      <c r="I312" s="102"/>
      <c r="J312" s="21"/>
      <c r="K312" s="21"/>
      <c r="L312" s="21"/>
      <c r="M312" s="22"/>
      <c r="N312" s="23"/>
      <c r="O312" s="23"/>
      <c r="P312" s="21"/>
      <c r="Q312" s="12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6.5" customHeight="1">
      <c r="A313" s="1"/>
      <c r="B313" s="4"/>
      <c r="C313" s="12"/>
      <c r="D313" s="14"/>
      <c r="E313" s="14"/>
      <c r="F313" s="14"/>
      <c r="G313" s="29"/>
      <c r="H313" s="13"/>
      <c r="I313" s="102"/>
      <c r="J313" s="21"/>
      <c r="K313" s="21"/>
      <c r="L313" s="21"/>
      <c r="M313" s="22"/>
      <c r="N313" s="23"/>
      <c r="O313" s="23"/>
      <c r="P313" s="21"/>
      <c r="Q313" s="12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6.5" customHeight="1">
      <c r="A314" s="1"/>
      <c r="B314" s="4"/>
      <c r="C314" s="12"/>
      <c r="D314" s="14"/>
      <c r="E314" s="14"/>
      <c r="F314" s="14"/>
      <c r="G314" s="29"/>
      <c r="H314" s="13"/>
      <c r="I314" s="102"/>
      <c r="J314" s="21"/>
      <c r="K314" s="21"/>
      <c r="L314" s="21"/>
      <c r="M314" s="22"/>
      <c r="N314" s="23"/>
      <c r="O314" s="23"/>
      <c r="P314" s="21"/>
      <c r="Q314" s="12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6.5" customHeight="1">
      <c r="A315" s="1"/>
      <c r="B315" s="4"/>
      <c r="C315" s="12"/>
      <c r="D315" s="14"/>
      <c r="E315" s="14"/>
      <c r="F315" s="14"/>
      <c r="G315" s="29"/>
      <c r="H315" s="13"/>
      <c r="I315" s="102"/>
      <c r="J315" s="21"/>
      <c r="K315" s="21"/>
      <c r="L315" s="21"/>
      <c r="M315" s="22"/>
      <c r="N315" s="23"/>
      <c r="O315" s="23"/>
      <c r="P315" s="21"/>
      <c r="Q315" s="12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6.5" customHeight="1">
      <c r="A316" s="1"/>
      <c r="B316" s="4"/>
      <c r="C316" s="12"/>
      <c r="D316" s="14"/>
      <c r="E316" s="14"/>
      <c r="F316" s="14"/>
      <c r="G316" s="29"/>
      <c r="H316" s="13"/>
      <c r="I316" s="102"/>
      <c r="J316" s="21"/>
      <c r="K316" s="21"/>
      <c r="L316" s="21"/>
      <c r="M316" s="22"/>
      <c r="N316" s="23"/>
      <c r="O316" s="23"/>
      <c r="P316" s="21"/>
      <c r="Q316" s="12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6.5" customHeight="1">
      <c r="A317" s="1"/>
      <c r="B317" s="4"/>
      <c r="C317" s="12"/>
      <c r="D317" s="14"/>
      <c r="E317" s="14"/>
      <c r="F317" s="14"/>
      <c r="G317" s="29"/>
      <c r="H317" s="13"/>
      <c r="I317" s="102"/>
      <c r="J317" s="21"/>
      <c r="K317" s="21"/>
      <c r="L317" s="21"/>
      <c r="M317" s="22"/>
      <c r="N317" s="23"/>
      <c r="O317" s="23"/>
      <c r="P317" s="21"/>
      <c r="Q317" s="12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6.5" customHeight="1">
      <c r="A318" s="1"/>
      <c r="B318" s="4"/>
      <c r="C318" s="12"/>
      <c r="D318" s="14"/>
      <c r="E318" s="14"/>
      <c r="F318" s="14"/>
      <c r="G318" s="29"/>
      <c r="H318" s="13"/>
      <c r="I318" s="102"/>
      <c r="J318" s="21"/>
      <c r="K318" s="21"/>
      <c r="L318" s="21"/>
      <c r="M318" s="22"/>
      <c r="N318" s="23"/>
      <c r="O318" s="23"/>
      <c r="P318" s="21"/>
      <c r="Q318" s="12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6.5" customHeight="1">
      <c r="A319" s="1"/>
      <c r="B319" s="4"/>
      <c r="C319" s="12"/>
      <c r="D319" s="14"/>
      <c r="E319" s="14"/>
      <c r="F319" s="14"/>
      <c r="G319" s="29"/>
      <c r="H319" s="13"/>
      <c r="I319" s="102"/>
      <c r="J319" s="21"/>
      <c r="K319" s="21"/>
      <c r="L319" s="21"/>
      <c r="M319" s="22"/>
      <c r="N319" s="23"/>
      <c r="O319" s="23"/>
      <c r="P319" s="21"/>
      <c r="Q319" s="12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6.5" customHeight="1">
      <c r="A320" s="1"/>
      <c r="B320" s="4"/>
      <c r="C320" s="12"/>
      <c r="D320" s="14"/>
      <c r="E320" s="14"/>
      <c r="F320" s="14"/>
      <c r="G320" s="29"/>
      <c r="H320" s="13"/>
      <c r="I320" s="102"/>
      <c r="J320" s="21"/>
      <c r="K320" s="21"/>
      <c r="L320" s="21"/>
      <c r="M320" s="22"/>
      <c r="N320" s="23"/>
      <c r="O320" s="23"/>
      <c r="P320" s="21"/>
      <c r="Q320" s="12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6.5" customHeight="1">
      <c r="A321" s="1"/>
      <c r="B321" s="4"/>
      <c r="C321" s="12"/>
      <c r="D321" s="14"/>
      <c r="E321" s="14"/>
      <c r="F321" s="14"/>
      <c r="G321" s="29"/>
      <c r="H321" s="13"/>
      <c r="I321" s="102"/>
      <c r="J321" s="21"/>
      <c r="K321" s="21"/>
      <c r="L321" s="21"/>
      <c r="M321" s="22"/>
      <c r="N321" s="23"/>
      <c r="O321" s="23"/>
      <c r="P321" s="21"/>
      <c r="Q321" s="12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6.5" customHeight="1">
      <c r="A322" s="1"/>
      <c r="B322" s="4"/>
      <c r="C322" s="12"/>
      <c r="D322" s="14"/>
      <c r="E322" s="14"/>
      <c r="F322" s="14"/>
      <c r="G322" s="29"/>
      <c r="H322" s="13"/>
      <c r="I322" s="102"/>
      <c r="J322" s="21"/>
      <c r="K322" s="21"/>
      <c r="L322" s="21"/>
      <c r="M322" s="22"/>
      <c r="N322" s="23"/>
      <c r="O322" s="23"/>
      <c r="P322" s="21"/>
      <c r="Q322" s="12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6.5" customHeight="1">
      <c r="A323" s="1"/>
      <c r="B323" s="4"/>
      <c r="C323" s="12"/>
      <c r="D323" s="14"/>
      <c r="E323" s="14"/>
      <c r="F323" s="14"/>
      <c r="G323" s="29"/>
      <c r="H323" s="13"/>
      <c r="I323" s="102"/>
      <c r="J323" s="21"/>
      <c r="K323" s="21"/>
      <c r="L323" s="21"/>
      <c r="M323" s="22"/>
      <c r="N323" s="23"/>
      <c r="O323" s="23"/>
      <c r="P323" s="21"/>
      <c r="Q323" s="12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6.5" customHeight="1">
      <c r="A324" s="1"/>
      <c r="B324" s="4"/>
      <c r="C324" s="12"/>
      <c r="D324" s="14"/>
      <c r="E324" s="14"/>
      <c r="F324" s="14"/>
      <c r="G324" s="29"/>
      <c r="H324" s="13"/>
      <c r="I324" s="102"/>
      <c r="J324" s="21"/>
      <c r="K324" s="21"/>
      <c r="L324" s="21"/>
      <c r="M324" s="22"/>
      <c r="N324" s="23"/>
      <c r="O324" s="23"/>
      <c r="P324" s="21"/>
      <c r="Q324" s="12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6.5" customHeight="1">
      <c r="A325" s="1"/>
      <c r="B325" s="4"/>
      <c r="C325" s="12"/>
      <c r="D325" s="14"/>
      <c r="E325" s="14"/>
      <c r="F325" s="14"/>
      <c r="G325" s="29"/>
      <c r="H325" s="13"/>
      <c r="I325" s="102"/>
      <c r="J325" s="21"/>
      <c r="K325" s="21"/>
      <c r="L325" s="21"/>
      <c r="M325" s="22"/>
      <c r="N325" s="23"/>
      <c r="O325" s="23"/>
      <c r="P325" s="21"/>
      <c r="Q325" s="12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6.5" customHeight="1">
      <c r="A326" s="1"/>
      <c r="B326" s="4"/>
      <c r="C326" s="12"/>
      <c r="D326" s="14"/>
      <c r="E326" s="14"/>
      <c r="F326" s="14"/>
      <c r="G326" s="29"/>
      <c r="H326" s="13"/>
      <c r="I326" s="102"/>
      <c r="J326" s="21"/>
      <c r="K326" s="21"/>
      <c r="L326" s="21"/>
      <c r="M326" s="22"/>
      <c r="N326" s="23"/>
      <c r="O326" s="23"/>
      <c r="P326" s="21"/>
      <c r="Q326" s="12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6.5" customHeight="1">
      <c r="A327" s="1"/>
      <c r="B327" s="4"/>
      <c r="C327" s="12"/>
      <c r="D327" s="14"/>
      <c r="E327" s="14"/>
      <c r="F327" s="14"/>
      <c r="G327" s="29"/>
      <c r="H327" s="13"/>
      <c r="I327" s="102"/>
      <c r="J327" s="21"/>
      <c r="K327" s="21"/>
      <c r="L327" s="21"/>
      <c r="M327" s="22"/>
      <c r="N327" s="23"/>
      <c r="O327" s="23"/>
      <c r="P327" s="21"/>
      <c r="Q327" s="12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6.5" customHeight="1">
      <c r="A328" s="1"/>
      <c r="B328" s="4"/>
      <c r="C328" s="12"/>
      <c r="D328" s="14"/>
      <c r="E328" s="14"/>
      <c r="F328" s="14"/>
      <c r="G328" s="29"/>
      <c r="H328" s="13"/>
      <c r="I328" s="102"/>
      <c r="J328" s="21"/>
      <c r="K328" s="21"/>
      <c r="L328" s="21"/>
      <c r="M328" s="22"/>
      <c r="N328" s="23"/>
      <c r="O328" s="23"/>
      <c r="P328" s="21"/>
      <c r="Q328" s="12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6.5" customHeight="1">
      <c r="A329" s="1"/>
      <c r="B329" s="4"/>
      <c r="C329" s="12"/>
      <c r="D329" s="14"/>
      <c r="E329" s="14"/>
      <c r="F329" s="14"/>
      <c r="G329" s="29"/>
      <c r="H329" s="13"/>
      <c r="I329" s="102"/>
      <c r="J329" s="21"/>
      <c r="K329" s="21"/>
      <c r="L329" s="21"/>
      <c r="M329" s="22"/>
      <c r="N329" s="23"/>
      <c r="O329" s="23"/>
      <c r="P329" s="21"/>
      <c r="Q329" s="12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6.5" customHeight="1">
      <c r="A330" s="1"/>
      <c r="B330" s="4"/>
      <c r="C330" s="12"/>
      <c r="D330" s="14"/>
      <c r="E330" s="14"/>
      <c r="F330" s="14"/>
      <c r="G330" s="29"/>
      <c r="H330" s="13"/>
      <c r="I330" s="102"/>
      <c r="J330" s="21"/>
      <c r="K330" s="21"/>
      <c r="L330" s="21"/>
      <c r="M330" s="22"/>
      <c r="N330" s="23"/>
      <c r="O330" s="23"/>
      <c r="P330" s="21"/>
      <c r="Q330" s="12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6.5" customHeight="1">
      <c r="A331" s="1"/>
      <c r="B331" s="4"/>
      <c r="C331" s="12"/>
      <c r="D331" s="14"/>
      <c r="E331" s="14"/>
      <c r="F331" s="14"/>
      <c r="G331" s="29"/>
      <c r="H331" s="13"/>
      <c r="I331" s="102"/>
      <c r="J331" s="21"/>
      <c r="K331" s="21"/>
      <c r="L331" s="21"/>
      <c r="M331" s="22"/>
      <c r="N331" s="23"/>
      <c r="O331" s="23"/>
      <c r="P331" s="21"/>
      <c r="Q331" s="12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6.5" customHeight="1">
      <c r="A332" s="1"/>
      <c r="B332" s="4"/>
      <c r="C332" s="12"/>
      <c r="D332" s="14"/>
      <c r="E332" s="14"/>
      <c r="F332" s="14"/>
      <c r="G332" s="29"/>
      <c r="H332" s="13"/>
      <c r="I332" s="102"/>
      <c r="J332" s="21"/>
      <c r="K332" s="21"/>
      <c r="L332" s="21"/>
      <c r="M332" s="22"/>
      <c r="N332" s="23"/>
      <c r="O332" s="23"/>
      <c r="P332" s="21"/>
      <c r="Q332" s="12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6.5" customHeight="1">
      <c r="A333" s="1"/>
      <c r="B333" s="4"/>
      <c r="C333" s="12"/>
      <c r="D333" s="14"/>
      <c r="E333" s="14"/>
      <c r="F333" s="14"/>
      <c r="G333" s="29"/>
      <c r="H333" s="13"/>
      <c r="I333" s="102"/>
      <c r="J333" s="21"/>
      <c r="K333" s="21"/>
      <c r="L333" s="21"/>
      <c r="M333" s="22"/>
      <c r="N333" s="23"/>
      <c r="O333" s="23"/>
      <c r="P333" s="21"/>
      <c r="Q333" s="12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6.5" customHeight="1">
      <c r="A334" s="1"/>
      <c r="B334" s="4"/>
      <c r="C334" s="12"/>
      <c r="D334" s="14"/>
      <c r="E334" s="14"/>
      <c r="F334" s="14"/>
      <c r="G334" s="29"/>
      <c r="H334" s="13"/>
      <c r="I334" s="102"/>
      <c r="J334" s="21"/>
      <c r="K334" s="21"/>
      <c r="L334" s="21"/>
      <c r="M334" s="22"/>
      <c r="N334" s="23"/>
      <c r="O334" s="23"/>
      <c r="P334" s="21"/>
      <c r="Q334" s="12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6.5" customHeight="1">
      <c r="A335" s="1"/>
      <c r="B335" s="4"/>
      <c r="C335" s="12"/>
      <c r="D335" s="14"/>
      <c r="E335" s="14"/>
      <c r="F335" s="14"/>
      <c r="G335" s="29"/>
      <c r="H335" s="13"/>
      <c r="I335" s="102"/>
      <c r="J335" s="21"/>
      <c r="K335" s="21"/>
      <c r="L335" s="21"/>
      <c r="M335" s="22"/>
      <c r="N335" s="23"/>
      <c r="O335" s="23"/>
      <c r="P335" s="21"/>
      <c r="Q335" s="12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6.5" customHeight="1">
      <c r="A336" s="1"/>
      <c r="B336" s="4"/>
      <c r="C336" s="12"/>
      <c r="D336" s="14"/>
      <c r="E336" s="14"/>
      <c r="F336" s="14"/>
      <c r="G336" s="29"/>
      <c r="H336" s="13"/>
      <c r="I336" s="102"/>
      <c r="J336" s="21"/>
      <c r="K336" s="21"/>
      <c r="L336" s="21"/>
      <c r="M336" s="22"/>
      <c r="N336" s="23"/>
      <c r="O336" s="23"/>
      <c r="P336" s="21"/>
      <c r="Q336" s="12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6.5" customHeight="1">
      <c r="A337" s="1"/>
      <c r="B337" s="4"/>
      <c r="C337" s="12"/>
      <c r="D337" s="14"/>
      <c r="E337" s="14"/>
      <c r="F337" s="14"/>
      <c r="G337" s="29"/>
      <c r="H337" s="13"/>
      <c r="I337" s="102"/>
      <c r="J337" s="21"/>
      <c r="K337" s="21"/>
      <c r="L337" s="21"/>
      <c r="M337" s="22"/>
      <c r="N337" s="23"/>
      <c r="O337" s="23"/>
      <c r="P337" s="21"/>
      <c r="Q337" s="12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6.5" customHeight="1">
      <c r="A338" s="1"/>
      <c r="B338" s="4"/>
      <c r="C338" s="12"/>
      <c r="D338" s="14"/>
      <c r="E338" s="14"/>
      <c r="F338" s="14"/>
      <c r="G338" s="29"/>
      <c r="H338" s="13"/>
      <c r="I338" s="102"/>
      <c r="J338" s="21"/>
      <c r="K338" s="21"/>
      <c r="L338" s="21"/>
      <c r="M338" s="22"/>
      <c r="N338" s="23"/>
      <c r="O338" s="23"/>
      <c r="P338" s="21"/>
      <c r="Q338" s="12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6.5" customHeight="1">
      <c r="A339" s="1"/>
      <c r="B339" s="4"/>
      <c r="C339" s="12"/>
      <c r="D339" s="14"/>
      <c r="E339" s="14"/>
      <c r="F339" s="14"/>
      <c r="G339" s="29"/>
      <c r="H339" s="13"/>
      <c r="I339" s="102"/>
      <c r="J339" s="21"/>
      <c r="K339" s="21"/>
      <c r="L339" s="21"/>
      <c r="M339" s="22"/>
      <c r="N339" s="23"/>
      <c r="O339" s="23"/>
      <c r="P339" s="21"/>
      <c r="Q339" s="12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6.5" customHeight="1">
      <c r="A340" s="1"/>
      <c r="B340" s="4"/>
      <c r="C340" s="12"/>
      <c r="D340" s="14"/>
      <c r="E340" s="14"/>
      <c r="F340" s="14"/>
      <c r="G340" s="29"/>
      <c r="H340" s="13"/>
      <c r="I340" s="102"/>
      <c r="J340" s="21"/>
      <c r="K340" s="21"/>
      <c r="L340" s="21"/>
      <c r="M340" s="22"/>
      <c r="N340" s="23"/>
      <c r="O340" s="23"/>
      <c r="P340" s="21"/>
      <c r="Q340" s="12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6.5" customHeight="1">
      <c r="A341" s="1"/>
      <c r="B341" s="4"/>
      <c r="C341" s="12"/>
      <c r="D341" s="14"/>
      <c r="E341" s="14"/>
      <c r="F341" s="14"/>
      <c r="G341" s="29"/>
      <c r="H341" s="13"/>
      <c r="I341" s="102"/>
      <c r="J341" s="21"/>
      <c r="K341" s="21"/>
      <c r="L341" s="21"/>
      <c r="M341" s="22"/>
      <c r="N341" s="23"/>
      <c r="O341" s="23"/>
      <c r="P341" s="21"/>
      <c r="Q341" s="12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6.5" customHeight="1">
      <c r="A342" s="1"/>
      <c r="B342" s="4"/>
      <c r="C342" s="12"/>
      <c r="D342" s="14"/>
      <c r="E342" s="14"/>
      <c r="F342" s="14"/>
      <c r="G342" s="29"/>
      <c r="H342" s="13"/>
      <c r="I342" s="102"/>
      <c r="J342" s="21"/>
      <c r="K342" s="21"/>
      <c r="L342" s="21"/>
      <c r="M342" s="22"/>
      <c r="N342" s="23"/>
      <c r="O342" s="23"/>
      <c r="P342" s="21"/>
      <c r="Q342" s="12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6.5" customHeight="1">
      <c r="A343" s="1"/>
      <c r="B343" s="4"/>
      <c r="C343" s="12"/>
      <c r="D343" s="14"/>
      <c r="E343" s="14"/>
      <c r="F343" s="14"/>
      <c r="G343" s="29"/>
      <c r="H343" s="13"/>
      <c r="I343" s="102"/>
      <c r="J343" s="21"/>
      <c r="K343" s="21"/>
      <c r="L343" s="21"/>
      <c r="M343" s="22"/>
      <c r="N343" s="23"/>
      <c r="O343" s="23"/>
      <c r="P343" s="21"/>
      <c r="Q343" s="12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6.5" customHeight="1">
      <c r="A344" s="1"/>
      <c r="B344" s="4"/>
      <c r="C344" s="12"/>
      <c r="D344" s="14"/>
      <c r="E344" s="14"/>
      <c r="F344" s="14"/>
      <c r="G344" s="29"/>
      <c r="H344" s="13"/>
      <c r="I344" s="102"/>
      <c r="J344" s="21"/>
      <c r="K344" s="21"/>
      <c r="L344" s="21"/>
      <c r="M344" s="22"/>
      <c r="N344" s="23"/>
      <c r="O344" s="23"/>
      <c r="P344" s="21"/>
      <c r="Q344" s="12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6.5" customHeight="1">
      <c r="A345" s="1"/>
      <c r="B345" s="4"/>
      <c r="C345" s="12"/>
      <c r="D345" s="14"/>
      <c r="E345" s="14"/>
      <c r="F345" s="14"/>
      <c r="G345" s="29"/>
      <c r="H345" s="13"/>
      <c r="I345" s="102"/>
      <c r="J345" s="21"/>
      <c r="K345" s="21"/>
      <c r="L345" s="21"/>
      <c r="M345" s="22"/>
      <c r="N345" s="23"/>
      <c r="O345" s="23"/>
      <c r="P345" s="21"/>
      <c r="Q345" s="12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6.5" customHeight="1">
      <c r="A346" s="1"/>
      <c r="B346" s="4"/>
      <c r="C346" s="12"/>
      <c r="D346" s="14"/>
      <c r="E346" s="14"/>
      <c r="F346" s="14"/>
      <c r="G346" s="29"/>
      <c r="H346" s="13"/>
      <c r="I346" s="102"/>
      <c r="J346" s="21"/>
      <c r="K346" s="21"/>
      <c r="L346" s="21"/>
      <c r="M346" s="22"/>
      <c r="N346" s="23"/>
      <c r="O346" s="23"/>
      <c r="P346" s="21"/>
      <c r="Q346" s="12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6.5" customHeight="1">
      <c r="A347" s="1"/>
      <c r="B347" s="4"/>
      <c r="C347" s="12"/>
      <c r="D347" s="14"/>
      <c r="E347" s="14"/>
      <c r="F347" s="14"/>
      <c r="G347" s="29"/>
      <c r="H347" s="13"/>
      <c r="I347" s="102"/>
      <c r="J347" s="21"/>
      <c r="K347" s="21"/>
      <c r="L347" s="21"/>
      <c r="M347" s="22"/>
      <c r="N347" s="23"/>
      <c r="O347" s="23"/>
      <c r="P347" s="21"/>
      <c r="Q347" s="12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6.5" customHeight="1">
      <c r="A348" s="1"/>
      <c r="B348" s="4"/>
      <c r="C348" s="12"/>
      <c r="D348" s="14"/>
      <c r="E348" s="14"/>
      <c r="F348" s="14"/>
      <c r="G348" s="29"/>
      <c r="H348" s="13"/>
      <c r="I348" s="102"/>
      <c r="J348" s="21"/>
      <c r="K348" s="21"/>
      <c r="L348" s="21"/>
      <c r="M348" s="22"/>
      <c r="N348" s="23"/>
      <c r="O348" s="23"/>
      <c r="P348" s="21"/>
      <c r="Q348" s="12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6.5" customHeight="1">
      <c r="A349" s="1"/>
      <c r="B349" s="4"/>
      <c r="C349" s="12"/>
      <c r="D349" s="14"/>
      <c r="E349" s="14"/>
      <c r="F349" s="14"/>
      <c r="G349" s="29"/>
      <c r="H349" s="13"/>
      <c r="I349" s="102"/>
      <c r="J349" s="21"/>
      <c r="K349" s="21"/>
      <c r="L349" s="21"/>
      <c r="M349" s="22"/>
      <c r="N349" s="23"/>
      <c r="O349" s="23"/>
      <c r="P349" s="21"/>
      <c r="Q349" s="12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6.5" customHeight="1">
      <c r="A350" s="1"/>
      <c r="B350" s="4"/>
      <c r="C350" s="12"/>
      <c r="D350" s="14"/>
      <c r="E350" s="14"/>
      <c r="F350" s="14"/>
      <c r="G350" s="29"/>
      <c r="H350" s="13"/>
      <c r="I350" s="102"/>
      <c r="J350" s="21"/>
      <c r="K350" s="21"/>
      <c r="L350" s="21"/>
      <c r="M350" s="22"/>
      <c r="N350" s="23"/>
      <c r="O350" s="23"/>
      <c r="P350" s="21"/>
      <c r="Q350" s="12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6.5" customHeight="1">
      <c r="A351" s="1"/>
      <c r="B351" s="4"/>
      <c r="C351" s="12"/>
      <c r="D351" s="14"/>
      <c r="E351" s="14"/>
      <c r="F351" s="14"/>
      <c r="G351" s="29"/>
      <c r="H351" s="13"/>
      <c r="I351" s="102"/>
      <c r="J351" s="21"/>
      <c r="K351" s="21"/>
      <c r="L351" s="21"/>
      <c r="M351" s="22"/>
      <c r="N351" s="23"/>
      <c r="O351" s="23"/>
      <c r="P351" s="21"/>
      <c r="Q351" s="12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6.5" customHeight="1">
      <c r="A352" s="1"/>
      <c r="B352" s="4"/>
      <c r="C352" s="12"/>
      <c r="D352" s="14"/>
      <c r="E352" s="14"/>
      <c r="F352" s="14"/>
      <c r="G352" s="29"/>
      <c r="H352" s="13"/>
      <c r="I352" s="102"/>
      <c r="J352" s="21"/>
      <c r="K352" s="21"/>
      <c r="L352" s="21"/>
      <c r="M352" s="22"/>
      <c r="N352" s="23"/>
      <c r="O352" s="23"/>
      <c r="P352" s="21"/>
      <c r="Q352" s="12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6.5" customHeight="1">
      <c r="A353" s="1"/>
      <c r="B353" s="4"/>
      <c r="C353" s="12"/>
      <c r="D353" s="14"/>
      <c r="E353" s="14"/>
      <c r="F353" s="14"/>
      <c r="G353" s="29"/>
      <c r="H353" s="13"/>
      <c r="I353" s="102"/>
      <c r="J353" s="21"/>
      <c r="K353" s="21"/>
      <c r="L353" s="21"/>
      <c r="M353" s="22"/>
      <c r="N353" s="23"/>
      <c r="O353" s="23"/>
      <c r="P353" s="21"/>
      <c r="Q353" s="12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6.5" customHeight="1">
      <c r="A354" s="1"/>
      <c r="B354" s="4"/>
      <c r="C354" s="12"/>
      <c r="D354" s="14"/>
      <c r="E354" s="14"/>
      <c r="F354" s="14"/>
      <c r="G354" s="29"/>
      <c r="H354" s="13"/>
      <c r="I354" s="102"/>
      <c r="J354" s="21"/>
      <c r="K354" s="21"/>
      <c r="L354" s="21"/>
      <c r="M354" s="22"/>
      <c r="N354" s="23"/>
      <c r="O354" s="23"/>
      <c r="P354" s="21"/>
      <c r="Q354" s="12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6.5" customHeight="1">
      <c r="A355" s="1"/>
      <c r="B355" s="4"/>
      <c r="C355" s="12"/>
      <c r="D355" s="14"/>
      <c r="E355" s="14"/>
      <c r="F355" s="14"/>
      <c r="G355" s="29"/>
      <c r="H355" s="13"/>
      <c r="I355" s="102"/>
      <c r="J355" s="21"/>
      <c r="K355" s="21"/>
      <c r="L355" s="21"/>
      <c r="M355" s="22"/>
      <c r="N355" s="23"/>
      <c r="O355" s="23"/>
      <c r="P355" s="21"/>
      <c r="Q355" s="12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6.5" customHeight="1">
      <c r="A356" s="1"/>
      <c r="B356" s="4"/>
      <c r="C356" s="12"/>
      <c r="D356" s="14"/>
      <c r="E356" s="14"/>
      <c r="F356" s="14"/>
      <c r="G356" s="29"/>
      <c r="H356" s="13"/>
      <c r="I356" s="102"/>
      <c r="J356" s="21"/>
      <c r="K356" s="21"/>
      <c r="L356" s="21"/>
      <c r="M356" s="22"/>
      <c r="N356" s="23"/>
      <c r="O356" s="23"/>
      <c r="P356" s="21"/>
      <c r="Q356" s="12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6.5" customHeight="1">
      <c r="A357" s="1"/>
      <c r="B357" s="4"/>
      <c r="C357" s="12"/>
      <c r="D357" s="14"/>
      <c r="E357" s="14"/>
      <c r="F357" s="14"/>
      <c r="G357" s="29"/>
      <c r="H357" s="13"/>
      <c r="I357" s="102"/>
      <c r="J357" s="21"/>
      <c r="K357" s="21"/>
      <c r="L357" s="21"/>
      <c r="M357" s="22"/>
      <c r="N357" s="23"/>
      <c r="O357" s="23"/>
      <c r="P357" s="21"/>
      <c r="Q357" s="12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6.5" customHeight="1">
      <c r="A358" s="1"/>
      <c r="B358" s="4"/>
      <c r="C358" s="12"/>
      <c r="D358" s="14"/>
      <c r="E358" s="14"/>
      <c r="F358" s="14"/>
      <c r="G358" s="29"/>
      <c r="H358" s="13"/>
      <c r="I358" s="102"/>
      <c r="J358" s="21"/>
      <c r="K358" s="21"/>
      <c r="L358" s="21"/>
      <c r="M358" s="22"/>
      <c r="N358" s="23"/>
      <c r="O358" s="23"/>
      <c r="P358" s="21"/>
      <c r="Q358" s="12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6.5" customHeight="1">
      <c r="A359" s="1"/>
      <c r="B359" s="4"/>
      <c r="C359" s="12"/>
      <c r="D359" s="14"/>
      <c r="E359" s="14"/>
      <c r="F359" s="14"/>
      <c r="G359" s="29"/>
      <c r="H359" s="13"/>
      <c r="I359" s="102"/>
      <c r="J359" s="21"/>
      <c r="K359" s="21"/>
      <c r="L359" s="21"/>
      <c r="M359" s="22"/>
      <c r="N359" s="23"/>
      <c r="O359" s="23"/>
      <c r="P359" s="21"/>
      <c r="Q359" s="12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6.5" customHeight="1">
      <c r="A360" s="1"/>
      <c r="B360" s="4"/>
      <c r="C360" s="12"/>
      <c r="D360" s="14"/>
      <c r="E360" s="14"/>
      <c r="F360" s="14"/>
      <c r="G360" s="29"/>
      <c r="H360" s="13"/>
      <c r="I360" s="102"/>
      <c r="J360" s="21"/>
      <c r="K360" s="21"/>
      <c r="L360" s="21"/>
      <c r="M360" s="22"/>
      <c r="N360" s="23"/>
      <c r="O360" s="23"/>
      <c r="P360" s="21"/>
      <c r="Q360" s="12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6.5" customHeight="1">
      <c r="A361" s="1"/>
      <c r="B361" s="4"/>
      <c r="C361" s="12"/>
      <c r="D361" s="14"/>
      <c r="E361" s="14"/>
      <c r="F361" s="14"/>
      <c r="G361" s="29"/>
      <c r="H361" s="13"/>
      <c r="I361" s="102"/>
      <c r="J361" s="21"/>
      <c r="K361" s="21"/>
      <c r="L361" s="21"/>
      <c r="M361" s="22"/>
      <c r="N361" s="23"/>
      <c r="O361" s="23"/>
      <c r="P361" s="21"/>
      <c r="Q361" s="12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6.5" customHeight="1">
      <c r="A362" s="1"/>
      <c r="B362" s="4"/>
      <c r="C362" s="12"/>
      <c r="D362" s="14"/>
      <c r="E362" s="14"/>
      <c r="F362" s="14"/>
      <c r="G362" s="29"/>
      <c r="H362" s="13"/>
      <c r="I362" s="102"/>
      <c r="J362" s="21"/>
      <c r="K362" s="21"/>
      <c r="L362" s="21"/>
      <c r="M362" s="22"/>
      <c r="N362" s="23"/>
      <c r="O362" s="23"/>
      <c r="P362" s="21"/>
      <c r="Q362" s="12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6.5" customHeight="1">
      <c r="A363" s="1"/>
      <c r="B363" s="4"/>
      <c r="C363" s="12"/>
      <c r="D363" s="14"/>
      <c r="E363" s="14"/>
      <c r="F363" s="14"/>
      <c r="G363" s="29"/>
      <c r="H363" s="13"/>
      <c r="I363" s="102"/>
      <c r="J363" s="21"/>
      <c r="K363" s="21"/>
      <c r="L363" s="21"/>
      <c r="M363" s="22"/>
      <c r="N363" s="23"/>
      <c r="O363" s="23"/>
      <c r="P363" s="21"/>
      <c r="Q363" s="12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6.5" customHeight="1">
      <c r="A364" s="1"/>
      <c r="B364" s="4"/>
      <c r="C364" s="12"/>
      <c r="D364" s="14"/>
      <c r="E364" s="14"/>
      <c r="F364" s="14"/>
      <c r="G364" s="29"/>
      <c r="H364" s="13"/>
      <c r="I364" s="102"/>
      <c r="J364" s="21"/>
      <c r="K364" s="21"/>
      <c r="L364" s="21"/>
      <c r="M364" s="22"/>
      <c r="N364" s="23"/>
      <c r="O364" s="23"/>
      <c r="P364" s="21"/>
      <c r="Q364" s="12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6.5" customHeight="1">
      <c r="A365" s="1"/>
      <c r="B365" s="4"/>
      <c r="C365" s="12"/>
      <c r="D365" s="14"/>
      <c r="E365" s="14"/>
      <c r="F365" s="14"/>
      <c r="G365" s="29"/>
      <c r="H365" s="13"/>
      <c r="I365" s="102"/>
      <c r="J365" s="21"/>
      <c r="K365" s="21"/>
      <c r="L365" s="21"/>
      <c r="M365" s="22"/>
      <c r="N365" s="23"/>
      <c r="O365" s="23"/>
      <c r="P365" s="21"/>
      <c r="Q365" s="12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6.5" customHeight="1">
      <c r="A366" s="1"/>
      <c r="B366" s="4"/>
      <c r="C366" s="12"/>
      <c r="D366" s="14"/>
      <c r="E366" s="14"/>
      <c r="F366" s="14"/>
      <c r="G366" s="29"/>
      <c r="H366" s="13"/>
      <c r="I366" s="102"/>
      <c r="J366" s="21"/>
      <c r="K366" s="21"/>
      <c r="L366" s="21"/>
      <c r="M366" s="22"/>
      <c r="N366" s="23"/>
      <c r="O366" s="23"/>
      <c r="P366" s="21"/>
      <c r="Q366" s="12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6.5" customHeight="1">
      <c r="A367" s="1"/>
      <c r="B367" s="4"/>
      <c r="C367" s="12"/>
      <c r="D367" s="14"/>
      <c r="E367" s="14"/>
      <c r="F367" s="14"/>
      <c r="G367" s="29"/>
      <c r="H367" s="13"/>
      <c r="I367" s="102"/>
      <c r="J367" s="21"/>
      <c r="K367" s="21"/>
      <c r="L367" s="21"/>
      <c r="M367" s="22"/>
      <c r="N367" s="23"/>
      <c r="O367" s="23"/>
      <c r="P367" s="21"/>
      <c r="Q367" s="12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6.5" customHeight="1">
      <c r="A368" s="1"/>
      <c r="B368" s="4"/>
      <c r="C368" s="12"/>
      <c r="D368" s="14"/>
      <c r="E368" s="14"/>
      <c r="F368" s="14"/>
      <c r="G368" s="29"/>
      <c r="H368" s="13"/>
      <c r="I368" s="102"/>
      <c r="J368" s="21"/>
      <c r="K368" s="21"/>
      <c r="L368" s="21"/>
      <c r="M368" s="22"/>
      <c r="N368" s="23"/>
      <c r="O368" s="23"/>
      <c r="P368" s="21"/>
      <c r="Q368" s="12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6.5" customHeight="1">
      <c r="A369" s="1"/>
      <c r="B369" s="4"/>
      <c r="C369" s="12"/>
      <c r="D369" s="14"/>
      <c r="E369" s="14"/>
      <c r="F369" s="14"/>
      <c r="G369" s="29"/>
      <c r="H369" s="13"/>
      <c r="I369" s="102"/>
      <c r="J369" s="21"/>
      <c r="K369" s="21"/>
      <c r="L369" s="21"/>
      <c r="M369" s="22"/>
      <c r="N369" s="23"/>
      <c r="O369" s="23"/>
      <c r="P369" s="21"/>
      <c r="Q369" s="12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6.5" customHeight="1">
      <c r="A370" s="1"/>
      <c r="B370" s="4"/>
      <c r="C370" s="12"/>
      <c r="D370" s="14"/>
      <c r="E370" s="14"/>
      <c r="F370" s="14"/>
      <c r="G370" s="29"/>
      <c r="H370" s="13"/>
      <c r="I370" s="102"/>
      <c r="J370" s="21"/>
      <c r="K370" s="21"/>
      <c r="L370" s="21"/>
      <c r="M370" s="22"/>
      <c r="N370" s="23"/>
      <c r="O370" s="23"/>
      <c r="P370" s="21"/>
      <c r="Q370" s="12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6.5" customHeight="1">
      <c r="A371" s="1"/>
      <c r="B371" s="4"/>
      <c r="C371" s="12"/>
      <c r="D371" s="14"/>
      <c r="E371" s="14"/>
      <c r="F371" s="14"/>
      <c r="G371" s="29"/>
      <c r="H371" s="13"/>
      <c r="I371" s="102"/>
      <c r="J371" s="21"/>
      <c r="K371" s="21"/>
      <c r="L371" s="21"/>
      <c r="M371" s="22"/>
      <c r="N371" s="23"/>
      <c r="O371" s="23"/>
      <c r="P371" s="21"/>
      <c r="Q371" s="12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6.5" customHeight="1">
      <c r="A372" s="1"/>
      <c r="B372" s="4"/>
      <c r="C372" s="12"/>
      <c r="D372" s="14"/>
      <c r="E372" s="14"/>
      <c r="F372" s="14"/>
      <c r="G372" s="29"/>
      <c r="H372" s="13"/>
      <c r="I372" s="102"/>
      <c r="J372" s="21"/>
      <c r="K372" s="21"/>
      <c r="L372" s="21"/>
      <c r="M372" s="22"/>
      <c r="N372" s="23"/>
      <c r="O372" s="23"/>
      <c r="P372" s="21"/>
      <c r="Q372" s="12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6.5" customHeight="1">
      <c r="A373" s="1"/>
      <c r="B373" s="4"/>
      <c r="C373" s="12"/>
      <c r="D373" s="14"/>
      <c r="E373" s="14"/>
      <c r="F373" s="14"/>
      <c r="G373" s="29"/>
      <c r="H373" s="13"/>
      <c r="I373" s="102"/>
      <c r="J373" s="21"/>
      <c r="K373" s="21"/>
      <c r="L373" s="21"/>
      <c r="M373" s="22"/>
      <c r="N373" s="23"/>
      <c r="O373" s="23"/>
      <c r="P373" s="21"/>
      <c r="Q373" s="12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6.5" customHeight="1">
      <c r="A374" s="1"/>
      <c r="B374" s="4"/>
      <c r="C374" s="12"/>
      <c r="D374" s="14"/>
      <c r="E374" s="14"/>
      <c r="F374" s="14"/>
      <c r="G374" s="29"/>
      <c r="H374" s="13"/>
      <c r="I374" s="102"/>
      <c r="J374" s="21"/>
      <c r="K374" s="21"/>
      <c r="L374" s="21"/>
      <c r="M374" s="22"/>
      <c r="N374" s="23"/>
      <c r="O374" s="23"/>
      <c r="P374" s="21"/>
      <c r="Q374" s="12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6.5" customHeight="1">
      <c r="A375" s="1"/>
      <c r="B375" s="4"/>
      <c r="C375" s="12"/>
      <c r="D375" s="14"/>
      <c r="E375" s="14"/>
      <c r="F375" s="14"/>
      <c r="G375" s="29"/>
      <c r="H375" s="13"/>
      <c r="I375" s="102"/>
      <c r="J375" s="21"/>
      <c r="K375" s="21"/>
      <c r="L375" s="21"/>
      <c r="M375" s="22"/>
      <c r="N375" s="23"/>
      <c r="O375" s="23"/>
      <c r="P375" s="21"/>
      <c r="Q375" s="12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6.5" customHeight="1">
      <c r="A376" s="1"/>
      <c r="B376" s="4"/>
      <c r="C376" s="12"/>
      <c r="D376" s="14"/>
      <c r="E376" s="14"/>
      <c r="F376" s="14"/>
      <c r="G376" s="29"/>
      <c r="H376" s="13"/>
      <c r="I376" s="102"/>
      <c r="J376" s="21"/>
      <c r="K376" s="21"/>
      <c r="L376" s="21"/>
      <c r="M376" s="22"/>
      <c r="N376" s="23"/>
      <c r="O376" s="23"/>
      <c r="P376" s="21"/>
      <c r="Q376" s="12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6.5" customHeight="1">
      <c r="A377" s="1"/>
      <c r="B377" s="4"/>
      <c r="C377" s="12"/>
      <c r="D377" s="14"/>
      <c r="E377" s="14"/>
      <c r="F377" s="14"/>
      <c r="G377" s="29"/>
      <c r="H377" s="13"/>
      <c r="I377" s="102"/>
      <c r="J377" s="21"/>
      <c r="K377" s="21"/>
      <c r="L377" s="21"/>
      <c r="M377" s="22"/>
      <c r="N377" s="23"/>
      <c r="O377" s="23"/>
      <c r="P377" s="21"/>
      <c r="Q377" s="12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6.5" customHeight="1">
      <c r="A378" s="1"/>
      <c r="B378" s="4"/>
      <c r="C378" s="12"/>
      <c r="D378" s="14"/>
      <c r="E378" s="14"/>
      <c r="F378" s="14"/>
      <c r="G378" s="29"/>
      <c r="H378" s="13"/>
      <c r="I378" s="102"/>
      <c r="J378" s="21"/>
      <c r="K378" s="21"/>
      <c r="L378" s="21"/>
      <c r="M378" s="22"/>
      <c r="N378" s="23"/>
      <c r="O378" s="23"/>
      <c r="P378" s="21"/>
      <c r="Q378" s="12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6.5" customHeight="1">
      <c r="A379" s="1"/>
      <c r="B379" s="4"/>
      <c r="C379" s="12"/>
      <c r="D379" s="14"/>
      <c r="E379" s="14"/>
      <c r="F379" s="14"/>
      <c r="G379" s="29"/>
      <c r="H379" s="13"/>
      <c r="I379" s="102"/>
      <c r="J379" s="21"/>
      <c r="K379" s="21"/>
      <c r="L379" s="21"/>
      <c r="M379" s="22"/>
      <c r="N379" s="23"/>
      <c r="O379" s="23"/>
      <c r="P379" s="21"/>
      <c r="Q379" s="12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6.5" customHeight="1">
      <c r="A380" s="1"/>
      <c r="B380" s="4"/>
      <c r="C380" s="12"/>
      <c r="D380" s="14"/>
      <c r="E380" s="14"/>
      <c r="F380" s="14"/>
      <c r="G380" s="29"/>
      <c r="H380" s="13"/>
      <c r="I380" s="102"/>
      <c r="J380" s="21"/>
      <c r="K380" s="21"/>
      <c r="L380" s="21"/>
      <c r="M380" s="22"/>
      <c r="N380" s="23"/>
      <c r="O380" s="23"/>
      <c r="P380" s="21"/>
      <c r="Q380" s="12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6.5" customHeight="1">
      <c r="A381" s="1"/>
      <c r="B381" s="4"/>
      <c r="C381" s="12"/>
      <c r="D381" s="14"/>
      <c r="E381" s="14"/>
      <c r="F381" s="14"/>
      <c r="G381" s="29"/>
      <c r="H381" s="13"/>
      <c r="I381" s="102"/>
      <c r="J381" s="21"/>
      <c r="K381" s="21"/>
      <c r="L381" s="21"/>
      <c r="M381" s="22"/>
      <c r="N381" s="23"/>
      <c r="O381" s="23"/>
      <c r="P381" s="21"/>
      <c r="Q381" s="12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6.5" customHeight="1">
      <c r="A382" s="1"/>
      <c r="B382" s="4"/>
      <c r="C382" s="12"/>
      <c r="D382" s="14"/>
      <c r="E382" s="14"/>
      <c r="F382" s="14"/>
      <c r="G382" s="29"/>
      <c r="H382" s="13"/>
      <c r="I382" s="102"/>
      <c r="J382" s="21"/>
      <c r="K382" s="21"/>
      <c r="L382" s="21"/>
      <c r="M382" s="22"/>
      <c r="N382" s="23"/>
      <c r="O382" s="23"/>
      <c r="P382" s="21"/>
      <c r="Q382" s="12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6.5" customHeight="1">
      <c r="A383" s="1"/>
      <c r="B383" s="4"/>
      <c r="C383" s="12"/>
      <c r="D383" s="14"/>
      <c r="E383" s="14"/>
      <c r="F383" s="14"/>
      <c r="G383" s="29"/>
      <c r="H383" s="13"/>
      <c r="I383" s="102"/>
      <c r="J383" s="21"/>
      <c r="K383" s="21"/>
      <c r="L383" s="21"/>
      <c r="M383" s="22"/>
      <c r="N383" s="23"/>
      <c r="O383" s="23"/>
      <c r="P383" s="21"/>
      <c r="Q383" s="12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6.5" customHeight="1">
      <c r="A384" s="1"/>
      <c r="B384" s="4"/>
      <c r="C384" s="12"/>
      <c r="D384" s="14"/>
      <c r="E384" s="14"/>
      <c r="F384" s="14"/>
      <c r="G384" s="29"/>
      <c r="H384" s="13"/>
      <c r="I384" s="102"/>
      <c r="J384" s="21"/>
      <c r="K384" s="21"/>
      <c r="L384" s="21"/>
      <c r="M384" s="22"/>
      <c r="N384" s="23"/>
      <c r="O384" s="23"/>
      <c r="P384" s="21"/>
      <c r="Q384" s="12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6.5" customHeight="1">
      <c r="A385" s="1"/>
      <c r="B385" s="4"/>
      <c r="C385" s="12"/>
      <c r="D385" s="14"/>
      <c r="E385" s="14"/>
      <c r="F385" s="14"/>
      <c r="G385" s="29"/>
      <c r="H385" s="13"/>
      <c r="I385" s="102"/>
      <c r="J385" s="21"/>
      <c r="K385" s="21"/>
      <c r="L385" s="21"/>
      <c r="M385" s="22"/>
      <c r="N385" s="23"/>
      <c r="O385" s="23"/>
      <c r="P385" s="21"/>
      <c r="Q385" s="12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6.5" customHeight="1">
      <c r="A386" s="1"/>
      <c r="B386" s="4"/>
      <c r="C386" s="12"/>
      <c r="D386" s="14"/>
      <c r="E386" s="14"/>
      <c r="F386" s="14"/>
      <c r="G386" s="29"/>
      <c r="H386" s="13"/>
      <c r="I386" s="102"/>
      <c r="J386" s="21"/>
      <c r="K386" s="21"/>
      <c r="L386" s="21"/>
      <c r="M386" s="22"/>
      <c r="N386" s="23"/>
      <c r="O386" s="23"/>
      <c r="P386" s="21"/>
      <c r="Q386" s="12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6.5" customHeight="1">
      <c r="A387" s="1"/>
      <c r="B387" s="4"/>
      <c r="C387" s="12"/>
      <c r="D387" s="14"/>
      <c r="E387" s="14"/>
      <c r="F387" s="14"/>
      <c r="G387" s="29"/>
      <c r="H387" s="13"/>
      <c r="I387" s="102"/>
      <c r="J387" s="21"/>
      <c r="K387" s="21"/>
      <c r="L387" s="21"/>
      <c r="M387" s="22"/>
      <c r="N387" s="23"/>
      <c r="O387" s="23"/>
      <c r="P387" s="21"/>
      <c r="Q387" s="12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6.5" customHeight="1">
      <c r="A388" s="1"/>
      <c r="B388" s="4"/>
      <c r="C388" s="12"/>
      <c r="D388" s="14"/>
      <c r="E388" s="14"/>
      <c r="F388" s="14"/>
      <c r="G388" s="29"/>
      <c r="H388" s="13"/>
      <c r="I388" s="102"/>
      <c r="J388" s="21"/>
      <c r="K388" s="21"/>
      <c r="L388" s="21"/>
      <c r="M388" s="22"/>
      <c r="N388" s="23"/>
      <c r="O388" s="23"/>
      <c r="P388" s="21"/>
      <c r="Q388" s="12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6.5" customHeight="1">
      <c r="A389" s="1"/>
      <c r="B389" s="4"/>
      <c r="C389" s="12"/>
      <c r="D389" s="14"/>
      <c r="E389" s="14"/>
      <c r="F389" s="14"/>
      <c r="G389" s="29"/>
      <c r="H389" s="13"/>
      <c r="I389" s="102"/>
      <c r="J389" s="21"/>
      <c r="K389" s="21"/>
      <c r="L389" s="21"/>
      <c r="M389" s="22"/>
      <c r="N389" s="23"/>
      <c r="O389" s="23"/>
      <c r="P389" s="21"/>
      <c r="Q389" s="12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6.5" customHeight="1">
      <c r="A390" s="1"/>
      <c r="B390" s="4"/>
      <c r="C390" s="12"/>
      <c r="D390" s="14"/>
      <c r="E390" s="14"/>
      <c r="F390" s="14"/>
      <c r="G390" s="29"/>
      <c r="H390" s="13"/>
      <c r="I390" s="102"/>
      <c r="J390" s="21"/>
      <c r="K390" s="21"/>
      <c r="L390" s="21"/>
      <c r="M390" s="22"/>
      <c r="N390" s="23"/>
      <c r="O390" s="23"/>
      <c r="P390" s="21"/>
      <c r="Q390" s="12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6.5" customHeight="1">
      <c r="A391" s="1"/>
      <c r="B391" s="4"/>
      <c r="C391" s="12"/>
      <c r="D391" s="14"/>
      <c r="E391" s="14"/>
      <c r="F391" s="14"/>
      <c r="G391" s="29"/>
      <c r="H391" s="13"/>
      <c r="I391" s="102"/>
      <c r="J391" s="21"/>
      <c r="K391" s="21"/>
      <c r="L391" s="21"/>
      <c r="M391" s="22"/>
      <c r="N391" s="23"/>
      <c r="O391" s="23"/>
      <c r="P391" s="21"/>
      <c r="Q391" s="12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6.5" customHeight="1">
      <c r="A392" s="1"/>
      <c r="B392" s="4"/>
      <c r="C392" s="12"/>
      <c r="D392" s="14"/>
      <c r="E392" s="14"/>
      <c r="F392" s="14"/>
      <c r="G392" s="29"/>
      <c r="H392" s="13"/>
      <c r="I392" s="102"/>
      <c r="J392" s="21"/>
      <c r="K392" s="21"/>
      <c r="L392" s="21"/>
      <c r="M392" s="22"/>
      <c r="N392" s="23"/>
      <c r="O392" s="23"/>
      <c r="P392" s="21"/>
      <c r="Q392" s="12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6.5" customHeight="1">
      <c r="A393" s="1"/>
      <c r="B393" s="4"/>
      <c r="C393" s="12"/>
      <c r="D393" s="14"/>
      <c r="E393" s="14"/>
      <c r="F393" s="14"/>
      <c r="G393" s="29"/>
      <c r="H393" s="13"/>
      <c r="I393" s="102"/>
      <c r="J393" s="21"/>
      <c r="K393" s="21"/>
      <c r="L393" s="21"/>
      <c r="M393" s="22"/>
      <c r="N393" s="23"/>
      <c r="O393" s="23"/>
      <c r="P393" s="21"/>
      <c r="Q393" s="12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6.5" customHeight="1">
      <c r="A394" s="1"/>
      <c r="B394" s="4"/>
      <c r="C394" s="12"/>
      <c r="D394" s="14"/>
      <c r="E394" s="14"/>
      <c r="F394" s="14"/>
      <c r="G394" s="29"/>
      <c r="H394" s="13"/>
      <c r="I394" s="102"/>
      <c r="J394" s="21"/>
      <c r="K394" s="21"/>
      <c r="L394" s="21"/>
      <c r="M394" s="22"/>
      <c r="N394" s="23"/>
      <c r="O394" s="23"/>
      <c r="P394" s="21"/>
      <c r="Q394" s="12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6.5" customHeight="1">
      <c r="A395" s="1"/>
      <c r="B395" s="4"/>
      <c r="C395" s="12"/>
      <c r="D395" s="14"/>
      <c r="E395" s="14"/>
      <c r="F395" s="14"/>
      <c r="G395" s="29"/>
      <c r="H395" s="13"/>
      <c r="I395" s="102"/>
      <c r="J395" s="21"/>
      <c r="K395" s="21"/>
      <c r="L395" s="21"/>
      <c r="M395" s="22"/>
      <c r="N395" s="23"/>
      <c r="O395" s="23"/>
      <c r="P395" s="21"/>
      <c r="Q395" s="12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6.5" customHeight="1">
      <c r="A396" s="1"/>
      <c r="B396" s="4"/>
      <c r="C396" s="12"/>
      <c r="D396" s="14"/>
      <c r="E396" s="14"/>
      <c r="F396" s="14"/>
      <c r="G396" s="29"/>
      <c r="H396" s="13"/>
      <c r="I396" s="102"/>
      <c r="J396" s="21"/>
      <c r="K396" s="21"/>
      <c r="L396" s="21"/>
      <c r="M396" s="22"/>
      <c r="N396" s="23"/>
      <c r="O396" s="23"/>
      <c r="P396" s="21"/>
      <c r="Q396" s="12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6.5" customHeight="1">
      <c r="A397" s="1"/>
      <c r="B397" s="4"/>
      <c r="C397" s="12"/>
      <c r="D397" s="14"/>
      <c r="E397" s="14"/>
      <c r="F397" s="14"/>
      <c r="G397" s="29"/>
      <c r="H397" s="13"/>
      <c r="I397" s="102"/>
      <c r="J397" s="21"/>
      <c r="K397" s="21"/>
      <c r="L397" s="21"/>
      <c r="M397" s="22"/>
      <c r="N397" s="23"/>
      <c r="O397" s="23"/>
      <c r="P397" s="21"/>
      <c r="Q397" s="12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6.5" customHeight="1">
      <c r="A398" s="1"/>
      <c r="B398" s="4"/>
      <c r="C398" s="12"/>
      <c r="D398" s="14"/>
      <c r="E398" s="14"/>
      <c r="F398" s="14"/>
      <c r="G398" s="29"/>
      <c r="H398" s="13"/>
      <c r="I398" s="102"/>
      <c r="J398" s="21"/>
      <c r="K398" s="21"/>
      <c r="L398" s="21"/>
      <c r="M398" s="22"/>
      <c r="N398" s="23"/>
      <c r="O398" s="23"/>
      <c r="P398" s="21"/>
      <c r="Q398" s="12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6.5" customHeight="1">
      <c r="A399" s="1"/>
      <c r="B399" s="4"/>
      <c r="C399" s="12"/>
      <c r="D399" s="14"/>
      <c r="E399" s="14"/>
      <c r="F399" s="14"/>
      <c r="G399" s="29"/>
      <c r="H399" s="13"/>
      <c r="I399" s="102"/>
      <c r="J399" s="21"/>
      <c r="K399" s="21"/>
      <c r="L399" s="21"/>
      <c r="M399" s="22"/>
      <c r="N399" s="23"/>
      <c r="O399" s="23"/>
      <c r="P399" s="21"/>
      <c r="Q399" s="12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6.5" customHeight="1">
      <c r="A400" s="1"/>
      <c r="B400" s="4"/>
      <c r="C400" s="12"/>
      <c r="D400" s="14"/>
      <c r="E400" s="14"/>
      <c r="F400" s="14"/>
      <c r="G400" s="29"/>
      <c r="H400" s="13"/>
      <c r="I400" s="102"/>
      <c r="J400" s="21"/>
      <c r="K400" s="21"/>
      <c r="L400" s="21"/>
      <c r="M400" s="22"/>
      <c r="N400" s="23"/>
      <c r="O400" s="23"/>
      <c r="P400" s="21"/>
      <c r="Q400" s="12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6.5" customHeight="1">
      <c r="A401" s="1"/>
      <c r="B401" s="4"/>
      <c r="C401" s="12"/>
      <c r="D401" s="14"/>
      <c r="E401" s="14"/>
      <c r="F401" s="14"/>
      <c r="G401" s="29"/>
      <c r="H401" s="13"/>
      <c r="I401" s="102"/>
      <c r="J401" s="21"/>
      <c r="K401" s="21"/>
      <c r="L401" s="21"/>
      <c r="M401" s="22"/>
      <c r="N401" s="23"/>
      <c r="O401" s="23"/>
      <c r="P401" s="21"/>
      <c r="Q401" s="12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6.5" customHeight="1">
      <c r="A402" s="1"/>
      <c r="B402" s="4"/>
      <c r="C402" s="12"/>
      <c r="D402" s="14"/>
      <c r="E402" s="14"/>
      <c r="F402" s="14"/>
      <c r="G402" s="29"/>
      <c r="H402" s="13"/>
      <c r="I402" s="102"/>
      <c r="J402" s="21"/>
      <c r="K402" s="21"/>
      <c r="L402" s="21"/>
      <c r="M402" s="22"/>
      <c r="N402" s="23"/>
      <c r="O402" s="23"/>
      <c r="P402" s="21"/>
      <c r="Q402" s="12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6.5" customHeight="1">
      <c r="A403" s="1"/>
      <c r="B403" s="4"/>
      <c r="C403" s="12"/>
      <c r="D403" s="14"/>
      <c r="E403" s="14"/>
      <c r="F403" s="14"/>
      <c r="G403" s="29"/>
      <c r="H403" s="13"/>
      <c r="I403" s="102"/>
      <c r="J403" s="21"/>
      <c r="K403" s="21"/>
      <c r="L403" s="21"/>
      <c r="M403" s="22"/>
      <c r="N403" s="23"/>
      <c r="O403" s="23"/>
      <c r="P403" s="21"/>
      <c r="Q403" s="12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6.5" customHeight="1">
      <c r="A404" s="1"/>
      <c r="B404" s="4"/>
      <c r="C404" s="12"/>
      <c r="D404" s="14"/>
      <c r="E404" s="14"/>
      <c r="F404" s="14"/>
      <c r="G404" s="29"/>
      <c r="H404" s="13"/>
      <c r="I404" s="102"/>
      <c r="J404" s="21"/>
      <c r="K404" s="21"/>
      <c r="L404" s="21"/>
      <c r="M404" s="22"/>
      <c r="N404" s="23"/>
      <c r="O404" s="23"/>
      <c r="P404" s="21"/>
      <c r="Q404" s="12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6.5" customHeight="1">
      <c r="A405" s="1"/>
      <c r="B405" s="4"/>
      <c r="C405" s="12"/>
      <c r="D405" s="14"/>
      <c r="E405" s="14"/>
      <c r="F405" s="14"/>
      <c r="G405" s="29"/>
      <c r="H405" s="13"/>
      <c r="I405" s="102"/>
      <c r="J405" s="21"/>
      <c r="K405" s="21"/>
      <c r="L405" s="21"/>
      <c r="M405" s="22"/>
      <c r="N405" s="23"/>
      <c r="O405" s="23"/>
      <c r="P405" s="21"/>
      <c r="Q405" s="12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6.5" customHeight="1">
      <c r="A406" s="1"/>
      <c r="B406" s="4"/>
      <c r="C406" s="12"/>
      <c r="D406" s="14"/>
      <c r="E406" s="14"/>
      <c r="F406" s="14"/>
      <c r="G406" s="29"/>
      <c r="H406" s="13"/>
      <c r="I406" s="102"/>
      <c r="J406" s="21"/>
      <c r="K406" s="21"/>
      <c r="L406" s="21"/>
      <c r="M406" s="22"/>
      <c r="N406" s="23"/>
      <c r="O406" s="23"/>
      <c r="P406" s="21"/>
      <c r="Q406" s="12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6.5" customHeight="1">
      <c r="A407" s="1"/>
      <c r="B407" s="4"/>
      <c r="C407" s="12"/>
      <c r="D407" s="14"/>
      <c r="E407" s="14"/>
      <c r="F407" s="14"/>
      <c r="G407" s="29"/>
      <c r="H407" s="13"/>
      <c r="I407" s="102"/>
      <c r="J407" s="21"/>
      <c r="K407" s="21"/>
      <c r="L407" s="21"/>
      <c r="M407" s="22"/>
      <c r="N407" s="23"/>
      <c r="O407" s="23"/>
      <c r="P407" s="21"/>
      <c r="Q407" s="12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6.5" customHeight="1">
      <c r="A408" s="1"/>
      <c r="B408" s="4"/>
      <c r="C408" s="12"/>
      <c r="D408" s="14"/>
      <c r="E408" s="14"/>
      <c r="F408" s="14"/>
      <c r="G408" s="29"/>
      <c r="H408" s="13"/>
      <c r="I408" s="102"/>
      <c r="J408" s="21"/>
      <c r="K408" s="21"/>
      <c r="L408" s="21"/>
      <c r="M408" s="22"/>
      <c r="N408" s="23"/>
      <c r="O408" s="23"/>
      <c r="P408" s="21"/>
      <c r="Q408" s="12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6.5" customHeight="1">
      <c r="A409" s="1"/>
      <c r="B409" s="4"/>
      <c r="C409" s="12"/>
      <c r="D409" s="14"/>
      <c r="E409" s="14"/>
      <c r="F409" s="14"/>
      <c r="G409" s="29"/>
      <c r="H409" s="13"/>
      <c r="I409" s="102"/>
      <c r="J409" s="21"/>
      <c r="K409" s="21"/>
      <c r="L409" s="21"/>
      <c r="M409" s="22"/>
      <c r="N409" s="23"/>
      <c r="O409" s="23"/>
      <c r="P409" s="21"/>
      <c r="Q409" s="12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6.5" customHeight="1">
      <c r="A410" s="1"/>
      <c r="B410" s="4"/>
      <c r="C410" s="12"/>
      <c r="D410" s="14"/>
      <c r="E410" s="14"/>
      <c r="F410" s="14"/>
      <c r="G410" s="29"/>
      <c r="H410" s="13"/>
      <c r="I410" s="102"/>
      <c r="J410" s="21"/>
      <c r="K410" s="21"/>
      <c r="L410" s="21"/>
      <c r="M410" s="22"/>
      <c r="N410" s="23"/>
      <c r="O410" s="23"/>
      <c r="P410" s="21"/>
      <c r="Q410" s="12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6.5" customHeight="1">
      <c r="A411" s="1"/>
      <c r="B411" s="4"/>
      <c r="C411" s="12"/>
      <c r="D411" s="14"/>
      <c r="E411" s="14"/>
      <c r="F411" s="14"/>
      <c r="G411" s="29"/>
      <c r="H411" s="13"/>
      <c r="I411" s="102"/>
      <c r="J411" s="21"/>
      <c r="K411" s="21"/>
      <c r="L411" s="21"/>
      <c r="M411" s="22"/>
      <c r="N411" s="23"/>
      <c r="O411" s="23"/>
      <c r="P411" s="21"/>
      <c r="Q411" s="12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6.5" customHeight="1">
      <c r="A412" s="1"/>
      <c r="B412" s="4"/>
      <c r="C412" s="12"/>
      <c r="D412" s="14"/>
      <c r="E412" s="14"/>
      <c r="F412" s="14"/>
      <c r="G412" s="29"/>
      <c r="H412" s="13"/>
      <c r="I412" s="102"/>
      <c r="J412" s="21"/>
      <c r="K412" s="21"/>
      <c r="L412" s="21"/>
      <c r="M412" s="22"/>
      <c r="N412" s="23"/>
      <c r="O412" s="23"/>
      <c r="P412" s="21"/>
      <c r="Q412" s="12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6.5" customHeight="1">
      <c r="A413" s="1"/>
      <c r="B413" s="4"/>
      <c r="C413" s="12"/>
      <c r="D413" s="14"/>
      <c r="E413" s="14"/>
      <c r="F413" s="14"/>
      <c r="G413" s="29"/>
      <c r="H413" s="13"/>
      <c r="I413" s="102"/>
      <c r="J413" s="21"/>
      <c r="K413" s="21"/>
      <c r="L413" s="21"/>
      <c r="M413" s="22"/>
      <c r="N413" s="23"/>
      <c r="O413" s="23"/>
      <c r="P413" s="21"/>
      <c r="Q413" s="12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6.5" customHeight="1">
      <c r="A414" s="1"/>
      <c r="B414" s="4"/>
      <c r="C414" s="12"/>
      <c r="D414" s="14"/>
      <c r="E414" s="14"/>
      <c r="F414" s="14"/>
      <c r="G414" s="29"/>
      <c r="H414" s="13"/>
      <c r="I414" s="102"/>
      <c r="J414" s="21"/>
      <c r="K414" s="21"/>
      <c r="L414" s="21"/>
      <c r="M414" s="22"/>
      <c r="N414" s="23"/>
      <c r="O414" s="23"/>
      <c r="P414" s="21"/>
      <c r="Q414" s="12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6.5" customHeight="1">
      <c r="A415" s="1"/>
      <c r="B415" s="4"/>
      <c r="C415" s="12"/>
      <c r="D415" s="14"/>
      <c r="E415" s="14"/>
      <c r="F415" s="14"/>
      <c r="G415" s="29"/>
      <c r="H415" s="13"/>
      <c r="I415" s="102"/>
      <c r="J415" s="21"/>
      <c r="K415" s="21"/>
      <c r="L415" s="21"/>
      <c r="M415" s="22"/>
      <c r="N415" s="23"/>
      <c r="O415" s="23"/>
      <c r="P415" s="21"/>
      <c r="Q415" s="12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6.5" customHeight="1">
      <c r="A416" s="1"/>
      <c r="B416" s="4"/>
      <c r="C416" s="12"/>
      <c r="D416" s="14"/>
      <c r="E416" s="14"/>
      <c r="F416" s="14"/>
      <c r="G416" s="29"/>
      <c r="H416" s="13"/>
      <c r="I416" s="102"/>
      <c r="J416" s="21"/>
      <c r="K416" s="21"/>
      <c r="L416" s="21"/>
      <c r="M416" s="22"/>
      <c r="N416" s="23"/>
      <c r="O416" s="23"/>
      <c r="P416" s="21"/>
      <c r="Q416" s="12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6.5" customHeight="1">
      <c r="A417" s="1"/>
      <c r="B417" s="4"/>
      <c r="C417" s="12"/>
      <c r="D417" s="14"/>
      <c r="E417" s="14"/>
      <c r="F417" s="14"/>
      <c r="G417" s="29"/>
      <c r="H417" s="13"/>
      <c r="I417" s="102"/>
      <c r="J417" s="21"/>
      <c r="K417" s="21"/>
      <c r="L417" s="21"/>
      <c r="M417" s="22"/>
      <c r="N417" s="23"/>
      <c r="O417" s="23"/>
      <c r="P417" s="21"/>
      <c r="Q417" s="12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6.5" customHeight="1">
      <c r="A418" s="1"/>
      <c r="B418" s="4"/>
      <c r="C418" s="12"/>
      <c r="D418" s="14"/>
      <c r="E418" s="14"/>
      <c r="F418" s="14"/>
      <c r="G418" s="29"/>
      <c r="H418" s="13"/>
      <c r="I418" s="102"/>
      <c r="J418" s="21"/>
      <c r="K418" s="21"/>
      <c r="L418" s="21"/>
      <c r="M418" s="22"/>
      <c r="N418" s="23"/>
      <c r="O418" s="23"/>
      <c r="P418" s="21"/>
      <c r="Q418" s="12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6.5" customHeight="1">
      <c r="A419" s="1"/>
      <c r="B419" s="4"/>
      <c r="C419" s="12"/>
      <c r="D419" s="14"/>
      <c r="E419" s="14"/>
      <c r="F419" s="14"/>
      <c r="G419" s="29"/>
      <c r="H419" s="13"/>
      <c r="I419" s="102"/>
      <c r="J419" s="21"/>
      <c r="K419" s="21"/>
      <c r="L419" s="21"/>
      <c r="M419" s="22"/>
      <c r="N419" s="23"/>
      <c r="O419" s="23"/>
      <c r="P419" s="21"/>
      <c r="Q419" s="12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6.5" customHeight="1">
      <c r="A420" s="1"/>
      <c r="B420" s="4"/>
      <c r="C420" s="12"/>
      <c r="D420" s="14"/>
      <c r="E420" s="14"/>
      <c r="F420" s="14"/>
      <c r="G420" s="29"/>
      <c r="H420" s="13"/>
      <c r="I420" s="102"/>
      <c r="J420" s="21"/>
      <c r="K420" s="21"/>
      <c r="L420" s="21"/>
      <c r="M420" s="22"/>
      <c r="N420" s="23"/>
      <c r="O420" s="23"/>
      <c r="P420" s="21"/>
      <c r="Q420" s="12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6.5" customHeight="1">
      <c r="A421" s="1"/>
      <c r="B421" s="4"/>
      <c r="C421" s="12"/>
      <c r="D421" s="14"/>
      <c r="E421" s="14"/>
      <c r="F421" s="14"/>
      <c r="G421" s="29"/>
      <c r="H421" s="13"/>
      <c r="I421" s="102"/>
      <c r="J421" s="21"/>
      <c r="K421" s="21"/>
      <c r="L421" s="21"/>
      <c r="M421" s="22"/>
      <c r="N421" s="23"/>
      <c r="O421" s="23"/>
      <c r="P421" s="21"/>
      <c r="Q421" s="12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6.5" customHeight="1">
      <c r="A422" s="1"/>
      <c r="B422" s="4"/>
      <c r="C422" s="12"/>
      <c r="D422" s="14"/>
      <c r="E422" s="14"/>
      <c r="F422" s="14"/>
      <c r="G422" s="29"/>
      <c r="H422" s="13"/>
      <c r="I422" s="102"/>
      <c r="J422" s="21"/>
      <c r="K422" s="21"/>
      <c r="L422" s="21"/>
      <c r="M422" s="22"/>
      <c r="N422" s="23"/>
      <c r="O422" s="23"/>
      <c r="P422" s="21"/>
      <c r="Q422" s="12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6.5" customHeight="1">
      <c r="A423" s="1"/>
      <c r="B423" s="4"/>
      <c r="C423" s="12"/>
      <c r="D423" s="14"/>
      <c r="E423" s="14"/>
      <c r="F423" s="14"/>
      <c r="G423" s="29"/>
      <c r="H423" s="13"/>
      <c r="I423" s="102"/>
      <c r="J423" s="21"/>
      <c r="K423" s="21"/>
      <c r="L423" s="21"/>
      <c r="M423" s="22"/>
      <c r="N423" s="23"/>
      <c r="O423" s="23"/>
      <c r="P423" s="21"/>
      <c r="Q423" s="12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6.5" customHeight="1">
      <c r="A424" s="1"/>
      <c r="B424" s="4"/>
      <c r="C424" s="12"/>
      <c r="D424" s="14"/>
      <c r="E424" s="14"/>
      <c r="F424" s="14"/>
      <c r="G424" s="29"/>
      <c r="H424" s="13"/>
      <c r="I424" s="102"/>
      <c r="J424" s="21"/>
      <c r="K424" s="21"/>
      <c r="L424" s="21"/>
      <c r="M424" s="22"/>
      <c r="N424" s="23"/>
      <c r="O424" s="23"/>
      <c r="P424" s="21"/>
      <c r="Q424" s="12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6.5" customHeight="1">
      <c r="A425" s="1"/>
      <c r="B425" s="4"/>
      <c r="C425" s="12"/>
      <c r="D425" s="14"/>
      <c r="E425" s="14"/>
      <c r="F425" s="14"/>
      <c r="G425" s="29"/>
      <c r="H425" s="13"/>
      <c r="I425" s="102"/>
      <c r="J425" s="21"/>
      <c r="K425" s="21"/>
      <c r="L425" s="21"/>
      <c r="M425" s="22"/>
      <c r="N425" s="23"/>
      <c r="O425" s="23"/>
      <c r="P425" s="21"/>
      <c r="Q425" s="12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6.5" customHeight="1">
      <c r="A426" s="1"/>
      <c r="B426" s="4"/>
      <c r="C426" s="12"/>
      <c r="D426" s="14"/>
      <c r="E426" s="14"/>
      <c r="F426" s="14"/>
      <c r="G426" s="29"/>
      <c r="H426" s="13"/>
      <c r="I426" s="102"/>
      <c r="J426" s="21"/>
      <c r="K426" s="21"/>
      <c r="L426" s="21"/>
      <c r="M426" s="22"/>
      <c r="N426" s="23"/>
      <c r="O426" s="23"/>
      <c r="P426" s="21"/>
      <c r="Q426" s="12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6.5" customHeight="1">
      <c r="A427" s="1"/>
      <c r="B427" s="4"/>
      <c r="C427" s="12"/>
      <c r="D427" s="14"/>
      <c r="E427" s="14"/>
      <c r="F427" s="14"/>
      <c r="G427" s="29"/>
      <c r="H427" s="13"/>
      <c r="I427" s="102"/>
      <c r="J427" s="21"/>
      <c r="K427" s="21"/>
      <c r="L427" s="21"/>
      <c r="M427" s="22"/>
      <c r="N427" s="23"/>
      <c r="O427" s="23"/>
      <c r="P427" s="21"/>
      <c r="Q427" s="12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6.5" customHeight="1">
      <c r="A428" s="1"/>
      <c r="B428" s="4"/>
      <c r="C428" s="12"/>
      <c r="D428" s="14"/>
      <c r="E428" s="14"/>
      <c r="F428" s="14"/>
      <c r="G428" s="29"/>
      <c r="H428" s="13"/>
      <c r="I428" s="102"/>
      <c r="J428" s="21"/>
      <c r="K428" s="21"/>
      <c r="L428" s="21"/>
      <c r="M428" s="22"/>
      <c r="N428" s="23"/>
      <c r="O428" s="23"/>
      <c r="P428" s="21"/>
      <c r="Q428" s="12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6.5" customHeight="1">
      <c r="A429" s="1"/>
      <c r="B429" s="4"/>
      <c r="C429" s="12"/>
      <c r="D429" s="14"/>
      <c r="E429" s="14"/>
      <c r="F429" s="14"/>
      <c r="G429" s="29"/>
      <c r="H429" s="13"/>
      <c r="I429" s="102"/>
      <c r="J429" s="21"/>
      <c r="K429" s="21"/>
      <c r="L429" s="21"/>
      <c r="M429" s="22"/>
      <c r="N429" s="23"/>
      <c r="O429" s="23"/>
      <c r="P429" s="21"/>
      <c r="Q429" s="12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6.5" customHeight="1">
      <c r="A430" s="1"/>
      <c r="B430" s="4"/>
      <c r="C430" s="12"/>
      <c r="D430" s="14"/>
      <c r="E430" s="14"/>
      <c r="F430" s="14"/>
      <c r="G430" s="29"/>
      <c r="H430" s="13"/>
      <c r="I430" s="102"/>
      <c r="J430" s="21"/>
      <c r="K430" s="21"/>
      <c r="L430" s="21"/>
      <c r="M430" s="22"/>
      <c r="N430" s="23"/>
      <c r="O430" s="23"/>
      <c r="P430" s="21"/>
      <c r="Q430" s="12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6.5" customHeight="1">
      <c r="A431" s="1"/>
      <c r="B431" s="4"/>
      <c r="C431" s="12"/>
      <c r="D431" s="14"/>
      <c r="E431" s="14"/>
      <c r="F431" s="14"/>
      <c r="G431" s="29"/>
      <c r="H431" s="13"/>
      <c r="I431" s="102"/>
      <c r="J431" s="21"/>
      <c r="K431" s="21"/>
      <c r="L431" s="21"/>
      <c r="M431" s="22"/>
      <c r="N431" s="23"/>
      <c r="O431" s="23"/>
      <c r="P431" s="21"/>
      <c r="Q431" s="12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6.5" customHeight="1">
      <c r="A432" s="1"/>
      <c r="B432" s="4"/>
      <c r="C432" s="12"/>
      <c r="D432" s="14"/>
      <c r="E432" s="14"/>
      <c r="F432" s="14"/>
      <c r="G432" s="29"/>
      <c r="H432" s="13"/>
      <c r="I432" s="102"/>
      <c r="J432" s="21"/>
      <c r="K432" s="21"/>
      <c r="L432" s="21"/>
      <c r="M432" s="22"/>
      <c r="N432" s="23"/>
      <c r="O432" s="23"/>
      <c r="P432" s="21"/>
      <c r="Q432" s="12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6.5" customHeight="1">
      <c r="A433" s="1"/>
      <c r="B433" s="4"/>
      <c r="C433" s="12"/>
      <c r="D433" s="14"/>
      <c r="E433" s="14"/>
      <c r="F433" s="14"/>
      <c r="G433" s="29"/>
      <c r="H433" s="13"/>
      <c r="I433" s="102"/>
      <c r="J433" s="21"/>
      <c r="K433" s="21"/>
      <c r="L433" s="21"/>
      <c r="M433" s="22"/>
      <c r="N433" s="23"/>
      <c r="O433" s="23"/>
      <c r="P433" s="21"/>
      <c r="Q433" s="12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6.5" customHeight="1">
      <c r="A434" s="1"/>
      <c r="B434" s="4"/>
      <c r="C434" s="12"/>
      <c r="D434" s="14"/>
      <c r="E434" s="14"/>
      <c r="F434" s="14"/>
      <c r="G434" s="29"/>
      <c r="H434" s="13"/>
      <c r="I434" s="102"/>
      <c r="J434" s="21"/>
      <c r="K434" s="21"/>
      <c r="L434" s="21"/>
      <c r="M434" s="22"/>
      <c r="N434" s="23"/>
      <c r="O434" s="23"/>
      <c r="P434" s="21"/>
      <c r="Q434" s="12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6.5" customHeight="1">
      <c r="A435" s="1"/>
      <c r="B435" s="4"/>
      <c r="C435" s="12"/>
      <c r="D435" s="14"/>
      <c r="E435" s="14"/>
      <c r="F435" s="14"/>
      <c r="G435" s="29"/>
      <c r="H435" s="13"/>
      <c r="I435" s="102"/>
      <c r="J435" s="21"/>
      <c r="K435" s="21"/>
      <c r="L435" s="21"/>
      <c r="M435" s="22"/>
      <c r="N435" s="23"/>
      <c r="O435" s="23"/>
      <c r="P435" s="21"/>
      <c r="Q435" s="12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6.5" customHeight="1">
      <c r="A436" s="1"/>
      <c r="B436" s="4"/>
      <c r="C436" s="12"/>
      <c r="D436" s="14"/>
      <c r="E436" s="14"/>
      <c r="F436" s="14"/>
      <c r="G436" s="29"/>
      <c r="H436" s="13"/>
      <c r="I436" s="102"/>
      <c r="J436" s="21"/>
      <c r="K436" s="21"/>
      <c r="L436" s="21"/>
      <c r="M436" s="22"/>
      <c r="N436" s="23"/>
      <c r="O436" s="23"/>
      <c r="P436" s="21"/>
      <c r="Q436" s="12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6.5" customHeight="1">
      <c r="A437" s="1"/>
      <c r="B437" s="4"/>
      <c r="C437" s="12"/>
      <c r="D437" s="14"/>
      <c r="E437" s="14"/>
      <c r="F437" s="14"/>
      <c r="G437" s="29"/>
      <c r="H437" s="13"/>
      <c r="I437" s="102"/>
      <c r="J437" s="21"/>
      <c r="K437" s="21"/>
      <c r="L437" s="21"/>
      <c r="M437" s="22"/>
      <c r="N437" s="23"/>
      <c r="O437" s="23"/>
      <c r="P437" s="21"/>
      <c r="Q437" s="12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6.5" customHeight="1">
      <c r="A438" s="1"/>
      <c r="B438" s="4"/>
      <c r="C438" s="12"/>
      <c r="D438" s="14"/>
      <c r="E438" s="14"/>
      <c r="F438" s="14"/>
      <c r="G438" s="29"/>
      <c r="H438" s="13"/>
      <c r="I438" s="102"/>
      <c r="J438" s="21"/>
      <c r="K438" s="21"/>
      <c r="L438" s="21"/>
      <c r="M438" s="22"/>
      <c r="N438" s="23"/>
      <c r="O438" s="23"/>
      <c r="P438" s="21"/>
      <c r="Q438" s="12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6.5" customHeight="1">
      <c r="A439" s="1"/>
      <c r="B439" s="4"/>
      <c r="C439" s="12"/>
      <c r="D439" s="14"/>
      <c r="E439" s="14"/>
      <c r="F439" s="14"/>
      <c r="G439" s="29"/>
      <c r="H439" s="13"/>
      <c r="I439" s="102"/>
      <c r="J439" s="21"/>
      <c r="K439" s="21"/>
      <c r="L439" s="21"/>
      <c r="M439" s="22"/>
      <c r="N439" s="23"/>
      <c r="O439" s="23"/>
      <c r="P439" s="21"/>
      <c r="Q439" s="12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6.5" customHeight="1">
      <c r="A440" s="1"/>
      <c r="B440" s="4"/>
      <c r="C440" s="12"/>
      <c r="D440" s="14"/>
      <c r="E440" s="14"/>
      <c r="F440" s="14"/>
      <c r="G440" s="29"/>
      <c r="H440" s="13"/>
      <c r="I440" s="102"/>
      <c r="J440" s="21"/>
      <c r="K440" s="21"/>
      <c r="L440" s="21"/>
      <c r="M440" s="22"/>
      <c r="N440" s="23"/>
      <c r="O440" s="23"/>
      <c r="P440" s="21"/>
      <c r="Q440" s="12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6.5" customHeight="1">
      <c r="A441" s="1"/>
      <c r="B441" s="4"/>
      <c r="C441" s="12"/>
      <c r="D441" s="14"/>
      <c r="E441" s="14"/>
      <c r="F441" s="14"/>
      <c r="G441" s="29"/>
      <c r="H441" s="13"/>
      <c r="I441" s="102"/>
      <c r="J441" s="21"/>
      <c r="K441" s="21"/>
      <c r="L441" s="21"/>
      <c r="M441" s="22"/>
      <c r="N441" s="23"/>
      <c r="O441" s="23"/>
      <c r="P441" s="21"/>
      <c r="Q441" s="12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6.5" customHeight="1">
      <c r="A442" s="1"/>
      <c r="B442" s="4"/>
      <c r="C442" s="12"/>
      <c r="D442" s="14"/>
      <c r="E442" s="14"/>
      <c r="F442" s="14"/>
      <c r="G442" s="29"/>
      <c r="H442" s="13"/>
      <c r="I442" s="102"/>
      <c r="J442" s="21"/>
      <c r="K442" s="21"/>
      <c r="L442" s="21"/>
      <c r="M442" s="22"/>
      <c r="N442" s="23"/>
      <c r="O442" s="23"/>
      <c r="P442" s="21"/>
      <c r="Q442" s="12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6.5" customHeight="1">
      <c r="A443" s="1"/>
      <c r="B443" s="4"/>
      <c r="C443" s="12"/>
      <c r="D443" s="14"/>
      <c r="E443" s="14"/>
      <c r="F443" s="14"/>
      <c r="G443" s="29"/>
      <c r="H443" s="13"/>
      <c r="I443" s="102"/>
      <c r="J443" s="21"/>
      <c r="K443" s="21"/>
      <c r="L443" s="21"/>
      <c r="M443" s="22"/>
      <c r="N443" s="23"/>
      <c r="O443" s="23"/>
      <c r="P443" s="21"/>
      <c r="Q443" s="12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6.5" customHeight="1">
      <c r="A444" s="1"/>
      <c r="B444" s="4"/>
      <c r="C444" s="12"/>
      <c r="D444" s="14"/>
      <c r="E444" s="14"/>
      <c r="F444" s="14"/>
      <c r="G444" s="29"/>
      <c r="H444" s="13"/>
      <c r="I444" s="102"/>
      <c r="J444" s="21"/>
      <c r="K444" s="21"/>
      <c r="L444" s="21"/>
      <c r="M444" s="22"/>
      <c r="N444" s="23"/>
      <c r="O444" s="23"/>
      <c r="P444" s="21"/>
      <c r="Q444" s="12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6.5" customHeight="1">
      <c r="A445" s="1"/>
      <c r="B445" s="4"/>
      <c r="C445" s="12"/>
      <c r="D445" s="14"/>
      <c r="E445" s="14"/>
      <c r="F445" s="14"/>
      <c r="G445" s="29"/>
      <c r="H445" s="13"/>
      <c r="I445" s="102"/>
      <c r="J445" s="21"/>
      <c r="K445" s="21"/>
      <c r="L445" s="21"/>
      <c r="M445" s="22"/>
      <c r="N445" s="23"/>
      <c r="O445" s="23"/>
      <c r="P445" s="21"/>
      <c r="Q445" s="12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6.5" customHeight="1">
      <c r="A446" s="1"/>
      <c r="B446" s="4"/>
      <c r="C446" s="12"/>
      <c r="D446" s="14"/>
      <c r="E446" s="14"/>
      <c r="F446" s="14"/>
      <c r="G446" s="29"/>
      <c r="H446" s="13"/>
      <c r="I446" s="102"/>
      <c r="J446" s="21"/>
      <c r="K446" s="21"/>
      <c r="L446" s="21"/>
      <c r="M446" s="22"/>
      <c r="N446" s="23"/>
      <c r="O446" s="23"/>
      <c r="P446" s="21"/>
      <c r="Q446" s="12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6.5" customHeight="1">
      <c r="A447" s="1"/>
      <c r="B447" s="4"/>
      <c r="C447" s="12"/>
      <c r="D447" s="14"/>
      <c r="E447" s="14"/>
      <c r="F447" s="14"/>
      <c r="G447" s="29"/>
      <c r="H447" s="13"/>
      <c r="I447" s="102"/>
      <c r="J447" s="21"/>
      <c r="K447" s="21"/>
      <c r="L447" s="21"/>
      <c r="M447" s="22"/>
      <c r="N447" s="23"/>
      <c r="O447" s="23"/>
      <c r="P447" s="21"/>
      <c r="Q447" s="12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6.5" customHeight="1">
      <c r="A448" s="1"/>
      <c r="B448" s="4"/>
      <c r="C448" s="12"/>
      <c r="D448" s="14"/>
      <c r="E448" s="14"/>
      <c r="F448" s="14"/>
      <c r="G448" s="29"/>
      <c r="H448" s="13"/>
      <c r="I448" s="102"/>
      <c r="J448" s="21"/>
      <c r="K448" s="21"/>
      <c r="L448" s="21"/>
      <c r="M448" s="22"/>
      <c r="N448" s="23"/>
      <c r="O448" s="23"/>
      <c r="P448" s="21"/>
      <c r="Q448" s="12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6.5" customHeight="1">
      <c r="A449" s="1"/>
      <c r="B449" s="4"/>
      <c r="C449" s="12"/>
      <c r="D449" s="14"/>
      <c r="E449" s="14"/>
      <c r="F449" s="14"/>
      <c r="G449" s="29"/>
      <c r="H449" s="13"/>
      <c r="I449" s="102"/>
      <c r="J449" s="21"/>
      <c r="K449" s="21"/>
      <c r="L449" s="21"/>
      <c r="M449" s="22"/>
      <c r="N449" s="23"/>
      <c r="O449" s="23"/>
      <c r="P449" s="21"/>
      <c r="Q449" s="12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6.5" customHeight="1">
      <c r="A450" s="1"/>
      <c r="B450" s="4"/>
      <c r="C450" s="12"/>
      <c r="D450" s="14"/>
      <c r="E450" s="14"/>
      <c r="F450" s="14"/>
      <c r="G450" s="29"/>
      <c r="H450" s="13"/>
      <c r="I450" s="102"/>
      <c r="J450" s="21"/>
      <c r="K450" s="21"/>
      <c r="L450" s="21"/>
      <c r="M450" s="22"/>
      <c r="N450" s="23"/>
      <c r="O450" s="23"/>
      <c r="P450" s="21"/>
      <c r="Q450" s="12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6.5" customHeight="1">
      <c r="A451" s="1"/>
      <c r="B451" s="4"/>
      <c r="C451" s="12"/>
      <c r="D451" s="14"/>
      <c r="E451" s="14"/>
      <c r="F451" s="14"/>
      <c r="G451" s="29"/>
      <c r="H451" s="13"/>
      <c r="I451" s="102"/>
      <c r="J451" s="21"/>
      <c r="K451" s="21"/>
      <c r="L451" s="21"/>
      <c r="M451" s="22"/>
      <c r="N451" s="23"/>
      <c r="O451" s="23"/>
      <c r="P451" s="21"/>
      <c r="Q451" s="12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6.5" customHeight="1">
      <c r="A452" s="1"/>
      <c r="B452" s="4"/>
      <c r="C452" s="12"/>
      <c r="D452" s="14"/>
      <c r="E452" s="14"/>
      <c r="F452" s="14"/>
      <c r="G452" s="29"/>
      <c r="H452" s="13"/>
      <c r="I452" s="102"/>
      <c r="J452" s="21"/>
      <c r="K452" s="21"/>
      <c r="L452" s="21"/>
      <c r="M452" s="22"/>
      <c r="N452" s="23"/>
      <c r="O452" s="23"/>
      <c r="P452" s="21"/>
      <c r="Q452" s="12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6.5" customHeight="1">
      <c r="A453" s="1"/>
      <c r="B453" s="4"/>
      <c r="C453" s="12"/>
      <c r="D453" s="14"/>
      <c r="E453" s="14"/>
      <c r="F453" s="14"/>
      <c r="G453" s="29"/>
      <c r="H453" s="13"/>
      <c r="I453" s="102"/>
      <c r="J453" s="21"/>
      <c r="K453" s="21"/>
      <c r="L453" s="21"/>
      <c r="M453" s="22"/>
      <c r="N453" s="23"/>
      <c r="O453" s="23"/>
      <c r="P453" s="21"/>
      <c r="Q453" s="12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6.5" customHeight="1">
      <c r="A454" s="1"/>
      <c r="B454" s="4"/>
      <c r="C454" s="12"/>
      <c r="D454" s="14"/>
      <c r="E454" s="14"/>
      <c r="F454" s="14"/>
      <c r="G454" s="29"/>
      <c r="H454" s="13"/>
      <c r="I454" s="102"/>
      <c r="J454" s="21"/>
      <c r="K454" s="21"/>
      <c r="L454" s="21"/>
      <c r="M454" s="22"/>
      <c r="N454" s="23"/>
      <c r="O454" s="23"/>
      <c r="P454" s="21"/>
      <c r="Q454" s="12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6.5" customHeight="1">
      <c r="A455" s="1"/>
      <c r="B455" s="4"/>
      <c r="C455" s="12"/>
      <c r="D455" s="14"/>
      <c r="E455" s="14"/>
      <c r="F455" s="14"/>
      <c r="G455" s="29"/>
      <c r="H455" s="13"/>
      <c r="I455" s="102"/>
      <c r="J455" s="21"/>
      <c r="K455" s="21"/>
      <c r="L455" s="21"/>
      <c r="M455" s="22"/>
      <c r="N455" s="23"/>
      <c r="O455" s="23"/>
      <c r="P455" s="21"/>
      <c r="Q455" s="12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6.5" customHeight="1">
      <c r="A456" s="1"/>
      <c r="B456" s="4"/>
      <c r="C456" s="12"/>
      <c r="D456" s="14"/>
      <c r="E456" s="14"/>
      <c r="F456" s="14"/>
      <c r="G456" s="29"/>
      <c r="H456" s="13"/>
      <c r="I456" s="102"/>
      <c r="J456" s="21"/>
      <c r="K456" s="21"/>
      <c r="L456" s="21"/>
      <c r="M456" s="22"/>
      <c r="N456" s="23"/>
      <c r="O456" s="23"/>
      <c r="P456" s="21"/>
      <c r="Q456" s="12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6.5" customHeight="1">
      <c r="A457" s="1"/>
      <c r="B457" s="4"/>
      <c r="C457" s="12"/>
      <c r="D457" s="14"/>
      <c r="E457" s="14"/>
      <c r="F457" s="14"/>
      <c r="G457" s="29"/>
      <c r="H457" s="13"/>
      <c r="I457" s="102"/>
      <c r="J457" s="21"/>
      <c r="K457" s="21"/>
      <c r="L457" s="21"/>
      <c r="M457" s="22"/>
      <c r="N457" s="23"/>
      <c r="O457" s="23"/>
      <c r="P457" s="21"/>
      <c r="Q457" s="12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6.5" customHeight="1">
      <c r="A458" s="1"/>
      <c r="B458" s="4"/>
      <c r="C458" s="12"/>
      <c r="D458" s="14"/>
      <c r="E458" s="14"/>
      <c r="F458" s="14"/>
      <c r="G458" s="29"/>
      <c r="H458" s="13"/>
      <c r="I458" s="102"/>
      <c r="J458" s="21"/>
      <c r="K458" s="21"/>
      <c r="L458" s="21"/>
      <c r="M458" s="22"/>
      <c r="N458" s="23"/>
      <c r="O458" s="23"/>
      <c r="P458" s="21"/>
      <c r="Q458" s="12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6.5" customHeight="1">
      <c r="A459" s="1"/>
      <c r="B459" s="4"/>
      <c r="C459" s="12"/>
      <c r="D459" s="14"/>
      <c r="E459" s="14"/>
      <c r="F459" s="14"/>
      <c r="G459" s="29"/>
      <c r="H459" s="13"/>
      <c r="I459" s="102"/>
      <c r="J459" s="21"/>
      <c r="K459" s="21"/>
      <c r="L459" s="21"/>
      <c r="M459" s="22"/>
      <c r="N459" s="23"/>
      <c r="O459" s="23"/>
      <c r="P459" s="21"/>
      <c r="Q459" s="12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6.5" customHeight="1">
      <c r="A460" s="1"/>
      <c r="B460" s="4"/>
      <c r="C460" s="12"/>
      <c r="D460" s="14"/>
      <c r="E460" s="14"/>
      <c r="F460" s="14"/>
      <c r="G460" s="29"/>
      <c r="H460" s="13"/>
      <c r="I460" s="102"/>
      <c r="J460" s="21"/>
      <c r="K460" s="21"/>
      <c r="L460" s="21"/>
      <c r="M460" s="22"/>
      <c r="N460" s="23"/>
      <c r="O460" s="23"/>
      <c r="P460" s="21"/>
      <c r="Q460" s="12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6.5" customHeight="1">
      <c r="A461" s="1"/>
      <c r="B461" s="4"/>
      <c r="C461" s="12"/>
      <c r="D461" s="14"/>
      <c r="E461" s="14"/>
      <c r="F461" s="14"/>
      <c r="G461" s="29"/>
      <c r="H461" s="13"/>
      <c r="I461" s="102"/>
      <c r="J461" s="21"/>
      <c r="K461" s="21"/>
      <c r="L461" s="21"/>
      <c r="M461" s="22"/>
      <c r="N461" s="23"/>
      <c r="O461" s="23"/>
      <c r="P461" s="21"/>
      <c r="Q461" s="12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6.5" customHeight="1">
      <c r="A462" s="1"/>
      <c r="B462" s="4"/>
      <c r="C462" s="12"/>
      <c r="D462" s="14"/>
      <c r="E462" s="14"/>
      <c r="F462" s="14"/>
      <c r="G462" s="29"/>
      <c r="H462" s="13"/>
      <c r="I462" s="102"/>
      <c r="J462" s="21"/>
      <c r="K462" s="21"/>
      <c r="L462" s="21"/>
      <c r="M462" s="22"/>
      <c r="N462" s="23"/>
      <c r="O462" s="23"/>
      <c r="P462" s="21"/>
      <c r="Q462" s="12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6.5" customHeight="1">
      <c r="A463" s="1"/>
      <c r="B463" s="4"/>
      <c r="C463" s="12"/>
      <c r="D463" s="14"/>
      <c r="E463" s="14"/>
      <c r="F463" s="14"/>
      <c r="G463" s="29"/>
      <c r="H463" s="13"/>
      <c r="I463" s="102"/>
      <c r="J463" s="21"/>
      <c r="K463" s="21"/>
      <c r="L463" s="21"/>
      <c r="M463" s="22"/>
      <c r="N463" s="23"/>
      <c r="O463" s="23"/>
      <c r="P463" s="21"/>
      <c r="Q463" s="12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6.5" customHeight="1">
      <c r="A464" s="1"/>
      <c r="B464" s="4"/>
      <c r="C464" s="12"/>
      <c r="D464" s="14"/>
      <c r="E464" s="14"/>
      <c r="F464" s="14"/>
      <c r="G464" s="29"/>
      <c r="H464" s="13"/>
      <c r="I464" s="102"/>
      <c r="J464" s="21"/>
      <c r="K464" s="21"/>
      <c r="L464" s="21"/>
      <c r="M464" s="22"/>
      <c r="N464" s="23"/>
      <c r="O464" s="23"/>
      <c r="P464" s="21"/>
      <c r="Q464" s="12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6.5" customHeight="1">
      <c r="A465" s="1"/>
      <c r="B465" s="4"/>
      <c r="C465" s="12"/>
      <c r="D465" s="14"/>
      <c r="E465" s="14"/>
      <c r="F465" s="14"/>
      <c r="G465" s="29"/>
      <c r="H465" s="13"/>
      <c r="I465" s="102"/>
      <c r="J465" s="21"/>
      <c r="K465" s="21"/>
      <c r="L465" s="21"/>
      <c r="M465" s="22"/>
      <c r="N465" s="23"/>
      <c r="O465" s="23"/>
      <c r="P465" s="21"/>
      <c r="Q465" s="12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6.5" customHeight="1">
      <c r="A466" s="1"/>
      <c r="B466" s="4"/>
      <c r="C466" s="12"/>
      <c r="D466" s="14"/>
      <c r="E466" s="14"/>
      <c r="F466" s="14"/>
      <c r="G466" s="29"/>
      <c r="H466" s="13"/>
      <c r="I466" s="102"/>
      <c r="J466" s="21"/>
      <c r="K466" s="21"/>
      <c r="L466" s="21"/>
      <c r="M466" s="22"/>
      <c r="N466" s="23"/>
      <c r="O466" s="23"/>
      <c r="P466" s="21"/>
      <c r="Q466" s="12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6.5" customHeight="1">
      <c r="A467" s="1"/>
      <c r="B467" s="4"/>
      <c r="C467" s="12"/>
      <c r="D467" s="14"/>
      <c r="E467" s="14"/>
      <c r="F467" s="14"/>
      <c r="G467" s="29"/>
      <c r="H467" s="13"/>
      <c r="I467" s="102"/>
      <c r="J467" s="21"/>
      <c r="K467" s="21"/>
      <c r="L467" s="21"/>
      <c r="M467" s="22"/>
      <c r="N467" s="23"/>
      <c r="O467" s="23"/>
      <c r="P467" s="21"/>
      <c r="Q467" s="12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6.5" customHeight="1">
      <c r="A468" s="1"/>
      <c r="B468" s="4"/>
      <c r="C468" s="12"/>
      <c r="D468" s="14"/>
      <c r="E468" s="14"/>
      <c r="F468" s="14"/>
      <c r="G468" s="29"/>
      <c r="H468" s="13"/>
      <c r="I468" s="102"/>
      <c r="J468" s="21"/>
      <c r="K468" s="21"/>
      <c r="L468" s="21"/>
      <c r="M468" s="22"/>
      <c r="N468" s="23"/>
      <c r="O468" s="23"/>
      <c r="P468" s="21"/>
      <c r="Q468" s="12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6.5" customHeight="1">
      <c r="A469" s="1"/>
      <c r="B469" s="4"/>
      <c r="C469" s="12"/>
      <c r="D469" s="14"/>
      <c r="E469" s="14"/>
      <c r="F469" s="14"/>
      <c r="G469" s="29"/>
      <c r="H469" s="13"/>
      <c r="I469" s="102"/>
      <c r="J469" s="21"/>
      <c r="K469" s="21"/>
      <c r="L469" s="21"/>
      <c r="M469" s="22"/>
      <c r="N469" s="23"/>
      <c r="O469" s="23"/>
      <c r="P469" s="21"/>
      <c r="Q469" s="12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6.5" customHeight="1">
      <c r="A470" s="1"/>
      <c r="B470" s="4"/>
      <c r="C470" s="12"/>
      <c r="D470" s="14"/>
      <c r="E470" s="14"/>
      <c r="F470" s="14"/>
      <c r="G470" s="29"/>
      <c r="H470" s="13"/>
      <c r="I470" s="102"/>
      <c r="J470" s="21"/>
      <c r="K470" s="21"/>
      <c r="L470" s="21"/>
      <c r="M470" s="22"/>
      <c r="N470" s="23"/>
      <c r="O470" s="23"/>
      <c r="P470" s="21"/>
      <c r="Q470" s="12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6.5" customHeight="1">
      <c r="A471" s="1"/>
      <c r="B471" s="4"/>
      <c r="C471" s="12"/>
      <c r="D471" s="14"/>
      <c r="E471" s="14"/>
      <c r="F471" s="14"/>
      <c r="G471" s="29"/>
      <c r="H471" s="13"/>
      <c r="I471" s="102"/>
      <c r="J471" s="21"/>
      <c r="K471" s="21"/>
      <c r="L471" s="21"/>
      <c r="M471" s="22"/>
      <c r="N471" s="23"/>
      <c r="O471" s="23"/>
      <c r="P471" s="21"/>
      <c r="Q471" s="12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6.5" customHeight="1">
      <c r="A472" s="1"/>
      <c r="B472" s="4"/>
      <c r="C472" s="12"/>
      <c r="D472" s="14"/>
      <c r="E472" s="14"/>
      <c r="F472" s="14"/>
      <c r="G472" s="29"/>
      <c r="H472" s="13"/>
      <c r="I472" s="102"/>
      <c r="J472" s="21"/>
      <c r="K472" s="21"/>
      <c r="L472" s="21"/>
      <c r="M472" s="22"/>
      <c r="N472" s="23"/>
      <c r="O472" s="23"/>
      <c r="P472" s="21"/>
      <c r="Q472" s="12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6.5" customHeight="1">
      <c r="A473" s="1"/>
      <c r="B473" s="4"/>
      <c r="C473" s="12"/>
      <c r="D473" s="14"/>
      <c r="E473" s="14"/>
      <c r="F473" s="14"/>
      <c r="G473" s="29"/>
      <c r="H473" s="13"/>
      <c r="I473" s="102"/>
      <c r="J473" s="21"/>
      <c r="K473" s="21"/>
      <c r="L473" s="21"/>
      <c r="M473" s="22"/>
      <c r="N473" s="23"/>
      <c r="O473" s="23"/>
      <c r="P473" s="21"/>
      <c r="Q473" s="12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6.5" customHeight="1">
      <c r="A474" s="1"/>
      <c r="B474" s="4"/>
      <c r="C474" s="12"/>
      <c r="D474" s="14"/>
      <c r="E474" s="14"/>
      <c r="F474" s="14"/>
      <c r="G474" s="29"/>
      <c r="H474" s="13"/>
      <c r="I474" s="102"/>
      <c r="J474" s="21"/>
      <c r="K474" s="21"/>
      <c r="L474" s="21"/>
      <c r="M474" s="22"/>
      <c r="N474" s="23"/>
      <c r="O474" s="23"/>
      <c r="P474" s="21"/>
      <c r="Q474" s="12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6.5" customHeight="1">
      <c r="A475" s="1"/>
      <c r="B475" s="4"/>
      <c r="C475" s="12"/>
      <c r="D475" s="14"/>
      <c r="E475" s="14"/>
      <c r="F475" s="14"/>
      <c r="G475" s="29"/>
      <c r="H475" s="13"/>
      <c r="I475" s="102"/>
      <c r="J475" s="21"/>
      <c r="K475" s="21"/>
      <c r="L475" s="21"/>
      <c r="M475" s="22"/>
      <c r="N475" s="23"/>
      <c r="O475" s="23"/>
      <c r="P475" s="21"/>
      <c r="Q475" s="12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6.5" customHeight="1">
      <c r="A476" s="1"/>
      <c r="B476" s="4"/>
      <c r="C476" s="12"/>
      <c r="D476" s="14"/>
      <c r="E476" s="14"/>
      <c r="F476" s="14"/>
      <c r="G476" s="29"/>
      <c r="H476" s="13"/>
      <c r="I476" s="102"/>
      <c r="J476" s="21"/>
      <c r="K476" s="21"/>
      <c r="L476" s="21"/>
      <c r="M476" s="22"/>
      <c r="N476" s="23"/>
      <c r="O476" s="23"/>
      <c r="P476" s="21"/>
      <c r="Q476" s="12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6.5" customHeight="1">
      <c r="A477" s="1"/>
      <c r="B477" s="4"/>
      <c r="C477" s="12"/>
      <c r="D477" s="14"/>
      <c r="E477" s="14"/>
      <c r="F477" s="14"/>
      <c r="G477" s="29"/>
      <c r="H477" s="13"/>
      <c r="I477" s="102"/>
      <c r="J477" s="21"/>
      <c r="K477" s="21"/>
      <c r="L477" s="21"/>
      <c r="M477" s="22"/>
      <c r="N477" s="23"/>
      <c r="O477" s="23"/>
      <c r="P477" s="21"/>
      <c r="Q477" s="12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6.5" customHeight="1">
      <c r="A478" s="1"/>
      <c r="B478" s="4"/>
      <c r="C478" s="12"/>
      <c r="D478" s="14"/>
      <c r="E478" s="14"/>
      <c r="F478" s="14"/>
      <c r="G478" s="29"/>
      <c r="H478" s="13"/>
      <c r="I478" s="102"/>
      <c r="J478" s="21"/>
      <c r="K478" s="21"/>
      <c r="L478" s="21"/>
      <c r="M478" s="22"/>
      <c r="N478" s="23"/>
      <c r="O478" s="23"/>
      <c r="P478" s="21"/>
      <c r="Q478" s="12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6.5" customHeight="1">
      <c r="A479" s="1"/>
      <c r="B479" s="4"/>
      <c r="C479" s="12"/>
      <c r="D479" s="14"/>
      <c r="E479" s="14"/>
      <c r="F479" s="14"/>
      <c r="G479" s="29"/>
      <c r="H479" s="13"/>
      <c r="I479" s="102"/>
      <c r="J479" s="21"/>
      <c r="K479" s="21"/>
      <c r="L479" s="21"/>
      <c r="M479" s="22"/>
      <c r="N479" s="23"/>
      <c r="O479" s="23"/>
      <c r="P479" s="21"/>
      <c r="Q479" s="12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6.5" customHeight="1">
      <c r="A480" s="1"/>
      <c r="B480" s="4"/>
      <c r="C480" s="12"/>
      <c r="D480" s="14"/>
      <c r="E480" s="14"/>
      <c r="F480" s="14"/>
      <c r="G480" s="29"/>
      <c r="H480" s="13"/>
      <c r="I480" s="102"/>
      <c r="J480" s="21"/>
      <c r="K480" s="21"/>
      <c r="L480" s="21"/>
      <c r="M480" s="22"/>
      <c r="N480" s="23"/>
      <c r="O480" s="23"/>
      <c r="P480" s="21"/>
      <c r="Q480" s="12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6.5" customHeight="1">
      <c r="A481" s="1"/>
      <c r="B481" s="4"/>
      <c r="C481" s="12"/>
      <c r="D481" s="14"/>
      <c r="E481" s="14"/>
      <c r="F481" s="14"/>
      <c r="G481" s="29"/>
      <c r="H481" s="13"/>
      <c r="I481" s="102"/>
      <c r="J481" s="21"/>
      <c r="K481" s="21"/>
      <c r="L481" s="21"/>
      <c r="M481" s="22"/>
      <c r="N481" s="23"/>
      <c r="O481" s="23"/>
      <c r="P481" s="21"/>
      <c r="Q481" s="12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6.5" customHeight="1">
      <c r="A482" s="1"/>
      <c r="B482" s="4"/>
      <c r="C482" s="12"/>
      <c r="D482" s="14"/>
      <c r="E482" s="14"/>
      <c r="F482" s="14"/>
      <c r="G482" s="29"/>
      <c r="H482" s="13"/>
      <c r="I482" s="102"/>
      <c r="J482" s="21"/>
      <c r="K482" s="21"/>
      <c r="L482" s="21"/>
      <c r="M482" s="22"/>
      <c r="N482" s="23"/>
      <c r="O482" s="23"/>
      <c r="P482" s="21"/>
      <c r="Q482" s="12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6.5" customHeight="1">
      <c r="A483" s="1"/>
      <c r="B483" s="4"/>
      <c r="C483" s="12"/>
      <c r="D483" s="14"/>
      <c r="E483" s="14"/>
      <c r="F483" s="14"/>
      <c r="G483" s="29"/>
      <c r="H483" s="13"/>
      <c r="I483" s="102"/>
      <c r="J483" s="21"/>
      <c r="K483" s="21"/>
      <c r="L483" s="21"/>
      <c r="M483" s="22"/>
      <c r="N483" s="23"/>
      <c r="O483" s="23"/>
      <c r="P483" s="21"/>
      <c r="Q483" s="12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6.5" customHeight="1">
      <c r="A484" s="1"/>
      <c r="B484" s="4"/>
      <c r="C484" s="12"/>
      <c r="D484" s="14"/>
      <c r="E484" s="14"/>
      <c r="F484" s="14"/>
      <c r="G484" s="29"/>
      <c r="H484" s="13"/>
      <c r="I484" s="102"/>
      <c r="J484" s="21"/>
      <c r="K484" s="21"/>
      <c r="L484" s="21"/>
      <c r="M484" s="22"/>
      <c r="N484" s="23"/>
      <c r="O484" s="23"/>
      <c r="P484" s="21"/>
      <c r="Q484" s="12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6.5" customHeight="1">
      <c r="A485" s="1"/>
      <c r="B485" s="4"/>
      <c r="C485" s="12"/>
      <c r="D485" s="14"/>
      <c r="E485" s="14"/>
      <c r="F485" s="14"/>
      <c r="G485" s="29"/>
      <c r="H485" s="13"/>
      <c r="I485" s="102"/>
      <c r="J485" s="21"/>
      <c r="K485" s="21"/>
      <c r="L485" s="21"/>
      <c r="M485" s="22"/>
      <c r="N485" s="23"/>
      <c r="O485" s="23"/>
      <c r="P485" s="21"/>
      <c r="Q485" s="12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6.5" customHeight="1">
      <c r="A486" s="1"/>
      <c r="B486" s="4"/>
      <c r="C486" s="12"/>
      <c r="D486" s="14"/>
      <c r="E486" s="14"/>
      <c r="F486" s="14"/>
      <c r="G486" s="29"/>
      <c r="H486" s="13"/>
      <c r="I486" s="102"/>
      <c r="J486" s="21"/>
      <c r="K486" s="21"/>
      <c r="L486" s="21"/>
      <c r="M486" s="22"/>
      <c r="N486" s="23"/>
      <c r="O486" s="23"/>
      <c r="P486" s="21"/>
      <c r="Q486" s="12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6.5" customHeight="1">
      <c r="A487" s="1"/>
      <c r="B487" s="4"/>
      <c r="C487" s="12"/>
      <c r="D487" s="14"/>
      <c r="E487" s="14"/>
      <c r="F487" s="14"/>
      <c r="G487" s="29"/>
      <c r="H487" s="13"/>
      <c r="I487" s="102"/>
      <c r="J487" s="21"/>
      <c r="K487" s="21"/>
      <c r="L487" s="21"/>
      <c r="M487" s="22"/>
      <c r="N487" s="23"/>
      <c r="O487" s="23"/>
      <c r="P487" s="21"/>
      <c r="Q487" s="12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6.5" customHeight="1">
      <c r="A488" s="1"/>
      <c r="B488" s="4"/>
      <c r="C488" s="12"/>
      <c r="D488" s="14"/>
      <c r="E488" s="14"/>
      <c r="F488" s="14"/>
      <c r="G488" s="29"/>
      <c r="H488" s="13"/>
      <c r="I488" s="102"/>
      <c r="J488" s="21"/>
      <c r="K488" s="21"/>
      <c r="L488" s="21"/>
      <c r="M488" s="22"/>
      <c r="N488" s="23"/>
      <c r="O488" s="23"/>
      <c r="P488" s="21"/>
      <c r="Q488" s="12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6.5" customHeight="1">
      <c r="A489" s="1"/>
      <c r="B489" s="4"/>
      <c r="C489" s="12"/>
      <c r="D489" s="14"/>
      <c r="E489" s="14"/>
      <c r="F489" s="14"/>
      <c r="G489" s="29"/>
      <c r="H489" s="13"/>
      <c r="I489" s="102"/>
      <c r="J489" s="21"/>
      <c r="K489" s="21"/>
      <c r="L489" s="21"/>
      <c r="M489" s="22"/>
      <c r="N489" s="23"/>
      <c r="O489" s="23"/>
      <c r="P489" s="21"/>
      <c r="Q489" s="12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6.5" customHeight="1">
      <c r="A490" s="1"/>
      <c r="B490" s="4"/>
      <c r="C490" s="12"/>
      <c r="D490" s="14"/>
      <c r="E490" s="14"/>
      <c r="F490" s="14"/>
      <c r="G490" s="29"/>
      <c r="H490" s="13"/>
      <c r="I490" s="102"/>
      <c r="J490" s="21"/>
      <c r="K490" s="21"/>
      <c r="L490" s="21"/>
      <c r="M490" s="22"/>
      <c r="N490" s="23"/>
      <c r="O490" s="23"/>
      <c r="P490" s="21"/>
      <c r="Q490" s="12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6.5" customHeight="1">
      <c r="A491" s="1"/>
      <c r="B491" s="4"/>
      <c r="C491" s="12"/>
      <c r="D491" s="14"/>
      <c r="E491" s="14"/>
      <c r="F491" s="14"/>
      <c r="G491" s="29"/>
      <c r="H491" s="13"/>
      <c r="I491" s="102"/>
      <c r="J491" s="21"/>
      <c r="K491" s="21"/>
      <c r="L491" s="21"/>
      <c r="M491" s="22"/>
      <c r="N491" s="23"/>
      <c r="O491" s="23"/>
      <c r="P491" s="21"/>
      <c r="Q491" s="12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6.5" customHeight="1">
      <c r="A492" s="1"/>
      <c r="B492" s="4"/>
      <c r="C492" s="12"/>
      <c r="D492" s="14"/>
      <c r="E492" s="14"/>
      <c r="F492" s="14"/>
      <c r="G492" s="29"/>
      <c r="H492" s="13"/>
      <c r="I492" s="102"/>
      <c r="J492" s="21"/>
      <c r="K492" s="21"/>
      <c r="L492" s="21"/>
      <c r="M492" s="22"/>
      <c r="N492" s="23"/>
      <c r="O492" s="23"/>
      <c r="P492" s="21"/>
      <c r="Q492" s="12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6.5" customHeight="1">
      <c r="A493" s="1"/>
      <c r="B493" s="4"/>
      <c r="C493" s="12"/>
      <c r="D493" s="14"/>
      <c r="E493" s="14"/>
      <c r="F493" s="14"/>
      <c r="G493" s="29"/>
      <c r="H493" s="13"/>
      <c r="I493" s="102"/>
      <c r="J493" s="21"/>
      <c r="K493" s="21"/>
      <c r="L493" s="21"/>
      <c r="M493" s="22"/>
      <c r="N493" s="23"/>
      <c r="O493" s="23"/>
      <c r="P493" s="21"/>
      <c r="Q493" s="12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6.5" customHeight="1">
      <c r="A494" s="1"/>
      <c r="B494" s="4"/>
      <c r="C494" s="12"/>
      <c r="D494" s="14"/>
      <c r="E494" s="14"/>
      <c r="F494" s="14"/>
      <c r="G494" s="29"/>
      <c r="H494" s="13"/>
      <c r="I494" s="102"/>
      <c r="J494" s="21"/>
      <c r="K494" s="21"/>
      <c r="L494" s="21"/>
      <c r="M494" s="22"/>
      <c r="N494" s="23"/>
      <c r="O494" s="23"/>
      <c r="P494" s="21"/>
      <c r="Q494" s="12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6.5" customHeight="1">
      <c r="A495" s="1"/>
      <c r="B495" s="4"/>
      <c r="C495" s="12"/>
      <c r="D495" s="14"/>
      <c r="E495" s="14"/>
      <c r="F495" s="14"/>
      <c r="G495" s="29"/>
      <c r="H495" s="13"/>
      <c r="I495" s="102"/>
      <c r="J495" s="21"/>
      <c r="K495" s="21"/>
      <c r="L495" s="21"/>
      <c r="M495" s="22"/>
      <c r="N495" s="23"/>
      <c r="O495" s="23"/>
      <c r="P495" s="21"/>
      <c r="Q495" s="12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6.5" customHeight="1">
      <c r="A496" s="1"/>
      <c r="B496" s="4"/>
      <c r="C496" s="12"/>
      <c r="D496" s="14"/>
      <c r="E496" s="14"/>
      <c r="F496" s="14"/>
      <c r="G496" s="29"/>
      <c r="H496" s="13"/>
      <c r="I496" s="102"/>
      <c r="J496" s="21"/>
      <c r="K496" s="21"/>
      <c r="L496" s="21"/>
      <c r="M496" s="22"/>
      <c r="N496" s="23"/>
      <c r="O496" s="23"/>
      <c r="P496" s="21"/>
      <c r="Q496" s="12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6.5" customHeight="1">
      <c r="A497" s="1"/>
      <c r="B497" s="4"/>
      <c r="C497" s="12"/>
      <c r="D497" s="14"/>
      <c r="E497" s="14"/>
      <c r="F497" s="14"/>
      <c r="G497" s="29"/>
      <c r="H497" s="13"/>
      <c r="I497" s="102"/>
      <c r="J497" s="21"/>
      <c r="K497" s="21"/>
      <c r="L497" s="21"/>
      <c r="M497" s="22"/>
      <c r="N497" s="23"/>
      <c r="O497" s="23"/>
      <c r="P497" s="21"/>
      <c r="Q497" s="12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6.5" customHeight="1">
      <c r="A498" s="1"/>
      <c r="B498" s="4"/>
      <c r="C498" s="12"/>
      <c r="D498" s="14"/>
      <c r="E498" s="14"/>
      <c r="F498" s="14"/>
      <c r="G498" s="29"/>
      <c r="H498" s="13"/>
      <c r="I498" s="102"/>
      <c r="J498" s="21"/>
      <c r="K498" s="21"/>
      <c r="L498" s="21"/>
      <c r="M498" s="22"/>
      <c r="N498" s="23"/>
      <c r="O498" s="23"/>
      <c r="P498" s="21"/>
      <c r="Q498" s="12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6.5" customHeight="1">
      <c r="A499" s="1"/>
      <c r="B499" s="4"/>
      <c r="C499" s="12"/>
      <c r="D499" s="14"/>
      <c r="E499" s="14"/>
      <c r="F499" s="14"/>
      <c r="G499" s="29"/>
      <c r="H499" s="13"/>
      <c r="I499" s="102"/>
      <c r="J499" s="21"/>
      <c r="K499" s="21"/>
      <c r="L499" s="21"/>
      <c r="M499" s="22"/>
      <c r="N499" s="23"/>
      <c r="O499" s="23"/>
      <c r="P499" s="21"/>
      <c r="Q499" s="12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6.5" customHeight="1">
      <c r="A500" s="1"/>
      <c r="B500" s="4"/>
      <c r="C500" s="12"/>
      <c r="D500" s="14"/>
      <c r="E500" s="14"/>
      <c r="F500" s="14"/>
      <c r="G500" s="29"/>
      <c r="H500" s="13"/>
      <c r="I500" s="102"/>
      <c r="J500" s="21"/>
      <c r="K500" s="21"/>
      <c r="L500" s="21"/>
      <c r="M500" s="22"/>
      <c r="N500" s="23"/>
      <c r="O500" s="23"/>
      <c r="P500" s="21"/>
      <c r="Q500" s="12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6.5" customHeight="1">
      <c r="A501" s="1"/>
      <c r="B501" s="4"/>
      <c r="C501" s="12"/>
      <c r="D501" s="14"/>
      <c r="E501" s="14"/>
      <c r="F501" s="14"/>
      <c r="G501" s="29"/>
      <c r="H501" s="13"/>
      <c r="I501" s="102"/>
      <c r="J501" s="21"/>
      <c r="K501" s="21"/>
      <c r="L501" s="21"/>
      <c r="M501" s="22"/>
      <c r="N501" s="23"/>
      <c r="O501" s="23"/>
      <c r="P501" s="21"/>
      <c r="Q501" s="12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6.5" customHeight="1">
      <c r="A502" s="1"/>
      <c r="B502" s="4"/>
      <c r="C502" s="12"/>
      <c r="D502" s="14"/>
      <c r="E502" s="14"/>
      <c r="F502" s="14"/>
      <c r="G502" s="29"/>
      <c r="H502" s="13"/>
      <c r="I502" s="102"/>
      <c r="J502" s="21"/>
      <c r="K502" s="21"/>
      <c r="L502" s="21"/>
      <c r="M502" s="22"/>
      <c r="N502" s="23"/>
      <c r="O502" s="23"/>
      <c r="P502" s="21"/>
      <c r="Q502" s="12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6.5" customHeight="1">
      <c r="A503" s="1"/>
      <c r="B503" s="4"/>
      <c r="C503" s="12"/>
      <c r="D503" s="14"/>
      <c r="E503" s="14"/>
      <c r="F503" s="14"/>
      <c r="G503" s="29"/>
      <c r="H503" s="13"/>
      <c r="I503" s="102"/>
      <c r="J503" s="21"/>
      <c r="K503" s="21"/>
      <c r="L503" s="21"/>
      <c r="M503" s="22"/>
      <c r="N503" s="23"/>
      <c r="O503" s="23"/>
      <c r="P503" s="21"/>
      <c r="Q503" s="12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6.5" customHeight="1">
      <c r="A504" s="1"/>
      <c r="B504" s="4"/>
      <c r="C504" s="12"/>
      <c r="D504" s="14"/>
      <c r="E504" s="14"/>
      <c r="F504" s="14"/>
      <c r="G504" s="29"/>
      <c r="H504" s="13"/>
      <c r="I504" s="102"/>
      <c r="J504" s="21"/>
      <c r="K504" s="21"/>
      <c r="L504" s="21"/>
      <c r="M504" s="22"/>
      <c r="N504" s="23"/>
      <c r="O504" s="23"/>
      <c r="P504" s="21"/>
      <c r="Q504" s="12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6.5" customHeight="1">
      <c r="A505" s="1"/>
      <c r="B505" s="4"/>
      <c r="C505" s="12"/>
      <c r="D505" s="14"/>
      <c r="E505" s="14"/>
      <c r="F505" s="14"/>
      <c r="G505" s="29"/>
      <c r="H505" s="13"/>
      <c r="I505" s="102"/>
      <c r="J505" s="21"/>
      <c r="K505" s="21"/>
      <c r="L505" s="21"/>
      <c r="M505" s="22"/>
      <c r="N505" s="23"/>
      <c r="O505" s="23"/>
      <c r="P505" s="21"/>
      <c r="Q505" s="12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6.5" customHeight="1">
      <c r="A506" s="1"/>
      <c r="B506" s="4"/>
      <c r="C506" s="12"/>
      <c r="D506" s="14"/>
      <c r="E506" s="14"/>
      <c r="F506" s="14"/>
      <c r="G506" s="29"/>
      <c r="H506" s="13"/>
      <c r="I506" s="102"/>
      <c r="J506" s="21"/>
      <c r="K506" s="21"/>
      <c r="L506" s="21"/>
      <c r="M506" s="22"/>
      <c r="N506" s="23"/>
      <c r="O506" s="23"/>
      <c r="P506" s="21"/>
      <c r="Q506" s="12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6.5" customHeight="1">
      <c r="A507" s="1"/>
      <c r="B507" s="4"/>
      <c r="C507" s="12"/>
      <c r="D507" s="14"/>
      <c r="E507" s="14"/>
      <c r="F507" s="14"/>
      <c r="G507" s="29"/>
      <c r="H507" s="13"/>
      <c r="I507" s="102"/>
      <c r="J507" s="21"/>
      <c r="K507" s="21"/>
      <c r="L507" s="21"/>
      <c r="M507" s="22"/>
      <c r="N507" s="23"/>
      <c r="O507" s="23"/>
      <c r="P507" s="21"/>
      <c r="Q507" s="12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6.5" customHeight="1">
      <c r="A508" s="1"/>
      <c r="B508" s="4"/>
      <c r="C508" s="12"/>
      <c r="D508" s="14"/>
      <c r="E508" s="14"/>
      <c r="F508" s="14"/>
      <c r="G508" s="29"/>
      <c r="H508" s="13"/>
      <c r="I508" s="102"/>
      <c r="J508" s="21"/>
      <c r="K508" s="21"/>
      <c r="L508" s="21"/>
      <c r="M508" s="22"/>
      <c r="N508" s="23"/>
      <c r="O508" s="23"/>
      <c r="P508" s="21"/>
      <c r="Q508" s="12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6.5" customHeight="1">
      <c r="A509" s="1"/>
      <c r="B509" s="4"/>
      <c r="C509" s="12"/>
      <c r="D509" s="14"/>
      <c r="E509" s="14"/>
      <c r="F509" s="14"/>
      <c r="G509" s="29"/>
      <c r="H509" s="13"/>
      <c r="I509" s="102"/>
      <c r="J509" s="21"/>
      <c r="K509" s="21"/>
      <c r="L509" s="21"/>
      <c r="M509" s="22"/>
      <c r="N509" s="23"/>
      <c r="O509" s="23"/>
      <c r="P509" s="21"/>
      <c r="Q509" s="12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6.5" customHeight="1">
      <c r="A510" s="1"/>
      <c r="B510" s="4"/>
      <c r="C510" s="12"/>
      <c r="D510" s="14"/>
      <c r="E510" s="14"/>
      <c r="F510" s="14"/>
      <c r="G510" s="29"/>
      <c r="H510" s="13"/>
      <c r="I510" s="102"/>
      <c r="J510" s="21"/>
      <c r="K510" s="21"/>
      <c r="L510" s="21"/>
      <c r="M510" s="22"/>
      <c r="N510" s="23"/>
      <c r="O510" s="23"/>
      <c r="P510" s="21"/>
      <c r="Q510" s="12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6.5" customHeight="1">
      <c r="A511" s="1"/>
      <c r="B511" s="4"/>
      <c r="C511" s="12"/>
      <c r="D511" s="14"/>
      <c r="E511" s="14"/>
      <c r="F511" s="14"/>
      <c r="G511" s="29"/>
      <c r="H511" s="13"/>
      <c r="I511" s="102"/>
      <c r="J511" s="21"/>
      <c r="K511" s="21"/>
      <c r="L511" s="21"/>
      <c r="M511" s="22"/>
      <c r="N511" s="23"/>
      <c r="O511" s="23"/>
      <c r="P511" s="21"/>
      <c r="Q511" s="12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6.5" customHeight="1">
      <c r="A512" s="1"/>
      <c r="B512" s="4"/>
      <c r="C512" s="12"/>
      <c r="D512" s="14"/>
      <c r="E512" s="14"/>
      <c r="F512" s="14"/>
      <c r="G512" s="29"/>
      <c r="H512" s="13"/>
      <c r="I512" s="102"/>
      <c r="J512" s="21"/>
      <c r="K512" s="21"/>
      <c r="L512" s="21"/>
      <c r="M512" s="22"/>
      <c r="N512" s="23"/>
      <c r="O512" s="23"/>
      <c r="P512" s="21"/>
      <c r="Q512" s="12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6.5" customHeight="1">
      <c r="A513" s="1"/>
      <c r="B513" s="4"/>
      <c r="C513" s="12"/>
      <c r="D513" s="14"/>
      <c r="E513" s="14"/>
      <c r="F513" s="14"/>
      <c r="G513" s="29"/>
      <c r="H513" s="13"/>
      <c r="I513" s="102"/>
      <c r="J513" s="21"/>
      <c r="K513" s="21"/>
      <c r="L513" s="21"/>
      <c r="M513" s="22"/>
      <c r="N513" s="23"/>
      <c r="O513" s="23"/>
      <c r="P513" s="21"/>
      <c r="Q513" s="12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6.5" customHeight="1">
      <c r="A514" s="1"/>
      <c r="B514" s="4"/>
      <c r="C514" s="12"/>
      <c r="D514" s="14"/>
      <c r="E514" s="14"/>
      <c r="F514" s="14"/>
      <c r="G514" s="29"/>
      <c r="H514" s="13"/>
      <c r="I514" s="102"/>
      <c r="J514" s="21"/>
      <c r="K514" s="21"/>
      <c r="L514" s="21"/>
      <c r="M514" s="22"/>
      <c r="N514" s="23"/>
      <c r="O514" s="23"/>
      <c r="P514" s="21"/>
      <c r="Q514" s="12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6.5" customHeight="1">
      <c r="A515" s="1"/>
      <c r="B515" s="4"/>
      <c r="C515" s="12"/>
      <c r="D515" s="14"/>
      <c r="E515" s="14"/>
      <c r="F515" s="14"/>
      <c r="G515" s="29"/>
      <c r="H515" s="13"/>
      <c r="I515" s="102"/>
      <c r="J515" s="21"/>
      <c r="K515" s="21"/>
      <c r="L515" s="21"/>
      <c r="M515" s="22"/>
      <c r="N515" s="23"/>
      <c r="O515" s="23"/>
      <c r="P515" s="21"/>
      <c r="Q515" s="12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6.5" customHeight="1">
      <c r="A516" s="1"/>
      <c r="B516" s="4"/>
      <c r="C516" s="12"/>
      <c r="D516" s="14"/>
      <c r="E516" s="14"/>
      <c r="F516" s="14"/>
      <c r="G516" s="29"/>
      <c r="H516" s="13"/>
      <c r="I516" s="102"/>
      <c r="J516" s="21"/>
      <c r="K516" s="21"/>
      <c r="L516" s="21"/>
      <c r="M516" s="22"/>
      <c r="N516" s="23"/>
      <c r="O516" s="23"/>
      <c r="P516" s="21"/>
      <c r="Q516" s="12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6.5" customHeight="1">
      <c r="A517" s="1"/>
      <c r="B517" s="4"/>
      <c r="C517" s="12"/>
      <c r="D517" s="14"/>
      <c r="E517" s="14"/>
      <c r="F517" s="14"/>
      <c r="G517" s="29"/>
      <c r="H517" s="13"/>
      <c r="I517" s="102"/>
      <c r="J517" s="21"/>
      <c r="K517" s="21"/>
      <c r="L517" s="21"/>
      <c r="M517" s="22"/>
      <c r="N517" s="23"/>
      <c r="O517" s="23"/>
      <c r="P517" s="21"/>
      <c r="Q517" s="12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6.5" customHeight="1">
      <c r="A518" s="1"/>
      <c r="B518" s="4"/>
      <c r="C518" s="12"/>
      <c r="D518" s="14"/>
      <c r="E518" s="14"/>
      <c r="F518" s="14"/>
      <c r="G518" s="29"/>
      <c r="H518" s="13"/>
      <c r="I518" s="102"/>
      <c r="J518" s="21"/>
      <c r="K518" s="21"/>
      <c r="L518" s="21"/>
      <c r="M518" s="22"/>
      <c r="N518" s="23"/>
      <c r="O518" s="23"/>
      <c r="P518" s="21"/>
      <c r="Q518" s="12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6.5" customHeight="1">
      <c r="A519" s="1"/>
      <c r="B519" s="4"/>
      <c r="C519" s="12"/>
      <c r="D519" s="14"/>
      <c r="E519" s="14"/>
      <c r="F519" s="14"/>
      <c r="G519" s="29"/>
      <c r="H519" s="13"/>
      <c r="I519" s="102"/>
      <c r="J519" s="21"/>
      <c r="K519" s="21"/>
      <c r="L519" s="21"/>
      <c r="M519" s="22"/>
      <c r="N519" s="23"/>
      <c r="O519" s="23"/>
      <c r="P519" s="21"/>
      <c r="Q519" s="12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6.5" customHeight="1">
      <c r="A520" s="1"/>
      <c r="B520" s="4"/>
      <c r="C520" s="12"/>
      <c r="D520" s="14"/>
      <c r="E520" s="14"/>
      <c r="F520" s="14"/>
      <c r="G520" s="29"/>
      <c r="H520" s="13"/>
      <c r="I520" s="102"/>
      <c r="J520" s="21"/>
      <c r="K520" s="21"/>
      <c r="L520" s="21"/>
      <c r="M520" s="22"/>
      <c r="N520" s="23"/>
      <c r="O520" s="23"/>
      <c r="P520" s="21"/>
      <c r="Q520" s="12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6.5" customHeight="1">
      <c r="A521" s="1"/>
      <c r="B521" s="4"/>
      <c r="C521" s="12"/>
      <c r="D521" s="14"/>
      <c r="E521" s="14"/>
      <c r="F521" s="14"/>
      <c r="G521" s="29"/>
      <c r="H521" s="13"/>
      <c r="I521" s="102"/>
      <c r="J521" s="21"/>
      <c r="K521" s="21"/>
      <c r="L521" s="21"/>
      <c r="M521" s="22"/>
      <c r="N521" s="23"/>
      <c r="O521" s="23"/>
      <c r="P521" s="21"/>
      <c r="Q521" s="12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6.5" customHeight="1">
      <c r="A522" s="1"/>
      <c r="B522" s="4"/>
      <c r="C522" s="12"/>
      <c r="D522" s="14"/>
      <c r="E522" s="14"/>
      <c r="F522" s="14"/>
      <c r="G522" s="29"/>
      <c r="H522" s="13"/>
      <c r="I522" s="102"/>
      <c r="J522" s="21"/>
      <c r="K522" s="21"/>
      <c r="L522" s="21"/>
      <c r="M522" s="22"/>
      <c r="N522" s="23"/>
      <c r="O522" s="23"/>
      <c r="P522" s="21"/>
      <c r="Q522" s="12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6.5" customHeight="1">
      <c r="A523" s="1"/>
      <c r="B523" s="4"/>
      <c r="C523" s="12"/>
      <c r="D523" s="14"/>
      <c r="E523" s="14"/>
      <c r="F523" s="14"/>
      <c r="G523" s="29"/>
      <c r="H523" s="13"/>
      <c r="I523" s="102"/>
      <c r="J523" s="21"/>
      <c r="K523" s="21"/>
      <c r="L523" s="21"/>
      <c r="M523" s="22"/>
      <c r="N523" s="23"/>
      <c r="O523" s="23"/>
      <c r="P523" s="21"/>
      <c r="Q523" s="12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6.5" customHeight="1">
      <c r="A524" s="1"/>
      <c r="B524" s="4"/>
      <c r="C524" s="12"/>
      <c r="D524" s="14"/>
      <c r="E524" s="14"/>
      <c r="F524" s="14"/>
      <c r="G524" s="29"/>
      <c r="H524" s="13"/>
      <c r="I524" s="102"/>
      <c r="J524" s="21"/>
      <c r="K524" s="21"/>
      <c r="L524" s="21"/>
      <c r="M524" s="22"/>
      <c r="N524" s="23"/>
      <c r="O524" s="23"/>
      <c r="P524" s="21"/>
      <c r="Q524" s="12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6.5" customHeight="1">
      <c r="A525" s="1"/>
      <c r="B525" s="4"/>
      <c r="C525" s="12"/>
      <c r="D525" s="14"/>
      <c r="E525" s="14"/>
      <c r="F525" s="14"/>
      <c r="G525" s="29"/>
      <c r="H525" s="13"/>
      <c r="I525" s="102"/>
      <c r="J525" s="21"/>
      <c r="K525" s="21"/>
      <c r="L525" s="21"/>
      <c r="M525" s="22"/>
      <c r="N525" s="23"/>
      <c r="O525" s="23"/>
      <c r="P525" s="21"/>
      <c r="Q525" s="12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6.5" customHeight="1">
      <c r="A526" s="1"/>
      <c r="B526" s="4"/>
      <c r="C526" s="12"/>
      <c r="D526" s="14"/>
      <c r="E526" s="14"/>
      <c r="F526" s="14"/>
      <c r="G526" s="29"/>
      <c r="H526" s="13"/>
      <c r="I526" s="102"/>
      <c r="J526" s="21"/>
      <c r="K526" s="21"/>
      <c r="L526" s="21"/>
      <c r="M526" s="22"/>
      <c r="N526" s="23"/>
      <c r="O526" s="23"/>
      <c r="P526" s="21"/>
      <c r="Q526" s="12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6.5" customHeight="1">
      <c r="A527" s="1"/>
      <c r="B527" s="4"/>
      <c r="C527" s="12"/>
      <c r="D527" s="14"/>
      <c r="E527" s="14"/>
      <c r="F527" s="14"/>
      <c r="G527" s="29"/>
      <c r="H527" s="13"/>
      <c r="I527" s="102"/>
      <c r="J527" s="21"/>
      <c r="K527" s="21"/>
      <c r="L527" s="21"/>
      <c r="M527" s="22"/>
      <c r="N527" s="23"/>
      <c r="O527" s="23"/>
      <c r="P527" s="21"/>
      <c r="Q527" s="12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6.5" customHeight="1">
      <c r="A528" s="1"/>
      <c r="B528" s="4"/>
      <c r="C528" s="12"/>
      <c r="D528" s="14"/>
      <c r="E528" s="14"/>
      <c r="F528" s="14"/>
      <c r="G528" s="29"/>
      <c r="H528" s="13"/>
      <c r="I528" s="102"/>
      <c r="J528" s="21"/>
      <c r="K528" s="21"/>
      <c r="L528" s="21"/>
      <c r="M528" s="22"/>
      <c r="N528" s="23"/>
      <c r="O528" s="23"/>
      <c r="P528" s="21"/>
      <c r="Q528" s="12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6.5" customHeight="1">
      <c r="A529" s="1"/>
      <c r="B529" s="4"/>
      <c r="C529" s="12"/>
      <c r="D529" s="14"/>
      <c r="E529" s="14"/>
      <c r="F529" s="14"/>
      <c r="G529" s="29"/>
      <c r="H529" s="13"/>
      <c r="I529" s="102"/>
      <c r="J529" s="21"/>
      <c r="K529" s="21"/>
      <c r="L529" s="21"/>
      <c r="M529" s="22"/>
      <c r="N529" s="23"/>
      <c r="O529" s="23"/>
      <c r="P529" s="21"/>
      <c r="Q529" s="12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6.5" customHeight="1">
      <c r="A530" s="1"/>
      <c r="B530" s="4"/>
      <c r="C530" s="12"/>
      <c r="D530" s="14"/>
      <c r="E530" s="14"/>
      <c r="F530" s="14"/>
      <c r="G530" s="29"/>
      <c r="H530" s="13"/>
      <c r="I530" s="102"/>
      <c r="J530" s="21"/>
      <c r="K530" s="21"/>
      <c r="L530" s="21"/>
      <c r="M530" s="22"/>
      <c r="N530" s="23"/>
      <c r="O530" s="23"/>
      <c r="P530" s="21"/>
      <c r="Q530" s="12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6.5" customHeight="1">
      <c r="A531" s="1"/>
      <c r="B531" s="4"/>
      <c r="C531" s="12"/>
      <c r="D531" s="14"/>
      <c r="E531" s="14"/>
      <c r="F531" s="14"/>
      <c r="G531" s="29"/>
      <c r="H531" s="13"/>
      <c r="I531" s="102"/>
      <c r="J531" s="21"/>
      <c r="K531" s="21"/>
      <c r="L531" s="21"/>
      <c r="M531" s="22"/>
      <c r="N531" s="23"/>
      <c r="O531" s="23"/>
      <c r="P531" s="21"/>
      <c r="Q531" s="12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6.5" customHeight="1">
      <c r="A532" s="1"/>
      <c r="B532" s="4"/>
      <c r="C532" s="12"/>
      <c r="D532" s="14"/>
      <c r="E532" s="14"/>
      <c r="F532" s="14"/>
      <c r="G532" s="29"/>
      <c r="H532" s="13"/>
      <c r="I532" s="102"/>
      <c r="J532" s="21"/>
      <c r="K532" s="21"/>
      <c r="L532" s="21"/>
      <c r="M532" s="22"/>
      <c r="N532" s="23"/>
      <c r="O532" s="23"/>
      <c r="P532" s="21"/>
      <c r="Q532" s="12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6.5" customHeight="1">
      <c r="A533" s="1"/>
      <c r="B533" s="4"/>
      <c r="C533" s="12"/>
      <c r="D533" s="14"/>
      <c r="E533" s="14"/>
      <c r="F533" s="14"/>
      <c r="G533" s="29"/>
      <c r="H533" s="13"/>
      <c r="I533" s="102"/>
      <c r="J533" s="21"/>
      <c r="K533" s="21"/>
      <c r="L533" s="21"/>
      <c r="M533" s="22"/>
      <c r="N533" s="23"/>
      <c r="O533" s="23"/>
      <c r="P533" s="21"/>
      <c r="Q533" s="12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6.5" customHeight="1">
      <c r="A534" s="1"/>
      <c r="B534" s="4"/>
      <c r="C534" s="12"/>
      <c r="D534" s="14"/>
      <c r="E534" s="14"/>
      <c r="F534" s="14"/>
      <c r="G534" s="29"/>
      <c r="H534" s="13"/>
      <c r="I534" s="102"/>
      <c r="J534" s="21"/>
      <c r="K534" s="21"/>
      <c r="L534" s="21"/>
      <c r="M534" s="22"/>
      <c r="N534" s="23"/>
      <c r="O534" s="23"/>
      <c r="P534" s="21"/>
      <c r="Q534" s="12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6.5" customHeight="1">
      <c r="A535" s="1"/>
      <c r="B535" s="4"/>
      <c r="C535" s="12"/>
      <c r="D535" s="14"/>
      <c r="E535" s="14"/>
      <c r="F535" s="14"/>
      <c r="G535" s="29"/>
      <c r="H535" s="13"/>
      <c r="I535" s="102"/>
      <c r="J535" s="21"/>
      <c r="K535" s="21"/>
      <c r="L535" s="21"/>
      <c r="M535" s="22"/>
      <c r="N535" s="23"/>
      <c r="O535" s="23"/>
      <c r="P535" s="21"/>
      <c r="Q535" s="12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6.5" customHeight="1">
      <c r="A536" s="1"/>
      <c r="B536" s="4"/>
      <c r="C536" s="12"/>
      <c r="D536" s="14"/>
      <c r="E536" s="14"/>
      <c r="F536" s="14"/>
      <c r="G536" s="29"/>
      <c r="H536" s="13"/>
      <c r="I536" s="102"/>
      <c r="J536" s="21"/>
      <c r="K536" s="21"/>
      <c r="L536" s="21"/>
      <c r="M536" s="22"/>
      <c r="N536" s="23"/>
      <c r="O536" s="23"/>
      <c r="P536" s="21"/>
      <c r="Q536" s="12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6.5" customHeight="1">
      <c r="A537" s="1"/>
      <c r="B537" s="4"/>
      <c r="C537" s="12"/>
      <c r="D537" s="14"/>
      <c r="E537" s="14"/>
      <c r="F537" s="14"/>
      <c r="G537" s="29"/>
      <c r="H537" s="13"/>
      <c r="I537" s="102"/>
      <c r="J537" s="21"/>
      <c r="K537" s="21"/>
      <c r="L537" s="21"/>
      <c r="M537" s="22"/>
      <c r="N537" s="23"/>
      <c r="O537" s="23"/>
      <c r="P537" s="21"/>
      <c r="Q537" s="12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6.5" customHeight="1">
      <c r="A538" s="1"/>
      <c r="B538" s="4"/>
      <c r="C538" s="12"/>
      <c r="D538" s="14"/>
      <c r="E538" s="14"/>
      <c r="F538" s="14"/>
      <c r="G538" s="29"/>
      <c r="H538" s="13"/>
      <c r="I538" s="102"/>
      <c r="J538" s="21"/>
      <c r="K538" s="21"/>
      <c r="L538" s="21"/>
      <c r="M538" s="22"/>
      <c r="N538" s="23"/>
      <c r="O538" s="23"/>
      <c r="P538" s="21"/>
      <c r="Q538" s="12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6.5" customHeight="1">
      <c r="A539" s="1"/>
      <c r="B539" s="4"/>
      <c r="C539" s="12"/>
      <c r="D539" s="14"/>
      <c r="E539" s="14"/>
      <c r="F539" s="14"/>
      <c r="G539" s="29"/>
      <c r="H539" s="13"/>
      <c r="I539" s="102"/>
      <c r="J539" s="21"/>
      <c r="K539" s="21"/>
      <c r="L539" s="21"/>
      <c r="M539" s="22"/>
      <c r="N539" s="23"/>
      <c r="O539" s="23"/>
      <c r="P539" s="21"/>
      <c r="Q539" s="12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6.5" customHeight="1">
      <c r="A540" s="1"/>
      <c r="B540" s="4"/>
      <c r="C540" s="12"/>
      <c r="D540" s="14"/>
      <c r="E540" s="14"/>
      <c r="F540" s="14"/>
      <c r="G540" s="29"/>
      <c r="H540" s="13"/>
      <c r="I540" s="102"/>
      <c r="J540" s="21"/>
      <c r="K540" s="21"/>
      <c r="L540" s="21"/>
      <c r="M540" s="22"/>
      <c r="N540" s="23"/>
      <c r="O540" s="23"/>
      <c r="P540" s="21"/>
      <c r="Q540" s="12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6.5" customHeight="1">
      <c r="A541" s="1"/>
      <c r="B541" s="4"/>
      <c r="C541" s="12"/>
      <c r="D541" s="14"/>
      <c r="E541" s="14"/>
      <c r="F541" s="14"/>
      <c r="G541" s="29"/>
      <c r="H541" s="13"/>
      <c r="I541" s="102"/>
      <c r="J541" s="21"/>
      <c r="K541" s="21"/>
      <c r="L541" s="21"/>
      <c r="M541" s="22"/>
      <c r="N541" s="23"/>
      <c r="O541" s="23"/>
      <c r="P541" s="21"/>
      <c r="Q541" s="12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6.5" customHeight="1">
      <c r="A542" s="1"/>
      <c r="B542" s="4"/>
      <c r="C542" s="12"/>
      <c r="D542" s="14"/>
      <c r="E542" s="14"/>
      <c r="F542" s="14"/>
      <c r="G542" s="29"/>
      <c r="H542" s="13"/>
      <c r="I542" s="102"/>
      <c r="J542" s="21"/>
      <c r="K542" s="21"/>
      <c r="L542" s="21"/>
      <c r="M542" s="22"/>
      <c r="N542" s="23"/>
      <c r="O542" s="23"/>
      <c r="P542" s="21"/>
      <c r="Q542" s="12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6.5" customHeight="1">
      <c r="A543" s="1"/>
      <c r="B543" s="4"/>
      <c r="C543" s="12"/>
      <c r="D543" s="14"/>
      <c r="E543" s="14"/>
      <c r="F543" s="14"/>
      <c r="G543" s="29"/>
      <c r="H543" s="13"/>
      <c r="I543" s="102"/>
      <c r="J543" s="21"/>
      <c r="K543" s="21"/>
      <c r="L543" s="21"/>
      <c r="M543" s="22"/>
      <c r="N543" s="23"/>
      <c r="O543" s="23"/>
      <c r="P543" s="21"/>
      <c r="Q543" s="12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6.5" customHeight="1">
      <c r="A544" s="1"/>
      <c r="B544" s="4"/>
      <c r="C544" s="12"/>
      <c r="D544" s="14"/>
      <c r="E544" s="14"/>
      <c r="F544" s="14"/>
      <c r="G544" s="29"/>
      <c r="H544" s="13"/>
      <c r="I544" s="102"/>
      <c r="J544" s="21"/>
      <c r="K544" s="21"/>
      <c r="L544" s="21"/>
      <c r="M544" s="22"/>
      <c r="N544" s="23"/>
      <c r="O544" s="23"/>
      <c r="P544" s="21"/>
      <c r="Q544" s="12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6.5" customHeight="1">
      <c r="A545" s="1"/>
      <c r="B545" s="4"/>
      <c r="C545" s="12"/>
      <c r="D545" s="14"/>
      <c r="E545" s="14"/>
      <c r="F545" s="14"/>
      <c r="G545" s="29"/>
      <c r="H545" s="13"/>
      <c r="I545" s="102"/>
      <c r="J545" s="21"/>
      <c r="K545" s="21"/>
      <c r="L545" s="21"/>
      <c r="M545" s="22"/>
      <c r="N545" s="23"/>
      <c r="O545" s="23"/>
      <c r="P545" s="21"/>
      <c r="Q545" s="12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6.5" customHeight="1">
      <c r="A546" s="1"/>
      <c r="B546" s="4"/>
      <c r="C546" s="12"/>
      <c r="D546" s="14"/>
      <c r="E546" s="14"/>
      <c r="F546" s="14"/>
      <c r="G546" s="29"/>
      <c r="H546" s="13"/>
      <c r="I546" s="102"/>
      <c r="J546" s="21"/>
      <c r="K546" s="21"/>
      <c r="L546" s="21"/>
      <c r="M546" s="22"/>
      <c r="N546" s="23"/>
      <c r="O546" s="23"/>
      <c r="P546" s="21"/>
      <c r="Q546" s="12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6.5" customHeight="1">
      <c r="A547" s="1"/>
      <c r="B547" s="4"/>
      <c r="C547" s="12"/>
      <c r="D547" s="14"/>
      <c r="E547" s="14"/>
      <c r="F547" s="14"/>
      <c r="G547" s="29"/>
      <c r="H547" s="13"/>
      <c r="I547" s="102"/>
      <c r="J547" s="21"/>
      <c r="K547" s="21"/>
      <c r="L547" s="21"/>
      <c r="M547" s="22"/>
      <c r="N547" s="23"/>
      <c r="O547" s="23"/>
      <c r="P547" s="21"/>
      <c r="Q547" s="12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6.5" customHeight="1">
      <c r="A548" s="1"/>
      <c r="B548" s="4"/>
      <c r="C548" s="12"/>
      <c r="D548" s="14"/>
      <c r="E548" s="14"/>
      <c r="F548" s="14"/>
      <c r="G548" s="29"/>
      <c r="H548" s="13"/>
      <c r="I548" s="102"/>
      <c r="J548" s="21"/>
      <c r="K548" s="21"/>
      <c r="L548" s="21"/>
      <c r="M548" s="22"/>
      <c r="N548" s="23"/>
      <c r="O548" s="23"/>
      <c r="P548" s="21"/>
      <c r="Q548" s="12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6.5" customHeight="1">
      <c r="A549" s="1"/>
      <c r="B549" s="4"/>
      <c r="C549" s="12"/>
      <c r="D549" s="14"/>
      <c r="E549" s="14"/>
      <c r="F549" s="14"/>
      <c r="G549" s="29"/>
      <c r="H549" s="13"/>
      <c r="I549" s="102"/>
      <c r="J549" s="21"/>
      <c r="K549" s="21"/>
      <c r="L549" s="21"/>
      <c r="M549" s="22"/>
      <c r="N549" s="23"/>
      <c r="O549" s="23"/>
      <c r="P549" s="21"/>
      <c r="Q549" s="12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6.5" customHeight="1">
      <c r="A550" s="1"/>
      <c r="B550" s="4"/>
      <c r="C550" s="12"/>
      <c r="D550" s="14"/>
      <c r="E550" s="14"/>
      <c r="F550" s="14"/>
      <c r="G550" s="29"/>
      <c r="H550" s="13"/>
      <c r="I550" s="102"/>
      <c r="J550" s="21"/>
      <c r="K550" s="21"/>
      <c r="L550" s="21"/>
      <c r="M550" s="22"/>
      <c r="N550" s="23"/>
      <c r="O550" s="23"/>
      <c r="P550" s="21"/>
      <c r="Q550" s="12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6.5" customHeight="1">
      <c r="A551" s="1"/>
      <c r="B551" s="4"/>
      <c r="C551" s="12"/>
      <c r="D551" s="14"/>
      <c r="E551" s="14"/>
      <c r="F551" s="14"/>
      <c r="G551" s="29"/>
      <c r="H551" s="13"/>
      <c r="I551" s="102"/>
      <c r="J551" s="21"/>
      <c r="K551" s="21"/>
      <c r="L551" s="21"/>
      <c r="M551" s="22"/>
      <c r="N551" s="23"/>
      <c r="O551" s="23"/>
      <c r="P551" s="21"/>
      <c r="Q551" s="12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6.5" customHeight="1">
      <c r="A552" s="1"/>
      <c r="B552" s="4"/>
      <c r="C552" s="12"/>
      <c r="D552" s="14"/>
      <c r="E552" s="14"/>
      <c r="F552" s="14"/>
      <c r="G552" s="29"/>
      <c r="H552" s="13"/>
      <c r="I552" s="102"/>
      <c r="J552" s="21"/>
      <c r="K552" s="21"/>
      <c r="L552" s="21"/>
      <c r="M552" s="22"/>
      <c r="N552" s="23"/>
      <c r="O552" s="23"/>
      <c r="P552" s="21"/>
      <c r="Q552" s="12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6.5" customHeight="1">
      <c r="A553" s="1"/>
      <c r="B553" s="4"/>
      <c r="C553" s="12"/>
      <c r="D553" s="14"/>
      <c r="E553" s="14"/>
      <c r="F553" s="14"/>
      <c r="G553" s="29"/>
      <c r="H553" s="13"/>
      <c r="I553" s="102"/>
      <c r="J553" s="21"/>
      <c r="K553" s="21"/>
      <c r="L553" s="21"/>
      <c r="M553" s="22"/>
      <c r="N553" s="23"/>
      <c r="O553" s="23"/>
      <c r="P553" s="21"/>
      <c r="Q553" s="12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6.5" customHeight="1">
      <c r="A554" s="1"/>
      <c r="B554" s="4"/>
      <c r="C554" s="12"/>
      <c r="D554" s="14"/>
      <c r="E554" s="14"/>
      <c r="F554" s="14"/>
      <c r="G554" s="29"/>
      <c r="H554" s="13"/>
      <c r="I554" s="102"/>
      <c r="J554" s="21"/>
      <c r="K554" s="21"/>
      <c r="L554" s="21"/>
      <c r="M554" s="22"/>
      <c r="N554" s="23"/>
      <c r="O554" s="23"/>
      <c r="P554" s="21"/>
      <c r="Q554" s="12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6.5" customHeight="1">
      <c r="A555" s="1"/>
      <c r="B555" s="4"/>
      <c r="C555" s="12"/>
      <c r="D555" s="14"/>
      <c r="E555" s="14"/>
      <c r="F555" s="14"/>
      <c r="G555" s="29"/>
      <c r="H555" s="13"/>
      <c r="I555" s="102"/>
      <c r="J555" s="21"/>
      <c r="K555" s="21"/>
      <c r="L555" s="21"/>
      <c r="M555" s="22"/>
      <c r="N555" s="23"/>
      <c r="O555" s="23"/>
      <c r="P555" s="21"/>
      <c r="Q555" s="12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6.5" customHeight="1">
      <c r="A556" s="1"/>
      <c r="B556" s="4"/>
      <c r="C556" s="12"/>
      <c r="D556" s="14"/>
      <c r="E556" s="14"/>
      <c r="F556" s="14"/>
      <c r="G556" s="29"/>
      <c r="H556" s="13"/>
      <c r="I556" s="102"/>
      <c r="J556" s="21"/>
      <c r="K556" s="21"/>
      <c r="L556" s="21"/>
      <c r="M556" s="22"/>
      <c r="N556" s="23"/>
      <c r="O556" s="23"/>
      <c r="P556" s="21"/>
      <c r="Q556" s="12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6.5" customHeight="1">
      <c r="A557" s="1"/>
      <c r="B557" s="4"/>
      <c r="C557" s="12"/>
      <c r="D557" s="14"/>
      <c r="E557" s="14"/>
      <c r="F557" s="14"/>
      <c r="G557" s="29"/>
      <c r="H557" s="13"/>
      <c r="I557" s="102"/>
      <c r="J557" s="21"/>
      <c r="K557" s="21"/>
      <c r="L557" s="21"/>
      <c r="M557" s="22"/>
      <c r="N557" s="23"/>
      <c r="O557" s="23"/>
      <c r="P557" s="21"/>
      <c r="Q557" s="12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6.5" customHeight="1">
      <c r="A558" s="1"/>
      <c r="B558" s="4"/>
      <c r="C558" s="12"/>
      <c r="D558" s="14"/>
      <c r="E558" s="14"/>
      <c r="F558" s="14"/>
      <c r="G558" s="29"/>
      <c r="H558" s="13"/>
      <c r="I558" s="102"/>
      <c r="J558" s="21"/>
      <c r="K558" s="21"/>
      <c r="L558" s="21"/>
      <c r="M558" s="22"/>
      <c r="N558" s="23"/>
      <c r="O558" s="23"/>
      <c r="P558" s="21"/>
      <c r="Q558" s="12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6.5" customHeight="1">
      <c r="A559" s="1"/>
      <c r="B559" s="4"/>
      <c r="C559" s="12"/>
      <c r="D559" s="14"/>
      <c r="E559" s="14"/>
      <c r="F559" s="14"/>
      <c r="G559" s="29"/>
      <c r="H559" s="13"/>
      <c r="I559" s="102"/>
      <c r="J559" s="21"/>
      <c r="K559" s="21"/>
      <c r="L559" s="21"/>
      <c r="M559" s="22"/>
      <c r="N559" s="23"/>
      <c r="O559" s="23"/>
      <c r="P559" s="21"/>
      <c r="Q559" s="12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6.5" customHeight="1">
      <c r="A560" s="1"/>
      <c r="B560" s="4"/>
      <c r="C560" s="12"/>
      <c r="D560" s="14"/>
      <c r="E560" s="14"/>
      <c r="F560" s="14"/>
      <c r="G560" s="29"/>
      <c r="H560" s="13"/>
      <c r="I560" s="102"/>
      <c r="J560" s="21"/>
      <c r="K560" s="21"/>
      <c r="L560" s="21"/>
      <c r="M560" s="22"/>
      <c r="N560" s="23"/>
      <c r="O560" s="23"/>
      <c r="P560" s="21"/>
      <c r="Q560" s="12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6.5" customHeight="1">
      <c r="A561" s="1"/>
      <c r="B561" s="4"/>
      <c r="C561" s="12"/>
      <c r="D561" s="14"/>
      <c r="E561" s="14"/>
      <c r="F561" s="14"/>
      <c r="G561" s="29"/>
      <c r="H561" s="13"/>
      <c r="I561" s="102"/>
      <c r="J561" s="21"/>
      <c r="K561" s="21"/>
      <c r="L561" s="21"/>
      <c r="M561" s="22"/>
      <c r="N561" s="23"/>
      <c r="O561" s="23"/>
      <c r="P561" s="21"/>
      <c r="Q561" s="12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6.5" customHeight="1">
      <c r="A562" s="1"/>
      <c r="B562" s="4"/>
      <c r="C562" s="12"/>
      <c r="D562" s="14"/>
      <c r="E562" s="14"/>
      <c r="F562" s="14"/>
      <c r="G562" s="29"/>
      <c r="H562" s="13"/>
      <c r="I562" s="102"/>
      <c r="J562" s="21"/>
      <c r="K562" s="21"/>
      <c r="L562" s="21"/>
      <c r="M562" s="22"/>
      <c r="N562" s="23"/>
      <c r="O562" s="23"/>
      <c r="P562" s="21"/>
      <c r="Q562" s="12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6.5" customHeight="1">
      <c r="A563" s="1"/>
      <c r="B563" s="4"/>
      <c r="C563" s="12"/>
      <c r="D563" s="14"/>
      <c r="E563" s="14"/>
      <c r="F563" s="14"/>
      <c r="G563" s="29"/>
      <c r="H563" s="13"/>
      <c r="I563" s="102"/>
      <c r="J563" s="21"/>
      <c r="K563" s="21"/>
      <c r="L563" s="21"/>
      <c r="M563" s="22"/>
      <c r="N563" s="23"/>
      <c r="O563" s="23"/>
      <c r="P563" s="21"/>
      <c r="Q563" s="12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6.5" customHeight="1">
      <c r="A564" s="1"/>
      <c r="B564" s="4"/>
      <c r="C564" s="12"/>
      <c r="D564" s="14"/>
      <c r="E564" s="14"/>
      <c r="F564" s="14"/>
      <c r="G564" s="29"/>
      <c r="H564" s="13"/>
      <c r="I564" s="102"/>
      <c r="J564" s="21"/>
      <c r="K564" s="21"/>
      <c r="L564" s="21"/>
      <c r="M564" s="22"/>
      <c r="N564" s="23"/>
      <c r="O564" s="23"/>
      <c r="P564" s="21"/>
      <c r="Q564" s="12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6.5" customHeight="1">
      <c r="A565" s="1"/>
      <c r="B565" s="4"/>
      <c r="C565" s="12"/>
      <c r="D565" s="14"/>
      <c r="E565" s="14"/>
      <c r="F565" s="14"/>
      <c r="G565" s="29"/>
      <c r="H565" s="13"/>
      <c r="I565" s="102"/>
      <c r="J565" s="21"/>
      <c r="K565" s="21"/>
      <c r="L565" s="21"/>
      <c r="M565" s="22"/>
      <c r="N565" s="23"/>
      <c r="O565" s="23"/>
      <c r="P565" s="21"/>
      <c r="Q565" s="12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6.5" customHeight="1">
      <c r="A566" s="1"/>
      <c r="B566" s="4"/>
      <c r="C566" s="12"/>
      <c r="D566" s="14"/>
      <c r="E566" s="14"/>
      <c r="F566" s="14"/>
      <c r="G566" s="29"/>
      <c r="H566" s="13"/>
      <c r="I566" s="102"/>
      <c r="J566" s="21"/>
      <c r="K566" s="21"/>
      <c r="L566" s="21"/>
      <c r="M566" s="22"/>
      <c r="N566" s="23"/>
      <c r="O566" s="23"/>
      <c r="P566" s="21"/>
      <c r="Q566" s="12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6.5" customHeight="1">
      <c r="A567" s="1"/>
      <c r="B567" s="4"/>
      <c r="C567" s="12"/>
      <c r="D567" s="14"/>
      <c r="E567" s="14"/>
      <c r="F567" s="14"/>
      <c r="G567" s="29"/>
      <c r="H567" s="13"/>
      <c r="I567" s="102"/>
      <c r="J567" s="21"/>
      <c r="K567" s="21"/>
      <c r="L567" s="21"/>
      <c r="M567" s="22"/>
      <c r="N567" s="23"/>
      <c r="O567" s="23"/>
      <c r="P567" s="21"/>
      <c r="Q567" s="12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6.5" customHeight="1">
      <c r="A568" s="1"/>
      <c r="B568" s="4"/>
      <c r="C568" s="12"/>
      <c r="D568" s="14"/>
      <c r="E568" s="14"/>
      <c r="F568" s="14"/>
      <c r="G568" s="29"/>
      <c r="H568" s="13"/>
      <c r="I568" s="102"/>
      <c r="J568" s="21"/>
      <c r="K568" s="21"/>
      <c r="L568" s="21"/>
      <c r="M568" s="22"/>
      <c r="N568" s="23"/>
      <c r="O568" s="23"/>
      <c r="P568" s="21"/>
      <c r="Q568" s="12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6.5" customHeight="1">
      <c r="A569" s="1"/>
      <c r="B569" s="4"/>
      <c r="C569" s="12"/>
      <c r="D569" s="14"/>
      <c r="E569" s="14"/>
      <c r="F569" s="14"/>
      <c r="G569" s="29"/>
      <c r="H569" s="13"/>
      <c r="I569" s="102"/>
      <c r="J569" s="21"/>
      <c r="K569" s="21"/>
      <c r="L569" s="21"/>
      <c r="M569" s="22"/>
      <c r="N569" s="23"/>
      <c r="O569" s="23"/>
      <c r="P569" s="21"/>
      <c r="Q569" s="12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6.5" customHeight="1">
      <c r="A570" s="1"/>
      <c r="B570" s="4"/>
      <c r="C570" s="12"/>
      <c r="D570" s="14"/>
      <c r="E570" s="14"/>
      <c r="F570" s="14"/>
      <c r="G570" s="29"/>
      <c r="H570" s="13"/>
      <c r="I570" s="102"/>
      <c r="J570" s="21"/>
      <c r="K570" s="21"/>
      <c r="L570" s="21"/>
      <c r="M570" s="22"/>
      <c r="N570" s="23"/>
      <c r="O570" s="23"/>
      <c r="P570" s="21"/>
      <c r="Q570" s="12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6.5" customHeight="1">
      <c r="A571" s="1"/>
      <c r="B571" s="4"/>
      <c r="C571" s="12"/>
      <c r="D571" s="14"/>
      <c r="E571" s="14"/>
      <c r="F571" s="14"/>
      <c r="G571" s="29"/>
      <c r="H571" s="13"/>
      <c r="I571" s="102"/>
      <c r="J571" s="21"/>
      <c r="K571" s="21"/>
      <c r="L571" s="21"/>
      <c r="M571" s="22"/>
      <c r="N571" s="23"/>
      <c r="O571" s="23"/>
      <c r="P571" s="21"/>
      <c r="Q571" s="12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6.5" customHeight="1">
      <c r="A572" s="1"/>
      <c r="B572" s="4"/>
      <c r="C572" s="12"/>
      <c r="D572" s="14"/>
      <c r="E572" s="14"/>
      <c r="F572" s="14"/>
      <c r="G572" s="29"/>
      <c r="H572" s="13"/>
      <c r="I572" s="102"/>
      <c r="J572" s="21"/>
      <c r="K572" s="21"/>
      <c r="L572" s="21"/>
      <c r="M572" s="22"/>
      <c r="N572" s="23"/>
      <c r="O572" s="23"/>
      <c r="P572" s="21"/>
      <c r="Q572" s="12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6.5" customHeight="1">
      <c r="A573" s="1"/>
      <c r="B573" s="4"/>
      <c r="C573" s="12"/>
      <c r="D573" s="14"/>
      <c r="E573" s="14"/>
      <c r="F573" s="14"/>
      <c r="G573" s="29"/>
      <c r="H573" s="13"/>
      <c r="I573" s="102"/>
      <c r="J573" s="21"/>
      <c r="K573" s="21"/>
      <c r="L573" s="21"/>
      <c r="M573" s="22"/>
      <c r="N573" s="23"/>
      <c r="O573" s="23"/>
      <c r="P573" s="21"/>
      <c r="Q573" s="12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6.5" customHeight="1">
      <c r="A574" s="1"/>
      <c r="B574" s="4"/>
      <c r="C574" s="12"/>
      <c r="D574" s="14"/>
      <c r="E574" s="14"/>
      <c r="F574" s="14"/>
      <c r="G574" s="29"/>
      <c r="H574" s="13"/>
      <c r="I574" s="102"/>
      <c r="J574" s="21"/>
      <c r="K574" s="21"/>
      <c r="L574" s="21"/>
      <c r="M574" s="22"/>
      <c r="N574" s="23"/>
      <c r="O574" s="23"/>
      <c r="P574" s="21"/>
      <c r="Q574" s="12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6.5" customHeight="1">
      <c r="A575" s="1"/>
      <c r="B575" s="4"/>
      <c r="C575" s="12"/>
      <c r="D575" s="14"/>
      <c r="E575" s="14"/>
      <c r="F575" s="14"/>
      <c r="G575" s="29"/>
      <c r="H575" s="13"/>
      <c r="I575" s="102"/>
      <c r="J575" s="21"/>
      <c r="K575" s="21"/>
      <c r="L575" s="21"/>
      <c r="M575" s="22"/>
      <c r="N575" s="23"/>
      <c r="O575" s="23"/>
      <c r="P575" s="21"/>
      <c r="Q575" s="12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6.5" customHeight="1">
      <c r="A576" s="1"/>
      <c r="B576" s="4"/>
      <c r="C576" s="12"/>
      <c r="D576" s="14"/>
      <c r="E576" s="14"/>
      <c r="F576" s="14"/>
      <c r="G576" s="29"/>
      <c r="H576" s="13"/>
      <c r="I576" s="102"/>
      <c r="J576" s="21"/>
      <c r="K576" s="21"/>
      <c r="L576" s="21"/>
      <c r="M576" s="22"/>
      <c r="N576" s="23"/>
      <c r="O576" s="23"/>
      <c r="P576" s="21"/>
      <c r="Q576" s="12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6.5" customHeight="1">
      <c r="A577" s="1"/>
      <c r="B577" s="4"/>
      <c r="C577" s="12"/>
      <c r="D577" s="14"/>
      <c r="E577" s="14"/>
      <c r="F577" s="14"/>
      <c r="G577" s="29"/>
      <c r="H577" s="13"/>
      <c r="I577" s="102"/>
      <c r="J577" s="21"/>
      <c r="K577" s="21"/>
      <c r="L577" s="21"/>
      <c r="M577" s="22"/>
      <c r="N577" s="23"/>
      <c r="O577" s="23"/>
      <c r="P577" s="21"/>
      <c r="Q577" s="12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6.5" customHeight="1">
      <c r="A578" s="1"/>
      <c r="B578" s="4"/>
      <c r="C578" s="12"/>
      <c r="D578" s="14"/>
      <c r="E578" s="14"/>
      <c r="F578" s="14"/>
      <c r="G578" s="29"/>
      <c r="H578" s="13"/>
      <c r="I578" s="102"/>
      <c r="J578" s="21"/>
      <c r="K578" s="21"/>
      <c r="L578" s="21"/>
      <c r="M578" s="22"/>
      <c r="N578" s="23"/>
      <c r="O578" s="23"/>
      <c r="P578" s="21"/>
      <c r="Q578" s="12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6.5" customHeight="1">
      <c r="A579" s="1"/>
      <c r="B579" s="4"/>
      <c r="C579" s="12"/>
      <c r="D579" s="14"/>
      <c r="E579" s="14"/>
      <c r="F579" s="14"/>
      <c r="G579" s="29"/>
      <c r="H579" s="13"/>
      <c r="I579" s="102"/>
      <c r="J579" s="21"/>
      <c r="K579" s="21"/>
      <c r="L579" s="21"/>
      <c r="M579" s="22"/>
      <c r="N579" s="23"/>
      <c r="O579" s="23"/>
      <c r="P579" s="21"/>
      <c r="Q579" s="12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6.5" customHeight="1">
      <c r="A580" s="1"/>
      <c r="B580" s="4"/>
      <c r="C580" s="12"/>
      <c r="D580" s="14"/>
      <c r="E580" s="14"/>
      <c r="F580" s="14"/>
      <c r="G580" s="29"/>
      <c r="H580" s="13"/>
      <c r="I580" s="102"/>
      <c r="J580" s="21"/>
      <c r="K580" s="21"/>
      <c r="L580" s="21"/>
      <c r="M580" s="22"/>
      <c r="N580" s="23"/>
      <c r="O580" s="23"/>
      <c r="P580" s="21"/>
      <c r="Q580" s="12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6.5" customHeight="1">
      <c r="A581" s="1"/>
      <c r="B581" s="4"/>
      <c r="C581" s="12"/>
      <c r="D581" s="14"/>
      <c r="E581" s="14"/>
      <c r="F581" s="14"/>
      <c r="G581" s="29"/>
      <c r="H581" s="13"/>
      <c r="I581" s="102"/>
      <c r="J581" s="21"/>
      <c r="K581" s="21"/>
      <c r="L581" s="21"/>
      <c r="M581" s="22"/>
      <c r="N581" s="23"/>
      <c r="O581" s="23"/>
      <c r="P581" s="21"/>
      <c r="Q581" s="12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6.5" customHeight="1">
      <c r="A582" s="1"/>
      <c r="B582" s="4"/>
      <c r="C582" s="12"/>
      <c r="D582" s="14"/>
      <c r="E582" s="14"/>
      <c r="F582" s="14"/>
      <c r="G582" s="29"/>
      <c r="H582" s="13"/>
      <c r="I582" s="102"/>
      <c r="J582" s="21"/>
      <c r="K582" s="21"/>
      <c r="L582" s="21"/>
      <c r="M582" s="22"/>
      <c r="N582" s="23"/>
      <c r="O582" s="23"/>
      <c r="P582" s="21"/>
      <c r="Q582" s="12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6.5" customHeight="1">
      <c r="A583" s="1"/>
      <c r="B583" s="4"/>
      <c r="C583" s="12"/>
      <c r="D583" s="14"/>
      <c r="E583" s="14"/>
      <c r="F583" s="14"/>
      <c r="G583" s="29"/>
      <c r="H583" s="13"/>
      <c r="I583" s="102"/>
      <c r="J583" s="21"/>
      <c r="K583" s="21"/>
      <c r="L583" s="21"/>
      <c r="M583" s="22"/>
      <c r="N583" s="23"/>
      <c r="O583" s="23"/>
      <c r="P583" s="21"/>
      <c r="Q583" s="12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6.5" customHeight="1">
      <c r="A584" s="1"/>
      <c r="B584" s="4"/>
      <c r="C584" s="12"/>
      <c r="D584" s="14"/>
      <c r="E584" s="14"/>
      <c r="F584" s="14"/>
      <c r="G584" s="29"/>
      <c r="H584" s="13"/>
      <c r="I584" s="102"/>
      <c r="J584" s="21"/>
      <c r="K584" s="21"/>
      <c r="L584" s="21"/>
      <c r="M584" s="22"/>
      <c r="N584" s="23"/>
      <c r="O584" s="23"/>
      <c r="P584" s="21"/>
      <c r="Q584" s="12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6.5" customHeight="1">
      <c r="A585" s="1"/>
      <c r="B585" s="4"/>
      <c r="C585" s="12"/>
      <c r="D585" s="14"/>
      <c r="E585" s="14"/>
      <c r="F585" s="14"/>
      <c r="G585" s="29"/>
      <c r="H585" s="13"/>
      <c r="I585" s="102"/>
      <c r="J585" s="21"/>
      <c r="K585" s="21"/>
      <c r="L585" s="21"/>
      <c r="M585" s="22"/>
      <c r="N585" s="23"/>
      <c r="O585" s="23"/>
      <c r="P585" s="21"/>
      <c r="Q585" s="12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6.5" customHeight="1">
      <c r="A586" s="1"/>
      <c r="B586" s="4"/>
      <c r="C586" s="12"/>
      <c r="D586" s="14"/>
      <c r="E586" s="14"/>
      <c r="F586" s="14"/>
      <c r="G586" s="29"/>
      <c r="H586" s="13"/>
      <c r="I586" s="102"/>
      <c r="J586" s="21"/>
      <c r="K586" s="21"/>
      <c r="L586" s="21"/>
      <c r="M586" s="22"/>
      <c r="N586" s="23"/>
      <c r="O586" s="23"/>
      <c r="P586" s="21"/>
      <c r="Q586" s="12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6.5" customHeight="1">
      <c r="A587" s="1"/>
      <c r="B587" s="4"/>
      <c r="C587" s="12"/>
      <c r="D587" s="14"/>
      <c r="E587" s="14"/>
      <c r="F587" s="14"/>
      <c r="G587" s="29"/>
      <c r="H587" s="13"/>
      <c r="I587" s="102"/>
      <c r="J587" s="21"/>
      <c r="K587" s="21"/>
      <c r="L587" s="21"/>
      <c r="M587" s="22"/>
      <c r="N587" s="23"/>
      <c r="O587" s="23"/>
      <c r="P587" s="21"/>
      <c r="Q587" s="12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6.5" customHeight="1">
      <c r="A588" s="1"/>
      <c r="B588" s="4"/>
      <c r="C588" s="12"/>
      <c r="D588" s="14"/>
      <c r="E588" s="14"/>
      <c r="F588" s="14"/>
      <c r="G588" s="29"/>
      <c r="H588" s="13"/>
      <c r="I588" s="102"/>
      <c r="J588" s="21"/>
      <c r="K588" s="21"/>
      <c r="L588" s="21"/>
      <c r="M588" s="22"/>
      <c r="N588" s="23"/>
      <c r="O588" s="23"/>
      <c r="P588" s="21"/>
      <c r="Q588" s="12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6.5" customHeight="1">
      <c r="A589" s="1"/>
      <c r="B589" s="4"/>
      <c r="C589" s="12"/>
      <c r="D589" s="14"/>
      <c r="E589" s="14"/>
      <c r="F589" s="14"/>
      <c r="G589" s="29"/>
      <c r="H589" s="13"/>
      <c r="I589" s="102"/>
      <c r="J589" s="21"/>
      <c r="K589" s="21"/>
      <c r="L589" s="21"/>
      <c r="M589" s="22"/>
      <c r="N589" s="23"/>
      <c r="O589" s="23"/>
      <c r="P589" s="21"/>
      <c r="Q589" s="12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6.5" customHeight="1">
      <c r="A590" s="1"/>
      <c r="B590" s="4"/>
      <c r="C590" s="12"/>
      <c r="D590" s="14"/>
      <c r="E590" s="14"/>
      <c r="F590" s="14"/>
      <c r="G590" s="29"/>
      <c r="H590" s="13"/>
      <c r="I590" s="102"/>
      <c r="J590" s="21"/>
      <c r="K590" s="21"/>
      <c r="L590" s="21"/>
      <c r="M590" s="22"/>
      <c r="N590" s="23"/>
      <c r="O590" s="23"/>
      <c r="P590" s="21"/>
      <c r="Q590" s="12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6.5" customHeight="1">
      <c r="A591" s="1"/>
      <c r="B591" s="4"/>
      <c r="C591" s="12"/>
      <c r="D591" s="14"/>
      <c r="E591" s="14"/>
      <c r="F591" s="14"/>
      <c r="G591" s="29"/>
      <c r="H591" s="13"/>
      <c r="I591" s="102"/>
      <c r="J591" s="21"/>
      <c r="K591" s="21"/>
      <c r="L591" s="21"/>
      <c r="M591" s="22"/>
      <c r="N591" s="23"/>
      <c r="O591" s="23"/>
      <c r="P591" s="21"/>
      <c r="Q591" s="12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6.5" customHeight="1">
      <c r="A592" s="1"/>
      <c r="B592" s="4"/>
      <c r="C592" s="12"/>
      <c r="D592" s="14"/>
      <c r="E592" s="14"/>
      <c r="F592" s="14"/>
      <c r="G592" s="29"/>
      <c r="H592" s="13"/>
      <c r="I592" s="102"/>
      <c r="J592" s="21"/>
      <c r="K592" s="21"/>
      <c r="L592" s="21"/>
      <c r="M592" s="22"/>
      <c r="N592" s="23"/>
      <c r="O592" s="23"/>
      <c r="P592" s="21"/>
      <c r="Q592" s="12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6.5" customHeight="1">
      <c r="A593" s="1"/>
      <c r="B593" s="4"/>
      <c r="C593" s="12"/>
      <c r="D593" s="14"/>
      <c r="E593" s="14"/>
      <c r="F593" s="14"/>
      <c r="G593" s="29"/>
      <c r="H593" s="13"/>
      <c r="I593" s="102"/>
      <c r="J593" s="21"/>
      <c r="K593" s="21"/>
      <c r="L593" s="21"/>
      <c r="M593" s="22"/>
      <c r="N593" s="23"/>
      <c r="O593" s="23"/>
      <c r="P593" s="21"/>
      <c r="Q593" s="12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6.5" customHeight="1">
      <c r="A594" s="1"/>
      <c r="B594" s="4"/>
      <c r="C594" s="12"/>
      <c r="D594" s="14"/>
      <c r="E594" s="14"/>
      <c r="F594" s="14"/>
      <c r="G594" s="29"/>
      <c r="H594" s="13"/>
      <c r="I594" s="102"/>
      <c r="J594" s="21"/>
      <c r="K594" s="21"/>
      <c r="L594" s="21"/>
      <c r="M594" s="22"/>
      <c r="N594" s="23"/>
      <c r="O594" s="23"/>
      <c r="P594" s="21"/>
      <c r="Q594" s="12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6.5" customHeight="1">
      <c r="A595" s="1"/>
      <c r="B595" s="4"/>
      <c r="C595" s="12"/>
      <c r="D595" s="14"/>
      <c r="E595" s="14"/>
      <c r="F595" s="14"/>
      <c r="G595" s="29"/>
      <c r="H595" s="13"/>
      <c r="I595" s="102"/>
      <c r="J595" s="21"/>
      <c r="K595" s="21"/>
      <c r="L595" s="21"/>
      <c r="M595" s="22"/>
      <c r="N595" s="23"/>
      <c r="O595" s="23"/>
      <c r="P595" s="21"/>
      <c r="Q595" s="12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6.5" customHeight="1">
      <c r="A596" s="1"/>
      <c r="B596" s="4"/>
      <c r="C596" s="12"/>
      <c r="D596" s="14"/>
      <c r="E596" s="14"/>
      <c r="F596" s="14"/>
      <c r="G596" s="29"/>
      <c r="H596" s="13"/>
      <c r="I596" s="102"/>
      <c r="J596" s="21"/>
      <c r="K596" s="21"/>
      <c r="L596" s="21"/>
      <c r="M596" s="22"/>
      <c r="N596" s="23"/>
      <c r="O596" s="23"/>
      <c r="P596" s="21"/>
      <c r="Q596" s="12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6.5" customHeight="1">
      <c r="A597" s="1"/>
      <c r="B597" s="4"/>
      <c r="C597" s="12"/>
      <c r="D597" s="14"/>
      <c r="E597" s="14"/>
      <c r="F597" s="14"/>
      <c r="G597" s="29"/>
      <c r="H597" s="13"/>
      <c r="I597" s="102"/>
      <c r="J597" s="21"/>
      <c r="K597" s="21"/>
      <c r="L597" s="21"/>
      <c r="M597" s="22"/>
      <c r="N597" s="23"/>
      <c r="O597" s="23"/>
      <c r="P597" s="21"/>
      <c r="Q597" s="12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6.5" customHeight="1">
      <c r="A598" s="1"/>
      <c r="B598" s="4"/>
      <c r="C598" s="12"/>
      <c r="D598" s="14"/>
      <c r="E598" s="14"/>
      <c r="F598" s="14"/>
      <c r="G598" s="29"/>
      <c r="H598" s="13"/>
      <c r="I598" s="102"/>
      <c r="J598" s="21"/>
      <c r="K598" s="21"/>
      <c r="L598" s="21"/>
      <c r="M598" s="22"/>
      <c r="N598" s="23"/>
      <c r="O598" s="23"/>
      <c r="P598" s="21"/>
      <c r="Q598" s="12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6.5" customHeight="1">
      <c r="A599" s="1"/>
      <c r="B599" s="4"/>
      <c r="C599" s="12"/>
      <c r="D599" s="14"/>
      <c r="E599" s="14"/>
      <c r="F599" s="14"/>
      <c r="G599" s="29"/>
      <c r="H599" s="13"/>
      <c r="I599" s="102"/>
      <c r="J599" s="21"/>
      <c r="K599" s="21"/>
      <c r="L599" s="21"/>
      <c r="M599" s="22"/>
      <c r="N599" s="23"/>
      <c r="O599" s="23"/>
      <c r="P599" s="21"/>
      <c r="Q599" s="12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6.5" customHeight="1">
      <c r="A600" s="1"/>
      <c r="B600" s="4"/>
      <c r="C600" s="12"/>
      <c r="D600" s="14"/>
      <c r="E600" s="14"/>
      <c r="F600" s="14"/>
      <c r="G600" s="29"/>
      <c r="H600" s="13"/>
      <c r="I600" s="102"/>
      <c r="J600" s="21"/>
      <c r="K600" s="21"/>
      <c r="L600" s="21"/>
      <c r="M600" s="22"/>
      <c r="N600" s="23"/>
      <c r="O600" s="23"/>
      <c r="P600" s="21"/>
      <c r="Q600" s="12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6.5" customHeight="1">
      <c r="A601" s="1"/>
      <c r="B601" s="4"/>
      <c r="C601" s="12"/>
      <c r="D601" s="14"/>
      <c r="E601" s="14"/>
      <c r="F601" s="14"/>
      <c r="G601" s="29"/>
      <c r="H601" s="13"/>
      <c r="I601" s="102"/>
      <c r="J601" s="21"/>
      <c r="K601" s="21"/>
      <c r="L601" s="21"/>
      <c r="M601" s="22"/>
      <c r="N601" s="23"/>
      <c r="O601" s="23"/>
      <c r="P601" s="21"/>
      <c r="Q601" s="12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6.5" customHeight="1">
      <c r="A602" s="1"/>
      <c r="B602" s="4"/>
      <c r="C602" s="12"/>
      <c r="D602" s="14"/>
      <c r="E602" s="14"/>
      <c r="F602" s="14"/>
      <c r="G602" s="29"/>
      <c r="H602" s="13"/>
      <c r="I602" s="102"/>
      <c r="J602" s="21"/>
      <c r="K602" s="21"/>
      <c r="L602" s="21"/>
      <c r="M602" s="22"/>
      <c r="N602" s="23"/>
      <c r="O602" s="23"/>
      <c r="P602" s="21"/>
      <c r="Q602" s="12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6.5" customHeight="1">
      <c r="A603" s="1"/>
      <c r="B603" s="4"/>
      <c r="C603" s="12"/>
      <c r="D603" s="14"/>
      <c r="E603" s="14"/>
      <c r="F603" s="14"/>
      <c r="G603" s="29"/>
      <c r="H603" s="13"/>
      <c r="I603" s="102"/>
      <c r="J603" s="21"/>
      <c r="K603" s="21"/>
      <c r="L603" s="21"/>
      <c r="M603" s="22"/>
      <c r="N603" s="23"/>
      <c r="O603" s="23"/>
      <c r="P603" s="21"/>
      <c r="Q603" s="12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6.5" customHeight="1">
      <c r="A604" s="1"/>
      <c r="B604" s="4"/>
      <c r="C604" s="12"/>
      <c r="D604" s="14"/>
      <c r="E604" s="14"/>
      <c r="F604" s="14"/>
      <c r="G604" s="29"/>
      <c r="H604" s="13"/>
      <c r="I604" s="102"/>
      <c r="J604" s="21"/>
      <c r="K604" s="21"/>
      <c r="L604" s="21"/>
      <c r="M604" s="22"/>
      <c r="N604" s="23"/>
      <c r="O604" s="23"/>
      <c r="P604" s="21"/>
      <c r="Q604" s="12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6.5" customHeight="1">
      <c r="A605" s="1"/>
      <c r="B605" s="4"/>
      <c r="C605" s="12"/>
      <c r="D605" s="14"/>
      <c r="E605" s="14"/>
      <c r="F605" s="14"/>
      <c r="G605" s="29"/>
      <c r="H605" s="13"/>
      <c r="I605" s="102"/>
      <c r="J605" s="21"/>
      <c r="K605" s="21"/>
      <c r="L605" s="21"/>
      <c r="M605" s="22"/>
      <c r="N605" s="23"/>
      <c r="O605" s="23"/>
      <c r="P605" s="21"/>
      <c r="Q605" s="12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6.5" customHeight="1">
      <c r="A606" s="1"/>
      <c r="B606" s="4"/>
      <c r="C606" s="12"/>
      <c r="D606" s="14"/>
      <c r="E606" s="14"/>
      <c r="F606" s="14"/>
      <c r="G606" s="29"/>
      <c r="H606" s="13"/>
      <c r="I606" s="102"/>
      <c r="J606" s="21"/>
      <c r="K606" s="21"/>
      <c r="L606" s="21"/>
      <c r="M606" s="22"/>
      <c r="N606" s="23"/>
      <c r="O606" s="23"/>
      <c r="P606" s="21"/>
      <c r="Q606" s="12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6.5" customHeight="1">
      <c r="A607" s="1"/>
      <c r="B607" s="4"/>
      <c r="C607" s="12"/>
      <c r="D607" s="14"/>
      <c r="E607" s="14"/>
      <c r="F607" s="14"/>
      <c r="G607" s="29"/>
      <c r="H607" s="13"/>
      <c r="I607" s="102"/>
      <c r="J607" s="21"/>
      <c r="K607" s="21"/>
      <c r="L607" s="21"/>
      <c r="M607" s="22"/>
      <c r="N607" s="23"/>
      <c r="O607" s="23"/>
      <c r="P607" s="21"/>
      <c r="Q607" s="12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6.5" customHeight="1">
      <c r="A608" s="1"/>
      <c r="B608" s="4"/>
      <c r="C608" s="12"/>
      <c r="D608" s="14"/>
      <c r="E608" s="14"/>
      <c r="F608" s="14"/>
      <c r="G608" s="29"/>
      <c r="H608" s="13"/>
      <c r="I608" s="102"/>
      <c r="J608" s="21"/>
      <c r="K608" s="21"/>
      <c r="L608" s="21"/>
      <c r="M608" s="22"/>
      <c r="N608" s="23"/>
      <c r="O608" s="23"/>
      <c r="P608" s="21"/>
      <c r="Q608" s="12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6.5" customHeight="1">
      <c r="A609" s="1"/>
      <c r="B609" s="4"/>
      <c r="C609" s="12"/>
      <c r="D609" s="14"/>
      <c r="E609" s="14"/>
      <c r="F609" s="14"/>
      <c r="G609" s="29"/>
      <c r="H609" s="13"/>
      <c r="I609" s="102"/>
      <c r="J609" s="21"/>
      <c r="K609" s="21"/>
      <c r="L609" s="21"/>
      <c r="M609" s="22"/>
      <c r="N609" s="23"/>
      <c r="O609" s="23"/>
      <c r="P609" s="21"/>
      <c r="Q609" s="12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6.5" customHeight="1">
      <c r="A610" s="1"/>
      <c r="B610" s="4"/>
      <c r="C610" s="12"/>
      <c r="D610" s="14"/>
      <c r="E610" s="14"/>
      <c r="F610" s="14"/>
      <c r="G610" s="29"/>
      <c r="H610" s="13"/>
      <c r="I610" s="102"/>
      <c r="J610" s="21"/>
      <c r="K610" s="21"/>
      <c r="L610" s="21"/>
      <c r="M610" s="22"/>
      <c r="N610" s="23"/>
      <c r="O610" s="23"/>
      <c r="P610" s="21"/>
      <c r="Q610" s="12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6.5" customHeight="1">
      <c r="A611" s="1"/>
      <c r="B611" s="4"/>
      <c r="C611" s="12"/>
      <c r="D611" s="14"/>
      <c r="E611" s="14"/>
      <c r="F611" s="14"/>
      <c r="G611" s="29"/>
      <c r="H611" s="13"/>
      <c r="I611" s="102"/>
      <c r="J611" s="21"/>
      <c r="K611" s="21"/>
      <c r="L611" s="21"/>
      <c r="M611" s="22"/>
      <c r="N611" s="23"/>
      <c r="O611" s="23"/>
      <c r="P611" s="21"/>
      <c r="Q611" s="12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6.5" customHeight="1">
      <c r="A612" s="1"/>
      <c r="B612" s="4"/>
      <c r="C612" s="12"/>
      <c r="D612" s="14"/>
      <c r="E612" s="14"/>
      <c r="F612" s="14"/>
      <c r="G612" s="29"/>
      <c r="H612" s="13"/>
      <c r="I612" s="102"/>
      <c r="J612" s="21"/>
      <c r="K612" s="21"/>
      <c r="L612" s="21"/>
      <c r="M612" s="22"/>
      <c r="N612" s="23"/>
      <c r="O612" s="23"/>
      <c r="P612" s="21"/>
      <c r="Q612" s="12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6.5" customHeight="1">
      <c r="A613" s="1"/>
      <c r="B613" s="4"/>
      <c r="C613" s="12"/>
      <c r="D613" s="14"/>
      <c r="E613" s="14"/>
      <c r="F613" s="14"/>
      <c r="G613" s="29"/>
      <c r="H613" s="13"/>
      <c r="I613" s="102"/>
      <c r="J613" s="21"/>
      <c r="K613" s="21"/>
      <c r="L613" s="21"/>
      <c r="M613" s="22"/>
      <c r="N613" s="23"/>
      <c r="O613" s="23"/>
      <c r="P613" s="21"/>
      <c r="Q613" s="12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6.5" customHeight="1">
      <c r="A614" s="1"/>
      <c r="B614" s="4"/>
      <c r="C614" s="12"/>
      <c r="D614" s="14"/>
      <c r="E614" s="14"/>
      <c r="F614" s="14"/>
      <c r="G614" s="29"/>
      <c r="H614" s="13"/>
      <c r="I614" s="102"/>
      <c r="J614" s="21"/>
      <c r="K614" s="21"/>
      <c r="L614" s="21"/>
      <c r="M614" s="22"/>
      <c r="N614" s="23"/>
      <c r="O614" s="23"/>
      <c r="P614" s="21"/>
      <c r="Q614" s="12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6.5" customHeight="1">
      <c r="A615" s="1"/>
      <c r="B615" s="4"/>
      <c r="C615" s="12"/>
      <c r="D615" s="14"/>
      <c r="E615" s="14"/>
      <c r="F615" s="14"/>
      <c r="G615" s="29"/>
      <c r="H615" s="13"/>
      <c r="I615" s="102"/>
      <c r="J615" s="21"/>
      <c r="K615" s="21"/>
      <c r="L615" s="21"/>
      <c r="M615" s="22"/>
      <c r="N615" s="23"/>
      <c r="O615" s="23"/>
      <c r="P615" s="21"/>
      <c r="Q615" s="12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6.5" customHeight="1">
      <c r="A616" s="1"/>
      <c r="B616" s="4"/>
      <c r="C616" s="12"/>
      <c r="D616" s="14"/>
      <c r="E616" s="14"/>
      <c r="F616" s="14"/>
      <c r="G616" s="29"/>
      <c r="H616" s="13"/>
      <c r="I616" s="102"/>
      <c r="J616" s="21"/>
      <c r="K616" s="21"/>
      <c r="L616" s="21"/>
      <c r="M616" s="22"/>
      <c r="N616" s="23"/>
      <c r="O616" s="23"/>
      <c r="P616" s="21"/>
      <c r="Q616" s="12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6.5" customHeight="1">
      <c r="A617" s="1"/>
      <c r="B617" s="4"/>
      <c r="C617" s="12"/>
      <c r="D617" s="14"/>
      <c r="E617" s="14"/>
      <c r="F617" s="14"/>
      <c r="G617" s="29"/>
      <c r="H617" s="13"/>
      <c r="I617" s="102"/>
      <c r="J617" s="21"/>
      <c r="K617" s="21"/>
      <c r="L617" s="21"/>
      <c r="M617" s="22"/>
      <c r="N617" s="23"/>
      <c r="O617" s="23"/>
      <c r="P617" s="21"/>
      <c r="Q617" s="12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6.5" customHeight="1">
      <c r="A618" s="1"/>
      <c r="B618" s="4"/>
      <c r="C618" s="12"/>
      <c r="D618" s="14"/>
      <c r="E618" s="14"/>
      <c r="F618" s="14"/>
      <c r="G618" s="29"/>
      <c r="H618" s="13"/>
      <c r="I618" s="102"/>
      <c r="J618" s="21"/>
      <c r="K618" s="21"/>
      <c r="L618" s="21"/>
      <c r="M618" s="22"/>
      <c r="N618" s="23"/>
      <c r="O618" s="23"/>
      <c r="P618" s="21"/>
      <c r="Q618" s="12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6.5" customHeight="1">
      <c r="A619" s="1"/>
      <c r="B619" s="4"/>
      <c r="C619" s="12"/>
      <c r="D619" s="14"/>
      <c r="E619" s="14"/>
      <c r="F619" s="14"/>
      <c r="G619" s="29"/>
      <c r="H619" s="13"/>
      <c r="I619" s="102"/>
      <c r="J619" s="21"/>
      <c r="K619" s="21"/>
      <c r="L619" s="21"/>
      <c r="M619" s="22"/>
      <c r="N619" s="23"/>
      <c r="O619" s="23"/>
      <c r="P619" s="21"/>
      <c r="Q619" s="12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6.5" customHeight="1">
      <c r="A620" s="1"/>
      <c r="B620" s="4"/>
      <c r="C620" s="12"/>
      <c r="D620" s="14"/>
      <c r="E620" s="14"/>
      <c r="F620" s="14"/>
      <c r="G620" s="29"/>
      <c r="H620" s="13"/>
      <c r="I620" s="102"/>
      <c r="J620" s="21"/>
      <c r="K620" s="21"/>
      <c r="L620" s="21"/>
      <c r="M620" s="22"/>
      <c r="N620" s="23"/>
      <c r="O620" s="23"/>
      <c r="P620" s="21"/>
      <c r="Q620" s="12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6.5" customHeight="1">
      <c r="A621" s="1"/>
      <c r="B621" s="4"/>
      <c r="C621" s="12"/>
      <c r="D621" s="14"/>
      <c r="E621" s="14"/>
      <c r="F621" s="14"/>
      <c r="G621" s="29"/>
      <c r="H621" s="13"/>
      <c r="I621" s="102"/>
      <c r="J621" s="21"/>
      <c r="K621" s="21"/>
      <c r="L621" s="21"/>
      <c r="M621" s="22"/>
      <c r="N621" s="23"/>
      <c r="O621" s="23"/>
      <c r="P621" s="21"/>
      <c r="Q621" s="12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6.5" customHeight="1">
      <c r="A622" s="1"/>
      <c r="B622" s="4"/>
      <c r="C622" s="12"/>
      <c r="D622" s="14"/>
      <c r="E622" s="14"/>
      <c r="F622" s="14"/>
      <c r="G622" s="29"/>
      <c r="H622" s="13"/>
      <c r="I622" s="102"/>
      <c r="J622" s="21"/>
      <c r="K622" s="21"/>
      <c r="L622" s="21"/>
      <c r="M622" s="22"/>
      <c r="N622" s="23"/>
      <c r="O622" s="23"/>
      <c r="P622" s="21"/>
      <c r="Q622" s="12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6.5" customHeight="1">
      <c r="A623" s="1"/>
      <c r="B623" s="4"/>
      <c r="C623" s="12"/>
      <c r="D623" s="14"/>
      <c r="E623" s="14"/>
      <c r="F623" s="14"/>
      <c r="G623" s="29"/>
      <c r="H623" s="13"/>
      <c r="I623" s="102"/>
      <c r="J623" s="21"/>
      <c r="K623" s="21"/>
      <c r="L623" s="21"/>
      <c r="M623" s="22"/>
      <c r="N623" s="23"/>
      <c r="O623" s="23"/>
      <c r="P623" s="21"/>
      <c r="Q623" s="12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6.5" customHeight="1">
      <c r="A624" s="1"/>
      <c r="B624" s="4"/>
      <c r="C624" s="12"/>
      <c r="D624" s="14"/>
      <c r="E624" s="14"/>
      <c r="F624" s="14"/>
      <c r="G624" s="29"/>
      <c r="H624" s="13"/>
      <c r="I624" s="102"/>
      <c r="J624" s="21"/>
      <c r="K624" s="21"/>
      <c r="L624" s="21"/>
      <c r="M624" s="22"/>
      <c r="N624" s="23"/>
      <c r="O624" s="23"/>
      <c r="P624" s="21"/>
      <c r="Q624" s="12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6.5" customHeight="1">
      <c r="A625" s="1"/>
      <c r="B625" s="4"/>
      <c r="C625" s="12"/>
      <c r="D625" s="14"/>
      <c r="E625" s="14"/>
      <c r="F625" s="14"/>
      <c r="G625" s="29"/>
      <c r="H625" s="13"/>
      <c r="I625" s="102"/>
      <c r="J625" s="21"/>
      <c r="K625" s="21"/>
      <c r="L625" s="21"/>
      <c r="M625" s="22"/>
      <c r="N625" s="23"/>
      <c r="O625" s="23"/>
      <c r="P625" s="21"/>
      <c r="Q625" s="12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6.5" customHeight="1">
      <c r="A626" s="1"/>
      <c r="B626" s="4"/>
      <c r="C626" s="12"/>
      <c r="D626" s="14"/>
      <c r="E626" s="14"/>
      <c r="F626" s="14"/>
      <c r="G626" s="29"/>
      <c r="H626" s="13"/>
      <c r="I626" s="102"/>
      <c r="J626" s="21"/>
      <c r="K626" s="21"/>
      <c r="L626" s="21"/>
      <c r="M626" s="22"/>
      <c r="N626" s="23"/>
      <c r="O626" s="23"/>
      <c r="P626" s="21"/>
      <c r="Q626" s="12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6.5" customHeight="1">
      <c r="A627" s="1"/>
      <c r="B627" s="4"/>
      <c r="C627" s="12"/>
      <c r="D627" s="14"/>
      <c r="E627" s="14"/>
      <c r="F627" s="14"/>
      <c r="G627" s="29"/>
      <c r="H627" s="13"/>
      <c r="I627" s="102"/>
      <c r="J627" s="21"/>
      <c r="K627" s="21"/>
      <c r="L627" s="21"/>
      <c r="M627" s="22"/>
      <c r="N627" s="23"/>
      <c r="O627" s="23"/>
      <c r="P627" s="21"/>
      <c r="Q627" s="12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6.5" customHeight="1">
      <c r="A628" s="1"/>
      <c r="B628" s="4"/>
      <c r="C628" s="12"/>
      <c r="D628" s="14"/>
      <c r="E628" s="14"/>
      <c r="F628" s="14"/>
      <c r="G628" s="29"/>
      <c r="H628" s="13"/>
      <c r="I628" s="102"/>
      <c r="J628" s="21"/>
      <c r="K628" s="21"/>
      <c r="L628" s="21"/>
      <c r="M628" s="22"/>
      <c r="N628" s="23"/>
      <c r="O628" s="23"/>
      <c r="P628" s="21"/>
      <c r="Q628" s="12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6.5" customHeight="1">
      <c r="A629" s="1"/>
      <c r="B629" s="4"/>
      <c r="C629" s="12"/>
      <c r="D629" s="14"/>
      <c r="E629" s="14"/>
      <c r="F629" s="14"/>
      <c r="G629" s="29"/>
      <c r="H629" s="13"/>
      <c r="I629" s="102"/>
      <c r="J629" s="21"/>
      <c r="K629" s="21"/>
      <c r="L629" s="21"/>
      <c r="M629" s="22"/>
      <c r="N629" s="23"/>
      <c r="O629" s="23"/>
      <c r="P629" s="21"/>
      <c r="Q629" s="12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6.5" customHeight="1">
      <c r="A630" s="1"/>
      <c r="B630" s="4"/>
      <c r="C630" s="12"/>
      <c r="D630" s="14"/>
      <c r="E630" s="14"/>
      <c r="F630" s="14"/>
      <c r="G630" s="29"/>
      <c r="H630" s="13"/>
      <c r="I630" s="102"/>
      <c r="J630" s="21"/>
      <c r="K630" s="21"/>
      <c r="L630" s="21"/>
      <c r="M630" s="22"/>
      <c r="N630" s="23"/>
      <c r="O630" s="23"/>
      <c r="P630" s="21"/>
      <c r="Q630" s="12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6.5" customHeight="1">
      <c r="A631" s="1"/>
      <c r="B631" s="4"/>
      <c r="C631" s="12"/>
      <c r="D631" s="14"/>
      <c r="E631" s="14"/>
      <c r="F631" s="14"/>
      <c r="G631" s="29"/>
      <c r="H631" s="13"/>
      <c r="I631" s="102"/>
      <c r="J631" s="21"/>
      <c r="K631" s="21"/>
      <c r="L631" s="21"/>
      <c r="M631" s="22"/>
      <c r="N631" s="23"/>
      <c r="O631" s="23"/>
      <c r="P631" s="21"/>
      <c r="Q631" s="12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6.5" customHeight="1">
      <c r="A632" s="1"/>
      <c r="B632" s="4"/>
      <c r="C632" s="12"/>
      <c r="D632" s="14"/>
      <c r="E632" s="14"/>
      <c r="F632" s="14"/>
      <c r="G632" s="29"/>
      <c r="H632" s="13"/>
      <c r="I632" s="102"/>
      <c r="J632" s="21"/>
      <c r="K632" s="21"/>
      <c r="L632" s="21"/>
      <c r="M632" s="22"/>
      <c r="N632" s="23"/>
      <c r="O632" s="23"/>
      <c r="P632" s="21"/>
      <c r="Q632" s="12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6.5" customHeight="1">
      <c r="A633" s="1"/>
      <c r="B633" s="4"/>
      <c r="C633" s="12"/>
      <c r="D633" s="14"/>
      <c r="E633" s="14"/>
      <c r="F633" s="14"/>
      <c r="G633" s="29"/>
      <c r="H633" s="13"/>
      <c r="I633" s="102"/>
      <c r="J633" s="21"/>
      <c r="K633" s="21"/>
      <c r="L633" s="21"/>
      <c r="M633" s="22"/>
      <c r="N633" s="23"/>
      <c r="O633" s="23"/>
      <c r="P633" s="21"/>
      <c r="Q633" s="12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6.5" customHeight="1">
      <c r="A634" s="1"/>
      <c r="B634" s="4"/>
      <c r="C634" s="12"/>
      <c r="D634" s="14"/>
      <c r="E634" s="14"/>
      <c r="F634" s="14"/>
      <c r="G634" s="29"/>
      <c r="H634" s="13"/>
      <c r="I634" s="102"/>
      <c r="J634" s="21"/>
      <c r="K634" s="21"/>
      <c r="L634" s="21"/>
      <c r="M634" s="22"/>
      <c r="N634" s="23"/>
      <c r="O634" s="23"/>
      <c r="P634" s="21"/>
      <c r="Q634" s="12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6.5" customHeight="1">
      <c r="A635" s="1"/>
      <c r="B635" s="4"/>
      <c r="C635" s="12"/>
      <c r="D635" s="14"/>
      <c r="E635" s="14"/>
      <c r="F635" s="14"/>
      <c r="G635" s="29"/>
      <c r="H635" s="13"/>
      <c r="I635" s="102"/>
      <c r="J635" s="21"/>
      <c r="K635" s="21"/>
      <c r="L635" s="21"/>
      <c r="M635" s="22"/>
      <c r="N635" s="23"/>
      <c r="O635" s="23"/>
      <c r="P635" s="21"/>
      <c r="Q635" s="12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6.5" customHeight="1">
      <c r="A636" s="1"/>
      <c r="B636" s="4"/>
      <c r="C636" s="12"/>
      <c r="D636" s="14"/>
      <c r="E636" s="14"/>
      <c r="F636" s="14"/>
      <c r="G636" s="29"/>
      <c r="H636" s="13"/>
      <c r="I636" s="102"/>
      <c r="J636" s="21"/>
      <c r="K636" s="21"/>
      <c r="L636" s="21"/>
      <c r="M636" s="22"/>
      <c r="N636" s="23"/>
      <c r="O636" s="23"/>
      <c r="P636" s="21"/>
      <c r="Q636" s="12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6.5" customHeight="1">
      <c r="A637" s="1"/>
      <c r="B637" s="4"/>
      <c r="C637" s="12"/>
      <c r="D637" s="14"/>
      <c r="E637" s="14"/>
      <c r="F637" s="14"/>
      <c r="G637" s="29"/>
      <c r="H637" s="13"/>
      <c r="I637" s="102"/>
      <c r="J637" s="21"/>
      <c r="K637" s="21"/>
      <c r="L637" s="21"/>
      <c r="M637" s="22"/>
      <c r="N637" s="23"/>
      <c r="O637" s="23"/>
      <c r="P637" s="21"/>
      <c r="Q637" s="12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6.5" customHeight="1">
      <c r="A638" s="1"/>
      <c r="B638" s="4"/>
      <c r="C638" s="12"/>
      <c r="D638" s="14"/>
      <c r="E638" s="14"/>
      <c r="F638" s="14"/>
      <c r="G638" s="29"/>
      <c r="H638" s="13"/>
      <c r="I638" s="102"/>
      <c r="J638" s="21"/>
      <c r="K638" s="21"/>
      <c r="L638" s="21"/>
      <c r="M638" s="22"/>
      <c r="N638" s="23"/>
      <c r="O638" s="23"/>
      <c r="P638" s="21"/>
      <c r="Q638" s="12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6.5" customHeight="1">
      <c r="A639" s="1"/>
      <c r="B639" s="4"/>
      <c r="C639" s="12"/>
      <c r="D639" s="14"/>
      <c r="E639" s="14"/>
      <c r="F639" s="14"/>
      <c r="G639" s="29"/>
      <c r="H639" s="13"/>
      <c r="I639" s="102"/>
      <c r="J639" s="21"/>
      <c r="K639" s="21"/>
      <c r="L639" s="21"/>
      <c r="M639" s="22"/>
      <c r="N639" s="23"/>
      <c r="O639" s="23"/>
      <c r="P639" s="21"/>
      <c r="Q639" s="12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6.5" customHeight="1">
      <c r="A640" s="1"/>
      <c r="B640" s="4"/>
      <c r="C640" s="12"/>
      <c r="D640" s="14"/>
      <c r="E640" s="14"/>
      <c r="F640" s="14"/>
      <c r="G640" s="29"/>
      <c r="H640" s="13"/>
      <c r="I640" s="102"/>
      <c r="J640" s="21"/>
      <c r="K640" s="21"/>
      <c r="L640" s="21"/>
      <c r="M640" s="22"/>
      <c r="N640" s="23"/>
      <c r="O640" s="23"/>
      <c r="P640" s="21"/>
      <c r="Q640" s="12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6.5" customHeight="1">
      <c r="A641" s="1"/>
      <c r="B641" s="4"/>
      <c r="C641" s="12"/>
      <c r="D641" s="14"/>
      <c r="E641" s="14"/>
      <c r="F641" s="14"/>
      <c r="G641" s="29"/>
      <c r="H641" s="13"/>
      <c r="I641" s="102"/>
      <c r="J641" s="21"/>
      <c r="K641" s="21"/>
      <c r="L641" s="21"/>
      <c r="M641" s="22"/>
      <c r="N641" s="23"/>
      <c r="O641" s="23"/>
      <c r="P641" s="21"/>
      <c r="Q641" s="12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6.5" customHeight="1">
      <c r="A642" s="1"/>
      <c r="B642" s="4"/>
      <c r="C642" s="12"/>
      <c r="D642" s="14"/>
      <c r="E642" s="14"/>
      <c r="F642" s="14"/>
      <c r="G642" s="29"/>
      <c r="H642" s="13"/>
      <c r="I642" s="102"/>
      <c r="J642" s="21"/>
      <c r="K642" s="21"/>
      <c r="L642" s="21"/>
      <c r="M642" s="22"/>
      <c r="N642" s="23"/>
      <c r="O642" s="23"/>
      <c r="P642" s="21"/>
      <c r="Q642" s="12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6.5" customHeight="1">
      <c r="A643" s="1"/>
      <c r="B643" s="4"/>
      <c r="C643" s="12"/>
      <c r="D643" s="14"/>
      <c r="E643" s="14"/>
      <c r="F643" s="14"/>
      <c r="G643" s="29"/>
      <c r="H643" s="13"/>
      <c r="I643" s="102"/>
      <c r="J643" s="21"/>
      <c r="K643" s="21"/>
      <c r="L643" s="21"/>
      <c r="M643" s="22"/>
      <c r="N643" s="23"/>
      <c r="O643" s="23"/>
      <c r="P643" s="21"/>
      <c r="Q643" s="12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6.5" customHeight="1">
      <c r="A644" s="1"/>
      <c r="B644" s="4"/>
      <c r="C644" s="12"/>
      <c r="D644" s="14"/>
      <c r="E644" s="14"/>
      <c r="F644" s="14"/>
      <c r="G644" s="29"/>
      <c r="H644" s="13"/>
      <c r="I644" s="102"/>
      <c r="J644" s="21"/>
      <c r="K644" s="21"/>
      <c r="L644" s="21"/>
      <c r="M644" s="22"/>
      <c r="N644" s="23"/>
      <c r="O644" s="23"/>
      <c r="P644" s="21"/>
      <c r="Q644" s="12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6.5" customHeight="1">
      <c r="A645" s="1"/>
      <c r="B645" s="4"/>
      <c r="C645" s="12"/>
      <c r="D645" s="14"/>
      <c r="E645" s="14"/>
      <c r="F645" s="14"/>
      <c r="G645" s="29"/>
      <c r="H645" s="13"/>
      <c r="I645" s="102"/>
      <c r="J645" s="21"/>
      <c r="K645" s="21"/>
      <c r="L645" s="21"/>
      <c r="M645" s="22"/>
      <c r="N645" s="23"/>
      <c r="O645" s="23"/>
      <c r="P645" s="21"/>
      <c r="Q645" s="12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6.5" customHeight="1">
      <c r="A646" s="1"/>
      <c r="B646" s="4"/>
      <c r="C646" s="12"/>
      <c r="D646" s="14"/>
      <c r="E646" s="14"/>
      <c r="F646" s="14"/>
      <c r="G646" s="29"/>
      <c r="H646" s="13"/>
      <c r="I646" s="102"/>
      <c r="J646" s="21"/>
      <c r="K646" s="21"/>
      <c r="L646" s="21"/>
      <c r="M646" s="22"/>
      <c r="N646" s="23"/>
      <c r="O646" s="23"/>
      <c r="P646" s="21"/>
      <c r="Q646" s="12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6.5" customHeight="1">
      <c r="A647" s="1"/>
      <c r="B647" s="4"/>
      <c r="C647" s="12"/>
      <c r="D647" s="14"/>
      <c r="E647" s="14"/>
      <c r="F647" s="14"/>
      <c r="G647" s="29"/>
      <c r="H647" s="13"/>
      <c r="I647" s="102"/>
      <c r="J647" s="21"/>
      <c r="K647" s="21"/>
      <c r="L647" s="21"/>
      <c r="M647" s="22"/>
      <c r="N647" s="23"/>
      <c r="O647" s="23"/>
      <c r="P647" s="21"/>
      <c r="Q647" s="12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6.5" customHeight="1">
      <c r="A648" s="1"/>
      <c r="B648" s="4"/>
      <c r="C648" s="12"/>
      <c r="D648" s="14"/>
      <c r="E648" s="14"/>
      <c r="F648" s="14"/>
      <c r="G648" s="29"/>
      <c r="H648" s="13"/>
      <c r="I648" s="102"/>
      <c r="J648" s="21"/>
      <c r="K648" s="21"/>
      <c r="L648" s="21"/>
      <c r="M648" s="22"/>
      <c r="N648" s="23"/>
      <c r="O648" s="23"/>
      <c r="P648" s="21"/>
      <c r="Q648" s="12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6.5" customHeight="1">
      <c r="A649" s="1"/>
      <c r="B649" s="4"/>
      <c r="C649" s="12"/>
      <c r="D649" s="14"/>
      <c r="E649" s="14"/>
      <c r="F649" s="14"/>
      <c r="G649" s="29"/>
      <c r="H649" s="13"/>
      <c r="I649" s="102"/>
      <c r="J649" s="21"/>
      <c r="K649" s="21"/>
      <c r="L649" s="21"/>
      <c r="M649" s="22"/>
      <c r="N649" s="23"/>
      <c r="O649" s="23"/>
      <c r="P649" s="21"/>
      <c r="Q649" s="12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6.5" customHeight="1">
      <c r="A650" s="1"/>
      <c r="B650" s="4"/>
      <c r="C650" s="12"/>
      <c r="D650" s="14"/>
      <c r="E650" s="14"/>
      <c r="F650" s="14"/>
      <c r="G650" s="29"/>
      <c r="H650" s="13"/>
      <c r="I650" s="102"/>
      <c r="J650" s="21"/>
      <c r="K650" s="21"/>
      <c r="L650" s="21"/>
      <c r="M650" s="22"/>
      <c r="N650" s="23"/>
      <c r="O650" s="23"/>
      <c r="P650" s="21"/>
      <c r="Q650" s="12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6.5" customHeight="1">
      <c r="A651" s="1"/>
      <c r="B651" s="4"/>
      <c r="C651" s="12"/>
      <c r="D651" s="14"/>
      <c r="E651" s="14"/>
      <c r="F651" s="14"/>
      <c r="G651" s="29"/>
      <c r="H651" s="13"/>
      <c r="I651" s="102"/>
      <c r="J651" s="21"/>
      <c r="K651" s="21"/>
      <c r="L651" s="21"/>
      <c r="M651" s="22"/>
      <c r="N651" s="23"/>
      <c r="O651" s="23"/>
      <c r="P651" s="21"/>
      <c r="Q651" s="12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6.5" customHeight="1">
      <c r="A652" s="1"/>
      <c r="B652" s="4"/>
      <c r="C652" s="12"/>
      <c r="D652" s="14"/>
      <c r="E652" s="14"/>
      <c r="F652" s="14"/>
      <c r="G652" s="29"/>
      <c r="H652" s="13"/>
      <c r="I652" s="102"/>
      <c r="J652" s="21"/>
      <c r="K652" s="21"/>
      <c r="L652" s="21"/>
      <c r="M652" s="22"/>
      <c r="N652" s="23"/>
      <c r="O652" s="23"/>
      <c r="P652" s="21"/>
      <c r="Q652" s="12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6.5" customHeight="1">
      <c r="A653" s="1"/>
      <c r="B653" s="4"/>
      <c r="C653" s="12"/>
      <c r="D653" s="14"/>
      <c r="E653" s="14"/>
      <c r="F653" s="14"/>
      <c r="G653" s="29"/>
      <c r="H653" s="13"/>
      <c r="I653" s="102"/>
      <c r="J653" s="21"/>
      <c r="K653" s="21"/>
      <c r="L653" s="21"/>
      <c r="M653" s="22"/>
      <c r="N653" s="23"/>
      <c r="O653" s="23"/>
      <c r="P653" s="21"/>
      <c r="Q653" s="12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6.5" customHeight="1">
      <c r="A654" s="1"/>
      <c r="B654" s="4"/>
      <c r="C654" s="12"/>
      <c r="D654" s="14"/>
      <c r="E654" s="14"/>
      <c r="F654" s="14"/>
      <c r="G654" s="29"/>
      <c r="H654" s="13"/>
      <c r="I654" s="102"/>
      <c r="J654" s="21"/>
      <c r="K654" s="21"/>
      <c r="L654" s="21"/>
      <c r="M654" s="22"/>
      <c r="N654" s="23"/>
      <c r="O654" s="23"/>
      <c r="P654" s="21"/>
      <c r="Q654" s="12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6.5" customHeight="1">
      <c r="A655" s="1"/>
      <c r="B655" s="4"/>
      <c r="C655" s="12"/>
      <c r="D655" s="14"/>
      <c r="E655" s="14"/>
      <c r="F655" s="14"/>
      <c r="G655" s="29"/>
      <c r="H655" s="13"/>
      <c r="I655" s="102"/>
      <c r="J655" s="21"/>
      <c r="K655" s="21"/>
      <c r="L655" s="21"/>
      <c r="M655" s="22"/>
      <c r="N655" s="23"/>
      <c r="O655" s="23"/>
      <c r="P655" s="21"/>
      <c r="Q655" s="12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6.5" customHeight="1">
      <c r="A656" s="1"/>
      <c r="B656" s="4"/>
      <c r="C656" s="12"/>
      <c r="D656" s="14"/>
      <c r="E656" s="14"/>
      <c r="F656" s="14"/>
      <c r="G656" s="29"/>
      <c r="H656" s="13"/>
      <c r="I656" s="102"/>
      <c r="J656" s="21"/>
      <c r="K656" s="21"/>
      <c r="L656" s="21"/>
      <c r="M656" s="22"/>
      <c r="N656" s="23"/>
      <c r="O656" s="23"/>
      <c r="P656" s="21"/>
      <c r="Q656" s="12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6.5" customHeight="1">
      <c r="A657" s="1"/>
      <c r="B657" s="4"/>
      <c r="C657" s="12"/>
      <c r="D657" s="14"/>
      <c r="E657" s="14"/>
      <c r="F657" s="14"/>
      <c r="G657" s="29"/>
      <c r="H657" s="13"/>
      <c r="I657" s="102"/>
      <c r="J657" s="21"/>
      <c r="K657" s="21"/>
      <c r="L657" s="21"/>
      <c r="M657" s="22"/>
      <c r="N657" s="23"/>
      <c r="O657" s="23"/>
      <c r="P657" s="21"/>
      <c r="Q657" s="12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6.5" customHeight="1">
      <c r="A658" s="1"/>
      <c r="B658" s="4"/>
      <c r="C658" s="12"/>
      <c r="D658" s="14"/>
      <c r="E658" s="14"/>
      <c r="F658" s="14"/>
      <c r="G658" s="29"/>
      <c r="H658" s="13"/>
      <c r="I658" s="102"/>
      <c r="J658" s="21"/>
      <c r="K658" s="21"/>
      <c r="L658" s="21"/>
      <c r="M658" s="22"/>
      <c r="N658" s="23"/>
      <c r="O658" s="23"/>
      <c r="P658" s="21"/>
      <c r="Q658" s="12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6.5" customHeight="1">
      <c r="A659" s="1"/>
      <c r="B659" s="4"/>
      <c r="C659" s="12"/>
      <c r="D659" s="14"/>
      <c r="E659" s="14"/>
      <c r="F659" s="14"/>
      <c r="G659" s="29"/>
      <c r="H659" s="13"/>
      <c r="I659" s="102"/>
      <c r="J659" s="21"/>
      <c r="K659" s="21"/>
      <c r="L659" s="21"/>
      <c r="M659" s="22"/>
      <c r="N659" s="23"/>
      <c r="O659" s="23"/>
      <c r="P659" s="21"/>
      <c r="Q659" s="12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6.5" customHeight="1">
      <c r="A660" s="1"/>
      <c r="B660" s="4"/>
      <c r="C660" s="12"/>
      <c r="D660" s="14"/>
      <c r="E660" s="14"/>
      <c r="F660" s="14"/>
      <c r="G660" s="29"/>
      <c r="H660" s="13"/>
      <c r="I660" s="102"/>
      <c r="J660" s="21"/>
      <c r="K660" s="21"/>
      <c r="L660" s="21"/>
      <c r="M660" s="22"/>
      <c r="N660" s="23"/>
      <c r="O660" s="23"/>
      <c r="P660" s="21"/>
      <c r="Q660" s="12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6.5" customHeight="1">
      <c r="A661" s="1"/>
      <c r="B661" s="4"/>
      <c r="C661" s="12"/>
      <c r="D661" s="14"/>
      <c r="E661" s="14"/>
      <c r="F661" s="14"/>
      <c r="G661" s="29"/>
      <c r="H661" s="13"/>
      <c r="I661" s="102"/>
      <c r="J661" s="21"/>
      <c r="K661" s="21"/>
      <c r="L661" s="21"/>
      <c r="M661" s="22"/>
      <c r="N661" s="23"/>
      <c r="O661" s="23"/>
      <c r="P661" s="21"/>
      <c r="Q661" s="12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6.5" customHeight="1">
      <c r="A662" s="1"/>
      <c r="B662" s="4"/>
      <c r="C662" s="12"/>
      <c r="D662" s="14"/>
      <c r="E662" s="14"/>
      <c r="F662" s="14"/>
      <c r="G662" s="29"/>
      <c r="H662" s="13"/>
      <c r="I662" s="102"/>
      <c r="J662" s="21"/>
      <c r="K662" s="21"/>
      <c r="L662" s="21"/>
      <c r="M662" s="22"/>
      <c r="N662" s="23"/>
      <c r="O662" s="23"/>
      <c r="P662" s="21"/>
      <c r="Q662" s="12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6.5" customHeight="1">
      <c r="A663" s="1"/>
      <c r="B663" s="4"/>
      <c r="C663" s="12"/>
      <c r="D663" s="14"/>
      <c r="E663" s="14"/>
      <c r="F663" s="14"/>
      <c r="G663" s="29"/>
      <c r="H663" s="13"/>
      <c r="I663" s="102"/>
      <c r="J663" s="21"/>
      <c r="K663" s="21"/>
      <c r="L663" s="21"/>
      <c r="M663" s="22"/>
      <c r="N663" s="23"/>
      <c r="O663" s="23"/>
      <c r="P663" s="21"/>
      <c r="Q663" s="12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6.5" customHeight="1">
      <c r="A664" s="1"/>
      <c r="B664" s="4"/>
      <c r="C664" s="12"/>
      <c r="D664" s="14"/>
      <c r="E664" s="14"/>
      <c r="F664" s="14"/>
      <c r="G664" s="29"/>
      <c r="H664" s="13"/>
      <c r="I664" s="102"/>
      <c r="J664" s="21"/>
      <c r="K664" s="21"/>
      <c r="L664" s="21"/>
      <c r="M664" s="22"/>
      <c r="N664" s="23"/>
      <c r="O664" s="23"/>
      <c r="P664" s="21"/>
      <c r="Q664" s="12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6.5" customHeight="1">
      <c r="A665" s="1"/>
      <c r="B665" s="4"/>
      <c r="C665" s="12"/>
      <c r="D665" s="14"/>
      <c r="E665" s="14"/>
      <c r="F665" s="14"/>
      <c r="G665" s="29"/>
      <c r="H665" s="13"/>
      <c r="I665" s="102"/>
      <c r="J665" s="21"/>
      <c r="K665" s="21"/>
      <c r="L665" s="21"/>
      <c r="M665" s="22"/>
      <c r="N665" s="23"/>
      <c r="O665" s="23"/>
      <c r="P665" s="21"/>
      <c r="Q665" s="12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6.5" customHeight="1">
      <c r="A666" s="1"/>
      <c r="B666" s="4"/>
      <c r="C666" s="12"/>
      <c r="D666" s="14"/>
      <c r="E666" s="14"/>
      <c r="F666" s="14"/>
      <c r="G666" s="29"/>
      <c r="H666" s="13"/>
      <c r="I666" s="102"/>
      <c r="J666" s="21"/>
      <c r="K666" s="21"/>
      <c r="L666" s="21"/>
      <c r="M666" s="22"/>
      <c r="N666" s="23"/>
      <c r="O666" s="23"/>
      <c r="P666" s="21"/>
      <c r="Q666" s="12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6.5" customHeight="1">
      <c r="A667" s="1"/>
      <c r="B667" s="4"/>
      <c r="C667" s="12"/>
      <c r="D667" s="14"/>
      <c r="E667" s="14"/>
      <c r="F667" s="14"/>
      <c r="G667" s="29"/>
      <c r="H667" s="13"/>
      <c r="I667" s="102"/>
      <c r="J667" s="21"/>
      <c r="K667" s="21"/>
      <c r="L667" s="21"/>
      <c r="M667" s="22"/>
      <c r="N667" s="23"/>
      <c r="O667" s="23"/>
      <c r="P667" s="21"/>
      <c r="Q667" s="12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6.5" customHeight="1">
      <c r="A668" s="1"/>
      <c r="B668" s="4"/>
      <c r="C668" s="12"/>
      <c r="D668" s="14"/>
      <c r="E668" s="14"/>
      <c r="F668" s="14"/>
      <c r="G668" s="29"/>
      <c r="H668" s="13"/>
      <c r="I668" s="102"/>
      <c r="J668" s="21"/>
      <c r="K668" s="21"/>
      <c r="L668" s="21"/>
      <c r="M668" s="22"/>
      <c r="N668" s="23"/>
      <c r="O668" s="23"/>
      <c r="P668" s="21"/>
      <c r="Q668" s="12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6.5" customHeight="1">
      <c r="A669" s="1"/>
      <c r="B669" s="4"/>
      <c r="C669" s="12"/>
      <c r="D669" s="14"/>
      <c r="E669" s="14"/>
      <c r="F669" s="14"/>
      <c r="G669" s="29"/>
      <c r="H669" s="13"/>
      <c r="I669" s="102"/>
      <c r="J669" s="21"/>
      <c r="K669" s="21"/>
      <c r="L669" s="21"/>
      <c r="M669" s="22"/>
      <c r="N669" s="23"/>
      <c r="O669" s="23"/>
      <c r="P669" s="21"/>
      <c r="Q669" s="12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6.5" customHeight="1">
      <c r="A670" s="1"/>
      <c r="B670" s="4"/>
      <c r="C670" s="12"/>
      <c r="D670" s="14"/>
      <c r="E670" s="14"/>
      <c r="F670" s="14"/>
      <c r="G670" s="29"/>
      <c r="H670" s="13"/>
      <c r="I670" s="102"/>
      <c r="J670" s="21"/>
      <c r="K670" s="21"/>
      <c r="L670" s="21"/>
      <c r="M670" s="22"/>
      <c r="N670" s="23"/>
      <c r="O670" s="23"/>
      <c r="P670" s="21"/>
      <c r="Q670" s="12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6.5" customHeight="1">
      <c r="A671" s="1"/>
      <c r="B671" s="4"/>
      <c r="C671" s="12"/>
      <c r="D671" s="14"/>
      <c r="E671" s="14"/>
      <c r="F671" s="14"/>
      <c r="G671" s="29"/>
      <c r="H671" s="13"/>
      <c r="I671" s="102"/>
      <c r="J671" s="21"/>
      <c r="K671" s="21"/>
      <c r="L671" s="21"/>
      <c r="M671" s="22"/>
      <c r="N671" s="23"/>
      <c r="O671" s="23"/>
      <c r="P671" s="21"/>
      <c r="Q671" s="12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6.5" customHeight="1">
      <c r="A672" s="1"/>
      <c r="B672" s="4"/>
      <c r="C672" s="12"/>
      <c r="D672" s="14"/>
      <c r="E672" s="14"/>
      <c r="F672" s="14"/>
      <c r="G672" s="29"/>
      <c r="H672" s="13"/>
      <c r="I672" s="102"/>
      <c r="J672" s="21"/>
      <c r="K672" s="21"/>
      <c r="L672" s="21"/>
      <c r="M672" s="22"/>
      <c r="N672" s="23"/>
      <c r="O672" s="23"/>
      <c r="P672" s="21"/>
      <c r="Q672" s="12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6.5" customHeight="1">
      <c r="A673" s="1"/>
      <c r="B673" s="4"/>
      <c r="C673" s="12"/>
      <c r="D673" s="14"/>
      <c r="E673" s="14"/>
      <c r="F673" s="14"/>
      <c r="G673" s="29"/>
      <c r="H673" s="13"/>
      <c r="I673" s="102"/>
      <c r="J673" s="21"/>
      <c r="K673" s="21"/>
      <c r="L673" s="21"/>
      <c r="M673" s="22"/>
      <c r="N673" s="23"/>
      <c r="O673" s="23"/>
      <c r="P673" s="21"/>
      <c r="Q673" s="12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6.5" customHeight="1">
      <c r="A674" s="1"/>
      <c r="B674" s="4"/>
      <c r="C674" s="12"/>
      <c r="D674" s="14"/>
      <c r="E674" s="14"/>
      <c r="F674" s="14"/>
      <c r="G674" s="29"/>
      <c r="H674" s="13"/>
      <c r="I674" s="102"/>
      <c r="J674" s="21"/>
      <c r="K674" s="21"/>
      <c r="L674" s="21"/>
      <c r="M674" s="22"/>
      <c r="N674" s="23"/>
      <c r="O674" s="23"/>
      <c r="P674" s="21"/>
      <c r="Q674" s="12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6.5" customHeight="1">
      <c r="A675" s="1"/>
      <c r="B675" s="4"/>
      <c r="C675" s="12"/>
      <c r="D675" s="14"/>
      <c r="E675" s="14"/>
      <c r="F675" s="14"/>
      <c r="G675" s="29"/>
      <c r="H675" s="13"/>
      <c r="I675" s="102"/>
      <c r="J675" s="21"/>
      <c r="K675" s="21"/>
      <c r="L675" s="21"/>
      <c r="M675" s="22"/>
      <c r="N675" s="23"/>
      <c r="O675" s="23"/>
      <c r="P675" s="21"/>
      <c r="Q675" s="12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6.5" customHeight="1">
      <c r="A676" s="1"/>
      <c r="B676" s="4"/>
      <c r="C676" s="12"/>
      <c r="D676" s="14"/>
      <c r="E676" s="14"/>
      <c r="F676" s="14"/>
      <c r="G676" s="29"/>
      <c r="H676" s="13"/>
      <c r="I676" s="102"/>
      <c r="J676" s="21"/>
      <c r="K676" s="21"/>
      <c r="L676" s="21"/>
      <c r="M676" s="22"/>
      <c r="N676" s="23"/>
      <c r="O676" s="23"/>
      <c r="P676" s="21"/>
      <c r="Q676" s="12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6.5" customHeight="1">
      <c r="A677" s="1"/>
      <c r="B677" s="4"/>
      <c r="C677" s="12"/>
      <c r="D677" s="14"/>
      <c r="E677" s="14"/>
      <c r="F677" s="14"/>
      <c r="G677" s="29"/>
      <c r="H677" s="13"/>
      <c r="I677" s="102"/>
      <c r="J677" s="21"/>
      <c r="K677" s="21"/>
      <c r="L677" s="21"/>
      <c r="M677" s="22"/>
      <c r="N677" s="23"/>
      <c r="O677" s="23"/>
      <c r="P677" s="21"/>
      <c r="Q677" s="12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6.5" customHeight="1">
      <c r="A678" s="1"/>
      <c r="B678" s="4"/>
      <c r="C678" s="12"/>
      <c r="D678" s="14"/>
      <c r="E678" s="14"/>
      <c r="F678" s="14"/>
      <c r="G678" s="29"/>
      <c r="H678" s="13"/>
      <c r="I678" s="102"/>
      <c r="J678" s="21"/>
      <c r="K678" s="21"/>
      <c r="L678" s="21"/>
      <c r="M678" s="22"/>
      <c r="N678" s="23"/>
      <c r="O678" s="23"/>
      <c r="P678" s="21"/>
      <c r="Q678" s="12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6.5" customHeight="1">
      <c r="A679" s="1"/>
      <c r="B679" s="4"/>
      <c r="C679" s="12"/>
      <c r="D679" s="14"/>
      <c r="E679" s="14"/>
      <c r="F679" s="14"/>
      <c r="G679" s="29"/>
      <c r="H679" s="13"/>
      <c r="I679" s="102"/>
      <c r="J679" s="21"/>
      <c r="K679" s="21"/>
      <c r="L679" s="21"/>
      <c r="M679" s="22"/>
      <c r="N679" s="23"/>
      <c r="O679" s="23"/>
      <c r="P679" s="21"/>
      <c r="Q679" s="12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6.5" customHeight="1">
      <c r="A680" s="1"/>
      <c r="B680" s="4"/>
      <c r="C680" s="12"/>
      <c r="D680" s="14"/>
      <c r="E680" s="14"/>
      <c r="F680" s="14"/>
      <c r="G680" s="29"/>
      <c r="H680" s="13"/>
      <c r="I680" s="102"/>
      <c r="J680" s="21"/>
      <c r="K680" s="21"/>
      <c r="L680" s="21"/>
      <c r="M680" s="22"/>
      <c r="N680" s="23"/>
      <c r="O680" s="23"/>
      <c r="P680" s="21"/>
      <c r="Q680" s="12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6.5" customHeight="1">
      <c r="A681" s="1"/>
      <c r="B681" s="4"/>
      <c r="C681" s="12"/>
      <c r="D681" s="14"/>
      <c r="E681" s="14"/>
      <c r="F681" s="14"/>
      <c r="G681" s="29"/>
      <c r="H681" s="13"/>
      <c r="I681" s="102"/>
      <c r="J681" s="21"/>
      <c r="K681" s="21"/>
      <c r="L681" s="21"/>
      <c r="M681" s="22"/>
      <c r="N681" s="23"/>
      <c r="O681" s="23"/>
      <c r="P681" s="21"/>
      <c r="Q681" s="12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6.5" customHeight="1">
      <c r="A682" s="1"/>
      <c r="B682" s="4"/>
      <c r="C682" s="12"/>
      <c r="D682" s="14"/>
      <c r="E682" s="14"/>
      <c r="F682" s="14"/>
      <c r="G682" s="29"/>
      <c r="H682" s="13"/>
      <c r="I682" s="102"/>
      <c r="J682" s="21"/>
      <c r="K682" s="21"/>
      <c r="L682" s="21"/>
      <c r="M682" s="22"/>
      <c r="N682" s="23"/>
      <c r="O682" s="23"/>
      <c r="P682" s="21"/>
      <c r="Q682" s="12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6.5" customHeight="1">
      <c r="A683" s="1"/>
      <c r="B683" s="4"/>
      <c r="C683" s="12"/>
      <c r="D683" s="14"/>
      <c r="E683" s="14"/>
      <c r="F683" s="14"/>
      <c r="G683" s="29"/>
      <c r="H683" s="13"/>
      <c r="I683" s="102"/>
      <c r="J683" s="21"/>
      <c r="K683" s="21"/>
      <c r="L683" s="21"/>
      <c r="M683" s="22"/>
      <c r="N683" s="23"/>
      <c r="O683" s="23"/>
      <c r="P683" s="21"/>
      <c r="Q683" s="12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6.5" customHeight="1">
      <c r="A684" s="1"/>
      <c r="B684" s="4"/>
      <c r="C684" s="12"/>
      <c r="D684" s="14"/>
      <c r="E684" s="14"/>
      <c r="F684" s="14"/>
      <c r="G684" s="29"/>
      <c r="H684" s="13"/>
      <c r="I684" s="102"/>
      <c r="J684" s="21"/>
      <c r="K684" s="21"/>
      <c r="L684" s="21"/>
      <c r="M684" s="22"/>
      <c r="N684" s="23"/>
      <c r="O684" s="23"/>
      <c r="P684" s="21"/>
      <c r="Q684" s="12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6.5" customHeight="1">
      <c r="A685" s="1"/>
      <c r="B685" s="4"/>
      <c r="C685" s="12"/>
      <c r="D685" s="14"/>
      <c r="E685" s="14"/>
      <c r="F685" s="14"/>
      <c r="G685" s="29"/>
      <c r="H685" s="13"/>
      <c r="I685" s="102"/>
      <c r="J685" s="21"/>
      <c r="K685" s="21"/>
      <c r="L685" s="21"/>
      <c r="M685" s="22"/>
      <c r="N685" s="23"/>
      <c r="O685" s="23"/>
      <c r="P685" s="21"/>
      <c r="Q685" s="12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6.5" customHeight="1">
      <c r="A686" s="1"/>
      <c r="B686" s="4"/>
      <c r="C686" s="12"/>
      <c r="D686" s="14"/>
      <c r="E686" s="14"/>
      <c r="F686" s="14"/>
      <c r="G686" s="29"/>
      <c r="H686" s="13"/>
      <c r="I686" s="102"/>
      <c r="J686" s="21"/>
      <c r="K686" s="21"/>
      <c r="L686" s="21"/>
      <c r="M686" s="22"/>
      <c r="N686" s="23"/>
      <c r="O686" s="23"/>
      <c r="P686" s="21"/>
      <c r="Q686" s="12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6.5" customHeight="1">
      <c r="A687" s="1"/>
      <c r="B687" s="4"/>
      <c r="C687" s="12"/>
      <c r="D687" s="14"/>
      <c r="E687" s="14"/>
      <c r="F687" s="14"/>
      <c r="G687" s="29"/>
      <c r="H687" s="13"/>
      <c r="I687" s="102"/>
      <c r="J687" s="21"/>
      <c r="K687" s="21"/>
      <c r="L687" s="21"/>
      <c r="M687" s="22"/>
      <c r="N687" s="23"/>
      <c r="O687" s="23"/>
      <c r="P687" s="21"/>
      <c r="Q687" s="12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6.5" customHeight="1">
      <c r="A688" s="1"/>
      <c r="B688" s="4"/>
      <c r="C688" s="12"/>
      <c r="D688" s="14"/>
      <c r="E688" s="14"/>
      <c r="F688" s="14"/>
      <c r="G688" s="29"/>
      <c r="H688" s="13"/>
      <c r="I688" s="102"/>
      <c r="J688" s="21"/>
      <c r="K688" s="21"/>
      <c r="L688" s="21"/>
      <c r="M688" s="22"/>
      <c r="N688" s="23"/>
      <c r="O688" s="23"/>
      <c r="P688" s="21"/>
      <c r="Q688" s="12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6.5" customHeight="1">
      <c r="A689" s="1"/>
      <c r="B689" s="4"/>
      <c r="C689" s="12"/>
      <c r="D689" s="14"/>
      <c r="E689" s="14"/>
      <c r="F689" s="14"/>
      <c r="G689" s="29"/>
      <c r="H689" s="13"/>
      <c r="I689" s="102"/>
      <c r="J689" s="21"/>
      <c r="K689" s="21"/>
      <c r="L689" s="21"/>
      <c r="M689" s="22"/>
      <c r="N689" s="23"/>
      <c r="O689" s="23"/>
      <c r="P689" s="21"/>
      <c r="Q689" s="12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6.5" customHeight="1">
      <c r="A690" s="1"/>
      <c r="B690" s="4"/>
      <c r="C690" s="12"/>
      <c r="D690" s="14"/>
      <c r="E690" s="14"/>
      <c r="F690" s="14"/>
      <c r="G690" s="29"/>
      <c r="H690" s="13"/>
      <c r="I690" s="102"/>
      <c r="J690" s="21"/>
      <c r="K690" s="21"/>
      <c r="L690" s="21"/>
      <c r="M690" s="22"/>
      <c r="N690" s="23"/>
      <c r="O690" s="23"/>
      <c r="P690" s="21"/>
      <c r="Q690" s="12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6.5" customHeight="1">
      <c r="A691" s="1"/>
      <c r="B691" s="4"/>
      <c r="C691" s="12"/>
      <c r="D691" s="14"/>
      <c r="E691" s="14"/>
      <c r="F691" s="14"/>
      <c r="G691" s="29"/>
      <c r="H691" s="13"/>
      <c r="I691" s="102"/>
      <c r="J691" s="21"/>
      <c r="K691" s="21"/>
      <c r="L691" s="21"/>
      <c r="M691" s="22"/>
      <c r="N691" s="23"/>
      <c r="O691" s="23"/>
      <c r="P691" s="21"/>
      <c r="Q691" s="12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6.5" customHeight="1">
      <c r="A692" s="1"/>
      <c r="B692" s="4"/>
      <c r="C692" s="12"/>
      <c r="D692" s="14"/>
      <c r="E692" s="14"/>
      <c r="F692" s="14"/>
      <c r="G692" s="29"/>
      <c r="H692" s="13"/>
      <c r="I692" s="102"/>
      <c r="J692" s="21"/>
      <c r="K692" s="21"/>
      <c r="L692" s="21"/>
      <c r="M692" s="22"/>
      <c r="N692" s="23"/>
      <c r="O692" s="23"/>
      <c r="P692" s="21"/>
      <c r="Q692" s="12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6.5" customHeight="1">
      <c r="A693" s="1"/>
      <c r="B693" s="4"/>
      <c r="C693" s="12"/>
      <c r="D693" s="14"/>
      <c r="E693" s="14"/>
      <c r="F693" s="14"/>
      <c r="G693" s="29"/>
      <c r="H693" s="13"/>
      <c r="I693" s="102"/>
      <c r="J693" s="21"/>
      <c r="K693" s="21"/>
      <c r="L693" s="21"/>
      <c r="M693" s="22"/>
      <c r="N693" s="23"/>
      <c r="O693" s="23"/>
      <c r="P693" s="21"/>
      <c r="Q693" s="12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6.5" customHeight="1">
      <c r="A694" s="1"/>
      <c r="B694" s="4"/>
      <c r="C694" s="12"/>
      <c r="D694" s="14"/>
      <c r="E694" s="14"/>
      <c r="F694" s="14"/>
      <c r="G694" s="29"/>
      <c r="H694" s="13"/>
      <c r="I694" s="102"/>
      <c r="J694" s="21"/>
      <c r="K694" s="21"/>
      <c r="L694" s="21"/>
      <c r="M694" s="22"/>
      <c r="N694" s="23"/>
      <c r="O694" s="23"/>
      <c r="P694" s="21"/>
      <c r="Q694" s="12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6.5" customHeight="1">
      <c r="A695" s="1"/>
      <c r="B695" s="4"/>
      <c r="C695" s="12"/>
      <c r="D695" s="14"/>
      <c r="E695" s="14"/>
      <c r="F695" s="14"/>
      <c r="G695" s="29"/>
      <c r="H695" s="13"/>
      <c r="I695" s="102"/>
      <c r="J695" s="21"/>
      <c r="K695" s="21"/>
      <c r="L695" s="21"/>
      <c r="M695" s="22"/>
      <c r="N695" s="23"/>
      <c r="O695" s="23"/>
      <c r="P695" s="21"/>
      <c r="Q695" s="12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6.5" customHeight="1">
      <c r="A696" s="1"/>
      <c r="B696" s="4"/>
      <c r="C696" s="12"/>
      <c r="D696" s="14"/>
      <c r="E696" s="14"/>
      <c r="F696" s="14"/>
      <c r="G696" s="29"/>
      <c r="H696" s="13"/>
      <c r="I696" s="102"/>
      <c r="J696" s="21"/>
      <c r="K696" s="21"/>
      <c r="L696" s="21"/>
      <c r="M696" s="22"/>
      <c r="N696" s="23"/>
      <c r="O696" s="23"/>
      <c r="P696" s="21"/>
      <c r="Q696" s="12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6.5" customHeight="1">
      <c r="A697" s="1"/>
      <c r="B697" s="4"/>
      <c r="C697" s="12"/>
      <c r="D697" s="14"/>
      <c r="E697" s="14"/>
      <c r="F697" s="14"/>
      <c r="G697" s="29"/>
      <c r="H697" s="13"/>
      <c r="I697" s="102"/>
      <c r="J697" s="21"/>
      <c r="K697" s="21"/>
      <c r="L697" s="21"/>
      <c r="M697" s="22"/>
      <c r="N697" s="23"/>
      <c r="O697" s="23"/>
      <c r="P697" s="21"/>
      <c r="Q697" s="12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6.5" customHeight="1">
      <c r="A698" s="1"/>
      <c r="B698" s="4"/>
      <c r="C698" s="12"/>
      <c r="D698" s="14"/>
      <c r="E698" s="14"/>
      <c r="F698" s="14"/>
      <c r="G698" s="29"/>
      <c r="H698" s="13"/>
      <c r="I698" s="102"/>
      <c r="J698" s="21"/>
      <c r="K698" s="21"/>
      <c r="L698" s="21"/>
      <c r="M698" s="22"/>
      <c r="N698" s="23"/>
      <c r="O698" s="23"/>
      <c r="P698" s="21"/>
      <c r="Q698" s="12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6.5" customHeight="1">
      <c r="A699" s="1"/>
      <c r="B699" s="4"/>
      <c r="C699" s="12"/>
      <c r="D699" s="14"/>
      <c r="E699" s="14"/>
      <c r="F699" s="14"/>
      <c r="G699" s="29"/>
      <c r="H699" s="13"/>
      <c r="I699" s="102"/>
      <c r="J699" s="21"/>
      <c r="K699" s="21"/>
      <c r="L699" s="21"/>
      <c r="M699" s="22"/>
      <c r="N699" s="23"/>
      <c r="O699" s="23"/>
      <c r="P699" s="21"/>
      <c r="Q699" s="12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6.5" customHeight="1">
      <c r="A700" s="1"/>
      <c r="B700" s="4"/>
      <c r="C700" s="12"/>
      <c r="D700" s="14"/>
      <c r="E700" s="14"/>
      <c r="F700" s="14"/>
      <c r="G700" s="29"/>
      <c r="H700" s="13"/>
      <c r="I700" s="102"/>
      <c r="J700" s="21"/>
      <c r="K700" s="21"/>
      <c r="L700" s="21"/>
      <c r="M700" s="22"/>
      <c r="N700" s="23"/>
      <c r="O700" s="23"/>
      <c r="P700" s="21"/>
      <c r="Q700" s="12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6.5" customHeight="1">
      <c r="A701" s="1"/>
      <c r="B701" s="4"/>
      <c r="C701" s="12"/>
      <c r="D701" s="14"/>
      <c r="E701" s="14"/>
      <c r="F701" s="14"/>
      <c r="G701" s="29"/>
      <c r="H701" s="13"/>
      <c r="I701" s="102"/>
      <c r="J701" s="21"/>
      <c r="K701" s="21"/>
      <c r="L701" s="21"/>
      <c r="M701" s="22"/>
      <c r="N701" s="23"/>
      <c r="O701" s="23"/>
      <c r="P701" s="21"/>
      <c r="Q701" s="12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6.5" customHeight="1">
      <c r="A702" s="1"/>
      <c r="B702" s="4"/>
      <c r="C702" s="12"/>
      <c r="D702" s="14"/>
      <c r="E702" s="14"/>
      <c r="F702" s="14"/>
      <c r="G702" s="29"/>
      <c r="H702" s="13"/>
      <c r="I702" s="102"/>
      <c r="J702" s="21"/>
      <c r="K702" s="21"/>
      <c r="L702" s="21"/>
      <c r="M702" s="22"/>
      <c r="N702" s="23"/>
      <c r="O702" s="23"/>
      <c r="P702" s="21"/>
      <c r="Q702" s="12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6.5" customHeight="1">
      <c r="A703" s="1"/>
      <c r="B703" s="4"/>
      <c r="C703" s="12"/>
      <c r="D703" s="14"/>
      <c r="E703" s="14"/>
      <c r="F703" s="14"/>
      <c r="G703" s="29"/>
      <c r="H703" s="13"/>
      <c r="I703" s="102"/>
      <c r="J703" s="21"/>
      <c r="K703" s="21"/>
      <c r="L703" s="21"/>
      <c r="M703" s="22"/>
      <c r="N703" s="23"/>
      <c r="O703" s="23"/>
      <c r="P703" s="21"/>
      <c r="Q703" s="12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6.5" customHeight="1">
      <c r="A704" s="1"/>
      <c r="B704" s="4"/>
      <c r="C704" s="12"/>
      <c r="D704" s="14"/>
      <c r="E704" s="14"/>
      <c r="F704" s="14"/>
      <c r="G704" s="29"/>
      <c r="H704" s="13"/>
      <c r="I704" s="102"/>
      <c r="J704" s="21"/>
      <c r="K704" s="21"/>
      <c r="L704" s="21"/>
      <c r="M704" s="22"/>
      <c r="N704" s="23"/>
      <c r="O704" s="23"/>
      <c r="P704" s="21"/>
      <c r="Q704" s="12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6.5" customHeight="1">
      <c r="A705" s="1"/>
      <c r="B705" s="4"/>
      <c r="C705" s="12"/>
      <c r="D705" s="14"/>
      <c r="E705" s="14"/>
      <c r="F705" s="14"/>
      <c r="G705" s="29"/>
      <c r="H705" s="13"/>
      <c r="I705" s="102"/>
      <c r="J705" s="21"/>
      <c r="K705" s="21"/>
      <c r="L705" s="21"/>
      <c r="M705" s="22"/>
      <c r="N705" s="23"/>
      <c r="O705" s="23"/>
      <c r="P705" s="21"/>
      <c r="Q705" s="12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6.5" customHeight="1">
      <c r="A706" s="1"/>
      <c r="B706" s="4"/>
      <c r="C706" s="12"/>
      <c r="D706" s="14"/>
      <c r="E706" s="14"/>
      <c r="F706" s="14"/>
      <c r="G706" s="29"/>
      <c r="H706" s="13"/>
      <c r="I706" s="102"/>
      <c r="J706" s="21"/>
      <c r="K706" s="21"/>
      <c r="L706" s="21"/>
      <c r="M706" s="22"/>
      <c r="N706" s="23"/>
      <c r="O706" s="23"/>
      <c r="P706" s="21"/>
      <c r="Q706" s="12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6.5" customHeight="1">
      <c r="A707" s="1"/>
      <c r="B707" s="4"/>
      <c r="C707" s="12"/>
      <c r="D707" s="14"/>
      <c r="E707" s="14"/>
      <c r="F707" s="14"/>
      <c r="G707" s="29"/>
      <c r="H707" s="13"/>
      <c r="I707" s="102"/>
      <c r="J707" s="21"/>
      <c r="K707" s="21"/>
      <c r="L707" s="21"/>
      <c r="M707" s="22"/>
      <c r="N707" s="23"/>
      <c r="O707" s="23"/>
      <c r="P707" s="21"/>
      <c r="Q707" s="12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6.5" customHeight="1">
      <c r="A708" s="1"/>
      <c r="B708" s="4"/>
      <c r="C708" s="12"/>
      <c r="D708" s="14"/>
      <c r="E708" s="14"/>
      <c r="F708" s="14"/>
      <c r="G708" s="29"/>
      <c r="H708" s="13"/>
      <c r="I708" s="102"/>
      <c r="J708" s="21"/>
      <c r="K708" s="21"/>
      <c r="L708" s="21"/>
      <c r="M708" s="22"/>
      <c r="N708" s="23"/>
      <c r="O708" s="23"/>
      <c r="P708" s="21"/>
      <c r="Q708" s="12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6.5" customHeight="1">
      <c r="A709" s="1"/>
      <c r="B709" s="4"/>
      <c r="C709" s="12"/>
      <c r="D709" s="14"/>
      <c r="E709" s="14"/>
      <c r="F709" s="14"/>
      <c r="G709" s="29"/>
      <c r="H709" s="13"/>
      <c r="I709" s="102"/>
      <c r="J709" s="21"/>
      <c r="K709" s="21"/>
      <c r="L709" s="21"/>
      <c r="M709" s="22"/>
      <c r="N709" s="23"/>
      <c r="O709" s="23"/>
      <c r="P709" s="21"/>
      <c r="Q709" s="12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6.5" customHeight="1">
      <c r="A710" s="1"/>
      <c r="B710" s="4"/>
      <c r="C710" s="12"/>
      <c r="D710" s="14"/>
      <c r="E710" s="14"/>
      <c r="F710" s="14"/>
      <c r="G710" s="29"/>
      <c r="H710" s="13"/>
      <c r="I710" s="102"/>
      <c r="J710" s="21"/>
      <c r="K710" s="21"/>
      <c r="L710" s="21"/>
      <c r="M710" s="22"/>
      <c r="N710" s="23"/>
      <c r="O710" s="23"/>
      <c r="P710" s="21"/>
      <c r="Q710" s="12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6.5" customHeight="1">
      <c r="A711" s="1"/>
      <c r="B711" s="4"/>
      <c r="C711" s="12"/>
      <c r="D711" s="14"/>
      <c r="E711" s="14"/>
      <c r="F711" s="14"/>
      <c r="G711" s="29"/>
      <c r="H711" s="13"/>
      <c r="I711" s="102"/>
      <c r="J711" s="21"/>
      <c r="K711" s="21"/>
      <c r="L711" s="21"/>
      <c r="M711" s="22"/>
      <c r="N711" s="23"/>
      <c r="O711" s="23"/>
      <c r="P711" s="21"/>
      <c r="Q711" s="12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6.5" customHeight="1">
      <c r="A712" s="1"/>
      <c r="B712" s="4"/>
      <c r="C712" s="12"/>
      <c r="D712" s="14"/>
      <c r="E712" s="14"/>
      <c r="F712" s="14"/>
      <c r="G712" s="29"/>
      <c r="H712" s="13"/>
      <c r="I712" s="102"/>
      <c r="J712" s="21"/>
      <c r="K712" s="21"/>
      <c r="L712" s="21"/>
      <c r="M712" s="22"/>
      <c r="N712" s="23"/>
      <c r="O712" s="23"/>
      <c r="P712" s="21"/>
      <c r="Q712" s="12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6.5" customHeight="1">
      <c r="A713" s="1"/>
      <c r="B713" s="4"/>
      <c r="C713" s="12"/>
      <c r="D713" s="14"/>
      <c r="E713" s="14"/>
      <c r="F713" s="14"/>
      <c r="G713" s="29"/>
      <c r="H713" s="13"/>
      <c r="I713" s="102"/>
      <c r="J713" s="21"/>
      <c r="K713" s="21"/>
      <c r="L713" s="21"/>
      <c r="M713" s="22"/>
      <c r="N713" s="23"/>
      <c r="O713" s="23"/>
      <c r="P713" s="21"/>
      <c r="Q713" s="12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6.5" customHeight="1">
      <c r="A714" s="1"/>
      <c r="B714" s="4"/>
      <c r="C714" s="12"/>
      <c r="D714" s="14"/>
      <c r="E714" s="14"/>
      <c r="F714" s="14"/>
      <c r="G714" s="29"/>
      <c r="H714" s="13"/>
      <c r="I714" s="102"/>
      <c r="J714" s="21"/>
      <c r="K714" s="21"/>
      <c r="L714" s="21"/>
      <c r="M714" s="22"/>
      <c r="N714" s="23"/>
      <c r="O714" s="23"/>
      <c r="P714" s="21"/>
      <c r="Q714" s="12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6.5" customHeight="1">
      <c r="A715" s="1"/>
      <c r="B715" s="4"/>
      <c r="C715" s="12"/>
      <c r="D715" s="14"/>
      <c r="E715" s="14"/>
      <c r="F715" s="14"/>
      <c r="G715" s="29"/>
      <c r="H715" s="13"/>
      <c r="I715" s="102"/>
      <c r="J715" s="21"/>
      <c r="K715" s="21"/>
      <c r="L715" s="21"/>
      <c r="M715" s="22"/>
      <c r="N715" s="23"/>
      <c r="O715" s="23"/>
      <c r="P715" s="21"/>
      <c r="Q715" s="12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6.5" customHeight="1">
      <c r="A716" s="1"/>
      <c r="B716" s="4"/>
      <c r="C716" s="12"/>
      <c r="D716" s="14"/>
      <c r="E716" s="14"/>
      <c r="F716" s="14"/>
      <c r="G716" s="29"/>
      <c r="H716" s="13"/>
      <c r="I716" s="102"/>
      <c r="J716" s="21"/>
      <c r="K716" s="21"/>
      <c r="L716" s="21"/>
      <c r="M716" s="22"/>
      <c r="N716" s="23"/>
      <c r="O716" s="23"/>
      <c r="P716" s="21"/>
      <c r="Q716" s="12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6.5" customHeight="1">
      <c r="A717" s="1"/>
      <c r="B717" s="4"/>
      <c r="C717" s="12"/>
      <c r="D717" s="14"/>
      <c r="E717" s="14"/>
      <c r="F717" s="14"/>
      <c r="G717" s="29"/>
      <c r="H717" s="13"/>
      <c r="I717" s="102"/>
      <c r="J717" s="21"/>
      <c r="K717" s="21"/>
      <c r="L717" s="21"/>
      <c r="M717" s="22"/>
      <c r="N717" s="23"/>
      <c r="O717" s="23"/>
      <c r="P717" s="21"/>
      <c r="Q717" s="12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6.5" customHeight="1">
      <c r="A718" s="1"/>
      <c r="B718" s="4"/>
      <c r="C718" s="12"/>
      <c r="D718" s="14"/>
      <c r="E718" s="14"/>
      <c r="F718" s="14"/>
      <c r="G718" s="29"/>
      <c r="H718" s="13"/>
      <c r="I718" s="102"/>
      <c r="J718" s="21"/>
      <c r="K718" s="21"/>
      <c r="L718" s="21"/>
      <c r="M718" s="22"/>
      <c r="N718" s="23"/>
      <c r="O718" s="23"/>
      <c r="P718" s="21"/>
      <c r="Q718" s="12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6.5" customHeight="1">
      <c r="A719" s="1"/>
      <c r="B719" s="4"/>
      <c r="C719" s="12"/>
      <c r="D719" s="14"/>
      <c r="E719" s="14"/>
      <c r="F719" s="14"/>
      <c r="G719" s="29"/>
      <c r="H719" s="13"/>
      <c r="I719" s="102"/>
      <c r="J719" s="21"/>
      <c r="K719" s="21"/>
      <c r="L719" s="21"/>
      <c r="M719" s="22"/>
      <c r="N719" s="23"/>
      <c r="O719" s="23"/>
      <c r="P719" s="21"/>
      <c r="Q719" s="12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6.5" customHeight="1">
      <c r="A720" s="1"/>
      <c r="B720" s="4"/>
      <c r="C720" s="12"/>
      <c r="D720" s="14"/>
      <c r="E720" s="14"/>
      <c r="F720" s="14"/>
      <c r="G720" s="29"/>
      <c r="H720" s="13"/>
      <c r="I720" s="102"/>
      <c r="J720" s="21"/>
      <c r="K720" s="21"/>
      <c r="L720" s="21"/>
      <c r="M720" s="22"/>
      <c r="N720" s="23"/>
      <c r="O720" s="23"/>
      <c r="P720" s="21"/>
      <c r="Q720" s="12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6.5" customHeight="1">
      <c r="A721" s="1"/>
      <c r="B721" s="4"/>
      <c r="C721" s="12"/>
      <c r="D721" s="14"/>
      <c r="E721" s="14"/>
      <c r="F721" s="14"/>
      <c r="G721" s="29"/>
      <c r="H721" s="13"/>
      <c r="I721" s="102"/>
      <c r="J721" s="21"/>
      <c r="K721" s="21"/>
      <c r="L721" s="21"/>
      <c r="M721" s="22"/>
      <c r="N721" s="23"/>
      <c r="O721" s="23"/>
      <c r="P721" s="21"/>
      <c r="Q721" s="12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6.5" customHeight="1">
      <c r="A722" s="1"/>
      <c r="B722" s="4"/>
      <c r="C722" s="12"/>
      <c r="D722" s="14"/>
      <c r="E722" s="14"/>
      <c r="F722" s="14"/>
      <c r="G722" s="29"/>
      <c r="H722" s="13"/>
      <c r="I722" s="102"/>
      <c r="J722" s="21"/>
      <c r="K722" s="21"/>
      <c r="L722" s="21"/>
      <c r="M722" s="22"/>
      <c r="N722" s="23"/>
      <c r="O722" s="23"/>
      <c r="P722" s="21"/>
      <c r="Q722" s="12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6.5" customHeight="1">
      <c r="A723" s="1"/>
      <c r="B723" s="4"/>
      <c r="C723" s="12"/>
      <c r="D723" s="14"/>
      <c r="E723" s="14"/>
      <c r="F723" s="14"/>
      <c r="G723" s="29"/>
      <c r="H723" s="13"/>
      <c r="I723" s="102"/>
      <c r="J723" s="21"/>
      <c r="K723" s="21"/>
      <c r="L723" s="21"/>
      <c r="M723" s="22"/>
      <c r="N723" s="23"/>
      <c r="O723" s="23"/>
      <c r="P723" s="21"/>
      <c r="Q723" s="12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6.5" customHeight="1">
      <c r="A724" s="1"/>
      <c r="B724" s="4"/>
      <c r="C724" s="12"/>
      <c r="D724" s="14"/>
      <c r="E724" s="14"/>
      <c r="F724" s="14"/>
      <c r="G724" s="29"/>
      <c r="H724" s="13"/>
      <c r="I724" s="102"/>
      <c r="J724" s="21"/>
      <c r="K724" s="21"/>
      <c r="L724" s="21"/>
      <c r="M724" s="22"/>
      <c r="N724" s="23"/>
      <c r="O724" s="23"/>
      <c r="P724" s="21"/>
      <c r="Q724" s="12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6.5" customHeight="1">
      <c r="A725" s="1"/>
      <c r="B725" s="4"/>
      <c r="C725" s="12"/>
      <c r="D725" s="14"/>
      <c r="E725" s="14"/>
      <c r="F725" s="14"/>
      <c r="G725" s="29"/>
      <c r="H725" s="13"/>
      <c r="I725" s="102"/>
      <c r="J725" s="21"/>
      <c r="K725" s="21"/>
      <c r="L725" s="21"/>
      <c r="M725" s="22"/>
      <c r="N725" s="23"/>
      <c r="O725" s="23"/>
      <c r="P725" s="21"/>
      <c r="Q725" s="12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6.5" customHeight="1">
      <c r="A726" s="1"/>
      <c r="B726" s="4"/>
      <c r="C726" s="12"/>
      <c r="D726" s="14"/>
      <c r="E726" s="14"/>
      <c r="F726" s="14"/>
      <c r="G726" s="29"/>
      <c r="H726" s="13"/>
      <c r="I726" s="102"/>
      <c r="J726" s="21"/>
      <c r="K726" s="21"/>
      <c r="L726" s="21"/>
      <c r="M726" s="22"/>
      <c r="N726" s="23"/>
      <c r="O726" s="23"/>
      <c r="P726" s="21"/>
      <c r="Q726" s="12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6.5" customHeight="1">
      <c r="A727" s="1"/>
      <c r="B727" s="4"/>
      <c r="C727" s="12"/>
      <c r="D727" s="14"/>
      <c r="E727" s="14"/>
      <c r="F727" s="14"/>
      <c r="G727" s="29"/>
      <c r="H727" s="13"/>
      <c r="I727" s="102"/>
      <c r="J727" s="21"/>
      <c r="K727" s="21"/>
      <c r="L727" s="21"/>
      <c r="M727" s="22"/>
      <c r="N727" s="23"/>
      <c r="O727" s="23"/>
      <c r="P727" s="21"/>
      <c r="Q727" s="12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6.5" customHeight="1">
      <c r="A728" s="1"/>
      <c r="B728" s="4"/>
      <c r="C728" s="12"/>
      <c r="D728" s="14"/>
      <c r="E728" s="14"/>
      <c r="F728" s="14"/>
      <c r="G728" s="29"/>
      <c r="H728" s="13"/>
      <c r="I728" s="102"/>
      <c r="J728" s="21"/>
      <c r="K728" s="21"/>
      <c r="L728" s="21"/>
      <c r="M728" s="22"/>
      <c r="N728" s="23"/>
      <c r="O728" s="23"/>
      <c r="P728" s="21"/>
      <c r="Q728" s="12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6.5" customHeight="1">
      <c r="A729" s="1"/>
      <c r="B729" s="4"/>
      <c r="C729" s="12"/>
      <c r="D729" s="14"/>
      <c r="E729" s="14"/>
      <c r="F729" s="14"/>
      <c r="G729" s="29"/>
      <c r="H729" s="13"/>
      <c r="I729" s="102"/>
      <c r="J729" s="21"/>
      <c r="K729" s="21"/>
      <c r="L729" s="21"/>
      <c r="M729" s="22"/>
      <c r="N729" s="23"/>
      <c r="O729" s="23"/>
      <c r="P729" s="21"/>
      <c r="Q729" s="12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6.5" customHeight="1">
      <c r="A730" s="1"/>
      <c r="B730" s="4"/>
      <c r="C730" s="12"/>
      <c r="D730" s="14"/>
      <c r="E730" s="14"/>
      <c r="F730" s="14"/>
      <c r="G730" s="29"/>
      <c r="H730" s="13"/>
      <c r="I730" s="102"/>
      <c r="J730" s="21"/>
      <c r="K730" s="21"/>
      <c r="L730" s="21"/>
      <c r="M730" s="22"/>
      <c r="N730" s="23"/>
      <c r="O730" s="23"/>
      <c r="P730" s="21"/>
      <c r="Q730" s="12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6.5" customHeight="1">
      <c r="A731" s="1"/>
      <c r="B731" s="4"/>
      <c r="C731" s="12"/>
      <c r="D731" s="14"/>
      <c r="E731" s="14"/>
      <c r="F731" s="14"/>
      <c r="G731" s="29"/>
      <c r="H731" s="13"/>
      <c r="I731" s="102"/>
      <c r="J731" s="21"/>
      <c r="K731" s="21"/>
      <c r="L731" s="21"/>
      <c r="M731" s="22"/>
      <c r="N731" s="23"/>
      <c r="O731" s="23"/>
      <c r="P731" s="21"/>
      <c r="Q731" s="12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6.5" customHeight="1">
      <c r="A732" s="1"/>
      <c r="B732" s="4"/>
      <c r="C732" s="12"/>
      <c r="D732" s="14"/>
      <c r="E732" s="14"/>
      <c r="F732" s="14"/>
      <c r="G732" s="29"/>
      <c r="H732" s="13"/>
      <c r="I732" s="102"/>
      <c r="J732" s="21"/>
      <c r="K732" s="21"/>
      <c r="L732" s="21"/>
      <c r="M732" s="22"/>
      <c r="N732" s="23"/>
      <c r="O732" s="23"/>
      <c r="P732" s="21"/>
      <c r="Q732" s="12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6.5" customHeight="1">
      <c r="A733" s="1"/>
      <c r="B733" s="4"/>
      <c r="C733" s="12"/>
      <c r="D733" s="14"/>
      <c r="E733" s="14"/>
      <c r="F733" s="14"/>
      <c r="G733" s="29"/>
      <c r="H733" s="13"/>
      <c r="I733" s="102"/>
      <c r="J733" s="21"/>
      <c r="K733" s="21"/>
      <c r="L733" s="21"/>
      <c r="M733" s="22"/>
      <c r="N733" s="23"/>
      <c r="O733" s="23"/>
      <c r="P733" s="21"/>
      <c r="Q733" s="12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6.5" customHeight="1">
      <c r="A734" s="1"/>
      <c r="B734" s="4"/>
      <c r="C734" s="12"/>
      <c r="D734" s="14"/>
      <c r="E734" s="14"/>
      <c r="F734" s="14"/>
      <c r="G734" s="29"/>
      <c r="H734" s="13"/>
      <c r="I734" s="102"/>
      <c r="J734" s="21"/>
      <c r="K734" s="21"/>
      <c r="L734" s="21"/>
      <c r="M734" s="22"/>
      <c r="N734" s="23"/>
      <c r="O734" s="23"/>
      <c r="P734" s="21"/>
      <c r="Q734" s="12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6.5" customHeight="1">
      <c r="A735" s="1"/>
      <c r="B735" s="4"/>
      <c r="C735" s="12"/>
      <c r="D735" s="14"/>
      <c r="E735" s="14"/>
      <c r="F735" s="14"/>
      <c r="G735" s="29"/>
      <c r="H735" s="13"/>
      <c r="I735" s="102"/>
      <c r="J735" s="21"/>
      <c r="K735" s="21"/>
      <c r="L735" s="21"/>
      <c r="M735" s="22"/>
      <c r="N735" s="23"/>
      <c r="O735" s="23"/>
      <c r="P735" s="21"/>
      <c r="Q735" s="12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6.5" customHeight="1">
      <c r="A736" s="1"/>
      <c r="B736" s="4"/>
      <c r="C736" s="12"/>
      <c r="D736" s="14"/>
      <c r="E736" s="14"/>
      <c r="F736" s="14"/>
      <c r="G736" s="29"/>
      <c r="H736" s="13"/>
      <c r="I736" s="102"/>
      <c r="J736" s="21"/>
      <c r="K736" s="21"/>
      <c r="L736" s="21"/>
      <c r="M736" s="22"/>
      <c r="N736" s="23"/>
      <c r="O736" s="23"/>
      <c r="P736" s="21"/>
      <c r="Q736" s="12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6.5" customHeight="1">
      <c r="A737" s="1"/>
      <c r="B737" s="4"/>
      <c r="C737" s="12"/>
      <c r="D737" s="14"/>
      <c r="E737" s="14"/>
      <c r="F737" s="14"/>
      <c r="G737" s="29"/>
      <c r="H737" s="13"/>
      <c r="I737" s="102"/>
      <c r="J737" s="21"/>
      <c r="K737" s="21"/>
      <c r="L737" s="21"/>
      <c r="M737" s="22"/>
      <c r="N737" s="23"/>
      <c r="O737" s="23"/>
      <c r="P737" s="21"/>
      <c r="Q737" s="12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6.5" customHeight="1">
      <c r="A738" s="1"/>
      <c r="B738" s="4"/>
      <c r="C738" s="12"/>
      <c r="D738" s="14"/>
      <c r="E738" s="14"/>
      <c r="F738" s="14"/>
      <c r="G738" s="29"/>
      <c r="H738" s="13"/>
      <c r="I738" s="102"/>
      <c r="J738" s="21"/>
      <c r="K738" s="21"/>
      <c r="L738" s="21"/>
      <c r="M738" s="22"/>
      <c r="N738" s="23"/>
      <c r="O738" s="23"/>
      <c r="P738" s="21"/>
      <c r="Q738" s="12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6.5" customHeight="1">
      <c r="A739" s="1"/>
      <c r="B739" s="4"/>
      <c r="C739" s="12"/>
      <c r="D739" s="14"/>
      <c r="E739" s="14"/>
      <c r="F739" s="14"/>
      <c r="G739" s="29"/>
      <c r="H739" s="13"/>
      <c r="I739" s="102"/>
      <c r="J739" s="21"/>
      <c r="K739" s="21"/>
      <c r="L739" s="21"/>
      <c r="M739" s="22"/>
      <c r="N739" s="23"/>
      <c r="O739" s="23"/>
      <c r="P739" s="21"/>
      <c r="Q739" s="12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6.5" customHeight="1">
      <c r="A740" s="1"/>
      <c r="B740" s="4"/>
      <c r="C740" s="12"/>
      <c r="D740" s="14"/>
      <c r="E740" s="14"/>
      <c r="F740" s="14"/>
      <c r="G740" s="29"/>
      <c r="H740" s="13"/>
      <c r="I740" s="102"/>
      <c r="J740" s="21"/>
      <c r="K740" s="21"/>
      <c r="L740" s="21"/>
      <c r="M740" s="22"/>
      <c r="N740" s="23"/>
      <c r="O740" s="23"/>
      <c r="P740" s="21"/>
      <c r="Q740" s="12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6.5" customHeight="1">
      <c r="A741" s="1"/>
      <c r="B741" s="4"/>
      <c r="C741" s="12"/>
      <c r="D741" s="14"/>
      <c r="E741" s="14"/>
      <c r="F741" s="14"/>
      <c r="G741" s="29"/>
      <c r="H741" s="13"/>
      <c r="I741" s="102"/>
      <c r="J741" s="21"/>
      <c r="K741" s="21"/>
      <c r="L741" s="21"/>
      <c r="M741" s="22"/>
      <c r="N741" s="23"/>
      <c r="O741" s="23"/>
      <c r="P741" s="21"/>
      <c r="Q741" s="12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6.5" customHeight="1">
      <c r="A742" s="1"/>
      <c r="B742" s="4"/>
      <c r="C742" s="12"/>
      <c r="D742" s="14"/>
      <c r="E742" s="14"/>
      <c r="F742" s="14"/>
      <c r="G742" s="29"/>
      <c r="H742" s="13"/>
      <c r="I742" s="102"/>
      <c r="J742" s="21"/>
      <c r="K742" s="21"/>
      <c r="L742" s="21"/>
      <c r="M742" s="22"/>
      <c r="N742" s="23"/>
      <c r="O742" s="23"/>
      <c r="P742" s="21"/>
      <c r="Q742" s="12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6.5" customHeight="1">
      <c r="A743" s="1"/>
      <c r="B743" s="4"/>
      <c r="C743" s="12"/>
      <c r="D743" s="14"/>
      <c r="E743" s="14"/>
      <c r="F743" s="14"/>
      <c r="G743" s="29"/>
      <c r="H743" s="13"/>
      <c r="I743" s="102"/>
      <c r="J743" s="21"/>
      <c r="K743" s="21"/>
      <c r="L743" s="21"/>
      <c r="M743" s="22"/>
      <c r="N743" s="23"/>
      <c r="O743" s="23"/>
      <c r="P743" s="21"/>
      <c r="Q743" s="12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6.5" customHeight="1">
      <c r="A744" s="1"/>
      <c r="B744" s="4"/>
      <c r="C744" s="12"/>
      <c r="D744" s="14"/>
      <c r="E744" s="14"/>
      <c r="F744" s="14"/>
      <c r="G744" s="29"/>
      <c r="H744" s="13"/>
      <c r="I744" s="102"/>
      <c r="J744" s="21"/>
      <c r="K744" s="21"/>
      <c r="L744" s="21"/>
      <c r="M744" s="22"/>
      <c r="N744" s="23"/>
      <c r="O744" s="23"/>
      <c r="P744" s="21"/>
      <c r="Q744" s="12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6.5" customHeight="1">
      <c r="A745" s="1"/>
      <c r="B745" s="4"/>
      <c r="C745" s="12"/>
      <c r="D745" s="14"/>
      <c r="E745" s="14"/>
      <c r="F745" s="14"/>
      <c r="G745" s="29"/>
      <c r="H745" s="13"/>
      <c r="I745" s="102"/>
      <c r="J745" s="21"/>
      <c r="K745" s="21"/>
      <c r="L745" s="21"/>
      <c r="M745" s="22"/>
      <c r="N745" s="23"/>
      <c r="O745" s="23"/>
      <c r="P745" s="21"/>
      <c r="Q745" s="12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6.5" customHeight="1">
      <c r="A746" s="1"/>
      <c r="B746" s="4"/>
      <c r="C746" s="12"/>
      <c r="D746" s="14"/>
      <c r="E746" s="14"/>
      <c r="F746" s="14"/>
      <c r="G746" s="29"/>
      <c r="H746" s="13"/>
      <c r="I746" s="102"/>
      <c r="J746" s="21"/>
      <c r="K746" s="21"/>
      <c r="L746" s="21"/>
      <c r="M746" s="22"/>
      <c r="N746" s="23"/>
      <c r="O746" s="23"/>
      <c r="P746" s="21"/>
      <c r="Q746" s="12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6.5" customHeight="1">
      <c r="A747" s="1"/>
      <c r="B747" s="4"/>
      <c r="C747" s="12"/>
      <c r="D747" s="14"/>
      <c r="E747" s="14"/>
      <c r="F747" s="14"/>
      <c r="G747" s="29"/>
      <c r="H747" s="13"/>
      <c r="I747" s="102"/>
      <c r="J747" s="21"/>
      <c r="K747" s="21"/>
      <c r="L747" s="21"/>
      <c r="M747" s="22"/>
      <c r="N747" s="23"/>
      <c r="O747" s="23"/>
      <c r="P747" s="21"/>
      <c r="Q747" s="12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6.5" customHeight="1">
      <c r="A748" s="1"/>
      <c r="B748" s="4"/>
      <c r="C748" s="12"/>
      <c r="D748" s="14"/>
      <c r="E748" s="14"/>
      <c r="F748" s="14"/>
      <c r="G748" s="29"/>
      <c r="H748" s="13"/>
      <c r="I748" s="102"/>
      <c r="J748" s="21"/>
      <c r="K748" s="21"/>
      <c r="L748" s="21"/>
      <c r="M748" s="22"/>
      <c r="N748" s="23"/>
      <c r="O748" s="23"/>
      <c r="P748" s="21"/>
      <c r="Q748" s="12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6.5" customHeight="1">
      <c r="A749" s="1"/>
      <c r="B749" s="4"/>
      <c r="C749" s="12"/>
      <c r="D749" s="14"/>
      <c r="E749" s="14"/>
      <c r="F749" s="14"/>
      <c r="G749" s="29"/>
      <c r="H749" s="13"/>
      <c r="I749" s="102"/>
      <c r="J749" s="21"/>
      <c r="K749" s="21"/>
      <c r="L749" s="21"/>
      <c r="M749" s="22"/>
      <c r="N749" s="23"/>
      <c r="O749" s="23"/>
      <c r="P749" s="21"/>
      <c r="Q749" s="12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6.5" customHeight="1">
      <c r="A750" s="1"/>
      <c r="B750" s="4"/>
      <c r="C750" s="12"/>
      <c r="D750" s="14"/>
      <c r="E750" s="14"/>
      <c r="F750" s="14"/>
      <c r="G750" s="29"/>
      <c r="H750" s="13"/>
      <c r="I750" s="102"/>
      <c r="J750" s="21"/>
      <c r="K750" s="21"/>
      <c r="L750" s="21"/>
      <c r="M750" s="22"/>
      <c r="N750" s="23"/>
      <c r="O750" s="23"/>
      <c r="P750" s="21"/>
      <c r="Q750" s="12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6.5" customHeight="1">
      <c r="A751" s="1"/>
      <c r="B751" s="4"/>
      <c r="C751" s="12"/>
      <c r="D751" s="14"/>
      <c r="E751" s="14"/>
      <c r="F751" s="14"/>
      <c r="G751" s="29"/>
      <c r="H751" s="13"/>
      <c r="I751" s="102"/>
      <c r="J751" s="21"/>
      <c r="K751" s="21"/>
      <c r="L751" s="21"/>
      <c r="M751" s="22"/>
      <c r="N751" s="23"/>
      <c r="O751" s="23"/>
      <c r="P751" s="21"/>
      <c r="Q751" s="12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6.5" customHeight="1">
      <c r="A752" s="1"/>
      <c r="B752" s="4"/>
      <c r="C752" s="12"/>
      <c r="D752" s="14"/>
      <c r="E752" s="14"/>
      <c r="F752" s="14"/>
      <c r="G752" s="29"/>
      <c r="H752" s="13"/>
      <c r="I752" s="102"/>
      <c r="J752" s="21"/>
      <c r="K752" s="21"/>
      <c r="L752" s="21"/>
      <c r="M752" s="22"/>
      <c r="N752" s="23"/>
      <c r="O752" s="23"/>
      <c r="P752" s="21"/>
      <c r="Q752" s="12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6.5" customHeight="1">
      <c r="A753" s="1"/>
      <c r="B753" s="4"/>
      <c r="C753" s="12"/>
      <c r="D753" s="14"/>
      <c r="E753" s="14"/>
      <c r="F753" s="14"/>
      <c r="G753" s="29"/>
      <c r="H753" s="13"/>
      <c r="I753" s="102"/>
      <c r="J753" s="21"/>
      <c r="K753" s="21"/>
      <c r="L753" s="21"/>
      <c r="M753" s="22"/>
      <c r="N753" s="23"/>
      <c r="O753" s="23"/>
      <c r="P753" s="21"/>
      <c r="Q753" s="12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6.5" customHeight="1">
      <c r="A754" s="1"/>
      <c r="B754" s="4"/>
      <c r="C754" s="12"/>
      <c r="D754" s="14"/>
      <c r="E754" s="14"/>
      <c r="F754" s="14"/>
      <c r="G754" s="29"/>
      <c r="H754" s="13"/>
      <c r="I754" s="102"/>
      <c r="J754" s="21"/>
      <c r="K754" s="21"/>
      <c r="L754" s="21"/>
      <c r="M754" s="22"/>
      <c r="N754" s="23"/>
      <c r="O754" s="23"/>
      <c r="P754" s="21"/>
      <c r="Q754" s="12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6.5" customHeight="1">
      <c r="A755" s="1"/>
      <c r="B755" s="4"/>
      <c r="C755" s="12"/>
      <c r="D755" s="14"/>
      <c r="E755" s="14"/>
      <c r="F755" s="14"/>
      <c r="G755" s="29"/>
      <c r="H755" s="13"/>
      <c r="I755" s="102"/>
      <c r="J755" s="21"/>
      <c r="K755" s="21"/>
      <c r="L755" s="21"/>
      <c r="M755" s="22"/>
      <c r="N755" s="23"/>
      <c r="O755" s="23"/>
      <c r="P755" s="21"/>
      <c r="Q755" s="12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6.5" customHeight="1">
      <c r="A756" s="1"/>
      <c r="B756" s="4"/>
      <c r="C756" s="12"/>
      <c r="D756" s="14"/>
      <c r="E756" s="14"/>
      <c r="F756" s="14"/>
      <c r="G756" s="29"/>
      <c r="H756" s="13"/>
      <c r="I756" s="102"/>
      <c r="J756" s="21"/>
      <c r="K756" s="21"/>
      <c r="L756" s="21"/>
      <c r="M756" s="22"/>
      <c r="N756" s="23"/>
      <c r="O756" s="23"/>
      <c r="P756" s="21"/>
      <c r="Q756" s="12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6.5" customHeight="1">
      <c r="A757" s="1"/>
      <c r="B757" s="4"/>
      <c r="C757" s="12"/>
      <c r="D757" s="14"/>
      <c r="E757" s="14"/>
      <c r="F757" s="14"/>
      <c r="G757" s="29"/>
      <c r="H757" s="13"/>
      <c r="I757" s="102"/>
      <c r="J757" s="21"/>
      <c r="K757" s="21"/>
      <c r="L757" s="21"/>
      <c r="M757" s="22"/>
      <c r="N757" s="23"/>
      <c r="O757" s="23"/>
      <c r="P757" s="21"/>
      <c r="Q757" s="12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6.5" customHeight="1">
      <c r="A758" s="1"/>
      <c r="B758" s="4"/>
      <c r="C758" s="12"/>
      <c r="D758" s="14"/>
      <c r="E758" s="14"/>
      <c r="F758" s="14"/>
      <c r="G758" s="29"/>
      <c r="H758" s="13"/>
      <c r="I758" s="102"/>
      <c r="J758" s="21"/>
      <c r="K758" s="21"/>
      <c r="L758" s="21"/>
      <c r="M758" s="22"/>
      <c r="N758" s="23"/>
      <c r="O758" s="23"/>
      <c r="P758" s="21"/>
      <c r="Q758" s="12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6.5" customHeight="1">
      <c r="A759" s="1"/>
      <c r="B759" s="4"/>
      <c r="C759" s="12"/>
      <c r="D759" s="14"/>
      <c r="E759" s="14"/>
      <c r="F759" s="14"/>
      <c r="G759" s="29"/>
      <c r="H759" s="13"/>
      <c r="I759" s="102"/>
      <c r="J759" s="21"/>
      <c r="K759" s="21"/>
      <c r="L759" s="21"/>
      <c r="M759" s="22"/>
      <c r="N759" s="23"/>
      <c r="O759" s="23"/>
      <c r="P759" s="21"/>
      <c r="Q759" s="12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6.5" customHeight="1">
      <c r="A760" s="1"/>
      <c r="B760" s="4"/>
      <c r="C760" s="12"/>
      <c r="D760" s="14"/>
      <c r="E760" s="14"/>
      <c r="F760" s="14"/>
      <c r="G760" s="29"/>
      <c r="H760" s="13"/>
      <c r="I760" s="102"/>
      <c r="J760" s="21"/>
      <c r="K760" s="21"/>
      <c r="L760" s="21"/>
      <c r="M760" s="22"/>
      <c r="N760" s="23"/>
      <c r="O760" s="23"/>
      <c r="P760" s="21"/>
      <c r="Q760" s="12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6.5" customHeight="1">
      <c r="A761" s="1"/>
      <c r="B761" s="4"/>
      <c r="C761" s="12"/>
      <c r="D761" s="14"/>
      <c r="E761" s="14"/>
      <c r="F761" s="14"/>
      <c r="G761" s="29"/>
      <c r="H761" s="13"/>
      <c r="I761" s="102"/>
      <c r="J761" s="21"/>
      <c r="K761" s="21"/>
      <c r="L761" s="21"/>
      <c r="M761" s="22"/>
      <c r="N761" s="23"/>
      <c r="O761" s="23"/>
      <c r="P761" s="21"/>
      <c r="Q761" s="12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6.5" customHeight="1">
      <c r="A762" s="1"/>
      <c r="B762" s="4"/>
      <c r="C762" s="12"/>
      <c r="D762" s="14"/>
      <c r="E762" s="14"/>
      <c r="F762" s="14"/>
      <c r="G762" s="29"/>
      <c r="H762" s="13"/>
      <c r="I762" s="102"/>
      <c r="J762" s="21"/>
      <c r="K762" s="21"/>
      <c r="L762" s="21"/>
      <c r="M762" s="22"/>
      <c r="N762" s="23"/>
      <c r="O762" s="23"/>
      <c r="P762" s="21"/>
      <c r="Q762" s="12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6.5" customHeight="1">
      <c r="A763" s="1"/>
      <c r="B763" s="4"/>
      <c r="C763" s="12"/>
      <c r="D763" s="14"/>
      <c r="E763" s="14"/>
      <c r="F763" s="14"/>
      <c r="G763" s="29"/>
      <c r="H763" s="13"/>
      <c r="I763" s="102"/>
      <c r="J763" s="21"/>
      <c r="K763" s="21"/>
      <c r="L763" s="21"/>
      <c r="M763" s="22"/>
      <c r="N763" s="23"/>
      <c r="O763" s="23"/>
      <c r="P763" s="21"/>
      <c r="Q763" s="12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6.5" customHeight="1">
      <c r="A764" s="1"/>
      <c r="B764" s="4"/>
      <c r="C764" s="12"/>
      <c r="D764" s="14"/>
      <c r="E764" s="14"/>
      <c r="F764" s="14"/>
      <c r="G764" s="29"/>
      <c r="H764" s="13"/>
      <c r="I764" s="102"/>
      <c r="J764" s="21"/>
      <c r="K764" s="21"/>
      <c r="L764" s="21"/>
      <c r="M764" s="22"/>
      <c r="N764" s="23"/>
      <c r="O764" s="23"/>
      <c r="P764" s="21"/>
      <c r="Q764" s="12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6.5" customHeight="1">
      <c r="A765" s="1"/>
      <c r="B765" s="4"/>
      <c r="C765" s="12"/>
      <c r="D765" s="14"/>
      <c r="E765" s="14"/>
      <c r="F765" s="14"/>
      <c r="G765" s="29"/>
      <c r="H765" s="13"/>
      <c r="I765" s="102"/>
      <c r="J765" s="21"/>
      <c r="K765" s="21"/>
      <c r="L765" s="21"/>
      <c r="M765" s="22"/>
      <c r="N765" s="23"/>
      <c r="O765" s="23"/>
      <c r="P765" s="21"/>
      <c r="Q765" s="12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6.5" customHeight="1">
      <c r="A766" s="1"/>
      <c r="B766" s="4"/>
      <c r="C766" s="12"/>
      <c r="D766" s="14"/>
      <c r="E766" s="14"/>
      <c r="F766" s="14"/>
      <c r="G766" s="29"/>
      <c r="H766" s="13"/>
      <c r="I766" s="102"/>
      <c r="J766" s="21"/>
      <c r="K766" s="21"/>
      <c r="L766" s="21"/>
      <c r="M766" s="22"/>
      <c r="N766" s="23"/>
      <c r="O766" s="23"/>
      <c r="P766" s="21"/>
      <c r="Q766" s="12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6.5" customHeight="1">
      <c r="A767" s="1"/>
      <c r="B767" s="4"/>
      <c r="C767" s="12"/>
      <c r="D767" s="14"/>
      <c r="E767" s="14"/>
      <c r="F767" s="14"/>
      <c r="G767" s="29"/>
      <c r="H767" s="13"/>
      <c r="I767" s="102"/>
      <c r="J767" s="21"/>
      <c r="K767" s="21"/>
      <c r="L767" s="21"/>
      <c r="M767" s="22"/>
      <c r="N767" s="23"/>
      <c r="O767" s="23"/>
      <c r="P767" s="21"/>
      <c r="Q767" s="12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6.5" customHeight="1">
      <c r="A768" s="1"/>
      <c r="B768" s="4"/>
      <c r="C768" s="12"/>
      <c r="D768" s="14"/>
      <c r="E768" s="14"/>
      <c r="F768" s="14"/>
      <c r="G768" s="29"/>
      <c r="H768" s="13"/>
      <c r="I768" s="102"/>
      <c r="J768" s="21"/>
      <c r="K768" s="21"/>
      <c r="L768" s="21"/>
      <c r="M768" s="22"/>
      <c r="N768" s="23"/>
      <c r="O768" s="23"/>
      <c r="P768" s="21"/>
      <c r="Q768" s="12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6.5" customHeight="1">
      <c r="A769" s="1"/>
      <c r="B769" s="4"/>
      <c r="C769" s="12"/>
      <c r="D769" s="14"/>
      <c r="E769" s="14"/>
      <c r="F769" s="14"/>
      <c r="G769" s="29"/>
      <c r="H769" s="13"/>
      <c r="I769" s="102"/>
      <c r="J769" s="21"/>
      <c r="K769" s="21"/>
      <c r="L769" s="21"/>
      <c r="M769" s="22"/>
      <c r="N769" s="23"/>
      <c r="O769" s="23"/>
      <c r="P769" s="21"/>
      <c r="Q769" s="12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6.5" customHeight="1">
      <c r="A770" s="1"/>
      <c r="B770" s="4"/>
      <c r="C770" s="12"/>
      <c r="D770" s="14"/>
      <c r="E770" s="14"/>
      <c r="F770" s="14"/>
      <c r="G770" s="29"/>
      <c r="H770" s="13"/>
      <c r="I770" s="102"/>
      <c r="J770" s="21"/>
      <c r="K770" s="21"/>
      <c r="L770" s="21"/>
      <c r="M770" s="22"/>
      <c r="N770" s="23"/>
      <c r="O770" s="23"/>
      <c r="P770" s="21"/>
      <c r="Q770" s="12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6.5" customHeight="1">
      <c r="A771" s="1"/>
      <c r="B771" s="4"/>
      <c r="C771" s="12"/>
      <c r="D771" s="14"/>
      <c r="E771" s="14"/>
      <c r="F771" s="14"/>
      <c r="G771" s="29"/>
      <c r="H771" s="13"/>
      <c r="I771" s="102"/>
      <c r="J771" s="21"/>
      <c r="K771" s="21"/>
      <c r="L771" s="21"/>
      <c r="M771" s="22"/>
      <c r="N771" s="23"/>
      <c r="O771" s="23"/>
      <c r="P771" s="21"/>
      <c r="Q771" s="12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6.5" customHeight="1">
      <c r="A772" s="1"/>
      <c r="B772" s="4"/>
      <c r="C772" s="12"/>
      <c r="D772" s="14"/>
      <c r="E772" s="14"/>
      <c r="F772" s="14"/>
      <c r="G772" s="29"/>
      <c r="H772" s="13"/>
      <c r="I772" s="102"/>
      <c r="J772" s="21"/>
      <c r="K772" s="21"/>
      <c r="L772" s="21"/>
      <c r="M772" s="22"/>
      <c r="N772" s="23"/>
      <c r="O772" s="23"/>
      <c r="P772" s="21"/>
      <c r="Q772" s="12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6.5" customHeight="1">
      <c r="A773" s="1"/>
      <c r="B773" s="4"/>
      <c r="C773" s="12"/>
      <c r="D773" s="14"/>
      <c r="E773" s="14"/>
      <c r="F773" s="14"/>
      <c r="G773" s="29"/>
      <c r="H773" s="13"/>
      <c r="I773" s="102"/>
      <c r="J773" s="21"/>
      <c r="K773" s="21"/>
      <c r="L773" s="21"/>
      <c r="M773" s="22"/>
      <c r="N773" s="23"/>
      <c r="O773" s="23"/>
      <c r="P773" s="21"/>
      <c r="Q773" s="12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6.5" customHeight="1">
      <c r="A774" s="1"/>
      <c r="B774" s="4"/>
      <c r="C774" s="12"/>
      <c r="D774" s="14"/>
      <c r="E774" s="14"/>
      <c r="F774" s="14"/>
      <c r="G774" s="29"/>
      <c r="H774" s="13"/>
      <c r="I774" s="102"/>
      <c r="J774" s="21"/>
      <c r="K774" s="21"/>
      <c r="L774" s="21"/>
      <c r="M774" s="22"/>
      <c r="N774" s="23"/>
      <c r="O774" s="23"/>
      <c r="P774" s="21"/>
      <c r="Q774" s="12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6.5" customHeight="1">
      <c r="A775" s="1"/>
      <c r="B775" s="4"/>
      <c r="C775" s="12"/>
      <c r="D775" s="14"/>
      <c r="E775" s="14"/>
      <c r="F775" s="14"/>
      <c r="G775" s="29"/>
      <c r="H775" s="13"/>
      <c r="I775" s="102"/>
      <c r="J775" s="21"/>
      <c r="K775" s="21"/>
      <c r="L775" s="21"/>
      <c r="M775" s="22"/>
      <c r="N775" s="23"/>
      <c r="O775" s="23"/>
      <c r="P775" s="21"/>
      <c r="Q775" s="12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6.5" customHeight="1">
      <c r="A776" s="1"/>
      <c r="B776" s="4"/>
      <c r="C776" s="12"/>
      <c r="D776" s="14"/>
      <c r="E776" s="14"/>
      <c r="F776" s="14"/>
      <c r="G776" s="29"/>
      <c r="H776" s="13"/>
      <c r="I776" s="102"/>
      <c r="J776" s="21"/>
      <c r="K776" s="21"/>
      <c r="L776" s="21"/>
      <c r="M776" s="22"/>
      <c r="N776" s="23"/>
      <c r="O776" s="23"/>
      <c r="P776" s="21"/>
      <c r="Q776" s="12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6.5" customHeight="1">
      <c r="A777" s="1"/>
      <c r="B777" s="4"/>
      <c r="C777" s="12"/>
      <c r="D777" s="14"/>
      <c r="E777" s="14"/>
      <c r="F777" s="14"/>
      <c r="G777" s="29"/>
      <c r="H777" s="13"/>
      <c r="I777" s="102"/>
      <c r="J777" s="21"/>
      <c r="K777" s="21"/>
      <c r="L777" s="21"/>
      <c r="M777" s="22"/>
      <c r="N777" s="23"/>
      <c r="O777" s="23"/>
      <c r="P777" s="21"/>
      <c r="Q777" s="12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6.5" customHeight="1">
      <c r="A778" s="1"/>
      <c r="B778" s="4"/>
      <c r="C778" s="12"/>
      <c r="D778" s="14"/>
      <c r="E778" s="14"/>
      <c r="F778" s="14"/>
      <c r="G778" s="29"/>
      <c r="H778" s="13"/>
      <c r="I778" s="102"/>
      <c r="J778" s="21"/>
      <c r="K778" s="21"/>
      <c r="L778" s="21"/>
      <c r="M778" s="22"/>
      <c r="N778" s="23"/>
      <c r="O778" s="23"/>
      <c r="P778" s="21"/>
      <c r="Q778" s="12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6.5" customHeight="1">
      <c r="A779" s="1"/>
      <c r="B779" s="4"/>
      <c r="C779" s="12"/>
      <c r="D779" s="14"/>
      <c r="E779" s="14"/>
      <c r="F779" s="14"/>
      <c r="G779" s="29"/>
      <c r="H779" s="13"/>
      <c r="I779" s="102"/>
      <c r="J779" s="21"/>
      <c r="K779" s="21"/>
      <c r="L779" s="21"/>
      <c r="M779" s="22"/>
      <c r="N779" s="23"/>
      <c r="O779" s="23"/>
      <c r="P779" s="21"/>
      <c r="Q779" s="12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6.5" customHeight="1">
      <c r="A780" s="1"/>
      <c r="B780" s="4"/>
      <c r="C780" s="12"/>
      <c r="D780" s="14"/>
      <c r="E780" s="14"/>
      <c r="F780" s="14"/>
      <c r="G780" s="29"/>
      <c r="H780" s="13"/>
      <c r="I780" s="102"/>
      <c r="J780" s="21"/>
      <c r="K780" s="21"/>
      <c r="L780" s="21"/>
      <c r="M780" s="22"/>
      <c r="N780" s="23"/>
      <c r="O780" s="23"/>
      <c r="P780" s="21"/>
      <c r="Q780" s="12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6.5" customHeight="1">
      <c r="A781" s="1"/>
      <c r="B781" s="4"/>
      <c r="C781" s="12"/>
      <c r="D781" s="14"/>
      <c r="E781" s="14"/>
      <c r="F781" s="14"/>
      <c r="G781" s="29"/>
      <c r="H781" s="13"/>
      <c r="I781" s="102"/>
      <c r="J781" s="21"/>
      <c r="K781" s="21"/>
      <c r="L781" s="21"/>
      <c r="M781" s="22"/>
      <c r="N781" s="23"/>
      <c r="O781" s="23"/>
      <c r="P781" s="21"/>
      <c r="Q781" s="12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6.5" customHeight="1">
      <c r="A782" s="1"/>
      <c r="B782" s="4"/>
      <c r="C782" s="12"/>
      <c r="D782" s="14"/>
      <c r="E782" s="14"/>
      <c r="F782" s="14"/>
      <c r="G782" s="29"/>
      <c r="H782" s="13"/>
      <c r="I782" s="102"/>
      <c r="J782" s="21"/>
      <c r="K782" s="21"/>
      <c r="L782" s="21"/>
      <c r="M782" s="22"/>
      <c r="N782" s="23"/>
      <c r="O782" s="23"/>
      <c r="P782" s="21"/>
      <c r="Q782" s="12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6.5" customHeight="1">
      <c r="A783" s="1"/>
      <c r="B783" s="4"/>
      <c r="C783" s="12"/>
      <c r="D783" s="14"/>
      <c r="E783" s="14"/>
      <c r="F783" s="14"/>
      <c r="G783" s="29"/>
      <c r="H783" s="13"/>
      <c r="I783" s="102"/>
      <c r="J783" s="21"/>
      <c r="K783" s="21"/>
      <c r="L783" s="21"/>
      <c r="M783" s="22"/>
      <c r="N783" s="23"/>
      <c r="O783" s="23"/>
      <c r="P783" s="21"/>
      <c r="Q783" s="12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6.5" customHeight="1">
      <c r="A784" s="1"/>
      <c r="B784" s="4"/>
      <c r="C784" s="12"/>
      <c r="D784" s="14"/>
      <c r="E784" s="14"/>
      <c r="F784" s="14"/>
      <c r="G784" s="29"/>
      <c r="H784" s="13"/>
      <c r="I784" s="102"/>
      <c r="J784" s="21"/>
      <c r="K784" s="21"/>
      <c r="L784" s="21"/>
      <c r="M784" s="22"/>
      <c r="N784" s="23"/>
      <c r="O784" s="23"/>
      <c r="P784" s="21"/>
      <c r="Q784" s="12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6.5" customHeight="1">
      <c r="A785" s="1"/>
      <c r="B785" s="4"/>
      <c r="C785" s="12"/>
      <c r="D785" s="14"/>
      <c r="E785" s="14"/>
      <c r="F785" s="14"/>
      <c r="G785" s="29"/>
      <c r="H785" s="13"/>
      <c r="I785" s="102"/>
      <c r="J785" s="21"/>
      <c r="K785" s="21"/>
      <c r="L785" s="21"/>
      <c r="M785" s="22"/>
      <c r="N785" s="23"/>
      <c r="O785" s="23"/>
      <c r="P785" s="21"/>
      <c r="Q785" s="12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6.5" customHeight="1">
      <c r="A786" s="1"/>
      <c r="B786" s="4"/>
      <c r="C786" s="12"/>
      <c r="D786" s="14"/>
      <c r="E786" s="14"/>
      <c r="F786" s="14"/>
      <c r="G786" s="29"/>
      <c r="H786" s="13"/>
      <c r="I786" s="102"/>
      <c r="J786" s="21"/>
      <c r="K786" s="21"/>
      <c r="L786" s="21"/>
      <c r="M786" s="22"/>
      <c r="N786" s="23"/>
      <c r="O786" s="23"/>
      <c r="P786" s="21"/>
      <c r="Q786" s="12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6.5" customHeight="1">
      <c r="A787" s="1"/>
      <c r="B787" s="4"/>
      <c r="C787" s="12"/>
      <c r="D787" s="14"/>
      <c r="E787" s="14"/>
      <c r="F787" s="14"/>
      <c r="G787" s="29"/>
      <c r="H787" s="13"/>
      <c r="I787" s="102"/>
      <c r="J787" s="21"/>
      <c r="K787" s="21"/>
      <c r="L787" s="21"/>
      <c r="M787" s="22"/>
      <c r="N787" s="23"/>
      <c r="O787" s="23"/>
      <c r="P787" s="21"/>
      <c r="Q787" s="12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6.5" customHeight="1">
      <c r="A788" s="1"/>
      <c r="B788" s="4"/>
      <c r="C788" s="12"/>
      <c r="D788" s="14"/>
      <c r="E788" s="14"/>
      <c r="F788" s="14"/>
      <c r="G788" s="29"/>
      <c r="H788" s="13"/>
      <c r="I788" s="102"/>
      <c r="J788" s="21"/>
      <c r="K788" s="21"/>
      <c r="L788" s="21"/>
      <c r="M788" s="22"/>
      <c r="N788" s="23"/>
      <c r="O788" s="23"/>
      <c r="P788" s="21"/>
      <c r="Q788" s="12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6.5" customHeight="1">
      <c r="A789" s="1"/>
      <c r="B789" s="4"/>
      <c r="C789" s="12"/>
      <c r="D789" s="14"/>
      <c r="E789" s="14"/>
      <c r="F789" s="14"/>
      <c r="G789" s="29"/>
      <c r="H789" s="13"/>
      <c r="I789" s="102"/>
      <c r="J789" s="21"/>
      <c r="K789" s="21"/>
      <c r="L789" s="21"/>
      <c r="M789" s="22"/>
      <c r="N789" s="23"/>
      <c r="O789" s="23"/>
      <c r="P789" s="21"/>
      <c r="Q789" s="12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6.5" customHeight="1">
      <c r="A790" s="1"/>
      <c r="B790" s="4"/>
      <c r="C790" s="12"/>
      <c r="D790" s="14"/>
      <c r="E790" s="14"/>
      <c r="F790" s="14"/>
      <c r="G790" s="29"/>
      <c r="H790" s="13"/>
      <c r="I790" s="102"/>
      <c r="J790" s="21"/>
      <c r="K790" s="21"/>
      <c r="L790" s="21"/>
      <c r="M790" s="22"/>
      <c r="N790" s="23"/>
      <c r="O790" s="23"/>
      <c r="P790" s="21"/>
      <c r="Q790" s="12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6.5" customHeight="1">
      <c r="A791" s="1"/>
      <c r="B791" s="4"/>
      <c r="C791" s="12"/>
      <c r="D791" s="14"/>
      <c r="E791" s="14"/>
      <c r="F791" s="14"/>
      <c r="G791" s="29"/>
      <c r="H791" s="13"/>
      <c r="I791" s="102"/>
      <c r="J791" s="21"/>
      <c r="K791" s="21"/>
      <c r="L791" s="21"/>
      <c r="M791" s="22"/>
      <c r="N791" s="23"/>
      <c r="O791" s="23"/>
      <c r="P791" s="21"/>
      <c r="Q791" s="12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6.5" customHeight="1">
      <c r="A792" s="1"/>
      <c r="B792" s="4"/>
      <c r="C792" s="12"/>
      <c r="D792" s="14"/>
      <c r="E792" s="14"/>
      <c r="F792" s="14"/>
      <c r="G792" s="29"/>
      <c r="H792" s="13"/>
      <c r="I792" s="102"/>
      <c r="J792" s="21"/>
      <c r="K792" s="21"/>
      <c r="L792" s="21"/>
      <c r="M792" s="22"/>
      <c r="N792" s="23"/>
      <c r="O792" s="23"/>
      <c r="P792" s="21"/>
      <c r="Q792" s="12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6.5" customHeight="1">
      <c r="A793" s="1"/>
      <c r="B793" s="4"/>
      <c r="C793" s="12"/>
      <c r="D793" s="14"/>
      <c r="E793" s="14"/>
      <c r="F793" s="14"/>
      <c r="G793" s="29"/>
      <c r="H793" s="13"/>
      <c r="I793" s="102"/>
      <c r="J793" s="21"/>
      <c r="K793" s="21"/>
      <c r="L793" s="21"/>
      <c r="M793" s="22"/>
      <c r="N793" s="23"/>
      <c r="O793" s="23"/>
      <c r="P793" s="21"/>
      <c r="Q793" s="12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6.5" customHeight="1">
      <c r="A794" s="1"/>
      <c r="B794" s="4"/>
      <c r="C794" s="12"/>
      <c r="D794" s="14"/>
      <c r="E794" s="14"/>
      <c r="F794" s="14"/>
      <c r="G794" s="29"/>
      <c r="H794" s="13"/>
      <c r="I794" s="102"/>
      <c r="J794" s="21"/>
      <c r="K794" s="21"/>
      <c r="L794" s="21"/>
      <c r="M794" s="22"/>
      <c r="N794" s="23"/>
      <c r="O794" s="23"/>
      <c r="P794" s="21"/>
      <c r="Q794" s="12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6.5" customHeight="1">
      <c r="A795" s="1"/>
      <c r="B795" s="4"/>
      <c r="C795" s="12"/>
      <c r="D795" s="14"/>
      <c r="E795" s="14"/>
      <c r="F795" s="14"/>
      <c r="G795" s="29"/>
      <c r="H795" s="13"/>
      <c r="I795" s="102"/>
      <c r="J795" s="21"/>
      <c r="K795" s="21"/>
      <c r="L795" s="21"/>
      <c r="M795" s="22"/>
      <c r="N795" s="23"/>
      <c r="O795" s="23"/>
      <c r="P795" s="21"/>
      <c r="Q795" s="12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6.5" customHeight="1">
      <c r="A796" s="1"/>
      <c r="B796" s="4"/>
      <c r="C796" s="12"/>
      <c r="D796" s="14"/>
      <c r="E796" s="14"/>
      <c r="F796" s="14"/>
      <c r="G796" s="29"/>
      <c r="H796" s="13"/>
      <c r="I796" s="102"/>
      <c r="J796" s="21"/>
      <c r="K796" s="21"/>
      <c r="L796" s="21"/>
      <c r="M796" s="22"/>
      <c r="N796" s="23"/>
      <c r="O796" s="23"/>
      <c r="P796" s="21"/>
      <c r="Q796" s="12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6.5" customHeight="1">
      <c r="A797" s="1"/>
      <c r="B797" s="4"/>
      <c r="C797" s="12"/>
      <c r="D797" s="14"/>
      <c r="E797" s="14"/>
      <c r="F797" s="14"/>
      <c r="G797" s="29"/>
      <c r="H797" s="13"/>
      <c r="I797" s="102"/>
      <c r="J797" s="21"/>
      <c r="K797" s="21"/>
      <c r="L797" s="21"/>
      <c r="M797" s="22"/>
      <c r="N797" s="23"/>
      <c r="O797" s="23"/>
      <c r="P797" s="21"/>
      <c r="Q797" s="12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6.5" customHeight="1">
      <c r="A798" s="1"/>
      <c r="B798" s="4"/>
      <c r="C798" s="12"/>
      <c r="D798" s="14"/>
      <c r="E798" s="14"/>
      <c r="F798" s="14"/>
      <c r="G798" s="29"/>
      <c r="H798" s="13"/>
      <c r="I798" s="102"/>
      <c r="J798" s="21"/>
      <c r="K798" s="21"/>
      <c r="L798" s="21"/>
      <c r="M798" s="22"/>
      <c r="N798" s="23"/>
      <c r="O798" s="23"/>
      <c r="P798" s="21"/>
      <c r="Q798" s="12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6.5" customHeight="1">
      <c r="A799" s="1"/>
      <c r="B799" s="4"/>
      <c r="C799" s="12"/>
      <c r="D799" s="14"/>
      <c r="E799" s="14"/>
      <c r="F799" s="14"/>
      <c r="G799" s="29"/>
      <c r="H799" s="13"/>
      <c r="I799" s="102"/>
      <c r="J799" s="21"/>
      <c r="K799" s="21"/>
      <c r="L799" s="21"/>
      <c r="M799" s="22"/>
      <c r="N799" s="23"/>
      <c r="O799" s="23"/>
      <c r="P799" s="21"/>
      <c r="Q799" s="12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6.5" customHeight="1">
      <c r="A800" s="1"/>
      <c r="B800" s="4"/>
      <c r="C800" s="12"/>
      <c r="D800" s="14"/>
      <c r="E800" s="14"/>
      <c r="F800" s="14"/>
      <c r="G800" s="29"/>
      <c r="H800" s="13"/>
      <c r="I800" s="102"/>
      <c r="J800" s="21"/>
      <c r="K800" s="21"/>
      <c r="L800" s="21"/>
      <c r="M800" s="22"/>
      <c r="N800" s="23"/>
      <c r="O800" s="23"/>
      <c r="P800" s="21"/>
      <c r="Q800" s="12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6.5" customHeight="1">
      <c r="A801" s="1"/>
      <c r="B801" s="4"/>
      <c r="C801" s="12"/>
      <c r="D801" s="14"/>
      <c r="E801" s="14"/>
      <c r="F801" s="14"/>
      <c r="G801" s="29"/>
      <c r="H801" s="13"/>
      <c r="I801" s="102"/>
      <c r="J801" s="21"/>
      <c r="K801" s="21"/>
      <c r="L801" s="21"/>
      <c r="M801" s="22"/>
      <c r="N801" s="23"/>
      <c r="O801" s="23"/>
      <c r="P801" s="21"/>
      <c r="Q801" s="12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6.5" customHeight="1">
      <c r="A802" s="1"/>
      <c r="B802" s="4"/>
      <c r="C802" s="12"/>
      <c r="D802" s="14"/>
      <c r="E802" s="14"/>
      <c r="F802" s="14"/>
      <c r="G802" s="29"/>
      <c r="H802" s="13"/>
      <c r="I802" s="102"/>
      <c r="J802" s="21"/>
      <c r="K802" s="21"/>
      <c r="L802" s="21"/>
      <c r="M802" s="22"/>
      <c r="N802" s="23"/>
      <c r="O802" s="23"/>
      <c r="P802" s="21"/>
      <c r="Q802" s="12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6.5" customHeight="1">
      <c r="A803" s="1"/>
      <c r="B803" s="4"/>
      <c r="C803" s="12"/>
      <c r="D803" s="14"/>
      <c r="E803" s="14"/>
      <c r="F803" s="14"/>
      <c r="G803" s="29"/>
      <c r="H803" s="13"/>
      <c r="I803" s="102"/>
      <c r="J803" s="21"/>
      <c r="K803" s="21"/>
      <c r="L803" s="21"/>
      <c r="M803" s="22"/>
      <c r="N803" s="23"/>
      <c r="O803" s="23"/>
      <c r="P803" s="21"/>
      <c r="Q803" s="12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6.5" customHeight="1">
      <c r="A804" s="1"/>
      <c r="B804" s="4"/>
      <c r="C804" s="12"/>
      <c r="D804" s="14"/>
      <c r="E804" s="14"/>
      <c r="F804" s="14"/>
      <c r="G804" s="29"/>
      <c r="H804" s="13"/>
      <c r="I804" s="102"/>
      <c r="J804" s="21"/>
      <c r="K804" s="21"/>
      <c r="L804" s="21"/>
      <c r="M804" s="22"/>
      <c r="N804" s="23"/>
      <c r="O804" s="23"/>
      <c r="P804" s="21"/>
      <c r="Q804" s="12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6.5" customHeight="1">
      <c r="A805" s="1"/>
      <c r="B805" s="4"/>
      <c r="C805" s="12"/>
      <c r="D805" s="14"/>
      <c r="E805" s="14"/>
      <c r="F805" s="14"/>
      <c r="G805" s="29"/>
      <c r="H805" s="13"/>
      <c r="I805" s="102"/>
      <c r="J805" s="21"/>
      <c r="K805" s="21"/>
      <c r="L805" s="21"/>
      <c r="M805" s="22"/>
      <c r="N805" s="23"/>
      <c r="O805" s="23"/>
      <c r="P805" s="21"/>
      <c r="Q805" s="12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6.5" customHeight="1">
      <c r="A806" s="1"/>
      <c r="B806" s="4"/>
      <c r="C806" s="12"/>
      <c r="D806" s="14"/>
      <c r="E806" s="14"/>
      <c r="F806" s="14"/>
      <c r="G806" s="29"/>
      <c r="H806" s="13"/>
      <c r="I806" s="102"/>
      <c r="J806" s="21"/>
      <c r="K806" s="21"/>
      <c r="L806" s="21"/>
      <c r="M806" s="22"/>
      <c r="N806" s="23"/>
      <c r="O806" s="23"/>
      <c r="P806" s="21"/>
      <c r="Q806" s="12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6.5" customHeight="1">
      <c r="A807" s="1"/>
      <c r="B807" s="4"/>
      <c r="C807" s="12"/>
      <c r="D807" s="14"/>
      <c r="E807" s="14"/>
      <c r="F807" s="14"/>
      <c r="G807" s="29"/>
      <c r="H807" s="13"/>
      <c r="I807" s="102"/>
      <c r="J807" s="21"/>
      <c r="K807" s="21"/>
      <c r="L807" s="21"/>
      <c r="M807" s="22"/>
      <c r="N807" s="23"/>
      <c r="O807" s="23"/>
      <c r="P807" s="21"/>
      <c r="Q807" s="12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6.5" customHeight="1">
      <c r="A808" s="1"/>
      <c r="B808" s="4"/>
      <c r="C808" s="12"/>
      <c r="D808" s="14"/>
      <c r="E808" s="14"/>
      <c r="F808" s="14"/>
      <c r="G808" s="29"/>
      <c r="H808" s="13"/>
      <c r="I808" s="102"/>
      <c r="J808" s="21"/>
      <c r="K808" s="21"/>
      <c r="L808" s="21"/>
      <c r="M808" s="22"/>
      <c r="N808" s="23"/>
      <c r="O808" s="23"/>
      <c r="P808" s="21"/>
      <c r="Q808" s="12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6.5" customHeight="1">
      <c r="A809" s="1"/>
      <c r="B809" s="4"/>
      <c r="C809" s="12"/>
      <c r="D809" s="14"/>
      <c r="E809" s="14"/>
      <c r="F809" s="14"/>
      <c r="G809" s="29"/>
      <c r="H809" s="13"/>
      <c r="I809" s="102"/>
      <c r="J809" s="21"/>
      <c r="K809" s="21"/>
      <c r="L809" s="21"/>
      <c r="M809" s="22"/>
      <c r="N809" s="23"/>
      <c r="O809" s="23"/>
      <c r="P809" s="21"/>
      <c r="Q809" s="12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6.5" customHeight="1">
      <c r="A810" s="1"/>
      <c r="B810" s="4"/>
      <c r="C810" s="12"/>
      <c r="D810" s="14"/>
      <c r="E810" s="14"/>
      <c r="F810" s="14"/>
      <c r="G810" s="29"/>
      <c r="H810" s="13"/>
      <c r="I810" s="102"/>
      <c r="J810" s="21"/>
      <c r="K810" s="21"/>
      <c r="L810" s="21"/>
      <c r="M810" s="22"/>
      <c r="N810" s="23"/>
      <c r="O810" s="23"/>
      <c r="P810" s="21"/>
      <c r="Q810" s="12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6.5" customHeight="1">
      <c r="A811" s="1"/>
      <c r="B811" s="4"/>
      <c r="C811" s="12"/>
      <c r="D811" s="14"/>
      <c r="E811" s="14"/>
      <c r="F811" s="14"/>
      <c r="G811" s="29"/>
      <c r="H811" s="13"/>
      <c r="I811" s="102"/>
      <c r="J811" s="21"/>
      <c r="K811" s="21"/>
      <c r="L811" s="21"/>
      <c r="M811" s="22"/>
      <c r="N811" s="23"/>
      <c r="O811" s="23"/>
      <c r="P811" s="21"/>
      <c r="Q811" s="12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6.5" customHeight="1">
      <c r="A812" s="1"/>
      <c r="B812" s="4"/>
      <c r="C812" s="12"/>
      <c r="D812" s="14"/>
      <c r="E812" s="14"/>
      <c r="F812" s="14"/>
      <c r="G812" s="29"/>
      <c r="H812" s="13"/>
      <c r="I812" s="102"/>
      <c r="J812" s="21"/>
      <c r="K812" s="21"/>
      <c r="L812" s="21"/>
      <c r="M812" s="22"/>
      <c r="N812" s="23"/>
      <c r="O812" s="23"/>
      <c r="P812" s="21"/>
      <c r="Q812" s="12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6.5" customHeight="1">
      <c r="A813" s="1"/>
      <c r="B813" s="4"/>
      <c r="C813" s="12"/>
      <c r="D813" s="14"/>
      <c r="E813" s="14"/>
      <c r="F813" s="14"/>
      <c r="G813" s="29"/>
      <c r="H813" s="13"/>
      <c r="I813" s="102"/>
      <c r="J813" s="21"/>
      <c r="K813" s="21"/>
      <c r="L813" s="21"/>
      <c r="M813" s="22"/>
      <c r="N813" s="23"/>
      <c r="O813" s="23"/>
      <c r="P813" s="21"/>
      <c r="Q813" s="12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6.5" customHeight="1">
      <c r="A814" s="1"/>
      <c r="B814" s="4"/>
      <c r="C814" s="12"/>
      <c r="D814" s="14"/>
      <c r="E814" s="14"/>
      <c r="F814" s="14"/>
      <c r="G814" s="29"/>
      <c r="H814" s="13"/>
      <c r="I814" s="102"/>
      <c r="J814" s="21"/>
      <c r="K814" s="21"/>
      <c r="L814" s="21"/>
      <c r="M814" s="22"/>
      <c r="N814" s="23"/>
      <c r="O814" s="23"/>
      <c r="P814" s="21"/>
      <c r="Q814" s="12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6.5" customHeight="1">
      <c r="A815" s="1"/>
      <c r="B815" s="4"/>
      <c r="C815" s="12"/>
      <c r="D815" s="14"/>
      <c r="E815" s="14"/>
      <c r="F815" s="14"/>
      <c r="G815" s="29"/>
      <c r="H815" s="13"/>
      <c r="I815" s="102"/>
      <c r="J815" s="21"/>
      <c r="K815" s="21"/>
      <c r="L815" s="21"/>
      <c r="M815" s="22"/>
      <c r="N815" s="23"/>
      <c r="O815" s="23"/>
      <c r="P815" s="21"/>
      <c r="Q815" s="12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6.5" customHeight="1">
      <c r="A816" s="1"/>
      <c r="B816" s="4"/>
      <c r="C816" s="12"/>
      <c r="D816" s="14"/>
      <c r="E816" s="14"/>
      <c r="F816" s="14"/>
      <c r="G816" s="29"/>
      <c r="H816" s="13"/>
      <c r="I816" s="102"/>
      <c r="J816" s="21"/>
      <c r="K816" s="21"/>
      <c r="L816" s="21"/>
      <c r="M816" s="22"/>
      <c r="N816" s="23"/>
      <c r="O816" s="23"/>
      <c r="P816" s="21"/>
      <c r="Q816" s="12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6.5" customHeight="1">
      <c r="A817" s="1"/>
      <c r="B817" s="4"/>
      <c r="C817" s="12"/>
      <c r="D817" s="14"/>
      <c r="E817" s="14"/>
      <c r="F817" s="14"/>
      <c r="G817" s="29"/>
      <c r="H817" s="13"/>
      <c r="I817" s="102"/>
      <c r="J817" s="21"/>
      <c r="K817" s="21"/>
      <c r="L817" s="21"/>
      <c r="M817" s="22"/>
      <c r="N817" s="23"/>
      <c r="O817" s="23"/>
      <c r="P817" s="21"/>
      <c r="Q817" s="12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6.5" customHeight="1">
      <c r="A818" s="1"/>
      <c r="B818" s="4"/>
      <c r="C818" s="12"/>
      <c r="D818" s="14"/>
      <c r="E818" s="14"/>
      <c r="F818" s="14"/>
      <c r="G818" s="29"/>
      <c r="H818" s="13"/>
      <c r="I818" s="102"/>
      <c r="J818" s="21"/>
      <c r="K818" s="21"/>
      <c r="L818" s="21"/>
      <c r="M818" s="22"/>
      <c r="N818" s="23"/>
      <c r="O818" s="23"/>
      <c r="P818" s="21"/>
      <c r="Q818" s="12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6.5" customHeight="1">
      <c r="A819" s="1"/>
      <c r="B819" s="4"/>
      <c r="C819" s="12"/>
      <c r="D819" s="14"/>
      <c r="E819" s="14"/>
      <c r="F819" s="14"/>
      <c r="G819" s="29"/>
      <c r="H819" s="13"/>
      <c r="I819" s="102"/>
      <c r="J819" s="21"/>
      <c r="K819" s="21"/>
      <c r="L819" s="21"/>
      <c r="M819" s="22"/>
      <c r="N819" s="23"/>
      <c r="O819" s="23"/>
      <c r="P819" s="21"/>
      <c r="Q819" s="12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6.5" customHeight="1">
      <c r="A820" s="1"/>
      <c r="B820" s="4"/>
      <c r="C820" s="12"/>
      <c r="D820" s="14"/>
      <c r="E820" s="14"/>
      <c r="F820" s="14"/>
      <c r="G820" s="29"/>
      <c r="H820" s="13"/>
      <c r="I820" s="102"/>
      <c r="J820" s="21"/>
      <c r="K820" s="21"/>
      <c r="L820" s="21"/>
      <c r="M820" s="22"/>
      <c r="N820" s="23"/>
      <c r="O820" s="23"/>
      <c r="P820" s="21"/>
      <c r="Q820" s="12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6.5" customHeight="1">
      <c r="A821" s="1"/>
      <c r="B821" s="4"/>
      <c r="C821" s="12"/>
      <c r="D821" s="14"/>
      <c r="E821" s="14"/>
      <c r="F821" s="14"/>
      <c r="G821" s="29"/>
      <c r="H821" s="13"/>
      <c r="I821" s="102"/>
      <c r="J821" s="21"/>
      <c r="K821" s="21"/>
      <c r="L821" s="21"/>
      <c r="M821" s="22"/>
      <c r="N821" s="23"/>
      <c r="O821" s="23"/>
      <c r="P821" s="21"/>
      <c r="Q821" s="12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6.5" customHeight="1">
      <c r="A822" s="1"/>
      <c r="B822" s="4"/>
      <c r="C822" s="12"/>
      <c r="D822" s="14"/>
      <c r="E822" s="14"/>
      <c r="F822" s="14"/>
      <c r="G822" s="29"/>
      <c r="H822" s="13"/>
      <c r="I822" s="102"/>
      <c r="J822" s="21"/>
      <c r="K822" s="21"/>
      <c r="L822" s="21"/>
      <c r="M822" s="22"/>
      <c r="N822" s="23"/>
      <c r="O822" s="23"/>
      <c r="P822" s="21"/>
      <c r="Q822" s="12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6.5" customHeight="1">
      <c r="A823" s="1"/>
      <c r="B823" s="4"/>
      <c r="C823" s="12"/>
      <c r="D823" s="14"/>
      <c r="E823" s="14"/>
      <c r="F823" s="14"/>
      <c r="G823" s="29"/>
      <c r="H823" s="13"/>
      <c r="I823" s="102"/>
      <c r="J823" s="21"/>
      <c r="K823" s="21"/>
      <c r="L823" s="21"/>
      <c r="M823" s="22"/>
      <c r="N823" s="23"/>
      <c r="O823" s="23"/>
      <c r="P823" s="21"/>
      <c r="Q823" s="12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6.5" customHeight="1">
      <c r="A824" s="1"/>
      <c r="B824" s="4"/>
      <c r="C824" s="12"/>
      <c r="D824" s="14"/>
      <c r="E824" s="14"/>
      <c r="F824" s="14"/>
      <c r="G824" s="29"/>
      <c r="H824" s="13"/>
      <c r="I824" s="102"/>
      <c r="J824" s="21"/>
      <c r="K824" s="21"/>
      <c r="L824" s="21"/>
      <c r="M824" s="22"/>
      <c r="N824" s="23"/>
      <c r="O824" s="23"/>
      <c r="P824" s="21"/>
      <c r="Q824" s="12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6.5" customHeight="1">
      <c r="A825" s="1"/>
      <c r="B825" s="4"/>
      <c r="C825" s="12"/>
      <c r="D825" s="14"/>
      <c r="E825" s="14"/>
      <c r="F825" s="14"/>
      <c r="G825" s="29"/>
      <c r="H825" s="13"/>
      <c r="I825" s="102"/>
      <c r="J825" s="21"/>
      <c r="K825" s="21"/>
      <c r="L825" s="21"/>
      <c r="M825" s="22"/>
      <c r="N825" s="23"/>
      <c r="O825" s="23"/>
      <c r="P825" s="21"/>
      <c r="Q825" s="12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6.5" customHeight="1">
      <c r="A826" s="1"/>
      <c r="B826" s="4"/>
      <c r="C826" s="12"/>
      <c r="D826" s="14"/>
      <c r="E826" s="14"/>
      <c r="F826" s="14"/>
      <c r="G826" s="29"/>
      <c r="H826" s="13"/>
      <c r="I826" s="102"/>
      <c r="J826" s="21"/>
      <c r="K826" s="21"/>
      <c r="L826" s="21"/>
      <c r="M826" s="22"/>
      <c r="N826" s="23"/>
      <c r="O826" s="23"/>
      <c r="P826" s="21"/>
      <c r="Q826" s="12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6.5" customHeight="1">
      <c r="A827" s="1"/>
      <c r="B827" s="4"/>
      <c r="C827" s="12"/>
      <c r="D827" s="14"/>
      <c r="E827" s="14"/>
      <c r="F827" s="14"/>
      <c r="G827" s="29"/>
      <c r="H827" s="13"/>
      <c r="I827" s="102"/>
      <c r="J827" s="21"/>
      <c r="K827" s="21"/>
      <c r="L827" s="21"/>
      <c r="M827" s="22"/>
      <c r="N827" s="23"/>
      <c r="O827" s="23"/>
      <c r="P827" s="21"/>
      <c r="Q827" s="12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6.5" customHeight="1">
      <c r="A828" s="1"/>
      <c r="B828" s="4"/>
      <c r="C828" s="12"/>
      <c r="D828" s="14"/>
      <c r="E828" s="14"/>
      <c r="F828" s="14"/>
      <c r="G828" s="29"/>
      <c r="H828" s="13"/>
      <c r="I828" s="102"/>
      <c r="J828" s="21"/>
      <c r="K828" s="21"/>
      <c r="L828" s="21"/>
      <c r="M828" s="22"/>
      <c r="N828" s="23"/>
      <c r="O828" s="23"/>
      <c r="P828" s="21"/>
      <c r="Q828" s="12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6.5" customHeight="1">
      <c r="A829" s="1"/>
      <c r="B829" s="4"/>
      <c r="C829" s="12"/>
      <c r="D829" s="14"/>
      <c r="E829" s="14"/>
      <c r="F829" s="14"/>
      <c r="G829" s="29"/>
      <c r="H829" s="13"/>
      <c r="I829" s="102"/>
      <c r="J829" s="21"/>
      <c r="K829" s="21"/>
      <c r="L829" s="21"/>
      <c r="M829" s="22"/>
      <c r="N829" s="23"/>
      <c r="O829" s="23"/>
      <c r="P829" s="21"/>
      <c r="Q829" s="12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6.5" customHeight="1">
      <c r="A830" s="1"/>
      <c r="B830" s="4"/>
      <c r="C830" s="12"/>
      <c r="D830" s="14"/>
      <c r="E830" s="14"/>
      <c r="F830" s="14"/>
      <c r="G830" s="29"/>
      <c r="H830" s="13"/>
      <c r="I830" s="102"/>
      <c r="J830" s="21"/>
      <c r="K830" s="21"/>
      <c r="L830" s="21"/>
      <c r="M830" s="22"/>
      <c r="N830" s="23"/>
      <c r="O830" s="23"/>
      <c r="P830" s="21"/>
      <c r="Q830" s="12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6.5" customHeight="1">
      <c r="A831" s="1"/>
      <c r="B831" s="4"/>
      <c r="C831" s="12"/>
      <c r="D831" s="14"/>
      <c r="E831" s="14"/>
      <c r="F831" s="14"/>
      <c r="G831" s="29"/>
      <c r="H831" s="13"/>
      <c r="I831" s="102"/>
      <c r="J831" s="21"/>
      <c r="K831" s="21"/>
      <c r="L831" s="21"/>
      <c r="M831" s="22"/>
      <c r="N831" s="23"/>
      <c r="O831" s="23"/>
      <c r="P831" s="21"/>
      <c r="Q831" s="12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6.5" customHeight="1">
      <c r="A832" s="1"/>
      <c r="B832" s="4"/>
      <c r="C832" s="12"/>
      <c r="D832" s="14"/>
      <c r="E832" s="14"/>
      <c r="F832" s="14"/>
      <c r="G832" s="29"/>
      <c r="H832" s="13"/>
      <c r="I832" s="102"/>
      <c r="J832" s="21"/>
      <c r="K832" s="21"/>
      <c r="L832" s="21"/>
      <c r="M832" s="22"/>
      <c r="N832" s="23"/>
      <c r="O832" s="23"/>
      <c r="P832" s="21"/>
      <c r="Q832" s="12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6.5" customHeight="1">
      <c r="A833" s="1"/>
      <c r="B833" s="4"/>
      <c r="C833" s="12"/>
      <c r="D833" s="14"/>
      <c r="E833" s="14"/>
      <c r="F833" s="14"/>
      <c r="G833" s="29"/>
      <c r="H833" s="13"/>
      <c r="I833" s="102"/>
      <c r="J833" s="21"/>
      <c r="K833" s="21"/>
      <c r="L833" s="21"/>
      <c r="M833" s="22"/>
      <c r="N833" s="23"/>
      <c r="O833" s="23"/>
      <c r="P833" s="21"/>
      <c r="Q833" s="12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6.5" customHeight="1">
      <c r="A834" s="1"/>
      <c r="B834" s="4"/>
      <c r="C834" s="12"/>
      <c r="D834" s="14"/>
      <c r="E834" s="14"/>
      <c r="F834" s="14"/>
      <c r="G834" s="29"/>
      <c r="H834" s="13"/>
      <c r="I834" s="102"/>
      <c r="J834" s="21"/>
      <c r="K834" s="21"/>
      <c r="L834" s="21"/>
      <c r="M834" s="22"/>
      <c r="N834" s="23"/>
      <c r="O834" s="23"/>
      <c r="P834" s="21"/>
      <c r="Q834" s="12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6.5" customHeight="1">
      <c r="A835" s="1"/>
      <c r="B835" s="4"/>
      <c r="C835" s="12"/>
      <c r="D835" s="14"/>
      <c r="E835" s="14"/>
      <c r="F835" s="14"/>
      <c r="G835" s="29"/>
      <c r="H835" s="13"/>
      <c r="I835" s="102"/>
      <c r="J835" s="21"/>
      <c r="K835" s="21"/>
      <c r="L835" s="21"/>
      <c r="M835" s="22"/>
      <c r="N835" s="23"/>
      <c r="O835" s="23"/>
      <c r="P835" s="21"/>
      <c r="Q835" s="12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6.5" customHeight="1">
      <c r="A836" s="1"/>
      <c r="B836" s="4"/>
      <c r="C836" s="12"/>
      <c r="D836" s="14"/>
      <c r="E836" s="14"/>
      <c r="F836" s="14"/>
      <c r="G836" s="29"/>
      <c r="H836" s="13"/>
      <c r="I836" s="102"/>
      <c r="J836" s="21"/>
      <c r="K836" s="21"/>
      <c r="L836" s="21"/>
      <c r="M836" s="22"/>
      <c r="N836" s="23"/>
      <c r="O836" s="23"/>
      <c r="P836" s="21"/>
      <c r="Q836" s="12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6.5" customHeight="1">
      <c r="A837" s="1"/>
      <c r="B837" s="4"/>
      <c r="C837" s="12"/>
      <c r="D837" s="14"/>
      <c r="E837" s="14"/>
      <c r="F837" s="14"/>
      <c r="G837" s="29"/>
      <c r="H837" s="13"/>
      <c r="I837" s="102"/>
      <c r="J837" s="21"/>
      <c r="K837" s="21"/>
      <c r="L837" s="21"/>
      <c r="M837" s="22"/>
      <c r="N837" s="23"/>
      <c r="O837" s="23"/>
      <c r="P837" s="21"/>
      <c r="Q837" s="12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6.5" customHeight="1">
      <c r="A838" s="1"/>
      <c r="B838" s="4"/>
      <c r="C838" s="12"/>
      <c r="D838" s="14"/>
      <c r="E838" s="14"/>
      <c r="F838" s="14"/>
      <c r="G838" s="29"/>
      <c r="H838" s="13"/>
      <c r="I838" s="102"/>
      <c r="J838" s="21"/>
      <c r="K838" s="21"/>
      <c r="L838" s="21"/>
      <c r="M838" s="22"/>
      <c r="N838" s="23"/>
      <c r="O838" s="23"/>
      <c r="P838" s="21"/>
      <c r="Q838" s="12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6.5" customHeight="1">
      <c r="A839" s="1"/>
      <c r="B839" s="4"/>
      <c r="C839" s="12"/>
      <c r="D839" s="14"/>
      <c r="E839" s="14"/>
      <c r="F839" s="14"/>
      <c r="G839" s="29"/>
      <c r="H839" s="13"/>
      <c r="I839" s="102"/>
      <c r="J839" s="21"/>
      <c r="K839" s="21"/>
      <c r="L839" s="21"/>
      <c r="M839" s="22"/>
      <c r="N839" s="23"/>
      <c r="O839" s="23"/>
      <c r="P839" s="21"/>
      <c r="Q839" s="12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6.5" customHeight="1">
      <c r="A840" s="1"/>
      <c r="B840" s="4"/>
      <c r="C840" s="12"/>
      <c r="D840" s="14"/>
      <c r="E840" s="14"/>
      <c r="F840" s="14"/>
      <c r="G840" s="29"/>
      <c r="H840" s="13"/>
      <c r="I840" s="102"/>
      <c r="J840" s="21"/>
      <c r="K840" s="21"/>
      <c r="L840" s="21"/>
      <c r="M840" s="22"/>
      <c r="N840" s="23"/>
      <c r="O840" s="23"/>
      <c r="P840" s="21"/>
      <c r="Q840" s="12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6.5" customHeight="1">
      <c r="A841" s="1"/>
      <c r="B841" s="4"/>
      <c r="C841" s="12"/>
      <c r="D841" s="14"/>
      <c r="E841" s="14"/>
      <c r="F841" s="14"/>
      <c r="G841" s="29"/>
      <c r="H841" s="13"/>
      <c r="I841" s="102"/>
      <c r="J841" s="21"/>
      <c r="K841" s="21"/>
      <c r="L841" s="21"/>
      <c r="M841" s="22"/>
      <c r="N841" s="23"/>
      <c r="O841" s="23"/>
      <c r="P841" s="21"/>
      <c r="Q841" s="12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6.5" customHeight="1">
      <c r="A842" s="1"/>
      <c r="B842" s="4"/>
      <c r="C842" s="12"/>
      <c r="D842" s="14"/>
      <c r="E842" s="14"/>
      <c r="F842" s="14"/>
      <c r="G842" s="29"/>
      <c r="H842" s="13"/>
      <c r="I842" s="102"/>
      <c r="J842" s="21"/>
      <c r="K842" s="21"/>
      <c r="L842" s="21"/>
      <c r="M842" s="22"/>
      <c r="N842" s="23"/>
      <c r="O842" s="23"/>
      <c r="P842" s="21"/>
      <c r="Q842" s="12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6.5" customHeight="1">
      <c r="A843" s="1"/>
      <c r="B843" s="4"/>
      <c r="C843" s="12"/>
      <c r="D843" s="14"/>
      <c r="E843" s="14"/>
      <c r="F843" s="14"/>
      <c r="G843" s="29"/>
      <c r="H843" s="13"/>
      <c r="I843" s="102"/>
      <c r="J843" s="21"/>
      <c r="K843" s="21"/>
      <c r="L843" s="21"/>
      <c r="M843" s="22"/>
      <c r="N843" s="23"/>
      <c r="O843" s="23"/>
      <c r="P843" s="21"/>
      <c r="Q843" s="12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6.5" customHeight="1">
      <c r="A844" s="1"/>
      <c r="B844" s="4"/>
      <c r="C844" s="12"/>
      <c r="D844" s="14"/>
      <c r="E844" s="14"/>
      <c r="F844" s="14"/>
      <c r="G844" s="29"/>
      <c r="H844" s="13"/>
      <c r="I844" s="102"/>
      <c r="J844" s="21"/>
      <c r="K844" s="21"/>
      <c r="L844" s="21"/>
      <c r="M844" s="22"/>
      <c r="N844" s="23"/>
      <c r="O844" s="23"/>
      <c r="P844" s="21"/>
      <c r="Q844" s="12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6.5" customHeight="1">
      <c r="A845" s="1"/>
      <c r="B845" s="4"/>
      <c r="C845" s="12"/>
      <c r="D845" s="14"/>
      <c r="E845" s="14"/>
      <c r="F845" s="14"/>
      <c r="G845" s="29"/>
      <c r="H845" s="13"/>
      <c r="I845" s="102"/>
      <c r="J845" s="21"/>
      <c r="K845" s="21"/>
      <c r="L845" s="21"/>
      <c r="M845" s="22"/>
      <c r="N845" s="23"/>
      <c r="O845" s="23"/>
      <c r="P845" s="21"/>
      <c r="Q845" s="12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6.5" customHeight="1">
      <c r="A846" s="1"/>
      <c r="B846" s="4"/>
      <c r="C846" s="12"/>
      <c r="D846" s="14"/>
      <c r="E846" s="14"/>
      <c r="F846" s="14"/>
      <c r="G846" s="29"/>
      <c r="H846" s="13"/>
      <c r="I846" s="102"/>
      <c r="J846" s="21"/>
      <c r="K846" s="21"/>
      <c r="L846" s="21"/>
      <c r="M846" s="22"/>
      <c r="N846" s="23"/>
      <c r="O846" s="23"/>
      <c r="P846" s="21"/>
      <c r="Q846" s="12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6.5" customHeight="1">
      <c r="A847" s="1"/>
      <c r="B847" s="4"/>
      <c r="C847" s="12"/>
      <c r="D847" s="14"/>
      <c r="E847" s="14"/>
      <c r="F847" s="14"/>
      <c r="G847" s="29"/>
      <c r="H847" s="13"/>
      <c r="I847" s="102"/>
      <c r="J847" s="21"/>
      <c r="K847" s="21"/>
      <c r="L847" s="21"/>
      <c r="M847" s="22"/>
      <c r="N847" s="23"/>
      <c r="O847" s="23"/>
      <c r="P847" s="21"/>
      <c r="Q847" s="12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6.5" customHeight="1">
      <c r="A848" s="1"/>
      <c r="B848" s="4"/>
      <c r="C848" s="12"/>
      <c r="D848" s="14"/>
      <c r="E848" s="14"/>
      <c r="F848" s="14"/>
      <c r="G848" s="29"/>
      <c r="H848" s="13"/>
      <c r="I848" s="102"/>
      <c r="J848" s="21"/>
      <c r="K848" s="21"/>
      <c r="L848" s="21"/>
      <c r="M848" s="22"/>
      <c r="N848" s="23"/>
      <c r="O848" s="23"/>
      <c r="P848" s="21"/>
      <c r="Q848" s="12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6.5" customHeight="1">
      <c r="A849" s="1"/>
      <c r="B849" s="4"/>
      <c r="C849" s="12"/>
      <c r="D849" s="14"/>
      <c r="E849" s="14"/>
      <c r="F849" s="14"/>
      <c r="G849" s="29"/>
      <c r="H849" s="13"/>
      <c r="I849" s="102"/>
      <c r="J849" s="21"/>
      <c r="K849" s="21"/>
      <c r="L849" s="21"/>
      <c r="M849" s="22"/>
      <c r="N849" s="23"/>
      <c r="O849" s="23"/>
      <c r="P849" s="21"/>
      <c r="Q849" s="12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6.5" customHeight="1">
      <c r="A850" s="1"/>
      <c r="B850" s="4"/>
      <c r="C850" s="12"/>
      <c r="D850" s="14"/>
      <c r="E850" s="14"/>
      <c r="F850" s="14"/>
      <c r="G850" s="29"/>
      <c r="H850" s="13"/>
      <c r="I850" s="102"/>
      <c r="J850" s="21"/>
      <c r="K850" s="21"/>
      <c r="L850" s="21"/>
      <c r="M850" s="22"/>
      <c r="N850" s="23"/>
      <c r="O850" s="23"/>
      <c r="P850" s="21"/>
      <c r="Q850" s="12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6.5" customHeight="1">
      <c r="A851" s="1"/>
      <c r="B851" s="4"/>
      <c r="C851" s="12"/>
      <c r="D851" s="14"/>
      <c r="E851" s="14"/>
      <c r="F851" s="14"/>
      <c r="G851" s="29"/>
      <c r="H851" s="13"/>
      <c r="I851" s="102"/>
      <c r="J851" s="21"/>
      <c r="K851" s="21"/>
      <c r="L851" s="21"/>
      <c r="M851" s="22"/>
      <c r="N851" s="23"/>
      <c r="O851" s="23"/>
      <c r="P851" s="21"/>
      <c r="Q851" s="12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6.5" customHeight="1">
      <c r="A852" s="1"/>
      <c r="B852" s="4"/>
      <c r="C852" s="12"/>
      <c r="D852" s="14"/>
      <c r="E852" s="14"/>
      <c r="F852" s="14"/>
      <c r="G852" s="29"/>
      <c r="H852" s="13"/>
      <c r="I852" s="102"/>
      <c r="J852" s="21"/>
      <c r="K852" s="21"/>
      <c r="L852" s="21"/>
      <c r="M852" s="22"/>
      <c r="N852" s="23"/>
      <c r="O852" s="23"/>
      <c r="P852" s="21"/>
      <c r="Q852" s="12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6.5" customHeight="1">
      <c r="A853" s="1"/>
      <c r="B853" s="4"/>
      <c r="C853" s="12"/>
      <c r="D853" s="14"/>
      <c r="E853" s="14"/>
      <c r="F853" s="14"/>
      <c r="G853" s="29"/>
      <c r="H853" s="13"/>
      <c r="I853" s="102"/>
      <c r="J853" s="21"/>
      <c r="K853" s="21"/>
      <c r="L853" s="21"/>
      <c r="M853" s="22"/>
      <c r="N853" s="23"/>
      <c r="O853" s="23"/>
      <c r="P853" s="21"/>
      <c r="Q853" s="12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6.5" customHeight="1">
      <c r="A854" s="1"/>
      <c r="B854" s="4"/>
      <c r="C854" s="12"/>
      <c r="D854" s="14"/>
      <c r="E854" s="14"/>
      <c r="F854" s="14"/>
      <c r="G854" s="29"/>
      <c r="H854" s="13"/>
      <c r="I854" s="102"/>
      <c r="J854" s="21"/>
      <c r="K854" s="21"/>
      <c r="L854" s="21"/>
      <c r="M854" s="22"/>
      <c r="N854" s="23"/>
      <c r="O854" s="23"/>
      <c r="P854" s="21"/>
      <c r="Q854" s="12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6.5" customHeight="1">
      <c r="A855" s="1"/>
      <c r="B855" s="4"/>
      <c r="C855" s="12"/>
      <c r="D855" s="14"/>
      <c r="E855" s="14"/>
      <c r="F855" s="14"/>
      <c r="G855" s="29"/>
      <c r="H855" s="13"/>
      <c r="I855" s="102"/>
      <c r="J855" s="21"/>
      <c r="K855" s="21"/>
      <c r="L855" s="21"/>
      <c r="M855" s="22"/>
      <c r="N855" s="23"/>
      <c r="O855" s="23"/>
      <c r="P855" s="21"/>
      <c r="Q855" s="12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6.5" customHeight="1">
      <c r="A856" s="1"/>
      <c r="B856" s="4"/>
      <c r="C856" s="12"/>
      <c r="D856" s="14"/>
      <c r="E856" s="14"/>
      <c r="F856" s="14"/>
      <c r="G856" s="29"/>
      <c r="H856" s="13"/>
      <c r="I856" s="102"/>
      <c r="J856" s="21"/>
      <c r="K856" s="21"/>
      <c r="L856" s="21"/>
      <c r="M856" s="22"/>
      <c r="N856" s="23"/>
      <c r="O856" s="23"/>
      <c r="P856" s="21"/>
      <c r="Q856" s="12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6.5" customHeight="1">
      <c r="A857" s="1"/>
      <c r="B857" s="4"/>
      <c r="C857" s="12"/>
      <c r="D857" s="14"/>
      <c r="E857" s="14"/>
      <c r="F857" s="14"/>
      <c r="G857" s="29"/>
      <c r="H857" s="13"/>
      <c r="I857" s="102"/>
      <c r="J857" s="21"/>
      <c r="K857" s="21"/>
      <c r="L857" s="21"/>
      <c r="M857" s="22"/>
      <c r="N857" s="23"/>
      <c r="O857" s="23"/>
      <c r="P857" s="21"/>
      <c r="Q857" s="12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6.5" customHeight="1">
      <c r="A858" s="1"/>
      <c r="B858" s="4"/>
      <c r="C858" s="12"/>
      <c r="D858" s="14"/>
      <c r="E858" s="14"/>
      <c r="F858" s="14"/>
      <c r="G858" s="29"/>
      <c r="H858" s="13"/>
      <c r="I858" s="102"/>
      <c r="J858" s="21"/>
      <c r="K858" s="21"/>
      <c r="L858" s="21"/>
      <c r="M858" s="22"/>
      <c r="N858" s="23"/>
      <c r="O858" s="23"/>
      <c r="P858" s="21"/>
      <c r="Q858" s="12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6.5" customHeight="1">
      <c r="A859" s="1"/>
      <c r="B859" s="4"/>
      <c r="C859" s="12"/>
      <c r="D859" s="14"/>
      <c r="E859" s="14"/>
      <c r="F859" s="14"/>
      <c r="G859" s="29"/>
      <c r="H859" s="13"/>
      <c r="I859" s="102"/>
      <c r="J859" s="21"/>
      <c r="K859" s="21"/>
      <c r="L859" s="21"/>
      <c r="M859" s="22"/>
      <c r="N859" s="23"/>
      <c r="O859" s="23"/>
      <c r="P859" s="21"/>
      <c r="Q859" s="12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6.5" customHeight="1">
      <c r="A860" s="1"/>
      <c r="B860" s="4"/>
      <c r="C860" s="12"/>
      <c r="D860" s="14"/>
      <c r="E860" s="14"/>
      <c r="F860" s="14"/>
      <c r="G860" s="29"/>
      <c r="H860" s="13"/>
      <c r="I860" s="102"/>
      <c r="J860" s="21"/>
      <c r="K860" s="21"/>
      <c r="L860" s="21"/>
      <c r="M860" s="22"/>
      <c r="N860" s="23"/>
      <c r="O860" s="23"/>
      <c r="P860" s="21"/>
      <c r="Q860" s="12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6.5" customHeight="1">
      <c r="A861" s="1"/>
      <c r="B861" s="4"/>
      <c r="C861" s="12"/>
      <c r="D861" s="14"/>
      <c r="E861" s="14"/>
      <c r="F861" s="14"/>
      <c r="G861" s="29"/>
      <c r="H861" s="13"/>
      <c r="I861" s="102"/>
      <c r="J861" s="21"/>
      <c r="K861" s="21"/>
      <c r="L861" s="21"/>
      <c r="M861" s="22"/>
      <c r="N861" s="23"/>
      <c r="O861" s="23"/>
      <c r="P861" s="21"/>
      <c r="Q861" s="12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6.5" customHeight="1">
      <c r="A862" s="1"/>
      <c r="B862" s="4"/>
      <c r="C862" s="12"/>
      <c r="D862" s="14"/>
      <c r="E862" s="14"/>
      <c r="F862" s="14"/>
      <c r="G862" s="29"/>
      <c r="H862" s="13"/>
      <c r="I862" s="102"/>
      <c r="J862" s="21"/>
      <c r="K862" s="21"/>
      <c r="L862" s="21"/>
      <c r="M862" s="22"/>
      <c r="N862" s="23"/>
      <c r="O862" s="23"/>
      <c r="P862" s="21"/>
      <c r="Q862" s="12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6.5" customHeight="1">
      <c r="A863" s="1"/>
      <c r="B863" s="4"/>
      <c r="C863" s="12"/>
      <c r="D863" s="14"/>
      <c r="E863" s="14"/>
      <c r="F863" s="14"/>
      <c r="G863" s="29"/>
      <c r="H863" s="13"/>
      <c r="I863" s="102"/>
      <c r="J863" s="21"/>
      <c r="K863" s="21"/>
      <c r="L863" s="21"/>
      <c r="M863" s="22"/>
      <c r="N863" s="23"/>
      <c r="O863" s="23"/>
      <c r="P863" s="21"/>
      <c r="Q863" s="12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6.5" customHeight="1">
      <c r="A864" s="1"/>
      <c r="B864" s="4"/>
      <c r="C864" s="12"/>
      <c r="D864" s="14"/>
      <c r="E864" s="14"/>
      <c r="F864" s="14"/>
      <c r="G864" s="29"/>
      <c r="H864" s="13"/>
      <c r="I864" s="102"/>
      <c r="J864" s="21"/>
      <c r="K864" s="21"/>
      <c r="L864" s="21"/>
      <c r="M864" s="22"/>
      <c r="N864" s="23"/>
      <c r="O864" s="23"/>
      <c r="P864" s="21"/>
      <c r="Q864" s="12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6.5" customHeight="1">
      <c r="A865" s="1"/>
      <c r="B865" s="4"/>
      <c r="C865" s="12"/>
      <c r="D865" s="14"/>
      <c r="E865" s="14"/>
      <c r="F865" s="14"/>
      <c r="G865" s="29"/>
      <c r="H865" s="13"/>
      <c r="I865" s="102"/>
      <c r="J865" s="21"/>
      <c r="K865" s="21"/>
      <c r="L865" s="21"/>
      <c r="M865" s="22"/>
      <c r="N865" s="23"/>
      <c r="O865" s="23"/>
      <c r="P865" s="21"/>
      <c r="Q865" s="12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6.5" customHeight="1">
      <c r="A866" s="1"/>
      <c r="B866" s="4"/>
      <c r="C866" s="12"/>
      <c r="D866" s="14"/>
      <c r="E866" s="14"/>
      <c r="F866" s="14"/>
      <c r="G866" s="29"/>
      <c r="H866" s="13"/>
      <c r="I866" s="102"/>
      <c r="J866" s="21"/>
      <c r="K866" s="21"/>
      <c r="L866" s="21"/>
      <c r="M866" s="22"/>
      <c r="N866" s="23"/>
      <c r="O866" s="23"/>
      <c r="P866" s="21"/>
      <c r="Q866" s="12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6.5" customHeight="1">
      <c r="A867" s="1"/>
      <c r="B867" s="4"/>
      <c r="C867" s="12"/>
      <c r="D867" s="14"/>
      <c r="E867" s="14"/>
      <c r="F867" s="14"/>
      <c r="G867" s="29"/>
      <c r="H867" s="13"/>
      <c r="I867" s="102"/>
      <c r="J867" s="21"/>
      <c r="K867" s="21"/>
      <c r="L867" s="21"/>
      <c r="M867" s="22"/>
      <c r="N867" s="23"/>
      <c r="O867" s="23"/>
      <c r="P867" s="21"/>
      <c r="Q867" s="12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6.5" customHeight="1">
      <c r="A868" s="1"/>
      <c r="B868" s="4"/>
      <c r="C868" s="12"/>
      <c r="D868" s="14"/>
      <c r="E868" s="14"/>
      <c r="F868" s="14"/>
      <c r="G868" s="29"/>
      <c r="H868" s="13"/>
      <c r="I868" s="102"/>
      <c r="J868" s="21"/>
      <c r="K868" s="21"/>
      <c r="L868" s="21"/>
      <c r="M868" s="22"/>
      <c r="N868" s="23"/>
      <c r="O868" s="23"/>
      <c r="P868" s="21"/>
      <c r="Q868" s="12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6.5" customHeight="1">
      <c r="A869" s="1"/>
      <c r="B869" s="4"/>
      <c r="C869" s="12"/>
      <c r="D869" s="14"/>
      <c r="E869" s="14"/>
      <c r="F869" s="14"/>
      <c r="G869" s="29"/>
      <c r="H869" s="13"/>
      <c r="I869" s="102"/>
      <c r="J869" s="21"/>
      <c r="K869" s="21"/>
      <c r="L869" s="21"/>
      <c r="M869" s="22"/>
      <c r="N869" s="23"/>
      <c r="O869" s="23"/>
      <c r="P869" s="21"/>
      <c r="Q869" s="12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6.5" customHeight="1">
      <c r="A870" s="1"/>
      <c r="B870" s="4"/>
      <c r="C870" s="12"/>
      <c r="D870" s="14"/>
      <c r="E870" s="14"/>
      <c r="F870" s="14"/>
      <c r="G870" s="29"/>
      <c r="H870" s="13"/>
      <c r="I870" s="102"/>
      <c r="J870" s="21"/>
      <c r="K870" s="21"/>
      <c r="L870" s="21"/>
      <c r="M870" s="22"/>
      <c r="N870" s="23"/>
      <c r="O870" s="23"/>
      <c r="P870" s="21"/>
      <c r="Q870" s="12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6.5" customHeight="1">
      <c r="A871" s="1"/>
      <c r="B871" s="4"/>
      <c r="C871" s="12"/>
      <c r="D871" s="14"/>
      <c r="E871" s="14"/>
      <c r="F871" s="14"/>
      <c r="G871" s="29"/>
      <c r="H871" s="13"/>
      <c r="I871" s="102"/>
      <c r="J871" s="21"/>
      <c r="K871" s="21"/>
      <c r="L871" s="21"/>
      <c r="M871" s="22"/>
      <c r="N871" s="23"/>
      <c r="O871" s="23"/>
      <c r="P871" s="21"/>
      <c r="Q871" s="12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6.5" customHeight="1">
      <c r="A872" s="1"/>
      <c r="B872" s="4"/>
      <c r="C872" s="12"/>
      <c r="D872" s="14"/>
      <c r="E872" s="14"/>
      <c r="F872" s="14"/>
      <c r="G872" s="29"/>
      <c r="H872" s="13"/>
      <c r="I872" s="102"/>
      <c r="J872" s="21"/>
      <c r="K872" s="21"/>
      <c r="L872" s="21"/>
      <c r="M872" s="22"/>
      <c r="N872" s="23"/>
      <c r="O872" s="23"/>
      <c r="P872" s="21"/>
      <c r="Q872" s="12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6.5" customHeight="1">
      <c r="A873" s="1"/>
      <c r="B873" s="4"/>
      <c r="C873" s="12"/>
      <c r="D873" s="14"/>
      <c r="E873" s="14"/>
      <c r="F873" s="14"/>
      <c r="G873" s="29"/>
      <c r="H873" s="13"/>
      <c r="I873" s="102"/>
      <c r="J873" s="21"/>
      <c r="K873" s="21"/>
      <c r="L873" s="21"/>
      <c r="M873" s="22"/>
      <c r="N873" s="23"/>
      <c r="O873" s="23"/>
      <c r="P873" s="21"/>
      <c r="Q873" s="12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6.5" customHeight="1">
      <c r="A874" s="1"/>
      <c r="B874" s="4"/>
      <c r="C874" s="12"/>
      <c r="D874" s="14"/>
      <c r="E874" s="14"/>
      <c r="F874" s="14"/>
      <c r="G874" s="29"/>
      <c r="H874" s="13"/>
      <c r="I874" s="102"/>
      <c r="J874" s="21"/>
      <c r="K874" s="21"/>
      <c r="L874" s="21"/>
      <c r="M874" s="22"/>
      <c r="N874" s="23"/>
      <c r="O874" s="23"/>
      <c r="P874" s="21"/>
      <c r="Q874" s="12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6.5" customHeight="1">
      <c r="A875" s="1"/>
      <c r="B875" s="4"/>
      <c r="C875" s="12"/>
      <c r="D875" s="14"/>
      <c r="E875" s="14"/>
      <c r="F875" s="14"/>
      <c r="G875" s="29"/>
      <c r="H875" s="13"/>
      <c r="I875" s="102"/>
      <c r="J875" s="21"/>
      <c r="K875" s="21"/>
      <c r="L875" s="21"/>
      <c r="M875" s="22"/>
      <c r="N875" s="23"/>
      <c r="O875" s="23"/>
      <c r="P875" s="21"/>
      <c r="Q875" s="12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6.5" customHeight="1">
      <c r="A876" s="1"/>
      <c r="B876" s="4"/>
      <c r="C876" s="12"/>
      <c r="D876" s="14"/>
      <c r="E876" s="14"/>
      <c r="F876" s="14"/>
      <c r="G876" s="29"/>
      <c r="H876" s="13"/>
      <c r="I876" s="102"/>
      <c r="J876" s="21"/>
      <c r="K876" s="21"/>
      <c r="L876" s="21"/>
      <c r="M876" s="22"/>
      <c r="N876" s="23"/>
      <c r="O876" s="23"/>
      <c r="P876" s="21"/>
      <c r="Q876" s="12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6.5" customHeight="1">
      <c r="A877" s="1"/>
      <c r="B877" s="4"/>
      <c r="C877" s="12"/>
      <c r="D877" s="14"/>
      <c r="E877" s="14"/>
      <c r="F877" s="14"/>
      <c r="G877" s="29"/>
      <c r="H877" s="13"/>
      <c r="I877" s="102"/>
      <c r="J877" s="21"/>
      <c r="K877" s="21"/>
      <c r="L877" s="21"/>
      <c r="M877" s="22"/>
      <c r="N877" s="23"/>
      <c r="O877" s="23"/>
      <c r="P877" s="21"/>
      <c r="Q877" s="12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6.5" customHeight="1">
      <c r="A878" s="1"/>
      <c r="B878" s="4"/>
      <c r="C878" s="12"/>
      <c r="D878" s="14"/>
      <c r="E878" s="14"/>
      <c r="F878" s="14"/>
      <c r="G878" s="29"/>
      <c r="H878" s="13"/>
      <c r="I878" s="102"/>
      <c r="J878" s="21"/>
      <c r="K878" s="21"/>
      <c r="L878" s="21"/>
      <c r="M878" s="22"/>
      <c r="N878" s="23"/>
      <c r="O878" s="23"/>
      <c r="P878" s="21"/>
      <c r="Q878" s="12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6.5" customHeight="1">
      <c r="A879" s="1"/>
      <c r="B879" s="4"/>
      <c r="C879" s="12"/>
      <c r="D879" s="14"/>
      <c r="E879" s="14"/>
      <c r="F879" s="14"/>
      <c r="G879" s="29"/>
      <c r="H879" s="13"/>
      <c r="I879" s="102"/>
      <c r="J879" s="21"/>
      <c r="K879" s="21"/>
      <c r="L879" s="21"/>
      <c r="M879" s="22"/>
      <c r="N879" s="23"/>
      <c r="O879" s="23"/>
      <c r="P879" s="21"/>
      <c r="Q879" s="12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6.5" customHeight="1">
      <c r="A880" s="1"/>
      <c r="B880" s="4"/>
      <c r="C880" s="12"/>
      <c r="D880" s="14"/>
      <c r="E880" s="14"/>
      <c r="F880" s="14"/>
      <c r="G880" s="29"/>
      <c r="H880" s="13"/>
      <c r="I880" s="102"/>
      <c r="J880" s="21"/>
      <c r="K880" s="21"/>
      <c r="L880" s="21"/>
      <c r="M880" s="22"/>
      <c r="N880" s="23"/>
      <c r="O880" s="23"/>
      <c r="P880" s="21"/>
      <c r="Q880" s="12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6.5" customHeight="1">
      <c r="A881" s="1"/>
      <c r="B881" s="4"/>
      <c r="C881" s="12"/>
      <c r="D881" s="14"/>
      <c r="E881" s="14"/>
      <c r="F881" s="14"/>
      <c r="G881" s="29"/>
      <c r="H881" s="13"/>
      <c r="I881" s="102"/>
      <c r="J881" s="21"/>
      <c r="K881" s="21"/>
      <c r="L881" s="21"/>
      <c r="M881" s="22"/>
      <c r="N881" s="23"/>
      <c r="O881" s="23"/>
      <c r="P881" s="21"/>
      <c r="Q881" s="12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6.5" customHeight="1">
      <c r="A882" s="1"/>
      <c r="B882" s="4"/>
      <c r="C882" s="12"/>
      <c r="D882" s="14"/>
      <c r="E882" s="14"/>
      <c r="F882" s="14"/>
      <c r="G882" s="29"/>
      <c r="H882" s="13"/>
      <c r="I882" s="102"/>
      <c r="J882" s="21"/>
      <c r="K882" s="21"/>
      <c r="L882" s="21"/>
      <c r="M882" s="22"/>
      <c r="N882" s="23"/>
      <c r="O882" s="23"/>
      <c r="P882" s="21"/>
      <c r="Q882" s="12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6.5" customHeight="1">
      <c r="A883" s="1"/>
      <c r="B883" s="4"/>
      <c r="C883" s="12"/>
      <c r="D883" s="14"/>
      <c r="E883" s="14"/>
      <c r="F883" s="14"/>
      <c r="G883" s="29"/>
      <c r="H883" s="13"/>
      <c r="I883" s="102"/>
      <c r="J883" s="21"/>
      <c r="K883" s="21"/>
      <c r="L883" s="21"/>
      <c r="M883" s="22"/>
      <c r="N883" s="23"/>
      <c r="O883" s="23"/>
      <c r="P883" s="21"/>
      <c r="Q883" s="12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6.5" customHeight="1">
      <c r="A884" s="1"/>
      <c r="B884" s="4"/>
      <c r="C884" s="12"/>
      <c r="D884" s="14"/>
      <c r="E884" s="14"/>
      <c r="F884" s="14"/>
      <c r="G884" s="29"/>
      <c r="H884" s="13"/>
      <c r="I884" s="102"/>
      <c r="J884" s="21"/>
      <c r="K884" s="21"/>
      <c r="L884" s="21"/>
      <c r="M884" s="22"/>
      <c r="N884" s="23"/>
      <c r="O884" s="23"/>
      <c r="P884" s="21"/>
      <c r="Q884" s="12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6.5" customHeight="1">
      <c r="A885" s="1"/>
      <c r="B885" s="4"/>
      <c r="C885" s="12"/>
      <c r="D885" s="14"/>
      <c r="E885" s="14"/>
      <c r="F885" s="14"/>
      <c r="G885" s="29"/>
      <c r="H885" s="13"/>
      <c r="I885" s="102"/>
      <c r="J885" s="21"/>
      <c r="K885" s="21"/>
      <c r="L885" s="21"/>
      <c r="M885" s="22"/>
      <c r="N885" s="23"/>
      <c r="O885" s="23"/>
      <c r="P885" s="21"/>
      <c r="Q885" s="12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6.5" customHeight="1">
      <c r="A886" s="1"/>
      <c r="B886" s="4"/>
      <c r="C886" s="12"/>
      <c r="D886" s="14"/>
      <c r="E886" s="14"/>
      <c r="F886" s="14"/>
      <c r="G886" s="29"/>
      <c r="H886" s="13"/>
      <c r="I886" s="102"/>
      <c r="J886" s="21"/>
      <c r="K886" s="21"/>
      <c r="L886" s="21"/>
      <c r="M886" s="22"/>
      <c r="N886" s="23"/>
      <c r="O886" s="23"/>
      <c r="P886" s="21"/>
      <c r="Q886" s="12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6.5" customHeight="1">
      <c r="A887" s="1"/>
      <c r="B887" s="4"/>
      <c r="C887" s="12"/>
      <c r="D887" s="14"/>
      <c r="E887" s="14"/>
      <c r="F887" s="14"/>
      <c r="G887" s="29"/>
      <c r="H887" s="13"/>
      <c r="I887" s="102"/>
      <c r="J887" s="21"/>
      <c r="K887" s="21"/>
      <c r="L887" s="21"/>
      <c r="M887" s="22"/>
      <c r="N887" s="23"/>
      <c r="O887" s="23"/>
      <c r="P887" s="21"/>
      <c r="Q887" s="12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6.5" customHeight="1">
      <c r="A888" s="1"/>
      <c r="B888" s="4"/>
      <c r="C888" s="12"/>
      <c r="D888" s="14"/>
      <c r="E888" s="14"/>
      <c r="F888" s="14"/>
      <c r="G888" s="29"/>
      <c r="H888" s="13"/>
      <c r="I888" s="102"/>
      <c r="J888" s="21"/>
      <c r="K888" s="21"/>
      <c r="L888" s="21"/>
      <c r="M888" s="22"/>
      <c r="N888" s="23"/>
      <c r="O888" s="23"/>
      <c r="P888" s="21"/>
      <c r="Q888" s="12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6.5" customHeight="1">
      <c r="A889" s="1"/>
      <c r="B889" s="4"/>
      <c r="C889" s="12"/>
      <c r="D889" s="14"/>
      <c r="E889" s="14"/>
      <c r="F889" s="14"/>
      <c r="G889" s="29"/>
      <c r="H889" s="13"/>
      <c r="I889" s="102"/>
      <c r="J889" s="21"/>
      <c r="K889" s="21"/>
      <c r="L889" s="21"/>
      <c r="M889" s="22"/>
      <c r="N889" s="23"/>
      <c r="O889" s="23"/>
      <c r="P889" s="21"/>
      <c r="Q889" s="12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6.5" customHeight="1">
      <c r="A890" s="1"/>
      <c r="B890" s="4"/>
      <c r="C890" s="12"/>
      <c r="D890" s="14"/>
      <c r="E890" s="14"/>
      <c r="F890" s="14"/>
      <c r="G890" s="29"/>
      <c r="H890" s="13"/>
      <c r="I890" s="102"/>
      <c r="J890" s="21"/>
      <c r="K890" s="21"/>
      <c r="L890" s="21"/>
      <c r="M890" s="22"/>
      <c r="N890" s="23"/>
      <c r="O890" s="23"/>
      <c r="P890" s="21"/>
      <c r="Q890" s="12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6.5" customHeight="1">
      <c r="A891" s="1"/>
      <c r="B891" s="4"/>
      <c r="C891" s="12"/>
      <c r="D891" s="14"/>
      <c r="E891" s="14"/>
      <c r="F891" s="14"/>
      <c r="G891" s="29"/>
      <c r="H891" s="13"/>
      <c r="I891" s="102"/>
      <c r="J891" s="21"/>
      <c r="K891" s="21"/>
      <c r="L891" s="21"/>
      <c r="M891" s="22"/>
      <c r="N891" s="23"/>
      <c r="O891" s="23"/>
      <c r="P891" s="21"/>
      <c r="Q891" s="12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6.5" customHeight="1">
      <c r="A892" s="1"/>
      <c r="B892" s="4"/>
      <c r="C892" s="12"/>
      <c r="D892" s="14"/>
      <c r="E892" s="14"/>
      <c r="F892" s="14"/>
      <c r="G892" s="29"/>
      <c r="H892" s="13"/>
      <c r="I892" s="102"/>
      <c r="J892" s="21"/>
      <c r="K892" s="21"/>
      <c r="L892" s="21"/>
      <c r="M892" s="22"/>
      <c r="N892" s="23"/>
      <c r="O892" s="23"/>
      <c r="P892" s="21"/>
      <c r="Q892" s="12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6.5" customHeight="1">
      <c r="A893" s="1"/>
      <c r="B893" s="4"/>
      <c r="C893" s="12"/>
      <c r="D893" s="14"/>
      <c r="E893" s="14"/>
      <c r="F893" s="14"/>
      <c r="G893" s="29"/>
      <c r="H893" s="13"/>
      <c r="I893" s="102"/>
      <c r="J893" s="21"/>
      <c r="K893" s="21"/>
      <c r="L893" s="21"/>
      <c r="M893" s="22"/>
      <c r="N893" s="23"/>
      <c r="O893" s="23"/>
      <c r="P893" s="21"/>
      <c r="Q893" s="12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6.5" customHeight="1">
      <c r="A894" s="1"/>
      <c r="B894" s="4"/>
      <c r="C894" s="12"/>
      <c r="D894" s="14"/>
      <c r="E894" s="14"/>
      <c r="F894" s="14"/>
      <c r="G894" s="29"/>
      <c r="H894" s="13"/>
      <c r="I894" s="102"/>
      <c r="J894" s="21"/>
      <c r="K894" s="21"/>
      <c r="L894" s="21"/>
      <c r="M894" s="22"/>
      <c r="N894" s="23"/>
      <c r="O894" s="23"/>
      <c r="P894" s="21"/>
      <c r="Q894" s="12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6.5" customHeight="1">
      <c r="A895" s="1"/>
      <c r="B895" s="4"/>
      <c r="C895" s="12"/>
      <c r="D895" s="14"/>
      <c r="E895" s="14"/>
      <c r="F895" s="14"/>
      <c r="G895" s="29"/>
      <c r="H895" s="13"/>
      <c r="I895" s="102"/>
      <c r="J895" s="21"/>
      <c r="K895" s="21"/>
      <c r="L895" s="21"/>
      <c r="M895" s="22"/>
      <c r="N895" s="23"/>
      <c r="O895" s="23"/>
      <c r="P895" s="21"/>
      <c r="Q895" s="12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6.5" customHeight="1">
      <c r="A896" s="1"/>
      <c r="B896" s="4"/>
      <c r="C896" s="12"/>
      <c r="D896" s="14"/>
      <c r="E896" s="14"/>
      <c r="F896" s="14"/>
      <c r="G896" s="29"/>
      <c r="H896" s="13"/>
      <c r="I896" s="102"/>
      <c r="J896" s="21"/>
      <c r="K896" s="21"/>
      <c r="L896" s="21"/>
      <c r="M896" s="22"/>
      <c r="N896" s="23"/>
      <c r="O896" s="23"/>
      <c r="P896" s="21"/>
      <c r="Q896" s="12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6.5" customHeight="1">
      <c r="A897" s="1"/>
      <c r="B897" s="4"/>
      <c r="C897" s="12"/>
      <c r="D897" s="14"/>
      <c r="E897" s="14"/>
      <c r="F897" s="14"/>
      <c r="G897" s="29"/>
      <c r="H897" s="13"/>
      <c r="I897" s="102"/>
      <c r="J897" s="21"/>
      <c r="K897" s="21"/>
      <c r="L897" s="21"/>
      <c r="M897" s="22"/>
      <c r="N897" s="23"/>
      <c r="O897" s="23"/>
      <c r="P897" s="21"/>
      <c r="Q897" s="12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6.5" customHeight="1">
      <c r="A898" s="1"/>
      <c r="B898" s="4"/>
      <c r="C898" s="12"/>
      <c r="D898" s="14"/>
      <c r="E898" s="14"/>
      <c r="F898" s="14"/>
      <c r="G898" s="29"/>
      <c r="H898" s="13"/>
      <c r="I898" s="102"/>
      <c r="J898" s="21"/>
      <c r="K898" s="21"/>
      <c r="L898" s="21"/>
      <c r="M898" s="22"/>
      <c r="N898" s="23"/>
      <c r="O898" s="23"/>
      <c r="P898" s="21"/>
      <c r="Q898" s="12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6.5" customHeight="1">
      <c r="A899" s="1"/>
      <c r="B899" s="4"/>
      <c r="C899" s="12"/>
      <c r="D899" s="14"/>
      <c r="E899" s="14"/>
      <c r="F899" s="14"/>
      <c r="G899" s="29"/>
      <c r="H899" s="13"/>
      <c r="I899" s="102"/>
      <c r="J899" s="21"/>
      <c r="K899" s="21"/>
      <c r="L899" s="21"/>
      <c r="M899" s="22"/>
      <c r="N899" s="23"/>
      <c r="O899" s="23"/>
      <c r="P899" s="21"/>
      <c r="Q899" s="12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6.5" customHeight="1">
      <c r="A900" s="1"/>
      <c r="B900" s="4"/>
      <c r="C900" s="12"/>
      <c r="D900" s="14"/>
      <c r="E900" s="14"/>
      <c r="F900" s="14"/>
      <c r="G900" s="29"/>
      <c r="H900" s="13"/>
      <c r="I900" s="102"/>
      <c r="J900" s="21"/>
      <c r="K900" s="21"/>
      <c r="L900" s="21"/>
      <c r="M900" s="22"/>
      <c r="N900" s="23"/>
      <c r="O900" s="23"/>
      <c r="P900" s="21"/>
      <c r="Q900" s="12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6.5" customHeight="1">
      <c r="A901" s="1"/>
      <c r="B901" s="4"/>
      <c r="C901" s="12"/>
      <c r="D901" s="14"/>
      <c r="E901" s="14"/>
      <c r="F901" s="14"/>
      <c r="G901" s="29"/>
      <c r="H901" s="13"/>
      <c r="I901" s="102"/>
      <c r="J901" s="21"/>
      <c r="K901" s="21"/>
      <c r="L901" s="21"/>
      <c r="M901" s="22"/>
      <c r="N901" s="23"/>
      <c r="O901" s="23"/>
      <c r="P901" s="21"/>
      <c r="Q901" s="12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6.5" customHeight="1">
      <c r="A902" s="1"/>
      <c r="B902" s="4"/>
      <c r="C902" s="12"/>
      <c r="D902" s="14"/>
      <c r="E902" s="14"/>
      <c r="F902" s="14"/>
      <c r="G902" s="29"/>
      <c r="H902" s="13"/>
      <c r="I902" s="102"/>
      <c r="J902" s="21"/>
      <c r="K902" s="21"/>
      <c r="L902" s="21"/>
      <c r="M902" s="22"/>
      <c r="N902" s="23"/>
      <c r="O902" s="23"/>
      <c r="P902" s="21"/>
      <c r="Q902" s="12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6.5" customHeight="1">
      <c r="A903" s="1"/>
      <c r="B903" s="4"/>
      <c r="C903" s="12"/>
      <c r="D903" s="14"/>
      <c r="E903" s="14"/>
      <c r="F903" s="14"/>
      <c r="G903" s="29"/>
      <c r="H903" s="13"/>
      <c r="I903" s="102"/>
      <c r="J903" s="21"/>
      <c r="K903" s="21"/>
      <c r="L903" s="21"/>
      <c r="M903" s="22"/>
      <c r="N903" s="23"/>
      <c r="O903" s="23"/>
      <c r="P903" s="21"/>
      <c r="Q903" s="12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6.5" customHeight="1">
      <c r="A904" s="1"/>
      <c r="B904" s="4"/>
      <c r="C904" s="12"/>
      <c r="D904" s="14"/>
      <c r="E904" s="14"/>
      <c r="F904" s="14"/>
      <c r="G904" s="29"/>
      <c r="H904" s="13"/>
      <c r="I904" s="102"/>
      <c r="J904" s="21"/>
      <c r="K904" s="21"/>
      <c r="L904" s="21"/>
      <c r="M904" s="22"/>
      <c r="N904" s="23"/>
      <c r="O904" s="23"/>
      <c r="P904" s="21"/>
      <c r="Q904" s="12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6.5" customHeight="1">
      <c r="A905" s="1"/>
      <c r="B905" s="4"/>
      <c r="C905" s="12"/>
      <c r="D905" s="14"/>
      <c r="E905" s="14"/>
      <c r="F905" s="14"/>
      <c r="G905" s="29"/>
      <c r="H905" s="13"/>
      <c r="I905" s="102"/>
      <c r="J905" s="21"/>
      <c r="K905" s="21"/>
      <c r="L905" s="21"/>
      <c r="M905" s="22"/>
      <c r="N905" s="23"/>
      <c r="O905" s="23"/>
      <c r="P905" s="21"/>
      <c r="Q905" s="12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6.5" customHeight="1">
      <c r="A906" s="1"/>
      <c r="B906" s="4"/>
      <c r="C906" s="12"/>
      <c r="D906" s="14"/>
      <c r="E906" s="14"/>
      <c r="F906" s="14"/>
      <c r="G906" s="29"/>
      <c r="H906" s="13"/>
      <c r="I906" s="102"/>
      <c r="J906" s="21"/>
      <c r="K906" s="21"/>
      <c r="L906" s="21"/>
      <c r="M906" s="22"/>
      <c r="N906" s="23"/>
      <c r="O906" s="23"/>
      <c r="P906" s="21"/>
      <c r="Q906" s="12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6.5" customHeight="1">
      <c r="A907" s="1"/>
      <c r="B907" s="4"/>
      <c r="C907" s="12"/>
      <c r="D907" s="14"/>
      <c r="E907" s="14"/>
      <c r="F907" s="14"/>
      <c r="G907" s="29"/>
      <c r="H907" s="13"/>
      <c r="I907" s="102"/>
      <c r="J907" s="21"/>
      <c r="K907" s="21"/>
      <c r="L907" s="21"/>
      <c r="M907" s="22"/>
      <c r="N907" s="23"/>
      <c r="O907" s="23"/>
      <c r="P907" s="21"/>
      <c r="Q907" s="12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6.5" customHeight="1">
      <c r="A908" s="1"/>
      <c r="B908" s="4"/>
      <c r="C908" s="12"/>
      <c r="D908" s="14"/>
      <c r="E908" s="14"/>
      <c r="F908" s="14"/>
      <c r="G908" s="29"/>
      <c r="H908" s="13"/>
      <c r="I908" s="102"/>
      <c r="J908" s="21"/>
      <c r="K908" s="21"/>
      <c r="L908" s="21"/>
      <c r="M908" s="22"/>
      <c r="N908" s="23"/>
      <c r="O908" s="23"/>
      <c r="P908" s="21"/>
      <c r="Q908" s="12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6.5" customHeight="1">
      <c r="A909" s="1"/>
      <c r="B909" s="4"/>
      <c r="C909" s="12"/>
      <c r="D909" s="14"/>
      <c r="E909" s="14"/>
      <c r="F909" s="14"/>
      <c r="G909" s="29"/>
      <c r="H909" s="13"/>
      <c r="I909" s="102"/>
      <c r="J909" s="21"/>
      <c r="K909" s="21"/>
      <c r="L909" s="21"/>
      <c r="M909" s="22"/>
      <c r="N909" s="23"/>
      <c r="O909" s="23"/>
      <c r="P909" s="21"/>
      <c r="Q909" s="12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6.5" customHeight="1">
      <c r="A910" s="1"/>
      <c r="B910" s="4"/>
      <c r="C910" s="12"/>
      <c r="D910" s="14"/>
      <c r="E910" s="14"/>
      <c r="F910" s="14"/>
      <c r="G910" s="29"/>
      <c r="H910" s="13"/>
      <c r="I910" s="102"/>
      <c r="J910" s="21"/>
      <c r="K910" s="21"/>
      <c r="L910" s="21"/>
      <c r="M910" s="22"/>
      <c r="N910" s="23"/>
      <c r="O910" s="23"/>
      <c r="P910" s="21"/>
      <c r="Q910" s="12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6.5" customHeight="1">
      <c r="A911" s="1"/>
      <c r="B911" s="4"/>
      <c r="C911" s="12"/>
      <c r="D911" s="14"/>
      <c r="E911" s="14"/>
      <c r="F911" s="14"/>
      <c r="G911" s="29"/>
      <c r="H911" s="13"/>
      <c r="I911" s="102"/>
      <c r="J911" s="21"/>
      <c r="K911" s="21"/>
      <c r="L911" s="21"/>
      <c r="M911" s="22"/>
      <c r="N911" s="23"/>
      <c r="O911" s="23"/>
      <c r="P911" s="21"/>
      <c r="Q911" s="12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6.5" customHeight="1">
      <c r="A912" s="1"/>
      <c r="B912" s="4"/>
      <c r="C912" s="12"/>
      <c r="D912" s="14"/>
      <c r="E912" s="14"/>
      <c r="F912" s="14"/>
      <c r="G912" s="29"/>
      <c r="H912" s="13"/>
      <c r="I912" s="102"/>
      <c r="J912" s="21"/>
      <c r="K912" s="21"/>
      <c r="L912" s="21"/>
      <c r="M912" s="22"/>
      <c r="N912" s="23"/>
      <c r="O912" s="23"/>
      <c r="P912" s="21"/>
      <c r="Q912" s="12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6.5" customHeight="1">
      <c r="A913" s="1"/>
      <c r="B913" s="4"/>
      <c r="C913" s="12"/>
      <c r="D913" s="14"/>
      <c r="E913" s="14"/>
      <c r="F913" s="14"/>
      <c r="G913" s="29"/>
      <c r="H913" s="13"/>
      <c r="I913" s="102"/>
      <c r="J913" s="21"/>
      <c r="K913" s="21"/>
      <c r="L913" s="21"/>
      <c r="M913" s="22"/>
      <c r="N913" s="23"/>
      <c r="O913" s="23"/>
      <c r="P913" s="21"/>
      <c r="Q913" s="12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6.5" customHeight="1">
      <c r="A914" s="1"/>
      <c r="B914" s="4"/>
      <c r="C914" s="12"/>
      <c r="D914" s="14"/>
      <c r="E914" s="14"/>
      <c r="F914" s="14"/>
      <c r="G914" s="29"/>
      <c r="H914" s="13"/>
      <c r="I914" s="102"/>
      <c r="J914" s="21"/>
      <c r="K914" s="21"/>
      <c r="L914" s="21"/>
      <c r="M914" s="22"/>
      <c r="N914" s="23"/>
      <c r="O914" s="23"/>
      <c r="P914" s="21"/>
      <c r="Q914" s="12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6.5" customHeight="1">
      <c r="A915" s="1"/>
      <c r="B915" s="4"/>
      <c r="C915" s="12"/>
      <c r="D915" s="14"/>
      <c r="E915" s="14"/>
      <c r="F915" s="14"/>
      <c r="G915" s="29"/>
      <c r="H915" s="13"/>
      <c r="I915" s="102"/>
      <c r="J915" s="21"/>
      <c r="K915" s="21"/>
      <c r="L915" s="21"/>
      <c r="M915" s="22"/>
      <c r="N915" s="23"/>
      <c r="O915" s="23"/>
      <c r="P915" s="21"/>
      <c r="Q915" s="12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6.5" customHeight="1">
      <c r="A916" s="1"/>
      <c r="B916" s="4"/>
      <c r="C916" s="12"/>
      <c r="D916" s="14"/>
      <c r="E916" s="14"/>
      <c r="F916" s="14"/>
      <c r="G916" s="29"/>
      <c r="H916" s="13"/>
      <c r="I916" s="102"/>
      <c r="J916" s="21"/>
      <c r="K916" s="21"/>
      <c r="L916" s="21"/>
      <c r="M916" s="22"/>
      <c r="N916" s="23"/>
      <c r="O916" s="23"/>
      <c r="P916" s="21"/>
      <c r="Q916" s="12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6.5" customHeight="1">
      <c r="A917" s="1"/>
      <c r="B917" s="4"/>
      <c r="C917" s="12"/>
      <c r="D917" s="14"/>
      <c r="E917" s="14"/>
      <c r="F917" s="14"/>
      <c r="G917" s="29"/>
      <c r="H917" s="13"/>
      <c r="I917" s="102"/>
      <c r="J917" s="21"/>
      <c r="K917" s="21"/>
      <c r="L917" s="21"/>
      <c r="M917" s="22"/>
      <c r="N917" s="23"/>
      <c r="O917" s="23"/>
      <c r="P917" s="21"/>
      <c r="Q917" s="12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6.5" customHeight="1">
      <c r="A918" s="1"/>
      <c r="B918" s="4"/>
      <c r="C918" s="12"/>
      <c r="D918" s="14"/>
      <c r="E918" s="14"/>
      <c r="F918" s="14"/>
      <c r="G918" s="29"/>
      <c r="H918" s="13"/>
      <c r="I918" s="102"/>
      <c r="J918" s="21"/>
      <c r="K918" s="21"/>
      <c r="L918" s="21"/>
      <c r="M918" s="22"/>
      <c r="N918" s="23"/>
      <c r="O918" s="23"/>
      <c r="P918" s="21"/>
      <c r="Q918" s="12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6.5" customHeight="1">
      <c r="A919" s="1"/>
      <c r="B919" s="4"/>
      <c r="C919" s="12"/>
      <c r="D919" s="14"/>
      <c r="E919" s="14"/>
      <c r="F919" s="14"/>
      <c r="G919" s="29"/>
      <c r="H919" s="13"/>
      <c r="I919" s="102"/>
      <c r="J919" s="21"/>
      <c r="K919" s="21"/>
      <c r="L919" s="21"/>
      <c r="M919" s="22"/>
      <c r="N919" s="23"/>
      <c r="O919" s="23"/>
      <c r="P919" s="21"/>
      <c r="Q919" s="12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6.5" customHeight="1">
      <c r="A920" s="1"/>
      <c r="B920" s="4"/>
      <c r="C920" s="12"/>
      <c r="D920" s="14"/>
      <c r="E920" s="14"/>
      <c r="F920" s="14"/>
      <c r="G920" s="29"/>
      <c r="H920" s="13"/>
      <c r="I920" s="102"/>
      <c r="J920" s="21"/>
      <c r="K920" s="21"/>
      <c r="L920" s="21"/>
      <c r="M920" s="22"/>
      <c r="N920" s="23"/>
      <c r="O920" s="23"/>
      <c r="P920" s="21"/>
      <c r="Q920" s="12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6.5" customHeight="1">
      <c r="A921" s="1"/>
      <c r="B921" s="4"/>
      <c r="C921" s="12"/>
      <c r="D921" s="14"/>
      <c r="E921" s="14"/>
      <c r="F921" s="14"/>
      <c r="G921" s="29"/>
      <c r="H921" s="13"/>
      <c r="I921" s="102"/>
      <c r="J921" s="21"/>
      <c r="K921" s="21"/>
      <c r="L921" s="21"/>
      <c r="M921" s="22"/>
      <c r="N921" s="23"/>
      <c r="O921" s="23"/>
      <c r="P921" s="21"/>
      <c r="Q921" s="12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6.5" customHeight="1">
      <c r="A922" s="1"/>
      <c r="B922" s="4"/>
      <c r="C922" s="12"/>
      <c r="D922" s="14"/>
      <c r="E922" s="14"/>
      <c r="F922" s="14"/>
      <c r="G922" s="29"/>
      <c r="H922" s="13"/>
      <c r="I922" s="102"/>
      <c r="J922" s="21"/>
      <c r="K922" s="21"/>
      <c r="L922" s="21"/>
      <c r="M922" s="22"/>
      <c r="N922" s="23"/>
      <c r="O922" s="23"/>
      <c r="P922" s="21"/>
      <c r="Q922" s="12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6.5" customHeight="1">
      <c r="A923" s="1"/>
      <c r="B923" s="4"/>
      <c r="C923" s="12"/>
      <c r="D923" s="14"/>
      <c r="E923" s="14"/>
      <c r="F923" s="14"/>
      <c r="G923" s="29"/>
      <c r="H923" s="13"/>
      <c r="I923" s="102"/>
      <c r="J923" s="21"/>
      <c r="K923" s="21"/>
      <c r="L923" s="21"/>
      <c r="M923" s="22"/>
      <c r="N923" s="23"/>
      <c r="O923" s="23"/>
      <c r="P923" s="21"/>
      <c r="Q923" s="12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6.5" customHeight="1">
      <c r="A924" s="1"/>
      <c r="B924" s="4"/>
      <c r="C924" s="12"/>
      <c r="D924" s="14"/>
      <c r="E924" s="14"/>
      <c r="F924" s="14"/>
      <c r="G924" s="29"/>
      <c r="H924" s="13"/>
      <c r="I924" s="102"/>
      <c r="J924" s="21"/>
      <c r="K924" s="21"/>
      <c r="L924" s="21"/>
      <c r="M924" s="22"/>
      <c r="N924" s="23"/>
      <c r="O924" s="23"/>
      <c r="P924" s="21"/>
      <c r="Q924" s="12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6.5" customHeight="1">
      <c r="A925" s="1"/>
      <c r="B925" s="4"/>
      <c r="C925" s="12"/>
      <c r="D925" s="14"/>
      <c r="E925" s="14"/>
      <c r="F925" s="14"/>
      <c r="G925" s="29"/>
      <c r="H925" s="13"/>
      <c r="I925" s="102"/>
      <c r="J925" s="21"/>
      <c r="K925" s="21"/>
      <c r="L925" s="21"/>
      <c r="M925" s="22"/>
      <c r="N925" s="23"/>
      <c r="O925" s="23"/>
      <c r="P925" s="21"/>
      <c r="Q925" s="12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6.5" customHeight="1">
      <c r="A926" s="1"/>
      <c r="B926" s="4"/>
      <c r="C926" s="12"/>
      <c r="D926" s="14"/>
      <c r="E926" s="14"/>
      <c r="F926" s="14"/>
      <c r="G926" s="29"/>
      <c r="H926" s="13"/>
      <c r="I926" s="102"/>
      <c r="J926" s="21"/>
      <c r="K926" s="21"/>
      <c r="L926" s="21"/>
      <c r="M926" s="22"/>
      <c r="N926" s="23"/>
      <c r="O926" s="23"/>
      <c r="P926" s="21"/>
      <c r="Q926" s="12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6.5" customHeight="1">
      <c r="A927" s="1"/>
      <c r="B927" s="4"/>
      <c r="C927" s="12"/>
      <c r="D927" s="14"/>
      <c r="E927" s="14"/>
      <c r="F927" s="14"/>
      <c r="G927" s="29"/>
      <c r="H927" s="13"/>
      <c r="I927" s="102"/>
      <c r="J927" s="21"/>
      <c r="K927" s="21"/>
      <c r="L927" s="21"/>
      <c r="M927" s="22"/>
      <c r="N927" s="23"/>
      <c r="O927" s="23"/>
      <c r="P927" s="21"/>
      <c r="Q927" s="12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6.5" customHeight="1">
      <c r="A928" s="1"/>
      <c r="B928" s="4"/>
      <c r="C928" s="12"/>
      <c r="D928" s="14"/>
      <c r="E928" s="14"/>
      <c r="F928" s="14"/>
      <c r="G928" s="29"/>
      <c r="H928" s="13"/>
      <c r="I928" s="102"/>
      <c r="J928" s="21"/>
      <c r="K928" s="21"/>
      <c r="L928" s="21"/>
      <c r="M928" s="22"/>
      <c r="N928" s="23"/>
      <c r="O928" s="23"/>
      <c r="P928" s="21"/>
      <c r="Q928" s="12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6.5" customHeight="1">
      <c r="A929" s="1"/>
      <c r="B929" s="4"/>
      <c r="C929" s="12"/>
      <c r="D929" s="14"/>
      <c r="E929" s="14"/>
      <c r="F929" s="14"/>
      <c r="G929" s="29"/>
      <c r="H929" s="13"/>
      <c r="I929" s="102"/>
      <c r="J929" s="21"/>
      <c r="K929" s="21"/>
      <c r="L929" s="21"/>
      <c r="M929" s="22"/>
      <c r="N929" s="23"/>
      <c r="O929" s="23"/>
      <c r="P929" s="21"/>
      <c r="Q929" s="12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6.5" customHeight="1">
      <c r="A930" s="1"/>
      <c r="B930" s="4"/>
      <c r="C930" s="12"/>
      <c r="D930" s="14"/>
      <c r="E930" s="14"/>
      <c r="F930" s="14"/>
      <c r="G930" s="29"/>
      <c r="H930" s="13"/>
      <c r="I930" s="102"/>
      <c r="J930" s="21"/>
      <c r="K930" s="21"/>
      <c r="L930" s="21"/>
      <c r="M930" s="22"/>
      <c r="N930" s="23"/>
      <c r="O930" s="23"/>
      <c r="P930" s="21"/>
      <c r="Q930" s="12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6.5" customHeight="1">
      <c r="A931" s="1"/>
      <c r="B931" s="4"/>
      <c r="C931" s="12"/>
      <c r="D931" s="14"/>
      <c r="E931" s="14"/>
      <c r="F931" s="14"/>
      <c r="G931" s="29"/>
      <c r="H931" s="13"/>
      <c r="I931" s="102"/>
      <c r="J931" s="21"/>
      <c r="K931" s="21"/>
      <c r="L931" s="21"/>
      <c r="M931" s="22"/>
      <c r="N931" s="23"/>
      <c r="O931" s="23"/>
      <c r="P931" s="21"/>
      <c r="Q931" s="12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6.5" customHeight="1">
      <c r="A932" s="1"/>
      <c r="B932" s="4"/>
      <c r="C932" s="12"/>
      <c r="D932" s="14"/>
      <c r="E932" s="14"/>
      <c r="F932" s="14"/>
      <c r="G932" s="29"/>
      <c r="H932" s="13"/>
      <c r="I932" s="102"/>
      <c r="J932" s="21"/>
      <c r="K932" s="21"/>
      <c r="L932" s="21"/>
      <c r="M932" s="22"/>
      <c r="N932" s="23"/>
      <c r="O932" s="23"/>
      <c r="P932" s="21"/>
      <c r="Q932" s="12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6.5" customHeight="1">
      <c r="A933" s="1"/>
      <c r="B933" s="4"/>
      <c r="C933" s="12"/>
      <c r="D933" s="14"/>
      <c r="E933" s="14"/>
      <c r="F933" s="14"/>
      <c r="G933" s="29"/>
      <c r="H933" s="13"/>
      <c r="I933" s="102"/>
      <c r="J933" s="21"/>
      <c r="K933" s="21"/>
      <c r="L933" s="21"/>
      <c r="M933" s="22"/>
      <c r="N933" s="23"/>
      <c r="O933" s="23"/>
      <c r="P933" s="21"/>
      <c r="Q933" s="12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6.5" customHeight="1">
      <c r="A934" s="1"/>
      <c r="B934" s="4"/>
      <c r="C934" s="12"/>
      <c r="D934" s="14"/>
      <c r="E934" s="14"/>
      <c r="F934" s="14"/>
      <c r="G934" s="29"/>
      <c r="H934" s="13"/>
      <c r="I934" s="102"/>
      <c r="J934" s="21"/>
      <c r="K934" s="21"/>
      <c r="L934" s="21"/>
      <c r="M934" s="22"/>
      <c r="N934" s="23"/>
      <c r="O934" s="23"/>
      <c r="P934" s="21"/>
      <c r="Q934" s="12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6.5" customHeight="1">
      <c r="A935" s="1"/>
      <c r="B935" s="4"/>
      <c r="C935" s="12"/>
      <c r="D935" s="14"/>
      <c r="E935" s="14"/>
      <c r="F935" s="14"/>
      <c r="G935" s="29"/>
      <c r="H935" s="13"/>
      <c r="I935" s="102"/>
      <c r="J935" s="21"/>
      <c r="K935" s="21"/>
      <c r="L935" s="21"/>
      <c r="M935" s="22"/>
      <c r="N935" s="23"/>
      <c r="O935" s="23"/>
      <c r="P935" s="21"/>
      <c r="Q935" s="12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6.5" customHeight="1">
      <c r="A936" s="1"/>
      <c r="B936" s="4"/>
      <c r="C936" s="12"/>
      <c r="D936" s="14"/>
      <c r="E936" s="14"/>
      <c r="F936" s="14"/>
      <c r="G936" s="29"/>
      <c r="H936" s="13"/>
      <c r="I936" s="102"/>
      <c r="J936" s="21"/>
      <c r="K936" s="21"/>
      <c r="L936" s="21"/>
      <c r="M936" s="22"/>
      <c r="N936" s="23"/>
      <c r="O936" s="23"/>
      <c r="P936" s="21"/>
      <c r="Q936" s="12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6.5" customHeight="1">
      <c r="A937" s="1"/>
      <c r="B937" s="4"/>
      <c r="C937" s="12"/>
      <c r="D937" s="14"/>
      <c r="E937" s="14"/>
      <c r="F937" s="14"/>
      <c r="G937" s="29"/>
      <c r="H937" s="13"/>
      <c r="I937" s="102"/>
      <c r="J937" s="21"/>
      <c r="K937" s="21"/>
      <c r="L937" s="21"/>
      <c r="M937" s="22"/>
      <c r="N937" s="23"/>
      <c r="O937" s="23"/>
      <c r="P937" s="21"/>
      <c r="Q937" s="12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6.5" customHeight="1">
      <c r="A938" s="1"/>
      <c r="B938" s="4"/>
      <c r="C938" s="12"/>
      <c r="D938" s="14"/>
      <c r="E938" s="14"/>
      <c r="F938" s="14"/>
      <c r="G938" s="29"/>
      <c r="H938" s="13"/>
      <c r="I938" s="102"/>
      <c r="J938" s="21"/>
      <c r="K938" s="21"/>
      <c r="L938" s="21"/>
      <c r="M938" s="22"/>
      <c r="N938" s="23"/>
      <c r="O938" s="23"/>
      <c r="P938" s="21"/>
      <c r="Q938" s="12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6.5" customHeight="1">
      <c r="A939" s="1"/>
      <c r="B939" s="4"/>
      <c r="C939" s="12"/>
      <c r="D939" s="14"/>
      <c r="E939" s="14"/>
      <c r="F939" s="14"/>
      <c r="G939" s="29"/>
      <c r="H939" s="13"/>
      <c r="I939" s="102"/>
      <c r="J939" s="21"/>
      <c r="K939" s="21"/>
      <c r="L939" s="21"/>
      <c r="M939" s="22"/>
      <c r="N939" s="23"/>
      <c r="O939" s="23"/>
      <c r="P939" s="21"/>
      <c r="Q939" s="12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6.5" customHeight="1">
      <c r="A940" s="1"/>
      <c r="B940" s="4"/>
      <c r="C940" s="12"/>
      <c r="D940" s="14"/>
      <c r="E940" s="14"/>
      <c r="F940" s="14"/>
      <c r="G940" s="29"/>
      <c r="H940" s="13"/>
      <c r="I940" s="102"/>
      <c r="J940" s="21"/>
      <c r="K940" s="21"/>
      <c r="L940" s="21"/>
      <c r="M940" s="22"/>
      <c r="N940" s="23"/>
      <c r="O940" s="23"/>
      <c r="P940" s="21"/>
      <c r="Q940" s="12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6.5" customHeight="1">
      <c r="A941" s="1"/>
      <c r="B941" s="4"/>
      <c r="C941" s="12"/>
      <c r="D941" s="14"/>
      <c r="E941" s="14"/>
      <c r="F941" s="14"/>
      <c r="G941" s="29"/>
      <c r="H941" s="13"/>
      <c r="I941" s="102"/>
      <c r="J941" s="21"/>
      <c r="K941" s="21"/>
      <c r="L941" s="21"/>
      <c r="M941" s="22"/>
      <c r="N941" s="23"/>
      <c r="O941" s="23"/>
      <c r="P941" s="21"/>
      <c r="Q941" s="12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6.5" customHeight="1">
      <c r="A942" s="1"/>
      <c r="B942" s="4"/>
      <c r="C942" s="12"/>
      <c r="D942" s="14"/>
      <c r="E942" s="14"/>
      <c r="F942" s="14"/>
      <c r="G942" s="29"/>
      <c r="H942" s="13"/>
      <c r="I942" s="102"/>
      <c r="J942" s="21"/>
      <c r="K942" s="21"/>
      <c r="L942" s="21"/>
      <c r="M942" s="22"/>
      <c r="N942" s="23"/>
      <c r="O942" s="23"/>
      <c r="P942" s="21"/>
      <c r="Q942" s="12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6.5" customHeight="1">
      <c r="A943" s="1"/>
      <c r="B943" s="4"/>
      <c r="C943" s="12"/>
      <c r="D943" s="14"/>
      <c r="E943" s="14"/>
      <c r="F943" s="14"/>
      <c r="G943" s="29"/>
      <c r="H943" s="13"/>
      <c r="I943" s="102"/>
      <c r="J943" s="21"/>
      <c r="K943" s="21"/>
      <c r="L943" s="21"/>
      <c r="M943" s="22"/>
      <c r="N943" s="23"/>
      <c r="O943" s="23"/>
      <c r="P943" s="21"/>
      <c r="Q943" s="12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6.5" customHeight="1">
      <c r="A944" s="1"/>
      <c r="B944" s="4"/>
      <c r="C944" s="12"/>
      <c r="D944" s="14"/>
      <c r="E944" s="14"/>
      <c r="F944" s="14"/>
      <c r="G944" s="29"/>
      <c r="H944" s="13"/>
      <c r="I944" s="102"/>
      <c r="J944" s="21"/>
      <c r="K944" s="21"/>
      <c r="L944" s="21"/>
      <c r="M944" s="22"/>
      <c r="N944" s="23"/>
      <c r="O944" s="23"/>
      <c r="P944" s="21"/>
      <c r="Q944" s="12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6.5" customHeight="1">
      <c r="A945" s="1"/>
      <c r="B945" s="4"/>
      <c r="C945" s="12"/>
      <c r="D945" s="14"/>
      <c r="E945" s="14"/>
      <c r="F945" s="14"/>
      <c r="G945" s="29"/>
      <c r="H945" s="13"/>
      <c r="I945" s="102"/>
      <c r="J945" s="21"/>
      <c r="K945" s="21"/>
      <c r="L945" s="21"/>
      <c r="M945" s="22"/>
      <c r="N945" s="23"/>
      <c r="O945" s="23"/>
      <c r="P945" s="21"/>
      <c r="Q945" s="12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6.5" customHeight="1">
      <c r="A946" s="1"/>
      <c r="B946" s="4"/>
      <c r="C946" s="12"/>
      <c r="D946" s="14"/>
      <c r="E946" s="14"/>
      <c r="F946" s="14"/>
      <c r="G946" s="29"/>
      <c r="H946" s="13"/>
      <c r="I946" s="102"/>
      <c r="J946" s="21"/>
      <c r="K946" s="21"/>
      <c r="L946" s="21"/>
      <c r="M946" s="22"/>
      <c r="N946" s="23"/>
      <c r="O946" s="23"/>
      <c r="P946" s="21"/>
      <c r="Q946" s="12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6.5" customHeight="1">
      <c r="A947" s="1"/>
      <c r="B947" s="4"/>
      <c r="C947" s="12"/>
      <c r="D947" s="14"/>
      <c r="E947" s="14"/>
      <c r="F947" s="14"/>
      <c r="G947" s="29"/>
      <c r="H947" s="13"/>
      <c r="I947" s="102"/>
      <c r="J947" s="21"/>
      <c r="K947" s="21"/>
      <c r="L947" s="21"/>
      <c r="M947" s="22"/>
      <c r="N947" s="23"/>
      <c r="O947" s="23"/>
      <c r="P947" s="21"/>
      <c r="Q947" s="12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6.5" customHeight="1">
      <c r="A948" s="1"/>
      <c r="B948" s="4"/>
      <c r="C948" s="12"/>
      <c r="D948" s="14"/>
      <c r="E948" s="14"/>
      <c r="F948" s="14"/>
      <c r="G948" s="29"/>
      <c r="H948" s="13"/>
      <c r="I948" s="102"/>
      <c r="J948" s="21"/>
      <c r="K948" s="21"/>
      <c r="L948" s="21"/>
      <c r="M948" s="22"/>
      <c r="N948" s="23"/>
      <c r="O948" s="23"/>
      <c r="P948" s="21"/>
      <c r="Q948" s="12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6.5" customHeight="1">
      <c r="A949" s="1"/>
      <c r="B949" s="4"/>
      <c r="C949" s="12"/>
      <c r="D949" s="14"/>
      <c r="E949" s="14"/>
      <c r="F949" s="14"/>
      <c r="G949" s="29"/>
      <c r="H949" s="13"/>
      <c r="I949" s="102"/>
      <c r="J949" s="21"/>
      <c r="K949" s="21"/>
      <c r="L949" s="21"/>
      <c r="M949" s="22"/>
      <c r="N949" s="23"/>
      <c r="O949" s="23"/>
      <c r="P949" s="21"/>
      <c r="Q949" s="12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6.5" customHeight="1">
      <c r="A950" s="1"/>
      <c r="B950" s="4"/>
      <c r="C950" s="12"/>
      <c r="D950" s="14"/>
      <c r="E950" s="14"/>
      <c r="F950" s="14"/>
      <c r="G950" s="29"/>
      <c r="H950" s="13"/>
      <c r="I950" s="102"/>
      <c r="J950" s="21"/>
      <c r="K950" s="21"/>
      <c r="L950" s="21"/>
      <c r="M950" s="22"/>
      <c r="N950" s="23"/>
      <c r="O950" s="23"/>
      <c r="P950" s="21"/>
      <c r="Q950" s="12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6.5" customHeight="1">
      <c r="A951" s="1"/>
      <c r="B951" s="4"/>
      <c r="C951" s="12"/>
      <c r="D951" s="14"/>
      <c r="E951" s="14"/>
      <c r="F951" s="14"/>
      <c r="G951" s="29"/>
      <c r="H951" s="13"/>
      <c r="I951" s="102"/>
      <c r="J951" s="21"/>
      <c r="K951" s="21"/>
      <c r="L951" s="21"/>
      <c r="M951" s="22"/>
      <c r="N951" s="23"/>
      <c r="O951" s="23"/>
      <c r="P951" s="21"/>
      <c r="Q951" s="12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6.5" customHeight="1">
      <c r="A952" s="1"/>
      <c r="B952" s="4"/>
      <c r="C952" s="12"/>
      <c r="D952" s="14"/>
      <c r="E952" s="14"/>
      <c r="F952" s="14"/>
      <c r="G952" s="29"/>
      <c r="H952" s="13"/>
      <c r="I952" s="102"/>
      <c r="J952" s="21"/>
      <c r="K952" s="21"/>
      <c r="L952" s="21"/>
      <c r="M952" s="22"/>
      <c r="N952" s="23"/>
      <c r="O952" s="23"/>
      <c r="P952" s="21"/>
      <c r="Q952" s="12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6.5" customHeight="1">
      <c r="A953" s="1"/>
      <c r="B953" s="4"/>
      <c r="C953" s="12"/>
      <c r="D953" s="14"/>
      <c r="E953" s="14"/>
      <c r="F953" s="14"/>
      <c r="G953" s="29"/>
      <c r="H953" s="13"/>
      <c r="I953" s="102"/>
      <c r="J953" s="21"/>
      <c r="K953" s="21"/>
      <c r="L953" s="21"/>
      <c r="M953" s="22"/>
      <c r="N953" s="23"/>
      <c r="O953" s="23"/>
      <c r="P953" s="21"/>
      <c r="Q953" s="12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6.5" customHeight="1">
      <c r="A954" s="1"/>
      <c r="B954" s="4"/>
      <c r="C954" s="12"/>
      <c r="D954" s="14"/>
      <c r="E954" s="14"/>
      <c r="F954" s="14"/>
      <c r="G954" s="29"/>
      <c r="H954" s="13"/>
      <c r="I954" s="102"/>
      <c r="J954" s="21"/>
      <c r="K954" s="21"/>
      <c r="L954" s="21"/>
      <c r="M954" s="22"/>
      <c r="N954" s="23"/>
      <c r="O954" s="23"/>
      <c r="P954" s="21"/>
      <c r="Q954" s="12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6.5" customHeight="1">
      <c r="A955" s="1"/>
      <c r="B955" s="4"/>
      <c r="C955" s="12"/>
      <c r="D955" s="14"/>
      <c r="E955" s="14"/>
      <c r="F955" s="14"/>
      <c r="G955" s="29"/>
      <c r="H955" s="13"/>
      <c r="I955" s="102"/>
      <c r="J955" s="21"/>
      <c r="K955" s="21"/>
      <c r="L955" s="21"/>
      <c r="M955" s="22"/>
      <c r="N955" s="23"/>
      <c r="O955" s="23"/>
      <c r="P955" s="21"/>
      <c r="Q955" s="12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6.5" customHeight="1">
      <c r="A956" s="1"/>
      <c r="B956" s="4"/>
      <c r="C956" s="12"/>
      <c r="D956" s="14"/>
      <c r="E956" s="14"/>
      <c r="F956" s="14"/>
      <c r="G956" s="29"/>
      <c r="H956" s="13"/>
      <c r="I956" s="102"/>
      <c r="J956" s="21"/>
      <c r="K956" s="21"/>
      <c r="L956" s="21"/>
      <c r="M956" s="22"/>
      <c r="N956" s="23"/>
      <c r="O956" s="23"/>
      <c r="P956" s="21"/>
      <c r="Q956" s="12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6.5" customHeight="1">
      <c r="A957" s="1"/>
      <c r="B957" s="4"/>
      <c r="C957" s="12"/>
      <c r="D957" s="14"/>
      <c r="E957" s="14"/>
      <c r="F957" s="14"/>
      <c r="G957" s="29"/>
      <c r="H957" s="13"/>
      <c r="I957" s="102"/>
      <c r="J957" s="21"/>
      <c r="K957" s="21"/>
      <c r="L957" s="21"/>
      <c r="M957" s="22"/>
      <c r="N957" s="23"/>
      <c r="O957" s="23"/>
      <c r="P957" s="21"/>
      <c r="Q957" s="12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6.5" customHeight="1">
      <c r="A958" s="1"/>
      <c r="B958" s="4"/>
      <c r="C958" s="12"/>
      <c r="D958" s="14"/>
      <c r="E958" s="14"/>
      <c r="F958" s="14"/>
      <c r="G958" s="29"/>
      <c r="H958" s="13"/>
      <c r="I958" s="102"/>
      <c r="J958" s="21"/>
      <c r="K958" s="21"/>
      <c r="L958" s="21"/>
      <c r="M958" s="22"/>
      <c r="N958" s="23"/>
      <c r="O958" s="23"/>
      <c r="P958" s="21"/>
      <c r="Q958" s="12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6.5" customHeight="1">
      <c r="A959" s="1"/>
      <c r="B959" s="4"/>
      <c r="C959" s="12"/>
      <c r="D959" s="14"/>
      <c r="E959" s="14"/>
      <c r="F959" s="14"/>
      <c r="G959" s="29"/>
      <c r="H959" s="13"/>
      <c r="I959" s="102"/>
      <c r="J959" s="21"/>
      <c r="K959" s="21"/>
      <c r="L959" s="21"/>
      <c r="M959" s="22"/>
      <c r="N959" s="23"/>
      <c r="O959" s="23"/>
      <c r="P959" s="21"/>
      <c r="Q959" s="12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6.5" customHeight="1">
      <c r="A960" s="1"/>
      <c r="B960" s="4"/>
      <c r="C960" s="12"/>
      <c r="D960" s="14"/>
      <c r="E960" s="14"/>
      <c r="F960" s="14"/>
      <c r="G960" s="29"/>
      <c r="H960" s="13"/>
      <c r="I960" s="102"/>
      <c r="J960" s="21"/>
      <c r="K960" s="21"/>
      <c r="L960" s="21"/>
      <c r="M960" s="22"/>
      <c r="N960" s="23"/>
      <c r="O960" s="23"/>
      <c r="P960" s="21"/>
      <c r="Q960" s="12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6.5" customHeight="1">
      <c r="A961" s="1"/>
      <c r="B961" s="4"/>
      <c r="C961" s="12"/>
      <c r="D961" s="14"/>
      <c r="E961" s="14"/>
      <c r="F961" s="14"/>
      <c r="G961" s="29"/>
      <c r="H961" s="13"/>
      <c r="I961" s="102"/>
      <c r="J961" s="21"/>
      <c r="K961" s="21"/>
      <c r="L961" s="21"/>
      <c r="M961" s="22"/>
      <c r="N961" s="23"/>
      <c r="O961" s="23"/>
      <c r="P961" s="21"/>
      <c r="Q961" s="12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6.5" customHeight="1">
      <c r="A962" s="1"/>
      <c r="B962" s="4"/>
      <c r="C962" s="12"/>
      <c r="D962" s="14"/>
      <c r="E962" s="14"/>
      <c r="F962" s="14"/>
      <c r="G962" s="29"/>
      <c r="H962" s="13"/>
      <c r="I962" s="102"/>
      <c r="J962" s="21"/>
      <c r="K962" s="21"/>
      <c r="L962" s="21"/>
      <c r="M962" s="22"/>
      <c r="N962" s="23"/>
      <c r="O962" s="23"/>
      <c r="P962" s="21"/>
      <c r="Q962" s="12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6.5" customHeight="1">
      <c r="A963" s="1"/>
      <c r="B963" s="4"/>
      <c r="C963" s="12"/>
      <c r="D963" s="14"/>
      <c r="E963" s="14"/>
      <c r="F963" s="14"/>
      <c r="G963" s="29"/>
      <c r="H963" s="13"/>
      <c r="I963" s="102"/>
      <c r="J963" s="21"/>
      <c r="K963" s="21"/>
      <c r="L963" s="21"/>
      <c r="M963" s="22"/>
      <c r="N963" s="23"/>
      <c r="O963" s="23"/>
      <c r="P963" s="21"/>
      <c r="Q963" s="12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6.5" customHeight="1">
      <c r="A964" s="1"/>
      <c r="B964" s="4"/>
      <c r="C964" s="12"/>
      <c r="D964" s="14"/>
      <c r="E964" s="14"/>
      <c r="F964" s="14"/>
      <c r="G964" s="29"/>
      <c r="H964" s="13"/>
      <c r="I964" s="102"/>
      <c r="J964" s="21"/>
      <c r="K964" s="21"/>
      <c r="L964" s="21"/>
      <c r="M964" s="22"/>
      <c r="N964" s="23"/>
      <c r="O964" s="23"/>
      <c r="P964" s="21"/>
      <c r="Q964" s="12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6.5" customHeight="1">
      <c r="A965" s="1"/>
      <c r="B965" s="4"/>
      <c r="C965" s="12"/>
      <c r="D965" s="14"/>
      <c r="E965" s="14"/>
      <c r="F965" s="14"/>
      <c r="G965" s="29"/>
      <c r="H965" s="13"/>
      <c r="I965" s="102"/>
      <c r="J965" s="21"/>
      <c r="K965" s="21"/>
      <c r="L965" s="21"/>
      <c r="M965" s="22"/>
      <c r="N965" s="23"/>
      <c r="O965" s="23"/>
      <c r="P965" s="21"/>
      <c r="Q965" s="12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6.5" customHeight="1">
      <c r="A966" s="1"/>
      <c r="B966" s="4"/>
      <c r="C966" s="12"/>
      <c r="D966" s="14"/>
      <c r="E966" s="14"/>
      <c r="F966" s="14"/>
      <c r="G966" s="29"/>
      <c r="H966" s="13"/>
      <c r="I966" s="102"/>
      <c r="J966" s="21"/>
      <c r="K966" s="21"/>
      <c r="L966" s="21"/>
      <c r="M966" s="22"/>
      <c r="N966" s="23"/>
      <c r="O966" s="23"/>
      <c r="P966" s="21"/>
      <c r="Q966" s="12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6.5" customHeight="1">
      <c r="A967" s="1"/>
      <c r="B967" s="4"/>
      <c r="C967" s="12"/>
      <c r="D967" s="14"/>
      <c r="E967" s="14"/>
      <c r="F967" s="14"/>
      <c r="G967" s="29"/>
      <c r="H967" s="13"/>
      <c r="I967" s="102"/>
      <c r="J967" s="21"/>
      <c r="K967" s="21"/>
      <c r="L967" s="21"/>
      <c r="M967" s="22"/>
      <c r="N967" s="23"/>
      <c r="O967" s="23"/>
      <c r="P967" s="21"/>
      <c r="Q967" s="12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6.5" customHeight="1">
      <c r="A968" s="1"/>
      <c r="B968" s="4"/>
      <c r="C968" s="12"/>
      <c r="D968" s="14"/>
      <c r="E968" s="14"/>
      <c r="F968" s="14"/>
      <c r="G968" s="29"/>
      <c r="H968" s="13"/>
      <c r="I968" s="102"/>
      <c r="J968" s="21"/>
      <c r="K968" s="21"/>
      <c r="L968" s="21"/>
      <c r="M968" s="22"/>
      <c r="N968" s="23"/>
      <c r="O968" s="23"/>
      <c r="P968" s="21"/>
      <c r="Q968" s="12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6.5" customHeight="1">
      <c r="A969" s="1"/>
      <c r="B969" s="4"/>
      <c r="C969" s="12"/>
      <c r="D969" s="14"/>
      <c r="E969" s="14"/>
      <c r="F969" s="14"/>
      <c r="G969" s="29"/>
      <c r="H969" s="13"/>
      <c r="I969" s="102"/>
      <c r="J969" s="21"/>
      <c r="K969" s="21"/>
      <c r="L969" s="21"/>
      <c r="M969" s="22"/>
      <c r="N969" s="23"/>
      <c r="O969" s="23"/>
      <c r="P969" s="21"/>
      <c r="Q969" s="12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6.5" customHeight="1">
      <c r="A970" s="1"/>
      <c r="B970" s="4"/>
      <c r="C970" s="12"/>
      <c r="D970" s="14"/>
      <c r="E970" s="14"/>
      <c r="F970" s="14"/>
      <c r="G970" s="29"/>
      <c r="H970" s="13"/>
      <c r="I970" s="102"/>
      <c r="J970" s="21"/>
      <c r="K970" s="21"/>
      <c r="L970" s="21"/>
      <c r="M970" s="22"/>
      <c r="N970" s="23"/>
      <c r="O970" s="23"/>
      <c r="P970" s="21"/>
      <c r="Q970" s="12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6.5" customHeight="1">
      <c r="A971" s="1"/>
      <c r="B971" s="4"/>
      <c r="C971" s="12"/>
      <c r="D971" s="14"/>
      <c r="E971" s="14"/>
      <c r="F971" s="14"/>
      <c r="G971" s="29"/>
      <c r="H971" s="13"/>
      <c r="I971" s="102"/>
      <c r="J971" s="21"/>
      <c r="K971" s="21"/>
      <c r="L971" s="21"/>
      <c r="M971" s="22"/>
      <c r="N971" s="23"/>
      <c r="O971" s="23"/>
      <c r="P971" s="21"/>
      <c r="Q971" s="12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6.5" customHeight="1">
      <c r="A972" s="1"/>
      <c r="B972" s="4"/>
      <c r="C972" s="12"/>
      <c r="D972" s="14"/>
      <c r="E972" s="14"/>
      <c r="F972" s="14"/>
      <c r="G972" s="29"/>
      <c r="H972" s="13"/>
      <c r="I972" s="102"/>
      <c r="J972" s="21"/>
      <c r="K972" s="21"/>
      <c r="L972" s="21"/>
      <c r="M972" s="22"/>
      <c r="N972" s="23"/>
      <c r="O972" s="23"/>
      <c r="P972" s="21"/>
      <c r="Q972" s="12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6.5" customHeight="1">
      <c r="A973" s="1"/>
      <c r="B973" s="4"/>
      <c r="C973" s="12"/>
      <c r="D973" s="14"/>
      <c r="E973" s="14"/>
      <c r="F973" s="14"/>
      <c r="G973" s="29"/>
      <c r="H973" s="13"/>
      <c r="I973" s="102"/>
      <c r="J973" s="21"/>
      <c r="K973" s="21"/>
      <c r="L973" s="21"/>
      <c r="M973" s="22"/>
      <c r="N973" s="23"/>
      <c r="O973" s="23"/>
      <c r="P973" s="21"/>
      <c r="Q973" s="12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6.5" customHeight="1">
      <c r="A974" s="1"/>
      <c r="B974" s="4"/>
      <c r="C974" s="12"/>
      <c r="D974" s="14"/>
      <c r="E974" s="14"/>
      <c r="F974" s="14"/>
      <c r="G974" s="29"/>
      <c r="H974" s="13"/>
      <c r="I974" s="102"/>
      <c r="J974" s="21"/>
      <c r="K974" s="21"/>
      <c r="L974" s="21"/>
      <c r="M974" s="22"/>
      <c r="N974" s="23"/>
      <c r="O974" s="23"/>
      <c r="P974" s="21"/>
      <c r="Q974" s="12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6.5" customHeight="1">
      <c r="A975" s="1"/>
      <c r="B975" s="4"/>
      <c r="C975" s="12"/>
      <c r="D975" s="14"/>
      <c r="E975" s="14"/>
      <c r="F975" s="14"/>
      <c r="G975" s="29"/>
      <c r="H975" s="13"/>
      <c r="I975" s="102"/>
      <c r="J975" s="21"/>
      <c r="K975" s="21"/>
      <c r="L975" s="21"/>
      <c r="M975" s="22"/>
      <c r="N975" s="23"/>
      <c r="O975" s="23"/>
      <c r="P975" s="21"/>
      <c r="Q975" s="12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6.5" customHeight="1">
      <c r="A976" s="1"/>
      <c r="B976" s="4"/>
      <c r="C976" s="12"/>
      <c r="D976" s="14"/>
      <c r="E976" s="14"/>
      <c r="F976" s="14"/>
      <c r="G976" s="29"/>
      <c r="H976" s="13"/>
      <c r="I976" s="102"/>
      <c r="J976" s="21"/>
      <c r="K976" s="21"/>
      <c r="L976" s="21"/>
      <c r="M976" s="22"/>
      <c r="N976" s="23"/>
      <c r="O976" s="23"/>
      <c r="P976" s="21"/>
      <c r="Q976" s="12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6.5" customHeight="1">
      <c r="A977" s="1"/>
      <c r="B977" s="4"/>
      <c r="C977" s="12"/>
      <c r="D977" s="14"/>
      <c r="E977" s="14"/>
      <c r="F977" s="14"/>
      <c r="G977" s="29"/>
      <c r="H977" s="13"/>
      <c r="I977" s="102"/>
      <c r="J977" s="21"/>
      <c r="K977" s="21"/>
      <c r="L977" s="21"/>
      <c r="M977" s="22"/>
      <c r="N977" s="23"/>
      <c r="O977" s="23"/>
      <c r="P977" s="21"/>
      <c r="Q977" s="12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6.5" customHeight="1">
      <c r="A978" s="1"/>
      <c r="B978" s="4"/>
      <c r="C978" s="12"/>
      <c r="D978" s="14"/>
      <c r="E978" s="14"/>
      <c r="F978" s="14"/>
      <c r="G978" s="29"/>
      <c r="H978" s="13"/>
      <c r="I978" s="102"/>
      <c r="J978" s="21"/>
      <c r="K978" s="21"/>
      <c r="L978" s="21"/>
      <c r="M978" s="22"/>
      <c r="N978" s="23"/>
      <c r="O978" s="23"/>
      <c r="P978" s="21"/>
      <c r="Q978" s="12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6.5" customHeight="1">
      <c r="A979" s="1"/>
      <c r="B979" s="4"/>
      <c r="C979" s="12"/>
      <c r="D979" s="14"/>
      <c r="E979" s="14"/>
      <c r="F979" s="14"/>
      <c r="G979" s="29"/>
      <c r="H979" s="13"/>
      <c r="I979" s="102"/>
      <c r="J979" s="21"/>
      <c r="K979" s="21"/>
      <c r="L979" s="21"/>
      <c r="M979" s="22"/>
      <c r="N979" s="23"/>
      <c r="O979" s="23"/>
      <c r="P979" s="21"/>
      <c r="Q979" s="12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6.5" customHeight="1">
      <c r="A980" s="1"/>
      <c r="B980" s="4"/>
      <c r="C980" s="12"/>
      <c r="D980" s="14"/>
      <c r="E980" s="14"/>
      <c r="F980" s="14"/>
      <c r="G980" s="29"/>
      <c r="H980" s="13"/>
      <c r="I980" s="102"/>
      <c r="J980" s="21"/>
      <c r="K980" s="21"/>
      <c r="L980" s="21"/>
      <c r="M980" s="22"/>
      <c r="N980" s="23"/>
      <c r="O980" s="23"/>
      <c r="P980" s="21"/>
      <c r="Q980" s="12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6.5" customHeight="1">
      <c r="A981" s="1"/>
      <c r="B981" s="4"/>
      <c r="C981" s="12"/>
      <c r="D981" s="14"/>
      <c r="E981" s="14"/>
      <c r="F981" s="14"/>
      <c r="G981" s="29"/>
      <c r="H981" s="13"/>
      <c r="I981" s="102"/>
      <c r="J981" s="21"/>
      <c r="K981" s="21"/>
      <c r="L981" s="21"/>
      <c r="M981" s="22"/>
      <c r="N981" s="23"/>
      <c r="O981" s="23"/>
      <c r="P981" s="21"/>
      <c r="Q981" s="12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6.5" customHeight="1">
      <c r="A982" s="1"/>
      <c r="B982" s="4"/>
      <c r="C982" s="12"/>
      <c r="D982" s="14"/>
      <c r="E982" s="14"/>
      <c r="F982" s="14"/>
      <c r="G982" s="29"/>
      <c r="H982" s="13"/>
      <c r="I982" s="102"/>
      <c r="J982" s="21"/>
      <c r="K982" s="21"/>
      <c r="L982" s="21"/>
      <c r="M982" s="22"/>
      <c r="N982" s="23"/>
      <c r="O982" s="23"/>
      <c r="P982" s="21"/>
      <c r="Q982" s="12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6.5" customHeight="1">
      <c r="A983" s="1"/>
      <c r="B983" s="4"/>
      <c r="C983" s="12"/>
      <c r="D983" s="14"/>
      <c r="E983" s="14"/>
      <c r="F983" s="14"/>
      <c r="G983" s="29"/>
      <c r="H983" s="13"/>
      <c r="I983" s="102"/>
      <c r="J983" s="21"/>
      <c r="K983" s="21"/>
      <c r="L983" s="21"/>
      <c r="M983" s="22"/>
      <c r="N983" s="23"/>
      <c r="O983" s="23"/>
      <c r="P983" s="21"/>
      <c r="Q983" s="12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6.5" customHeight="1">
      <c r="A984" s="1"/>
      <c r="B984" s="4"/>
      <c r="C984" s="12"/>
      <c r="D984" s="14"/>
      <c r="E984" s="14"/>
      <c r="F984" s="14"/>
      <c r="G984" s="29"/>
      <c r="H984" s="13"/>
      <c r="I984" s="102"/>
      <c r="J984" s="21"/>
      <c r="K984" s="21"/>
      <c r="L984" s="21"/>
      <c r="M984" s="22"/>
      <c r="N984" s="23"/>
      <c r="O984" s="23"/>
      <c r="P984" s="21"/>
      <c r="Q984" s="12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6.5" customHeight="1">
      <c r="A985" s="1"/>
      <c r="B985" s="4"/>
      <c r="C985" s="12"/>
      <c r="D985" s="14"/>
      <c r="E985" s="14"/>
      <c r="F985" s="14"/>
      <c r="G985" s="29"/>
      <c r="H985" s="13"/>
      <c r="I985" s="102"/>
      <c r="J985" s="21"/>
      <c r="K985" s="21"/>
      <c r="L985" s="21"/>
      <c r="M985" s="22"/>
      <c r="N985" s="23"/>
      <c r="O985" s="23"/>
      <c r="P985" s="21"/>
      <c r="Q985" s="12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6.5" customHeight="1">
      <c r="A986" s="1"/>
      <c r="B986" s="4"/>
      <c r="C986" s="12"/>
      <c r="D986" s="14"/>
      <c r="E986" s="14"/>
      <c r="F986" s="14"/>
      <c r="G986" s="29"/>
      <c r="H986" s="13"/>
      <c r="I986" s="102"/>
      <c r="J986" s="21"/>
      <c r="K986" s="21"/>
      <c r="L986" s="21"/>
      <c r="M986" s="22"/>
      <c r="N986" s="23"/>
      <c r="O986" s="23"/>
      <c r="P986" s="21"/>
      <c r="Q986" s="12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6.5" customHeight="1">
      <c r="A987" s="1"/>
      <c r="B987" s="4"/>
      <c r="C987" s="12"/>
      <c r="D987" s="14"/>
      <c r="E987" s="14"/>
      <c r="F987" s="14"/>
      <c r="G987" s="29"/>
      <c r="H987" s="13"/>
      <c r="I987" s="102"/>
      <c r="J987" s="21"/>
      <c r="K987" s="21"/>
      <c r="L987" s="21"/>
      <c r="M987" s="22"/>
      <c r="N987" s="23"/>
      <c r="O987" s="23"/>
      <c r="P987" s="21"/>
      <c r="Q987" s="12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6.5" customHeight="1">
      <c r="A988" s="1"/>
      <c r="B988" s="4"/>
      <c r="C988" s="12"/>
      <c r="D988" s="14"/>
      <c r="E988" s="14"/>
      <c r="F988" s="14"/>
      <c r="G988" s="29"/>
      <c r="H988" s="13"/>
      <c r="I988" s="102"/>
      <c r="J988" s="21"/>
      <c r="K988" s="21"/>
      <c r="L988" s="21"/>
      <c r="M988" s="22"/>
      <c r="N988" s="23"/>
      <c r="O988" s="23"/>
      <c r="P988" s="21"/>
      <c r="Q988" s="12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6.5" customHeight="1">
      <c r="A989" s="1"/>
      <c r="B989" s="4"/>
      <c r="C989" s="12"/>
      <c r="D989" s="14"/>
      <c r="E989" s="14"/>
      <c r="F989" s="14"/>
      <c r="G989" s="29"/>
      <c r="H989" s="13"/>
      <c r="I989" s="102"/>
      <c r="J989" s="21"/>
      <c r="K989" s="21"/>
      <c r="L989" s="21"/>
      <c r="M989" s="22"/>
      <c r="N989" s="23"/>
      <c r="O989" s="23"/>
      <c r="P989" s="21"/>
      <c r="Q989" s="12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6.5" customHeight="1">
      <c r="A990" s="1"/>
      <c r="B990" s="4"/>
      <c r="C990" s="12"/>
      <c r="D990" s="14"/>
      <c r="E990" s="14"/>
      <c r="F990" s="14"/>
      <c r="G990" s="29"/>
      <c r="H990" s="13"/>
      <c r="I990" s="102"/>
      <c r="J990" s="21"/>
      <c r="K990" s="21"/>
      <c r="L990" s="21"/>
      <c r="M990" s="22"/>
      <c r="N990" s="23"/>
      <c r="O990" s="23"/>
      <c r="P990" s="21"/>
      <c r="Q990" s="12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6.5" customHeight="1">
      <c r="A991" s="1"/>
      <c r="B991" s="4"/>
      <c r="C991" s="12"/>
      <c r="D991" s="14"/>
      <c r="E991" s="14"/>
      <c r="F991" s="14"/>
      <c r="G991" s="29"/>
      <c r="H991" s="13"/>
      <c r="I991" s="102"/>
      <c r="J991" s="21"/>
      <c r="K991" s="21"/>
      <c r="L991" s="21"/>
      <c r="M991" s="22"/>
      <c r="N991" s="23"/>
      <c r="O991" s="23"/>
      <c r="P991" s="21"/>
      <c r="Q991" s="12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6.5" customHeight="1">
      <c r="A992" s="1"/>
      <c r="B992" s="4"/>
      <c r="C992" s="12"/>
      <c r="D992" s="14"/>
      <c r="E992" s="14"/>
      <c r="F992" s="14"/>
      <c r="G992" s="29"/>
      <c r="H992" s="13"/>
      <c r="I992" s="102"/>
      <c r="J992" s="21"/>
      <c r="K992" s="21"/>
      <c r="L992" s="21"/>
      <c r="M992" s="22"/>
      <c r="N992" s="23"/>
      <c r="O992" s="23"/>
      <c r="P992" s="21"/>
      <c r="Q992" s="12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6.5" customHeight="1">
      <c r="A993" s="1"/>
      <c r="B993" s="4"/>
      <c r="C993" s="12"/>
      <c r="D993" s="14"/>
      <c r="E993" s="14"/>
      <c r="F993" s="14"/>
      <c r="G993" s="29"/>
      <c r="H993" s="13"/>
      <c r="I993" s="102"/>
      <c r="J993" s="21"/>
      <c r="K993" s="21"/>
      <c r="L993" s="21"/>
      <c r="M993" s="22"/>
      <c r="N993" s="23"/>
      <c r="O993" s="23"/>
      <c r="P993" s="21"/>
      <c r="Q993" s="12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6.5" customHeight="1">
      <c r="A994" s="1"/>
      <c r="B994" s="4"/>
      <c r="C994" s="12"/>
      <c r="D994" s="14"/>
      <c r="E994" s="14"/>
      <c r="F994" s="14"/>
      <c r="G994" s="29"/>
      <c r="H994" s="13"/>
      <c r="I994" s="102"/>
      <c r="J994" s="21"/>
      <c r="K994" s="21"/>
      <c r="L994" s="21"/>
      <c r="M994" s="22"/>
      <c r="N994" s="23"/>
      <c r="O994" s="23"/>
      <c r="P994" s="21"/>
      <c r="Q994" s="12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6.5" customHeight="1">
      <c r="A995" s="1"/>
      <c r="B995" s="4"/>
      <c r="C995" s="12"/>
      <c r="D995" s="14"/>
      <c r="E995" s="14"/>
      <c r="F995" s="14"/>
      <c r="G995" s="29"/>
      <c r="H995" s="13"/>
      <c r="I995" s="102"/>
      <c r="J995" s="21"/>
      <c r="K995" s="21"/>
      <c r="L995" s="21"/>
      <c r="M995" s="22"/>
      <c r="N995" s="23"/>
      <c r="O995" s="23"/>
      <c r="P995" s="21"/>
      <c r="Q995" s="12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6.5" customHeight="1">
      <c r="A996" s="1"/>
      <c r="B996" s="4"/>
      <c r="C996" s="12"/>
      <c r="D996" s="14"/>
      <c r="E996" s="14"/>
      <c r="F996" s="14"/>
      <c r="G996" s="29"/>
      <c r="H996" s="13"/>
      <c r="I996" s="102"/>
      <c r="J996" s="21"/>
      <c r="K996" s="21"/>
      <c r="L996" s="21"/>
      <c r="M996" s="22"/>
      <c r="N996" s="23"/>
      <c r="O996" s="23"/>
      <c r="P996" s="21"/>
      <c r="Q996" s="12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6.5" customHeight="1">
      <c r="A997" s="1"/>
      <c r="B997" s="4"/>
      <c r="C997" s="12"/>
      <c r="D997" s="14"/>
      <c r="E997" s="14"/>
      <c r="F997" s="14"/>
      <c r="G997" s="29"/>
      <c r="H997" s="13"/>
      <c r="I997" s="102"/>
      <c r="J997" s="21"/>
      <c r="K997" s="21"/>
      <c r="L997" s="21"/>
      <c r="M997" s="22"/>
      <c r="N997" s="23"/>
      <c r="O997" s="23"/>
      <c r="P997" s="21"/>
      <c r="Q997" s="12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6.5" customHeight="1">
      <c r="A998" s="1"/>
      <c r="B998" s="4"/>
      <c r="C998" s="12"/>
      <c r="D998" s="14"/>
      <c r="E998" s="14"/>
      <c r="F998" s="14"/>
      <c r="G998" s="29"/>
      <c r="H998" s="13"/>
      <c r="I998" s="102"/>
      <c r="J998" s="21"/>
      <c r="K998" s="21"/>
      <c r="L998" s="21"/>
      <c r="M998" s="22"/>
      <c r="N998" s="23"/>
      <c r="O998" s="23"/>
      <c r="P998" s="21"/>
      <c r="Q998" s="12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6.5" customHeight="1">
      <c r="A999" s="1"/>
      <c r="B999" s="4"/>
      <c r="C999" s="12"/>
      <c r="D999" s="14"/>
      <c r="E999" s="14"/>
      <c r="F999" s="14"/>
      <c r="G999" s="29"/>
      <c r="H999" s="13"/>
      <c r="I999" s="102"/>
      <c r="J999" s="21"/>
      <c r="K999" s="21"/>
      <c r="L999" s="21"/>
      <c r="M999" s="22"/>
      <c r="N999" s="23"/>
      <c r="O999" s="23"/>
      <c r="P999" s="21"/>
      <c r="Q999" s="12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6.5" customHeight="1">
      <c r="A1000" s="1"/>
      <c r="B1000" s="4"/>
      <c r="C1000" s="12"/>
      <c r="D1000" s="14"/>
      <c r="E1000" s="14"/>
      <c r="F1000" s="14"/>
      <c r="G1000" s="29"/>
      <c r="H1000" s="13"/>
      <c r="I1000" s="102"/>
      <c r="J1000" s="21"/>
      <c r="K1000" s="21"/>
      <c r="L1000" s="21"/>
      <c r="M1000" s="22"/>
      <c r="N1000" s="23"/>
      <c r="O1000" s="23"/>
      <c r="P1000" s="21"/>
      <c r="Q1000" s="12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2.78"/>
    <col customWidth="1" min="4" max="4" width="5.78"/>
    <col customWidth="1" min="5" max="7" width="7.33"/>
    <col customWidth="1" min="8" max="8" width="6.44"/>
    <col customWidth="1" min="9" max="9" width="6.22"/>
    <col customWidth="1" min="10" max="10" width="10.67"/>
    <col customWidth="1" min="11" max="11" width="7.78"/>
    <col customWidth="1" min="12" max="12" width="6.56"/>
    <col customWidth="1" min="13" max="13" width="8.78"/>
    <col customWidth="1" min="14" max="14" width="6.22"/>
    <col customWidth="1" min="15" max="16" width="3.67"/>
    <col customWidth="1" min="17" max="17" width="14.11"/>
    <col customWidth="1" min="18" max="18" width="13.11"/>
    <col customWidth="1" min="19" max="21" width="10.56"/>
    <col customWidth="1" min="22" max="26" width="7.0"/>
  </cols>
  <sheetData>
    <row r="1" ht="16.5" customHeight="1">
      <c r="A1" s="1" t="s">
        <v>0</v>
      </c>
      <c r="B1" s="1"/>
      <c r="C1" s="103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3" t="s">
        <v>26</v>
      </c>
      <c r="R1" s="14" t="s">
        <v>27</v>
      </c>
      <c r="S1" s="14"/>
      <c r="T1" s="14"/>
      <c r="U1" s="14"/>
      <c r="V1" s="14"/>
      <c r="W1" s="14"/>
      <c r="X1" s="14"/>
      <c r="Y1" s="14"/>
      <c r="Z1" s="14"/>
    </row>
    <row r="2" ht="16.5" customHeight="1">
      <c r="A2" s="25">
        <v>46150.0</v>
      </c>
      <c r="B2" s="74">
        <f t="shared" ref="B2:B451" si="1">A2</f>
        <v>46150</v>
      </c>
      <c r="C2" s="27" t="s">
        <v>1802</v>
      </c>
      <c r="D2" s="3">
        <f>I9</f>
        <v>90511</v>
      </c>
      <c r="E2" s="3">
        <v>448.0</v>
      </c>
      <c r="F2" s="14">
        <f>E2</f>
        <v>448</v>
      </c>
      <c r="G2" s="29">
        <f t="shared" ref="G2:G152" si="2">$D$2-F2</f>
        <v>90063</v>
      </c>
      <c r="H2" s="13">
        <v>46174.0</v>
      </c>
      <c r="I2" s="14">
        <v>29850.0</v>
      </c>
      <c r="J2" s="30" t="s">
        <v>1803</v>
      </c>
      <c r="K2" s="31">
        <v>46149.0</v>
      </c>
      <c r="L2" s="21" t="s">
        <v>1804</v>
      </c>
      <c r="M2" s="37" t="s">
        <v>1805</v>
      </c>
      <c r="N2" s="23"/>
      <c r="O2" s="23"/>
      <c r="P2" s="21"/>
      <c r="Q2" s="23" t="s">
        <v>1806</v>
      </c>
      <c r="R2" s="14"/>
      <c r="S2" s="14"/>
      <c r="T2" s="14"/>
      <c r="V2" s="14"/>
      <c r="W2" s="14"/>
      <c r="X2" s="14"/>
      <c r="Y2" s="14"/>
      <c r="Z2" s="14"/>
    </row>
    <row r="3" ht="16.5" customHeight="1">
      <c r="A3" s="25">
        <v>46151.0</v>
      </c>
      <c r="B3" s="74">
        <f t="shared" si="1"/>
        <v>46151</v>
      </c>
      <c r="C3" s="27"/>
      <c r="D3" s="3"/>
      <c r="E3" s="3">
        <v>608.0</v>
      </c>
      <c r="F3" s="14">
        <f t="shared" ref="F3:F152" si="3">F2+E3</f>
        <v>1056</v>
      </c>
      <c r="G3" s="29">
        <f t="shared" si="2"/>
        <v>89455</v>
      </c>
      <c r="H3" s="13">
        <v>46202.0</v>
      </c>
      <c r="I3" s="14">
        <v>15000.0</v>
      </c>
      <c r="J3" s="30" t="s">
        <v>1803</v>
      </c>
      <c r="K3" s="31">
        <v>46171.0</v>
      </c>
      <c r="L3" s="21" t="s">
        <v>1804</v>
      </c>
      <c r="M3" s="37" t="s">
        <v>1807</v>
      </c>
      <c r="N3" s="23" t="s">
        <v>1119</v>
      </c>
      <c r="O3" s="23"/>
      <c r="P3" s="21"/>
      <c r="Q3" s="23" t="s">
        <v>1808</v>
      </c>
      <c r="R3" s="14"/>
      <c r="S3" s="14"/>
      <c r="T3" s="14"/>
      <c r="U3" s="14"/>
      <c r="V3" s="14"/>
      <c r="W3" s="14"/>
      <c r="X3" s="14"/>
      <c r="Y3" s="14"/>
      <c r="Z3" s="14"/>
    </row>
    <row r="4" ht="16.5" customHeight="1">
      <c r="A4" s="25">
        <v>46152.0</v>
      </c>
      <c r="B4" s="74">
        <f t="shared" si="1"/>
        <v>46152</v>
      </c>
      <c r="C4" s="27"/>
      <c r="D4" s="34"/>
      <c r="E4" s="3">
        <v>605.0</v>
      </c>
      <c r="F4" s="14">
        <f t="shared" si="3"/>
        <v>1661</v>
      </c>
      <c r="G4" s="29">
        <f t="shared" si="2"/>
        <v>88850</v>
      </c>
      <c r="H4" s="13">
        <v>46230.0</v>
      </c>
      <c r="I4" s="14">
        <v>15000.0</v>
      </c>
      <c r="J4" s="30" t="s">
        <v>1803</v>
      </c>
      <c r="K4" s="31">
        <v>46171.0</v>
      </c>
      <c r="L4" s="21" t="s">
        <v>1804</v>
      </c>
      <c r="M4" s="37" t="s">
        <v>1809</v>
      </c>
      <c r="N4" s="23" t="s">
        <v>1810</v>
      </c>
      <c r="O4" s="23"/>
      <c r="P4" s="21"/>
      <c r="Q4" s="23" t="s">
        <v>1811</v>
      </c>
      <c r="R4" s="14"/>
      <c r="S4" s="14"/>
      <c r="T4" s="14"/>
      <c r="V4" s="14"/>
      <c r="W4" s="14"/>
      <c r="X4" s="14"/>
      <c r="Y4" s="14"/>
      <c r="Z4" s="14"/>
    </row>
    <row r="5" ht="16.5" customHeight="1">
      <c r="A5" s="25">
        <v>46153.0</v>
      </c>
      <c r="B5" s="74">
        <f t="shared" si="1"/>
        <v>46153</v>
      </c>
      <c r="C5" s="27"/>
      <c r="D5" s="34"/>
      <c r="E5" s="3">
        <v>582.0</v>
      </c>
      <c r="F5" s="14">
        <f t="shared" si="3"/>
        <v>2243</v>
      </c>
      <c r="G5" s="29">
        <f t="shared" si="2"/>
        <v>88268</v>
      </c>
      <c r="H5" s="13">
        <v>46265.0</v>
      </c>
      <c r="I5" s="14">
        <v>15000.0</v>
      </c>
      <c r="J5" s="30" t="s">
        <v>1803</v>
      </c>
      <c r="K5" s="31">
        <v>46171.0</v>
      </c>
      <c r="L5" s="21" t="s">
        <v>1804</v>
      </c>
      <c r="M5" s="37" t="s">
        <v>1812</v>
      </c>
      <c r="N5" s="23" t="s">
        <v>80</v>
      </c>
      <c r="O5" s="23"/>
      <c r="P5" s="21"/>
      <c r="Q5" s="23" t="s">
        <v>1813</v>
      </c>
      <c r="R5" s="14"/>
      <c r="S5" s="14"/>
      <c r="T5" s="14"/>
      <c r="V5" s="14"/>
      <c r="W5" s="14"/>
      <c r="X5" s="14"/>
      <c r="Y5" s="14"/>
      <c r="Z5" s="14"/>
    </row>
    <row r="6" ht="16.5" customHeight="1">
      <c r="A6" s="25">
        <v>46154.0</v>
      </c>
      <c r="B6" s="74">
        <f t="shared" si="1"/>
        <v>46154</v>
      </c>
      <c r="C6" s="27"/>
      <c r="D6" s="34"/>
      <c r="E6" s="3">
        <v>607.0</v>
      </c>
      <c r="F6" s="14">
        <f t="shared" si="3"/>
        <v>2850</v>
      </c>
      <c r="G6" s="29">
        <f t="shared" si="2"/>
        <v>87661</v>
      </c>
      <c r="H6" s="13">
        <v>46293.0</v>
      </c>
      <c r="I6" s="14">
        <v>14961.0</v>
      </c>
      <c r="J6" s="30" t="s">
        <v>1803</v>
      </c>
      <c r="K6" s="31">
        <v>46171.0</v>
      </c>
      <c r="L6" s="21" t="s">
        <v>1804</v>
      </c>
      <c r="M6" s="37" t="s">
        <v>1814</v>
      </c>
      <c r="N6" s="23"/>
      <c r="O6" s="23"/>
      <c r="P6" s="21"/>
      <c r="Q6" s="23" t="s">
        <v>1815</v>
      </c>
      <c r="R6" s="14"/>
      <c r="T6" s="14"/>
      <c r="V6" s="14"/>
      <c r="W6" s="14"/>
      <c r="X6" s="14"/>
      <c r="Y6" s="14"/>
      <c r="Z6" s="14"/>
    </row>
    <row r="7" ht="16.5" customHeight="1">
      <c r="A7" s="25">
        <v>46155.0</v>
      </c>
      <c r="B7" s="74">
        <f t="shared" si="1"/>
        <v>46155</v>
      </c>
      <c r="C7" s="27"/>
      <c r="D7" s="34"/>
      <c r="E7" s="3">
        <v>607.0</v>
      </c>
      <c r="F7" s="14">
        <f t="shared" si="3"/>
        <v>3457</v>
      </c>
      <c r="G7" s="29">
        <f t="shared" si="2"/>
        <v>87054</v>
      </c>
      <c r="H7" s="13">
        <v>46321.0</v>
      </c>
      <c r="I7" s="14">
        <v>15000.0</v>
      </c>
      <c r="J7" s="30" t="s">
        <v>1803</v>
      </c>
      <c r="K7" s="31">
        <v>46203.0</v>
      </c>
      <c r="L7" s="21" t="s">
        <v>1804</v>
      </c>
      <c r="M7" s="37" t="s">
        <v>1816</v>
      </c>
      <c r="N7" s="23" t="s">
        <v>470</v>
      </c>
      <c r="O7" s="23"/>
      <c r="P7" s="21"/>
      <c r="Q7" s="23" t="s">
        <v>1817</v>
      </c>
      <c r="R7" s="14"/>
      <c r="S7" s="14"/>
      <c r="T7" s="14"/>
      <c r="V7" s="14"/>
      <c r="W7" s="14"/>
      <c r="X7" s="14"/>
      <c r="Y7" s="14"/>
      <c r="Z7" s="14"/>
    </row>
    <row r="8" ht="16.5" customHeight="1">
      <c r="A8" s="25">
        <v>46156.0</v>
      </c>
      <c r="B8" s="74">
        <f t="shared" si="1"/>
        <v>46156</v>
      </c>
      <c r="C8" s="27"/>
      <c r="D8" s="34"/>
      <c r="E8" s="3">
        <v>606.0</v>
      </c>
      <c r="F8" s="14">
        <f t="shared" si="3"/>
        <v>4063</v>
      </c>
      <c r="G8" s="29">
        <f t="shared" si="2"/>
        <v>86448</v>
      </c>
      <c r="H8" s="3"/>
      <c r="I8" s="14">
        <f>SUM(I2:I7)</f>
        <v>104811</v>
      </c>
      <c r="J8" s="36"/>
      <c r="K8" s="31"/>
      <c r="L8" s="21"/>
      <c r="M8" s="37"/>
      <c r="N8" s="23"/>
      <c r="O8" s="23"/>
      <c r="P8" s="21"/>
      <c r="Q8" s="23"/>
      <c r="R8" s="14"/>
      <c r="S8" s="14"/>
      <c r="V8" s="14"/>
      <c r="W8" s="14"/>
      <c r="X8" s="14"/>
      <c r="Y8" s="14"/>
      <c r="Z8" s="14"/>
    </row>
    <row r="9" ht="16.5" customHeight="1">
      <c r="A9" s="25">
        <v>46157.0</v>
      </c>
      <c r="B9" s="74">
        <f t="shared" si="1"/>
        <v>46157</v>
      </c>
      <c r="C9" s="12"/>
      <c r="D9" s="14"/>
      <c r="E9" s="3">
        <v>584.0</v>
      </c>
      <c r="F9" s="14">
        <f t="shared" si="3"/>
        <v>4647</v>
      </c>
      <c r="G9" s="29">
        <f t="shared" si="2"/>
        <v>85864</v>
      </c>
      <c r="H9" s="13" t="s">
        <v>1657</v>
      </c>
      <c r="I9" s="14">
        <v>90511.0</v>
      </c>
      <c r="J9" s="30"/>
      <c r="K9" s="21"/>
      <c r="L9" s="21"/>
      <c r="M9" s="37"/>
      <c r="N9" s="23"/>
      <c r="O9" s="23"/>
      <c r="P9" s="21"/>
      <c r="Q9" s="23"/>
      <c r="R9" s="14"/>
      <c r="S9" s="14"/>
      <c r="T9" s="14"/>
      <c r="V9" s="14"/>
      <c r="W9" s="14"/>
      <c r="X9" s="14"/>
      <c r="Y9" s="14"/>
      <c r="Z9" s="14"/>
    </row>
    <row r="10" ht="16.5" customHeight="1">
      <c r="A10" s="25">
        <v>46158.0</v>
      </c>
      <c r="B10" s="74">
        <f t="shared" si="1"/>
        <v>46158</v>
      </c>
      <c r="C10" s="12"/>
      <c r="D10" s="14"/>
      <c r="E10" s="3">
        <v>608.0</v>
      </c>
      <c r="F10" s="14">
        <f t="shared" si="3"/>
        <v>5255</v>
      </c>
      <c r="G10" s="29">
        <f t="shared" si="2"/>
        <v>85256</v>
      </c>
      <c r="H10" s="13" t="s">
        <v>1818</v>
      </c>
      <c r="I10" s="14">
        <v>14300.0</v>
      </c>
      <c r="J10" s="21"/>
      <c r="K10" s="21"/>
      <c r="L10" s="21"/>
      <c r="M10" s="22"/>
      <c r="N10" s="23"/>
      <c r="O10" s="23"/>
      <c r="P10" s="21"/>
      <c r="Q10" s="23"/>
      <c r="R10" s="14"/>
      <c r="S10" s="14"/>
      <c r="T10" s="14"/>
      <c r="U10" s="14"/>
      <c r="V10" s="14"/>
      <c r="W10" s="14"/>
      <c r="X10" s="14"/>
      <c r="Y10" s="14"/>
      <c r="Z10" s="14"/>
    </row>
    <row r="11" ht="16.5" customHeight="1">
      <c r="A11" s="25">
        <v>46159.0</v>
      </c>
      <c r="B11" s="74">
        <f t="shared" si="1"/>
        <v>46159</v>
      </c>
      <c r="C11" s="12"/>
      <c r="D11" s="14"/>
      <c r="E11" s="3">
        <v>606.0</v>
      </c>
      <c r="F11" s="14">
        <f t="shared" si="3"/>
        <v>5861</v>
      </c>
      <c r="G11" s="29">
        <f t="shared" si="2"/>
        <v>84650</v>
      </c>
      <c r="H11" s="13"/>
      <c r="I11" s="14">
        <f>SUM(I9:I10)</f>
        <v>104811</v>
      </c>
      <c r="J11" s="21"/>
      <c r="K11" s="21"/>
      <c r="L11" s="21"/>
      <c r="M11" s="22"/>
      <c r="N11" s="23"/>
      <c r="O11" s="23"/>
      <c r="P11" s="21"/>
      <c r="Q11" s="23"/>
      <c r="R11" s="14"/>
      <c r="S11" s="14"/>
      <c r="T11" s="14"/>
      <c r="U11" s="14"/>
      <c r="V11" s="14"/>
      <c r="W11" s="14"/>
      <c r="X11" s="14"/>
      <c r="Y11" s="14"/>
      <c r="Z11" s="14"/>
    </row>
    <row r="12" ht="16.5" customHeight="1">
      <c r="A12" s="25">
        <v>46160.0</v>
      </c>
      <c r="B12" s="74">
        <f t="shared" si="1"/>
        <v>46160</v>
      </c>
      <c r="C12" s="12"/>
      <c r="D12" s="14"/>
      <c r="E12" s="3">
        <v>607.0</v>
      </c>
      <c r="F12" s="14">
        <f t="shared" si="3"/>
        <v>6468</v>
      </c>
      <c r="G12" s="29">
        <f t="shared" si="2"/>
        <v>84043</v>
      </c>
      <c r="H12" s="13"/>
      <c r="I12" s="14"/>
      <c r="J12" s="21"/>
      <c r="K12" s="21"/>
      <c r="L12" s="21"/>
      <c r="M12" s="22"/>
      <c r="N12" s="23"/>
      <c r="O12" s="23"/>
      <c r="P12" s="21"/>
      <c r="Q12" s="23"/>
      <c r="R12" s="14"/>
      <c r="S12" s="14"/>
      <c r="T12" s="14"/>
      <c r="U12" s="14"/>
      <c r="V12" s="14"/>
      <c r="W12" s="14"/>
      <c r="X12" s="14"/>
      <c r="Y12" s="14"/>
      <c r="Z12" s="14"/>
    </row>
    <row r="13" ht="16.5" customHeight="1">
      <c r="A13" s="25">
        <v>46161.0</v>
      </c>
      <c r="B13" s="74">
        <f t="shared" si="1"/>
        <v>46161</v>
      </c>
      <c r="C13" s="12"/>
      <c r="D13" s="14"/>
      <c r="E13" s="3">
        <v>605.0</v>
      </c>
      <c r="F13" s="14">
        <f t="shared" si="3"/>
        <v>7073</v>
      </c>
      <c r="G13" s="29">
        <f t="shared" si="2"/>
        <v>83438</v>
      </c>
      <c r="H13" s="13"/>
      <c r="I13" s="14"/>
      <c r="J13" s="21"/>
      <c r="K13" s="21"/>
      <c r="L13" s="21"/>
      <c r="M13" s="22"/>
      <c r="N13" s="23"/>
      <c r="O13" s="23"/>
      <c r="P13" s="21"/>
      <c r="Q13" s="23"/>
      <c r="R13" s="14"/>
      <c r="S13" s="14"/>
      <c r="T13" s="14"/>
      <c r="U13" s="14"/>
      <c r="V13" s="14"/>
      <c r="W13" s="14"/>
      <c r="X13" s="14"/>
      <c r="Y13" s="14"/>
      <c r="Z13" s="14"/>
    </row>
    <row r="14" ht="16.5" customHeight="1">
      <c r="A14" s="25">
        <v>46162.0</v>
      </c>
      <c r="B14" s="74">
        <f t="shared" si="1"/>
        <v>46162</v>
      </c>
      <c r="C14" s="12"/>
      <c r="D14" s="14"/>
      <c r="E14" s="3">
        <v>606.0</v>
      </c>
      <c r="F14" s="14">
        <f t="shared" si="3"/>
        <v>7679</v>
      </c>
      <c r="G14" s="29">
        <f t="shared" si="2"/>
        <v>82832</v>
      </c>
      <c r="H14" s="13"/>
      <c r="I14" s="14"/>
      <c r="J14" s="21"/>
      <c r="K14" s="21"/>
      <c r="L14" s="21"/>
      <c r="M14" s="22"/>
      <c r="N14" s="23"/>
      <c r="O14" s="23"/>
      <c r="P14" s="21"/>
      <c r="Q14" s="23"/>
      <c r="R14" s="14"/>
      <c r="S14" s="14"/>
      <c r="T14" s="14"/>
      <c r="U14" s="14"/>
      <c r="V14" s="14"/>
      <c r="W14" s="14"/>
      <c r="X14" s="14"/>
      <c r="Y14" s="14"/>
      <c r="Z14" s="14"/>
    </row>
    <row r="15" ht="16.5" customHeight="1">
      <c r="A15" s="25">
        <v>46163.0</v>
      </c>
      <c r="B15" s="74">
        <f t="shared" si="1"/>
        <v>46163</v>
      </c>
      <c r="C15" s="12"/>
      <c r="D15" s="14"/>
      <c r="E15" s="3">
        <v>606.0</v>
      </c>
      <c r="F15" s="14">
        <f t="shared" si="3"/>
        <v>8285</v>
      </c>
      <c r="G15" s="29">
        <f t="shared" si="2"/>
        <v>82226</v>
      </c>
      <c r="H15" s="13"/>
      <c r="I15" s="14"/>
      <c r="J15" s="21"/>
      <c r="K15" s="21"/>
      <c r="L15" s="21"/>
      <c r="M15" s="22"/>
      <c r="N15" s="23"/>
      <c r="O15" s="23"/>
      <c r="P15" s="21"/>
      <c r="Q15" s="23"/>
      <c r="R15" s="14"/>
      <c r="S15" s="14"/>
      <c r="T15" s="14"/>
      <c r="U15" s="14"/>
      <c r="V15" s="14"/>
      <c r="W15" s="14"/>
      <c r="X15" s="14"/>
      <c r="Y15" s="14"/>
      <c r="Z15" s="14"/>
    </row>
    <row r="16" ht="16.5" customHeight="1">
      <c r="A16" s="25">
        <v>46164.0</v>
      </c>
      <c r="B16" s="74">
        <f t="shared" si="1"/>
        <v>46164</v>
      </c>
      <c r="C16" s="12"/>
      <c r="D16" s="14"/>
      <c r="E16" s="3">
        <v>609.0</v>
      </c>
      <c r="F16" s="14">
        <f t="shared" si="3"/>
        <v>8894</v>
      </c>
      <c r="G16" s="29">
        <f t="shared" si="2"/>
        <v>81617</v>
      </c>
      <c r="H16" s="13"/>
      <c r="I16" s="14"/>
      <c r="J16" s="21"/>
      <c r="K16" s="21"/>
      <c r="L16" s="21"/>
      <c r="M16" s="22"/>
      <c r="N16" s="23"/>
      <c r="O16" s="23"/>
      <c r="P16" s="21"/>
      <c r="Q16" s="23"/>
      <c r="R16" s="14"/>
      <c r="S16" s="14"/>
      <c r="T16" s="14"/>
      <c r="U16" s="14"/>
      <c r="V16" s="14"/>
      <c r="W16" s="14"/>
      <c r="X16" s="14"/>
      <c r="Y16" s="14"/>
      <c r="Z16" s="14"/>
    </row>
    <row r="17" ht="16.5" customHeight="1">
      <c r="A17" s="25">
        <v>46165.0</v>
      </c>
      <c r="B17" s="74">
        <f t="shared" si="1"/>
        <v>46165</v>
      </c>
      <c r="C17" s="12"/>
      <c r="D17" s="14"/>
      <c r="E17" s="3">
        <v>604.0</v>
      </c>
      <c r="F17" s="14">
        <f t="shared" si="3"/>
        <v>9498</v>
      </c>
      <c r="G17" s="29">
        <f t="shared" si="2"/>
        <v>81013</v>
      </c>
      <c r="H17" s="13"/>
      <c r="I17" s="14"/>
      <c r="J17" s="21"/>
      <c r="K17" s="21"/>
      <c r="L17" s="21"/>
      <c r="M17" s="22"/>
      <c r="N17" s="23"/>
      <c r="O17" s="23"/>
      <c r="P17" s="21"/>
      <c r="Q17" s="23"/>
      <c r="R17" s="14"/>
      <c r="S17" s="14"/>
      <c r="T17" s="14"/>
      <c r="U17" s="14"/>
      <c r="V17" s="14"/>
      <c r="W17" s="14"/>
      <c r="X17" s="14"/>
      <c r="Y17" s="14"/>
      <c r="Z17" s="14"/>
    </row>
    <row r="18" ht="16.5" customHeight="1">
      <c r="A18" s="25">
        <v>46166.0</v>
      </c>
      <c r="B18" s="74">
        <f t="shared" si="1"/>
        <v>46166</v>
      </c>
      <c r="C18" s="12"/>
      <c r="D18" s="14"/>
      <c r="E18" s="3">
        <v>608.0</v>
      </c>
      <c r="F18" s="14">
        <f t="shared" si="3"/>
        <v>10106</v>
      </c>
      <c r="G18" s="29">
        <f t="shared" si="2"/>
        <v>80405</v>
      </c>
      <c r="H18" s="13"/>
      <c r="I18" s="14"/>
      <c r="J18" s="21"/>
      <c r="K18" s="21"/>
      <c r="L18" s="21"/>
      <c r="M18" s="22"/>
      <c r="N18" s="23"/>
      <c r="O18" s="23"/>
      <c r="P18" s="21"/>
      <c r="Q18" s="23"/>
      <c r="R18" s="14"/>
      <c r="S18" s="14"/>
      <c r="T18" s="14"/>
      <c r="U18" s="14"/>
      <c r="V18" s="14"/>
      <c r="W18" s="14"/>
      <c r="X18" s="14"/>
      <c r="Y18" s="14"/>
      <c r="Z18" s="14"/>
    </row>
    <row r="19" ht="16.5" customHeight="1">
      <c r="A19" s="25">
        <v>46167.0</v>
      </c>
      <c r="B19" s="74">
        <f t="shared" si="1"/>
        <v>46167</v>
      </c>
      <c r="C19" s="12"/>
      <c r="D19" s="14"/>
      <c r="E19" s="3">
        <v>435.0</v>
      </c>
      <c r="F19" s="14">
        <f t="shared" si="3"/>
        <v>10541</v>
      </c>
      <c r="G19" s="29">
        <f t="shared" si="2"/>
        <v>79970</v>
      </c>
      <c r="H19" s="13"/>
      <c r="I19" s="14"/>
      <c r="J19" s="21"/>
      <c r="K19" s="21"/>
      <c r="L19" s="21"/>
      <c r="M19" s="22"/>
      <c r="N19" s="23"/>
      <c r="O19" s="23"/>
      <c r="P19" s="21"/>
      <c r="Q19" s="23"/>
      <c r="R19" s="14"/>
      <c r="S19" s="14"/>
      <c r="T19" s="14"/>
      <c r="U19" s="14"/>
      <c r="V19" s="14"/>
      <c r="W19" s="14"/>
      <c r="X19" s="14"/>
      <c r="Y19" s="14"/>
      <c r="Z19" s="14"/>
    </row>
    <row r="20" ht="16.5" customHeight="1">
      <c r="A20" s="25">
        <v>46168.0</v>
      </c>
      <c r="B20" s="74">
        <f t="shared" si="1"/>
        <v>46168</v>
      </c>
      <c r="C20" s="12"/>
      <c r="D20" s="14"/>
      <c r="E20" s="3">
        <v>607.0</v>
      </c>
      <c r="F20" s="14">
        <f t="shared" si="3"/>
        <v>11148</v>
      </c>
      <c r="G20" s="29">
        <f t="shared" si="2"/>
        <v>79363</v>
      </c>
      <c r="H20" s="13"/>
      <c r="I20" s="14"/>
      <c r="J20" s="21"/>
      <c r="K20" s="21"/>
      <c r="L20" s="21"/>
      <c r="M20" s="22"/>
      <c r="N20" s="23"/>
      <c r="O20" s="23"/>
      <c r="P20" s="21"/>
      <c r="Q20" s="23"/>
      <c r="R20" s="14"/>
      <c r="S20" s="14"/>
      <c r="T20" s="14"/>
      <c r="U20" s="14"/>
      <c r="V20" s="14"/>
      <c r="W20" s="14"/>
      <c r="X20" s="14"/>
      <c r="Y20" s="14"/>
      <c r="Z20" s="14"/>
    </row>
    <row r="21" ht="16.5" customHeight="1">
      <c r="A21" s="25">
        <v>46169.0</v>
      </c>
      <c r="B21" s="74">
        <f t="shared" si="1"/>
        <v>46169</v>
      </c>
      <c r="C21" s="12"/>
      <c r="D21" s="14"/>
      <c r="E21" s="3">
        <v>606.0</v>
      </c>
      <c r="F21" s="14">
        <f t="shared" si="3"/>
        <v>11754</v>
      </c>
      <c r="G21" s="29">
        <f t="shared" si="2"/>
        <v>78757</v>
      </c>
      <c r="H21" s="13"/>
      <c r="I21" s="14"/>
      <c r="J21" s="21"/>
      <c r="K21" s="21"/>
      <c r="L21" s="21"/>
      <c r="M21" s="22"/>
      <c r="N21" s="23"/>
      <c r="O21" s="23"/>
      <c r="P21" s="21"/>
      <c r="Q21" s="23"/>
      <c r="R21" s="14"/>
      <c r="S21" s="14"/>
      <c r="T21" s="14"/>
      <c r="U21" s="14"/>
      <c r="V21" s="14"/>
      <c r="W21" s="14"/>
      <c r="X21" s="14"/>
      <c r="Y21" s="14"/>
      <c r="Z21" s="14"/>
    </row>
    <row r="22" ht="16.5" customHeight="1">
      <c r="A22" s="25">
        <v>46170.0</v>
      </c>
      <c r="B22" s="74">
        <f t="shared" si="1"/>
        <v>46170</v>
      </c>
      <c r="C22" s="12"/>
      <c r="D22" s="14"/>
      <c r="E22" s="3">
        <v>605.0</v>
      </c>
      <c r="F22" s="14">
        <f t="shared" si="3"/>
        <v>12359</v>
      </c>
      <c r="G22" s="29">
        <f t="shared" si="2"/>
        <v>78152</v>
      </c>
      <c r="H22" s="13"/>
      <c r="I22" s="14"/>
      <c r="J22" s="21"/>
      <c r="K22" s="21"/>
      <c r="L22" s="21"/>
      <c r="M22" s="22"/>
      <c r="N22" s="23"/>
      <c r="O22" s="23"/>
      <c r="P22" s="21"/>
      <c r="Q22" s="23"/>
      <c r="R22" s="14"/>
      <c r="S22" s="14"/>
      <c r="T22" s="14"/>
      <c r="U22" s="14"/>
      <c r="V22" s="14"/>
      <c r="W22" s="14"/>
      <c r="X22" s="14"/>
      <c r="Y22" s="14"/>
      <c r="Z22" s="14"/>
    </row>
    <row r="23" ht="16.5" customHeight="1">
      <c r="A23" s="25">
        <v>46171.0</v>
      </c>
      <c r="B23" s="74">
        <f t="shared" si="1"/>
        <v>46171</v>
      </c>
      <c r="C23" s="12"/>
      <c r="D23" s="14"/>
      <c r="E23" s="3">
        <v>606.0</v>
      </c>
      <c r="F23" s="14">
        <f t="shared" si="3"/>
        <v>12965</v>
      </c>
      <c r="G23" s="29">
        <f t="shared" si="2"/>
        <v>77546</v>
      </c>
      <c r="H23" s="13"/>
      <c r="I23" s="14"/>
      <c r="J23" s="21"/>
      <c r="K23" s="21"/>
      <c r="L23" s="21"/>
      <c r="M23" s="22"/>
      <c r="N23" s="23"/>
      <c r="O23" s="23"/>
      <c r="P23" s="21"/>
      <c r="Q23" s="23"/>
      <c r="R23" s="14"/>
      <c r="S23" s="14"/>
      <c r="T23" s="14"/>
      <c r="U23" s="14"/>
      <c r="V23" s="14"/>
      <c r="W23" s="14"/>
      <c r="X23" s="14"/>
      <c r="Y23" s="14"/>
      <c r="Z23" s="14"/>
    </row>
    <row r="24" ht="16.5" customHeight="1">
      <c r="A24" s="25">
        <v>46172.0</v>
      </c>
      <c r="B24" s="74">
        <f t="shared" si="1"/>
        <v>46172</v>
      </c>
      <c r="C24" s="12"/>
      <c r="D24" s="14"/>
      <c r="E24" s="3">
        <v>606.0</v>
      </c>
      <c r="F24" s="14">
        <f t="shared" si="3"/>
        <v>13571</v>
      </c>
      <c r="G24" s="29">
        <f t="shared" si="2"/>
        <v>76940</v>
      </c>
      <c r="H24" s="13"/>
      <c r="I24" s="14"/>
      <c r="J24" s="21"/>
      <c r="K24" s="21"/>
      <c r="L24" s="21"/>
      <c r="M24" s="22"/>
      <c r="N24" s="23"/>
      <c r="O24" s="23"/>
      <c r="P24" s="21"/>
      <c r="Q24" s="23"/>
      <c r="R24" s="14"/>
      <c r="S24" s="14"/>
      <c r="T24" s="14"/>
      <c r="U24" s="14"/>
      <c r="V24" s="14"/>
      <c r="W24" s="14"/>
      <c r="X24" s="14"/>
      <c r="Y24" s="14"/>
      <c r="Z24" s="14"/>
    </row>
    <row r="25" ht="16.5" customHeight="1">
      <c r="A25" s="25">
        <v>46173.0</v>
      </c>
      <c r="B25" s="74">
        <f t="shared" si="1"/>
        <v>46173</v>
      </c>
      <c r="C25" s="12"/>
      <c r="D25" s="14"/>
      <c r="E25" s="3">
        <v>607.0</v>
      </c>
      <c r="F25" s="14">
        <f t="shared" si="3"/>
        <v>14178</v>
      </c>
      <c r="G25" s="29">
        <f t="shared" si="2"/>
        <v>76333</v>
      </c>
      <c r="H25" s="13"/>
      <c r="I25" s="14"/>
      <c r="J25" s="21"/>
      <c r="K25" s="21"/>
      <c r="L25" s="21"/>
      <c r="M25" s="22"/>
      <c r="N25" s="23"/>
      <c r="O25" s="23"/>
      <c r="P25" s="21"/>
      <c r="Q25" s="23"/>
      <c r="R25" s="14"/>
      <c r="S25" s="14"/>
      <c r="T25" s="14"/>
      <c r="U25" s="14"/>
      <c r="V25" s="14"/>
      <c r="W25" s="14"/>
      <c r="X25" s="14"/>
      <c r="Y25" s="14"/>
      <c r="Z25" s="14"/>
    </row>
    <row r="26" ht="16.5" customHeight="1">
      <c r="A26" s="25">
        <v>46174.0</v>
      </c>
      <c r="B26" s="74">
        <f t="shared" si="1"/>
        <v>46174</v>
      </c>
      <c r="C26" s="12"/>
      <c r="D26" s="14"/>
      <c r="E26" s="3">
        <v>608.0</v>
      </c>
      <c r="F26" s="14">
        <f t="shared" si="3"/>
        <v>14786</v>
      </c>
      <c r="G26" s="29">
        <f t="shared" si="2"/>
        <v>75725</v>
      </c>
      <c r="H26" s="13"/>
      <c r="I26" s="14"/>
      <c r="J26" s="21"/>
      <c r="K26" s="21"/>
      <c r="L26" s="21"/>
      <c r="M26" s="22"/>
      <c r="N26" s="23"/>
      <c r="O26" s="23"/>
      <c r="P26" s="21"/>
      <c r="Q26" s="23"/>
      <c r="R26" s="14"/>
      <c r="S26" s="14"/>
      <c r="T26" s="14"/>
      <c r="U26" s="14"/>
      <c r="V26" s="14"/>
      <c r="W26" s="14"/>
      <c r="X26" s="14"/>
      <c r="Y26" s="14"/>
      <c r="Z26" s="14"/>
    </row>
    <row r="27" ht="16.5" customHeight="1">
      <c r="A27" s="25">
        <v>46175.0</v>
      </c>
      <c r="B27" s="74">
        <f t="shared" si="1"/>
        <v>46175</v>
      </c>
      <c r="C27" s="12"/>
      <c r="D27" s="14"/>
      <c r="E27" s="3">
        <v>605.0</v>
      </c>
      <c r="F27" s="14">
        <f t="shared" si="3"/>
        <v>15391</v>
      </c>
      <c r="G27" s="29">
        <f t="shared" si="2"/>
        <v>75120</v>
      </c>
      <c r="H27" s="13"/>
      <c r="I27" s="14"/>
      <c r="J27" s="21"/>
      <c r="K27" s="21"/>
      <c r="L27" s="21"/>
      <c r="M27" s="22"/>
      <c r="N27" s="23"/>
      <c r="O27" s="23"/>
      <c r="P27" s="21"/>
      <c r="Q27" s="23"/>
      <c r="R27" s="14"/>
      <c r="S27" s="14"/>
      <c r="T27" s="14"/>
      <c r="U27" s="14"/>
      <c r="V27" s="14"/>
      <c r="W27" s="14"/>
      <c r="X27" s="14"/>
      <c r="Y27" s="14"/>
      <c r="Z27" s="14"/>
    </row>
    <row r="28" ht="16.5" customHeight="1">
      <c r="A28" s="25">
        <v>46176.0</v>
      </c>
      <c r="B28" s="74">
        <f t="shared" si="1"/>
        <v>46176</v>
      </c>
      <c r="C28" s="12"/>
      <c r="D28" s="14"/>
      <c r="E28" s="3">
        <v>607.0</v>
      </c>
      <c r="F28" s="14">
        <f t="shared" si="3"/>
        <v>15998</v>
      </c>
      <c r="G28" s="29">
        <f t="shared" si="2"/>
        <v>74513</v>
      </c>
      <c r="H28" s="13"/>
      <c r="I28" s="14"/>
      <c r="J28" s="21"/>
      <c r="K28" s="21"/>
      <c r="L28" s="21"/>
      <c r="M28" s="22"/>
      <c r="N28" s="23"/>
      <c r="O28" s="23"/>
      <c r="P28" s="21"/>
      <c r="Q28" s="23"/>
      <c r="R28" s="14"/>
      <c r="S28" s="14"/>
      <c r="T28" s="14"/>
      <c r="U28" s="14"/>
      <c r="V28" s="14"/>
      <c r="W28" s="14"/>
      <c r="X28" s="14"/>
      <c r="Y28" s="14"/>
      <c r="Z28" s="14"/>
    </row>
    <row r="29" ht="16.5" customHeight="1">
      <c r="A29" s="25">
        <v>46177.0</v>
      </c>
      <c r="B29" s="74">
        <f t="shared" si="1"/>
        <v>46177</v>
      </c>
      <c r="C29" s="12"/>
      <c r="D29" s="14"/>
      <c r="E29" s="3">
        <v>608.0</v>
      </c>
      <c r="F29" s="14">
        <f t="shared" si="3"/>
        <v>16606</v>
      </c>
      <c r="G29" s="29">
        <f t="shared" si="2"/>
        <v>73905</v>
      </c>
      <c r="H29" s="13"/>
      <c r="I29" s="14"/>
      <c r="J29" s="21"/>
      <c r="K29" s="21"/>
      <c r="L29" s="21"/>
      <c r="M29" s="22"/>
      <c r="N29" s="23"/>
      <c r="O29" s="23"/>
      <c r="P29" s="21"/>
      <c r="Q29" s="23"/>
      <c r="R29" s="14"/>
      <c r="S29" s="14"/>
      <c r="T29" s="14"/>
      <c r="U29" s="14"/>
      <c r="V29" s="14"/>
      <c r="W29" s="14"/>
      <c r="X29" s="14"/>
      <c r="Y29" s="14"/>
      <c r="Z29" s="14"/>
    </row>
    <row r="30" ht="16.5" customHeight="1">
      <c r="A30" s="25">
        <v>46178.0</v>
      </c>
      <c r="B30" s="74">
        <f t="shared" si="1"/>
        <v>46178</v>
      </c>
      <c r="C30" s="12"/>
      <c r="D30" s="14"/>
      <c r="E30" s="3">
        <v>605.0</v>
      </c>
      <c r="F30" s="14">
        <f t="shared" si="3"/>
        <v>17211</v>
      </c>
      <c r="G30" s="29">
        <f t="shared" si="2"/>
        <v>73300</v>
      </c>
      <c r="H30" s="13"/>
      <c r="I30" s="14"/>
      <c r="J30" s="21"/>
      <c r="K30" s="21"/>
      <c r="L30" s="21"/>
      <c r="M30" s="22"/>
      <c r="N30" s="23"/>
      <c r="O30" s="23"/>
      <c r="P30" s="21"/>
      <c r="Q30" s="23"/>
      <c r="R30" s="14"/>
      <c r="S30" s="14"/>
      <c r="T30" s="14"/>
      <c r="U30" s="14"/>
      <c r="V30" s="14"/>
      <c r="W30" s="14"/>
      <c r="X30" s="14"/>
      <c r="Y30" s="14"/>
      <c r="Z30" s="14"/>
    </row>
    <row r="31" ht="16.5" customHeight="1">
      <c r="A31" s="25">
        <v>46179.0</v>
      </c>
      <c r="B31" s="74">
        <f t="shared" si="1"/>
        <v>46179</v>
      </c>
      <c r="C31" s="12"/>
      <c r="D31" s="14"/>
      <c r="E31" s="3">
        <v>606.0</v>
      </c>
      <c r="F31" s="14">
        <f t="shared" si="3"/>
        <v>17817</v>
      </c>
      <c r="G31" s="29">
        <f t="shared" si="2"/>
        <v>72694</v>
      </c>
      <c r="H31" s="13"/>
      <c r="I31" s="14"/>
      <c r="J31" s="21"/>
      <c r="K31" s="21"/>
      <c r="L31" s="21"/>
      <c r="M31" s="22"/>
      <c r="N31" s="23"/>
      <c r="O31" s="23"/>
      <c r="P31" s="21"/>
      <c r="Q31" s="23"/>
      <c r="R31" s="14"/>
      <c r="S31" s="14"/>
      <c r="T31" s="14"/>
      <c r="U31" s="14"/>
      <c r="V31" s="14"/>
      <c r="W31" s="14"/>
      <c r="X31" s="14"/>
      <c r="Y31" s="14"/>
      <c r="Z31" s="14"/>
    </row>
    <row r="32" ht="16.5" customHeight="1">
      <c r="A32" s="25">
        <v>46180.0</v>
      </c>
      <c r="B32" s="74">
        <f t="shared" si="1"/>
        <v>46180</v>
      </c>
      <c r="C32" s="12"/>
      <c r="D32" s="14"/>
      <c r="E32" s="3">
        <v>607.0</v>
      </c>
      <c r="F32" s="14">
        <f t="shared" si="3"/>
        <v>18424</v>
      </c>
      <c r="G32" s="29">
        <f t="shared" si="2"/>
        <v>72087</v>
      </c>
      <c r="H32" s="13"/>
      <c r="I32" s="14"/>
      <c r="J32" s="21"/>
      <c r="K32" s="21"/>
      <c r="L32" s="21"/>
      <c r="M32" s="22"/>
      <c r="N32" s="23"/>
      <c r="O32" s="23"/>
      <c r="P32" s="21"/>
      <c r="Q32" s="23"/>
      <c r="R32" s="14"/>
      <c r="S32" s="14"/>
      <c r="T32" s="14"/>
      <c r="U32" s="14"/>
      <c r="V32" s="14"/>
      <c r="W32" s="14"/>
      <c r="X32" s="14"/>
      <c r="Y32" s="14"/>
      <c r="Z32" s="14"/>
    </row>
    <row r="33" ht="16.5" customHeight="1">
      <c r="A33" s="25">
        <v>46181.0</v>
      </c>
      <c r="B33" s="74">
        <f t="shared" si="1"/>
        <v>46181</v>
      </c>
      <c r="C33" s="12"/>
      <c r="D33" s="14"/>
      <c r="E33" s="3">
        <v>607.0</v>
      </c>
      <c r="F33" s="14">
        <f t="shared" si="3"/>
        <v>19031</v>
      </c>
      <c r="G33" s="29">
        <f t="shared" si="2"/>
        <v>71480</v>
      </c>
      <c r="H33" s="13"/>
      <c r="I33" s="14"/>
      <c r="J33" s="21"/>
      <c r="K33" s="21"/>
      <c r="L33" s="21"/>
      <c r="M33" s="22"/>
      <c r="N33" s="23"/>
      <c r="O33" s="23"/>
      <c r="P33" s="21"/>
      <c r="Q33" s="23"/>
      <c r="R33" s="14"/>
      <c r="S33" s="14"/>
      <c r="T33" s="14"/>
      <c r="U33" s="14"/>
      <c r="V33" s="14"/>
      <c r="W33" s="14"/>
      <c r="X33" s="14"/>
      <c r="Y33" s="14"/>
      <c r="Z33" s="14"/>
    </row>
    <row r="34" ht="16.5" customHeight="1">
      <c r="A34" s="25">
        <v>46182.0</v>
      </c>
      <c r="B34" s="74">
        <f t="shared" si="1"/>
        <v>46182</v>
      </c>
      <c r="C34" s="12"/>
      <c r="D34" s="14"/>
      <c r="E34" s="3">
        <v>606.0</v>
      </c>
      <c r="F34" s="14">
        <f t="shared" si="3"/>
        <v>19637</v>
      </c>
      <c r="G34" s="29">
        <f t="shared" si="2"/>
        <v>70874</v>
      </c>
      <c r="H34" s="13"/>
      <c r="I34" s="14"/>
      <c r="J34" s="21"/>
      <c r="K34" s="21"/>
      <c r="L34" s="21"/>
      <c r="M34" s="22"/>
      <c r="N34" s="23"/>
      <c r="O34" s="23"/>
      <c r="P34" s="21"/>
      <c r="Q34" s="23"/>
      <c r="R34" s="14"/>
      <c r="S34" s="14"/>
      <c r="T34" s="14"/>
      <c r="U34" s="14"/>
      <c r="V34" s="14"/>
      <c r="W34" s="14"/>
      <c r="X34" s="14"/>
      <c r="Y34" s="14"/>
      <c r="Z34" s="14"/>
    </row>
    <row r="35" ht="16.5" customHeight="1">
      <c r="A35" s="25">
        <v>46183.0</v>
      </c>
      <c r="B35" s="74">
        <f t="shared" si="1"/>
        <v>46183</v>
      </c>
      <c r="C35" s="12"/>
      <c r="D35" s="14"/>
      <c r="E35" s="3">
        <v>607.0</v>
      </c>
      <c r="F35" s="14">
        <f t="shared" si="3"/>
        <v>20244</v>
      </c>
      <c r="G35" s="29">
        <f t="shared" si="2"/>
        <v>70267</v>
      </c>
      <c r="H35" s="13"/>
      <c r="I35" s="14"/>
      <c r="J35" s="21"/>
      <c r="K35" s="21"/>
      <c r="L35" s="21"/>
      <c r="M35" s="22"/>
      <c r="N35" s="23"/>
      <c r="O35" s="23"/>
      <c r="P35" s="21"/>
      <c r="Q35" s="23"/>
      <c r="R35" s="14"/>
      <c r="S35" s="14"/>
      <c r="T35" s="14"/>
      <c r="U35" s="14"/>
      <c r="V35" s="14"/>
      <c r="W35" s="14"/>
      <c r="X35" s="14"/>
      <c r="Y35" s="14"/>
      <c r="Z35" s="14"/>
    </row>
    <row r="36" ht="16.5" customHeight="1">
      <c r="A36" s="25">
        <v>46184.0</v>
      </c>
      <c r="B36" s="74">
        <f t="shared" si="1"/>
        <v>46184</v>
      </c>
      <c r="C36" s="12"/>
      <c r="D36" s="14"/>
      <c r="E36" s="3">
        <v>606.0</v>
      </c>
      <c r="F36" s="14">
        <f t="shared" si="3"/>
        <v>20850</v>
      </c>
      <c r="G36" s="29">
        <f t="shared" si="2"/>
        <v>69661</v>
      </c>
      <c r="H36" s="13"/>
      <c r="I36" s="14"/>
      <c r="J36" s="21"/>
      <c r="K36" s="21"/>
      <c r="L36" s="21"/>
      <c r="M36" s="22"/>
      <c r="N36" s="23"/>
      <c r="O36" s="23"/>
      <c r="P36" s="21"/>
      <c r="Q36" s="23"/>
      <c r="R36" s="14"/>
      <c r="S36" s="14"/>
      <c r="T36" s="14"/>
      <c r="U36" s="14"/>
      <c r="V36" s="14"/>
      <c r="W36" s="14"/>
      <c r="X36" s="14"/>
      <c r="Y36" s="14"/>
      <c r="Z36" s="14"/>
    </row>
    <row r="37" ht="16.5" customHeight="1">
      <c r="A37" s="25">
        <v>46185.0</v>
      </c>
      <c r="B37" s="74">
        <f t="shared" si="1"/>
        <v>46185</v>
      </c>
      <c r="C37" s="12"/>
      <c r="D37" s="14"/>
      <c r="E37" s="3">
        <v>607.0</v>
      </c>
      <c r="F37" s="14">
        <f t="shared" si="3"/>
        <v>21457</v>
      </c>
      <c r="G37" s="29">
        <f t="shared" si="2"/>
        <v>69054</v>
      </c>
      <c r="H37" s="13"/>
      <c r="I37" s="14"/>
      <c r="J37" s="21"/>
      <c r="K37" s="21"/>
      <c r="L37" s="21"/>
      <c r="M37" s="22"/>
      <c r="N37" s="23"/>
      <c r="O37" s="23"/>
      <c r="P37" s="21"/>
      <c r="Q37" s="23"/>
      <c r="R37" s="14"/>
      <c r="S37" s="14"/>
      <c r="T37" s="14"/>
      <c r="U37" s="14"/>
      <c r="V37" s="14"/>
      <c r="W37" s="14"/>
      <c r="X37" s="14"/>
      <c r="Y37" s="14"/>
      <c r="Z37" s="14"/>
    </row>
    <row r="38" ht="16.5" customHeight="1">
      <c r="A38" s="25">
        <v>46186.0</v>
      </c>
      <c r="B38" s="74">
        <f t="shared" si="1"/>
        <v>46186</v>
      </c>
      <c r="C38" s="12"/>
      <c r="D38" s="14"/>
      <c r="E38" s="3">
        <v>605.0</v>
      </c>
      <c r="F38" s="14">
        <f t="shared" si="3"/>
        <v>22062</v>
      </c>
      <c r="G38" s="29">
        <f t="shared" si="2"/>
        <v>68449</v>
      </c>
      <c r="H38" s="13"/>
      <c r="I38" s="14"/>
      <c r="J38" s="21"/>
      <c r="K38" s="21"/>
      <c r="L38" s="21"/>
      <c r="M38" s="22"/>
      <c r="N38" s="23"/>
      <c r="O38" s="23"/>
      <c r="P38" s="21"/>
      <c r="Q38" s="23"/>
      <c r="R38" s="14"/>
      <c r="S38" s="14"/>
      <c r="T38" s="14"/>
      <c r="U38" s="14"/>
      <c r="V38" s="14"/>
      <c r="W38" s="14"/>
      <c r="X38" s="14"/>
      <c r="Y38" s="14"/>
      <c r="Z38" s="14"/>
    </row>
    <row r="39" ht="16.5" customHeight="1">
      <c r="A39" s="25">
        <v>46187.0</v>
      </c>
      <c r="B39" s="74">
        <f t="shared" si="1"/>
        <v>46187</v>
      </c>
      <c r="C39" s="12"/>
      <c r="D39" s="14"/>
      <c r="E39" s="3">
        <v>606.0</v>
      </c>
      <c r="F39" s="14">
        <f t="shared" si="3"/>
        <v>22668</v>
      </c>
      <c r="G39" s="29">
        <f t="shared" si="2"/>
        <v>67843</v>
      </c>
      <c r="H39" s="13"/>
      <c r="I39" s="14"/>
      <c r="J39" s="21"/>
      <c r="K39" s="21"/>
      <c r="L39" s="21"/>
      <c r="M39" s="22"/>
      <c r="N39" s="23"/>
      <c r="O39" s="23"/>
      <c r="P39" s="21"/>
      <c r="Q39" s="23"/>
      <c r="R39" s="14"/>
      <c r="S39" s="14"/>
      <c r="T39" s="14"/>
      <c r="U39" s="14"/>
      <c r="V39" s="14"/>
      <c r="W39" s="14"/>
      <c r="X39" s="14"/>
      <c r="Y39" s="14"/>
      <c r="Z39" s="14"/>
    </row>
    <row r="40" ht="16.5" customHeight="1">
      <c r="A40" s="25">
        <v>46188.0</v>
      </c>
      <c r="B40" s="74">
        <f t="shared" si="1"/>
        <v>46188</v>
      </c>
      <c r="C40" s="12"/>
      <c r="D40" s="14"/>
      <c r="E40" s="3">
        <v>607.0</v>
      </c>
      <c r="F40" s="14">
        <f t="shared" si="3"/>
        <v>23275</v>
      </c>
      <c r="G40" s="29">
        <f t="shared" si="2"/>
        <v>67236</v>
      </c>
      <c r="H40" s="13"/>
      <c r="I40" s="14"/>
      <c r="J40" s="21"/>
      <c r="K40" s="21"/>
      <c r="L40" s="21"/>
      <c r="M40" s="22"/>
      <c r="N40" s="23"/>
      <c r="O40" s="23"/>
      <c r="P40" s="21"/>
      <c r="Q40" s="23"/>
      <c r="R40" s="14"/>
      <c r="S40" s="14"/>
      <c r="T40" s="14"/>
      <c r="U40" s="14"/>
      <c r="V40" s="14"/>
      <c r="W40" s="14"/>
      <c r="X40" s="14"/>
      <c r="Y40" s="14"/>
      <c r="Z40" s="14"/>
    </row>
    <row r="41" ht="16.5" customHeight="1">
      <c r="A41" s="25">
        <v>46189.0</v>
      </c>
      <c r="B41" s="74">
        <f t="shared" si="1"/>
        <v>46189</v>
      </c>
      <c r="C41" s="12"/>
      <c r="D41" s="14"/>
      <c r="E41" s="3">
        <v>607.0</v>
      </c>
      <c r="F41" s="14">
        <f t="shared" si="3"/>
        <v>23882</v>
      </c>
      <c r="G41" s="29">
        <f t="shared" si="2"/>
        <v>66629</v>
      </c>
      <c r="H41" s="13"/>
      <c r="I41" s="14"/>
      <c r="J41" s="21"/>
      <c r="K41" s="21"/>
      <c r="L41" s="21"/>
      <c r="M41" s="22"/>
      <c r="N41" s="23"/>
      <c r="O41" s="23"/>
      <c r="P41" s="21"/>
      <c r="Q41" s="23"/>
      <c r="R41" s="14"/>
      <c r="S41" s="14"/>
      <c r="T41" s="14"/>
      <c r="U41" s="14"/>
      <c r="V41" s="14"/>
      <c r="W41" s="14"/>
      <c r="X41" s="14"/>
      <c r="Y41" s="14"/>
      <c r="Z41" s="14"/>
    </row>
    <row r="42" ht="16.5" customHeight="1">
      <c r="A42" s="25">
        <v>46190.0</v>
      </c>
      <c r="B42" s="74">
        <f t="shared" si="1"/>
        <v>46190</v>
      </c>
      <c r="C42" s="12"/>
      <c r="D42" s="14"/>
      <c r="E42" s="3">
        <v>606.0</v>
      </c>
      <c r="F42" s="14">
        <f t="shared" si="3"/>
        <v>24488</v>
      </c>
      <c r="G42" s="29">
        <f t="shared" si="2"/>
        <v>66023</v>
      </c>
      <c r="H42" s="13"/>
      <c r="I42" s="14"/>
      <c r="J42" s="21"/>
      <c r="K42" s="21"/>
      <c r="L42" s="21"/>
      <c r="M42" s="22"/>
      <c r="N42" s="23"/>
      <c r="O42" s="23"/>
      <c r="P42" s="21"/>
      <c r="Q42" s="23"/>
      <c r="R42" s="14"/>
      <c r="S42" s="14"/>
      <c r="T42" s="14"/>
      <c r="U42" s="14"/>
      <c r="V42" s="14"/>
      <c r="W42" s="14"/>
      <c r="X42" s="14"/>
      <c r="Y42" s="14"/>
      <c r="Z42" s="14"/>
    </row>
    <row r="43" ht="16.5" customHeight="1">
      <c r="A43" s="25">
        <v>46191.0</v>
      </c>
      <c r="B43" s="74">
        <f t="shared" si="1"/>
        <v>46191</v>
      </c>
      <c r="C43" s="12"/>
      <c r="D43" s="14"/>
      <c r="E43" s="3">
        <v>607.0</v>
      </c>
      <c r="F43" s="14">
        <f t="shared" si="3"/>
        <v>25095</v>
      </c>
      <c r="G43" s="29">
        <f t="shared" si="2"/>
        <v>65416</v>
      </c>
      <c r="H43" s="13"/>
      <c r="I43" s="14"/>
      <c r="J43" s="21"/>
      <c r="K43" s="21"/>
      <c r="L43" s="21"/>
      <c r="M43" s="22"/>
      <c r="N43" s="23"/>
      <c r="O43" s="23"/>
      <c r="P43" s="21"/>
      <c r="Q43" s="23"/>
      <c r="R43" s="14"/>
      <c r="S43" s="14"/>
      <c r="T43" s="14"/>
      <c r="U43" s="14"/>
      <c r="V43" s="14"/>
      <c r="W43" s="14"/>
      <c r="X43" s="14"/>
      <c r="Y43" s="14"/>
      <c r="Z43" s="14"/>
    </row>
    <row r="44" ht="16.5" customHeight="1">
      <c r="A44" s="25">
        <v>46192.0</v>
      </c>
      <c r="B44" s="74">
        <f t="shared" si="1"/>
        <v>46192</v>
      </c>
      <c r="C44" s="12"/>
      <c r="D44" s="14"/>
      <c r="E44" s="3">
        <v>605.0</v>
      </c>
      <c r="F44" s="14">
        <f t="shared" si="3"/>
        <v>25700</v>
      </c>
      <c r="G44" s="29">
        <f t="shared" si="2"/>
        <v>64811</v>
      </c>
      <c r="H44" s="13"/>
      <c r="I44" s="14"/>
      <c r="J44" s="21"/>
      <c r="K44" s="21"/>
      <c r="L44" s="21"/>
      <c r="M44" s="22"/>
      <c r="N44" s="23"/>
      <c r="O44" s="23"/>
      <c r="P44" s="21"/>
      <c r="Q44" s="23"/>
      <c r="R44" s="14"/>
      <c r="S44" s="14"/>
      <c r="T44" s="14"/>
      <c r="U44" s="14"/>
      <c r="V44" s="14"/>
      <c r="W44" s="14"/>
      <c r="X44" s="14"/>
      <c r="Y44" s="14"/>
      <c r="Z44" s="14"/>
    </row>
    <row r="45" ht="16.5" customHeight="1">
      <c r="A45" s="25">
        <v>46193.0</v>
      </c>
      <c r="B45" s="74">
        <f t="shared" si="1"/>
        <v>46193</v>
      </c>
      <c r="C45" s="12"/>
      <c r="D45" s="14"/>
      <c r="E45" s="3">
        <v>607.0</v>
      </c>
      <c r="F45" s="14">
        <f t="shared" si="3"/>
        <v>26307</v>
      </c>
      <c r="G45" s="29">
        <f t="shared" si="2"/>
        <v>64204</v>
      </c>
      <c r="H45" s="13"/>
      <c r="I45" s="14"/>
      <c r="J45" s="21"/>
      <c r="K45" s="21"/>
      <c r="L45" s="21"/>
      <c r="M45" s="22"/>
      <c r="N45" s="23"/>
      <c r="O45" s="23"/>
      <c r="P45" s="21"/>
      <c r="Q45" s="23"/>
      <c r="R45" s="14"/>
      <c r="S45" s="14"/>
      <c r="T45" s="14"/>
      <c r="U45" s="14"/>
      <c r="V45" s="14"/>
      <c r="W45" s="14"/>
      <c r="X45" s="14"/>
      <c r="Y45" s="14"/>
      <c r="Z45" s="14"/>
    </row>
    <row r="46" ht="16.5" customHeight="1">
      <c r="A46" s="25">
        <v>46194.0</v>
      </c>
      <c r="B46" s="74">
        <f t="shared" si="1"/>
        <v>46194</v>
      </c>
      <c r="C46" s="12"/>
      <c r="D46" s="14"/>
      <c r="E46" s="3">
        <v>606.0</v>
      </c>
      <c r="F46" s="14">
        <f t="shared" si="3"/>
        <v>26913</v>
      </c>
      <c r="G46" s="29">
        <f t="shared" si="2"/>
        <v>63598</v>
      </c>
      <c r="H46" s="13"/>
      <c r="I46" s="14"/>
      <c r="J46" s="21"/>
      <c r="K46" s="21"/>
      <c r="L46" s="21"/>
      <c r="M46" s="22"/>
      <c r="N46" s="23"/>
      <c r="O46" s="23"/>
      <c r="P46" s="21"/>
      <c r="Q46" s="23"/>
      <c r="R46" s="14"/>
      <c r="S46" s="14"/>
      <c r="T46" s="14"/>
      <c r="U46" s="14"/>
      <c r="V46" s="14"/>
      <c r="W46" s="14"/>
      <c r="X46" s="14"/>
      <c r="Y46" s="14"/>
      <c r="Z46" s="14"/>
    </row>
    <row r="47" ht="16.5" customHeight="1">
      <c r="A47" s="25">
        <v>46195.0</v>
      </c>
      <c r="B47" s="74">
        <f t="shared" si="1"/>
        <v>46195</v>
      </c>
      <c r="C47" s="12"/>
      <c r="D47" s="14"/>
      <c r="E47" s="3">
        <v>606.0</v>
      </c>
      <c r="F47" s="14">
        <f t="shared" si="3"/>
        <v>27519</v>
      </c>
      <c r="G47" s="29">
        <f t="shared" si="2"/>
        <v>62992</v>
      </c>
      <c r="H47" s="13"/>
      <c r="I47" s="14"/>
      <c r="J47" s="21"/>
      <c r="K47" s="21"/>
      <c r="L47" s="21"/>
      <c r="M47" s="22"/>
      <c r="N47" s="23"/>
      <c r="O47" s="23"/>
      <c r="P47" s="21"/>
      <c r="Q47" s="23"/>
      <c r="R47" s="14"/>
      <c r="S47" s="14"/>
      <c r="T47" s="14"/>
      <c r="U47" s="14"/>
      <c r="V47" s="14"/>
      <c r="W47" s="14"/>
      <c r="X47" s="14"/>
      <c r="Y47" s="14"/>
      <c r="Z47" s="14"/>
    </row>
    <row r="48" ht="16.5" customHeight="1">
      <c r="A48" s="25">
        <v>46196.0</v>
      </c>
      <c r="B48" s="74">
        <f t="shared" si="1"/>
        <v>46196</v>
      </c>
      <c r="C48" s="12"/>
      <c r="D48" s="14"/>
      <c r="E48" s="3">
        <v>606.0</v>
      </c>
      <c r="F48" s="14">
        <f t="shared" si="3"/>
        <v>28125</v>
      </c>
      <c r="G48" s="29">
        <f t="shared" si="2"/>
        <v>62386</v>
      </c>
      <c r="H48" s="13"/>
      <c r="I48" s="14"/>
      <c r="J48" s="21"/>
      <c r="K48" s="21"/>
      <c r="L48" s="21"/>
      <c r="M48" s="22"/>
      <c r="N48" s="23"/>
      <c r="O48" s="23"/>
      <c r="P48" s="21"/>
      <c r="Q48" s="23"/>
      <c r="R48" s="14"/>
      <c r="S48" s="14"/>
      <c r="T48" s="14"/>
      <c r="U48" s="14"/>
      <c r="V48" s="14"/>
      <c r="W48" s="14"/>
      <c r="X48" s="14"/>
      <c r="Y48" s="14"/>
      <c r="Z48" s="14"/>
    </row>
    <row r="49" ht="16.5" customHeight="1">
      <c r="A49" s="25">
        <v>46197.0</v>
      </c>
      <c r="B49" s="74">
        <f t="shared" si="1"/>
        <v>46197</v>
      </c>
      <c r="C49" s="12"/>
      <c r="D49" s="14"/>
      <c r="E49" s="3">
        <v>607.0</v>
      </c>
      <c r="F49" s="14">
        <f t="shared" si="3"/>
        <v>28732</v>
      </c>
      <c r="G49" s="29">
        <f t="shared" si="2"/>
        <v>61779</v>
      </c>
      <c r="H49" s="13"/>
      <c r="I49" s="14"/>
      <c r="J49" s="21"/>
      <c r="K49" s="21"/>
      <c r="L49" s="21"/>
      <c r="M49" s="22"/>
      <c r="N49" s="23"/>
      <c r="O49" s="23"/>
      <c r="P49" s="21"/>
      <c r="Q49" s="23"/>
      <c r="R49" s="14"/>
      <c r="S49" s="14"/>
      <c r="T49" s="14"/>
      <c r="U49" s="14"/>
      <c r="V49" s="14"/>
      <c r="W49" s="14"/>
      <c r="X49" s="14"/>
      <c r="Y49" s="14"/>
      <c r="Z49" s="14"/>
    </row>
    <row r="50" ht="16.5" customHeight="1">
      <c r="A50" s="25">
        <v>46198.0</v>
      </c>
      <c r="B50" s="74">
        <f t="shared" si="1"/>
        <v>46198</v>
      </c>
      <c r="C50" s="12"/>
      <c r="D50" s="14"/>
      <c r="E50" s="3">
        <v>606.0</v>
      </c>
      <c r="F50" s="14">
        <f t="shared" si="3"/>
        <v>29338</v>
      </c>
      <c r="G50" s="29">
        <f t="shared" si="2"/>
        <v>61173</v>
      </c>
      <c r="H50" s="13"/>
      <c r="I50" s="14"/>
      <c r="J50" s="21"/>
      <c r="K50" s="21"/>
      <c r="L50" s="21"/>
      <c r="M50" s="22"/>
      <c r="N50" s="23"/>
      <c r="O50" s="23"/>
      <c r="P50" s="21"/>
      <c r="Q50" s="23"/>
      <c r="R50" s="14"/>
      <c r="S50" s="14"/>
      <c r="T50" s="14"/>
      <c r="U50" s="14"/>
      <c r="V50" s="14"/>
      <c r="W50" s="14"/>
      <c r="X50" s="14"/>
      <c r="Y50" s="14"/>
      <c r="Z50" s="14"/>
    </row>
    <row r="51" ht="16.5" customHeight="1">
      <c r="A51" s="25">
        <v>46199.0</v>
      </c>
      <c r="B51" s="74">
        <f t="shared" si="1"/>
        <v>46199</v>
      </c>
      <c r="C51" s="12"/>
      <c r="D51" s="14"/>
      <c r="E51" s="3">
        <v>607.0</v>
      </c>
      <c r="F51" s="14">
        <f t="shared" si="3"/>
        <v>29945</v>
      </c>
      <c r="G51" s="29">
        <f t="shared" si="2"/>
        <v>60566</v>
      </c>
      <c r="H51" s="13"/>
      <c r="I51" s="14"/>
      <c r="J51" s="21"/>
      <c r="K51" s="21"/>
      <c r="L51" s="21"/>
      <c r="M51" s="22"/>
      <c r="N51" s="23"/>
      <c r="O51" s="23"/>
      <c r="P51" s="21"/>
      <c r="Q51" s="23"/>
      <c r="R51" s="14"/>
      <c r="S51" s="14"/>
      <c r="T51" s="14"/>
      <c r="U51" s="14"/>
      <c r="V51" s="14"/>
      <c r="W51" s="14"/>
      <c r="X51" s="14"/>
      <c r="Y51" s="14"/>
      <c r="Z51" s="14"/>
    </row>
    <row r="52" ht="16.5" customHeight="1">
      <c r="A52" s="25">
        <v>46200.0</v>
      </c>
      <c r="B52" s="74">
        <f t="shared" si="1"/>
        <v>46200</v>
      </c>
      <c r="C52" s="12"/>
      <c r="D52" s="14"/>
      <c r="E52" s="3">
        <v>607.0</v>
      </c>
      <c r="F52" s="14">
        <f t="shared" si="3"/>
        <v>30552</v>
      </c>
      <c r="G52" s="29">
        <f t="shared" si="2"/>
        <v>59959</v>
      </c>
      <c r="H52" s="13"/>
      <c r="I52" s="14"/>
      <c r="J52" s="21"/>
      <c r="K52" s="21"/>
      <c r="L52" s="21"/>
      <c r="M52" s="22"/>
      <c r="N52" s="23"/>
      <c r="O52" s="23"/>
      <c r="P52" s="21"/>
      <c r="Q52" s="23"/>
      <c r="R52" s="14"/>
      <c r="S52" s="14"/>
      <c r="T52" s="14"/>
      <c r="U52" s="14"/>
      <c r="V52" s="14"/>
      <c r="W52" s="14"/>
      <c r="X52" s="14"/>
      <c r="Y52" s="14"/>
      <c r="Z52" s="14"/>
    </row>
    <row r="53" ht="16.5" customHeight="1">
      <c r="A53" s="25">
        <v>46201.0</v>
      </c>
      <c r="B53" s="74">
        <f t="shared" si="1"/>
        <v>46201</v>
      </c>
      <c r="C53" s="12"/>
      <c r="D53" s="14"/>
      <c r="E53" s="3">
        <v>584.0</v>
      </c>
      <c r="F53" s="14">
        <f t="shared" si="3"/>
        <v>31136</v>
      </c>
      <c r="G53" s="29">
        <f t="shared" si="2"/>
        <v>59375</v>
      </c>
      <c r="H53" s="13"/>
      <c r="I53" s="14"/>
      <c r="J53" s="21"/>
      <c r="K53" s="21"/>
      <c r="L53" s="21"/>
      <c r="M53" s="22"/>
      <c r="N53" s="23"/>
      <c r="O53" s="23"/>
      <c r="P53" s="21"/>
      <c r="Q53" s="23"/>
      <c r="R53" s="14"/>
      <c r="S53" s="14"/>
      <c r="T53" s="14"/>
      <c r="U53" s="14"/>
      <c r="V53" s="14"/>
      <c r="W53" s="14"/>
      <c r="X53" s="14"/>
      <c r="Y53" s="14"/>
      <c r="Z53" s="14"/>
    </row>
    <row r="54" ht="16.5" customHeight="1">
      <c r="A54" s="25">
        <v>46202.0</v>
      </c>
      <c r="B54" s="74">
        <f t="shared" si="1"/>
        <v>46202</v>
      </c>
      <c r="C54" s="12"/>
      <c r="D54" s="14"/>
      <c r="E54" s="3">
        <v>603.0</v>
      </c>
      <c r="F54" s="14">
        <f t="shared" si="3"/>
        <v>31739</v>
      </c>
      <c r="G54" s="29">
        <f t="shared" si="2"/>
        <v>58772</v>
      </c>
      <c r="H54" s="13"/>
      <c r="I54" s="14"/>
      <c r="J54" s="21"/>
      <c r="K54" s="21"/>
      <c r="L54" s="21"/>
      <c r="M54" s="22"/>
      <c r="N54" s="23"/>
      <c r="O54" s="23"/>
      <c r="P54" s="21"/>
      <c r="Q54" s="23"/>
      <c r="R54" s="14"/>
      <c r="S54" s="14"/>
      <c r="T54" s="14"/>
      <c r="U54" s="14"/>
      <c r="V54" s="14"/>
      <c r="W54" s="14"/>
      <c r="X54" s="14"/>
      <c r="Y54" s="14"/>
      <c r="Z54" s="14"/>
    </row>
    <row r="55" ht="16.5" customHeight="1">
      <c r="A55" s="25">
        <v>46203.0</v>
      </c>
      <c r="B55" s="74">
        <f t="shared" si="1"/>
        <v>46203</v>
      </c>
      <c r="C55" s="12"/>
      <c r="D55" s="14"/>
      <c r="E55" s="3">
        <v>611.0</v>
      </c>
      <c r="F55" s="14">
        <f t="shared" si="3"/>
        <v>32350</v>
      </c>
      <c r="G55" s="29">
        <f t="shared" si="2"/>
        <v>58161</v>
      </c>
      <c r="H55" s="13"/>
      <c r="I55" s="14"/>
      <c r="J55" s="21"/>
      <c r="K55" s="21"/>
      <c r="L55" s="21"/>
      <c r="M55" s="22"/>
      <c r="N55" s="23"/>
      <c r="O55" s="23"/>
      <c r="P55" s="21"/>
      <c r="Q55" s="23"/>
      <c r="R55" s="14"/>
      <c r="S55" s="14"/>
      <c r="T55" s="14"/>
      <c r="U55" s="14"/>
      <c r="V55" s="14"/>
      <c r="W55" s="14"/>
      <c r="X55" s="14"/>
      <c r="Y55" s="14"/>
      <c r="Z55" s="14"/>
    </row>
    <row r="56" ht="16.5" customHeight="1">
      <c r="A56" s="25">
        <v>46204.0</v>
      </c>
      <c r="B56" s="74">
        <f t="shared" si="1"/>
        <v>46204</v>
      </c>
      <c r="C56" s="12"/>
      <c r="D56" s="14"/>
      <c r="E56" s="3">
        <v>600.0</v>
      </c>
      <c r="F56" s="14">
        <f t="shared" si="3"/>
        <v>32950</v>
      </c>
      <c r="G56" s="29">
        <f t="shared" si="2"/>
        <v>57561</v>
      </c>
      <c r="H56" s="13"/>
      <c r="I56" s="14"/>
      <c r="J56" s="21"/>
      <c r="K56" s="21"/>
      <c r="L56" s="21"/>
      <c r="M56" s="22"/>
      <c r="N56" s="23"/>
      <c r="O56" s="23"/>
      <c r="P56" s="21"/>
      <c r="Q56" s="23"/>
      <c r="R56" s="14"/>
      <c r="S56" s="14"/>
      <c r="T56" s="14"/>
      <c r="U56" s="14"/>
      <c r="V56" s="14"/>
      <c r="W56" s="14"/>
      <c r="X56" s="14"/>
      <c r="Y56" s="14"/>
      <c r="Z56" s="14"/>
    </row>
    <row r="57" ht="16.5" customHeight="1">
      <c r="A57" s="25">
        <v>46205.0</v>
      </c>
      <c r="B57" s="74">
        <f t="shared" si="1"/>
        <v>46205</v>
      </c>
      <c r="C57" s="12"/>
      <c r="D57" s="14"/>
      <c r="E57" s="3">
        <v>606.0</v>
      </c>
      <c r="F57" s="14">
        <f t="shared" si="3"/>
        <v>33556</v>
      </c>
      <c r="G57" s="29">
        <f t="shared" si="2"/>
        <v>56955</v>
      </c>
      <c r="H57" s="13"/>
      <c r="I57" s="14"/>
      <c r="J57" s="21"/>
      <c r="K57" s="21"/>
      <c r="L57" s="21"/>
      <c r="M57" s="22"/>
      <c r="N57" s="23"/>
      <c r="O57" s="23"/>
      <c r="P57" s="21"/>
      <c r="Q57" s="23"/>
      <c r="R57" s="14"/>
      <c r="S57" s="14"/>
      <c r="T57" s="14"/>
      <c r="U57" s="14"/>
      <c r="V57" s="14"/>
      <c r="W57" s="14"/>
      <c r="X57" s="14"/>
      <c r="Y57" s="14"/>
      <c r="Z57" s="14"/>
    </row>
    <row r="58" ht="16.5" customHeight="1">
      <c r="A58" s="25">
        <v>46206.0</v>
      </c>
      <c r="B58" s="74">
        <f t="shared" si="1"/>
        <v>46206</v>
      </c>
      <c r="C58" s="12"/>
      <c r="D58" s="14"/>
      <c r="E58" s="3">
        <v>604.0</v>
      </c>
      <c r="F58" s="14">
        <f t="shared" si="3"/>
        <v>34160</v>
      </c>
      <c r="G58" s="29">
        <f t="shared" si="2"/>
        <v>56351</v>
      </c>
      <c r="H58" s="13"/>
      <c r="I58" s="14"/>
      <c r="J58" s="21"/>
      <c r="K58" s="21"/>
      <c r="L58" s="21"/>
      <c r="M58" s="22"/>
      <c r="N58" s="23"/>
      <c r="O58" s="23"/>
      <c r="P58" s="21"/>
      <c r="Q58" s="23"/>
      <c r="R58" s="14"/>
      <c r="S58" s="14"/>
      <c r="T58" s="14"/>
      <c r="U58" s="14"/>
      <c r="V58" s="14"/>
      <c r="W58" s="14"/>
      <c r="X58" s="14"/>
      <c r="Y58" s="14"/>
      <c r="Z58" s="14"/>
    </row>
    <row r="59" ht="16.5" customHeight="1">
      <c r="A59" s="25">
        <v>46207.0</v>
      </c>
      <c r="B59" s="74">
        <f t="shared" si="1"/>
        <v>46207</v>
      </c>
      <c r="C59" s="12"/>
      <c r="D59" s="14"/>
      <c r="E59" s="3">
        <v>605.0</v>
      </c>
      <c r="F59" s="14">
        <f t="shared" si="3"/>
        <v>34765</v>
      </c>
      <c r="G59" s="29">
        <f t="shared" si="2"/>
        <v>55746</v>
      </c>
      <c r="H59" s="13"/>
      <c r="I59" s="14"/>
      <c r="J59" s="21"/>
      <c r="K59" s="21"/>
      <c r="L59" s="21"/>
      <c r="M59" s="22"/>
      <c r="N59" s="23"/>
      <c r="O59" s="23"/>
      <c r="P59" s="21"/>
      <c r="Q59" s="23"/>
      <c r="R59" s="14"/>
      <c r="S59" s="14"/>
      <c r="T59" s="14"/>
      <c r="U59" s="14"/>
      <c r="V59" s="14"/>
      <c r="W59" s="14"/>
      <c r="X59" s="14"/>
      <c r="Y59" s="14"/>
      <c r="Z59" s="14"/>
    </row>
    <row r="60" ht="16.5" customHeight="1">
      <c r="A60" s="25">
        <v>46208.0</v>
      </c>
      <c r="B60" s="74">
        <f t="shared" si="1"/>
        <v>46208</v>
      </c>
      <c r="C60" s="12"/>
      <c r="D60" s="14"/>
      <c r="E60" s="3">
        <v>606.0</v>
      </c>
      <c r="F60" s="14">
        <f t="shared" si="3"/>
        <v>35371</v>
      </c>
      <c r="G60" s="29">
        <f t="shared" si="2"/>
        <v>55140</v>
      </c>
      <c r="H60" s="13"/>
      <c r="I60" s="14"/>
      <c r="J60" s="21"/>
      <c r="K60" s="21"/>
      <c r="L60" s="21"/>
      <c r="M60" s="22"/>
      <c r="N60" s="23"/>
      <c r="O60" s="23"/>
      <c r="P60" s="21"/>
      <c r="Q60" s="23"/>
      <c r="R60" s="14"/>
      <c r="S60" s="14"/>
      <c r="T60" s="14"/>
      <c r="U60" s="14"/>
      <c r="V60" s="14"/>
      <c r="W60" s="14"/>
      <c r="X60" s="14"/>
      <c r="Y60" s="14"/>
      <c r="Z60" s="14"/>
    </row>
    <row r="61" ht="16.5" customHeight="1">
      <c r="A61" s="25">
        <v>46209.0</v>
      </c>
      <c r="B61" s="74">
        <f t="shared" si="1"/>
        <v>46209</v>
      </c>
      <c r="C61" s="12"/>
      <c r="D61" s="14"/>
      <c r="E61" s="3">
        <v>607.0</v>
      </c>
      <c r="F61" s="14">
        <f t="shared" si="3"/>
        <v>35978</v>
      </c>
      <c r="G61" s="29">
        <f t="shared" si="2"/>
        <v>54533</v>
      </c>
      <c r="H61" s="13"/>
      <c r="I61" s="14"/>
      <c r="J61" s="21"/>
      <c r="K61" s="21"/>
      <c r="L61" s="21"/>
      <c r="M61" s="22"/>
      <c r="N61" s="23"/>
      <c r="O61" s="23"/>
      <c r="P61" s="21"/>
      <c r="Q61" s="23"/>
      <c r="R61" s="14"/>
      <c r="S61" s="14"/>
      <c r="T61" s="14"/>
      <c r="U61" s="14"/>
      <c r="V61" s="14"/>
      <c r="W61" s="14"/>
      <c r="X61" s="14"/>
      <c r="Y61" s="14"/>
      <c r="Z61" s="14"/>
    </row>
    <row r="62" ht="16.5" customHeight="1">
      <c r="A62" s="25">
        <v>46210.0</v>
      </c>
      <c r="B62" s="74">
        <f t="shared" si="1"/>
        <v>46210</v>
      </c>
      <c r="C62" s="12"/>
      <c r="D62" s="14"/>
      <c r="E62" s="3">
        <v>607.0</v>
      </c>
      <c r="F62" s="14">
        <f t="shared" si="3"/>
        <v>36585</v>
      </c>
      <c r="G62" s="29">
        <f t="shared" si="2"/>
        <v>53926</v>
      </c>
      <c r="H62" s="13"/>
      <c r="I62" s="14"/>
      <c r="J62" s="21"/>
      <c r="K62" s="21"/>
      <c r="L62" s="21"/>
      <c r="M62" s="22"/>
      <c r="N62" s="23"/>
      <c r="O62" s="23"/>
      <c r="P62" s="21"/>
      <c r="Q62" s="23"/>
      <c r="R62" s="14"/>
      <c r="S62" s="14"/>
      <c r="T62" s="14"/>
      <c r="U62" s="14"/>
      <c r="V62" s="14"/>
      <c r="W62" s="14"/>
      <c r="X62" s="14"/>
      <c r="Y62" s="14"/>
      <c r="Z62" s="14"/>
    </row>
    <row r="63" ht="16.5" customHeight="1">
      <c r="A63" s="25">
        <v>46211.0</v>
      </c>
      <c r="B63" s="74">
        <f t="shared" si="1"/>
        <v>46211</v>
      </c>
      <c r="C63" s="12"/>
      <c r="D63" s="14"/>
      <c r="E63" s="3">
        <v>607.0</v>
      </c>
      <c r="F63" s="14">
        <f t="shared" si="3"/>
        <v>37192</v>
      </c>
      <c r="G63" s="29">
        <f t="shared" si="2"/>
        <v>53319</v>
      </c>
      <c r="H63" s="13"/>
      <c r="I63" s="14"/>
      <c r="J63" s="21"/>
      <c r="K63" s="21"/>
      <c r="L63" s="21"/>
      <c r="M63" s="22"/>
      <c r="N63" s="23"/>
      <c r="O63" s="23"/>
      <c r="P63" s="21"/>
      <c r="Q63" s="23"/>
      <c r="R63" s="14"/>
      <c r="S63" s="14"/>
      <c r="T63" s="14"/>
      <c r="U63" s="14"/>
      <c r="V63" s="14"/>
      <c r="W63" s="14"/>
      <c r="X63" s="14"/>
      <c r="Y63" s="14"/>
      <c r="Z63" s="14"/>
    </row>
    <row r="64" ht="16.5" customHeight="1">
      <c r="A64" s="25">
        <v>46212.0</v>
      </c>
      <c r="B64" s="74">
        <f t="shared" si="1"/>
        <v>46212</v>
      </c>
      <c r="C64" s="12"/>
      <c r="D64" s="14"/>
      <c r="E64" s="3">
        <v>605.0</v>
      </c>
      <c r="F64" s="14">
        <f t="shared" si="3"/>
        <v>37797</v>
      </c>
      <c r="G64" s="29">
        <f t="shared" si="2"/>
        <v>52714</v>
      </c>
      <c r="H64" s="13"/>
      <c r="I64" s="14"/>
      <c r="J64" s="21"/>
      <c r="K64" s="21"/>
      <c r="L64" s="21"/>
      <c r="M64" s="22"/>
      <c r="N64" s="23"/>
      <c r="O64" s="23"/>
      <c r="P64" s="21"/>
      <c r="Q64" s="23"/>
      <c r="R64" s="14"/>
      <c r="S64" s="14"/>
      <c r="T64" s="14"/>
      <c r="U64" s="14"/>
      <c r="V64" s="14"/>
      <c r="W64" s="14"/>
      <c r="X64" s="14"/>
      <c r="Y64" s="14"/>
      <c r="Z64" s="14"/>
    </row>
    <row r="65" ht="16.5" customHeight="1">
      <c r="A65" s="25">
        <v>46213.0</v>
      </c>
      <c r="B65" s="74">
        <f t="shared" si="1"/>
        <v>46213</v>
      </c>
      <c r="C65" s="12"/>
      <c r="D65" s="14"/>
      <c r="E65" s="3">
        <v>605.0</v>
      </c>
      <c r="F65" s="14">
        <f t="shared" si="3"/>
        <v>38402</v>
      </c>
      <c r="G65" s="29">
        <f t="shared" si="2"/>
        <v>52109</v>
      </c>
      <c r="H65" s="13"/>
      <c r="I65" s="14"/>
      <c r="J65" s="21"/>
      <c r="K65" s="21"/>
      <c r="L65" s="21"/>
      <c r="M65" s="22"/>
      <c r="N65" s="23"/>
      <c r="O65" s="23"/>
      <c r="P65" s="21"/>
      <c r="Q65" s="23"/>
      <c r="R65" s="14"/>
      <c r="S65" s="14"/>
      <c r="T65" s="14"/>
      <c r="U65" s="14"/>
      <c r="V65" s="14"/>
      <c r="W65" s="14"/>
      <c r="X65" s="14"/>
      <c r="Y65" s="14"/>
      <c r="Z65" s="14"/>
    </row>
    <row r="66" ht="16.5" customHeight="1">
      <c r="A66" s="25">
        <v>46214.0</v>
      </c>
      <c r="B66" s="74">
        <f t="shared" si="1"/>
        <v>46214</v>
      </c>
      <c r="C66" s="12"/>
      <c r="D66" s="14"/>
      <c r="E66" s="3">
        <v>557.0</v>
      </c>
      <c r="F66" s="14">
        <f t="shared" si="3"/>
        <v>38959</v>
      </c>
      <c r="G66" s="29">
        <f t="shared" si="2"/>
        <v>51552</v>
      </c>
      <c r="H66" s="13"/>
      <c r="I66" s="14"/>
      <c r="J66" s="21"/>
      <c r="K66" s="21"/>
      <c r="L66" s="21"/>
      <c r="M66" s="22"/>
      <c r="N66" s="23"/>
      <c r="O66" s="23"/>
      <c r="P66" s="21"/>
      <c r="Q66" s="23"/>
      <c r="R66" s="14"/>
      <c r="S66" s="14"/>
      <c r="T66" s="14"/>
      <c r="U66" s="14"/>
      <c r="V66" s="14"/>
      <c r="W66" s="14"/>
      <c r="X66" s="14"/>
      <c r="Y66" s="14"/>
      <c r="Z66" s="14"/>
    </row>
    <row r="67" ht="16.5" customHeight="1">
      <c r="A67" s="25">
        <v>46215.0</v>
      </c>
      <c r="B67" s="74">
        <f t="shared" si="1"/>
        <v>46215</v>
      </c>
      <c r="C67" s="12"/>
      <c r="D67" s="14"/>
      <c r="E67" s="3">
        <v>621.0</v>
      </c>
      <c r="F67" s="14">
        <f t="shared" si="3"/>
        <v>39580</v>
      </c>
      <c r="G67" s="29">
        <f t="shared" si="2"/>
        <v>50931</v>
      </c>
      <c r="H67" s="13"/>
      <c r="I67" s="14"/>
      <c r="J67" s="21"/>
      <c r="K67" s="21"/>
      <c r="L67" s="21"/>
      <c r="M67" s="22"/>
      <c r="N67" s="23"/>
      <c r="O67" s="23"/>
      <c r="P67" s="21"/>
      <c r="Q67" s="23"/>
      <c r="R67" s="14"/>
      <c r="S67" s="14"/>
      <c r="T67" s="14"/>
      <c r="U67" s="14"/>
      <c r="V67" s="14"/>
      <c r="W67" s="14"/>
      <c r="X67" s="14"/>
      <c r="Y67" s="14"/>
      <c r="Z67" s="14"/>
    </row>
    <row r="68" ht="16.5" customHeight="1">
      <c r="A68" s="25">
        <v>46216.0</v>
      </c>
      <c r="B68" s="74">
        <f t="shared" si="1"/>
        <v>46216</v>
      </c>
      <c r="C68" s="12"/>
      <c r="D68" s="14"/>
      <c r="E68" s="3">
        <v>606.0</v>
      </c>
      <c r="F68" s="14">
        <f t="shared" si="3"/>
        <v>40186</v>
      </c>
      <c r="G68" s="29">
        <f t="shared" si="2"/>
        <v>50325</v>
      </c>
      <c r="H68" s="13"/>
      <c r="I68" s="14"/>
      <c r="J68" s="21"/>
      <c r="K68" s="21"/>
      <c r="L68" s="21"/>
      <c r="M68" s="22"/>
      <c r="N68" s="23"/>
      <c r="O68" s="23"/>
      <c r="P68" s="21"/>
      <c r="Q68" s="23"/>
      <c r="R68" s="14"/>
      <c r="S68" s="14"/>
      <c r="T68" s="14"/>
      <c r="U68" s="14"/>
      <c r="V68" s="14"/>
      <c r="W68" s="14"/>
      <c r="X68" s="14"/>
      <c r="Y68" s="14"/>
      <c r="Z68" s="14"/>
    </row>
    <row r="69" ht="16.5" customHeight="1">
      <c r="A69" s="25">
        <v>46217.0</v>
      </c>
      <c r="B69" s="74">
        <f t="shared" si="1"/>
        <v>46217</v>
      </c>
      <c r="C69" s="12"/>
      <c r="D69" s="14"/>
      <c r="E69" s="3">
        <v>607.0</v>
      </c>
      <c r="F69" s="14">
        <f t="shared" si="3"/>
        <v>40793</v>
      </c>
      <c r="G69" s="29">
        <f t="shared" si="2"/>
        <v>49718</v>
      </c>
      <c r="H69" s="13"/>
      <c r="I69" s="14"/>
      <c r="J69" s="21"/>
      <c r="K69" s="21"/>
      <c r="L69" s="21"/>
      <c r="M69" s="22"/>
      <c r="N69" s="23"/>
      <c r="O69" s="23"/>
      <c r="P69" s="21"/>
      <c r="Q69" s="23"/>
      <c r="R69" s="14"/>
      <c r="S69" s="14"/>
      <c r="T69" s="14"/>
      <c r="U69" s="14"/>
      <c r="V69" s="14"/>
      <c r="W69" s="14"/>
      <c r="X69" s="14"/>
      <c r="Y69" s="14"/>
      <c r="Z69" s="14"/>
    </row>
    <row r="70" ht="16.5" customHeight="1">
      <c r="A70" s="25">
        <v>46218.0</v>
      </c>
      <c r="B70" s="74">
        <f t="shared" si="1"/>
        <v>46218</v>
      </c>
      <c r="C70" s="12"/>
      <c r="D70" s="14"/>
      <c r="E70" s="3">
        <v>604.0</v>
      </c>
      <c r="F70" s="14">
        <f t="shared" si="3"/>
        <v>41397</v>
      </c>
      <c r="G70" s="29">
        <f t="shared" si="2"/>
        <v>49114</v>
      </c>
      <c r="H70" s="13"/>
      <c r="I70" s="14"/>
      <c r="J70" s="21"/>
      <c r="K70" s="21"/>
      <c r="L70" s="21"/>
      <c r="M70" s="22"/>
      <c r="N70" s="23"/>
      <c r="O70" s="23"/>
      <c r="P70" s="21"/>
      <c r="Q70" s="23"/>
      <c r="R70" s="14"/>
      <c r="S70" s="14"/>
      <c r="T70" s="14"/>
      <c r="U70" s="14"/>
      <c r="V70" s="14"/>
      <c r="W70" s="14"/>
      <c r="X70" s="14"/>
      <c r="Y70" s="14"/>
      <c r="Z70" s="14"/>
    </row>
    <row r="71" ht="16.5" customHeight="1">
      <c r="A71" s="25">
        <v>46219.0</v>
      </c>
      <c r="B71" s="74">
        <f t="shared" si="1"/>
        <v>46219</v>
      </c>
      <c r="C71" s="12"/>
      <c r="D71" s="14"/>
      <c r="E71" s="3">
        <v>607.0</v>
      </c>
      <c r="F71" s="14">
        <f t="shared" si="3"/>
        <v>42004</v>
      </c>
      <c r="G71" s="29">
        <f t="shared" si="2"/>
        <v>48507</v>
      </c>
      <c r="H71" s="13"/>
      <c r="I71" s="14"/>
      <c r="J71" s="21"/>
      <c r="K71" s="21"/>
      <c r="L71" s="21"/>
      <c r="M71" s="22"/>
      <c r="N71" s="23"/>
      <c r="O71" s="23"/>
      <c r="P71" s="21"/>
      <c r="Q71" s="23"/>
      <c r="R71" s="14"/>
      <c r="S71" s="14"/>
      <c r="T71" s="14"/>
      <c r="U71" s="14"/>
      <c r="V71" s="14"/>
      <c r="W71" s="14"/>
      <c r="X71" s="14"/>
      <c r="Y71" s="14"/>
      <c r="Z71" s="14"/>
    </row>
    <row r="72" ht="16.5" customHeight="1">
      <c r="A72" s="25">
        <v>46220.0</v>
      </c>
      <c r="B72" s="74">
        <f t="shared" si="1"/>
        <v>46220</v>
      </c>
      <c r="C72" s="12"/>
      <c r="D72" s="14"/>
      <c r="E72" s="3">
        <v>602.0</v>
      </c>
      <c r="F72" s="14">
        <f t="shared" si="3"/>
        <v>42606</v>
      </c>
      <c r="G72" s="29">
        <f t="shared" si="2"/>
        <v>47905</v>
      </c>
      <c r="H72" s="13"/>
      <c r="I72" s="14"/>
      <c r="J72" s="21"/>
      <c r="K72" s="21"/>
      <c r="L72" s="21"/>
      <c r="M72" s="22"/>
      <c r="N72" s="23"/>
      <c r="O72" s="23"/>
      <c r="P72" s="21"/>
      <c r="Q72" s="23"/>
      <c r="R72" s="14"/>
      <c r="S72" s="14"/>
      <c r="T72" s="14"/>
      <c r="U72" s="14"/>
      <c r="V72" s="14"/>
      <c r="W72" s="14"/>
      <c r="X72" s="14"/>
      <c r="Y72" s="14"/>
      <c r="Z72" s="14"/>
    </row>
    <row r="73" ht="16.5" customHeight="1">
      <c r="A73" s="25">
        <v>46221.0</v>
      </c>
      <c r="B73" s="74">
        <f t="shared" si="1"/>
        <v>46221</v>
      </c>
      <c r="C73" s="12"/>
      <c r="D73" s="14"/>
      <c r="E73" s="3">
        <v>607.0</v>
      </c>
      <c r="F73" s="14">
        <f t="shared" si="3"/>
        <v>43213</v>
      </c>
      <c r="G73" s="29">
        <f t="shared" si="2"/>
        <v>47298</v>
      </c>
      <c r="H73" s="13"/>
      <c r="I73" s="14"/>
      <c r="J73" s="21"/>
      <c r="K73" s="21"/>
      <c r="L73" s="21"/>
      <c r="M73" s="22"/>
      <c r="N73" s="23"/>
      <c r="O73" s="23"/>
      <c r="P73" s="21"/>
      <c r="Q73" s="23"/>
      <c r="R73" s="14"/>
      <c r="S73" s="14"/>
      <c r="T73" s="14"/>
      <c r="U73" s="14"/>
      <c r="V73" s="14"/>
      <c r="W73" s="14"/>
      <c r="X73" s="14"/>
      <c r="Y73" s="14"/>
      <c r="Z73" s="14"/>
    </row>
    <row r="74" ht="16.5" customHeight="1">
      <c r="A74" s="25">
        <v>46222.0</v>
      </c>
      <c r="B74" s="74">
        <f t="shared" si="1"/>
        <v>46222</v>
      </c>
      <c r="C74" s="12"/>
      <c r="D74" s="14"/>
      <c r="E74" s="3">
        <v>606.0</v>
      </c>
      <c r="F74" s="14">
        <f t="shared" si="3"/>
        <v>43819</v>
      </c>
      <c r="G74" s="29">
        <f t="shared" si="2"/>
        <v>46692</v>
      </c>
      <c r="H74" s="13"/>
      <c r="I74" s="14"/>
      <c r="J74" s="21"/>
      <c r="K74" s="21"/>
      <c r="L74" s="21"/>
      <c r="M74" s="22"/>
      <c r="N74" s="23"/>
      <c r="O74" s="23"/>
      <c r="P74" s="21"/>
      <c r="Q74" s="23"/>
      <c r="R74" s="14"/>
      <c r="S74" s="14"/>
      <c r="T74" s="14"/>
      <c r="U74" s="14"/>
      <c r="V74" s="14"/>
      <c r="W74" s="14"/>
      <c r="X74" s="14"/>
      <c r="Y74" s="14"/>
      <c r="Z74" s="14"/>
    </row>
    <row r="75" ht="16.5" customHeight="1">
      <c r="A75" s="25">
        <v>46223.0</v>
      </c>
      <c r="B75" s="74">
        <f t="shared" si="1"/>
        <v>46223</v>
      </c>
      <c r="C75" s="12"/>
      <c r="D75" s="14"/>
      <c r="E75" s="3">
        <v>607.0</v>
      </c>
      <c r="F75" s="14">
        <f t="shared" si="3"/>
        <v>44426</v>
      </c>
      <c r="G75" s="29">
        <f t="shared" si="2"/>
        <v>46085</v>
      </c>
      <c r="H75" s="13"/>
      <c r="I75" s="14"/>
      <c r="J75" s="21"/>
      <c r="K75" s="21"/>
      <c r="L75" s="21"/>
      <c r="M75" s="22"/>
      <c r="N75" s="23"/>
      <c r="O75" s="23"/>
      <c r="P75" s="21"/>
      <c r="Q75" s="23"/>
      <c r="R75" s="14"/>
      <c r="S75" s="14"/>
      <c r="T75" s="14"/>
      <c r="U75" s="14"/>
      <c r="V75" s="14"/>
      <c r="W75" s="14"/>
      <c r="X75" s="14"/>
      <c r="Y75" s="14"/>
      <c r="Z75" s="14"/>
    </row>
    <row r="76" ht="16.5" customHeight="1">
      <c r="A76" s="25">
        <v>46224.0</v>
      </c>
      <c r="B76" s="74">
        <f t="shared" si="1"/>
        <v>46224</v>
      </c>
      <c r="C76" s="12"/>
      <c r="D76" s="14"/>
      <c r="E76" s="3">
        <v>606.0</v>
      </c>
      <c r="F76" s="14">
        <f t="shared" si="3"/>
        <v>45032</v>
      </c>
      <c r="G76" s="29">
        <f t="shared" si="2"/>
        <v>45479</v>
      </c>
      <c r="H76" s="13"/>
      <c r="I76" s="14"/>
      <c r="J76" s="21"/>
      <c r="K76" s="21"/>
      <c r="L76" s="21"/>
      <c r="M76" s="22"/>
      <c r="N76" s="23"/>
      <c r="O76" s="23"/>
      <c r="P76" s="21"/>
      <c r="Q76" s="23"/>
      <c r="R76" s="14"/>
      <c r="S76" s="14"/>
      <c r="T76" s="14"/>
      <c r="U76" s="14"/>
      <c r="V76" s="14"/>
      <c r="W76" s="14"/>
      <c r="X76" s="14"/>
      <c r="Y76" s="14"/>
      <c r="Z76" s="14"/>
    </row>
    <row r="77" ht="16.5" customHeight="1">
      <c r="A77" s="25">
        <v>46225.0</v>
      </c>
      <c r="B77" s="74">
        <f t="shared" si="1"/>
        <v>46225</v>
      </c>
      <c r="C77" s="12"/>
      <c r="D77" s="14"/>
      <c r="E77" s="3">
        <v>606.0</v>
      </c>
      <c r="F77" s="14">
        <f t="shared" si="3"/>
        <v>45638</v>
      </c>
      <c r="G77" s="29">
        <f t="shared" si="2"/>
        <v>44873</v>
      </c>
      <c r="H77" s="13"/>
      <c r="I77" s="14"/>
      <c r="J77" s="21"/>
      <c r="K77" s="21"/>
      <c r="L77" s="21"/>
      <c r="M77" s="22"/>
      <c r="N77" s="23"/>
      <c r="O77" s="23"/>
      <c r="P77" s="21"/>
      <c r="Q77" s="23"/>
      <c r="R77" s="14"/>
      <c r="S77" s="14"/>
      <c r="T77" s="14"/>
      <c r="U77" s="14"/>
      <c r="V77" s="14"/>
      <c r="W77" s="14"/>
      <c r="X77" s="14"/>
      <c r="Y77" s="14"/>
      <c r="Z77" s="14"/>
    </row>
    <row r="78" ht="16.5" customHeight="1">
      <c r="A78" s="25">
        <v>46226.0</v>
      </c>
      <c r="B78" s="74">
        <f t="shared" si="1"/>
        <v>46226</v>
      </c>
      <c r="C78" s="12"/>
      <c r="D78" s="14"/>
      <c r="E78" s="3">
        <v>607.0</v>
      </c>
      <c r="F78" s="14">
        <f t="shared" si="3"/>
        <v>46245</v>
      </c>
      <c r="G78" s="29">
        <f t="shared" si="2"/>
        <v>44266</v>
      </c>
      <c r="H78" s="13"/>
      <c r="I78" s="14"/>
      <c r="J78" s="21"/>
      <c r="K78" s="21"/>
      <c r="L78" s="21"/>
      <c r="M78" s="22"/>
      <c r="N78" s="23"/>
      <c r="O78" s="23"/>
      <c r="P78" s="21"/>
      <c r="Q78" s="23"/>
      <c r="R78" s="14"/>
      <c r="S78" s="14"/>
      <c r="T78" s="14"/>
      <c r="U78" s="14"/>
      <c r="V78" s="14"/>
      <c r="W78" s="14"/>
      <c r="X78" s="14"/>
      <c r="Y78" s="14"/>
      <c r="Z78" s="14"/>
    </row>
    <row r="79" ht="16.5" customHeight="1">
      <c r="A79" s="25">
        <v>46227.0</v>
      </c>
      <c r="B79" s="74">
        <f t="shared" si="1"/>
        <v>46227</v>
      </c>
      <c r="C79" s="12"/>
      <c r="D79" s="14"/>
      <c r="E79" s="3">
        <v>606.0</v>
      </c>
      <c r="F79" s="14">
        <f t="shared" si="3"/>
        <v>46851</v>
      </c>
      <c r="G79" s="29">
        <f t="shared" si="2"/>
        <v>43660</v>
      </c>
      <c r="H79" s="13"/>
      <c r="I79" s="14"/>
      <c r="J79" s="21"/>
      <c r="K79" s="21"/>
      <c r="L79" s="21"/>
      <c r="M79" s="22"/>
      <c r="N79" s="23"/>
      <c r="O79" s="23"/>
      <c r="P79" s="21"/>
      <c r="Q79" s="23"/>
      <c r="R79" s="14"/>
      <c r="S79" s="14"/>
      <c r="T79" s="14"/>
      <c r="U79" s="14"/>
      <c r="V79" s="14"/>
      <c r="W79" s="14"/>
      <c r="X79" s="14"/>
      <c r="Y79" s="14"/>
      <c r="Z79" s="14"/>
    </row>
    <row r="80" ht="16.5" customHeight="1">
      <c r="A80" s="25">
        <v>46228.0</v>
      </c>
      <c r="B80" s="74">
        <f t="shared" si="1"/>
        <v>46228</v>
      </c>
      <c r="C80" s="12"/>
      <c r="D80" s="14"/>
      <c r="E80" s="3">
        <v>607.0</v>
      </c>
      <c r="F80" s="14">
        <f t="shared" si="3"/>
        <v>47458</v>
      </c>
      <c r="G80" s="29">
        <f t="shared" si="2"/>
        <v>43053</v>
      </c>
      <c r="H80" s="13"/>
      <c r="I80" s="14"/>
      <c r="J80" s="21"/>
      <c r="K80" s="21"/>
      <c r="L80" s="21"/>
      <c r="M80" s="22"/>
      <c r="N80" s="23"/>
      <c r="O80" s="23"/>
      <c r="P80" s="21"/>
      <c r="Q80" s="23"/>
      <c r="R80" s="14"/>
      <c r="S80" s="14"/>
      <c r="T80" s="14"/>
      <c r="U80" s="14"/>
      <c r="V80" s="14"/>
      <c r="W80" s="14"/>
      <c r="X80" s="14"/>
      <c r="Y80" s="14"/>
      <c r="Z80" s="14"/>
    </row>
    <row r="81" ht="16.5" customHeight="1">
      <c r="A81" s="25">
        <v>46229.0</v>
      </c>
      <c r="B81" s="74">
        <f t="shared" si="1"/>
        <v>46229</v>
      </c>
      <c r="C81" s="12"/>
      <c r="D81" s="14"/>
      <c r="E81" s="3">
        <v>606.0</v>
      </c>
      <c r="F81" s="14">
        <f t="shared" si="3"/>
        <v>48064</v>
      </c>
      <c r="G81" s="29">
        <f t="shared" si="2"/>
        <v>42447</v>
      </c>
      <c r="H81" s="13"/>
      <c r="I81" s="14"/>
      <c r="J81" s="21"/>
      <c r="K81" s="21"/>
      <c r="L81" s="21"/>
      <c r="M81" s="22"/>
      <c r="N81" s="23"/>
      <c r="O81" s="23"/>
      <c r="P81" s="21"/>
      <c r="Q81" s="23"/>
      <c r="R81" s="14"/>
      <c r="S81" s="14"/>
      <c r="T81" s="14"/>
      <c r="U81" s="14"/>
      <c r="V81" s="14"/>
      <c r="W81" s="14"/>
      <c r="X81" s="14"/>
      <c r="Y81" s="14"/>
      <c r="Z81" s="14"/>
    </row>
    <row r="82" ht="16.5" customHeight="1">
      <c r="A82" s="25">
        <v>46230.0</v>
      </c>
      <c r="B82" s="74">
        <f t="shared" si="1"/>
        <v>46230</v>
      </c>
      <c r="C82" s="12"/>
      <c r="D82" s="14"/>
      <c r="E82" s="3">
        <v>602.0</v>
      </c>
      <c r="F82" s="14">
        <f t="shared" si="3"/>
        <v>48666</v>
      </c>
      <c r="G82" s="29">
        <f t="shared" si="2"/>
        <v>41845</v>
      </c>
      <c r="H82" s="13"/>
      <c r="I82" s="14"/>
      <c r="J82" s="21"/>
      <c r="K82" s="21"/>
      <c r="L82" s="21"/>
      <c r="M82" s="22"/>
      <c r="N82" s="23"/>
      <c r="O82" s="23"/>
      <c r="P82" s="21"/>
      <c r="Q82" s="23"/>
      <c r="R82" s="14"/>
      <c r="S82" s="14"/>
      <c r="T82" s="14"/>
      <c r="U82" s="14"/>
      <c r="V82" s="14"/>
      <c r="W82" s="14"/>
      <c r="X82" s="14"/>
      <c r="Y82" s="14"/>
      <c r="Z82" s="14"/>
    </row>
    <row r="83" ht="16.5" customHeight="1">
      <c r="A83" s="25">
        <v>46231.0</v>
      </c>
      <c r="B83" s="74">
        <f t="shared" si="1"/>
        <v>46231</v>
      </c>
      <c r="C83" s="12"/>
      <c r="D83" s="14"/>
      <c r="E83" s="3">
        <v>607.0</v>
      </c>
      <c r="F83" s="14">
        <f t="shared" si="3"/>
        <v>49273</v>
      </c>
      <c r="G83" s="29">
        <f t="shared" si="2"/>
        <v>41238</v>
      </c>
      <c r="H83" s="13"/>
      <c r="I83" s="14"/>
      <c r="J83" s="21"/>
      <c r="K83" s="21"/>
      <c r="L83" s="21"/>
      <c r="M83" s="22"/>
      <c r="N83" s="23"/>
      <c r="O83" s="23"/>
      <c r="P83" s="21"/>
      <c r="Q83" s="23"/>
      <c r="R83" s="14"/>
      <c r="S83" s="14"/>
      <c r="T83" s="14"/>
      <c r="U83" s="14"/>
      <c r="V83" s="14"/>
      <c r="W83" s="14"/>
      <c r="X83" s="14"/>
      <c r="Y83" s="14"/>
      <c r="Z83" s="14"/>
    </row>
    <row r="84" ht="16.5" customHeight="1">
      <c r="A84" s="25">
        <v>46232.0</v>
      </c>
      <c r="B84" s="74">
        <f t="shared" si="1"/>
        <v>46232</v>
      </c>
      <c r="C84" s="12"/>
      <c r="D84" s="14"/>
      <c r="E84" s="3">
        <v>604.0</v>
      </c>
      <c r="F84" s="14">
        <f t="shared" si="3"/>
        <v>49877</v>
      </c>
      <c r="G84" s="29">
        <f t="shared" si="2"/>
        <v>40634</v>
      </c>
      <c r="H84" s="13"/>
      <c r="I84" s="14"/>
      <c r="J84" s="21"/>
      <c r="K84" s="21"/>
      <c r="L84" s="21"/>
      <c r="M84" s="22"/>
      <c r="N84" s="23"/>
      <c r="O84" s="23"/>
      <c r="P84" s="21"/>
      <c r="Q84" s="23"/>
      <c r="R84" s="14"/>
      <c r="S84" s="14"/>
      <c r="T84" s="14"/>
      <c r="U84" s="14"/>
      <c r="V84" s="14"/>
      <c r="W84" s="14"/>
      <c r="X84" s="14"/>
      <c r="Y84" s="14"/>
      <c r="Z84" s="14"/>
    </row>
    <row r="85" ht="16.5" customHeight="1">
      <c r="A85" s="25">
        <v>46233.0</v>
      </c>
      <c r="B85" s="74">
        <f t="shared" si="1"/>
        <v>46233</v>
      </c>
      <c r="C85" s="12"/>
      <c r="D85" s="14"/>
      <c r="E85" s="3">
        <v>606.0</v>
      </c>
      <c r="F85" s="14">
        <f t="shared" si="3"/>
        <v>50483</v>
      </c>
      <c r="G85" s="29">
        <f t="shared" si="2"/>
        <v>40028</v>
      </c>
      <c r="H85" s="13"/>
      <c r="I85" s="14"/>
      <c r="J85" s="21"/>
      <c r="K85" s="21"/>
      <c r="L85" s="21"/>
      <c r="M85" s="22"/>
      <c r="N85" s="23"/>
      <c r="O85" s="23"/>
      <c r="P85" s="21"/>
      <c r="Q85" s="23"/>
      <c r="R85" s="14"/>
      <c r="S85" s="14"/>
      <c r="T85" s="14"/>
      <c r="U85" s="14"/>
      <c r="V85" s="14"/>
      <c r="W85" s="14"/>
      <c r="X85" s="14"/>
      <c r="Y85" s="14"/>
      <c r="Z85" s="14"/>
    </row>
    <row r="86" ht="16.5" customHeight="1">
      <c r="A86" s="25">
        <v>46234.0</v>
      </c>
      <c r="B86" s="74">
        <f t="shared" si="1"/>
        <v>46234</v>
      </c>
      <c r="C86" s="12"/>
      <c r="D86" s="14"/>
      <c r="E86" s="3">
        <v>603.0</v>
      </c>
      <c r="F86" s="14">
        <f t="shared" si="3"/>
        <v>51086</v>
      </c>
      <c r="G86" s="29">
        <f t="shared" si="2"/>
        <v>39425</v>
      </c>
      <c r="H86" s="13"/>
      <c r="I86" s="14"/>
      <c r="J86" s="21"/>
      <c r="K86" s="21"/>
      <c r="L86" s="21"/>
      <c r="M86" s="22"/>
      <c r="N86" s="23"/>
      <c r="O86" s="23"/>
      <c r="P86" s="21"/>
      <c r="Q86" s="23"/>
      <c r="R86" s="14"/>
      <c r="S86" s="14"/>
      <c r="T86" s="14"/>
      <c r="U86" s="14"/>
      <c r="V86" s="14"/>
      <c r="W86" s="14"/>
      <c r="X86" s="14"/>
      <c r="Y86" s="14"/>
      <c r="Z86" s="14"/>
    </row>
    <row r="87" ht="16.5" customHeight="1">
      <c r="A87" s="25">
        <v>46235.0</v>
      </c>
      <c r="B87" s="74">
        <f t="shared" si="1"/>
        <v>46235</v>
      </c>
      <c r="C87" s="12"/>
      <c r="D87" s="14"/>
      <c r="E87" s="3">
        <v>606.0</v>
      </c>
      <c r="F87" s="14">
        <f t="shared" si="3"/>
        <v>51692</v>
      </c>
      <c r="G87" s="29">
        <f t="shared" si="2"/>
        <v>38819</v>
      </c>
      <c r="H87" s="13"/>
      <c r="I87" s="14"/>
      <c r="J87" s="21"/>
      <c r="K87" s="21"/>
      <c r="L87" s="21"/>
      <c r="M87" s="22"/>
      <c r="N87" s="23"/>
      <c r="O87" s="23"/>
      <c r="P87" s="21"/>
      <c r="Q87" s="23"/>
      <c r="R87" s="14"/>
      <c r="S87" s="14"/>
      <c r="T87" s="14"/>
      <c r="U87" s="14"/>
      <c r="V87" s="14"/>
      <c r="W87" s="14"/>
      <c r="X87" s="14"/>
      <c r="Y87" s="14"/>
      <c r="Z87" s="14"/>
    </row>
    <row r="88" ht="16.5" customHeight="1">
      <c r="A88" s="25">
        <v>46236.0</v>
      </c>
      <c r="B88" s="74">
        <f t="shared" si="1"/>
        <v>46236</v>
      </c>
      <c r="C88" s="12"/>
      <c r="D88" s="14"/>
      <c r="E88" s="3">
        <v>604.0</v>
      </c>
      <c r="F88" s="14">
        <f t="shared" si="3"/>
        <v>52296</v>
      </c>
      <c r="G88" s="29">
        <f t="shared" si="2"/>
        <v>38215</v>
      </c>
      <c r="H88" s="13"/>
      <c r="I88" s="14"/>
      <c r="J88" s="21"/>
      <c r="K88" s="21"/>
      <c r="L88" s="21"/>
      <c r="M88" s="22"/>
      <c r="N88" s="23"/>
      <c r="O88" s="23"/>
      <c r="P88" s="21"/>
      <c r="Q88" s="23"/>
      <c r="R88" s="14"/>
      <c r="S88" s="14"/>
      <c r="T88" s="14"/>
      <c r="U88" s="14"/>
      <c r="V88" s="14"/>
      <c r="W88" s="14"/>
      <c r="X88" s="14"/>
      <c r="Y88" s="14"/>
      <c r="Z88" s="14"/>
    </row>
    <row r="89" ht="16.5" customHeight="1">
      <c r="A89" s="25">
        <v>46237.0</v>
      </c>
      <c r="B89" s="74">
        <f t="shared" si="1"/>
        <v>46237</v>
      </c>
      <c r="C89" s="12"/>
      <c r="D89" s="14"/>
      <c r="E89" s="3">
        <v>606.0</v>
      </c>
      <c r="F89" s="14">
        <f t="shared" si="3"/>
        <v>52902</v>
      </c>
      <c r="G89" s="29">
        <f t="shared" si="2"/>
        <v>37609</v>
      </c>
      <c r="H89" s="13"/>
      <c r="I89" s="14"/>
      <c r="J89" s="21"/>
      <c r="K89" s="21"/>
      <c r="L89" s="21"/>
      <c r="M89" s="22"/>
      <c r="N89" s="23"/>
      <c r="O89" s="23"/>
      <c r="P89" s="21"/>
      <c r="Q89" s="23"/>
      <c r="R89" s="14"/>
      <c r="S89" s="14"/>
      <c r="T89" s="14"/>
      <c r="U89" s="14"/>
      <c r="V89" s="14"/>
      <c r="W89" s="14"/>
      <c r="X89" s="14"/>
      <c r="Y89" s="14"/>
      <c r="Z89" s="14"/>
    </row>
    <row r="90" ht="16.5" customHeight="1">
      <c r="A90" s="25">
        <v>46238.0</v>
      </c>
      <c r="B90" s="74">
        <f t="shared" si="1"/>
        <v>46238</v>
      </c>
      <c r="C90" s="12"/>
      <c r="D90" s="14"/>
      <c r="E90" s="3">
        <v>604.0</v>
      </c>
      <c r="F90" s="14">
        <f t="shared" si="3"/>
        <v>53506</v>
      </c>
      <c r="G90" s="29">
        <f t="shared" si="2"/>
        <v>37005</v>
      </c>
      <c r="H90" s="13"/>
      <c r="I90" s="14"/>
      <c r="J90" s="21"/>
      <c r="K90" s="21"/>
      <c r="L90" s="21"/>
      <c r="M90" s="22"/>
      <c r="N90" s="23"/>
      <c r="O90" s="23"/>
      <c r="P90" s="21"/>
      <c r="Q90" s="23"/>
      <c r="R90" s="14"/>
      <c r="S90" s="14"/>
      <c r="T90" s="14"/>
      <c r="U90" s="14"/>
      <c r="V90" s="14"/>
      <c r="W90" s="14"/>
      <c r="X90" s="14"/>
      <c r="Y90" s="14"/>
      <c r="Z90" s="14"/>
    </row>
    <row r="91" ht="16.5" customHeight="1">
      <c r="A91" s="25">
        <v>46239.0</v>
      </c>
      <c r="B91" s="74">
        <f t="shared" si="1"/>
        <v>46239</v>
      </c>
      <c r="C91" s="12"/>
      <c r="D91" s="14"/>
      <c r="E91" s="3">
        <v>603.0</v>
      </c>
      <c r="F91" s="14">
        <f t="shared" si="3"/>
        <v>54109</v>
      </c>
      <c r="G91" s="29">
        <f t="shared" si="2"/>
        <v>36402</v>
      </c>
      <c r="H91" s="13"/>
      <c r="I91" s="14"/>
      <c r="J91" s="21"/>
      <c r="K91" s="21"/>
      <c r="L91" s="21"/>
      <c r="M91" s="22"/>
      <c r="N91" s="23"/>
      <c r="O91" s="23"/>
      <c r="P91" s="21"/>
      <c r="Q91" s="23"/>
      <c r="R91" s="14"/>
      <c r="S91" s="14"/>
      <c r="T91" s="14"/>
      <c r="U91" s="14"/>
      <c r="V91" s="14"/>
      <c r="W91" s="14"/>
      <c r="X91" s="14"/>
      <c r="Y91" s="14"/>
      <c r="Z91" s="14"/>
    </row>
    <row r="92" ht="16.5" customHeight="1">
      <c r="A92" s="25">
        <v>46240.0</v>
      </c>
      <c r="B92" s="74">
        <f t="shared" si="1"/>
        <v>46240</v>
      </c>
      <c r="C92" s="12"/>
      <c r="D92" s="14"/>
      <c r="E92" s="3">
        <v>604.0</v>
      </c>
      <c r="F92" s="14">
        <f t="shared" si="3"/>
        <v>54713</v>
      </c>
      <c r="G92" s="29">
        <f t="shared" si="2"/>
        <v>35798</v>
      </c>
      <c r="H92" s="13"/>
      <c r="I92" s="14"/>
      <c r="J92" s="21"/>
      <c r="K92" s="21"/>
      <c r="L92" s="21"/>
      <c r="M92" s="22"/>
      <c r="N92" s="23"/>
      <c r="O92" s="23"/>
      <c r="P92" s="21"/>
      <c r="Q92" s="23"/>
      <c r="R92" s="14"/>
      <c r="S92" s="14"/>
      <c r="T92" s="14"/>
      <c r="U92" s="14"/>
      <c r="V92" s="14"/>
      <c r="W92" s="14"/>
      <c r="X92" s="14"/>
      <c r="Y92" s="14"/>
      <c r="Z92" s="14"/>
    </row>
    <row r="93" ht="16.5" customHeight="1">
      <c r="A93" s="25">
        <v>46241.0</v>
      </c>
      <c r="B93" s="74">
        <f t="shared" si="1"/>
        <v>46241</v>
      </c>
      <c r="C93" s="12"/>
      <c r="D93" s="14"/>
      <c r="E93" s="3">
        <v>604.0</v>
      </c>
      <c r="F93" s="14">
        <f t="shared" si="3"/>
        <v>55317</v>
      </c>
      <c r="G93" s="29">
        <f t="shared" si="2"/>
        <v>35194</v>
      </c>
      <c r="H93" s="13"/>
      <c r="I93" s="14"/>
      <c r="J93" s="21"/>
      <c r="K93" s="21"/>
      <c r="L93" s="21"/>
      <c r="M93" s="22"/>
      <c r="N93" s="23"/>
      <c r="O93" s="23"/>
      <c r="P93" s="21"/>
      <c r="Q93" s="23"/>
      <c r="R93" s="14"/>
      <c r="S93" s="14"/>
      <c r="T93" s="14"/>
      <c r="U93" s="14"/>
      <c r="V93" s="14"/>
      <c r="W93" s="14"/>
      <c r="X93" s="14"/>
      <c r="Y93" s="14"/>
      <c r="Z93" s="14"/>
    </row>
    <row r="94" ht="16.5" customHeight="1">
      <c r="A94" s="25">
        <v>46242.0</v>
      </c>
      <c r="B94" s="74">
        <f t="shared" si="1"/>
        <v>46242</v>
      </c>
      <c r="C94" s="12"/>
      <c r="D94" s="14"/>
      <c r="E94" s="3">
        <v>606.0</v>
      </c>
      <c r="F94" s="14">
        <f t="shared" si="3"/>
        <v>55923</v>
      </c>
      <c r="G94" s="29">
        <f t="shared" si="2"/>
        <v>34588</v>
      </c>
      <c r="H94" s="13"/>
      <c r="I94" s="14"/>
      <c r="J94" s="21"/>
      <c r="K94" s="21"/>
      <c r="L94" s="21"/>
      <c r="M94" s="22"/>
      <c r="N94" s="23"/>
      <c r="O94" s="23"/>
      <c r="P94" s="21"/>
      <c r="Q94" s="23"/>
      <c r="R94" s="14"/>
      <c r="S94" s="14"/>
      <c r="T94" s="14"/>
      <c r="U94" s="14"/>
      <c r="V94" s="14"/>
      <c r="W94" s="14"/>
      <c r="X94" s="14"/>
      <c r="Y94" s="14"/>
      <c r="Z94" s="14"/>
    </row>
    <row r="95" ht="16.5" customHeight="1">
      <c r="A95" s="25">
        <v>46243.0</v>
      </c>
      <c r="B95" s="74">
        <f t="shared" si="1"/>
        <v>46243</v>
      </c>
      <c r="C95" s="12"/>
      <c r="D95" s="14"/>
      <c r="E95" s="3">
        <v>606.0</v>
      </c>
      <c r="F95" s="14">
        <f t="shared" si="3"/>
        <v>56529</v>
      </c>
      <c r="G95" s="29">
        <f t="shared" si="2"/>
        <v>33982</v>
      </c>
      <c r="H95" s="13"/>
      <c r="I95" s="14"/>
      <c r="J95" s="21"/>
      <c r="K95" s="21"/>
      <c r="L95" s="21"/>
      <c r="M95" s="22"/>
      <c r="N95" s="23"/>
      <c r="O95" s="23"/>
      <c r="P95" s="21"/>
      <c r="Q95" s="23"/>
      <c r="R95" s="14"/>
      <c r="S95" s="14"/>
      <c r="T95" s="14"/>
      <c r="U95" s="14"/>
      <c r="V95" s="14"/>
      <c r="W95" s="14"/>
      <c r="X95" s="14"/>
      <c r="Y95" s="14"/>
      <c r="Z95" s="14"/>
    </row>
    <row r="96" ht="16.5" customHeight="1">
      <c r="A96" s="25">
        <v>46244.0</v>
      </c>
      <c r="B96" s="74">
        <f t="shared" si="1"/>
        <v>46244</v>
      </c>
      <c r="C96" s="12"/>
      <c r="D96" s="14"/>
      <c r="E96" s="3">
        <v>604.0</v>
      </c>
      <c r="F96" s="14">
        <f t="shared" si="3"/>
        <v>57133</v>
      </c>
      <c r="G96" s="29">
        <f t="shared" si="2"/>
        <v>33378</v>
      </c>
      <c r="H96" s="13"/>
      <c r="I96" s="14"/>
      <c r="J96" s="21"/>
      <c r="K96" s="21"/>
      <c r="L96" s="21"/>
      <c r="M96" s="22"/>
      <c r="N96" s="23"/>
      <c r="O96" s="23"/>
      <c r="P96" s="21"/>
      <c r="Q96" s="23"/>
      <c r="R96" s="14"/>
      <c r="S96" s="14"/>
      <c r="T96" s="14"/>
      <c r="U96" s="14"/>
      <c r="V96" s="14"/>
      <c r="W96" s="14"/>
      <c r="X96" s="14"/>
      <c r="Y96" s="14"/>
      <c r="Z96" s="14"/>
    </row>
    <row r="97" ht="16.5" customHeight="1">
      <c r="A97" s="25">
        <v>46245.0</v>
      </c>
      <c r="B97" s="74">
        <f t="shared" si="1"/>
        <v>46245</v>
      </c>
      <c r="C97" s="12"/>
      <c r="D97" s="14"/>
      <c r="E97" s="3">
        <v>607.0</v>
      </c>
      <c r="F97" s="14">
        <f t="shared" si="3"/>
        <v>57740</v>
      </c>
      <c r="G97" s="29">
        <f t="shared" si="2"/>
        <v>32771</v>
      </c>
      <c r="H97" s="13"/>
      <c r="I97" s="14"/>
      <c r="J97" s="21"/>
      <c r="K97" s="21"/>
      <c r="L97" s="21"/>
      <c r="M97" s="22"/>
      <c r="N97" s="23"/>
      <c r="O97" s="23"/>
      <c r="P97" s="21"/>
      <c r="Q97" s="23"/>
      <c r="R97" s="14"/>
      <c r="S97" s="14"/>
      <c r="T97" s="14"/>
      <c r="U97" s="14"/>
      <c r="V97" s="14"/>
      <c r="W97" s="14"/>
      <c r="X97" s="14"/>
      <c r="Y97" s="14"/>
      <c r="Z97" s="14"/>
    </row>
    <row r="98" ht="16.5" customHeight="1">
      <c r="A98" s="25">
        <v>46246.0</v>
      </c>
      <c r="B98" s="74">
        <f t="shared" si="1"/>
        <v>46246</v>
      </c>
      <c r="C98" s="12"/>
      <c r="D98" s="14"/>
      <c r="E98" s="3">
        <v>606.0</v>
      </c>
      <c r="F98" s="14">
        <f t="shared" si="3"/>
        <v>58346</v>
      </c>
      <c r="G98" s="29">
        <f t="shared" si="2"/>
        <v>32165</v>
      </c>
      <c r="H98" s="13"/>
      <c r="I98" s="14"/>
      <c r="J98" s="21"/>
      <c r="K98" s="21"/>
      <c r="L98" s="21"/>
      <c r="M98" s="22"/>
      <c r="N98" s="23"/>
      <c r="O98" s="23"/>
      <c r="P98" s="21"/>
      <c r="Q98" s="23"/>
      <c r="R98" s="14"/>
      <c r="S98" s="14"/>
      <c r="T98" s="14"/>
      <c r="U98" s="14"/>
      <c r="V98" s="14"/>
      <c r="W98" s="14"/>
      <c r="X98" s="14"/>
      <c r="Y98" s="14"/>
      <c r="Z98" s="14"/>
    </row>
    <row r="99" ht="16.5" customHeight="1">
      <c r="A99" s="25">
        <v>46247.0</v>
      </c>
      <c r="B99" s="74">
        <f t="shared" si="1"/>
        <v>46247</v>
      </c>
      <c r="C99" s="12"/>
      <c r="D99" s="14"/>
      <c r="E99" s="3">
        <v>607.0</v>
      </c>
      <c r="F99" s="14">
        <f t="shared" si="3"/>
        <v>58953</v>
      </c>
      <c r="G99" s="29">
        <f t="shared" si="2"/>
        <v>31558</v>
      </c>
      <c r="H99" s="13"/>
      <c r="I99" s="14"/>
      <c r="J99" s="21"/>
      <c r="K99" s="21"/>
      <c r="L99" s="21"/>
      <c r="M99" s="22"/>
      <c r="N99" s="23"/>
      <c r="O99" s="23"/>
      <c r="P99" s="21"/>
      <c r="Q99" s="23"/>
      <c r="R99" s="14"/>
      <c r="S99" s="14"/>
      <c r="T99" s="14"/>
      <c r="U99" s="14"/>
      <c r="V99" s="14"/>
      <c r="W99" s="14"/>
      <c r="X99" s="14"/>
      <c r="Y99" s="14"/>
      <c r="Z99" s="14"/>
    </row>
    <row r="100" ht="16.5" customHeight="1">
      <c r="A100" s="25">
        <v>46248.0</v>
      </c>
      <c r="B100" s="74">
        <f t="shared" si="1"/>
        <v>46248</v>
      </c>
      <c r="C100" s="12"/>
      <c r="D100" s="14"/>
      <c r="E100" s="3">
        <v>606.0</v>
      </c>
      <c r="F100" s="14">
        <f t="shared" si="3"/>
        <v>59559</v>
      </c>
      <c r="G100" s="29">
        <f t="shared" si="2"/>
        <v>30952</v>
      </c>
      <c r="H100" s="13"/>
      <c r="I100" s="14"/>
      <c r="J100" s="21"/>
      <c r="K100" s="21"/>
      <c r="L100" s="21"/>
      <c r="M100" s="22"/>
      <c r="N100" s="23"/>
      <c r="O100" s="23"/>
      <c r="P100" s="21"/>
      <c r="Q100" s="23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6.5" customHeight="1">
      <c r="A101" s="25">
        <v>46249.0</v>
      </c>
      <c r="B101" s="74">
        <f t="shared" si="1"/>
        <v>46249</v>
      </c>
      <c r="C101" s="12"/>
      <c r="D101" s="14"/>
      <c r="E101" s="3">
        <v>607.0</v>
      </c>
      <c r="F101" s="14">
        <f t="shared" si="3"/>
        <v>60166</v>
      </c>
      <c r="G101" s="29">
        <f t="shared" si="2"/>
        <v>30345</v>
      </c>
      <c r="H101" s="13"/>
      <c r="I101" s="14"/>
      <c r="J101" s="21"/>
      <c r="K101" s="21"/>
      <c r="L101" s="21"/>
      <c r="M101" s="22"/>
      <c r="N101" s="23"/>
      <c r="O101" s="23"/>
      <c r="P101" s="21"/>
      <c r="Q101" s="23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6.5" customHeight="1">
      <c r="A102" s="25">
        <v>46250.0</v>
      </c>
      <c r="B102" s="74">
        <f t="shared" si="1"/>
        <v>46250</v>
      </c>
      <c r="C102" s="12"/>
      <c r="D102" s="14"/>
      <c r="E102" s="3">
        <v>606.0</v>
      </c>
      <c r="F102" s="14">
        <f t="shared" si="3"/>
        <v>60772</v>
      </c>
      <c r="G102" s="29">
        <f t="shared" si="2"/>
        <v>29739</v>
      </c>
      <c r="H102" s="13"/>
      <c r="I102" s="14"/>
      <c r="J102" s="21"/>
      <c r="K102" s="21"/>
      <c r="L102" s="21"/>
      <c r="M102" s="22"/>
      <c r="N102" s="23"/>
      <c r="O102" s="23"/>
      <c r="P102" s="21"/>
      <c r="Q102" s="23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6.5" customHeight="1">
      <c r="A103" s="25">
        <v>46251.0</v>
      </c>
      <c r="B103" s="74">
        <f t="shared" si="1"/>
        <v>46251</v>
      </c>
      <c r="C103" s="12"/>
      <c r="D103" s="14"/>
      <c r="E103" s="3">
        <v>603.0</v>
      </c>
      <c r="F103" s="14">
        <f t="shared" si="3"/>
        <v>61375</v>
      </c>
      <c r="G103" s="29">
        <f t="shared" si="2"/>
        <v>29136</v>
      </c>
      <c r="H103" s="13"/>
      <c r="I103" s="14"/>
      <c r="J103" s="21"/>
      <c r="K103" s="21"/>
      <c r="L103" s="21"/>
      <c r="M103" s="22"/>
      <c r="N103" s="23"/>
      <c r="O103" s="23"/>
      <c r="P103" s="21"/>
      <c r="Q103" s="23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6.5" customHeight="1">
      <c r="A104" s="25">
        <v>46252.0</v>
      </c>
      <c r="B104" s="74">
        <f t="shared" si="1"/>
        <v>46252</v>
      </c>
      <c r="C104" s="12"/>
      <c r="D104" s="14"/>
      <c r="E104" s="3">
        <v>604.0</v>
      </c>
      <c r="F104" s="14">
        <f t="shared" si="3"/>
        <v>61979</v>
      </c>
      <c r="G104" s="29">
        <f t="shared" si="2"/>
        <v>28532</v>
      </c>
      <c r="H104" s="13"/>
      <c r="I104" s="14"/>
      <c r="J104" s="21"/>
      <c r="K104" s="21"/>
      <c r="L104" s="21"/>
      <c r="M104" s="22"/>
      <c r="N104" s="23"/>
      <c r="O104" s="23"/>
      <c r="P104" s="21"/>
      <c r="Q104" s="23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6.5" customHeight="1">
      <c r="A105" s="25">
        <v>46253.0</v>
      </c>
      <c r="B105" s="74">
        <f t="shared" si="1"/>
        <v>46253</v>
      </c>
      <c r="C105" s="12"/>
      <c r="D105" s="14"/>
      <c r="E105" s="3">
        <v>603.0</v>
      </c>
      <c r="F105" s="14">
        <f t="shared" si="3"/>
        <v>62582</v>
      </c>
      <c r="G105" s="29">
        <f t="shared" si="2"/>
        <v>27929</v>
      </c>
      <c r="H105" s="13"/>
      <c r="I105" s="14"/>
      <c r="J105" s="21"/>
      <c r="K105" s="21"/>
      <c r="L105" s="21"/>
      <c r="M105" s="22"/>
      <c r="N105" s="23"/>
      <c r="O105" s="23"/>
      <c r="P105" s="21"/>
      <c r="Q105" s="23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6.5" customHeight="1">
      <c r="A106" s="25">
        <v>46254.0</v>
      </c>
      <c r="B106" s="74">
        <f t="shared" si="1"/>
        <v>46254</v>
      </c>
      <c r="C106" s="12"/>
      <c r="D106" s="14"/>
      <c r="E106" s="3">
        <v>607.0</v>
      </c>
      <c r="F106" s="14">
        <f t="shared" si="3"/>
        <v>63189</v>
      </c>
      <c r="G106" s="29">
        <f t="shared" si="2"/>
        <v>27322</v>
      </c>
      <c r="H106" s="13"/>
      <c r="I106" s="14"/>
      <c r="J106" s="21"/>
      <c r="K106" s="21"/>
      <c r="L106" s="21"/>
      <c r="M106" s="22"/>
      <c r="N106" s="23"/>
      <c r="O106" s="23"/>
      <c r="P106" s="21"/>
      <c r="Q106" s="23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6.5" customHeight="1">
      <c r="A107" s="25">
        <v>46255.0</v>
      </c>
      <c r="B107" s="74">
        <f t="shared" si="1"/>
        <v>46255</v>
      </c>
      <c r="C107" s="12"/>
      <c r="D107" s="14"/>
      <c r="E107" s="3">
        <v>607.0</v>
      </c>
      <c r="F107" s="14">
        <f t="shared" si="3"/>
        <v>63796</v>
      </c>
      <c r="G107" s="29">
        <f t="shared" si="2"/>
        <v>26715</v>
      </c>
      <c r="H107" s="13"/>
      <c r="I107" s="14"/>
      <c r="J107" s="21"/>
      <c r="K107" s="21"/>
      <c r="L107" s="21"/>
      <c r="M107" s="22"/>
      <c r="N107" s="23"/>
      <c r="O107" s="23"/>
      <c r="P107" s="21"/>
      <c r="Q107" s="23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6.5" customHeight="1">
      <c r="A108" s="25">
        <v>46256.0</v>
      </c>
      <c r="B108" s="74">
        <f t="shared" si="1"/>
        <v>46256</v>
      </c>
      <c r="C108" s="12"/>
      <c r="D108" s="14"/>
      <c r="E108" s="3">
        <v>606.0</v>
      </c>
      <c r="F108" s="14">
        <f t="shared" si="3"/>
        <v>64402</v>
      </c>
      <c r="G108" s="29">
        <f t="shared" si="2"/>
        <v>26109</v>
      </c>
      <c r="H108" s="13"/>
      <c r="I108" s="14"/>
      <c r="J108" s="21"/>
      <c r="K108" s="21"/>
      <c r="L108" s="21"/>
      <c r="M108" s="22"/>
      <c r="N108" s="23"/>
      <c r="O108" s="23"/>
      <c r="P108" s="21"/>
      <c r="Q108" s="23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6.5" customHeight="1">
      <c r="A109" s="25">
        <v>46257.0</v>
      </c>
      <c r="B109" s="74">
        <f t="shared" si="1"/>
        <v>46257</v>
      </c>
      <c r="C109" s="12"/>
      <c r="D109" s="14"/>
      <c r="E109" s="3">
        <v>606.0</v>
      </c>
      <c r="F109" s="14">
        <f t="shared" si="3"/>
        <v>65008</v>
      </c>
      <c r="G109" s="29">
        <f t="shared" si="2"/>
        <v>25503</v>
      </c>
      <c r="H109" s="13"/>
      <c r="I109" s="14"/>
      <c r="J109" s="21"/>
      <c r="K109" s="21"/>
      <c r="L109" s="21"/>
      <c r="M109" s="22"/>
      <c r="N109" s="23"/>
      <c r="O109" s="23"/>
      <c r="P109" s="21"/>
      <c r="Q109" s="23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6.5" customHeight="1">
      <c r="A110" s="25">
        <v>46258.0</v>
      </c>
      <c r="B110" s="74">
        <f t="shared" si="1"/>
        <v>46258</v>
      </c>
      <c r="C110" s="12"/>
      <c r="D110" s="14"/>
      <c r="E110" s="3">
        <v>607.0</v>
      </c>
      <c r="F110" s="14">
        <f t="shared" si="3"/>
        <v>65615</v>
      </c>
      <c r="G110" s="29">
        <f t="shared" si="2"/>
        <v>24896</v>
      </c>
      <c r="H110" s="13"/>
      <c r="I110" s="14"/>
      <c r="J110" s="21"/>
      <c r="K110" s="21"/>
      <c r="L110" s="21"/>
      <c r="M110" s="22"/>
      <c r="N110" s="23"/>
      <c r="O110" s="23"/>
      <c r="P110" s="21"/>
      <c r="Q110" s="23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6.5" customHeight="1">
      <c r="A111" s="25">
        <v>46259.0</v>
      </c>
      <c r="B111" s="74">
        <f t="shared" si="1"/>
        <v>46259</v>
      </c>
      <c r="C111" s="12"/>
      <c r="D111" s="14"/>
      <c r="E111" s="3">
        <v>606.0</v>
      </c>
      <c r="F111" s="14">
        <f t="shared" si="3"/>
        <v>66221</v>
      </c>
      <c r="G111" s="29">
        <f t="shared" si="2"/>
        <v>24290</v>
      </c>
      <c r="H111" s="13"/>
      <c r="I111" s="14"/>
      <c r="J111" s="21"/>
      <c r="K111" s="21"/>
      <c r="L111" s="21"/>
      <c r="M111" s="22"/>
      <c r="N111" s="23"/>
      <c r="O111" s="23"/>
      <c r="P111" s="21"/>
      <c r="Q111" s="23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6.5" customHeight="1">
      <c r="A112" s="25">
        <v>46260.0</v>
      </c>
      <c r="B112" s="74">
        <f t="shared" si="1"/>
        <v>46260</v>
      </c>
      <c r="C112" s="12"/>
      <c r="D112" s="14"/>
      <c r="E112" s="3">
        <v>607.0</v>
      </c>
      <c r="F112" s="14">
        <f t="shared" si="3"/>
        <v>66828</v>
      </c>
      <c r="G112" s="29">
        <f t="shared" si="2"/>
        <v>23683</v>
      </c>
      <c r="H112" s="13"/>
      <c r="I112" s="14"/>
      <c r="J112" s="21"/>
      <c r="K112" s="21"/>
      <c r="L112" s="21"/>
      <c r="M112" s="22"/>
      <c r="N112" s="23"/>
      <c r="O112" s="23"/>
      <c r="P112" s="21"/>
      <c r="Q112" s="23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6.5" customHeight="1">
      <c r="A113" s="25">
        <v>46261.0</v>
      </c>
      <c r="B113" s="74">
        <f t="shared" si="1"/>
        <v>46261</v>
      </c>
      <c r="C113" s="12"/>
      <c r="D113" s="14"/>
      <c r="E113" s="3">
        <v>606.0</v>
      </c>
      <c r="F113" s="14">
        <f t="shared" si="3"/>
        <v>67434</v>
      </c>
      <c r="G113" s="29">
        <f t="shared" si="2"/>
        <v>23077</v>
      </c>
      <c r="H113" s="13"/>
      <c r="I113" s="14"/>
      <c r="J113" s="21"/>
      <c r="K113" s="21"/>
      <c r="L113" s="21"/>
      <c r="M113" s="22"/>
      <c r="N113" s="23"/>
      <c r="O113" s="23"/>
      <c r="P113" s="21"/>
      <c r="Q113" s="23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6.5" customHeight="1">
      <c r="A114" s="25">
        <v>46262.0</v>
      </c>
      <c r="B114" s="74">
        <f t="shared" si="1"/>
        <v>46262</v>
      </c>
      <c r="C114" s="12"/>
      <c r="D114" s="14"/>
      <c r="E114" s="3">
        <v>607.0</v>
      </c>
      <c r="F114" s="14">
        <f t="shared" si="3"/>
        <v>68041</v>
      </c>
      <c r="G114" s="29">
        <f t="shared" si="2"/>
        <v>22470</v>
      </c>
      <c r="H114" s="13"/>
      <c r="I114" s="14"/>
      <c r="J114" s="21"/>
      <c r="K114" s="21"/>
      <c r="L114" s="21"/>
      <c r="M114" s="22"/>
      <c r="N114" s="23"/>
      <c r="O114" s="23"/>
      <c r="P114" s="21"/>
      <c r="Q114" s="23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6.5" customHeight="1">
      <c r="A115" s="25">
        <v>46263.0</v>
      </c>
      <c r="B115" s="74">
        <f t="shared" si="1"/>
        <v>46263</v>
      </c>
      <c r="C115" s="12"/>
      <c r="D115" s="14"/>
      <c r="E115" s="3">
        <v>606.0</v>
      </c>
      <c r="F115" s="14">
        <f t="shared" si="3"/>
        <v>68647</v>
      </c>
      <c r="G115" s="29">
        <f t="shared" si="2"/>
        <v>21864</v>
      </c>
      <c r="H115" s="13"/>
      <c r="I115" s="14"/>
      <c r="J115" s="21"/>
      <c r="K115" s="21"/>
      <c r="L115" s="21"/>
      <c r="M115" s="22"/>
      <c r="N115" s="23"/>
      <c r="O115" s="23"/>
      <c r="P115" s="21"/>
      <c r="Q115" s="23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6.5" customHeight="1">
      <c r="A116" s="25">
        <v>46264.0</v>
      </c>
      <c r="B116" s="74">
        <f t="shared" si="1"/>
        <v>46264</v>
      </c>
      <c r="C116" s="12"/>
      <c r="D116" s="14"/>
      <c r="E116" s="3">
        <v>606.0</v>
      </c>
      <c r="F116" s="14">
        <f t="shared" si="3"/>
        <v>69253</v>
      </c>
      <c r="G116" s="29">
        <f t="shared" si="2"/>
        <v>21258</v>
      </c>
      <c r="H116" s="13"/>
      <c r="I116" s="14"/>
      <c r="J116" s="21"/>
      <c r="K116" s="21"/>
      <c r="L116" s="21"/>
      <c r="M116" s="22"/>
      <c r="N116" s="23"/>
      <c r="O116" s="23"/>
      <c r="P116" s="21"/>
      <c r="Q116" s="23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6.5" customHeight="1">
      <c r="A117" s="25">
        <v>46265.0</v>
      </c>
      <c r="B117" s="74">
        <f t="shared" si="1"/>
        <v>46265</v>
      </c>
      <c r="C117" s="12"/>
      <c r="D117" s="14"/>
      <c r="E117" s="3">
        <v>607.0</v>
      </c>
      <c r="F117" s="14">
        <f t="shared" si="3"/>
        <v>69860</v>
      </c>
      <c r="G117" s="29">
        <f t="shared" si="2"/>
        <v>20651</v>
      </c>
      <c r="H117" s="13"/>
      <c r="I117" s="14"/>
      <c r="J117" s="21"/>
      <c r="K117" s="21"/>
      <c r="L117" s="21"/>
      <c r="M117" s="22"/>
      <c r="N117" s="23"/>
      <c r="O117" s="23"/>
      <c r="P117" s="21"/>
      <c r="Q117" s="23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6.5" customHeight="1">
      <c r="A118" s="25">
        <v>46266.0</v>
      </c>
      <c r="B118" s="74">
        <f t="shared" si="1"/>
        <v>46266</v>
      </c>
      <c r="C118" s="12"/>
      <c r="D118" s="14"/>
      <c r="E118" s="3">
        <v>606.0</v>
      </c>
      <c r="F118" s="14">
        <f t="shared" si="3"/>
        <v>70466</v>
      </c>
      <c r="G118" s="29">
        <f t="shared" si="2"/>
        <v>20045</v>
      </c>
      <c r="H118" s="13"/>
      <c r="I118" s="14"/>
      <c r="J118" s="21"/>
      <c r="K118" s="21"/>
      <c r="L118" s="21"/>
      <c r="M118" s="22"/>
      <c r="N118" s="23"/>
      <c r="O118" s="23"/>
      <c r="P118" s="21"/>
      <c r="Q118" s="23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6.5" customHeight="1">
      <c r="A119" s="25">
        <v>46267.0</v>
      </c>
      <c r="B119" s="74">
        <f t="shared" si="1"/>
        <v>46267</v>
      </c>
      <c r="C119" s="12"/>
      <c r="D119" s="14"/>
      <c r="E119" s="3">
        <v>603.0</v>
      </c>
      <c r="F119" s="14">
        <f t="shared" si="3"/>
        <v>71069</v>
      </c>
      <c r="G119" s="29">
        <f t="shared" si="2"/>
        <v>19442</v>
      </c>
      <c r="H119" s="13"/>
      <c r="I119" s="14"/>
      <c r="J119" s="21"/>
      <c r="K119" s="21"/>
      <c r="L119" s="21"/>
      <c r="M119" s="22"/>
      <c r="N119" s="23"/>
      <c r="O119" s="23"/>
      <c r="P119" s="21"/>
      <c r="Q119" s="23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6.5" customHeight="1">
      <c r="A120" s="25">
        <v>46268.0</v>
      </c>
      <c r="B120" s="74">
        <f t="shared" si="1"/>
        <v>46268</v>
      </c>
      <c r="C120" s="12"/>
      <c r="D120" s="14"/>
      <c r="E120" s="3">
        <v>594.0</v>
      </c>
      <c r="F120" s="14">
        <f t="shared" si="3"/>
        <v>71663</v>
      </c>
      <c r="G120" s="29">
        <f t="shared" si="2"/>
        <v>18848</v>
      </c>
      <c r="H120" s="13"/>
      <c r="I120" s="14"/>
      <c r="J120" s="21"/>
      <c r="K120" s="21"/>
      <c r="L120" s="21"/>
      <c r="M120" s="22"/>
      <c r="N120" s="23"/>
      <c r="O120" s="23"/>
      <c r="P120" s="21"/>
      <c r="Q120" s="23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6.5" customHeight="1">
      <c r="A121" s="25">
        <v>46269.0</v>
      </c>
      <c r="B121" s="74">
        <f t="shared" si="1"/>
        <v>46269</v>
      </c>
      <c r="C121" s="12"/>
      <c r="D121" s="14"/>
      <c r="E121" s="3">
        <v>607.0</v>
      </c>
      <c r="F121" s="14">
        <f t="shared" si="3"/>
        <v>72270</v>
      </c>
      <c r="G121" s="29">
        <f t="shared" si="2"/>
        <v>18241</v>
      </c>
      <c r="H121" s="13"/>
      <c r="I121" s="14"/>
      <c r="J121" s="21"/>
      <c r="K121" s="21"/>
      <c r="L121" s="21"/>
      <c r="M121" s="22"/>
      <c r="N121" s="23"/>
      <c r="O121" s="23"/>
      <c r="P121" s="21"/>
      <c r="Q121" s="23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6.5" customHeight="1">
      <c r="A122" s="25">
        <v>46270.0</v>
      </c>
      <c r="B122" s="74">
        <f t="shared" si="1"/>
        <v>46270</v>
      </c>
      <c r="C122" s="12"/>
      <c r="D122" s="14"/>
      <c r="E122" s="3">
        <v>606.0</v>
      </c>
      <c r="F122" s="14">
        <f t="shared" si="3"/>
        <v>72876</v>
      </c>
      <c r="G122" s="29">
        <f t="shared" si="2"/>
        <v>17635</v>
      </c>
      <c r="H122" s="13"/>
      <c r="I122" s="14"/>
      <c r="J122" s="21"/>
      <c r="K122" s="21"/>
      <c r="L122" s="21"/>
      <c r="M122" s="22"/>
      <c r="N122" s="23"/>
      <c r="O122" s="23"/>
      <c r="P122" s="21"/>
      <c r="Q122" s="23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6.5" customHeight="1">
      <c r="A123" s="25">
        <v>46271.0</v>
      </c>
      <c r="B123" s="74">
        <f t="shared" si="1"/>
        <v>46271</v>
      </c>
      <c r="C123" s="12"/>
      <c r="D123" s="14"/>
      <c r="E123" s="3">
        <v>606.0</v>
      </c>
      <c r="F123" s="14">
        <f t="shared" si="3"/>
        <v>73482</v>
      </c>
      <c r="G123" s="29">
        <f t="shared" si="2"/>
        <v>17029</v>
      </c>
      <c r="H123" s="13"/>
      <c r="I123" s="14"/>
      <c r="J123" s="21"/>
      <c r="K123" s="21"/>
      <c r="L123" s="21"/>
      <c r="M123" s="22"/>
      <c r="N123" s="23"/>
      <c r="O123" s="23"/>
      <c r="P123" s="21"/>
      <c r="Q123" s="23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6.5" customHeight="1">
      <c r="A124" s="25">
        <v>46272.0</v>
      </c>
      <c r="B124" s="74">
        <f t="shared" si="1"/>
        <v>46272</v>
      </c>
      <c r="C124" s="12"/>
      <c r="D124" s="14"/>
      <c r="E124" s="3">
        <v>607.0</v>
      </c>
      <c r="F124" s="14">
        <f t="shared" si="3"/>
        <v>74089</v>
      </c>
      <c r="G124" s="29">
        <f t="shared" si="2"/>
        <v>16422</v>
      </c>
      <c r="H124" s="13"/>
      <c r="I124" s="14"/>
      <c r="J124" s="21"/>
      <c r="K124" s="21"/>
      <c r="L124" s="21"/>
      <c r="M124" s="22"/>
      <c r="N124" s="23"/>
      <c r="O124" s="23"/>
      <c r="P124" s="21"/>
      <c r="Q124" s="23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6.5" customHeight="1">
      <c r="A125" s="25">
        <v>46273.0</v>
      </c>
      <c r="B125" s="74">
        <f t="shared" si="1"/>
        <v>46273</v>
      </c>
      <c r="C125" s="12"/>
      <c r="D125" s="14"/>
      <c r="E125" s="3">
        <v>606.0</v>
      </c>
      <c r="F125" s="14">
        <f t="shared" si="3"/>
        <v>74695</v>
      </c>
      <c r="G125" s="29">
        <f t="shared" si="2"/>
        <v>15816</v>
      </c>
      <c r="H125" s="13"/>
      <c r="I125" s="14"/>
      <c r="J125" s="21"/>
      <c r="K125" s="21"/>
      <c r="L125" s="21"/>
      <c r="M125" s="22"/>
      <c r="N125" s="23"/>
      <c r="O125" s="23"/>
      <c r="P125" s="21"/>
      <c r="Q125" s="23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6.5" customHeight="1">
      <c r="A126" s="25">
        <v>46274.0</v>
      </c>
      <c r="B126" s="74">
        <f t="shared" si="1"/>
        <v>46274</v>
      </c>
      <c r="C126" s="12"/>
      <c r="D126" s="14"/>
      <c r="E126" s="3">
        <v>603.0</v>
      </c>
      <c r="F126" s="14">
        <f t="shared" si="3"/>
        <v>75298</v>
      </c>
      <c r="G126" s="29">
        <f t="shared" si="2"/>
        <v>15213</v>
      </c>
      <c r="H126" s="13"/>
      <c r="I126" s="14"/>
      <c r="J126" s="21"/>
      <c r="K126" s="21"/>
      <c r="L126" s="21"/>
      <c r="M126" s="22"/>
      <c r="N126" s="23"/>
      <c r="O126" s="23"/>
      <c r="P126" s="21"/>
      <c r="Q126" s="23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6.5" customHeight="1">
      <c r="A127" s="25">
        <v>46275.0</v>
      </c>
      <c r="B127" s="74">
        <f t="shared" si="1"/>
        <v>46275</v>
      </c>
      <c r="C127" s="12"/>
      <c r="D127" s="14"/>
      <c r="E127" s="3">
        <v>607.0</v>
      </c>
      <c r="F127" s="14">
        <f t="shared" si="3"/>
        <v>75905</v>
      </c>
      <c r="G127" s="29">
        <f t="shared" si="2"/>
        <v>14606</v>
      </c>
      <c r="H127" s="13"/>
      <c r="I127" s="14"/>
      <c r="J127" s="21"/>
      <c r="K127" s="21"/>
      <c r="L127" s="21"/>
      <c r="M127" s="22"/>
      <c r="N127" s="23"/>
      <c r="O127" s="23"/>
      <c r="P127" s="21"/>
      <c r="Q127" s="23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6.5" customHeight="1">
      <c r="A128" s="25">
        <v>46276.0</v>
      </c>
      <c r="B128" s="74">
        <f t="shared" si="1"/>
        <v>46276</v>
      </c>
      <c r="C128" s="12"/>
      <c r="D128" s="14"/>
      <c r="E128" s="3">
        <v>606.0</v>
      </c>
      <c r="F128" s="14">
        <f t="shared" si="3"/>
        <v>76511</v>
      </c>
      <c r="G128" s="29">
        <f t="shared" si="2"/>
        <v>14000</v>
      </c>
      <c r="H128" s="13"/>
      <c r="I128" s="14"/>
      <c r="J128" s="21"/>
      <c r="K128" s="21"/>
      <c r="L128" s="21"/>
      <c r="M128" s="22"/>
      <c r="N128" s="23"/>
      <c r="O128" s="23"/>
      <c r="P128" s="21"/>
      <c r="Q128" s="23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6.5" customHeight="1">
      <c r="A129" s="25">
        <v>46277.0</v>
      </c>
      <c r="B129" s="74">
        <f t="shared" si="1"/>
        <v>46277</v>
      </c>
      <c r="C129" s="12"/>
      <c r="D129" s="14"/>
      <c r="E129" s="3">
        <v>606.0</v>
      </c>
      <c r="F129" s="14">
        <f t="shared" si="3"/>
        <v>77117</v>
      </c>
      <c r="G129" s="29">
        <f t="shared" si="2"/>
        <v>13394</v>
      </c>
      <c r="H129" s="13"/>
      <c r="I129" s="14"/>
      <c r="J129" s="21"/>
      <c r="K129" s="21"/>
      <c r="L129" s="21"/>
      <c r="M129" s="22"/>
      <c r="N129" s="23"/>
      <c r="O129" s="23"/>
      <c r="P129" s="21"/>
      <c r="Q129" s="23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6.5" customHeight="1">
      <c r="A130" s="25">
        <v>46278.0</v>
      </c>
      <c r="B130" s="74">
        <f t="shared" si="1"/>
        <v>46278</v>
      </c>
      <c r="C130" s="23" t="s">
        <v>1819</v>
      </c>
      <c r="D130" s="14"/>
      <c r="E130" s="3">
        <v>606.0</v>
      </c>
      <c r="F130" s="14">
        <f t="shared" si="3"/>
        <v>77723</v>
      </c>
      <c r="G130" s="29">
        <f t="shared" si="2"/>
        <v>12788</v>
      </c>
      <c r="H130" s="13"/>
      <c r="I130" s="14"/>
      <c r="J130" s="21"/>
      <c r="K130" s="21"/>
      <c r="L130" s="21"/>
      <c r="M130" s="22"/>
      <c r="N130" s="23"/>
      <c r="O130" s="23"/>
      <c r="P130" s="21"/>
      <c r="Q130" s="23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6.5" customHeight="1">
      <c r="A131" s="25">
        <v>46279.0</v>
      </c>
      <c r="B131" s="74">
        <f t="shared" si="1"/>
        <v>46279</v>
      </c>
      <c r="C131" s="12"/>
      <c r="D131" s="14"/>
      <c r="E131" s="3">
        <v>606.0</v>
      </c>
      <c r="F131" s="14">
        <f t="shared" si="3"/>
        <v>78329</v>
      </c>
      <c r="G131" s="29">
        <f t="shared" si="2"/>
        <v>12182</v>
      </c>
      <c r="H131" s="13"/>
      <c r="I131" s="14"/>
      <c r="J131" s="21"/>
      <c r="K131" s="21"/>
      <c r="L131" s="21"/>
      <c r="M131" s="22"/>
      <c r="N131" s="23"/>
      <c r="O131" s="23"/>
      <c r="P131" s="21"/>
      <c r="Q131" s="23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6.5" customHeight="1">
      <c r="A132" s="25">
        <v>46280.0</v>
      </c>
      <c r="B132" s="74">
        <f t="shared" si="1"/>
        <v>46280</v>
      </c>
      <c r="C132" s="12"/>
      <c r="D132" s="14"/>
      <c r="E132" s="3">
        <v>607.0</v>
      </c>
      <c r="F132" s="14">
        <f t="shared" si="3"/>
        <v>78936</v>
      </c>
      <c r="G132" s="29">
        <f t="shared" si="2"/>
        <v>11575</v>
      </c>
      <c r="H132" s="13"/>
      <c r="I132" s="14"/>
      <c r="J132" s="21"/>
      <c r="K132" s="21"/>
      <c r="L132" s="21"/>
      <c r="M132" s="22"/>
      <c r="N132" s="23"/>
      <c r="O132" s="23"/>
      <c r="P132" s="21"/>
      <c r="Q132" s="23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6.5" customHeight="1">
      <c r="A133" s="25">
        <v>46281.0</v>
      </c>
      <c r="B133" s="74">
        <f t="shared" si="1"/>
        <v>46281</v>
      </c>
      <c r="C133" s="12"/>
      <c r="D133" s="14"/>
      <c r="E133" s="34">
        <v>600.0</v>
      </c>
      <c r="F133" s="14">
        <f t="shared" si="3"/>
        <v>79536</v>
      </c>
      <c r="G133" s="29">
        <f t="shared" si="2"/>
        <v>10975</v>
      </c>
      <c r="H133" s="13"/>
      <c r="I133" s="14"/>
      <c r="J133" s="21"/>
      <c r="K133" s="21"/>
      <c r="L133" s="21"/>
      <c r="M133" s="22"/>
      <c r="N133" s="23"/>
      <c r="O133" s="23"/>
      <c r="P133" s="21"/>
      <c r="Q133" s="23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6.5" customHeight="1">
      <c r="A134" s="25">
        <v>46282.0</v>
      </c>
      <c r="B134" s="74">
        <f t="shared" si="1"/>
        <v>46282</v>
      </c>
      <c r="C134" s="12"/>
      <c r="D134" s="14"/>
      <c r="E134" s="34">
        <v>600.0</v>
      </c>
      <c r="F134" s="14">
        <f t="shared" si="3"/>
        <v>80136</v>
      </c>
      <c r="G134" s="29">
        <f t="shared" si="2"/>
        <v>10375</v>
      </c>
      <c r="H134" s="13"/>
      <c r="I134" s="14"/>
      <c r="J134" s="21"/>
      <c r="K134" s="21"/>
      <c r="L134" s="21"/>
      <c r="M134" s="22"/>
      <c r="N134" s="23"/>
      <c r="O134" s="23"/>
      <c r="P134" s="21"/>
      <c r="Q134" s="23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6.5" customHeight="1">
      <c r="A135" s="25">
        <v>46283.0</v>
      </c>
      <c r="B135" s="74">
        <f t="shared" si="1"/>
        <v>46283</v>
      </c>
      <c r="C135" s="12"/>
      <c r="D135" s="14"/>
      <c r="E135" s="34">
        <v>600.0</v>
      </c>
      <c r="F135" s="14">
        <f t="shared" si="3"/>
        <v>80736</v>
      </c>
      <c r="G135" s="29">
        <f t="shared" si="2"/>
        <v>9775</v>
      </c>
      <c r="H135" s="13"/>
      <c r="I135" s="14"/>
      <c r="J135" s="21"/>
      <c r="K135" s="21"/>
      <c r="L135" s="21"/>
      <c r="M135" s="22"/>
      <c r="N135" s="23"/>
      <c r="O135" s="23"/>
      <c r="P135" s="21"/>
      <c r="Q135" s="23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6.5" customHeight="1">
      <c r="A136" s="25">
        <v>46284.0</v>
      </c>
      <c r="B136" s="74">
        <f t="shared" si="1"/>
        <v>46284</v>
      </c>
      <c r="C136" s="12"/>
      <c r="D136" s="14"/>
      <c r="E136" s="34">
        <v>600.0</v>
      </c>
      <c r="F136" s="14">
        <f t="shared" si="3"/>
        <v>81336</v>
      </c>
      <c r="G136" s="29">
        <f t="shared" si="2"/>
        <v>9175</v>
      </c>
      <c r="H136" s="13"/>
      <c r="I136" s="14"/>
      <c r="J136" s="21"/>
      <c r="K136" s="21"/>
      <c r="L136" s="21"/>
      <c r="M136" s="22"/>
      <c r="N136" s="23"/>
      <c r="O136" s="23"/>
      <c r="P136" s="21"/>
      <c r="Q136" s="23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6.5" customHeight="1">
      <c r="A137" s="25">
        <v>46285.0</v>
      </c>
      <c r="B137" s="74">
        <f t="shared" si="1"/>
        <v>46285</v>
      </c>
      <c r="C137" s="12"/>
      <c r="D137" s="14"/>
      <c r="E137" s="34">
        <v>600.0</v>
      </c>
      <c r="F137" s="14">
        <f t="shared" si="3"/>
        <v>81936</v>
      </c>
      <c r="G137" s="29">
        <f t="shared" si="2"/>
        <v>8575</v>
      </c>
      <c r="H137" s="13"/>
      <c r="I137" s="14"/>
      <c r="J137" s="21"/>
      <c r="K137" s="21"/>
      <c r="L137" s="21"/>
      <c r="M137" s="22"/>
      <c r="N137" s="23"/>
      <c r="O137" s="23"/>
      <c r="P137" s="21"/>
      <c r="Q137" s="23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6.5" customHeight="1">
      <c r="A138" s="25">
        <v>46286.0</v>
      </c>
      <c r="B138" s="74">
        <f t="shared" si="1"/>
        <v>46286</v>
      </c>
      <c r="C138" s="12"/>
      <c r="D138" s="14"/>
      <c r="E138" s="34">
        <v>600.0</v>
      </c>
      <c r="F138" s="14">
        <f t="shared" si="3"/>
        <v>82536</v>
      </c>
      <c r="G138" s="29">
        <f t="shared" si="2"/>
        <v>7975</v>
      </c>
      <c r="H138" s="13"/>
      <c r="I138" s="14"/>
      <c r="J138" s="21"/>
      <c r="K138" s="21"/>
      <c r="L138" s="21"/>
      <c r="M138" s="22"/>
      <c r="N138" s="23"/>
      <c r="O138" s="23"/>
      <c r="P138" s="21"/>
      <c r="Q138" s="23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6.5" customHeight="1">
      <c r="A139" s="25">
        <v>46287.0</v>
      </c>
      <c r="B139" s="74">
        <f t="shared" si="1"/>
        <v>46287</v>
      </c>
      <c r="C139" s="12"/>
      <c r="D139" s="14"/>
      <c r="E139" s="34">
        <v>600.0</v>
      </c>
      <c r="F139" s="14">
        <f t="shared" si="3"/>
        <v>83136</v>
      </c>
      <c r="G139" s="29">
        <f t="shared" si="2"/>
        <v>7375</v>
      </c>
      <c r="H139" s="13"/>
      <c r="I139" s="14"/>
      <c r="J139" s="21"/>
      <c r="K139" s="21"/>
      <c r="L139" s="21"/>
      <c r="M139" s="22"/>
      <c r="N139" s="23"/>
      <c r="O139" s="23"/>
      <c r="P139" s="21"/>
      <c r="Q139" s="23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6.5" customHeight="1">
      <c r="A140" s="25">
        <v>46288.0</v>
      </c>
      <c r="B140" s="74">
        <f t="shared" si="1"/>
        <v>46288</v>
      </c>
      <c r="C140" s="12"/>
      <c r="D140" s="14"/>
      <c r="E140" s="34">
        <v>600.0</v>
      </c>
      <c r="F140" s="14">
        <f t="shared" si="3"/>
        <v>83736</v>
      </c>
      <c r="G140" s="29">
        <f t="shared" si="2"/>
        <v>6775</v>
      </c>
      <c r="H140" s="13"/>
      <c r="I140" s="14"/>
      <c r="J140" s="21"/>
      <c r="K140" s="21"/>
      <c r="L140" s="21"/>
      <c r="M140" s="22"/>
      <c r="N140" s="23"/>
      <c r="O140" s="23"/>
      <c r="P140" s="21"/>
      <c r="Q140" s="23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6.5" customHeight="1">
      <c r="A141" s="25">
        <v>46289.0</v>
      </c>
      <c r="B141" s="74">
        <f t="shared" si="1"/>
        <v>46289</v>
      </c>
      <c r="C141" s="12"/>
      <c r="D141" s="14"/>
      <c r="E141" s="34">
        <v>600.0</v>
      </c>
      <c r="F141" s="14">
        <f t="shared" si="3"/>
        <v>84336</v>
      </c>
      <c r="G141" s="29">
        <f t="shared" si="2"/>
        <v>6175</v>
      </c>
      <c r="H141" s="13"/>
      <c r="I141" s="14"/>
      <c r="J141" s="21"/>
      <c r="K141" s="21"/>
      <c r="L141" s="21"/>
      <c r="M141" s="22"/>
      <c r="N141" s="23"/>
      <c r="O141" s="23"/>
      <c r="P141" s="21"/>
      <c r="Q141" s="23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6.5" customHeight="1">
      <c r="A142" s="25">
        <v>46290.0</v>
      </c>
      <c r="B142" s="74">
        <f t="shared" si="1"/>
        <v>46290</v>
      </c>
      <c r="C142" s="12"/>
      <c r="D142" s="14"/>
      <c r="E142" s="34">
        <v>600.0</v>
      </c>
      <c r="F142" s="14">
        <f t="shared" si="3"/>
        <v>84936</v>
      </c>
      <c r="G142" s="29">
        <f t="shared" si="2"/>
        <v>5575</v>
      </c>
      <c r="H142" s="13"/>
      <c r="I142" s="14"/>
      <c r="J142" s="21"/>
      <c r="K142" s="21"/>
      <c r="L142" s="21"/>
      <c r="M142" s="22"/>
      <c r="N142" s="23"/>
      <c r="O142" s="23"/>
      <c r="P142" s="21"/>
      <c r="Q142" s="23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6.5" customHeight="1">
      <c r="A143" s="25">
        <v>46291.0</v>
      </c>
      <c r="B143" s="74">
        <f t="shared" si="1"/>
        <v>46291</v>
      </c>
      <c r="C143" s="12"/>
      <c r="D143" s="14"/>
      <c r="E143" s="34">
        <v>600.0</v>
      </c>
      <c r="F143" s="14">
        <f t="shared" si="3"/>
        <v>85536</v>
      </c>
      <c r="G143" s="29">
        <f t="shared" si="2"/>
        <v>4975</v>
      </c>
      <c r="H143" s="13"/>
      <c r="I143" s="14"/>
      <c r="J143" s="21"/>
      <c r="K143" s="21"/>
      <c r="L143" s="21"/>
      <c r="M143" s="22"/>
      <c r="N143" s="23"/>
      <c r="O143" s="23"/>
      <c r="P143" s="21"/>
      <c r="Q143" s="23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6.5" customHeight="1">
      <c r="A144" s="25">
        <v>46292.0</v>
      </c>
      <c r="B144" s="74">
        <f t="shared" si="1"/>
        <v>46292</v>
      </c>
      <c r="C144" s="12"/>
      <c r="D144" s="14"/>
      <c r="E144" s="34">
        <v>600.0</v>
      </c>
      <c r="F144" s="14">
        <f t="shared" si="3"/>
        <v>86136</v>
      </c>
      <c r="G144" s="29">
        <f t="shared" si="2"/>
        <v>4375</v>
      </c>
      <c r="H144" s="13"/>
      <c r="I144" s="14"/>
      <c r="J144" s="21"/>
      <c r="K144" s="21"/>
      <c r="L144" s="21"/>
      <c r="M144" s="22"/>
      <c r="N144" s="23"/>
      <c r="O144" s="23"/>
      <c r="P144" s="21"/>
      <c r="Q144" s="23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6.5" customHeight="1">
      <c r="A145" s="25">
        <v>46293.0</v>
      </c>
      <c r="B145" s="74">
        <f t="shared" si="1"/>
        <v>46293</v>
      </c>
      <c r="C145" s="12"/>
      <c r="D145" s="14"/>
      <c r="E145" s="34">
        <v>600.0</v>
      </c>
      <c r="F145" s="14">
        <f t="shared" si="3"/>
        <v>86736</v>
      </c>
      <c r="G145" s="29">
        <f t="shared" si="2"/>
        <v>3775</v>
      </c>
      <c r="H145" s="13"/>
      <c r="I145" s="14"/>
      <c r="J145" s="21"/>
      <c r="K145" s="21"/>
      <c r="L145" s="21"/>
      <c r="M145" s="22"/>
      <c r="N145" s="23"/>
      <c r="O145" s="23"/>
      <c r="P145" s="21"/>
      <c r="Q145" s="23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6.5" customHeight="1">
      <c r="A146" s="25">
        <v>46294.0</v>
      </c>
      <c r="B146" s="74">
        <f t="shared" si="1"/>
        <v>46294</v>
      </c>
      <c r="C146" s="12"/>
      <c r="D146" s="14"/>
      <c r="E146" s="34">
        <v>600.0</v>
      </c>
      <c r="F146" s="14">
        <f t="shared" si="3"/>
        <v>87336</v>
      </c>
      <c r="G146" s="29">
        <f t="shared" si="2"/>
        <v>3175</v>
      </c>
      <c r="H146" s="13"/>
      <c r="I146" s="14"/>
      <c r="J146" s="21"/>
      <c r="K146" s="21"/>
      <c r="L146" s="21"/>
      <c r="M146" s="22"/>
      <c r="N146" s="23"/>
      <c r="O146" s="23"/>
      <c r="P146" s="21"/>
      <c r="Q146" s="23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6.5" customHeight="1">
      <c r="A147" s="25">
        <v>46295.0</v>
      </c>
      <c r="B147" s="74">
        <f t="shared" si="1"/>
        <v>46295</v>
      </c>
      <c r="C147" s="12"/>
      <c r="D147" s="14"/>
      <c r="E147" s="34">
        <v>600.0</v>
      </c>
      <c r="F147" s="14">
        <f t="shared" si="3"/>
        <v>87936</v>
      </c>
      <c r="G147" s="29">
        <f t="shared" si="2"/>
        <v>2575</v>
      </c>
      <c r="H147" s="13"/>
      <c r="I147" s="14"/>
      <c r="J147" s="21"/>
      <c r="K147" s="21"/>
      <c r="L147" s="21"/>
      <c r="M147" s="22"/>
      <c r="N147" s="23"/>
      <c r="O147" s="23"/>
      <c r="P147" s="21"/>
      <c r="Q147" s="23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6.5" customHeight="1">
      <c r="A148" s="25">
        <v>46296.0</v>
      </c>
      <c r="B148" s="74">
        <f t="shared" si="1"/>
        <v>46296</v>
      </c>
      <c r="C148" s="12"/>
      <c r="D148" s="14"/>
      <c r="E148" s="34">
        <v>600.0</v>
      </c>
      <c r="F148" s="14">
        <f t="shared" si="3"/>
        <v>88536</v>
      </c>
      <c r="G148" s="29">
        <f t="shared" si="2"/>
        <v>1975</v>
      </c>
      <c r="H148" s="13"/>
      <c r="I148" s="14"/>
      <c r="J148" s="21"/>
      <c r="K148" s="21"/>
      <c r="L148" s="21"/>
      <c r="M148" s="22"/>
      <c r="N148" s="23"/>
      <c r="O148" s="23"/>
      <c r="P148" s="21"/>
      <c r="Q148" s="23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6.5" customHeight="1">
      <c r="A149" s="25">
        <v>46297.0</v>
      </c>
      <c r="B149" s="74">
        <f t="shared" si="1"/>
        <v>46297</v>
      </c>
      <c r="C149" s="12"/>
      <c r="D149" s="14"/>
      <c r="E149" s="34">
        <v>600.0</v>
      </c>
      <c r="F149" s="14">
        <f t="shared" si="3"/>
        <v>89136</v>
      </c>
      <c r="G149" s="29">
        <f t="shared" si="2"/>
        <v>1375</v>
      </c>
      <c r="H149" s="13"/>
      <c r="I149" s="14"/>
      <c r="J149" s="21"/>
      <c r="K149" s="21"/>
      <c r="L149" s="21"/>
      <c r="M149" s="22"/>
      <c r="N149" s="23"/>
      <c r="O149" s="23"/>
      <c r="P149" s="21"/>
      <c r="Q149" s="23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6.5" customHeight="1">
      <c r="A150" s="25">
        <v>46298.0</v>
      </c>
      <c r="B150" s="74">
        <f t="shared" si="1"/>
        <v>46298</v>
      </c>
      <c r="C150" s="12"/>
      <c r="D150" s="14"/>
      <c r="E150" s="34">
        <v>600.0</v>
      </c>
      <c r="F150" s="14">
        <f t="shared" si="3"/>
        <v>89736</v>
      </c>
      <c r="G150" s="29">
        <f t="shared" si="2"/>
        <v>775</v>
      </c>
      <c r="H150" s="13"/>
      <c r="I150" s="14"/>
      <c r="J150" s="21"/>
      <c r="K150" s="21"/>
      <c r="L150" s="21"/>
      <c r="M150" s="22"/>
      <c r="N150" s="23"/>
      <c r="O150" s="23"/>
      <c r="P150" s="21"/>
      <c r="Q150" s="23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6.5" customHeight="1">
      <c r="A151" s="25">
        <v>46299.0</v>
      </c>
      <c r="B151" s="74">
        <f t="shared" si="1"/>
        <v>46299</v>
      </c>
      <c r="C151" s="12"/>
      <c r="D151" s="14"/>
      <c r="E151" s="34">
        <v>600.0</v>
      </c>
      <c r="F151" s="14">
        <f t="shared" si="3"/>
        <v>90336</v>
      </c>
      <c r="G151" s="29">
        <f t="shared" si="2"/>
        <v>175</v>
      </c>
      <c r="H151" s="13"/>
      <c r="I151" s="14"/>
      <c r="J151" s="21"/>
      <c r="K151" s="21"/>
      <c r="L151" s="21"/>
      <c r="M151" s="22"/>
      <c r="N151" s="23"/>
      <c r="O151" s="23"/>
      <c r="P151" s="21"/>
      <c r="Q151" s="23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6.5" customHeight="1">
      <c r="A152" s="25">
        <v>46300.0</v>
      </c>
      <c r="B152" s="74">
        <f t="shared" si="1"/>
        <v>46300</v>
      </c>
      <c r="C152" s="12"/>
      <c r="D152" s="14"/>
      <c r="E152" s="34">
        <v>600.0</v>
      </c>
      <c r="F152" s="14">
        <f t="shared" si="3"/>
        <v>90936</v>
      </c>
      <c r="G152" s="29">
        <f t="shared" si="2"/>
        <v>-425</v>
      </c>
      <c r="H152" s="13"/>
      <c r="I152" s="14"/>
      <c r="J152" s="21"/>
      <c r="K152" s="21"/>
      <c r="L152" s="21"/>
      <c r="M152" s="22"/>
      <c r="N152" s="23"/>
      <c r="O152" s="23"/>
      <c r="P152" s="21"/>
      <c r="Q152" s="23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6.5" customHeight="1">
      <c r="A153" s="25">
        <v>46301.0</v>
      </c>
      <c r="B153" s="74">
        <f t="shared" si="1"/>
        <v>46301</v>
      </c>
      <c r="C153" s="55" t="s">
        <v>1736</v>
      </c>
      <c r="D153" s="34">
        <f>I155</f>
        <v>64754</v>
      </c>
      <c r="E153" s="34">
        <v>1500.0</v>
      </c>
      <c r="F153" s="14">
        <f>E153</f>
        <v>1500</v>
      </c>
      <c r="G153" s="29">
        <f t="shared" ref="G153:G172" si="4">$D$153-F153</f>
        <v>63254</v>
      </c>
      <c r="H153" s="1">
        <v>46321.0</v>
      </c>
      <c r="I153" s="14">
        <v>141754.0</v>
      </c>
      <c r="J153" s="36" t="s">
        <v>1739</v>
      </c>
      <c r="K153" s="59">
        <v>46268.0</v>
      </c>
      <c r="L153" s="59"/>
      <c r="M153" s="23" t="s">
        <v>1820</v>
      </c>
      <c r="N153" s="23"/>
      <c r="O153" s="12"/>
      <c r="P153" s="12"/>
      <c r="Q153" s="23" t="s">
        <v>1821</v>
      </c>
      <c r="R153" s="14"/>
      <c r="S153" s="14"/>
      <c r="T153" s="14"/>
      <c r="U153" s="14"/>
      <c r="V153" s="14"/>
      <c r="W153" s="14"/>
      <c r="X153" s="14"/>
      <c r="Y153" s="14"/>
      <c r="Z153" s="14"/>
    </row>
    <row r="154" ht="16.5" customHeight="1">
      <c r="A154" s="25">
        <v>46302.0</v>
      </c>
      <c r="B154" s="74">
        <f t="shared" si="1"/>
        <v>46302</v>
      </c>
      <c r="C154" s="27"/>
      <c r="D154" s="34"/>
      <c r="E154" s="34">
        <v>3500.0</v>
      </c>
      <c r="F154" s="14">
        <f t="shared" ref="F154:F172" si="5">E154+F153</f>
        <v>5000</v>
      </c>
      <c r="G154" s="29">
        <f t="shared" si="4"/>
        <v>59754</v>
      </c>
      <c r="H154" s="21" t="s">
        <v>1743</v>
      </c>
      <c r="I154" s="14">
        <v>77000.0</v>
      </c>
      <c r="J154" s="12"/>
      <c r="K154" s="12"/>
      <c r="L154" s="12"/>
      <c r="M154" s="12"/>
      <c r="N154" s="12"/>
      <c r="O154" s="12"/>
      <c r="P154" s="12"/>
      <c r="Q154" s="12"/>
      <c r="S154" s="14"/>
      <c r="T154" s="14"/>
      <c r="U154" s="14"/>
      <c r="V154" s="14"/>
      <c r="W154" s="14"/>
      <c r="X154" s="14"/>
      <c r="Y154" s="14"/>
      <c r="Z154" s="14"/>
    </row>
    <row r="155" ht="16.5" customHeight="1">
      <c r="A155" s="25">
        <v>46303.0</v>
      </c>
      <c r="B155" s="74">
        <f t="shared" si="1"/>
        <v>46303</v>
      </c>
      <c r="C155" s="27"/>
      <c r="D155" s="34"/>
      <c r="E155" s="34">
        <v>3500.0</v>
      </c>
      <c r="F155" s="14">
        <f t="shared" si="5"/>
        <v>8500</v>
      </c>
      <c r="G155" s="29">
        <f t="shared" si="4"/>
        <v>56254</v>
      </c>
      <c r="H155" s="13" t="s">
        <v>1657</v>
      </c>
      <c r="I155" s="14">
        <v>64754.0</v>
      </c>
      <c r="J155" s="12"/>
      <c r="K155" s="12"/>
      <c r="L155" s="12"/>
      <c r="M155" s="12"/>
      <c r="N155" s="12"/>
      <c r="O155" s="12"/>
      <c r="P155" s="12"/>
      <c r="Q155" s="12"/>
      <c r="S155" s="14"/>
      <c r="T155" s="14"/>
      <c r="U155" s="14"/>
      <c r="V155" s="14"/>
      <c r="W155" s="14"/>
      <c r="X155" s="14"/>
      <c r="Y155" s="14"/>
      <c r="Z155" s="14"/>
    </row>
    <row r="156" ht="16.5" customHeight="1">
      <c r="A156" s="25">
        <v>46304.0</v>
      </c>
      <c r="B156" s="74">
        <f t="shared" si="1"/>
        <v>46304</v>
      </c>
      <c r="C156" s="27"/>
      <c r="D156" s="34"/>
      <c r="E156" s="34">
        <v>3500.0</v>
      </c>
      <c r="F156" s="14">
        <f t="shared" si="5"/>
        <v>12000</v>
      </c>
      <c r="G156" s="29">
        <f t="shared" si="4"/>
        <v>52754</v>
      </c>
      <c r="H156" s="13"/>
      <c r="I156" s="14"/>
      <c r="J156" s="12"/>
      <c r="K156" s="12"/>
      <c r="L156" s="12"/>
      <c r="M156" s="12"/>
      <c r="N156" s="12"/>
      <c r="O156" s="12"/>
      <c r="P156" s="12"/>
      <c r="Q156" s="12"/>
      <c r="S156" s="14"/>
      <c r="T156" s="14"/>
      <c r="U156" s="14"/>
      <c r="V156" s="14"/>
      <c r="W156" s="14"/>
      <c r="X156" s="14"/>
      <c r="Y156" s="14"/>
      <c r="Z156" s="14"/>
    </row>
    <row r="157" ht="16.5" customHeight="1">
      <c r="A157" s="25">
        <v>46305.0</v>
      </c>
      <c r="B157" s="74">
        <f t="shared" si="1"/>
        <v>46305</v>
      </c>
      <c r="C157" s="27"/>
      <c r="D157" s="34"/>
      <c r="E157" s="34">
        <v>3500.0</v>
      </c>
      <c r="F157" s="14">
        <f t="shared" si="5"/>
        <v>15500</v>
      </c>
      <c r="G157" s="29">
        <f t="shared" si="4"/>
        <v>49254</v>
      </c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S157" s="14"/>
      <c r="T157" s="14"/>
      <c r="U157" s="14"/>
      <c r="V157" s="14"/>
      <c r="W157" s="14"/>
      <c r="X157" s="14"/>
      <c r="Y157" s="14"/>
      <c r="Z157" s="14"/>
    </row>
    <row r="158" ht="16.5" customHeight="1">
      <c r="A158" s="25">
        <v>46306.0</v>
      </c>
      <c r="B158" s="74">
        <f t="shared" si="1"/>
        <v>46306</v>
      </c>
      <c r="C158" s="27"/>
      <c r="D158" s="34"/>
      <c r="E158" s="34">
        <v>3500.0</v>
      </c>
      <c r="F158" s="14">
        <f t="shared" si="5"/>
        <v>19000</v>
      </c>
      <c r="G158" s="29">
        <f t="shared" si="4"/>
        <v>45754</v>
      </c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S158" s="14"/>
      <c r="T158" s="14"/>
      <c r="U158" s="14"/>
      <c r="V158" s="14"/>
      <c r="W158" s="14"/>
      <c r="X158" s="14"/>
      <c r="Y158" s="14"/>
      <c r="Z158" s="14"/>
    </row>
    <row r="159" ht="16.5" customHeight="1">
      <c r="A159" s="25">
        <v>46307.0</v>
      </c>
      <c r="B159" s="74">
        <f t="shared" si="1"/>
        <v>46307</v>
      </c>
      <c r="C159" s="27"/>
      <c r="D159" s="34"/>
      <c r="E159" s="34">
        <v>3500.0</v>
      </c>
      <c r="F159" s="14">
        <f t="shared" si="5"/>
        <v>22500</v>
      </c>
      <c r="G159" s="29">
        <f t="shared" si="4"/>
        <v>42254</v>
      </c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S159" s="14"/>
      <c r="T159" s="14"/>
      <c r="U159" s="14"/>
      <c r="V159" s="14"/>
      <c r="W159" s="14"/>
      <c r="X159" s="14"/>
      <c r="Y159" s="14"/>
      <c r="Z159" s="14"/>
    </row>
    <row r="160" ht="16.5" customHeight="1">
      <c r="A160" s="25">
        <v>46308.0</v>
      </c>
      <c r="B160" s="74">
        <f t="shared" si="1"/>
        <v>46308</v>
      </c>
      <c r="C160" s="27"/>
      <c r="D160" s="34"/>
      <c r="E160" s="34">
        <v>3500.0</v>
      </c>
      <c r="F160" s="14">
        <f t="shared" si="5"/>
        <v>26000</v>
      </c>
      <c r="G160" s="29">
        <f t="shared" si="4"/>
        <v>38754</v>
      </c>
      <c r="N160" s="24"/>
      <c r="O160" s="24"/>
      <c r="P160" s="24"/>
      <c r="S160" s="14"/>
      <c r="T160" s="14"/>
      <c r="U160" s="14"/>
      <c r="V160" s="14"/>
      <c r="W160" s="14"/>
      <c r="X160" s="14"/>
      <c r="Y160" s="14"/>
      <c r="Z160" s="14"/>
    </row>
    <row r="161" ht="16.5" customHeight="1">
      <c r="A161" s="25">
        <v>46309.0</v>
      </c>
      <c r="B161" s="74">
        <f t="shared" si="1"/>
        <v>46309</v>
      </c>
      <c r="C161" s="27"/>
      <c r="D161" s="34"/>
      <c r="E161" s="34">
        <v>3500.0</v>
      </c>
      <c r="F161" s="14">
        <f t="shared" si="5"/>
        <v>29500</v>
      </c>
      <c r="G161" s="29">
        <f t="shared" si="4"/>
        <v>35254</v>
      </c>
      <c r="N161" s="24"/>
      <c r="O161" s="24"/>
      <c r="P161" s="24"/>
      <c r="S161" s="14"/>
      <c r="T161" s="14"/>
      <c r="U161" s="14"/>
      <c r="V161" s="14"/>
      <c r="W161" s="14"/>
      <c r="X161" s="14"/>
      <c r="Y161" s="14"/>
      <c r="Z161" s="14"/>
    </row>
    <row r="162" ht="16.5" customHeight="1">
      <c r="A162" s="25">
        <v>46310.0</v>
      </c>
      <c r="B162" s="74">
        <f t="shared" si="1"/>
        <v>46310</v>
      </c>
      <c r="C162" s="27"/>
      <c r="D162" s="34"/>
      <c r="E162" s="34">
        <v>3500.0</v>
      </c>
      <c r="F162" s="14">
        <f t="shared" si="5"/>
        <v>33000</v>
      </c>
      <c r="G162" s="29">
        <f t="shared" si="4"/>
        <v>31754</v>
      </c>
      <c r="N162" s="24"/>
      <c r="O162" s="24"/>
      <c r="P162" s="24"/>
      <c r="S162" s="14"/>
      <c r="T162" s="14"/>
      <c r="U162" s="14"/>
      <c r="V162" s="14"/>
      <c r="W162" s="14"/>
      <c r="X162" s="14"/>
      <c r="Y162" s="14"/>
      <c r="Z162" s="14"/>
    </row>
    <row r="163" ht="16.5" customHeight="1">
      <c r="A163" s="25">
        <v>46311.0</v>
      </c>
      <c r="B163" s="74">
        <f t="shared" si="1"/>
        <v>46311</v>
      </c>
      <c r="C163" s="27"/>
      <c r="D163" s="34"/>
      <c r="E163" s="34">
        <v>3500.0</v>
      </c>
      <c r="F163" s="14">
        <f t="shared" si="5"/>
        <v>36500</v>
      </c>
      <c r="G163" s="29">
        <f t="shared" si="4"/>
        <v>28254</v>
      </c>
      <c r="N163" s="24"/>
      <c r="O163" s="24"/>
      <c r="P163" s="24"/>
      <c r="S163" s="14"/>
      <c r="T163" s="14"/>
      <c r="U163" s="14"/>
      <c r="V163" s="14"/>
      <c r="W163" s="14"/>
      <c r="X163" s="14"/>
      <c r="Y163" s="14"/>
      <c r="Z163" s="14"/>
    </row>
    <row r="164" ht="16.5" customHeight="1">
      <c r="A164" s="25">
        <v>46312.0</v>
      </c>
      <c r="B164" s="74">
        <f t="shared" si="1"/>
        <v>46312</v>
      </c>
      <c r="C164" s="27"/>
      <c r="D164" s="34"/>
      <c r="E164" s="34">
        <v>3500.0</v>
      </c>
      <c r="F164" s="14">
        <f t="shared" si="5"/>
        <v>40000</v>
      </c>
      <c r="G164" s="29">
        <f t="shared" si="4"/>
        <v>24754</v>
      </c>
      <c r="N164" s="24"/>
      <c r="O164" s="24"/>
      <c r="P164" s="24"/>
      <c r="S164" s="14"/>
      <c r="T164" s="14"/>
      <c r="U164" s="14"/>
      <c r="V164" s="14"/>
      <c r="W164" s="14"/>
      <c r="X164" s="14"/>
      <c r="Y164" s="14"/>
      <c r="Z164" s="14"/>
    </row>
    <row r="165" ht="16.5" customHeight="1">
      <c r="A165" s="25">
        <v>46313.0</v>
      </c>
      <c r="B165" s="74">
        <f t="shared" si="1"/>
        <v>46313</v>
      </c>
      <c r="C165" s="27"/>
      <c r="D165" s="34"/>
      <c r="E165" s="34">
        <v>3500.0</v>
      </c>
      <c r="F165" s="14">
        <f t="shared" si="5"/>
        <v>43500</v>
      </c>
      <c r="G165" s="29">
        <f t="shared" si="4"/>
        <v>21254</v>
      </c>
      <c r="N165" s="24"/>
      <c r="O165" s="24"/>
      <c r="P165" s="24"/>
      <c r="S165" s="14"/>
      <c r="T165" s="14"/>
      <c r="U165" s="14"/>
      <c r="V165" s="14"/>
      <c r="W165" s="14"/>
      <c r="X165" s="14"/>
      <c r="Y165" s="14"/>
      <c r="Z165" s="14"/>
    </row>
    <row r="166" ht="16.5" customHeight="1">
      <c r="A166" s="25">
        <v>46314.0</v>
      </c>
      <c r="B166" s="74">
        <f t="shared" si="1"/>
        <v>46314</v>
      </c>
      <c r="C166" s="27"/>
      <c r="D166" s="34"/>
      <c r="E166" s="34">
        <v>3500.0</v>
      </c>
      <c r="F166" s="14">
        <f t="shared" si="5"/>
        <v>47000</v>
      </c>
      <c r="G166" s="29">
        <f t="shared" si="4"/>
        <v>17754</v>
      </c>
      <c r="N166" s="24"/>
      <c r="O166" s="24"/>
      <c r="P166" s="24"/>
      <c r="S166" s="14"/>
      <c r="T166" s="14"/>
      <c r="U166" s="14"/>
      <c r="V166" s="14"/>
      <c r="W166" s="14"/>
      <c r="X166" s="14"/>
      <c r="Y166" s="14"/>
      <c r="Z166" s="14"/>
    </row>
    <row r="167" ht="16.5" customHeight="1">
      <c r="A167" s="25">
        <v>46315.0</v>
      </c>
      <c r="B167" s="74">
        <f t="shared" si="1"/>
        <v>46315</v>
      </c>
      <c r="C167" s="27"/>
      <c r="D167" s="34"/>
      <c r="E167" s="34">
        <v>3500.0</v>
      </c>
      <c r="F167" s="14">
        <f t="shared" si="5"/>
        <v>50500</v>
      </c>
      <c r="G167" s="29">
        <f t="shared" si="4"/>
        <v>14254</v>
      </c>
      <c r="N167" s="24"/>
      <c r="O167" s="24"/>
      <c r="P167" s="24"/>
      <c r="S167" s="14"/>
      <c r="T167" s="14"/>
      <c r="U167" s="14"/>
      <c r="V167" s="14"/>
      <c r="W167" s="14"/>
      <c r="X167" s="14"/>
      <c r="Y167" s="14"/>
      <c r="Z167" s="14"/>
    </row>
    <row r="168" ht="16.5" customHeight="1">
      <c r="A168" s="25">
        <v>46316.0</v>
      </c>
      <c r="B168" s="74">
        <f t="shared" si="1"/>
        <v>46316</v>
      </c>
      <c r="C168" s="27"/>
      <c r="D168" s="34"/>
      <c r="E168" s="34">
        <v>3500.0</v>
      </c>
      <c r="F168" s="14">
        <f t="shared" si="5"/>
        <v>54000</v>
      </c>
      <c r="G168" s="29">
        <f t="shared" si="4"/>
        <v>10754</v>
      </c>
      <c r="N168" s="24"/>
      <c r="O168" s="24"/>
      <c r="P168" s="24"/>
      <c r="S168" s="14"/>
      <c r="T168" s="14"/>
      <c r="U168" s="14"/>
      <c r="V168" s="14"/>
      <c r="W168" s="14"/>
      <c r="X168" s="14"/>
      <c r="Y168" s="14"/>
      <c r="Z168" s="14"/>
    </row>
    <row r="169" ht="16.5" customHeight="1">
      <c r="A169" s="25">
        <v>46317.0</v>
      </c>
      <c r="B169" s="74">
        <f t="shared" si="1"/>
        <v>46317</v>
      </c>
      <c r="C169" s="27"/>
      <c r="D169" s="34"/>
      <c r="E169" s="34">
        <v>3500.0</v>
      </c>
      <c r="F169" s="14">
        <f t="shared" si="5"/>
        <v>57500</v>
      </c>
      <c r="G169" s="29">
        <f t="shared" si="4"/>
        <v>7254</v>
      </c>
      <c r="N169" s="24"/>
      <c r="O169" s="24"/>
      <c r="P169" s="24"/>
      <c r="S169" s="14"/>
      <c r="T169" s="14"/>
      <c r="U169" s="14"/>
      <c r="V169" s="14"/>
      <c r="W169" s="14"/>
      <c r="X169" s="14"/>
      <c r="Y169" s="14"/>
      <c r="Z169" s="14"/>
    </row>
    <row r="170" ht="16.5" customHeight="1">
      <c r="A170" s="25">
        <v>46318.0</v>
      </c>
      <c r="B170" s="74">
        <f t="shared" si="1"/>
        <v>46318</v>
      </c>
      <c r="C170" s="27"/>
      <c r="D170" s="34"/>
      <c r="E170" s="34">
        <v>3500.0</v>
      </c>
      <c r="F170" s="14">
        <f t="shared" si="5"/>
        <v>61000</v>
      </c>
      <c r="G170" s="29">
        <f t="shared" si="4"/>
        <v>3754</v>
      </c>
      <c r="N170" s="24"/>
      <c r="O170" s="24"/>
      <c r="P170" s="24"/>
      <c r="S170" s="14"/>
      <c r="T170" s="14"/>
      <c r="U170" s="14"/>
      <c r="V170" s="14"/>
      <c r="W170" s="14"/>
      <c r="X170" s="14"/>
      <c r="Y170" s="14"/>
      <c r="Z170" s="14"/>
    </row>
    <row r="171" ht="16.5" customHeight="1">
      <c r="A171" s="25">
        <v>46319.0</v>
      </c>
      <c r="B171" s="74">
        <f t="shared" si="1"/>
        <v>46319</v>
      </c>
      <c r="C171" s="27"/>
      <c r="D171" s="34"/>
      <c r="E171" s="34">
        <v>3500.0</v>
      </c>
      <c r="F171" s="14">
        <f t="shared" si="5"/>
        <v>64500</v>
      </c>
      <c r="G171" s="29">
        <f t="shared" si="4"/>
        <v>254</v>
      </c>
      <c r="N171" s="24"/>
      <c r="O171" s="24"/>
      <c r="P171" s="24"/>
      <c r="S171" s="14"/>
      <c r="T171" s="14"/>
      <c r="U171" s="14"/>
      <c r="V171" s="14"/>
      <c r="W171" s="14"/>
      <c r="X171" s="14"/>
      <c r="Y171" s="14"/>
      <c r="Z171" s="14"/>
    </row>
    <row r="172" ht="16.5" customHeight="1">
      <c r="A172" s="25">
        <v>46320.0</v>
      </c>
      <c r="B172" s="74">
        <f t="shared" si="1"/>
        <v>46320</v>
      </c>
      <c r="C172" s="27"/>
      <c r="D172" s="34"/>
      <c r="E172" s="34">
        <v>3500.0</v>
      </c>
      <c r="F172" s="14">
        <f t="shared" si="5"/>
        <v>68000</v>
      </c>
      <c r="G172" s="29">
        <f t="shared" si="4"/>
        <v>-3246</v>
      </c>
      <c r="N172" s="24"/>
      <c r="O172" s="24"/>
      <c r="P172" s="24"/>
      <c r="S172" s="14"/>
      <c r="T172" s="14"/>
      <c r="U172" s="14"/>
      <c r="V172" s="14"/>
      <c r="W172" s="14"/>
      <c r="X172" s="14"/>
      <c r="Y172" s="14"/>
      <c r="Z172" s="14"/>
    </row>
    <row r="173" ht="16.5" customHeight="1">
      <c r="A173" s="25">
        <v>46321.0</v>
      </c>
      <c r="B173" s="74">
        <f t="shared" si="1"/>
        <v>46321</v>
      </c>
      <c r="C173" s="55" t="s">
        <v>1736</v>
      </c>
      <c r="D173" s="34">
        <f>I175</f>
        <v>75000</v>
      </c>
      <c r="E173" s="34">
        <v>1500.0</v>
      </c>
      <c r="F173" s="14">
        <f>E173</f>
        <v>1500</v>
      </c>
      <c r="G173" s="29">
        <f t="shared" ref="G173:G194" si="6">$D$173-F173</f>
        <v>73500</v>
      </c>
      <c r="H173" s="1">
        <v>46356.0</v>
      </c>
      <c r="I173" s="14">
        <v>150000.0</v>
      </c>
      <c r="J173" s="36" t="s">
        <v>1739</v>
      </c>
      <c r="K173" s="59">
        <v>46268.0</v>
      </c>
      <c r="L173" s="59"/>
      <c r="M173" s="23" t="s">
        <v>1822</v>
      </c>
      <c r="N173" s="23"/>
      <c r="O173" s="12"/>
      <c r="P173" s="12"/>
      <c r="Q173" s="23" t="s">
        <v>1823</v>
      </c>
      <c r="R173" s="14"/>
      <c r="S173" s="14"/>
      <c r="T173" s="14"/>
      <c r="U173" s="14"/>
      <c r="V173" s="14"/>
      <c r="W173" s="14"/>
      <c r="X173" s="14"/>
      <c r="Y173" s="14"/>
      <c r="Z173" s="14"/>
    </row>
    <row r="174" ht="16.5" customHeight="1">
      <c r="A174" s="25">
        <v>46322.0</v>
      </c>
      <c r="B174" s="74">
        <f t="shared" si="1"/>
        <v>46322</v>
      </c>
      <c r="C174" s="27"/>
      <c r="D174" s="34"/>
      <c r="E174" s="34">
        <v>3500.0</v>
      </c>
      <c r="F174" s="14">
        <f t="shared" ref="F174:F194" si="7">E174+F173</f>
        <v>5000</v>
      </c>
      <c r="G174" s="29">
        <f t="shared" si="6"/>
        <v>70000</v>
      </c>
      <c r="H174" s="21" t="s">
        <v>1743</v>
      </c>
      <c r="I174" s="14">
        <v>75000.0</v>
      </c>
      <c r="J174" s="12"/>
      <c r="K174" s="12"/>
      <c r="L174" s="12"/>
      <c r="M174" s="12"/>
      <c r="N174" s="12"/>
      <c r="O174" s="12"/>
      <c r="P174" s="12"/>
      <c r="Q174" s="12"/>
      <c r="S174" s="14"/>
      <c r="T174" s="14"/>
      <c r="U174" s="14"/>
      <c r="V174" s="14"/>
      <c r="W174" s="14"/>
      <c r="X174" s="14"/>
      <c r="Y174" s="14"/>
      <c r="Z174" s="14"/>
    </row>
    <row r="175" ht="16.5" customHeight="1">
      <c r="A175" s="25">
        <v>46323.0</v>
      </c>
      <c r="B175" s="74">
        <f t="shared" si="1"/>
        <v>46323</v>
      </c>
      <c r="C175" s="27"/>
      <c r="D175" s="34"/>
      <c r="E175" s="34">
        <v>3500.0</v>
      </c>
      <c r="F175" s="14">
        <f t="shared" si="7"/>
        <v>8500</v>
      </c>
      <c r="G175" s="29">
        <f t="shared" si="6"/>
        <v>66500</v>
      </c>
      <c r="H175" s="13" t="s">
        <v>1657</v>
      </c>
      <c r="I175" s="14">
        <v>75000.0</v>
      </c>
      <c r="J175" s="12"/>
      <c r="K175" s="12"/>
      <c r="L175" s="12"/>
      <c r="M175" s="12"/>
      <c r="N175" s="12"/>
      <c r="O175" s="12"/>
      <c r="P175" s="12"/>
      <c r="Q175" s="12"/>
      <c r="S175" s="14"/>
      <c r="T175" s="14"/>
      <c r="U175" s="14"/>
      <c r="V175" s="14"/>
      <c r="W175" s="14"/>
      <c r="X175" s="14"/>
      <c r="Y175" s="14"/>
      <c r="Z175" s="14"/>
    </row>
    <row r="176" ht="16.5" customHeight="1">
      <c r="A176" s="25">
        <v>46324.0</v>
      </c>
      <c r="B176" s="74">
        <f t="shared" si="1"/>
        <v>46324</v>
      </c>
      <c r="C176" s="27"/>
      <c r="D176" s="34"/>
      <c r="E176" s="34">
        <v>3500.0</v>
      </c>
      <c r="F176" s="14">
        <f t="shared" si="7"/>
        <v>12000</v>
      </c>
      <c r="G176" s="29">
        <f t="shared" si="6"/>
        <v>63000</v>
      </c>
      <c r="H176" s="13"/>
      <c r="I176" s="14"/>
      <c r="J176" s="12"/>
      <c r="K176" s="12"/>
      <c r="L176" s="12"/>
      <c r="M176" s="12"/>
      <c r="N176" s="12"/>
      <c r="O176" s="12"/>
      <c r="P176" s="12"/>
      <c r="Q176" s="12"/>
      <c r="S176" s="14"/>
      <c r="T176" s="14"/>
      <c r="U176" s="14"/>
      <c r="V176" s="14"/>
      <c r="W176" s="14"/>
      <c r="X176" s="14"/>
      <c r="Y176" s="14"/>
      <c r="Z176" s="14"/>
    </row>
    <row r="177" ht="16.5" customHeight="1">
      <c r="A177" s="25">
        <v>46325.0</v>
      </c>
      <c r="B177" s="74">
        <f t="shared" si="1"/>
        <v>46325</v>
      </c>
      <c r="C177" s="27"/>
      <c r="D177" s="34"/>
      <c r="E177" s="34">
        <v>3500.0</v>
      </c>
      <c r="F177" s="14">
        <f t="shared" si="7"/>
        <v>15500</v>
      </c>
      <c r="G177" s="29">
        <f t="shared" si="6"/>
        <v>59500</v>
      </c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S177" s="14"/>
      <c r="T177" s="14"/>
      <c r="U177" s="14"/>
      <c r="V177" s="14"/>
      <c r="W177" s="14"/>
      <c r="X177" s="14"/>
      <c r="Y177" s="14"/>
      <c r="Z177" s="14"/>
    </row>
    <row r="178" ht="16.5" customHeight="1">
      <c r="A178" s="25">
        <v>46326.0</v>
      </c>
      <c r="B178" s="74">
        <f t="shared" si="1"/>
        <v>46326</v>
      </c>
      <c r="C178" s="27"/>
      <c r="D178" s="34"/>
      <c r="E178" s="34">
        <v>3500.0</v>
      </c>
      <c r="F178" s="14">
        <f t="shared" si="7"/>
        <v>19000</v>
      </c>
      <c r="G178" s="29">
        <f t="shared" si="6"/>
        <v>56000</v>
      </c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S178" s="14"/>
      <c r="T178" s="14"/>
      <c r="U178" s="14"/>
      <c r="V178" s="14"/>
      <c r="W178" s="14"/>
      <c r="X178" s="14"/>
      <c r="Y178" s="14"/>
      <c r="Z178" s="14"/>
    </row>
    <row r="179" ht="16.5" customHeight="1">
      <c r="A179" s="25">
        <v>46327.0</v>
      </c>
      <c r="B179" s="74">
        <f t="shared" si="1"/>
        <v>46327</v>
      </c>
      <c r="C179" s="27"/>
      <c r="D179" s="34"/>
      <c r="E179" s="34">
        <v>3500.0</v>
      </c>
      <c r="F179" s="14">
        <f t="shared" si="7"/>
        <v>22500</v>
      </c>
      <c r="G179" s="29">
        <f t="shared" si="6"/>
        <v>52500</v>
      </c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S179" s="14"/>
      <c r="T179" s="14"/>
      <c r="U179" s="14"/>
      <c r="V179" s="14"/>
      <c r="W179" s="14"/>
      <c r="X179" s="14"/>
      <c r="Y179" s="14"/>
      <c r="Z179" s="14"/>
    </row>
    <row r="180" ht="16.5" customHeight="1">
      <c r="A180" s="25">
        <v>46328.0</v>
      </c>
      <c r="B180" s="74">
        <f t="shared" si="1"/>
        <v>46328</v>
      </c>
      <c r="C180" s="27"/>
      <c r="D180" s="34"/>
      <c r="E180" s="34">
        <v>3500.0</v>
      </c>
      <c r="F180" s="14">
        <f t="shared" si="7"/>
        <v>26000</v>
      </c>
      <c r="G180" s="29">
        <f t="shared" si="6"/>
        <v>49000</v>
      </c>
      <c r="N180" s="24"/>
      <c r="O180" s="24"/>
      <c r="P180" s="24"/>
      <c r="S180" s="14"/>
      <c r="T180" s="14"/>
      <c r="U180" s="14"/>
      <c r="V180" s="14"/>
      <c r="W180" s="14"/>
      <c r="X180" s="14"/>
      <c r="Y180" s="14"/>
      <c r="Z180" s="14"/>
    </row>
    <row r="181" ht="16.5" customHeight="1">
      <c r="A181" s="25">
        <v>46329.0</v>
      </c>
      <c r="B181" s="74">
        <f t="shared" si="1"/>
        <v>46329</v>
      </c>
      <c r="C181" s="27"/>
      <c r="D181" s="34"/>
      <c r="E181" s="34">
        <v>3500.0</v>
      </c>
      <c r="F181" s="14">
        <f t="shared" si="7"/>
        <v>29500</v>
      </c>
      <c r="G181" s="29">
        <f t="shared" si="6"/>
        <v>45500</v>
      </c>
      <c r="N181" s="24"/>
      <c r="O181" s="24"/>
      <c r="P181" s="24"/>
      <c r="S181" s="14"/>
      <c r="T181" s="14"/>
      <c r="U181" s="14"/>
      <c r="V181" s="14"/>
      <c r="W181" s="14"/>
      <c r="X181" s="14"/>
      <c r="Y181" s="14"/>
      <c r="Z181" s="14"/>
    </row>
    <row r="182" ht="16.5" customHeight="1">
      <c r="A182" s="25">
        <v>46330.0</v>
      </c>
      <c r="B182" s="74">
        <f t="shared" si="1"/>
        <v>46330</v>
      </c>
      <c r="C182" s="27"/>
      <c r="D182" s="34"/>
      <c r="E182" s="34">
        <v>3500.0</v>
      </c>
      <c r="F182" s="14">
        <f t="shared" si="7"/>
        <v>33000</v>
      </c>
      <c r="G182" s="29">
        <f t="shared" si="6"/>
        <v>42000</v>
      </c>
      <c r="N182" s="24"/>
      <c r="O182" s="24"/>
      <c r="P182" s="24"/>
      <c r="S182" s="14"/>
      <c r="T182" s="14"/>
      <c r="U182" s="14"/>
      <c r="V182" s="14"/>
      <c r="W182" s="14"/>
      <c r="X182" s="14"/>
      <c r="Y182" s="14"/>
      <c r="Z182" s="14"/>
    </row>
    <row r="183" ht="16.5" customHeight="1">
      <c r="A183" s="25">
        <v>46331.0</v>
      </c>
      <c r="B183" s="74">
        <f t="shared" si="1"/>
        <v>46331</v>
      </c>
      <c r="C183" s="27"/>
      <c r="D183" s="34"/>
      <c r="E183" s="34">
        <v>3500.0</v>
      </c>
      <c r="F183" s="14">
        <f t="shared" si="7"/>
        <v>36500</v>
      </c>
      <c r="G183" s="29">
        <f t="shared" si="6"/>
        <v>38500</v>
      </c>
      <c r="N183" s="24"/>
      <c r="O183" s="24"/>
      <c r="P183" s="24"/>
      <c r="S183" s="14"/>
      <c r="T183" s="14"/>
      <c r="U183" s="14"/>
      <c r="V183" s="14"/>
      <c r="W183" s="14"/>
      <c r="X183" s="14"/>
      <c r="Y183" s="14"/>
      <c r="Z183" s="14"/>
    </row>
    <row r="184" ht="16.5" customHeight="1">
      <c r="A184" s="25">
        <v>46332.0</v>
      </c>
      <c r="B184" s="74">
        <f t="shared" si="1"/>
        <v>46332</v>
      </c>
      <c r="C184" s="27"/>
      <c r="D184" s="34"/>
      <c r="E184" s="34">
        <v>3500.0</v>
      </c>
      <c r="F184" s="14">
        <f t="shared" si="7"/>
        <v>40000</v>
      </c>
      <c r="G184" s="29">
        <f t="shared" si="6"/>
        <v>35000</v>
      </c>
      <c r="N184" s="24"/>
      <c r="O184" s="24"/>
      <c r="P184" s="24"/>
      <c r="S184" s="14"/>
      <c r="T184" s="14"/>
      <c r="U184" s="14"/>
      <c r="V184" s="14"/>
      <c r="W184" s="14"/>
      <c r="X184" s="14"/>
      <c r="Y184" s="14"/>
      <c r="Z184" s="14"/>
    </row>
    <row r="185" ht="16.5" customHeight="1">
      <c r="A185" s="25">
        <v>46333.0</v>
      </c>
      <c r="B185" s="74">
        <f t="shared" si="1"/>
        <v>46333</v>
      </c>
      <c r="C185" s="27"/>
      <c r="D185" s="34"/>
      <c r="E185" s="34">
        <v>3500.0</v>
      </c>
      <c r="F185" s="14">
        <f t="shared" si="7"/>
        <v>43500</v>
      </c>
      <c r="G185" s="29">
        <f t="shared" si="6"/>
        <v>31500</v>
      </c>
      <c r="N185" s="24"/>
      <c r="O185" s="24"/>
      <c r="P185" s="24"/>
      <c r="S185" s="14"/>
      <c r="T185" s="14"/>
      <c r="U185" s="14"/>
      <c r="V185" s="14"/>
      <c r="W185" s="14"/>
      <c r="X185" s="14"/>
      <c r="Y185" s="14"/>
      <c r="Z185" s="14"/>
    </row>
    <row r="186" ht="16.5" customHeight="1">
      <c r="A186" s="25">
        <v>46334.0</v>
      </c>
      <c r="B186" s="74">
        <f t="shared" si="1"/>
        <v>46334</v>
      </c>
      <c r="C186" s="27"/>
      <c r="D186" s="34"/>
      <c r="E186" s="34">
        <v>3500.0</v>
      </c>
      <c r="F186" s="14">
        <f t="shared" si="7"/>
        <v>47000</v>
      </c>
      <c r="G186" s="29">
        <f t="shared" si="6"/>
        <v>28000</v>
      </c>
      <c r="N186" s="24"/>
      <c r="O186" s="24"/>
      <c r="P186" s="24"/>
      <c r="S186" s="14"/>
      <c r="T186" s="14"/>
      <c r="U186" s="14"/>
      <c r="V186" s="14"/>
      <c r="W186" s="14"/>
      <c r="X186" s="14"/>
      <c r="Y186" s="14"/>
      <c r="Z186" s="14"/>
    </row>
    <row r="187" ht="16.5" customHeight="1">
      <c r="A187" s="25">
        <v>46335.0</v>
      </c>
      <c r="B187" s="74">
        <f t="shared" si="1"/>
        <v>46335</v>
      </c>
      <c r="C187" s="27"/>
      <c r="D187" s="34"/>
      <c r="E187" s="34">
        <v>3500.0</v>
      </c>
      <c r="F187" s="14">
        <f t="shared" si="7"/>
        <v>50500</v>
      </c>
      <c r="G187" s="29">
        <f t="shared" si="6"/>
        <v>24500</v>
      </c>
      <c r="N187" s="24"/>
      <c r="O187" s="24"/>
      <c r="P187" s="24"/>
      <c r="S187" s="14"/>
      <c r="T187" s="14"/>
      <c r="U187" s="14"/>
      <c r="V187" s="14"/>
      <c r="W187" s="14"/>
      <c r="X187" s="14"/>
      <c r="Y187" s="14"/>
      <c r="Z187" s="14"/>
    </row>
    <row r="188" ht="16.5" customHeight="1">
      <c r="A188" s="25">
        <v>46336.0</v>
      </c>
      <c r="B188" s="74">
        <f t="shared" si="1"/>
        <v>46336</v>
      </c>
      <c r="C188" s="27"/>
      <c r="D188" s="34"/>
      <c r="E188" s="34">
        <v>3500.0</v>
      </c>
      <c r="F188" s="14">
        <f t="shared" si="7"/>
        <v>54000</v>
      </c>
      <c r="G188" s="29">
        <f t="shared" si="6"/>
        <v>21000</v>
      </c>
      <c r="N188" s="24"/>
      <c r="O188" s="24"/>
      <c r="P188" s="24"/>
      <c r="S188" s="14"/>
      <c r="T188" s="14"/>
      <c r="U188" s="14"/>
      <c r="V188" s="14"/>
      <c r="W188" s="14"/>
      <c r="X188" s="14"/>
      <c r="Y188" s="14"/>
      <c r="Z188" s="14"/>
    </row>
    <row r="189" ht="16.5" customHeight="1">
      <c r="A189" s="25">
        <v>46337.0</v>
      </c>
      <c r="B189" s="74">
        <f t="shared" si="1"/>
        <v>46337</v>
      </c>
      <c r="C189" s="27"/>
      <c r="D189" s="34"/>
      <c r="E189" s="34">
        <v>3500.0</v>
      </c>
      <c r="F189" s="14">
        <f t="shared" si="7"/>
        <v>57500</v>
      </c>
      <c r="G189" s="29">
        <f t="shared" si="6"/>
        <v>17500</v>
      </c>
      <c r="N189" s="24"/>
      <c r="O189" s="24"/>
      <c r="P189" s="24"/>
      <c r="S189" s="14"/>
      <c r="T189" s="14"/>
      <c r="U189" s="14"/>
      <c r="V189" s="14"/>
      <c r="W189" s="14"/>
      <c r="X189" s="14"/>
      <c r="Y189" s="14"/>
      <c r="Z189" s="14"/>
    </row>
    <row r="190" ht="16.5" customHeight="1">
      <c r="A190" s="25">
        <v>46338.0</v>
      </c>
      <c r="B190" s="74">
        <f t="shared" si="1"/>
        <v>46338</v>
      </c>
      <c r="C190" s="27"/>
      <c r="D190" s="34"/>
      <c r="E190" s="34">
        <v>3500.0</v>
      </c>
      <c r="F190" s="14">
        <f t="shared" si="7"/>
        <v>61000</v>
      </c>
      <c r="G190" s="29">
        <f t="shared" si="6"/>
        <v>14000</v>
      </c>
      <c r="N190" s="24"/>
      <c r="O190" s="24"/>
      <c r="P190" s="24"/>
      <c r="S190" s="14"/>
      <c r="T190" s="14"/>
      <c r="U190" s="14"/>
      <c r="V190" s="14"/>
      <c r="W190" s="14"/>
      <c r="X190" s="14"/>
      <c r="Y190" s="14"/>
      <c r="Z190" s="14"/>
    </row>
    <row r="191" ht="16.5" customHeight="1">
      <c r="A191" s="25">
        <v>46339.0</v>
      </c>
      <c r="B191" s="74">
        <f t="shared" si="1"/>
        <v>46339</v>
      </c>
      <c r="C191" s="27"/>
      <c r="D191" s="34"/>
      <c r="E191" s="34">
        <v>3500.0</v>
      </c>
      <c r="F191" s="14">
        <f t="shared" si="7"/>
        <v>64500</v>
      </c>
      <c r="G191" s="29">
        <f t="shared" si="6"/>
        <v>10500</v>
      </c>
      <c r="N191" s="24"/>
      <c r="O191" s="24"/>
      <c r="P191" s="24"/>
      <c r="S191" s="14"/>
      <c r="T191" s="14"/>
      <c r="U191" s="14"/>
      <c r="V191" s="14"/>
      <c r="W191" s="14"/>
      <c r="X191" s="14"/>
      <c r="Y191" s="14"/>
      <c r="Z191" s="14"/>
    </row>
    <row r="192" ht="16.5" customHeight="1">
      <c r="A192" s="25">
        <v>46340.0</v>
      </c>
      <c r="B192" s="74">
        <f t="shared" si="1"/>
        <v>46340</v>
      </c>
      <c r="C192" s="27"/>
      <c r="D192" s="34"/>
      <c r="E192" s="34">
        <v>3500.0</v>
      </c>
      <c r="F192" s="14">
        <f t="shared" si="7"/>
        <v>68000</v>
      </c>
      <c r="G192" s="29">
        <f t="shared" si="6"/>
        <v>7000</v>
      </c>
      <c r="N192" s="24"/>
      <c r="O192" s="24"/>
      <c r="P192" s="24"/>
      <c r="S192" s="14"/>
      <c r="T192" s="14"/>
      <c r="U192" s="14"/>
      <c r="V192" s="14"/>
      <c r="W192" s="14"/>
      <c r="X192" s="14"/>
      <c r="Y192" s="14"/>
      <c r="Z192" s="14"/>
    </row>
    <row r="193" ht="16.5" customHeight="1">
      <c r="A193" s="25">
        <v>46341.0</v>
      </c>
      <c r="B193" s="74">
        <f t="shared" si="1"/>
        <v>46341</v>
      </c>
      <c r="C193" s="27"/>
      <c r="D193" s="34"/>
      <c r="E193" s="34">
        <v>3500.0</v>
      </c>
      <c r="F193" s="14">
        <f t="shared" si="7"/>
        <v>71500</v>
      </c>
      <c r="G193" s="29">
        <f t="shared" si="6"/>
        <v>3500</v>
      </c>
      <c r="N193" s="24"/>
      <c r="O193" s="24"/>
      <c r="P193" s="24"/>
      <c r="S193" s="14"/>
      <c r="T193" s="14"/>
      <c r="U193" s="14"/>
      <c r="V193" s="14"/>
      <c r="W193" s="14"/>
      <c r="X193" s="14"/>
      <c r="Y193" s="14"/>
      <c r="Z193" s="14"/>
    </row>
    <row r="194" ht="16.5" customHeight="1">
      <c r="A194" s="25">
        <v>46342.0</v>
      </c>
      <c r="B194" s="74">
        <f t="shared" si="1"/>
        <v>46342</v>
      </c>
      <c r="C194" s="27"/>
      <c r="D194" s="34"/>
      <c r="E194" s="34">
        <v>3500.0</v>
      </c>
      <c r="F194" s="14">
        <f t="shared" si="7"/>
        <v>75000</v>
      </c>
      <c r="G194" s="29">
        <f t="shared" si="6"/>
        <v>0</v>
      </c>
      <c r="N194" s="24"/>
      <c r="O194" s="24"/>
      <c r="P194" s="24"/>
      <c r="S194" s="14"/>
      <c r="T194" s="14"/>
      <c r="U194" s="14"/>
      <c r="V194" s="14"/>
      <c r="W194" s="14"/>
      <c r="X194" s="14"/>
      <c r="Y194" s="14"/>
      <c r="Z194" s="14"/>
    </row>
    <row r="195" ht="16.5" customHeight="1">
      <c r="A195" s="25">
        <v>46343.0</v>
      </c>
      <c r="B195" s="74">
        <f t="shared" si="1"/>
        <v>46343</v>
      </c>
      <c r="C195" s="55" t="s">
        <v>1736</v>
      </c>
      <c r="D195" s="34">
        <f>I197</f>
        <v>75000</v>
      </c>
      <c r="E195" s="34">
        <v>1500.0</v>
      </c>
      <c r="F195" s="14">
        <f>E195</f>
        <v>1500</v>
      </c>
      <c r="G195" s="29">
        <f t="shared" ref="G195:G216" si="8">$D$195-F195</f>
        <v>73500</v>
      </c>
      <c r="H195" s="1">
        <v>46384.0</v>
      </c>
      <c r="I195" s="14">
        <v>150000.0</v>
      </c>
      <c r="J195" s="36" t="s">
        <v>1739</v>
      </c>
      <c r="K195" s="59">
        <v>46268.0</v>
      </c>
      <c r="L195" s="59"/>
      <c r="M195" s="23" t="s">
        <v>1824</v>
      </c>
      <c r="N195" s="23"/>
      <c r="O195" s="12"/>
      <c r="P195" s="12"/>
      <c r="Q195" s="23" t="s">
        <v>1825</v>
      </c>
      <c r="R195" s="14"/>
      <c r="S195" s="14"/>
      <c r="T195" s="14"/>
      <c r="U195" s="14"/>
      <c r="V195" s="14"/>
      <c r="W195" s="14"/>
      <c r="X195" s="14"/>
      <c r="Y195" s="14"/>
      <c r="Z195" s="14"/>
    </row>
    <row r="196" ht="16.5" customHeight="1">
      <c r="A196" s="25">
        <v>46344.0</v>
      </c>
      <c r="B196" s="74">
        <f t="shared" si="1"/>
        <v>46344</v>
      </c>
      <c r="C196" s="27"/>
      <c r="D196" s="34"/>
      <c r="E196" s="34">
        <v>3500.0</v>
      </c>
      <c r="F196" s="14">
        <f t="shared" ref="F196:F216" si="9">E196+F195</f>
        <v>5000</v>
      </c>
      <c r="G196" s="29">
        <f t="shared" si="8"/>
        <v>70000</v>
      </c>
      <c r="H196" s="21" t="s">
        <v>1743</v>
      </c>
      <c r="I196" s="14">
        <v>75000.0</v>
      </c>
      <c r="J196" s="12"/>
      <c r="K196" s="12"/>
      <c r="L196" s="12"/>
      <c r="M196" s="12"/>
      <c r="N196" s="12"/>
      <c r="O196" s="12"/>
      <c r="P196" s="12"/>
      <c r="Q196" s="12"/>
      <c r="S196" s="14"/>
      <c r="T196" s="14"/>
      <c r="U196" s="14"/>
      <c r="V196" s="14"/>
      <c r="W196" s="14"/>
      <c r="X196" s="14"/>
      <c r="Y196" s="14"/>
      <c r="Z196" s="14"/>
    </row>
    <row r="197" ht="16.5" customHeight="1">
      <c r="A197" s="25">
        <v>46345.0</v>
      </c>
      <c r="B197" s="74">
        <f t="shared" si="1"/>
        <v>46345</v>
      </c>
      <c r="C197" s="27"/>
      <c r="D197" s="34"/>
      <c r="E197" s="34">
        <v>3500.0</v>
      </c>
      <c r="F197" s="14">
        <f t="shared" si="9"/>
        <v>8500</v>
      </c>
      <c r="G197" s="29">
        <f t="shared" si="8"/>
        <v>66500</v>
      </c>
      <c r="H197" s="13" t="s">
        <v>1657</v>
      </c>
      <c r="I197" s="14">
        <v>75000.0</v>
      </c>
      <c r="J197" s="12"/>
      <c r="K197" s="12"/>
      <c r="L197" s="12"/>
      <c r="M197" s="12"/>
      <c r="N197" s="12"/>
      <c r="O197" s="12"/>
      <c r="P197" s="12"/>
      <c r="Q197" s="12"/>
      <c r="S197" s="14"/>
      <c r="T197" s="14"/>
      <c r="U197" s="14"/>
      <c r="V197" s="14"/>
      <c r="W197" s="14"/>
      <c r="X197" s="14"/>
      <c r="Y197" s="14"/>
      <c r="Z197" s="14"/>
    </row>
    <row r="198" ht="16.5" customHeight="1">
      <c r="A198" s="25">
        <v>46346.0</v>
      </c>
      <c r="B198" s="74">
        <f t="shared" si="1"/>
        <v>46346</v>
      </c>
      <c r="C198" s="27"/>
      <c r="D198" s="34"/>
      <c r="E198" s="34">
        <v>3500.0</v>
      </c>
      <c r="F198" s="14">
        <f t="shared" si="9"/>
        <v>12000</v>
      </c>
      <c r="G198" s="29">
        <f t="shared" si="8"/>
        <v>63000</v>
      </c>
      <c r="H198" s="13"/>
      <c r="I198" s="14"/>
      <c r="J198" s="12"/>
      <c r="K198" s="12"/>
      <c r="L198" s="12"/>
      <c r="M198" s="12"/>
      <c r="N198" s="12"/>
      <c r="O198" s="12"/>
      <c r="P198" s="12"/>
      <c r="Q198" s="12"/>
      <c r="S198" s="14"/>
      <c r="T198" s="14"/>
      <c r="U198" s="14"/>
      <c r="V198" s="14"/>
      <c r="W198" s="14"/>
      <c r="X198" s="14"/>
      <c r="Y198" s="14"/>
      <c r="Z198" s="14"/>
    </row>
    <row r="199" ht="16.5" customHeight="1">
      <c r="A199" s="25">
        <v>46347.0</v>
      </c>
      <c r="B199" s="74">
        <f t="shared" si="1"/>
        <v>46347</v>
      </c>
      <c r="C199" s="27"/>
      <c r="D199" s="34"/>
      <c r="E199" s="34">
        <v>3500.0</v>
      </c>
      <c r="F199" s="14">
        <f t="shared" si="9"/>
        <v>15500</v>
      </c>
      <c r="G199" s="29">
        <f t="shared" si="8"/>
        <v>59500</v>
      </c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S199" s="14"/>
      <c r="T199" s="14"/>
      <c r="U199" s="14"/>
      <c r="V199" s="14"/>
      <c r="W199" s="14"/>
      <c r="X199" s="14"/>
      <c r="Y199" s="14"/>
      <c r="Z199" s="14"/>
    </row>
    <row r="200" ht="16.5" customHeight="1">
      <c r="A200" s="25">
        <v>46348.0</v>
      </c>
      <c r="B200" s="74">
        <f t="shared" si="1"/>
        <v>46348</v>
      </c>
      <c r="C200" s="27"/>
      <c r="D200" s="34"/>
      <c r="E200" s="34">
        <v>3500.0</v>
      </c>
      <c r="F200" s="14">
        <f t="shared" si="9"/>
        <v>19000</v>
      </c>
      <c r="G200" s="29">
        <f t="shared" si="8"/>
        <v>56000</v>
      </c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S200" s="14"/>
      <c r="T200" s="14"/>
      <c r="U200" s="14"/>
      <c r="V200" s="14"/>
      <c r="W200" s="14"/>
      <c r="X200" s="14"/>
      <c r="Y200" s="14"/>
      <c r="Z200" s="14"/>
    </row>
    <row r="201" ht="16.5" customHeight="1">
      <c r="A201" s="25">
        <v>46349.0</v>
      </c>
      <c r="B201" s="74">
        <f t="shared" si="1"/>
        <v>46349</v>
      </c>
      <c r="C201" s="27"/>
      <c r="D201" s="34"/>
      <c r="E201" s="34">
        <v>3500.0</v>
      </c>
      <c r="F201" s="14">
        <f t="shared" si="9"/>
        <v>22500</v>
      </c>
      <c r="G201" s="29">
        <f t="shared" si="8"/>
        <v>52500</v>
      </c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S201" s="14"/>
      <c r="T201" s="14"/>
      <c r="U201" s="14"/>
      <c r="V201" s="14"/>
      <c r="W201" s="14"/>
      <c r="X201" s="14"/>
      <c r="Y201" s="14"/>
      <c r="Z201" s="14"/>
    </row>
    <row r="202" ht="16.5" customHeight="1">
      <c r="A202" s="25">
        <v>46350.0</v>
      </c>
      <c r="B202" s="74">
        <f t="shared" si="1"/>
        <v>46350</v>
      </c>
      <c r="C202" s="27"/>
      <c r="D202" s="34"/>
      <c r="E202" s="34">
        <v>3500.0</v>
      </c>
      <c r="F202" s="14">
        <f t="shared" si="9"/>
        <v>26000</v>
      </c>
      <c r="G202" s="29">
        <f t="shared" si="8"/>
        <v>49000</v>
      </c>
      <c r="N202" s="24"/>
      <c r="O202" s="24"/>
      <c r="P202" s="24"/>
      <c r="S202" s="14"/>
      <c r="T202" s="14"/>
      <c r="U202" s="14"/>
      <c r="V202" s="14"/>
      <c r="W202" s="14"/>
      <c r="X202" s="14"/>
      <c r="Y202" s="14"/>
      <c r="Z202" s="14"/>
    </row>
    <row r="203" ht="16.5" customHeight="1">
      <c r="A203" s="25">
        <v>46351.0</v>
      </c>
      <c r="B203" s="74">
        <f t="shared" si="1"/>
        <v>46351</v>
      </c>
      <c r="C203" s="27"/>
      <c r="D203" s="34"/>
      <c r="E203" s="34">
        <v>3500.0</v>
      </c>
      <c r="F203" s="14">
        <f t="shared" si="9"/>
        <v>29500</v>
      </c>
      <c r="G203" s="29">
        <f t="shared" si="8"/>
        <v>45500</v>
      </c>
      <c r="N203" s="24"/>
      <c r="O203" s="24"/>
      <c r="P203" s="24"/>
      <c r="S203" s="14"/>
      <c r="T203" s="14"/>
      <c r="U203" s="14"/>
      <c r="V203" s="14"/>
      <c r="W203" s="14"/>
      <c r="X203" s="14"/>
      <c r="Y203" s="14"/>
      <c r="Z203" s="14"/>
    </row>
    <row r="204" ht="16.5" customHeight="1">
      <c r="A204" s="25">
        <v>46352.0</v>
      </c>
      <c r="B204" s="74">
        <f t="shared" si="1"/>
        <v>46352</v>
      </c>
      <c r="C204" s="27"/>
      <c r="D204" s="34"/>
      <c r="E204" s="34">
        <v>3500.0</v>
      </c>
      <c r="F204" s="14">
        <f t="shared" si="9"/>
        <v>33000</v>
      </c>
      <c r="G204" s="29">
        <f t="shared" si="8"/>
        <v>42000</v>
      </c>
      <c r="N204" s="24"/>
      <c r="O204" s="24"/>
      <c r="P204" s="24"/>
      <c r="S204" s="14"/>
      <c r="T204" s="14"/>
      <c r="U204" s="14"/>
      <c r="V204" s="14"/>
      <c r="W204" s="14"/>
      <c r="X204" s="14"/>
      <c r="Y204" s="14"/>
      <c r="Z204" s="14"/>
    </row>
    <row r="205" ht="16.5" customHeight="1">
      <c r="A205" s="25">
        <v>46353.0</v>
      </c>
      <c r="B205" s="74">
        <f t="shared" si="1"/>
        <v>46353</v>
      </c>
      <c r="C205" s="27"/>
      <c r="D205" s="34"/>
      <c r="E205" s="34">
        <v>3500.0</v>
      </c>
      <c r="F205" s="14">
        <f t="shared" si="9"/>
        <v>36500</v>
      </c>
      <c r="G205" s="29">
        <f t="shared" si="8"/>
        <v>38500</v>
      </c>
      <c r="N205" s="24"/>
      <c r="O205" s="24"/>
      <c r="P205" s="24"/>
      <c r="S205" s="14"/>
      <c r="T205" s="14"/>
      <c r="U205" s="14"/>
      <c r="V205" s="14"/>
      <c r="W205" s="14"/>
      <c r="X205" s="14"/>
      <c r="Y205" s="14"/>
      <c r="Z205" s="14"/>
    </row>
    <row r="206" ht="16.5" customHeight="1">
      <c r="A206" s="25">
        <v>46354.0</v>
      </c>
      <c r="B206" s="74">
        <f t="shared" si="1"/>
        <v>46354</v>
      </c>
      <c r="C206" s="27"/>
      <c r="D206" s="34"/>
      <c r="E206" s="34">
        <v>3500.0</v>
      </c>
      <c r="F206" s="14">
        <f t="shared" si="9"/>
        <v>40000</v>
      </c>
      <c r="G206" s="29">
        <f t="shared" si="8"/>
        <v>35000</v>
      </c>
      <c r="N206" s="24"/>
      <c r="O206" s="24"/>
      <c r="P206" s="24"/>
      <c r="S206" s="14"/>
      <c r="T206" s="14"/>
      <c r="U206" s="14"/>
      <c r="V206" s="14"/>
      <c r="W206" s="14"/>
      <c r="X206" s="14"/>
      <c r="Y206" s="14"/>
      <c r="Z206" s="14"/>
    </row>
    <row r="207" ht="16.5" customHeight="1">
      <c r="A207" s="25">
        <v>46355.0</v>
      </c>
      <c r="B207" s="74">
        <f t="shared" si="1"/>
        <v>46355</v>
      </c>
      <c r="C207" s="27"/>
      <c r="D207" s="34"/>
      <c r="E207" s="34">
        <v>3500.0</v>
      </c>
      <c r="F207" s="14">
        <f t="shared" si="9"/>
        <v>43500</v>
      </c>
      <c r="G207" s="29">
        <f t="shared" si="8"/>
        <v>31500</v>
      </c>
      <c r="N207" s="24"/>
      <c r="O207" s="24"/>
      <c r="P207" s="24"/>
      <c r="S207" s="14"/>
      <c r="T207" s="14"/>
      <c r="U207" s="14"/>
      <c r="V207" s="14"/>
      <c r="W207" s="14"/>
      <c r="X207" s="14"/>
      <c r="Y207" s="14"/>
      <c r="Z207" s="14"/>
    </row>
    <row r="208" ht="16.5" customHeight="1">
      <c r="A208" s="25">
        <v>46356.0</v>
      </c>
      <c r="B208" s="74">
        <f t="shared" si="1"/>
        <v>46356</v>
      </c>
      <c r="C208" s="27"/>
      <c r="D208" s="34"/>
      <c r="E208" s="34">
        <v>3500.0</v>
      </c>
      <c r="F208" s="14">
        <f t="shared" si="9"/>
        <v>47000</v>
      </c>
      <c r="G208" s="29">
        <f t="shared" si="8"/>
        <v>28000</v>
      </c>
      <c r="N208" s="24"/>
      <c r="O208" s="24"/>
      <c r="P208" s="24"/>
      <c r="S208" s="14"/>
      <c r="T208" s="14"/>
      <c r="U208" s="14"/>
      <c r="V208" s="14"/>
      <c r="W208" s="14"/>
      <c r="X208" s="14"/>
      <c r="Y208" s="14"/>
      <c r="Z208" s="14"/>
    </row>
    <row r="209" ht="16.5" customHeight="1">
      <c r="A209" s="25">
        <v>46357.0</v>
      </c>
      <c r="B209" s="74">
        <f t="shared" si="1"/>
        <v>46357</v>
      </c>
      <c r="C209" s="27"/>
      <c r="D209" s="34"/>
      <c r="E209" s="34">
        <v>3500.0</v>
      </c>
      <c r="F209" s="14">
        <f t="shared" si="9"/>
        <v>50500</v>
      </c>
      <c r="G209" s="29">
        <f t="shared" si="8"/>
        <v>24500</v>
      </c>
      <c r="N209" s="24"/>
      <c r="O209" s="24"/>
      <c r="P209" s="24"/>
      <c r="S209" s="14"/>
      <c r="T209" s="14"/>
      <c r="U209" s="14"/>
      <c r="V209" s="14"/>
      <c r="W209" s="14"/>
      <c r="X209" s="14"/>
      <c r="Y209" s="14"/>
      <c r="Z209" s="14"/>
    </row>
    <row r="210" ht="16.5" customHeight="1">
      <c r="A210" s="25">
        <v>46358.0</v>
      </c>
      <c r="B210" s="74">
        <f t="shared" si="1"/>
        <v>46358</v>
      </c>
      <c r="C210" s="27"/>
      <c r="D210" s="34"/>
      <c r="E210" s="34">
        <v>3500.0</v>
      </c>
      <c r="F210" s="14">
        <f t="shared" si="9"/>
        <v>54000</v>
      </c>
      <c r="G210" s="29">
        <f t="shared" si="8"/>
        <v>21000</v>
      </c>
      <c r="N210" s="24"/>
      <c r="O210" s="24"/>
      <c r="P210" s="24"/>
      <c r="S210" s="14"/>
      <c r="T210" s="14"/>
      <c r="U210" s="14"/>
      <c r="V210" s="14"/>
      <c r="W210" s="14"/>
      <c r="X210" s="14"/>
      <c r="Y210" s="14"/>
      <c r="Z210" s="14"/>
    </row>
    <row r="211" ht="16.5" customHeight="1">
      <c r="A211" s="25">
        <v>46359.0</v>
      </c>
      <c r="B211" s="74">
        <f t="shared" si="1"/>
        <v>46359</v>
      </c>
      <c r="C211" s="27"/>
      <c r="D211" s="34"/>
      <c r="E211" s="34">
        <v>3500.0</v>
      </c>
      <c r="F211" s="14">
        <f t="shared" si="9"/>
        <v>57500</v>
      </c>
      <c r="G211" s="29">
        <f t="shared" si="8"/>
        <v>17500</v>
      </c>
      <c r="N211" s="24"/>
      <c r="O211" s="24"/>
      <c r="P211" s="24"/>
      <c r="S211" s="14"/>
      <c r="T211" s="14"/>
      <c r="U211" s="14"/>
      <c r="V211" s="14"/>
      <c r="W211" s="14"/>
      <c r="X211" s="14"/>
      <c r="Y211" s="14"/>
      <c r="Z211" s="14"/>
    </row>
    <row r="212" ht="16.5" customHeight="1">
      <c r="A212" s="25">
        <v>46360.0</v>
      </c>
      <c r="B212" s="74">
        <f t="shared" si="1"/>
        <v>46360</v>
      </c>
      <c r="C212" s="27"/>
      <c r="D212" s="34"/>
      <c r="E212" s="34">
        <v>3500.0</v>
      </c>
      <c r="F212" s="14">
        <f t="shared" si="9"/>
        <v>61000</v>
      </c>
      <c r="G212" s="29">
        <f t="shared" si="8"/>
        <v>14000</v>
      </c>
      <c r="N212" s="24"/>
      <c r="O212" s="24"/>
      <c r="P212" s="24"/>
      <c r="S212" s="14"/>
      <c r="T212" s="14"/>
      <c r="U212" s="14"/>
      <c r="V212" s="14"/>
      <c r="W212" s="14"/>
      <c r="X212" s="14"/>
      <c r="Y212" s="14"/>
      <c r="Z212" s="14"/>
    </row>
    <row r="213" ht="16.5" customHeight="1">
      <c r="A213" s="25">
        <v>46361.0</v>
      </c>
      <c r="B213" s="74">
        <f t="shared" si="1"/>
        <v>46361</v>
      </c>
      <c r="C213" s="27"/>
      <c r="D213" s="34"/>
      <c r="E213" s="34">
        <v>3500.0</v>
      </c>
      <c r="F213" s="14">
        <f t="shared" si="9"/>
        <v>64500</v>
      </c>
      <c r="G213" s="29">
        <f t="shared" si="8"/>
        <v>10500</v>
      </c>
      <c r="N213" s="24"/>
      <c r="O213" s="24"/>
      <c r="P213" s="24"/>
      <c r="S213" s="14"/>
      <c r="T213" s="14"/>
      <c r="U213" s="14"/>
      <c r="V213" s="14"/>
      <c r="W213" s="14"/>
      <c r="X213" s="14"/>
      <c r="Y213" s="14"/>
      <c r="Z213" s="14"/>
    </row>
    <row r="214" ht="16.5" customHeight="1">
      <c r="A214" s="25">
        <v>46362.0</v>
      </c>
      <c r="B214" s="74">
        <f t="shared" si="1"/>
        <v>46362</v>
      </c>
      <c r="C214" s="27"/>
      <c r="D214" s="34"/>
      <c r="E214" s="34">
        <v>3500.0</v>
      </c>
      <c r="F214" s="14">
        <f t="shared" si="9"/>
        <v>68000</v>
      </c>
      <c r="G214" s="29">
        <f t="shared" si="8"/>
        <v>7000</v>
      </c>
      <c r="N214" s="24"/>
      <c r="O214" s="24"/>
      <c r="P214" s="24"/>
      <c r="S214" s="14"/>
      <c r="T214" s="14"/>
      <c r="U214" s="14"/>
      <c r="V214" s="14"/>
      <c r="W214" s="14"/>
      <c r="X214" s="14"/>
      <c r="Y214" s="14"/>
      <c r="Z214" s="14"/>
    </row>
    <row r="215" ht="16.5" customHeight="1">
      <c r="A215" s="25">
        <v>46363.0</v>
      </c>
      <c r="B215" s="74">
        <f t="shared" si="1"/>
        <v>46363</v>
      </c>
      <c r="C215" s="27"/>
      <c r="D215" s="34"/>
      <c r="E215" s="34">
        <v>3500.0</v>
      </c>
      <c r="F215" s="14">
        <f t="shared" si="9"/>
        <v>71500</v>
      </c>
      <c r="G215" s="29">
        <f t="shared" si="8"/>
        <v>3500</v>
      </c>
      <c r="N215" s="24"/>
      <c r="O215" s="24"/>
      <c r="P215" s="24"/>
      <c r="S215" s="14"/>
      <c r="T215" s="14"/>
      <c r="U215" s="14"/>
      <c r="V215" s="14"/>
      <c r="W215" s="14"/>
      <c r="X215" s="14"/>
      <c r="Y215" s="14"/>
      <c r="Z215" s="14"/>
    </row>
    <row r="216" ht="16.5" customHeight="1">
      <c r="A216" s="25">
        <v>46364.0</v>
      </c>
      <c r="B216" s="74">
        <f t="shared" si="1"/>
        <v>46364</v>
      </c>
      <c r="C216" s="27"/>
      <c r="D216" s="34"/>
      <c r="E216" s="34">
        <v>3500.0</v>
      </c>
      <c r="F216" s="14">
        <f t="shared" si="9"/>
        <v>75000</v>
      </c>
      <c r="G216" s="29">
        <f t="shared" si="8"/>
        <v>0</v>
      </c>
      <c r="N216" s="24"/>
      <c r="O216" s="24"/>
      <c r="P216" s="24"/>
      <c r="S216" s="14"/>
      <c r="T216" s="14"/>
      <c r="U216" s="14"/>
      <c r="V216" s="14"/>
      <c r="W216" s="14"/>
      <c r="X216" s="14"/>
      <c r="Y216" s="14"/>
      <c r="Z216" s="14"/>
    </row>
    <row r="217" ht="16.5" customHeight="1">
      <c r="A217" s="25">
        <v>46365.0</v>
      </c>
      <c r="B217" s="74">
        <f t="shared" si="1"/>
        <v>46365</v>
      </c>
      <c r="C217" s="55" t="s">
        <v>1736</v>
      </c>
      <c r="D217" s="34">
        <f>I219</f>
        <v>75000</v>
      </c>
      <c r="E217" s="34">
        <v>1500.0</v>
      </c>
      <c r="F217" s="14">
        <f>E217</f>
        <v>1500</v>
      </c>
      <c r="G217" s="29">
        <f t="shared" ref="G217:G238" si="10">$D$217-F217</f>
        <v>73500</v>
      </c>
      <c r="H217" s="1">
        <v>46419.0</v>
      </c>
      <c r="I217" s="14">
        <v>150000.0</v>
      </c>
      <c r="J217" s="36" t="s">
        <v>1739</v>
      </c>
      <c r="K217" s="59">
        <v>46268.0</v>
      </c>
      <c r="L217" s="59"/>
      <c r="M217" s="23" t="s">
        <v>1826</v>
      </c>
      <c r="N217" s="23"/>
      <c r="O217" s="12"/>
      <c r="P217" s="12"/>
      <c r="Q217" s="23" t="s">
        <v>1827</v>
      </c>
      <c r="R217" s="14"/>
      <c r="S217" s="14"/>
      <c r="T217" s="14"/>
      <c r="U217" s="14"/>
      <c r="V217" s="14"/>
      <c r="W217" s="14"/>
      <c r="X217" s="14"/>
      <c r="Y217" s="14"/>
      <c r="Z217" s="14"/>
    </row>
    <row r="218" ht="16.5" customHeight="1">
      <c r="A218" s="25">
        <v>46366.0</v>
      </c>
      <c r="B218" s="74">
        <f t="shared" si="1"/>
        <v>46366</v>
      </c>
      <c r="C218" s="27"/>
      <c r="D218" s="34"/>
      <c r="E218" s="34">
        <v>3500.0</v>
      </c>
      <c r="F218" s="14">
        <f t="shared" ref="F218:F238" si="11">E218+F217</f>
        <v>5000</v>
      </c>
      <c r="G218" s="29">
        <f t="shared" si="10"/>
        <v>70000</v>
      </c>
      <c r="H218" s="21" t="s">
        <v>1743</v>
      </c>
      <c r="I218" s="14">
        <v>75000.0</v>
      </c>
      <c r="J218" s="12"/>
      <c r="K218" s="12"/>
      <c r="L218" s="12"/>
      <c r="M218" s="12"/>
      <c r="N218" s="12"/>
      <c r="O218" s="12"/>
      <c r="P218" s="12"/>
      <c r="Q218" s="12"/>
      <c r="S218" s="14"/>
      <c r="T218" s="14"/>
      <c r="U218" s="14"/>
      <c r="V218" s="14"/>
      <c r="W218" s="14"/>
      <c r="X218" s="14"/>
      <c r="Y218" s="14"/>
      <c r="Z218" s="14"/>
    </row>
    <row r="219" ht="16.5" customHeight="1">
      <c r="A219" s="25">
        <v>46367.0</v>
      </c>
      <c r="B219" s="74">
        <f t="shared" si="1"/>
        <v>46367</v>
      </c>
      <c r="C219" s="27"/>
      <c r="D219" s="34"/>
      <c r="E219" s="34">
        <v>3500.0</v>
      </c>
      <c r="F219" s="14">
        <f t="shared" si="11"/>
        <v>8500</v>
      </c>
      <c r="G219" s="29">
        <f t="shared" si="10"/>
        <v>66500</v>
      </c>
      <c r="H219" s="13" t="s">
        <v>1657</v>
      </c>
      <c r="I219" s="14">
        <v>75000.0</v>
      </c>
      <c r="J219" s="12"/>
      <c r="K219" s="12"/>
      <c r="L219" s="12"/>
      <c r="M219" s="12"/>
      <c r="N219" s="12"/>
      <c r="O219" s="12"/>
      <c r="P219" s="12"/>
      <c r="Q219" s="12"/>
      <c r="S219" s="14"/>
      <c r="T219" s="14"/>
      <c r="U219" s="14"/>
      <c r="V219" s="14"/>
      <c r="W219" s="14"/>
      <c r="X219" s="14"/>
      <c r="Y219" s="14"/>
      <c r="Z219" s="14"/>
    </row>
    <row r="220" ht="16.5" customHeight="1">
      <c r="A220" s="25">
        <v>46368.0</v>
      </c>
      <c r="B220" s="74">
        <f t="shared" si="1"/>
        <v>46368</v>
      </c>
      <c r="C220" s="27"/>
      <c r="D220" s="34"/>
      <c r="E220" s="34">
        <v>3500.0</v>
      </c>
      <c r="F220" s="14">
        <f t="shared" si="11"/>
        <v>12000</v>
      </c>
      <c r="G220" s="29">
        <f t="shared" si="10"/>
        <v>63000</v>
      </c>
      <c r="H220" s="13"/>
      <c r="I220" s="14"/>
      <c r="J220" s="12"/>
      <c r="K220" s="12"/>
      <c r="L220" s="12"/>
      <c r="M220" s="12"/>
      <c r="N220" s="12"/>
      <c r="O220" s="12"/>
      <c r="P220" s="12"/>
      <c r="Q220" s="12"/>
      <c r="S220" s="14"/>
      <c r="T220" s="14"/>
      <c r="U220" s="14"/>
      <c r="V220" s="14"/>
      <c r="W220" s="14"/>
      <c r="X220" s="14"/>
      <c r="Y220" s="14"/>
      <c r="Z220" s="14"/>
    </row>
    <row r="221" ht="16.5" customHeight="1">
      <c r="A221" s="25">
        <v>46369.0</v>
      </c>
      <c r="B221" s="74">
        <f t="shared" si="1"/>
        <v>46369</v>
      </c>
      <c r="C221" s="27"/>
      <c r="D221" s="34"/>
      <c r="E221" s="34">
        <v>3500.0</v>
      </c>
      <c r="F221" s="14">
        <f t="shared" si="11"/>
        <v>15500</v>
      </c>
      <c r="G221" s="29">
        <f t="shared" si="10"/>
        <v>59500</v>
      </c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S221" s="14"/>
      <c r="T221" s="14"/>
      <c r="U221" s="14"/>
      <c r="V221" s="14"/>
      <c r="W221" s="14"/>
      <c r="X221" s="14"/>
      <c r="Y221" s="14"/>
      <c r="Z221" s="14"/>
    </row>
    <row r="222" ht="16.5" customHeight="1">
      <c r="A222" s="25">
        <v>46370.0</v>
      </c>
      <c r="B222" s="74">
        <f t="shared" si="1"/>
        <v>46370</v>
      </c>
      <c r="C222" s="27"/>
      <c r="D222" s="34"/>
      <c r="E222" s="34">
        <v>3500.0</v>
      </c>
      <c r="F222" s="14">
        <f t="shared" si="11"/>
        <v>19000</v>
      </c>
      <c r="G222" s="29">
        <f t="shared" si="10"/>
        <v>56000</v>
      </c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S222" s="14"/>
      <c r="T222" s="14"/>
      <c r="U222" s="14"/>
      <c r="V222" s="14"/>
      <c r="W222" s="14"/>
      <c r="X222" s="14"/>
      <c r="Y222" s="14"/>
      <c r="Z222" s="14"/>
    </row>
    <row r="223" ht="16.5" customHeight="1">
      <c r="A223" s="25">
        <v>46371.0</v>
      </c>
      <c r="B223" s="74">
        <f t="shared" si="1"/>
        <v>46371</v>
      </c>
      <c r="C223" s="27"/>
      <c r="D223" s="34"/>
      <c r="E223" s="34">
        <v>3500.0</v>
      </c>
      <c r="F223" s="14">
        <f t="shared" si="11"/>
        <v>22500</v>
      </c>
      <c r="G223" s="29">
        <f t="shared" si="10"/>
        <v>52500</v>
      </c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S223" s="14"/>
      <c r="T223" s="14"/>
      <c r="U223" s="14"/>
      <c r="V223" s="14"/>
      <c r="W223" s="14"/>
      <c r="X223" s="14"/>
      <c r="Y223" s="14"/>
      <c r="Z223" s="14"/>
    </row>
    <row r="224" ht="16.5" customHeight="1">
      <c r="A224" s="25">
        <v>46372.0</v>
      </c>
      <c r="B224" s="74">
        <f t="shared" si="1"/>
        <v>46372</v>
      </c>
      <c r="C224" s="27"/>
      <c r="D224" s="34"/>
      <c r="E224" s="34">
        <v>3500.0</v>
      </c>
      <c r="F224" s="14">
        <f t="shared" si="11"/>
        <v>26000</v>
      </c>
      <c r="G224" s="29">
        <f t="shared" si="10"/>
        <v>49000</v>
      </c>
      <c r="N224" s="24"/>
      <c r="O224" s="24"/>
      <c r="P224" s="24"/>
      <c r="S224" s="14"/>
      <c r="T224" s="14"/>
      <c r="U224" s="14"/>
      <c r="V224" s="14"/>
      <c r="W224" s="14"/>
      <c r="X224" s="14"/>
      <c r="Y224" s="14"/>
      <c r="Z224" s="14"/>
    </row>
    <row r="225" ht="16.5" customHeight="1">
      <c r="A225" s="25">
        <v>46373.0</v>
      </c>
      <c r="B225" s="74">
        <f t="shared" si="1"/>
        <v>46373</v>
      </c>
      <c r="C225" s="27"/>
      <c r="D225" s="34"/>
      <c r="E225" s="34">
        <v>3500.0</v>
      </c>
      <c r="F225" s="14">
        <f t="shared" si="11"/>
        <v>29500</v>
      </c>
      <c r="G225" s="29">
        <f t="shared" si="10"/>
        <v>45500</v>
      </c>
      <c r="N225" s="24"/>
      <c r="O225" s="24"/>
      <c r="P225" s="24"/>
      <c r="S225" s="14"/>
      <c r="T225" s="14"/>
      <c r="U225" s="14"/>
      <c r="V225" s="14"/>
      <c r="W225" s="14"/>
      <c r="X225" s="14"/>
      <c r="Y225" s="14"/>
      <c r="Z225" s="14"/>
    </row>
    <row r="226" ht="16.5" customHeight="1">
      <c r="A226" s="25">
        <v>46374.0</v>
      </c>
      <c r="B226" s="74">
        <f t="shared" si="1"/>
        <v>46374</v>
      </c>
      <c r="C226" s="27"/>
      <c r="D226" s="34"/>
      <c r="E226" s="34">
        <v>3500.0</v>
      </c>
      <c r="F226" s="14">
        <f t="shared" si="11"/>
        <v>33000</v>
      </c>
      <c r="G226" s="29">
        <f t="shared" si="10"/>
        <v>42000</v>
      </c>
      <c r="N226" s="24"/>
      <c r="O226" s="24"/>
      <c r="P226" s="24"/>
      <c r="S226" s="14"/>
      <c r="T226" s="14"/>
      <c r="U226" s="14"/>
      <c r="V226" s="14"/>
      <c r="W226" s="14"/>
      <c r="X226" s="14"/>
      <c r="Y226" s="14"/>
      <c r="Z226" s="14"/>
    </row>
    <row r="227" ht="16.5" customHeight="1">
      <c r="A227" s="25">
        <v>46375.0</v>
      </c>
      <c r="B227" s="74">
        <f t="shared" si="1"/>
        <v>46375</v>
      </c>
      <c r="C227" s="27"/>
      <c r="D227" s="34"/>
      <c r="E227" s="34">
        <v>3500.0</v>
      </c>
      <c r="F227" s="14">
        <f t="shared" si="11"/>
        <v>36500</v>
      </c>
      <c r="G227" s="29">
        <f t="shared" si="10"/>
        <v>38500</v>
      </c>
      <c r="N227" s="24"/>
      <c r="O227" s="24"/>
      <c r="P227" s="24"/>
      <c r="S227" s="14"/>
      <c r="T227" s="14"/>
      <c r="U227" s="14"/>
      <c r="V227" s="14"/>
      <c r="W227" s="14"/>
      <c r="X227" s="14"/>
      <c r="Y227" s="14"/>
      <c r="Z227" s="14"/>
    </row>
    <row r="228" ht="16.5" customHeight="1">
      <c r="A228" s="25">
        <v>46376.0</v>
      </c>
      <c r="B228" s="74">
        <f t="shared" si="1"/>
        <v>46376</v>
      </c>
      <c r="C228" s="27"/>
      <c r="D228" s="34"/>
      <c r="E228" s="34">
        <v>3500.0</v>
      </c>
      <c r="F228" s="14">
        <f t="shared" si="11"/>
        <v>40000</v>
      </c>
      <c r="G228" s="29">
        <f t="shared" si="10"/>
        <v>35000</v>
      </c>
      <c r="N228" s="24"/>
      <c r="O228" s="24"/>
      <c r="P228" s="24"/>
      <c r="S228" s="14"/>
      <c r="T228" s="14"/>
      <c r="U228" s="14"/>
      <c r="V228" s="14"/>
      <c r="W228" s="14"/>
      <c r="X228" s="14"/>
      <c r="Y228" s="14"/>
      <c r="Z228" s="14"/>
    </row>
    <row r="229" ht="16.5" customHeight="1">
      <c r="A229" s="25">
        <v>46377.0</v>
      </c>
      <c r="B229" s="74">
        <f t="shared" si="1"/>
        <v>46377</v>
      </c>
      <c r="C229" s="27"/>
      <c r="D229" s="34"/>
      <c r="E229" s="34">
        <v>3500.0</v>
      </c>
      <c r="F229" s="14">
        <f t="shared" si="11"/>
        <v>43500</v>
      </c>
      <c r="G229" s="29">
        <f t="shared" si="10"/>
        <v>31500</v>
      </c>
      <c r="N229" s="24"/>
      <c r="O229" s="24"/>
      <c r="P229" s="24"/>
      <c r="S229" s="14"/>
      <c r="T229" s="14"/>
      <c r="U229" s="14"/>
      <c r="V229" s="14"/>
      <c r="W229" s="14"/>
      <c r="X229" s="14"/>
      <c r="Y229" s="14"/>
      <c r="Z229" s="14"/>
    </row>
    <row r="230" ht="16.5" customHeight="1">
      <c r="A230" s="25">
        <v>46378.0</v>
      </c>
      <c r="B230" s="74">
        <f t="shared" si="1"/>
        <v>46378</v>
      </c>
      <c r="C230" s="27"/>
      <c r="D230" s="34"/>
      <c r="E230" s="34">
        <v>3500.0</v>
      </c>
      <c r="F230" s="14">
        <f t="shared" si="11"/>
        <v>47000</v>
      </c>
      <c r="G230" s="29">
        <f t="shared" si="10"/>
        <v>28000</v>
      </c>
      <c r="N230" s="24"/>
      <c r="O230" s="24"/>
      <c r="P230" s="24"/>
      <c r="S230" s="14"/>
      <c r="T230" s="14"/>
      <c r="U230" s="14"/>
      <c r="V230" s="14"/>
      <c r="W230" s="14"/>
      <c r="X230" s="14"/>
      <c r="Y230" s="14"/>
      <c r="Z230" s="14"/>
    </row>
    <row r="231" ht="16.5" customHeight="1">
      <c r="A231" s="25">
        <v>46379.0</v>
      </c>
      <c r="B231" s="74">
        <f t="shared" si="1"/>
        <v>46379</v>
      </c>
      <c r="C231" s="27"/>
      <c r="D231" s="34"/>
      <c r="E231" s="34">
        <v>3500.0</v>
      </c>
      <c r="F231" s="14">
        <f t="shared" si="11"/>
        <v>50500</v>
      </c>
      <c r="G231" s="29">
        <f t="shared" si="10"/>
        <v>24500</v>
      </c>
      <c r="N231" s="24"/>
      <c r="O231" s="24"/>
      <c r="P231" s="24"/>
      <c r="S231" s="14"/>
      <c r="T231" s="14"/>
      <c r="U231" s="14"/>
      <c r="V231" s="14"/>
      <c r="W231" s="14"/>
      <c r="X231" s="14"/>
      <c r="Y231" s="14"/>
      <c r="Z231" s="14"/>
    </row>
    <row r="232" ht="16.5" customHeight="1">
      <c r="A232" s="25">
        <v>46380.0</v>
      </c>
      <c r="B232" s="74">
        <f t="shared" si="1"/>
        <v>46380</v>
      </c>
      <c r="C232" s="27"/>
      <c r="D232" s="34"/>
      <c r="E232" s="34">
        <v>3500.0</v>
      </c>
      <c r="F232" s="14">
        <f t="shared" si="11"/>
        <v>54000</v>
      </c>
      <c r="G232" s="29">
        <f t="shared" si="10"/>
        <v>21000</v>
      </c>
      <c r="N232" s="24"/>
      <c r="O232" s="24"/>
      <c r="P232" s="24"/>
      <c r="S232" s="14"/>
      <c r="T232" s="14"/>
      <c r="U232" s="14"/>
      <c r="V232" s="14"/>
      <c r="W232" s="14"/>
      <c r="X232" s="14"/>
      <c r="Y232" s="14"/>
      <c r="Z232" s="14"/>
    </row>
    <row r="233" ht="16.5" customHeight="1">
      <c r="A233" s="25">
        <v>46381.0</v>
      </c>
      <c r="B233" s="74">
        <f t="shared" si="1"/>
        <v>46381</v>
      </c>
      <c r="C233" s="27"/>
      <c r="D233" s="34"/>
      <c r="E233" s="34">
        <v>3500.0</v>
      </c>
      <c r="F233" s="14">
        <f t="shared" si="11"/>
        <v>57500</v>
      </c>
      <c r="G233" s="29">
        <f t="shared" si="10"/>
        <v>17500</v>
      </c>
      <c r="N233" s="24"/>
      <c r="O233" s="24"/>
      <c r="P233" s="24"/>
      <c r="S233" s="14"/>
      <c r="T233" s="14"/>
      <c r="U233" s="14"/>
      <c r="V233" s="14"/>
      <c r="W233" s="14"/>
      <c r="X233" s="14"/>
      <c r="Y233" s="14"/>
      <c r="Z233" s="14"/>
    </row>
    <row r="234" ht="16.5" customHeight="1">
      <c r="A234" s="25">
        <v>46382.0</v>
      </c>
      <c r="B234" s="74">
        <f t="shared" si="1"/>
        <v>46382</v>
      </c>
      <c r="C234" s="27"/>
      <c r="D234" s="34"/>
      <c r="E234" s="34">
        <v>3500.0</v>
      </c>
      <c r="F234" s="14">
        <f t="shared" si="11"/>
        <v>61000</v>
      </c>
      <c r="G234" s="29">
        <f t="shared" si="10"/>
        <v>14000</v>
      </c>
      <c r="N234" s="24"/>
      <c r="O234" s="24"/>
      <c r="P234" s="24"/>
      <c r="S234" s="14"/>
      <c r="T234" s="14"/>
      <c r="U234" s="14"/>
      <c r="V234" s="14"/>
      <c r="W234" s="14"/>
      <c r="X234" s="14"/>
      <c r="Y234" s="14"/>
      <c r="Z234" s="14"/>
    </row>
    <row r="235" ht="16.5" customHeight="1">
      <c r="A235" s="25">
        <v>46383.0</v>
      </c>
      <c r="B235" s="74">
        <f t="shared" si="1"/>
        <v>46383</v>
      </c>
      <c r="C235" s="27"/>
      <c r="D235" s="34"/>
      <c r="E235" s="34">
        <v>3500.0</v>
      </c>
      <c r="F235" s="14">
        <f t="shared" si="11"/>
        <v>64500</v>
      </c>
      <c r="G235" s="29">
        <f t="shared" si="10"/>
        <v>10500</v>
      </c>
      <c r="N235" s="24"/>
      <c r="O235" s="24"/>
      <c r="P235" s="24"/>
      <c r="S235" s="14"/>
      <c r="T235" s="14"/>
      <c r="U235" s="14"/>
      <c r="V235" s="14"/>
      <c r="W235" s="14"/>
      <c r="X235" s="14"/>
      <c r="Y235" s="14"/>
      <c r="Z235" s="14"/>
    </row>
    <row r="236" ht="16.5" customHeight="1">
      <c r="A236" s="25">
        <v>46384.0</v>
      </c>
      <c r="B236" s="74">
        <f t="shared" si="1"/>
        <v>46384</v>
      </c>
      <c r="C236" s="27"/>
      <c r="D236" s="34"/>
      <c r="E236" s="34">
        <v>3500.0</v>
      </c>
      <c r="F236" s="14">
        <f t="shared" si="11"/>
        <v>68000</v>
      </c>
      <c r="G236" s="29">
        <f t="shared" si="10"/>
        <v>7000</v>
      </c>
      <c r="N236" s="24"/>
      <c r="O236" s="24"/>
      <c r="P236" s="24"/>
      <c r="S236" s="14"/>
      <c r="T236" s="14"/>
      <c r="U236" s="14"/>
      <c r="V236" s="14"/>
      <c r="W236" s="14"/>
      <c r="X236" s="14"/>
      <c r="Y236" s="14"/>
      <c r="Z236" s="14"/>
    </row>
    <row r="237" ht="16.5" customHeight="1">
      <c r="A237" s="25">
        <v>46385.0</v>
      </c>
      <c r="B237" s="74">
        <f t="shared" si="1"/>
        <v>46385</v>
      </c>
      <c r="C237" s="27"/>
      <c r="D237" s="34"/>
      <c r="E237" s="34">
        <v>3500.0</v>
      </c>
      <c r="F237" s="14">
        <f t="shared" si="11"/>
        <v>71500</v>
      </c>
      <c r="G237" s="29">
        <f t="shared" si="10"/>
        <v>3500</v>
      </c>
      <c r="N237" s="24"/>
      <c r="O237" s="24"/>
      <c r="P237" s="24"/>
      <c r="S237" s="14"/>
      <c r="T237" s="14"/>
      <c r="U237" s="14"/>
      <c r="V237" s="14"/>
      <c r="W237" s="14"/>
      <c r="X237" s="14"/>
      <c r="Y237" s="14"/>
      <c r="Z237" s="14"/>
    </row>
    <row r="238" ht="16.5" customHeight="1">
      <c r="A238" s="25">
        <v>46386.0</v>
      </c>
      <c r="B238" s="74">
        <f t="shared" si="1"/>
        <v>46386</v>
      </c>
      <c r="C238" s="27"/>
      <c r="D238" s="34"/>
      <c r="E238" s="34">
        <v>3500.0</v>
      </c>
      <c r="F238" s="14">
        <f t="shared" si="11"/>
        <v>75000</v>
      </c>
      <c r="G238" s="29">
        <f t="shared" si="10"/>
        <v>0</v>
      </c>
      <c r="N238" s="24"/>
      <c r="O238" s="24"/>
      <c r="P238" s="24"/>
      <c r="S238" s="14"/>
      <c r="T238" s="14"/>
      <c r="U238" s="14"/>
      <c r="V238" s="14"/>
      <c r="W238" s="14"/>
      <c r="X238" s="14"/>
      <c r="Y238" s="14"/>
      <c r="Z238" s="14"/>
    </row>
    <row r="239" ht="16.5" customHeight="1">
      <c r="A239" s="25">
        <v>46387.0</v>
      </c>
      <c r="B239" s="74">
        <f t="shared" si="1"/>
        <v>46387</v>
      </c>
      <c r="C239" s="55" t="s">
        <v>1736</v>
      </c>
      <c r="D239" s="34">
        <f>I241</f>
        <v>75000</v>
      </c>
      <c r="E239" s="34">
        <v>1500.0</v>
      </c>
      <c r="F239" s="14">
        <f>E239</f>
        <v>1500</v>
      </c>
      <c r="G239" s="29">
        <f t="shared" ref="G239:G260" si="12">$D$239-F239</f>
        <v>73500</v>
      </c>
      <c r="H239" s="1">
        <v>46447.0</v>
      </c>
      <c r="I239" s="14">
        <v>150000.0</v>
      </c>
      <c r="J239" s="36" t="s">
        <v>1739</v>
      </c>
      <c r="K239" s="59">
        <v>46268.0</v>
      </c>
      <c r="L239" s="59"/>
      <c r="M239" s="23" t="s">
        <v>1828</v>
      </c>
      <c r="N239" s="23"/>
      <c r="O239" s="12"/>
      <c r="P239" s="12"/>
      <c r="Q239" s="23" t="s">
        <v>1829</v>
      </c>
      <c r="R239" s="14"/>
      <c r="S239" s="14"/>
      <c r="T239" s="14"/>
      <c r="U239" s="14"/>
      <c r="V239" s="14"/>
      <c r="W239" s="14"/>
      <c r="X239" s="14"/>
      <c r="Y239" s="14"/>
      <c r="Z239" s="14"/>
    </row>
    <row r="240" ht="16.5" customHeight="1">
      <c r="A240" s="25">
        <v>46388.0</v>
      </c>
      <c r="B240" s="74">
        <f t="shared" si="1"/>
        <v>46388</v>
      </c>
      <c r="C240" s="27"/>
      <c r="D240" s="34"/>
      <c r="E240" s="34">
        <v>3500.0</v>
      </c>
      <c r="F240" s="14">
        <f t="shared" ref="F240:F260" si="13">E240+F239</f>
        <v>5000</v>
      </c>
      <c r="G240" s="29">
        <f t="shared" si="12"/>
        <v>70000</v>
      </c>
      <c r="H240" s="21" t="s">
        <v>1743</v>
      </c>
      <c r="I240" s="14">
        <v>75000.0</v>
      </c>
      <c r="J240" s="12"/>
      <c r="K240" s="12"/>
      <c r="L240" s="12"/>
      <c r="M240" s="12"/>
      <c r="N240" s="12"/>
      <c r="O240" s="12"/>
      <c r="P240" s="12"/>
      <c r="Q240" s="12"/>
      <c r="S240" s="14"/>
      <c r="T240" s="14"/>
      <c r="U240" s="14"/>
      <c r="V240" s="14"/>
      <c r="W240" s="14"/>
      <c r="X240" s="14"/>
      <c r="Y240" s="14"/>
      <c r="Z240" s="14"/>
    </row>
    <row r="241" ht="16.5" customHeight="1">
      <c r="A241" s="25">
        <v>46389.0</v>
      </c>
      <c r="B241" s="74">
        <f t="shared" si="1"/>
        <v>46389</v>
      </c>
      <c r="C241" s="27"/>
      <c r="D241" s="34"/>
      <c r="E241" s="34">
        <v>3500.0</v>
      </c>
      <c r="F241" s="14">
        <f t="shared" si="13"/>
        <v>8500</v>
      </c>
      <c r="G241" s="29">
        <f t="shared" si="12"/>
        <v>66500</v>
      </c>
      <c r="H241" s="13" t="s">
        <v>1657</v>
      </c>
      <c r="I241" s="14">
        <v>75000.0</v>
      </c>
      <c r="J241" s="12"/>
      <c r="K241" s="12"/>
      <c r="L241" s="12"/>
      <c r="M241" s="12"/>
      <c r="N241" s="12"/>
      <c r="O241" s="12"/>
      <c r="P241" s="12"/>
      <c r="Q241" s="12"/>
      <c r="S241" s="14"/>
      <c r="T241" s="14"/>
      <c r="U241" s="14"/>
      <c r="V241" s="14"/>
      <c r="W241" s="14"/>
      <c r="X241" s="14"/>
      <c r="Y241" s="14"/>
      <c r="Z241" s="14"/>
    </row>
    <row r="242" ht="16.5" customHeight="1">
      <c r="A242" s="25">
        <v>46390.0</v>
      </c>
      <c r="B242" s="74">
        <f t="shared" si="1"/>
        <v>46390</v>
      </c>
      <c r="C242" s="27"/>
      <c r="D242" s="34"/>
      <c r="E242" s="34">
        <v>3500.0</v>
      </c>
      <c r="F242" s="14">
        <f t="shared" si="13"/>
        <v>12000</v>
      </c>
      <c r="G242" s="29">
        <f t="shared" si="12"/>
        <v>63000</v>
      </c>
      <c r="H242" s="13"/>
      <c r="I242" s="14"/>
      <c r="J242" s="12"/>
      <c r="K242" s="12"/>
      <c r="L242" s="12"/>
      <c r="M242" s="12"/>
      <c r="N242" s="12"/>
      <c r="O242" s="12"/>
      <c r="P242" s="12"/>
      <c r="Q242" s="12"/>
      <c r="S242" s="14"/>
      <c r="T242" s="14"/>
      <c r="U242" s="14"/>
      <c r="V242" s="14"/>
      <c r="W242" s="14"/>
      <c r="X242" s="14"/>
      <c r="Y242" s="14"/>
      <c r="Z242" s="14"/>
    </row>
    <row r="243" ht="16.5" customHeight="1">
      <c r="A243" s="25">
        <v>46391.0</v>
      </c>
      <c r="B243" s="74">
        <f t="shared" si="1"/>
        <v>46391</v>
      </c>
      <c r="C243" s="27"/>
      <c r="D243" s="34"/>
      <c r="E243" s="34">
        <v>3500.0</v>
      </c>
      <c r="F243" s="14">
        <f t="shared" si="13"/>
        <v>15500</v>
      </c>
      <c r="G243" s="29">
        <f t="shared" si="12"/>
        <v>59500</v>
      </c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S243" s="14"/>
      <c r="T243" s="14"/>
      <c r="U243" s="14"/>
      <c r="V243" s="14"/>
      <c r="W243" s="14"/>
      <c r="X243" s="14"/>
      <c r="Y243" s="14"/>
      <c r="Z243" s="14"/>
    </row>
    <row r="244" ht="16.5" customHeight="1">
      <c r="A244" s="25">
        <v>46392.0</v>
      </c>
      <c r="B244" s="74">
        <f t="shared" si="1"/>
        <v>46392</v>
      </c>
      <c r="C244" s="27"/>
      <c r="D244" s="34"/>
      <c r="E244" s="34">
        <v>3500.0</v>
      </c>
      <c r="F244" s="14">
        <f t="shared" si="13"/>
        <v>19000</v>
      </c>
      <c r="G244" s="29">
        <f t="shared" si="12"/>
        <v>56000</v>
      </c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S244" s="14"/>
      <c r="T244" s="14"/>
      <c r="U244" s="14"/>
      <c r="V244" s="14"/>
      <c r="W244" s="14"/>
      <c r="X244" s="14"/>
      <c r="Y244" s="14"/>
      <c r="Z244" s="14"/>
    </row>
    <row r="245" ht="16.5" customHeight="1">
      <c r="A245" s="25">
        <v>46393.0</v>
      </c>
      <c r="B245" s="74">
        <f t="shared" si="1"/>
        <v>46393</v>
      </c>
      <c r="C245" s="27"/>
      <c r="D245" s="34"/>
      <c r="E245" s="34">
        <v>3500.0</v>
      </c>
      <c r="F245" s="14">
        <f t="shared" si="13"/>
        <v>22500</v>
      </c>
      <c r="G245" s="29">
        <f t="shared" si="12"/>
        <v>52500</v>
      </c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S245" s="14"/>
      <c r="T245" s="14"/>
      <c r="U245" s="14"/>
      <c r="V245" s="14"/>
      <c r="W245" s="14"/>
      <c r="X245" s="14"/>
      <c r="Y245" s="14"/>
      <c r="Z245" s="14"/>
    </row>
    <row r="246" ht="16.5" customHeight="1">
      <c r="A246" s="25">
        <v>46394.0</v>
      </c>
      <c r="B246" s="74">
        <f t="shared" si="1"/>
        <v>46394</v>
      </c>
      <c r="C246" s="27"/>
      <c r="D246" s="34"/>
      <c r="E246" s="34">
        <v>3500.0</v>
      </c>
      <c r="F246" s="14">
        <f t="shared" si="13"/>
        <v>26000</v>
      </c>
      <c r="G246" s="29">
        <f t="shared" si="12"/>
        <v>49000</v>
      </c>
      <c r="N246" s="24"/>
      <c r="O246" s="24"/>
      <c r="P246" s="24"/>
      <c r="S246" s="14"/>
      <c r="T246" s="14"/>
      <c r="U246" s="14"/>
      <c r="V246" s="14"/>
      <c r="W246" s="14"/>
      <c r="X246" s="14"/>
      <c r="Y246" s="14"/>
      <c r="Z246" s="14"/>
    </row>
    <row r="247" ht="16.5" customHeight="1">
      <c r="A247" s="25">
        <v>46395.0</v>
      </c>
      <c r="B247" s="74">
        <f t="shared" si="1"/>
        <v>46395</v>
      </c>
      <c r="C247" s="27"/>
      <c r="D247" s="34"/>
      <c r="E247" s="34">
        <v>3500.0</v>
      </c>
      <c r="F247" s="14">
        <f t="shared" si="13"/>
        <v>29500</v>
      </c>
      <c r="G247" s="29">
        <f t="shared" si="12"/>
        <v>45500</v>
      </c>
      <c r="N247" s="24"/>
      <c r="O247" s="24"/>
      <c r="P247" s="24"/>
      <c r="S247" s="14"/>
      <c r="T247" s="14"/>
      <c r="U247" s="14"/>
      <c r="V247" s="14"/>
      <c r="W247" s="14"/>
      <c r="X247" s="14"/>
      <c r="Y247" s="14"/>
      <c r="Z247" s="14"/>
    </row>
    <row r="248" ht="16.5" customHeight="1">
      <c r="A248" s="25">
        <v>46396.0</v>
      </c>
      <c r="B248" s="74">
        <f t="shared" si="1"/>
        <v>46396</v>
      </c>
      <c r="C248" s="27"/>
      <c r="D248" s="34"/>
      <c r="E248" s="34">
        <v>3500.0</v>
      </c>
      <c r="F248" s="14">
        <f t="shared" si="13"/>
        <v>33000</v>
      </c>
      <c r="G248" s="29">
        <f t="shared" si="12"/>
        <v>42000</v>
      </c>
      <c r="N248" s="24"/>
      <c r="O248" s="24"/>
      <c r="P248" s="24"/>
      <c r="S248" s="14"/>
      <c r="T248" s="14"/>
      <c r="U248" s="14"/>
      <c r="V248" s="14"/>
      <c r="W248" s="14"/>
      <c r="X248" s="14"/>
      <c r="Y248" s="14"/>
      <c r="Z248" s="14"/>
    </row>
    <row r="249" ht="16.5" customHeight="1">
      <c r="A249" s="25">
        <v>46397.0</v>
      </c>
      <c r="B249" s="74">
        <f t="shared" si="1"/>
        <v>46397</v>
      </c>
      <c r="C249" s="27"/>
      <c r="D249" s="34"/>
      <c r="E249" s="34">
        <v>3500.0</v>
      </c>
      <c r="F249" s="14">
        <f t="shared" si="13"/>
        <v>36500</v>
      </c>
      <c r="G249" s="29">
        <f t="shared" si="12"/>
        <v>38500</v>
      </c>
      <c r="N249" s="24"/>
      <c r="O249" s="24"/>
      <c r="P249" s="24"/>
      <c r="S249" s="14"/>
      <c r="T249" s="14"/>
      <c r="U249" s="14"/>
      <c r="V249" s="14"/>
      <c r="W249" s="14"/>
      <c r="X249" s="14"/>
      <c r="Y249" s="14"/>
      <c r="Z249" s="14"/>
    </row>
    <row r="250" ht="16.5" customHeight="1">
      <c r="A250" s="25">
        <v>46398.0</v>
      </c>
      <c r="B250" s="74">
        <f t="shared" si="1"/>
        <v>46398</v>
      </c>
      <c r="C250" s="27"/>
      <c r="D250" s="34"/>
      <c r="E250" s="34">
        <v>3500.0</v>
      </c>
      <c r="F250" s="14">
        <f t="shared" si="13"/>
        <v>40000</v>
      </c>
      <c r="G250" s="29">
        <f t="shared" si="12"/>
        <v>35000</v>
      </c>
      <c r="N250" s="24"/>
      <c r="O250" s="24"/>
      <c r="P250" s="24"/>
      <c r="S250" s="14"/>
      <c r="T250" s="14"/>
      <c r="U250" s="14"/>
      <c r="V250" s="14"/>
      <c r="W250" s="14"/>
      <c r="X250" s="14"/>
      <c r="Y250" s="14"/>
      <c r="Z250" s="14"/>
    </row>
    <row r="251" ht="16.5" customHeight="1">
      <c r="A251" s="25">
        <v>46399.0</v>
      </c>
      <c r="B251" s="74">
        <f t="shared" si="1"/>
        <v>46399</v>
      </c>
      <c r="C251" s="27"/>
      <c r="D251" s="34"/>
      <c r="E251" s="34">
        <v>3500.0</v>
      </c>
      <c r="F251" s="14">
        <f t="shared" si="13"/>
        <v>43500</v>
      </c>
      <c r="G251" s="29">
        <f t="shared" si="12"/>
        <v>31500</v>
      </c>
      <c r="N251" s="24"/>
      <c r="O251" s="24"/>
      <c r="P251" s="24"/>
      <c r="S251" s="14"/>
      <c r="T251" s="14"/>
      <c r="U251" s="14"/>
      <c r="V251" s="14"/>
      <c r="W251" s="14"/>
      <c r="X251" s="14"/>
      <c r="Y251" s="14"/>
      <c r="Z251" s="14"/>
    </row>
    <row r="252" ht="16.5" customHeight="1">
      <c r="A252" s="25">
        <v>46400.0</v>
      </c>
      <c r="B252" s="74">
        <f t="shared" si="1"/>
        <v>46400</v>
      </c>
      <c r="C252" s="27"/>
      <c r="D252" s="34"/>
      <c r="E252" s="34">
        <v>3500.0</v>
      </c>
      <c r="F252" s="14">
        <f t="shared" si="13"/>
        <v>47000</v>
      </c>
      <c r="G252" s="29">
        <f t="shared" si="12"/>
        <v>28000</v>
      </c>
      <c r="N252" s="24"/>
      <c r="O252" s="24"/>
      <c r="P252" s="24"/>
      <c r="S252" s="14"/>
      <c r="T252" s="14"/>
      <c r="U252" s="14"/>
      <c r="V252" s="14"/>
      <c r="W252" s="14"/>
      <c r="X252" s="14"/>
      <c r="Y252" s="14"/>
      <c r="Z252" s="14"/>
    </row>
    <row r="253" ht="16.5" customHeight="1">
      <c r="A253" s="25">
        <v>46401.0</v>
      </c>
      <c r="B253" s="74">
        <f t="shared" si="1"/>
        <v>46401</v>
      </c>
      <c r="C253" s="27"/>
      <c r="D253" s="34"/>
      <c r="E253" s="34">
        <v>3500.0</v>
      </c>
      <c r="F253" s="14">
        <f t="shared" si="13"/>
        <v>50500</v>
      </c>
      <c r="G253" s="29">
        <f t="shared" si="12"/>
        <v>24500</v>
      </c>
      <c r="N253" s="24"/>
      <c r="O253" s="24"/>
      <c r="P253" s="24"/>
      <c r="S253" s="14"/>
      <c r="T253" s="14"/>
      <c r="U253" s="14"/>
      <c r="V253" s="14"/>
      <c r="W253" s="14"/>
      <c r="X253" s="14"/>
      <c r="Y253" s="14"/>
      <c r="Z253" s="14"/>
    </row>
    <row r="254" ht="16.5" customHeight="1">
      <c r="A254" s="25">
        <v>46402.0</v>
      </c>
      <c r="B254" s="74">
        <f t="shared" si="1"/>
        <v>46402</v>
      </c>
      <c r="C254" s="27"/>
      <c r="D254" s="34"/>
      <c r="E254" s="34">
        <v>3500.0</v>
      </c>
      <c r="F254" s="14">
        <f t="shared" si="13"/>
        <v>54000</v>
      </c>
      <c r="G254" s="29">
        <f t="shared" si="12"/>
        <v>21000</v>
      </c>
      <c r="N254" s="24"/>
      <c r="O254" s="24"/>
      <c r="P254" s="24"/>
      <c r="S254" s="14"/>
      <c r="T254" s="14"/>
      <c r="U254" s="14"/>
      <c r="V254" s="14"/>
      <c r="W254" s="14"/>
      <c r="X254" s="14"/>
      <c r="Y254" s="14"/>
      <c r="Z254" s="14"/>
    </row>
    <row r="255" ht="16.5" customHeight="1">
      <c r="A255" s="25">
        <v>46403.0</v>
      </c>
      <c r="B255" s="74">
        <f t="shared" si="1"/>
        <v>46403</v>
      </c>
      <c r="C255" s="27"/>
      <c r="D255" s="34"/>
      <c r="E255" s="34">
        <v>3500.0</v>
      </c>
      <c r="F255" s="14">
        <f t="shared" si="13"/>
        <v>57500</v>
      </c>
      <c r="G255" s="29">
        <f t="shared" si="12"/>
        <v>17500</v>
      </c>
      <c r="N255" s="24"/>
      <c r="O255" s="24"/>
      <c r="P255" s="24"/>
      <c r="S255" s="14"/>
      <c r="T255" s="14"/>
      <c r="U255" s="14"/>
      <c r="V255" s="14"/>
      <c r="W255" s="14"/>
      <c r="X255" s="14"/>
      <c r="Y255" s="14"/>
      <c r="Z255" s="14"/>
    </row>
    <row r="256" ht="16.5" customHeight="1">
      <c r="A256" s="25">
        <v>46404.0</v>
      </c>
      <c r="B256" s="74">
        <f t="shared" si="1"/>
        <v>46404</v>
      </c>
      <c r="C256" s="27"/>
      <c r="D256" s="34"/>
      <c r="E256" s="34">
        <v>3500.0</v>
      </c>
      <c r="F256" s="14">
        <f t="shared" si="13"/>
        <v>61000</v>
      </c>
      <c r="G256" s="29">
        <f t="shared" si="12"/>
        <v>14000</v>
      </c>
      <c r="N256" s="24"/>
      <c r="O256" s="24"/>
      <c r="P256" s="24"/>
      <c r="S256" s="14"/>
      <c r="T256" s="14"/>
      <c r="U256" s="14"/>
      <c r="V256" s="14"/>
      <c r="W256" s="14"/>
      <c r="X256" s="14"/>
      <c r="Y256" s="14"/>
      <c r="Z256" s="14"/>
    </row>
    <row r="257" ht="16.5" customHeight="1">
      <c r="A257" s="25">
        <v>46405.0</v>
      </c>
      <c r="B257" s="74">
        <f t="shared" si="1"/>
        <v>46405</v>
      </c>
      <c r="C257" s="27"/>
      <c r="D257" s="34"/>
      <c r="E257" s="34">
        <v>3500.0</v>
      </c>
      <c r="F257" s="14">
        <f t="shared" si="13"/>
        <v>64500</v>
      </c>
      <c r="G257" s="29">
        <f t="shared" si="12"/>
        <v>10500</v>
      </c>
      <c r="N257" s="24"/>
      <c r="O257" s="24"/>
      <c r="P257" s="24"/>
      <c r="S257" s="14"/>
      <c r="T257" s="14"/>
      <c r="U257" s="14"/>
      <c r="V257" s="14"/>
      <c r="W257" s="14"/>
      <c r="X257" s="14"/>
      <c r="Y257" s="14"/>
      <c r="Z257" s="14"/>
    </row>
    <row r="258" ht="16.5" customHeight="1">
      <c r="A258" s="25">
        <v>46406.0</v>
      </c>
      <c r="B258" s="74">
        <f t="shared" si="1"/>
        <v>46406</v>
      </c>
      <c r="C258" s="27"/>
      <c r="D258" s="34"/>
      <c r="E258" s="34">
        <v>3500.0</v>
      </c>
      <c r="F258" s="14">
        <f t="shared" si="13"/>
        <v>68000</v>
      </c>
      <c r="G258" s="29">
        <f t="shared" si="12"/>
        <v>7000</v>
      </c>
      <c r="N258" s="24"/>
      <c r="O258" s="24"/>
      <c r="P258" s="24"/>
      <c r="S258" s="14"/>
      <c r="T258" s="14"/>
      <c r="U258" s="14"/>
      <c r="V258" s="14"/>
      <c r="W258" s="14"/>
      <c r="X258" s="14"/>
      <c r="Y258" s="14"/>
      <c r="Z258" s="14"/>
    </row>
    <row r="259" ht="16.5" customHeight="1">
      <c r="A259" s="25">
        <v>46407.0</v>
      </c>
      <c r="B259" s="74">
        <f t="shared" si="1"/>
        <v>46407</v>
      </c>
      <c r="C259" s="27"/>
      <c r="D259" s="34"/>
      <c r="E259" s="34">
        <v>3500.0</v>
      </c>
      <c r="F259" s="14">
        <f t="shared" si="13"/>
        <v>71500</v>
      </c>
      <c r="G259" s="29">
        <f t="shared" si="12"/>
        <v>3500</v>
      </c>
      <c r="N259" s="24"/>
      <c r="O259" s="24"/>
      <c r="P259" s="24"/>
      <c r="S259" s="14"/>
      <c r="T259" s="14"/>
      <c r="U259" s="14"/>
      <c r="V259" s="14"/>
      <c r="W259" s="14"/>
      <c r="X259" s="14"/>
      <c r="Y259" s="14"/>
      <c r="Z259" s="14"/>
    </row>
    <row r="260" ht="16.5" customHeight="1">
      <c r="A260" s="25">
        <v>46408.0</v>
      </c>
      <c r="B260" s="74">
        <f t="shared" si="1"/>
        <v>46408</v>
      </c>
      <c r="C260" s="27"/>
      <c r="D260" s="34"/>
      <c r="E260" s="34">
        <v>3500.0</v>
      </c>
      <c r="F260" s="14">
        <f t="shared" si="13"/>
        <v>75000</v>
      </c>
      <c r="G260" s="29">
        <f t="shared" si="12"/>
        <v>0</v>
      </c>
      <c r="N260" s="24"/>
      <c r="O260" s="24"/>
      <c r="P260" s="24"/>
      <c r="S260" s="14"/>
      <c r="T260" s="14"/>
      <c r="U260" s="14"/>
      <c r="V260" s="14"/>
      <c r="W260" s="14"/>
      <c r="X260" s="14"/>
      <c r="Y260" s="14"/>
      <c r="Z260" s="14"/>
    </row>
    <row r="261" ht="16.5" customHeight="1">
      <c r="A261" s="25">
        <v>46409.0</v>
      </c>
      <c r="B261" s="74">
        <f t="shared" si="1"/>
        <v>46409</v>
      </c>
      <c r="C261" s="55" t="s">
        <v>1736</v>
      </c>
      <c r="D261" s="34">
        <f>I263</f>
        <v>75000</v>
      </c>
      <c r="E261" s="34">
        <v>1500.0</v>
      </c>
      <c r="F261" s="14">
        <f>E261</f>
        <v>1500</v>
      </c>
      <c r="G261" s="29">
        <f t="shared" ref="G261:G291" si="14">$D$261-F261</f>
        <v>73500</v>
      </c>
      <c r="H261" s="1">
        <v>46475.0</v>
      </c>
      <c r="I261" s="14">
        <v>150000.0</v>
      </c>
      <c r="J261" s="36" t="s">
        <v>1739</v>
      </c>
      <c r="K261" s="59">
        <v>46268.0</v>
      </c>
      <c r="L261" s="59"/>
      <c r="M261" s="23" t="s">
        <v>1830</v>
      </c>
      <c r="N261" s="23"/>
      <c r="O261" s="12"/>
      <c r="P261" s="12"/>
      <c r="Q261" s="23" t="s">
        <v>1831</v>
      </c>
      <c r="R261" s="14"/>
      <c r="S261" s="14"/>
      <c r="T261" s="14"/>
      <c r="U261" s="14"/>
      <c r="V261" s="14"/>
      <c r="W261" s="14"/>
      <c r="X261" s="14"/>
      <c r="Y261" s="14"/>
      <c r="Z261" s="14"/>
    </row>
    <row r="262" ht="16.5" customHeight="1">
      <c r="A262" s="25">
        <v>46410.0</v>
      </c>
      <c r="B262" s="74">
        <f t="shared" si="1"/>
        <v>46410</v>
      </c>
      <c r="C262" s="27"/>
      <c r="D262" s="34"/>
      <c r="E262" s="34">
        <v>3500.0</v>
      </c>
      <c r="F262" s="14">
        <f t="shared" ref="F262:F291" si="15">E262+F261</f>
        <v>5000</v>
      </c>
      <c r="G262" s="29">
        <f t="shared" si="14"/>
        <v>70000</v>
      </c>
      <c r="H262" s="21" t="s">
        <v>1743</v>
      </c>
      <c r="I262" s="14">
        <v>75000.0</v>
      </c>
      <c r="J262" s="12"/>
      <c r="K262" s="12"/>
      <c r="L262" s="12"/>
      <c r="M262" s="12"/>
      <c r="N262" s="12"/>
      <c r="O262" s="12"/>
      <c r="P262" s="12"/>
      <c r="Q262" s="12"/>
      <c r="S262" s="14"/>
      <c r="T262" s="14"/>
      <c r="U262" s="14"/>
      <c r="V262" s="14"/>
      <c r="W262" s="14"/>
      <c r="X262" s="14"/>
      <c r="Y262" s="14"/>
      <c r="Z262" s="14"/>
    </row>
    <row r="263" ht="16.5" customHeight="1">
      <c r="A263" s="25">
        <v>46411.0</v>
      </c>
      <c r="B263" s="74">
        <f t="shared" si="1"/>
        <v>46411</v>
      </c>
      <c r="C263" s="27"/>
      <c r="D263" s="34"/>
      <c r="E263" s="34">
        <v>3500.0</v>
      </c>
      <c r="F263" s="14">
        <f t="shared" si="15"/>
        <v>8500</v>
      </c>
      <c r="G263" s="29">
        <f t="shared" si="14"/>
        <v>66500</v>
      </c>
      <c r="H263" s="13" t="s">
        <v>1657</v>
      </c>
      <c r="I263" s="14">
        <v>75000.0</v>
      </c>
      <c r="J263" s="12"/>
      <c r="K263" s="12"/>
      <c r="L263" s="12"/>
      <c r="M263" s="12"/>
      <c r="N263" s="12"/>
      <c r="O263" s="12"/>
      <c r="P263" s="12"/>
      <c r="Q263" s="12"/>
      <c r="S263" s="14"/>
      <c r="T263" s="14"/>
      <c r="U263" s="14"/>
      <c r="V263" s="14"/>
      <c r="W263" s="14"/>
      <c r="X263" s="14"/>
      <c r="Y263" s="14"/>
      <c r="Z263" s="14"/>
    </row>
    <row r="264" ht="16.5" customHeight="1">
      <c r="A264" s="25">
        <v>46412.0</v>
      </c>
      <c r="B264" s="74">
        <f t="shared" si="1"/>
        <v>46412</v>
      </c>
      <c r="C264" s="27"/>
      <c r="D264" s="34"/>
      <c r="E264" s="34">
        <v>3500.0</v>
      </c>
      <c r="F264" s="14">
        <f t="shared" si="15"/>
        <v>12000</v>
      </c>
      <c r="G264" s="29">
        <f t="shared" si="14"/>
        <v>63000</v>
      </c>
      <c r="H264" s="13"/>
      <c r="I264" s="14"/>
      <c r="J264" s="12"/>
      <c r="K264" s="12"/>
      <c r="L264" s="12"/>
      <c r="M264" s="12"/>
      <c r="N264" s="12"/>
      <c r="O264" s="12"/>
      <c r="P264" s="12"/>
      <c r="Q264" s="12"/>
      <c r="S264" s="14"/>
      <c r="T264" s="14"/>
      <c r="U264" s="14"/>
      <c r="V264" s="14"/>
      <c r="W264" s="14"/>
      <c r="X264" s="14"/>
      <c r="Y264" s="14"/>
      <c r="Z264" s="14"/>
    </row>
    <row r="265" ht="16.5" customHeight="1">
      <c r="A265" s="25">
        <v>46413.0</v>
      </c>
      <c r="B265" s="74">
        <f t="shared" si="1"/>
        <v>46413</v>
      </c>
      <c r="C265" s="27"/>
      <c r="D265" s="34"/>
      <c r="E265" s="34">
        <v>3500.0</v>
      </c>
      <c r="F265" s="14">
        <f t="shared" si="15"/>
        <v>15500</v>
      </c>
      <c r="G265" s="29">
        <f t="shared" si="14"/>
        <v>59500</v>
      </c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S265" s="14"/>
      <c r="T265" s="14"/>
      <c r="U265" s="14"/>
      <c r="V265" s="14"/>
      <c r="W265" s="14"/>
      <c r="X265" s="14"/>
      <c r="Y265" s="14"/>
      <c r="Z265" s="14"/>
    </row>
    <row r="266" ht="16.5" customHeight="1">
      <c r="A266" s="25">
        <v>46414.0</v>
      </c>
      <c r="B266" s="74">
        <f t="shared" si="1"/>
        <v>46414</v>
      </c>
      <c r="C266" s="27"/>
      <c r="D266" s="34"/>
      <c r="E266" s="34">
        <v>3500.0</v>
      </c>
      <c r="F266" s="14">
        <f t="shared" si="15"/>
        <v>19000</v>
      </c>
      <c r="G266" s="29">
        <f t="shared" si="14"/>
        <v>56000</v>
      </c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S266" s="14"/>
      <c r="T266" s="14"/>
      <c r="U266" s="14"/>
      <c r="V266" s="14"/>
      <c r="W266" s="14"/>
      <c r="X266" s="14"/>
      <c r="Y266" s="14"/>
      <c r="Z266" s="14"/>
    </row>
    <row r="267" ht="16.5" customHeight="1">
      <c r="A267" s="25">
        <v>46415.0</v>
      </c>
      <c r="B267" s="74">
        <f t="shared" si="1"/>
        <v>46415</v>
      </c>
      <c r="C267" s="27"/>
      <c r="D267" s="34"/>
      <c r="E267" s="34">
        <v>3500.0</v>
      </c>
      <c r="F267" s="14">
        <f t="shared" si="15"/>
        <v>22500</v>
      </c>
      <c r="G267" s="29">
        <f t="shared" si="14"/>
        <v>52500</v>
      </c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S267" s="14"/>
      <c r="T267" s="14"/>
      <c r="U267" s="14"/>
      <c r="V267" s="14"/>
      <c r="W267" s="14"/>
      <c r="X267" s="14"/>
      <c r="Y267" s="14"/>
      <c r="Z267" s="14"/>
    </row>
    <row r="268" ht="16.5" customHeight="1">
      <c r="A268" s="25">
        <v>46416.0</v>
      </c>
      <c r="B268" s="74">
        <f t="shared" si="1"/>
        <v>46416</v>
      </c>
      <c r="C268" s="27"/>
      <c r="D268" s="34"/>
      <c r="E268" s="34">
        <v>3500.0</v>
      </c>
      <c r="F268" s="14">
        <f t="shared" si="15"/>
        <v>26000</v>
      </c>
      <c r="G268" s="29">
        <f t="shared" si="14"/>
        <v>49000</v>
      </c>
      <c r="N268" s="24"/>
      <c r="O268" s="24"/>
      <c r="P268" s="24"/>
      <c r="S268" s="14"/>
      <c r="T268" s="14"/>
      <c r="U268" s="14"/>
      <c r="V268" s="14"/>
      <c r="W268" s="14"/>
      <c r="X268" s="14"/>
      <c r="Y268" s="14"/>
      <c r="Z268" s="14"/>
    </row>
    <row r="269" ht="16.5" customHeight="1">
      <c r="A269" s="25">
        <v>46417.0</v>
      </c>
      <c r="B269" s="74">
        <f t="shared" si="1"/>
        <v>46417</v>
      </c>
      <c r="C269" s="27"/>
      <c r="D269" s="34"/>
      <c r="E269" s="34">
        <v>3500.0</v>
      </c>
      <c r="F269" s="14">
        <f t="shared" si="15"/>
        <v>29500</v>
      </c>
      <c r="G269" s="29">
        <f t="shared" si="14"/>
        <v>45500</v>
      </c>
      <c r="N269" s="24"/>
      <c r="O269" s="24"/>
      <c r="P269" s="24"/>
      <c r="S269" s="14"/>
      <c r="T269" s="14"/>
      <c r="U269" s="14"/>
      <c r="V269" s="14"/>
      <c r="W269" s="14"/>
      <c r="X269" s="14"/>
      <c r="Y269" s="14"/>
      <c r="Z269" s="14"/>
    </row>
    <row r="270" ht="16.5" customHeight="1">
      <c r="A270" s="25">
        <v>46418.0</v>
      </c>
      <c r="B270" s="74">
        <f t="shared" si="1"/>
        <v>46418</v>
      </c>
      <c r="C270" s="27"/>
      <c r="D270" s="34"/>
      <c r="E270" s="34">
        <v>3500.0</v>
      </c>
      <c r="F270" s="14">
        <f t="shared" si="15"/>
        <v>33000</v>
      </c>
      <c r="G270" s="29">
        <f t="shared" si="14"/>
        <v>42000</v>
      </c>
      <c r="N270" s="24"/>
      <c r="O270" s="24"/>
      <c r="P270" s="24"/>
      <c r="S270" s="14"/>
      <c r="T270" s="14"/>
      <c r="U270" s="14"/>
      <c r="V270" s="14"/>
      <c r="W270" s="14"/>
      <c r="X270" s="14"/>
      <c r="Y270" s="14"/>
      <c r="Z270" s="14"/>
    </row>
    <row r="271" ht="16.5" customHeight="1">
      <c r="A271" s="25">
        <v>46419.0</v>
      </c>
      <c r="B271" s="74">
        <f t="shared" si="1"/>
        <v>46419</v>
      </c>
      <c r="C271" s="27"/>
      <c r="D271" s="34"/>
      <c r="E271" s="34">
        <v>3500.0</v>
      </c>
      <c r="F271" s="14">
        <f t="shared" si="15"/>
        <v>36500</v>
      </c>
      <c r="G271" s="29">
        <f t="shared" si="14"/>
        <v>38500</v>
      </c>
      <c r="N271" s="24"/>
      <c r="O271" s="24"/>
      <c r="P271" s="24"/>
      <c r="S271" s="14"/>
      <c r="T271" s="14"/>
      <c r="U271" s="14"/>
      <c r="V271" s="14"/>
      <c r="W271" s="14"/>
      <c r="X271" s="14"/>
      <c r="Y271" s="14"/>
      <c r="Z271" s="14"/>
    </row>
    <row r="272" ht="16.5" customHeight="1">
      <c r="A272" s="25">
        <v>46420.0</v>
      </c>
      <c r="B272" s="74">
        <f t="shared" si="1"/>
        <v>46420</v>
      </c>
      <c r="C272" s="27"/>
      <c r="D272" s="34"/>
      <c r="E272" s="34">
        <v>3500.0</v>
      </c>
      <c r="F272" s="14">
        <f t="shared" si="15"/>
        <v>40000</v>
      </c>
      <c r="G272" s="29">
        <f t="shared" si="14"/>
        <v>35000</v>
      </c>
      <c r="N272" s="24"/>
      <c r="O272" s="24"/>
      <c r="P272" s="24"/>
      <c r="S272" s="14"/>
      <c r="T272" s="14"/>
      <c r="U272" s="14"/>
      <c r="V272" s="14"/>
      <c r="W272" s="14"/>
      <c r="X272" s="14"/>
      <c r="Y272" s="14"/>
      <c r="Z272" s="14"/>
    </row>
    <row r="273" ht="16.5" customHeight="1">
      <c r="A273" s="25">
        <v>46421.0</v>
      </c>
      <c r="B273" s="74">
        <f t="shared" si="1"/>
        <v>46421</v>
      </c>
      <c r="C273" s="27"/>
      <c r="D273" s="34"/>
      <c r="E273" s="34">
        <v>1000.0</v>
      </c>
      <c r="F273" s="14">
        <f t="shared" si="15"/>
        <v>41000</v>
      </c>
      <c r="G273" s="29">
        <f t="shared" si="14"/>
        <v>34000</v>
      </c>
      <c r="N273" s="24"/>
      <c r="O273" s="24"/>
      <c r="P273" s="24"/>
      <c r="S273" s="14"/>
      <c r="T273" s="14"/>
      <c r="U273" s="14"/>
      <c r="V273" s="14"/>
      <c r="W273" s="14"/>
      <c r="X273" s="14"/>
      <c r="Y273" s="14"/>
      <c r="Z273" s="14"/>
    </row>
    <row r="274" ht="16.5" customHeight="1">
      <c r="A274" s="52">
        <v>46422.0</v>
      </c>
      <c r="B274" s="53">
        <f t="shared" si="1"/>
        <v>46422</v>
      </c>
      <c r="C274" s="27"/>
      <c r="D274" s="34"/>
      <c r="E274" s="34">
        <v>0.0</v>
      </c>
      <c r="F274" s="14">
        <f t="shared" si="15"/>
        <v>41000</v>
      </c>
      <c r="G274" s="29">
        <f t="shared" si="14"/>
        <v>34000</v>
      </c>
      <c r="N274" s="24"/>
      <c r="O274" s="24"/>
      <c r="P274" s="24"/>
      <c r="S274" s="14"/>
      <c r="T274" s="14"/>
      <c r="U274" s="14"/>
      <c r="V274" s="14"/>
      <c r="W274" s="14"/>
      <c r="X274" s="14"/>
      <c r="Y274" s="14"/>
      <c r="Z274" s="14"/>
    </row>
    <row r="275" ht="16.5" customHeight="1">
      <c r="A275" s="52">
        <v>46423.0</v>
      </c>
      <c r="B275" s="53">
        <f t="shared" si="1"/>
        <v>46423</v>
      </c>
      <c r="C275" s="27"/>
      <c r="D275" s="34"/>
      <c r="E275" s="34">
        <v>0.0</v>
      </c>
      <c r="F275" s="14">
        <f t="shared" si="15"/>
        <v>41000</v>
      </c>
      <c r="G275" s="29">
        <f t="shared" si="14"/>
        <v>34000</v>
      </c>
      <c r="N275" s="24"/>
      <c r="O275" s="24"/>
      <c r="P275" s="24"/>
      <c r="S275" s="14"/>
      <c r="T275" s="14"/>
      <c r="U275" s="14"/>
      <c r="V275" s="14"/>
      <c r="W275" s="14"/>
      <c r="X275" s="14"/>
      <c r="Y275" s="14"/>
      <c r="Z275" s="14"/>
    </row>
    <row r="276" ht="16.5" customHeight="1">
      <c r="A276" s="52">
        <v>46424.0</v>
      </c>
      <c r="B276" s="53">
        <f t="shared" si="1"/>
        <v>46424</v>
      </c>
      <c r="C276" s="27"/>
      <c r="D276" s="34"/>
      <c r="E276" s="34">
        <v>0.0</v>
      </c>
      <c r="F276" s="14">
        <f t="shared" si="15"/>
        <v>41000</v>
      </c>
      <c r="G276" s="29">
        <f t="shared" si="14"/>
        <v>34000</v>
      </c>
      <c r="N276" s="24"/>
      <c r="O276" s="24"/>
      <c r="P276" s="24"/>
      <c r="S276" s="14"/>
      <c r="T276" s="14"/>
      <c r="U276" s="14"/>
      <c r="V276" s="14"/>
      <c r="W276" s="14"/>
      <c r="X276" s="14"/>
      <c r="Y276" s="14"/>
      <c r="Z276" s="14"/>
    </row>
    <row r="277" ht="16.5" customHeight="1">
      <c r="A277" s="52">
        <v>46425.0</v>
      </c>
      <c r="B277" s="53">
        <f t="shared" si="1"/>
        <v>46425</v>
      </c>
      <c r="C277" s="27"/>
      <c r="D277" s="34"/>
      <c r="E277" s="34">
        <v>0.0</v>
      </c>
      <c r="F277" s="14">
        <f t="shared" si="15"/>
        <v>41000</v>
      </c>
      <c r="G277" s="29">
        <f t="shared" si="14"/>
        <v>34000</v>
      </c>
      <c r="N277" s="24"/>
      <c r="O277" s="24"/>
      <c r="P277" s="24"/>
      <c r="S277" s="14"/>
      <c r="T277" s="14"/>
      <c r="U277" s="14"/>
      <c r="V277" s="14"/>
      <c r="W277" s="14"/>
      <c r="X277" s="14"/>
      <c r="Y277" s="14"/>
      <c r="Z277" s="14"/>
    </row>
    <row r="278" ht="16.5" customHeight="1">
      <c r="A278" s="52">
        <v>46426.0</v>
      </c>
      <c r="B278" s="53">
        <f t="shared" si="1"/>
        <v>46426</v>
      </c>
      <c r="C278" s="27"/>
      <c r="D278" s="34"/>
      <c r="E278" s="34">
        <v>0.0</v>
      </c>
      <c r="F278" s="14">
        <f t="shared" si="15"/>
        <v>41000</v>
      </c>
      <c r="G278" s="29">
        <f t="shared" si="14"/>
        <v>34000</v>
      </c>
      <c r="N278" s="24"/>
      <c r="O278" s="24"/>
      <c r="P278" s="24"/>
      <c r="S278" s="14"/>
      <c r="T278" s="14"/>
      <c r="U278" s="14"/>
      <c r="V278" s="14"/>
      <c r="W278" s="14"/>
      <c r="X278" s="14"/>
      <c r="Y278" s="14"/>
      <c r="Z278" s="14"/>
    </row>
    <row r="279" ht="16.5" customHeight="1">
      <c r="A279" s="52">
        <v>46427.0</v>
      </c>
      <c r="B279" s="53">
        <f t="shared" si="1"/>
        <v>46427</v>
      </c>
      <c r="C279" s="27"/>
      <c r="D279" s="34"/>
      <c r="E279" s="34">
        <v>0.0</v>
      </c>
      <c r="F279" s="14">
        <f t="shared" si="15"/>
        <v>41000</v>
      </c>
      <c r="G279" s="29">
        <f t="shared" si="14"/>
        <v>34000</v>
      </c>
      <c r="N279" s="24"/>
      <c r="O279" s="24"/>
      <c r="P279" s="24"/>
      <c r="S279" s="14"/>
      <c r="T279" s="14"/>
      <c r="U279" s="14"/>
      <c r="V279" s="14"/>
      <c r="W279" s="14"/>
      <c r="X279" s="14"/>
      <c r="Y279" s="14"/>
      <c r="Z279" s="14"/>
    </row>
    <row r="280" ht="16.5" customHeight="1">
      <c r="A280" s="52">
        <v>46428.0</v>
      </c>
      <c r="B280" s="53">
        <f t="shared" si="1"/>
        <v>46428</v>
      </c>
      <c r="C280" s="27"/>
      <c r="D280" s="34"/>
      <c r="E280" s="34">
        <v>0.0</v>
      </c>
      <c r="F280" s="14">
        <f t="shared" si="15"/>
        <v>41000</v>
      </c>
      <c r="G280" s="29">
        <f t="shared" si="14"/>
        <v>34000</v>
      </c>
      <c r="N280" s="24"/>
      <c r="O280" s="24"/>
      <c r="P280" s="24"/>
      <c r="S280" s="14"/>
      <c r="T280" s="14"/>
      <c r="U280" s="14"/>
      <c r="V280" s="14"/>
      <c r="W280" s="14"/>
      <c r="X280" s="14"/>
      <c r="Y280" s="14"/>
      <c r="Z280" s="14"/>
    </row>
    <row r="281" ht="16.5" customHeight="1">
      <c r="A281" s="25">
        <v>46429.0</v>
      </c>
      <c r="B281" s="74">
        <f t="shared" si="1"/>
        <v>46429</v>
      </c>
      <c r="C281" s="27"/>
      <c r="D281" s="34"/>
      <c r="E281" s="34">
        <v>1000.0</v>
      </c>
      <c r="F281" s="14">
        <f t="shared" si="15"/>
        <v>42000</v>
      </c>
      <c r="G281" s="29">
        <f t="shared" si="14"/>
        <v>33000</v>
      </c>
      <c r="N281" s="24"/>
      <c r="O281" s="24"/>
      <c r="P281" s="24"/>
      <c r="S281" s="14"/>
      <c r="T281" s="14"/>
      <c r="U281" s="14"/>
      <c r="V281" s="14"/>
      <c r="W281" s="14"/>
      <c r="X281" s="14"/>
      <c r="Y281" s="14"/>
      <c r="Z281" s="14"/>
    </row>
    <row r="282" ht="16.5" customHeight="1">
      <c r="A282" s="25">
        <v>46430.0</v>
      </c>
      <c r="B282" s="74">
        <f t="shared" si="1"/>
        <v>46430</v>
      </c>
      <c r="C282" s="27"/>
      <c r="D282" s="34"/>
      <c r="E282" s="34">
        <v>3500.0</v>
      </c>
      <c r="F282" s="14">
        <f t="shared" si="15"/>
        <v>45500</v>
      </c>
      <c r="G282" s="29">
        <f t="shared" si="14"/>
        <v>29500</v>
      </c>
      <c r="N282" s="24"/>
      <c r="O282" s="24"/>
      <c r="P282" s="24"/>
      <c r="S282" s="14"/>
      <c r="T282" s="14"/>
      <c r="U282" s="14"/>
      <c r="V282" s="14"/>
      <c r="W282" s="14"/>
      <c r="X282" s="14"/>
      <c r="Y282" s="14"/>
      <c r="Z282" s="14"/>
    </row>
    <row r="283" ht="16.5" customHeight="1">
      <c r="A283" s="25">
        <v>46431.0</v>
      </c>
      <c r="B283" s="74">
        <f t="shared" si="1"/>
        <v>46431</v>
      </c>
      <c r="C283" s="27"/>
      <c r="D283" s="34"/>
      <c r="E283" s="34">
        <v>3500.0</v>
      </c>
      <c r="F283" s="14">
        <f t="shared" si="15"/>
        <v>49000</v>
      </c>
      <c r="G283" s="29">
        <f t="shared" si="14"/>
        <v>26000</v>
      </c>
      <c r="N283" s="24"/>
      <c r="O283" s="24"/>
      <c r="P283" s="24"/>
      <c r="S283" s="14"/>
      <c r="T283" s="14"/>
      <c r="U283" s="14"/>
      <c r="V283" s="14"/>
      <c r="W283" s="14"/>
      <c r="X283" s="14"/>
      <c r="Y283" s="14"/>
      <c r="Z283" s="14"/>
    </row>
    <row r="284" ht="16.5" customHeight="1">
      <c r="A284" s="25">
        <v>46432.0</v>
      </c>
      <c r="B284" s="74">
        <f t="shared" si="1"/>
        <v>46432</v>
      </c>
      <c r="C284" s="27"/>
      <c r="D284" s="34"/>
      <c r="E284" s="34">
        <v>3500.0</v>
      </c>
      <c r="F284" s="14">
        <f t="shared" si="15"/>
        <v>52500</v>
      </c>
      <c r="G284" s="29">
        <f t="shared" si="14"/>
        <v>22500</v>
      </c>
      <c r="N284" s="24"/>
      <c r="O284" s="24"/>
      <c r="P284" s="24"/>
      <c r="S284" s="14"/>
      <c r="T284" s="14"/>
      <c r="U284" s="14"/>
      <c r="V284" s="14"/>
      <c r="W284" s="14"/>
      <c r="X284" s="14"/>
      <c r="Y284" s="14"/>
      <c r="Z284" s="14"/>
    </row>
    <row r="285" ht="16.5" customHeight="1">
      <c r="A285" s="25">
        <v>46433.0</v>
      </c>
      <c r="B285" s="74">
        <f t="shared" si="1"/>
        <v>46433</v>
      </c>
      <c r="C285" s="27"/>
      <c r="D285" s="34"/>
      <c r="E285" s="34">
        <v>3500.0</v>
      </c>
      <c r="F285" s="14">
        <f t="shared" si="15"/>
        <v>56000</v>
      </c>
      <c r="G285" s="29">
        <f t="shared" si="14"/>
        <v>19000</v>
      </c>
      <c r="N285" s="24"/>
      <c r="O285" s="24"/>
      <c r="P285" s="24"/>
      <c r="S285" s="14"/>
      <c r="T285" s="14"/>
      <c r="U285" s="14"/>
      <c r="V285" s="14"/>
      <c r="W285" s="14"/>
      <c r="X285" s="14"/>
      <c r="Y285" s="14"/>
      <c r="Z285" s="14"/>
    </row>
    <row r="286" ht="16.5" customHeight="1">
      <c r="A286" s="25">
        <v>46434.0</v>
      </c>
      <c r="B286" s="74">
        <f t="shared" si="1"/>
        <v>46434</v>
      </c>
      <c r="C286" s="27"/>
      <c r="D286" s="34"/>
      <c r="E286" s="34">
        <v>3500.0</v>
      </c>
      <c r="F286" s="14">
        <f t="shared" si="15"/>
        <v>59500</v>
      </c>
      <c r="G286" s="29">
        <f t="shared" si="14"/>
        <v>15500</v>
      </c>
      <c r="N286" s="24"/>
      <c r="O286" s="24"/>
      <c r="P286" s="24"/>
      <c r="S286" s="14"/>
      <c r="T286" s="14"/>
      <c r="U286" s="14"/>
      <c r="V286" s="14"/>
      <c r="W286" s="14"/>
      <c r="X286" s="14"/>
      <c r="Y286" s="14"/>
      <c r="Z286" s="14"/>
    </row>
    <row r="287" ht="16.5" customHeight="1">
      <c r="A287" s="25">
        <v>46435.0</v>
      </c>
      <c r="B287" s="74">
        <f t="shared" si="1"/>
        <v>46435</v>
      </c>
      <c r="C287" s="27"/>
      <c r="D287" s="34"/>
      <c r="E287" s="34">
        <v>3500.0</v>
      </c>
      <c r="F287" s="14">
        <f t="shared" si="15"/>
        <v>63000</v>
      </c>
      <c r="G287" s="29">
        <f t="shared" si="14"/>
        <v>12000</v>
      </c>
      <c r="N287" s="24"/>
      <c r="O287" s="24"/>
      <c r="P287" s="24"/>
      <c r="S287" s="14"/>
      <c r="T287" s="14"/>
      <c r="U287" s="14"/>
      <c r="V287" s="14"/>
      <c r="W287" s="14"/>
      <c r="X287" s="14"/>
      <c r="Y287" s="14"/>
      <c r="Z287" s="14"/>
    </row>
    <row r="288" ht="16.5" customHeight="1">
      <c r="A288" s="25">
        <v>46436.0</v>
      </c>
      <c r="B288" s="74">
        <f t="shared" si="1"/>
        <v>46436</v>
      </c>
      <c r="C288" s="27"/>
      <c r="D288" s="34"/>
      <c r="E288" s="34">
        <v>3500.0</v>
      </c>
      <c r="F288" s="14">
        <f t="shared" si="15"/>
        <v>66500</v>
      </c>
      <c r="G288" s="29">
        <f t="shared" si="14"/>
        <v>8500</v>
      </c>
      <c r="N288" s="24"/>
      <c r="O288" s="24"/>
      <c r="P288" s="24"/>
      <c r="S288" s="14"/>
      <c r="T288" s="14"/>
      <c r="U288" s="14"/>
      <c r="V288" s="14"/>
      <c r="W288" s="14"/>
      <c r="X288" s="14"/>
      <c r="Y288" s="14"/>
      <c r="Z288" s="14"/>
    </row>
    <row r="289" ht="16.5" customHeight="1">
      <c r="A289" s="25">
        <v>46437.0</v>
      </c>
      <c r="B289" s="74">
        <f t="shared" si="1"/>
        <v>46437</v>
      </c>
      <c r="C289" s="27"/>
      <c r="D289" s="34"/>
      <c r="E289" s="34">
        <v>3500.0</v>
      </c>
      <c r="F289" s="14">
        <f t="shared" si="15"/>
        <v>70000</v>
      </c>
      <c r="G289" s="29">
        <f t="shared" si="14"/>
        <v>5000</v>
      </c>
      <c r="N289" s="24"/>
      <c r="O289" s="24"/>
      <c r="P289" s="24"/>
      <c r="S289" s="14"/>
      <c r="T289" s="14"/>
      <c r="U289" s="14"/>
      <c r="V289" s="14"/>
      <c r="W289" s="14"/>
      <c r="X289" s="14"/>
      <c r="Y289" s="14"/>
      <c r="Z289" s="14"/>
    </row>
    <row r="290" ht="16.5" customHeight="1">
      <c r="A290" s="25">
        <v>46438.0</v>
      </c>
      <c r="B290" s="74">
        <f t="shared" si="1"/>
        <v>46438</v>
      </c>
      <c r="C290" s="27"/>
      <c r="D290" s="34"/>
      <c r="E290" s="34">
        <v>3500.0</v>
      </c>
      <c r="F290" s="14">
        <f t="shared" si="15"/>
        <v>73500</v>
      </c>
      <c r="G290" s="29">
        <f t="shared" si="14"/>
        <v>1500</v>
      </c>
      <c r="N290" s="24"/>
      <c r="O290" s="24"/>
      <c r="P290" s="24"/>
      <c r="S290" s="14"/>
      <c r="T290" s="14"/>
      <c r="U290" s="14"/>
      <c r="V290" s="14"/>
      <c r="W290" s="14"/>
      <c r="X290" s="14"/>
      <c r="Y290" s="14"/>
      <c r="Z290" s="14"/>
    </row>
    <row r="291" ht="16.5" customHeight="1">
      <c r="A291" s="25">
        <v>46439.0</v>
      </c>
      <c r="B291" s="74">
        <f t="shared" si="1"/>
        <v>46439</v>
      </c>
      <c r="C291" s="27"/>
      <c r="D291" s="34"/>
      <c r="E291" s="34">
        <v>3500.0</v>
      </c>
      <c r="F291" s="14">
        <f t="shared" si="15"/>
        <v>77000</v>
      </c>
      <c r="G291" s="29">
        <f t="shared" si="14"/>
        <v>-2000</v>
      </c>
      <c r="N291" s="24"/>
      <c r="O291" s="24"/>
      <c r="P291" s="24"/>
      <c r="S291" s="14"/>
      <c r="T291" s="14"/>
      <c r="U291" s="14"/>
      <c r="V291" s="14"/>
      <c r="W291" s="14"/>
      <c r="X291" s="14"/>
      <c r="Y291" s="14"/>
      <c r="Z291" s="14"/>
    </row>
    <row r="292" ht="16.5" customHeight="1">
      <c r="A292" s="25">
        <v>46440.0</v>
      </c>
      <c r="B292" s="74">
        <f t="shared" si="1"/>
        <v>46440</v>
      </c>
      <c r="C292" s="55" t="s">
        <v>1736</v>
      </c>
      <c r="D292" s="34">
        <f>I294</f>
        <v>75000</v>
      </c>
      <c r="E292" s="34">
        <v>1500.0</v>
      </c>
      <c r="F292" s="14">
        <f>E292</f>
        <v>1500</v>
      </c>
      <c r="G292" s="29">
        <f t="shared" ref="G292:G313" si="16">$D$292-F292</f>
        <v>73500</v>
      </c>
      <c r="H292" s="1">
        <v>46503.0</v>
      </c>
      <c r="I292" s="14">
        <v>150000.0</v>
      </c>
      <c r="J292" s="36" t="s">
        <v>1739</v>
      </c>
      <c r="K292" s="59">
        <v>46268.0</v>
      </c>
      <c r="L292" s="59"/>
      <c r="M292" s="23" t="s">
        <v>1835</v>
      </c>
      <c r="N292" s="23"/>
      <c r="O292" s="12"/>
      <c r="P292" s="12"/>
      <c r="Q292" s="23" t="s">
        <v>1836</v>
      </c>
      <c r="R292" s="14"/>
      <c r="T292" s="14"/>
      <c r="U292" s="14"/>
      <c r="V292" s="14"/>
      <c r="W292" s="14"/>
      <c r="X292" s="14"/>
      <c r="Y292" s="14"/>
      <c r="Z292" s="14"/>
    </row>
    <row r="293" ht="16.5" customHeight="1">
      <c r="A293" s="25">
        <v>46441.0</v>
      </c>
      <c r="B293" s="74">
        <f t="shared" si="1"/>
        <v>46441</v>
      </c>
      <c r="C293" s="27"/>
      <c r="D293" s="34"/>
      <c r="E293" s="34">
        <v>3500.0</v>
      </c>
      <c r="F293" s="14">
        <f t="shared" ref="F293:F313" si="17">E293+F292</f>
        <v>5000</v>
      </c>
      <c r="G293" s="29">
        <f t="shared" si="16"/>
        <v>70000</v>
      </c>
      <c r="H293" s="21" t="s">
        <v>1743</v>
      </c>
      <c r="I293" s="14">
        <v>75000.0</v>
      </c>
      <c r="J293" s="12"/>
      <c r="K293" s="12"/>
      <c r="L293" s="12"/>
      <c r="M293" s="12"/>
      <c r="N293" s="12"/>
      <c r="O293" s="12"/>
      <c r="P293" s="12"/>
      <c r="Q293" s="12"/>
      <c r="T293" s="14"/>
      <c r="U293" s="14"/>
      <c r="V293" s="14"/>
      <c r="W293" s="14"/>
      <c r="X293" s="14"/>
      <c r="Y293" s="14"/>
      <c r="Z293" s="14"/>
    </row>
    <row r="294" ht="16.5" customHeight="1">
      <c r="A294" s="25">
        <v>46442.0</v>
      </c>
      <c r="B294" s="74">
        <f t="shared" si="1"/>
        <v>46442</v>
      </c>
      <c r="C294" s="27"/>
      <c r="D294" s="34"/>
      <c r="E294" s="34">
        <v>3500.0</v>
      </c>
      <c r="F294" s="14">
        <f t="shared" si="17"/>
        <v>8500</v>
      </c>
      <c r="G294" s="29">
        <f t="shared" si="16"/>
        <v>66500</v>
      </c>
      <c r="H294" s="13" t="s">
        <v>1657</v>
      </c>
      <c r="I294" s="14">
        <v>75000.0</v>
      </c>
      <c r="J294" s="12"/>
      <c r="K294" s="12"/>
      <c r="L294" s="12"/>
      <c r="M294" s="12"/>
      <c r="N294" s="12"/>
      <c r="O294" s="12"/>
      <c r="P294" s="12"/>
      <c r="Q294" s="12"/>
      <c r="T294" s="14"/>
      <c r="U294" s="14"/>
      <c r="V294" s="14"/>
      <c r="W294" s="14"/>
      <c r="X294" s="14"/>
      <c r="Y294" s="14"/>
      <c r="Z294" s="14"/>
    </row>
    <row r="295" ht="16.5" customHeight="1">
      <c r="A295" s="25">
        <v>46443.0</v>
      </c>
      <c r="B295" s="74">
        <f t="shared" si="1"/>
        <v>46443</v>
      </c>
      <c r="C295" s="27"/>
      <c r="D295" s="34"/>
      <c r="E295" s="34">
        <v>3500.0</v>
      </c>
      <c r="F295" s="14">
        <f t="shared" si="17"/>
        <v>12000</v>
      </c>
      <c r="G295" s="29">
        <f t="shared" si="16"/>
        <v>63000</v>
      </c>
      <c r="H295" s="13"/>
      <c r="I295" s="14"/>
      <c r="J295" s="12"/>
      <c r="K295" s="12"/>
      <c r="L295" s="12"/>
      <c r="M295" s="12"/>
      <c r="N295" s="12"/>
      <c r="O295" s="12"/>
      <c r="P295" s="12"/>
      <c r="Q295" s="12"/>
      <c r="T295" s="14"/>
      <c r="U295" s="14"/>
      <c r="V295" s="14"/>
      <c r="W295" s="14"/>
      <c r="X295" s="14"/>
      <c r="Y295" s="14"/>
      <c r="Z295" s="14"/>
    </row>
    <row r="296" ht="16.5" customHeight="1">
      <c r="A296" s="25">
        <v>46444.0</v>
      </c>
      <c r="B296" s="74">
        <f t="shared" si="1"/>
        <v>46444</v>
      </c>
      <c r="C296" s="27"/>
      <c r="D296" s="34"/>
      <c r="E296" s="34">
        <v>3500.0</v>
      </c>
      <c r="F296" s="14">
        <f t="shared" si="17"/>
        <v>15500</v>
      </c>
      <c r="G296" s="29">
        <f t="shared" si="16"/>
        <v>59500</v>
      </c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T296" s="14"/>
      <c r="U296" s="14"/>
      <c r="V296" s="14"/>
      <c r="W296" s="14"/>
      <c r="X296" s="14"/>
      <c r="Y296" s="14"/>
      <c r="Z296" s="14"/>
    </row>
    <row r="297" ht="16.5" customHeight="1">
      <c r="A297" s="25">
        <v>46445.0</v>
      </c>
      <c r="B297" s="74">
        <f t="shared" si="1"/>
        <v>46445</v>
      </c>
      <c r="C297" s="27"/>
      <c r="D297" s="34"/>
      <c r="E297" s="34">
        <v>3500.0</v>
      </c>
      <c r="F297" s="14">
        <f t="shared" si="17"/>
        <v>19000</v>
      </c>
      <c r="G297" s="29">
        <f t="shared" si="16"/>
        <v>56000</v>
      </c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T297" s="14"/>
      <c r="U297" s="14"/>
      <c r="V297" s="14"/>
      <c r="W297" s="14"/>
      <c r="X297" s="14"/>
      <c r="Y297" s="14"/>
      <c r="Z297" s="14"/>
    </row>
    <row r="298" ht="16.5" customHeight="1">
      <c r="A298" s="25">
        <v>46446.0</v>
      </c>
      <c r="B298" s="74">
        <f t="shared" si="1"/>
        <v>46446</v>
      </c>
      <c r="C298" s="27"/>
      <c r="D298" s="34"/>
      <c r="E298" s="34">
        <v>3500.0</v>
      </c>
      <c r="F298" s="14">
        <f t="shared" si="17"/>
        <v>22500</v>
      </c>
      <c r="G298" s="29">
        <f t="shared" si="16"/>
        <v>52500</v>
      </c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T298" s="14"/>
      <c r="U298" s="14"/>
      <c r="V298" s="14"/>
      <c r="W298" s="14"/>
      <c r="X298" s="14"/>
      <c r="Y298" s="14"/>
      <c r="Z298" s="14"/>
    </row>
    <row r="299" ht="16.5" customHeight="1">
      <c r="A299" s="25">
        <v>46447.0</v>
      </c>
      <c r="B299" s="74">
        <f t="shared" si="1"/>
        <v>46447</v>
      </c>
      <c r="C299" s="27"/>
      <c r="D299" s="34"/>
      <c r="E299" s="34">
        <v>3500.0</v>
      </c>
      <c r="F299" s="14">
        <f t="shared" si="17"/>
        <v>26000</v>
      </c>
      <c r="G299" s="29">
        <f t="shared" si="16"/>
        <v>49000</v>
      </c>
      <c r="N299" s="24"/>
      <c r="O299" s="24"/>
      <c r="P299" s="24"/>
      <c r="T299" s="14"/>
      <c r="U299" s="14"/>
      <c r="V299" s="14"/>
      <c r="W299" s="14"/>
      <c r="X299" s="14"/>
      <c r="Y299" s="14"/>
      <c r="Z299" s="14"/>
    </row>
    <row r="300" ht="16.5" customHeight="1">
      <c r="A300" s="25">
        <v>46448.0</v>
      </c>
      <c r="B300" s="74">
        <f t="shared" si="1"/>
        <v>46448</v>
      </c>
      <c r="C300" s="27"/>
      <c r="D300" s="34"/>
      <c r="E300" s="34">
        <v>3500.0</v>
      </c>
      <c r="F300" s="14">
        <f t="shared" si="17"/>
        <v>29500</v>
      </c>
      <c r="G300" s="29">
        <f t="shared" si="16"/>
        <v>45500</v>
      </c>
      <c r="N300" s="24"/>
      <c r="O300" s="24"/>
      <c r="P300" s="24"/>
      <c r="T300" s="14"/>
      <c r="U300" s="14"/>
      <c r="V300" s="14"/>
      <c r="W300" s="14"/>
      <c r="X300" s="14"/>
      <c r="Y300" s="14"/>
      <c r="Z300" s="14"/>
    </row>
    <row r="301" ht="16.5" customHeight="1">
      <c r="A301" s="25">
        <v>46449.0</v>
      </c>
      <c r="B301" s="74">
        <f t="shared" si="1"/>
        <v>46449</v>
      </c>
      <c r="C301" s="27"/>
      <c r="D301" s="34"/>
      <c r="E301" s="34">
        <v>3500.0</v>
      </c>
      <c r="F301" s="14">
        <f t="shared" si="17"/>
        <v>33000</v>
      </c>
      <c r="G301" s="29">
        <f t="shared" si="16"/>
        <v>42000</v>
      </c>
      <c r="N301" s="24"/>
      <c r="O301" s="24"/>
      <c r="P301" s="24"/>
      <c r="T301" s="14"/>
      <c r="U301" s="14"/>
      <c r="V301" s="14"/>
      <c r="W301" s="14"/>
      <c r="X301" s="14"/>
      <c r="Y301" s="14"/>
      <c r="Z301" s="14"/>
    </row>
    <row r="302" ht="16.5" customHeight="1">
      <c r="A302" s="25">
        <v>46450.0</v>
      </c>
      <c r="B302" s="74">
        <f t="shared" si="1"/>
        <v>46450</v>
      </c>
      <c r="C302" s="27"/>
      <c r="D302" s="34"/>
      <c r="E302" s="34">
        <v>3500.0</v>
      </c>
      <c r="F302" s="14">
        <f t="shared" si="17"/>
        <v>36500</v>
      </c>
      <c r="G302" s="29">
        <f t="shared" si="16"/>
        <v>38500</v>
      </c>
      <c r="N302" s="24"/>
      <c r="O302" s="24"/>
      <c r="P302" s="24"/>
      <c r="T302" s="14"/>
      <c r="U302" s="14"/>
      <c r="V302" s="14"/>
      <c r="W302" s="14"/>
      <c r="X302" s="14"/>
      <c r="Y302" s="14"/>
      <c r="Z302" s="14"/>
    </row>
    <row r="303" ht="16.5" customHeight="1">
      <c r="A303" s="25">
        <v>46451.0</v>
      </c>
      <c r="B303" s="74">
        <f t="shared" si="1"/>
        <v>46451</v>
      </c>
      <c r="C303" s="27"/>
      <c r="D303" s="34"/>
      <c r="E303" s="34">
        <v>3500.0</v>
      </c>
      <c r="F303" s="14">
        <f t="shared" si="17"/>
        <v>40000</v>
      </c>
      <c r="G303" s="29">
        <f t="shared" si="16"/>
        <v>35000</v>
      </c>
      <c r="N303" s="24"/>
      <c r="O303" s="24"/>
      <c r="P303" s="24"/>
      <c r="T303" s="14"/>
      <c r="U303" s="14"/>
      <c r="V303" s="14"/>
      <c r="W303" s="14"/>
      <c r="X303" s="14"/>
      <c r="Y303" s="14"/>
      <c r="Z303" s="14"/>
    </row>
    <row r="304" ht="16.5" customHeight="1">
      <c r="A304" s="25">
        <v>46452.0</v>
      </c>
      <c r="B304" s="74">
        <f t="shared" si="1"/>
        <v>46452</v>
      </c>
      <c r="C304" s="27"/>
      <c r="D304" s="34"/>
      <c r="E304" s="34">
        <v>3500.0</v>
      </c>
      <c r="F304" s="14">
        <f t="shared" si="17"/>
        <v>43500</v>
      </c>
      <c r="G304" s="29">
        <f t="shared" si="16"/>
        <v>31500</v>
      </c>
      <c r="N304" s="24"/>
      <c r="O304" s="24"/>
      <c r="P304" s="24"/>
      <c r="T304" s="14"/>
      <c r="U304" s="14"/>
      <c r="V304" s="14"/>
      <c r="W304" s="14"/>
      <c r="X304" s="14"/>
      <c r="Y304" s="14"/>
      <c r="Z304" s="14"/>
    </row>
    <row r="305" ht="16.5" customHeight="1">
      <c r="A305" s="25">
        <v>46453.0</v>
      </c>
      <c r="B305" s="74">
        <f t="shared" si="1"/>
        <v>46453</v>
      </c>
      <c r="C305" s="27"/>
      <c r="D305" s="34"/>
      <c r="E305" s="34">
        <v>3500.0</v>
      </c>
      <c r="F305" s="14">
        <f t="shared" si="17"/>
        <v>47000</v>
      </c>
      <c r="G305" s="29">
        <f t="shared" si="16"/>
        <v>28000</v>
      </c>
      <c r="N305" s="24"/>
      <c r="O305" s="24"/>
      <c r="P305" s="24"/>
      <c r="T305" s="14"/>
      <c r="U305" s="14"/>
      <c r="V305" s="14"/>
      <c r="W305" s="14"/>
      <c r="X305" s="14"/>
      <c r="Y305" s="14"/>
      <c r="Z305" s="14"/>
    </row>
    <row r="306" ht="16.5" customHeight="1">
      <c r="A306" s="25">
        <v>46454.0</v>
      </c>
      <c r="B306" s="74">
        <f t="shared" si="1"/>
        <v>46454</v>
      </c>
      <c r="C306" s="27"/>
      <c r="D306" s="34"/>
      <c r="E306" s="34">
        <v>3500.0</v>
      </c>
      <c r="F306" s="14">
        <f t="shared" si="17"/>
        <v>50500</v>
      </c>
      <c r="G306" s="29">
        <f t="shared" si="16"/>
        <v>24500</v>
      </c>
      <c r="N306" s="24"/>
      <c r="O306" s="24"/>
      <c r="P306" s="24"/>
      <c r="T306" s="14"/>
      <c r="U306" s="14"/>
      <c r="V306" s="14"/>
      <c r="W306" s="14"/>
      <c r="X306" s="14"/>
      <c r="Y306" s="14"/>
      <c r="Z306" s="14"/>
    </row>
    <row r="307" ht="16.5" customHeight="1">
      <c r="A307" s="25">
        <v>46455.0</v>
      </c>
      <c r="B307" s="74">
        <f t="shared" si="1"/>
        <v>46455</v>
      </c>
      <c r="C307" s="27"/>
      <c r="D307" s="34"/>
      <c r="E307" s="34">
        <v>3500.0</v>
      </c>
      <c r="F307" s="14">
        <f t="shared" si="17"/>
        <v>54000</v>
      </c>
      <c r="G307" s="29">
        <f t="shared" si="16"/>
        <v>21000</v>
      </c>
      <c r="N307" s="24"/>
      <c r="O307" s="24"/>
      <c r="P307" s="24"/>
      <c r="T307" s="14"/>
      <c r="U307" s="14"/>
      <c r="V307" s="14"/>
      <c r="W307" s="14"/>
      <c r="X307" s="14"/>
      <c r="Y307" s="14"/>
      <c r="Z307" s="14"/>
    </row>
    <row r="308" ht="16.5" customHeight="1">
      <c r="A308" s="25">
        <v>46456.0</v>
      </c>
      <c r="B308" s="74">
        <f t="shared" si="1"/>
        <v>46456</v>
      </c>
      <c r="C308" s="27"/>
      <c r="D308" s="34"/>
      <c r="E308" s="34">
        <v>3500.0</v>
      </c>
      <c r="F308" s="14">
        <f t="shared" si="17"/>
        <v>57500</v>
      </c>
      <c r="G308" s="29">
        <f t="shared" si="16"/>
        <v>17500</v>
      </c>
      <c r="N308" s="24"/>
      <c r="O308" s="24"/>
      <c r="P308" s="24"/>
      <c r="T308" s="14"/>
      <c r="U308" s="14"/>
      <c r="V308" s="14"/>
      <c r="W308" s="14"/>
      <c r="X308" s="14"/>
      <c r="Y308" s="14"/>
      <c r="Z308" s="14"/>
    </row>
    <row r="309" ht="16.5" customHeight="1">
      <c r="A309" s="25">
        <v>46457.0</v>
      </c>
      <c r="B309" s="74">
        <f t="shared" si="1"/>
        <v>46457</v>
      </c>
      <c r="C309" s="27"/>
      <c r="D309" s="34"/>
      <c r="E309" s="34">
        <v>3500.0</v>
      </c>
      <c r="F309" s="14">
        <f t="shared" si="17"/>
        <v>61000</v>
      </c>
      <c r="G309" s="29">
        <f t="shared" si="16"/>
        <v>14000</v>
      </c>
      <c r="N309" s="24"/>
      <c r="O309" s="24"/>
      <c r="P309" s="24"/>
      <c r="T309" s="14"/>
      <c r="U309" s="14"/>
      <c r="V309" s="14"/>
      <c r="W309" s="14"/>
      <c r="X309" s="14"/>
      <c r="Y309" s="14"/>
      <c r="Z309" s="14"/>
    </row>
    <row r="310" ht="16.5" customHeight="1">
      <c r="A310" s="25">
        <v>46458.0</v>
      </c>
      <c r="B310" s="74">
        <f t="shared" si="1"/>
        <v>46458</v>
      </c>
      <c r="C310" s="27"/>
      <c r="D310" s="34"/>
      <c r="E310" s="34">
        <v>3500.0</v>
      </c>
      <c r="F310" s="14">
        <f t="shared" si="17"/>
        <v>64500</v>
      </c>
      <c r="G310" s="29">
        <f t="shared" si="16"/>
        <v>10500</v>
      </c>
      <c r="N310" s="24"/>
      <c r="O310" s="24"/>
      <c r="P310" s="24"/>
      <c r="T310" s="14"/>
      <c r="U310" s="14"/>
      <c r="V310" s="14"/>
      <c r="W310" s="14"/>
      <c r="X310" s="14"/>
      <c r="Y310" s="14"/>
      <c r="Z310" s="14"/>
    </row>
    <row r="311" ht="16.5" customHeight="1">
      <c r="A311" s="25">
        <v>46459.0</v>
      </c>
      <c r="B311" s="74">
        <f t="shared" si="1"/>
        <v>46459</v>
      </c>
      <c r="C311" s="27"/>
      <c r="D311" s="34"/>
      <c r="E311" s="34">
        <v>3500.0</v>
      </c>
      <c r="F311" s="14">
        <f t="shared" si="17"/>
        <v>68000</v>
      </c>
      <c r="G311" s="29">
        <f t="shared" si="16"/>
        <v>7000</v>
      </c>
      <c r="N311" s="24"/>
      <c r="O311" s="24"/>
      <c r="P311" s="24"/>
      <c r="T311" s="14"/>
      <c r="U311" s="14"/>
      <c r="V311" s="14"/>
      <c r="W311" s="14"/>
      <c r="X311" s="14"/>
      <c r="Y311" s="14"/>
      <c r="Z311" s="14"/>
    </row>
    <row r="312" ht="16.5" customHeight="1">
      <c r="A312" s="25">
        <v>46460.0</v>
      </c>
      <c r="B312" s="74">
        <f t="shared" si="1"/>
        <v>46460</v>
      </c>
      <c r="C312" s="27"/>
      <c r="D312" s="34"/>
      <c r="E312" s="34">
        <v>3500.0</v>
      </c>
      <c r="F312" s="14">
        <f t="shared" si="17"/>
        <v>71500</v>
      </c>
      <c r="G312" s="29">
        <f t="shared" si="16"/>
        <v>3500</v>
      </c>
      <c r="N312" s="24"/>
      <c r="O312" s="24"/>
      <c r="P312" s="24"/>
      <c r="T312" s="14"/>
      <c r="U312" s="14"/>
      <c r="V312" s="14"/>
      <c r="W312" s="14"/>
      <c r="X312" s="14"/>
      <c r="Y312" s="14"/>
      <c r="Z312" s="14"/>
    </row>
    <row r="313" ht="16.5" customHeight="1">
      <c r="A313" s="25">
        <v>46461.0</v>
      </c>
      <c r="B313" s="74">
        <f t="shared" si="1"/>
        <v>46461</v>
      </c>
      <c r="C313" s="27"/>
      <c r="D313" s="34"/>
      <c r="E313" s="34">
        <v>3500.0</v>
      </c>
      <c r="F313" s="14">
        <f t="shared" si="17"/>
        <v>75000</v>
      </c>
      <c r="G313" s="29">
        <f t="shared" si="16"/>
        <v>0</v>
      </c>
      <c r="N313" s="24"/>
      <c r="O313" s="24"/>
      <c r="P313" s="24"/>
      <c r="T313" s="14"/>
      <c r="U313" s="14"/>
      <c r="V313" s="14"/>
      <c r="W313" s="14"/>
      <c r="X313" s="14"/>
      <c r="Y313" s="14"/>
      <c r="Z313" s="14"/>
    </row>
    <row r="314" ht="16.5" customHeight="1">
      <c r="A314" s="25">
        <v>46462.0</v>
      </c>
      <c r="B314" s="74">
        <f t="shared" si="1"/>
        <v>46462</v>
      </c>
      <c r="C314" s="55" t="s">
        <v>1736</v>
      </c>
      <c r="D314" s="34">
        <f>I315</f>
        <v>75000</v>
      </c>
      <c r="E314" s="34">
        <v>1500.0</v>
      </c>
      <c r="F314" s="14">
        <f>E314</f>
        <v>1500</v>
      </c>
      <c r="G314" s="29">
        <f t="shared" ref="G314:G335" si="18">$D$314-F314</f>
        <v>73500</v>
      </c>
      <c r="H314" s="1">
        <v>46538.0</v>
      </c>
      <c r="I314" s="14">
        <v>150000.0</v>
      </c>
      <c r="J314" s="36" t="s">
        <v>1739</v>
      </c>
      <c r="K314" s="59">
        <v>46268.0</v>
      </c>
      <c r="L314" s="59"/>
      <c r="M314" s="23" t="s">
        <v>1846</v>
      </c>
      <c r="N314" s="23"/>
      <c r="O314" s="12"/>
      <c r="P314" s="12"/>
      <c r="Q314" s="23" t="s">
        <v>1847</v>
      </c>
      <c r="R314" s="14"/>
      <c r="T314" s="14"/>
      <c r="U314" s="14"/>
      <c r="V314" s="14"/>
      <c r="W314" s="14"/>
      <c r="X314" s="14"/>
      <c r="Y314" s="14"/>
      <c r="Z314" s="14"/>
    </row>
    <row r="315" ht="16.5" customHeight="1">
      <c r="A315" s="25">
        <v>46463.0</v>
      </c>
      <c r="B315" s="74">
        <f t="shared" si="1"/>
        <v>46463</v>
      </c>
      <c r="C315" s="27"/>
      <c r="D315" s="34"/>
      <c r="E315" s="34">
        <v>3500.0</v>
      </c>
      <c r="F315" s="14">
        <f t="shared" ref="F315:F335" si="19">E315+F314</f>
        <v>5000</v>
      </c>
      <c r="G315" s="29">
        <f t="shared" si="18"/>
        <v>70000</v>
      </c>
      <c r="H315" s="21" t="s">
        <v>1743</v>
      </c>
      <c r="I315" s="14">
        <v>75000.0</v>
      </c>
      <c r="J315" s="12"/>
      <c r="K315" s="12"/>
      <c r="L315" s="12"/>
      <c r="M315" s="12"/>
      <c r="N315" s="12"/>
      <c r="O315" s="12"/>
      <c r="P315" s="12"/>
      <c r="Q315" s="12"/>
      <c r="T315" s="14"/>
      <c r="U315" s="14"/>
      <c r="V315" s="14"/>
      <c r="W315" s="14"/>
      <c r="X315" s="14"/>
      <c r="Y315" s="14"/>
      <c r="Z315" s="14"/>
    </row>
    <row r="316" ht="16.5" customHeight="1">
      <c r="A316" s="25">
        <v>46464.0</v>
      </c>
      <c r="B316" s="74">
        <f t="shared" si="1"/>
        <v>46464</v>
      </c>
      <c r="C316" s="27"/>
      <c r="D316" s="34"/>
      <c r="E316" s="34">
        <v>3500.0</v>
      </c>
      <c r="F316" s="14">
        <f t="shared" si="19"/>
        <v>8500</v>
      </c>
      <c r="G316" s="29">
        <f t="shared" si="18"/>
        <v>66500</v>
      </c>
      <c r="H316" s="13" t="s">
        <v>1657</v>
      </c>
      <c r="I316" s="14">
        <v>75000.0</v>
      </c>
      <c r="J316" s="12"/>
      <c r="K316" s="12"/>
      <c r="L316" s="12"/>
      <c r="M316" s="12"/>
      <c r="N316" s="12"/>
      <c r="O316" s="12"/>
      <c r="P316" s="12"/>
      <c r="Q316" s="12"/>
      <c r="T316" s="14"/>
      <c r="U316" s="14"/>
      <c r="V316" s="14"/>
      <c r="W316" s="14"/>
      <c r="X316" s="14"/>
      <c r="Y316" s="14"/>
      <c r="Z316" s="14"/>
    </row>
    <row r="317" ht="16.5" customHeight="1">
      <c r="A317" s="25">
        <v>46465.0</v>
      </c>
      <c r="B317" s="74">
        <f t="shared" si="1"/>
        <v>46465</v>
      </c>
      <c r="C317" s="27"/>
      <c r="D317" s="34"/>
      <c r="E317" s="34">
        <v>3500.0</v>
      </c>
      <c r="F317" s="14">
        <f t="shared" si="19"/>
        <v>12000</v>
      </c>
      <c r="G317" s="29">
        <f t="shared" si="18"/>
        <v>63000</v>
      </c>
      <c r="H317" s="13"/>
      <c r="I317" s="14"/>
      <c r="J317" s="12"/>
      <c r="K317" s="12"/>
      <c r="L317" s="12"/>
      <c r="M317" s="12"/>
      <c r="N317" s="12"/>
      <c r="O317" s="12"/>
      <c r="P317" s="12"/>
      <c r="Q317" s="12"/>
      <c r="T317" s="14"/>
      <c r="U317" s="14"/>
      <c r="V317" s="14"/>
      <c r="W317" s="14"/>
      <c r="X317" s="14"/>
      <c r="Y317" s="14"/>
      <c r="Z317" s="14"/>
    </row>
    <row r="318" ht="16.5" customHeight="1">
      <c r="A318" s="25">
        <v>46466.0</v>
      </c>
      <c r="B318" s="74">
        <f t="shared" si="1"/>
        <v>46466</v>
      </c>
      <c r="C318" s="27"/>
      <c r="D318" s="34"/>
      <c r="E318" s="34">
        <v>3500.0</v>
      </c>
      <c r="F318" s="14">
        <f t="shared" si="19"/>
        <v>15500</v>
      </c>
      <c r="G318" s="29">
        <f t="shared" si="18"/>
        <v>59500</v>
      </c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T318" s="14"/>
      <c r="U318" s="14"/>
      <c r="V318" s="14"/>
      <c r="W318" s="14"/>
      <c r="X318" s="14"/>
      <c r="Y318" s="14"/>
      <c r="Z318" s="14"/>
    </row>
    <row r="319" ht="16.5" customHeight="1">
      <c r="A319" s="25">
        <v>46467.0</v>
      </c>
      <c r="B319" s="74">
        <f t="shared" si="1"/>
        <v>46467</v>
      </c>
      <c r="C319" s="27"/>
      <c r="D319" s="34"/>
      <c r="E319" s="34">
        <v>3500.0</v>
      </c>
      <c r="F319" s="14">
        <f t="shared" si="19"/>
        <v>19000</v>
      </c>
      <c r="G319" s="29">
        <f t="shared" si="18"/>
        <v>56000</v>
      </c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T319" s="14"/>
      <c r="U319" s="14"/>
      <c r="V319" s="14"/>
      <c r="W319" s="14"/>
      <c r="X319" s="14"/>
      <c r="Y319" s="14"/>
      <c r="Z319" s="14"/>
    </row>
    <row r="320" ht="16.5" customHeight="1">
      <c r="A320" s="25">
        <v>46468.0</v>
      </c>
      <c r="B320" s="74">
        <f t="shared" si="1"/>
        <v>46468</v>
      </c>
      <c r="C320" s="27"/>
      <c r="D320" s="34"/>
      <c r="E320" s="34">
        <v>3500.0</v>
      </c>
      <c r="F320" s="14">
        <f t="shared" si="19"/>
        <v>22500</v>
      </c>
      <c r="G320" s="29">
        <f t="shared" si="18"/>
        <v>52500</v>
      </c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T320" s="14"/>
      <c r="U320" s="14"/>
      <c r="V320" s="14"/>
      <c r="W320" s="14"/>
      <c r="X320" s="14"/>
      <c r="Y320" s="14"/>
      <c r="Z320" s="14"/>
    </row>
    <row r="321" ht="16.5" customHeight="1">
      <c r="A321" s="25">
        <v>46469.0</v>
      </c>
      <c r="B321" s="74">
        <f t="shared" si="1"/>
        <v>46469</v>
      </c>
      <c r="C321" s="27"/>
      <c r="D321" s="34"/>
      <c r="E321" s="34">
        <v>3500.0</v>
      </c>
      <c r="F321" s="14">
        <f t="shared" si="19"/>
        <v>26000</v>
      </c>
      <c r="G321" s="29">
        <f t="shared" si="18"/>
        <v>49000</v>
      </c>
      <c r="N321" s="24"/>
      <c r="O321" s="24"/>
      <c r="P321" s="24"/>
      <c r="T321" s="14"/>
      <c r="U321" s="14"/>
      <c r="V321" s="14"/>
      <c r="W321" s="14"/>
      <c r="X321" s="14"/>
      <c r="Y321" s="14"/>
      <c r="Z321" s="14"/>
    </row>
    <row r="322" ht="16.5" customHeight="1">
      <c r="A322" s="25">
        <v>46470.0</v>
      </c>
      <c r="B322" s="74">
        <f t="shared" si="1"/>
        <v>46470</v>
      </c>
      <c r="C322" s="27"/>
      <c r="D322" s="34"/>
      <c r="E322" s="34">
        <v>3500.0</v>
      </c>
      <c r="F322" s="14">
        <f t="shared" si="19"/>
        <v>29500</v>
      </c>
      <c r="G322" s="29">
        <f t="shared" si="18"/>
        <v>45500</v>
      </c>
      <c r="N322" s="24"/>
      <c r="O322" s="24"/>
      <c r="P322" s="24"/>
      <c r="T322" s="14"/>
      <c r="U322" s="14"/>
      <c r="V322" s="14"/>
      <c r="W322" s="14"/>
      <c r="X322" s="14"/>
      <c r="Y322" s="14"/>
      <c r="Z322" s="14"/>
    </row>
    <row r="323" ht="16.5" customHeight="1">
      <c r="A323" s="25">
        <v>46471.0</v>
      </c>
      <c r="B323" s="74">
        <f t="shared" si="1"/>
        <v>46471</v>
      </c>
      <c r="C323" s="27"/>
      <c r="D323" s="34"/>
      <c r="E323" s="34">
        <v>3500.0</v>
      </c>
      <c r="F323" s="14">
        <f t="shared" si="19"/>
        <v>33000</v>
      </c>
      <c r="G323" s="29">
        <f t="shared" si="18"/>
        <v>42000</v>
      </c>
      <c r="N323" s="24"/>
      <c r="O323" s="24"/>
      <c r="P323" s="24"/>
      <c r="T323" s="14"/>
      <c r="U323" s="14"/>
      <c r="V323" s="14"/>
      <c r="W323" s="14"/>
      <c r="X323" s="14"/>
      <c r="Y323" s="14"/>
      <c r="Z323" s="14"/>
    </row>
    <row r="324" ht="16.5" customHeight="1">
      <c r="A324" s="25">
        <v>46472.0</v>
      </c>
      <c r="B324" s="74">
        <f t="shared" si="1"/>
        <v>46472</v>
      </c>
      <c r="C324" s="27"/>
      <c r="D324" s="34"/>
      <c r="E324" s="34">
        <v>3500.0</v>
      </c>
      <c r="F324" s="14">
        <f t="shared" si="19"/>
        <v>36500</v>
      </c>
      <c r="G324" s="29">
        <f t="shared" si="18"/>
        <v>38500</v>
      </c>
      <c r="N324" s="24"/>
      <c r="O324" s="24"/>
      <c r="P324" s="24"/>
      <c r="T324" s="14"/>
      <c r="U324" s="14"/>
      <c r="V324" s="14"/>
      <c r="W324" s="14"/>
      <c r="X324" s="14"/>
      <c r="Y324" s="14"/>
      <c r="Z324" s="14"/>
    </row>
    <row r="325" ht="16.5" customHeight="1">
      <c r="A325" s="25">
        <v>46473.0</v>
      </c>
      <c r="B325" s="74">
        <f t="shared" si="1"/>
        <v>46473</v>
      </c>
      <c r="C325" s="27"/>
      <c r="D325" s="34"/>
      <c r="E325" s="34">
        <v>3500.0</v>
      </c>
      <c r="F325" s="14">
        <f t="shared" si="19"/>
        <v>40000</v>
      </c>
      <c r="G325" s="29">
        <f t="shared" si="18"/>
        <v>35000</v>
      </c>
      <c r="N325" s="24"/>
      <c r="O325" s="24"/>
      <c r="P325" s="24"/>
      <c r="T325" s="14"/>
      <c r="U325" s="14"/>
      <c r="V325" s="14"/>
      <c r="W325" s="14"/>
      <c r="X325" s="14"/>
      <c r="Y325" s="14"/>
      <c r="Z325" s="14"/>
    </row>
    <row r="326" ht="16.5" customHeight="1">
      <c r="A326" s="25">
        <v>46474.0</v>
      </c>
      <c r="B326" s="74">
        <f t="shared" si="1"/>
        <v>46474</v>
      </c>
      <c r="C326" s="27"/>
      <c r="D326" s="34"/>
      <c r="E326" s="34">
        <v>3500.0</v>
      </c>
      <c r="F326" s="14">
        <f t="shared" si="19"/>
        <v>43500</v>
      </c>
      <c r="G326" s="29">
        <f t="shared" si="18"/>
        <v>31500</v>
      </c>
      <c r="N326" s="24"/>
      <c r="O326" s="24"/>
      <c r="P326" s="24"/>
      <c r="T326" s="14"/>
      <c r="U326" s="14"/>
      <c r="V326" s="14"/>
      <c r="W326" s="14"/>
      <c r="X326" s="14"/>
      <c r="Y326" s="14"/>
      <c r="Z326" s="14"/>
    </row>
    <row r="327" ht="16.5" customHeight="1">
      <c r="A327" s="25">
        <v>46475.0</v>
      </c>
      <c r="B327" s="74">
        <f t="shared" si="1"/>
        <v>46475</v>
      </c>
      <c r="C327" s="27"/>
      <c r="D327" s="34"/>
      <c r="E327" s="34">
        <v>3500.0</v>
      </c>
      <c r="F327" s="14">
        <f t="shared" si="19"/>
        <v>47000</v>
      </c>
      <c r="G327" s="29">
        <f t="shared" si="18"/>
        <v>28000</v>
      </c>
      <c r="N327" s="24"/>
      <c r="O327" s="24"/>
      <c r="P327" s="24"/>
      <c r="T327" s="14"/>
      <c r="U327" s="14"/>
      <c r="V327" s="14"/>
      <c r="W327" s="14"/>
      <c r="X327" s="14"/>
      <c r="Y327" s="14"/>
      <c r="Z327" s="14"/>
    </row>
    <row r="328" ht="16.5" customHeight="1">
      <c r="A328" s="25">
        <v>46476.0</v>
      </c>
      <c r="B328" s="74">
        <f t="shared" si="1"/>
        <v>46476</v>
      </c>
      <c r="C328" s="27"/>
      <c r="D328" s="34"/>
      <c r="E328" s="34">
        <v>3500.0</v>
      </c>
      <c r="F328" s="14">
        <f t="shared" si="19"/>
        <v>50500</v>
      </c>
      <c r="G328" s="29">
        <f t="shared" si="18"/>
        <v>24500</v>
      </c>
      <c r="N328" s="24"/>
      <c r="O328" s="24"/>
      <c r="P328" s="24"/>
      <c r="T328" s="14"/>
      <c r="U328" s="14"/>
      <c r="V328" s="14"/>
      <c r="W328" s="14"/>
      <c r="X328" s="14"/>
      <c r="Y328" s="14"/>
      <c r="Z328" s="14"/>
    </row>
    <row r="329" ht="16.5" customHeight="1">
      <c r="A329" s="25">
        <v>46477.0</v>
      </c>
      <c r="B329" s="74">
        <f t="shared" si="1"/>
        <v>46477</v>
      </c>
      <c r="C329" s="27"/>
      <c r="D329" s="34"/>
      <c r="E329" s="34">
        <v>3500.0</v>
      </c>
      <c r="F329" s="14">
        <f t="shared" si="19"/>
        <v>54000</v>
      </c>
      <c r="G329" s="29">
        <f t="shared" si="18"/>
        <v>21000</v>
      </c>
      <c r="N329" s="24"/>
      <c r="O329" s="24"/>
      <c r="P329" s="24"/>
      <c r="T329" s="14"/>
      <c r="U329" s="14"/>
      <c r="V329" s="14"/>
      <c r="W329" s="14"/>
      <c r="X329" s="14"/>
      <c r="Y329" s="14"/>
      <c r="Z329" s="14"/>
    </row>
    <row r="330" ht="16.5" customHeight="1">
      <c r="A330" s="25">
        <v>46478.0</v>
      </c>
      <c r="B330" s="74">
        <f t="shared" si="1"/>
        <v>46478</v>
      </c>
      <c r="C330" s="27"/>
      <c r="D330" s="34"/>
      <c r="E330" s="34">
        <v>3500.0</v>
      </c>
      <c r="F330" s="14">
        <f t="shared" si="19"/>
        <v>57500</v>
      </c>
      <c r="G330" s="29">
        <f t="shared" si="18"/>
        <v>17500</v>
      </c>
      <c r="N330" s="24"/>
      <c r="O330" s="24"/>
      <c r="P330" s="24"/>
      <c r="T330" s="14"/>
      <c r="U330" s="14"/>
      <c r="V330" s="14"/>
      <c r="W330" s="14"/>
      <c r="X330" s="14"/>
      <c r="Y330" s="14"/>
      <c r="Z330" s="14"/>
    </row>
    <row r="331" ht="16.5" customHeight="1">
      <c r="A331" s="25">
        <v>46479.0</v>
      </c>
      <c r="B331" s="74">
        <f t="shared" si="1"/>
        <v>46479</v>
      </c>
      <c r="C331" s="27"/>
      <c r="D331" s="34"/>
      <c r="E331" s="34">
        <v>3500.0</v>
      </c>
      <c r="F331" s="14">
        <f t="shared" si="19"/>
        <v>61000</v>
      </c>
      <c r="G331" s="29">
        <f t="shared" si="18"/>
        <v>14000</v>
      </c>
      <c r="N331" s="24"/>
      <c r="O331" s="24"/>
      <c r="P331" s="24"/>
      <c r="T331" s="14"/>
      <c r="U331" s="14"/>
      <c r="V331" s="14"/>
      <c r="W331" s="14"/>
      <c r="X331" s="14"/>
      <c r="Y331" s="14"/>
      <c r="Z331" s="14"/>
    </row>
    <row r="332" ht="16.5" customHeight="1">
      <c r="A332" s="25">
        <v>46480.0</v>
      </c>
      <c r="B332" s="74">
        <f t="shared" si="1"/>
        <v>46480</v>
      </c>
      <c r="C332" s="27"/>
      <c r="D332" s="34"/>
      <c r="E332" s="34">
        <v>3500.0</v>
      </c>
      <c r="F332" s="14">
        <f t="shared" si="19"/>
        <v>64500</v>
      </c>
      <c r="G332" s="29">
        <f t="shared" si="18"/>
        <v>10500</v>
      </c>
      <c r="N332" s="24"/>
      <c r="O332" s="24"/>
      <c r="P332" s="24"/>
      <c r="T332" s="14"/>
      <c r="U332" s="14"/>
      <c r="V332" s="14"/>
      <c r="W332" s="14"/>
      <c r="X332" s="14"/>
      <c r="Y332" s="14"/>
      <c r="Z332" s="14"/>
    </row>
    <row r="333" ht="16.5" customHeight="1">
      <c r="A333" s="25">
        <v>46481.0</v>
      </c>
      <c r="B333" s="74">
        <f t="shared" si="1"/>
        <v>46481</v>
      </c>
      <c r="C333" s="27"/>
      <c r="D333" s="34"/>
      <c r="E333" s="34">
        <v>3500.0</v>
      </c>
      <c r="F333" s="14">
        <f t="shared" si="19"/>
        <v>68000</v>
      </c>
      <c r="G333" s="29">
        <f t="shared" si="18"/>
        <v>7000</v>
      </c>
      <c r="N333" s="24"/>
      <c r="O333" s="24"/>
      <c r="P333" s="24"/>
      <c r="T333" s="14"/>
      <c r="U333" s="14"/>
      <c r="V333" s="14"/>
      <c r="W333" s="14"/>
      <c r="X333" s="14"/>
      <c r="Y333" s="14"/>
      <c r="Z333" s="14"/>
    </row>
    <row r="334" ht="16.5" customHeight="1">
      <c r="A334" s="25">
        <v>46482.0</v>
      </c>
      <c r="B334" s="74">
        <f t="shared" si="1"/>
        <v>46482</v>
      </c>
      <c r="C334" s="27"/>
      <c r="D334" s="34"/>
      <c r="E334" s="34">
        <v>3500.0</v>
      </c>
      <c r="F334" s="14">
        <f t="shared" si="19"/>
        <v>71500</v>
      </c>
      <c r="G334" s="29">
        <f t="shared" si="18"/>
        <v>3500</v>
      </c>
      <c r="N334" s="24"/>
      <c r="O334" s="24"/>
      <c r="P334" s="24"/>
      <c r="T334" s="14"/>
      <c r="U334" s="14"/>
      <c r="V334" s="14"/>
      <c r="W334" s="14"/>
      <c r="X334" s="14"/>
      <c r="Y334" s="14"/>
      <c r="Z334" s="14"/>
    </row>
    <row r="335" ht="16.5" customHeight="1">
      <c r="A335" s="25">
        <v>46483.0</v>
      </c>
      <c r="B335" s="74">
        <f t="shared" si="1"/>
        <v>46483</v>
      </c>
      <c r="C335" s="27"/>
      <c r="D335" s="34"/>
      <c r="E335" s="34">
        <v>3500.0</v>
      </c>
      <c r="F335" s="14">
        <f t="shared" si="19"/>
        <v>75000</v>
      </c>
      <c r="G335" s="29">
        <f t="shared" si="18"/>
        <v>0</v>
      </c>
      <c r="N335" s="24"/>
      <c r="O335" s="24"/>
      <c r="P335" s="24"/>
      <c r="T335" s="14"/>
      <c r="U335" s="14"/>
      <c r="V335" s="14"/>
      <c r="W335" s="14"/>
      <c r="X335" s="14"/>
      <c r="Y335" s="14"/>
      <c r="Z335" s="14"/>
    </row>
    <row r="336" ht="16.5" customHeight="1">
      <c r="A336" s="25">
        <v>46484.0</v>
      </c>
      <c r="B336" s="74">
        <f t="shared" si="1"/>
        <v>46484</v>
      </c>
      <c r="C336" s="55" t="s">
        <v>1736</v>
      </c>
      <c r="D336" s="34">
        <f>I338</f>
        <v>75000</v>
      </c>
      <c r="E336" s="34">
        <v>1500.0</v>
      </c>
      <c r="F336" s="14">
        <f>E336</f>
        <v>1500</v>
      </c>
      <c r="G336" s="29">
        <f t="shared" ref="G336:G357" si="20">$D$336-F336</f>
        <v>73500</v>
      </c>
      <c r="H336" s="1">
        <v>46566.0</v>
      </c>
      <c r="I336" s="14">
        <v>150000.0</v>
      </c>
      <c r="J336" s="36" t="s">
        <v>1739</v>
      </c>
      <c r="K336" s="59">
        <v>46268.0</v>
      </c>
      <c r="L336" s="59"/>
      <c r="M336" s="23" t="s">
        <v>1852</v>
      </c>
      <c r="N336" s="23"/>
      <c r="O336" s="12"/>
      <c r="P336" s="12"/>
      <c r="Q336" s="23" t="s">
        <v>1853</v>
      </c>
      <c r="R336" s="14"/>
      <c r="S336" s="14"/>
      <c r="T336" s="14"/>
      <c r="U336" s="14"/>
      <c r="V336" s="14"/>
      <c r="W336" s="14"/>
      <c r="X336" s="14"/>
      <c r="Y336" s="14"/>
      <c r="Z336" s="14"/>
    </row>
    <row r="337" ht="16.5" customHeight="1">
      <c r="A337" s="25">
        <v>46485.0</v>
      </c>
      <c r="B337" s="74">
        <f t="shared" si="1"/>
        <v>46485</v>
      </c>
      <c r="C337" s="27"/>
      <c r="D337" s="34"/>
      <c r="E337" s="34">
        <v>3500.0</v>
      </c>
      <c r="F337" s="14">
        <f t="shared" ref="F337:F357" si="21">E337+F336</f>
        <v>5000</v>
      </c>
      <c r="G337" s="29">
        <f t="shared" si="20"/>
        <v>70000</v>
      </c>
      <c r="H337" s="21" t="s">
        <v>1743</v>
      </c>
      <c r="I337" s="14">
        <v>75000.0</v>
      </c>
      <c r="J337" s="12"/>
      <c r="K337" s="12"/>
      <c r="L337" s="12"/>
      <c r="M337" s="12"/>
      <c r="N337" s="12"/>
      <c r="O337" s="12"/>
      <c r="P337" s="12"/>
      <c r="Q337" s="12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6.5" customHeight="1">
      <c r="A338" s="25">
        <v>46486.0</v>
      </c>
      <c r="B338" s="74">
        <f t="shared" si="1"/>
        <v>46486</v>
      </c>
      <c r="C338" s="27"/>
      <c r="D338" s="34"/>
      <c r="E338" s="34">
        <v>3500.0</v>
      </c>
      <c r="F338" s="14">
        <f t="shared" si="21"/>
        <v>8500</v>
      </c>
      <c r="G338" s="29">
        <f t="shared" si="20"/>
        <v>66500</v>
      </c>
      <c r="H338" s="13" t="s">
        <v>1657</v>
      </c>
      <c r="I338" s="14">
        <v>75000.0</v>
      </c>
      <c r="J338" s="12"/>
      <c r="K338" s="12"/>
      <c r="L338" s="12"/>
      <c r="M338" s="12"/>
      <c r="N338" s="12"/>
      <c r="O338" s="12"/>
      <c r="P338" s="12"/>
      <c r="Q338" s="12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6.5" customHeight="1">
      <c r="A339" s="25">
        <v>46487.0</v>
      </c>
      <c r="B339" s="74">
        <f t="shared" si="1"/>
        <v>46487</v>
      </c>
      <c r="C339" s="27"/>
      <c r="D339" s="34"/>
      <c r="E339" s="34">
        <v>3500.0</v>
      </c>
      <c r="F339" s="14">
        <f t="shared" si="21"/>
        <v>12000</v>
      </c>
      <c r="G339" s="29">
        <f t="shared" si="20"/>
        <v>63000</v>
      </c>
      <c r="H339" s="13"/>
      <c r="I339" s="14"/>
      <c r="J339" s="12"/>
      <c r="K339" s="12"/>
      <c r="L339" s="12"/>
      <c r="M339" s="12"/>
      <c r="N339" s="12"/>
      <c r="O339" s="12"/>
      <c r="P339" s="12"/>
      <c r="Q339" s="12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6.5" customHeight="1">
      <c r="A340" s="25">
        <v>46488.0</v>
      </c>
      <c r="B340" s="74">
        <f t="shared" si="1"/>
        <v>46488</v>
      </c>
      <c r="C340" s="27"/>
      <c r="D340" s="34"/>
      <c r="E340" s="34">
        <v>3500.0</v>
      </c>
      <c r="F340" s="14">
        <f t="shared" si="21"/>
        <v>15500</v>
      </c>
      <c r="G340" s="29">
        <f t="shared" si="20"/>
        <v>59500</v>
      </c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6.5" customHeight="1">
      <c r="A341" s="25">
        <v>46489.0</v>
      </c>
      <c r="B341" s="74">
        <f t="shared" si="1"/>
        <v>46489</v>
      </c>
      <c r="C341" s="27"/>
      <c r="D341" s="34"/>
      <c r="E341" s="34">
        <v>3500.0</v>
      </c>
      <c r="F341" s="14">
        <f t="shared" si="21"/>
        <v>19000</v>
      </c>
      <c r="G341" s="29">
        <f t="shared" si="20"/>
        <v>56000</v>
      </c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6.5" customHeight="1">
      <c r="A342" s="25">
        <v>46490.0</v>
      </c>
      <c r="B342" s="74">
        <f t="shared" si="1"/>
        <v>46490</v>
      </c>
      <c r="C342" s="27"/>
      <c r="D342" s="34"/>
      <c r="E342" s="34">
        <v>3500.0</v>
      </c>
      <c r="F342" s="14">
        <f t="shared" si="21"/>
        <v>22500</v>
      </c>
      <c r="G342" s="29">
        <f t="shared" si="20"/>
        <v>52500</v>
      </c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6.5" customHeight="1">
      <c r="A343" s="25">
        <v>46491.0</v>
      </c>
      <c r="B343" s="74">
        <f t="shared" si="1"/>
        <v>46491</v>
      </c>
      <c r="C343" s="27"/>
      <c r="D343" s="34"/>
      <c r="E343" s="34">
        <v>3500.0</v>
      </c>
      <c r="F343" s="14">
        <f t="shared" si="21"/>
        <v>26000</v>
      </c>
      <c r="G343" s="29">
        <f t="shared" si="20"/>
        <v>49000</v>
      </c>
      <c r="N343" s="24"/>
      <c r="O343" s="24"/>
      <c r="P343" s="2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6.5" customHeight="1">
      <c r="A344" s="25">
        <v>46492.0</v>
      </c>
      <c r="B344" s="74">
        <f t="shared" si="1"/>
        <v>46492</v>
      </c>
      <c r="C344" s="27"/>
      <c r="D344" s="34"/>
      <c r="E344" s="34">
        <v>3500.0</v>
      </c>
      <c r="F344" s="14">
        <f t="shared" si="21"/>
        <v>29500</v>
      </c>
      <c r="G344" s="29">
        <f t="shared" si="20"/>
        <v>45500</v>
      </c>
      <c r="N344" s="24"/>
      <c r="O344" s="24"/>
      <c r="P344" s="2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6.5" customHeight="1">
      <c r="A345" s="25">
        <v>46493.0</v>
      </c>
      <c r="B345" s="74">
        <f t="shared" si="1"/>
        <v>46493</v>
      </c>
      <c r="C345" s="27"/>
      <c r="D345" s="34"/>
      <c r="E345" s="34">
        <v>3500.0</v>
      </c>
      <c r="F345" s="14">
        <f t="shared" si="21"/>
        <v>33000</v>
      </c>
      <c r="G345" s="29">
        <f t="shared" si="20"/>
        <v>42000</v>
      </c>
      <c r="N345" s="24"/>
      <c r="O345" s="24"/>
      <c r="P345" s="2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6.5" customHeight="1">
      <c r="A346" s="25">
        <v>46494.0</v>
      </c>
      <c r="B346" s="74">
        <f t="shared" si="1"/>
        <v>46494</v>
      </c>
      <c r="C346" s="27"/>
      <c r="D346" s="34"/>
      <c r="E346" s="34">
        <v>3500.0</v>
      </c>
      <c r="F346" s="14">
        <f t="shared" si="21"/>
        <v>36500</v>
      </c>
      <c r="G346" s="29">
        <f t="shared" si="20"/>
        <v>38500</v>
      </c>
      <c r="N346" s="24"/>
      <c r="O346" s="24"/>
      <c r="P346" s="2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6.5" customHeight="1">
      <c r="A347" s="25">
        <v>46495.0</v>
      </c>
      <c r="B347" s="74">
        <f t="shared" si="1"/>
        <v>46495</v>
      </c>
      <c r="C347" s="27"/>
      <c r="D347" s="34"/>
      <c r="E347" s="34">
        <v>3500.0</v>
      </c>
      <c r="F347" s="14">
        <f t="shared" si="21"/>
        <v>40000</v>
      </c>
      <c r="G347" s="29">
        <f t="shared" si="20"/>
        <v>35000</v>
      </c>
      <c r="N347" s="24"/>
      <c r="O347" s="24"/>
      <c r="P347" s="2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6.5" customHeight="1">
      <c r="A348" s="25">
        <v>46496.0</v>
      </c>
      <c r="B348" s="74">
        <f t="shared" si="1"/>
        <v>46496</v>
      </c>
      <c r="C348" s="27"/>
      <c r="D348" s="34"/>
      <c r="E348" s="34">
        <v>3500.0</v>
      </c>
      <c r="F348" s="14">
        <f t="shared" si="21"/>
        <v>43500</v>
      </c>
      <c r="G348" s="29">
        <f t="shared" si="20"/>
        <v>31500</v>
      </c>
      <c r="N348" s="24"/>
      <c r="O348" s="24"/>
      <c r="P348" s="2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6.5" customHeight="1">
      <c r="A349" s="25">
        <v>46497.0</v>
      </c>
      <c r="B349" s="74">
        <f t="shared" si="1"/>
        <v>46497</v>
      </c>
      <c r="C349" s="27"/>
      <c r="D349" s="34"/>
      <c r="E349" s="34">
        <v>3500.0</v>
      </c>
      <c r="F349" s="14">
        <f t="shared" si="21"/>
        <v>47000</v>
      </c>
      <c r="G349" s="29">
        <f t="shared" si="20"/>
        <v>28000</v>
      </c>
      <c r="N349" s="24"/>
      <c r="O349" s="24"/>
      <c r="P349" s="2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6.5" customHeight="1">
      <c r="A350" s="25">
        <v>46498.0</v>
      </c>
      <c r="B350" s="74">
        <f t="shared" si="1"/>
        <v>46498</v>
      </c>
      <c r="C350" s="27"/>
      <c r="D350" s="34"/>
      <c r="E350" s="34">
        <v>3500.0</v>
      </c>
      <c r="F350" s="14">
        <f t="shared" si="21"/>
        <v>50500</v>
      </c>
      <c r="G350" s="29">
        <f t="shared" si="20"/>
        <v>24500</v>
      </c>
      <c r="N350" s="24"/>
      <c r="O350" s="24"/>
      <c r="P350" s="2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6.5" customHeight="1">
      <c r="A351" s="25">
        <v>46499.0</v>
      </c>
      <c r="B351" s="74">
        <f t="shared" si="1"/>
        <v>46499</v>
      </c>
      <c r="C351" s="27"/>
      <c r="D351" s="34"/>
      <c r="E351" s="34">
        <v>3500.0</v>
      </c>
      <c r="F351" s="14">
        <f t="shared" si="21"/>
        <v>54000</v>
      </c>
      <c r="G351" s="29">
        <f t="shared" si="20"/>
        <v>21000</v>
      </c>
      <c r="N351" s="24"/>
      <c r="O351" s="24"/>
      <c r="P351" s="2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6.5" customHeight="1">
      <c r="A352" s="25">
        <v>46500.0</v>
      </c>
      <c r="B352" s="74">
        <f t="shared" si="1"/>
        <v>46500</v>
      </c>
      <c r="C352" s="27"/>
      <c r="D352" s="34"/>
      <c r="E352" s="34">
        <v>3500.0</v>
      </c>
      <c r="F352" s="14">
        <f t="shared" si="21"/>
        <v>57500</v>
      </c>
      <c r="G352" s="29">
        <f t="shared" si="20"/>
        <v>17500</v>
      </c>
      <c r="N352" s="24"/>
      <c r="O352" s="24"/>
      <c r="P352" s="2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6.5" customHeight="1">
      <c r="A353" s="25">
        <v>46501.0</v>
      </c>
      <c r="B353" s="74">
        <f t="shared" si="1"/>
        <v>46501</v>
      </c>
      <c r="C353" s="27"/>
      <c r="D353" s="34"/>
      <c r="E353" s="34">
        <v>3500.0</v>
      </c>
      <c r="F353" s="14">
        <f t="shared" si="21"/>
        <v>61000</v>
      </c>
      <c r="G353" s="29">
        <f t="shared" si="20"/>
        <v>14000</v>
      </c>
      <c r="N353" s="24"/>
      <c r="O353" s="24"/>
      <c r="P353" s="2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6.5" customHeight="1">
      <c r="A354" s="25">
        <v>46502.0</v>
      </c>
      <c r="B354" s="74">
        <f t="shared" si="1"/>
        <v>46502</v>
      </c>
      <c r="C354" s="27"/>
      <c r="D354" s="34"/>
      <c r="E354" s="34">
        <v>3500.0</v>
      </c>
      <c r="F354" s="14">
        <f t="shared" si="21"/>
        <v>64500</v>
      </c>
      <c r="G354" s="29">
        <f t="shared" si="20"/>
        <v>10500</v>
      </c>
      <c r="N354" s="24"/>
      <c r="O354" s="24"/>
      <c r="P354" s="2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6.5" customHeight="1">
      <c r="A355" s="25">
        <v>46503.0</v>
      </c>
      <c r="B355" s="74">
        <f t="shared" si="1"/>
        <v>46503</v>
      </c>
      <c r="C355" s="27"/>
      <c r="D355" s="34"/>
      <c r="E355" s="34">
        <v>3500.0</v>
      </c>
      <c r="F355" s="14">
        <f t="shared" si="21"/>
        <v>68000</v>
      </c>
      <c r="G355" s="29">
        <f t="shared" si="20"/>
        <v>7000</v>
      </c>
      <c r="N355" s="24"/>
      <c r="O355" s="24"/>
      <c r="P355" s="2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6.5" customHeight="1">
      <c r="A356" s="25">
        <v>46504.0</v>
      </c>
      <c r="B356" s="74">
        <f t="shared" si="1"/>
        <v>46504</v>
      </c>
      <c r="C356" s="27"/>
      <c r="D356" s="34"/>
      <c r="E356" s="34">
        <v>3500.0</v>
      </c>
      <c r="F356" s="14">
        <f t="shared" si="21"/>
        <v>71500</v>
      </c>
      <c r="G356" s="29">
        <f t="shared" si="20"/>
        <v>3500</v>
      </c>
      <c r="N356" s="24"/>
      <c r="O356" s="24"/>
      <c r="P356" s="2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6.5" customHeight="1">
      <c r="A357" s="25">
        <v>46505.0</v>
      </c>
      <c r="B357" s="74">
        <f t="shared" si="1"/>
        <v>46505</v>
      </c>
      <c r="C357" s="27"/>
      <c r="D357" s="34"/>
      <c r="E357" s="34">
        <v>3500.0</v>
      </c>
      <c r="F357" s="14">
        <f t="shared" si="21"/>
        <v>75000</v>
      </c>
      <c r="G357" s="29">
        <f t="shared" si="20"/>
        <v>0</v>
      </c>
      <c r="N357" s="24"/>
      <c r="O357" s="24"/>
      <c r="P357" s="2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6.5" customHeight="1">
      <c r="A358" s="25">
        <v>46506.0</v>
      </c>
      <c r="B358" s="74">
        <f t="shared" si="1"/>
        <v>46506</v>
      </c>
      <c r="C358" s="55" t="s">
        <v>1736</v>
      </c>
      <c r="D358" s="34">
        <f>I360</f>
        <v>75000</v>
      </c>
      <c r="E358" s="34">
        <v>1500.0</v>
      </c>
      <c r="F358" s="14">
        <f>E358</f>
        <v>1500</v>
      </c>
      <c r="G358" s="29">
        <f t="shared" ref="G358:G379" si="22">$D$358-F358</f>
        <v>73500</v>
      </c>
      <c r="H358" s="1">
        <v>46594.0</v>
      </c>
      <c r="I358" s="14">
        <v>150000.0</v>
      </c>
      <c r="J358" s="36" t="s">
        <v>1739</v>
      </c>
      <c r="K358" s="59">
        <v>46268.0</v>
      </c>
      <c r="L358" s="59"/>
      <c r="M358" s="23" t="s">
        <v>1861</v>
      </c>
      <c r="N358" s="23"/>
      <c r="O358" s="12"/>
      <c r="P358" s="12"/>
      <c r="Q358" s="23" t="s">
        <v>1862</v>
      </c>
      <c r="R358" s="14"/>
      <c r="S358" s="14"/>
      <c r="T358" s="14"/>
      <c r="U358" s="14"/>
      <c r="V358" s="14"/>
      <c r="W358" s="14"/>
      <c r="X358" s="14"/>
      <c r="Y358" s="14"/>
      <c r="Z358" s="14"/>
    </row>
    <row r="359" ht="16.5" customHeight="1">
      <c r="A359" s="25">
        <v>46507.0</v>
      </c>
      <c r="B359" s="74">
        <f t="shared" si="1"/>
        <v>46507</v>
      </c>
      <c r="C359" s="27"/>
      <c r="D359" s="34"/>
      <c r="E359" s="34">
        <v>3500.0</v>
      </c>
      <c r="F359" s="14">
        <f t="shared" ref="F359:F379" si="23">E359+F358</f>
        <v>5000</v>
      </c>
      <c r="G359" s="29">
        <f t="shared" si="22"/>
        <v>70000</v>
      </c>
      <c r="H359" s="21" t="s">
        <v>1743</v>
      </c>
      <c r="I359" s="14">
        <v>75000.0</v>
      </c>
      <c r="J359" s="12"/>
      <c r="K359" s="12"/>
      <c r="L359" s="12"/>
      <c r="M359" s="12"/>
      <c r="N359" s="12"/>
      <c r="O359" s="12"/>
      <c r="P359" s="12"/>
      <c r="Q359" s="12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6.5" customHeight="1">
      <c r="A360" s="25">
        <v>46508.0</v>
      </c>
      <c r="B360" s="74">
        <f t="shared" si="1"/>
        <v>46508</v>
      </c>
      <c r="C360" s="27"/>
      <c r="D360" s="34"/>
      <c r="E360" s="34">
        <v>3500.0</v>
      </c>
      <c r="F360" s="14">
        <f t="shared" si="23"/>
        <v>8500</v>
      </c>
      <c r="G360" s="29">
        <f t="shared" si="22"/>
        <v>66500</v>
      </c>
      <c r="H360" s="13" t="s">
        <v>1657</v>
      </c>
      <c r="I360" s="14">
        <v>75000.0</v>
      </c>
      <c r="J360" s="12"/>
      <c r="K360" s="12"/>
      <c r="L360" s="12"/>
      <c r="M360" s="12"/>
      <c r="N360" s="12"/>
      <c r="O360" s="12"/>
      <c r="P360" s="12"/>
      <c r="Q360" s="12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6.5" customHeight="1">
      <c r="A361" s="25">
        <v>46509.0</v>
      </c>
      <c r="B361" s="74">
        <f t="shared" si="1"/>
        <v>46509</v>
      </c>
      <c r="C361" s="27"/>
      <c r="D361" s="34"/>
      <c r="E361" s="34">
        <v>3500.0</v>
      </c>
      <c r="F361" s="14">
        <f t="shared" si="23"/>
        <v>12000</v>
      </c>
      <c r="G361" s="29">
        <f t="shared" si="22"/>
        <v>63000</v>
      </c>
      <c r="H361" s="13"/>
      <c r="I361" s="14"/>
      <c r="J361" s="12"/>
      <c r="K361" s="12"/>
      <c r="L361" s="12"/>
      <c r="M361" s="12"/>
      <c r="N361" s="12"/>
      <c r="O361" s="12"/>
      <c r="P361" s="12"/>
      <c r="Q361" s="12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6.5" customHeight="1">
      <c r="A362" s="25">
        <v>46510.0</v>
      </c>
      <c r="B362" s="74">
        <f t="shared" si="1"/>
        <v>46510</v>
      </c>
      <c r="C362" s="27"/>
      <c r="D362" s="34"/>
      <c r="E362" s="34">
        <v>3500.0</v>
      </c>
      <c r="F362" s="14">
        <f t="shared" si="23"/>
        <v>15500</v>
      </c>
      <c r="G362" s="29">
        <f t="shared" si="22"/>
        <v>59500</v>
      </c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6.5" customHeight="1">
      <c r="A363" s="25">
        <v>46511.0</v>
      </c>
      <c r="B363" s="74">
        <f t="shared" si="1"/>
        <v>46511</v>
      </c>
      <c r="C363" s="27"/>
      <c r="D363" s="34"/>
      <c r="E363" s="34">
        <v>3500.0</v>
      </c>
      <c r="F363" s="14">
        <f t="shared" si="23"/>
        <v>19000</v>
      </c>
      <c r="G363" s="29">
        <f t="shared" si="22"/>
        <v>56000</v>
      </c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6.5" customHeight="1">
      <c r="A364" s="25">
        <v>46512.0</v>
      </c>
      <c r="B364" s="74">
        <f t="shared" si="1"/>
        <v>46512</v>
      </c>
      <c r="C364" s="27"/>
      <c r="D364" s="34"/>
      <c r="E364" s="34">
        <v>3500.0</v>
      </c>
      <c r="F364" s="14">
        <f t="shared" si="23"/>
        <v>22500</v>
      </c>
      <c r="G364" s="29">
        <f t="shared" si="22"/>
        <v>52500</v>
      </c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6.5" customHeight="1">
      <c r="A365" s="25">
        <v>46513.0</v>
      </c>
      <c r="B365" s="74">
        <f t="shared" si="1"/>
        <v>46513</v>
      </c>
      <c r="C365" s="27"/>
      <c r="D365" s="34"/>
      <c r="E365" s="34">
        <v>3500.0</v>
      </c>
      <c r="F365" s="14">
        <f t="shared" si="23"/>
        <v>26000</v>
      </c>
      <c r="G365" s="29">
        <f t="shared" si="22"/>
        <v>49000</v>
      </c>
      <c r="N365" s="24"/>
      <c r="O365" s="24"/>
      <c r="P365" s="2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6.5" customHeight="1">
      <c r="A366" s="25">
        <v>46514.0</v>
      </c>
      <c r="B366" s="74">
        <f t="shared" si="1"/>
        <v>46514</v>
      </c>
      <c r="C366" s="27"/>
      <c r="D366" s="34"/>
      <c r="E366" s="34">
        <v>3500.0</v>
      </c>
      <c r="F366" s="14">
        <f t="shared" si="23"/>
        <v>29500</v>
      </c>
      <c r="G366" s="29">
        <f t="shared" si="22"/>
        <v>45500</v>
      </c>
      <c r="N366" s="24"/>
      <c r="O366" s="24"/>
      <c r="P366" s="2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6.5" customHeight="1">
      <c r="A367" s="25">
        <v>46515.0</v>
      </c>
      <c r="B367" s="74">
        <f t="shared" si="1"/>
        <v>46515</v>
      </c>
      <c r="C367" s="27"/>
      <c r="D367" s="34"/>
      <c r="E367" s="34">
        <v>3500.0</v>
      </c>
      <c r="F367" s="14">
        <f t="shared" si="23"/>
        <v>33000</v>
      </c>
      <c r="G367" s="29">
        <f t="shared" si="22"/>
        <v>42000</v>
      </c>
      <c r="N367" s="24"/>
      <c r="O367" s="24"/>
      <c r="P367" s="2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6.5" customHeight="1">
      <c r="A368" s="25">
        <v>46516.0</v>
      </c>
      <c r="B368" s="74">
        <f t="shared" si="1"/>
        <v>46516</v>
      </c>
      <c r="C368" s="27"/>
      <c r="D368" s="34"/>
      <c r="E368" s="34">
        <v>3500.0</v>
      </c>
      <c r="F368" s="14">
        <f t="shared" si="23"/>
        <v>36500</v>
      </c>
      <c r="G368" s="29">
        <f t="shared" si="22"/>
        <v>38500</v>
      </c>
      <c r="N368" s="24"/>
      <c r="O368" s="24"/>
      <c r="P368" s="2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6.5" customHeight="1">
      <c r="A369" s="25">
        <v>46517.0</v>
      </c>
      <c r="B369" s="74">
        <f t="shared" si="1"/>
        <v>46517</v>
      </c>
      <c r="C369" s="27"/>
      <c r="D369" s="34"/>
      <c r="E369" s="34">
        <v>3500.0</v>
      </c>
      <c r="F369" s="14">
        <f t="shared" si="23"/>
        <v>40000</v>
      </c>
      <c r="G369" s="29">
        <f t="shared" si="22"/>
        <v>35000</v>
      </c>
      <c r="N369" s="24"/>
      <c r="O369" s="24"/>
      <c r="P369" s="2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6.5" customHeight="1">
      <c r="A370" s="25">
        <v>46518.0</v>
      </c>
      <c r="B370" s="74">
        <f t="shared" si="1"/>
        <v>46518</v>
      </c>
      <c r="C370" s="27"/>
      <c r="D370" s="34"/>
      <c r="E370" s="34">
        <v>3500.0</v>
      </c>
      <c r="F370" s="14">
        <f t="shared" si="23"/>
        <v>43500</v>
      </c>
      <c r="G370" s="29">
        <f t="shared" si="22"/>
        <v>31500</v>
      </c>
      <c r="N370" s="24"/>
      <c r="O370" s="24"/>
      <c r="P370" s="2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6.5" customHeight="1">
      <c r="A371" s="25">
        <v>46519.0</v>
      </c>
      <c r="B371" s="74">
        <f t="shared" si="1"/>
        <v>46519</v>
      </c>
      <c r="C371" s="27"/>
      <c r="D371" s="34"/>
      <c r="E371" s="34">
        <v>3500.0</v>
      </c>
      <c r="F371" s="14">
        <f t="shared" si="23"/>
        <v>47000</v>
      </c>
      <c r="G371" s="29">
        <f t="shared" si="22"/>
        <v>28000</v>
      </c>
      <c r="N371" s="24"/>
      <c r="O371" s="24"/>
      <c r="P371" s="2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6.5" customHeight="1">
      <c r="A372" s="25">
        <v>46520.0</v>
      </c>
      <c r="B372" s="74">
        <f t="shared" si="1"/>
        <v>46520</v>
      </c>
      <c r="C372" s="27"/>
      <c r="D372" s="34"/>
      <c r="E372" s="34">
        <v>3500.0</v>
      </c>
      <c r="F372" s="14">
        <f t="shared" si="23"/>
        <v>50500</v>
      </c>
      <c r="G372" s="29">
        <f t="shared" si="22"/>
        <v>24500</v>
      </c>
      <c r="N372" s="24"/>
      <c r="O372" s="24"/>
      <c r="P372" s="2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6.5" customHeight="1">
      <c r="A373" s="25">
        <v>46521.0</v>
      </c>
      <c r="B373" s="74">
        <f t="shared" si="1"/>
        <v>46521</v>
      </c>
      <c r="C373" s="27"/>
      <c r="D373" s="34"/>
      <c r="E373" s="34">
        <v>3500.0</v>
      </c>
      <c r="F373" s="14">
        <f t="shared" si="23"/>
        <v>54000</v>
      </c>
      <c r="G373" s="29">
        <f t="shared" si="22"/>
        <v>21000</v>
      </c>
      <c r="N373" s="24"/>
      <c r="O373" s="24"/>
      <c r="P373" s="2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6.5" customHeight="1">
      <c r="A374" s="25">
        <v>46522.0</v>
      </c>
      <c r="B374" s="74">
        <f t="shared" si="1"/>
        <v>46522</v>
      </c>
      <c r="C374" s="27"/>
      <c r="D374" s="34"/>
      <c r="E374" s="34">
        <v>3500.0</v>
      </c>
      <c r="F374" s="14">
        <f t="shared" si="23"/>
        <v>57500</v>
      </c>
      <c r="G374" s="29">
        <f t="shared" si="22"/>
        <v>17500</v>
      </c>
      <c r="N374" s="24"/>
      <c r="O374" s="24"/>
      <c r="P374" s="2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6.5" customHeight="1">
      <c r="A375" s="25">
        <v>46523.0</v>
      </c>
      <c r="B375" s="74">
        <f t="shared" si="1"/>
        <v>46523</v>
      </c>
      <c r="C375" s="27"/>
      <c r="D375" s="34"/>
      <c r="E375" s="34">
        <v>3500.0</v>
      </c>
      <c r="F375" s="14">
        <f t="shared" si="23"/>
        <v>61000</v>
      </c>
      <c r="G375" s="29">
        <f t="shared" si="22"/>
        <v>14000</v>
      </c>
      <c r="N375" s="24"/>
      <c r="O375" s="24"/>
      <c r="P375" s="2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6.5" customHeight="1">
      <c r="A376" s="25">
        <v>46524.0</v>
      </c>
      <c r="B376" s="74">
        <f t="shared" si="1"/>
        <v>46524</v>
      </c>
      <c r="C376" s="27"/>
      <c r="D376" s="34"/>
      <c r="E376" s="34">
        <v>3500.0</v>
      </c>
      <c r="F376" s="14">
        <f t="shared" si="23"/>
        <v>64500</v>
      </c>
      <c r="G376" s="29">
        <f t="shared" si="22"/>
        <v>10500</v>
      </c>
      <c r="N376" s="24"/>
      <c r="O376" s="24"/>
      <c r="P376" s="2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6.5" customHeight="1">
      <c r="A377" s="25">
        <v>46525.0</v>
      </c>
      <c r="B377" s="74">
        <f t="shared" si="1"/>
        <v>46525</v>
      </c>
      <c r="C377" s="27"/>
      <c r="D377" s="34"/>
      <c r="E377" s="34">
        <v>3500.0</v>
      </c>
      <c r="F377" s="14">
        <f t="shared" si="23"/>
        <v>68000</v>
      </c>
      <c r="G377" s="29">
        <f t="shared" si="22"/>
        <v>7000</v>
      </c>
      <c r="N377" s="24"/>
      <c r="O377" s="24"/>
      <c r="P377" s="2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6.5" customHeight="1">
      <c r="A378" s="25">
        <v>46526.0</v>
      </c>
      <c r="B378" s="74">
        <f t="shared" si="1"/>
        <v>46526</v>
      </c>
      <c r="C378" s="27"/>
      <c r="D378" s="34"/>
      <c r="E378" s="34">
        <v>3500.0</v>
      </c>
      <c r="F378" s="14">
        <f t="shared" si="23"/>
        <v>71500</v>
      </c>
      <c r="G378" s="29">
        <f t="shared" si="22"/>
        <v>3500</v>
      </c>
      <c r="N378" s="24"/>
      <c r="O378" s="24"/>
      <c r="P378" s="2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6.5" customHeight="1">
      <c r="A379" s="25">
        <v>46527.0</v>
      </c>
      <c r="B379" s="74">
        <f t="shared" si="1"/>
        <v>46527</v>
      </c>
      <c r="C379" s="27"/>
      <c r="D379" s="34"/>
      <c r="E379" s="34">
        <v>3500.0</v>
      </c>
      <c r="F379" s="14">
        <f t="shared" si="23"/>
        <v>75000</v>
      </c>
      <c r="G379" s="29">
        <f t="shared" si="22"/>
        <v>0</v>
      </c>
      <c r="N379" s="24"/>
      <c r="O379" s="24"/>
      <c r="P379" s="2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6.5" customHeight="1">
      <c r="A380" s="25">
        <v>46528.0</v>
      </c>
      <c r="B380" s="74">
        <f t="shared" si="1"/>
        <v>46528</v>
      </c>
      <c r="C380" s="55" t="s">
        <v>1736</v>
      </c>
      <c r="D380" s="34">
        <f>I382</f>
        <v>75000</v>
      </c>
      <c r="E380" s="34">
        <v>1500.0</v>
      </c>
      <c r="F380" s="14">
        <f>E380</f>
        <v>1500</v>
      </c>
      <c r="G380" s="29">
        <f t="shared" ref="G380:G401" si="24">$D$380-F380</f>
        <v>73500</v>
      </c>
      <c r="H380" s="1">
        <v>46629.0</v>
      </c>
      <c r="I380" s="14">
        <v>150000.0</v>
      </c>
      <c r="J380" s="36" t="s">
        <v>1739</v>
      </c>
      <c r="K380" s="59">
        <v>46268.0</v>
      </c>
      <c r="L380" s="59"/>
      <c r="M380" s="23" t="s">
        <v>1875</v>
      </c>
      <c r="N380" s="23"/>
      <c r="O380" s="12"/>
      <c r="P380" s="12"/>
      <c r="Q380" s="23" t="s">
        <v>1876</v>
      </c>
      <c r="R380" s="14"/>
      <c r="S380" s="14"/>
      <c r="T380" s="14"/>
      <c r="U380" s="14"/>
      <c r="V380" s="14"/>
      <c r="W380" s="14"/>
      <c r="X380" s="14"/>
      <c r="Y380" s="14"/>
      <c r="Z380" s="14"/>
    </row>
    <row r="381" ht="16.5" customHeight="1">
      <c r="A381" s="25">
        <v>46529.0</v>
      </c>
      <c r="B381" s="74">
        <f t="shared" si="1"/>
        <v>46529</v>
      </c>
      <c r="C381" s="27"/>
      <c r="D381" s="34"/>
      <c r="E381" s="34">
        <v>3500.0</v>
      </c>
      <c r="F381" s="14">
        <f t="shared" ref="F381:F401" si="25">E381+F380</f>
        <v>5000</v>
      </c>
      <c r="G381" s="29">
        <f t="shared" si="24"/>
        <v>70000</v>
      </c>
      <c r="H381" s="21" t="s">
        <v>1743</v>
      </c>
      <c r="I381" s="14">
        <v>75000.0</v>
      </c>
      <c r="J381" s="12"/>
      <c r="K381" s="12"/>
      <c r="L381" s="12"/>
      <c r="M381" s="12"/>
      <c r="N381" s="12"/>
      <c r="O381" s="12"/>
      <c r="P381" s="12"/>
      <c r="Q381" s="12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6.5" customHeight="1">
      <c r="A382" s="25">
        <v>46530.0</v>
      </c>
      <c r="B382" s="74">
        <f t="shared" si="1"/>
        <v>46530</v>
      </c>
      <c r="C382" s="27"/>
      <c r="D382" s="34"/>
      <c r="E382" s="34">
        <v>3500.0</v>
      </c>
      <c r="F382" s="14">
        <f t="shared" si="25"/>
        <v>8500</v>
      </c>
      <c r="G382" s="29">
        <f t="shared" si="24"/>
        <v>66500</v>
      </c>
      <c r="H382" s="13" t="s">
        <v>1657</v>
      </c>
      <c r="I382" s="14">
        <v>75000.0</v>
      </c>
      <c r="J382" s="12"/>
      <c r="K382" s="12"/>
      <c r="L382" s="12"/>
      <c r="M382" s="12"/>
      <c r="N382" s="12"/>
      <c r="O382" s="12"/>
      <c r="P382" s="12"/>
      <c r="Q382" s="12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6.5" customHeight="1">
      <c r="A383" s="25">
        <v>46531.0</v>
      </c>
      <c r="B383" s="74">
        <f t="shared" si="1"/>
        <v>46531</v>
      </c>
      <c r="C383" s="27"/>
      <c r="D383" s="34"/>
      <c r="E383" s="34">
        <v>3500.0</v>
      </c>
      <c r="F383" s="14">
        <f t="shared" si="25"/>
        <v>12000</v>
      </c>
      <c r="G383" s="29">
        <f t="shared" si="24"/>
        <v>63000</v>
      </c>
      <c r="H383" s="13"/>
      <c r="I383" s="14"/>
      <c r="J383" s="12"/>
      <c r="K383" s="12"/>
      <c r="L383" s="12"/>
      <c r="M383" s="12"/>
      <c r="N383" s="12"/>
      <c r="O383" s="12"/>
      <c r="P383" s="12"/>
      <c r="Q383" s="12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6.5" customHeight="1">
      <c r="A384" s="25">
        <v>46532.0</v>
      </c>
      <c r="B384" s="74">
        <f t="shared" si="1"/>
        <v>46532</v>
      </c>
      <c r="C384" s="27"/>
      <c r="D384" s="34"/>
      <c r="E384" s="34">
        <v>3500.0</v>
      </c>
      <c r="F384" s="14">
        <f t="shared" si="25"/>
        <v>15500</v>
      </c>
      <c r="G384" s="29">
        <f t="shared" si="24"/>
        <v>59500</v>
      </c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6.5" customHeight="1">
      <c r="A385" s="25">
        <v>46533.0</v>
      </c>
      <c r="B385" s="74">
        <f t="shared" si="1"/>
        <v>46533</v>
      </c>
      <c r="C385" s="27"/>
      <c r="D385" s="34"/>
      <c r="E385" s="34">
        <v>3500.0</v>
      </c>
      <c r="F385" s="14">
        <f t="shared" si="25"/>
        <v>19000</v>
      </c>
      <c r="G385" s="29">
        <f t="shared" si="24"/>
        <v>56000</v>
      </c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6.5" customHeight="1">
      <c r="A386" s="25">
        <v>46534.0</v>
      </c>
      <c r="B386" s="74">
        <f t="shared" si="1"/>
        <v>46534</v>
      </c>
      <c r="C386" s="27"/>
      <c r="D386" s="34"/>
      <c r="E386" s="34">
        <v>3500.0</v>
      </c>
      <c r="F386" s="14">
        <f t="shared" si="25"/>
        <v>22500</v>
      </c>
      <c r="G386" s="29">
        <f t="shared" si="24"/>
        <v>52500</v>
      </c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6.5" customHeight="1">
      <c r="A387" s="25">
        <v>46535.0</v>
      </c>
      <c r="B387" s="74">
        <f t="shared" si="1"/>
        <v>46535</v>
      </c>
      <c r="C387" s="27"/>
      <c r="D387" s="34"/>
      <c r="E387" s="34">
        <v>3500.0</v>
      </c>
      <c r="F387" s="14">
        <f t="shared" si="25"/>
        <v>26000</v>
      </c>
      <c r="G387" s="29">
        <f t="shared" si="24"/>
        <v>49000</v>
      </c>
      <c r="N387" s="24"/>
      <c r="O387" s="24"/>
      <c r="P387" s="24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6.5" customHeight="1">
      <c r="A388" s="25">
        <v>46536.0</v>
      </c>
      <c r="B388" s="74">
        <f t="shared" si="1"/>
        <v>46536</v>
      </c>
      <c r="C388" s="27"/>
      <c r="D388" s="34"/>
      <c r="E388" s="34">
        <v>3500.0</v>
      </c>
      <c r="F388" s="14">
        <f t="shared" si="25"/>
        <v>29500</v>
      </c>
      <c r="G388" s="29">
        <f t="shared" si="24"/>
        <v>45500</v>
      </c>
      <c r="N388" s="24"/>
      <c r="O388" s="24"/>
      <c r="P388" s="24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6.5" customHeight="1">
      <c r="A389" s="25">
        <v>46537.0</v>
      </c>
      <c r="B389" s="74">
        <f t="shared" si="1"/>
        <v>46537</v>
      </c>
      <c r="C389" s="27"/>
      <c r="D389" s="34"/>
      <c r="E389" s="34">
        <v>3500.0</v>
      </c>
      <c r="F389" s="14">
        <f t="shared" si="25"/>
        <v>33000</v>
      </c>
      <c r="G389" s="29">
        <f t="shared" si="24"/>
        <v>42000</v>
      </c>
      <c r="N389" s="24"/>
      <c r="O389" s="24"/>
      <c r="P389" s="24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6.5" customHeight="1">
      <c r="A390" s="25">
        <v>46538.0</v>
      </c>
      <c r="B390" s="74">
        <f t="shared" si="1"/>
        <v>46538</v>
      </c>
      <c r="C390" s="27"/>
      <c r="D390" s="34"/>
      <c r="E390" s="34">
        <v>3500.0</v>
      </c>
      <c r="F390" s="14">
        <f t="shared" si="25"/>
        <v>36500</v>
      </c>
      <c r="G390" s="29">
        <f t="shared" si="24"/>
        <v>38500</v>
      </c>
      <c r="N390" s="24"/>
      <c r="O390" s="24"/>
      <c r="P390" s="24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6.5" customHeight="1">
      <c r="A391" s="25">
        <v>46539.0</v>
      </c>
      <c r="B391" s="74">
        <f t="shared" si="1"/>
        <v>46539</v>
      </c>
      <c r="C391" s="27"/>
      <c r="D391" s="34"/>
      <c r="E391" s="34">
        <v>3500.0</v>
      </c>
      <c r="F391" s="14">
        <f t="shared" si="25"/>
        <v>40000</v>
      </c>
      <c r="G391" s="29">
        <f t="shared" si="24"/>
        <v>35000</v>
      </c>
      <c r="N391" s="24"/>
      <c r="O391" s="24"/>
      <c r="P391" s="24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6.5" customHeight="1">
      <c r="A392" s="25">
        <v>46540.0</v>
      </c>
      <c r="B392" s="74">
        <f t="shared" si="1"/>
        <v>46540</v>
      </c>
      <c r="C392" s="27"/>
      <c r="D392" s="34"/>
      <c r="E392" s="34">
        <v>3500.0</v>
      </c>
      <c r="F392" s="14">
        <f t="shared" si="25"/>
        <v>43500</v>
      </c>
      <c r="G392" s="29">
        <f t="shared" si="24"/>
        <v>31500</v>
      </c>
      <c r="N392" s="24"/>
      <c r="O392" s="24"/>
      <c r="P392" s="24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6.5" customHeight="1">
      <c r="A393" s="25">
        <v>46541.0</v>
      </c>
      <c r="B393" s="74">
        <f t="shared" si="1"/>
        <v>46541</v>
      </c>
      <c r="C393" s="27"/>
      <c r="D393" s="34"/>
      <c r="E393" s="34">
        <v>3500.0</v>
      </c>
      <c r="F393" s="14">
        <f t="shared" si="25"/>
        <v>47000</v>
      </c>
      <c r="G393" s="29">
        <f t="shared" si="24"/>
        <v>28000</v>
      </c>
      <c r="N393" s="24"/>
      <c r="O393" s="24"/>
      <c r="P393" s="24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6.5" customHeight="1">
      <c r="A394" s="25">
        <v>46542.0</v>
      </c>
      <c r="B394" s="74">
        <f t="shared" si="1"/>
        <v>46542</v>
      </c>
      <c r="C394" s="27"/>
      <c r="D394" s="34"/>
      <c r="E394" s="34">
        <v>3500.0</v>
      </c>
      <c r="F394" s="14">
        <f t="shared" si="25"/>
        <v>50500</v>
      </c>
      <c r="G394" s="29">
        <f t="shared" si="24"/>
        <v>24500</v>
      </c>
      <c r="N394" s="24"/>
      <c r="O394" s="24"/>
      <c r="P394" s="24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6.5" customHeight="1">
      <c r="A395" s="25">
        <v>46543.0</v>
      </c>
      <c r="B395" s="74">
        <f t="shared" si="1"/>
        <v>46543</v>
      </c>
      <c r="C395" s="27"/>
      <c r="D395" s="34"/>
      <c r="E395" s="34">
        <v>3500.0</v>
      </c>
      <c r="F395" s="14">
        <f t="shared" si="25"/>
        <v>54000</v>
      </c>
      <c r="G395" s="29">
        <f t="shared" si="24"/>
        <v>21000</v>
      </c>
      <c r="N395" s="24"/>
      <c r="O395" s="24"/>
      <c r="P395" s="24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6.5" customHeight="1">
      <c r="A396" s="25">
        <v>46544.0</v>
      </c>
      <c r="B396" s="74">
        <f t="shared" si="1"/>
        <v>46544</v>
      </c>
      <c r="C396" s="27"/>
      <c r="D396" s="34"/>
      <c r="E396" s="34">
        <v>3500.0</v>
      </c>
      <c r="F396" s="14">
        <f t="shared" si="25"/>
        <v>57500</v>
      </c>
      <c r="G396" s="29">
        <f t="shared" si="24"/>
        <v>17500</v>
      </c>
      <c r="N396" s="24"/>
      <c r="O396" s="24"/>
      <c r="P396" s="24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6.5" customHeight="1">
      <c r="A397" s="25">
        <v>46545.0</v>
      </c>
      <c r="B397" s="74">
        <f t="shared" si="1"/>
        <v>46545</v>
      </c>
      <c r="C397" s="27"/>
      <c r="D397" s="34"/>
      <c r="E397" s="34">
        <v>3500.0</v>
      </c>
      <c r="F397" s="14">
        <f t="shared" si="25"/>
        <v>61000</v>
      </c>
      <c r="G397" s="29">
        <f t="shared" si="24"/>
        <v>14000</v>
      </c>
      <c r="N397" s="24"/>
      <c r="O397" s="24"/>
      <c r="P397" s="24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6.5" customHeight="1">
      <c r="A398" s="25">
        <v>46546.0</v>
      </c>
      <c r="B398" s="74">
        <f t="shared" si="1"/>
        <v>46546</v>
      </c>
      <c r="C398" s="27"/>
      <c r="D398" s="34"/>
      <c r="E398" s="34">
        <v>3500.0</v>
      </c>
      <c r="F398" s="14">
        <f t="shared" si="25"/>
        <v>64500</v>
      </c>
      <c r="G398" s="29">
        <f t="shared" si="24"/>
        <v>10500</v>
      </c>
      <c r="N398" s="24"/>
      <c r="O398" s="24"/>
      <c r="P398" s="24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6.5" customHeight="1">
      <c r="A399" s="25">
        <v>46547.0</v>
      </c>
      <c r="B399" s="74">
        <f t="shared" si="1"/>
        <v>46547</v>
      </c>
      <c r="C399" s="27"/>
      <c r="D399" s="34"/>
      <c r="E399" s="34">
        <v>3500.0</v>
      </c>
      <c r="F399" s="14">
        <f t="shared" si="25"/>
        <v>68000</v>
      </c>
      <c r="G399" s="29">
        <f t="shared" si="24"/>
        <v>7000</v>
      </c>
      <c r="N399" s="24"/>
      <c r="O399" s="24"/>
      <c r="P399" s="24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6.5" customHeight="1">
      <c r="A400" s="25">
        <v>46548.0</v>
      </c>
      <c r="B400" s="74">
        <f t="shared" si="1"/>
        <v>46548</v>
      </c>
      <c r="C400" s="27"/>
      <c r="D400" s="34"/>
      <c r="E400" s="34">
        <v>3500.0</v>
      </c>
      <c r="F400" s="14">
        <f t="shared" si="25"/>
        <v>71500</v>
      </c>
      <c r="G400" s="29">
        <f t="shared" si="24"/>
        <v>3500</v>
      </c>
      <c r="N400" s="24"/>
      <c r="O400" s="24"/>
      <c r="P400" s="24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6.5" customHeight="1">
      <c r="A401" s="25">
        <v>46549.0</v>
      </c>
      <c r="B401" s="74">
        <f t="shared" si="1"/>
        <v>46549</v>
      </c>
      <c r="C401" s="27"/>
      <c r="D401" s="34"/>
      <c r="E401" s="34">
        <v>3500.0</v>
      </c>
      <c r="F401" s="14">
        <f t="shared" si="25"/>
        <v>75000</v>
      </c>
      <c r="G401" s="29">
        <f t="shared" si="24"/>
        <v>0</v>
      </c>
      <c r="N401" s="24"/>
      <c r="O401" s="24"/>
      <c r="P401" s="24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6.5" customHeight="1">
      <c r="A402" s="25">
        <v>46550.0</v>
      </c>
      <c r="B402" s="74">
        <f t="shared" si="1"/>
        <v>46550</v>
      </c>
      <c r="C402" s="55" t="s">
        <v>1736</v>
      </c>
      <c r="D402" s="34">
        <f>I404</f>
        <v>75000</v>
      </c>
      <c r="E402" s="34">
        <v>1500.0</v>
      </c>
      <c r="F402" s="14">
        <f>E402</f>
        <v>1500</v>
      </c>
      <c r="G402" s="29">
        <f t="shared" ref="G402:G423" si="26">$D$402-F402</f>
        <v>73500</v>
      </c>
      <c r="H402" s="1">
        <v>46657.0</v>
      </c>
      <c r="I402" s="14">
        <v>150000.0</v>
      </c>
      <c r="J402" s="36" t="s">
        <v>1739</v>
      </c>
      <c r="K402" s="59">
        <v>46268.0</v>
      </c>
      <c r="L402" s="59"/>
      <c r="M402" s="23" t="s">
        <v>1895</v>
      </c>
      <c r="N402" s="23"/>
      <c r="O402" s="12"/>
      <c r="P402" s="12"/>
      <c r="Q402" s="23" t="s">
        <v>1896</v>
      </c>
      <c r="R402" s="14"/>
      <c r="S402" s="14"/>
      <c r="T402" s="14"/>
      <c r="U402" s="14"/>
      <c r="V402" s="14"/>
      <c r="W402" s="14"/>
      <c r="X402" s="14"/>
      <c r="Y402" s="14"/>
      <c r="Z402" s="14"/>
    </row>
    <row r="403" ht="16.5" customHeight="1">
      <c r="A403" s="25">
        <v>46551.0</v>
      </c>
      <c r="B403" s="74">
        <f t="shared" si="1"/>
        <v>46551</v>
      </c>
      <c r="C403" s="27"/>
      <c r="D403" s="34"/>
      <c r="E403" s="34">
        <v>3500.0</v>
      </c>
      <c r="F403" s="14">
        <f t="shared" ref="F403:F423" si="27">E403+F402</f>
        <v>5000</v>
      </c>
      <c r="G403" s="29">
        <f t="shared" si="26"/>
        <v>70000</v>
      </c>
      <c r="H403" s="21" t="s">
        <v>1743</v>
      </c>
      <c r="I403" s="14">
        <v>75000.0</v>
      </c>
      <c r="J403" s="12"/>
      <c r="K403" s="12"/>
      <c r="L403" s="12"/>
      <c r="M403" s="12"/>
      <c r="N403" s="12"/>
      <c r="O403" s="12"/>
      <c r="P403" s="12"/>
      <c r="Q403" s="12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6.5" customHeight="1">
      <c r="A404" s="25">
        <v>46552.0</v>
      </c>
      <c r="B404" s="74">
        <f t="shared" si="1"/>
        <v>46552</v>
      </c>
      <c r="C404" s="27"/>
      <c r="D404" s="34"/>
      <c r="E404" s="34">
        <v>3500.0</v>
      </c>
      <c r="F404" s="14">
        <f t="shared" si="27"/>
        <v>8500</v>
      </c>
      <c r="G404" s="29">
        <f t="shared" si="26"/>
        <v>66500</v>
      </c>
      <c r="H404" s="13" t="s">
        <v>1657</v>
      </c>
      <c r="I404" s="14">
        <v>75000.0</v>
      </c>
      <c r="J404" s="12"/>
      <c r="K404" s="12"/>
      <c r="L404" s="12"/>
      <c r="M404" s="12"/>
      <c r="N404" s="12"/>
      <c r="O404" s="12"/>
      <c r="P404" s="12"/>
      <c r="Q404" s="12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6.5" customHeight="1">
      <c r="A405" s="25">
        <v>46553.0</v>
      </c>
      <c r="B405" s="74">
        <f t="shared" si="1"/>
        <v>46553</v>
      </c>
      <c r="C405" s="27"/>
      <c r="D405" s="34"/>
      <c r="E405" s="34">
        <v>3500.0</v>
      </c>
      <c r="F405" s="14">
        <f t="shared" si="27"/>
        <v>12000</v>
      </c>
      <c r="G405" s="29">
        <f t="shared" si="26"/>
        <v>63000</v>
      </c>
      <c r="H405" s="13"/>
      <c r="I405" s="14"/>
      <c r="J405" s="12"/>
      <c r="K405" s="12"/>
      <c r="L405" s="12"/>
      <c r="M405" s="12"/>
      <c r="N405" s="12"/>
      <c r="O405" s="12"/>
      <c r="P405" s="12"/>
      <c r="Q405" s="12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6.5" customHeight="1">
      <c r="A406" s="25">
        <v>46554.0</v>
      </c>
      <c r="B406" s="74">
        <f t="shared" si="1"/>
        <v>46554</v>
      </c>
      <c r="C406" s="27"/>
      <c r="D406" s="34"/>
      <c r="E406" s="34">
        <v>3500.0</v>
      </c>
      <c r="F406" s="14">
        <f t="shared" si="27"/>
        <v>15500</v>
      </c>
      <c r="G406" s="29">
        <f t="shared" si="26"/>
        <v>59500</v>
      </c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6.5" customHeight="1">
      <c r="A407" s="25">
        <v>46555.0</v>
      </c>
      <c r="B407" s="74">
        <f t="shared" si="1"/>
        <v>46555</v>
      </c>
      <c r="C407" s="27"/>
      <c r="D407" s="34"/>
      <c r="E407" s="34">
        <v>3500.0</v>
      </c>
      <c r="F407" s="14">
        <f t="shared" si="27"/>
        <v>19000</v>
      </c>
      <c r="G407" s="29">
        <f t="shared" si="26"/>
        <v>56000</v>
      </c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6.5" customHeight="1">
      <c r="A408" s="25">
        <v>46556.0</v>
      </c>
      <c r="B408" s="74">
        <f t="shared" si="1"/>
        <v>46556</v>
      </c>
      <c r="C408" s="27"/>
      <c r="D408" s="34"/>
      <c r="E408" s="34">
        <v>3500.0</v>
      </c>
      <c r="F408" s="14">
        <f t="shared" si="27"/>
        <v>22500</v>
      </c>
      <c r="G408" s="29">
        <f t="shared" si="26"/>
        <v>52500</v>
      </c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6.5" customHeight="1">
      <c r="A409" s="25">
        <v>46557.0</v>
      </c>
      <c r="B409" s="74">
        <f t="shared" si="1"/>
        <v>46557</v>
      </c>
      <c r="C409" s="27"/>
      <c r="D409" s="34"/>
      <c r="E409" s="34">
        <v>3500.0</v>
      </c>
      <c r="F409" s="14">
        <f t="shared" si="27"/>
        <v>26000</v>
      </c>
      <c r="G409" s="29">
        <f t="shared" si="26"/>
        <v>49000</v>
      </c>
      <c r="N409" s="24"/>
      <c r="O409" s="24"/>
      <c r="P409" s="24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6.5" customHeight="1">
      <c r="A410" s="25">
        <v>46558.0</v>
      </c>
      <c r="B410" s="74">
        <f t="shared" si="1"/>
        <v>46558</v>
      </c>
      <c r="C410" s="27"/>
      <c r="D410" s="34"/>
      <c r="E410" s="34">
        <v>3500.0</v>
      </c>
      <c r="F410" s="14">
        <f t="shared" si="27"/>
        <v>29500</v>
      </c>
      <c r="G410" s="29">
        <f t="shared" si="26"/>
        <v>45500</v>
      </c>
      <c r="N410" s="24"/>
      <c r="O410" s="24"/>
      <c r="P410" s="24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6.5" customHeight="1">
      <c r="A411" s="25">
        <v>46559.0</v>
      </c>
      <c r="B411" s="74">
        <f t="shared" si="1"/>
        <v>46559</v>
      </c>
      <c r="C411" s="27"/>
      <c r="D411" s="34"/>
      <c r="E411" s="34">
        <v>3500.0</v>
      </c>
      <c r="F411" s="14">
        <f t="shared" si="27"/>
        <v>33000</v>
      </c>
      <c r="G411" s="29">
        <f t="shared" si="26"/>
        <v>42000</v>
      </c>
      <c r="N411" s="24"/>
      <c r="O411" s="24"/>
      <c r="P411" s="24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6.5" customHeight="1">
      <c r="A412" s="25">
        <v>46560.0</v>
      </c>
      <c r="B412" s="74">
        <f t="shared" si="1"/>
        <v>46560</v>
      </c>
      <c r="C412" s="27"/>
      <c r="D412" s="34"/>
      <c r="E412" s="34">
        <v>3500.0</v>
      </c>
      <c r="F412" s="14">
        <f t="shared" si="27"/>
        <v>36500</v>
      </c>
      <c r="G412" s="29">
        <f t="shared" si="26"/>
        <v>38500</v>
      </c>
      <c r="N412" s="24"/>
      <c r="O412" s="24"/>
      <c r="P412" s="24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6.5" customHeight="1">
      <c r="A413" s="25">
        <v>46561.0</v>
      </c>
      <c r="B413" s="74">
        <f t="shared" si="1"/>
        <v>46561</v>
      </c>
      <c r="C413" s="27"/>
      <c r="D413" s="34"/>
      <c r="E413" s="34">
        <v>3500.0</v>
      </c>
      <c r="F413" s="14">
        <f t="shared" si="27"/>
        <v>40000</v>
      </c>
      <c r="G413" s="29">
        <f t="shared" si="26"/>
        <v>35000</v>
      </c>
      <c r="N413" s="24"/>
      <c r="O413" s="24"/>
      <c r="P413" s="24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6.5" customHeight="1">
      <c r="A414" s="25">
        <v>46562.0</v>
      </c>
      <c r="B414" s="74">
        <f t="shared" si="1"/>
        <v>46562</v>
      </c>
      <c r="C414" s="27"/>
      <c r="D414" s="34"/>
      <c r="E414" s="34">
        <v>3500.0</v>
      </c>
      <c r="F414" s="14">
        <f t="shared" si="27"/>
        <v>43500</v>
      </c>
      <c r="G414" s="29">
        <f t="shared" si="26"/>
        <v>31500</v>
      </c>
      <c r="N414" s="24"/>
      <c r="O414" s="24"/>
      <c r="P414" s="24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6.5" customHeight="1">
      <c r="A415" s="25">
        <v>46563.0</v>
      </c>
      <c r="B415" s="74">
        <f t="shared" si="1"/>
        <v>46563</v>
      </c>
      <c r="C415" s="27"/>
      <c r="D415" s="34"/>
      <c r="E415" s="34">
        <v>3500.0</v>
      </c>
      <c r="F415" s="14">
        <f t="shared" si="27"/>
        <v>47000</v>
      </c>
      <c r="G415" s="29">
        <f t="shared" si="26"/>
        <v>28000</v>
      </c>
      <c r="N415" s="24"/>
      <c r="O415" s="24"/>
      <c r="P415" s="24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6.5" customHeight="1">
      <c r="A416" s="25">
        <v>46564.0</v>
      </c>
      <c r="B416" s="74">
        <f t="shared" si="1"/>
        <v>46564</v>
      </c>
      <c r="C416" s="27"/>
      <c r="D416" s="34"/>
      <c r="E416" s="34">
        <v>3500.0</v>
      </c>
      <c r="F416" s="14">
        <f t="shared" si="27"/>
        <v>50500</v>
      </c>
      <c r="G416" s="29">
        <f t="shared" si="26"/>
        <v>24500</v>
      </c>
      <c r="N416" s="24"/>
      <c r="O416" s="24"/>
      <c r="P416" s="24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6.5" customHeight="1">
      <c r="A417" s="25">
        <v>46565.0</v>
      </c>
      <c r="B417" s="74">
        <f t="shared" si="1"/>
        <v>46565</v>
      </c>
      <c r="C417" s="27"/>
      <c r="D417" s="34"/>
      <c r="E417" s="34">
        <v>3500.0</v>
      </c>
      <c r="F417" s="14">
        <f t="shared" si="27"/>
        <v>54000</v>
      </c>
      <c r="G417" s="29">
        <f t="shared" si="26"/>
        <v>21000</v>
      </c>
      <c r="N417" s="24"/>
      <c r="O417" s="24"/>
      <c r="P417" s="24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6.5" customHeight="1">
      <c r="A418" s="25">
        <v>46566.0</v>
      </c>
      <c r="B418" s="74">
        <f t="shared" si="1"/>
        <v>46566</v>
      </c>
      <c r="C418" s="27"/>
      <c r="D418" s="34"/>
      <c r="E418" s="34">
        <v>3500.0</v>
      </c>
      <c r="F418" s="14">
        <f t="shared" si="27"/>
        <v>57500</v>
      </c>
      <c r="G418" s="29">
        <f t="shared" si="26"/>
        <v>17500</v>
      </c>
      <c r="N418" s="24"/>
      <c r="O418" s="24"/>
      <c r="P418" s="24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6.5" customHeight="1">
      <c r="A419" s="25">
        <v>46567.0</v>
      </c>
      <c r="B419" s="74">
        <f t="shared" si="1"/>
        <v>46567</v>
      </c>
      <c r="C419" s="27"/>
      <c r="D419" s="34"/>
      <c r="E419" s="34">
        <v>3500.0</v>
      </c>
      <c r="F419" s="14">
        <f t="shared" si="27"/>
        <v>61000</v>
      </c>
      <c r="G419" s="29">
        <f t="shared" si="26"/>
        <v>14000</v>
      </c>
      <c r="N419" s="24"/>
      <c r="O419" s="24"/>
      <c r="P419" s="24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6.5" customHeight="1">
      <c r="A420" s="25">
        <v>46568.0</v>
      </c>
      <c r="B420" s="74">
        <f t="shared" si="1"/>
        <v>46568</v>
      </c>
      <c r="C420" s="27"/>
      <c r="D420" s="34"/>
      <c r="E420" s="34">
        <v>3500.0</v>
      </c>
      <c r="F420" s="14">
        <f t="shared" si="27"/>
        <v>64500</v>
      </c>
      <c r="G420" s="29">
        <f t="shared" si="26"/>
        <v>10500</v>
      </c>
      <c r="N420" s="24"/>
      <c r="O420" s="24"/>
      <c r="P420" s="24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6.5" customHeight="1">
      <c r="A421" s="25">
        <v>46569.0</v>
      </c>
      <c r="B421" s="74">
        <f t="shared" si="1"/>
        <v>46569</v>
      </c>
      <c r="C421" s="27"/>
      <c r="D421" s="34"/>
      <c r="E421" s="34">
        <v>3500.0</v>
      </c>
      <c r="F421" s="14">
        <f t="shared" si="27"/>
        <v>68000</v>
      </c>
      <c r="G421" s="29">
        <f t="shared" si="26"/>
        <v>7000</v>
      </c>
      <c r="N421" s="24"/>
      <c r="O421" s="24"/>
      <c r="P421" s="24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6.5" customHeight="1">
      <c r="A422" s="25">
        <v>46570.0</v>
      </c>
      <c r="B422" s="74">
        <f t="shared" si="1"/>
        <v>46570</v>
      </c>
      <c r="C422" s="27"/>
      <c r="D422" s="34"/>
      <c r="E422" s="34">
        <v>3500.0</v>
      </c>
      <c r="F422" s="14">
        <f t="shared" si="27"/>
        <v>71500</v>
      </c>
      <c r="G422" s="29">
        <f t="shared" si="26"/>
        <v>3500</v>
      </c>
      <c r="N422" s="24"/>
      <c r="O422" s="24"/>
      <c r="P422" s="24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6.5" customHeight="1">
      <c r="A423" s="25">
        <v>46571.0</v>
      </c>
      <c r="B423" s="74">
        <f t="shared" si="1"/>
        <v>46571</v>
      </c>
      <c r="C423" s="27"/>
      <c r="D423" s="34"/>
      <c r="E423" s="34">
        <v>3500.0</v>
      </c>
      <c r="F423" s="14">
        <f t="shared" si="27"/>
        <v>75000</v>
      </c>
      <c r="G423" s="29">
        <f t="shared" si="26"/>
        <v>0</v>
      </c>
      <c r="N423" s="24"/>
      <c r="O423" s="24"/>
      <c r="P423" s="24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6.5" customHeight="1">
      <c r="A424" s="25">
        <v>46572.0</v>
      </c>
      <c r="B424" s="74">
        <f t="shared" si="1"/>
        <v>46572</v>
      </c>
      <c r="C424" s="12"/>
      <c r="D424" s="14"/>
      <c r="E424" s="14"/>
      <c r="F424" s="14"/>
      <c r="G424" s="29"/>
      <c r="H424" s="13"/>
      <c r="I424" s="14"/>
      <c r="J424" s="21"/>
      <c r="K424" s="21"/>
      <c r="L424" s="21"/>
      <c r="M424" s="22"/>
      <c r="N424" s="23"/>
      <c r="O424" s="23"/>
      <c r="P424" s="21"/>
      <c r="Q424" s="23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6.5" customHeight="1">
      <c r="A425" s="25">
        <v>46573.0</v>
      </c>
      <c r="B425" s="74">
        <f t="shared" si="1"/>
        <v>46573</v>
      </c>
      <c r="C425" s="12"/>
      <c r="D425" s="14"/>
      <c r="E425" s="14"/>
      <c r="F425" s="14"/>
      <c r="G425" s="29"/>
      <c r="H425" s="13"/>
      <c r="I425" s="14"/>
      <c r="J425" s="21"/>
      <c r="K425" s="21"/>
      <c r="L425" s="21"/>
      <c r="M425" s="22"/>
      <c r="N425" s="23"/>
      <c r="O425" s="23"/>
      <c r="P425" s="21"/>
      <c r="Q425" s="23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6.5" customHeight="1">
      <c r="A426" s="25">
        <v>46574.0</v>
      </c>
      <c r="B426" s="74">
        <f t="shared" si="1"/>
        <v>46574</v>
      </c>
      <c r="C426" s="12"/>
      <c r="D426" s="14"/>
      <c r="E426" s="14"/>
      <c r="F426" s="14"/>
      <c r="G426" s="29"/>
      <c r="H426" s="13"/>
      <c r="I426" s="14"/>
      <c r="J426" s="21"/>
      <c r="K426" s="21"/>
      <c r="L426" s="21"/>
      <c r="M426" s="22"/>
      <c r="N426" s="23"/>
      <c r="O426" s="23"/>
      <c r="P426" s="21"/>
      <c r="Q426" s="23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6.5" customHeight="1">
      <c r="A427" s="25">
        <v>46575.0</v>
      </c>
      <c r="B427" s="74">
        <f t="shared" si="1"/>
        <v>46575</v>
      </c>
      <c r="C427" s="12"/>
      <c r="D427" s="14"/>
      <c r="E427" s="14"/>
      <c r="F427" s="14"/>
      <c r="G427" s="29"/>
      <c r="H427" s="13"/>
      <c r="I427" s="14"/>
      <c r="J427" s="21"/>
      <c r="K427" s="21"/>
      <c r="L427" s="21"/>
      <c r="M427" s="22"/>
      <c r="N427" s="23"/>
      <c r="O427" s="23"/>
      <c r="P427" s="21"/>
      <c r="Q427" s="23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6.5" customHeight="1">
      <c r="A428" s="25">
        <v>46576.0</v>
      </c>
      <c r="B428" s="74">
        <f t="shared" si="1"/>
        <v>46576</v>
      </c>
      <c r="C428" s="12"/>
      <c r="D428" s="14"/>
      <c r="E428" s="14"/>
      <c r="F428" s="14"/>
      <c r="G428" s="29"/>
      <c r="H428" s="13"/>
      <c r="I428" s="14"/>
      <c r="J428" s="21"/>
      <c r="K428" s="21"/>
      <c r="L428" s="21"/>
      <c r="M428" s="22"/>
      <c r="N428" s="23"/>
      <c r="O428" s="23"/>
      <c r="P428" s="21"/>
      <c r="Q428" s="23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6.5" customHeight="1">
      <c r="A429" s="25">
        <v>46577.0</v>
      </c>
      <c r="B429" s="74">
        <f t="shared" si="1"/>
        <v>46577</v>
      </c>
      <c r="C429" s="12"/>
      <c r="D429" s="14"/>
      <c r="E429" s="14"/>
      <c r="F429" s="14"/>
      <c r="G429" s="29"/>
      <c r="H429" s="13"/>
      <c r="I429" s="14"/>
      <c r="J429" s="21"/>
      <c r="K429" s="21"/>
      <c r="L429" s="21"/>
      <c r="M429" s="22"/>
      <c r="N429" s="23"/>
      <c r="O429" s="23"/>
      <c r="P429" s="21"/>
      <c r="Q429" s="23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6.5" customHeight="1">
      <c r="A430" s="25">
        <v>46578.0</v>
      </c>
      <c r="B430" s="74">
        <f t="shared" si="1"/>
        <v>46578</v>
      </c>
      <c r="C430" s="12"/>
      <c r="D430" s="14"/>
      <c r="E430" s="14"/>
      <c r="F430" s="14"/>
      <c r="G430" s="29"/>
      <c r="H430" s="13"/>
      <c r="I430" s="14"/>
      <c r="J430" s="21"/>
      <c r="K430" s="21"/>
      <c r="L430" s="21"/>
      <c r="M430" s="22"/>
      <c r="N430" s="23"/>
      <c r="O430" s="23"/>
      <c r="P430" s="21"/>
      <c r="Q430" s="23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6.5" customHeight="1">
      <c r="A431" s="25">
        <v>46579.0</v>
      </c>
      <c r="B431" s="74">
        <f t="shared" si="1"/>
        <v>46579</v>
      </c>
      <c r="C431" s="12"/>
      <c r="D431" s="14"/>
      <c r="E431" s="14"/>
      <c r="F431" s="14"/>
      <c r="G431" s="29"/>
      <c r="H431" s="13"/>
      <c r="I431" s="14"/>
      <c r="J431" s="21"/>
      <c r="K431" s="21"/>
      <c r="L431" s="21"/>
      <c r="M431" s="22"/>
      <c r="N431" s="23"/>
      <c r="O431" s="23"/>
      <c r="P431" s="21"/>
      <c r="Q431" s="23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6.5" customHeight="1">
      <c r="A432" s="25">
        <v>46580.0</v>
      </c>
      <c r="B432" s="74">
        <f t="shared" si="1"/>
        <v>46580</v>
      </c>
      <c r="C432" s="12"/>
      <c r="D432" s="14"/>
      <c r="E432" s="14"/>
      <c r="F432" s="14"/>
      <c r="G432" s="29"/>
      <c r="H432" s="13"/>
      <c r="I432" s="14"/>
      <c r="J432" s="21"/>
      <c r="K432" s="21"/>
      <c r="L432" s="21"/>
      <c r="M432" s="22"/>
      <c r="N432" s="23"/>
      <c r="O432" s="23"/>
      <c r="P432" s="21"/>
      <c r="Q432" s="23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6.5" customHeight="1">
      <c r="A433" s="25">
        <v>46581.0</v>
      </c>
      <c r="B433" s="74">
        <f t="shared" si="1"/>
        <v>46581</v>
      </c>
      <c r="C433" s="12"/>
      <c r="D433" s="14"/>
      <c r="E433" s="14"/>
      <c r="F433" s="14"/>
      <c r="G433" s="29"/>
      <c r="H433" s="13"/>
      <c r="I433" s="14"/>
      <c r="J433" s="21"/>
      <c r="K433" s="21"/>
      <c r="L433" s="21"/>
      <c r="M433" s="22"/>
      <c r="N433" s="23"/>
      <c r="O433" s="23"/>
      <c r="P433" s="21"/>
      <c r="Q433" s="23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6.5" customHeight="1">
      <c r="A434" s="25">
        <v>46582.0</v>
      </c>
      <c r="B434" s="74">
        <f t="shared" si="1"/>
        <v>46582</v>
      </c>
      <c r="C434" s="12"/>
      <c r="D434" s="14"/>
      <c r="E434" s="14"/>
      <c r="F434" s="14"/>
      <c r="G434" s="29"/>
      <c r="H434" s="13"/>
      <c r="I434" s="14"/>
      <c r="J434" s="21"/>
      <c r="K434" s="21"/>
      <c r="L434" s="21"/>
      <c r="M434" s="22"/>
      <c r="N434" s="23"/>
      <c r="O434" s="23"/>
      <c r="P434" s="21"/>
      <c r="Q434" s="23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6.5" customHeight="1">
      <c r="A435" s="25">
        <v>46583.0</v>
      </c>
      <c r="B435" s="74">
        <f t="shared" si="1"/>
        <v>46583</v>
      </c>
      <c r="C435" s="12"/>
      <c r="D435" s="14"/>
      <c r="E435" s="14"/>
      <c r="F435" s="14"/>
      <c r="G435" s="29"/>
      <c r="H435" s="13"/>
      <c r="I435" s="14"/>
      <c r="J435" s="21"/>
      <c r="K435" s="21"/>
      <c r="L435" s="21"/>
      <c r="M435" s="22"/>
      <c r="N435" s="23"/>
      <c r="O435" s="23"/>
      <c r="P435" s="21"/>
      <c r="Q435" s="23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6.5" customHeight="1">
      <c r="A436" s="25">
        <v>46584.0</v>
      </c>
      <c r="B436" s="74">
        <f t="shared" si="1"/>
        <v>46584</v>
      </c>
      <c r="C436" s="12"/>
      <c r="D436" s="14"/>
      <c r="E436" s="14"/>
      <c r="F436" s="14"/>
      <c r="G436" s="29"/>
      <c r="H436" s="13"/>
      <c r="I436" s="14"/>
      <c r="J436" s="21"/>
      <c r="K436" s="21"/>
      <c r="L436" s="21"/>
      <c r="M436" s="22"/>
      <c r="N436" s="23"/>
      <c r="O436" s="23"/>
      <c r="P436" s="21"/>
      <c r="Q436" s="23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6.5" customHeight="1">
      <c r="A437" s="25">
        <v>46585.0</v>
      </c>
      <c r="B437" s="74">
        <f t="shared" si="1"/>
        <v>46585</v>
      </c>
      <c r="C437" s="12"/>
      <c r="D437" s="14"/>
      <c r="E437" s="14"/>
      <c r="F437" s="14"/>
      <c r="G437" s="29"/>
      <c r="H437" s="13"/>
      <c r="I437" s="14"/>
      <c r="J437" s="21"/>
      <c r="K437" s="21"/>
      <c r="L437" s="21"/>
      <c r="M437" s="22"/>
      <c r="N437" s="23"/>
      <c r="O437" s="23"/>
      <c r="P437" s="21"/>
      <c r="Q437" s="23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6.5" customHeight="1">
      <c r="A438" s="25">
        <v>46586.0</v>
      </c>
      <c r="B438" s="74">
        <f t="shared" si="1"/>
        <v>46586</v>
      </c>
      <c r="C438" s="12"/>
      <c r="D438" s="14"/>
      <c r="E438" s="14"/>
      <c r="F438" s="14"/>
      <c r="G438" s="29"/>
      <c r="H438" s="13"/>
      <c r="I438" s="14"/>
      <c r="J438" s="21"/>
      <c r="K438" s="21"/>
      <c r="L438" s="21"/>
      <c r="M438" s="22"/>
      <c r="N438" s="23"/>
      <c r="O438" s="23"/>
      <c r="P438" s="21"/>
      <c r="Q438" s="23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6.5" customHeight="1">
      <c r="A439" s="25">
        <v>46587.0</v>
      </c>
      <c r="B439" s="74">
        <f t="shared" si="1"/>
        <v>46587</v>
      </c>
      <c r="C439" s="12"/>
      <c r="D439" s="14"/>
      <c r="E439" s="14"/>
      <c r="F439" s="14"/>
      <c r="G439" s="29"/>
      <c r="H439" s="13"/>
      <c r="I439" s="14"/>
      <c r="J439" s="21"/>
      <c r="K439" s="21"/>
      <c r="L439" s="21"/>
      <c r="M439" s="22"/>
      <c r="N439" s="23"/>
      <c r="O439" s="23"/>
      <c r="P439" s="21"/>
      <c r="Q439" s="23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6.5" customHeight="1">
      <c r="A440" s="25">
        <v>46588.0</v>
      </c>
      <c r="B440" s="74">
        <f t="shared" si="1"/>
        <v>46588</v>
      </c>
      <c r="C440" s="12"/>
      <c r="D440" s="14"/>
      <c r="E440" s="14"/>
      <c r="F440" s="14"/>
      <c r="G440" s="29"/>
      <c r="H440" s="13"/>
      <c r="I440" s="14"/>
      <c r="J440" s="21"/>
      <c r="K440" s="21"/>
      <c r="L440" s="21"/>
      <c r="M440" s="22"/>
      <c r="N440" s="23"/>
      <c r="O440" s="23"/>
      <c r="P440" s="21"/>
      <c r="Q440" s="23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6.5" customHeight="1">
      <c r="A441" s="25">
        <v>46589.0</v>
      </c>
      <c r="B441" s="74">
        <f t="shared" si="1"/>
        <v>46589</v>
      </c>
      <c r="C441" s="12"/>
      <c r="D441" s="14"/>
      <c r="E441" s="14"/>
      <c r="F441" s="14"/>
      <c r="G441" s="29"/>
      <c r="H441" s="13"/>
      <c r="I441" s="14"/>
      <c r="J441" s="21"/>
      <c r="K441" s="21"/>
      <c r="L441" s="21"/>
      <c r="M441" s="22"/>
      <c r="N441" s="23"/>
      <c r="O441" s="23"/>
      <c r="P441" s="21"/>
      <c r="Q441" s="23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6.5" customHeight="1">
      <c r="A442" s="25">
        <v>46590.0</v>
      </c>
      <c r="B442" s="74">
        <f t="shared" si="1"/>
        <v>46590</v>
      </c>
      <c r="C442" s="12"/>
      <c r="D442" s="14"/>
      <c r="E442" s="14"/>
      <c r="F442" s="14"/>
      <c r="G442" s="29"/>
      <c r="H442" s="13"/>
      <c r="I442" s="14"/>
      <c r="J442" s="21"/>
      <c r="K442" s="21"/>
      <c r="L442" s="21"/>
      <c r="M442" s="22"/>
      <c r="N442" s="23"/>
      <c r="O442" s="23"/>
      <c r="P442" s="21"/>
      <c r="Q442" s="23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6.5" customHeight="1">
      <c r="A443" s="25">
        <v>46591.0</v>
      </c>
      <c r="B443" s="74">
        <f t="shared" si="1"/>
        <v>46591</v>
      </c>
      <c r="C443" s="12"/>
      <c r="D443" s="14"/>
      <c r="E443" s="14"/>
      <c r="F443" s="14"/>
      <c r="G443" s="29"/>
      <c r="H443" s="13"/>
      <c r="I443" s="14"/>
      <c r="J443" s="21"/>
      <c r="K443" s="21"/>
      <c r="L443" s="21"/>
      <c r="M443" s="22"/>
      <c r="N443" s="23"/>
      <c r="O443" s="23"/>
      <c r="P443" s="21"/>
      <c r="Q443" s="23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6.5" customHeight="1">
      <c r="A444" s="25">
        <v>46592.0</v>
      </c>
      <c r="B444" s="74">
        <f t="shared" si="1"/>
        <v>46592</v>
      </c>
      <c r="C444" s="12"/>
      <c r="D444" s="14"/>
      <c r="E444" s="14"/>
      <c r="F444" s="14"/>
      <c r="G444" s="29"/>
      <c r="H444" s="13"/>
      <c r="I444" s="14"/>
      <c r="J444" s="21"/>
      <c r="K444" s="21"/>
      <c r="L444" s="21"/>
      <c r="M444" s="22"/>
      <c r="N444" s="23"/>
      <c r="O444" s="23"/>
      <c r="P444" s="21"/>
      <c r="Q444" s="23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6.5" customHeight="1">
      <c r="A445" s="25">
        <v>46593.0</v>
      </c>
      <c r="B445" s="74">
        <f t="shared" si="1"/>
        <v>46593</v>
      </c>
      <c r="C445" s="12"/>
      <c r="D445" s="14"/>
      <c r="E445" s="14"/>
      <c r="F445" s="14"/>
      <c r="G445" s="29"/>
      <c r="H445" s="13"/>
      <c r="I445" s="14"/>
      <c r="J445" s="21"/>
      <c r="K445" s="21"/>
      <c r="L445" s="21"/>
      <c r="M445" s="22"/>
      <c r="N445" s="23"/>
      <c r="O445" s="23"/>
      <c r="P445" s="21"/>
      <c r="Q445" s="23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6.5" customHeight="1">
      <c r="A446" s="25">
        <v>46594.0</v>
      </c>
      <c r="B446" s="74">
        <f t="shared" si="1"/>
        <v>46594</v>
      </c>
      <c r="C446" s="12"/>
      <c r="D446" s="14"/>
      <c r="E446" s="14"/>
      <c r="F446" s="14"/>
      <c r="G446" s="29"/>
      <c r="H446" s="13"/>
      <c r="I446" s="14"/>
      <c r="J446" s="21"/>
      <c r="K446" s="21"/>
      <c r="L446" s="21"/>
      <c r="M446" s="22"/>
      <c r="N446" s="23"/>
      <c r="O446" s="23"/>
      <c r="P446" s="21"/>
      <c r="Q446" s="23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6.5" customHeight="1">
      <c r="A447" s="25">
        <v>46595.0</v>
      </c>
      <c r="B447" s="74">
        <f t="shared" si="1"/>
        <v>46595</v>
      </c>
      <c r="C447" s="12"/>
      <c r="D447" s="14"/>
      <c r="E447" s="14"/>
      <c r="F447" s="14"/>
      <c r="G447" s="29"/>
      <c r="H447" s="13"/>
      <c r="I447" s="14"/>
      <c r="J447" s="21"/>
      <c r="K447" s="21"/>
      <c r="L447" s="21"/>
      <c r="M447" s="22"/>
      <c r="N447" s="23"/>
      <c r="O447" s="23"/>
      <c r="P447" s="21"/>
      <c r="Q447" s="23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6.5" customHeight="1">
      <c r="A448" s="25">
        <v>46596.0</v>
      </c>
      <c r="B448" s="74">
        <f t="shared" si="1"/>
        <v>46596</v>
      </c>
      <c r="C448" s="12"/>
      <c r="D448" s="14"/>
      <c r="E448" s="14"/>
      <c r="F448" s="14"/>
      <c r="G448" s="29"/>
      <c r="H448" s="13"/>
      <c r="I448" s="14"/>
      <c r="J448" s="21"/>
      <c r="K448" s="21"/>
      <c r="L448" s="21"/>
      <c r="M448" s="22"/>
      <c r="N448" s="23"/>
      <c r="O448" s="23"/>
      <c r="P448" s="21"/>
      <c r="Q448" s="23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6.5" customHeight="1">
      <c r="A449" s="25">
        <v>46597.0</v>
      </c>
      <c r="B449" s="74">
        <f t="shared" si="1"/>
        <v>46597</v>
      </c>
      <c r="C449" s="12"/>
      <c r="D449" s="14"/>
      <c r="E449" s="14"/>
      <c r="F449" s="14"/>
      <c r="G449" s="29"/>
      <c r="H449" s="13"/>
      <c r="I449" s="14"/>
      <c r="J449" s="21"/>
      <c r="K449" s="21"/>
      <c r="L449" s="21"/>
      <c r="M449" s="22"/>
      <c r="N449" s="23"/>
      <c r="O449" s="23"/>
      <c r="P449" s="21"/>
      <c r="Q449" s="23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6.5" customHeight="1">
      <c r="A450" s="25">
        <v>46598.0</v>
      </c>
      <c r="B450" s="74">
        <f t="shared" si="1"/>
        <v>46598</v>
      </c>
      <c r="C450" s="12"/>
      <c r="D450" s="14"/>
      <c r="E450" s="14"/>
      <c r="F450" s="14"/>
      <c r="G450" s="29"/>
      <c r="H450" s="13"/>
      <c r="I450" s="14"/>
      <c r="J450" s="21"/>
      <c r="K450" s="21"/>
      <c r="L450" s="21"/>
      <c r="M450" s="22"/>
      <c r="N450" s="23"/>
      <c r="O450" s="23"/>
      <c r="P450" s="21"/>
      <c r="Q450" s="23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6.5" customHeight="1">
      <c r="A451" s="25">
        <v>46599.0</v>
      </c>
      <c r="B451" s="74">
        <f t="shared" si="1"/>
        <v>46599</v>
      </c>
      <c r="C451" s="12"/>
      <c r="D451" s="14"/>
      <c r="E451" s="14"/>
      <c r="F451" s="14"/>
      <c r="G451" s="29"/>
      <c r="H451" s="13"/>
      <c r="I451" s="14"/>
      <c r="J451" s="21"/>
      <c r="K451" s="21"/>
      <c r="L451" s="21"/>
      <c r="M451" s="22"/>
      <c r="N451" s="23"/>
      <c r="O451" s="23"/>
      <c r="P451" s="21"/>
      <c r="Q451" s="23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6.5" customHeight="1">
      <c r="A452" s="1"/>
      <c r="B452" s="1"/>
      <c r="C452" s="12"/>
      <c r="D452" s="14"/>
      <c r="E452" s="14"/>
      <c r="F452" s="14"/>
      <c r="G452" s="29"/>
      <c r="H452" s="13"/>
      <c r="I452" s="14"/>
      <c r="J452" s="21"/>
      <c r="K452" s="21"/>
      <c r="L452" s="21"/>
      <c r="M452" s="22"/>
      <c r="N452" s="23"/>
      <c r="O452" s="23"/>
      <c r="P452" s="21"/>
      <c r="Q452" s="23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6.5" customHeight="1">
      <c r="A453" s="1"/>
      <c r="B453" s="1"/>
      <c r="C453" s="12"/>
      <c r="D453" s="14"/>
      <c r="E453" s="14"/>
      <c r="F453" s="14"/>
      <c r="G453" s="29"/>
      <c r="H453" s="13"/>
      <c r="I453" s="14"/>
      <c r="J453" s="21"/>
      <c r="K453" s="21"/>
      <c r="L453" s="21"/>
      <c r="M453" s="22"/>
      <c r="N453" s="23"/>
      <c r="O453" s="23"/>
      <c r="P453" s="21"/>
      <c r="Q453" s="23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6.5" customHeight="1">
      <c r="A454" s="1"/>
      <c r="B454" s="1"/>
      <c r="C454" s="12"/>
      <c r="D454" s="14"/>
      <c r="E454" s="14"/>
      <c r="F454" s="14"/>
      <c r="G454" s="29"/>
      <c r="H454" s="13"/>
      <c r="I454" s="14"/>
      <c r="J454" s="21"/>
      <c r="K454" s="21"/>
      <c r="L454" s="21"/>
      <c r="M454" s="22"/>
      <c r="N454" s="23"/>
      <c r="O454" s="23"/>
      <c r="P454" s="21"/>
      <c r="Q454" s="23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6.5" customHeight="1">
      <c r="A455" s="1"/>
      <c r="B455" s="1"/>
      <c r="C455" s="12"/>
      <c r="D455" s="14"/>
      <c r="E455" s="14"/>
      <c r="F455" s="14"/>
      <c r="G455" s="29"/>
      <c r="H455" s="13"/>
      <c r="I455" s="14"/>
      <c r="J455" s="21"/>
      <c r="K455" s="21"/>
      <c r="L455" s="21"/>
      <c r="M455" s="22"/>
      <c r="N455" s="23"/>
      <c r="O455" s="23"/>
      <c r="P455" s="21"/>
      <c r="Q455" s="23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6.5" customHeight="1">
      <c r="A456" s="1"/>
      <c r="B456" s="1"/>
      <c r="C456" s="12"/>
      <c r="D456" s="14"/>
      <c r="E456" s="14"/>
      <c r="F456" s="14"/>
      <c r="G456" s="29"/>
      <c r="H456" s="13"/>
      <c r="I456" s="14"/>
      <c r="J456" s="21"/>
      <c r="K456" s="21"/>
      <c r="L456" s="21"/>
      <c r="M456" s="22"/>
      <c r="N456" s="23"/>
      <c r="O456" s="23"/>
      <c r="P456" s="21"/>
      <c r="Q456" s="23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6.5" customHeight="1">
      <c r="A457" s="1"/>
      <c r="B457" s="1"/>
      <c r="C457" s="12"/>
      <c r="D457" s="14"/>
      <c r="E457" s="14"/>
      <c r="F457" s="14"/>
      <c r="G457" s="29"/>
      <c r="H457" s="13"/>
      <c r="I457" s="14"/>
      <c r="J457" s="21"/>
      <c r="K457" s="21"/>
      <c r="L457" s="21"/>
      <c r="M457" s="22"/>
      <c r="N457" s="23"/>
      <c r="O457" s="23"/>
      <c r="P457" s="21"/>
      <c r="Q457" s="23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6.5" customHeight="1">
      <c r="A458" s="1"/>
      <c r="B458" s="1"/>
      <c r="C458" s="12"/>
      <c r="D458" s="14"/>
      <c r="E458" s="14"/>
      <c r="F458" s="14"/>
      <c r="G458" s="29"/>
      <c r="H458" s="13"/>
      <c r="I458" s="14"/>
      <c r="J458" s="21"/>
      <c r="K458" s="21"/>
      <c r="L458" s="21"/>
      <c r="M458" s="22"/>
      <c r="N458" s="23"/>
      <c r="O458" s="23"/>
      <c r="P458" s="21"/>
      <c r="Q458" s="23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6.5" customHeight="1">
      <c r="A459" s="1"/>
      <c r="B459" s="1"/>
      <c r="C459" s="12"/>
      <c r="D459" s="14"/>
      <c r="E459" s="14"/>
      <c r="F459" s="14"/>
      <c r="G459" s="29"/>
      <c r="H459" s="13"/>
      <c r="I459" s="14"/>
      <c r="J459" s="21"/>
      <c r="K459" s="21"/>
      <c r="L459" s="21"/>
      <c r="M459" s="22"/>
      <c r="N459" s="23"/>
      <c r="O459" s="23"/>
      <c r="P459" s="21"/>
      <c r="Q459" s="23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6.5" customHeight="1">
      <c r="A460" s="1"/>
      <c r="B460" s="1"/>
      <c r="C460" s="12"/>
      <c r="D460" s="14"/>
      <c r="E460" s="14"/>
      <c r="F460" s="14"/>
      <c r="G460" s="29"/>
      <c r="H460" s="13"/>
      <c r="I460" s="14"/>
      <c r="J460" s="21"/>
      <c r="K460" s="21"/>
      <c r="L460" s="21"/>
      <c r="M460" s="22"/>
      <c r="N460" s="23"/>
      <c r="O460" s="23"/>
      <c r="P460" s="21"/>
      <c r="Q460" s="23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6.5" customHeight="1">
      <c r="A461" s="1"/>
      <c r="B461" s="1"/>
      <c r="C461" s="12"/>
      <c r="D461" s="14"/>
      <c r="E461" s="14"/>
      <c r="F461" s="14"/>
      <c r="G461" s="29"/>
      <c r="H461" s="13"/>
      <c r="I461" s="14"/>
      <c r="J461" s="21"/>
      <c r="K461" s="21"/>
      <c r="L461" s="21"/>
      <c r="M461" s="22"/>
      <c r="N461" s="23"/>
      <c r="O461" s="23"/>
      <c r="P461" s="21"/>
      <c r="Q461" s="23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6.5" customHeight="1">
      <c r="A462" s="1"/>
      <c r="B462" s="1"/>
      <c r="C462" s="12"/>
      <c r="D462" s="14"/>
      <c r="E462" s="14"/>
      <c r="F462" s="14"/>
      <c r="G462" s="29"/>
      <c r="H462" s="13"/>
      <c r="I462" s="14"/>
      <c r="J462" s="21"/>
      <c r="K462" s="21"/>
      <c r="L462" s="21"/>
      <c r="M462" s="22"/>
      <c r="N462" s="23"/>
      <c r="O462" s="23"/>
      <c r="P462" s="21"/>
      <c r="Q462" s="23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6.5" customHeight="1">
      <c r="A463" s="1"/>
      <c r="B463" s="1"/>
      <c r="C463" s="12"/>
      <c r="D463" s="14"/>
      <c r="E463" s="14"/>
      <c r="F463" s="14"/>
      <c r="G463" s="29"/>
      <c r="H463" s="13"/>
      <c r="I463" s="14"/>
      <c r="J463" s="21"/>
      <c r="K463" s="21"/>
      <c r="L463" s="21"/>
      <c r="M463" s="22"/>
      <c r="N463" s="23"/>
      <c r="O463" s="23"/>
      <c r="P463" s="21"/>
      <c r="Q463" s="23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6.5" customHeight="1">
      <c r="A464" s="1"/>
      <c r="B464" s="1"/>
      <c r="C464" s="12"/>
      <c r="D464" s="14"/>
      <c r="E464" s="14"/>
      <c r="F464" s="14"/>
      <c r="G464" s="29"/>
      <c r="H464" s="13"/>
      <c r="I464" s="14"/>
      <c r="J464" s="21"/>
      <c r="K464" s="21"/>
      <c r="L464" s="21"/>
      <c r="M464" s="22"/>
      <c r="N464" s="23"/>
      <c r="O464" s="23"/>
      <c r="P464" s="21"/>
      <c r="Q464" s="23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6.5" customHeight="1">
      <c r="A465" s="1"/>
      <c r="B465" s="1"/>
      <c r="C465" s="12"/>
      <c r="D465" s="14"/>
      <c r="E465" s="14"/>
      <c r="F465" s="14"/>
      <c r="G465" s="29"/>
      <c r="H465" s="13"/>
      <c r="I465" s="14"/>
      <c r="J465" s="21"/>
      <c r="K465" s="21"/>
      <c r="L465" s="21"/>
      <c r="M465" s="22"/>
      <c r="N465" s="23"/>
      <c r="O465" s="23"/>
      <c r="P465" s="21"/>
      <c r="Q465" s="23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6.5" customHeight="1">
      <c r="A466" s="1"/>
      <c r="B466" s="1"/>
      <c r="C466" s="12"/>
      <c r="D466" s="14"/>
      <c r="E466" s="14"/>
      <c r="F466" s="14"/>
      <c r="G466" s="29"/>
      <c r="H466" s="13"/>
      <c r="I466" s="14"/>
      <c r="J466" s="21"/>
      <c r="K466" s="21"/>
      <c r="L466" s="21"/>
      <c r="M466" s="22"/>
      <c r="N466" s="23"/>
      <c r="O466" s="23"/>
      <c r="P466" s="21"/>
      <c r="Q466" s="23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6.5" customHeight="1">
      <c r="A467" s="1"/>
      <c r="B467" s="1"/>
      <c r="C467" s="12"/>
      <c r="D467" s="14"/>
      <c r="E467" s="14"/>
      <c r="F467" s="14"/>
      <c r="G467" s="29"/>
      <c r="H467" s="13"/>
      <c r="I467" s="14"/>
      <c r="J467" s="21"/>
      <c r="K467" s="21"/>
      <c r="L467" s="21"/>
      <c r="M467" s="22"/>
      <c r="N467" s="23"/>
      <c r="O467" s="23"/>
      <c r="P467" s="21"/>
      <c r="Q467" s="23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6.5" customHeight="1">
      <c r="A468" s="1"/>
      <c r="B468" s="1"/>
      <c r="C468" s="12"/>
      <c r="D468" s="14"/>
      <c r="E468" s="14"/>
      <c r="F468" s="14"/>
      <c r="G468" s="29"/>
      <c r="H468" s="13"/>
      <c r="I468" s="14"/>
      <c r="J468" s="21"/>
      <c r="K468" s="21"/>
      <c r="L468" s="21"/>
      <c r="M468" s="22"/>
      <c r="N468" s="23"/>
      <c r="O468" s="23"/>
      <c r="P468" s="21"/>
      <c r="Q468" s="23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6.5" customHeight="1">
      <c r="A469" s="1"/>
      <c r="B469" s="1"/>
      <c r="C469" s="12"/>
      <c r="D469" s="14"/>
      <c r="E469" s="14"/>
      <c r="F469" s="14"/>
      <c r="G469" s="29"/>
      <c r="H469" s="13"/>
      <c r="I469" s="14"/>
      <c r="J469" s="21"/>
      <c r="K469" s="21"/>
      <c r="L469" s="21"/>
      <c r="M469" s="22"/>
      <c r="N469" s="23"/>
      <c r="O469" s="23"/>
      <c r="P469" s="21"/>
      <c r="Q469" s="23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6.5" customHeight="1">
      <c r="A470" s="1"/>
      <c r="B470" s="1"/>
      <c r="C470" s="12"/>
      <c r="D470" s="14"/>
      <c r="E470" s="14"/>
      <c r="F470" s="14"/>
      <c r="G470" s="29"/>
      <c r="H470" s="13"/>
      <c r="I470" s="14"/>
      <c r="J470" s="21"/>
      <c r="K470" s="21"/>
      <c r="L470" s="21"/>
      <c r="M470" s="22"/>
      <c r="N470" s="23"/>
      <c r="O470" s="23"/>
      <c r="P470" s="21"/>
      <c r="Q470" s="23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6.5" customHeight="1">
      <c r="A471" s="1"/>
      <c r="B471" s="1"/>
      <c r="C471" s="12"/>
      <c r="D471" s="14"/>
      <c r="E471" s="14"/>
      <c r="F471" s="14"/>
      <c r="G471" s="29"/>
      <c r="H471" s="13"/>
      <c r="I471" s="14"/>
      <c r="J471" s="21"/>
      <c r="K471" s="21"/>
      <c r="L471" s="21"/>
      <c r="M471" s="22"/>
      <c r="N471" s="23"/>
      <c r="O471" s="23"/>
      <c r="P471" s="21"/>
      <c r="Q471" s="23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6.5" customHeight="1">
      <c r="A472" s="1"/>
      <c r="B472" s="1"/>
      <c r="C472" s="12"/>
      <c r="D472" s="14"/>
      <c r="E472" s="14"/>
      <c r="F472" s="14"/>
      <c r="G472" s="29"/>
      <c r="H472" s="13"/>
      <c r="I472" s="14"/>
      <c r="J472" s="21"/>
      <c r="K472" s="21"/>
      <c r="L472" s="21"/>
      <c r="M472" s="22"/>
      <c r="N472" s="23"/>
      <c r="O472" s="23"/>
      <c r="P472" s="21"/>
      <c r="Q472" s="23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6.5" customHeight="1">
      <c r="A473" s="1"/>
      <c r="B473" s="1"/>
      <c r="C473" s="12"/>
      <c r="D473" s="14"/>
      <c r="E473" s="14"/>
      <c r="F473" s="14"/>
      <c r="G473" s="29"/>
      <c r="H473" s="13"/>
      <c r="I473" s="14"/>
      <c r="J473" s="21"/>
      <c r="K473" s="21"/>
      <c r="L473" s="21"/>
      <c r="M473" s="22"/>
      <c r="N473" s="23"/>
      <c r="O473" s="23"/>
      <c r="P473" s="21"/>
      <c r="Q473" s="23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6.5" customHeight="1">
      <c r="A474" s="1"/>
      <c r="B474" s="1"/>
      <c r="C474" s="12"/>
      <c r="D474" s="14"/>
      <c r="E474" s="14"/>
      <c r="F474" s="14"/>
      <c r="G474" s="29"/>
      <c r="H474" s="13"/>
      <c r="I474" s="14"/>
      <c r="J474" s="21"/>
      <c r="K474" s="21"/>
      <c r="L474" s="21"/>
      <c r="M474" s="22"/>
      <c r="N474" s="23"/>
      <c r="O474" s="23"/>
      <c r="P474" s="21"/>
      <c r="Q474" s="23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6.5" customHeight="1">
      <c r="A475" s="1"/>
      <c r="B475" s="1"/>
      <c r="C475" s="12"/>
      <c r="D475" s="14"/>
      <c r="E475" s="14"/>
      <c r="F475" s="14"/>
      <c r="G475" s="29"/>
      <c r="H475" s="13"/>
      <c r="I475" s="14"/>
      <c r="J475" s="21"/>
      <c r="K475" s="21"/>
      <c r="L475" s="21"/>
      <c r="M475" s="22"/>
      <c r="N475" s="23"/>
      <c r="O475" s="23"/>
      <c r="P475" s="21"/>
      <c r="Q475" s="23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6.5" customHeight="1">
      <c r="A476" s="1"/>
      <c r="B476" s="1"/>
      <c r="C476" s="12"/>
      <c r="D476" s="14"/>
      <c r="E476" s="14"/>
      <c r="F476" s="14"/>
      <c r="G476" s="29"/>
      <c r="H476" s="13"/>
      <c r="I476" s="14"/>
      <c r="J476" s="21"/>
      <c r="K476" s="21"/>
      <c r="L476" s="21"/>
      <c r="M476" s="22"/>
      <c r="N476" s="23"/>
      <c r="O476" s="23"/>
      <c r="P476" s="21"/>
      <c r="Q476" s="23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6.5" customHeight="1">
      <c r="A477" s="1"/>
      <c r="B477" s="1"/>
      <c r="C477" s="12"/>
      <c r="D477" s="14"/>
      <c r="E477" s="14"/>
      <c r="F477" s="14"/>
      <c r="G477" s="29"/>
      <c r="H477" s="13"/>
      <c r="I477" s="14"/>
      <c r="J477" s="21"/>
      <c r="K477" s="21"/>
      <c r="L477" s="21"/>
      <c r="M477" s="22"/>
      <c r="N477" s="23"/>
      <c r="O477" s="23"/>
      <c r="P477" s="21"/>
      <c r="Q477" s="23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6.5" customHeight="1">
      <c r="A478" s="1"/>
      <c r="B478" s="1"/>
      <c r="C478" s="12"/>
      <c r="D478" s="14"/>
      <c r="E478" s="14"/>
      <c r="F478" s="14"/>
      <c r="G478" s="29"/>
      <c r="H478" s="13"/>
      <c r="I478" s="14"/>
      <c r="J478" s="21"/>
      <c r="K478" s="21"/>
      <c r="L478" s="21"/>
      <c r="M478" s="22"/>
      <c r="N478" s="23"/>
      <c r="O478" s="23"/>
      <c r="P478" s="21"/>
      <c r="Q478" s="23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6.5" customHeight="1">
      <c r="A479" s="1"/>
      <c r="B479" s="1"/>
      <c r="C479" s="12"/>
      <c r="D479" s="14"/>
      <c r="E479" s="14"/>
      <c r="F479" s="14"/>
      <c r="G479" s="29"/>
      <c r="H479" s="13"/>
      <c r="I479" s="14"/>
      <c r="J479" s="21"/>
      <c r="K479" s="21"/>
      <c r="L479" s="21"/>
      <c r="M479" s="22"/>
      <c r="N479" s="23"/>
      <c r="O479" s="23"/>
      <c r="P479" s="21"/>
      <c r="Q479" s="23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6.5" customHeight="1">
      <c r="A480" s="1"/>
      <c r="B480" s="1"/>
      <c r="C480" s="12"/>
      <c r="D480" s="14"/>
      <c r="E480" s="14"/>
      <c r="F480" s="14"/>
      <c r="G480" s="29"/>
      <c r="H480" s="13"/>
      <c r="I480" s="14"/>
      <c r="J480" s="21"/>
      <c r="K480" s="21"/>
      <c r="L480" s="21"/>
      <c r="M480" s="22"/>
      <c r="N480" s="23"/>
      <c r="O480" s="23"/>
      <c r="P480" s="21"/>
      <c r="Q480" s="23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6.5" customHeight="1">
      <c r="A481" s="1"/>
      <c r="B481" s="1"/>
      <c r="C481" s="12"/>
      <c r="D481" s="14"/>
      <c r="E481" s="14"/>
      <c r="F481" s="14"/>
      <c r="G481" s="29"/>
      <c r="H481" s="13"/>
      <c r="I481" s="14"/>
      <c r="J481" s="21"/>
      <c r="K481" s="21"/>
      <c r="L481" s="21"/>
      <c r="M481" s="22"/>
      <c r="N481" s="23"/>
      <c r="O481" s="23"/>
      <c r="P481" s="21"/>
      <c r="Q481" s="23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6.5" customHeight="1">
      <c r="A482" s="1"/>
      <c r="B482" s="1"/>
      <c r="C482" s="12"/>
      <c r="D482" s="14"/>
      <c r="E482" s="14"/>
      <c r="F482" s="14"/>
      <c r="G482" s="29"/>
      <c r="H482" s="13"/>
      <c r="I482" s="14"/>
      <c r="J482" s="21"/>
      <c r="K482" s="21"/>
      <c r="L482" s="21"/>
      <c r="M482" s="22"/>
      <c r="N482" s="23"/>
      <c r="O482" s="23"/>
      <c r="P482" s="21"/>
      <c r="Q482" s="23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6.5" customHeight="1">
      <c r="A483" s="1"/>
      <c r="B483" s="1"/>
      <c r="C483" s="12"/>
      <c r="D483" s="14"/>
      <c r="E483" s="14"/>
      <c r="F483" s="14"/>
      <c r="G483" s="29"/>
      <c r="H483" s="13"/>
      <c r="I483" s="14"/>
      <c r="J483" s="21"/>
      <c r="K483" s="21"/>
      <c r="L483" s="21"/>
      <c r="M483" s="22"/>
      <c r="N483" s="23"/>
      <c r="O483" s="23"/>
      <c r="P483" s="21"/>
      <c r="Q483" s="23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6.5" customHeight="1">
      <c r="A484" s="1"/>
      <c r="B484" s="1"/>
      <c r="C484" s="12"/>
      <c r="D484" s="14"/>
      <c r="E484" s="14"/>
      <c r="F484" s="14"/>
      <c r="G484" s="29"/>
      <c r="H484" s="13"/>
      <c r="I484" s="14"/>
      <c r="J484" s="21"/>
      <c r="K484" s="21"/>
      <c r="L484" s="21"/>
      <c r="M484" s="22"/>
      <c r="N484" s="23"/>
      <c r="O484" s="23"/>
      <c r="P484" s="21"/>
      <c r="Q484" s="23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6.5" customHeight="1">
      <c r="A485" s="1"/>
      <c r="B485" s="1"/>
      <c r="C485" s="12"/>
      <c r="D485" s="14"/>
      <c r="E485" s="14"/>
      <c r="F485" s="14"/>
      <c r="G485" s="29"/>
      <c r="H485" s="13"/>
      <c r="I485" s="14"/>
      <c r="J485" s="21"/>
      <c r="K485" s="21"/>
      <c r="L485" s="21"/>
      <c r="M485" s="22"/>
      <c r="N485" s="23"/>
      <c r="O485" s="23"/>
      <c r="P485" s="21"/>
      <c r="Q485" s="23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6.5" customHeight="1">
      <c r="A486" s="1"/>
      <c r="B486" s="1"/>
      <c r="C486" s="12"/>
      <c r="D486" s="14"/>
      <c r="E486" s="14"/>
      <c r="F486" s="14"/>
      <c r="G486" s="29"/>
      <c r="H486" s="13"/>
      <c r="I486" s="14"/>
      <c r="J486" s="21"/>
      <c r="K486" s="21"/>
      <c r="L486" s="21"/>
      <c r="M486" s="22"/>
      <c r="N486" s="23"/>
      <c r="O486" s="23"/>
      <c r="P486" s="21"/>
      <c r="Q486" s="23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6.5" customHeight="1">
      <c r="A487" s="1"/>
      <c r="B487" s="1"/>
      <c r="C487" s="12"/>
      <c r="D487" s="14"/>
      <c r="E487" s="14"/>
      <c r="F487" s="14"/>
      <c r="G487" s="29"/>
      <c r="H487" s="13"/>
      <c r="I487" s="14"/>
      <c r="J487" s="21"/>
      <c r="K487" s="21"/>
      <c r="L487" s="21"/>
      <c r="M487" s="22"/>
      <c r="N487" s="23"/>
      <c r="O487" s="23"/>
      <c r="P487" s="21"/>
      <c r="Q487" s="23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6.5" customHeight="1">
      <c r="A488" s="1"/>
      <c r="B488" s="1"/>
      <c r="C488" s="12"/>
      <c r="D488" s="14"/>
      <c r="E488" s="14"/>
      <c r="F488" s="14"/>
      <c r="G488" s="29"/>
      <c r="H488" s="13"/>
      <c r="I488" s="14"/>
      <c r="J488" s="21"/>
      <c r="K488" s="21"/>
      <c r="L488" s="21"/>
      <c r="M488" s="22"/>
      <c r="N488" s="23"/>
      <c r="O488" s="23"/>
      <c r="P488" s="21"/>
      <c r="Q488" s="23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6.5" customHeight="1">
      <c r="A489" s="1"/>
      <c r="B489" s="1"/>
      <c r="C489" s="12"/>
      <c r="D489" s="14"/>
      <c r="E489" s="14"/>
      <c r="F489" s="14"/>
      <c r="G489" s="29"/>
      <c r="H489" s="13"/>
      <c r="I489" s="14"/>
      <c r="J489" s="21"/>
      <c r="K489" s="21"/>
      <c r="L489" s="21"/>
      <c r="M489" s="22"/>
      <c r="N489" s="23"/>
      <c r="O489" s="23"/>
      <c r="P489" s="21"/>
      <c r="Q489" s="23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6.5" customHeight="1">
      <c r="A490" s="1"/>
      <c r="B490" s="1"/>
      <c r="C490" s="12"/>
      <c r="D490" s="14"/>
      <c r="E490" s="14"/>
      <c r="F490" s="14"/>
      <c r="G490" s="29"/>
      <c r="H490" s="13"/>
      <c r="I490" s="14"/>
      <c r="J490" s="21"/>
      <c r="K490" s="21"/>
      <c r="L490" s="21"/>
      <c r="M490" s="22"/>
      <c r="N490" s="23"/>
      <c r="O490" s="23"/>
      <c r="P490" s="21"/>
      <c r="Q490" s="23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6.5" customHeight="1">
      <c r="A491" s="1"/>
      <c r="B491" s="1"/>
      <c r="C491" s="12"/>
      <c r="D491" s="14"/>
      <c r="E491" s="14"/>
      <c r="F491" s="14"/>
      <c r="G491" s="29"/>
      <c r="H491" s="13"/>
      <c r="I491" s="14"/>
      <c r="J491" s="21"/>
      <c r="K491" s="21"/>
      <c r="L491" s="21"/>
      <c r="M491" s="22"/>
      <c r="N491" s="23"/>
      <c r="O491" s="23"/>
      <c r="P491" s="21"/>
      <c r="Q491" s="23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6.5" customHeight="1">
      <c r="A492" s="1"/>
      <c r="B492" s="1"/>
      <c r="C492" s="12"/>
      <c r="D492" s="14"/>
      <c r="E492" s="14"/>
      <c r="F492" s="14"/>
      <c r="G492" s="29"/>
      <c r="H492" s="13"/>
      <c r="I492" s="14"/>
      <c r="J492" s="21"/>
      <c r="K492" s="21"/>
      <c r="L492" s="21"/>
      <c r="M492" s="22"/>
      <c r="N492" s="23"/>
      <c r="O492" s="23"/>
      <c r="P492" s="21"/>
      <c r="Q492" s="23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6.5" customHeight="1">
      <c r="A493" s="1"/>
      <c r="B493" s="1"/>
      <c r="C493" s="12"/>
      <c r="D493" s="14"/>
      <c r="E493" s="14"/>
      <c r="F493" s="14"/>
      <c r="G493" s="29"/>
      <c r="H493" s="13"/>
      <c r="I493" s="14"/>
      <c r="J493" s="21"/>
      <c r="K493" s="21"/>
      <c r="L493" s="21"/>
      <c r="M493" s="22"/>
      <c r="N493" s="23"/>
      <c r="O493" s="23"/>
      <c r="P493" s="21"/>
      <c r="Q493" s="23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6.5" customHeight="1">
      <c r="A494" s="1"/>
      <c r="B494" s="1"/>
      <c r="C494" s="12"/>
      <c r="D494" s="14"/>
      <c r="E494" s="14"/>
      <c r="F494" s="14"/>
      <c r="G494" s="29"/>
      <c r="H494" s="13"/>
      <c r="I494" s="14"/>
      <c r="J494" s="21"/>
      <c r="K494" s="21"/>
      <c r="L494" s="21"/>
      <c r="M494" s="22"/>
      <c r="N494" s="23"/>
      <c r="O494" s="23"/>
      <c r="P494" s="21"/>
      <c r="Q494" s="23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6.5" customHeight="1">
      <c r="A495" s="1"/>
      <c r="B495" s="1"/>
      <c r="C495" s="12"/>
      <c r="D495" s="14"/>
      <c r="E495" s="14"/>
      <c r="F495" s="14"/>
      <c r="G495" s="29"/>
      <c r="H495" s="13"/>
      <c r="I495" s="14"/>
      <c r="J495" s="21"/>
      <c r="K495" s="21"/>
      <c r="L495" s="21"/>
      <c r="M495" s="22"/>
      <c r="N495" s="23"/>
      <c r="O495" s="23"/>
      <c r="P495" s="21"/>
      <c r="Q495" s="23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6.5" customHeight="1">
      <c r="A496" s="1"/>
      <c r="B496" s="1"/>
      <c r="C496" s="12"/>
      <c r="D496" s="14"/>
      <c r="E496" s="14"/>
      <c r="F496" s="14"/>
      <c r="G496" s="29"/>
      <c r="H496" s="13"/>
      <c r="I496" s="14"/>
      <c r="J496" s="21"/>
      <c r="K496" s="21"/>
      <c r="L496" s="21"/>
      <c r="M496" s="22"/>
      <c r="N496" s="23"/>
      <c r="O496" s="23"/>
      <c r="P496" s="21"/>
      <c r="Q496" s="23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6.5" customHeight="1">
      <c r="A497" s="1"/>
      <c r="B497" s="1"/>
      <c r="C497" s="12"/>
      <c r="D497" s="14"/>
      <c r="E497" s="14"/>
      <c r="F497" s="14"/>
      <c r="G497" s="29"/>
      <c r="H497" s="13"/>
      <c r="I497" s="14"/>
      <c r="J497" s="21"/>
      <c r="K497" s="21"/>
      <c r="L497" s="21"/>
      <c r="M497" s="22"/>
      <c r="N497" s="23"/>
      <c r="O497" s="23"/>
      <c r="P497" s="21"/>
      <c r="Q497" s="23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6.5" customHeight="1">
      <c r="A498" s="1"/>
      <c r="B498" s="1"/>
      <c r="C498" s="12"/>
      <c r="D498" s="14"/>
      <c r="E498" s="14"/>
      <c r="F498" s="14"/>
      <c r="G498" s="29"/>
      <c r="H498" s="13"/>
      <c r="I498" s="14"/>
      <c r="J498" s="21"/>
      <c r="K498" s="21"/>
      <c r="L498" s="21"/>
      <c r="M498" s="22"/>
      <c r="N498" s="23"/>
      <c r="O498" s="23"/>
      <c r="P498" s="21"/>
      <c r="Q498" s="23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6.5" customHeight="1">
      <c r="A499" s="1"/>
      <c r="B499" s="1"/>
      <c r="C499" s="12"/>
      <c r="D499" s="14"/>
      <c r="E499" s="14"/>
      <c r="F499" s="14"/>
      <c r="G499" s="29"/>
      <c r="H499" s="13"/>
      <c r="I499" s="14"/>
      <c r="J499" s="21"/>
      <c r="K499" s="21"/>
      <c r="L499" s="21"/>
      <c r="M499" s="22"/>
      <c r="N499" s="23"/>
      <c r="O499" s="23"/>
      <c r="P499" s="21"/>
      <c r="Q499" s="23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6.5" customHeight="1">
      <c r="A500" s="1"/>
      <c r="B500" s="1"/>
      <c r="C500" s="12"/>
      <c r="D500" s="14"/>
      <c r="E500" s="14"/>
      <c r="F500" s="14"/>
      <c r="G500" s="29"/>
      <c r="H500" s="13"/>
      <c r="I500" s="14"/>
      <c r="J500" s="21"/>
      <c r="K500" s="21"/>
      <c r="L500" s="21"/>
      <c r="M500" s="22"/>
      <c r="N500" s="23"/>
      <c r="O500" s="23"/>
      <c r="P500" s="21"/>
      <c r="Q500" s="23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6.5" customHeight="1">
      <c r="A501" s="1"/>
      <c r="B501" s="1"/>
      <c r="C501" s="12"/>
      <c r="D501" s="14"/>
      <c r="E501" s="14"/>
      <c r="F501" s="14"/>
      <c r="G501" s="29"/>
      <c r="H501" s="13"/>
      <c r="I501" s="14"/>
      <c r="J501" s="21"/>
      <c r="K501" s="21"/>
      <c r="L501" s="21"/>
      <c r="M501" s="22"/>
      <c r="N501" s="23"/>
      <c r="O501" s="23"/>
      <c r="P501" s="21"/>
      <c r="Q501" s="23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6.5" customHeight="1">
      <c r="A502" s="1"/>
      <c r="B502" s="1"/>
      <c r="C502" s="12"/>
      <c r="D502" s="14"/>
      <c r="E502" s="14"/>
      <c r="F502" s="14"/>
      <c r="G502" s="29"/>
      <c r="H502" s="13"/>
      <c r="I502" s="14"/>
      <c r="J502" s="21"/>
      <c r="K502" s="21"/>
      <c r="L502" s="21"/>
      <c r="M502" s="22"/>
      <c r="N502" s="23"/>
      <c r="O502" s="23"/>
      <c r="P502" s="21"/>
      <c r="Q502" s="23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6.5" customHeight="1">
      <c r="A503" s="1"/>
      <c r="B503" s="1"/>
      <c r="C503" s="12"/>
      <c r="D503" s="14"/>
      <c r="E503" s="14"/>
      <c r="F503" s="14"/>
      <c r="G503" s="29"/>
      <c r="H503" s="13"/>
      <c r="I503" s="14"/>
      <c r="J503" s="21"/>
      <c r="K503" s="21"/>
      <c r="L503" s="21"/>
      <c r="M503" s="22"/>
      <c r="N503" s="23"/>
      <c r="O503" s="23"/>
      <c r="P503" s="21"/>
      <c r="Q503" s="23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6.5" customHeight="1">
      <c r="A504" s="1"/>
      <c r="B504" s="1"/>
      <c r="C504" s="12"/>
      <c r="D504" s="14"/>
      <c r="E504" s="14"/>
      <c r="F504" s="14"/>
      <c r="G504" s="29"/>
      <c r="H504" s="13"/>
      <c r="I504" s="14"/>
      <c r="J504" s="21"/>
      <c r="K504" s="21"/>
      <c r="L504" s="21"/>
      <c r="M504" s="22"/>
      <c r="N504" s="23"/>
      <c r="O504" s="23"/>
      <c r="P504" s="21"/>
      <c r="Q504" s="23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6.5" customHeight="1">
      <c r="A505" s="1"/>
      <c r="B505" s="1"/>
      <c r="C505" s="12"/>
      <c r="D505" s="14"/>
      <c r="E505" s="14"/>
      <c r="F505" s="14"/>
      <c r="G505" s="29"/>
      <c r="H505" s="13"/>
      <c r="I505" s="14"/>
      <c r="J505" s="21"/>
      <c r="K505" s="21"/>
      <c r="L505" s="21"/>
      <c r="M505" s="22"/>
      <c r="N505" s="23"/>
      <c r="O505" s="23"/>
      <c r="P505" s="21"/>
      <c r="Q505" s="23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6.5" customHeight="1">
      <c r="A506" s="1"/>
      <c r="B506" s="1"/>
      <c r="C506" s="12"/>
      <c r="D506" s="14"/>
      <c r="E506" s="14"/>
      <c r="F506" s="14"/>
      <c r="G506" s="29"/>
      <c r="H506" s="13"/>
      <c r="I506" s="14"/>
      <c r="J506" s="21"/>
      <c r="K506" s="21"/>
      <c r="L506" s="21"/>
      <c r="M506" s="22"/>
      <c r="N506" s="23"/>
      <c r="O506" s="23"/>
      <c r="P506" s="21"/>
      <c r="Q506" s="23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6.5" customHeight="1">
      <c r="A507" s="1"/>
      <c r="B507" s="1"/>
      <c r="C507" s="12"/>
      <c r="D507" s="14"/>
      <c r="E507" s="14"/>
      <c r="F507" s="14"/>
      <c r="G507" s="29"/>
      <c r="H507" s="13"/>
      <c r="I507" s="14"/>
      <c r="J507" s="21"/>
      <c r="K507" s="21"/>
      <c r="L507" s="21"/>
      <c r="M507" s="22"/>
      <c r="N507" s="23"/>
      <c r="O507" s="23"/>
      <c r="P507" s="21"/>
      <c r="Q507" s="23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6.5" customHeight="1">
      <c r="A508" s="1"/>
      <c r="B508" s="1"/>
      <c r="C508" s="12"/>
      <c r="D508" s="14"/>
      <c r="E508" s="14"/>
      <c r="F508" s="14"/>
      <c r="G508" s="29"/>
      <c r="H508" s="13"/>
      <c r="I508" s="14"/>
      <c r="J508" s="21"/>
      <c r="K508" s="21"/>
      <c r="L508" s="21"/>
      <c r="M508" s="22"/>
      <c r="N508" s="23"/>
      <c r="O508" s="23"/>
      <c r="P508" s="21"/>
      <c r="Q508" s="23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6.5" customHeight="1">
      <c r="A509" s="1"/>
      <c r="B509" s="1"/>
      <c r="C509" s="12"/>
      <c r="D509" s="14"/>
      <c r="E509" s="14"/>
      <c r="F509" s="14"/>
      <c r="G509" s="29"/>
      <c r="H509" s="13"/>
      <c r="I509" s="14"/>
      <c r="J509" s="21"/>
      <c r="K509" s="21"/>
      <c r="L509" s="21"/>
      <c r="M509" s="22"/>
      <c r="N509" s="23"/>
      <c r="O509" s="23"/>
      <c r="P509" s="21"/>
      <c r="Q509" s="23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6.5" customHeight="1">
      <c r="A510" s="1"/>
      <c r="B510" s="1"/>
      <c r="C510" s="12"/>
      <c r="D510" s="14"/>
      <c r="E510" s="14"/>
      <c r="F510" s="14"/>
      <c r="G510" s="29"/>
      <c r="H510" s="13"/>
      <c r="I510" s="14"/>
      <c r="J510" s="21"/>
      <c r="K510" s="21"/>
      <c r="L510" s="21"/>
      <c r="M510" s="22"/>
      <c r="N510" s="23"/>
      <c r="O510" s="23"/>
      <c r="P510" s="21"/>
      <c r="Q510" s="23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6.5" customHeight="1">
      <c r="A511" s="1"/>
      <c r="B511" s="1"/>
      <c r="C511" s="12"/>
      <c r="D511" s="14"/>
      <c r="E511" s="14"/>
      <c r="F511" s="14"/>
      <c r="G511" s="29"/>
      <c r="H511" s="13"/>
      <c r="I511" s="14"/>
      <c r="J511" s="21"/>
      <c r="K511" s="21"/>
      <c r="L511" s="21"/>
      <c r="M511" s="22"/>
      <c r="N511" s="23"/>
      <c r="O511" s="23"/>
      <c r="P511" s="21"/>
      <c r="Q511" s="23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6.5" customHeight="1">
      <c r="A512" s="1"/>
      <c r="B512" s="1"/>
      <c r="C512" s="12"/>
      <c r="D512" s="14"/>
      <c r="E512" s="14"/>
      <c r="F512" s="14"/>
      <c r="G512" s="29"/>
      <c r="H512" s="13"/>
      <c r="I512" s="14"/>
      <c r="J512" s="21"/>
      <c r="K512" s="21"/>
      <c r="L512" s="21"/>
      <c r="M512" s="22"/>
      <c r="N512" s="23"/>
      <c r="O512" s="23"/>
      <c r="P512" s="21"/>
      <c r="Q512" s="23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6.5" customHeight="1">
      <c r="A513" s="1"/>
      <c r="B513" s="1"/>
      <c r="C513" s="12"/>
      <c r="D513" s="14"/>
      <c r="E513" s="14"/>
      <c r="F513" s="14"/>
      <c r="G513" s="29"/>
      <c r="H513" s="13"/>
      <c r="I513" s="14"/>
      <c r="J513" s="21"/>
      <c r="K513" s="21"/>
      <c r="L513" s="21"/>
      <c r="M513" s="22"/>
      <c r="N513" s="23"/>
      <c r="O513" s="23"/>
      <c r="P513" s="21"/>
      <c r="Q513" s="23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6.5" customHeight="1">
      <c r="A514" s="1"/>
      <c r="B514" s="1"/>
      <c r="C514" s="12"/>
      <c r="D514" s="14"/>
      <c r="E514" s="14"/>
      <c r="F514" s="14"/>
      <c r="G514" s="29"/>
      <c r="H514" s="13"/>
      <c r="I514" s="14"/>
      <c r="J514" s="21"/>
      <c r="K514" s="21"/>
      <c r="L514" s="21"/>
      <c r="M514" s="22"/>
      <c r="N514" s="23"/>
      <c r="O514" s="23"/>
      <c r="P514" s="21"/>
      <c r="Q514" s="23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6.5" customHeight="1">
      <c r="A515" s="1"/>
      <c r="B515" s="1"/>
      <c r="C515" s="12"/>
      <c r="D515" s="14"/>
      <c r="E515" s="14"/>
      <c r="F515" s="14"/>
      <c r="G515" s="29"/>
      <c r="H515" s="13"/>
      <c r="I515" s="14"/>
      <c r="J515" s="21"/>
      <c r="K515" s="21"/>
      <c r="L515" s="21"/>
      <c r="M515" s="22"/>
      <c r="N515" s="23"/>
      <c r="O515" s="23"/>
      <c r="P515" s="21"/>
      <c r="Q515" s="23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6.5" customHeight="1">
      <c r="A516" s="1"/>
      <c r="B516" s="1"/>
      <c r="C516" s="12"/>
      <c r="D516" s="14"/>
      <c r="E516" s="14"/>
      <c r="F516" s="14"/>
      <c r="G516" s="29"/>
      <c r="H516" s="13"/>
      <c r="I516" s="14"/>
      <c r="J516" s="21"/>
      <c r="K516" s="21"/>
      <c r="L516" s="21"/>
      <c r="M516" s="22"/>
      <c r="N516" s="23"/>
      <c r="O516" s="23"/>
      <c r="P516" s="21"/>
      <c r="Q516" s="23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6.5" customHeight="1">
      <c r="A517" s="1"/>
      <c r="B517" s="1"/>
      <c r="C517" s="12"/>
      <c r="D517" s="14"/>
      <c r="E517" s="14"/>
      <c r="F517" s="14"/>
      <c r="G517" s="29"/>
      <c r="H517" s="13"/>
      <c r="I517" s="14"/>
      <c r="J517" s="21"/>
      <c r="K517" s="21"/>
      <c r="L517" s="21"/>
      <c r="M517" s="22"/>
      <c r="N517" s="23"/>
      <c r="O517" s="23"/>
      <c r="P517" s="21"/>
      <c r="Q517" s="23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6.5" customHeight="1">
      <c r="A518" s="1"/>
      <c r="B518" s="1"/>
      <c r="C518" s="12"/>
      <c r="D518" s="14"/>
      <c r="E518" s="14"/>
      <c r="F518" s="14"/>
      <c r="G518" s="29"/>
      <c r="H518" s="13"/>
      <c r="I518" s="14"/>
      <c r="J518" s="21"/>
      <c r="K518" s="21"/>
      <c r="L518" s="21"/>
      <c r="M518" s="22"/>
      <c r="N518" s="23"/>
      <c r="O518" s="23"/>
      <c r="P518" s="21"/>
      <c r="Q518" s="23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6.5" customHeight="1">
      <c r="A519" s="1"/>
      <c r="B519" s="1"/>
      <c r="C519" s="12"/>
      <c r="D519" s="14"/>
      <c r="E519" s="14"/>
      <c r="F519" s="14"/>
      <c r="G519" s="29"/>
      <c r="H519" s="13"/>
      <c r="I519" s="14"/>
      <c r="J519" s="21"/>
      <c r="K519" s="21"/>
      <c r="L519" s="21"/>
      <c r="M519" s="22"/>
      <c r="N519" s="23"/>
      <c r="O519" s="23"/>
      <c r="P519" s="21"/>
      <c r="Q519" s="23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6.5" customHeight="1">
      <c r="A520" s="1"/>
      <c r="B520" s="1"/>
      <c r="C520" s="12"/>
      <c r="D520" s="14"/>
      <c r="E520" s="14"/>
      <c r="F520" s="14"/>
      <c r="G520" s="29"/>
      <c r="H520" s="13"/>
      <c r="I520" s="14"/>
      <c r="J520" s="21"/>
      <c r="K520" s="21"/>
      <c r="L520" s="21"/>
      <c r="M520" s="22"/>
      <c r="N520" s="23"/>
      <c r="O520" s="23"/>
      <c r="P520" s="21"/>
      <c r="Q520" s="23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6.5" customHeight="1">
      <c r="A521" s="1"/>
      <c r="B521" s="1"/>
      <c r="C521" s="12"/>
      <c r="D521" s="14"/>
      <c r="E521" s="14"/>
      <c r="F521" s="14"/>
      <c r="G521" s="29"/>
      <c r="H521" s="13"/>
      <c r="I521" s="14"/>
      <c r="J521" s="21"/>
      <c r="K521" s="21"/>
      <c r="L521" s="21"/>
      <c r="M521" s="22"/>
      <c r="N521" s="23"/>
      <c r="O521" s="23"/>
      <c r="P521" s="21"/>
      <c r="Q521" s="23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6.5" customHeight="1">
      <c r="A522" s="1"/>
      <c r="B522" s="1"/>
      <c r="C522" s="12"/>
      <c r="D522" s="14"/>
      <c r="E522" s="14"/>
      <c r="F522" s="14"/>
      <c r="G522" s="29"/>
      <c r="H522" s="13"/>
      <c r="I522" s="14"/>
      <c r="J522" s="21"/>
      <c r="K522" s="21"/>
      <c r="L522" s="21"/>
      <c r="M522" s="22"/>
      <c r="N522" s="23"/>
      <c r="O522" s="23"/>
      <c r="P522" s="21"/>
      <c r="Q522" s="23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6.5" customHeight="1">
      <c r="A523" s="1"/>
      <c r="B523" s="1"/>
      <c r="C523" s="12"/>
      <c r="D523" s="14"/>
      <c r="E523" s="14"/>
      <c r="F523" s="14"/>
      <c r="G523" s="29"/>
      <c r="H523" s="13"/>
      <c r="I523" s="14"/>
      <c r="J523" s="21"/>
      <c r="K523" s="21"/>
      <c r="L523" s="21"/>
      <c r="M523" s="22"/>
      <c r="N523" s="23"/>
      <c r="O523" s="23"/>
      <c r="P523" s="21"/>
      <c r="Q523" s="23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6.5" customHeight="1">
      <c r="A524" s="1"/>
      <c r="B524" s="1"/>
      <c r="C524" s="12"/>
      <c r="D524" s="14"/>
      <c r="E524" s="14"/>
      <c r="F524" s="14"/>
      <c r="G524" s="29"/>
      <c r="H524" s="13"/>
      <c r="I524" s="14"/>
      <c r="J524" s="21"/>
      <c r="K524" s="21"/>
      <c r="L524" s="21"/>
      <c r="M524" s="22"/>
      <c r="N524" s="23"/>
      <c r="O524" s="23"/>
      <c r="P524" s="21"/>
      <c r="Q524" s="23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6.5" customHeight="1">
      <c r="A525" s="1"/>
      <c r="B525" s="1"/>
      <c r="C525" s="12"/>
      <c r="D525" s="14"/>
      <c r="E525" s="14"/>
      <c r="F525" s="14"/>
      <c r="G525" s="29"/>
      <c r="H525" s="13"/>
      <c r="I525" s="14"/>
      <c r="J525" s="21"/>
      <c r="K525" s="21"/>
      <c r="L525" s="21"/>
      <c r="M525" s="22"/>
      <c r="N525" s="23"/>
      <c r="O525" s="23"/>
      <c r="P525" s="21"/>
      <c r="Q525" s="23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6.5" customHeight="1">
      <c r="A526" s="1"/>
      <c r="B526" s="1"/>
      <c r="C526" s="12"/>
      <c r="D526" s="14"/>
      <c r="E526" s="14"/>
      <c r="F526" s="14"/>
      <c r="G526" s="29"/>
      <c r="H526" s="13"/>
      <c r="I526" s="14"/>
      <c r="J526" s="21"/>
      <c r="K526" s="21"/>
      <c r="L526" s="21"/>
      <c r="M526" s="22"/>
      <c r="N526" s="23"/>
      <c r="O526" s="23"/>
      <c r="P526" s="21"/>
      <c r="Q526" s="23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6.5" customHeight="1">
      <c r="A527" s="1"/>
      <c r="B527" s="1"/>
      <c r="C527" s="12"/>
      <c r="D527" s="14"/>
      <c r="E527" s="14"/>
      <c r="F527" s="14"/>
      <c r="G527" s="29"/>
      <c r="H527" s="13"/>
      <c r="I527" s="14"/>
      <c r="J527" s="21"/>
      <c r="K527" s="21"/>
      <c r="L527" s="21"/>
      <c r="M527" s="22"/>
      <c r="N527" s="23"/>
      <c r="O527" s="23"/>
      <c r="P527" s="21"/>
      <c r="Q527" s="23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6.5" customHeight="1">
      <c r="A528" s="1"/>
      <c r="B528" s="1"/>
      <c r="C528" s="12"/>
      <c r="D528" s="14"/>
      <c r="E528" s="14"/>
      <c r="F528" s="14"/>
      <c r="G528" s="29"/>
      <c r="H528" s="13"/>
      <c r="I528" s="14"/>
      <c r="J528" s="21"/>
      <c r="K528" s="21"/>
      <c r="L528" s="21"/>
      <c r="M528" s="22"/>
      <c r="N528" s="23"/>
      <c r="O528" s="23"/>
      <c r="P528" s="21"/>
      <c r="Q528" s="23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6.5" customHeight="1">
      <c r="A529" s="1"/>
      <c r="B529" s="1"/>
      <c r="C529" s="12"/>
      <c r="D529" s="14"/>
      <c r="E529" s="14"/>
      <c r="F529" s="14"/>
      <c r="G529" s="29"/>
      <c r="H529" s="13"/>
      <c r="I529" s="14"/>
      <c r="J529" s="21"/>
      <c r="K529" s="21"/>
      <c r="L529" s="21"/>
      <c r="M529" s="22"/>
      <c r="N529" s="23"/>
      <c r="O529" s="23"/>
      <c r="P529" s="21"/>
      <c r="Q529" s="23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6.5" customHeight="1">
      <c r="A530" s="1"/>
      <c r="B530" s="1"/>
      <c r="C530" s="12"/>
      <c r="D530" s="14"/>
      <c r="E530" s="14"/>
      <c r="F530" s="14"/>
      <c r="G530" s="29"/>
      <c r="H530" s="13"/>
      <c r="I530" s="14"/>
      <c r="J530" s="21"/>
      <c r="K530" s="21"/>
      <c r="L530" s="21"/>
      <c r="M530" s="22"/>
      <c r="N530" s="23"/>
      <c r="O530" s="23"/>
      <c r="P530" s="21"/>
      <c r="Q530" s="23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6.5" customHeight="1">
      <c r="A531" s="1"/>
      <c r="B531" s="1"/>
      <c r="C531" s="12"/>
      <c r="D531" s="14"/>
      <c r="E531" s="14"/>
      <c r="F531" s="14"/>
      <c r="G531" s="29"/>
      <c r="H531" s="13"/>
      <c r="I531" s="14"/>
      <c r="J531" s="21"/>
      <c r="K531" s="21"/>
      <c r="L531" s="21"/>
      <c r="M531" s="22"/>
      <c r="N531" s="23"/>
      <c r="O531" s="23"/>
      <c r="P531" s="21"/>
      <c r="Q531" s="23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6.5" customHeight="1">
      <c r="A532" s="1"/>
      <c r="B532" s="1"/>
      <c r="C532" s="12"/>
      <c r="D532" s="14"/>
      <c r="E532" s="14"/>
      <c r="F532" s="14"/>
      <c r="G532" s="29"/>
      <c r="H532" s="13"/>
      <c r="I532" s="14"/>
      <c r="J532" s="21"/>
      <c r="K532" s="21"/>
      <c r="L532" s="21"/>
      <c r="M532" s="22"/>
      <c r="N532" s="23"/>
      <c r="O532" s="23"/>
      <c r="P532" s="21"/>
      <c r="Q532" s="23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6.5" customHeight="1">
      <c r="A533" s="1"/>
      <c r="B533" s="1"/>
      <c r="C533" s="12"/>
      <c r="D533" s="14"/>
      <c r="E533" s="14"/>
      <c r="F533" s="14"/>
      <c r="G533" s="29"/>
      <c r="H533" s="13"/>
      <c r="I533" s="14"/>
      <c r="J533" s="21"/>
      <c r="K533" s="21"/>
      <c r="L533" s="21"/>
      <c r="M533" s="22"/>
      <c r="N533" s="23"/>
      <c r="O533" s="23"/>
      <c r="P533" s="21"/>
      <c r="Q533" s="23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6.5" customHeight="1">
      <c r="A534" s="1"/>
      <c r="B534" s="1"/>
      <c r="C534" s="12"/>
      <c r="D534" s="14"/>
      <c r="E534" s="14"/>
      <c r="F534" s="14"/>
      <c r="G534" s="29"/>
      <c r="H534" s="13"/>
      <c r="I534" s="14"/>
      <c r="J534" s="21"/>
      <c r="K534" s="21"/>
      <c r="L534" s="21"/>
      <c r="M534" s="22"/>
      <c r="N534" s="23"/>
      <c r="O534" s="23"/>
      <c r="P534" s="21"/>
      <c r="Q534" s="23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6.5" customHeight="1">
      <c r="A535" s="1"/>
      <c r="B535" s="1"/>
      <c r="C535" s="12"/>
      <c r="D535" s="14"/>
      <c r="E535" s="14"/>
      <c r="F535" s="14"/>
      <c r="G535" s="29"/>
      <c r="H535" s="13"/>
      <c r="I535" s="14"/>
      <c r="J535" s="21"/>
      <c r="K535" s="21"/>
      <c r="L535" s="21"/>
      <c r="M535" s="22"/>
      <c r="N535" s="23"/>
      <c r="O535" s="23"/>
      <c r="P535" s="21"/>
      <c r="Q535" s="23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6.5" customHeight="1">
      <c r="A536" s="1"/>
      <c r="B536" s="1"/>
      <c r="C536" s="12"/>
      <c r="D536" s="14"/>
      <c r="E536" s="14"/>
      <c r="F536" s="14"/>
      <c r="G536" s="29"/>
      <c r="H536" s="13"/>
      <c r="I536" s="14"/>
      <c r="J536" s="21"/>
      <c r="K536" s="21"/>
      <c r="L536" s="21"/>
      <c r="M536" s="22"/>
      <c r="N536" s="23"/>
      <c r="O536" s="23"/>
      <c r="P536" s="21"/>
      <c r="Q536" s="23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6.5" customHeight="1">
      <c r="A537" s="1"/>
      <c r="B537" s="1"/>
      <c r="C537" s="12"/>
      <c r="D537" s="14"/>
      <c r="E537" s="14"/>
      <c r="F537" s="14"/>
      <c r="G537" s="29"/>
      <c r="H537" s="13"/>
      <c r="I537" s="14"/>
      <c r="J537" s="21"/>
      <c r="K537" s="21"/>
      <c r="L537" s="21"/>
      <c r="M537" s="22"/>
      <c r="N537" s="23"/>
      <c r="O537" s="23"/>
      <c r="P537" s="21"/>
      <c r="Q537" s="23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6.5" customHeight="1">
      <c r="A538" s="1"/>
      <c r="B538" s="1"/>
      <c r="C538" s="12"/>
      <c r="D538" s="14"/>
      <c r="E538" s="14"/>
      <c r="F538" s="14"/>
      <c r="G538" s="29"/>
      <c r="H538" s="13"/>
      <c r="I538" s="14"/>
      <c r="J538" s="21"/>
      <c r="K538" s="21"/>
      <c r="L538" s="21"/>
      <c r="M538" s="22"/>
      <c r="N538" s="23"/>
      <c r="O538" s="23"/>
      <c r="P538" s="21"/>
      <c r="Q538" s="23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6.5" customHeight="1">
      <c r="A539" s="1"/>
      <c r="B539" s="1"/>
      <c r="C539" s="12"/>
      <c r="D539" s="14"/>
      <c r="E539" s="14"/>
      <c r="F539" s="14"/>
      <c r="G539" s="29"/>
      <c r="H539" s="13"/>
      <c r="I539" s="14"/>
      <c r="J539" s="21"/>
      <c r="K539" s="21"/>
      <c r="L539" s="21"/>
      <c r="M539" s="22"/>
      <c r="N539" s="23"/>
      <c r="O539" s="23"/>
      <c r="P539" s="21"/>
      <c r="Q539" s="23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6.5" customHeight="1">
      <c r="A540" s="1"/>
      <c r="B540" s="1"/>
      <c r="C540" s="12"/>
      <c r="D540" s="14"/>
      <c r="E540" s="14"/>
      <c r="F540" s="14"/>
      <c r="G540" s="29"/>
      <c r="H540" s="13"/>
      <c r="I540" s="14"/>
      <c r="J540" s="21"/>
      <c r="K540" s="21"/>
      <c r="L540" s="21"/>
      <c r="M540" s="22"/>
      <c r="N540" s="23"/>
      <c r="O540" s="23"/>
      <c r="P540" s="21"/>
      <c r="Q540" s="23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6.5" customHeight="1">
      <c r="A541" s="1"/>
      <c r="B541" s="1"/>
      <c r="C541" s="12"/>
      <c r="D541" s="14"/>
      <c r="E541" s="14"/>
      <c r="F541" s="14"/>
      <c r="G541" s="29"/>
      <c r="H541" s="13"/>
      <c r="I541" s="14"/>
      <c r="J541" s="21"/>
      <c r="K541" s="21"/>
      <c r="L541" s="21"/>
      <c r="M541" s="22"/>
      <c r="N541" s="23"/>
      <c r="O541" s="23"/>
      <c r="P541" s="21"/>
      <c r="Q541" s="23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6.5" customHeight="1">
      <c r="A542" s="1"/>
      <c r="B542" s="1"/>
      <c r="C542" s="12"/>
      <c r="D542" s="14"/>
      <c r="E542" s="14"/>
      <c r="F542" s="14"/>
      <c r="G542" s="29"/>
      <c r="H542" s="13"/>
      <c r="I542" s="14"/>
      <c r="J542" s="21"/>
      <c r="K542" s="21"/>
      <c r="L542" s="21"/>
      <c r="M542" s="22"/>
      <c r="N542" s="23"/>
      <c r="O542" s="23"/>
      <c r="P542" s="21"/>
      <c r="Q542" s="23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6.5" customHeight="1">
      <c r="A543" s="1"/>
      <c r="B543" s="1"/>
      <c r="C543" s="12"/>
      <c r="D543" s="14"/>
      <c r="E543" s="14"/>
      <c r="F543" s="14"/>
      <c r="G543" s="29"/>
      <c r="H543" s="13"/>
      <c r="I543" s="14"/>
      <c r="J543" s="21"/>
      <c r="K543" s="21"/>
      <c r="L543" s="21"/>
      <c r="M543" s="22"/>
      <c r="N543" s="23"/>
      <c r="O543" s="23"/>
      <c r="P543" s="21"/>
      <c r="Q543" s="23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6.5" customHeight="1">
      <c r="A544" s="1"/>
      <c r="B544" s="1"/>
      <c r="C544" s="12"/>
      <c r="D544" s="14"/>
      <c r="E544" s="14"/>
      <c r="F544" s="14"/>
      <c r="G544" s="29"/>
      <c r="H544" s="13"/>
      <c r="I544" s="14"/>
      <c r="J544" s="21"/>
      <c r="K544" s="21"/>
      <c r="L544" s="21"/>
      <c r="M544" s="22"/>
      <c r="N544" s="23"/>
      <c r="O544" s="23"/>
      <c r="P544" s="21"/>
      <c r="Q544" s="23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6.5" customHeight="1">
      <c r="A545" s="1"/>
      <c r="B545" s="1"/>
      <c r="C545" s="12"/>
      <c r="D545" s="14"/>
      <c r="E545" s="14"/>
      <c r="F545" s="14"/>
      <c r="G545" s="29"/>
      <c r="H545" s="13"/>
      <c r="I545" s="14"/>
      <c r="J545" s="21"/>
      <c r="K545" s="21"/>
      <c r="L545" s="21"/>
      <c r="M545" s="22"/>
      <c r="N545" s="23"/>
      <c r="O545" s="23"/>
      <c r="P545" s="21"/>
      <c r="Q545" s="23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6.5" customHeight="1">
      <c r="A546" s="1"/>
      <c r="B546" s="1"/>
      <c r="C546" s="12"/>
      <c r="D546" s="14"/>
      <c r="E546" s="14"/>
      <c r="F546" s="14"/>
      <c r="G546" s="29"/>
      <c r="H546" s="13"/>
      <c r="I546" s="14"/>
      <c r="J546" s="21"/>
      <c r="K546" s="21"/>
      <c r="L546" s="21"/>
      <c r="M546" s="22"/>
      <c r="N546" s="23"/>
      <c r="O546" s="23"/>
      <c r="P546" s="21"/>
      <c r="Q546" s="23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6.5" customHeight="1">
      <c r="A547" s="1"/>
      <c r="B547" s="1"/>
      <c r="C547" s="12"/>
      <c r="D547" s="14"/>
      <c r="E547" s="14"/>
      <c r="F547" s="14"/>
      <c r="G547" s="29"/>
      <c r="H547" s="13"/>
      <c r="I547" s="14"/>
      <c r="J547" s="21"/>
      <c r="K547" s="21"/>
      <c r="L547" s="21"/>
      <c r="M547" s="22"/>
      <c r="N547" s="23"/>
      <c r="O547" s="23"/>
      <c r="P547" s="21"/>
      <c r="Q547" s="23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6.5" customHeight="1">
      <c r="A548" s="1"/>
      <c r="B548" s="1"/>
      <c r="C548" s="12"/>
      <c r="D548" s="14"/>
      <c r="E548" s="14"/>
      <c r="F548" s="14"/>
      <c r="G548" s="29"/>
      <c r="H548" s="13"/>
      <c r="I548" s="14"/>
      <c r="J548" s="21"/>
      <c r="K548" s="21"/>
      <c r="L548" s="21"/>
      <c r="M548" s="22"/>
      <c r="N548" s="23"/>
      <c r="O548" s="23"/>
      <c r="P548" s="21"/>
      <c r="Q548" s="23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6.5" customHeight="1">
      <c r="A549" s="1"/>
      <c r="B549" s="1"/>
      <c r="C549" s="12"/>
      <c r="D549" s="14"/>
      <c r="E549" s="14"/>
      <c r="F549" s="14"/>
      <c r="G549" s="29"/>
      <c r="H549" s="13"/>
      <c r="I549" s="14"/>
      <c r="J549" s="21"/>
      <c r="K549" s="21"/>
      <c r="L549" s="21"/>
      <c r="M549" s="22"/>
      <c r="N549" s="23"/>
      <c r="O549" s="23"/>
      <c r="P549" s="21"/>
      <c r="Q549" s="23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6.5" customHeight="1">
      <c r="A550" s="1"/>
      <c r="B550" s="1"/>
      <c r="C550" s="12"/>
      <c r="D550" s="14"/>
      <c r="E550" s="14"/>
      <c r="F550" s="14"/>
      <c r="G550" s="29"/>
      <c r="H550" s="13"/>
      <c r="I550" s="14"/>
      <c r="J550" s="21"/>
      <c r="K550" s="21"/>
      <c r="L550" s="21"/>
      <c r="M550" s="22"/>
      <c r="N550" s="23"/>
      <c r="O550" s="23"/>
      <c r="P550" s="21"/>
      <c r="Q550" s="23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6.5" customHeight="1">
      <c r="A551" s="1"/>
      <c r="B551" s="1"/>
      <c r="C551" s="12"/>
      <c r="D551" s="14"/>
      <c r="E551" s="14"/>
      <c r="F551" s="14"/>
      <c r="G551" s="29"/>
      <c r="H551" s="13"/>
      <c r="I551" s="14"/>
      <c r="J551" s="21"/>
      <c r="K551" s="21"/>
      <c r="L551" s="21"/>
      <c r="M551" s="22"/>
      <c r="N551" s="23"/>
      <c r="O551" s="23"/>
      <c r="P551" s="21"/>
      <c r="Q551" s="23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6.5" customHeight="1">
      <c r="A552" s="1"/>
      <c r="B552" s="1"/>
      <c r="C552" s="12"/>
      <c r="D552" s="14"/>
      <c r="E552" s="14"/>
      <c r="F552" s="14"/>
      <c r="G552" s="29"/>
      <c r="H552" s="13"/>
      <c r="I552" s="14"/>
      <c r="J552" s="21"/>
      <c r="K552" s="21"/>
      <c r="L552" s="21"/>
      <c r="M552" s="22"/>
      <c r="N552" s="23"/>
      <c r="O552" s="23"/>
      <c r="P552" s="21"/>
      <c r="Q552" s="23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6.5" customHeight="1">
      <c r="A553" s="1"/>
      <c r="B553" s="1"/>
      <c r="C553" s="12"/>
      <c r="D553" s="14"/>
      <c r="E553" s="14"/>
      <c r="F553" s="14"/>
      <c r="G553" s="29"/>
      <c r="H553" s="13"/>
      <c r="I553" s="14"/>
      <c r="J553" s="21"/>
      <c r="K553" s="21"/>
      <c r="L553" s="21"/>
      <c r="M553" s="22"/>
      <c r="N553" s="23"/>
      <c r="O553" s="23"/>
      <c r="P553" s="21"/>
      <c r="Q553" s="23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6.5" customHeight="1">
      <c r="A554" s="1"/>
      <c r="B554" s="1"/>
      <c r="C554" s="12"/>
      <c r="D554" s="14"/>
      <c r="E554" s="14"/>
      <c r="F554" s="14"/>
      <c r="G554" s="29"/>
      <c r="H554" s="13"/>
      <c r="I554" s="14"/>
      <c r="J554" s="21"/>
      <c r="K554" s="21"/>
      <c r="L554" s="21"/>
      <c r="M554" s="22"/>
      <c r="N554" s="23"/>
      <c r="O554" s="23"/>
      <c r="P554" s="21"/>
      <c r="Q554" s="23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6.5" customHeight="1">
      <c r="A555" s="1"/>
      <c r="B555" s="1"/>
      <c r="C555" s="12"/>
      <c r="D555" s="14"/>
      <c r="E555" s="14"/>
      <c r="F555" s="14"/>
      <c r="G555" s="29"/>
      <c r="H555" s="13"/>
      <c r="I555" s="14"/>
      <c r="J555" s="21"/>
      <c r="K555" s="21"/>
      <c r="L555" s="21"/>
      <c r="M555" s="22"/>
      <c r="N555" s="23"/>
      <c r="O555" s="23"/>
      <c r="P555" s="21"/>
      <c r="Q555" s="23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6.5" customHeight="1">
      <c r="A556" s="1"/>
      <c r="B556" s="1"/>
      <c r="C556" s="12"/>
      <c r="D556" s="14"/>
      <c r="E556" s="14"/>
      <c r="F556" s="14"/>
      <c r="G556" s="29"/>
      <c r="H556" s="13"/>
      <c r="I556" s="14"/>
      <c r="J556" s="21"/>
      <c r="K556" s="21"/>
      <c r="L556" s="21"/>
      <c r="M556" s="22"/>
      <c r="N556" s="23"/>
      <c r="O556" s="23"/>
      <c r="P556" s="21"/>
      <c r="Q556" s="23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6.5" customHeight="1">
      <c r="A557" s="1"/>
      <c r="B557" s="1"/>
      <c r="C557" s="12"/>
      <c r="D557" s="14"/>
      <c r="E557" s="14"/>
      <c r="F557" s="14"/>
      <c r="G557" s="29"/>
      <c r="H557" s="13"/>
      <c r="I557" s="14"/>
      <c r="J557" s="21"/>
      <c r="K557" s="21"/>
      <c r="L557" s="21"/>
      <c r="M557" s="22"/>
      <c r="N557" s="23"/>
      <c r="O557" s="23"/>
      <c r="P557" s="21"/>
      <c r="Q557" s="23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6.5" customHeight="1">
      <c r="A558" s="1"/>
      <c r="B558" s="1"/>
      <c r="C558" s="12"/>
      <c r="D558" s="14"/>
      <c r="E558" s="14"/>
      <c r="F558" s="14"/>
      <c r="G558" s="29"/>
      <c r="H558" s="13"/>
      <c r="I558" s="14"/>
      <c r="J558" s="21"/>
      <c r="K558" s="21"/>
      <c r="L558" s="21"/>
      <c r="M558" s="22"/>
      <c r="N558" s="23"/>
      <c r="O558" s="23"/>
      <c r="P558" s="21"/>
      <c r="Q558" s="23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6.5" customHeight="1">
      <c r="A559" s="1"/>
      <c r="B559" s="1"/>
      <c r="C559" s="12"/>
      <c r="D559" s="14"/>
      <c r="E559" s="14"/>
      <c r="F559" s="14"/>
      <c r="G559" s="29"/>
      <c r="H559" s="13"/>
      <c r="I559" s="14"/>
      <c r="J559" s="21"/>
      <c r="K559" s="21"/>
      <c r="L559" s="21"/>
      <c r="M559" s="22"/>
      <c r="N559" s="23"/>
      <c r="O559" s="23"/>
      <c r="P559" s="21"/>
      <c r="Q559" s="23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6.5" customHeight="1">
      <c r="A560" s="1"/>
      <c r="B560" s="1"/>
      <c r="C560" s="12"/>
      <c r="D560" s="14"/>
      <c r="E560" s="14"/>
      <c r="F560" s="14"/>
      <c r="G560" s="29"/>
      <c r="H560" s="13"/>
      <c r="I560" s="14"/>
      <c r="J560" s="21"/>
      <c r="K560" s="21"/>
      <c r="L560" s="21"/>
      <c r="M560" s="22"/>
      <c r="N560" s="23"/>
      <c r="O560" s="23"/>
      <c r="P560" s="21"/>
      <c r="Q560" s="23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6.5" customHeight="1">
      <c r="A561" s="1"/>
      <c r="B561" s="1"/>
      <c r="C561" s="12"/>
      <c r="D561" s="14"/>
      <c r="E561" s="14"/>
      <c r="F561" s="14"/>
      <c r="G561" s="29"/>
      <c r="H561" s="13"/>
      <c r="I561" s="14"/>
      <c r="J561" s="21"/>
      <c r="K561" s="21"/>
      <c r="L561" s="21"/>
      <c r="M561" s="22"/>
      <c r="N561" s="23"/>
      <c r="O561" s="23"/>
      <c r="P561" s="21"/>
      <c r="Q561" s="23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6.5" customHeight="1">
      <c r="A562" s="1"/>
      <c r="B562" s="1"/>
      <c r="C562" s="12"/>
      <c r="D562" s="14"/>
      <c r="E562" s="14"/>
      <c r="F562" s="14"/>
      <c r="G562" s="29"/>
      <c r="H562" s="13"/>
      <c r="I562" s="14"/>
      <c r="J562" s="21"/>
      <c r="K562" s="21"/>
      <c r="L562" s="21"/>
      <c r="M562" s="22"/>
      <c r="N562" s="23"/>
      <c r="O562" s="23"/>
      <c r="P562" s="21"/>
      <c r="Q562" s="23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6.5" customHeight="1">
      <c r="A563" s="1"/>
      <c r="B563" s="1"/>
      <c r="C563" s="12"/>
      <c r="D563" s="14"/>
      <c r="E563" s="14"/>
      <c r="F563" s="14"/>
      <c r="G563" s="29"/>
      <c r="H563" s="13"/>
      <c r="I563" s="14"/>
      <c r="J563" s="21"/>
      <c r="K563" s="21"/>
      <c r="L563" s="21"/>
      <c r="M563" s="22"/>
      <c r="N563" s="23"/>
      <c r="O563" s="23"/>
      <c r="P563" s="21"/>
      <c r="Q563" s="23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6.5" customHeight="1">
      <c r="A564" s="1"/>
      <c r="B564" s="1"/>
      <c r="C564" s="12"/>
      <c r="D564" s="14"/>
      <c r="E564" s="14"/>
      <c r="F564" s="14"/>
      <c r="G564" s="29"/>
      <c r="H564" s="13"/>
      <c r="I564" s="14"/>
      <c r="J564" s="21"/>
      <c r="K564" s="21"/>
      <c r="L564" s="21"/>
      <c r="M564" s="22"/>
      <c r="N564" s="23"/>
      <c r="O564" s="23"/>
      <c r="P564" s="21"/>
      <c r="Q564" s="23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6.5" customHeight="1">
      <c r="A565" s="1"/>
      <c r="B565" s="1"/>
      <c r="C565" s="12"/>
      <c r="D565" s="14"/>
      <c r="E565" s="14"/>
      <c r="F565" s="14"/>
      <c r="G565" s="29"/>
      <c r="H565" s="13"/>
      <c r="I565" s="14"/>
      <c r="J565" s="21"/>
      <c r="K565" s="21"/>
      <c r="L565" s="21"/>
      <c r="M565" s="22"/>
      <c r="N565" s="23"/>
      <c r="O565" s="23"/>
      <c r="P565" s="21"/>
      <c r="Q565" s="23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6.5" customHeight="1">
      <c r="A566" s="1"/>
      <c r="B566" s="1"/>
      <c r="C566" s="12"/>
      <c r="D566" s="14"/>
      <c r="E566" s="14"/>
      <c r="F566" s="14"/>
      <c r="G566" s="29"/>
      <c r="H566" s="13"/>
      <c r="I566" s="14"/>
      <c r="J566" s="21"/>
      <c r="K566" s="21"/>
      <c r="L566" s="21"/>
      <c r="M566" s="22"/>
      <c r="N566" s="23"/>
      <c r="O566" s="23"/>
      <c r="P566" s="21"/>
      <c r="Q566" s="23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6.5" customHeight="1">
      <c r="A567" s="1"/>
      <c r="B567" s="1"/>
      <c r="C567" s="12"/>
      <c r="D567" s="14"/>
      <c r="E567" s="14"/>
      <c r="F567" s="14"/>
      <c r="G567" s="29"/>
      <c r="H567" s="13"/>
      <c r="I567" s="14"/>
      <c r="J567" s="21"/>
      <c r="K567" s="21"/>
      <c r="L567" s="21"/>
      <c r="M567" s="22"/>
      <c r="N567" s="23"/>
      <c r="O567" s="23"/>
      <c r="P567" s="21"/>
      <c r="Q567" s="23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6.5" customHeight="1">
      <c r="A568" s="1"/>
      <c r="B568" s="1"/>
      <c r="C568" s="12"/>
      <c r="D568" s="14"/>
      <c r="E568" s="14"/>
      <c r="F568" s="14"/>
      <c r="G568" s="29"/>
      <c r="H568" s="13"/>
      <c r="I568" s="14"/>
      <c r="J568" s="21"/>
      <c r="K568" s="21"/>
      <c r="L568" s="21"/>
      <c r="M568" s="22"/>
      <c r="N568" s="23"/>
      <c r="O568" s="23"/>
      <c r="P568" s="21"/>
      <c r="Q568" s="23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6.5" customHeight="1">
      <c r="A569" s="1"/>
      <c r="B569" s="1"/>
      <c r="C569" s="12"/>
      <c r="D569" s="14"/>
      <c r="E569" s="14"/>
      <c r="F569" s="14"/>
      <c r="G569" s="29"/>
      <c r="H569" s="13"/>
      <c r="I569" s="14"/>
      <c r="J569" s="21"/>
      <c r="K569" s="21"/>
      <c r="L569" s="21"/>
      <c r="M569" s="22"/>
      <c r="N569" s="23"/>
      <c r="O569" s="23"/>
      <c r="P569" s="21"/>
      <c r="Q569" s="23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6.5" customHeight="1">
      <c r="A570" s="1"/>
      <c r="B570" s="1"/>
      <c r="C570" s="12"/>
      <c r="D570" s="14"/>
      <c r="E570" s="14"/>
      <c r="F570" s="14"/>
      <c r="G570" s="29"/>
      <c r="H570" s="13"/>
      <c r="I570" s="14"/>
      <c r="J570" s="21"/>
      <c r="K570" s="21"/>
      <c r="L570" s="21"/>
      <c r="M570" s="22"/>
      <c r="N570" s="23"/>
      <c r="O570" s="23"/>
      <c r="P570" s="21"/>
      <c r="Q570" s="23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6.5" customHeight="1">
      <c r="A571" s="1"/>
      <c r="B571" s="1"/>
      <c r="C571" s="12"/>
      <c r="D571" s="14"/>
      <c r="E571" s="14"/>
      <c r="F571" s="14"/>
      <c r="G571" s="29"/>
      <c r="H571" s="13"/>
      <c r="I571" s="14"/>
      <c r="J571" s="21"/>
      <c r="K571" s="21"/>
      <c r="L571" s="21"/>
      <c r="M571" s="22"/>
      <c r="N571" s="23"/>
      <c r="O571" s="23"/>
      <c r="P571" s="21"/>
      <c r="Q571" s="23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6.5" customHeight="1">
      <c r="A572" s="1"/>
      <c r="B572" s="1"/>
      <c r="C572" s="12"/>
      <c r="D572" s="14"/>
      <c r="E572" s="14"/>
      <c r="F572" s="14"/>
      <c r="G572" s="29"/>
      <c r="H572" s="13"/>
      <c r="I572" s="14"/>
      <c r="J572" s="21"/>
      <c r="K572" s="21"/>
      <c r="L572" s="21"/>
      <c r="M572" s="22"/>
      <c r="N572" s="23"/>
      <c r="O572" s="23"/>
      <c r="P572" s="21"/>
      <c r="Q572" s="23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6.5" customHeight="1">
      <c r="A573" s="1"/>
      <c r="B573" s="1"/>
      <c r="C573" s="12"/>
      <c r="D573" s="14"/>
      <c r="E573" s="14"/>
      <c r="F573" s="14"/>
      <c r="G573" s="29"/>
      <c r="H573" s="13"/>
      <c r="I573" s="14"/>
      <c r="J573" s="21"/>
      <c r="K573" s="21"/>
      <c r="L573" s="21"/>
      <c r="M573" s="22"/>
      <c r="N573" s="23"/>
      <c r="O573" s="23"/>
      <c r="P573" s="21"/>
      <c r="Q573" s="23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6.5" customHeight="1">
      <c r="A574" s="1"/>
      <c r="B574" s="1"/>
      <c r="C574" s="12"/>
      <c r="D574" s="14"/>
      <c r="E574" s="14"/>
      <c r="F574" s="14"/>
      <c r="G574" s="29"/>
      <c r="H574" s="13"/>
      <c r="I574" s="14"/>
      <c r="J574" s="21"/>
      <c r="K574" s="21"/>
      <c r="L574" s="21"/>
      <c r="M574" s="22"/>
      <c r="N574" s="23"/>
      <c r="O574" s="23"/>
      <c r="P574" s="21"/>
      <c r="Q574" s="23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6.5" customHeight="1">
      <c r="A575" s="1"/>
      <c r="B575" s="1"/>
      <c r="C575" s="12"/>
      <c r="D575" s="14"/>
      <c r="E575" s="14"/>
      <c r="F575" s="14"/>
      <c r="G575" s="29"/>
      <c r="H575" s="13"/>
      <c r="I575" s="14"/>
      <c r="J575" s="21"/>
      <c r="K575" s="21"/>
      <c r="L575" s="21"/>
      <c r="M575" s="22"/>
      <c r="N575" s="23"/>
      <c r="O575" s="23"/>
      <c r="P575" s="21"/>
      <c r="Q575" s="23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6.5" customHeight="1">
      <c r="A576" s="1"/>
      <c r="B576" s="1"/>
      <c r="C576" s="12"/>
      <c r="D576" s="14"/>
      <c r="E576" s="14"/>
      <c r="F576" s="14"/>
      <c r="G576" s="29"/>
      <c r="H576" s="13"/>
      <c r="I576" s="14"/>
      <c r="J576" s="21"/>
      <c r="K576" s="21"/>
      <c r="L576" s="21"/>
      <c r="M576" s="22"/>
      <c r="N576" s="23"/>
      <c r="O576" s="23"/>
      <c r="P576" s="21"/>
      <c r="Q576" s="23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6.5" customHeight="1">
      <c r="A577" s="1"/>
      <c r="B577" s="1"/>
      <c r="C577" s="12"/>
      <c r="D577" s="14"/>
      <c r="E577" s="14"/>
      <c r="F577" s="14"/>
      <c r="G577" s="29"/>
      <c r="H577" s="13"/>
      <c r="I577" s="14"/>
      <c r="J577" s="21"/>
      <c r="K577" s="21"/>
      <c r="L577" s="21"/>
      <c r="M577" s="22"/>
      <c r="N577" s="23"/>
      <c r="O577" s="23"/>
      <c r="P577" s="21"/>
      <c r="Q577" s="23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6.5" customHeight="1">
      <c r="A578" s="1"/>
      <c r="B578" s="1"/>
      <c r="C578" s="12"/>
      <c r="D578" s="14"/>
      <c r="E578" s="14"/>
      <c r="F578" s="14"/>
      <c r="G578" s="29"/>
      <c r="H578" s="13"/>
      <c r="I578" s="14"/>
      <c r="J578" s="21"/>
      <c r="K578" s="21"/>
      <c r="L578" s="21"/>
      <c r="M578" s="22"/>
      <c r="N578" s="23"/>
      <c r="O578" s="23"/>
      <c r="P578" s="21"/>
      <c r="Q578" s="23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6.5" customHeight="1">
      <c r="A579" s="1"/>
      <c r="B579" s="1"/>
      <c r="C579" s="12"/>
      <c r="D579" s="14"/>
      <c r="E579" s="14"/>
      <c r="F579" s="14"/>
      <c r="G579" s="29"/>
      <c r="H579" s="13"/>
      <c r="I579" s="14"/>
      <c r="J579" s="21"/>
      <c r="K579" s="21"/>
      <c r="L579" s="21"/>
      <c r="M579" s="22"/>
      <c r="N579" s="23"/>
      <c r="O579" s="23"/>
      <c r="P579" s="21"/>
      <c r="Q579" s="23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6.5" customHeight="1">
      <c r="A580" s="1"/>
      <c r="B580" s="1"/>
      <c r="C580" s="12"/>
      <c r="D580" s="14"/>
      <c r="E580" s="14"/>
      <c r="F580" s="14"/>
      <c r="G580" s="29"/>
      <c r="H580" s="13"/>
      <c r="I580" s="14"/>
      <c r="J580" s="21"/>
      <c r="K580" s="21"/>
      <c r="L580" s="21"/>
      <c r="M580" s="22"/>
      <c r="N580" s="23"/>
      <c r="O580" s="23"/>
      <c r="P580" s="21"/>
      <c r="Q580" s="23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6.5" customHeight="1">
      <c r="A581" s="1"/>
      <c r="B581" s="1"/>
      <c r="C581" s="12"/>
      <c r="D581" s="14"/>
      <c r="E581" s="14"/>
      <c r="F581" s="14"/>
      <c r="G581" s="29"/>
      <c r="H581" s="13"/>
      <c r="I581" s="14"/>
      <c r="J581" s="21"/>
      <c r="K581" s="21"/>
      <c r="L581" s="21"/>
      <c r="M581" s="22"/>
      <c r="N581" s="23"/>
      <c r="O581" s="23"/>
      <c r="P581" s="21"/>
      <c r="Q581" s="23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6.5" customHeight="1">
      <c r="A582" s="1"/>
      <c r="B582" s="1"/>
      <c r="C582" s="12"/>
      <c r="D582" s="14"/>
      <c r="E582" s="14"/>
      <c r="F582" s="14"/>
      <c r="G582" s="29"/>
      <c r="H582" s="13"/>
      <c r="I582" s="14"/>
      <c r="J582" s="21"/>
      <c r="K582" s="21"/>
      <c r="L582" s="21"/>
      <c r="M582" s="22"/>
      <c r="N582" s="23"/>
      <c r="O582" s="23"/>
      <c r="P582" s="21"/>
      <c r="Q582" s="23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6.5" customHeight="1">
      <c r="A583" s="1"/>
      <c r="B583" s="1"/>
      <c r="C583" s="12"/>
      <c r="D583" s="14"/>
      <c r="E583" s="14"/>
      <c r="F583" s="14"/>
      <c r="G583" s="29"/>
      <c r="H583" s="13"/>
      <c r="I583" s="14"/>
      <c r="J583" s="21"/>
      <c r="K583" s="21"/>
      <c r="L583" s="21"/>
      <c r="M583" s="22"/>
      <c r="N583" s="23"/>
      <c r="O583" s="23"/>
      <c r="P583" s="21"/>
      <c r="Q583" s="23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6.5" customHeight="1">
      <c r="A584" s="1"/>
      <c r="B584" s="1"/>
      <c r="C584" s="12"/>
      <c r="D584" s="14"/>
      <c r="E584" s="14"/>
      <c r="F584" s="14"/>
      <c r="G584" s="29"/>
      <c r="H584" s="13"/>
      <c r="I584" s="14"/>
      <c r="J584" s="21"/>
      <c r="K584" s="21"/>
      <c r="L584" s="21"/>
      <c r="M584" s="22"/>
      <c r="N584" s="23"/>
      <c r="O584" s="23"/>
      <c r="P584" s="21"/>
      <c r="Q584" s="23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6.5" customHeight="1">
      <c r="A585" s="1"/>
      <c r="B585" s="1"/>
      <c r="C585" s="12"/>
      <c r="D585" s="14"/>
      <c r="E585" s="14"/>
      <c r="F585" s="14"/>
      <c r="G585" s="29"/>
      <c r="H585" s="13"/>
      <c r="I585" s="14"/>
      <c r="J585" s="21"/>
      <c r="K585" s="21"/>
      <c r="L585" s="21"/>
      <c r="M585" s="22"/>
      <c r="N585" s="23"/>
      <c r="O585" s="23"/>
      <c r="P585" s="21"/>
      <c r="Q585" s="23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6.5" customHeight="1">
      <c r="A586" s="1"/>
      <c r="B586" s="1"/>
      <c r="C586" s="12"/>
      <c r="D586" s="14"/>
      <c r="E586" s="14"/>
      <c r="F586" s="14"/>
      <c r="G586" s="29"/>
      <c r="H586" s="13"/>
      <c r="I586" s="14"/>
      <c r="J586" s="21"/>
      <c r="K586" s="21"/>
      <c r="L586" s="21"/>
      <c r="M586" s="22"/>
      <c r="N586" s="23"/>
      <c r="O586" s="23"/>
      <c r="P586" s="21"/>
      <c r="Q586" s="23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6.5" customHeight="1">
      <c r="A587" s="1"/>
      <c r="B587" s="1"/>
      <c r="C587" s="12"/>
      <c r="D587" s="14"/>
      <c r="E587" s="14"/>
      <c r="F587" s="14"/>
      <c r="G587" s="29"/>
      <c r="H587" s="13"/>
      <c r="I587" s="14"/>
      <c r="J587" s="21"/>
      <c r="K587" s="21"/>
      <c r="L587" s="21"/>
      <c r="M587" s="22"/>
      <c r="N587" s="23"/>
      <c r="O587" s="23"/>
      <c r="P587" s="21"/>
      <c r="Q587" s="23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6.5" customHeight="1">
      <c r="A588" s="1"/>
      <c r="B588" s="1"/>
      <c r="C588" s="12"/>
      <c r="D588" s="14"/>
      <c r="E588" s="14"/>
      <c r="F588" s="14"/>
      <c r="G588" s="29"/>
      <c r="H588" s="13"/>
      <c r="I588" s="14"/>
      <c r="J588" s="21"/>
      <c r="K588" s="21"/>
      <c r="L588" s="21"/>
      <c r="M588" s="22"/>
      <c r="N588" s="23"/>
      <c r="O588" s="23"/>
      <c r="P588" s="21"/>
      <c r="Q588" s="23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6.5" customHeight="1">
      <c r="A589" s="1"/>
      <c r="B589" s="1"/>
      <c r="C589" s="12"/>
      <c r="D589" s="14"/>
      <c r="E589" s="14"/>
      <c r="F589" s="14"/>
      <c r="G589" s="29"/>
      <c r="H589" s="13"/>
      <c r="I589" s="14"/>
      <c r="J589" s="21"/>
      <c r="K589" s="21"/>
      <c r="L589" s="21"/>
      <c r="M589" s="22"/>
      <c r="N589" s="23"/>
      <c r="O589" s="23"/>
      <c r="P589" s="21"/>
      <c r="Q589" s="23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6.5" customHeight="1">
      <c r="A590" s="1"/>
      <c r="B590" s="1"/>
      <c r="C590" s="12"/>
      <c r="D590" s="14"/>
      <c r="E590" s="14"/>
      <c r="F590" s="14"/>
      <c r="G590" s="29"/>
      <c r="H590" s="13"/>
      <c r="I590" s="14"/>
      <c r="J590" s="21"/>
      <c r="K590" s="21"/>
      <c r="L590" s="21"/>
      <c r="M590" s="22"/>
      <c r="N590" s="23"/>
      <c r="O590" s="23"/>
      <c r="P590" s="21"/>
      <c r="Q590" s="23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6.5" customHeight="1">
      <c r="A591" s="1"/>
      <c r="B591" s="1"/>
      <c r="C591" s="12"/>
      <c r="D591" s="14"/>
      <c r="E591" s="14"/>
      <c r="F591" s="14"/>
      <c r="G591" s="29"/>
      <c r="H591" s="13"/>
      <c r="I591" s="14"/>
      <c r="J591" s="21"/>
      <c r="K591" s="21"/>
      <c r="L591" s="21"/>
      <c r="M591" s="22"/>
      <c r="N591" s="23"/>
      <c r="O591" s="23"/>
      <c r="P591" s="21"/>
      <c r="Q591" s="23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6.5" customHeight="1">
      <c r="A592" s="1"/>
      <c r="B592" s="1"/>
      <c r="C592" s="12"/>
      <c r="D592" s="14"/>
      <c r="E592" s="14"/>
      <c r="F592" s="14"/>
      <c r="G592" s="29"/>
      <c r="H592" s="13"/>
      <c r="I592" s="14"/>
      <c r="J592" s="21"/>
      <c r="K592" s="21"/>
      <c r="L592" s="21"/>
      <c r="M592" s="22"/>
      <c r="N592" s="23"/>
      <c r="O592" s="23"/>
      <c r="P592" s="21"/>
      <c r="Q592" s="23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6.5" customHeight="1">
      <c r="A593" s="1"/>
      <c r="B593" s="1"/>
      <c r="C593" s="12"/>
      <c r="D593" s="14"/>
      <c r="E593" s="14"/>
      <c r="F593" s="14"/>
      <c r="G593" s="29"/>
      <c r="H593" s="13"/>
      <c r="I593" s="14"/>
      <c r="J593" s="21"/>
      <c r="K593" s="21"/>
      <c r="L593" s="21"/>
      <c r="M593" s="22"/>
      <c r="N593" s="23"/>
      <c r="O593" s="23"/>
      <c r="P593" s="21"/>
      <c r="Q593" s="23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6.5" customHeight="1">
      <c r="A594" s="1"/>
      <c r="B594" s="1"/>
      <c r="C594" s="12"/>
      <c r="D594" s="14"/>
      <c r="E594" s="14"/>
      <c r="F594" s="14"/>
      <c r="G594" s="29"/>
      <c r="H594" s="13"/>
      <c r="I594" s="14"/>
      <c r="J594" s="21"/>
      <c r="K594" s="21"/>
      <c r="L594" s="21"/>
      <c r="M594" s="22"/>
      <c r="N594" s="23"/>
      <c r="O594" s="23"/>
      <c r="P594" s="21"/>
      <c r="Q594" s="23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6.5" customHeight="1">
      <c r="A595" s="1"/>
      <c r="B595" s="1"/>
      <c r="C595" s="12"/>
      <c r="D595" s="14"/>
      <c r="E595" s="14"/>
      <c r="F595" s="14"/>
      <c r="G595" s="29"/>
      <c r="H595" s="13"/>
      <c r="I595" s="14"/>
      <c r="J595" s="21"/>
      <c r="K595" s="21"/>
      <c r="L595" s="21"/>
      <c r="M595" s="22"/>
      <c r="N595" s="23"/>
      <c r="O595" s="23"/>
      <c r="P595" s="21"/>
      <c r="Q595" s="23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6.5" customHeight="1">
      <c r="A596" s="1"/>
      <c r="B596" s="1"/>
      <c r="C596" s="12"/>
      <c r="D596" s="14"/>
      <c r="E596" s="14"/>
      <c r="F596" s="14"/>
      <c r="G596" s="29"/>
      <c r="H596" s="13"/>
      <c r="I596" s="14"/>
      <c r="J596" s="21"/>
      <c r="K596" s="21"/>
      <c r="L596" s="21"/>
      <c r="M596" s="22"/>
      <c r="N596" s="23"/>
      <c r="O596" s="23"/>
      <c r="P596" s="21"/>
      <c r="Q596" s="23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6.5" customHeight="1">
      <c r="A597" s="1"/>
      <c r="B597" s="1"/>
      <c r="C597" s="12"/>
      <c r="D597" s="14"/>
      <c r="E597" s="14"/>
      <c r="F597" s="14"/>
      <c r="G597" s="29"/>
      <c r="H597" s="13"/>
      <c r="I597" s="14"/>
      <c r="J597" s="21"/>
      <c r="K597" s="21"/>
      <c r="L597" s="21"/>
      <c r="M597" s="22"/>
      <c r="N597" s="23"/>
      <c r="O597" s="23"/>
      <c r="P597" s="21"/>
      <c r="Q597" s="23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6.5" customHeight="1">
      <c r="A598" s="1"/>
      <c r="B598" s="1"/>
      <c r="C598" s="12"/>
      <c r="D598" s="14"/>
      <c r="E598" s="14"/>
      <c r="F598" s="14"/>
      <c r="G598" s="29"/>
      <c r="H598" s="13"/>
      <c r="I598" s="14"/>
      <c r="J598" s="21"/>
      <c r="K598" s="21"/>
      <c r="L598" s="21"/>
      <c r="M598" s="22"/>
      <c r="N598" s="23"/>
      <c r="O598" s="23"/>
      <c r="P598" s="21"/>
      <c r="Q598" s="23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6.5" customHeight="1">
      <c r="A599" s="1"/>
      <c r="B599" s="1"/>
      <c r="C599" s="12"/>
      <c r="D599" s="14"/>
      <c r="E599" s="14"/>
      <c r="F599" s="14"/>
      <c r="G599" s="29"/>
      <c r="H599" s="13"/>
      <c r="I599" s="14"/>
      <c r="J599" s="21"/>
      <c r="K599" s="21"/>
      <c r="L599" s="21"/>
      <c r="M599" s="22"/>
      <c r="N599" s="23"/>
      <c r="O599" s="23"/>
      <c r="P599" s="21"/>
      <c r="Q599" s="23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6.5" customHeight="1">
      <c r="A600" s="1"/>
      <c r="B600" s="1"/>
      <c r="C600" s="12"/>
      <c r="D600" s="14"/>
      <c r="E600" s="14"/>
      <c r="F600" s="14"/>
      <c r="G600" s="29"/>
      <c r="H600" s="13"/>
      <c r="I600" s="14"/>
      <c r="J600" s="21"/>
      <c r="K600" s="21"/>
      <c r="L600" s="21"/>
      <c r="M600" s="22"/>
      <c r="N600" s="23"/>
      <c r="O600" s="23"/>
      <c r="P600" s="21"/>
      <c r="Q600" s="23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6.5" customHeight="1">
      <c r="A601" s="1"/>
      <c r="B601" s="1"/>
      <c r="C601" s="12"/>
      <c r="D601" s="14"/>
      <c r="E601" s="14"/>
      <c r="F601" s="14"/>
      <c r="G601" s="29"/>
      <c r="H601" s="13"/>
      <c r="I601" s="14"/>
      <c r="J601" s="21"/>
      <c r="K601" s="21"/>
      <c r="L601" s="21"/>
      <c r="M601" s="22"/>
      <c r="N601" s="23"/>
      <c r="O601" s="23"/>
      <c r="P601" s="21"/>
      <c r="Q601" s="23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6.5" customHeight="1">
      <c r="A602" s="1"/>
      <c r="B602" s="1"/>
      <c r="C602" s="12"/>
      <c r="D602" s="14"/>
      <c r="E602" s="14"/>
      <c r="F602" s="14"/>
      <c r="G602" s="29"/>
      <c r="H602" s="13"/>
      <c r="I602" s="14"/>
      <c r="J602" s="21"/>
      <c r="K602" s="21"/>
      <c r="L602" s="21"/>
      <c r="M602" s="22"/>
      <c r="N602" s="23"/>
      <c r="O602" s="23"/>
      <c r="P602" s="21"/>
      <c r="Q602" s="23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6.5" customHeight="1">
      <c r="A603" s="1"/>
      <c r="B603" s="1"/>
      <c r="C603" s="12"/>
      <c r="D603" s="14"/>
      <c r="E603" s="14"/>
      <c r="F603" s="14"/>
      <c r="G603" s="29"/>
      <c r="H603" s="13"/>
      <c r="I603" s="14"/>
      <c r="J603" s="21"/>
      <c r="K603" s="21"/>
      <c r="L603" s="21"/>
      <c r="M603" s="22"/>
      <c r="N603" s="23"/>
      <c r="O603" s="23"/>
      <c r="P603" s="21"/>
      <c r="Q603" s="23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6.5" customHeight="1">
      <c r="A604" s="1"/>
      <c r="B604" s="1"/>
      <c r="C604" s="12"/>
      <c r="D604" s="14"/>
      <c r="E604" s="14"/>
      <c r="F604" s="14"/>
      <c r="G604" s="29"/>
      <c r="H604" s="13"/>
      <c r="I604" s="14"/>
      <c r="J604" s="21"/>
      <c r="K604" s="21"/>
      <c r="L604" s="21"/>
      <c r="M604" s="22"/>
      <c r="N604" s="23"/>
      <c r="O604" s="23"/>
      <c r="P604" s="21"/>
      <c r="Q604" s="23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6.5" customHeight="1">
      <c r="A605" s="1"/>
      <c r="B605" s="1"/>
      <c r="C605" s="12"/>
      <c r="D605" s="14"/>
      <c r="E605" s="14"/>
      <c r="F605" s="14"/>
      <c r="G605" s="29"/>
      <c r="H605" s="13"/>
      <c r="I605" s="14"/>
      <c r="J605" s="21"/>
      <c r="K605" s="21"/>
      <c r="L605" s="21"/>
      <c r="M605" s="22"/>
      <c r="N605" s="23"/>
      <c r="O605" s="23"/>
      <c r="P605" s="21"/>
      <c r="Q605" s="23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6.5" customHeight="1">
      <c r="A606" s="1"/>
      <c r="B606" s="1"/>
      <c r="C606" s="12"/>
      <c r="D606" s="14"/>
      <c r="E606" s="14"/>
      <c r="F606" s="14"/>
      <c r="G606" s="29"/>
      <c r="H606" s="13"/>
      <c r="I606" s="14"/>
      <c r="J606" s="21"/>
      <c r="K606" s="21"/>
      <c r="L606" s="21"/>
      <c r="M606" s="22"/>
      <c r="N606" s="23"/>
      <c r="O606" s="23"/>
      <c r="P606" s="21"/>
      <c r="Q606" s="23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6.5" customHeight="1">
      <c r="A607" s="1"/>
      <c r="B607" s="1"/>
      <c r="C607" s="12"/>
      <c r="D607" s="14"/>
      <c r="E607" s="14"/>
      <c r="F607" s="14"/>
      <c r="G607" s="29"/>
      <c r="H607" s="13"/>
      <c r="I607" s="14"/>
      <c r="J607" s="21"/>
      <c r="K607" s="21"/>
      <c r="L607" s="21"/>
      <c r="M607" s="22"/>
      <c r="N607" s="23"/>
      <c r="O607" s="23"/>
      <c r="P607" s="21"/>
      <c r="Q607" s="23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6.5" customHeight="1">
      <c r="A608" s="1"/>
      <c r="B608" s="1"/>
      <c r="C608" s="12"/>
      <c r="D608" s="14"/>
      <c r="E608" s="14"/>
      <c r="F608" s="14"/>
      <c r="G608" s="29"/>
      <c r="H608" s="13"/>
      <c r="I608" s="14"/>
      <c r="J608" s="21"/>
      <c r="K608" s="21"/>
      <c r="L608" s="21"/>
      <c r="M608" s="22"/>
      <c r="N608" s="23"/>
      <c r="O608" s="23"/>
      <c r="P608" s="21"/>
      <c r="Q608" s="23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6.5" customHeight="1">
      <c r="A609" s="1"/>
      <c r="B609" s="1"/>
      <c r="C609" s="12"/>
      <c r="D609" s="14"/>
      <c r="E609" s="14"/>
      <c r="F609" s="14"/>
      <c r="G609" s="29"/>
      <c r="H609" s="13"/>
      <c r="I609" s="14"/>
      <c r="J609" s="21"/>
      <c r="K609" s="21"/>
      <c r="L609" s="21"/>
      <c r="M609" s="22"/>
      <c r="N609" s="23"/>
      <c r="O609" s="23"/>
      <c r="P609" s="21"/>
      <c r="Q609" s="23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6.5" customHeight="1">
      <c r="A610" s="1"/>
      <c r="B610" s="1"/>
      <c r="C610" s="12"/>
      <c r="D610" s="14"/>
      <c r="E610" s="14"/>
      <c r="F610" s="14"/>
      <c r="G610" s="29"/>
      <c r="H610" s="13"/>
      <c r="I610" s="14"/>
      <c r="J610" s="21"/>
      <c r="K610" s="21"/>
      <c r="L610" s="21"/>
      <c r="M610" s="22"/>
      <c r="N610" s="23"/>
      <c r="O610" s="23"/>
      <c r="P610" s="21"/>
      <c r="Q610" s="23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6.5" customHeight="1">
      <c r="A611" s="1"/>
      <c r="B611" s="1"/>
      <c r="C611" s="12"/>
      <c r="D611" s="14"/>
      <c r="E611" s="14"/>
      <c r="F611" s="14"/>
      <c r="G611" s="29"/>
      <c r="H611" s="13"/>
      <c r="I611" s="14"/>
      <c r="J611" s="21"/>
      <c r="K611" s="21"/>
      <c r="L611" s="21"/>
      <c r="M611" s="22"/>
      <c r="N611" s="23"/>
      <c r="O611" s="23"/>
      <c r="P611" s="21"/>
      <c r="Q611" s="23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6.5" customHeight="1">
      <c r="A612" s="1"/>
      <c r="B612" s="1"/>
      <c r="C612" s="12"/>
      <c r="D612" s="14"/>
      <c r="E612" s="14"/>
      <c r="F612" s="14"/>
      <c r="G612" s="29"/>
      <c r="H612" s="13"/>
      <c r="I612" s="14"/>
      <c r="J612" s="21"/>
      <c r="K612" s="21"/>
      <c r="L612" s="21"/>
      <c r="M612" s="22"/>
      <c r="N612" s="23"/>
      <c r="O612" s="23"/>
      <c r="P612" s="21"/>
      <c r="Q612" s="23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6.5" customHeight="1">
      <c r="A613" s="1"/>
      <c r="B613" s="1"/>
      <c r="C613" s="12"/>
      <c r="D613" s="14"/>
      <c r="E613" s="14"/>
      <c r="F613" s="14"/>
      <c r="G613" s="29"/>
      <c r="H613" s="13"/>
      <c r="I613" s="14"/>
      <c r="J613" s="21"/>
      <c r="K613" s="21"/>
      <c r="L613" s="21"/>
      <c r="M613" s="22"/>
      <c r="N613" s="23"/>
      <c r="O613" s="23"/>
      <c r="P613" s="21"/>
      <c r="Q613" s="23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6.5" customHeight="1">
      <c r="A614" s="1"/>
      <c r="B614" s="1"/>
      <c r="C614" s="12"/>
      <c r="D614" s="14"/>
      <c r="E614" s="14"/>
      <c r="F614" s="14"/>
      <c r="G614" s="29"/>
      <c r="H614" s="13"/>
      <c r="I614" s="14"/>
      <c r="J614" s="21"/>
      <c r="K614" s="21"/>
      <c r="L614" s="21"/>
      <c r="M614" s="22"/>
      <c r="N614" s="23"/>
      <c r="O614" s="23"/>
      <c r="P614" s="21"/>
      <c r="Q614" s="23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6.5" customHeight="1">
      <c r="A615" s="1"/>
      <c r="B615" s="1"/>
      <c r="C615" s="12"/>
      <c r="D615" s="14"/>
      <c r="E615" s="14"/>
      <c r="F615" s="14"/>
      <c r="G615" s="29"/>
      <c r="H615" s="13"/>
      <c r="I615" s="14"/>
      <c r="J615" s="21"/>
      <c r="K615" s="21"/>
      <c r="L615" s="21"/>
      <c r="M615" s="22"/>
      <c r="N615" s="23"/>
      <c r="O615" s="23"/>
      <c r="P615" s="21"/>
      <c r="Q615" s="23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6.5" customHeight="1">
      <c r="A616" s="1"/>
      <c r="B616" s="1"/>
      <c r="C616" s="12"/>
      <c r="D616" s="14"/>
      <c r="E616" s="14"/>
      <c r="F616" s="14"/>
      <c r="G616" s="29"/>
      <c r="H616" s="13"/>
      <c r="I616" s="14"/>
      <c r="J616" s="21"/>
      <c r="K616" s="21"/>
      <c r="L616" s="21"/>
      <c r="M616" s="22"/>
      <c r="N616" s="23"/>
      <c r="O616" s="23"/>
      <c r="P616" s="21"/>
      <c r="Q616" s="23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6.5" customHeight="1">
      <c r="A617" s="1"/>
      <c r="B617" s="1"/>
      <c r="C617" s="12"/>
      <c r="D617" s="14"/>
      <c r="E617" s="14"/>
      <c r="F617" s="14"/>
      <c r="G617" s="29"/>
      <c r="H617" s="13"/>
      <c r="I617" s="14"/>
      <c r="J617" s="21"/>
      <c r="K617" s="21"/>
      <c r="L617" s="21"/>
      <c r="M617" s="22"/>
      <c r="N617" s="23"/>
      <c r="O617" s="23"/>
      <c r="P617" s="21"/>
      <c r="Q617" s="23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6.5" customHeight="1">
      <c r="A618" s="1"/>
      <c r="B618" s="1"/>
      <c r="C618" s="12"/>
      <c r="D618" s="14"/>
      <c r="E618" s="14"/>
      <c r="F618" s="14"/>
      <c r="G618" s="29"/>
      <c r="H618" s="13"/>
      <c r="I618" s="14"/>
      <c r="J618" s="21"/>
      <c r="K618" s="21"/>
      <c r="L618" s="21"/>
      <c r="M618" s="22"/>
      <c r="N618" s="23"/>
      <c r="O618" s="23"/>
      <c r="P618" s="21"/>
      <c r="Q618" s="23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6.5" customHeight="1">
      <c r="A619" s="1"/>
      <c r="B619" s="1"/>
      <c r="C619" s="12"/>
      <c r="D619" s="14"/>
      <c r="E619" s="14"/>
      <c r="F619" s="14"/>
      <c r="G619" s="29"/>
      <c r="H619" s="13"/>
      <c r="I619" s="14"/>
      <c r="J619" s="21"/>
      <c r="K619" s="21"/>
      <c r="L619" s="21"/>
      <c r="M619" s="22"/>
      <c r="N619" s="23"/>
      <c r="O619" s="23"/>
      <c r="P619" s="21"/>
      <c r="Q619" s="23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6.5" customHeight="1">
      <c r="A620" s="1"/>
      <c r="B620" s="1"/>
      <c r="C620" s="12"/>
      <c r="D620" s="14"/>
      <c r="E620" s="14"/>
      <c r="F620" s="14"/>
      <c r="G620" s="29"/>
      <c r="H620" s="13"/>
      <c r="I620" s="14"/>
      <c r="J620" s="21"/>
      <c r="K620" s="21"/>
      <c r="L620" s="21"/>
      <c r="M620" s="22"/>
      <c r="N620" s="23"/>
      <c r="O620" s="23"/>
      <c r="P620" s="21"/>
      <c r="Q620" s="23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6.5" customHeight="1">
      <c r="A621" s="1"/>
      <c r="B621" s="1"/>
      <c r="C621" s="12"/>
      <c r="D621" s="14"/>
      <c r="E621" s="14"/>
      <c r="F621" s="14"/>
      <c r="G621" s="29"/>
      <c r="H621" s="13"/>
      <c r="I621" s="14"/>
      <c r="J621" s="21"/>
      <c r="K621" s="21"/>
      <c r="L621" s="21"/>
      <c r="M621" s="22"/>
      <c r="N621" s="23"/>
      <c r="O621" s="23"/>
      <c r="P621" s="21"/>
      <c r="Q621" s="23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6.5" customHeight="1">
      <c r="A622" s="1"/>
      <c r="B622" s="1"/>
      <c r="C622" s="12"/>
      <c r="D622" s="14"/>
      <c r="E622" s="14"/>
      <c r="F622" s="14"/>
      <c r="G622" s="29"/>
      <c r="H622" s="13"/>
      <c r="I622" s="14"/>
      <c r="J622" s="21"/>
      <c r="K622" s="21"/>
      <c r="L622" s="21"/>
      <c r="M622" s="22"/>
      <c r="N622" s="23"/>
      <c r="O622" s="23"/>
      <c r="P622" s="21"/>
      <c r="Q622" s="23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6.5" customHeight="1">
      <c r="A623" s="1"/>
      <c r="B623" s="1"/>
      <c r="C623" s="12"/>
      <c r="D623" s="14"/>
      <c r="E623" s="14"/>
      <c r="F623" s="14"/>
      <c r="G623" s="29"/>
      <c r="H623" s="13"/>
      <c r="I623" s="14"/>
      <c r="J623" s="21"/>
      <c r="K623" s="21"/>
      <c r="L623" s="21"/>
      <c r="M623" s="22"/>
      <c r="N623" s="23"/>
      <c r="O623" s="23"/>
      <c r="P623" s="21"/>
      <c r="Q623" s="23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6.5" customHeight="1">
      <c r="A624" s="1"/>
      <c r="B624" s="1"/>
      <c r="C624" s="12"/>
      <c r="D624" s="14"/>
      <c r="E624" s="14"/>
      <c r="F624" s="14"/>
      <c r="G624" s="29"/>
      <c r="H624" s="13"/>
      <c r="I624" s="14"/>
      <c r="J624" s="21"/>
      <c r="K624" s="21"/>
      <c r="L624" s="21"/>
      <c r="M624" s="22"/>
      <c r="N624" s="23"/>
      <c r="O624" s="23"/>
      <c r="P624" s="21"/>
      <c r="Q624" s="23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6.5" customHeight="1">
      <c r="A625" s="1"/>
      <c r="B625" s="1"/>
      <c r="C625" s="12"/>
      <c r="D625" s="14"/>
      <c r="E625" s="14"/>
      <c r="F625" s="14"/>
      <c r="G625" s="29"/>
      <c r="H625" s="13"/>
      <c r="I625" s="14"/>
      <c r="J625" s="21"/>
      <c r="K625" s="21"/>
      <c r="L625" s="21"/>
      <c r="M625" s="22"/>
      <c r="N625" s="23"/>
      <c r="O625" s="23"/>
      <c r="P625" s="21"/>
      <c r="Q625" s="23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6.5" customHeight="1">
      <c r="A626" s="1"/>
      <c r="B626" s="1"/>
      <c r="C626" s="12"/>
      <c r="D626" s="14"/>
      <c r="E626" s="14"/>
      <c r="F626" s="14"/>
      <c r="G626" s="29"/>
      <c r="H626" s="13"/>
      <c r="I626" s="14"/>
      <c r="J626" s="21"/>
      <c r="K626" s="21"/>
      <c r="L626" s="21"/>
      <c r="M626" s="22"/>
      <c r="N626" s="23"/>
      <c r="O626" s="23"/>
      <c r="P626" s="21"/>
      <c r="Q626" s="23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6.5" customHeight="1">
      <c r="A627" s="1"/>
      <c r="B627" s="1"/>
      <c r="C627" s="12"/>
      <c r="D627" s="14"/>
      <c r="E627" s="14"/>
      <c r="F627" s="14"/>
      <c r="G627" s="29"/>
      <c r="H627" s="13"/>
      <c r="I627" s="14"/>
      <c r="J627" s="21"/>
      <c r="K627" s="21"/>
      <c r="L627" s="21"/>
      <c r="M627" s="22"/>
      <c r="N627" s="23"/>
      <c r="O627" s="23"/>
      <c r="P627" s="21"/>
      <c r="Q627" s="23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6.5" customHeight="1">
      <c r="A628" s="1"/>
      <c r="B628" s="1"/>
      <c r="C628" s="12"/>
      <c r="D628" s="14"/>
      <c r="E628" s="14"/>
      <c r="F628" s="14"/>
      <c r="G628" s="29"/>
      <c r="H628" s="13"/>
      <c r="I628" s="14"/>
      <c r="J628" s="21"/>
      <c r="K628" s="21"/>
      <c r="L628" s="21"/>
      <c r="M628" s="22"/>
      <c r="N628" s="23"/>
      <c r="O628" s="23"/>
      <c r="P628" s="21"/>
      <c r="Q628" s="23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6.5" customHeight="1">
      <c r="A629" s="1"/>
      <c r="B629" s="1"/>
      <c r="C629" s="12"/>
      <c r="D629" s="14"/>
      <c r="E629" s="14"/>
      <c r="F629" s="14"/>
      <c r="G629" s="29"/>
      <c r="H629" s="13"/>
      <c r="I629" s="14"/>
      <c r="J629" s="21"/>
      <c r="K629" s="21"/>
      <c r="L629" s="21"/>
      <c r="M629" s="22"/>
      <c r="N629" s="23"/>
      <c r="O629" s="23"/>
      <c r="P629" s="21"/>
      <c r="Q629" s="23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6.5" customHeight="1">
      <c r="A630" s="1"/>
      <c r="B630" s="1"/>
      <c r="C630" s="12"/>
      <c r="D630" s="14"/>
      <c r="E630" s="14"/>
      <c r="F630" s="14"/>
      <c r="G630" s="29"/>
      <c r="H630" s="13"/>
      <c r="I630" s="14"/>
      <c r="J630" s="21"/>
      <c r="K630" s="21"/>
      <c r="L630" s="21"/>
      <c r="M630" s="22"/>
      <c r="N630" s="23"/>
      <c r="O630" s="23"/>
      <c r="P630" s="21"/>
      <c r="Q630" s="23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6.5" customHeight="1">
      <c r="A631" s="1"/>
      <c r="B631" s="1"/>
      <c r="C631" s="12"/>
      <c r="D631" s="14"/>
      <c r="E631" s="14"/>
      <c r="F631" s="14"/>
      <c r="G631" s="29"/>
      <c r="H631" s="13"/>
      <c r="I631" s="14"/>
      <c r="J631" s="21"/>
      <c r="K631" s="21"/>
      <c r="L631" s="21"/>
      <c r="M631" s="22"/>
      <c r="N631" s="23"/>
      <c r="O631" s="23"/>
      <c r="P631" s="21"/>
      <c r="Q631" s="23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6.5" customHeight="1">
      <c r="A632" s="1"/>
      <c r="B632" s="1"/>
      <c r="C632" s="12"/>
      <c r="D632" s="14"/>
      <c r="E632" s="14"/>
      <c r="F632" s="14"/>
      <c r="G632" s="29"/>
      <c r="H632" s="13"/>
      <c r="I632" s="14"/>
      <c r="J632" s="21"/>
      <c r="K632" s="21"/>
      <c r="L632" s="21"/>
      <c r="M632" s="22"/>
      <c r="N632" s="23"/>
      <c r="O632" s="23"/>
      <c r="P632" s="21"/>
      <c r="Q632" s="23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6.5" customHeight="1">
      <c r="A633" s="1"/>
      <c r="B633" s="1"/>
      <c r="C633" s="12"/>
      <c r="D633" s="14"/>
      <c r="E633" s="14"/>
      <c r="F633" s="14"/>
      <c r="G633" s="29"/>
      <c r="H633" s="13"/>
      <c r="I633" s="14"/>
      <c r="J633" s="21"/>
      <c r="K633" s="21"/>
      <c r="L633" s="21"/>
      <c r="M633" s="22"/>
      <c r="N633" s="23"/>
      <c r="O633" s="23"/>
      <c r="P633" s="21"/>
      <c r="Q633" s="23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6.5" customHeight="1">
      <c r="A634" s="1"/>
      <c r="B634" s="1"/>
      <c r="C634" s="12"/>
      <c r="D634" s="14"/>
      <c r="E634" s="14"/>
      <c r="F634" s="14"/>
      <c r="G634" s="29"/>
      <c r="H634" s="13"/>
      <c r="I634" s="14"/>
      <c r="J634" s="21"/>
      <c r="K634" s="21"/>
      <c r="L634" s="21"/>
      <c r="M634" s="22"/>
      <c r="N634" s="23"/>
      <c r="O634" s="23"/>
      <c r="P634" s="21"/>
      <c r="Q634" s="23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6.5" customHeight="1">
      <c r="A635" s="1"/>
      <c r="B635" s="1"/>
      <c r="C635" s="12"/>
      <c r="D635" s="14"/>
      <c r="E635" s="14"/>
      <c r="F635" s="14"/>
      <c r="G635" s="29"/>
      <c r="H635" s="13"/>
      <c r="I635" s="14"/>
      <c r="J635" s="21"/>
      <c r="K635" s="21"/>
      <c r="L635" s="21"/>
      <c r="M635" s="22"/>
      <c r="N635" s="23"/>
      <c r="O635" s="23"/>
      <c r="P635" s="21"/>
      <c r="Q635" s="23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6.5" customHeight="1">
      <c r="A636" s="1"/>
      <c r="B636" s="1"/>
      <c r="C636" s="12"/>
      <c r="D636" s="14"/>
      <c r="E636" s="14"/>
      <c r="F636" s="14"/>
      <c r="G636" s="29"/>
      <c r="H636" s="13"/>
      <c r="I636" s="14"/>
      <c r="J636" s="21"/>
      <c r="K636" s="21"/>
      <c r="L636" s="21"/>
      <c r="M636" s="22"/>
      <c r="N636" s="23"/>
      <c r="O636" s="23"/>
      <c r="P636" s="21"/>
      <c r="Q636" s="23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6.5" customHeight="1">
      <c r="A637" s="1"/>
      <c r="B637" s="1"/>
      <c r="C637" s="12"/>
      <c r="D637" s="14"/>
      <c r="E637" s="14"/>
      <c r="F637" s="14"/>
      <c r="G637" s="29"/>
      <c r="H637" s="13"/>
      <c r="I637" s="14"/>
      <c r="J637" s="21"/>
      <c r="K637" s="21"/>
      <c r="L637" s="21"/>
      <c r="M637" s="22"/>
      <c r="N637" s="23"/>
      <c r="O637" s="23"/>
      <c r="P637" s="21"/>
      <c r="Q637" s="23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6.5" customHeight="1">
      <c r="A638" s="1"/>
      <c r="B638" s="1"/>
      <c r="C638" s="12"/>
      <c r="D638" s="14"/>
      <c r="E638" s="14"/>
      <c r="F638" s="14"/>
      <c r="G638" s="29"/>
      <c r="H638" s="13"/>
      <c r="I638" s="14"/>
      <c r="J638" s="21"/>
      <c r="K638" s="21"/>
      <c r="L638" s="21"/>
      <c r="M638" s="22"/>
      <c r="N638" s="23"/>
      <c r="O638" s="23"/>
      <c r="P638" s="21"/>
      <c r="Q638" s="23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6.5" customHeight="1">
      <c r="A639" s="1"/>
      <c r="B639" s="1"/>
      <c r="C639" s="12"/>
      <c r="D639" s="14"/>
      <c r="E639" s="14"/>
      <c r="F639" s="14"/>
      <c r="G639" s="29"/>
      <c r="H639" s="13"/>
      <c r="I639" s="14"/>
      <c r="J639" s="21"/>
      <c r="K639" s="21"/>
      <c r="L639" s="21"/>
      <c r="M639" s="22"/>
      <c r="N639" s="23"/>
      <c r="O639" s="23"/>
      <c r="P639" s="21"/>
      <c r="Q639" s="23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6.5" customHeight="1">
      <c r="A640" s="1"/>
      <c r="B640" s="1"/>
      <c r="C640" s="12"/>
      <c r="D640" s="14"/>
      <c r="E640" s="14"/>
      <c r="F640" s="14"/>
      <c r="G640" s="29"/>
      <c r="H640" s="13"/>
      <c r="I640" s="14"/>
      <c r="J640" s="21"/>
      <c r="K640" s="21"/>
      <c r="L640" s="21"/>
      <c r="M640" s="22"/>
      <c r="N640" s="23"/>
      <c r="O640" s="23"/>
      <c r="P640" s="21"/>
      <c r="Q640" s="23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6.5" customHeight="1">
      <c r="A641" s="1"/>
      <c r="B641" s="1"/>
      <c r="C641" s="12"/>
      <c r="D641" s="14"/>
      <c r="E641" s="14"/>
      <c r="F641" s="14"/>
      <c r="G641" s="29"/>
      <c r="H641" s="13"/>
      <c r="I641" s="14"/>
      <c r="J641" s="21"/>
      <c r="K641" s="21"/>
      <c r="L641" s="21"/>
      <c r="M641" s="22"/>
      <c r="N641" s="23"/>
      <c r="O641" s="23"/>
      <c r="P641" s="21"/>
      <c r="Q641" s="23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6.5" customHeight="1">
      <c r="A642" s="1"/>
      <c r="B642" s="1"/>
      <c r="C642" s="12"/>
      <c r="D642" s="14"/>
      <c r="E642" s="14"/>
      <c r="F642" s="14"/>
      <c r="G642" s="29"/>
      <c r="H642" s="13"/>
      <c r="I642" s="14"/>
      <c r="J642" s="21"/>
      <c r="K642" s="21"/>
      <c r="L642" s="21"/>
      <c r="M642" s="22"/>
      <c r="N642" s="23"/>
      <c r="O642" s="23"/>
      <c r="P642" s="21"/>
      <c r="Q642" s="23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6.5" customHeight="1">
      <c r="A643" s="1"/>
      <c r="B643" s="1"/>
      <c r="C643" s="12"/>
      <c r="D643" s="14"/>
      <c r="E643" s="14"/>
      <c r="F643" s="14"/>
      <c r="G643" s="29"/>
      <c r="H643" s="13"/>
      <c r="I643" s="14"/>
      <c r="J643" s="21"/>
      <c r="K643" s="21"/>
      <c r="L643" s="21"/>
      <c r="M643" s="22"/>
      <c r="N643" s="23"/>
      <c r="O643" s="23"/>
      <c r="P643" s="21"/>
      <c r="Q643" s="23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6.5" customHeight="1">
      <c r="A644" s="1"/>
      <c r="B644" s="1"/>
      <c r="C644" s="12"/>
      <c r="D644" s="14"/>
      <c r="E644" s="14"/>
      <c r="F644" s="14"/>
      <c r="G644" s="29"/>
      <c r="H644" s="13"/>
      <c r="I644" s="14"/>
      <c r="J644" s="21"/>
      <c r="K644" s="21"/>
      <c r="L644" s="21"/>
      <c r="M644" s="22"/>
      <c r="N644" s="23"/>
      <c r="O644" s="23"/>
      <c r="P644" s="21"/>
      <c r="Q644" s="23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6.5" customHeight="1">
      <c r="A645" s="1"/>
      <c r="B645" s="1"/>
      <c r="C645" s="12"/>
      <c r="D645" s="14"/>
      <c r="E645" s="14"/>
      <c r="F645" s="14"/>
      <c r="G645" s="29"/>
      <c r="H645" s="13"/>
      <c r="I645" s="14"/>
      <c r="J645" s="21"/>
      <c r="K645" s="21"/>
      <c r="L645" s="21"/>
      <c r="M645" s="22"/>
      <c r="N645" s="23"/>
      <c r="O645" s="23"/>
      <c r="P645" s="21"/>
      <c r="Q645" s="23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6.5" customHeight="1">
      <c r="A646" s="1"/>
      <c r="B646" s="1"/>
      <c r="C646" s="12"/>
      <c r="D646" s="14"/>
      <c r="E646" s="14"/>
      <c r="F646" s="14"/>
      <c r="G646" s="29"/>
      <c r="H646" s="13"/>
      <c r="I646" s="14"/>
      <c r="J646" s="21"/>
      <c r="K646" s="21"/>
      <c r="L646" s="21"/>
      <c r="M646" s="22"/>
      <c r="N646" s="23"/>
      <c r="O646" s="23"/>
      <c r="P646" s="21"/>
      <c r="Q646" s="23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6.5" customHeight="1">
      <c r="A647" s="1"/>
      <c r="B647" s="1"/>
      <c r="C647" s="12"/>
      <c r="D647" s="14"/>
      <c r="E647" s="14"/>
      <c r="F647" s="14"/>
      <c r="G647" s="29"/>
      <c r="H647" s="13"/>
      <c r="I647" s="14"/>
      <c r="J647" s="21"/>
      <c r="K647" s="21"/>
      <c r="L647" s="21"/>
      <c r="M647" s="22"/>
      <c r="N647" s="23"/>
      <c r="O647" s="23"/>
      <c r="P647" s="21"/>
      <c r="Q647" s="23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6.5" customHeight="1">
      <c r="A648" s="1"/>
      <c r="B648" s="1"/>
      <c r="C648" s="12"/>
      <c r="D648" s="14"/>
      <c r="E648" s="14"/>
      <c r="F648" s="14"/>
      <c r="G648" s="29"/>
      <c r="H648" s="13"/>
      <c r="I648" s="14"/>
      <c r="J648" s="21"/>
      <c r="K648" s="21"/>
      <c r="L648" s="21"/>
      <c r="M648" s="22"/>
      <c r="N648" s="23"/>
      <c r="O648" s="23"/>
      <c r="P648" s="21"/>
      <c r="Q648" s="23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6.5" customHeight="1">
      <c r="A649" s="1"/>
      <c r="B649" s="1"/>
      <c r="C649" s="12"/>
      <c r="D649" s="14"/>
      <c r="E649" s="14"/>
      <c r="F649" s="14"/>
      <c r="G649" s="29"/>
      <c r="H649" s="13"/>
      <c r="I649" s="14"/>
      <c r="J649" s="21"/>
      <c r="K649" s="21"/>
      <c r="L649" s="21"/>
      <c r="M649" s="22"/>
      <c r="N649" s="23"/>
      <c r="O649" s="23"/>
      <c r="P649" s="21"/>
      <c r="Q649" s="23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6.5" customHeight="1">
      <c r="A650" s="1"/>
      <c r="B650" s="1"/>
      <c r="C650" s="12"/>
      <c r="D650" s="14"/>
      <c r="E650" s="14"/>
      <c r="F650" s="14"/>
      <c r="G650" s="29"/>
      <c r="H650" s="13"/>
      <c r="I650" s="14"/>
      <c r="J650" s="21"/>
      <c r="K650" s="21"/>
      <c r="L650" s="21"/>
      <c r="M650" s="22"/>
      <c r="N650" s="23"/>
      <c r="O650" s="23"/>
      <c r="P650" s="21"/>
      <c r="Q650" s="23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6.5" customHeight="1">
      <c r="A651" s="1"/>
      <c r="B651" s="1"/>
      <c r="C651" s="12"/>
      <c r="D651" s="14"/>
      <c r="E651" s="14"/>
      <c r="F651" s="14"/>
      <c r="G651" s="29"/>
      <c r="H651" s="13"/>
      <c r="I651" s="14"/>
      <c r="J651" s="21"/>
      <c r="K651" s="21"/>
      <c r="L651" s="21"/>
      <c r="M651" s="22"/>
      <c r="N651" s="23"/>
      <c r="O651" s="23"/>
      <c r="P651" s="21"/>
      <c r="Q651" s="23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6.5" customHeight="1">
      <c r="A652" s="1"/>
      <c r="B652" s="1"/>
      <c r="C652" s="12"/>
      <c r="D652" s="14"/>
      <c r="E652" s="14"/>
      <c r="F652" s="14"/>
      <c r="G652" s="29"/>
      <c r="H652" s="13"/>
      <c r="I652" s="14"/>
      <c r="J652" s="21"/>
      <c r="K652" s="21"/>
      <c r="L652" s="21"/>
      <c r="M652" s="22"/>
      <c r="N652" s="23"/>
      <c r="O652" s="23"/>
      <c r="P652" s="21"/>
      <c r="Q652" s="23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6.5" customHeight="1">
      <c r="A653" s="1"/>
      <c r="B653" s="1"/>
      <c r="C653" s="12"/>
      <c r="D653" s="14"/>
      <c r="E653" s="14"/>
      <c r="F653" s="14"/>
      <c r="G653" s="29"/>
      <c r="H653" s="13"/>
      <c r="I653" s="14"/>
      <c r="J653" s="21"/>
      <c r="K653" s="21"/>
      <c r="L653" s="21"/>
      <c r="M653" s="22"/>
      <c r="N653" s="23"/>
      <c r="O653" s="23"/>
      <c r="P653" s="21"/>
      <c r="Q653" s="23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6.5" customHeight="1">
      <c r="A654" s="1"/>
      <c r="B654" s="1"/>
      <c r="C654" s="12"/>
      <c r="D654" s="14"/>
      <c r="E654" s="14"/>
      <c r="F654" s="14"/>
      <c r="G654" s="29"/>
      <c r="H654" s="13"/>
      <c r="I654" s="14"/>
      <c r="J654" s="21"/>
      <c r="K654" s="21"/>
      <c r="L654" s="21"/>
      <c r="M654" s="22"/>
      <c r="N654" s="23"/>
      <c r="O654" s="23"/>
      <c r="P654" s="21"/>
      <c r="Q654" s="23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6.5" customHeight="1">
      <c r="A655" s="1"/>
      <c r="B655" s="1"/>
      <c r="C655" s="12"/>
      <c r="D655" s="14"/>
      <c r="E655" s="14"/>
      <c r="F655" s="14"/>
      <c r="G655" s="29"/>
      <c r="H655" s="13"/>
      <c r="I655" s="14"/>
      <c r="J655" s="21"/>
      <c r="K655" s="21"/>
      <c r="L655" s="21"/>
      <c r="M655" s="22"/>
      <c r="N655" s="23"/>
      <c r="O655" s="23"/>
      <c r="P655" s="21"/>
      <c r="Q655" s="23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6.5" customHeight="1">
      <c r="A656" s="1"/>
      <c r="B656" s="1"/>
      <c r="C656" s="12"/>
      <c r="D656" s="14"/>
      <c r="E656" s="14"/>
      <c r="F656" s="14"/>
      <c r="G656" s="29"/>
      <c r="H656" s="13"/>
      <c r="I656" s="14"/>
      <c r="J656" s="21"/>
      <c r="K656" s="21"/>
      <c r="L656" s="21"/>
      <c r="M656" s="22"/>
      <c r="N656" s="23"/>
      <c r="O656" s="23"/>
      <c r="P656" s="21"/>
      <c r="Q656" s="23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6.5" customHeight="1">
      <c r="A657" s="1"/>
      <c r="B657" s="1"/>
      <c r="C657" s="12"/>
      <c r="D657" s="14"/>
      <c r="E657" s="14"/>
      <c r="F657" s="14"/>
      <c r="G657" s="29"/>
      <c r="H657" s="13"/>
      <c r="I657" s="14"/>
      <c r="J657" s="21"/>
      <c r="K657" s="21"/>
      <c r="L657" s="21"/>
      <c r="M657" s="22"/>
      <c r="N657" s="23"/>
      <c r="O657" s="23"/>
      <c r="P657" s="21"/>
      <c r="Q657" s="23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6.5" customHeight="1">
      <c r="A658" s="1"/>
      <c r="B658" s="1"/>
      <c r="C658" s="12"/>
      <c r="D658" s="14"/>
      <c r="E658" s="14"/>
      <c r="F658" s="14"/>
      <c r="G658" s="29"/>
      <c r="H658" s="13"/>
      <c r="I658" s="14"/>
      <c r="J658" s="21"/>
      <c r="K658" s="21"/>
      <c r="L658" s="21"/>
      <c r="M658" s="22"/>
      <c r="N658" s="23"/>
      <c r="O658" s="23"/>
      <c r="P658" s="21"/>
      <c r="Q658" s="23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6.5" customHeight="1">
      <c r="A659" s="1"/>
      <c r="B659" s="1"/>
      <c r="C659" s="12"/>
      <c r="D659" s="14"/>
      <c r="E659" s="14"/>
      <c r="F659" s="14"/>
      <c r="G659" s="29"/>
      <c r="H659" s="13"/>
      <c r="I659" s="14"/>
      <c r="J659" s="21"/>
      <c r="K659" s="21"/>
      <c r="L659" s="21"/>
      <c r="M659" s="22"/>
      <c r="N659" s="23"/>
      <c r="O659" s="23"/>
      <c r="P659" s="21"/>
      <c r="Q659" s="23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6.5" customHeight="1">
      <c r="A660" s="1"/>
      <c r="B660" s="1"/>
      <c r="C660" s="12"/>
      <c r="D660" s="14"/>
      <c r="E660" s="14"/>
      <c r="F660" s="14"/>
      <c r="G660" s="29"/>
      <c r="H660" s="13"/>
      <c r="I660" s="14"/>
      <c r="J660" s="21"/>
      <c r="K660" s="21"/>
      <c r="L660" s="21"/>
      <c r="M660" s="22"/>
      <c r="N660" s="23"/>
      <c r="O660" s="23"/>
      <c r="P660" s="21"/>
      <c r="Q660" s="23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6.5" customHeight="1">
      <c r="A661" s="1"/>
      <c r="B661" s="1"/>
      <c r="C661" s="12"/>
      <c r="D661" s="14"/>
      <c r="E661" s="14"/>
      <c r="F661" s="14"/>
      <c r="G661" s="29"/>
      <c r="H661" s="13"/>
      <c r="I661" s="14"/>
      <c r="J661" s="21"/>
      <c r="K661" s="21"/>
      <c r="L661" s="21"/>
      <c r="M661" s="22"/>
      <c r="N661" s="23"/>
      <c r="O661" s="23"/>
      <c r="P661" s="21"/>
      <c r="Q661" s="23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6.5" customHeight="1">
      <c r="A662" s="1"/>
      <c r="B662" s="1"/>
      <c r="C662" s="12"/>
      <c r="D662" s="14"/>
      <c r="E662" s="14"/>
      <c r="F662" s="14"/>
      <c r="G662" s="29"/>
      <c r="H662" s="13"/>
      <c r="I662" s="14"/>
      <c r="J662" s="21"/>
      <c r="K662" s="21"/>
      <c r="L662" s="21"/>
      <c r="M662" s="22"/>
      <c r="N662" s="23"/>
      <c r="O662" s="23"/>
      <c r="P662" s="21"/>
      <c r="Q662" s="23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6.5" customHeight="1">
      <c r="A663" s="1"/>
      <c r="B663" s="1"/>
      <c r="C663" s="12"/>
      <c r="D663" s="14"/>
      <c r="E663" s="14"/>
      <c r="F663" s="14"/>
      <c r="G663" s="29"/>
      <c r="H663" s="13"/>
      <c r="I663" s="14"/>
      <c r="J663" s="21"/>
      <c r="K663" s="21"/>
      <c r="L663" s="21"/>
      <c r="M663" s="22"/>
      <c r="N663" s="23"/>
      <c r="O663" s="23"/>
      <c r="P663" s="21"/>
      <c r="Q663" s="23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6.5" customHeight="1">
      <c r="A664" s="1"/>
      <c r="B664" s="1"/>
      <c r="C664" s="12"/>
      <c r="D664" s="14"/>
      <c r="E664" s="14"/>
      <c r="F664" s="14"/>
      <c r="G664" s="29"/>
      <c r="H664" s="13"/>
      <c r="I664" s="14"/>
      <c r="J664" s="21"/>
      <c r="K664" s="21"/>
      <c r="L664" s="21"/>
      <c r="M664" s="22"/>
      <c r="N664" s="23"/>
      <c r="O664" s="23"/>
      <c r="P664" s="21"/>
      <c r="Q664" s="23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6.5" customHeight="1">
      <c r="A665" s="1"/>
      <c r="B665" s="1"/>
      <c r="C665" s="12"/>
      <c r="D665" s="14"/>
      <c r="E665" s="14"/>
      <c r="F665" s="14"/>
      <c r="G665" s="29"/>
      <c r="H665" s="13"/>
      <c r="I665" s="14"/>
      <c r="J665" s="21"/>
      <c r="K665" s="21"/>
      <c r="L665" s="21"/>
      <c r="M665" s="22"/>
      <c r="N665" s="23"/>
      <c r="O665" s="23"/>
      <c r="P665" s="21"/>
      <c r="Q665" s="23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6.5" customHeight="1">
      <c r="A666" s="1"/>
      <c r="B666" s="1"/>
      <c r="C666" s="12"/>
      <c r="D666" s="14"/>
      <c r="E666" s="14"/>
      <c r="F666" s="14"/>
      <c r="G666" s="29"/>
      <c r="H666" s="13"/>
      <c r="I666" s="14"/>
      <c r="J666" s="21"/>
      <c r="K666" s="21"/>
      <c r="L666" s="21"/>
      <c r="M666" s="22"/>
      <c r="N666" s="23"/>
      <c r="O666" s="23"/>
      <c r="P666" s="21"/>
      <c r="Q666" s="23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6.5" customHeight="1">
      <c r="A667" s="1"/>
      <c r="B667" s="1"/>
      <c r="C667" s="12"/>
      <c r="D667" s="14"/>
      <c r="E667" s="14"/>
      <c r="F667" s="14"/>
      <c r="G667" s="29"/>
      <c r="H667" s="13"/>
      <c r="I667" s="14"/>
      <c r="J667" s="21"/>
      <c r="K667" s="21"/>
      <c r="L667" s="21"/>
      <c r="M667" s="22"/>
      <c r="N667" s="23"/>
      <c r="O667" s="23"/>
      <c r="P667" s="21"/>
      <c r="Q667" s="23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6.5" customHeight="1">
      <c r="A668" s="1"/>
      <c r="B668" s="1"/>
      <c r="C668" s="12"/>
      <c r="D668" s="14"/>
      <c r="E668" s="14"/>
      <c r="F668" s="14"/>
      <c r="G668" s="29"/>
      <c r="H668" s="13"/>
      <c r="I668" s="14"/>
      <c r="J668" s="21"/>
      <c r="K668" s="21"/>
      <c r="L668" s="21"/>
      <c r="M668" s="22"/>
      <c r="N668" s="23"/>
      <c r="O668" s="23"/>
      <c r="P668" s="21"/>
      <c r="Q668" s="23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6.5" customHeight="1">
      <c r="A669" s="1"/>
      <c r="B669" s="1"/>
      <c r="C669" s="12"/>
      <c r="D669" s="14"/>
      <c r="E669" s="14"/>
      <c r="F669" s="14"/>
      <c r="G669" s="29"/>
      <c r="H669" s="13"/>
      <c r="I669" s="14"/>
      <c r="J669" s="21"/>
      <c r="K669" s="21"/>
      <c r="L669" s="21"/>
      <c r="M669" s="22"/>
      <c r="N669" s="23"/>
      <c r="O669" s="23"/>
      <c r="P669" s="21"/>
      <c r="Q669" s="23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6.5" customHeight="1">
      <c r="A670" s="1"/>
      <c r="B670" s="1"/>
      <c r="C670" s="12"/>
      <c r="D670" s="14"/>
      <c r="E670" s="14"/>
      <c r="F670" s="14"/>
      <c r="G670" s="29"/>
      <c r="H670" s="13"/>
      <c r="I670" s="14"/>
      <c r="J670" s="21"/>
      <c r="K670" s="21"/>
      <c r="L670" s="21"/>
      <c r="M670" s="22"/>
      <c r="N670" s="23"/>
      <c r="O670" s="23"/>
      <c r="P670" s="21"/>
      <c r="Q670" s="23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6.5" customHeight="1">
      <c r="A671" s="1"/>
      <c r="B671" s="1"/>
      <c r="C671" s="12"/>
      <c r="D671" s="14"/>
      <c r="E671" s="14"/>
      <c r="F671" s="14"/>
      <c r="G671" s="29"/>
      <c r="H671" s="13"/>
      <c r="I671" s="14"/>
      <c r="J671" s="21"/>
      <c r="K671" s="21"/>
      <c r="L671" s="21"/>
      <c r="M671" s="22"/>
      <c r="N671" s="23"/>
      <c r="O671" s="23"/>
      <c r="P671" s="21"/>
      <c r="Q671" s="23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6.5" customHeight="1">
      <c r="A672" s="1"/>
      <c r="B672" s="1"/>
      <c r="C672" s="12"/>
      <c r="D672" s="14"/>
      <c r="E672" s="14"/>
      <c r="F672" s="14"/>
      <c r="G672" s="29"/>
      <c r="H672" s="13"/>
      <c r="I672" s="14"/>
      <c r="J672" s="21"/>
      <c r="K672" s="21"/>
      <c r="L672" s="21"/>
      <c r="M672" s="22"/>
      <c r="N672" s="23"/>
      <c r="O672" s="23"/>
      <c r="P672" s="21"/>
      <c r="Q672" s="23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6.5" customHeight="1">
      <c r="A673" s="1"/>
      <c r="B673" s="1"/>
      <c r="C673" s="12"/>
      <c r="D673" s="14"/>
      <c r="E673" s="14"/>
      <c r="F673" s="14"/>
      <c r="G673" s="29"/>
      <c r="H673" s="13"/>
      <c r="I673" s="14"/>
      <c r="J673" s="21"/>
      <c r="K673" s="21"/>
      <c r="L673" s="21"/>
      <c r="M673" s="22"/>
      <c r="N673" s="23"/>
      <c r="O673" s="23"/>
      <c r="P673" s="21"/>
      <c r="Q673" s="23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6.5" customHeight="1">
      <c r="A674" s="1"/>
      <c r="B674" s="1"/>
      <c r="C674" s="12"/>
      <c r="D674" s="14"/>
      <c r="E674" s="14"/>
      <c r="F674" s="14"/>
      <c r="G674" s="29"/>
      <c r="H674" s="13"/>
      <c r="I674" s="14"/>
      <c r="J674" s="21"/>
      <c r="K674" s="21"/>
      <c r="L674" s="21"/>
      <c r="M674" s="22"/>
      <c r="N674" s="23"/>
      <c r="O674" s="23"/>
      <c r="P674" s="21"/>
      <c r="Q674" s="23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6.5" customHeight="1">
      <c r="A675" s="1"/>
      <c r="B675" s="1"/>
      <c r="C675" s="12"/>
      <c r="D675" s="14"/>
      <c r="E675" s="14"/>
      <c r="F675" s="14"/>
      <c r="G675" s="29"/>
      <c r="H675" s="13"/>
      <c r="I675" s="14"/>
      <c r="J675" s="21"/>
      <c r="K675" s="21"/>
      <c r="L675" s="21"/>
      <c r="M675" s="22"/>
      <c r="N675" s="23"/>
      <c r="O675" s="23"/>
      <c r="P675" s="21"/>
      <c r="Q675" s="23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6.5" customHeight="1">
      <c r="A676" s="1"/>
      <c r="B676" s="1"/>
      <c r="C676" s="12"/>
      <c r="D676" s="14"/>
      <c r="E676" s="14"/>
      <c r="F676" s="14"/>
      <c r="G676" s="29"/>
      <c r="H676" s="13"/>
      <c r="I676" s="14"/>
      <c r="J676" s="21"/>
      <c r="K676" s="21"/>
      <c r="L676" s="21"/>
      <c r="M676" s="22"/>
      <c r="N676" s="23"/>
      <c r="O676" s="23"/>
      <c r="P676" s="21"/>
      <c r="Q676" s="23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6.5" customHeight="1">
      <c r="A677" s="1"/>
      <c r="B677" s="1"/>
      <c r="C677" s="12"/>
      <c r="D677" s="14"/>
      <c r="E677" s="14"/>
      <c r="F677" s="14"/>
      <c r="G677" s="29"/>
      <c r="H677" s="13"/>
      <c r="I677" s="14"/>
      <c r="J677" s="21"/>
      <c r="K677" s="21"/>
      <c r="L677" s="21"/>
      <c r="M677" s="22"/>
      <c r="N677" s="23"/>
      <c r="O677" s="23"/>
      <c r="P677" s="21"/>
      <c r="Q677" s="23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6.5" customHeight="1">
      <c r="A678" s="1"/>
      <c r="B678" s="1"/>
      <c r="C678" s="12"/>
      <c r="D678" s="14"/>
      <c r="E678" s="14"/>
      <c r="F678" s="14"/>
      <c r="G678" s="29"/>
      <c r="H678" s="13"/>
      <c r="I678" s="14"/>
      <c r="J678" s="21"/>
      <c r="K678" s="21"/>
      <c r="L678" s="21"/>
      <c r="M678" s="22"/>
      <c r="N678" s="23"/>
      <c r="O678" s="23"/>
      <c r="P678" s="21"/>
      <c r="Q678" s="23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6.5" customHeight="1">
      <c r="A679" s="1"/>
      <c r="B679" s="1"/>
      <c r="C679" s="12"/>
      <c r="D679" s="14"/>
      <c r="E679" s="14"/>
      <c r="F679" s="14"/>
      <c r="G679" s="29"/>
      <c r="H679" s="13"/>
      <c r="I679" s="14"/>
      <c r="J679" s="21"/>
      <c r="K679" s="21"/>
      <c r="L679" s="21"/>
      <c r="M679" s="22"/>
      <c r="N679" s="23"/>
      <c r="O679" s="23"/>
      <c r="P679" s="21"/>
      <c r="Q679" s="23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6.5" customHeight="1">
      <c r="A680" s="1"/>
      <c r="B680" s="1"/>
      <c r="C680" s="12"/>
      <c r="D680" s="14"/>
      <c r="E680" s="14"/>
      <c r="F680" s="14"/>
      <c r="G680" s="29"/>
      <c r="H680" s="13"/>
      <c r="I680" s="14"/>
      <c r="J680" s="21"/>
      <c r="K680" s="21"/>
      <c r="L680" s="21"/>
      <c r="M680" s="22"/>
      <c r="N680" s="23"/>
      <c r="O680" s="23"/>
      <c r="P680" s="21"/>
      <c r="Q680" s="23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6.5" customHeight="1">
      <c r="A681" s="1"/>
      <c r="B681" s="1"/>
      <c r="C681" s="12"/>
      <c r="D681" s="14"/>
      <c r="E681" s="14"/>
      <c r="F681" s="14"/>
      <c r="G681" s="29"/>
      <c r="H681" s="13"/>
      <c r="I681" s="14"/>
      <c r="J681" s="21"/>
      <c r="K681" s="21"/>
      <c r="L681" s="21"/>
      <c r="M681" s="22"/>
      <c r="N681" s="23"/>
      <c r="O681" s="23"/>
      <c r="P681" s="21"/>
      <c r="Q681" s="23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6.5" customHeight="1">
      <c r="A682" s="1"/>
      <c r="B682" s="1"/>
      <c r="C682" s="12"/>
      <c r="D682" s="14"/>
      <c r="E682" s="14"/>
      <c r="F682" s="14"/>
      <c r="G682" s="29"/>
      <c r="H682" s="13"/>
      <c r="I682" s="14"/>
      <c r="J682" s="21"/>
      <c r="K682" s="21"/>
      <c r="L682" s="21"/>
      <c r="M682" s="22"/>
      <c r="N682" s="23"/>
      <c r="O682" s="23"/>
      <c r="P682" s="21"/>
      <c r="Q682" s="23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6.5" customHeight="1">
      <c r="A683" s="1"/>
      <c r="B683" s="1"/>
      <c r="C683" s="12"/>
      <c r="D683" s="14"/>
      <c r="E683" s="14"/>
      <c r="F683" s="14"/>
      <c r="G683" s="29"/>
      <c r="H683" s="13"/>
      <c r="I683" s="14"/>
      <c r="J683" s="21"/>
      <c r="K683" s="21"/>
      <c r="L683" s="21"/>
      <c r="M683" s="22"/>
      <c r="N683" s="23"/>
      <c r="O683" s="23"/>
      <c r="P683" s="21"/>
      <c r="Q683" s="23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6.5" customHeight="1">
      <c r="A684" s="1"/>
      <c r="B684" s="1"/>
      <c r="C684" s="12"/>
      <c r="D684" s="14"/>
      <c r="E684" s="14"/>
      <c r="F684" s="14"/>
      <c r="G684" s="29"/>
      <c r="H684" s="13"/>
      <c r="I684" s="14"/>
      <c r="J684" s="21"/>
      <c r="K684" s="21"/>
      <c r="L684" s="21"/>
      <c r="M684" s="22"/>
      <c r="N684" s="23"/>
      <c r="O684" s="23"/>
      <c r="P684" s="21"/>
      <c r="Q684" s="23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6.5" customHeight="1">
      <c r="A685" s="1"/>
      <c r="B685" s="1"/>
      <c r="C685" s="12"/>
      <c r="D685" s="14"/>
      <c r="E685" s="14"/>
      <c r="F685" s="14"/>
      <c r="G685" s="29"/>
      <c r="H685" s="13"/>
      <c r="I685" s="14"/>
      <c r="J685" s="21"/>
      <c r="K685" s="21"/>
      <c r="L685" s="21"/>
      <c r="M685" s="22"/>
      <c r="N685" s="23"/>
      <c r="O685" s="23"/>
      <c r="P685" s="21"/>
      <c r="Q685" s="23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6.5" customHeight="1">
      <c r="A686" s="1"/>
      <c r="B686" s="1"/>
      <c r="C686" s="12"/>
      <c r="D686" s="14"/>
      <c r="E686" s="14"/>
      <c r="F686" s="14"/>
      <c r="G686" s="29"/>
      <c r="H686" s="13"/>
      <c r="I686" s="14"/>
      <c r="J686" s="21"/>
      <c r="K686" s="21"/>
      <c r="L686" s="21"/>
      <c r="M686" s="22"/>
      <c r="N686" s="23"/>
      <c r="O686" s="23"/>
      <c r="P686" s="21"/>
      <c r="Q686" s="23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6.5" customHeight="1">
      <c r="A687" s="1"/>
      <c r="B687" s="1"/>
      <c r="C687" s="12"/>
      <c r="D687" s="14"/>
      <c r="E687" s="14"/>
      <c r="F687" s="14"/>
      <c r="G687" s="29"/>
      <c r="H687" s="13"/>
      <c r="I687" s="14"/>
      <c r="J687" s="21"/>
      <c r="K687" s="21"/>
      <c r="L687" s="21"/>
      <c r="M687" s="22"/>
      <c r="N687" s="23"/>
      <c r="O687" s="23"/>
      <c r="P687" s="21"/>
      <c r="Q687" s="23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6.5" customHeight="1">
      <c r="A688" s="1"/>
      <c r="B688" s="1"/>
      <c r="C688" s="12"/>
      <c r="D688" s="14"/>
      <c r="E688" s="14"/>
      <c r="F688" s="14"/>
      <c r="G688" s="29"/>
      <c r="H688" s="13"/>
      <c r="I688" s="14"/>
      <c r="J688" s="21"/>
      <c r="K688" s="21"/>
      <c r="L688" s="21"/>
      <c r="M688" s="22"/>
      <c r="N688" s="23"/>
      <c r="O688" s="23"/>
      <c r="P688" s="21"/>
      <c r="Q688" s="23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6.5" customHeight="1">
      <c r="A689" s="1"/>
      <c r="B689" s="1"/>
      <c r="C689" s="12"/>
      <c r="D689" s="14"/>
      <c r="E689" s="14"/>
      <c r="F689" s="14"/>
      <c r="G689" s="29"/>
      <c r="H689" s="13"/>
      <c r="I689" s="14"/>
      <c r="J689" s="21"/>
      <c r="K689" s="21"/>
      <c r="L689" s="21"/>
      <c r="M689" s="22"/>
      <c r="N689" s="23"/>
      <c r="O689" s="23"/>
      <c r="P689" s="21"/>
      <c r="Q689" s="23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6.5" customHeight="1">
      <c r="A690" s="1"/>
      <c r="B690" s="1"/>
      <c r="C690" s="12"/>
      <c r="D690" s="14"/>
      <c r="E690" s="14"/>
      <c r="F690" s="14"/>
      <c r="G690" s="29"/>
      <c r="H690" s="13"/>
      <c r="I690" s="14"/>
      <c r="J690" s="21"/>
      <c r="K690" s="21"/>
      <c r="L690" s="21"/>
      <c r="M690" s="22"/>
      <c r="N690" s="23"/>
      <c r="O690" s="23"/>
      <c r="P690" s="21"/>
      <c r="Q690" s="23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6.5" customHeight="1">
      <c r="A691" s="1"/>
      <c r="B691" s="1"/>
      <c r="C691" s="12"/>
      <c r="D691" s="14"/>
      <c r="E691" s="14"/>
      <c r="F691" s="14"/>
      <c r="G691" s="29"/>
      <c r="H691" s="13"/>
      <c r="I691" s="14"/>
      <c r="J691" s="21"/>
      <c r="K691" s="21"/>
      <c r="L691" s="21"/>
      <c r="M691" s="22"/>
      <c r="N691" s="23"/>
      <c r="O691" s="23"/>
      <c r="P691" s="21"/>
      <c r="Q691" s="23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6.5" customHeight="1">
      <c r="A692" s="1"/>
      <c r="B692" s="1"/>
      <c r="C692" s="12"/>
      <c r="D692" s="14"/>
      <c r="E692" s="14"/>
      <c r="F692" s="14"/>
      <c r="G692" s="29"/>
      <c r="H692" s="13"/>
      <c r="I692" s="14"/>
      <c r="J692" s="21"/>
      <c r="K692" s="21"/>
      <c r="L692" s="21"/>
      <c r="M692" s="22"/>
      <c r="N692" s="23"/>
      <c r="O692" s="23"/>
      <c r="P692" s="21"/>
      <c r="Q692" s="23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6.5" customHeight="1">
      <c r="A693" s="1"/>
      <c r="B693" s="1"/>
      <c r="C693" s="12"/>
      <c r="D693" s="14"/>
      <c r="E693" s="14"/>
      <c r="F693" s="14"/>
      <c r="G693" s="29"/>
      <c r="H693" s="13"/>
      <c r="I693" s="14"/>
      <c r="J693" s="21"/>
      <c r="K693" s="21"/>
      <c r="L693" s="21"/>
      <c r="M693" s="22"/>
      <c r="N693" s="23"/>
      <c r="O693" s="23"/>
      <c r="P693" s="21"/>
      <c r="Q693" s="23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6.5" customHeight="1">
      <c r="A694" s="1"/>
      <c r="B694" s="1"/>
      <c r="C694" s="12"/>
      <c r="D694" s="14"/>
      <c r="E694" s="14"/>
      <c r="F694" s="14"/>
      <c r="G694" s="29"/>
      <c r="H694" s="13"/>
      <c r="I694" s="14"/>
      <c r="J694" s="21"/>
      <c r="K694" s="21"/>
      <c r="L694" s="21"/>
      <c r="M694" s="22"/>
      <c r="N694" s="23"/>
      <c r="O694" s="23"/>
      <c r="P694" s="21"/>
      <c r="Q694" s="23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6.5" customHeight="1">
      <c r="A695" s="1"/>
      <c r="B695" s="1"/>
      <c r="C695" s="12"/>
      <c r="D695" s="14"/>
      <c r="E695" s="14"/>
      <c r="F695" s="14"/>
      <c r="G695" s="29"/>
      <c r="H695" s="13"/>
      <c r="I695" s="14"/>
      <c r="J695" s="21"/>
      <c r="K695" s="21"/>
      <c r="L695" s="21"/>
      <c r="M695" s="22"/>
      <c r="N695" s="23"/>
      <c r="O695" s="23"/>
      <c r="P695" s="21"/>
      <c r="Q695" s="23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6.5" customHeight="1">
      <c r="A696" s="1"/>
      <c r="B696" s="1"/>
      <c r="C696" s="12"/>
      <c r="D696" s="14"/>
      <c r="E696" s="14"/>
      <c r="F696" s="14"/>
      <c r="G696" s="29"/>
      <c r="H696" s="13"/>
      <c r="I696" s="14"/>
      <c r="J696" s="21"/>
      <c r="K696" s="21"/>
      <c r="L696" s="21"/>
      <c r="M696" s="22"/>
      <c r="N696" s="23"/>
      <c r="O696" s="23"/>
      <c r="P696" s="21"/>
      <c r="Q696" s="23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6.5" customHeight="1">
      <c r="A697" s="1"/>
      <c r="B697" s="1"/>
      <c r="C697" s="12"/>
      <c r="D697" s="14"/>
      <c r="E697" s="14"/>
      <c r="F697" s="14"/>
      <c r="G697" s="29"/>
      <c r="H697" s="13"/>
      <c r="I697" s="14"/>
      <c r="J697" s="21"/>
      <c r="K697" s="21"/>
      <c r="L697" s="21"/>
      <c r="M697" s="22"/>
      <c r="N697" s="23"/>
      <c r="O697" s="23"/>
      <c r="P697" s="21"/>
      <c r="Q697" s="23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6.5" customHeight="1">
      <c r="A698" s="1"/>
      <c r="B698" s="1"/>
      <c r="C698" s="12"/>
      <c r="D698" s="14"/>
      <c r="E698" s="14"/>
      <c r="F698" s="14"/>
      <c r="G698" s="29"/>
      <c r="H698" s="13"/>
      <c r="I698" s="14"/>
      <c r="J698" s="21"/>
      <c r="K698" s="21"/>
      <c r="L698" s="21"/>
      <c r="M698" s="22"/>
      <c r="N698" s="23"/>
      <c r="O698" s="23"/>
      <c r="P698" s="21"/>
      <c r="Q698" s="23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6.5" customHeight="1">
      <c r="A699" s="1"/>
      <c r="B699" s="1"/>
      <c r="C699" s="12"/>
      <c r="D699" s="14"/>
      <c r="E699" s="14"/>
      <c r="F699" s="14"/>
      <c r="G699" s="29"/>
      <c r="H699" s="13"/>
      <c r="I699" s="14"/>
      <c r="J699" s="21"/>
      <c r="K699" s="21"/>
      <c r="L699" s="21"/>
      <c r="M699" s="22"/>
      <c r="N699" s="23"/>
      <c r="O699" s="23"/>
      <c r="P699" s="21"/>
      <c r="Q699" s="23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6.5" customHeight="1">
      <c r="A700" s="1"/>
      <c r="B700" s="1"/>
      <c r="C700" s="12"/>
      <c r="D700" s="14"/>
      <c r="E700" s="14"/>
      <c r="F700" s="14"/>
      <c r="G700" s="29"/>
      <c r="H700" s="13"/>
      <c r="I700" s="14"/>
      <c r="J700" s="21"/>
      <c r="K700" s="21"/>
      <c r="L700" s="21"/>
      <c r="M700" s="22"/>
      <c r="N700" s="23"/>
      <c r="O700" s="23"/>
      <c r="P700" s="21"/>
      <c r="Q700" s="23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6.5" customHeight="1">
      <c r="A701" s="1"/>
      <c r="B701" s="1"/>
      <c r="C701" s="12"/>
      <c r="D701" s="14"/>
      <c r="E701" s="14"/>
      <c r="F701" s="14"/>
      <c r="G701" s="29"/>
      <c r="H701" s="13"/>
      <c r="I701" s="14"/>
      <c r="J701" s="21"/>
      <c r="K701" s="21"/>
      <c r="L701" s="21"/>
      <c r="M701" s="22"/>
      <c r="N701" s="23"/>
      <c r="O701" s="23"/>
      <c r="P701" s="21"/>
      <c r="Q701" s="23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6.5" customHeight="1">
      <c r="A702" s="1"/>
      <c r="B702" s="1"/>
      <c r="C702" s="12"/>
      <c r="D702" s="14"/>
      <c r="E702" s="14"/>
      <c r="F702" s="14"/>
      <c r="G702" s="29"/>
      <c r="H702" s="13"/>
      <c r="I702" s="14"/>
      <c r="J702" s="21"/>
      <c r="K702" s="21"/>
      <c r="L702" s="21"/>
      <c r="M702" s="22"/>
      <c r="N702" s="23"/>
      <c r="O702" s="23"/>
      <c r="P702" s="21"/>
      <c r="Q702" s="23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6.5" customHeight="1">
      <c r="A703" s="1"/>
      <c r="B703" s="1"/>
      <c r="C703" s="12"/>
      <c r="D703" s="14"/>
      <c r="E703" s="14"/>
      <c r="F703" s="14"/>
      <c r="G703" s="29"/>
      <c r="H703" s="13"/>
      <c r="I703" s="14"/>
      <c r="J703" s="21"/>
      <c r="K703" s="21"/>
      <c r="L703" s="21"/>
      <c r="M703" s="22"/>
      <c r="N703" s="23"/>
      <c r="O703" s="23"/>
      <c r="P703" s="21"/>
      <c r="Q703" s="23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6.5" customHeight="1">
      <c r="A704" s="1"/>
      <c r="B704" s="1"/>
      <c r="C704" s="12"/>
      <c r="D704" s="14"/>
      <c r="E704" s="14"/>
      <c r="F704" s="14"/>
      <c r="G704" s="29"/>
      <c r="H704" s="13"/>
      <c r="I704" s="14"/>
      <c r="J704" s="21"/>
      <c r="K704" s="21"/>
      <c r="L704" s="21"/>
      <c r="M704" s="22"/>
      <c r="N704" s="23"/>
      <c r="O704" s="23"/>
      <c r="P704" s="21"/>
      <c r="Q704" s="23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6.5" customHeight="1">
      <c r="A705" s="1"/>
      <c r="B705" s="1"/>
      <c r="C705" s="12"/>
      <c r="D705" s="14"/>
      <c r="E705" s="14"/>
      <c r="F705" s="14"/>
      <c r="G705" s="29"/>
      <c r="H705" s="13"/>
      <c r="I705" s="14"/>
      <c r="J705" s="21"/>
      <c r="K705" s="21"/>
      <c r="L705" s="21"/>
      <c r="M705" s="22"/>
      <c r="N705" s="23"/>
      <c r="O705" s="23"/>
      <c r="P705" s="21"/>
      <c r="Q705" s="23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6.5" customHeight="1">
      <c r="A706" s="1"/>
      <c r="B706" s="1"/>
      <c r="C706" s="12"/>
      <c r="D706" s="14"/>
      <c r="E706" s="14"/>
      <c r="F706" s="14"/>
      <c r="G706" s="29"/>
      <c r="H706" s="13"/>
      <c r="I706" s="14"/>
      <c r="J706" s="21"/>
      <c r="K706" s="21"/>
      <c r="L706" s="21"/>
      <c r="M706" s="22"/>
      <c r="N706" s="23"/>
      <c r="O706" s="23"/>
      <c r="P706" s="21"/>
      <c r="Q706" s="23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6.5" customHeight="1">
      <c r="A707" s="1"/>
      <c r="B707" s="1"/>
      <c r="C707" s="12"/>
      <c r="D707" s="14"/>
      <c r="E707" s="14"/>
      <c r="F707" s="14"/>
      <c r="G707" s="29"/>
      <c r="H707" s="13"/>
      <c r="I707" s="14"/>
      <c r="J707" s="21"/>
      <c r="K707" s="21"/>
      <c r="L707" s="21"/>
      <c r="M707" s="22"/>
      <c r="N707" s="23"/>
      <c r="O707" s="23"/>
      <c r="P707" s="21"/>
      <c r="Q707" s="23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6.5" customHeight="1">
      <c r="A708" s="1"/>
      <c r="B708" s="1"/>
      <c r="C708" s="12"/>
      <c r="D708" s="14"/>
      <c r="E708" s="14"/>
      <c r="F708" s="14"/>
      <c r="G708" s="29"/>
      <c r="H708" s="13"/>
      <c r="I708" s="14"/>
      <c r="J708" s="21"/>
      <c r="K708" s="21"/>
      <c r="L708" s="21"/>
      <c r="M708" s="22"/>
      <c r="N708" s="23"/>
      <c r="O708" s="23"/>
      <c r="P708" s="21"/>
      <c r="Q708" s="23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6.5" customHeight="1">
      <c r="A709" s="1"/>
      <c r="B709" s="1"/>
      <c r="C709" s="12"/>
      <c r="D709" s="14"/>
      <c r="E709" s="14"/>
      <c r="F709" s="14"/>
      <c r="G709" s="29"/>
      <c r="H709" s="13"/>
      <c r="I709" s="14"/>
      <c r="J709" s="21"/>
      <c r="K709" s="21"/>
      <c r="L709" s="21"/>
      <c r="M709" s="22"/>
      <c r="N709" s="23"/>
      <c r="O709" s="23"/>
      <c r="P709" s="21"/>
      <c r="Q709" s="23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6.5" customHeight="1">
      <c r="A710" s="1"/>
      <c r="B710" s="1"/>
      <c r="C710" s="12"/>
      <c r="D710" s="14"/>
      <c r="E710" s="14"/>
      <c r="F710" s="14"/>
      <c r="G710" s="29"/>
      <c r="H710" s="13"/>
      <c r="I710" s="14"/>
      <c r="J710" s="21"/>
      <c r="K710" s="21"/>
      <c r="L710" s="21"/>
      <c r="M710" s="22"/>
      <c r="N710" s="23"/>
      <c r="O710" s="23"/>
      <c r="P710" s="21"/>
      <c r="Q710" s="23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6.5" customHeight="1">
      <c r="A711" s="1"/>
      <c r="B711" s="1"/>
      <c r="C711" s="12"/>
      <c r="D711" s="14"/>
      <c r="E711" s="14"/>
      <c r="F711" s="14"/>
      <c r="G711" s="29"/>
      <c r="H711" s="13"/>
      <c r="I711" s="14"/>
      <c r="J711" s="21"/>
      <c r="K711" s="21"/>
      <c r="L711" s="21"/>
      <c r="M711" s="22"/>
      <c r="N711" s="23"/>
      <c r="O711" s="23"/>
      <c r="P711" s="21"/>
      <c r="Q711" s="23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6.5" customHeight="1">
      <c r="A712" s="1"/>
      <c r="B712" s="1"/>
      <c r="C712" s="12"/>
      <c r="D712" s="14"/>
      <c r="E712" s="14"/>
      <c r="F712" s="14"/>
      <c r="G712" s="29"/>
      <c r="H712" s="13"/>
      <c r="I712" s="14"/>
      <c r="J712" s="21"/>
      <c r="K712" s="21"/>
      <c r="L712" s="21"/>
      <c r="M712" s="22"/>
      <c r="N712" s="23"/>
      <c r="O712" s="23"/>
      <c r="P712" s="21"/>
      <c r="Q712" s="23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6.5" customHeight="1">
      <c r="A713" s="1"/>
      <c r="B713" s="1"/>
      <c r="C713" s="12"/>
      <c r="D713" s="14"/>
      <c r="E713" s="14"/>
      <c r="F713" s="14"/>
      <c r="G713" s="29"/>
      <c r="H713" s="13"/>
      <c r="I713" s="14"/>
      <c r="J713" s="21"/>
      <c r="K713" s="21"/>
      <c r="L713" s="21"/>
      <c r="M713" s="22"/>
      <c r="N713" s="23"/>
      <c r="O713" s="23"/>
      <c r="P713" s="21"/>
      <c r="Q713" s="23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6.5" customHeight="1">
      <c r="A714" s="1"/>
      <c r="B714" s="1"/>
      <c r="C714" s="12"/>
      <c r="D714" s="14"/>
      <c r="E714" s="14"/>
      <c r="F714" s="14"/>
      <c r="G714" s="29"/>
      <c r="H714" s="13"/>
      <c r="I714" s="14"/>
      <c r="J714" s="21"/>
      <c r="K714" s="21"/>
      <c r="L714" s="21"/>
      <c r="M714" s="22"/>
      <c r="N714" s="23"/>
      <c r="O714" s="23"/>
      <c r="P714" s="21"/>
      <c r="Q714" s="23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6.5" customHeight="1">
      <c r="A715" s="1"/>
      <c r="B715" s="1"/>
      <c r="C715" s="12"/>
      <c r="D715" s="14"/>
      <c r="E715" s="14"/>
      <c r="F715" s="14"/>
      <c r="G715" s="29"/>
      <c r="H715" s="13"/>
      <c r="I715" s="14"/>
      <c r="J715" s="21"/>
      <c r="K715" s="21"/>
      <c r="L715" s="21"/>
      <c r="M715" s="22"/>
      <c r="N715" s="23"/>
      <c r="O715" s="23"/>
      <c r="P715" s="21"/>
      <c r="Q715" s="23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6.5" customHeight="1">
      <c r="A716" s="1"/>
      <c r="B716" s="1"/>
      <c r="C716" s="12"/>
      <c r="D716" s="14"/>
      <c r="E716" s="14"/>
      <c r="F716" s="14"/>
      <c r="G716" s="29"/>
      <c r="H716" s="13"/>
      <c r="I716" s="14"/>
      <c r="J716" s="21"/>
      <c r="K716" s="21"/>
      <c r="L716" s="21"/>
      <c r="M716" s="22"/>
      <c r="N716" s="23"/>
      <c r="O716" s="23"/>
      <c r="P716" s="21"/>
      <c r="Q716" s="23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6.5" customHeight="1">
      <c r="A717" s="1"/>
      <c r="B717" s="1"/>
      <c r="C717" s="12"/>
      <c r="D717" s="14"/>
      <c r="E717" s="14"/>
      <c r="F717" s="14"/>
      <c r="G717" s="29"/>
      <c r="H717" s="13"/>
      <c r="I717" s="14"/>
      <c r="J717" s="21"/>
      <c r="K717" s="21"/>
      <c r="L717" s="21"/>
      <c r="M717" s="22"/>
      <c r="N717" s="23"/>
      <c r="O717" s="23"/>
      <c r="P717" s="21"/>
      <c r="Q717" s="23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6.5" customHeight="1">
      <c r="A718" s="1"/>
      <c r="B718" s="1"/>
      <c r="C718" s="12"/>
      <c r="D718" s="14"/>
      <c r="E718" s="14"/>
      <c r="F718" s="14"/>
      <c r="G718" s="29"/>
      <c r="H718" s="13"/>
      <c r="I718" s="14"/>
      <c r="J718" s="21"/>
      <c r="K718" s="21"/>
      <c r="L718" s="21"/>
      <c r="M718" s="22"/>
      <c r="N718" s="23"/>
      <c r="O718" s="23"/>
      <c r="P718" s="21"/>
      <c r="Q718" s="23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6.5" customHeight="1">
      <c r="A719" s="1"/>
      <c r="B719" s="1"/>
      <c r="C719" s="12"/>
      <c r="D719" s="14"/>
      <c r="E719" s="14"/>
      <c r="F719" s="14"/>
      <c r="G719" s="29"/>
      <c r="H719" s="13"/>
      <c r="I719" s="14"/>
      <c r="J719" s="21"/>
      <c r="K719" s="21"/>
      <c r="L719" s="21"/>
      <c r="M719" s="22"/>
      <c r="N719" s="23"/>
      <c r="O719" s="23"/>
      <c r="P719" s="21"/>
      <c r="Q719" s="23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6.5" customHeight="1">
      <c r="A720" s="1"/>
      <c r="B720" s="1"/>
      <c r="C720" s="12"/>
      <c r="D720" s="14"/>
      <c r="E720" s="14"/>
      <c r="F720" s="14"/>
      <c r="G720" s="29"/>
      <c r="H720" s="13"/>
      <c r="I720" s="14"/>
      <c r="J720" s="21"/>
      <c r="K720" s="21"/>
      <c r="L720" s="21"/>
      <c r="M720" s="22"/>
      <c r="N720" s="23"/>
      <c r="O720" s="23"/>
      <c r="P720" s="21"/>
      <c r="Q720" s="23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6.5" customHeight="1">
      <c r="A721" s="1"/>
      <c r="B721" s="1"/>
      <c r="C721" s="12"/>
      <c r="D721" s="14"/>
      <c r="E721" s="14"/>
      <c r="F721" s="14"/>
      <c r="G721" s="29"/>
      <c r="H721" s="13"/>
      <c r="I721" s="14"/>
      <c r="J721" s="21"/>
      <c r="K721" s="21"/>
      <c r="L721" s="21"/>
      <c r="M721" s="22"/>
      <c r="N721" s="23"/>
      <c r="O721" s="23"/>
      <c r="P721" s="21"/>
      <c r="Q721" s="23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6.5" customHeight="1">
      <c r="A722" s="1"/>
      <c r="B722" s="1"/>
      <c r="C722" s="12"/>
      <c r="D722" s="14"/>
      <c r="E722" s="14"/>
      <c r="F722" s="14"/>
      <c r="G722" s="29"/>
      <c r="H722" s="13"/>
      <c r="I722" s="14"/>
      <c r="J722" s="21"/>
      <c r="K722" s="21"/>
      <c r="L722" s="21"/>
      <c r="M722" s="22"/>
      <c r="N722" s="23"/>
      <c r="O722" s="23"/>
      <c r="P722" s="21"/>
      <c r="Q722" s="23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6.5" customHeight="1">
      <c r="A723" s="1"/>
      <c r="B723" s="1"/>
      <c r="C723" s="12"/>
      <c r="D723" s="14"/>
      <c r="E723" s="14"/>
      <c r="F723" s="14"/>
      <c r="G723" s="29"/>
      <c r="H723" s="13"/>
      <c r="I723" s="14"/>
      <c r="J723" s="21"/>
      <c r="K723" s="21"/>
      <c r="L723" s="21"/>
      <c r="M723" s="22"/>
      <c r="N723" s="23"/>
      <c r="O723" s="23"/>
      <c r="P723" s="21"/>
      <c r="Q723" s="23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6.5" customHeight="1">
      <c r="A724" s="1"/>
      <c r="B724" s="1"/>
      <c r="C724" s="12"/>
      <c r="D724" s="14"/>
      <c r="E724" s="14"/>
      <c r="F724" s="14"/>
      <c r="G724" s="29"/>
      <c r="H724" s="13"/>
      <c r="I724" s="14"/>
      <c r="J724" s="21"/>
      <c r="K724" s="21"/>
      <c r="L724" s="21"/>
      <c r="M724" s="22"/>
      <c r="N724" s="23"/>
      <c r="O724" s="23"/>
      <c r="P724" s="21"/>
      <c r="Q724" s="23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6.5" customHeight="1">
      <c r="A725" s="1"/>
      <c r="B725" s="1"/>
      <c r="C725" s="12"/>
      <c r="D725" s="14"/>
      <c r="E725" s="14"/>
      <c r="F725" s="14"/>
      <c r="G725" s="29"/>
      <c r="H725" s="13"/>
      <c r="I725" s="14"/>
      <c r="J725" s="21"/>
      <c r="K725" s="21"/>
      <c r="L725" s="21"/>
      <c r="M725" s="22"/>
      <c r="N725" s="23"/>
      <c r="O725" s="23"/>
      <c r="P725" s="21"/>
      <c r="Q725" s="23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6.5" customHeight="1">
      <c r="A726" s="1"/>
      <c r="B726" s="1"/>
      <c r="C726" s="12"/>
      <c r="D726" s="14"/>
      <c r="E726" s="14"/>
      <c r="F726" s="14"/>
      <c r="G726" s="29"/>
      <c r="H726" s="13"/>
      <c r="I726" s="14"/>
      <c r="J726" s="21"/>
      <c r="K726" s="21"/>
      <c r="L726" s="21"/>
      <c r="M726" s="22"/>
      <c r="N726" s="23"/>
      <c r="O726" s="23"/>
      <c r="P726" s="21"/>
      <c r="Q726" s="23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6.5" customHeight="1">
      <c r="A727" s="1"/>
      <c r="B727" s="1"/>
      <c r="C727" s="12"/>
      <c r="D727" s="14"/>
      <c r="E727" s="14"/>
      <c r="F727" s="14"/>
      <c r="G727" s="29"/>
      <c r="H727" s="13"/>
      <c r="I727" s="14"/>
      <c r="J727" s="21"/>
      <c r="K727" s="21"/>
      <c r="L727" s="21"/>
      <c r="M727" s="22"/>
      <c r="N727" s="23"/>
      <c r="O727" s="23"/>
      <c r="P727" s="21"/>
      <c r="Q727" s="23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6.5" customHeight="1">
      <c r="A728" s="1"/>
      <c r="B728" s="1"/>
      <c r="C728" s="12"/>
      <c r="D728" s="14"/>
      <c r="E728" s="14"/>
      <c r="F728" s="14"/>
      <c r="G728" s="29"/>
      <c r="H728" s="13"/>
      <c r="I728" s="14"/>
      <c r="J728" s="21"/>
      <c r="K728" s="21"/>
      <c r="L728" s="21"/>
      <c r="M728" s="22"/>
      <c r="N728" s="23"/>
      <c r="O728" s="23"/>
      <c r="P728" s="21"/>
      <c r="Q728" s="23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6.5" customHeight="1">
      <c r="A729" s="1"/>
      <c r="B729" s="1"/>
      <c r="C729" s="12"/>
      <c r="D729" s="14"/>
      <c r="E729" s="14"/>
      <c r="F729" s="14"/>
      <c r="G729" s="29"/>
      <c r="H729" s="13"/>
      <c r="I729" s="14"/>
      <c r="J729" s="21"/>
      <c r="K729" s="21"/>
      <c r="L729" s="21"/>
      <c r="M729" s="22"/>
      <c r="N729" s="23"/>
      <c r="O729" s="23"/>
      <c r="P729" s="21"/>
      <c r="Q729" s="23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6.5" customHeight="1">
      <c r="A730" s="1"/>
      <c r="B730" s="1"/>
      <c r="C730" s="12"/>
      <c r="D730" s="14"/>
      <c r="E730" s="14"/>
      <c r="F730" s="14"/>
      <c r="G730" s="29"/>
      <c r="H730" s="13"/>
      <c r="I730" s="14"/>
      <c r="J730" s="21"/>
      <c r="K730" s="21"/>
      <c r="L730" s="21"/>
      <c r="M730" s="22"/>
      <c r="N730" s="23"/>
      <c r="O730" s="23"/>
      <c r="P730" s="21"/>
      <c r="Q730" s="23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6.5" customHeight="1">
      <c r="A731" s="1"/>
      <c r="B731" s="1"/>
      <c r="C731" s="12"/>
      <c r="D731" s="14"/>
      <c r="E731" s="14"/>
      <c r="F731" s="14"/>
      <c r="G731" s="29"/>
      <c r="H731" s="13"/>
      <c r="I731" s="14"/>
      <c r="J731" s="21"/>
      <c r="K731" s="21"/>
      <c r="L731" s="21"/>
      <c r="M731" s="22"/>
      <c r="N731" s="23"/>
      <c r="O731" s="23"/>
      <c r="P731" s="21"/>
      <c r="Q731" s="23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6.5" customHeight="1">
      <c r="A732" s="1"/>
      <c r="B732" s="1"/>
      <c r="C732" s="12"/>
      <c r="D732" s="14"/>
      <c r="E732" s="14"/>
      <c r="F732" s="14"/>
      <c r="G732" s="29"/>
      <c r="H732" s="13"/>
      <c r="I732" s="14"/>
      <c r="J732" s="21"/>
      <c r="K732" s="21"/>
      <c r="L732" s="21"/>
      <c r="M732" s="22"/>
      <c r="N732" s="23"/>
      <c r="O732" s="23"/>
      <c r="P732" s="21"/>
      <c r="Q732" s="23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6.5" customHeight="1">
      <c r="A733" s="1"/>
      <c r="B733" s="1"/>
      <c r="C733" s="12"/>
      <c r="D733" s="14"/>
      <c r="E733" s="14"/>
      <c r="F733" s="14"/>
      <c r="G733" s="29"/>
      <c r="H733" s="13"/>
      <c r="I733" s="14"/>
      <c r="J733" s="21"/>
      <c r="K733" s="21"/>
      <c r="L733" s="21"/>
      <c r="M733" s="22"/>
      <c r="N733" s="23"/>
      <c r="O733" s="23"/>
      <c r="P733" s="21"/>
      <c r="Q733" s="23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6.5" customHeight="1">
      <c r="A734" s="1"/>
      <c r="B734" s="1"/>
      <c r="C734" s="12"/>
      <c r="D734" s="14"/>
      <c r="E734" s="14"/>
      <c r="F734" s="14"/>
      <c r="G734" s="29"/>
      <c r="H734" s="13"/>
      <c r="I734" s="14"/>
      <c r="J734" s="21"/>
      <c r="K734" s="21"/>
      <c r="L734" s="21"/>
      <c r="M734" s="22"/>
      <c r="N734" s="23"/>
      <c r="O734" s="23"/>
      <c r="P734" s="21"/>
      <c r="Q734" s="23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6.5" customHeight="1">
      <c r="A735" s="1"/>
      <c r="B735" s="1"/>
      <c r="C735" s="12"/>
      <c r="D735" s="14"/>
      <c r="E735" s="14"/>
      <c r="F735" s="14"/>
      <c r="G735" s="29"/>
      <c r="H735" s="13"/>
      <c r="I735" s="14"/>
      <c r="J735" s="21"/>
      <c r="K735" s="21"/>
      <c r="L735" s="21"/>
      <c r="M735" s="22"/>
      <c r="N735" s="23"/>
      <c r="O735" s="23"/>
      <c r="P735" s="21"/>
      <c r="Q735" s="23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6.5" customHeight="1">
      <c r="A736" s="1"/>
      <c r="B736" s="1"/>
      <c r="C736" s="12"/>
      <c r="D736" s="14"/>
      <c r="E736" s="14"/>
      <c r="F736" s="14"/>
      <c r="G736" s="29"/>
      <c r="H736" s="13"/>
      <c r="I736" s="14"/>
      <c r="J736" s="21"/>
      <c r="K736" s="21"/>
      <c r="L736" s="21"/>
      <c r="M736" s="22"/>
      <c r="N736" s="23"/>
      <c r="O736" s="23"/>
      <c r="P736" s="21"/>
      <c r="Q736" s="23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6.5" customHeight="1">
      <c r="A737" s="1"/>
      <c r="B737" s="1"/>
      <c r="C737" s="12"/>
      <c r="D737" s="14"/>
      <c r="E737" s="14"/>
      <c r="F737" s="14"/>
      <c r="G737" s="29"/>
      <c r="H737" s="13"/>
      <c r="I737" s="14"/>
      <c r="J737" s="21"/>
      <c r="K737" s="21"/>
      <c r="L737" s="21"/>
      <c r="M737" s="22"/>
      <c r="N737" s="23"/>
      <c r="O737" s="23"/>
      <c r="P737" s="21"/>
      <c r="Q737" s="23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6.5" customHeight="1">
      <c r="A738" s="1"/>
      <c r="B738" s="1"/>
      <c r="C738" s="12"/>
      <c r="D738" s="14"/>
      <c r="E738" s="14"/>
      <c r="F738" s="14"/>
      <c r="G738" s="29"/>
      <c r="H738" s="13"/>
      <c r="I738" s="14"/>
      <c r="J738" s="21"/>
      <c r="K738" s="21"/>
      <c r="L738" s="21"/>
      <c r="M738" s="22"/>
      <c r="N738" s="23"/>
      <c r="O738" s="23"/>
      <c r="P738" s="21"/>
      <c r="Q738" s="23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6.5" customHeight="1">
      <c r="A739" s="1"/>
      <c r="B739" s="1"/>
      <c r="C739" s="12"/>
      <c r="D739" s="14"/>
      <c r="E739" s="14"/>
      <c r="F739" s="14"/>
      <c r="G739" s="29"/>
      <c r="H739" s="13"/>
      <c r="I739" s="14"/>
      <c r="J739" s="21"/>
      <c r="K739" s="21"/>
      <c r="L739" s="21"/>
      <c r="M739" s="22"/>
      <c r="N739" s="23"/>
      <c r="O739" s="23"/>
      <c r="P739" s="21"/>
      <c r="Q739" s="23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6.5" customHeight="1">
      <c r="A740" s="1"/>
      <c r="B740" s="1"/>
      <c r="C740" s="12"/>
      <c r="D740" s="14"/>
      <c r="E740" s="14"/>
      <c r="F740" s="14"/>
      <c r="G740" s="29"/>
      <c r="H740" s="13"/>
      <c r="I740" s="14"/>
      <c r="J740" s="21"/>
      <c r="K740" s="21"/>
      <c r="L740" s="21"/>
      <c r="M740" s="22"/>
      <c r="N740" s="23"/>
      <c r="O740" s="23"/>
      <c r="P740" s="21"/>
      <c r="Q740" s="23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6.5" customHeight="1">
      <c r="A741" s="1"/>
      <c r="B741" s="1"/>
      <c r="C741" s="12"/>
      <c r="D741" s="14"/>
      <c r="E741" s="14"/>
      <c r="F741" s="14"/>
      <c r="G741" s="29"/>
      <c r="H741" s="13"/>
      <c r="I741" s="14"/>
      <c r="J741" s="21"/>
      <c r="K741" s="21"/>
      <c r="L741" s="21"/>
      <c r="M741" s="22"/>
      <c r="N741" s="23"/>
      <c r="O741" s="23"/>
      <c r="P741" s="21"/>
      <c r="Q741" s="23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6.5" customHeight="1">
      <c r="A742" s="1"/>
      <c r="B742" s="1"/>
      <c r="C742" s="12"/>
      <c r="D742" s="14"/>
      <c r="E742" s="14"/>
      <c r="F742" s="14"/>
      <c r="G742" s="29"/>
      <c r="H742" s="13"/>
      <c r="I742" s="14"/>
      <c r="J742" s="21"/>
      <c r="K742" s="21"/>
      <c r="L742" s="21"/>
      <c r="M742" s="22"/>
      <c r="N742" s="23"/>
      <c r="O742" s="23"/>
      <c r="P742" s="21"/>
      <c r="Q742" s="23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6.5" customHeight="1">
      <c r="A743" s="1"/>
      <c r="B743" s="1"/>
      <c r="C743" s="12"/>
      <c r="D743" s="14"/>
      <c r="E743" s="14"/>
      <c r="F743" s="14"/>
      <c r="G743" s="29"/>
      <c r="H743" s="13"/>
      <c r="I743" s="14"/>
      <c r="J743" s="21"/>
      <c r="K743" s="21"/>
      <c r="L743" s="21"/>
      <c r="M743" s="22"/>
      <c r="N743" s="23"/>
      <c r="O743" s="23"/>
      <c r="P743" s="21"/>
      <c r="Q743" s="23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6.5" customHeight="1">
      <c r="A744" s="1"/>
      <c r="B744" s="1"/>
      <c r="C744" s="12"/>
      <c r="D744" s="14"/>
      <c r="E744" s="14"/>
      <c r="F744" s="14"/>
      <c r="G744" s="29"/>
      <c r="H744" s="13"/>
      <c r="I744" s="14"/>
      <c r="J744" s="21"/>
      <c r="K744" s="21"/>
      <c r="L744" s="21"/>
      <c r="M744" s="22"/>
      <c r="N744" s="23"/>
      <c r="O744" s="23"/>
      <c r="P744" s="21"/>
      <c r="Q744" s="23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6.5" customHeight="1">
      <c r="A745" s="1"/>
      <c r="B745" s="1"/>
      <c r="C745" s="12"/>
      <c r="D745" s="14"/>
      <c r="E745" s="14"/>
      <c r="F745" s="14"/>
      <c r="G745" s="29"/>
      <c r="H745" s="13"/>
      <c r="I745" s="14"/>
      <c r="J745" s="21"/>
      <c r="K745" s="21"/>
      <c r="L745" s="21"/>
      <c r="M745" s="22"/>
      <c r="N745" s="23"/>
      <c r="O745" s="23"/>
      <c r="P745" s="21"/>
      <c r="Q745" s="23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6.5" customHeight="1">
      <c r="A746" s="1"/>
      <c r="B746" s="1"/>
      <c r="C746" s="12"/>
      <c r="D746" s="14"/>
      <c r="E746" s="14"/>
      <c r="F746" s="14"/>
      <c r="G746" s="29"/>
      <c r="H746" s="13"/>
      <c r="I746" s="14"/>
      <c r="J746" s="21"/>
      <c r="K746" s="21"/>
      <c r="L746" s="21"/>
      <c r="M746" s="22"/>
      <c r="N746" s="23"/>
      <c r="O746" s="23"/>
      <c r="P746" s="21"/>
      <c r="Q746" s="23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6.5" customHeight="1">
      <c r="A747" s="1"/>
      <c r="B747" s="1"/>
      <c r="C747" s="12"/>
      <c r="D747" s="14"/>
      <c r="E747" s="14"/>
      <c r="F747" s="14"/>
      <c r="G747" s="29"/>
      <c r="H747" s="13"/>
      <c r="I747" s="14"/>
      <c r="J747" s="21"/>
      <c r="K747" s="21"/>
      <c r="L747" s="21"/>
      <c r="M747" s="22"/>
      <c r="N747" s="23"/>
      <c r="O747" s="23"/>
      <c r="P747" s="21"/>
      <c r="Q747" s="23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6.5" customHeight="1">
      <c r="A748" s="1"/>
      <c r="B748" s="1"/>
      <c r="C748" s="12"/>
      <c r="D748" s="14"/>
      <c r="E748" s="14"/>
      <c r="F748" s="14"/>
      <c r="G748" s="29"/>
      <c r="H748" s="13"/>
      <c r="I748" s="14"/>
      <c r="J748" s="21"/>
      <c r="K748" s="21"/>
      <c r="L748" s="21"/>
      <c r="M748" s="22"/>
      <c r="N748" s="23"/>
      <c r="O748" s="23"/>
      <c r="P748" s="21"/>
      <c r="Q748" s="23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6.5" customHeight="1">
      <c r="A749" s="1"/>
      <c r="B749" s="1"/>
      <c r="C749" s="12"/>
      <c r="D749" s="14"/>
      <c r="E749" s="14"/>
      <c r="F749" s="14"/>
      <c r="G749" s="29"/>
      <c r="H749" s="13"/>
      <c r="I749" s="14"/>
      <c r="J749" s="21"/>
      <c r="K749" s="21"/>
      <c r="L749" s="21"/>
      <c r="M749" s="22"/>
      <c r="N749" s="23"/>
      <c r="O749" s="23"/>
      <c r="P749" s="21"/>
      <c r="Q749" s="23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6.5" customHeight="1">
      <c r="A750" s="1"/>
      <c r="B750" s="1"/>
      <c r="C750" s="12"/>
      <c r="D750" s="14"/>
      <c r="E750" s="14"/>
      <c r="F750" s="14"/>
      <c r="G750" s="29"/>
      <c r="H750" s="13"/>
      <c r="I750" s="14"/>
      <c r="J750" s="21"/>
      <c r="K750" s="21"/>
      <c r="L750" s="21"/>
      <c r="M750" s="22"/>
      <c r="N750" s="23"/>
      <c r="O750" s="23"/>
      <c r="P750" s="21"/>
      <c r="Q750" s="23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6.5" customHeight="1">
      <c r="A751" s="1"/>
      <c r="B751" s="1"/>
      <c r="C751" s="12"/>
      <c r="D751" s="14"/>
      <c r="E751" s="14"/>
      <c r="F751" s="14"/>
      <c r="G751" s="29"/>
      <c r="H751" s="13"/>
      <c r="I751" s="14"/>
      <c r="J751" s="21"/>
      <c r="K751" s="21"/>
      <c r="L751" s="21"/>
      <c r="M751" s="22"/>
      <c r="N751" s="23"/>
      <c r="O751" s="23"/>
      <c r="P751" s="21"/>
      <c r="Q751" s="23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6.5" customHeight="1">
      <c r="A752" s="1"/>
      <c r="B752" s="1"/>
      <c r="C752" s="12"/>
      <c r="D752" s="14"/>
      <c r="E752" s="14"/>
      <c r="F752" s="14"/>
      <c r="G752" s="29"/>
      <c r="H752" s="13"/>
      <c r="I752" s="14"/>
      <c r="J752" s="21"/>
      <c r="K752" s="21"/>
      <c r="L752" s="21"/>
      <c r="M752" s="22"/>
      <c r="N752" s="23"/>
      <c r="O752" s="23"/>
      <c r="P752" s="21"/>
      <c r="Q752" s="23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6.5" customHeight="1">
      <c r="A753" s="1"/>
      <c r="B753" s="1"/>
      <c r="C753" s="12"/>
      <c r="D753" s="14"/>
      <c r="E753" s="14"/>
      <c r="F753" s="14"/>
      <c r="G753" s="29"/>
      <c r="H753" s="13"/>
      <c r="I753" s="14"/>
      <c r="J753" s="21"/>
      <c r="K753" s="21"/>
      <c r="L753" s="21"/>
      <c r="M753" s="22"/>
      <c r="N753" s="23"/>
      <c r="O753" s="23"/>
      <c r="P753" s="21"/>
      <c r="Q753" s="23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6.5" customHeight="1">
      <c r="A754" s="1"/>
      <c r="B754" s="1"/>
      <c r="C754" s="12"/>
      <c r="D754" s="14"/>
      <c r="E754" s="14"/>
      <c r="F754" s="14"/>
      <c r="G754" s="29"/>
      <c r="H754" s="13"/>
      <c r="I754" s="14"/>
      <c r="J754" s="21"/>
      <c r="K754" s="21"/>
      <c r="L754" s="21"/>
      <c r="M754" s="22"/>
      <c r="N754" s="23"/>
      <c r="O754" s="23"/>
      <c r="P754" s="21"/>
      <c r="Q754" s="23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6.5" customHeight="1">
      <c r="A755" s="1"/>
      <c r="B755" s="1"/>
      <c r="C755" s="12"/>
      <c r="D755" s="14"/>
      <c r="E755" s="14"/>
      <c r="F755" s="14"/>
      <c r="G755" s="29"/>
      <c r="H755" s="13"/>
      <c r="I755" s="14"/>
      <c r="J755" s="21"/>
      <c r="K755" s="21"/>
      <c r="L755" s="21"/>
      <c r="M755" s="22"/>
      <c r="N755" s="23"/>
      <c r="O755" s="23"/>
      <c r="P755" s="21"/>
      <c r="Q755" s="23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6.5" customHeight="1">
      <c r="A756" s="1"/>
      <c r="B756" s="1"/>
      <c r="C756" s="12"/>
      <c r="D756" s="14"/>
      <c r="E756" s="14"/>
      <c r="F756" s="14"/>
      <c r="G756" s="29"/>
      <c r="H756" s="13"/>
      <c r="I756" s="14"/>
      <c r="J756" s="21"/>
      <c r="K756" s="21"/>
      <c r="L756" s="21"/>
      <c r="M756" s="22"/>
      <c r="N756" s="23"/>
      <c r="O756" s="23"/>
      <c r="P756" s="21"/>
      <c r="Q756" s="23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6.5" customHeight="1">
      <c r="A757" s="1"/>
      <c r="B757" s="1"/>
      <c r="C757" s="12"/>
      <c r="D757" s="14"/>
      <c r="E757" s="14"/>
      <c r="F757" s="14"/>
      <c r="G757" s="29"/>
      <c r="H757" s="13"/>
      <c r="I757" s="14"/>
      <c r="J757" s="21"/>
      <c r="K757" s="21"/>
      <c r="L757" s="21"/>
      <c r="M757" s="22"/>
      <c r="N757" s="23"/>
      <c r="O757" s="23"/>
      <c r="P757" s="21"/>
      <c r="Q757" s="23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6.5" customHeight="1">
      <c r="A758" s="1"/>
      <c r="B758" s="1"/>
      <c r="C758" s="12"/>
      <c r="D758" s="14"/>
      <c r="E758" s="14"/>
      <c r="F758" s="14"/>
      <c r="G758" s="29"/>
      <c r="H758" s="13"/>
      <c r="I758" s="14"/>
      <c r="J758" s="21"/>
      <c r="K758" s="21"/>
      <c r="L758" s="21"/>
      <c r="M758" s="22"/>
      <c r="N758" s="23"/>
      <c r="O758" s="23"/>
      <c r="P758" s="21"/>
      <c r="Q758" s="23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6.5" customHeight="1">
      <c r="A759" s="1"/>
      <c r="B759" s="1"/>
      <c r="C759" s="12"/>
      <c r="D759" s="14"/>
      <c r="E759" s="14"/>
      <c r="F759" s="14"/>
      <c r="G759" s="29"/>
      <c r="H759" s="13"/>
      <c r="I759" s="14"/>
      <c r="J759" s="21"/>
      <c r="K759" s="21"/>
      <c r="L759" s="21"/>
      <c r="M759" s="22"/>
      <c r="N759" s="23"/>
      <c r="O759" s="23"/>
      <c r="P759" s="21"/>
      <c r="Q759" s="23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6.5" customHeight="1">
      <c r="A760" s="1"/>
      <c r="B760" s="1"/>
      <c r="C760" s="12"/>
      <c r="D760" s="14"/>
      <c r="E760" s="14"/>
      <c r="F760" s="14"/>
      <c r="G760" s="29"/>
      <c r="H760" s="13"/>
      <c r="I760" s="14"/>
      <c r="J760" s="21"/>
      <c r="K760" s="21"/>
      <c r="L760" s="21"/>
      <c r="M760" s="22"/>
      <c r="N760" s="23"/>
      <c r="O760" s="23"/>
      <c r="P760" s="21"/>
      <c r="Q760" s="23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6.5" customHeight="1">
      <c r="A761" s="1"/>
      <c r="B761" s="1"/>
      <c r="C761" s="12"/>
      <c r="D761" s="14"/>
      <c r="E761" s="14"/>
      <c r="F761" s="14"/>
      <c r="G761" s="29"/>
      <c r="H761" s="13"/>
      <c r="I761" s="14"/>
      <c r="J761" s="21"/>
      <c r="K761" s="21"/>
      <c r="L761" s="21"/>
      <c r="M761" s="22"/>
      <c r="N761" s="23"/>
      <c r="O761" s="23"/>
      <c r="P761" s="21"/>
      <c r="Q761" s="23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6.5" customHeight="1">
      <c r="A762" s="1"/>
      <c r="B762" s="1"/>
      <c r="C762" s="12"/>
      <c r="D762" s="14"/>
      <c r="E762" s="14"/>
      <c r="F762" s="14"/>
      <c r="G762" s="29"/>
      <c r="H762" s="13"/>
      <c r="I762" s="14"/>
      <c r="J762" s="21"/>
      <c r="K762" s="21"/>
      <c r="L762" s="21"/>
      <c r="M762" s="22"/>
      <c r="N762" s="23"/>
      <c r="O762" s="23"/>
      <c r="P762" s="21"/>
      <c r="Q762" s="23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6.5" customHeight="1">
      <c r="A763" s="1"/>
      <c r="B763" s="1"/>
      <c r="C763" s="12"/>
      <c r="D763" s="14"/>
      <c r="E763" s="14"/>
      <c r="F763" s="14"/>
      <c r="G763" s="29"/>
      <c r="H763" s="13"/>
      <c r="I763" s="14"/>
      <c r="J763" s="21"/>
      <c r="K763" s="21"/>
      <c r="L763" s="21"/>
      <c r="M763" s="22"/>
      <c r="N763" s="23"/>
      <c r="O763" s="23"/>
      <c r="P763" s="21"/>
      <c r="Q763" s="23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6.5" customHeight="1">
      <c r="A764" s="1"/>
      <c r="B764" s="1"/>
      <c r="C764" s="12"/>
      <c r="D764" s="14"/>
      <c r="E764" s="14"/>
      <c r="F764" s="14"/>
      <c r="G764" s="29"/>
      <c r="H764" s="13"/>
      <c r="I764" s="14"/>
      <c r="J764" s="21"/>
      <c r="K764" s="21"/>
      <c r="L764" s="21"/>
      <c r="M764" s="22"/>
      <c r="N764" s="23"/>
      <c r="O764" s="23"/>
      <c r="P764" s="21"/>
      <c r="Q764" s="23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6.5" customHeight="1">
      <c r="A765" s="1"/>
      <c r="B765" s="1"/>
      <c r="C765" s="12"/>
      <c r="D765" s="14"/>
      <c r="E765" s="14"/>
      <c r="F765" s="14"/>
      <c r="G765" s="29"/>
      <c r="H765" s="13"/>
      <c r="I765" s="14"/>
      <c r="J765" s="21"/>
      <c r="K765" s="21"/>
      <c r="L765" s="21"/>
      <c r="M765" s="22"/>
      <c r="N765" s="23"/>
      <c r="O765" s="23"/>
      <c r="P765" s="21"/>
      <c r="Q765" s="23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6.5" customHeight="1">
      <c r="A766" s="1"/>
      <c r="B766" s="1"/>
      <c r="C766" s="12"/>
      <c r="D766" s="14"/>
      <c r="E766" s="14"/>
      <c r="F766" s="14"/>
      <c r="G766" s="29"/>
      <c r="H766" s="13"/>
      <c r="I766" s="14"/>
      <c r="J766" s="21"/>
      <c r="K766" s="21"/>
      <c r="L766" s="21"/>
      <c r="M766" s="22"/>
      <c r="N766" s="23"/>
      <c r="O766" s="23"/>
      <c r="P766" s="21"/>
      <c r="Q766" s="23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6.5" customHeight="1">
      <c r="A767" s="1"/>
      <c r="B767" s="1"/>
      <c r="C767" s="12"/>
      <c r="D767" s="14"/>
      <c r="E767" s="14"/>
      <c r="F767" s="14"/>
      <c r="G767" s="29"/>
      <c r="H767" s="13"/>
      <c r="I767" s="14"/>
      <c r="J767" s="21"/>
      <c r="K767" s="21"/>
      <c r="L767" s="21"/>
      <c r="M767" s="22"/>
      <c r="N767" s="23"/>
      <c r="O767" s="23"/>
      <c r="P767" s="21"/>
      <c r="Q767" s="23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6.5" customHeight="1">
      <c r="A768" s="1"/>
      <c r="B768" s="1"/>
      <c r="C768" s="12"/>
      <c r="D768" s="14"/>
      <c r="E768" s="14"/>
      <c r="F768" s="14"/>
      <c r="G768" s="29"/>
      <c r="H768" s="13"/>
      <c r="I768" s="14"/>
      <c r="J768" s="21"/>
      <c r="K768" s="21"/>
      <c r="L768" s="21"/>
      <c r="M768" s="22"/>
      <c r="N768" s="23"/>
      <c r="O768" s="23"/>
      <c r="P768" s="21"/>
      <c r="Q768" s="23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6.5" customHeight="1">
      <c r="A769" s="1"/>
      <c r="B769" s="1"/>
      <c r="C769" s="12"/>
      <c r="D769" s="14"/>
      <c r="E769" s="14"/>
      <c r="F769" s="14"/>
      <c r="G769" s="29"/>
      <c r="H769" s="13"/>
      <c r="I769" s="14"/>
      <c r="J769" s="21"/>
      <c r="K769" s="21"/>
      <c r="L769" s="21"/>
      <c r="M769" s="22"/>
      <c r="N769" s="23"/>
      <c r="O769" s="23"/>
      <c r="P769" s="21"/>
      <c r="Q769" s="23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6.5" customHeight="1">
      <c r="A770" s="1"/>
      <c r="B770" s="1"/>
      <c r="C770" s="12"/>
      <c r="D770" s="14"/>
      <c r="E770" s="14"/>
      <c r="F770" s="14"/>
      <c r="G770" s="29"/>
      <c r="H770" s="13"/>
      <c r="I770" s="14"/>
      <c r="J770" s="21"/>
      <c r="K770" s="21"/>
      <c r="L770" s="21"/>
      <c r="M770" s="22"/>
      <c r="N770" s="23"/>
      <c r="O770" s="23"/>
      <c r="P770" s="21"/>
      <c r="Q770" s="23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6.5" customHeight="1">
      <c r="A771" s="1"/>
      <c r="B771" s="1"/>
      <c r="C771" s="12"/>
      <c r="D771" s="14"/>
      <c r="E771" s="14"/>
      <c r="F771" s="14"/>
      <c r="G771" s="29"/>
      <c r="H771" s="13"/>
      <c r="I771" s="14"/>
      <c r="J771" s="21"/>
      <c r="K771" s="21"/>
      <c r="L771" s="21"/>
      <c r="M771" s="22"/>
      <c r="N771" s="23"/>
      <c r="O771" s="23"/>
      <c r="P771" s="21"/>
      <c r="Q771" s="23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6.5" customHeight="1">
      <c r="A772" s="1"/>
      <c r="B772" s="1"/>
      <c r="C772" s="12"/>
      <c r="D772" s="14"/>
      <c r="E772" s="14"/>
      <c r="F772" s="14"/>
      <c r="G772" s="29"/>
      <c r="H772" s="13"/>
      <c r="I772" s="14"/>
      <c r="J772" s="21"/>
      <c r="K772" s="21"/>
      <c r="L772" s="21"/>
      <c r="M772" s="22"/>
      <c r="N772" s="23"/>
      <c r="O772" s="23"/>
      <c r="P772" s="21"/>
      <c r="Q772" s="23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6.5" customHeight="1">
      <c r="A773" s="1"/>
      <c r="B773" s="1"/>
      <c r="C773" s="12"/>
      <c r="D773" s="14"/>
      <c r="E773" s="14"/>
      <c r="F773" s="14"/>
      <c r="G773" s="29"/>
      <c r="H773" s="13"/>
      <c r="I773" s="14"/>
      <c r="J773" s="21"/>
      <c r="K773" s="21"/>
      <c r="L773" s="21"/>
      <c r="M773" s="22"/>
      <c r="N773" s="23"/>
      <c r="O773" s="23"/>
      <c r="P773" s="21"/>
      <c r="Q773" s="23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6.5" customHeight="1">
      <c r="A774" s="1"/>
      <c r="B774" s="1"/>
      <c r="C774" s="12"/>
      <c r="D774" s="14"/>
      <c r="E774" s="14"/>
      <c r="F774" s="14"/>
      <c r="G774" s="29"/>
      <c r="H774" s="13"/>
      <c r="I774" s="14"/>
      <c r="J774" s="21"/>
      <c r="K774" s="21"/>
      <c r="L774" s="21"/>
      <c r="M774" s="22"/>
      <c r="N774" s="23"/>
      <c r="O774" s="23"/>
      <c r="P774" s="21"/>
      <c r="Q774" s="23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6.5" customHeight="1">
      <c r="A775" s="1"/>
      <c r="B775" s="1"/>
      <c r="C775" s="12"/>
      <c r="D775" s="14"/>
      <c r="E775" s="14"/>
      <c r="F775" s="14"/>
      <c r="G775" s="29"/>
      <c r="H775" s="13"/>
      <c r="I775" s="14"/>
      <c r="J775" s="21"/>
      <c r="K775" s="21"/>
      <c r="L775" s="21"/>
      <c r="M775" s="22"/>
      <c r="N775" s="23"/>
      <c r="O775" s="23"/>
      <c r="P775" s="21"/>
      <c r="Q775" s="23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6.5" customHeight="1">
      <c r="A776" s="1"/>
      <c r="B776" s="1"/>
      <c r="C776" s="12"/>
      <c r="D776" s="14"/>
      <c r="E776" s="14"/>
      <c r="F776" s="14"/>
      <c r="G776" s="29"/>
      <c r="H776" s="13"/>
      <c r="I776" s="14"/>
      <c r="J776" s="21"/>
      <c r="K776" s="21"/>
      <c r="L776" s="21"/>
      <c r="M776" s="22"/>
      <c r="N776" s="23"/>
      <c r="O776" s="23"/>
      <c r="P776" s="21"/>
      <c r="Q776" s="23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6.5" customHeight="1">
      <c r="A777" s="1"/>
      <c r="B777" s="1"/>
      <c r="C777" s="12"/>
      <c r="D777" s="14"/>
      <c r="E777" s="14"/>
      <c r="F777" s="14"/>
      <c r="G777" s="29"/>
      <c r="H777" s="13"/>
      <c r="I777" s="14"/>
      <c r="J777" s="21"/>
      <c r="K777" s="21"/>
      <c r="L777" s="21"/>
      <c r="M777" s="22"/>
      <c r="N777" s="23"/>
      <c r="O777" s="23"/>
      <c r="P777" s="21"/>
      <c r="Q777" s="23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6.5" customHeight="1">
      <c r="A778" s="1"/>
      <c r="B778" s="1"/>
      <c r="C778" s="12"/>
      <c r="D778" s="14"/>
      <c r="E778" s="14"/>
      <c r="F778" s="14"/>
      <c r="G778" s="29"/>
      <c r="H778" s="13"/>
      <c r="I778" s="14"/>
      <c r="J778" s="21"/>
      <c r="K778" s="21"/>
      <c r="L778" s="21"/>
      <c r="M778" s="22"/>
      <c r="N778" s="23"/>
      <c r="O778" s="23"/>
      <c r="P778" s="21"/>
      <c r="Q778" s="23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6.5" customHeight="1">
      <c r="A779" s="1"/>
      <c r="B779" s="1"/>
      <c r="C779" s="12"/>
      <c r="D779" s="14"/>
      <c r="E779" s="14"/>
      <c r="F779" s="14"/>
      <c r="G779" s="29"/>
      <c r="H779" s="13"/>
      <c r="I779" s="14"/>
      <c r="J779" s="21"/>
      <c r="K779" s="21"/>
      <c r="L779" s="21"/>
      <c r="M779" s="22"/>
      <c r="N779" s="23"/>
      <c r="O779" s="23"/>
      <c r="P779" s="21"/>
      <c r="Q779" s="23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6.5" customHeight="1">
      <c r="A780" s="1"/>
      <c r="B780" s="1"/>
      <c r="C780" s="12"/>
      <c r="D780" s="14"/>
      <c r="E780" s="14"/>
      <c r="F780" s="14"/>
      <c r="G780" s="29"/>
      <c r="H780" s="13"/>
      <c r="I780" s="14"/>
      <c r="J780" s="21"/>
      <c r="K780" s="21"/>
      <c r="L780" s="21"/>
      <c r="M780" s="22"/>
      <c r="N780" s="23"/>
      <c r="O780" s="23"/>
      <c r="P780" s="21"/>
      <c r="Q780" s="23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6.5" customHeight="1">
      <c r="A781" s="1"/>
      <c r="B781" s="1"/>
      <c r="C781" s="12"/>
      <c r="D781" s="14"/>
      <c r="E781" s="14"/>
      <c r="F781" s="14"/>
      <c r="G781" s="29"/>
      <c r="H781" s="13"/>
      <c r="I781" s="14"/>
      <c r="J781" s="21"/>
      <c r="K781" s="21"/>
      <c r="L781" s="21"/>
      <c r="M781" s="22"/>
      <c r="N781" s="23"/>
      <c r="O781" s="23"/>
      <c r="P781" s="21"/>
      <c r="Q781" s="23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6.5" customHeight="1">
      <c r="A782" s="1"/>
      <c r="B782" s="1"/>
      <c r="C782" s="12"/>
      <c r="D782" s="14"/>
      <c r="E782" s="14"/>
      <c r="F782" s="14"/>
      <c r="G782" s="29"/>
      <c r="H782" s="13"/>
      <c r="I782" s="14"/>
      <c r="J782" s="21"/>
      <c r="K782" s="21"/>
      <c r="L782" s="21"/>
      <c r="M782" s="22"/>
      <c r="N782" s="23"/>
      <c r="O782" s="23"/>
      <c r="P782" s="21"/>
      <c r="Q782" s="23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6.5" customHeight="1">
      <c r="A783" s="1"/>
      <c r="B783" s="1"/>
      <c r="C783" s="12"/>
      <c r="D783" s="14"/>
      <c r="E783" s="14"/>
      <c r="F783" s="14"/>
      <c r="G783" s="29"/>
      <c r="H783" s="13"/>
      <c r="I783" s="14"/>
      <c r="J783" s="21"/>
      <c r="K783" s="21"/>
      <c r="L783" s="21"/>
      <c r="M783" s="22"/>
      <c r="N783" s="23"/>
      <c r="O783" s="23"/>
      <c r="P783" s="21"/>
      <c r="Q783" s="23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6.5" customHeight="1">
      <c r="A784" s="1"/>
      <c r="B784" s="1"/>
      <c r="C784" s="12"/>
      <c r="D784" s="14"/>
      <c r="E784" s="14"/>
      <c r="F784" s="14"/>
      <c r="G784" s="29"/>
      <c r="H784" s="13"/>
      <c r="I784" s="14"/>
      <c r="J784" s="21"/>
      <c r="K784" s="21"/>
      <c r="L784" s="21"/>
      <c r="M784" s="22"/>
      <c r="N784" s="23"/>
      <c r="O784" s="23"/>
      <c r="P784" s="21"/>
      <c r="Q784" s="23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6.5" customHeight="1">
      <c r="A785" s="1"/>
      <c r="B785" s="1"/>
      <c r="C785" s="12"/>
      <c r="D785" s="14"/>
      <c r="E785" s="14"/>
      <c r="F785" s="14"/>
      <c r="G785" s="29"/>
      <c r="H785" s="13"/>
      <c r="I785" s="14"/>
      <c r="J785" s="21"/>
      <c r="K785" s="21"/>
      <c r="L785" s="21"/>
      <c r="M785" s="22"/>
      <c r="N785" s="23"/>
      <c r="O785" s="23"/>
      <c r="P785" s="21"/>
      <c r="Q785" s="23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6.5" customHeight="1">
      <c r="A786" s="1"/>
      <c r="B786" s="1"/>
      <c r="C786" s="12"/>
      <c r="D786" s="14"/>
      <c r="E786" s="14"/>
      <c r="F786" s="14"/>
      <c r="G786" s="29"/>
      <c r="H786" s="13"/>
      <c r="I786" s="14"/>
      <c r="J786" s="21"/>
      <c r="K786" s="21"/>
      <c r="L786" s="21"/>
      <c r="M786" s="22"/>
      <c r="N786" s="23"/>
      <c r="O786" s="23"/>
      <c r="P786" s="21"/>
      <c r="Q786" s="23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6.5" customHeight="1">
      <c r="A787" s="1"/>
      <c r="B787" s="1"/>
      <c r="C787" s="12"/>
      <c r="D787" s="14"/>
      <c r="E787" s="14"/>
      <c r="F787" s="14"/>
      <c r="G787" s="29"/>
      <c r="H787" s="13"/>
      <c r="I787" s="14"/>
      <c r="J787" s="21"/>
      <c r="K787" s="21"/>
      <c r="L787" s="21"/>
      <c r="M787" s="22"/>
      <c r="N787" s="23"/>
      <c r="O787" s="23"/>
      <c r="P787" s="21"/>
      <c r="Q787" s="23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6.5" customHeight="1">
      <c r="A788" s="1"/>
      <c r="B788" s="1"/>
      <c r="C788" s="12"/>
      <c r="D788" s="14"/>
      <c r="E788" s="14"/>
      <c r="F788" s="14"/>
      <c r="G788" s="29"/>
      <c r="H788" s="13"/>
      <c r="I788" s="14"/>
      <c r="J788" s="21"/>
      <c r="K788" s="21"/>
      <c r="L788" s="21"/>
      <c r="M788" s="22"/>
      <c r="N788" s="23"/>
      <c r="O788" s="23"/>
      <c r="P788" s="21"/>
      <c r="Q788" s="23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6.5" customHeight="1">
      <c r="A789" s="1"/>
      <c r="B789" s="1"/>
      <c r="C789" s="12"/>
      <c r="D789" s="14"/>
      <c r="E789" s="14"/>
      <c r="F789" s="14"/>
      <c r="G789" s="29"/>
      <c r="H789" s="13"/>
      <c r="I789" s="14"/>
      <c r="J789" s="21"/>
      <c r="K789" s="21"/>
      <c r="L789" s="21"/>
      <c r="M789" s="22"/>
      <c r="N789" s="23"/>
      <c r="O789" s="23"/>
      <c r="P789" s="21"/>
      <c r="Q789" s="23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6.5" customHeight="1">
      <c r="A790" s="1"/>
      <c r="B790" s="1"/>
      <c r="C790" s="12"/>
      <c r="D790" s="14"/>
      <c r="E790" s="14"/>
      <c r="F790" s="14"/>
      <c r="G790" s="29"/>
      <c r="H790" s="13"/>
      <c r="I790" s="14"/>
      <c r="J790" s="21"/>
      <c r="K790" s="21"/>
      <c r="L790" s="21"/>
      <c r="M790" s="22"/>
      <c r="N790" s="23"/>
      <c r="O790" s="23"/>
      <c r="P790" s="21"/>
      <c r="Q790" s="23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6.5" customHeight="1">
      <c r="A791" s="1"/>
      <c r="B791" s="1"/>
      <c r="C791" s="12"/>
      <c r="D791" s="14"/>
      <c r="E791" s="14"/>
      <c r="F791" s="14"/>
      <c r="G791" s="29"/>
      <c r="H791" s="13"/>
      <c r="I791" s="14"/>
      <c r="J791" s="21"/>
      <c r="K791" s="21"/>
      <c r="L791" s="21"/>
      <c r="M791" s="22"/>
      <c r="N791" s="23"/>
      <c r="O791" s="23"/>
      <c r="P791" s="21"/>
      <c r="Q791" s="23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6.5" customHeight="1">
      <c r="A792" s="1"/>
      <c r="B792" s="1"/>
      <c r="C792" s="12"/>
      <c r="D792" s="14"/>
      <c r="E792" s="14"/>
      <c r="F792" s="14"/>
      <c r="G792" s="29"/>
      <c r="H792" s="13"/>
      <c r="I792" s="14"/>
      <c r="J792" s="21"/>
      <c r="K792" s="21"/>
      <c r="L792" s="21"/>
      <c r="M792" s="22"/>
      <c r="N792" s="23"/>
      <c r="O792" s="23"/>
      <c r="P792" s="21"/>
      <c r="Q792" s="23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6.5" customHeight="1">
      <c r="A793" s="1"/>
      <c r="B793" s="1"/>
      <c r="C793" s="12"/>
      <c r="D793" s="14"/>
      <c r="E793" s="14"/>
      <c r="F793" s="14"/>
      <c r="G793" s="29"/>
      <c r="H793" s="13"/>
      <c r="I793" s="14"/>
      <c r="J793" s="21"/>
      <c r="K793" s="21"/>
      <c r="L793" s="21"/>
      <c r="M793" s="22"/>
      <c r="N793" s="23"/>
      <c r="O793" s="23"/>
      <c r="P793" s="21"/>
      <c r="Q793" s="23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6.5" customHeight="1">
      <c r="A794" s="1"/>
      <c r="B794" s="1"/>
      <c r="C794" s="12"/>
      <c r="D794" s="14"/>
      <c r="E794" s="14"/>
      <c r="F794" s="14"/>
      <c r="G794" s="29"/>
      <c r="H794" s="13"/>
      <c r="I794" s="14"/>
      <c r="J794" s="21"/>
      <c r="K794" s="21"/>
      <c r="L794" s="21"/>
      <c r="M794" s="22"/>
      <c r="N794" s="23"/>
      <c r="O794" s="23"/>
      <c r="P794" s="21"/>
      <c r="Q794" s="23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6.5" customHeight="1">
      <c r="A795" s="1"/>
      <c r="B795" s="1"/>
      <c r="C795" s="12"/>
      <c r="D795" s="14"/>
      <c r="E795" s="14"/>
      <c r="F795" s="14"/>
      <c r="G795" s="29"/>
      <c r="H795" s="13"/>
      <c r="I795" s="14"/>
      <c r="J795" s="21"/>
      <c r="K795" s="21"/>
      <c r="L795" s="21"/>
      <c r="M795" s="22"/>
      <c r="N795" s="23"/>
      <c r="O795" s="23"/>
      <c r="P795" s="21"/>
      <c r="Q795" s="23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6.5" customHeight="1">
      <c r="A796" s="1"/>
      <c r="B796" s="1"/>
      <c r="C796" s="12"/>
      <c r="D796" s="14"/>
      <c r="E796" s="14"/>
      <c r="F796" s="14"/>
      <c r="G796" s="29"/>
      <c r="H796" s="13"/>
      <c r="I796" s="14"/>
      <c r="J796" s="21"/>
      <c r="K796" s="21"/>
      <c r="L796" s="21"/>
      <c r="M796" s="22"/>
      <c r="N796" s="23"/>
      <c r="O796" s="23"/>
      <c r="P796" s="21"/>
      <c r="Q796" s="23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6.5" customHeight="1">
      <c r="A797" s="1"/>
      <c r="B797" s="1"/>
      <c r="C797" s="12"/>
      <c r="D797" s="14"/>
      <c r="E797" s="14"/>
      <c r="F797" s="14"/>
      <c r="G797" s="29"/>
      <c r="H797" s="13"/>
      <c r="I797" s="14"/>
      <c r="J797" s="21"/>
      <c r="K797" s="21"/>
      <c r="L797" s="21"/>
      <c r="M797" s="22"/>
      <c r="N797" s="23"/>
      <c r="O797" s="23"/>
      <c r="P797" s="21"/>
      <c r="Q797" s="23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6.5" customHeight="1">
      <c r="A798" s="1"/>
      <c r="B798" s="1"/>
      <c r="C798" s="12"/>
      <c r="D798" s="14"/>
      <c r="E798" s="14"/>
      <c r="F798" s="14"/>
      <c r="G798" s="29"/>
      <c r="H798" s="13"/>
      <c r="I798" s="14"/>
      <c r="J798" s="21"/>
      <c r="K798" s="21"/>
      <c r="L798" s="21"/>
      <c r="M798" s="22"/>
      <c r="N798" s="23"/>
      <c r="O798" s="23"/>
      <c r="P798" s="21"/>
      <c r="Q798" s="23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6.5" customHeight="1">
      <c r="A799" s="1"/>
      <c r="B799" s="1"/>
      <c r="C799" s="12"/>
      <c r="D799" s="14"/>
      <c r="E799" s="14"/>
      <c r="F799" s="14"/>
      <c r="G799" s="29"/>
      <c r="H799" s="13"/>
      <c r="I799" s="14"/>
      <c r="J799" s="21"/>
      <c r="K799" s="21"/>
      <c r="L799" s="21"/>
      <c r="M799" s="22"/>
      <c r="N799" s="23"/>
      <c r="O799" s="23"/>
      <c r="P799" s="21"/>
      <c r="Q799" s="23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6.5" customHeight="1">
      <c r="A800" s="1"/>
      <c r="B800" s="1"/>
      <c r="C800" s="12"/>
      <c r="D800" s="14"/>
      <c r="E800" s="14"/>
      <c r="F800" s="14"/>
      <c r="G800" s="29"/>
      <c r="H800" s="13"/>
      <c r="I800" s="14"/>
      <c r="J800" s="21"/>
      <c r="K800" s="21"/>
      <c r="L800" s="21"/>
      <c r="M800" s="22"/>
      <c r="N800" s="23"/>
      <c r="O800" s="23"/>
      <c r="P800" s="21"/>
      <c r="Q800" s="23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6.5" customHeight="1">
      <c r="A801" s="1"/>
      <c r="B801" s="1"/>
      <c r="C801" s="12"/>
      <c r="D801" s="14"/>
      <c r="E801" s="14"/>
      <c r="F801" s="14"/>
      <c r="G801" s="29"/>
      <c r="H801" s="13"/>
      <c r="I801" s="14"/>
      <c r="J801" s="21"/>
      <c r="K801" s="21"/>
      <c r="L801" s="21"/>
      <c r="M801" s="22"/>
      <c r="N801" s="23"/>
      <c r="O801" s="23"/>
      <c r="P801" s="21"/>
      <c r="Q801" s="23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6.5" customHeight="1">
      <c r="A802" s="1"/>
      <c r="B802" s="1"/>
      <c r="C802" s="12"/>
      <c r="D802" s="14"/>
      <c r="E802" s="14"/>
      <c r="F802" s="14"/>
      <c r="G802" s="29"/>
      <c r="H802" s="13"/>
      <c r="I802" s="14"/>
      <c r="J802" s="21"/>
      <c r="K802" s="21"/>
      <c r="L802" s="21"/>
      <c r="M802" s="22"/>
      <c r="N802" s="23"/>
      <c r="O802" s="23"/>
      <c r="P802" s="21"/>
      <c r="Q802" s="23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6.5" customHeight="1">
      <c r="A803" s="1"/>
      <c r="B803" s="1"/>
      <c r="C803" s="12"/>
      <c r="D803" s="14"/>
      <c r="E803" s="14"/>
      <c r="F803" s="14"/>
      <c r="G803" s="29"/>
      <c r="H803" s="13"/>
      <c r="I803" s="14"/>
      <c r="J803" s="21"/>
      <c r="K803" s="21"/>
      <c r="L803" s="21"/>
      <c r="M803" s="22"/>
      <c r="N803" s="23"/>
      <c r="O803" s="23"/>
      <c r="P803" s="21"/>
      <c r="Q803" s="23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6.5" customHeight="1">
      <c r="A804" s="1"/>
      <c r="B804" s="1"/>
      <c r="C804" s="12"/>
      <c r="D804" s="14"/>
      <c r="E804" s="14"/>
      <c r="F804" s="14"/>
      <c r="G804" s="29"/>
      <c r="H804" s="13"/>
      <c r="I804" s="14"/>
      <c r="J804" s="21"/>
      <c r="K804" s="21"/>
      <c r="L804" s="21"/>
      <c r="M804" s="22"/>
      <c r="N804" s="23"/>
      <c r="O804" s="23"/>
      <c r="P804" s="21"/>
      <c r="Q804" s="23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6.5" customHeight="1">
      <c r="A805" s="1"/>
      <c r="B805" s="1"/>
      <c r="C805" s="12"/>
      <c r="D805" s="14"/>
      <c r="E805" s="14"/>
      <c r="F805" s="14"/>
      <c r="G805" s="29"/>
      <c r="H805" s="13"/>
      <c r="I805" s="14"/>
      <c r="J805" s="21"/>
      <c r="K805" s="21"/>
      <c r="L805" s="21"/>
      <c r="M805" s="22"/>
      <c r="N805" s="23"/>
      <c r="O805" s="23"/>
      <c r="P805" s="21"/>
      <c r="Q805" s="23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6.5" customHeight="1">
      <c r="A806" s="1"/>
      <c r="B806" s="1"/>
      <c r="C806" s="12"/>
      <c r="D806" s="14"/>
      <c r="E806" s="14"/>
      <c r="F806" s="14"/>
      <c r="G806" s="29"/>
      <c r="H806" s="13"/>
      <c r="I806" s="14"/>
      <c r="J806" s="21"/>
      <c r="K806" s="21"/>
      <c r="L806" s="21"/>
      <c r="M806" s="22"/>
      <c r="N806" s="23"/>
      <c r="O806" s="23"/>
      <c r="P806" s="21"/>
      <c r="Q806" s="23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6.5" customHeight="1">
      <c r="A807" s="1"/>
      <c r="B807" s="1"/>
      <c r="C807" s="12"/>
      <c r="D807" s="14"/>
      <c r="E807" s="14"/>
      <c r="F807" s="14"/>
      <c r="G807" s="29"/>
      <c r="H807" s="13"/>
      <c r="I807" s="14"/>
      <c r="J807" s="21"/>
      <c r="K807" s="21"/>
      <c r="L807" s="21"/>
      <c r="M807" s="22"/>
      <c r="N807" s="23"/>
      <c r="O807" s="23"/>
      <c r="P807" s="21"/>
      <c r="Q807" s="23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6.5" customHeight="1">
      <c r="A808" s="1"/>
      <c r="B808" s="1"/>
      <c r="C808" s="12"/>
      <c r="D808" s="14"/>
      <c r="E808" s="14"/>
      <c r="F808" s="14"/>
      <c r="G808" s="29"/>
      <c r="H808" s="13"/>
      <c r="I808" s="14"/>
      <c r="J808" s="21"/>
      <c r="K808" s="21"/>
      <c r="L808" s="21"/>
      <c r="M808" s="22"/>
      <c r="N808" s="23"/>
      <c r="O808" s="23"/>
      <c r="P808" s="21"/>
      <c r="Q808" s="23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6.5" customHeight="1">
      <c r="A809" s="1"/>
      <c r="B809" s="1"/>
      <c r="C809" s="12"/>
      <c r="D809" s="14"/>
      <c r="E809" s="14"/>
      <c r="F809" s="14"/>
      <c r="G809" s="29"/>
      <c r="H809" s="13"/>
      <c r="I809" s="14"/>
      <c r="J809" s="21"/>
      <c r="K809" s="21"/>
      <c r="L809" s="21"/>
      <c r="M809" s="22"/>
      <c r="N809" s="23"/>
      <c r="O809" s="23"/>
      <c r="P809" s="21"/>
      <c r="Q809" s="23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6.5" customHeight="1">
      <c r="A810" s="1"/>
      <c r="B810" s="1"/>
      <c r="C810" s="12"/>
      <c r="D810" s="14"/>
      <c r="E810" s="14"/>
      <c r="F810" s="14"/>
      <c r="G810" s="29"/>
      <c r="H810" s="13"/>
      <c r="I810" s="14"/>
      <c r="J810" s="21"/>
      <c r="K810" s="21"/>
      <c r="L810" s="21"/>
      <c r="M810" s="22"/>
      <c r="N810" s="23"/>
      <c r="O810" s="23"/>
      <c r="P810" s="21"/>
      <c r="Q810" s="23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6.5" customHeight="1">
      <c r="A811" s="1"/>
      <c r="B811" s="1"/>
      <c r="C811" s="12"/>
      <c r="D811" s="14"/>
      <c r="E811" s="14"/>
      <c r="F811" s="14"/>
      <c r="G811" s="29"/>
      <c r="H811" s="13"/>
      <c r="I811" s="14"/>
      <c r="J811" s="21"/>
      <c r="K811" s="21"/>
      <c r="L811" s="21"/>
      <c r="M811" s="22"/>
      <c r="N811" s="23"/>
      <c r="O811" s="23"/>
      <c r="P811" s="21"/>
      <c r="Q811" s="23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6.5" customHeight="1">
      <c r="A812" s="1"/>
      <c r="B812" s="1"/>
      <c r="C812" s="12"/>
      <c r="D812" s="14"/>
      <c r="E812" s="14"/>
      <c r="F812" s="14"/>
      <c r="G812" s="29"/>
      <c r="H812" s="13"/>
      <c r="I812" s="14"/>
      <c r="J812" s="21"/>
      <c r="K812" s="21"/>
      <c r="L812" s="21"/>
      <c r="M812" s="22"/>
      <c r="N812" s="23"/>
      <c r="O812" s="23"/>
      <c r="P812" s="21"/>
      <c r="Q812" s="23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6.5" customHeight="1">
      <c r="A813" s="1"/>
      <c r="B813" s="1"/>
      <c r="C813" s="12"/>
      <c r="D813" s="14"/>
      <c r="E813" s="14"/>
      <c r="F813" s="14"/>
      <c r="G813" s="29"/>
      <c r="H813" s="13"/>
      <c r="I813" s="14"/>
      <c r="J813" s="21"/>
      <c r="K813" s="21"/>
      <c r="L813" s="21"/>
      <c r="M813" s="22"/>
      <c r="N813" s="23"/>
      <c r="O813" s="23"/>
      <c r="P813" s="21"/>
      <c r="Q813" s="23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6.5" customHeight="1">
      <c r="A814" s="1"/>
      <c r="B814" s="1"/>
      <c r="C814" s="12"/>
      <c r="D814" s="14"/>
      <c r="E814" s="14"/>
      <c r="F814" s="14"/>
      <c r="G814" s="29"/>
      <c r="H814" s="13"/>
      <c r="I814" s="14"/>
      <c r="J814" s="21"/>
      <c r="K814" s="21"/>
      <c r="L814" s="21"/>
      <c r="M814" s="22"/>
      <c r="N814" s="23"/>
      <c r="O814" s="23"/>
      <c r="P814" s="21"/>
      <c r="Q814" s="23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6.5" customHeight="1">
      <c r="A815" s="1"/>
      <c r="B815" s="1"/>
      <c r="C815" s="12"/>
      <c r="D815" s="14"/>
      <c r="E815" s="14"/>
      <c r="F815" s="14"/>
      <c r="G815" s="29"/>
      <c r="H815" s="13"/>
      <c r="I815" s="14"/>
      <c r="J815" s="21"/>
      <c r="K815" s="21"/>
      <c r="L815" s="21"/>
      <c r="M815" s="22"/>
      <c r="N815" s="23"/>
      <c r="O815" s="23"/>
      <c r="P815" s="21"/>
      <c r="Q815" s="23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6.5" customHeight="1">
      <c r="A816" s="1"/>
      <c r="B816" s="1"/>
      <c r="C816" s="12"/>
      <c r="D816" s="14"/>
      <c r="E816" s="14"/>
      <c r="F816" s="14"/>
      <c r="G816" s="29"/>
      <c r="H816" s="13"/>
      <c r="I816" s="14"/>
      <c r="J816" s="21"/>
      <c r="K816" s="21"/>
      <c r="L816" s="21"/>
      <c r="M816" s="22"/>
      <c r="N816" s="23"/>
      <c r="O816" s="23"/>
      <c r="P816" s="21"/>
      <c r="Q816" s="23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6.5" customHeight="1">
      <c r="A817" s="1"/>
      <c r="B817" s="1"/>
      <c r="C817" s="12"/>
      <c r="D817" s="14"/>
      <c r="E817" s="14"/>
      <c r="F817" s="14"/>
      <c r="G817" s="29"/>
      <c r="H817" s="13"/>
      <c r="I817" s="14"/>
      <c r="J817" s="21"/>
      <c r="K817" s="21"/>
      <c r="L817" s="21"/>
      <c r="M817" s="22"/>
      <c r="N817" s="23"/>
      <c r="O817" s="23"/>
      <c r="P817" s="21"/>
      <c r="Q817" s="23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6.5" customHeight="1">
      <c r="A818" s="1"/>
      <c r="B818" s="1"/>
      <c r="C818" s="12"/>
      <c r="D818" s="14"/>
      <c r="E818" s="14"/>
      <c r="F818" s="14"/>
      <c r="G818" s="29"/>
      <c r="H818" s="13"/>
      <c r="I818" s="14"/>
      <c r="J818" s="21"/>
      <c r="K818" s="21"/>
      <c r="L818" s="21"/>
      <c r="M818" s="22"/>
      <c r="N818" s="23"/>
      <c r="O818" s="23"/>
      <c r="P818" s="21"/>
      <c r="Q818" s="23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6.5" customHeight="1">
      <c r="A819" s="1"/>
      <c r="B819" s="1"/>
      <c r="C819" s="12"/>
      <c r="D819" s="14"/>
      <c r="E819" s="14"/>
      <c r="F819" s="14"/>
      <c r="G819" s="29"/>
      <c r="H819" s="13"/>
      <c r="I819" s="14"/>
      <c r="J819" s="21"/>
      <c r="K819" s="21"/>
      <c r="L819" s="21"/>
      <c r="M819" s="22"/>
      <c r="N819" s="23"/>
      <c r="O819" s="23"/>
      <c r="P819" s="21"/>
      <c r="Q819" s="23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6.5" customHeight="1">
      <c r="A820" s="1"/>
      <c r="B820" s="1"/>
      <c r="C820" s="12"/>
      <c r="D820" s="14"/>
      <c r="E820" s="14"/>
      <c r="F820" s="14"/>
      <c r="G820" s="29"/>
      <c r="H820" s="13"/>
      <c r="I820" s="14"/>
      <c r="J820" s="21"/>
      <c r="K820" s="21"/>
      <c r="L820" s="21"/>
      <c r="M820" s="22"/>
      <c r="N820" s="23"/>
      <c r="O820" s="23"/>
      <c r="P820" s="21"/>
      <c r="Q820" s="23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6.5" customHeight="1">
      <c r="A821" s="1"/>
      <c r="B821" s="1"/>
      <c r="C821" s="12"/>
      <c r="D821" s="14"/>
      <c r="E821" s="14"/>
      <c r="F821" s="14"/>
      <c r="G821" s="29"/>
      <c r="H821" s="13"/>
      <c r="I821" s="14"/>
      <c r="J821" s="21"/>
      <c r="K821" s="21"/>
      <c r="L821" s="21"/>
      <c r="M821" s="22"/>
      <c r="N821" s="23"/>
      <c r="O821" s="23"/>
      <c r="P821" s="21"/>
      <c r="Q821" s="23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6.5" customHeight="1">
      <c r="A822" s="1"/>
      <c r="B822" s="1"/>
      <c r="C822" s="12"/>
      <c r="D822" s="14"/>
      <c r="E822" s="14"/>
      <c r="F822" s="14"/>
      <c r="G822" s="29"/>
      <c r="H822" s="13"/>
      <c r="I822" s="14"/>
      <c r="J822" s="21"/>
      <c r="K822" s="21"/>
      <c r="L822" s="21"/>
      <c r="M822" s="22"/>
      <c r="N822" s="23"/>
      <c r="O822" s="23"/>
      <c r="P822" s="21"/>
      <c r="Q822" s="23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6.5" customHeight="1">
      <c r="A823" s="1"/>
      <c r="B823" s="1"/>
      <c r="C823" s="12"/>
      <c r="D823" s="14"/>
      <c r="E823" s="14"/>
      <c r="F823" s="14"/>
      <c r="G823" s="29"/>
      <c r="H823" s="13"/>
      <c r="I823" s="14"/>
      <c r="J823" s="21"/>
      <c r="K823" s="21"/>
      <c r="L823" s="21"/>
      <c r="M823" s="22"/>
      <c r="N823" s="23"/>
      <c r="O823" s="23"/>
      <c r="P823" s="21"/>
      <c r="Q823" s="23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6.5" customHeight="1">
      <c r="A824" s="1"/>
      <c r="B824" s="1"/>
      <c r="C824" s="12"/>
      <c r="D824" s="14"/>
      <c r="E824" s="14"/>
      <c r="F824" s="14"/>
      <c r="G824" s="29"/>
      <c r="H824" s="13"/>
      <c r="I824" s="14"/>
      <c r="J824" s="21"/>
      <c r="K824" s="21"/>
      <c r="L824" s="21"/>
      <c r="M824" s="22"/>
      <c r="N824" s="23"/>
      <c r="O824" s="23"/>
      <c r="P824" s="21"/>
      <c r="Q824" s="23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6.5" customHeight="1">
      <c r="A825" s="1"/>
      <c r="B825" s="1"/>
      <c r="C825" s="12"/>
      <c r="D825" s="14"/>
      <c r="E825" s="14"/>
      <c r="F825" s="14"/>
      <c r="G825" s="29"/>
      <c r="H825" s="13"/>
      <c r="I825" s="14"/>
      <c r="J825" s="21"/>
      <c r="K825" s="21"/>
      <c r="L825" s="21"/>
      <c r="M825" s="22"/>
      <c r="N825" s="23"/>
      <c r="O825" s="23"/>
      <c r="P825" s="21"/>
      <c r="Q825" s="23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6.5" customHeight="1">
      <c r="A826" s="1"/>
      <c r="B826" s="1"/>
      <c r="C826" s="12"/>
      <c r="D826" s="14"/>
      <c r="E826" s="14"/>
      <c r="F826" s="14"/>
      <c r="G826" s="29"/>
      <c r="H826" s="13"/>
      <c r="I826" s="14"/>
      <c r="J826" s="21"/>
      <c r="K826" s="21"/>
      <c r="L826" s="21"/>
      <c r="M826" s="22"/>
      <c r="N826" s="23"/>
      <c r="O826" s="23"/>
      <c r="P826" s="21"/>
      <c r="Q826" s="23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6.5" customHeight="1">
      <c r="A827" s="1"/>
      <c r="B827" s="1"/>
      <c r="C827" s="12"/>
      <c r="D827" s="14"/>
      <c r="E827" s="14"/>
      <c r="F827" s="14"/>
      <c r="G827" s="29"/>
      <c r="H827" s="13"/>
      <c r="I827" s="14"/>
      <c r="J827" s="21"/>
      <c r="K827" s="21"/>
      <c r="L827" s="21"/>
      <c r="M827" s="22"/>
      <c r="N827" s="23"/>
      <c r="O827" s="23"/>
      <c r="P827" s="21"/>
      <c r="Q827" s="23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6.5" customHeight="1">
      <c r="A828" s="1"/>
      <c r="B828" s="1"/>
      <c r="C828" s="12"/>
      <c r="D828" s="14"/>
      <c r="E828" s="14"/>
      <c r="F828" s="14"/>
      <c r="G828" s="29"/>
      <c r="H828" s="13"/>
      <c r="I828" s="14"/>
      <c r="J828" s="21"/>
      <c r="K828" s="21"/>
      <c r="L828" s="21"/>
      <c r="M828" s="22"/>
      <c r="N828" s="23"/>
      <c r="O828" s="23"/>
      <c r="P828" s="21"/>
      <c r="Q828" s="23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6.5" customHeight="1">
      <c r="A829" s="1"/>
      <c r="B829" s="1"/>
      <c r="C829" s="12"/>
      <c r="D829" s="14"/>
      <c r="E829" s="14"/>
      <c r="F829" s="14"/>
      <c r="G829" s="29"/>
      <c r="H829" s="13"/>
      <c r="I829" s="14"/>
      <c r="J829" s="21"/>
      <c r="K829" s="21"/>
      <c r="L829" s="21"/>
      <c r="M829" s="22"/>
      <c r="N829" s="23"/>
      <c r="O829" s="23"/>
      <c r="P829" s="21"/>
      <c r="Q829" s="23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6.5" customHeight="1">
      <c r="A830" s="1"/>
      <c r="B830" s="1"/>
      <c r="C830" s="12"/>
      <c r="D830" s="14"/>
      <c r="E830" s="14"/>
      <c r="F830" s="14"/>
      <c r="G830" s="29"/>
      <c r="H830" s="13"/>
      <c r="I830" s="14"/>
      <c r="J830" s="21"/>
      <c r="K830" s="21"/>
      <c r="L830" s="21"/>
      <c r="M830" s="22"/>
      <c r="N830" s="23"/>
      <c r="O830" s="23"/>
      <c r="P830" s="21"/>
      <c r="Q830" s="23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6.5" customHeight="1">
      <c r="A831" s="1"/>
      <c r="B831" s="1"/>
      <c r="C831" s="12"/>
      <c r="D831" s="14"/>
      <c r="E831" s="14"/>
      <c r="F831" s="14"/>
      <c r="G831" s="29"/>
      <c r="H831" s="13"/>
      <c r="I831" s="14"/>
      <c r="J831" s="21"/>
      <c r="K831" s="21"/>
      <c r="L831" s="21"/>
      <c r="M831" s="22"/>
      <c r="N831" s="23"/>
      <c r="O831" s="23"/>
      <c r="P831" s="21"/>
      <c r="Q831" s="23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6.5" customHeight="1">
      <c r="A832" s="1"/>
      <c r="B832" s="1"/>
      <c r="C832" s="12"/>
      <c r="D832" s="14"/>
      <c r="E832" s="14"/>
      <c r="F832" s="14"/>
      <c r="G832" s="29"/>
      <c r="H832" s="13"/>
      <c r="I832" s="14"/>
      <c r="J832" s="21"/>
      <c r="K832" s="21"/>
      <c r="L832" s="21"/>
      <c r="M832" s="22"/>
      <c r="N832" s="23"/>
      <c r="O832" s="23"/>
      <c r="P832" s="21"/>
      <c r="Q832" s="23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6.5" customHeight="1">
      <c r="A833" s="1"/>
      <c r="B833" s="1"/>
      <c r="C833" s="12"/>
      <c r="D833" s="14"/>
      <c r="E833" s="14"/>
      <c r="F833" s="14"/>
      <c r="G833" s="29"/>
      <c r="H833" s="13"/>
      <c r="I833" s="14"/>
      <c r="J833" s="21"/>
      <c r="K833" s="21"/>
      <c r="L833" s="21"/>
      <c r="M833" s="22"/>
      <c r="N833" s="23"/>
      <c r="O833" s="23"/>
      <c r="P833" s="21"/>
      <c r="Q833" s="23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6.5" customHeight="1">
      <c r="A834" s="1"/>
      <c r="B834" s="1"/>
      <c r="C834" s="12"/>
      <c r="D834" s="14"/>
      <c r="E834" s="14"/>
      <c r="F834" s="14"/>
      <c r="G834" s="29"/>
      <c r="H834" s="13"/>
      <c r="I834" s="14"/>
      <c r="J834" s="21"/>
      <c r="K834" s="21"/>
      <c r="L834" s="21"/>
      <c r="M834" s="22"/>
      <c r="N834" s="23"/>
      <c r="O834" s="23"/>
      <c r="P834" s="21"/>
      <c r="Q834" s="23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6.5" customHeight="1">
      <c r="A835" s="1"/>
      <c r="B835" s="1"/>
      <c r="C835" s="12"/>
      <c r="D835" s="14"/>
      <c r="E835" s="14"/>
      <c r="F835" s="14"/>
      <c r="G835" s="29"/>
      <c r="H835" s="13"/>
      <c r="I835" s="14"/>
      <c r="J835" s="21"/>
      <c r="K835" s="21"/>
      <c r="L835" s="21"/>
      <c r="M835" s="22"/>
      <c r="N835" s="23"/>
      <c r="O835" s="23"/>
      <c r="P835" s="21"/>
      <c r="Q835" s="23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6.5" customHeight="1">
      <c r="A836" s="1"/>
      <c r="B836" s="1"/>
      <c r="C836" s="12"/>
      <c r="D836" s="14"/>
      <c r="E836" s="14"/>
      <c r="F836" s="14"/>
      <c r="G836" s="29"/>
      <c r="H836" s="13"/>
      <c r="I836" s="14"/>
      <c r="J836" s="21"/>
      <c r="K836" s="21"/>
      <c r="L836" s="21"/>
      <c r="M836" s="22"/>
      <c r="N836" s="23"/>
      <c r="O836" s="23"/>
      <c r="P836" s="21"/>
      <c r="Q836" s="23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6.5" customHeight="1">
      <c r="A837" s="1"/>
      <c r="B837" s="1"/>
      <c r="C837" s="12"/>
      <c r="D837" s="14"/>
      <c r="E837" s="14"/>
      <c r="F837" s="14"/>
      <c r="G837" s="29"/>
      <c r="H837" s="13"/>
      <c r="I837" s="14"/>
      <c r="J837" s="21"/>
      <c r="K837" s="21"/>
      <c r="L837" s="21"/>
      <c r="M837" s="22"/>
      <c r="N837" s="23"/>
      <c r="O837" s="23"/>
      <c r="P837" s="21"/>
      <c r="Q837" s="23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6.5" customHeight="1">
      <c r="A838" s="1"/>
      <c r="B838" s="1"/>
      <c r="C838" s="12"/>
      <c r="D838" s="14"/>
      <c r="E838" s="14"/>
      <c r="F838" s="14"/>
      <c r="G838" s="29"/>
      <c r="H838" s="13"/>
      <c r="I838" s="14"/>
      <c r="J838" s="21"/>
      <c r="K838" s="21"/>
      <c r="L838" s="21"/>
      <c r="M838" s="22"/>
      <c r="N838" s="23"/>
      <c r="O838" s="23"/>
      <c r="P838" s="21"/>
      <c r="Q838" s="23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6.5" customHeight="1">
      <c r="A839" s="1"/>
      <c r="B839" s="1"/>
      <c r="C839" s="12"/>
      <c r="D839" s="14"/>
      <c r="E839" s="14"/>
      <c r="F839" s="14"/>
      <c r="G839" s="29"/>
      <c r="H839" s="13"/>
      <c r="I839" s="14"/>
      <c r="J839" s="21"/>
      <c r="K839" s="21"/>
      <c r="L839" s="21"/>
      <c r="M839" s="22"/>
      <c r="N839" s="23"/>
      <c r="O839" s="23"/>
      <c r="P839" s="21"/>
      <c r="Q839" s="23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6.5" customHeight="1">
      <c r="A840" s="1"/>
      <c r="B840" s="1"/>
      <c r="C840" s="12"/>
      <c r="D840" s="14"/>
      <c r="E840" s="14"/>
      <c r="F840" s="14"/>
      <c r="G840" s="29"/>
      <c r="H840" s="13"/>
      <c r="I840" s="14"/>
      <c r="J840" s="21"/>
      <c r="K840" s="21"/>
      <c r="L840" s="21"/>
      <c r="M840" s="22"/>
      <c r="N840" s="23"/>
      <c r="O840" s="23"/>
      <c r="P840" s="21"/>
      <c r="Q840" s="23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6.5" customHeight="1">
      <c r="A841" s="1"/>
      <c r="B841" s="1"/>
      <c r="C841" s="12"/>
      <c r="D841" s="14"/>
      <c r="E841" s="14"/>
      <c r="F841" s="14"/>
      <c r="G841" s="29"/>
      <c r="H841" s="13"/>
      <c r="I841" s="14"/>
      <c r="J841" s="21"/>
      <c r="K841" s="21"/>
      <c r="L841" s="21"/>
      <c r="M841" s="22"/>
      <c r="N841" s="23"/>
      <c r="O841" s="23"/>
      <c r="P841" s="21"/>
      <c r="Q841" s="23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6.5" customHeight="1">
      <c r="A842" s="1"/>
      <c r="B842" s="1"/>
      <c r="C842" s="12"/>
      <c r="D842" s="14"/>
      <c r="E842" s="14"/>
      <c r="F842" s="14"/>
      <c r="G842" s="29"/>
      <c r="H842" s="13"/>
      <c r="I842" s="14"/>
      <c r="J842" s="21"/>
      <c r="K842" s="21"/>
      <c r="L842" s="21"/>
      <c r="M842" s="22"/>
      <c r="N842" s="23"/>
      <c r="O842" s="23"/>
      <c r="P842" s="21"/>
      <c r="Q842" s="23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6.5" customHeight="1">
      <c r="A843" s="1"/>
      <c r="B843" s="1"/>
      <c r="C843" s="12"/>
      <c r="D843" s="14"/>
      <c r="E843" s="14"/>
      <c r="F843" s="14"/>
      <c r="G843" s="29"/>
      <c r="H843" s="13"/>
      <c r="I843" s="14"/>
      <c r="J843" s="21"/>
      <c r="K843" s="21"/>
      <c r="L843" s="21"/>
      <c r="M843" s="22"/>
      <c r="N843" s="23"/>
      <c r="O843" s="23"/>
      <c r="P843" s="21"/>
      <c r="Q843" s="23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6.5" customHeight="1">
      <c r="A844" s="1"/>
      <c r="B844" s="1"/>
      <c r="C844" s="12"/>
      <c r="D844" s="14"/>
      <c r="E844" s="14"/>
      <c r="F844" s="14"/>
      <c r="G844" s="29"/>
      <c r="H844" s="13"/>
      <c r="I844" s="14"/>
      <c r="J844" s="21"/>
      <c r="K844" s="21"/>
      <c r="L844" s="21"/>
      <c r="M844" s="22"/>
      <c r="N844" s="23"/>
      <c r="O844" s="23"/>
      <c r="P844" s="21"/>
      <c r="Q844" s="23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6.5" customHeight="1">
      <c r="A845" s="1"/>
      <c r="B845" s="1"/>
      <c r="C845" s="12"/>
      <c r="D845" s="14"/>
      <c r="E845" s="14"/>
      <c r="F845" s="14"/>
      <c r="G845" s="29"/>
      <c r="H845" s="13"/>
      <c r="I845" s="14"/>
      <c r="J845" s="21"/>
      <c r="K845" s="21"/>
      <c r="L845" s="21"/>
      <c r="M845" s="22"/>
      <c r="N845" s="23"/>
      <c r="O845" s="23"/>
      <c r="P845" s="21"/>
      <c r="Q845" s="23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6.5" customHeight="1">
      <c r="A846" s="1"/>
      <c r="B846" s="1"/>
      <c r="C846" s="12"/>
      <c r="D846" s="14"/>
      <c r="E846" s="14"/>
      <c r="F846" s="14"/>
      <c r="G846" s="29"/>
      <c r="H846" s="13"/>
      <c r="I846" s="14"/>
      <c r="J846" s="21"/>
      <c r="K846" s="21"/>
      <c r="L846" s="21"/>
      <c r="M846" s="22"/>
      <c r="N846" s="23"/>
      <c r="O846" s="23"/>
      <c r="P846" s="21"/>
      <c r="Q846" s="23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6.5" customHeight="1">
      <c r="A847" s="1"/>
      <c r="B847" s="1"/>
      <c r="C847" s="12"/>
      <c r="D847" s="14"/>
      <c r="E847" s="14"/>
      <c r="F847" s="14"/>
      <c r="G847" s="29"/>
      <c r="H847" s="13"/>
      <c r="I847" s="14"/>
      <c r="J847" s="21"/>
      <c r="K847" s="21"/>
      <c r="L847" s="21"/>
      <c r="M847" s="22"/>
      <c r="N847" s="23"/>
      <c r="O847" s="23"/>
      <c r="P847" s="21"/>
      <c r="Q847" s="23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6.5" customHeight="1">
      <c r="A848" s="1"/>
      <c r="B848" s="1"/>
      <c r="C848" s="12"/>
      <c r="D848" s="14"/>
      <c r="E848" s="14"/>
      <c r="F848" s="14"/>
      <c r="G848" s="29"/>
      <c r="H848" s="13"/>
      <c r="I848" s="14"/>
      <c r="J848" s="21"/>
      <c r="K848" s="21"/>
      <c r="L848" s="21"/>
      <c r="M848" s="22"/>
      <c r="N848" s="23"/>
      <c r="O848" s="23"/>
      <c r="P848" s="21"/>
      <c r="Q848" s="23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6.5" customHeight="1">
      <c r="A849" s="1"/>
      <c r="B849" s="1"/>
      <c r="C849" s="12"/>
      <c r="D849" s="14"/>
      <c r="E849" s="14"/>
      <c r="F849" s="14"/>
      <c r="G849" s="29"/>
      <c r="H849" s="13"/>
      <c r="I849" s="14"/>
      <c r="J849" s="21"/>
      <c r="K849" s="21"/>
      <c r="L849" s="21"/>
      <c r="M849" s="22"/>
      <c r="N849" s="23"/>
      <c r="O849" s="23"/>
      <c r="P849" s="21"/>
      <c r="Q849" s="23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6.5" customHeight="1">
      <c r="A850" s="1"/>
      <c r="B850" s="1"/>
      <c r="C850" s="12"/>
      <c r="D850" s="14"/>
      <c r="E850" s="14"/>
      <c r="F850" s="14"/>
      <c r="G850" s="29"/>
      <c r="H850" s="13"/>
      <c r="I850" s="14"/>
      <c r="J850" s="21"/>
      <c r="K850" s="21"/>
      <c r="L850" s="21"/>
      <c r="M850" s="22"/>
      <c r="N850" s="23"/>
      <c r="O850" s="23"/>
      <c r="P850" s="21"/>
      <c r="Q850" s="23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6.5" customHeight="1">
      <c r="A851" s="1"/>
      <c r="B851" s="1"/>
      <c r="C851" s="12"/>
      <c r="D851" s="14"/>
      <c r="E851" s="14"/>
      <c r="F851" s="14"/>
      <c r="G851" s="29"/>
      <c r="H851" s="13"/>
      <c r="I851" s="14"/>
      <c r="J851" s="21"/>
      <c r="K851" s="21"/>
      <c r="L851" s="21"/>
      <c r="M851" s="22"/>
      <c r="N851" s="23"/>
      <c r="O851" s="23"/>
      <c r="P851" s="21"/>
      <c r="Q851" s="23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6.5" customHeight="1">
      <c r="A852" s="1"/>
      <c r="B852" s="1"/>
      <c r="C852" s="12"/>
      <c r="D852" s="14"/>
      <c r="E852" s="14"/>
      <c r="F852" s="14"/>
      <c r="G852" s="29"/>
      <c r="H852" s="13"/>
      <c r="I852" s="14"/>
      <c r="J852" s="21"/>
      <c r="K852" s="21"/>
      <c r="L852" s="21"/>
      <c r="M852" s="22"/>
      <c r="N852" s="23"/>
      <c r="O852" s="23"/>
      <c r="P852" s="21"/>
      <c r="Q852" s="23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6.5" customHeight="1">
      <c r="A853" s="1"/>
      <c r="B853" s="1"/>
      <c r="C853" s="12"/>
      <c r="D853" s="14"/>
      <c r="E853" s="14"/>
      <c r="F853" s="14"/>
      <c r="G853" s="29"/>
      <c r="H853" s="13"/>
      <c r="I853" s="14"/>
      <c r="J853" s="21"/>
      <c r="K853" s="21"/>
      <c r="L853" s="21"/>
      <c r="M853" s="22"/>
      <c r="N853" s="23"/>
      <c r="O853" s="23"/>
      <c r="P853" s="21"/>
      <c r="Q853" s="23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6.5" customHeight="1">
      <c r="A854" s="1"/>
      <c r="B854" s="1"/>
      <c r="C854" s="12"/>
      <c r="D854" s="14"/>
      <c r="E854" s="14"/>
      <c r="F854" s="14"/>
      <c r="G854" s="29"/>
      <c r="H854" s="13"/>
      <c r="I854" s="14"/>
      <c r="J854" s="21"/>
      <c r="K854" s="21"/>
      <c r="L854" s="21"/>
      <c r="M854" s="22"/>
      <c r="N854" s="23"/>
      <c r="O854" s="23"/>
      <c r="P854" s="21"/>
      <c r="Q854" s="23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6.5" customHeight="1">
      <c r="A855" s="1"/>
      <c r="B855" s="1"/>
      <c r="C855" s="12"/>
      <c r="D855" s="14"/>
      <c r="E855" s="14"/>
      <c r="F855" s="14"/>
      <c r="G855" s="29"/>
      <c r="H855" s="13"/>
      <c r="I855" s="14"/>
      <c r="J855" s="21"/>
      <c r="K855" s="21"/>
      <c r="L855" s="21"/>
      <c r="M855" s="22"/>
      <c r="N855" s="23"/>
      <c r="O855" s="23"/>
      <c r="P855" s="21"/>
      <c r="Q855" s="23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6.5" customHeight="1">
      <c r="A856" s="1"/>
      <c r="B856" s="1"/>
      <c r="C856" s="12"/>
      <c r="D856" s="14"/>
      <c r="E856" s="14"/>
      <c r="F856" s="14"/>
      <c r="G856" s="29"/>
      <c r="H856" s="13"/>
      <c r="I856" s="14"/>
      <c r="J856" s="21"/>
      <c r="K856" s="21"/>
      <c r="L856" s="21"/>
      <c r="M856" s="22"/>
      <c r="N856" s="23"/>
      <c r="O856" s="23"/>
      <c r="P856" s="21"/>
      <c r="Q856" s="23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6.5" customHeight="1">
      <c r="A857" s="1"/>
      <c r="B857" s="1"/>
      <c r="C857" s="12"/>
      <c r="D857" s="14"/>
      <c r="E857" s="14"/>
      <c r="F857" s="14"/>
      <c r="G857" s="29"/>
      <c r="H857" s="13"/>
      <c r="I857" s="14"/>
      <c r="J857" s="21"/>
      <c r="K857" s="21"/>
      <c r="L857" s="21"/>
      <c r="M857" s="22"/>
      <c r="N857" s="23"/>
      <c r="O857" s="23"/>
      <c r="P857" s="21"/>
      <c r="Q857" s="23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6.5" customHeight="1">
      <c r="A858" s="1"/>
      <c r="B858" s="1"/>
      <c r="C858" s="12"/>
      <c r="D858" s="14"/>
      <c r="E858" s="14"/>
      <c r="F858" s="14"/>
      <c r="G858" s="29"/>
      <c r="H858" s="13"/>
      <c r="I858" s="14"/>
      <c r="J858" s="21"/>
      <c r="K858" s="21"/>
      <c r="L858" s="21"/>
      <c r="M858" s="22"/>
      <c r="N858" s="23"/>
      <c r="O858" s="23"/>
      <c r="P858" s="21"/>
      <c r="Q858" s="23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6.5" customHeight="1">
      <c r="A859" s="1"/>
      <c r="B859" s="1"/>
      <c r="C859" s="12"/>
      <c r="D859" s="14"/>
      <c r="E859" s="14"/>
      <c r="F859" s="14"/>
      <c r="G859" s="29"/>
      <c r="H859" s="13"/>
      <c r="I859" s="14"/>
      <c r="J859" s="21"/>
      <c r="K859" s="21"/>
      <c r="L859" s="21"/>
      <c r="M859" s="22"/>
      <c r="N859" s="23"/>
      <c r="O859" s="23"/>
      <c r="P859" s="21"/>
      <c r="Q859" s="23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6.5" customHeight="1">
      <c r="A860" s="1"/>
      <c r="B860" s="1"/>
      <c r="C860" s="12"/>
      <c r="D860" s="14"/>
      <c r="E860" s="14"/>
      <c r="F860" s="14"/>
      <c r="G860" s="29"/>
      <c r="H860" s="13"/>
      <c r="I860" s="14"/>
      <c r="J860" s="21"/>
      <c r="K860" s="21"/>
      <c r="L860" s="21"/>
      <c r="M860" s="22"/>
      <c r="N860" s="23"/>
      <c r="O860" s="23"/>
      <c r="P860" s="21"/>
      <c r="Q860" s="23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6.5" customHeight="1">
      <c r="A861" s="1"/>
      <c r="B861" s="1"/>
      <c r="C861" s="12"/>
      <c r="D861" s="14"/>
      <c r="E861" s="14"/>
      <c r="F861" s="14"/>
      <c r="G861" s="29"/>
      <c r="H861" s="13"/>
      <c r="I861" s="14"/>
      <c r="J861" s="21"/>
      <c r="K861" s="21"/>
      <c r="L861" s="21"/>
      <c r="M861" s="22"/>
      <c r="N861" s="23"/>
      <c r="O861" s="23"/>
      <c r="P861" s="21"/>
      <c r="Q861" s="23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6.5" customHeight="1">
      <c r="A862" s="1"/>
      <c r="B862" s="1"/>
      <c r="C862" s="12"/>
      <c r="D862" s="14"/>
      <c r="E862" s="14"/>
      <c r="F862" s="14"/>
      <c r="G862" s="29"/>
      <c r="H862" s="13"/>
      <c r="I862" s="14"/>
      <c r="J862" s="21"/>
      <c r="K862" s="21"/>
      <c r="L862" s="21"/>
      <c r="M862" s="22"/>
      <c r="N862" s="23"/>
      <c r="O862" s="23"/>
      <c r="P862" s="21"/>
      <c r="Q862" s="23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6.5" customHeight="1">
      <c r="A863" s="1"/>
      <c r="B863" s="1"/>
      <c r="C863" s="12"/>
      <c r="D863" s="14"/>
      <c r="E863" s="14"/>
      <c r="F863" s="14"/>
      <c r="G863" s="29"/>
      <c r="H863" s="13"/>
      <c r="I863" s="14"/>
      <c r="J863" s="21"/>
      <c r="K863" s="21"/>
      <c r="L863" s="21"/>
      <c r="M863" s="22"/>
      <c r="N863" s="23"/>
      <c r="O863" s="23"/>
      <c r="P863" s="21"/>
      <c r="Q863" s="23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6.5" customHeight="1">
      <c r="A864" s="1"/>
      <c r="B864" s="1"/>
      <c r="C864" s="12"/>
      <c r="D864" s="14"/>
      <c r="E864" s="14"/>
      <c r="F864" s="14"/>
      <c r="G864" s="29"/>
      <c r="H864" s="13"/>
      <c r="I864" s="14"/>
      <c r="J864" s="21"/>
      <c r="K864" s="21"/>
      <c r="L864" s="21"/>
      <c r="M864" s="22"/>
      <c r="N864" s="23"/>
      <c r="O864" s="23"/>
      <c r="P864" s="21"/>
      <c r="Q864" s="23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6.5" customHeight="1">
      <c r="A865" s="1"/>
      <c r="B865" s="1"/>
      <c r="C865" s="12"/>
      <c r="D865" s="14"/>
      <c r="E865" s="14"/>
      <c r="F865" s="14"/>
      <c r="G865" s="29"/>
      <c r="H865" s="13"/>
      <c r="I865" s="14"/>
      <c r="J865" s="21"/>
      <c r="K865" s="21"/>
      <c r="L865" s="21"/>
      <c r="M865" s="22"/>
      <c r="N865" s="23"/>
      <c r="O865" s="23"/>
      <c r="P865" s="21"/>
      <c r="Q865" s="23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6.5" customHeight="1">
      <c r="A866" s="1"/>
      <c r="B866" s="1"/>
      <c r="C866" s="12"/>
      <c r="D866" s="14"/>
      <c r="E866" s="14"/>
      <c r="F866" s="14"/>
      <c r="G866" s="29"/>
      <c r="H866" s="13"/>
      <c r="I866" s="14"/>
      <c r="J866" s="21"/>
      <c r="K866" s="21"/>
      <c r="L866" s="21"/>
      <c r="M866" s="22"/>
      <c r="N866" s="23"/>
      <c r="O866" s="23"/>
      <c r="P866" s="21"/>
      <c r="Q866" s="23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6.5" customHeight="1">
      <c r="A867" s="1"/>
      <c r="B867" s="1"/>
      <c r="C867" s="12"/>
      <c r="D867" s="14"/>
      <c r="E867" s="14"/>
      <c r="F867" s="14"/>
      <c r="G867" s="29"/>
      <c r="H867" s="13"/>
      <c r="I867" s="14"/>
      <c r="J867" s="21"/>
      <c r="K867" s="21"/>
      <c r="L867" s="21"/>
      <c r="M867" s="22"/>
      <c r="N867" s="23"/>
      <c r="O867" s="23"/>
      <c r="P867" s="21"/>
      <c r="Q867" s="23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6.5" customHeight="1">
      <c r="A868" s="1"/>
      <c r="B868" s="1"/>
      <c r="C868" s="12"/>
      <c r="D868" s="14"/>
      <c r="E868" s="14"/>
      <c r="F868" s="14"/>
      <c r="G868" s="29"/>
      <c r="H868" s="13"/>
      <c r="I868" s="14"/>
      <c r="J868" s="21"/>
      <c r="K868" s="21"/>
      <c r="L868" s="21"/>
      <c r="M868" s="22"/>
      <c r="N868" s="23"/>
      <c r="O868" s="23"/>
      <c r="P868" s="21"/>
      <c r="Q868" s="23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6.5" customHeight="1">
      <c r="A869" s="1"/>
      <c r="B869" s="1"/>
      <c r="C869" s="12"/>
      <c r="D869" s="14"/>
      <c r="E869" s="14"/>
      <c r="F869" s="14"/>
      <c r="G869" s="29"/>
      <c r="H869" s="13"/>
      <c r="I869" s="14"/>
      <c r="J869" s="21"/>
      <c r="K869" s="21"/>
      <c r="L869" s="21"/>
      <c r="M869" s="22"/>
      <c r="N869" s="23"/>
      <c r="O869" s="23"/>
      <c r="P869" s="21"/>
      <c r="Q869" s="23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6.5" customHeight="1">
      <c r="A870" s="1"/>
      <c r="B870" s="1"/>
      <c r="C870" s="12"/>
      <c r="D870" s="14"/>
      <c r="E870" s="14"/>
      <c r="F870" s="14"/>
      <c r="G870" s="29"/>
      <c r="H870" s="13"/>
      <c r="I870" s="14"/>
      <c r="J870" s="21"/>
      <c r="K870" s="21"/>
      <c r="L870" s="21"/>
      <c r="M870" s="22"/>
      <c r="N870" s="23"/>
      <c r="O870" s="23"/>
      <c r="P870" s="21"/>
      <c r="Q870" s="23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6.5" customHeight="1">
      <c r="A871" s="1"/>
      <c r="B871" s="1"/>
      <c r="C871" s="12"/>
      <c r="D871" s="14"/>
      <c r="E871" s="14"/>
      <c r="F871" s="14"/>
      <c r="G871" s="29"/>
      <c r="H871" s="13"/>
      <c r="I871" s="14"/>
      <c r="J871" s="21"/>
      <c r="K871" s="21"/>
      <c r="L871" s="21"/>
      <c r="M871" s="22"/>
      <c r="N871" s="23"/>
      <c r="O871" s="23"/>
      <c r="P871" s="21"/>
      <c r="Q871" s="23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6.5" customHeight="1">
      <c r="A872" s="1"/>
      <c r="B872" s="1"/>
      <c r="C872" s="12"/>
      <c r="D872" s="14"/>
      <c r="E872" s="14"/>
      <c r="F872" s="14"/>
      <c r="G872" s="29"/>
      <c r="H872" s="13"/>
      <c r="I872" s="14"/>
      <c r="J872" s="21"/>
      <c r="K872" s="21"/>
      <c r="L872" s="21"/>
      <c r="M872" s="22"/>
      <c r="N872" s="23"/>
      <c r="O872" s="23"/>
      <c r="P872" s="21"/>
      <c r="Q872" s="23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6.5" customHeight="1">
      <c r="A873" s="1"/>
      <c r="B873" s="1"/>
      <c r="C873" s="12"/>
      <c r="D873" s="14"/>
      <c r="E873" s="14"/>
      <c r="F873" s="14"/>
      <c r="G873" s="29"/>
      <c r="H873" s="13"/>
      <c r="I873" s="14"/>
      <c r="J873" s="21"/>
      <c r="K873" s="21"/>
      <c r="L873" s="21"/>
      <c r="M873" s="22"/>
      <c r="N873" s="23"/>
      <c r="O873" s="23"/>
      <c r="P873" s="21"/>
      <c r="Q873" s="23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6.5" customHeight="1">
      <c r="A874" s="1"/>
      <c r="B874" s="1"/>
      <c r="C874" s="12"/>
      <c r="D874" s="14"/>
      <c r="E874" s="14"/>
      <c r="F874" s="14"/>
      <c r="G874" s="29"/>
      <c r="H874" s="13"/>
      <c r="I874" s="14"/>
      <c r="J874" s="21"/>
      <c r="K874" s="21"/>
      <c r="L874" s="21"/>
      <c r="M874" s="22"/>
      <c r="N874" s="23"/>
      <c r="O874" s="23"/>
      <c r="P874" s="21"/>
      <c r="Q874" s="23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6.5" customHeight="1">
      <c r="A875" s="1"/>
      <c r="B875" s="1"/>
      <c r="C875" s="12"/>
      <c r="D875" s="14"/>
      <c r="E875" s="14"/>
      <c r="F875" s="14"/>
      <c r="G875" s="29"/>
      <c r="H875" s="13"/>
      <c r="I875" s="14"/>
      <c r="J875" s="21"/>
      <c r="K875" s="21"/>
      <c r="L875" s="21"/>
      <c r="M875" s="22"/>
      <c r="N875" s="23"/>
      <c r="O875" s="23"/>
      <c r="P875" s="21"/>
      <c r="Q875" s="23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6.5" customHeight="1">
      <c r="A876" s="1"/>
      <c r="B876" s="1"/>
      <c r="C876" s="12"/>
      <c r="D876" s="14"/>
      <c r="E876" s="14"/>
      <c r="F876" s="14"/>
      <c r="G876" s="29"/>
      <c r="H876" s="13"/>
      <c r="I876" s="14"/>
      <c r="J876" s="21"/>
      <c r="K876" s="21"/>
      <c r="L876" s="21"/>
      <c r="M876" s="22"/>
      <c r="N876" s="23"/>
      <c r="O876" s="23"/>
      <c r="P876" s="21"/>
      <c r="Q876" s="23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6.5" customHeight="1">
      <c r="A877" s="1"/>
      <c r="B877" s="1"/>
      <c r="C877" s="12"/>
      <c r="D877" s="14"/>
      <c r="E877" s="14"/>
      <c r="F877" s="14"/>
      <c r="G877" s="29"/>
      <c r="H877" s="13"/>
      <c r="I877" s="14"/>
      <c r="J877" s="21"/>
      <c r="K877" s="21"/>
      <c r="L877" s="21"/>
      <c r="M877" s="22"/>
      <c r="N877" s="23"/>
      <c r="O877" s="23"/>
      <c r="P877" s="21"/>
      <c r="Q877" s="23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6.5" customHeight="1">
      <c r="A878" s="1"/>
      <c r="B878" s="1"/>
      <c r="C878" s="12"/>
      <c r="D878" s="14"/>
      <c r="E878" s="14"/>
      <c r="F878" s="14"/>
      <c r="G878" s="29"/>
      <c r="H878" s="13"/>
      <c r="I878" s="14"/>
      <c r="J878" s="21"/>
      <c r="K878" s="21"/>
      <c r="L878" s="21"/>
      <c r="M878" s="22"/>
      <c r="N878" s="23"/>
      <c r="O878" s="23"/>
      <c r="P878" s="21"/>
      <c r="Q878" s="23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6.5" customHeight="1">
      <c r="A879" s="1"/>
      <c r="B879" s="1"/>
      <c r="C879" s="12"/>
      <c r="D879" s="14"/>
      <c r="E879" s="14"/>
      <c r="F879" s="14"/>
      <c r="G879" s="29"/>
      <c r="H879" s="13"/>
      <c r="I879" s="14"/>
      <c r="J879" s="21"/>
      <c r="K879" s="21"/>
      <c r="L879" s="21"/>
      <c r="M879" s="22"/>
      <c r="N879" s="23"/>
      <c r="O879" s="23"/>
      <c r="P879" s="21"/>
      <c r="Q879" s="23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6.5" customHeight="1">
      <c r="A880" s="1"/>
      <c r="B880" s="1"/>
      <c r="C880" s="12"/>
      <c r="D880" s="14"/>
      <c r="E880" s="14"/>
      <c r="F880" s="14"/>
      <c r="G880" s="29"/>
      <c r="H880" s="13"/>
      <c r="I880" s="14"/>
      <c r="J880" s="21"/>
      <c r="K880" s="21"/>
      <c r="L880" s="21"/>
      <c r="M880" s="22"/>
      <c r="N880" s="23"/>
      <c r="O880" s="23"/>
      <c r="P880" s="21"/>
      <c r="Q880" s="23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6.5" customHeight="1">
      <c r="A881" s="1"/>
      <c r="B881" s="1"/>
      <c r="C881" s="12"/>
      <c r="D881" s="14"/>
      <c r="E881" s="14"/>
      <c r="F881" s="14"/>
      <c r="G881" s="29"/>
      <c r="H881" s="13"/>
      <c r="I881" s="14"/>
      <c r="J881" s="21"/>
      <c r="K881" s="21"/>
      <c r="L881" s="21"/>
      <c r="M881" s="22"/>
      <c r="N881" s="23"/>
      <c r="O881" s="23"/>
      <c r="P881" s="21"/>
      <c r="Q881" s="23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6.5" customHeight="1">
      <c r="A882" s="1"/>
      <c r="B882" s="1"/>
      <c r="C882" s="12"/>
      <c r="D882" s="14"/>
      <c r="E882" s="14"/>
      <c r="F882" s="14"/>
      <c r="G882" s="29"/>
      <c r="H882" s="13"/>
      <c r="I882" s="14"/>
      <c r="J882" s="21"/>
      <c r="K882" s="21"/>
      <c r="L882" s="21"/>
      <c r="M882" s="22"/>
      <c r="N882" s="23"/>
      <c r="O882" s="23"/>
      <c r="P882" s="21"/>
      <c r="Q882" s="23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6.5" customHeight="1">
      <c r="A883" s="1"/>
      <c r="B883" s="1"/>
      <c r="C883" s="12"/>
      <c r="D883" s="14"/>
      <c r="E883" s="14"/>
      <c r="F883" s="14"/>
      <c r="G883" s="29"/>
      <c r="H883" s="13"/>
      <c r="I883" s="14"/>
      <c r="J883" s="21"/>
      <c r="K883" s="21"/>
      <c r="L883" s="21"/>
      <c r="M883" s="22"/>
      <c r="N883" s="23"/>
      <c r="O883" s="23"/>
      <c r="P883" s="21"/>
      <c r="Q883" s="23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6.5" customHeight="1">
      <c r="A884" s="1"/>
      <c r="B884" s="1"/>
      <c r="C884" s="12"/>
      <c r="D884" s="14"/>
      <c r="E884" s="14"/>
      <c r="F884" s="14"/>
      <c r="G884" s="29"/>
      <c r="H884" s="13"/>
      <c r="I884" s="14"/>
      <c r="J884" s="21"/>
      <c r="K884" s="21"/>
      <c r="L884" s="21"/>
      <c r="M884" s="22"/>
      <c r="N884" s="23"/>
      <c r="O884" s="23"/>
      <c r="P884" s="21"/>
      <c r="Q884" s="23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6.5" customHeight="1">
      <c r="A885" s="1"/>
      <c r="B885" s="1"/>
      <c r="C885" s="12"/>
      <c r="D885" s="14"/>
      <c r="E885" s="14"/>
      <c r="F885" s="14"/>
      <c r="G885" s="29"/>
      <c r="H885" s="13"/>
      <c r="I885" s="14"/>
      <c r="J885" s="21"/>
      <c r="K885" s="21"/>
      <c r="L885" s="21"/>
      <c r="M885" s="22"/>
      <c r="N885" s="23"/>
      <c r="O885" s="23"/>
      <c r="P885" s="21"/>
      <c r="Q885" s="23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6.5" customHeight="1">
      <c r="A886" s="1"/>
      <c r="B886" s="1"/>
      <c r="C886" s="12"/>
      <c r="D886" s="14"/>
      <c r="E886" s="14"/>
      <c r="F886" s="14"/>
      <c r="G886" s="29"/>
      <c r="H886" s="13"/>
      <c r="I886" s="14"/>
      <c r="J886" s="21"/>
      <c r="K886" s="21"/>
      <c r="L886" s="21"/>
      <c r="M886" s="22"/>
      <c r="N886" s="23"/>
      <c r="O886" s="23"/>
      <c r="P886" s="21"/>
      <c r="Q886" s="23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6.5" customHeight="1">
      <c r="A887" s="1"/>
      <c r="B887" s="1"/>
      <c r="C887" s="12"/>
      <c r="D887" s="14"/>
      <c r="E887" s="14"/>
      <c r="F887" s="14"/>
      <c r="G887" s="29"/>
      <c r="H887" s="13"/>
      <c r="I887" s="14"/>
      <c r="J887" s="21"/>
      <c r="K887" s="21"/>
      <c r="L887" s="21"/>
      <c r="M887" s="22"/>
      <c r="N887" s="23"/>
      <c r="O887" s="23"/>
      <c r="P887" s="21"/>
      <c r="Q887" s="23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6.5" customHeight="1">
      <c r="A888" s="1"/>
      <c r="B888" s="1"/>
      <c r="C888" s="12"/>
      <c r="D888" s="14"/>
      <c r="E888" s="14"/>
      <c r="F888" s="14"/>
      <c r="G888" s="29"/>
      <c r="H888" s="13"/>
      <c r="I888" s="14"/>
      <c r="J888" s="21"/>
      <c r="K888" s="21"/>
      <c r="L888" s="21"/>
      <c r="M888" s="22"/>
      <c r="N888" s="23"/>
      <c r="O888" s="23"/>
      <c r="P888" s="21"/>
      <c r="Q888" s="23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6.5" customHeight="1">
      <c r="A889" s="1"/>
      <c r="B889" s="1"/>
      <c r="C889" s="12"/>
      <c r="D889" s="14"/>
      <c r="E889" s="14"/>
      <c r="F889" s="14"/>
      <c r="G889" s="29"/>
      <c r="H889" s="13"/>
      <c r="I889" s="14"/>
      <c r="J889" s="21"/>
      <c r="K889" s="21"/>
      <c r="L889" s="21"/>
      <c r="M889" s="22"/>
      <c r="N889" s="23"/>
      <c r="O889" s="23"/>
      <c r="P889" s="21"/>
      <c r="Q889" s="23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6.5" customHeight="1">
      <c r="A890" s="1"/>
      <c r="B890" s="1"/>
      <c r="C890" s="12"/>
      <c r="D890" s="14"/>
      <c r="E890" s="14"/>
      <c r="F890" s="14"/>
      <c r="G890" s="29"/>
      <c r="H890" s="13"/>
      <c r="I890" s="14"/>
      <c r="J890" s="21"/>
      <c r="K890" s="21"/>
      <c r="L890" s="21"/>
      <c r="M890" s="22"/>
      <c r="N890" s="23"/>
      <c r="O890" s="23"/>
      <c r="P890" s="21"/>
      <c r="Q890" s="23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6.5" customHeight="1">
      <c r="A891" s="1"/>
      <c r="B891" s="1"/>
      <c r="C891" s="12"/>
      <c r="D891" s="14"/>
      <c r="E891" s="14"/>
      <c r="F891" s="14"/>
      <c r="G891" s="29"/>
      <c r="H891" s="13"/>
      <c r="I891" s="14"/>
      <c r="J891" s="21"/>
      <c r="K891" s="21"/>
      <c r="L891" s="21"/>
      <c r="M891" s="22"/>
      <c r="N891" s="23"/>
      <c r="O891" s="23"/>
      <c r="P891" s="21"/>
      <c r="Q891" s="23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6.5" customHeight="1">
      <c r="A892" s="1"/>
      <c r="B892" s="1"/>
      <c r="C892" s="12"/>
      <c r="D892" s="14"/>
      <c r="E892" s="14"/>
      <c r="F892" s="14"/>
      <c r="G892" s="29"/>
      <c r="H892" s="13"/>
      <c r="I892" s="14"/>
      <c r="J892" s="21"/>
      <c r="K892" s="21"/>
      <c r="L892" s="21"/>
      <c r="M892" s="22"/>
      <c r="N892" s="23"/>
      <c r="O892" s="23"/>
      <c r="P892" s="21"/>
      <c r="Q892" s="23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6.5" customHeight="1">
      <c r="A893" s="1"/>
      <c r="B893" s="1"/>
      <c r="C893" s="12"/>
      <c r="D893" s="14"/>
      <c r="E893" s="14"/>
      <c r="F893" s="14"/>
      <c r="G893" s="29"/>
      <c r="H893" s="13"/>
      <c r="I893" s="14"/>
      <c r="J893" s="21"/>
      <c r="K893" s="21"/>
      <c r="L893" s="21"/>
      <c r="M893" s="22"/>
      <c r="N893" s="23"/>
      <c r="O893" s="23"/>
      <c r="P893" s="21"/>
      <c r="Q893" s="23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6.5" customHeight="1">
      <c r="A894" s="1"/>
      <c r="B894" s="1"/>
      <c r="C894" s="12"/>
      <c r="D894" s="14"/>
      <c r="E894" s="14"/>
      <c r="F894" s="14"/>
      <c r="G894" s="29"/>
      <c r="H894" s="13"/>
      <c r="I894" s="14"/>
      <c r="J894" s="21"/>
      <c r="K894" s="21"/>
      <c r="L894" s="21"/>
      <c r="M894" s="22"/>
      <c r="N894" s="23"/>
      <c r="O894" s="23"/>
      <c r="P894" s="21"/>
      <c r="Q894" s="23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6.5" customHeight="1">
      <c r="A895" s="1"/>
      <c r="B895" s="1"/>
      <c r="C895" s="12"/>
      <c r="D895" s="14"/>
      <c r="E895" s="14"/>
      <c r="F895" s="14"/>
      <c r="G895" s="29"/>
      <c r="H895" s="13"/>
      <c r="I895" s="14"/>
      <c r="J895" s="21"/>
      <c r="K895" s="21"/>
      <c r="L895" s="21"/>
      <c r="M895" s="22"/>
      <c r="N895" s="23"/>
      <c r="O895" s="23"/>
      <c r="P895" s="21"/>
      <c r="Q895" s="23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6.5" customHeight="1">
      <c r="A896" s="1"/>
      <c r="B896" s="1"/>
      <c r="C896" s="12"/>
      <c r="D896" s="14"/>
      <c r="E896" s="14"/>
      <c r="F896" s="14"/>
      <c r="G896" s="29"/>
      <c r="H896" s="13"/>
      <c r="I896" s="14"/>
      <c r="J896" s="21"/>
      <c r="K896" s="21"/>
      <c r="L896" s="21"/>
      <c r="M896" s="22"/>
      <c r="N896" s="23"/>
      <c r="O896" s="23"/>
      <c r="P896" s="21"/>
      <c r="Q896" s="23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6.5" customHeight="1">
      <c r="A897" s="1"/>
      <c r="B897" s="1"/>
      <c r="C897" s="12"/>
      <c r="D897" s="14"/>
      <c r="E897" s="14"/>
      <c r="F897" s="14"/>
      <c r="G897" s="29"/>
      <c r="H897" s="13"/>
      <c r="I897" s="14"/>
      <c r="J897" s="21"/>
      <c r="K897" s="21"/>
      <c r="L897" s="21"/>
      <c r="M897" s="22"/>
      <c r="N897" s="23"/>
      <c r="O897" s="23"/>
      <c r="P897" s="21"/>
      <c r="Q897" s="23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6.5" customHeight="1">
      <c r="A898" s="1"/>
      <c r="B898" s="1"/>
      <c r="C898" s="12"/>
      <c r="D898" s="14"/>
      <c r="E898" s="14"/>
      <c r="F898" s="14"/>
      <c r="G898" s="29"/>
      <c r="H898" s="13"/>
      <c r="I898" s="14"/>
      <c r="J898" s="21"/>
      <c r="K898" s="21"/>
      <c r="L898" s="21"/>
      <c r="M898" s="22"/>
      <c r="N898" s="23"/>
      <c r="O898" s="23"/>
      <c r="P898" s="21"/>
      <c r="Q898" s="23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6.5" customHeight="1">
      <c r="A899" s="1"/>
      <c r="B899" s="1"/>
      <c r="C899" s="12"/>
      <c r="D899" s="14"/>
      <c r="E899" s="14"/>
      <c r="F899" s="14"/>
      <c r="G899" s="29"/>
      <c r="H899" s="13"/>
      <c r="I899" s="14"/>
      <c r="J899" s="21"/>
      <c r="K899" s="21"/>
      <c r="L899" s="21"/>
      <c r="M899" s="22"/>
      <c r="N899" s="23"/>
      <c r="O899" s="23"/>
      <c r="P899" s="21"/>
      <c r="Q899" s="23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6.5" customHeight="1">
      <c r="A900" s="1"/>
      <c r="B900" s="1"/>
      <c r="C900" s="12"/>
      <c r="D900" s="14"/>
      <c r="E900" s="14"/>
      <c r="F900" s="14"/>
      <c r="G900" s="29"/>
      <c r="H900" s="13"/>
      <c r="I900" s="14"/>
      <c r="J900" s="21"/>
      <c r="K900" s="21"/>
      <c r="L900" s="21"/>
      <c r="M900" s="22"/>
      <c r="N900" s="23"/>
      <c r="O900" s="23"/>
      <c r="P900" s="21"/>
      <c r="Q900" s="23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6.5" customHeight="1">
      <c r="A901" s="1"/>
      <c r="B901" s="1"/>
      <c r="C901" s="12"/>
      <c r="D901" s="14"/>
      <c r="E901" s="14"/>
      <c r="F901" s="14"/>
      <c r="G901" s="29"/>
      <c r="H901" s="13"/>
      <c r="I901" s="14"/>
      <c r="J901" s="21"/>
      <c r="K901" s="21"/>
      <c r="L901" s="21"/>
      <c r="M901" s="22"/>
      <c r="N901" s="23"/>
      <c r="O901" s="23"/>
      <c r="P901" s="21"/>
      <c r="Q901" s="23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6.5" customHeight="1">
      <c r="A902" s="1"/>
      <c r="B902" s="1"/>
      <c r="C902" s="12"/>
      <c r="D902" s="14"/>
      <c r="E902" s="14"/>
      <c r="F902" s="14"/>
      <c r="G902" s="29"/>
      <c r="H902" s="13"/>
      <c r="I902" s="14"/>
      <c r="J902" s="21"/>
      <c r="K902" s="21"/>
      <c r="L902" s="21"/>
      <c r="M902" s="22"/>
      <c r="N902" s="23"/>
      <c r="O902" s="23"/>
      <c r="P902" s="21"/>
      <c r="Q902" s="23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6.5" customHeight="1">
      <c r="A903" s="1"/>
      <c r="B903" s="1"/>
      <c r="C903" s="12"/>
      <c r="D903" s="14"/>
      <c r="E903" s="14"/>
      <c r="F903" s="14"/>
      <c r="G903" s="29"/>
      <c r="H903" s="13"/>
      <c r="I903" s="14"/>
      <c r="J903" s="21"/>
      <c r="K903" s="21"/>
      <c r="L903" s="21"/>
      <c r="M903" s="22"/>
      <c r="N903" s="23"/>
      <c r="O903" s="23"/>
      <c r="P903" s="21"/>
      <c r="Q903" s="23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6.5" customHeight="1">
      <c r="A904" s="1"/>
      <c r="B904" s="1"/>
      <c r="C904" s="12"/>
      <c r="D904" s="14"/>
      <c r="E904" s="14"/>
      <c r="F904" s="14"/>
      <c r="G904" s="29"/>
      <c r="H904" s="13"/>
      <c r="I904" s="14"/>
      <c r="J904" s="21"/>
      <c r="K904" s="21"/>
      <c r="L904" s="21"/>
      <c r="M904" s="22"/>
      <c r="N904" s="23"/>
      <c r="O904" s="23"/>
      <c r="P904" s="21"/>
      <c r="Q904" s="23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6.5" customHeight="1">
      <c r="A905" s="1"/>
      <c r="B905" s="1"/>
      <c r="C905" s="12"/>
      <c r="D905" s="14"/>
      <c r="E905" s="14"/>
      <c r="F905" s="14"/>
      <c r="G905" s="29"/>
      <c r="H905" s="13"/>
      <c r="I905" s="14"/>
      <c r="J905" s="21"/>
      <c r="K905" s="21"/>
      <c r="L905" s="21"/>
      <c r="M905" s="22"/>
      <c r="N905" s="23"/>
      <c r="O905" s="23"/>
      <c r="P905" s="21"/>
      <c r="Q905" s="23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6.5" customHeight="1">
      <c r="A906" s="1"/>
      <c r="B906" s="1"/>
      <c r="C906" s="12"/>
      <c r="D906" s="14"/>
      <c r="E906" s="14"/>
      <c r="F906" s="14"/>
      <c r="G906" s="29"/>
      <c r="H906" s="13"/>
      <c r="I906" s="14"/>
      <c r="J906" s="21"/>
      <c r="K906" s="21"/>
      <c r="L906" s="21"/>
      <c r="M906" s="22"/>
      <c r="N906" s="23"/>
      <c r="O906" s="23"/>
      <c r="P906" s="21"/>
      <c r="Q906" s="23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6.5" customHeight="1">
      <c r="A907" s="1"/>
      <c r="B907" s="1"/>
      <c r="C907" s="12"/>
      <c r="D907" s="14"/>
      <c r="E907" s="14"/>
      <c r="F907" s="14"/>
      <c r="G907" s="29"/>
      <c r="H907" s="13"/>
      <c r="I907" s="14"/>
      <c r="J907" s="21"/>
      <c r="K907" s="21"/>
      <c r="L907" s="21"/>
      <c r="M907" s="22"/>
      <c r="N907" s="23"/>
      <c r="O907" s="23"/>
      <c r="P907" s="21"/>
      <c r="Q907" s="23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6.5" customHeight="1">
      <c r="A908" s="1"/>
      <c r="B908" s="1"/>
      <c r="C908" s="12"/>
      <c r="D908" s="14"/>
      <c r="E908" s="14"/>
      <c r="F908" s="14"/>
      <c r="G908" s="29"/>
      <c r="H908" s="13"/>
      <c r="I908" s="14"/>
      <c r="J908" s="21"/>
      <c r="K908" s="21"/>
      <c r="L908" s="21"/>
      <c r="M908" s="22"/>
      <c r="N908" s="23"/>
      <c r="O908" s="23"/>
      <c r="P908" s="21"/>
      <c r="Q908" s="23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6.5" customHeight="1">
      <c r="A909" s="1"/>
      <c r="B909" s="1"/>
      <c r="C909" s="12"/>
      <c r="D909" s="14"/>
      <c r="E909" s="14"/>
      <c r="F909" s="14"/>
      <c r="G909" s="29"/>
      <c r="H909" s="13"/>
      <c r="I909" s="14"/>
      <c r="J909" s="21"/>
      <c r="K909" s="21"/>
      <c r="L909" s="21"/>
      <c r="M909" s="22"/>
      <c r="N909" s="23"/>
      <c r="O909" s="23"/>
      <c r="P909" s="21"/>
      <c r="Q909" s="23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6.5" customHeight="1">
      <c r="A910" s="1"/>
      <c r="B910" s="1"/>
      <c r="C910" s="12"/>
      <c r="D910" s="14"/>
      <c r="E910" s="14"/>
      <c r="F910" s="14"/>
      <c r="G910" s="29"/>
      <c r="H910" s="13"/>
      <c r="I910" s="14"/>
      <c r="J910" s="21"/>
      <c r="K910" s="21"/>
      <c r="L910" s="21"/>
      <c r="M910" s="22"/>
      <c r="N910" s="23"/>
      <c r="O910" s="23"/>
      <c r="P910" s="21"/>
      <c r="Q910" s="23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6.5" customHeight="1">
      <c r="A911" s="1"/>
      <c r="B911" s="1"/>
      <c r="C911" s="12"/>
      <c r="D911" s="14"/>
      <c r="E911" s="14"/>
      <c r="F911" s="14"/>
      <c r="G911" s="29"/>
      <c r="H911" s="13"/>
      <c r="I911" s="14"/>
      <c r="J911" s="21"/>
      <c r="K911" s="21"/>
      <c r="L911" s="21"/>
      <c r="M911" s="22"/>
      <c r="N911" s="23"/>
      <c r="O911" s="23"/>
      <c r="P911" s="21"/>
      <c r="Q911" s="23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6.5" customHeight="1">
      <c r="A912" s="1"/>
      <c r="B912" s="1"/>
      <c r="C912" s="12"/>
      <c r="D912" s="14"/>
      <c r="E912" s="14"/>
      <c r="F912" s="14"/>
      <c r="G912" s="29"/>
      <c r="H912" s="13"/>
      <c r="I912" s="14"/>
      <c r="J912" s="21"/>
      <c r="K912" s="21"/>
      <c r="L912" s="21"/>
      <c r="M912" s="22"/>
      <c r="N912" s="23"/>
      <c r="O912" s="23"/>
      <c r="P912" s="21"/>
      <c r="Q912" s="23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6.5" customHeight="1">
      <c r="A913" s="1"/>
      <c r="B913" s="1"/>
      <c r="C913" s="12"/>
      <c r="D913" s="14"/>
      <c r="E913" s="14"/>
      <c r="F913" s="14"/>
      <c r="G913" s="29"/>
      <c r="H913" s="13"/>
      <c r="I913" s="14"/>
      <c r="J913" s="21"/>
      <c r="K913" s="21"/>
      <c r="L913" s="21"/>
      <c r="M913" s="22"/>
      <c r="N913" s="23"/>
      <c r="O913" s="23"/>
      <c r="P913" s="21"/>
      <c r="Q913" s="23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6.5" customHeight="1">
      <c r="A914" s="1"/>
      <c r="B914" s="1"/>
      <c r="C914" s="12"/>
      <c r="D914" s="14"/>
      <c r="E914" s="14"/>
      <c r="F914" s="14"/>
      <c r="G914" s="29"/>
      <c r="H914" s="13"/>
      <c r="I914" s="14"/>
      <c r="J914" s="21"/>
      <c r="K914" s="21"/>
      <c r="L914" s="21"/>
      <c r="M914" s="22"/>
      <c r="N914" s="23"/>
      <c r="O914" s="23"/>
      <c r="P914" s="21"/>
      <c r="Q914" s="23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6.5" customHeight="1">
      <c r="A915" s="1"/>
      <c r="B915" s="1"/>
      <c r="C915" s="12"/>
      <c r="D915" s="14"/>
      <c r="E915" s="14"/>
      <c r="F915" s="14"/>
      <c r="G915" s="29"/>
      <c r="H915" s="13"/>
      <c r="I915" s="14"/>
      <c r="J915" s="21"/>
      <c r="K915" s="21"/>
      <c r="L915" s="21"/>
      <c r="M915" s="22"/>
      <c r="N915" s="23"/>
      <c r="O915" s="23"/>
      <c r="P915" s="21"/>
      <c r="Q915" s="23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6.5" customHeight="1">
      <c r="A916" s="1"/>
      <c r="B916" s="1"/>
      <c r="C916" s="12"/>
      <c r="D916" s="14"/>
      <c r="E916" s="14"/>
      <c r="F916" s="14"/>
      <c r="G916" s="29"/>
      <c r="H916" s="13"/>
      <c r="I916" s="14"/>
      <c r="J916" s="21"/>
      <c r="K916" s="21"/>
      <c r="L916" s="21"/>
      <c r="M916" s="22"/>
      <c r="N916" s="23"/>
      <c r="O916" s="23"/>
      <c r="P916" s="21"/>
      <c r="Q916" s="23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6.5" customHeight="1">
      <c r="A917" s="1"/>
      <c r="B917" s="1"/>
      <c r="C917" s="12"/>
      <c r="D917" s="14"/>
      <c r="E917" s="14"/>
      <c r="F917" s="14"/>
      <c r="G917" s="29"/>
      <c r="H917" s="13"/>
      <c r="I917" s="14"/>
      <c r="J917" s="21"/>
      <c r="K917" s="21"/>
      <c r="L917" s="21"/>
      <c r="M917" s="22"/>
      <c r="N917" s="23"/>
      <c r="O917" s="23"/>
      <c r="P917" s="21"/>
      <c r="Q917" s="23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6.5" customHeight="1">
      <c r="A918" s="1"/>
      <c r="B918" s="1"/>
      <c r="C918" s="12"/>
      <c r="D918" s="14"/>
      <c r="E918" s="14"/>
      <c r="F918" s="14"/>
      <c r="G918" s="29"/>
      <c r="H918" s="13"/>
      <c r="I918" s="14"/>
      <c r="J918" s="21"/>
      <c r="K918" s="21"/>
      <c r="L918" s="21"/>
      <c r="M918" s="22"/>
      <c r="N918" s="23"/>
      <c r="O918" s="23"/>
      <c r="P918" s="21"/>
      <c r="Q918" s="23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6.5" customHeight="1">
      <c r="A919" s="1"/>
      <c r="B919" s="1"/>
      <c r="C919" s="12"/>
      <c r="D919" s="14"/>
      <c r="E919" s="14"/>
      <c r="F919" s="14"/>
      <c r="G919" s="29"/>
      <c r="H919" s="13"/>
      <c r="I919" s="14"/>
      <c r="J919" s="21"/>
      <c r="K919" s="21"/>
      <c r="L919" s="21"/>
      <c r="M919" s="22"/>
      <c r="N919" s="23"/>
      <c r="O919" s="23"/>
      <c r="P919" s="21"/>
      <c r="Q919" s="23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6.5" customHeight="1">
      <c r="A920" s="1"/>
      <c r="B920" s="1"/>
      <c r="C920" s="12"/>
      <c r="D920" s="14"/>
      <c r="E920" s="14"/>
      <c r="F920" s="14"/>
      <c r="G920" s="29"/>
      <c r="H920" s="13"/>
      <c r="I920" s="14"/>
      <c r="J920" s="21"/>
      <c r="K920" s="21"/>
      <c r="L920" s="21"/>
      <c r="M920" s="22"/>
      <c r="N920" s="23"/>
      <c r="O920" s="23"/>
      <c r="P920" s="21"/>
      <c r="Q920" s="23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6.5" customHeight="1">
      <c r="A921" s="1"/>
      <c r="B921" s="1"/>
      <c r="C921" s="12"/>
      <c r="D921" s="14"/>
      <c r="E921" s="14"/>
      <c r="F921" s="14"/>
      <c r="G921" s="29"/>
      <c r="H921" s="13"/>
      <c r="I921" s="14"/>
      <c r="J921" s="21"/>
      <c r="K921" s="21"/>
      <c r="L921" s="21"/>
      <c r="M921" s="22"/>
      <c r="N921" s="23"/>
      <c r="O921" s="23"/>
      <c r="P921" s="21"/>
      <c r="Q921" s="23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6.5" customHeight="1">
      <c r="A922" s="1"/>
      <c r="B922" s="1"/>
      <c r="C922" s="12"/>
      <c r="D922" s="14"/>
      <c r="E922" s="14"/>
      <c r="F922" s="14"/>
      <c r="G922" s="29"/>
      <c r="H922" s="13"/>
      <c r="I922" s="14"/>
      <c r="J922" s="21"/>
      <c r="K922" s="21"/>
      <c r="L922" s="21"/>
      <c r="M922" s="22"/>
      <c r="N922" s="23"/>
      <c r="O922" s="23"/>
      <c r="P922" s="21"/>
      <c r="Q922" s="23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6.5" customHeight="1">
      <c r="A923" s="1"/>
      <c r="B923" s="1"/>
      <c r="C923" s="12"/>
      <c r="D923" s="14"/>
      <c r="E923" s="14"/>
      <c r="F923" s="14"/>
      <c r="G923" s="29"/>
      <c r="H923" s="13"/>
      <c r="I923" s="14"/>
      <c r="J923" s="21"/>
      <c r="K923" s="21"/>
      <c r="L923" s="21"/>
      <c r="M923" s="22"/>
      <c r="N923" s="23"/>
      <c r="O923" s="23"/>
      <c r="P923" s="21"/>
      <c r="Q923" s="23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6.5" customHeight="1">
      <c r="A924" s="1"/>
      <c r="B924" s="1"/>
      <c r="C924" s="12"/>
      <c r="D924" s="14"/>
      <c r="E924" s="14"/>
      <c r="F924" s="14"/>
      <c r="G924" s="29"/>
      <c r="H924" s="13"/>
      <c r="I924" s="14"/>
      <c r="J924" s="21"/>
      <c r="K924" s="21"/>
      <c r="L924" s="21"/>
      <c r="M924" s="22"/>
      <c r="N924" s="23"/>
      <c r="O924" s="23"/>
      <c r="P924" s="21"/>
      <c r="Q924" s="23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6.5" customHeight="1">
      <c r="A925" s="1"/>
      <c r="B925" s="1"/>
      <c r="C925" s="12"/>
      <c r="D925" s="14"/>
      <c r="E925" s="14"/>
      <c r="F925" s="14"/>
      <c r="G925" s="29"/>
      <c r="H925" s="13"/>
      <c r="I925" s="14"/>
      <c r="J925" s="21"/>
      <c r="K925" s="21"/>
      <c r="L925" s="21"/>
      <c r="M925" s="22"/>
      <c r="N925" s="23"/>
      <c r="O925" s="23"/>
      <c r="P925" s="21"/>
      <c r="Q925" s="23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6.5" customHeight="1">
      <c r="A926" s="1"/>
      <c r="B926" s="1"/>
      <c r="C926" s="12"/>
      <c r="D926" s="14"/>
      <c r="E926" s="14"/>
      <c r="F926" s="14"/>
      <c r="G926" s="29"/>
      <c r="H926" s="13"/>
      <c r="I926" s="14"/>
      <c r="J926" s="21"/>
      <c r="K926" s="21"/>
      <c r="L926" s="21"/>
      <c r="M926" s="22"/>
      <c r="N926" s="23"/>
      <c r="O926" s="23"/>
      <c r="P926" s="21"/>
      <c r="Q926" s="23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6.5" customHeight="1">
      <c r="A927" s="1"/>
      <c r="B927" s="1"/>
      <c r="C927" s="12"/>
      <c r="D927" s="14"/>
      <c r="E927" s="14"/>
      <c r="F927" s="14"/>
      <c r="G927" s="29"/>
      <c r="H927" s="13"/>
      <c r="I927" s="14"/>
      <c r="J927" s="21"/>
      <c r="K927" s="21"/>
      <c r="L927" s="21"/>
      <c r="M927" s="22"/>
      <c r="N927" s="23"/>
      <c r="O927" s="23"/>
      <c r="P927" s="21"/>
      <c r="Q927" s="23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6.5" customHeight="1">
      <c r="A928" s="1"/>
      <c r="B928" s="1"/>
      <c r="C928" s="12"/>
      <c r="D928" s="14"/>
      <c r="E928" s="14"/>
      <c r="F928" s="14"/>
      <c r="G928" s="29"/>
      <c r="H928" s="13"/>
      <c r="I928" s="14"/>
      <c r="J928" s="21"/>
      <c r="K928" s="21"/>
      <c r="L928" s="21"/>
      <c r="M928" s="22"/>
      <c r="N928" s="23"/>
      <c r="O928" s="23"/>
      <c r="P928" s="21"/>
      <c r="Q928" s="23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6.5" customHeight="1">
      <c r="A929" s="1"/>
      <c r="B929" s="1"/>
      <c r="C929" s="12"/>
      <c r="D929" s="14"/>
      <c r="E929" s="14"/>
      <c r="F929" s="14"/>
      <c r="G929" s="29"/>
      <c r="H929" s="13"/>
      <c r="I929" s="14"/>
      <c r="J929" s="21"/>
      <c r="K929" s="21"/>
      <c r="L929" s="21"/>
      <c r="M929" s="22"/>
      <c r="N929" s="23"/>
      <c r="O929" s="23"/>
      <c r="P929" s="21"/>
      <c r="Q929" s="23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6.5" customHeight="1">
      <c r="A930" s="1"/>
      <c r="B930" s="1"/>
      <c r="C930" s="12"/>
      <c r="D930" s="14"/>
      <c r="E930" s="14"/>
      <c r="F930" s="14"/>
      <c r="G930" s="29"/>
      <c r="H930" s="13"/>
      <c r="I930" s="14"/>
      <c r="J930" s="21"/>
      <c r="K930" s="21"/>
      <c r="L930" s="21"/>
      <c r="M930" s="22"/>
      <c r="N930" s="23"/>
      <c r="O930" s="23"/>
      <c r="P930" s="21"/>
      <c r="Q930" s="23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6.5" customHeight="1">
      <c r="A931" s="1"/>
      <c r="B931" s="1"/>
      <c r="C931" s="12"/>
      <c r="D931" s="14"/>
      <c r="E931" s="14"/>
      <c r="F931" s="14"/>
      <c r="G931" s="29"/>
      <c r="H931" s="13"/>
      <c r="I931" s="14"/>
      <c r="J931" s="21"/>
      <c r="K931" s="21"/>
      <c r="L931" s="21"/>
      <c r="M931" s="22"/>
      <c r="N931" s="23"/>
      <c r="O931" s="23"/>
      <c r="P931" s="21"/>
      <c r="Q931" s="23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6.5" customHeight="1">
      <c r="A932" s="1"/>
      <c r="B932" s="1"/>
      <c r="C932" s="12"/>
      <c r="D932" s="14"/>
      <c r="E932" s="14"/>
      <c r="F932" s="14"/>
      <c r="G932" s="29"/>
      <c r="H932" s="13"/>
      <c r="I932" s="14"/>
      <c r="J932" s="21"/>
      <c r="K932" s="21"/>
      <c r="L932" s="21"/>
      <c r="M932" s="22"/>
      <c r="N932" s="23"/>
      <c r="O932" s="23"/>
      <c r="P932" s="21"/>
      <c r="Q932" s="23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6.5" customHeight="1">
      <c r="A933" s="1"/>
      <c r="B933" s="1"/>
      <c r="C933" s="12"/>
      <c r="D933" s="14"/>
      <c r="E933" s="14"/>
      <c r="F933" s="14"/>
      <c r="G933" s="29"/>
      <c r="H933" s="13"/>
      <c r="I933" s="14"/>
      <c r="J933" s="21"/>
      <c r="K933" s="21"/>
      <c r="L933" s="21"/>
      <c r="M933" s="22"/>
      <c r="N933" s="23"/>
      <c r="O933" s="23"/>
      <c r="P933" s="21"/>
      <c r="Q933" s="23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6.5" customHeight="1">
      <c r="A934" s="1"/>
      <c r="B934" s="1"/>
      <c r="C934" s="12"/>
      <c r="D934" s="14"/>
      <c r="E934" s="14"/>
      <c r="F934" s="14"/>
      <c r="G934" s="29"/>
      <c r="H934" s="13"/>
      <c r="I934" s="14"/>
      <c r="J934" s="21"/>
      <c r="K934" s="21"/>
      <c r="L934" s="21"/>
      <c r="M934" s="22"/>
      <c r="N934" s="23"/>
      <c r="O934" s="23"/>
      <c r="P934" s="21"/>
      <c r="Q934" s="23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6.5" customHeight="1">
      <c r="A935" s="1"/>
      <c r="B935" s="1"/>
      <c r="C935" s="12"/>
      <c r="D935" s="14"/>
      <c r="E935" s="14"/>
      <c r="F935" s="14"/>
      <c r="G935" s="29"/>
      <c r="H935" s="13"/>
      <c r="I935" s="14"/>
      <c r="J935" s="21"/>
      <c r="K935" s="21"/>
      <c r="L935" s="21"/>
      <c r="M935" s="22"/>
      <c r="N935" s="23"/>
      <c r="O935" s="23"/>
      <c r="P935" s="21"/>
      <c r="Q935" s="23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6.5" customHeight="1">
      <c r="A936" s="1"/>
      <c r="B936" s="1"/>
      <c r="C936" s="12"/>
      <c r="D936" s="14"/>
      <c r="E936" s="14"/>
      <c r="F936" s="14"/>
      <c r="G936" s="29"/>
      <c r="H936" s="13"/>
      <c r="I936" s="14"/>
      <c r="J936" s="21"/>
      <c r="K936" s="21"/>
      <c r="L936" s="21"/>
      <c r="M936" s="22"/>
      <c r="N936" s="23"/>
      <c r="O936" s="23"/>
      <c r="P936" s="21"/>
      <c r="Q936" s="23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6.5" customHeight="1">
      <c r="A937" s="1"/>
      <c r="B937" s="1"/>
      <c r="C937" s="12"/>
      <c r="D937" s="14"/>
      <c r="E937" s="14"/>
      <c r="F937" s="14"/>
      <c r="G937" s="29"/>
      <c r="H937" s="13"/>
      <c r="I937" s="14"/>
      <c r="J937" s="21"/>
      <c r="K937" s="21"/>
      <c r="L937" s="21"/>
      <c r="M937" s="22"/>
      <c r="N937" s="23"/>
      <c r="O937" s="23"/>
      <c r="P937" s="21"/>
      <c r="Q937" s="23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6.5" customHeight="1">
      <c r="A938" s="1"/>
      <c r="B938" s="1"/>
      <c r="C938" s="12"/>
      <c r="D938" s="14"/>
      <c r="E938" s="14"/>
      <c r="F938" s="14"/>
      <c r="G938" s="29"/>
      <c r="H938" s="13"/>
      <c r="I938" s="14"/>
      <c r="J938" s="21"/>
      <c r="K938" s="21"/>
      <c r="L938" s="21"/>
      <c r="M938" s="22"/>
      <c r="N938" s="23"/>
      <c r="O938" s="23"/>
      <c r="P938" s="21"/>
      <c r="Q938" s="23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6.5" customHeight="1">
      <c r="A939" s="1"/>
      <c r="B939" s="1"/>
      <c r="C939" s="12"/>
      <c r="D939" s="14"/>
      <c r="E939" s="14"/>
      <c r="F939" s="14"/>
      <c r="G939" s="29"/>
      <c r="H939" s="13"/>
      <c r="I939" s="14"/>
      <c r="J939" s="21"/>
      <c r="K939" s="21"/>
      <c r="L939" s="21"/>
      <c r="M939" s="22"/>
      <c r="N939" s="23"/>
      <c r="O939" s="23"/>
      <c r="P939" s="21"/>
      <c r="Q939" s="23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6.5" customHeight="1">
      <c r="A940" s="1"/>
      <c r="B940" s="1"/>
      <c r="C940" s="12"/>
      <c r="D940" s="14"/>
      <c r="E940" s="14"/>
      <c r="F940" s="14"/>
      <c r="G940" s="29"/>
      <c r="H940" s="13"/>
      <c r="I940" s="14"/>
      <c r="J940" s="21"/>
      <c r="K940" s="21"/>
      <c r="L940" s="21"/>
      <c r="M940" s="22"/>
      <c r="N940" s="23"/>
      <c r="O940" s="23"/>
      <c r="P940" s="21"/>
      <c r="Q940" s="23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6.5" customHeight="1">
      <c r="A941" s="1"/>
      <c r="B941" s="1"/>
      <c r="C941" s="12"/>
      <c r="D941" s="14"/>
      <c r="E941" s="14"/>
      <c r="F941" s="14"/>
      <c r="G941" s="29"/>
      <c r="H941" s="13"/>
      <c r="I941" s="14"/>
      <c r="J941" s="21"/>
      <c r="K941" s="21"/>
      <c r="L941" s="21"/>
      <c r="M941" s="22"/>
      <c r="N941" s="23"/>
      <c r="O941" s="23"/>
      <c r="P941" s="21"/>
      <c r="Q941" s="23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6.5" customHeight="1">
      <c r="A942" s="1"/>
      <c r="B942" s="1"/>
      <c r="C942" s="12"/>
      <c r="D942" s="14"/>
      <c r="E942" s="14"/>
      <c r="F942" s="14"/>
      <c r="G942" s="29"/>
      <c r="H942" s="13"/>
      <c r="I942" s="14"/>
      <c r="J942" s="21"/>
      <c r="K942" s="21"/>
      <c r="L942" s="21"/>
      <c r="M942" s="22"/>
      <c r="N942" s="23"/>
      <c r="O942" s="23"/>
      <c r="P942" s="21"/>
      <c r="Q942" s="23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6.5" customHeight="1">
      <c r="A943" s="1"/>
      <c r="B943" s="1"/>
      <c r="C943" s="12"/>
      <c r="D943" s="14"/>
      <c r="E943" s="14"/>
      <c r="F943" s="14"/>
      <c r="G943" s="29"/>
      <c r="H943" s="13"/>
      <c r="I943" s="14"/>
      <c r="J943" s="21"/>
      <c r="K943" s="21"/>
      <c r="L943" s="21"/>
      <c r="M943" s="22"/>
      <c r="N943" s="23"/>
      <c r="O943" s="23"/>
      <c r="P943" s="21"/>
      <c r="Q943" s="23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6.5" customHeight="1">
      <c r="A944" s="1"/>
      <c r="B944" s="1"/>
      <c r="C944" s="12"/>
      <c r="D944" s="14"/>
      <c r="E944" s="14"/>
      <c r="F944" s="14"/>
      <c r="G944" s="29"/>
      <c r="H944" s="13"/>
      <c r="I944" s="14"/>
      <c r="J944" s="21"/>
      <c r="K944" s="21"/>
      <c r="L944" s="21"/>
      <c r="M944" s="22"/>
      <c r="N944" s="23"/>
      <c r="O944" s="23"/>
      <c r="P944" s="21"/>
      <c r="Q944" s="23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6.5" customHeight="1">
      <c r="A945" s="1"/>
      <c r="B945" s="1"/>
      <c r="C945" s="12"/>
      <c r="D945" s="14"/>
      <c r="E945" s="14"/>
      <c r="F945" s="14"/>
      <c r="G945" s="29"/>
      <c r="H945" s="13"/>
      <c r="I945" s="14"/>
      <c r="J945" s="21"/>
      <c r="K945" s="21"/>
      <c r="L945" s="21"/>
      <c r="M945" s="22"/>
      <c r="N945" s="23"/>
      <c r="O945" s="23"/>
      <c r="P945" s="21"/>
      <c r="Q945" s="23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6.5" customHeight="1">
      <c r="A946" s="1"/>
      <c r="B946" s="1"/>
      <c r="C946" s="12"/>
      <c r="D946" s="14"/>
      <c r="E946" s="14"/>
      <c r="F946" s="14"/>
      <c r="G946" s="29"/>
      <c r="H946" s="13"/>
      <c r="I946" s="14"/>
      <c r="J946" s="21"/>
      <c r="K946" s="21"/>
      <c r="L946" s="21"/>
      <c r="M946" s="22"/>
      <c r="N946" s="23"/>
      <c r="O946" s="23"/>
      <c r="P946" s="21"/>
      <c r="Q946" s="23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6.5" customHeight="1">
      <c r="A947" s="1"/>
      <c r="B947" s="1"/>
      <c r="C947" s="12"/>
      <c r="D947" s="14"/>
      <c r="E947" s="14"/>
      <c r="F947" s="14"/>
      <c r="G947" s="29"/>
      <c r="H947" s="13"/>
      <c r="I947" s="14"/>
      <c r="J947" s="21"/>
      <c r="K947" s="21"/>
      <c r="L947" s="21"/>
      <c r="M947" s="22"/>
      <c r="N947" s="23"/>
      <c r="O947" s="23"/>
      <c r="P947" s="21"/>
      <c r="Q947" s="23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6.5" customHeight="1">
      <c r="A948" s="1"/>
      <c r="B948" s="1"/>
      <c r="C948" s="12"/>
      <c r="D948" s="14"/>
      <c r="E948" s="14"/>
      <c r="F948" s="14"/>
      <c r="G948" s="29"/>
      <c r="H948" s="13"/>
      <c r="I948" s="14"/>
      <c r="J948" s="21"/>
      <c r="K948" s="21"/>
      <c r="L948" s="21"/>
      <c r="M948" s="22"/>
      <c r="N948" s="23"/>
      <c r="O948" s="23"/>
      <c r="P948" s="21"/>
      <c r="Q948" s="23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6.5" customHeight="1">
      <c r="A949" s="1"/>
      <c r="B949" s="1"/>
      <c r="C949" s="12"/>
      <c r="D949" s="14"/>
      <c r="E949" s="14"/>
      <c r="F949" s="14"/>
      <c r="G949" s="29"/>
      <c r="H949" s="13"/>
      <c r="I949" s="14"/>
      <c r="J949" s="21"/>
      <c r="K949" s="21"/>
      <c r="L949" s="21"/>
      <c r="M949" s="22"/>
      <c r="N949" s="23"/>
      <c r="O949" s="23"/>
      <c r="P949" s="21"/>
      <c r="Q949" s="23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6.5" customHeight="1">
      <c r="A950" s="1"/>
      <c r="B950" s="1"/>
      <c r="C950" s="12"/>
      <c r="D950" s="14"/>
      <c r="E950" s="14"/>
      <c r="F950" s="14"/>
      <c r="G950" s="29"/>
      <c r="H950" s="13"/>
      <c r="I950" s="14"/>
      <c r="J950" s="21"/>
      <c r="K950" s="21"/>
      <c r="L950" s="21"/>
      <c r="M950" s="22"/>
      <c r="N950" s="23"/>
      <c r="O950" s="23"/>
      <c r="P950" s="21"/>
      <c r="Q950" s="23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6.5" customHeight="1">
      <c r="A951" s="1"/>
      <c r="B951" s="1"/>
      <c r="C951" s="12"/>
      <c r="D951" s="14"/>
      <c r="E951" s="14"/>
      <c r="F951" s="14"/>
      <c r="G951" s="29"/>
      <c r="H951" s="13"/>
      <c r="I951" s="14"/>
      <c r="J951" s="21"/>
      <c r="K951" s="21"/>
      <c r="L951" s="21"/>
      <c r="M951" s="22"/>
      <c r="N951" s="23"/>
      <c r="O951" s="23"/>
      <c r="P951" s="21"/>
      <c r="Q951" s="23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6.5" customHeight="1">
      <c r="A952" s="1"/>
      <c r="B952" s="1"/>
      <c r="C952" s="12"/>
      <c r="D952" s="14"/>
      <c r="E952" s="14"/>
      <c r="F952" s="14"/>
      <c r="G952" s="29"/>
      <c r="H952" s="13"/>
      <c r="I952" s="14"/>
      <c r="J952" s="21"/>
      <c r="K952" s="21"/>
      <c r="L952" s="21"/>
      <c r="M952" s="22"/>
      <c r="N952" s="23"/>
      <c r="O952" s="23"/>
      <c r="P952" s="21"/>
      <c r="Q952" s="23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6.5" customHeight="1">
      <c r="A953" s="1"/>
      <c r="B953" s="1"/>
      <c r="C953" s="12"/>
      <c r="D953" s="14"/>
      <c r="E953" s="14"/>
      <c r="F953" s="14"/>
      <c r="G953" s="29"/>
      <c r="H953" s="13"/>
      <c r="I953" s="14"/>
      <c r="J953" s="21"/>
      <c r="K953" s="21"/>
      <c r="L953" s="21"/>
      <c r="M953" s="22"/>
      <c r="N953" s="23"/>
      <c r="O953" s="23"/>
      <c r="P953" s="21"/>
      <c r="Q953" s="23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6.5" customHeight="1">
      <c r="A954" s="1"/>
      <c r="B954" s="1"/>
      <c r="C954" s="12"/>
      <c r="D954" s="14"/>
      <c r="E954" s="14"/>
      <c r="F954" s="14"/>
      <c r="G954" s="29"/>
      <c r="H954" s="13"/>
      <c r="I954" s="14"/>
      <c r="J954" s="21"/>
      <c r="K954" s="21"/>
      <c r="L954" s="21"/>
      <c r="M954" s="22"/>
      <c r="N954" s="23"/>
      <c r="O954" s="23"/>
      <c r="P954" s="21"/>
      <c r="Q954" s="23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6.5" customHeight="1">
      <c r="A955" s="1"/>
      <c r="B955" s="1"/>
      <c r="C955" s="12"/>
      <c r="D955" s="14"/>
      <c r="E955" s="14"/>
      <c r="F955" s="14"/>
      <c r="G955" s="29"/>
      <c r="H955" s="13"/>
      <c r="I955" s="14"/>
      <c r="J955" s="21"/>
      <c r="K955" s="21"/>
      <c r="L955" s="21"/>
      <c r="M955" s="22"/>
      <c r="N955" s="23"/>
      <c r="O955" s="23"/>
      <c r="P955" s="21"/>
      <c r="Q955" s="23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6.5" customHeight="1">
      <c r="A956" s="1"/>
      <c r="B956" s="1"/>
      <c r="C956" s="12"/>
      <c r="D956" s="14"/>
      <c r="E956" s="14"/>
      <c r="F956" s="14"/>
      <c r="G956" s="29"/>
      <c r="H956" s="13"/>
      <c r="I956" s="14"/>
      <c r="J956" s="21"/>
      <c r="K956" s="21"/>
      <c r="L956" s="21"/>
      <c r="M956" s="22"/>
      <c r="N956" s="23"/>
      <c r="O956" s="23"/>
      <c r="P956" s="21"/>
      <c r="Q956" s="23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6.5" customHeight="1">
      <c r="A957" s="1"/>
      <c r="B957" s="1"/>
      <c r="C957" s="12"/>
      <c r="D957" s="14"/>
      <c r="E957" s="14"/>
      <c r="F957" s="14"/>
      <c r="G957" s="29"/>
      <c r="H957" s="13"/>
      <c r="I957" s="14"/>
      <c r="J957" s="21"/>
      <c r="K957" s="21"/>
      <c r="L957" s="21"/>
      <c r="M957" s="22"/>
      <c r="N957" s="23"/>
      <c r="O957" s="23"/>
      <c r="P957" s="21"/>
      <c r="Q957" s="23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6.5" customHeight="1">
      <c r="A958" s="1"/>
      <c r="B958" s="1"/>
      <c r="C958" s="12"/>
      <c r="D958" s="14"/>
      <c r="E958" s="14"/>
      <c r="F958" s="14"/>
      <c r="G958" s="29"/>
      <c r="H958" s="13"/>
      <c r="I958" s="14"/>
      <c r="J958" s="21"/>
      <c r="K958" s="21"/>
      <c r="L958" s="21"/>
      <c r="M958" s="22"/>
      <c r="N958" s="23"/>
      <c r="O958" s="23"/>
      <c r="P958" s="21"/>
      <c r="Q958" s="23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6.5" customHeight="1">
      <c r="A959" s="1"/>
      <c r="B959" s="1"/>
      <c r="C959" s="12"/>
      <c r="D959" s="14"/>
      <c r="E959" s="14"/>
      <c r="F959" s="14"/>
      <c r="G959" s="29"/>
      <c r="H959" s="13"/>
      <c r="I959" s="14"/>
      <c r="J959" s="21"/>
      <c r="K959" s="21"/>
      <c r="L959" s="21"/>
      <c r="M959" s="22"/>
      <c r="N959" s="23"/>
      <c r="O959" s="23"/>
      <c r="P959" s="21"/>
      <c r="Q959" s="23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6.5" customHeight="1">
      <c r="A960" s="1"/>
      <c r="B960" s="1"/>
      <c r="C960" s="12"/>
      <c r="D960" s="14"/>
      <c r="E960" s="14"/>
      <c r="F960" s="14"/>
      <c r="G960" s="29"/>
      <c r="H960" s="13"/>
      <c r="I960" s="14"/>
      <c r="J960" s="21"/>
      <c r="K960" s="21"/>
      <c r="L960" s="21"/>
      <c r="M960" s="22"/>
      <c r="N960" s="23"/>
      <c r="O960" s="23"/>
      <c r="P960" s="21"/>
      <c r="Q960" s="23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6.5" customHeight="1">
      <c r="A961" s="1"/>
      <c r="B961" s="1"/>
      <c r="C961" s="12"/>
      <c r="D961" s="14"/>
      <c r="E961" s="14"/>
      <c r="F961" s="14"/>
      <c r="G961" s="29"/>
      <c r="H961" s="13"/>
      <c r="I961" s="14"/>
      <c r="J961" s="21"/>
      <c r="K961" s="21"/>
      <c r="L961" s="21"/>
      <c r="M961" s="22"/>
      <c r="N961" s="23"/>
      <c r="O961" s="23"/>
      <c r="P961" s="21"/>
      <c r="Q961" s="23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6.5" customHeight="1">
      <c r="A962" s="1"/>
      <c r="B962" s="1"/>
      <c r="C962" s="12"/>
      <c r="D962" s="14"/>
      <c r="E962" s="14"/>
      <c r="F962" s="14"/>
      <c r="G962" s="29"/>
      <c r="H962" s="13"/>
      <c r="I962" s="14"/>
      <c r="J962" s="21"/>
      <c r="K962" s="21"/>
      <c r="L962" s="21"/>
      <c r="M962" s="22"/>
      <c r="N962" s="23"/>
      <c r="O962" s="23"/>
      <c r="P962" s="21"/>
      <c r="Q962" s="23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6.5" customHeight="1">
      <c r="A963" s="1"/>
      <c r="B963" s="1"/>
      <c r="C963" s="12"/>
      <c r="D963" s="14"/>
      <c r="E963" s="14"/>
      <c r="F963" s="14"/>
      <c r="G963" s="29"/>
      <c r="H963" s="13"/>
      <c r="I963" s="14"/>
      <c r="J963" s="21"/>
      <c r="K963" s="21"/>
      <c r="L963" s="21"/>
      <c r="M963" s="22"/>
      <c r="N963" s="23"/>
      <c r="O963" s="23"/>
      <c r="P963" s="21"/>
      <c r="Q963" s="23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6.5" customHeight="1">
      <c r="A964" s="1"/>
      <c r="B964" s="1"/>
      <c r="C964" s="12"/>
      <c r="D964" s="14"/>
      <c r="E964" s="14"/>
      <c r="F964" s="14"/>
      <c r="G964" s="29"/>
      <c r="H964" s="13"/>
      <c r="I964" s="14"/>
      <c r="J964" s="21"/>
      <c r="K964" s="21"/>
      <c r="L964" s="21"/>
      <c r="M964" s="22"/>
      <c r="N964" s="23"/>
      <c r="O964" s="23"/>
      <c r="P964" s="21"/>
      <c r="Q964" s="23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6.5" customHeight="1">
      <c r="A965" s="1"/>
      <c r="B965" s="1"/>
      <c r="C965" s="12"/>
      <c r="D965" s="14"/>
      <c r="E965" s="14"/>
      <c r="F965" s="14"/>
      <c r="G965" s="29"/>
      <c r="H965" s="13"/>
      <c r="I965" s="14"/>
      <c r="J965" s="21"/>
      <c r="K965" s="21"/>
      <c r="L965" s="21"/>
      <c r="M965" s="22"/>
      <c r="N965" s="23"/>
      <c r="O965" s="23"/>
      <c r="P965" s="21"/>
      <c r="Q965" s="23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6.5" customHeight="1">
      <c r="A966" s="1"/>
      <c r="B966" s="1"/>
      <c r="C966" s="12"/>
      <c r="D966" s="14"/>
      <c r="E966" s="14"/>
      <c r="F966" s="14"/>
      <c r="G966" s="29"/>
      <c r="H966" s="13"/>
      <c r="I966" s="14"/>
      <c r="J966" s="21"/>
      <c r="K966" s="21"/>
      <c r="L966" s="21"/>
      <c r="M966" s="22"/>
      <c r="N966" s="23"/>
      <c r="O966" s="23"/>
      <c r="P966" s="21"/>
      <c r="Q966" s="23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6.5" customHeight="1">
      <c r="A967" s="1"/>
      <c r="B967" s="1"/>
      <c r="C967" s="12"/>
      <c r="D967" s="14"/>
      <c r="E967" s="14"/>
      <c r="F967" s="14"/>
      <c r="G967" s="29"/>
      <c r="H967" s="13"/>
      <c r="I967" s="14"/>
      <c r="J967" s="21"/>
      <c r="K967" s="21"/>
      <c r="L967" s="21"/>
      <c r="M967" s="22"/>
      <c r="N967" s="23"/>
      <c r="O967" s="23"/>
      <c r="P967" s="21"/>
      <c r="Q967" s="23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6.5" customHeight="1">
      <c r="A968" s="1"/>
      <c r="B968" s="1"/>
      <c r="C968" s="12"/>
      <c r="D968" s="14"/>
      <c r="E968" s="14"/>
      <c r="F968" s="14"/>
      <c r="G968" s="29"/>
      <c r="H968" s="13"/>
      <c r="I968" s="14"/>
      <c r="J968" s="21"/>
      <c r="K968" s="21"/>
      <c r="L968" s="21"/>
      <c r="M968" s="22"/>
      <c r="N968" s="23"/>
      <c r="O968" s="23"/>
      <c r="P968" s="21"/>
      <c r="Q968" s="23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6.5" customHeight="1">
      <c r="A969" s="1"/>
      <c r="B969" s="1"/>
      <c r="C969" s="12"/>
      <c r="D969" s="14"/>
      <c r="E969" s="14"/>
      <c r="F969" s="14"/>
      <c r="G969" s="29"/>
      <c r="H969" s="13"/>
      <c r="I969" s="14"/>
      <c r="J969" s="21"/>
      <c r="K969" s="21"/>
      <c r="L969" s="21"/>
      <c r="M969" s="22"/>
      <c r="N969" s="23"/>
      <c r="O969" s="23"/>
      <c r="P969" s="21"/>
      <c r="Q969" s="23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6.5" customHeight="1">
      <c r="A970" s="1"/>
      <c r="B970" s="1"/>
      <c r="C970" s="12"/>
      <c r="D970" s="14"/>
      <c r="E970" s="14"/>
      <c r="F970" s="14"/>
      <c r="G970" s="29"/>
      <c r="H970" s="13"/>
      <c r="I970" s="14"/>
      <c r="J970" s="21"/>
      <c r="K970" s="21"/>
      <c r="L970" s="21"/>
      <c r="M970" s="22"/>
      <c r="N970" s="23"/>
      <c r="O970" s="23"/>
      <c r="P970" s="21"/>
      <c r="Q970" s="23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6.5" customHeight="1">
      <c r="A971" s="1"/>
      <c r="B971" s="1"/>
      <c r="C971" s="12"/>
      <c r="D971" s="14"/>
      <c r="E971" s="14"/>
      <c r="F971" s="14"/>
      <c r="G971" s="29"/>
      <c r="H971" s="13"/>
      <c r="I971" s="14"/>
      <c r="J971" s="21"/>
      <c r="K971" s="21"/>
      <c r="L971" s="21"/>
      <c r="M971" s="22"/>
      <c r="N971" s="23"/>
      <c r="O971" s="23"/>
      <c r="P971" s="21"/>
      <c r="Q971" s="23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6.5" customHeight="1">
      <c r="A972" s="1"/>
      <c r="B972" s="1"/>
      <c r="C972" s="12"/>
      <c r="D972" s="14"/>
      <c r="E972" s="14"/>
      <c r="F972" s="14"/>
      <c r="G972" s="29"/>
      <c r="H972" s="13"/>
      <c r="I972" s="14"/>
      <c r="J972" s="21"/>
      <c r="K972" s="21"/>
      <c r="L972" s="21"/>
      <c r="M972" s="22"/>
      <c r="N972" s="23"/>
      <c r="O972" s="23"/>
      <c r="P972" s="21"/>
      <c r="Q972" s="23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6.5" customHeight="1">
      <c r="A973" s="1"/>
      <c r="B973" s="1"/>
      <c r="C973" s="12"/>
      <c r="D973" s="14"/>
      <c r="E973" s="14"/>
      <c r="F973" s="14"/>
      <c r="G973" s="29"/>
      <c r="H973" s="13"/>
      <c r="I973" s="14"/>
      <c r="J973" s="21"/>
      <c r="K973" s="21"/>
      <c r="L973" s="21"/>
      <c r="M973" s="22"/>
      <c r="N973" s="23"/>
      <c r="O973" s="23"/>
      <c r="P973" s="21"/>
      <c r="Q973" s="23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6.5" customHeight="1">
      <c r="A974" s="1"/>
      <c r="B974" s="1"/>
      <c r="C974" s="12"/>
      <c r="D974" s="14"/>
      <c r="E974" s="14"/>
      <c r="F974" s="14"/>
      <c r="G974" s="29"/>
      <c r="H974" s="13"/>
      <c r="I974" s="14"/>
      <c r="J974" s="21"/>
      <c r="K974" s="21"/>
      <c r="L974" s="21"/>
      <c r="M974" s="22"/>
      <c r="N974" s="23"/>
      <c r="O974" s="23"/>
      <c r="P974" s="21"/>
      <c r="Q974" s="23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6.5" customHeight="1">
      <c r="A975" s="1"/>
      <c r="B975" s="1"/>
      <c r="C975" s="12"/>
      <c r="D975" s="14"/>
      <c r="E975" s="14"/>
      <c r="F975" s="14"/>
      <c r="G975" s="29"/>
      <c r="H975" s="13"/>
      <c r="I975" s="14"/>
      <c r="J975" s="21"/>
      <c r="K975" s="21"/>
      <c r="L975" s="21"/>
      <c r="M975" s="22"/>
      <c r="N975" s="23"/>
      <c r="O975" s="23"/>
      <c r="P975" s="21"/>
      <c r="Q975" s="23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6.5" customHeight="1">
      <c r="A976" s="1"/>
      <c r="B976" s="1"/>
      <c r="C976" s="12"/>
      <c r="D976" s="14"/>
      <c r="E976" s="14"/>
      <c r="F976" s="14"/>
      <c r="G976" s="29"/>
      <c r="H976" s="13"/>
      <c r="I976" s="14"/>
      <c r="J976" s="21"/>
      <c r="K976" s="21"/>
      <c r="L976" s="21"/>
      <c r="M976" s="22"/>
      <c r="N976" s="23"/>
      <c r="O976" s="23"/>
      <c r="P976" s="21"/>
      <c r="Q976" s="23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6.5" customHeight="1">
      <c r="A977" s="1"/>
      <c r="B977" s="1"/>
      <c r="C977" s="12"/>
      <c r="D977" s="14"/>
      <c r="E977" s="14"/>
      <c r="F977" s="14"/>
      <c r="G977" s="29"/>
      <c r="H977" s="13"/>
      <c r="I977" s="14"/>
      <c r="J977" s="21"/>
      <c r="K977" s="21"/>
      <c r="L977" s="21"/>
      <c r="M977" s="22"/>
      <c r="N977" s="23"/>
      <c r="O977" s="23"/>
      <c r="P977" s="21"/>
      <c r="Q977" s="23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6.5" customHeight="1">
      <c r="A978" s="1"/>
      <c r="B978" s="1"/>
      <c r="C978" s="12"/>
      <c r="D978" s="14"/>
      <c r="E978" s="14"/>
      <c r="F978" s="14"/>
      <c r="G978" s="29"/>
      <c r="H978" s="13"/>
      <c r="I978" s="14"/>
      <c r="J978" s="21"/>
      <c r="K978" s="21"/>
      <c r="L978" s="21"/>
      <c r="M978" s="22"/>
      <c r="N978" s="23"/>
      <c r="O978" s="23"/>
      <c r="P978" s="21"/>
      <c r="Q978" s="23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6.5" customHeight="1">
      <c r="A979" s="1"/>
      <c r="B979" s="1"/>
      <c r="C979" s="12"/>
      <c r="D979" s="14"/>
      <c r="E979" s="14"/>
      <c r="F979" s="14"/>
      <c r="G979" s="29"/>
      <c r="H979" s="13"/>
      <c r="I979" s="14"/>
      <c r="J979" s="21"/>
      <c r="K979" s="21"/>
      <c r="L979" s="21"/>
      <c r="M979" s="22"/>
      <c r="N979" s="23"/>
      <c r="O979" s="23"/>
      <c r="P979" s="21"/>
      <c r="Q979" s="23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6.5" customHeight="1">
      <c r="A980" s="1"/>
      <c r="B980" s="1"/>
      <c r="C980" s="12"/>
      <c r="D980" s="14"/>
      <c r="E980" s="14"/>
      <c r="F980" s="14"/>
      <c r="G980" s="29"/>
      <c r="H980" s="13"/>
      <c r="I980" s="14"/>
      <c r="J980" s="21"/>
      <c r="K980" s="21"/>
      <c r="L980" s="21"/>
      <c r="M980" s="22"/>
      <c r="N980" s="23"/>
      <c r="O980" s="23"/>
      <c r="P980" s="21"/>
      <c r="Q980" s="23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6.5" customHeight="1">
      <c r="A981" s="1"/>
      <c r="B981" s="1"/>
      <c r="C981" s="12"/>
      <c r="D981" s="14"/>
      <c r="E981" s="14"/>
      <c r="F981" s="14"/>
      <c r="G981" s="29"/>
      <c r="H981" s="13"/>
      <c r="I981" s="14"/>
      <c r="J981" s="21"/>
      <c r="K981" s="21"/>
      <c r="L981" s="21"/>
      <c r="M981" s="22"/>
      <c r="N981" s="23"/>
      <c r="O981" s="23"/>
      <c r="P981" s="21"/>
      <c r="Q981" s="23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6.5" customHeight="1">
      <c r="A982" s="1"/>
      <c r="B982" s="1"/>
      <c r="C982" s="12"/>
      <c r="D982" s="14"/>
      <c r="E982" s="14"/>
      <c r="F982" s="14"/>
      <c r="G982" s="29"/>
      <c r="H982" s="13"/>
      <c r="I982" s="14"/>
      <c r="J982" s="21"/>
      <c r="K982" s="21"/>
      <c r="L982" s="21"/>
      <c r="M982" s="22"/>
      <c r="N982" s="23"/>
      <c r="O982" s="23"/>
      <c r="P982" s="21"/>
      <c r="Q982" s="23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6.5" customHeight="1">
      <c r="A983" s="1"/>
      <c r="B983" s="1"/>
      <c r="C983" s="12"/>
      <c r="D983" s="14"/>
      <c r="E983" s="14"/>
      <c r="F983" s="14"/>
      <c r="G983" s="29"/>
      <c r="H983" s="13"/>
      <c r="I983" s="14"/>
      <c r="J983" s="21"/>
      <c r="K983" s="21"/>
      <c r="L983" s="21"/>
      <c r="M983" s="22"/>
      <c r="N983" s="23"/>
      <c r="O983" s="23"/>
      <c r="P983" s="21"/>
      <c r="Q983" s="23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6.5" customHeight="1">
      <c r="A984" s="1"/>
      <c r="B984" s="1"/>
      <c r="C984" s="12"/>
      <c r="D984" s="14"/>
      <c r="E984" s="14"/>
      <c r="F984" s="14"/>
      <c r="G984" s="29"/>
      <c r="H984" s="13"/>
      <c r="I984" s="14"/>
      <c r="J984" s="21"/>
      <c r="K984" s="21"/>
      <c r="L984" s="21"/>
      <c r="M984" s="22"/>
      <c r="N984" s="23"/>
      <c r="O984" s="23"/>
      <c r="P984" s="21"/>
      <c r="Q984" s="23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6.5" customHeight="1">
      <c r="A985" s="1"/>
      <c r="B985" s="1"/>
      <c r="C985" s="12"/>
      <c r="D985" s="14"/>
      <c r="E985" s="14"/>
      <c r="F985" s="14"/>
      <c r="G985" s="29"/>
      <c r="H985" s="13"/>
      <c r="I985" s="14"/>
      <c r="J985" s="21"/>
      <c r="K985" s="21"/>
      <c r="L985" s="21"/>
      <c r="M985" s="22"/>
      <c r="N985" s="23"/>
      <c r="O985" s="23"/>
      <c r="P985" s="21"/>
      <c r="Q985" s="23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6.5" customHeight="1">
      <c r="A986" s="1"/>
      <c r="B986" s="1"/>
      <c r="C986" s="12"/>
      <c r="D986" s="14"/>
      <c r="E986" s="14"/>
      <c r="F986" s="14"/>
      <c r="G986" s="29"/>
      <c r="H986" s="13"/>
      <c r="I986" s="14"/>
      <c r="J986" s="21"/>
      <c r="K986" s="21"/>
      <c r="L986" s="21"/>
      <c r="M986" s="22"/>
      <c r="N986" s="23"/>
      <c r="O986" s="23"/>
      <c r="P986" s="21"/>
      <c r="Q986" s="23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6.5" customHeight="1">
      <c r="A987" s="1"/>
      <c r="B987" s="1"/>
      <c r="C987" s="12"/>
      <c r="D987" s="14"/>
      <c r="E987" s="14"/>
      <c r="F987" s="14"/>
      <c r="G987" s="29"/>
      <c r="H987" s="13"/>
      <c r="I987" s="14"/>
      <c r="J987" s="21"/>
      <c r="K987" s="21"/>
      <c r="L987" s="21"/>
      <c r="M987" s="22"/>
      <c r="N987" s="23"/>
      <c r="O987" s="23"/>
      <c r="P987" s="21"/>
      <c r="Q987" s="23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6.5" customHeight="1">
      <c r="A988" s="1"/>
      <c r="B988" s="1"/>
      <c r="C988" s="12"/>
      <c r="D988" s="14"/>
      <c r="E988" s="14"/>
      <c r="F988" s="14"/>
      <c r="G988" s="29"/>
      <c r="H988" s="13"/>
      <c r="I988" s="14"/>
      <c r="J988" s="21"/>
      <c r="K988" s="21"/>
      <c r="L988" s="21"/>
      <c r="M988" s="22"/>
      <c r="N988" s="23"/>
      <c r="O988" s="23"/>
      <c r="P988" s="21"/>
      <c r="Q988" s="23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6.5" customHeight="1">
      <c r="A989" s="1"/>
      <c r="B989" s="1"/>
      <c r="C989" s="12"/>
      <c r="D989" s="14"/>
      <c r="E989" s="14"/>
      <c r="F989" s="14"/>
      <c r="G989" s="29"/>
      <c r="H989" s="13"/>
      <c r="I989" s="14"/>
      <c r="J989" s="21"/>
      <c r="K989" s="21"/>
      <c r="L989" s="21"/>
      <c r="M989" s="22"/>
      <c r="N989" s="23"/>
      <c r="O989" s="23"/>
      <c r="P989" s="21"/>
      <c r="Q989" s="23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6.5" customHeight="1">
      <c r="A990" s="1"/>
      <c r="B990" s="1"/>
      <c r="C990" s="12"/>
      <c r="D990" s="14"/>
      <c r="E990" s="14"/>
      <c r="F990" s="14"/>
      <c r="G990" s="29"/>
      <c r="H990" s="13"/>
      <c r="I990" s="14"/>
      <c r="J990" s="21"/>
      <c r="K990" s="21"/>
      <c r="L990" s="21"/>
      <c r="M990" s="22"/>
      <c r="N990" s="23"/>
      <c r="O990" s="23"/>
      <c r="P990" s="21"/>
      <c r="Q990" s="23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6.5" customHeight="1">
      <c r="A991" s="1"/>
      <c r="B991" s="1"/>
      <c r="C991" s="12"/>
      <c r="D991" s="14"/>
      <c r="E991" s="14"/>
      <c r="F991" s="14"/>
      <c r="G991" s="29"/>
      <c r="H991" s="13"/>
      <c r="I991" s="14"/>
      <c r="J991" s="21"/>
      <c r="K991" s="21"/>
      <c r="L991" s="21"/>
      <c r="M991" s="22"/>
      <c r="N991" s="23"/>
      <c r="O991" s="23"/>
      <c r="P991" s="21"/>
      <c r="Q991" s="23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6.5" customHeight="1">
      <c r="A992" s="1"/>
      <c r="B992" s="1"/>
      <c r="C992" s="12"/>
      <c r="D992" s="14"/>
      <c r="E992" s="14"/>
      <c r="F992" s="14"/>
      <c r="G992" s="29"/>
      <c r="H992" s="13"/>
      <c r="I992" s="14"/>
      <c r="J992" s="21"/>
      <c r="K992" s="21"/>
      <c r="L992" s="21"/>
      <c r="M992" s="22"/>
      <c r="N992" s="23"/>
      <c r="O992" s="23"/>
      <c r="P992" s="21"/>
      <c r="Q992" s="23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6.5" customHeight="1">
      <c r="A993" s="1"/>
      <c r="B993" s="1"/>
      <c r="C993" s="12"/>
      <c r="D993" s="14"/>
      <c r="E993" s="14"/>
      <c r="F993" s="14"/>
      <c r="G993" s="29"/>
      <c r="H993" s="13"/>
      <c r="I993" s="14"/>
      <c r="J993" s="21"/>
      <c r="K993" s="21"/>
      <c r="L993" s="21"/>
      <c r="M993" s="22"/>
      <c r="N993" s="23"/>
      <c r="O993" s="23"/>
      <c r="P993" s="21"/>
      <c r="Q993" s="23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6.5" customHeight="1">
      <c r="A994" s="1"/>
      <c r="B994" s="1"/>
      <c r="C994" s="12"/>
      <c r="D994" s="14"/>
      <c r="E994" s="14"/>
      <c r="F994" s="14"/>
      <c r="G994" s="29"/>
      <c r="H994" s="13"/>
      <c r="I994" s="14"/>
      <c r="J994" s="21"/>
      <c r="K994" s="21"/>
      <c r="L994" s="21"/>
      <c r="M994" s="22"/>
      <c r="N994" s="23"/>
      <c r="O994" s="23"/>
      <c r="P994" s="21"/>
      <c r="Q994" s="23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6.5" customHeight="1">
      <c r="A995" s="1"/>
      <c r="B995" s="1"/>
      <c r="C995" s="12"/>
      <c r="D995" s="14"/>
      <c r="E995" s="14"/>
      <c r="F995" s="14"/>
      <c r="G995" s="29"/>
      <c r="H995" s="13"/>
      <c r="I995" s="14"/>
      <c r="J995" s="21"/>
      <c r="K995" s="21"/>
      <c r="L995" s="21"/>
      <c r="M995" s="22"/>
      <c r="N995" s="23"/>
      <c r="O995" s="23"/>
      <c r="P995" s="21"/>
      <c r="Q995" s="23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6.5" customHeight="1">
      <c r="A996" s="1"/>
      <c r="B996" s="1"/>
      <c r="C996" s="12"/>
      <c r="D996" s="14"/>
      <c r="E996" s="14"/>
      <c r="F996" s="14"/>
      <c r="G996" s="29"/>
      <c r="H996" s="13"/>
      <c r="I996" s="14"/>
      <c r="J996" s="21"/>
      <c r="K996" s="21"/>
      <c r="L996" s="21"/>
      <c r="M996" s="22"/>
      <c r="N996" s="23"/>
      <c r="O996" s="23"/>
      <c r="P996" s="21"/>
      <c r="Q996" s="23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6.5" customHeight="1">
      <c r="A997" s="1"/>
      <c r="B997" s="1"/>
      <c r="C997" s="12"/>
      <c r="D997" s="14"/>
      <c r="E997" s="14"/>
      <c r="F997" s="14"/>
      <c r="G997" s="29"/>
      <c r="H997" s="13"/>
      <c r="I997" s="14"/>
      <c r="J997" s="21"/>
      <c r="K997" s="21"/>
      <c r="L997" s="21"/>
      <c r="M997" s="22"/>
      <c r="N997" s="23"/>
      <c r="O997" s="23"/>
      <c r="P997" s="21"/>
      <c r="Q997" s="23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6.5" customHeight="1">
      <c r="A998" s="1"/>
      <c r="B998" s="1"/>
      <c r="C998" s="12"/>
      <c r="D998" s="14"/>
      <c r="E998" s="14"/>
      <c r="F998" s="14"/>
      <c r="G998" s="29"/>
      <c r="H998" s="13"/>
      <c r="I998" s="14"/>
      <c r="J998" s="21"/>
      <c r="K998" s="21"/>
      <c r="L998" s="21"/>
      <c r="M998" s="22"/>
      <c r="N998" s="23"/>
      <c r="O998" s="23"/>
      <c r="P998" s="21"/>
      <c r="Q998" s="23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6.5" customHeight="1">
      <c r="A999" s="1"/>
      <c r="B999" s="1"/>
      <c r="C999" s="12"/>
      <c r="D999" s="14"/>
      <c r="E999" s="14"/>
      <c r="F999" s="14"/>
      <c r="G999" s="29"/>
      <c r="H999" s="13"/>
      <c r="I999" s="14"/>
      <c r="J999" s="21"/>
      <c r="K999" s="21"/>
      <c r="L999" s="21"/>
      <c r="M999" s="22"/>
      <c r="N999" s="23"/>
      <c r="O999" s="23"/>
      <c r="P999" s="21"/>
      <c r="Q999" s="23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6.5" customHeight="1">
      <c r="A1000" s="1"/>
      <c r="B1000" s="1"/>
      <c r="C1000" s="12"/>
      <c r="D1000" s="14"/>
      <c r="E1000" s="14"/>
      <c r="F1000" s="14"/>
      <c r="G1000" s="29"/>
      <c r="H1000" s="13"/>
      <c r="I1000" s="14"/>
      <c r="J1000" s="21"/>
      <c r="K1000" s="21"/>
      <c r="L1000" s="21"/>
      <c r="M1000" s="22"/>
      <c r="N1000" s="23"/>
      <c r="O1000" s="23"/>
      <c r="P1000" s="21"/>
      <c r="Q1000" s="23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rintOptions/>
  <pageMargins bottom="0.75" footer="0.0" header="0.0" left="0.309027777777778" right="0.309027777777778" top="0.75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44"/>
    <col customWidth="1" min="4" max="4" width="5.78"/>
    <col customWidth="1" min="5" max="7" width="7.33"/>
    <col customWidth="1" min="8" max="8" width="6.44"/>
    <col customWidth="1" min="9" max="9" width="6.22"/>
    <col customWidth="1" min="10" max="10" width="14.22"/>
    <col customWidth="1" min="11" max="12" width="6.78"/>
    <col customWidth="1" min="13" max="13" width="8.78"/>
    <col customWidth="1" min="14" max="14" width="6.22"/>
    <col customWidth="1" min="15" max="16" width="3.67"/>
    <col customWidth="1" min="17" max="17" width="14.33"/>
    <col customWidth="1" min="18" max="18" width="12.56"/>
    <col customWidth="1" min="19" max="23" width="10.56"/>
    <col customWidth="1" min="24" max="26" width="7.0"/>
  </cols>
  <sheetData>
    <row r="1" ht="16.5" customHeight="1">
      <c r="A1" s="25" t="s">
        <v>0</v>
      </c>
      <c r="B1" s="1"/>
      <c r="C1" s="27" t="s">
        <v>2</v>
      </c>
      <c r="D1" s="3" t="s">
        <v>3</v>
      </c>
      <c r="E1" s="3" t="s">
        <v>4</v>
      </c>
      <c r="F1" s="3" t="s">
        <v>5</v>
      </c>
      <c r="G1" s="9" t="s">
        <v>6</v>
      </c>
      <c r="H1" s="42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3" t="s">
        <v>26</v>
      </c>
      <c r="R1" s="35" t="s">
        <v>27</v>
      </c>
      <c r="S1" s="3"/>
      <c r="T1" s="3"/>
      <c r="U1" s="3"/>
      <c r="V1" s="3"/>
      <c r="W1" s="3"/>
      <c r="X1" s="3"/>
      <c r="Y1" s="3"/>
      <c r="Z1" s="3"/>
    </row>
    <row r="2" ht="16.5" customHeight="1">
      <c r="A2" s="25">
        <v>46181.0</v>
      </c>
      <c r="B2" s="74">
        <f t="shared" ref="B2:B4" si="1">A2</f>
        <v>46181</v>
      </c>
      <c r="C2" s="27" t="s">
        <v>1832</v>
      </c>
      <c r="D2" s="28">
        <v>958.0</v>
      </c>
      <c r="E2" s="28">
        <v>306.0</v>
      </c>
      <c r="F2" s="3">
        <f>E2</f>
        <v>306</v>
      </c>
      <c r="G2" s="9">
        <f t="shared" ref="G2:G4" si="2">$D$2-F2</f>
        <v>652</v>
      </c>
      <c r="H2" s="42">
        <v>46195.0</v>
      </c>
      <c r="I2" s="3">
        <v>958.0</v>
      </c>
      <c r="J2" s="30" t="s">
        <v>1332</v>
      </c>
      <c r="K2" s="31">
        <v>46176.0</v>
      </c>
      <c r="L2" s="21" t="s">
        <v>295</v>
      </c>
      <c r="M2" s="37" t="s">
        <v>1833</v>
      </c>
      <c r="Q2" s="23" t="s">
        <v>979</v>
      </c>
      <c r="R2" s="23"/>
      <c r="V2" s="3"/>
      <c r="W2" s="3"/>
      <c r="X2" s="3"/>
      <c r="Y2" s="3"/>
      <c r="Z2" s="3"/>
    </row>
    <row r="3" ht="16.5" customHeight="1">
      <c r="A3" s="25">
        <v>46182.0</v>
      </c>
      <c r="B3" s="74">
        <f t="shared" si="1"/>
        <v>46182</v>
      </c>
      <c r="D3" s="33"/>
      <c r="E3" s="28">
        <v>458.0</v>
      </c>
      <c r="F3" s="14">
        <f t="shared" ref="F3:F4" si="3">F2+E3</f>
        <v>764</v>
      </c>
      <c r="G3" s="9">
        <f t="shared" si="2"/>
        <v>194</v>
      </c>
      <c r="J3" s="14"/>
      <c r="V3" s="3"/>
      <c r="W3" s="3"/>
      <c r="X3" s="3"/>
      <c r="Y3" s="3"/>
      <c r="Z3" s="3"/>
    </row>
    <row r="4" ht="16.5" customHeight="1">
      <c r="A4" s="25">
        <v>46183.0</v>
      </c>
      <c r="B4" s="74">
        <f t="shared" si="1"/>
        <v>46183</v>
      </c>
      <c r="D4" s="33"/>
      <c r="E4" s="28">
        <v>213.0</v>
      </c>
      <c r="F4" s="14">
        <f t="shared" si="3"/>
        <v>977</v>
      </c>
      <c r="G4" s="9">
        <f t="shared" si="2"/>
        <v>-19</v>
      </c>
      <c r="V4" s="3"/>
      <c r="W4" s="3"/>
      <c r="X4" s="3"/>
      <c r="Y4" s="3"/>
      <c r="Z4" s="3"/>
    </row>
    <row r="5" ht="16.5" customHeight="1">
      <c r="A5" s="25"/>
      <c r="B5" s="74"/>
      <c r="C5" s="27" t="s">
        <v>1834</v>
      </c>
      <c r="D5" s="3">
        <v>960.0</v>
      </c>
      <c r="E5" s="3">
        <v>439.0</v>
      </c>
      <c r="F5" s="14">
        <f>E5</f>
        <v>439</v>
      </c>
      <c r="G5" s="29">
        <f t="shared" ref="G5:G6" si="4">$D$5-F5</f>
        <v>521</v>
      </c>
      <c r="H5" s="13">
        <v>46188.0</v>
      </c>
      <c r="I5" s="14">
        <v>960.0</v>
      </c>
      <c r="J5" s="30" t="s">
        <v>288</v>
      </c>
      <c r="K5" s="59">
        <v>46177.0</v>
      </c>
      <c r="L5" s="30" t="s">
        <v>289</v>
      </c>
      <c r="M5" s="37" t="s">
        <v>1837</v>
      </c>
      <c r="Q5" s="23" t="s">
        <v>37</v>
      </c>
      <c r="R5" s="23" t="s">
        <v>280</v>
      </c>
      <c r="V5" s="3"/>
      <c r="W5" s="3"/>
      <c r="X5" s="3"/>
      <c r="Y5" s="3"/>
      <c r="Z5" s="3"/>
    </row>
    <row r="6" ht="16.5" customHeight="1">
      <c r="A6" s="25">
        <v>46184.0</v>
      </c>
      <c r="B6" s="74">
        <f>A6</f>
        <v>46184</v>
      </c>
      <c r="C6" s="27"/>
      <c r="D6" s="3"/>
      <c r="E6" s="3">
        <v>551.0</v>
      </c>
      <c r="F6" s="14">
        <f>F5+E6</f>
        <v>990</v>
      </c>
      <c r="G6" s="29">
        <f t="shared" si="4"/>
        <v>-30</v>
      </c>
      <c r="L6" s="21"/>
      <c r="Q6" s="23"/>
      <c r="V6" s="3"/>
      <c r="W6" s="3"/>
      <c r="X6" s="3"/>
      <c r="Y6" s="3"/>
      <c r="Z6" s="3"/>
    </row>
    <row r="7" ht="16.5" customHeight="1">
      <c r="A7" s="25"/>
      <c r="B7" s="74"/>
      <c r="C7" s="27" t="s">
        <v>1407</v>
      </c>
      <c r="D7" s="3">
        <f>I10</f>
        <v>6000</v>
      </c>
      <c r="E7" s="3">
        <v>269.0</v>
      </c>
      <c r="F7" s="14">
        <f>E7</f>
        <v>269</v>
      </c>
      <c r="G7" s="29">
        <f t="shared" ref="G7:G14" si="5">$D$7-F7</f>
        <v>5731</v>
      </c>
      <c r="H7" s="13">
        <v>46199.0</v>
      </c>
      <c r="I7" s="14">
        <v>3000.0</v>
      </c>
      <c r="J7" s="30" t="s">
        <v>668</v>
      </c>
      <c r="K7" s="31">
        <v>46155.0</v>
      </c>
      <c r="L7" s="21" t="s">
        <v>512</v>
      </c>
      <c r="M7" s="37" t="s">
        <v>1838</v>
      </c>
      <c r="Q7" s="23" t="s">
        <v>85</v>
      </c>
      <c r="V7" s="3"/>
      <c r="W7" s="3"/>
      <c r="X7" s="3"/>
      <c r="Y7" s="3"/>
      <c r="Z7" s="3"/>
    </row>
    <row r="8" ht="16.5" customHeight="1">
      <c r="A8" s="25">
        <v>46185.0</v>
      </c>
      <c r="B8" s="74">
        <f t="shared" ref="B8:B14" si="6">A8</f>
        <v>46185</v>
      </c>
      <c r="C8" s="55" t="s">
        <v>1495</v>
      </c>
      <c r="D8" s="34"/>
      <c r="E8" s="3">
        <v>817.0</v>
      </c>
      <c r="F8" s="14">
        <f t="shared" ref="F8:F14" si="7">F7+E8</f>
        <v>1086</v>
      </c>
      <c r="G8" s="29">
        <f t="shared" si="5"/>
        <v>4914</v>
      </c>
      <c r="H8" s="1">
        <v>46209.0</v>
      </c>
      <c r="I8" s="14">
        <v>1000.0</v>
      </c>
      <c r="J8" s="30" t="s">
        <v>668</v>
      </c>
      <c r="K8" s="31">
        <v>46182.0</v>
      </c>
      <c r="L8" s="21" t="s">
        <v>512</v>
      </c>
      <c r="M8" s="40" t="s">
        <v>1839</v>
      </c>
      <c r="N8" s="21" t="s">
        <v>1840</v>
      </c>
      <c r="Q8" s="23" t="s">
        <v>165</v>
      </c>
      <c r="V8" s="3"/>
      <c r="W8" s="3"/>
      <c r="X8" s="3"/>
      <c r="Y8" s="3"/>
      <c r="Z8" s="3"/>
    </row>
    <row r="9" ht="16.5" customHeight="1">
      <c r="A9" s="25">
        <v>46186.0</v>
      </c>
      <c r="B9" s="74">
        <f t="shared" si="6"/>
        <v>46186</v>
      </c>
      <c r="C9" s="12"/>
      <c r="D9" s="34"/>
      <c r="E9" s="3">
        <v>865.0</v>
      </c>
      <c r="F9" s="14">
        <f t="shared" si="7"/>
        <v>1951</v>
      </c>
      <c r="G9" s="29">
        <f t="shared" si="5"/>
        <v>4049</v>
      </c>
      <c r="H9" s="1">
        <v>46216.0</v>
      </c>
      <c r="I9" s="14">
        <v>2000.0</v>
      </c>
      <c r="J9" s="30" t="s">
        <v>668</v>
      </c>
      <c r="K9" s="31">
        <v>46182.0</v>
      </c>
      <c r="L9" s="21" t="s">
        <v>512</v>
      </c>
      <c r="M9" s="40" t="s">
        <v>1839</v>
      </c>
      <c r="N9" s="21" t="s">
        <v>1484</v>
      </c>
      <c r="Q9" s="23" t="s">
        <v>165</v>
      </c>
      <c r="V9" s="3"/>
      <c r="W9" s="3"/>
      <c r="X9" s="3"/>
      <c r="Y9" s="3"/>
      <c r="Z9" s="3"/>
    </row>
    <row r="10" ht="16.5" customHeight="1">
      <c r="A10" s="25">
        <v>46187.0</v>
      </c>
      <c r="B10" s="74">
        <f t="shared" si="6"/>
        <v>46187</v>
      </c>
      <c r="C10" s="12"/>
      <c r="D10" s="34"/>
      <c r="E10" s="3">
        <v>863.0</v>
      </c>
      <c r="F10" s="14">
        <f t="shared" si="7"/>
        <v>2814</v>
      </c>
      <c r="G10" s="29">
        <f t="shared" si="5"/>
        <v>3186</v>
      </c>
      <c r="I10" s="14">
        <f>SUM(I7:I9)</f>
        <v>6000</v>
      </c>
      <c r="L10" s="21"/>
      <c r="V10" s="3"/>
      <c r="W10" s="3"/>
      <c r="X10" s="3"/>
      <c r="Y10" s="3"/>
      <c r="Z10" s="3"/>
    </row>
    <row r="11" ht="16.5" customHeight="1">
      <c r="A11" s="25">
        <v>46188.0</v>
      </c>
      <c r="B11" s="74">
        <f t="shared" si="6"/>
        <v>46188</v>
      </c>
      <c r="C11" s="12"/>
      <c r="D11" s="34"/>
      <c r="E11" s="3">
        <v>865.0</v>
      </c>
      <c r="F11" s="14">
        <f t="shared" si="7"/>
        <v>3679</v>
      </c>
      <c r="G11" s="29">
        <f t="shared" si="5"/>
        <v>2321</v>
      </c>
      <c r="L11" s="21"/>
      <c r="V11" s="3"/>
      <c r="W11" s="3"/>
      <c r="X11" s="3"/>
      <c r="Y11" s="3"/>
      <c r="Z11" s="3"/>
    </row>
    <row r="12" ht="16.5" customHeight="1">
      <c r="A12" s="25">
        <v>46189.0</v>
      </c>
      <c r="B12" s="74">
        <f t="shared" si="6"/>
        <v>46189</v>
      </c>
      <c r="C12" s="12"/>
      <c r="D12" s="34"/>
      <c r="E12" s="3">
        <v>865.0</v>
      </c>
      <c r="F12" s="14">
        <f t="shared" si="7"/>
        <v>4544</v>
      </c>
      <c r="G12" s="29">
        <f t="shared" si="5"/>
        <v>1456</v>
      </c>
      <c r="L12" s="21"/>
      <c r="V12" s="3"/>
      <c r="W12" s="3"/>
      <c r="X12" s="3"/>
      <c r="Y12" s="3"/>
      <c r="Z12" s="3"/>
    </row>
    <row r="13" ht="16.5" customHeight="1">
      <c r="A13" s="25">
        <v>46190.0</v>
      </c>
      <c r="B13" s="74">
        <f t="shared" si="6"/>
        <v>46190</v>
      </c>
      <c r="C13" s="12"/>
      <c r="D13" s="34"/>
      <c r="E13" s="3">
        <f>796+69</f>
        <v>865</v>
      </c>
      <c r="F13" s="14">
        <f t="shared" si="7"/>
        <v>5409</v>
      </c>
      <c r="G13" s="29">
        <f t="shared" si="5"/>
        <v>591</v>
      </c>
      <c r="V13" s="3"/>
      <c r="W13" s="3"/>
      <c r="X13" s="3"/>
      <c r="Y13" s="3"/>
      <c r="Z13" s="3"/>
    </row>
    <row r="14" ht="16.5" customHeight="1">
      <c r="A14" s="25">
        <v>46191.0</v>
      </c>
      <c r="B14" s="74">
        <f t="shared" si="6"/>
        <v>46191</v>
      </c>
      <c r="C14" s="27"/>
      <c r="D14" s="3"/>
      <c r="E14" s="3">
        <v>644.0</v>
      </c>
      <c r="F14" s="14">
        <f t="shared" si="7"/>
        <v>6053</v>
      </c>
      <c r="G14" s="29">
        <f t="shared" si="5"/>
        <v>-53</v>
      </c>
      <c r="V14" s="3"/>
      <c r="W14" s="3"/>
      <c r="X14" s="3"/>
      <c r="Y14" s="3"/>
      <c r="Z14" s="3"/>
    </row>
    <row r="15" ht="16.5" customHeight="1">
      <c r="A15" s="25"/>
      <c r="B15" s="74"/>
      <c r="C15" s="27" t="s">
        <v>1422</v>
      </c>
      <c r="D15" s="3">
        <v>100.0</v>
      </c>
      <c r="E15" s="3">
        <v>100.0</v>
      </c>
      <c r="F15" s="14">
        <f t="shared" ref="F15:F16" si="8">E15</f>
        <v>100</v>
      </c>
      <c r="G15" s="29">
        <f>$D$15-F15</f>
        <v>0</v>
      </c>
      <c r="H15" s="13">
        <v>46191.0</v>
      </c>
      <c r="I15" s="14">
        <v>100.0</v>
      </c>
      <c r="J15" s="30" t="s">
        <v>288</v>
      </c>
      <c r="K15" s="31">
        <v>46177.0</v>
      </c>
      <c r="L15" s="21" t="s">
        <v>289</v>
      </c>
      <c r="M15" s="37" t="s">
        <v>1841</v>
      </c>
      <c r="P15" s="21"/>
      <c r="Q15" s="23" t="s">
        <v>113</v>
      </c>
      <c r="R15" s="23" t="s">
        <v>292</v>
      </c>
      <c r="V15" s="3"/>
      <c r="W15" s="3"/>
      <c r="X15" s="3"/>
      <c r="Y15" s="3"/>
      <c r="Z15" s="3"/>
    </row>
    <row r="16" ht="16.5" customHeight="1">
      <c r="A16" s="25"/>
      <c r="B16" s="74"/>
      <c r="C16" s="27" t="s">
        <v>1422</v>
      </c>
      <c r="D16" s="3">
        <f>I20</f>
        <v>18579</v>
      </c>
      <c r="E16" s="3">
        <v>117.0</v>
      </c>
      <c r="F16" s="14">
        <f t="shared" si="8"/>
        <v>117</v>
      </c>
      <c r="G16" s="29">
        <f t="shared" ref="G16:G32" si="9">$D$16-F16</f>
        <v>18462</v>
      </c>
      <c r="H16" s="25">
        <v>46203.0</v>
      </c>
      <c r="I16" s="14">
        <v>5100.0</v>
      </c>
      <c r="J16" s="30" t="s">
        <v>288</v>
      </c>
      <c r="K16" s="31">
        <v>46177.0</v>
      </c>
      <c r="L16" s="21" t="s">
        <v>289</v>
      </c>
      <c r="M16" s="23" t="s">
        <v>1842</v>
      </c>
      <c r="N16" s="23" t="s">
        <v>150</v>
      </c>
      <c r="Q16" s="23" t="s">
        <v>560</v>
      </c>
      <c r="R16" s="23" t="s">
        <v>292</v>
      </c>
      <c r="V16" s="3"/>
      <c r="W16" s="3"/>
      <c r="X16" s="3"/>
      <c r="Y16" s="3"/>
      <c r="Z16" s="3"/>
    </row>
    <row r="17" ht="16.5" customHeight="1">
      <c r="A17" s="25">
        <v>46192.0</v>
      </c>
      <c r="B17" s="74">
        <f t="shared" ref="B17:B32" si="10">A17</f>
        <v>46192</v>
      </c>
      <c r="C17" s="27"/>
      <c r="D17" s="34"/>
      <c r="E17" s="3">
        <v>1137.0</v>
      </c>
      <c r="F17" s="14">
        <f t="shared" ref="F17:F32" si="11">E17+F16</f>
        <v>1254</v>
      </c>
      <c r="G17" s="29">
        <f t="shared" si="9"/>
        <v>17325</v>
      </c>
      <c r="H17" s="25">
        <v>46204.0</v>
      </c>
      <c r="I17" s="14">
        <v>7200.0</v>
      </c>
      <c r="J17" s="30" t="s">
        <v>288</v>
      </c>
      <c r="K17" s="31">
        <v>46189.0</v>
      </c>
      <c r="L17" s="21" t="s">
        <v>289</v>
      </c>
      <c r="M17" s="41" t="s">
        <v>1843</v>
      </c>
      <c r="N17" s="23" t="s">
        <v>150</v>
      </c>
      <c r="O17" s="23"/>
      <c r="P17" s="21"/>
      <c r="Q17" s="23" t="s">
        <v>560</v>
      </c>
      <c r="R17" s="23" t="s">
        <v>292</v>
      </c>
      <c r="V17" s="3"/>
      <c r="W17" s="3"/>
      <c r="X17" s="3"/>
      <c r="Y17" s="3"/>
      <c r="Z17" s="3"/>
    </row>
    <row r="18" ht="16.5" customHeight="1">
      <c r="A18" s="25">
        <v>46193.0</v>
      </c>
      <c r="B18" s="74">
        <f t="shared" si="10"/>
        <v>46193</v>
      </c>
      <c r="C18" s="27"/>
      <c r="D18" s="34"/>
      <c r="E18" s="3">
        <v>1135.0</v>
      </c>
      <c r="F18" s="14">
        <f t="shared" si="11"/>
        <v>2389</v>
      </c>
      <c r="G18" s="29">
        <f t="shared" si="9"/>
        <v>16190</v>
      </c>
      <c r="H18" s="13">
        <v>46209.0</v>
      </c>
      <c r="I18" s="3">
        <v>5079.0</v>
      </c>
      <c r="J18" s="30" t="s">
        <v>288</v>
      </c>
      <c r="K18" s="31">
        <v>46196.0</v>
      </c>
      <c r="L18" s="21" t="s">
        <v>289</v>
      </c>
      <c r="M18" s="41" t="s">
        <v>1844</v>
      </c>
      <c r="N18" s="23" t="s">
        <v>150</v>
      </c>
      <c r="O18" s="23"/>
      <c r="P18" s="21"/>
      <c r="Q18" s="23" t="s">
        <v>134</v>
      </c>
      <c r="R18" s="23" t="s">
        <v>292</v>
      </c>
      <c r="V18" s="3"/>
      <c r="W18" s="3"/>
      <c r="X18" s="3"/>
      <c r="Y18" s="3"/>
      <c r="Z18" s="3"/>
    </row>
    <row r="19" ht="16.5" customHeight="1">
      <c r="A19" s="25">
        <v>46194.0</v>
      </c>
      <c r="B19" s="74">
        <f t="shared" si="10"/>
        <v>46194</v>
      </c>
      <c r="C19" s="27"/>
      <c r="D19" s="34"/>
      <c r="E19" s="3">
        <v>1224.0</v>
      </c>
      <c r="F19" s="14">
        <f t="shared" si="11"/>
        <v>3613</v>
      </c>
      <c r="G19" s="29">
        <f t="shared" si="9"/>
        <v>14966</v>
      </c>
      <c r="H19" s="13">
        <v>46223.0</v>
      </c>
      <c r="I19" s="3">
        <v>1200.0</v>
      </c>
      <c r="J19" s="30" t="s">
        <v>288</v>
      </c>
      <c r="K19" s="31">
        <v>46202.0</v>
      </c>
      <c r="L19" s="21" t="s">
        <v>289</v>
      </c>
      <c r="M19" s="41" t="s">
        <v>1845</v>
      </c>
      <c r="N19" s="23" t="s">
        <v>160</v>
      </c>
      <c r="O19" s="23"/>
      <c r="P19" s="21"/>
      <c r="Q19" s="23" t="s">
        <v>59</v>
      </c>
      <c r="R19" s="23" t="s">
        <v>292</v>
      </c>
      <c r="V19" s="3"/>
      <c r="W19" s="3"/>
      <c r="X19" s="3"/>
      <c r="Y19" s="3"/>
      <c r="Z19" s="3"/>
    </row>
    <row r="20" ht="16.5" customHeight="1">
      <c r="A20" s="25">
        <v>46195.0</v>
      </c>
      <c r="B20" s="74">
        <f t="shared" si="10"/>
        <v>46195</v>
      </c>
      <c r="C20" s="12"/>
      <c r="D20" s="14"/>
      <c r="E20" s="3">
        <v>1196.0</v>
      </c>
      <c r="F20" s="14">
        <f t="shared" si="11"/>
        <v>4809</v>
      </c>
      <c r="G20" s="29">
        <f t="shared" si="9"/>
        <v>13770</v>
      </c>
      <c r="H20" s="13"/>
      <c r="I20" s="14">
        <f>SUM(I16:I19)</f>
        <v>18579</v>
      </c>
      <c r="J20" s="21"/>
      <c r="K20" s="21"/>
      <c r="L20" s="21"/>
      <c r="P20" s="21"/>
      <c r="Q20" s="23"/>
      <c r="V20" s="3"/>
      <c r="W20" s="3"/>
      <c r="X20" s="3"/>
      <c r="Y20" s="3"/>
      <c r="Z20" s="3"/>
    </row>
    <row r="21" ht="16.5" customHeight="1">
      <c r="A21" s="25">
        <v>46196.0</v>
      </c>
      <c r="B21" s="74">
        <f t="shared" si="10"/>
        <v>46196</v>
      </c>
      <c r="C21" s="12"/>
      <c r="D21" s="14"/>
      <c r="E21" s="3">
        <v>1210.0</v>
      </c>
      <c r="F21" s="14">
        <f t="shared" si="11"/>
        <v>6019</v>
      </c>
      <c r="G21" s="29">
        <f t="shared" si="9"/>
        <v>12560</v>
      </c>
      <c r="H21" s="13"/>
      <c r="J21" s="21"/>
      <c r="K21" s="21"/>
      <c r="L21" s="21"/>
      <c r="P21" s="21"/>
      <c r="Q21" s="23"/>
      <c r="V21" s="3"/>
      <c r="W21" s="3"/>
      <c r="X21" s="3"/>
      <c r="Y21" s="3"/>
      <c r="Z21" s="3"/>
    </row>
    <row r="22" ht="16.5" customHeight="1">
      <c r="A22" s="25">
        <v>46197.0</v>
      </c>
      <c r="B22" s="74">
        <f t="shared" si="10"/>
        <v>46197</v>
      </c>
      <c r="C22" s="27"/>
      <c r="D22" s="3"/>
      <c r="E22" s="3">
        <v>1216.0</v>
      </c>
      <c r="F22" s="14">
        <f t="shared" si="11"/>
        <v>7235</v>
      </c>
      <c r="G22" s="29">
        <f t="shared" si="9"/>
        <v>11344</v>
      </c>
      <c r="H22" s="42"/>
      <c r="I22" s="3"/>
      <c r="J22" s="30"/>
      <c r="K22" s="30"/>
      <c r="L22" s="30"/>
      <c r="M22" s="22"/>
      <c r="N22" s="23"/>
      <c r="O22" s="23"/>
      <c r="P22" s="30"/>
      <c r="Q22" s="3"/>
      <c r="R22" s="3"/>
      <c r="V22" s="3"/>
      <c r="W22" s="3"/>
      <c r="X22" s="3"/>
      <c r="Y22" s="3"/>
      <c r="Z22" s="3"/>
    </row>
    <row r="23" ht="16.5" customHeight="1">
      <c r="A23" s="25">
        <v>46198.0</v>
      </c>
      <c r="B23" s="74">
        <f t="shared" si="10"/>
        <v>46198</v>
      </c>
      <c r="C23" s="27"/>
      <c r="D23" s="3"/>
      <c r="E23" s="3">
        <v>1216.0</v>
      </c>
      <c r="F23" s="14">
        <f t="shared" si="11"/>
        <v>8451</v>
      </c>
      <c r="G23" s="29">
        <f t="shared" si="9"/>
        <v>10128</v>
      </c>
      <c r="H23" s="42"/>
      <c r="I23" s="3"/>
      <c r="J23" s="30"/>
      <c r="K23" s="30"/>
      <c r="L23" s="30"/>
      <c r="M23" s="22"/>
      <c r="N23" s="23"/>
      <c r="O23" s="23"/>
      <c r="P23" s="30"/>
      <c r="Q23" s="3"/>
      <c r="R23" s="3"/>
      <c r="V23" s="3"/>
      <c r="W23" s="3"/>
      <c r="X23" s="3"/>
      <c r="Y23" s="3"/>
      <c r="Z23" s="3"/>
    </row>
    <row r="24" ht="16.5" customHeight="1">
      <c r="A24" s="25">
        <v>46199.0</v>
      </c>
      <c r="B24" s="74">
        <f t="shared" si="10"/>
        <v>46199</v>
      </c>
      <c r="C24" s="27"/>
      <c r="D24" s="3"/>
      <c r="E24" s="3">
        <v>1214.0</v>
      </c>
      <c r="F24" s="14">
        <f t="shared" si="11"/>
        <v>9665</v>
      </c>
      <c r="G24" s="29">
        <f t="shared" si="9"/>
        <v>8914</v>
      </c>
      <c r="H24" s="42"/>
      <c r="I24" s="3"/>
      <c r="J24" s="30"/>
      <c r="K24" s="30"/>
      <c r="L24" s="30"/>
      <c r="M24" s="22"/>
      <c r="N24" s="23"/>
      <c r="O24" s="23"/>
      <c r="P24" s="30"/>
      <c r="Q24" s="3"/>
      <c r="R24" s="3"/>
      <c r="V24" s="3"/>
      <c r="W24" s="3"/>
      <c r="X24" s="3"/>
      <c r="Y24" s="3"/>
      <c r="Z24" s="3"/>
    </row>
    <row r="25" ht="16.5" customHeight="1">
      <c r="A25" s="25">
        <v>46200.0</v>
      </c>
      <c r="B25" s="74">
        <f t="shared" si="10"/>
        <v>46200</v>
      </c>
      <c r="C25" s="27"/>
      <c r="D25" s="3"/>
      <c r="E25" s="3">
        <v>1221.0</v>
      </c>
      <c r="F25" s="14">
        <f t="shared" si="11"/>
        <v>10886</v>
      </c>
      <c r="G25" s="29">
        <f t="shared" si="9"/>
        <v>7693</v>
      </c>
      <c r="H25" s="42"/>
      <c r="I25" s="3"/>
      <c r="J25" s="30"/>
      <c r="K25" s="30"/>
      <c r="L25" s="30"/>
      <c r="M25" s="22"/>
      <c r="N25" s="23"/>
      <c r="O25" s="23"/>
      <c r="P25" s="30"/>
      <c r="Q25" s="3"/>
      <c r="R25" s="3"/>
      <c r="V25" s="3"/>
      <c r="W25" s="3"/>
      <c r="X25" s="3"/>
      <c r="Y25" s="3"/>
      <c r="Z25" s="3"/>
    </row>
    <row r="26" ht="16.5" customHeight="1">
      <c r="A26" s="25">
        <v>46201.0</v>
      </c>
      <c r="B26" s="74">
        <f t="shared" si="10"/>
        <v>46201</v>
      </c>
      <c r="C26" s="27"/>
      <c r="D26" s="3"/>
      <c r="E26" s="3">
        <v>1194.0</v>
      </c>
      <c r="F26" s="14">
        <f t="shared" si="11"/>
        <v>12080</v>
      </c>
      <c r="G26" s="29">
        <f t="shared" si="9"/>
        <v>6499</v>
      </c>
      <c r="H26" s="42"/>
      <c r="I26" s="3"/>
      <c r="J26" s="30"/>
      <c r="K26" s="30"/>
      <c r="L26" s="30"/>
      <c r="M26" s="22"/>
      <c r="N26" s="23"/>
      <c r="O26" s="23"/>
      <c r="P26" s="30"/>
      <c r="Q26" s="3"/>
      <c r="R26" s="3"/>
      <c r="V26" s="3"/>
      <c r="W26" s="3"/>
      <c r="X26" s="3"/>
      <c r="Y26" s="3"/>
      <c r="Z26" s="3"/>
    </row>
    <row r="27" ht="16.5" customHeight="1">
      <c r="A27" s="25">
        <v>46202.0</v>
      </c>
      <c r="B27" s="74">
        <f t="shared" si="10"/>
        <v>46202</v>
      </c>
      <c r="C27" s="27"/>
      <c r="D27" s="3"/>
      <c r="E27" s="3">
        <v>1206.0</v>
      </c>
      <c r="F27" s="14">
        <f t="shared" si="11"/>
        <v>13286</v>
      </c>
      <c r="G27" s="29">
        <f t="shared" si="9"/>
        <v>5293</v>
      </c>
      <c r="H27" s="42"/>
      <c r="I27" s="3"/>
      <c r="J27" s="30"/>
      <c r="K27" s="30"/>
      <c r="L27" s="30"/>
      <c r="M27" s="22"/>
      <c r="N27" s="23"/>
      <c r="O27" s="23"/>
      <c r="P27" s="30"/>
      <c r="Q27" s="3"/>
      <c r="R27" s="3"/>
      <c r="V27" s="3"/>
      <c r="W27" s="3"/>
      <c r="X27" s="3"/>
      <c r="Y27" s="3"/>
      <c r="Z27" s="3"/>
    </row>
    <row r="28" ht="16.5" customHeight="1">
      <c r="A28" s="25">
        <v>46203.0</v>
      </c>
      <c r="B28" s="74">
        <f t="shared" si="10"/>
        <v>46203</v>
      </c>
      <c r="C28" s="27"/>
      <c r="D28" s="3"/>
      <c r="E28" s="3">
        <v>1159.0</v>
      </c>
      <c r="F28" s="14">
        <f t="shared" si="11"/>
        <v>14445</v>
      </c>
      <c r="G28" s="29">
        <f t="shared" si="9"/>
        <v>4134</v>
      </c>
      <c r="H28" s="42"/>
      <c r="I28" s="3"/>
      <c r="J28" s="30"/>
      <c r="K28" s="30"/>
      <c r="L28" s="30"/>
      <c r="M28" s="22"/>
      <c r="N28" s="23"/>
      <c r="O28" s="23"/>
      <c r="P28" s="30"/>
      <c r="Q28" s="3"/>
      <c r="R28" s="3"/>
      <c r="V28" s="3"/>
      <c r="W28" s="3"/>
      <c r="X28" s="3"/>
      <c r="Y28" s="3"/>
      <c r="Z28" s="3"/>
    </row>
    <row r="29" ht="16.5" customHeight="1">
      <c r="A29" s="25">
        <v>46204.0</v>
      </c>
      <c r="B29" s="74">
        <f t="shared" si="10"/>
        <v>46204</v>
      </c>
      <c r="C29" s="27"/>
      <c r="D29" s="3"/>
      <c r="E29" s="3">
        <v>1203.0</v>
      </c>
      <c r="F29" s="14">
        <f t="shared" si="11"/>
        <v>15648</v>
      </c>
      <c r="G29" s="29">
        <f t="shared" si="9"/>
        <v>2931</v>
      </c>
      <c r="H29" s="42"/>
      <c r="I29" s="3"/>
      <c r="J29" s="30"/>
      <c r="K29" s="30"/>
      <c r="L29" s="30"/>
      <c r="M29" s="22"/>
      <c r="N29" s="23"/>
      <c r="O29" s="23"/>
      <c r="P29" s="30"/>
      <c r="Q29" s="3"/>
      <c r="R29" s="3"/>
      <c r="V29" s="3"/>
      <c r="W29" s="3"/>
      <c r="X29" s="3"/>
      <c r="Y29" s="3"/>
      <c r="Z29" s="3"/>
    </row>
    <row r="30" ht="16.5" customHeight="1">
      <c r="A30" s="25">
        <v>46205.0</v>
      </c>
      <c r="B30" s="74">
        <f t="shared" si="10"/>
        <v>46205</v>
      </c>
      <c r="C30" s="27"/>
      <c r="D30" s="3"/>
      <c r="E30" s="3">
        <v>1201.0</v>
      </c>
      <c r="F30" s="14">
        <f t="shared" si="11"/>
        <v>16849</v>
      </c>
      <c r="G30" s="29">
        <f t="shared" si="9"/>
        <v>1730</v>
      </c>
      <c r="H30" s="42"/>
      <c r="I30" s="3"/>
      <c r="J30" s="30"/>
      <c r="K30" s="30"/>
      <c r="L30" s="30"/>
      <c r="M30" s="22"/>
      <c r="N30" s="23"/>
      <c r="O30" s="23"/>
      <c r="P30" s="30"/>
      <c r="Q30" s="3"/>
      <c r="R30" s="3"/>
      <c r="V30" s="3"/>
      <c r="W30" s="3"/>
      <c r="X30" s="3"/>
      <c r="Y30" s="3"/>
      <c r="Z30" s="3"/>
    </row>
    <row r="31" ht="16.5" customHeight="1">
      <c r="A31" s="25">
        <v>46206.0</v>
      </c>
      <c r="B31" s="74">
        <f t="shared" si="10"/>
        <v>46206</v>
      </c>
      <c r="C31" s="27"/>
      <c r="D31" s="3"/>
      <c r="E31" s="3">
        <v>1201.0</v>
      </c>
      <c r="F31" s="14">
        <f t="shared" si="11"/>
        <v>18050</v>
      </c>
      <c r="G31" s="29">
        <f t="shared" si="9"/>
        <v>529</v>
      </c>
      <c r="H31" s="42"/>
      <c r="I31" s="3"/>
      <c r="J31" s="30"/>
      <c r="K31" s="30"/>
      <c r="L31" s="30"/>
      <c r="M31" s="22"/>
      <c r="N31" s="23"/>
      <c r="O31" s="23"/>
      <c r="P31" s="30"/>
      <c r="Q31" s="3"/>
      <c r="R31" s="3"/>
      <c r="V31" s="3"/>
      <c r="W31" s="3"/>
      <c r="X31" s="3"/>
      <c r="Y31" s="3"/>
      <c r="Z31" s="3"/>
    </row>
    <row r="32" ht="16.5" customHeight="1">
      <c r="A32" s="25">
        <v>46207.0</v>
      </c>
      <c r="B32" s="74">
        <f t="shared" si="10"/>
        <v>46207</v>
      </c>
      <c r="C32" s="27"/>
      <c r="D32" s="3"/>
      <c r="E32" s="3">
        <v>506.0</v>
      </c>
      <c r="F32" s="14">
        <f t="shared" si="11"/>
        <v>18556</v>
      </c>
      <c r="G32" s="29">
        <f t="shared" si="9"/>
        <v>23</v>
      </c>
      <c r="H32" s="42"/>
      <c r="I32" s="3"/>
      <c r="J32" s="30"/>
      <c r="K32" s="30"/>
      <c r="L32" s="30"/>
      <c r="M32" s="22"/>
      <c r="N32" s="23"/>
      <c r="O32" s="23"/>
      <c r="P32" s="30"/>
      <c r="Q32" s="3"/>
      <c r="R32" s="3"/>
      <c r="V32" s="3"/>
      <c r="W32" s="3"/>
      <c r="X32" s="3"/>
      <c r="Y32" s="3"/>
      <c r="Z32" s="3"/>
    </row>
    <row r="33" ht="16.5" customHeight="1">
      <c r="A33" s="25"/>
      <c r="B33" s="1"/>
      <c r="C33" s="27" t="s">
        <v>1848</v>
      </c>
      <c r="D33" s="3">
        <v>750.0</v>
      </c>
      <c r="E33" s="3">
        <v>70.0</v>
      </c>
      <c r="F33" s="14">
        <f>E33</f>
        <v>70</v>
      </c>
      <c r="G33" s="29">
        <f t="shared" ref="G33:G35" si="12">$D$33-F33</f>
        <v>680</v>
      </c>
      <c r="H33" s="13">
        <v>46209.0</v>
      </c>
      <c r="I33" s="14">
        <v>750.0</v>
      </c>
      <c r="J33" s="30" t="s">
        <v>1510</v>
      </c>
      <c r="K33" s="31">
        <v>46191.0</v>
      </c>
      <c r="L33" s="21" t="s">
        <v>510</v>
      </c>
      <c r="M33" s="37" t="s">
        <v>1849</v>
      </c>
      <c r="Q33" s="23" t="s">
        <v>197</v>
      </c>
      <c r="R33" s="23" t="s">
        <v>76</v>
      </c>
      <c r="V33" s="3"/>
      <c r="W33" s="3"/>
      <c r="X33" s="3"/>
      <c r="Y33" s="3"/>
      <c r="Z33" s="3"/>
    </row>
    <row r="34" ht="16.5" customHeight="1">
      <c r="A34" s="25">
        <v>46208.0</v>
      </c>
      <c r="B34" s="74">
        <f t="shared" ref="B34:B35" si="13">A34</f>
        <v>46208</v>
      </c>
      <c r="C34" s="27"/>
      <c r="D34" s="3"/>
      <c r="E34" s="3">
        <v>614.0</v>
      </c>
      <c r="F34" s="14">
        <f>F33+E34</f>
        <v>684</v>
      </c>
      <c r="G34" s="29">
        <f t="shared" si="12"/>
        <v>66</v>
      </c>
      <c r="V34" s="3"/>
      <c r="W34" s="3"/>
      <c r="X34" s="3"/>
      <c r="Y34" s="3"/>
      <c r="Z34" s="3"/>
    </row>
    <row r="35" ht="16.5" customHeight="1">
      <c r="A35" s="25">
        <v>46209.0</v>
      </c>
      <c r="B35" s="74">
        <f t="shared" si="13"/>
        <v>46209</v>
      </c>
      <c r="C35" s="27"/>
      <c r="D35" s="3"/>
      <c r="E35" s="3">
        <v>142.0</v>
      </c>
      <c r="F35" s="14">
        <f>E35+F34</f>
        <v>826</v>
      </c>
      <c r="G35" s="29">
        <f t="shared" si="12"/>
        <v>-76</v>
      </c>
      <c r="V35" s="3"/>
      <c r="W35" s="3"/>
      <c r="X35" s="3"/>
      <c r="Y35" s="3"/>
      <c r="Z35" s="3"/>
    </row>
    <row r="36" ht="16.5" customHeight="1">
      <c r="A36" s="25"/>
      <c r="B36" s="1"/>
      <c r="C36" s="27" t="s">
        <v>1692</v>
      </c>
      <c r="D36" s="3">
        <v>500.0</v>
      </c>
      <c r="E36" s="3">
        <v>269.0</v>
      </c>
      <c r="F36" s="14">
        <f>E36</f>
        <v>269</v>
      </c>
      <c r="G36" s="29">
        <f t="shared" ref="G36:G37" si="14">$D$36-F36</f>
        <v>231</v>
      </c>
      <c r="H36" s="13">
        <v>46211.0</v>
      </c>
      <c r="I36" s="14">
        <v>500.0</v>
      </c>
      <c r="J36" s="21" t="s">
        <v>966</v>
      </c>
      <c r="L36" s="21" t="s">
        <v>967</v>
      </c>
      <c r="M36" s="37" t="s">
        <v>1850</v>
      </c>
      <c r="Q36" s="23" t="s">
        <v>1851</v>
      </c>
      <c r="R36" s="23" t="s">
        <v>76</v>
      </c>
      <c r="W36" s="3"/>
      <c r="X36" s="3"/>
      <c r="Y36" s="3"/>
      <c r="Z36" s="3"/>
    </row>
    <row r="37" ht="16.5" customHeight="1">
      <c r="A37" s="25">
        <v>46210.0</v>
      </c>
      <c r="B37" s="74">
        <f>A37</f>
        <v>46210</v>
      </c>
      <c r="C37" s="44"/>
      <c r="D37" s="34"/>
      <c r="E37" s="3">
        <v>287.0</v>
      </c>
      <c r="F37" s="14">
        <f>F36+E37</f>
        <v>556</v>
      </c>
      <c r="G37" s="29">
        <f t="shared" si="14"/>
        <v>-56</v>
      </c>
      <c r="H37" s="13"/>
      <c r="I37" s="14"/>
      <c r="W37" s="3"/>
      <c r="X37" s="3"/>
      <c r="Y37" s="3"/>
      <c r="Z37" s="3"/>
    </row>
    <row r="38" ht="16.5" customHeight="1">
      <c r="A38" s="25"/>
      <c r="B38" s="74"/>
      <c r="C38" s="27" t="s">
        <v>1765</v>
      </c>
      <c r="D38" s="3">
        <f>I40</f>
        <v>53000</v>
      </c>
      <c r="E38" s="3">
        <v>506.0</v>
      </c>
      <c r="F38" s="14">
        <f>E38</f>
        <v>506</v>
      </c>
      <c r="G38" s="29">
        <f t="shared" ref="G38:G67" si="15">$D$38-F38</f>
        <v>52494</v>
      </c>
      <c r="H38" s="32">
        <v>46237.0</v>
      </c>
      <c r="I38" s="14">
        <v>50000.0</v>
      </c>
      <c r="J38" s="30" t="s">
        <v>1766</v>
      </c>
      <c r="K38" s="31">
        <v>46196.0</v>
      </c>
      <c r="L38" s="31" t="s">
        <v>1854</v>
      </c>
      <c r="M38" s="23" t="s">
        <v>1855</v>
      </c>
      <c r="Q38" s="23" t="s">
        <v>1856</v>
      </c>
      <c r="R38" s="23" t="s">
        <v>76</v>
      </c>
      <c r="W38" s="3"/>
      <c r="X38" s="3"/>
      <c r="Y38" s="3"/>
      <c r="Z38" s="3"/>
    </row>
    <row r="39" ht="16.5" customHeight="1">
      <c r="A39" s="25">
        <v>46211.0</v>
      </c>
      <c r="B39" s="74">
        <f t="shared" ref="B39:B67" si="16">A39</f>
        <v>46211</v>
      </c>
      <c r="D39" s="34"/>
      <c r="E39" s="3">
        <v>2028.0</v>
      </c>
      <c r="F39" s="14">
        <f t="shared" ref="F39:F67" si="17">F38+E39</f>
        <v>2534</v>
      </c>
      <c r="G39" s="29">
        <f t="shared" si="15"/>
        <v>50466</v>
      </c>
      <c r="H39" s="1">
        <v>46230.0</v>
      </c>
      <c r="I39" s="14">
        <v>3000.0</v>
      </c>
      <c r="J39" s="30" t="s">
        <v>1766</v>
      </c>
      <c r="K39" s="31">
        <v>46204.0</v>
      </c>
      <c r="L39" s="31" t="s">
        <v>1854</v>
      </c>
      <c r="M39" s="40" t="s">
        <v>1857</v>
      </c>
      <c r="N39" s="23" t="s">
        <v>80</v>
      </c>
      <c r="Q39" s="23" t="s">
        <v>1858</v>
      </c>
      <c r="R39" s="23" t="s">
        <v>76</v>
      </c>
      <c r="V39" s="3"/>
      <c r="W39" s="3"/>
      <c r="X39" s="3"/>
      <c r="Y39" s="3"/>
      <c r="Z39" s="3"/>
    </row>
    <row r="40" ht="16.5" customHeight="1">
      <c r="A40" s="25">
        <v>46212.0</v>
      </c>
      <c r="B40" s="74">
        <f t="shared" si="16"/>
        <v>46212</v>
      </c>
      <c r="D40" s="34"/>
      <c r="E40" s="3">
        <v>2050.0</v>
      </c>
      <c r="F40" s="14">
        <f t="shared" si="17"/>
        <v>4584</v>
      </c>
      <c r="G40" s="29">
        <f t="shared" si="15"/>
        <v>48416</v>
      </c>
      <c r="H40" s="21"/>
      <c r="I40" s="14">
        <f>SUM(I38:I39)</f>
        <v>53000</v>
      </c>
      <c r="J40" s="21"/>
      <c r="K40" s="24"/>
      <c r="Q40" s="23" t="s">
        <v>1859</v>
      </c>
      <c r="R40" s="23" t="s">
        <v>76</v>
      </c>
      <c r="V40" s="3"/>
      <c r="W40" s="3"/>
      <c r="X40" s="3"/>
      <c r="Y40" s="3"/>
      <c r="Z40" s="3"/>
    </row>
    <row r="41" ht="16.5" customHeight="1">
      <c r="A41" s="25">
        <v>46213.0</v>
      </c>
      <c r="B41" s="74">
        <f t="shared" si="16"/>
        <v>46213</v>
      </c>
      <c r="D41" s="34"/>
      <c r="E41" s="3">
        <v>1145.0</v>
      </c>
      <c r="F41" s="14">
        <f t="shared" si="17"/>
        <v>5729</v>
      </c>
      <c r="G41" s="29">
        <f t="shared" si="15"/>
        <v>47271</v>
      </c>
      <c r="H41" s="21"/>
      <c r="I41" s="14"/>
      <c r="K41" s="24"/>
      <c r="Q41" s="23" t="s">
        <v>1860</v>
      </c>
      <c r="R41" s="23" t="s">
        <v>76</v>
      </c>
      <c r="V41" s="3"/>
      <c r="W41" s="3"/>
      <c r="X41" s="3"/>
      <c r="Y41" s="3"/>
      <c r="Z41" s="3"/>
    </row>
    <row r="42" ht="16.5" customHeight="1">
      <c r="A42" s="25">
        <v>46214.0</v>
      </c>
      <c r="B42" s="74">
        <f t="shared" si="16"/>
        <v>46214</v>
      </c>
      <c r="D42" s="34"/>
      <c r="E42" s="3">
        <v>1726.0</v>
      </c>
      <c r="F42" s="14">
        <f t="shared" si="17"/>
        <v>7455</v>
      </c>
      <c r="G42" s="29">
        <f t="shared" si="15"/>
        <v>45545</v>
      </c>
      <c r="H42" s="21"/>
      <c r="I42" s="14"/>
      <c r="K42" s="24"/>
      <c r="R42" s="3"/>
      <c r="V42" s="3"/>
      <c r="W42" s="3"/>
      <c r="X42" s="3"/>
      <c r="Y42" s="3"/>
      <c r="Z42" s="3"/>
    </row>
    <row r="43" ht="16.5" customHeight="1">
      <c r="A43" s="25">
        <v>46215.0</v>
      </c>
      <c r="B43" s="74">
        <f t="shared" si="16"/>
        <v>46215</v>
      </c>
      <c r="D43" s="34"/>
      <c r="E43" s="3">
        <v>2045.0</v>
      </c>
      <c r="F43" s="14">
        <f t="shared" si="17"/>
        <v>9500</v>
      </c>
      <c r="G43" s="29">
        <f t="shared" si="15"/>
        <v>43500</v>
      </c>
      <c r="I43" s="21"/>
      <c r="K43" s="24"/>
      <c r="Q43" s="23"/>
      <c r="R43" s="23"/>
      <c r="V43" s="3"/>
      <c r="W43" s="3"/>
      <c r="X43" s="3"/>
      <c r="Y43" s="3"/>
      <c r="Z43" s="3"/>
    </row>
    <row r="44" ht="16.5" customHeight="1">
      <c r="A44" s="25">
        <v>46216.0</v>
      </c>
      <c r="B44" s="74">
        <f t="shared" si="16"/>
        <v>46216</v>
      </c>
      <c r="C44" s="27"/>
      <c r="D44" s="34"/>
      <c r="E44" s="3">
        <v>1869.0</v>
      </c>
      <c r="F44" s="14">
        <f t="shared" si="17"/>
        <v>11369</v>
      </c>
      <c r="G44" s="29">
        <f t="shared" si="15"/>
        <v>41631</v>
      </c>
      <c r="K44" s="24"/>
      <c r="M44" s="10"/>
      <c r="Q44" s="23"/>
      <c r="V44" s="3"/>
      <c r="W44" s="3"/>
      <c r="X44" s="3"/>
      <c r="Y44" s="3"/>
      <c r="Z44" s="3"/>
    </row>
    <row r="45" ht="16.5" customHeight="1">
      <c r="A45" s="25">
        <v>46217.0</v>
      </c>
      <c r="B45" s="74">
        <f t="shared" si="16"/>
        <v>46217</v>
      </c>
      <c r="C45" s="27"/>
      <c r="D45" s="34"/>
      <c r="E45" s="3">
        <v>1881.0</v>
      </c>
      <c r="F45" s="14">
        <f t="shared" si="17"/>
        <v>13250</v>
      </c>
      <c r="G45" s="29">
        <f t="shared" si="15"/>
        <v>39750</v>
      </c>
      <c r="K45" s="24"/>
      <c r="M45" s="10"/>
      <c r="Q45" s="23"/>
      <c r="V45" s="3"/>
      <c r="W45" s="3"/>
      <c r="X45" s="3"/>
      <c r="Y45" s="3"/>
      <c r="Z45" s="3"/>
    </row>
    <row r="46" ht="16.5" customHeight="1">
      <c r="A46" s="25">
        <v>46218.0</v>
      </c>
      <c r="B46" s="74">
        <f t="shared" si="16"/>
        <v>46218</v>
      </c>
      <c r="C46" s="3"/>
      <c r="D46" s="34"/>
      <c r="E46" s="3">
        <v>1876.0</v>
      </c>
      <c r="F46" s="14">
        <f t="shared" si="17"/>
        <v>15126</v>
      </c>
      <c r="G46" s="29">
        <f t="shared" si="15"/>
        <v>37874</v>
      </c>
      <c r="H46" s="3"/>
      <c r="I46" s="14"/>
      <c r="J46" s="30"/>
      <c r="K46" s="30"/>
      <c r="L46" s="30"/>
      <c r="M46" s="22"/>
      <c r="N46" s="23"/>
      <c r="O46" s="23"/>
      <c r="P46" s="30"/>
      <c r="Q46" s="30"/>
      <c r="V46" s="3"/>
      <c r="W46" s="3"/>
      <c r="X46" s="3"/>
      <c r="Y46" s="3"/>
      <c r="Z46" s="3"/>
    </row>
    <row r="47" ht="16.5" customHeight="1">
      <c r="A47" s="25">
        <v>46219.0</v>
      </c>
      <c r="B47" s="74">
        <f t="shared" si="16"/>
        <v>46219</v>
      </c>
      <c r="C47" s="3"/>
      <c r="D47" s="34"/>
      <c r="E47" s="3">
        <v>1882.0</v>
      </c>
      <c r="F47" s="14">
        <f t="shared" si="17"/>
        <v>17008</v>
      </c>
      <c r="G47" s="29">
        <f t="shared" si="15"/>
        <v>35992</v>
      </c>
      <c r="H47" s="3"/>
      <c r="I47" s="14"/>
      <c r="J47" s="30"/>
      <c r="K47" s="30"/>
      <c r="L47" s="30"/>
      <c r="M47" s="22"/>
      <c r="N47" s="23"/>
      <c r="O47" s="23"/>
      <c r="P47" s="30"/>
      <c r="Q47" s="30"/>
      <c r="V47" s="3"/>
      <c r="W47" s="3"/>
      <c r="X47" s="3"/>
      <c r="Y47" s="3"/>
      <c r="Z47" s="3"/>
    </row>
    <row r="48" ht="16.5" customHeight="1">
      <c r="A48" s="25">
        <v>46220.0</v>
      </c>
      <c r="B48" s="74">
        <f t="shared" si="16"/>
        <v>46220</v>
      </c>
      <c r="C48" s="3"/>
      <c r="D48" s="34"/>
      <c r="E48" s="3">
        <v>1873.0</v>
      </c>
      <c r="F48" s="14">
        <f t="shared" si="17"/>
        <v>18881</v>
      </c>
      <c r="G48" s="29">
        <f t="shared" si="15"/>
        <v>34119</v>
      </c>
      <c r="H48" s="13"/>
      <c r="I48" s="14"/>
      <c r="J48" s="21"/>
      <c r="K48" s="21"/>
      <c r="L48" s="21"/>
      <c r="M48" s="22"/>
      <c r="N48" s="23"/>
      <c r="O48" s="23"/>
      <c r="P48" s="21"/>
      <c r="Q48" s="23"/>
      <c r="V48" s="3"/>
      <c r="W48" s="3"/>
      <c r="X48" s="3"/>
      <c r="Y48" s="3"/>
      <c r="Z48" s="3"/>
    </row>
    <row r="49" ht="16.5" customHeight="1">
      <c r="A49" s="25">
        <v>46221.0</v>
      </c>
      <c r="B49" s="74">
        <f t="shared" si="16"/>
        <v>46221</v>
      </c>
      <c r="C49" s="3"/>
      <c r="D49" s="34"/>
      <c r="E49" s="3">
        <v>1881.0</v>
      </c>
      <c r="F49" s="14">
        <f t="shared" si="17"/>
        <v>20762</v>
      </c>
      <c r="G49" s="29">
        <f t="shared" si="15"/>
        <v>32238</v>
      </c>
      <c r="H49" s="13"/>
      <c r="I49" s="14"/>
      <c r="J49" s="21"/>
      <c r="K49" s="21"/>
      <c r="L49" s="21"/>
      <c r="M49" s="22"/>
      <c r="N49" s="23"/>
      <c r="O49" s="23"/>
      <c r="P49" s="21"/>
      <c r="Q49" s="23"/>
      <c r="V49" s="3"/>
      <c r="W49" s="3"/>
      <c r="X49" s="3"/>
      <c r="Y49" s="3"/>
      <c r="Z49" s="3"/>
    </row>
    <row r="50" ht="16.5" customHeight="1">
      <c r="A50" s="25">
        <v>46222.0</v>
      </c>
      <c r="B50" s="74">
        <f t="shared" si="16"/>
        <v>46222</v>
      </c>
      <c r="C50" s="3"/>
      <c r="D50" s="34"/>
      <c r="E50" s="3">
        <v>1882.0</v>
      </c>
      <c r="F50" s="14">
        <f t="shared" si="17"/>
        <v>22644</v>
      </c>
      <c r="G50" s="29">
        <f t="shared" si="15"/>
        <v>30356</v>
      </c>
      <c r="H50" s="13"/>
      <c r="I50" s="14"/>
      <c r="J50" s="21"/>
      <c r="K50" s="21"/>
      <c r="L50" s="21"/>
      <c r="M50" s="22"/>
      <c r="N50" s="23"/>
      <c r="O50" s="23"/>
      <c r="P50" s="21"/>
      <c r="Q50" s="23"/>
      <c r="V50" s="3"/>
      <c r="W50" s="3"/>
      <c r="X50" s="3"/>
      <c r="Y50" s="3"/>
      <c r="Z50" s="3"/>
    </row>
    <row r="51" ht="16.5" customHeight="1">
      <c r="A51" s="25">
        <v>46223.0</v>
      </c>
      <c r="B51" s="74">
        <f t="shared" si="16"/>
        <v>46223</v>
      </c>
      <c r="C51" s="3"/>
      <c r="D51" s="34"/>
      <c r="E51" s="3">
        <v>1882.0</v>
      </c>
      <c r="F51" s="14">
        <f t="shared" si="17"/>
        <v>24526</v>
      </c>
      <c r="G51" s="29">
        <f t="shared" si="15"/>
        <v>28474</v>
      </c>
      <c r="H51" s="13"/>
      <c r="I51" s="14"/>
      <c r="J51" s="21"/>
      <c r="K51" s="21"/>
      <c r="L51" s="21"/>
      <c r="M51" s="22"/>
      <c r="N51" s="23"/>
      <c r="O51" s="23"/>
      <c r="P51" s="21"/>
      <c r="Q51" s="23"/>
      <c r="V51" s="3"/>
      <c r="W51" s="3"/>
      <c r="X51" s="3"/>
      <c r="Y51" s="3"/>
      <c r="Z51" s="3"/>
    </row>
    <row r="52" ht="16.5" customHeight="1">
      <c r="A52" s="25">
        <v>46224.0</v>
      </c>
      <c r="B52" s="74">
        <f t="shared" si="16"/>
        <v>46224</v>
      </c>
      <c r="C52" s="3"/>
      <c r="D52" s="34"/>
      <c r="E52" s="3">
        <v>1881.0</v>
      </c>
      <c r="F52" s="14">
        <f t="shared" si="17"/>
        <v>26407</v>
      </c>
      <c r="G52" s="29">
        <f t="shared" si="15"/>
        <v>26593</v>
      </c>
      <c r="H52" s="13"/>
      <c r="I52" s="14"/>
      <c r="J52" s="21"/>
      <c r="K52" s="21"/>
      <c r="L52" s="21"/>
      <c r="M52" s="22"/>
      <c r="N52" s="23"/>
      <c r="O52" s="23"/>
      <c r="P52" s="21"/>
      <c r="Q52" s="23"/>
      <c r="V52" s="3"/>
      <c r="W52" s="3"/>
      <c r="X52" s="3"/>
      <c r="Y52" s="3"/>
      <c r="Z52" s="3"/>
    </row>
    <row r="53" ht="16.5" customHeight="1">
      <c r="A53" s="25">
        <v>46225.0</v>
      </c>
      <c r="B53" s="74">
        <f t="shared" si="16"/>
        <v>46225</v>
      </c>
      <c r="C53" s="3"/>
      <c r="D53" s="34"/>
      <c r="E53" s="3">
        <v>1883.0</v>
      </c>
      <c r="F53" s="14">
        <f t="shared" si="17"/>
        <v>28290</v>
      </c>
      <c r="G53" s="29">
        <f t="shared" si="15"/>
        <v>24710</v>
      </c>
      <c r="H53" s="13"/>
      <c r="I53" s="14"/>
      <c r="J53" s="21"/>
      <c r="K53" s="21"/>
      <c r="L53" s="21"/>
      <c r="M53" s="22"/>
      <c r="N53" s="23"/>
      <c r="O53" s="23"/>
      <c r="P53" s="21"/>
      <c r="Q53" s="23"/>
      <c r="V53" s="3"/>
      <c r="W53" s="3"/>
      <c r="X53" s="3"/>
      <c r="Y53" s="3"/>
      <c r="Z53" s="3"/>
    </row>
    <row r="54" ht="16.5" customHeight="1">
      <c r="A54" s="25">
        <v>46226.0</v>
      </c>
      <c r="B54" s="74">
        <f t="shared" si="16"/>
        <v>46226</v>
      </c>
      <c r="C54" s="3"/>
      <c r="D54" s="34"/>
      <c r="E54" s="3">
        <v>1882.0</v>
      </c>
      <c r="F54" s="14">
        <f t="shared" si="17"/>
        <v>30172</v>
      </c>
      <c r="G54" s="29">
        <f t="shared" si="15"/>
        <v>22828</v>
      </c>
      <c r="H54" s="13"/>
      <c r="I54" s="14"/>
      <c r="J54" s="21"/>
      <c r="K54" s="21"/>
      <c r="L54" s="21"/>
      <c r="M54" s="22"/>
      <c r="N54" s="23"/>
      <c r="O54" s="23"/>
      <c r="P54" s="21"/>
      <c r="Q54" s="23"/>
      <c r="V54" s="3"/>
      <c r="W54" s="3"/>
      <c r="X54" s="3"/>
      <c r="Y54" s="3"/>
      <c r="Z54" s="3"/>
    </row>
    <row r="55" ht="16.5" customHeight="1">
      <c r="A55" s="25">
        <v>46227.0</v>
      </c>
      <c r="B55" s="74">
        <f t="shared" si="16"/>
        <v>46227</v>
      </c>
      <c r="C55" s="3"/>
      <c r="D55" s="34"/>
      <c r="E55" s="3">
        <v>1881.0</v>
      </c>
      <c r="F55" s="14">
        <f t="shared" si="17"/>
        <v>32053</v>
      </c>
      <c r="G55" s="29">
        <f t="shared" si="15"/>
        <v>20947</v>
      </c>
      <c r="H55" s="13"/>
      <c r="I55" s="14"/>
      <c r="J55" s="21"/>
      <c r="K55" s="21"/>
      <c r="L55" s="21"/>
      <c r="M55" s="22"/>
      <c r="N55" s="23"/>
      <c r="O55" s="23"/>
      <c r="P55" s="21"/>
      <c r="Q55" s="23"/>
      <c r="V55" s="3"/>
      <c r="W55" s="3"/>
      <c r="X55" s="3"/>
      <c r="Y55" s="3"/>
      <c r="Z55" s="3"/>
    </row>
    <row r="56" ht="16.5" customHeight="1">
      <c r="A56" s="25">
        <v>46228.0</v>
      </c>
      <c r="B56" s="74">
        <f t="shared" si="16"/>
        <v>46228</v>
      </c>
      <c r="C56" s="3"/>
      <c r="D56" s="34"/>
      <c r="E56" s="3">
        <v>1867.0</v>
      </c>
      <c r="F56" s="14">
        <f t="shared" si="17"/>
        <v>33920</v>
      </c>
      <c r="G56" s="29">
        <f t="shared" si="15"/>
        <v>19080</v>
      </c>
      <c r="H56" s="13"/>
      <c r="I56" s="14"/>
      <c r="J56" s="21"/>
      <c r="K56" s="21"/>
      <c r="L56" s="21"/>
      <c r="M56" s="22"/>
      <c r="N56" s="23"/>
      <c r="O56" s="23"/>
      <c r="P56" s="21"/>
      <c r="Q56" s="23"/>
      <c r="V56" s="3"/>
      <c r="W56" s="3"/>
      <c r="X56" s="3"/>
      <c r="Y56" s="3"/>
      <c r="Z56" s="3"/>
    </row>
    <row r="57" ht="16.5" customHeight="1">
      <c r="A57" s="25">
        <v>46229.0</v>
      </c>
      <c r="B57" s="74">
        <f t="shared" si="16"/>
        <v>46229</v>
      </c>
      <c r="C57" s="3"/>
      <c r="D57" s="34"/>
      <c r="E57" s="3">
        <v>1880.0</v>
      </c>
      <c r="F57" s="14">
        <f t="shared" si="17"/>
        <v>35800</v>
      </c>
      <c r="G57" s="29">
        <f t="shared" si="15"/>
        <v>17200</v>
      </c>
      <c r="H57" s="13"/>
      <c r="I57" s="14"/>
      <c r="J57" s="21"/>
      <c r="K57" s="21"/>
      <c r="L57" s="21"/>
      <c r="M57" s="22"/>
      <c r="N57" s="23"/>
      <c r="O57" s="23"/>
      <c r="P57" s="21"/>
      <c r="Q57" s="23"/>
      <c r="V57" s="3"/>
      <c r="W57" s="3"/>
      <c r="X57" s="3"/>
      <c r="Y57" s="3"/>
      <c r="Z57" s="3"/>
    </row>
    <row r="58" ht="16.5" customHeight="1">
      <c r="A58" s="25">
        <v>46230.0</v>
      </c>
      <c r="B58" s="74">
        <f t="shared" si="16"/>
        <v>46230</v>
      </c>
      <c r="C58" s="3"/>
      <c r="D58" s="34"/>
      <c r="E58" s="3">
        <v>1866.0</v>
      </c>
      <c r="F58" s="14">
        <f t="shared" si="17"/>
        <v>37666</v>
      </c>
      <c r="G58" s="29">
        <f t="shared" si="15"/>
        <v>15334</v>
      </c>
      <c r="H58" s="13"/>
      <c r="I58" s="14"/>
      <c r="J58" s="21"/>
      <c r="K58" s="21"/>
      <c r="L58" s="21"/>
      <c r="M58" s="22"/>
      <c r="N58" s="23"/>
      <c r="O58" s="23"/>
      <c r="P58" s="21"/>
      <c r="Q58" s="23"/>
      <c r="V58" s="3"/>
      <c r="W58" s="3"/>
      <c r="X58" s="3"/>
      <c r="Y58" s="3"/>
      <c r="Z58" s="3"/>
    </row>
    <row r="59" ht="16.5" customHeight="1">
      <c r="A59" s="25">
        <v>46231.0</v>
      </c>
      <c r="B59" s="74">
        <f t="shared" si="16"/>
        <v>46231</v>
      </c>
      <c r="C59" s="27"/>
      <c r="D59" s="34"/>
      <c r="E59" s="3">
        <v>1879.0</v>
      </c>
      <c r="F59" s="14">
        <f t="shared" si="17"/>
        <v>39545</v>
      </c>
      <c r="G59" s="29">
        <f t="shared" si="15"/>
        <v>13455</v>
      </c>
      <c r="H59" s="13"/>
      <c r="I59" s="14"/>
      <c r="J59" s="21"/>
      <c r="K59" s="21"/>
      <c r="L59" s="21"/>
      <c r="M59" s="22"/>
      <c r="N59" s="23"/>
      <c r="O59" s="23"/>
      <c r="P59" s="21"/>
      <c r="Q59" s="23"/>
      <c r="V59" s="3"/>
      <c r="W59" s="3"/>
      <c r="X59" s="3"/>
      <c r="Y59" s="3"/>
      <c r="Z59" s="3"/>
    </row>
    <row r="60" ht="16.5" customHeight="1">
      <c r="A60" s="25">
        <v>46232.0</v>
      </c>
      <c r="B60" s="74">
        <f t="shared" si="16"/>
        <v>46232</v>
      </c>
      <c r="C60" s="35" t="s">
        <v>141</v>
      </c>
      <c r="D60" s="34"/>
      <c r="E60" s="3">
        <v>1876.0</v>
      </c>
      <c r="F60" s="14">
        <f t="shared" si="17"/>
        <v>41421</v>
      </c>
      <c r="G60" s="29">
        <f t="shared" si="15"/>
        <v>11579</v>
      </c>
      <c r="H60" s="13"/>
      <c r="I60" s="14"/>
      <c r="J60" s="21"/>
      <c r="K60" s="21"/>
      <c r="L60" s="21"/>
      <c r="M60" s="22"/>
      <c r="N60" s="23"/>
      <c r="O60" s="23"/>
      <c r="P60" s="21"/>
      <c r="Q60" s="23"/>
      <c r="V60" s="3"/>
      <c r="W60" s="3"/>
      <c r="X60" s="3"/>
      <c r="Y60" s="3"/>
      <c r="Z60" s="3"/>
    </row>
    <row r="61" ht="16.5" customHeight="1">
      <c r="A61" s="25">
        <v>46233.0</v>
      </c>
      <c r="B61" s="74">
        <f t="shared" si="16"/>
        <v>46233</v>
      </c>
      <c r="C61" s="3"/>
      <c r="D61" s="34"/>
      <c r="E61" s="3">
        <v>1882.0</v>
      </c>
      <c r="F61" s="14">
        <f t="shared" si="17"/>
        <v>43303</v>
      </c>
      <c r="G61" s="29">
        <f t="shared" si="15"/>
        <v>9697</v>
      </c>
      <c r="H61" s="13"/>
      <c r="I61" s="14"/>
      <c r="J61" s="21"/>
      <c r="K61" s="21"/>
      <c r="L61" s="21"/>
      <c r="M61" s="22"/>
      <c r="N61" s="23"/>
      <c r="O61" s="23"/>
      <c r="P61" s="21"/>
      <c r="Q61" s="23"/>
      <c r="V61" s="3"/>
      <c r="W61" s="3"/>
      <c r="X61" s="3"/>
      <c r="Y61" s="3"/>
      <c r="Z61" s="3"/>
    </row>
    <row r="62" ht="16.5" customHeight="1">
      <c r="A62" s="25">
        <v>46234.0</v>
      </c>
      <c r="B62" s="74">
        <f t="shared" si="16"/>
        <v>46234</v>
      </c>
      <c r="C62" s="3"/>
      <c r="D62" s="34"/>
      <c r="E62" s="3">
        <v>1873.0</v>
      </c>
      <c r="F62" s="14">
        <f t="shared" si="17"/>
        <v>45176</v>
      </c>
      <c r="G62" s="29">
        <f t="shared" si="15"/>
        <v>7824</v>
      </c>
      <c r="H62" s="13"/>
      <c r="I62" s="14"/>
      <c r="J62" s="21"/>
      <c r="K62" s="21"/>
      <c r="L62" s="21"/>
      <c r="M62" s="22"/>
      <c r="N62" s="23"/>
      <c r="O62" s="23"/>
      <c r="P62" s="21"/>
      <c r="Q62" s="23"/>
      <c r="V62" s="3"/>
      <c r="W62" s="3"/>
      <c r="X62" s="3"/>
      <c r="Y62" s="3"/>
      <c r="Z62" s="3"/>
    </row>
    <row r="63" ht="16.5" customHeight="1">
      <c r="A63" s="25">
        <v>46235.0</v>
      </c>
      <c r="B63" s="74">
        <f t="shared" si="16"/>
        <v>46235</v>
      </c>
      <c r="C63" s="3"/>
      <c r="D63" s="34"/>
      <c r="E63" s="3">
        <v>1882.0</v>
      </c>
      <c r="F63" s="14">
        <f t="shared" si="17"/>
        <v>47058</v>
      </c>
      <c r="G63" s="29">
        <f t="shared" si="15"/>
        <v>5942</v>
      </c>
      <c r="H63" s="13"/>
      <c r="I63" s="14"/>
      <c r="J63" s="21"/>
      <c r="K63" s="21"/>
      <c r="L63" s="21"/>
      <c r="M63" s="22"/>
      <c r="N63" s="23"/>
      <c r="O63" s="23"/>
      <c r="P63" s="21"/>
      <c r="Q63" s="23"/>
      <c r="V63" s="3"/>
      <c r="W63" s="3"/>
      <c r="X63" s="3"/>
      <c r="Y63" s="3"/>
      <c r="Z63" s="3"/>
    </row>
    <row r="64" ht="16.5" customHeight="1">
      <c r="A64" s="25">
        <v>46236.0</v>
      </c>
      <c r="B64" s="74">
        <f t="shared" si="16"/>
        <v>46236</v>
      </c>
      <c r="C64" s="3"/>
      <c r="D64" s="34"/>
      <c r="E64" s="3">
        <v>1875.0</v>
      </c>
      <c r="F64" s="14">
        <f t="shared" si="17"/>
        <v>48933</v>
      </c>
      <c r="G64" s="29">
        <f t="shared" si="15"/>
        <v>4067</v>
      </c>
      <c r="H64" s="13"/>
      <c r="I64" s="14"/>
      <c r="J64" s="21"/>
      <c r="K64" s="21"/>
      <c r="L64" s="21"/>
      <c r="M64" s="22"/>
      <c r="N64" s="23"/>
      <c r="O64" s="23"/>
      <c r="P64" s="21"/>
      <c r="Q64" s="23"/>
      <c r="V64" s="3"/>
      <c r="W64" s="3"/>
      <c r="X64" s="3"/>
      <c r="Y64" s="3"/>
      <c r="Z64" s="3"/>
    </row>
    <row r="65" ht="16.5" customHeight="1">
      <c r="A65" s="25">
        <v>46237.0</v>
      </c>
      <c r="B65" s="74">
        <f t="shared" si="16"/>
        <v>46237</v>
      </c>
      <c r="C65" s="3"/>
      <c r="D65" s="34"/>
      <c r="E65" s="3">
        <v>1881.0</v>
      </c>
      <c r="F65" s="14">
        <f t="shared" si="17"/>
        <v>50814</v>
      </c>
      <c r="G65" s="29">
        <f t="shared" si="15"/>
        <v>2186</v>
      </c>
      <c r="H65" s="13"/>
      <c r="I65" s="14"/>
      <c r="J65" s="21"/>
      <c r="K65" s="21"/>
      <c r="L65" s="21"/>
      <c r="M65" s="22"/>
      <c r="N65" s="23"/>
      <c r="O65" s="23"/>
      <c r="P65" s="21"/>
      <c r="Q65" s="23"/>
      <c r="V65" s="3"/>
      <c r="W65" s="3"/>
      <c r="X65" s="3"/>
      <c r="Y65" s="3"/>
      <c r="Z65" s="3"/>
    </row>
    <row r="66" ht="16.5" customHeight="1">
      <c r="A66" s="25">
        <v>46238.0</v>
      </c>
      <c r="B66" s="74">
        <f t="shared" si="16"/>
        <v>46238</v>
      </c>
      <c r="C66" s="3"/>
      <c r="D66" s="34"/>
      <c r="E66" s="3">
        <v>1882.0</v>
      </c>
      <c r="F66" s="14">
        <f t="shared" si="17"/>
        <v>52696</v>
      </c>
      <c r="G66" s="29">
        <f t="shared" si="15"/>
        <v>304</v>
      </c>
      <c r="H66" s="13"/>
      <c r="I66" s="14"/>
      <c r="J66" s="21"/>
      <c r="K66" s="21"/>
      <c r="L66" s="21"/>
      <c r="M66" s="22"/>
      <c r="N66" s="23"/>
      <c r="O66" s="23"/>
      <c r="P66" s="21"/>
      <c r="Q66" s="23"/>
      <c r="V66" s="3"/>
      <c r="W66" s="3"/>
      <c r="X66" s="3"/>
      <c r="Y66" s="3"/>
      <c r="Z66" s="3"/>
    </row>
    <row r="67" ht="16.5" customHeight="1">
      <c r="A67" s="25">
        <v>46239.0</v>
      </c>
      <c r="B67" s="74">
        <f t="shared" si="16"/>
        <v>46239</v>
      </c>
      <c r="C67" s="27"/>
      <c r="D67" s="3"/>
      <c r="E67" s="3">
        <v>550.0</v>
      </c>
      <c r="F67" s="14">
        <f t="shared" si="17"/>
        <v>53246</v>
      </c>
      <c r="G67" s="29">
        <f t="shared" si="15"/>
        <v>-246</v>
      </c>
      <c r="H67" s="42"/>
      <c r="I67" s="3"/>
      <c r="J67" s="30"/>
      <c r="K67" s="30"/>
      <c r="L67" s="30"/>
      <c r="M67" s="37"/>
      <c r="N67" s="23"/>
      <c r="O67" s="23"/>
      <c r="P67" s="30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6.5" customHeight="1">
      <c r="A68" s="25"/>
      <c r="B68" s="74"/>
      <c r="C68" s="27" t="s">
        <v>1863</v>
      </c>
      <c r="D68" s="3">
        <v>50.0</v>
      </c>
      <c r="E68" s="3">
        <v>96.0</v>
      </c>
      <c r="F68" s="14">
        <f t="shared" ref="F68:F69" si="18">E68</f>
        <v>96</v>
      </c>
      <c r="G68" s="29">
        <f>$D$68-F68</f>
        <v>-46</v>
      </c>
      <c r="H68" s="13">
        <v>46230.0</v>
      </c>
      <c r="I68" s="14">
        <v>50.0</v>
      </c>
      <c r="J68" s="21" t="s">
        <v>679</v>
      </c>
      <c r="L68" s="21" t="s">
        <v>388</v>
      </c>
      <c r="M68" s="37" t="s">
        <v>1864</v>
      </c>
      <c r="Q68" s="23" t="s">
        <v>200</v>
      </c>
      <c r="R68" s="23" t="s">
        <v>292</v>
      </c>
      <c r="V68" s="3"/>
      <c r="W68" s="3"/>
      <c r="X68" s="3"/>
      <c r="Y68" s="3"/>
      <c r="Z68" s="3"/>
    </row>
    <row r="69" ht="16.5" customHeight="1">
      <c r="A69" s="25"/>
      <c r="B69" s="1"/>
      <c r="C69" s="27" t="s">
        <v>1865</v>
      </c>
      <c r="D69" s="3">
        <v>1020.0</v>
      </c>
      <c r="E69" s="3">
        <v>111.0</v>
      </c>
      <c r="F69" s="14">
        <f t="shared" si="18"/>
        <v>111</v>
      </c>
      <c r="G69" s="29">
        <f t="shared" ref="G69:G71" si="19">$D$69-F69</f>
        <v>909</v>
      </c>
      <c r="H69" s="13">
        <v>46230.0</v>
      </c>
      <c r="I69" s="14">
        <v>1020.0</v>
      </c>
      <c r="J69" s="30" t="s">
        <v>1866</v>
      </c>
      <c r="K69" s="31"/>
      <c r="L69" s="21" t="s">
        <v>381</v>
      </c>
      <c r="M69" s="37" t="s">
        <v>1867</v>
      </c>
      <c r="Q69" s="23" t="s">
        <v>258</v>
      </c>
      <c r="R69" s="23" t="s">
        <v>1868</v>
      </c>
      <c r="V69" s="3"/>
      <c r="W69" s="3"/>
      <c r="X69" s="3"/>
      <c r="Y69" s="3"/>
      <c r="Z69" s="3"/>
    </row>
    <row r="70" ht="16.5" customHeight="1">
      <c r="A70" s="25">
        <v>46240.0</v>
      </c>
      <c r="B70" s="74">
        <f t="shared" ref="B70:B71" si="20">A70</f>
        <v>46240</v>
      </c>
      <c r="C70" s="55"/>
      <c r="D70" s="34"/>
      <c r="E70" s="3">
        <v>828.0</v>
      </c>
      <c r="F70" s="14">
        <f t="shared" ref="F70:F71" si="21">F69+E70</f>
        <v>939</v>
      </c>
      <c r="G70" s="29">
        <f t="shared" si="19"/>
        <v>81</v>
      </c>
      <c r="M70" s="10"/>
      <c r="V70" s="3"/>
      <c r="W70" s="3"/>
      <c r="X70" s="3"/>
      <c r="Y70" s="3"/>
      <c r="Z70" s="3"/>
    </row>
    <row r="71" ht="16.5" customHeight="1">
      <c r="A71" s="25">
        <v>46241.0</v>
      </c>
      <c r="B71" s="74">
        <f t="shared" si="20"/>
        <v>46241</v>
      </c>
      <c r="C71" s="55"/>
      <c r="D71" s="34"/>
      <c r="E71" s="3">
        <v>118.0</v>
      </c>
      <c r="F71" s="14">
        <f t="shared" si="21"/>
        <v>1057</v>
      </c>
      <c r="G71" s="29">
        <f t="shared" si="19"/>
        <v>-37</v>
      </c>
      <c r="M71" s="10"/>
      <c r="V71" s="3"/>
      <c r="W71" s="3"/>
      <c r="X71" s="3"/>
      <c r="Y71" s="3"/>
      <c r="Z71" s="3"/>
    </row>
    <row r="72" ht="16.5" customHeight="1">
      <c r="A72" s="25"/>
      <c r="B72" s="1"/>
      <c r="C72" s="27" t="s">
        <v>1793</v>
      </c>
      <c r="D72" s="3">
        <v>250.0</v>
      </c>
      <c r="E72" s="3">
        <v>282.0</v>
      </c>
      <c r="F72" s="14">
        <f>E72</f>
        <v>282</v>
      </c>
      <c r="G72" s="29">
        <f>$D$72-F72</f>
        <v>-32</v>
      </c>
      <c r="H72" s="13">
        <v>46230.0</v>
      </c>
      <c r="I72" s="81">
        <v>150.0</v>
      </c>
      <c r="J72" s="21" t="s">
        <v>966</v>
      </c>
      <c r="L72" s="21" t="s">
        <v>967</v>
      </c>
      <c r="M72" s="37" t="s">
        <v>1869</v>
      </c>
      <c r="Q72" s="23" t="s">
        <v>200</v>
      </c>
      <c r="R72" s="23" t="s">
        <v>328</v>
      </c>
      <c r="V72" s="3"/>
      <c r="W72" s="3"/>
      <c r="X72" s="3"/>
      <c r="Y72" s="3"/>
      <c r="Z72" s="3"/>
    </row>
    <row r="73" ht="16.5" customHeight="1">
      <c r="A73" s="25"/>
      <c r="B73" s="1"/>
      <c r="C73" s="27"/>
      <c r="D73" s="3"/>
      <c r="E73" s="3"/>
      <c r="F73" s="3"/>
      <c r="G73" s="9"/>
      <c r="H73" s="13">
        <v>46261.0</v>
      </c>
      <c r="I73" s="81">
        <v>100.0</v>
      </c>
      <c r="J73" s="21" t="s">
        <v>966</v>
      </c>
      <c r="L73" s="21" t="s">
        <v>967</v>
      </c>
      <c r="M73" s="41" t="s">
        <v>1870</v>
      </c>
      <c r="Q73" s="23" t="s">
        <v>1085</v>
      </c>
      <c r="R73" s="23" t="s">
        <v>328</v>
      </c>
      <c r="V73" s="3"/>
      <c r="W73" s="3"/>
      <c r="X73" s="3"/>
      <c r="Y73" s="3"/>
      <c r="Z73" s="3"/>
    </row>
    <row r="74" ht="16.5" customHeight="1">
      <c r="A74" s="25"/>
      <c r="B74" s="1"/>
      <c r="C74" s="27" t="s">
        <v>1751</v>
      </c>
      <c r="D74" s="3">
        <v>200.0</v>
      </c>
      <c r="E74" s="3">
        <v>139.0</v>
      </c>
      <c r="F74" s="14">
        <f>E74</f>
        <v>139</v>
      </c>
      <c r="G74" s="29">
        <f t="shared" ref="G74:G75" si="22">$D$74-F74</f>
        <v>61</v>
      </c>
      <c r="H74" s="1">
        <v>46240.0</v>
      </c>
      <c r="I74" s="14">
        <v>200.0</v>
      </c>
      <c r="J74" s="21" t="s">
        <v>1245</v>
      </c>
      <c r="K74" s="21"/>
      <c r="L74" s="21" t="s">
        <v>1450</v>
      </c>
      <c r="M74" s="23" t="s">
        <v>1871</v>
      </c>
      <c r="N74" s="21"/>
      <c r="O74" s="21"/>
      <c r="P74" s="21"/>
      <c r="Q74" s="23" t="s">
        <v>241</v>
      </c>
      <c r="R74" s="21"/>
      <c r="V74" s="3"/>
      <c r="W74" s="3"/>
      <c r="X74" s="3"/>
      <c r="Y74" s="3"/>
      <c r="Z74" s="3"/>
    </row>
    <row r="75" ht="16.5" customHeight="1">
      <c r="A75" s="25">
        <v>46242.0</v>
      </c>
      <c r="B75" s="74">
        <f>A75</f>
        <v>46242</v>
      </c>
      <c r="C75" s="27"/>
      <c r="D75" s="3"/>
      <c r="E75" s="3">
        <v>79.0</v>
      </c>
      <c r="F75" s="14">
        <f>E75+F74</f>
        <v>218</v>
      </c>
      <c r="G75" s="29">
        <f t="shared" si="22"/>
        <v>-18</v>
      </c>
      <c r="H75" s="1"/>
      <c r="I75" s="14"/>
      <c r="J75" s="21"/>
      <c r="K75" s="21"/>
      <c r="L75" s="21"/>
      <c r="M75" s="23"/>
      <c r="N75" s="21"/>
      <c r="O75" s="21"/>
      <c r="P75" s="21"/>
      <c r="Q75" s="23"/>
      <c r="R75" s="21"/>
      <c r="V75" s="3"/>
      <c r="W75" s="3"/>
      <c r="X75" s="3"/>
      <c r="Y75" s="3"/>
      <c r="Z75" s="3"/>
    </row>
    <row r="76" ht="16.5" customHeight="1">
      <c r="A76" s="25"/>
      <c r="B76" s="1"/>
      <c r="C76" s="27" t="s">
        <v>1754</v>
      </c>
      <c r="D76" s="3">
        <v>200.0</v>
      </c>
      <c r="E76" s="3">
        <v>206.0</v>
      </c>
      <c r="F76" s="14">
        <f t="shared" ref="F76:F77" si="23">E76</f>
        <v>206</v>
      </c>
      <c r="G76" s="29">
        <f>$D$76-F76</f>
        <v>-6</v>
      </c>
      <c r="H76" s="1">
        <v>46240.0</v>
      </c>
      <c r="I76" s="14">
        <v>200.0</v>
      </c>
      <c r="J76" s="21" t="s">
        <v>1245</v>
      </c>
      <c r="K76" s="21"/>
      <c r="L76" s="21" t="s">
        <v>1450</v>
      </c>
      <c r="M76" s="23" t="s">
        <v>1872</v>
      </c>
      <c r="N76" s="21"/>
      <c r="O76" s="21"/>
      <c r="P76" s="21"/>
      <c r="Q76" s="23" t="s">
        <v>241</v>
      </c>
      <c r="R76" s="21"/>
      <c r="V76" s="3"/>
      <c r="W76" s="3"/>
      <c r="X76" s="3"/>
      <c r="Y76" s="3"/>
      <c r="Z76" s="3"/>
    </row>
    <row r="77" ht="16.5" customHeight="1">
      <c r="A77" s="25"/>
      <c r="B77" s="1"/>
      <c r="C77" s="27" t="s">
        <v>1873</v>
      </c>
      <c r="D77" s="3">
        <v>200.0</v>
      </c>
      <c r="E77" s="3">
        <v>37.0</v>
      </c>
      <c r="F77" s="14">
        <f t="shared" si="23"/>
        <v>37</v>
      </c>
      <c r="G77" s="29">
        <f t="shared" ref="G77:G78" si="24">$D$77-F77</f>
        <v>163</v>
      </c>
      <c r="H77" s="13">
        <v>46248.0</v>
      </c>
      <c r="I77" s="14">
        <v>200.0</v>
      </c>
      <c r="J77" s="21" t="s">
        <v>1363</v>
      </c>
      <c r="L77" s="21" t="s">
        <v>619</v>
      </c>
      <c r="M77" s="37" t="s">
        <v>1874</v>
      </c>
      <c r="Q77" s="23" t="s">
        <v>236</v>
      </c>
      <c r="V77" s="3"/>
      <c r="W77" s="3"/>
      <c r="X77" s="3"/>
      <c r="Y77" s="3"/>
      <c r="Z77" s="3"/>
    </row>
    <row r="78" ht="16.5" customHeight="1">
      <c r="A78" s="25">
        <v>46243.0</v>
      </c>
      <c r="B78" s="74">
        <f>A78</f>
        <v>46243</v>
      </c>
      <c r="C78" s="27"/>
      <c r="D78" s="3"/>
      <c r="E78" s="3">
        <v>173.0</v>
      </c>
      <c r="F78" s="3">
        <f>E78+F77</f>
        <v>210</v>
      </c>
      <c r="G78" s="29">
        <f t="shared" si="24"/>
        <v>-10</v>
      </c>
      <c r="H78" s="42"/>
      <c r="I78" s="3"/>
      <c r="J78" s="30"/>
      <c r="K78" s="30"/>
      <c r="L78" s="30"/>
      <c r="M78" s="22"/>
      <c r="N78" s="23"/>
      <c r="O78" s="23"/>
      <c r="P78" s="30"/>
      <c r="Q78" s="3"/>
      <c r="R78" s="3"/>
      <c r="W78" s="3"/>
      <c r="X78" s="3"/>
      <c r="Y78" s="3"/>
      <c r="Z78" s="3"/>
    </row>
    <row r="79" ht="16.5" customHeight="1">
      <c r="A79" s="25"/>
      <c r="B79" s="74"/>
      <c r="C79" s="27" t="s">
        <v>1445</v>
      </c>
      <c r="D79" s="3">
        <v>450.0</v>
      </c>
      <c r="E79" s="3">
        <v>298.0</v>
      </c>
      <c r="F79" s="14">
        <f>E79</f>
        <v>298</v>
      </c>
      <c r="G79" s="29">
        <f t="shared" ref="G79:G80" si="25">$D$79-F79</f>
        <v>152</v>
      </c>
      <c r="H79" s="13">
        <v>46265.0</v>
      </c>
      <c r="I79" s="14">
        <v>450.0</v>
      </c>
      <c r="J79" s="30" t="s">
        <v>439</v>
      </c>
      <c r="K79" s="31">
        <v>46213.0</v>
      </c>
      <c r="L79" s="21" t="s">
        <v>512</v>
      </c>
      <c r="M79" s="37" t="s">
        <v>1877</v>
      </c>
      <c r="P79" s="21"/>
      <c r="Q79" s="23" t="s">
        <v>299</v>
      </c>
      <c r="W79" s="3"/>
      <c r="X79" s="3"/>
      <c r="Y79" s="3"/>
      <c r="Z79" s="3"/>
    </row>
    <row r="80" ht="16.5" customHeight="1">
      <c r="A80" s="25">
        <v>46244.0</v>
      </c>
      <c r="B80" s="74">
        <f>A80</f>
        <v>46244</v>
      </c>
      <c r="C80" s="27"/>
      <c r="D80" s="3"/>
      <c r="E80" s="3">
        <v>162.0</v>
      </c>
      <c r="F80" s="3">
        <f>E80+F79</f>
        <v>460</v>
      </c>
      <c r="G80" s="29">
        <f t="shared" si="25"/>
        <v>-10</v>
      </c>
      <c r="H80" s="42"/>
      <c r="I80" s="3"/>
      <c r="J80" s="30"/>
      <c r="K80" s="30"/>
      <c r="L80" s="30"/>
      <c r="M80" s="22"/>
      <c r="N80" s="23"/>
      <c r="O80" s="23"/>
      <c r="P80" s="30"/>
      <c r="Q80" s="3"/>
      <c r="R80" s="3"/>
      <c r="X80" s="3"/>
      <c r="Y80" s="3"/>
      <c r="Z80" s="3"/>
    </row>
    <row r="81" ht="16.5" customHeight="1">
      <c r="A81" s="25"/>
      <c r="B81" s="74"/>
      <c r="C81" s="35" t="s">
        <v>1692</v>
      </c>
      <c r="D81" s="3">
        <f>I83</f>
        <v>1000</v>
      </c>
      <c r="E81" s="3">
        <v>293.0</v>
      </c>
      <c r="F81" s="9">
        <f>E81</f>
        <v>293</v>
      </c>
      <c r="G81" s="9">
        <f t="shared" ref="G81:G83" si="26">$D$81-F81</f>
        <v>707</v>
      </c>
      <c r="H81" s="25">
        <v>46240.0</v>
      </c>
      <c r="I81" s="14">
        <v>500.0</v>
      </c>
      <c r="J81" s="30" t="s">
        <v>966</v>
      </c>
      <c r="L81" s="30" t="s">
        <v>967</v>
      </c>
      <c r="M81" s="37" t="s">
        <v>1878</v>
      </c>
      <c r="Q81" s="40" t="s">
        <v>241</v>
      </c>
      <c r="R81" s="40" t="s">
        <v>76</v>
      </c>
      <c r="S81" s="3"/>
      <c r="X81" s="3"/>
      <c r="Y81" s="3"/>
      <c r="Z81" s="3"/>
    </row>
    <row r="82" ht="16.5" customHeight="1">
      <c r="A82" s="25">
        <v>46245.0</v>
      </c>
      <c r="B82" s="74">
        <f t="shared" ref="B82:B83" si="27">A82</f>
        <v>46245</v>
      </c>
      <c r="C82" s="3"/>
      <c r="D82" s="3"/>
      <c r="E82" s="3">
        <v>442.0</v>
      </c>
      <c r="F82" s="9">
        <f t="shared" ref="F82:F83" si="28">F81+E82</f>
        <v>735</v>
      </c>
      <c r="G82" s="9">
        <f t="shared" si="26"/>
        <v>265</v>
      </c>
      <c r="H82" s="1">
        <v>46241.0</v>
      </c>
      <c r="I82" s="14">
        <v>500.0</v>
      </c>
      <c r="J82" s="30" t="s">
        <v>966</v>
      </c>
      <c r="L82" s="30" t="s">
        <v>967</v>
      </c>
      <c r="M82" s="40" t="s">
        <v>1879</v>
      </c>
      <c r="N82" s="21" t="s">
        <v>1123</v>
      </c>
      <c r="Q82" s="40" t="s">
        <v>335</v>
      </c>
      <c r="R82" s="40" t="s">
        <v>76</v>
      </c>
      <c r="X82" s="3"/>
      <c r="Y82" s="3"/>
      <c r="Z82" s="3"/>
    </row>
    <row r="83" ht="16.5" customHeight="1">
      <c r="A83" s="25">
        <v>46246.0</v>
      </c>
      <c r="B83" s="74">
        <f t="shared" si="27"/>
        <v>46246</v>
      </c>
      <c r="C83" s="27"/>
      <c r="D83" s="3"/>
      <c r="E83" s="3">
        <v>287.0</v>
      </c>
      <c r="F83" s="9">
        <f t="shared" si="28"/>
        <v>1022</v>
      </c>
      <c r="G83" s="9">
        <f t="shared" si="26"/>
        <v>-22</v>
      </c>
      <c r="H83" s="42"/>
      <c r="I83" s="3">
        <f>SUM(I81:I82)</f>
        <v>1000</v>
      </c>
      <c r="J83" s="30"/>
      <c r="K83" s="30"/>
      <c r="L83" s="30"/>
      <c r="M83" s="22"/>
      <c r="N83" s="23"/>
      <c r="O83" s="23"/>
      <c r="P83" s="30"/>
      <c r="Q83" s="3"/>
      <c r="R83" s="3"/>
      <c r="V83" s="3"/>
      <c r="W83" s="3"/>
      <c r="X83" s="3"/>
      <c r="Y83" s="3"/>
      <c r="Z83" s="3"/>
    </row>
    <row r="84" ht="16.5" customHeight="1">
      <c r="A84" s="25"/>
      <c r="B84" s="74"/>
      <c r="C84" s="27" t="s">
        <v>1744</v>
      </c>
      <c r="D84" s="3">
        <v>600.0</v>
      </c>
      <c r="E84" s="3">
        <v>136.0</v>
      </c>
      <c r="F84" s="3">
        <f>E84</f>
        <v>136</v>
      </c>
      <c r="G84" s="9">
        <f t="shared" ref="G84:G86" si="29">$D$84-F84</f>
        <v>464</v>
      </c>
      <c r="H84" s="42">
        <v>46279.0</v>
      </c>
      <c r="I84" s="3">
        <v>600.0</v>
      </c>
      <c r="J84" s="30" t="s">
        <v>1880</v>
      </c>
      <c r="L84" s="30" t="s">
        <v>1881</v>
      </c>
      <c r="M84" s="37" t="s">
        <v>1882</v>
      </c>
      <c r="Q84" s="40" t="s">
        <v>621</v>
      </c>
      <c r="R84" s="40" t="s">
        <v>76</v>
      </c>
      <c r="V84" s="3"/>
      <c r="W84" s="3"/>
      <c r="X84" s="3"/>
      <c r="Y84" s="3"/>
      <c r="Z84" s="3"/>
    </row>
    <row r="85" ht="16.5" customHeight="1">
      <c r="A85" s="25">
        <v>46247.0</v>
      </c>
      <c r="B85" s="74">
        <f t="shared" ref="B85:B86" si="30">A85</f>
        <v>46247</v>
      </c>
      <c r="C85" s="27"/>
      <c r="D85" s="3"/>
      <c r="E85" s="3">
        <v>451.0</v>
      </c>
      <c r="F85" s="3">
        <f t="shared" ref="F85:F86" si="31">F84+E85</f>
        <v>587</v>
      </c>
      <c r="G85" s="9">
        <f t="shared" si="29"/>
        <v>13</v>
      </c>
      <c r="M85" s="37"/>
      <c r="U85" s="3"/>
      <c r="W85" s="3"/>
      <c r="X85" s="3"/>
      <c r="Y85" s="3"/>
      <c r="Z85" s="3"/>
    </row>
    <row r="86" ht="16.5" customHeight="1">
      <c r="A86" s="25">
        <v>46248.0</v>
      </c>
      <c r="B86" s="74">
        <f t="shared" si="30"/>
        <v>46248</v>
      </c>
      <c r="C86" s="27"/>
      <c r="D86" s="3"/>
      <c r="E86" s="3">
        <v>72.0</v>
      </c>
      <c r="F86" s="3">
        <f t="shared" si="31"/>
        <v>659</v>
      </c>
      <c r="G86" s="9">
        <f t="shared" si="29"/>
        <v>-59</v>
      </c>
      <c r="M86" s="37"/>
      <c r="U86" s="3"/>
      <c r="W86" s="3"/>
      <c r="X86" s="3"/>
      <c r="Y86" s="3"/>
      <c r="Z86" s="3"/>
    </row>
    <row r="87" ht="16.5" customHeight="1">
      <c r="A87" s="25"/>
      <c r="B87" s="1"/>
      <c r="C87" s="27" t="s">
        <v>1883</v>
      </c>
      <c r="D87" s="3">
        <v>108.0</v>
      </c>
      <c r="E87" s="3">
        <v>117.0</v>
      </c>
      <c r="F87" s="14">
        <f>E87</f>
        <v>117</v>
      </c>
      <c r="G87" s="29">
        <f>$D$87-F87</f>
        <v>-9</v>
      </c>
      <c r="H87" s="13">
        <v>46279.0</v>
      </c>
      <c r="I87" s="14">
        <v>108.0</v>
      </c>
      <c r="J87" s="21" t="s">
        <v>1880</v>
      </c>
      <c r="K87" s="24"/>
      <c r="L87" s="21" t="s">
        <v>1881</v>
      </c>
      <c r="M87" s="37" t="s">
        <v>1884</v>
      </c>
      <c r="Q87" s="23" t="s">
        <v>621</v>
      </c>
      <c r="R87" s="23" t="s">
        <v>246</v>
      </c>
      <c r="W87" s="3"/>
      <c r="X87" s="3"/>
      <c r="Y87" s="3"/>
      <c r="Z87" s="3"/>
    </row>
    <row r="88" ht="16.5" customHeight="1">
      <c r="A88" s="25"/>
      <c r="B88" s="1"/>
      <c r="C88" s="27"/>
      <c r="D88" s="3"/>
      <c r="E88" s="34"/>
      <c r="F88" s="14"/>
      <c r="G88" s="29"/>
      <c r="H88" s="13"/>
      <c r="I88" s="14"/>
      <c r="J88" s="21" t="s">
        <v>668</v>
      </c>
      <c r="K88" s="24"/>
      <c r="L88" s="21"/>
      <c r="M88" s="37"/>
      <c r="Q88" s="23"/>
      <c r="R88" s="23"/>
      <c r="W88" s="3"/>
      <c r="X88" s="3"/>
      <c r="Y88" s="3"/>
      <c r="Z88" s="3"/>
    </row>
    <row r="89" ht="16.5" customHeight="1">
      <c r="A89" s="25"/>
      <c r="B89" s="1"/>
      <c r="C89" s="27" t="s">
        <v>1885</v>
      </c>
      <c r="D89" s="3">
        <v>2600.0</v>
      </c>
      <c r="E89" s="3">
        <v>359.0</v>
      </c>
      <c r="F89" s="14">
        <f>E89</f>
        <v>359</v>
      </c>
      <c r="G89" s="29">
        <f t="shared" ref="G89:G92" si="32">$D$89-F89</f>
        <v>2241</v>
      </c>
      <c r="H89" s="1">
        <v>46251.0</v>
      </c>
      <c r="I89" s="14">
        <v>2600.0</v>
      </c>
      <c r="J89" s="30" t="s">
        <v>1886</v>
      </c>
      <c r="K89" s="31">
        <v>46237.0</v>
      </c>
      <c r="L89" s="21" t="s">
        <v>381</v>
      </c>
      <c r="M89" s="23" t="s">
        <v>1887</v>
      </c>
      <c r="N89" s="21"/>
      <c r="O89" s="21"/>
      <c r="P89" s="21"/>
      <c r="Q89" s="23" t="s">
        <v>1888</v>
      </c>
      <c r="R89" s="40" t="s">
        <v>1889</v>
      </c>
      <c r="W89" s="3"/>
      <c r="X89" s="3"/>
      <c r="Y89" s="3"/>
      <c r="Z89" s="3"/>
    </row>
    <row r="90" ht="16.5" customHeight="1">
      <c r="A90" s="25">
        <v>46249.0</v>
      </c>
      <c r="B90" s="74">
        <f t="shared" ref="B90:B103" si="33">A90</f>
        <v>46249</v>
      </c>
      <c r="C90" s="27"/>
      <c r="D90" s="34"/>
      <c r="E90" s="3">
        <v>802.0</v>
      </c>
      <c r="F90" s="3">
        <f t="shared" ref="F90:F92" si="34">F89+E90</f>
        <v>1161</v>
      </c>
      <c r="G90" s="29">
        <f t="shared" si="32"/>
        <v>1439</v>
      </c>
      <c r="M90" s="10"/>
      <c r="V90" s="3"/>
      <c r="W90" s="3"/>
      <c r="X90" s="3"/>
      <c r="Y90" s="3"/>
      <c r="Z90" s="3"/>
    </row>
    <row r="91" ht="16.5" customHeight="1">
      <c r="A91" s="25">
        <v>46250.0</v>
      </c>
      <c r="B91" s="74">
        <f t="shared" si="33"/>
        <v>46250</v>
      </c>
      <c r="C91" s="27"/>
      <c r="D91" s="34"/>
      <c r="E91" s="3">
        <v>803.0</v>
      </c>
      <c r="F91" s="3">
        <f t="shared" si="34"/>
        <v>1964</v>
      </c>
      <c r="G91" s="29">
        <f t="shared" si="32"/>
        <v>636</v>
      </c>
      <c r="V91" s="3"/>
      <c r="W91" s="3"/>
      <c r="X91" s="3"/>
      <c r="Y91" s="3"/>
      <c r="Z91" s="3"/>
    </row>
    <row r="92" ht="16.5" customHeight="1">
      <c r="A92" s="25">
        <v>46251.0</v>
      </c>
      <c r="B92" s="74">
        <f t="shared" si="33"/>
        <v>46251</v>
      </c>
      <c r="C92" s="12"/>
      <c r="D92" s="12"/>
      <c r="E92" s="3">
        <v>763.0</v>
      </c>
      <c r="F92" s="3">
        <f t="shared" si="34"/>
        <v>2727</v>
      </c>
      <c r="G92" s="29">
        <f t="shared" si="32"/>
        <v>-127</v>
      </c>
      <c r="V92" s="3"/>
      <c r="W92" s="3"/>
      <c r="X92" s="3"/>
      <c r="Y92" s="3"/>
      <c r="Z92" s="3"/>
    </row>
    <row r="93" ht="16.5" customHeight="1">
      <c r="A93" s="25">
        <v>46252.0</v>
      </c>
      <c r="B93" s="74">
        <f t="shared" si="33"/>
        <v>46252</v>
      </c>
      <c r="C93" s="27" t="s">
        <v>1890</v>
      </c>
      <c r="D93" s="3">
        <f>I98</f>
        <v>12150</v>
      </c>
      <c r="E93" s="3">
        <v>809.0</v>
      </c>
      <c r="F93" s="14">
        <f>E93</f>
        <v>809</v>
      </c>
      <c r="G93" s="29">
        <f t="shared" ref="G93:G103" si="35">$D$93-F93</f>
        <v>11341</v>
      </c>
      <c r="H93" s="1">
        <v>46256.0</v>
      </c>
      <c r="I93" s="14">
        <v>1000.0</v>
      </c>
      <c r="J93" s="21" t="s">
        <v>68</v>
      </c>
      <c r="K93" s="31"/>
      <c r="L93" s="21" t="s">
        <v>69</v>
      </c>
      <c r="M93" s="24" t="s">
        <v>1891</v>
      </c>
      <c r="P93" s="21">
        <v>103.0</v>
      </c>
      <c r="Q93" s="23" t="s">
        <v>277</v>
      </c>
      <c r="R93" s="23" t="s">
        <v>1892</v>
      </c>
      <c r="V93" s="3"/>
      <c r="W93" s="3"/>
      <c r="X93" s="3"/>
      <c r="Y93" s="3"/>
      <c r="Z93" s="3"/>
    </row>
    <row r="94" ht="16.5" customHeight="1">
      <c r="A94" s="25">
        <v>46253.0</v>
      </c>
      <c r="B94" s="74">
        <f t="shared" si="33"/>
        <v>46253</v>
      </c>
      <c r="D94" s="34"/>
      <c r="E94" s="3">
        <v>1303.0</v>
      </c>
      <c r="F94" s="14">
        <f t="shared" ref="F94:F103" si="36">F93+E94</f>
        <v>2112</v>
      </c>
      <c r="G94" s="29">
        <f t="shared" si="35"/>
        <v>10038</v>
      </c>
      <c r="H94" s="1">
        <v>46261.0</v>
      </c>
      <c r="I94" s="14">
        <v>700.0</v>
      </c>
      <c r="J94" s="21" t="s">
        <v>68</v>
      </c>
      <c r="L94" s="21" t="s">
        <v>69</v>
      </c>
      <c r="M94" s="45" t="s">
        <v>1893</v>
      </c>
      <c r="N94" s="21" t="s">
        <v>1894</v>
      </c>
      <c r="P94" s="21">
        <v>72.0</v>
      </c>
      <c r="Q94" s="23" t="s">
        <v>840</v>
      </c>
      <c r="R94" s="23" t="s">
        <v>1892</v>
      </c>
      <c r="V94" s="3"/>
      <c r="W94" s="3"/>
      <c r="X94" s="3"/>
      <c r="Y94" s="3"/>
      <c r="Z94" s="3"/>
    </row>
    <row r="95" ht="16.5" customHeight="1">
      <c r="A95" s="25">
        <v>46254.0</v>
      </c>
      <c r="B95" s="74">
        <f t="shared" si="33"/>
        <v>46254</v>
      </c>
      <c r="E95" s="3">
        <v>1380.0</v>
      </c>
      <c r="F95" s="14">
        <f t="shared" si="36"/>
        <v>3492</v>
      </c>
      <c r="G95" s="29">
        <f t="shared" si="35"/>
        <v>8658</v>
      </c>
      <c r="H95" s="1">
        <v>46265.0</v>
      </c>
      <c r="I95" s="14">
        <v>5000.0</v>
      </c>
      <c r="J95" s="30" t="s">
        <v>68</v>
      </c>
      <c r="K95" s="31"/>
      <c r="L95" s="21" t="s">
        <v>69</v>
      </c>
      <c r="M95" s="45" t="s">
        <v>1897</v>
      </c>
      <c r="N95" s="21" t="s">
        <v>1894</v>
      </c>
      <c r="P95" s="21">
        <v>515.0</v>
      </c>
      <c r="Q95" s="23" t="s">
        <v>299</v>
      </c>
      <c r="R95" s="23" t="s">
        <v>1709</v>
      </c>
      <c r="V95" s="3"/>
      <c r="W95" s="3"/>
      <c r="X95" s="3"/>
      <c r="Y95" s="3"/>
      <c r="Z95" s="3"/>
    </row>
    <row r="96" ht="16.5" customHeight="1">
      <c r="A96" s="25">
        <v>46255.0</v>
      </c>
      <c r="B96" s="74">
        <f t="shared" si="33"/>
        <v>46255</v>
      </c>
      <c r="E96" s="3">
        <v>1382.0</v>
      </c>
      <c r="F96" s="14">
        <f t="shared" si="36"/>
        <v>4874</v>
      </c>
      <c r="G96" s="29">
        <f t="shared" si="35"/>
        <v>7276</v>
      </c>
      <c r="H96" s="1">
        <v>46265.0</v>
      </c>
      <c r="I96" s="14">
        <v>4700.0</v>
      </c>
      <c r="J96" s="30" t="s">
        <v>68</v>
      </c>
      <c r="K96" s="31">
        <v>46245.0</v>
      </c>
      <c r="L96" s="21" t="s">
        <v>83</v>
      </c>
      <c r="M96" s="45" t="s">
        <v>1898</v>
      </c>
      <c r="N96" s="21" t="s">
        <v>1894</v>
      </c>
      <c r="P96" s="21">
        <v>484.0</v>
      </c>
      <c r="Q96" s="23" t="s">
        <v>746</v>
      </c>
      <c r="R96" s="23" t="s">
        <v>1892</v>
      </c>
      <c r="V96" s="3"/>
      <c r="W96" s="3"/>
      <c r="X96" s="3"/>
      <c r="Y96" s="3"/>
      <c r="Z96" s="3"/>
    </row>
    <row r="97" ht="16.5" customHeight="1">
      <c r="A97" s="25">
        <v>46256.0</v>
      </c>
      <c r="B97" s="74">
        <f t="shared" si="33"/>
        <v>46256</v>
      </c>
      <c r="E97" s="3">
        <v>1382.0</v>
      </c>
      <c r="F97" s="14">
        <f t="shared" si="36"/>
        <v>6256</v>
      </c>
      <c r="G97" s="29">
        <f t="shared" si="35"/>
        <v>5894</v>
      </c>
      <c r="H97" s="1">
        <v>46273.0</v>
      </c>
      <c r="I97" s="3">
        <v>750.0</v>
      </c>
      <c r="J97" s="30" t="s">
        <v>68</v>
      </c>
      <c r="L97" s="21" t="s">
        <v>69</v>
      </c>
      <c r="M97" s="45" t="s">
        <v>1899</v>
      </c>
      <c r="N97" s="21" t="s">
        <v>1894</v>
      </c>
      <c r="O97" s="21"/>
      <c r="P97" s="21"/>
      <c r="Q97" s="23" t="s">
        <v>835</v>
      </c>
      <c r="R97" s="23" t="s">
        <v>1892</v>
      </c>
      <c r="U97" s="3"/>
      <c r="V97" s="3"/>
      <c r="W97" s="3"/>
      <c r="X97" s="3"/>
      <c r="Y97" s="3"/>
      <c r="Z97" s="3"/>
    </row>
    <row r="98" ht="16.5" customHeight="1">
      <c r="A98" s="25">
        <v>46257.0</v>
      </c>
      <c r="B98" s="74">
        <f t="shared" si="33"/>
        <v>46257</v>
      </c>
      <c r="E98" s="3">
        <v>1377.0</v>
      </c>
      <c r="F98" s="14">
        <f t="shared" si="36"/>
        <v>7633</v>
      </c>
      <c r="G98" s="29">
        <f t="shared" si="35"/>
        <v>4517</v>
      </c>
      <c r="I98" s="14">
        <f>SUM(I93:I97)</f>
        <v>12150</v>
      </c>
      <c r="U98" s="3"/>
      <c r="V98" s="3"/>
      <c r="W98" s="3"/>
      <c r="X98" s="3"/>
      <c r="Y98" s="3"/>
      <c r="Z98" s="3"/>
    </row>
    <row r="99" ht="16.5" customHeight="1">
      <c r="A99" s="25">
        <v>46258.0</v>
      </c>
      <c r="B99" s="74">
        <f t="shared" si="33"/>
        <v>46258</v>
      </c>
      <c r="E99" s="3">
        <v>1336.0</v>
      </c>
      <c r="F99" s="14">
        <f t="shared" si="36"/>
        <v>8969</v>
      </c>
      <c r="G99" s="29">
        <f t="shared" si="35"/>
        <v>3181</v>
      </c>
      <c r="I99" s="14"/>
      <c r="U99" s="3"/>
      <c r="V99" s="3"/>
      <c r="W99" s="3"/>
      <c r="X99" s="3"/>
      <c r="Y99" s="3"/>
      <c r="Z99" s="3"/>
    </row>
    <row r="100" ht="16.5" customHeight="1">
      <c r="A100" s="25">
        <v>46259.0</v>
      </c>
      <c r="B100" s="74">
        <f t="shared" si="33"/>
        <v>46259</v>
      </c>
      <c r="C100" s="27"/>
      <c r="D100" s="27"/>
      <c r="E100" s="3">
        <v>902.0</v>
      </c>
      <c r="F100" s="14">
        <f t="shared" si="36"/>
        <v>9871</v>
      </c>
      <c r="G100" s="29">
        <f t="shared" si="35"/>
        <v>2279</v>
      </c>
      <c r="I100" s="14"/>
      <c r="U100" s="3"/>
      <c r="V100" s="3"/>
      <c r="W100" s="3"/>
      <c r="X100" s="3"/>
      <c r="Y100" s="3"/>
      <c r="Z100" s="3"/>
    </row>
    <row r="101" ht="16.5" customHeight="1">
      <c r="A101" s="25">
        <v>46260.0</v>
      </c>
      <c r="B101" s="74">
        <f t="shared" si="33"/>
        <v>46260</v>
      </c>
      <c r="C101" s="27"/>
      <c r="D101" s="27"/>
      <c r="E101" s="3">
        <v>895.0</v>
      </c>
      <c r="F101" s="14">
        <f t="shared" si="36"/>
        <v>10766</v>
      </c>
      <c r="G101" s="29">
        <f t="shared" si="35"/>
        <v>1384</v>
      </c>
      <c r="I101" s="14"/>
      <c r="U101" s="3"/>
      <c r="V101" s="3"/>
      <c r="W101" s="3"/>
      <c r="X101" s="3"/>
      <c r="Y101" s="3"/>
      <c r="Z101" s="3"/>
    </row>
    <row r="102" ht="16.5" customHeight="1">
      <c r="A102" s="25">
        <v>46261.0</v>
      </c>
      <c r="B102" s="74">
        <f t="shared" si="33"/>
        <v>46261</v>
      </c>
      <c r="C102" s="27"/>
      <c r="D102" s="27"/>
      <c r="E102" s="3">
        <v>1229.0</v>
      </c>
      <c r="F102" s="14">
        <f t="shared" si="36"/>
        <v>11995</v>
      </c>
      <c r="G102" s="29">
        <f t="shared" si="35"/>
        <v>155</v>
      </c>
      <c r="I102" s="14"/>
      <c r="U102" s="3"/>
      <c r="V102" s="3"/>
      <c r="W102" s="3"/>
      <c r="X102" s="3"/>
      <c r="Y102" s="3"/>
      <c r="Z102" s="3"/>
    </row>
    <row r="103" ht="16.5" customHeight="1">
      <c r="A103" s="25">
        <v>46262.0</v>
      </c>
      <c r="B103" s="74">
        <f t="shared" si="33"/>
        <v>46262</v>
      </c>
      <c r="C103" s="27"/>
      <c r="D103" s="27"/>
      <c r="E103" s="3">
        <v>54.0</v>
      </c>
      <c r="F103" s="14">
        <f t="shared" si="36"/>
        <v>12049</v>
      </c>
      <c r="G103" s="29">
        <f t="shared" si="35"/>
        <v>101</v>
      </c>
      <c r="I103" s="14"/>
      <c r="U103" s="3"/>
      <c r="V103" s="3"/>
      <c r="W103" s="3"/>
      <c r="X103" s="3"/>
      <c r="Y103" s="3"/>
      <c r="Z103" s="3"/>
    </row>
    <row r="104" ht="16.5" customHeight="1">
      <c r="A104" s="25"/>
      <c r="B104" s="1"/>
      <c r="C104" s="27" t="s">
        <v>1900</v>
      </c>
      <c r="D104" s="3">
        <f>I107</f>
        <v>8240</v>
      </c>
      <c r="E104" s="3">
        <v>992.0</v>
      </c>
      <c r="F104" s="14">
        <f>E104</f>
        <v>992</v>
      </c>
      <c r="G104" s="29">
        <f t="shared" ref="G104:G110" si="37">$D$104-F104</f>
        <v>7248</v>
      </c>
      <c r="H104" s="1">
        <v>46304.0</v>
      </c>
      <c r="I104" s="14">
        <v>13500.0</v>
      </c>
      <c r="J104" s="36" t="s">
        <v>68</v>
      </c>
      <c r="K104" s="31">
        <v>46273.0</v>
      </c>
      <c r="L104" s="21"/>
      <c r="M104" s="23" t="s">
        <v>1901</v>
      </c>
      <c r="Q104" s="23" t="s">
        <v>1902</v>
      </c>
      <c r="U104" s="3"/>
      <c r="V104" s="3"/>
      <c r="W104" s="3"/>
      <c r="X104" s="3"/>
      <c r="Y104" s="3"/>
      <c r="Z104" s="3"/>
    </row>
    <row r="105" ht="16.5" customHeight="1">
      <c r="A105" s="25">
        <v>46263.0</v>
      </c>
      <c r="B105" s="74">
        <f t="shared" ref="B105:B110" si="38">A105</f>
        <v>46263</v>
      </c>
      <c r="C105" s="3"/>
      <c r="D105" s="34"/>
      <c r="E105" s="3">
        <v>1391.0</v>
      </c>
      <c r="F105" s="14">
        <f t="shared" ref="F105:F110" si="39">F104+E105</f>
        <v>2383</v>
      </c>
      <c r="G105" s="29">
        <f t="shared" si="37"/>
        <v>5857</v>
      </c>
      <c r="H105" s="1">
        <v>46303.0</v>
      </c>
      <c r="I105" s="14">
        <v>1000.0</v>
      </c>
      <c r="J105" s="36" t="s">
        <v>68</v>
      </c>
      <c r="K105" s="31">
        <v>46287.0</v>
      </c>
      <c r="L105" s="21"/>
      <c r="M105" s="40" t="s">
        <v>1903</v>
      </c>
      <c r="N105" s="23"/>
      <c r="Q105" s="37" t="s">
        <v>1904</v>
      </c>
      <c r="U105" s="3"/>
      <c r="V105" s="3"/>
      <c r="W105" s="3"/>
      <c r="X105" s="3"/>
      <c r="Y105" s="3"/>
      <c r="Z105" s="3"/>
    </row>
    <row r="106" ht="16.5" customHeight="1">
      <c r="A106" s="25">
        <v>46264.0</v>
      </c>
      <c r="B106" s="74">
        <f t="shared" si="38"/>
        <v>46264</v>
      </c>
      <c r="C106" s="3"/>
      <c r="D106" s="34"/>
      <c r="E106" s="3">
        <v>1390.0</v>
      </c>
      <c r="F106" s="14">
        <f t="shared" si="39"/>
        <v>3773</v>
      </c>
      <c r="G106" s="29">
        <f t="shared" si="37"/>
        <v>4467</v>
      </c>
      <c r="I106" s="14">
        <f>SUM(I104:I105)</f>
        <v>14500</v>
      </c>
      <c r="M106" s="10"/>
      <c r="Q106" s="23" t="s">
        <v>1624</v>
      </c>
      <c r="U106" s="3"/>
      <c r="V106" s="3"/>
      <c r="W106" s="3"/>
      <c r="X106" s="3"/>
      <c r="Y106" s="3"/>
      <c r="Z106" s="3"/>
    </row>
    <row r="107" ht="16.5" customHeight="1">
      <c r="A107" s="25">
        <v>46265.0</v>
      </c>
      <c r="B107" s="74">
        <f t="shared" si="38"/>
        <v>46265</v>
      </c>
      <c r="C107" s="3"/>
      <c r="D107" s="34"/>
      <c r="E107" s="3">
        <v>1363.0</v>
      </c>
      <c r="F107" s="14">
        <f t="shared" si="39"/>
        <v>5136</v>
      </c>
      <c r="G107" s="29">
        <f t="shared" si="37"/>
        <v>3104</v>
      </c>
      <c r="H107" s="21" t="s">
        <v>1905</v>
      </c>
      <c r="I107" s="14">
        <v>8240.0</v>
      </c>
      <c r="M107" s="10"/>
      <c r="U107" s="3"/>
      <c r="V107" s="3"/>
      <c r="W107" s="3"/>
      <c r="X107" s="3"/>
      <c r="Y107" s="3"/>
      <c r="Z107" s="3"/>
    </row>
    <row r="108" ht="16.5" customHeight="1">
      <c r="A108" s="25">
        <v>46266.0</v>
      </c>
      <c r="B108" s="74">
        <f t="shared" si="38"/>
        <v>46266</v>
      </c>
      <c r="C108" s="12"/>
      <c r="D108" s="34"/>
      <c r="E108" s="3">
        <v>1388.0</v>
      </c>
      <c r="F108" s="14">
        <f t="shared" si="39"/>
        <v>6524</v>
      </c>
      <c r="G108" s="29">
        <f t="shared" si="37"/>
        <v>1716</v>
      </c>
      <c r="H108" s="21" t="s">
        <v>1818</v>
      </c>
      <c r="I108" s="14">
        <v>6260.0</v>
      </c>
      <c r="U108" s="3"/>
      <c r="V108" s="3"/>
      <c r="W108" s="3"/>
      <c r="X108" s="3"/>
      <c r="Y108" s="3"/>
      <c r="Z108" s="3"/>
    </row>
    <row r="109" ht="16.5" customHeight="1">
      <c r="A109" s="25">
        <v>46267.0</v>
      </c>
      <c r="B109" s="74">
        <f t="shared" si="38"/>
        <v>46267</v>
      </c>
      <c r="C109" s="12"/>
      <c r="D109" s="12"/>
      <c r="E109" s="3">
        <v>1390.0</v>
      </c>
      <c r="F109" s="14">
        <f t="shared" si="39"/>
        <v>7914</v>
      </c>
      <c r="G109" s="29">
        <f t="shared" si="37"/>
        <v>326</v>
      </c>
      <c r="I109" s="14">
        <f>SUM(I107:I108)</f>
        <v>14500</v>
      </c>
      <c r="U109" s="3"/>
      <c r="V109" s="3"/>
      <c r="W109" s="3"/>
      <c r="X109" s="3"/>
      <c r="Y109" s="3"/>
      <c r="Z109" s="3"/>
    </row>
    <row r="110" ht="16.5" customHeight="1">
      <c r="A110" s="25">
        <v>46268.0</v>
      </c>
      <c r="B110" s="74">
        <f t="shared" si="38"/>
        <v>46268</v>
      </c>
      <c r="C110" s="12"/>
      <c r="D110" s="12"/>
      <c r="E110" s="3">
        <v>326.0</v>
      </c>
      <c r="F110" s="14">
        <f t="shared" si="39"/>
        <v>8240</v>
      </c>
      <c r="G110" s="29">
        <f t="shared" si="37"/>
        <v>0</v>
      </c>
      <c r="I110" s="14"/>
      <c r="U110" s="3"/>
      <c r="V110" s="3"/>
      <c r="W110" s="3"/>
      <c r="X110" s="3"/>
      <c r="Y110" s="3"/>
      <c r="Z110" s="3"/>
    </row>
    <row r="111" ht="16.5" customHeight="1">
      <c r="A111" s="25"/>
      <c r="B111" s="1"/>
      <c r="C111" s="27" t="s">
        <v>1890</v>
      </c>
      <c r="D111" s="3">
        <f>I114</f>
        <v>14300</v>
      </c>
      <c r="E111" s="3">
        <v>944.0</v>
      </c>
      <c r="F111" s="14">
        <f>E111</f>
        <v>944</v>
      </c>
      <c r="G111" s="29">
        <f t="shared" ref="G111:G121" si="40">$D$111-F111</f>
        <v>13356</v>
      </c>
      <c r="H111" s="1">
        <v>46279.0</v>
      </c>
      <c r="I111" s="14">
        <v>6300.0</v>
      </c>
      <c r="J111" s="30" t="s">
        <v>68</v>
      </c>
      <c r="K111" s="31">
        <v>46272.0</v>
      </c>
      <c r="L111" s="21" t="s">
        <v>83</v>
      </c>
      <c r="M111" s="23" t="s">
        <v>1906</v>
      </c>
      <c r="N111" s="21"/>
      <c r="O111" s="21"/>
      <c r="P111" s="21"/>
      <c r="Q111" s="23" t="s">
        <v>384</v>
      </c>
      <c r="R111" s="23" t="s">
        <v>1892</v>
      </c>
      <c r="U111" s="3"/>
      <c r="V111" s="3"/>
      <c r="W111" s="3"/>
      <c r="X111" s="3"/>
      <c r="Y111" s="3"/>
      <c r="Z111" s="3"/>
    </row>
    <row r="112" ht="16.5" customHeight="1">
      <c r="A112" s="25">
        <v>46269.0</v>
      </c>
      <c r="B112" s="74">
        <f t="shared" ref="B112:B121" si="41">A112</f>
        <v>46269</v>
      </c>
      <c r="D112" s="34"/>
      <c r="E112" s="3">
        <v>1378.0</v>
      </c>
      <c r="F112" s="14">
        <f t="shared" ref="F112:F121" si="42">F111+E112</f>
        <v>2322</v>
      </c>
      <c r="G112" s="29">
        <f t="shared" si="40"/>
        <v>11978</v>
      </c>
      <c r="H112" s="1">
        <v>46286.0</v>
      </c>
      <c r="I112" s="14">
        <v>1000.0</v>
      </c>
      <c r="J112" s="36" t="s">
        <v>68</v>
      </c>
      <c r="K112" s="31">
        <v>46275.0</v>
      </c>
      <c r="L112" s="21"/>
      <c r="M112" s="40" t="s">
        <v>1907</v>
      </c>
      <c r="N112" s="21" t="s">
        <v>470</v>
      </c>
      <c r="O112" s="21"/>
      <c r="P112" s="21"/>
      <c r="Q112" s="23" t="s">
        <v>345</v>
      </c>
      <c r="R112" s="23" t="s">
        <v>1892</v>
      </c>
      <c r="U112" s="3"/>
      <c r="V112" s="3"/>
      <c r="W112" s="3"/>
      <c r="X112" s="3"/>
      <c r="Y112" s="3"/>
      <c r="Z112" s="3"/>
    </row>
    <row r="113" ht="16.5" customHeight="1">
      <c r="A113" s="25">
        <v>46270.0</v>
      </c>
      <c r="B113" s="74">
        <f t="shared" si="41"/>
        <v>46270</v>
      </c>
      <c r="D113" s="34"/>
      <c r="E113" s="3">
        <v>1384.0</v>
      </c>
      <c r="F113" s="14">
        <f t="shared" si="42"/>
        <v>3706</v>
      </c>
      <c r="G113" s="29">
        <f t="shared" si="40"/>
        <v>10594</v>
      </c>
      <c r="H113" s="1">
        <v>46282.0</v>
      </c>
      <c r="I113" s="14">
        <v>7000.0</v>
      </c>
      <c r="J113" s="36" t="s">
        <v>68</v>
      </c>
      <c r="K113" s="31">
        <v>46275.0</v>
      </c>
      <c r="M113" s="40" t="s">
        <v>1908</v>
      </c>
      <c r="N113" s="21" t="s">
        <v>470</v>
      </c>
      <c r="Q113" s="23" t="s">
        <v>750</v>
      </c>
      <c r="R113" s="23" t="s">
        <v>1892</v>
      </c>
      <c r="U113" s="3"/>
      <c r="V113" s="3"/>
      <c r="W113" s="3"/>
      <c r="X113" s="3"/>
      <c r="Y113" s="3"/>
      <c r="Z113" s="3"/>
    </row>
    <row r="114" ht="16.5" customHeight="1">
      <c r="A114" s="25">
        <v>46271.0</v>
      </c>
      <c r="B114" s="74">
        <f t="shared" si="41"/>
        <v>46271</v>
      </c>
      <c r="D114" s="34"/>
      <c r="E114" s="3">
        <v>1383.0</v>
      </c>
      <c r="F114" s="14">
        <f t="shared" si="42"/>
        <v>5089</v>
      </c>
      <c r="G114" s="29">
        <f t="shared" si="40"/>
        <v>9211</v>
      </c>
      <c r="I114" s="14">
        <f>SUM(I111:I113)</f>
        <v>14300</v>
      </c>
      <c r="M114" s="35"/>
      <c r="U114" s="3"/>
      <c r="V114" s="3"/>
      <c r="W114" s="3"/>
      <c r="X114" s="3"/>
      <c r="Y114" s="3"/>
      <c r="Z114" s="3"/>
    </row>
    <row r="115" ht="16.5" customHeight="1">
      <c r="A115" s="25">
        <v>46272.0</v>
      </c>
      <c r="B115" s="74">
        <f t="shared" si="41"/>
        <v>46272</v>
      </c>
      <c r="D115" s="34"/>
      <c r="E115" s="3">
        <v>1385.0</v>
      </c>
      <c r="F115" s="14">
        <f t="shared" si="42"/>
        <v>6474</v>
      </c>
      <c r="G115" s="29">
        <f t="shared" si="40"/>
        <v>7826</v>
      </c>
      <c r="M115" s="10"/>
      <c r="U115" s="3"/>
      <c r="V115" s="3"/>
      <c r="W115" s="3"/>
      <c r="X115" s="3"/>
      <c r="Y115" s="3"/>
      <c r="Z115" s="3"/>
    </row>
    <row r="116" ht="16.5" customHeight="1">
      <c r="A116" s="25">
        <v>46273.0</v>
      </c>
      <c r="B116" s="74">
        <f t="shared" si="41"/>
        <v>46273</v>
      </c>
      <c r="D116" s="34"/>
      <c r="E116" s="3">
        <v>1384.0</v>
      </c>
      <c r="F116" s="14">
        <f t="shared" si="42"/>
        <v>7858</v>
      </c>
      <c r="G116" s="29">
        <f t="shared" si="40"/>
        <v>6442</v>
      </c>
      <c r="M116" s="10"/>
      <c r="U116" s="3"/>
      <c r="V116" s="3"/>
      <c r="W116" s="3"/>
      <c r="X116" s="3"/>
      <c r="Y116" s="3"/>
      <c r="Z116" s="3"/>
    </row>
    <row r="117" ht="16.5" customHeight="1">
      <c r="A117" s="25">
        <v>46274.0</v>
      </c>
      <c r="B117" s="74">
        <f t="shared" si="41"/>
        <v>46274</v>
      </c>
      <c r="C117" s="27"/>
      <c r="D117" s="3"/>
      <c r="E117" s="3">
        <v>1379.0</v>
      </c>
      <c r="F117" s="14">
        <f t="shared" si="42"/>
        <v>9237</v>
      </c>
      <c r="G117" s="29">
        <f t="shared" si="40"/>
        <v>5063</v>
      </c>
      <c r="H117" s="42"/>
      <c r="I117" s="3"/>
      <c r="J117" s="30"/>
      <c r="K117" s="30"/>
      <c r="L117" s="30"/>
      <c r="M117" s="37"/>
      <c r="N117" s="23"/>
      <c r="O117" s="23"/>
      <c r="P117" s="30"/>
      <c r="Q117" s="3"/>
      <c r="R117" s="3"/>
      <c r="U117" s="3"/>
      <c r="V117" s="3"/>
      <c r="W117" s="3"/>
      <c r="X117" s="3"/>
      <c r="Y117" s="3"/>
      <c r="Z117" s="3"/>
    </row>
    <row r="118" ht="16.5" customHeight="1">
      <c r="A118" s="25">
        <v>46275.0</v>
      </c>
      <c r="B118" s="74">
        <f t="shared" si="41"/>
        <v>46275</v>
      </c>
      <c r="C118" s="27"/>
      <c r="D118" s="3"/>
      <c r="E118" s="3">
        <v>1384.0</v>
      </c>
      <c r="F118" s="14">
        <f t="shared" si="42"/>
        <v>10621</v>
      </c>
      <c r="G118" s="29">
        <f t="shared" si="40"/>
        <v>3679</v>
      </c>
      <c r="H118" s="42"/>
      <c r="I118" s="3"/>
      <c r="J118" s="30"/>
      <c r="K118" s="30"/>
      <c r="L118" s="30"/>
      <c r="M118" s="37"/>
      <c r="N118" s="23"/>
      <c r="O118" s="23"/>
      <c r="P118" s="30"/>
      <c r="Q118" s="3"/>
      <c r="R118" s="3"/>
      <c r="U118" s="3"/>
      <c r="V118" s="3"/>
      <c r="W118" s="3"/>
      <c r="X118" s="3"/>
      <c r="Y118" s="3"/>
      <c r="Z118" s="3"/>
    </row>
    <row r="119" ht="16.5" customHeight="1">
      <c r="A119" s="25">
        <v>46276.0</v>
      </c>
      <c r="B119" s="74">
        <f t="shared" si="41"/>
        <v>46276</v>
      </c>
      <c r="C119" s="27"/>
      <c r="D119" s="3"/>
      <c r="E119" s="3">
        <v>1373.0</v>
      </c>
      <c r="F119" s="14">
        <f t="shared" si="42"/>
        <v>11994</v>
      </c>
      <c r="G119" s="29">
        <f t="shared" si="40"/>
        <v>2306</v>
      </c>
      <c r="H119" s="42"/>
      <c r="I119" s="3"/>
      <c r="J119" s="30"/>
      <c r="K119" s="30"/>
      <c r="L119" s="30"/>
      <c r="M119" s="37"/>
      <c r="N119" s="23"/>
      <c r="O119" s="23"/>
      <c r="P119" s="30"/>
      <c r="Q119" s="3"/>
      <c r="R119" s="3"/>
      <c r="U119" s="3"/>
      <c r="V119" s="3"/>
      <c r="W119" s="3"/>
      <c r="X119" s="3"/>
      <c r="Y119" s="3"/>
      <c r="Z119" s="3"/>
    </row>
    <row r="120" ht="16.5" customHeight="1">
      <c r="A120" s="25">
        <v>46277.0</v>
      </c>
      <c r="B120" s="74">
        <f t="shared" si="41"/>
        <v>46277</v>
      </c>
      <c r="C120" s="27"/>
      <c r="D120" s="3"/>
      <c r="E120" s="3">
        <v>1382.0</v>
      </c>
      <c r="F120" s="14">
        <f t="shared" si="42"/>
        <v>13376</v>
      </c>
      <c r="G120" s="29">
        <f t="shared" si="40"/>
        <v>924</v>
      </c>
      <c r="H120" s="42"/>
      <c r="I120" s="3"/>
      <c r="J120" s="30"/>
      <c r="K120" s="30"/>
      <c r="L120" s="30"/>
      <c r="M120" s="22"/>
      <c r="N120" s="23"/>
      <c r="O120" s="23"/>
      <c r="P120" s="30"/>
      <c r="Q120" s="3"/>
      <c r="R120" s="3"/>
      <c r="U120" s="3"/>
      <c r="V120" s="3"/>
      <c r="W120" s="3"/>
      <c r="X120" s="3"/>
      <c r="Y120" s="3"/>
      <c r="Z120" s="3"/>
    </row>
    <row r="121" ht="16.5" customHeight="1">
      <c r="A121" s="25">
        <v>46278.0</v>
      </c>
      <c r="B121" s="74">
        <f t="shared" si="41"/>
        <v>46278</v>
      </c>
      <c r="C121" s="27"/>
      <c r="D121" s="3"/>
      <c r="E121" s="3">
        <v>924.0</v>
      </c>
      <c r="F121" s="14">
        <f t="shared" si="42"/>
        <v>14300</v>
      </c>
      <c r="G121" s="29">
        <f t="shared" si="40"/>
        <v>0</v>
      </c>
      <c r="H121" s="42"/>
      <c r="I121" s="3"/>
      <c r="J121" s="30"/>
      <c r="K121" s="30"/>
      <c r="L121" s="30"/>
      <c r="M121" s="22"/>
      <c r="N121" s="23"/>
      <c r="O121" s="23"/>
      <c r="P121" s="30"/>
      <c r="Q121" s="3"/>
      <c r="R121" s="3"/>
      <c r="U121" s="3"/>
      <c r="V121" s="3"/>
      <c r="W121" s="3"/>
      <c r="X121" s="3"/>
      <c r="Y121" s="3"/>
      <c r="Z121" s="3"/>
    </row>
    <row r="122" ht="16.5" customHeight="1">
      <c r="A122" s="25"/>
      <c r="B122" s="1"/>
      <c r="C122" s="27" t="s">
        <v>1890</v>
      </c>
      <c r="D122" s="3">
        <f>I124</f>
        <v>10100</v>
      </c>
      <c r="E122" s="3">
        <v>454.0</v>
      </c>
      <c r="F122" s="14">
        <f>E122</f>
        <v>454</v>
      </c>
      <c r="G122" s="29">
        <f t="shared" ref="G122:G131" si="43">$D$122-F122</f>
        <v>9646</v>
      </c>
      <c r="H122" s="1">
        <v>46293.0</v>
      </c>
      <c r="I122" s="14">
        <v>5000.0</v>
      </c>
      <c r="J122" s="36" t="s">
        <v>68</v>
      </c>
      <c r="K122" s="31">
        <v>46280.0</v>
      </c>
      <c r="L122" s="21"/>
      <c r="M122" s="23" t="s">
        <v>1909</v>
      </c>
      <c r="N122" s="21" t="s">
        <v>177</v>
      </c>
      <c r="O122" s="21"/>
      <c r="P122" s="21"/>
      <c r="Q122" s="23" t="s">
        <v>775</v>
      </c>
      <c r="R122" s="23" t="s">
        <v>1892</v>
      </c>
      <c r="U122" s="3"/>
      <c r="V122" s="3"/>
      <c r="W122" s="3"/>
      <c r="X122" s="3"/>
      <c r="Y122" s="3"/>
      <c r="Z122" s="3"/>
    </row>
    <row r="123" ht="16.5" customHeight="1">
      <c r="A123" s="25">
        <v>46279.0</v>
      </c>
      <c r="B123" s="74">
        <f t="shared" ref="B123:B151" si="44">A123</f>
        <v>46279</v>
      </c>
      <c r="C123" s="46" t="s">
        <v>392</v>
      </c>
      <c r="D123" s="34"/>
      <c r="E123" s="3">
        <v>192.0</v>
      </c>
      <c r="F123" s="14">
        <f t="shared" ref="F123:F131" si="45">F122+E123</f>
        <v>646</v>
      </c>
      <c r="G123" s="29">
        <f t="shared" si="43"/>
        <v>9454</v>
      </c>
      <c r="H123" s="1">
        <v>46300.0</v>
      </c>
      <c r="I123" s="14">
        <v>5100.0</v>
      </c>
      <c r="J123" s="36" t="s">
        <v>68</v>
      </c>
      <c r="K123" s="31">
        <v>46280.0</v>
      </c>
      <c r="M123" s="23" t="s">
        <v>1910</v>
      </c>
      <c r="Q123" s="23" t="s">
        <v>1627</v>
      </c>
      <c r="R123" s="23" t="s">
        <v>1892</v>
      </c>
      <c r="U123" s="3"/>
      <c r="V123" s="3"/>
      <c r="W123" s="3"/>
      <c r="X123" s="3"/>
      <c r="Y123" s="3"/>
      <c r="Z123" s="3"/>
    </row>
    <row r="124" ht="16.5" customHeight="1">
      <c r="A124" s="25">
        <v>46280.0</v>
      </c>
      <c r="B124" s="74">
        <f t="shared" si="44"/>
        <v>46280</v>
      </c>
      <c r="D124" s="34"/>
      <c r="E124" s="3">
        <v>835.0</v>
      </c>
      <c r="F124" s="14">
        <f t="shared" si="45"/>
        <v>1481</v>
      </c>
      <c r="G124" s="29">
        <f t="shared" si="43"/>
        <v>8619</v>
      </c>
      <c r="I124" s="14">
        <f>SUM(I122:I123)</f>
        <v>10100</v>
      </c>
      <c r="M124" s="23"/>
      <c r="U124" s="3"/>
      <c r="V124" s="3"/>
      <c r="W124" s="3"/>
      <c r="X124" s="3"/>
      <c r="Y124" s="3"/>
      <c r="Z124" s="3"/>
    </row>
    <row r="125" ht="16.5" customHeight="1">
      <c r="A125" s="25">
        <v>46281.0</v>
      </c>
      <c r="B125" s="74">
        <f t="shared" si="44"/>
        <v>46281</v>
      </c>
      <c r="D125" s="34"/>
      <c r="E125" s="34">
        <v>1300.0</v>
      </c>
      <c r="F125" s="14">
        <f t="shared" si="45"/>
        <v>2781</v>
      </c>
      <c r="G125" s="29">
        <f t="shared" si="43"/>
        <v>7319</v>
      </c>
      <c r="M125" s="23"/>
      <c r="U125" s="3"/>
      <c r="V125" s="3"/>
      <c r="W125" s="3"/>
      <c r="X125" s="3"/>
      <c r="Y125" s="3"/>
      <c r="Z125" s="3"/>
    </row>
    <row r="126" ht="16.5" customHeight="1">
      <c r="A126" s="25">
        <v>46282.0</v>
      </c>
      <c r="B126" s="74">
        <f t="shared" si="44"/>
        <v>46282</v>
      </c>
      <c r="D126" s="34"/>
      <c r="E126" s="34">
        <v>1300.0</v>
      </c>
      <c r="F126" s="14">
        <f t="shared" si="45"/>
        <v>4081</v>
      </c>
      <c r="G126" s="29">
        <f t="shared" si="43"/>
        <v>6019</v>
      </c>
      <c r="M126" s="23"/>
      <c r="U126" s="3"/>
      <c r="V126" s="3"/>
      <c r="W126" s="3"/>
      <c r="X126" s="3"/>
      <c r="Y126" s="3"/>
      <c r="Z126" s="3"/>
    </row>
    <row r="127" ht="16.5" customHeight="1">
      <c r="A127" s="25">
        <v>46283.0</v>
      </c>
      <c r="B127" s="74">
        <f t="shared" si="44"/>
        <v>46283</v>
      </c>
      <c r="C127" s="27"/>
      <c r="D127" s="3"/>
      <c r="E127" s="34">
        <v>1300.0</v>
      </c>
      <c r="F127" s="14">
        <f t="shared" si="45"/>
        <v>5381</v>
      </c>
      <c r="G127" s="29">
        <f t="shared" si="43"/>
        <v>4719</v>
      </c>
      <c r="H127" s="42"/>
      <c r="I127" s="3"/>
      <c r="J127" s="30"/>
      <c r="K127" s="30"/>
      <c r="L127" s="30"/>
      <c r="M127" s="22"/>
      <c r="N127" s="23"/>
      <c r="O127" s="23"/>
      <c r="P127" s="30"/>
      <c r="Q127" s="3"/>
      <c r="R127" s="3"/>
      <c r="U127" s="3"/>
      <c r="V127" s="3"/>
      <c r="W127" s="3"/>
      <c r="X127" s="3"/>
      <c r="Y127" s="3"/>
      <c r="Z127" s="3"/>
    </row>
    <row r="128" ht="16.5" customHeight="1">
      <c r="A128" s="25">
        <v>46284.0</v>
      </c>
      <c r="B128" s="74">
        <f t="shared" si="44"/>
        <v>46284</v>
      </c>
      <c r="C128" s="27"/>
      <c r="D128" s="3"/>
      <c r="E128" s="34">
        <v>1300.0</v>
      </c>
      <c r="F128" s="14">
        <f t="shared" si="45"/>
        <v>6681</v>
      </c>
      <c r="G128" s="29">
        <f t="shared" si="43"/>
        <v>3419</v>
      </c>
      <c r="H128" s="42"/>
      <c r="I128" s="3"/>
      <c r="J128" s="30"/>
      <c r="K128" s="30"/>
      <c r="L128" s="30"/>
      <c r="M128" s="22"/>
      <c r="N128" s="23"/>
      <c r="O128" s="23"/>
      <c r="P128" s="30"/>
      <c r="Q128" s="3"/>
      <c r="R128" s="3"/>
      <c r="T128" s="3"/>
      <c r="U128" s="3"/>
      <c r="V128" s="3"/>
      <c r="W128" s="3"/>
      <c r="X128" s="3"/>
      <c r="Y128" s="3"/>
      <c r="Z128" s="3"/>
    </row>
    <row r="129" ht="16.5" customHeight="1">
      <c r="A129" s="25">
        <v>46285.0</v>
      </c>
      <c r="B129" s="74">
        <f t="shared" si="44"/>
        <v>46285</v>
      </c>
      <c r="C129" s="27"/>
      <c r="D129" s="3"/>
      <c r="E129" s="34">
        <v>1300.0</v>
      </c>
      <c r="F129" s="14">
        <f t="shared" si="45"/>
        <v>7981</v>
      </c>
      <c r="G129" s="29">
        <f t="shared" si="43"/>
        <v>2119</v>
      </c>
      <c r="H129" s="42"/>
      <c r="I129" s="3"/>
      <c r="J129" s="30"/>
      <c r="K129" s="30"/>
      <c r="L129" s="30"/>
      <c r="M129" s="22"/>
      <c r="N129" s="23"/>
      <c r="O129" s="23"/>
      <c r="P129" s="30"/>
      <c r="Q129" s="3"/>
      <c r="R129" s="3"/>
      <c r="U129" s="3"/>
      <c r="V129" s="3"/>
      <c r="W129" s="3"/>
      <c r="X129" s="3"/>
      <c r="Y129" s="3"/>
      <c r="Z129" s="3"/>
    </row>
    <row r="130" ht="16.5" customHeight="1">
      <c r="A130" s="25">
        <v>46286.0</v>
      </c>
      <c r="B130" s="74">
        <f t="shared" si="44"/>
        <v>46286</v>
      </c>
      <c r="C130" s="27"/>
      <c r="D130" s="3"/>
      <c r="E130" s="34">
        <v>1300.0</v>
      </c>
      <c r="F130" s="14">
        <f t="shared" si="45"/>
        <v>9281</v>
      </c>
      <c r="G130" s="29">
        <f t="shared" si="43"/>
        <v>819</v>
      </c>
      <c r="H130" s="42"/>
      <c r="I130" s="3"/>
      <c r="J130" s="30"/>
      <c r="K130" s="30"/>
      <c r="L130" s="30"/>
      <c r="M130" s="22"/>
      <c r="N130" s="23"/>
      <c r="O130" s="23"/>
      <c r="P130" s="30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6.5" customHeight="1">
      <c r="A131" s="25">
        <v>46287.0</v>
      </c>
      <c r="B131" s="74">
        <f t="shared" si="44"/>
        <v>46287</v>
      </c>
      <c r="C131" s="27"/>
      <c r="D131" s="3"/>
      <c r="E131" s="34">
        <v>1300.0</v>
      </c>
      <c r="F131" s="14">
        <f t="shared" si="45"/>
        <v>10581</v>
      </c>
      <c r="G131" s="29">
        <f t="shared" si="43"/>
        <v>-481</v>
      </c>
      <c r="H131" s="42"/>
      <c r="I131" s="3"/>
      <c r="J131" s="30"/>
      <c r="K131" s="30"/>
      <c r="L131" s="30"/>
      <c r="M131" s="22"/>
      <c r="N131" s="23"/>
      <c r="O131" s="23"/>
      <c r="P131" s="30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6.5" customHeight="1">
      <c r="A132" s="25">
        <v>46288.0</v>
      </c>
      <c r="B132" s="74">
        <f t="shared" si="44"/>
        <v>46288</v>
      </c>
      <c r="C132" s="27" t="s">
        <v>1900</v>
      </c>
      <c r="D132" s="3">
        <f>I136</f>
        <v>6260</v>
      </c>
      <c r="E132" s="34">
        <v>600.0</v>
      </c>
      <c r="F132" s="14">
        <f>E132</f>
        <v>600</v>
      </c>
      <c r="G132" s="29">
        <f t="shared" ref="G132:G137" si="46">$D$132-F132</f>
        <v>5660</v>
      </c>
      <c r="H132" s="1">
        <v>46304.0</v>
      </c>
      <c r="I132" s="14">
        <v>13500.0</v>
      </c>
      <c r="J132" s="30" t="s">
        <v>68</v>
      </c>
      <c r="K132" s="31">
        <v>46272.0</v>
      </c>
      <c r="L132" s="21" t="s">
        <v>83</v>
      </c>
      <c r="M132" s="23" t="s">
        <v>1901</v>
      </c>
      <c r="Q132" s="23" t="s">
        <v>1902</v>
      </c>
      <c r="R132" s="3"/>
      <c r="T132" s="3"/>
      <c r="U132" s="3"/>
      <c r="V132" s="3"/>
      <c r="W132" s="3"/>
      <c r="X132" s="3"/>
      <c r="Y132" s="3"/>
      <c r="Z132" s="3"/>
    </row>
    <row r="133" ht="16.5" customHeight="1">
      <c r="A133" s="25">
        <v>46289.0</v>
      </c>
      <c r="B133" s="74">
        <f t="shared" si="44"/>
        <v>46289</v>
      </c>
      <c r="C133" s="3"/>
      <c r="D133" s="34"/>
      <c r="E133" s="34">
        <v>1300.0</v>
      </c>
      <c r="F133" s="14">
        <f t="shared" ref="F133:F137" si="47">F132+E133</f>
        <v>1900</v>
      </c>
      <c r="G133" s="29">
        <f t="shared" si="46"/>
        <v>4360</v>
      </c>
      <c r="H133" s="1">
        <v>46303.0</v>
      </c>
      <c r="I133" s="14">
        <v>1000.0</v>
      </c>
      <c r="J133" s="36" t="s">
        <v>68</v>
      </c>
      <c r="K133" s="31">
        <v>46287.0</v>
      </c>
      <c r="L133" s="21"/>
      <c r="M133" s="50" t="s">
        <v>1903</v>
      </c>
      <c r="N133" s="23"/>
      <c r="Q133" s="37" t="s">
        <v>1904</v>
      </c>
      <c r="T133" s="3"/>
      <c r="U133" s="3"/>
      <c r="V133" s="3"/>
      <c r="W133" s="3"/>
      <c r="X133" s="3"/>
      <c r="Y133" s="3"/>
      <c r="Z133" s="3"/>
    </row>
    <row r="134" ht="16.5" customHeight="1">
      <c r="A134" s="52">
        <v>46290.0</v>
      </c>
      <c r="B134" s="53">
        <f t="shared" si="44"/>
        <v>46290</v>
      </c>
      <c r="C134" s="3"/>
      <c r="D134" s="34"/>
      <c r="E134" s="34">
        <v>1300.0</v>
      </c>
      <c r="F134" s="14">
        <f t="shared" si="47"/>
        <v>3200</v>
      </c>
      <c r="G134" s="29">
        <f t="shared" si="46"/>
        <v>3060</v>
      </c>
      <c r="I134" s="14">
        <f>SUM(I132:I133)</f>
        <v>14500</v>
      </c>
      <c r="M134" s="10"/>
      <c r="Q134" s="23" t="s">
        <v>1624</v>
      </c>
      <c r="U134" s="3"/>
      <c r="V134" s="3"/>
      <c r="W134" s="3"/>
      <c r="X134" s="3"/>
      <c r="Y134" s="3"/>
      <c r="Z134" s="3"/>
    </row>
    <row r="135" ht="16.5" customHeight="1">
      <c r="A135" s="52">
        <v>46291.0</v>
      </c>
      <c r="B135" s="53">
        <f t="shared" si="44"/>
        <v>46291</v>
      </c>
      <c r="C135" s="3"/>
      <c r="D135" s="34"/>
      <c r="E135" s="34">
        <v>1300.0</v>
      </c>
      <c r="F135" s="14">
        <f t="shared" si="47"/>
        <v>4500</v>
      </c>
      <c r="G135" s="29">
        <f t="shared" si="46"/>
        <v>1760</v>
      </c>
      <c r="H135" s="21" t="s">
        <v>1905</v>
      </c>
      <c r="I135" s="14">
        <v>8240.0</v>
      </c>
      <c r="M135" s="10"/>
      <c r="S135" s="3"/>
      <c r="T135" s="3"/>
      <c r="U135" s="3"/>
      <c r="V135" s="3"/>
      <c r="W135" s="3"/>
      <c r="X135" s="3"/>
      <c r="Y135" s="3"/>
      <c r="Z135" s="3"/>
    </row>
    <row r="136" ht="16.5" customHeight="1">
      <c r="A136" s="52">
        <v>46292.0</v>
      </c>
      <c r="B136" s="53">
        <f t="shared" si="44"/>
        <v>46292</v>
      </c>
      <c r="C136" s="12"/>
      <c r="D136" s="34"/>
      <c r="E136" s="34">
        <v>1300.0</v>
      </c>
      <c r="F136" s="14">
        <f t="shared" si="47"/>
        <v>5800</v>
      </c>
      <c r="G136" s="29">
        <f t="shared" si="46"/>
        <v>460</v>
      </c>
      <c r="H136" s="21" t="s">
        <v>1818</v>
      </c>
      <c r="I136" s="14">
        <v>6260.0</v>
      </c>
      <c r="S136" s="3"/>
      <c r="T136" s="3"/>
      <c r="U136" s="3"/>
      <c r="V136" s="3"/>
      <c r="W136" s="3"/>
      <c r="X136" s="3"/>
      <c r="Y136" s="3"/>
      <c r="Z136" s="3"/>
    </row>
    <row r="137" ht="16.5" customHeight="1">
      <c r="A137" s="52">
        <v>46293.0</v>
      </c>
      <c r="B137" s="53">
        <f t="shared" si="44"/>
        <v>46293</v>
      </c>
      <c r="C137" s="27"/>
      <c r="D137" s="3"/>
      <c r="E137" s="34">
        <v>1300.0</v>
      </c>
      <c r="F137" s="14">
        <f t="shared" si="47"/>
        <v>7100</v>
      </c>
      <c r="G137" s="29">
        <f t="shared" si="46"/>
        <v>-840</v>
      </c>
      <c r="H137" s="42"/>
      <c r="I137" s="14">
        <f>SUM(I135:I136)</f>
        <v>14500</v>
      </c>
      <c r="J137" s="30"/>
      <c r="K137" s="30"/>
      <c r="L137" s="30"/>
      <c r="M137" s="22"/>
      <c r="N137" s="23"/>
      <c r="O137" s="23"/>
      <c r="P137" s="30"/>
      <c r="Q137" s="3"/>
      <c r="S137" s="3"/>
      <c r="T137" s="3"/>
      <c r="U137" s="3"/>
      <c r="V137" s="3"/>
      <c r="W137" s="3"/>
      <c r="X137" s="3"/>
      <c r="Y137" s="3"/>
      <c r="Z137" s="3"/>
    </row>
    <row r="138" ht="16.5" customHeight="1">
      <c r="A138" s="25">
        <v>46294.0</v>
      </c>
      <c r="B138" s="74">
        <f t="shared" si="44"/>
        <v>46294</v>
      </c>
      <c r="C138" s="27" t="s">
        <v>1422</v>
      </c>
      <c r="D138" s="34">
        <v>800.0</v>
      </c>
      <c r="E138" s="34">
        <v>400.0</v>
      </c>
      <c r="F138" s="14">
        <f>E138</f>
        <v>400</v>
      </c>
      <c r="G138" s="29">
        <f t="shared" ref="G138:G139" si="48">$D$138-F138</f>
        <v>400</v>
      </c>
      <c r="H138" s="13">
        <v>46288.0</v>
      </c>
      <c r="I138" s="81">
        <v>200.0</v>
      </c>
      <c r="J138" s="21" t="s">
        <v>288</v>
      </c>
      <c r="L138" s="21" t="s">
        <v>289</v>
      </c>
      <c r="M138" s="37" t="s">
        <v>1911</v>
      </c>
      <c r="Q138" s="40" t="s">
        <v>345</v>
      </c>
      <c r="R138" s="23" t="s">
        <v>292</v>
      </c>
      <c r="W138" s="3"/>
      <c r="X138" s="3"/>
      <c r="Y138" s="3"/>
      <c r="Z138" s="3"/>
    </row>
    <row r="139" ht="16.5" customHeight="1">
      <c r="A139" s="25">
        <v>46295.0</v>
      </c>
      <c r="B139" s="74">
        <f t="shared" si="44"/>
        <v>46295</v>
      </c>
      <c r="C139" s="12"/>
      <c r="D139" s="34"/>
      <c r="E139" s="34">
        <v>1100.0</v>
      </c>
      <c r="F139" s="14">
        <f>E139+F138</f>
        <v>1500</v>
      </c>
      <c r="G139" s="29">
        <f t="shared" si="48"/>
        <v>-700</v>
      </c>
      <c r="H139" s="13">
        <v>46300.0</v>
      </c>
      <c r="I139" s="81">
        <v>600.0</v>
      </c>
      <c r="J139" s="36" t="s">
        <v>288</v>
      </c>
      <c r="K139" s="31">
        <v>46293.0</v>
      </c>
      <c r="M139" s="96" t="s">
        <v>1912</v>
      </c>
      <c r="Q139" s="40" t="s">
        <v>846</v>
      </c>
      <c r="R139" s="23" t="s">
        <v>292</v>
      </c>
      <c r="W139" s="3"/>
      <c r="X139" s="3"/>
      <c r="Y139" s="3"/>
      <c r="Z139" s="3"/>
    </row>
    <row r="140" ht="16.5" customHeight="1">
      <c r="A140" s="25">
        <v>46296.0</v>
      </c>
      <c r="B140" s="74">
        <f t="shared" si="44"/>
        <v>46296</v>
      </c>
      <c r="C140" s="43" t="s">
        <v>1422</v>
      </c>
      <c r="D140" s="34">
        <v>110.0</v>
      </c>
      <c r="E140" s="34">
        <v>1000.0</v>
      </c>
      <c r="F140" s="14">
        <f t="shared" ref="F140:F141" si="49">E140</f>
        <v>1000</v>
      </c>
      <c r="G140" s="29">
        <f>$D$140-F140</f>
        <v>-890</v>
      </c>
      <c r="H140" s="13">
        <v>46300.0</v>
      </c>
      <c r="I140" s="14">
        <v>110.0</v>
      </c>
      <c r="J140" s="36" t="s">
        <v>288</v>
      </c>
      <c r="K140" s="31">
        <v>46293.0</v>
      </c>
      <c r="M140" s="22" t="s">
        <v>1913</v>
      </c>
      <c r="Q140" s="23" t="s">
        <v>846</v>
      </c>
      <c r="R140" s="23" t="s">
        <v>292</v>
      </c>
      <c r="W140" s="3"/>
      <c r="X140" s="3"/>
      <c r="Y140" s="3"/>
      <c r="Z140" s="3"/>
    </row>
    <row r="141" ht="16.5" customHeight="1">
      <c r="A141" s="25">
        <v>46297.0</v>
      </c>
      <c r="B141" s="74">
        <f t="shared" si="44"/>
        <v>46297</v>
      </c>
      <c r="C141" s="55" t="s">
        <v>1914</v>
      </c>
      <c r="D141" s="34">
        <f>I146</f>
        <v>13500</v>
      </c>
      <c r="E141" s="34">
        <v>600.0</v>
      </c>
      <c r="F141" s="3">
        <f t="shared" si="49"/>
        <v>600</v>
      </c>
      <c r="G141" s="9">
        <f t="shared" ref="G141:G151" si="50">$D$141-F141</f>
        <v>12900</v>
      </c>
      <c r="H141" s="42">
        <v>46296.0</v>
      </c>
      <c r="I141" s="3">
        <v>1000.0</v>
      </c>
      <c r="J141" s="36" t="s">
        <v>668</v>
      </c>
      <c r="K141" s="59">
        <v>46290.0</v>
      </c>
      <c r="L141" s="30"/>
      <c r="M141" s="37" t="s">
        <v>1915</v>
      </c>
      <c r="O141" s="21"/>
      <c r="P141" s="30"/>
      <c r="Q141" s="23" t="s">
        <v>846</v>
      </c>
      <c r="R141" s="23" t="s">
        <v>292</v>
      </c>
      <c r="T141" s="3"/>
      <c r="U141" s="3"/>
      <c r="V141" s="3"/>
      <c r="W141" s="3"/>
      <c r="X141" s="3"/>
      <c r="Y141" s="3"/>
      <c r="Z141" s="3"/>
    </row>
    <row r="142" ht="16.5" customHeight="1">
      <c r="A142" s="25">
        <v>46298.0</v>
      </c>
      <c r="B142" s="74">
        <f t="shared" si="44"/>
        <v>46298</v>
      </c>
      <c r="C142" s="27"/>
      <c r="D142" s="34"/>
      <c r="E142" s="34">
        <v>1300.0</v>
      </c>
      <c r="F142" s="3">
        <f t="shared" ref="F142:F151" si="51">F141+E142</f>
        <v>1900</v>
      </c>
      <c r="G142" s="9">
        <f t="shared" si="50"/>
        <v>11600</v>
      </c>
      <c r="H142" s="42">
        <v>46321.0</v>
      </c>
      <c r="I142" s="3">
        <v>2500.0</v>
      </c>
      <c r="J142" s="36" t="s">
        <v>668</v>
      </c>
      <c r="K142" s="59">
        <v>46297.0</v>
      </c>
      <c r="L142" s="30"/>
      <c r="M142" s="37" t="s">
        <v>1916</v>
      </c>
      <c r="O142" s="21"/>
      <c r="P142" s="30"/>
      <c r="Q142" s="23" t="s">
        <v>378</v>
      </c>
      <c r="R142" s="23" t="s">
        <v>292</v>
      </c>
      <c r="T142" s="3"/>
      <c r="U142" s="3"/>
      <c r="V142" s="3"/>
      <c r="W142" s="3"/>
      <c r="X142" s="3"/>
      <c r="Y142" s="3"/>
      <c r="Z142" s="3"/>
    </row>
    <row r="143" ht="16.5" customHeight="1">
      <c r="A143" s="25">
        <v>46299.0</v>
      </c>
      <c r="B143" s="74">
        <f t="shared" si="44"/>
        <v>46299</v>
      </c>
      <c r="C143" s="12"/>
      <c r="D143" s="34"/>
      <c r="E143" s="34">
        <v>1300.0</v>
      </c>
      <c r="F143" s="3">
        <f t="shared" si="51"/>
        <v>3200</v>
      </c>
      <c r="G143" s="9">
        <f t="shared" si="50"/>
        <v>10300</v>
      </c>
      <c r="H143" s="1">
        <v>46349.0</v>
      </c>
      <c r="I143" s="14">
        <v>5000.0</v>
      </c>
      <c r="J143" s="36" t="s">
        <v>668</v>
      </c>
      <c r="K143" s="59">
        <v>46297.0</v>
      </c>
      <c r="M143" s="37" t="s">
        <v>1917</v>
      </c>
      <c r="Q143" s="23" t="s">
        <v>1470</v>
      </c>
      <c r="R143" s="23" t="s">
        <v>292</v>
      </c>
      <c r="T143" s="3"/>
      <c r="U143" s="3"/>
      <c r="V143" s="3"/>
      <c r="W143" s="3"/>
      <c r="X143" s="3"/>
      <c r="Y143" s="3"/>
      <c r="Z143" s="3"/>
    </row>
    <row r="144" ht="16.5" customHeight="1">
      <c r="A144" s="25">
        <v>46300.0</v>
      </c>
      <c r="B144" s="74">
        <f t="shared" si="44"/>
        <v>46300</v>
      </c>
      <c r="C144" s="27"/>
      <c r="D144" s="3"/>
      <c r="E144" s="34">
        <v>1300.0</v>
      </c>
      <c r="F144" s="3">
        <f t="shared" si="51"/>
        <v>4500</v>
      </c>
      <c r="G144" s="9">
        <f t="shared" si="50"/>
        <v>9000</v>
      </c>
      <c r="H144" s="42">
        <v>46405.0</v>
      </c>
      <c r="I144" s="3">
        <v>2500.0</v>
      </c>
      <c r="J144" s="36" t="s">
        <v>668</v>
      </c>
      <c r="K144" s="59">
        <v>46297.0</v>
      </c>
      <c r="L144" s="30"/>
      <c r="M144" s="37" t="s">
        <v>1918</v>
      </c>
      <c r="N144" s="23"/>
      <c r="O144" s="23"/>
      <c r="P144" s="30"/>
      <c r="Q144" s="23" t="s">
        <v>1919</v>
      </c>
      <c r="R144" s="23" t="s">
        <v>292</v>
      </c>
      <c r="T144" s="3"/>
      <c r="U144" s="3"/>
      <c r="V144" s="3"/>
      <c r="W144" s="3"/>
      <c r="X144" s="3"/>
      <c r="Y144" s="3"/>
      <c r="Z144" s="3"/>
    </row>
    <row r="145" ht="16.5" customHeight="1">
      <c r="A145" s="25">
        <v>46301.0</v>
      </c>
      <c r="B145" s="74">
        <f t="shared" si="44"/>
        <v>46301</v>
      </c>
      <c r="C145" s="27"/>
      <c r="D145" s="3"/>
      <c r="E145" s="34">
        <v>1300.0</v>
      </c>
      <c r="F145" s="3">
        <f t="shared" si="51"/>
        <v>5800</v>
      </c>
      <c r="G145" s="9">
        <f t="shared" si="50"/>
        <v>7700</v>
      </c>
      <c r="H145" s="42">
        <v>46443.0</v>
      </c>
      <c r="I145" s="3">
        <v>2500.0</v>
      </c>
      <c r="J145" s="36" t="s">
        <v>668</v>
      </c>
      <c r="K145" s="59">
        <v>46297.0</v>
      </c>
      <c r="L145" s="30"/>
      <c r="M145" s="22" t="s">
        <v>1920</v>
      </c>
      <c r="N145" s="23"/>
      <c r="O145" s="23"/>
      <c r="P145" s="30"/>
      <c r="Q145" s="23" t="s">
        <v>1921</v>
      </c>
      <c r="R145" s="23" t="s">
        <v>292</v>
      </c>
      <c r="T145" s="3"/>
      <c r="U145" s="3"/>
      <c r="V145" s="3"/>
      <c r="W145" s="3"/>
      <c r="X145" s="3"/>
      <c r="Y145" s="3"/>
      <c r="Z145" s="3"/>
    </row>
    <row r="146" ht="16.5" customHeight="1">
      <c r="A146" s="25">
        <v>46302.0</v>
      </c>
      <c r="B146" s="74">
        <f t="shared" si="44"/>
        <v>46302</v>
      </c>
      <c r="C146" s="27"/>
      <c r="D146" s="3"/>
      <c r="E146" s="34">
        <v>1300.0</v>
      </c>
      <c r="F146" s="3">
        <f t="shared" si="51"/>
        <v>7100</v>
      </c>
      <c r="G146" s="9">
        <f t="shared" si="50"/>
        <v>6400</v>
      </c>
      <c r="H146" s="42"/>
      <c r="I146" s="3">
        <f>SUM(I141:I145)</f>
        <v>13500</v>
      </c>
      <c r="J146" s="30"/>
      <c r="K146" s="30"/>
      <c r="L146" s="30"/>
      <c r="M146" s="22"/>
      <c r="N146" s="23"/>
      <c r="O146" s="23"/>
      <c r="P146" s="30"/>
      <c r="Q146" s="3"/>
      <c r="R146" s="3"/>
      <c r="T146" s="3"/>
      <c r="U146" s="3"/>
      <c r="V146" s="3"/>
      <c r="W146" s="3"/>
      <c r="X146" s="3"/>
      <c r="Y146" s="3"/>
      <c r="Z146" s="3"/>
    </row>
    <row r="147" ht="16.5" customHeight="1">
      <c r="A147" s="25">
        <v>46303.0</v>
      </c>
      <c r="B147" s="74">
        <f t="shared" si="44"/>
        <v>46303</v>
      </c>
      <c r="C147" s="27"/>
      <c r="D147" s="3"/>
      <c r="E147" s="34">
        <v>1300.0</v>
      </c>
      <c r="F147" s="3">
        <f t="shared" si="51"/>
        <v>8400</v>
      </c>
      <c r="G147" s="9">
        <f t="shared" si="50"/>
        <v>5100</v>
      </c>
      <c r="H147" s="42"/>
      <c r="I147" s="3"/>
      <c r="J147" s="30"/>
      <c r="K147" s="30"/>
      <c r="L147" s="30"/>
      <c r="M147" s="22"/>
      <c r="N147" s="23"/>
      <c r="O147" s="23"/>
      <c r="P147" s="30"/>
      <c r="Q147" s="3"/>
      <c r="R147" s="3"/>
      <c r="T147" s="3"/>
      <c r="U147" s="3"/>
      <c r="V147" s="3"/>
      <c r="W147" s="3"/>
      <c r="X147" s="3"/>
      <c r="Y147" s="3"/>
      <c r="Z147" s="3"/>
    </row>
    <row r="148" ht="16.5" customHeight="1">
      <c r="A148" s="25">
        <v>46304.0</v>
      </c>
      <c r="B148" s="74">
        <f t="shared" si="44"/>
        <v>46304</v>
      </c>
      <c r="E148" s="34">
        <v>1300.0</v>
      </c>
      <c r="F148" s="3">
        <f t="shared" si="51"/>
        <v>9700</v>
      </c>
      <c r="G148" s="9">
        <f t="shared" si="50"/>
        <v>3800</v>
      </c>
      <c r="T148" s="3"/>
      <c r="U148" s="3"/>
      <c r="V148" s="3"/>
      <c r="W148" s="3"/>
      <c r="X148" s="3"/>
      <c r="Y148" s="3"/>
      <c r="Z148" s="3"/>
    </row>
    <row r="149" ht="16.5" customHeight="1">
      <c r="A149" s="25">
        <v>46305.0</v>
      </c>
      <c r="B149" s="74">
        <f t="shared" si="44"/>
        <v>46305</v>
      </c>
      <c r="E149" s="34">
        <v>1300.0</v>
      </c>
      <c r="F149" s="3">
        <f t="shared" si="51"/>
        <v>11000</v>
      </c>
      <c r="G149" s="9">
        <f t="shared" si="50"/>
        <v>2500</v>
      </c>
      <c r="T149" s="3"/>
      <c r="U149" s="3"/>
      <c r="V149" s="3"/>
      <c r="W149" s="3"/>
      <c r="X149" s="3"/>
      <c r="Y149" s="3"/>
      <c r="Z149" s="3"/>
    </row>
    <row r="150" ht="16.5" customHeight="1">
      <c r="A150" s="25">
        <v>46306.0</v>
      </c>
      <c r="B150" s="74">
        <f t="shared" si="44"/>
        <v>46306</v>
      </c>
      <c r="E150" s="34">
        <v>1300.0</v>
      </c>
      <c r="F150" s="3">
        <f t="shared" si="51"/>
        <v>12300</v>
      </c>
      <c r="G150" s="9">
        <f t="shared" si="50"/>
        <v>1200</v>
      </c>
      <c r="T150" s="3"/>
      <c r="U150" s="3"/>
      <c r="V150" s="3"/>
      <c r="W150" s="3"/>
      <c r="X150" s="3"/>
      <c r="Y150" s="3"/>
      <c r="Z150" s="3"/>
    </row>
    <row r="151" ht="16.5" customHeight="1">
      <c r="A151" s="25">
        <v>46307.0</v>
      </c>
      <c r="B151" s="74">
        <f t="shared" si="44"/>
        <v>46307</v>
      </c>
      <c r="E151" s="34">
        <v>1300.0</v>
      </c>
      <c r="F151" s="3">
        <f t="shared" si="51"/>
        <v>13600</v>
      </c>
      <c r="G151" s="9">
        <f t="shared" si="50"/>
        <v>-100</v>
      </c>
      <c r="T151" s="3"/>
      <c r="U151" s="3"/>
      <c r="V151" s="3"/>
      <c r="W151" s="3"/>
      <c r="X151" s="3"/>
      <c r="Y151" s="3"/>
      <c r="Z151" s="3"/>
    </row>
    <row r="152" ht="16.5" customHeight="1">
      <c r="A152" s="25"/>
      <c r="B152" s="74"/>
      <c r="T152" s="3"/>
      <c r="U152" s="3"/>
      <c r="V152" s="3"/>
      <c r="W152" s="3"/>
      <c r="X152" s="3"/>
      <c r="Y152" s="3"/>
      <c r="Z152" s="3"/>
    </row>
    <row r="153" ht="16.5" customHeight="1">
      <c r="A153" s="25"/>
      <c r="B153" s="74"/>
      <c r="T153" s="3"/>
      <c r="U153" s="3"/>
      <c r="V153" s="3"/>
      <c r="W153" s="3"/>
      <c r="X153" s="3"/>
      <c r="Y153" s="3"/>
      <c r="Z153" s="3"/>
    </row>
    <row r="154" ht="16.5" customHeight="1">
      <c r="A154" s="25"/>
      <c r="B154" s="74"/>
      <c r="T154" s="3"/>
      <c r="U154" s="3"/>
      <c r="V154" s="3"/>
      <c r="W154" s="3"/>
      <c r="X154" s="3"/>
      <c r="Y154" s="3"/>
      <c r="Z154" s="3"/>
    </row>
    <row r="155" ht="16.5" customHeight="1">
      <c r="A155" s="25"/>
      <c r="B155" s="74"/>
      <c r="T155" s="3"/>
      <c r="U155" s="3"/>
      <c r="V155" s="3"/>
      <c r="W155" s="3"/>
      <c r="X155" s="3"/>
      <c r="Y155" s="3"/>
      <c r="Z155" s="3"/>
    </row>
    <row r="156" ht="16.5" customHeight="1">
      <c r="A156" s="25"/>
      <c r="B156" s="74"/>
      <c r="T156" s="3"/>
      <c r="U156" s="3"/>
      <c r="V156" s="3"/>
      <c r="W156" s="3"/>
      <c r="X156" s="3"/>
      <c r="Y156" s="3"/>
      <c r="Z156" s="3"/>
    </row>
    <row r="157" ht="16.5" customHeight="1">
      <c r="A157" s="25"/>
      <c r="B157" s="74"/>
      <c r="T157" s="3"/>
      <c r="U157" s="3"/>
      <c r="V157" s="3"/>
      <c r="W157" s="3"/>
      <c r="X157" s="3"/>
      <c r="Y157" s="3"/>
      <c r="Z157" s="3"/>
    </row>
    <row r="158" ht="16.5" customHeight="1">
      <c r="A158" s="25"/>
      <c r="B158" s="74"/>
      <c r="T158" s="3"/>
      <c r="U158" s="3"/>
      <c r="V158" s="3"/>
      <c r="W158" s="3"/>
      <c r="X158" s="3"/>
      <c r="Y158" s="3"/>
      <c r="Z158" s="3"/>
    </row>
    <row r="159" ht="16.5" customHeight="1">
      <c r="A159" s="25"/>
      <c r="B159" s="74"/>
      <c r="T159" s="3"/>
      <c r="U159" s="3"/>
      <c r="V159" s="3"/>
      <c r="W159" s="3"/>
      <c r="X159" s="3"/>
      <c r="Y159" s="3"/>
      <c r="Z159" s="3"/>
    </row>
    <row r="160" ht="16.5" customHeight="1">
      <c r="A160" s="25"/>
      <c r="B160" s="74"/>
      <c r="T160" s="3"/>
      <c r="U160" s="3"/>
      <c r="V160" s="3"/>
      <c r="W160" s="3"/>
      <c r="X160" s="3"/>
      <c r="Y160" s="3"/>
      <c r="Z160" s="3"/>
    </row>
    <row r="161" ht="16.5" customHeight="1">
      <c r="A161" s="25"/>
      <c r="B161" s="74"/>
      <c r="T161" s="3"/>
      <c r="U161" s="3"/>
      <c r="V161" s="3"/>
      <c r="W161" s="3"/>
      <c r="X161" s="3"/>
      <c r="Y161" s="3"/>
      <c r="Z161" s="3"/>
    </row>
    <row r="162" ht="16.5" customHeight="1">
      <c r="A162" s="25"/>
      <c r="B162" s="74"/>
      <c r="T162" s="3"/>
      <c r="U162" s="3"/>
      <c r="V162" s="3"/>
      <c r="W162" s="3"/>
      <c r="X162" s="3"/>
      <c r="Y162" s="3"/>
      <c r="Z162" s="3"/>
    </row>
    <row r="163" ht="16.5" customHeight="1">
      <c r="A163" s="25"/>
      <c r="B163" s="1"/>
      <c r="T163" s="3"/>
      <c r="U163" s="3"/>
      <c r="V163" s="3"/>
      <c r="W163" s="3"/>
      <c r="X163" s="3"/>
      <c r="Y163" s="3"/>
      <c r="Z163" s="3"/>
    </row>
    <row r="164" ht="16.5" customHeight="1">
      <c r="A164" s="25"/>
      <c r="B164" s="1"/>
      <c r="T164" s="3"/>
      <c r="U164" s="3"/>
      <c r="V164" s="3"/>
      <c r="W164" s="3"/>
      <c r="X164" s="3"/>
      <c r="Y164" s="3"/>
      <c r="Z164" s="3"/>
    </row>
    <row r="165" ht="16.5" customHeight="1">
      <c r="A165" s="25"/>
      <c r="B165" s="1"/>
      <c r="T165" s="3"/>
      <c r="U165" s="3"/>
      <c r="V165" s="3"/>
      <c r="W165" s="3"/>
      <c r="X165" s="3"/>
      <c r="Y165" s="3"/>
      <c r="Z165" s="3"/>
    </row>
    <row r="166" ht="16.5" customHeight="1">
      <c r="A166" s="25"/>
      <c r="B166" s="1"/>
      <c r="T166" s="3"/>
      <c r="U166" s="3"/>
      <c r="V166" s="3"/>
      <c r="W166" s="3"/>
      <c r="X166" s="3"/>
      <c r="Y166" s="3"/>
      <c r="Z166" s="3"/>
    </row>
    <row r="167" ht="16.5" customHeight="1">
      <c r="A167" s="25"/>
      <c r="B167" s="1"/>
      <c r="T167" s="3"/>
      <c r="U167" s="3"/>
      <c r="V167" s="3"/>
      <c r="W167" s="3"/>
      <c r="X167" s="3"/>
      <c r="Y167" s="3"/>
      <c r="Z167" s="3"/>
    </row>
    <row r="168" ht="16.5" customHeight="1">
      <c r="A168" s="25"/>
      <c r="B168" s="1"/>
      <c r="T168" s="3"/>
      <c r="U168" s="3"/>
      <c r="V168" s="3"/>
      <c r="W168" s="3"/>
      <c r="X168" s="3"/>
      <c r="Y168" s="3"/>
      <c r="Z168" s="3"/>
    </row>
    <row r="169" ht="16.5" customHeight="1">
      <c r="A169" s="25"/>
      <c r="B169" s="1"/>
      <c r="T169" s="3"/>
      <c r="U169" s="3"/>
      <c r="V169" s="3"/>
      <c r="W169" s="3"/>
      <c r="X169" s="3"/>
      <c r="Y169" s="3"/>
      <c r="Z169" s="3"/>
    </row>
    <row r="170" ht="16.5" customHeight="1">
      <c r="A170" s="25"/>
      <c r="B170" s="1"/>
      <c r="T170" s="3"/>
      <c r="U170" s="3"/>
      <c r="V170" s="3"/>
      <c r="W170" s="3"/>
      <c r="X170" s="3"/>
      <c r="Y170" s="3"/>
      <c r="Z170" s="3"/>
    </row>
    <row r="171" ht="16.5" customHeight="1">
      <c r="A171" s="25"/>
      <c r="B171" s="1"/>
      <c r="T171" s="3"/>
      <c r="U171" s="3"/>
      <c r="V171" s="3"/>
      <c r="W171" s="3"/>
      <c r="X171" s="3"/>
      <c r="Y171" s="3"/>
      <c r="Z171" s="3"/>
    </row>
    <row r="172" ht="16.5" customHeight="1">
      <c r="A172" s="25"/>
      <c r="B172" s="1"/>
      <c r="T172" s="3"/>
      <c r="U172" s="3"/>
      <c r="V172" s="3"/>
      <c r="W172" s="3"/>
      <c r="X172" s="3"/>
      <c r="Y172" s="3"/>
      <c r="Z172" s="3"/>
    </row>
    <row r="173" ht="16.5" customHeight="1">
      <c r="A173" s="25"/>
      <c r="B173" s="1"/>
      <c r="T173" s="3"/>
      <c r="U173" s="3"/>
      <c r="V173" s="3"/>
      <c r="W173" s="3"/>
      <c r="X173" s="3"/>
      <c r="Y173" s="3"/>
      <c r="Z173" s="3"/>
    </row>
    <row r="174" ht="16.5" customHeight="1">
      <c r="A174" s="25"/>
      <c r="B174" s="1"/>
      <c r="T174" s="3"/>
      <c r="U174" s="3"/>
      <c r="V174" s="3"/>
      <c r="W174" s="3"/>
      <c r="X174" s="3"/>
      <c r="Y174" s="3"/>
      <c r="Z174" s="3"/>
    </row>
    <row r="175" ht="16.5" customHeight="1">
      <c r="A175" s="25"/>
      <c r="B175" s="1"/>
      <c r="T175" s="3"/>
      <c r="U175" s="3"/>
      <c r="V175" s="3"/>
      <c r="W175" s="3"/>
      <c r="X175" s="3"/>
      <c r="Y175" s="3"/>
      <c r="Z175" s="3"/>
    </row>
    <row r="176" ht="16.5" customHeight="1">
      <c r="A176" s="25"/>
      <c r="B176" s="1"/>
      <c r="T176" s="3"/>
      <c r="U176" s="3"/>
      <c r="V176" s="3"/>
      <c r="W176" s="3"/>
      <c r="X176" s="3"/>
      <c r="Y176" s="3"/>
      <c r="Z176" s="3"/>
    </row>
    <row r="177" ht="16.5" customHeight="1">
      <c r="A177" s="25"/>
      <c r="B177" s="1"/>
      <c r="T177" s="3"/>
      <c r="U177" s="3"/>
      <c r="V177" s="3"/>
      <c r="W177" s="3"/>
      <c r="X177" s="3"/>
      <c r="Y177" s="3"/>
      <c r="Z177" s="3"/>
    </row>
    <row r="178" ht="16.5" customHeight="1">
      <c r="A178" s="25"/>
      <c r="B178" s="1"/>
      <c r="T178" s="3"/>
      <c r="U178" s="3"/>
      <c r="V178" s="3"/>
      <c r="W178" s="3"/>
      <c r="X178" s="3"/>
      <c r="Y178" s="3"/>
      <c r="Z178" s="3"/>
    </row>
    <row r="179" ht="16.5" customHeight="1">
      <c r="A179" s="25"/>
      <c r="B179" s="1"/>
      <c r="T179" s="3"/>
      <c r="U179" s="3"/>
      <c r="V179" s="3"/>
      <c r="W179" s="3"/>
      <c r="X179" s="3"/>
      <c r="Y179" s="3"/>
      <c r="Z179" s="3"/>
    </row>
    <row r="180" ht="16.5" customHeight="1">
      <c r="A180" s="25"/>
      <c r="B180" s="1"/>
      <c r="T180" s="3"/>
      <c r="U180" s="3"/>
      <c r="V180" s="3"/>
      <c r="W180" s="3"/>
      <c r="X180" s="3"/>
      <c r="Y180" s="3"/>
      <c r="Z180" s="3"/>
    </row>
    <row r="181" ht="16.5" customHeight="1">
      <c r="A181" s="25"/>
      <c r="B181" s="1"/>
      <c r="T181" s="3"/>
      <c r="U181" s="3"/>
      <c r="V181" s="3"/>
      <c r="W181" s="3"/>
      <c r="X181" s="3"/>
      <c r="Y181" s="3"/>
      <c r="Z181" s="3"/>
    </row>
    <row r="182" ht="16.5" customHeight="1">
      <c r="A182" s="25"/>
      <c r="B182" s="1"/>
      <c r="T182" s="3"/>
      <c r="U182" s="3"/>
      <c r="V182" s="3"/>
      <c r="W182" s="3"/>
      <c r="X182" s="3"/>
      <c r="Y182" s="3"/>
      <c r="Z182" s="3"/>
    </row>
    <row r="183" ht="16.5" customHeight="1">
      <c r="A183" s="25"/>
      <c r="B183" s="1"/>
      <c r="T183" s="3"/>
      <c r="U183" s="3"/>
      <c r="V183" s="3"/>
      <c r="W183" s="3"/>
      <c r="X183" s="3"/>
      <c r="Y183" s="3"/>
      <c r="Z183" s="3"/>
    </row>
    <row r="184" ht="16.5" customHeight="1">
      <c r="A184" s="25"/>
      <c r="B184" s="1"/>
      <c r="T184" s="3"/>
      <c r="U184" s="3"/>
      <c r="V184" s="3"/>
      <c r="W184" s="3"/>
      <c r="X184" s="3"/>
      <c r="Y184" s="3"/>
      <c r="Z184" s="3"/>
    </row>
    <row r="185" ht="16.5" customHeight="1">
      <c r="A185" s="25"/>
      <c r="B185" s="1"/>
      <c r="T185" s="3"/>
      <c r="U185" s="3"/>
      <c r="V185" s="3"/>
      <c r="W185" s="3"/>
      <c r="X185" s="3"/>
      <c r="Y185" s="3"/>
      <c r="Z185" s="3"/>
    </row>
    <row r="186" ht="16.5" customHeight="1">
      <c r="A186" s="25"/>
      <c r="B186" s="1"/>
      <c r="T186" s="3"/>
      <c r="U186" s="3"/>
      <c r="V186" s="3"/>
      <c r="W186" s="3"/>
      <c r="X186" s="3"/>
      <c r="Y186" s="3"/>
      <c r="Z186" s="3"/>
    </row>
    <row r="187" ht="16.5" customHeight="1">
      <c r="A187" s="25"/>
      <c r="B187" s="1"/>
      <c r="T187" s="3"/>
      <c r="U187" s="3"/>
      <c r="V187" s="3"/>
      <c r="W187" s="3"/>
      <c r="X187" s="3"/>
      <c r="Y187" s="3"/>
      <c r="Z187" s="3"/>
    </row>
    <row r="188" ht="16.5" customHeight="1">
      <c r="A188" s="25"/>
      <c r="B188" s="1"/>
      <c r="T188" s="3"/>
      <c r="U188" s="3"/>
      <c r="V188" s="3"/>
      <c r="W188" s="3"/>
      <c r="X188" s="3"/>
      <c r="Y188" s="3"/>
      <c r="Z188" s="3"/>
    </row>
    <row r="189" ht="16.5" customHeight="1">
      <c r="A189" s="25"/>
      <c r="B189" s="1"/>
      <c r="T189" s="3"/>
      <c r="U189" s="3"/>
      <c r="V189" s="3"/>
      <c r="W189" s="3"/>
      <c r="X189" s="3"/>
      <c r="Y189" s="3"/>
      <c r="Z189" s="3"/>
    </row>
    <row r="190" ht="16.5" customHeight="1">
      <c r="A190" s="25"/>
      <c r="B190" s="1"/>
      <c r="T190" s="3"/>
      <c r="U190" s="3"/>
      <c r="V190" s="3"/>
      <c r="W190" s="3"/>
      <c r="X190" s="3"/>
      <c r="Y190" s="3"/>
      <c r="Z190" s="3"/>
    </row>
    <row r="191" ht="16.5" customHeight="1">
      <c r="A191" s="25"/>
      <c r="B191" s="1"/>
      <c r="T191" s="3"/>
      <c r="U191" s="3"/>
      <c r="V191" s="3"/>
      <c r="W191" s="3"/>
      <c r="X191" s="3"/>
      <c r="Y191" s="3"/>
      <c r="Z191" s="3"/>
    </row>
    <row r="192" ht="16.5" customHeight="1">
      <c r="A192" s="25"/>
      <c r="B192" s="1"/>
      <c r="T192" s="3"/>
      <c r="U192" s="3"/>
      <c r="V192" s="3"/>
      <c r="W192" s="3"/>
      <c r="X192" s="3"/>
      <c r="Y192" s="3"/>
      <c r="Z192" s="3"/>
    </row>
    <row r="193" ht="16.5" customHeight="1">
      <c r="A193" s="25"/>
      <c r="B193" s="1"/>
      <c r="T193" s="3"/>
      <c r="U193" s="3"/>
      <c r="V193" s="3"/>
      <c r="W193" s="3"/>
      <c r="X193" s="3"/>
      <c r="Y193" s="3"/>
      <c r="Z193" s="3"/>
    </row>
    <row r="194" ht="16.5" customHeight="1">
      <c r="A194" s="25"/>
      <c r="B194" s="1"/>
      <c r="T194" s="3"/>
      <c r="U194" s="3"/>
      <c r="V194" s="3"/>
      <c r="W194" s="3"/>
      <c r="X194" s="3"/>
      <c r="Y194" s="3"/>
      <c r="Z194" s="3"/>
    </row>
    <row r="195" ht="16.5" customHeight="1">
      <c r="A195" s="25"/>
      <c r="B195" s="1"/>
      <c r="T195" s="3"/>
      <c r="U195" s="3"/>
      <c r="V195" s="3"/>
      <c r="W195" s="3"/>
      <c r="X195" s="3"/>
      <c r="Y195" s="3"/>
      <c r="Z195" s="3"/>
    </row>
    <row r="196" ht="16.5" customHeight="1">
      <c r="A196" s="25"/>
      <c r="B196" s="1"/>
      <c r="T196" s="3"/>
      <c r="U196" s="3"/>
      <c r="V196" s="3"/>
      <c r="W196" s="3"/>
      <c r="X196" s="3"/>
      <c r="Y196" s="3"/>
      <c r="Z196" s="3"/>
    </row>
    <row r="197" ht="16.5" customHeight="1">
      <c r="A197" s="25"/>
      <c r="B197" s="1"/>
      <c r="T197" s="3"/>
      <c r="U197" s="3"/>
      <c r="V197" s="3"/>
      <c r="W197" s="3"/>
      <c r="X197" s="3"/>
      <c r="Y197" s="3"/>
      <c r="Z197" s="3"/>
    </row>
    <row r="198" ht="16.5" customHeight="1">
      <c r="A198" s="25"/>
      <c r="B198" s="1"/>
      <c r="T198" s="3"/>
      <c r="U198" s="3"/>
      <c r="V198" s="3"/>
      <c r="W198" s="3"/>
      <c r="X198" s="3"/>
      <c r="Y198" s="3"/>
      <c r="Z198" s="3"/>
    </row>
    <row r="199" ht="16.5" customHeight="1">
      <c r="A199" s="25"/>
      <c r="B199" s="1"/>
      <c r="T199" s="3"/>
      <c r="U199" s="3"/>
      <c r="V199" s="3"/>
      <c r="W199" s="3"/>
      <c r="X199" s="3"/>
      <c r="Y199" s="3"/>
      <c r="Z199" s="3"/>
    </row>
    <row r="200" ht="16.5" customHeight="1">
      <c r="A200" s="25"/>
      <c r="B200" s="1"/>
      <c r="T200" s="3"/>
      <c r="U200" s="3"/>
      <c r="V200" s="3"/>
      <c r="W200" s="3"/>
      <c r="X200" s="3"/>
      <c r="Y200" s="3"/>
      <c r="Z200" s="3"/>
    </row>
    <row r="201" ht="16.5" customHeight="1">
      <c r="A201" s="25"/>
      <c r="B201" s="1"/>
      <c r="T201" s="3"/>
      <c r="U201" s="3"/>
      <c r="V201" s="3"/>
      <c r="W201" s="3"/>
      <c r="X201" s="3"/>
      <c r="Y201" s="3"/>
      <c r="Z201" s="3"/>
    </row>
    <row r="202" ht="16.5" customHeight="1">
      <c r="A202" s="25"/>
      <c r="B202" s="1"/>
      <c r="T202" s="3"/>
      <c r="U202" s="3"/>
      <c r="V202" s="3"/>
      <c r="W202" s="3"/>
      <c r="X202" s="3"/>
      <c r="Y202" s="3"/>
      <c r="Z202" s="3"/>
    </row>
    <row r="203" ht="16.5" customHeight="1">
      <c r="A203" s="25"/>
      <c r="B203" s="1"/>
      <c r="T203" s="3"/>
      <c r="U203" s="3"/>
      <c r="V203" s="3"/>
      <c r="W203" s="3"/>
      <c r="X203" s="3"/>
      <c r="Y203" s="3"/>
      <c r="Z203" s="3"/>
    </row>
    <row r="204" ht="16.5" customHeight="1">
      <c r="A204" s="25"/>
      <c r="B204" s="1"/>
      <c r="T204" s="3"/>
      <c r="U204" s="3"/>
      <c r="V204" s="3"/>
      <c r="W204" s="3"/>
      <c r="X204" s="3"/>
      <c r="Y204" s="3"/>
      <c r="Z204" s="3"/>
    </row>
    <row r="205" ht="16.5" customHeight="1">
      <c r="A205" s="25"/>
      <c r="B205" s="1"/>
      <c r="T205" s="3"/>
      <c r="U205" s="3"/>
      <c r="V205" s="3"/>
      <c r="W205" s="3"/>
      <c r="X205" s="3"/>
      <c r="Y205" s="3"/>
      <c r="Z205" s="3"/>
    </row>
    <row r="206" ht="16.5" customHeight="1">
      <c r="A206" s="25"/>
      <c r="B206" s="1"/>
      <c r="T206" s="3"/>
      <c r="U206" s="3"/>
      <c r="V206" s="3"/>
      <c r="W206" s="3"/>
      <c r="X206" s="3"/>
      <c r="Y206" s="3"/>
      <c r="Z206" s="3"/>
    </row>
    <row r="207" ht="16.5" customHeight="1">
      <c r="A207" s="25"/>
      <c r="B207" s="1"/>
      <c r="T207" s="3"/>
      <c r="U207" s="3"/>
      <c r="V207" s="3"/>
      <c r="W207" s="3"/>
      <c r="X207" s="3"/>
      <c r="Y207" s="3"/>
      <c r="Z207" s="3"/>
    </row>
    <row r="208" ht="16.5" customHeight="1">
      <c r="A208" s="25"/>
      <c r="B208" s="1"/>
      <c r="C208" s="27"/>
      <c r="D208" s="3"/>
      <c r="E208" s="3"/>
      <c r="F208" s="3"/>
      <c r="G208" s="9"/>
      <c r="H208" s="42"/>
      <c r="I208" s="3"/>
      <c r="J208" s="30"/>
      <c r="K208" s="30"/>
      <c r="L208" s="30"/>
      <c r="M208" s="22"/>
      <c r="N208" s="23"/>
      <c r="O208" s="23"/>
      <c r="P208" s="30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6.5" customHeight="1">
      <c r="A209" s="25"/>
      <c r="B209" s="1"/>
      <c r="C209" s="27"/>
      <c r="D209" s="3"/>
      <c r="E209" s="3"/>
      <c r="F209" s="3"/>
      <c r="G209" s="9"/>
      <c r="H209" s="42"/>
      <c r="I209" s="3"/>
      <c r="J209" s="30"/>
      <c r="K209" s="30"/>
      <c r="L209" s="30"/>
      <c r="M209" s="22"/>
      <c r="N209" s="23"/>
      <c r="O209" s="23"/>
      <c r="P209" s="30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6.5" customHeight="1">
      <c r="A210" s="25"/>
      <c r="B210" s="1"/>
      <c r="C210" s="27"/>
      <c r="D210" s="3"/>
      <c r="E210" s="3"/>
      <c r="F210" s="3"/>
      <c r="G210" s="9"/>
      <c r="H210" s="42"/>
      <c r="I210" s="3"/>
      <c r="J210" s="30"/>
      <c r="K210" s="30"/>
      <c r="L210" s="30"/>
      <c r="M210" s="22"/>
      <c r="N210" s="23"/>
      <c r="O210" s="23"/>
      <c r="P210" s="30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6.5" customHeight="1">
      <c r="A211" s="25"/>
      <c r="B211" s="1"/>
      <c r="C211" s="27"/>
      <c r="D211" s="3"/>
      <c r="E211" s="3"/>
      <c r="F211" s="3"/>
      <c r="G211" s="9"/>
      <c r="H211" s="42"/>
      <c r="I211" s="3"/>
      <c r="J211" s="30"/>
      <c r="K211" s="30"/>
      <c r="L211" s="30"/>
      <c r="M211" s="22"/>
      <c r="N211" s="23"/>
      <c r="O211" s="23"/>
      <c r="P211" s="30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6.5" customHeight="1">
      <c r="A212" s="25"/>
      <c r="B212" s="1"/>
      <c r="C212" s="27"/>
      <c r="D212" s="3"/>
      <c r="E212" s="3"/>
      <c r="F212" s="3"/>
      <c r="G212" s="9"/>
      <c r="H212" s="42"/>
      <c r="I212" s="3"/>
      <c r="J212" s="30"/>
      <c r="K212" s="30"/>
      <c r="L212" s="30"/>
      <c r="M212" s="22"/>
      <c r="N212" s="23"/>
      <c r="O212" s="23"/>
      <c r="P212" s="30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6.5" customHeight="1">
      <c r="A213" s="25"/>
      <c r="B213" s="1"/>
      <c r="C213" s="27"/>
      <c r="D213" s="3"/>
      <c r="E213" s="3"/>
      <c r="F213" s="3"/>
      <c r="G213" s="9"/>
      <c r="H213" s="42"/>
      <c r="I213" s="3"/>
      <c r="J213" s="30"/>
      <c r="K213" s="30"/>
      <c r="L213" s="30"/>
      <c r="M213" s="22"/>
      <c r="N213" s="23"/>
      <c r="O213" s="23"/>
      <c r="P213" s="30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6.5" customHeight="1">
      <c r="A214" s="25"/>
      <c r="B214" s="1"/>
      <c r="C214" s="27"/>
      <c r="D214" s="3"/>
      <c r="E214" s="3"/>
      <c r="F214" s="3"/>
      <c r="G214" s="9"/>
      <c r="H214" s="42"/>
      <c r="I214" s="3"/>
      <c r="J214" s="30"/>
      <c r="K214" s="30"/>
      <c r="L214" s="30"/>
      <c r="M214" s="22"/>
      <c r="N214" s="23"/>
      <c r="O214" s="23"/>
      <c r="P214" s="30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6.5" customHeight="1">
      <c r="A215" s="25"/>
      <c r="B215" s="1"/>
      <c r="C215" s="27"/>
      <c r="D215" s="3"/>
      <c r="E215" s="3"/>
      <c r="F215" s="3"/>
      <c r="G215" s="9"/>
      <c r="H215" s="42"/>
      <c r="I215" s="3"/>
      <c r="J215" s="30"/>
      <c r="K215" s="30"/>
      <c r="L215" s="30"/>
      <c r="M215" s="22"/>
      <c r="N215" s="23"/>
      <c r="O215" s="23"/>
      <c r="P215" s="30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6.5" customHeight="1">
      <c r="A216" s="25"/>
      <c r="B216" s="1"/>
      <c r="C216" s="27"/>
      <c r="D216" s="3"/>
      <c r="E216" s="3"/>
      <c r="F216" s="3"/>
      <c r="G216" s="9"/>
      <c r="H216" s="42"/>
      <c r="I216" s="3"/>
      <c r="J216" s="30"/>
      <c r="K216" s="30"/>
      <c r="L216" s="30"/>
      <c r="M216" s="22"/>
      <c r="N216" s="23"/>
      <c r="O216" s="23"/>
      <c r="P216" s="30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6.5" customHeight="1">
      <c r="A217" s="25"/>
      <c r="B217" s="1"/>
      <c r="C217" s="27"/>
      <c r="D217" s="3"/>
      <c r="E217" s="3"/>
      <c r="F217" s="3"/>
      <c r="G217" s="9"/>
      <c r="H217" s="42"/>
      <c r="I217" s="3"/>
      <c r="J217" s="30"/>
      <c r="K217" s="30"/>
      <c r="L217" s="30"/>
      <c r="M217" s="22"/>
      <c r="N217" s="23"/>
      <c r="O217" s="23"/>
      <c r="P217" s="30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6.5" customHeight="1">
      <c r="A218" s="25"/>
      <c r="B218" s="1"/>
      <c r="C218" s="27"/>
      <c r="D218" s="3"/>
      <c r="E218" s="3"/>
      <c r="F218" s="3"/>
      <c r="G218" s="9"/>
      <c r="H218" s="42"/>
      <c r="I218" s="3"/>
      <c r="J218" s="30"/>
      <c r="K218" s="30"/>
      <c r="L218" s="30"/>
      <c r="M218" s="22"/>
      <c r="N218" s="23"/>
      <c r="O218" s="23"/>
      <c r="P218" s="30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6.5" customHeight="1">
      <c r="A219" s="25"/>
      <c r="B219" s="1"/>
      <c r="C219" s="27"/>
      <c r="D219" s="3"/>
      <c r="E219" s="3"/>
      <c r="F219" s="3"/>
      <c r="G219" s="9"/>
      <c r="H219" s="42"/>
      <c r="I219" s="3"/>
      <c r="J219" s="30"/>
      <c r="K219" s="30"/>
      <c r="L219" s="30"/>
      <c r="M219" s="22"/>
      <c r="N219" s="23"/>
      <c r="O219" s="23"/>
      <c r="P219" s="30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6.5" customHeight="1">
      <c r="A220" s="25"/>
      <c r="B220" s="1"/>
      <c r="C220" s="27"/>
      <c r="D220" s="3"/>
      <c r="E220" s="3"/>
      <c r="F220" s="3"/>
      <c r="G220" s="9"/>
      <c r="H220" s="42"/>
      <c r="I220" s="3"/>
      <c r="J220" s="30"/>
      <c r="K220" s="30"/>
      <c r="L220" s="30"/>
      <c r="M220" s="22"/>
      <c r="N220" s="23"/>
      <c r="O220" s="23"/>
      <c r="P220" s="30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6.5" customHeight="1">
      <c r="A221" s="25"/>
      <c r="B221" s="1"/>
      <c r="C221" s="27"/>
      <c r="D221" s="3"/>
      <c r="E221" s="3"/>
      <c r="F221" s="3"/>
      <c r="G221" s="9"/>
      <c r="H221" s="42"/>
      <c r="I221" s="3"/>
      <c r="J221" s="30"/>
      <c r="K221" s="30"/>
      <c r="L221" s="30"/>
      <c r="M221" s="22"/>
      <c r="N221" s="23"/>
      <c r="O221" s="23"/>
      <c r="P221" s="30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6.5" customHeight="1">
      <c r="A222" s="25"/>
      <c r="B222" s="1"/>
      <c r="C222" s="27"/>
      <c r="D222" s="3"/>
      <c r="E222" s="3"/>
      <c r="F222" s="3"/>
      <c r="G222" s="9"/>
      <c r="H222" s="42"/>
      <c r="I222" s="3"/>
      <c r="J222" s="30"/>
      <c r="K222" s="30"/>
      <c r="L222" s="30"/>
      <c r="M222" s="22"/>
      <c r="N222" s="23"/>
      <c r="O222" s="23"/>
      <c r="P222" s="30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6.5" customHeight="1">
      <c r="A223" s="25"/>
      <c r="B223" s="1"/>
      <c r="C223" s="27"/>
      <c r="D223" s="3"/>
      <c r="E223" s="3"/>
      <c r="F223" s="3"/>
      <c r="G223" s="9"/>
      <c r="H223" s="42"/>
      <c r="I223" s="3"/>
      <c r="J223" s="30"/>
      <c r="K223" s="30"/>
      <c r="L223" s="30"/>
      <c r="M223" s="22"/>
      <c r="N223" s="23"/>
      <c r="O223" s="23"/>
      <c r="P223" s="30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6.5" customHeight="1">
      <c r="A224" s="25"/>
      <c r="B224" s="1"/>
      <c r="C224" s="27"/>
      <c r="D224" s="3"/>
      <c r="E224" s="3"/>
      <c r="F224" s="3"/>
      <c r="G224" s="9"/>
      <c r="H224" s="42"/>
      <c r="I224" s="3"/>
      <c r="J224" s="30"/>
      <c r="K224" s="30"/>
      <c r="L224" s="30"/>
      <c r="M224" s="22"/>
      <c r="N224" s="23"/>
      <c r="O224" s="23"/>
      <c r="P224" s="30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6.5" customHeight="1">
      <c r="A225" s="25"/>
      <c r="B225" s="1"/>
      <c r="C225" s="27"/>
      <c r="D225" s="3"/>
      <c r="E225" s="3"/>
      <c r="F225" s="3"/>
      <c r="G225" s="9"/>
      <c r="H225" s="42"/>
      <c r="I225" s="3"/>
      <c r="J225" s="30"/>
      <c r="K225" s="30"/>
      <c r="L225" s="30"/>
      <c r="M225" s="22"/>
      <c r="N225" s="23"/>
      <c r="O225" s="23"/>
      <c r="P225" s="30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6.5" customHeight="1">
      <c r="A226" s="25"/>
      <c r="B226" s="1"/>
      <c r="C226" s="27"/>
      <c r="D226" s="3"/>
      <c r="E226" s="3"/>
      <c r="F226" s="3"/>
      <c r="G226" s="9"/>
      <c r="H226" s="42"/>
      <c r="I226" s="3"/>
      <c r="J226" s="30"/>
      <c r="K226" s="30"/>
      <c r="L226" s="30"/>
      <c r="M226" s="22"/>
      <c r="N226" s="23"/>
      <c r="O226" s="23"/>
      <c r="P226" s="30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6.5" customHeight="1">
      <c r="A227" s="25"/>
      <c r="B227" s="1"/>
      <c r="C227" s="27"/>
      <c r="D227" s="3"/>
      <c r="E227" s="3"/>
      <c r="F227" s="3"/>
      <c r="G227" s="9"/>
      <c r="H227" s="42"/>
      <c r="I227" s="3"/>
      <c r="J227" s="30"/>
      <c r="K227" s="30"/>
      <c r="L227" s="30"/>
      <c r="M227" s="22"/>
      <c r="N227" s="23"/>
      <c r="O227" s="23"/>
      <c r="P227" s="30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6.5" customHeight="1">
      <c r="A228" s="25"/>
      <c r="B228" s="1"/>
      <c r="C228" s="27"/>
      <c r="D228" s="3"/>
      <c r="E228" s="3"/>
      <c r="F228" s="3"/>
      <c r="G228" s="9"/>
      <c r="H228" s="42"/>
      <c r="I228" s="3"/>
      <c r="J228" s="30"/>
      <c r="K228" s="30"/>
      <c r="L228" s="30"/>
      <c r="M228" s="22"/>
      <c r="N228" s="23"/>
      <c r="O228" s="23"/>
      <c r="P228" s="30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6.5" customHeight="1">
      <c r="A229" s="25"/>
      <c r="B229" s="1"/>
      <c r="C229" s="27"/>
      <c r="D229" s="3"/>
      <c r="E229" s="3"/>
      <c r="F229" s="3"/>
      <c r="G229" s="9"/>
      <c r="H229" s="42"/>
      <c r="I229" s="3"/>
      <c r="J229" s="30"/>
      <c r="K229" s="30"/>
      <c r="L229" s="30"/>
      <c r="M229" s="22"/>
      <c r="N229" s="23"/>
      <c r="O229" s="23"/>
      <c r="P229" s="30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6.5" customHeight="1">
      <c r="A230" s="25"/>
      <c r="B230" s="1"/>
      <c r="C230" s="27"/>
      <c r="D230" s="3"/>
      <c r="E230" s="3"/>
      <c r="F230" s="3"/>
      <c r="G230" s="9"/>
      <c r="H230" s="42"/>
      <c r="I230" s="3"/>
      <c r="J230" s="30"/>
      <c r="K230" s="30"/>
      <c r="L230" s="30"/>
      <c r="M230" s="22"/>
      <c r="N230" s="23"/>
      <c r="O230" s="23"/>
      <c r="P230" s="30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6.5" customHeight="1">
      <c r="A231" s="25"/>
      <c r="B231" s="1"/>
      <c r="C231" s="27"/>
      <c r="D231" s="3"/>
      <c r="E231" s="3"/>
      <c r="F231" s="3"/>
      <c r="G231" s="9"/>
      <c r="H231" s="42"/>
      <c r="I231" s="3"/>
      <c r="J231" s="30"/>
      <c r="K231" s="30"/>
      <c r="L231" s="30"/>
      <c r="M231" s="22"/>
      <c r="N231" s="23"/>
      <c r="O231" s="23"/>
      <c r="P231" s="30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6.5" customHeight="1">
      <c r="A232" s="25"/>
      <c r="B232" s="1"/>
      <c r="C232" s="27"/>
      <c r="D232" s="3"/>
      <c r="E232" s="3"/>
      <c r="F232" s="3"/>
      <c r="G232" s="9"/>
      <c r="H232" s="42"/>
      <c r="I232" s="3"/>
      <c r="J232" s="30"/>
      <c r="K232" s="30"/>
      <c r="L232" s="30"/>
      <c r="M232" s="22"/>
      <c r="N232" s="23"/>
      <c r="O232" s="23"/>
      <c r="P232" s="30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6.5" customHeight="1">
      <c r="A233" s="25"/>
      <c r="B233" s="1"/>
      <c r="C233" s="27"/>
      <c r="D233" s="3"/>
      <c r="E233" s="3"/>
      <c r="F233" s="3"/>
      <c r="G233" s="9"/>
      <c r="H233" s="42"/>
      <c r="I233" s="3"/>
      <c r="J233" s="30"/>
      <c r="K233" s="30"/>
      <c r="L233" s="30"/>
      <c r="M233" s="22"/>
      <c r="N233" s="23"/>
      <c r="O233" s="23"/>
      <c r="P233" s="30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6.5" customHeight="1">
      <c r="A234" s="25"/>
      <c r="B234" s="1"/>
      <c r="C234" s="27"/>
      <c r="D234" s="3"/>
      <c r="E234" s="3"/>
      <c r="F234" s="3"/>
      <c r="G234" s="9"/>
      <c r="H234" s="42"/>
      <c r="I234" s="3"/>
      <c r="J234" s="30"/>
      <c r="K234" s="30"/>
      <c r="L234" s="30"/>
      <c r="M234" s="22"/>
      <c r="N234" s="23"/>
      <c r="O234" s="23"/>
      <c r="P234" s="30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6.5" customHeight="1">
      <c r="A235" s="25"/>
      <c r="B235" s="1"/>
      <c r="C235" s="27"/>
      <c r="D235" s="3"/>
      <c r="E235" s="3"/>
      <c r="F235" s="3"/>
      <c r="G235" s="9"/>
      <c r="H235" s="42"/>
      <c r="I235" s="3"/>
      <c r="J235" s="30"/>
      <c r="K235" s="30"/>
      <c r="L235" s="30"/>
      <c r="M235" s="22"/>
      <c r="N235" s="23"/>
      <c r="O235" s="23"/>
      <c r="P235" s="30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6.5" customHeight="1">
      <c r="A236" s="25"/>
      <c r="B236" s="1"/>
      <c r="C236" s="27"/>
      <c r="D236" s="3"/>
      <c r="E236" s="3"/>
      <c r="F236" s="3"/>
      <c r="G236" s="9"/>
      <c r="H236" s="42"/>
      <c r="I236" s="3"/>
      <c r="J236" s="30"/>
      <c r="K236" s="30"/>
      <c r="L236" s="30"/>
      <c r="M236" s="22"/>
      <c r="N236" s="23"/>
      <c r="O236" s="23"/>
      <c r="P236" s="30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6.5" customHeight="1">
      <c r="A237" s="25"/>
      <c r="B237" s="1"/>
      <c r="C237" s="27"/>
      <c r="D237" s="3"/>
      <c r="E237" s="3"/>
      <c r="F237" s="3"/>
      <c r="G237" s="9"/>
      <c r="H237" s="42"/>
      <c r="I237" s="3"/>
      <c r="J237" s="30"/>
      <c r="K237" s="30"/>
      <c r="L237" s="30"/>
      <c r="M237" s="22"/>
      <c r="N237" s="23"/>
      <c r="O237" s="23"/>
      <c r="P237" s="30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6.5" customHeight="1">
      <c r="A238" s="25"/>
      <c r="B238" s="1"/>
      <c r="C238" s="27"/>
      <c r="D238" s="3"/>
      <c r="E238" s="3"/>
      <c r="F238" s="3"/>
      <c r="G238" s="9"/>
      <c r="H238" s="42"/>
      <c r="I238" s="3"/>
      <c r="J238" s="30"/>
      <c r="K238" s="30"/>
      <c r="L238" s="30"/>
      <c r="M238" s="22"/>
      <c r="N238" s="23"/>
      <c r="O238" s="23"/>
      <c r="P238" s="30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6.5" customHeight="1">
      <c r="A239" s="25"/>
      <c r="B239" s="1"/>
      <c r="C239" s="27"/>
      <c r="D239" s="3"/>
      <c r="E239" s="3"/>
      <c r="F239" s="3"/>
      <c r="G239" s="9"/>
      <c r="H239" s="42"/>
      <c r="I239" s="3"/>
      <c r="J239" s="30"/>
      <c r="K239" s="30"/>
      <c r="L239" s="30"/>
      <c r="M239" s="22"/>
      <c r="N239" s="23"/>
      <c r="O239" s="23"/>
      <c r="P239" s="30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6.5" customHeight="1">
      <c r="A240" s="25"/>
      <c r="B240" s="1"/>
      <c r="C240" s="27"/>
      <c r="D240" s="3"/>
      <c r="E240" s="3"/>
      <c r="F240" s="3"/>
      <c r="G240" s="9"/>
      <c r="H240" s="42"/>
      <c r="I240" s="3"/>
      <c r="J240" s="30"/>
      <c r="K240" s="30"/>
      <c r="L240" s="30"/>
      <c r="M240" s="22"/>
      <c r="N240" s="23"/>
      <c r="O240" s="23"/>
      <c r="P240" s="30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6.5" customHeight="1">
      <c r="A241" s="25"/>
      <c r="B241" s="1"/>
      <c r="C241" s="27"/>
      <c r="D241" s="3"/>
      <c r="E241" s="3"/>
      <c r="F241" s="3"/>
      <c r="G241" s="9"/>
      <c r="H241" s="42"/>
      <c r="I241" s="3"/>
      <c r="J241" s="30"/>
      <c r="K241" s="30"/>
      <c r="L241" s="30"/>
      <c r="M241" s="22"/>
      <c r="N241" s="23"/>
      <c r="O241" s="23"/>
      <c r="P241" s="30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6.5" customHeight="1">
      <c r="A242" s="25"/>
      <c r="B242" s="1"/>
      <c r="C242" s="27"/>
      <c r="D242" s="3"/>
      <c r="E242" s="3"/>
      <c r="F242" s="3"/>
      <c r="G242" s="9"/>
      <c r="H242" s="42"/>
      <c r="I242" s="3"/>
      <c r="J242" s="30"/>
      <c r="K242" s="30"/>
      <c r="L242" s="30"/>
      <c r="M242" s="22"/>
      <c r="N242" s="23"/>
      <c r="O242" s="23"/>
      <c r="P242" s="30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6.5" customHeight="1">
      <c r="A243" s="25"/>
      <c r="B243" s="1"/>
      <c r="C243" s="27"/>
      <c r="D243" s="3"/>
      <c r="E243" s="3"/>
      <c r="F243" s="3"/>
      <c r="G243" s="9"/>
      <c r="H243" s="42"/>
      <c r="I243" s="3"/>
      <c r="J243" s="30"/>
      <c r="K243" s="30"/>
      <c r="L243" s="30"/>
      <c r="M243" s="22"/>
      <c r="N243" s="23"/>
      <c r="O243" s="23"/>
      <c r="P243" s="30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6.5" customHeight="1">
      <c r="A244" s="25"/>
      <c r="B244" s="1"/>
      <c r="C244" s="27"/>
      <c r="D244" s="3"/>
      <c r="E244" s="3"/>
      <c r="F244" s="3"/>
      <c r="G244" s="9"/>
      <c r="H244" s="42"/>
      <c r="I244" s="3"/>
      <c r="J244" s="30"/>
      <c r="K244" s="30"/>
      <c r="L244" s="30"/>
      <c r="M244" s="22"/>
      <c r="N244" s="23"/>
      <c r="O244" s="23"/>
      <c r="P244" s="30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6.5" customHeight="1">
      <c r="A245" s="25"/>
      <c r="B245" s="1"/>
      <c r="C245" s="27"/>
      <c r="D245" s="3"/>
      <c r="E245" s="3"/>
      <c r="F245" s="3"/>
      <c r="G245" s="9"/>
      <c r="H245" s="42"/>
      <c r="I245" s="3"/>
      <c r="J245" s="30"/>
      <c r="K245" s="30"/>
      <c r="L245" s="30"/>
      <c r="M245" s="22"/>
      <c r="N245" s="23"/>
      <c r="O245" s="23"/>
      <c r="P245" s="30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6.5" customHeight="1">
      <c r="A246" s="25"/>
      <c r="B246" s="1"/>
      <c r="C246" s="27"/>
      <c r="D246" s="3"/>
      <c r="E246" s="3"/>
      <c r="F246" s="3"/>
      <c r="G246" s="9"/>
      <c r="H246" s="42"/>
      <c r="I246" s="3"/>
      <c r="J246" s="30"/>
      <c r="K246" s="30"/>
      <c r="L246" s="30"/>
      <c r="M246" s="22"/>
      <c r="N246" s="23"/>
      <c r="O246" s="23"/>
      <c r="P246" s="30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6.5" customHeight="1">
      <c r="A247" s="25"/>
      <c r="B247" s="1"/>
      <c r="C247" s="27"/>
      <c r="D247" s="3"/>
      <c r="E247" s="3"/>
      <c r="F247" s="3"/>
      <c r="G247" s="9"/>
      <c r="H247" s="42"/>
      <c r="I247" s="3"/>
      <c r="J247" s="30"/>
      <c r="K247" s="30"/>
      <c r="L247" s="30"/>
      <c r="M247" s="22"/>
      <c r="N247" s="23"/>
      <c r="O247" s="23"/>
      <c r="P247" s="30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6.5" customHeight="1">
      <c r="A248" s="25"/>
      <c r="B248" s="1"/>
      <c r="C248" s="27"/>
      <c r="D248" s="3"/>
      <c r="E248" s="3"/>
      <c r="F248" s="3"/>
      <c r="G248" s="9"/>
      <c r="H248" s="42"/>
      <c r="I248" s="3"/>
      <c r="J248" s="30"/>
      <c r="K248" s="30"/>
      <c r="L248" s="30"/>
      <c r="M248" s="22"/>
      <c r="N248" s="23"/>
      <c r="O248" s="23"/>
      <c r="P248" s="30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6.5" customHeight="1">
      <c r="A249" s="25"/>
      <c r="B249" s="1"/>
      <c r="C249" s="27"/>
      <c r="D249" s="3"/>
      <c r="E249" s="3"/>
      <c r="F249" s="3"/>
      <c r="G249" s="9"/>
      <c r="H249" s="42"/>
      <c r="I249" s="3"/>
      <c r="J249" s="30"/>
      <c r="K249" s="30"/>
      <c r="L249" s="30"/>
      <c r="M249" s="22"/>
      <c r="N249" s="23"/>
      <c r="O249" s="23"/>
      <c r="P249" s="30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6.5" customHeight="1">
      <c r="A250" s="25"/>
      <c r="B250" s="1"/>
      <c r="C250" s="27"/>
      <c r="D250" s="3"/>
      <c r="E250" s="3"/>
      <c r="F250" s="3"/>
      <c r="G250" s="9"/>
      <c r="H250" s="42"/>
      <c r="I250" s="3"/>
      <c r="J250" s="30"/>
      <c r="K250" s="30"/>
      <c r="L250" s="30"/>
      <c r="M250" s="22"/>
      <c r="N250" s="23"/>
      <c r="O250" s="23"/>
      <c r="P250" s="30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6.5" customHeight="1">
      <c r="A251" s="25"/>
      <c r="B251" s="1"/>
      <c r="C251" s="27"/>
      <c r="D251" s="3"/>
      <c r="E251" s="3"/>
      <c r="F251" s="3"/>
      <c r="G251" s="9"/>
      <c r="H251" s="42"/>
      <c r="I251" s="3"/>
      <c r="J251" s="30"/>
      <c r="K251" s="30"/>
      <c r="L251" s="30"/>
      <c r="M251" s="22"/>
      <c r="N251" s="23"/>
      <c r="O251" s="23"/>
      <c r="P251" s="30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6.5" customHeight="1">
      <c r="A252" s="25"/>
      <c r="B252" s="1"/>
      <c r="C252" s="27"/>
      <c r="D252" s="3"/>
      <c r="E252" s="3"/>
      <c r="F252" s="3"/>
      <c r="G252" s="9"/>
      <c r="H252" s="42"/>
      <c r="I252" s="3"/>
      <c r="J252" s="30"/>
      <c r="K252" s="30"/>
      <c r="L252" s="30"/>
      <c r="M252" s="22"/>
      <c r="N252" s="23"/>
      <c r="O252" s="23"/>
      <c r="P252" s="30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6.5" customHeight="1">
      <c r="A253" s="25"/>
      <c r="B253" s="1"/>
      <c r="C253" s="27"/>
      <c r="D253" s="3"/>
      <c r="E253" s="3"/>
      <c r="F253" s="3"/>
      <c r="G253" s="9"/>
      <c r="H253" s="42"/>
      <c r="I253" s="3"/>
      <c r="J253" s="30"/>
      <c r="K253" s="30"/>
      <c r="L253" s="30"/>
      <c r="M253" s="22"/>
      <c r="N253" s="23"/>
      <c r="O253" s="23"/>
      <c r="P253" s="30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6.5" customHeight="1">
      <c r="A254" s="25"/>
      <c r="B254" s="1"/>
      <c r="C254" s="27"/>
      <c r="D254" s="3"/>
      <c r="E254" s="3"/>
      <c r="F254" s="3"/>
      <c r="G254" s="9"/>
      <c r="H254" s="42"/>
      <c r="I254" s="3"/>
      <c r="J254" s="30"/>
      <c r="K254" s="30"/>
      <c r="L254" s="30"/>
      <c r="M254" s="22"/>
      <c r="N254" s="23"/>
      <c r="O254" s="23"/>
      <c r="P254" s="30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6.5" customHeight="1">
      <c r="A255" s="25"/>
      <c r="B255" s="1"/>
      <c r="C255" s="27"/>
      <c r="D255" s="3"/>
      <c r="E255" s="3"/>
      <c r="F255" s="3"/>
      <c r="G255" s="9"/>
      <c r="H255" s="42"/>
      <c r="I255" s="3"/>
      <c r="J255" s="30"/>
      <c r="K255" s="30"/>
      <c r="L255" s="30"/>
      <c r="M255" s="22"/>
      <c r="N255" s="23"/>
      <c r="O255" s="23"/>
      <c r="P255" s="30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6.5" customHeight="1">
      <c r="A256" s="25"/>
      <c r="B256" s="1"/>
      <c r="C256" s="27"/>
      <c r="D256" s="3"/>
      <c r="E256" s="3"/>
      <c r="F256" s="3"/>
      <c r="G256" s="9"/>
      <c r="H256" s="42"/>
      <c r="I256" s="3"/>
      <c r="J256" s="30"/>
      <c r="K256" s="30"/>
      <c r="L256" s="30"/>
      <c r="M256" s="22"/>
      <c r="N256" s="23"/>
      <c r="O256" s="23"/>
      <c r="P256" s="30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6.5" customHeight="1">
      <c r="A257" s="25"/>
      <c r="B257" s="1"/>
      <c r="C257" s="27"/>
      <c r="D257" s="3"/>
      <c r="E257" s="3"/>
      <c r="F257" s="3"/>
      <c r="G257" s="9"/>
      <c r="H257" s="42"/>
      <c r="I257" s="3"/>
      <c r="J257" s="30"/>
      <c r="K257" s="30"/>
      <c r="L257" s="30"/>
      <c r="M257" s="22"/>
      <c r="N257" s="23"/>
      <c r="O257" s="23"/>
      <c r="P257" s="30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6.5" customHeight="1">
      <c r="A258" s="25"/>
      <c r="B258" s="1"/>
      <c r="C258" s="27"/>
      <c r="D258" s="3"/>
      <c r="E258" s="3"/>
      <c r="F258" s="3"/>
      <c r="G258" s="9"/>
      <c r="H258" s="42"/>
      <c r="I258" s="3"/>
      <c r="J258" s="30"/>
      <c r="K258" s="30"/>
      <c r="L258" s="30"/>
      <c r="M258" s="22"/>
      <c r="N258" s="23"/>
      <c r="O258" s="23"/>
      <c r="P258" s="30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6.5" customHeight="1">
      <c r="A259" s="25"/>
      <c r="B259" s="1"/>
      <c r="C259" s="27"/>
      <c r="D259" s="3"/>
      <c r="E259" s="3"/>
      <c r="F259" s="3"/>
      <c r="G259" s="9"/>
      <c r="H259" s="42"/>
      <c r="I259" s="3"/>
      <c r="J259" s="30"/>
      <c r="K259" s="30"/>
      <c r="L259" s="30"/>
      <c r="M259" s="22"/>
      <c r="N259" s="23"/>
      <c r="O259" s="23"/>
      <c r="P259" s="30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6.5" customHeight="1">
      <c r="A260" s="25"/>
      <c r="B260" s="1"/>
      <c r="C260" s="27"/>
      <c r="D260" s="3"/>
      <c r="E260" s="3"/>
      <c r="F260" s="3"/>
      <c r="G260" s="9"/>
      <c r="H260" s="42"/>
      <c r="I260" s="3"/>
      <c r="J260" s="30"/>
      <c r="K260" s="30"/>
      <c r="L260" s="30"/>
      <c r="M260" s="22"/>
      <c r="N260" s="23"/>
      <c r="O260" s="23"/>
      <c r="P260" s="30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6.5" customHeight="1">
      <c r="A261" s="25"/>
      <c r="B261" s="1"/>
      <c r="C261" s="27"/>
      <c r="D261" s="3"/>
      <c r="E261" s="3"/>
      <c r="F261" s="3"/>
      <c r="G261" s="9"/>
      <c r="H261" s="42"/>
      <c r="I261" s="3"/>
      <c r="J261" s="30"/>
      <c r="K261" s="30"/>
      <c r="L261" s="30"/>
      <c r="M261" s="22"/>
      <c r="N261" s="23"/>
      <c r="O261" s="23"/>
      <c r="P261" s="30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6.5" customHeight="1">
      <c r="A262" s="25"/>
      <c r="B262" s="1"/>
      <c r="C262" s="27"/>
      <c r="D262" s="3"/>
      <c r="E262" s="3"/>
      <c r="F262" s="3"/>
      <c r="G262" s="9"/>
      <c r="H262" s="42"/>
      <c r="I262" s="3"/>
      <c r="J262" s="30"/>
      <c r="K262" s="30"/>
      <c r="L262" s="30"/>
      <c r="M262" s="22"/>
      <c r="N262" s="23"/>
      <c r="O262" s="23"/>
      <c r="P262" s="30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6.5" customHeight="1">
      <c r="A263" s="25"/>
      <c r="B263" s="1"/>
      <c r="C263" s="27"/>
      <c r="D263" s="3"/>
      <c r="E263" s="3"/>
      <c r="F263" s="3"/>
      <c r="G263" s="9"/>
      <c r="H263" s="42"/>
      <c r="I263" s="3"/>
      <c r="J263" s="30"/>
      <c r="K263" s="30"/>
      <c r="L263" s="30"/>
      <c r="M263" s="22"/>
      <c r="N263" s="23"/>
      <c r="O263" s="23"/>
      <c r="P263" s="30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6.5" customHeight="1">
      <c r="A264" s="25"/>
      <c r="B264" s="1"/>
      <c r="C264" s="27"/>
      <c r="D264" s="3"/>
      <c r="E264" s="3"/>
      <c r="F264" s="3"/>
      <c r="G264" s="9"/>
      <c r="H264" s="42"/>
      <c r="I264" s="3"/>
      <c r="J264" s="30"/>
      <c r="K264" s="30"/>
      <c r="L264" s="30"/>
      <c r="M264" s="22"/>
      <c r="N264" s="23"/>
      <c r="O264" s="23"/>
      <c r="P264" s="30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6.5" customHeight="1">
      <c r="A265" s="25"/>
      <c r="B265" s="1"/>
      <c r="C265" s="27"/>
      <c r="D265" s="3"/>
      <c r="E265" s="3"/>
      <c r="F265" s="3"/>
      <c r="G265" s="9"/>
      <c r="H265" s="42"/>
      <c r="I265" s="3"/>
      <c r="J265" s="30"/>
      <c r="K265" s="30"/>
      <c r="L265" s="30"/>
      <c r="M265" s="22"/>
      <c r="N265" s="23"/>
      <c r="O265" s="23"/>
      <c r="P265" s="30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6.5" customHeight="1">
      <c r="A266" s="25"/>
      <c r="B266" s="1"/>
      <c r="C266" s="27"/>
      <c r="D266" s="3"/>
      <c r="E266" s="3"/>
      <c r="F266" s="3"/>
      <c r="G266" s="9"/>
      <c r="H266" s="42"/>
      <c r="I266" s="3"/>
      <c r="J266" s="30"/>
      <c r="K266" s="30"/>
      <c r="L266" s="30"/>
      <c r="M266" s="22"/>
      <c r="N266" s="23"/>
      <c r="O266" s="23"/>
      <c r="P266" s="30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6.5" customHeight="1">
      <c r="A267" s="25"/>
      <c r="B267" s="1"/>
      <c r="C267" s="27"/>
      <c r="D267" s="3"/>
      <c r="E267" s="3"/>
      <c r="F267" s="3"/>
      <c r="G267" s="9"/>
      <c r="H267" s="42"/>
      <c r="I267" s="3"/>
      <c r="J267" s="30"/>
      <c r="K267" s="30"/>
      <c r="L267" s="30"/>
      <c r="M267" s="22"/>
      <c r="N267" s="23"/>
      <c r="O267" s="23"/>
      <c r="P267" s="30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6.5" customHeight="1">
      <c r="A268" s="25"/>
      <c r="B268" s="1"/>
      <c r="C268" s="27"/>
      <c r="D268" s="3"/>
      <c r="E268" s="3"/>
      <c r="F268" s="3"/>
      <c r="G268" s="9"/>
      <c r="H268" s="42"/>
      <c r="I268" s="3"/>
      <c r="J268" s="30"/>
      <c r="K268" s="30"/>
      <c r="L268" s="30"/>
      <c r="M268" s="22"/>
      <c r="N268" s="23"/>
      <c r="O268" s="23"/>
      <c r="P268" s="30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6.5" customHeight="1">
      <c r="A269" s="25"/>
      <c r="B269" s="1"/>
      <c r="C269" s="27"/>
      <c r="D269" s="3"/>
      <c r="E269" s="3"/>
      <c r="F269" s="3"/>
      <c r="G269" s="9"/>
      <c r="H269" s="42"/>
      <c r="I269" s="3"/>
      <c r="J269" s="30"/>
      <c r="K269" s="30"/>
      <c r="L269" s="30"/>
      <c r="M269" s="22"/>
      <c r="N269" s="23"/>
      <c r="O269" s="23"/>
      <c r="P269" s="30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6.5" customHeight="1">
      <c r="A270" s="25"/>
      <c r="B270" s="1"/>
      <c r="C270" s="27"/>
      <c r="D270" s="3"/>
      <c r="E270" s="3"/>
      <c r="F270" s="3"/>
      <c r="G270" s="9"/>
      <c r="H270" s="42"/>
      <c r="I270" s="3"/>
      <c r="J270" s="30"/>
      <c r="K270" s="30"/>
      <c r="L270" s="30"/>
      <c r="M270" s="22"/>
      <c r="N270" s="23"/>
      <c r="O270" s="23"/>
      <c r="P270" s="30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6.5" customHeight="1">
      <c r="A271" s="25"/>
      <c r="B271" s="1"/>
      <c r="C271" s="27"/>
      <c r="D271" s="3"/>
      <c r="E271" s="3"/>
      <c r="F271" s="3"/>
      <c r="G271" s="9"/>
      <c r="H271" s="42"/>
      <c r="I271" s="3"/>
      <c r="J271" s="30"/>
      <c r="K271" s="30"/>
      <c r="L271" s="30"/>
      <c r="M271" s="22"/>
      <c r="N271" s="23"/>
      <c r="O271" s="23"/>
      <c r="P271" s="30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6.5" customHeight="1">
      <c r="A272" s="25"/>
      <c r="B272" s="1"/>
      <c r="C272" s="27"/>
      <c r="D272" s="3"/>
      <c r="E272" s="3"/>
      <c r="F272" s="3"/>
      <c r="G272" s="9"/>
      <c r="H272" s="42"/>
      <c r="I272" s="3"/>
      <c r="J272" s="30"/>
      <c r="K272" s="30"/>
      <c r="L272" s="30"/>
      <c r="M272" s="22"/>
      <c r="N272" s="23"/>
      <c r="O272" s="23"/>
      <c r="P272" s="30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6.5" customHeight="1">
      <c r="A273" s="25"/>
      <c r="B273" s="1"/>
      <c r="C273" s="27"/>
      <c r="D273" s="3"/>
      <c r="E273" s="3"/>
      <c r="F273" s="3"/>
      <c r="G273" s="9"/>
      <c r="H273" s="42"/>
      <c r="I273" s="3"/>
      <c r="J273" s="30"/>
      <c r="K273" s="30"/>
      <c r="L273" s="30"/>
      <c r="M273" s="22"/>
      <c r="N273" s="23"/>
      <c r="O273" s="23"/>
      <c r="P273" s="30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6.5" customHeight="1">
      <c r="A274" s="25"/>
      <c r="B274" s="1"/>
      <c r="C274" s="27"/>
      <c r="D274" s="3"/>
      <c r="E274" s="3"/>
      <c r="F274" s="3"/>
      <c r="G274" s="9"/>
      <c r="H274" s="42"/>
      <c r="I274" s="3"/>
      <c r="J274" s="30"/>
      <c r="K274" s="30"/>
      <c r="L274" s="30"/>
      <c r="M274" s="22"/>
      <c r="N274" s="23"/>
      <c r="O274" s="23"/>
      <c r="P274" s="30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6.5" customHeight="1">
      <c r="A275" s="25"/>
      <c r="B275" s="1"/>
      <c r="C275" s="27"/>
      <c r="D275" s="3"/>
      <c r="E275" s="3"/>
      <c r="F275" s="3"/>
      <c r="G275" s="9"/>
      <c r="H275" s="42"/>
      <c r="I275" s="3"/>
      <c r="J275" s="30"/>
      <c r="K275" s="30"/>
      <c r="L275" s="30"/>
      <c r="M275" s="22"/>
      <c r="N275" s="23"/>
      <c r="O275" s="23"/>
      <c r="P275" s="30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6.5" customHeight="1">
      <c r="A276" s="25"/>
      <c r="B276" s="1"/>
      <c r="C276" s="27"/>
      <c r="D276" s="3"/>
      <c r="E276" s="3"/>
      <c r="F276" s="3"/>
      <c r="G276" s="9"/>
      <c r="H276" s="42"/>
      <c r="I276" s="3"/>
      <c r="J276" s="30"/>
      <c r="K276" s="30"/>
      <c r="L276" s="30"/>
      <c r="M276" s="22"/>
      <c r="N276" s="23"/>
      <c r="O276" s="23"/>
      <c r="P276" s="30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6.5" customHeight="1">
      <c r="A277" s="25"/>
      <c r="B277" s="1"/>
      <c r="C277" s="27"/>
      <c r="D277" s="3"/>
      <c r="E277" s="3"/>
      <c r="F277" s="3"/>
      <c r="G277" s="9"/>
      <c r="H277" s="42"/>
      <c r="I277" s="3"/>
      <c r="J277" s="30"/>
      <c r="K277" s="30"/>
      <c r="L277" s="30"/>
      <c r="M277" s="22"/>
      <c r="N277" s="23"/>
      <c r="O277" s="23"/>
      <c r="P277" s="30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6.5" customHeight="1">
      <c r="A278" s="25"/>
      <c r="B278" s="1"/>
      <c r="C278" s="27"/>
      <c r="D278" s="3"/>
      <c r="E278" s="3"/>
      <c r="F278" s="3"/>
      <c r="G278" s="9"/>
      <c r="H278" s="42"/>
      <c r="I278" s="3"/>
      <c r="J278" s="30"/>
      <c r="K278" s="30"/>
      <c r="L278" s="30"/>
      <c r="M278" s="22"/>
      <c r="N278" s="23"/>
      <c r="O278" s="23"/>
      <c r="P278" s="30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6.5" customHeight="1">
      <c r="A279" s="25"/>
      <c r="B279" s="1"/>
      <c r="C279" s="27"/>
      <c r="D279" s="3"/>
      <c r="E279" s="3"/>
      <c r="F279" s="3"/>
      <c r="G279" s="9"/>
      <c r="H279" s="42"/>
      <c r="I279" s="3"/>
      <c r="J279" s="30"/>
      <c r="K279" s="30"/>
      <c r="L279" s="30"/>
      <c r="M279" s="22"/>
      <c r="N279" s="23"/>
      <c r="O279" s="23"/>
      <c r="P279" s="30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6.5" customHeight="1">
      <c r="A280" s="25"/>
      <c r="B280" s="1"/>
      <c r="C280" s="27"/>
      <c r="D280" s="3"/>
      <c r="E280" s="3"/>
      <c r="F280" s="3"/>
      <c r="G280" s="9"/>
      <c r="H280" s="42"/>
      <c r="I280" s="3"/>
      <c r="J280" s="30"/>
      <c r="K280" s="30"/>
      <c r="L280" s="30"/>
      <c r="M280" s="22"/>
      <c r="N280" s="23"/>
      <c r="O280" s="23"/>
      <c r="P280" s="30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6.5" customHeight="1">
      <c r="A281" s="25"/>
      <c r="B281" s="1"/>
      <c r="C281" s="27"/>
      <c r="D281" s="3"/>
      <c r="E281" s="3"/>
      <c r="F281" s="3"/>
      <c r="G281" s="9"/>
      <c r="H281" s="42"/>
      <c r="I281" s="3"/>
      <c r="J281" s="30"/>
      <c r="K281" s="30"/>
      <c r="L281" s="30"/>
      <c r="M281" s="22"/>
      <c r="N281" s="23"/>
      <c r="O281" s="23"/>
      <c r="P281" s="30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6.5" customHeight="1">
      <c r="A282" s="25"/>
      <c r="B282" s="1"/>
      <c r="C282" s="27"/>
      <c r="D282" s="3"/>
      <c r="E282" s="3"/>
      <c r="F282" s="3"/>
      <c r="G282" s="9"/>
      <c r="H282" s="42"/>
      <c r="I282" s="3"/>
      <c r="J282" s="30"/>
      <c r="K282" s="30"/>
      <c r="L282" s="30"/>
      <c r="M282" s="22"/>
      <c r="N282" s="23"/>
      <c r="O282" s="23"/>
      <c r="P282" s="30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6.5" customHeight="1">
      <c r="A283" s="25"/>
      <c r="B283" s="1"/>
      <c r="C283" s="27"/>
      <c r="D283" s="3"/>
      <c r="E283" s="3"/>
      <c r="F283" s="3"/>
      <c r="G283" s="9"/>
      <c r="H283" s="42"/>
      <c r="I283" s="3"/>
      <c r="J283" s="30"/>
      <c r="K283" s="30"/>
      <c r="L283" s="30"/>
      <c r="M283" s="22"/>
      <c r="N283" s="23"/>
      <c r="O283" s="23"/>
      <c r="P283" s="30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6.5" customHeight="1">
      <c r="A284" s="25"/>
      <c r="B284" s="1"/>
      <c r="C284" s="27"/>
      <c r="D284" s="3"/>
      <c r="E284" s="3"/>
      <c r="F284" s="3"/>
      <c r="G284" s="9"/>
      <c r="H284" s="42"/>
      <c r="I284" s="3"/>
      <c r="J284" s="30"/>
      <c r="K284" s="30"/>
      <c r="L284" s="30"/>
      <c r="M284" s="22"/>
      <c r="N284" s="23"/>
      <c r="O284" s="23"/>
      <c r="P284" s="30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6.5" customHeight="1">
      <c r="A285" s="25"/>
      <c r="B285" s="1"/>
      <c r="C285" s="27"/>
      <c r="D285" s="3"/>
      <c r="E285" s="3"/>
      <c r="F285" s="3"/>
      <c r="G285" s="9"/>
      <c r="H285" s="42"/>
      <c r="I285" s="3"/>
      <c r="J285" s="30"/>
      <c r="K285" s="30"/>
      <c r="L285" s="30"/>
      <c r="M285" s="22"/>
      <c r="N285" s="23"/>
      <c r="O285" s="23"/>
      <c r="P285" s="30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6.5" customHeight="1">
      <c r="A286" s="25"/>
      <c r="B286" s="1"/>
      <c r="C286" s="27"/>
      <c r="D286" s="3"/>
      <c r="E286" s="3"/>
      <c r="F286" s="3"/>
      <c r="G286" s="9"/>
      <c r="H286" s="42"/>
      <c r="I286" s="3"/>
      <c r="J286" s="30"/>
      <c r="K286" s="30"/>
      <c r="L286" s="30"/>
      <c r="M286" s="22"/>
      <c r="N286" s="23"/>
      <c r="O286" s="23"/>
      <c r="P286" s="30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6.5" customHeight="1">
      <c r="A287" s="25"/>
      <c r="B287" s="1"/>
      <c r="C287" s="27"/>
      <c r="D287" s="3"/>
      <c r="E287" s="3"/>
      <c r="F287" s="3"/>
      <c r="G287" s="9"/>
      <c r="H287" s="42"/>
      <c r="I287" s="3"/>
      <c r="J287" s="30"/>
      <c r="K287" s="30"/>
      <c r="L287" s="30"/>
      <c r="M287" s="22"/>
      <c r="N287" s="23"/>
      <c r="O287" s="23"/>
      <c r="P287" s="30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6.5" customHeight="1">
      <c r="A288" s="25"/>
      <c r="B288" s="1"/>
      <c r="C288" s="27"/>
      <c r="D288" s="3"/>
      <c r="E288" s="3"/>
      <c r="F288" s="3"/>
      <c r="G288" s="9"/>
      <c r="H288" s="42"/>
      <c r="I288" s="3"/>
      <c r="J288" s="30"/>
      <c r="K288" s="30"/>
      <c r="L288" s="30"/>
      <c r="M288" s="22"/>
      <c r="N288" s="23"/>
      <c r="O288" s="23"/>
      <c r="P288" s="30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6.5" customHeight="1">
      <c r="A289" s="25"/>
      <c r="B289" s="1"/>
      <c r="C289" s="27"/>
      <c r="D289" s="3"/>
      <c r="E289" s="3"/>
      <c r="F289" s="3"/>
      <c r="G289" s="9"/>
      <c r="H289" s="42"/>
      <c r="I289" s="3"/>
      <c r="J289" s="30"/>
      <c r="K289" s="30"/>
      <c r="L289" s="30"/>
      <c r="M289" s="22"/>
      <c r="N289" s="23"/>
      <c r="O289" s="23"/>
      <c r="P289" s="30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6.5" customHeight="1">
      <c r="A290" s="25"/>
      <c r="B290" s="1"/>
      <c r="C290" s="27"/>
      <c r="D290" s="3"/>
      <c r="E290" s="3"/>
      <c r="F290" s="3"/>
      <c r="G290" s="9"/>
      <c r="H290" s="42"/>
      <c r="I290" s="3"/>
      <c r="J290" s="30"/>
      <c r="K290" s="30"/>
      <c r="L290" s="30"/>
      <c r="M290" s="22"/>
      <c r="N290" s="23"/>
      <c r="O290" s="23"/>
      <c r="P290" s="30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6.5" customHeight="1">
      <c r="A291" s="25"/>
      <c r="B291" s="1"/>
      <c r="C291" s="27"/>
      <c r="D291" s="3"/>
      <c r="E291" s="3"/>
      <c r="F291" s="3"/>
      <c r="G291" s="9"/>
      <c r="H291" s="42"/>
      <c r="I291" s="3"/>
      <c r="J291" s="30"/>
      <c r="K291" s="30"/>
      <c r="L291" s="30"/>
      <c r="M291" s="22"/>
      <c r="N291" s="23"/>
      <c r="O291" s="23"/>
      <c r="P291" s="30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6.5" customHeight="1">
      <c r="A292" s="25"/>
      <c r="B292" s="1"/>
      <c r="C292" s="27"/>
      <c r="D292" s="3"/>
      <c r="E292" s="3"/>
      <c r="F292" s="3"/>
      <c r="G292" s="9"/>
      <c r="H292" s="42"/>
      <c r="I292" s="3"/>
      <c r="J292" s="30"/>
      <c r="K292" s="30"/>
      <c r="L292" s="30"/>
      <c r="M292" s="22"/>
      <c r="N292" s="23"/>
      <c r="O292" s="23"/>
      <c r="P292" s="30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6.5" customHeight="1">
      <c r="A293" s="25"/>
      <c r="B293" s="1"/>
      <c r="C293" s="27"/>
      <c r="D293" s="3"/>
      <c r="E293" s="3"/>
      <c r="F293" s="3"/>
      <c r="G293" s="9"/>
      <c r="H293" s="42"/>
      <c r="I293" s="3"/>
      <c r="J293" s="30"/>
      <c r="K293" s="30"/>
      <c r="L293" s="30"/>
      <c r="M293" s="22"/>
      <c r="N293" s="23"/>
      <c r="O293" s="23"/>
      <c r="P293" s="30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6.5" customHeight="1">
      <c r="A294" s="25"/>
      <c r="B294" s="1"/>
      <c r="C294" s="27"/>
      <c r="D294" s="3"/>
      <c r="E294" s="3"/>
      <c r="F294" s="3"/>
      <c r="G294" s="9"/>
      <c r="H294" s="42"/>
      <c r="I294" s="3"/>
      <c r="J294" s="30"/>
      <c r="K294" s="30"/>
      <c r="L294" s="30"/>
      <c r="M294" s="22"/>
      <c r="N294" s="23"/>
      <c r="O294" s="23"/>
      <c r="P294" s="30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6.5" customHeight="1">
      <c r="A295" s="25"/>
      <c r="B295" s="1"/>
      <c r="C295" s="27"/>
      <c r="D295" s="3"/>
      <c r="E295" s="3"/>
      <c r="F295" s="3"/>
      <c r="G295" s="9"/>
      <c r="H295" s="42"/>
      <c r="I295" s="3"/>
      <c r="J295" s="30"/>
      <c r="K295" s="30"/>
      <c r="L295" s="30"/>
      <c r="M295" s="22"/>
      <c r="N295" s="23"/>
      <c r="O295" s="23"/>
      <c r="P295" s="30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6.5" customHeight="1">
      <c r="A296" s="25"/>
      <c r="B296" s="1"/>
      <c r="C296" s="27"/>
      <c r="D296" s="3"/>
      <c r="E296" s="3"/>
      <c r="F296" s="3"/>
      <c r="G296" s="9"/>
      <c r="H296" s="42"/>
      <c r="I296" s="3"/>
      <c r="J296" s="30"/>
      <c r="K296" s="30"/>
      <c r="L296" s="30"/>
      <c r="M296" s="22"/>
      <c r="N296" s="23"/>
      <c r="O296" s="23"/>
      <c r="P296" s="30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6.5" customHeight="1">
      <c r="A297" s="25"/>
      <c r="B297" s="1"/>
      <c r="C297" s="27"/>
      <c r="D297" s="3"/>
      <c r="E297" s="3"/>
      <c r="F297" s="3"/>
      <c r="G297" s="9"/>
      <c r="H297" s="42"/>
      <c r="I297" s="3"/>
      <c r="J297" s="30"/>
      <c r="K297" s="30"/>
      <c r="L297" s="30"/>
      <c r="M297" s="22"/>
      <c r="N297" s="23"/>
      <c r="O297" s="23"/>
      <c r="P297" s="30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6.5" customHeight="1">
      <c r="A298" s="25"/>
      <c r="B298" s="1"/>
      <c r="C298" s="27"/>
      <c r="D298" s="3"/>
      <c r="E298" s="3"/>
      <c r="F298" s="3"/>
      <c r="G298" s="9"/>
      <c r="H298" s="42"/>
      <c r="I298" s="3"/>
      <c r="J298" s="30"/>
      <c r="K298" s="30"/>
      <c r="L298" s="30"/>
      <c r="M298" s="22"/>
      <c r="N298" s="23"/>
      <c r="O298" s="23"/>
      <c r="P298" s="30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6.5" customHeight="1">
      <c r="A299" s="25"/>
      <c r="B299" s="1"/>
      <c r="C299" s="27"/>
      <c r="D299" s="3"/>
      <c r="E299" s="3"/>
      <c r="F299" s="3"/>
      <c r="G299" s="9"/>
      <c r="H299" s="42"/>
      <c r="I299" s="3"/>
      <c r="J299" s="30"/>
      <c r="K299" s="30"/>
      <c r="L299" s="30"/>
      <c r="M299" s="22"/>
      <c r="N299" s="23"/>
      <c r="O299" s="23"/>
      <c r="P299" s="30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6.5" customHeight="1">
      <c r="A300" s="25"/>
      <c r="B300" s="1"/>
      <c r="C300" s="27"/>
      <c r="D300" s="3"/>
      <c r="E300" s="3"/>
      <c r="F300" s="3"/>
      <c r="G300" s="9"/>
      <c r="H300" s="42"/>
      <c r="I300" s="3"/>
      <c r="J300" s="30"/>
      <c r="K300" s="30"/>
      <c r="L300" s="30"/>
      <c r="M300" s="22"/>
      <c r="N300" s="23"/>
      <c r="O300" s="23"/>
      <c r="P300" s="30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6.5" customHeight="1">
      <c r="A301" s="25"/>
      <c r="B301" s="1"/>
      <c r="C301" s="27"/>
      <c r="D301" s="3"/>
      <c r="E301" s="3"/>
      <c r="F301" s="3"/>
      <c r="G301" s="9"/>
      <c r="H301" s="42"/>
      <c r="I301" s="3"/>
      <c r="J301" s="30"/>
      <c r="K301" s="30"/>
      <c r="L301" s="30"/>
      <c r="M301" s="22"/>
      <c r="N301" s="23"/>
      <c r="O301" s="23"/>
      <c r="P301" s="30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6.5" customHeight="1">
      <c r="A302" s="25"/>
      <c r="B302" s="1"/>
      <c r="C302" s="27"/>
      <c r="D302" s="3"/>
      <c r="E302" s="3"/>
      <c r="F302" s="3"/>
      <c r="G302" s="9"/>
      <c r="H302" s="42"/>
      <c r="I302" s="3"/>
      <c r="J302" s="30"/>
      <c r="K302" s="30"/>
      <c r="L302" s="30"/>
      <c r="M302" s="22"/>
      <c r="N302" s="23"/>
      <c r="O302" s="23"/>
      <c r="P302" s="30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6.5" customHeight="1">
      <c r="A303" s="25"/>
      <c r="B303" s="1"/>
      <c r="C303" s="27"/>
      <c r="D303" s="3"/>
      <c r="E303" s="3"/>
      <c r="F303" s="3"/>
      <c r="G303" s="9"/>
      <c r="H303" s="42"/>
      <c r="I303" s="3"/>
      <c r="J303" s="30"/>
      <c r="K303" s="30"/>
      <c r="L303" s="30"/>
      <c r="M303" s="22"/>
      <c r="N303" s="23"/>
      <c r="O303" s="23"/>
      <c r="P303" s="30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6.5" customHeight="1">
      <c r="A304" s="25"/>
      <c r="B304" s="1"/>
      <c r="C304" s="27"/>
      <c r="D304" s="3"/>
      <c r="E304" s="3"/>
      <c r="F304" s="3"/>
      <c r="G304" s="9"/>
      <c r="H304" s="42"/>
      <c r="I304" s="3"/>
      <c r="J304" s="30"/>
      <c r="K304" s="30"/>
      <c r="L304" s="30"/>
      <c r="M304" s="22"/>
      <c r="N304" s="23"/>
      <c r="O304" s="23"/>
      <c r="P304" s="30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6.5" customHeight="1">
      <c r="A305" s="25"/>
      <c r="B305" s="1"/>
      <c r="C305" s="27"/>
      <c r="D305" s="3"/>
      <c r="E305" s="3"/>
      <c r="F305" s="3"/>
      <c r="G305" s="9"/>
      <c r="H305" s="42"/>
      <c r="I305" s="3"/>
      <c r="J305" s="30"/>
      <c r="K305" s="30"/>
      <c r="L305" s="30"/>
      <c r="M305" s="22"/>
      <c r="N305" s="23"/>
      <c r="O305" s="23"/>
      <c r="P305" s="30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6.5" customHeight="1">
      <c r="A306" s="25"/>
      <c r="B306" s="1"/>
      <c r="C306" s="27"/>
      <c r="D306" s="3"/>
      <c r="E306" s="3"/>
      <c r="F306" s="3"/>
      <c r="G306" s="9"/>
      <c r="H306" s="42"/>
      <c r="I306" s="3"/>
      <c r="J306" s="30"/>
      <c r="K306" s="30"/>
      <c r="L306" s="30"/>
      <c r="M306" s="22"/>
      <c r="N306" s="23"/>
      <c r="O306" s="23"/>
      <c r="P306" s="30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6.5" customHeight="1">
      <c r="A307" s="25"/>
      <c r="B307" s="1"/>
      <c r="C307" s="27"/>
      <c r="D307" s="3"/>
      <c r="E307" s="3"/>
      <c r="F307" s="3"/>
      <c r="G307" s="9"/>
      <c r="H307" s="42"/>
      <c r="I307" s="3"/>
      <c r="J307" s="30"/>
      <c r="K307" s="30"/>
      <c r="L307" s="30"/>
      <c r="M307" s="22"/>
      <c r="N307" s="23"/>
      <c r="O307" s="23"/>
      <c r="P307" s="30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6.5" customHeight="1">
      <c r="A308" s="25"/>
      <c r="B308" s="1"/>
      <c r="C308" s="27"/>
      <c r="D308" s="3"/>
      <c r="E308" s="3"/>
      <c r="F308" s="3"/>
      <c r="G308" s="9"/>
      <c r="H308" s="42"/>
      <c r="I308" s="3"/>
      <c r="J308" s="30"/>
      <c r="K308" s="30"/>
      <c r="L308" s="30"/>
      <c r="M308" s="22"/>
      <c r="N308" s="23"/>
      <c r="O308" s="23"/>
      <c r="P308" s="30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6.5" customHeight="1">
      <c r="A309" s="25"/>
      <c r="B309" s="1"/>
      <c r="C309" s="27"/>
      <c r="D309" s="3"/>
      <c r="E309" s="3"/>
      <c r="F309" s="3"/>
      <c r="G309" s="9"/>
      <c r="H309" s="42"/>
      <c r="I309" s="3"/>
      <c r="J309" s="30"/>
      <c r="K309" s="30"/>
      <c r="L309" s="30"/>
      <c r="M309" s="22"/>
      <c r="N309" s="23"/>
      <c r="O309" s="23"/>
      <c r="P309" s="30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6.5" customHeight="1">
      <c r="A310" s="25"/>
      <c r="B310" s="1"/>
      <c r="C310" s="27"/>
      <c r="D310" s="3"/>
      <c r="E310" s="3"/>
      <c r="F310" s="3"/>
      <c r="G310" s="9"/>
      <c r="H310" s="42"/>
      <c r="I310" s="3"/>
      <c r="J310" s="30"/>
      <c r="K310" s="30"/>
      <c r="L310" s="30"/>
      <c r="M310" s="22"/>
      <c r="N310" s="23"/>
      <c r="O310" s="23"/>
      <c r="P310" s="30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6.5" customHeight="1">
      <c r="A311" s="25"/>
      <c r="B311" s="1"/>
      <c r="C311" s="27"/>
      <c r="D311" s="3"/>
      <c r="E311" s="3"/>
      <c r="F311" s="3"/>
      <c r="G311" s="9"/>
      <c r="H311" s="42"/>
      <c r="I311" s="3"/>
      <c r="J311" s="30"/>
      <c r="K311" s="30"/>
      <c r="L311" s="30"/>
      <c r="M311" s="22"/>
      <c r="N311" s="23"/>
      <c r="O311" s="23"/>
      <c r="P311" s="30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6.5" customHeight="1">
      <c r="A312" s="25"/>
      <c r="B312" s="1"/>
      <c r="C312" s="27"/>
      <c r="D312" s="3"/>
      <c r="E312" s="3"/>
      <c r="F312" s="3"/>
      <c r="G312" s="9"/>
      <c r="H312" s="42"/>
      <c r="I312" s="3"/>
      <c r="J312" s="30"/>
      <c r="K312" s="30"/>
      <c r="L312" s="30"/>
      <c r="M312" s="22"/>
      <c r="N312" s="23"/>
      <c r="O312" s="23"/>
      <c r="P312" s="30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6.5" customHeight="1">
      <c r="A313" s="25"/>
      <c r="B313" s="1"/>
      <c r="C313" s="27"/>
      <c r="D313" s="3"/>
      <c r="E313" s="3"/>
      <c r="F313" s="3"/>
      <c r="G313" s="9"/>
      <c r="H313" s="42"/>
      <c r="I313" s="3"/>
      <c r="J313" s="30"/>
      <c r="K313" s="30"/>
      <c r="L313" s="30"/>
      <c r="M313" s="22"/>
      <c r="N313" s="23"/>
      <c r="O313" s="23"/>
      <c r="P313" s="30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6.5" customHeight="1">
      <c r="A314" s="25"/>
      <c r="B314" s="1"/>
      <c r="C314" s="27"/>
      <c r="D314" s="3"/>
      <c r="E314" s="3"/>
      <c r="F314" s="3"/>
      <c r="G314" s="9"/>
      <c r="H314" s="42"/>
      <c r="I314" s="3"/>
      <c r="J314" s="30"/>
      <c r="K314" s="30"/>
      <c r="L314" s="30"/>
      <c r="M314" s="22"/>
      <c r="N314" s="23"/>
      <c r="O314" s="23"/>
      <c r="P314" s="30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6.5" customHeight="1">
      <c r="A315" s="25"/>
      <c r="B315" s="1"/>
      <c r="C315" s="27"/>
      <c r="D315" s="3"/>
      <c r="E315" s="3"/>
      <c r="F315" s="3"/>
      <c r="G315" s="9"/>
      <c r="H315" s="42"/>
      <c r="I315" s="3"/>
      <c r="J315" s="30"/>
      <c r="K315" s="30"/>
      <c r="L315" s="30"/>
      <c r="M315" s="22"/>
      <c r="N315" s="23"/>
      <c r="O315" s="23"/>
      <c r="P315" s="30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6.5" customHeight="1">
      <c r="A316" s="25"/>
      <c r="B316" s="1"/>
      <c r="C316" s="27"/>
      <c r="D316" s="3"/>
      <c r="E316" s="3"/>
      <c r="F316" s="3"/>
      <c r="G316" s="9"/>
      <c r="H316" s="42"/>
      <c r="I316" s="3"/>
      <c r="J316" s="30"/>
      <c r="K316" s="30"/>
      <c r="L316" s="30"/>
      <c r="M316" s="22"/>
      <c r="N316" s="23"/>
      <c r="O316" s="23"/>
      <c r="P316" s="30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6.5" customHeight="1">
      <c r="A317" s="25"/>
      <c r="B317" s="1"/>
      <c r="C317" s="27"/>
      <c r="D317" s="3"/>
      <c r="E317" s="3"/>
      <c r="F317" s="3"/>
      <c r="G317" s="9"/>
      <c r="H317" s="42"/>
      <c r="I317" s="3"/>
      <c r="J317" s="30"/>
      <c r="K317" s="30"/>
      <c r="L317" s="30"/>
      <c r="M317" s="22"/>
      <c r="N317" s="23"/>
      <c r="O317" s="23"/>
      <c r="P317" s="30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6.5" customHeight="1">
      <c r="A318" s="25"/>
      <c r="B318" s="1"/>
      <c r="C318" s="27"/>
      <c r="D318" s="3"/>
      <c r="E318" s="3"/>
      <c r="F318" s="3"/>
      <c r="G318" s="9"/>
      <c r="H318" s="42"/>
      <c r="I318" s="3"/>
      <c r="J318" s="30"/>
      <c r="K318" s="30"/>
      <c r="L318" s="30"/>
      <c r="M318" s="22"/>
      <c r="N318" s="23"/>
      <c r="O318" s="23"/>
      <c r="P318" s="30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6.5" customHeight="1">
      <c r="A319" s="25"/>
      <c r="B319" s="1"/>
      <c r="C319" s="27"/>
      <c r="D319" s="3"/>
      <c r="E319" s="3"/>
      <c r="F319" s="3"/>
      <c r="G319" s="9"/>
      <c r="H319" s="42"/>
      <c r="I319" s="3"/>
      <c r="J319" s="30"/>
      <c r="K319" s="30"/>
      <c r="L319" s="30"/>
      <c r="M319" s="22"/>
      <c r="N319" s="23"/>
      <c r="O319" s="23"/>
      <c r="P319" s="30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6.5" customHeight="1">
      <c r="A320" s="25"/>
      <c r="B320" s="1"/>
      <c r="C320" s="27"/>
      <c r="D320" s="3"/>
      <c r="E320" s="3"/>
      <c r="F320" s="3"/>
      <c r="G320" s="9"/>
      <c r="H320" s="42"/>
      <c r="I320" s="3"/>
      <c r="J320" s="30"/>
      <c r="K320" s="30"/>
      <c r="L320" s="30"/>
      <c r="M320" s="22"/>
      <c r="N320" s="23"/>
      <c r="O320" s="23"/>
      <c r="P320" s="30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6.5" customHeight="1">
      <c r="A321" s="25"/>
      <c r="B321" s="1"/>
      <c r="C321" s="27"/>
      <c r="D321" s="3"/>
      <c r="E321" s="3"/>
      <c r="F321" s="3"/>
      <c r="G321" s="9"/>
      <c r="H321" s="42"/>
      <c r="I321" s="3"/>
      <c r="J321" s="30"/>
      <c r="K321" s="30"/>
      <c r="L321" s="30"/>
      <c r="M321" s="22"/>
      <c r="N321" s="23"/>
      <c r="O321" s="23"/>
      <c r="P321" s="30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6.5" customHeight="1">
      <c r="A322" s="25"/>
      <c r="B322" s="1"/>
      <c r="C322" s="27"/>
      <c r="D322" s="3"/>
      <c r="E322" s="3"/>
      <c r="F322" s="3"/>
      <c r="G322" s="9"/>
      <c r="H322" s="42"/>
      <c r="I322" s="3"/>
      <c r="J322" s="30"/>
      <c r="K322" s="30"/>
      <c r="L322" s="30"/>
      <c r="M322" s="22"/>
      <c r="N322" s="23"/>
      <c r="O322" s="23"/>
      <c r="P322" s="30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6.5" customHeight="1">
      <c r="A323" s="25"/>
      <c r="B323" s="1"/>
      <c r="C323" s="27"/>
      <c r="D323" s="3"/>
      <c r="E323" s="3"/>
      <c r="F323" s="3"/>
      <c r="G323" s="9"/>
      <c r="H323" s="42"/>
      <c r="I323" s="3"/>
      <c r="J323" s="30"/>
      <c r="K323" s="30"/>
      <c r="L323" s="30"/>
      <c r="M323" s="22"/>
      <c r="N323" s="23"/>
      <c r="O323" s="23"/>
      <c r="P323" s="30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6.5" customHeight="1">
      <c r="A324" s="25"/>
      <c r="B324" s="1"/>
      <c r="C324" s="27"/>
      <c r="D324" s="3"/>
      <c r="E324" s="3"/>
      <c r="F324" s="3"/>
      <c r="G324" s="9"/>
      <c r="H324" s="42"/>
      <c r="I324" s="3"/>
      <c r="J324" s="30"/>
      <c r="K324" s="30"/>
      <c r="L324" s="30"/>
      <c r="M324" s="22"/>
      <c r="N324" s="23"/>
      <c r="O324" s="23"/>
      <c r="P324" s="30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6.5" customHeight="1">
      <c r="A325" s="25"/>
      <c r="B325" s="1"/>
      <c r="C325" s="27"/>
      <c r="D325" s="3"/>
      <c r="E325" s="3"/>
      <c r="F325" s="3"/>
      <c r="G325" s="9"/>
      <c r="H325" s="42"/>
      <c r="I325" s="3"/>
      <c r="J325" s="30"/>
      <c r="K325" s="30"/>
      <c r="L325" s="30"/>
      <c r="M325" s="22"/>
      <c r="N325" s="23"/>
      <c r="O325" s="23"/>
      <c r="P325" s="30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6.5" customHeight="1">
      <c r="A326" s="25"/>
      <c r="B326" s="1"/>
      <c r="C326" s="27"/>
      <c r="D326" s="3"/>
      <c r="E326" s="3"/>
      <c r="F326" s="3"/>
      <c r="G326" s="9"/>
      <c r="H326" s="42"/>
      <c r="I326" s="3"/>
      <c r="J326" s="30"/>
      <c r="K326" s="30"/>
      <c r="L326" s="30"/>
      <c r="M326" s="22"/>
      <c r="N326" s="23"/>
      <c r="O326" s="23"/>
      <c r="P326" s="30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6.5" customHeight="1">
      <c r="A327" s="25"/>
      <c r="B327" s="1"/>
      <c r="C327" s="27"/>
      <c r="D327" s="3"/>
      <c r="E327" s="3"/>
      <c r="F327" s="3"/>
      <c r="G327" s="9"/>
      <c r="H327" s="42"/>
      <c r="I327" s="3"/>
      <c r="J327" s="30"/>
      <c r="K327" s="30"/>
      <c r="L327" s="30"/>
      <c r="M327" s="22"/>
      <c r="N327" s="23"/>
      <c r="O327" s="23"/>
      <c r="P327" s="30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6.5" customHeight="1">
      <c r="A328" s="25"/>
      <c r="B328" s="1"/>
      <c r="C328" s="27"/>
      <c r="D328" s="3"/>
      <c r="E328" s="3"/>
      <c r="F328" s="3"/>
      <c r="G328" s="9"/>
      <c r="H328" s="42"/>
      <c r="I328" s="3"/>
      <c r="J328" s="30"/>
      <c r="K328" s="30"/>
      <c r="L328" s="30"/>
      <c r="M328" s="22"/>
      <c r="N328" s="23"/>
      <c r="O328" s="23"/>
      <c r="P328" s="30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6.5" customHeight="1">
      <c r="A329" s="25"/>
      <c r="B329" s="1"/>
      <c r="C329" s="27"/>
      <c r="D329" s="3"/>
      <c r="E329" s="3"/>
      <c r="F329" s="3"/>
      <c r="G329" s="9"/>
      <c r="H329" s="42"/>
      <c r="I329" s="3"/>
      <c r="J329" s="30"/>
      <c r="K329" s="30"/>
      <c r="L329" s="30"/>
      <c r="M329" s="22"/>
      <c r="N329" s="23"/>
      <c r="O329" s="23"/>
      <c r="P329" s="30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6.5" customHeight="1">
      <c r="A330" s="25"/>
      <c r="B330" s="1"/>
      <c r="C330" s="27"/>
      <c r="D330" s="3"/>
      <c r="E330" s="3"/>
      <c r="F330" s="3"/>
      <c r="G330" s="9"/>
      <c r="H330" s="42"/>
      <c r="I330" s="3"/>
      <c r="J330" s="30"/>
      <c r="K330" s="30"/>
      <c r="L330" s="30"/>
      <c r="M330" s="22"/>
      <c r="N330" s="23"/>
      <c r="O330" s="23"/>
      <c r="P330" s="30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6.5" customHeight="1">
      <c r="A331" s="25"/>
      <c r="B331" s="1"/>
      <c r="C331" s="27"/>
      <c r="D331" s="3"/>
      <c r="E331" s="3"/>
      <c r="F331" s="3"/>
      <c r="G331" s="9"/>
      <c r="H331" s="42"/>
      <c r="I331" s="3"/>
      <c r="J331" s="30"/>
      <c r="K331" s="30"/>
      <c r="L331" s="30"/>
      <c r="M331" s="22"/>
      <c r="N331" s="23"/>
      <c r="O331" s="23"/>
      <c r="P331" s="30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6.5" customHeight="1">
      <c r="A332" s="25"/>
      <c r="B332" s="1"/>
      <c r="C332" s="27"/>
      <c r="D332" s="3"/>
      <c r="E332" s="3"/>
      <c r="F332" s="3"/>
      <c r="G332" s="9"/>
      <c r="H332" s="42"/>
      <c r="I332" s="3"/>
      <c r="J332" s="30"/>
      <c r="K332" s="30"/>
      <c r="L332" s="30"/>
      <c r="M332" s="22"/>
      <c r="N332" s="23"/>
      <c r="O332" s="23"/>
      <c r="P332" s="30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6.5" customHeight="1">
      <c r="A333" s="25"/>
      <c r="B333" s="1"/>
      <c r="C333" s="27"/>
      <c r="D333" s="3"/>
      <c r="E333" s="3"/>
      <c r="F333" s="3"/>
      <c r="G333" s="9"/>
      <c r="H333" s="42"/>
      <c r="I333" s="3"/>
      <c r="J333" s="30"/>
      <c r="K333" s="30"/>
      <c r="L333" s="30"/>
      <c r="M333" s="22"/>
      <c r="N333" s="23"/>
      <c r="O333" s="23"/>
      <c r="P333" s="30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6.5" customHeight="1">
      <c r="A334" s="25"/>
      <c r="B334" s="1"/>
      <c r="C334" s="27"/>
      <c r="D334" s="3"/>
      <c r="E334" s="3"/>
      <c r="F334" s="3"/>
      <c r="G334" s="9"/>
      <c r="H334" s="42"/>
      <c r="I334" s="3"/>
      <c r="J334" s="30"/>
      <c r="K334" s="30"/>
      <c r="L334" s="30"/>
      <c r="M334" s="22"/>
      <c r="N334" s="23"/>
      <c r="O334" s="23"/>
      <c r="P334" s="30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6.5" customHeight="1">
      <c r="A335" s="25"/>
      <c r="B335" s="1"/>
      <c r="C335" s="27"/>
      <c r="D335" s="3"/>
      <c r="E335" s="3"/>
      <c r="F335" s="3"/>
      <c r="G335" s="9"/>
      <c r="H335" s="42"/>
      <c r="I335" s="3"/>
      <c r="J335" s="30"/>
      <c r="K335" s="30"/>
      <c r="L335" s="30"/>
      <c r="M335" s="22"/>
      <c r="N335" s="23"/>
      <c r="O335" s="23"/>
      <c r="P335" s="30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6.5" customHeight="1">
      <c r="A336" s="25"/>
      <c r="B336" s="1"/>
      <c r="C336" s="27"/>
      <c r="D336" s="3"/>
      <c r="E336" s="3"/>
      <c r="F336" s="3"/>
      <c r="G336" s="9"/>
      <c r="H336" s="42"/>
      <c r="I336" s="3"/>
      <c r="J336" s="30"/>
      <c r="K336" s="30"/>
      <c r="L336" s="30"/>
      <c r="M336" s="22"/>
      <c r="N336" s="23"/>
      <c r="O336" s="23"/>
      <c r="P336" s="30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6.5" customHeight="1">
      <c r="A337" s="25"/>
      <c r="B337" s="1"/>
      <c r="C337" s="27"/>
      <c r="D337" s="3"/>
      <c r="E337" s="3"/>
      <c r="F337" s="3"/>
      <c r="G337" s="9"/>
      <c r="H337" s="42"/>
      <c r="I337" s="3"/>
      <c r="J337" s="30"/>
      <c r="K337" s="30"/>
      <c r="L337" s="30"/>
      <c r="M337" s="22"/>
      <c r="N337" s="23"/>
      <c r="O337" s="23"/>
      <c r="P337" s="30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6.5" customHeight="1">
      <c r="A338" s="25"/>
      <c r="B338" s="1"/>
      <c r="C338" s="27"/>
      <c r="D338" s="3"/>
      <c r="E338" s="3"/>
      <c r="F338" s="3"/>
      <c r="G338" s="9"/>
      <c r="H338" s="42"/>
      <c r="I338" s="3"/>
      <c r="J338" s="30"/>
      <c r="K338" s="30"/>
      <c r="L338" s="30"/>
      <c r="M338" s="22"/>
      <c r="N338" s="23"/>
      <c r="O338" s="23"/>
      <c r="P338" s="30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6.5" customHeight="1">
      <c r="A339" s="25"/>
      <c r="B339" s="1"/>
      <c r="C339" s="27"/>
      <c r="D339" s="3"/>
      <c r="E339" s="3"/>
      <c r="F339" s="3"/>
      <c r="G339" s="9"/>
      <c r="H339" s="42"/>
      <c r="I339" s="3"/>
      <c r="J339" s="30"/>
      <c r="K339" s="30"/>
      <c r="L339" s="30"/>
      <c r="M339" s="22"/>
      <c r="N339" s="23"/>
      <c r="O339" s="23"/>
      <c r="P339" s="30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6.5" customHeight="1">
      <c r="A340" s="25"/>
      <c r="B340" s="1"/>
      <c r="C340" s="27"/>
      <c r="D340" s="3"/>
      <c r="E340" s="3"/>
      <c r="F340" s="3"/>
      <c r="G340" s="9"/>
      <c r="H340" s="42"/>
      <c r="I340" s="3"/>
      <c r="J340" s="30"/>
      <c r="K340" s="30"/>
      <c r="L340" s="30"/>
      <c r="M340" s="22"/>
      <c r="N340" s="23"/>
      <c r="O340" s="23"/>
      <c r="P340" s="30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6.5" customHeight="1">
      <c r="A341" s="25"/>
      <c r="B341" s="1"/>
      <c r="C341" s="27"/>
      <c r="D341" s="3"/>
      <c r="E341" s="3"/>
      <c r="F341" s="3"/>
      <c r="G341" s="9"/>
      <c r="H341" s="42"/>
      <c r="I341" s="3"/>
      <c r="J341" s="30"/>
      <c r="K341" s="30"/>
      <c r="L341" s="30"/>
      <c r="M341" s="22"/>
      <c r="N341" s="23"/>
      <c r="O341" s="23"/>
      <c r="P341" s="30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6.5" customHeight="1">
      <c r="A342" s="25"/>
      <c r="B342" s="1"/>
      <c r="C342" s="27"/>
      <c r="D342" s="3"/>
      <c r="E342" s="3"/>
      <c r="F342" s="3"/>
      <c r="G342" s="9"/>
      <c r="H342" s="42"/>
      <c r="I342" s="3"/>
      <c r="J342" s="30"/>
      <c r="K342" s="30"/>
      <c r="L342" s="30"/>
      <c r="M342" s="22"/>
      <c r="N342" s="23"/>
      <c r="O342" s="23"/>
      <c r="P342" s="30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6.5" customHeight="1">
      <c r="A343" s="25"/>
      <c r="B343" s="1"/>
      <c r="C343" s="27"/>
      <c r="D343" s="3"/>
      <c r="E343" s="3"/>
      <c r="F343" s="3"/>
      <c r="G343" s="9"/>
      <c r="H343" s="42"/>
      <c r="I343" s="3"/>
      <c r="J343" s="30"/>
      <c r="K343" s="30"/>
      <c r="L343" s="30"/>
      <c r="M343" s="22"/>
      <c r="N343" s="23"/>
      <c r="O343" s="23"/>
      <c r="P343" s="30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6.5" customHeight="1">
      <c r="A344" s="25"/>
      <c r="B344" s="1"/>
      <c r="C344" s="27"/>
      <c r="D344" s="3"/>
      <c r="E344" s="3"/>
      <c r="F344" s="3"/>
      <c r="G344" s="9"/>
      <c r="H344" s="42"/>
      <c r="I344" s="3"/>
      <c r="J344" s="30"/>
      <c r="K344" s="30"/>
      <c r="L344" s="30"/>
      <c r="M344" s="22"/>
      <c r="N344" s="23"/>
      <c r="O344" s="23"/>
      <c r="P344" s="30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6.5" customHeight="1">
      <c r="A345" s="25"/>
      <c r="B345" s="1"/>
      <c r="C345" s="27"/>
      <c r="D345" s="3"/>
      <c r="E345" s="3"/>
      <c r="F345" s="3"/>
      <c r="G345" s="9"/>
      <c r="H345" s="42"/>
      <c r="I345" s="3"/>
      <c r="J345" s="30"/>
      <c r="K345" s="30"/>
      <c r="L345" s="30"/>
      <c r="M345" s="22"/>
      <c r="N345" s="23"/>
      <c r="O345" s="23"/>
      <c r="P345" s="30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6.5" customHeight="1">
      <c r="A346" s="25"/>
      <c r="B346" s="1"/>
      <c r="C346" s="27"/>
      <c r="D346" s="3"/>
      <c r="E346" s="3"/>
      <c r="F346" s="3"/>
      <c r="G346" s="9"/>
      <c r="H346" s="42"/>
      <c r="I346" s="3"/>
      <c r="J346" s="30"/>
      <c r="K346" s="30"/>
      <c r="L346" s="30"/>
      <c r="M346" s="22"/>
      <c r="N346" s="23"/>
      <c r="O346" s="23"/>
      <c r="P346" s="30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6.5" customHeight="1">
      <c r="A347" s="25"/>
      <c r="B347" s="1"/>
      <c r="C347" s="27"/>
      <c r="D347" s="3"/>
      <c r="E347" s="3"/>
      <c r="F347" s="3"/>
      <c r="G347" s="9"/>
      <c r="H347" s="42"/>
      <c r="I347" s="3"/>
      <c r="J347" s="30"/>
      <c r="K347" s="30"/>
      <c r="L347" s="30"/>
      <c r="M347" s="22"/>
      <c r="N347" s="23"/>
      <c r="O347" s="23"/>
      <c r="P347" s="30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6.5" customHeight="1">
      <c r="A348" s="25"/>
      <c r="B348" s="1"/>
      <c r="C348" s="27"/>
      <c r="D348" s="3"/>
      <c r="E348" s="3"/>
      <c r="F348" s="3"/>
      <c r="G348" s="9"/>
      <c r="H348" s="42"/>
      <c r="I348" s="3"/>
      <c r="J348" s="30"/>
      <c r="K348" s="30"/>
      <c r="L348" s="30"/>
      <c r="M348" s="22"/>
      <c r="N348" s="23"/>
      <c r="O348" s="23"/>
      <c r="P348" s="30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6.5" customHeight="1">
      <c r="A349" s="25"/>
      <c r="B349" s="1"/>
      <c r="C349" s="27"/>
      <c r="D349" s="3"/>
      <c r="E349" s="3"/>
      <c r="F349" s="3"/>
      <c r="G349" s="9"/>
      <c r="H349" s="42"/>
      <c r="I349" s="3"/>
      <c r="J349" s="30"/>
      <c r="K349" s="30"/>
      <c r="L349" s="30"/>
      <c r="M349" s="22"/>
      <c r="N349" s="23"/>
      <c r="O349" s="23"/>
      <c r="P349" s="30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6.5" customHeight="1">
      <c r="A350" s="25"/>
      <c r="B350" s="1"/>
      <c r="C350" s="27"/>
      <c r="D350" s="3"/>
      <c r="E350" s="3"/>
      <c r="F350" s="3"/>
      <c r="G350" s="9"/>
      <c r="H350" s="42"/>
      <c r="I350" s="3"/>
      <c r="J350" s="30"/>
      <c r="K350" s="30"/>
      <c r="L350" s="30"/>
      <c r="M350" s="22"/>
      <c r="N350" s="23"/>
      <c r="O350" s="23"/>
      <c r="P350" s="30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6.5" customHeight="1">
      <c r="A351" s="25"/>
      <c r="B351" s="1"/>
      <c r="C351" s="27"/>
      <c r="D351" s="3"/>
      <c r="E351" s="3"/>
      <c r="F351" s="3"/>
      <c r="G351" s="9"/>
      <c r="H351" s="42"/>
      <c r="I351" s="3"/>
      <c r="J351" s="30"/>
      <c r="K351" s="30"/>
      <c r="L351" s="30"/>
      <c r="M351" s="22"/>
      <c r="N351" s="23"/>
      <c r="O351" s="23"/>
      <c r="P351" s="30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6.5" customHeight="1">
      <c r="A352" s="25"/>
      <c r="B352" s="1"/>
      <c r="C352" s="27"/>
      <c r="D352" s="3"/>
      <c r="E352" s="3"/>
      <c r="F352" s="3"/>
      <c r="G352" s="9"/>
      <c r="H352" s="42"/>
      <c r="I352" s="3"/>
      <c r="J352" s="30"/>
      <c r="K352" s="30"/>
      <c r="L352" s="30"/>
      <c r="M352" s="22"/>
      <c r="N352" s="23"/>
      <c r="O352" s="23"/>
      <c r="P352" s="30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6.5" customHeight="1">
      <c r="A353" s="25"/>
      <c r="B353" s="1"/>
      <c r="C353" s="27"/>
      <c r="D353" s="3"/>
      <c r="E353" s="3"/>
      <c r="F353" s="3"/>
      <c r="G353" s="9"/>
      <c r="H353" s="42"/>
      <c r="I353" s="3"/>
      <c r="J353" s="30"/>
      <c r="K353" s="30"/>
      <c r="L353" s="30"/>
      <c r="M353" s="22"/>
      <c r="N353" s="23"/>
      <c r="O353" s="23"/>
      <c r="P353" s="30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6.5" customHeight="1">
      <c r="A354" s="25"/>
      <c r="B354" s="1"/>
      <c r="C354" s="27"/>
      <c r="D354" s="3"/>
      <c r="E354" s="3"/>
      <c r="F354" s="3"/>
      <c r="G354" s="9"/>
      <c r="H354" s="42"/>
      <c r="I354" s="3"/>
      <c r="J354" s="30"/>
      <c r="K354" s="30"/>
      <c r="L354" s="30"/>
      <c r="M354" s="22"/>
      <c r="N354" s="23"/>
      <c r="O354" s="23"/>
      <c r="P354" s="30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6.5" customHeight="1">
      <c r="A355" s="25"/>
      <c r="B355" s="1"/>
      <c r="C355" s="27"/>
      <c r="D355" s="3"/>
      <c r="E355" s="3"/>
      <c r="F355" s="3"/>
      <c r="G355" s="9"/>
      <c r="H355" s="42"/>
      <c r="I355" s="3"/>
      <c r="J355" s="30"/>
      <c r="K355" s="30"/>
      <c r="L355" s="30"/>
      <c r="M355" s="22"/>
      <c r="N355" s="23"/>
      <c r="O355" s="23"/>
      <c r="P355" s="30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6.5" customHeight="1">
      <c r="A356" s="25"/>
      <c r="B356" s="1"/>
      <c r="C356" s="27"/>
      <c r="D356" s="3"/>
      <c r="E356" s="3"/>
      <c r="F356" s="3"/>
      <c r="G356" s="9"/>
      <c r="H356" s="42"/>
      <c r="I356" s="3"/>
      <c r="J356" s="30"/>
      <c r="K356" s="30"/>
      <c r="L356" s="30"/>
      <c r="M356" s="22"/>
      <c r="N356" s="23"/>
      <c r="O356" s="23"/>
      <c r="P356" s="30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6.5" customHeight="1">
      <c r="A357" s="25"/>
      <c r="B357" s="1"/>
      <c r="C357" s="27"/>
      <c r="D357" s="3"/>
      <c r="E357" s="3"/>
      <c r="F357" s="3"/>
      <c r="G357" s="9"/>
      <c r="H357" s="42"/>
      <c r="I357" s="3"/>
      <c r="J357" s="30"/>
      <c r="K357" s="30"/>
      <c r="L357" s="30"/>
      <c r="M357" s="22"/>
      <c r="N357" s="23"/>
      <c r="O357" s="23"/>
      <c r="P357" s="30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6.5" customHeight="1">
      <c r="A358" s="25"/>
      <c r="B358" s="1"/>
      <c r="C358" s="27"/>
      <c r="D358" s="3"/>
      <c r="E358" s="3"/>
      <c r="F358" s="3"/>
      <c r="G358" s="9"/>
      <c r="H358" s="42"/>
      <c r="I358" s="3"/>
      <c r="J358" s="30"/>
      <c r="K358" s="30"/>
      <c r="L358" s="30"/>
      <c r="M358" s="22"/>
      <c r="N358" s="23"/>
      <c r="O358" s="23"/>
      <c r="P358" s="30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6.5" customHeight="1">
      <c r="A359" s="25"/>
      <c r="B359" s="1"/>
      <c r="C359" s="27"/>
      <c r="D359" s="3"/>
      <c r="E359" s="3"/>
      <c r="F359" s="3"/>
      <c r="G359" s="9"/>
      <c r="H359" s="42"/>
      <c r="I359" s="3"/>
      <c r="J359" s="30"/>
      <c r="K359" s="30"/>
      <c r="L359" s="30"/>
      <c r="M359" s="22"/>
      <c r="N359" s="23"/>
      <c r="O359" s="23"/>
      <c r="P359" s="30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6.5" customHeight="1">
      <c r="A360" s="25"/>
      <c r="B360" s="1"/>
      <c r="C360" s="27"/>
      <c r="D360" s="3"/>
      <c r="E360" s="3"/>
      <c r="F360" s="3"/>
      <c r="G360" s="9"/>
      <c r="H360" s="42"/>
      <c r="I360" s="3"/>
      <c r="J360" s="30"/>
      <c r="K360" s="30"/>
      <c r="L360" s="30"/>
      <c r="M360" s="22"/>
      <c r="N360" s="23"/>
      <c r="O360" s="23"/>
      <c r="P360" s="30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6.5" customHeight="1">
      <c r="A361" s="25"/>
      <c r="B361" s="1"/>
      <c r="C361" s="27"/>
      <c r="D361" s="3"/>
      <c r="E361" s="3"/>
      <c r="F361" s="3"/>
      <c r="G361" s="9"/>
      <c r="H361" s="42"/>
      <c r="I361" s="3"/>
      <c r="J361" s="30"/>
      <c r="K361" s="30"/>
      <c r="L361" s="30"/>
      <c r="M361" s="22"/>
      <c r="N361" s="23"/>
      <c r="O361" s="23"/>
      <c r="P361" s="30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6.5" customHeight="1">
      <c r="A362" s="25"/>
      <c r="B362" s="1"/>
      <c r="C362" s="27"/>
      <c r="D362" s="3"/>
      <c r="E362" s="3"/>
      <c r="F362" s="3"/>
      <c r="G362" s="9"/>
      <c r="H362" s="42"/>
      <c r="I362" s="3"/>
      <c r="J362" s="30"/>
      <c r="K362" s="30"/>
      <c r="L362" s="30"/>
      <c r="M362" s="22"/>
      <c r="N362" s="23"/>
      <c r="O362" s="23"/>
      <c r="P362" s="30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6.5" customHeight="1">
      <c r="A363" s="25"/>
      <c r="B363" s="1"/>
      <c r="C363" s="27"/>
      <c r="D363" s="3"/>
      <c r="E363" s="3"/>
      <c r="F363" s="3"/>
      <c r="G363" s="9"/>
      <c r="H363" s="42"/>
      <c r="I363" s="3"/>
      <c r="J363" s="30"/>
      <c r="K363" s="30"/>
      <c r="L363" s="30"/>
      <c r="M363" s="22"/>
      <c r="N363" s="23"/>
      <c r="O363" s="23"/>
      <c r="P363" s="30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6.5" customHeight="1">
      <c r="A364" s="25"/>
      <c r="B364" s="1"/>
      <c r="C364" s="27"/>
      <c r="D364" s="3"/>
      <c r="E364" s="3"/>
      <c r="F364" s="3"/>
      <c r="G364" s="9"/>
      <c r="H364" s="42"/>
      <c r="I364" s="3"/>
      <c r="J364" s="30"/>
      <c r="K364" s="30"/>
      <c r="L364" s="30"/>
      <c r="M364" s="22"/>
      <c r="N364" s="23"/>
      <c r="O364" s="23"/>
      <c r="P364" s="30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6.5" customHeight="1">
      <c r="A365" s="25"/>
      <c r="B365" s="1"/>
      <c r="C365" s="27"/>
      <c r="D365" s="3"/>
      <c r="E365" s="3"/>
      <c r="F365" s="3"/>
      <c r="G365" s="9"/>
      <c r="H365" s="42"/>
      <c r="I365" s="3"/>
      <c r="J365" s="30"/>
      <c r="K365" s="30"/>
      <c r="L365" s="30"/>
      <c r="M365" s="22"/>
      <c r="N365" s="23"/>
      <c r="O365" s="23"/>
      <c r="P365" s="30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6.5" customHeight="1">
      <c r="A366" s="25"/>
      <c r="B366" s="1"/>
      <c r="C366" s="27"/>
      <c r="D366" s="3"/>
      <c r="E366" s="3"/>
      <c r="F366" s="3"/>
      <c r="G366" s="9"/>
      <c r="H366" s="42"/>
      <c r="I366" s="3"/>
      <c r="J366" s="30"/>
      <c r="K366" s="30"/>
      <c r="L366" s="30"/>
      <c r="M366" s="22"/>
      <c r="N366" s="23"/>
      <c r="O366" s="23"/>
      <c r="P366" s="30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6.5" customHeight="1">
      <c r="A367" s="25"/>
      <c r="B367" s="1"/>
      <c r="C367" s="27"/>
      <c r="D367" s="3"/>
      <c r="E367" s="3"/>
      <c r="F367" s="3"/>
      <c r="G367" s="9"/>
      <c r="H367" s="42"/>
      <c r="I367" s="3"/>
      <c r="J367" s="30"/>
      <c r="K367" s="30"/>
      <c r="L367" s="30"/>
      <c r="M367" s="22"/>
      <c r="N367" s="23"/>
      <c r="O367" s="23"/>
      <c r="P367" s="30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6.5" customHeight="1">
      <c r="A368" s="25"/>
      <c r="B368" s="1"/>
      <c r="C368" s="27"/>
      <c r="D368" s="3"/>
      <c r="E368" s="3"/>
      <c r="F368" s="3"/>
      <c r="G368" s="9"/>
      <c r="H368" s="42"/>
      <c r="I368" s="3"/>
      <c r="J368" s="30"/>
      <c r="K368" s="30"/>
      <c r="L368" s="30"/>
      <c r="M368" s="22"/>
      <c r="N368" s="23"/>
      <c r="O368" s="23"/>
      <c r="P368" s="30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6.5" customHeight="1">
      <c r="A369" s="25"/>
      <c r="B369" s="1"/>
      <c r="C369" s="27"/>
      <c r="D369" s="3"/>
      <c r="E369" s="3"/>
      <c r="F369" s="3"/>
      <c r="G369" s="9"/>
      <c r="H369" s="42"/>
      <c r="I369" s="3"/>
      <c r="J369" s="30"/>
      <c r="K369" s="30"/>
      <c r="L369" s="30"/>
      <c r="M369" s="22"/>
      <c r="N369" s="23"/>
      <c r="O369" s="23"/>
      <c r="P369" s="30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6.5" customHeight="1">
      <c r="A370" s="25"/>
      <c r="B370" s="1"/>
      <c r="C370" s="27"/>
      <c r="D370" s="3"/>
      <c r="E370" s="3"/>
      <c r="F370" s="3"/>
      <c r="G370" s="9"/>
      <c r="H370" s="42"/>
      <c r="I370" s="3"/>
      <c r="J370" s="30"/>
      <c r="K370" s="30"/>
      <c r="L370" s="30"/>
      <c r="M370" s="22"/>
      <c r="N370" s="23"/>
      <c r="O370" s="23"/>
      <c r="P370" s="30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6.5" customHeight="1">
      <c r="A371" s="25"/>
      <c r="B371" s="1"/>
      <c r="C371" s="27"/>
      <c r="D371" s="3"/>
      <c r="E371" s="3"/>
      <c r="F371" s="3"/>
      <c r="G371" s="9"/>
      <c r="H371" s="42"/>
      <c r="I371" s="3"/>
      <c r="J371" s="30"/>
      <c r="K371" s="30"/>
      <c r="L371" s="30"/>
      <c r="M371" s="22"/>
      <c r="N371" s="23"/>
      <c r="O371" s="23"/>
      <c r="P371" s="30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6.5" customHeight="1">
      <c r="A372" s="25"/>
      <c r="B372" s="1"/>
      <c r="C372" s="27"/>
      <c r="D372" s="3"/>
      <c r="E372" s="3"/>
      <c r="F372" s="3"/>
      <c r="G372" s="9"/>
      <c r="H372" s="42"/>
      <c r="I372" s="3"/>
      <c r="J372" s="30"/>
      <c r="K372" s="30"/>
      <c r="L372" s="30"/>
      <c r="M372" s="22"/>
      <c r="N372" s="23"/>
      <c r="O372" s="23"/>
      <c r="P372" s="30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6.5" customHeight="1">
      <c r="A373" s="25"/>
      <c r="B373" s="1"/>
      <c r="C373" s="27"/>
      <c r="D373" s="3"/>
      <c r="E373" s="3"/>
      <c r="F373" s="3"/>
      <c r="G373" s="9"/>
      <c r="H373" s="42"/>
      <c r="I373" s="3"/>
      <c r="J373" s="30"/>
      <c r="K373" s="30"/>
      <c r="L373" s="30"/>
      <c r="M373" s="22"/>
      <c r="N373" s="23"/>
      <c r="O373" s="23"/>
      <c r="P373" s="30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6.5" customHeight="1">
      <c r="A374" s="25"/>
      <c r="B374" s="1"/>
      <c r="C374" s="27"/>
      <c r="D374" s="3"/>
      <c r="E374" s="3"/>
      <c r="F374" s="3"/>
      <c r="G374" s="9"/>
      <c r="H374" s="42"/>
      <c r="I374" s="3"/>
      <c r="J374" s="30"/>
      <c r="K374" s="30"/>
      <c r="L374" s="30"/>
      <c r="M374" s="22"/>
      <c r="N374" s="23"/>
      <c r="O374" s="23"/>
      <c r="P374" s="30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6.5" customHeight="1">
      <c r="A375" s="25"/>
      <c r="B375" s="1"/>
      <c r="C375" s="27"/>
      <c r="D375" s="3"/>
      <c r="E375" s="3"/>
      <c r="F375" s="3"/>
      <c r="G375" s="9"/>
      <c r="H375" s="42"/>
      <c r="I375" s="3"/>
      <c r="J375" s="30"/>
      <c r="K375" s="30"/>
      <c r="L375" s="30"/>
      <c r="M375" s="22"/>
      <c r="N375" s="23"/>
      <c r="O375" s="23"/>
      <c r="P375" s="30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6.5" customHeight="1">
      <c r="A376" s="25"/>
      <c r="B376" s="1"/>
      <c r="C376" s="27"/>
      <c r="D376" s="3"/>
      <c r="E376" s="3"/>
      <c r="F376" s="3"/>
      <c r="G376" s="9"/>
      <c r="H376" s="42"/>
      <c r="I376" s="3"/>
      <c r="J376" s="30"/>
      <c r="K376" s="30"/>
      <c r="L376" s="30"/>
      <c r="M376" s="22"/>
      <c r="N376" s="23"/>
      <c r="O376" s="23"/>
      <c r="P376" s="30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6.5" customHeight="1">
      <c r="A377" s="25"/>
      <c r="B377" s="1"/>
      <c r="C377" s="27"/>
      <c r="D377" s="3"/>
      <c r="E377" s="3"/>
      <c r="F377" s="3"/>
      <c r="G377" s="9"/>
      <c r="H377" s="42"/>
      <c r="I377" s="3"/>
      <c r="J377" s="30"/>
      <c r="K377" s="30"/>
      <c r="L377" s="30"/>
      <c r="M377" s="22"/>
      <c r="N377" s="23"/>
      <c r="O377" s="23"/>
      <c r="P377" s="30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6.5" customHeight="1">
      <c r="A378" s="25"/>
      <c r="B378" s="1"/>
      <c r="C378" s="27"/>
      <c r="D378" s="3"/>
      <c r="E378" s="3"/>
      <c r="F378" s="3"/>
      <c r="G378" s="9"/>
      <c r="H378" s="42"/>
      <c r="I378" s="3"/>
      <c r="J378" s="30"/>
      <c r="K378" s="30"/>
      <c r="L378" s="30"/>
      <c r="M378" s="22"/>
      <c r="N378" s="23"/>
      <c r="O378" s="23"/>
      <c r="P378" s="30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6.5" customHeight="1">
      <c r="A379" s="25"/>
      <c r="B379" s="1"/>
      <c r="C379" s="27"/>
      <c r="D379" s="3"/>
      <c r="E379" s="3"/>
      <c r="F379" s="3"/>
      <c r="G379" s="9"/>
      <c r="H379" s="42"/>
      <c r="I379" s="3"/>
      <c r="J379" s="30"/>
      <c r="K379" s="30"/>
      <c r="L379" s="30"/>
      <c r="M379" s="22"/>
      <c r="N379" s="23"/>
      <c r="O379" s="23"/>
      <c r="P379" s="30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6.5" customHeight="1">
      <c r="A380" s="25"/>
      <c r="B380" s="1"/>
      <c r="C380" s="27"/>
      <c r="D380" s="3"/>
      <c r="E380" s="3"/>
      <c r="F380" s="3"/>
      <c r="G380" s="9"/>
      <c r="H380" s="42"/>
      <c r="I380" s="3"/>
      <c r="J380" s="30"/>
      <c r="K380" s="30"/>
      <c r="L380" s="30"/>
      <c r="M380" s="22"/>
      <c r="N380" s="23"/>
      <c r="O380" s="23"/>
      <c r="P380" s="30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6.5" customHeight="1">
      <c r="A381" s="25"/>
      <c r="B381" s="1"/>
      <c r="C381" s="27"/>
      <c r="D381" s="3"/>
      <c r="E381" s="3"/>
      <c r="F381" s="3"/>
      <c r="G381" s="9"/>
      <c r="H381" s="42"/>
      <c r="I381" s="3"/>
      <c r="J381" s="30"/>
      <c r="K381" s="30"/>
      <c r="L381" s="30"/>
      <c r="M381" s="22"/>
      <c r="N381" s="23"/>
      <c r="O381" s="23"/>
      <c r="P381" s="30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6.5" customHeight="1">
      <c r="A382" s="25"/>
      <c r="B382" s="1"/>
      <c r="C382" s="27"/>
      <c r="D382" s="3"/>
      <c r="E382" s="3"/>
      <c r="F382" s="3"/>
      <c r="G382" s="9"/>
      <c r="H382" s="42"/>
      <c r="I382" s="3"/>
      <c r="J382" s="30"/>
      <c r="K382" s="30"/>
      <c r="L382" s="30"/>
      <c r="M382" s="22"/>
      <c r="N382" s="23"/>
      <c r="O382" s="23"/>
      <c r="P382" s="30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6.5" customHeight="1">
      <c r="A383" s="25"/>
      <c r="B383" s="1"/>
      <c r="C383" s="27"/>
      <c r="D383" s="3"/>
      <c r="E383" s="3"/>
      <c r="F383" s="3"/>
      <c r="G383" s="9"/>
      <c r="H383" s="42"/>
      <c r="I383" s="3"/>
      <c r="J383" s="30"/>
      <c r="K383" s="30"/>
      <c r="L383" s="30"/>
      <c r="M383" s="22"/>
      <c r="N383" s="23"/>
      <c r="O383" s="23"/>
      <c r="P383" s="30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6.5" customHeight="1">
      <c r="A384" s="25"/>
      <c r="B384" s="1"/>
      <c r="C384" s="27"/>
      <c r="D384" s="3"/>
      <c r="E384" s="3"/>
      <c r="F384" s="3"/>
      <c r="G384" s="9"/>
      <c r="H384" s="42"/>
      <c r="I384" s="3"/>
      <c r="J384" s="30"/>
      <c r="K384" s="30"/>
      <c r="L384" s="30"/>
      <c r="M384" s="22"/>
      <c r="N384" s="23"/>
      <c r="O384" s="23"/>
      <c r="P384" s="30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6.5" customHeight="1">
      <c r="A385" s="25"/>
      <c r="B385" s="1"/>
      <c r="C385" s="27"/>
      <c r="D385" s="3"/>
      <c r="E385" s="3"/>
      <c r="F385" s="3"/>
      <c r="G385" s="9"/>
      <c r="H385" s="42"/>
      <c r="I385" s="3"/>
      <c r="J385" s="30"/>
      <c r="K385" s="30"/>
      <c r="L385" s="30"/>
      <c r="M385" s="22"/>
      <c r="N385" s="23"/>
      <c r="O385" s="23"/>
      <c r="P385" s="30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6.5" customHeight="1">
      <c r="A386" s="25"/>
      <c r="B386" s="1"/>
      <c r="C386" s="27"/>
      <c r="D386" s="3"/>
      <c r="E386" s="3"/>
      <c r="F386" s="3"/>
      <c r="G386" s="9"/>
      <c r="H386" s="42"/>
      <c r="I386" s="3"/>
      <c r="J386" s="30"/>
      <c r="K386" s="30"/>
      <c r="L386" s="30"/>
      <c r="M386" s="22"/>
      <c r="N386" s="23"/>
      <c r="O386" s="23"/>
      <c r="P386" s="30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6.5" customHeight="1">
      <c r="A387" s="25"/>
      <c r="B387" s="1"/>
      <c r="C387" s="27"/>
      <c r="D387" s="3"/>
      <c r="E387" s="3"/>
      <c r="F387" s="3"/>
      <c r="G387" s="9"/>
      <c r="H387" s="42"/>
      <c r="I387" s="3"/>
      <c r="J387" s="30"/>
      <c r="K387" s="30"/>
      <c r="L387" s="30"/>
      <c r="M387" s="22"/>
      <c r="N387" s="23"/>
      <c r="O387" s="23"/>
      <c r="P387" s="30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6.5" customHeight="1">
      <c r="A388" s="25"/>
      <c r="B388" s="1"/>
      <c r="C388" s="27"/>
      <c r="D388" s="3"/>
      <c r="E388" s="3"/>
      <c r="F388" s="3"/>
      <c r="G388" s="9"/>
      <c r="H388" s="42"/>
      <c r="I388" s="3"/>
      <c r="J388" s="30"/>
      <c r="K388" s="30"/>
      <c r="L388" s="30"/>
      <c r="M388" s="22"/>
      <c r="N388" s="23"/>
      <c r="O388" s="23"/>
      <c r="P388" s="30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6.5" customHeight="1">
      <c r="A389" s="25"/>
      <c r="B389" s="1"/>
      <c r="C389" s="27"/>
      <c r="D389" s="3"/>
      <c r="E389" s="3"/>
      <c r="F389" s="3"/>
      <c r="G389" s="9"/>
      <c r="H389" s="42"/>
      <c r="I389" s="3"/>
      <c r="J389" s="30"/>
      <c r="K389" s="30"/>
      <c r="L389" s="30"/>
      <c r="M389" s="22"/>
      <c r="N389" s="23"/>
      <c r="O389" s="23"/>
      <c r="P389" s="30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6.5" customHeight="1">
      <c r="A390" s="25"/>
      <c r="B390" s="1"/>
      <c r="C390" s="27"/>
      <c r="D390" s="3"/>
      <c r="E390" s="3"/>
      <c r="F390" s="3"/>
      <c r="G390" s="9"/>
      <c r="H390" s="42"/>
      <c r="I390" s="3"/>
      <c r="J390" s="30"/>
      <c r="K390" s="30"/>
      <c r="L390" s="30"/>
      <c r="M390" s="22"/>
      <c r="N390" s="23"/>
      <c r="O390" s="23"/>
      <c r="P390" s="30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6.5" customHeight="1">
      <c r="A391" s="25"/>
      <c r="B391" s="1"/>
      <c r="C391" s="27"/>
      <c r="D391" s="3"/>
      <c r="E391" s="3"/>
      <c r="F391" s="3"/>
      <c r="G391" s="9"/>
      <c r="H391" s="42"/>
      <c r="I391" s="3"/>
      <c r="J391" s="30"/>
      <c r="K391" s="30"/>
      <c r="L391" s="30"/>
      <c r="M391" s="22"/>
      <c r="N391" s="23"/>
      <c r="O391" s="23"/>
      <c r="P391" s="30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6.5" customHeight="1">
      <c r="A392" s="25"/>
      <c r="B392" s="1"/>
      <c r="C392" s="27"/>
      <c r="D392" s="3"/>
      <c r="E392" s="3"/>
      <c r="F392" s="3"/>
      <c r="G392" s="9"/>
      <c r="H392" s="42"/>
      <c r="I392" s="3"/>
      <c r="J392" s="30"/>
      <c r="K392" s="30"/>
      <c r="L392" s="30"/>
      <c r="M392" s="22"/>
      <c r="N392" s="23"/>
      <c r="O392" s="23"/>
      <c r="P392" s="30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6.5" customHeight="1">
      <c r="A393" s="25"/>
      <c r="B393" s="1"/>
      <c r="C393" s="27"/>
      <c r="D393" s="3"/>
      <c r="E393" s="3"/>
      <c r="F393" s="3"/>
      <c r="G393" s="9"/>
      <c r="H393" s="42"/>
      <c r="I393" s="3"/>
      <c r="J393" s="30"/>
      <c r="K393" s="30"/>
      <c r="L393" s="30"/>
      <c r="M393" s="22"/>
      <c r="N393" s="23"/>
      <c r="O393" s="23"/>
      <c r="P393" s="30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6.5" customHeight="1">
      <c r="A394" s="25"/>
      <c r="B394" s="1"/>
      <c r="C394" s="27"/>
      <c r="D394" s="3"/>
      <c r="E394" s="3"/>
      <c r="F394" s="3"/>
      <c r="G394" s="9"/>
      <c r="H394" s="42"/>
      <c r="I394" s="3"/>
      <c r="J394" s="30"/>
      <c r="K394" s="30"/>
      <c r="L394" s="30"/>
      <c r="M394" s="22"/>
      <c r="N394" s="23"/>
      <c r="O394" s="23"/>
      <c r="P394" s="30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6.5" customHeight="1">
      <c r="A395" s="25"/>
      <c r="B395" s="1"/>
      <c r="C395" s="27"/>
      <c r="D395" s="3"/>
      <c r="E395" s="3"/>
      <c r="F395" s="3"/>
      <c r="G395" s="9"/>
      <c r="H395" s="42"/>
      <c r="I395" s="3"/>
      <c r="J395" s="30"/>
      <c r="K395" s="30"/>
      <c r="L395" s="30"/>
      <c r="M395" s="22"/>
      <c r="N395" s="23"/>
      <c r="O395" s="23"/>
      <c r="P395" s="30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6.5" customHeight="1">
      <c r="A396" s="25"/>
      <c r="B396" s="1"/>
      <c r="C396" s="27"/>
      <c r="D396" s="3"/>
      <c r="E396" s="3"/>
      <c r="F396" s="3"/>
      <c r="G396" s="9"/>
      <c r="H396" s="42"/>
      <c r="I396" s="3"/>
      <c r="J396" s="30"/>
      <c r="K396" s="30"/>
      <c r="L396" s="30"/>
      <c r="M396" s="22"/>
      <c r="N396" s="23"/>
      <c r="O396" s="23"/>
      <c r="P396" s="30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6.5" customHeight="1">
      <c r="A397" s="25"/>
      <c r="B397" s="1"/>
      <c r="C397" s="27"/>
      <c r="D397" s="3"/>
      <c r="E397" s="3"/>
      <c r="F397" s="3"/>
      <c r="G397" s="9"/>
      <c r="H397" s="42"/>
      <c r="I397" s="3"/>
      <c r="J397" s="30"/>
      <c r="K397" s="30"/>
      <c r="L397" s="30"/>
      <c r="M397" s="22"/>
      <c r="N397" s="23"/>
      <c r="O397" s="23"/>
      <c r="P397" s="30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6.5" customHeight="1">
      <c r="A398" s="25"/>
      <c r="B398" s="1"/>
      <c r="C398" s="27"/>
      <c r="D398" s="3"/>
      <c r="E398" s="3"/>
      <c r="F398" s="3"/>
      <c r="G398" s="9"/>
      <c r="H398" s="42"/>
      <c r="I398" s="3"/>
      <c r="J398" s="30"/>
      <c r="K398" s="30"/>
      <c r="L398" s="30"/>
      <c r="M398" s="22"/>
      <c r="N398" s="23"/>
      <c r="O398" s="23"/>
      <c r="P398" s="30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6.5" customHeight="1">
      <c r="A399" s="25"/>
      <c r="B399" s="1"/>
      <c r="C399" s="27"/>
      <c r="D399" s="3"/>
      <c r="E399" s="3"/>
      <c r="F399" s="3"/>
      <c r="G399" s="9"/>
      <c r="H399" s="42"/>
      <c r="I399" s="3"/>
      <c r="J399" s="30"/>
      <c r="K399" s="30"/>
      <c r="L399" s="30"/>
      <c r="M399" s="22"/>
      <c r="N399" s="23"/>
      <c r="O399" s="23"/>
      <c r="P399" s="30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6.5" customHeight="1">
      <c r="A400" s="25"/>
      <c r="B400" s="1"/>
      <c r="C400" s="27"/>
      <c r="D400" s="3"/>
      <c r="E400" s="3"/>
      <c r="F400" s="3"/>
      <c r="G400" s="9"/>
      <c r="H400" s="42"/>
      <c r="I400" s="3"/>
      <c r="J400" s="30"/>
      <c r="K400" s="30"/>
      <c r="L400" s="30"/>
      <c r="M400" s="22"/>
      <c r="N400" s="23"/>
      <c r="O400" s="23"/>
      <c r="P400" s="30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6.5" customHeight="1">
      <c r="A401" s="25"/>
      <c r="B401" s="1"/>
      <c r="C401" s="27"/>
      <c r="D401" s="3"/>
      <c r="E401" s="3"/>
      <c r="F401" s="3"/>
      <c r="G401" s="9"/>
      <c r="H401" s="42"/>
      <c r="I401" s="3"/>
      <c r="J401" s="30"/>
      <c r="K401" s="30"/>
      <c r="L401" s="30"/>
      <c r="M401" s="22"/>
      <c r="N401" s="23"/>
      <c r="O401" s="23"/>
      <c r="P401" s="30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6.5" customHeight="1">
      <c r="A402" s="25"/>
      <c r="B402" s="1"/>
      <c r="C402" s="27"/>
      <c r="D402" s="3"/>
      <c r="E402" s="3"/>
      <c r="F402" s="3"/>
      <c r="G402" s="9"/>
      <c r="H402" s="42"/>
      <c r="I402" s="3"/>
      <c r="J402" s="30"/>
      <c r="K402" s="30"/>
      <c r="L402" s="30"/>
      <c r="M402" s="22"/>
      <c r="N402" s="23"/>
      <c r="O402" s="23"/>
      <c r="P402" s="30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6.5" customHeight="1">
      <c r="A403" s="25"/>
      <c r="B403" s="1"/>
      <c r="C403" s="27"/>
      <c r="D403" s="3"/>
      <c r="E403" s="3"/>
      <c r="F403" s="3"/>
      <c r="G403" s="9"/>
      <c r="H403" s="42"/>
      <c r="I403" s="3"/>
      <c r="J403" s="30"/>
      <c r="K403" s="30"/>
      <c r="L403" s="30"/>
      <c r="M403" s="22"/>
      <c r="N403" s="23"/>
      <c r="O403" s="23"/>
      <c r="P403" s="30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6.5" customHeight="1">
      <c r="A404" s="25"/>
      <c r="B404" s="1"/>
      <c r="C404" s="27"/>
      <c r="D404" s="3"/>
      <c r="E404" s="3"/>
      <c r="F404" s="3"/>
      <c r="G404" s="9"/>
      <c r="H404" s="42"/>
      <c r="I404" s="3"/>
      <c r="J404" s="30"/>
      <c r="K404" s="30"/>
      <c r="L404" s="30"/>
      <c r="M404" s="22"/>
      <c r="N404" s="23"/>
      <c r="O404" s="23"/>
      <c r="P404" s="30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6.5" customHeight="1">
      <c r="A405" s="25"/>
      <c r="B405" s="1"/>
      <c r="C405" s="27"/>
      <c r="D405" s="3"/>
      <c r="E405" s="3"/>
      <c r="F405" s="3"/>
      <c r="G405" s="9"/>
      <c r="H405" s="42"/>
      <c r="I405" s="3"/>
      <c r="J405" s="30"/>
      <c r="K405" s="30"/>
      <c r="L405" s="30"/>
      <c r="M405" s="22"/>
      <c r="N405" s="23"/>
      <c r="O405" s="23"/>
      <c r="P405" s="30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6.5" customHeight="1">
      <c r="A406" s="25"/>
      <c r="B406" s="1"/>
      <c r="C406" s="27"/>
      <c r="D406" s="3"/>
      <c r="E406" s="3"/>
      <c r="F406" s="3"/>
      <c r="G406" s="9"/>
      <c r="H406" s="42"/>
      <c r="I406" s="3"/>
      <c r="J406" s="30"/>
      <c r="K406" s="30"/>
      <c r="L406" s="30"/>
      <c r="M406" s="22"/>
      <c r="N406" s="23"/>
      <c r="O406" s="23"/>
      <c r="P406" s="30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6.5" customHeight="1">
      <c r="A407" s="25"/>
      <c r="B407" s="1"/>
      <c r="C407" s="27"/>
      <c r="D407" s="3"/>
      <c r="E407" s="3"/>
      <c r="F407" s="3"/>
      <c r="G407" s="9"/>
      <c r="H407" s="42"/>
      <c r="I407" s="3"/>
      <c r="J407" s="30"/>
      <c r="K407" s="30"/>
      <c r="L407" s="30"/>
      <c r="M407" s="22"/>
      <c r="N407" s="23"/>
      <c r="O407" s="23"/>
      <c r="P407" s="30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6.5" customHeight="1">
      <c r="A408" s="25"/>
      <c r="B408" s="1"/>
      <c r="C408" s="27"/>
      <c r="D408" s="3"/>
      <c r="E408" s="3"/>
      <c r="F408" s="3"/>
      <c r="G408" s="9"/>
      <c r="H408" s="42"/>
      <c r="I408" s="3"/>
      <c r="J408" s="30"/>
      <c r="K408" s="30"/>
      <c r="L408" s="30"/>
      <c r="M408" s="22"/>
      <c r="N408" s="23"/>
      <c r="O408" s="23"/>
      <c r="P408" s="30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6.5" customHeight="1">
      <c r="A409" s="25"/>
      <c r="B409" s="1"/>
      <c r="C409" s="27"/>
      <c r="D409" s="3"/>
      <c r="E409" s="3"/>
      <c r="F409" s="3"/>
      <c r="G409" s="9"/>
      <c r="H409" s="42"/>
      <c r="I409" s="3"/>
      <c r="J409" s="30"/>
      <c r="K409" s="30"/>
      <c r="L409" s="30"/>
      <c r="M409" s="22"/>
      <c r="N409" s="23"/>
      <c r="O409" s="23"/>
      <c r="P409" s="30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6.5" customHeight="1">
      <c r="A410" s="25"/>
      <c r="B410" s="1"/>
      <c r="C410" s="27"/>
      <c r="D410" s="3"/>
      <c r="E410" s="3"/>
      <c r="F410" s="3"/>
      <c r="G410" s="9"/>
      <c r="H410" s="42"/>
      <c r="I410" s="3"/>
      <c r="J410" s="30"/>
      <c r="K410" s="30"/>
      <c r="L410" s="30"/>
      <c r="M410" s="22"/>
      <c r="N410" s="23"/>
      <c r="O410" s="23"/>
      <c r="P410" s="30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6.5" customHeight="1">
      <c r="A411" s="25"/>
      <c r="B411" s="1"/>
      <c r="C411" s="27"/>
      <c r="D411" s="3"/>
      <c r="E411" s="3"/>
      <c r="F411" s="3"/>
      <c r="G411" s="9"/>
      <c r="H411" s="42"/>
      <c r="I411" s="3"/>
      <c r="J411" s="30"/>
      <c r="K411" s="30"/>
      <c r="L411" s="30"/>
      <c r="M411" s="22"/>
      <c r="N411" s="23"/>
      <c r="O411" s="23"/>
      <c r="P411" s="30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6.5" customHeight="1">
      <c r="A412" s="25"/>
      <c r="B412" s="1"/>
      <c r="C412" s="27"/>
      <c r="D412" s="3"/>
      <c r="E412" s="3"/>
      <c r="F412" s="3"/>
      <c r="G412" s="9"/>
      <c r="H412" s="42"/>
      <c r="I412" s="3"/>
      <c r="J412" s="30"/>
      <c r="K412" s="30"/>
      <c r="L412" s="30"/>
      <c r="M412" s="22"/>
      <c r="N412" s="23"/>
      <c r="O412" s="23"/>
      <c r="P412" s="30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6.5" customHeight="1">
      <c r="A413" s="25"/>
      <c r="B413" s="1"/>
      <c r="C413" s="27"/>
      <c r="D413" s="3"/>
      <c r="E413" s="3"/>
      <c r="F413" s="3"/>
      <c r="G413" s="9"/>
      <c r="H413" s="42"/>
      <c r="I413" s="3"/>
      <c r="J413" s="30"/>
      <c r="K413" s="30"/>
      <c r="L413" s="30"/>
      <c r="M413" s="22"/>
      <c r="N413" s="23"/>
      <c r="O413" s="23"/>
      <c r="P413" s="30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6.5" customHeight="1">
      <c r="A414" s="25"/>
      <c r="B414" s="1"/>
      <c r="C414" s="27"/>
      <c r="D414" s="3"/>
      <c r="E414" s="3"/>
      <c r="F414" s="3"/>
      <c r="G414" s="9"/>
      <c r="H414" s="42"/>
      <c r="I414" s="3"/>
      <c r="J414" s="30"/>
      <c r="K414" s="30"/>
      <c r="L414" s="30"/>
      <c r="M414" s="22"/>
      <c r="N414" s="23"/>
      <c r="O414" s="23"/>
      <c r="P414" s="30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6.5" customHeight="1">
      <c r="A415" s="25"/>
      <c r="B415" s="1"/>
      <c r="C415" s="27"/>
      <c r="D415" s="3"/>
      <c r="E415" s="3"/>
      <c r="F415" s="3"/>
      <c r="G415" s="9"/>
      <c r="H415" s="42"/>
      <c r="I415" s="3"/>
      <c r="J415" s="30"/>
      <c r="K415" s="30"/>
      <c r="L415" s="30"/>
      <c r="M415" s="22"/>
      <c r="N415" s="23"/>
      <c r="O415" s="23"/>
      <c r="P415" s="30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6.5" customHeight="1">
      <c r="A416" s="25"/>
      <c r="B416" s="1"/>
      <c r="C416" s="27"/>
      <c r="D416" s="3"/>
      <c r="E416" s="3"/>
      <c r="F416" s="3"/>
      <c r="G416" s="9"/>
      <c r="H416" s="42"/>
      <c r="I416" s="3"/>
      <c r="J416" s="30"/>
      <c r="K416" s="30"/>
      <c r="L416" s="30"/>
      <c r="M416" s="22"/>
      <c r="N416" s="23"/>
      <c r="O416" s="23"/>
      <c r="P416" s="30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6.5" customHeight="1">
      <c r="A417" s="25"/>
      <c r="B417" s="1"/>
      <c r="C417" s="27"/>
      <c r="D417" s="3"/>
      <c r="E417" s="3"/>
      <c r="F417" s="3"/>
      <c r="G417" s="9"/>
      <c r="H417" s="42"/>
      <c r="I417" s="3"/>
      <c r="J417" s="30"/>
      <c r="K417" s="30"/>
      <c r="L417" s="30"/>
      <c r="M417" s="22"/>
      <c r="N417" s="23"/>
      <c r="O417" s="23"/>
      <c r="P417" s="30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6.5" customHeight="1">
      <c r="A418" s="25"/>
      <c r="B418" s="1"/>
      <c r="C418" s="27"/>
      <c r="D418" s="3"/>
      <c r="E418" s="3"/>
      <c r="F418" s="3"/>
      <c r="G418" s="9"/>
      <c r="H418" s="42"/>
      <c r="I418" s="3"/>
      <c r="J418" s="30"/>
      <c r="K418" s="30"/>
      <c r="L418" s="30"/>
      <c r="M418" s="22"/>
      <c r="N418" s="23"/>
      <c r="O418" s="23"/>
      <c r="P418" s="30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6.5" customHeight="1">
      <c r="A419" s="25"/>
      <c r="B419" s="1"/>
      <c r="C419" s="27"/>
      <c r="D419" s="3"/>
      <c r="E419" s="3"/>
      <c r="F419" s="3"/>
      <c r="G419" s="9"/>
      <c r="H419" s="42"/>
      <c r="I419" s="3"/>
      <c r="J419" s="30"/>
      <c r="K419" s="30"/>
      <c r="L419" s="30"/>
      <c r="M419" s="22"/>
      <c r="N419" s="23"/>
      <c r="O419" s="23"/>
      <c r="P419" s="30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6.5" customHeight="1">
      <c r="A420" s="25"/>
      <c r="B420" s="1"/>
      <c r="C420" s="27"/>
      <c r="D420" s="3"/>
      <c r="E420" s="3"/>
      <c r="F420" s="3"/>
      <c r="G420" s="9"/>
      <c r="H420" s="42"/>
      <c r="I420" s="3"/>
      <c r="J420" s="30"/>
      <c r="K420" s="30"/>
      <c r="L420" s="30"/>
      <c r="M420" s="22"/>
      <c r="N420" s="23"/>
      <c r="O420" s="23"/>
      <c r="P420" s="30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6.5" customHeight="1">
      <c r="A421" s="25"/>
      <c r="B421" s="1"/>
      <c r="C421" s="27"/>
      <c r="D421" s="3"/>
      <c r="E421" s="3"/>
      <c r="F421" s="3"/>
      <c r="G421" s="9"/>
      <c r="H421" s="42"/>
      <c r="I421" s="3"/>
      <c r="J421" s="30"/>
      <c r="K421" s="30"/>
      <c r="L421" s="30"/>
      <c r="M421" s="22"/>
      <c r="N421" s="23"/>
      <c r="O421" s="23"/>
      <c r="P421" s="30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6.5" customHeight="1">
      <c r="A422" s="25"/>
      <c r="B422" s="1"/>
      <c r="C422" s="27"/>
      <c r="D422" s="3"/>
      <c r="E422" s="3"/>
      <c r="F422" s="3"/>
      <c r="G422" s="9"/>
      <c r="H422" s="42"/>
      <c r="I422" s="3"/>
      <c r="J422" s="30"/>
      <c r="K422" s="30"/>
      <c r="L422" s="30"/>
      <c r="M422" s="22"/>
      <c r="N422" s="23"/>
      <c r="O422" s="23"/>
      <c r="P422" s="30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6.5" customHeight="1">
      <c r="A423" s="25"/>
      <c r="B423" s="1"/>
      <c r="C423" s="27"/>
      <c r="D423" s="3"/>
      <c r="E423" s="3"/>
      <c r="F423" s="3"/>
      <c r="G423" s="9"/>
      <c r="H423" s="42"/>
      <c r="I423" s="3"/>
      <c r="J423" s="30"/>
      <c r="K423" s="30"/>
      <c r="L423" s="30"/>
      <c r="M423" s="22"/>
      <c r="N423" s="23"/>
      <c r="O423" s="23"/>
      <c r="P423" s="30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6.5" customHeight="1">
      <c r="A424" s="25"/>
      <c r="B424" s="1"/>
      <c r="C424" s="27"/>
      <c r="D424" s="3"/>
      <c r="E424" s="3"/>
      <c r="F424" s="3"/>
      <c r="G424" s="9"/>
      <c r="H424" s="42"/>
      <c r="I424" s="3"/>
      <c r="J424" s="30"/>
      <c r="K424" s="30"/>
      <c r="L424" s="30"/>
      <c r="M424" s="22"/>
      <c r="N424" s="23"/>
      <c r="O424" s="23"/>
      <c r="P424" s="30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6.5" customHeight="1">
      <c r="A425" s="25"/>
      <c r="B425" s="1"/>
      <c r="C425" s="27"/>
      <c r="D425" s="3"/>
      <c r="E425" s="3"/>
      <c r="F425" s="3"/>
      <c r="G425" s="9"/>
      <c r="H425" s="42"/>
      <c r="I425" s="3"/>
      <c r="J425" s="30"/>
      <c r="K425" s="30"/>
      <c r="L425" s="30"/>
      <c r="M425" s="22"/>
      <c r="N425" s="23"/>
      <c r="O425" s="23"/>
      <c r="P425" s="30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6.5" customHeight="1">
      <c r="A426" s="25"/>
      <c r="B426" s="1"/>
      <c r="C426" s="27"/>
      <c r="D426" s="3"/>
      <c r="E426" s="3"/>
      <c r="F426" s="3"/>
      <c r="G426" s="9"/>
      <c r="H426" s="42"/>
      <c r="I426" s="3"/>
      <c r="J426" s="30"/>
      <c r="K426" s="30"/>
      <c r="L426" s="30"/>
      <c r="M426" s="22"/>
      <c r="N426" s="23"/>
      <c r="O426" s="23"/>
      <c r="P426" s="30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6.5" customHeight="1">
      <c r="A427" s="25"/>
      <c r="B427" s="1"/>
      <c r="C427" s="27"/>
      <c r="D427" s="3"/>
      <c r="E427" s="3"/>
      <c r="F427" s="3"/>
      <c r="G427" s="9"/>
      <c r="H427" s="42"/>
      <c r="I427" s="3"/>
      <c r="J427" s="30"/>
      <c r="K427" s="30"/>
      <c r="L427" s="30"/>
      <c r="M427" s="22"/>
      <c r="N427" s="23"/>
      <c r="O427" s="23"/>
      <c r="P427" s="30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6.5" customHeight="1">
      <c r="A428" s="25"/>
      <c r="B428" s="1"/>
      <c r="C428" s="27"/>
      <c r="D428" s="3"/>
      <c r="E428" s="3"/>
      <c r="F428" s="3"/>
      <c r="G428" s="9"/>
      <c r="H428" s="42"/>
      <c r="I428" s="3"/>
      <c r="J428" s="30"/>
      <c r="K428" s="30"/>
      <c r="L428" s="30"/>
      <c r="M428" s="22"/>
      <c r="N428" s="23"/>
      <c r="O428" s="23"/>
      <c r="P428" s="30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6.5" customHeight="1">
      <c r="A429" s="25"/>
      <c r="B429" s="1"/>
      <c r="C429" s="27"/>
      <c r="D429" s="3"/>
      <c r="E429" s="3"/>
      <c r="F429" s="3"/>
      <c r="G429" s="9"/>
      <c r="H429" s="42"/>
      <c r="I429" s="3"/>
      <c r="J429" s="30"/>
      <c r="K429" s="30"/>
      <c r="L429" s="30"/>
      <c r="M429" s="22"/>
      <c r="N429" s="23"/>
      <c r="O429" s="23"/>
      <c r="P429" s="30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6.5" customHeight="1">
      <c r="A430" s="25"/>
      <c r="B430" s="1"/>
      <c r="C430" s="27"/>
      <c r="D430" s="3"/>
      <c r="E430" s="3"/>
      <c r="F430" s="3"/>
      <c r="G430" s="9"/>
      <c r="H430" s="42"/>
      <c r="I430" s="3"/>
      <c r="J430" s="30"/>
      <c r="K430" s="30"/>
      <c r="L430" s="30"/>
      <c r="M430" s="22"/>
      <c r="N430" s="23"/>
      <c r="O430" s="23"/>
      <c r="P430" s="30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6.5" customHeight="1">
      <c r="A431" s="25"/>
      <c r="B431" s="1"/>
      <c r="C431" s="27"/>
      <c r="D431" s="3"/>
      <c r="E431" s="3"/>
      <c r="F431" s="3"/>
      <c r="G431" s="9"/>
      <c r="H431" s="42"/>
      <c r="I431" s="3"/>
      <c r="J431" s="30"/>
      <c r="K431" s="30"/>
      <c r="L431" s="30"/>
      <c r="M431" s="22"/>
      <c r="N431" s="23"/>
      <c r="O431" s="23"/>
      <c r="P431" s="30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6.5" customHeight="1">
      <c r="A432" s="25"/>
      <c r="B432" s="1"/>
      <c r="C432" s="27"/>
      <c r="D432" s="3"/>
      <c r="E432" s="3"/>
      <c r="F432" s="3"/>
      <c r="G432" s="9"/>
      <c r="H432" s="42"/>
      <c r="I432" s="3"/>
      <c r="J432" s="30"/>
      <c r="K432" s="30"/>
      <c r="L432" s="30"/>
      <c r="M432" s="22"/>
      <c r="N432" s="23"/>
      <c r="O432" s="23"/>
      <c r="P432" s="30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6.5" customHeight="1">
      <c r="A433" s="25"/>
      <c r="B433" s="1"/>
      <c r="C433" s="27"/>
      <c r="D433" s="3"/>
      <c r="E433" s="3"/>
      <c r="F433" s="3"/>
      <c r="G433" s="9"/>
      <c r="H433" s="42"/>
      <c r="I433" s="3"/>
      <c r="J433" s="30"/>
      <c r="K433" s="30"/>
      <c r="L433" s="30"/>
      <c r="M433" s="22"/>
      <c r="N433" s="23"/>
      <c r="O433" s="23"/>
      <c r="P433" s="30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6.5" customHeight="1">
      <c r="A434" s="25"/>
      <c r="B434" s="1"/>
      <c r="C434" s="27"/>
      <c r="D434" s="3"/>
      <c r="E434" s="3"/>
      <c r="F434" s="3"/>
      <c r="G434" s="9"/>
      <c r="H434" s="42"/>
      <c r="I434" s="3"/>
      <c r="J434" s="30"/>
      <c r="K434" s="30"/>
      <c r="L434" s="30"/>
      <c r="M434" s="22"/>
      <c r="N434" s="23"/>
      <c r="O434" s="23"/>
      <c r="P434" s="30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6.5" customHeight="1">
      <c r="A435" s="25"/>
      <c r="B435" s="1"/>
      <c r="C435" s="27"/>
      <c r="D435" s="3"/>
      <c r="E435" s="3"/>
      <c r="F435" s="3"/>
      <c r="G435" s="9"/>
      <c r="H435" s="42"/>
      <c r="I435" s="3"/>
      <c r="J435" s="30"/>
      <c r="K435" s="30"/>
      <c r="L435" s="30"/>
      <c r="M435" s="22"/>
      <c r="N435" s="23"/>
      <c r="O435" s="23"/>
      <c r="P435" s="30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6.5" customHeight="1">
      <c r="A436" s="25"/>
      <c r="B436" s="1"/>
      <c r="C436" s="27"/>
      <c r="D436" s="3"/>
      <c r="E436" s="3"/>
      <c r="F436" s="3"/>
      <c r="G436" s="9"/>
      <c r="H436" s="42"/>
      <c r="I436" s="3"/>
      <c r="J436" s="30"/>
      <c r="K436" s="30"/>
      <c r="L436" s="30"/>
      <c r="M436" s="22"/>
      <c r="N436" s="23"/>
      <c r="O436" s="23"/>
      <c r="P436" s="30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6.5" customHeight="1">
      <c r="A437" s="25"/>
      <c r="B437" s="1"/>
      <c r="C437" s="27"/>
      <c r="D437" s="3"/>
      <c r="E437" s="3"/>
      <c r="F437" s="3"/>
      <c r="G437" s="9"/>
      <c r="H437" s="42"/>
      <c r="I437" s="3"/>
      <c r="J437" s="30"/>
      <c r="K437" s="30"/>
      <c r="L437" s="30"/>
      <c r="M437" s="22"/>
      <c r="N437" s="23"/>
      <c r="O437" s="23"/>
      <c r="P437" s="30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6.5" customHeight="1">
      <c r="A438" s="25"/>
      <c r="B438" s="1"/>
      <c r="C438" s="27"/>
      <c r="D438" s="3"/>
      <c r="E438" s="3"/>
      <c r="F438" s="3"/>
      <c r="G438" s="9"/>
      <c r="H438" s="42"/>
      <c r="I438" s="3"/>
      <c r="J438" s="30"/>
      <c r="K438" s="30"/>
      <c r="L438" s="30"/>
      <c r="M438" s="22"/>
      <c r="N438" s="23"/>
      <c r="O438" s="23"/>
      <c r="P438" s="30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6.5" customHeight="1">
      <c r="A439" s="25"/>
      <c r="B439" s="1"/>
      <c r="C439" s="27"/>
      <c r="D439" s="3"/>
      <c r="E439" s="3"/>
      <c r="F439" s="3"/>
      <c r="G439" s="9"/>
      <c r="H439" s="42"/>
      <c r="I439" s="3"/>
      <c r="J439" s="30"/>
      <c r="K439" s="30"/>
      <c r="L439" s="30"/>
      <c r="M439" s="22"/>
      <c r="N439" s="23"/>
      <c r="O439" s="23"/>
      <c r="P439" s="30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6.5" customHeight="1">
      <c r="A440" s="25"/>
      <c r="B440" s="1"/>
      <c r="C440" s="27"/>
      <c r="D440" s="3"/>
      <c r="E440" s="3"/>
      <c r="F440" s="3"/>
      <c r="G440" s="9"/>
      <c r="H440" s="42"/>
      <c r="I440" s="3"/>
      <c r="J440" s="30"/>
      <c r="K440" s="30"/>
      <c r="L440" s="30"/>
      <c r="M440" s="22"/>
      <c r="N440" s="23"/>
      <c r="O440" s="23"/>
      <c r="P440" s="30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6.5" customHeight="1">
      <c r="A441" s="25"/>
      <c r="B441" s="1"/>
      <c r="C441" s="27"/>
      <c r="D441" s="3"/>
      <c r="E441" s="3"/>
      <c r="F441" s="3"/>
      <c r="G441" s="9"/>
      <c r="H441" s="42"/>
      <c r="I441" s="3"/>
      <c r="J441" s="30"/>
      <c r="K441" s="30"/>
      <c r="L441" s="30"/>
      <c r="M441" s="22"/>
      <c r="N441" s="23"/>
      <c r="O441" s="23"/>
      <c r="P441" s="30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6.5" customHeight="1">
      <c r="A442" s="25"/>
      <c r="B442" s="1"/>
      <c r="C442" s="27"/>
      <c r="D442" s="3"/>
      <c r="E442" s="3"/>
      <c r="F442" s="3"/>
      <c r="G442" s="9"/>
      <c r="H442" s="42"/>
      <c r="I442" s="3"/>
      <c r="J442" s="30"/>
      <c r="K442" s="30"/>
      <c r="L442" s="30"/>
      <c r="M442" s="22"/>
      <c r="N442" s="23"/>
      <c r="O442" s="23"/>
      <c r="P442" s="30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6.5" customHeight="1">
      <c r="A443" s="25"/>
      <c r="B443" s="1"/>
      <c r="C443" s="27"/>
      <c r="D443" s="3"/>
      <c r="E443" s="3"/>
      <c r="F443" s="3"/>
      <c r="G443" s="9"/>
      <c r="H443" s="42"/>
      <c r="I443" s="3"/>
      <c r="J443" s="30"/>
      <c r="K443" s="30"/>
      <c r="L443" s="30"/>
      <c r="M443" s="22"/>
      <c r="N443" s="23"/>
      <c r="O443" s="23"/>
      <c r="P443" s="30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6.5" customHeight="1">
      <c r="A444" s="25"/>
      <c r="B444" s="1"/>
      <c r="C444" s="27"/>
      <c r="D444" s="3"/>
      <c r="E444" s="3"/>
      <c r="F444" s="3"/>
      <c r="G444" s="9"/>
      <c r="H444" s="42"/>
      <c r="I444" s="3"/>
      <c r="J444" s="30"/>
      <c r="K444" s="30"/>
      <c r="L444" s="30"/>
      <c r="M444" s="22"/>
      <c r="N444" s="23"/>
      <c r="O444" s="23"/>
      <c r="P444" s="30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6.5" customHeight="1">
      <c r="A445" s="25"/>
      <c r="B445" s="1"/>
      <c r="C445" s="27"/>
      <c r="D445" s="3"/>
      <c r="E445" s="3"/>
      <c r="F445" s="3"/>
      <c r="G445" s="9"/>
      <c r="H445" s="42"/>
      <c r="I445" s="3"/>
      <c r="J445" s="30"/>
      <c r="K445" s="30"/>
      <c r="L445" s="30"/>
      <c r="M445" s="22"/>
      <c r="N445" s="23"/>
      <c r="O445" s="23"/>
      <c r="P445" s="30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6.5" customHeight="1">
      <c r="A446" s="25"/>
      <c r="B446" s="1"/>
      <c r="C446" s="27"/>
      <c r="D446" s="3"/>
      <c r="E446" s="3"/>
      <c r="F446" s="3"/>
      <c r="G446" s="9"/>
      <c r="H446" s="42"/>
      <c r="I446" s="3"/>
      <c r="J446" s="30"/>
      <c r="K446" s="30"/>
      <c r="L446" s="30"/>
      <c r="M446" s="22"/>
      <c r="N446" s="23"/>
      <c r="O446" s="23"/>
      <c r="P446" s="30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6.5" customHeight="1">
      <c r="A447" s="25"/>
      <c r="B447" s="1"/>
      <c r="C447" s="27"/>
      <c r="D447" s="3"/>
      <c r="E447" s="3"/>
      <c r="F447" s="3"/>
      <c r="G447" s="9"/>
      <c r="H447" s="42"/>
      <c r="I447" s="3"/>
      <c r="J447" s="30"/>
      <c r="K447" s="30"/>
      <c r="L447" s="30"/>
      <c r="M447" s="22"/>
      <c r="N447" s="23"/>
      <c r="O447" s="23"/>
      <c r="P447" s="30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6.5" customHeight="1">
      <c r="A448" s="25"/>
      <c r="B448" s="1"/>
      <c r="C448" s="27"/>
      <c r="D448" s="3"/>
      <c r="E448" s="3"/>
      <c r="F448" s="3"/>
      <c r="G448" s="9"/>
      <c r="H448" s="42"/>
      <c r="I448" s="3"/>
      <c r="J448" s="30"/>
      <c r="K448" s="30"/>
      <c r="L448" s="30"/>
      <c r="M448" s="22"/>
      <c r="N448" s="23"/>
      <c r="O448" s="23"/>
      <c r="P448" s="30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6.5" customHeight="1">
      <c r="A449" s="25"/>
      <c r="B449" s="1"/>
      <c r="C449" s="27"/>
      <c r="D449" s="3"/>
      <c r="E449" s="3"/>
      <c r="F449" s="3"/>
      <c r="G449" s="9"/>
      <c r="H449" s="42"/>
      <c r="I449" s="3"/>
      <c r="J449" s="30"/>
      <c r="K449" s="30"/>
      <c r="L449" s="30"/>
      <c r="M449" s="22"/>
      <c r="N449" s="23"/>
      <c r="O449" s="23"/>
      <c r="P449" s="30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6.5" customHeight="1">
      <c r="A450" s="25"/>
      <c r="B450" s="1"/>
      <c r="C450" s="27"/>
      <c r="D450" s="3"/>
      <c r="E450" s="3"/>
      <c r="F450" s="3"/>
      <c r="G450" s="9"/>
      <c r="H450" s="42"/>
      <c r="I450" s="3"/>
      <c r="J450" s="30"/>
      <c r="K450" s="30"/>
      <c r="L450" s="30"/>
      <c r="M450" s="22"/>
      <c r="N450" s="23"/>
      <c r="O450" s="23"/>
      <c r="P450" s="30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6.5" customHeight="1">
      <c r="A451" s="25"/>
      <c r="B451" s="1"/>
      <c r="C451" s="27"/>
      <c r="D451" s="3"/>
      <c r="E451" s="3"/>
      <c r="F451" s="3"/>
      <c r="G451" s="9"/>
      <c r="H451" s="42"/>
      <c r="I451" s="3"/>
      <c r="J451" s="30"/>
      <c r="K451" s="30"/>
      <c r="L451" s="30"/>
      <c r="M451" s="22"/>
      <c r="N451" s="23"/>
      <c r="O451" s="23"/>
      <c r="P451" s="30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6.5" customHeight="1">
      <c r="A452" s="25"/>
      <c r="B452" s="1"/>
      <c r="C452" s="27"/>
      <c r="D452" s="3"/>
      <c r="E452" s="3"/>
      <c r="F452" s="3"/>
      <c r="G452" s="9"/>
      <c r="H452" s="42"/>
      <c r="I452" s="3"/>
      <c r="J452" s="30"/>
      <c r="K452" s="30"/>
      <c r="L452" s="30"/>
      <c r="M452" s="22"/>
      <c r="N452" s="23"/>
      <c r="O452" s="23"/>
      <c r="P452" s="30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6.5" customHeight="1">
      <c r="A453" s="25"/>
      <c r="B453" s="1"/>
      <c r="C453" s="27"/>
      <c r="D453" s="3"/>
      <c r="E453" s="3"/>
      <c r="F453" s="3"/>
      <c r="G453" s="9"/>
      <c r="H453" s="42"/>
      <c r="I453" s="3"/>
      <c r="J453" s="30"/>
      <c r="K453" s="30"/>
      <c r="L453" s="30"/>
      <c r="M453" s="22"/>
      <c r="N453" s="23"/>
      <c r="O453" s="23"/>
      <c r="P453" s="30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6.5" customHeight="1">
      <c r="A454" s="25"/>
      <c r="B454" s="1"/>
      <c r="C454" s="27"/>
      <c r="D454" s="3"/>
      <c r="E454" s="3"/>
      <c r="F454" s="3"/>
      <c r="G454" s="9"/>
      <c r="H454" s="42"/>
      <c r="I454" s="3"/>
      <c r="J454" s="30"/>
      <c r="K454" s="30"/>
      <c r="L454" s="30"/>
      <c r="M454" s="22"/>
      <c r="N454" s="23"/>
      <c r="O454" s="23"/>
      <c r="P454" s="30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6.5" customHeight="1">
      <c r="A455" s="25"/>
      <c r="B455" s="1"/>
      <c r="C455" s="27"/>
      <c r="D455" s="3"/>
      <c r="E455" s="3"/>
      <c r="F455" s="3"/>
      <c r="G455" s="9"/>
      <c r="H455" s="42"/>
      <c r="I455" s="3"/>
      <c r="J455" s="30"/>
      <c r="K455" s="30"/>
      <c r="L455" s="30"/>
      <c r="M455" s="22"/>
      <c r="N455" s="23"/>
      <c r="O455" s="23"/>
      <c r="P455" s="30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6.5" customHeight="1">
      <c r="A456" s="25"/>
      <c r="B456" s="1"/>
      <c r="C456" s="27"/>
      <c r="D456" s="3"/>
      <c r="E456" s="3"/>
      <c r="F456" s="3"/>
      <c r="G456" s="9"/>
      <c r="H456" s="42"/>
      <c r="I456" s="3"/>
      <c r="J456" s="30"/>
      <c r="K456" s="30"/>
      <c r="L456" s="30"/>
      <c r="M456" s="22"/>
      <c r="N456" s="23"/>
      <c r="O456" s="23"/>
      <c r="P456" s="30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6.5" customHeight="1">
      <c r="A457" s="25"/>
      <c r="B457" s="1"/>
      <c r="C457" s="27"/>
      <c r="D457" s="3"/>
      <c r="E457" s="3"/>
      <c r="F457" s="3"/>
      <c r="G457" s="9"/>
      <c r="H457" s="42"/>
      <c r="I457" s="3"/>
      <c r="J457" s="30"/>
      <c r="K457" s="30"/>
      <c r="L457" s="30"/>
      <c r="M457" s="22"/>
      <c r="N457" s="23"/>
      <c r="O457" s="23"/>
      <c r="P457" s="30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6.5" customHeight="1">
      <c r="A458" s="25"/>
      <c r="B458" s="1"/>
      <c r="C458" s="27"/>
      <c r="D458" s="3"/>
      <c r="E458" s="3"/>
      <c r="F458" s="3"/>
      <c r="G458" s="9"/>
      <c r="H458" s="42"/>
      <c r="I458" s="3"/>
      <c r="J458" s="30"/>
      <c r="K458" s="30"/>
      <c r="L458" s="30"/>
      <c r="M458" s="22"/>
      <c r="N458" s="23"/>
      <c r="O458" s="23"/>
      <c r="P458" s="30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6.5" customHeight="1">
      <c r="A459" s="25"/>
      <c r="B459" s="1"/>
      <c r="C459" s="27"/>
      <c r="D459" s="3"/>
      <c r="E459" s="3"/>
      <c r="F459" s="3"/>
      <c r="G459" s="9"/>
      <c r="H459" s="42"/>
      <c r="I459" s="3"/>
      <c r="J459" s="30"/>
      <c r="K459" s="30"/>
      <c r="L459" s="30"/>
      <c r="M459" s="22"/>
      <c r="N459" s="23"/>
      <c r="O459" s="23"/>
      <c r="P459" s="30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6.5" customHeight="1">
      <c r="A460" s="25"/>
      <c r="B460" s="1"/>
      <c r="C460" s="27"/>
      <c r="D460" s="3"/>
      <c r="E460" s="3"/>
      <c r="F460" s="3"/>
      <c r="G460" s="9"/>
      <c r="H460" s="42"/>
      <c r="I460" s="3"/>
      <c r="J460" s="30"/>
      <c r="K460" s="30"/>
      <c r="L460" s="30"/>
      <c r="M460" s="22"/>
      <c r="N460" s="23"/>
      <c r="O460" s="23"/>
      <c r="P460" s="30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6.5" customHeight="1">
      <c r="A461" s="25"/>
      <c r="B461" s="1"/>
      <c r="C461" s="27"/>
      <c r="D461" s="3"/>
      <c r="E461" s="3"/>
      <c r="F461" s="3"/>
      <c r="G461" s="9"/>
      <c r="H461" s="42"/>
      <c r="I461" s="3"/>
      <c r="J461" s="30"/>
      <c r="K461" s="30"/>
      <c r="L461" s="30"/>
      <c r="M461" s="22"/>
      <c r="N461" s="23"/>
      <c r="O461" s="23"/>
      <c r="P461" s="30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6.5" customHeight="1">
      <c r="A462" s="25"/>
      <c r="B462" s="1"/>
      <c r="C462" s="27"/>
      <c r="D462" s="3"/>
      <c r="E462" s="3"/>
      <c r="F462" s="3"/>
      <c r="G462" s="9"/>
      <c r="H462" s="42"/>
      <c r="I462" s="3"/>
      <c r="J462" s="30"/>
      <c r="K462" s="30"/>
      <c r="L462" s="30"/>
      <c r="M462" s="22"/>
      <c r="N462" s="23"/>
      <c r="O462" s="23"/>
      <c r="P462" s="30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6.5" customHeight="1">
      <c r="A463" s="25"/>
      <c r="B463" s="1"/>
      <c r="C463" s="27"/>
      <c r="D463" s="3"/>
      <c r="E463" s="3"/>
      <c r="F463" s="3"/>
      <c r="G463" s="9"/>
      <c r="H463" s="42"/>
      <c r="I463" s="3"/>
      <c r="J463" s="30"/>
      <c r="K463" s="30"/>
      <c r="L463" s="30"/>
      <c r="M463" s="22"/>
      <c r="N463" s="23"/>
      <c r="O463" s="23"/>
      <c r="P463" s="30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6.5" customHeight="1">
      <c r="A464" s="25"/>
      <c r="B464" s="1"/>
      <c r="C464" s="27"/>
      <c r="D464" s="3"/>
      <c r="E464" s="3"/>
      <c r="F464" s="3"/>
      <c r="G464" s="9"/>
      <c r="H464" s="42"/>
      <c r="I464" s="3"/>
      <c r="J464" s="30"/>
      <c r="K464" s="30"/>
      <c r="L464" s="30"/>
      <c r="M464" s="22"/>
      <c r="N464" s="23"/>
      <c r="O464" s="23"/>
      <c r="P464" s="30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6.5" customHeight="1">
      <c r="A465" s="25"/>
      <c r="B465" s="1"/>
      <c r="C465" s="27"/>
      <c r="D465" s="3"/>
      <c r="E465" s="3"/>
      <c r="F465" s="3"/>
      <c r="G465" s="9"/>
      <c r="H465" s="42"/>
      <c r="I465" s="3"/>
      <c r="J465" s="30"/>
      <c r="K465" s="30"/>
      <c r="L465" s="30"/>
      <c r="M465" s="22"/>
      <c r="N465" s="23"/>
      <c r="O465" s="23"/>
      <c r="P465" s="30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6.5" customHeight="1">
      <c r="A466" s="25"/>
      <c r="B466" s="1"/>
      <c r="C466" s="27"/>
      <c r="D466" s="3"/>
      <c r="E466" s="3"/>
      <c r="F466" s="3"/>
      <c r="G466" s="9"/>
      <c r="H466" s="42"/>
      <c r="I466" s="3"/>
      <c r="J466" s="30"/>
      <c r="K466" s="30"/>
      <c r="L466" s="30"/>
      <c r="M466" s="22"/>
      <c r="N466" s="23"/>
      <c r="O466" s="23"/>
      <c r="P466" s="30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6.5" customHeight="1">
      <c r="A467" s="25"/>
      <c r="B467" s="1"/>
      <c r="C467" s="27"/>
      <c r="D467" s="3"/>
      <c r="E467" s="3"/>
      <c r="F467" s="3"/>
      <c r="G467" s="9"/>
      <c r="H467" s="42"/>
      <c r="I467" s="3"/>
      <c r="J467" s="30"/>
      <c r="K467" s="30"/>
      <c r="L467" s="30"/>
      <c r="M467" s="22"/>
      <c r="N467" s="23"/>
      <c r="O467" s="23"/>
      <c r="P467" s="30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6.5" customHeight="1">
      <c r="A468" s="25"/>
      <c r="B468" s="1"/>
      <c r="C468" s="27"/>
      <c r="D468" s="3"/>
      <c r="E468" s="3"/>
      <c r="F468" s="3"/>
      <c r="G468" s="9"/>
      <c r="H468" s="42"/>
      <c r="I468" s="3"/>
      <c r="J468" s="30"/>
      <c r="K468" s="30"/>
      <c r="L468" s="30"/>
      <c r="M468" s="22"/>
      <c r="N468" s="23"/>
      <c r="O468" s="23"/>
      <c r="P468" s="30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6.5" customHeight="1">
      <c r="A469" s="25"/>
      <c r="B469" s="1"/>
      <c r="C469" s="27"/>
      <c r="D469" s="3"/>
      <c r="E469" s="3"/>
      <c r="F469" s="3"/>
      <c r="G469" s="9"/>
      <c r="H469" s="42"/>
      <c r="I469" s="3"/>
      <c r="J469" s="30"/>
      <c r="K469" s="30"/>
      <c r="L469" s="30"/>
      <c r="M469" s="22"/>
      <c r="N469" s="23"/>
      <c r="O469" s="23"/>
      <c r="P469" s="30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6.5" customHeight="1">
      <c r="A470" s="25"/>
      <c r="B470" s="1"/>
      <c r="C470" s="27"/>
      <c r="D470" s="3"/>
      <c r="E470" s="3"/>
      <c r="F470" s="3"/>
      <c r="G470" s="9"/>
      <c r="H470" s="42"/>
      <c r="I470" s="3"/>
      <c r="J470" s="30"/>
      <c r="K470" s="30"/>
      <c r="L470" s="30"/>
      <c r="M470" s="22"/>
      <c r="N470" s="23"/>
      <c r="O470" s="23"/>
      <c r="P470" s="30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6.5" customHeight="1">
      <c r="A471" s="25"/>
      <c r="B471" s="1"/>
      <c r="C471" s="27"/>
      <c r="D471" s="3"/>
      <c r="E471" s="3"/>
      <c r="F471" s="3"/>
      <c r="G471" s="9"/>
      <c r="H471" s="42"/>
      <c r="I471" s="3"/>
      <c r="J471" s="30"/>
      <c r="K471" s="30"/>
      <c r="L471" s="30"/>
      <c r="M471" s="22"/>
      <c r="N471" s="23"/>
      <c r="O471" s="23"/>
      <c r="P471" s="30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6.5" customHeight="1">
      <c r="A472" s="25"/>
      <c r="B472" s="1"/>
      <c r="C472" s="27"/>
      <c r="D472" s="3"/>
      <c r="E472" s="3"/>
      <c r="F472" s="3"/>
      <c r="G472" s="9"/>
      <c r="H472" s="42"/>
      <c r="I472" s="3"/>
      <c r="J472" s="30"/>
      <c r="K472" s="30"/>
      <c r="L472" s="30"/>
      <c r="M472" s="22"/>
      <c r="N472" s="23"/>
      <c r="O472" s="23"/>
      <c r="P472" s="30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6.5" customHeight="1">
      <c r="A473" s="25"/>
      <c r="B473" s="1"/>
      <c r="C473" s="27"/>
      <c r="D473" s="3"/>
      <c r="E473" s="3"/>
      <c r="F473" s="3"/>
      <c r="G473" s="9"/>
      <c r="H473" s="42"/>
      <c r="I473" s="3"/>
      <c r="J473" s="30"/>
      <c r="K473" s="30"/>
      <c r="L473" s="30"/>
      <c r="M473" s="22"/>
      <c r="N473" s="23"/>
      <c r="O473" s="23"/>
      <c r="P473" s="30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6.5" customHeight="1">
      <c r="A474" s="25"/>
      <c r="B474" s="1"/>
      <c r="C474" s="27"/>
      <c r="D474" s="3"/>
      <c r="E474" s="3"/>
      <c r="F474" s="3"/>
      <c r="G474" s="9"/>
      <c r="H474" s="42"/>
      <c r="I474" s="3"/>
      <c r="J474" s="30"/>
      <c r="K474" s="30"/>
      <c r="L474" s="30"/>
      <c r="M474" s="22"/>
      <c r="N474" s="23"/>
      <c r="O474" s="23"/>
      <c r="P474" s="30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6.5" customHeight="1">
      <c r="A475" s="25"/>
      <c r="B475" s="1"/>
      <c r="C475" s="27"/>
      <c r="D475" s="3"/>
      <c r="E475" s="3"/>
      <c r="F475" s="3"/>
      <c r="G475" s="9"/>
      <c r="H475" s="42"/>
      <c r="I475" s="3"/>
      <c r="J475" s="30"/>
      <c r="K475" s="30"/>
      <c r="L475" s="30"/>
      <c r="M475" s="22"/>
      <c r="N475" s="23"/>
      <c r="O475" s="23"/>
      <c r="P475" s="30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6.5" customHeight="1">
      <c r="A476" s="25"/>
      <c r="B476" s="1"/>
      <c r="C476" s="27"/>
      <c r="D476" s="3"/>
      <c r="E476" s="3"/>
      <c r="F476" s="3"/>
      <c r="G476" s="9"/>
      <c r="H476" s="42"/>
      <c r="I476" s="3"/>
      <c r="J476" s="30"/>
      <c r="K476" s="30"/>
      <c r="L476" s="30"/>
      <c r="M476" s="22"/>
      <c r="N476" s="23"/>
      <c r="O476" s="23"/>
      <c r="P476" s="30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6.5" customHeight="1">
      <c r="A477" s="25"/>
      <c r="B477" s="1"/>
      <c r="C477" s="27"/>
      <c r="D477" s="3"/>
      <c r="E477" s="3"/>
      <c r="F477" s="3"/>
      <c r="G477" s="9"/>
      <c r="H477" s="42"/>
      <c r="I477" s="3"/>
      <c r="J477" s="30"/>
      <c r="K477" s="30"/>
      <c r="L477" s="30"/>
      <c r="M477" s="22"/>
      <c r="N477" s="23"/>
      <c r="O477" s="23"/>
      <c r="P477" s="30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6.5" customHeight="1">
      <c r="A478" s="25"/>
      <c r="B478" s="1"/>
      <c r="C478" s="27"/>
      <c r="D478" s="3"/>
      <c r="E478" s="3"/>
      <c r="F478" s="3"/>
      <c r="G478" s="9"/>
      <c r="H478" s="42"/>
      <c r="I478" s="3"/>
      <c r="J478" s="30"/>
      <c r="K478" s="30"/>
      <c r="L478" s="30"/>
      <c r="M478" s="22"/>
      <c r="N478" s="23"/>
      <c r="O478" s="23"/>
      <c r="P478" s="30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6.5" customHeight="1">
      <c r="A479" s="25"/>
      <c r="B479" s="1"/>
      <c r="C479" s="27"/>
      <c r="D479" s="3"/>
      <c r="E479" s="3"/>
      <c r="F479" s="3"/>
      <c r="G479" s="9"/>
      <c r="H479" s="42"/>
      <c r="I479" s="3"/>
      <c r="J479" s="30"/>
      <c r="K479" s="30"/>
      <c r="L479" s="30"/>
      <c r="M479" s="22"/>
      <c r="N479" s="23"/>
      <c r="O479" s="23"/>
      <c r="P479" s="30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6.5" customHeight="1">
      <c r="A480" s="25"/>
      <c r="B480" s="1"/>
      <c r="C480" s="27"/>
      <c r="D480" s="3"/>
      <c r="E480" s="3"/>
      <c r="F480" s="3"/>
      <c r="G480" s="9"/>
      <c r="H480" s="42"/>
      <c r="I480" s="3"/>
      <c r="J480" s="30"/>
      <c r="K480" s="30"/>
      <c r="L480" s="30"/>
      <c r="M480" s="22"/>
      <c r="N480" s="23"/>
      <c r="O480" s="23"/>
      <c r="P480" s="30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6.5" customHeight="1">
      <c r="A481" s="25"/>
      <c r="B481" s="1"/>
      <c r="C481" s="27"/>
      <c r="D481" s="3"/>
      <c r="E481" s="3"/>
      <c r="F481" s="3"/>
      <c r="G481" s="9"/>
      <c r="H481" s="42"/>
      <c r="I481" s="3"/>
      <c r="J481" s="30"/>
      <c r="K481" s="30"/>
      <c r="L481" s="30"/>
      <c r="M481" s="22"/>
      <c r="N481" s="23"/>
      <c r="O481" s="23"/>
      <c r="P481" s="30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6.5" customHeight="1">
      <c r="A482" s="25"/>
      <c r="B482" s="1"/>
      <c r="C482" s="27"/>
      <c r="D482" s="3"/>
      <c r="E482" s="3"/>
      <c r="F482" s="3"/>
      <c r="G482" s="9"/>
      <c r="H482" s="42"/>
      <c r="I482" s="3"/>
      <c r="J482" s="30"/>
      <c r="K482" s="30"/>
      <c r="L482" s="30"/>
      <c r="M482" s="22"/>
      <c r="N482" s="23"/>
      <c r="O482" s="23"/>
      <c r="P482" s="30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6.5" customHeight="1">
      <c r="A483" s="25"/>
      <c r="B483" s="1"/>
      <c r="C483" s="27"/>
      <c r="D483" s="3"/>
      <c r="E483" s="3"/>
      <c r="F483" s="3"/>
      <c r="G483" s="9"/>
      <c r="H483" s="42"/>
      <c r="I483" s="3"/>
      <c r="J483" s="30"/>
      <c r="K483" s="30"/>
      <c r="L483" s="30"/>
      <c r="M483" s="22"/>
      <c r="N483" s="23"/>
      <c r="O483" s="23"/>
      <c r="P483" s="30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6.5" customHeight="1">
      <c r="A484" s="25"/>
      <c r="B484" s="1"/>
      <c r="C484" s="27"/>
      <c r="D484" s="3"/>
      <c r="E484" s="3"/>
      <c r="F484" s="3"/>
      <c r="G484" s="9"/>
      <c r="H484" s="42"/>
      <c r="I484" s="3"/>
      <c r="J484" s="30"/>
      <c r="K484" s="30"/>
      <c r="L484" s="30"/>
      <c r="M484" s="22"/>
      <c r="N484" s="23"/>
      <c r="O484" s="23"/>
      <c r="P484" s="30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6.5" customHeight="1">
      <c r="A485" s="25"/>
      <c r="B485" s="1"/>
      <c r="C485" s="27"/>
      <c r="D485" s="3"/>
      <c r="E485" s="3"/>
      <c r="F485" s="3"/>
      <c r="G485" s="9"/>
      <c r="H485" s="42"/>
      <c r="I485" s="3"/>
      <c r="J485" s="30"/>
      <c r="K485" s="30"/>
      <c r="L485" s="30"/>
      <c r="M485" s="22"/>
      <c r="N485" s="23"/>
      <c r="O485" s="23"/>
      <c r="P485" s="30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6.5" customHeight="1">
      <c r="A486" s="25"/>
      <c r="B486" s="1"/>
      <c r="C486" s="27"/>
      <c r="D486" s="3"/>
      <c r="E486" s="3"/>
      <c r="F486" s="3"/>
      <c r="G486" s="9"/>
      <c r="H486" s="42"/>
      <c r="I486" s="3"/>
      <c r="J486" s="30"/>
      <c r="K486" s="30"/>
      <c r="L486" s="30"/>
      <c r="M486" s="22"/>
      <c r="N486" s="23"/>
      <c r="O486" s="23"/>
      <c r="P486" s="30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6.5" customHeight="1">
      <c r="A487" s="25"/>
      <c r="B487" s="1"/>
      <c r="C487" s="27"/>
      <c r="D487" s="3"/>
      <c r="E487" s="3"/>
      <c r="F487" s="3"/>
      <c r="G487" s="9"/>
      <c r="H487" s="42"/>
      <c r="I487" s="3"/>
      <c r="J487" s="30"/>
      <c r="K487" s="30"/>
      <c r="L487" s="30"/>
      <c r="M487" s="22"/>
      <c r="N487" s="23"/>
      <c r="O487" s="23"/>
      <c r="P487" s="30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6.5" customHeight="1">
      <c r="A488" s="25"/>
      <c r="B488" s="1"/>
      <c r="C488" s="27"/>
      <c r="D488" s="3"/>
      <c r="E488" s="3"/>
      <c r="F488" s="3"/>
      <c r="G488" s="9"/>
      <c r="H488" s="42"/>
      <c r="I488" s="3"/>
      <c r="J488" s="30"/>
      <c r="K488" s="30"/>
      <c r="L488" s="30"/>
      <c r="M488" s="22"/>
      <c r="N488" s="23"/>
      <c r="O488" s="23"/>
      <c r="P488" s="30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6.5" customHeight="1">
      <c r="A489" s="25"/>
      <c r="B489" s="1"/>
      <c r="C489" s="27"/>
      <c r="D489" s="3"/>
      <c r="E489" s="3"/>
      <c r="F489" s="3"/>
      <c r="G489" s="9"/>
      <c r="H489" s="42"/>
      <c r="I489" s="3"/>
      <c r="J489" s="30"/>
      <c r="K489" s="30"/>
      <c r="L489" s="30"/>
      <c r="M489" s="22"/>
      <c r="N489" s="23"/>
      <c r="O489" s="23"/>
      <c r="P489" s="30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6.5" customHeight="1">
      <c r="A490" s="25"/>
      <c r="B490" s="1"/>
      <c r="C490" s="27"/>
      <c r="D490" s="3"/>
      <c r="E490" s="3"/>
      <c r="F490" s="3"/>
      <c r="G490" s="9"/>
      <c r="H490" s="42"/>
      <c r="I490" s="3"/>
      <c r="J490" s="30"/>
      <c r="K490" s="30"/>
      <c r="L490" s="30"/>
      <c r="M490" s="22"/>
      <c r="N490" s="23"/>
      <c r="O490" s="23"/>
      <c r="P490" s="30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6.5" customHeight="1">
      <c r="A491" s="25"/>
      <c r="B491" s="1"/>
      <c r="C491" s="27"/>
      <c r="D491" s="3"/>
      <c r="E491" s="3"/>
      <c r="F491" s="3"/>
      <c r="G491" s="9"/>
      <c r="H491" s="42"/>
      <c r="I491" s="3"/>
      <c r="J491" s="30"/>
      <c r="K491" s="30"/>
      <c r="L491" s="30"/>
      <c r="M491" s="22"/>
      <c r="N491" s="23"/>
      <c r="O491" s="23"/>
      <c r="P491" s="30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6.5" customHeight="1">
      <c r="A492" s="25"/>
      <c r="B492" s="1"/>
      <c r="C492" s="27"/>
      <c r="D492" s="3"/>
      <c r="E492" s="3"/>
      <c r="F492" s="3"/>
      <c r="G492" s="9"/>
      <c r="H492" s="42"/>
      <c r="I492" s="3"/>
      <c r="J492" s="30"/>
      <c r="K492" s="30"/>
      <c r="L492" s="30"/>
      <c r="M492" s="22"/>
      <c r="N492" s="23"/>
      <c r="O492" s="23"/>
      <c r="P492" s="30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6.5" customHeight="1">
      <c r="A493" s="25"/>
      <c r="B493" s="1"/>
      <c r="C493" s="27"/>
      <c r="D493" s="3"/>
      <c r="E493" s="3"/>
      <c r="F493" s="3"/>
      <c r="G493" s="9"/>
      <c r="H493" s="42"/>
      <c r="I493" s="3"/>
      <c r="J493" s="30"/>
      <c r="K493" s="30"/>
      <c r="L493" s="30"/>
      <c r="M493" s="22"/>
      <c r="N493" s="23"/>
      <c r="O493" s="23"/>
      <c r="P493" s="30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6.5" customHeight="1">
      <c r="A494" s="25"/>
      <c r="B494" s="1"/>
      <c r="C494" s="27"/>
      <c r="D494" s="3"/>
      <c r="E494" s="3"/>
      <c r="F494" s="3"/>
      <c r="G494" s="9"/>
      <c r="H494" s="42"/>
      <c r="I494" s="3"/>
      <c r="J494" s="30"/>
      <c r="K494" s="30"/>
      <c r="L494" s="30"/>
      <c r="M494" s="22"/>
      <c r="N494" s="23"/>
      <c r="O494" s="23"/>
      <c r="P494" s="30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6.5" customHeight="1">
      <c r="A495" s="25"/>
      <c r="B495" s="1"/>
      <c r="C495" s="27"/>
      <c r="D495" s="3"/>
      <c r="E495" s="3"/>
      <c r="F495" s="3"/>
      <c r="G495" s="9"/>
      <c r="H495" s="42"/>
      <c r="I495" s="3"/>
      <c r="J495" s="30"/>
      <c r="K495" s="30"/>
      <c r="L495" s="30"/>
      <c r="M495" s="22"/>
      <c r="N495" s="23"/>
      <c r="O495" s="23"/>
      <c r="P495" s="30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6.5" customHeight="1">
      <c r="A496" s="25"/>
      <c r="B496" s="1"/>
      <c r="C496" s="27"/>
      <c r="D496" s="3"/>
      <c r="E496" s="3"/>
      <c r="F496" s="3"/>
      <c r="G496" s="9"/>
      <c r="H496" s="42"/>
      <c r="I496" s="3"/>
      <c r="J496" s="30"/>
      <c r="K496" s="30"/>
      <c r="L496" s="30"/>
      <c r="M496" s="22"/>
      <c r="N496" s="23"/>
      <c r="O496" s="23"/>
      <c r="P496" s="30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6.5" customHeight="1">
      <c r="A497" s="25"/>
      <c r="B497" s="1"/>
      <c r="C497" s="27"/>
      <c r="D497" s="3"/>
      <c r="E497" s="3"/>
      <c r="F497" s="3"/>
      <c r="G497" s="9"/>
      <c r="H497" s="42"/>
      <c r="I497" s="3"/>
      <c r="J497" s="30"/>
      <c r="K497" s="30"/>
      <c r="L497" s="30"/>
      <c r="M497" s="22"/>
      <c r="N497" s="23"/>
      <c r="O497" s="23"/>
      <c r="P497" s="30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6.5" customHeight="1">
      <c r="A498" s="25"/>
      <c r="B498" s="1"/>
      <c r="C498" s="27"/>
      <c r="D498" s="3"/>
      <c r="E498" s="3"/>
      <c r="F498" s="3"/>
      <c r="G498" s="9"/>
      <c r="H498" s="42"/>
      <c r="I498" s="3"/>
      <c r="J498" s="30"/>
      <c r="K498" s="30"/>
      <c r="L498" s="30"/>
      <c r="M498" s="22"/>
      <c r="N498" s="23"/>
      <c r="O498" s="23"/>
      <c r="P498" s="30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6.5" customHeight="1">
      <c r="A499" s="25"/>
      <c r="B499" s="1"/>
      <c r="C499" s="27"/>
      <c r="D499" s="3"/>
      <c r="E499" s="3"/>
      <c r="F499" s="3"/>
      <c r="G499" s="9"/>
      <c r="H499" s="42"/>
      <c r="I499" s="3"/>
      <c r="J499" s="30"/>
      <c r="K499" s="30"/>
      <c r="L499" s="30"/>
      <c r="M499" s="22"/>
      <c r="N499" s="23"/>
      <c r="O499" s="23"/>
      <c r="P499" s="30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6.5" customHeight="1">
      <c r="A500" s="25"/>
      <c r="B500" s="1"/>
      <c r="C500" s="27"/>
      <c r="D500" s="3"/>
      <c r="E500" s="3"/>
      <c r="F500" s="3"/>
      <c r="G500" s="9"/>
      <c r="H500" s="42"/>
      <c r="I500" s="3"/>
      <c r="J500" s="30"/>
      <c r="K500" s="30"/>
      <c r="L500" s="30"/>
      <c r="M500" s="22"/>
      <c r="N500" s="23"/>
      <c r="O500" s="23"/>
      <c r="P500" s="30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6.5" customHeight="1">
      <c r="A501" s="25"/>
      <c r="B501" s="1"/>
      <c r="C501" s="27"/>
      <c r="D501" s="3"/>
      <c r="E501" s="3"/>
      <c r="F501" s="3"/>
      <c r="G501" s="9"/>
      <c r="H501" s="42"/>
      <c r="I501" s="3"/>
      <c r="J501" s="30"/>
      <c r="K501" s="30"/>
      <c r="L501" s="30"/>
      <c r="M501" s="22"/>
      <c r="N501" s="23"/>
      <c r="O501" s="23"/>
      <c r="P501" s="30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6.5" customHeight="1">
      <c r="A502" s="25"/>
      <c r="B502" s="1"/>
      <c r="C502" s="27"/>
      <c r="D502" s="3"/>
      <c r="E502" s="3"/>
      <c r="F502" s="3"/>
      <c r="G502" s="9"/>
      <c r="H502" s="42"/>
      <c r="I502" s="3"/>
      <c r="J502" s="30"/>
      <c r="K502" s="30"/>
      <c r="L502" s="30"/>
      <c r="M502" s="22"/>
      <c r="N502" s="23"/>
      <c r="O502" s="23"/>
      <c r="P502" s="30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6.5" customHeight="1">
      <c r="A503" s="25"/>
      <c r="B503" s="1"/>
      <c r="C503" s="27"/>
      <c r="D503" s="3"/>
      <c r="E503" s="3"/>
      <c r="F503" s="3"/>
      <c r="G503" s="9"/>
      <c r="H503" s="42"/>
      <c r="I503" s="3"/>
      <c r="J503" s="30"/>
      <c r="K503" s="30"/>
      <c r="L503" s="30"/>
      <c r="M503" s="22"/>
      <c r="N503" s="23"/>
      <c r="O503" s="23"/>
      <c r="P503" s="30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6.5" customHeight="1">
      <c r="A504" s="25"/>
      <c r="B504" s="1"/>
      <c r="C504" s="27"/>
      <c r="D504" s="3"/>
      <c r="E504" s="3"/>
      <c r="F504" s="3"/>
      <c r="G504" s="9"/>
      <c r="H504" s="42"/>
      <c r="I504" s="3"/>
      <c r="J504" s="30"/>
      <c r="K504" s="30"/>
      <c r="L504" s="30"/>
      <c r="M504" s="22"/>
      <c r="N504" s="23"/>
      <c r="O504" s="23"/>
      <c r="P504" s="30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6.5" customHeight="1">
      <c r="A505" s="25"/>
      <c r="B505" s="1"/>
      <c r="C505" s="27"/>
      <c r="D505" s="3"/>
      <c r="E505" s="3"/>
      <c r="F505" s="3"/>
      <c r="G505" s="9"/>
      <c r="H505" s="42"/>
      <c r="I505" s="3"/>
      <c r="J505" s="30"/>
      <c r="K505" s="30"/>
      <c r="L505" s="30"/>
      <c r="M505" s="22"/>
      <c r="N505" s="23"/>
      <c r="O505" s="23"/>
      <c r="P505" s="30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6.5" customHeight="1">
      <c r="A506" s="25"/>
      <c r="B506" s="1"/>
      <c r="C506" s="27"/>
      <c r="D506" s="3"/>
      <c r="E506" s="3"/>
      <c r="F506" s="3"/>
      <c r="G506" s="9"/>
      <c r="H506" s="42"/>
      <c r="I506" s="3"/>
      <c r="J506" s="30"/>
      <c r="K506" s="30"/>
      <c r="L506" s="30"/>
      <c r="M506" s="22"/>
      <c r="N506" s="23"/>
      <c r="O506" s="23"/>
      <c r="P506" s="30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6.5" customHeight="1">
      <c r="A507" s="25"/>
      <c r="B507" s="1"/>
      <c r="C507" s="27"/>
      <c r="D507" s="3"/>
      <c r="E507" s="3"/>
      <c r="F507" s="3"/>
      <c r="G507" s="9"/>
      <c r="H507" s="42"/>
      <c r="I507" s="3"/>
      <c r="J507" s="30"/>
      <c r="K507" s="30"/>
      <c r="L507" s="30"/>
      <c r="M507" s="22"/>
      <c r="N507" s="23"/>
      <c r="O507" s="23"/>
      <c r="P507" s="30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6.5" customHeight="1">
      <c r="A508" s="25"/>
      <c r="B508" s="1"/>
      <c r="C508" s="27"/>
      <c r="D508" s="3"/>
      <c r="E508" s="3"/>
      <c r="F508" s="3"/>
      <c r="G508" s="9"/>
      <c r="H508" s="42"/>
      <c r="I508" s="3"/>
      <c r="J508" s="30"/>
      <c r="K508" s="30"/>
      <c r="L508" s="30"/>
      <c r="M508" s="22"/>
      <c r="N508" s="23"/>
      <c r="O508" s="23"/>
      <c r="P508" s="30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6.5" customHeight="1">
      <c r="A509" s="25"/>
      <c r="B509" s="1"/>
      <c r="C509" s="27"/>
      <c r="D509" s="3"/>
      <c r="E509" s="3"/>
      <c r="F509" s="3"/>
      <c r="G509" s="9"/>
      <c r="H509" s="42"/>
      <c r="I509" s="3"/>
      <c r="J509" s="30"/>
      <c r="K509" s="30"/>
      <c r="L509" s="30"/>
      <c r="M509" s="22"/>
      <c r="N509" s="23"/>
      <c r="O509" s="23"/>
      <c r="P509" s="30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6.5" customHeight="1">
      <c r="A510" s="25"/>
      <c r="B510" s="1"/>
      <c r="C510" s="27"/>
      <c r="D510" s="3"/>
      <c r="E510" s="3"/>
      <c r="F510" s="3"/>
      <c r="G510" s="9"/>
      <c r="H510" s="42"/>
      <c r="I510" s="3"/>
      <c r="J510" s="30"/>
      <c r="K510" s="30"/>
      <c r="L510" s="30"/>
      <c r="M510" s="22"/>
      <c r="N510" s="23"/>
      <c r="O510" s="23"/>
      <c r="P510" s="30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6.5" customHeight="1">
      <c r="A511" s="25"/>
      <c r="B511" s="1"/>
      <c r="C511" s="27"/>
      <c r="D511" s="3"/>
      <c r="E511" s="3"/>
      <c r="F511" s="3"/>
      <c r="G511" s="9"/>
      <c r="H511" s="42"/>
      <c r="I511" s="3"/>
      <c r="J511" s="30"/>
      <c r="K511" s="30"/>
      <c r="L511" s="30"/>
      <c r="M511" s="22"/>
      <c r="N511" s="23"/>
      <c r="O511" s="23"/>
      <c r="P511" s="30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6.5" customHeight="1">
      <c r="A512" s="25"/>
      <c r="B512" s="1"/>
      <c r="C512" s="27"/>
      <c r="D512" s="3"/>
      <c r="E512" s="3"/>
      <c r="F512" s="3"/>
      <c r="G512" s="9"/>
      <c r="H512" s="42"/>
      <c r="I512" s="3"/>
      <c r="J512" s="30"/>
      <c r="K512" s="30"/>
      <c r="L512" s="30"/>
      <c r="M512" s="22"/>
      <c r="N512" s="23"/>
      <c r="O512" s="23"/>
      <c r="P512" s="30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6.5" customHeight="1">
      <c r="A513" s="25"/>
      <c r="B513" s="1"/>
      <c r="C513" s="27"/>
      <c r="D513" s="3"/>
      <c r="E513" s="3"/>
      <c r="F513" s="3"/>
      <c r="G513" s="9"/>
      <c r="H513" s="42"/>
      <c r="I513" s="3"/>
      <c r="J513" s="30"/>
      <c r="K513" s="30"/>
      <c r="L513" s="30"/>
      <c r="M513" s="22"/>
      <c r="N513" s="23"/>
      <c r="O513" s="23"/>
      <c r="P513" s="30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6.5" customHeight="1">
      <c r="A514" s="25"/>
      <c r="B514" s="1"/>
      <c r="C514" s="27"/>
      <c r="D514" s="3"/>
      <c r="E514" s="3"/>
      <c r="F514" s="3"/>
      <c r="G514" s="9"/>
      <c r="H514" s="42"/>
      <c r="I514" s="3"/>
      <c r="J514" s="30"/>
      <c r="K514" s="30"/>
      <c r="L514" s="30"/>
      <c r="M514" s="22"/>
      <c r="N514" s="23"/>
      <c r="O514" s="23"/>
      <c r="P514" s="30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6.5" customHeight="1">
      <c r="A515" s="25"/>
      <c r="B515" s="1"/>
      <c r="C515" s="27"/>
      <c r="D515" s="3"/>
      <c r="E515" s="3"/>
      <c r="F515" s="3"/>
      <c r="G515" s="9"/>
      <c r="H515" s="42"/>
      <c r="I515" s="3"/>
      <c r="J515" s="30"/>
      <c r="K515" s="30"/>
      <c r="L515" s="30"/>
      <c r="M515" s="22"/>
      <c r="N515" s="23"/>
      <c r="O515" s="23"/>
      <c r="P515" s="30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6.5" customHeight="1">
      <c r="A516" s="25"/>
      <c r="B516" s="1"/>
      <c r="C516" s="27"/>
      <c r="D516" s="3"/>
      <c r="E516" s="3"/>
      <c r="F516" s="3"/>
      <c r="G516" s="9"/>
      <c r="H516" s="42"/>
      <c r="I516" s="3"/>
      <c r="J516" s="30"/>
      <c r="K516" s="30"/>
      <c r="L516" s="30"/>
      <c r="M516" s="22"/>
      <c r="N516" s="23"/>
      <c r="O516" s="23"/>
      <c r="P516" s="30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6.5" customHeight="1">
      <c r="A517" s="25"/>
      <c r="B517" s="1"/>
      <c r="C517" s="27"/>
      <c r="D517" s="3"/>
      <c r="E517" s="3"/>
      <c r="F517" s="3"/>
      <c r="G517" s="9"/>
      <c r="H517" s="42"/>
      <c r="I517" s="3"/>
      <c r="J517" s="30"/>
      <c r="K517" s="30"/>
      <c r="L517" s="30"/>
      <c r="M517" s="22"/>
      <c r="N517" s="23"/>
      <c r="O517" s="23"/>
      <c r="P517" s="30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6.5" customHeight="1">
      <c r="A518" s="25"/>
      <c r="B518" s="1"/>
      <c r="C518" s="27"/>
      <c r="D518" s="3"/>
      <c r="E518" s="3"/>
      <c r="F518" s="3"/>
      <c r="G518" s="9"/>
      <c r="H518" s="42"/>
      <c r="I518" s="3"/>
      <c r="J518" s="30"/>
      <c r="K518" s="30"/>
      <c r="L518" s="30"/>
      <c r="M518" s="22"/>
      <c r="N518" s="23"/>
      <c r="O518" s="23"/>
      <c r="P518" s="30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6.5" customHeight="1">
      <c r="A519" s="25"/>
      <c r="B519" s="1"/>
      <c r="C519" s="27"/>
      <c r="D519" s="3"/>
      <c r="E519" s="3"/>
      <c r="F519" s="3"/>
      <c r="G519" s="9"/>
      <c r="H519" s="42"/>
      <c r="I519" s="3"/>
      <c r="J519" s="30"/>
      <c r="K519" s="30"/>
      <c r="L519" s="30"/>
      <c r="M519" s="22"/>
      <c r="N519" s="23"/>
      <c r="O519" s="23"/>
      <c r="P519" s="30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6.5" customHeight="1">
      <c r="A520" s="25"/>
      <c r="B520" s="1"/>
      <c r="C520" s="27"/>
      <c r="D520" s="3"/>
      <c r="E520" s="3"/>
      <c r="F520" s="3"/>
      <c r="G520" s="9"/>
      <c r="H520" s="42"/>
      <c r="I520" s="3"/>
      <c r="J520" s="30"/>
      <c r="K520" s="30"/>
      <c r="L520" s="30"/>
      <c r="M520" s="22"/>
      <c r="N520" s="23"/>
      <c r="O520" s="23"/>
      <c r="P520" s="30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6.5" customHeight="1">
      <c r="A521" s="25"/>
      <c r="B521" s="1"/>
      <c r="C521" s="27"/>
      <c r="D521" s="3"/>
      <c r="E521" s="3"/>
      <c r="F521" s="3"/>
      <c r="G521" s="9"/>
      <c r="H521" s="42"/>
      <c r="I521" s="3"/>
      <c r="J521" s="30"/>
      <c r="K521" s="30"/>
      <c r="L521" s="30"/>
      <c r="M521" s="22"/>
      <c r="N521" s="23"/>
      <c r="O521" s="23"/>
      <c r="P521" s="30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6.5" customHeight="1">
      <c r="A522" s="25"/>
      <c r="B522" s="1"/>
      <c r="C522" s="27"/>
      <c r="D522" s="3"/>
      <c r="E522" s="3"/>
      <c r="F522" s="3"/>
      <c r="G522" s="9"/>
      <c r="H522" s="42"/>
      <c r="I522" s="3"/>
      <c r="J522" s="30"/>
      <c r="K522" s="30"/>
      <c r="L522" s="30"/>
      <c r="M522" s="22"/>
      <c r="N522" s="23"/>
      <c r="O522" s="23"/>
      <c r="P522" s="30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6.5" customHeight="1">
      <c r="A523" s="25"/>
      <c r="B523" s="1"/>
      <c r="C523" s="27"/>
      <c r="D523" s="3"/>
      <c r="E523" s="3"/>
      <c r="F523" s="3"/>
      <c r="G523" s="9"/>
      <c r="H523" s="42"/>
      <c r="I523" s="3"/>
      <c r="J523" s="30"/>
      <c r="K523" s="30"/>
      <c r="L523" s="30"/>
      <c r="M523" s="22"/>
      <c r="N523" s="23"/>
      <c r="O523" s="23"/>
      <c r="P523" s="30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6.5" customHeight="1">
      <c r="A524" s="25"/>
      <c r="B524" s="1"/>
      <c r="C524" s="27"/>
      <c r="D524" s="3"/>
      <c r="E524" s="3"/>
      <c r="F524" s="3"/>
      <c r="G524" s="9"/>
      <c r="H524" s="42"/>
      <c r="I524" s="3"/>
      <c r="J524" s="30"/>
      <c r="K524" s="30"/>
      <c r="L524" s="30"/>
      <c r="M524" s="22"/>
      <c r="N524" s="23"/>
      <c r="O524" s="23"/>
      <c r="P524" s="30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6.5" customHeight="1">
      <c r="A525" s="25"/>
      <c r="B525" s="1"/>
      <c r="C525" s="27"/>
      <c r="D525" s="3"/>
      <c r="E525" s="3"/>
      <c r="F525" s="3"/>
      <c r="G525" s="9"/>
      <c r="H525" s="42"/>
      <c r="I525" s="3"/>
      <c r="J525" s="30"/>
      <c r="K525" s="30"/>
      <c r="L525" s="30"/>
      <c r="M525" s="22"/>
      <c r="N525" s="23"/>
      <c r="O525" s="23"/>
      <c r="P525" s="30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6.5" customHeight="1">
      <c r="A526" s="25"/>
      <c r="B526" s="1"/>
      <c r="C526" s="27"/>
      <c r="D526" s="3"/>
      <c r="E526" s="3"/>
      <c r="F526" s="3"/>
      <c r="G526" s="9"/>
      <c r="H526" s="42"/>
      <c r="I526" s="3"/>
      <c r="J526" s="30"/>
      <c r="K526" s="30"/>
      <c r="L526" s="30"/>
      <c r="M526" s="22"/>
      <c r="N526" s="23"/>
      <c r="O526" s="23"/>
      <c r="P526" s="30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6.5" customHeight="1">
      <c r="A527" s="25"/>
      <c r="B527" s="1"/>
      <c r="C527" s="27"/>
      <c r="D527" s="3"/>
      <c r="E527" s="3"/>
      <c r="F527" s="3"/>
      <c r="G527" s="9"/>
      <c r="H527" s="42"/>
      <c r="I527" s="3"/>
      <c r="J527" s="30"/>
      <c r="K527" s="30"/>
      <c r="L527" s="30"/>
      <c r="M527" s="22"/>
      <c r="N527" s="23"/>
      <c r="O527" s="23"/>
      <c r="P527" s="30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6.5" customHeight="1">
      <c r="A528" s="25"/>
      <c r="B528" s="1"/>
      <c r="C528" s="27"/>
      <c r="D528" s="3"/>
      <c r="E528" s="3"/>
      <c r="F528" s="3"/>
      <c r="G528" s="9"/>
      <c r="H528" s="42"/>
      <c r="I528" s="3"/>
      <c r="J528" s="30"/>
      <c r="K528" s="30"/>
      <c r="L528" s="30"/>
      <c r="M528" s="22"/>
      <c r="N528" s="23"/>
      <c r="O528" s="23"/>
      <c r="P528" s="30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6.5" customHeight="1">
      <c r="A529" s="25"/>
      <c r="B529" s="1"/>
      <c r="C529" s="27"/>
      <c r="D529" s="3"/>
      <c r="E529" s="3"/>
      <c r="F529" s="3"/>
      <c r="G529" s="9"/>
      <c r="H529" s="42"/>
      <c r="I529" s="3"/>
      <c r="J529" s="30"/>
      <c r="K529" s="30"/>
      <c r="L529" s="30"/>
      <c r="M529" s="22"/>
      <c r="N529" s="23"/>
      <c r="O529" s="23"/>
      <c r="P529" s="30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6.5" customHeight="1">
      <c r="A530" s="25"/>
      <c r="B530" s="1"/>
      <c r="C530" s="27"/>
      <c r="D530" s="3"/>
      <c r="E530" s="3"/>
      <c r="F530" s="3"/>
      <c r="G530" s="9"/>
      <c r="H530" s="42"/>
      <c r="I530" s="3"/>
      <c r="J530" s="30"/>
      <c r="K530" s="30"/>
      <c r="L530" s="30"/>
      <c r="M530" s="22"/>
      <c r="N530" s="23"/>
      <c r="O530" s="23"/>
      <c r="P530" s="30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6.5" customHeight="1">
      <c r="A531" s="25"/>
      <c r="B531" s="1"/>
      <c r="C531" s="27"/>
      <c r="D531" s="3"/>
      <c r="E531" s="3"/>
      <c r="F531" s="3"/>
      <c r="G531" s="9"/>
      <c r="H531" s="42"/>
      <c r="I531" s="3"/>
      <c r="J531" s="30"/>
      <c r="K531" s="30"/>
      <c r="L531" s="30"/>
      <c r="M531" s="22"/>
      <c r="N531" s="23"/>
      <c r="O531" s="23"/>
      <c r="P531" s="30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6.5" customHeight="1">
      <c r="A532" s="25"/>
      <c r="B532" s="1"/>
      <c r="C532" s="27"/>
      <c r="D532" s="3"/>
      <c r="E532" s="3"/>
      <c r="F532" s="3"/>
      <c r="G532" s="9"/>
      <c r="H532" s="42"/>
      <c r="I532" s="3"/>
      <c r="J532" s="30"/>
      <c r="K532" s="30"/>
      <c r="L532" s="30"/>
      <c r="M532" s="22"/>
      <c r="N532" s="23"/>
      <c r="O532" s="23"/>
      <c r="P532" s="30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6.5" customHeight="1">
      <c r="A533" s="25"/>
      <c r="B533" s="1"/>
      <c r="C533" s="27"/>
      <c r="D533" s="3"/>
      <c r="E533" s="3"/>
      <c r="F533" s="3"/>
      <c r="G533" s="9"/>
      <c r="H533" s="42"/>
      <c r="I533" s="3"/>
      <c r="J533" s="30"/>
      <c r="K533" s="30"/>
      <c r="L533" s="30"/>
      <c r="M533" s="22"/>
      <c r="N533" s="23"/>
      <c r="O533" s="23"/>
      <c r="P533" s="30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6.5" customHeight="1">
      <c r="A534" s="25"/>
      <c r="B534" s="1"/>
      <c r="C534" s="27"/>
      <c r="D534" s="3"/>
      <c r="E534" s="3"/>
      <c r="F534" s="3"/>
      <c r="G534" s="9"/>
      <c r="H534" s="42"/>
      <c r="I534" s="3"/>
      <c r="J534" s="30"/>
      <c r="K534" s="30"/>
      <c r="L534" s="30"/>
      <c r="M534" s="22"/>
      <c r="N534" s="23"/>
      <c r="O534" s="23"/>
      <c r="P534" s="30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6.5" customHeight="1">
      <c r="A535" s="25"/>
      <c r="B535" s="1"/>
      <c r="C535" s="27"/>
      <c r="D535" s="3"/>
      <c r="E535" s="3"/>
      <c r="F535" s="3"/>
      <c r="G535" s="9"/>
      <c r="H535" s="42"/>
      <c r="I535" s="3"/>
      <c r="J535" s="30"/>
      <c r="K535" s="30"/>
      <c r="L535" s="30"/>
      <c r="M535" s="22"/>
      <c r="N535" s="23"/>
      <c r="O535" s="23"/>
      <c r="P535" s="30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6.5" customHeight="1">
      <c r="A536" s="25"/>
      <c r="B536" s="1"/>
      <c r="C536" s="27"/>
      <c r="D536" s="3"/>
      <c r="E536" s="3"/>
      <c r="F536" s="3"/>
      <c r="G536" s="9"/>
      <c r="H536" s="42"/>
      <c r="I536" s="3"/>
      <c r="J536" s="30"/>
      <c r="K536" s="30"/>
      <c r="L536" s="30"/>
      <c r="M536" s="22"/>
      <c r="N536" s="23"/>
      <c r="O536" s="23"/>
      <c r="P536" s="30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6.5" customHeight="1">
      <c r="A537" s="25"/>
      <c r="B537" s="1"/>
      <c r="C537" s="27"/>
      <c r="D537" s="3"/>
      <c r="E537" s="3"/>
      <c r="F537" s="3"/>
      <c r="G537" s="9"/>
      <c r="H537" s="42"/>
      <c r="I537" s="3"/>
      <c r="J537" s="30"/>
      <c r="K537" s="30"/>
      <c r="L537" s="30"/>
      <c r="M537" s="22"/>
      <c r="N537" s="23"/>
      <c r="O537" s="23"/>
      <c r="P537" s="30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6.5" customHeight="1">
      <c r="A538" s="25"/>
      <c r="B538" s="1"/>
      <c r="C538" s="27"/>
      <c r="D538" s="3"/>
      <c r="E538" s="3"/>
      <c r="F538" s="3"/>
      <c r="G538" s="9"/>
      <c r="H538" s="42"/>
      <c r="I538" s="3"/>
      <c r="J538" s="30"/>
      <c r="K538" s="30"/>
      <c r="L538" s="30"/>
      <c r="M538" s="22"/>
      <c r="N538" s="23"/>
      <c r="O538" s="23"/>
      <c r="P538" s="30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6.5" customHeight="1">
      <c r="A539" s="25"/>
      <c r="B539" s="1"/>
      <c r="C539" s="27"/>
      <c r="D539" s="3"/>
      <c r="E539" s="3"/>
      <c r="F539" s="3"/>
      <c r="G539" s="9"/>
      <c r="H539" s="42"/>
      <c r="I539" s="3"/>
      <c r="J539" s="30"/>
      <c r="K539" s="30"/>
      <c r="L539" s="30"/>
      <c r="M539" s="22"/>
      <c r="N539" s="23"/>
      <c r="O539" s="23"/>
      <c r="P539" s="30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6.5" customHeight="1">
      <c r="A540" s="25"/>
      <c r="B540" s="1"/>
      <c r="C540" s="27"/>
      <c r="D540" s="3"/>
      <c r="E540" s="3"/>
      <c r="F540" s="3"/>
      <c r="G540" s="9"/>
      <c r="H540" s="42"/>
      <c r="I540" s="3"/>
      <c r="J540" s="30"/>
      <c r="K540" s="30"/>
      <c r="L540" s="30"/>
      <c r="M540" s="22"/>
      <c r="N540" s="23"/>
      <c r="O540" s="23"/>
      <c r="P540" s="30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6.5" customHeight="1">
      <c r="A541" s="25"/>
      <c r="B541" s="1"/>
      <c r="C541" s="27"/>
      <c r="D541" s="3"/>
      <c r="E541" s="3"/>
      <c r="F541" s="3"/>
      <c r="G541" s="9"/>
      <c r="H541" s="42"/>
      <c r="I541" s="3"/>
      <c r="J541" s="30"/>
      <c r="K541" s="30"/>
      <c r="L541" s="30"/>
      <c r="M541" s="22"/>
      <c r="N541" s="23"/>
      <c r="O541" s="23"/>
      <c r="P541" s="30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6.5" customHeight="1">
      <c r="A542" s="25"/>
      <c r="B542" s="1"/>
      <c r="C542" s="27"/>
      <c r="D542" s="3"/>
      <c r="E542" s="3"/>
      <c r="F542" s="3"/>
      <c r="G542" s="9"/>
      <c r="H542" s="42"/>
      <c r="I542" s="3"/>
      <c r="J542" s="30"/>
      <c r="K542" s="30"/>
      <c r="L542" s="30"/>
      <c r="M542" s="22"/>
      <c r="N542" s="23"/>
      <c r="O542" s="23"/>
      <c r="P542" s="30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6.5" customHeight="1">
      <c r="A543" s="25"/>
      <c r="B543" s="1"/>
      <c r="C543" s="27"/>
      <c r="D543" s="3"/>
      <c r="E543" s="3"/>
      <c r="F543" s="3"/>
      <c r="G543" s="9"/>
      <c r="H543" s="42"/>
      <c r="I543" s="3"/>
      <c r="J543" s="30"/>
      <c r="K543" s="30"/>
      <c r="L543" s="30"/>
      <c r="M543" s="22"/>
      <c r="N543" s="23"/>
      <c r="O543" s="23"/>
      <c r="P543" s="30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6.5" customHeight="1">
      <c r="A544" s="25"/>
      <c r="B544" s="1"/>
      <c r="C544" s="27"/>
      <c r="D544" s="3"/>
      <c r="E544" s="3"/>
      <c r="F544" s="3"/>
      <c r="G544" s="9"/>
      <c r="H544" s="42"/>
      <c r="I544" s="3"/>
      <c r="J544" s="30"/>
      <c r="K544" s="30"/>
      <c r="L544" s="30"/>
      <c r="M544" s="22"/>
      <c r="N544" s="23"/>
      <c r="O544" s="23"/>
      <c r="P544" s="30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6.5" customHeight="1">
      <c r="A545" s="25"/>
      <c r="B545" s="1"/>
      <c r="C545" s="27"/>
      <c r="D545" s="3"/>
      <c r="E545" s="3"/>
      <c r="F545" s="3"/>
      <c r="G545" s="9"/>
      <c r="H545" s="42"/>
      <c r="I545" s="3"/>
      <c r="J545" s="30"/>
      <c r="K545" s="30"/>
      <c r="L545" s="30"/>
      <c r="M545" s="22"/>
      <c r="N545" s="23"/>
      <c r="O545" s="23"/>
      <c r="P545" s="30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6.5" customHeight="1">
      <c r="A546" s="25"/>
      <c r="B546" s="1"/>
      <c r="C546" s="27"/>
      <c r="D546" s="3"/>
      <c r="E546" s="3"/>
      <c r="F546" s="3"/>
      <c r="G546" s="9"/>
      <c r="H546" s="42"/>
      <c r="I546" s="3"/>
      <c r="J546" s="30"/>
      <c r="K546" s="30"/>
      <c r="L546" s="30"/>
      <c r="M546" s="22"/>
      <c r="N546" s="23"/>
      <c r="O546" s="23"/>
      <c r="P546" s="30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6.5" customHeight="1">
      <c r="A547" s="25"/>
      <c r="B547" s="1"/>
      <c r="C547" s="27"/>
      <c r="D547" s="3"/>
      <c r="E547" s="3"/>
      <c r="F547" s="3"/>
      <c r="G547" s="9"/>
      <c r="H547" s="42"/>
      <c r="I547" s="3"/>
      <c r="J547" s="30"/>
      <c r="K547" s="30"/>
      <c r="L547" s="30"/>
      <c r="M547" s="22"/>
      <c r="N547" s="23"/>
      <c r="O547" s="23"/>
      <c r="P547" s="30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6.5" customHeight="1">
      <c r="A548" s="25"/>
      <c r="B548" s="1"/>
      <c r="C548" s="27"/>
      <c r="D548" s="3"/>
      <c r="E548" s="3"/>
      <c r="F548" s="3"/>
      <c r="G548" s="9"/>
      <c r="H548" s="42"/>
      <c r="I548" s="3"/>
      <c r="J548" s="30"/>
      <c r="K548" s="30"/>
      <c r="L548" s="30"/>
      <c r="M548" s="22"/>
      <c r="N548" s="23"/>
      <c r="O548" s="23"/>
      <c r="P548" s="30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6.5" customHeight="1">
      <c r="A549" s="25"/>
      <c r="B549" s="1"/>
      <c r="C549" s="27"/>
      <c r="D549" s="3"/>
      <c r="E549" s="3"/>
      <c r="F549" s="3"/>
      <c r="G549" s="9"/>
      <c r="H549" s="42"/>
      <c r="I549" s="3"/>
      <c r="J549" s="30"/>
      <c r="K549" s="30"/>
      <c r="L549" s="30"/>
      <c r="M549" s="22"/>
      <c r="N549" s="23"/>
      <c r="O549" s="23"/>
      <c r="P549" s="30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6.5" customHeight="1">
      <c r="A550" s="25"/>
      <c r="B550" s="1"/>
      <c r="C550" s="27"/>
      <c r="D550" s="3"/>
      <c r="E550" s="3"/>
      <c r="F550" s="3"/>
      <c r="G550" s="9"/>
      <c r="H550" s="42"/>
      <c r="I550" s="3"/>
      <c r="J550" s="30"/>
      <c r="K550" s="30"/>
      <c r="L550" s="30"/>
      <c r="M550" s="22"/>
      <c r="N550" s="23"/>
      <c r="O550" s="23"/>
      <c r="P550" s="30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6.5" customHeight="1">
      <c r="A551" s="25"/>
      <c r="B551" s="1"/>
      <c r="C551" s="27"/>
      <c r="D551" s="3"/>
      <c r="E551" s="3"/>
      <c r="F551" s="3"/>
      <c r="G551" s="9"/>
      <c r="H551" s="42"/>
      <c r="I551" s="3"/>
      <c r="J551" s="30"/>
      <c r="K551" s="30"/>
      <c r="L551" s="30"/>
      <c r="M551" s="22"/>
      <c r="N551" s="23"/>
      <c r="O551" s="23"/>
      <c r="P551" s="30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6.5" customHeight="1">
      <c r="A552" s="25"/>
      <c r="B552" s="1"/>
      <c r="C552" s="27"/>
      <c r="D552" s="3"/>
      <c r="E552" s="3"/>
      <c r="F552" s="3"/>
      <c r="G552" s="9"/>
      <c r="H552" s="42"/>
      <c r="I552" s="3"/>
      <c r="J552" s="30"/>
      <c r="K552" s="30"/>
      <c r="L552" s="30"/>
      <c r="M552" s="22"/>
      <c r="N552" s="23"/>
      <c r="O552" s="23"/>
      <c r="P552" s="30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6.5" customHeight="1">
      <c r="A553" s="25"/>
      <c r="B553" s="1"/>
      <c r="C553" s="27"/>
      <c r="D553" s="3"/>
      <c r="E553" s="3"/>
      <c r="F553" s="3"/>
      <c r="G553" s="9"/>
      <c r="H553" s="42"/>
      <c r="I553" s="3"/>
      <c r="J553" s="30"/>
      <c r="K553" s="30"/>
      <c r="L553" s="30"/>
      <c r="M553" s="22"/>
      <c r="N553" s="23"/>
      <c r="O553" s="23"/>
      <c r="P553" s="30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6.5" customHeight="1">
      <c r="A554" s="25"/>
      <c r="B554" s="1"/>
      <c r="C554" s="27"/>
      <c r="D554" s="3"/>
      <c r="E554" s="3"/>
      <c r="F554" s="3"/>
      <c r="G554" s="9"/>
      <c r="H554" s="42"/>
      <c r="I554" s="3"/>
      <c r="J554" s="30"/>
      <c r="K554" s="30"/>
      <c r="L554" s="30"/>
      <c r="M554" s="22"/>
      <c r="N554" s="23"/>
      <c r="O554" s="23"/>
      <c r="P554" s="30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6.5" customHeight="1">
      <c r="A555" s="25"/>
      <c r="B555" s="1"/>
      <c r="C555" s="27"/>
      <c r="D555" s="3"/>
      <c r="E555" s="3"/>
      <c r="F555" s="3"/>
      <c r="G555" s="9"/>
      <c r="H555" s="42"/>
      <c r="I555" s="3"/>
      <c r="J555" s="30"/>
      <c r="K555" s="30"/>
      <c r="L555" s="30"/>
      <c r="M555" s="22"/>
      <c r="N555" s="23"/>
      <c r="O555" s="23"/>
      <c r="P555" s="30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6.5" customHeight="1">
      <c r="A556" s="25"/>
      <c r="B556" s="1"/>
      <c r="C556" s="27"/>
      <c r="D556" s="3"/>
      <c r="E556" s="3"/>
      <c r="F556" s="3"/>
      <c r="G556" s="9"/>
      <c r="H556" s="42"/>
      <c r="I556" s="3"/>
      <c r="J556" s="30"/>
      <c r="K556" s="30"/>
      <c r="L556" s="30"/>
      <c r="M556" s="22"/>
      <c r="N556" s="23"/>
      <c r="O556" s="23"/>
      <c r="P556" s="30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6.5" customHeight="1">
      <c r="A557" s="25"/>
      <c r="B557" s="1"/>
      <c r="C557" s="27"/>
      <c r="D557" s="3"/>
      <c r="E557" s="3"/>
      <c r="F557" s="3"/>
      <c r="G557" s="9"/>
      <c r="H557" s="42"/>
      <c r="I557" s="3"/>
      <c r="J557" s="30"/>
      <c r="K557" s="30"/>
      <c r="L557" s="30"/>
      <c r="M557" s="22"/>
      <c r="N557" s="23"/>
      <c r="O557" s="23"/>
      <c r="P557" s="30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6.5" customHeight="1">
      <c r="A558" s="25"/>
      <c r="B558" s="1"/>
      <c r="C558" s="27"/>
      <c r="D558" s="3"/>
      <c r="E558" s="3"/>
      <c r="F558" s="3"/>
      <c r="G558" s="9"/>
      <c r="H558" s="42"/>
      <c r="I558" s="3"/>
      <c r="J558" s="30"/>
      <c r="K558" s="30"/>
      <c r="L558" s="30"/>
      <c r="M558" s="22"/>
      <c r="N558" s="23"/>
      <c r="O558" s="23"/>
      <c r="P558" s="30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6.5" customHeight="1">
      <c r="A559" s="25"/>
      <c r="B559" s="1"/>
      <c r="C559" s="27"/>
      <c r="D559" s="3"/>
      <c r="E559" s="3"/>
      <c r="F559" s="3"/>
      <c r="G559" s="9"/>
      <c r="H559" s="42"/>
      <c r="I559" s="3"/>
      <c r="J559" s="30"/>
      <c r="K559" s="30"/>
      <c r="L559" s="30"/>
      <c r="M559" s="22"/>
      <c r="N559" s="23"/>
      <c r="O559" s="23"/>
      <c r="P559" s="30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6.5" customHeight="1">
      <c r="A560" s="25"/>
      <c r="B560" s="1"/>
      <c r="C560" s="27"/>
      <c r="D560" s="3"/>
      <c r="E560" s="3"/>
      <c r="F560" s="3"/>
      <c r="G560" s="9"/>
      <c r="H560" s="42"/>
      <c r="I560" s="3"/>
      <c r="J560" s="30"/>
      <c r="K560" s="30"/>
      <c r="L560" s="30"/>
      <c r="M560" s="22"/>
      <c r="N560" s="23"/>
      <c r="O560" s="23"/>
      <c r="P560" s="30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6.5" customHeight="1">
      <c r="A561" s="25"/>
      <c r="B561" s="1"/>
      <c r="C561" s="27"/>
      <c r="D561" s="3"/>
      <c r="E561" s="3"/>
      <c r="F561" s="3"/>
      <c r="G561" s="9"/>
      <c r="H561" s="42"/>
      <c r="I561" s="3"/>
      <c r="J561" s="30"/>
      <c r="K561" s="30"/>
      <c r="L561" s="30"/>
      <c r="M561" s="22"/>
      <c r="N561" s="23"/>
      <c r="O561" s="23"/>
      <c r="P561" s="30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6.5" customHeight="1">
      <c r="A562" s="25"/>
      <c r="B562" s="1"/>
      <c r="C562" s="27"/>
      <c r="D562" s="3"/>
      <c r="E562" s="3"/>
      <c r="F562" s="3"/>
      <c r="G562" s="9"/>
      <c r="H562" s="42"/>
      <c r="I562" s="3"/>
      <c r="J562" s="30"/>
      <c r="K562" s="30"/>
      <c r="L562" s="30"/>
      <c r="M562" s="22"/>
      <c r="N562" s="23"/>
      <c r="O562" s="23"/>
      <c r="P562" s="30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6.5" customHeight="1">
      <c r="A563" s="25"/>
      <c r="B563" s="1"/>
      <c r="C563" s="27"/>
      <c r="D563" s="3"/>
      <c r="E563" s="3"/>
      <c r="F563" s="3"/>
      <c r="G563" s="9"/>
      <c r="H563" s="42"/>
      <c r="I563" s="3"/>
      <c r="J563" s="30"/>
      <c r="K563" s="30"/>
      <c r="L563" s="30"/>
      <c r="M563" s="22"/>
      <c r="N563" s="23"/>
      <c r="O563" s="23"/>
      <c r="P563" s="30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6.5" customHeight="1">
      <c r="A564" s="25"/>
      <c r="B564" s="1"/>
      <c r="C564" s="27"/>
      <c r="D564" s="3"/>
      <c r="E564" s="3"/>
      <c r="F564" s="3"/>
      <c r="G564" s="9"/>
      <c r="H564" s="42"/>
      <c r="I564" s="3"/>
      <c r="J564" s="30"/>
      <c r="K564" s="30"/>
      <c r="L564" s="30"/>
      <c r="M564" s="22"/>
      <c r="N564" s="23"/>
      <c r="O564" s="23"/>
      <c r="P564" s="30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6.5" customHeight="1">
      <c r="A565" s="25"/>
      <c r="B565" s="1"/>
      <c r="C565" s="27"/>
      <c r="D565" s="3"/>
      <c r="E565" s="3"/>
      <c r="F565" s="3"/>
      <c r="G565" s="9"/>
      <c r="H565" s="42"/>
      <c r="I565" s="3"/>
      <c r="J565" s="30"/>
      <c r="K565" s="30"/>
      <c r="L565" s="30"/>
      <c r="M565" s="22"/>
      <c r="N565" s="23"/>
      <c r="O565" s="23"/>
      <c r="P565" s="30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6.5" customHeight="1">
      <c r="A566" s="25"/>
      <c r="B566" s="1"/>
      <c r="C566" s="27"/>
      <c r="D566" s="3"/>
      <c r="E566" s="3"/>
      <c r="F566" s="3"/>
      <c r="G566" s="9"/>
      <c r="H566" s="42"/>
      <c r="I566" s="3"/>
      <c r="J566" s="30"/>
      <c r="K566" s="30"/>
      <c r="L566" s="30"/>
      <c r="M566" s="22"/>
      <c r="N566" s="23"/>
      <c r="O566" s="23"/>
      <c r="P566" s="30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6.5" customHeight="1">
      <c r="A567" s="25"/>
      <c r="B567" s="1"/>
      <c r="C567" s="27"/>
      <c r="D567" s="3"/>
      <c r="E567" s="3"/>
      <c r="F567" s="3"/>
      <c r="G567" s="9"/>
      <c r="H567" s="42"/>
      <c r="I567" s="3"/>
      <c r="J567" s="30"/>
      <c r="K567" s="30"/>
      <c r="L567" s="30"/>
      <c r="M567" s="22"/>
      <c r="N567" s="23"/>
      <c r="O567" s="23"/>
      <c r="P567" s="30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6.5" customHeight="1">
      <c r="A568" s="25"/>
      <c r="B568" s="1"/>
      <c r="C568" s="27"/>
      <c r="D568" s="3"/>
      <c r="E568" s="3"/>
      <c r="F568" s="3"/>
      <c r="G568" s="9"/>
      <c r="H568" s="42"/>
      <c r="I568" s="3"/>
      <c r="J568" s="30"/>
      <c r="K568" s="30"/>
      <c r="L568" s="30"/>
      <c r="M568" s="22"/>
      <c r="N568" s="23"/>
      <c r="O568" s="23"/>
      <c r="P568" s="30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6.5" customHeight="1">
      <c r="A569" s="25"/>
      <c r="B569" s="1"/>
      <c r="C569" s="27"/>
      <c r="D569" s="3"/>
      <c r="E569" s="3"/>
      <c r="F569" s="3"/>
      <c r="G569" s="9"/>
      <c r="H569" s="42"/>
      <c r="I569" s="3"/>
      <c r="J569" s="30"/>
      <c r="K569" s="30"/>
      <c r="L569" s="30"/>
      <c r="M569" s="22"/>
      <c r="N569" s="23"/>
      <c r="O569" s="23"/>
      <c r="P569" s="30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6.5" customHeight="1">
      <c r="A570" s="25"/>
      <c r="B570" s="1"/>
      <c r="C570" s="27"/>
      <c r="D570" s="3"/>
      <c r="E570" s="3"/>
      <c r="F570" s="3"/>
      <c r="G570" s="9"/>
      <c r="H570" s="42"/>
      <c r="I570" s="3"/>
      <c r="J570" s="30"/>
      <c r="K570" s="30"/>
      <c r="L570" s="30"/>
      <c r="M570" s="22"/>
      <c r="N570" s="23"/>
      <c r="O570" s="23"/>
      <c r="P570" s="30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6.5" customHeight="1">
      <c r="A571" s="25"/>
      <c r="B571" s="1"/>
      <c r="C571" s="27"/>
      <c r="D571" s="3"/>
      <c r="E571" s="3"/>
      <c r="F571" s="3"/>
      <c r="G571" s="9"/>
      <c r="H571" s="42"/>
      <c r="I571" s="3"/>
      <c r="J571" s="30"/>
      <c r="K571" s="30"/>
      <c r="L571" s="30"/>
      <c r="M571" s="22"/>
      <c r="N571" s="23"/>
      <c r="O571" s="23"/>
      <c r="P571" s="30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6.5" customHeight="1">
      <c r="A572" s="25"/>
      <c r="B572" s="1"/>
      <c r="C572" s="27"/>
      <c r="D572" s="3"/>
      <c r="E572" s="3"/>
      <c r="F572" s="3"/>
      <c r="G572" s="9"/>
      <c r="H572" s="42"/>
      <c r="I572" s="3"/>
      <c r="J572" s="30"/>
      <c r="K572" s="30"/>
      <c r="L572" s="30"/>
      <c r="M572" s="22"/>
      <c r="N572" s="23"/>
      <c r="O572" s="23"/>
      <c r="P572" s="30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6.5" customHeight="1">
      <c r="A573" s="25"/>
      <c r="B573" s="1"/>
      <c r="C573" s="27"/>
      <c r="D573" s="3"/>
      <c r="E573" s="3"/>
      <c r="F573" s="3"/>
      <c r="G573" s="9"/>
      <c r="H573" s="42"/>
      <c r="I573" s="3"/>
      <c r="J573" s="30"/>
      <c r="K573" s="30"/>
      <c r="L573" s="30"/>
      <c r="M573" s="22"/>
      <c r="N573" s="23"/>
      <c r="O573" s="23"/>
      <c r="P573" s="30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6.5" customHeight="1">
      <c r="A574" s="25"/>
      <c r="B574" s="1"/>
      <c r="C574" s="27"/>
      <c r="D574" s="3"/>
      <c r="E574" s="3"/>
      <c r="F574" s="3"/>
      <c r="G574" s="9"/>
      <c r="H574" s="42"/>
      <c r="I574" s="3"/>
      <c r="J574" s="30"/>
      <c r="K574" s="30"/>
      <c r="L574" s="30"/>
      <c r="M574" s="22"/>
      <c r="N574" s="23"/>
      <c r="O574" s="23"/>
      <c r="P574" s="30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6.5" customHeight="1">
      <c r="A575" s="25"/>
      <c r="B575" s="1"/>
      <c r="C575" s="27"/>
      <c r="D575" s="3"/>
      <c r="E575" s="3"/>
      <c r="F575" s="3"/>
      <c r="G575" s="9"/>
      <c r="H575" s="42"/>
      <c r="I575" s="3"/>
      <c r="J575" s="30"/>
      <c r="K575" s="30"/>
      <c r="L575" s="30"/>
      <c r="M575" s="22"/>
      <c r="N575" s="23"/>
      <c r="O575" s="23"/>
      <c r="P575" s="30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6.5" customHeight="1">
      <c r="A576" s="25"/>
      <c r="B576" s="1"/>
      <c r="C576" s="27"/>
      <c r="D576" s="3"/>
      <c r="E576" s="3"/>
      <c r="F576" s="3"/>
      <c r="G576" s="9"/>
      <c r="H576" s="42"/>
      <c r="I576" s="3"/>
      <c r="J576" s="30"/>
      <c r="K576" s="30"/>
      <c r="L576" s="30"/>
      <c r="M576" s="22"/>
      <c r="N576" s="23"/>
      <c r="O576" s="23"/>
      <c r="P576" s="30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6.5" customHeight="1">
      <c r="A577" s="25"/>
      <c r="B577" s="1"/>
      <c r="C577" s="27"/>
      <c r="D577" s="3"/>
      <c r="E577" s="3"/>
      <c r="F577" s="3"/>
      <c r="G577" s="9"/>
      <c r="H577" s="42"/>
      <c r="I577" s="3"/>
      <c r="J577" s="30"/>
      <c r="K577" s="30"/>
      <c r="L577" s="30"/>
      <c r="M577" s="22"/>
      <c r="N577" s="23"/>
      <c r="O577" s="23"/>
      <c r="P577" s="30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6.5" customHeight="1">
      <c r="A578" s="25"/>
      <c r="B578" s="1"/>
      <c r="C578" s="27"/>
      <c r="D578" s="3"/>
      <c r="E578" s="3"/>
      <c r="F578" s="3"/>
      <c r="G578" s="9"/>
      <c r="H578" s="42"/>
      <c r="I578" s="3"/>
      <c r="J578" s="30"/>
      <c r="K578" s="30"/>
      <c r="L578" s="30"/>
      <c r="M578" s="22"/>
      <c r="N578" s="23"/>
      <c r="O578" s="23"/>
      <c r="P578" s="30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6.5" customHeight="1">
      <c r="A579" s="25"/>
      <c r="B579" s="1"/>
      <c r="C579" s="27"/>
      <c r="D579" s="3"/>
      <c r="E579" s="3"/>
      <c r="F579" s="3"/>
      <c r="G579" s="9"/>
      <c r="H579" s="42"/>
      <c r="I579" s="3"/>
      <c r="J579" s="30"/>
      <c r="K579" s="30"/>
      <c r="L579" s="30"/>
      <c r="M579" s="22"/>
      <c r="N579" s="23"/>
      <c r="O579" s="23"/>
      <c r="P579" s="30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6.5" customHeight="1">
      <c r="A580" s="25"/>
      <c r="B580" s="1"/>
      <c r="C580" s="27"/>
      <c r="D580" s="3"/>
      <c r="E580" s="3"/>
      <c r="F580" s="3"/>
      <c r="G580" s="9"/>
      <c r="H580" s="42"/>
      <c r="I580" s="3"/>
      <c r="J580" s="30"/>
      <c r="K580" s="30"/>
      <c r="L580" s="30"/>
      <c r="M580" s="22"/>
      <c r="N580" s="23"/>
      <c r="O580" s="23"/>
      <c r="P580" s="30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6.5" customHeight="1">
      <c r="A581" s="25"/>
      <c r="B581" s="1"/>
      <c r="C581" s="27"/>
      <c r="D581" s="3"/>
      <c r="E581" s="3"/>
      <c r="F581" s="3"/>
      <c r="G581" s="9"/>
      <c r="H581" s="42"/>
      <c r="I581" s="3"/>
      <c r="J581" s="30"/>
      <c r="K581" s="30"/>
      <c r="L581" s="30"/>
      <c r="M581" s="22"/>
      <c r="N581" s="23"/>
      <c r="O581" s="23"/>
      <c r="P581" s="30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6.5" customHeight="1">
      <c r="A582" s="25"/>
      <c r="B582" s="1"/>
      <c r="C582" s="27"/>
      <c r="D582" s="3"/>
      <c r="E582" s="3"/>
      <c r="F582" s="3"/>
      <c r="G582" s="9"/>
      <c r="H582" s="42"/>
      <c r="I582" s="3"/>
      <c r="J582" s="30"/>
      <c r="K582" s="30"/>
      <c r="L582" s="30"/>
      <c r="M582" s="22"/>
      <c r="N582" s="23"/>
      <c r="O582" s="23"/>
      <c r="P582" s="30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6.5" customHeight="1">
      <c r="A583" s="25"/>
      <c r="B583" s="1"/>
      <c r="C583" s="27"/>
      <c r="D583" s="3"/>
      <c r="E583" s="3"/>
      <c r="F583" s="3"/>
      <c r="G583" s="9"/>
      <c r="H583" s="42"/>
      <c r="I583" s="3"/>
      <c r="J583" s="30"/>
      <c r="K583" s="30"/>
      <c r="L583" s="30"/>
      <c r="M583" s="22"/>
      <c r="N583" s="23"/>
      <c r="O583" s="23"/>
      <c r="P583" s="30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6.5" customHeight="1">
      <c r="A584" s="25"/>
      <c r="B584" s="1"/>
      <c r="C584" s="27"/>
      <c r="D584" s="3"/>
      <c r="E584" s="3"/>
      <c r="F584" s="3"/>
      <c r="G584" s="9"/>
      <c r="H584" s="42"/>
      <c r="I584" s="3"/>
      <c r="J584" s="30"/>
      <c r="K584" s="30"/>
      <c r="L584" s="30"/>
      <c r="M584" s="22"/>
      <c r="N584" s="23"/>
      <c r="O584" s="23"/>
      <c r="P584" s="30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6.5" customHeight="1">
      <c r="A585" s="25"/>
      <c r="B585" s="1"/>
      <c r="C585" s="27"/>
      <c r="D585" s="3"/>
      <c r="E585" s="3"/>
      <c r="F585" s="3"/>
      <c r="G585" s="9"/>
      <c r="H585" s="42"/>
      <c r="I585" s="3"/>
      <c r="J585" s="30"/>
      <c r="K585" s="30"/>
      <c r="L585" s="30"/>
      <c r="M585" s="22"/>
      <c r="N585" s="23"/>
      <c r="O585" s="23"/>
      <c r="P585" s="30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6.5" customHeight="1">
      <c r="A586" s="25"/>
      <c r="B586" s="1"/>
      <c r="C586" s="27"/>
      <c r="D586" s="3"/>
      <c r="E586" s="3"/>
      <c r="F586" s="3"/>
      <c r="G586" s="9"/>
      <c r="H586" s="42"/>
      <c r="I586" s="3"/>
      <c r="J586" s="30"/>
      <c r="K586" s="30"/>
      <c r="L586" s="30"/>
      <c r="M586" s="22"/>
      <c r="N586" s="23"/>
      <c r="O586" s="23"/>
      <c r="P586" s="30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6.5" customHeight="1">
      <c r="A587" s="25"/>
      <c r="B587" s="1"/>
      <c r="C587" s="27"/>
      <c r="D587" s="3"/>
      <c r="E587" s="3"/>
      <c r="F587" s="3"/>
      <c r="G587" s="9"/>
      <c r="H587" s="42"/>
      <c r="I587" s="3"/>
      <c r="J587" s="30"/>
      <c r="K587" s="30"/>
      <c r="L587" s="30"/>
      <c r="M587" s="22"/>
      <c r="N587" s="23"/>
      <c r="O587" s="23"/>
      <c r="P587" s="30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6.5" customHeight="1">
      <c r="A588" s="25"/>
      <c r="B588" s="1"/>
      <c r="C588" s="27"/>
      <c r="D588" s="3"/>
      <c r="E588" s="3"/>
      <c r="F588" s="3"/>
      <c r="G588" s="9"/>
      <c r="H588" s="42"/>
      <c r="I588" s="3"/>
      <c r="J588" s="30"/>
      <c r="K588" s="30"/>
      <c r="L588" s="30"/>
      <c r="M588" s="22"/>
      <c r="N588" s="23"/>
      <c r="O588" s="23"/>
      <c r="P588" s="30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6.5" customHeight="1">
      <c r="A589" s="25"/>
      <c r="B589" s="1"/>
      <c r="C589" s="27"/>
      <c r="D589" s="3"/>
      <c r="E589" s="3"/>
      <c r="F589" s="3"/>
      <c r="G589" s="9"/>
      <c r="H589" s="42"/>
      <c r="I589" s="3"/>
      <c r="J589" s="30"/>
      <c r="K589" s="30"/>
      <c r="L589" s="30"/>
      <c r="M589" s="22"/>
      <c r="N589" s="23"/>
      <c r="O589" s="23"/>
      <c r="P589" s="30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6.5" customHeight="1">
      <c r="A590" s="25"/>
      <c r="B590" s="1"/>
      <c r="C590" s="27"/>
      <c r="D590" s="3"/>
      <c r="E590" s="3"/>
      <c r="F590" s="3"/>
      <c r="G590" s="9"/>
      <c r="H590" s="42"/>
      <c r="I590" s="3"/>
      <c r="J590" s="30"/>
      <c r="K590" s="30"/>
      <c r="L590" s="30"/>
      <c r="M590" s="22"/>
      <c r="N590" s="23"/>
      <c r="O590" s="23"/>
      <c r="P590" s="30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6.5" customHeight="1">
      <c r="A591" s="25"/>
      <c r="B591" s="1"/>
      <c r="C591" s="27"/>
      <c r="D591" s="3"/>
      <c r="E591" s="3"/>
      <c r="F591" s="3"/>
      <c r="G591" s="9"/>
      <c r="H591" s="42"/>
      <c r="I591" s="3"/>
      <c r="J591" s="30"/>
      <c r="K591" s="30"/>
      <c r="L591" s="30"/>
      <c r="M591" s="22"/>
      <c r="N591" s="23"/>
      <c r="O591" s="23"/>
      <c r="P591" s="30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6.5" customHeight="1">
      <c r="A592" s="25"/>
      <c r="B592" s="1"/>
      <c r="C592" s="27"/>
      <c r="D592" s="3"/>
      <c r="E592" s="3"/>
      <c r="F592" s="3"/>
      <c r="G592" s="9"/>
      <c r="H592" s="42"/>
      <c r="I592" s="3"/>
      <c r="J592" s="30"/>
      <c r="K592" s="30"/>
      <c r="L592" s="30"/>
      <c r="M592" s="22"/>
      <c r="N592" s="23"/>
      <c r="O592" s="23"/>
      <c r="P592" s="30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6.5" customHeight="1">
      <c r="A593" s="25"/>
      <c r="B593" s="1"/>
      <c r="C593" s="27"/>
      <c r="D593" s="3"/>
      <c r="E593" s="3"/>
      <c r="F593" s="3"/>
      <c r="G593" s="9"/>
      <c r="H593" s="42"/>
      <c r="I593" s="3"/>
      <c r="J593" s="30"/>
      <c r="K593" s="30"/>
      <c r="L593" s="30"/>
      <c r="M593" s="22"/>
      <c r="N593" s="23"/>
      <c r="O593" s="23"/>
      <c r="P593" s="30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6.5" customHeight="1">
      <c r="A594" s="25"/>
      <c r="B594" s="1"/>
      <c r="C594" s="27"/>
      <c r="D594" s="3"/>
      <c r="E594" s="3"/>
      <c r="F594" s="3"/>
      <c r="G594" s="9"/>
      <c r="H594" s="42"/>
      <c r="I594" s="3"/>
      <c r="J594" s="30"/>
      <c r="K594" s="30"/>
      <c r="L594" s="30"/>
      <c r="M594" s="22"/>
      <c r="N594" s="23"/>
      <c r="O594" s="23"/>
      <c r="P594" s="30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6.5" customHeight="1">
      <c r="A595" s="25"/>
      <c r="B595" s="1"/>
      <c r="C595" s="27"/>
      <c r="D595" s="3"/>
      <c r="E595" s="3"/>
      <c r="F595" s="3"/>
      <c r="G595" s="9"/>
      <c r="H595" s="42"/>
      <c r="I595" s="3"/>
      <c r="J595" s="30"/>
      <c r="K595" s="30"/>
      <c r="L595" s="30"/>
      <c r="M595" s="22"/>
      <c r="N595" s="23"/>
      <c r="O595" s="23"/>
      <c r="P595" s="30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6.5" customHeight="1">
      <c r="A596" s="25"/>
      <c r="B596" s="1"/>
      <c r="C596" s="27"/>
      <c r="D596" s="3"/>
      <c r="E596" s="3"/>
      <c r="F596" s="3"/>
      <c r="G596" s="9"/>
      <c r="H596" s="42"/>
      <c r="I596" s="3"/>
      <c r="J596" s="30"/>
      <c r="K596" s="30"/>
      <c r="L596" s="30"/>
      <c r="M596" s="22"/>
      <c r="N596" s="23"/>
      <c r="O596" s="23"/>
      <c r="P596" s="30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6.5" customHeight="1">
      <c r="A597" s="25"/>
      <c r="B597" s="1"/>
      <c r="C597" s="27"/>
      <c r="D597" s="3"/>
      <c r="E597" s="3"/>
      <c r="F597" s="3"/>
      <c r="G597" s="9"/>
      <c r="H597" s="42"/>
      <c r="I597" s="3"/>
      <c r="J597" s="30"/>
      <c r="K597" s="30"/>
      <c r="L597" s="30"/>
      <c r="M597" s="22"/>
      <c r="N597" s="23"/>
      <c r="O597" s="23"/>
      <c r="P597" s="30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6.5" customHeight="1">
      <c r="A598" s="25"/>
      <c r="B598" s="1"/>
      <c r="C598" s="27"/>
      <c r="D598" s="3"/>
      <c r="E598" s="3"/>
      <c r="F598" s="3"/>
      <c r="G598" s="9"/>
      <c r="H598" s="42"/>
      <c r="I598" s="3"/>
      <c r="J598" s="30"/>
      <c r="K598" s="30"/>
      <c r="L598" s="30"/>
      <c r="M598" s="22"/>
      <c r="N598" s="23"/>
      <c r="O598" s="23"/>
      <c r="P598" s="30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6.5" customHeight="1">
      <c r="A599" s="25"/>
      <c r="B599" s="1"/>
      <c r="C599" s="27"/>
      <c r="D599" s="3"/>
      <c r="E599" s="3"/>
      <c r="F599" s="3"/>
      <c r="G599" s="9"/>
      <c r="H599" s="42"/>
      <c r="I599" s="3"/>
      <c r="J599" s="30"/>
      <c r="K599" s="30"/>
      <c r="L599" s="30"/>
      <c r="M599" s="22"/>
      <c r="N599" s="23"/>
      <c r="O599" s="23"/>
      <c r="P599" s="30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6.5" customHeight="1">
      <c r="A600" s="25"/>
      <c r="B600" s="1"/>
      <c r="C600" s="27"/>
      <c r="D600" s="3"/>
      <c r="E600" s="3"/>
      <c r="F600" s="3"/>
      <c r="G600" s="9"/>
      <c r="H600" s="42"/>
      <c r="I600" s="3"/>
      <c r="J600" s="30"/>
      <c r="K600" s="30"/>
      <c r="L600" s="30"/>
      <c r="M600" s="22"/>
      <c r="N600" s="23"/>
      <c r="O600" s="23"/>
      <c r="P600" s="30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6.5" customHeight="1">
      <c r="A601" s="25"/>
      <c r="B601" s="1"/>
      <c r="C601" s="27"/>
      <c r="D601" s="3"/>
      <c r="E601" s="3"/>
      <c r="F601" s="3"/>
      <c r="G601" s="9"/>
      <c r="H601" s="42"/>
      <c r="I601" s="3"/>
      <c r="J601" s="30"/>
      <c r="K601" s="30"/>
      <c r="L601" s="30"/>
      <c r="M601" s="22"/>
      <c r="N601" s="23"/>
      <c r="O601" s="23"/>
      <c r="P601" s="30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6.5" customHeight="1">
      <c r="A602" s="25"/>
      <c r="B602" s="1"/>
      <c r="C602" s="27"/>
      <c r="D602" s="3"/>
      <c r="E602" s="3"/>
      <c r="F602" s="3"/>
      <c r="G602" s="9"/>
      <c r="H602" s="42"/>
      <c r="I602" s="3"/>
      <c r="J602" s="30"/>
      <c r="K602" s="30"/>
      <c r="L602" s="30"/>
      <c r="M602" s="22"/>
      <c r="N602" s="23"/>
      <c r="O602" s="23"/>
      <c r="P602" s="30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6.5" customHeight="1">
      <c r="A603" s="25"/>
      <c r="B603" s="1"/>
      <c r="C603" s="27"/>
      <c r="D603" s="3"/>
      <c r="E603" s="3"/>
      <c r="F603" s="3"/>
      <c r="G603" s="9"/>
      <c r="H603" s="42"/>
      <c r="I603" s="3"/>
      <c r="J603" s="30"/>
      <c r="K603" s="30"/>
      <c r="L603" s="30"/>
      <c r="M603" s="22"/>
      <c r="N603" s="23"/>
      <c r="O603" s="23"/>
      <c r="P603" s="30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6.5" customHeight="1">
      <c r="A604" s="25"/>
      <c r="B604" s="1"/>
      <c r="C604" s="27"/>
      <c r="D604" s="3"/>
      <c r="E604" s="3"/>
      <c r="F604" s="3"/>
      <c r="G604" s="9"/>
      <c r="H604" s="42"/>
      <c r="I604" s="3"/>
      <c r="J604" s="30"/>
      <c r="K604" s="30"/>
      <c r="L604" s="30"/>
      <c r="M604" s="22"/>
      <c r="N604" s="23"/>
      <c r="O604" s="23"/>
      <c r="P604" s="30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6.5" customHeight="1">
      <c r="A605" s="25"/>
      <c r="B605" s="1"/>
      <c r="C605" s="27"/>
      <c r="D605" s="3"/>
      <c r="E605" s="3"/>
      <c r="F605" s="3"/>
      <c r="G605" s="9"/>
      <c r="H605" s="42"/>
      <c r="I605" s="3"/>
      <c r="J605" s="30"/>
      <c r="K605" s="30"/>
      <c r="L605" s="30"/>
      <c r="M605" s="22"/>
      <c r="N605" s="23"/>
      <c r="O605" s="23"/>
      <c r="P605" s="30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6.5" customHeight="1">
      <c r="A606" s="25"/>
      <c r="B606" s="1"/>
      <c r="C606" s="27"/>
      <c r="D606" s="3"/>
      <c r="E606" s="3"/>
      <c r="F606" s="3"/>
      <c r="G606" s="9"/>
      <c r="H606" s="42"/>
      <c r="I606" s="3"/>
      <c r="J606" s="30"/>
      <c r="K606" s="30"/>
      <c r="L606" s="30"/>
      <c r="M606" s="22"/>
      <c r="N606" s="23"/>
      <c r="O606" s="23"/>
      <c r="P606" s="30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6.5" customHeight="1">
      <c r="A607" s="25"/>
      <c r="B607" s="1"/>
      <c r="C607" s="27"/>
      <c r="D607" s="3"/>
      <c r="E607" s="3"/>
      <c r="F607" s="3"/>
      <c r="G607" s="9"/>
      <c r="H607" s="42"/>
      <c r="I607" s="3"/>
      <c r="J607" s="30"/>
      <c r="K607" s="30"/>
      <c r="L607" s="30"/>
      <c r="M607" s="22"/>
      <c r="N607" s="23"/>
      <c r="O607" s="23"/>
      <c r="P607" s="30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6.5" customHeight="1">
      <c r="A608" s="25"/>
      <c r="B608" s="1"/>
      <c r="C608" s="27"/>
      <c r="D608" s="3"/>
      <c r="E608" s="3"/>
      <c r="F608" s="3"/>
      <c r="G608" s="9"/>
      <c r="H608" s="42"/>
      <c r="I608" s="3"/>
      <c r="J608" s="30"/>
      <c r="K608" s="30"/>
      <c r="L608" s="30"/>
      <c r="M608" s="22"/>
      <c r="N608" s="23"/>
      <c r="O608" s="23"/>
      <c r="P608" s="30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6.5" customHeight="1">
      <c r="A609" s="25"/>
      <c r="B609" s="1"/>
      <c r="C609" s="27"/>
      <c r="D609" s="3"/>
      <c r="E609" s="3"/>
      <c r="F609" s="3"/>
      <c r="G609" s="9"/>
      <c r="H609" s="42"/>
      <c r="I609" s="3"/>
      <c r="J609" s="30"/>
      <c r="K609" s="30"/>
      <c r="L609" s="30"/>
      <c r="M609" s="22"/>
      <c r="N609" s="23"/>
      <c r="O609" s="23"/>
      <c r="P609" s="30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6.5" customHeight="1">
      <c r="A610" s="25"/>
      <c r="B610" s="1"/>
      <c r="C610" s="27"/>
      <c r="D610" s="3"/>
      <c r="E610" s="3"/>
      <c r="F610" s="3"/>
      <c r="G610" s="9"/>
      <c r="H610" s="42"/>
      <c r="I610" s="3"/>
      <c r="J610" s="30"/>
      <c r="K610" s="30"/>
      <c r="L610" s="30"/>
      <c r="M610" s="22"/>
      <c r="N610" s="23"/>
      <c r="O610" s="23"/>
      <c r="P610" s="30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6.5" customHeight="1">
      <c r="A611" s="25"/>
      <c r="B611" s="1"/>
      <c r="C611" s="27"/>
      <c r="D611" s="3"/>
      <c r="E611" s="3"/>
      <c r="F611" s="3"/>
      <c r="G611" s="9"/>
      <c r="H611" s="42"/>
      <c r="I611" s="3"/>
      <c r="J611" s="30"/>
      <c r="K611" s="30"/>
      <c r="L611" s="30"/>
      <c r="M611" s="22"/>
      <c r="N611" s="23"/>
      <c r="O611" s="23"/>
      <c r="P611" s="30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6.5" customHeight="1">
      <c r="A612" s="25"/>
      <c r="B612" s="1"/>
      <c r="C612" s="27"/>
      <c r="D612" s="3"/>
      <c r="E612" s="3"/>
      <c r="F612" s="3"/>
      <c r="G612" s="9"/>
      <c r="H612" s="42"/>
      <c r="I612" s="3"/>
      <c r="J612" s="30"/>
      <c r="K612" s="30"/>
      <c r="L612" s="30"/>
      <c r="M612" s="22"/>
      <c r="N612" s="23"/>
      <c r="O612" s="23"/>
      <c r="P612" s="30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6.5" customHeight="1">
      <c r="A613" s="25"/>
      <c r="B613" s="1"/>
      <c r="C613" s="27"/>
      <c r="D613" s="3"/>
      <c r="E613" s="3"/>
      <c r="F613" s="3"/>
      <c r="G613" s="9"/>
      <c r="H613" s="42"/>
      <c r="I613" s="3"/>
      <c r="J613" s="30"/>
      <c r="K613" s="30"/>
      <c r="L613" s="30"/>
      <c r="M613" s="22"/>
      <c r="N613" s="23"/>
      <c r="O613" s="23"/>
      <c r="P613" s="30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6.5" customHeight="1">
      <c r="A614" s="25"/>
      <c r="B614" s="1"/>
      <c r="C614" s="27"/>
      <c r="D614" s="3"/>
      <c r="E614" s="3"/>
      <c r="F614" s="3"/>
      <c r="G614" s="9"/>
      <c r="H614" s="42"/>
      <c r="I614" s="3"/>
      <c r="J614" s="30"/>
      <c r="K614" s="30"/>
      <c r="L614" s="30"/>
      <c r="M614" s="22"/>
      <c r="N614" s="23"/>
      <c r="O614" s="23"/>
      <c r="P614" s="30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6.5" customHeight="1">
      <c r="A615" s="25"/>
      <c r="B615" s="1"/>
      <c r="C615" s="27"/>
      <c r="D615" s="3"/>
      <c r="E615" s="3"/>
      <c r="F615" s="3"/>
      <c r="G615" s="9"/>
      <c r="H615" s="42"/>
      <c r="I615" s="3"/>
      <c r="J615" s="30"/>
      <c r="K615" s="30"/>
      <c r="L615" s="30"/>
      <c r="M615" s="22"/>
      <c r="N615" s="23"/>
      <c r="O615" s="23"/>
      <c r="P615" s="30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6.5" customHeight="1">
      <c r="A616" s="25"/>
      <c r="B616" s="1"/>
      <c r="C616" s="27"/>
      <c r="D616" s="3"/>
      <c r="E616" s="3"/>
      <c r="F616" s="3"/>
      <c r="G616" s="9"/>
      <c r="H616" s="42"/>
      <c r="I616" s="3"/>
      <c r="J616" s="30"/>
      <c r="K616" s="30"/>
      <c r="L616" s="30"/>
      <c r="M616" s="22"/>
      <c r="N616" s="23"/>
      <c r="O616" s="23"/>
      <c r="P616" s="30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6.5" customHeight="1">
      <c r="A617" s="25"/>
      <c r="B617" s="1"/>
      <c r="C617" s="27"/>
      <c r="D617" s="3"/>
      <c r="E617" s="3"/>
      <c r="F617" s="3"/>
      <c r="G617" s="9"/>
      <c r="H617" s="42"/>
      <c r="I617" s="3"/>
      <c r="J617" s="30"/>
      <c r="K617" s="30"/>
      <c r="L617" s="30"/>
      <c r="M617" s="22"/>
      <c r="N617" s="23"/>
      <c r="O617" s="23"/>
      <c r="P617" s="30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6.5" customHeight="1">
      <c r="A618" s="25"/>
      <c r="B618" s="1"/>
      <c r="C618" s="27"/>
      <c r="D618" s="3"/>
      <c r="E618" s="3"/>
      <c r="F618" s="3"/>
      <c r="G618" s="9"/>
      <c r="H618" s="42"/>
      <c r="I618" s="3"/>
      <c r="J618" s="30"/>
      <c r="K618" s="30"/>
      <c r="L618" s="30"/>
      <c r="M618" s="22"/>
      <c r="N618" s="23"/>
      <c r="O618" s="23"/>
      <c r="P618" s="30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6.5" customHeight="1">
      <c r="A619" s="25"/>
      <c r="B619" s="1"/>
      <c r="C619" s="27"/>
      <c r="D619" s="3"/>
      <c r="E619" s="3"/>
      <c r="F619" s="3"/>
      <c r="G619" s="9"/>
      <c r="H619" s="42"/>
      <c r="I619" s="3"/>
      <c r="J619" s="30"/>
      <c r="K619" s="30"/>
      <c r="L619" s="30"/>
      <c r="M619" s="22"/>
      <c r="N619" s="23"/>
      <c r="O619" s="23"/>
      <c r="P619" s="30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6.5" customHeight="1">
      <c r="A620" s="25"/>
      <c r="B620" s="1"/>
      <c r="C620" s="27"/>
      <c r="D620" s="3"/>
      <c r="E620" s="3"/>
      <c r="F620" s="3"/>
      <c r="G620" s="9"/>
      <c r="H620" s="42"/>
      <c r="I620" s="3"/>
      <c r="J620" s="30"/>
      <c r="K620" s="30"/>
      <c r="L620" s="30"/>
      <c r="M620" s="22"/>
      <c r="N620" s="23"/>
      <c r="O620" s="23"/>
      <c r="P620" s="30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6.5" customHeight="1">
      <c r="A621" s="25"/>
      <c r="B621" s="1"/>
      <c r="C621" s="27"/>
      <c r="D621" s="3"/>
      <c r="E621" s="3"/>
      <c r="F621" s="3"/>
      <c r="G621" s="9"/>
      <c r="H621" s="42"/>
      <c r="I621" s="3"/>
      <c r="J621" s="30"/>
      <c r="K621" s="30"/>
      <c r="L621" s="30"/>
      <c r="M621" s="22"/>
      <c r="N621" s="23"/>
      <c r="O621" s="23"/>
      <c r="P621" s="30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6.5" customHeight="1">
      <c r="A622" s="25"/>
      <c r="B622" s="1"/>
      <c r="C622" s="27"/>
      <c r="D622" s="3"/>
      <c r="E622" s="3"/>
      <c r="F622" s="3"/>
      <c r="G622" s="9"/>
      <c r="H622" s="42"/>
      <c r="I622" s="3"/>
      <c r="J622" s="30"/>
      <c r="K622" s="30"/>
      <c r="L622" s="30"/>
      <c r="M622" s="22"/>
      <c r="N622" s="23"/>
      <c r="O622" s="23"/>
      <c r="P622" s="30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6.5" customHeight="1">
      <c r="A623" s="25"/>
      <c r="B623" s="1"/>
      <c r="C623" s="27"/>
      <c r="D623" s="3"/>
      <c r="E623" s="3"/>
      <c r="F623" s="3"/>
      <c r="G623" s="9"/>
      <c r="H623" s="42"/>
      <c r="I623" s="3"/>
      <c r="J623" s="30"/>
      <c r="K623" s="30"/>
      <c r="L623" s="30"/>
      <c r="M623" s="22"/>
      <c r="N623" s="23"/>
      <c r="O623" s="23"/>
      <c r="P623" s="30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6.5" customHeight="1">
      <c r="A624" s="25"/>
      <c r="B624" s="1"/>
      <c r="C624" s="27"/>
      <c r="D624" s="3"/>
      <c r="E624" s="3"/>
      <c r="F624" s="3"/>
      <c r="G624" s="9"/>
      <c r="H624" s="42"/>
      <c r="I624" s="3"/>
      <c r="J624" s="30"/>
      <c r="K624" s="30"/>
      <c r="L624" s="30"/>
      <c r="M624" s="22"/>
      <c r="N624" s="23"/>
      <c r="O624" s="23"/>
      <c r="P624" s="30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6.5" customHeight="1">
      <c r="A625" s="25"/>
      <c r="B625" s="1"/>
      <c r="C625" s="27"/>
      <c r="D625" s="3"/>
      <c r="E625" s="3"/>
      <c r="F625" s="3"/>
      <c r="G625" s="9"/>
      <c r="H625" s="42"/>
      <c r="I625" s="3"/>
      <c r="J625" s="30"/>
      <c r="K625" s="30"/>
      <c r="L625" s="30"/>
      <c r="M625" s="22"/>
      <c r="N625" s="23"/>
      <c r="O625" s="23"/>
      <c r="P625" s="30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6.5" customHeight="1">
      <c r="A626" s="25"/>
      <c r="B626" s="1"/>
      <c r="C626" s="27"/>
      <c r="D626" s="3"/>
      <c r="E626" s="3"/>
      <c r="F626" s="3"/>
      <c r="G626" s="9"/>
      <c r="H626" s="42"/>
      <c r="I626" s="3"/>
      <c r="J626" s="30"/>
      <c r="K626" s="30"/>
      <c r="L626" s="30"/>
      <c r="M626" s="22"/>
      <c r="N626" s="23"/>
      <c r="O626" s="23"/>
      <c r="P626" s="30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6.5" customHeight="1">
      <c r="A627" s="25"/>
      <c r="B627" s="1"/>
      <c r="C627" s="27"/>
      <c r="D627" s="3"/>
      <c r="E627" s="3"/>
      <c r="F627" s="3"/>
      <c r="G627" s="9"/>
      <c r="H627" s="42"/>
      <c r="I627" s="3"/>
      <c r="J627" s="30"/>
      <c r="K627" s="30"/>
      <c r="L627" s="30"/>
      <c r="M627" s="22"/>
      <c r="N627" s="23"/>
      <c r="O627" s="23"/>
      <c r="P627" s="30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6.5" customHeight="1">
      <c r="A628" s="25"/>
      <c r="B628" s="1"/>
      <c r="C628" s="27"/>
      <c r="D628" s="3"/>
      <c r="E628" s="3"/>
      <c r="F628" s="3"/>
      <c r="G628" s="9"/>
      <c r="H628" s="42"/>
      <c r="I628" s="3"/>
      <c r="J628" s="30"/>
      <c r="K628" s="30"/>
      <c r="L628" s="30"/>
      <c r="M628" s="22"/>
      <c r="N628" s="23"/>
      <c r="O628" s="23"/>
      <c r="P628" s="30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6.5" customHeight="1">
      <c r="A629" s="25"/>
      <c r="B629" s="1"/>
      <c r="C629" s="27"/>
      <c r="D629" s="3"/>
      <c r="E629" s="3"/>
      <c r="F629" s="3"/>
      <c r="G629" s="9"/>
      <c r="H629" s="42"/>
      <c r="I629" s="3"/>
      <c r="J629" s="30"/>
      <c r="K629" s="30"/>
      <c r="L629" s="30"/>
      <c r="M629" s="22"/>
      <c r="N629" s="23"/>
      <c r="O629" s="23"/>
      <c r="P629" s="30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6.5" customHeight="1">
      <c r="A630" s="25"/>
      <c r="B630" s="1"/>
      <c r="C630" s="27"/>
      <c r="D630" s="3"/>
      <c r="E630" s="3"/>
      <c r="F630" s="3"/>
      <c r="G630" s="9"/>
      <c r="H630" s="42"/>
      <c r="I630" s="3"/>
      <c r="J630" s="30"/>
      <c r="K630" s="30"/>
      <c r="L630" s="30"/>
      <c r="M630" s="22"/>
      <c r="N630" s="23"/>
      <c r="O630" s="23"/>
      <c r="P630" s="30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6.5" customHeight="1">
      <c r="A631" s="25"/>
      <c r="B631" s="1"/>
      <c r="C631" s="27"/>
      <c r="D631" s="3"/>
      <c r="E631" s="3"/>
      <c r="F631" s="3"/>
      <c r="G631" s="9"/>
      <c r="H631" s="42"/>
      <c r="I631" s="3"/>
      <c r="J631" s="30"/>
      <c r="K631" s="30"/>
      <c r="L631" s="30"/>
      <c r="M631" s="22"/>
      <c r="N631" s="23"/>
      <c r="O631" s="23"/>
      <c r="P631" s="30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6.5" customHeight="1">
      <c r="A632" s="25"/>
      <c r="B632" s="1"/>
      <c r="C632" s="27"/>
      <c r="D632" s="3"/>
      <c r="E632" s="3"/>
      <c r="F632" s="3"/>
      <c r="G632" s="9"/>
      <c r="H632" s="42"/>
      <c r="I632" s="3"/>
      <c r="J632" s="30"/>
      <c r="K632" s="30"/>
      <c r="L632" s="30"/>
      <c r="M632" s="22"/>
      <c r="N632" s="23"/>
      <c r="O632" s="23"/>
      <c r="P632" s="30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6.5" customHeight="1">
      <c r="A633" s="25"/>
      <c r="B633" s="1"/>
      <c r="C633" s="27"/>
      <c r="D633" s="3"/>
      <c r="E633" s="3"/>
      <c r="F633" s="3"/>
      <c r="G633" s="9"/>
      <c r="H633" s="42"/>
      <c r="I633" s="3"/>
      <c r="J633" s="30"/>
      <c r="K633" s="30"/>
      <c r="L633" s="30"/>
      <c r="M633" s="22"/>
      <c r="N633" s="23"/>
      <c r="O633" s="23"/>
      <c r="P633" s="30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6.5" customHeight="1">
      <c r="A634" s="25"/>
      <c r="B634" s="1"/>
      <c r="C634" s="27"/>
      <c r="D634" s="3"/>
      <c r="E634" s="3"/>
      <c r="F634" s="3"/>
      <c r="G634" s="9"/>
      <c r="H634" s="42"/>
      <c r="I634" s="3"/>
      <c r="J634" s="30"/>
      <c r="K634" s="30"/>
      <c r="L634" s="30"/>
      <c r="M634" s="22"/>
      <c r="N634" s="23"/>
      <c r="O634" s="23"/>
      <c r="P634" s="30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6.5" customHeight="1">
      <c r="A635" s="25"/>
      <c r="B635" s="1"/>
      <c r="C635" s="27"/>
      <c r="D635" s="3"/>
      <c r="E635" s="3"/>
      <c r="F635" s="3"/>
      <c r="G635" s="9"/>
      <c r="H635" s="42"/>
      <c r="I635" s="3"/>
      <c r="J635" s="30"/>
      <c r="K635" s="30"/>
      <c r="L635" s="30"/>
      <c r="M635" s="22"/>
      <c r="N635" s="23"/>
      <c r="O635" s="23"/>
      <c r="P635" s="30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6.5" customHeight="1">
      <c r="A636" s="25"/>
      <c r="B636" s="1"/>
      <c r="C636" s="27"/>
      <c r="D636" s="3"/>
      <c r="E636" s="3"/>
      <c r="F636" s="3"/>
      <c r="G636" s="9"/>
      <c r="H636" s="42"/>
      <c r="I636" s="3"/>
      <c r="J636" s="30"/>
      <c r="K636" s="30"/>
      <c r="L636" s="30"/>
      <c r="M636" s="22"/>
      <c r="N636" s="23"/>
      <c r="O636" s="23"/>
      <c r="P636" s="30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6.5" customHeight="1">
      <c r="A637" s="25"/>
      <c r="B637" s="1"/>
      <c r="C637" s="27"/>
      <c r="D637" s="3"/>
      <c r="E637" s="3"/>
      <c r="F637" s="3"/>
      <c r="G637" s="9"/>
      <c r="H637" s="42"/>
      <c r="I637" s="3"/>
      <c r="J637" s="30"/>
      <c r="K637" s="30"/>
      <c r="L637" s="30"/>
      <c r="M637" s="22"/>
      <c r="N637" s="23"/>
      <c r="O637" s="23"/>
      <c r="P637" s="30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6.5" customHeight="1">
      <c r="A638" s="25"/>
      <c r="B638" s="1"/>
      <c r="C638" s="27"/>
      <c r="D638" s="3"/>
      <c r="E638" s="3"/>
      <c r="F638" s="3"/>
      <c r="G638" s="9"/>
      <c r="H638" s="42"/>
      <c r="I638" s="3"/>
      <c r="J638" s="30"/>
      <c r="K638" s="30"/>
      <c r="L638" s="30"/>
      <c r="M638" s="22"/>
      <c r="N638" s="23"/>
      <c r="O638" s="23"/>
      <c r="P638" s="30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6.5" customHeight="1">
      <c r="A639" s="25"/>
      <c r="B639" s="1"/>
      <c r="C639" s="27"/>
      <c r="D639" s="3"/>
      <c r="E639" s="3"/>
      <c r="F639" s="3"/>
      <c r="G639" s="9"/>
      <c r="H639" s="42"/>
      <c r="I639" s="3"/>
      <c r="J639" s="30"/>
      <c r="K639" s="30"/>
      <c r="L639" s="30"/>
      <c r="M639" s="22"/>
      <c r="N639" s="23"/>
      <c r="O639" s="23"/>
      <c r="P639" s="30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6.5" customHeight="1">
      <c r="A640" s="25"/>
      <c r="B640" s="1"/>
      <c r="C640" s="27"/>
      <c r="D640" s="3"/>
      <c r="E640" s="3"/>
      <c r="F640" s="3"/>
      <c r="G640" s="9"/>
      <c r="H640" s="42"/>
      <c r="I640" s="3"/>
      <c r="J640" s="30"/>
      <c r="K640" s="30"/>
      <c r="L640" s="30"/>
      <c r="M640" s="22"/>
      <c r="N640" s="23"/>
      <c r="O640" s="23"/>
      <c r="P640" s="30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6.5" customHeight="1">
      <c r="A641" s="25"/>
      <c r="B641" s="1"/>
      <c r="C641" s="27"/>
      <c r="D641" s="3"/>
      <c r="E641" s="3"/>
      <c r="F641" s="3"/>
      <c r="G641" s="9"/>
      <c r="H641" s="42"/>
      <c r="I641" s="3"/>
      <c r="J641" s="30"/>
      <c r="K641" s="30"/>
      <c r="L641" s="30"/>
      <c r="M641" s="22"/>
      <c r="N641" s="23"/>
      <c r="O641" s="23"/>
      <c r="P641" s="30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6.5" customHeight="1">
      <c r="A642" s="25"/>
      <c r="B642" s="1"/>
      <c r="C642" s="27"/>
      <c r="D642" s="3"/>
      <c r="E642" s="3"/>
      <c r="F642" s="3"/>
      <c r="G642" s="9"/>
      <c r="H642" s="42"/>
      <c r="I642" s="3"/>
      <c r="J642" s="30"/>
      <c r="K642" s="30"/>
      <c r="L642" s="30"/>
      <c r="M642" s="22"/>
      <c r="N642" s="23"/>
      <c r="O642" s="23"/>
      <c r="P642" s="30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6.5" customHeight="1">
      <c r="A643" s="25"/>
      <c r="B643" s="1"/>
      <c r="C643" s="27"/>
      <c r="D643" s="3"/>
      <c r="E643" s="3"/>
      <c r="F643" s="3"/>
      <c r="G643" s="9"/>
      <c r="H643" s="42"/>
      <c r="I643" s="3"/>
      <c r="J643" s="30"/>
      <c r="K643" s="30"/>
      <c r="L643" s="30"/>
      <c r="M643" s="22"/>
      <c r="N643" s="23"/>
      <c r="O643" s="23"/>
      <c r="P643" s="30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6.5" customHeight="1">
      <c r="A644" s="25"/>
      <c r="B644" s="1"/>
      <c r="C644" s="27"/>
      <c r="D644" s="3"/>
      <c r="E644" s="3"/>
      <c r="F644" s="3"/>
      <c r="G644" s="9"/>
      <c r="H644" s="42"/>
      <c r="I644" s="3"/>
      <c r="J644" s="30"/>
      <c r="K644" s="30"/>
      <c r="L644" s="30"/>
      <c r="M644" s="22"/>
      <c r="N644" s="23"/>
      <c r="O644" s="23"/>
      <c r="P644" s="30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6.5" customHeight="1">
      <c r="A645" s="25"/>
      <c r="B645" s="1"/>
      <c r="C645" s="27"/>
      <c r="D645" s="3"/>
      <c r="E645" s="3"/>
      <c r="F645" s="3"/>
      <c r="G645" s="9"/>
      <c r="H645" s="42"/>
      <c r="I645" s="3"/>
      <c r="J645" s="30"/>
      <c r="K645" s="30"/>
      <c r="L645" s="30"/>
      <c r="M645" s="22"/>
      <c r="N645" s="23"/>
      <c r="O645" s="23"/>
      <c r="P645" s="30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6.5" customHeight="1">
      <c r="A646" s="25"/>
      <c r="B646" s="1"/>
      <c r="C646" s="27"/>
      <c r="D646" s="3"/>
      <c r="E646" s="3"/>
      <c r="F646" s="3"/>
      <c r="G646" s="9"/>
      <c r="H646" s="42"/>
      <c r="I646" s="3"/>
      <c r="J646" s="30"/>
      <c r="K646" s="30"/>
      <c r="L646" s="30"/>
      <c r="M646" s="22"/>
      <c r="N646" s="23"/>
      <c r="O646" s="23"/>
      <c r="P646" s="30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6.5" customHeight="1">
      <c r="A647" s="25"/>
      <c r="B647" s="1"/>
      <c r="C647" s="27"/>
      <c r="D647" s="3"/>
      <c r="E647" s="3"/>
      <c r="F647" s="3"/>
      <c r="G647" s="9"/>
      <c r="H647" s="42"/>
      <c r="I647" s="3"/>
      <c r="J647" s="30"/>
      <c r="K647" s="30"/>
      <c r="L647" s="30"/>
      <c r="M647" s="22"/>
      <c r="N647" s="23"/>
      <c r="O647" s="23"/>
      <c r="P647" s="30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6.5" customHeight="1">
      <c r="A648" s="25"/>
      <c r="B648" s="1"/>
      <c r="C648" s="27"/>
      <c r="D648" s="3"/>
      <c r="E648" s="3"/>
      <c r="F648" s="3"/>
      <c r="G648" s="9"/>
      <c r="H648" s="42"/>
      <c r="I648" s="3"/>
      <c r="J648" s="30"/>
      <c r="K648" s="30"/>
      <c r="L648" s="30"/>
      <c r="M648" s="22"/>
      <c r="N648" s="23"/>
      <c r="O648" s="23"/>
      <c r="P648" s="30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6.5" customHeight="1">
      <c r="A649" s="25"/>
      <c r="B649" s="1"/>
      <c r="C649" s="27"/>
      <c r="D649" s="3"/>
      <c r="E649" s="3"/>
      <c r="F649" s="3"/>
      <c r="G649" s="9"/>
      <c r="H649" s="42"/>
      <c r="I649" s="3"/>
      <c r="J649" s="30"/>
      <c r="K649" s="30"/>
      <c r="L649" s="30"/>
      <c r="M649" s="22"/>
      <c r="N649" s="23"/>
      <c r="O649" s="23"/>
      <c r="P649" s="30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6.5" customHeight="1">
      <c r="A650" s="25"/>
      <c r="B650" s="1"/>
      <c r="C650" s="27"/>
      <c r="D650" s="3"/>
      <c r="E650" s="3"/>
      <c r="F650" s="3"/>
      <c r="G650" s="9"/>
      <c r="H650" s="42"/>
      <c r="I650" s="3"/>
      <c r="J650" s="30"/>
      <c r="K650" s="30"/>
      <c r="L650" s="30"/>
      <c r="M650" s="22"/>
      <c r="N650" s="23"/>
      <c r="O650" s="23"/>
      <c r="P650" s="30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6.5" customHeight="1">
      <c r="A651" s="25"/>
      <c r="B651" s="1"/>
      <c r="C651" s="27"/>
      <c r="D651" s="3"/>
      <c r="E651" s="3"/>
      <c r="F651" s="3"/>
      <c r="G651" s="9"/>
      <c r="H651" s="42"/>
      <c r="I651" s="3"/>
      <c r="J651" s="30"/>
      <c r="K651" s="30"/>
      <c r="L651" s="30"/>
      <c r="M651" s="22"/>
      <c r="N651" s="23"/>
      <c r="O651" s="23"/>
      <c r="P651" s="30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6.5" customHeight="1">
      <c r="A652" s="25"/>
      <c r="B652" s="1"/>
      <c r="C652" s="27"/>
      <c r="D652" s="3"/>
      <c r="E652" s="3"/>
      <c r="F652" s="3"/>
      <c r="G652" s="9"/>
      <c r="H652" s="42"/>
      <c r="I652" s="3"/>
      <c r="J652" s="30"/>
      <c r="K652" s="30"/>
      <c r="L652" s="30"/>
      <c r="M652" s="22"/>
      <c r="N652" s="23"/>
      <c r="O652" s="23"/>
      <c r="P652" s="30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6.5" customHeight="1">
      <c r="A653" s="25"/>
      <c r="B653" s="1"/>
      <c r="C653" s="27"/>
      <c r="D653" s="3"/>
      <c r="E653" s="3"/>
      <c r="F653" s="3"/>
      <c r="G653" s="9"/>
      <c r="H653" s="42"/>
      <c r="I653" s="3"/>
      <c r="J653" s="30"/>
      <c r="K653" s="30"/>
      <c r="L653" s="30"/>
      <c r="M653" s="22"/>
      <c r="N653" s="23"/>
      <c r="O653" s="23"/>
      <c r="P653" s="30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6.5" customHeight="1">
      <c r="A654" s="25"/>
      <c r="B654" s="1"/>
      <c r="C654" s="27"/>
      <c r="D654" s="3"/>
      <c r="E654" s="3"/>
      <c r="F654" s="3"/>
      <c r="G654" s="9"/>
      <c r="H654" s="42"/>
      <c r="I654" s="3"/>
      <c r="J654" s="30"/>
      <c r="K654" s="30"/>
      <c r="L654" s="30"/>
      <c r="M654" s="22"/>
      <c r="N654" s="23"/>
      <c r="O654" s="23"/>
      <c r="P654" s="30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6.5" customHeight="1">
      <c r="A655" s="25"/>
      <c r="B655" s="1"/>
      <c r="C655" s="27"/>
      <c r="D655" s="3"/>
      <c r="E655" s="3"/>
      <c r="F655" s="3"/>
      <c r="G655" s="9"/>
      <c r="H655" s="42"/>
      <c r="I655" s="3"/>
      <c r="J655" s="30"/>
      <c r="K655" s="30"/>
      <c r="L655" s="30"/>
      <c r="M655" s="22"/>
      <c r="N655" s="23"/>
      <c r="O655" s="23"/>
      <c r="P655" s="30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6.5" customHeight="1">
      <c r="A656" s="25"/>
      <c r="B656" s="1"/>
      <c r="C656" s="27"/>
      <c r="D656" s="3"/>
      <c r="E656" s="3"/>
      <c r="F656" s="3"/>
      <c r="G656" s="9"/>
      <c r="H656" s="42"/>
      <c r="I656" s="3"/>
      <c r="J656" s="30"/>
      <c r="K656" s="30"/>
      <c r="L656" s="30"/>
      <c r="M656" s="22"/>
      <c r="N656" s="23"/>
      <c r="O656" s="23"/>
      <c r="P656" s="30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6.5" customHeight="1">
      <c r="A657" s="25"/>
      <c r="B657" s="1"/>
      <c r="C657" s="27"/>
      <c r="D657" s="3"/>
      <c r="E657" s="3"/>
      <c r="F657" s="3"/>
      <c r="G657" s="9"/>
      <c r="H657" s="42"/>
      <c r="I657" s="3"/>
      <c r="J657" s="30"/>
      <c r="K657" s="30"/>
      <c r="L657" s="30"/>
      <c r="M657" s="22"/>
      <c r="N657" s="23"/>
      <c r="O657" s="23"/>
      <c r="P657" s="30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6.5" customHeight="1">
      <c r="A658" s="25"/>
      <c r="B658" s="1"/>
      <c r="C658" s="27"/>
      <c r="D658" s="3"/>
      <c r="E658" s="3"/>
      <c r="F658" s="3"/>
      <c r="G658" s="9"/>
      <c r="H658" s="42"/>
      <c r="I658" s="3"/>
      <c r="J658" s="30"/>
      <c r="K658" s="30"/>
      <c r="L658" s="30"/>
      <c r="M658" s="22"/>
      <c r="N658" s="23"/>
      <c r="O658" s="23"/>
      <c r="P658" s="30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6.5" customHeight="1">
      <c r="A659" s="25"/>
      <c r="B659" s="1"/>
      <c r="C659" s="27"/>
      <c r="D659" s="3"/>
      <c r="E659" s="3"/>
      <c r="F659" s="3"/>
      <c r="G659" s="9"/>
      <c r="H659" s="42"/>
      <c r="I659" s="3"/>
      <c r="J659" s="30"/>
      <c r="K659" s="30"/>
      <c r="L659" s="30"/>
      <c r="M659" s="22"/>
      <c r="N659" s="23"/>
      <c r="O659" s="23"/>
      <c r="P659" s="30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6.5" customHeight="1">
      <c r="A660" s="25"/>
      <c r="B660" s="1"/>
      <c r="C660" s="27"/>
      <c r="D660" s="3"/>
      <c r="E660" s="3"/>
      <c r="F660" s="3"/>
      <c r="G660" s="9"/>
      <c r="H660" s="42"/>
      <c r="I660" s="3"/>
      <c r="J660" s="30"/>
      <c r="K660" s="30"/>
      <c r="L660" s="30"/>
      <c r="M660" s="22"/>
      <c r="N660" s="23"/>
      <c r="O660" s="23"/>
      <c r="P660" s="30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6.5" customHeight="1">
      <c r="A661" s="25"/>
      <c r="B661" s="1"/>
      <c r="C661" s="27"/>
      <c r="D661" s="3"/>
      <c r="E661" s="3"/>
      <c r="F661" s="3"/>
      <c r="G661" s="9"/>
      <c r="H661" s="42"/>
      <c r="I661" s="3"/>
      <c r="J661" s="30"/>
      <c r="K661" s="30"/>
      <c r="L661" s="30"/>
      <c r="M661" s="22"/>
      <c r="N661" s="23"/>
      <c r="O661" s="23"/>
      <c r="P661" s="30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6.5" customHeight="1">
      <c r="A662" s="25"/>
      <c r="B662" s="1"/>
      <c r="C662" s="27"/>
      <c r="D662" s="3"/>
      <c r="E662" s="3"/>
      <c r="F662" s="3"/>
      <c r="G662" s="9"/>
      <c r="H662" s="42"/>
      <c r="I662" s="3"/>
      <c r="J662" s="30"/>
      <c r="K662" s="30"/>
      <c r="L662" s="30"/>
      <c r="M662" s="22"/>
      <c r="N662" s="23"/>
      <c r="O662" s="23"/>
      <c r="P662" s="30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6.5" customHeight="1">
      <c r="A663" s="25"/>
      <c r="B663" s="1"/>
      <c r="C663" s="27"/>
      <c r="D663" s="3"/>
      <c r="E663" s="3"/>
      <c r="F663" s="3"/>
      <c r="G663" s="9"/>
      <c r="H663" s="42"/>
      <c r="I663" s="3"/>
      <c r="J663" s="30"/>
      <c r="K663" s="30"/>
      <c r="L663" s="30"/>
      <c r="M663" s="22"/>
      <c r="N663" s="23"/>
      <c r="O663" s="23"/>
      <c r="P663" s="30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6.5" customHeight="1">
      <c r="A664" s="25"/>
      <c r="B664" s="1"/>
      <c r="C664" s="27"/>
      <c r="D664" s="3"/>
      <c r="E664" s="3"/>
      <c r="F664" s="3"/>
      <c r="G664" s="9"/>
      <c r="H664" s="42"/>
      <c r="I664" s="3"/>
      <c r="J664" s="30"/>
      <c r="K664" s="30"/>
      <c r="L664" s="30"/>
      <c r="M664" s="22"/>
      <c r="N664" s="23"/>
      <c r="O664" s="23"/>
      <c r="P664" s="30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6.5" customHeight="1">
      <c r="A665" s="25"/>
      <c r="B665" s="1"/>
      <c r="C665" s="27"/>
      <c r="D665" s="3"/>
      <c r="E665" s="3"/>
      <c r="F665" s="3"/>
      <c r="G665" s="9"/>
      <c r="H665" s="42"/>
      <c r="I665" s="3"/>
      <c r="J665" s="30"/>
      <c r="K665" s="30"/>
      <c r="L665" s="30"/>
      <c r="M665" s="22"/>
      <c r="N665" s="23"/>
      <c r="O665" s="23"/>
      <c r="P665" s="30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6.5" customHeight="1">
      <c r="A666" s="25"/>
      <c r="B666" s="1"/>
      <c r="C666" s="27"/>
      <c r="D666" s="3"/>
      <c r="E666" s="3"/>
      <c r="F666" s="3"/>
      <c r="G666" s="9"/>
      <c r="H666" s="42"/>
      <c r="I666" s="3"/>
      <c r="J666" s="30"/>
      <c r="K666" s="30"/>
      <c r="L666" s="30"/>
      <c r="M666" s="22"/>
      <c r="N666" s="23"/>
      <c r="O666" s="23"/>
      <c r="P666" s="30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6.5" customHeight="1">
      <c r="A667" s="25"/>
      <c r="B667" s="1"/>
      <c r="C667" s="27"/>
      <c r="D667" s="3"/>
      <c r="E667" s="3"/>
      <c r="F667" s="3"/>
      <c r="G667" s="9"/>
      <c r="H667" s="42"/>
      <c r="I667" s="3"/>
      <c r="J667" s="30"/>
      <c r="K667" s="30"/>
      <c r="L667" s="30"/>
      <c r="M667" s="22"/>
      <c r="N667" s="23"/>
      <c r="O667" s="23"/>
      <c r="P667" s="30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6.5" customHeight="1">
      <c r="A668" s="25"/>
      <c r="B668" s="1"/>
      <c r="C668" s="27"/>
      <c r="D668" s="3"/>
      <c r="E668" s="3"/>
      <c r="F668" s="3"/>
      <c r="G668" s="9"/>
      <c r="H668" s="42"/>
      <c r="I668" s="3"/>
      <c r="J668" s="30"/>
      <c r="K668" s="30"/>
      <c r="L668" s="30"/>
      <c r="M668" s="22"/>
      <c r="N668" s="23"/>
      <c r="O668" s="23"/>
      <c r="P668" s="30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6.5" customHeight="1">
      <c r="A669" s="25"/>
      <c r="B669" s="1"/>
      <c r="C669" s="27"/>
      <c r="D669" s="3"/>
      <c r="E669" s="3"/>
      <c r="F669" s="3"/>
      <c r="G669" s="9"/>
      <c r="H669" s="42"/>
      <c r="I669" s="3"/>
      <c r="J669" s="30"/>
      <c r="K669" s="30"/>
      <c r="L669" s="30"/>
      <c r="M669" s="22"/>
      <c r="N669" s="23"/>
      <c r="O669" s="23"/>
      <c r="P669" s="30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6.5" customHeight="1">
      <c r="A670" s="25"/>
      <c r="B670" s="1"/>
      <c r="C670" s="27"/>
      <c r="D670" s="3"/>
      <c r="E670" s="3"/>
      <c r="F670" s="3"/>
      <c r="G670" s="9"/>
      <c r="H670" s="42"/>
      <c r="I670" s="3"/>
      <c r="J670" s="30"/>
      <c r="K670" s="30"/>
      <c r="L670" s="30"/>
      <c r="M670" s="22"/>
      <c r="N670" s="23"/>
      <c r="O670" s="23"/>
      <c r="P670" s="30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6.5" customHeight="1">
      <c r="A671" s="25"/>
      <c r="B671" s="1"/>
      <c r="C671" s="27"/>
      <c r="D671" s="3"/>
      <c r="E671" s="3"/>
      <c r="F671" s="3"/>
      <c r="G671" s="9"/>
      <c r="H671" s="42"/>
      <c r="I671" s="3"/>
      <c r="J671" s="30"/>
      <c r="K671" s="30"/>
      <c r="L671" s="30"/>
      <c r="M671" s="22"/>
      <c r="N671" s="23"/>
      <c r="O671" s="23"/>
      <c r="P671" s="30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6.5" customHeight="1">
      <c r="A672" s="25"/>
      <c r="B672" s="1"/>
      <c r="C672" s="27"/>
      <c r="D672" s="3"/>
      <c r="E672" s="3"/>
      <c r="F672" s="3"/>
      <c r="G672" s="9"/>
      <c r="H672" s="42"/>
      <c r="I672" s="3"/>
      <c r="J672" s="30"/>
      <c r="K672" s="30"/>
      <c r="L672" s="30"/>
      <c r="M672" s="22"/>
      <c r="N672" s="23"/>
      <c r="O672" s="23"/>
      <c r="P672" s="30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6.5" customHeight="1">
      <c r="A673" s="25"/>
      <c r="B673" s="1"/>
      <c r="C673" s="27"/>
      <c r="D673" s="3"/>
      <c r="E673" s="3"/>
      <c r="F673" s="3"/>
      <c r="G673" s="9"/>
      <c r="H673" s="42"/>
      <c r="I673" s="3"/>
      <c r="J673" s="30"/>
      <c r="K673" s="30"/>
      <c r="L673" s="30"/>
      <c r="M673" s="22"/>
      <c r="N673" s="23"/>
      <c r="O673" s="23"/>
      <c r="P673" s="30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6.5" customHeight="1">
      <c r="A674" s="25"/>
      <c r="B674" s="1"/>
      <c r="C674" s="27"/>
      <c r="D674" s="3"/>
      <c r="E674" s="3"/>
      <c r="F674" s="3"/>
      <c r="G674" s="9"/>
      <c r="H674" s="42"/>
      <c r="I674" s="3"/>
      <c r="J674" s="30"/>
      <c r="K674" s="30"/>
      <c r="L674" s="30"/>
      <c r="M674" s="22"/>
      <c r="N674" s="23"/>
      <c r="O674" s="23"/>
      <c r="P674" s="30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6.5" customHeight="1">
      <c r="A675" s="25"/>
      <c r="B675" s="1"/>
      <c r="C675" s="27"/>
      <c r="D675" s="3"/>
      <c r="E675" s="3"/>
      <c r="F675" s="3"/>
      <c r="G675" s="9"/>
      <c r="H675" s="42"/>
      <c r="I675" s="3"/>
      <c r="J675" s="30"/>
      <c r="K675" s="30"/>
      <c r="L675" s="30"/>
      <c r="M675" s="22"/>
      <c r="N675" s="23"/>
      <c r="O675" s="23"/>
      <c r="P675" s="30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6.5" customHeight="1">
      <c r="A676" s="25"/>
      <c r="B676" s="1"/>
      <c r="C676" s="27"/>
      <c r="D676" s="3"/>
      <c r="E676" s="3"/>
      <c r="F676" s="3"/>
      <c r="G676" s="9"/>
      <c r="H676" s="42"/>
      <c r="I676" s="3"/>
      <c r="J676" s="30"/>
      <c r="K676" s="30"/>
      <c r="L676" s="30"/>
      <c r="M676" s="22"/>
      <c r="N676" s="23"/>
      <c r="O676" s="23"/>
      <c r="P676" s="30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6.5" customHeight="1">
      <c r="A677" s="25"/>
      <c r="B677" s="1"/>
      <c r="C677" s="27"/>
      <c r="D677" s="3"/>
      <c r="E677" s="3"/>
      <c r="F677" s="3"/>
      <c r="G677" s="9"/>
      <c r="H677" s="42"/>
      <c r="I677" s="3"/>
      <c r="J677" s="30"/>
      <c r="K677" s="30"/>
      <c r="L677" s="30"/>
      <c r="M677" s="22"/>
      <c r="N677" s="23"/>
      <c r="O677" s="23"/>
      <c r="P677" s="30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6.5" customHeight="1">
      <c r="A678" s="25"/>
      <c r="B678" s="1"/>
      <c r="C678" s="27"/>
      <c r="D678" s="3"/>
      <c r="E678" s="3"/>
      <c r="F678" s="3"/>
      <c r="G678" s="9"/>
      <c r="H678" s="42"/>
      <c r="I678" s="3"/>
      <c r="J678" s="30"/>
      <c r="K678" s="30"/>
      <c r="L678" s="30"/>
      <c r="M678" s="22"/>
      <c r="N678" s="23"/>
      <c r="O678" s="23"/>
      <c r="P678" s="30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6.5" customHeight="1">
      <c r="A679" s="25"/>
      <c r="B679" s="1"/>
      <c r="C679" s="27"/>
      <c r="D679" s="3"/>
      <c r="E679" s="3"/>
      <c r="F679" s="3"/>
      <c r="G679" s="9"/>
      <c r="H679" s="42"/>
      <c r="I679" s="3"/>
      <c r="J679" s="30"/>
      <c r="K679" s="30"/>
      <c r="L679" s="30"/>
      <c r="M679" s="22"/>
      <c r="N679" s="23"/>
      <c r="O679" s="23"/>
      <c r="P679" s="30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6.5" customHeight="1">
      <c r="A680" s="25"/>
      <c r="B680" s="1"/>
      <c r="C680" s="27"/>
      <c r="D680" s="3"/>
      <c r="E680" s="3"/>
      <c r="F680" s="3"/>
      <c r="G680" s="9"/>
      <c r="H680" s="42"/>
      <c r="I680" s="3"/>
      <c r="J680" s="30"/>
      <c r="K680" s="30"/>
      <c r="L680" s="30"/>
      <c r="M680" s="22"/>
      <c r="N680" s="23"/>
      <c r="O680" s="23"/>
      <c r="P680" s="30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6.5" customHeight="1">
      <c r="A681" s="25"/>
      <c r="B681" s="1"/>
      <c r="C681" s="27"/>
      <c r="D681" s="3"/>
      <c r="E681" s="3"/>
      <c r="F681" s="3"/>
      <c r="G681" s="9"/>
      <c r="H681" s="42"/>
      <c r="I681" s="3"/>
      <c r="J681" s="30"/>
      <c r="K681" s="30"/>
      <c r="L681" s="30"/>
      <c r="M681" s="22"/>
      <c r="N681" s="23"/>
      <c r="O681" s="23"/>
      <c r="P681" s="30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6.5" customHeight="1">
      <c r="A682" s="25"/>
      <c r="B682" s="1"/>
      <c r="C682" s="27"/>
      <c r="D682" s="3"/>
      <c r="E682" s="3"/>
      <c r="F682" s="3"/>
      <c r="G682" s="9"/>
      <c r="H682" s="42"/>
      <c r="I682" s="3"/>
      <c r="J682" s="30"/>
      <c r="K682" s="30"/>
      <c r="L682" s="30"/>
      <c r="M682" s="22"/>
      <c r="N682" s="23"/>
      <c r="O682" s="23"/>
      <c r="P682" s="30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6.5" customHeight="1">
      <c r="A683" s="25"/>
      <c r="B683" s="1"/>
      <c r="C683" s="27"/>
      <c r="D683" s="3"/>
      <c r="E683" s="3"/>
      <c r="F683" s="3"/>
      <c r="G683" s="9"/>
      <c r="H683" s="42"/>
      <c r="I683" s="3"/>
      <c r="J683" s="30"/>
      <c r="K683" s="30"/>
      <c r="L683" s="30"/>
      <c r="M683" s="22"/>
      <c r="N683" s="23"/>
      <c r="O683" s="23"/>
      <c r="P683" s="30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6.5" customHeight="1">
      <c r="A684" s="25"/>
      <c r="B684" s="1"/>
      <c r="C684" s="27"/>
      <c r="D684" s="3"/>
      <c r="E684" s="3"/>
      <c r="F684" s="3"/>
      <c r="G684" s="9"/>
      <c r="H684" s="42"/>
      <c r="I684" s="3"/>
      <c r="J684" s="30"/>
      <c r="K684" s="30"/>
      <c r="L684" s="30"/>
      <c r="M684" s="22"/>
      <c r="N684" s="23"/>
      <c r="O684" s="23"/>
      <c r="P684" s="30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6.5" customHeight="1">
      <c r="A685" s="25"/>
      <c r="B685" s="1"/>
      <c r="C685" s="27"/>
      <c r="D685" s="3"/>
      <c r="E685" s="3"/>
      <c r="F685" s="3"/>
      <c r="G685" s="9"/>
      <c r="H685" s="42"/>
      <c r="I685" s="3"/>
      <c r="J685" s="30"/>
      <c r="K685" s="30"/>
      <c r="L685" s="30"/>
      <c r="M685" s="22"/>
      <c r="N685" s="23"/>
      <c r="O685" s="23"/>
      <c r="P685" s="30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6.5" customHeight="1">
      <c r="A686" s="25"/>
      <c r="B686" s="1"/>
      <c r="C686" s="27"/>
      <c r="D686" s="3"/>
      <c r="E686" s="3"/>
      <c r="F686" s="3"/>
      <c r="G686" s="9"/>
      <c r="H686" s="42"/>
      <c r="I686" s="3"/>
      <c r="J686" s="30"/>
      <c r="K686" s="30"/>
      <c r="L686" s="30"/>
      <c r="M686" s="22"/>
      <c r="N686" s="23"/>
      <c r="O686" s="23"/>
      <c r="P686" s="30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6.5" customHeight="1">
      <c r="A687" s="25"/>
      <c r="B687" s="1"/>
      <c r="C687" s="27"/>
      <c r="D687" s="3"/>
      <c r="E687" s="3"/>
      <c r="F687" s="3"/>
      <c r="G687" s="9"/>
      <c r="H687" s="42"/>
      <c r="I687" s="3"/>
      <c r="J687" s="30"/>
      <c r="K687" s="30"/>
      <c r="L687" s="30"/>
      <c r="M687" s="22"/>
      <c r="N687" s="23"/>
      <c r="O687" s="23"/>
      <c r="P687" s="30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6.5" customHeight="1">
      <c r="A688" s="25"/>
      <c r="B688" s="1"/>
      <c r="C688" s="27"/>
      <c r="D688" s="3"/>
      <c r="E688" s="3"/>
      <c r="F688" s="3"/>
      <c r="G688" s="9"/>
      <c r="H688" s="42"/>
      <c r="I688" s="3"/>
      <c r="J688" s="30"/>
      <c r="K688" s="30"/>
      <c r="L688" s="30"/>
      <c r="M688" s="22"/>
      <c r="N688" s="23"/>
      <c r="O688" s="23"/>
      <c r="P688" s="30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6.5" customHeight="1">
      <c r="A689" s="25"/>
      <c r="B689" s="1"/>
      <c r="C689" s="27"/>
      <c r="D689" s="3"/>
      <c r="E689" s="3"/>
      <c r="F689" s="3"/>
      <c r="G689" s="9"/>
      <c r="H689" s="42"/>
      <c r="I689" s="3"/>
      <c r="J689" s="30"/>
      <c r="K689" s="30"/>
      <c r="L689" s="30"/>
      <c r="M689" s="22"/>
      <c r="N689" s="23"/>
      <c r="O689" s="23"/>
      <c r="P689" s="30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6.5" customHeight="1">
      <c r="A690" s="25"/>
      <c r="B690" s="1"/>
      <c r="C690" s="27"/>
      <c r="D690" s="3"/>
      <c r="E690" s="3"/>
      <c r="F690" s="3"/>
      <c r="G690" s="9"/>
      <c r="H690" s="42"/>
      <c r="I690" s="3"/>
      <c r="J690" s="30"/>
      <c r="K690" s="30"/>
      <c r="L690" s="30"/>
      <c r="M690" s="22"/>
      <c r="N690" s="23"/>
      <c r="O690" s="23"/>
      <c r="P690" s="30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6.5" customHeight="1">
      <c r="A691" s="25"/>
      <c r="B691" s="1"/>
      <c r="C691" s="27"/>
      <c r="D691" s="3"/>
      <c r="E691" s="3"/>
      <c r="F691" s="3"/>
      <c r="G691" s="9"/>
      <c r="H691" s="42"/>
      <c r="I691" s="3"/>
      <c r="J691" s="30"/>
      <c r="K691" s="30"/>
      <c r="L691" s="30"/>
      <c r="M691" s="22"/>
      <c r="N691" s="23"/>
      <c r="O691" s="23"/>
      <c r="P691" s="30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6.5" customHeight="1">
      <c r="A692" s="25"/>
      <c r="B692" s="1"/>
      <c r="C692" s="27"/>
      <c r="D692" s="3"/>
      <c r="E692" s="3"/>
      <c r="F692" s="3"/>
      <c r="G692" s="9"/>
      <c r="H692" s="42"/>
      <c r="I692" s="3"/>
      <c r="J692" s="30"/>
      <c r="K692" s="30"/>
      <c r="L692" s="30"/>
      <c r="M692" s="22"/>
      <c r="N692" s="23"/>
      <c r="O692" s="23"/>
      <c r="P692" s="30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6.5" customHeight="1">
      <c r="A693" s="25"/>
      <c r="B693" s="1"/>
      <c r="C693" s="27"/>
      <c r="D693" s="3"/>
      <c r="E693" s="3"/>
      <c r="F693" s="3"/>
      <c r="G693" s="9"/>
      <c r="H693" s="42"/>
      <c r="I693" s="3"/>
      <c r="J693" s="30"/>
      <c r="K693" s="30"/>
      <c r="L693" s="30"/>
      <c r="M693" s="22"/>
      <c r="N693" s="23"/>
      <c r="O693" s="23"/>
      <c r="P693" s="30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6.5" customHeight="1">
      <c r="A694" s="25"/>
      <c r="B694" s="1"/>
      <c r="C694" s="27"/>
      <c r="D694" s="3"/>
      <c r="E694" s="3"/>
      <c r="F694" s="3"/>
      <c r="G694" s="9"/>
      <c r="H694" s="42"/>
      <c r="I694" s="3"/>
      <c r="J694" s="30"/>
      <c r="K694" s="30"/>
      <c r="L694" s="30"/>
      <c r="M694" s="22"/>
      <c r="N694" s="23"/>
      <c r="O694" s="23"/>
      <c r="P694" s="30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6.5" customHeight="1">
      <c r="A695" s="25"/>
      <c r="B695" s="1"/>
      <c r="C695" s="27"/>
      <c r="D695" s="3"/>
      <c r="E695" s="3"/>
      <c r="F695" s="3"/>
      <c r="G695" s="9"/>
      <c r="H695" s="42"/>
      <c r="I695" s="3"/>
      <c r="J695" s="30"/>
      <c r="K695" s="30"/>
      <c r="L695" s="30"/>
      <c r="M695" s="22"/>
      <c r="N695" s="23"/>
      <c r="O695" s="23"/>
      <c r="P695" s="30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6.5" customHeight="1">
      <c r="A696" s="25"/>
      <c r="B696" s="1"/>
      <c r="C696" s="27"/>
      <c r="D696" s="3"/>
      <c r="E696" s="3"/>
      <c r="F696" s="3"/>
      <c r="G696" s="9"/>
      <c r="H696" s="42"/>
      <c r="I696" s="3"/>
      <c r="J696" s="30"/>
      <c r="K696" s="30"/>
      <c r="L696" s="30"/>
      <c r="M696" s="22"/>
      <c r="N696" s="23"/>
      <c r="O696" s="23"/>
      <c r="P696" s="30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6.5" customHeight="1">
      <c r="A697" s="25"/>
      <c r="B697" s="1"/>
      <c r="C697" s="27"/>
      <c r="D697" s="3"/>
      <c r="E697" s="3"/>
      <c r="F697" s="3"/>
      <c r="G697" s="9"/>
      <c r="H697" s="42"/>
      <c r="I697" s="3"/>
      <c r="J697" s="30"/>
      <c r="K697" s="30"/>
      <c r="L697" s="30"/>
      <c r="M697" s="22"/>
      <c r="N697" s="23"/>
      <c r="O697" s="23"/>
      <c r="P697" s="30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6.5" customHeight="1">
      <c r="A698" s="25"/>
      <c r="B698" s="1"/>
      <c r="C698" s="27"/>
      <c r="D698" s="3"/>
      <c r="E698" s="3"/>
      <c r="F698" s="3"/>
      <c r="G698" s="9"/>
      <c r="H698" s="42"/>
      <c r="I698" s="3"/>
      <c r="J698" s="30"/>
      <c r="K698" s="30"/>
      <c r="L698" s="30"/>
      <c r="M698" s="22"/>
      <c r="N698" s="23"/>
      <c r="O698" s="23"/>
      <c r="P698" s="30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6.5" customHeight="1">
      <c r="A699" s="25"/>
      <c r="B699" s="1"/>
      <c r="C699" s="27"/>
      <c r="D699" s="3"/>
      <c r="E699" s="3"/>
      <c r="F699" s="3"/>
      <c r="G699" s="9"/>
      <c r="H699" s="42"/>
      <c r="I699" s="3"/>
      <c r="J699" s="30"/>
      <c r="K699" s="30"/>
      <c r="L699" s="30"/>
      <c r="M699" s="22"/>
      <c r="N699" s="23"/>
      <c r="O699" s="23"/>
      <c r="P699" s="30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6.5" customHeight="1">
      <c r="A700" s="25"/>
      <c r="B700" s="1"/>
      <c r="C700" s="27"/>
      <c r="D700" s="3"/>
      <c r="E700" s="3"/>
      <c r="F700" s="3"/>
      <c r="G700" s="9"/>
      <c r="H700" s="42"/>
      <c r="I700" s="3"/>
      <c r="J700" s="30"/>
      <c r="K700" s="30"/>
      <c r="L700" s="30"/>
      <c r="M700" s="22"/>
      <c r="N700" s="23"/>
      <c r="O700" s="23"/>
      <c r="P700" s="30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6.5" customHeight="1">
      <c r="A701" s="25"/>
      <c r="B701" s="1"/>
      <c r="C701" s="27"/>
      <c r="D701" s="3"/>
      <c r="E701" s="3"/>
      <c r="F701" s="3"/>
      <c r="G701" s="9"/>
      <c r="H701" s="42"/>
      <c r="I701" s="3"/>
      <c r="J701" s="30"/>
      <c r="K701" s="30"/>
      <c r="L701" s="30"/>
      <c r="M701" s="22"/>
      <c r="N701" s="23"/>
      <c r="O701" s="23"/>
      <c r="P701" s="30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6.5" customHeight="1">
      <c r="A702" s="25"/>
      <c r="B702" s="1"/>
      <c r="C702" s="27"/>
      <c r="D702" s="3"/>
      <c r="E702" s="3"/>
      <c r="F702" s="3"/>
      <c r="G702" s="9"/>
      <c r="H702" s="42"/>
      <c r="I702" s="3"/>
      <c r="J702" s="30"/>
      <c r="K702" s="30"/>
      <c r="L702" s="30"/>
      <c r="M702" s="22"/>
      <c r="N702" s="23"/>
      <c r="O702" s="23"/>
      <c r="P702" s="30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6.5" customHeight="1">
      <c r="A703" s="25"/>
      <c r="B703" s="1"/>
      <c r="C703" s="27"/>
      <c r="D703" s="3"/>
      <c r="E703" s="3"/>
      <c r="F703" s="3"/>
      <c r="G703" s="9"/>
      <c r="H703" s="42"/>
      <c r="I703" s="3"/>
      <c r="J703" s="30"/>
      <c r="K703" s="30"/>
      <c r="L703" s="30"/>
      <c r="M703" s="22"/>
      <c r="N703" s="23"/>
      <c r="O703" s="23"/>
      <c r="P703" s="30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6.5" customHeight="1">
      <c r="A704" s="25"/>
      <c r="B704" s="1"/>
      <c r="C704" s="27"/>
      <c r="D704" s="3"/>
      <c r="E704" s="3"/>
      <c r="F704" s="3"/>
      <c r="G704" s="9"/>
      <c r="H704" s="42"/>
      <c r="I704" s="3"/>
      <c r="J704" s="30"/>
      <c r="K704" s="30"/>
      <c r="L704" s="30"/>
      <c r="M704" s="22"/>
      <c r="N704" s="23"/>
      <c r="O704" s="23"/>
      <c r="P704" s="30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6.5" customHeight="1">
      <c r="A705" s="25"/>
      <c r="B705" s="1"/>
      <c r="C705" s="27"/>
      <c r="D705" s="3"/>
      <c r="E705" s="3"/>
      <c r="F705" s="3"/>
      <c r="G705" s="9"/>
      <c r="H705" s="42"/>
      <c r="I705" s="3"/>
      <c r="J705" s="30"/>
      <c r="K705" s="30"/>
      <c r="L705" s="30"/>
      <c r="M705" s="22"/>
      <c r="N705" s="23"/>
      <c r="O705" s="23"/>
      <c r="P705" s="30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6.5" customHeight="1">
      <c r="A706" s="25"/>
      <c r="B706" s="1"/>
      <c r="C706" s="27"/>
      <c r="D706" s="3"/>
      <c r="E706" s="3"/>
      <c r="F706" s="3"/>
      <c r="G706" s="9"/>
      <c r="H706" s="42"/>
      <c r="I706" s="3"/>
      <c r="J706" s="30"/>
      <c r="K706" s="30"/>
      <c r="L706" s="30"/>
      <c r="M706" s="22"/>
      <c r="N706" s="23"/>
      <c r="O706" s="23"/>
      <c r="P706" s="30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6.5" customHeight="1">
      <c r="A707" s="25"/>
      <c r="B707" s="1"/>
      <c r="C707" s="27"/>
      <c r="D707" s="3"/>
      <c r="E707" s="3"/>
      <c r="F707" s="3"/>
      <c r="G707" s="9"/>
      <c r="H707" s="42"/>
      <c r="I707" s="3"/>
      <c r="J707" s="30"/>
      <c r="K707" s="30"/>
      <c r="L707" s="30"/>
      <c r="M707" s="22"/>
      <c r="N707" s="23"/>
      <c r="O707" s="23"/>
      <c r="P707" s="30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6.5" customHeight="1">
      <c r="A708" s="25"/>
      <c r="B708" s="1"/>
      <c r="C708" s="27"/>
      <c r="D708" s="3"/>
      <c r="E708" s="3"/>
      <c r="F708" s="3"/>
      <c r="G708" s="9"/>
      <c r="H708" s="42"/>
      <c r="I708" s="3"/>
      <c r="J708" s="30"/>
      <c r="K708" s="30"/>
      <c r="L708" s="30"/>
      <c r="M708" s="22"/>
      <c r="N708" s="23"/>
      <c r="O708" s="23"/>
      <c r="P708" s="30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6.5" customHeight="1">
      <c r="A709" s="25"/>
      <c r="B709" s="1"/>
      <c r="C709" s="27"/>
      <c r="D709" s="3"/>
      <c r="E709" s="3"/>
      <c r="F709" s="3"/>
      <c r="G709" s="9"/>
      <c r="H709" s="42"/>
      <c r="I709" s="3"/>
      <c r="J709" s="30"/>
      <c r="K709" s="30"/>
      <c r="L709" s="30"/>
      <c r="M709" s="22"/>
      <c r="N709" s="23"/>
      <c r="O709" s="23"/>
      <c r="P709" s="30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6.5" customHeight="1">
      <c r="A710" s="25"/>
      <c r="B710" s="1"/>
      <c r="C710" s="27"/>
      <c r="D710" s="3"/>
      <c r="E710" s="3"/>
      <c r="F710" s="3"/>
      <c r="G710" s="9"/>
      <c r="H710" s="42"/>
      <c r="I710" s="3"/>
      <c r="J710" s="30"/>
      <c r="K710" s="30"/>
      <c r="L710" s="30"/>
      <c r="M710" s="22"/>
      <c r="N710" s="23"/>
      <c r="O710" s="23"/>
      <c r="P710" s="30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6.5" customHeight="1">
      <c r="A711" s="25"/>
      <c r="B711" s="1"/>
      <c r="C711" s="27"/>
      <c r="D711" s="3"/>
      <c r="E711" s="3"/>
      <c r="F711" s="3"/>
      <c r="G711" s="9"/>
      <c r="H711" s="42"/>
      <c r="I711" s="3"/>
      <c r="J711" s="30"/>
      <c r="K711" s="30"/>
      <c r="L711" s="30"/>
      <c r="M711" s="22"/>
      <c r="N711" s="23"/>
      <c r="O711" s="23"/>
      <c r="P711" s="30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6.5" customHeight="1">
      <c r="A712" s="25"/>
      <c r="B712" s="1"/>
      <c r="C712" s="27"/>
      <c r="D712" s="3"/>
      <c r="E712" s="3"/>
      <c r="F712" s="3"/>
      <c r="G712" s="9"/>
      <c r="H712" s="42"/>
      <c r="I712" s="3"/>
      <c r="J712" s="30"/>
      <c r="K712" s="30"/>
      <c r="L712" s="30"/>
      <c r="M712" s="22"/>
      <c r="N712" s="23"/>
      <c r="O712" s="23"/>
      <c r="P712" s="30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6.5" customHeight="1">
      <c r="A713" s="25"/>
      <c r="B713" s="1"/>
      <c r="C713" s="27"/>
      <c r="D713" s="3"/>
      <c r="E713" s="3"/>
      <c r="F713" s="3"/>
      <c r="G713" s="9"/>
      <c r="H713" s="42"/>
      <c r="I713" s="3"/>
      <c r="J713" s="30"/>
      <c r="K713" s="30"/>
      <c r="L713" s="30"/>
      <c r="M713" s="22"/>
      <c r="N713" s="23"/>
      <c r="O713" s="23"/>
      <c r="P713" s="30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6.5" customHeight="1">
      <c r="A714" s="25"/>
      <c r="B714" s="1"/>
      <c r="C714" s="27"/>
      <c r="D714" s="3"/>
      <c r="E714" s="3"/>
      <c r="F714" s="3"/>
      <c r="G714" s="9"/>
      <c r="H714" s="42"/>
      <c r="I714" s="3"/>
      <c r="J714" s="30"/>
      <c r="K714" s="30"/>
      <c r="L714" s="30"/>
      <c r="M714" s="22"/>
      <c r="N714" s="23"/>
      <c r="O714" s="23"/>
      <c r="P714" s="30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6.5" customHeight="1">
      <c r="A715" s="25"/>
      <c r="B715" s="1"/>
      <c r="C715" s="27"/>
      <c r="D715" s="3"/>
      <c r="E715" s="3"/>
      <c r="F715" s="3"/>
      <c r="G715" s="9"/>
      <c r="H715" s="42"/>
      <c r="I715" s="3"/>
      <c r="J715" s="30"/>
      <c r="K715" s="30"/>
      <c r="L715" s="30"/>
      <c r="M715" s="22"/>
      <c r="N715" s="23"/>
      <c r="O715" s="23"/>
      <c r="P715" s="30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6.5" customHeight="1">
      <c r="A716" s="25"/>
      <c r="B716" s="1"/>
      <c r="C716" s="27"/>
      <c r="D716" s="3"/>
      <c r="E716" s="3"/>
      <c r="F716" s="3"/>
      <c r="G716" s="9"/>
      <c r="H716" s="42"/>
      <c r="I716" s="3"/>
      <c r="J716" s="30"/>
      <c r="K716" s="30"/>
      <c r="L716" s="30"/>
      <c r="M716" s="22"/>
      <c r="N716" s="23"/>
      <c r="O716" s="23"/>
      <c r="P716" s="30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6.5" customHeight="1">
      <c r="A717" s="25"/>
      <c r="B717" s="1"/>
      <c r="C717" s="27"/>
      <c r="D717" s="3"/>
      <c r="E717" s="3"/>
      <c r="F717" s="3"/>
      <c r="G717" s="9"/>
      <c r="H717" s="42"/>
      <c r="I717" s="3"/>
      <c r="J717" s="30"/>
      <c r="K717" s="30"/>
      <c r="L717" s="30"/>
      <c r="M717" s="22"/>
      <c r="N717" s="23"/>
      <c r="O717" s="23"/>
      <c r="P717" s="30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6.5" customHeight="1">
      <c r="A718" s="25"/>
      <c r="B718" s="1"/>
      <c r="C718" s="27"/>
      <c r="D718" s="3"/>
      <c r="E718" s="3"/>
      <c r="F718" s="3"/>
      <c r="G718" s="9"/>
      <c r="H718" s="42"/>
      <c r="I718" s="3"/>
      <c r="J718" s="30"/>
      <c r="K718" s="30"/>
      <c r="L718" s="30"/>
      <c r="M718" s="22"/>
      <c r="N718" s="23"/>
      <c r="O718" s="23"/>
      <c r="P718" s="30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6.5" customHeight="1">
      <c r="A719" s="25"/>
      <c r="B719" s="1"/>
      <c r="C719" s="27"/>
      <c r="D719" s="3"/>
      <c r="E719" s="3"/>
      <c r="F719" s="3"/>
      <c r="G719" s="9"/>
      <c r="H719" s="42"/>
      <c r="I719" s="3"/>
      <c r="J719" s="30"/>
      <c r="K719" s="30"/>
      <c r="L719" s="30"/>
      <c r="M719" s="22"/>
      <c r="N719" s="23"/>
      <c r="O719" s="23"/>
      <c r="P719" s="30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6.5" customHeight="1">
      <c r="A720" s="25"/>
      <c r="B720" s="1"/>
      <c r="C720" s="27"/>
      <c r="D720" s="3"/>
      <c r="E720" s="3"/>
      <c r="F720" s="3"/>
      <c r="G720" s="9"/>
      <c r="H720" s="42"/>
      <c r="I720" s="3"/>
      <c r="J720" s="30"/>
      <c r="K720" s="30"/>
      <c r="L720" s="30"/>
      <c r="M720" s="22"/>
      <c r="N720" s="23"/>
      <c r="O720" s="23"/>
      <c r="P720" s="30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6.5" customHeight="1">
      <c r="A721" s="25"/>
      <c r="B721" s="1"/>
      <c r="C721" s="27"/>
      <c r="D721" s="3"/>
      <c r="E721" s="3"/>
      <c r="F721" s="3"/>
      <c r="G721" s="9"/>
      <c r="H721" s="42"/>
      <c r="I721" s="3"/>
      <c r="J721" s="30"/>
      <c r="K721" s="30"/>
      <c r="L721" s="30"/>
      <c r="M721" s="22"/>
      <c r="N721" s="23"/>
      <c r="O721" s="23"/>
      <c r="P721" s="30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6.5" customHeight="1">
      <c r="A722" s="25"/>
      <c r="B722" s="1"/>
      <c r="C722" s="27"/>
      <c r="D722" s="3"/>
      <c r="E722" s="3"/>
      <c r="F722" s="3"/>
      <c r="G722" s="9"/>
      <c r="H722" s="42"/>
      <c r="I722" s="3"/>
      <c r="J722" s="30"/>
      <c r="K722" s="30"/>
      <c r="L722" s="30"/>
      <c r="M722" s="22"/>
      <c r="N722" s="23"/>
      <c r="O722" s="23"/>
      <c r="P722" s="30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6.5" customHeight="1">
      <c r="A723" s="25"/>
      <c r="B723" s="1"/>
      <c r="C723" s="27"/>
      <c r="D723" s="3"/>
      <c r="E723" s="3"/>
      <c r="F723" s="3"/>
      <c r="G723" s="9"/>
      <c r="H723" s="42"/>
      <c r="I723" s="3"/>
      <c r="J723" s="30"/>
      <c r="K723" s="30"/>
      <c r="L723" s="30"/>
      <c r="M723" s="22"/>
      <c r="N723" s="23"/>
      <c r="O723" s="23"/>
      <c r="P723" s="30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6.5" customHeight="1">
      <c r="A724" s="25"/>
      <c r="B724" s="1"/>
      <c r="C724" s="27"/>
      <c r="D724" s="3"/>
      <c r="E724" s="3"/>
      <c r="F724" s="3"/>
      <c r="G724" s="9"/>
      <c r="H724" s="42"/>
      <c r="I724" s="3"/>
      <c r="J724" s="30"/>
      <c r="K724" s="30"/>
      <c r="L724" s="30"/>
      <c r="M724" s="22"/>
      <c r="N724" s="23"/>
      <c r="O724" s="23"/>
      <c r="P724" s="30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6.5" customHeight="1">
      <c r="A725" s="25"/>
      <c r="B725" s="1"/>
      <c r="C725" s="27"/>
      <c r="D725" s="3"/>
      <c r="E725" s="3"/>
      <c r="F725" s="3"/>
      <c r="G725" s="9"/>
      <c r="H725" s="42"/>
      <c r="I725" s="3"/>
      <c r="J725" s="30"/>
      <c r="K725" s="30"/>
      <c r="L725" s="30"/>
      <c r="M725" s="22"/>
      <c r="N725" s="23"/>
      <c r="O725" s="23"/>
      <c r="P725" s="30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6.5" customHeight="1">
      <c r="A726" s="25"/>
      <c r="B726" s="1"/>
      <c r="C726" s="27"/>
      <c r="D726" s="3"/>
      <c r="E726" s="3"/>
      <c r="F726" s="3"/>
      <c r="G726" s="9"/>
      <c r="H726" s="42"/>
      <c r="I726" s="3"/>
      <c r="J726" s="30"/>
      <c r="K726" s="30"/>
      <c r="L726" s="30"/>
      <c r="M726" s="22"/>
      <c r="N726" s="23"/>
      <c r="O726" s="23"/>
      <c r="P726" s="30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6.5" customHeight="1">
      <c r="A727" s="25"/>
      <c r="B727" s="1"/>
      <c r="C727" s="27"/>
      <c r="D727" s="3"/>
      <c r="E727" s="3"/>
      <c r="F727" s="3"/>
      <c r="G727" s="9"/>
      <c r="H727" s="42"/>
      <c r="I727" s="3"/>
      <c r="J727" s="30"/>
      <c r="K727" s="30"/>
      <c r="L727" s="30"/>
      <c r="M727" s="22"/>
      <c r="N727" s="23"/>
      <c r="O727" s="23"/>
      <c r="P727" s="30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6.5" customHeight="1">
      <c r="A728" s="25"/>
      <c r="B728" s="1"/>
      <c r="C728" s="27"/>
      <c r="D728" s="3"/>
      <c r="E728" s="3"/>
      <c r="F728" s="3"/>
      <c r="G728" s="9"/>
      <c r="H728" s="42"/>
      <c r="I728" s="3"/>
      <c r="J728" s="30"/>
      <c r="K728" s="30"/>
      <c r="L728" s="30"/>
      <c r="M728" s="22"/>
      <c r="N728" s="23"/>
      <c r="O728" s="23"/>
      <c r="P728" s="30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6.5" customHeight="1">
      <c r="A729" s="25"/>
      <c r="B729" s="1"/>
      <c r="C729" s="27"/>
      <c r="D729" s="3"/>
      <c r="E729" s="3"/>
      <c r="F729" s="3"/>
      <c r="G729" s="9"/>
      <c r="H729" s="42"/>
      <c r="I729" s="3"/>
      <c r="J729" s="30"/>
      <c r="K729" s="30"/>
      <c r="L729" s="30"/>
      <c r="M729" s="22"/>
      <c r="N729" s="23"/>
      <c r="O729" s="23"/>
      <c r="P729" s="30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6.5" customHeight="1">
      <c r="A730" s="25"/>
      <c r="B730" s="1"/>
      <c r="C730" s="27"/>
      <c r="D730" s="3"/>
      <c r="E730" s="3"/>
      <c r="F730" s="3"/>
      <c r="G730" s="9"/>
      <c r="H730" s="42"/>
      <c r="I730" s="3"/>
      <c r="J730" s="30"/>
      <c r="K730" s="30"/>
      <c r="L730" s="30"/>
      <c r="M730" s="22"/>
      <c r="N730" s="23"/>
      <c r="O730" s="23"/>
      <c r="P730" s="30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6.5" customHeight="1">
      <c r="A731" s="25"/>
      <c r="B731" s="1"/>
      <c r="C731" s="27"/>
      <c r="D731" s="3"/>
      <c r="E731" s="3"/>
      <c r="F731" s="3"/>
      <c r="G731" s="9"/>
      <c r="H731" s="42"/>
      <c r="I731" s="3"/>
      <c r="J731" s="30"/>
      <c r="K731" s="30"/>
      <c r="L731" s="30"/>
      <c r="M731" s="22"/>
      <c r="N731" s="23"/>
      <c r="O731" s="23"/>
      <c r="P731" s="30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6.5" customHeight="1">
      <c r="A732" s="25"/>
      <c r="B732" s="1"/>
      <c r="C732" s="27"/>
      <c r="D732" s="3"/>
      <c r="E732" s="3"/>
      <c r="F732" s="3"/>
      <c r="G732" s="9"/>
      <c r="H732" s="42"/>
      <c r="I732" s="3"/>
      <c r="J732" s="30"/>
      <c r="K732" s="30"/>
      <c r="L732" s="30"/>
      <c r="M732" s="22"/>
      <c r="N732" s="23"/>
      <c r="O732" s="23"/>
      <c r="P732" s="30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6.5" customHeight="1">
      <c r="A733" s="25"/>
      <c r="B733" s="1"/>
      <c r="C733" s="27"/>
      <c r="D733" s="3"/>
      <c r="E733" s="3"/>
      <c r="F733" s="3"/>
      <c r="G733" s="9"/>
      <c r="H733" s="42"/>
      <c r="I733" s="3"/>
      <c r="J733" s="30"/>
      <c r="K733" s="30"/>
      <c r="L733" s="30"/>
      <c r="M733" s="22"/>
      <c r="N733" s="23"/>
      <c r="O733" s="23"/>
      <c r="P733" s="30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6.5" customHeight="1">
      <c r="A734" s="25"/>
      <c r="B734" s="1"/>
      <c r="C734" s="27"/>
      <c r="D734" s="3"/>
      <c r="E734" s="3"/>
      <c r="F734" s="3"/>
      <c r="G734" s="9"/>
      <c r="H734" s="42"/>
      <c r="I734" s="3"/>
      <c r="J734" s="30"/>
      <c r="K734" s="30"/>
      <c r="L734" s="30"/>
      <c r="M734" s="22"/>
      <c r="N734" s="23"/>
      <c r="O734" s="23"/>
      <c r="P734" s="30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6.5" customHeight="1">
      <c r="A735" s="25"/>
      <c r="B735" s="1"/>
      <c r="C735" s="27"/>
      <c r="D735" s="3"/>
      <c r="E735" s="3"/>
      <c r="F735" s="3"/>
      <c r="G735" s="9"/>
      <c r="H735" s="42"/>
      <c r="I735" s="3"/>
      <c r="J735" s="30"/>
      <c r="K735" s="30"/>
      <c r="L735" s="30"/>
      <c r="M735" s="22"/>
      <c r="N735" s="23"/>
      <c r="O735" s="23"/>
      <c r="P735" s="30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6.5" customHeight="1">
      <c r="A736" s="25"/>
      <c r="B736" s="1"/>
      <c r="C736" s="27"/>
      <c r="D736" s="3"/>
      <c r="E736" s="3"/>
      <c r="F736" s="3"/>
      <c r="G736" s="9"/>
      <c r="H736" s="42"/>
      <c r="I736" s="3"/>
      <c r="J736" s="30"/>
      <c r="K736" s="30"/>
      <c r="L736" s="30"/>
      <c r="M736" s="22"/>
      <c r="N736" s="23"/>
      <c r="O736" s="23"/>
      <c r="P736" s="30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6.5" customHeight="1">
      <c r="A737" s="25"/>
      <c r="B737" s="1"/>
      <c r="C737" s="27"/>
      <c r="D737" s="3"/>
      <c r="E737" s="3"/>
      <c r="F737" s="3"/>
      <c r="G737" s="9"/>
      <c r="H737" s="42"/>
      <c r="I737" s="3"/>
      <c r="J737" s="30"/>
      <c r="K737" s="30"/>
      <c r="L737" s="30"/>
      <c r="M737" s="22"/>
      <c r="N737" s="23"/>
      <c r="O737" s="23"/>
      <c r="P737" s="30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6.5" customHeight="1">
      <c r="A738" s="25"/>
      <c r="B738" s="1"/>
      <c r="C738" s="27"/>
      <c r="D738" s="3"/>
      <c r="E738" s="3"/>
      <c r="F738" s="3"/>
      <c r="G738" s="9"/>
      <c r="H738" s="42"/>
      <c r="I738" s="3"/>
      <c r="J738" s="30"/>
      <c r="K738" s="30"/>
      <c r="L738" s="30"/>
      <c r="M738" s="22"/>
      <c r="N738" s="23"/>
      <c r="O738" s="23"/>
      <c r="P738" s="30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6.5" customHeight="1">
      <c r="A739" s="25"/>
      <c r="B739" s="1"/>
      <c r="C739" s="27"/>
      <c r="D739" s="3"/>
      <c r="E739" s="3"/>
      <c r="F739" s="3"/>
      <c r="G739" s="9"/>
      <c r="H739" s="42"/>
      <c r="I739" s="3"/>
      <c r="J739" s="30"/>
      <c r="K739" s="30"/>
      <c r="L739" s="30"/>
      <c r="M739" s="22"/>
      <c r="N739" s="23"/>
      <c r="O739" s="23"/>
      <c r="P739" s="30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6.5" customHeight="1">
      <c r="A740" s="25"/>
      <c r="B740" s="1"/>
      <c r="C740" s="27"/>
      <c r="D740" s="3"/>
      <c r="E740" s="3"/>
      <c r="F740" s="3"/>
      <c r="G740" s="9"/>
      <c r="H740" s="42"/>
      <c r="I740" s="3"/>
      <c r="J740" s="30"/>
      <c r="K740" s="30"/>
      <c r="L740" s="30"/>
      <c r="M740" s="22"/>
      <c r="N740" s="23"/>
      <c r="O740" s="23"/>
      <c r="P740" s="30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6.5" customHeight="1">
      <c r="A741" s="25"/>
      <c r="B741" s="1"/>
      <c r="C741" s="27"/>
      <c r="D741" s="3"/>
      <c r="E741" s="3"/>
      <c r="F741" s="3"/>
      <c r="G741" s="9"/>
      <c r="H741" s="42"/>
      <c r="I741" s="3"/>
      <c r="J741" s="30"/>
      <c r="K741" s="30"/>
      <c r="L741" s="30"/>
      <c r="M741" s="22"/>
      <c r="N741" s="23"/>
      <c r="O741" s="23"/>
      <c r="P741" s="30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6.5" customHeight="1">
      <c r="A742" s="25"/>
      <c r="B742" s="1"/>
      <c r="C742" s="27"/>
      <c r="D742" s="3"/>
      <c r="E742" s="3"/>
      <c r="F742" s="3"/>
      <c r="G742" s="9"/>
      <c r="H742" s="42"/>
      <c r="I742" s="3"/>
      <c r="J742" s="30"/>
      <c r="K742" s="30"/>
      <c r="L742" s="30"/>
      <c r="M742" s="22"/>
      <c r="N742" s="23"/>
      <c r="O742" s="23"/>
      <c r="P742" s="30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6.5" customHeight="1">
      <c r="A743" s="25"/>
      <c r="B743" s="1"/>
      <c r="C743" s="27"/>
      <c r="D743" s="3"/>
      <c r="E743" s="3"/>
      <c r="F743" s="3"/>
      <c r="G743" s="9"/>
      <c r="H743" s="42"/>
      <c r="I743" s="3"/>
      <c r="J743" s="30"/>
      <c r="K743" s="30"/>
      <c r="L743" s="30"/>
      <c r="M743" s="22"/>
      <c r="N743" s="23"/>
      <c r="O743" s="23"/>
      <c r="P743" s="30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6.5" customHeight="1">
      <c r="A744" s="25"/>
      <c r="B744" s="1"/>
      <c r="C744" s="27"/>
      <c r="D744" s="3"/>
      <c r="E744" s="3"/>
      <c r="F744" s="3"/>
      <c r="G744" s="9"/>
      <c r="H744" s="42"/>
      <c r="I744" s="3"/>
      <c r="J744" s="30"/>
      <c r="K744" s="30"/>
      <c r="L744" s="30"/>
      <c r="M744" s="22"/>
      <c r="N744" s="23"/>
      <c r="O744" s="23"/>
      <c r="P744" s="30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6.5" customHeight="1">
      <c r="A745" s="25"/>
      <c r="B745" s="1"/>
      <c r="C745" s="27"/>
      <c r="D745" s="3"/>
      <c r="E745" s="3"/>
      <c r="F745" s="3"/>
      <c r="G745" s="9"/>
      <c r="H745" s="42"/>
      <c r="I745" s="3"/>
      <c r="J745" s="30"/>
      <c r="K745" s="30"/>
      <c r="L745" s="30"/>
      <c r="M745" s="22"/>
      <c r="N745" s="23"/>
      <c r="O745" s="23"/>
      <c r="P745" s="30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6.5" customHeight="1">
      <c r="A746" s="25"/>
      <c r="B746" s="1"/>
      <c r="C746" s="27"/>
      <c r="D746" s="3"/>
      <c r="E746" s="3"/>
      <c r="F746" s="3"/>
      <c r="G746" s="9"/>
      <c r="H746" s="42"/>
      <c r="I746" s="3"/>
      <c r="J746" s="30"/>
      <c r="K746" s="30"/>
      <c r="L746" s="30"/>
      <c r="M746" s="22"/>
      <c r="N746" s="23"/>
      <c r="O746" s="23"/>
      <c r="P746" s="30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6.5" customHeight="1">
      <c r="A747" s="25"/>
      <c r="B747" s="1"/>
      <c r="C747" s="27"/>
      <c r="D747" s="3"/>
      <c r="E747" s="3"/>
      <c r="F747" s="3"/>
      <c r="G747" s="9"/>
      <c r="H747" s="42"/>
      <c r="I747" s="3"/>
      <c r="J747" s="30"/>
      <c r="K747" s="30"/>
      <c r="L747" s="30"/>
      <c r="M747" s="22"/>
      <c r="N747" s="23"/>
      <c r="O747" s="23"/>
      <c r="P747" s="30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6.5" customHeight="1">
      <c r="A748" s="25"/>
      <c r="B748" s="1"/>
      <c r="C748" s="27"/>
      <c r="D748" s="3"/>
      <c r="E748" s="3"/>
      <c r="F748" s="3"/>
      <c r="G748" s="9"/>
      <c r="H748" s="42"/>
      <c r="I748" s="3"/>
      <c r="J748" s="30"/>
      <c r="K748" s="30"/>
      <c r="L748" s="30"/>
      <c r="M748" s="22"/>
      <c r="N748" s="23"/>
      <c r="O748" s="23"/>
      <c r="P748" s="30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6.5" customHeight="1">
      <c r="A749" s="25"/>
      <c r="B749" s="1"/>
      <c r="C749" s="27"/>
      <c r="D749" s="3"/>
      <c r="E749" s="3"/>
      <c r="F749" s="3"/>
      <c r="G749" s="9"/>
      <c r="H749" s="42"/>
      <c r="I749" s="3"/>
      <c r="J749" s="30"/>
      <c r="K749" s="30"/>
      <c r="L749" s="30"/>
      <c r="M749" s="22"/>
      <c r="N749" s="23"/>
      <c r="O749" s="23"/>
      <c r="P749" s="30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6.5" customHeight="1">
      <c r="A750" s="25"/>
      <c r="B750" s="1"/>
      <c r="C750" s="27"/>
      <c r="D750" s="3"/>
      <c r="E750" s="3"/>
      <c r="F750" s="3"/>
      <c r="G750" s="9"/>
      <c r="H750" s="42"/>
      <c r="I750" s="3"/>
      <c r="J750" s="30"/>
      <c r="K750" s="30"/>
      <c r="L750" s="30"/>
      <c r="M750" s="22"/>
      <c r="N750" s="23"/>
      <c r="O750" s="23"/>
      <c r="P750" s="30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6.5" customHeight="1">
      <c r="A751" s="25"/>
      <c r="B751" s="1"/>
      <c r="C751" s="27"/>
      <c r="D751" s="3"/>
      <c r="E751" s="3"/>
      <c r="F751" s="3"/>
      <c r="G751" s="9"/>
      <c r="H751" s="42"/>
      <c r="I751" s="3"/>
      <c r="J751" s="30"/>
      <c r="K751" s="30"/>
      <c r="L751" s="30"/>
      <c r="M751" s="22"/>
      <c r="N751" s="23"/>
      <c r="O751" s="23"/>
      <c r="P751" s="30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6.5" customHeight="1">
      <c r="A752" s="25"/>
      <c r="B752" s="1"/>
      <c r="C752" s="27"/>
      <c r="D752" s="3"/>
      <c r="E752" s="3"/>
      <c r="F752" s="3"/>
      <c r="G752" s="9"/>
      <c r="H752" s="42"/>
      <c r="I752" s="3"/>
      <c r="J752" s="30"/>
      <c r="K752" s="30"/>
      <c r="L752" s="30"/>
      <c r="M752" s="22"/>
      <c r="N752" s="23"/>
      <c r="O752" s="23"/>
      <c r="P752" s="30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6.5" customHeight="1">
      <c r="A753" s="25"/>
      <c r="B753" s="1"/>
      <c r="C753" s="27"/>
      <c r="D753" s="3"/>
      <c r="E753" s="3"/>
      <c r="F753" s="3"/>
      <c r="G753" s="9"/>
      <c r="H753" s="42"/>
      <c r="I753" s="3"/>
      <c r="J753" s="30"/>
      <c r="K753" s="30"/>
      <c r="L753" s="30"/>
      <c r="M753" s="22"/>
      <c r="N753" s="23"/>
      <c r="O753" s="23"/>
      <c r="P753" s="30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6.5" customHeight="1">
      <c r="A754" s="25"/>
      <c r="B754" s="1"/>
      <c r="C754" s="27"/>
      <c r="D754" s="3"/>
      <c r="E754" s="3"/>
      <c r="F754" s="3"/>
      <c r="G754" s="9"/>
      <c r="H754" s="42"/>
      <c r="I754" s="3"/>
      <c r="J754" s="30"/>
      <c r="K754" s="30"/>
      <c r="L754" s="30"/>
      <c r="M754" s="22"/>
      <c r="N754" s="23"/>
      <c r="O754" s="23"/>
      <c r="P754" s="30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6.5" customHeight="1">
      <c r="A755" s="25"/>
      <c r="B755" s="1"/>
      <c r="C755" s="27"/>
      <c r="D755" s="3"/>
      <c r="E755" s="3"/>
      <c r="F755" s="3"/>
      <c r="G755" s="9"/>
      <c r="H755" s="42"/>
      <c r="I755" s="3"/>
      <c r="J755" s="30"/>
      <c r="K755" s="30"/>
      <c r="L755" s="30"/>
      <c r="M755" s="22"/>
      <c r="N755" s="23"/>
      <c r="O755" s="23"/>
      <c r="P755" s="30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6.5" customHeight="1">
      <c r="A756" s="25"/>
      <c r="B756" s="1"/>
      <c r="C756" s="27"/>
      <c r="D756" s="3"/>
      <c r="E756" s="3"/>
      <c r="F756" s="3"/>
      <c r="G756" s="9"/>
      <c r="H756" s="42"/>
      <c r="I756" s="3"/>
      <c r="J756" s="30"/>
      <c r="K756" s="30"/>
      <c r="L756" s="30"/>
      <c r="M756" s="22"/>
      <c r="N756" s="23"/>
      <c r="O756" s="23"/>
      <c r="P756" s="30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6.5" customHeight="1">
      <c r="A757" s="25"/>
      <c r="B757" s="1"/>
      <c r="C757" s="27"/>
      <c r="D757" s="3"/>
      <c r="E757" s="3"/>
      <c r="F757" s="3"/>
      <c r="G757" s="9"/>
      <c r="H757" s="42"/>
      <c r="I757" s="3"/>
      <c r="J757" s="30"/>
      <c r="K757" s="30"/>
      <c r="L757" s="30"/>
      <c r="M757" s="22"/>
      <c r="N757" s="23"/>
      <c r="O757" s="23"/>
      <c r="P757" s="30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6.5" customHeight="1">
      <c r="A758" s="25"/>
      <c r="B758" s="1"/>
      <c r="C758" s="27"/>
      <c r="D758" s="3"/>
      <c r="E758" s="3"/>
      <c r="F758" s="3"/>
      <c r="G758" s="9"/>
      <c r="H758" s="42"/>
      <c r="I758" s="3"/>
      <c r="J758" s="30"/>
      <c r="K758" s="30"/>
      <c r="L758" s="30"/>
      <c r="M758" s="22"/>
      <c r="N758" s="23"/>
      <c r="O758" s="23"/>
      <c r="P758" s="30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6.5" customHeight="1">
      <c r="A759" s="25"/>
      <c r="B759" s="1"/>
      <c r="C759" s="27"/>
      <c r="D759" s="3"/>
      <c r="E759" s="3"/>
      <c r="F759" s="3"/>
      <c r="G759" s="9"/>
      <c r="H759" s="42"/>
      <c r="I759" s="3"/>
      <c r="J759" s="30"/>
      <c r="K759" s="30"/>
      <c r="L759" s="30"/>
      <c r="M759" s="22"/>
      <c r="N759" s="23"/>
      <c r="O759" s="23"/>
      <c r="P759" s="30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6.5" customHeight="1">
      <c r="A760" s="25"/>
      <c r="B760" s="1"/>
      <c r="C760" s="27"/>
      <c r="D760" s="3"/>
      <c r="E760" s="3"/>
      <c r="F760" s="3"/>
      <c r="G760" s="9"/>
      <c r="H760" s="42"/>
      <c r="I760" s="3"/>
      <c r="J760" s="30"/>
      <c r="K760" s="30"/>
      <c r="L760" s="30"/>
      <c r="M760" s="22"/>
      <c r="N760" s="23"/>
      <c r="O760" s="23"/>
      <c r="P760" s="30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6.5" customHeight="1">
      <c r="A761" s="25"/>
      <c r="B761" s="1"/>
      <c r="C761" s="27"/>
      <c r="D761" s="3"/>
      <c r="E761" s="3"/>
      <c r="F761" s="3"/>
      <c r="G761" s="9"/>
      <c r="H761" s="42"/>
      <c r="I761" s="3"/>
      <c r="J761" s="30"/>
      <c r="K761" s="30"/>
      <c r="L761" s="30"/>
      <c r="M761" s="22"/>
      <c r="N761" s="23"/>
      <c r="O761" s="23"/>
      <c r="P761" s="30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6.5" customHeight="1">
      <c r="A762" s="25"/>
      <c r="B762" s="1"/>
      <c r="C762" s="27"/>
      <c r="D762" s="3"/>
      <c r="E762" s="3"/>
      <c r="F762" s="3"/>
      <c r="G762" s="9"/>
      <c r="H762" s="42"/>
      <c r="I762" s="3"/>
      <c r="J762" s="30"/>
      <c r="K762" s="30"/>
      <c r="L762" s="30"/>
      <c r="M762" s="22"/>
      <c r="N762" s="23"/>
      <c r="O762" s="23"/>
      <c r="P762" s="30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6.5" customHeight="1">
      <c r="A763" s="25"/>
      <c r="B763" s="1"/>
      <c r="C763" s="27"/>
      <c r="D763" s="3"/>
      <c r="E763" s="3"/>
      <c r="F763" s="3"/>
      <c r="G763" s="9"/>
      <c r="H763" s="42"/>
      <c r="I763" s="3"/>
      <c r="J763" s="30"/>
      <c r="K763" s="30"/>
      <c r="L763" s="30"/>
      <c r="M763" s="22"/>
      <c r="N763" s="23"/>
      <c r="O763" s="23"/>
      <c r="P763" s="30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6.5" customHeight="1">
      <c r="A764" s="25"/>
      <c r="B764" s="1"/>
      <c r="C764" s="27"/>
      <c r="D764" s="3"/>
      <c r="E764" s="3"/>
      <c r="F764" s="3"/>
      <c r="G764" s="9"/>
      <c r="H764" s="42"/>
      <c r="I764" s="3"/>
      <c r="J764" s="30"/>
      <c r="K764" s="30"/>
      <c r="L764" s="30"/>
      <c r="M764" s="22"/>
      <c r="N764" s="23"/>
      <c r="O764" s="23"/>
      <c r="P764" s="30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6.5" customHeight="1">
      <c r="A765" s="25"/>
      <c r="B765" s="1"/>
      <c r="C765" s="27"/>
      <c r="D765" s="3"/>
      <c r="E765" s="3"/>
      <c r="F765" s="3"/>
      <c r="G765" s="9"/>
      <c r="H765" s="42"/>
      <c r="I765" s="3"/>
      <c r="J765" s="30"/>
      <c r="K765" s="30"/>
      <c r="L765" s="30"/>
      <c r="M765" s="22"/>
      <c r="N765" s="23"/>
      <c r="O765" s="23"/>
      <c r="P765" s="30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6.5" customHeight="1">
      <c r="A766" s="25"/>
      <c r="B766" s="1"/>
      <c r="C766" s="27"/>
      <c r="D766" s="3"/>
      <c r="E766" s="3"/>
      <c r="F766" s="3"/>
      <c r="G766" s="9"/>
      <c r="H766" s="42"/>
      <c r="I766" s="3"/>
      <c r="J766" s="30"/>
      <c r="K766" s="30"/>
      <c r="L766" s="30"/>
      <c r="M766" s="22"/>
      <c r="N766" s="23"/>
      <c r="O766" s="23"/>
      <c r="P766" s="30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6.5" customHeight="1">
      <c r="A767" s="25"/>
      <c r="B767" s="1"/>
      <c r="C767" s="27"/>
      <c r="D767" s="3"/>
      <c r="E767" s="3"/>
      <c r="F767" s="3"/>
      <c r="G767" s="9"/>
      <c r="H767" s="42"/>
      <c r="I767" s="3"/>
      <c r="J767" s="30"/>
      <c r="K767" s="30"/>
      <c r="L767" s="30"/>
      <c r="M767" s="22"/>
      <c r="N767" s="23"/>
      <c r="O767" s="23"/>
      <c r="P767" s="30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6.5" customHeight="1">
      <c r="A768" s="25"/>
      <c r="B768" s="1"/>
      <c r="C768" s="27"/>
      <c r="D768" s="3"/>
      <c r="E768" s="3"/>
      <c r="F768" s="3"/>
      <c r="G768" s="9"/>
      <c r="H768" s="42"/>
      <c r="I768" s="3"/>
      <c r="J768" s="30"/>
      <c r="K768" s="30"/>
      <c r="L768" s="30"/>
      <c r="M768" s="22"/>
      <c r="N768" s="23"/>
      <c r="O768" s="23"/>
      <c r="P768" s="30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6.5" customHeight="1">
      <c r="A769" s="25"/>
      <c r="B769" s="1"/>
      <c r="C769" s="27"/>
      <c r="D769" s="3"/>
      <c r="E769" s="3"/>
      <c r="F769" s="3"/>
      <c r="G769" s="9"/>
      <c r="H769" s="42"/>
      <c r="I769" s="3"/>
      <c r="J769" s="30"/>
      <c r="K769" s="30"/>
      <c r="L769" s="30"/>
      <c r="M769" s="22"/>
      <c r="N769" s="23"/>
      <c r="O769" s="23"/>
      <c r="P769" s="30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6.5" customHeight="1">
      <c r="A770" s="25"/>
      <c r="B770" s="1"/>
      <c r="C770" s="27"/>
      <c r="D770" s="3"/>
      <c r="E770" s="3"/>
      <c r="F770" s="3"/>
      <c r="G770" s="9"/>
      <c r="H770" s="42"/>
      <c r="I770" s="3"/>
      <c r="J770" s="30"/>
      <c r="K770" s="30"/>
      <c r="L770" s="30"/>
      <c r="M770" s="22"/>
      <c r="N770" s="23"/>
      <c r="O770" s="23"/>
      <c r="P770" s="30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6.5" customHeight="1">
      <c r="A771" s="25"/>
      <c r="B771" s="1"/>
      <c r="C771" s="27"/>
      <c r="D771" s="3"/>
      <c r="E771" s="3"/>
      <c r="F771" s="3"/>
      <c r="G771" s="9"/>
      <c r="H771" s="42"/>
      <c r="I771" s="3"/>
      <c r="J771" s="30"/>
      <c r="K771" s="30"/>
      <c r="L771" s="30"/>
      <c r="M771" s="22"/>
      <c r="N771" s="23"/>
      <c r="O771" s="23"/>
      <c r="P771" s="30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6.5" customHeight="1">
      <c r="A772" s="25"/>
      <c r="B772" s="1"/>
      <c r="C772" s="27"/>
      <c r="D772" s="3"/>
      <c r="E772" s="3"/>
      <c r="F772" s="3"/>
      <c r="G772" s="9"/>
      <c r="H772" s="42"/>
      <c r="I772" s="3"/>
      <c r="J772" s="30"/>
      <c r="K772" s="30"/>
      <c r="L772" s="30"/>
      <c r="M772" s="22"/>
      <c r="N772" s="23"/>
      <c r="O772" s="23"/>
      <c r="P772" s="30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6.5" customHeight="1">
      <c r="A773" s="25"/>
      <c r="B773" s="1"/>
      <c r="C773" s="27"/>
      <c r="D773" s="3"/>
      <c r="E773" s="3"/>
      <c r="F773" s="3"/>
      <c r="G773" s="9"/>
      <c r="H773" s="42"/>
      <c r="I773" s="3"/>
      <c r="J773" s="30"/>
      <c r="K773" s="30"/>
      <c r="L773" s="30"/>
      <c r="M773" s="22"/>
      <c r="N773" s="23"/>
      <c r="O773" s="23"/>
      <c r="P773" s="30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6.5" customHeight="1">
      <c r="A774" s="25"/>
      <c r="B774" s="1"/>
      <c r="C774" s="27"/>
      <c r="D774" s="3"/>
      <c r="E774" s="3"/>
      <c r="F774" s="3"/>
      <c r="G774" s="9"/>
      <c r="H774" s="42"/>
      <c r="I774" s="3"/>
      <c r="J774" s="30"/>
      <c r="K774" s="30"/>
      <c r="L774" s="30"/>
      <c r="M774" s="22"/>
      <c r="N774" s="23"/>
      <c r="O774" s="23"/>
      <c r="P774" s="30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6.5" customHeight="1">
      <c r="A775" s="25"/>
      <c r="B775" s="1"/>
      <c r="C775" s="27"/>
      <c r="D775" s="3"/>
      <c r="E775" s="3"/>
      <c r="F775" s="3"/>
      <c r="G775" s="9"/>
      <c r="H775" s="42"/>
      <c r="I775" s="3"/>
      <c r="J775" s="30"/>
      <c r="K775" s="30"/>
      <c r="L775" s="30"/>
      <c r="M775" s="22"/>
      <c r="N775" s="23"/>
      <c r="O775" s="23"/>
      <c r="P775" s="30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6.5" customHeight="1">
      <c r="A776" s="25"/>
      <c r="B776" s="1"/>
      <c r="C776" s="27"/>
      <c r="D776" s="3"/>
      <c r="E776" s="3"/>
      <c r="F776" s="3"/>
      <c r="G776" s="9"/>
      <c r="H776" s="42"/>
      <c r="I776" s="3"/>
      <c r="J776" s="30"/>
      <c r="K776" s="30"/>
      <c r="L776" s="30"/>
      <c r="M776" s="22"/>
      <c r="N776" s="23"/>
      <c r="O776" s="23"/>
      <c r="P776" s="30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6.5" customHeight="1">
      <c r="A777" s="25"/>
      <c r="B777" s="1"/>
      <c r="C777" s="27"/>
      <c r="D777" s="3"/>
      <c r="E777" s="3"/>
      <c r="F777" s="3"/>
      <c r="G777" s="9"/>
      <c r="H777" s="42"/>
      <c r="I777" s="3"/>
      <c r="J777" s="30"/>
      <c r="K777" s="30"/>
      <c r="L777" s="30"/>
      <c r="M777" s="22"/>
      <c r="N777" s="23"/>
      <c r="O777" s="23"/>
      <c r="P777" s="30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6.5" customHeight="1">
      <c r="A778" s="25"/>
      <c r="B778" s="1"/>
      <c r="C778" s="27"/>
      <c r="D778" s="3"/>
      <c r="E778" s="3"/>
      <c r="F778" s="3"/>
      <c r="G778" s="9"/>
      <c r="H778" s="42"/>
      <c r="I778" s="3"/>
      <c r="J778" s="30"/>
      <c r="K778" s="30"/>
      <c r="L778" s="30"/>
      <c r="M778" s="22"/>
      <c r="N778" s="23"/>
      <c r="O778" s="23"/>
      <c r="P778" s="30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6.5" customHeight="1">
      <c r="A779" s="25"/>
      <c r="B779" s="1"/>
      <c r="C779" s="27"/>
      <c r="D779" s="3"/>
      <c r="E779" s="3"/>
      <c r="F779" s="3"/>
      <c r="G779" s="9"/>
      <c r="H779" s="42"/>
      <c r="I779" s="3"/>
      <c r="J779" s="30"/>
      <c r="K779" s="30"/>
      <c r="L779" s="30"/>
      <c r="M779" s="22"/>
      <c r="N779" s="23"/>
      <c r="O779" s="23"/>
      <c r="P779" s="30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6.5" customHeight="1">
      <c r="A780" s="25"/>
      <c r="B780" s="1"/>
      <c r="C780" s="27"/>
      <c r="D780" s="3"/>
      <c r="E780" s="3"/>
      <c r="F780" s="3"/>
      <c r="G780" s="9"/>
      <c r="H780" s="42"/>
      <c r="I780" s="3"/>
      <c r="J780" s="30"/>
      <c r="K780" s="30"/>
      <c r="L780" s="30"/>
      <c r="M780" s="22"/>
      <c r="N780" s="23"/>
      <c r="O780" s="23"/>
      <c r="P780" s="30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6.5" customHeight="1">
      <c r="A781" s="25"/>
      <c r="B781" s="1"/>
      <c r="C781" s="27"/>
      <c r="D781" s="3"/>
      <c r="E781" s="3"/>
      <c r="F781" s="3"/>
      <c r="G781" s="9"/>
      <c r="H781" s="42"/>
      <c r="I781" s="3"/>
      <c r="J781" s="30"/>
      <c r="K781" s="30"/>
      <c r="L781" s="30"/>
      <c r="M781" s="22"/>
      <c r="N781" s="23"/>
      <c r="O781" s="23"/>
      <c r="P781" s="30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6.5" customHeight="1">
      <c r="A782" s="25"/>
      <c r="B782" s="1"/>
      <c r="C782" s="27"/>
      <c r="D782" s="3"/>
      <c r="E782" s="3"/>
      <c r="F782" s="3"/>
      <c r="G782" s="9"/>
      <c r="H782" s="42"/>
      <c r="I782" s="3"/>
      <c r="J782" s="30"/>
      <c r="K782" s="30"/>
      <c r="L782" s="30"/>
      <c r="M782" s="22"/>
      <c r="N782" s="23"/>
      <c r="O782" s="23"/>
      <c r="P782" s="30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6.5" customHeight="1">
      <c r="A783" s="25"/>
      <c r="B783" s="1"/>
      <c r="C783" s="27"/>
      <c r="D783" s="3"/>
      <c r="E783" s="3"/>
      <c r="F783" s="3"/>
      <c r="G783" s="9"/>
      <c r="H783" s="42"/>
      <c r="I783" s="3"/>
      <c r="J783" s="30"/>
      <c r="K783" s="30"/>
      <c r="L783" s="30"/>
      <c r="M783" s="22"/>
      <c r="N783" s="23"/>
      <c r="O783" s="23"/>
      <c r="P783" s="30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6.5" customHeight="1">
      <c r="A784" s="25"/>
      <c r="B784" s="1"/>
      <c r="C784" s="27"/>
      <c r="D784" s="3"/>
      <c r="E784" s="3"/>
      <c r="F784" s="3"/>
      <c r="G784" s="9"/>
      <c r="H784" s="42"/>
      <c r="I784" s="3"/>
      <c r="J784" s="30"/>
      <c r="K784" s="30"/>
      <c r="L784" s="30"/>
      <c r="M784" s="22"/>
      <c r="N784" s="23"/>
      <c r="O784" s="23"/>
      <c r="P784" s="30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6.5" customHeight="1">
      <c r="A785" s="25"/>
      <c r="B785" s="1"/>
      <c r="C785" s="27"/>
      <c r="D785" s="3"/>
      <c r="E785" s="3"/>
      <c r="F785" s="3"/>
      <c r="G785" s="9"/>
      <c r="H785" s="42"/>
      <c r="I785" s="3"/>
      <c r="J785" s="30"/>
      <c r="K785" s="30"/>
      <c r="L785" s="30"/>
      <c r="M785" s="22"/>
      <c r="N785" s="23"/>
      <c r="O785" s="23"/>
      <c r="P785" s="30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6.5" customHeight="1">
      <c r="A786" s="25"/>
      <c r="B786" s="1"/>
      <c r="C786" s="27"/>
      <c r="D786" s="3"/>
      <c r="E786" s="3"/>
      <c r="F786" s="3"/>
      <c r="G786" s="9"/>
      <c r="H786" s="42"/>
      <c r="I786" s="3"/>
      <c r="J786" s="30"/>
      <c r="K786" s="30"/>
      <c r="L786" s="30"/>
      <c r="M786" s="22"/>
      <c r="N786" s="23"/>
      <c r="O786" s="23"/>
      <c r="P786" s="30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6.5" customHeight="1">
      <c r="A787" s="25"/>
      <c r="B787" s="1"/>
      <c r="C787" s="27"/>
      <c r="D787" s="3"/>
      <c r="E787" s="3"/>
      <c r="F787" s="3"/>
      <c r="G787" s="9"/>
      <c r="H787" s="42"/>
      <c r="I787" s="3"/>
      <c r="J787" s="30"/>
      <c r="K787" s="30"/>
      <c r="L787" s="30"/>
      <c r="M787" s="22"/>
      <c r="N787" s="23"/>
      <c r="O787" s="23"/>
      <c r="P787" s="30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6.5" customHeight="1">
      <c r="A788" s="25"/>
      <c r="B788" s="1"/>
      <c r="C788" s="27"/>
      <c r="D788" s="3"/>
      <c r="E788" s="3"/>
      <c r="F788" s="3"/>
      <c r="G788" s="9"/>
      <c r="H788" s="42"/>
      <c r="I788" s="3"/>
      <c r="J788" s="30"/>
      <c r="K788" s="30"/>
      <c r="L788" s="30"/>
      <c r="M788" s="22"/>
      <c r="N788" s="23"/>
      <c r="O788" s="23"/>
      <c r="P788" s="30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6.5" customHeight="1">
      <c r="A789" s="25"/>
      <c r="B789" s="1"/>
      <c r="C789" s="27"/>
      <c r="D789" s="3"/>
      <c r="E789" s="3"/>
      <c r="F789" s="3"/>
      <c r="G789" s="9"/>
      <c r="H789" s="42"/>
      <c r="I789" s="3"/>
      <c r="J789" s="30"/>
      <c r="K789" s="30"/>
      <c r="L789" s="30"/>
      <c r="M789" s="22"/>
      <c r="N789" s="23"/>
      <c r="O789" s="23"/>
      <c r="P789" s="30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6.5" customHeight="1">
      <c r="A790" s="25"/>
      <c r="B790" s="1"/>
      <c r="C790" s="27"/>
      <c r="D790" s="3"/>
      <c r="E790" s="3"/>
      <c r="F790" s="3"/>
      <c r="G790" s="9"/>
      <c r="H790" s="42"/>
      <c r="I790" s="3"/>
      <c r="J790" s="30"/>
      <c r="K790" s="30"/>
      <c r="L790" s="30"/>
      <c r="M790" s="22"/>
      <c r="N790" s="23"/>
      <c r="O790" s="23"/>
      <c r="P790" s="30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6.5" customHeight="1">
      <c r="A791" s="25"/>
      <c r="B791" s="1"/>
      <c r="C791" s="27"/>
      <c r="D791" s="3"/>
      <c r="E791" s="3"/>
      <c r="F791" s="3"/>
      <c r="G791" s="9"/>
      <c r="H791" s="42"/>
      <c r="I791" s="3"/>
      <c r="J791" s="30"/>
      <c r="K791" s="30"/>
      <c r="L791" s="30"/>
      <c r="M791" s="22"/>
      <c r="N791" s="23"/>
      <c r="O791" s="23"/>
      <c r="P791" s="30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6.5" customHeight="1">
      <c r="A792" s="25"/>
      <c r="B792" s="1"/>
      <c r="C792" s="27"/>
      <c r="D792" s="3"/>
      <c r="E792" s="3"/>
      <c r="F792" s="3"/>
      <c r="G792" s="9"/>
      <c r="H792" s="42"/>
      <c r="I792" s="3"/>
      <c r="J792" s="30"/>
      <c r="K792" s="30"/>
      <c r="L792" s="30"/>
      <c r="M792" s="22"/>
      <c r="N792" s="23"/>
      <c r="O792" s="23"/>
      <c r="P792" s="30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6.5" customHeight="1">
      <c r="A793" s="25"/>
      <c r="B793" s="1"/>
      <c r="C793" s="27"/>
      <c r="D793" s="3"/>
      <c r="E793" s="3"/>
      <c r="F793" s="3"/>
      <c r="G793" s="9"/>
      <c r="H793" s="42"/>
      <c r="I793" s="3"/>
      <c r="J793" s="30"/>
      <c r="K793" s="30"/>
      <c r="L793" s="30"/>
      <c r="M793" s="22"/>
      <c r="N793" s="23"/>
      <c r="O793" s="23"/>
      <c r="P793" s="30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6.5" customHeight="1">
      <c r="A794" s="25"/>
      <c r="B794" s="1"/>
      <c r="C794" s="27"/>
      <c r="D794" s="3"/>
      <c r="E794" s="3"/>
      <c r="F794" s="3"/>
      <c r="G794" s="9"/>
      <c r="H794" s="42"/>
      <c r="I794" s="3"/>
      <c r="J794" s="30"/>
      <c r="K794" s="30"/>
      <c r="L794" s="30"/>
      <c r="M794" s="22"/>
      <c r="N794" s="23"/>
      <c r="O794" s="23"/>
      <c r="P794" s="30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6.5" customHeight="1">
      <c r="A795" s="25"/>
      <c r="B795" s="1"/>
      <c r="C795" s="27"/>
      <c r="D795" s="3"/>
      <c r="E795" s="3"/>
      <c r="F795" s="3"/>
      <c r="G795" s="9"/>
      <c r="H795" s="42"/>
      <c r="I795" s="3"/>
      <c r="J795" s="30"/>
      <c r="K795" s="30"/>
      <c r="L795" s="30"/>
      <c r="M795" s="22"/>
      <c r="N795" s="23"/>
      <c r="O795" s="23"/>
      <c r="P795" s="30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6.5" customHeight="1">
      <c r="A796" s="25"/>
      <c r="B796" s="1"/>
      <c r="C796" s="27"/>
      <c r="D796" s="3"/>
      <c r="E796" s="3"/>
      <c r="F796" s="3"/>
      <c r="G796" s="9"/>
      <c r="H796" s="42"/>
      <c r="I796" s="3"/>
      <c r="J796" s="30"/>
      <c r="K796" s="30"/>
      <c r="L796" s="30"/>
      <c r="M796" s="22"/>
      <c r="N796" s="23"/>
      <c r="O796" s="23"/>
      <c r="P796" s="30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6.5" customHeight="1">
      <c r="A797" s="25"/>
      <c r="B797" s="1"/>
      <c r="C797" s="27"/>
      <c r="D797" s="3"/>
      <c r="E797" s="3"/>
      <c r="F797" s="3"/>
      <c r="G797" s="9"/>
      <c r="H797" s="42"/>
      <c r="I797" s="3"/>
      <c r="J797" s="30"/>
      <c r="K797" s="30"/>
      <c r="L797" s="30"/>
      <c r="M797" s="22"/>
      <c r="N797" s="23"/>
      <c r="O797" s="23"/>
      <c r="P797" s="30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6.5" customHeight="1">
      <c r="A798" s="25"/>
      <c r="B798" s="1"/>
      <c r="C798" s="27"/>
      <c r="D798" s="3"/>
      <c r="E798" s="3"/>
      <c r="F798" s="3"/>
      <c r="G798" s="9"/>
      <c r="H798" s="42"/>
      <c r="I798" s="3"/>
      <c r="J798" s="30"/>
      <c r="K798" s="30"/>
      <c r="L798" s="30"/>
      <c r="M798" s="22"/>
      <c r="N798" s="23"/>
      <c r="O798" s="23"/>
      <c r="P798" s="30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6.5" customHeight="1">
      <c r="A799" s="25"/>
      <c r="B799" s="1"/>
      <c r="C799" s="27"/>
      <c r="D799" s="3"/>
      <c r="E799" s="3"/>
      <c r="F799" s="3"/>
      <c r="G799" s="9"/>
      <c r="H799" s="42"/>
      <c r="I799" s="3"/>
      <c r="J799" s="30"/>
      <c r="K799" s="30"/>
      <c r="L799" s="30"/>
      <c r="M799" s="22"/>
      <c r="N799" s="23"/>
      <c r="O799" s="23"/>
      <c r="P799" s="30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6.5" customHeight="1">
      <c r="A800" s="25"/>
      <c r="B800" s="1"/>
      <c r="C800" s="27"/>
      <c r="D800" s="3"/>
      <c r="E800" s="3"/>
      <c r="F800" s="3"/>
      <c r="G800" s="9"/>
      <c r="H800" s="42"/>
      <c r="I800" s="3"/>
      <c r="J800" s="30"/>
      <c r="K800" s="30"/>
      <c r="L800" s="30"/>
      <c r="M800" s="22"/>
      <c r="N800" s="23"/>
      <c r="O800" s="23"/>
      <c r="P800" s="30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6.5" customHeight="1">
      <c r="A801" s="25"/>
      <c r="B801" s="1"/>
      <c r="C801" s="27"/>
      <c r="D801" s="3"/>
      <c r="E801" s="3"/>
      <c r="F801" s="3"/>
      <c r="G801" s="9"/>
      <c r="H801" s="42"/>
      <c r="I801" s="3"/>
      <c r="J801" s="30"/>
      <c r="K801" s="30"/>
      <c r="L801" s="30"/>
      <c r="M801" s="22"/>
      <c r="N801" s="23"/>
      <c r="O801" s="23"/>
      <c r="P801" s="30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6.5" customHeight="1">
      <c r="A802" s="25"/>
      <c r="B802" s="1"/>
      <c r="C802" s="27"/>
      <c r="D802" s="3"/>
      <c r="E802" s="3"/>
      <c r="F802" s="3"/>
      <c r="G802" s="9"/>
      <c r="H802" s="42"/>
      <c r="I802" s="3"/>
      <c r="J802" s="30"/>
      <c r="K802" s="30"/>
      <c r="L802" s="30"/>
      <c r="M802" s="22"/>
      <c r="N802" s="23"/>
      <c r="O802" s="23"/>
      <c r="P802" s="30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6.5" customHeight="1">
      <c r="A803" s="25"/>
      <c r="B803" s="1"/>
      <c r="C803" s="27"/>
      <c r="D803" s="3"/>
      <c r="E803" s="3"/>
      <c r="F803" s="3"/>
      <c r="G803" s="9"/>
      <c r="H803" s="42"/>
      <c r="I803" s="3"/>
      <c r="J803" s="30"/>
      <c r="K803" s="30"/>
      <c r="L803" s="30"/>
      <c r="M803" s="22"/>
      <c r="N803" s="23"/>
      <c r="O803" s="23"/>
      <c r="P803" s="30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6.5" customHeight="1">
      <c r="A804" s="25"/>
      <c r="B804" s="1"/>
      <c r="C804" s="27"/>
      <c r="D804" s="3"/>
      <c r="E804" s="3"/>
      <c r="F804" s="3"/>
      <c r="G804" s="9"/>
      <c r="H804" s="42"/>
      <c r="I804" s="3"/>
      <c r="J804" s="30"/>
      <c r="K804" s="30"/>
      <c r="L804" s="30"/>
      <c r="M804" s="22"/>
      <c r="N804" s="23"/>
      <c r="O804" s="23"/>
      <c r="P804" s="30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6.5" customHeight="1">
      <c r="A805" s="25"/>
      <c r="B805" s="1"/>
      <c r="C805" s="27"/>
      <c r="D805" s="3"/>
      <c r="E805" s="3"/>
      <c r="F805" s="3"/>
      <c r="G805" s="9"/>
      <c r="H805" s="42"/>
      <c r="I805" s="3"/>
      <c r="J805" s="30"/>
      <c r="K805" s="30"/>
      <c r="L805" s="30"/>
      <c r="M805" s="22"/>
      <c r="N805" s="23"/>
      <c r="O805" s="23"/>
      <c r="P805" s="30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6.5" customHeight="1">
      <c r="A806" s="25"/>
      <c r="B806" s="1"/>
      <c r="C806" s="27"/>
      <c r="D806" s="3"/>
      <c r="E806" s="3"/>
      <c r="F806" s="3"/>
      <c r="G806" s="9"/>
      <c r="H806" s="42"/>
      <c r="I806" s="3"/>
      <c r="J806" s="30"/>
      <c r="K806" s="30"/>
      <c r="L806" s="30"/>
      <c r="M806" s="22"/>
      <c r="N806" s="23"/>
      <c r="O806" s="23"/>
      <c r="P806" s="30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6.5" customHeight="1">
      <c r="A807" s="25"/>
      <c r="B807" s="1"/>
      <c r="C807" s="27"/>
      <c r="D807" s="3"/>
      <c r="E807" s="3"/>
      <c r="F807" s="3"/>
      <c r="G807" s="9"/>
      <c r="H807" s="42"/>
      <c r="I807" s="3"/>
      <c r="J807" s="30"/>
      <c r="K807" s="30"/>
      <c r="L807" s="30"/>
      <c r="M807" s="22"/>
      <c r="N807" s="23"/>
      <c r="O807" s="23"/>
      <c r="P807" s="30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6.5" customHeight="1">
      <c r="A808" s="25"/>
      <c r="B808" s="1"/>
      <c r="C808" s="27"/>
      <c r="D808" s="3"/>
      <c r="E808" s="3"/>
      <c r="F808" s="3"/>
      <c r="G808" s="9"/>
      <c r="H808" s="42"/>
      <c r="I808" s="3"/>
      <c r="J808" s="30"/>
      <c r="K808" s="30"/>
      <c r="L808" s="30"/>
      <c r="M808" s="22"/>
      <c r="N808" s="23"/>
      <c r="O808" s="23"/>
      <c r="P808" s="30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6.5" customHeight="1">
      <c r="A809" s="25"/>
      <c r="B809" s="1"/>
      <c r="C809" s="27"/>
      <c r="D809" s="3"/>
      <c r="E809" s="3"/>
      <c r="F809" s="3"/>
      <c r="G809" s="9"/>
      <c r="H809" s="42"/>
      <c r="I809" s="3"/>
      <c r="J809" s="30"/>
      <c r="K809" s="30"/>
      <c r="L809" s="30"/>
      <c r="M809" s="22"/>
      <c r="N809" s="23"/>
      <c r="O809" s="23"/>
      <c r="P809" s="30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6.5" customHeight="1">
      <c r="A810" s="25"/>
      <c r="B810" s="1"/>
      <c r="C810" s="27"/>
      <c r="D810" s="3"/>
      <c r="E810" s="3"/>
      <c r="F810" s="3"/>
      <c r="G810" s="9"/>
      <c r="H810" s="42"/>
      <c r="I810" s="3"/>
      <c r="J810" s="30"/>
      <c r="K810" s="30"/>
      <c r="L810" s="30"/>
      <c r="M810" s="22"/>
      <c r="N810" s="23"/>
      <c r="O810" s="23"/>
      <c r="P810" s="30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6.5" customHeight="1">
      <c r="A811" s="25"/>
      <c r="B811" s="1"/>
      <c r="C811" s="27"/>
      <c r="D811" s="3"/>
      <c r="E811" s="3"/>
      <c r="F811" s="3"/>
      <c r="G811" s="9"/>
      <c r="H811" s="42"/>
      <c r="I811" s="3"/>
      <c r="J811" s="30"/>
      <c r="K811" s="30"/>
      <c r="L811" s="30"/>
      <c r="M811" s="22"/>
      <c r="N811" s="23"/>
      <c r="O811" s="23"/>
      <c r="P811" s="30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6.5" customHeight="1">
      <c r="A812" s="25"/>
      <c r="B812" s="1"/>
      <c r="C812" s="27"/>
      <c r="D812" s="3"/>
      <c r="E812" s="3"/>
      <c r="F812" s="3"/>
      <c r="G812" s="9"/>
      <c r="H812" s="42"/>
      <c r="I812" s="3"/>
      <c r="J812" s="30"/>
      <c r="K812" s="30"/>
      <c r="L812" s="30"/>
      <c r="M812" s="22"/>
      <c r="N812" s="23"/>
      <c r="O812" s="23"/>
      <c r="P812" s="30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6.5" customHeight="1">
      <c r="A813" s="25"/>
      <c r="B813" s="1"/>
      <c r="C813" s="27"/>
      <c r="D813" s="3"/>
      <c r="E813" s="3"/>
      <c r="F813" s="3"/>
      <c r="G813" s="9"/>
      <c r="H813" s="42"/>
      <c r="I813" s="3"/>
      <c r="J813" s="30"/>
      <c r="K813" s="30"/>
      <c r="L813" s="30"/>
      <c r="M813" s="22"/>
      <c r="N813" s="23"/>
      <c r="O813" s="23"/>
      <c r="P813" s="30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6.5" customHeight="1">
      <c r="A814" s="25"/>
      <c r="B814" s="1"/>
      <c r="C814" s="27"/>
      <c r="D814" s="3"/>
      <c r="E814" s="3"/>
      <c r="F814" s="3"/>
      <c r="G814" s="9"/>
      <c r="H814" s="42"/>
      <c r="I814" s="3"/>
      <c r="J814" s="30"/>
      <c r="K814" s="30"/>
      <c r="L814" s="30"/>
      <c r="M814" s="22"/>
      <c r="N814" s="23"/>
      <c r="O814" s="23"/>
      <c r="P814" s="30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6.5" customHeight="1">
      <c r="A815" s="25"/>
      <c r="B815" s="1"/>
      <c r="C815" s="27"/>
      <c r="D815" s="3"/>
      <c r="E815" s="3"/>
      <c r="F815" s="3"/>
      <c r="G815" s="9"/>
      <c r="H815" s="42"/>
      <c r="I815" s="3"/>
      <c r="J815" s="30"/>
      <c r="K815" s="30"/>
      <c r="L815" s="30"/>
      <c r="M815" s="22"/>
      <c r="N815" s="23"/>
      <c r="O815" s="23"/>
      <c r="P815" s="30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6.5" customHeight="1">
      <c r="A816" s="25"/>
      <c r="B816" s="1"/>
      <c r="C816" s="27"/>
      <c r="D816" s="3"/>
      <c r="E816" s="3"/>
      <c r="F816" s="3"/>
      <c r="G816" s="9"/>
      <c r="H816" s="42"/>
      <c r="I816" s="3"/>
      <c r="J816" s="30"/>
      <c r="K816" s="30"/>
      <c r="L816" s="30"/>
      <c r="M816" s="22"/>
      <c r="N816" s="23"/>
      <c r="O816" s="23"/>
      <c r="P816" s="30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6.5" customHeight="1">
      <c r="A817" s="25"/>
      <c r="B817" s="1"/>
      <c r="C817" s="27"/>
      <c r="D817" s="3"/>
      <c r="E817" s="3"/>
      <c r="F817" s="3"/>
      <c r="G817" s="9"/>
      <c r="H817" s="42"/>
      <c r="I817" s="3"/>
      <c r="J817" s="30"/>
      <c r="K817" s="30"/>
      <c r="L817" s="30"/>
      <c r="M817" s="22"/>
      <c r="N817" s="23"/>
      <c r="O817" s="23"/>
      <c r="P817" s="30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6.5" customHeight="1">
      <c r="A818" s="25"/>
      <c r="B818" s="1"/>
      <c r="C818" s="27"/>
      <c r="D818" s="3"/>
      <c r="E818" s="3"/>
      <c r="F818" s="3"/>
      <c r="G818" s="9"/>
      <c r="H818" s="42"/>
      <c r="I818" s="3"/>
      <c r="J818" s="30"/>
      <c r="K818" s="30"/>
      <c r="L818" s="30"/>
      <c r="M818" s="22"/>
      <c r="N818" s="23"/>
      <c r="O818" s="23"/>
      <c r="P818" s="30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6.5" customHeight="1">
      <c r="A819" s="25"/>
      <c r="B819" s="1"/>
      <c r="C819" s="27"/>
      <c r="D819" s="3"/>
      <c r="E819" s="3"/>
      <c r="F819" s="3"/>
      <c r="G819" s="9"/>
      <c r="H819" s="42"/>
      <c r="I819" s="3"/>
      <c r="J819" s="30"/>
      <c r="K819" s="30"/>
      <c r="L819" s="30"/>
      <c r="M819" s="22"/>
      <c r="N819" s="23"/>
      <c r="O819" s="23"/>
      <c r="P819" s="30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6.5" customHeight="1">
      <c r="A820" s="25"/>
      <c r="B820" s="1"/>
      <c r="C820" s="27"/>
      <c r="D820" s="3"/>
      <c r="E820" s="3"/>
      <c r="F820" s="3"/>
      <c r="G820" s="9"/>
      <c r="H820" s="42"/>
      <c r="I820" s="3"/>
      <c r="J820" s="30"/>
      <c r="K820" s="30"/>
      <c r="L820" s="30"/>
      <c r="M820" s="22"/>
      <c r="N820" s="23"/>
      <c r="O820" s="23"/>
      <c r="P820" s="30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6.5" customHeight="1">
      <c r="A821" s="25"/>
      <c r="B821" s="1"/>
      <c r="C821" s="27"/>
      <c r="D821" s="3"/>
      <c r="E821" s="3"/>
      <c r="F821" s="3"/>
      <c r="G821" s="9"/>
      <c r="H821" s="42"/>
      <c r="I821" s="3"/>
      <c r="J821" s="30"/>
      <c r="K821" s="30"/>
      <c r="L821" s="30"/>
      <c r="M821" s="22"/>
      <c r="N821" s="23"/>
      <c r="O821" s="23"/>
      <c r="P821" s="30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6.5" customHeight="1">
      <c r="A822" s="25"/>
      <c r="B822" s="1"/>
      <c r="C822" s="27"/>
      <c r="D822" s="3"/>
      <c r="E822" s="3"/>
      <c r="F822" s="3"/>
      <c r="G822" s="9"/>
      <c r="H822" s="42"/>
      <c r="I822" s="3"/>
      <c r="J822" s="30"/>
      <c r="K822" s="30"/>
      <c r="L822" s="30"/>
      <c r="M822" s="22"/>
      <c r="N822" s="23"/>
      <c r="O822" s="23"/>
      <c r="P822" s="30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6.5" customHeight="1">
      <c r="A823" s="25"/>
      <c r="B823" s="1"/>
      <c r="C823" s="27"/>
      <c r="D823" s="3"/>
      <c r="E823" s="3"/>
      <c r="F823" s="3"/>
      <c r="G823" s="9"/>
      <c r="H823" s="42"/>
      <c r="I823" s="3"/>
      <c r="J823" s="30"/>
      <c r="K823" s="30"/>
      <c r="L823" s="30"/>
      <c r="M823" s="22"/>
      <c r="N823" s="23"/>
      <c r="O823" s="23"/>
      <c r="P823" s="30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6.5" customHeight="1">
      <c r="A824" s="25"/>
      <c r="B824" s="1"/>
      <c r="C824" s="27"/>
      <c r="D824" s="3"/>
      <c r="E824" s="3"/>
      <c r="F824" s="3"/>
      <c r="G824" s="9"/>
      <c r="H824" s="42"/>
      <c r="I824" s="3"/>
      <c r="J824" s="30"/>
      <c r="K824" s="30"/>
      <c r="L824" s="30"/>
      <c r="M824" s="22"/>
      <c r="N824" s="23"/>
      <c r="O824" s="23"/>
      <c r="P824" s="30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6.5" customHeight="1">
      <c r="A825" s="25"/>
      <c r="B825" s="1"/>
      <c r="C825" s="27"/>
      <c r="D825" s="3"/>
      <c r="E825" s="3"/>
      <c r="F825" s="3"/>
      <c r="G825" s="9"/>
      <c r="H825" s="42"/>
      <c r="I825" s="3"/>
      <c r="J825" s="30"/>
      <c r="K825" s="30"/>
      <c r="L825" s="30"/>
      <c r="M825" s="22"/>
      <c r="N825" s="23"/>
      <c r="O825" s="23"/>
      <c r="P825" s="30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6.5" customHeight="1">
      <c r="A826" s="25"/>
      <c r="B826" s="1"/>
      <c r="C826" s="27"/>
      <c r="D826" s="3"/>
      <c r="E826" s="3"/>
      <c r="F826" s="3"/>
      <c r="G826" s="9"/>
      <c r="H826" s="42"/>
      <c r="I826" s="3"/>
      <c r="J826" s="30"/>
      <c r="K826" s="30"/>
      <c r="L826" s="30"/>
      <c r="M826" s="22"/>
      <c r="N826" s="23"/>
      <c r="O826" s="23"/>
      <c r="P826" s="30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6.5" customHeight="1">
      <c r="A827" s="25"/>
      <c r="B827" s="1"/>
      <c r="C827" s="27"/>
      <c r="D827" s="3"/>
      <c r="E827" s="3"/>
      <c r="F827" s="3"/>
      <c r="G827" s="9"/>
      <c r="H827" s="42"/>
      <c r="I827" s="3"/>
      <c r="J827" s="30"/>
      <c r="K827" s="30"/>
      <c r="L827" s="30"/>
      <c r="M827" s="22"/>
      <c r="N827" s="23"/>
      <c r="O827" s="23"/>
      <c r="P827" s="30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6.5" customHeight="1">
      <c r="A828" s="25"/>
      <c r="B828" s="1"/>
      <c r="C828" s="27"/>
      <c r="D828" s="3"/>
      <c r="E828" s="3"/>
      <c r="F828" s="3"/>
      <c r="G828" s="9"/>
      <c r="H828" s="42"/>
      <c r="I828" s="3"/>
      <c r="J828" s="30"/>
      <c r="K828" s="30"/>
      <c r="L828" s="30"/>
      <c r="M828" s="22"/>
      <c r="N828" s="23"/>
      <c r="O828" s="23"/>
      <c r="P828" s="30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6.5" customHeight="1">
      <c r="A829" s="25"/>
      <c r="B829" s="1"/>
      <c r="C829" s="27"/>
      <c r="D829" s="3"/>
      <c r="E829" s="3"/>
      <c r="F829" s="3"/>
      <c r="G829" s="9"/>
      <c r="H829" s="42"/>
      <c r="I829" s="3"/>
      <c r="J829" s="30"/>
      <c r="K829" s="30"/>
      <c r="L829" s="30"/>
      <c r="M829" s="22"/>
      <c r="N829" s="23"/>
      <c r="O829" s="23"/>
      <c r="P829" s="30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6.5" customHeight="1">
      <c r="A830" s="25"/>
      <c r="B830" s="1"/>
      <c r="C830" s="27"/>
      <c r="D830" s="3"/>
      <c r="E830" s="3"/>
      <c r="F830" s="3"/>
      <c r="G830" s="9"/>
      <c r="H830" s="42"/>
      <c r="I830" s="3"/>
      <c r="J830" s="30"/>
      <c r="K830" s="30"/>
      <c r="L830" s="30"/>
      <c r="M830" s="22"/>
      <c r="N830" s="23"/>
      <c r="O830" s="23"/>
      <c r="P830" s="30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6.5" customHeight="1">
      <c r="A831" s="25"/>
      <c r="B831" s="1"/>
      <c r="C831" s="27"/>
      <c r="D831" s="3"/>
      <c r="E831" s="3"/>
      <c r="F831" s="3"/>
      <c r="G831" s="9"/>
      <c r="H831" s="42"/>
      <c r="I831" s="3"/>
      <c r="J831" s="30"/>
      <c r="K831" s="30"/>
      <c r="L831" s="30"/>
      <c r="M831" s="22"/>
      <c r="N831" s="23"/>
      <c r="O831" s="23"/>
      <c r="P831" s="30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6.5" customHeight="1">
      <c r="A832" s="25"/>
      <c r="B832" s="1"/>
      <c r="C832" s="27"/>
      <c r="D832" s="3"/>
      <c r="E832" s="3"/>
      <c r="F832" s="3"/>
      <c r="G832" s="9"/>
      <c r="H832" s="42"/>
      <c r="I832" s="3"/>
      <c r="J832" s="30"/>
      <c r="K832" s="30"/>
      <c r="L832" s="30"/>
      <c r="M832" s="22"/>
      <c r="N832" s="23"/>
      <c r="O832" s="23"/>
      <c r="P832" s="30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6.5" customHeight="1">
      <c r="A833" s="25"/>
      <c r="B833" s="1"/>
      <c r="C833" s="27"/>
      <c r="D833" s="3"/>
      <c r="E833" s="3"/>
      <c r="F833" s="3"/>
      <c r="G833" s="9"/>
      <c r="H833" s="42"/>
      <c r="I833" s="3"/>
      <c r="J833" s="30"/>
      <c r="K833" s="30"/>
      <c r="L833" s="30"/>
      <c r="M833" s="22"/>
      <c r="N833" s="23"/>
      <c r="O833" s="23"/>
      <c r="P833" s="30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6.5" customHeight="1">
      <c r="A834" s="25"/>
      <c r="B834" s="1"/>
      <c r="C834" s="27"/>
      <c r="D834" s="3"/>
      <c r="E834" s="3"/>
      <c r="F834" s="3"/>
      <c r="G834" s="9"/>
      <c r="H834" s="42"/>
      <c r="I834" s="3"/>
      <c r="J834" s="30"/>
      <c r="K834" s="30"/>
      <c r="L834" s="30"/>
      <c r="M834" s="22"/>
      <c r="N834" s="23"/>
      <c r="O834" s="23"/>
      <c r="P834" s="30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6.5" customHeight="1">
      <c r="A835" s="25"/>
      <c r="B835" s="1"/>
      <c r="C835" s="27"/>
      <c r="D835" s="3"/>
      <c r="E835" s="3"/>
      <c r="F835" s="3"/>
      <c r="G835" s="9"/>
      <c r="H835" s="42"/>
      <c r="I835" s="3"/>
      <c r="J835" s="30"/>
      <c r="K835" s="30"/>
      <c r="L835" s="30"/>
      <c r="M835" s="22"/>
      <c r="N835" s="23"/>
      <c r="O835" s="23"/>
      <c r="P835" s="30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6.5" customHeight="1">
      <c r="A836" s="25"/>
      <c r="B836" s="1"/>
      <c r="C836" s="27"/>
      <c r="D836" s="3"/>
      <c r="E836" s="3"/>
      <c r="F836" s="3"/>
      <c r="G836" s="9"/>
      <c r="H836" s="42"/>
      <c r="I836" s="3"/>
      <c r="J836" s="30"/>
      <c r="K836" s="30"/>
      <c r="L836" s="30"/>
      <c r="M836" s="22"/>
      <c r="N836" s="23"/>
      <c r="O836" s="23"/>
      <c r="P836" s="30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6.5" customHeight="1">
      <c r="A837" s="25"/>
      <c r="B837" s="1"/>
      <c r="C837" s="27"/>
      <c r="D837" s="3"/>
      <c r="E837" s="3"/>
      <c r="F837" s="3"/>
      <c r="G837" s="9"/>
      <c r="H837" s="42"/>
      <c r="I837" s="3"/>
      <c r="J837" s="30"/>
      <c r="K837" s="30"/>
      <c r="L837" s="30"/>
      <c r="M837" s="22"/>
      <c r="N837" s="23"/>
      <c r="O837" s="23"/>
      <c r="P837" s="30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6.5" customHeight="1">
      <c r="A838" s="25"/>
      <c r="B838" s="1"/>
      <c r="C838" s="27"/>
      <c r="D838" s="3"/>
      <c r="E838" s="3"/>
      <c r="F838" s="3"/>
      <c r="G838" s="9"/>
      <c r="H838" s="42"/>
      <c r="I838" s="3"/>
      <c r="J838" s="30"/>
      <c r="K838" s="30"/>
      <c r="L838" s="30"/>
      <c r="M838" s="22"/>
      <c r="N838" s="23"/>
      <c r="O838" s="23"/>
      <c r="P838" s="30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6.5" customHeight="1">
      <c r="A839" s="25"/>
      <c r="B839" s="1"/>
      <c r="C839" s="27"/>
      <c r="D839" s="3"/>
      <c r="E839" s="3"/>
      <c r="F839" s="3"/>
      <c r="G839" s="9"/>
      <c r="H839" s="42"/>
      <c r="I839" s="3"/>
      <c r="J839" s="30"/>
      <c r="K839" s="30"/>
      <c r="L839" s="30"/>
      <c r="M839" s="22"/>
      <c r="N839" s="23"/>
      <c r="O839" s="23"/>
      <c r="P839" s="30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6.5" customHeight="1">
      <c r="A840" s="25"/>
      <c r="B840" s="1"/>
      <c r="C840" s="27"/>
      <c r="D840" s="3"/>
      <c r="E840" s="3"/>
      <c r="F840" s="3"/>
      <c r="G840" s="9"/>
      <c r="H840" s="42"/>
      <c r="I840" s="3"/>
      <c r="J840" s="30"/>
      <c r="K840" s="30"/>
      <c r="L840" s="30"/>
      <c r="M840" s="22"/>
      <c r="N840" s="23"/>
      <c r="O840" s="23"/>
      <c r="P840" s="30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6.5" customHeight="1">
      <c r="A841" s="25"/>
      <c r="B841" s="1"/>
      <c r="C841" s="27"/>
      <c r="D841" s="3"/>
      <c r="E841" s="3"/>
      <c r="F841" s="3"/>
      <c r="G841" s="9"/>
      <c r="H841" s="42"/>
      <c r="I841" s="3"/>
      <c r="J841" s="30"/>
      <c r="K841" s="30"/>
      <c r="L841" s="30"/>
      <c r="M841" s="22"/>
      <c r="N841" s="23"/>
      <c r="O841" s="23"/>
      <c r="P841" s="30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6.5" customHeight="1">
      <c r="A842" s="25"/>
      <c r="B842" s="1"/>
      <c r="C842" s="27"/>
      <c r="D842" s="3"/>
      <c r="E842" s="3"/>
      <c r="F842" s="3"/>
      <c r="G842" s="9"/>
      <c r="H842" s="42"/>
      <c r="I842" s="3"/>
      <c r="J842" s="30"/>
      <c r="K842" s="30"/>
      <c r="L842" s="30"/>
      <c r="M842" s="22"/>
      <c r="N842" s="23"/>
      <c r="O842" s="23"/>
      <c r="P842" s="30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6.5" customHeight="1">
      <c r="A843" s="25"/>
      <c r="B843" s="1"/>
      <c r="C843" s="27"/>
      <c r="D843" s="3"/>
      <c r="E843" s="3"/>
      <c r="F843" s="3"/>
      <c r="G843" s="9"/>
      <c r="H843" s="42"/>
      <c r="I843" s="3"/>
      <c r="J843" s="30"/>
      <c r="K843" s="30"/>
      <c r="L843" s="30"/>
      <c r="M843" s="22"/>
      <c r="N843" s="23"/>
      <c r="O843" s="23"/>
      <c r="P843" s="30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6.5" customHeight="1">
      <c r="A844" s="25"/>
      <c r="B844" s="1"/>
      <c r="C844" s="27"/>
      <c r="D844" s="3"/>
      <c r="E844" s="3"/>
      <c r="F844" s="3"/>
      <c r="G844" s="9"/>
      <c r="H844" s="42"/>
      <c r="I844" s="3"/>
      <c r="J844" s="30"/>
      <c r="K844" s="30"/>
      <c r="L844" s="30"/>
      <c r="M844" s="22"/>
      <c r="N844" s="23"/>
      <c r="O844" s="23"/>
      <c r="P844" s="30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6.5" customHeight="1">
      <c r="A845" s="25"/>
      <c r="B845" s="1"/>
      <c r="C845" s="27"/>
      <c r="D845" s="3"/>
      <c r="E845" s="3"/>
      <c r="F845" s="3"/>
      <c r="G845" s="9"/>
      <c r="H845" s="42"/>
      <c r="I845" s="3"/>
      <c r="J845" s="30"/>
      <c r="K845" s="30"/>
      <c r="L845" s="30"/>
      <c r="M845" s="22"/>
      <c r="N845" s="23"/>
      <c r="O845" s="23"/>
      <c r="P845" s="30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6.5" customHeight="1">
      <c r="A846" s="25"/>
      <c r="B846" s="1"/>
      <c r="C846" s="27"/>
      <c r="D846" s="3"/>
      <c r="E846" s="3"/>
      <c r="F846" s="3"/>
      <c r="G846" s="9"/>
      <c r="H846" s="42"/>
      <c r="I846" s="3"/>
      <c r="J846" s="30"/>
      <c r="K846" s="30"/>
      <c r="L846" s="30"/>
      <c r="M846" s="22"/>
      <c r="N846" s="23"/>
      <c r="O846" s="23"/>
      <c r="P846" s="30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6.5" customHeight="1">
      <c r="A847" s="25"/>
      <c r="B847" s="1"/>
      <c r="C847" s="27"/>
      <c r="D847" s="3"/>
      <c r="E847" s="3"/>
      <c r="F847" s="3"/>
      <c r="G847" s="9"/>
      <c r="H847" s="42"/>
      <c r="I847" s="3"/>
      <c r="J847" s="30"/>
      <c r="K847" s="30"/>
      <c r="L847" s="30"/>
      <c r="M847" s="22"/>
      <c r="N847" s="23"/>
      <c r="O847" s="23"/>
      <c r="P847" s="30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6.5" customHeight="1">
      <c r="A848" s="25"/>
      <c r="B848" s="1"/>
      <c r="C848" s="27"/>
      <c r="D848" s="3"/>
      <c r="E848" s="3"/>
      <c r="F848" s="3"/>
      <c r="G848" s="9"/>
      <c r="H848" s="42"/>
      <c r="I848" s="3"/>
      <c r="J848" s="30"/>
      <c r="K848" s="30"/>
      <c r="L848" s="30"/>
      <c r="M848" s="22"/>
      <c r="N848" s="23"/>
      <c r="O848" s="23"/>
      <c r="P848" s="30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6.5" customHeight="1">
      <c r="A849" s="25"/>
      <c r="B849" s="1"/>
      <c r="C849" s="27"/>
      <c r="D849" s="3"/>
      <c r="E849" s="3"/>
      <c r="F849" s="3"/>
      <c r="G849" s="9"/>
      <c r="H849" s="42"/>
      <c r="I849" s="3"/>
      <c r="J849" s="30"/>
      <c r="K849" s="30"/>
      <c r="L849" s="30"/>
      <c r="M849" s="22"/>
      <c r="N849" s="23"/>
      <c r="O849" s="23"/>
      <c r="P849" s="30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6.5" customHeight="1">
      <c r="A850" s="25"/>
      <c r="B850" s="1"/>
      <c r="C850" s="27"/>
      <c r="D850" s="3"/>
      <c r="E850" s="3"/>
      <c r="F850" s="3"/>
      <c r="G850" s="9"/>
      <c r="H850" s="42"/>
      <c r="I850" s="3"/>
      <c r="J850" s="30"/>
      <c r="K850" s="30"/>
      <c r="L850" s="30"/>
      <c r="M850" s="22"/>
      <c r="N850" s="23"/>
      <c r="O850" s="23"/>
      <c r="P850" s="30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6.5" customHeight="1">
      <c r="A851" s="25"/>
      <c r="B851" s="1"/>
      <c r="C851" s="27"/>
      <c r="D851" s="3"/>
      <c r="E851" s="3"/>
      <c r="F851" s="3"/>
      <c r="G851" s="9"/>
      <c r="H851" s="42"/>
      <c r="I851" s="3"/>
      <c r="J851" s="30"/>
      <c r="K851" s="30"/>
      <c r="L851" s="30"/>
      <c r="M851" s="22"/>
      <c r="N851" s="23"/>
      <c r="O851" s="23"/>
      <c r="P851" s="30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6.5" customHeight="1">
      <c r="A852" s="25"/>
      <c r="B852" s="1"/>
      <c r="C852" s="27"/>
      <c r="D852" s="3"/>
      <c r="E852" s="3"/>
      <c r="F852" s="3"/>
      <c r="G852" s="9"/>
      <c r="H852" s="42"/>
      <c r="I852" s="3"/>
      <c r="J852" s="30"/>
      <c r="K852" s="30"/>
      <c r="L852" s="30"/>
      <c r="M852" s="22"/>
      <c r="N852" s="23"/>
      <c r="O852" s="23"/>
      <c r="P852" s="30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6.5" customHeight="1">
      <c r="A853" s="25"/>
      <c r="B853" s="1"/>
      <c r="C853" s="27"/>
      <c r="D853" s="3"/>
      <c r="E853" s="3"/>
      <c r="F853" s="3"/>
      <c r="G853" s="9"/>
      <c r="H853" s="42"/>
      <c r="I853" s="3"/>
      <c r="J853" s="30"/>
      <c r="K853" s="30"/>
      <c r="L853" s="30"/>
      <c r="M853" s="22"/>
      <c r="N853" s="23"/>
      <c r="O853" s="23"/>
      <c r="P853" s="30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6.5" customHeight="1">
      <c r="A854" s="25"/>
      <c r="B854" s="1"/>
      <c r="C854" s="27"/>
      <c r="D854" s="3"/>
      <c r="E854" s="3"/>
      <c r="F854" s="3"/>
      <c r="G854" s="9"/>
      <c r="H854" s="42"/>
      <c r="I854" s="3"/>
      <c r="J854" s="30"/>
      <c r="K854" s="30"/>
      <c r="L854" s="30"/>
      <c r="M854" s="22"/>
      <c r="N854" s="23"/>
      <c r="O854" s="23"/>
      <c r="P854" s="30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6.5" customHeight="1">
      <c r="A855" s="25"/>
      <c r="B855" s="1"/>
      <c r="C855" s="27"/>
      <c r="D855" s="3"/>
      <c r="E855" s="3"/>
      <c r="F855" s="3"/>
      <c r="G855" s="9"/>
      <c r="H855" s="42"/>
      <c r="I855" s="3"/>
      <c r="J855" s="30"/>
      <c r="K855" s="30"/>
      <c r="L855" s="30"/>
      <c r="M855" s="22"/>
      <c r="N855" s="23"/>
      <c r="O855" s="23"/>
      <c r="P855" s="30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6.5" customHeight="1">
      <c r="A856" s="25"/>
      <c r="B856" s="1"/>
      <c r="C856" s="27"/>
      <c r="D856" s="3"/>
      <c r="E856" s="3"/>
      <c r="F856" s="3"/>
      <c r="G856" s="9"/>
      <c r="H856" s="42"/>
      <c r="I856" s="3"/>
      <c r="J856" s="30"/>
      <c r="K856" s="30"/>
      <c r="L856" s="30"/>
      <c r="M856" s="22"/>
      <c r="N856" s="23"/>
      <c r="O856" s="23"/>
      <c r="P856" s="30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6.5" customHeight="1">
      <c r="A857" s="25"/>
      <c r="B857" s="1"/>
      <c r="C857" s="27"/>
      <c r="D857" s="3"/>
      <c r="E857" s="3"/>
      <c r="F857" s="3"/>
      <c r="G857" s="9"/>
      <c r="H857" s="42"/>
      <c r="I857" s="3"/>
      <c r="J857" s="30"/>
      <c r="K857" s="30"/>
      <c r="L857" s="30"/>
      <c r="M857" s="22"/>
      <c r="N857" s="23"/>
      <c r="O857" s="23"/>
      <c r="P857" s="30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6.5" customHeight="1">
      <c r="A858" s="25"/>
      <c r="B858" s="1"/>
      <c r="C858" s="27"/>
      <c r="D858" s="3"/>
      <c r="E858" s="3"/>
      <c r="F858" s="3"/>
      <c r="G858" s="9"/>
      <c r="H858" s="42"/>
      <c r="I858" s="3"/>
      <c r="J858" s="30"/>
      <c r="K858" s="30"/>
      <c r="L858" s="30"/>
      <c r="M858" s="22"/>
      <c r="N858" s="23"/>
      <c r="O858" s="23"/>
      <c r="P858" s="30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6.5" customHeight="1">
      <c r="A859" s="25"/>
      <c r="B859" s="1"/>
      <c r="C859" s="27"/>
      <c r="D859" s="3"/>
      <c r="E859" s="3"/>
      <c r="F859" s="3"/>
      <c r="G859" s="9"/>
      <c r="H859" s="42"/>
      <c r="I859" s="3"/>
      <c r="J859" s="30"/>
      <c r="K859" s="30"/>
      <c r="L859" s="30"/>
      <c r="M859" s="22"/>
      <c r="N859" s="23"/>
      <c r="O859" s="23"/>
      <c r="P859" s="30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6.5" customHeight="1">
      <c r="A860" s="25"/>
      <c r="B860" s="1"/>
      <c r="C860" s="27"/>
      <c r="D860" s="3"/>
      <c r="E860" s="3"/>
      <c r="F860" s="3"/>
      <c r="G860" s="9"/>
      <c r="H860" s="42"/>
      <c r="I860" s="3"/>
      <c r="J860" s="30"/>
      <c r="K860" s="30"/>
      <c r="L860" s="30"/>
      <c r="M860" s="22"/>
      <c r="N860" s="23"/>
      <c r="O860" s="23"/>
      <c r="P860" s="30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6.5" customHeight="1">
      <c r="A861" s="25"/>
      <c r="B861" s="1"/>
      <c r="C861" s="27"/>
      <c r="D861" s="3"/>
      <c r="E861" s="3"/>
      <c r="F861" s="3"/>
      <c r="G861" s="9"/>
      <c r="H861" s="42"/>
      <c r="I861" s="3"/>
      <c r="J861" s="30"/>
      <c r="K861" s="30"/>
      <c r="L861" s="30"/>
      <c r="M861" s="22"/>
      <c r="N861" s="23"/>
      <c r="O861" s="23"/>
      <c r="P861" s="30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6.5" customHeight="1">
      <c r="A862" s="25"/>
      <c r="B862" s="1"/>
      <c r="C862" s="27"/>
      <c r="D862" s="3"/>
      <c r="E862" s="3"/>
      <c r="F862" s="3"/>
      <c r="G862" s="9"/>
      <c r="H862" s="42"/>
      <c r="I862" s="3"/>
      <c r="J862" s="30"/>
      <c r="K862" s="30"/>
      <c r="L862" s="30"/>
      <c r="M862" s="22"/>
      <c r="N862" s="23"/>
      <c r="O862" s="23"/>
      <c r="P862" s="30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6.5" customHeight="1">
      <c r="A863" s="25"/>
      <c r="B863" s="1"/>
      <c r="C863" s="27"/>
      <c r="D863" s="3"/>
      <c r="E863" s="3"/>
      <c r="F863" s="3"/>
      <c r="G863" s="9"/>
      <c r="H863" s="42"/>
      <c r="I863" s="3"/>
      <c r="J863" s="30"/>
      <c r="K863" s="30"/>
      <c r="L863" s="30"/>
      <c r="M863" s="22"/>
      <c r="N863" s="23"/>
      <c r="O863" s="23"/>
      <c r="P863" s="30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6.5" customHeight="1">
      <c r="A864" s="25"/>
      <c r="B864" s="1"/>
      <c r="C864" s="27"/>
      <c r="D864" s="3"/>
      <c r="E864" s="3"/>
      <c r="F864" s="3"/>
      <c r="G864" s="9"/>
      <c r="H864" s="42"/>
      <c r="I864" s="3"/>
      <c r="J864" s="30"/>
      <c r="K864" s="30"/>
      <c r="L864" s="30"/>
      <c r="M864" s="22"/>
      <c r="N864" s="23"/>
      <c r="O864" s="23"/>
      <c r="P864" s="30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6.5" customHeight="1">
      <c r="A865" s="25"/>
      <c r="B865" s="1"/>
      <c r="C865" s="27"/>
      <c r="D865" s="3"/>
      <c r="E865" s="3"/>
      <c r="F865" s="3"/>
      <c r="G865" s="9"/>
      <c r="H865" s="42"/>
      <c r="I865" s="3"/>
      <c r="J865" s="30"/>
      <c r="K865" s="30"/>
      <c r="L865" s="30"/>
      <c r="M865" s="22"/>
      <c r="N865" s="23"/>
      <c r="O865" s="23"/>
      <c r="P865" s="30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6.5" customHeight="1">
      <c r="A866" s="25"/>
      <c r="B866" s="1"/>
      <c r="C866" s="27"/>
      <c r="D866" s="3"/>
      <c r="E866" s="3"/>
      <c r="F866" s="3"/>
      <c r="G866" s="9"/>
      <c r="H866" s="42"/>
      <c r="I866" s="3"/>
      <c r="J866" s="30"/>
      <c r="K866" s="30"/>
      <c r="L866" s="30"/>
      <c r="M866" s="22"/>
      <c r="N866" s="23"/>
      <c r="O866" s="23"/>
      <c r="P866" s="30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6.5" customHeight="1">
      <c r="A867" s="25"/>
      <c r="B867" s="1"/>
      <c r="C867" s="27"/>
      <c r="D867" s="3"/>
      <c r="E867" s="3"/>
      <c r="F867" s="3"/>
      <c r="G867" s="9"/>
      <c r="H867" s="42"/>
      <c r="I867" s="3"/>
      <c r="J867" s="30"/>
      <c r="K867" s="30"/>
      <c r="L867" s="30"/>
      <c r="M867" s="22"/>
      <c r="N867" s="23"/>
      <c r="O867" s="23"/>
      <c r="P867" s="30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6.5" customHeight="1">
      <c r="A868" s="25"/>
      <c r="B868" s="1"/>
      <c r="C868" s="27"/>
      <c r="D868" s="3"/>
      <c r="E868" s="3"/>
      <c r="F868" s="3"/>
      <c r="G868" s="9"/>
      <c r="H868" s="42"/>
      <c r="I868" s="3"/>
      <c r="J868" s="30"/>
      <c r="K868" s="30"/>
      <c r="L868" s="30"/>
      <c r="M868" s="22"/>
      <c r="N868" s="23"/>
      <c r="O868" s="23"/>
      <c r="P868" s="30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6.5" customHeight="1">
      <c r="A869" s="25"/>
      <c r="B869" s="1"/>
      <c r="C869" s="27"/>
      <c r="D869" s="3"/>
      <c r="E869" s="3"/>
      <c r="F869" s="3"/>
      <c r="G869" s="9"/>
      <c r="H869" s="42"/>
      <c r="I869" s="3"/>
      <c r="J869" s="30"/>
      <c r="K869" s="30"/>
      <c r="L869" s="30"/>
      <c r="M869" s="22"/>
      <c r="N869" s="23"/>
      <c r="O869" s="23"/>
      <c r="P869" s="30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6.5" customHeight="1">
      <c r="A870" s="25"/>
      <c r="B870" s="1"/>
      <c r="C870" s="27"/>
      <c r="D870" s="3"/>
      <c r="E870" s="3"/>
      <c r="F870" s="3"/>
      <c r="G870" s="9"/>
      <c r="H870" s="42"/>
      <c r="I870" s="3"/>
      <c r="J870" s="30"/>
      <c r="K870" s="30"/>
      <c r="L870" s="30"/>
      <c r="M870" s="22"/>
      <c r="N870" s="23"/>
      <c r="O870" s="23"/>
      <c r="P870" s="30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6.5" customHeight="1">
      <c r="A871" s="25"/>
      <c r="B871" s="1"/>
      <c r="C871" s="27"/>
      <c r="D871" s="3"/>
      <c r="E871" s="3"/>
      <c r="F871" s="3"/>
      <c r="G871" s="9"/>
      <c r="H871" s="42"/>
      <c r="I871" s="3"/>
      <c r="J871" s="30"/>
      <c r="K871" s="30"/>
      <c r="L871" s="30"/>
      <c r="M871" s="22"/>
      <c r="N871" s="23"/>
      <c r="O871" s="23"/>
      <c r="P871" s="30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6.5" customHeight="1">
      <c r="A872" s="25"/>
      <c r="B872" s="1"/>
      <c r="C872" s="27"/>
      <c r="D872" s="3"/>
      <c r="E872" s="3"/>
      <c r="F872" s="3"/>
      <c r="G872" s="9"/>
      <c r="H872" s="42"/>
      <c r="I872" s="3"/>
      <c r="J872" s="30"/>
      <c r="K872" s="30"/>
      <c r="L872" s="30"/>
      <c r="M872" s="22"/>
      <c r="N872" s="23"/>
      <c r="O872" s="23"/>
      <c r="P872" s="30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6.5" customHeight="1">
      <c r="A873" s="25"/>
      <c r="B873" s="1"/>
      <c r="C873" s="27"/>
      <c r="D873" s="3"/>
      <c r="E873" s="3"/>
      <c r="F873" s="3"/>
      <c r="G873" s="9"/>
      <c r="H873" s="42"/>
      <c r="I873" s="3"/>
      <c r="J873" s="30"/>
      <c r="K873" s="30"/>
      <c r="L873" s="30"/>
      <c r="M873" s="22"/>
      <c r="N873" s="23"/>
      <c r="O873" s="23"/>
      <c r="P873" s="30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6.5" customHeight="1">
      <c r="A874" s="25"/>
      <c r="B874" s="1"/>
      <c r="C874" s="27"/>
      <c r="D874" s="3"/>
      <c r="E874" s="3"/>
      <c r="F874" s="3"/>
      <c r="G874" s="9"/>
      <c r="H874" s="42"/>
      <c r="I874" s="3"/>
      <c r="J874" s="30"/>
      <c r="K874" s="30"/>
      <c r="L874" s="30"/>
      <c r="M874" s="22"/>
      <c r="N874" s="23"/>
      <c r="O874" s="23"/>
      <c r="P874" s="30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6.5" customHeight="1">
      <c r="A875" s="25"/>
      <c r="B875" s="1"/>
      <c r="C875" s="27"/>
      <c r="D875" s="3"/>
      <c r="E875" s="3"/>
      <c r="F875" s="3"/>
      <c r="G875" s="9"/>
      <c r="H875" s="42"/>
      <c r="I875" s="3"/>
      <c r="J875" s="30"/>
      <c r="K875" s="30"/>
      <c r="L875" s="30"/>
      <c r="M875" s="22"/>
      <c r="N875" s="23"/>
      <c r="O875" s="23"/>
      <c r="P875" s="30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6.5" customHeight="1">
      <c r="A876" s="25"/>
      <c r="B876" s="1"/>
      <c r="C876" s="27"/>
      <c r="D876" s="3"/>
      <c r="E876" s="3"/>
      <c r="F876" s="3"/>
      <c r="G876" s="9"/>
      <c r="H876" s="42"/>
      <c r="I876" s="3"/>
      <c r="J876" s="30"/>
      <c r="K876" s="30"/>
      <c r="L876" s="30"/>
      <c r="M876" s="22"/>
      <c r="N876" s="23"/>
      <c r="O876" s="23"/>
      <c r="P876" s="30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6.5" customHeight="1">
      <c r="A877" s="25"/>
      <c r="B877" s="1"/>
      <c r="C877" s="27"/>
      <c r="D877" s="3"/>
      <c r="E877" s="3"/>
      <c r="F877" s="3"/>
      <c r="G877" s="9"/>
      <c r="H877" s="42"/>
      <c r="I877" s="3"/>
      <c r="J877" s="30"/>
      <c r="K877" s="30"/>
      <c r="L877" s="30"/>
      <c r="M877" s="22"/>
      <c r="N877" s="23"/>
      <c r="O877" s="23"/>
      <c r="P877" s="30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6.5" customHeight="1">
      <c r="A878" s="25"/>
      <c r="B878" s="1"/>
      <c r="C878" s="27"/>
      <c r="D878" s="3"/>
      <c r="E878" s="3"/>
      <c r="F878" s="3"/>
      <c r="G878" s="9"/>
      <c r="H878" s="42"/>
      <c r="I878" s="3"/>
      <c r="J878" s="30"/>
      <c r="K878" s="30"/>
      <c r="L878" s="30"/>
      <c r="M878" s="22"/>
      <c r="N878" s="23"/>
      <c r="O878" s="23"/>
      <c r="P878" s="30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6.5" customHeight="1">
      <c r="A879" s="25"/>
      <c r="B879" s="1"/>
      <c r="C879" s="27"/>
      <c r="D879" s="3"/>
      <c r="E879" s="3"/>
      <c r="F879" s="3"/>
      <c r="G879" s="9"/>
      <c r="H879" s="42"/>
      <c r="I879" s="3"/>
      <c r="J879" s="30"/>
      <c r="K879" s="30"/>
      <c r="L879" s="30"/>
      <c r="M879" s="22"/>
      <c r="N879" s="23"/>
      <c r="O879" s="23"/>
      <c r="P879" s="30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6.5" customHeight="1">
      <c r="A880" s="25"/>
      <c r="B880" s="1"/>
      <c r="C880" s="27"/>
      <c r="D880" s="3"/>
      <c r="E880" s="3"/>
      <c r="F880" s="3"/>
      <c r="G880" s="9"/>
      <c r="H880" s="42"/>
      <c r="I880" s="3"/>
      <c r="J880" s="30"/>
      <c r="K880" s="30"/>
      <c r="L880" s="30"/>
      <c r="M880" s="22"/>
      <c r="N880" s="23"/>
      <c r="O880" s="23"/>
      <c r="P880" s="30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6.5" customHeight="1">
      <c r="A881" s="25"/>
      <c r="B881" s="1"/>
      <c r="C881" s="27"/>
      <c r="D881" s="3"/>
      <c r="E881" s="3"/>
      <c r="F881" s="3"/>
      <c r="G881" s="9"/>
      <c r="H881" s="42"/>
      <c r="I881" s="3"/>
      <c r="J881" s="30"/>
      <c r="K881" s="30"/>
      <c r="L881" s="30"/>
      <c r="M881" s="22"/>
      <c r="N881" s="23"/>
      <c r="O881" s="23"/>
      <c r="P881" s="30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6.5" customHeight="1">
      <c r="A882" s="25"/>
      <c r="B882" s="1"/>
      <c r="C882" s="27"/>
      <c r="D882" s="3"/>
      <c r="E882" s="3"/>
      <c r="F882" s="3"/>
      <c r="G882" s="9"/>
      <c r="H882" s="42"/>
      <c r="I882" s="3"/>
      <c r="J882" s="30"/>
      <c r="K882" s="30"/>
      <c r="L882" s="30"/>
      <c r="M882" s="22"/>
      <c r="N882" s="23"/>
      <c r="O882" s="23"/>
      <c r="P882" s="30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6.5" customHeight="1">
      <c r="A883" s="25"/>
      <c r="B883" s="1"/>
      <c r="C883" s="27"/>
      <c r="D883" s="3"/>
      <c r="E883" s="3"/>
      <c r="F883" s="3"/>
      <c r="G883" s="9"/>
      <c r="H883" s="42"/>
      <c r="I883" s="3"/>
      <c r="J883" s="30"/>
      <c r="K883" s="30"/>
      <c r="L883" s="30"/>
      <c r="M883" s="22"/>
      <c r="N883" s="23"/>
      <c r="O883" s="23"/>
      <c r="P883" s="30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6.5" customHeight="1">
      <c r="A884" s="25"/>
      <c r="B884" s="1"/>
      <c r="C884" s="27"/>
      <c r="D884" s="3"/>
      <c r="E884" s="3"/>
      <c r="F884" s="3"/>
      <c r="G884" s="9"/>
      <c r="H884" s="42"/>
      <c r="I884" s="3"/>
      <c r="J884" s="30"/>
      <c r="K884" s="30"/>
      <c r="L884" s="30"/>
      <c r="M884" s="22"/>
      <c r="N884" s="23"/>
      <c r="O884" s="23"/>
      <c r="P884" s="30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6.5" customHeight="1">
      <c r="A885" s="25"/>
      <c r="B885" s="1"/>
      <c r="C885" s="27"/>
      <c r="D885" s="3"/>
      <c r="E885" s="3"/>
      <c r="F885" s="3"/>
      <c r="G885" s="9"/>
      <c r="H885" s="42"/>
      <c r="I885" s="3"/>
      <c r="J885" s="30"/>
      <c r="K885" s="30"/>
      <c r="L885" s="30"/>
      <c r="M885" s="22"/>
      <c r="N885" s="23"/>
      <c r="O885" s="23"/>
      <c r="P885" s="30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6.5" customHeight="1">
      <c r="A886" s="25"/>
      <c r="B886" s="1"/>
      <c r="C886" s="27"/>
      <c r="D886" s="3"/>
      <c r="E886" s="3"/>
      <c r="F886" s="3"/>
      <c r="G886" s="9"/>
      <c r="H886" s="42"/>
      <c r="I886" s="3"/>
      <c r="J886" s="30"/>
      <c r="K886" s="30"/>
      <c r="L886" s="30"/>
      <c r="M886" s="22"/>
      <c r="N886" s="23"/>
      <c r="O886" s="23"/>
      <c r="P886" s="30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6.5" customHeight="1">
      <c r="A887" s="25"/>
      <c r="B887" s="1"/>
      <c r="C887" s="27"/>
      <c r="D887" s="3"/>
      <c r="E887" s="3"/>
      <c r="F887" s="3"/>
      <c r="G887" s="9"/>
      <c r="H887" s="42"/>
      <c r="I887" s="3"/>
      <c r="J887" s="30"/>
      <c r="K887" s="30"/>
      <c r="L887" s="30"/>
      <c r="M887" s="22"/>
      <c r="N887" s="23"/>
      <c r="O887" s="23"/>
      <c r="P887" s="30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6.5" customHeight="1">
      <c r="A888" s="25"/>
      <c r="B888" s="1"/>
      <c r="C888" s="27"/>
      <c r="D888" s="3"/>
      <c r="E888" s="3"/>
      <c r="F888" s="3"/>
      <c r="G888" s="9"/>
      <c r="H888" s="42"/>
      <c r="I888" s="3"/>
      <c r="J888" s="30"/>
      <c r="K888" s="30"/>
      <c r="L888" s="30"/>
      <c r="M888" s="22"/>
      <c r="N888" s="23"/>
      <c r="O888" s="23"/>
      <c r="P888" s="30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6.5" customHeight="1">
      <c r="A889" s="25"/>
      <c r="B889" s="1"/>
      <c r="C889" s="27"/>
      <c r="D889" s="3"/>
      <c r="E889" s="3"/>
      <c r="F889" s="3"/>
      <c r="G889" s="9"/>
      <c r="H889" s="42"/>
      <c r="I889" s="3"/>
      <c r="J889" s="30"/>
      <c r="K889" s="30"/>
      <c r="L889" s="30"/>
      <c r="M889" s="22"/>
      <c r="N889" s="23"/>
      <c r="O889" s="23"/>
      <c r="P889" s="30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6.5" customHeight="1">
      <c r="A890" s="25"/>
      <c r="B890" s="1"/>
      <c r="C890" s="27"/>
      <c r="D890" s="3"/>
      <c r="E890" s="3"/>
      <c r="F890" s="3"/>
      <c r="G890" s="9"/>
      <c r="H890" s="42"/>
      <c r="I890" s="3"/>
      <c r="J890" s="30"/>
      <c r="K890" s="30"/>
      <c r="L890" s="30"/>
      <c r="M890" s="22"/>
      <c r="N890" s="23"/>
      <c r="O890" s="23"/>
      <c r="P890" s="30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6.5" customHeight="1">
      <c r="A891" s="25"/>
      <c r="B891" s="1"/>
      <c r="C891" s="27"/>
      <c r="D891" s="3"/>
      <c r="E891" s="3"/>
      <c r="F891" s="3"/>
      <c r="G891" s="9"/>
      <c r="H891" s="42"/>
      <c r="I891" s="3"/>
      <c r="J891" s="30"/>
      <c r="K891" s="30"/>
      <c r="L891" s="30"/>
      <c r="M891" s="22"/>
      <c r="N891" s="23"/>
      <c r="O891" s="23"/>
      <c r="P891" s="30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6.5" customHeight="1">
      <c r="A892" s="25"/>
      <c r="B892" s="1"/>
      <c r="C892" s="27"/>
      <c r="D892" s="3"/>
      <c r="E892" s="3"/>
      <c r="F892" s="3"/>
      <c r="G892" s="9"/>
      <c r="H892" s="42"/>
      <c r="I892" s="3"/>
      <c r="J892" s="30"/>
      <c r="K892" s="30"/>
      <c r="L892" s="30"/>
      <c r="M892" s="22"/>
      <c r="N892" s="23"/>
      <c r="O892" s="23"/>
      <c r="P892" s="30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6.5" customHeight="1">
      <c r="A893" s="25"/>
      <c r="B893" s="1"/>
      <c r="C893" s="27"/>
      <c r="D893" s="3"/>
      <c r="E893" s="3"/>
      <c r="F893" s="3"/>
      <c r="G893" s="9"/>
      <c r="H893" s="42"/>
      <c r="I893" s="3"/>
      <c r="J893" s="30"/>
      <c r="K893" s="30"/>
      <c r="L893" s="30"/>
      <c r="M893" s="22"/>
      <c r="N893" s="23"/>
      <c r="O893" s="23"/>
      <c r="P893" s="30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6.5" customHeight="1">
      <c r="A894" s="25"/>
      <c r="B894" s="1"/>
      <c r="C894" s="27"/>
      <c r="D894" s="3"/>
      <c r="E894" s="3"/>
      <c r="F894" s="3"/>
      <c r="G894" s="9"/>
      <c r="H894" s="42"/>
      <c r="I894" s="3"/>
      <c r="J894" s="30"/>
      <c r="K894" s="30"/>
      <c r="L894" s="30"/>
      <c r="M894" s="22"/>
      <c r="N894" s="23"/>
      <c r="O894" s="23"/>
      <c r="P894" s="30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6.5" customHeight="1">
      <c r="A895" s="25"/>
      <c r="B895" s="1"/>
      <c r="C895" s="27"/>
      <c r="D895" s="3"/>
      <c r="E895" s="3"/>
      <c r="F895" s="3"/>
      <c r="G895" s="9"/>
      <c r="H895" s="42"/>
      <c r="I895" s="3"/>
      <c r="J895" s="30"/>
      <c r="K895" s="30"/>
      <c r="L895" s="30"/>
      <c r="M895" s="22"/>
      <c r="N895" s="23"/>
      <c r="O895" s="23"/>
      <c r="P895" s="30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6.5" customHeight="1">
      <c r="A896" s="25"/>
      <c r="B896" s="1"/>
      <c r="C896" s="27"/>
      <c r="D896" s="3"/>
      <c r="E896" s="3"/>
      <c r="F896" s="3"/>
      <c r="G896" s="9"/>
      <c r="H896" s="42"/>
      <c r="I896" s="3"/>
      <c r="J896" s="30"/>
      <c r="K896" s="30"/>
      <c r="L896" s="30"/>
      <c r="M896" s="22"/>
      <c r="N896" s="23"/>
      <c r="O896" s="23"/>
      <c r="P896" s="30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6.5" customHeight="1">
      <c r="A897" s="25"/>
      <c r="B897" s="1"/>
      <c r="C897" s="27"/>
      <c r="D897" s="3"/>
      <c r="E897" s="3"/>
      <c r="F897" s="3"/>
      <c r="G897" s="9"/>
      <c r="H897" s="42"/>
      <c r="I897" s="3"/>
      <c r="J897" s="30"/>
      <c r="K897" s="30"/>
      <c r="L897" s="30"/>
      <c r="M897" s="22"/>
      <c r="N897" s="23"/>
      <c r="O897" s="23"/>
      <c r="P897" s="30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6.5" customHeight="1">
      <c r="A898" s="25"/>
      <c r="B898" s="1"/>
      <c r="C898" s="27"/>
      <c r="D898" s="3"/>
      <c r="E898" s="3"/>
      <c r="F898" s="3"/>
      <c r="G898" s="9"/>
      <c r="H898" s="42"/>
      <c r="I898" s="3"/>
      <c r="J898" s="30"/>
      <c r="K898" s="30"/>
      <c r="L898" s="30"/>
      <c r="M898" s="22"/>
      <c r="N898" s="23"/>
      <c r="O898" s="23"/>
      <c r="P898" s="30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6.5" customHeight="1">
      <c r="A899" s="25"/>
      <c r="B899" s="1"/>
      <c r="C899" s="27"/>
      <c r="D899" s="3"/>
      <c r="E899" s="3"/>
      <c r="F899" s="3"/>
      <c r="G899" s="9"/>
      <c r="H899" s="42"/>
      <c r="I899" s="3"/>
      <c r="J899" s="30"/>
      <c r="K899" s="30"/>
      <c r="L899" s="30"/>
      <c r="M899" s="22"/>
      <c r="N899" s="23"/>
      <c r="O899" s="23"/>
      <c r="P899" s="30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6.5" customHeight="1">
      <c r="A900" s="25"/>
      <c r="B900" s="1"/>
      <c r="C900" s="27"/>
      <c r="D900" s="3"/>
      <c r="E900" s="3"/>
      <c r="F900" s="3"/>
      <c r="G900" s="9"/>
      <c r="H900" s="42"/>
      <c r="I900" s="3"/>
      <c r="J900" s="30"/>
      <c r="K900" s="30"/>
      <c r="L900" s="30"/>
      <c r="M900" s="22"/>
      <c r="N900" s="23"/>
      <c r="O900" s="23"/>
      <c r="P900" s="30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6.5" customHeight="1">
      <c r="A901" s="25"/>
      <c r="B901" s="1"/>
      <c r="C901" s="27"/>
      <c r="D901" s="3"/>
      <c r="E901" s="3"/>
      <c r="F901" s="3"/>
      <c r="G901" s="9"/>
      <c r="H901" s="42"/>
      <c r="I901" s="3"/>
      <c r="J901" s="30"/>
      <c r="K901" s="30"/>
      <c r="L901" s="30"/>
      <c r="M901" s="22"/>
      <c r="N901" s="23"/>
      <c r="O901" s="23"/>
      <c r="P901" s="30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6.5" customHeight="1">
      <c r="A902" s="25"/>
      <c r="B902" s="1"/>
      <c r="C902" s="27"/>
      <c r="D902" s="3"/>
      <c r="E902" s="3"/>
      <c r="F902" s="3"/>
      <c r="G902" s="9"/>
      <c r="H902" s="42"/>
      <c r="I902" s="3"/>
      <c r="J902" s="30"/>
      <c r="K902" s="30"/>
      <c r="L902" s="30"/>
      <c r="M902" s="22"/>
      <c r="N902" s="23"/>
      <c r="O902" s="23"/>
      <c r="P902" s="30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6.5" customHeight="1">
      <c r="A903" s="25"/>
      <c r="B903" s="1"/>
      <c r="C903" s="27"/>
      <c r="D903" s="3"/>
      <c r="E903" s="3"/>
      <c r="F903" s="3"/>
      <c r="G903" s="9"/>
      <c r="H903" s="42"/>
      <c r="I903" s="3"/>
      <c r="J903" s="30"/>
      <c r="K903" s="30"/>
      <c r="L903" s="30"/>
      <c r="M903" s="22"/>
      <c r="N903" s="23"/>
      <c r="O903" s="23"/>
      <c r="P903" s="30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6.5" customHeight="1">
      <c r="A904" s="25"/>
      <c r="B904" s="1"/>
      <c r="C904" s="27"/>
      <c r="D904" s="3"/>
      <c r="E904" s="3"/>
      <c r="F904" s="3"/>
      <c r="G904" s="9"/>
      <c r="H904" s="42"/>
      <c r="I904" s="3"/>
      <c r="J904" s="30"/>
      <c r="K904" s="30"/>
      <c r="L904" s="30"/>
      <c r="M904" s="22"/>
      <c r="N904" s="23"/>
      <c r="O904" s="23"/>
      <c r="P904" s="30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6.5" customHeight="1">
      <c r="A905" s="25"/>
      <c r="B905" s="1"/>
      <c r="C905" s="27"/>
      <c r="D905" s="3"/>
      <c r="E905" s="3"/>
      <c r="F905" s="3"/>
      <c r="G905" s="9"/>
      <c r="H905" s="42"/>
      <c r="I905" s="3"/>
      <c r="J905" s="30"/>
      <c r="K905" s="30"/>
      <c r="L905" s="30"/>
      <c r="M905" s="22"/>
      <c r="N905" s="23"/>
      <c r="O905" s="23"/>
      <c r="P905" s="30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6.5" customHeight="1">
      <c r="A906" s="25"/>
      <c r="B906" s="1"/>
      <c r="C906" s="27"/>
      <c r="D906" s="3"/>
      <c r="E906" s="3"/>
      <c r="F906" s="3"/>
      <c r="G906" s="9"/>
      <c r="H906" s="42"/>
      <c r="I906" s="3"/>
      <c r="J906" s="30"/>
      <c r="K906" s="30"/>
      <c r="L906" s="30"/>
      <c r="M906" s="22"/>
      <c r="N906" s="23"/>
      <c r="O906" s="23"/>
      <c r="P906" s="30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6.5" customHeight="1">
      <c r="A907" s="25"/>
      <c r="B907" s="1"/>
      <c r="C907" s="27"/>
      <c r="D907" s="3"/>
      <c r="E907" s="3"/>
      <c r="F907" s="3"/>
      <c r="G907" s="9"/>
      <c r="H907" s="42"/>
      <c r="I907" s="3"/>
      <c r="J907" s="30"/>
      <c r="K907" s="30"/>
      <c r="L907" s="30"/>
      <c r="M907" s="22"/>
      <c r="N907" s="23"/>
      <c r="O907" s="23"/>
      <c r="P907" s="30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6.5" customHeight="1">
      <c r="A908" s="25"/>
      <c r="B908" s="1"/>
      <c r="C908" s="27"/>
      <c r="D908" s="3"/>
      <c r="E908" s="3"/>
      <c r="F908" s="3"/>
      <c r="G908" s="9"/>
      <c r="H908" s="42"/>
      <c r="I908" s="3"/>
      <c r="J908" s="30"/>
      <c r="K908" s="30"/>
      <c r="L908" s="30"/>
      <c r="M908" s="22"/>
      <c r="N908" s="23"/>
      <c r="O908" s="23"/>
      <c r="P908" s="30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6.5" customHeight="1">
      <c r="A909" s="25"/>
      <c r="B909" s="1"/>
      <c r="C909" s="27"/>
      <c r="D909" s="3"/>
      <c r="E909" s="3"/>
      <c r="F909" s="3"/>
      <c r="G909" s="9"/>
      <c r="H909" s="42"/>
      <c r="I909" s="3"/>
      <c r="J909" s="30"/>
      <c r="K909" s="30"/>
      <c r="L909" s="30"/>
      <c r="M909" s="22"/>
      <c r="N909" s="23"/>
      <c r="O909" s="23"/>
      <c r="P909" s="30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6.5" customHeight="1">
      <c r="A910" s="25"/>
      <c r="B910" s="1"/>
      <c r="C910" s="27"/>
      <c r="D910" s="3"/>
      <c r="E910" s="3"/>
      <c r="F910" s="3"/>
      <c r="G910" s="9"/>
      <c r="H910" s="42"/>
      <c r="I910" s="3"/>
      <c r="J910" s="30"/>
      <c r="K910" s="30"/>
      <c r="L910" s="30"/>
      <c r="M910" s="22"/>
      <c r="N910" s="23"/>
      <c r="O910" s="23"/>
      <c r="P910" s="30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6.5" customHeight="1">
      <c r="A911" s="25"/>
      <c r="B911" s="1"/>
      <c r="C911" s="27"/>
      <c r="D911" s="3"/>
      <c r="E911" s="3"/>
      <c r="F911" s="3"/>
      <c r="G911" s="9"/>
      <c r="H911" s="42"/>
      <c r="I911" s="3"/>
      <c r="J911" s="30"/>
      <c r="K911" s="30"/>
      <c r="L911" s="30"/>
      <c r="M911" s="22"/>
      <c r="N911" s="23"/>
      <c r="O911" s="23"/>
      <c r="P911" s="30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6.5" customHeight="1">
      <c r="A912" s="25"/>
      <c r="B912" s="1"/>
      <c r="C912" s="27"/>
      <c r="D912" s="3"/>
      <c r="E912" s="3"/>
      <c r="F912" s="3"/>
      <c r="G912" s="9"/>
      <c r="H912" s="42"/>
      <c r="I912" s="3"/>
      <c r="J912" s="30"/>
      <c r="K912" s="30"/>
      <c r="L912" s="30"/>
      <c r="M912" s="22"/>
      <c r="N912" s="23"/>
      <c r="O912" s="23"/>
      <c r="P912" s="30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6.5" customHeight="1">
      <c r="A913" s="25"/>
      <c r="B913" s="1"/>
      <c r="C913" s="27"/>
      <c r="D913" s="3"/>
      <c r="E913" s="3"/>
      <c r="F913" s="3"/>
      <c r="G913" s="9"/>
      <c r="H913" s="42"/>
      <c r="I913" s="3"/>
      <c r="J913" s="30"/>
      <c r="K913" s="30"/>
      <c r="L913" s="30"/>
      <c r="M913" s="22"/>
      <c r="N913" s="23"/>
      <c r="O913" s="23"/>
      <c r="P913" s="30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6.5" customHeight="1">
      <c r="A914" s="25"/>
      <c r="B914" s="1"/>
      <c r="C914" s="27"/>
      <c r="D914" s="3"/>
      <c r="E914" s="3"/>
      <c r="F914" s="3"/>
      <c r="G914" s="9"/>
      <c r="H914" s="42"/>
      <c r="I914" s="3"/>
      <c r="J914" s="30"/>
      <c r="K914" s="30"/>
      <c r="L914" s="30"/>
      <c r="M914" s="22"/>
      <c r="N914" s="23"/>
      <c r="O914" s="23"/>
      <c r="P914" s="30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6.5" customHeight="1">
      <c r="A915" s="25"/>
      <c r="B915" s="1"/>
      <c r="C915" s="27"/>
      <c r="D915" s="3"/>
      <c r="E915" s="3"/>
      <c r="F915" s="3"/>
      <c r="G915" s="9"/>
      <c r="H915" s="42"/>
      <c r="I915" s="3"/>
      <c r="J915" s="30"/>
      <c r="K915" s="30"/>
      <c r="L915" s="30"/>
      <c r="M915" s="22"/>
      <c r="N915" s="23"/>
      <c r="O915" s="23"/>
      <c r="P915" s="30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6.5" customHeight="1">
      <c r="A916" s="25"/>
      <c r="B916" s="1"/>
      <c r="C916" s="27"/>
      <c r="D916" s="3"/>
      <c r="E916" s="3"/>
      <c r="F916" s="3"/>
      <c r="G916" s="9"/>
      <c r="H916" s="42"/>
      <c r="I916" s="3"/>
      <c r="J916" s="30"/>
      <c r="K916" s="30"/>
      <c r="L916" s="30"/>
      <c r="M916" s="22"/>
      <c r="N916" s="23"/>
      <c r="O916" s="23"/>
      <c r="P916" s="30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6.5" customHeight="1">
      <c r="A917" s="25"/>
      <c r="B917" s="1"/>
      <c r="C917" s="27"/>
      <c r="D917" s="3"/>
      <c r="E917" s="3"/>
      <c r="F917" s="3"/>
      <c r="G917" s="9"/>
      <c r="H917" s="42"/>
      <c r="I917" s="3"/>
      <c r="J917" s="30"/>
      <c r="K917" s="30"/>
      <c r="L917" s="30"/>
      <c r="M917" s="22"/>
      <c r="N917" s="23"/>
      <c r="O917" s="23"/>
      <c r="P917" s="30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6.5" customHeight="1">
      <c r="A918" s="25"/>
      <c r="B918" s="1"/>
      <c r="C918" s="27"/>
      <c r="D918" s="3"/>
      <c r="E918" s="3"/>
      <c r="F918" s="3"/>
      <c r="G918" s="9"/>
      <c r="H918" s="42"/>
      <c r="I918" s="3"/>
      <c r="J918" s="30"/>
      <c r="K918" s="30"/>
      <c r="L918" s="30"/>
      <c r="M918" s="22"/>
      <c r="N918" s="23"/>
      <c r="O918" s="23"/>
      <c r="P918" s="30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6.5" customHeight="1">
      <c r="A919" s="25"/>
      <c r="B919" s="1"/>
      <c r="C919" s="27"/>
      <c r="D919" s="3"/>
      <c r="E919" s="3"/>
      <c r="F919" s="3"/>
      <c r="G919" s="9"/>
      <c r="H919" s="42"/>
      <c r="I919" s="3"/>
      <c r="J919" s="30"/>
      <c r="K919" s="30"/>
      <c r="L919" s="30"/>
      <c r="M919" s="22"/>
      <c r="N919" s="23"/>
      <c r="O919" s="23"/>
      <c r="P919" s="30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6.5" customHeight="1">
      <c r="A920" s="25"/>
      <c r="B920" s="1"/>
      <c r="C920" s="27"/>
      <c r="D920" s="3"/>
      <c r="E920" s="3"/>
      <c r="F920" s="3"/>
      <c r="G920" s="9"/>
      <c r="H920" s="42"/>
      <c r="I920" s="3"/>
      <c r="J920" s="30"/>
      <c r="K920" s="30"/>
      <c r="L920" s="30"/>
      <c r="M920" s="22"/>
      <c r="N920" s="23"/>
      <c r="O920" s="23"/>
      <c r="P920" s="30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6.5" customHeight="1">
      <c r="A921" s="25"/>
      <c r="B921" s="1"/>
      <c r="C921" s="27"/>
      <c r="D921" s="3"/>
      <c r="E921" s="3"/>
      <c r="F921" s="3"/>
      <c r="G921" s="9"/>
      <c r="H921" s="42"/>
      <c r="I921" s="3"/>
      <c r="J921" s="30"/>
      <c r="K921" s="30"/>
      <c r="L921" s="30"/>
      <c r="M921" s="22"/>
      <c r="N921" s="23"/>
      <c r="O921" s="23"/>
      <c r="P921" s="30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6.5" customHeight="1">
      <c r="A922" s="25"/>
      <c r="B922" s="1"/>
      <c r="C922" s="27"/>
      <c r="D922" s="3"/>
      <c r="E922" s="3"/>
      <c r="F922" s="3"/>
      <c r="G922" s="9"/>
      <c r="H922" s="42"/>
      <c r="I922" s="3"/>
      <c r="J922" s="30"/>
      <c r="K922" s="30"/>
      <c r="L922" s="30"/>
      <c r="M922" s="22"/>
      <c r="N922" s="23"/>
      <c r="O922" s="23"/>
      <c r="P922" s="30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6.5" customHeight="1">
      <c r="A923" s="25"/>
      <c r="B923" s="1"/>
      <c r="C923" s="27"/>
      <c r="D923" s="3"/>
      <c r="E923" s="3"/>
      <c r="F923" s="3"/>
      <c r="G923" s="9"/>
      <c r="H923" s="42"/>
      <c r="I923" s="3"/>
      <c r="J923" s="30"/>
      <c r="K923" s="30"/>
      <c r="L923" s="30"/>
      <c r="M923" s="22"/>
      <c r="N923" s="23"/>
      <c r="O923" s="23"/>
      <c r="P923" s="30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6.5" customHeight="1">
      <c r="A924" s="25"/>
      <c r="B924" s="1"/>
      <c r="C924" s="27"/>
      <c r="D924" s="3"/>
      <c r="E924" s="3"/>
      <c r="F924" s="3"/>
      <c r="G924" s="9"/>
      <c r="H924" s="42"/>
      <c r="I924" s="3"/>
      <c r="J924" s="30"/>
      <c r="K924" s="30"/>
      <c r="L924" s="30"/>
      <c r="M924" s="22"/>
      <c r="N924" s="23"/>
      <c r="O924" s="23"/>
      <c r="P924" s="30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6.5" customHeight="1">
      <c r="A925" s="25"/>
      <c r="B925" s="1"/>
      <c r="C925" s="27"/>
      <c r="D925" s="3"/>
      <c r="E925" s="3"/>
      <c r="F925" s="3"/>
      <c r="G925" s="9"/>
      <c r="H925" s="42"/>
      <c r="I925" s="3"/>
      <c r="J925" s="30"/>
      <c r="K925" s="30"/>
      <c r="L925" s="30"/>
      <c r="M925" s="22"/>
      <c r="N925" s="23"/>
      <c r="O925" s="23"/>
      <c r="P925" s="30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6.5" customHeight="1">
      <c r="A926" s="25"/>
      <c r="B926" s="1"/>
      <c r="C926" s="27"/>
      <c r="D926" s="3"/>
      <c r="E926" s="3"/>
      <c r="F926" s="3"/>
      <c r="G926" s="9"/>
      <c r="H926" s="42"/>
      <c r="I926" s="3"/>
      <c r="J926" s="30"/>
      <c r="K926" s="30"/>
      <c r="L926" s="30"/>
      <c r="M926" s="22"/>
      <c r="N926" s="23"/>
      <c r="O926" s="23"/>
      <c r="P926" s="30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6.5" customHeight="1">
      <c r="A927" s="25"/>
      <c r="B927" s="1"/>
      <c r="C927" s="27"/>
      <c r="D927" s="3"/>
      <c r="E927" s="3"/>
      <c r="F927" s="3"/>
      <c r="G927" s="9"/>
      <c r="H927" s="42"/>
      <c r="I927" s="3"/>
      <c r="J927" s="30"/>
      <c r="K927" s="30"/>
      <c r="L927" s="30"/>
      <c r="M927" s="22"/>
      <c r="N927" s="23"/>
      <c r="O927" s="23"/>
      <c r="P927" s="30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6.5" customHeight="1">
      <c r="A928" s="25"/>
      <c r="B928" s="1"/>
      <c r="C928" s="27"/>
      <c r="D928" s="3"/>
      <c r="E928" s="3"/>
      <c r="F928" s="3"/>
      <c r="G928" s="9"/>
      <c r="H928" s="42"/>
      <c r="I928" s="3"/>
      <c r="J928" s="30"/>
      <c r="K928" s="30"/>
      <c r="L928" s="30"/>
      <c r="M928" s="22"/>
      <c r="N928" s="23"/>
      <c r="O928" s="23"/>
      <c r="P928" s="30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6.5" customHeight="1">
      <c r="A929" s="25"/>
      <c r="B929" s="1"/>
      <c r="C929" s="27"/>
      <c r="D929" s="3"/>
      <c r="E929" s="3"/>
      <c r="F929" s="3"/>
      <c r="G929" s="9"/>
      <c r="H929" s="42"/>
      <c r="I929" s="3"/>
      <c r="J929" s="30"/>
      <c r="K929" s="30"/>
      <c r="L929" s="30"/>
      <c r="M929" s="22"/>
      <c r="N929" s="23"/>
      <c r="O929" s="23"/>
      <c r="P929" s="30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6.5" customHeight="1">
      <c r="A930" s="25"/>
      <c r="B930" s="1"/>
      <c r="C930" s="27"/>
      <c r="D930" s="3"/>
      <c r="E930" s="3"/>
      <c r="F930" s="3"/>
      <c r="G930" s="9"/>
      <c r="H930" s="42"/>
      <c r="I930" s="3"/>
      <c r="J930" s="30"/>
      <c r="K930" s="30"/>
      <c r="L930" s="30"/>
      <c r="M930" s="22"/>
      <c r="N930" s="23"/>
      <c r="O930" s="23"/>
      <c r="P930" s="30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6.5" customHeight="1">
      <c r="A931" s="25"/>
      <c r="B931" s="1"/>
      <c r="C931" s="27"/>
      <c r="D931" s="3"/>
      <c r="E931" s="3"/>
      <c r="F931" s="3"/>
      <c r="G931" s="9"/>
      <c r="H931" s="42"/>
      <c r="I931" s="3"/>
      <c r="J931" s="30"/>
      <c r="K931" s="30"/>
      <c r="L931" s="30"/>
      <c r="M931" s="22"/>
      <c r="N931" s="23"/>
      <c r="O931" s="23"/>
      <c r="P931" s="30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6.5" customHeight="1">
      <c r="A932" s="25"/>
      <c r="B932" s="1"/>
      <c r="C932" s="27"/>
      <c r="D932" s="3"/>
      <c r="E932" s="3"/>
      <c r="F932" s="3"/>
      <c r="G932" s="9"/>
      <c r="H932" s="42"/>
      <c r="I932" s="3"/>
      <c r="J932" s="30"/>
      <c r="K932" s="30"/>
      <c r="L932" s="30"/>
      <c r="M932" s="22"/>
      <c r="N932" s="23"/>
      <c r="O932" s="23"/>
      <c r="P932" s="30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6.5" customHeight="1">
      <c r="A933" s="25"/>
      <c r="B933" s="1"/>
      <c r="C933" s="27"/>
      <c r="D933" s="3"/>
      <c r="E933" s="3"/>
      <c r="F933" s="3"/>
      <c r="G933" s="9"/>
      <c r="H933" s="42"/>
      <c r="I933" s="3"/>
      <c r="J933" s="30"/>
      <c r="K933" s="30"/>
      <c r="L933" s="30"/>
      <c r="M933" s="22"/>
      <c r="N933" s="23"/>
      <c r="O933" s="23"/>
      <c r="P933" s="30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6.5" customHeight="1">
      <c r="A934" s="25"/>
      <c r="B934" s="1"/>
      <c r="C934" s="27"/>
      <c r="D934" s="3"/>
      <c r="E934" s="3"/>
      <c r="F934" s="3"/>
      <c r="G934" s="9"/>
      <c r="H934" s="42"/>
      <c r="I934" s="3"/>
      <c r="J934" s="30"/>
      <c r="K934" s="30"/>
      <c r="L934" s="30"/>
      <c r="M934" s="22"/>
      <c r="N934" s="23"/>
      <c r="O934" s="23"/>
      <c r="P934" s="30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6.5" customHeight="1">
      <c r="A935" s="25"/>
      <c r="B935" s="1"/>
      <c r="C935" s="27"/>
      <c r="D935" s="3"/>
      <c r="E935" s="3"/>
      <c r="F935" s="3"/>
      <c r="G935" s="9"/>
      <c r="H935" s="42"/>
      <c r="I935" s="3"/>
      <c r="J935" s="30"/>
      <c r="K935" s="30"/>
      <c r="L935" s="30"/>
      <c r="M935" s="22"/>
      <c r="N935" s="23"/>
      <c r="O935" s="23"/>
      <c r="P935" s="30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6.5" customHeight="1">
      <c r="A936" s="25"/>
      <c r="B936" s="1"/>
      <c r="C936" s="27"/>
      <c r="D936" s="3"/>
      <c r="E936" s="3"/>
      <c r="F936" s="3"/>
      <c r="G936" s="9"/>
      <c r="H936" s="42"/>
      <c r="I936" s="3"/>
      <c r="J936" s="30"/>
      <c r="K936" s="30"/>
      <c r="L936" s="30"/>
      <c r="M936" s="22"/>
      <c r="N936" s="23"/>
      <c r="O936" s="23"/>
      <c r="P936" s="30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6.5" customHeight="1">
      <c r="A937" s="25"/>
      <c r="B937" s="1"/>
      <c r="C937" s="27"/>
      <c r="D937" s="3"/>
      <c r="E937" s="3"/>
      <c r="F937" s="3"/>
      <c r="G937" s="9"/>
      <c r="H937" s="42"/>
      <c r="I937" s="3"/>
      <c r="J937" s="30"/>
      <c r="K937" s="30"/>
      <c r="L937" s="30"/>
      <c r="M937" s="22"/>
      <c r="N937" s="23"/>
      <c r="O937" s="23"/>
      <c r="P937" s="30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6.5" customHeight="1">
      <c r="A938" s="25"/>
      <c r="B938" s="1"/>
      <c r="C938" s="27"/>
      <c r="D938" s="3"/>
      <c r="E938" s="3"/>
      <c r="F938" s="3"/>
      <c r="G938" s="9"/>
      <c r="H938" s="42"/>
      <c r="I938" s="3"/>
      <c r="J938" s="30"/>
      <c r="K938" s="30"/>
      <c r="L938" s="30"/>
      <c r="M938" s="22"/>
      <c r="N938" s="23"/>
      <c r="O938" s="23"/>
      <c r="P938" s="30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6.5" customHeight="1">
      <c r="A939" s="25"/>
      <c r="B939" s="1"/>
      <c r="C939" s="27"/>
      <c r="D939" s="3"/>
      <c r="E939" s="3"/>
      <c r="F939" s="3"/>
      <c r="G939" s="9"/>
      <c r="H939" s="42"/>
      <c r="I939" s="3"/>
      <c r="J939" s="30"/>
      <c r="K939" s="30"/>
      <c r="L939" s="30"/>
      <c r="M939" s="22"/>
      <c r="N939" s="23"/>
      <c r="O939" s="23"/>
      <c r="P939" s="30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6.5" customHeight="1">
      <c r="A940" s="25"/>
      <c r="B940" s="1"/>
      <c r="C940" s="27"/>
      <c r="D940" s="3"/>
      <c r="E940" s="3"/>
      <c r="F940" s="3"/>
      <c r="G940" s="9"/>
      <c r="H940" s="42"/>
      <c r="I940" s="3"/>
      <c r="J940" s="30"/>
      <c r="K940" s="30"/>
      <c r="L940" s="30"/>
      <c r="M940" s="22"/>
      <c r="N940" s="23"/>
      <c r="O940" s="23"/>
      <c r="P940" s="30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6.5" customHeight="1">
      <c r="A941" s="25"/>
      <c r="B941" s="1"/>
      <c r="C941" s="27"/>
      <c r="D941" s="3"/>
      <c r="E941" s="3"/>
      <c r="F941" s="3"/>
      <c r="G941" s="9"/>
      <c r="H941" s="42"/>
      <c r="I941" s="3"/>
      <c r="J941" s="30"/>
      <c r="K941" s="30"/>
      <c r="L941" s="30"/>
      <c r="M941" s="22"/>
      <c r="N941" s="23"/>
      <c r="O941" s="23"/>
      <c r="P941" s="30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6.5" customHeight="1">
      <c r="A942" s="25"/>
      <c r="B942" s="1"/>
      <c r="C942" s="27"/>
      <c r="D942" s="3"/>
      <c r="E942" s="3"/>
      <c r="F942" s="3"/>
      <c r="G942" s="9"/>
      <c r="H942" s="42"/>
      <c r="I942" s="3"/>
      <c r="J942" s="30"/>
      <c r="K942" s="30"/>
      <c r="L942" s="30"/>
      <c r="M942" s="22"/>
      <c r="N942" s="23"/>
      <c r="O942" s="23"/>
      <c r="P942" s="30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6.5" customHeight="1">
      <c r="A943" s="25"/>
      <c r="B943" s="1"/>
      <c r="C943" s="27"/>
      <c r="D943" s="3"/>
      <c r="E943" s="3"/>
      <c r="F943" s="3"/>
      <c r="G943" s="9"/>
      <c r="H943" s="42"/>
      <c r="I943" s="3"/>
      <c r="J943" s="30"/>
      <c r="K943" s="30"/>
      <c r="L943" s="30"/>
      <c r="M943" s="22"/>
      <c r="N943" s="23"/>
      <c r="O943" s="23"/>
      <c r="P943" s="30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6.5" customHeight="1">
      <c r="A944" s="25"/>
      <c r="B944" s="1"/>
      <c r="C944" s="27"/>
      <c r="D944" s="3"/>
      <c r="E944" s="3"/>
      <c r="F944" s="3"/>
      <c r="G944" s="9"/>
      <c r="H944" s="42"/>
      <c r="I944" s="3"/>
      <c r="J944" s="30"/>
      <c r="K944" s="30"/>
      <c r="L944" s="30"/>
      <c r="M944" s="22"/>
      <c r="N944" s="23"/>
      <c r="O944" s="23"/>
      <c r="P944" s="30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6.5" customHeight="1">
      <c r="A945" s="25"/>
      <c r="B945" s="1"/>
      <c r="C945" s="27"/>
      <c r="D945" s="3"/>
      <c r="E945" s="3"/>
      <c r="F945" s="3"/>
      <c r="G945" s="9"/>
      <c r="H945" s="42"/>
      <c r="I945" s="3"/>
      <c r="J945" s="30"/>
      <c r="K945" s="30"/>
      <c r="L945" s="30"/>
      <c r="M945" s="22"/>
      <c r="N945" s="23"/>
      <c r="O945" s="23"/>
      <c r="P945" s="30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6.5" customHeight="1">
      <c r="A946" s="25"/>
      <c r="B946" s="1"/>
      <c r="C946" s="27"/>
      <c r="D946" s="3"/>
      <c r="E946" s="3"/>
      <c r="F946" s="3"/>
      <c r="G946" s="9"/>
      <c r="H946" s="42"/>
      <c r="I946" s="3"/>
      <c r="J946" s="30"/>
      <c r="K946" s="30"/>
      <c r="L946" s="30"/>
      <c r="M946" s="22"/>
      <c r="N946" s="23"/>
      <c r="O946" s="23"/>
      <c r="P946" s="30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6.5" customHeight="1">
      <c r="A947" s="25"/>
      <c r="B947" s="1"/>
      <c r="C947" s="27"/>
      <c r="D947" s="3"/>
      <c r="E947" s="3"/>
      <c r="F947" s="3"/>
      <c r="G947" s="9"/>
      <c r="H947" s="42"/>
      <c r="I947" s="3"/>
      <c r="J947" s="30"/>
      <c r="K947" s="30"/>
      <c r="L947" s="30"/>
      <c r="M947" s="22"/>
      <c r="N947" s="23"/>
      <c r="O947" s="23"/>
      <c r="P947" s="30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6.5" customHeight="1">
      <c r="A948" s="25"/>
      <c r="B948" s="1"/>
      <c r="C948" s="27"/>
      <c r="D948" s="3"/>
      <c r="E948" s="3"/>
      <c r="F948" s="3"/>
      <c r="G948" s="9"/>
      <c r="H948" s="42"/>
      <c r="I948" s="3"/>
      <c r="J948" s="30"/>
      <c r="K948" s="30"/>
      <c r="L948" s="30"/>
      <c r="M948" s="22"/>
      <c r="N948" s="23"/>
      <c r="O948" s="23"/>
      <c r="P948" s="30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6.5" customHeight="1">
      <c r="A949" s="25"/>
      <c r="B949" s="1"/>
      <c r="C949" s="27"/>
      <c r="D949" s="3"/>
      <c r="E949" s="3"/>
      <c r="F949" s="3"/>
      <c r="G949" s="9"/>
      <c r="H949" s="42"/>
      <c r="I949" s="3"/>
      <c r="J949" s="30"/>
      <c r="K949" s="30"/>
      <c r="L949" s="30"/>
      <c r="M949" s="22"/>
      <c r="N949" s="23"/>
      <c r="O949" s="23"/>
      <c r="P949" s="30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6.5" customHeight="1">
      <c r="A950" s="25"/>
      <c r="B950" s="1"/>
      <c r="C950" s="27"/>
      <c r="D950" s="3"/>
      <c r="E950" s="3"/>
      <c r="F950" s="3"/>
      <c r="G950" s="9"/>
      <c r="H950" s="42"/>
      <c r="I950" s="3"/>
      <c r="J950" s="30"/>
      <c r="K950" s="30"/>
      <c r="L950" s="30"/>
      <c r="M950" s="22"/>
      <c r="N950" s="23"/>
      <c r="O950" s="23"/>
      <c r="P950" s="30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6.5" customHeight="1">
      <c r="A951" s="25"/>
      <c r="B951" s="1"/>
      <c r="C951" s="27"/>
      <c r="D951" s="3"/>
      <c r="E951" s="3"/>
      <c r="F951" s="3"/>
      <c r="G951" s="9"/>
      <c r="H951" s="42"/>
      <c r="I951" s="3"/>
      <c r="J951" s="30"/>
      <c r="K951" s="30"/>
      <c r="L951" s="30"/>
      <c r="M951" s="22"/>
      <c r="N951" s="23"/>
      <c r="O951" s="23"/>
      <c r="P951" s="30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6.5" customHeight="1">
      <c r="A952" s="25"/>
      <c r="B952" s="1"/>
      <c r="C952" s="27"/>
      <c r="D952" s="3"/>
      <c r="E952" s="3"/>
      <c r="F952" s="3"/>
      <c r="G952" s="9"/>
      <c r="H952" s="42"/>
      <c r="I952" s="3"/>
      <c r="J952" s="30"/>
      <c r="K952" s="30"/>
      <c r="L952" s="30"/>
      <c r="M952" s="22"/>
      <c r="N952" s="23"/>
      <c r="O952" s="23"/>
      <c r="P952" s="30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6.5" customHeight="1">
      <c r="A953" s="25"/>
      <c r="B953" s="1"/>
      <c r="C953" s="27"/>
      <c r="D953" s="3"/>
      <c r="E953" s="3"/>
      <c r="F953" s="3"/>
      <c r="G953" s="9"/>
      <c r="H953" s="42"/>
      <c r="I953" s="3"/>
      <c r="J953" s="30"/>
      <c r="K953" s="30"/>
      <c r="L953" s="30"/>
      <c r="M953" s="22"/>
      <c r="N953" s="23"/>
      <c r="O953" s="23"/>
      <c r="P953" s="30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6.5" customHeight="1">
      <c r="A954" s="25"/>
      <c r="B954" s="1"/>
      <c r="C954" s="27"/>
      <c r="D954" s="3"/>
      <c r="E954" s="3"/>
      <c r="F954" s="3"/>
      <c r="G954" s="9"/>
      <c r="H954" s="42"/>
      <c r="I954" s="3"/>
      <c r="J954" s="30"/>
      <c r="K954" s="30"/>
      <c r="L954" s="30"/>
      <c r="M954" s="22"/>
      <c r="N954" s="23"/>
      <c r="O954" s="23"/>
      <c r="P954" s="30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6.5" customHeight="1">
      <c r="A955" s="25"/>
      <c r="B955" s="1"/>
      <c r="C955" s="27"/>
      <c r="D955" s="3"/>
      <c r="E955" s="3"/>
      <c r="F955" s="3"/>
      <c r="G955" s="9"/>
      <c r="H955" s="42"/>
      <c r="I955" s="3"/>
      <c r="J955" s="30"/>
      <c r="K955" s="30"/>
      <c r="L955" s="30"/>
      <c r="M955" s="22"/>
      <c r="N955" s="23"/>
      <c r="O955" s="23"/>
      <c r="P955" s="30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6.5" customHeight="1">
      <c r="A956" s="25"/>
      <c r="B956" s="1"/>
      <c r="C956" s="27"/>
      <c r="D956" s="3"/>
      <c r="E956" s="3"/>
      <c r="F956" s="3"/>
      <c r="G956" s="9"/>
      <c r="H956" s="42"/>
      <c r="I956" s="3"/>
      <c r="J956" s="30"/>
      <c r="K956" s="30"/>
      <c r="L956" s="30"/>
      <c r="M956" s="22"/>
      <c r="N956" s="23"/>
      <c r="O956" s="23"/>
      <c r="P956" s="30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6.5" customHeight="1">
      <c r="A957" s="25"/>
      <c r="B957" s="1"/>
      <c r="C957" s="27"/>
      <c r="D957" s="3"/>
      <c r="E957" s="3"/>
      <c r="F957" s="3"/>
      <c r="G957" s="9"/>
      <c r="H957" s="42"/>
      <c r="I957" s="3"/>
      <c r="J957" s="30"/>
      <c r="K957" s="30"/>
      <c r="L957" s="30"/>
      <c r="M957" s="22"/>
      <c r="N957" s="23"/>
      <c r="O957" s="23"/>
      <c r="P957" s="30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6.5" customHeight="1">
      <c r="A958" s="25"/>
      <c r="B958" s="1"/>
      <c r="C958" s="27"/>
      <c r="D958" s="3"/>
      <c r="E958" s="3"/>
      <c r="F958" s="3"/>
      <c r="G958" s="9"/>
      <c r="H958" s="42"/>
      <c r="I958" s="3"/>
      <c r="J958" s="30"/>
      <c r="K958" s="30"/>
      <c r="L958" s="30"/>
      <c r="M958" s="22"/>
      <c r="N958" s="23"/>
      <c r="O958" s="23"/>
      <c r="P958" s="30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6.5" customHeight="1">
      <c r="A959" s="25"/>
      <c r="B959" s="1"/>
      <c r="C959" s="27"/>
      <c r="D959" s="3"/>
      <c r="E959" s="3"/>
      <c r="F959" s="3"/>
      <c r="G959" s="9"/>
      <c r="H959" s="42"/>
      <c r="I959" s="3"/>
      <c r="J959" s="30"/>
      <c r="K959" s="30"/>
      <c r="L959" s="30"/>
      <c r="M959" s="22"/>
      <c r="N959" s="23"/>
      <c r="O959" s="23"/>
      <c r="P959" s="30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6.5" customHeight="1">
      <c r="A960" s="25"/>
      <c r="B960" s="1"/>
      <c r="C960" s="27"/>
      <c r="D960" s="3"/>
      <c r="E960" s="3"/>
      <c r="F960" s="3"/>
      <c r="G960" s="9"/>
      <c r="H960" s="42"/>
      <c r="I960" s="3"/>
      <c r="J960" s="30"/>
      <c r="K960" s="30"/>
      <c r="L960" s="30"/>
      <c r="M960" s="22"/>
      <c r="N960" s="23"/>
      <c r="O960" s="23"/>
      <c r="P960" s="30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6.5" customHeight="1">
      <c r="A961" s="25"/>
      <c r="B961" s="1"/>
      <c r="C961" s="27"/>
      <c r="D961" s="3"/>
      <c r="E961" s="3"/>
      <c r="F961" s="3"/>
      <c r="G961" s="9"/>
      <c r="H961" s="42"/>
      <c r="I961" s="3"/>
      <c r="J961" s="30"/>
      <c r="K961" s="30"/>
      <c r="L961" s="30"/>
      <c r="M961" s="22"/>
      <c r="N961" s="23"/>
      <c r="O961" s="23"/>
      <c r="P961" s="30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6.5" customHeight="1">
      <c r="A962" s="25"/>
      <c r="B962" s="1"/>
      <c r="C962" s="27"/>
      <c r="D962" s="3"/>
      <c r="E962" s="3"/>
      <c r="F962" s="3"/>
      <c r="G962" s="9"/>
      <c r="H962" s="42"/>
      <c r="I962" s="3"/>
      <c r="J962" s="30"/>
      <c r="K962" s="30"/>
      <c r="L962" s="30"/>
      <c r="M962" s="22"/>
      <c r="N962" s="23"/>
      <c r="O962" s="23"/>
      <c r="P962" s="30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6.5" customHeight="1">
      <c r="A963" s="25"/>
      <c r="B963" s="1"/>
      <c r="C963" s="27"/>
      <c r="D963" s="3"/>
      <c r="E963" s="3"/>
      <c r="F963" s="3"/>
      <c r="G963" s="9"/>
      <c r="H963" s="42"/>
      <c r="I963" s="3"/>
      <c r="J963" s="30"/>
      <c r="K963" s="30"/>
      <c r="L963" s="30"/>
      <c r="M963" s="22"/>
      <c r="N963" s="23"/>
      <c r="O963" s="23"/>
      <c r="P963" s="30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6.5" customHeight="1">
      <c r="A964" s="25"/>
      <c r="B964" s="1"/>
      <c r="C964" s="27"/>
      <c r="D964" s="3"/>
      <c r="E964" s="3"/>
      <c r="F964" s="3"/>
      <c r="G964" s="9"/>
      <c r="H964" s="42"/>
      <c r="I964" s="3"/>
      <c r="J964" s="30"/>
      <c r="K964" s="30"/>
      <c r="L964" s="30"/>
      <c r="M964" s="22"/>
      <c r="N964" s="23"/>
      <c r="O964" s="23"/>
      <c r="P964" s="30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6.5" customHeight="1">
      <c r="A965" s="25"/>
      <c r="B965" s="1"/>
      <c r="C965" s="27"/>
      <c r="D965" s="3"/>
      <c r="E965" s="3"/>
      <c r="F965" s="3"/>
      <c r="G965" s="9"/>
      <c r="H965" s="42"/>
      <c r="I965" s="3"/>
      <c r="J965" s="30"/>
      <c r="K965" s="30"/>
      <c r="L965" s="30"/>
      <c r="M965" s="22"/>
      <c r="N965" s="23"/>
      <c r="O965" s="23"/>
      <c r="P965" s="30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6.5" customHeight="1">
      <c r="A966" s="25"/>
      <c r="B966" s="1"/>
      <c r="C966" s="27"/>
      <c r="D966" s="3"/>
      <c r="E966" s="3"/>
      <c r="F966" s="3"/>
      <c r="G966" s="9"/>
      <c r="H966" s="42"/>
      <c r="I966" s="3"/>
      <c r="J966" s="30"/>
      <c r="K966" s="30"/>
      <c r="L966" s="30"/>
      <c r="M966" s="22"/>
      <c r="N966" s="23"/>
      <c r="O966" s="23"/>
      <c r="P966" s="30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6.5" customHeight="1">
      <c r="A967" s="25"/>
      <c r="B967" s="1"/>
      <c r="C967" s="27"/>
      <c r="D967" s="3"/>
      <c r="E967" s="3"/>
      <c r="F967" s="3"/>
      <c r="G967" s="9"/>
      <c r="H967" s="42"/>
      <c r="I967" s="3"/>
      <c r="J967" s="30"/>
      <c r="K967" s="30"/>
      <c r="L967" s="30"/>
      <c r="M967" s="22"/>
      <c r="N967" s="23"/>
      <c r="O967" s="23"/>
      <c r="P967" s="30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6.5" customHeight="1">
      <c r="A968" s="25"/>
      <c r="B968" s="1"/>
      <c r="C968" s="27"/>
      <c r="D968" s="3"/>
      <c r="E968" s="3"/>
      <c r="F968" s="3"/>
      <c r="G968" s="9"/>
      <c r="H968" s="42"/>
      <c r="I968" s="3"/>
      <c r="J968" s="30"/>
      <c r="K968" s="30"/>
      <c r="L968" s="30"/>
      <c r="M968" s="22"/>
      <c r="N968" s="23"/>
      <c r="O968" s="23"/>
      <c r="P968" s="30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6.5" customHeight="1">
      <c r="A969" s="25"/>
      <c r="B969" s="1"/>
      <c r="C969" s="27"/>
      <c r="D969" s="3"/>
      <c r="E969" s="3"/>
      <c r="F969" s="3"/>
      <c r="G969" s="9"/>
      <c r="H969" s="42"/>
      <c r="I969" s="3"/>
      <c r="J969" s="30"/>
      <c r="K969" s="30"/>
      <c r="L969" s="30"/>
      <c r="M969" s="22"/>
      <c r="N969" s="23"/>
      <c r="O969" s="23"/>
      <c r="P969" s="30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6.5" customHeight="1">
      <c r="A970" s="25"/>
      <c r="B970" s="1"/>
      <c r="C970" s="27"/>
      <c r="D970" s="3"/>
      <c r="E970" s="3"/>
      <c r="F970" s="3"/>
      <c r="G970" s="9"/>
      <c r="H970" s="42"/>
      <c r="I970" s="3"/>
      <c r="J970" s="30"/>
      <c r="K970" s="30"/>
      <c r="L970" s="30"/>
      <c r="M970" s="22"/>
      <c r="N970" s="23"/>
      <c r="O970" s="23"/>
      <c r="P970" s="30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6.5" customHeight="1">
      <c r="A971" s="25"/>
      <c r="B971" s="1"/>
      <c r="C971" s="27"/>
      <c r="D971" s="3"/>
      <c r="E971" s="3"/>
      <c r="F971" s="3"/>
      <c r="G971" s="9"/>
      <c r="H971" s="42"/>
      <c r="I971" s="3"/>
      <c r="J971" s="30"/>
      <c r="K971" s="30"/>
      <c r="L971" s="30"/>
      <c r="M971" s="22"/>
      <c r="N971" s="23"/>
      <c r="O971" s="23"/>
      <c r="P971" s="30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6.5" customHeight="1">
      <c r="A972" s="25"/>
      <c r="B972" s="1"/>
      <c r="C972" s="27"/>
      <c r="D972" s="3"/>
      <c r="E972" s="3"/>
      <c r="F972" s="3"/>
      <c r="G972" s="9"/>
      <c r="H972" s="42"/>
      <c r="I972" s="3"/>
      <c r="J972" s="30"/>
      <c r="K972" s="30"/>
      <c r="L972" s="30"/>
      <c r="M972" s="22"/>
      <c r="N972" s="23"/>
      <c r="O972" s="23"/>
      <c r="P972" s="30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6.5" customHeight="1">
      <c r="A973" s="25"/>
      <c r="B973" s="1"/>
      <c r="C973" s="27"/>
      <c r="D973" s="3"/>
      <c r="E973" s="3"/>
      <c r="F973" s="3"/>
      <c r="G973" s="9"/>
      <c r="H973" s="42"/>
      <c r="I973" s="3"/>
      <c r="J973" s="30"/>
      <c r="K973" s="30"/>
      <c r="L973" s="30"/>
      <c r="M973" s="22"/>
      <c r="N973" s="23"/>
      <c r="O973" s="23"/>
      <c r="P973" s="30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6.5" customHeight="1">
      <c r="A974" s="25"/>
      <c r="B974" s="1"/>
      <c r="C974" s="27"/>
      <c r="D974" s="3"/>
      <c r="E974" s="3"/>
      <c r="F974" s="3"/>
      <c r="G974" s="9"/>
      <c r="H974" s="42"/>
      <c r="I974" s="3"/>
      <c r="J974" s="30"/>
      <c r="K974" s="30"/>
      <c r="L974" s="30"/>
      <c r="M974" s="22"/>
      <c r="N974" s="23"/>
      <c r="O974" s="23"/>
      <c r="P974" s="30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6.5" customHeight="1">
      <c r="A975" s="25"/>
      <c r="B975" s="1"/>
      <c r="C975" s="27"/>
      <c r="D975" s="3"/>
      <c r="E975" s="3"/>
      <c r="F975" s="3"/>
      <c r="G975" s="9"/>
      <c r="H975" s="42"/>
      <c r="I975" s="3"/>
      <c r="J975" s="30"/>
      <c r="K975" s="30"/>
      <c r="L975" s="30"/>
      <c r="M975" s="22"/>
      <c r="N975" s="23"/>
      <c r="O975" s="23"/>
      <c r="P975" s="30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6.5" customHeight="1">
      <c r="A976" s="25"/>
      <c r="B976" s="1"/>
      <c r="C976" s="27"/>
      <c r="D976" s="3"/>
      <c r="E976" s="3"/>
      <c r="F976" s="3"/>
      <c r="G976" s="9"/>
      <c r="H976" s="42"/>
      <c r="I976" s="3"/>
      <c r="J976" s="30"/>
      <c r="K976" s="30"/>
      <c r="L976" s="30"/>
      <c r="M976" s="22"/>
      <c r="N976" s="23"/>
      <c r="O976" s="23"/>
      <c r="P976" s="30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6.5" customHeight="1">
      <c r="A977" s="25"/>
      <c r="B977" s="1"/>
      <c r="C977" s="27"/>
      <c r="D977" s="3"/>
      <c r="E977" s="3"/>
      <c r="F977" s="3"/>
      <c r="G977" s="9"/>
      <c r="H977" s="42"/>
      <c r="I977" s="3"/>
      <c r="J977" s="30"/>
      <c r="K977" s="30"/>
      <c r="L977" s="30"/>
      <c r="M977" s="22"/>
      <c r="N977" s="23"/>
      <c r="O977" s="23"/>
      <c r="P977" s="30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6.5" customHeight="1">
      <c r="A978" s="25"/>
      <c r="B978" s="1"/>
      <c r="C978" s="27"/>
      <c r="D978" s="3"/>
      <c r="E978" s="3"/>
      <c r="F978" s="3"/>
      <c r="G978" s="9"/>
      <c r="H978" s="42"/>
      <c r="I978" s="3"/>
      <c r="J978" s="30"/>
      <c r="K978" s="30"/>
      <c r="L978" s="30"/>
      <c r="M978" s="22"/>
      <c r="N978" s="23"/>
      <c r="O978" s="23"/>
      <c r="P978" s="30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6.5" customHeight="1">
      <c r="A979" s="25"/>
      <c r="B979" s="1"/>
      <c r="C979" s="27"/>
      <c r="D979" s="3"/>
      <c r="E979" s="3"/>
      <c r="F979" s="3"/>
      <c r="G979" s="9"/>
      <c r="H979" s="42"/>
      <c r="I979" s="3"/>
      <c r="J979" s="30"/>
      <c r="K979" s="30"/>
      <c r="L979" s="30"/>
      <c r="M979" s="22"/>
      <c r="N979" s="23"/>
      <c r="O979" s="23"/>
      <c r="P979" s="30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6.5" customHeight="1">
      <c r="A980" s="25"/>
      <c r="B980" s="1"/>
      <c r="C980" s="27"/>
      <c r="D980" s="3"/>
      <c r="E980" s="3"/>
      <c r="F980" s="3"/>
      <c r="G980" s="9"/>
      <c r="H980" s="42"/>
      <c r="I980" s="3"/>
      <c r="J980" s="30"/>
      <c r="K980" s="30"/>
      <c r="L980" s="30"/>
      <c r="M980" s="22"/>
      <c r="N980" s="23"/>
      <c r="O980" s="23"/>
      <c r="P980" s="30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6.5" customHeight="1">
      <c r="A981" s="25"/>
      <c r="B981" s="1"/>
      <c r="C981" s="27"/>
      <c r="D981" s="3"/>
      <c r="E981" s="3"/>
      <c r="F981" s="3"/>
      <c r="G981" s="9"/>
      <c r="H981" s="42"/>
      <c r="I981" s="3"/>
      <c r="J981" s="30"/>
      <c r="K981" s="30"/>
      <c r="L981" s="30"/>
      <c r="M981" s="22"/>
      <c r="N981" s="23"/>
      <c r="O981" s="23"/>
      <c r="P981" s="30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6.5" customHeight="1">
      <c r="A982" s="25"/>
      <c r="B982" s="1"/>
      <c r="C982" s="27"/>
      <c r="D982" s="3"/>
      <c r="E982" s="3"/>
      <c r="F982" s="3"/>
      <c r="G982" s="9"/>
      <c r="H982" s="42"/>
      <c r="I982" s="3"/>
      <c r="J982" s="30"/>
      <c r="K982" s="30"/>
      <c r="L982" s="30"/>
      <c r="M982" s="22"/>
      <c r="N982" s="23"/>
      <c r="O982" s="23"/>
      <c r="P982" s="30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6.5" customHeight="1">
      <c r="A983" s="25"/>
      <c r="B983" s="1"/>
      <c r="C983" s="27"/>
      <c r="D983" s="3"/>
      <c r="E983" s="3"/>
      <c r="F983" s="3"/>
      <c r="G983" s="9"/>
      <c r="H983" s="42"/>
      <c r="I983" s="3"/>
      <c r="J983" s="30"/>
      <c r="K983" s="30"/>
      <c r="L983" s="30"/>
      <c r="M983" s="22"/>
      <c r="N983" s="23"/>
      <c r="O983" s="23"/>
      <c r="P983" s="30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6.5" customHeight="1">
      <c r="A984" s="25"/>
      <c r="B984" s="1"/>
      <c r="C984" s="27"/>
      <c r="D984" s="3"/>
      <c r="E984" s="3"/>
      <c r="F984" s="3"/>
      <c r="G984" s="9"/>
      <c r="H984" s="42"/>
      <c r="I984" s="3"/>
      <c r="J984" s="30"/>
      <c r="K984" s="30"/>
      <c r="L984" s="30"/>
      <c r="M984" s="22"/>
      <c r="N984" s="23"/>
      <c r="O984" s="23"/>
      <c r="P984" s="30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6.5" customHeight="1">
      <c r="A985" s="25"/>
      <c r="B985" s="1"/>
      <c r="C985" s="27"/>
      <c r="D985" s="3"/>
      <c r="E985" s="3"/>
      <c r="F985" s="3"/>
      <c r="G985" s="9"/>
      <c r="H985" s="42"/>
      <c r="I985" s="3"/>
      <c r="J985" s="30"/>
      <c r="K985" s="30"/>
      <c r="L985" s="30"/>
      <c r="M985" s="22"/>
      <c r="N985" s="23"/>
      <c r="O985" s="23"/>
      <c r="P985" s="30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6.5" customHeight="1">
      <c r="A986" s="25"/>
      <c r="B986" s="1"/>
      <c r="C986" s="27"/>
      <c r="D986" s="3"/>
      <c r="E986" s="3"/>
      <c r="F986" s="3"/>
      <c r="G986" s="9"/>
      <c r="H986" s="42"/>
      <c r="I986" s="3"/>
      <c r="J986" s="30"/>
      <c r="K986" s="30"/>
      <c r="L986" s="30"/>
      <c r="M986" s="22"/>
      <c r="N986" s="23"/>
      <c r="O986" s="23"/>
      <c r="P986" s="30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6.5" customHeight="1">
      <c r="A987" s="25"/>
      <c r="B987" s="1"/>
      <c r="C987" s="27"/>
      <c r="D987" s="3"/>
      <c r="E987" s="3"/>
      <c r="F987" s="3"/>
      <c r="G987" s="9"/>
      <c r="H987" s="42"/>
      <c r="I987" s="3"/>
      <c r="J987" s="30"/>
      <c r="K987" s="30"/>
      <c r="L987" s="30"/>
      <c r="M987" s="22"/>
      <c r="N987" s="23"/>
      <c r="O987" s="23"/>
      <c r="P987" s="30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6.5" customHeight="1">
      <c r="A988" s="25"/>
      <c r="B988" s="1"/>
      <c r="C988" s="27"/>
      <c r="D988" s="3"/>
      <c r="E988" s="3"/>
      <c r="F988" s="3"/>
      <c r="G988" s="9"/>
      <c r="H988" s="42"/>
      <c r="I988" s="3"/>
      <c r="J988" s="30"/>
      <c r="K988" s="30"/>
      <c r="L988" s="30"/>
      <c r="M988" s="22"/>
      <c r="N988" s="23"/>
      <c r="O988" s="23"/>
      <c r="P988" s="30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6.5" customHeight="1">
      <c r="A989" s="25"/>
      <c r="B989" s="1"/>
      <c r="C989" s="27"/>
      <c r="D989" s="3"/>
      <c r="E989" s="3"/>
      <c r="F989" s="3"/>
      <c r="G989" s="9"/>
      <c r="H989" s="42"/>
      <c r="I989" s="3"/>
      <c r="J989" s="30"/>
      <c r="K989" s="30"/>
      <c r="L989" s="30"/>
      <c r="M989" s="22"/>
      <c r="N989" s="23"/>
      <c r="O989" s="23"/>
      <c r="P989" s="30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6.5" customHeight="1">
      <c r="A990" s="25"/>
      <c r="B990" s="1"/>
      <c r="C990" s="27"/>
      <c r="D990" s="3"/>
      <c r="E990" s="3"/>
      <c r="F990" s="3"/>
      <c r="G990" s="9"/>
      <c r="H990" s="42"/>
      <c r="I990" s="3"/>
      <c r="J990" s="30"/>
      <c r="K990" s="30"/>
      <c r="L990" s="30"/>
      <c r="M990" s="22"/>
      <c r="N990" s="23"/>
      <c r="O990" s="23"/>
      <c r="P990" s="30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6.5" customHeight="1">
      <c r="A991" s="25"/>
      <c r="B991" s="1"/>
      <c r="C991" s="27"/>
      <c r="D991" s="3"/>
      <c r="E991" s="3"/>
      <c r="F991" s="3"/>
      <c r="G991" s="9"/>
      <c r="H991" s="42"/>
      <c r="I991" s="3"/>
      <c r="J991" s="30"/>
      <c r="K991" s="30"/>
      <c r="L991" s="30"/>
      <c r="M991" s="22"/>
      <c r="N991" s="23"/>
      <c r="O991" s="23"/>
      <c r="P991" s="30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6.5" customHeight="1">
      <c r="A992" s="25"/>
      <c r="B992" s="1"/>
      <c r="C992" s="27"/>
      <c r="D992" s="3"/>
      <c r="E992" s="3"/>
      <c r="F992" s="3"/>
      <c r="G992" s="9"/>
      <c r="H992" s="42"/>
      <c r="I992" s="3"/>
      <c r="J992" s="30"/>
      <c r="K992" s="30"/>
      <c r="L992" s="30"/>
      <c r="M992" s="22"/>
      <c r="N992" s="23"/>
      <c r="O992" s="23"/>
      <c r="P992" s="30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6.5" customHeight="1">
      <c r="A993" s="25"/>
      <c r="B993" s="1"/>
      <c r="C993" s="27"/>
      <c r="D993" s="3"/>
      <c r="E993" s="3"/>
      <c r="F993" s="3"/>
      <c r="G993" s="9"/>
      <c r="H993" s="42"/>
      <c r="I993" s="3"/>
      <c r="J993" s="30"/>
      <c r="K993" s="30"/>
      <c r="L993" s="30"/>
      <c r="M993" s="22"/>
      <c r="N993" s="23"/>
      <c r="O993" s="23"/>
      <c r="P993" s="30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6.5" customHeight="1">
      <c r="A994" s="25"/>
      <c r="B994" s="1"/>
      <c r="C994" s="27"/>
      <c r="D994" s="3"/>
      <c r="E994" s="3"/>
      <c r="F994" s="3"/>
      <c r="G994" s="9"/>
      <c r="H994" s="42"/>
      <c r="I994" s="3"/>
      <c r="J994" s="30"/>
      <c r="K994" s="30"/>
      <c r="L994" s="30"/>
      <c r="M994" s="22"/>
      <c r="N994" s="23"/>
      <c r="O994" s="23"/>
      <c r="P994" s="30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6.5" customHeight="1">
      <c r="A995" s="25"/>
      <c r="B995" s="1"/>
      <c r="C995" s="27"/>
      <c r="D995" s="3"/>
      <c r="E995" s="3"/>
      <c r="F995" s="3"/>
      <c r="G995" s="9"/>
      <c r="H995" s="42"/>
      <c r="I995" s="3"/>
      <c r="J995" s="30"/>
      <c r="K995" s="30"/>
      <c r="L995" s="30"/>
      <c r="M995" s="22"/>
      <c r="N995" s="23"/>
      <c r="O995" s="23"/>
      <c r="P995" s="30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6.5" customHeight="1">
      <c r="A996" s="25"/>
      <c r="B996" s="1"/>
      <c r="C996" s="27"/>
      <c r="D996" s="3"/>
      <c r="E996" s="3"/>
      <c r="F996" s="3"/>
      <c r="G996" s="9"/>
      <c r="H996" s="42"/>
      <c r="I996" s="3"/>
      <c r="J996" s="30"/>
      <c r="K996" s="30"/>
      <c r="L996" s="30"/>
      <c r="M996" s="22"/>
      <c r="N996" s="23"/>
      <c r="O996" s="23"/>
      <c r="P996" s="30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6.5" customHeight="1">
      <c r="A997" s="25"/>
      <c r="B997" s="1"/>
      <c r="C997" s="27"/>
      <c r="D997" s="3"/>
      <c r="E997" s="3"/>
      <c r="F997" s="3"/>
      <c r="G997" s="9"/>
      <c r="H997" s="42"/>
      <c r="I997" s="3"/>
      <c r="J997" s="30"/>
      <c r="K997" s="30"/>
      <c r="L997" s="30"/>
      <c r="M997" s="22"/>
      <c r="N997" s="23"/>
      <c r="O997" s="23"/>
      <c r="P997" s="30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6.5" customHeight="1">
      <c r="A998" s="25"/>
      <c r="B998" s="1"/>
      <c r="C998" s="27"/>
      <c r="D998" s="3"/>
      <c r="E998" s="3"/>
      <c r="F998" s="3"/>
      <c r="G998" s="9"/>
      <c r="H998" s="42"/>
      <c r="I998" s="3"/>
      <c r="J998" s="30"/>
      <c r="K998" s="30"/>
      <c r="L998" s="30"/>
      <c r="M998" s="22"/>
      <c r="N998" s="23"/>
      <c r="O998" s="23"/>
      <c r="P998" s="30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6.5" customHeight="1">
      <c r="A999" s="25"/>
      <c r="B999" s="1"/>
      <c r="C999" s="27"/>
      <c r="D999" s="3"/>
      <c r="E999" s="3"/>
      <c r="F999" s="3"/>
      <c r="G999" s="9"/>
      <c r="H999" s="42"/>
      <c r="I999" s="3"/>
      <c r="J999" s="30"/>
      <c r="K999" s="30"/>
      <c r="L999" s="30"/>
      <c r="M999" s="22"/>
      <c r="N999" s="23"/>
      <c r="O999" s="23"/>
      <c r="P999" s="30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6.5" customHeight="1">
      <c r="A1000" s="25"/>
      <c r="B1000" s="1"/>
      <c r="C1000" s="27"/>
      <c r="D1000" s="3"/>
      <c r="E1000" s="3"/>
      <c r="F1000" s="3"/>
      <c r="G1000" s="9"/>
      <c r="H1000" s="42"/>
      <c r="I1000" s="3"/>
      <c r="J1000" s="30"/>
      <c r="K1000" s="30"/>
      <c r="L1000" s="30"/>
      <c r="M1000" s="22"/>
      <c r="N1000" s="23"/>
      <c r="O1000" s="23"/>
      <c r="P1000" s="30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44"/>
    <col customWidth="1" min="4" max="4" width="5.78"/>
    <col customWidth="1" min="5" max="7" width="7.33"/>
    <col customWidth="1" min="8" max="8" width="6.44"/>
    <col customWidth="1" min="9" max="9" width="6.22"/>
    <col customWidth="1" min="10" max="10" width="14.44"/>
    <col customWidth="1" min="11" max="12" width="6.78"/>
    <col customWidth="1" min="13" max="13" width="9.56"/>
    <col customWidth="1" min="14" max="14" width="6.22"/>
    <col customWidth="1" min="15" max="16" width="3.67"/>
    <col customWidth="1" min="17" max="17" width="14.33"/>
    <col customWidth="1" min="18" max="18" width="13.11"/>
    <col customWidth="1" min="19" max="26" width="7.0"/>
  </cols>
  <sheetData>
    <row r="1" ht="16.5" customHeight="1">
      <c r="A1" s="25" t="s">
        <v>0</v>
      </c>
      <c r="B1" s="4"/>
      <c r="C1" s="27" t="s">
        <v>2</v>
      </c>
      <c r="D1" s="3" t="s">
        <v>3</v>
      </c>
      <c r="E1" s="3" t="s">
        <v>4</v>
      </c>
      <c r="F1" s="3" t="s">
        <v>5</v>
      </c>
      <c r="G1" s="9" t="s">
        <v>6</v>
      </c>
      <c r="H1" s="42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1" t="s">
        <v>24</v>
      </c>
      <c r="P1" s="21" t="s">
        <v>25</v>
      </c>
      <c r="Q1" s="23" t="s">
        <v>26</v>
      </c>
      <c r="R1" s="40" t="s">
        <v>27</v>
      </c>
      <c r="S1" s="3"/>
      <c r="T1" s="3"/>
      <c r="U1" s="3"/>
      <c r="V1" s="3"/>
      <c r="W1" s="3"/>
      <c r="X1" s="3"/>
      <c r="Y1" s="3"/>
      <c r="Z1" s="3"/>
    </row>
    <row r="2" ht="16.5" customHeight="1">
      <c r="A2" s="25">
        <v>46172.0</v>
      </c>
      <c r="B2" s="26">
        <f t="shared" ref="B2:B30" si="1">A2</f>
        <v>46172</v>
      </c>
      <c r="C2" s="27" t="s">
        <v>1462</v>
      </c>
      <c r="D2" s="3">
        <f>I4</f>
        <v>24600</v>
      </c>
      <c r="E2" s="3">
        <v>697.0</v>
      </c>
      <c r="F2" s="14">
        <f>E2</f>
        <v>697</v>
      </c>
      <c r="G2" s="29">
        <f t="shared" ref="G2:G30" si="2">$D$2-F2</f>
        <v>23903</v>
      </c>
      <c r="H2" s="1">
        <v>46181.0</v>
      </c>
      <c r="I2" s="14">
        <v>20000.0</v>
      </c>
      <c r="J2" s="30" t="s">
        <v>769</v>
      </c>
      <c r="K2" s="31">
        <v>46168.0</v>
      </c>
      <c r="L2" s="21" t="s">
        <v>1761</v>
      </c>
      <c r="M2" s="49" t="s">
        <v>1762</v>
      </c>
      <c r="Q2" s="40" t="s">
        <v>41</v>
      </c>
      <c r="R2" s="23" t="s">
        <v>292</v>
      </c>
      <c r="S2" s="3"/>
      <c r="T2" s="3"/>
      <c r="U2" s="3"/>
      <c r="V2" s="3"/>
      <c r="W2" s="3"/>
      <c r="X2" s="3"/>
      <c r="Y2" s="3"/>
      <c r="Z2" s="3"/>
    </row>
    <row r="3" ht="16.5" customHeight="1">
      <c r="A3" s="25">
        <v>46173.0</v>
      </c>
      <c r="B3" s="26">
        <f t="shared" si="1"/>
        <v>46173</v>
      </c>
      <c r="D3" s="34"/>
      <c r="E3" s="3">
        <v>892.0</v>
      </c>
      <c r="F3" s="14">
        <f t="shared" ref="F3:F30" si="3">F2+E3</f>
        <v>1589</v>
      </c>
      <c r="G3" s="29">
        <f t="shared" si="2"/>
        <v>23011</v>
      </c>
      <c r="H3" s="1">
        <v>46196.0</v>
      </c>
      <c r="I3" s="3">
        <v>30000.0</v>
      </c>
      <c r="J3" s="30" t="s">
        <v>769</v>
      </c>
      <c r="K3" s="31">
        <v>46167.0</v>
      </c>
      <c r="L3" s="21" t="s">
        <v>1763</v>
      </c>
      <c r="M3" s="49" t="s">
        <v>1764</v>
      </c>
      <c r="N3" s="23" t="s">
        <v>417</v>
      </c>
      <c r="Q3" s="23" t="s">
        <v>165</v>
      </c>
      <c r="R3" s="23" t="s">
        <v>292</v>
      </c>
      <c r="S3" s="3"/>
      <c r="T3" s="3"/>
      <c r="U3" s="3"/>
      <c r="V3" s="3"/>
      <c r="W3" s="3"/>
      <c r="X3" s="3"/>
      <c r="Y3" s="3"/>
      <c r="Z3" s="3"/>
    </row>
    <row r="4" ht="16.5" customHeight="1">
      <c r="A4" s="25">
        <v>46174.0</v>
      </c>
      <c r="B4" s="26">
        <f t="shared" si="1"/>
        <v>46174</v>
      </c>
      <c r="D4" s="34"/>
      <c r="E4" s="3">
        <v>895.0</v>
      </c>
      <c r="F4" s="14">
        <f t="shared" si="3"/>
        <v>2484</v>
      </c>
      <c r="G4" s="29">
        <f t="shared" si="2"/>
        <v>22116</v>
      </c>
      <c r="H4" s="21" t="s">
        <v>1466</v>
      </c>
      <c r="I4" s="14">
        <v>24600.0</v>
      </c>
      <c r="S4" s="3"/>
      <c r="T4" s="3"/>
      <c r="U4" s="3"/>
      <c r="V4" s="3"/>
      <c r="W4" s="3"/>
      <c r="X4" s="3"/>
      <c r="Y4" s="3"/>
      <c r="Z4" s="3"/>
    </row>
    <row r="5" ht="16.5" customHeight="1">
      <c r="A5" s="25">
        <v>46175.0</v>
      </c>
      <c r="B5" s="26">
        <f t="shared" si="1"/>
        <v>46175</v>
      </c>
      <c r="D5" s="34"/>
      <c r="E5" s="3">
        <v>854.0</v>
      </c>
      <c r="F5" s="14">
        <f t="shared" si="3"/>
        <v>3338</v>
      </c>
      <c r="G5" s="29">
        <f t="shared" si="2"/>
        <v>21262</v>
      </c>
      <c r="H5" s="21" t="s">
        <v>1304</v>
      </c>
      <c r="I5" s="14">
        <v>25400.0</v>
      </c>
      <c r="S5" s="3"/>
      <c r="T5" s="3"/>
      <c r="U5" s="3"/>
      <c r="V5" s="3"/>
      <c r="W5" s="3"/>
      <c r="X5" s="3"/>
      <c r="Y5" s="3"/>
      <c r="Z5" s="3"/>
    </row>
    <row r="6" ht="16.5" customHeight="1">
      <c r="A6" s="25">
        <v>46176.0</v>
      </c>
      <c r="B6" s="26">
        <f t="shared" si="1"/>
        <v>46176</v>
      </c>
      <c r="D6" s="34"/>
      <c r="E6" s="3">
        <v>889.0</v>
      </c>
      <c r="F6" s="14">
        <f t="shared" si="3"/>
        <v>4227</v>
      </c>
      <c r="G6" s="29">
        <f t="shared" si="2"/>
        <v>20373</v>
      </c>
      <c r="S6" s="3"/>
      <c r="T6" s="3"/>
      <c r="U6" s="3"/>
      <c r="V6" s="3"/>
      <c r="W6" s="3"/>
      <c r="X6" s="3"/>
      <c r="Y6" s="3"/>
      <c r="Z6" s="3"/>
    </row>
    <row r="7" ht="16.5" customHeight="1">
      <c r="A7" s="25">
        <v>46177.0</v>
      </c>
      <c r="B7" s="26">
        <f t="shared" si="1"/>
        <v>46177</v>
      </c>
      <c r="D7" s="34"/>
      <c r="E7" s="3">
        <v>876.0</v>
      </c>
      <c r="F7" s="14">
        <f t="shared" si="3"/>
        <v>5103</v>
      </c>
      <c r="G7" s="29">
        <f t="shared" si="2"/>
        <v>19497</v>
      </c>
      <c r="I7" s="14"/>
      <c r="J7" s="21"/>
      <c r="S7" s="3"/>
      <c r="T7" s="3"/>
      <c r="U7" s="3"/>
      <c r="V7" s="3"/>
      <c r="W7" s="3"/>
      <c r="X7" s="3"/>
      <c r="Y7" s="3"/>
      <c r="Z7" s="3"/>
    </row>
    <row r="8" ht="16.5" customHeight="1">
      <c r="A8" s="25">
        <v>46178.0</v>
      </c>
      <c r="B8" s="26">
        <f t="shared" si="1"/>
        <v>46178</v>
      </c>
      <c r="D8" s="34"/>
      <c r="E8" s="3">
        <v>908.0</v>
      </c>
      <c r="F8" s="14">
        <f t="shared" si="3"/>
        <v>6011</v>
      </c>
      <c r="G8" s="29">
        <f t="shared" si="2"/>
        <v>18589</v>
      </c>
      <c r="S8" s="3"/>
      <c r="T8" s="3"/>
      <c r="U8" s="3"/>
      <c r="V8" s="3"/>
      <c r="W8" s="3"/>
      <c r="X8" s="3"/>
      <c r="Y8" s="3"/>
      <c r="Z8" s="3"/>
    </row>
    <row r="9" ht="16.5" customHeight="1">
      <c r="A9" s="25">
        <v>46179.0</v>
      </c>
      <c r="B9" s="26">
        <f t="shared" si="1"/>
        <v>46179</v>
      </c>
      <c r="D9" s="34"/>
      <c r="E9" s="3">
        <v>892.0</v>
      </c>
      <c r="F9" s="14">
        <f t="shared" si="3"/>
        <v>6903</v>
      </c>
      <c r="G9" s="29">
        <f t="shared" si="2"/>
        <v>17697</v>
      </c>
      <c r="S9" s="3"/>
      <c r="T9" s="3"/>
      <c r="U9" s="3"/>
      <c r="V9" s="3"/>
      <c r="W9" s="3"/>
      <c r="X9" s="3"/>
      <c r="Y9" s="3"/>
      <c r="Z9" s="3"/>
    </row>
    <row r="10" ht="16.5" customHeight="1">
      <c r="A10" s="25">
        <v>46180.0</v>
      </c>
      <c r="B10" s="26">
        <f t="shared" si="1"/>
        <v>46180</v>
      </c>
      <c r="D10" s="34"/>
      <c r="E10" s="3">
        <v>892.0</v>
      </c>
      <c r="F10" s="14">
        <f t="shared" si="3"/>
        <v>7795</v>
      </c>
      <c r="G10" s="29">
        <f t="shared" si="2"/>
        <v>16805</v>
      </c>
      <c r="S10" s="3"/>
      <c r="T10" s="3"/>
      <c r="U10" s="3"/>
      <c r="V10" s="3"/>
      <c r="W10" s="3"/>
      <c r="X10" s="3"/>
      <c r="Y10" s="3"/>
      <c r="Z10" s="3"/>
    </row>
    <row r="11" ht="16.5" customHeight="1">
      <c r="A11" s="25">
        <v>46181.0</v>
      </c>
      <c r="B11" s="26">
        <f t="shared" si="1"/>
        <v>46181</v>
      </c>
      <c r="D11" s="34"/>
      <c r="E11" s="3">
        <v>893.0</v>
      </c>
      <c r="F11" s="14">
        <f t="shared" si="3"/>
        <v>8688</v>
      </c>
      <c r="G11" s="29">
        <f t="shared" si="2"/>
        <v>15912</v>
      </c>
      <c r="S11" s="3"/>
      <c r="T11" s="3"/>
      <c r="U11" s="3"/>
      <c r="V11" s="3"/>
      <c r="W11" s="3"/>
      <c r="X11" s="3"/>
      <c r="Y11" s="3"/>
      <c r="Z11" s="3"/>
    </row>
    <row r="12" ht="16.5" customHeight="1">
      <c r="A12" s="25">
        <v>46182.0</v>
      </c>
      <c r="B12" s="26">
        <f t="shared" si="1"/>
        <v>46182</v>
      </c>
      <c r="D12" s="34"/>
      <c r="E12" s="3">
        <v>891.0</v>
      </c>
      <c r="F12" s="14">
        <f t="shared" si="3"/>
        <v>9579</v>
      </c>
      <c r="G12" s="29">
        <f t="shared" si="2"/>
        <v>15021</v>
      </c>
      <c r="S12" s="3"/>
      <c r="T12" s="3"/>
      <c r="U12" s="3"/>
      <c r="V12" s="3"/>
      <c r="W12" s="3"/>
      <c r="X12" s="3"/>
      <c r="Y12" s="3"/>
      <c r="Z12" s="3"/>
    </row>
    <row r="13" ht="16.5" customHeight="1">
      <c r="A13" s="25">
        <v>46183.0</v>
      </c>
      <c r="B13" s="26">
        <f t="shared" si="1"/>
        <v>46183</v>
      </c>
      <c r="D13" s="34"/>
      <c r="E13" s="3">
        <v>893.0</v>
      </c>
      <c r="F13" s="14">
        <f t="shared" si="3"/>
        <v>10472</v>
      </c>
      <c r="G13" s="29">
        <f t="shared" si="2"/>
        <v>14128</v>
      </c>
      <c r="S13" s="3"/>
      <c r="T13" s="3"/>
      <c r="U13" s="3"/>
      <c r="V13" s="3"/>
      <c r="W13" s="3"/>
      <c r="X13" s="3"/>
      <c r="Y13" s="3"/>
      <c r="Z13" s="3"/>
    </row>
    <row r="14" ht="16.5" customHeight="1">
      <c r="A14" s="25">
        <v>46184.0</v>
      </c>
      <c r="B14" s="26">
        <f t="shared" si="1"/>
        <v>46184</v>
      </c>
      <c r="D14" s="34"/>
      <c r="E14" s="3">
        <v>891.0</v>
      </c>
      <c r="F14" s="14">
        <f t="shared" si="3"/>
        <v>11363</v>
      </c>
      <c r="G14" s="29">
        <f t="shared" si="2"/>
        <v>13237</v>
      </c>
      <c r="S14" s="3"/>
      <c r="T14" s="3"/>
      <c r="U14" s="3"/>
      <c r="V14" s="3"/>
      <c r="W14" s="3"/>
      <c r="X14" s="3"/>
      <c r="Y14" s="3"/>
      <c r="Z14" s="3"/>
    </row>
    <row r="15" ht="16.5" customHeight="1">
      <c r="A15" s="25">
        <v>46185.0</v>
      </c>
      <c r="B15" s="26">
        <f t="shared" si="1"/>
        <v>46185</v>
      </c>
      <c r="D15" s="34"/>
      <c r="E15" s="3">
        <v>860.0</v>
      </c>
      <c r="F15" s="14">
        <f t="shared" si="3"/>
        <v>12223</v>
      </c>
      <c r="G15" s="29">
        <f t="shared" si="2"/>
        <v>12377</v>
      </c>
      <c r="S15" s="3"/>
      <c r="T15" s="3"/>
      <c r="U15" s="3"/>
      <c r="V15" s="3"/>
      <c r="W15" s="3"/>
      <c r="X15" s="3"/>
      <c r="Y15" s="3"/>
      <c r="Z15" s="3"/>
    </row>
    <row r="16" ht="16.5" customHeight="1">
      <c r="A16" s="25">
        <v>46186.0</v>
      </c>
      <c r="B16" s="26">
        <f t="shared" si="1"/>
        <v>46186</v>
      </c>
      <c r="D16" s="34"/>
      <c r="E16" s="3">
        <v>892.0</v>
      </c>
      <c r="F16" s="14">
        <f t="shared" si="3"/>
        <v>13115</v>
      </c>
      <c r="G16" s="29">
        <f t="shared" si="2"/>
        <v>11485</v>
      </c>
      <c r="S16" s="3"/>
      <c r="T16" s="3"/>
      <c r="U16" s="3"/>
      <c r="V16" s="3"/>
      <c r="W16" s="3"/>
      <c r="X16" s="3"/>
      <c r="Y16" s="3"/>
      <c r="Z16" s="3"/>
    </row>
    <row r="17" ht="16.5" customHeight="1">
      <c r="A17" s="25">
        <v>46187.0</v>
      </c>
      <c r="B17" s="26">
        <f t="shared" si="1"/>
        <v>46187</v>
      </c>
      <c r="D17" s="34"/>
      <c r="E17" s="3">
        <v>891.0</v>
      </c>
      <c r="F17" s="14">
        <f t="shared" si="3"/>
        <v>14006</v>
      </c>
      <c r="G17" s="29">
        <f t="shared" si="2"/>
        <v>10594</v>
      </c>
      <c r="S17" s="3"/>
      <c r="T17" s="3"/>
      <c r="U17" s="3"/>
      <c r="V17" s="3"/>
      <c r="W17" s="3"/>
      <c r="X17" s="3"/>
      <c r="Y17" s="3"/>
      <c r="Z17" s="3"/>
    </row>
    <row r="18" ht="16.5" customHeight="1">
      <c r="A18" s="25">
        <v>46188.0</v>
      </c>
      <c r="B18" s="26">
        <f t="shared" si="1"/>
        <v>46188</v>
      </c>
      <c r="D18" s="34"/>
      <c r="E18" s="3">
        <v>889.0</v>
      </c>
      <c r="F18" s="14">
        <f t="shared" si="3"/>
        <v>14895</v>
      </c>
      <c r="G18" s="29">
        <f t="shared" si="2"/>
        <v>9705</v>
      </c>
      <c r="S18" s="3"/>
      <c r="T18" s="3"/>
      <c r="U18" s="3"/>
      <c r="V18" s="3"/>
      <c r="W18" s="3"/>
      <c r="X18" s="3"/>
      <c r="Y18" s="3"/>
      <c r="Z18" s="3"/>
    </row>
    <row r="19" ht="16.5" customHeight="1">
      <c r="A19" s="25">
        <v>46189.0</v>
      </c>
      <c r="B19" s="26">
        <f t="shared" si="1"/>
        <v>46189</v>
      </c>
      <c r="D19" s="34"/>
      <c r="E19" s="3">
        <v>886.0</v>
      </c>
      <c r="F19" s="14">
        <f t="shared" si="3"/>
        <v>15781</v>
      </c>
      <c r="G19" s="29">
        <f t="shared" si="2"/>
        <v>8819</v>
      </c>
      <c r="S19" s="3"/>
      <c r="T19" s="3"/>
      <c r="U19" s="3"/>
      <c r="V19" s="3"/>
      <c r="W19" s="3"/>
      <c r="X19" s="3"/>
      <c r="Y19" s="3"/>
      <c r="Z19" s="3"/>
    </row>
    <row r="20" ht="16.5" customHeight="1">
      <c r="A20" s="25">
        <v>46190.0</v>
      </c>
      <c r="B20" s="26">
        <f t="shared" si="1"/>
        <v>46190</v>
      </c>
      <c r="D20" s="34"/>
      <c r="E20" s="3">
        <v>870.0</v>
      </c>
      <c r="F20" s="14">
        <f t="shared" si="3"/>
        <v>16651</v>
      </c>
      <c r="G20" s="29">
        <f t="shared" si="2"/>
        <v>7949</v>
      </c>
      <c r="U20" s="3"/>
      <c r="V20" s="3"/>
      <c r="W20" s="3"/>
      <c r="X20" s="3"/>
      <c r="Y20" s="3"/>
      <c r="Z20" s="3"/>
    </row>
    <row r="21" ht="16.5" customHeight="1">
      <c r="A21" s="25">
        <v>46191.0</v>
      </c>
      <c r="B21" s="26">
        <f t="shared" si="1"/>
        <v>46191</v>
      </c>
      <c r="D21" s="34"/>
      <c r="E21" s="3">
        <v>870.0</v>
      </c>
      <c r="F21" s="14">
        <f t="shared" si="3"/>
        <v>17521</v>
      </c>
      <c r="G21" s="29">
        <f t="shared" si="2"/>
        <v>7079</v>
      </c>
      <c r="W21" s="3"/>
      <c r="X21" s="3"/>
      <c r="Y21" s="3"/>
      <c r="Z21" s="3"/>
    </row>
    <row r="22" ht="16.5" customHeight="1">
      <c r="A22" s="25">
        <v>46192.0</v>
      </c>
      <c r="B22" s="26">
        <f t="shared" si="1"/>
        <v>46192</v>
      </c>
      <c r="C22" s="27"/>
      <c r="D22" s="34"/>
      <c r="E22" s="3">
        <v>832.0</v>
      </c>
      <c r="F22" s="14">
        <f t="shared" si="3"/>
        <v>18353</v>
      </c>
      <c r="G22" s="29">
        <f t="shared" si="2"/>
        <v>6247</v>
      </c>
      <c r="H22" s="42"/>
      <c r="I22" s="3"/>
      <c r="J22" s="30"/>
      <c r="K22" s="30"/>
      <c r="L22" s="30"/>
      <c r="M22" s="22"/>
      <c r="N22" s="21"/>
      <c r="O22" s="21"/>
      <c r="P22" s="30"/>
      <c r="Q22" s="40"/>
      <c r="R22" s="40"/>
      <c r="W22" s="3"/>
      <c r="X22" s="3"/>
      <c r="Y22" s="3"/>
      <c r="Z22" s="3"/>
    </row>
    <row r="23" ht="16.5" customHeight="1">
      <c r="A23" s="25">
        <v>46193.0</v>
      </c>
      <c r="B23" s="26">
        <f t="shared" si="1"/>
        <v>46193</v>
      </c>
      <c r="C23" s="27"/>
      <c r="D23" s="34"/>
      <c r="E23" s="3">
        <v>892.0</v>
      </c>
      <c r="F23" s="14">
        <f t="shared" si="3"/>
        <v>19245</v>
      </c>
      <c r="G23" s="29">
        <f t="shared" si="2"/>
        <v>5355</v>
      </c>
      <c r="H23" s="42"/>
      <c r="I23" s="3"/>
      <c r="J23" s="30"/>
      <c r="K23" s="30"/>
      <c r="L23" s="30"/>
      <c r="M23" s="22"/>
      <c r="N23" s="21"/>
      <c r="O23" s="21"/>
      <c r="P23" s="30"/>
      <c r="Q23" s="40"/>
      <c r="R23" s="40"/>
      <c r="S23" s="3"/>
      <c r="T23" s="3"/>
      <c r="W23" s="3"/>
      <c r="X23" s="3"/>
      <c r="Y23" s="3"/>
      <c r="Z23" s="3"/>
    </row>
    <row r="24" ht="16.5" customHeight="1">
      <c r="A24" s="25">
        <v>46194.0</v>
      </c>
      <c r="B24" s="26">
        <f t="shared" si="1"/>
        <v>46194</v>
      </c>
      <c r="C24" s="27"/>
      <c r="D24" s="34"/>
      <c r="E24" s="3">
        <v>893.0</v>
      </c>
      <c r="F24" s="14">
        <f t="shared" si="3"/>
        <v>20138</v>
      </c>
      <c r="G24" s="29">
        <f t="shared" si="2"/>
        <v>4462</v>
      </c>
      <c r="H24" s="42"/>
      <c r="I24" s="3"/>
      <c r="J24" s="30"/>
      <c r="K24" s="30"/>
      <c r="L24" s="30"/>
      <c r="M24" s="22"/>
      <c r="N24" s="21"/>
      <c r="O24" s="21"/>
      <c r="P24" s="30"/>
      <c r="Q24" s="40"/>
      <c r="R24" s="40"/>
      <c r="S24" s="3"/>
      <c r="T24" s="3"/>
      <c r="U24" s="3"/>
      <c r="V24" s="3"/>
      <c r="W24" s="3"/>
      <c r="X24" s="3"/>
      <c r="Y24" s="3"/>
      <c r="Z24" s="3"/>
    </row>
    <row r="25" ht="16.5" customHeight="1">
      <c r="A25" s="25">
        <v>46195.0</v>
      </c>
      <c r="B25" s="26">
        <f t="shared" si="1"/>
        <v>46195</v>
      </c>
      <c r="C25" s="27"/>
      <c r="D25" s="34"/>
      <c r="E25" s="3">
        <v>892.0</v>
      </c>
      <c r="F25" s="14">
        <f t="shared" si="3"/>
        <v>21030</v>
      </c>
      <c r="G25" s="29">
        <f t="shared" si="2"/>
        <v>3570</v>
      </c>
      <c r="H25" s="42"/>
      <c r="I25" s="3"/>
      <c r="J25" s="30"/>
      <c r="K25" s="30"/>
      <c r="L25" s="30"/>
      <c r="M25" s="22"/>
      <c r="N25" s="21"/>
      <c r="O25" s="21"/>
      <c r="P25" s="30"/>
      <c r="Q25" s="40"/>
      <c r="R25" s="40"/>
      <c r="S25" s="3"/>
      <c r="T25" s="3"/>
      <c r="U25" s="3"/>
      <c r="V25" s="3"/>
      <c r="W25" s="3"/>
      <c r="X25" s="3"/>
      <c r="Y25" s="3"/>
      <c r="Z25" s="3"/>
    </row>
    <row r="26" ht="16.5" customHeight="1">
      <c r="A26" s="25">
        <v>46196.0</v>
      </c>
      <c r="B26" s="26">
        <f t="shared" si="1"/>
        <v>46196</v>
      </c>
      <c r="C26" s="27"/>
      <c r="D26" s="34"/>
      <c r="E26" s="3">
        <v>891.0</v>
      </c>
      <c r="F26" s="14">
        <f t="shared" si="3"/>
        <v>21921</v>
      </c>
      <c r="G26" s="29">
        <f t="shared" si="2"/>
        <v>2679</v>
      </c>
      <c r="H26" s="42"/>
      <c r="I26" s="3"/>
      <c r="J26" s="30"/>
      <c r="K26" s="30"/>
      <c r="L26" s="30"/>
      <c r="M26" s="22"/>
      <c r="N26" s="21"/>
      <c r="O26" s="21"/>
      <c r="P26" s="30"/>
      <c r="Q26" s="40"/>
      <c r="R26" s="40"/>
      <c r="S26" s="3"/>
      <c r="T26" s="3"/>
      <c r="U26" s="3"/>
      <c r="V26" s="3"/>
      <c r="W26" s="3"/>
      <c r="X26" s="3"/>
      <c r="Y26" s="3"/>
      <c r="Z26" s="3"/>
    </row>
    <row r="27" ht="16.5" customHeight="1">
      <c r="A27" s="25">
        <v>46197.0</v>
      </c>
      <c r="B27" s="26">
        <f t="shared" si="1"/>
        <v>46197</v>
      </c>
      <c r="C27" s="27"/>
      <c r="D27" s="34"/>
      <c r="E27" s="3">
        <v>893.0</v>
      </c>
      <c r="F27" s="14">
        <f t="shared" si="3"/>
        <v>22814</v>
      </c>
      <c r="G27" s="29">
        <f t="shared" si="2"/>
        <v>1786</v>
      </c>
      <c r="H27" s="42"/>
      <c r="I27" s="3"/>
      <c r="J27" s="30"/>
      <c r="K27" s="30"/>
      <c r="L27" s="30"/>
      <c r="M27" s="22"/>
      <c r="N27" s="21"/>
      <c r="O27" s="21"/>
      <c r="P27" s="30"/>
      <c r="Q27" s="40"/>
      <c r="R27" s="40"/>
      <c r="S27" s="3"/>
      <c r="T27" s="3"/>
      <c r="U27" s="3"/>
      <c r="V27" s="3"/>
      <c r="W27" s="3"/>
      <c r="X27" s="3"/>
      <c r="Y27" s="3"/>
      <c r="Z27" s="3"/>
    </row>
    <row r="28" ht="16.5" customHeight="1">
      <c r="A28" s="25">
        <v>46198.0</v>
      </c>
      <c r="B28" s="26">
        <f t="shared" si="1"/>
        <v>46198</v>
      </c>
      <c r="C28" s="27"/>
      <c r="D28" s="34"/>
      <c r="E28" s="3">
        <v>892.0</v>
      </c>
      <c r="F28" s="14">
        <f t="shared" si="3"/>
        <v>23706</v>
      </c>
      <c r="G28" s="29">
        <f t="shared" si="2"/>
        <v>894</v>
      </c>
      <c r="H28" s="42"/>
      <c r="I28" s="3"/>
      <c r="J28" s="30"/>
      <c r="K28" s="30"/>
      <c r="L28" s="30"/>
      <c r="M28" s="22"/>
      <c r="N28" s="21"/>
      <c r="O28" s="21"/>
      <c r="P28" s="30"/>
      <c r="Q28" s="40"/>
      <c r="R28" s="40"/>
      <c r="S28" s="3"/>
      <c r="T28" s="3"/>
      <c r="U28" s="3"/>
      <c r="V28" s="3"/>
      <c r="W28" s="3"/>
      <c r="X28" s="3"/>
      <c r="Y28" s="3"/>
      <c r="Z28" s="3"/>
    </row>
    <row r="29" ht="16.5" customHeight="1">
      <c r="A29" s="25">
        <v>46199.0</v>
      </c>
      <c r="B29" s="26">
        <f t="shared" si="1"/>
        <v>46199</v>
      </c>
      <c r="C29" s="27"/>
      <c r="D29" s="34"/>
      <c r="E29" s="3">
        <v>870.0</v>
      </c>
      <c r="F29" s="14">
        <f t="shared" si="3"/>
        <v>24576</v>
      </c>
      <c r="G29" s="29">
        <f t="shared" si="2"/>
        <v>24</v>
      </c>
      <c r="H29" s="42"/>
      <c r="I29" s="3"/>
      <c r="J29" s="30"/>
      <c r="K29" s="30"/>
      <c r="L29" s="30"/>
      <c r="M29" s="37"/>
      <c r="N29" s="21"/>
      <c r="O29" s="21"/>
      <c r="P29" s="30"/>
      <c r="Q29" s="40"/>
      <c r="R29" s="40"/>
      <c r="S29" s="3"/>
      <c r="T29" s="3"/>
      <c r="U29" s="3"/>
      <c r="V29" s="3"/>
      <c r="W29" s="3"/>
      <c r="X29" s="3"/>
      <c r="Y29" s="3"/>
      <c r="Z29" s="3"/>
    </row>
    <row r="30" ht="16.5" customHeight="1">
      <c r="A30" s="25">
        <v>46200.0</v>
      </c>
      <c r="B30" s="26">
        <f t="shared" si="1"/>
        <v>46200</v>
      </c>
      <c r="C30" s="27"/>
      <c r="D30" s="34"/>
      <c r="E30" s="3">
        <v>24.0</v>
      </c>
      <c r="F30" s="14">
        <f t="shared" si="3"/>
        <v>24600</v>
      </c>
      <c r="G30" s="29">
        <f t="shared" si="2"/>
        <v>0</v>
      </c>
      <c r="H30" s="42"/>
      <c r="I30" s="3"/>
      <c r="J30" s="30"/>
      <c r="K30" s="30"/>
      <c r="L30" s="30"/>
      <c r="M30" s="37"/>
      <c r="N30" s="21"/>
      <c r="O30" s="21"/>
      <c r="P30" s="30"/>
      <c r="Q30" s="40"/>
      <c r="R30" s="40"/>
      <c r="S30" s="3"/>
      <c r="T30" s="3"/>
      <c r="U30" s="3"/>
      <c r="V30" s="3"/>
      <c r="W30" s="3"/>
      <c r="X30" s="3"/>
      <c r="Y30" s="3"/>
      <c r="Z30" s="3"/>
    </row>
    <row r="31" ht="16.5" customHeight="1">
      <c r="A31" s="25"/>
      <c r="B31" s="26"/>
      <c r="C31" s="27" t="s">
        <v>1462</v>
      </c>
      <c r="D31" s="3">
        <f>I34</f>
        <v>33000</v>
      </c>
      <c r="E31" s="3">
        <v>869.0</v>
      </c>
      <c r="F31" s="14">
        <f>E31</f>
        <v>869</v>
      </c>
      <c r="G31" s="29">
        <f t="shared" ref="G31:G68" si="4">$D$31-F31</f>
        <v>32131</v>
      </c>
      <c r="H31" s="42">
        <v>46216.0</v>
      </c>
      <c r="I31" s="3">
        <v>28000.0</v>
      </c>
      <c r="J31" s="30" t="s">
        <v>769</v>
      </c>
      <c r="K31" s="59">
        <v>46185.0</v>
      </c>
      <c r="L31" s="21" t="s">
        <v>1763</v>
      </c>
      <c r="M31" s="37" t="s">
        <v>1782</v>
      </c>
      <c r="N31" s="21" t="s">
        <v>160</v>
      </c>
      <c r="O31" s="21"/>
      <c r="P31" s="30"/>
      <c r="Q31" s="40" t="s">
        <v>1783</v>
      </c>
      <c r="R31" s="23" t="s">
        <v>292</v>
      </c>
      <c r="S31" s="3"/>
      <c r="T31" s="3"/>
      <c r="U31" s="3"/>
      <c r="V31" s="3"/>
      <c r="W31" s="3"/>
      <c r="X31" s="3"/>
      <c r="Y31" s="3"/>
      <c r="Z31" s="3"/>
    </row>
    <row r="32" ht="16.5" customHeight="1">
      <c r="A32" s="25">
        <v>46201.0</v>
      </c>
      <c r="B32" s="26">
        <f t="shared" ref="B32:B68" si="5">A32</f>
        <v>46201</v>
      </c>
      <c r="C32" s="27"/>
      <c r="D32" s="34"/>
      <c r="E32" s="3">
        <v>865.0</v>
      </c>
      <c r="F32" s="14">
        <f t="shared" ref="F32:F68" si="6">F31+E32</f>
        <v>1734</v>
      </c>
      <c r="G32" s="29">
        <f t="shared" si="4"/>
        <v>31266</v>
      </c>
      <c r="H32" s="42">
        <v>46237.0</v>
      </c>
      <c r="I32" s="3">
        <v>38000.0</v>
      </c>
      <c r="J32" s="30" t="s">
        <v>769</v>
      </c>
      <c r="K32" s="59">
        <v>46185.0</v>
      </c>
      <c r="L32" s="21" t="s">
        <v>1763</v>
      </c>
      <c r="M32" s="37" t="s">
        <v>1784</v>
      </c>
      <c r="N32" s="21" t="s">
        <v>80</v>
      </c>
      <c r="O32" s="21"/>
      <c r="P32" s="30"/>
      <c r="Q32" s="40" t="s">
        <v>1785</v>
      </c>
      <c r="R32" s="23" t="s">
        <v>292</v>
      </c>
      <c r="S32" s="3"/>
      <c r="T32" s="3"/>
      <c r="U32" s="3"/>
      <c r="V32" s="3"/>
      <c r="W32" s="3"/>
      <c r="X32" s="3"/>
      <c r="Y32" s="3"/>
      <c r="Z32" s="3"/>
    </row>
    <row r="33" ht="16.5" customHeight="1">
      <c r="A33" s="25">
        <v>46202.0</v>
      </c>
      <c r="B33" s="26">
        <f t="shared" si="5"/>
        <v>46202</v>
      </c>
      <c r="C33" s="27"/>
      <c r="D33" s="34"/>
      <c r="E33" s="3">
        <v>888.0</v>
      </c>
      <c r="F33" s="14">
        <f t="shared" si="6"/>
        <v>2622</v>
      </c>
      <c r="G33" s="29">
        <f t="shared" si="4"/>
        <v>30378</v>
      </c>
      <c r="H33" s="42"/>
      <c r="I33" s="3">
        <f>SUM(I31:I32)</f>
        <v>66000</v>
      </c>
      <c r="J33" s="30"/>
      <c r="K33" s="30"/>
      <c r="L33" s="30"/>
      <c r="M33" s="37"/>
      <c r="N33" s="21"/>
      <c r="O33" s="21"/>
      <c r="P33" s="30"/>
      <c r="Q33" s="40"/>
      <c r="R33" s="40"/>
      <c r="S33" s="3"/>
      <c r="T33" s="3"/>
      <c r="U33" s="3"/>
      <c r="V33" s="3"/>
      <c r="W33" s="3"/>
      <c r="X33" s="3"/>
      <c r="Y33" s="3"/>
      <c r="Z33" s="3"/>
    </row>
    <row r="34" ht="16.5" customHeight="1">
      <c r="A34" s="25">
        <v>46203.0</v>
      </c>
      <c r="B34" s="26">
        <f t="shared" si="5"/>
        <v>46203</v>
      </c>
      <c r="C34" s="27"/>
      <c r="D34" s="34"/>
      <c r="E34" s="3">
        <v>900.0</v>
      </c>
      <c r="F34" s="14">
        <f t="shared" si="6"/>
        <v>3522</v>
      </c>
      <c r="G34" s="29">
        <f t="shared" si="4"/>
        <v>29478</v>
      </c>
      <c r="H34" s="42" t="s">
        <v>1466</v>
      </c>
      <c r="I34" s="3">
        <v>33000.0</v>
      </c>
      <c r="J34" s="30"/>
      <c r="K34" s="30"/>
      <c r="L34" s="30"/>
      <c r="M34" s="37"/>
      <c r="N34" s="21"/>
      <c r="O34" s="21"/>
      <c r="P34" s="30"/>
      <c r="Q34" s="40"/>
      <c r="R34" s="40"/>
      <c r="S34" s="3"/>
      <c r="T34" s="3"/>
      <c r="U34" s="3"/>
      <c r="V34" s="3"/>
      <c r="W34" s="3"/>
      <c r="X34" s="3"/>
      <c r="Y34" s="3"/>
      <c r="Z34" s="3"/>
    </row>
    <row r="35" ht="16.5" customHeight="1">
      <c r="A35" s="25">
        <v>46204.0</v>
      </c>
      <c r="B35" s="26">
        <f t="shared" si="5"/>
        <v>46204</v>
      </c>
      <c r="C35" s="27"/>
      <c r="D35" s="3"/>
      <c r="E35" s="3">
        <v>890.0</v>
      </c>
      <c r="F35" s="14">
        <f t="shared" si="6"/>
        <v>4412</v>
      </c>
      <c r="G35" s="29">
        <f t="shared" si="4"/>
        <v>28588</v>
      </c>
      <c r="H35" s="42" t="s">
        <v>1304</v>
      </c>
      <c r="I35" s="3">
        <v>33000.0</v>
      </c>
      <c r="J35" s="30"/>
      <c r="K35" s="30"/>
      <c r="L35" s="30"/>
      <c r="M35" s="37"/>
      <c r="N35" s="21"/>
      <c r="O35" s="21"/>
      <c r="P35" s="30"/>
      <c r="Q35" s="40"/>
      <c r="R35" s="40"/>
      <c r="S35" s="3"/>
      <c r="T35" s="3"/>
      <c r="U35" s="3"/>
      <c r="V35" s="3"/>
      <c r="W35" s="3"/>
      <c r="X35" s="3"/>
      <c r="Y35" s="3"/>
      <c r="Z35" s="3"/>
    </row>
    <row r="36" ht="16.5" customHeight="1">
      <c r="A36" s="25">
        <v>46205.0</v>
      </c>
      <c r="B36" s="26">
        <f t="shared" si="5"/>
        <v>46205</v>
      </c>
      <c r="C36" s="27"/>
      <c r="D36" s="3"/>
      <c r="E36" s="3">
        <v>893.0</v>
      </c>
      <c r="F36" s="14">
        <f t="shared" si="6"/>
        <v>5305</v>
      </c>
      <c r="G36" s="29">
        <f t="shared" si="4"/>
        <v>27695</v>
      </c>
      <c r="H36" s="42"/>
      <c r="I36" s="3"/>
      <c r="J36" s="30"/>
      <c r="K36" s="30"/>
      <c r="L36" s="30"/>
      <c r="M36" s="37"/>
      <c r="N36" s="21"/>
      <c r="O36" s="21"/>
      <c r="P36" s="30"/>
      <c r="Q36" s="40"/>
      <c r="R36" s="40"/>
      <c r="S36" s="3"/>
      <c r="T36" s="3"/>
      <c r="U36" s="3"/>
      <c r="V36" s="3"/>
      <c r="W36" s="3"/>
      <c r="X36" s="3"/>
      <c r="Y36" s="3"/>
      <c r="Z36" s="3"/>
    </row>
    <row r="37" ht="16.5" customHeight="1">
      <c r="A37" s="25">
        <v>46206.0</v>
      </c>
      <c r="B37" s="26">
        <f t="shared" si="5"/>
        <v>46206</v>
      </c>
      <c r="C37" s="27"/>
      <c r="D37" s="3"/>
      <c r="E37" s="3">
        <v>892.0</v>
      </c>
      <c r="F37" s="14">
        <f t="shared" si="6"/>
        <v>6197</v>
      </c>
      <c r="G37" s="29">
        <f t="shared" si="4"/>
        <v>26803</v>
      </c>
      <c r="H37" s="42"/>
      <c r="I37" s="3"/>
      <c r="J37" s="30"/>
      <c r="K37" s="30"/>
      <c r="L37" s="30"/>
      <c r="M37" s="37"/>
      <c r="N37" s="21"/>
      <c r="O37" s="21"/>
      <c r="P37" s="30"/>
      <c r="Q37" s="40"/>
      <c r="R37" s="40"/>
      <c r="S37" s="3"/>
      <c r="T37" s="3"/>
      <c r="U37" s="3"/>
      <c r="V37" s="3"/>
      <c r="W37" s="3"/>
      <c r="X37" s="3"/>
      <c r="Y37" s="3"/>
      <c r="Z37" s="3"/>
    </row>
    <row r="38" ht="16.5" customHeight="1">
      <c r="A38" s="25">
        <v>46207.0</v>
      </c>
      <c r="B38" s="26">
        <f t="shared" si="5"/>
        <v>46207</v>
      </c>
      <c r="C38" s="27"/>
      <c r="D38" s="3"/>
      <c r="E38" s="3">
        <v>891.0</v>
      </c>
      <c r="F38" s="14">
        <f t="shared" si="6"/>
        <v>7088</v>
      </c>
      <c r="G38" s="29">
        <f t="shared" si="4"/>
        <v>25912</v>
      </c>
      <c r="H38" s="42"/>
      <c r="I38" s="3"/>
      <c r="J38" s="30"/>
      <c r="K38" s="30"/>
      <c r="L38" s="30"/>
      <c r="M38" s="37"/>
      <c r="N38" s="21"/>
      <c r="O38" s="21"/>
      <c r="P38" s="30"/>
      <c r="Q38" s="40"/>
      <c r="R38" s="40"/>
      <c r="S38" s="3"/>
      <c r="T38" s="3"/>
      <c r="U38" s="3"/>
      <c r="V38" s="3"/>
      <c r="W38" s="3"/>
      <c r="X38" s="3"/>
      <c r="Y38" s="3"/>
      <c r="Z38" s="3"/>
    </row>
    <row r="39" ht="16.5" customHeight="1">
      <c r="A39" s="25">
        <v>46208.0</v>
      </c>
      <c r="B39" s="26">
        <f t="shared" si="5"/>
        <v>46208</v>
      </c>
      <c r="C39" s="27"/>
      <c r="D39" s="3"/>
      <c r="E39" s="3">
        <v>893.0</v>
      </c>
      <c r="F39" s="14">
        <f t="shared" si="6"/>
        <v>7981</v>
      </c>
      <c r="G39" s="29">
        <f t="shared" si="4"/>
        <v>25019</v>
      </c>
      <c r="H39" s="42"/>
      <c r="I39" s="3"/>
      <c r="J39" s="30"/>
      <c r="K39" s="30"/>
      <c r="L39" s="30"/>
      <c r="M39" s="37"/>
      <c r="N39" s="21"/>
      <c r="O39" s="21"/>
      <c r="P39" s="30"/>
      <c r="Q39" s="40"/>
      <c r="R39" s="40"/>
      <c r="S39" s="3"/>
      <c r="T39" s="3"/>
      <c r="U39" s="3"/>
      <c r="V39" s="3"/>
      <c r="W39" s="3"/>
      <c r="X39" s="3"/>
      <c r="Y39" s="3"/>
      <c r="Z39" s="3"/>
    </row>
    <row r="40" ht="16.5" customHeight="1">
      <c r="A40" s="25">
        <v>46209.0</v>
      </c>
      <c r="B40" s="26">
        <f t="shared" si="5"/>
        <v>46209</v>
      </c>
      <c r="C40" s="27"/>
      <c r="D40" s="3"/>
      <c r="E40" s="3">
        <v>892.0</v>
      </c>
      <c r="F40" s="14">
        <f t="shared" si="6"/>
        <v>8873</v>
      </c>
      <c r="G40" s="29">
        <f t="shared" si="4"/>
        <v>24127</v>
      </c>
      <c r="H40" s="42"/>
      <c r="I40" s="3"/>
      <c r="J40" s="30"/>
      <c r="K40" s="30"/>
      <c r="L40" s="30"/>
      <c r="M40" s="22"/>
      <c r="N40" s="21"/>
      <c r="O40" s="21"/>
      <c r="P40" s="30"/>
      <c r="Q40" s="40"/>
      <c r="R40" s="40"/>
      <c r="S40" s="3"/>
      <c r="T40" s="3"/>
      <c r="U40" s="3"/>
      <c r="V40" s="3"/>
      <c r="W40" s="3"/>
      <c r="X40" s="3"/>
      <c r="Y40" s="3"/>
      <c r="Z40" s="3"/>
    </row>
    <row r="41" ht="16.5" customHeight="1">
      <c r="A41" s="25">
        <v>46210.0</v>
      </c>
      <c r="B41" s="26">
        <f t="shared" si="5"/>
        <v>46210</v>
      </c>
      <c r="C41" s="27"/>
      <c r="D41" s="3"/>
      <c r="E41" s="3">
        <v>894.0</v>
      </c>
      <c r="F41" s="14">
        <f t="shared" si="6"/>
        <v>9767</v>
      </c>
      <c r="G41" s="29">
        <f t="shared" si="4"/>
        <v>23233</v>
      </c>
      <c r="H41" s="42"/>
      <c r="I41" s="3"/>
      <c r="J41" s="30"/>
      <c r="K41" s="30"/>
      <c r="L41" s="30"/>
      <c r="M41" s="22"/>
      <c r="N41" s="21"/>
      <c r="O41" s="21"/>
      <c r="P41" s="30"/>
      <c r="Q41" s="40"/>
      <c r="R41" s="40"/>
      <c r="S41" s="3"/>
      <c r="T41" s="3"/>
      <c r="U41" s="3"/>
      <c r="V41" s="3"/>
      <c r="W41" s="3"/>
      <c r="X41" s="3"/>
      <c r="Y41" s="3"/>
      <c r="Z41" s="3"/>
    </row>
    <row r="42" ht="16.5" customHeight="1">
      <c r="A42" s="25">
        <v>46211.0</v>
      </c>
      <c r="B42" s="26">
        <f t="shared" si="5"/>
        <v>46211</v>
      </c>
      <c r="C42" s="27"/>
      <c r="D42" s="3"/>
      <c r="E42" s="3">
        <v>884.0</v>
      </c>
      <c r="F42" s="14">
        <f t="shared" si="6"/>
        <v>10651</v>
      </c>
      <c r="G42" s="29">
        <f t="shared" si="4"/>
        <v>22349</v>
      </c>
      <c r="H42" s="42"/>
      <c r="I42" s="3"/>
      <c r="J42" s="30"/>
      <c r="K42" s="30"/>
      <c r="L42" s="30"/>
      <c r="M42" s="22"/>
      <c r="N42" s="21"/>
      <c r="O42" s="21"/>
      <c r="P42" s="30"/>
      <c r="Q42" s="40"/>
      <c r="R42" s="40"/>
      <c r="S42" s="3"/>
      <c r="T42" s="3"/>
      <c r="U42" s="3"/>
      <c r="V42" s="3"/>
      <c r="W42" s="3"/>
      <c r="X42" s="3"/>
      <c r="Y42" s="3"/>
      <c r="Z42" s="3"/>
    </row>
    <row r="43" ht="16.5" customHeight="1">
      <c r="A43" s="25">
        <v>46212.0</v>
      </c>
      <c r="B43" s="26">
        <f t="shared" si="5"/>
        <v>46212</v>
      </c>
      <c r="C43" s="27"/>
      <c r="D43" s="3"/>
      <c r="E43" s="3">
        <v>892.0</v>
      </c>
      <c r="F43" s="14">
        <f t="shared" si="6"/>
        <v>11543</v>
      </c>
      <c r="G43" s="29">
        <f t="shared" si="4"/>
        <v>21457</v>
      </c>
      <c r="H43" s="42"/>
      <c r="I43" s="3"/>
      <c r="J43" s="30"/>
      <c r="K43" s="30"/>
      <c r="L43" s="30"/>
      <c r="M43" s="22"/>
      <c r="N43" s="21"/>
      <c r="O43" s="21"/>
      <c r="P43" s="30"/>
      <c r="Q43" s="40"/>
      <c r="R43" s="40"/>
      <c r="S43" s="3"/>
      <c r="T43" s="3"/>
      <c r="U43" s="3"/>
      <c r="V43" s="3"/>
      <c r="W43" s="3"/>
      <c r="X43" s="3"/>
      <c r="Y43" s="3"/>
      <c r="Z43" s="3"/>
    </row>
    <row r="44" ht="16.5" customHeight="1">
      <c r="A44" s="25">
        <v>46213.0</v>
      </c>
      <c r="B44" s="26">
        <f t="shared" si="5"/>
        <v>46213</v>
      </c>
      <c r="C44" s="27"/>
      <c r="D44" s="3"/>
      <c r="E44" s="3">
        <v>887.0</v>
      </c>
      <c r="F44" s="14">
        <f t="shared" si="6"/>
        <v>12430</v>
      </c>
      <c r="G44" s="29">
        <f t="shared" si="4"/>
        <v>20570</v>
      </c>
      <c r="H44" s="42"/>
      <c r="I44" s="3"/>
      <c r="J44" s="30"/>
      <c r="K44" s="30"/>
      <c r="L44" s="30"/>
      <c r="M44" s="22"/>
      <c r="N44" s="21"/>
      <c r="O44" s="21"/>
      <c r="P44" s="30"/>
      <c r="Q44" s="40"/>
      <c r="R44" s="40"/>
      <c r="S44" s="3"/>
      <c r="T44" s="3"/>
      <c r="U44" s="3"/>
      <c r="V44" s="3"/>
      <c r="W44" s="3"/>
      <c r="X44" s="3"/>
      <c r="Y44" s="3"/>
      <c r="Z44" s="3"/>
    </row>
    <row r="45" ht="16.5" customHeight="1">
      <c r="A45" s="25">
        <v>46214.0</v>
      </c>
      <c r="B45" s="26">
        <f t="shared" si="5"/>
        <v>46214</v>
      </c>
      <c r="C45" s="27"/>
      <c r="D45" s="3"/>
      <c r="E45" s="3">
        <v>819.0</v>
      </c>
      <c r="F45" s="14">
        <f t="shared" si="6"/>
        <v>13249</v>
      </c>
      <c r="G45" s="29">
        <f t="shared" si="4"/>
        <v>19751</v>
      </c>
      <c r="H45" s="42"/>
      <c r="I45" s="3"/>
      <c r="J45" s="30"/>
      <c r="K45" s="30"/>
      <c r="L45" s="30"/>
      <c r="M45" s="22"/>
      <c r="N45" s="21"/>
      <c r="O45" s="21"/>
      <c r="P45" s="30"/>
      <c r="Q45" s="40"/>
      <c r="R45" s="40"/>
      <c r="S45" s="3"/>
      <c r="T45" s="3"/>
      <c r="U45" s="3"/>
      <c r="V45" s="3"/>
      <c r="W45" s="3"/>
      <c r="X45" s="3"/>
      <c r="Y45" s="3"/>
      <c r="Z45" s="3"/>
    </row>
    <row r="46" ht="16.5" customHeight="1">
      <c r="A46" s="25">
        <v>46215.0</v>
      </c>
      <c r="B46" s="26">
        <f t="shared" si="5"/>
        <v>46215</v>
      </c>
      <c r="C46" s="27"/>
      <c r="D46" s="3"/>
      <c r="E46" s="3">
        <v>895.0</v>
      </c>
      <c r="F46" s="14">
        <f t="shared" si="6"/>
        <v>14144</v>
      </c>
      <c r="G46" s="29">
        <f t="shared" si="4"/>
        <v>18856</v>
      </c>
      <c r="H46" s="42"/>
      <c r="I46" s="3"/>
      <c r="J46" s="30"/>
      <c r="K46" s="30"/>
      <c r="L46" s="30"/>
      <c r="M46" s="22"/>
      <c r="N46" s="21"/>
      <c r="O46" s="21"/>
      <c r="P46" s="30"/>
      <c r="Q46" s="40"/>
      <c r="R46" s="40"/>
      <c r="S46" s="3"/>
      <c r="T46" s="3"/>
      <c r="U46" s="3"/>
      <c r="V46" s="3"/>
      <c r="W46" s="3"/>
      <c r="X46" s="3"/>
      <c r="Y46" s="3"/>
      <c r="Z46" s="3"/>
    </row>
    <row r="47" ht="16.5" customHeight="1">
      <c r="A47" s="25">
        <v>46216.0</v>
      </c>
      <c r="B47" s="26">
        <f t="shared" si="5"/>
        <v>46216</v>
      </c>
      <c r="C47" s="27"/>
      <c r="D47" s="3"/>
      <c r="E47" s="3">
        <v>877.0</v>
      </c>
      <c r="F47" s="14">
        <f t="shared" si="6"/>
        <v>15021</v>
      </c>
      <c r="G47" s="29">
        <f t="shared" si="4"/>
        <v>17979</v>
      </c>
      <c r="H47" s="42"/>
      <c r="I47" s="3"/>
      <c r="J47" s="30"/>
      <c r="K47" s="30"/>
      <c r="L47" s="30"/>
      <c r="M47" s="22"/>
      <c r="N47" s="21"/>
      <c r="O47" s="21"/>
      <c r="P47" s="30"/>
      <c r="Q47" s="40"/>
      <c r="R47" s="40"/>
      <c r="S47" s="3"/>
      <c r="T47" s="3"/>
      <c r="U47" s="3"/>
      <c r="V47" s="3"/>
      <c r="W47" s="3"/>
      <c r="X47" s="3"/>
      <c r="Y47" s="3"/>
      <c r="Z47" s="3"/>
    </row>
    <row r="48" ht="16.5" customHeight="1">
      <c r="A48" s="25">
        <v>46217.0</v>
      </c>
      <c r="B48" s="26">
        <f t="shared" si="5"/>
        <v>46217</v>
      </c>
      <c r="C48" s="27"/>
      <c r="D48" s="3"/>
      <c r="E48" s="3">
        <v>892.0</v>
      </c>
      <c r="F48" s="14">
        <f t="shared" si="6"/>
        <v>15913</v>
      </c>
      <c r="G48" s="29">
        <f t="shared" si="4"/>
        <v>17087</v>
      </c>
      <c r="H48" s="42"/>
      <c r="I48" s="3"/>
      <c r="J48" s="30"/>
      <c r="K48" s="30"/>
      <c r="L48" s="30"/>
      <c r="M48" s="22"/>
      <c r="N48" s="21"/>
      <c r="O48" s="21"/>
      <c r="P48" s="30"/>
      <c r="Q48" s="40"/>
      <c r="R48" s="40"/>
      <c r="S48" s="3"/>
      <c r="T48" s="3"/>
      <c r="U48" s="3"/>
      <c r="V48" s="3"/>
      <c r="W48" s="3"/>
      <c r="X48" s="3"/>
      <c r="Y48" s="3"/>
      <c r="Z48" s="3"/>
    </row>
    <row r="49" ht="16.5" customHeight="1">
      <c r="A49" s="25">
        <v>46218.0</v>
      </c>
      <c r="B49" s="26">
        <f t="shared" si="5"/>
        <v>46218</v>
      </c>
      <c r="C49" s="27"/>
      <c r="D49" s="3"/>
      <c r="E49" s="3">
        <v>890.0</v>
      </c>
      <c r="F49" s="14">
        <f t="shared" si="6"/>
        <v>16803</v>
      </c>
      <c r="G49" s="29">
        <f t="shared" si="4"/>
        <v>16197</v>
      </c>
      <c r="H49" s="42"/>
      <c r="I49" s="3"/>
      <c r="J49" s="30"/>
      <c r="K49" s="30"/>
      <c r="L49" s="30"/>
      <c r="M49" s="22"/>
      <c r="N49" s="21"/>
      <c r="O49" s="21"/>
      <c r="P49" s="30"/>
      <c r="Q49" s="40"/>
      <c r="R49" s="40"/>
      <c r="S49" s="3"/>
      <c r="T49" s="3"/>
      <c r="U49" s="3"/>
      <c r="V49" s="3"/>
      <c r="W49" s="3"/>
      <c r="X49" s="3"/>
      <c r="Y49" s="3"/>
      <c r="Z49" s="3"/>
    </row>
    <row r="50" ht="16.5" customHeight="1">
      <c r="A50" s="25">
        <v>46219.0</v>
      </c>
      <c r="B50" s="26">
        <f t="shared" si="5"/>
        <v>46219</v>
      </c>
      <c r="C50" s="27"/>
      <c r="D50" s="3"/>
      <c r="E50" s="3">
        <v>893.0</v>
      </c>
      <c r="F50" s="14">
        <f t="shared" si="6"/>
        <v>17696</v>
      </c>
      <c r="G50" s="29">
        <f t="shared" si="4"/>
        <v>15304</v>
      </c>
      <c r="H50" s="42"/>
      <c r="I50" s="3"/>
      <c r="J50" s="30"/>
      <c r="K50" s="30"/>
      <c r="L50" s="30"/>
      <c r="M50" s="22"/>
      <c r="N50" s="21"/>
      <c r="O50" s="21"/>
      <c r="P50" s="30"/>
      <c r="Q50" s="40"/>
      <c r="R50" s="40"/>
      <c r="S50" s="3"/>
      <c r="T50" s="3"/>
      <c r="U50" s="3"/>
      <c r="V50" s="3"/>
      <c r="W50" s="3"/>
      <c r="X50" s="3"/>
      <c r="Y50" s="3"/>
      <c r="Z50" s="3"/>
    </row>
    <row r="51" ht="16.5" customHeight="1">
      <c r="A51" s="25">
        <v>46220.0</v>
      </c>
      <c r="B51" s="26">
        <f t="shared" si="5"/>
        <v>46220</v>
      </c>
      <c r="C51" s="27"/>
      <c r="D51" s="3"/>
      <c r="E51" s="3">
        <v>889.0</v>
      </c>
      <c r="F51" s="14">
        <f t="shared" si="6"/>
        <v>18585</v>
      </c>
      <c r="G51" s="29">
        <f t="shared" si="4"/>
        <v>14415</v>
      </c>
      <c r="H51" s="42"/>
      <c r="I51" s="3"/>
      <c r="J51" s="30"/>
      <c r="K51" s="30"/>
      <c r="L51" s="30"/>
      <c r="M51" s="22"/>
      <c r="N51" s="21"/>
      <c r="O51" s="21"/>
      <c r="P51" s="30"/>
      <c r="Q51" s="40"/>
      <c r="R51" s="40"/>
      <c r="S51" s="3"/>
      <c r="T51" s="3"/>
      <c r="U51" s="3"/>
      <c r="V51" s="3"/>
      <c r="W51" s="3"/>
      <c r="X51" s="3"/>
      <c r="Y51" s="3"/>
      <c r="Z51" s="3"/>
    </row>
    <row r="52" ht="16.5" customHeight="1">
      <c r="A52" s="25">
        <v>46221.0</v>
      </c>
      <c r="B52" s="26">
        <f t="shared" si="5"/>
        <v>46221</v>
      </c>
      <c r="C52" s="27"/>
      <c r="D52" s="3"/>
      <c r="E52" s="3">
        <v>888.0</v>
      </c>
      <c r="F52" s="14">
        <f t="shared" si="6"/>
        <v>19473</v>
      </c>
      <c r="G52" s="29">
        <f t="shared" si="4"/>
        <v>13527</v>
      </c>
      <c r="H52" s="42"/>
      <c r="I52" s="3"/>
      <c r="J52" s="30"/>
      <c r="K52" s="30"/>
      <c r="L52" s="30"/>
      <c r="M52" s="22"/>
      <c r="N52" s="21"/>
      <c r="O52" s="21"/>
      <c r="P52" s="30"/>
      <c r="Q52" s="40"/>
      <c r="R52" s="40"/>
      <c r="S52" s="3"/>
      <c r="T52" s="3"/>
      <c r="U52" s="3"/>
      <c r="V52" s="3"/>
      <c r="W52" s="3"/>
      <c r="X52" s="3"/>
      <c r="Y52" s="3"/>
      <c r="Z52" s="3"/>
    </row>
    <row r="53" ht="16.5" customHeight="1">
      <c r="A53" s="25">
        <v>46222.0</v>
      </c>
      <c r="B53" s="26">
        <f t="shared" si="5"/>
        <v>46222</v>
      </c>
      <c r="C53" s="27"/>
      <c r="D53" s="3"/>
      <c r="E53" s="3">
        <v>892.0</v>
      </c>
      <c r="F53" s="14">
        <f t="shared" si="6"/>
        <v>20365</v>
      </c>
      <c r="G53" s="29">
        <f t="shared" si="4"/>
        <v>12635</v>
      </c>
      <c r="H53" s="42"/>
      <c r="I53" s="3"/>
      <c r="J53" s="30"/>
      <c r="K53" s="30"/>
      <c r="L53" s="30"/>
      <c r="M53" s="22"/>
      <c r="N53" s="21"/>
      <c r="O53" s="21"/>
      <c r="P53" s="30"/>
      <c r="Q53" s="40"/>
      <c r="R53" s="40"/>
      <c r="S53" s="3"/>
      <c r="T53" s="3"/>
      <c r="U53" s="3"/>
      <c r="V53" s="3"/>
      <c r="W53" s="3"/>
      <c r="X53" s="3"/>
      <c r="Y53" s="3"/>
      <c r="Z53" s="3"/>
    </row>
    <row r="54" ht="16.5" customHeight="1">
      <c r="A54" s="25">
        <v>46223.0</v>
      </c>
      <c r="B54" s="26">
        <f t="shared" si="5"/>
        <v>46223</v>
      </c>
      <c r="C54" s="27"/>
      <c r="D54" s="3"/>
      <c r="E54" s="3">
        <v>890.0</v>
      </c>
      <c r="F54" s="14">
        <f t="shared" si="6"/>
        <v>21255</v>
      </c>
      <c r="G54" s="29">
        <f t="shared" si="4"/>
        <v>11745</v>
      </c>
      <c r="H54" s="42"/>
      <c r="I54" s="3"/>
      <c r="J54" s="30"/>
      <c r="K54" s="30"/>
      <c r="L54" s="30"/>
      <c r="M54" s="22"/>
      <c r="N54" s="21"/>
      <c r="O54" s="21"/>
      <c r="P54" s="30"/>
      <c r="Q54" s="40"/>
      <c r="R54" s="40"/>
      <c r="S54" s="3"/>
      <c r="T54" s="3"/>
      <c r="U54" s="3"/>
      <c r="V54" s="3"/>
      <c r="W54" s="3"/>
      <c r="X54" s="3"/>
      <c r="Y54" s="3"/>
      <c r="Z54" s="3"/>
    </row>
    <row r="55" ht="16.5" customHeight="1">
      <c r="A55" s="25">
        <v>46224.0</v>
      </c>
      <c r="B55" s="26">
        <f t="shared" si="5"/>
        <v>46224</v>
      </c>
      <c r="C55" s="27"/>
      <c r="D55" s="3"/>
      <c r="E55" s="3">
        <v>893.0</v>
      </c>
      <c r="F55" s="14">
        <f t="shared" si="6"/>
        <v>22148</v>
      </c>
      <c r="G55" s="29">
        <f t="shared" si="4"/>
        <v>10852</v>
      </c>
      <c r="H55" s="42"/>
      <c r="I55" s="3"/>
      <c r="J55" s="30"/>
      <c r="K55" s="30"/>
      <c r="L55" s="30"/>
      <c r="M55" s="22"/>
      <c r="N55" s="21"/>
      <c r="O55" s="21"/>
      <c r="P55" s="30"/>
      <c r="Q55" s="40"/>
      <c r="R55" s="40"/>
      <c r="S55" s="3"/>
      <c r="T55" s="3"/>
      <c r="U55" s="3"/>
      <c r="V55" s="3"/>
      <c r="W55" s="3"/>
      <c r="X55" s="3"/>
      <c r="Y55" s="3"/>
      <c r="Z55" s="3"/>
    </row>
    <row r="56" ht="16.5" customHeight="1">
      <c r="A56" s="25">
        <v>46225.0</v>
      </c>
      <c r="B56" s="26">
        <f t="shared" si="5"/>
        <v>46225</v>
      </c>
      <c r="C56" s="27"/>
      <c r="D56" s="3"/>
      <c r="E56" s="3">
        <v>892.0</v>
      </c>
      <c r="F56" s="14">
        <f t="shared" si="6"/>
        <v>23040</v>
      </c>
      <c r="G56" s="29">
        <f t="shared" si="4"/>
        <v>9960</v>
      </c>
      <c r="H56" s="42"/>
      <c r="I56" s="3"/>
      <c r="J56" s="30"/>
      <c r="K56" s="30"/>
      <c r="L56" s="30"/>
      <c r="M56" s="22"/>
      <c r="N56" s="21"/>
      <c r="O56" s="21"/>
      <c r="P56" s="30"/>
      <c r="Q56" s="40"/>
      <c r="R56" s="40"/>
      <c r="S56" s="3"/>
      <c r="T56" s="3"/>
      <c r="U56" s="3"/>
      <c r="V56" s="3"/>
      <c r="W56" s="3"/>
      <c r="X56" s="3"/>
      <c r="Y56" s="3"/>
      <c r="Z56" s="3"/>
    </row>
    <row r="57" ht="16.5" customHeight="1">
      <c r="A57" s="25">
        <v>46226.0</v>
      </c>
      <c r="B57" s="26">
        <f t="shared" si="5"/>
        <v>46226</v>
      </c>
      <c r="C57" s="27"/>
      <c r="D57" s="3"/>
      <c r="E57" s="3">
        <v>892.0</v>
      </c>
      <c r="F57" s="14">
        <f t="shared" si="6"/>
        <v>23932</v>
      </c>
      <c r="G57" s="29">
        <f t="shared" si="4"/>
        <v>9068</v>
      </c>
      <c r="H57" s="42"/>
      <c r="I57" s="3"/>
      <c r="J57" s="30"/>
      <c r="K57" s="30"/>
      <c r="L57" s="30"/>
      <c r="M57" s="22"/>
      <c r="N57" s="21"/>
      <c r="O57" s="21"/>
      <c r="P57" s="30"/>
      <c r="Q57" s="40"/>
      <c r="R57" s="40"/>
      <c r="S57" s="3"/>
      <c r="T57" s="3"/>
      <c r="U57" s="3"/>
      <c r="V57" s="3"/>
      <c r="W57" s="3"/>
      <c r="X57" s="3"/>
      <c r="Y57" s="3"/>
      <c r="Z57" s="3"/>
    </row>
    <row r="58" ht="16.5" customHeight="1">
      <c r="A58" s="25">
        <v>46227.0</v>
      </c>
      <c r="B58" s="26">
        <f t="shared" si="5"/>
        <v>46227</v>
      </c>
      <c r="C58" s="27"/>
      <c r="D58" s="3"/>
      <c r="E58" s="3">
        <v>893.0</v>
      </c>
      <c r="F58" s="14">
        <f t="shared" si="6"/>
        <v>24825</v>
      </c>
      <c r="G58" s="29">
        <f t="shared" si="4"/>
        <v>8175</v>
      </c>
      <c r="H58" s="42"/>
      <c r="I58" s="3"/>
      <c r="J58" s="30"/>
      <c r="K58" s="30"/>
      <c r="L58" s="30"/>
      <c r="M58" s="22"/>
      <c r="N58" s="21"/>
      <c r="O58" s="21"/>
      <c r="P58" s="30"/>
      <c r="Q58" s="40"/>
      <c r="R58" s="40"/>
      <c r="S58" s="3"/>
      <c r="T58" s="3"/>
      <c r="U58" s="3"/>
      <c r="V58" s="3"/>
      <c r="W58" s="3"/>
      <c r="X58" s="3"/>
      <c r="Y58" s="3"/>
      <c r="Z58" s="3"/>
    </row>
    <row r="59" ht="16.5" customHeight="1">
      <c r="A59" s="25">
        <v>46228.0</v>
      </c>
      <c r="B59" s="26">
        <f t="shared" si="5"/>
        <v>46228</v>
      </c>
      <c r="C59" s="27"/>
      <c r="D59" s="3"/>
      <c r="E59" s="3">
        <v>892.0</v>
      </c>
      <c r="F59" s="14">
        <f t="shared" si="6"/>
        <v>25717</v>
      </c>
      <c r="G59" s="29">
        <f t="shared" si="4"/>
        <v>7283</v>
      </c>
      <c r="H59" s="42"/>
      <c r="I59" s="3"/>
      <c r="J59" s="30"/>
      <c r="K59" s="30"/>
      <c r="L59" s="30"/>
      <c r="M59" s="22"/>
      <c r="N59" s="21"/>
      <c r="O59" s="21"/>
      <c r="P59" s="30"/>
      <c r="Q59" s="40"/>
      <c r="R59" s="40"/>
      <c r="S59" s="3"/>
      <c r="T59" s="3"/>
      <c r="U59" s="3"/>
      <c r="V59" s="3"/>
      <c r="W59" s="3"/>
      <c r="X59" s="3"/>
      <c r="Y59" s="3"/>
      <c r="Z59" s="3"/>
    </row>
    <row r="60" ht="16.5" customHeight="1">
      <c r="A60" s="25">
        <v>46229.0</v>
      </c>
      <c r="B60" s="26">
        <f t="shared" si="5"/>
        <v>46229</v>
      </c>
      <c r="C60" s="27"/>
      <c r="D60" s="3"/>
      <c r="E60" s="3">
        <v>892.0</v>
      </c>
      <c r="F60" s="14">
        <f t="shared" si="6"/>
        <v>26609</v>
      </c>
      <c r="G60" s="29">
        <f t="shared" si="4"/>
        <v>6391</v>
      </c>
      <c r="H60" s="42"/>
      <c r="I60" s="3"/>
      <c r="J60" s="30"/>
      <c r="K60" s="30"/>
      <c r="L60" s="30"/>
      <c r="M60" s="22"/>
      <c r="N60" s="21"/>
      <c r="O60" s="21"/>
      <c r="P60" s="30"/>
      <c r="Q60" s="40"/>
      <c r="R60" s="40"/>
      <c r="S60" s="3"/>
      <c r="T60" s="3"/>
      <c r="U60" s="3"/>
      <c r="V60" s="3"/>
      <c r="W60" s="3"/>
      <c r="X60" s="3"/>
      <c r="Y60" s="3"/>
      <c r="Z60" s="3"/>
    </row>
    <row r="61" ht="16.5" customHeight="1">
      <c r="A61" s="25">
        <v>46230.0</v>
      </c>
      <c r="B61" s="26">
        <f t="shared" si="5"/>
        <v>46230</v>
      </c>
      <c r="C61" s="27"/>
      <c r="D61" s="3"/>
      <c r="E61" s="3">
        <v>885.0</v>
      </c>
      <c r="F61" s="14">
        <f t="shared" si="6"/>
        <v>27494</v>
      </c>
      <c r="G61" s="29">
        <f t="shared" si="4"/>
        <v>5506</v>
      </c>
      <c r="H61" s="42"/>
      <c r="I61" s="3"/>
      <c r="J61" s="30"/>
      <c r="K61" s="30"/>
      <c r="L61" s="30"/>
      <c r="M61" s="22"/>
      <c r="N61" s="21"/>
      <c r="O61" s="21"/>
      <c r="P61" s="30"/>
      <c r="Q61" s="40"/>
      <c r="R61" s="40"/>
      <c r="S61" s="3"/>
      <c r="T61" s="3"/>
      <c r="U61" s="3"/>
      <c r="V61" s="3"/>
      <c r="W61" s="3"/>
      <c r="X61" s="3"/>
      <c r="Y61" s="3"/>
      <c r="Z61" s="3"/>
    </row>
    <row r="62" ht="16.5" customHeight="1">
      <c r="A62" s="25">
        <v>46231.0</v>
      </c>
      <c r="B62" s="26">
        <f t="shared" si="5"/>
        <v>46231</v>
      </c>
      <c r="C62" s="27"/>
      <c r="D62" s="3"/>
      <c r="E62" s="3">
        <v>892.0</v>
      </c>
      <c r="F62" s="14">
        <f t="shared" si="6"/>
        <v>28386</v>
      </c>
      <c r="G62" s="29">
        <f t="shared" si="4"/>
        <v>4614</v>
      </c>
      <c r="H62" s="42"/>
      <c r="I62" s="3"/>
      <c r="J62" s="30"/>
      <c r="K62" s="30"/>
      <c r="L62" s="30"/>
      <c r="M62" s="22"/>
      <c r="N62" s="21"/>
      <c r="O62" s="21"/>
      <c r="P62" s="30"/>
      <c r="Q62" s="40"/>
      <c r="R62" s="40"/>
      <c r="S62" s="3"/>
      <c r="T62" s="3"/>
      <c r="U62" s="3"/>
      <c r="V62" s="3"/>
      <c r="W62" s="3"/>
      <c r="X62" s="3"/>
      <c r="Y62" s="3"/>
      <c r="Z62" s="3"/>
    </row>
    <row r="63" ht="16.5" customHeight="1">
      <c r="A63" s="25">
        <v>46232.0</v>
      </c>
      <c r="B63" s="26">
        <f t="shared" si="5"/>
        <v>46232</v>
      </c>
      <c r="C63" s="27"/>
      <c r="D63" s="3"/>
      <c r="E63" s="3">
        <v>892.0</v>
      </c>
      <c r="F63" s="14">
        <f t="shared" si="6"/>
        <v>29278</v>
      </c>
      <c r="G63" s="29">
        <f t="shared" si="4"/>
        <v>3722</v>
      </c>
      <c r="H63" s="42"/>
      <c r="I63" s="3"/>
      <c r="J63" s="30"/>
      <c r="K63" s="30"/>
      <c r="L63" s="30"/>
      <c r="M63" s="22"/>
      <c r="N63" s="21"/>
      <c r="O63" s="21"/>
      <c r="P63" s="30"/>
      <c r="Q63" s="40"/>
      <c r="R63" s="40"/>
      <c r="S63" s="3"/>
      <c r="T63" s="3"/>
      <c r="U63" s="3"/>
      <c r="V63" s="3"/>
      <c r="W63" s="3"/>
      <c r="X63" s="3"/>
      <c r="Y63" s="3"/>
      <c r="Z63" s="3"/>
    </row>
    <row r="64" ht="16.5" customHeight="1">
      <c r="A64" s="25">
        <v>46233.0</v>
      </c>
      <c r="B64" s="26">
        <f t="shared" si="5"/>
        <v>46233</v>
      </c>
      <c r="C64" s="27"/>
      <c r="D64" s="3"/>
      <c r="E64" s="3">
        <v>892.0</v>
      </c>
      <c r="F64" s="14">
        <f t="shared" si="6"/>
        <v>30170</v>
      </c>
      <c r="G64" s="29">
        <f t="shared" si="4"/>
        <v>2830</v>
      </c>
      <c r="H64" s="42"/>
      <c r="I64" s="3"/>
      <c r="J64" s="30"/>
      <c r="K64" s="30"/>
      <c r="L64" s="30"/>
      <c r="M64" s="22"/>
      <c r="N64" s="21"/>
      <c r="O64" s="21"/>
      <c r="P64" s="30"/>
      <c r="Q64" s="40"/>
      <c r="R64" s="40"/>
      <c r="S64" s="3"/>
      <c r="T64" s="3"/>
      <c r="U64" s="3"/>
      <c r="V64" s="3"/>
      <c r="W64" s="3"/>
      <c r="X64" s="3"/>
      <c r="Y64" s="3"/>
      <c r="Z64" s="3"/>
    </row>
    <row r="65" ht="16.5" customHeight="1">
      <c r="A65" s="25">
        <v>46234.0</v>
      </c>
      <c r="B65" s="26">
        <f t="shared" si="5"/>
        <v>46234</v>
      </c>
      <c r="C65" s="27"/>
      <c r="D65" s="3"/>
      <c r="E65" s="3">
        <v>889.0</v>
      </c>
      <c r="F65" s="14">
        <f t="shared" si="6"/>
        <v>31059</v>
      </c>
      <c r="G65" s="29">
        <f t="shared" si="4"/>
        <v>1941</v>
      </c>
      <c r="H65" s="42"/>
      <c r="I65" s="3"/>
      <c r="J65" s="30"/>
      <c r="K65" s="30"/>
      <c r="L65" s="30"/>
      <c r="M65" s="22"/>
      <c r="N65" s="21"/>
      <c r="O65" s="21"/>
      <c r="P65" s="30"/>
      <c r="Q65" s="40"/>
      <c r="R65" s="40"/>
      <c r="S65" s="3"/>
      <c r="T65" s="3"/>
      <c r="U65" s="3"/>
      <c r="V65" s="3"/>
      <c r="W65" s="3"/>
      <c r="X65" s="3"/>
      <c r="Y65" s="3"/>
      <c r="Z65" s="3"/>
    </row>
    <row r="66" ht="16.5" customHeight="1">
      <c r="A66" s="25">
        <v>46235.0</v>
      </c>
      <c r="B66" s="26">
        <f t="shared" si="5"/>
        <v>46235</v>
      </c>
      <c r="C66" s="27"/>
      <c r="D66" s="3"/>
      <c r="E66" s="3">
        <v>893.0</v>
      </c>
      <c r="F66" s="14">
        <f t="shared" si="6"/>
        <v>31952</v>
      </c>
      <c r="G66" s="29">
        <f t="shared" si="4"/>
        <v>1048</v>
      </c>
      <c r="H66" s="42"/>
      <c r="I66" s="3"/>
      <c r="J66" s="30"/>
      <c r="K66" s="30"/>
      <c r="L66" s="30"/>
      <c r="M66" s="22"/>
      <c r="N66" s="21"/>
      <c r="O66" s="21"/>
      <c r="P66" s="30"/>
      <c r="Q66" s="40"/>
      <c r="R66" s="40"/>
      <c r="S66" s="3"/>
      <c r="T66" s="3"/>
      <c r="U66" s="3"/>
      <c r="V66" s="3"/>
      <c r="W66" s="3"/>
      <c r="X66" s="3"/>
      <c r="Y66" s="3"/>
      <c r="Z66" s="3"/>
    </row>
    <row r="67" ht="16.5" customHeight="1">
      <c r="A67" s="25">
        <v>46236.0</v>
      </c>
      <c r="B67" s="26">
        <f t="shared" si="5"/>
        <v>46236</v>
      </c>
      <c r="C67" s="27"/>
      <c r="D67" s="3"/>
      <c r="E67" s="3">
        <v>892.0</v>
      </c>
      <c r="F67" s="14">
        <f t="shared" si="6"/>
        <v>32844</v>
      </c>
      <c r="G67" s="29">
        <f t="shared" si="4"/>
        <v>156</v>
      </c>
      <c r="H67" s="42"/>
      <c r="I67" s="3"/>
      <c r="J67" s="30"/>
      <c r="K67" s="30"/>
      <c r="L67" s="30"/>
      <c r="M67" s="22"/>
      <c r="N67" s="21"/>
      <c r="O67" s="21"/>
      <c r="P67" s="30"/>
      <c r="Q67" s="40"/>
      <c r="R67" s="40"/>
      <c r="S67" s="3"/>
      <c r="T67" s="3"/>
      <c r="U67" s="3"/>
      <c r="V67" s="3"/>
      <c r="W67" s="3"/>
      <c r="X67" s="3"/>
      <c r="Y67" s="3"/>
      <c r="Z67" s="3"/>
    </row>
    <row r="68" ht="16.5" customHeight="1">
      <c r="A68" s="25">
        <v>46237.0</v>
      </c>
      <c r="B68" s="26">
        <f t="shared" si="5"/>
        <v>46237</v>
      </c>
      <c r="C68" s="27"/>
      <c r="D68" s="3"/>
      <c r="E68" s="3">
        <v>156.0</v>
      </c>
      <c r="F68" s="14">
        <f t="shared" si="6"/>
        <v>33000</v>
      </c>
      <c r="G68" s="29">
        <f t="shared" si="4"/>
        <v>0</v>
      </c>
      <c r="H68" s="42"/>
      <c r="I68" s="3"/>
      <c r="J68" s="30"/>
      <c r="K68" s="30"/>
      <c r="L68" s="30"/>
      <c r="M68" s="22"/>
      <c r="N68" s="21"/>
      <c r="O68" s="21"/>
      <c r="P68" s="30"/>
      <c r="Q68" s="40"/>
      <c r="R68" s="40"/>
      <c r="S68" s="3"/>
      <c r="T68" s="3"/>
      <c r="U68" s="3"/>
      <c r="V68" s="3"/>
      <c r="W68" s="3"/>
      <c r="X68" s="3"/>
      <c r="Y68" s="3"/>
      <c r="Z68" s="3"/>
    </row>
    <row r="69" ht="16.5" customHeight="1">
      <c r="A69" s="25"/>
      <c r="B69" s="4"/>
      <c r="C69" s="27" t="s">
        <v>1462</v>
      </c>
      <c r="D69" s="3">
        <f>I70</f>
        <v>6700</v>
      </c>
      <c r="E69" s="3">
        <v>732.0</v>
      </c>
      <c r="F69" s="14">
        <f>E69</f>
        <v>732</v>
      </c>
      <c r="G69" s="29">
        <f t="shared" ref="G69:G76" si="7">$D$69-F69</f>
        <v>5968</v>
      </c>
      <c r="H69" s="13">
        <v>46244.0</v>
      </c>
      <c r="I69" s="3">
        <v>10000.0</v>
      </c>
      <c r="J69" s="30" t="s">
        <v>769</v>
      </c>
      <c r="K69" s="31">
        <v>46203.0</v>
      </c>
      <c r="L69" s="21" t="s">
        <v>1393</v>
      </c>
      <c r="M69" s="22" t="s">
        <v>1788</v>
      </c>
      <c r="N69" s="23"/>
      <c r="O69" s="23"/>
      <c r="P69" s="21"/>
      <c r="Q69" s="23" t="s">
        <v>335</v>
      </c>
      <c r="R69" s="23" t="s">
        <v>292</v>
      </c>
      <c r="S69" s="3"/>
      <c r="T69" s="3"/>
      <c r="U69" s="3"/>
      <c r="V69" s="3"/>
      <c r="W69" s="3"/>
      <c r="X69" s="3"/>
      <c r="Y69" s="3"/>
      <c r="Z69" s="3"/>
    </row>
    <row r="70" ht="16.5" customHeight="1">
      <c r="A70" s="25">
        <v>46238.0</v>
      </c>
      <c r="B70" s="26">
        <f t="shared" ref="B70:B76" si="8">A70</f>
        <v>46238</v>
      </c>
      <c r="C70" s="12"/>
      <c r="D70" s="34"/>
      <c r="E70" s="3">
        <v>889.0</v>
      </c>
      <c r="F70" s="14">
        <f t="shared" ref="F70:F76" si="9">F69+E70</f>
        <v>1621</v>
      </c>
      <c r="G70" s="29">
        <f t="shared" si="7"/>
        <v>5079</v>
      </c>
      <c r="H70" s="13" t="s">
        <v>1466</v>
      </c>
      <c r="I70" s="3">
        <v>6700.0</v>
      </c>
      <c r="J70" s="21"/>
      <c r="K70" s="21"/>
      <c r="L70" s="21"/>
      <c r="M70" s="22"/>
      <c r="N70" s="23"/>
      <c r="O70" s="23"/>
      <c r="P70" s="21"/>
      <c r="Q70" s="12"/>
      <c r="R70" s="14"/>
      <c r="S70" s="3"/>
      <c r="T70" s="3"/>
      <c r="U70" s="3"/>
      <c r="V70" s="3"/>
      <c r="W70" s="3"/>
      <c r="X70" s="3"/>
      <c r="Y70" s="3"/>
      <c r="Z70" s="3"/>
    </row>
    <row r="71" ht="16.5" customHeight="1">
      <c r="A71" s="25">
        <v>46239.0</v>
      </c>
      <c r="B71" s="26">
        <f t="shared" si="8"/>
        <v>46239</v>
      </c>
      <c r="C71" s="12"/>
      <c r="D71" s="34"/>
      <c r="E71" s="3">
        <v>888.0</v>
      </c>
      <c r="F71" s="14">
        <f t="shared" si="9"/>
        <v>2509</v>
      </c>
      <c r="G71" s="29">
        <f t="shared" si="7"/>
        <v>4191</v>
      </c>
      <c r="H71" s="13" t="s">
        <v>1304</v>
      </c>
      <c r="I71" s="3">
        <v>4300.0</v>
      </c>
      <c r="J71" s="21"/>
      <c r="K71" s="21"/>
      <c r="L71" s="21"/>
      <c r="M71" s="22"/>
      <c r="N71" s="23"/>
      <c r="O71" s="23"/>
      <c r="P71" s="21"/>
      <c r="Q71" s="12"/>
      <c r="R71" s="14"/>
      <c r="S71" s="3"/>
      <c r="T71" s="3"/>
      <c r="U71" s="3"/>
      <c r="V71" s="3"/>
      <c r="W71" s="3"/>
      <c r="X71" s="3"/>
      <c r="Y71" s="3"/>
      <c r="Z71" s="3"/>
    </row>
    <row r="72" ht="16.5" customHeight="1">
      <c r="A72" s="25">
        <v>46240.0</v>
      </c>
      <c r="B72" s="26">
        <f t="shared" si="8"/>
        <v>46240</v>
      </c>
      <c r="C72" s="12"/>
      <c r="D72" s="34"/>
      <c r="E72" s="3">
        <v>886.0</v>
      </c>
      <c r="F72" s="14">
        <f t="shared" si="9"/>
        <v>3395</v>
      </c>
      <c r="G72" s="29">
        <f t="shared" si="7"/>
        <v>3305</v>
      </c>
      <c r="H72" s="13"/>
      <c r="I72" s="102"/>
      <c r="J72" s="21"/>
      <c r="K72" s="21"/>
      <c r="L72" s="21"/>
      <c r="M72" s="22"/>
      <c r="N72" s="23"/>
      <c r="O72" s="23"/>
      <c r="P72" s="21"/>
      <c r="Q72" s="12"/>
      <c r="R72" s="14"/>
      <c r="S72" s="3"/>
      <c r="T72" s="3"/>
      <c r="U72" s="3"/>
      <c r="V72" s="3"/>
      <c r="W72" s="3"/>
      <c r="X72" s="3"/>
      <c r="Y72" s="3"/>
      <c r="Z72" s="3"/>
    </row>
    <row r="73" ht="16.5" customHeight="1">
      <c r="A73" s="25">
        <v>46241.0</v>
      </c>
      <c r="B73" s="26">
        <f t="shared" si="8"/>
        <v>46241</v>
      </c>
      <c r="C73" s="12"/>
      <c r="D73" s="34"/>
      <c r="E73" s="3">
        <v>893.0</v>
      </c>
      <c r="F73" s="14">
        <f t="shared" si="9"/>
        <v>4288</v>
      </c>
      <c r="G73" s="29">
        <f t="shared" si="7"/>
        <v>2412</v>
      </c>
      <c r="H73" s="13"/>
      <c r="I73" s="102"/>
      <c r="J73" s="21"/>
      <c r="K73" s="21"/>
      <c r="L73" s="21"/>
      <c r="M73" s="22"/>
      <c r="N73" s="23"/>
      <c r="O73" s="23"/>
      <c r="P73" s="21"/>
      <c r="Q73" s="12"/>
      <c r="R73" s="14"/>
      <c r="S73" s="3"/>
      <c r="T73" s="3"/>
      <c r="U73" s="3"/>
      <c r="V73" s="3"/>
      <c r="W73" s="3"/>
      <c r="X73" s="3"/>
      <c r="Y73" s="3"/>
      <c r="Z73" s="3"/>
    </row>
    <row r="74" ht="16.5" customHeight="1">
      <c r="A74" s="25">
        <v>46242.0</v>
      </c>
      <c r="B74" s="26">
        <f t="shared" si="8"/>
        <v>46242</v>
      </c>
      <c r="C74" s="12"/>
      <c r="D74" s="34"/>
      <c r="E74" s="3">
        <v>892.0</v>
      </c>
      <c r="F74" s="14">
        <f t="shared" si="9"/>
        <v>5180</v>
      </c>
      <c r="G74" s="29">
        <f t="shared" si="7"/>
        <v>1520</v>
      </c>
      <c r="H74" s="13"/>
      <c r="I74" s="102"/>
      <c r="J74" s="21"/>
      <c r="K74" s="21"/>
      <c r="L74" s="21"/>
      <c r="M74" s="22"/>
      <c r="N74" s="23"/>
      <c r="O74" s="23"/>
      <c r="P74" s="21"/>
      <c r="Q74" s="12"/>
      <c r="R74" s="14"/>
      <c r="S74" s="3"/>
      <c r="T74" s="3"/>
      <c r="U74" s="3"/>
      <c r="V74" s="3"/>
      <c r="W74" s="3"/>
      <c r="X74" s="3"/>
      <c r="Y74" s="3"/>
      <c r="Z74" s="3"/>
    </row>
    <row r="75" ht="16.5" customHeight="1">
      <c r="A75" s="25">
        <v>46243.0</v>
      </c>
      <c r="B75" s="26">
        <f t="shared" si="8"/>
        <v>46243</v>
      </c>
      <c r="C75" s="12"/>
      <c r="D75" s="34"/>
      <c r="E75" s="3">
        <v>892.0</v>
      </c>
      <c r="F75" s="14">
        <f t="shared" si="9"/>
        <v>6072</v>
      </c>
      <c r="G75" s="29">
        <f t="shared" si="7"/>
        <v>628</v>
      </c>
      <c r="H75" s="13"/>
      <c r="I75" s="102"/>
      <c r="J75" s="21"/>
      <c r="K75" s="21"/>
      <c r="L75" s="21"/>
      <c r="M75" s="22"/>
      <c r="N75" s="23"/>
      <c r="O75" s="23"/>
      <c r="P75" s="21"/>
      <c r="Q75" s="12"/>
      <c r="R75" s="14"/>
      <c r="S75" s="3"/>
      <c r="T75" s="3"/>
      <c r="U75" s="3"/>
      <c r="V75" s="3"/>
      <c r="W75" s="3"/>
      <c r="X75" s="3"/>
      <c r="Y75" s="3"/>
      <c r="Z75" s="3"/>
    </row>
    <row r="76" ht="16.5" customHeight="1">
      <c r="A76" s="25">
        <v>46244.0</v>
      </c>
      <c r="B76" s="26">
        <f t="shared" si="8"/>
        <v>46244</v>
      </c>
      <c r="C76" s="12"/>
      <c r="D76" s="34"/>
      <c r="E76" s="3">
        <v>628.0</v>
      </c>
      <c r="F76" s="14">
        <f t="shared" si="9"/>
        <v>6700</v>
      </c>
      <c r="G76" s="29">
        <f t="shared" si="7"/>
        <v>0</v>
      </c>
      <c r="H76" s="42"/>
      <c r="I76" s="3"/>
      <c r="J76" s="30"/>
      <c r="K76" s="30"/>
      <c r="L76" s="30"/>
      <c r="M76" s="22"/>
      <c r="N76" s="21"/>
      <c r="O76" s="21"/>
      <c r="P76" s="30"/>
      <c r="Q76" s="40"/>
      <c r="R76" s="40"/>
      <c r="S76" s="3"/>
      <c r="T76" s="3"/>
      <c r="U76" s="3"/>
      <c r="V76" s="3"/>
      <c r="W76" s="3"/>
      <c r="X76" s="3"/>
      <c r="Y76" s="3"/>
      <c r="Z76" s="3"/>
    </row>
    <row r="77" ht="16.5" customHeight="1">
      <c r="A77" s="25"/>
      <c r="B77" s="26"/>
      <c r="C77" s="27" t="s">
        <v>1462</v>
      </c>
      <c r="D77" s="3">
        <f>I78+I80</f>
        <v>13810</v>
      </c>
      <c r="E77" s="3">
        <v>253.0</v>
      </c>
      <c r="F77" s="3">
        <f>E77</f>
        <v>253</v>
      </c>
      <c r="G77" s="9">
        <f t="shared" ref="G77:G93" si="10">$D$77-F77</f>
        <v>13557</v>
      </c>
      <c r="H77" s="42">
        <v>46251.0</v>
      </c>
      <c r="I77" s="3">
        <v>30000.0</v>
      </c>
      <c r="J77" s="30" t="s">
        <v>769</v>
      </c>
      <c r="K77" s="59">
        <v>46231.0</v>
      </c>
      <c r="L77" s="30" t="s">
        <v>1794</v>
      </c>
      <c r="M77" s="22" t="s">
        <v>1795</v>
      </c>
      <c r="N77" s="21"/>
      <c r="O77" s="21"/>
      <c r="P77" s="30"/>
      <c r="Q77" s="40" t="s">
        <v>183</v>
      </c>
      <c r="R77" s="23" t="s">
        <v>292</v>
      </c>
      <c r="S77" s="3"/>
      <c r="T77" s="3"/>
      <c r="U77" s="3"/>
      <c r="V77" s="3"/>
      <c r="W77" s="3"/>
      <c r="X77" s="3"/>
      <c r="Y77" s="3"/>
      <c r="Z77" s="3"/>
    </row>
    <row r="78" ht="16.5" customHeight="1">
      <c r="A78" s="25">
        <v>46245.0</v>
      </c>
      <c r="B78" s="26">
        <f t="shared" ref="B78:B93" si="11">A78</f>
        <v>46245</v>
      </c>
      <c r="C78" s="27"/>
      <c r="D78" s="34"/>
      <c r="E78" s="3">
        <v>893.0</v>
      </c>
      <c r="F78" s="3">
        <f t="shared" ref="F78:F93" si="12">F77+E78</f>
        <v>1146</v>
      </c>
      <c r="G78" s="9">
        <f t="shared" si="10"/>
        <v>12664</v>
      </c>
      <c r="H78" s="42" t="s">
        <v>1466</v>
      </c>
      <c r="I78" s="3">
        <v>13700.0</v>
      </c>
      <c r="J78" s="30"/>
      <c r="K78" s="30"/>
      <c r="L78" s="30"/>
      <c r="M78" s="22"/>
      <c r="N78" s="21"/>
      <c r="O78" s="21"/>
      <c r="P78" s="30"/>
      <c r="Q78" s="40"/>
      <c r="R78" s="40"/>
      <c r="S78" s="3"/>
      <c r="T78" s="3"/>
      <c r="U78" s="3"/>
      <c r="V78" s="3"/>
      <c r="W78" s="3"/>
      <c r="X78" s="3"/>
      <c r="Y78" s="3"/>
      <c r="Z78" s="3"/>
    </row>
    <row r="79" ht="16.5" customHeight="1">
      <c r="A79" s="25">
        <v>46246.0</v>
      </c>
      <c r="B79" s="26">
        <f t="shared" si="11"/>
        <v>46246</v>
      </c>
      <c r="C79" s="27"/>
      <c r="D79" s="34"/>
      <c r="E79" s="3">
        <v>892.0</v>
      </c>
      <c r="F79" s="3">
        <f t="shared" si="12"/>
        <v>2038</v>
      </c>
      <c r="G79" s="9">
        <f t="shared" si="10"/>
        <v>11772</v>
      </c>
      <c r="H79" s="42" t="s">
        <v>1304</v>
      </c>
      <c r="I79" s="3">
        <v>16300.0</v>
      </c>
      <c r="J79" s="30"/>
      <c r="K79" s="30"/>
      <c r="L79" s="30"/>
      <c r="M79" s="22"/>
      <c r="N79" s="21"/>
      <c r="O79" s="21"/>
      <c r="P79" s="30"/>
      <c r="Q79" s="40"/>
      <c r="R79" s="40"/>
      <c r="S79" s="3"/>
      <c r="T79" s="3"/>
      <c r="U79" s="3"/>
      <c r="V79" s="3"/>
      <c r="W79" s="3"/>
      <c r="X79" s="3"/>
      <c r="Y79" s="3"/>
      <c r="Z79" s="3"/>
    </row>
    <row r="80" ht="16.5" customHeight="1">
      <c r="A80" s="25">
        <v>46247.0</v>
      </c>
      <c r="B80" s="26">
        <f t="shared" si="11"/>
        <v>46247</v>
      </c>
      <c r="C80" s="27"/>
      <c r="D80" s="34"/>
      <c r="E80" s="3">
        <v>893.0</v>
      </c>
      <c r="F80" s="3">
        <f t="shared" si="12"/>
        <v>2931</v>
      </c>
      <c r="G80" s="9">
        <f t="shared" si="10"/>
        <v>10879</v>
      </c>
      <c r="H80" s="42" t="s">
        <v>284</v>
      </c>
      <c r="I80" s="3">
        <v>110.0</v>
      </c>
      <c r="J80" s="30"/>
      <c r="K80" s="30"/>
      <c r="L80" s="30"/>
      <c r="M80" s="22"/>
      <c r="N80" s="21"/>
      <c r="O80" s="21"/>
      <c r="P80" s="30"/>
      <c r="Q80" s="40"/>
      <c r="R80" s="40"/>
      <c r="S80" s="3"/>
      <c r="T80" s="3"/>
      <c r="U80" s="3"/>
      <c r="V80" s="3"/>
      <c r="W80" s="3"/>
      <c r="X80" s="3"/>
      <c r="Y80" s="3"/>
      <c r="Z80" s="3"/>
    </row>
    <row r="81" ht="16.5" customHeight="1">
      <c r="A81" s="25">
        <v>46248.0</v>
      </c>
      <c r="B81" s="26">
        <f t="shared" si="11"/>
        <v>46248</v>
      </c>
      <c r="C81" s="27"/>
      <c r="D81" s="34"/>
      <c r="E81" s="3">
        <v>886.0</v>
      </c>
      <c r="F81" s="3">
        <f t="shared" si="12"/>
        <v>3817</v>
      </c>
      <c r="G81" s="9">
        <f t="shared" si="10"/>
        <v>9993</v>
      </c>
      <c r="H81" s="42"/>
      <c r="I81" s="3"/>
      <c r="J81" s="30"/>
      <c r="K81" s="30"/>
      <c r="L81" s="30"/>
      <c r="M81" s="22"/>
      <c r="N81" s="21"/>
      <c r="O81" s="21"/>
      <c r="P81" s="30"/>
      <c r="Q81" s="40"/>
      <c r="R81" s="40"/>
      <c r="S81" s="3"/>
      <c r="T81" s="3"/>
      <c r="U81" s="3"/>
      <c r="V81" s="3"/>
      <c r="W81" s="3"/>
      <c r="X81" s="3"/>
      <c r="Y81" s="3"/>
      <c r="Z81" s="3"/>
    </row>
    <row r="82" ht="16.5" customHeight="1">
      <c r="A82" s="25">
        <v>46249.0</v>
      </c>
      <c r="B82" s="26">
        <f t="shared" si="11"/>
        <v>46249</v>
      </c>
      <c r="C82" s="27"/>
      <c r="D82" s="34"/>
      <c r="E82" s="3">
        <v>881.0</v>
      </c>
      <c r="F82" s="3">
        <f t="shared" si="12"/>
        <v>4698</v>
      </c>
      <c r="G82" s="9">
        <f t="shared" si="10"/>
        <v>9112</v>
      </c>
      <c r="H82" s="42"/>
      <c r="I82" s="3"/>
      <c r="J82" s="30"/>
      <c r="K82" s="30"/>
      <c r="L82" s="30"/>
      <c r="M82" s="22"/>
      <c r="N82" s="21"/>
      <c r="O82" s="21"/>
      <c r="P82" s="30"/>
      <c r="Q82" s="40"/>
      <c r="R82" s="40"/>
      <c r="S82" s="3"/>
      <c r="T82" s="3"/>
      <c r="U82" s="3"/>
      <c r="V82" s="3"/>
      <c r="W82" s="3"/>
      <c r="X82" s="3"/>
      <c r="Y82" s="3"/>
      <c r="Z82" s="3"/>
    </row>
    <row r="83" ht="16.5" customHeight="1">
      <c r="A83" s="25">
        <v>46250.0</v>
      </c>
      <c r="B83" s="26">
        <f t="shared" si="11"/>
        <v>46250</v>
      </c>
      <c r="C83" s="27"/>
      <c r="D83" s="34"/>
      <c r="E83" s="3">
        <v>892.0</v>
      </c>
      <c r="F83" s="3">
        <f t="shared" si="12"/>
        <v>5590</v>
      </c>
      <c r="G83" s="9">
        <f t="shared" si="10"/>
        <v>8220</v>
      </c>
      <c r="H83" s="42"/>
      <c r="I83" s="3"/>
      <c r="J83" s="30"/>
      <c r="K83" s="30"/>
      <c r="L83" s="30"/>
      <c r="M83" s="22"/>
      <c r="N83" s="21"/>
      <c r="O83" s="21"/>
      <c r="P83" s="30"/>
      <c r="Q83" s="40"/>
      <c r="R83" s="40"/>
      <c r="S83" s="3"/>
      <c r="T83" s="3"/>
      <c r="U83" s="3"/>
      <c r="V83" s="3"/>
      <c r="W83" s="3"/>
      <c r="X83" s="3"/>
      <c r="Y83" s="3"/>
      <c r="Z83" s="3"/>
    </row>
    <row r="84" ht="16.5" customHeight="1">
      <c r="A84" s="25">
        <v>46251.0</v>
      </c>
      <c r="B84" s="26">
        <f t="shared" si="11"/>
        <v>46251</v>
      </c>
      <c r="C84" s="27"/>
      <c r="D84" s="34"/>
      <c r="E84" s="3">
        <v>889.0</v>
      </c>
      <c r="F84" s="3">
        <f t="shared" si="12"/>
        <v>6479</v>
      </c>
      <c r="G84" s="9">
        <f t="shared" si="10"/>
        <v>7331</v>
      </c>
      <c r="H84" s="42"/>
      <c r="I84" s="3"/>
      <c r="J84" s="30"/>
      <c r="K84" s="30"/>
      <c r="L84" s="30"/>
      <c r="M84" s="22"/>
      <c r="N84" s="21"/>
      <c r="O84" s="21"/>
      <c r="P84" s="30"/>
      <c r="Q84" s="40"/>
      <c r="R84" s="40"/>
      <c r="S84" s="3"/>
      <c r="T84" s="3"/>
      <c r="U84" s="3"/>
      <c r="V84" s="3"/>
      <c r="W84" s="3"/>
      <c r="X84" s="3"/>
      <c r="Y84" s="3"/>
      <c r="Z84" s="3"/>
    </row>
    <row r="85" ht="16.5" customHeight="1">
      <c r="A85" s="25">
        <v>46252.0</v>
      </c>
      <c r="B85" s="26">
        <f t="shared" si="11"/>
        <v>46252</v>
      </c>
      <c r="C85" s="27"/>
      <c r="D85" s="34"/>
      <c r="E85" s="3">
        <v>889.0</v>
      </c>
      <c r="F85" s="3">
        <f t="shared" si="12"/>
        <v>7368</v>
      </c>
      <c r="G85" s="9">
        <f t="shared" si="10"/>
        <v>6442</v>
      </c>
      <c r="H85" s="42"/>
      <c r="I85" s="3"/>
      <c r="J85" s="30"/>
      <c r="K85" s="30"/>
      <c r="L85" s="30"/>
      <c r="M85" s="22"/>
      <c r="N85" s="21"/>
      <c r="O85" s="21"/>
      <c r="P85" s="30"/>
      <c r="Q85" s="40"/>
      <c r="R85" s="40"/>
      <c r="S85" s="3"/>
      <c r="T85" s="3"/>
      <c r="U85" s="3"/>
      <c r="V85" s="3"/>
      <c r="W85" s="3"/>
      <c r="X85" s="3"/>
      <c r="Y85" s="3"/>
      <c r="Z85" s="3"/>
    </row>
    <row r="86" ht="16.5" customHeight="1">
      <c r="A86" s="25">
        <v>46253.0</v>
      </c>
      <c r="B86" s="26">
        <f t="shared" si="11"/>
        <v>46253</v>
      </c>
      <c r="C86" s="27"/>
      <c r="D86" s="34"/>
      <c r="E86" s="3">
        <v>892.0</v>
      </c>
      <c r="F86" s="3">
        <f t="shared" si="12"/>
        <v>8260</v>
      </c>
      <c r="G86" s="9">
        <f t="shared" si="10"/>
        <v>5550</v>
      </c>
      <c r="H86" s="42"/>
      <c r="I86" s="3"/>
      <c r="J86" s="30"/>
      <c r="K86" s="30"/>
      <c r="L86" s="30"/>
      <c r="M86" s="22"/>
      <c r="N86" s="21"/>
      <c r="O86" s="21"/>
      <c r="P86" s="30"/>
      <c r="Q86" s="40"/>
      <c r="R86" s="40"/>
      <c r="S86" s="3"/>
      <c r="T86" s="3"/>
      <c r="U86" s="3"/>
      <c r="V86" s="3"/>
      <c r="W86" s="3"/>
      <c r="X86" s="3"/>
      <c r="Y86" s="3"/>
      <c r="Z86" s="3"/>
    </row>
    <row r="87" ht="16.5" customHeight="1">
      <c r="A87" s="25">
        <v>46254.0</v>
      </c>
      <c r="B87" s="26">
        <f t="shared" si="11"/>
        <v>46254</v>
      </c>
      <c r="C87" s="27"/>
      <c r="D87" s="34"/>
      <c r="E87" s="3">
        <v>892.0</v>
      </c>
      <c r="F87" s="3">
        <f t="shared" si="12"/>
        <v>9152</v>
      </c>
      <c r="G87" s="9">
        <f t="shared" si="10"/>
        <v>4658</v>
      </c>
      <c r="H87" s="42"/>
      <c r="I87" s="3"/>
      <c r="J87" s="30"/>
      <c r="K87" s="30"/>
      <c r="L87" s="30"/>
      <c r="M87" s="22"/>
      <c r="N87" s="21"/>
      <c r="O87" s="21"/>
      <c r="P87" s="30"/>
      <c r="Q87" s="40"/>
      <c r="R87" s="40"/>
      <c r="S87" s="3"/>
      <c r="T87" s="3"/>
      <c r="U87" s="3"/>
      <c r="V87" s="3"/>
      <c r="W87" s="3"/>
      <c r="X87" s="3"/>
      <c r="Y87" s="3"/>
      <c r="Z87" s="3"/>
    </row>
    <row r="88" ht="16.5" customHeight="1">
      <c r="A88" s="25">
        <v>46255.0</v>
      </c>
      <c r="B88" s="26">
        <f t="shared" si="11"/>
        <v>46255</v>
      </c>
      <c r="C88" s="27"/>
      <c r="D88" s="34"/>
      <c r="E88" s="3">
        <v>871.0</v>
      </c>
      <c r="F88" s="3">
        <f t="shared" si="12"/>
        <v>10023</v>
      </c>
      <c r="G88" s="9">
        <f t="shared" si="10"/>
        <v>3787</v>
      </c>
      <c r="H88" s="42"/>
      <c r="I88" s="3"/>
      <c r="J88" s="30"/>
      <c r="K88" s="30"/>
      <c r="L88" s="30"/>
      <c r="M88" s="22"/>
      <c r="N88" s="21"/>
      <c r="O88" s="21"/>
      <c r="P88" s="30"/>
      <c r="Q88" s="40"/>
      <c r="R88" s="40"/>
      <c r="S88" s="3"/>
      <c r="T88" s="3"/>
      <c r="U88" s="3"/>
      <c r="V88" s="3"/>
      <c r="W88" s="3"/>
      <c r="X88" s="3"/>
      <c r="Y88" s="3"/>
      <c r="Z88" s="3"/>
    </row>
    <row r="89" ht="16.5" customHeight="1">
      <c r="A89" s="25">
        <v>46256.0</v>
      </c>
      <c r="B89" s="26">
        <f t="shared" si="11"/>
        <v>46256</v>
      </c>
      <c r="C89" s="27"/>
      <c r="D89" s="34"/>
      <c r="E89" s="3">
        <v>886.0</v>
      </c>
      <c r="F89" s="3">
        <f t="shared" si="12"/>
        <v>10909</v>
      </c>
      <c r="G89" s="9">
        <f t="shared" si="10"/>
        <v>2901</v>
      </c>
      <c r="H89" s="42"/>
      <c r="I89" s="3"/>
      <c r="J89" s="30"/>
      <c r="K89" s="30"/>
      <c r="L89" s="30"/>
      <c r="M89" s="22"/>
      <c r="N89" s="21"/>
      <c r="O89" s="21"/>
      <c r="P89" s="30"/>
      <c r="Q89" s="40"/>
      <c r="R89" s="40"/>
      <c r="S89" s="3"/>
      <c r="T89" s="3"/>
      <c r="U89" s="3"/>
      <c r="V89" s="3"/>
      <c r="W89" s="3"/>
      <c r="X89" s="3"/>
      <c r="Y89" s="3"/>
      <c r="Z89" s="3"/>
    </row>
    <row r="90" ht="16.5" customHeight="1">
      <c r="A90" s="25">
        <v>46257.0</v>
      </c>
      <c r="B90" s="26">
        <f t="shared" si="11"/>
        <v>46257</v>
      </c>
      <c r="C90" s="27"/>
      <c r="D90" s="34"/>
      <c r="E90" s="3">
        <v>885.0</v>
      </c>
      <c r="F90" s="3">
        <f t="shared" si="12"/>
        <v>11794</v>
      </c>
      <c r="G90" s="9">
        <f t="shared" si="10"/>
        <v>2016</v>
      </c>
      <c r="H90" s="42"/>
      <c r="I90" s="3"/>
      <c r="J90" s="30"/>
      <c r="K90" s="30"/>
      <c r="L90" s="30"/>
      <c r="M90" s="22"/>
      <c r="N90" s="21"/>
      <c r="O90" s="21"/>
      <c r="P90" s="30"/>
      <c r="Q90" s="40"/>
      <c r="R90" s="40"/>
      <c r="S90" s="3"/>
      <c r="T90" s="3"/>
      <c r="U90" s="3"/>
      <c r="V90" s="3"/>
      <c r="W90" s="3"/>
      <c r="X90" s="3"/>
      <c r="Y90" s="3"/>
      <c r="Z90" s="3"/>
    </row>
    <row r="91" ht="16.5" customHeight="1">
      <c r="A91" s="25">
        <v>46258.0</v>
      </c>
      <c r="B91" s="26">
        <f t="shared" si="11"/>
        <v>46258</v>
      </c>
      <c r="C91" s="27"/>
      <c r="D91" s="34"/>
      <c r="E91" s="3">
        <v>885.0</v>
      </c>
      <c r="F91" s="3">
        <f t="shared" si="12"/>
        <v>12679</v>
      </c>
      <c r="G91" s="9">
        <f t="shared" si="10"/>
        <v>1131</v>
      </c>
      <c r="H91" s="42"/>
      <c r="I91" s="3"/>
      <c r="J91" s="30"/>
      <c r="K91" s="30"/>
      <c r="L91" s="30"/>
      <c r="M91" s="22"/>
      <c r="N91" s="21"/>
      <c r="O91" s="21"/>
      <c r="P91" s="30"/>
      <c r="Q91" s="40"/>
      <c r="R91" s="40"/>
      <c r="S91" s="3"/>
      <c r="T91" s="3"/>
      <c r="U91" s="3"/>
      <c r="V91" s="3"/>
      <c r="W91" s="3"/>
      <c r="X91" s="3"/>
      <c r="Y91" s="3"/>
      <c r="Z91" s="3"/>
    </row>
    <row r="92" ht="16.5" customHeight="1">
      <c r="A92" s="25">
        <v>46259.0</v>
      </c>
      <c r="B92" s="26">
        <f t="shared" si="11"/>
        <v>46259</v>
      </c>
      <c r="C92" s="27"/>
      <c r="D92" s="34"/>
      <c r="E92" s="3">
        <v>886.0</v>
      </c>
      <c r="F92" s="3">
        <f t="shared" si="12"/>
        <v>13565</v>
      </c>
      <c r="G92" s="9">
        <f t="shared" si="10"/>
        <v>245</v>
      </c>
      <c r="H92" s="42"/>
      <c r="I92" s="3"/>
      <c r="J92" s="30"/>
      <c r="K92" s="30"/>
      <c r="L92" s="30"/>
      <c r="M92" s="22"/>
      <c r="N92" s="21"/>
      <c r="O92" s="21"/>
      <c r="P92" s="30"/>
      <c r="Q92" s="40"/>
      <c r="R92" s="40"/>
      <c r="S92" s="3"/>
      <c r="T92" s="3"/>
      <c r="U92" s="3"/>
      <c r="V92" s="3"/>
      <c r="W92" s="3"/>
      <c r="X92" s="3"/>
      <c r="Y92" s="3"/>
      <c r="Z92" s="3"/>
    </row>
    <row r="93" ht="16.5" customHeight="1">
      <c r="A93" s="25">
        <v>46260.0</v>
      </c>
      <c r="B93" s="26">
        <f t="shared" si="11"/>
        <v>46260</v>
      </c>
      <c r="C93" s="27"/>
      <c r="D93" s="34"/>
      <c r="E93" s="3">
        <v>245.0</v>
      </c>
      <c r="F93" s="3">
        <f t="shared" si="12"/>
        <v>13810</v>
      </c>
      <c r="G93" s="9">
        <f t="shared" si="10"/>
        <v>0</v>
      </c>
      <c r="H93" s="42"/>
      <c r="I93" s="3"/>
      <c r="J93" s="30"/>
      <c r="K93" s="30"/>
      <c r="L93" s="30"/>
      <c r="M93" s="22"/>
      <c r="N93" s="21"/>
      <c r="O93" s="21"/>
      <c r="P93" s="30"/>
      <c r="Q93" s="40"/>
      <c r="R93" s="40"/>
      <c r="S93" s="3"/>
      <c r="T93" s="3"/>
      <c r="U93" s="3"/>
      <c r="V93" s="3"/>
      <c r="W93" s="3"/>
      <c r="X93" s="3"/>
      <c r="Y93" s="3"/>
      <c r="Z93" s="3"/>
    </row>
    <row r="94" ht="16.5" customHeight="1">
      <c r="A94" s="25"/>
      <c r="B94" s="26"/>
      <c r="C94" s="27" t="s">
        <v>1462</v>
      </c>
      <c r="D94" s="3">
        <v>10000.0</v>
      </c>
      <c r="E94" s="3">
        <v>641.0</v>
      </c>
      <c r="F94" s="3">
        <f>E94</f>
        <v>641</v>
      </c>
      <c r="G94" s="9">
        <f t="shared" ref="G94:G105" si="13">$D$94-F94</f>
        <v>9359</v>
      </c>
      <c r="H94" s="42">
        <v>46267.0</v>
      </c>
      <c r="I94" s="3">
        <v>10000.0</v>
      </c>
      <c r="J94" s="30" t="s">
        <v>769</v>
      </c>
      <c r="K94" s="59">
        <v>46244.0</v>
      </c>
      <c r="L94" s="30" t="s">
        <v>1393</v>
      </c>
      <c r="M94" s="22" t="s">
        <v>1922</v>
      </c>
      <c r="N94" s="21"/>
      <c r="O94" s="21"/>
      <c r="P94" s="30"/>
      <c r="Q94" s="40" t="s">
        <v>607</v>
      </c>
      <c r="R94" s="23" t="s">
        <v>292</v>
      </c>
      <c r="S94" s="3"/>
      <c r="T94" s="3"/>
      <c r="U94" s="3"/>
      <c r="V94" s="3"/>
      <c r="W94" s="3"/>
      <c r="X94" s="3"/>
      <c r="Y94" s="3"/>
      <c r="Z94" s="3"/>
    </row>
    <row r="95" ht="16.5" customHeight="1">
      <c r="A95" s="25">
        <v>46261.0</v>
      </c>
      <c r="B95" s="26">
        <f t="shared" ref="B95:B105" si="14">A95</f>
        <v>46261</v>
      </c>
      <c r="C95" s="27"/>
      <c r="D95" s="34"/>
      <c r="E95" s="3">
        <v>885.0</v>
      </c>
      <c r="F95" s="3">
        <f t="shared" ref="F95:F105" si="15">F94+E95</f>
        <v>1526</v>
      </c>
      <c r="G95" s="9">
        <f t="shared" si="13"/>
        <v>8474</v>
      </c>
      <c r="H95" s="42"/>
      <c r="I95" s="3"/>
      <c r="J95" s="30"/>
      <c r="K95" s="30"/>
      <c r="L95" s="30"/>
      <c r="M95" s="22"/>
      <c r="N95" s="21"/>
      <c r="O95" s="21"/>
      <c r="P95" s="30"/>
      <c r="Q95" s="40"/>
      <c r="R95" s="40"/>
      <c r="S95" s="3"/>
      <c r="T95" s="3"/>
      <c r="U95" s="3"/>
      <c r="V95" s="3"/>
      <c r="W95" s="3"/>
      <c r="X95" s="3"/>
      <c r="Y95" s="3"/>
      <c r="Z95" s="3"/>
    </row>
    <row r="96" ht="16.5" customHeight="1">
      <c r="A96" s="25">
        <v>46262.0</v>
      </c>
      <c r="B96" s="26">
        <f t="shared" si="14"/>
        <v>46262</v>
      </c>
      <c r="C96" s="27"/>
      <c r="D96" s="34"/>
      <c r="E96" s="3">
        <v>886.0</v>
      </c>
      <c r="F96" s="3">
        <f t="shared" si="15"/>
        <v>2412</v>
      </c>
      <c r="G96" s="9">
        <f t="shared" si="13"/>
        <v>7588</v>
      </c>
      <c r="H96" s="42"/>
      <c r="I96" s="3"/>
      <c r="J96" s="30"/>
      <c r="K96" s="30"/>
      <c r="L96" s="30"/>
      <c r="M96" s="22"/>
      <c r="N96" s="21"/>
      <c r="O96" s="21"/>
      <c r="P96" s="30"/>
      <c r="Q96" s="40"/>
      <c r="R96" s="40"/>
      <c r="S96" s="3"/>
      <c r="T96" s="3"/>
      <c r="U96" s="3"/>
      <c r="V96" s="3"/>
      <c r="W96" s="3"/>
      <c r="X96" s="3"/>
      <c r="Y96" s="3"/>
      <c r="Z96" s="3"/>
    </row>
    <row r="97" ht="16.5" customHeight="1">
      <c r="A97" s="25">
        <v>46263.0</v>
      </c>
      <c r="B97" s="26">
        <f t="shared" si="14"/>
        <v>46263</v>
      </c>
      <c r="C97" s="27"/>
      <c r="D97" s="34"/>
      <c r="E97" s="3">
        <v>886.0</v>
      </c>
      <c r="F97" s="3">
        <f t="shared" si="15"/>
        <v>3298</v>
      </c>
      <c r="G97" s="9">
        <f t="shared" si="13"/>
        <v>6702</v>
      </c>
      <c r="H97" s="42"/>
      <c r="I97" s="3"/>
      <c r="J97" s="30"/>
      <c r="K97" s="30"/>
      <c r="L97" s="30"/>
      <c r="M97" s="22"/>
      <c r="N97" s="21"/>
      <c r="O97" s="21"/>
      <c r="P97" s="30"/>
      <c r="Q97" s="40"/>
      <c r="R97" s="40"/>
      <c r="S97" s="3"/>
      <c r="T97" s="3"/>
      <c r="U97" s="3"/>
      <c r="V97" s="3"/>
      <c r="W97" s="3"/>
      <c r="X97" s="3"/>
      <c r="Y97" s="3"/>
      <c r="Z97" s="3"/>
    </row>
    <row r="98" ht="16.5" customHeight="1">
      <c r="A98" s="25">
        <v>46264.0</v>
      </c>
      <c r="B98" s="26">
        <f t="shared" si="14"/>
        <v>46264</v>
      </c>
      <c r="C98" s="27"/>
      <c r="D98" s="34"/>
      <c r="E98" s="3">
        <v>885.0</v>
      </c>
      <c r="F98" s="3">
        <f t="shared" si="15"/>
        <v>4183</v>
      </c>
      <c r="G98" s="9">
        <f t="shared" si="13"/>
        <v>5817</v>
      </c>
      <c r="H98" s="42"/>
      <c r="I98" s="3"/>
      <c r="J98" s="30"/>
      <c r="K98" s="30"/>
      <c r="L98" s="30"/>
      <c r="M98" s="22"/>
      <c r="N98" s="21"/>
      <c r="O98" s="21"/>
      <c r="P98" s="30"/>
      <c r="Q98" s="40"/>
      <c r="R98" s="40"/>
      <c r="S98" s="3"/>
      <c r="T98" s="3"/>
      <c r="U98" s="3"/>
      <c r="V98" s="3"/>
      <c r="W98" s="3"/>
      <c r="X98" s="3"/>
      <c r="Y98" s="3"/>
      <c r="Z98" s="3"/>
    </row>
    <row r="99" ht="16.5" customHeight="1">
      <c r="A99" s="25">
        <v>46265.0</v>
      </c>
      <c r="B99" s="26">
        <f t="shared" si="14"/>
        <v>46265</v>
      </c>
      <c r="C99" s="27"/>
      <c r="D99" s="34"/>
      <c r="E99" s="3">
        <v>886.0</v>
      </c>
      <c r="F99" s="3">
        <f t="shared" si="15"/>
        <v>5069</v>
      </c>
      <c r="G99" s="9">
        <f t="shared" si="13"/>
        <v>4931</v>
      </c>
      <c r="H99" s="42"/>
      <c r="I99" s="3"/>
      <c r="J99" s="30"/>
      <c r="K99" s="30"/>
      <c r="L99" s="30"/>
      <c r="M99" s="22"/>
      <c r="N99" s="21"/>
      <c r="O99" s="21"/>
      <c r="P99" s="30"/>
      <c r="Q99" s="40"/>
      <c r="R99" s="40"/>
      <c r="S99" s="3"/>
      <c r="T99" s="3"/>
      <c r="U99" s="3"/>
      <c r="V99" s="3"/>
      <c r="W99" s="3"/>
      <c r="X99" s="3"/>
      <c r="Y99" s="3"/>
      <c r="Z99" s="3"/>
    </row>
    <row r="100" ht="16.5" customHeight="1">
      <c r="A100" s="25">
        <v>46266.0</v>
      </c>
      <c r="B100" s="26">
        <f t="shared" si="14"/>
        <v>46266</v>
      </c>
      <c r="C100" s="27"/>
      <c r="D100" s="34"/>
      <c r="E100" s="3">
        <v>861.0</v>
      </c>
      <c r="F100" s="3">
        <f t="shared" si="15"/>
        <v>5930</v>
      </c>
      <c r="G100" s="9">
        <f t="shared" si="13"/>
        <v>4070</v>
      </c>
      <c r="H100" s="42"/>
      <c r="I100" s="3"/>
      <c r="J100" s="30"/>
      <c r="K100" s="30"/>
      <c r="L100" s="30"/>
      <c r="M100" s="22"/>
      <c r="N100" s="21"/>
      <c r="O100" s="21"/>
      <c r="P100" s="30"/>
      <c r="Q100" s="40"/>
      <c r="R100" s="40"/>
      <c r="S100" s="3"/>
      <c r="T100" s="3"/>
      <c r="U100" s="3"/>
      <c r="V100" s="3"/>
      <c r="W100" s="3"/>
      <c r="X100" s="3"/>
      <c r="Y100" s="3"/>
      <c r="Z100" s="3"/>
    </row>
    <row r="101" ht="16.5" customHeight="1">
      <c r="A101" s="25">
        <v>46267.0</v>
      </c>
      <c r="B101" s="26">
        <f t="shared" si="14"/>
        <v>46267</v>
      </c>
      <c r="C101" s="27"/>
      <c r="D101" s="3"/>
      <c r="E101" s="3">
        <v>885.0</v>
      </c>
      <c r="F101" s="3">
        <f t="shared" si="15"/>
        <v>6815</v>
      </c>
      <c r="G101" s="9">
        <f t="shared" si="13"/>
        <v>3185</v>
      </c>
      <c r="H101" s="42"/>
      <c r="I101" s="3"/>
      <c r="J101" s="30"/>
      <c r="K101" s="30"/>
      <c r="L101" s="30"/>
      <c r="M101" s="22"/>
      <c r="N101" s="21"/>
      <c r="O101" s="21"/>
      <c r="P101" s="30"/>
      <c r="Q101" s="40"/>
      <c r="R101" s="40"/>
      <c r="S101" s="3"/>
      <c r="T101" s="3"/>
      <c r="U101" s="3"/>
      <c r="V101" s="3"/>
      <c r="W101" s="3"/>
      <c r="X101" s="3"/>
      <c r="Y101" s="3"/>
      <c r="Z101" s="3"/>
    </row>
    <row r="102" ht="16.5" customHeight="1">
      <c r="A102" s="25">
        <v>46268.0</v>
      </c>
      <c r="B102" s="26">
        <f t="shared" si="14"/>
        <v>46268</v>
      </c>
      <c r="C102" s="27"/>
      <c r="D102" s="3"/>
      <c r="E102" s="3">
        <v>885.0</v>
      </c>
      <c r="F102" s="3">
        <f t="shared" si="15"/>
        <v>7700</v>
      </c>
      <c r="G102" s="9">
        <f t="shared" si="13"/>
        <v>2300</v>
      </c>
      <c r="H102" s="42"/>
      <c r="I102" s="3"/>
      <c r="J102" s="30"/>
      <c r="K102" s="30"/>
      <c r="L102" s="30"/>
      <c r="M102" s="22"/>
      <c r="N102" s="21"/>
      <c r="O102" s="21"/>
      <c r="P102" s="30"/>
      <c r="Q102" s="40"/>
      <c r="R102" s="40"/>
      <c r="S102" s="3"/>
      <c r="T102" s="3"/>
      <c r="U102" s="3"/>
      <c r="V102" s="3"/>
      <c r="W102" s="3"/>
      <c r="X102" s="3"/>
      <c r="Y102" s="3"/>
      <c r="Z102" s="3"/>
    </row>
    <row r="103" ht="16.5" customHeight="1">
      <c r="A103" s="25">
        <v>46269.0</v>
      </c>
      <c r="B103" s="26">
        <f t="shared" si="14"/>
        <v>46269</v>
      </c>
      <c r="C103" s="27"/>
      <c r="D103" s="34"/>
      <c r="E103" s="3">
        <v>886.0</v>
      </c>
      <c r="F103" s="3">
        <f t="shared" si="15"/>
        <v>8586</v>
      </c>
      <c r="G103" s="9">
        <f t="shared" si="13"/>
        <v>1414</v>
      </c>
      <c r="H103" s="42"/>
      <c r="I103" s="3"/>
      <c r="J103" s="30"/>
      <c r="K103" s="30"/>
      <c r="L103" s="30"/>
      <c r="M103" s="22"/>
      <c r="N103" s="21"/>
      <c r="O103" s="21"/>
      <c r="P103" s="30"/>
      <c r="Q103" s="40"/>
      <c r="R103" s="40"/>
      <c r="S103" s="3"/>
      <c r="T103" s="3"/>
      <c r="U103" s="3"/>
      <c r="V103" s="3"/>
      <c r="W103" s="3"/>
      <c r="X103" s="3"/>
      <c r="Y103" s="3"/>
      <c r="Z103" s="3"/>
    </row>
    <row r="104" ht="16.5" customHeight="1">
      <c r="A104" s="25">
        <v>46270.0</v>
      </c>
      <c r="B104" s="26">
        <f t="shared" si="14"/>
        <v>46270</v>
      </c>
      <c r="C104" s="27"/>
      <c r="D104" s="3"/>
      <c r="E104" s="3">
        <v>886.0</v>
      </c>
      <c r="F104" s="3">
        <f t="shared" si="15"/>
        <v>9472</v>
      </c>
      <c r="G104" s="9">
        <f t="shared" si="13"/>
        <v>528</v>
      </c>
      <c r="H104" s="42"/>
      <c r="I104" s="3"/>
      <c r="J104" s="30"/>
      <c r="K104" s="30"/>
      <c r="L104" s="30"/>
      <c r="M104" s="22"/>
      <c r="N104" s="21"/>
      <c r="O104" s="21"/>
      <c r="P104" s="30"/>
      <c r="Q104" s="40"/>
      <c r="R104" s="40"/>
      <c r="S104" s="3"/>
      <c r="T104" s="3"/>
      <c r="U104" s="3"/>
      <c r="V104" s="3"/>
      <c r="W104" s="3"/>
      <c r="X104" s="3"/>
      <c r="Y104" s="3"/>
      <c r="Z104" s="3"/>
    </row>
    <row r="105" ht="16.5" customHeight="1">
      <c r="A105" s="25">
        <v>46271.0</v>
      </c>
      <c r="B105" s="26">
        <f t="shared" si="14"/>
        <v>46271</v>
      </c>
      <c r="C105" s="27"/>
      <c r="D105" s="3"/>
      <c r="E105" s="3">
        <v>528.0</v>
      </c>
      <c r="F105" s="3">
        <f t="shared" si="15"/>
        <v>10000</v>
      </c>
      <c r="G105" s="9">
        <f t="shared" si="13"/>
        <v>0</v>
      </c>
      <c r="H105" s="42"/>
      <c r="I105" s="3"/>
      <c r="J105" s="30"/>
      <c r="K105" s="30"/>
      <c r="L105" s="30"/>
      <c r="M105" s="22"/>
      <c r="N105" s="21"/>
      <c r="O105" s="21"/>
      <c r="P105" s="30"/>
      <c r="Q105" s="40"/>
      <c r="R105" s="40"/>
      <c r="S105" s="3"/>
      <c r="T105" s="3"/>
      <c r="U105" s="3"/>
      <c r="V105" s="3"/>
      <c r="W105" s="3"/>
      <c r="X105" s="3"/>
      <c r="Y105" s="3"/>
      <c r="Z105" s="3"/>
    </row>
    <row r="106" ht="16.5" customHeight="1">
      <c r="A106" s="25"/>
      <c r="B106" s="4"/>
      <c r="C106" s="27" t="s">
        <v>1462</v>
      </c>
      <c r="D106" s="3">
        <f>I109</f>
        <v>7321</v>
      </c>
      <c r="E106" s="3">
        <v>349.0</v>
      </c>
      <c r="F106" s="3">
        <f>E106</f>
        <v>349</v>
      </c>
      <c r="G106" s="9">
        <f t="shared" ref="G106:G115" si="16">$D$106-F106</f>
        <v>6972</v>
      </c>
      <c r="H106" s="42">
        <v>46267.0</v>
      </c>
      <c r="I106" s="3">
        <v>15521.0</v>
      </c>
      <c r="J106" s="30" t="s">
        <v>769</v>
      </c>
      <c r="K106" s="59">
        <v>46261.0</v>
      </c>
      <c r="L106" s="21" t="s">
        <v>771</v>
      </c>
      <c r="M106" s="23" t="s">
        <v>1463</v>
      </c>
      <c r="Q106" s="40" t="s">
        <v>282</v>
      </c>
      <c r="R106" s="23" t="s">
        <v>292</v>
      </c>
      <c r="S106" s="3"/>
      <c r="T106" s="3"/>
      <c r="U106" s="3"/>
      <c r="V106" s="3"/>
      <c r="W106" s="3"/>
      <c r="X106" s="3"/>
      <c r="Y106" s="3"/>
      <c r="Z106" s="3"/>
    </row>
    <row r="107" ht="16.5" customHeight="1">
      <c r="A107" s="25">
        <v>46272.0</v>
      </c>
      <c r="B107" s="26">
        <f t="shared" ref="B107:B115" si="17">A107</f>
        <v>46272</v>
      </c>
      <c r="C107" s="27"/>
      <c r="D107" s="34"/>
      <c r="E107" s="3">
        <v>840.0</v>
      </c>
      <c r="F107" s="3">
        <f t="shared" ref="F107:F115" si="18">F106+E107</f>
        <v>1189</v>
      </c>
      <c r="G107" s="9">
        <f t="shared" si="16"/>
        <v>6132</v>
      </c>
      <c r="H107" s="42">
        <v>46281.0</v>
      </c>
      <c r="I107" s="3">
        <v>12400.0</v>
      </c>
      <c r="J107" s="30" t="s">
        <v>769</v>
      </c>
      <c r="K107" s="31">
        <v>46275.0</v>
      </c>
      <c r="L107" s="21" t="s">
        <v>778</v>
      </c>
      <c r="M107" s="23" t="s">
        <v>1464</v>
      </c>
      <c r="Q107" s="40" t="s">
        <v>1465</v>
      </c>
      <c r="R107" s="23" t="s">
        <v>292</v>
      </c>
      <c r="S107" s="3"/>
      <c r="T107" s="3"/>
      <c r="U107" s="3"/>
      <c r="V107" s="3"/>
      <c r="W107" s="3"/>
      <c r="X107" s="3"/>
      <c r="Y107" s="3"/>
      <c r="Z107" s="3"/>
    </row>
    <row r="108" ht="16.5" customHeight="1">
      <c r="A108" s="25">
        <v>46273.0</v>
      </c>
      <c r="B108" s="26">
        <f t="shared" si="17"/>
        <v>46273</v>
      </c>
      <c r="C108" s="27"/>
      <c r="D108" s="34"/>
      <c r="E108" s="3">
        <v>870.0</v>
      </c>
      <c r="F108" s="3">
        <f t="shared" si="18"/>
        <v>2059</v>
      </c>
      <c r="G108" s="9">
        <f t="shared" si="16"/>
        <v>5262</v>
      </c>
      <c r="H108" s="42"/>
      <c r="I108" s="3">
        <f>SUM(I106:I107)</f>
        <v>27921</v>
      </c>
      <c r="S108" s="3"/>
      <c r="T108" s="3"/>
      <c r="U108" s="3"/>
      <c r="V108" s="3"/>
      <c r="W108" s="3"/>
      <c r="X108" s="3"/>
      <c r="Y108" s="3"/>
      <c r="Z108" s="3"/>
    </row>
    <row r="109" ht="16.5" customHeight="1">
      <c r="A109" s="25">
        <v>46274.0</v>
      </c>
      <c r="B109" s="26">
        <f t="shared" si="17"/>
        <v>46274</v>
      </c>
      <c r="C109" s="27"/>
      <c r="D109" s="34"/>
      <c r="E109" s="3">
        <v>861.0</v>
      </c>
      <c r="F109" s="3">
        <f t="shared" si="18"/>
        <v>2920</v>
      </c>
      <c r="G109" s="9">
        <f t="shared" si="16"/>
        <v>4401</v>
      </c>
      <c r="H109" s="42" t="s">
        <v>1466</v>
      </c>
      <c r="I109" s="14">
        <v>7321.0</v>
      </c>
      <c r="S109" s="3"/>
      <c r="T109" s="3"/>
      <c r="U109" s="3"/>
      <c r="V109" s="3"/>
      <c r="W109" s="3"/>
      <c r="X109" s="3"/>
      <c r="Y109" s="3"/>
      <c r="Z109" s="3"/>
    </row>
    <row r="110" ht="16.5" customHeight="1">
      <c r="A110" s="25">
        <v>46275.0</v>
      </c>
      <c r="B110" s="26">
        <f t="shared" si="17"/>
        <v>46275</v>
      </c>
      <c r="C110" s="27"/>
      <c r="D110" s="34"/>
      <c r="E110" s="3">
        <v>886.0</v>
      </c>
      <c r="F110" s="3">
        <f t="shared" si="18"/>
        <v>3806</v>
      </c>
      <c r="G110" s="9">
        <f t="shared" si="16"/>
        <v>3515</v>
      </c>
      <c r="H110" s="42" t="s">
        <v>1304</v>
      </c>
      <c r="I110" s="14">
        <v>13700.0</v>
      </c>
      <c r="S110" s="3"/>
      <c r="T110" s="3"/>
      <c r="U110" s="3"/>
      <c r="V110" s="3"/>
      <c r="W110" s="3"/>
      <c r="X110" s="3"/>
      <c r="Y110" s="3"/>
      <c r="Z110" s="3"/>
    </row>
    <row r="111" ht="16.5" customHeight="1">
      <c r="A111" s="25">
        <v>46276.0</v>
      </c>
      <c r="B111" s="26">
        <f t="shared" si="17"/>
        <v>46276</v>
      </c>
      <c r="C111" s="27"/>
      <c r="D111" s="34"/>
      <c r="E111" s="3">
        <v>692.0</v>
      </c>
      <c r="F111" s="3">
        <f t="shared" si="18"/>
        <v>4498</v>
      </c>
      <c r="G111" s="9">
        <f t="shared" si="16"/>
        <v>2823</v>
      </c>
      <c r="H111" s="21" t="s">
        <v>1801</v>
      </c>
      <c r="I111" s="14">
        <v>6900.0</v>
      </c>
      <c r="S111" s="3"/>
      <c r="T111" s="3"/>
      <c r="U111" s="3"/>
      <c r="V111" s="3"/>
      <c r="W111" s="3"/>
      <c r="X111" s="3"/>
      <c r="Y111" s="3"/>
      <c r="Z111" s="3"/>
    </row>
    <row r="112" ht="16.5" customHeight="1">
      <c r="A112" s="25">
        <v>46277.0</v>
      </c>
      <c r="B112" s="26">
        <f t="shared" si="17"/>
        <v>46277</v>
      </c>
      <c r="C112" s="27"/>
      <c r="D112" s="34"/>
      <c r="E112" s="3">
        <v>549.0</v>
      </c>
      <c r="F112" s="3">
        <f t="shared" si="18"/>
        <v>5047</v>
      </c>
      <c r="G112" s="9">
        <f t="shared" si="16"/>
        <v>2274</v>
      </c>
      <c r="H112" s="42"/>
      <c r="I112" s="14">
        <f>SUM(I109:I111)</f>
        <v>27921</v>
      </c>
      <c r="S112" s="3"/>
      <c r="T112" s="3"/>
      <c r="U112" s="3"/>
      <c r="V112" s="3"/>
      <c r="W112" s="3"/>
      <c r="X112" s="3"/>
      <c r="Y112" s="3"/>
      <c r="Z112" s="3"/>
    </row>
    <row r="113" ht="16.5" customHeight="1">
      <c r="A113" s="25">
        <v>46278.0</v>
      </c>
      <c r="B113" s="26">
        <f t="shared" si="17"/>
        <v>46278</v>
      </c>
      <c r="C113" s="27" t="s">
        <v>141</v>
      </c>
      <c r="D113" s="27"/>
      <c r="E113" s="3">
        <v>830.0</v>
      </c>
      <c r="F113" s="3">
        <f t="shared" si="18"/>
        <v>5877</v>
      </c>
      <c r="G113" s="9">
        <f t="shared" si="16"/>
        <v>1444</v>
      </c>
      <c r="H113" s="42"/>
      <c r="I113" s="3"/>
      <c r="J113" s="30"/>
      <c r="K113" s="30"/>
      <c r="L113" s="30"/>
      <c r="M113" s="22"/>
      <c r="N113" s="21"/>
      <c r="O113" s="21"/>
      <c r="P113" s="30"/>
      <c r="Q113" s="40"/>
      <c r="R113" s="40"/>
      <c r="S113" s="3"/>
      <c r="T113" s="3"/>
      <c r="U113" s="3"/>
      <c r="V113" s="3"/>
      <c r="W113" s="3"/>
      <c r="X113" s="3"/>
      <c r="Y113" s="3"/>
      <c r="Z113" s="3"/>
    </row>
    <row r="114" ht="16.5" customHeight="1">
      <c r="A114" s="25">
        <v>46279.0</v>
      </c>
      <c r="B114" s="26">
        <f t="shared" si="17"/>
        <v>46279</v>
      </c>
      <c r="C114" s="27"/>
      <c r="D114" s="27"/>
      <c r="E114" s="3">
        <v>885.0</v>
      </c>
      <c r="F114" s="3">
        <f t="shared" si="18"/>
        <v>6762</v>
      </c>
      <c r="G114" s="9">
        <f t="shared" si="16"/>
        <v>559</v>
      </c>
      <c r="S114" s="3"/>
      <c r="T114" s="3"/>
      <c r="U114" s="3"/>
      <c r="V114" s="3"/>
      <c r="W114" s="3"/>
      <c r="X114" s="3"/>
      <c r="Y114" s="3"/>
      <c r="Z114" s="3"/>
    </row>
    <row r="115" ht="16.5" customHeight="1">
      <c r="A115" s="25">
        <v>46280.0</v>
      </c>
      <c r="B115" s="26">
        <f t="shared" si="17"/>
        <v>46280</v>
      </c>
      <c r="C115" s="27"/>
      <c r="D115" s="27"/>
      <c r="E115" s="3">
        <v>559.0</v>
      </c>
      <c r="F115" s="3">
        <f t="shared" si="18"/>
        <v>7321</v>
      </c>
      <c r="G115" s="9">
        <f t="shared" si="16"/>
        <v>0</v>
      </c>
      <c r="S115" s="3"/>
      <c r="T115" s="3"/>
      <c r="U115" s="3"/>
      <c r="V115" s="3"/>
      <c r="W115" s="3"/>
      <c r="X115" s="3"/>
      <c r="Y115" s="3"/>
      <c r="Z115" s="3"/>
    </row>
    <row r="116" ht="16.5" customHeight="1">
      <c r="A116" s="25"/>
      <c r="B116" s="4"/>
      <c r="C116" s="35" t="s">
        <v>1462</v>
      </c>
      <c r="D116" s="3">
        <f>I119</f>
        <v>43334</v>
      </c>
      <c r="E116" s="3">
        <v>327.0</v>
      </c>
      <c r="F116" s="3">
        <f>E116</f>
        <v>327</v>
      </c>
      <c r="G116" s="9">
        <f t="shared" ref="G116:G167" si="19">$D$116-F116</f>
        <v>43007</v>
      </c>
      <c r="H116" s="1">
        <v>46308.0</v>
      </c>
      <c r="I116" s="14">
        <v>80000.0</v>
      </c>
      <c r="J116" s="30" t="s">
        <v>769</v>
      </c>
      <c r="K116" s="31">
        <v>46275.0</v>
      </c>
      <c r="L116" s="21" t="s">
        <v>778</v>
      </c>
      <c r="M116" s="40" t="s">
        <v>1467</v>
      </c>
      <c r="Q116" s="23" t="s">
        <v>1468</v>
      </c>
      <c r="R116" s="23" t="s">
        <v>292</v>
      </c>
      <c r="S116" s="3"/>
      <c r="T116" s="3"/>
      <c r="U116" s="3"/>
      <c r="V116" s="3"/>
      <c r="W116" s="3"/>
      <c r="X116" s="3"/>
      <c r="Y116" s="3"/>
      <c r="Z116" s="3"/>
    </row>
    <row r="117" ht="16.5" customHeight="1">
      <c r="A117" s="25">
        <v>46281.0</v>
      </c>
      <c r="B117" s="26">
        <f t="shared" ref="B117:B167" si="20">A117</f>
        <v>46281</v>
      </c>
      <c r="C117" s="27"/>
      <c r="D117" s="27"/>
      <c r="E117" s="34">
        <v>850.0</v>
      </c>
      <c r="F117" s="3">
        <f t="shared" ref="F117:F167" si="21">F116+E117</f>
        <v>1177</v>
      </c>
      <c r="G117" s="9">
        <f t="shared" si="19"/>
        <v>42157</v>
      </c>
      <c r="H117" s="25">
        <v>46318.0</v>
      </c>
      <c r="I117" s="14">
        <v>50000.0</v>
      </c>
      <c r="J117" s="36" t="s">
        <v>769</v>
      </c>
      <c r="K117" s="31">
        <v>46302.0</v>
      </c>
      <c r="M117" s="23" t="s">
        <v>1469</v>
      </c>
      <c r="Q117" s="23" t="s">
        <v>1470</v>
      </c>
      <c r="R117" s="23" t="s">
        <v>292</v>
      </c>
      <c r="S117" s="3"/>
      <c r="T117" s="3"/>
      <c r="U117" s="3"/>
      <c r="V117" s="3"/>
      <c r="W117" s="3"/>
      <c r="X117" s="3"/>
      <c r="Y117" s="3"/>
      <c r="Z117" s="3"/>
    </row>
    <row r="118" ht="16.5" customHeight="1">
      <c r="A118" s="25">
        <v>46282.0</v>
      </c>
      <c r="B118" s="26">
        <f t="shared" si="20"/>
        <v>46282</v>
      </c>
      <c r="C118" s="27"/>
      <c r="D118" s="27"/>
      <c r="E118" s="34">
        <v>850.0</v>
      </c>
      <c r="F118" s="3">
        <f t="shared" si="21"/>
        <v>2027</v>
      </c>
      <c r="G118" s="9">
        <f t="shared" si="19"/>
        <v>41307</v>
      </c>
      <c r="H118" s="3"/>
      <c r="I118" s="14">
        <f>SUM(I116:I117)</f>
        <v>130000</v>
      </c>
      <c r="S118" s="3"/>
      <c r="T118" s="3"/>
      <c r="U118" s="3"/>
      <c r="V118" s="3"/>
      <c r="W118" s="3"/>
      <c r="X118" s="3"/>
      <c r="Y118" s="3"/>
      <c r="Z118" s="3"/>
    </row>
    <row r="119" ht="16.5" customHeight="1">
      <c r="A119" s="25">
        <v>46283.0</v>
      </c>
      <c r="B119" s="26">
        <f t="shared" si="20"/>
        <v>46283</v>
      </c>
      <c r="C119" s="27"/>
      <c r="D119" s="27"/>
      <c r="E119" s="34">
        <v>850.0</v>
      </c>
      <c r="F119" s="3">
        <f t="shared" si="21"/>
        <v>2877</v>
      </c>
      <c r="G119" s="9">
        <f t="shared" si="19"/>
        <v>40457</v>
      </c>
      <c r="H119" s="21" t="s">
        <v>1466</v>
      </c>
      <c r="I119" s="14">
        <v>43334.0</v>
      </c>
      <c r="S119" s="3"/>
      <c r="T119" s="3"/>
      <c r="U119" s="3"/>
      <c r="V119" s="3"/>
      <c r="W119" s="3"/>
      <c r="X119" s="3"/>
      <c r="Y119" s="3"/>
      <c r="Z119" s="3"/>
    </row>
    <row r="120" ht="16.5" customHeight="1">
      <c r="A120" s="25">
        <v>46284.0</v>
      </c>
      <c r="B120" s="26">
        <f t="shared" si="20"/>
        <v>46284</v>
      </c>
      <c r="C120" s="27"/>
      <c r="D120" s="27"/>
      <c r="E120" s="34">
        <v>850.0</v>
      </c>
      <c r="F120" s="3">
        <f t="shared" si="21"/>
        <v>3727</v>
      </c>
      <c r="G120" s="9">
        <f t="shared" si="19"/>
        <v>39607</v>
      </c>
      <c r="H120" s="21" t="s">
        <v>1304</v>
      </c>
      <c r="I120" s="14">
        <v>43333.0</v>
      </c>
      <c r="S120" s="3"/>
      <c r="T120" s="3"/>
      <c r="U120" s="3"/>
      <c r="V120" s="3"/>
      <c r="W120" s="3"/>
      <c r="X120" s="3"/>
      <c r="Y120" s="3"/>
      <c r="Z120" s="3"/>
    </row>
    <row r="121" ht="16.5" customHeight="1">
      <c r="A121" s="25">
        <v>46285.0</v>
      </c>
      <c r="B121" s="26">
        <f t="shared" si="20"/>
        <v>46285</v>
      </c>
      <c r="C121" s="27"/>
      <c r="D121" s="27"/>
      <c r="E121" s="34">
        <v>850.0</v>
      </c>
      <c r="F121" s="3">
        <f t="shared" si="21"/>
        <v>4577</v>
      </c>
      <c r="G121" s="9">
        <f t="shared" si="19"/>
        <v>38757</v>
      </c>
      <c r="H121" s="21" t="s">
        <v>1801</v>
      </c>
      <c r="I121" s="14">
        <v>43333.0</v>
      </c>
      <c r="S121" s="3"/>
      <c r="T121" s="3"/>
      <c r="U121" s="3"/>
      <c r="V121" s="3"/>
      <c r="W121" s="3"/>
      <c r="X121" s="3"/>
      <c r="Y121" s="3"/>
      <c r="Z121" s="3"/>
    </row>
    <row r="122" ht="16.5" customHeight="1">
      <c r="A122" s="25">
        <v>46286.0</v>
      </c>
      <c r="B122" s="26">
        <f t="shared" si="20"/>
        <v>46286</v>
      </c>
      <c r="C122" s="27"/>
      <c r="D122" s="27"/>
      <c r="E122" s="34">
        <v>850.0</v>
      </c>
      <c r="F122" s="3">
        <f t="shared" si="21"/>
        <v>5427</v>
      </c>
      <c r="G122" s="9">
        <f t="shared" si="19"/>
        <v>37907</v>
      </c>
      <c r="I122" s="14">
        <f>SUM(I119:I121)</f>
        <v>130000</v>
      </c>
      <c r="S122" s="3"/>
      <c r="T122" s="3"/>
      <c r="U122" s="3"/>
      <c r="V122" s="3"/>
      <c r="W122" s="3"/>
      <c r="X122" s="3"/>
      <c r="Y122" s="3"/>
      <c r="Z122" s="3"/>
    </row>
    <row r="123" ht="16.5" customHeight="1">
      <c r="A123" s="25">
        <v>46287.0</v>
      </c>
      <c r="B123" s="26">
        <f t="shared" si="20"/>
        <v>46287</v>
      </c>
      <c r="C123" s="27"/>
      <c r="D123" s="27"/>
      <c r="E123" s="34">
        <v>850.0</v>
      </c>
      <c r="F123" s="3">
        <f t="shared" si="21"/>
        <v>6277</v>
      </c>
      <c r="G123" s="9">
        <f t="shared" si="19"/>
        <v>37057</v>
      </c>
      <c r="S123" s="3"/>
      <c r="T123" s="3"/>
      <c r="U123" s="3"/>
      <c r="V123" s="3"/>
      <c r="W123" s="3"/>
      <c r="X123" s="3"/>
      <c r="Y123" s="3"/>
      <c r="Z123" s="3"/>
    </row>
    <row r="124" ht="16.5" customHeight="1">
      <c r="A124" s="25">
        <v>46288.0</v>
      </c>
      <c r="B124" s="26">
        <f t="shared" si="20"/>
        <v>46288</v>
      </c>
      <c r="C124" s="27"/>
      <c r="D124" s="27"/>
      <c r="E124" s="34">
        <v>850.0</v>
      </c>
      <c r="F124" s="3">
        <f t="shared" si="21"/>
        <v>7127</v>
      </c>
      <c r="G124" s="9">
        <f t="shared" si="19"/>
        <v>36207</v>
      </c>
      <c r="S124" s="3"/>
      <c r="T124" s="3"/>
      <c r="U124" s="3"/>
      <c r="V124" s="3"/>
      <c r="W124" s="3"/>
      <c r="X124" s="3"/>
      <c r="Y124" s="3"/>
      <c r="Z124" s="3"/>
    </row>
    <row r="125" ht="16.5" customHeight="1">
      <c r="A125" s="25">
        <v>46289.0</v>
      </c>
      <c r="B125" s="26">
        <f t="shared" si="20"/>
        <v>46289</v>
      </c>
      <c r="C125" s="27"/>
      <c r="D125" s="27"/>
      <c r="E125" s="34">
        <v>850.0</v>
      </c>
      <c r="F125" s="3">
        <f t="shared" si="21"/>
        <v>7977</v>
      </c>
      <c r="G125" s="9">
        <f t="shared" si="19"/>
        <v>35357</v>
      </c>
      <c r="S125" s="3"/>
      <c r="T125" s="3"/>
      <c r="U125" s="3"/>
      <c r="V125" s="3"/>
      <c r="W125" s="3"/>
      <c r="X125" s="3"/>
      <c r="Y125" s="3"/>
      <c r="Z125" s="3"/>
    </row>
    <row r="126" ht="16.5" customHeight="1">
      <c r="A126" s="25">
        <v>46290.0</v>
      </c>
      <c r="B126" s="26">
        <f t="shared" si="20"/>
        <v>46290</v>
      </c>
      <c r="C126" s="27"/>
      <c r="D126" s="27"/>
      <c r="E126" s="34">
        <v>850.0</v>
      </c>
      <c r="F126" s="3">
        <f t="shared" si="21"/>
        <v>8827</v>
      </c>
      <c r="G126" s="9">
        <f t="shared" si="19"/>
        <v>34507</v>
      </c>
      <c r="S126" s="3"/>
      <c r="T126" s="3"/>
      <c r="U126" s="3"/>
      <c r="V126" s="3"/>
      <c r="W126" s="3"/>
      <c r="X126" s="3"/>
      <c r="Y126" s="3"/>
      <c r="Z126" s="3"/>
    </row>
    <row r="127" ht="16.5" customHeight="1">
      <c r="A127" s="25">
        <v>46291.0</v>
      </c>
      <c r="B127" s="26">
        <f t="shared" si="20"/>
        <v>46291</v>
      </c>
      <c r="C127" s="27"/>
      <c r="D127" s="3"/>
      <c r="E127" s="34">
        <v>850.0</v>
      </c>
      <c r="F127" s="3">
        <f t="shared" si="21"/>
        <v>9677</v>
      </c>
      <c r="G127" s="9">
        <f t="shared" si="19"/>
        <v>33657</v>
      </c>
      <c r="H127" s="42"/>
      <c r="I127" s="3"/>
      <c r="J127" s="30"/>
      <c r="K127" s="30"/>
      <c r="L127" s="30"/>
      <c r="M127" s="22"/>
      <c r="N127" s="21"/>
      <c r="O127" s="21"/>
      <c r="P127" s="30"/>
      <c r="Q127" s="40"/>
      <c r="R127" s="40"/>
      <c r="S127" s="3"/>
      <c r="T127" s="3"/>
      <c r="U127" s="3"/>
      <c r="V127" s="3"/>
      <c r="W127" s="3"/>
      <c r="X127" s="3"/>
      <c r="Y127" s="3"/>
      <c r="Z127" s="3"/>
    </row>
    <row r="128" ht="16.5" customHeight="1">
      <c r="A128" s="25">
        <v>46292.0</v>
      </c>
      <c r="B128" s="26">
        <f t="shared" si="20"/>
        <v>46292</v>
      </c>
      <c r="C128" s="27"/>
      <c r="D128" s="3"/>
      <c r="E128" s="34">
        <v>850.0</v>
      </c>
      <c r="F128" s="3">
        <f t="shared" si="21"/>
        <v>10527</v>
      </c>
      <c r="G128" s="9">
        <f t="shared" si="19"/>
        <v>32807</v>
      </c>
      <c r="H128" s="42"/>
      <c r="I128" s="3"/>
      <c r="J128" s="30"/>
      <c r="K128" s="30"/>
      <c r="L128" s="30"/>
      <c r="M128" s="22"/>
      <c r="N128" s="21"/>
      <c r="O128" s="21"/>
      <c r="P128" s="30"/>
      <c r="Q128" s="40"/>
      <c r="R128" s="40"/>
      <c r="S128" s="3"/>
      <c r="T128" s="3"/>
      <c r="U128" s="3"/>
      <c r="V128" s="3"/>
      <c r="W128" s="3"/>
      <c r="X128" s="3"/>
      <c r="Y128" s="3"/>
      <c r="Z128" s="3"/>
    </row>
    <row r="129" ht="16.5" customHeight="1">
      <c r="A129" s="25">
        <v>46293.0</v>
      </c>
      <c r="B129" s="26">
        <f t="shared" si="20"/>
        <v>46293</v>
      </c>
      <c r="C129" s="27"/>
      <c r="D129" s="3"/>
      <c r="E129" s="34">
        <v>850.0</v>
      </c>
      <c r="F129" s="3">
        <f t="shared" si="21"/>
        <v>11377</v>
      </c>
      <c r="G129" s="9">
        <f t="shared" si="19"/>
        <v>31957</v>
      </c>
      <c r="S129" s="3"/>
      <c r="T129" s="3"/>
      <c r="U129" s="3"/>
      <c r="V129" s="3"/>
      <c r="W129" s="3"/>
      <c r="X129" s="3"/>
      <c r="Y129" s="3"/>
      <c r="Z129" s="3"/>
    </row>
    <row r="130" ht="16.5" customHeight="1">
      <c r="A130" s="25">
        <v>46294.0</v>
      </c>
      <c r="B130" s="26">
        <f t="shared" si="20"/>
        <v>46294</v>
      </c>
      <c r="C130" s="27"/>
      <c r="D130" s="3"/>
      <c r="E130" s="34">
        <v>850.0</v>
      </c>
      <c r="F130" s="3">
        <f t="shared" si="21"/>
        <v>12227</v>
      </c>
      <c r="G130" s="9">
        <f t="shared" si="19"/>
        <v>31107</v>
      </c>
      <c r="S130" s="3"/>
      <c r="T130" s="3"/>
      <c r="U130" s="3"/>
      <c r="V130" s="3"/>
      <c r="W130" s="3"/>
      <c r="X130" s="3"/>
      <c r="Y130" s="3"/>
      <c r="Z130" s="3"/>
    </row>
    <row r="131" ht="16.5" customHeight="1">
      <c r="A131" s="25">
        <v>46295.0</v>
      </c>
      <c r="B131" s="26">
        <f t="shared" si="20"/>
        <v>46295</v>
      </c>
      <c r="C131" s="27"/>
      <c r="D131" s="3"/>
      <c r="E131" s="34">
        <v>850.0</v>
      </c>
      <c r="F131" s="3">
        <f t="shared" si="21"/>
        <v>13077</v>
      </c>
      <c r="G131" s="9">
        <f t="shared" si="19"/>
        <v>30257</v>
      </c>
      <c r="S131" s="3"/>
      <c r="T131" s="3"/>
      <c r="U131" s="3"/>
      <c r="V131" s="3"/>
      <c r="W131" s="3"/>
      <c r="X131" s="3"/>
      <c r="Y131" s="3"/>
      <c r="Z131" s="3"/>
    </row>
    <row r="132" ht="16.5" customHeight="1">
      <c r="A132" s="25">
        <v>46296.0</v>
      </c>
      <c r="B132" s="26">
        <f t="shared" si="20"/>
        <v>46296</v>
      </c>
      <c r="C132" s="27"/>
      <c r="D132" s="3"/>
      <c r="E132" s="34">
        <v>850.0</v>
      </c>
      <c r="F132" s="3">
        <f t="shared" si="21"/>
        <v>13927</v>
      </c>
      <c r="G132" s="9">
        <f t="shared" si="19"/>
        <v>29407</v>
      </c>
      <c r="S132" s="3"/>
      <c r="T132" s="3"/>
      <c r="U132" s="3"/>
      <c r="V132" s="3"/>
      <c r="W132" s="3"/>
      <c r="X132" s="3"/>
      <c r="Y132" s="3"/>
      <c r="Z132" s="3"/>
    </row>
    <row r="133" ht="16.5" customHeight="1">
      <c r="A133" s="25">
        <v>46297.0</v>
      </c>
      <c r="B133" s="26">
        <f t="shared" si="20"/>
        <v>46297</v>
      </c>
      <c r="C133" s="27"/>
      <c r="D133" s="3"/>
      <c r="E133" s="34">
        <v>850.0</v>
      </c>
      <c r="F133" s="3">
        <f t="shared" si="21"/>
        <v>14777</v>
      </c>
      <c r="G133" s="9">
        <f t="shared" si="19"/>
        <v>28557</v>
      </c>
      <c r="S133" s="3"/>
      <c r="T133" s="3"/>
      <c r="U133" s="3"/>
      <c r="V133" s="3"/>
      <c r="W133" s="3"/>
      <c r="X133" s="3"/>
      <c r="Y133" s="3"/>
      <c r="Z133" s="3"/>
    </row>
    <row r="134" ht="16.5" customHeight="1">
      <c r="A134" s="25">
        <v>46298.0</v>
      </c>
      <c r="B134" s="26">
        <f t="shared" si="20"/>
        <v>46298</v>
      </c>
      <c r="C134" s="27"/>
      <c r="D134" s="3"/>
      <c r="E134" s="34">
        <v>850.0</v>
      </c>
      <c r="F134" s="3">
        <f t="shared" si="21"/>
        <v>15627</v>
      </c>
      <c r="G134" s="9">
        <f t="shared" si="19"/>
        <v>27707</v>
      </c>
      <c r="S134" s="3"/>
      <c r="T134" s="3"/>
      <c r="U134" s="3"/>
      <c r="V134" s="3"/>
      <c r="W134" s="3"/>
      <c r="X134" s="3"/>
      <c r="Y134" s="3"/>
      <c r="Z134" s="3"/>
    </row>
    <row r="135" ht="16.5" customHeight="1">
      <c r="A135" s="25">
        <v>46299.0</v>
      </c>
      <c r="B135" s="26">
        <f t="shared" si="20"/>
        <v>46299</v>
      </c>
      <c r="C135" s="27"/>
      <c r="D135" s="3"/>
      <c r="E135" s="34">
        <v>850.0</v>
      </c>
      <c r="F135" s="3">
        <f t="shared" si="21"/>
        <v>16477</v>
      </c>
      <c r="G135" s="9">
        <f t="shared" si="19"/>
        <v>26857</v>
      </c>
      <c r="S135" s="3"/>
      <c r="T135" s="3"/>
      <c r="U135" s="3"/>
      <c r="V135" s="3"/>
      <c r="W135" s="3"/>
      <c r="X135" s="3"/>
      <c r="Y135" s="3"/>
      <c r="Z135" s="3"/>
    </row>
    <row r="136" ht="16.5" customHeight="1">
      <c r="A136" s="25">
        <v>46300.0</v>
      </c>
      <c r="B136" s="26">
        <f t="shared" si="20"/>
        <v>46300</v>
      </c>
      <c r="C136" s="27"/>
      <c r="D136" s="3"/>
      <c r="E136" s="34">
        <v>850.0</v>
      </c>
      <c r="F136" s="3">
        <f t="shared" si="21"/>
        <v>17327</v>
      </c>
      <c r="G136" s="9">
        <f t="shared" si="19"/>
        <v>26007</v>
      </c>
      <c r="S136" s="3"/>
      <c r="T136" s="3"/>
      <c r="U136" s="3"/>
      <c r="V136" s="3"/>
      <c r="W136" s="3"/>
      <c r="X136" s="3"/>
      <c r="Y136" s="3"/>
      <c r="Z136" s="3"/>
    </row>
    <row r="137" ht="16.5" customHeight="1">
      <c r="A137" s="25">
        <v>46301.0</v>
      </c>
      <c r="B137" s="26">
        <f t="shared" si="20"/>
        <v>46301</v>
      </c>
      <c r="C137" s="27"/>
      <c r="D137" s="3"/>
      <c r="E137" s="34">
        <v>850.0</v>
      </c>
      <c r="F137" s="3">
        <f t="shared" si="21"/>
        <v>18177</v>
      </c>
      <c r="G137" s="9">
        <f t="shared" si="19"/>
        <v>25157</v>
      </c>
      <c r="S137" s="3"/>
      <c r="T137" s="3"/>
      <c r="U137" s="3"/>
      <c r="V137" s="3"/>
      <c r="W137" s="3"/>
      <c r="X137" s="3"/>
      <c r="Y137" s="3"/>
      <c r="Z137" s="3"/>
    </row>
    <row r="138" ht="16.5" customHeight="1">
      <c r="A138" s="25">
        <v>46302.0</v>
      </c>
      <c r="B138" s="26">
        <f t="shared" si="20"/>
        <v>46302</v>
      </c>
      <c r="C138" s="27"/>
      <c r="D138" s="3"/>
      <c r="E138" s="34">
        <v>850.0</v>
      </c>
      <c r="F138" s="3">
        <f t="shared" si="21"/>
        <v>19027</v>
      </c>
      <c r="G138" s="9">
        <f t="shared" si="19"/>
        <v>24307</v>
      </c>
      <c r="S138" s="3"/>
      <c r="T138" s="3"/>
      <c r="U138" s="3"/>
      <c r="V138" s="3"/>
      <c r="W138" s="3"/>
      <c r="X138" s="3"/>
      <c r="Y138" s="3"/>
      <c r="Z138" s="3"/>
    </row>
    <row r="139" ht="16.5" customHeight="1">
      <c r="A139" s="25">
        <v>46303.0</v>
      </c>
      <c r="B139" s="26">
        <f t="shared" si="20"/>
        <v>46303</v>
      </c>
      <c r="C139" s="27"/>
      <c r="D139" s="3"/>
      <c r="E139" s="34">
        <v>850.0</v>
      </c>
      <c r="F139" s="3">
        <f t="shared" si="21"/>
        <v>19877</v>
      </c>
      <c r="G139" s="9">
        <f t="shared" si="19"/>
        <v>23457</v>
      </c>
      <c r="S139" s="3"/>
      <c r="T139" s="3"/>
      <c r="U139" s="3"/>
      <c r="V139" s="3"/>
      <c r="W139" s="3"/>
      <c r="X139" s="3"/>
      <c r="Y139" s="3"/>
      <c r="Z139" s="3"/>
    </row>
    <row r="140" ht="16.5" customHeight="1">
      <c r="A140" s="25">
        <v>46304.0</v>
      </c>
      <c r="B140" s="26">
        <f t="shared" si="20"/>
        <v>46304</v>
      </c>
      <c r="C140" s="27"/>
      <c r="D140" s="3"/>
      <c r="E140" s="34">
        <v>850.0</v>
      </c>
      <c r="F140" s="3">
        <f t="shared" si="21"/>
        <v>20727</v>
      </c>
      <c r="G140" s="9">
        <f t="shared" si="19"/>
        <v>22607</v>
      </c>
      <c r="S140" s="3"/>
      <c r="T140" s="3"/>
      <c r="U140" s="3"/>
      <c r="V140" s="3"/>
      <c r="W140" s="3"/>
      <c r="X140" s="3"/>
      <c r="Y140" s="3"/>
      <c r="Z140" s="3"/>
    </row>
    <row r="141" ht="16.5" customHeight="1">
      <c r="A141" s="25">
        <v>46305.0</v>
      </c>
      <c r="B141" s="26">
        <f t="shared" si="20"/>
        <v>46305</v>
      </c>
      <c r="C141" s="27"/>
      <c r="D141" s="3"/>
      <c r="E141" s="34">
        <v>850.0</v>
      </c>
      <c r="F141" s="3">
        <f t="shared" si="21"/>
        <v>21577</v>
      </c>
      <c r="G141" s="9">
        <f t="shared" si="19"/>
        <v>21757</v>
      </c>
      <c r="S141" s="3"/>
      <c r="T141" s="3"/>
      <c r="U141" s="3"/>
      <c r="V141" s="3"/>
      <c r="W141" s="3"/>
      <c r="X141" s="3"/>
      <c r="Y141" s="3"/>
      <c r="Z141" s="3"/>
    </row>
    <row r="142" ht="16.5" customHeight="1">
      <c r="A142" s="25">
        <v>46306.0</v>
      </c>
      <c r="B142" s="26">
        <f t="shared" si="20"/>
        <v>46306</v>
      </c>
      <c r="C142" s="27"/>
      <c r="D142" s="3"/>
      <c r="E142" s="34">
        <v>850.0</v>
      </c>
      <c r="F142" s="3">
        <f t="shared" si="21"/>
        <v>22427</v>
      </c>
      <c r="G142" s="9">
        <f t="shared" si="19"/>
        <v>20907</v>
      </c>
      <c r="S142" s="3"/>
      <c r="T142" s="3"/>
      <c r="U142" s="3"/>
      <c r="V142" s="3"/>
      <c r="W142" s="3"/>
      <c r="X142" s="3"/>
      <c r="Y142" s="3"/>
      <c r="Z142" s="3"/>
    </row>
    <row r="143" ht="16.5" customHeight="1">
      <c r="A143" s="25">
        <v>46307.0</v>
      </c>
      <c r="B143" s="26">
        <f t="shared" si="20"/>
        <v>46307</v>
      </c>
      <c r="C143" s="27"/>
      <c r="D143" s="3"/>
      <c r="E143" s="34">
        <v>850.0</v>
      </c>
      <c r="F143" s="3">
        <f t="shared" si="21"/>
        <v>23277</v>
      </c>
      <c r="G143" s="9">
        <f t="shared" si="19"/>
        <v>20057</v>
      </c>
      <c r="S143" s="3"/>
      <c r="T143" s="3"/>
      <c r="U143" s="3"/>
      <c r="V143" s="3"/>
      <c r="W143" s="3"/>
      <c r="X143" s="3"/>
      <c r="Y143" s="3"/>
      <c r="Z143" s="3"/>
    </row>
    <row r="144" ht="16.5" customHeight="1">
      <c r="A144" s="25">
        <v>46308.0</v>
      </c>
      <c r="B144" s="26">
        <f t="shared" si="20"/>
        <v>46308</v>
      </c>
      <c r="C144" s="27"/>
      <c r="D144" s="3"/>
      <c r="E144" s="34">
        <v>850.0</v>
      </c>
      <c r="F144" s="3">
        <f t="shared" si="21"/>
        <v>24127</v>
      </c>
      <c r="G144" s="9">
        <f t="shared" si="19"/>
        <v>19207</v>
      </c>
      <c r="S144" s="3"/>
      <c r="T144" s="3"/>
      <c r="U144" s="3"/>
      <c r="V144" s="3"/>
      <c r="W144" s="3"/>
      <c r="X144" s="3"/>
      <c r="Y144" s="3"/>
      <c r="Z144" s="3"/>
    </row>
    <row r="145" ht="16.5" customHeight="1">
      <c r="A145" s="25">
        <v>46309.0</v>
      </c>
      <c r="B145" s="26">
        <f t="shared" si="20"/>
        <v>46309</v>
      </c>
      <c r="C145" s="27"/>
      <c r="D145" s="3"/>
      <c r="E145" s="34">
        <v>850.0</v>
      </c>
      <c r="F145" s="3">
        <f t="shared" si="21"/>
        <v>24977</v>
      </c>
      <c r="G145" s="9">
        <f t="shared" si="19"/>
        <v>18357</v>
      </c>
      <c r="S145" s="3"/>
      <c r="T145" s="3"/>
      <c r="U145" s="3"/>
      <c r="V145" s="3"/>
      <c r="W145" s="3"/>
      <c r="X145" s="3"/>
      <c r="Y145" s="3"/>
      <c r="Z145" s="3"/>
    </row>
    <row r="146" ht="16.5" customHeight="1">
      <c r="A146" s="25">
        <v>46310.0</v>
      </c>
      <c r="B146" s="26">
        <f t="shared" si="20"/>
        <v>46310</v>
      </c>
      <c r="C146" s="27"/>
      <c r="D146" s="3"/>
      <c r="E146" s="34">
        <v>850.0</v>
      </c>
      <c r="F146" s="3">
        <f t="shared" si="21"/>
        <v>25827</v>
      </c>
      <c r="G146" s="9">
        <f t="shared" si="19"/>
        <v>17507</v>
      </c>
      <c r="S146" s="3"/>
      <c r="T146" s="3"/>
      <c r="U146" s="3"/>
      <c r="V146" s="3"/>
      <c r="W146" s="3"/>
      <c r="X146" s="3"/>
      <c r="Y146" s="3"/>
      <c r="Z146" s="3"/>
    </row>
    <row r="147" ht="16.5" customHeight="1">
      <c r="A147" s="25">
        <v>46311.0</v>
      </c>
      <c r="B147" s="26">
        <f t="shared" si="20"/>
        <v>46311</v>
      </c>
      <c r="C147" s="27"/>
      <c r="D147" s="3"/>
      <c r="E147" s="34">
        <v>850.0</v>
      </c>
      <c r="F147" s="3">
        <f t="shared" si="21"/>
        <v>26677</v>
      </c>
      <c r="G147" s="9">
        <f t="shared" si="19"/>
        <v>16657</v>
      </c>
      <c r="S147" s="3"/>
      <c r="T147" s="3"/>
      <c r="U147" s="3"/>
      <c r="V147" s="3"/>
      <c r="W147" s="3"/>
      <c r="X147" s="3"/>
      <c r="Y147" s="3"/>
      <c r="Z147" s="3"/>
    </row>
    <row r="148" ht="16.5" customHeight="1">
      <c r="A148" s="25">
        <v>46312.0</v>
      </c>
      <c r="B148" s="26">
        <f t="shared" si="20"/>
        <v>46312</v>
      </c>
      <c r="C148" s="27"/>
      <c r="D148" s="3"/>
      <c r="E148" s="34">
        <v>850.0</v>
      </c>
      <c r="F148" s="3">
        <f t="shared" si="21"/>
        <v>27527</v>
      </c>
      <c r="G148" s="9">
        <f t="shared" si="19"/>
        <v>15807</v>
      </c>
      <c r="S148" s="3"/>
      <c r="T148" s="3"/>
      <c r="U148" s="3"/>
      <c r="V148" s="3"/>
      <c r="W148" s="3"/>
      <c r="X148" s="3"/>
      <c r="Y148" s="3"/>
      <c r="Z148" s="3"/>
    </row>
    <row r="149" ht="16.5" customHeight="1">
      <c r="A149" s="25">
        <v>46313.0</v>
      </c>
      <c r="B149" s="26">
        <f t="shared" si="20"/>
        <v>46313</v>
      </c>
      <c r="C149" s="27"/>
      <c r="D149" s="3"/>
      <c r="E149" s="34">
        <v>850.0</v>
      </c>
      <c r="F149" s="3">
        <f t="shared" si="21"/>
        <v>28377</v>
      </c>
      <c r="G149" s="9">
        <f t="shared" si="19"/>
        <v>14957</v>
      </c>
      <c r="S149" s="3"/>
      <c r="T149" s="3"/>
      <c r="U149" s="3"/>
      <c r="V149" s="3"/>
      <c r="W149" s="3"/>
      <c r="X149" s="3"/>
      <c r="Y149" s="3"/>
      <c r="Z149" s="3"/>
    </row>
    <row r="150" ht="16.5" customHeight="1">
      <c r="A150" s="25">
        <v>46314.0</v>
      </c>
      <c r="B150" s="26">
        <f t="shared" si="20"/>
        <v>46314</v>
      </c>
      <c r="C150" s="27"/>
      <c r="D150" s="3"/>
      <c r="E150" s="34">
        <v>850.0</v>
      </c>
      <c r="F150" s="3">
        <f t="shared" si="21"/>
        <v>29227</v>
      </c>
      <c r="G150" s="9">
        <f t="shared" si="19"/>
        <v>14107</v>
      </c>
      <c r="S150" s="3"/>
      <c r="T150" s="3"/>
      <c r="U150" s="3"/>
      <c r="V150" s="3"/>
      <c r="W150" s="3"/>
      <c r="X150" s="3"/>
      <c r="Y150" s="3"/>
      <c r="Z150" s="3"/>
    </row>
    <row r="151" ht="16.5" customHeight="1">
      <c r="A151" s="25">
        <v>46315.0</v>
      </c>
      <c r="B151" s="26">
        <f t="shared" si="20"/>
        <v>46315</v>
      </c>
      <c r="C151" s="27"/>
      <c r="D151" s="3"/>
      <c r="E151" s="34">
        <v>850.0</v>
      </c>
      <c r="F151" s="3">
        <f t="shared" si="21"/>
        <v>30077</v>
      </c>
      <c r="G151" s="9">
        <f t="shared" si="19"/>
        <v>13257</v>
      </c>
      <c r="S151" s="3"/>
      <c r="T151" s="3"/>
      <c r="U151" s="3"/>
      <c r="V151" s="3"/>
      <c r="W151" s="3"/>
      <c r="X151" s="3"/>
      <c r="Y151" s="3"/>
      <c r="Z151" s="3"/>
    </row>
    <row r="152" ht="16.5" customHeight="1">
      <c r="A152" s="25">
        <v>46316.0</v>
      </c>
      <c r="B152" s="26">
        <f t="shared" si="20"/>
        <v>46316</v>
      </c>
      <c r="C152" s="27"/>
      <c r="D152" s="3"/>
      <c r="E152" s="34">
        <v>850.0</v>
      </c>
      <c r="F152" s="3">
        <f t="shared" si="21"/>
        <v>30927</v>
      </c>
      <c r="G152" s="9">
        <f t="shared" si="19"/>
        <v>12407</v>
      </c>
      <c r="S152" s="3"/>
      <c r="T152" s="3"/>
      <c r="U152" s="3"/>
      <c r="V152" s="3"/>
      <c r="W152" s="3"/>
      <c r="X152" s="3"/>
      <c r="Y152" s="3"/>
      <c r="Z152" s="3"/>
    </row>
    <row r="153" ht="16.5" customHeight="1">
      <c r="A153" s="25">
        <v>46317.0</v>
      </c>
      <c r="B153" s="26">
        <f t="shared" si="20"/>
        <v>46317</v>
      </c>
      <c r="C153" s="27"/>
      <c r="D153" s="3"/>
      <c r="E153" s="34">
        <v>850.0</v>
      </c>
      <c r="F153" s="3">
        <f t="shared" si="21"/>
        <v>31777</v>
      </c>
      <c r="G153" s="9">
        <f t="shared" si="19"/>
        <v>11557</v>
      </c>
      <c r="S153" s="3"/>
      <c r="T153" s="3"/>
      <c r="U153" s="3"/>
      <c r="V153" s="3"/>
      <c r="W153" s="3"/>
      <c r="X153" s="3"/>
      <c r="Y153" s="3"/>
      <c r="Z153" s="3"/>
    </row>
    <row r="154" ht="16.5" customHeight="1">
      <c r="A154" s="25">
        <v>46318.0</v>
      </c>
      <c r="B154" s="26">
        <f t="shared" si="20"/>
        <v>46318</v>
      </c>
      <c r="C154" s="27"/>
      <c r="D154" s="3"/>
      <c r="E154" s="34">
        <v>850.0</v>
      </c>
      <c r="F154" s="3">
        <f t="shared" si="21"/>
        <v>32627</v>
      </c>
      <c r="G154" s="9">
        <f t="shared" si="19"/>
        <v>10707</v>
      </c>
      <c r="S154" s="3"/>
      <c r="T154" s="3"/>
      <c r="U154" s="3"/>
      <c r="V154" s="3"/>
      <c r="W154" s="3"/>
      <c r="X154" s="3"/>
      <c r="Y154" s="3"/>
      <c r="Z154" s="3"/>
    </row>
    <row r="155" ht="16.5" customHeight="1">
      <c r="A155" s="25">
        <v>46319.0</v>
      </c>
      <c r="B155" s="26">
        <f t="shared" si="20"/>
        <v>46319</v>
      </c>
      <c r="C155" s="27"/>
      <c r="D155" s="3"/>
      <c r="E155" s="34">
        <v>850.0</v>
      </c>
      <c r="F155" s="3">
        <f t="shared" si="21"/>
        <v>33477</v>
      </c>
      <c r="G155" s="9">
        <f t="shared" si="19"/>
        <v>9857</v>
      </c>
      <c r="S155" s="3"/>
      <c r="T155" s="3"/>
      <c r="U155" s="3"/>
      <c r="V155" s="3"/>
      <c r="W155" s="3"/>
      <c r="X155" s="3"/>
      <c r="Y155" s="3"/>
      <c r="Z155" s="3"/>
    </row>
    <row r="156" ht="16.5" customHeight="1">
      <c r="A156" s="25">
        <v>46320.0</v>
      </c>
      <c r="B156" s="26">
        <f t="shared" si="20"/>
        <v>46320</v>
      </c>
      <c r="E156" s="34">
        <v>850.0</v>
      </c>
      <c r="F156" s="3">
        <f t="shared" si="21"/>
        <v>34327</v>
      </c>
      <c r="G156" s="9">
        <f t="shared" si="19"/>
        <v>9007</v>
      </c>
      <c r="S156" s="3"/>
      <c r="T156" s="3"/>
      <c r="U156" s="3"/>
      <c r="V156" s="3"/>
      <c r="W156" s="3"/>
      <c r="X156" s="3"/>
      <c r="Y156" s="3"/>
      <c r="Z156" s="3"/>
    </row>
    <row r="157" ht="16.5" customHeight="1">
      <c r="A157" s="25">
        <v>46321.0</v>
      </c>
      <c r="B157" s="26">
        <f t="shared" si="20"/>
        <v>46321</v>
      </c>
      <c r="E157" s="34">
        <v>850.0</v>
      </c>
      <c r="F157" s="3">
        <f t="shared" si="21"/>
        <v>35177</v>
      </c>
      <c r="G157" s="9">
        <f t="shared" si="19"/>
        <v>8157</v>
      </c>
      <c r="S157" s="3"/>
      <c r="T157" s="3"/>
      <c r="U157" s="3"/>
      <c r="V157" s="3"/>
      <c r="W157" s="3"/>
      <c r="X157" s="3"/>
      <c r="Y157" s="3"/>
      <c r="Z157" s="3"/>
    </row>
    <row r="158" ht="16.5" customHeight="1">
      <c r="A158" s="25">
        <v>46322.0</v>
      </c>
      <c r="B158" s="26">
        <f t="shared" si="20"/>
        <v>46322</v>
      </c>
      <c r="C158" s="27"/>
      <c r="D158" s="3"/>
      <c r="E158" s="34">
        <v>850.0</v>
      </c>
      <c r="F158" s="3">
        <f t="shared" si="21"/>
        <v>36027</v>
      </c>
      <c r="G158" s="9">
        <f t="shared" si="19"/>
        <v>7307</v>
      </c>
      <c r="H158" s="42"/>
      <c r="I158" s="3"/>
      <c r="J158" s="30"/>
      <c r="K158" s="30"/>
      <c r="L158" s="30"/>
      <c r="M158" s="22"/>
      <c r="N158" s="21"/>
      <c r="O158" s="21"/>
      <c r="P158" s="30"/>
      <c r="Q158" s="40"/>
      <c r="R158" s="40"/>
      <c r="S158" s="3"/>
      <c r="T158" s="3"/>
      <c r="U158" s="3"/>
      <c r="V158" s="3"/>
      <c r="W158" s="3"/>
      <c r="X158" s="3"/>
      <c r="Y158" s="3"/>
      <c r="Z158" s="3"/>
    </row>
    <row r="159" ht="16.5" customHeight="1">
      <c r="A159" s="25">
        <v>46323.0</v>
      </c>
      <c r="B159" s="26">
        <f t="shared" si="20"/>
        <v>46323</v>
      </c>
      <c r="C159" s="27"/>
      <c r="D159" s="3"/>
      <c r="E159" s="34">
        <v>850.0</v>
      </c>
      <c r="F159" s="3">
        <f t="shared" si="21"/>
        <v>36877</v>
      </c>
      <c r="G159" s="9">
        <f t="shared" si="19"/>
        <v>6457</v>
      </c>
      <c r="H159" s="42"/>
      <c r="I159" s="3"/>
      <c r="J159" s="30"/>
      <c r="K159" s="30"/>
      <c r="L159" s="30"/>
      <c r="M159" s="22"/>
      <c r="N159" s="21"/>
      <c r="O159" s="21"/>
      <c r="P159" s="30"/>
      <c r="Q159" s="40"/>
      <c r="R159" s="40"/>
      <c r="S159" s="3"/>
      <c r="T159" s="3"/>
      <c r="U159" s="3"/>
      <c r="V159" s="3"/>
      <c r="W159" s="3"/>
      <c r="X159" s="3"/>
      <c r="Y159" s="3"/>
      <c r="Z159" s="3"/>
    </row>
    <row r="160" ht="16.5" customHeight="1">
      <c r="A160" s="25">
        <v>46324.0</v>
      </c>
      <c r="B160" s="26">
        <f t="shared" si="20"/>
        <v>46324</v>
      </c>
      <c r="C160" s="27"/>
      <c r="D160" s="3"/>
      <c r="E160" s="34">
        <v>850.0</v>
      </c>
      <c r="F160" s="3">
        <f t="shared" si="21"/>
        <v>37727</v>
      </c>
      <c r="G160" s="9">
        <f t="shared" si="19"/>
        <v>5607</v>
      </c>
      <c r="H160" s="42"/>
      <c r="I160" s="3"/>
      <c r="J160" s="30"/>
      <c r="K160" s="30"/>
      <c r="L160" s="30"/>
      <c r="M160" s="22"/>
      <c r="N160" s="21"/>
      <c r="O160" s="21"/>
      <c r="P160" s="30"/>
      <c r="Q160" s="40"/>
      <c r="R160" s="40"/>
      <c r="S160" s="3"/>
      <c r="T160" s="3"/>
      <c r="U160" s="3"/>
      <c r="V160" s="3"/>
      <c r="W160" s="3"/>
      <c r="X160" s="3"/>
      <c r="Y160" s="3"/>
      <c r="Z160" s="3"/>
    </row>
    <row r="161" ht="16.5" customHeight="1">
      <c r="A161" s="25">
        <v>46325.0</v>
      </c>
      <c r="B161" s="26">
        <f t="shared" si="20"/>
        <v>46325</v>
      </c>
      <c r="C161" s="27"/>
      <c r="D161" s="3"/>
      <c r="E161" s="34">
        <v>850.0</v>
      </c>
      <c r="F161" s="3">
        <f t="shared" si="21"/>
        <v>38577</v>
      </c>
      <c r="G161" s="9">
        <f t="shared" si="19"/>
        <v>4757</v>
      </c>
      <c r="H161" s="42"/>
      <c r="I161" s="3"/>
      <c r="J161" s="30"/>
      <c r="K161" s="30"/>
      <c r="L161" s="30"/>
      <c r="M161" s="22"/>
      <c r="N161" s="21"/>
      <c r="O161" s="21"/>
      <c r="P161" s="30"/>
      <c r="Q161" s="40"/>
      <c r="R161" s="40"/>
      <c r="S161" s="3"/>
      <c r="T161" s="3"/>
      <c r="U161" s="3"/>
      <c r="V161" s="3"/>
      <c r="W161" s="3"/>
      <c r="X161" s="3"/>
      <c r="Y161" s="3"/>
      <c r="Z161" s="3"/>
    </row>
    <row r="162" ht="16.5" customHeight="1">
      <c r="A162" s="25">
        <v>46326.0</v>
      </c>
      <c r="B162" s="26">
        <f t="shared" si="20"/>
        <v>46326</v>
      </c>
      <c r="C162" s="27"/>
      <c r="D162" s="3"/>
      <c r="E162" s="34">
        <v>850.0</v>
      </c>
      <c r="F162" s="3">
        <f t="shared" si="21"/>
        <v>39427</v>
      </c>
      <c r="G162" s="9">
        <f t="shared" si="19"/>
        <v>3907</v>
      </c>
      <c r="H162" s="42"/>
      <c r="I162" s="3"/>
      <c r="J162" s="30"/>
      <c r="K162" s="30"/>
      <c r="L162" s="30"/>
      <c r="M162" s="22"/>
      <c r="N162" s="21"/>
      <c r="O162" s="21"/>
      <c r="P162" s="30"/>
      <c r="Q162" s="40"/>
      <c r="R162" s="40"/>
      <c r="S162" s="3"/>
      <c r="T162" s="3"/>
      <c r="U162" s="3"/>
      <c r="V162" s="3"/>
      <c r="W162" s="3"/>
      <c r="X162" s="3"/>
      <c r="Y162" s="3"/>
      <c r="Z162" s="3"/>
    </row>
    <row r="163" ht="16.5" customHeight="1">
      <c r="A163" s="25">
        <v>46327.0</v>
      </c>
      <c r="B163" s="26">
        <f t="shared" si="20"/>
        <v>46327</v>
      </c>
      <c r="C163" s="27"/>
      <c r="D163" s="3"/>
      <c r="E163" s="34">
        <v>850.0</v>
      </c>
      <c r="F163" s="3">
        <f t="shared" si="21"/>
        <v>40277</v>
      </c>
      <c r="G163" s="9">
        <f t="shared" si="19"/>
        <v>3057</v>
      </c>
      <c r="H163" s="42"/>
      <c r="I163" s="3"/>
      <c r="J163" s="30"/>
      <c r="K163" s="30"/>
      <c r="L163" s="30"/>
      <c r="M163" s="22"/>
      <c r="N163" s="21"/>
      <c r="O163" s="21"/>
      <c r="P163" s="30"/>
      <c r="Q163" s="40"/>
      <c r="R163" s="40"/>
      <c r="S163" s="3"/>
      <c r="T163" s="3"/>
      <c r="U163" s="3"/>
      <c r="V163" s="3"/>
      <c r="W163" s="3"/>
      <c r="X163" s="3"/>
      <c r="Y163" s="3"/>
      <c r="Z163" s="3"/>
    </row>
    <row r="164" ht="16.5" customHeight="1">
      <c r="A164" s="25">
        <v>46328.0</v>
      </c>
      <c r="B164" s="26">
        <f t="shared" si="20"/>
        <v>46328</v>
      </c>
      <c r="C164" s="27"/>
      <c r="D164" s="3"/>
      <c r="E164" s="34">
        <v>850.0</v>
      </c>
      <c r="F164" s="3">
        <f t="shared" si="21"/>
        <v>41127</v>
      </c>
      <c r="G164" s="9">
        <f t="shared" si="19"/>
        <v>2207</v>
      </c>
      <c r="H164" s="42"/>
      <c r="I164" s="3"/>
      <c r="J164" s="30"/>
      <c r="K164" s="30"/>
      <c r="L164" s="30"/>
      <c r="M164" s="22"/>
      <c r="N164" s="21"/>
      <c r="O164" s="21"/>
      <c r="P164" s="30"/>
      <c r="Q164" s="40"/>
      <c r="R164" s="40"/>
      <c r="S164" s="3"/>
      <c r="T164" s="3"/>
      <c r="U164" s="3"/>
      <c r="V164" s="3"/>
      <c r="W164" s="3"/>
      <c r="X164" s="3"/>
      <c r="Y164" s="3"/>
      <c r="Z164" s="3"/>
    </row>
    <row r="165" ht="16.5" customHeight="1">
      <c r="A165" s="25">
        <v>46329.0</v>
      </c>
      <c r="B165" s="26">
        <f t="shared" si="20"/>
        <v>46329</v>
      </c>
      <c r="C165" s="27"/>
      <c r="D165" s="3"/>
      <c r="E165" s="34">
        <v>850.0</v>
      </c>
      <c r="F165" s="3">
        <f t="shared" si="21"/>
        <v>41977</v>
      </c>
      <c r="G165" s="9">
        <f t="shared" si="19"/>
        <v>1357</v>
      </c>
      <c r="H165" s="42"/>
      <c r="I165" s="3"/>
      <c r="J165" s="30"/>
      <c r="K165" s="30"/>
      <c r="L165" s="30"/>
      <c r="M165" s="22"/>
      <c r="N165" s="21"/>
      <c r="O165" s="21"/>
      <c r="P165" s="30"/>
      <c r="Q165" s="40"/>
      <c r="R165" s="40"/>
      <c r="S165" s="3"/>
      <c r="T165" s="3"/>
      <c r="U165" s="3"/>
      <c r="V165" s="3"/>
      <c r="W165" s="3"/>
      <c r="X165" s="3"/>
      <c r="Y165" s="3"/>
      <c r="Z165" s="3"/>
    </row>
    <row r="166" ht="16.5" customHeight="1">
      <c r="A166" s="25">
        <v>46330.0</v>
      </c>
      <c r="B166" s="26">
        <f t="shared" si="20"/>
        <v>46330</v>
      </c>
      <c r="C166" s="27"/>
      <c r="D166" s="3"/>
      <c r="E166" s="34">
        <v>850.0</v>
      </c>
      <c r="F166" s="3">
        <f t="shared" si="21"/>
        <v>42827</v>
      </c>
      <c r="G166" s="9">
        <f t="shared" si="19"/>
        <v>507</v>
      </c>
      <c r="H166" s="42"/>
      <c r="I166" s="3"/>
      <c r="J166" s="30"/>
      <c r="K166" s="30"/>
      <c r="L166" s="30"/>
      <c r="M166" s="22"/>
      <c r="N166" s="21"/>
      <c r="O166" s="21"/>
      <c r="P166" s="30"/>
      <c r="Q166" s="40"/>
      <c r="R166" s="40"/>
      <c r="S166" s="3"/>
      <c r="T166" s="3"/>
      <c r="U166" s="3"/>
      <c r="V166" s="3"/>
      <c r="W166" s="3"/>
      <c r="X166" s="3"/>
      <c r="Y166" s="3"/>
      <c r="Z166" s="3"/>
    </row>
    <row r="167" ht="16.5" customHeight="1">
      <c r="A167" s="25">
        <v>46331.0</v>
      </c>
      <c r="B167" s="26">
        <f t="shared" si="20"/>
        <v>46331</v>
      </c>
      <c r="C167" s="27"/>
      <c r="D167" s="3"/>
      <c r="E167" s="34">
        <v>850.0</v>
      </c>
      <c r="F167" s="3">
        <f t="shared" si="21"/>
        <v>43677</v>
      </c>
      <c r="G167" s="9">
        <f t="shared" si="19"/>
        <v>-343</v>
      </c>
      <c r="H167" s="42"/>
      <c r="I167" s="3"/>
      <c r="J167" s="30"/>
      <c r="K167" s="30"/>
      <c r="L167" s="30"/>
      <c r="M167" s="22"/>
      <c r="N167" s="21"/>
      <c r="O167" s="21"/>
      <c r="P167" s="30"/>
      <c r="Q167" s="40"/>
      <c r="R167" s="40"/>
      <c r="S167" s="3"/>
      <c r="T167" s="3"/>
      <c r="U167" s="3"/>
      <c r="V167" s="3"/>
      <c r="W167" s="3"/>
      <c r="X167" s="3"/>
      <c r="Y167" s="3"/>
      <c r="Z167" s="3"/>
    </row>
    <row r="168" ht="16.5" customHeight="1">
      <c r="A168" s="25"/>
      <c r="B168" s="26"/>
      <c r="C168" s="27"/>
      <c r="D168" s="3"/>
      <c r="E168" s="3"/>
      <c r="F168" s="3"/>
      <c r="G168" s="9"/>
      <c r="H168" s="42"/>
      <c r="I168" s="3"/>
      <c r="J168" s="30"/>
      <c r="K168" s="30"/>
      <c r="L168" s="30"/>
      <c r="M168" s="22"/>
      <c r="N168" s="21"/>
      <c r="O168" s="21"/>
      <c r="P168" s="30"/>
      <c r="Q168" s="40"/>
      <c r="R168" s="40"/>
      <c r="S168" s="3"/>
      <c r="T168" s="3"/>
      <c r="U168" s="3"/>
      <c r="V168" s="3"/>
      <c r="W168" s="3"/>
      <c r="X168" s="3"/>
      <c r="Y168" s="3"/>
      <c r="Z168" s="3"/>
    </row>
    <row r="169" ht="16.5" customHeight="1">
      <c r="A169" s="25"/>
      <c r="B169" s="26"/>
      <c r="C169" s="27"/>
      <c r="D169" s="3"/>
      <c r="E169" s="3"/>
      <c r="F169" s="3"/>
      <c r="G169" s="9"/>
      <c r="H169" s="42"/>
      <c r="I169" s="3"/>
      <c r="J169" s="30"/>
      <c r="K169" s="30"/>
      <c r="L169" s="30"/>
      <c r="M169" s="22"/>
      <c r="N169" s="21"/>
      <c r="O169" s="21"/>
      <c r="P169" s="30"/>
      <c r="Q169" s="40"/>
      <c r="R169" s="40"/>
      <c r="S169" s="3"/>
      <c r="T169" s="3"/>
      <c r="U169" s="3"/>
      <c r="V169" s="3"/>
      <c r="W169" s="3"/>
      <c r="X169" s="3"/>
      <c r="Y169" s="3"/>
      <c r="Z169" s="3"/>
    </row>
    <row r="170" ht="16.5" customHeight="1">
      <c r="A170" s="25"/>
      <c r="B170" s="26"/>
      <c r="C170" s="27"/>
      <c r="D170" s="3"/>
      <c r="E170" s="3"/>
      <c r="F170" s="3"/>
      <c r="G170" s="9"/>
      <c r="H170" s="42"/>
      <c r="I170" s="3"/>
      <c r="J170" s="30"/>
      <c r="K170" s="30"/>
      <c r="L170" s="30"/>
      <c r="M170" s="22"/>
      <c r="N170" s="21"/>
      <c r="O170" s="21"/>
      <c r="P170" s="30"/>
      <c r="Q170" s="40"/>
      <c r="R170" s="40"/>
      <c r="S170" s="3"/>
      <c r="T170" s="3"/>
      <c r="U170" s="3"/>
      <c r="V170" s="3"/>
      <c r="W170" s="3"/>
      <c r="X170" s="3"/>
      <c r="Y170" s="3"/>
      <c r="Z170" s="3"/>
    </row>
    <row r="171" ht="16.5" customHeight="1">
      <c r="A171" s="25"/>
      <c r="B171" s="26"/>
      <c r="C171" s="27"/>
      <c r="D171" s="3"/>
      <c r="E171" s="3"/>
      <c r="F171" s="3"/>
      <c r="G171" s="9"/>
      <c r="H171" s="42"/>
      <c r="I171" s="3"/>
      <c r="J171" s="30"/>
      <c r="K171" s="30"/>
      <c r="L171" s="30"/>
      <c r="M171" s="22"/>
      <c r="N171" s="21"/>
      <c r="O171" s="21"/>
      <c r="P171" s="30"/>
      <c r="Q171" s="40"/>
      <c r="R171" s="40"/>
      <c r="S171" s="3"/>
      <c r="T171" s="3"/>
      <c r="U171" s="3"/>
      <c r="V171" s="3"/>
      <c r="W171" s="3"/>
      <c r="X171" s="3"/>
      <c r="Y171" s="3"/>
      <c r="Z171" s="3"/>
    </row>
    <row r="172" ht="16.5" customHeight="1">
      <c r="A172" s="25"/>
      <c r="B172" s="26"/>
      <c r="C172" s="27"/>
      <c r="D172" s="3"/>
      <c r="E172" s="3"/>
      <c r="F172" s="3"/>
      <c r="G172" s="9"/>
      <c r="H172" s="42"/>
      <c r="I172" s="3"/>
      <c r="J172" s="30"/>
      <c r="K172" s="30"/>
      <c r="L172" s="30"/>
      <c r="M172" s="22"/>
      <c r="N172" s="21"/>
      <c r="O172" s="21"/>
      <c r="P172" s="30"/>
      <c r="Q172" s="40"/>
      <c r="R172" s="40"/>
      <c r="S172" s="3"/>
      <c r="T172" s="3"/>
      <c r="U172" s="3"/>
      <c r="V172" s="3"/>
      <c r="W172" s="3"/>
      <c r="X172" s="3"/>
      <c r="Y172" s="3"/>
      <c r="Z172" s="3"/>
    </row>
    <row r="173" ht="16.5" customHeight="1">
      <c r="A173" s="25"/>
      <c r="B173" s="26"/>
      <c r="C173" s="27"/>
      <c r="D173" s="3"/>
      <c r="E173" s="3"/>
      <c r="F173" s="3"/>
      <c r="G173" s="9"/>
      <c r="H173" s="42"/>
      <c r="I173" s="3"/>
      <c r="J173" s="30"/>
      <c r="K173" s="30"/>
      <c r="L173" s="30"/>
      <c r="M173" s="22"/>
      <c r="N173" s="21"/>
      <c r="O173" s="21"/>
      <c r="P173" s="30"/>
      <c r="Q173" s="40"/>
      <c r="R173" s="40"/>
      <c r="S173" s="3"/>
      <c r="T173" s="3"/>
      <c r="U173" s="3"/>
      <c r="V173" s="3"/>
      <c r="W173" s="3"/>
      <c r="X173" s="3"/>
      <c r="Y173" s="3"/>
      <c r="Z173" s="3"/>
    </row>
    <row r="174" ht="16.5" customHeight="1">
      <c r="A174" s="25"/>
      <c r="B174" s="26"/>
      <c r="C174" s="27"/>
      <c r="D174" s="3"/>
      <c r="E174" s="3"/>
      <c r="F174" s="3"/>
      <c r="G174" s="9"/>
      <c r="H174" s="42"/>
      <c r="I174" s="3"/>
      <c r="J174" s="30"/>
      <c r="K174" s="30"/>
      <c r="L174" s="30"/>
      <c r="M174" s="22"/>
      <c r="N174" s="21"/>
      <c r="O174" s="21"/>
      <c r="P174" s="30"/>
      <c r="Q174" s="40"/>
      <c r="R174" s="40"/>
      <c r="S174" s="3"/>
      <c r="T174" s="3"/>
      <c r="U174" s="3"/>
      <c r="V174" s="3"/>
      <c r="W174" s="3"/>
      <c r="X174" s="3"/>
      <c r="Y174" s="3"/>
      <c r="Z174" s="3"/>
    </row>
    <row r="175" ht="16.5" customHeight="1">
      <c r="A175" s="25"/>
      <c r="B175" s="26"/>
      <c r="C175" s="27"/>
      <c r="D175" s="3"/>
      <c r="E175" s="3"/>
      <c r="F175" s="3"/>
      <c r="G175" s="9"/>
      <c r="H175" s="42"/>
      <c r="I175" s="3"/>
      <c r="J175" s="30"/>
      <c r="K175" s="30"/>
      <c r="L175" s="30"/>
      <c r="M175" s="22"/>
      <c r="N175" s="21"/>
      <c r="O175" s="21"/>
      <c r="P175" s="30"/>
      <c r="Q175" s="40"/>
      <c r="R175" s="40"/>
      <c r="S175" s="3"/>
      <c r="T175" s="3"/>
      <c r="U175" s="3"/>
      <c r="V175" s="3"/>
      <c r="W175" s="3"/>
      <c r="X175" s="3"/>
      <c r="Y175" s="3"/>
      <c r="Z175" s="3"/>
    </row>
    <row r="176" ht="16.5" customHeight="1">
      <c r="A176" s="25"/>
      <c r="B176" s="26"/>
      <c r="C176" s="27"/>
      <c r="D176" s="3"/>
      <c r="E176" s="3"/>
      <c r="F176" s="3"/>
      <c r="G176" s="9"/>
      <c r="H176" s="42"/>
      <c r="I176" s="3"/>
      <c r="J176" s="30"/>
      <c r="K176" s="30"/>
      <c r="L176" s="30"/>
      <c r="M176" s="22"/>
      <c r="N176" s="21"/>
      <c r="O176" s="21"/>
      <c r="P176" s="30"/>
      <c r="Q176" s="40"/>
      <c r="R176" s="40"/>
      <c r="S176" s="3"/>
      <c r="T176" s="3"/>
      <c r="U176" s="3"/>
      <c r="V176" s="3"/>
      <c r="W176" s="3"/>
      <c r="X176" s="3"/>
      <c r="Y176" s="3"/>
      <c r="Z176" s="3"/>
    </row>
    <row r="177" ht="16.5" customHeight="1">
      <c r="A177" s="25"/>
      <c r="B177" s="26"/>
      <c r="C177" s="27"/>
      <c r="D177" s="3"/>
      <c r="E177" s="3"/>
      <c r="F177" s="3"/>
      <c r="G177" s="9"/>
      <c r="H177" s="42"/>
      <c r="I177" s="3"/>
      <c r="J177" s="30"/>
      <c r="K177" s="30"/>
      <c r="L177" s="30"/>
      <c r="M177" s="22"/>
      <c r="N177" s="21"/>
      <c r="O177" s="21"/>
      <c r="P177" s="30"/>
      <c r="Q177" s="40"/>
      <c r="R177" s="40"/>
      <c r="S177" s="3"/>
      <c r="T177" s="3"/>
      <c r="U177" s="3"/>
      <c r="V177" s="3"/>
      <c r="W177" s="3"/>
      <c r="X177" s="3"/>
      <c r="Y177" s="3"/>
      <c r="Z177" s="3"/>
    </row>
    <row r="178" ht="16.5" customHeight="1">
      <c r="A178" s="25"/>
      <c r="B178" s="26"/>
      <c r="C178" s="27"/>
      <c r="D178" s="3"/>
      <c r="E178" s="3"/>
      <c r="F178" s="3"/>
      <c r="G178" s="9"/>
      <c r="H178" s="42"/>
      <c r="I178" s="3"/>
      <c r="J178" s="30"/>
      <c r="K178" s="30"/>
      <c r="L178" s="30"/>
      <c r="M178" s="22"/>
      <c r="N178" s="21"/>
      <c r="O178" s="21"/>
      <c r="P178" s="30"/>
      <c r="Q178" s="40"/>
      <c r="R178" s="40"/>
      <c r="S178" s="3"/>
      <c r="T178" s="3"/>
      <c r="U178" s="3"/>
      <c r="V178" s="3"/>
      <c r="W178" s="3"/>
      <c r="X178" s="3"/>
      <c r="Y178" s="3"/>
      <c r="Z178" s="3"/>
    </row>
    <row r="179" ht="16.5" customHeight="1">
      <c r="A179" s="25"/>
      <c r="B179" s="26"/>
      <c r="C179" s="27"/>
      <c r="D179" s="3"/>
      <c r="E179" s="3"/>
      <c r="F179" s="3"/>
      <c r="G179" s="9"/>
      <c r="H179" s="42"/>
      <c r="I179" s="3"/>
      <c r="J179" s="30"/>
      <c r="K179" s="30"/>
      <c r="L179" s="30"/>
      <c r="M179" s="22"/>
      <c r="N179" s="21"/>
      <c r="O179" s="21"/>
      <c r="P179" s="30"/>
      <c r="Q179" s="40"/>
      <c r="R179" s="40"/>
      <c r="S179" s="3"/>
      <c r="T179" s="3"/>
      <c r="U179" s="3"/>
      <c r="V179" s="3"/>
      <c r="W179" s="3"/>
      <c r="X179" s="3"/>
      <c r="Y179" s="3"/>
      <c r="Z179" s="3"/>
    </row>
    <row r="180" ht="16.5" customHeight="1">
      <c r="A180" s="25"/>
      <c r="B180" s="26"/>
      <c r="C180" s="27"/>
      <c r="D180" s="3"/>
      <c r="E180" s="3"/>
      <c r="F180" s="3"/>
      <c r="G180" s="9"/>
      <c r="H180" s="42"/>
      <c r="I180" s="3"/>
      <c r="J180" s="30"/>
      <c r="K180" s="30"/>
      <c r="L180" s="30"/>
      <c r="M180" s="22"/>
      <c r="N180" s="21"/>
      <c r="O180" s="21"/>
      <c r="P180" s="30"/>
      <c r="Q180" s="40"/>
      <c r="R180" s="40"/>
      <c r="S180" s="3"/>
      <c r="T180" s="3"/>
      <c r="U180" s="3"/>
      <c r="V180" s="3"/>
      <c r="W180" s="3"/>
      <c r="X180" s="3"/>
      <c r="Y180" s="3"/>
      <c r="Z180" s="3"/>
    </row>
    <row r="181" ht="16.5" customHeight="1">
      <c r="A181" s="25"/>
      <c r="B181" s="26"/>
      <c r="C181" s="27"/>
      <c r="D181" s="3"/>
      <c r="E181" s="3"/>
      <c r="F181" s="3"/>
      <c r="G181" s="9"/>
      <c r="H181" s="42"/>
      <c r="I181" s="3"/>
      <c r="J181" s="30"/>
      <c r="K181" s="30"/>
      <c r="L181" s="30"/>
      <c r="M181" s="22"/>
      <c r="N181" s="21"/>
      <c r="O181" s="21"/>
      <c r="P181" s="30"/>
      <c r="Q181" s="40"/>
      <c r="R181" s="40"/>
      <c r="S181" s="3"/>
      <c r="T181" s="3"/>
      <c r="U181" s="3"/>
      <c r="V181" s="3"/>
      <c r="W181" s="3"/>
      <c r="X181" s="3"/>
      <c r="Y181" s="3"/>
      <c r="Z181" s="3"/>
    </row>
    <row r="182" ht="16.5" customHeight="1">
      <c r="A182" s="25"/>
      <c r="B182" s="26"/>
      <c r="C182" s="27"/>
      <c r="D182" s="3"/>
      <c r="E182" s="3"/>
      <c r="F182" s="3"/>
      <c r="G182" s="9"/>
      <c r="H182" s="42"/>
      <c r="I182" s="3"/>
      <c r="J182" s="30"/>
      <c r="K182" s="30"/>
      <c r="L182" s="30"/>
      <c r="M182" s="22"/>
      <c r="N182" s="21"/>
      <c r="O182" s="21"/>
      <c r="P182" s="30"/>
      <c r="Q182" s="40"/>
      <c r="R182" s="40"/>
      <c r="S182" s="3"/>
      <c r="T182" s="3"/>
      <c r="U182" s="3"/>
      <c r="V182" s="3"/>
      <c r="W182" s="3"/>
      <c r="X182" s="3"/>
      <c r="Y182" s="3"/>
      <c r="Z182" s="3"/>
    </row>
    <row r="183" ht="16.5" customHeight="1">
      <c r="A183" s="25"/>
      <c r="B183" s="26"/>
      <c r="C183" s="27"/>
      <c r="D183" s="3"/>
      <c r="E183" s="3"/>
      <c r="F183" s="3"/>
      <c r="G183" s="9"/>
      <c r="H183" s="42"/>
      <c r="I183" s="3"/>
      <c r="J183" s="30"/>
      <c r="K183" s="30"/>
      <c r="L183" s="30"/>
      <c r="M183" s="22"/>
      <c r="N183" s="21"/>
      <c r="O183" s="21"/>
      <c r="P183" s="30"/>
      <c r="Q183" s="40"/>
      <c r="R183" s="40"/>
      <c r="S183" s="3"/>
      <c r="T183" s="3"/>
      <c r="U183" s="3"/>
      <c r="V183" s="3"/>
      <c r="W183" s="3"/>
      <c r="X183" s="3"/>
      <c r="Y183" s="3"/>
      <c r="Z183" s="3"/>
    </row>
    <row r="184" ht="16.5" customHeight="1">
      <c r="A184" s="25"/>
      <c r="B184" s="4"/>
      <c r="C184" s="27"/>
      <c r="D184" s="3"/>
      <c r="E184" s="3"/>
      <c r="F184" s="3"/>
      <c r="G184" s="9"/>
      <c r="H184" s="42"/>
      <c r="I184" s="3"/>
      <c r="J184" s="30"/>
      <c r="K184" s="30"/>
      <c r="L184" s="30"/>
      <c r="M184" s="22"/>
      <c r="N184" s="21"/>
      <c r="O184" s="21"/>
      <c r="P184" s="30"/>
      <c r="Q184" s="40"/>
      <c r="R184" s="40"/>
      <c r="S184" s="3"/>
      <c r="T184" s="3"/>
      <c r="U184" s="3"/>
      <c r="V184" s="3"/>
      <c r="W184" s="3"/>
      <c r="X184" s="3"/>
      <c r="Y184" s="3"/>
      <c r="Z184" s="3"/>
    </row>
    <row r="185" ht="16.5" customHeight="1">
      <c r="A185" s="25"/>
      <c r="B185" s="4"/>
      <c r="C185" s="27"/>
      <c r="D185" s="3"/>
      <c r="E185" s="3"/>
      <c r="F185" s="3"/>
      <c r="G185" s="9"/>
      <c r="H185" s="42"/>
      <c r="I185" s="3"/>
      <c r="J185" s="30"/>
      <c r="K185" s="30"/>
      <c r="L185" s="30"/>
      <c r="M185" s="22"/>
      <c r="N185" s="21"/>
      <c r="O185" s="21"/>
      <c r="P185" s="30"/>
      <c r="Q185" s="40"/>
      <c r="R185" s="40"/>
      <c r="S185" s="3"/>
      <c r="T185" s="3"/>
      <c r="U185" s="3"/>
      <c r="V185" s="3"/>
      <c r="W185" s="3"/>
      <c r="X185" s="3"/>
      <c r="Y185" s="3"/>
      <c r="Z185" s="3"/>
    </row>
    <row r="186" ht="16.5" customHeight="1">
      <c r="A186" s="25"/>
      <c r="B186" s="4"/>
      <c r="C186" s="27"/>
      <c r="D186" s="3"/>
      <c r="E186" s="3"/>
      <c r="F186" s="3"/>
      <c r="G186" s="9"/>
      <c r="H186" s="42"/>
      <c r="I186" s="3"/>
      <c r="J186" s="30"/>
      <c r="K186" s="30"/>
      <c r="L186" s="30"/>
      <c r="M186" s="22"/>
      <c r="N186" s="21"/>
      <c r="O186" s="21"/>
      <c r="P186" s="30"/>
      <c r="Q186" s="40"/>
      <c r="R186" s="40"/>
      <c r="S186" s="3"/>
      <c r="T186" s="3"/>
      <c r="U186" s="3"/>
      <c r="V186" s="3"/>
      <c r="W186" s="3"/>
      <c r="X186" s="3"/>
      <c r="Y186" s="3"/>
      <c r="Z186" s="3"/>
    </row>
    <row r="187" ht="16.5" customHeight="1">
      <c r="A187" s="25"/>
      <c r="B187" s="4"/>
      <c r="C187" s="27"/>
      <c r="D187" s="3"/>
      <c r="E187" s="3"/>
      <c r="F187" s="3"/>
      <c r="G187" s="9"/>
      <c r="H187" s="42"/>
      <c r="I187" s="3"/>
      <c r="J187" s="30"/>
      <c r="K187" s="30"/>
      <c r="L187" s="30"/>
      <c r="M187" s="22"/>
      <c r="N187" s="21"/>
      <c r="O187" s="21"/>
      <c r="P187" s="30"/>
      <c r="Q187" s="40"/>
      <c r="R187" s="40"/>
      <c r="S187" s="3"/>
      <c r="T187" s="3"/>
      <c r="U187" s="3"/>
      <c r="V187" s="3"/>
      <c r="W187" s="3"/>
      <c r="X187" s="3"/>
      <c r="Y187" s="3"/>
      <c r="Z187" s="3"/>
    </row>
    <row r="188" ht="16.5" customHeight="1">
      <c r="A188" s="25"/>
      <c r="B188" s="4"/>
      <c r="C188" s="27"/>
      <c r="D188" s="3"/>
      <c r="E188" s="3"/>
      <c r="F188" s="3"/>
      <c r="G188" s="9"/>
      <c r="H188" s="42"/>
      <c r="I188" s="3"/>
      <c r="J188" s="30"/>
      <c r="K188" s="30"/>
      <c r="L188" s="30"/>
      <c r="M188" s="22"/>
      <c r="N188" s="21"/>
      <c r="O188" s="21"/>
      <c r="P188" s="30"/>
      <c r="Q188" s="40"/>
      <c r="R188" s="40"/>
      <c r="S188" s="3"/>
      <c r="T188" s="3"/>
      <c r="U188" s="3"/>
      <c r="V188" s="3"/>
      <c r="W188" s="3"/>
      <c r="X188" s="3"/>
      <c r="Y188" s="3"/>
      <c r="Z188" s="3"/>
    </row>
    <row r="189" ht="16.5" customHeight="1">
      <c r="A189" s="25"/>
      <c r="B189" s="4"/>
      <c r="C189" s="27"/>
      <c r="D189" s="3"/>
      <c r="E189" s="3"/>
      <c r="F189" s="3"/>
      <c r="G189" s="9"/>
      <c r="H189" s="42"/>
      <c r="I189" s="3"/>
      <c r="J189" s="30"/>
      <c r="K189" s="30"/>
      <c r="L189" s="30"/>
      <c r="M189" s="22"/>
      <c r="N189" s="21"/>
      <c r="O189" s="21"/>
      <c r="P189" s="30"/>
      <c r="Q189" s="40"/>
      <c r="R189" s="40"/>
      <c r="S189" s="3"/>
      <c r="T189" s="3"/>
      <c r="U189" s="3"/>
      <c r="V189" s="3"/>
      <c r="W189" s="3"/>
      <c r="X189" s="3"/>
      <c r="Y189" s="3"/>
      <c r="Z189" s="3"/>
    </row>
    <row r="190" ht="16.5" customHeight="1">
      <c r="A190" s="25"/>
      <c r="B190" s="4"/>
      <c r="C190" s="27"/>
      <c r="D190" s="3"/>
      <c r="E190" s="3"/>
      <c r="F190" s="3"/>
      <c r="G190" s="9"/>
      <c r="H190" s="42"/>
      <c r="I190" s="3"/>
      <c r="J190" s="30"/>
      <c r="K190" s="30"/>
      <c r="L190" s="30"/>
      <c r="M190" s="22"/>
      <c r="N190" s="21"/>
      <c r="O190" s="21"/>
      <c r="P190" s="30"/>
      <c r="Q190" s="40"/>
      <c r="R190" s="40"/>
      <c r="S190" s="3"/>
      <c r="T190" s="3"/>
      <c r="U190" s="3"/>
      <c r="V190" s="3"/>
      <c r="W190" s="3"/>
      <c r="X190" s="3"/>
      <c r="Y190" s="3"/>
      <c r="Z190" s="3"/>
    </row>
    <row r="191" ht="16.5" customHeight="1">
      <c r="A191" s="25"/>
      <c r="B191" s="4"/>
      <c r="C191" s="27"/>
      <c r="D191" s="3"/>
      <c r="E191" s="3"/>
      <c r="F191" s="3"/>
      <c r="G191" s="9"/>
      <c r="H191" s="42"/>
      <c r="I191" s="3"/>
      <c r="J191" s="30"/>
      <c r="K191" s="30"/>
      <c r="L191" s="30"/>
      <c r="M191" s="22"/>
      <c r="N191" s="21"/>
      <c r="O191" s="21"/>
      <c r="P191" s="30"/>
      <c r="Q191" s="40"/>
      <c r="R191" s="40"/>
      <c r="S191" s="3"/>
      <c r="T191" s="3"/>
      <c r="U191" s="3"/>
      <c r="V191" s="3"/>
      <c r="W191" s="3"/>
      <c r="X191" s="3"/>
      <c r="Y191" s="3"/>
      <c r="Z191" s="3"/>
    </row>
    <row r="192" ht="16.5" customHeight="1">
      <c r="A192" s="25"/>
      <c r="B192" s="4"/>
      <c r="C192" s="27"/>
      <c r="D192" s="3"/>
      <c r="E192" s="3"/>
      <c r="F192" s="3"/>
      <c r="G192" s="9"/>
      <c r="H192" s="42"/>
      <c r="I192" s="3"/>
      <c r="J192" s="30"/>
      <c r="K192" s="30"/>
      <c r="L192" s="30"/>
      <c r="M192" s="22"/>
      <c r="N192" s="21"/>
      <c r="O192" s="21"/>
      <c r="P192" s="30"/>
      <c r="Q192" s="40"/>
      <c r="R192" s="40"/>
      <c r="S192" s="3"/>
      <c r="T192" s="3"/>
      <c r="U192" s="3"/>
      <c r="V192" s="3"/>
      <c r="W192" s="3"/>
      <c r="X192" s="3"/>
      <c r="Y192" s="3"/>
      <c r="Z192" s="3"/>
    </row>
    <row r="193" ht="16.5" customHeight="1">
      <c r="A193" s="25"/>
      <c r="B193" s="4"/>
      <c r="C193" s="27"/>
      <c r="D193" s="3"/>
      <c r="E193" s="3"/>
      <c r="F193" s="3"/>
      <c r="G193" s="9"/>
      <c r="H193" s="42"/>
      <c r="I193" s="3"/>
      <c r="J193" s="30"/>
      <c r="K193" s="30"/>
      <c r="L193" s="30"/>
      <c r="M193" s="22"/>
      <c r="N193" s="21"/>
      <c r="O193" s="21"/>
      <c r="P193" s="30"/>
      <c r="Q193" s="40"/>
      <c r="R193" s="40"/>
      <c r="S193" s="3"/>
      <c r="T193" s="3"/>
      <c r="U193" s="3"/>
      <c r="V193" s="3"/>
      <c r="W193" s="3"/>
      <c r="X193" s="3"/>
      <c r="Y193" s="3"/>
      <c r="Z193" s="3"/>
    </row>
    <row r="194" ht="16.5" customHeight="1">
      <c r="A194" s="25"/>
      <c r="B194" s="4"/>
      <c r="C194" s="27"/>
      <c r="D194" s="3"/>
      <c r="E194" s="3"/>
      <c r="F194" s="3"/>
      <c r="G194" s="9"/>
      <c r="H194" s="42"/>
      <c r="I194" s="3"/>
      <c r="J194" s="30"/>
      <c r="K194" s="30"/>
      <c r="L194" s="30"/>
      <c r="M194" s="22"/>
      <c r="N194" s="21"/>
      <c r="O194" s="21"/>
      <c r="P194" s="30"/>
      <c r="Q194" s="40"/>
      <c r="R194" s="40"/>
      <c r="S194" s="3"/>
      <c r="T194" s="3"/>
      <c r="U194" s="3"/>
      <c r="V194" s="3"/>
      <c r="W194" s="3"/>
      <c r="X194" s="3"/>
      <c r="Y194" s="3"/>
      <c r="Z194" s="3"/>
    </row>
    <row r="195" ht="16.5" customHeight="1">
      <c r="A195" s="25"/>
      <c r="B195" s="4"/>
      <c r="C195" s="27"/>
      <c r="D195" s="3"/>
      <c r="E195" s="3"/>
      <c r="F195" s="3"/>
      <c r="G195" s="9"/>
      <c r="H195" s="42"/>
      <c r="I195" s="3"/>
      <c r="J195" s="30"/>
      <c r="K195" s="30"/>
      <c r="L195" s="30"/>
      <c r="M195" s="22"/>
      <c r="N195" s="21"/>
      <c r="O195" s="21"/>
      <c r="P195" s="30"/>
      <c r="Q195" s="40"/>
      <c r="R195" s="40"/>
      <c r="S195" s="3"/>
      <c r="T195" s="3"/>
      <c r="U195" s="3"/>
      <c r="V195" s="3"/>
      <c r="W195" s="3"/>
      <c r="X195" s="3"/>
      <c r="Y195" s="3"/>
      <c r="Z195" s="3"/>
    </row>
    <row r="196" ht="16.5" customHeight="1">
      <c r="A196" s="25"/>
      <c r="B196" s="4"/>
      <c r="C196" s="27"/>
      <c r="D196" s="3"/>
      <c r="E196" s="3"/>
      <c r="F196" s="3"/>
      <c r="G196" s="9"/>
      <c r="H196" s="42"/>
      <c r="I196" s="3"/>
      <c r="J196" s="30"/>
      <c r="K196" s="30"/>
      <c r="L196" s="30"/>
      <c r="M196" s="22"/>
      <c r="N196" s="21"/>
      <c r="O196" s="21"/>
      <c r="P196" s="30"/>
      <c r="Q196" s="40"/>
      <c r="R196" s="40"/>
      <c r="S196" s="3"/>
      <c r="T196" s="3"/>
      <c r="U196" s="3"/>
      <c r="V196" s="3"/>
      <c r="W196" s="3"/>
      <c r="X196" s="3"/>
      <c r="Y196" s="3"/>
      <c r="Z196" s="3"/>
    </row>
    <row r="197" ht="16.5" customHeight="1">
      <c r="A197" s="25"/>
      <c r="B197" s="4"/>
      <c r="C197" s="27"/>
      <c r="D197" s="3"/>
      <c r="E197" s="3"/>
      <c r="F197" s="3"/>
      <c r="G197" s="9"/>
      <c r="H197" s="42"/>
      <c r="I197" s="3"/>
      <c r="J197" s="30"/>
      <c r="K197" s="30"/>
      <c r="L197" s="30"/>
      <c r="M197" s="22"/>
      <c r="N197" s="21"/>
      <c r="O197" s="21"/>
      <c r="P197" s="30"/>
      <c r="Q197" s="40"/>
      <c r="R197" s="40"/>
      <c r="S197" s="3"/>
      <c r="T197" s="3"/>
      <c r="U197" s="3"/>
      <c r="V197" s="3"/>
      <c r="W197" s="3"/>
      <c r="X197" s="3"/>
      <c r="Y197" s="3"/>
      <c r="Z197" s="3"/>
    </row>
    <row r="198" ht="16.5" customHeight="1">
      <c r="A198" s="25"/>
      <c r="B198" s="4"/>
      <c r="C198" s="27"/>
      <c r="D198" s="3"/>
      <c r="E198" s="3"/>
      <c r="F198" s="3"/>
      <c r="G198" s="9"/>
      <c r="H198" s="42"/>
      <c r="I198" s="3"/>
      <c r="J198" s="30"/>
      <c r="K198" s="30"/>
      <c r="L198" s="30"/>
      <c r="M198" s="22"/>
      <c r="N198" s="21"/>
      <c r="O198" s="21"/>
      <c r="P198" s="30"/>
      <c r="Q198" s="40"/>
      <c r="R198" s="40"/>
      <c r="S198" s="3"/>
      <c r="T198" s="3"/>
      <c r="U198" s="3"/>
      <c r="V198" s="3"/>
      <c r="W198" s="3"/>
      <c r="X198" s="3"/>
      <c r="Y198" s="3"/>
      <c r="Z198" s="3"/>
    </row>
    <row r="199" ht="16.5" customHeight="1">
      <c r="A199" s="25"/>
      <c r="B199" s="4"/>
      <c r="C199" s="27"/>
      <c r="D199" s="3"/>
      <c r="E199" s="3"/>
      <c r="F199" s="3"/>
      <c r="G199" s="9"/>
      <c r="H199" s="42"/>
      <c r="I199" s="3"/>
      <c r="J199" s="30"/>
      <c r="K199" s="30"/>
      <c r="L199" s="30"/>
      <c r="M199" s="22"/>
      <c r="N199" s="21"/>
      <c r="O199" s="21"/>
      <c r="P199" s="30"/>
      <c r="Q199" s="40"/>
      <c r="R199" s="40"/>
      <c r="S199" s="3"/>
      <c r="T199" s="3"/>
      <c r="U199" s="3"/>
      <c r="V199" s="3"/>
      <c r="W199" s="3"/>
      <c r="X199" s="3"/>
      <c r="Y199" s="3"/>
      <c r="Z199" s="3"/>
    </row>
    <row r="200" ht="16.5" customHeight="1">
      <c r="A200" s="25"/>
      <c r="B200" s="4"/>
      <c r="C200" s="27"/>
      <c r="D200" s="3"/>
      <c r="E200" s="3"/>
      <c r="F200" s="3"/>
      <c r="G200" s="9"/>
      <c r="H200" s="42"/>
      <c r="I200" s="3"/>
      <c r="J200" s="30"/>
      <c r="K200" s="30"/>
      <c r="L200" s="30"/>
      <c r="M200" s="22"/>
      <c r="N200" s="21"/>
      <c r="O200" s="21"/>
      <c r="P200" s="30"/>
      <c r="Q200" s="40"/>
      <c r="R200" s="40"/>
      <c r="S200" s="3"/>
      <c r="T200" s="3"/>
      <c r="U200" s="3"/>
      <c r="V200" s="3"/>
      <c r="W200" s="3"/>
      <c r="X200" s="3"/>
      <c r="Y200" s="3"/>
      <c r="Z200" s="3"/>
    </row>
    <row r="201" ht="16.5" customHeight="1">
      <c r="A201" s="25"/>
      <c r="B201" s="4"/>
      <c r="C201" s="27"/>
      <c r="D201" s="3"/>
      <c r="E201" s="3"/>
      <c r="F201" s="3"/>
      <c r="G201" s="9"/>
      <c r="H201" s="42"/>
      <c r="I201" s="3"/>
      <c r="J201" s="30"/>
      <c r="K201" s="30"/>
      <c r="L201" s="30"/>
      <c r="M201" s="22"/>
      <c r="N201" s="21"/>
      <c r="O201" s="21"/>
      <c r="P201" s="30"/>
      <c r="Q201" s="40"/>
      <c r="R201" s="40"/>
      <c r="S201" s="3"/>
      <c r="T201" s="3"/>
      <c r="U201" s="3"/>
      <c r="V201" s="3"/>
      <c r="W201" s="3"/>
      <c r="X201" s="3"/>
      <c r="Y201" s="3"/>
      <c r="Z201" s="3"/>
    </row>
    <row r="202" ht="16.5" customHeight="1">
      <c r="A202" s="25"/>
      <c r="B202" s="4"/>
      <c r="C202" s="27"/>
      <c r="D202" s="3"/>
      <c r="E202" s="3"/>
      <c r="F202" s="3"/>
      <c r="G202" s="9"/>
      <c r="H202" s="42"/>
      <c r="I202" s="3"/>
      <c r="J202" s="30"/>
      <c r="K202" s="30"/>
      <c r="L202" s="30"/>
      <c r="M202" s="22"/>
      <c r="N202" s="21"/>
      <c r="O202" s="21"/>
      <c r="P202" s="30"/>
      <c r="Q202" s="40"/>
      <c r="R202" s="40"/>
      <c r="S202" s="3"/>
      <c r="T202" s="3"/>
      <c r="U202" s="3"/>
      <c r="V202" s="3"/>
      <c r="W202" s="3"/>
      <c r="X202" s="3"/>
      <c r="Y202" s="3"/>
      <c r="Z202" s="3"/>
    </row>
    <row r="203" ht="16.5" customHeight="1">
      <c r="A203" s="25"/>
      <c r="B203" s="4"/>
      <c r="C203" s="27"/>
      <c r="D203" s="3"/>
      <c r="E203" s="3"/>
      <c r="F203" s="3"/>
      <c r="G203" s="9"/>
      <c r="H203" s="42"/>
      <c r="I203" s="3"/>
      <c r="J203" s="30"/>
      <c r="K203" s="30"/>
      <c r="L203" s="30"/>
      <c r="M203" s="22"/>
      <c r="N203" s="21"/>
      <c r="O203" s="21"/>
      <c r="P203" s="30"/>
      <c r="Q203" s="40"/>
      <c r="R203" s="40"/>
      <c r="S203" s="3"/>
      <c r="T203" s="3"/>
      <c r="U203" s="3"/>
      <c r="V203" s="3"/>
      <c r="W203" s="3"/>
      <c r="X203" s="3"/>
      <c r="Y203" s="3"/>
      <c r="Z203" s="3"/>
    </row>
    <row r="204" ht="16.5" customHeight="1">
      <c r="A204" s="25"/>
      <c r="B204" s="4"/>
      <c r="C204" s="27"/>
      <c r="D204" s="3"/>
      <c r="E204" s="3"/>
      <c r="F204" s="3"/>
      <c r="G204" s="9"/>
      <c r="H204" s="42"/>
      <c r="I204" s="3"/>
      <c r="J204" s="30"/>
      <c r="K204" s="30"/>
      <c r="L204" s="30"/>
      <c r="M204" s="22"/>
      <c r="N204" s="21"/>
      <c r="O204" s="21"/>
      <c r="P204" s="30"/>
      <c r="Q204" s="40"/>
      <c r="R204" s="40"/>
      <c r="S204" s="3"/>
      <c r="T204" s="3"/>
      <c r="U204" s="3"/>
      <c r="V204" s="3"/>
      <c r="W204" s="3"/>
      <c r="X204" s="3"/>
      <c r="Y204" s="3"/>
      <c r="Z204" s="3"/>
    </row>
    <row r="205" ht="16.5" customHeight="1">
      <c r="A205" s="25"/>
      <c r="B205" s="4"/>
      <c r="C205" s="27"/>
      <c r="D205" s="3"/>
      <c r="E205" s="3"/>
      <c r="F205" s="3"/>
      <c r="G205" s="9"/>
      <c r="H205" s="42"/>
      <c r="I205" s="3"/>
      <c r="J205" s="30"/>
      <c r="K205" s="30"/>
      <c r="L205" s="30"/>
      <c r="M205" s="22"/>
      <c r="N205" s="21"/>
      <c r="O205" s="21"/>
      <c r="P205" s="30"/>
      <c r="Q205" s="40"/>
      <c r="R205" s="40"/>
      <c r="S205" s="3"/>
      <c r="T205" s="3"/>
      <c r="U205" s="3"/>
      <c r="V205" s="3"/>
      <c r="W205" s="3"/>
      <c r="X205" s="3"/>
      <c r="Y205" s="3"/>
      <c r="Z205" s="3"/>
    </row>
    <row r="206" ht="16.5" customHeight="1">
      <c r="A206" s="25"/>
      <c r="B206" s="4"/>
      <c r="C206" s="27"/>
      <c r="D206" s="3"/>
      <c r="E206" s="3"/>
      <c r="F206" s="3"/>
      <c r="G206" s="9"/>
      <c r="H206" s="42"/>
      <c r="I206" s="3"/>
      <c r="J206" s="30"/>
      <c r="K206" s="30"/>
      <c r="L206" s="30"/>
      <c r="M206" s="22"/>
      <c r="N206" s="21"/>
      <c r="O206" s="21"/>
      <c r="P206" s="30"/>
      <c r="Q206" s="40"/>
      <c r="R206" s="40"/>
      <c r="S206" s="3"/>
      <c r="T206" s="3"/>
      <c r="U206" s="3"/>
      <c r="V206" s="3"/>
      <c r="W206" s="3"/>
      <c r="X206" s="3"/>
      <c r="Y206" s="3"/>
      <c r="Z206" s="3"/>
    </row>
    <row r="207" ht="16.5" customHeight="1">
      <c r="A207" s="25"/>
      <c r="B207" s="4"/>
      <c r="C207" s="27"/>
      <c r="D207" s="3"/>
      <c r="E207" s="3"/>
      <c r="F207" s="3"/>
      <c r="G207" s="9"/>
      <c r="H207" s="42"/>
      <c r="I207" s="3"/>
      <c r="J207" s="30"/>
      <c r="K207" s="30"/>
      <c r="L207" s="30"/>
      <c r="M207" s="22"/>
      <c r="N207" s="21"/>
      <c r="O207" s="21"/>
      <c r="P207" s="30"/>
      <c r="Q207" s="40"/>
      <c r="R207" s="40"/>
      <c r="S207" s="3"/>
      <c r="T207" s="3"/>
      <c r="U207" s="3"/>
      <c r="V207" s="3"/>
      <c r="W207" s="3"/>
      <c r="X207" s="3"/>
      <c r="Y207" s="3"/>
      <c r="Z207" s="3"/>
    </row>
    <row r="208" ht="16.5" customHeight="1">
      <c r="A208" s="25"/>
      <c r="B208" s="4"/>
      <c r="C208" s="27"/>
      <c r="D208" s="3"/>
      <c r="E208" s="3"/>
      <c r="F208" s="3"/>
      <c r="G208" s="9"/>
      <c r="H208" s="42"/>
      <c r="I208" s="3"/>
      <c r="J208" s="30"/>
      <c r="K208" s="30"/>
      <c r="L208" s="30"/>
      <c r="M208" s="22"/>
      <c r="N208" s="21"/>
      <c r="O208" s="21"/>
      <c r="P208" s="30"/>
      <c r="Q208" s="40"/>
      <c r="R208" s="40"/>
      <c r="S208" s="3"/>
      <c r="T208" s="3"/>
      <c r="U208" s="3"/>
      <c r="V208" s="3"/>
      <c r="W208" s="3"/>
      <c r="X208" s="3"/>
      <c r="Y208" s="3"/>
      <c r="Z208" s="3"/>
    </row>
    <row r="209" ht="16.5" customHeight="1">
      <c r="A209" s="25"/>
      <c r="B209" s="4"/>
      <c r="C209" s="27"/>
      <c r="D209" s="3"/>
      <c r="E209" s="3"/>
      <c r="F209" s="3"/>
      <c r="G209" s="9"/>
      <c r="H209" s="42"/>
      <c r="I209" s="3"/>
      <c r="J209" s="30"/>
      <c r="K209" s="30"/>
      <c r="L209" s="30"/>
      <c r="M209" s="22"/>
      <c r="N209" s="21"/>
      <c r="O209" s="21"/>
      <c r="P209" s="30"/>
      <c r="Q209" s="40"/>
      <c r="R209" s="40"/>
      <c r="S209" s="3"/>
      <c r="T209" s="3"/>
      <c r="U209" s="3"/>
      <c r="V209" s="3"/>
      <c r="W209" s="3"/>
      <c r="X209" s="3"/>
      <c r="Y209" s="3"/>
      <c r="Z209" s="3"/>
    </row>
    <row r="210" ht="16.5" customHeight="1">
      <c r="A210" s="25"/>
      <c r="B210" s="4"/>
      <c r="C210" s="27"/>
      <c r="D210" s="3"/>
      <c r="E210" s="3"/>
      <c r="F210" s="3"/>
      <c r="G210" s="9"/>
      <c r="H210" s="42"/>
      <c r="I210" s="3"/>
      <c r="J210" s="30"/>
      <c r="K210" s="30"/>
      <c r="L210" s="30"/>
      <c r="M210" s="22"/>
      <c r="N210" s="21"/>
      <c r="O210" s="21"/>
      <c r="P210" s="30"/>
      <c r="Q210" s="40"/>
      <c r="R210" s="40"/>
      <c r="S210" s="3"/>
      <c r="T210" s="3"/>
      <c r="U210" s="3"/>
      <c r="V210" s="3"/>
      <c r="W210" s="3"/>
      <c r="X210" s="3"/>
      <c r="Y210" s="3"/>
      <c r="Z210" s="3"/>
    </row>
    <row r="211" ht="16.5" customHeight="1">
      <c r="A211" s="25"/>
      <c r="B211" s="4"/>
      <c r="C211" s="27"/>
      <c r="D211" s="3"/>
      <c r="E211" s="3"/>
      <c r="F211" s="3"/>
      <c r="G211" s="9"/>
      <c r="H211" s="42"/>
      <c r="I211" s="3"/>
      <c r="J211" s="30"/>
      <c r="K211" s="30"/>
      <c r="L211" s="30"/>
      <c r="M211" s="22"/>
      <c r="N211" s="21"/>
      <c r="O211" s="21"/>
      <c r="P211" s="30"/>
      <c r="Q211" s="40"/>
      <c r="R211" s="40"/>
      <c r="S211" s="3"/>
      <c r="T211" s="3"/>
      <c r="U211" s="3"/>
      <c r="V211" s="3"/>
      <c r="W211" s="3"/>
      <c r="X211" s="3"/>
      <c r="Y211" s="3"/>
      <c r="Z211" s="3"/>
    </row>
    <row r="212" ht="16.5" customHeight="1">
      <c r="A212" s="25"/>
      <c r="B212" s="4"/>
      <c r="C212" s="27"/>
      <c r="D212" s="3"/>
      <c r="E212" s="3"/>
      <c r="F212" s="3"/>
      <c r="G212" s="9"/>
      <c r="H212" s="42"/>
      <c r="I212" s="3"/>
      <c r="J212" s="30"/>
      <c r="K212" s="30"/>
      <c r="L212" s="30"/>
      <c r="M212" s="22"/>
      <c r="N212" s="21"/>
      <c r="O212" s="21"/>
      <c r="P212" s="30"/>
      <c r="Q212" s="40"/>
      <c r="R212" s="40"/>
      <c r="S212" s="3"/>
      <c r="T212" s="3"/>
      <c r="U212" s="3"/>
      <c r="V212" s="3"/>
      <c r="W212" s="3"/>
      <c r="X212" s="3"/>
      <c r="Y212" s="3"/>
      <c r="Z212" s="3"/>
    </row>
    <row r="213" ht="16.5" customHeight="1">
      <c r="A213" s="25"/>
      <c r="B213" s="4"/>
      <c r="C213" s="27"/>
      <c r="D213" s="3"/>
      <c r="E213" s="3"/>
      <c r="F213" s="3"/>
      <c r="G213" s="9"/>
      <c r="H213" s="42"/>
      <c r="I213" s="3"/>
      <c r="J213" s="30"/>
      <c r="K213" s="30"/>
      <c r="L213" s="30"/>
      <c r="M213" s="22"/>
      <c r="N213" s="21"/>
      <c r="O213" s="21"/>
      <c r="P213" s="30"/>
      <c r="Q213" s="40"/>
      <c r="R213" s="40"/>
      <c r="S213" s="3"/>
      <c r="T213" s="3"/>
      <c r="U213" s="3"/>
      <c r="V213" s="3"/>
      <c r="W213" s="3"/>
      <c r="X213" s="3"/>
      <c r="Y213" s="3"/>
      <c r="Z213" s="3"/>
    </row>
    <row r="214" ht="16.5" customHeight="1">
      <c r="A214" s="25"/>
      <c r="B214" s="4"/>
      <c r="C214" s="27"/>
      <c r="D214" s="3"/>
      <c r="E214" s="3"/>
      <c r="F214" s="3"/>
      <c r="G214" s="9"/>
      <c r="H214" s="42"/>
      <c r="I214" s="3"/>
      <c r="J214" s="30"/>
      <c r="K214" s="30"/>
      <c r="L214" s="30"/>
      <c r="M214" s="22"/>
      <c r="N214" s="21"/>
      <c r="O214" s="21"/>
      <c r="P214" s="30"/>
      <c r="Q214" s="40"/>
      <c r="R214" s="40"/>
      <c r="S214" s="3"/>
      <c r="T214" s="3"/>
      <c r="U214" s="3"/>
      <c r="V214" s="3"/>
      <c r="W214" s="3"/>
      <c r="X214" s="3"/>
      <c r="Y214" s="3"/>
      <c r="Z214" s="3"/>
    </row>
    <row r="215" ht="16.5" customHeight="1">
      <c r="A215" s="25"/>
      <c r="B215" s="4"/>
      <c r="C215" s="27"/>
      <c r="D215" s="3"/>
      <c r="E215" s="3"/>
      <c r="F215" s="3"/>
      <c r="G215" s="9"/>
      <c r="H215" s="42"/>
      <c r="I215" s="3"/>
      <c r="J215" s="30"/>
      <c r="K215" s="30"/>
      <c r="L215" s="30"/>
      <c r="M215" s="22"/>
      <c r="N215" s="21"/>
      <c r="O215" s="21"/>
      <c r="P215" s="30"/>
      <c r="Q215" s="40"/>
      <c r="R215" s="40"/>
      <c r="S215" s="3"/>
      <c r="T215" s="3"/>
      <c r="U215" s="3"/>
      <c r="V215" s="3"/>
      <c r="W215" s="3"/>
      <c r="X215" s="3"/>
      <c r="Y215" s="3"/>
      <c r="Z215" s="3"/>
    </row>
    <row r="216" ht="16.5" customHeight="1">
      <c r="A216" s="25"/>
      <c r="B216" s="4"/>
      <c r="C216" s="27"/>
      <c r="D216" s="3"/>
      <c r="E216" s="3"/>
      <c r="F216" s="3"/>
      <c r="G216" s="9"/>
      <c r="H216" s="42"/>
      <c r="I216" s="3"/>
      <c r="J216" s="30"/>
      <c r="K216" s="30"/>
      <c r="L216" s="30"/>
      <c r="M216" s="22"/>
      <c r="N216" s="21"/>
      <c r="O216" s="21"/>
      <c r="P216" s="30"/>
      <c r="Q216" s="40"/>
      <c r="R216" s="40"/>
      <c r="S216" s="3"/>
      <c r="T216" s="3"/>
      <c r="U216" s="3"/>
      <c r="V216" s="3"/>
      <c r="W216" s="3"/>
      <c r="X216" s="3"/>
      <c r="Y216" s="3"/>
      <c r="Z216" s="3"/>
    </row>
    <row r="217" ht="16.5" customHeight="1">
      <c r="A217" s="25"/>
      <c r="B217" s="4"/>
      <c r="C217" s="27"/>
      <c r="D217" s="3"/>
      <c r="E217" s="3"/>
      <c r="F217" s="3"/>
      <c r="G217" s="9"/>
      <c r="H217" s="42"/>
      <c r="I217" s="3"/>
      <c r="J217" s="30"/>
      <c r="K217" s="30"/>
      <c r="L217" s="30"/>
      <c r="M217" s="22"/>
      <c r="N217" s="21"/>
      <c r="O217" s="21"/>
      <c r="P217" s="30"/>
      <c r="Q217" s="40"/>
      <c r="R217" s="40"/>
      <c r="S217" s="3"/>
      <c r="T217" s="3"/>
      <c r="U217" s="3"/>
      <c r="V217" s="3"/>
      <c r="W217" s="3"/>
      <c r="X217" s="3"/>
      <c r="Y217" s="3"/>
      <c r="Z217" s="3"/>
    </row>
    <row r="218" ht="16.5" customHeight="1">
      <c r="A218" s="25"/>
      <c r="B218" s="4"/>
      <c r="C218" s="27"/>
      <c r="D218" s="3"/>
      <c r="E218" s="3"/>
      <c r="F218" s="3"/>
      <c r="G218" s="9"/>
      <c r="H218" s="42"/>
      <c r="I218" s="3"/>
      <c r="J218" s="30"/>
      <c r="K218" s="30"/>
      <c r="L218" s="30"/>
      <c r="M218" s="22"/>
      <c r="N218" s="21"/>
      <c r="O218" s="21"/>
      <c r="P218" s="30"/>
      <c r="Q218" s="40"/>
      <c r="R218" s="40"/>
      <c r="S218" s="3"/>
      <c r="T218" s="3"/>
      <c r="U218" s="3"/>
      <c r="V218" s="3"/>
      <c r="W218" s="3"/>
      <c r="X218" s="3"/>
      <c r="Y218" s="3"/>
      <c r="Z218" s="3"/>
    </row>
    <row r="219" ht="16.5" customHeight="1">
      <c r="A219" s="25"/>
      <c r="B219" s="4"/>
      <c r="C219" s="27"/>
      <c r="D219" s="3"/>
      <c r="E219" s="3"/>
      <c r="F219" s="3"/>
      <c r="G219" s="9"/>
      <c r="H219" s="42"/>
      <c r="I219" s="3"/>
      <c r="J219" s="30"/>
      <c r="K219" s="30"/>
      <c r="L219" s="30"/>
      <c r="M219" s="22"/>
      <c r="N219" s="21"/>
      <c r="O219" s="21"/>
      <c r="P219" s="30"/>
      <c r="Q219" s="40"/>
      <c r="R219" s="40"/>
      <c r="S219" s="3"/>
      <c r="T219" s="3"/>
      <c r="U219" s="3"/>
      <c r="V219" s="3"/>
      <c r="W219" s="3"/>
      <c r="X219" s="3"/>
      <c r="Y219" s="3"/>
      <c r="Z219" s="3"/>
    </row>
    <row r="220" ht="16.5" customHeight="1">
      <c r="A220" s="25"/>
      <c r="B220" s="4"/>
      <c r="C220" s="27"/>
      <c r="D220" s="3"/>
      <c r="E220" s="3"/>
      <c r="F220" s="3"/>
      <c r="G220" s="9"/>
      <c r="H220" s="42"/>
      <c r="I220" s="3"/>
      <c r="J220" s="30"/>
      <c r="K220" s="30"/>
      <c r="L220" s="30"/>
      <c r="M220" s="22"/>
      <c r="N220" s="21"/>
      <c r="O220" s="21"/>
      <c r="P220" s="30"/>
      <c r="Q220" s="40"/>
      <c r="R220" s="40"/>
      <c r="S220" s="3"/>
      <c r="T220" s="3"/>
      <c r="U220" s="3"/>
      <c r="V220" s="3"/>
      <c r="W220" s="3"/>
      <c r="X220" s="3"/>
      <c r="Y220" s="3"/>
      <c r="Z220" s="3"/>
    </row>
    <row r="221" ht="16.5" customHeight="1">
      <c r="A221" s="25"/>
      <c r="B221" s="4"/>
      <c r="C221" s="27"/>
      <c r="D221" s="3"/>
      <c r="E221" s="3"/>
      <c r="F221" s="3"/>
      <c r="G221" s="9"/>
      <c r="H221" s="42"/>
      <c r="I221" s="3"/>
      <c r="J221" s="30"/>
      <c r="K221" s="30"/>
      <c r="L221" s="30"/>
      <c r="M221" s="22"/>
      <c r="N221" s="21"/>
      <c r="O221" s="21"/>
      <c r="P221" s="30"/>
      <c r="Q221" s="40"/>
      <c r="R221" s="40"/>
      <c r="S221" s="3"/>
      <c r="T221" s="3"/>
      <c r="U221" s="3"/>
      <c r="V221" s="3"/>
      <c r="W221" s="3"/>
      <c r="X221" s="3"/>
      <c r="Y221" s="3"/>
      <c r="Z221" s="3"/>
    </row>
    <row r="222" ht="16.5" customHeight="1">
      <c r="A222" s="25"/>
      <c r="B222" s="4"/>
      <c r="C222" s="27"/>
      <c r="D222" s="3"/>
      <c r="E222" s="3"/>
      <c r="F222" s="3"/>
      <c r="G222" s="9"/>
      <c r="H222" s="42"/>
      <c r="I222" s="3"/>
      <c r="J222" s="30"/>
      <c r="K222" s="30"/>
      <c r="L222" s="30"/>
      <c r="M222" s="22"/>
      <c r="N222" s="21"/>
      <c r="O222" s="21"/>
      <c r="P222" s="30"/>
      <c r="Q222" s="40"/>
      <c r="R222" s="40"/>
      <c r="S222" s="3"/>
      <c r="T222" s="3"/>
      <c r="U222" s="3"/>
      <c r="V222" s="3"/>
      <c r="W222" s="3"/>
      <c r="X222" s="3"/>
      <c r="Y222" s="3"/>
      <c r="Z222" s="3"/>
    </row>
    <row r="223" ht="16.5" customHeight="1">
      <c r="A223" s="25"/>
      <c r="B223" s="4"/>
      <c r="C223" s="27"/>
      <c r="D223" s="3"/>
      <c r="E223" s="3"/>
      <c r="F223" s="3"/>
      <c r="G223" s="9"/>
      <c r="H223" s="42"/>
      <c r="I223" s="3"/>
      <c r="J223" s="30"/>
      <c r="K223" s="30"/>
      <c r="L223" s="30"/>
      <c r="M223" s="22"/>
      <c r="N223" s="21"/>
      <c r="O223" s="21"/>
      <c r="P223" s="30"/>
      <c r="Q223" s="40"/>
      <c r="R223" s="40"/>
      <c r="S223" s="3"/>
      <c r="T223" s="3"/>
      <c r="U223" s="3"/>
      <c r="V223" s="3"/>
      <c r="W223" s="3"/>
      <c r="X223" s="3"/>
      <c r="Y223" s="3"/>
      <c r="Z223" s="3"/>
    </row>
    <row r="224" ht="16.5" customHeight="1">
      <c r="A224" s="25"/>
      <c r="B224" s="4"/>
      <c r="C224" s="27"/>
      <c r="D224" s="3"/>
      <c r="E224" s="3"/>
      <c r="F224" s="3"/>
      <c r="G224" s="9"/>
      <c r="H224" s="42"/>
      <c r="I224" s="3"/>
      <c r="J224" s="30"/>
      <c r="K224" s="30"/>
      <c r="L224" s="30"/>
      <c r="M224" s="22"/>
      <c r="N224" s="21"/>
      <c r="O224" s="21"/>
      <c r="P224" s="30"/>
      <c r="Q224" s="40"/>
      <c r="R224" s="40"/>
      <c r="S224" s="3"/>
      <c r="T224" s="3"/>
      <c r="U224" s="3"/>
      <c r="V224" s="3"/>
      <c r="W224" s="3"/>
      <c r="X224" s="3"/>
      <c r="Y224" s="3"/>
      <c r="Z224" s="3"/>
    </row>
    <row r="225" ht="16.5" customHeight="1">
      <c r="A225" s="25"/>
      <c r="B225" s="4"/>
      <c r="C225" s="27"/>
      <c r="D225" s="3"/>
      <c r="E225" s="3"/>
      <c r="F225" s="3"/>
      <c r="G225" s="9"/>
      <c r="H225" s="42"/>
      <c r="I225" s="3"/>
      <c r="J225" s="30"/>
      <c r="K225" s="30"/>
      <c r="L225" s="30"/>
      <c r="M225" s="22"/>
      <c r="N225" s="21"/>
      <c r="O225" s="21"/>
      <c r="P225" s="30"/>
      <c r="Q225" s="40"/>
      <c r="R225" s="40"/>
      <c r="S225" s="3"/>
      <c r="T225" s="3"/>
      <c r="U225" s="3"/>
      <c r="V225" s="3"/>
      <c r="W225" s="3"/>
      <c r="X225" s="3"/>
      <c r="Y225" s="3"/>
      <c r="Z225" s="3"/>
    </row>
    <row r="226" ht="16.5" customHeight="1">
      <c r="A226" s="25"/>
      <c r="B226" s="4"/>
      <c r="C226" s="27"/>
      <c r="D226" s="3"/>
      <c r="E226" s="3"/>
      <c r="F226" s="3"/>
      <c r="G226" s="9"/>
      <c r="H226" s="42"/>
      <c r="I226" s="3"/>
      <c r="J226" s="30"/>
      <c r="K226" s="30"/>
      <c r="L226" s="30"/>
      <c r="M226" s="22"/>
      <c r="N226" s="21"/>
      <c r="O226" s="21"/>
      <c r="P226" s="30"/>
      <c r="Q226" s="40"/>
      <c r="R226" s="40"/>
      <c r="S226" s="3"/>
      <c r="T226" s="3"/>
      <c r="U226" s="3"/>
      <c r="V226" s="3"/>
      <c r="W226" s="3"/>
      <c r="X226" s="3"/>
      <c r="Y226" s="3"/>
      <c r="Z226" s="3"/>
    </row>
    <row r="227" ht="16.5" customHeight="1">
      <c r="A227" s="25"/>
      <c r="B227" s="4"/>
      <c r="C227" s="27"/>
      <c r="D227" s="3"/>
      <c r="E227" s="3"/>
      <c r="F227" s="3"/>
      <c r="G227" s="9"/>
      <c r="H227" s="42"/>
      <c r="I227" s="3"/>
      <c r="J227" s="30"/>
      <c r="K227" s="30"/>
      <c r="L227" s="30"/>
      <c r="M227" s="22"/>
      <c r="N227" s="21"/>
      <c r="O227" s="21"/>
      <c r="P227" s="30"/>
      <c r="Q227" s="40"/>
      <c r="R227" s="40"/>
      <c r="S227" s="3"/>
      <c r="T227" s="3"/>
      <c r="U227" s="3"/>
      <c r="V227" s="3"/>
      <c r="W227" s="3"/>
      <c r="X227" s="3"/>
      <c r="Y227" s="3"/>
      <c r="Z227" s="3"/>
    </row>
    <row r="228" ht="16.5" customHeight="1">
      <c r="A228" s="25"/>
      <c r="B228" s="4"/>
      <c r="C228" s="27"/>
      <c r="D228" s="3"/>
      <c r="E228" s="3"/>
      <c r="F228" s="3"/>
      <c r="G228" s="9"/>
      <c r="H228" s="42"/>
      <c r="I228" s="3"/>
      <c r="J228" s="30"/>
      <c r="K228" s="30"/>
      <c r="L228" s="30"/>
      <c r="M228" s="22"/>
      <c r="N228" s="21"/>
      <c r="O228" s="21"/>
      <c r="P228" s="30"/>
      <c r="Q228" s="40"/>
      <c r="R228" s="40"/>
      <c r="S228" s="3"/>
      <c r="T228" s="3"/>
      <c r="U228" s="3"/>
      <c r="V228" s="3"/>
      <c r="W228" s="3"/>
      <c r="X228" s="3"/>
      <c r="Y228" s="3"/>
      <c r="Z228" s="3"/>
    </row>
    <row r="229" ht="16.5" customHeight="1">
      <c r="A229" s="25"/>
      <c r="B229" s="4"/>
      <c r="C229" s="27"/>
      <c r="D229" s="3"/>
      <c r="E229" s="3"/>
      <c r="F229" s="3"/>
      <c r="G229" s="9"/>
      <c r="H229" s="42"/>
      <c r="I229" s="3"/>
      <c r="J229" s="30"/>
      <c r="K229" s="30"/>
      <c r="L229" s="30"/>
      <c r="M229" s="22"/>
      <c r="N229" s="21"/>
      <c r="O229" s="21"/>
      <c r="P229" s="30"/>
      <c r="Q229" s="40"/>
      <c r="R229" s="40"/>
      <c r="S229" s="3"/>
      <c r="T229" s="3"/>
      <c r="U229" s="3"/>
      <c r="V229" s="3"/>
      <c r="W229" s="3"/>
      <c r="X229" s="3"/>
      <c r="Y229" s="3"/>
      <c r="Z229" s="3"/>
    </row>
    <row r="230" ht="16.5" customHeight="1">
      <c r="A230" s="25"/>
      <c r="B230" s="4"/>
      <c r="C230" s="27"/>
      <c r="D230" s="3"/>
      <c r="E230" s="3"/>
      <c r="F230" s="3"/>
      <c r="G230" s="9"/>
      <c r="H230" s="42"/>
      <c r="I230" s="3"/>
      <c r="J230" s="30"/>
      <c r="K230" s="30"/>
      <c r="L230" s="30"/>
      <c r="M230" s="22"/>
      <c r="N230" s="21"/>
      <c r="O230" s="21"/>
      <c r="P230" s="30"/>
      <c r="Q230" s="40"/>
      <c r="R230" s="40"/>
      <c r="S230" s="3"/>
      <c r="T230" s="3"/>
      <c r="U230" s="3"/>
      <c r="V230" s="3"/>
      <c r="W230" s="3"/>
      <c r="X230" s="3"/>
      <c r="Y230" s="3"/>
      <c r="Z230" s="3"/>
    </row>
    <row r="231" ht="16.5" customHeight="1">
      <c r="A231" s="25"/>
      <c r="B231" s="4"/>
      <c r="C231" s="27"/>
      <c r="D231" s="3"/>
      <c r="E231" s="3"/>
      <c r="F231" s="3"/>
      <c r="G231" s="9"/>
      <c r="H231" s="42"/>
      <c r="I231" s="3"/>
      <c r="J231" s="30"/>
      <c r="K231" s="30"/>
      <c r="L231" s="30"/>
      <c r="M231" s="22"/>
      <c r="N231" s="21"/>
      <c r="O231" s="21"/>
      <c r="P231" s="30"/>
      <c r="Q231" s="40"/>
      <c r="R231" s="40"/>
      <c r="S231" s="3"/>
      <c r="T231" s="3"/>
      <c r="U231" s="3"/>
      <c r="V231" s="3"/>
      <c r="W231" s="3"/>
      <c r="X231" s="3"/>
      <c r="Y231" s="3"/>
      <c r="Z231" s="3"/>
    </row>
    <row r="232" ht="16.5" customHeight="1">
      <c r="A232" s="25"/>
      <c r="B232" s="4"/>
      <c r="C232" s="27"/>
      <c r="D232" s="3"/>
      <c r="E232" s="3"/>
      <c r="F232" s="3"/>
      <c r="G232" s="9"/>
      <c r="H232" s="42"/>
      <c r="I232" s="3"/>
      <c r="J232" s="30"/>
      <c r="K232" s="30"/>
      <c r="L232" s="30"/>
      <c r="M232" s="22"/>
      <c r="N232" s="21"/>
      <c r="O232" s="21"/>
      <c r="P232" s="30"/>
      <c r="Q232" s="40"/>
      <c r="R232" s="40"/>
      <c r="S232" s="3"/>
      <c r="T232" s="3"/>
      <c r="U232" s="3"/>
      <c r="V232" s="3"/>
      <c r="W232" s="3"/>
      <c r="X232" s="3"/>
      <c r="Y232" s="3"/>
      <c r="Z232" s="3"/>
    </row>
    <row r="233" ht="16.5" customHeight="1">
      <c r="A233" s="25"/>
      <c r="B233" s="4"/>
      <c r="C233" s="27"/>
      <c r="D233" s="3"/>
      <c r="E233" s="3"/>
      <c r="F233" s="3"/>
      <c r="G233" s="9"/>
      <c r="H233" s="42"/>
      <c r="I233" s="3"/>
      <c r="J233" s="30"/>
      <c r="K233" s="30"/>
      <c r="L233" s="30"/>
      <c r="M233" s="22"/>
      <c r="N233" s="21"/>
      <c r="O233" s="21"/>
      <c r="P233" s="30"/>
      <c r="Q233" s="40"/>
      <c r="R233" s="40"/>
      <c r="S233" s="3"/>
      <c r="T233" s="3"/>
      <c r="U233" s="3"/>
      <c r="V233" s="3"/>
      <c r="W233" s="3"/>
      <c r="X233" s="3"/>
      <c r="Y233" s="3"/>
      <c r="Z233" s="3"/>
    </row>
    <row r="234" ht="16.5" customHeight="1">
      <c r="A234" s="25"/>
      <c r="B234" s="4"/>
      <c r="C234" s="27"/>
      <c r="D234" s="3"/>
      <c r="E234" s="3"/>
      <c r="F234" s="3"/>
      <c r="G234" s="9"/>
      <c r="H234" s="42"/>
      <c r="I234" s="3"/>
      <c r="J234" s="30"/>
      <c r="K234" s="30"/>
      <c r="L234" s="30"/>
      <c r="M234" s="22"/>
      <c r="N234" s="21"/>
      <c r="O234" s="21"/>
      <c r="P234" s="30"/>
      <c r="Q234" s="40"/>
      <c r="R234" s="40"/>
      <c r="S234" s="3"/>
      <c r="T234" s="3"/>
      <c r="U234" s="3"/>
      <c r="V234" s="3"/>
      <c r="W234" s="3"/>
      <c r="X234" s="3"/>
      <c r="Y234" s="3"/>
      <c r="Z234" s="3"/>
    </row>
    <row r="235" ht="16.5" customHeight="1">
      <c r="A235" s="25"/>
      <c r="B235" s="4"/>
      <c r="C235" s="27"/>
      <c r="D235" s="3"/>
      <c r="E235" s="3"/>
      <c r="F235" s="3"/>
      <c r="G235" s="9"/>
      <c r="H235" s="42"/>
      <c r="I235" s="3"/>
      <c r="J235" s="30"/>
      <c r="K235" s="30"/>
      <c r="L235" s="30"/>
      <c r="M235" s="22"/>
      <c r="N235" s="21"/>
      <c r="O235" s="21"/>
      <c r="P235" s="30"/>
      <c r="Q235" s="40"/>
      <c r="R235" s="40"/>
      <c r="S235" s="3"/>
      <c r="T235" s="3"/>
      <c r="U235" s="3"/>
      <c r="V235" s="3"/>
      <c r="W235" s="3"/>
      <c r="X235" s="3"/>
      <c r="Y235" s="3"/>
      <c r="Z235" s="3"/>
    </row>
    <row r="236" ht="16.5" customHeight="1">
      <c r="A236" s="25"/>
      <c r="B236" s="4"/>
      <c r="C236" s="27"/>
      <c r="D236" s="3"/>
      <c r="E236" s="3"/>
      <c r="F236" s="3"/>
      <c r="G236" s="9"/>
      <c r="H236" s="42"/>
      <c r="I236" s="3"/>
      <c r="J236" s="30"/>
      <c r="K236" s="30"/>
      <c r="L236" s="30"/>
      <c r="M236" s="22"/>
      <c r="N236" s="21"/>
      <c r="O236" s="21"/>
      <c r="P236" s="30"/>
      <c r="Q236" s="40"/>
      <c r="R236" s="40"/>
      <c r="S236" s="3"/>
      <c r="T236" s="3"/>
      <c r="U236" s="3"/>
      <c r="V236" s="3"/>
      <c r="W236" s="3"/>
      <c r="X236" s="3"/>
      <c r="Y236" s="3"/>
      <c r="Z236" s="3"/>
    </row>
    <row r="237" ht="16.5" customHeight="1">
      <c r="A237" s="25"/>
      <c r="B237" s="4"/>
      <c r="C237" s="27"/>
      <c r="D237" s="3"/>
      <c r="E237" s="3"/>
      <c r="F237" s="3"/>
      <c r="G237" s="9"/>
      <c r="H237" s="42"/>
      <c r="I237" s="3"/>
      <c r="J237" s="30"/>
      <c r="K237" s="30"/>
      <c r="L237" s="30"/>
      <c r="M237" s="22"/>
      <c r="N237" s="21"/>
      <c r="O237" s="21"/>
      <c r="P237" s="30"/>
      <c r="Q237" s="40"/>
      <c r="R237" s="40"/>
      <c r="S237" s="3"/>
      <c r="T237" s="3"/>
      <c r="U237" s="3"/>
      <c r="V237" s="3"/>
      <c r="W237" s="3"/>
      <c r="X237" s="3"/>
      <c r="Y237" s="3"/>
      <c r="Z237" s="3"/>
    </row>
    <row r="238" ht="16.5" customHeight="1">
      <c r="A238" s="25"/>
      <c r="B238" s="4"/>
      <c r="C238" s="27"/>
      <c r="D238" s="3"/>
      <c r="E238" s="3"/>
      <c r="F238" s="3"/>
      <c r="G238" s="9"/>
      <c r="H238" s="42"/>
      <c r="I238" s="3"/>
      <c r="J238" s="30"/>
      <c r="K238" s="30"/>
      <c r="L238" s="30"/>
      <c r="M238" s="22"/>
      <c r="N238" s="21"/>
      <c r="O238" s="21"/>
      <c r="P238" s="30"/>
      <c r="Q238" s="40"/>
      <c r="R238" s="40"/>
      <c r="S238" s="3"/>
      <c r="T238" s="3"/>
      <c r="U238" s="3"/>
      <c r="V238" s="3"/>
      <c r="W238" s="3"/>
      <c r="X238" s="3"/>
      <c r="Y238" s="3"/>
      <c r="Z238" s="3"/>
    </row>
    <row r="239" ht="16.5" customHeight="1">
      <c r="A239" s="25"/>
      <c r="B239" s="4"/>
      <c r="C239" s="27"/>
      <c r="D239" s="3"/>
      <c r="E239" s="3"/>
      <c r="F239" s="3"/>
      <c r="G239" s="9"/>
      <c r="H239" s="42"/>
      <c r="I239" s="3"/>
      <c r="J239" s="30"/>
      <c r="K239" s="30"/>
      <c r="L239" s="30"/>
      <c r="M239" s="22"/>
      <c r="N239" s="21"/>
      <c r="O239" s="21"/>
      <c r="P239" s="30"/>
      <c r="Q239" s="40"/>
      <c r="R239" s="40"/>
      <c r="S239" s="3"/>
      <c r="T239" s="3"/>
      <c r="U239" s="3"/>
      <c r="V239" s="3"/>
      <c r="W239" s="3"/>
      <c r="X239" s="3"/>
      <c r="Y239" s="3"/>
      <c r="Z239" s="3"/>
    </row>
    <row r="240" ht="16.5" customHeight="1">
      <c r="A240" s="25"/>
      <c r="B240" s="4"/>
      <c r="C240" s="27"/>
      <c r="D240" s="3"/>
      <c r="E240" s="3"/>
      <c r="F240" s="3"/>
      <c r="G240" s="9"/>
      <c r="H240" s="42"/>
      <c r="I240" s="3"/>
      <c r="J240" s="30"/>
      <c r="K240" s="30"/>
      <c r="L240" s="30"/>
      <c r="M240" s="22"/>
      <c r="N240" s="21"/>
      <c r="O240" s="21"/>
      <c r="P240" s="30"/>
      <c r="Q240" s="40"/>
      <c r="R240" s="40"/>
      <c r="S240" s="3"/>
      <c r="T240" s="3"/>
      <c r="U240" s="3"/>
      <c r="V240" s="3"/>
      <c r="W240" s="3"/>
      <c r="X240" s="3"/>
      <c r="Y240" s="3"/>
      <c r="Z240" s="3"/>
    </row>
    <row r="241" ht="16.5" customHeight="1">
      <c r="A241" s="25"/>
      <c r="B241" s="4"/>
      <c r="C241" s="27"/>
      <c r="D241" s="3"/>
      <c r="E241" s="3"/>
      <c r="F241" s="3"/>
      <c r="G241" s="9"/>
      <c r="H241" s="42"/>
      <c r="I241" s="3"/>
      <c r="J241" s="30"/>
      <c r="K241" s="30"/>
      <c r="L241" s="30"/>
      <c r="M241" s="22"/>
      <c r="N241" s="21"/>
      <c r="O241" s="21"/>
      <c r="P241" s="30"/>
      <c r="Q241" s="40"/>
      <c r="R241" s="40"/>
      <c r="S241" s="3"/>
      <c r="T241" s="3"/>
      <c r="U241" s="3"/>
      <c r="V241" s="3"/>
      <c r="W241" s="3"/>
      <c r="X241" s="3"/>
      <c r="Y241" s="3"/>
      <c r="Z241" s="3"/>
    </row>
    <row r="242" ht="16.5" customHeight="1">
      <c r="A242" s="25"/>
      <c r="B242" s="4"/>
      <c r="C242" s="27"/>
      <c r="D242" s="3"/>
      <c r="E242" s="3"/>
      <c r="F242" s="3"/>
      <c r="G242" s="9"/>
      <c r="H242" s="42"/>
      <c r="I242" s="3"/>
      <c r="J242" s="30"/>
      <c r="K242" s="30"/>
      <c r="L242" s="30"/>
      <c r="M242" s="22"/>
      <c r="N242" s="21"/>
      <c r="O242" s="21"/>
      <c r="P242" s="30"/>
      <c r="Q242" s="40"/>
      <c r="R242" s="40"/>
      <c r="S242" s="3"/>
      <c r="T242" s="3"/>
      <c r="U242" s="3"/>
      <c r="V242" s="3"/>
      <c r="W242" s="3"/>
      <c r="X242" s="3"/>
      <c r="Y242" s="3"/>
      <c r="Z242" s="3"/>
    </row>
    <row r="243" ht="16.5" customHeight="1">
      <c r="A243" s="25"/>
      <c r="B243" s="4"/>
      <c r="C243" s="27"/>
      <c r="D243" s="3"/>
      <c r="E243" s="3"/>
      <c r="F243" s="3"/>
      <c r="G243" s="9"/>
      <c r="H243" s="42"/>
      <c r="I243" s="3"/>
      <c r="J243" s="30"/>
      <c r="K243" s="30"/>
      <c r="L243" s="30"/>
      <c r="M243" s="22"/>
      <c r="N243" s="21"/>
      <c r="O243" s="21"/>
      <c r="P243" s="30"/>
      <c r="Q243" s="40"/>
      <c r="R243" s="40"/>
      <c r="S243" s="3"/>
      <c r="T243" s="3"/>
      <c r="U243" s="3"/>
      <c r="V243" s="3"/>
      <c r="W243" s="3"/>
      <c r="X243" s="3"/>
      <c r="Y243" s="3"/>
      <c r="Z243" s="3"/>
    </row>
    <row r="244" ht="16.5" customHeight="1">
      <c r="A244" s="25"/>
      <c r="B244" s="4"/>
      <c r="C244" s="27"/>
      <c r="D244" s="3"/>
      <c r="E244" s="3"/>
      <c r="F244" s="3"/>
      <c r="G244" s="9"/>
      <c r="H244" s="42"/>
      <c r="I244" s="3"/>
      <c r="J244" s="30"/>
      <c r="K244" s="30"/>
      <c r="L244" s="30"/>
      <c r="M244" s="22"/>
      <c r="N244" s="21"/>
      <c r="O244" s="21"/>
      <c r="P244" s="30"/>
      <c r="Q244" s="40"/>
      <c r="R244" s="40"/>
      <c r="S244" s="3"/>
      <c r="T244" s="3"/>
      <c r="U244" s="3"/>
      <c r="V244" s="3"/>
      <c r="W244" s="3"/>
      <c r="X244" s="3"/>
      <c r="Y244" s="3"/>
      <c r="Z244" s="3"/>
    </row>
    <row r="245" ht="16.5" customHeight="1">
      <c r="A245" s="25"/>
      <c r="B245" s="4"/>
      <c r="C245" s="27"/>
      <c r="D245" s="3"/>
      <c r="E245" s="3"/>
      <c r="F245" s="3"/>
      <c r="G245" s="9"/>
      <c r="H245" s="42"/>
      <c r="I245" s="3"/>
      <c r="J245" s="30"/>
      <c r="K245" s="30"/>
      <c r="L245" s="30"/>
      <c r="M245" s="22"/>
      <c r="N245" s="21"/>
      <c r="O245" s="21"/>
      <c r="P245" s="30"/>
      <c r="Q245" s="40"/>
      <c r="R245" s="40"/>
      <c r="S245" s="3"/>
      <c r="T245" s="3"/>
      <c r="U245" s="3"/>
      <c r="V245" s="3"/>
      <c r="W245" s="3"/>
      <c r="X245" s="3"/>
      <c r="Y245" s="3"/>
      <c r="Z245" s="3"/>
    </row>
    <row r="246" ht="16.5" customHeight="1">
      <c r="A246" s="25"/>
      <c r="B246" s="4"/>
      <c r="C246" s="27"/>
      <c r="D246" s="3"/>
      <c r="E246" s="3"/>
      <c r="F246" s="3"/>
      <c r="G246" s="9"/>
      <c r="H246" s="42"/>
      <c r="I246" s="3"/>
      <c r="J246" s="30"/>
      <c r="K246" s="30"/>
      <c r="L246" s="30"/>
      <c r="M246" s="22"/>
      <c r="N246" s="21"/>
      <c r="O246" s="21"/>
      <c r="P246" s="30"/>
      <c r="Q246" s="40"/>
      <c r="R246" s="40"/>
      <c r="S246" s="3"/>
      <c r="T246" s="3"/>
      <c r="U246" s="3"/>
      <c r="V246" s="3"/>
      <c r="W246" s="3"/>
      <c r="X246" s="3"/>
      <c r="Y246" s="3"/>
      <c r="Z246" s="3"/>
    </row>
    <row r="247" ht="16.5" customHeight="1">
      <c r="A247" s="25"/>
      <c r="B247" s="4"/>
      <c r="C247" s="27"/>
      <c r="D247" s="3"/>
      <c r="E247" s="3"/>
      <c r="F247" s="3"/>
      <c r="G247" s="9"/>
      <c r="H247" s="42"/>
      <c r="I247" s="3"/>
      <c r="J247" s="30"/>
      <c r="K247" s="30"/>
      <c r="L247" s="30"/>
      <c r="M247" s="22"/>
      <c r="N247" s="21"/>
      <c r="O247" s="21"/>
      <c r="P247" s="30"/>
      <c r="Q247" s="40"/>
      <c r="R247" s="40"/>
      <c r="S247" s="3"/>
      <c r="T247" s="3"/>
      <c r="U247" s="3"/>
      <c r="V247" s="3"/>
      <c r="W247" s="3"/>
      <c r="X247" s="3"/>
      <c r="Y247" s="3"/>
      <c r="Z247" s="3"/>
    </row>
    <row r="248" ht="16.5" customHeight="1">
      <c r="A248" s="25"/>
      <c r="B248" s="4"/>
      <c r="C248" s="27"/>
      <c r="D248" s="3"/>
      <c r="E248" s="3"/>
      <c r="F248" s="3"/>
      <c r="G248" s="9"/>
      <c r="H248" s="42"/>
      <c r="I248" s="3"/>
      <c r="J248" s="30"/>
      <c r="K248" s="30"/>
      <c r="L248" s="30"/>
      <c r="M248" s="22"/>
      <c r="N248" s="21"/>
      <c r="O248" s="21"/>
      <c r="P248" s="30"/>
      <c r="Q248" s="40"/>
      <c r="R248" s="40"/>
      <c r="S248" s="3"/>
      <c r="T248" s="3"/>
      <c r="U248" s="3"/>
      <c r="V248" s="3"/>
      <c r="W248" s="3"/>
      <c r="X248" s="3"/>
      <c r="Y248" s="3"/>
      <c r="Z248" s="3"/>
    </row>
    <row r="249" ht="16.5" customHeight="1">
      <c r="A249" s="25"/>
      <c r="B249" s="4"/>
      <c r="C249" s="27"/>
      <c r="D249" s="3"/>
      <c r="E249" s="3"/>
      <c r="F249" s="3"/>
      <c r="G249" s="9"/>
      <c r="H249" s="42"/>
      <c r="I249" s="3"/>
      <c r="J249" s="30"/>
      <c r="K249" s="30"/>
      <c r="L249" s="30"/>
      <c r="M249" s="22"/>
      <c r="N249" s="21"/>
      <c r="O249" s="21"/>
      <c r="P249" s="30"/>
      <c r="Q249" s="40"/>
      <c r="R249" s="40"/>
      <c r="S249" s="3"/>
      <c r="T249" s="3"/>
      <c r="U249" s="3"/>
      <c r="V249" s="3"/>
      <c r="W249" s="3"/>
      <c r="X249" s="3"/>
      <c r="Y249" s="3"/>
      <c r="Z249" s="3"/>
    </row>
    <row r="250" ht="16.5" customHeight="1">
      <c r="A250" s="25"/>
      <c r="B250" s="4"/>
      <c r="C250" s="27"/>
      <c r="D250" s="3"/>
      <c r="E250" s="3"/>
      <c r="F250" s="3"/>
      <c r="G250" s="9"/>
      <c r="H250" s="42"/>
      <c r="I250" s="3"/>
      <c r="J250" s="30"/>
      <c r="K250" s="30"/>
      <c r="L250" s="30"/>
      <c r="M250" s="22"/>
      <c r="N250" s="21"/>
      <c r="O250" s="21"/>
      <c r="P250" s="30"/>
      <c r="Q250" s="40"/>
      <c r="R250" s="40"/>
      <c r="S250" s="3"/>
      <c r="T250" s="3"/>
      <c r="U250" s="3"/>
      <c r="V250" s="3"/>
      <c r="W250" s="3"/>
      <c r="X250" s="3"/>
      <c r="Y250" s="3"/>
      <c r="Z250" s="3"/>
    </row>
    <row r="251" ht="16.5" customHeight="1">
      <c r="A251" s="25"/>
      <c r="B251" s="4"/>
      <c r="C251" s="27"/>
      <c r="D251" s="3"/>
      <c r="E251" s="3"/>
      <c r="F251" s="3"/>
      <c r="G251" s="9"/>
      <c r="H251" s="42"/>
      <c r="I251" s="3"/>
      <c r="J251" s="30"/>
      <c r="K251" s="30"/>
      <c r="L251" s="30"/>
      <c r="M251" s="22"/>
      <c r="N251" s="21"/>
      <c r="O251" s="21"/>
      <c r="P251" s="30"/>
      <c r="Q251" s="40"/>
      <c r="R251" s="40"/>
      <c r="S251" s="3"/>
      <c r="T251" s="3"/>
      <c r="U251" s="3"/>
      <c r="V251" s="3"/>
      <c r="W251" s="3"/>
      <c r="X251" s="3"/>
      <c r="Y251" s="3"/>
      <c r="Z251" s="3"/>
    </row>
    <row r="252" ht="16.5" customHeight="1">
      <c r="A252" s="25"/>
      <c r="B252" s="4"/>
      <c r="C252" s="27"/>
      <c r="D252" s="3"/>
      <c r="E252" s="3"/>
      <c r="F252" s="3"/>
      <c r="G252" s="9"/>
      <c r="H252" s="42"/>
      <c r="I252" s="3"/>
      <c r="J252" s="30"/>
      <c r="K252" s="30"/>
      <c r="L252" s="30"/>
      <c r="M252" s="22"/>
      <c r="N252" s="21"/>
      <c r="O252" s="21"/>
      <c r="P252" s="30"/>
      <c r="Q252" s="40"/>
      <c r="R252" s="40"/>
      <c r="S252" s="3"/>
      <c r="T252" s="3"/>
      <c r="U252" s="3"/>
      <c r="V252" s="3"/>
      <c r="W252" s="3"/>
      <c r="X252" s="3"/>
      <c r="Y252" s="3"/>
      <c r="Z252" s="3"/>
    </row>
    <row r="253" ht="16.5" customHeight="1">
      <c r="A253" s="25"/>
      <c r="B253" s="4"/>
      <c r="C253" s="27"/>
      <c r="D253" s="3"/>
      <c r="E253" s="3"/>
      <c r="F253" s="3"/>
      <c r="G253" s="9"/>
      <c r="H253" s="42"/>
      <c r="I253" s="3"/>
      <c r="J253" s="30"/>
      <c r="K253" s="30"/>
      <c r="L253" s="30"/>
      <c r="M253" s="22"/>
      <c r="N253" s="21"/>
      <c r="O253" s="21"/>
      <c r="P253" s="30"/>
      <c r="Q253" s="40"/>
      <c r="R253" s="40"/>
      <c r="S253" s="3"/>
      <c r="T253" s="3"/>
      <c r="U253" s="3"/>
      <c r="V253" s="3"/>
      <c r="W253" s="3"/>
      <c r="X253" s="3"/>
      <c r="Y253" s="3"/>
      <c r="Z253" s="3"/>
    </row>
    <row r="254" ht="16.5" customHeight="1">
      <c r="A254" s="25"/>
      <c r="B254" s="4"/>
      <c r="C254" s="27"/>
      <c r="D254" s="3"/>
      <c r="E254" s="3"/>
      <c r="F254" s="3"/>
      <c r="G254" s="9"/>
      <c r="H254" s="42"/>
      <c r="I254" s="3"/>
      <c r="J254" s="30"/>
      <c r="K254" s="30"/>
      <c r="L254" s="30"/>
      <c r="M254" s="22"/>
      <c r="N254" s="21"/>
      <c r="O254" s="21"/>
      <c r="P254" s="30"/>
      <c r="Q254" s="40"/>
      <c r="R254" s="40"/>
      <c r="S254" s="3"/>
      <c r="T254" s="3"/>
      <c r="U254" s="3"/>
      <c r="V254" s="3"/>
      <c r="W254" s="3"/>
      <c r="X254" s="3"/>
      <c r="Y254" s="3"/>
      <c r="Z254" s="3"/>
    </row>
    <row r="255" ht="16.5" customHeight="1">
      <c r="A255" s="25"/>
      <c r="B255" s="4"/>
      <c r="C255" s="27"/>
      <c r="D255" s="3"/>
      <c r="E255" s="3"/>
      <c r="F255" s="3"/>
      <c r="G255" s="9"/>
      <c r="H255" s="42"/>
      <c r="I255" s="3"/>
      <c r="J255" s="30"/>
      <c r="K255" s="30"/>
      <c r="L255" s="30"/>
      <c r="M255" s="22"/>
      <c r="N255" s="21"/>
      <c r="O255" s="21"/>
      <c r="P255" s="30"/>
      <c r="Q255" s="40"/>
      <c r="R255" s="40"/>
      <c r="S255" s="3"/>
      <c r="T255" s="3"/>
      <c r="U255" s="3"/>
      <c r="V255" s="3"/>
      <c r="W255" s="3"/>
      <c r="X255" s="3"/>
      <c r="Y255" s="3"/>
      <c r="Z255" s="3"/>
    </row>
    <row r="256" ht="16.5" customHeight="1">
      <c r="A256" s="25"/>
      <c r="B256" s="4"/>
      <c r="C256" s="27"/>
      <c r="D256" s="3"/>
      <c r="E256" s="3"/>
      <c r="F256" s="3"/>
      <c r="G256" s="9"/>
      <c r="H256" s="42"/>
      <c r="I256" s="3"/>
      <c r="J256" s="30"/>
      <c r="K256" s="30"/>
      <c r="L256" s="30"/>
      <c r="M256" s="22"/>
      <c r="N256" s="21"/>
      <c r="O256" s="21"/>
      <c r="P256" s="30"/>
      <c r="Q256" s="40"/>
      <c r="R256" s="40"/>
      <c r="S256" s="3"/>
      <c r="T256" s="3"/>
      <c r="U256" s="3"/>
      <c r="V256" s="3"/>
      <c r="W256" s="3"/>
      <c r="X256" s="3"/>
      <c r="Y256" s="3"/>
      <c r="Z256" s="3"/>
    </row>
    <row r="257" ht="16.5" customHeight="1">
      <c r="A257" s="25"/>
      <c r="B257" s="4"/>
      <c r="C257" s="27"/>
      <c r="D257" s="3"/>
      <c r="E257" s="3"/>
      <c r="F257" s="3"/>
      <c r="G257" s="9"/>
      <c r="H257" s="42"/>
      <c r="I257" s="3"/>
      <c r="J257" s="30"/>
      <c r="K257" s="30"/>
      <c r="L257" s="30"/>
      <c r="M257" s="22"/>
      <c r="N257" s="21"/>
      <c r="O257" s="21"/>
      <c r="P257" s="30"/>
      <c r="Q257" s="40"/>
      <c r="R257" s="40"/>
      <c r="S257" s="3"/>
      <c r="T257" s="3"/>
      <c r="U257" s="3"/>
      <c r="V257" s="3"/>
      <c r="W257" s="3"/>
      <c r="X257" s="3"/>
      <c r="Y257" s="3"/>
      <c r="Z257" s="3"/>
    </row>
    <row r="258" ht="16.5" customHeight="1">
      <c r="A258" s="25"/>
      <c r="B258" s="4"/>
      <c r="C258" s="27"/>
      <c r="D258" s="3"/>
      <c r="E258" s="3"/>
      <c r="F258" s="3"/>
      <c r="G258" s="9"/>
      <c r="H258" s="42"/>
      <c r="I258" s="3"/>
      <c r="J258" s="30"/>
      <c r="K258" s="30"/>
      <c r="L258" s="30"/>
      <c r="M258" s="22"/>
      <c r="N258" s="21"/>
      <c r="O258" s="21"/>
      <c r="P258" s="30"/>
      <c r="Q258" s="40"/>
      <c r="R258" s="40"/>
      <c r="S258" s="3"/>
      <c r="T258" s="3"/>
      <c r="U258" s="3"/>
      <c r="V258" s="3"/>
      <c r="W258" s="3"/>
      <c r="X258" s="3"/>
      <c r="Y258" s="3"/>
      <c r="Z258" s="3"/>
    </row>
    <row r="259" ht="16.5" customHeight="1">
      <c r="A259" s="25"/>
      <c r="B259" s="4"/>
      <c r="C259" s="27"/>
      <c r="D259" s="3"/>
      <c r="E259" s="3"/>
      <c r="F259" s="3"/>
      <c r="G259" s="9"/>
      <c r="H259" s="42"/>
      <c r="I259" s="3"/>
      <c r="J259" s="30"/>
      <c r="K259" s="30"/>
      <c r="L259" s="30"/>
      <c r="M259" s="22"/>
      <c r="N259" s="21"/>
      <c r="O259" s="21"/>
      <c r="P259" s="30"/>
      <c r="Q259" s="40"/>
      <c r="R259" s="40"/>
      <c r="S259" s="3"/>
      <c r="T259" s="3"/>
      <c r="U259" s="3"/>
      <c r="V259" s="3"/>
      <c r="W259" s="3"/>
      <c r="X259" s="3"/>
      <c r="Y259" s="3"/>
      <c r="Z259" s="3"/>
    </row>
    <row r="260" ht="16.5" customHeight="1">
      <c r="A260" s="25"/>
      <c r="B260" s="4"/>
      <c r="C260" s="27"/>
      <c r="D260" s="3"/>
      <c r="E260" s="3"/>
      <c r="F260" s="3"/>
      <c r="G260" s="9"/>
      <c r="H260" s="42"/>
      <c r="I260" s="3"/>
      <c r="J260" s="30"/>
      <c r="K260" s="30"/>
      <c r="L260" s="30"/>
      <c r="M260" s="22"/>
      <c r="N260" s="21"/>
      <c r="O260" s="21"/>
      <c r="P260" s="30"/>
      <c r="Q260" s="40"/>
      <c r="R260" s="40"/>
      <c r="S260" s="3"/>
      <c r="T260" s="3"/>
      <c r="U260" s="3"/>
      <c r="V260" s="3"/>
      <c r="W260" s="3"/>
      <c r="X260" s="3"/>
      <c r="Y260" s="3"/>
      <c r="Z260" s="3"/>
    </row>
    <row r="261" ht="16.5" customHeight="1">
      <c r="A261" s="25"/>
      <c r="B261" s="4"/>
      <c r="C261" s="27"/>
      <c r="D261" s="3"/>
      <c r="E261" s="3"/>
      <c r="F261" s="3"/>
      <c r="G261" s="9"/>
      <c r="H261" s="42"/>
      <c r="I261" s="3"/>
      <c r="J261" s="30"/>
      <c r="K261" s="30"/>
      <c r="L261" s="30"/>
      <c r="M261" s="22"/>
      <c r="N261" s="21"/>
      <c r="O261" s="21"/>
      <c r="P261" s="30"/>
      <c r="Q261" s="40"/>
      <c r="R261" s="40"/>
      <c r="S261" s="3"/>
      <c r="T261" s="3"/>
      <c r="U261" s="3"/>
      <c r="V261" s="3"/>
      <c r="W261" s="3"/>
      <c r="X261" s="3"/>
      <c r="Y261" s="3"/>
      <c r="Z261" s="3"/>
    </row>
    <row r="262" ht="16.5" customHeight="1">
      <c r="A262" s="25"/>
      <c r="B262" s="4"/>
      <c r="C262" s="27"/>
      <c r="D262" s="3"/>
      <c r="E262" s="3"/>
      <c r="F262" s="3"/>
      <c r="G262" s="9"/>
      <c r="H262" s="42"/>
      <c r="I262" s="3"/>
      <c r="J262" s="30"/>
      <c r="K262" s="30"/>
      <c r="L262" s="30"/>
      <c r="M262" s="22"/>
      <c r="N262" s="21"/>
      <c r="O262" s="21"/>
      <c r="P262" s="30"/>
      <c r="Q262" s="40"/>
      <c r="R262" s="40"/>
      <c r="S262" s="3"/>
      <c r="T262" s="3"/>
      <c r="U262" s="3"/>
      <c r="V262" s="3"/>
      <c r="W262" s="3"/>
      <c r="X262" s="3"/>
      <c r="Y262" s="3"/>
      <c r="Z262" s="3"/>
    </row>
    <row r="263" ht="16.5" customHeight="1">
      <c r="A263" s="25"/>
      <c r="B263" s="4"/>
      <c r="C263" s="27"/>
      <c r="D263" s="3"/>
      <c r="E263" s="3"/>
      <c r="F263" s="3"/>
      <c r="G263" s="9"/>
      <c r="H263" s="42"/>
      <c r="I263" s="3"/>
      <c r="J263" s="30"/>
      <c r="K263" s="30"/>
      <c r="L263" s="30"/>
      <c r="M263" s="22"/>
      <c r="N263" s="21"/>
      <c r="O263" s="21"/>
      <c r="P263" s="30"/>
      <c r="Q263" s="40"/>
      <c r="R263" s="40"/>
      <c r="S263" s="3"/>
      <c r="T263" s="3"/>
      <c r="U263" s="3"/>
      <c r="V263" s="3"/>
      <c r="W263" s="3"/>
      <c r="X263" s="3"/>
      <c r="Y263" s="3"/>
      <c r="Z263" s="3"/>
    </row>
    <row r="264" ht="16.5" customHeight="1">
      <c r="A264" s="25"/>
      <c r="B264" s="4"/>
      <c r="C264" s="27"/>
      <c r="D264" s="3"/>
      <c r="E264" s="3"/>
      <c r="F264" s="3"/>
      <c r="G264" s="9"/>
      <c r="H264" s="42"/>
      <c r="I264" s="3"/>
      <c r="J264" s="30"/>
      <c r="K264" s="30"/>
      <c r="L264" s="30"/>
      <c r="M264" s="22"/>
      <c r="N264" s="21"/>
      <c r="O264" s="21"/>
      <c r="P264" s="30"/>
      <c r="Q264" s="40"/>
      <c r="R264" s="40"/>
      <c r="S264" s="3"/>
      <c r="T264" s="3"/>
      <c r="U264" s="3"/>
      <c r="V264" s="3"/>
      <c r="W264" s="3"/>
      <c r="X264" s="3"/>
      <c r="Y264" s="3"/>
      <c r="Z264" s="3"/>
    </row>
    <row r="265" ht="16.5" customHeight="1">
      <c r="A265" s="25"/>
      <c r="B265" s="4"/>
      <c r="C265" s="27"/>
      <c r="D265" s="3"/>
      <c r="E265" s="3"/>
      <c r="F265" s="3"/>
      <c r="G265" s="9"/>
      <c r="H265" s="42"/>
      <c r="I265" s="3"/>
      <c r="J265" s="30"/>
      <c r="K265" s="30"/>
      <c r="L265" s="30"/>
      <c r="M265" s="22"/>
      <c r="N265" s="21"/>
      <c r="O265" s="21"/>
      <c r="P265" s="30"/>
      <c r="Q265" s="40"/>
      <c r="R265" s="40"/>
      <c r="S265" s="3"/>
      <c r="T265" s="3"/>
      <c r="U265" s="3"/>
      <c r="V265" s="3"/>
      <c r="W265" s="3"/>
      <c r="X265" s="3"/>
      <c r="Y265" s="3"/>
      <c r="Z265" s="3"/>
    </row>
    <row r="266" ht="16.5" customHeight="1">
      <c r="A266" s="25"/>
      <c r="B266" s="4"/>
      <c r="C266" s="27"/>
      <c r="D266" s="3"/>
      <c r="E266" s="3"/>
      <c r="F266" s="3"/>
      <c r="G266" s="9"/>
      <c r="H266" s="42"/>
      <c r="I266" s="3"/>
      <c r="J266" s="30"/>
      <c r="K266" s="30"/>
      <c r="L266" s="30"/>
      <c r="M266" s="22"/>
      <c r="N266" s="21"/>
      <c r="O266" s="21"/>
      <c r="P266" s="30"/>
      <c r="Q266" s="40"/>
      <c r="R266" s="40"/>
      <c r="S266" s="3"/>
      <c r="T266" s="3"/>
      <c r="U266" s="3"/>
      <c r="V266" s="3"/>
      <c r="W266" s="3"/>
      <c r="X266" s="3"/>
      <c r="Y266" s="3"/>
      <c r="Z266" s="3"/>
    </row>
    <row r="267" ht="16.5" customHeight="1">
      <c r="A267" s="25"/>
      <c r="B267" s="4"/>
      <c r="C267" s="27"/>
      <c r="D267" s="3"/>
      <c r="E267" s="3"/>
      <c r="F267" s="3"/>
      <c r="G267" s="9"/>
      <c r="H267" s="42"/>
      <c r="I267" s="3"/>
      <c r="J267" s="30"/>
      <c r="K267" s="30"/>
      <c r="L267" s="30"/>
      <c r="M267" s="22"/>
      <c r="N267" s="21"/>
      <c r="O267" s="21"/>
      <c r="P267" s="30"/>
      <c r="Q267" s="40"/>
      <c r="R267" s="40"/>
      <c r="S267" s="3"/>
      <c r="T267" s="3"/>
      <c r="U267" s="3"/>
      <c r="V267" s="3"/>
      <c r="W267" s="3"/>
      <c r="X267" s="3"/>
      <c r="Y267" s="3"/>
      <c r="Z267" s="3"/>
    </row>
    <row r="268" ht="16.5" customHeight="1">
      <c r="A268" s="25"/>
      <c r="B268" s="4"/>
      <c r="C268" s="27"/>
      <c r="D268" s="3"/>
      <c r="E268" s="3"/>
      <c r="F268" s="3"/>
      <c r="G268" s="9"/>
      <c r="H268" s="42"/>
      <c r="I268" s="3"/>
      <c r="J268" s="30"/>
      <c r="K268" s="30"/>
      <c r="L268" s="30"/>
      <c r="M268" s="22"/>
      <c r="N268" s="21"/>
      <c r="O268" s="21"/>
      <c r="P268" s="30"/>
      <c r="Q268" s="40"/>
      <c r="R268" s="40"/>
      <c r="S268" s="3"/>
      <c r="T268" s="3"/>
      <c r="U268" s="3"/>
      <c r="V268" s="3"/>
      <c r="W268" s="3"/>
      <c r="X268" s="3"/>
      <c r="Y268" s="3"/>
      <c r="Z268" s="3"/>
    </row>
    <row r="269" ht="16.5" customHeight="1">
      <c r="A269" s="25"/>
      <c r="B269" s="4"/>
      <c r="C269" s="27"/>
      <c r="D269" s="3"/>
      <c r="E269" s="3"/>
      <c r="F269" s="3"/>
      <c r="G269" s="9"/>
      <c r="H269" s="42"/>
      <c r="I269" s="3"/>
      <c r="J269" s="30"/>
      <c r="K269" s="30"/>
      <c r="L269" s="30"/>
      <c r="M269" s="22"/>
      <c r="N269" s="21"/>
      <c r="O269" s="21"/>
      <c r="P269" s="30"/>
      <c r="Q269" s="40"/>
      <c r="R269" s="40"/>
      <c r="S269" s="3"/>
      <c r="T269" s="3"/>
      <c r="U269" s="3"/>
      <c r="V269" s="3"/>
      <c r="W269" s="3"/>
      <c r="X269" s="3"/>
      <c r="Y269" s="3"/>
      <c r="Z269" s="3"/>
    </row>
    <row r="270" ht="16.5" customHeight="1">
      <c r="A270" s="25"/>
      <c r="B270" s="4"/>
      <c r="C270" s="27"/>
      <c r="D270" s="3"/>
      <c r="E270" s="3"/>
      <c r="F270" s="3"/>
      <c r="G270" s="9"/>
      <c r="H270" s="42"/>
      <c r="I270" s="3"/>
      <c r="J270" s="30"/>
      <c r="K270" s="30"/>
      <c r="L270" s="30"/>
      <c r="M270" s="22"/>
      <c r="N270" s="21"/>
      <c r="O270" s="21"/>
      <c r="P270" s="30"/>
      <c r="Q270" s="40"/>
      <c r="R270" s="40"/>
      <c r="S270" s="3"/>
      <c r="T270" s="3"/>
      <c r="U270" s="3"/>
      <c r="V270" s="3"/>
      <c r="W270" s="3"/>
      <c r="X270" s="3"/>
      <c r="Y270" s="3"/>
      <c r="Z270" s="3"/>
    </row>
    <row r="271" ht="16.5" customHeight="1">
      <c r="A271" s="25"/>
      <c r="B271" s="4"/>
      <c r="C271" s="27"/>
      <c r="D271" s="3"/>
      <c r="E271" s="3"/>
      <c r="F271" s="3"/>
      <c r="G271" s="9"/>
      <c r="H271" s="42"/>
      <c r="I271" s="3"/>
      <c r="J271" s="30"/>
      <c r="K271" s="30"/>
      <c r="L271" s="30"/>
      <c r="M271" s="22"/>
      <c r="N271" s="21"/>
      <c r="O271" s="21"/>
      <c r="P271" s="30"/>
      <c r="Q271" s="40"/>
      <c r="R271" s="40"/>
      <c r="S271" s="3"/>
      <c r="T271" s="3"/>
      <c r="U271" s="3"/>
      <c r="V271" s="3"/>
      <c r="W271" s="3"/>
      <c r="X271" s="3"/>
      <c r="Y271" s="3"/>
      <c r="Z271" s="3"/>
    </row>
    <row r="272" ht="16.5" customHeight="1">
      <c r="A272" s="25"/>
      <c r="B272" s="4"/>
      <c r="C272" s="27"/>
      <c r="D272" s="3"/>
      <c r="E272" s="3"/>
      <c r="F272" s="3"/>
      <c r="G272" s="9"/>
      <c r="H272" s="42"/>
      <c r="I272" s="3"/>
      <c r="J272" s="30"/>
      <c r="K272" s="30"/>
      <c r="L272" s="30"/>
      <c r="M272" s="22"/>
      <c r="N272" s="21"/>
      <c r="O272" s="21"/>
      <c r="P272" s="30"/>
      <c r="Q272" s="40"/>
      <c r="R272" s="40"/>
      <c r="S272" s="3"/>
      <c r="T272" s="3"/>
      <c r="U272" s="3"/>
      <c r="V272" s="3"/>
      <c r="W272" s="3"/>
      <c r="X272" s="3"/>
      <c r="Y272" s="3"/>
      <c r="Z272" s="3"/>
    </row>
    <row r="273" ht="16.5" customHeight="1">
      <c r="A273" s="25"/>
      <c r="B273" s="4"/>
      <c r="C273" s="27"/>
      <c r="D273" s="3"/>
      <c r="E273" s="3"/>
      <c r="F273" s="3"/>
      <c r="G273" s="9"/>
      <c r="H273" s="42"/>
      <c r="I273" s="3"/>
      <c r="J273" s="30"/>
      <c r="K273" s="30"/>
      <c r="L273" s="30"/>
      <c r="M273" s="22"/>
      <c r="N273" s="21"/>
      <c r="O273" s="21"/>
      <c r="P273" s="30"/>
      <c r="Q273" s="40"/>
      <c r="R273" s="40"/>
      <c r="S273" s="3"/>
      <c r="T273" s="3"/>
      <c r="U273" s="3"/>
      <c r="V273" s="3"/>
      <c r="W273" s="3"/>
      <c r="X273" s="3"/>
      <c r="Y273" s="3"/>
      <c r="Z273" s="3"/>
    </row>
    <row r="274" ht="16.5" customHeight="1">
      <c r="A274" s="25"/>
      <c r="B274" s="4"/>
      <c r="C274" s="27"/>
      <c r="D274" s="3"/>
      <c r="E274" s="3"/>
      <c r="F274" s="3"/>
      <c r="G274" s="9"/>
      <c r="H274" s="42"/>
      <c r="I274" s="3"/>
      <c r="J274" s="30"/>
      <c r="K274" s="30"/>
      <c r="L274" s="30"/>
      <c r="M274" s="22"/>
      <c r="N274" s="21"/>
      <c r="O274" s="21"/>
      <c r="P274" s="30"/>
      <c r="Q274" s="40"/>
      <c r="R274" s="40"/>
      <c r="S274" s="3"/>
      <c r="T274" s="3"/>
      <c r="U274" s="3"/>
      <c r="V274" s="3"/>
      <c r="W274" s="3"/>
      <c r="X274" s="3"/>
      <c r="Y274" s="3"/>
      <c r="Z274" s="3"/>
    </row>
    <row r="275" ht="16.5" customHeight="1">
      <c r="A275" s="25"/>
      <c r="B275" s="4"/>
      <c r="C275" s="27"/>
      <c r="D275" s="3"/>
      <c r="E275" s="3"/>
      <c r="F275" s="3"/>
      <c r="G275" s="9"/>
      <c r="H275" s="42"/>
      <c r="I275" s="3"/>
      <c r="J275" s="30"/>
      <c r="K275" s="30"/>
      <c r="L275" s="30"/>
      <c r="M275" s="22"/>
      <c r="N275" s="21"/>
      <c r="O275" s="21"/>
      <c r="P275" s="30"/>
      <c r="Q275" s="40"/>
      <c r="R275" s="40"/>
      <c r="S275" s="3"/>
      <c r="T275" s="3"/>
      <c r="U275" s="3"/>
      <c r="V275" s="3"/>
      <c r="W275" s="3"/>
      <c r="X275" s="3"/>
      <c r="Y275" s="3"/>
      <c r="Z275" s="3"/>
    </row>
    <row r="276" ht="16.5" customHeight="1">
      <c r="A276" s="25"/>
      <c r="B276" s="4"/>
      <c r="C276" s="27"/>
      <c r="D276" s="3"/>
      <c r="E276" s="3"/>
      <c r="F276" s="3"/>
      <c r="G276" s="9"/>
      <c r="H276" s="42"/>
      <c r="I276" s="3"/>
      <c r="J276" s="30"/>
      <c r="K276" s="30"/>
      <c r="L276" s="30"/>
      <c r="M276" s="22"/>
      <c r="N276" s="21"/>
      <c r="O276" s="21"/>
      <c r="P276" s="30"/>
      <c r="Q276" s="40"/>
      <c r="R276" s="40"/>
      <c r="S276" s="3"/>
      <c r="T276" s="3"/>
      <c r="U276" s="3"/>
      <c r="V276" s="3"/>
      <c r="W276" s="3"/>
      <c r="X276" s="3"/>
      <c r="Y276" s="3"/>
      <c r="Z276" s="3"/>
    </row>
    <row r="277" ht="16.5" customHeight="1">
      <c r="A277" s="25"/>
      <c r="B277" s="4"/>
      <c r="C277" s="27"/>
      <c r="D277" s="3"/>
      <c r="E277" s="3"/>
      <c r="F277" s="3"/>
      <c r="G277" s="9"/>
      <c r="H277" s="42"/>
      <c r="I277" s="3"/>
      <c r="J277" s="30"/>
      <c r="K277" s="30"/>
      <c r="L277" s="30"/>
      <c r="M277" s="22"/>
      <c r="N277" s="21"/>
      <c r="O277" s="21"/>
      <c r="P277" s="30"/>
      <c r="Q277" s="40"/>
      <c r="R277" s="40"/>
      <c r="S277" s="3"/>
      <c r="T277" s="3"/>
      <c r="U277" s="3"/>
      <c r="V277" s="3"/>
      <c r="W277" s="3"/>
      <c r="X277" s="3"/>
      <c r="Y277" s="3"/>
      <c r="Z277" s="3"/>
    </row>
    <row r="278" ht="16.5" customHeight="1">
      <c r="A278" s="25"/>
      <c r="B278" s="4"/>
      <c r="C278" s="27"/>
      <c r="D278" s="3"/>
      <c r="E278" s="3"/>
      <c r="F278" s="3"/>
      <c r="G278" s="9"/>
      <c r="H278" s="42"/>
      <c r="I278" s="3"/>
      <c r="J278" s="30"/>
      <c r="K278" s="30"/>
      <c r="L278" s="30"/>
      <c r="M278" s="22"/>
      <c r="N278" s="21"/>
      <c r="O278" s="21"/>
      <c r="P278" s="30"/>
      <c r="Q278" s="40"/>
      <c r="R278" s="40"/>
      <c r="S278" s="3"/>
      <c r="T278" s="3"/>
      <c r="U278" s="3"/>
      <c r="V278" s="3"/>
      <c r="W278" s="3"/>
      <c r="X278" s="3"/>
      <c r="Y278" s="3"/>
      <c r="Z278" s="3"/>
    </row>
    <row r="279" ht="16.5" customHeight="1">
      <c r="A279" s="25"/>
      <c r="B279" s="4"/>
      <c r="C279" s="27"/>
      <c r="D279" s="3"/>
      <c r="E279" s="3"/>
      <c r="F279" s="3"/>
      <c r="G279" s="9"/>
      <c r="H279" s="42"/>
      <c r="I279" s="3"/>
      <c r="J279" s="30"/>
      <c r="K279" s="30"/>
      <c r="L279" s="30"/>
      <c r="M279" s="22"/>
      <c r="N279" s="21"/>
      <c r="O279" s="21"/>
      <c r="P279" s="30"/>
      <c r="Q279" s="40"/>
      <c r="R279" s="40"/>
      <c r="S279" s="3"/>
      <c r="T279" s="3"/>
      <c r="U279" s="3"/>
      <c r="V279" s="3"/>
      <c r="W279" s="3"/>
      <c r="X279" s="3"/>
      <c r="Y279" s="3"/>
      <c r="Z279" s="3"/>
    </row>
    <row r="280" ht="16.5" customHeight="1">
      <c r="A280" s="25"/>
      <c r="B280" s="4"/>
      <c r="C280" s="27"/>
      <c r="D280" s="3"/>
      <c r="E280" s="3"/>
      <c r="F280" s="3"/>
      <c r="G280" s="9"/>
      <c r="H280" s="42"/>
      <c r="I280" s="3"/>
      <c r="J280" s="30"/>
      <c r="K280" s="30"/>
      <c r="L280" s="30"/>
      <c r="M280" s="22"/>
      <c r="N280" s="21"/>
      <c r="O280" s="21"/>
      <c r="P280" s="30"/>
      <c r="Q280" s="40"/>
      <c r="R280" s="40"/>
      <c r="S280" s="3"/>
      <c r="T280" s="3"/>
      <c r="U280" s="3"/>
      <c r="V280" s="3"/>
      <c r="W280" s="3"/>
      <c r="X280" s="3"/>
      <c r="Y280" s="3"/>
      <c r="Z280" s="3"/>
    </row>
    <row r="281" ht="16.5" customHeight="1">
      <c r="A281" s="25"/>
      <c r="B281" s="4"/>
      <c r="C281" s="27"/>
      <c r="D281" s="3"/>
      <c r="E281" s="3"/>
      <c r="F281" s="3"/>
      <c r="G281" s="9"/>
      <c r="H281" s="42"/>
      <c r="I281" s="3"/>
      <c r="J281" s="30"/>
      <c r="K281" s="30"/>
      <c r="L281" s="30"/>
      <c r="M281" s="22"/>
      <c r="N281" s="21"/>
      <c r="O281" s="21"/>
      <c r="P281" s="30"/>
      <c r="Q281" s="40"/>
      <c r="R281" s="40"/>
      <c r="S281" s="3"/>
      <c r="T281" s="3"/>
      <c r="U281" s="3"/>
      <c r="V281" s="3"/>
      <c r="W281" s="3"/>
      <c r="X281" s="3"/>
      <c r="Y281" s="3"/>
      <c r="Z281" s="3"/>
    </row>
    <row r="282" ht="16.5" customHeight="1">
      <c r="A282" s="25"/>
      <c r="B282" s="4"/>
      <c r="C282" s="27"/>
      <c r="D282" s="3"/>
      <c r="E282" s="3"/>
      <c r="F282" s="3"/>
      <c r="G282" s="9"/>
      <c r="H282" s="42"/>
      <c r="I282" s="3"/>
      <c r="J282" s="30"/>
      <c r="K282" s="30"/>
      <c r="L282" s="30"/>
      <c r="M282" s="22"/>
      <c r="N282" s="21"/>
      <c r="O282" s="21"/>
      <c r="P282" s="30"/>
      <c r="Q282" s="40"/>
      <c r="R282" s="40"/>
      <c r="S282" s="3"/>
      <c r="T282" s="3"/>
      <c r="U282" s="3"/>
      <c r="V282" s="3"/>
      <c r="W282" s="3"/>
      <c r="X282" s="3"/>
      <c r="Y282" s="3"/>
      <c r="Z282" s="3"/>
    </row>
    <row r="283" ht="16.5" customHeight="1">
      <c r="A283" s="25"/>
      <c r="B283" s="4"/>
      <c r="C283" s="27"/>
      <c r="D283" s="3"/>
      <c r="E283" s="3"/>
      <c r="F283" s="3"/>
      <c r="G283" s="9"/>
      <c r="H283" s="42"/>
      <c r="I283" s="3"/>
      <c r="J283" s="30"/>
      <c r="K283" s="30"/>
      <c r="L283" s="30"/>
      <c r="M283" s="22"/>
      <c r="N283" s="21"/>
      <c r="O283" s="21"/>
      <c r="P283" s="30"/>
      <c r="Q283" s="40"/>
      <c r="R283" s="40"/>
      <c r="S283" s="3"/>
      <c r="T283" s="3"/>
      <c r="U283" s="3"/>
      <c r="V283" s="3"/>
      <c r="W283" s="3"/>
      <c r="X283" s="3"/>
      <c r="Y283" s="3"/>
      <c r="Z283" s="3"/>
    </row>
    <row r="284" ht="16.5" customHeight="1">
      <c r="A284" s="25"/>
      <c r="B284" s="4"/>
      <c r="C284" s="27"/>
      <c r="D284" s="3"/>
      <c r="E284" s="3"/>
      <c r="F284" s="3"/>
      <c r="G284" s="9"/>
      <c r="H284" s="42"/>
      <c r="I284" s="3"/>
      <c r="J284" s="30"/>
      <c r="K284" s="30"/>
      <c r="L284" s="30"/>
      <c r="M284" s="22"/>
      <c r="N284" s="21"/>
      <c r="O284" s="21"/>
      <c r="P284" s="30"/>
      <c r="Q284" s="40"/>
      <c r="R284" s="40"/>
      <c r="S284" s="3"/>
      <c r="T284" s="3"/>
      <c r="U284" s="3"/>
      <c r="V284" s="3"/>
      <c r="W284" s="3"/>
      <c r="X284" s="3"/>
      <c r="Y284" s="3"/>
      <c r="Z284" s="3"/>
    </row>
    <row r="285" ht="16.5" customHeight="1">
      <c r="A285" s="25"/>
      <c r="B285" s="4"/>
      <c r="C285" s="27"/>
      <c r="D285" s="3"/>
      <c r="E285" s="3"/>
      <c r="F285" s="3"/>
      <c r="G285" s="9"/>
      <c r="H285" s="42"/>
      <c r="I285" s="3"/>
      <c r="J285" s="30"/>
      <c r="K285" s="30"/>
      <c r="L285" s="30"/>
      <c r="M285" s="22"/>
      <c r="N285" s="21"/>
      <c r="O285" s="21"/>
      <c r="P285" s="30"/>
      <c r="Q285" s="40"/>
      <c r="R285" s="40"/>
      <c r="S285" s="3"/>
      <c r="T285" s="3"/>
      <c r="U285" s="3"/>
      <c r="V285" s="3"/>
      <c r="W285" s="3"/>
      <c r="X285" s="3"/>
      <c r="Y285" s="3"/>
      <c r="Z285" s="3"/>
    </row>
    <row r="286" ht="16.5" customHeight="1">
      <c r="A286" s="25"/>
      <c r="B286" s="4"/>
      <c r="C286" s="27"/>
      <c r="D286" s="3"/>
      <c r="E286" s="3"/>
      <c r="F286" s="3"/>
      <c r="G286" s="9"/>
      <c r="H286" s="42"/>
      <c r="I286" s="3"/>
      <c r="J286" s="30"/>
      <c r="K286" s="30"/>
      <c r="L286" s="30"/>
      <c r="M286" s="22"/>
      <c r="N286" s="21"/>
      <c r="O286" s="21"/>
      <c r="P286" s="30"/>
      <c r="Q286" s="40"/>
      <c r="R286" s="40"/>
      <c r="S286" s="3"/>
      <c r="T286" s="3"/>
      <c r="U286" s="3"/>
      <c r="V286" s="3"/>
      <c r="W286" s="3"/>
      <c r="X286" s="3"/>
      <c r="Y286" s="3"/>
      <c r="Z286" s="3"/>
    </row>
    <row r="287" ht="16.5" customHeight="1">
      <c r="A287" s="25"/>
      <c r="B287" s="4"/>
      <c r="C287" s="27"/>
      <c r="D287" s="3"/>
      <c r="E287" s="3"/>
      <c r="F287" s="3"/>
      <c r="G287" s="9"/>
      <c r="H287" s="42"/>
      <c r="I287" s="3"/>
      <c r="J287" s="30"/>
      <c r="K287" s="30"/>
      <c r="L287" s="30"/>
      <c r="M287" s="22"/>
      <c r="N287" s="21"/>
      <c r="O287" s="21"/>
      <c r="P287" s="30"/>
      <c r="Q287" s="40"/>
      <c r="R287" s="40"/>
      <c r="S287" s="3"/>
      <c r="T287" s="3"/>
      <c r="U287" s="3"/>
      <c r="V287" s="3"/>
      <c r="W287" s="3"/>
      <c r="X287" s="3"/>
      <c r="Y287" s="3"/>
      <c r="Z287" s="3"/>
    </row>
    <row r="288" ht="16.5" customHeight="1">
      <c r="A288" s="25"/>
      <c r="B288" s="4"/>
      <c r="C288" s="27"/>
      <c r="D288" s="3"/>
      <c r="E288" s="3"/>
      <c r="F288" s="3"/>
      <c r="G288" s="9"/>
      <c r="H288" s="42"/>
      <c r="I288" s="3"/>
      <c r="J288" s="30"/>
      <c r="K288" s="30"/>
      <c r="L288" s="30"/>
      <c r="M288" s="22"/>
      <c r="N288" s="21"/>
      <c r="O288" s="21"/>
      <c r="P288" s="30"/>
      <c r="Q288" s="40"/>
      <c r="R288" s="40"/>
      <c r="S288" s="3"/>
      <c r="T288" s="3"/>
      <c r="U288" s="3"/>
      <c r="V288" s="3"/>
      <c r="W288" s="3"/>
      <c r="X288" s="3"/>
      <c r="Y288" s="3"/>
      <c r="Z288" s="3"/>
    </row>
    <row r="289" ht="16.5" customHeight="1">
      <c r="A289" s="25"/>
      <c r="B289" s="4"/>
      <c r="C289" s="27"/>
      <c r="D289" s="3"/>
      <c r="E289" s="3"/>
      <c r="F289" s="3"/>
      <c r="G289" s="9"/>
      <c r="H289" s="42"/>
      <c r="I289" s="3"/>
      <c r="J289" s="30"/>
      <c r="K289" s="30"/>
      <c r="L289" s="30"/>
      <c r="M289" s="22"/>
      <c r="N289" s="21"/>
      <c r="O289" s="21"/>
      <c r="P289" s="30"/>
      <c r="Q289" s="40"/>
      <c r="R289" s="40"/>
      <c r="S289" s="3"/>
      <c r="T289" s="3"/>
      <c r="U289" s="3"/>
      <c r="V289" s="3"/>
      <c r="W289" s="3"/>
      <c r="X289" s="3"/>
      <c r="Y289" s="3"/>
      <c r="Z289" s="3"/>
    </row>
    <row r="290" ht="16.5" customHeight="1">
      <c r="A290" s="25"/>
      <c r="B290" s="4"/>
      <c r="C290" s="27"/>
      <c r="D290" s="3"/>
      <c r="E290" s="3"/>
      <c r="F290" s="3"/>
      <c r="G290" s="9"/>
      <c r="H290" s="42"/>
      <c r="I290" s="3"/>
      <c r="J290" s="30"/>
      <c r="K290" s="30"/>
      <c r="L290" s="30"/>
      <c r="M290" s="22"/>
      <c r="N290" s="21"/>
      <c r="O290" s="21"/>
      <c r="P290" s="30"/>
      <c r="Q290" s="40"/>
      <c r="R290" s="40"/>
      <c r="S290" s="3"/>
      <c r="T290" s="3"/>
      <c r="U290" s="3"/>
      <c r="V290" s="3"/>
      <c r="W290" s="3"/>
      <c r="X290" s="3"/>
      <c r="Y290" s="3"/>
      <c r="Z290" s="3"/>
    </row>
    <row r="291" ht="16.5" customHeight="1">
      <c r="A291" s="25"/>
      <c r="B291" s="4"/>
      <c r="C291" s="27"/>
      <c r="D291" s="3"/>
      <c r="E291" s="3"/>
      <c r="F291" s="3"/>
      <c r="G291" s="9"/>
      <c r="H291" s="42"/>
      <c r="I291" s="3"/>
      <c r="J291" s="30"/>
      <c r="K291" s="30"/>
      <c r="L291" s="30"/>
      <c r="M291" s="22"/>
      <c r="N291" s="21"/>
      <c r="O291" s="21"/>
      <c r="P291" s="30"/>
      <c r="Q291" s="40"/>
      <c r="R291" s="40"/>
      <c r="S291" s="3"/>
      <c r="T291" s="3"/>
      <c r="U291" s="3"/>
      <c r="V291" s="3"/>
      <c r="W291" s="3"/>
      <c r="X291" s="3"/>
      <c r="Y291" s="3"/>
      <c r="Z291" s="3"/>
    </row>
    <row r="292" ht="16.5" customHeight="1">
      <c r="A292" s="25"/>
      <c r="B292" s="4"/>
      <c r="C292" s="27"/>
      <c r="D292" s="3"/>
      <c r="E292" s="3"/>
      <c r="F292" s="3"/>
      <c r="G292" s="9"/>
      <c r="H292" s="42"/>
      <c r="I292" s="3"/>
      <c r="J292" s="30"/>
      <c r="K292" s="30"/>
      <c r="L292" s="30"/>
      <c r="M292" s="22"/>
      <c r="N292" s="21"/>
      <c r="O292" s="21"/>
      <c r="P292" s="30"/>
      <c r="Q292" s="40"/>
      <c r="R292" s="40"/>
      <c r="S292" s="3"/>
      <c r="T292" s="3"/>
      <c r="U292" s="3"/>
      <c r="V292" s="3"/>
      <c r="W292" s="3"/>
      <c r="X292" s="3"/>
      <c r="Y292" s="3"/>
      <c r="Z292" s="3"/>
    </row>
    <row r="293" ht="16.5" customHeight="1">
      <c r="A293" s="25"/>
      <c r="B293" s="4"/>
      <c r="C293" s="27"/>
      <c r="D293" s="3"/>
      <c r="E293" s="3"/>
      <c r="F293" s="3"/>
      <c r="G293" s="9"/>
      <c r="H293" s="42"/>
      <c r="I293" s="3"/>
      <c r="J293" s="30"/>
      <c r="K293" s="30"/>
      <c r="L293" s="30"/>
      <c r="M293" s="22"/>
      <c r="N293" s="21"/>
      <c r="O293" s="21"/>
      <c r="P293" s="30"/>
      <c r="Q293" s="40"/>
      <c r="R293" s="40"/>
      <c r="S293" s="3"/>
      <c r="T293" s="3"/>
      <c r="U293" s="3"/>
      <c r="V293" s="3"/>
      <c r="W293" s="3"/>
      <c r="X293" s="3"/>
      <c r="Y293" s="3"/>
      <c r="Z293" s="3"/>
    </row>
    <row r="294" ht="16.5" customHeight="1">
      <c r="A294" s="25"/>
      <c r="B294" s="4"/>
      <c r="C294" s="27"/>
      <c r="D294" s="3"/>
      <c r="E294" s="3"/>
      <c r="F294" s="3"/>
      <c r="G294" s="9"/>
      <c r="H294" s="42"/>
      <c r="I294" s="3"/>
      <c r="J294" s="30"/>
      <c r="K294" s="30"/>
      <c r="L294" s="30"/>
      <c r="M294" s="22"/>
      <c r="N294" s="21"/>
      <c r="O294" s="21"/>
      <c r="P294" s="30"/>
      <c r="Q294" s="40"/>
      <c r="R294" s="40"/>
      <c r="S294" s="3"/>
      <c r="T294" s="3"/>
      <c r="U294" s="3"/>
      <c r="V294" s="3"/>
      <c r="W294" s="3"/>
      <c r="X294" s="3"/>
      <c r="Y294" s="3"/>
      <c r="Z294" s="3"/>
    </row>
    <row r="295" ht="16.5" customHeight="1">
      <c r="A295" s="25"/>
      <c r="B295" s="4"/>
      <c r="C295" s="27"/>
      <c r="D295" s="3"/>
      <c r="E295" s="3"/>
      <c r="F295" s="3"/>
      <c r="G295" s="9"/>
      <c r="H295" s="42"/>
      <c r="I295" s="3"/>
      <c r="J295" s="30"/>
      <c r="K295" s="30"/>
      <c r="L295" s="30"/>
      <c r="M295" s="22"/>
      <c r="N295" s="21"/>
      <c r="O295" s="21"/>
      <c r="P295" s="30"/>
      <c r="Q295" s="40"/>
      <c r="R295" s="40"/>
      <c r="S295" s="3"/>
      <c r="T295" s="3"/>
      <c r="U295" s="3"/>
      <c r="V295" s="3"/>
      <c r="W295" s="3"/>
      <c r="X295" s="3"/>
      <c r="Y295" s="3"/>
      <c r="Z295" s="3"/>
    </row>
    <row r="296" ht="16.5" customHeight="1">
      <c r="A296" s="25"/>
      <c r="B296" s="4"/>
      <c r="C296" s="27"/>
      <c r="D296" s="3"/>
      <c r="E296" s="3"/>
      <c r="F296" s="3"/>
      <c r="G296" s="9"/>
      <c r="H296" s="42"/>
      <c r="I296" s="3"/>
      <c r="J296" s="30"/>
      <c r="K296" s="30"/>
      <c r="L296" s="30"/>
      <c r="M296" s="22"/>
      <c r="N296" s="21"/>
      <c r="O296" s="21"/>
      <c r="P296" s="30"/>
      <c r="Q296" s="40"/>
      <c r="R296" s="40"/>
      <c r="S296" s="3"/>
      <c r="T296" s="3"/>
      <c r="U296" s="3"/>
      <c r="V296" s="3"/>
      <c r="W296" s="3"/>
      <c r="X296" s="3"/>
      <c r="Y296" s="3"/>
      <c r="Z296" s="3"/>
    </row>
    <row r="297" ht="16.5" customHeight="1">
      <c r="A297" s="25"/>
      <c r="B297" s="4"/>
      <c r="C297" s="27"/>
      <c r="D297" s="3"/>
      <c r="E297" s="3"/>
      <c r="F297" s="3"/>
      <c r="G297" s="9"/>
      <c r="H297" s="42"/>
      <c r="I297" s="3"/>
      <c r="J297" s="30"/>
      <c r="K297" s="30"/>
      <c r="L297" s="30"/>
      <c r="M297" s="22"/>
      <c r="N297" s="21"/>
      <c r="O297" s="21"/>
      <c r="P297" s="30"/>
      <c r="Q297" s="40"/>
      <c r="R297" s="40"/>
      <c r="S297" s="3"/>
      <c r="T297" s="3"/>
      <c r="U297" s="3"/>
      <c r="V297" s="3"/>
      <c r="W297" s="3"/>
      <c r="X297" s="3"/>
      <c r="Y297" s="3"/>
      <c r="Z297" s="3"/>
    </row>
    <row r="298" ht="16.5" customHeight="1">
      <c r="A298" s="25"/>
      <c r="B298" s="4"/>
      <c r="C298" s="27"/>
      <c r="D298" s="3"/>
      <c r="E298" s="3"/>
      <c r="F298" s="3"/>
      <c r="G298" s="9"/>
      <c r="H298" s="42"/>
      <c r="I298" s="3"/>
      <c r="J298" s="30"/>
      <c r="K298" s="30"/>
      <c r="L298" s="30"/>
      <c r="M298" s="22"/>
      <c r="N298" s="21"/>
      <c r="O298" s="21"/>
      <c r="P298" s="30"/>
      <c r="Q298" s="40"/>
      <c r="R298" s="40"/>
      <c r="S298" s="3"/>
      <c r="T298" s="3"/>
      <c r="U298" s="3"/>
      <c r="V298" s="3"/>
      <c r="W298" s="3"/>
      <c r="X298" s="3"/>
      <c r="Y298" s="3"/>
      <c r="Z298" s="3"/>
    </row>
    <row r="299" ht="16.5" customHeight="1">
      <c r="A299" s="25"/>
      <c r="B299" s="4"/>
      <c r="C299" s="27"/>
      <c r="D299" s="3"/>
      <c r="E299" s="3"/>
      <c r="F299" s="3"/>
      <c r="G299" s="9"/>
      <c r="H299" s="42"/>
      <c r="I299" s="3"/>
      <c r="J299" s="30"/>
      <c r="K299" s="30"/>
      <c r="L299" s="30"/>
      <c r="M299" s="22"/>
      <c r="N299" s="21"/>
      <c r="O299" s="21"/>
      <c r="P299" s="30"/>
      <c r="Q299" s="40"/>
      <c r="R299" s="40"/>
      <c r="S299" s="3"/>
      <c r="T299" s="3"/>
      <c r="U299" s="3"/>
      <c r="V299" s="3"/>
      <c r="W299" s="3"/>
      <c r="X299" s="3"/>
      <c r="Y299" s="3"/>
      <c r="Z299" s="3"/>
    </row>
    <row r="300" ht="16.5" customHeight="1">
      <c r="A300" s="25"/>
      <c r="B300" s="4"/>
      <c r="C300" s="27"/>
      <c r="D300" s="3"/>
      <c r="E300" s="3"/>
      <c r="F300" s="3"/>
      <c r="G300" s="9"/>
      <c r="H300" s="42"/>
      <c r="I300" s="3"/>
      <c r="J300" s="30"/>
      <c r="K300" s="30"/>
      <c r="L300" s="30"/>
      <c r="M300" s="22"/>
      <c r="N300" s="21"/>
      <c r="O300" s="21"/>
      <c r="P300" s="30"/>
      <c r="Q300" s="40"/>
      <c r="R300" s="40"/>
      <c r="S300" s="3"/>
      <c r="T300" s="3"/>
      <c r="U300" s="3"/>
      <c r="V300" s="3"/>
      <c r="W300" s="3"/>
      <c r="X300" s="3"/>
      <c r="Y300" s="3"/>
      <c r="Z300" s="3"/>
    </row>
    <row r="301" ht="16.5" customHeight="1">
      <c r="A301" s="25"/>
      <c r="B301" s="4"/>
      <c r="C301" s="27"/>
      <c r="D301" s="3"/>
      <c r="E301" s="3"/>
      <c r="F301" s="3"/>
      <c r="G301" s="9"/>
      <c r="H301" s="42"/>
      <c r="I301" s="3"/>
      <c r="J301" s="30"/>
      <c r="K301" s="30"/>
      <c r="L301" s="30"/>
      <c r="M301" s="22"/>
      <c r="N301" s="21"/>
      <c r="O301" s="21"/>
      <c r="P301" s="30"/>
      <c r="Q301" s="40"/>
      <c r="R301" s="40"/>
      <c r="S301" s="3"/>
      <c r="T301" s="3"/>
      <c r="U301" s="3"/>
      <c r="V301" s="3"/>
      <c r="W301" s="3"/>
      <c r="X301" s="3"/>
      <c r="Y301" s="3"/>
      <c r="Z301" s="3"/>
    </row>
    <row r="302" ht="16.5" customHeight="1">
      <c r="A302" s="25"/>
      <c r="B302" s="4"/>
      <c r="C302" s="27"/>
      <c r="D302" s="3"/>
      <c r="E302" s="3"/>
      <c r="F302" s="3"/>
      <c r="G302" s="9"/>
      <c r="H302" s="42"/>
      <c r="I302" s="3"/>
      <c r="J302" s="30"/>
      <c r="K302" s="30"/>
      <c r="L302" s="30"/>
      <c r="M302" s="22"/>
      <c r="N302" s="21"/>
      <c r="O302" s="21"/>
      <c r="P302" s="30"/>
      <c r="Q302" s="40"/>
      <c r="R302" s="40"/>
      <c r="S302" s="3"/>
      <c r="T302" s="3"/>
      <c r="U302" s="3"/>
      <c r="V302" s="3"/>
      <c r="W302" s="3"/>
      <c r="X302" s="3"/>
      <c r="Y302" s="3"/>
      <c r="Z302" s="3"/>
    </row>
    <row r="303" ht="16.5" customHeight="1">
      <c r="A303" s="25"/>
      <c r="B303" s="4"/>
      <c r="C303" s="27"/>
      <c r="D303" s="3"/>
      <c r="E303" s="3"/>
      <c r="F303" s="3"/>
      <c r="G303" s="9"/>
      <c r="H303" s="42"/>
      <c r="I303" s="3"/>
      <c r="J303" s="30"/>
      <c r="K303" s="30"/>
      <c r="L303" s="30"/>
      <c r="M303" s="22"/>
      <c r="N303" s="21"/>
      <c r="O303" s="21"/>
      <c r="P303" s="30"/>
      <c r="Q303" s="40"/>
      <c r="R303" s="40"/>
      <c r="S303" s="3"/>
      <c r="T303" s="3"/>
      <c r="U303" s="3"/>
      <c r="V303" s="3"/>
      <c r="W303" s="3"/>
      <c r="X303" s="3"/>
      <c r="Y303" s="3"/>
      <c r="Z303" s="3"/>
    </row>
    <row r="304" ht="16.5" customHeight="1">
      <c r="A304" s="25"/>
      <c r="B304" s="4"/>
      <c r="C304" s="27"/>
      <c r="D304" s="3"/>
      <c r="E304" s="3"/>
      <c r="F304" s="3"/>
      <c r="G304" s="9"/>
      <c r="H304" s="42"/>
      <c r="I304" s="3"/>
      <c r="J304" s="30"/>
      <c r="K304" s="30"/>
      <c r="L304" s="30"/>
      <c r="M304" s="22"/>
      <c r="N304" s="21"/>
      <c r="O304" s="21"/>
      <c r="P304" s="30"/>
      <c r="Q304" s="40"/>
      <c r="R304" s="40"/>
      <c r="S304" s="3"/>
      <c r="T304" s="3"/>
      <c r="U304" s="3"/>
      <c r="V304" s="3"/>
      <c r="W304" s="3"/>
      <c r="X304" s="3"/>
      <c r="Y304" s="3"/>
      <c r="Z304" s="3"/>
    </row>
    <row r="305" ht="16.5" customHeight="1">
      <c r="A305" s="25"/>
      <c r="B305" s="4"/>
      <c r="C305" s="27"/>
      <c r="D305" s="3"/>
      <c r="E305" s="3"/>
      <c r="F305" s="3"/>
      <c r="G305" s="9"/>
      <c r="H305" s="42"/>
      <c r="I305" s="3"/>
      <c r="J305" s="30"/>
      <c r="K305" s="30"/>
      <c r="L305" s="30"/>
      <c r="M305" s="22"/>
      <c r="N305" s="21"/>
      <c r="O305" s="21"/>
      <c r="P305" s="30"/>
      <c r="Q305" s="40"/>
      <c r="R305" s="40"/>
      <c r="S305" s="3"/>
      <c r="T305" s="3"/>
      <c r="U305" s="3"/>
      <c r="V305" s="3"/>
      <c r="W305" s="3"/>
      <c r="X305" s="3"/>
      <c r="Y305" s="3"/>
      <c r="Z305" s="3"/>
    </row>
    <row r="306" ht="16.5" customHeight="1">
      <c r="A306" s="25"/>
      <c r="B306" s="4"/>
      <c r="C306" s="27"/>
      <c r="D306" s="3"/>
      <c r="E306" s="3"/>
      <c r="F306" s="3"/>
      <c r="G306" s="9"/>
      <c r="H306" s="42"/>
      <c r="I306" s="3"/>
      <c r="J306" s="30"/>
      <c r="K306" s="30"/>
      <c r="L306" s="30"/>
      <c r="M306" s="22"/>
      <c r="N306" s="21"/>
      <c r="O306" s="21"/>
      <c r="P306" s="30"/>
      <c r="Q306" s="40"/>
      <c r="R306" s="40"/>
      <c r="S306" s="3"/>
      <c r="T306" s="3"/>
      <c r="U306" s="3"/>
      <c r="V306" s="3"/>
      <c r="W306" s="3"/>
      <c r="X306" s="3"/>
      <c r="Y306" s="3"/>
      <c r="Z306" s="3"/>
    </row>
    <row r="307" ht="16.5" customHeight="1">
      <c r="A307" s="25"/>
      <c r="B307" s="4"/>
      <c r="C307" s="27"/>
      <c r="D307" s="3"/>
      <c r="E307" s="3"/>
      <c r="F307" s="3"/>
      <c r="G307" s="9"/>
      <c r="H307" s="42"/>
      <c r="I307" s="3"/>
      <c r="J307" s="30"/>
      <c r="K307" s="30"/>
      <c r="L307" s="30"/>
      <c r="M307" s="22"/>
      <c r="N307" s="21"/>
      <c r="O307" s="21"/>
      <c r="P307" s="30"/>
      <c r="Q307" s="40"/>
      <c r="R307" s="40"/>
      <c r="S307" s="3"/>
      <c r="T307" s="3"/>
      <c r="U307" s="3"/>
      <c r="V307" s="3"/>
      <c r="W307" s="3"/>
      <c r="X307" s="3"/>
      <c r="Y307" s="3"/>
      <c r="Z307" s="3"/>
    </row>
    <row r="308" ht="16.5" customHeight="1">
      <c r="A308" s="25"/>
      <c r="B308" s="4"/>
      <c r="C308" s="27"/>
      <c r="D308" s="3"/>
      <c r="E308" s="3"/>
      <c r="F308" s="3"/>
      <c r="G308" s="9"/>
      <c r="H308" s="42"/>
      <c r="I308" s="3"/>
      <c r="J308" s="30"/>
      <c r="K308" s="30"/>
      <c r="L308" s="30"/>
      <c r="M308" s="22"/>
      <c r="N308" s="21"/>
      <c r="O308" s="21"/>
      <c r="P308" s="30"/>
      <c r="Q308" s="40"/>
      <c r="R308" s="40"/>
      <c r="S308" s="3"/>
      <c r="T308" s="3"/>
      <c r="U308" s="3"/>
      <c r="V308" s="3"/>
      <c r="W308" s="3"/>
      <c r="X308" s="3"/>
      <c r="Y308" s="3"/>
      <c r="Z308" s="3"/>
    </row>
    <row r="309" ht="16.5" customHeight="1">
      <c r="A309" s="25"/>
      <c r="B309" s="4"/>
      <c r="C309" s="27"/>
      <c r="D309" s="3"/>
      <c r="E309" s="3"/>
      <c r="F309" s="3"/>
      <c r="G309" s="9"/>
      <c r="H309" s="42"/>
      <c r="I309" s="3"/>
      <c r="J309" s="30"/>
      <c r="K309" s="30"/>
      <c r="L309" s="30"/>
      <c r="M309" s="22"/>
      <c r="N309" s="21"/>
      <c r="O309" s="21"/>
      <c r="P309" s="30"/>
      <c r="Q309" s="40"/>
      <c r="R309" s="40"/>
      <c r="S309" s="3"/>
      <c r="T309" s="3"/>
      <c r="U309" s="3"/>
      <c r="V309" s="3"/>
      <c r="W309" s="3"/>
      <c r="X309" s="3"/>
      <c r="Y309" s="3"/>
      <c r="Z309" s="3"/>
    </row>
    <row r="310" ht="16.5" customHeight="1">
      <c r="A310" s="25"/>
      <c r="B310" s="4"/>
      <c r="C310" s="27"/>
      <c r="D310" s="3"/>
      <c r="E310" s="3"/>
      <c r="F310" s="3"/>
      <c r="G310" s="9"/>
      <c r="H310" s="42"/>
      <c r="I310" s="3"/>
      <c r="J310" s="30"/>
      <c r="K310" s="30"/>
      <c r="L310" s="30"/>
      <c r="M310" s="22"/>
      <c r="N310" s="21"/>
      <c r="O310" s="21"/>
      <c r="P310" s="30"/>
      <c r="Q310" s="40"/>
      <c r="R310" s="40"/>
      <c r="S310" s="3"/>
      <c r="T310" s="3"/>
      <c r="U310" s="3"/>
      <c r="V310" s="3"/>
      <c r="W310" s="3"/>
      <c r="X310" s="3"/>
      <c r="Y310" s="3"/>
      <c r="Z310" s="3"/>
    </row>
    <row r="311" ht="16.5" customHeight="1">
      <c r="A311" s="25"/>
      <c r="B311" s="4"/>
      <c r="C311" s="27"/>
      <c r="D311" s="3"/>
      <c r="E311" s="3"/>
      <c r="F311" s="3"/>
      <c r="G311" s="9"/>
      <c r="H311" s="42"/>
      <c r="I311" s="3"/>
      <c r="J311" s="30"/>
      <c r="K311" s="30"/>
      <c r="L311" s="30"/>
      <c r="M311" s="22"/>
      <c r="N311" s="21"/>
      <c r="O311" s="21"/>
      <c r="P311" s="30"/>
      <c r="Q311" s="40"/>
      <c r="R311" s="40"/>
      <c r="S311" s="3"/>
      <c r="T311" s="3"/>
      <c r="U311" s="3"/>
      <c r="V311" s="3"/>
      <c r="W311" s="3"/>
      <c r="X311" s="3"/>
      <c r="Y311" s="3"/>
      <c r="Z311" s="3"/>
    </row>
    <row r="312" ht="16.5" customHeight="1">
      <c r="A312" s="25"/>
      <c r="B312" s="4"/>
      <c r="C312" s="27"/>
      <c r="D312" s="3"/>
      <c r="E312" s="3"/>
      <c r="F312" s="3"/>
      <c r="G312" s="9"/>
      <c r="H312" s="42"/>
      <c r="I312" s="3"/>
      <c r="J312" s="30"/>
      <c r="K312" s="30"/>
      <c r="L312" s="30"/>
      <c r="M312" s="22"/>
      <c r="N312" s="21"/>
      <c r="O312" s="21"/>
      <c r="P312" s="30"/>
      <c r="Q312" s="40"/>
      <c r="R312" s="40"/>
      <c r="S312" s="3"/>
      <c r="T312" s="3"/>
      <c r="U312" s="3"/>
      <c r="V312" s="3"/>
      <c r="W312" s="3"/>
      <c r="X312" s="3"/>
      <c r="Y312" s="3"/>
      <c r="Z312" s="3"/>
    </row>
    <row r="313" ht="16.5" customHeight="1">
      <c r="A313" s="25"/>
      <c r="B313" s="4"/>
      <c r="C313" s="27"/>
      <c r="D313" s="3"/>
      <c r="E313" s="3"/>
      <c r="F313" s="3"/>
      <c r="G313" s="9"/>
      <c r="H313" s="42"/>
      <c r="I313" s="3"/>
      <c r="J313" s="30"/>
      <c r="K313" s="30"/>
      <c r="L313" s="30"/>
      <c r="M313" s="22"/>
      <c r="N313" s="21"/>
      <c r="O313" s="21"/>
      <c r="P313" s="30"/>
      <c r="Q313" s="40"/>
      <c r="R313" s="40"/>
      <c r="S313" s="3"/>
      <c r="T313" s="3"/>
      <c r="U313" s="3"/>
      <c r="V313" s="3"/>
      <c r="W313" s="3"/>
      <c r="X313" s="3"/>
      <c r="Y313" s="3"/>
      <c r="Z313" s="3"/>
    </row>
    <row r="314" ht="16.5" customHeight="1">
      <c r="A314" s="25"/>
      <c r="B314" s="4"/>
      <c r="C314" s="27"/>
      <c r="D314" s="3"/>
      <c r="E314" s="3"/>
      <c r="F314" s="3"/>
      <c r="G314" s="9"/>
      <c r="H314" s="42"/>
      <c r="I314" s="3"/>
      <c r="J314" s="30"/>
      <c r="K314" s="30"/>
      <c r="L314" s="30"/>
      <c r="M314" s="22"/>
      <c r="N314" s="21"/>
      <c r="O314" s="21"/>
      <c r="P314" s="30"/>
      <c r="Q314" s="40"/>
      <c r="R314" s="40"/>
      <c r="S314" s="3"/>
      <c r="T314" s="3"/>
      <c r="U314" s="3"/>
      <c r="V314" s="3"/>
      <c r="W314" s="3"/>
      <c r="X314" s="3"/>
      <c r="Y314" s="3"/>
      <c r="Z314" s="3"/>
    </row>
    <row r="315" ht="16.5" customHeight="1">
      <c r="A315" s="25"/>
      <c r="B315" s="4"/>
      <c r="C315" s="27"/>
      <c r="D315" s="3"/>
      <c r="E315" s="3"/>
      <c r="F315" s="3"/>
      <c r="G315" s="9"/>
      <c r="H315" s="42"/>
      <c r="I315" s="3"/>
      <c r="J315" s="30"/>
      <c r="K315" s="30"/>
      <c r="L315" s="30"/>
      <c r="M315" s="22"/>
      <c r="N315" s="21"/>
      <c r="O315" s="21"/>
      <c r="P315" s="30"/>
      <c r="Q315" s="40"/>
      <c r="R315" s="40"/>
      <c r="S315" s="3"/>
      <c r="T315" s="3"/>
      <c r="U315" s="3"/>
      <c r="V315" s="3"/>
      <c r="W315" s="3"/>
      <c r="X315" s="3"/>
      <c r="Y315" s="3"/>
      <c r="Z315" s="3"/>
    </row>
    <row r="316" ht="16.5" customHeight="1">
      <c r="A316" s="25"/>
      <c r="B316" s="4"/>
      <c r="C316" s="27"/>
      <c r="D316" s="3"/>
      <c r="E316" s="3"/>
      <c r="F316" s="3"/>
      <c r="G316" s="9"/>
      <c r="H316" s="42"/>
      <c r="I316" s="3"/>
      <c r="J316" s="30"/>
      <c r="K316" s="30"/>
      <c r="L316" s="30"/>
      <c r="M316" s="22"/>
      <c r="N316" s="21"/>
      <c r="O316" s="21"/>
      <c r="P316" s="30"/>
      <c r="Q316" s="40"/>
      <c r="R316" s="40"/>
      <c r="S316" s="3"/>
      <c r="T316" s="3"/>
      <c r="U316" s="3"/>
      <c r="V316" s="3"/>
      <c r="W316" s="3"/>
      <c r="X316" s="3"/>
      <c r="Y316" s="3"/>
      <c r="Z316" s="3"/>
    </row>
    <row r="317" ht="16.5" customHeight="1">
      <c r="A317" s="25"/>
      <c r="B317" s="4"/>
      <c r="C317" s="27"/>
      <c r="D317" s="3"/>
      <c r="E317" s="3"/>
      <c r="F317" s="3"/>
      <c r="G317" s="9"/>
      <c r="H317" s="42"/>
      <c r="I317" s="3"/>
      <c r="J317" s="30"/>
      <c r="K317" s="30"/>
      <c r="L317" s="30"/>
      <c r="M317" s="22"/>
      <c r="N317" s="21"/>
      <c r="O317" s="21"/>
      <c r="P317" s="30"/>
      <c r="Q317" s="40"/>
      <c r="R317" s="40"/>
      <c r="S317" s="3"/>
      <c r="T317" s="3"/>
      <c r="U317" s="3"/>
      <c r="V317" s="3"/>
      <c r="W317" s="3"/>
      <c r="X317" s="3"/>
      <c r="Y317" s="3"/>
      <c r="Z317" s="3"/>
    </row>
    <row r="318" ht="16.5" customHeight="1">
      <c r="A318" s="25"/>
      <c r="B318" s="4"/>
      <c r="C318" s="27"/>
      <c r="D318" s="3"/>
      <c r="E318" s="3"/>
      <c r="F318" s="3"/>
      <c r="G318" s="9"/>
      <c r="H318" s="42"/>
      <c r="I318" s="3"/>
      <c r="J318" s="30"/>
      <c r="K318" s="30"/>
      <c r="L318" s="30"/>
      <c r="M318" s="22"/>
      <c r="N318" s="21"/>
      <c r="O318" s="21"/>
      <c r="P318" s="30"/>
      <c r="Q318" s="40"/>
      <c r="R318" s="40"/>
      <c r="S318" s="3"/>
      <c r="T318" s="3"/>
      <c r="U318" s="3"/>
      <c r="V318" s="3"/>
      <c r="W318" s="3"/>
      <c r="X318" s="3"/>
      <c r="Y318" s="3"/>
      <c r="Z318" s="3"/>
    </row>
    <row r="319" ht="16.5" customHeight="1">
      <c r="A319" s="25"/>
      <c r="B319" s="4"/>
      <c r="C319" s="27"/>
      <c r="D319" s="3"/>
      <c r="E319" s="3"/>
      <c r="F319" s="3"/>
      <c r="G319" s="9"/>
      <c r="H319" s="42"/>
      <c r="I319" s="3"/>
      <c r="J319" s="30"/>
      <c r="K319" s="30"/>
      <c r="L319" s="30"/>
      <c r="M319" s="22"/>
      <c r="N319" s="21"/>
      <c r="O319" s="21"/>
      <c r="P319" s="30"/>
      <c r="Q319" s="40"/>
      <c r="R319" s="40"/>
      <c r="S319" s="3"/>
      <c r="T319" s="3"/>
      <c r="U319" s="3"/>
      <c r="V319" s="3"/>
      <c r="W319" s="3"/>
      <c r="X319" s="3"/>
      <c r="Y319" s="3"/>
      <c r="Z319" s="3"/>
    </row>
    <row r="320" ht="16.5" customHeight="1">
      <c r="A320" s="25"/>
      <c r="B320" s="4"/>
      <c r="C320" s="27"/>
      <c r="D320" s="3"/>
      <c r="E320" s="3"/>
      <c r="F320" s="3"/>
      <c r="G320" s="9"/>
      <c r="H320" s="42"/>
      <c r="I320" s="3"/>
      <c r="J320" s="30"/>
      <c r="K320" s="30"/>
      <c r="L320" s="30"/>
      <c r="M320" s="22"/>
      <c r="N320" s="21"/>
      <c r="O320" s="21"/>
      <c r="P320" s="30"/>
      <c r="Q320" s="40"/>
      <c r="R320" s="40"/>
      <c r="S320" s="3"/>
      <c r="T320" s="3"/>
      <c r="U320" s="3"/>
      <c r="V320" s="3"/>
      <c r="W320" s="3"/>
      <c r="X320" s="3"/>
      <c r="Y320" s="3"/>
      <c r="Z320" s="3"/>
    </row>
    <row r="321" ht="16.5" customHeight="1">
      <c r="A321" s="25"/>
      <c r="B321" s="4"/>
      <c r="C321" s="27"/>
      <c r="D321" s="3"/>
      <c r="E321" s="3"/>
      <c r="F321" s="3"/>
      <c r="G321" s="9"/>
      <c r="H321" s="42"/>
      <c r="I321" s="3"/>
      <c r="J321" s="30"/>
      <c r="K321" s="30"/>
      <c r="L321" s="30"/>
      <c r="M321" s="22"/>
      <c r="N321" s="21"/>
      <c r="O321" s="21"/>
      <c r="P321" s="30"/>
      <c r="Q321" s="40"/>
      <c r="R321" s="40"/>
      <c r="S321" s="3"/>
      <c r="T321" s="3"/>
      <c r="U321" s="3"/>
      <c r="V321" s="3"/>
      <c r="W321" s="3"/>
      <c r="X321" s="3"/>
      <c r="Y321" s="3"/>
      <c r="Z321" s="3"/>
    </row>
    <row r="322" ht="16.5" customHeight="1">
      <c r="A322" s="25"/>
      <c r="B322" s="4"/>
      <c r="C322" s="27"/>
      <c r="D322" s="3"/>
      <c r="E322" s="3"/>
      <c r="F322" s="3"/>
      <c r="G322" s="9"/>
      <c r="H322" s="42"/>
      <c r="I322" s="3"/>
      <c r="J322" s="30"/>
      <c r="K322" s="30"/>
      <c r="L322" s="30"/>
      <c r="M322" s="22"/>
      <c r="N322" s="21"/>
      <c r="O322" s="21"/>
      <c r="P322" s="30"/>
      <c r="Q322" s="40"/>
      <c r="R322" s="40"/>
      <c r="S322" s="3"/>
      <c r="T322" s="3"/>
      <c r="U322" s="3"/>
      <c r="V322" s="3"/>
      <c r="W322" s="3"/>
      <c r="X322" s="3"/>
      <c r="Y322" s="3"/>
      <c r="Z322" s="3"/>
    </row>
    <row r="323" ht="16.5" customHeight="1">
      <c r="A323" s="25"/>
      <c r="B323" s="4"/>
      <c r="C323" s="27"/>
      <c r="D323" s="3"/>
      <c r="E323" s="3"/>
      <c r="F323" s="3"/>
      <c r="G323" s="9"/>
      <c r="H323" s="42"/>
      <c r="I323" s="3"/>
      <c r="J323" s="30"/>
      <c r="K323" s="30"/>
      <c r="L323" s="30"/>
      <c r="M323" s="22"/>
      <c r="N323" s="21"/>
      <c r="O323" s="21"/>
      <c r="P323" s="30"/>
      <c r="Q323" s="40"/>
      <c r="R323" s="40"/>
      <c r="S323" s="3"/>
      <c r="T323" s="3"/>
      <c r="U323" s="3"/>
      <c r="V323" s="3"/>
      <c r="W323" s="3"/>
      <c r="X323" s="3"/>
      <c r="Y323" s="3"/>
      <c r="Z323" s="3"/>
    </row>
    <row r="324" ht="16.5" customHeight="1">
      <c r="A324" s="25"/>
      <c r="B324" s="4"/>
      <c r="C324" s="27"/>
      <c r="D324" s="3"/>
      <c r="E324" s="3"/>
      <c r="F324" s="3"/>
      <c r="G324" s="9"/>
      <c r="H324" s="42"/>
      <c r="I324" s="3"/>
      <c r="J324" s="30"/>
      <c r="K324" s="30"/>
      <c r="L324" s="30"/>
      <c r="M324" s="22"/>
      <c r="N324" s="21"/>
      <c r="O324" s="21"/>
      <c r="P324" s="30"/>
      <c r="Q324" s="40"/>
      <c r="R324" s="40"/>
      <c r="S324" s="3"/>
      <c r="T324" s="3"/>
      <c r="U324" s="3"/>
      <c r="V324" s="3"/>
      <c r="W324" s="3"/>
      <c r="X324" s="3"/>
      <c r="Y324" s="3"/>
      <c r="Z324" s="3"/>
    </row>
    <row r="325" ht="16.5" customHeight="1">
      <c r="A325" s="25"/>
      <c r="B325" s="4"/>
      <c r="C325" s="27"/>
      <c r="D325" s="3"/>
      <c r="E325" s="3"/>
      <c r="F325" s="3"/>
      <c r="G325" s="9"/>
      <c r="H325" s="42"/>
      <c r="I325" s="3"/>
      <c r="J325" s="30"/>
      <c r="K325" s="30"/>
      <c r="L325" s="30"/>
      <c r="M325" s="22"/>
      <c r="N325" s="21"/>
      <c r="O325" s="21"/>
      <c r="P325" s="30"/>
      <c r="Q325" s="40"/>
      <c r="R325" s="40"/>
      <c r="S325" s="3"/>
      <c r="T325" s="3"/>
      <c r="U325" s="3"/>
      <c r="V325" s="3"/>
      <c r="W325" s="3"/>
      <c r="X325" s="3"/>
      <c r="Y325" s="3"/>
      <c r="Z325" s="3"/>
    </row>
    <row r="326" ht="16.5" customHeight="1">
      <c r="A326" s="25"/>
      <c r="B326" s="4"/>
      <c r="C326" s="27"/>
      <c r="D326" s="3"/>
      <c r="E326" s="3"/>
      <c r="F326" s="3"/>
      <c r="G326" s="9"/>
      <c r="H326" s="42"/>
      <c r="I326" s="3"/>
      <c r="J326" s="30"/>
      <c r="K326" s="30"/>
      <c r="L326" s="30"/>
      <c r="M326" s="22"/>
      <c r="N326" s="21"/>
      <c r="O326" s="21"/>
      <c r="P326" s="30"/>
      <c r="Q326" s="40"/>
      <c r="R326" s="40"/>
      <c r="S326" s="3"/>
      <c r="T326" s="3"/>
      <c r="U326" s="3"/>
      <c r="V326" s="3"/>
      <c r="W326" s="3"/>
      <c r="X326" s="3"/>
      <c r="Y326" s="3"/>
      <c r="Z326" s="3"/>
    </row>
    <row r="327" ht="16.5" customHeight="1">
      <c r="A327" s="25"/>
      <c r="B327" s="4"/>
      <c r="C327" s="27"/>
      <c r="D327" s="3"/>
      <c r="E327" s="3"/>
      <c r="F327" s="3"/>
      <c r="G327" s="9"/>
      <c r="H327" s="42"/>
      <c r="I327" s="3"/>
      <c r="J327" s="30"/>
      <c r="K327" s="30"/>
      <c r="L327" s="30"/>
      <c r="M327" s="22"/>
      <c r="N327" s="21"/>
      <c r="O327" s="21"/>
      <c r="P327" s="30"/>
      <c r="Q327" s="40"/>
      <c r="R327" s="40"/>
      <c r="S327" s="3"/>
      <c r="T327" s="3"/>
      <c r="U327" s="3"/>
      <c r="V327" s="3"/>
      <c r="W327" s="3"/>
      <c r="X327" s="3"/>
      <c r="Y327" s="3"/>
      <c r="Z327" s="3"/>
    </row>
    <row r="328" ht="16.5" customHeight="1">
      <c r="A328" s="25"/>
      <c r="B328" s="4"/>
      <c r="C328" s="27"/>
      <c r="D328" s="3"/>
      <c r="E328" s="3"/>
      <c r="F328" s="3"/>
      <c r="G328" s="9"/>
      <c r="H328" s="42"/>
      <c r="I328" s="3"/>
      <c r="J328" s="30"/>
      <c r="K328" s="30"/>
      <c r="L328" s="30"/>
      <c r="M328" s="22"/>
      <c r="N328" s="21"/>
      <c r="O328" s="21"/>
      <c r="P328" s="30"/>
      <c r="Q328" s="40"/>
      <c r="R328" s="40"/>
      <c r="S328" s="3"/>
      <c r="T328" s="3"/>
      <c r="U328" s="3"/>
      <c r="V328" s="3"/>
      <c r="W328" s="3"/>
      <c r="X328" s="3"/>
      <c r="Y328" s="3"/>
      <c r="Z328" s="3"/>
    </row>
    <row r="329" ht="16.5" customHeight="1">
      <c r="A329" s="25"/>
      <c r="B329" s="4"/>
      <c r="C329" s="27"/>
      <c r="D329" s="3"/>
      <c r="E329" s="3"/>
      <c r="F329" s="3"/>
      <c r="G329" s="9"/>
      <c r="H329" s="42"/>
      <c r="I329" s="3"/>
      <c r="J329" s="30"/>
      <c r="K329" s="30"/>
      <c r="L329" s="30"/>
      <c r="M329" s="22"/>
      <c r="N329" s="21"/>
      <c r="O329" s="21"/>
      <c r="P329" s="30"/>
      <c r="Q329" s="40"/>
      <c r="R329" s="40"/>
      <c r="S329" s="3"/>
      <c r="T329" s="3"/>
      <c r="U329" s="3"/>
      <c r="V329" s="3"/>
      <c r="W329" s="3"/>
      <c r="X329" s="3"/>
      <c r="Y329" s="3"/>
      <c r="Z329" s="3"/>
    </row>
    <row r="330" ht="16.5" customHeight="1">
      <c r="A330" s="25"/>
      <c r="B330" s="4"/>
      <c r="C330" s="27"/>
      <c r="D330" s="3"/>
      <c r="E330" s="3"/>
      <c r="F330" s="3"/>
      <c r="G330" s="9"/>
      <c r="H330" s="42"/>
      <c r="I330" s="3"/>
      <c r="J330" s="30"/>
      <c r="K330" s="30"/>
      <c r="L330" s="30"/>
      <c r="M330" s="22"/>
      <c r="N330" s="21"/>
      <c r="O330" s="21"/>
      <c r="P330" s="30"/>
      <c r="Q330" s="40"/>
      <c r="R330" s="40"/>
      <c r="S330" s="3"/>
      <c r="T330" s="3"/>
      <c r="U330" s="3"/>
      <c r="V330" s="3"/>
      <c r="W330" s="3"/>
      <c r="X330" s="3"/>
      <c r="Y330" s="3"/>
      <c r="Z330" s="3"/>
    </row>
    <row r="331" ht="16.5" customHeight="1">
      <c r="A331" s="25"/>
      <c r="B331" s="4"/>
      <c r="C331" s="27"/>
      <c r="D331" s="3"/>
      <c r="E331" s="3"/>
      <c r="F331" s="3"/>
      <c r="G331" s="9"/>
      <c r="H331" s="42"/>
      <c r="I331" s="3"/>
      <c r="J331" s="30"/>
      <c r="K331" s="30"/>
      <c r="L331" s="30"/>
      <c r="M331" s="22"/>
      <c r="N331" s="21"/>
      <c r="O331" s="21"/>
      <c r="P331" s="30"/>
      <c r="Q331" s="40"/>
      <c r="R331" s="40"/>
      <c r="S331" s="3"/>
      <c r="T331" s="3"/>
      <c r="U331" s="3"/>
      <c r="V331" s="3"/>
      <c r="W331" s="3"/>
      <c r="X331" s="3"/>
      <c r="Y331" s="3"/>
      <c r="Z331" s="3"/>
    </row>
    <row r="332" ht="16.5" customHeight="1">
      <c r="A332" s="25"/>
      <c r="B332" s="4"/>
      <c r="C332" s="27"/>
      <c r="D332" s="3"/>
      <c r="E332" s="3"/>
      <c r="F332" s="3"/>
      <c r="G332" s="9"/>
      <c r="H332" s="42"/>
      <c r="I332" s="3"/>
      <c r="J332" s="30"/>
      <c r="K332" s="30"/>
      <c r="L332" s="30"/>
      <c r="M332" s="22"/>
      <c r="N332" s="21"/>
      <c r="O332" s="21"/>
      <c r="P332" s="30"/>
      <c r="Q332" s="40"/>
      <c r="R332" s="40"/>
      <c r="S332" s="3"/>
      <c r="T332" s="3"/>
      <c r="U332" s="3"/>
      <c r="V332" s="3"/>
      <c r="W332" s="3"/>
      <c r="X332" s="3"/>
      <c r="Y332" s="3"/>
      <c r="Z332" s="3"/>
    </row>
    <row r="333" ht="16.5" customHeight="1">
      <c r="A333" s="25"/>
      <c r="B333" s="4"/>
      <c r="C333" s="27"/>
      <c r="D333" s="3"/>
      <c r="E333" s="3"/>
      <c r="F333" s="3"/>
      <c r="G333" s="9"/>
      <c r="H333" s="42"/>
      <c r="I333" s="3"/>
      <c r="J333" s="30"/>
      <c r="K333" s="30"/>
      <c r="L333" s="30"/>
      <c r="M333" s="22"/>
      <c r="N333" s="21"/>
      <c r="O333" s="21"/>
      <c r="P333" s="30"/>
      <c r="Q333" s="40"/>
      <c r="R333" s="40"/>
      <c r="S333" s="3"/>
      <c r="T333" s="3"/>
      <c r="U333" s="3"/>
      <c r="V333" s="3"/>
      <c r="W333" s="3"/>
      <c r="X333" s="3"/>
      <c r="Y333" s="3"/>
      <c r="Z333" s="3"/>
    </row>
    <row r="334" ht="16.5" customHeight="1">
      <c r="A334" s="25"/>
      <c r="B334" s="4"/>
      <c r="C334" s="27"/>
      <c r="D334" s="3"/>
      <c r="E334" s="3"/>
      <c r="F334" s="3"/>
      <c r="G334" s="9"/>
      <c r="H334" s="42"/>
      <c r="I334" s="3"/>
      <c r="J334" s="30"/>
      <c r="K334" s="30"/>
      <c r="L334" s="30"/>
      <c r="M334" s="22"/>
      <c r="N334" s="21"/>
      <c r="O334" s="21"/>
      <c r="P334" s="30"/>
      <c r="Q334" s="40"/>
      <c r="R334" s="40"/>
      <c r="S334" s="3"/>
      <c r="T334" s="3"/>
      <c r="U334" s="3"/>
      <c r="V334" s="3"/>
      <c r="W334" s="3"/>
      <c r="X334" s="3"/>
      <c r="Y334" s="3"/>
      <c r="Z334" s="3"/>
    </row>
    <row r="335" ht="16.5" customHeight="1">
      <c r="A335" s="25"/>
      <c r="B335" s="4"/>
      <c r="C335" s="27"/>
      <c r="D335" s="3"/>
      <c r="E335" s="3"/>
      <c r="F335" s="3"/>
      <c r="G335" s="9"/>
      <c r="H335" s="42"/>
      <c r="I335" s="3"/>
      <c r="J335" s="30"/>
      <c r="K335" s="30"/>
      <c r="L335" s="30"/>
      <c r="M335" s="22"/>
      <c r="N335" s="21"/>
      <c r="O335" s="21"/>
      <c r="P335" s="30"/>
      <c r="Q335" s="40"/>
      <c r="R335" s="40"/>
      <c r="S335" s="3"/>
      <c r="T335" s="3"/>
      <c r="U335" s="3"/>
      <c r="V335" s="3"/>
      <c r="W335" s="3"/>
      <c r="X335" s="3"/>
      <c r="Y335" s="3"/>
      <c r="Z335" s="3"/>
    </row>
    <row r="336" ht="16.5" customHeight="1">
      <c r="A336" s="25"/>
      <c r="B336" s="4"/>
      <c r="C336" s="27"/>
      <c r="D336" s="3"/>
      <c r="E336" s="3"/>
      <c r="F336" s="3"/>
      <c r="G336" s="9"/>
      <c r="H336" s="42"/>
      <c r="I336" s="3"/>
      <c r="J336" s="30"/>
      <c r="K336" s="30"/>
      <c r="L336" s="30"/>
      <c r="M336" s="22"/>
      <c r="N336" s="21"/>
      <c r="O336" s="21"/>
      <c r="P336" s="30"/>
      <c r="Q336" s="40"/>
      <c r="R336" s="40"/>
      <c r="S336" s="3"/>
      <c r="T336" s="3"/>
      <c r="U336" s="3"/>
      <c r="V336" s="3"/>
      <c r="W336" s="3"/>
      <c r="X336" s="3"/>
      <c r="Y336" s="3"/>
      <c r="Z336" s="3"/>
    </row>
    <row r="337" ht="16.5" customHeight="1">
      <c r="A337" s="25"/>
      <c r="B337" s="4"/>
      <c r="C337" s="27"/>
      <c r="D337" s="3"/>
      <c r="E337" s="3"/>
      <c r="F337" s="3"/>
      <c r="G337" s="9"/>
      <c r="H337" s="42"/>
      <c r="I337" s="3"/>
      <c r="J337" s="30"/>
      <c r="K337" s="30"/>
      <c r="L337" s="30"/>
      <c r="M337" s="22"/>
      <c r="N337" s="21"/>
      <c r="O337" s="21"/>
      <c r="P337" s="30"/>
      <c r="Q337" s="40"/>
      <c r="R337" s="40"/>
      <c r="S337" s="3"/>
      <c r="T337" s="3"/>
      <c r="U337" s="3"/>
      <c r="V337" s="3"/>
      <c r="W337" s="3"/>
      <c r="X337" s="3"/>
      <c r="Y337" s="3"/>
      <c r="Z337" s="3"/>
    </row>
    <row r="338" ht="16.5" customHeight="1">
      <c r="A338" s="25"/>
      <c r="B338" s="4"/>
      <c r="C338" s="27"/>
      <c r="D338" s="3"/>
      <c r="E338" s="3"/>
      <c r="F338" s="3"/>
      <c r="G338" s="9"/>
      <c r="H338" s="42"/>
      <c r="I338" s="3"/>
      <c r="J338" s="30"/>
      <c r="K338" s="30"/>
      <c r="L338" s="30"/>
      <c r="M338" s="22"/>
      <c r="N338" s="21"/>
      <c r="O338" s="21"/>
      <c r="P338" s="30"/>
      <c r="Q338" s="40"/>
      <c r="R338" s="40"/>
      <c r="S338" s="3"/>
      <c r="T338" s="3"/>
      <c r="U338" s="3"/>
      <c r="V338" s="3"/>
      <c r="W338" s="3"/>
      <c r="X338" s="3"/>
      <c r="Y338" s="3"/>
      <c r="Z338" s="3"/>
    </row>
    <row r="339" ht="16.5" customHeight="1">
      <c r="A339" s="25"/>
      <c r="B339" s="4"/>
      <c r="C339" s="27"/>
      <c r="D339" s="3"/>
      <c r="E339" s="3"/>
      <c r="F339" s="3"/>
      <c r="G339" s="9"/>
      <c r="H339" s="42"/>
      <c r="I339" s="3"/>
      <c r="J339" s="30"/>
      <c r="K339" s="30"/>
      <c r="L339" s="30"/>
      <c r="M339" s="22"/>
      <c r="N339" s="21"/>
      <c r="O339" s="21"/>
      <c r="P339" s="30"/>
      <c r="Q339" s="40"/>
      <c r="R339" s="40"/>
      <c r="S339" s="3"/>
      <c r="T339" s="3"/>
      <c r="U339" s="3"/>
      <c r="V339" s="3"/>
      <c r="W339" s="3"/>
      <c r="X339" s="3"/>
      <c r="Y339" s="3"/>
      <c r="Z339" s="3"/>
    </row>
    <row r="340" ht="16.5" customHeight="1">
      <c r="A340" s="25"/>
      <c r="B340" s="4"/>
      <c r="C340" s="27"/>
      <c r="D340" s="3"/>
      <c r="E340" s="3"/>
      <c r="F340" s="3"/>
      <c r="G340" s="9"/>
      <c r="H340" s="42"/>
      <c r="I340" s="3"/>
      <c r="J340" s="30"/>
      <c r="K340" s="30"/>
      <c r="L340" s="30"/>
      <c r="M340" s="22"/>
      <c r="N340" s="21"/>
      <c r="O340" s="21"/>
      <c r="P340" s="30"/>
      <c r="Q340" s="40"/>
      <c r="R340" s="40"/>
      <c r="S340" s="3"/>
      <c r="T340" s="3"/>
      <c r="U340" s="3"/>
      <c r="V340" s="3"/>
      <c r="W340" s="3"/>
      <c r="X340" s="3"/>
      <c r="Y340" s="3"/>
      <c r="Z340" s="3"/>
    </row>
    <row r="341" ht="16.5" customHeight="1">
      <c r="A341" s="25"/>
      <c r="B341" s="4"/>
      <c r="C341" s="27"/>
      <c r="D341" s="3"/>
      <c r="E341" s="3"/>
      <c r="F341" s="3"/>
      <c r="G341" s="9"/>
      <c r="H341" s="42"/>
      <c r="I341" s="3"/>
      <c r="J341" s="30"/>
      <c r="K341" s="30"/>
      <c r="L341" s="30"/>
      <c r="M341" s="22"/>
      <c r="N341" s="21"/>
      <c r="O341" s="21"/>
      <c r="P341" s="30"/>
      <c r="Q341" s="40"/>
      <c r="R341" s="40"/>
      <c r="S341" s="3"/>
      <c r="T341" s="3"/>
      <c r="U341" s="3"/>
      <c r="V341" s="3"/>
      <c r="W341" s="3"/>
      <c r="X341" s="3"/>
      <c r="Y341" s="3"/>
      <c r="Z341" s="3"/>
    </row>
    <row r="342" ht="16.5" customHeight="1">
      <c r="A342" s="25"/>
      <c r="B342" s="4"/>
      <c r="C342" s="27"/>
      <c r="D342" s="3"/>
      <c r="E342" s="3"/>
      <c r="F342" s="3"/>
      <c r="G342" s="9"/>
      <c r="H342" s="42"/>
      <c r="I342" s="3"/>
      <c r="J342" s="30"/>
      <c r="K342" s="30"/>
      <c r="L342" s="30"/>
      <c r="M342" s="22"/>
      <c r="N342" s="21"/>
      <c r="O342" s="21"/>
      <c r="P342" s="30"/>
      <c r="Q342" s="40"/>
      <c r="R342" s="40"/>
      <c r="S342" s="3"/>
      <c r="T342" s="3"/>
      <c r="U342" s="3"/>
      <c r="V342" s="3"/>
      <c r="W342" s="3"/>
      <c r="X342" s="3"/>
      <c r="Y342" s="3"/>
      <c r="Z342" s="3"/>
    </row>
    <row r="343" ht="16.5" customHeight="1">
      <c r="A343" s="25"/>
      <c r="B343" s="4"/>
      <c r="C343" s="27"/>
      <c r="D343" s="3"/>
      <c r="E343" s="3"/>
      <c r="F343" s="3"/>
      <c r="G343" s="9"/>
      <c r="H343" s="42"/>
      <c r="I343" s="3"/>
      <c r="J343" s="30"/>
      <c r="K343" s="30"/>
      <c r="L343" s="30"/>
      <c r="M343" s="22"/>
      <c r="N343" s="21"/>
      <c r="O343" s="21"/>
      <c r="P343" s="30"/>
      <c r="Q343" s="40"/>
      <c r="R343" s="40"/>
      <c r="S343" s="3"/>
      <c r="T343" s="3"/>
      <c r="U343" s="3"/>
      <c r="V343" s="3"/>
      <c r="W343" s="3"/>
      <c r="X343" s="3"/>
      <c r="Y343" s="3"/>
      <c r="Z343" s="3"/>
    </row>
    <row r="344" ht="16.5" customHeight="1">
      <c r="A344" s="25"/>
      <c r="B344" s="4"/>
      <c r="C344" s="27"/>
      <c r="D344" s="3"/>
      <c r="E344" s="3"/>
      <c r="F344" s="3"/>
      <c r="G344" s="9"/>
      <c r="H344" s="42"/>
      <c r="I344" s="3"/>
      <c r="J344" s="30"/>
      <c r="K344" s="30"/>
      <c r="L344" s="30"/>
      <c r="M344" s="22"/>
      <c r="N344" s="21"/>
      <c r="O344" s="21"/>
      <c r="P344" s="30"/>
      <c r="Q344" s="40"/>
      <c r="R344" s="40"/>
      <c r="S344" s="3"/>
      <c r="T344" s="3"/>
      <c r="U344" s="3"/>
      <c r="V344" s="3"/>
      <c r="W344" s="3"/>
      <c r="X344" s="3"/>
      <c r="Y344" s="3"/>
      <c r="Z344" s="3"/>
    </row>
    <row r="345" ht="16.5" customHeight="1">
      <c r="A345" s="25"/>
      <c r="B345" s="4"/>
      <c r="C345" s="27"/>
      <c r="D345" s="3"/>
      <c r="E345" s="3"/>
      <c r="F345" s="3"/>
      <c r="G345" s="9"/>
      <c r="H345" s="42"/>
      <c r="I345" s="3"/>
      <c r="J345" s="30"/>
      <c r="K345" s="30"/>
      <c r="L345" s="30"/>
      <c r="M345" s="22"/>
      <c r="N345" s="21"/>
      <c r="O345" s="21"/>
      <c r="P345" s="30"/>
      <c r="Q345" s="40"/>
      <c r="R345" s="40"/>
      <c r="S345" s="3"/>
      <c r="T345" s="3"/>
      <c r="U345" s="3"/>
      <c r="V345" s="3"/>
      <c r="W345" s="3"/>
      <c r="X345" s="3"/>
      <c r="Y345" s="3"/>
      <c r="Z345" s="3"/>
    </row>
    <row r="346" ht="16.5" customHeight="1">
      <c r="A346" s="25"/>
      <c r="B346" s="4"/>
      <c r="C346" s="27"/>
      <c r="D346" s="3"/>
      <c r="E346" s="3"/>
      <c r="F346" s="3"/>
      <c r="G346" s="9"/>
      <c r="H346" s="42"/>
      <c r="I346" s="3"/>
      <c r="J346" s="30"/>
      <c r="K346" s="30"/>
      <c r="L346" s="30"/>
      <c r="M346" s="22"/>
      <c r="N346" s="21"/>
      <c r="O346" s="21"/>
      <c r="P346" s="30"/>
      <c r="Q346" s="40"/>
      <c r="R346" s="40"/>
      <c r="S346" s="3"/>
      <c r="T346" s="3"/>
      <c r="U346" s="3"/>
      <c r="V346" s="3"/>
      <c r="W346" s="3"/>
      <c r="X346" s="3"/>
      <c r="Y346" s="3"/>
      <c r="Z346" s="3"/>
    </row>
    <row r="347" ht="16.5" customHeight="1">
      <c r="A347" s="25"/>
      <c r="B347" s="4"/>
      <c r="C347" s="27"/>
      <c r="D347" s="3"/>
      <c r="E347" s="3"/>
      <c r="F347" s="3"/>
      <c r="G347" s="9"/>
      <c r="H347" s="42"/>
      <c r="I347" s="3"/>
      <c r="J347" s="30"/>
      <c r="K347" s="30"/>
      <c r="L347" s="30"/>
      <c r="M347" s="22"/>
      <c r="N347" s="21"/>
      <c r="O347" s="21"/>
      <c r="P347" s="30"/>
      <c r="Q347" s="40"/>
      <c r="R347" s="40"/>
      <c r="S347" s="3"/>
      <c r="T347" s="3"/>
      <c r="U347" s="3"/>
      <c r="V347" s="3"/>
      <c r="W347" s="3"/>
      <c r="X347" s="3"/>
      <c r="Y347" s="3"/>
      <c r="Z347" s="3"/>
    </row>
    <row r="348" ht="16.5" customHeight="1">
      <c r="A348" s="25"/>
      <c r="B348" s="4"/>
      <c r="C348" s="27"/>
      <c r="D348" s="3"/>
      <c r="E348" s="3"/>
      <c r="F348" s="3"/>
      <c r="G348" s="9"/>
      <c r="H348" s="42"/>
      <c r="I348" s="3"/>
      <c r="J348" s="30"/>
      <c r="K348" s="30"/>
      <c r="L348" s="30"/>
      <c r="M348" s="22"/>
      <c r="N348" s="21"/>
      <c r="O348" s="21"/>
      <c r="P348" s="30"/>
      <c r="Q348" s="40"/>
      <c r="R348" s="40"/>
      <c r="S348" s="3"/>
      <c r="T348" s="3"/>
      <c r="U348" s="3"/>
      <c r="V348" s="3"/>
      <c r="W348" s="3"/>
      <c r="X348" s="3"/>
      <c r="Y348" s="3"/>
      <c r="Z348" s="3"/>
    </row>
    <row r="349" ht="16.5" customHeight="1">
      <c r="A349" s="25"/>
      <c r="B349" s="4"/>
      <c r="C349" s="27"/>
      <c r="D349" s="3"/>
      <c r="E349" s="3"/>
      <c r="F349" s="3"/>
      <c r="G349" s="9"/>
      <c r="H349" s="42"/>
      <c r="I349" s="3"/>
      <c r="J349" s="30"/>
      <c r="K349" s="30"/>
      <c r="L349" s="30"/>
      <c r="M349" s="22"/>
      <c r="N349" s="21"/>
      <c r="O349" s="21"/>
      <c r="P349" s="30"/>
      <c r="Q349" s="40"/>
      <c r="R349" s="40"/>
      <c r="S349" s="3"/>
      <c r="T349" s="3"/>
      <c r="U349" s="3"/>
      <c r="V349" s="3"/>
      <c r="W349" s="3"/>
      <c r="X349" s="3"/>
      <c r="Y349" s="3"/>
      <c r="Z349" s="3"/>
    </row>
    <row r="350" ht="16.5" customHeight="1">
      <c r="A350" s="25"/>
      <c r="B350" s="4"/>
      <c r="C350" s="27"/>
      <c r="D350" s="3"/>
      <c r="E350" s="3"/>
      <c r="F350" s="3"/>
      <c r="G350" s="9"/>
      <c r="H350" s="42"/>
      <c r="I350" s="3"/>
      <c r="J350" s="30"/>
      <c r="K350" s="30"/>
      <c r="L350" s="30"/>
      <c r="M350" s="22"/>
      <c r="N350" s="21"/>
      <c r="O350" s="21"/>
      <c r="P350" s="30"/>
      <c r="Q350" s="40"/>
      <c r="R350" s="40"/>
      <c r="S350" s="3"/>
      <c r="T350" s="3"/>
      <c r="U350" s="3"/>
      <c r="V350" s="3"/>
      <c r="W350" s="3"/>
      <c r="X350" s="3"/>
      <c r="Y350" s="3"/>
      <c r="Z350" s="3"/>
    </row>
    <row r="351" ht="16.5" customHeight="1">
      <c r="A351" s="25"/>
      <c r="B351" s="4"/>
      <c r="C351" s="27"/>
      <c r="D351" s="3"/>
      <c r="E351" s="3"/>
      <c r="F351" s="3"/>
      <c r="G351" s="9"/>
      <c r="H351" s="42"/>
      <c r="I351" s="3"/>
      <c r="J351" s="30"/>
      <c r="K351" s="30"/>
      <c r="L351" s="30"/>
      <c r="M351" s="22"/>
      <c r="N351" s="21"/>
      <c r="O351" s="21"/>
      <c r="P351" s="30"/>
      <c r="Q351" s="40"/>
      <c r="R351" s="40"/>
      <c r="S351" s="3"/>
      <c r="T351" s="3"/>
      <c r="U351" s="3"/>
      <c r="V351" s="3"/>
      <c r="W351" s="3"/>
      <c r="X351" s="3"/>
      <c r="Y351" s="3"/>
      <c r="Z351" s="3"/>
    </row>
    <row r="352" ht="16.5" customHeight="1">
      <c r="A352" s="25"/>
      <c r="B352" s="4"/>
      <c r="C352" s="27"/>
      <c r="D352" s="3"/>
      <c r="E352" s="3"/>
      <c r="F352" s="3"/>
      <c r="G352" s="9"/>
      <c r="H352" s="42"/>
      <c r="I352" s="3"/>
      <c r="J352" s="30"/>
      <c r="K352" s="30"/>
      <c r="L352" s="30"/>
      <c r="M352" s="22"/>
      <c r="N352" s="21"/>
      <c r="O352" s="21"/>
      <c r="P352" s="30"/>
      <c r="Q352" s="40"/>
      <c r="R352" s="40"/>
      <c r="S352" s="3"/>
      <c r="T352" s="3"/>
      <c r="U352" s="3"/>
      <c r="V352" s="3"/>
      <c r="W352" s="3"/>
      <c r="X352" s="3"/>
      <c r="Y352" s="3"/>
      <c r="Z352" s="3"/>
    </row>
    <row r="353" ht="16.5" customHeight="1">
      <c r="A353" s="25"/>
      <c r="B353" s="4"/>
      <c r="C353" s="27"/>
      <c r="D353" s="3"/>
      <c r="E353" s="3"/>
      <c r="F353" s="3"/>
      <c r="G353" s="9"/>
      <c r="H353" s="42"/>
      <c r="I353" s="3"/>
      <c r="J353" s="30"/>
      <c r="K353" s="30"/>
      <c r="L353" s="30"/>
      <c r="M353" s="22"/>
      <c r="N353" s="21"/>
      <c r="O353" s="21"/>
      <c r="P353" s="30"/>
      <c r="Q353" s="40"/>
      <c r="R353" s="40"/>
      <c r="S353" s="3"/>
      <c r="T353" s="3"/>
      <c r="U353" s="3"/>
      <c r="V353" s="3"/>
      <c r="W353" s="3"/>
      <c r="X353" s="3"/>
      <c r="Y353" s="3"/>
      <c r="Z353" s="3"/>
    </row>
    <row r="354" ht="16.5" customHeight="1">
      <c r="A354" s="25"/>
      <c r="B354" s="4"/>
      <c r="C354" s="27"/>
      <c r="D354" s="3"/>
      <c r="E354" s="3"/>
      <c r="F354" s="3"/>
      <c r="G354" s="9"/>
      <c r="H354" s="42"/>
      <c r="I354" s="3"/>
      <c r="J354" s="30"/>
      <c r="K354" s="30"/>
      <c r="L354" s="30"/>
      <c r="M354" s="22"/>
      <c r="N354" s="21"/>
      <c r="O354" s="21"/>
      <c r="P354" s="30"/>
      <c r="Q354" s="40"/>
      <c r="R354" s="40"/>
      <c r="S354" s="3"/>
      <c r="T354" s="3"/>
      <c r="U354" s="3"/>
      <c r="V354" s="3"/>
      <c r="W354" s="3"/>
      <c r="X354" s="3"/>
      <c r="Y354" s="3"/>
      <c r="Z354" s="3"/>
    </row>
    <row r="355" ht="16.5" customHeight="1">
      <c r="A355" s="25"/>
      <c r="B355" s="4"/>
      <c r="C355" s="27"/>
      <c r="D355" s="3"/>
      <c r="E355" s="3"/>
      <c r="F355" s="3"/>
      <c r="G355" s="9"/>
      <c r="H355" s="42"/>
      <c r="I355" s="3"/>
      <c r="J355" s="30"/>
      <c r="K355" s="30"/>
      <c r="L355" s="30"/>
      <c r="M355" s="22"/>
      <c r="N355" s="21"/>
      <c r="O355" s="21"/>
      <c r="P355" s="30"/>
      <c r="Q355" s="40"/>
      <c r="R355" s="40"/>
      <c r="S355" s="3"/>
      <c r="T355" s="3"/>
      <c r="U355" s="3"/>
      <c r="V355" s="3"/>
      <c r="W355" s="3"/>
      <c r="X355" s="3"/>
      <c r="Y355" s="3"/>
      <c r="Z355" s="3"/>
    </row>
    <row r="356" ht="16.5" customHeight="1">
      <c r="A356" s="25"/>
      <c r="B356" s="4"/>
      <c r="C356" s="27"/>
      <c r="D356" s="3"/>
      <c r="E356" s="3"/>
      <c r="F356" s="3"/>
      <c r="G356" s="9"/>
      <c r="H356" s="42"/>
      <c r="I356" s="3"/>
      <c r="J356" s="30"/>
      <c r="K356" s="30"/>
      <c r="L356" s="30"/>
      <c r="M356" s="22"/>
      <c r="N356" s="21"/>
      <c r="O356" s="21"/>
      <c r="P356" s="30"/>
      <c r="Q356" s="40"/>
      <c r="R356" s="40"/>
      <c r="S356" s="3"/>
      <c r="T356" s="3"/>
      <c r="U356" s="3"/>
      <c r="V356" s="3"/>
      <c r="W356" s="3"/>
      <c r="X356" s="3"/>
      <c r="Y356" s="3"/>
      <c r="Z356" s="3"/>
    </row>
    <row r="357" ht="16.5" customHeight="1">
      <c r="A357" s="25"/>
      <c r="B357" s="4"/>
      <c r="C357" s="27"/>
      <c r="D357" s="3"/>
      <c r="E357" s="3"/>
      <c r="F357" s="3"/>
      <c r="G357" s="9"/>
      <c r="H357" s="42"/>
      <c r="I357" s="3"/>
      <c r="J357" s="30"/>
      <c r="K357" s="30"/>
      <c r="L357" s="30"/>
      <c r="M357" s="22"/>
      <c r="N357" s="21"/>
      <c r="O357" s="21"/>
      <c r="P357" s="30"/>
      <c r="Q357" s="40"/>
      <c r="R357" s="40"/>
      <c r="S357" s="3"/>
      <c r="T357" s="3"/>
      <c r="U357" s="3"/>
      <c r="V357" s="3"/>
      <c r="W357" s="3"/>
      <c r="X357" s="3"/>
      <c r="Y357" s="3"/>
      <c r="Z357" s="3"/>
    </row>
    <row r="358" ht="16.5" customHeight="1">
      <c r="A358" s="25"/>
      <c r="B358" s="4"/>
      <c r="C358" s="27"/>
      <c r="D358" s="3"/>
      <c r="E358" s="3"/>
      <c r="F358" s="3"/>
      <c r="G358" s="9"/>
      <c r="H358" s="42"/>
      <c r="I358" s="3"/>
      <c r="J358" s="30"/>
      <c r="K358" s="30"/>
      <c r="L358" s="30"/>
      <c r="M358" s="22"/>
      <c r="N358" s="21"/>
      <c r="O358" s="21"/>
      <c r="P358" s="30"/>
      <c r="Q358" s="40"/>
      <c r="R358" s="40"/>
      <c r="S358" s="3"/>
      <c r="T358" s="3"/>
      <c r="U358" s="3"/>
      <c r="V358" s="3"/>
      <c r="W358" s="3"/>
      <c r="X358" s="3"/>
      <c r="Y358" s="3"/>
      <c r="Z358" s="3"/>
    </row>
    <row r="359" ht="16.5" customHeight="1">
      <c r="A359" s="25"/>
      <c r="B359" s="4"/>
      <c r="C359" s="27"/>
      <c r="D359" s="3"/>
      <c r="E359" s="3"/>
      <c r="F359" s="3"/>
      <c r="G359" s="9"/>
      <c r="H359" s="42"/>
      <c r="I359" s="3"/>
      <c r="J359" s="30"/>
      <c r="K359" s="30"/>
      <c r="L359" s="30"/>
      <c r="M359" s="22"/>
      <c r="N359" s="21"/>
      <c r="O359" s="21"/>
      <c r="P359" s="30"/>
      <c r="Q359" s="40"/>
      <c r="R359" s="40"/>
      <c r="S359" s="3"/>
      <c r="T359" s="3"/>
      <c r="U359" s="3"/>
      <c r="V359" s="3"/>
      <c r="W359" s="3"/>
      <c r="X359" s="3"/>
      <c r="Y359" s="3"/>
      <c r="Z359" s="3"/>
    </row>
    <row r="360" ht="16.5" customHeight="1">
      <c r="A360" s="25"/>
      <c r="B360" s="4"/>
      <c r="C360" s="27"/>
      <c r="D360" s="3"/>
      <c r="E360" s="3"/>
      <c r="F360" s="3"/>
      <c r="G360" s="9"/>
      <c r="H360" s="42"/>
      <c r="I360" s="3"/>
      <c r="J360" s="30"/>
      <c r="K360" s="30"/>
      <c r="L360" s="30"/>
      <c r="M360" s="22"/>
      <c r="N360" s="21"/>
      <c r="O360" s="21"/>
      <c r="P360" s="30"/>
      <c r="Q360" s="40"/>
      <c r="R360" s="40"/>
      <c r="S360" s="3"/>
      <c r="T360" s="3"/>
      <c r="U360" s="3"/>
      <c r="V360" s="3"/>
      <c r="W360" s="3"/>
      <c r="X360" s="3"/>
      <c r="Y360" s="3"/>
      <c r="Z360" s="3"/>
    </row>
    <row r="361" ht="16.5" customHeight="1">
      <c r="A361" s="25"/>
      <c r="B361" s="4"/>
      <c r="C361" s="27"/>
      <c r="D361" s="3"/>
      <c r="E361" s="3"/>
      <c r="F361" s="3"/>
      <c r="G361" s="9"/>
      <c r="H361" s="42"/>
      <c r="I361" s="3"/>
      <c r="J361" s="30"/>
      <c r="K361" s="30"/>
      <c r="L361" s="30"/>
      <c r="M361" s="22"/>
      <c r="N361" s="21"/>
      <c r="O361" s="21"/>
      <c r="P361" s="30"/>
      <c r="Q361" s="40"/>
      <c r="R361" s="40"/>
      <c r="S361" s="3"/>
      <c r="T361" s="3"/>
      <c r="U361" s="3"/>
      <c r="V361" s="3"/>
      <c r="W361" s="3"/>
      <c r="X361" s="3"/>
      <c r="Y361" s="3"/>
      <c r="Z361" s="3"/>
    </row>
    <row r="362" ht="16.5" customHeight="1">
      <c r="A362" s="25"/>
      <c r="B362" s="4"/>
      <c r="C362" s="27"/>
      <c r="D362" s="3"/>
      <c r="E362" s="3"/>
      <c r="F362" s="3"/>
      <c r="G362" s="9"/>
      <c r="H362" s="42"/>
      <c r="I362" s="3"/>
      <c r="J362" s="30"/>
      <c r="K362" s="30"/>
      <c r="L362" s="30"/>
      <c r="M362" s="22"/>
      <c r="N362" s="21"/>
      <c r="O362" s="21"/>
      <c r="P362" s="30"/>
      <c r="Q362" s="40"/>
      <c r="R362" s="40"/>
      <c r="S362" s="3"/>
      <c r="T362" s="3"/>
      <c r="U362" s="3"/>
      <c r="V362" s="3"/>
      <c r="W362" s="3"/>
      <c r="X362" s="3"/>
      <c r="Y362" s="3"/>
      <c r="Z362" s="3"/>
    </row>
    <row r="363" ht="16.5" customHeight="1">
      <c r="A363" s="25"/>
      <c r="B363" s="4"/>
      <c r="C363" s="27"/>
      <c r="D363" s="3"/>
      <c r="E363" s="3"/>
      <c r="F363" s="3"/>
      <c r="G363" s="9"/>
      <c r="H363" s="42"/>
      <c r="I363" s="3"/>
      <c r="J363" s="30"/>
      <c r="K363" s="30"/>
      <c r="L363" s="30"/>
      <c r="M363" s="22"/>
      <c r="N363" s="21"/>
      <c r="O363" s="21"/>
      <c r="P363" s="30"/>
      <c r="Q363" s="40"/>
      <c r="R363" s="40"/>
      <c r="S363" s="3"/>
      <c r="T363" s="3"/>
      <c r="U363" s="3"/>
      <c r="V363" s="3"/>
      <c r="W363" s="3"/>
      <c r="X363" s="3"/>
      <c r="Y363" s="3"/>
      <c r="Z363" s="3"/>
    </row>
    <row r="364" ht="16.5" customHeight="1">
      <c r="A364" s="25"/>
      <c r="B364" s="4"/>
      <c r="C364" s="27"/>
      <c r="D364" s="3"/>
      <c r="E364" s="3"/>
      <c r="F364" s="3"/>
      <c r="G364" s="9"/>
      <c r="H364" s="42"/>
      <c r="I364" s="3"/>
      <c r="J364" s="30"/>
      <c r="K364" s="30"/>
      <c r="L364" s="30"/>
      <c r="M364" s="22"/>
      <c r="N364" s="21"/>
      <c r="O364" s="21"/>
      <c r="P364" s="30"/>
      <c r="Q364" s="40"/>
      <c r="R364" s="40"/>
      <c r="S364" s="3"/>
      <c r="T364" s="3"/>
      <c r="U364" s="3"/>
      <c r="V364" s="3"/>
      <c r="W364" s="3"/>
      <c r="X364" s="3"/>
      <c r="Y364" s="3"/>
      <c r="Z364" s="3"/>
    </row>
    <row r="365" ht="16.5" customHeight="1">
      <c r="A365" s="25"/>
      <c r="B365" s="4"/>
      <c r="C365" s="27"/>
      <c r="D365" s="3"/>
      <c r="E365" s="3"/>
      <c r="F365" s="3"/>
      <c r="G365" s="9"/>
      <c r="H365" s="42"/>
      <c r="I365" s="3"/>
      <c r="J365" s="30"/>
      <c r="K365" s="30"/>
      <c r="L365" s="30"/>
      <c r="M365" s="22"/>
      <c r="N365" s="21"/>
      <c r="O365" s="21"/>
      <c r="P365" s="30"/>
      <c r="Q365" s="40"/>
      <c r="R365" s="40"/>
      <c r="S365" s="3"/>
      <c r="T365" s="3"/>
      <c r="U365" s="3"/>
      <c r="V365" s="3"/>
      <c r="W365" s="3"/>
      <c r="X365" s="3"/>
      <c r="Y365" s="3"/>
      <c r="Z365" s="3"/>
    </row>
    <row r="366" ht="16.5" customHeight="1">
      <c r="A366" s="25"/>
      <c r="B366" s="4"/>
      <c r="C366" s="27"/>
      <c r="D366" s="3"/>
      <c r="E366" s="3"/>
      <c r="F366" s="3"/>
      <c r="G366" s="9"/>
      <c r="H366" s="42"/>
      <c r="I366" s="3"/>
      <c r="J366" s="30"/>
      <c r="K366" s="30"/>
      <c r="L366" s="30"/>
      <c r="M366" s="22"/>
      <c r="N366" s="21"/>
      <c r="O366" s="21"/>
      <c r="P366" s="30"/>
      <c r="Q366" s="40"/>
      <c r="R366" s="40"/>
      <c r="S366" s="3"/>
      <c r="T366" s="3"/>
      <c r="U366" s="3"/>
      <c r="V366" s="3"/>
      <c r="W366" s="3"/>
      <c r="X366" s="3"/>
      <c r="Y366" s="3"/>
      <c r="Z366" s="3"/>
    </row>
    <row r="367" ht="16.5" customHeight="1">
      <c r="A367" s="25"/>
      <c r="B367" s="4"/>
      <c r="C367" s="27"/>
      <c r="D367" s="3"/>
      <c r="E367" s="3"/>
      <c r="F367" s="3"/>
      <c r="G367" s="9"/>
      <c r="H367" s="42"/>
      <c r="I367" s="3"/>
      <c r="J367" s="30"/>
      <c r="K367" s="30"/>
      <c r="L367" s="30"/>
      <c r="M367" s="22"/>
      <c r="N367" s="21"/>
      <c r="O367" s="21"/>
      <c r="P367" s="30"/>
      <c r="Q367" s="40"/>
      <c r="R367" s="40"/>
      <c r="S367" s="3"/>
      <c r="T367" s="3"/>
      <c r="U367" s="3"/>
      <c r="V367" s="3"/>
      <c r="W367" s="3"/>
      <c r="X367" s="3"/>
      <c r="Y367" s="3"/>
      <c r="Z367" s="3"/>
    </row>
    <row r="368" ht="16.5" customHeight="1">
      <c r="A368" s="25"/>
      <c r="B368" s="4"/>
      <c r="C368" s="27"/>
      <c r="D368" s="3"/>
      <c r="E368" s="3"/>
      <c r="F368" s="3"/>
      <c r="G368" s="9"/>
      <c r="H368" s="42"/>
      <c r="I368" s="3"/>
      <c r="J368" s="30"/>
      <c r="K368" s="30"/>
      <c r="L368" s="30"/>
      <c r="M368" s="22"/>
      <c r="N368" s="21"/>
      <c r="O368" s="21"/>
      <c r="P368" s="30"/>
      <c r="Q368" s="40"/>
      <c r="R368" s="40"/>
      <c r="S368" s="3"/>
      <c r="T368" s="3"/>
      <c r="U368" s="3"/>
      <c r="V368" s="3"/>
      <c r="W368" s="3"/>
      <c r="X368" s="3"/>
      <c r="Y368" s="3"/>
      <c r="Z368" s="3"/>
    </row>
    <row r="369" ht="16.5" customHeight="1">
      <c r="A369" s="25"/>
      <c r="B369" s="4"/>
      <c r="C369" s="27"/>
      <c r="D369" s="3"/>
      <c r="E369" s="3"/>
      <c r="F369" s="3"/>
      <c r="G369" s="9"/>
      <c r="H369" s="42"/>
      <c r="I369" s="3"/>
      <c r="J369" s="30"/>
      <c r="K369" s="30"/>
      <c r="L369" s="30"/>
      <c r="M369" s="22"/>
      <c r="N369" s="21"/>
      <c r="O369" s="21"/>
      <c r="P369" s="30"/>
      <c r="Q369" s="40"/>
      <c r="R369" s="40"/>
      <c r="S369" s="3"/>
      <c r="T369" s="3"/>
      <c r="U369" s="3"/>
      <c r="V369" s="3"/>
      <c r="W369" s="3"/>
      <c r="X369" s="3"/>
      <c r="Y369" s="3"/>
      <c r="Z369" s="3"/>
    </row>
    <row r="370" ht="16.5" customHeight="1">
      <c r="A370" s="25"/>
      <c r="B370" s="4"/>
      <c r="C370" s="27"/>
      <c r="D370" s="3"/>
      <c r="E370" s="3"/>
      <c r="F370" s="3"/>
      <c r="G370" s="9"/>
      <c r="H370" s="42"/>
      <c r="I370" s="3"/>
      <c r="J370" s="30"/>
      <c r="K370" s="30"/>
      <c r="L370" s="30"/>
      <c r="M370" s="22"/>
      <c r="N370" s="21"/>
      <c r="O370" s="21"/>
      <c r="P370" s="30"/>
      <c r="Q370" s="40"/>
      <c r="R370" s="40"/>
      <c r="S370" s="3"/>
      <c r="T370" s="3"/>
      <c r="U370" s="3"/>
      <c r="V370" s="3"/>
      <c r="W370" s="3"/>
      <c r="X370" s="3"/>
      <c r="Y370" s="3"/>
      <c r="Z370" s="3"/>
    </row>
    <row r="371" ht="16.5" customHeight="1">
      <c r="A371" s="25"/>
      <c r="B371" s="4"/>
      <c r="C371" s="27"/>
      <c r="D371" s="3"/>
      <c r="E371" s="3"/>
      <c r="F371" s="3"/>
      <c r="G371" s="9"/>
      <c r="H371" s="42"/>
      <c r="I371" s="3"/>
      <c r="J371" s="30"/>
      <c r="K371" s="30"/>
      <c r="L371" s="30"/>
      <c r="M371" s="22"/>
      <c r="N371" s="21"/>
      <c r="O371" s="21"/>
      <c r="P371" s="30"/>
      <c r="Q371" s="40"/>
      <c r="R371" s="40"/>
      <c r="S371" s="3"/>
      <c r="T371" s="3"/>
      <c r="U371" s="3"/>
      <c r="V371" s="3"/>
      <c r="W371" s="3"/>
      <c r="X371" s="3"/>
      <c r="Y371" s="3"/>
      <c r="Z371" s="3"/>
    </row>
    <row r="372" ht="16.5" customHeight="1">
      <c r="A372" s="25"/>
      <c r="B372" s="4"/>
      <c r="C372" s="27"/>
      <c r="D372" s="3"/>
      <c r="E372" s="3"/>
      <c r="F372" s="3"/>
      <c r="G372" s="9"/>
      <c r="H372" s="42"/>
      <c r="I372" s="3"/>
      <c r="J372" s="30"/>
      <c r="K372" s="30"/>
      <c r="L372" s="30"/>
      <c r="M372" s="22"/>
      <c r="N372" s="21"/>
      <c r="O372" s="21"/>
      <c r="P372" s="30"/>
      <c r="Q372" s="40"/>
      <c r="R372" s="40"/>
      <c r="S372" s="3"/>
      <c r="T372" s="3"/>
      <c r="U372" s="3"/>
      <c r="V372" s="3"/>
      <c r="W372" s="3"/>
      <c r="X372" s="3"/>
      <c r="Y372" s="3"/>
      <c r="Z372" s="3"/>
    </row>
    <row r="373" ht="16.5" customHeight="1">
      <c r="A373" s="25"/>
      <c r="B373" s="4"/>
      <c r="C373" s="27"/>
      <c r="D373" s="3"/>
      <c r="E373" s="3"/>
      <c r="F373" s="3"/>
      <c r="G373" s="9"/>
      <c r="H373" s="42"/>
      <c r="I373" s="3"/>
      <c r="J373" s="30"/>
      <c r="K373" s="30"/>
      <c r="L373" s="30"/>
      <c r="M373" s="22"/>
      <c r="N373" s="21"/>
      <c r="O373" s="21"/>
      <c r="P373" s="30"/>
      <c r="Q373" s="40"/>
      <c r="R373" s="40"/>
      <c r="S373" s="3"/>
      <c r="T373" s="3"/>
      <c r="U373" s="3"/>
      <c r="V373" s="3"/>
      <c r="W373" s="3"/>
      <c r="X373" s="3"/>
      <c r="Y373" s="3"/>
      <c r="Z373" s="3"/>
    </row>
    <row r="374" ht="16.5" customHeight="1">
      <c r="A374" s="25"/>
      <c r="B374" s="4"/>
      <c r="C374" s="27"/>
      <c r="D374" s="3"/>
      <c r="E374" s="3"/>
      <c r="F374" s="3"/>
      <c r="G374" s="9"/>
      <c r="H374" s="42"/>
      <c r="I374" s="3"/>
      <c r="J374" s="30"/>
      <c r="K374" s="30"/>
      <c r="L374" s="30"/>
      <c r="M374" s="22"/>
      <c r="N374" s="21"/>
      <c r="O374" s="21"/>
      <c r="P374" s="30"/>
      <c r="Q374" s="40"/>
      <c r="R374" s="40"/>
      <c r="S374" s="3"/>
      <c r="T374" s="3"/>
      <c r="U374" s="3"/>
      <c r="V374" s="3"/>
      <c r="W374" s="3"/>
      <c r="X374" s="3"/>
      <c r="Y374" s="3"/>
      <c r="Z374" s="3"/>
    </row>
    <row r="375" ht="16.5" customHeight="1">
      <c r="A375" s="25"/>
      <c r="B375" s="4"/>
      <c r="C375" s="27"/>
      <c r="D375" s="3"/>
      <c r="E375" s="3"/>
      <c r="F375" s="3"/>
      <c r="G375" s="9"/>
      <c r="H375" s="42"/>
      <c r="I375" s="3"/>
      <c r="J375" s="30"/>
      <c r="K375" s="30"/>
      <c r="L375" s="30"/>
      <c r="M375" s="22"/>
      <c r="N375" s="21"/>
      <c r="O375" s="21"/>
      <c r="P375" s="30"/>
      <c r="Q375" s="40"/>
      <c r="R375" s="40"/>
      <c r="S375" s="3"/>
      <c r="T375" s="3"/>
      <c r="U375" s="3"/>
      <c r="V375" s="3"/>
      <c r="W375" s="3"/>
      <c r="X375" s="3"/>
      <c r="Y375" s="3"/>
      <c r="Z375" s="3"/>
    </row>
    <row r="376" ht="16.5" customHeight="1">
      <c r="A376" s="25"/>
      <c r="B376" s="4"/>
      <c r="C376" s="27"/>
      <c r="D376" s="3"/>
      <c r="E376" s="3"/>
      <c r="F376" s="3"/>
      <c r="G376" s="9"/>
      <c r="H376" s="42"/>
      <c r="I376" s="3"/>
      <c r="J376" s="30"/>
      <c r="K376" s="30"/>
      <c r="L376" s="30"/>
      <c r="M376" s="22"/>
      <c r="N376" s="21"/>
      <c r="O376" s="21"/>
      <c r="P376" s="30"/>
      <c r="Q376" s="40"/>
      <c r="R376" s="40"/>
      <c r="S376" s="3"/>
      <c r="T376" s="3"/>
      <c r="U376" s="3"/>
      <c r="V376" s="3"/>
      <c r="W376" s="3"/>
      <c r="X376" s="3"/>
      <c r="Y376" s="3"/>
      <c r="Z376" s="3"/>
    </row>
    <row r="377" ht="16.5" customHeight="1">
      <c r="A377" s="25"/>
      <c r="B377" s="4"/>
      <c r="C377" s="27"/>
      <c r="D377" s="3"/>
      <c r="E377" s="3"/>
      <c r="F377" s="3"/>
      <c r="G377" s="9"/>
      <c r="H377" s="42"/>
      <c r="I377" s="3"/>
      <c r="J377" s="30"/>
      <c r="K377" s="30"/>
      <c r="L377" s="30"/>
      <c r="M377" s="22"/>
      <c r="N377" s="21"/>
      <c r="O377" s="21"/>
      <c r="P377" s="30"/>
      <c r="Q377" s="40"/>
      <c r="R377" s="40"/>
      <c r="S377" s="3"/>
      <c r="T377" s="3"/>
      <c r="U377" s="3"/>
      <c r="V377" s="3"/>
      <c r="W377" s="3"/>
      <c r="X377" s="3"/>
      <c r="Y377" s="3"/>
      <c r="Z377" s="3"/>
    </row>
    <row r="378" ht="16.5" customHeight="1">
      <c r="A378" s="25"/>
      <c r="B378" s="4"/>
      <c r="C378" s="27"/>
      <c r="D378" s="3"/>
      <c r="E378" s="3"/>
      <c r="F378" s="3"/>
      <c r="G378" s="9"/>
      <c r="H378" s="42"/>
      <c r="I378" s="3"/>
      <c r="J378" s="30"/>
      <c r="K378" s="30"/>
      <c r="L378" s="30"/>
      <c r="M378" s="22"/>
      <c r="N378" s="21"/>
      <c r="O378" s="21"/>
      <c r="P378" s="30"/>
      <c r="Q378" s="40"/>
      <c r="R378" s="40"/>
      <c r="S378" s="3"/>
      <c r="T378" s="3"/>
      <c r="U378" s="3"/>
      <c r="V378" s="3"/>
      <c r="W378" s="3"/>
      <c r="X378" s="3"/>
      <c r="Y378" s="3"/>
      <c r="Z378" s="3"/>
    </row>
    <row r="379" ht="16.5" customHeight="1">
      <c r="A379" s="25"/>
      <c r="B379" s="4"/>
      <c r="C379" s="27"/>
      <c r="D379" s="3"/>
      <c r="E379" s="3"/>
      <c r="F379" s="3"/>
      <c r="G379" s="9"/>
      <c r="H379" s="42"/>
      <c r="I379" s="3"/>
      <c r="J379" s="30"/>
      <c r="K379" s="30"/>
      <c r="L379" s="30"/>
      <c r="M379" s="22"/>
      <c r="N379" s="21"/>
      <c r="O379" s="21"/>
      <c r="P379" s="30"/>
      <c r="Q379" s="40"/>
      <c r="R379" s="40"/>
      <c r="S379" s="3"/>
      <c r="T379" s="3"/>
      <c r="U379" s="3"/>
      <c r="V379" s="3"/>
      <c r="W379" s="3"/>
      <c r="X379" s="3"/>
      <c r="Y379" s="3"/>
      <c r="Z379" s="3"/>
    </row>
    <row r="380" ht="16.5" customHeight="1">
      <c r="A380" s="25"/>
      <c r="B380" s="4"/>
      <c r="C380" s="27"/>
      <c r="D380" s="3"/>
      <c r="E380" s="3"/>
      <c r="F380" s="3"/>
      <c r="G380" s="9"/>
      <c r="H380" s="42"/>
      <c r="I380" s="3"/>
      <c r="J380" s="30"/>
      <c r="K380" s="30"/>
      <c r="L380" s="30"/>
      <c r="M380" s="22"/>
      <c r="N380" s="21"/>
      <c r="O380" s="21"/>
      <c r="P380" s="30"/>
      <c r="Q380" s="40"/>
      <c r="R380" s="40"/>
      <c r="S380" s="3"/>
      <c r="T380" s="3"/>
      <c r="U380" s="3"/>
      <c r="V380" s="3"/>
      <c r="W380" s="3"/>
      <c r="X380" s="3"/>
      <c r="Y380" s="3"/>
      <c r="Z380" s="3"/>
    </row>
    <row r="381" ht="16.5" customHeight="1">
      <c r="A381" s="25"/>
      <c r="B381" s="4"/>
      <c r="C381" s="27"/>
      <c r="D381" s="3"/>
      <c r="E381" s="3"/>
      <c r="F381" s="3"/>
      <c r="G381" s="9"/>
      <c r="H381" s="42"/>
      <c r="I381" s="3"/>
      <c r="J381" s="30"/>
      <c r="K381" s="30"/>
      <c r="L381" s="30"/>
      <c r="M381" s="22"/>
      <c r="N381" s="21"/>
      <c r="O381" s="21"/>
      <c r="P381" s="30"/>
      <c r="Q381" s="40"/>
      <c r="R381" s="40"/>
      <c r="S381" s="3"/>
      <c r="T381" s="3"/>
      <c r="U381" s="3"/>
      <c r="V381" s="3"/>
      <c r="W381" s="3"/>
      <c r="X381" s="3"/>
      <c r="Y381" s="3"/>
      <c r="Z381" s="3"/>
    </row>
    <row r="382" ht="16.5" customHeight="1">
      <c r="A382" s="25"/>
      <c r="B382" s="4"/>
      <c r="C382" s="27"/>
      <c r="D382" s="3"/>
      <c r="E382" s="3"/>
      <c r="F382" s="3"/>
      <c r="G382" s="9"/>
      <c r="H382" s="42"/>
      <c r="I382" s="3"/>
      <c r="J382" s="30"/>
      <c r="K382" s="30"/>
      <c r="L382" s="30"/>
      <c r="M382" s="22"/>
      <c r="N382" s="21"/>
      <c r="O382" s="21"/>
      <c r="P382" s="30"/>
      <c r="Q382" s="40"/>
      <c r="R382" s="40"/>
      <c r="S382" s="3"/>
      <c r="T382" s="3"/>
      <c r="U382" s="3"/>
      <c r="V382" s="3"/>
      <c r="W382" s="3"/>
      <c r="X382" s="3"/>
      <c r="Y382" s="3"/>
      <c r="Z382" s="3"/>
    </row>
    <row r="383" ht="16.5" customHeight="1">
      <c r="A383" s="25"/>
      <c r="B383" s="4"/>
      <c r="C383" s="27"/>
      <c r="D383" s="3"/>
      <c r="E383" s="3"/>
      <c r="F383" s="3"/>
      <c r="G383" s="9"/>
      <c r="H383" s="42"/>
      <c r="I383" s="3"/>
      <c r="J383" s="30"/>
      <c r="K383" s="30"/>
      <c r="L383" s="30"/>
      <c r="M383" s="22"/>
      <c r="N383" s="21"/>
      <c r="O383" s="21"/>
      <c r="P383" s="30"/>
      <c r="Q383" s="40"/>
      <c r="R383" s="40"/>
      <c r="S383" s="3"/>
      <c r="T383" s="3"/>
      <c r="U383" s="3"/>
      <c r="V383" s="3"/>
      <c r="W383" s="3"/>
      <c r="X383" s="3"/>
      <c r="Y383" s="3"/>
      <c r="Z383" s="3"/>
    </row>
    <row r="384" ht="16.5" customHeight="1">
      <c r="A384" s="25"/>
      <c r="B384" s="4"/>
      <c r="C384" s="27"/>
      <c r="D384" s="3"/>
      <c r="E384" s="3"/>
      <c r="F384" s="3"/>
      <c r="G384" s="9"/>
      <c r="H384" s="42"/>
      <c r="I384" s="3"/>
      <c r="J384" s="30"/>
      <c r="K384" s="30"/>
      <c r="L384" s="30"/>
      <c r="M384" s="22"/>
      <c r="N384" s="21"/>
      <c r="O384" s="21"/>
      <c r="P384" s="30"/>
      <c r="Q384" s="40"/>
      <c r="R384" s="40"/>
      <c r="S384" s="3"/>
      <c r="T384" s="3"/>
      <c r="U384" s="3"/>
      <c r="V384" s="3"/>
      <c r="W384" s="3"/>
      <c r="X384" s="3"/>
      <c r="Y384" s="3"/>
      <c r="Z384" s="3"/>
    </row>
    <row r="385" ht="16.5" customHeight="1">
      <c r="A385" s="25"/>
      <c r="B385" s="4"/>
      <c r="C385" s="27"/>
      <c r="D385" s="3"/>
      <c r="E385" s="3"/>
      <c r="F385" s="3"/>
      <c r="G385" s="9"/>
      <c r="H385" s="42"/>
      <c r="I385" s="3"/>
      <c r="J385" s="30"/>
      <c r="K385" s="30"/>
      <c r="L385" s="30"/>
      <c r="M385" s="22"/>
      <c r="N385" s="21"/>
      <c r="O385" s="21"/>
      <c r="P385" s="30"/>
      <c r="Q385" s="40"/>
      <c r="R385" s="40"/>
      <c r="S385" s="3"/>
      <c r="T385" s="3"/>
      <c r="U385" s="3"/>
      <c r="V385" s="3"/>
      <c r="W385" s="3"/>
      <c r="X385" s="3"/>
      <c r="Y385" s="3"/>
      <c r="Z385" s="3"/>
    </row>
    <row r="386" ht="16.5" customHeight="1">
      <c r="A386" s="25"/>
      <c r="B386" s="4"/>
      <c r="C386" s="27"/>
      <c r="D386" s="3"/>
      <c r="E386" s="3"/>
      <c r="F386" s="3"/>
      <c r="G386" s="9"/>
      <c r="H386" s="42"/>
      <c r="I386" s="3"/>
      <c r="J386" s="30"/>
      <c r="K386" s="30"/>
      <c r="L386" s="30"/>
      <c r="M386" s="22"/>
      <c r="N386" s="21"/>
      <c r="O386" s="21"/>
      <c r="P386" s="30"/>
      <c r="Q386" s="40"/>
      <c r="R386" s="40"/>
      <c r="S386" s="3"/>
      <c r="T386" s="3"/>
      <c r="U386" s="3"/>
      <c r="V386" s="3"/>
      <c r="W386" s="3"/>
      <c r="X386" s="3"/>
      <c r="Y386" s="3"/>
      <c r="Z386" s="3"/>
    </row>
    <row r="387" ht="16.5" customHeight="1">
      <c r="A387" s="25"/>
      <c r="B387" s="4"/>
      <c r="C387" s="27"/>
      <c r="D387" s="3"/>
      <c r="E387" s="3"/>
      <c r="F387" s="3"/>
      <c r="G387" s="9"/>
      <c r="H387" s="42"/>
      <c r="I387" s="3"/>
      <c r="J387" s="30"/>
      <c r="K387" s="30"/>
      <c r="L387" s="30"/>
      <c r="M387" s="22"/>
      <c r="N387" s="21"/>
      <c r="O387" s="21"/>
      <c r="P387" s="30"/>
      <c r="Q387" s="40"/>
      <c r="R387" s="40"/>
      <c r="S387" s="3"/>
      <c r="T387" s="3"/>
      <c r="U387" s="3"/>
      <c r="V387" s="3"/>
      <c r="W387" s="3"/>
      <c r="X387" s="3"/>
      <c r="Y387" s="3"/>
      <c r="Z387" s="3"/>
    </row>
    <row r="388" ht="16.5" customHeight="1">
      <c r="A388" s="25"/>
      <c r="B388" s="4"/>
      <c r="C388" s="27"/>
      <c r="D388" s="3"/>
      <c r="E388" s="3"/>
      <c r="F388" s="3"/>
      <c r="G388" s="9"/>
      <c r="H388" s="42"/>
      <c r="I388" s="3"/>
      <c r="J388" s="30"/>
      <c r="K388" s="30"/>
      <c r="L388" s="30"/>
      <c r="M388" s="22"/>
      <c r="N388" s="21"/>
      <c r="O388" s="21"/>
      <c r="P388" s="30"/>
      <c r="Q388" s="40"/>
      <c r="R388" s="40"/>
      <c r="S388" s="3"/>
      <c r="T388" s="3"/>
      <c r="U388" s="3"/>
      <c r="V388" s="3"/>
      <c r="W388" s="3"/>
      <c r="X388" s="3"/>
      <c r="Y388" s="3"/>
      <c r="Z388" s="3"/>
    </row>
    <row r="389" ht="16.5" customHeight="1">
      <c r="A389" s="25"/>
      <c r="B389" s="4"/>
      <c r="C389" s="27"/>
      <c r="D389" s="3"/>
      <c r="E389" s="3"/>
      <c r="F389" s="3"/>
      <c r="G389" s="9"/>
      <c r="H389" s="42"/>
      <c r="I389" s="3"/>
      <c r="J389" s="30"/>
      <c r="K389" s="30"/>
      <c r="L389" s="30"/>
      <c r="M389" s="22"/>
      <c r="N389" s="21"/>
      <c r="O389" s="21"/>
      <c r="P389" s="30"/>
      <c r="Q389" s="40"/>
      <c r="R389" s="40"/>
      <c r="S389" s="3"/>
      <c r="T389" s="3"/>
      <c r="U389" s="3"/>
      <c r="V389" s="3"/>
      <c r="W389" s="3"/>
      <c r="X389" s="3"/>
      <c r="Y389" s="3"/>
      <c r="Z389" s="3"/>
    </row>
    <row r="390" ht="16.5" customHeight="1">
      <c r="A390" s="25"/>
      <c r="B390" s="4"/>
      <c r="C390" s="27"/>
      <c r="D390" s="3"/>
      <c r="E390" s="3"/>
      <c r="F390" s="3"/>
      <c r="G390" s="9"/>
      <c r="H390" s="42"/>
      <c r="I390" s="3"/>
      <c r="J390" s="30"/>
      <c r="K390" s="30"/>
      <c r="L390" s="30"/>
      <c r="M390" s="22"/>
      <c r="N390" s="21"/>
      <c r="O390" s="21"/>
      <c r="P390" s="30"/>
      <c r="Q390" s="40"/>
      <c r="R390" s="40"/>
      <c r="S390" s="3"/>
      <c r="T390" s="3"/>
      <c r="U390" s="3"/>
      <c r="V390" s="3"/>
      <c r="W390" s="3"/>
      <c r="X390" s="3"/>
      <c r="Y390" s="3"/>
      <c r="Z390" s="3"/>
    </row>
    <row r="391" ht="16.5" customHeight="1">
      <c r="A391" s="25"/>
      <c r="B391" s="4"/>
      <c r="C391" s="27"/>
      <c r="D391" s="3"/>
      <c r="E391" s="3"/>
      <c r="F391" s="3"/>
      <c r="G391" s="9"/>
      <c r="H391" s="42"/>
      <c r="I391" s="3"/>
      <c r="J391" s="30"/>
      <c r="K391" s="30"/>
      <c r="L391" s="30"/>
      <c r="M391" s="22"/>
      <c r="N391" s="21"/>
      <c r="O391" s="21"/>
      <c r="P391" s="30"/>
      <c r="Q391" s="40"/>
      <c r="R391" s="40"/>
      <c r="S391" s="3"/>
      <c r="T391" s="3"/>
      <c r="U391" s="3"/>
      <c r="V391" s="3"/>
      <c r="W391" s="3"/>
      <c r="X391" s="3"/>
      <c r="Y391" s="3"/>
      <c r="Z391" s="3"/>
    </row>
    <row r="392" ht="16.5" customHeight="1">
      <c r="A392" s="25"/>
      <c r="B392" s="4"/>
      <c r="C392" s="27"/>
      <c r="D392" s="3"/>
      <c r="E392" s="3"/>
      <c r="F392" s="3"/>
      <c r="G392" s="9"/>
      <c r="H392" s="42"/>
      <c r="I392" s="3"/>
      <c r="J392" s="30"/>
      <c r="K392" s="30"/>
      <c r="L392" s="30"/>
      <c r="M392" s="22"/>
      <c r="N392" s="21"/>
      <c r="O392" s="21"/>
      <c r="P392" s="30"/>
      <c r="Q392" s="40"/>
      <c r="R392" s="40"/>
      <c r="S392" s="3"/>
      <c r="T392" s="3"/>
      <c r="U392" s="3"/>
      <c r="V392" s="3"/>
      <c r="W392" s="3"/>
      <c r="X392" s="3"/>
      <c r="Y392" s="3"/>
      <c r="Z392" s="3"/>
    </row>
    <row r="393" ht="16.5" customHeight="1">
      <c r="A393" s="25"/>
      <c r="B393" s="4"/>
      <c r="C393" s="27"/>
      <c r="D393" s="3"/>
      <c r="E393" s="3"/>
      <c r="F393" s="3"/>
      <c r="G393" s="9"/>
      <c r="H393" s="42"/>
      <c r="I393" s="3"/>
      <c r="J393" s="30"/>
      <c r="K393" s="30"/>
      <c r="L393" s="30"/>
      <c r="M393" s="22"/>
      <c r="N393" s="21"/>
      <c r="O393" s="21"/>
      <c r="P393" s="30"/>
      <c r="Q393" s="40"/>
      <c r="R393" s="40"/>
      <c r="S393" s="3"/>
      <c r="T393" s="3"/>
      <c r="U393" s="3"/>
      <c r="V393" s="3"/>
      <c r="W393" s="3"/>
      <c r="X393" s="3"/>
      <c r="Y393" s="3"/>
      <c r="Z393" s="3"/>
    </row>
    <row r="394" ht="16.5" customHeight="1">
      <c r="A394" s="25"/>
      <c r="B394" s="4"/>
      <c r="C394" s="27"/>
      <c r="D394" s="3"/>
      <c r="E394" s="3"/>
      <c r="F394" s="3"/>
      <c r="G394" s="9"/>
      <c r="H394" s="42"/>
      <c r="I394" s="3"/>
      <c r="J394" s="30"/>
      <c r="K394" s="30"/>
      <c r="L394" s="30"/>
      <c r="M394" s="22"/>
      <c r="N394" s="21"/>
      <c r="O394" s="21"/>
      <c r="P394" s="30"/>
      <c r="Q394" s="40"/>
      <c r="R394" s="40"/>
      <c r="S394" s="3"/>
      <c r="T394" s="3"/>
      <c r="U394" s="3"/>
      <c r="V394" s="3"/>
      <c r="W394" s="3"/>
      <c r="X394" s="3"/>
      <c r="Y394" s="3"/>
      <c r="Z394" s="3"/>
    </row>
    <row r="395" ht="16.5" customHeight="1">
      <c r="A395" s="25"/>
      <c r="B395" s="4"/>
      <c r="C395" s="27"/>
      <c r="D395" s="3"/>
      <c r="E395" s="3"/>
      <c r="F395" s="3"/>
      <c r="G395" s="9"/>
      <c r="H395" s="42"/>
      <c r="I395" s="3"/>
      <c r="J395" s="30"/>
      <c r="K395" s="30"/>
      <c r="L395" s="30"/>
      <c r="M395" s="22"/>
      <c r="N395" s="21"/>
      <c r="O395" s="21"/>
      <c r="P395" s="30"/>
      <c r="Q395" s="40"/>
      <c r="R395" s="40"/>
      <c r="S395" s="3"/>
      <c r="T395" s="3"/>
      <c r="U395" s="3"/>
      <c r="V395" s="3"/>
      <c r="W395" s="3"/>
      <c r="X395" s="3"/>
      <c r="Y395" s="3"/>
      <c r="Z395" s="3"/>
    </row>
    <row r="396" ht="16.5" customHeight="1">
      <c r="A396" s="25"/>
      <c r="B396" s="4"/>
      <c r="C396" s="27"/>
      <c r="D396" s="3"/>
      <c r="E396" s="3"/>
      <c r="F396" s="3"/>
      <c r="G396" s="9"/>
      <c r="H396" s="42"/>
      <c r="I396" s="3"/>
      <c r="J396" s="30"/>
      <c r="K396" s="30"/>
      <c r="L396" s="30"/>
      <c r="M396" s="22"/>
      <c r="N396" s="21"/>
      <c r="O396" s="21"/>
      <c r="P396" s="30"/>
      <c r="Q396" s="40"/>
      <c r="R396" s="40"/>
      <c r="S396" s="3"/>
      <c r="T396" s="3"/>
      <c r="U396" s="3"/>
      <c r="V396" s="3"/>
      <c r="W396" s="3"/>
      <c r="X396" s="3"/>
      <c r="Y396" s="3"/>
      <c r="Z396" s="3"/>
    </row>
    <row r="397" ht="16.5" customHeight="1">
      <c r="A397" s="25"/>
      <c r="B397" s="4"/>
      <c r="C397" s="27"/>
      <c r="D397" s="3"/>
      <c r="E397" s="3"/>
      <c r="F397" s="3"/>
      <c r="G397" s="9"/>
      <c r="H397" s="42"/>
      <c r="I397" s="3"/>
      <c r="J397" s="30"/>
      <c r="K397" s="30"/>
      <c r="L397" s="30"/>
      <c r="M397" s="22"/>
      <c r="N397" s="21"/>
      <c r="O397" s="21"/>
      <c r="P397" s="30"/>
      <c r="Q397" s="40"/>
      <c r="R397" s="40"/>
      <c r="S397" s="3"/>
      <c r="T397" s="3"/>
      <c r="U397" s="3"/>
      <c r="V397" s="3"/>
      <c r="W397" s="3"/>
      <c r="X397" s="3"/>
      <c r="Y397" s="3"/>
      <c r="Z397" s="3"/>
    </row>
    <row r="398" ht="16.5" customHeight="1">
      <c r="A398" s="25"/>
      <c r="B398" s="4"/>
      <c r="C398" s="27"/>
      <c r="D398" s="3"/>
      <c r="E398" s="3"/>
      <c r="F398" s="3"/>
      <c r="G398" s="9"/>
      <c r="H398" s="42"/>
      <c r="I398" s="3"/>
      <c r="J398" s="30"/>
      <c r="K398" s="30"/>
      <c r="L398" s="30"/>
      <c r="M398" s="22"/>
      <c r="N398" s="21"/>
      <c r="O398" s="21"/>
      <c r="P398" s="30"/>
      <c r="Q398" s="40"/>
      <c r="R398" s="40"/>
      <c r="S398" s="3"/>
      <c r="T398" s="3"/>
      <c r="U398" s="3"/>
      <c r="V398" s="3"/>
      <c r="W398" s="3"/>
      <c r="X398" s="3"/>
      <c r="Y398" s="3"/>
      <c r="Z398" s="3"/>
    </row>
    <row r="399" ht="16.5" customHeight="1">
      <c r="A399" s="25"/>
      <c r="B399" s="4"/>
      <c r="C399" s="27"/>
      <c r="D399" s="3"/>
      <c r="E399" s="3"/>
      <c r="F399" s="3"/>
      <c r="G399" s="9"/>
      <c r="H399" s="42"/>
      <c r="I399" s="3"/>
      <c r="J399" s="30"/>
      <c r="K399" s="30"/>
      <c r="L399" s="30"/>
      <c r="M399" s="22"/>
      <c r="N399" s="21"/>
      <c r="O399" s="21"/>
      <c r="P399" s="30"/>
      <c r="Q399" s="40"/>
      <c r="R399" s="40"/>
      <c r="S399" s="3"/>
      <c r="T399" s="3"/>
      <c r="U399" s="3"/>
      <c r="V399" s="3"/>
      <c r="W399" s="3"/>
      <c r="X399" s="3"/>
      <c r="Y399" s="3"/>
      <c r="Z399" s="3"/>
    </row>
    <row r="400" ht="16.5" customHeight="1">
      <c r="A400" s="25"/>
      <c r="B400" s="4"/>
      <c r="C400" s="27"/>
      <c r="D400" s="3"/>
      <c r="E400" s="3"/>
      <c r="F400" s="3"/>
      <c r="G400" s="9"/>
      <c r="H400" s="42"/>
      <c r="I400" s="3"/>
      <c r="J400" s="30"/>
      <c r="K400" s="30"/>
      <c r="L400" s="30"/>
      <c r="M400" s="22"/>
      <c r="N400" s="21"/>
      <c r="O400" s="21"/>
      <c r="P400" s="30"/>
      <c r="Q400" s="40"/>
      <c r="R400" s="40"/>
      <c r="S400" s="3"/>
      <c r="T400" s="3"/>
      <c r="U400" s="3"/>
      <c r="V400" s="3"/>
      <c r="W400" s="3"/>
      <c r="X400" s="3"/>
      <c r="Y400" s="3"/>
      <c r="Z400" s="3"/>
    </row>
    <row r="401" ht="16.5" customHeight="1">
      <c r="A401" s="25"/>
      <c r="B401" s="4"/>
      <c r="C401" s="27"/>
      <c r="D401" s="3"/>
      <c r="E401" s="3"/>
      <c r="F401" s="3"/>
      <c r="G401" s="9"/>
      <c r="H401" s="42"/>
      <c r="I401" s="3"/>
      <c r="J401" s="30"/>
      <c r="K401" s="30"/>
      <c r="L401" s="30"/>
      <c r="M401" s="22"/>
      <c r="N401" s="21"/>
      <c r="O401" s="21"/>
      <c r="P401" s="30"/>
      <c r="Q401" s="40"/>
      <c r="R401" s="40"/>
      <c r="S401" s="3"/>
      <c r="T401" s="3"/>
      <c r="U401" s="3"/>
      <c r="V401" s="3"/>
      <c r="W401" s="3"/>
      <c r="X401" s="3"/>
      <c r="Y401" s="3"/>
      <c r="Z401" s="3"/>
    </row>
    <row r="402" ht="16.5" customHeight="1">
      <c r="A402" s="25"/>
      <c r="B402" s="4"/>
      <c r="C402" s="27"/>
      <c r="D402" s="3"/>
      <c r="E402" s="3"/>
      <c r="F402" s="3"/>
      <c r="G402" s="9"/>
      <c r="H402" s="42"/>
      <c r="I402" s="3"/>
      <c r="J402" s="30"/>
      <c r="K402" s="30"/>
      <c r="L402" s="30"/>
      <c r="M402" s="22"/>
      <c r="N402" s="21"/>
      <c r="O402" s="21"/>
      <c r="P402" s="30"/>
      <c r="Q402" s="40"/>
      <c r="R402" s="40"/>
      <c r="S402" s="3"/>
      <c r="T402" s="3"/>
      <c r="U402" s="3"/>
      <c r="V402" s="3"/>
      <c r="W402" s="3"/>
      <c r="X402" s="3"/>
      <c r="Y402" s="3"/>
      <c r="Z402" s="3"/>
    </row>
    <row r="403" ht="16.5" customHeight="1">
      <c r="A403" s="25"/>
      <c r="B403" s="4"/>
      <c r="C403" s="27"/>
      <c r="D403" s="3"/>
      <c r="E403" s="3"/>
      <c r="F403" s="3"/>
      <c r="G403" s="9"/>
      <c r="H403" s="42"/>
      <c r="I403" s="3"/>
      <c r="J403" s="30"/>
      <c r="K403" s="30"/>
      <c r="L403" s="30"/>
      <c r="M403" s="22"/>
      <c r="N403" s="21"/>
      <c r="O403" s="21"/>
      <c r="P403" s="30"/>
      <c r="Q403" s="40"/>
      <c r="R403" s="40"/>
      <c r="S403" s="3"/>
      <c r="T403" s="3"/>
      <c r="U403" s="3"/>
      <c r="V403" s="3"/>
      <c r="W403" s="3"/>
      <c r="X403" s="3"/>
      <c r="Y403" s="3"/>
      <c r="Z403" s="3"/>
    </row>
    <row r="404" ht="16.5" customHeight="1">
      <c r="A404" s="25"/>
      <c r="B404" s="4"/>
      <c r="C404" s="27"/>
      <c r="D404" s="3"/>
      <c r="E404" s="3"/>
      <c r="F404" s="3"/>
      <c r="G404" s="9"/>
      <c r="H404" s="42"/>
      <c r="I404" s="3"/>
      <c r="J404" s="30"/>
      <c r="K404" s="30"/>
      <c r="L404" s="30"/>
      <c r="M404" s="22"/>
      <c r="N404" s="21"/>
      <c r="O404" s="21"/>
      <c r="P404" s="30"/>
      <c r="Q404" s="40"/>
      <c r="R404" s="40"/>
      <c r="S404" s="3"/>
      <c r="T404" s="3"/>
      <c r="U404" s="3"/>
      <c r="V404" s="3"/>
      <c r="W404" s="3"/>
      <c r="X404" s="3"/>
      <c r="Y404" s="3"/>
      <c r="Z404" s="3"/>
    </row>
    <row r="405" ht="16.5" customHeight="1">
      <c r="A405" s="25"/>
      <c r="B405" s="4"/>
      <c r="C405" s="27"/>
      <c r="D405" s="3"/>
      <c r="E405" s="3"/>
      <c r="F405" s="3"/>
      <c r="G405" s="9"/>
      <c r="H405" s="42"/>
      <c r="I405" s="3"/>
      <c r="J405" s="30"/>
      <c r="K405" s="30"/>
      <c r="L405" s="30"/>
      <c r="M405" s="22"/>
      <c r="N405" s="21"/>
      <c r="O405" s="21"/>
      <c r="P405" s="30"/>
      <c r="Q405" s="40"/>
      <c r="R405" s="40"/>
      <c r="S405" s="3"/>
      <c r="T405" s="3"/>
      <c r="U405" s="3"/>
      <c r="V405" s="3"/>
      <c r="W405" s="3"/>
      <c r="X405" s="3"/>
      <c r="Y405" s="3"/>
      <c r="Z405" s="3"/>
    </row>
    <row r="406" ht="16.5" customHeight="1">
      <c r="A406" s="25"/>
      <c r="B406" s="4"/>
      <c r="C406" s="27"/>
      <c r="D406" s="3"/>
      <c r="E406" s="3"/>
      <c r="F406" s="3"/>
      <c r="G406" s="9"/>
      <c r="H406" s="42"/>
      <c r="I406" s="3"/>
      <c r="J406" s="30"/>
      <c r="K406" s="30"/>
      <c r="L406" s="30"/>
      <c r="M406" s="22"/>
      <c r="N406" s="21"/>
      <c r="O406" s="21"/>
      <c r="P406" s="30"/>
      <c r="Q406" s="40"/>
      <c r="R406" s="40"/>
      <c r="S406" s="3"/>
      <c r="T406" s="3"/>
      <c r="U406" s="3"/>
      <c r="V406" s="3"/>
      <c r="W406" s="3"/>
      <c r="X406" s="3"/>
      <c r="Y406" s="3"/>
      <c r="Z406" s="3"/>
    </row>
    <row r="407" ht="16.5" customHeight="1">
      <c r="A407" s="25"/>
      <c r="B407" s="4"/>
      <c r="C407" s="27"/>
      <c r="D407" s="3"/>
      <c r="E407" s="3"/>
      <c r="F407" s="3"/>
      <c r="G407" s="9"/>
      <c r="H407" s="42"/>
      <c r="I407" s="3"/>
      <c r="J407" s="30"/>
      <c r="K407" s="30"/>
      <c r="L407" s="30"/>
      <c r="M407" s="22"/>
      <c r="N407" s="21"/>
      <c r="O407" s="21"/>
      <c r="P407" s="30"/>
      <c r="Q407" s="40"/>
      <c r="R407" s="40"/>
      <c r="S407" s="3"/>
      <c r="T407" s="3"/>
      <c r="U407" s="3"/>
      <c r="V407" s="3"/>
      <c r="W407" s="3"/>
      <c r="X407" s="3"/>
      <c r="Y407" s="3"/>
      <c r="Z407" s="3"/>
    </row>
    <row r="408" ht="16.5" customHeight="1">
      <c r="A408" s="25"/>
      <c r="B408" s="4"/>
      <c r="C408" s="27"/>
      <c r="D408" s="3"/>
      <c r="E408" s="3"/>
      <c r="F408" s="3"/>
      <c r="G408" s="9"/>
      <c r="H408" s="42"/>
      <c r="I408" s="3"/>
      <c r="J408" s="30"/>
      <c r="K408" s="30"/>
      <c r="L408" s="30"/>
      <c r="M408" s="22"/>
      <c r="N408" s="21"/>
      <c r="O408" s="21"/>
      <c r="P408" s="30"/>
      <c r="Q408" s="40"/>
      <c r="R408" s="40"/>
      <c r="S408" s="3"/>
      <c r="T408" s="3"/>
      <c r="U408" s="3"/>
      <c r="V408" s="3"/>
      <c r="W408" s="3"/>
      <c r="X408" s="3"/>
      <c r="Y408" s="3"/>
      <c r="Z408" s="3"/>
    </row>
    <row r="409" ht="16.5" customHeight="1">
      <c r="A409" s="25"/>
      <c r="B409" s="4"/>
      <c r="C409" s="27"/>
      <c r="D409" s="3"/>
      <c r="E409" s="3"/>
      <c r="F409" s="3"/>
      <c r="G409" s="9"/>
      <c r="H409" s="42"/>
      <c r="I409" s="3"/>
      <c r="J409" s="30"/>
      <c r="K409" s="30"/>
      <c r="L409" s="30"/>
      <c r="M409" s="22"/>
      <c r="N409" s="21"/>
      <c r="O409" s="21"/>
      <c r="P409" s="30"/>
      <c r="Q409" s="40"/>
      <c r="R409" s="40"/>
      <c r="S409" s="3"/>
      <c r="T409" s="3"/>
      <c r="U409" s="3"/>
      <c r="V409" s="3"/>
      <c r="W409" s="3"/>
      <c r="X409" s="3"/>
      <c r="Y409" s="3"/>
      <c r="Z409" s="3"/>
    </row>
    <row r="410" ht="16.5" customHeight="1">
      <c r="A410" s="25"/>
      <c r="B410" s="4"/>
      <c r="C410" s="27"/>
      <c r="D410" s="3"/>
      <c r="E410" s="3"/>
      <c r="F410" s="3"/>
      <c r="G410" s="9"/>
      <c r="H410" s="42"/>
      <c r="I410" s="3"/>
      <c r="J410" s="30"/>
      <c r="K410" s="30"/>
      <c r="L410" s="30"/>
      <c r="M410" s="22"/>
      <c r="N410" s="21"/>
      <c r="O410" s="21"/>
      <c r="P410" s="30"/>
      <c r="Q410" s="40"/>
      <c r="R410" s="40"/>
      <c r="S410" s="3"/>
      <c r="T410" s="3"/>
      <c r="U410" s="3"/>
      <c r="V410" s="3"/>
      <c r="W410" s="3"/>
      <c r="X410" s="3"/>
      <c r="Y410" s="3"/>
      <c r="Z410" s="3"/>
    </row>
    <row r="411" ht="16.5" customHeight="1">
      <c r="A411" s="25"/>
      <c r="B411" s="4"/>
      <c r="C411" s="27"/>
      <c r="D411" s="3"/>
      <c r="E411" s="3"/>
      <c r="F411" s="3"/>
      <c r="G411" s="9"/>
      <c r="H411" s="42"/>
      <c r="I411" s="3"/>
      <c r="J411" s="30"/>
      <c r="K411" s="30"/>
      <c r="L411" s="30"/>
      <c r="M411" s="22"/>
      <c r="N411" s="21"/>
      <c r="O411" s="21"/>
      <c r="P411" s="30"/>
      <c r="Q411" s="40"/>
      <c r="R411" s="40"/>
      <c r="S411" s="3"/>
      <c r="T411" s="3"/>
      <c r="U411" s="3"/>
      <c r="V411" s="3"/>
      <c r="W411" s="3"/>
      <c r="X411" s="3"/>
      <c r="Y411" s="3"/>
      <c r="Z411" s="3"/>
    </row>
    <row r="412" ht="16.5" customHeight="1">
      <c r="A412" s="25"/>
      <c r="B412" s="4"/>
      <c r="C412" s="27"/>
      <c r="D412" s="3"/>
      <c r="E412" s="3"/>
      <c r="F412" s="3"/>
      <c r="G412" s="9"/>
      <c r="H412" s="42"/>
      <c r="I412" s="3"/>
      <c r="J412" s="30"/>
      <c r="K412" s="30"/>
      <c r="L412" s="30"/>
      <c r="M412" s="22"/>
      <c r="N412" s="21"/>
      <c r="O412" s="21"/>
      <c r="P412" s="30"/>
      <c r="Q412" s="40"/>
      <c r="R412" s="40"/>
      <c r="S412" s="3"/>
      <c r="T412" s="3"/>
      <c r="U412" s="3"/>
      <c r="V412" s="3"/>
      <c r="W412" s="3"/>
      <c r="X412" s="3"/>
      <c r="Y412" s="3"/>
      <c r="Z412" s="3"/>
    </row>
    <row r="413" ht="16.5" customHeight="1">
      <c r="A413" s="25"/>
      <c r="B413" s="4"/>
      <c r="C413" s="27"/>
      <c r="D413" s="3"/>
      <c r="E413" s="3"/>
      <c r="F413" s="3"/>
      <c r="G413" s="9"/>
      <c r="H413" s="42"/>
      <c r="I413" s="3"/>
      <c r="J413" s="30"/>
      <c r="K413" s="30"/>
      <c r="L413" s="30"/>
      <c r="M413" s="22"/>
      <c r="N413" s="21"/>
      <c r="O413" s="21"/>
      <c r="P413" s="30"/>
      <c r="Q413" s="40"/>
      <c r="R413" s="40"/>
      <c r="S413" s="3"/>
      <c r="T413" s="3"/>
      <c r="U413" s="3"/>
      <c r="V413" s="3"/>
      <c r="W413" s="3"/>
      <c r="X413" s="3"/>
      <c r="Y413" s="3"/>
      <c r="Z413" s="3"/>
    </row>
    <row r="414" ht="16.5" customHeight="1">
      <c r="A414" s="25"/>
      <c r="B414" s="4"/>
      <c r="C414" s="27"/>
      <c r="D414" s="3"/>
      <c r="E414" s="3"/>
      <c r="F414" s="3"/>
      <c r="G414" s="9"/>
      <c r="H414" s="42"/>
      <c r="I414" s="3"/>
      <c r="J414" s="30"/>
      <c r="K414" s="30"/>
      <c r="L414" s="30"/>
      <c r="M414" s="22"/>
      <c r="N414" s="21"/>
      <c r="O414" s="21"/>
      <c r="P414" s="30"/>
      <c r="Q414" s="40"/>
      <c r="R414" s="40"/>
      <c r="S414" s="3"/>
      <c r="T414" s="3"/>
      <c r="U414" s="3"/>
      <c r="V414" s="3"/>
      <c r="W414" s="3"/>
      <c r="X414" s="3"/>
      <c r="Y414" s="3"/>
      <c r="Z414" s="3"/>
    </row>
    <row r="415" ht="16.5" customHeight="1">
      <c r="A415" s="25"/>
      <c r="B415" s="4"/>
      <c r="C415" s="27"/>
      <c r="D415" s="3"/>
      <c r="E415" s="3"/>
      <c r="F415" s="3"/>
      <c r="G415" s="9"/>
      <c r="H415" s="42"/>
      <c r="I415" s="3"/>
      <c r="J415" s="30"/>
      <c r="K415" s="30"/>
      <c r="L415" s="30"/>
      <c r="M415" s="22"/>
      <c r="N415" s="21"/>
      <c r="O415" s="21"/>
      <c r="P415" s="30"/>
      <c r="Q415" s="40"/>
      <c r="R415" s="40"/>
      <c r="S415" s="3"/>
      <c r="T415" s="3"/>
      <c r="U415" s="3"/>
      <c r="V415" s="3"/>
      <c r="W415" s="3"/>
      <c r="X415" s="3"/>
      <c r="Y415" s="3"/>
      <c r="Z415" s="3"/>
    </row>
    <row r="416" ht="16.5" customHeight="1">
      <c r="A416" s="25"/>
      <c r="B416" s="4"/>
      <c r="C416" s="27"/>
      <c r="D416" s="3"/>
      <c r="E416" s="3"/>
      <c r="F416" s="3"/>
      <c r="G416" s="9"/>
      <c r="H416" s="42"/>
      <c r="I416" s="3"/>
      <c r="J416" s="30"/>
      <c r="K416" s="30"/>
      <c r="L416" s="30"/>
      <c r="M416" s="22"/>
      <c r="N416" s="21"/>
      <c r="O416" s="21"/>
      <c r="P416" s="30"/>
      <c r="Q416" s="40"/>
      <c r="R416" s="40"/>
      <c r="S416" s="3"/>
      <c r="T416" s="3"/>
      <c r="U416" s="3"/>
      <c r="V416" s="3"/>
      <c r="W416" s="3"/>
      <c r="X416" s="3"/>
      <c r="Y416" s="3"/>
      <c r="Z416" s="3"/>
    </row>
    <row r="417" ht="16.5" customHeight="1">
      <c r="A417" s="25"/>
      <c r="B417" s="4"/>
      <c r="C417" s="27"/>
      <c r="D417" s="3"/>
      <c r="E417" s="3"/>
      <c r="F417" s="3"/>
      <c r="G417" s="9"/>
      <c r="H417" s="42"/>
      <c r="I417" s="3"/>
      <c r="J417" s="30"/>
      <c r="K417" s="30"/>
      <c r="L417" s="30"/>
      <c r="M417" s="22"/>
      <c r="N417" s="21"/>
      <c r="O417" s="21"/>
      <c r="P417" s="30"/>
      <c r="Q417" s="40"/>
      <c r="R417" s="40"/>
      <c r="S417" s="3"/>
      <c r="T417" s="3"/>
      <c r="U417" s="3"/>
      <c r="V417" s="3"/>
      <c r="W417" s="3"/>
      <c r="X417" s="3"/>
      <c r="Y417" s="3"/>
      <c r="Z417" s="3"/>
    </row>
    <row r="418" ht="16.5" customHeight="1">
      <c r="A418" s="25"/>
      <c r="B418" s="4"/>
      <c r="C418" s="27"/>
      <c r="D418" s="3"/>
      <c r="E418" s="3"/>
      <c r="F418" s="3"/>
      <c r="G418" s="9"/>
      <c r="H418" s="42"/>
      <c r="I418" s="3"/>
      <c r="J418" s="30"/>
      <c r="K418" s="30"/>
      <c r="L418" s="30"/>
      <c r="M418" s="22"/>
      <c r="N418" s="21"/>
      <c r="O418" s="21"/>
      <c r="P418" s="30"/>
      <c r="Q418" s="40"/>
      <c r="R418" s="40"/>
      <c r="S418" s="3"/>
      <c r="T418" s="3"/>
      <c r="U418" s="3"/>
      <c r="V418" s="3"/>
      <c r="W418" s="3"/>
      <c r="X418" s="3"/>
      <c r="Y418" s="3"/>
      <c r="Z418" s="3"/>
    </row>
    <row r="419" ht="16.5" customHeight="1">
      <c r="A419" s="25"/>
      <c r="B419" s="4"/>
      <c r="C419" s="27"/>
      <c r="D419" s="3"/>
      <c r="E419" s="3"/>
      <c r="F419" s="3"/>
      <c r="G419" s="9"/>
      <c r="H419" s="42"/>
      <c r="I419" s="3"/>
      <c r="J419" s="30"/>
      <c r="K419" s="30"/>
      <c r="L419" s="30"/>
      <c r="M419" s="22"/>
      <c r="N419" s="21"/>
      <c r="O419" s="21"/>
      <c r="P419" s="30"/>
      <c r="Q419" s="40"/>
      <c r="R419" s="40"/>
      <c r="S419" s="3"/>
      <c r="T419" s="3"/>
      <c r="U419" s="3"/>
      <c r="V419" s="3"/>
      <c r="W419" s="3"/>
      <c r="X419" s="3"/>
      <c r="Y419" s="3"/>
      <c r="Z419" s="3"/>
    </row>
    <row r="420" ht="16.5" customHeight="1">
      <c r="A420" s="25"/>
      <c r="B420" s="4"/>
      <c r="C420" s="27"/>
      <c r="D420" s="3"/>
      <c r="E420" s="3"/>
      <c r="F420" s="3"/>
      <c r="G420" s="9"/>
      <c r="H420" s="42"/>
      <c r="I420" s="3"/>
      <c r="J420" s="30"/>
      <c r="K420" s="30"/>
      <c r="L420" s="30"/>
      <c r="M420" s="22"/>
      <c r="N420" s="21"/>
      <c r="O420" s="21"/>
      <c r="P420" s="30"/>
      <c r="Q420" s="40"/>
      <c r="R420" s="40"/>
      <c r="S420" s="3"/>
      <c r="T420" s="3"/>
      <c r="U420" s="3"/>
      <c r="V420" s="3"/>
      <c r="W420" s="3"/>
      <c r="X420" s="3"/>
      <c r="Y420" s="3"/>
      <c r="Z420" s="3"/>
    </row>
    <row r="421" ht="16.5" customHeight="1">
      <c r="A421" s="25"/>
      <c r="B421" s="4"/>
      <c r="C421" s="27"/>
      <c r="D421" s="3"/>
      <c r="E421" s="3"/>
      <c r="F421" s="3"/>
      <c r="G421" s="9"/>
      <c r="H421" s="42"/>
      <c r="I421" s="3"/>
      <c r="J421" s="30"/>
      <c r="K421" s="30"/>
      <c r="L421" s="30"/>
      <c r="M421" s="22"/>
      <c r="N421" s="21"/>
      <c r="O421" s="21"/>
      <c r="P421" s="30"/>
      <c r="Q421" s="40"/>
      <c r="R421" s="40"/>
      <c r="S421" s="3"/>
      <c r="T421" s="3"/>
      <c r="U421" s="3"/>
      <c r="V421" s="3"/>
      <c r="W421" s="3"/>
      <c r="X421" s="3"/>
      <c r="Y421" s="3"/>
      <c r="Z421" s="3"/>
    </row>
    <row r="422" ht="16.5" customHeight="1">
      <c r="A422" s="25"/>
      <c r="B422" s="4"/>
      <c r="C422" s="27"/>
      <c r="D422" s="3"/>
      <c r="E422" s="3"/>
      <c r="F422" s="3"/>
      <c r="G422" s="9"/>
      <c r="H422" s="42"/>
      <c r="I422" s="3"/>
      <c r="J422" s="30"/>
      <c r="K422" s="30"/>
      <c r="L422" s="30"/>
      <c r="M422" s="22"/>
      <c r="N422" s="21"/>
      <c r="O422" s="21"/>
      <c r="P422" s="30"/>
      <c r="Q422" s="40"/>
      <c r="R422" s="40"/>
      <c r="S422" s="3"/>
      <c r="T422" s="3"/>
      <c r="U422" s="3"/>
      <c r="V422" s="3"/>
      <c r="W422" s="3"/>
      <c r="X422" s="3"/>
      <c r="Y422" s="3"/>
      <c r="Z422" s="3"/>
    </row>
    <row r="423" ht="16.5" customHeight="1">
      <c r="A423" s="25"/>
      <c r="B423" s="4"/>
      <c r="C423" s="27"/>
      <c r="D423" s="3"/>
      <c r="E423" s="3"/>
      <c r="F423" s="3"/>
      <c r="G423" s="9"/>
      <c r="H423" s="42"/>
      <c r="I423" s="3"/>
      <c r="J423" s="30"/>
      <c r="K423" s="30"/>
      <c r="L423" s="30"/>
      <c r="M423" s="22"/>
      <c r="N423" s="21"/>
      <c r="O423" s="21"/>
      <c r="P423" s="30"/>
      <c r="Q423" s="40"/>
      <c r="R423" s="40"/>
      <c r="S423" s="3"/>
      <c r="T423" s="3"/>
      <c r="U423" s="3"/>
      <c r="V423" s="3"/>
      <c r="W423" s="3"/>
      <c r="X423" s="3"/>
      <c r="Y423" s="3"/>
      <c r="Z423" s="3"/>
    </row>
    <row r="424" ht="16.5" customHeight="1">
      <c r="A424" s="25"/>
      <c r="B424" s="4"/>
      <c r="C424" s="27"/>
      <c r="D424" s="3"/>
      <c r="E424" s="3"/>
      <c r="F424" s="3"/>
      <c r="G424" s="9"/>
      <c r="H424" s="42"/>
      <c r="I424" s="3"/>
      <c r="J424" s="30"/>
      <c r="K424" s="30"/>
      <c r="L424" s="30"/>
      <c r="M424" s="22"/>
      <c r="N424" s="21"/>
      <c r="O424" s="21"/>
      <c r="P424" s="30"/>
      <c r="Q424" s="40"/>
      <c r="R424" s="40"/>
      <c r="S424" s="3"/>
      <c r="T424" s="3"/>
      <c r="U424" s="3"/>
      <c r="V424" s="3"/>
      <c r="W424" s="3"/>
      <c r="X424" s="3"/>
      <c r="Y424" s="3"/>
      <c r="Z424" s="3"/>
    </row>
    <row r="425" ht="16.5" customHeight="1">
      <c r="A425" s="25"/>
      <c r="B425" s="4"/>
      <c r="C425" s="27"/>
      <c r="D425" s="3"/>
      <c r="E425" s="3"/>
      <c r="F425" s="3"/>
      <c r="G425" s="9"/>
      <c r="H425" s="42"/>
      <c r="I425" s="3"/>
      <c r="J425" s="30"/>
      <c r="K425" s="30"/>
      <c r="L425" s="30"/>
      <c r="M425" s="22"/>
      <c r="N425" s="21"/>
      <c r="O425" s="21"/>
      <c r="P425" s="30"/>
      <c r="Q425" s="40"/>
      <c r="R425" s="40"/>
      <c r="S425" s="3"/>
      <c r="T425" s="3"/>
      <c r="U425" s="3"/>
      <c r="V425" s="3"/>
      <c r="W425" s="3"/>
      <c r="X425" s="3"/>
      <c r="Y425" s="3"/>
      <c r="Z425" s="3"/>
    </row>
    <row r="426" ht="16.5" customHeight="1">
      <c r="A426" s="25"/>
      <c r="B426" s="4"/>
      <c r="C426" s="27"/>
      <c r="D426" s="3"/>
      <c r="E426" s="3"/>
      <c r="F426" s="3"/>
      <c r="G426" s="9"/>
      <c r="H426" s="42"/>
      <c r="I426" s="3"/>
      <c r="J426" s="30"/>
      <c r="K426" s="30"/>
      <c r="L426" s="30"/>
      <c r="M426" s="22"/>
      <c r="N426" s="21"/>
      <c r="O426" s="21"/>
      <c r="P426" s="30"/>
      <c r="Q426" s="40"/>
      <c r="R426" s="40"/>
      <c r="S426" s="3"/>
      <c r="T426" s="3"/>
      <c r="U426" s="3"/>
      <c r="V426" s="3"/>
      <c r="W426" s="3"/>
      <c r="X426" s="3"/>
      <c r="Y426" s="3"/>
      <c r="Z426" s="3"/>
    </row>
    <row r="427" ht="16.5" customHeight="1">
      <c r="A427" s="25"/>
      <c r="B427" s="4"/>
      <c r="C427" s="27"/>
      <c r="D427" s="3"/>
      <c r="E427" s="3"/>
      <c r="F427" s="3"/>
      <c r="G427" s="9"/>
      <c r="H427" s="42"/>
      <c r="I427" s="3"/>
      <c r="J427" s="30"/>
      <c r="K427" s="30"/>
      <c r="L427" s="30"/>
      <c r="M427" s="22"/>
      <c r="N427" s="21"/>
      <c r="O427" s="21"/>
      <c r="P427" s="30"/>
      <c r="Q427" s="40"/>
      <c r="R427" s="40"/>
      <c r="S427" s="3"/>
      <c r="T427" s="3"/>
      <c r="U427" s="3"/>
      <c r="V427" s="3"/>
      <c r="W427" s="3"/>
      <c r="X427" s="3"/>
      <c r="Y427" s="3"/>
      <c r="Z427" s="3"/>
    </row>
    <row r="428" ht="16.5" customHeight="1">
      <c r="A428" s="25"/>
      <c r="B428" s="4"/>
      <c r="C428" s="27"/>
      <c r="D428" s="3"/>
      <c r="E428" s="3"/>
      <c r="F428" s="3"/>
      <c r="G428" s="9"/>
      <c r="H428" s="42"/>
      <c r="I428" s="3"/>
      <c r="J428" s="30"/>
      <c r="K428" s="30"/>
      <c r="L428" s="30"/>
      <c r="M428" s="22"/>
      <c r="N428" s="21"/>
      <c r="O428" s="21"/>
      <c r="P428" s="30"/>
      <c r="Q428" s="40"/>
      <c r="R428" s="40"/>
      <c r="S428" s="3"/>
      <c r="T428" s="3"/>
      <c r="U428" s="3"/>
      <c r="V428" s="3"/>
      <c r="W428" s="3"/>
      <c r="X428" s="3"/>
      <c r="Y428" s="3"/>
      <c r="Z428" s="3"/>
    </row>
    <row r="429" ht="16.5" customHeight="1">
      <c r="A429" s="25"/>
      <c r="B429" s="4"/>
      <c r="C429" s="27"/>
      <c r="D429" s="3"/>
      <c r="E429" s="3"/>
      <c r="F429" s="3"/>
      <c r="G429" s="9"/>
      <c r="H429" s="42"/>
      <c r="I429" s="3"/>
      <c r="J429" s="30"/>
      <c r="K429" s="30"/>
      <c r="L429" s="30"/>
      <c r="M429" s="22"/>
      <c r="N429" s="21"/>
      <c r="O429" s="21"/>
      <c r="P429" s="30"/>
      <c r="Q429" s="40"/>
      <c r="R429" s="40"/>
      <c r="S429" s="3"/>
      <c r="T429" s="3"/>
      <c r="U429" s="3"/>
      <c r="V429" s="3"/>
      <c r="W429" s="3"/>
      <c r="X429" s="3"/>
      <c r="Y429" s="3"/>
      <c r="Z429" s="3"/>
    </row>
    <row r="430" ht="16.5" customHeight="1">
      <c r="A430" s="25"/>
      <c r="B430" s="4"/>
      <c r="C430" s="27"/>
      <c r="D430" s="3"/>
      <c r="E430" s="3"/>
      <c r="F430" s="3"/>
      <c r="G430" s="9"/>
      <c r="H430" s="42"/>
      <c r="I430" s="3"/>
      <c r="J430" s="30"/>
      <c r="K430" s="30"/>
      <c r="L430" s="30"/>
      <c r="M430" s="22"/>
      <c r="N430" s="21"/>
      <c r="O430" s="21"/>
      <c r="P430" s="30"/>
      <c r="Q430" s="40"/>
      <c r="R430" s="40"/>
      <c r="S430" s="3"/>
      <c r="T430" s="3"/>
      <c r="U430" s="3"/>
      <c r="V430" s="3"/>
      <c r="W430" s="3"/>
      <c r="X430" s="3"/>
      <c r="Y430" s="3"/>
      <c r="Z430" s="3"/>
    </row>
    <row r="431" ht="16.5" customHeight="1">
      <c r="A431" s="25"/>
      <c r="B431" s="4"/>
      <c r="C431" s="27"/>
      <c r="D431" s="3"/>
      <c r="E431" s="3"/>
      <c r="F431" s="3"/>
      <c r="G431" s="9"/>
      <c r="H431" s="42"/>
      <c r="I431" s="3"/>
      <c r="J431" s="30"/>
      <c r="K431" s="30"/>
      <c r="L431" s="30"/>
      <c r="M431" s="22"/>
      <c r="N431" s="21"/>
      <c r="O431" s="21"/>
      <c r="P431" s="30"/>
      <c r="Q431" s="40"/>
      <c r="R431" s="40"/>
      <c r="S431" s="3"/>
      <c r="T431" s="3"/>
      <c r="U431" s="3"/>
      <c r="V431" s="3"/>
      <c r="W431" s="3"/>
      <c r="X431" s="3"/>
      <c r="Y431" s="3"/>
      <c r="Z431" s="3"/>
    </row>
    <row r="432" ht="16.5" customHeight="1">
      <c r="A432" s="25"/>
      <c r="B432" s="4"/>
      <c r="C432" s="27"/>
      <c r="D432" s="3"/>
      <c r="E432" s="3"/>
      <c r="F432" s="3"/>
      <c r="G432" s="9"/>
      <c r="H432" s="42"/>
      <c r="I432" s="3"/>
      <c r="J432" s="30"/>
      <c r="K432" s="30"/>
      <c r="L432" s="30"/>
      <c r="M432" s="22"/>
      <c r="N432" s="21"/>
      <c r="O432" s="21"/>
      <c r="P432" s="30"/>
      <c r="Q432" s="40"/>
      <c r="R432" s="40"/>
      <c r="S432" s="3"/>
      <c r="T432" s="3"/>
      <c r="U432" s="3"/>
      <c r="V432" s="3"/>
      <c r="W432" s="3"/>
      <c r="X432" s="3"/>
      <c r="Y432" s="3"/>
      <c r="Z432" s="3"/>
    </row>
    <row r="433" ht="16.5" customHeight="1">
      <c r="A433" s="25"/>
      <c r="B433" s="4"/>
      <c r="C433" s="27"/>
      <c r="D433" s="3"/>
      <c r="E433" s="3"/>
      <c r="F433" s="3"/>
      <c r="G433" s="9"/>
      <c r="H433" s="42"/>
      <c r="I433" s="3"/>
      <c r="J433" s="30"/>
      <c r="K433" s="30"/>
      <c r="L433" s="30"/>
      <c r="M433" s="22"/>
      <c r="N433" s="21"/>
      <c r="O433" s="21"/>
      <c r="P433" s="30"/>
      <c r="Q433" s="40"/>
      <c r="R433" s="40"/>
      <c r="S433" s="3"/>
      <c r="T433" s="3"/>
      <c r="U433" s="3"/>
      <c r="V433" s="3"/>
      <c r="W433" s="3"/>
      <c r="X433" s="3"/>
      <c r="Y433" s="3"/>
      <c r="Z433" s="3"/>
    </row>
    <row r="434" ht="16.5" customHeight="1">
      <c r="A434" s="25"/>
      <c r="B434" s="4"/>
      <c r="C434" s="27"/>
      <c r="D434" s="3"/>
      <c r="E434" s="3"/>
      <c r="F434" s="3"/>
      <c r="G434" s="9"/>
      <c r="H434" s="42"/>
      <c r="I434" s="3"/>
      <c r="J434" s="30"/>
      <c r="K434" s="30"/>
      <c r="L434" s="30"/>
      <c r="M434" s="22"/>
      <c r="N434" s="21"/>
      <c r="O434" s="21"/>
      <c r="P434" s="30"/>
      <c r="Q434" s="40"/>
      <c r="R434" s="40"/>
      <c r="S434" s="3"/>
      <c r="T434" s="3"/>
      <c r="U434" s="3"/>
      <c r="V434" s="3"/>
      <c r="W434" s="3"/>
      <c r="X434" s="3"/>
      <c r="Y434" s="3"/>
      <c r="Z434" s="3"/>
    </row>
    <row r="435" ht="16.5" customHeight="1">
      <c r="A435" s="25"/>
      <c r="B435" s="4"/>
      <c r="C435" s="27"/>
      <c r="D435" s="3"/>
      <c r="E435" s="3"/>
      <c r="F435" s="3"/>
      <c r="G435" s="9"/>
      <c r="H435" s="42"/>
      <c r="I435" s="3"/>
      <c r="J435" s="30"/>
      <c r="K435" s="30"/>
      <c r="L435" s="30"/>
      <c r="M435" s="22"/>
      <c r="N435" s="21"/>
      <c r="O435" s="21"/>
      <c r="P435" s="30"/>
      <c r="Q435" s="40"/>
      <c r="R435" s="40"/>
      <c r="S435" s="3"/>
      <c r="T435" s="3"/>
      <c r="U435" s="3"/>
      <c r="V435" s="3"/>
      <c r="W435" s="3"/>
      <c r="X435" s="3"/>
      <c r="Y435" s="3"/>
      <c r="Z435" s="3"/>
    </row>
    <row r="436" ht="16.5" customHeight="1">
      <c r="A436" s="25"/>
      <c r="B436" s="4"/>
      <c r="C436" s="27"/>
      <c r="D436" s="3"/>
      <c r="E436" s="3"/>
      <c r="F436" s="3"/>
      <c r="G436" s="9"/>
      <c r="H436" s="42"/>
      <c r="I436" s="3"/>
      <c r="J436" s="30"/>
      <c r="K436" s="30"/>
      <c r="L436" s="30"/>
      <c r="M436" s="22"/>
      <c r="N436" s="21"/>
      <c r="O436" s="21"/>
      <c r="P436" s="30"/>
      <c r="Q436" s="40"/>
      <c r="R436" s="40"/>
      <c r="S436" s="3"/>
      <c r="T436" s="3"/>
      <c r="U436" s="3"/>
      <c r="V436" s="3"/>
      <c r="W436" s="3"/>
      <c r="X436" s="3"/>
      <c r="Y436" s="3"/>
      <c r="Z436" s="3"/>
    </row>
    <row r="437" ht="16.5" customHeight="1">
      <c r="A437" s="25"/>
      <c r="B437" s="4"/>
      <c r="C437" s="27"/>
      <c r="D437" s="3"/>
      <c r="E437" s="3"/>
      <c r="F437" s="3"/>
      <c r="G437" s="9"/>
      <c r="H437" s="42"/>
      <c r="I437" s="3"/>
      <c r="J437" s="30"/>
      <c r="K437" s="30"/>
      <c r="L437" s="30"/>
      <c r="M437" s="22"/>
      <c r="N437" s="21"/>
      <c r="O437" s="21"/>
      <c r="P437" s="30"/>
      <c r="Q437" s="40"/>
      <c r="R437" s="40"/>
      <c r="S437" s="3"/>
      <c r="T437" s="3"/>
      <c r="U437" s="3"/>
      <c r="V437" s="3"/>
      <c r="W437" s="3"/>
      <c r="X437" s="3"/>
      <c r="Y437" s="3"/>
      <c r="Z437" s="3"/>
    </row>
    <row r="438" ht="16.5" customHeight="1">
      <c r="A438" s="25"/>
      <c r="B438" s="4"/>
      <c r="C438" s="27"/>
      <c r="D438" s="3"/>
      <c r="E438" s="3"/>
      <c r="F438" s="3"/>
      <c r="G438" s="9"/>
      <c r="H438" s="42"/>
      <c r="I438" s="3"/>
      <c r="J438" s="30"/>
      <c r="K438" s="30"/>
      <c r="L438" s="30"/>
      <c r="M438" s="22"/>
      <c r="N438" s="21"/>
      <c r="O438" s="21"/>
      <c r="P438" s="30"/>
      <c r="Q438" s="40"/>
      <c r="R438" s="40"/>
      <c r="S438" s="3"/>
      <c r="T438" s="3"/>
      <c r="U438" s="3"/>
      <c r="V438" s="3"/>
      <c r="W438" s="3"/>
      <c r="X438" s="3"/>
      <c r="Y438" s="3"/>
      <c r="Z438" s="3"/>
    </row>
    <row r="439" ht="16.5" customHeight="1">
      <c r="A439" s="25"/>
      <c r="B439" s="4"/>
      <c r="C439" s="27"/>
      <c r="D439" s="3"/>
      <c r="E439" s="3"/>
      <c r="F439" s="3"/>
      <c r="G439" s="9"/>
      <c r="H439" s="42"/>
      <c r="I439" s="3"/>
      <c r="J439" s="30"/>
      <c r="K439" s="30"/>
      <c r="L439" s="30"/>
      <c r="M439" s="22"/>
      <c r="N439" s="21"/>
      <c r="O439" s="21"/>
      <c r="P439" s="30"/>
      <c r="Q439" s="40"/>
      <c r="R439" s="40"/>
      <c r="S439" s="3"/>
      <c r="T439" s="3"/>
      <c r="U439" s="3"/>
      <c r="V439" s="3"/>
      <c r="W439" s="3"/>
      <c r="X439" s="3"/>
      <c r="Y439" s="3"/>
      <c r="Z439" s="3"/>
    </row>
    <row r="440" ht="16.5" customHeight="1">
      <c r="A440" s="25"/>
      <c r="B440" s="4"/>
      <c r="C440" s="27"/>
      <c r="D440" s="3"/>
      <c r="E440" s="3"/>
      <c r="F440" s="3"/>
      <c r="G440" s="9"/>
      <c r="H440" s="42"/>
      <c r="I440" s="3"/>
      <c r="J440" s="30"/>
      <c r="K440" s="30"/>
      <c r="L440" s="30"/>
      <c r="M440" s="22"/>
      <c r="N440" s="21"/>
      <c r="O440" s="21"/>
      <c r="P440" s="30"/>
      <c r="Q440" s="40"/>
      <c r="R440" s="40"/>
      <c r="S440" s="3"/>
      <c r="T440" s="3"/>
      <c r="U440" s="3"/>
      <c r="V440" s="3"/>
      <c r="W440" s="3"/>
      <c r="X440" s="3"/>
      <c r="Y440" s="3"/>
      <c r="Z440" s="3"/>
    </row>
    <row r="441" ht="16.5" customHeight="1">
      <c r="A441" s="25"/>
      <c r="B441" s="4"/>
      <c r="C441" s="27"/>
      <c r="D441" s="3"/>
      <c r="E441" s="3"/>
      <c r="F441" s="3"/>
      <c r="G441" s="9"/>
      <c r="H441" s="42"/>
      <c r="I441" s="3"/>
      <c r="J441" s="30"/>
      <c r="K441" s="30"/>
      <c r="L441" s="30"/>
      <c r="M441" s="22"/>
      <c r="N441" s="21"/>
      <c r="O441" s="21"/>
      <c r="P441" s="30"/>
      <c r="Q441" s="40"/>
      <c r="R441" s="40"/>
      <c r="S441" s="3"/>
      <c r="T441" s="3"/>
      <c r="U441" s="3"/>
      <c r="V441" s="3"/>
      <c r="W441" s="3"/>
      <c r="X441" s="3"/>
      <c r="Y441" s="3"/>
      <c r="Z441" s="3"/>
    </row>
    <row r="442" ht="16.5" customHeight="1">
      <c r="A442" s="25"/>
      <c r="B442" s="4"/>
      <c r="C442" s="27"/>
      <c r="D442" s="3"/>
      <c r="E442" s="3"/>
      <c r="F442" s="3"/>
      <c r="G442" s="9"/>
      <c r="H442" s="42"/>
      <c r="I442" s="3"/>
      <c r="J442" s="30"/>
      <c r="K442" s="30"/>
      <c r="L442" s="30"/>
      <c r="M442" s="22"/>
      <c r="N442" s="21"/>
      <c r="O442" s="21"/>
      <c r="P442" s="30"/>
      <c r="Q442" s="40"/>
      <c r="R442" s="40"/>
      <c r="S442" s="3"/>
      <c r="T442" s="3"/>
      <c r="U442" s="3"/>
      <c r="V442" s="3"/>
      <c r="W442" s="3"/>
      <c r="X442" s="3"/>
      <c r="Y442" s="3"/>
      <c r="Z442" s="3"/>
    </row>
    <row r="443" ht="16.5" customHeight="1">
      <c r="A443" s="25"/>
      <c r="B443" s="4"/>
      <c r="C443" s="27"/>
      <c r="D443" s="3"/>
      <c r="E443" s="3"/>
      <c r="F443" s="3"/>
      <c r="G443" s="9"/>
      <c r="H443" s="42"/>
      <c r="I443" s="3"/>
      <c r="J443" s="30"/>
      <c r="K443" s="30"/>
      <c r="L443" s="30"/>
      <c r="M443" s="22"/>
      <c r="N443" s="21"/>
      <c r="O443" s="21"/>
      <c r="P443" s="30"/>
      <c r="Q443" s="40"/>
      <c r="R443" s="40"/>
      <c r="S443" s="3"/>
      <c r="T443" s="3"/>
      <c r="U443" s="3"/>
      <c r="V443" s="3"/>
      <c r="W443" s="3"/>
      <c r="X443" s="3"/>
      <c r="Y443" s="3"/>
      <c r="Z443" s="3"/>
    </row>
    <row r="444" ht="16.5" customHeight="1">
      <c r="A444" s="25"/>
      <c r="B444" s="4"/>
      <c r="C444" s="27"/>
      <c r="D444" s="3"/>
      <c r="E444" s="3"/>
      <c r="F444" s="3"/>
      <c r="G444" s="9"/>
      <c r="H444" s="42"/>
      <c r="I444" s="3"/>
      <c r="J444" s="30"/>
      <c r="K444" s="30"/>
      <c r="L444" s="30"/>
      <c r="M444" s="22"/>
      <c r="N444" s="21"/>
      <c r="O444" s="21"/>
      <c r="P444" s="30"/>
      <c r="Q444" s="40"/>
      <c r="R444" s="40"/>
      <c r="S444" s="3"/>
      <c r="T444" s="3"/>
      <c r="U444" s="3"/>
      <c r="V444" s="3"/>
      <c r="W444" s="3"/>
      <c r="X444" s="3"/>
      <c r="Y444" s="3"/>
      <c r="Z444" s="3"/>
    </row>
    <row r="445" ht="16.5" customHeight="1">
      <c r="A445" s="25"/>
      <c r="B445" s="4"/>
      <c r="C445" s="27"/>
      <c r="D445" s="3"/>
      <c r="E445" s="3"/>
      <c r="F445" s="3"/>
      <c r="G445" s="9"/>
      <c r="H445" s="42"/>
      <c r="I445" s="3"/>
      <c r="J445" s="30"/>
      <c r="K445" s="30"/>
      <c r="L445" s="30"/>
      <c r="M445" s="22"/>
      <c r="N445" s="21"/>
      <c r="O445" s="21"/>
      <c r="P445" s="30"/>
      <c r="Q445" s="40"/>
      <c r="R445" s="40"/>
      <c r="S445" s="3"/>
      <c r="T445" s="3"/>
      <c r="U445" s="3"/>
      <c r="V445" s="3"/>
      <c r="W445" s="3"/>
      <c r="X445" s="3"/>
      <c r="Y445" s="3"/>
      <c r="Z445" s="3"/>
    </row>
    <row r="446" ht="16.5" customHeight="1">
      <c r="A446" s="25"/>
      <c r="B446" s="4"/>
      <c r="C446" s="27"/>
      <c r="D446" s="3"/>
      <c r="E446" s="3"/>
      <c r="F446" s="3"/>
      <c r="G446" s="9"/>
      <c r="H446" s="42"/>
      <c r="I446" s="3"/>
      <c r="J446" s="30"/>
      <c r="K446" s="30"/>
      <c r="L446" s="30"/>
      <c r="M446" s="22"/>
      <c r="N446" s="21"/>
      <c r="O446" s="21"/>
      <c r="P446" s="30"/>
      <c r="Q446" s="40"/>
      <c r="R446" s="40"/>
      <c r="S446" s="3"/>
      <c r="T446" s="3"/>
      <c r="U446" s="3"/>
      <c r="V446" s="3"/>
      <c r="W446" s="3"/>
      <c r="X446" s="3"/>
      <c r="Y446" s="3"/>
      <c r="Z446" s="3"/>
    </row>
    <row r="447" ht="16.5" customHeight="1">
      <c r="A447" s="25"/>
      <c r="B447" s="4"/>
      <c r="C447" s="27"/>
      <c r="D447" s="3"/>
      <c r="E447" s="3"/>
      <c r="F447" s="3"/>
      <c r="G447" s="9"/>
      <c r="H447" s="42"/>
      <c r="I447" s="3"/>
      <c r="J447" s="30"/>
      <c r="K447" s="30"/>
      <c r="L447" s="30"/>
      <c r="M447" s="22"/>
      <c r="N447" s="21"/>
      <c r="O447" s="21"/>
      <c r="P447" s="30"/>
      <c r="Q447" s="40"/>
      <c r="R447" s="40"/>
      <c r="S447" s="3"/>
      <c r="T447" s="3"/>
      <c r="U447" s="3"/>
      <c r="V447" s="3"/>
      <c r="W447" s="3"/>
      <c r="X447" s="3"/>
      <c r="Y447" s="3"/>
      <c r="Z447" s="3"/>
    </row>
    <row r="448" ht="16.5" customHeight="1">
      <c r="A448" s="25"/>
      <c r="B448" s="4"/>
      <c r="C448" s="27"/>
      <c r="D448" s="3"/>
      <c r="E448" s="3"/>
      <c r="F448" s="3"/>
      <c r="G448" s="9"/>
      <c r="H448" s="42"/>
      <c r="I448" s="3"/>
      <c r="J448" s="30"/>
      <c r="K448" s="30"/>
      <c r="L448" s="30"/>
      <c r="M448" s="22"/>
      <c r="N448" s="21"/>
      <c r="O448" s="21"/>
      <c r="P448" s="30"/>
      <c r="Q448" s="40"/>
      <c r="R448" s="40"/>
      <c r="S448" s="3"/>
      <c r="T448" s="3"/>
      <c r="U448" s="3"/>
      <c r="V448" s="3"/>
      <c r="W448" s="3"/>
      <c r="X448" s="3"/>
      <c r="Y448" s="3"/>
      <c r="Z448" s="3"/>
    </row>
    <row r="449" ht="16.5" customHeight="1">
      <c r="A449" s="25"/>
      <c r="B449" s="4"/>
      <c r="C449" s="27"/>
      <c r="D449" s="3"/>
      <c r="E449" s="3"/>
      <c r="F449" s="3"/>
      <c r="G449" s="9"/>
      <c r="H449" s="42"/>
      <c r="I449" s="3"/>
      <c r="J449" s="30"/>
      <c r="K449" s="30"/>
      <c r="L449" s="30"/>
      <c r="M449" s="22"/>
      <c r="N449" s="21"/>
      <c r="O449" s="21"/>
      <c r="P449" s="30"/>
      <c r="Q449" s="40"/>
      <c r="R449" s="40"/>
      <c r="S449" s="3"/>
      <c r="T449" s="3"/>
      <c r="U449" s="3"/>
      <c r="V449" s="3"/>
      <c r="W449" s="3"/>
      <c r="X449" s="3"/>
      <c r="Y449" s="3"/>
      <c r="Z449" s="3"/>
    </row>
    <row r="450" ht="16.5" customHeight="1">
      <c r="A450" s="25"/>
      <c r="B450" s="4"/>
      <c r="C450" s="27"/>
      <c r="D450" s="3"/>
      <c r="E450" s="3"/>
      <c r="F450" s="3"/>
      <c r="G450" s="9"/>
      <c r="H450" s="42"/>
      <c r="I450" s="3"/>
      <c r="J450" s="30"/>
      <c r="K450" s="30"/>
      <c r="L450" s="30"/>
      <c r="M450" s="22"/>
      <c r="N450" s="21"/>
      <c r="O450" s="21"/>
      <c r="P450" s="30"/>
      <c r="Q450" s="40"/>
      <c r="R450" s="40"/>
      <c r="S450" s="3"/>
      <c r="T450" s="3"/>
      <c r="U450" s="3"/>
      <c r="V450" s="3"/>
      <c r="W450" s="3"/>
      <c r="X450" s="3"/>
      <c r="Y450" s="3"/>
      <c r="Z450" s="3"/>
    </row>
    <row r="451" ht="16.5" customHeight="1">
      <c r="A451" s="25"/>
      <c r="B451" s="4"/>
      <c r="C451" s="27"/>
      <c r="D451" s="3"/>
      <c r="E451" s="3"/>
      <c r="F451" s="3"/>
      <c r="G451" s="9"/>
      <c r="H451" s="42"/>
      <c r="I451" s="3"/>
      <c r="J451" s="30"/>
      <c r="K451" s="30"/>
      <c r="L451" s="30"/>
      <c r="M451" s="22"/>
      <c r="N451" s="21"/>
      <c r="O451" s="21"/>
      <c r="P451" s="30"/>
      <c r="Q451" s="40"/>
      <c r="R451" s="40"/>
      <c r="S451" s="3"/>
      <c r="T451" s="3"/>
      <c r="U451" s="3"/>
      <c r="V451" s="3"/>
      <c r="W451" s="3"/>
      <c r="X451" s="3"/>
      <c r="Y451" s="3"/>
      <c r="Z451" s="3"/>
    </row>
    <row r="452" ht="16.5" customHeight="1">
      <c r="A452" s="25"/>
      <c r="B452" s="4"/>
      <c r="C452" s="27"/>
      <c r="D452" s="3"/>
      <c r="E452" s="3"/>
      <c r="F452" s="3"/>
      <c r="G452" s="9"/>
      <c r="H452" s="42"/>
      <c r="I452" s="3"/>
      <c r="J452" s="30"/>
      <c r="K452" s="30"/>
      <c r="L452" s="30"/>
      <c r="M452" s="22"/>
      <c r="N452" s="21"/>
      <c r="O452" s="21"/>
      <c r="P452" s="30"/>
      <c r="Q452" s="40"/>
      <c r="R452" s="40"/>
      <c r="S452" s="3"/>
      <c r="T452" s="3"/>
      <c r="U452" s="3"/>
      <c r="V452" s="3"/>
      <c r="W452" s="3"/>
      <c r="X452" s="3"/>
      <c r="Y452" s="3"/>
      <c r="Z452" s="3"/>
    </row>
    <row r="453" ht="16.5" customHeight="1">
      <c r="A453" s="25"/>
      <c r="B453" s="4"/>
      <c r="C453" s="27"/>
      <c r="D453" s="3"/>
      <c r="E453" s="3"/>
      <c r="F453" s="3"/>
      <c r="G453" s="9"/>
      <c r="H453" s="42"/>
      <c r="I453" s="3"/>
      <c r="J453" s="30"/>
      <c r="K453" s="30"/>
      <c r="L453" s="30"/>
      <c r="M453" s="22"/>
      <c r="N453" s="21"/>
      <c r="O453" s="21"/>
      <c r="P453" s="30"/>
      <c r="Q453" s="40"/>
      <c r="R453" s="40"/>
      <c r="S453" s="3"/>
      <c r="T453" s="3"/>
      <c r="U453" s="3"/>
      <c r="V453" s="3"/>
      <c r="W453" s="3"/>
      <c r="X453" s="3"/>
      <c r="Y453" s="3"/>
      <c r="Z453" s="3"/>
    </row>
    <row r="454" ht="16.5" customHeight="1">
      <c r="A454" s="25"/>
      <c r="B454" s="4"/>
      <c r="C454" s="27"/>
      <c r="D454" s="3"/>
      <c r="E454" s="3"/>
      <c r="F454" s="3"/>
      <c r="G454" s="9"/>
      <c r="H454" s="42"/>
      <c r="I454" s="3"/>
      <c r="J454" s="30"/>
      <c r="K454" s="30"/>
      <c r="L454" s="30"/>
      <c r="M454" s="22"/>
      <c r="N454" s="21"/>
      <c r="O454" s="21"/>
      <c r="P454" s="30"/>
      <c r="Q454" s="40"/>
      <c r="R454" s="40"/>
      <c r="S454" s="3"/>
      <c r="T454" s="3"/>
      <c r="U454" s="3"/>
      <c r="V454" s="3"/>
      <c r="W454" s="3"/>
      <c r="X454" s="3"/>
      <c r="Y454" s="3"/>
      <c r="Z454" s="3"/>
    </row>
    <row r="455" ht="16.5" customHeight="1">
      <c r="A455" s="25"/>
      <c r="B455" s="4"/>
      <c r="C455" s="27"/>
      <c r="D455" s="3"/>
      <c r="E455" s="3"/>
      <c r="F455" s="3"/>
      <c r="G455" s="9"/>
      <c r="H455" s="42"/>
      <c r="I455" s="3"/>
      <c r="J455" s="30"/>
      <c r="K455" s="30"/>
      <c r="L455" s="30"/>
      <c r="M455" s="22"/>
      <c r="N455" s="21"/>
      <c r="O455" s="21"/>
      <c r="P455" s="30"/>
      <c r="Q455" s="40"/>
      <c r="R455" s="40"/>
      <c r="S455" s="3"/>
      <c r="T455" s="3"/>
      <c r="U455" s="3"/>
      <c r="V455" s="3"/>
      <c r="W455" s="3"/>
      <c r="X455" s="3"/>
      <c r="Y455" s="3"/>
      <c r="Z455" s="3"/>
    </row>
    <row r="456" ht="16.5" customHeight="1">
      <c r="A456" s="25"/>
      <c r="B456" s="4"/>
      <c r="C456" s="27"/>
      <c r="D456" s="3"/>
      <c r="E456" s="3"/>
      <c r="F456" s="3"/>
      <c r="G456" s="9"/>
      <c r="H456" s="42"/>
      <c r="I456" s="3"/>
      <c r="J456" s="30"/>
      <c r="K456" s="30"/>
      <c r="L456" s="30"/>
      <c r="M456" s="22"/>
      <c r="N456" s="21"/>
      <c r="O456" s="21"/>
      <c r="P456" s="30"/>
      <c r="Q456" s="40"/>
      <c r="R456" s="40"/>
      <c r="S456" s="3"/>
      <c r="T456" s="3"/>
      <c r="U456" s="3"/>
      <c r="V456" s="3"/>
      <c r="W456" s="3"/>
      <c r="X456" s="3"/>
      <c r="Y456" s="3"/>
      <c r="Z456" s="3"/>
    </row>
    <row r="457" ht="16.5" customHeight="1">
      <c r="A457" s="25"/>
      <c r="B457" s="4"/>
      <c r="C457" s="27"/>
      <c r="D457" s="3"/>
      <c r="E457" s="3"/>
      <c r="F457" s="3"/>
      <c r="G457" s="9"/>
      <c r="H457" s="42"/>
      <c r="I457" s="3"/>
      <c r="J457" s="30"/>
      <c r="K457" s="30"/>
      <c r="L457" s="30"/>
      <c r="M457" s="22"/>
      <c r="N457" s="21"/>
      <c r="O457" s="21"/>
      <c r="P457" s="30"/>
      <c r="Q457" s="40"/>
      <c r="R457" s="40"/>
      <c r="S457" s="3"/>
      <c r="T457" s="3"/>
      <c r="U457" s="3"/>
      <c r="V457" s="3"/>
      <c r="W457" s="3"/>
      <c r="X457" s="3"/>
      <c r="Y457" s="3"/>
      <c r="Z457" s="3"/>
    </row>
    <row r="458" ht="16.5" customHeight="1">
      <c r="A458" s="25"/>
      <c r="B458" s="4"/>
      <c r="C458" s="27"/>
      <c r="D458" s="3"/>
      <c r="E458" s="3"/>
      <c r="F458" s="3"/>
      <c r="G458" s="9"/>
      <c r="H458" s="42"/>
      <c r="I458" s="3"/>
      <c r="J458" s="30"/>
      <c r="K458" s="30"/>
      <c r="L458" s="30"/>
      <c r="M458" s="22"/>
      <c r="N458" s="21"/>
      <c r="O458" s="21"/>
      <c r="P458" s="30"/>
      <c r="Q458" s="40"/>
      <c r="R458" s="40"/>
      <c r="S458" s="3"/>
      <c r="T458" s="3"/>
      <c r="U458" s="3"/>
      <c r="V458" s="3"/>
      <c r="W458" s="3"/>
      <c r="X458" s="3"/>
      <c r="Y458" s="3"/>
      <c r="Z458" s="3"/>
    </row>
    <row r="459" ht="16.5" customHeight="1">
      <c r="A459" s="25"/>
      <c r="B459" s="4"/>
      <c r="C459" s="27"/>
      <c r="D459" s="3"/>
      <c r="E459" s="3"/>
      <c r="F459" s="3"/>
      <c r="G459" s="9"/>
      <c r="H459" s="42"/>
      <c r="I459" s="3"/>
      <c r="J459" s="30"/>
      <c r="K459" s="30"/>
      <c r="L459" s="30"/>
      <c r="M459" s="22"/>
      <c r="N459" s="21"/>
      <c r="O459" s="21"/>
      <c r="P459" s="30"/>
      <c r="Q459" s="40"/>
      <c r="R459" s="40"/>
      <c r="S459" s="3"/>
      <c r="T459" s="3"/>
      <c r="U459" s="3"/>
      <c r="V459" s="3"/>
      <c r="W459" s="3"/>
      <c r="X459" s="3"/>
      <c r="Y459" s="3"/>
      <c r="Z459" s="3"/>
    </row>
    <row r="460" ht="16.5" customHeight="1">
      <c r="A460" s="25"/>
      <c r="B460" s="4"/>
      <c r="C460" s="27"/>
      <c r="D460" s="3"/>
      <c r="E460" s="3"/>
      <c r="F460" s="3"/>
      <c r="G460" s="9"/>
      <c r="H460" s="42"/>
      <c r="I460" s="3"/>
      <c r="J460" s="30"/>
      <c r="K460" s="30"/>
      <c r="L460" s="30"/>
      <c r="M460" s="22"/>
      <c r="N460" s="21"/>
      <c r="O460" s="21"/>
      <c r="P460" s="30"/>
      <c r="Q460" s="40"/>
      <c r="R460" s="40"/>
      <c r="S460" s="3"/>
      <c r="T460" s="3"/>
      <c r="U460" s="3"/>
      <c r="V460" s="3"/>
      <c r="W460" s="3"/>
      <c r="X460" s="3"/>
      <c r="Y460" s="3"/>
      <c r="Z460" s="3"/>
    </row>
    <row r="461" ht="16.5" customHeight="1">
      <c r="A461" s="25"/>
      <c r="B461" s="4"/>
      <c r="C461" s="27"/>
      <c r="D461" s="3"/>
      <c r="E461" s="3"/>
      <c r="F461" s="3"/>
      <c r="G461" s="9"/>
      <c r="H461" s="42"/>
      <c r="I461" s="3"/>
      <c r="J461" s="30"/>
      <c r="K461" s="30"/>
      <c r="L461" s="30"/>
      <c r="M461" s="22"/>
      <c r="N461" s="21"/>
      <c r="O461" s="21"/>
      <c r="P461" s="30"/>
      <c r="Q461" s="40"/>
      <c r="R461" s="40"/>
      <c r="S461" s="3"/>
      <c r="T461" s="3"/>
      <c r="U461" s="3"/>
      <c r="V461" s="3"/>
      <c r="W461" s="3"/>
      <c r="X461" s="3"/>
      <c r="Y461" s="3"/>
      <c r="Z461" s="3"/>
    </row>
    <row r="462" ht="16.5" customHeight="1">
      <c r="A462" s="25"/>
      <c r="B462" s="4"/>
      <c r="C462" s="27"/>
      <c r="D462" s="3"/>
      <c r="E462" s="3"/>
      <c r="F462" s="3"/>
      <c r="G462" s="9"/>
      <c r="H462" s="42"/>
      <c r="I462" s="3"/>
      <c r="J462" s="30"/>
      <c r="K462" s="30"/>
      <c r="L462" s="30"/>
      <c r="M462" s="22"/>
      <c r="N462" s="21"/>
      <c r="O462" s="21"/>
      <c r="P462" s="30"/>
      <c r="Q462" s="40"/>
      <c r="R462" s="40"/>
      <c r="S462" s="3"/>
      <c r="T462" s="3"/>
      <c r="U462" s="3"/>
      <c r="V462" s="3"/>
      <c r="W462" s="3"/>
      <c r="X462" s="3"/>
      <c r="Y462" s="3"/>
      <c r="Z462" s="3"/>
    </row>
    <row r="463" ht="16.5" customHeight="1">
      <c r="A463" s="25"/>
      <c r="B463" s="4"/>
      <c r="C463" s="27"/>
      <c r="D463" s="3"/>
      <c r="E463" s="3"/>
      <c r="F463" s="3"/>
      <c r="G463" s="9"/>
      <c r="H463" s="42"/>
      <c r="I463" s="3"/>
      <c r="J463" s="30"/>
      <c r="K463" s="30"/>
      <c r="L463" s="30"/>
      <c r="M463" s="22"/>
      <c r="N463" s="21"/>
      <c r="O463" s="21"/>
      <c r="P463" s="30"/>
      <c r="Q463" s="40"/>
      <c r="R463" s="40"/>
      <c r="S463" s="3"/>
      <c r="T463" s="3"/>
      <c r="U463" s="3"/>
      <c r="V463" s="3"/>
      <c r="W463" s="3"/>
      <c r="X463" s="3"/>
      <c r="Y463" s="3"/>
      <c r="Z463" s="3"/>
    </row>
    <row r="464" ht="16.5" customHeight="1">
      <c r="A464" s="25"/>
      <c r="B464" s="4"/>
      <c r="C464" s="27"/>
      <c r="D464" s="3"/>
      <c r="E464" s="3"/>
      <c r="F464" s="3"/>
      <c r="G464" s="9"/>
      <c r="H464" s="42"/>
      <c r="I464" s="3"/>
      <c r="J464" s="30"/>
      <c r="K464" s="30"/>
      <c r="L464" s="30"/>
      <c r="M464" s="22"/>
      <c r="N464" s="21"/>
      <c r="O464" s="21"/>
      <c r="P464" s="30"/>
      <c r="Q464" s="40"/>
      <c r="R464" s="40"/>
      <c r="S464" s="3"/>
      <c r="T464" s="3"/>
      <c r="U464" s="3"/>
      <c r="V464" s="3"/>
      <c r="W464" s="3"/>
      <c r="X464" s="3"/>
      <c r="Y464" s="3"/>
      <c r="Z464" s="3"/>
    </row>
    <row r="465" ht="16.5" customHeight="1">
      <c r="A465" s="25"/>
      <c r="B465" s="4"/>
      <c r="C465" s="27"/>
      <c r="D465" s="3"/>
      <c r="E465" s="3"/>
      <c r="F465" s="3"/>
      <c r="G465" s="9"/>
      <c r="H465" s="42"/>
      <c r="I465" s="3"/>
      <c r="J465" s="30"/>
      <c r="K465" s="30"/>
      <c r="L465" s="30"/>
      <c r="M465" s="22"/>
      <c r="N465" s="21"/>
      <c r="O465" s="21"/>
      <c r="P465" s="30"/>
      <c r="Q465" s="40"/>
      <c r="R465" s="40"/>
      <c r="S465" s="3"/>
      <c r="T465" s="3"/>
      <c r="U465" s="3"/>
      <c r="V465" s="3"/>
      <c r="W465" s="3"/>
      <c r="X465" s="3"/>
      <c r="Y465" s="3"/>
      <c r="Z465" s="3"/>
    </row>
    <row r="466" ht="16.5" customHeight="1">
      <c r="A466" s="25"/>
      <c r="B466" s="4"/>
      <c r="C466" s="27"/>
      <c r="D466" s="3"/>
      <c r="E466" s="3"/>
      <c r="F466" s="3"/>
      <c r="G466" s="9"/>
      <c r="H466" s="42"/>
      <c r="I466" s="3"/>
      <c r="J466" s="30"/>
      <c r="K466" s="30"/>
      <c r="L466" s="30"/>
      <c r="M466" s="22"/>
      <c r="N466" s="21"/>
      <c r="O466" s="21"/>
      <c r="P466" s="30"/>
      <c r="Q466" s="40"/>
      <c r="R466" s="40"/>
      <c r="S466" s="3"/>
      <c r="T466" s="3"/>
      <c r="U466" s="3"/>
      <c r="V466" s="3"/>
      <c r="W466" s="3"/>
      <c r="X466" s="3"/>
      <c r="Y466" s="3"/>
      <c r="Z466" s="3"/>
    </row>
    <row r="467" ht="16.5" customHeight="1">
      <c r="A467" s="25"/>
      <c r="B467" s="4"/>
      <c r="C467" s="27"/>
      <c r="D467" s="3"/>
      <c r="E467" s="3"/>
      <c r="F467" s="3"/>
      <c r="G467" s="9"/>
      <c r="H467" s="42"/>
      <c r="I467" s="3"/>
      <c r="J467" s="30"/>
      <c r="K467" s="30"/>
      <c r="L467" s="30"/>
      <c r="M467" s="22"/>
      <c r="N467" s="21"/>
      <c r="O467" s="21"/>
      <c r="P467" s="30"/>
      <c r="Q467" s="40"/>
      <c r="R467" s="40"/>
      <c r="S467" s="3"/>
      <c r="T467" s="3"/>
      <c r="U467" s="3"/>
      <c r="V467" s="3"/>
      <c r="W467" s="3"/>
      <c r="X467" s="3"/>
      <c r="Y467" s="3"/>
      <c r="Z467" s="3"/>
    </row>
    <row r="468" ht="16.5" customHeight="1">
      <c r="A468" s="25"/>
      <c r="B468" s="4"/>
      <c r="C468" s="27"/>
      <c r="D468" s="3"/>
      <c r="E468" s="3"/>
      <c r="F468" s="3"/>
      <c r="G468" s="9"/>
      <c r="H468" s="42"/>
      <c r="I468" s="3"/>
      <c r="J468" s="30"/>
      <c r="K468" s="30"/>
      <c r="L468" s="30"/>
      <c r="M468" s="22"/>
      <c r="N468" s="21"/>
      <c r="O468" s="21"/>
      <c r="P468" s="30"/>
      <c r="Q468" s="40"/>
      <c r="R468" s="40"/>
      <c r="S468" s="3"/>
      <c r="T468" s="3"/>
      <c r="U468" s="3"/>
      <c r="V468" s="3"/>
      <c r="W468" s="3"/>
      <c r="X468" s="3"/>
      <c r="Y468" s="3"/>
      <c r="Z468" s="3"/>
    </row>
    <row r="469" ht="16.5" customHeight="1">
      <c r="A469" s="25"/>
      <c r="B469" s="4"/>
      <c r="C469" s="27"/>
      <c r="D469" s="3"/>
      <c r="E469" s="3"/>
      <c r="F469" s="3"/>
      <c r="G469" s="9"/>
      <c r="H469" s="42"/>
      <c r="I469" s="3"/>
      <c r="J469" s="30"/>
      <c r="K469" s="30"/>
      <c r="L469" s="30"/>
      <c r="M469" s="22"/>
      <c r="N469" s="21"/>
      <c r="O469" s="21"/>
      <c r="P469" s="30"/>
      <c r="Q469" s="40"/>
      <c r="R469" s="40"/>
      <c r="S469" s="3"/>
      <c r="T469" s="3"/>
      <c r="U469" s="3"/>
      <c r="V469" s="3"/>
      <c r="W469" s="3"/>
      <c r="X469" s="3"/>
      <c r="Y469" s="3"/>
      <c r="Z469" s="3"/>
    </row>
    <row r="470" ht="16.5" customHeight="1">
      <c r="A470" s="25"/>
      <c r="B470" s="4"/>
      <c r="C470" s="27"/>
      <c r="D470" s="3"/>
      <c r="E470" s="3"/>
      <c r="F470" s="3"/>
      <c r="G470" s="9"/>
      <c r="H470" s="42"/>
      <c r="I470" s="3"/>
      <c r="J470" s="30"/>
      <c r="K470" s="30"/>
      <c r="L470" s="30"/>
      <c r="M470" s="22"/>
      <c r="N470" s="21"/>
      <c r="O470" s="21"/>
      <c r="P470" s="30"/>
      <c r="Q470" s="40"/>
      <c r="R470" s="40"/>
      <c r="S470" s="3"/>
      <c r="T470" s="3"/>
      <c r="U470" s="3"/>
      <c r="V470" s="3"/>
      <c r="W470" s="3"/>
      <c r="X470" s="3"/>
      <c r="Y470" s="3"/>
      <c r="Z470" s="3"/>
    </row>
    <row r="471" ht="16.5" customHeight="1">
      <c r="A471" s="25"/>
      <c r="B471" s="4"/>
      <c r="C471" s="27"/>
      <c r="D471" s="3"/>
      <c r="E471" s="3"/>
      <c r="F471" s="3"/>
      <c r="G471" s="9"/>
      <c r="H471" s="42"/>
      <c r="I471" s="3"/>
      <c r="J471" s="30"/>
      <c r="K471" s="30"/>
      <c r="L471" s="30"/>
      <c r="M471" s="22"/>
      <c r="N471" s="21"/>
      <c r="O471" s="21"/>
      <c r="P471" s="30"/>
      <c r="Q471" s="40"/>
      <c r="R471" s="40"/>
      <c r="S471" s="3"/>
      <c r="T471" s="3"/>
      <c r="U471" s="3"/>
      <c r="V471" s="3"/>
      <c r="W471" s="3"/>
      <c r="X471" s="3"/>
      <c r="Y471" s="3"/>
      <c r="Z471" s="3"/>
    </row>
    <row r="472" ht="16.5" customHeight="1">
      <c r="A472" s="25"/>
      <c r="B472" s="4"/>
      <c r="C472" s="27"/>
      <c r="D472" s="3"/>
      <c r="E472" s="3"/>
      <c r="F472" s="3"/>
      <c r="G472" s="9"/>
      <c r="H472" s="42"/>
      <c r="I472" s="3"/>
      <c r="J472" s="30"/>
      <c r="K472" s="30"/>
      <c r="L472" s="30"/>
      <c r="M472" s="22"/>
      <c r="N472" s="21"/>
      <c r="O472" s="21"/>
      <c r="P472" s="30"/>
      <c r="Q472" s="40"/>
      <c r="R472" s="40"/>
      <c r="S472" s="3"/>
      <c r="T472" s="3"/>
      <c r="U472" s="3"/>
      <c r="V472" s="3"/>
      <c r="W472" s="3"/>
      <c r="X472" s="3"/>
      <c r="Y472" s="3"/>
      <c r="Z472" s="3"/>
    </row>
    <row r="473" ht="16.5" customHeight="1">
      <c r="A473" s="25"/>
      <c r="B473" s="4"/>
      <c r="C473" s="27"/>
      <c r="D473" s="3"/>
      <c r="E473" s="3"/>
      <c r="F473" s="3"/>
      <c r="G473" s="9"/>
      <c r="H473" s="42"/>
      <c r="I473" s="3"/>
      <c r="J473" s="30"/>
      <c r="K473" s="30"/>
      <c r="L473" s="30"/>
      <c r="M473" s="22"/>
      <c r="N473" s="21"/>
      <c r="O473" s="21"/>
      <c r="P473" s="30"/>
      <c r="Q473" s="40"/>
      <c r="R473" s="40"/>
      <c r="S473" s="3"/>
      <c r="T473" s="3"/>
      <c r="U473" s="3"/>
      <c r="V473" s="3"/>
      <c r="W473" s="3"/>
      <c r="X473" s="3"/>
      <c r="Y473" s="3"/>
      <c r="Z473" s="3"/>
    </row>
    <row r="474" ht="16.5" customHeight="1">
      <c r="A474" s="25"/>
      <c r="B474" s="4"/>
      <c r="C474" s="27"/>
      <c r="D474" s="3"/>
      <c r="E474" s="3"/>
      <c r="F474" s="3"/>
      <c r="G474" s="9"/>
      <c r="H474" s="42"/>
      <c r="I474" s="3"/>
      <c r="J474" s="30"/>
      <c r="K474" s="30"/>
      <c r="L474" s="30"/>
      <c r="M474" s="22"/>
      <c r="N474" s="21"/>
      <c r="O474" s="21"/>
      <c r="P474" s="30"/>
      <c r="Q474" s="40"/>
      <c r="R474" s="40"/>
      <c r="S474" s="3"/>
      <c r="T474" s="3"/>
      <c r="U474" s="3"/>
      <c r="V474" s="3"/>
      <c r="W474" s="3"/>
      <c r="X474" s="3"/>
      <c r="Y474" s="3"/>
      <c r="Z474" s="3"/>
    </row>
    <row r="475" ht="16.5" customHeight="1">
      <c r="A475" s="25"/>
      <c r="B475" s="4"/>
      <c r="C475" s="27"/>
      <c r="D475" s="3"/>
      <c r="E475" s="3"/>
      <c r="F475" s="3"/>
      <c r="G475" s="9"/>
      <c r="H475" s="42"/>
      <c r="I475" s="3"/>
      <c r="J475" s="30"/>
      <c r="K475" s="30"/>
      <c r="L475" s="30"/>
      <c r="M475" s="22"/>
      <c r="N475" s="21"/>
      <c r="O475" s="21"/>
      <c r="P475" s="30"/>
      <c r="Q475" s="40"/>
      <c r="R475" s="40"/>
      <c r="S475" s="3"/>
      <c r="T475" s="3"/>
      <c r="U475" s="3"/>
      <c r="V475" s="3"/>
      <c r="W475" s="3"/>
      <c r="X475" s="3"/>
      <c r="Y475" s="3"/>
      <c r="Z475" s="3"/>
    </row>
    <row r="476" ht="16.5" customHeight="1">
      <c r="A476" s="25"/>
      <c r="B476" s="4"/>
      <c r="C476" s="27"/>
      <c r="D476" s="3"/>
      <c r="E476" s="3"/>
      <c r="F476" s="3"/>
      <c r="G476" s="9"/>
      <c r="H476" s="42"/>
      <c r="I476" s="3"/>
      <c r="J476" s="30"/>
      <c r="K476" s="30"/>
      <c r="L476" s="30"/>
      <c r="M476" s="22"/>
      <c r="N476" s="21"/>
      <c r="O476" s="21"/>
      <c r="P476" s="30"/>
      <c r="Q476" s="40"/>
      <c r="R476" s="40"/>
      <c r="S476" s="3"/>
      <c r="T476" s="3"/>
      <c r="U476" s="3"/>
      <c r="V476" s="3"/>
      <c r="W476" s="3"/>
      <c r="X476" s="3"/>
      <c r="Y476" s="3"/>
      <c r="Z476" s="3"/>
    </row>
    <row r="477" ht="16.5" customHeight="1">
      <c r="A477" s="25"/>
      <c r="B477" s="4"/>
      <c r="C477" s="27"/>
      <c r="D477" s="3"/>
      <c r="E477" s="3"/>
      <c r="F477" s="3"/>
      <c r="G477" s="9"/>
      <c r="H477" s="42"/>
      <c r="I477" s="3"/>
      <c r="J477" s="30"/>
      <c r="K477" s="30"/>
      <c r="L477" s="30"/>
      <c r="M477" s="22"/>
      <c r="N477" s="21"/>
      <c r="O477" s="21"/>
      <c r="P477" s="30"/>
      <c r="Q477" s="40"/>
      <c r="R477" s="40"/>
      <c r="S477" s="3"/>
      <c r="T477" s="3"/>
      <c r="U477" s="3"/>
      <c r="V477" s="3"/>
      <c r="W477" s="3"/>
      <c r="X477" s="3"/>
      <c r="Y477" s="3"/>
      <c r="Z477" s="3"/>
    </row>
    <row r="478" ht="16.5" customHeight="1">
      <c r="A478" s="25"/>
      <c r="B478" s="4"/>
      <c r="C478" s="27"/>
      <c r="D478" s="3"/>
      <c r="E478" s="3"/>
      <c r="F478" s="3"/>
      <c r="G478" s="9"/>
      <c r="H478" s="42"/>
      <c r="I478" s="3"/>
      <c r="J478" s="30"/>
      <c r="K478" s="30"/>
      <c r="L478" s="30"/>
      <c r="M478" s="22"/>
      <c r="N478" s="21"/>
      <c r="O478" s="21"/>
      <c r="P478" s="30"/>
      <c r="Q478" s="40"/>
      <c r="R478" s="40"/>
      <c r="S478" s="3"/>
      <c r="T478" s="3"/>
      <c r="U478" s="3"/>
      <c r="V478" s="3"/>
      <c r="W478" s="3"/>
      <c r="X478" s="3"/>
      <c r="Y478" s="3"/>
      <c r="Z478" s="3"/>
    </row>
    <row r="479" ht="16.5" customHeight="1">
      <c r="A479" s="25"/>
      <c r="B479" s="4"/>
      <c r="C479" s="27"/>
      <c r="D479" s="3"/>
      <c r="E479" s="3"/>
      <c r="F479" s="3"/>
      <c r="G479" s="9"/>
      <c r="H479" s="42"/>
      <c r="I479" s="3"/>
      <c r="J479" s="30"/>
      <c r="K479" s="30"/>
      <c r="L479" s="30"/>
      <c r="M479" s="22"/>
      <c r="N479" s="21"/>
      <c r="O479" s="21"/>
      <c r="P479" s="30"/>
      <c r="Q479" s="40"/>
      <c r="R479" s="40"/>
      <c r="S479" s="3"/>
      <c r="T479" s="3"/>
      <c r="U479" s="3"/>
      <c r="V479" s="3"/>
      <c r="W479" s="3"/>
      <c r="X479" s="3"/>
      <c r="Y479" s="3"/>
      <c r="Z479" s="3"/>
    </row>
    <row r="480" ht="16.5" customHeight="1">
      <c r="A480" s="25"/>
      <c r="B480" s="4"/>
      <c r="C480" s="27"/>
      <c r="D480" s="3"/>
      <c r="E480" s="3"/>
      <c r="F480" s="3"/>
      <c r="G480" s="9"/>
      <c r="H480" s="42"/>
      <c r="I480" s="3"/>
      <c r="J480" s="30"/>
      <c r="K480" s="30"/>
      <c r="L480" s="30"/>
      <c r="M480" s="22"/>
      <c r="N480" s="21"/>
      <c r="O480" s="21"/>
      <c r="P480" s="30"/>
      <c r="Q480" s="40"/>
      <c r="R480" s="40"/>
      <c r="S480" s="3"/>
      <c r="T480" s="3"/>
      <c r="U480" s="3"/>
      <c r="V480" s="3"/>
      <c r="W480" s="3"/>
      <c r="X480" s="3"/>
      <c r="Y480" s="3"/>
      <c r="Z480" s="3"/>
    </row>
    <row r="481" ht="16.5" customHeight="1">
      <c r="A481" s="25"/>
      <c r="B481" s="4"/>
      <c r="C481" s="27"/>
      <c r="D481" s="3"/>
      <c r="E481" s="3"/>
      <c r="F481" s="3"/>
      <c r="G481" s="9"/>
      <c r="H481" s="42"/>
      <c r="I481" s="3"/>
      <c r="J481" s="30"/>
      <c r="K481" s="30"/>
      <c r="L481" s="30"/>
      <c r="M481" s="22"/>
      <c r="N481" s="21"/>
      <c r="O481" s="21"/>
      <c r="P481" s="30"/>
      <c r="Q481" s="40"/>
      <c r="R481" s="40"/>
      <c r="S481" s="3"/>
      <c r="T481" s="3"/>
      <c r="U481" s="3"/>
      <c r="V481" s="3"/>
      <c r="W481" s="3"/>
      <c r="X481" s="3"/>
      <c r="Y481" s="3"/>
      <c r="Z481" s="3"/>
    </row>
    <row r="482" ht="16.5" customHeight="1">
      <c r="A482" s="25"/>
      <c r="B482" s="4"/>
      <c r="C482" s="27"/>
      <c r="D482" s="3"/>
      <c r="E482" s="3"/>
      <c r="F482" s="3"/>
      <c r="G482" s="9"/>
      <c r="H482" s="42"/>
      <c r="I482" s="3"/>
      <c r="J482" s="30"/>
      <c r="K482" s="30"/>
      <c r="L482" s="30"/>
      <c r="M482" s="22"/>
      <c r="N482" s="21"/>
      <c r="O482" s="21"/>
      <c r="P482" s="30"/>
      <c r="Q482" s="40"/>
      <c r="R482" s="40"/>
      <c r="S482" s="3"/>
      <c r="T482" s="3"/>
      <c r="U482" s="3"/>
      <c r="V482" s="3"/>
      <c r="W482" s="3"/>
      <c r="X482" s="3"/>
      <c r="Y482" s="3"/>
      <c r="Z482" s="3"/>
    </row>
    <row r="483" ht="16.5" customHeight="1">
      <c r="A483" s="25"/>
      <c r="B483" s="4"/>
      <c r="C483" s="27"/>
      <c r="D483" s="3"/>
      <c r="E483" s="3"/>
      <c r="F483" s="3"/>
      <c r="G483" s="9"/>
      <c r="H483" s="42"/>
      <c r="I483" s="3"/>
      <c r="J483" s="30"/>
      <c r="K483" s="30"/>
      <c r="L483" s="30"/>
      <c r="M483" s="22"/>
      <c r="N483" s="21"/>
      <c r="O483" s="21"/>
      <c r="P483" s="30"/>
      <c r="Q483" s="40"/>
      <c r="R483" s="40"/>
      <c r="S483" s="3"/>
      <c r="T483" s="3"/>
      <c r="U483" s="3"/>
      <c r="V483" s="3"/>
      <c r="W483" s="3"/>
      <c r="X483" s="3"/>
      <c r="Y483" s="3"/>
      <c r="Z483" s="3"/>
    </row>
    <row r="484" ht="16.5" customHeight="1">
      <c r="A484" s="25"/>
      <c r="B484" s="4"/>
      <c r="C484" s="27"/>
      <c r="D484" s="3"/>
      <c r="E484" s="3"/>
      <c r="F484" s="3"/>
      <c r="G484" s="9"/>
      <c r="H484" s="42"/>
      <c r="I484" s="3"/>
      <c r="J484" s="30"/>
      <c r="K484" s="30"/>
      <c r="L484" s="30"/>
      <c r="M484" s="22"/>
      <c r="N484" s="21"/>
      <c r="O484" s="21"/>
      <c r="P484" s="30"/>
      <c r="Q484" s="40"/>
      <c r="R484" s="40"/>
      <c r="S484" s="3"/>
      <c r="T484" s="3"/>
      <c r="U484" s="3"/>
      <c r="V484" s="3"/>
      <c r="W484" s="3"/>
      <c r="X484" s="3"/>
      <c r="Y484" s="3"/>
      <c r="Z484" s="3"/>
    </row>
    <row r="485" ht="16.5" customHeight="1">
      <c r="A485" s="25"/>
      <c r="B485" s="4"/>
      <c r="C485" s="27"/>
      <c r="D485" s="3"/>
      <c r="E485" s="3"/>
      <c r="F485" s="3"/>
      <c r="G485" s="9"/>
      <c r="H485" s="42"/>
      <c r="I485" s="3"/>
      <c r="J485" s="30"/>
      <c r="K485" s="30"/>
      <c r="L485" s="30"/>
      <c r="M485" s="22"/>
      <c r="N485" s="21"/>
      <c r="O485" s="21"/>
      <c r="P485" s="30"/>
      <c r="Q485" s="40"/>
      <c r="R485" s="40"/>
      <c r="S485" s="3"/>
      <c r="T485" s="3"/>
      <c r="U485" s="3"/>
      <c r="V485" s="3"/>
      <c r="W485" s="3"/>
      <c r="X485" s="3"/>
      <c r="Y485" s="3"/>
      <c r="Z485" s="3"/>
    </row>
    <row r="486" ht="16.5" customHeight="1">
      <c r="A486" s="25"/>
      <c r="B486" s="4"/>
      <c r="C486" s="27"/>
      <c r="D486" s="3"/>
      <c r="E486" s="3"/>
      <c r="F486" s="3"/>
      <c r="G486" s="9"/>
      <c r="H486" s="42"/>
      <c r="I486" s="3"/>
      <c r="J486" s="30"/>
      <c r="K486" s="30"/>
      <c r="L486" s="30"/>
      <c r="M486" s="22"/>
      <c r="N486" s="21"/>
      <c r="O486" s="21"/>
      <c r="P486" s="30"/>
      <c r="Q486" s="40"/>
      <c r="R486" s="40"/>
      <c r="S486" s="3"/>
      <c r="T486" s="3"/>
      <c r="U486" s="3"/>
      <c r="V486" s="3"/>
      <c r="W486" s="3"/>
      <c r="X486" s="3"/>
      <c r="Y486" s="3"/>
      <c r="Z486" s="3"/>
    </row>
    <row r="487" ht="16.5" customHeight="1">
      <c r="A487" s="25"/>
      <c r="B487" s="4"/>
      <c r="C487" s="27"/>
      <c r="D487" s="3"/>
      <c r="E487" s="3"/>
      <c r="F487" s="3"/>
      <c r="G487" s="9"/>
      <c r="H487" s="42"/>
      <c r="I487" s="3"/>
      <c r="J487" s="30"/>
      <c r="K487" s="30"/>
      <c r="L487" s="30"/>
      <c r="M487" s="22"/>
      <c r="N487" s="21"/>
      <c r="O487" s="21"/>
      <c r="P487" s="30"/>
      <c r="Q487" s="40"/>
      <c r="R487" s="40"/>
      <c r="S487" s="3"/>
      <c r="T487" s="3"/>
      <c r="U487" s="3"/>
      <c r="V487" s="3"/>
      <c r="W487" s="3"/>
      <c r="X487" s="3"/>
      <c r="Y487" s="3"/>
      <c r="Z487" s="3"/>
    </row>
    <row r="488" ht="16.5" customHeight="1">
      <c r="A488" s="25"/>
      <c r="B488" s="4"/>
      <c r="C488" s="27"/>
      <c r="D488" s="3"/>
      <c r="E488" s="3"/>
      <c r="F488" s="3"/>
      <c r="G488" s="9"/>
      <c r="H488" s="42"/>
      <c r="I488" s="3"/>
      <c r="J488" s="30"/>
      <c r="K488" s="30"/>
      <c r="L488" s="30"/>
      <c r="M488" s="22"/>
      <c r="N488" s="21"/>
      <c r="O488" s="21"/>
      <c r="P488" s="30"/>
      <c r="Q488" s="40"/>
      <c r="R488" s="40"/>
      <c r="S488" s="3"/>
      <c r="T488" s="3"/>
      <c r="U488" s="3"/>
      <c r="V488" s="3"/>
      <c r="W488" s="3"/>
      <c r="X488" s="3"/>
      <c r="Y488" s="3"/>
      <c r="Z488" s="3"/>
    </row>
    <row r="489" ht="16.5" customHeight="1">
      <c r="A489" s="25"/>
      <c r="B489" s="4"/>
      <c r="C489" s="27"/>
      <c r="D489" s="3"/>
      <c r="E489" s="3"/>
      <c r="F489" s="3"/>
      <c r="G489" s="9"/>
      <c r="H489" s="42"/>
      <c r="I489" s="3"/>
      <c r="J489" s="30"/>
      <c r="K489" s="30"/>
      <c r="L489" s="30"/>
      <c r="M489" s="22"/>
      <c r="N489" s="21"/>
      <c r="O489" s="21"/>
      <c r="P489" s="30"/>
      <c r="Q489" s="40"/>
      <c r="R489" s="40"/>
      <c r="S489" s="3"/>
      <c r="T489" s="3"/>
      <c r="U489" s="3"/>
      <c r="V489" s="3"/>
      <c r="W489" s="3"/>
      <c r="X489" s="3"/>
      <c r="Y489" s="3"/>
      <c r="Z489" s="3"/>
    </row>
    <row r="490" ht="16.5" customHeight="1">
      <c r="A490" s="25"/>
      <c r="B490" s="4"/>
      <c r="C490" s="27"/>
      <c r="D490" s="3"/>
      <c r="E490" s="3"/>
      <c r="F490" s="3"/>
      <c r="G490" s="9"/>
      <c r="H490" s="42"/>
      <c r="I490" s="3"/>
      <c r="J490" s="30"/>
      <c r="K490" s="30"/>
      <c r="L490" s="30"/>
      <c r="M490" s="22"/>
      <c r="N490" s="21"/>
      <c r="O490" s="21"/>
      <c r="P490" s="30"/>
      <c r="Q490" s="40"/>
      <c r="R490" s="40"/>
      <c r="S490" s="3"/>
      <c r="T490" s="3"/>
      <c r="U490" s="3"/>
      <c r="V490" s="3"/>
      <c r="W490" s="3"/>
      <c r="X490" s="3"/>
      <c r="Y490" s="3"/>
      <c r="Z490" s="3"/>
    </row>
    <row r="491" ht="16.5" customHeight="1">
      <c r="A491" s="25"/>
      <c r="B491" s="4"/>
      <c r="C491" s="27"/>
      <c r="D491" s="3"/>
      <c r="E491" s="3"/>
      <c r="F491" s="3"/>
      <c r="G491" s="9"/>
      <c r="H491" s="42"/>
      <c r="I491" s="3"/>
      <c r="J491" s="30"/>
      <c r="K491" s="30"/>
      <c r="L491" s="30"/>
      <c r="M491" s="22"/>
      <c r="N491" s="21"/>
      <c r="O491" s="21"/>
      <c r="P491" s="30"/>
      <c r="Q491" s="40"/>
      <c r="R491" s="40"/>
      <c r="S491" s="3"/>
      <c r="T491" s="3"/>
      <c r="U491" s="3"/>
      <c r="V491" s="3"/>
      <c r="W491" s="3"/>
      <c r="X491" s="3"/>
      <c r="Y491" s="3"/>
      <c r="Z491" s="3"/>
    </row>
    <row r="492" ht="16.5" customHeight="1">
      <c r="A492" s="25"/>
      <c r="B492" s="4"/>
      <c r="C492" s="27"/>
      <c r="D492" s="3"/>
      <c r="E492" s="3"/>
      <c r="F492" s="3"/>
      <c r="G492" s="9"/>
      <c r="H492" s="42"/>
      <c r="I492" s="3"/>
      <c r="J492" s="30"/>
      <c r="K492" s="30"/>
      <c r="L492" s="30"/>
      <c r="M492" s="22"/>
      <c r="N492" s="21"/>
      <c r="O492" s="21"/>
      <c r="P492" s="30"/>
      <c r="Q492" s="40"/>
      <c r="R492" s="40"/>
      <c r="S492" s="3"/>
      <c r="T492" s="3"/>
      <c r="U492" s="3"/>
      <c r="V492" s="3"/>
      <c r="W492" s="3"/>
      <c r="X492" s="3"/>
      <c r="Y492" s="3"/>
      <c r="Z492" s="3"/>
    </row>
    <row r="493" ht="16.5" customHeight="1">
      <c r="A493" s="25"/>
      <c r="B493" s="4"/>
      <c r="C493" s="27"/>
      <c r="D493" s="3"/>
      <c r="E493" s="3"/>
      <c r="F493" s="3"/>
      <c r="G493" s="9"/>
      <c r="H493" s="42"/>
      <c r="I493" s="3"/>
      <c r="J493" s="30"/>
      <c r="K493" s="30"/>
      <c r="L493" s="30"/>
      <c r="M493" s="22"/>
      <c r="N493" s="21"/>
      <c r="O493" s="21"/>
      <c r="P493" s="30"/>
      <c r="Q493" s="40"/>
      <c r="R493" s="40"/>
      <c r="S493" s="3"/>
      <c r="T493" s="3"/>
      <c r="U493" s="3"/>
      <c r="V493" s="3"/>
      <c r="W493" s="3"/>
      <c r="X493" s="3"/>
      <c r="Y493" s="3"/>
      <c r="Z493" s="3"/>
    </row>
    <row r="494" ht="16.5" customHeight="1">
      <c r="A494" s="25"/>
      <c r="B494" s="4"/>
      <c r="C494" s="27"/>
      <c r="D494" s="3"/>
      <c r="E494" s="3"/>
      <c r="F494" s="3"/>
      <c r="G494" s="9"/>
      <c r="H494" s="42"/>
      <c r="I494" s="3"/>
      <c r="J494" s="30"/>
      <c r="K494" s="30"/>
      <c r="L494" s="30"/>
      <c r="M494" s="22"/>
      <c r="N494" s="21"/>
      <c r="O494" s="21"/>
      <c r="P494" s="30"/>
      <c r="Q494" s="40"/>
      <c r="R494" s="40"/>
      <c r="S494" s="3"/>
      <c r="T494" s="3"/>
      <c r="U494" s="3"/>
      <c r="V494" s="3"/>
      <c r="W494" s="3"/>
      <c r="X494" s="3"/>
      <c r="Y494" s="3"/>
      <c r="Z494" s="3"/>
    </row>
    <row r="495" ht="16.5" customHeight="1">
      <c r="A495" s="25"/>
      <c r="B495" s="4"/>
      <c r="C495" s="27"/>
      <c r="D495" s="3"/>
      <c r="E495" s="3"/>
      <c r="F495" s="3"/>
      <c r="G495" s="9"/>
      <c r="H495" s="42"/>
      <c r="I495" s="3"/>
      <c r="J495" s="30"/>
      <c r="K495" s="30"/>
      <c r="L495" s="30"/>
      <c r="M495" s="22"/>
      <c r="N495" s="21"/>
      <c r="O495" s="21"/>
      <c r="P495" s="30"/>
      <c r="Q495" s="40"/>
      <c r="R495" s="40"/>
      <c r="S495" s="3"/>
      <c r="T495" s="3"/>
      <c r="U495" s="3"/>
      <c r="V495" s="3"/>
      <c r="W495" s="3"/>
      <c r="X495" s="3"/>
      <c r="Y495" s="3"/>
      <c r="Z495" s="3"/>
    </row>
    <row r="496" ht="16.5" customHeight="1">
      <c r="A496" s="25"/>
      <c r="B496" s="4"/>
      <c r="C496" s="27"/>
      <c r="D496" s="3"/>
      <c r="E496" s="3"/>
      <c r="F496" s="3"/>
      <c r="G496" s="9"/>
      <c r="H496" s="42"/>
      <c r="I496" s="3"/>
      <c r="J496" s="30"/>
      <c r="K496" s="30"/>
      <c r="L496" s="30"/>
      <c r="M496" s="22"/>
      <c r="N496" s="21"/>
      <c r="O496" s="21"/>
      <c r="P496" s="30"/>
      <c r="Q496" s="40"/>
      <c r="R496" s="40"/>
      <c r="S496" s="3"/>
      <c r="T496" s="3"/>
      <c r="U496" s="3"/>
      <c r="V496" s="3"/>
      <c r="W496" s="3"/>
      <c r="X496" s="3"/>
      <c r="Y496" s="3"/>
      <c r="Z496" s="3"/>
    </row>
    <row r="497" ht="16.5" customHeight="1">
      <c r="A497" s="25"/>
      <c r="B497" s="4"/>
      <c r="C497" s="27"/>
      <c r="D497" s="3"/>
      <c r="E497" s="3"/>
      <c r="F497" s="3"/>
      <c r="G497" s="9"/>
      <c r="H497" s="42"/>
      <c r="I497" s="3"/>
      <c r="J497" s="30"/>
      <c r="K497" s="30"/>
      <c r="L497" s="30"/>
      <c r="M497" s="22"/>
      <c r="N497" s="21"/>
      <c r="O497" s="21"/>
      <c r="P497" s="30"/>
      <c r="Q497" s="40"/>
      <c r="R497" s="40"/>
      <c r="S497" s="3"/>
      <c r="T497" s="3"/>
      <c r="U497" s="3"/>
      <c r="V497" s="3"/>
      <c r="W497" s="3"/>
      <c r="X497" s="3"/>
      <c r="Y497" s="3"/>
      <c r="Z497" s="3"/>
    </row>
    <row r="498" ht="16.5" customHeight="1">
      <c r="A498" s="25"/>
      <c r="B498" s="4"/>
      <c r="C498" s="27"/>
      <c r="D498" s="3"/>
      <c r="E498" s="3"/>
      <c r="F498" s="3"/>
      <c r="G498" s="9"/>
      <c r="H498" s="42"/>
      <c r="I498" s="3"/>
      <c r="J498" s="30"/>
      <c r="K498" s="30"/>
      <c r="L498" s="30"/>
      <c r="M498" s="22"/>
      <c r="N498" s="21"/>
      <c r="O498" s="21"/>
      <c r="P498" s="30"/>
      <c r="Q498" s="40"/>
      <c r="R498" s="40"/>
      <c r="S498" s="3"/>
      <c r="T498" s="3"/>
      <c r="U498" s="3"/>
      <c r="V498" s="3"/>
      <c r="W498" s="3"/>
      <c r="X498" s="3"/>
      <c r="Y498" s="3"/>
      <c r="Z498" s="3"/>
    </row>
    <row r="499" ht="16.5" customHeight="1">
      <c r="A499" s="25"/>
      <c r="B499" s="4"/>
      <c r="C499" s="27"/>
      <c r="D499" s="3"/>
      <c r="E499" s="3"/>
      <c r="F499" s="3"/>
      <c r="G499" s="9"/>
      <c r="H499" s="42"/>
      <c r="I499" s="3"/>
      <c r="J499" s="30"/>
      <c r="K499" s="30"/>
      <c r="L499" s="30"/>
      <c r="M499" s="22"/>
      <c r="N499" s="21"/>
      <c r="O499" s="21"/>
      <c r="P499" s="30"/>
      <c r="Q499" s="40"/>
      <c r="R499" s="40"/>
      <c r="S499" s="3"/>
      <c r="T499" s="3"/>
      <c r="U499" s="3"/>
      <c r="V499" s="3"/>
      <c r="W499" s="3"/>
      <c r="X499" s="3"/>
      <c r="Y499" s="3"/>
      <c r="Z499" s="3"/>
    </row>
    <row r="500" ht="16.5" customHeight="1">
      <c r="A500" s="25"/>
      <c r="B500" s="4"/>
      <c r="C500" s="27"/>
      <c r="D500" s="3"/>
      <c r="E500" s="3"/>
      <c r="F500" s="3"/>
      <c r="G500" s="9"/>
      <c r="H500" s="42"/>
      <c r="I500" s="3"/>
      <c r="J500" s="30"/>
      <c r="K500" s="30"/>
      <c r="L500" s="30"/>
      <c r="M500" s="22"/>
      <c r="N500" s="21"/>
      <c r="O500" s="21"/>
      <c r="P500" s="30"/>
      <c r="Q500" s="40"/>
      <c r="R500" s="40"/>
      <c r="S500" s="3"/>
      <c r="T500" s="3"/>
      <c r="U500" s="3"/>
      <c r="V500" s="3"/>
      <c r="W500" s="3"/>
      <c r="X500" s="3"/>
      <c r="Y500" s="3"/>
      <c r="Z500" s="3"/>
    </row>
    <row r="501" ht="16.5" customHeight="1">
      <c r="A501" s="25"/>
      <c r="B501" s="4"/>
      <c r="C501" s="27"/>
      <c r="D501" s="3"/>
      <c r="E501" s="3"/>
      <c r="F501" s="3"/>
      <c r="G501" s="9"/>
      <c r="H501" s="42"/>
      <c r="I501" s="3"/>
      <c r="J501" s="30"/>
      <c r="K501" s="30"/>
      <c r="L501" s="30"/>
      <c r="M501" s="22"/>
      <c r="N501" s="21"/>
      <c r="O501" s="21"/>
      <c r="P501" s="30"/>
      <c r="Q501" s="40"/>
      <c r="R501" s="40"/>
      <c r="S501" s="3"/>
      <c r="T501" s="3"/>
      <c r="U501" s="3"/>
      <c r="V501" s="3"/>
      <c r="W501" s="3"/>
      <c r="X501" s="3"/>
      <c r="Y501" s="3"/>
      <c r="Z501" s="3"/>
    </row>
    <row r="502" ht="16.5" customHeight="1">
      <c r="A502" s="25"/>
      <c r="B502" s="4"/>
      <c r="C502" s="27"/>
      <c r="D502" s="3"/>
      <c r="E502" s="3"/>
      <c r="F502" s="3"/>
      <c r="G502" s="9"/>
      <c r="H502" s="42"/>
      <c r="I502" s="3"/>
      <c r="J502" s="30"/>
      <c r="K502" s="30"/>
      <c r="L502" s="30"/>
      <c r="M502" s="22"/>
      <c r="N502" s="21"/>
      <c r="O502" s="21"/>
      <c r="P502" s="30"/>
      <c r="Q502" s="40"/>
      <c r="R502" s="40"/>
      <c r="S502" s="3"/>
      <c r="T502" s="3"/>
      <c r="U502" s="3"/>
      <c r="V502" s="3"/>
      <c r="W502" s="3"/>
      <c r="X502" s="3"/>
      <c r="Y502" s="3"/>
      <c r="Z502" s="3"/>
    </row>
    <row r="503" ht="16.5" customHeight="1">
      <c r="A503" s="25"/>
      <c r="B503" s="4"/>
      <c r="C503" s="27"/>
      <c r="D503" s="3"/>
      <c r="E503" s="3"/>
      <c r="F503" s="3"/>
      <c r="G503" s="9"/>
      <c r="H503" s="42"/>
      <c r="I503" s="3"/>
      <c r="J503" s="30"/>
      <c r="K503" s="30"/>
      <c r="L503" s="30"/>
      <c r="M503" s="22"/>
      <c r="N503" s="21"/>
      <c r="O503" s="21"/>
      <c r="P503" s="30"/>
      <c r="Q503" s="40"/>
      <c r="R503" s="40"/>
      <c r="S503" s="3"/>
      <c r="T503" s="3"/>
      <c r="U503" s="3"/>
      <c r="V503" s="3"/>
      <c r="W503" s="3"/>
      <c r="X503" s="3"/>
      <c r="Y503" s="3"/>
      <c r="Z503" s="3"/>
    </row>
    <row r="504" ht="16.5" customHeight="1">
      <c r="A504" s="25"/>
      <c r="B504" s="4"/>
      <c r="C504" s="27"/>
      <c r="D504" s="3"/>
      <c r="E504" s="3"/>
      <c r="F504" s="3"/>
      <c r="G504" s="9"/>
      <c r="H504" s="42"/>
      <c r="I504" s="3"/>
      <c r="J504" s="30"/>
      <c r="K504" s="30"/>
      <c r="L504" s="30"/>
      <c r="M504" s="22"/>
      <c r="N504" s="21"/>
      <c r="O504" s="21"/>
      <c r="P504" s="30"/>
      <c r="Q504" s="40"/>
      <c r="R504" s="40"/>
      <c r="S504" s="3"/>
      <c r="T504" s="3"/>
      <c r="U504" s="3"/>
      <c r="V504" s="3"/>
      <c r="W504" s="3"/>
      <c r="X504" s="3"/>
      <c r="Y504" s="3"/>
      <c r="Z504" s="3"/>
    </row>
    <row r="505" ht="16.5" customHeight="1">
      <c r="A505" s="25"/>
      <c r="B505" s="4"/>
      <c r="C505" s="27"/>
      <c r="D505" s="3"/>
      <c r="E505" s="3"/>
      <c r="F505" s="3"/>
      <c r="G505" s="9"/>
      <c r="H505" s="42"/>
      <c r="I505" s="3"/>
      <c r="J505" s="30"/>
      <c r="K505" s="30"/>
      <c r="L505" s="30"/>
      <c r="M505" s="22"/>
      <c r="N505" s="21"/>
      <c r="O505" s="21"/>
      <c r="P505" s="30"/>
      <c r="Q505" s="40"/>
      <c r="R505" s="40"/>
      <c r="S505" s="3"/>
      <c r="T505" s="3"/>
      <c r="U505" s="3"/>
      <c r="V505" s="3"/>
      <c r="W505" s="3"/>
      <c r="X505" s="3"/>
      <c r="Y505" s="3"/>
      <c r="Z505" s="3"/>
    </row>
    <row r="506" ht="16.5" customHeight="1">
      <c r="A506" s="25"/>
      <c r="B506" s="4"/>
      <c r="C506" s="27"/>
      <c r="D506" s="3"/>
      <c r="E506" s="3"/>
      <c r="F506" s="3"/>
      <c r="G506" s="9"/>
      <c r="H506" s="42"/>
      <c r="I506" s="3"/>
      <c r="J506" s="30"/>
      <c r="K506" s="30"/>
      <c r="L506" s="30"/>
      <c r="M506" s="22"/>
      <c r="N506" s="21"/>
      <c r="O506" s="21"/>
      <c r="P506" s="30"/>
      <c r="Q506" s="40"/>
      <c r="R506" s="40"/>
      <c r="S506" s="3"/>
      <c r="T506" s="3"/>
      <c r="U506" s="3"/>
      <c r="V506" s="3"/>
      <c r="W506" s="3"/>
      <c r="X506" s="3"/>
      <c r="Y506" s="3"/>
      <c r="Z506" s="3"/>
    </row>
    <row r="507" ht="16.5" customHeight="1">
      <c r="A507" s="25"/>
      <c r="B507" s="4"/>
      <c r="C507" s="27"/>
      <c r="D507" s="3"/>
      <c r="E507" s="3"/>
      <c r="F507" s="3"/>
      <c r="G507" s="9"/>
      <c r="H507" s="42"/>
      <c r="I507" s="3"/>
      <c r="J507" s="30"/>
      <c r="K507" s="30"/>
      <c r="L507" s="30"/>
      <c r="M507" s="22"/>
      <c r="N507" s="21"/>
      <c r="O507" s="21"/>
      <c r="P507" s="30"/>
      <c r="Q507" s="40"/>
      <c r="R507" s="40"/>
      <c r="S507" s="3"/>
      <c r="T507" s="3"/>
      <c r="U507" s="3"/>
      <c r="V507" s="3"/>
      <c r="W507" s="3"/>
      <c r="X507" s="3"/>
      <c r="Y507" s="3"/>
      <c r="Z507" s="3"/>
    </row>
    <row r="508" ht="16.5" customHeight="1">
      <c r="A508" s="25"/>
      <c r="B508" s="4"/>
      <c r="C508" s="27"/>
      <c r="D508" s="3"/>
      <c r="E508" s="3"/>
      <c r="F508" s="3"/>
      <c r="G508" s="9"/>
      <c r="H508" s="42"/>
      <c r="I508" s="3"/>
      <c r="J508" s="30"/>
      <c r="K508" s="30"/>
      <c r="L508" s="30"/>
      <c r="M508" s="22"/>
      <c r="N508" s="21"/>
      <c r="O508" s="21"/>
      <c r="P508" s="30"/>
      <c r="Q508" s="40"/>
      <c r="R508" s="40"/>
      <c r="S508" s="3"/>
      <c r="T508" s="3"/>
      <c r="U508" s="3"/>
      <c r="V508" s="3"/>
      <c r="W508" s="3"/>
      <c r="X508" s="3"/>
      <c r="Y508" s="3"/>
      <c r="Z508" s="3"/>
    </row>
    <row r="509" ht="16.5" customHeight="1">
      <c r="A509" s="25"/>
      <c r="B509" s="4"/>
      <c r="C509" s="27"/>
      <c r="D509" s="3"/>
      <c r="E509" s="3"/>
      <c r="F509" s="3"/>
      <c r="G509" s="9"/>
      <c r="H509" s="42"/>
      <c r="I509" s="3"/>
      <c r="J509" s="30"/>
      <c r="K509" s="30"/>
      <c r="L509" s="30"/>
      <c r="M509" s="22"/>
      <c r="N509" s="21"/>
      <c r="O509" s="21"/>
      <c r="P509" s="30"/>
      <c r="Q509" s="40"/>
      <c r="R509" s="40"/>
      <c r="S509" s="3"/>
      <c r="T509" s="3"/>
      <c r="U509" s="3"/>
      <c r="V509" s="3"/>
      <c r="W509" s="3"/>
      <c r="X509" s="3"/>
      <c r="Y509" s="3"/>
      <c r="Z509" s="3"/>
    </row>
    <row r="510" ht="16.5" customHeight="1">
      <c r="A510" s="25"/>
      <c r="B510" s="4"/>
      <c r="C510" s="27"/>
      <c r="D510" s="3"/>
      <c r="E510" s="3"/>
      <c r="F510" s="3"/>
      <c r="G510" s="9"/>
      <c r="H510" s="42"/>
      <c r="I510" s="3"/>
      <c r="J510" s="30"/>
      <c r="K510" s="30"/>
      <c r="L510" s="30"/>
      <c r="M510" s="22"/>
      <c r="N510" s="21"/>
      <c r="O510" s="21"/>
      <c r="P510" s="30"/>
      <c r="Q510" s="40"/>
      <c r="R510" s="40"/>
      <c r="S510" s="3"/>
      <c r="T510" s="3"/>
      <c r="U510" s="3"/>
      <c r="V510" s="3"/>
      <c r="W510" s="3"/>
      <c r="X510" s="3"/>
      <c r="Y510" s="3"/>
      <c r="Z510" s="3"/>
    </row>
    <row r="511" ht="16.5" customHeight="1">
      <c r="A511" s="25"/>
      <c r="B511" s="4"/>
      <c r="C511" s="27"/>
      <c r="D511" s="3"/>
      <c r="E511" s="3"/>
      <c r="F511" s="3"/>
      <c r="G511" s="9"/>
      <c r="H511" s="42"/>
      <c r="I511" s="3"/>
      <c r="J511" s="30"/>
      <c r="K511" s="30"/>
      <c r="L511" s="30"/>
      <c r="M511" s="22"/>
      <c r="N511" s="21"/>
      <c r="O511" s="21"/>
      <c r="P511" s="30"/>
      <c r="Q511" s="40"/>
      <c r="R511" s="40"/>
      <c r="S511" s="3"/>
      <c r="T511" s="3"/>
      <c r="U511" s="3"/>
      <c r="V511" s="3"/>
      <c r="W511" s="3"/>
      <c r="X511" s="3"/>
      <c r="Y511" s="3"/>
      <c r="Z511" s="3"/>
    </row>
    <row r="512" ht="16.5" customHeight="1">
      <c r="A512" s="25"/>
      <c r="B512" s="4"/>
      <c r="C512" s="27"/>
      <c r="D512" s="3"/>
      <c r="E512" s="3"/>
      <c r="F512" s="3"/>
      <c r="G512" s="9"/>
      <c r="H512" s="42"/>
      <c r="I512" s="3"/>
      <c r="J512" s="30"/>
      <c r="K512" s="30"/>
      <c r="L512" s="30"/>
      <c r="M512" s="22"/>
      <c r="N512" s="21"/>
      <c r="O512" s="21"/>
      <c r="P512" s="30"/>
      <c r="Q512" s="40"/>
      <c r="R512" s="40"/>
      <c r="S512" s="3"/>
      <c r="T512" s="3"/>
      <c r="U512" s="3"/>
      <c r="V512" s="3"/>
      <c r="W512" s="3"/>
      <c r="X512" s="3"/>
      <c r="Y512" s="3"/>
      <c r="Z512" s="3"/>
    </row>
    <row r="513" ht="16.5" customHeight="1">
      <c r="A513" s="25"/>
      <c r="B513" s="4"/>
      <c r="C513" s="27"/>
      <c r="D513" s="3"/>
      <c r="E513" s="3"/>
      <c r="F513" s="3"/>
      <c r="G513" s="9"/>
      <c r="H513" s="42"/>
      <c r="I513" s="3"/>
      <c r="J513" s="30"/>
      <c r="K513" s="30"/>
      <c r="L513" s="30"/>
      <c r="M513" s="22"/>
      <c r="N513" s="21"/>
      <c r="O513" s="21"/>
      <c r="P513" s="30"/>
      <c r="Q513" s="40"/>
      <c r="R513" s="40"/>
      <c r="S513" s="3"/>
      <c r="T513" s="3"/>
      <c r="U513" s="3"/>
      <c r="V513" s="3"/>
      <c r="W513" s="3"/>
      <c r="X513" s="3"/>
      <c r="Y513" s="3"/>
      <c r="Z513" s="3"/>
    </row>
    <row r="514" ht="16.5" customHeight="1">
      <c r="A514" s="25"/>
      <c r="B514" s="4"/>
      <c r="C514" s="27"/>
      <c r="D514" s="3"/>
      <c r="E514" s="3"/>
      <c r="F514" s="3"/>
      <c r="G514" s="9"/>
      <c r="H514" s="42"/>
      <c r="I514" s="3"/>
      <c r="J514" s="30"/>
      <c r="K514" s="30"/>
      <c r="L514" s="30"/>
      <c r="M514" s="22"/>
      <c r="N514" s="21"/>
      <c r="O514" s="21"/>
      <c r="P514" s="30"/>
      <c r="Q514" s="40"/>
      <c r="R514" s="40"/>
      <c r="S514" s="3"/>
      <c r="T514" s="3"/>
      <c r="U514" s="3"/>
      <c r="V514" s="3"/>
      <c r="W514" s="3"/>
      <c r="X514" s="3"/>
      <c r="Y514" s="3"/>
      <c r="Z514" s="3"/>
    </row>
    <row r="515" ht="16.5" customHeight="1">
      <c r="A515" s="25"/>
      <c r="B515" s="4"/>
      <c r="C515" s="27"/>
      <c r="D515" s="3"/>
      <c r="E515" s="3"/>
      <c r="F515" s="3"/>
      <c r="G515" s="9"/>
      <c r="H515" s="42"/>
      <c r="I515" s="3"/>
      <c r="J515" s="30"/>
      <c r="K515" s="30"/>
      <c r="L515" s="30"/>
      <c r="M515" s="22"/>
      <c r="N515" s="21"/>
      <c r="O515" s="21"/>
      <c r="P515" s="30"/>
      <c r="Q515" s="40"/>
      <c r="R515" s="40"/>
      <c r="S515" s="3"/>
      <c r="T515" s="3"/>
      <c r="U515" s="3"/>
      <c r="V515" s="3"/>
      <c r="W515" s="3"/>
      <c r="X515" s="3"/>
      <c r="Y515" s="3"/>
      <c r="Z515" s="3"/>
    </row>
    <row r="516" ht="16.5" customHeight="1">
      <c r="A516" s="25"/>
      <c r="B516" s="4"/>
      <c r="C516" s="27"/>
      <c r="D516" s="3"/>
      <c r="E516" s="3"/>
      <c r="F516" s="3"/>
      <c r="G516" s="9"/>
      <c r="H516" s="42"/>
      <c r="I516" s="3"/>
      <c r="J516" s="30"/>
      <c r="K516" s="30"/>
      <c r="L516" s="30"/>
      <c r="M516" s="22"/>
      <c r="N516" s="21"/>
      <c r="O516" s="21"/>
      <c r="P516" s="30"/>
      <c r="Q516" s="40"/>
      <c r="R516" s="40"/>
      <c r="S516" s="3"/>
      <c r="T516" s="3"/>
      <c r="U516" s="3"/>
      <c r="V516" s="3"/>
      <c r="W516" s="3"/>
      <c r="X516" s="3"/>
      <c r="Y516" s="3"/>
      <c r="Z516" s="3"/>
    </row>
    <row r="517" ht="16.5" customHeight="1">
      <c r="A517" s="25"/>
      <c r="B517" s="4"/>
      <c r="C517" s="27"/>
      <c r="D517" s="3"/>
      <c r="E517" s="3"/>
      <c r="F517" s="3"/>
      <c r="G517" s="9"/>
      <c r="H517" s="42"/>
      <c r="I517" s="3"/>
      <c r="J517" s="30"/>
      <c r="K517" s="30"/>
      <c r="L517" s="30"/>
      <c r="M517" s="22"/>
      <c r="N517" s="21"/>
      <c r="O517" s="21"/>
      <c r="P517" s="30"/>
      <c r="Q517" s="40"/>
      <c r="R517" s="40"/>
      <c r="S517" s="3"/>
      <c r="T517" s="3"/>
      <c r="U517" s="3"/>
      <c r="V517" s="3"/>
      <c r="W517" s="3"/>
      <c r="X517" s="3"/>
      <c r="Y517" s="3"/>
      <c r="Z517" s="3"/>
    </row>
    <row r="518" ht="16.5" customHeight="1">
      <c r="A518" s="25"/>
      <c r="B518" s="4"/>
      <c r="C518" s="27"/>
      <c r="D518" s="3"/>
      <c r="E518" s="3"/>
      <c r="F518" s="3"/>
      <c r="G518" s="9"/>
      <c r="H518" s="42"/>
      <c r="I518" s="3"/>
      <c r="J518" s="30"/>
      <c r="K518" s="30"/>
      <c r="L518" s="30"/>
      <c r="M518" s="22"/>
      <c r="N518" s="21"/>
      <c r="O518" s="21"/>
      <c r="P518" s="30"/>
      <c r="Q518" s="40"/>
      <c r="R518" s="40"/>
      <c r="S518" s="3"/>
      <c r="T518" s="3"/>
      <c r="U518" s="3"/>
      <c r="V518" s="3"/>
      <c r="W518" s="3"/>
      <c r="X518" s="3"/>
      <c r="Y518" s="3"/>
      <c r="Z518" s="3"/>
    </row>
    <row r="519" ht="16.5" customHeight="1">
      <c r="A519" s="25"/>
      <c r="B519" s="4"/>
      <c r="C519" s="27"/>
      <c r="D519" s="3"/>
      <c r="E519" s="3"/>
      <c r="F519" s="3"/>
      <c r="G519" s="9"/>
      <c r="H519" s="42"/>
      <c r="I519" s="3"/>
      <c r="J519" s="30"/>
      <c r="K519" s="30"/>
      <c r="L519" s="30"/>
      <c r="M519" s="22"/>
      <c r="N519" s="21"/>
      <c r="O519" s="21"/>
      <c r="P519" s="30"/>
      <c r="Q519" s="40"/>
      <c r="R519" s="40"/>
      <c r="S519" s="3"/>
      <c r="T519" s="3"/>
      <c r="U519" s="3"/>
      <c r="V519" s="3"/>
      <c r="W519" s="3"/>
      <c r="X519" s="3"/>
      <c r="Y519" s="3"/>
      <c r="Z519" s="3"/>
    </row>
    <row r="520" ht="16.5" customHeight="1">
      <c r="A520" s="25"/>
      <c r="B520" s="4"/>
      <c r="C520" s="27"/>
      <c r="D520" s="3"/>
      <c r="E520" s="3"/>
      <c r="F520" s="3"/>
      <c r="G520" s="9"/>
      <c r="H520" s="42"/>
      <c r="I520" s="3"/>
      <c r="J520" s="30"/>
      <c r="K520" s="30"/>
      <c r="L520" s="30"/>
      <c r="M520" s="22"/>
      <c r="N520" s="21"/>
      <c r="O520" s="21"/>
      <c r="P520" s="30"/>
      <c r="Q520" s="40"/>
      <c r="R520" s="40"/>
      <c r="S520" s="3"/>
      <c r="T520" s="3"/>
      <c r="U520" s="3"/>
      <c r="V520" s="3"/>
      <c r="W520" s="3"/>
      <c r="X520" s="3"/>
      <c r="Y520" s="3"/>
      <c r="Z520" s="3"/>
    </row>
    <row r="521" ht="16.5" customHeight="1">
      <c r="A521" s="25"/>
      <c r="B521" s="4"/>
      <c r="C521" s="27"/>
      <c r="D521" s="3"/>
      <c r="E521" s="3"/>
      <c r="F521" s="3"/>
      <c r="G521" s="9"/>
      <c r="H521" s="42"/>
      <c r="I521" s="3"/>
      <c r="J521" s="30"/>
      <c r="K521" s="30"/>
      <c r="L521" s="30"/>
      <c r="M521" s="22"/>
      <c r="N521" s="21"/>
      <c r="O521" s="21"/>
      <c r="P521" s="30"/>
      <c r="Q521" s="40"/>
      <c r="R521" s="40"/>
      <c r="S521" s="3"/>
      <c r="T521" s="3"/>
      <c r="U521" s="3"/>
      <c r="V521" s="3"/>
      <c r="W521" s="3"/>
      <c r="X521" s="3"/>
      <c r="Y521" s="3"/>
      <c r="Z521" s="3"/>
    </row>
    <row r="522" ht="16.5" customHeight="1">
      <c r="A522" s="25"/>
      <c r="B522" s="4"/>
      <c r="C522" s="27"/>
      <c r="D522" s="3"/>
      <c r="E522" s="3"/>
      <c r="F522" s="3"/>
      <c r="G522" s="9"/>
      <c r="H522" s="42"/>
      <c r="I522" s="3"/>
      <c r="J522" s="30"/>
      <c r="K522" s="30"/>
      <c r="L522" s="30"/>
      <c r="M522" s="22"/>
      <c r="N522" s="21"/>
      <c r="O522" s="21"/>
      <c r="P522" s="30"/>
      <c r="Q522" s="40"/>
      <c r="R522" s="40"/>
      <c r="S522" s="3"/>
      <c r="T522" s="3"/>
      <c r="U522" s="3"/>
      <c r="V522" s="3"/>
      <c r="W522" s="3"/>
      <c r="X522" s="3"/>
      <c r="Y522" s="3"/>
      <c r="Z522" s="3"/>
    </row>
    <row r="523" ht="16.5" customHeight="1">
      <c r="A523" s="25"/>
      <c r="B523" s="4"/>
      <c r="C523" s="27"/>
      <c r="D523" s="3"/>
      <c r="E523" s="3"/>
      <c r="F523" s="3"/>
      <c r="G523" s="9"/>
      <c r="H523" s="42"/>
      <c r="I523" s="3"/>
      <c r="J523" s="30"/>
      <c r="K523" s="30"/>
      <c r="L523" s="30"/>
      <c r="M523" s="22"/>
      <c r="N523" s="21"/>
      <c r="O523" s="21"/>
      <c r="P523" s="30"/>
      <c r="Q523" s="40"/>
      <c r="R523" s="40"/>
      <c r="S523" s="3"/>
      <c r="T523" s="3"/>
      <c r="U523" s="3"/>
      <c r="V523" s="3"/>
      <c r="W523" s="3"/>
      <c r="X523" s="3"/>
      <c r="Y523" s="3"/>
      <c r="Z523" s="3"/>
    </row>
    <row r="524" ht="16.5" customHeight="1">
      <c r="A524" s="25"/>
      <c r="B524" s="4"/>
      <c r="C524" s="27"/>
      <c r="D524" s="3"/>
      <c r="E524" s="3"/>
      <c r="F524" s="3"/>
      <c r="G524" s="9"/>
      <c r="H524" s="42"/>
      <c r="I524" s="3"/>
      <c r="J524" s="30"/>
      <c r="K524" s="30"/>
      <c r="L524" s="30"/>
      <c r="M524" s="22"/>
      <c r="N524" s="21"/>
      <c r="O524" s="21"/>
      <c r="P524" s="30"/>
      <c r="Q524" s="40"/>
      <c r="R524" s="40"/>
      <c r="S524" s="3"/>
      <c r="T524" s="3"/>
      <c r="U524" s="3"/>
      <c r="V524" s="3"/>
      <c r="W524" s="3"/>
      <c r="X524" s="3"/>
      <c r="Y524" s="3"/>
      <c r="Z524" s="3"/>
    </row>
    <row r="525" ht="16.5" customHeight="1">
      <c r="A525" s="25"/>
      <c r="B525" s="4"/>
      <c r="C525" s="27"/>
      <c r="D525" s="3"/>
      <c r="E525" s="3"/>
      <c r="F525" s="3"/>
      <c r="G525" s="9"/>
      <c r="H525" s="42"/>
      <c r="I525" s="3"/>
      <c r="J525" s="30"/>
      <c r="K525" s="30"/>
      <c r="L525" s="30"/>
      <c r="M525" s="22"/>
      <c r="N525" s="21"/>
      <c r="O525" s="21"/>
      <c r="P525" s="30"/>
      <c r="Q525" s="40"/>
      <c r="R525" s="40"/>
      <c r="S525" s="3"/>
      <c r="T525" s="3"/>
      <c r="U525" s="3"/>
      <c r="V525" s="3"/>
      <c r="W525" s="3"/>
      <c r="X525" s="3"/>
      <c r="Y525" s="3"/>
      <c r="Z525" s="3"/>
    </row>
    <row r="526" ht="16.5" customHeight="1">
      <c r="A526" s="25"/>
      <c r="B526" s="4"/>
      <c r="C526" s="27"/>
      <c r="D526" s="3"/>
      <c r="E526" s="3"/>
      <c r="F526" s="3"/>
      <c r="G526" s="9"/>
      <c r="H526" s="42"/>
      <c r="I526" s="3"/>
      <c r="J526" s="30"/>
      <c r="K526" s="30"/>
      <c r="L526" s="30"/>
      <c r="M526" s="22"/>
      <c r="N526" s="21"/>
      <c r="O526" s="21"/>
      <c r="P526" s="30"/>
      <c r="Q526" s="40"/>
      <c r="R526" s="40"/>
      <c r="S526" s="3"/>
      <c r="T526" s="3"/>
      <c r="U526" s="3"/>
      <c r="V526" s="3"/>
      <c r="W526" s="3"/>
      <c r="X526" s="3"/>
      <c r="Y526" s="3"/>
      <c r="Z526" s="3"/>
    </row>
    <row r="527" ht="16.5" customHeight="1">
      <c r="A527" s="25"/>
      <c r="B527" s="4"/>
      <c r="C527" s="27"/>
      <c r="D527" s="3"/>
      <c r="E527" s="3"/>
      <c r="F527" s="3"/>
      <c r="G527" s="9"/>
      <c r="H527" s="42"/>
      <c r="I527" s="3"/>
      <c r="J527" s="30"/>
      <c r="K527" s="30"/>
      <c r="L527" s="30"/>
      <c r="M527" s="22"/>
      <c r="N527" s="21"/>
      <c r="O527" s="21"/>
      <c r="P527" s="30"/>
      <c r="Q527" s="40"/>
      <c r="R527" s="40"/>
      <c r="S527" s="3"/>
      <c r="T527" s="3"/>
      <c r="U527" s="3"/>
      <c r="V527" s="3"/>
      <c r="W527" s="3"/>
      <c r="X527" s="3"/>
      <c r="Y527" s="3"/>
      <c r="Z527" s="3"/>
    </row>
    <row r="528" ht="16.5" customHeight="1">
      <c r="A528" s="25"/>
      <c r="B528" s="4"/>
      <c r="C528" s="27"/>
      <c r="D528" s="3"/>
      <c r="E528" s="3"/>
      <c r="F528" s="3"/>
      <c r="G528" s="9"/>
      <c r="H528" s="42"/>
      <c r="I528" s="3"/>
      <c r="J528" s="30"/>
      <c r="K528" s="30"/>
      <c r="L528" s="30"/>
      <c r="M528" s="22"/>
      <c r="N528" s="21"/>
      <c r="O528" s="21"/>
      <c r="P528" s="30"/>
      <c r="Q528" s="40"/>
      <c r="R528" s="40"/>
      <c r="S528" s="3"/>
      <c r="T528" s="3"/>
      <c r="U528" s="3"/>
      <c r="V528" s="3"/>
      <c r="W528" s="3"/>
      <c r="X528" s="3"/>
      <c r="Y528" s="3"/>
      <c r="Z528" s="3"/>
    </row>
    <row r="529" ht="16.5" customHeight="1">
      <c r="A529" s="25"/>
      <c r="B529" s="4"/>
      <c r="C529" s="27"/>
      <c r="D529" s="3"/>
      <c r="E529" s="3"/>
      <c r="F529" s="3"/>
      <c r="G529" s="9"/>
      <c r="H529" s="42"/>
      <c r="I529" s="3"/>
      <c r="J529" s="30"/>
      <c r="K529" s="30"/>
      <c r="L529" s="30"/>
      <c r="M529" s="22"/>
      <c r="N529" s="21"/>
      <c r="O529" s="21"/>
      <c r="P529" s="30"/>
      <c r="Q529" s="40"/>
      <c r="R529" s="40"/>
      <c r="S529" s="3"/>
      <c r="T529" s="3"/>
      <c r="U529" s="3"/>
      <c r="V529" s="3"/>
      <c r="W529" s="3"/>
      <c r="X529" s="3"/>
      <c r="Y529" s="3"/>
      <c r="Z529" s="3"/>
    </row>
    <row r="530" ht="16.5" customHeight="1">
      <c r="A530" s="25"/>
      <c r="B530" s="4"/>
      <c r="C530" s="27"/>
      <c r="D530" s="3"/>
      <c r="E530" s="3"/>
      <c r="F530" s="3"/>
      <c r="G530" s="9"/>
      <c r="H530" s="42"/>
      <c r="I530" s="3"/>
      <c r="J530" s="30"/>
      <c r="K530" s="30"/>
      <c r="L530" s="30"/>
      <c r="M530" s="22"/>
      <c r="N530" s="21"/>
      <c r="O530" s="21"/>
      <c r="P530" s="30"/>
      <c r="Q530" s="40"/>
      <c r="R530" s="40"/>
      <c r="S530" s="3"/>
      <c r="T530" s="3"/>
      <c r="U530" s="3"/>
      <c r="V530" s="3"/>
      <c r="W530" s="3"/>
      <c r="X530" s="3"/>
      <c r="Y530" s="3"/>
      <c r="Z530" s="3"/>
    </row>
    <row r="531" ht="16.5" customHeight="1">
      <c r="A531" s="25"/>
      <c r="B531" s="4"/>
      <c r="C531" s="27"/>
      <c r="D531" s="3"/>
      <c r="E531" s="3"/>
      <c r="F531" s="3"/>
      <c r="G531" s="9"/>
      <c r="H531" s="42"/>
      <c r="I531" s="3"/>
      <c r="J531" s="30"/>
      <c r="K531" s="30"/>
      <c r="L531" s="30"/>
      <c r="M531" s="22"/>
      <c r="N531" s="21"/>
      <c r="O531" s="21"/>
      <c r="P531" s="30"/>
      <c r="Q531" s="40"/>
      <c r="R531" s="40"/>
      <c r="S531" s="3"/>
      <c r="T531" s="3"/>
      <c r="U531" s="3"/>
      <c r="V531" s="3"/>
      <c r="W531" s="3"/>
      <c r="X531" s="3"/>
      <c r="Y531" s="3"/>
      <c r="Z531" s="3"/>
    </row>
    <row r="532" ht="16.5" customHeight="1">
      <c r="A532" s="25"/>
      <c r="B532" s="4"/>
      <c r="C532" s="27"/>
      <c r="D532" s="3"/>
      <c r="E532" s="3"/>
      <c r="F532" s="3"/>
      <c r="G532" s="9"/>
      <c r="H532" s="42"/>
      <c r="I532" s="3"/>
      <c r="J532" s="30"/>
      <c r="K532" s="30"/>
      <c r="L532" s="30"/>
      <c r="M532" s="22"/>
      <c r="N532" s="21"/>
      <c r="O532" s="21"/>
      <c r="P532" s="30"/>
      <c r="Q532" s="40"/>
      <c r="R532" s="40"/>
      <c r="S532" s="3"/>
      <c r="T532" s="3"/>
      <c r="U532" s="3"/>
      <c r="V532" s="3"/>
      <c r="W532" s="3"/>
      <c r="X532" s="3"/>
      <c r="Y532" s="3"/>
      <c r="Z532" s="3"/>
    </row>
    <row r="533" ht="16.5" customHeight="1">
      <c r="A533" s="25"/>
      <c r="B533" s="4"/>
      <c r="C533" s="27"/>
      <c r="D533" s="3"/>
      <c r="E533" s="3"/>
      <c r="F533" s="3"/>
      <c r="G533" s="9"/>
      <c r="H533" s="42"/>
      <c r="I533" s="3"/>
      <c r="J533" s="30"/>
      <c r="K533" s="30"/>
      <c r="L533" s="30"/>
      <c r="M533" s="22"/>
      <c r="N533" s="21"/>
      <c r="O533" s="21"/>
      <c r="P533" s="30"/>
      <c r="Q533" s="40"/>
      <c r="R533" s="40"/>
      <c r="S533" s="3"/>
      <c r="T533" s="3"/>
      <c r="U533" s="3"/>
      <c r="V533" s="3"/>
      <c r="W533" s="3"/>
      <c r="X533" s="3"/>
      <c r="Y533" s="3"/>
      <c r="Z533" s="3"/>
    </row>
    <row r="534" ht="16.5" customHeight="1">
      <c r="A534" s="25"/>
      <c r="B534" s="4"/>
      <c r="C534" s="27"/>
      <c r="D534" s="3"/>
      <c r="E534" s="3"/>
      <c r="F534" s="3"/>
      <c r="G534" s="9"/>
      <c r="H534" s="42"/>
      <c r="I534" s="3"/>
      <c r="J534" s="30"/>
      <c r="K534" s="30"/>
      <c r="L534" s="30"/>
      <c r="M534" s="22"/>
      <c r="N534" s="21"/>
      <c r="O534" s="21"/>
      <c r="P534" s="30"/>
      <c r="Q534" s="40"/>
      <c r="R534" s="40"/>
      <c r="S534" s="3"/>
      <c r="T534" s="3"/>
      <c r="U534" s="3"/>
      <c r="V534" s="3"/>
      <c r="W534" s="3"/>
      <c r="X534" s="3"/>
      <c r="Y534" s="3"/>
      <c r="Z534" s="3"/>
    </row>
    <row r="535" ht="16.5" customHeight="1">
      <c r="A535" s="25"/>
      <c r="B535" s="4"/>
      <c r="C535" s="27"/>
      <c r="D535" s="3"/>
      <c r="E535" s="3"/>
      <c r="F535" s="3"/>
      <c r="G535" s="9"/>
      <c r="H535" s="42"/>
      <c r="I535" s="3"/>
      <c r="J535" s="30"/>
      <c r="K535" s="30"/>
      <c r="L535" s="30"/>
      <c r="M535" s="22"/>
      <c r="N535" s="21"/>
      <c r="O535" s="21"/>
      <c r="P535" s="30"/>
      <c r="Q535" s="40"/>
      <c r="R535" s="40"/>
      <c r="S535" s="3"/>
      <c r="T535" s="3"/>
      <c r="U535" s="3"/>
      <c r="V535" s="3"/>
      <c r="W535" s="3"/>
      <c r="X535" s="3"/>
      <c r="Y535" s="3"/>
      <c r="Z535" s="3"/>
    </row>
    <row r="536" ht="16.5" customHeight="1">
      <c r="A536" s="25"/>
      <c r="B536" s="4"/>
      <c r="C536" s="27"/>
      <c r="D536" s="3"/>
      <c r="E536" s="3"/>
      <c r="F536" s="3"/>
      <c r="G536" s="9"/>
      <c r="H536" s="42"/>
      <c r="I536" s="3"/>
      <c r="J536" s="30"/>
      <c r="K536" s="30"/>
      <c r="L536" s="30"/>
      <c r="M536" s="22"/>
      <c r="N536" s="21"/>
      <c r="O536" s="21"/>
      <c r="P536" s="30"/>
      <c r="Q536" s="40"/>
      <c r="R536" s="40"/>
      <c r="S536" s="3"/>
      <c r="T536" s="3"/>
      <c r="U536" s="3"/>
      <c r="V536" s="3"/>
      <c r="W536" s="3"/>
      <c r="X536" s="3"/>
      <c r="Y536" s="3"/>
      <c r="Z536" s="3"/>
    </row>
    <row r="537" ht="16.5" customHeight="1">
      <c r="A537" s="25"/>
      <c r="B537" s="4"/>
      <c r="C537" s="27"/>
      <c r="D537" s="3"/>
      <c r="E537" s="3"/>
      <c r="F537" s="3"/>
      <c r="G537" s="9"/>
      <c r="H537" s="42"/>
      <c r="I537" s="3"/>
      <c r="J537" s="30"/>
      <c r="K537" s="30"/>
      <c r="L537" s="30"/>
      <c r="M537" s="22"/>
      <c r="N537" s="21"/>
      <c r="O537" s="21"/>
      <c r="P537" s="30"/>
      <c r="Q537" s="40"/>
      <c r="R537" s="40"/>
      <c r="S537" s="3"/>
      <c r="T537" s="3"/>
      <c r="U537" s="3"/>
      <c r="V537" s="3"/>
      <c r="W537" s="3"/>
      <c r="X537" s="3"/>
      <c r="Y537" s="3"/>
      <c r="Z537" s="3"/>
    </row>
    <row r="538" ht="16.5" customHeight="1">
      <c r="A538" s="25"/>
      <c r="B538" s="4"/>
      <c r="C538" s="27"/>
      <c r="D538" s="3"/>
      <c r="E538" s="3"/>
      <c r="F538" s="3"/>
      <c r="G538" s="9"/>
      <c r="H538" s="42"/>
      <c r="I538" s="3"/>
      <c r="J538" s="30"/>
      <c r="K538" s="30"/>
      <c r="L538" s="30"/>
      <c r="M538" s="22"/>
      <c r="N538" s="21"/>
      <c r="O538" s="21"/>
      <c r="P538" s="30"/>
      <c r="Q538" s="40"/>
      <c r="R538" s="40"/>
      <c r="S538" s="3"/>
      <c r="T538" s="3"/>
      <c r="U538" s="3"/>
      <c r="V538" s="3"/>
      <c r="W538" s="3"/>
      <c r="X538" s="3"/>
      <c r="Y538" s="3"/>
      <c r="Z538" s="3"/>
    </row>
    <row r="539" ht="16.5" customHeight="1">
      <c r="A539" s="25"/>
      <c r="B539" s="4"/>
      <c r="C539" s="27"/>
      <c r="D539" s="3"/>
      <c r="E539" s="3"/>
      <c r="F539" s="3"/>
      <c r="G539" s="9"/>
      <c r="H539" s="42"/>
      <c r="I539" s="3"/>
      <c r="J539" s="30"/>
      <c r="K539" s="30"/>
      <c r="L539" s="30"/>
      <c r="M539" s="22"/>
      <c r="N539" s="21"/>
      <c r="O539" s="21"/>
      <c r="P539" s="30"/>
      <c r="Q539" s="40"/>
      <c r="R539" s="40"/>
      <c r="S539" s="3"/>
      <c r="T539" s="3"/>
      <c r="U539" s="3"/>
      <c r="V539" s="3"/>
      <c r="W539" s="3"/>
      <c r="X539" s="3"/>
      <c r="Y539" s="3"/>
      <c r="Z539" s="3"/>
    </row>
    <row r="540" ht="16.5" customHeight="1">
      <c r="A540" s="25"/>
      <c r="B540" s="4"/>
      <c r="C540" s="27"/>
      <c r="D540" s="3"/>
      <c r="E540" s="3"/>
      <c r="F540" s="3"/>
      <c r="G540" s="9"/>
      <c r="H540" s="42"/>
      <c r="I540" s="3"/>
      <c r="J540" s="30"/>
      <c r="K540" s="30"/>
      <c r="L540" s="30"/>
      <c r="M540" s="22"/>
      <c r="N540" s="21"/>
      <c r="O540" s="21"/>
      <c r="P540" s="30"/>
      <c r="Q540" s="40"/>
      <c r="R540" s="40"/>
      <c r="S540" s="3"/>
      <c r="T540" s="3"/>
      <c r="U540" s="3"/>
      <c r="V540" s="3"/>
      <c r="W540" s="3"/>
      <c r="X540" s="3"/>
      <c r="Y540" s="3"/>
      <c r="Z540" s="3"/>
    </row>
    <row r="541" ht="16.5" customHeight="1">
      <c r="A541" s="25"/>
      <c r="B541" s="4"/>
      <c r="C541" s="27"/>
      <c r="D541" s="3"/>
      <c r="E541" s="3"/>
      <c r="F541" s="3"/>
      <c r="G541" s="9"/>
      <c r="H541" s="42"/>
      <c r="I541" s="3"/>
      <c r="J541" s="30"/>
      <c r="K541" s="30"/>
      <c r="L541" s="30"/>
      <c r="M541" s="22"/>
      <c r="N541" s="21"/>
      <c r="O541" s="21"/>
      <c r="P541" s="30"/>
      <c r="Q541" s="40"/>
      <c r="R541" s="40"/>
      <c r="S541" s="3"/>
      <c r="T541" s="3"/>
      <c r="U541" s="3"/>
      <c r="V541" s="3"/>
      <c r="W541" s="3"/>
      <c r="X541" s="3"/>
      <c r="Y541" s="3"/>
      <c r="Z541" s="3"/>
    </row>
    <row r="542" ht="16.5" customHeight="1">
      <c r="A542" s="25"/>
      <c r="B542" s="4"/>
      <c r="C542" s="27"/>
      <c r="D542" s="3"/>
      <c r="E542" s="3"/>
      <c r="F542" s="3"/>
      <c r="G542" s="9"/>
      <c r="H542" s="42"/>
      <c r="I542" s="3"/>
      <c r="J542" s="30"/>
      <c r="K542" s="30"/>
      <c r="L542" s="30"/>
      <c r="M542" s="22"/>
      <c r="N542" s="21"/>
      <c r="O542" s="21"/>
      <c r="P542" s="30"/>
      <c r="Q542" s="40"/>
      <c r="R542" s="40"/>
      <c r="S542" s="3"/>
      <c r="T542" s="3"/>
      <c r="U542" s="3"/>
      <c r="V542" s="3"/>
      <c r="W542" s="3"/>
      <c r="X542" s="3"/>
      <c r="Y542" s="3"/>
      <c r="Z542" s="3"/>
    </row>
    <row r="543" ht="16.5" customHeight="1">
      <c r="A543" s="25"/>
      <c r="B543" s="4"/>
      <c r="C543" s="27"/>
      <c r="D543" s="3"/>
      <c r="E543" s="3"/>
      <c r="F543" s="3"/>
      <c r="G543" s="9"/>
      <c r="H543" s="42"/>
      <c r="I543" s="3"/>
      <c r="J543" s="30"/>
      <c r="K543" s="30"/>
      <c r="L543" s="30"/>
      <c r="M543" s="22"/>
      <c r="N543" s="21"/>
      <c r="O543" s="21"/>
      <c r="P543" s="30"/>
      <c r="Q543" s="40"/>
      <c r="R543" s="40"/>
      <c r="S543" s="3"/>
      <c r="T543" s="3"/>
      <c r="U543" s="3"/>
      <c r="V543" s="3"/>
      <c r="W543" s="3"/>
      <c r="X543" s="3"/>
      <c r="Y543" s="3"/>
      <c r="Z543" s="3"/>
    </row>
    <row r="544" ht="16.5" customHeight="1">
      <c r="A544" s="25"/>
      <c r="B544" s="4"/>
      <c r="C544" s="27"/>
      <c r="D544" s="3"/>
      <c r="E544" s="3"/>
      <c r="F544" s="3"/>
      <c r="G544" s="9"/>
      <c r="H544" s="42"/>
      <c r="I544" s="3"/>
      <c r="J544" s="30"/>
      <c r="K544" s="30"/>
      <c r="L544" s="30"/>
      <c r="M544" s="22"/>
      <c r="N544" s="21"/>
      <c r="O544" s="21"/>
      <c r="P544" s="30"/>
      <c r="Q544" s="40"/>
      <c r="R544" s="40"/>
      <c r="S544" s="3"/>
      <c r="T544" s="3"/>
      <c r="U544" s="3"/>
      <c r="V544" s="3"/>
      <c r="W544" s="3"/>
      <c r="X544" s="3"/>
      <c r="Y544" s="3"/>
      <c r="Z544" s="3"/>
    </row>
    <row r="545" ht="16.5" customHeight="1">
      <c r="A545" s="25"/>
      <c r="B545" s="4"/>
      <c r="C545" s="27"/>
      <c r="D545" s="3"/>
      <c r="E545" s="3"/>
      <c r="F545" s="3"/>
      <c r="G545" s="9"/>
      <c r="H545" s="42"/>
      <c r="I545" s="3"/>
      <c r="J545" s="30"/>
      <c r="K545" s="30"/>
      <c r="L545" s="30"/>
      <c r="M545" s="22"/>
      <c r="N545" s="21"/>
      <c r="O545" s="21"/>
      <c r="P545" s="30"/>
      <c r="Q545" s="40"/>
      <c r="R545" s="40"/>
      <c r="S545" s="3"/>
      <c r="T545" s="3"/>
      <c r="U545" s="3"/>
      <c r="V545" s="3"/>
      <c r="W545" s="3"/>
      <c r="X545" s="3"/>
      <c r="Y545" s="3"/>
      <c r="Z545" s="3"/>
    </row>
    <row r="546" ht="16.5" customHeight="1">
      <c r="A546" s="25"/>
      <c r="B546" s="4"/>
      <c r="C546" s="27"/>
      <c r="D546" s="3"/>
      <c r="E546" s="3"/>
      <c r="F546" s="3"/>
      <c r="G546" s="9"/>
      <c r="H546" s="42"/>
      <c r="I546" s="3"/>
      <c r="J546" s="30"/>
      <c r="K546" s="30"/>
      <c r="L546" s="30"/>
      <c r="M546" s="22"/>
      <c r="N546" s="21"/>
      <c r="O546" s="21"/>
      <c r="P546" s="30"/>
      <c r="Q546" s="40"/>
      <c r="R546" s="40"/>
      <c r="S546" s="3"/>
      <c r="T546" s="3"/>
      <c r="U546" s="3"/>
      <c r="V546" s="3"/>
      <c r="W546" s="3"/>
      <c r="X546" s="3"/>
      <c r="Y546" s="3"/>
      <c r="Z546" s="3"/>
    </row>
    <row r="547" ht="16.5" customHeight="1">
      <c r="A547" s="25"/>
      <c r="B547" s="4"/>
      <c r="C547" s="27"/>
      <c r="D547" s="3"/>
      <c r="E547" s="3"/>
      <c r="F547" s="3"/>
      <c r="G547" s="9"/>
      <c r="H547" s="42"/>
      <c r="I547" s="3"/>
      <c r="J547" s="30"/>
      <c r="K547" s="30"/>
      <c r="L547" s="30"/>
      <c r="M547" s="22"/>
      <c r="N547" s="21"/>
      <c r="O547" s="21"/>
      <c r="P547" s="30"/>
      <c r="Q547" s="40"/>
      <c r="R547" s="40"/>
      <c r="S547" s="3"/>
      <c r="T547" s="3"/>
      <c r="U547" s="3"/>
      <c r="V547" s="3"/>
      <c r="W547" s="3"/>
      <c r="X547" s="3"/>
      <c r="Y547" s="3"/>
      <c r="Z547" s="3"/>
    </row>
    <row r="548" ht="16.5" customHeight="1">
      <c r="A548" s="25"/>
      <c r="B548" s="4"/>
      <c r="C548" s="27"/>
      <c r="D548" s="3"/>
      <c r="E548" s="3"/>
      <c r="F548" s="3"/>
      <c r="G548" s="9"/>
      <c r="H548" s="42"/>
      <c r="I548" s="3"/>
      <c r="J548" s="30"/>
      <c r="K548" s="30"/>
      <c r="L548" s="30"/>
      <c r="M548" s="22"/>
      <c r="N548" s="21"/>
      <c r="O548" s="21"/>
      <c r="P548" s="30"/>
      <c r="Q548" s="40"/>
      <c r="R548" s="40"/>
      <c r="S548" s="3"/>
      <c r="T548" s="3"/>
      <c r="U548" s="3"/>
      <c r="V548" s="3"/>
      <c r="W548" s="3"/>
      <c r="X548" s="3"/>
      <c r="Y548" s="3"/>
      <c r="Z548" s="3"/>
    </row>
    <row r="549" ht="16.5" customHeight="1">
      <c r="A549" s="25"/>
      <c r="B549" s="4"/>
      <c r="C549" s="27"/>
      <c r="D549" s="3"/>
      <c r="E549" s="3"/>
      <c r="F549" s="3"/>
      <c r="G549" s="9"/>
      <c r="H549" s="42"/>
      <c r="I549" s="3"/>
      <c r="J549" s="30"/>
      <c r="K549" s="30"/>
      <c r="L549" s="30"/>
      <c r="M549" s="22"/>
      <c r="N549" s="21"/>
      <c r="O549" s="21"/>
      <c r="P549" s="30"/>
      <c r="Q549" s="40"/>
      <c r="R549" s="40"/>
      <c r="S549" s="3"/>
      <c r="T549" s="3"/>
      <c r="U549" s="3"/>
      <c r="V549" s="3"/>
      <c r="W549" s="3"/>
      <c r="X549" s="3"/>
      <c r="Y549" s="3"/>
      <c r="Z549" s="3"/>
    </row>
    <row r="550" ht="16.5" customHeight="1">
      <c r="A550" s="25"/>
      <c r="B550" s="4"/>
      <c r="C550" s="27"/>
      <c r="D550" s="3"/>
      <c r="E550" s="3"/>
      <c r="F550" s="3"/>
      <c r="G550" s="9"/>
      <c r="H550" s="42"/>
      <c r="I550" s="3"/>
      <c r="J550" s="30"/>
      <c r="K550" s="30"/>
      <c r="L550" s="30"/>
      <c r="M550" s="22"/>
      <c r="N550" s="21"/>
      <c r="O550" s="21"/>
      <c r="P550" s="30"/>
      <c r="Q550" s="40"/>
      <c r="R550" s="40"/>
      <c r="S550" s="3"/>
      <c r="T550" s="3"/>
      <c r="U550" s="3"/>
      <c r="V550" s="3"/>
      <c r="W550" s="3"/>
      <c r="X550" s="3"/>
      <c r="Y550" s="3"/>
      <c r="Z550" s="3"/>
    </row>
    <row r="551" ht="16.5" customHeight="1">
      <c r="A551" s="25"/>
      <c r="B551" s="4"/>
      <c r="C551" s="27"/>
      <c r="D551" s="3"/>
      <c r="E551" s="3"/>
      <c r="F551" s="3"/>
      <c r="G551" s="9"/>
      <c r="H551" s="42"/>
      <c r="I551" s="3"/>
      <c r="J551" s="30"/>
      <c r="K551" s="30"/>
      <c r="L551" s="30"/>
      <c r="M551" s="22"/>
      <c r="N551" s="21"/>
      <c r="O551" s="21"/>
      <c r="P551" s="30"/>
      <c r="Q551" s="40"/>
      <c r="R551" s="40"/>
      <c r="S551" s="3"/>
      <c r="T551" s="3"/>
      <c r="U551" s="3"/>
      <c r="V551" s="3"/>
      <c r="W551" s="3"/>
      <c r="X551" s="3"/>
      <c r="Y551" s="3"/>
      <c r="Z551" s="3"/>
    </row>
    <row r="552" ht="16.5" customHeight="1">
      <c r="A552" s="25"/>
      <c r="B552" s="4"/>
      <c r="C552" s="27"/>
      <c r="D552" s="3"/>
      <c r="E552" s="3"/>
      <c r="F552" s="3"/>
      <c r="G552" s="9"/>
      <c r="H552" s="42"/>
      <c r="I552" s="3"/>
      <c r="J552" s="30"/>
      <c r="K552" s="30"/>
      <c r="L552" s="30"/>
      <c r="M552" s="22"/>
      <c r="N552" s="21"/>
      <c r="O552" s="21"/>
      <c r="P552" s="30"/>
      <c r="Q552" s="40"/>
      <c r="R552" s="40"/>
      <c r="S552" s="3"/>
      <c r="T552" s="3"/>
      <c r="U552" s="3"/>
      <c r="V552" s="3"/>
      <c r="W552" s="3"/>
      <c r="X552" s="3"/>
      <c r="Y552" s="3"/>
      <c r="Z552" s="3"/>
    </row>
    <row r="553" ht="16.5" customHeight="1">
      <c r="A553" s="25"/>
      <c r="B553" s="4"/>
      <c r="C553" s="27"/>
      <c r="D553" s="3"/>
      <c r="E553" s="3"/>
      <c r="F553" s="3"/>
      <c r="G553" s="9"/>
      <c r="H553" s="42"/>
      <c r="I553" s="3"/>
      <c r="J553" s="30"/>
      <c r="K553" s="30"/>
      <c r="L553" s="30"/>
      <c r="M553" s="22"/>
      <c r="N553" s="21"/>
      <c r="O553" s="21"/>
      <c r="P553" s="30"/>
      <c r="Q553" s="40"/>
      <c r="R553" s="40"/>
      <c r="S553" s="3"/>
      <c r="T553" s="3"/>
      <c r="U553" s="3"/>
      <c r="V553" s="3"/>
      <c r="W553" s="3"/>
      <c r="X553" s="3"/>
      <c r="Y553" s="3"/>
      <c r="Z553" s="3"/>
    </row>
    <row r="554" ht="16.5" customHeight="1">
      <c r="A554" s="25"/>
      <c r="B554" s="4"/>
      <c r="C554" s="27"/>
      <c r="D554" s="3"/>
      <c r="E554" s="3"/>
      <c r="F554" s="3"/>
      <c r="G554" s="9"/>
      <c r="H554" s="42"/>
      <c r="I554" s="3"/>
      <c r="J554" s="30"/>
      <c r="K554" s="30"/>
      <c r="L554" s="30"/>
      <c r="M554" s="22"/>
      <c r="N554" s="21"/>
      <c r="O554" s="21"/>
      <c r="P554" s="30"/>
      <c r="Q554" s="40"/>
      <c r="R554" s="40"/>
      <c r="S554" s="3"/>
      <c r="T554" s="3"/>
      <c r="U554" s="3"/>
      <c r="V554" s="3"/>
      <c r="W554" s="3"/>
      <c r="X554" s="3"/>
      <c r="Y554" s="3"/>
      <c r="Z554" s="3"/>
    </row>
    <row r="555" ht="16.5" customHeight="1">
      <c r="A555" s="25"/>
      <c r="B555" s="4"/>
      <c r="C555" s="27"/>
      <c r="D555" s="3"/>
      <c r="E555" s="3"/>
      <c r="F555" s="3"/>
      <c r="G555" s="9"/>
      <c r="H555" s="42"/>
      <c r="I555" s="3"/>
      <c r="J555" s="30"/>
      <c r="K555" s="30"/>
      <c r="L555" s="30"/>
      <c r="M555" s="22"/>
      <c r="N555" s="21"/>
      <c r="O555" s="21"/>
      <c r="P555" s="30"/>
      <c r="Q555" s="40"/>
      <c r="R555" s="40"/>
      <c r="S555" s="3"/>
      <c r="T555" s="3"/>
      <c r="U555" s="3"/>
      <c r="V555" s="3"/>
      <c r="W555" s="3"/>
      <c r="X555" s="3"/>
      <c r="Y555" s="3"/>
      <c r="Z555" s="3"/>
    </row>
    <row r="556" ht="16.5" customHeight="1">
      <c r="A556" s="25"/>
      <c r="B556" s="4"/>
      <c r="C556" s="27"/>
      <c r="D556" s="3"/>
      <c r="E556" s="3"/>
      <c r="F556" s="3"/>
      <c r="G556" s="9"/>
      <c r="H556" s="42"/>
      <c r="I556" s="3"/>
      <c r="J556" s="30"/>
      <c r="K556" s="30"/>
      <c r="L556" s="30"/>
      <c r="M556" s="22"/>
      <c r="N556" s="21"/>
      <c r="O556" s="21"/>
      <c r="P556" s="30"/>
      <c r="Q556" s="40"/>
      <c r="R556" s="40"/>
      <c r="S556" s="3"/>
      <c r="T556" s="3"/>
      <c r="U556" s="3"/>
      <c r="V556" s="3"/>
      <c r="W556" s="3"/>
      <c r="X556" s="3"/>
      <c r="Y556" s="3"/>
      <c r="Z556" s="3"/>
    </row>
    <row r="557" ht="16.5" customHeight="1">
      <c r="A557" s="25"/>
      <c r="B557" s="4"/>
      <c r="C557" s="27"/>
      <c r="D557" s="3"/>
      <c r="E557" s="3"/>
      <c r="F557" s="3"/>
      <c r="G557" s="9"/>
      <c r="H557" s="42"/>
      <c r="I557" s="3"/>
      <c r="J557" s="30"/>
      <c r="K557" s="30"/>
      <c r="L557" s="30"/>
      <c r="M557" s="22"/>
      <c r="N557" s="21"/>
      <c r="O557" s="21"/>
      <c r="P557" s="30"/>
      <c r="Q557" s="40"/>
      <c r="R557" s="40"/>
      <c r="S557" s="3"/>
      <c r="T557" s="3"/>
      <c r="U557" s="3"/>
      <c r="V557" s="3"/>
      <c r="W557" s="3"/>
      <c r="X557" s="3"/>
      <c r="Y557" s="3"/>
      <c r="Z557" s="3"/>
    </row>
    <row r="558" ht="16.5" customHeight="1">
      <c r="A558" s="25"/>
      <c r="B558" s="4"/>
      <c r="C558" s="27"/>
      <c r="D558" s="3"/>
      <c r="E558" s="3"/>
      <c r="F558" s="3"/>
      <c r="G558" s="9"/>
      <c r="H558" s="42"/>
      <c r="I558" s="3"/>
      <c r="J558" s="30"/>
      <c r="K558" s="30"/>
      <c r="L558" s="30"/>
      <c r="M558" s="22"/>
      <c r="N558" s="21"/>
      <c r="O558" s="21"/>
      <c r="P558" s="30"/>
      <c r="Q558" s="40"/>
      <c r="R558" s="40"/>
      <c r="S558" s="3"/>
      <c r="T558" s="3"/>
      <c r="U558" s="3"/>
      <c r="V558" s="3"/>
      <c r="W558" s="3"/>
      <c r="X558" s="3"/>
      <c r="Y558" s="3"/>
      <c r="Z558" s="3"/>
    </row>
    <row r="559" ht="16.5" customHeight="1">
      <c r="A559" s="25"/>
      <c r="B559" s="4"/>
      <c r="C559" s="27"/>
      <c r="D559" s="3"/>
      <c r="E559" s="3"/>
      <c r="F559" s="3"/>
      <c r="G559" s="9"/>
      <c r="H559" s="42"/>
      <c r="I559" s="3"/>
      <c r="J559" s="30"/>
      <c r="K559" s="30"/>
      <c r="L559" s="30"/>
      <c r="M559" s="22"/>
      <c r="N559" s="21"/>
      <c r="O559" s="21"/>
      <c r="P559" s="30"/>
      <c r="Q559" s="40"/>
      <c r="R559" s="40"/>
      <c r="S559" s="3"/>
      <c r="T559" s="3"/>
      <c r="U559" s="3"/>
      <c r="V559" s="3"/>
      <c r="W559" s="3"/>
      <c r="X559" s="3"/>
      <c r="Y559" s="3"/>
      <c r="Z559" s="3"/>
    </row>
    <row r="560" ht="16.5" customHeight="1">
      <c r="A560" s="25"/>
      <c r="B560" s="4"/>
      <c r="C560" s="27"/>
      <c r="D560" s="3"/>
      <c r="E560" s="3"/>
      <c r="F560" s="3"/>
      <c r="G560" s="9"/>
      <c r="H560" s="42"/>
      <c r="I560" s="3"/>
      <c r="J560" s="30"/>
      <c r="K560" s="30"/>
      <c r="L560" s="30"/>
      <c r="M560" s="22"/>
      <c r="N560" s="21"/>
      <c r="O560" s="21"/>
      <c r="P560" s="30"/>
      <c r="Q560" s="40"/>
      <c r="R560" s="40"/>
      <c r="S560" s="3"/>
      <c r="T560" s="3"/>
      <c r="U560" s="3"/>
      <c r="V560" s="3"/>
      <c r="W560" s="3"/>
      <c r="X560" s="3"/>
      <c r="Y560" s="3"/>
      <c r="Z560" s="3"/>
    </row>
    <row r="561" ht="16.5" customHeight="1">
      <c r="A561" s="25"/>
      <c r="B561" s="4"/>
      <c r="C561" s="27"/>
      <c r="D561" s="3"/>
      <c r="E561" s="3"/>
      <c r="F561" s="3"/>
      <c r="G561" s="9"/>
      <c r="H561" s="42"/>
      <c r="I561" s="3"/>
      <c r="J561" s="30"/>
      <c r="K561" s="30"/>
      <c r="L561" s="30"/>
      <c r="M561" s="22"/>
      <c r="N561" s="21"/>
      <c r="O561" s="21"/>
      <c r="P561" s="30"/>
      <c r="Q561" s="40"/>
      <c r="R561" s="40"/>
      <c r="S561" s="3"/>
      <c r="T561" s="3"/>
      <c r="U561" s="3"/>
      <c r="V561" s="3"/>
      <c r="W561" s="3"/>
      <c r="X561" s="3"/>
      <c r="Y561" s="3"/>
      <c r="Z561" s="3"/>
    </row>
    <row r="562" ht="16.5" customHeight="1">
      <c r="A562" s="25"/>
      <c r="B562" s="4"/>
      <c r="C562" s="27"/>
      <c r="D562" s="3"/>
      <c r="E562" s="3"/>
      <c r="F562" s="3"/>
      <c r="G562" s="9"/>
      <c r="H562" s="42"/>
      <c r="I562" s="3"/>
      <c r="J562" s="30"/>
      <c r="K562" s="30"/>
      <c r="L562" s="30"/>
      <c r="M562" s="22"/>
      <c r="N562" s="21"/>
      <c r="O562" s="21"/>
      <c r="P562" s="30"/>
      <c r="Q562" s="40"/>
      <c r="R562" s="40"/>
      <c r="S562" s="3"/>
      <c r="T562" s="3"/>
      <c r="U562" s="3"/>
      <c r="V562" s="3"/>
      <c r="W562" s="3"/>
      <c r="X562" s="3"/>
      <c r="Y562" s="3"/>
      <c r="Z562" s="3"/>
    </row>
    <row r="563" ht="16.5" customHeight="1">
      <c r="A563" s="25"/>
      <c r="B563" s="4"/>
      <c r="C563" s="27"/>
      <c r="D563" s="3"/>
      <c r="E563" s="3"/>
      <c r="F563" s="3"/>
      <c r="G563" s="9"/>
      <c r="H563" s="42"/>
      <c r="I563" s="3"/>
      <c r="J563" s="30"/>
      <c r="K563" s="30"/>
      <c r="L563" s="30"/>
      <c r="M563" s="22"/>
      <c r="N563" s="21"/>
      <c r="O563" s="21"/>
      <c r="P563" s="30"/>
      <c r="Q563" s="40"/>
      <c r="R563" s="40"/>
      <c r="S563" s="3"/>
      <c r="T563" s="3"/>
      <c r="U563" s="3"/>
      <c r="V563" s="3"/>
      <c r="W563" s="3"/>
      <c r="X563" s="3"/>
      <c r="Y563" s="3"/>
      <c r="Z563" s="3"/>
    </row>
    <row r="564" ht="16.5" customHeight="1">
      <c r="A564" s="25"/>
      <c r="B564" s="4"/>
      <c r="C564" s="27"/>
      <c r="D564" s="3"/>
      <c r="E564" s="3"/>
      <c r="F564" s="3"/>
      <c r="G564" s="9"/>
      <c r="H564" s="42"/>
      <c r="I564" s="3"/>
      <c r="J564" s="30"/>
      <c r="K564" s="30"/>
      <c r="L564" s="30"/>
      <c r="M564" s="22"/>
      <c r="N564" s="21"/>
      <c r="O564" s="21"/>
      <c r="P564" s="30"/>
      <c r="Q564" s="40"/>
      <c r="R564" s="40"/>
      <c r="S564" s="3"/>
      <c r="T564" s="3"/>
      <c r="U564" s="3"/>
      <c r="V564" s="3"/>
      <c r="W564" s="3"/>
      <c r="X564" s="3"/>
      <c r="Y564" s="3"/>
      <c r="Z564" s="3"/>
    </row>
    <row r="565" ht="16.5" customHeight="1">
      <c r="A565" s="25"/>
      <c r="B565" s="4"/>
      <c r="C565" s="27"/>
      <c r="D565" s="3"/>
      <c r="E565" s="3"/>
      <c r="F565" s="3"/>
      <c r="G565" s="9"/>
      <c r="H565" s="42"/>
      <c r="I565" s="3"/>
      <c r="J565" s="30"/>
      <c r="K565" s="30"/>
      <c r="L565" s="30"/>
      <c r="M565" s="22"/>
      <c r="N565" s="21"/>
      <c r="O565" s="21"/>
      <c r="P565" s="30"/>
      <c r="Q565" s="40"/>
      <c r="R565" s="40"/>
      <c r="S565" s="3"/>
      <c r="T565" s="3"/>
      <c r="U565" s="3"/>
      <c r="V565" s="3"/>
      <c r="W565" s="3"/>
      <c r="X565" s="3"/>
      <c r="Y565" s="3"/>
      <c r="Z565" s="3"/>
    </row>
    <row r="566" ht="16.5" customHeight="1">
      <c r="A566" s="25"/>
      <c r="B566" s="4"/>
      <c r="C566" s="27"/>
      <c r="D566" s="3"/>
      <c r="E566" s="3"/>
      <c r="F566" s="3"/>
      <c r="G566" s="9"/>
      <c r="H566" s="42"/>
      <c r="I566" s="3"/>
      <c r="J566" s="30"/>
      <c r="K566" s="30"/>
      <c r="L566" s="30"/>
      <c r="M566" s="22"/>
      <c r="N566" s="21"/>
      <c r="O566" s="21"/>
      <c r="P566" s="30"/>
      <c r="Q566" s="40"/>
      <c r="R566" s="40"/>
      <c r="S566" s="3"/>
      <c r="T566" s="3"/>
      <c r="U566" s="3"/>
      <c r="V566" s="3"/>
      <c r="W566" s="3"/>
      <c r="X566" s="3"/>
      <c r="Y566" s="3"/>
      <c r="Z566" s="3"/>
    </row>
    <row r="567" ht="16.5" customHeight="1">
      <c r="A567" s="25"/>
      <c r="B567" s="4"/>
      <c r="C567" s="27"/>
      <c r="D567" s="3"/>
      <c r="E567" s="3"/>
      <c r="F567" s="3"/>
      <c r="G567" s="9"/>
      <c r="H567" s="42"/>
      <c r="I567" s="3"/>
      <c r="J567" s="30"/>
      <c r="K567" s="30"/>
      <c r="L567" s="30"/>
      <c r="M567" s="22"/>
      <c r="N567" s="21"/>
      <c r="O567" s="21"/>
      <c r="P567" s="30"/>
      <c r="Q567" s="40"/>
      <c r="R567" s="40"/>
      <c r="S567" s="3"/>
      <c r="T567" s="3"/>
      <c r="U567" s="3"/>
      <c r="V567" s="3"/>
      <c r="W567" s="3"/>
      <c r="X567" s="3"/>
      <c r="Y567" s="3"/>
      <c r="Z567" s="3"/>
    </row>
    <row r="568" ht="16.5" customHeight="1">
      <c r="A568" s="25"/>
      <c r="B568" s="4"/>
      <c r="C568" s="27"/>
      <c r="D568" s="3"/>
      <c r="E568" s="3"/>
      <c r="F568" s="3"/>
      <c r="G568" s="9"/>
      <c r="H568" s="42"/>
      <c r="I568" s="3"/>
      <c r="J568" s="30"/>
      <c r="K568" s="30"/>
      <c r="L568" s="30"/>
      <c r="M568" s="22"/>
      <c r="N568" s="21"/>
      <c r="O568" s="21"/>
      <c r="P568" s="30"/>
      <c r="Q568" s="40"/>
      <c r="R568" s="40"/>
      <c r="S568" s="3"/>
      <c r="T568" s="3"/>
      <c r="U568" s="3"/>
      <c r="V568" s="3"/>
      <c r="W568" s="3"/>
      <c r="X568" s="3"/>
      <c r="Y568" s="3"/>
      <c r="Z568" s="3"/>
    </row>
    <row r="569" ht="16.5" customHeight="1">
      <c r="A569" s="25"/>
      <c r="B569" s="4"/>
      <c r="C569" s="27"/>
      <c r="D569" s="3"/>
      <c r="E569" s="3"/>
      <c r="F569" s="3"/>
      <c r="G569" s="9"/>
      <c r="H569" s="42"/>
      <c r="I569" s="3"/>
      <c r="J569" s="30"/>
      <c r="K569" s="30"/>
      <c r="L569" s="30"/>
      <c r="M569" s="22"/>
      <c r="N569" s="21"/>
      <c r="O569" s="21"/>
      <c r="P569" s="30"/>
      <c r="Q569" s="40"/>
      <c r="R569" s="40"/>
      <c r="S569" s="3"/>
      <c r="T569" s="3"/>
      <c r="U569" s="3"/>
      <c r="V569" s="3"/>
      <c r="W569" s="3"/>
      <c r="X569" s="3"/>
      <c r="Y569" s="3"/>
      <c r="Z569" s="3"/>
    </row>
    <row r="570" ht="16.5" customHeight="1">
      <c r="A570" s="25"/>
      <c r="B570" s="4"/>
      <c r="C570" s="27"/>
      <c r="D570" s="3"/>
      <c r="E570" s="3"/>
      <c r="F570" s="3"/>
      <c r="G570" s="9"/>
      <c r="H570" s="42"/>
      <c r="I570" s="3"/>
      <c r="J570" s="30"/>
      <c r="K570" s="30"/>
      <c r="L570" s="30"/>
      <c r="M570" s="22"/>
      <c r="N570" s="21"/>
      <c r="O570" s="21"/>
      <c r="P570" s="30"/>
      <c r="Q570" s="40"/>
      <c r="R570" s="40"/>
      <c r="S570" s="3"/>
      <c r="T570" s="3"/>
      <c r="U570" s="3"/>
      <c r="V570" s="3"/>
      <c r="W570" s="3"/>
      <c r="X570" s="3"/>
      <c r="Y570" s="3"/>
      <c r="Z570" s="3"/>
    </row>
    <row r="571" ht="16.5" customHeight="1">
      <c r="A571" s="25"/>
      <c r="B571" s="4"/>
      <c r="C571" s="27"/>
      <c r="D571" s="3"/>
      <c r="E571" s="3"/>
      <c r="F571" s="3"/>
      <c r="G571" s="9"/>
      <c r="H571" s="42"/>
      <c r="I571" s="3"/>
      <c r="J571" s="30"/>
      <c r="K571" s="30"/>
      <c r="L571" s="30"/>
      <c r="M571" s="22"/>
      <c r="N571" s="21"/>
      <c r="O571" s="21"/>
      <c r="P571" s="30"/>
      <c r="Q571" s="40"/>
      <c r="R571" s="40"/>
      <c r="S571" s="3"/>
      <c r="T571" s="3"/>
      <c r="U571" s="3"/>
      <c r="V571" s="3"/>
      <c r="W571" s="3"/>
      <c r="X571" s="3"/>
      <c r="Y571" s="3"/>
      <c r="Z571" s="3"/>
    </row>
    <row r="572" ht="16.5" customHeight="1">
      <c r="A572" s="25"/>
      <c r="B572" s="4"/>
      <c r="C572" s="27"/>
      <c r="D572" s="3"/>
      <c r="E572" s="3"/>
      <c r="F572" s="3"/>
      <c r="G572" s="9"/>
      <c r="H572" s="42"/>
      <c r="I572" s="3"/>
      <c r="J572" s="30"/>
      <c r="K572" s="30"/>
      <c r="L572" s="30"/>
      <c r="M572" s="22"/>
      <c r="N572" s="21"/>
      <c r="O572" s="21"/>
      <c r="P572" s="30"/>
      <c r="Q572" s="40"/>
      <c r="R572" s="40"/>
      <c r="S572" s="3"/>
      <c r="T572" s="3"/>
      <c r="U572" s="3"/>
      <c r="V572" s="3"/>
      <c r="W572" s="3"/>
      <c r="X572" s="3"/>
      <c r="Y572" s="3"/>
      <c r="Z572" s="3"/>
    </row>
    <row r="573" ht="16.5" customHeight="1">
      <c r="A573" s="25"/>
      <c r="B573" s="4"/>
      <c r="C573" s="27"/>
      <c r="D573" s="3"/>
      <c r="E573" s="3"/>
      <c r="F573" s="3"/>
      <c r="G573" s="9"/>
      <c r="H573" s="42"/>
      <c r="I573" s="3"/>
      <c r="J573" s="30"/>
      <c r="K573" s="30"/>
      <c r="L573" s="30"/>
      <c r="M573" s="22"/>
      <c r="N573" s="21"/>
      <c r="O573" s="21"/>
      <c r="P573" s="30"/>
      <c r="Q573" s="40"/>
      <c r="R573" s="40"/>
      <c r="S573" s="3"/>
      <c r="T573" s="3"/>
      <c r="U573" s="3"/>
      <c r="V573" s="3"/>
      <c r="W573" s="3"/>
      <c r="X573" s="3"/>
      <c r="Y573" s="3"/>
      <c r="Z573" s="3"/>
    </row>
    <row r="574" ht="16.5" customHeight="1">
      <c r="A574" s="25"/>
      <c r="B574" s="4"/>
      <c r="C574" s="27"/>
      <c r="D574" s="3"/>
      <c r="E574" s="3"/>
      <c r="F574" s="3"/>
      <c r="G574" s="9"/>
      <c r="H574" s="42"/>
      <c r="I574" s="3"/>
      <c r="J574" s="30"/>
      <c r="K574" s="30"/>
      <c r="L574" s="30"/>
      <c r="M574" s="22"/>
      <c r="N574" s="21"/>
      <c r="O574" s="21"/>
      <c r="P574" s="30"/>
      <c r="Q574" s="40"/>
      <c r="R574" s="40"/>
      <c r="S574" s="3"/>
      <c r="T574" s="3"/>
      <c r="U574" s="3"/>
      <c r="V574" s="3"/>
      <c r="W574" s="3"/>
      <c r="X574" s="3"/>
      <c r="Y574" s="3"/>
      <c r="Z574" s="3"/>
    </row>
    <row r="575" ht="16.5" customHeight="1">
      <c r="A575" s="25"/>
      <c r="B575" s="4"/>
      <c r="C575" s="27"/>
      <c r="D575" s="3"/>
      <c r="E575" s="3"/>
      <c r="F575" s="3"/>
      <c r="G575" s="9"/>
      <c r="H575" s="42"/>
      <c r="I575" s="3"/>
      <c r="J575" s="30"/>
      <c r="K575" s="30"/>
      <c r="L575" s="30"/>
      <c r="M575" s="22"/>
      <c r="N575" s="21"/>
      <c r="O575" s="21"/>
      <c r="P575" s="30"/>
      <c r="Q575" s="40"/>
      <c r="R575" s="40"/>
      <c r="S575" s="3"/>
      <c r="T575" s="3"/>
      <c r="U575" s="3"/>
      <c r="V575" s="3"/>
      <c r="W575" s="3"/>
      <c r="X575" s="3"/>
      <c r="Y575" s="3"/>
      <c r="Z575" s="3"/>
    </row>
    <row r="576" ht="16.5" customHeight="1">
      <c r="A576" s="25"/>
      <c r="B576" s="4"/>
      <c r="C576" s="27"/>
      <c r="D576" s="3"/>
      <c r="E576" s="3"/>
      <c r="F576" s="3"/>
      <c r="G576" s="9"/>
      <c r="H576" s="42"/>
      <c r="I576" s="3"/>
      <c r="J576" s="30"/>
      <c r="K576" s="30"/>
      <c r="L576" s="30"/>
      <c r="M576" s="22"/>
      <c r="N576" s="21"/>
      <c r="O576" s="21"/>
      <c r="P576" s="30"/>
      <c r="Q576" s="40"/>
      <c r="R576" s="40"/>
      <c r="S576" s="3"/>
      <c r="T576" s="3"/>
      <c r="U576" s="3"/>
      <c r="V576" s="3"/>
      <c r="W576" s="3"/>
      <c r="X576" s="3"/>
      <c r="Y576" s="3"/>
      <c r="Z576" s="3"/>
    </row>
    <row r="577" ht="16.5" customHeight="1">
      <c r="A577" s="25"/>
      <c r="B577" s="4"/>
      <c r="C577" s="27"/>
      <c r="D577" s="3"/>
      <c r="E577" s="3"/>
      <c r="F577" s="3"/>
      <c r="G577" s="9"/>
      <c r="H577" s="42"/>
      <c r="I577" s="3"/>
      <c r="J577" s="30"/>
      <c r="K577" s="30"/>
      <c r="L577" s="30"/>
      <c r="M577" s="22"/>
      <c r="N577" s="21"/>
      <c r="O577" s="21"/>
      <c r="P577" s="30"/>
      <c r="Q577" s="40"/>
      <c r="R577" s="40"/>
      <c r="S577" s="3"/>
      <c r="T577" s="3"/>
      <c r="U577" s="3"/>
      <c r="V577" s="3"/>
      <c r="W577" s="3"/>
      <c r="X577" s="3"/>
      <c r="Y577" s="3"/>
      <c r="Z577" s="3"/>
    </row>
    <row r="578" ht="16.5" customHeight="1">
      <c r="A578" s="25"/>
      <c r="B578" s="4"/>
      <c r="C578" s="27"/>
      <c r="D578" s="3"/>
      <c r="E578" s="3"/>
      <c r="F578" s="3"/>
      <c r="G578" s="9"/>
      <c r="H578" s="42"/>
      <c r="I578" s="3"/>
      <c r="J578" s="30"/>
      <c r="K578" s="30"/>
      <c r="L578" s="30"/>
      <c r="M578" s="22"/>
      <c r="N578" s="21"/>
      <c r="O578" s="21"/>
      <c r="P578" s="30"/>
      <c r="Q578" s="40"/>
      <c r="R578" s="40"/>
      <c r="S578" s="3"/>
      <c r="T578" s="3"/>
      <c r="U578" s="3"/>
      <c r="V578" s="3"/>
      <c r="W578" s="3"/>
      <c r="X578" s="3"/>
      <c r="Y578" s="3"/>
      <c r="Z578" s="3"/>
    </row>
    <row r="579" ht="16.5" customHeight="1">
      <c r="A579" s="25"/>
      <c r="B579" s="4"/>
      <c r="C579" s="27"/>
      <c r="D579" s="3"/>
      <c r="E579" s="3"/>
      <c r="F579" s="3"/>
      <c r="G579" s="9"/>
      <c r="H579" s="42"/>
      <c r="I579" s="3"/>
      <c r="J579" s="30"/>
      <c r="K579" s="30"/>
      <c r="L579" s="30"/>
      <c r="M579" s="22"/>
      <c r="N579" s="21"/>
      <c r="O579" s="21"/>
      <c r="P579" s="30"/>
      <c r="Q579" s="40"/>
      <c r="R579" s="40"/>
      <c r="S579" s="3"/>
      <c r="T579" s="3"/>
      <c r="U579" s="3"/>
      <c r="V579" s="3"/>
      <c r="W579" s="3"/>
      <c r="X579" s="3"/>
      <c r="Y579" s="3"/>
      <c r="Z579" s="3"/>
    </row>
    <row r="580" ht="16.5" customHeight="1">
      <c r="A580" s="25"/>
      <c r="B580" s="4"/>
      <c r="C580" s="27"/>
      <c r="D580" s="3"/>
      <c r="E580" s="3"/>
      <c r="F580" s="3"/>
      <c r="G580" s="9"/>
      <c r="H580" s="42"/>
      <c r="I580" s="3"/>
      <c r="J580" s="30"/>
      <c r="K580" s="30"/>
      <c r="L580" s="30"/>
      <c r="M580" s="22"/>
      <c r="N580" s="21"/>
      <c r="O580" s="21"/>
      <c r="P580" s="30"/>
      <c r="Q580" s="40"/>
      <c r="R580" s="40"/>
      <c r="S580" s="3"/>
      <c r="T580" s="3"/>
      <c r="U580" s="3"/>
      <c r="V580" s="3"/>
      <c r="W580" s="3"/>
      <c r="X580" s="3"/>
      <c r="Y580" s="3"/>
      <c r="Z580" s="3"/>
    </row>
    <row r="581" ht="16.5" customHeight="1">
      <c r="A581" s="25"/>
      <c r="B581" s="4"/>
      <c r="C581" s="27"/>
      <c r="D581" s="3"/>
      <c r="E581" s="3"/>
      <c r="F581" s="3"/>
      <c r="G581" s="9"/>
      <c r="H581" s="42"/>
      <c r="I581" s="3"/>
      <c r="J581" s="30"/>
      <c r="K581" s="30"/>
      <c r="L581" s="30"/>
      <c r="M581" s="22"/>
      <c r="N581" s="21"/>
      <c r="O581" s="21"/>
      <c r="P581" s="30"/>
      <c r="Q581" s="40"/>
      <c r="R581" s="40"/>
      <c r="S581" s="3"/>
      <c r="T581" s="3"/>
      <c r="U581" s="3"/>
      <c r="V581" s="3"/>
      <c r="W581" s="3"/>
      <c r="X581" s="3"/>
      <c r="Y581" s="3"/>
      <c r="Z581" s="3"/>
    </row>
    <row r="582" ht="16.5" customHeight="1">
      <c r="A582" s="25"/>
      <c r="B582" s="4"/>
      <c r="C582" s="27"/>
      <c r="D582" s="3"/>
      <c r="E582" s="3"/>
      <c r="F582" s="3"/>
      <c r="G582" s="9"/>
      <c r="H582" s="42"/>
      <c r="I582" s="3"/>
      <c r="J582" s="30"/>
      <c r="K582" s="30"/>
      <c r="L582" s="30"/>
      <c r="M582" s="22"/>
      <c r="N582" s="21"/>
      <c r="O582" s="21"/>
      <c r="P582" s="30"/>
      <c r="Q582" s="40"/>
      <c r="R582" s="40"/>
      <c r="S582" s="3"/>
      <c r="T582" s="3"/>
      <c r="U582" s="3"/>
      <c r="V582" s="3"/>
      <c r="W582" s="3"/>
      <c r="X582" s="3"/>
      <c r="Y582" s="3"/>
      <c r="Z582" s="3"/>
    </row>
    <row r="583" ht="16.5" customHeight="1">
      <c r="A583" s="25"/>
      <c r="B583" s="4"/>
      <c r="C583" s="27"/>
      <c r="D583" s="3"/>
      <c r="E583" s="3"/>
      <c r="F583" s="3"/>
      <c r="G583" s="9"/>
      <c r="H583" s="42"/>
      <c r="I583" s="3"/>
      <c r="J583" s="30"/>
      <c r="K583" s="30"/>
      <c r="L583" s="30"/>
      <c r="M583" s="22"/>
      <c r="N583" s="21"/>
      <c r="O583" s="21"/>
      <c r="P583" s="30"/>
      <c r="Q583" s="40"/>
      <c r="R583" s="40"/>
      <c r="S583" s="3"/>
      <c r="T583" s="3"/>
      <c r="U583" s="3"/>
      <c r="V583" s="3"/>
      <c r="W583" s="3"/>
      <c r="X583" s="3"/>
      <c r="Y583" s="3"/>
      <c r="Z583" s="3"/>
    </row>
    <row r="584" ht="16.5" customHeight="1">
      <c r="A584" s="25"/>
      <c r="B584" s="4"/>
      <c r="C584" s="27"/>
      <c r="D584" s="3"/>
      <c r="E584" s="3"/>
      <c r="F584" s="3"/>
      <c r="G584" s="9"/>
      <c r="H584" s="42"/>
      <c r="I584" s="3"/>
      <c r="J584" s="30"/>
      <c r="K584" s="30"/>
      <c r="L584" s="30"/>
      <c r="M584" s="22"/>
      <c r="N584" s="21"/>
      <c r="O584" s="21"/>
      <c r="P584" s="30"/>
      <c r="Q584" s="40"/>
      <c r="R584" s="40"/>
      <c r="S584" s="3"/>
      <c r="T584" s="3"/>
      <c r="U584" s="3"/>
      <c r="V584" s="3"/>
      <c r="W584" s="3"/>
      <c r="X584" s="3"/>
      <c r="Y584" s="3"/>
      <c r="Z584" s="3"/>
    </row>
    <row r="585" ht="16.5" customHeight="1">
      <c r="A585" s="25"/>
      <c r="B585" s="4"/>
      <c r="C585" s="27"/>
      <c r="D585" s="3"/>
      <c r="E585" s="3"/>
      <c r="F585" s="3"/>
      <c r="G585" s="9"/>
      <c r="H585" s="42"/>
      <c r="I585" s="3"/>
      <c r="J585" s="30"/>
      <c r="K585" s="30"/>
      <c r="L585" s="30"/>
      <c r="M585" s="22"/>
      <c r="N585" s="21"/>
      <c r="O585" s="21"/>
      <c r="P585" s="30"/>
      <c r="Q585" s="40"/>
      <c r="R585" s="40"/>
      <c r="S585" s="3"/>
      <c r="T585" s="3"/>
      <c r="U585" s="3"/>
      <c r="V585" s="3"/>
      <c r="W585" s="3"/>
      <c r="X585" s="3"/>
      <c r="Y585" s="3"/>
      <c r="Z585" s="3"/>
    </row>
    <row r="586" ht="16.5" customHeight="1">
      <c r="A586" s="25"/>
      <c r="B586" s="4"/>
      <c r="C586" s="27"/>
      <c r="D586" s="3"/>
      <c r="E586" s="3"/>
      <c r="F586" s="3"/>
      <c r="G586" s="9"/>
      <c r="H586" s="42"/>
      <c r="I586" s="3"/>
      <c r="J586" s="30"/>
      <c r="K586" s="30"/>
      <c r="L586" s="30"/>
      <c r="M586" s="22"/>
      <c r="N586" s="21"/>
      <c r="O586" s="21"/>
      <c r="P586" s="30"/>
      <c r="Q586" s="40"/>
      <c r="R586" s="40"/>
      <c r="S586" s="3"/>
      <c r="T586" s="3"/>
      <c r="U586" s="3"/>
      <c r="V586" s="3"/>
      <c r="W586" s="3"/>
      <c r="X586" s="3"/>
      <c r="Y586" s="3"/>
      <c r="Z586" s="3"/>
    </row>
    <row r="587" ht="16.5" customHeight="1">
      <c r="A587" s="25"/>
      <c r="B587" s="4"/>
      <c r="C587" s="27"/>
      <c r="D587" s="3"/>
      <c r="E587" s="3"/>
      <c r="F587" s="3"/>
      <c r="G587" s="9"/>
      <c r="H587" s="42"/>
      <c r="I587" s="3"/>
      <c r="J587" s="30"/>
      <c r="K587" s="30"/>
      <c r="L587" s="30"/>
      <c r="M587" s="22"/>
      <c r="N587" s="21"/>
      <c r="O587" s="21"/>
      <c r="P587" s="30"/>
      <c r="Q587" s="40"/>
      <c r="R587" s="40"/>
      <c r="S587" s="3"/>
      <c r="T587" s="3"/>
      <c r="U587" s="3"/>
      <c r="V587" s="3"/>
      <c r="W587" s="3"/>
      <c r="X587" s="3"/>
      <c r="Y587" s="3"/>
      <c r="Z587" s="3"/>
    </row>
    <row r="588" ht="16.5" customHeight="1">
      <c r="A588" s="25"/>
      <c r="B588" s="4"/>
      <c r="C588" s="27"/>
      <c r="D588" s="3"/>
      <c r="E588" s="3"/>
      <c r="F588" s="3"/>
      <c r="G588" s="9"/>
      <c r="H588" s="42"/>
      <c r="I588" s="3"/>
      <c r="J588" s="30"/>
      <c r="K588" s="30"/>
      <c r="L588" s="30"/>
      <c r="M588" s="22"/>
      <c r="N588" s="21"/>
      <c r="O588" s="21"/>
      <c r="P588" s="30"/>
      <c r="Q588" s="40"/>
      <c r="R588" s="40"/>
      <c r="S588" s="3"/>
      <c r="T588" s="3"/>
      <c r="U588" s="3"/>
      <c r="V588" s="3"/>
      <c r="W588" s="3"/>
      <c r="X588" s="3"/>
      <c r="Y588" s="3"/>
      <c r="Z588" s="3"/>
    </row>
    <row r="589" ht="16.5" customHeight="1">
      <c r="A589" s="25"/>
      <c r="B589" s="4"/>
      <c r="C589" s="27"/>
      <c r="D589" s="3"/>
      <c r="E589" s="3"/>
      <c r="F589" s="3"/>
      <c r="G589" s="9"/>
      <c r="H589" s="42"/>
      <c r="I589" s="3"/>
      <c r="J589" s="30"/>
      <c r="K589" s="30"/>
      <c r="L589" s="30"/>
      <c r="M589" s="22"/>
      <c r="N589" s="21"/>
      <c r="O589" s="21"/>
      <c r="P589" s="30"/>
      <c r="Q589" s="40"/>
      <c r="R589" s="40"/>
      <c r="S589" s="3"/>
      <c r="T589" s="3"/>
      <c r="U589" s="3"/>
      <c r="V589" s="3"/>
      <c r="W589" s="3"/>
      <c r="X589" s="3"/>
      <c r="Y589" s="3"/>
      <c r="Z589" s="3"/>
    </row>
    <row r="590" ht="16.5" customHeight="1">
      <c r="A590" s="25"/>
      <c r="B590" s="4"/>
      <c r="C590" s="27"/>
      <c r="D590" s="3"/>
      <c r="E590" s="3"/>
      <c r="F590" s="3"/>
      <c r="G590" s="9"/>
      <c r="H590" s="42"/>
      <c r="I590" s="3"/>
      <c r="J590" s="30"/>
      <c r="K590" s="30"/>
      <c r="L590" s="30"/>
      <c r="M590" s="22"/>
      <c r="N590" s="21"/>
      <c r="O590" s="21"/>
      <c r="P590" s="30"/>
      <c r="Q590" s="40"/>
      <c r="R590" s="40"/>
      <c r="S590" s="3"/>
      <c r="T590" s="3"/>
      <c r="U590" s="3"/>
      <c r="V590" s="3"/>
      <c r="W590" s="3"/>
      <c r="X590" s="3"/>
      <c r="Y590" s="3"/>
      <c r="Z590" s="3"/>
    </row>
    <row r="591" ht="16.5" customHeight="1">
      <c r="A591" s="25"/>
      <c r="B591" s="4"/>
      <c r="C591" s="27"/>
      <c r="D591" s="3"/>
      <c r="E591" s="3"/>
      <c r="F591" s="3"/>
      <c r="G591" s="9"/>
      <c r="H591" s="42"/>
      <c r="I591" s="3"/>
      <c r="J591" s="30"/>
      <c r="K591" s="30"/>
      <c r="L591" s="30"/>
      <c r="M591" s="22"/>
      <c r="N591" s="21"/>
      <c r="O591" s="21"/>
      <c r="P591" s="30"/>
      <c r="Q591" s="40"/>
      <c r="R591" s="40"/>
      <c r="S591" s="3"/>
      <c r="T591" s="3"/>
      <c r="U591" s="3"/>
      <c r="V591" s="3"/>
      <c r="W591" s="3"/>
      <c r="X591" s="3"/>
      <c r="Y591" s="3"/>
      <c r="Z591" s="3"/>
    </row>
    <row r="592" ht="16.5" customHeight="1">
      <c r="A592" s="25"/>
      <c r="B592" s="4"/>
      <c r="C592" s="27"/>
      <c r="D592" s="3"/>
      <c r="E592" s="3"/>
      <c r="F592" s="3"/>
      <c r="G592" s="9"/>
      <c r="H592" s="42"/>
      <c r="I592" s="3"/>
      <c r="J592" s="30"/>
      <c r="K592" s="30"/>
      <c r="L592" s="30"/>
      <c r="M592" s="22"/>
      <c r="N592" s="21"/>
      <c r="O592" s="21"/>
      <c r="P592" s="30"/>
      <c r="Q592" s="40"/>
      <c r="R592" s="40"/>
      <c r="S592" s="3"/>
      <c r="T592" s="3"/>
      <c r="U592" s="3"/>
      <c r="V592" s="3"/>
      <c r="W592" s="3"/>
      <c r="X592" s="3"/>
      <c r="Y592" s="3"/>
      <c r="Z592" s="3"/>
    </row>
    <row r="593" ht="16.5" customHeight="1">
      <c r="A593" s="25"/>
      <c r="B593" s="4"/>
      <c r="C593" s="27"/>
      <c r="D593" s="3"/>
      <c r="E593" s="3"/>
      <c r="F593" s="3"/>
      <c r="G593" s="9"/>
      <c r="H593" s="42"/>
      <c r="I593" s="3"/>
      <c r="J593" s="30"/>
      <c r="K593" s="30"/>
      <c r="L593" s="30"/>
      <c r="M593" s="22"/>
      <c r="N593" s="21"/>
      <c r="O593" s="21"/>
      <c r="P593" s="30"/>
      <c r="Q593" s="40"/>
      <c r="R593" s="40"/>
      <c r="S593" s="3"/>
      <c r="T593" s="3"/>
      <c r="U593" s="3"/>
      <c r="V593" s="3"/>
      <c r="W593" s="3"/>
      <c r="X593" s="3"/>
      <c r="Y593" s="3"/>
      <c r="Z593" s="3"/>
    </row>
    <row r="594" ht="16.5" customHeight="1">
      <c r="A594" s="25"/>
      <c r="B594" s="4"/>
      <c r="C594" s="27"/>
      <c r="D594" s="3"/>
      <c r="E594" s="3"/>
      <c r="F594" s="3"/>
      <c r="G594" s="9"/>
      <c r="H594" s="42"/>
      <c r="I594" s="3"/>
      <c r="J594" s="30"/>
      <c r="K594" s="30"/>
      <c r="L594" s="30"/>
      <c r="M594" s="22"/>
      <c r="N594" s="21"/>
      <c r="O594" s="21"/>
      <c r="P594" s="30"/>
      <c r="Q594" s="40"/>
      <c r="R594" s="40"/>
      <c r="S594" s="3"/>
      <c r="T594" s="3"/>
      <c r="U594" s="3"/>
      <c r="V594" s="3"/>
      <c r="W594" s="3"/>
      <c r="X594" s="3"/>
      <c r="Y594" s="3"/>
      <c r="Z594" s="3"/>
    </row>
    <row r="595" ht="16.5" customHeight="1">
      <c r="A595" s="25"/>
      <c r="B595" s="4"/>
      <c r="C595" s="27"/>
      <c r="D595" s="3"/>
      <c r="E595" s="3"/>
      <c r="F595" s="3"/>
      <c r="G595" s="9"/>
      <c r="H595" s="42"/>
      <c r="I595" s="3"/>
      <c r="J595" s="30"/>
      <c r="K595" s="30"/>
      <c r="L595" s="30"/>
      <c r="M595" s="22"/>
      <c r="N595" s="21"/>
      <c r="O595" s="21"/>
      <c r="P595" s="30"/>
      <c r="Q595" s="40"/>
      <c r="R595" s="40"/>
      <c r="S595" s="3"/>
      <c r="T595" s="3"/>
      <c r="U595" s="3"/>
      <c r="V595" s="3"/>
      <c r="W595" s="3"/>
      <c r="X595" s="3"/>
      <c r="Y595" s="3"/>
      <c r="Z595" s="3"/>
    </row>
    <row r="596" ht="16.5" customHeight="1">
      <c r="A596" s="25"/>
      <c r="B596" s="4"/>
      <c r="C596" s="27"/>
      <c r="D596" s="3"/>
      <c r="E596" s="3"/>
      <c r="F596" s="3"/>
      <c r="G596" s="9"/>
      <c r="H596" s="42"/>
      <c r="I596" s="3"/>
      <c r="J596" s="30"/>
      <c r="K596" s="30"/>
      <c r="L596" s="30"/>
      <c r="M596" s="22"/>
      <c r="N596" s="21"/>
      <c r="O596" s="21"/>
      <c r="P596" s="30"/>
      <c r="Q596" s="40"/>
      <c r="R596" s="40"/>
      <c r="S596" s="3"/>
      <c r="T596" s="3"/>
      <c r="U596" s="3"/>
      <c r="V596" s="3"/>
      <c r="W596" s="3"/>
      <c r="X596" s="3"/>
      <c r="Y596" s="3"/>
      <c r="Z596" s="3"/>
    </row>
    <row r="597" ht="16.5" customHeight="1">
      <c r="A597" s="25"/>
      <c r="B597" s="4"/>
      <c r="C597" s="27"/>
      <c r="D597" s="3"/>
      <c r="E597" s="3"/>
      <c r="F597" s="3"/>
      <c r="G597" s="9"/>
      <c r="H597" s="42"/>
      <c r="I597" s="3"/>
      <c r="J597" s="30"/>
      <c r="K597" s="30"/>
      <c r="L597" s="30"/>
      <c r="M597" s="22"/>
      <c r="N597" s="21"/>
      <c r="O597" s="21"/>
      <c r="P597" s="30"/>
      <c r="Q597" s="40"/>
      <c r="R597" s="40"/>
      <c r="S597" s="3"/>
      <c r="T597" s="3"/>
      <c r="U597" s="3"/>
      <c r="V597" s="3"/>
      <c r="W597" s="3"/>
      <c r="X597" s="3"/>
      <c r="Y597" s="3"/>
      <c r="Z597" s="3"/>
    </row>
    <row r="598" ht="16.5" customHeight="1">
      <c r="A598" s="25"/>
      <c r="B598" s="4"/>
      <c r="C598" s="27"/>
      <c r="D598" s="3"/>
      <c r="E598" s="3"/>
      <c r="F598" s="3"/>
      <c r="G598" s="9"/>
      <c r="H598" s="42"/>
      <c r="I598" s="3"/>
      <c r="J598" s="30"/>
      <c r="K598" s="30"/>
      <c r="L598" s="30"/>
      <c r="M598" s="22"/>
      <c r="N598" s="21"/>
      <c r="O598" s="21"/>
      <c r="P598" s="30"/>
      <c r="Q598" s="40"/>
      <c r="R598" s="40"/>
      <c r="S598" s="3"/>
      <c r="T598" s="3"/>
      <c r="U598" s="3"/>
      <c r="V598" s="3"/>
      <c r="W598" s="3"/>
      <c r="X598" s="3"/>
      <c r="Y598" s="3"/>
      <c r="Z598" s="3"/>
    </row>
    <row r="599" ht="16.5" customHeight="1">
      <c r="A599" s="25"/>
      <c r="B599" s="4"/>
      <c r="C599" s="27"/>
      <c r="D599" s="3"/>
      <c r="E599" s="3"/>
      <c r="F599" s="3"/>
      <c r="G599" s="9"/>
      <c r="H599" s="42"/>
      <c r="I599" s="3"/>
      <c r="J599" s="30"/>
      <c r="K599" s="30"/>
      <c r="L599" s="30"/>
      <c r="M599" s="22"/>
      <c r="N599" s="21"/>
      <c r="O599" s="21"/>
      <c r="P599" s="30"/>
      <c r="Q599" s="40"/>
      <c r="R599" s="40"/>
      <c r="S599" s="3"/>
      <c r="T599" s="3"/>
      <c r="U599" s="3"/>
      <c r="V599" s="3"/>
      <c r="W599" s="3"/>
      <c r="X599" s="3"/>
      <c r="Y599" s="3"/>
      <c r="Z599" s="3"/>
    </row>
    <row r="600" ht="16.5" customHeight="1">
      <c r="A600" s="25"/>
      <c r="B600" s="4"/>
      <c r="C600" s="27"/>
      <c r="D600" s="3"/>
      <c r="E600" s="3"/>
      <c r="F600" s="3"/>
      <c r="G600" s="9"/>
      <c r="H600" s="42"/>
      <c r="I600" s="3"/>
      <c r="J600" s="30"/>
      <c r="K600" s="30"/>
      <c r="L600" s="30"/>
      <c r="M600" s="22"/>
      <c r="N600" s="21"/>
      <c r="O600" s="21"/>
      <c r="P600" s="30"/>
      <c r="Q600" s="40"/>
      <c r="R600" s="40"/>
      <c r="S600" s="3"/>
      <c r="T600" s="3"/>
      <c r="U600" s="3"/>
      <c r="V600" s="3"/>
      <c r="W600" s="3"/>
      <c r="X600" s="3"/>
      <c r="Y600" s="3"/>
      <c r="Z600" s="3"/>
    </row>
    <row r="601" ht="16.5" customHeight="1">
      <c r="A601" s="25"/>
      <c r="B601" s="4"/>
      <c r="C601" s="27"/>
      <c r="D601" s="3"/>
      <c r="E601" s="3"/>
      <c r="F601" s="3"/>
      <c r="G601" s="9"/>
      <c r="H601" s="42"/>
      <c r="I601" s="3"/>
      <c r="J601" s="30"/>
      <c r="K601" s="30"/>
      <c r="L601" s="30"/>
      <c r="M601" s="22"/>
      <c r="N601" s="21"/>
      <c r="O601" s="21"/>
      <c r="P601" s="30"/>
      <c r="Q601" s="40"/>
      <c r="R601" s="40"/>
      <c r="S601" s="3"/>
      <c r="T601" s="3"/>
      <c r="U601" s="3"/>
      <c r="V601" s="3"/>
      <c r="W601" s="3"/>
      <c r="X601" s="3"/>
      <c r="Y601" s="3"/>
      <c r="Z601" s="3"/>
    </row>
    <row r="602" ht="16.5" customHeight="1">
      <c r="A602" s="25"/>
      <c r="B602" s="4"/>
      <c r="C602" s="27"/>
      <c r="D602" s="3"/>
      <c r="E602" s="3"/>
      <c r="F602" s="3"/>
      <c r="G602" s="9"/>
      <c r="H602" s="42"/>
      <c r="I602" s="3"/>
      <c r="J602" s="30"/>
      <c r="K602" s="30"/>
      <c r="L602" s="30"/>
      <c r="M602" s="22"/>
      <c r="N602" s="21"/>
      <c r="O602" s="21"/>
      <c r="P602" s="30"/>
      <c r="Q602" s="40"/>
      <c r="R602" s="40"/>
      <c r="S602" s="3"/>
      <c r="T602" s="3"/>
      <c r="U602" s="3"/>
      <c r="V602" s="3"/>
      <c r="W602" s="3"/>
      <c r="X602" s="3"/>
      <c r="Y602" s="3"/>
      <c r="Z602" s="3"/>
    </row>
    <row r="603" ht="16.5" customHeight="1">
      <c r="A603" s="25"/>
      <c r="B603" s="4"/>
      <c r="C603" s="27"/>
      <c r="D603" s="3"/>
      <c r="E603" s="3"/>
      <c r="F603" s="3"/>
      <c r="G603" s="9"/>
      <c r="H603" s="42"/>
      <c r="I603" s="3"/>
      <c r="J603" s="30"/>
      <c r="K603" s="30"/>
      <c r="L603" s="30"/>
      <c r="M603" s="22"/>
      <c r="N603" s="21"/>
      <c r="O603" s="21"/>
      <c r="P603" s="30"/>
      <c r="Q603" s="40"/>
      <c r="R603" s="40"/>
      <c r="S603" s="3"/>
      <c r="T603" s="3"/>
      <c r="U603" s="3"/>
      <c r="V603" s="3"/>
      <c r="W603" s="3"/>
      <c r="X603" s="3"/>
      <c r="Y603" s="3"/>
      <c r="Z603" s="3"/>
    </row>
    <row r="604" ht="16.5" customHeight="1">
      <c r="A604" s="25"/>
      <c r="B604" s="4"/>
      <c r="C604" s="27"/>
      <c r="D604" s="3"/>
      <c r="E604" s="3"/>
      <c r="F604" s="3"/>
      <c r="G604" s="9"/>
      <c r="H604" s="42"/>
      <c r="I604" s="3"/>
      <c r="J604" s="30"/>
      <c r="K604" s="30"/>
      <c r="L604" s="30"/>
      <c r="M604" s="22"/>
      <c r="N604" s="21"/>
      <c r="O604" s="21"/>
      <c r="P604" s="30"/>
      <c r="Q604" s="40"/>
      <c r="R604" s="40"/>
      <c r="S604" s="3"/>
      <c r="T604" s="3"/>
      <c r="U604" s="3"/>
      <c r="V604" s="3"/>
      <c r="W604" s="3"/>
      <c r="X604" s="3"/>
      <c r="Y604" s="3"/>
      <c r="Z604" s="3"/>
    </row>
    <row r="605" ht="16.5" customHeight="1">
      <c r="A605" s="25"/>
      <c r="B605" s="4"/>
      <c r="C605" s="27"/>
      <c r="D605" s="3"/>
      <c r="E605" s="3"/>
      <c r="F605" s="3"/>
      <c r="G605" s="9"/>
      <c r="H605" s="42"/>
      <c r="I605" s="3"/>
      <c r="J605" s="30"/>
      <c r="K605" s="30"/>
      <c r="L605" s="30"/>
      <c r="M605" s="22"/>
      <c r="N605" s="21"/>
      <c r="O605" s="21"/>
      <c r="P605" s="30"/>
      <c r="Q605" s="40"/>
      <c r="R605" s="40"/>
      <c r="S605" s="3"/>
      <c r="T605" s="3"/>
      <c r="U605" s="3"/>
      <c r="V605" s="3"/>
      <c r="W605" s="3"/>
      <c r="X605" s="3"/>
      <c r="Y605" s="3"/>
      <c r="Z605" s="3"/>
    </row>
    <row r="606" ht="16.5" customHeight="1">
      <c r="A606" s="25"/>
      <c r="B606" s="4"/>
      <c r="C606" s="27"/>
      <c r="D606" s="3"/>
      <c r="E606" s="3"/>
      <c r="F606" s="3"/>
      <c r="G606" s="9"/>
      <c r="H606" s="42"/>
      <c r="I606" s="3"/>
      <c r="J606" s="30"/>
      <c r="K606" s="30"/>
      <c r="L606" s="30"/>
      <c r="M606" s="22"/>
      <c r="N606" s="21"/>
      <c r="O606" s="21"/>
      <c r="P606" s="30"/>
      <c r="Q606" s="40"/>
      <c r="R606" s="40"/>
      <c r="S606" s="3"/>
      <c r="T606" s="3"/>
      <c r="U606" s="3"/>
      <c r="V606" s="3"/>
      <c r="W606" s="3"/>
      <c r="X606" s="3"/>
      <c r="Y606" s="3"/>
      <c r="Z606" s="3"/>
    </row>
    <row r="607" ht="16.5" customHeight="1">
      <c r="A607" s="25"/>
      <c r="B607" s="4"/>
      <c r="C607" s="27"/>
      <c r="D607" s="3"/>
      <c r="E607" s="3"/>
      <c r="F607" s="3"/>
      <c r="G607" s="9"/>
      <c r="H607" s="42"/>
      <c r="I607" s="3"/>
      <c r="J607" s="30"/>
      <c r="K607" s="30"/>
      <c r="L607" s="30"/>
      <c r="M607" s="22"/>
      <c r="N607" s="21"/>
      <c r="O607" s="21"/>
      <c r="P607" s="30"/>
      <c r="Q607" s="40"/>
      <c r="R607" s="40"/>
      <c r="S607" s="3"/>
      <c r="T607" s="3"/>
      <c r="U607" s="3"/>
      <c r="V607" s="3"/>
      <c r="W607" s="3"/>
      <c r="X607" s="3"/>
      <c r="Y607" s="3"/>
      <c r="Z607" s="3"/>
    </row>
    <row r="608" ht="16.5" customHeight="1">
      <c r="A608" s="25"/>
      <c r="B608" s="4"/>
      <c r="C608" s="27"/>
      <c r="D608" s="3"/>
      <c r="E608" s="3"/>
      <c r="F608" s="3"/>
      <c r="G608" s="9"/>
      <c r="H608" s="42"/>
      <c r="I608" s="3"/>
      <c r="J608" s="30"/>
      <c r="K608" s="30"/>
      <c r="L608" s="30"/>
      <c r="M608" s="22"/>
      <c r="N608" s="21"/>
      <c r="O608" s="21"/>
      <c r="P608" s="30"/>
      <c r="Q608" s="40"/>
      <c r="R608" s="40"/>
      <c r="S608" s="3"/>
      <c r="T608" s="3"/>
      <c r="U608" s="3"/>
      <c r="V608" s="3"/>
      <c r="W608" s="3"/>
      <c r="X608" s="3"/>
      <c r="Y608" s="3"/>
      <c r="Z608" s="3"/>
    </row>
    <row r="609" ht="16.5" customHeight="1">
      <c r="A609" s="25"/>
      <c r="B609" s="4"/>
      <c r="C609" s="27"/>
      <c r="D609" s="3"/>
      <c r="E609" s="3"/>
      <c r="F609" s="3"/>
      <c r="G609" s="9"/>
      <c r="H609" s="42"/>
      <c r="I609" s="3"/>
      <c r="J609" s="30"/>
      <c r="K609" s="30"/>
      <c r="L609" s="30"/>
      <c r="M609" s="22"/>
      <c r="N609" s="21"/>
      <c r="O609" s="21"/>
      <c r="P609" s="30"/>
      <c r="Q609" s="40"/>
      <c r="R609" s="40"/>
      <c r="S609" s="3"/>
      <c r="T609" s="3"/>
      <c r="U609" s="3"/>
      <c r="V609" s="3"/>
      <c r="W609" s="3"/>
      <c r="X609" s="3"/>
      <c r="Y609" s="3"/>
      <c r="Z609" s="3"/>
    </row>
    <row r="610" ht="16.5" customHeight="1">
      <c r="A610" s="25"/>
      <c r="B610" s="4"/>
      <c r="C610" s="27"/>
      <c r="D610" s="3"/>
      <c r="E610" s="3"/>
      <c r="F610" s="3"/>
      <c r="G610" s="9"/>
      <c r="H610" s="42"/>
      <c r="I610" s="3"/>
      <c r="J610" s="30"/>
      <c r="K610" s="30"/>
      <c r="L610" s="30"/>
      <c r="M610" s="22"/>
      <c r="N610" s="21"/>
      <c r="O610" s="21"/>
      <c r="P610" s="30"/>
      <c r="Q610" s="40"/>
      <c r="R610" s="40"/>
      <c r="S610" s="3"/>
      <c r="T610" s="3"/>
      <c r="U610" s="3"/>
      <c r="V610" s="3"/>
      <c r="W610" s="3"/>
      <c r="X610" s="3"/>
      <c r="Y610" s="3"/>
      <c r="Z610" s="3"/>
    </row>
    <row r="611" ht="16.5" customHeight="1">
      <c r="A611" s="25"/>
      <c r="B611" s="4"/>
      <c r="C611" s="27"/>
      <c r="D611" s="3"/>
      <c r="E611" s="3"/>
      <c r="F611" s="3"/>
      <c r="G611" s="9"/>
      <c r="H611" s="42"/>
      <c r="I611" s="3"/>
      <c r="J611" s="30"/>
      <c r="K611" s="30"/>
      <c r="L611" s="30"/>
      <c r="M611" s="22"/>
      <c r="N611" s="21"/>
      <c r="O611" s="21"/>
      <c r="P611" s="30"/>
      <c r="Q611" s="40"/>
      <c r="R611" s="40"/>
      <c r="S611" s="3"/>
      <c r="T611" s="3"/>
      <c r="U611" s="3"/>
      <c r="V611" s="3"/>
      <c r="W611" s="3"/>
      <c r="X611" s="3"/>
      <c r="Y611" s="3"/>
      <c r="Z611" s="3"/>
    </row>
    <row r="612" ht="16.5" customHeight="1">
      <c r="A612" s="25"/>
      <c r="B612" s="4"/>
      <c r="C612" s="27"/>
      <c r="D612" s="3"/>
      <c r="E612" s="3"/>
      <c r="F612" s="3"/>
      <c r="G612" s="9"/>
      <c r="H612" s="42"/>
      <c r="I612" s="3"/>
      <c r="J612" s="30"/>
      <c r="K612" s="30"/>
      <c r="L612" s="30"/>
      <c r="M612" s="22"/>
      <c r="N612" s="21"/>
      <c r="O612" s="21"/>
      <c r="P612" s="30"/>
      <c r="Q612" s="40"/>
      <c r="R612" s="40"/>
      <c r="S612" s="3"/>
      <c r="T612" s="3"/>
      <c r="U612" s="3"/>
      <c r="V612" s="3"/>
      <c r="W612" s="3"/>
      <c r="X612" s="3"/>
      <c r="Y612" s="3"/>
      <c r="Z612" s="3"/>
    </row>
    <row r="613" ht="16.5" customHeight="1">
      <c r="A613" s="25"/>
      <c r="B613" s="4"/>
      <c r="C613" s="27"/>
      <c r="D613" s="3"/>
      <c r="E613" s="3"/>
      <c r="F613" s="3"/>
      <c r="G613" s="9"/>
      <c r="H613" s="42"/>
      <c r="I613" s="3"/>
      <c r="J613" s="30"/>
      <c r="K613" s="30"/>
      <c r="L613" s="30"/>
      <c r="M613" s="22"/>
      <c r="N613" s="21"/>
      <c r="O613" s="21"/>
      <c r="P613" s="30"/>
      <c r="Q613" s="40"/>
      <c r="R613" s="40"/>
      <c r="S613" s="3"/>
      <c r="T613" s="3"/>
      <c r="U613" s="3"/>
      <c r="V613" s="3"/>
      <c r="W613" s="3"/>
      <c r="X613" s="3"/>
      <c r="Y613" s="3"/>
      <c r="Z613" s="3"/>
    </row>
    <row r="614" ht="16.5" customHeight="1">
      <c r="A614" s="25"/>
      <c r="B614" s="4"/>
      <c r="C614" s="27"/>
      <c r="D614" s="3"/>
      <c r="E614" s="3"/>
      <c r="F614" s="3"/>
      <c r="G614" s="9"/>
      <c r="H614" s="42"/>
      <c r="I614" s="3"/>
      <c r="J614" s="30"/>
      <c r="K614" s="30"/>
      <c r="L614" s="30"/>
      <c r="M614" s="22"/>
      <c r="N614" s="21"/>
      <c r="O614" s="21"/>
      <c r="P614" s="30"/>
      <c r="Q614" s="40"/>
      <c r="R614" s="40"/>
      <c r="S614" s="3"/>
      <c r="T614" s="3"/>
      <c r="U614" s="3"/>
      <c r="V614" s="3"/>
      <c r="W614" s="3"/>
      <c r="X614" s="3"/>
      <c r="Y614" s="3"/>
      <c r="Z614" s="3"/>
    </row>
    <row r="615" ht="16.5" customHeight="1">
      <c r="A615" s="25"/>
      <c r="B615" s="4"/>
      <c r="C615" s="27"/>
      <c r="D615" s="3"/>
      <c r="E615" s="3"/>
      <c r="F615" s="3"/>
      <c r="G615" s="9"/>
      <c r="H615" s="42"/>
      <c r="I615" s="3"/>
      <c r="J615" s="30"/>
      <c r="K615" s="30"/>
      <c r="L615" s="30"/>
      <c r="M615" s="22"/>
      <c r="N615" s="21"/>
      <c r="O615" s="21"/>
      <c r="P615" s="30"/>
      <c r="Q615" s="40"/>
      <c r="R615" s="40"/>
      <c r="S615" s="3"/>
      <c r="T615" s="3"/>
      <c r="U615" s="3"/>
      <c r="V615" s="3"/>
      <c r="W615" s="3"/>
      <c r="X615" s="3"/>
      <c r="Y615" s="3"/>
      <c r="Z615" s="3"/>
    </row>
    <row r="616" ht="16.5" customHeight="1">
      <c r="A616" s="25"/>
      <c r="B616" s="4"/>
      <c r="C616" s="27"/>
      <c r="D616" s="3"/>
      <c r="E616" s="3"/>
      <c r="F616" s="3"/>
      <c r="G616" s="9"/>
      <c r="H616" s="42"/>
      <c r="I616" s="3"/>
      <c r="J616" s="30"/>
      <c r="K616" s="30"/>
      <c r="L616" s="30"/>
      <c r="M616" s="22"/>
      <c r="N616" s="21"/>
      <c r="O616" s="21"/>
      <c r="P616" s="30"/>
      <c r="Q616" s="40"/>
      <c r="R616" s="40"/>
      <c r="S616" s="3"/>
      <c r="T616" s="3"/>
      <c r="U616" s="3"/>
      <c r="V616" s="3"/>
      <c r="W616" s="3"/>
      <c r="X616" s="3"/>
      <c r="Y616" s="3"/>
      <c r="Z616" s="3"/>
    </row>
    <row r="617" ht="16.5" customHeight="1">
      <c r="A617" s="25"/>
      <c r="B617" s="4"/>
      <c r="C617" s="27"/>
      <c r="D617" s="3"/>
      <c r="E617" s="3"/>
      <c r="F617" s="3"/>
      <c r="G617" s="9"/>
      <c r="H617" s="42"/>
      <c r="I617" s="3"/>
      <c r="J617" s="30"/>
      <c r="K617" s="30"/>
      <c r="L617" s="30"/>
      <c r="M617" s="22"/>
      <c r="N617" s="21"/>
      <c r="O617" s="21"/>
      <c r="P617" s="30"/>
      <c r="Q617" s="40"/>
      <c r="R617" s="40"/>
      <c r="S617" s="3"/>
      <c r="T617" s="3"/>
      <c r="U617" s="3"/>
      <c r="V617" s="3"/>
      <c r="W617" s="3"/>
      <c r="X617" s="3"/>
      <c r="Y617" s="3"/>
      <c r="Z617" s="3"/>
    </row>
    <row r="618" ht="16.5" customHeight="1">
      <c r="A618" s="25"/>
      <c r="B618" s="4"/>
      <c r="C618" s="27"/>
      <c r="D618" s="3"/>
      <c r="E618" s="3"/>
      <c r="F618" s="3"/>
      <c r="G618" s="9"/>
      <c r="H618" s="42"/>
      <c r="I618" s="3"/>
      <c r="J618" s="30"/>
      <c r="K618" s="30"/>
      <c r="L618" s="30"/>
      <c r="M618" s="22"/>
      <c r="N618" s="21"/>
      <c r="O618" s="21"/>
      <c r="P618" s="30"/>
      <c r="Q618" s="40"/>
      <c r="R618" s="40"/>
      <c r="S618" s="3"/>
      <c r="T618" s="3"/>
      <c r="U618" s="3"/>
      <c r="V618" s="3"/>
      <c r="W618" s="3"/>
      <c r="X618" s="3"/>
      <c r="Y618" s="3"/>
      <c r="Z618" s="3"/>
    </row>
    <row r="619" ht="16.5" customHeight="1">
      <c r="A619" s="25"/>
      <c r="B619" s="4"/>
      <c r="C619" s="27"/>
      <c r="D619" s="3"/>
      <c r="E619" s="3"/>
      <c r="F619" s="3"/>
      <c r="G619" s="9"/>
      <c r="H619" s="42"/>
      <c r="I619" s="3"/>
      <c r="J619" s="30"/>
      <c r="K619" s="30"/>
      <c r="L619" s="30"/>
      <c r="M619" s="22"/>
      <c r="N619" s="21"/>
      <c r="O619" s="21"/>
      <c r="P619" s="30"/>
      <c r="Q619" s="40"/>
      <c r="R619" s="40"/>
      <c r="S619" s="3"/>
      <c r="T619" s="3"/>
      <c r="U619" s="3"/>
      <c r="V619" s="3"/>
      <c r="W619" s="3"/>
      <c r="X619" s="3"/>
      <c r="Y619" s="3"/>
      <c r="Z619" s="3"/>
    </row>
    <row r="620" ht="16.5" customHeight="1">
      <c r="A620" s="25"/>
      <c r="B620" s="4"/>
      <c r="C620" s="27"/>
      <c r="D620" s="3"/>
      <c r="E620" s="3"/>
      <c r="F620" s="3"/>
      <c r="G620" s="9"/>
      <c r="H620" s="42"/>
      <c r="I620" s="3"/>
      <c r="J620" s="30"/>
      <c r="K620" s="30"/>
      <c r="L620" s="30"/>
      <c r="M620" s="22"/>
      <c r="N620" s="21"/>
      <c r="O620" s="21"/>
      <c r="P620" s="30"/>
      <c r="Q620" s="40"/>
      <c r="R620" s="40"/>
      <c r="S620" s="3"/>
      <c r="T620" s="3"/>
      <c r="U620" s="3"/>
      <c r="V620" s="3"/>
      <c r="W620" s="3"/>
      <c r="X620" s="3"/>
      <c r="Y620" s="3"/>
      <c r="Z620" s="3"/>
    </row>
    <row r="621" ht="16.5" customHeight="1">
      <c r="A621" s="25"/>
      <c r="B621" s="4"/>
      <c r="C621" s="27"/>
      <c r="D621" s="3"/>
      <c r="E621" s="3"/>
      <c r="F621" s="3"/>
      <c r="G621" s="9"/>
      <c r="H621" s="42"/>
      <c r="I621" s="3"/>
      <c r="J621" s="30"/>
      <c r="K621" s="30"/>
      <c r="L621" s="30"/>
      <c r="M621" s="22"/>
      <c r="N621" s="21"/>
      <c r="O621" s="21"/>
      <c r="P621" s="30"/>
      <c r="Q621" s="40"/>
      <c r="R621" s="40"/>
      <c r="S621" s="3"/>
      <c r="T621" s="3"/>
      <c r="U621" s="3"/>
      <c r="V621" s="3"/>
      <c r="W621" s="3"/>
      <c r="X621" s="3"/>
      <c r="Y621" s="3"/>
      <c r="Z621" s="3"/>
    </row>
    <row r="622" ht="16.5" customHeight="1">
      <c r="A622" s="25"/>
      <c r="B622" s="4"/>
      <c r="C622" s="27"/>
      <c r="D622" s="3"/>
      <c r="E622" s="3"/>
      <c r="F622" s="3"/>
      <c r="G622" s="9"/>
      <c r="H622" s="42"/>
      <c r="I622" s="3"/>
      <c r="J622" s="30"/>
      <c r="K622" s="30"/>
      <c r="L622" s="30"/>
      <c r="M622" s="22"/>
      <c r="N622" s="21"/>
      <c r="O622" s="21"/>
      <c r="P622" s="30"/>
      <c r="Q622" s="40"/>
      <c r="R622" s="40"/>
      <c r="S622" s="3"/>
      <c r="T622" s="3"/>
      <c r="U622" s="3"/>
      <c r="V622" s="3"/>
      <c r="W622" s="3"/>
      <c r="X622" s="3"/>
      <c r="Y622" s="3"/>
      <c r="Z622" s="3"/>
    </row>
    <row r="623" ht="16.5" customHeight="1">
      <c r="A623" s="25"/>
      <c r="B623" s="4"/>
      <c r="C623" s="27"/>
      <c r="D623" s="3"/>
      <c r="E623" s="3"/>
      <c r="F623" s="3"/>
      <c r="G623" s="9"/>
      <c r="H623" s="42"/>
      <c r="I623" s="3"/>
      <c r="J623" s="30"/>
      <c r="K623" s="30"/>
      <c r="L623" s="30"/>
      <c r="M623" s="22"/>
      <c r="N623" s="21"/>
      <c r="O623" s="21"/>
      <c r="P623" s="30"/>
      <c r="Q623" s="40"/>
      <c r="R623" s="40"/>
      <c r="S623" s="3"/>
      <c r="T623" s="3"/>
      <c r="U623" s="3"/>
      <c r="V623" s="3"/>
      <c r="W623" s="3"/>
      <c r="X623" s="3"/>
      <c r="Y623" s="3"/>
      <c r="Z623" s="3"/>
    </row>
    <row r="624" ht="16.5" customHeight="1">
      <c r="A624" s="25"/>
      <c r="B624" s="4"/>
      <c r="C624" s="27"/>
      <c r="D624" s="3"/>
      <c r="E624" s="3"/>
      <c r="F624" s="3"/>
      <c r="G624" s="9"/>
      <c r="H624" s="42"/>
      <c r="I624" s="3"/>
      <c r="J624" s="30"/>
      <c r="K624" s="30"/>
      <c r="L624" s="30"/>
      <c r="M624" s="22"/>
      <c r="N624" s="21"/>
      <c r="O624" s="21"/>
      <c r="P624" s="30"/>
      <c r="Q624" s="40"/>
      <c r="R624" s="40"/>
      <c r="S624" s="3"/>
      <c r="T624" s="3"/>
      <c r="U624" s="3"/>
      <c r="V624" s="3"/>
      <c r="W624" s="3"/>
      <c r="X624" s="3"/>
      <c r="Y624" s="3"/>
      <c r="Z624" s="3"/>
    </row>
    <row r="625" ht="16.5" customHeight="1">
      <c r="A625" s="25"/>
      <c r="B625" s="4"/>
      <c r="C625" s="27"/>
      <c r="D625" s="3"/>
      <c r="E625" s="3"/>
      <c r="F625" s="3"/>
      <c r="G625" s="9"/>
      <c r="H625" s="42"/>
      <c r="I625" s="3"/>
      <c r="J625" s="30"/>
      <c r="K625" s="30"/>
      <c r="L625" s="30"/>
      <c r="M625" s="22"/>
      <c r="N625" s="21"/>
      <c r="O625" s="21"/>
      <c r="P625" s="30"/>
      <c r="Q625" s="40"/>
      <c r="R625" s="40"/>
      <c r="S625" s="3"/>
      <c r="T625" s="3"/>
      <c r="U625" s="3"/>
      <c r="V625" s="3"/>
      <c r="W625" s="3"/>
      <c r="X625" s="3"/>
      <c r="Y625" s="3"/>
      <c r="Z625" s="3"/>
    </row>
    <row r="626" ht="16.5" customHeight="1">
      <c r="A626" s="25"/>
      <c r="B626" s="4"/>
      <c r="C626" s="27"/>
      <c r="D626" s="3"/>
      <c r="E626" s="3"/>
      <c r="F626" s="3"/>
      <c r="G626" s="9"/>
      <c r="H626" s="42"/>
      <c r="I626" s="3"/>
      <c r="J626" s="30"/>
      <c r="K626" s="30"/>
      <c r="L626" s="30"/>
      <c r="M626" s="22"/>
      <c r="N626" s="21"/>
      <c r="O626" s="21"/>
      <c r="P626" s="30"/>
      <c r="Q626" s="40"/>
      <c r="R626" s="40"/>
      <c r="S626" s="3"/>
      <c r="T626" s="3"/>
      <c r="U626" s="3"/>
      <c r="V626" s="3"/>
      <c r="W626" s="3"/>
      <c r="X626" s="3"/>
      <c r="Y626" s="3"/>
      <c r="Z626" s="3"/>
    </row>
    <row r="627" ht="16.5" customHeight="1">
      <c r="A627" s="25"/>
      <c r="B627" s="4"/>
      <c r="C627" s="27"/>
      <c r="D627" s="3"/>
      <c r="E627" s="3"/>
      <c r="F627" s="3"/>
      <c r="G627" s="9"/>
      <c r="H627" s="42"/>
      <c r="I627" s="3"/>
      <c r="J627" s="30"/>
      <c r="K627" s="30"/>
      <c r="L627" s="30"/>
      <c r="M627" s="22"/>
      <c r="N627" s="21"/>
      <c r="O627" s="21"/>
      <c r="P627" s="30"/>
      <c r="Q627" s="40"/>
      <c r="R627" s="40"/>
      <c r="S627" s="3"/>
      <c r="T627" s="3"/>
      <c r="U627" s="3"/>
      <c r="V627" s="3"/>
      <c r="W627" s="3"/>
      <c r="X627" s="3"/>
      <c r="Y627" s="3"/>
      <c r="Z627" s="3"/>
    </row>
    <row r="628" ht="16.5" customHeight="1">
      <c r="A628" s="25"/>
      <c r="B628" s="4"/>
      <c r="C628" s="27"/>
      <c r="D628" s="3"/>
      <c r="E628" s="3"/>
      <c r="F628" s="3"/>
      <c r="G628" s="9"/>
      <c r="H628" s="42"/>
      <c r="I628" s="3"/>
      <c r="J628" s="30"/>
      <c r="K628" s="30"/>
      <c r="L628" s="30"/>
      <c r="M628" s="22"/>
      <c r="N628" s="21"/>
      <c r="O628" s="21"/>
      <c r="P628" s="30"/>
      <c r="Q628" s="40"/>
      <c r="R628" s="40"/>
      <c r="S628" s="3"/>
      <c r="T628" s="3"/>
      <c r="U628" s="3"/>
      <c r="V628" s="3"/>
      <c r="W628" s="3"/>
      <c r="X628" s="3"/>
      <c r="Y628" s="3"/>
      <c r="Z628" s="3"/>
    </row>
    <row r="629" ht="16.5" customHeight="1">
      <c r="A629" s="25"/>
      <c r="B629" s="4"/>
      <c r="C629" s="27"/>
      <c r="D629" s="3"/>
      <c r="E629" s="3"/>
      <c r="F629" s="3"/>
      <c r="G629" s="9"/>
      <c r="H629" s="42"/>
      <c r="I629" s="3"/>
      <c r="J629" s="30"/>
      <c r="K629" s="30"/>
      <c r="L629" s="30"/>
      <c r="M629" s="22"/>
      <c r="N629" s="21"/>
      <c r="O629" s="21"/>
      <c r="P629" s="30"/>
      <c r="Q629" s="40"/>
      <c r="R629" s="40"/>
      <c r="S629" s="3"/>
      <c r="T629" s="3"/>
      <c r="U629" s="3"/>
      <c r="V629" s="3"/>
      <c r="W629" s="3"/>
      <c r="X629" s="3"/>
      <c r="Y629" s="3"/>
      <c r="Z629" s="3"/>
    </row>
    <row r="630" ht="16.5" customHeight="1">
      <c r="A630" s="25"/>
      <c r="B630" s="4"/>
      <c r="C630" s="27"/>
      <c r="D630" s="3"/>
      <c r="E630" s="3"/>
      <c r="F630" s="3"/>
      <c r="G630" s="9"/>
      <c r="H630" s="42"/>
      <c r="I630" s="3"/>
      <c r="J630" s="30"/>
      <c r="K630" s="30"/>
      <c r="L630" s="30"/>
      <c r="M630" s="22"/>
      <c r="N630" s="21"/>
      <c r="O630" s="21"/>
      <c r="P630" s="30"/>
      <c r="Q630" s="40"/>
      <c r="R630" s="40"/>
      <c r="S630" s="3"/>
      <c r="T630" s="3"/>
      <c r="U630" s="3"/>
      <c r="V630" s="3"/>
      <c r="W630" s="3"/>
      <c r="X630" s="3"/>
      <c r="Y630" s="3"/>
      <c r="Z630" s="3"/>
    </row>
    <row r="631" ht="16.5" customHeight="1">
      <c r="A631" s="25"/>
      <c r="B631" s="4"/>
      <c r="C631" s="27"/>
      <c r="D631" s="3"/>
      <c r="E631" s="3"/>
      <c r="F631" s="3"/>
      <c r="G631" s="9"/>
      <c r="H631" s="42"/>
      <c r="I631" s="3"/>
      <c r="J631" s="30"/>
      <c r="K631" s="30"/>
      <c r="L631" s="30"/>
      <c r="M631" s="22"/>
      <c r="N631" s="21"/>
      <c r="O631" s="21"/>
      <c r="P631" s="30"/>
      <c r="Q631" s="40"/>
      <c r="R631" s="40"/>
      <c r="S631" s="3"/>
      <c r="T631" s="3"/>
      <c r="U631" s="3"/>
      <c r="V631" s="3"/>
      <c r="W631" s="3"/>
      <c r="X631" s="3"/>
      <c r="Y631" s="3"/>
      <c r="Z631" s="3"/>
    </row>
    <row r="632" ht="16.5" customHeight="1">
      <c r="A632" s="25"/>
      <c r="B632" s="4"/>
      <c r="C632" s="27"/>
      <c r="D632" s="3"/>
      <c r="E632" s="3"/>
      <c r="F632" s="3"/>
      <c r="G632" s="9"/>
      <c r="H632" s="42"/>
      <c r="I632" s="3"/>
      <c r="J632" s="30"/>
      <c r="K632" s="30"/>
      <c r="L632" s="30"/>
      <c r="M632" s="22"/>
      <c r="N632" s="21"/>
      <c r="O632" s="21"/>
      <c r="P632" s="30"/>
      <c r="Q632" s="40"/>
      <c r="R632" s="40"/>
      <c r="S632" s="3"/>
      <c r="T632" s="3"/>
      <c r="U632" s="3"/>
      <c r="V632" s="3"/>
      <c r="W632" s="3"/>
      <c r="X632" s="3"/>
      <c r="Y632" s="3"/>
      <c r="Z632" s="3"/>
    </row>
    <row r="633" ht="16.5" customHeight="1">
      <c r="A633" s="25"/>
      <c r="B633" s="4"/>
      <c r="C633" s="27"/>
      <c r="D633" s="3"/>
      <c r="E633" s="3"/>
      <c r="F633" s="3"/>
      <c r="G633" s="9"/>
      <c r="H633" s="42"/>
      <c r="I633" s="3"/>
      <c r="J633" s="30"/>
      <c r="K633" s="30"/>
      <c r="L633" s="30"/>
      <c r="M633" s="22"/>
      <c r="N633" s="21"/>
      <c r="O633" s="21"/>
      <c r="P633" s="30"/>
      <c r="Q633" s="40"/>
      <c r="R633" s="40"/>
      <c r="S633" s="3"/>
      <c r="T633" s="3"/>
      <c r="U633" s="3"/>
      <c r="V633" s="3"/>
      <c r="W633" s="3"/>
      <c r="X633" s="3"/>
      <c r="Y633" s="3"/>
      <c r="Z633" s="3"/>
    </row>
    <row r="634" ht="16.5" customHeight="1">
      <c r="A634" s="25"/>
      <c r="B634" s="4"/>
      <c r="C634" s="27"/>
      <c r="D634" s="3"/>
      <c r="E634" s="3"/>
      <c r="F634" s="3"/>
      <c r="G634" s="9"/>
      <c r="H634" s="42"/>
      <c r="I634" s="3"/>
      <c r="J634" s="30"/>
      <c r="K634" s="30"/>
      <c r="L634" s="30"/>
      <c r="M634" s="22"/>
      <c r="N634" s="21"/>
      <c r="O634" s="21"/>
      <c r="P634" s="30"/>
      <c r="Q634" s="40"/>
      <c r="R634" s="40"/>
      <c r="S634" s="3"/>
      <c r="T634" s="3"/>
      <c r="U634" s="3"/>
      <c r="V634" s="3"/>
      <c r="W634" s="3"/>
      <c r="X634" s="3"/>
      <c r="Y634" s="3"/>
      <c r="Z634" s="3"/>
    </row>
    <row r="635" ht="16.5" customHeight="1">
      <c r="A635" s="25"/>
      <c r="B635" s="4"/>
      <c r="C635" s="27"/>
      <c r="D635" s="3"/>
      <c r="E635" s="3"/>
      <c r="F635" s="3"/>
      <c r="G635" s="9"/>
      <c r="H635" s="42"/>
      <c r="I635" s="3"/>
      <c r="J635" s="30"/>
      <c r="K635" s="30"/>
      <c r="L635" s="30"/>
      <c r="M635" s="22"/>
      <c r="N635" s="21"/>
      <c r="O635" s="21"/>
      <c r="P635" s="30"/>
      <c r="Q635" s="40"/>
      <c r="R635" s="40"/>
      <c r="S635" s="3"/>
      <c r="T635" s="3"/>
      <c r="U635" s="3"/>
      <c r="V635" s="3"/>
      <c r="W635" s="3"/>
      <c r="X635" s="3"/>
      <c r="Y635" s="3"/>
      <c r="Z635" s="3"/>
    </row>
    <row r="636" ht="16.5" customHeight="1">
      <c r="A636" s="25"/>
      <c r="B636" s="4"/>
      <c r="C636" s="27"/>
      <c r="D636" s="3"/>
      <c r="E636" s="3"/>
      <c r="F636" s="3"/>
      <c r="G636" s="9"/>
      <c r="H636" s="42"/>
      <c r="I636" s="3"/>
      <c r="J636" s="30"/>
      <c r="K636" s="30"/>
      <c r="L636" s="30"/>
      <c r="M636" s="22"/>
      <c r="N636" s="21"/>
      <c r="O636" s="21"/>
      <c r="P636" s="30"/>
      <c r="Q636" s="40"/>
      <c r="R636" s="40"/>
      <c r="S636" s="3"/>
      <c r="T636" s="3"/>
      <c r="U636" s="3"/>
      <c r="V636" s="3"/>
      <c r="W636" s="3"/>
      <c r="X636" s="3"/>
      <c r="Y636" s="3"/>
      <c r="Z636" s="3"/>
    </row>
    <row r="637" ht="16.5" customHeight="1">
      <c r="A637" s="25"/>
      <c r="B637" s="4"/>
      <c r="C637" s="27"/>
      <c r="D637" s="3"/>
      <c r="E637" s="3"/>
      <c r="F637" s="3"/>
      <c r="G637" s="9"/>
      <c r="H637" s="42"/>
      <c r="I637" s="3"/>
      <c r="J637" s="30"/>
      <c r="K637" s="30"/>
      <c r="L637" s="30"/>
      <c r="M637" s="22"/>
      <c r="N637" s="21"/>
      <c r="O637" s="21"/>
      <c r="P637" s="30"/>
      <c r="Q637" s="40"/>
      <c r="R637" s="40"/>
      <c r="S637" s="3"/>
      <c r="T637" s="3"/>
      <c r="U637" s="3"/>
      <c r="V637" s="3"/>
      <c r="W637" s="3"/>
      <c r="X637" s="3"/>
      <c r="Y637" s="3"/>
      <c r="Z637" s="3"/>
    </row>
    <row r="638" ht="16.5" customHeight="1">
      <c r="A638" s="25"/>
      <c r="B638" s="4"/>
      <c r="C638" s="27"/>
      <c r="D638" s="3"/>
      <c r="E638" s="3"/>
      <c r="F638" s="3"/>
      <c r="G638" s="9"/>
      <c r="H638" s="42"/>
      <c r="I638" s="3"/>
      <c r="J638" s="30"/>
      <c r="K638" s="30"/>
      <c r="L638" s="30"/>
      <c r="M638" s="22"/>
      <c r="N638" s="21"/>
      <c r="O638" s="21"/>
      <c r="P638" s="30"/>
      <c r="Q638" s="40"/>
      <c r="R638" s="40"/>
      <c r="S638" s="3"/>
      <c r="T638" s="3"/>
      <c r="U638" s="3"/>
      <c r="V638" s="3"/>
      <c r="W638" s="3"/>
      <c r="X638" s="3"/>
      <c r="Y638" s="3"/>
      <c r="Z638" s="3"/>
    </row>
    <row r="639" ht="16.5" customHeight="1">
      <c r="A639" s="25"/>
      <c r="B639" s="4"/>
      <c r="C639" s="27"/>
      <c r="D639" s="3"/>
      <c r="E639" s="3"/>
      <c r="F639" s="3"/>
      <c r="G639" s="9"/>
      <c r="H639" s="42"/>
      <c r="I639" s="3"/>
      <c r="J639" s="30"/>
      <c r="K639" s="30"/>
      <c r="L639" s="30"/>
      <c r="M639" s="22"/>
      <c r="N639" s="21"/>
      <c r="O639" s="21"/>
      <c r="P639" s="30"/>
      <c r="Q639" s="40"/>
      <c r="R639" s="40"/>
      <c r="S639" s="3"/>
      <c r="T639" s="3"/>
      <c r="U639" s="3"/>
      <c r="V639" s="3"/>
      <c r="W639" s="3"/>
      <c r="X639" s="3"/>
      <c r="Y639" s="3"/>
      <c r="Z639" s="3"/>
    </row>
    <row r="640" ht="16.5" customHeight="1">
      <c r="A640" s="25"/>
      <c r="B640" s="4"/>
      <c r="C640" s="27"/>
      <c r="D640" s="3"/>
      <c r="E640" s="3"/>
      <c r="F640" s="3"/>
      <c r="G640" s="9"/>
      <c r="H640" s="42"/>
      <c r="I640" s="3"/>
      <c r="J640" s="30"/>
      <c r="K640" s="30"/>
      <c r="L640" s="30"/>
      <c r="M640" s="22"/>
      <c r="N640" s="21"/>
      <c r="O640" s="21"/>
      <c r="P640" s="30"/>
      <c r="Q640" s="40"/>
      <c r="R640" s="40"/>
      <c r="S640" s="3"/>
      <c r="T640" s="3"/>
      <c r="U640" s="3"/>
      <c r="V640" s="3"/>
      <c r="W640" s="3"/>
      <c r="X640" s="3"/>
      <c r="Y640" s="3"/>
      <c r="Z640" s="3"/>
    </row>
    <row r="641" ht="16.5" customHeight="1">
      <c r="A641" s="25"/>
      <c r="B641" s="4"/>
      <c r="C641" s="27"/>
      <c r="D641" s="3"/>
      <c r="E641" s="3"/>
      <c r="F641" s="3"/>
      <c r="G641" s="9"/>
      <c r="H641" s="42"/>
      <c r="I641" s="3"/>
      <c r="J641" s="30"/>
      <c r="K641" s="30"/>
      <c r="L641" s="30"/>
      <c r="M641" s="22"/>
      <c r="N641" s="21"/>
      <c r="O641" s="21"/>
      <c r="P641" s="30"/>
      <c r="Q641" s="40"/>
      <c r="R641" s="40"/>
      <c r="S641" s="3"/>
      <c r="T641" s="3"/>
      <c r="U641" s="3"/>
      <c r="V641" s="3"/>
      <c r="W641" s="3"/>
      <c r="X641" s="3"/>
      <c r="Y641" s="3"/>
      <c r="Z641" s="3"/>
    </row>
    <row r="642" ht="16.5" customHeight="1">
      <c r="A642" s="25"/>
      <c r="B642" s="4"/>
      <c r="C642" s="27"/>
      <c r="D642" s="3"/>
      <c r="E642" s="3"/>
      <c r="F642" s="3"/>
      <c r="G642" s="9"/>
      <c r="H642" s="42"/>
      <c r="I642" s="3"/>
      <c r="J642" s="30"/>
      <c r="K642" s="30"/>
      <c r="L642" s="30"/>
      <c r="M642" s="22"/>
      <c r="N642" s="21"/>
      <c r="O642" s="21"/>
      <c r="P642" s="30"/>
      <c r="Q642" s="40"/>
      <c r="R642" s="40"/>
      <c r="S642" s="3"/>
      <c r="T642" s="3"/>
      <c r="U642" s="3"/>
      <c r="V642" s="3"/>
      <c r="W642" s="3"/>
      <c r="X642" s="3"/>
      <c r="Y642" s="3"/>
      <c r="Z642" s="3"/>
    </row>
    <row r="643" ht="16.5" customHeight="1">
      <c r="A643" s="25"/>
      <c r="B643" s="4"/>
      <c r="C643" s="27"/>
      <c r="D643" s="3"/>
      <c r="E643" s="3"/>
      <c r="F643" s="3"/>
      <c r="G643" s="9"/>
      <c r="H643" s="42"/>
      <c r="I643" s="3"/>
      <c r="J643" s="30"/>
      <c r="K643" s="30"/>
      <c r="L643" s="30"/>
      <c r="M643" s="22"/>
      <c r="N643" s="21"/>
      <c r="O643" s="21"/>
      <c r="P643" s="30"/>
      <c r="Q643" s="40"/>
      <c r="R643" s="40"/>
      <c r="S643" s="3"/>
      <c r="T643" s="3"/>
      <c r="U643" s="3"/>
      <c r="V643" s="3"/>
      <c r="W643" s="3"/>
      <c r="X643" s="3"/>
      <c r="Y643" s="3"/>
      <c r="Z643" s="3"/>
    </row>
    <row r="644" ht="16.5" customHeight="1">
      <c r="A644" s="25"/>
      <c r="B644" s="4"/>
      <c r="C644" s="27"/>
      <c r="D644" s="3"/>
      <c r="E644" s="3"/>
      <c r="F644" s="3"/>
      <c r="G644" s="9"/>
      <c r="H644" s="42"/>
      <c r="I644" s="3"/>
      <c r="J644" s="30"/>
      <c r="K644" s="30"/>
      <c r="L644" s="30"/>
      <c r="M644" s="22"/>
      <c r="N644" s="21"/>
      <c r="O644" s="21"/>
      <c r="P644" s="30"/>
      <c r="Q644" s="40"/>
      <c r="R644" s="40"/>
      <c r="S644" s="3"/>
      <c r="T644" s="3"/>
      <c r="U644" s="3"/>
      <c r="V644" s="3"/>
      <c r="W644" s="3"/>
      <c r="X644" s="3"/>
      <c r="Y644" s="3"/>
      <c r="Z644" s="3"/>
    </row>
    <row r="645" ht="16.5" customHeight="1">
      <c r="A645" s="25"/>
      <c r="B645" s="4"/>
      <c r="C645" s="27"/>
      <c r="D645" s="3"/>
      <c r="E645" s="3"/>
      <c r="F645" s="3"/>
      <c r="G645" s="9"/>
      <c r="H645" s="42"/>
      <c r="I645" s="3"/>
      <c r="J645" s="30"/>
      <c r="K645" s="30"/>
      <c r="L645" s="30"/>
      <c r="M645" s="22"/>
      <c r="N645" s="21"/>
      <c r="O645" s="21"/>
      <c r="P645" s="30"/>
      <c r="Q645" s="40"/>
      <c r="R645" s="40"/>
      <c r="S645" s="3"/>
      <c r="T645" s="3"/>
      <c r="U645" s="3"/>
      <c r="V645" s="3"/>
      <c r="W645" s="3"/>
      <c r="X645" s="3"/>
      <c r="Y645" s="3"/>
      <c r="Z645" s="3"/>
    </row>
    <row r="646" ht="16.5" customHeight="1">
      <c r="A646" s="25"/>
      <c r="B646" s="4"/>
      <c r="C646" s="27"/>
      <c r="D646" s="3"/>
      <c r="E646" s="3"/>
      <c r="F646" s="3"/>
      <c r="G646" s="9"/>
      <c r="H646" s="42"/>
      <c r="I646" s="3"/>
      <c r="J646" s="30"/>
      <c r="K646" s="30"/>
      <c r="L646" s="30"/>
      <c r="M646" s="22"/>
      <c r="N646" s="21"/>
      <c r="O646" s="21"/>
      <c r="P646" s="30"/>
      <c r="Q646" s="40"/>
      <c r="R646" s="40"/>
      <c r="S646" s="3"/>
      <c r="T646" s="3"/>
      <c r="U646" s="3"/>
      <c r="V646" s="3"/>
      <c r="W646" s="3"/>
      <c r="X646" s="3"/>
      <c r="Y646" s="3"/>
      <c r="Z646" s="3"/>
    </row>
    <row r="647" ht="16.5" customHeight="1">
      <c r="A647" s="25"/>
      <c r="B647" s="4"/>
      <c r="C647" s="27"/>
      <c r="D647" s="3"/>
      <c r="E647" s="3"/>
      <c r="F647" s="3"/>
      <c r="G647" s="9"/>
      <c r="H647" s="42"/>
      <c r="I647" s="3"/>
      <c r="J647" s="30"/>
      <c r="K647" s="30"/>
      <c r="L647" s="30"/>
      <c r="M647" s="22"/>
      <c r="N647" s="21"/>
      <c r="O647" s="21"/>
      <c r="P647" s="30"/>
      <c r="Q647" s="40"/>
      <c r="R647" s="40"/>
      <c r="S647" s="3"/>
      <c r="T647" s="3"/>
      <c r="U647" s="3"/>
      <c r="V647" s="3"/>
      <c r="W647" s="3"/>
      <c r="X647" s="3"/>
      <c r="Y647" s="3"/>
      <c r="Z647" s="3"/>
    </row>
    <row r="648" ht="16.5" customHeight="1">
      <c r="A648" s="25"/>
      <c r="B648" s="4"/>
      <c r="C648" s="27"/>
      <c r="D648" s="3"/>
      <c r="E648" s="3"/>
      <c r="F648" s="3"/>
      <c r="G648" s="9"/>
      <c r="H648" s="42"/>
      <c r="I648" s="3"/>
      <c r="J648" s="30"/>
      <c r="K648" s="30"/>
      <c r="L648" s="30"/>
      <c r="M648" s="22"/>
      <c r="N648" s="21"/>
      <c r="O648" s="21"/>
      <c r="P648" s="30"/>
      <c r="Q648" s="40"/>
      <c r="R648" s="40"/>
      <c r="S648" s="3"/>
      <c r="T648" s="3"/>
      <c r="U648" s="3"/>
      <c r="V648" s="3"/>
      <c r="W648" s="3"/>
      <c r="X648" s="3"/>
      <c r="Y648" s="3"/>
      <c r="Z648" s="3"/>
    </row>
    <row r="649" ht="16.5" customHeight="1">
      <c r="A649" s="25"/>
      <c r="B649" s="4"/>
      <c r="C649" s="27"/>
      <c r="D649" s="3"/>
      <c r="E649" s="3"/>
      <c r="F649" s="3"/>
      <c r="G649" s="9"/>
      <c r="H649" s="42"/>
      <c r="I649" s="3"/>
      <c r="J649" s="30"/>
      <c r="K649" s="30"/>
      <c r="L649" s="30"/>
      <c r="M649" s="22"/>
      <c r="N649" s="21"/>
      <c r="O649" s="21"/>
      <c r="P649" s="30"/>
      <c r="Q649" s="40"/>
      <c r="R649" s="40"/>
      <c r="S649" s="3"/>
      <c r="T649" s="3"/>
      <c r="U649" s="3"/>
      <c r="V649" s="3"/>
      <c r="W649" s="3"/>
      <c r="X649" s="3"/>
      <c r="Y649" s="3"/>
      <c r="Z649" s="3"/>
    </row>
    <row r="650" ht="16.5" customHeight="1">
      <c r="A650" s="25"/>
      <c r="B650" s="4"/>
      <c r="C650" s="27"/>
      <c r="D650" s="3"/>
      <c r="E650" s="3"/>
      <c r="F650" s="3"/>
      <c r="G650" s="9"/>
      <c r="H650" s="42"/>
      <c r="I650" s="3"/>
      <c r="J650" s="30"/>
      <c r="K650" s="30"/>
      <c r="L650" s="30"/>
      <c r="M650" s="22"/>
      <c r="N650" s="21"/>
      <c r="O650" s="21"/>
      <c r="P650" s="30"/>
      <c r="Q650" s="40"/>
      <c r="R650" s="40"/>
      <c r="S650" s="3"/>
      <c r="T650" s="3"/>
      <c r="U650" s="3"/>
      <c r="V650" s="3"/>
      <c r="W650" s="3"/>
      <c r="X650" s="3"/>
      <c r="Y650" s="3"/>
      <c r="Z650" s="3"/>
    </row>
    <row r="651" ht="16.5" customHeight="1">
      <c r="A651" s="25"/>
      <c r="B651" s="4"/>
      <c r="C651" s="27"/>
      <c r="D651" s="3"/>
      <c r="E651" s="3"/>
      <c r="F651" s="3"/>
      <c r="G651" s="9"/>
      <c r="H651" s="42"/>
      <c r="I651" s="3"/>
      <c r="J651" s="30"/>
      <c r="K651" s="30"/>
      <c r="L651" s="30"/>
      <c r="M651" s="22"/>
      <c r="N651" s="21"/>
      <c r="O651" s="21"/>
      <c r="P651" s="30"/>
      <c r="Q651" s="40"/>
      <c r="R651" s="40"/>
      <c r="S651" s="3"/>
      <c r="T651" s="3"/>
      <c r="U651" s="3"/>
      <c r="V651" s="3"/>
      <c r="W651" s="3"/>
      <c r="X651" s="3"/>
      <c r="Y651" s="3"/>
      <c r="Z651" s="3"/>
    </row>
    <row r="652" ht="16.5" customHeight="1">
      <c r="A652" s="25"/>
      <c r="B652" s="4"/>
      <c r="C652" s="27"/>
      <c r="D652" s="3"/>
      <c r="E652" s="3"/>
      <c r="F652" s="3"/>
      <c r="G652" s="9"/>
      <c r="H652" s="42"/>
      <c r="I652" s="3"/>
      <c r="J652" s="30"/>
      <c r="K652" s="30"/>
      <c r="L652" s="30"/>
      <c r="M652" s="22"/>
      <c r="N652" s="21"/>
      <c r="O652" s="21"/>
      <c r="P652" s="30"/>
      <c r="Q652" s="40"/>
      <c r="R652" s="40"/>
      <c r="S652" s="3"/>
      <c r="T652" s="3"/>
      <c r="U652" s="3"/>
      <c r="V652" s="3"/>
      <c r="W652" s="3"/>
      <c r="X652" s="3"/>
      <c r="Y652" s="3"/>
      <c r="Z652" s="3"/>
    </row>
    <row r="653" ht="16.5" customHeight="1">
      <c r="A653" s="25"/>
      <c r="B653" s="4"/>
      <c r="C653" s="27"/>
      <c r="D653" s="3"/>
      <c r="E653" s="3"/>
      <c r="F653" s="3"/>
      <c r="G653" s="9"/>
      <c r="H653" s="42"/>
      <c r="I653" s="3"/>
      <c r="J653" s="30"/>
      <c r="K653" s="30"/>
      <c r="L653" s="30"/>
      <c r="M653" s="22"/>
      <c r="N653" s="21"/>
      <c r="O653" s="21"/>
      <c r="P653" s="30"/>
      <c r="Q653" s="40"/>
      <c r="R653" s="40"/>
      <c r="S653" s="3"/>
      <c r="T653" s="3"/>
      <c r="U653" s="3"/>
      <c r="V653" s="3"/>
      <c r="W653" s="3"/>
      <c r="X653" s="3"/>
      <c r="Y653" s="3"/>
      <c r="Z653" s="3"/>
    </row>
    <row r="654" ht="16.5" customHeight="1">
      <c r="A654" s="25"/>
      <c r="B654" s="4"/>
      <c r="C654" s="27"/>
      <c r="D654" s="3"/>
      <c r="E654" s="3"/>
      <c r="F654" s="3"/>
      <c r="G654" s="9"/>
      <c r="H654" s="42"/>
      <c r="I654" s="3"/>
      <c r="J654" s="30"/>
      <c r="K654" s="30"/>
      <c r="L654" s="30"/>
      <c r="M654" s="22"/>
      <c r="N654" s="21"/>
      <c r="O654" s="21"/>
      <c r="P654" s="30"/>
      <c r="Q654" s="40"/>
      <c r="R654" s="40"/>
      <c r="S654" s="3"/>
      <c r="T654" s="3"/>
      <c r="U654" s="3"/>
      <c r="V654" s="3"/>
      <c r="W654" s="3"/>
      <c r="X654" s="3"/>
      <c r="Y654" s="3"/>
      <c r="Z654" s="3"/>
    </row>
    <row r="655" ht="16.5" customHeight="1">
      <c r="A655" s="25"/>
      <c r="B655" s="4"/>
      <c r="C655" s="27"/>
      <c r="D655" s="3"/>
      <c r="E655" s="3"/>
      <c r="F655" s="3"/>
      <c r="G655" s="9"/>
      <c r="H655" s="42"/>
      <c r="I655" s="3"/>
      <c r="J655" s="30"/>
      <c r="K655" s="30"/>
      <c r="L655" s="30"/>
      <c r="M655" s="22"/>
      <c r="N655" s="21"/>
      <c r="O655" s="21"/>
      <c r="P655" s="30"/>
      <c r="Q655" s="40"/>
      <c r="R655" s="40"/>
      <c r="S655" s="3"/>
      <c r="T655" s="3"/>
      <c r="U655" s="3"/>
      <c r="V655" s="3"/>
      <c r="W655" s="3"/>
      <c r="X655" s="3"/>
      <c r="Y655" s="3"/>
      <c r="Z655" s="3"/>
    </row>
    <row r="656" ht="16.5" customHeight="1">
      <c r="A656" s="25"/>
      <c r="B656" s="4"/>
      <c r="C656" s="27"/>
      <c r="D656" s="3"/>
      <c r="E656" s="3"/>
      <c r="F656" s="3"/>
      <c r="G656" s="9"/>
      <c r="H656" s="42"/>
      <c r="I656" s="3"/>
      <c r="J656" s="30"/>
      <c r="K656" s="30"/>
      <c r="L656" s="30"/>
      <c r="M656" s="22"/>
      <c r="N656" s="21"/>
      <c r="O656" s="21"/>
      <c r="P656" s="30"/>
      <c r="Q656" s="40"/>
      <c r="R656" s="40"/>
      <c r="S656" s="3"/>
      <c r="T656" s="3"/>
      <c r="U656" s="3"/>
      <c r="V656" s="3"/>
      <c r="W656" s="3"/>
      <c r="X656" s="3"/>
      <c r="Y656" s="3"/>
      <c r="Z656" s="3"/>
    </row>
    <row r="657" ht="16.5" customHeight="1">
      <c r="A657" s="25"/>
      <c r="B657" s="4"/>
      <c r="C657" s="27"/>
      <c r="D657" s="3"/>
      <c r="E657" s="3"/>
      <c r="F657" s="3"/>
      <c r="G657" s="9"/>
      <c r="H657" s="42"/>
      <c r="I657" s="3"/>
      <c r="J657" s="30"/>
      <c r="K657" s="30"/>
      <c r="L657" s="30"/>
      <c r="M657" s="22"/>
      <c r="N657" s="21"/>
      <c r="O657" s="21"/>
      <c r="P657" s="30"/>
      <c r="Q657" s="40"/>
      <c r="R657" s="40"/>
      <c r="S657" s="3"/>
      <c r="T657" s="3"/>
      <c r="U657" s="3"/>
      <c r="V657" s="3"/>
      <c r="W657" s="3"/>
      <c r="X657" s="3"/>
      <c r="Y657" s="3"/>
      <c r="Z657" s="3"/>
    </row>
    <row r="658" ht="16.5" customHeight="1">
      <c r="A658" s="25"/>
      <c r="B658" s="4"/>
      <c r="C658" s="27"/>
      <c r="D658" s="3"/>
      <c r="E658" s="3"/>
      <c r="F658" s="3"/>
      <c r="G658" s="9"/>
      <c r="H658" s="42"/>
      <c r="I658" s="3"/>
      <c r="J658" s="30"/>
      <c r="K658" s="30"/>
      <c r="L658" s="30"/>
      <c r="M658" s="22"/>
      <c r="N658" s="21"/>
      <c r="O658" s="21"/>
      <c r="P658" s="30"/>
      <c r="Q658" s="40"/>
      <c r="R658" s="40"/>
      <c r="S658" s="3"/>
      <c r="T658" s="3"/>
      <c r="U658" s="3"/>
      <c r="V658" s="3"/>
      <c r="W658" s="3"/>
      <c r="X658" s="3"/>
      <c r="Y658" s="3"/>
      <c r="Z658" s="3"/>
    </row>
    <row r="659" ht="16.5" customHeight="1">
      <c r="A659" s="25"/>
      <c r="B659" s="4"/>
      <c r="C659" s="27"/>
      <c r="D659" s="3"/>
      <c r="E659" s="3"/>
      <c r="F659" s="3"/>
      <c r="G659" s="9"/>
      <c r="H659" s="42"/>
      <c r="I659" s="3"/>
      <c r="J659" s="30"/>
      <c r="K659" s="30"/>
      <c r="L659" s="30"/>
      <c r="M659" s="22"/>
      <c r="N659" s="21"/>
      <c r="O659" s="21"/>
      <c r="P659" s="30"/>
      <c r="Q659" s="40"/>
      <c r="R659" s="40"/>
      <c r="S659" s="3"/>
      <c r="T659" s="3"/>
      <c r="U659" s="3"/>
      <c r="V659" s="3"/>
      <c r="W659" s="3"/>
      <c r="X659" s="3"/>
      <c r="Y659" s="3"/>
      <c r="Z659" s="3"/>
    </row>
    <row r="660" ht="16.5" customHeight="1">
      <c r="A660" s="25"/>
      <c r="B660" s="4"/>
      <c r="C660" s="27"/>
      <c r="D660" s="3"/>
      <c r="E660" s="3"/>
      <c r="F660" s="3"/>
      <c r="G660" s="9"/>
      <c r="H660" s="42"/>
      <c r="I660" s="3"/>
      <c r="J660" s="30"/>
      <c r="K660" s="30"/>
      <c r="L660" s="30"/>
      <c r="M660" s="22"/>
      <c r="N660" s="21"/>
      <c r="O660" s="21"/>
      <c r="P660" s="30"/>
      <c r="Q660" s="40"/>
      <c r="R660" s="40"/>
      <c r="S660" s="3"/>
      <c r="T660" s="3"/>
      <c r="U660" s="3"/>
      <c r="V660" s="3"/>
      <c r="W660" s="3"/>
      <c r="X660" s="3"/>
      <c r="Y660" s="3"/>
      <c r="Z660" s="3"/>
    </row>
    <row r="661" ht="16.5" customHeight="1">
      <c r="A661" s="25"/>
      <c r="B661" s="4"/>
      <c r="C661" s="27"/>
      <c r="D661" s="3"/>
      <c r="E661" s="3"/>
      <c r="F661" s="3"/>
      <c r="G661" s="9"/>
      <c r="H661" s="42"/>
      <c r="I661" s="3"/>
      <c r="J661" s="30"/>
      <c r="K661" s="30"/>
      <c r="L661" s="30"/>
      <c r="M661" s="22"/>
      <c r="N661" s="21"/>
      <c r="O661" s="21"/>
      <c r="P661" s="30"/>
      <c r="Q661" s="40"/>
      <c r="R661" s="40"/>
      <c r="S661" s="3"/>
      <c r="T661" s="3"/>
      <c r="U661" s="3"/>
      <c r="V661" s="3"/>
      <c r="W661" s="3"/>
      <c r="X661" s="3"/>
      <c r="Y661" s="3"/>
      <c r="Z661" s="3"/>
    </row>
    <row r="662" ht="16.5" customHeight="1">
      <c r="A662" s="25"/>
      <c r="B662" s="4"/>
      <c r="C662" s="27"/>
      <c r="D662" s="3"/>
      <c r="E662" s="3"/>
      <c r="F662" s="3"/>
      <c r="G662" s="9"/>
      <c r="H662" s="42"/>
      <c r="I662" s="3"/>
      <c r="J662" s="30"/>
      <c r="K662" s="30"/>
      <c r="L662" s="30"/>
      <c r="M662" s="22"/>
      <c r="N662" s="21"/>
      <c r="O662" s="21"/>
      <c r="P662" s="30"/>
      <c r="Q662" s="40"/>
      <c r="R662" s="40"/>
      <c r="S662" s="3"/>
      <c r="T662" s="3"/>
      <c r="U662" s="3"/>
      <c r="V662" s="3"/>
      <c r="W662" s="3"/>
      <c r="X662" s="3"/>
      <c r="Y662" s="3"/>
      <c r="Z662" s="3"/>
    </row>
    <row r="663" ht="16.5" customHeight="1">
      <c r="A663" s="25"/>
      <c r="B663" s="4"/>
      <c r="C663" s="27"/>
      <c r="D663" s="3"/>
      <c r="E663" s="3"/>
      <c r="F663" s="3"/>
      <c r="G663" s="9"/>
      <c r="H663" s="42"/>
      <c r="I663" s="3"/>
      <c r="J663" s="30"/>
      <c r="K663" s="30"/>
      <c r="L663" s="30"/>
      <c r="M663" s="22"/>
      <c r="N663" s="21"/>
      <c r="O663" s="21"/>
      <c r="P663" s="30"/>
      <c r="Q663" s="40"/>
      <c r="R663" s="40"/>
      <c r="S663" s="3"/>
      <c r="T663" s="3"/>
      <c r="U663" s="3"/>
      <c r="V663" s="3"/>
      <c r="W663" s="3"/>
      <c r="X663" s="3"/>
      <c r="Y663" s="3"/>
      <c r="Z663" s="3"/>
    </row>
    <row r="664" ht="16.5" customHeight="1">
      <c r="A664" s="25"/>
      <c r="B664" s="4"/>
      <c r="C664" s="27"/>
      <c r="D664" s="3"/>
      <c r="E664" s="3"/>
      <c r="F664" s="3"/>
      <c r="G664" s="9"/>
      <c r="H664" s="42"/>
      <c r="I664" s="3"/>
      <c r="J664" s="30"/>
      <c r="K664" s="30"/>
      <c r="L664" s="30"/>
      <c r="M664" s="22"/>
      <c r="N664" s="21"/>
      <c r="O664" s="21"/>
      <c r="P664" s="30"/>
      <c r="Q664" s="40"/>
      <c r="R664" s="40"/>
      <c r="S664" s="3"/>
      <c r="T664" s="3"/>
      <c r="U664" s="3"/>
      <c r="V664" s="3"/>
      <c r="W664" s="3"/>
      <c r="X664" s="3"/>
      <c r="Y664" s="3"/>
      <c r="Z664" s="3"/>
    </row>
    <row r="665" ht="16.5" customHeight="1">
      <c r="A665" s="25"/>
      <c r="B665" s="4"/>
      <c r="C665" s="27"/>
      <c r="D665" s="3"/>
      <c r="E665" s="3"/>
      <c r="F665" s="3"/>
      <c r="G665" s="9"/>
      <c r="H665" s="42"/>
      <c r="I665" s="3"/>
      <c r="J665" s="30"/>
      <c r="K665" s="30"/>
      <c r="L665" s="30"/>
      <c r="M665" s="22"/>
      <c r="N665" s="21"/>
      <c r="O665" s="21"/>
      <c r="P665" s="30"/>
      <c r="Q665" s="40"/>
      <c r="R665" s="40"/>
      <c r="S665" s="3"/>
      <c r="T665" s="3"/>
      <c r="U665" s="3"/>
      <c r="V665" s="3"/>
      <c r="W665" s="3"/>
      <c r="X665" s="3"/>
      <c r="Y665" s="3"/>
      <c r="Z665" s="3"/>
    </row>
    <row r="666" ht="16.5" customHeight="1">
      <c r="A666" s="25"/>
      <c r="B666" s="4"/>
      <c r="C666" s="27"/>
      <c r="D666" s="3"/>
      <c r="E666" s="3"/>
      <c r="F666" s="3"/>
      <c r="G666" s="9"/>
      <c r="H666" s="42"/>
      <c r="I666" s="3"/>
      <c r="J666" s="30"/>
      <c r="K666" s="30"/>
      <c r="L666" s="30"/>
      <c r="M666" s="22"/>
      <c r="N666" s="21"/>
      <c r="O666" s="21"/>
      <c r="P666" s="30"/>
      <c r="Q666" s="40"/>
      <c r="R666" s="40"/>
      <c r="S666" s="3"/>
      <c r="T666" s="3"/>
      <c r="U666" s="3"/>
      <c r="V666" s="3"/>
      <c r="W666" s="3"/>
      <c r="X666" s="3"/>
      <c r="Y666" s="3"/>
      <c r="Z666" s="3"/>
    </row>
    <row r="667" ht="16.5" customHeight="1">
      <c r="A667" s="25"/>
      <c r="B667" s="4"/>
      <c r="C667" s="27"/>
      <c r="D667" s="3"/>
      <c r="E667" s="3"/>
      <c r="F667" s="3"/>
      <c r="G667" s="9"/>
      <c r="H667" s="42"/>
      <c r="I667" s="3"/>
      <c r="J667" s="30"/>
      <c r="K667" s="30"/>
      <c r="L667" s="30"/>
      <c r="M667" s="22"/>
      <c r="N667" s="21"/>
      <c r="O667" s="21"/>
      <c r="P667" s="30"/>
      <c r="Q667" s="40"/>
      <c r="R667" s="40"/>
      <c r="S667" s="3"/>
      <c r="T667" s="3"/>
      <c r="U667" s="3"/>
      <c r="V667" s="3"/>
      <c r="W667" s="3"/>
      <c r="X667" s="3"/>
      <c r="Y667" s="3"/>
      <c r="Z667" s="3"/>
    </row>
    <row r="668" ht="16.5" customHeight="1">
      <c r="A668" s="25"/>
      <c r="B668" s="4"/>
      <c r="C668" s="27"/>
      <c r="D668" s="3"/>
      <c r="E668" s="3"/>
      <c r="F668" s="3"/>
      <c r="G668" s="9"/>
      <c r="H668" s="42"/>
      <c r="I668" s="3"/>
      <c r="J668" s="30"/>
      <c r="K668" s="30"/>
      <c r="L668" s="30"/>
      <c r="M668" s="22"/>
      <c r="N668" s="21"/>
      <c r="O668" s="21"/>
      <c r="P668" s="30"/>
      <c r="Q668" s="40"/>
      <c r="R668" s="40"/>
      <c r="S668" s="3"/>
      <c r="T668" s="3"/>
      <c r="U668" s="3"/>
      <c r="V668" s="3"/>
      <c r="W668" s="3"/>
      <c r="X668" s="3"/>
      <c r="Y668" s="3"/>
      <c r="Z668" s="3"/>
    </row>
    <row r="669" ht="16.5" customHeight="1">
      <c r="A669" s="25"/>
      <c r="B669" s="4"/>
      <c r="C669" s="27"/>
      <c r="D669" s="3"/>
      <c r="E669" s="3"/>
      <c r="F669" s="3"/>
      <c r="G669" s="9"/>
      <c r="H669" s="42"/>
      <c r="I669" s="3"/>
      <c r="J669" s="30"/>
      <c r="K669" s="30"/>
      <c r="L669" s="30"/>
      <c r="M669" s="22"/>
      <c r="N669" s="21"/>
      <c r="O669" s="21"/>
      <c r="P669" s="30"/>
      <c r="Q669" s="40"/>
      <c r="R669" s="40"/>
      <c r="S669" s="3"/>
      <c r="T669" s="3"/>
      <c r="U669" s="3"/>
      <c r="V669" s="3"/>
      <c r="W669" s="3"/>
      <c r="X669" s="3"/>
      <c r="Y669" s="3"/>
      <c r="Z669" s="3"/>
    </row>
    <row r="670" ht="16.5" customHeight="1">
      <c r="A670" s="25"/>
      <c r="B670" s="4"/>
      <c r="C670" s="27"/>
      <c r="D670" s="3"/>
      <c r="E670" s="3"/>
      <c r="F670" s="3"/>
      <c r="G670" s="9"/>
      <c r="H670" s="42"/>
      <c r="I670" s="3"/>
      <c r="J670" s="30"/>
      <c r="K670" s="30"/>
      <c r="L670" s="30"/>
      <c r="M670" s="22"/>
      <c r="N670" s="21"/>
      <c r="O670" s="21"/>
      <c r="P670" s="30"/>
      <c r="Q670" s="40"/>
      <c r="R670" s="40"/>
      <c r="S670" s="3"/>
      <c r="T670" s="3"/>
      <c r="U670" s="3"/>
      <c r="V670" s="3"/>
      <c r="W670" s="3"/>
      <c r="X670" s="3"/>
      <c r="Y670" s="3"/>
      <c r="Z670" s="3"/>
    </row>
    <row r="671" ht="16.5" customHeight="1">
      <c r="A671" s="25"/>
      <c r="B671" s="4"/>
      <c r="C671" s="27"/>
      <c r="D671" s="3"/>
      <c r="E671" s="3"/>
      <c r="F671" s="3"/>
      <c r="G671" s="9"/>
      <c r="H671" s="42"/>
      <c r="I671" s="3"/>
      <c r="J671" s="30"/>
      <c r="K671" s="30"/>
      <c r="L671" s="30"/>
      <c r="M671" s="22"/>
      <c r="N671" s="21"/>
      <c r="O671" s="21"/>
      <c r="P671" s="30"/>
      <c r="Q671" s="40"/>
      <c r="R671" s="40"/>
      <c r="S671" s="3"/>
      <c r="T671" s="3"/>
      <c r="U671" s="3"/>
      <c r="V671" s="3"/>
      <c r="W671" s="3"/>
      <c r="X671" s="3"/>
      <c r="Y671" s="3"/>
      <c r="Z671" s="3"/>
    </row>
    <row r="672" ht="16.5" customHeight="1">
      <c r="A672" s="25"/>
      <c r="B672" s="4"/>
      <c r="C672" s="27"/>
      <c r="D672" s="3"/>
      <c r="E672" s="3"/>
      <c r="F672" s="3"/>
      <c r="G672" s="9"/>
      <c r="H672" s="42"/>
      <c r="I672" s="3"/>
      <c r="J672" s="30"/>
      <c r="K672" s="30"/>
      <c r="L672" s="30"/>
      <c r="M672" s="22"/>
      <c r="N672" s="21"/>
      <c r="O672" s="21"/>
      <c r="P672" s="30"/>
      <c r="Q672" s="40"/>
      <c r="R672" s="40"/>
      <c r="S672" s="3"/>
      <c r="T672" s="3"/>
      <c r="U672" s="3"/>
      <c r="V672" s="3"/>
      <c r="W672" s="3"/>
      <c r="X672" s="3"/>
      <c r="Y672" s="3"/>
      <c r="Z672" s="3"/>
    </row>
    <row r="673" ht="16.5" customHeight="1">
      <c r="A673" s="25"/>
      <c r="B673" s="4"/>
      <c r="C673" s="27"/>
      <c r="D673" s="3"/>
      <c r="E673" s="3"/>
      <c r="F673" s="3"/>
      <c r="G673" s="9"/>
      <c r="H673" s="42"/>
      <c r="I673" s="3"/>
      <c r="J673" s="30"/>
      <c r="K673" s="30"/>
      <c r="L673" s="30"/>
      <c r="M673" s="22"/>
      <c r="N673" s="21"/>
      <c r="O673" s="21"/>
      <c r="P673" s="30"/>
      <c r="Q673" s="40"/>
      <c r="R673" s="40"/>
      <c r="S673" s="3"/>
      <c r="T673" s="3"/>
      <c r="U673" s="3"/>
      <c r="V673" s="3"/>
      <c r="W673" s="3"/>
      <c r="X673" s="3"/>
      <c r="Y673" s="3"/>
      <c r="Z673" s="3"/>
    </row>
    <row r="674" ht="16.5" customHeight="1">
      <c r="A674" s="25"/>
      <c r="B674" s="4"/>
      <c r="C674" s="27"/>
      <c r="D674" s="3"/>
      <c r="E674" s="3"/>
      <c r="F674" s="3"/>
      <c r="G674" s="9"/>
      <c r="H674" s="42"/>
      <c r="I674" s="3"/>
      <c r="J674" s="30"/>
      <c r="K674" s="30"/>
      <c r="L674" s="30"/>
      <c r="M674" s="22"/>
      <c r="N674" s="21"/>
      <c r="O674" s="21"/>
      <c r="P674" s="30"/>
      <c r="Q674" s="40"/>
      <c r="R674" s="40"/>
      <c r="S674" s="3"/>
      <c r="T674" s="3"/>
      <c r="U674" s="3"/>
      <c r="V674" s="3"/>
      <c r="W674" s="3"/>
      <c r="X674" s="3"/>
      <c r="Y674" s="3"/>
      <c r="Z674" s="3"/>
    </row>
    <row r="675" ht="16.5" customHeight="1">
      <c r="A675" s="25"/>
      <c r="B675" s="4"/>
      <c r="C675" s="27"/>
      <c r="D675" s="3"/>
      <c r="E675" s="3"/>
      <c r="F675" s="3"/>
      <c r="G675" s="9"/>
      <c r="H675" s="42"/>
      <c r="I675" s="3"/>
      <c r="J675" s="30"/>
      <c r="K675" s="30"/>
      <c r="L675" s="30"/>
      <c r="M675" s="22"/>
      <c r="N675" s="21"/>
      <c r="O675" s="21"/>
      <c r="P675" s="30"/>
      <c r="Q675" s="40"/>
      <c r="R675" s="40"/>
      <c r="S675" s="3"/>
      <c r="T675" s="3"/>
      <c r="U675" s="3"/>
      <c r="V675" s="3"/>
      <c r="W675" s="3"/>
      <c r="X675" s="3"/>
      <c r="Y675" s="3"/>
      <c r="Z675" s="3"/>
    </row>
    <row r="676" ht="16.5" customHeight="1">
      <c r="A676" s="25"/>
      <c r="B676" s="4"/>
      <c r="C676" s="27"/>
      <c r="D676" s="3"/>
      <c r="E676" s="3"/>
      <c r="F676" s="3"/>
      <c r="G676" s="9"/>
      <c r="H676" s="42"/>
      <c r="I676" s="3"/>
      <c r="J676" s="30"/>
      <c r="K676" s="30"/>
      <c r="L676" s="30"/>
      <c r="M676" s="22"/>
      <c r="N676" s="21"/>
      <c r="O676" s="21"/>
      <c r="P676" s="30"/>
      <c r="Q676" s="40"/>
      <c r="R676" s="40"/>
      <c r="S676" s="3"/>
      <c r="T676" s="3"/>
      <c r="U676" s="3"/>
      <c r="V676" s="3"/>
      <c r="W676" s="3"/>
      <c r="X676" s="3"/>
      <c r="Y676" s="3"/>
      <c r="Z676" s="3"/>
    </row>
    <row r="677" ht="16.5" customHeight="1">
      <c r="A677" s="25"/>
      <c r="B677" s="4"/>
      <c r="C677" s="27"/>
      <c r="D677" s="3"/>
      <c r="E677" s="3"/>
      <c r="F677" s="3"/>
      <c r="G677" s="9"/>
      <c r="H677" s="42"/>
      <c r="I677" s="3"/>
      <c r="J677" s="30"/>
      <c r="K677" s="30"/>
      <c r="L677" s="30"/>
      <c r="M677" s="22"/>
      <c r="N677" s="21"/>
      <c r="O677" s="21"/>
      <c r="P677" s="30"/>
      <c r="Q677" s="40"/>
      <c r="R677" s="40"/>
      <c r="S677" s="3"/>
      <c r="T677" s="3"/>
      <c r="U677" s="3"/>
      <c r="V677" s="3"/>
      <c r="W677" s="3"/>
      <c r="X677" s="3"/>
      <c r="Y677" s="3"/>
      <c r="Z677" s="3"/>
    </row>
    <row r="678" ht="16.5" customHeight="1">
      <c r="A678" s="25"/>
      <c r="B678" s="4"/>
      <c r="C678" s="27"/>
      <c r="D678" s="3"/>
      <c r="E678" s="3"/>
      <c r="F678" s="3"/>
      <c r="G678" s="9"/>
      <c r="H678" s="42"/>
      <c r="I678" s="3"/>
      <c r="J678" s="30"/>
      <c r="K678" s="30"/>
      <c r="L678" s="30"/>
      <c r="M678" s="22"/>
      <c r="N678" s="21"/>
      <c r="O678" s="21"/>
      <c r="P678" s="30"/>
      <c r="Q678" s="40"/>
      <c r="R678" s="40"/>
      <c r="S678" s="3"/>
      <c r="T678" s="3"/>
      <c r="U678" s="3"/>
      <c r="V678" s="3"/>
      <c r="W678" s="3"/>
      <c r="X678" s="3"/>
      <c r="Y678" s="3"/>
      <c r="Z678" s="3"/>
    </row>
    <row r="679" ht="16.5" customHeight="1">
      <c r="A679" s="25"/>
      <c r="B679" s="4"/>
      <c r="C679" s="27"/>
      <c r="D679" s="3"/>
      <c r="E679" s="3"/>
      <c r="F679" s="3"/>
      <c r="G679" s="9"/>
      <c r="H679" s="42"/>
      <c r="I679" s="3"/>
      <c r="J679" s="30"/>
      <c r="K679" s="30"/>
      <c r="L679" s="30"/>
      <c r="M679" s="22"/>
      <c r="N679" s="21"/>
      <c r="O679" s="21"/>
      <c r="P679" s="30"/>
      <c r="Q679" s="40"/>
      <c r="R679" s="40"/>
      <c r="S679" s="3"/>
      <c r="T679" s="3"/>
      <c r="U679" s="3"/>
      <c r="V679" s="3"/>
      <c r="W679" s="3"/>
      <c r="X679" s="3"/>
      <c r="Y679" s="3"/>
      <c r="Z679" s="3"/>
    </row>
    <row r="680" ht="16.5" customHeight="1">
      <c r="A680" s="25"/>
      <c r="B680" s="4"/>
      <c r="C680" s="27"/>
      <c r="D680" s="3"/>
      <c r="E680" s="3"/>
      <c r="F680" s="3"/>
      <c r="G680" s="9"/>
      <c r="H680" s="42"/>
      <c r="I680" s="3"/>
      <c r="J680" s="30"/>
      <c r="K680" s="30"/>
      <c r="L680" s="30"/>
      <c r="M680" s="22"/>
      <c r="N680" s="21"/>
      <c r="O680" s="21"/>
      <c r="P680" s="30"/>
      <c r="Q680" s="40"/>
      <c r="R680" s="40"/>
      <c r="S680" s="3"/>
      <c r="T680" s="3"/>
      <c r="U680" s="3"/>
      <c r="V680" s="3"/>
      <c r="W680" s="3"/>
      <c r="X680" s="3"/>
      <c r="Y680" s="3"/>
      <c r="Z680" s="3"/>
    </row>
    <row r="681" ht="16.5" customHeight="1">
      <c r="A681" s="25"/>
      <c r="B681" s="4"/>
      <c r="C681" s="27"/>
      <c r="D681" s="3"/>
      <c r="E681" s="3"/>
      <c r="F681" s="3"/>
      <c r="G681" s="9"/>
      <c r="H681" s="42"/>
      <c r="I681" s="3"/>
      <c r="J681" s="30"/>
      <c r="K681" s="30"/>
      <c r="L681" s="30"/>
      <c r="M681" s="22"/>
      <c r="N681" s="21"/>
      <c r="O681" s="21"/>
      <c r="P681" s="30"/>
      <c r="Q681" s="40"/>
      <c r="R681" s="40"/>
      <c r="S681" s="3"/>
      <c r="T681" s="3"/>
      <c r="U681" s="3"/>
      <c r="V681" s="3"/>
      <c r="W681" s="3"/>
      <c r="X681" s="3"/>
      <c r="Y681" s="3"/>
      <c r="Z681" s="3"/>
    </row>
    <row r="682" ht="16.5" customHeight="1">
      <c r="A682" s="25"/>
      <c r="B682" s="4"/>
      <c r="C682" s="27"/>
      <c r="D682" s="3"/>
      <c r="E682" s="3"/>
      <c r="F682" s="3"/>
      <c r="G682" s="9"/>
      <c r="H682" s="42"/>
      <c r="I682" s="3"/>
      <c r="J682" s="30"/>
      <c r="K682" s="30"/>
      <c r="L682" s="30"/>
      <c r="M682" s="22"/>
      <c r="N682" s="21"/>
      <c r="O682" s="21"/>
      <c r="P682" s="30"/>
      <c r="Q682" s="40"/>
      <c r="R682" s="40"/>
      <c r="S682" s="3"/>
      <c r="T682" s="3"/>
      <c r="U682" s="3"/>
      <c r="V682" s="3"/>
      <c r="W682" s="3"/>
      <c r="X682" s="3"/>
      <c r="Y682" s="3"/>
      <c r="Z682" s="3"/>
    </row>
    <row r="683" ht="16.5" customHeight="1">
      <c r="A683" s="25"/>
      <c r="B683" s="4"/>
      <c r="C683" s="27"/>
      <c r="D683" s="3"/>
      <c r="E683" s="3"/>
      <c r="F683" s="3"/>
      <c r="G683" s="9"/>
      <c r="H683" s="42"/>
      <c r="I683" s="3"/>
      <c r="J683" s="30"/>
      <c r="K683" s="30"/>
      <c r="L683" s="30"/>
      <c r="M683" s="22"/>
      <c r="N683" s="21"/>
      <c r="O683" s="21"/>
      <c r="P683" s="30"/>
      <c r="Q683" s="40"/>
      <c r="R683" s="40"/>
      <c r="S683" s="3"/>
      <c r="T683" s="3"/>
      <c r="U683" s="3"/>
      <c r="V683" s="3"/>
      <c r="W683" s="3"/>
      <c r="X683" s="3"/>
      <c r="Y683" s="3"/>
      <c r="Z683" s="3"/>
    </row>
    <row r="684" ht="16.5" customHeight="1">
      <c r="A684" s="25"/>
      <c r="B684" s="4"/>
      <c r="C684" s="27"/>
      <c r="D684" s="3"/>
      <c r="E684" s="3"/>
      <c r="F684" s="3"/>
      <c r="G684" s="9"/>
      <c r="H684" s="42"/>
      <c r="I684" s="3"/>
      <c r="J684" s="30"/>
      <c r="K684" s="30"/>
      <c r="L684" s="30"/>
      <c r="M684" s="22"/>
      <c r="N684" s="21"/>
      <c r="O684" s="21"/>
      <c r="P684" s="30"/>
      <c r="Q684" s="40"/>
      <c r="R684" s="40"/>
      <c r="S684" s="3"/>
      <c r="T684" s="3"/>
      <c r="U684" s="3"/>
      <c r="V684" s="3"/>
      <c r="W684" s="3"/>
      <c r="X684" s="3"/>
      <c r="Y684" s="3"/>
      <c r="Z684" s="3"/>
    </row>
    <row r="685" ht="16.5" customHeight="1">
      <c r="A685" s="25"/>
      <c r="B685" s="4"/>
      <c r="C685" s="27"/>
      <c r="D685" s="3"/>
      <c r="E685" s="3"/>
      <c r="F685" s="3"/>
      <c r="G685" s="9"/>
      <c r="H685" s="42"/>
      <c r="I685" s="3"/>
      <c r="J685" s="30"/>
      <c r="K685" s="30"/>
      <c r="L685" s="30"/>
      <c r="M685" s="22"/>
      <c r="N685" s="21"/>
      <c r="O685" s="21"/>
      <c r="P685" s="30"/>
      <c r="Q685" s="40"/>
      <c r="R685" s="40"/>
      <c r="S685" s="3"/>
      <c r="T685" s="3"/>
      <c r="U685" s="3"/>
      <c r="V685" s="3"/>
      <c r="W685" s="3"/>
      <c r="X685" s="3"/>
      <c r="Y685" s="3"/>
      <c r="Z685" s="3"/>
    </row>
    <row r="686" ht="16.5" customHeight="1">
      <c r="A686" s="25"/>
      <c r="B686" s="4"/>
      <c r="C686" s="27"/>
      <c r="D686" s="3"/>
      <c r="E686" s="3"/>
      <c r="F686" s="3"/>
      <c r="G686" s="9"/>
      <c r="H686" s="42"/>
      <c r="I686" s="3"/>
      <c r="J686" s="30"/>
      <c r="K686" s="30"/>
      <c r="L686" s="30"/>
      <c r="M686" s="22"/>
      <c r="N686" s="21"/>
      <c r="O686" s="21"/>
      <c r="P686" s="30"/>
      <c r="Q686" s="40"/>
      <c r="R686" s="40"/>
      <c r="S686" s="3"/>
      <c r="T686" s="3"/>
      <c r="U686" s="3"/>
      <c r="V686" s="3"/>
      <c r="W686" s="3"/>
      <c r="X686" s="3"/>
      <c r="Y686" s="3"/>
      <c r="Z686" s="3"/>
    </row>
    <row r="687" ht="16.5" customHeight="1">
      <c r="A687" s="25"/>
      <c r="B687" s="4"/>
      <c r="C687" s="27"/>
      <c r="D687" s="3"/>
      <c r="E687" s="3"/>
      <c r="F687" s="3"/>
      <c r="G687" s="9"/>
      <c r="H687" s="42"/>
      <c r="I687" s="3"/>
      <c r="J687" s="30"/>
      <c r="K687" s="30"/>
      <c r="L687" s="30"/>
      <c r="M687" s="22"/>
      <c r="N687" s="21"/>
      <c r="O687" s="21"/>
      <c r="P687" s="30"/>
      <c r="Q687" s="40"/>
      <c r="R687" s="40"/>
      <c r="S687" s="3"/>
      <c r="T687" s="3"/>
      <c r="U687" s="3"/>
      <c r="V687" s="3"/>
      <c r="W687" s="3"/>
      <c r="X687" s="3"/>
      <c r="Y687" s="3"/>
      <c r="Z687" s="3"/>
    </row>
    <row r="688" ht="16.5" customHeight="1">
      <c r="A688" s="25"/>
      <c r="B688" s="4"/>
      <c r="C688" s="27"/>
      <c r="D688" s="3"/>
      <c r="E688" s="3"/>
      <c r="F688" s="3"/>
      <c r="G688" s="9"/>
      <c r="H688" s="42"/>
      <c r="I688" s="3"/>
      <c r="J688" s="30"/>
      <c r="K688" s="30"/>
      <c r="L688" s="30"/>
      <c r="M688" s="22"/>
      <c r="N688" s="21"/>
      <c r="O688" s="21"/>
      <c r="P688" s="30"/>
      <c r="Q688" s="40"/>
      <c r="R688" s="40"/>
      <c r="S688" s="3"/>
      <c r="T688" s="3"/>
      <c r="U688" s="3"/>
      <c r="V688" s="3"/>
      <c r="W688" s="3"/>
      <c r="X688" s="3"/>
      <c r="Y688" s="3"/>
      <c r="Z688" s="3"/>
    </row>
    <row r="689" ht="16.5" customHeight="1">
      <c r="A689" s="25"/>
      <c r="B689" s="4"/>
      <c r="C689" s="27"/>
      <c r="D689" s="3"/>
      <c r="E689" s="3"/>
      <c r="F689" s="3"/>
      <c r="G689" s="9"/>
      <c r="H689" s="42"/>
      <c r="I689" s="3"/>
      <c r="J689" s="30"/>
      <c r="K689" s="30"/>
      <c r="L689" s="30"/>
      <c r="M689" s="22"/>
      <c r="N689" s="21"/>
      <c r="O689" s="21"/>
      <c r="P689" s="30"/>
      <c r="Q689" s="40"/>
      <c r="R689" s="40"/>
      <c r="S689" s="3"/>
      <c r="T689" s="3"/>
      <c r="U689" s="3"/>
      <c r="V689" s="3"/>
      <c r="W689" s="3"/>
      <c r="X689" s="3"/>
      <c r="Y689" s="3"/>
      <c r="Z689" s="3"/>
    </row>
    <row r="690" ht="16.5" customHeight="1">
      <c r="A690" s="25"/>
      <c r="B690" s="4"/>
      <c r="C690" s="27"/>
      <c r="D690" s="3"/>
      <c r="E690" s="3"/>
      <c r="F690" s="3"/>
      <c r="G690" s="9"/>
      <c r="H690" s="42"/>
      <c r="I690" s="3"/>
      <c r="J690" s="30"/>
      <c r="K690" s="30"/>
      <c r="L690" s="30"/>
      <c r="M690" s="22"/>
      <c r="N690" s="21"/>
      <c r="O690" s="21"/>
      <c r="P690" s="30"/>
      <c r="Q690" s="40"/>
      <c r="R690" s="40"/>
      <c r="S690" s="3"/>
      <c r="T690" s="3"/>
      <c r="U690" s="3"/>
      <c r="V690" s="3"/>
      <c r="W690" s="3"/>
      <c r="X690" s="3"/>
      <c r="Y690" s="3"/>
      <c r="Z690" s="3"/>
    </row>
    <row r="691" ht="16.5" customHeight="1">
      <c r="A691" s="25"/>
      <c r="B691" s="4"/>
      <c r="C691" s="27"/>
      <c r="D691" s="3"/>
      <c r="E691" s="3"/>
      <c r="F691" s="3"/>
      <c r="G691" s="9"/>
      <c r="H691" s="42"/>
      <c r="I691" s="3"/>
      <c r="J691" s="30"/>
      <c r="K691" s="30"/>
      <c r="L691" s="30"/>
      <c r="M691" s="22"/>
      <c r="N691" s="21"/>
      <c r="O691" s="21"/>
      <c r="P691" s="30"/>
      <c r="Q691" s="40"/>
      <c r="R691" s="40"/>
      <c r="S691" s="3"/>
      <c r="T691" s="3"/>
      <c r="U691" s="3"/>
      <c r="V691" s="3"/>
      <c r="W691" s="3"/>
      <c r="X691" s="3"/>
      <c r="Y691" s="3"/>
      <c r="Z691" s="3"/>
    </row>
    <row r="692" ht="16.5" customHeight="1">
      <c r="A692" s="25"/>
      <c r="B692" s="4"/>
      <c r="C692" s="27"/>
      <c r="D692" s="3"/>
      <c r="E692" s="3"/>
      <c r="F692" s="3"/>
      <c r="G692" s="9"/>
      <c r="H692" s="42"/>
      <c r="I692" s="3"/>
      <c r="J692" s="30"/>
      <c r="K692" s="30"/>
      <c r="L692" s="30"/>
      <c r="M692" s="22"/>
      <c r="N692" s="21"/>
      <c r="O692" s="21"/>
      <c r="P692" s="30"/>
      <c r="Q692" s="40"/>
      <c r="R692" s="40"/>
      <c r="S692" s="3"/>
      <c r="T692" s="3"/>
      <c r="U692" s="3"/>
      <c r="V692" s="3"/>
      <c r="W692" s="3"/>
      <c r="X692" s="3"/>
      <c r="Y692" s="3"/>
      <c r="Z692" s="3"/>
    </row>
    <row r="693" ht="16.5" customHeight="1">
      <c r="A693" s="25"/>
      <c r="B693" s="4"/>
      <c r="C693" s="27"/>
      <c r="D693" s="3"/>
      <c r="E693" s="3"/>
      <c r="F693" s="3"/>
      <c r="G693" s="9"/>
      <c r="H693" s="42"/>
      <c r="I693" s="3"/>
      <c r="J693" s="30"/>
      <c r="K693" s="30"/>
      <c r="L693" s="30"/>
      <c r="M693" s="22"/>
      <c r="N693" s="21"/>
      <c r="O693" s="21"/>
      <c r="P693" s="30"/>
      <c r="Q693" s="40"/>
      <c r="R693" s="40"/>
      <c r="S693" s="3"/>
      <c r="T693" s="3"/>
      <c r="U693" s="3"/>
      <c r="V693" s="3"/>
      <c r="W693" s="3"/>
      <c r="X693" s="3"/>
      <c r="Y693" s="3"/>
      <c r="Z693" s="3"/>
    </row>
    <row r="694" ht="16.5" customHeight="1">
      <c r="A694" s="25"/>
      <c r="B694" s="4"/>
      <c r="C694" s="27"/>
      <c r="D694" s="3"/>
      <c r="E694" s="3"/>
      <c r="F694" s="3"/>
      <c r="G694" s="9"/>
      <c r="H694" s="42"/>
      <c r="I694" s="3"/>
      <c r="J694" s="30"/>
      <c r="K694" s="30"/>
      <c r="L694" s="30"/>
      <c r="M694" s="22"/>
      <c r="N694" s="21"/>
      <c r="O694" s="21"/>
      <c r="P694" s="30"/>
      <c r="Q694" s="40"/>
      <c r="R694" s="40"/>
      <c r="S694" s="3"/>
      <c r="T694" s="3"/>
      <c r="U694" s="3"/>
      <c r="V694" s="3"/>
      <c r="W694" s="3"/>
      <c r="X694" s="3"/>
      <c r="Y694" s="3"/>
      <c r="Z694" s="3"/>
    </row>
    <row r="695" ht="16.5" customHeight="1">
      <c r="A695" s="25"/>
      <c r="B695" s="4"/>
      <c r="C695" s="27"/>
      <c r="D695" s="3"/>
      <c r="E695" s="3"/>
      <c r="F695" s="3"/>
      <c r="G695" s="9"/>
      <c r="H695" s="42"/>
      <c r="I695" s="3"/>
      <c r="J695" s="30"/>
      <c r="K695" s="30"/>
      <c r="L695" s="30"/>
      <c r="M695" s="22"/>
      <c r="N695" s="21"/>
      <c r="O695" s="21"/>
      <c r="P695" s="30"/>
      <c r="Q695" s="40"/>
      <c r="R695" s="40"/>
      <c r="S695" s="3"/>
      <c r="T695" s="3"/>
      <c r="U695" s="3"/>
      <c r="V695" s="3"/>
      <c r="W695" s="3"/>
      <c r="X695" s="3"/>
      <c r="Y695" s="3"/>
      <c r="Z695" s="3"/>
    </row>
    <row r="696" ht="16.5" customHeight="1">
      <c r="A696" s="25"/>
      <c r="B696" s="4"/>
      <c r="C696" s="27"/>
      <c r="D696" s="3"/>
      <c r="E696" s="3"/>
      <c r="F696" s="3"/>
      <c r="G696" s="9"/>
      <c r="H696" s="42"/>
      <c r="I696" s="3"/>
      <c r="J696" s="30"/>
      <c r="K696" s="30"/>
      <c r="L696" s="30"/>
      <c r="M696" s="22"/>
      <c r="N696" s="21"/>
      <c r="O696" s="21"/>
      <c r="P696" s="30"/>
      <c r="Q696" s="40"/>
      <c r="R696" s="40"/>
      <c r="S696" s="3"/>
      <c r="T696" s="3"/>
      <c r="U696" s="3"/>
      <c r="V696" s="3"/>
      <c r="W696" s="3"/>
      <c r="X696" s="3"/>
      <c r="Y696" s="3"/>
      <c r="Z696" s="3"/>
    </row>
    <row r="697" ht="16.5" customHeight="1">
      <c r="A697" s="25"/>
      <c r="B697" s="4"/>
      <c r="C697" s="27"/>
      <c r="D697" s="3"/>
      <c r="E697" s="3"/>
      <c r="F697" s="3"/>
      <c r="G697" s="9"/>
      <c r="H697" s="42"/>
      <c r="I697" s="3"/>
      <c r="J697" s="30"/>
      <c r="K697" s="30"/>
      <c r="L697" s="30"/>
      <c r="M697" s="22"/>
      <c r="N697" s="21"/>
      <c r="O697" s="21"/>
      <c r="P697" s="30"/>
      <c r="Q697" s="40"/>
      <c r="R697" s="40"/>
      <c r="S697" s="3"/>
      <c r="T697" s="3"/>
      <c r="U697" s="3"/>
      <c r="V697" s="3"/>
      <c r="W697" s="3"/>
      <c r="X697" s="3"/>
      <c r="Y697" s="3"/>
      <c r="Z697" s="3"/>
    </row>
    <row r="698" ht="16.5" customHeight="1">
      <c r="A698" s="25"/>
      <c r="B698" s="4"/>
      <c r="C698" s="27"/>
      <c r="D698" s="3"/>
      <c r="E698" s="3"/>
      <c r="F698" s="3"/>
      <c r="G698" s="9"/>
      <c r="H698" s="42"/>
      <c r="I698" s="3"/>
      <c r="J698" s="30"/>
      <c r="K698" s="30"/>
      <c r="L698" s="30"/>
      <c r="M698" s="22"/>
      <c r="N698" s="21"/>
      <c r="O698" s="21"/>
      <c r="P698" s="30"/>
      <c r="Q698" s="40"/>
      <c r="R698" s="40"/>
      <c r="S698" s="3"/>
      <c r="T698" s="3"/>
      <c r="U698" s="3"/>
      <c r="V698" s="3"/>
      <c r="W698" s="3"/>
      <c r="X698" s="3"/>
      <c r="Y698" s="3"/>
      <c r="Z698" s="3"/>
    </row>
    <row r="699" ht="16.5" customHeight="1">
      <c r="A699" s="25"/>
      <c r="B699" s="4"/>
      <c r="C699" s="27"/>
      <c r="D699" s="3"/>
      <c r="E699" s="3"/>
      <c r="F699" s="3"/>
      <c r="G699" s="9"/>
      <c r="H699" s="42"/>
      <c r="I699" s="3"/>
      <c r="J699" s="30"/>
      <c r="K699" s="30"/>
      <c r="L699" s="30"/>
      <c r="M699" s="22"/>
      <c r="N699" s="21"/>
      <c r="O699" s="21"/>
      <c r="P699" s="30"/>
      <c r="Q699" s="40"/>
      <c r="R699" s="40"/>
      <c r="S699" s="3"/>
      <c r="T699" s="3"/>
      <c r="U699" s="3"/>
      <c r="V699" s="3"/>
      <c r="W699" s="3"/>
      <c r="X699" s="3"/>
      <c r="Y699" s="3"/>
      <c r="Z699" s="3"/>
    </row>
    <row r="700" ht="16.5" customHeight="1">
      <c r="A700" s="25"/>
      <c r="B700" s="4"/>
      <c r="C700" s="27"/>
      <c r="D700" s="3"/>
      <c r="E700" s="3"/>
      <c r="F700" s="3"/>
      <c r="G700" s="9"/>
      <c r="H700" s="42"/>
      <c r="I700" s="3"/>
      <c r="J700" s="30"/>
      <c r="K700" s="30"/>
      <c r="L700" s="30"/>
      <c r="M700" s="22"/>
      <c r="N700" s="21"/>
      <c r="O700" s="21"/>
      <c r="P700" s="30"/>
      <c r="Q700" s="40"/>
      <c r="R700" s="40"/>
      <c r="S700" s="3"/>
      <c r="T700" s="3"/>
      <c r="U700" s="3"/>
      <c r="V700" s="3"/>
      <c r="W700" s="3"/>
      <c r="X700" s="3"/>
      <c r="Y700" s="3"/>
      <c r="Z700" s="3"/>
    </row>
    <row r="701" ht="16.5" customHeight="1">
      <c r="A701" s="25"/>
      <c r="B701" s="4"/>
      <c r="C701" s="27"/>
      <c r="D701" s="3"/>
      <c r="E701" s="3"/>
      <c r="F701" s="3"/>
      <c r="G701" s="9"/>
      <c r="H701" s="42"/>
      <c r="I701" s="3"/>
      <c r="J701" s="30"/>
      <c r="K701" s="30"/>
      <c r="L701" s="30"/>
      <c r="M701" s="22"/>
      <c r="N701" s="21"/>
      <c r="O701" s="21"/>
      <c r="P701" s="30"/>
      <c r="Q701" s="40"/>
      <c r="R701" s="40"/>
      <c r="S701" s="3"/>
      <c r="T701" s="3"/>
      <c r="U701" s="3"/>
      <c r="V701" s="3"/>
      <c r="W701" s="3"/>
      <c r="X701" s="3"/>
      <c r="Y701" s="3"/>
      <c r="Z701" s="3"/>
    </row>
    <row r="702" ht="16.5" customHeight="1">
      <c r="A702" s="25"/>
      <c r="B702" s="4"/>
      <c r="C702" s="27"/>
      <c r="D702" s="3"/>
      <c r="E702" s="3"/>
      <c r="F702" s="3"/>
      <c r="G702" s="9"/>
      <c r="H702" s="42"/>
      <c r="I702" s="3"/>
      <c r="J702" s="30"/>
      <c r="K702" s="30"/>
      <c r="L702" s="30"/>
      <c r="M702" s="22"/>
      <c r="N702" s="21"/>
      <c r="O702" s="21"/>
      <c r="P702" s="30"/>
      <c r="Q702" s="40"/>
      <c r="R702" s="40"/>
      <c r="S702" s="3"/>
      <c r="T702" s="3"/>
      <c r="U702" s="3"/>
      <c r="V702" s="3"/>
      <c r="W702" s="3"/>
      <c r="X702" s="3"/>
      <c r="Y702" s="3"/>
      <c r="Z702" s="3"/>
    </row>
    <row r="703" ht="16.5" customHeight="1">
      <c r="A703" s="25"/>
      <c r="B703" s="4"/>
      <c r="C703" s="27"/>
      <c r="D703" s="3"/>
      <c r="E703" s="3"/>
      <c r="F703" s="3"/>
      <c r="G703" s="9"/>
      <c r="H703" s="42"/>
      <c r="I703" s="3"/>
      <c r="J703" s="30"/>
      <c r="K703" s="30"/>
      <c r="L703" s="30"/>
      <c r="M703" s="22"/>
      <c r="N703" s="21"/>
      <c r="O703" s="21"/>
      <c r="P703" s="30"/>
      <c r="Q703" s="40"/>
      <c r="R703" s="40"/>
      <c r="S703" s="3"/>
      <c r="T703" s="3"/>
      <c r="U703" s="3"/>
      <c r="V703" s="3"/>
      <c r="W703" s="3"/>
      <c r="X703" s="3"/>
      <c r="Y703" s="3"/>
      <c r="Z703" s="3"/>
    </row>
    <row r="704" ht="16.5" customHeight="1">
      <c r="A704" s="25"/>
      <c r="B704" s="4"/>
      <c r="C704" s="27"/>
      <c r="D704" s="3"/>
      <c r="E704" s="3"/>
      <c r="F704" s="3"/>
      <c r="G704" s="9"/>
      <c r="H704" s="42"/>
      <c r="I704" s="3"/>
      <c r="J704" s="30"/>
      <c r="K704" s="30"/>
      <c r="L704" s="30"/>
      <c r="M704" s="22"/>
      <c r="N704" s="21"/>
      <c r="O704" s="21"/>
      <c r="P704" s="30"/>
      <c r="Q704" s="40"/>
      <c r="R704" s="40"/>
      <c r="S704" s="3"/>
      <c r="T704" s="3"/>
      <c r="U704" s="3"/>
      <c r="V704" s="3"/>
      <c r="W704" s="3"/>
      <c r="X704" s="3"/>
      <c r="Y704" s="3"/>
      <c r="Z704" s="3"/>
    </row>
    <row r="705" ht="16.5" customHeight="1">
      <c r="A705" s="25"/>
      <c r="B705" s="4"/>
      <c r="C705" s="27"/>
      <c r="D705" s="3"/>
      <c r="E705" s="3"/>
      <c r="F705" s="3"/>
      <c r="G705" s="9"/>
      <c r="H705" s="42"/>
      <c r="I705" s="3"/>
      <c r="J705" s="30"/>
      <c r="K705" s="30"/>
      <c r="L705" s="30"/>
      <c r="M705" s="22"/>
      <c r="N705" s="21"/>
      <c r="O705" s="21"/>
      <c r="P705" s="30"/>
      <c r="Q705" s="40"/>
      <c r="R705" s="40"/>
      <c r="S705" s="3"/>
      <c r="T705" s="3"/>
      <c r="U705" s="3"/>
      <c r="V705" s="3"/>
      <c r="W705" s="3"/>
      <c r="X705" s="3"/>
      <c r="Y705" s="3"/>
      <c r="Z705" s="3"/>
    </row>
    <row r="706" ht="16.5" customHeight="1">
      <c r="A706" s="25"/>
      <c r="B706" s="4"/>
      <c r="C706" s="27"/>
      <c r="D706" s="3"/>
      <c r="E706" s="3"/>
      <c r="F706" s="3"/>
      <c r="G706" s="9"/>
      <c r="H706" s="42"/>
      <c r="I706" s="3"/>
      <c r="J706" s="30"/>
      <c r="K706" s="30"/>
      <c r="L706" s="30"/>
      <c r="M706" s="22"/>
      <c r="N706" s="21"/>
      <c r="O706" s="21"/>
      <c r="P706" s="30"/>
      <c r="Q706" s="40"/>
      <c r="R706" s="40"/>
      <c r="S706" s="3"/>
      <c r="T706" s="3"/>
      <c r="U706" s="3"/>
      <c r="V706" s="3"/>
      <c r="W706" s="3"/>
      <c r="X706" s="3"/>
      <c r="Y706" s="3"/>
      <c r="Z706" s="3"/>
    </row>
    <row r="707" ht="16.5" customHeight="1">
      <c r="A707" s="25"/>
      <c r="B707" s="4"/>
      <c r="C707" s="27"/>
      <c r="D707" s="3"/>
      <c r="E707" s="3"/>
      <c r="F707" s="3"/>
      <c r="G707" s="9"/>
      <c r="H707" s="42"/>
      <c r="I707" s="3"/>
      <c r="J707" s="30"/>
      <c r="K707" s="30"/>
      <c r="L707" s="30"/>
      <c r="M707" s="22"/>
      <c r="N707" s="21"/>
      <c r="O707" s="21"/>
      <c r="P707" s="30"/>
      <c r="Q707" s="40"/>
      <c r="R707" s="40"/>
      <c r="S707" s="3"/>
      <c r="T707" s="3"/>
      <c r="U707" s="3"/>
      <c r="V707" s="3"/>
      <c r="W707" s="3"/>
      <c r="X707" s="3"/>
      <c r="Y707" s="3"/>
      <c r="Z707" s="3"/>
    </row>
    <row r="708" ht="16.5" customHeight="1">
      <c r="A708" s="25"/>
      <c r="B708" s="4"/>
      <c r="C708" s="27"/>
      <c r="D708" s="3"/>
      <c r="E708" s="3"/>
      <c r="F708" s="3"/>
      <c r="G708" s="9"/>
      <c r="H708" s="42"/>
      <c r="I708" s="3"/>
      <c r="J708" s="30"/>
      <c r="K708" s="30"/>
      <c r="L708" s="30"/>
      <c r="M708" s="22"/>
      <c r="N708" s="21"/>
      <c r="O708" s="21"/>
      <c r="P708" s="30"/>
      <c r="Q708" s="40"/>
      <c r="R708" s="40"/>
      <c r="S708" s="3"/>
      <c r="T708" s="3"/>
      <c r="U708" s="3"/>
      <c r="V708" s="3"/>
      <c r="W708" s="3"/>
      <c r="X708" s="3"/>
      <c r="Y708" s="3"/>
      <c r="Z708" s="3"/>
    </row>
    <row r="709" ht="16.5" customHeight="1">
      <c r="A709" s="25"/>
      <c r="B709" s="4"/>
      <c r="C709" s="27"/>
      <c r="D709" s="3"/>
      <c r="E709" s="3"/>
      <c r="F709" s="3"/>
      <c r="G709" s="9"/>
      <c r="H709" s="42"/>
      <c r="I709" s="3"/>
      <c r="J709" s="30"/>
      <c r="K709" s="30"/>
      <c r="L709" s="30"/>
      <c r="M709" s="22"/>
      <c r="N709" s="21"/>
      <c r="O709" s="21"/>
      <c r="P709" s="30"/>
      <c r="Q709" s="40"/>
      <c r="R709" s="40"/>
      <c r="S709" s="3"/>
      <c r="T709" s="3"/>
      <c r="U709" s="3"/>
      <c r="V709" s="3"/>
      <c r="W709" s="3"/>
      <c r="X709" s="3"/>
      <c r="Y709" s="3"/>
      <c r="Z709" s="3"/>
    </row>
    <row r="710" ht="16.5" customHeight="1">
      <c r="A710" s="25"/>
      <c r="B710" s="4"/>
      <c r="C710" s="27"/>
      <c r="D710" s="3"/>
      <c r="E710" s="3"/>
      <c r="F710" s="3"/>
      <c r="G710" s="9"/>
      <c r="H710" s="42"/>
      <c r="I710" s="3"/>
      <c r="J710" s="30"/>
      <c r="K710" s="30"/>
      <c r="L710" s="30"/>
      <c r="M710" s="22"/>
      <c r="N710" s="21"/>
      <c r="O710" s="21"/>
      <c r="P710" s="30"/>
      <c r="Q710" s="40"/>
      <c r="R710" s="40"/>
      <c r="S710" s="3"/>
      <c r="T710" s="3"/>
      <c r="U710" s="3"/>
      <c r="V710" s="3"/>
      <c r="W710" s="3"/>
      <c r="X710" s="3"/>
      <c r="Y710" s="3"/>
      <c r="Z710" s="3"/>
    </row>
    <row r="711" ht="16.5" customHeight="1">
      <c r="A711" s="25"/>
      <c r="B711" s="4"/>
      <c r="C711" s="27"/>
      <c r="D711" s="3"/>
      <c r="E711" s="3"/>
      <c r="F711" s="3"/>
      <c r="G711" s="9"/>
      <c r="H711" s="42"/>
      <c r="I711" s="3"/>
      <c r="J711" s="30"/>
      <c r="K711" s="30"/>
      <c r="L711" s="30"/>
      <c r="M711" s="22"/>
      <c r="N711" s="21"/>
      <c r="O711" s="21"/>
      <c r="P711" s="30"/>
      <c r="Q711" s="40"/>
      <c r="R711" s="40"/>
      <c r="S711" s="3"/>
      <c r="T711" s="3"/>
      <c r="U711" s="3"/>
      <c r="V711" s="3"/>
      <c r="W711" s="3"/>
      <c r="X711" s="3"/>
      <c r="Y711" s="3"/>
      <c r="Z711" s="3"/>
    </row>
    <row r="712" ht="16.5" customHeight="1">
      <c r="A712" s="25"/>
      <c r="B712" s="4"/>
      <c r="C712" s="27"/>
      <c r="D712" s="3"/>
      <c r="E712" s="3"/>
      <c r="F712" s="3"/>
      <c r="G712" s="9"/>
      <c r="H712" s="42"/>
      <c r="I712" s="3"/>
      <c r="J712" s="30"/>
      <c r="K712" s="30"/>
      <c r="L712" s="30"/>
      <c r="M712" s="22"/>
      <c r="N712" s="21"/>
      <c r="O712" s="21"/>
      <c r="P712" s="30"/>
      <c r="Q712" s="40"/>
      <c r="R712" s="40"/>
      <c r="S712" s="3"/>
      <c r="T712" s="3"/>
      <c r="U712" s="3"/>
      <c r="V712" s="3"/>
      <c r="W712" s="3"/>
      <c r="X712" s="3"/>
      <c r="Y712" s="3"/>
      <c r="Z712" s="3"/>
    </row>
    <row r="713" ht="16.5" customHeight="1">
      <c r="A713" s="25"/>
      <c r="B713" s="4"/>
      <c r="C713" s="27"/>
      <c r="D713" s="3"/>
      <c r="E713" s="3"/>
      <c r="F713" s="3"/>
      <c r="G713" s="9"/>
      <c r="H713" s="42"/>
      <c r="I713" s="3"/>
      <c r="J713" s="30"/>
      <c r="K713" s="30"/>
      <c r="L713" s="30"/>
      <c r="M713" s="22"/>
      <c r="N713" s="21"/>
      <c r="O713" s="21"/>
      <c r="P713" s="30"/>
      <c r="Q713" s="40"/>
      <c r="R713" s="40"/>
      <c r="S713" s="3"/>
      <c r="T713" s="3"/>
      <c r="U713" s="3"/>
      <c r="V713" s="3"/>
      <c r="W713" s="3"/>
      <c r="X713" s="3"/>
      <c r="Y713" s="3"/>
      <c r="Z713" s="3"/>
    </row>
    <row r="714" ht="16.5" customHeight="1">
      <c r="A714" s="25"/>
      <c r="B714" s="4"/>
      <c r="C714" s="27"/>
      <c r="D714" s="3"/>
      <c r="E714" s="3"/>
      <c r="F714" s="3"/>
      <c r="G714" s="9"/>
      <c r="H714" s="42"/>
      <c r="I714" s="3"/>
      <c r="J714" s="30"/>
      <c r="K714" s="30"/>
      <c r="L714" s="30"/>
      <c r="M714" s="22"/>
      <c r="N714" s="21"/>
      <c r="O714" s="21"/>
      <c r="P714" s="30"/>
      <c r="Q714" s="40"/>
      <c r="R714" s="40"/>
      <c r="S714" s="3"/>
      <c r="T714" s="3"/>
      <c r="U714" s="3"/>
      <c r="V714" s="3"/>
      <c r="W714" s="3"/>
      <c r="X714" s="3"/>
      <c r="Y714" s="3"/>
      <c r="Z714" s="3"/>
    </row>
    <row r="715" ht="16.5" customHeight="1">
      <c r="A715" s="25"/>
      <c r="B715" s="4"/>
      <c r="C715" s="27"/>
      <c r="D715" s="3"/>
      <c r="E715" s="3"/>
      <c r="F715" s="3"/>
      <c r="G715" s="9"/>
      <c r="H715" s="42"/>
      <c r="I715" s="3"/>
      <c r="J715" s="30"/>
      <c r="K715" s="30"/>
      <c r="L715" s="30"/>
      <c r="M715" s="22"/>
      <c r="N715" s="21"/>
      <c r="O715" s="21"/>
      <c r="P715" s="30"/>
      <c r="Q715" s="40"/>
      <c r="R715" s="40"/>
      <c r="S715" s="3"/>
      <c r="T715" s="3"/>
      <c r="U715" s="3"/>
      <c r="V715" s="3"/>
      <c r="W715" s="3"/>
      <c r="X715" s="3"/>
      <c r="Y715" s="3"/>
      <c r="Z715" s="3"/>
    </row>
    <row r="716" ht="16.5" customHeight="1">
      <c r="A716" s="25"/>
      <c r="B716" s="4"/>
      <c r="C716" s="27"/>
      <c r="D716" s="3"/>
      <c r="E716" s="3"/>
      <c r="F716" s="3"/>
      <c r="G716" s="9"/>
      <c r="H716" s="42"/>
      <c r="I716" s="3"/>
      <c r="J716" s="30"/>
      <c r="K716" s="30"/>
      <c r="L716" s="30"/>
      <c r="M716" s="22"/>
      <c r="N716" s="21"/>
      <c r="O716" s="21"/>
      <c r="P716" s="30"/>
      <c r="Q716" s="40"/>
      <c r="R716" s="40"/>
      <c r="S716" s="3"/>
      <c r="T716" s="3"/>
      <c r="U716" s="3"/>
      <c r="V716" s="3"/>
      <c r="W716" s="3"/>
      <c r="X716" s="3"/>
      <c r="Y716" s="3"/>
      <c r="Z716" s="3"/>
    </row>
    <row r="717" ht="16.5" customHeight="1">
      <c r="A717" s="25"/>
      <c r="B717" s="4"/>
      <c r="C717" s="27"/>
      <c r="D717" s="3"/>
      <c r="E717" s="3"/>
      <c r="F717" s="3"/>
      <c r="G717" s="9"/>
      <c r="H717" s="42"/>
      <c r="I717" s="3"/>
      <c r="J717" s="30"/>
      <c r="K717" s="30"/>
      <c r="L717" s="30"/>
      <c r="M717" s="22"/>
      <c r="N717" s="21"/>
      <c r="O717" s="21"/>
      <c r="P717" s="30"/>
      <c r="Q717" s="40"/>
      <c r="R717" s="40"/>
      <c r="S717" s="3"/>
      <c r="T717" s="3"/>
      <c r="U717" s="3"/>
      <c r="V717" s="3"/>
      <c r="W717" s="3"/>
      <c r="X717" s="3"/>
      <c r="Y717" s="3"/>
      <c r="Z717" s="3"/>
    </row>
    <row r="718" ht="16.5" customHeight="1">
      <c r="A718" s="25"/>
      <c r="B718" s="4"/>
      <c r="C718" s="27"/>
      <c r="D718" s="3"/>
      <c r="E718" s="3"/>
      <c r="F718" s="3"/>
      <c r="G718" s="9"/>
      <c r="H718" s="42"/>
      <c r="I718" s="3"/>
      <c r="J718" s="30"/>
      <c r="K718" s="30"/>
      <c r="L718" s="30"/>
      <c r="M718" s="22"/>
      <c r="N718" s="21"/>
      <c r="O718" s="21"/>
      <c r="P718" s="30"/>
      <c r="Q718" s="40"/>
      <c r="R718" s="40"/>
      <c r="S718" s="3"/>
      <c r="T718" s="3"/>
      <c r="U718" s="3"/>
      <c r="V718" s="3"/>
      <c r="W718" s="3"/>
      <c r="X718" s="3"/>
      <c r="Y718" s="3"/>
      <c r="Z718" s="3"/>
    </row>
    <row r="719" ht="16.5" customHeight="1">
      <c r="A719" s="25"/>
      <c r="B719" s="4"/>
      <c r="C719" s="27"/>
      <c r="D719" s="3"/>
      <c r="E719" s="3"/>
      <c r="F719" s="3"/>
      <c r="G719" s="9"/>
      <c r="H719" s="42"/>
      <c r="I719" s="3"/>
      <c r="J719" s="30"/>
      <c r="K719" s="30"/>
      <c r="L719" s="30"/>
      <c r="M719" s="22"/>
      <c r="N719" s="21"/>
      <c r="O719" s="21"/>
      <c r="P719" s="30"/>
      <c r="Q719" s="40"/>
      <c r="R719" s="40"/>
      <c r="S719" s="3"/>
      <c r="T719" s="3"/>
      <c r="U719" s="3"/>
      <c r="V719" s="3"/>
      <c r="W719" s="3"/>
      <c r="X719" s="3"/>
      <c r="Y719" s="3"/>
      <c r="Z719" s="3"/>
    </row>
    <row r="720" ht="16.5" customHeight="1">
      <c r="A720" s="25"/>
      <c r="B720" s="4"/>
      <c r="C720" s="27"/>
      <c r="D720" s="3"/>
      <c r="E720" s="3"/>
      <c r="F720" s="3"/>
      <c r="G720" s="9"/>
      <c r="H720" s="42"/>
      <c r="I720" s="3"/>
      <c r="J720" s="30"/>
      <c r="K720" s="30"/>
      <c r="L720" s="30"/>
      <c r="M720" s="22"/>
      <c r="N720" s="21"/>
      <c r="O720" s="21"/>
      <c r="P720" s="30"/>
      <c r="Q720" s="40"/>
      <c r="R720" s="40"/>
      <c r="S720" s="3"/>
      <c r="T720" s="3"/>
      <c r="U720" s="3"/>
      <c r="V720" s="3"/>
      <c r="W720" s="3"/>
      <c r="X720" s="3"/>
      <c r="Y720" s="3"/>
      <c r="Z720" s="3"/>
    </row>
    <row r="721" ht="16.5" customHeight="1">
      <c r="A721" s="25"/>
      <c r="B721" s="4"/>
      <c r="C721" s="27"/>
      <c r="D721" s="3"/>
      <c r="E721" s="3"/>
      <c r="F721" s="3"/>
      <c r="G721" s="9"/>
      <c r="H721" s="42"/>
      <c r="I721" s="3"/>
      <c r="J721" s="30"/>
      <c r="K721" s="30"/>
      <c r="L721" s="30"/>
      <c r="M721" s="22"/>
      <c r="N721" s="21"/>
      <c r="O721" s="21"/>
      <c r="P721" s="30"/>
      <c r="Q721" s="40"/>
      <c r="R721" s="40"/>
      <c r="S721" s="3"/>
      <c r="T721" s="3"/>
      <c r="U721" s="3"/>
      <c r="V721" s="3"/>
      <c r="W721" s="3"/>
      <c r="X721" s="3"/>
      <c r="Y721" s="3"/>
      <c r="Z721" s="3"/>
    </row>
    <row r="722" ht="16.5" customHeight="1">
      <c r="A722" s="25"/>
      <c r="B722" s="4"/>
      <c r="C722" s="27"/>
      <c r="D722" s="3"/>
      <c r="E722" s="3"/>
      <c r="F722" s="3"/>
      <c r="G722" s="9"/>
      <c r="H722" s="42"/>
      <c r="I722" s="3"/>
      <c r="J722" s="30"/>
      <c r="K722" s="30"/>
      <c r="L722" s="30"/>
      <c r="M722" s="22"/>
      <c r="N722" s="21"/>
      <c r="O722" s="21"/>
      <c r="P722" s="30"/>
      <c r="Q722" s="40"/>
      <c r="R722" s="40"/>
      <c r="S722" s="3"/>
      <c r="T722" s="3"/>
      <c r="U722" s="3"/>
      <c r="V722" s="3"/>
      <c r="W722" s="3"/>
      <c r="X722" s="3"/>
      <c r="Y722" s="3"/>
      <c r="Z722" s="3"/>
    </row>
    <row r="723" ht="16.5" customHeight="1">
      <c r="A723" s="25"/>
      <c r="B723" s="4"/>
      <c r="C723" s="27"/>
      <c r="D723" s="3"/>
      <c r="E723" s="3"/>
      <c r="F723" s="3"/>
      <c r="G723" s="9"/>
      <c r="H723" s="42"/>
      <c r="I723" s="3"/>
      <c r="J723" s="30"/>
      <c r="K723" s="30"/>
      <c r="L723" s="30"/>
      <c r="M723" s="22"/>
      <c r="N723" s="21"/>
      <c r="O723" s="21"/>
      <c r="P723" s="30"/>
      <c r="Q723" s="40"/>
      <c r="R723" s="40"/>
      <c r="S723" s="3"/>
      <c r="T723" s="3"/>
      <c r="U723" s="3"/>
      <c r="V723" s="3"/>
      <c r="W723" s="3"/>
      <c r="X723" s="3"/>
      <c r="Y723" s="3"/>
      <c r="Z723" s="3"/>
    </row>
    <row r="724" ht="16.5" customHeight="1">
      <c r="A724" s="25"/>
      <c r="B724" s="4"/>
      <c r="C724" s="27"/>
      <c r="D724" s="3"/>
      <c r="E724" s="3"/>
      <c r="F724" s="3"/>
      <c r="G724" s="9"/>
      <c r="H724" s="42"/>
      <c r="I724" s="3"/>
      <c r="J724" s="30"/>
      <c r="K724" s="30"/>
      <c r="L724" s="30"/>
      <c r="M724" s="22"/>
      <c r="N724" s="21"/>
      <c r="O724" s="21"/>
      <c r="P724" s="30"/>
      <c r="Q724" s="40"/>
      <c r="R724" s="40"/>
      <c r="S724" s="3"/>
      <c r="T724" s="3"/>
      <c r="U724" s="3"/>
      <c r="V724" s="3"/>
      <c r="W724" s="3"/>
      <c r="X724" s="3"/>
      <c r="Y724" s="3"/>
      <c r="Z724" s="3"/>
    </row>
    <row r="725" ht="16.5" customHeight="1">
      <c r="A725" s="25"/>
      <c r="B725" s="4"/>
      <c r="C725" s="27"/>
      <c r="D725" s="3"/>
      <c r="E725" s="3"/>
      <c r="F725" s="3"/>
      <c r="G725" s="9"/>
      <c r="H725" s="42"/>
      <c r="I725" s="3"/>
      <c r="J725" s="30"/>
      <c r="K725" s="30"/>
      <c r="L725" s="30"/>
      <c r="M725" s="22"/>
      <c r="N725" s="21"/>
      <c r="O725" s="21"/>
      <c r="P725" s="30"/>
      <c r="Q725" s="40"/>
      <c r="R725" s="40"/>
      <c r="S725" s="3"/>
      <c r="T725" s="3"/>
      <c r="U725" s="3"/>
      <c r="V725" s="3"/>
      <c r="W725" s="3"/>
      <c r="X725" s="3"/>
      <c r="Y725" s="3"/>
      <c r="Z725" s="3"/>
    </row>
    <row r="726" ht="16.5" customHeight="1">
      <c r="A726" s="25"/>
      <c r="B726" s="4"/>
      <c r="C726" s="27"/>
      <c r="D726" s="3"/>
      <c r="E726" s="3"/>
      <c r="F726" s="3"/>
      <c r="G726" s="9"/>
      <c r="H726" s="42"/>
      <c r="I726" s="3"/>
      <c r="J726" s="30"/>
      <c r="K726" s="30"/>
      <c r="L726" s="30"/>
      <c r="M726" s="22"/>
      <c r="N726" s="21"/>
      <c r="O726" s="21"/>
      <c r="P726" s="30"/>
      <c r="Q726" s="40"/>
      <c r="R726" s="40"/>
      <c r="S726" s="3"/>
      <c r="T726" s="3"/>
      <c r="U726" s="3"/>
      <c r="V726" s="3"/>
      <c r="W726" s="3"/>
      <c r="X726" s="3"/>
      <c r="Y726" s="3"/>
      <c r="Z726" s="3"/>
    </row>
    <row r="727" ht="16.5" customHeight="1">
      <c r="A727" s="25"/>
      <c r="B727" s="4"/>
      <c r="C727" s="27"/>
      <c r="D727" s="3"/>
      <c r="E727" s="3"/>
      <c r="F727" s="3"/>
      <c r="G727" s="9"/>
      <c r="H727" s="42"/>
      <c r="I727" s="3"/>
      <c r="J727" s="30"/>
      <c r="K727" s="30"/>
      <c r="L727" s="30"/>
      <c r="M727" s="22"/>
      <c r="N727" s="21"/>
      <c r="O727" s="21"/>
      <c r="P727" s="30"/>
      <c r="Q727" s="40"/>
      <c r="R727" s="40"/>
      <c r="S727" s="3"/>
      <c r="T727" s="3"/>
      <c r="U727" s="3"/>
      <c r="V727" s="3"/>
      <c r="W727" s="3"/>
      <c r="X727" s="3"/>
      <c r="Y727" s="3"/>
      <c r="Z727" s="3"/>
    </row>
    <row r="728" ht="16.5" customHeight="1">
      <c r="A728" s="25"/>
      <c r="B728" s="4"/>
      <c r="C728" s="27"/>
      <c r="D728" s="3"/>
      <c r="E728" s="3"/>
      <c r="F728" s="3"/>
      <c r="G728" s="9"/>
      <c r="H728" s="42"/>
      <c r="I728" s="3"/>
      <c r="J728" s="30"/>
      <c r="K728" s="30"/>
      <c r="L728" s="30"/>
      <c r="M728" s="22"/>
      <c r="N728" s="21"/>
      <c r="O728" s="21"/>
      <c r="P728" s="30"/>
      <c r="Q728" s="40"/>
      <c r="R728" s="40"/>
      <c r="S728" s="3"/>
      <c r="T728" s="3"/>
      <c r="U728" s="3"/>
      <c r="V728" s="3"/>
      <c r="W728" s="3"/>
      <c r="X728" s="3"/>
      <c r="Y728" s="3"/>
      <c r="Z728" s="3"/>
    </row>
    <row r="729" ht="16.5" customHeight="1">
      <c r="A729" s="25"/>
      <c r="B729" s="4"/>
      <c r="C729" s="27"/>
      <c r="D729" s="3"/>
      <c r="E729" s="3"/>
      <c r="F729" s="3"/>
      <c r="G729" s="9"/>
      <c r="H729" s="42"/>
      <c r="I729" s="3"/>
      <c r="J729" s="30"/>
      <c r="K729" s="30"/>
      <c r="L729" s="30"/>
      <c r="M729" s="22"/>
      <c r="N729" s="21"/>
      <c r="O729" s="21"/>
      <c r="P729" s="30"/>
      <c r="Q729" s="40"/>
      <c r="R729" s="40"/>
      <c r="S729" s="3"/>
      <c r="T729" s="3"/>
      <c r="U729" s="3"/>
      <c r="V729" s="3"/>
      <c r="W729" s="3"/>
      <c r="X729" s="3"/>
      <c r="Y729" s="3"/>
      <c r="Z729" s="3"/>
    </row>
    <row r="730" ht="16.5" customHeight="1">
      <c r="A730" s="25"/>
      <c r="B730" s="4"/>
      <c r="C730" s="27"/>
      <c r="D730" s="3"/>
      <c r="E730" s="3"/>
      <c r="F730" s="3"/>
      <c r="G730" s="9"/>
      <c r="H730" s="42"/>
      <c r="I730" s="3"/>
      <c r="J730" s="30"/>
      <c r="K730" s="30"/>
      <c r="L730" s="30"/>
      <c r="M730" s="22"/>
      <c r="N730" s="21"/>
      <c r="O730" s="21"/>
      <c r="P730" s="30"/>
      <c r="Q730" s="40"/>
      <c r="R730" s="40"/>
      <c r="S730" s="3"/>
      <c r="T730" s="3"/>
      <c r="U730" s="3"/>
      <c r="V730" s="3"/>
      <c r="W730" s="3"/>
      <c r="X730" s="3"/>
      <c r="Y730" s="3"/>
      <c r="Z730" s="3"/>
    </row>
    <row r="731" ht="16.5" customHeight="1">
      <c r="A731" s="25"/>
      <c r="B731" s="4"/>
      <c r="C731" s="27"/>
      <c r="D731" s="3"/>
      <c r="E731" s="3"/>
      <c r="F731" s="3"/>
      <c r="G731" s="9"/>
      <c r="H731" s="42"/>
      <c r="I731" s="3"/>
      <c r="J731" s="30"/>
      <c r="K731" s="30"/>
      <c r="L731" s="30"/>
      <c r="M731" s="22"/>
      <c r="N731" s="21"/>
      <c r="O731" s="21"/>
      <c r="P731" s="30"/>
      <c r="Q731" s="40"/>
      <c r="R731" s="40"/>
      <c r="S731" s="3"/>
      <c r="T731" s="3"/>
      <c r="U731" s="3"/>
      <c r="V731" s="3"/>
      <c r="W731" s="3"/>
      <c r="X731" s="3"/>
      <c r="Y731" s="3"/>
      <c r="Z731" s="3"/>
    </row>
    <row r="732" ht="16.5" customHeight="1">
      <c r="A732" s="25"/>
      <c r="B732" s="4"/>
      <c r="C732" s="27"/>
      <c r="D732" s="3"/>
      <c r="E732" s="3"/>
      <c r="F732" s="3"/>
      <c r="G732" s="9"/>
      <c r="H732" s="42"/>
      <c r="I732" s="3"/>
      <c r="J732" s="30"/>
      <c r="K732" s="30"/>
      <c r="L732" s="30"/>
      <c r="M732" s="22"/>
      <c r="N732" s="21"/>
      <c r="O732" s="21"/>
      <c r="P732" s="30"/>
      <c r="Q732" s="40"/>
      <c r="R732" s="40"/>
      <c r="S732" s="3"/>
      <c r="T732" s="3"/>
      <c r="U732" s="3"/>
      <c r="V732" s="3"/>
      <c r="W732" s="3"/>
      <c r="X732" s="3"/>
      <c r="Y732" s="3"/>
      <c r="Z732" s="3"/>
    </row>
    <row r="733" ht="16.5" customHeight="1">
      <c r="A733" s="25"/>
      <c r="B733" s="4"/>
      <c r="C733" s="27"/>
      <c r="D733" s="3"/>
      <c r="E733" s="3"/>
      <c r="F733" s="3"/>
      <c r="G733" s="9"/>
      <c r="H733" s="42"/>
      <c r="I733" s="3"/>
      <c r="J733" s="30"/>
      <c r="K733" s="30"/>
      <c r="L733" s="30"/>
      <c r="M733" s="22"/>
      <c r="N733" s="21"/>
      <c r="O733" s="21"/>
      <c r="P733" s="30"/>
      <c r="Q733" s="40"/>
      <c r="R733" s="40"/>
      <c r="S733" s="3"/>
      <c r="T733" s="3"/>
      <c r="U733" s="3"/>
      <c r="V733" s="3"/>
      <c r="W733" s="3"/>
      <c r="X733" s="3"/>
      <c r="Y733" s="3"/>
      <c r="Z733" s="3"/>
    </row>
    <row r="734" ht="16.5" customHeight="1">
      <c r="A734" s="25"/>
      <c r="B734" s="4"/>
      <c r="C734" s="27"/>
      <c r="D734" s="3"/>
      <c r="E734" s="3"/>
      <c r="F734" s="3"/>
      <c r="G734" s="9"/>
      <c r="H734" s="42"/>
      <c r="I734" s="3"/>
      <c r="J734" s="30"/>
      <c r="K734" s="30"/>
      <c r="L734" s="30"/>
      <c r="M734" s="22"/>
      <c r="N734" s="21"/>
      <c r="O734" s="21"/>
      <c r="P734" s="30"/>
      <c r="Q734" s="40"/>
      <c r="R734" s="40"/>
      <c r="S734" s="3"/>
      <c r="T734" s="3"/>
      <c r="U734" s="3"/>
      <c r="V734" s="3"/>
      <c r="W734" s="3"/>
      <c r="X734" s="3"/>
      <c r="Y734" s="3"/>
      <c r="Z734" s="3"/>
    </row>
    <row r="735" ht="16.5" customHeight="1">
      <c r="A735" s="25"/>
      <c r="B735" s="4"/>
      <c r="C735" s="27"/>
      <c r="D735" s="3"/>
      <c r="E735" s="3"/>
      <c r="F735" s="3"/>
      <c r="G735" s="9"/>
      <c r="H735" s="42"/>
      <c r="I735" s="3"/>
      <c r="J735" s="30"/>
      <c r="K735" s="30"/>
      <c r="L735" s="30"/>
      <c r="M735" s="22"/>
      <c r="N735" s="21"/>
      <c r="O735" s="21"/>
      <c r="P735" s="30"/>
      <c r="Q735" s="40"/>
      <c r="R735" s="40"/>
      <c r="S735" s="3"/>
      <c r="T735" s="3"/>
      <c r="U735" s="3"/>
      <c r="V735" s="3"/>
      <c r="W735" s="3"/>
      <c r="X735" s="3"/>
      <c r="Y735" s="3"/>
      <c r="Z735" s="3"/>
    </row>
    <row r="736" ht="16.5" customHeight="1">
      <c r="A736" s="25"/>
      <c r="B736" s="4"/>
      <c r="C736" s="27"/>
      <c r="D736" s="3"/>
      <c r="E736" s="3"/>
      <c r="F736" s="3"/>
      <c r="G736" s="9"/>
      <c r="H736" s="42"/>
      <c r="I736" s="3"/>
      <c r="J736" s="30"/>
      <c r="K736" s="30"/>
      <c r="L736" s="30"/>
      <c r="M736" s="22"/>
      <c r="N736" s="21"/>
      <c r="O736" s="21"/>
      <c r="P736" s="30"/>
      <c r="Q736" s="40"/>
      <c r="R736" s="40"/>
      <c r="S736" s="3"/>
      <c r="T736" s="3"/>
      <c r="U736" s="3"/>
      <c r="V736" s="3"/>
      <c r="W736" s="3"/>
      <c r="X736" s="3"/>
      <c r="Y736" s="3"/>
      <c r="Z736" s="3"/>
    </row>
    <row r="737" ht="16.5" customHeight="1">
      <c r="A737" s="25"/>
      <c r="B737" s="4"/>
      <c r="C737" s="27"/>
      <c r="D737" s="3"/>
      <c r="E737" s="3"/>
      <c r="F737" s="3"/>
      <c r="G737" s="9"/>
      <c r="H737" s="42"/>
      <c r="I737" s="3"/>
      <c r="J737" s="30"/>
      <c r="K737" s="30"/>
      <c r="L737" s="30"/>
      <c r="M737" s="22"/>
      <c r="N737" s="21"/>
      <c r="O737" s="21"/>
      <c r="P737" s="30"/>
      <c r="Q737" s="40"/>
      <c r="R737" s="40"/>
      <c r="S737" s="3"/>
      <c r="T737" s="3"/>
      <c r="U737" s="3"/>
      <c r="V737" s="3"/>
      <c r="W737" s="3"/>
      <c r="X737" s="3"/>
      <c r="Y737" s="3"/>
      <c r="Z737" s="3"/>
    </row>
    <row r="738" ht="16.5" customHeight="1">
      <c r="A738" s="25"/>
      <c r="B738" s="4"/>
      <c r="C738" s="27"/>
      <c r="D738" s="3"/>
      <c r="E738" s="3"/>
      <c r="F738" s="3"/>
      <c r="G738" s="9"/>
      <c r="H738" s="42"/>
      <c r="I738" s="3"/>
      <c r="J738" s="30"/>
      <c r="K738" s="30"/>
      <c r="L738" s="30"/>
      <c r="M738" s="22"/>
      <c r="N738" s="21"/>
      <c r="O738" s="21"/>
      <c r="P738" s="30"/>
      <c r="Q738" s="40"/>
      <c r="R738" s="40"/>
      <c r="S738" s="3"/>
      <c r="T738" s="3"/>
      <c r="U738" s="3"/>
      <c r="V738" s="3"/>
      <c r="W738" s="3"/>
      <c r="X738" s="3"/>
      <c r="Y738" s="3"/>
      <c r="Z738" s="3"/>
    </row>
    <row r="739" ht="16.5" customHeight="1">
      <c r="A739" s="25"/>
      <c r="B739" s="4"/>
      <c r="C739" s="27"/>
      <c r="D739" s="3"/>
      <c r="E739" s="3"/>
      <c r="F739" s="3"/>
      <c r="G739" s="9"/>
      <c r="H739" s="42"/>
      <c r="I739" s="3"/>
      <c r="J739" s="30"/>
      <c r="K739" s="30"/>
      <c r="L739" s="30"/>
      <c r="M739" s="22"/>
      <c r="N739" s="21"/>
      <c r="O739" s="21"/>
      <c r="P739" s="30"/>
      <c r="Q739" s="40"/>
      <c r="R739" s="40"/>
      <c r="S739" s="3"/>
      <c r="T739" s="3"/>
      <c r="U739" s="3"/>
      <c r="V739" s="3"/>
      <c r="W739" s="3"/>
      <c r="X739" s="3"/>
      <c r="Y739" s="3"/>
      <c r="Z739" s="3"/>
    </row>
    <row r="740" ht="16.5" customHeight="1">
      <c r="A740" s="25"/>
      <c r="B740" s="4"/>
      <c r="C740" s="27"/>
      <c r="D740" s="3"/>
      <c r="E740" s="3"/>
      <c r="F740" s="3"/>
      <c r="G740" s="9"/>
      <c r="H740" s="42"/>
      <c r="I740" s="3"/>
      <c r="J740" s="30"/>
      <c r="K740" s="30"/>
      <c r="L740" s="30"/>
      <c r="M740" s="22"/>
      <c r="N740" s="21"/>
      <c r="O740" s="21"/>
      <c r="P740" s="30"/>
      <c r="Q740" s="40"/>
      <c r="R740" s="40"/>
      <c r="S740" s="3"/>
      <c r="T740" s="3"/>
      <c r="U740" s="3"/>
      <c r="V740" s="3"/>
      <c r="W740" s="3"/>
      <c r="X740" s="3"/>
      <c r="Y740" s="3"/>
      <c r="Z740" s="3"/>
    </row>
    <row r="741" ht="16.5" customHeight="1">
      <c r="A741" s="25"/>
      <c r="B741" s="4"/>
      <c r="C741" s="27"/>
      <c r="D741" s="3"/>
      <c r="E741" s="3"/>
      <c r="F741" s="3"/>
      <c r="G741" s="9"/>
      <c r="H741" s="42"/>
      <c r="I741" s="3"/>
      <c r="J741" s="30"/>
      <c r="K741" s="30"/>
      <c r="L741" s="30"/>
      <c r="M741" s="22"/>
      <c r="N741" s="21"/>
      <c r="O741" s="21"/>
      <c r="P741" s="30"/>
      <c r="Q741" s="40"/>
      <c r="R741" s="40"/>
      <c r="S741" s="3"/>
      <c r="T741" s="3"/>
      <c r="U741" s="3"/>
      <c r="V741" s="3"/>
      <c r="W741" s="3"/>
      <c r="X741" s="3"/>
      <c r="Y741" s="3"/>
      <c r="Z741" s="3"/>
    </row>
    <row r="742" ht="16.5" customHeight="1">
      <c r="A742" s="25"/>
      <c r="B742" s="4"/>
      <c r="C742" s="27"/>
      <c r="D742" s="3"/>
      <c r="E742" s="3"/>
      <c r="F742" s="3"/>
      <c r="G742" s="9"/>
      <c r="H742" s="42"/>
      <c r="I742" s="3"/>
      <c r="J742" s="30"/>
      <c r="K742" s="30"/>
      <c r="L742" s="30"/>
      <c r="M742" s="22"/>
      <c r="N742" s="21"/>
      <c r="O742" s="21"/>
      <c r="P742" s="30"/>
      <c r="Q742" s="40"/>
      <c r="R742" s="40"/>
      <c r="S742" s="3"/>
      <c r="T742" s="3"/>
      <c r="U742" s="3"/>
      <c r="V742" s="3"/>
      <c r="W742" s="3"/>
      <c r="X742" s="3"/>
      <c r="Y742" s="3"/>
      <c r="Z742" s="3"/>
    </row>
    <row r="743" ht="16.5" customHeight="1">
      <c r="A743" s="25"/>
      <c r="B743" s="4"/>
      <c r="C743" s="27"/>
      <c r="D743" s="3"/>
      <c r="E743" s="3"/>
      <c r="F743" s="3"/>
      <c r="G743" s="9"/>
      <c r="H743" s="42"/>
      <c r="I743" s="3"/>
      <c r="J743" s="30"/>
      <c r="K743" s="30"/>
      <c r="L743" s="30"/>
      <c r="M743" s="22"/>
      <c r="N743" s="21"/>
      <c r="O743" s="21"/>
      <c r="P743" s="30"/>
      <c r="Q743" s="40"/>
      <c r="R743" s="40"/>
      <c r="S743" s="3"/>
      <c r="T743" s="3"/>
      <c r="U743" s="3"/>
      <c r="V743" s="3"/>
      <c r="W743" s="3"/>
      <c r="X743" s="3"/>
      <c r="Y743" s="3"/>
      <c r="Z743" s="3"/>
    </row>
    <row r="744" ht="16.5" customHeight="1">
      <c r="A744" s="25"/>
      <c r="B744" s="4"/>
      <c r="C744" s="27"/>
      <c r="D744" s="3"/>
      <c r="E744" s="3"/>
      <c r="F744" s="3"/>
      <c r="G744" s="9"/>
      <c r="H744" s="42"/>
      <c r="I744" s="3"/>
      <c r="J744" s="30"/>
      <c r="K744" s="30"/>
      <c r="L744" s="30"/>
      <c r="M744" s="22"/>
      <c r="N744" s="21"/>
      <c r="O744" s="21"/>
      <c r="P744" s="30"/>
      <c r="Q744" s="40"/>
      <c r="R744" s="40"/>
      <c r="S744" s="3"/>
      <c r="T744" s="3"/>
      <c r="U744" s="3"/>
      <c r="V744" s="3"/>
      <c r="W744" s="3"/>
      <c r="X744" s="3"/>
      <c r="Y744" s="3"/>
      <c r="Z744" s="3"/>
    </row>
    <row r="745" ht="16.5" customHeight="1">
      <c r="A745" s="25"/>
      <c r="B745" s="4"/>
      <c r="C745" s="27"/>
      <c r="D745" s="3"/>
      <c r="E745" s="3"/>
      <c r="F745" s="3"/>
      <c r="G745" s="9"/>
      <c r="H745" s="42"/>
      <c r="I745" s="3"/>
      <c r="J745" s="30"/>
      <c r="K745" s="30"/>
      <c r="L745" s="30"/>
      <c r="M745" s="22"/>
      <c r="N745" s="21"/>
      <c r="O745" s="21"/>
      <c r="P745" s="30"/>
      <c r="Q745" s="40"/>
      <c r="R745" s="40"/>
      <c r="S745" s="3"/>
      <c r="T745" s="3"/>
      <c r="U745" s="3"/>
      <c r="V745" s="3"/>
      <c r="W745" s="3"/>
      <c r="X745" s="3"/>
      <c r="Y745" s="3"/>
      <c r="Z745" s="3"/>
    </row>
    <row r="746" ht="16.5" customHeight="1">
      <c r="A746" s="25"/>
      <c r="B746" s="4"/>
      <c r="C746" s="27"/>
      <c r="D746" s="3"/>
      <c r="E746" s="3"/>
      <c r="F746" s="3"/>
      <c r="G746" s="9"/>
      <c r="H746" s="42"/>
      <c r="I746" s="3"/>
      <c r="J746" s="30"/>
      <c r="K746" s="30"/>
      <c r="L746" s="30"/>
      <c r="M746" s="22"/>
      <c r="N746" s="21"/>
      <c r="O746" s="21"/>
      <c r="P746" s="30"/>
      <c r="Q746" s="40"/>
      <c r="R746" s="40"/>
      <c r="S746" s="3"/>
      <c r="T746" s="3"/>
      <c r="U746" s="3"/>
      <c r="V746" s="3"/>
      <c r="W746" s="3"/>
      <c r="X746" s="3"/>
      <c r="Y746" s="3"/>
      <c r="Z746" s="3"/>
    </row>
    <row r="747" ht="16.5" customHeight="1">
      <c r="A747" s="25"/>
      <c r="B747" s="4"/>
      <c r="C747" s="27"/>
      <c r="D747" s="3"/>
      <c r="E747" s="3"/>
      <c r="F747" s="3"/>
      <c r="G747" s="9"/>
      <c r="H747" s="42"/>
      <c r="I747" s="3"/>
      <c r="J747" s="30"/>
      <c r="K747" s="30"/>
      <c r="L747" s="30"/>
      <c r="M747" s="22"/>
      <c r="N747" s="21"/>
      <c r="O747" s="21"/>
      <c r="P747" s="30"/>
      <c r="Q747" s="40"/>
      <c r="R747" s="40"/>
      <c r="S747" s="3"/>
      <c r="T747" s="3"/>
      <c r="U747" s="3"/>
      <c r="V747" s="3"/>
      <c r="W747" s="3"/>
      <c r="X747" s="3"/>
      <c r="Y747" s="3"/>
      <c r="Z747" s="3"/>
    </row>
    <row r="748" ht="16.5" customHeight="1">
      <c r="A748" s="25"/>
      <c r="B748" s="4"/>
      <c r="C748" s="27"/>
      <c r="D748" s="3"/>
      <c r="E748" s="3"/>
      <c r="F748" s="3"/>
      <c r="G748" s="9"/>
      <c r="H748" s="42"/>
      <c r="I748" s="3"/>
      <c r="J748" s="30"/>
      <c r="K748" s="30"/>
      <c r="L748" s="30"/>
      <c r="M748" s="22"/>
      <c r="N748" s="21"/>
      <c r="O748" s="21"/>
      <c r="P748" s="30"/>
      <c r="Q748" s="40"/>
      <c r="R748" s="40"/>
      <c r="S748" s="3"/>
      <c r="T748" s="3"/>
      <c r="U748" s="3"/>
      <c r="V748" s="3"/>
      <c r="W748" s="3"/>
      <c r="X748" s="3"/>
      <c r="Y748" s="3"/>
      <c r="Z748" s="3"/>
    </row>
    <row r="749" ht="16.5" customHeight="1">
      <c r="A749" s="25"/>
      <c r="B749" s="4"/>
      <c r="C749" s="27"/>
      <c r="D749" s="3"/>
      <c r="E749" s="3"/>
      <c r="F749" s="3"/>
      <c r="G749" s="9"/>
      <c r="H749" s="42"/>
      <c r="I749" s="3"/>
      <c r="J749" s="30"/>
      <c r="K749" s="30"/>
      <c r="L749" s="30"/>
      <c r="M749" s="22"/>
      <c r="N749" s="21"/>
      <c r="O749" s="21"/>
      <c r="P749" s="30"/>
      <c r="Q749" s="40"/>
      <c r="R749" s="40"/>
      <c r="S749" s="3"/>
      <c r="T749" s="3"/>
      <c r="U749" s="3"/>
      <c r="V749" s="3"/>
      <c r="W749" s="3"/>
      <c r="X749" s="3"/>
      <c r="Y749" s="3"/>
      <c r="Z749" s="3"/>
    </row>
    <row r="750" ht="16.5" customHeight="1">
      <c r="A750" s="25"/>
      <c r="B750" s="4"/>
      <c r="C750" s="27"/>
      <c r="D750" s="3"/>
      <c r="E750" s="3"/>
      <c r="F750" s="3"/>
      <c r="G750" s="9"/>
      <c r="H750" s="42"/>
      <c r="I750" s="3"/>
      <c r="J750" s="30"/>
      <c r="K750" s="30"/>
      <c r="L750" s="30"/>
      <c r="M750" s="22"/>
      <c r="N750" s="21"/>
      <c r="O750" s="21"/>
      <c r="P750" s="30"/>
      <c r="Q750" s="40"/>
      <c r="R750" s="40"/>
      <c r="S750" s="3"/>
      <c r="T750" s="3"/>
      <c r="U750" s="3"/>
      <c r="V750" s="3"/>
      <c r="W750" s="3"/>
      <c r="X750" s="3"/>
      <c r="Y750" s="3"/>
      <c r="Z750" s="3"/>
    </row>
    <row r="751" ht="16.5" customHeight="1">
      <c r="A751" s="25"/>
      <c r="B751" s="4"/>
      <c r="C751" s="27"/>
      <c r="D751" s="3"/>
      <c r="E751" s="3"/>
      <c r="F751" s="3"/>
      <c r="G751" s="9"/>
      <c r="H751" s="42"/>
      <c r="I751" s="3"/>
      <c r="J751" s="30"/>
      <c r="K751" s="30"/>
      <c r="L751" s="30"/>
      <c r="M751" s="22"/>
      <c r="N751" s="21"/>
      <c r="O751" s="21"/>
      <c r="P751" s="30"/>
      <c r="Q751" s="40"/>
      <c r="R751" s="40"/>
      <c r="S751" s="3"/>
      <c r="T751" s="3"/>
      <c r="U751" s="3"/>
      <c r="V751" s="3"/>
      <c r="W751" s="3"/>
      <c r="X751" s="3"/>
      <c r="Y751" s="3"/>
      <c r="Z751" s="3"/>
    </row>
    <row r="752" ht="16.5" customHeight="1">
      <c r="A752" s="25"/>
      <c r="B752" s="4"/>
      <c r="C752" s="27"/>
      <c r="D752" s="3"/>
      <c r="E752" s="3"/>
      <c r="F752" s="3"/>
      <c r="G752" s="9"/>
      <c r="H752" s="42"/>
      <c r="I752" s="3"/>
      <c r="J752" s="30"/>
      <c r="K752" s="30"/>
      <c r="L752" s="30"/>
      <c r="M752" s="22"/>
      <c r="N752" s="21"/>
      <c r="O752" s="21"/>
      <c r="P752" s="30"/>
      <c r="Q752" s="40"/>
      <c r="R752" s="40"/>
      <c r="S752" s="3"/>
      <c r="T752" s="3"/>
      <c r="U752" s="3"/>
      <c r="V752" s="3"/>
      <c r="W752" s="3"/>
      <c r="X752" s="3"/>
      <c r="Y752" s="3"/>
      <c r="Z752" s="3"/>
    </row>
    <row r="753" ht="16.5" customHeight="1">
      <c r="A753" s="25"/>
      <c r="B753" s="4"/>
      <c r="C753" s="27"/>
      <c r="D753" s="3"/>
      <c r="E753" s="3"/>
      <c r="F753" s="3"/>
      <c r="G753" s="9"/>
      <c r="H753" s="42"/>
      <c r="I753" s="3"/>
      <c r="J753" s="30"/>
      <c r="K753" s="30"/>
      <c r="L753" s="30"/>
      <c r="M753" s="22"/>
      <c r="N753" s="21"/>
      <c r="O753" s="21"/>
      <c r="P753" s="30"/>
      <c r="Q753" s="40"/>
      <c r="R753" s="40"/>
      <c r="S753" s="3"/>
      <c r="T753" s="3"/>
      <c r="U753" s="3"/>
      <c r="V753" s="3"/>
      <c r="W753" s="3"/>
      <c r="X753" s="3"/>
      <c r="Y753" s="3"/>
      <c r="Z753" s="3"/>
    </row>
    <row r="754" ht="16.5" customHeight="1">
      <c r="A754" s="25"/>
      <c r="B754" s="4"/>
      <c r="C754" s="27"/>
      <c r="D754" s="3"/>
      <c r="E754" s="3"/>
      <c r="F754" s="3"/>
      <c r="G754" s="9"/>
      <c r="H754" s="42"/>
      <c r="I754" s="3"/>
      <c r="J754" s="30"/>
      <c r="K754" s="30"/>
      <c r="L754" s="30"/>
      <c r="M754" s="22"/>
      <c r="N754" s="21"/>
      <c r="O754" s="21"/>
      <c r="P754" s="30"/>
      <c r="Q754" s="40"/>
      <c r="R754" s="40"/>
      <c r="S754" s="3"/>
      <c r="T754" s="3"/>
      <c r="U754" s="3"/>
      <c r="V754" s="3"/>
      <c r="W754" s="3"/>
      <c r="X754" s="3"/>
      <c r="Y754" s="3"/>
      <c r="Z754" s="3"/>
    </row>
    <row r="755" ht="16.5" customHeight="1">
      <c r="A755" s="25"/>
      <c r="B755" s="4"/>
      <c r="C755" s="27"/>
      <c r="D755" s="3"/>
      <c r="E755" s="3"/>
      <c r="F755" s="3"/>
      <c r="G755" s="9"/>
      <c r="H755" s="42"/>
      <c r="I755" s="3"/>
      <c r="J755" s="30"/>
      <c r="K755" s="30"/>
      <c r="L755" s="30"/>
      <c r="M755" s="22"/>
      <c r="N755" s="21"/>
      <c r="O755" s="21"/>
      <c r="P755" s="30"/>
      <c r="Q755" s="40"/>
      <c r="R755" s="40"/>
      <c r="S755" s="3"/>
      <c r="T755" s="3"/>
      <c r="U755" s="3"/>
      <c r="V755" s="3"/>
      <c r="W755" s="3"/>
      <c r="X755" s="3"/>
      <c r="Y755" s="3"/>
      <c r="Z755" s="3"/>
    </row>
    <row r="756" ht="16.5" customHeight="1">
      <c r="A756" s="25"/>
      <c r="B756" s="4"/>
      <c r="C756" s="27"/>
      <c r="D756" s="3"/>
      <c r="E756" s="3"/>
      <c r="F756" s="3"/>
      <c r="G756" s="9"/>
      <c r="H756" s="42"/>
      <c r="I756" s="3"/>
      <c r="J756" s="30"/>
      <c r="K756" s="30"/>
      <c r="L756" s="30"/>
      <c r="M756" s="22"/>
      <c r="N756" s="21"/>
      <c r="O756" s="21"/>
      <c r="P756" s="30"/>
      <c r="Q756" s="40"/>
      <c r="R756" s="40"/>
      <c r="S756" s="3"/>
      <c r="T756" s="3"/>
      <c r="U756" s="3"/>
      <c r="V756" s="3"/>
      <c r="W756" s="3"/>
      <c r="X756" s="3"/>
      <c r="Y756" s="3"/>
      <c r="Z756" s="3"/>
    </row>
    <row r="757" ht="16.5" customHeight="1">
      <c r="A757" s="25"/>
      <c r="B757" s="4"/>
      <c r="C757" s="27"/>
      <c r="D757" s="3"/>
      <c r="E757" s="3"/>
      <c r="F757" s="3"/>
      <c r="G757" s="9"/>
      <c r="H757" s="42"/>
      <c r="I757" s="3"/>
      <c r="J757" s="30"/>
      <c r="K757" s="30"/>
      <c r="L757" s="30"/>
      <c r="M757" s="22"/>
      <c r="N757" s="21"/>
      <c r="O757" s="21"/>
      <c r="P757" s="30"/>
      <c r="Q757" s="40"/>
      <c r="R757" s="40"/>
      <c r="S757" s="3"/>
      <c r="T757" s="3"/>
      <c r="U757" s="3"/>
      <c r="V757" s="3"/>
      <c r="W757" s="3"/>
      <c r="X757" s="3"/>
      <c r="Y757" s="3"/>
      <c r="Z757" s="3"/>
    </row>
    <row r="758" ht="16.5" customHeight="1">
      <c r="A758" s="25"/>
      <c r="B758" s="4"/>
      <c r="C758" s="27"/>
      <c r="D758" s="3"/>
      <c r="E758" s="3"/>
      <c r="F758" s="3"/>
      <c r="G758" s="9"/>
      <c r="H758" s="42"/>
      <c r="I758" s="3"/>
      <c r="J758" s="30"/>
      <c r="K758" s="30"/>
      <c r="L758" s="30"/>
      <c r="M758" s="22"/>
      <c r="N758" s="21"/>
      <c r="O758" s="21"/>
      <c r="P758" s="30"/>
      <c r="Q758" s="40"/>
      <c r="R758" s="40"/>
      <c r="S758" s="3"/>
      <c r="T758" s="3"/>
      <c r="U758" s="3"/>
      <c r="V758" s="3"/>
      <c r="W758" s="3"/>
      <c r="X758" s="3"/>
      <c r="Y758" s="3"/>
      <c r="Z758" s="3"/>
    </row>
    <row r="759" ht="16.5" customHeight="1">
      <c r="A759" s="25"/>
      <c r="B759" s="4"/>
      <c r="C759" s="27"/>
      <c r="D759" s="3"/>
      <c r="E759" s="3"/>
      <c r="F759" s="3"/>
      <c r="G759" s="9"/>
      <c r="H759" s="42"/>
      <c r="I759" s="3"/>
      <c r="J759" s="30"/>
      <c r="K759" s="30"/>
      <c r="L759" s="30"/>
      <c r="M759" s="22"/>
      <c r="N759" s="21"/>
      <c r="O759" s="21"/>
      <c r="P759" s="30"/>
      <c r="Q759" s="40"/>
      <c r="R759" s="40"/>
      <c r="S759" s="3"/>
      <c r="T759" s="3"/>
      <c r="U759" s="3"/>
      <c r="V759" s="3"/>
      <c r="W759" s="3"/>
      <c r="X759" s="3"/>
      <c r="Y759" s="3"/>
      <c r="Z759" s="3"/>
    </row>
    <row r="760" ht="16.5" customHeight="1">
      <c r="A760" s="25"/>
      <c r="B760" s="4"/>
      <c r="C760" s="27"/>
      <c r="D760" s="3"/>
      <c r="E760" s="3"/>
      <c r="F760" s="3"/>
      <c r="G760" s="9"/>
      <c r="H760" s="42"/>
      <c r="I760" s="3"/>
      <c r="J760" s="30"/>
      <c r="K760" s="30"/>
      <c r="L760" s="30"/>
      <c r="M760" s="22"/>
      <c r="N760" s="21"/>
      <c r="O760" s="21"/>
      <c r="P760" s="30"/>
      <c r="Q760" s="40"/>
      <c r="R760" s="40"/>
      <c r="S760" s="3"/>
      <c r="T760" s="3"/>
      <c r="U760" s="3"/>
      <c r="V760" s="3"/>
      <c r="W760" s="3"/>
      <c r="X760" s="3"/>
      <c r="Y760" s="3"/>
      <c r="Z760" s="3"/>
    </row>
    <row r="761" ht="16.5" customHeight="1">
      <c r="A761" s="25"/>
      <c r="B761" s="4"/>
      <c r="C761" s="27"/>
      <c r="D761" s="3"/>
      <c r="E761" s="3"/>
      <c r="F761" s="3"/>
      <c r="G761" s="9"/>
      <c r="H761" s="42"/>
      <c r="I761" s="3"/>
      <c r="J761" s="30"/>
      <c r="K761" s="30"/>
      <c r="L761" s="30"/>
      <c r="M761" s="22"/>
      <c r="N761" s="21"/>
      <c r="O761" s="21"/>
      <c r="P761" s="30"/>
      <c r="Q761" s="40"/>
      <c r="R761" s="40"/>
      <c r="S761" s="3"/>
      <c r="T761" s="3"/>
      <c r="U761" s="3"/>
      <c r="V761" s="3"/>
      <c r="W761" s="3"/>
      <c r="X761" s="3"/>
      <c r="Y761" s="3"/>
      <c r="Z761" s="3"/>
    </row>
    <row r="762" ht="16.5" customHeight="1">
      <c r="A762" s="25"/>
      <c r="B762" s="4"/>
      <c r="C762" s="27"/>
      <c r="D762" s="3"/>
      <c r="E762" s="3"/>
      <c r="F762" s="3"/>
      <c r="G762" s="9"/>
      <c r="H762" s="42"/>
      <c r="I762" s="3"/>
      <c r="J762" s="30"/>
      <c r="K762" s="30"/>
      <c r="L762" s="30"/>
      <c r="M762" s="22"/>
      <c r="N762" s="21"/>
      <c r="O762" s="21"/>
      <c r="P762" s="30"/>
      <c r="Q762" s="40"/>
      <c r="R762" s="40"/>
      <c r="S762" s="3"/>
      <c r="T762" s="3"/>
      <c r="U762" s="3"/>
      <c r="V762" s="3"/>
      <c r="W762" s="3"/>
      <c r="X762" s="3"/>
      <c r="Y762" s="3"/>
      <c r="Z762" s="3"/>
    </row>
    <row r="763" ht="16.5" customHeight="1">
      <c r="A763" s="25"/>
      <c r="B763" s="4"/>
      <c r="C763" s="27"/>
      <c r="D763" s="3"/>
      <c r="E763" s="3"/>
      <c r="F763" s="3"/>
      <c r="G763" s="9"/>
      <c r="H763" s="42"/>
      <c r="I763" s="3"/>
      <c r="J763" s="30"/>
      <c r="K763" s="30"/>
      <c r="L763" s="30"/>
      <c r="M763" s="22"/>
      <c r="N763" s="21"/>
      <c r="O763" s="21"/>
      <c r="P763" s="30"/>
      <c r="Q763" s="40"/>
      <c r="R763" s="40"/>
      <c r="S763" s="3"/>
      <c r="T763" s="3"/>
      <c r="U763" s="3"/>
      <c r="V763" s="3"/>
      <c r="W763" s="3"/>
      <c r="X763" s="3"/>
      <c r="Y763" s="3"/>
      <c r="Z763" s="3"/>
    </row>
    <row r="764" ht="16.5" customHeight="1">
      <c r="A764" s="25"/>
      <c r="B764" s="4"/>
      <c r="C764" s="27"/>
      <c r="D764" s="3"/>
      <c r="E764" s="3"/>
      <c r="F764" s="3"/>
      <c r="G764" s="9"/>
      <c r="H764" s="42"/>
      <c r="I764" s="3"/>
      <c r="J764" s="30"/>
      <c r="K764" s="30"/>
      <c r="L764" s="30"/>
      <c r="M764" s="22"/>
      <c r="N764" s="21"/>
      <c r="O764" s="21"/>
      <c r="P764" s="30"/>
      <c r="Q764" s="40"/>
      <c r="R764" s="40"/>
      <c r="S764" s="3"/>
      <c r="T764" s="3"/>
      <c r="U764" s="3"/>
      <c r="V764" s="3"/>
      <c r="W764" s="3"/>
      <c r="X764" s="3"/>
      <c r="Y764" s="3"/>
      <c r="Z764" s="3"/>
    </row>
    <row r="765" ht="16.5" customHeight="1">
      <c r="A765" s="25"/>
      <c r="B765" s="4"/>
      <c r="C765" s="27"/>
      <c r="D765" s="3"/>
      <c r="E765" s="3"/>
      <c r="F765" s="3"/>
      <c r="G765" s="9"/>
      <c r="H765" s="42"/>
      <c r="I765" s="3"/>
      <c r="J765" s="30"/>
      <c r="K765" s="30"/>
      <c r="L765" s="30"/>
      <c r="M765" s="22"/>
      <c r="N765" s="21"/>
      <c r="O765" s="21"/>
      <c r="P765" s="30"/>
      <c r="Q765" s="40"/>
      <c r="R765" s="40"/>
      <c r="S765" s="3"/>
      <c r="T765" s="3"/>
      <c r="U765" s="3"/>
      <c r="V765" s="3"/>
      <c r="W765" s="3"/>
      <c r="X765" s="3"/>
      <c r="Y765" s="3"/>
      <c r="Z765" s="3"/>
    </row>
    <row r="766" ht="16.5" customHeight="1">
      <c r="A766" s="25"/>
      <c r="B766" s="4"/>
      <c r="C766" s="27"/>
      <c r="D766" s="3"/>
      <c r="E766" s="3"/>
      <c r="F766" s="3"/>
      <c r="G766" s="9"/>
      <c r="H766" s="42"/>
      <c r="I766" s="3"/>
      <c r="J766" s="30"/>
      <c r="K766" s="30"/>
      <c r="L766" s="30"/>
      <c r="M766" s="22"/>
      <c r="N766" s="21"/>
      <c r="O766" s="21"/>
      <c r="P766" s="30"/>
      <c r="Q766" s="40"/>
      <c r="R766" s="40"/>
      <c r="S766" s="3"/>
      <c r="T766" s="3"/>
      <c r="U766" s="3"/>
      <c r="V766" s="3"/>
      <c r="W766" s="3"/>
      <c r="X766" s="3"/>
      <c r="Y766" s="3"/>
      <c r="Z766" s="3"/>
    </row>
    <row r="767" ht="16.5" customHeight="1">
      <c r="A767" s="25"/>
      <c r="B767" s="4"/>
      <c r="C767" s="27"/>
      <c r="D767" s="3"/>
      <c r="E767" s="3"/>
      <c r="F767" s="3"/>
      <c r="G767" s="9"/>
      <c r="H767" s="42"/>
      <c r="I767" s="3"/>
      <c r="J767" s="30"/>
      <c r="K767" s="30"/>
      <c r="L767" s="30"/>
      <c r="M767" s="22"/>
      <c r="N767" s="21"/>
      <c r="O767" s="21"/>
      <c r="P767" s="30"/>
      <c r="Q767" s="40"/>
      <c r="R767" s="40"/>
      <c r="S767" s="3"/>
      <c r="T767" s="3"/>
      <c r="U767" s="3"/>
      <c r="V767" s="3"/>
      <c r="W767" s="3"/>
      <c r="X767" s="3"/>
      <c r="Y767" s="3"/>
      <c r="Z767" s="3"/>
    </row>
    <row r="768" ht="16.5" customHeight="1">
      <c r="A768" s="25"/>
      <c r="B768" s="4"/>
      <c r="C768" s="27"/>
      <c r="D768" s="3"/>
      <c r="E768" s="3"/>
      <c r="F768" s="3"/>
      <c r="G768" s="9"/>
      <c r="H768" s="42"/>
      <c r="I768" s="3"/>
      <c r="J768" s="30"/>
      <c r="K768" s="30"/>
      <c r="L768" s="30"/>
      <c r="M768" s="22"/>
      <c r="N768" s="21"/>
      <c r="O768" s="21"/>
      <c r="P768" s="30"/>
      <c r="Q768" s="40"/>
      <c r="R768" s="40"/>
      <c r="S768" s="3"/>
      <c r="T768" s="3"/>
      <c r="U768" s="3"/>
      <c r="V768" s="3"/>
      <c r="W768" s="3"/>
      <c r="X768" s="3"/>
      <c r="Y768" s="3"/>
      <c r="Z768" s="3"/>
    </row>
    <row r="769" ht="16.5" customHeight="1">
      <c r="A769" s="25"/>
      <c r="B769" s="4"/>
      <c r="C769" s="27"/>
      <c r="D769" s="3"/>
      <c r="E769" s="3"/>
      <c r="F769" s="3"/>
      <c r="G769" s="9"/>
      <c r="H769" s="42"/>
      <c r="I769" s="3"/>
      <c r="J769" s="30"/>
      <c r="K769" s="30"/>
      <c r="L769" s="30"/>
      <c r="M769" s="22"/>
      <c r="N769" s="21"/>
      <c r="O769" s="21"/>
      <c r="P769" s="30"/>
      <c r="Q769" s="40"/>
      <c r="R769" s="40"/>
      <c r="S769" s="3"/>
      <c r="T769" s="3"/>
      <c r="U769" s="3"/>
      <c r="V769" s="3"/>
      <c r="W769" s="3"/>
      <c r="X769" s="3"/>
      <c r="Y769" s="3"/>
      <c r="Z769" s="3"/>
    </row>
    <row r="770" ht="16.5" customHeight="1">
      <c r="A770" s="25"/>
      <c r="B770" s="4"/>
      <c r="C770" s="27"/>
      <c r="D770" s="3"/>
      <c r="E770" s="3"/>
      <c r="F770" s="3"/>
      <c r="G770" s="9"/>
      <c r="H770" s="42"/>
      <c r="I770" s="3"/>
      <c r="J770" s="30"/>
      <c r="K770" s="30"/>
      <c r="L770" s="30"/>
      <c r="M770" s="22"/>
      <c r="N770" s="21"/>
      <c r="O770" s="21"/>
      <c r="P770" s="30"/>
      <c r="Q770" s="40"/>
      <c r="R770" s="40"/>
      <c r="S770" s="3"/>
      <c r="T770" s="3"/>
      <c r="U770" s="3"/>
      <c r="V770" s="3"/>
      <c r="W770" s="3"/>
      <c r="X770" s="3"/>
      <c r="Y770" s="3"/>
      <c r="Z770" s="3"/>
    </row>
    <row r="771" ht="16.5" customHeight="1">
      <c r="A771" s="25"/>
      <c r="B771" s="4"/>
      <c r="C771" s="27"/>
      <c r="D771" s="3"/>
      <c r="E771" s="3"/>
      <c r="F771" s="3"/>
      <c r="G771" s="9"/>
      <c r="H771" s="42"/>
      <c r="I771" s="3"/>
      <c r="J771" s="30"/>
      <c r="K771" s="30"/>
      <c r="L771" s="30"/>
      <c r="M771" s="22"/>
      <c r="N771" s="21"/>
      <c r="O771" s="21"/>
      <c r="P771" s="30"/>
      <c r="Q771" s="40"/>
      <c r="R771" s="40"/>
      <c r="S771" s="3"/>
      <c r="T771" s="3"/>
      <c r="U771" s="3"/>
      <c r="V771" s="3"/>
      <c r="W771" s="3"/>
      <c r="X771" s="3"/>
      <c r="Y771" s="3"/>
      <c r="Z771" s="3"/>
    </row>
    <row r="772" ht="16.5" customHeight="1">
      <c r="A772" s="25"/>
      <c r="B772" s="4"/>
      <c r="C772" s="27"/>
      <c r="D772" s="3"/>
      <c r="E772" s="3"/>
      <c r="F772" s="3"/>
      <c r="G772" s="9"/>
      <c r="H772" s="42"/>
      <c r="I772" s="3"/>
      <c r="J772" s="30"/>
      <c r="K772" s="30"/>
      <c r="L772" s="30"/>
      <c r="M772" s="22"/>
      <c r="N772" s="21"/>
      <c r="O772" s="21"/>
      <c r="P772" s="30"/>
      <c r="Q772" s="40"/>
      <c r="R772" s="40"/>
      <c r="S772" s="3"/>
      <c r="T772" s="3"/>
      <c r="U772" s="3"/>
      <c r="V772" s="3"/>
      <c r="W772" s="3"/>
      <c r="X772" s="3"/>
      <c r="Y772" s="3"/>
      <c r="Z772" s="3"/>
    </row>
    <row r="773" ht="16.5" customHeight="1">
      <c r="A773" s="25"/>
      <c r="B773" s="4"/>
      <c r="C773" s="27"/>
      <c r="D773" s="3"/>
      <c r="E773" s="3"/>
      <c r="F773" s="3"/>
      <c r="G773" s="9"/>
      <c r="H773" s="42"/>
      <c r="I773" s="3"/>
      <c r="J773" s="30"/>
      <c r="K773" s="30"/>
      <c r="L773" s="30"/>
      <c r="M773" s="22"/>
      <c r="N773" s="21"/>
      <c r="O773" s="21"/>
      <c r="P773" s="30"/>
      <c r="Q773" s="40"/>
      <c r="R773" s="40"/>
      <c r="S773" s="3"/>
      <c r="T773" s="3"/>
      <c r="U773" s="3"/>
      <c r="V773" s="3"/>
      <c r="W773" s="3"/>
      <c r="X773" s="3"/>
      <c r="Y773" s="3"/>
      <c r="Z773" s="3"/>
    </row>
    <row r="774" ht="16.5" customHeight="1">
      <c r="A774" s="25"/>
      <c r="B774" s="4"/>
      <c r="C774" s="27"/>
      <c r="D774" s="3"/>
      <c r="E774" s="3"/>
      <c r="F774" s="3"/>
      <c r="G774" s="9"/>
      <c r="H774" s="42"/>
      <c r="I774" s="3"/>
      <c r="J774" s="30"/>
      <c r="K774" s="30"/>
      <c r="L774" s="30"/>
      <c r="M774" s="22"/>
      <c r="N774" s="21"/>
      <c r="O774" s="21"/>
      <c r="P774" s="30"/>
      <c r="Q774" s="40"/>
      <c r="R774" s="40"/>
      <c r="S774" s="3"/>
      <c r="T774" s="3"/>
      <c r="U774" s="3"/>
      <c r="V774" s="3"/>
      <c r="W774" s="3"/>
      <c r="X774" s="3"/>
      <c r="Y774" s="3"/>
      <c r="Z774" s="3"/>
    </row>
    <row r="775" ht="16.5" customHeight="1">
      <c r="A775" s="25"/>
      <c r="B775" s="4"/>
      <c r="C775" s="27"/>
      <c r="D775" s="3"/>
      <c r="E775" s="3"/>
      <c r="F775" s="3"/>
      <c r="G775" s="9"/>
      <c r="H775" s="42"/>
      <c r="I775" s="3"/>
      <c r="J775" s="30"/>
      <c r="K775" s="30"/>
      <c r="L775" s="30"/>
      <c r="M775" s="22"/>
      <c r="N775" s="21"/>
      <c r="O775" s="21"/>
      <c r="P775" s="30"/>
      <c r="Q775" s="40"/>
      <c r="R775" s="40"/>
      <c r="S775" s="3"/>
      <c r="T775" s="3"/>
      <c r="U775" s="3"/>
      <c r="V775" s="3"/>
      <c r="W775" s="3"/>
      <c r="X775" s="3"/>
      <c r="Y775" s="3"/>
      <c r="Z775" s="3"/>
    </row>
    <row r="776" ht="16.5" customHeight="1">
      <c r="A776" s="25"/>
      <c r="B776" s="4"/>
      <c r="C776" s="27"/>
      <c r="D776" s="3"/>
      <c r="E776" s="3"/>
      <c r="F776" s="3"/>
      <c r="G776" s="9"/>
      <c r="H776" s="42"/>
      <c r="I776" s="3"/>
      <c r="J776" s="30"/>
      <c r="K776" s="30"/>
      <c r="L776" s="30"/>
      <c r="M776" s="22"/>
      <c r="N776" s="21"/>
      <c r="O776" s="21"/>
      <c r="P776" s="30"/>
      <c r="Q776" s="40"/>
      <c r="R776" s="40"/>
      <c r="S776" s="3"/>
      <c r="T776" s="3"/>
      <c r="U776" s="3"/>
      <c r="V776" s="3"/>
      <c r="W776" s="3"/>
      <c r="X776" s="3"/>
      <c r="Y776" s="3"/>
      <c r="Z776" s="3"/>
    </row>
    <row r="777" ht="16.5" customHeight="1">
      <c r="A777" s="25"/>
      <c r="B777" s="4"/>
      <c r="C777" s="27"/>
      <c r="D777" s="3"/>
      <c r="E777" s="3"/>
      <c r="F777" s="3"/>
      <c r="G777" s="9"/>
      <c r="H777" s="42"/>
      <c r="I777" s="3"/>
      <c r="J777" s="30"/>
      <c r="K777" s="30"/>
      <c r="L777" s="30"/>
      <c r="M777" s="22"/>
      <c r="N777" s="21"/>
      <c r="O777" s="21"/>
      <c r="P777" s="30"/>
      <c r="Q777" s="40"/>
      <c r="R777" s="40"/>
      <c r="S777" s="3"/>
      <c r="T777" s="3"/>
      <c r="U777" s="3"/>
      <c r="V777" s="3"/>
      <c r="W777" s="3"/>
      <c r="X777" s="3"/>
      <c r="Y777" s="3"/>
      <c r="Z777" s="3"/>
    </row>
    <row r="778" ht="16.5" customHeight="1">
      <c r="A778" s="25"/>
      <c r="B778" s="4"/>
      <c r="C778" s="27"/>
      <c r="D778" s="3"/>
      <c r="E778" s="3"/>
      <c r="F778" s="3"/>
      <c r="G778" s="9"/>
      <c r="H778" s="42"/>
      <c r="I778" s="3"/>
      <c r="J778" s="30"/>
      <c r="K778" s="30"/>
      <c r="L778" s="30"/>
      <c r="M778" s="22"/>
      <c r="N778" s="21"/>
      <c r="O778" s="21"/>
      <c r="P778" s="30"/>
      <c r="Q778" s="40"/>
      <c r="R778" s="40"/>
      <c r="S778" s="3"/>
      <c r="T778" s="3"/>
      <c r="U778" s="3"/>
      <c r="V778" s="3"/>
      <c r="W778" s="3"/>
      <c r="X778" s="3"/>
      <c r="Y778" s="3"/>
      <c r="Z778" s="3"/>
    </row>
    <row r="779" ht="16.5" customHeight="1">
      <c r="A779" s="25"/>
      <c r="B779" s="4"/>
      <c r="C779" s="27"/>
      <c r="D779" s="3"/>
      <c r="E779" s="3"/>
      <c r="F779" s="3"/>
      <c r="G779" s="9"/>
      <c r="H779" s="42"/>
      <c r="I779" s="3"/>
      <c r="J779" s="30"/>
      <c r="K779" s="30"/>
      <c r="L779" s="30"/>
      <c r="M779" s="22"/>
      <c r="N779" s="21"/>
      <c r="O779" s="21"/>
      <c r="P779" s="30"/>
      <c r="Q779" s="40"/>
      <c r="R779" s="40"/>
      <c r="S779" s="3"/>
      <c r="T779" s="3"/>
      <c r="U779" s="3"/>
      <c r="V779" s="3"/>
      <c r="W779" s="3"/>
      <c r="X779" s="3"/>
      <c r="Y779" s="3"/>
      <c r="Z779" s="3"/>
    </row>
    <row r="780" ht="16.5" customHeight="1">
      <c r="A780" s="25"/>
      <c r="B780" s="4"/>
      <c r="C780" s="27"/>
      <c r="D780" s="3"/>
      <c r="E780" s="3"/>
      <c r="F780" s="3"/>
      <c r="G780" s="9"/>
      <c r="H780" s="42"/>
      <c r="I780" s="3"/>
      <c r="J780" s="30"/>
      <c r="K780" s="30"/>
      <c r="L780" s="30"/>
      <c r="M780" s="22"/>
      <c r="N780" s="21"/>
      <c r="O780" s="21"/>
      <c r="P780" s="30"/>
      <c r="Q780" s="40"/>
      <c r="R780" s="40"/>
      <c r="S780" s="3"/>
      <c r="T780" s="3"/>
      <c r="U780" s="3"/>
      <c r="V780" s="3"/>
      <c r="W780" s="3"/>
      <c r="X780" s="3"/>
      <c r="Y780" s="3"/>
      <c r="Z780" s="3"/>
    </row>
    <row r="781" ht="16.5" customHeight="1">
      <c r="A781" s="25"/>
      <c r="B781" s="4"/>
      <c r="C781" s="27"/>
      <c r="D781" s="3"/>
      <c r="E781" s="3"/>
      <c r="F781" s="3"/>
      <c r="G781" s="9"/>
      <c r="H781" s="42"/>
      <c r="I781" s="3"/>
      <c r="J781" s="30"/>
      <c r="K781" s="30"/>
      <c r="L781" s="30"/>
      <c r="M781" s="22"/>
      <c r="N781" s="21"/>
      <c r="O781" s="21"/>
      <c r="P781" s="30"/>
      <c r="Q781" s="40"/>
      <c r="R781" s="40"/>
      <c r="S781" s="3"/>
      <c r="T781" s="3"/>
      <c r="U781" s="3"/>
      <c r="V781" s="3"/>
      <c r="W781" s="3"/>
      <c r="X781" s="3"/>
      <c r="Y781" s="3"/>
      <c r="Z781" s="3"/>
    </row>
    <row r="782" ht="16.5" customHeight="1">
      <c r="A782" s="25"/>
      <c r="B782" s="4"/>
      <c r="C782" s="27"/>
      <c r="D782" s="3"/>
      <c r="E782" s="3"/>
      <c r="F782" s="3"/>
      <c r="G782" s="9"/>
      <c r="H782" s="42"/>
      <c r="I782" s="3"/>
      <c r="J782" s="30"/>
      <c r="K782" s="30"/>
      <c r="L782" s="30"/>
      <c r="M782" s="22"/>
      <c r="N782" s="21"/>
      <c r="O782" s="21"/>
      <c r="P782" s="30"/>
      <c r="Q782" s="40"/>
      <c r="R782" s="40"/>
      <c r="S782" s="3"/>
      <c r="T782" s="3"/>
      <c r="U782" s="3"/>
      <c r="V782" s="3"/>
      <c r="W782" s="3"/>
      <c r="X782" s="3"/>
      <c r="Y782" s="3"/>
      <c r="Z782" s="3"/>
    </row>
    <row r="783" ht="16.5" customHeight="1">
      <c r="A783" s="25"/>
      <c r="B783" s="4"/>
      <c r="C783" s="27"/>
      <c r="D783" s="3"/>
      <c r="E783" s="3"/>
      <c r="F783" s="3"/>
      <c r="G783" s="9"/>
      <c r="H783" s="42"/>
      <c r="I783" s="3"/>
      <c r="J783" s="30"/>
      <c r="K783" s="30"/>
      <c r="L783" s="30"/>
      <c r="M783" s="22"/>
      <c r="N783" s="21"/>
      <c r="O783" s="21"/>
      <c r="P783" s="30"/>
      <c r="Q783" s="40"/>
      <c r="R783" s="40"/>
      <c r="S783" s="3"/>
      <c r="T783" s="3"/>
      <c r="U783" s="3"/>
      <c r="V783" s="3"/>
      <c r="W783" s="3"/>
      <c r="X783" s="3"/>
      <c r="Y783" s="3"/>
      <c r="Z783" s="3"/>
    </row>
    <row r="784" ht="16.5" customHeight="1">
      <c r="A784" s="25"/>
      <c r="B784" s="4"/>
      <c r="C784" s="27"/>
      <c r="D784" s="3"/>
      <c r="E784" s="3"/>
      <c r="F784" s="3"/>
      <c r="G784" s="9"/>
      <c r="H784" s="42"/>
      <c r="I784" s="3"/>
      <c r="J784" s="30"/>
      <c r="K784" s="30"/>
      <c r="L784" s="30"/>
      <c r="M784" s="22"/>
      <c r="N784" s="21"/>
      <c r="O784" s="21"/>
      <c r="P784" s="30"/>
      <c r="Q784" s="40"/>
      <c r="R784" s="40"/>
      <c r="S784" s="3"/>
      <c r="T784" s="3"/>
      <c r="U784" s="3"/>
      <c r="V784" s="3"/>
      <c r="W784" s="3"/>
      <c r="X784" s="3"/>
      <c r="Y784" s="3"/>
      <c r="Z784" s="3"/>
    </row>
    <row r="785" ht="16.5" customHeight="1">
      <c r="A785" s="25"/>
      <c r="B785" s="4"/>
      <c r="C785" s="27"/>
      <c r="D785" s="3"/>
      <c r="E785" s="3"/>
      <c r="F785" s="3"/>
      <c r="G785" s="9"/>
      <c r="H785" s="42"/>
      <c r="I785" s="3"/>
      <c r="J785" s="30"/>
      <c r="K785" s="30"/>
      <c r="L785" s="30"/>
      <c r="M785" s="22"/>
      <c r="N785" s="21"/>
      <c r="O785" s="21"/>
      <c r="P785" s="30"/>
      <c r="Q785" s="40"/>
      <c r="R785" s="40"/>
      <c r="S785" s="3"/>
      <c r="T785" s="3"/>
      <c r="U785" s="3"/>
      <c r="V785" s="3"/>
      <c r="W785" s="3"/>
      <c r="X785" s="3"/>
      <c r="Y785" s="3"/>
      <c r="Z785" s="3"/>
    </row>
    <row r="786" ht="16.5" customHeight="1">
      <c r="A786" s="25"/>
      <c r="B786" s="4"/>
      <c r="C786" s="27"/>
      <c r="D786" s="3"/>
      <c r="E786" s="3"/>
      <c r="F786" s="3"/>
      <c r="G786" s="9"/>
      <c r="H786" s="42"/>
      <c r="I786" s="3"/>
      <c r="J786" s="30"/>
      <c r="K786" s="30"/>
      <c r="L786" s="30"/>
      <c r="M786" s="22"/>
      <c r="N786" s="21"/>
      <c r="O786" s="21"/>
      <c r="P786" s="30"/>
      <c r="Q786" s="40"/>
      <c r="R786" s="40"/>
      <c r="S786" s="3"/>
      <c r="T786" s="3"/>
      <c r="U786" s="3"/>
      <c r="V786" s="3"/>
      <c r="W786" s="3"/>
      <c r="X786" s="3"/>
      <c r="Y786" s="3"/>
      <c r="Z786" s="3"/>
    </row>
    <row r="787" ht="16.5" customHeight="1">
      <c r="A787" s="25"/>
      <c r="B787" s="4"/>
      <c r="C787" s="27"/>
      <c r="D787" s="3"/>
      <c r="E787" s="3"/>
      <c r="F787" s="3"/>
      <c r="G787" s="9"/>
      <c r="H787" s="42"/>
      <c r="I787" s="3"/>
      <c r="J787" s="30"/>
      <c r="K787" s="30"/>
      <c r="L787" s="30"/>
      <c r="M787" s="22"/>
      <c r="N787" s="21"/>
      <c r="O787" s="21"/>
      <c r="P787" s="30"/>
      <c r="Q787" s="40"/>
      <c r="R787" s="40"/>
      <c r="S787" s="3"/>
      <c r="T787" s="3"/>
      <c r="U787" s="3"/>
      <c r="V787" s="3"/>
      <c r="W787" s="3"/>
      <c r="X787" s="3"/>
      <c r="Y787" s="3"/>
      <c r="Z787" s="3"/>
    </row>
    <row r="788" ht="16.5" customHeight="1">
      <c r="A788" s="25"/>
      <c r="B788" s="4"/>
      <c r="C788" s="27"/>
      <c r="D788" s="3"/>
      <c r="E788" s="3"/>
      <c r="F788" s="3"/>
      <c r="G788" s="9"/>
      <c r="H788" s="42"/>
      <c r="I788" s="3"/>
      <c r="J788" s="30"/>
      <c r="K788" s="30"/>
      <c r="L788" s="30"/>
      <c r="M788" s="22"/>
      <c r="N788" s="21"/>
      <c r="O788" s="21"/>
      <c r="P788" s="30"/>
      <c r="Q788" s="40"/>
      <c r="R788" s="40"/>
      <c r="S788" s="3"/>
      <c r="T788" s="3"/>
      <c r="U788" s="3"/>
      <c r="V788" s="3"/>
      <c r="W788" s="3"/>
      <c r="X788" s="3"/>
      <c r="Y788" s="3"/>
      <c r="Z788" s="3"/>
    </row>
    <row r="789" ht="16.5" customHeight="1">
      <c r="A789" s="25"/>
      <c r="B789" s="4"/>
      <c r="C789" s="27"/>
      <c r="D789" s="3"/>
      <c r="E789" s="3"/>
      <c r="F789" s="3"/>
      <c r="G789" s="9"/>
      <c r="H789" s="42"/>
      <c r="I789" s="3"/>
      <c r="J789" s="30"/>
      <c r="K789" s="30"/>
      <c r="L789" s="30"/>
      <c r="M789" s="22"/>
      <c r="N789" s="21"/>
      <c r="O789" s="21"/>
      <c r="P789" s="30"/>
      <c r="Q789" s="40"/>
      <c r="R789" s="40"/>
      <c r="S789" s="3"/>
      <c r="T789" s="3"/>
      <c r="U789" s="3"/>
      <c r="V789" s="3"/>
      <c r="W789" s="3"/>
      <c r="X789" s="3"/>
      <c r="Y789" s="3"/>
      <c r="Z789" s="3"/>
    </row>
    <row r="790" ht="16.5" customHeight="1">
      <c r="A790" s="25"/>
      <c r="B790" s="4"/>
      <c r="C790" s="27"/>
      <c r="D790" s="3"/>
      <c r="E790" s="3"/>
      <c r="F790" s="3"/>
      <c r="G790" s="9"/>
      <c r="H790" s="42"/>
      <c r="I790" s="3"/>
      <c r="J790" s="30"/>
      <c r="K790" s="30"/>
      <c r="L790" s="30"/>
      <c r="M790" s="22"/>
      <c r="N790" s="21"/>
      <c r="O790" s="21"/>
      <c r="P790" s="30"/>
      <c r="Q790" s="40"/>
      <c r="R790" s="40"/>
      <c r="S790" s="3"/>
      <c r="T790" s="3"/>
      <c r="U790" s="3"/>
      <c r="V790" s="3"/>
      <c r="W790" s="3"/>
      <c r="X790" s="3"/>
      <c r="Y790" s="3"/>
      <c r="Z790" s="3"/>
    </row>
    <row r="791" ht="16.5" customHeight="1">
      <c r="A791" s="25"/>
      <c r="B791" s="4"/>
      <c r="C791" s="27"/>
      <c r="D791" s="3"/>
      <c r="E791" s="3"/>
      <c r="F791" s="3"/>
      <c r="G791" s="9"/>
      <c r="H791" s="42"/>
      <c r="I791" s="3"/>
      <c r="J791" s="30"/>
      <c r="K791" s="30"/>
      <c r="L791" s="30"/>
      <c r="M791" s="22"/>
      <c r="N791" s="21"/>
      <c r="O791" s="21"/>
      <c r="P791" s="30"/>
      <c r="Q791" s="40"/>
      <c r="R791" s="40"/>
      <c r="S791" s="3"/>
      <c r="T791" s="3"/>
      <c r="U791" s="3"/>
      <c r="V791" s="3"/>
      <c r="W791" s="3"/>
      <c r="X791" s="3"/>
      <c r="Y791" s="3"/>
      <c r="Z791" s="3"/>
    </row>
    <row r="792" ht="16.5" customHeight="1">
      <c r="A792" s="25"/>
      <c r="B792" s="4"/>
      <c r="C792" s="27"/>
      <c r="D792" s="3"/>
      <c r="E792" s="3"/>
      <c r="F792" s="3"/>
      <c r="G792" s="9"/>
      <c r="H792" s="42"/>
      <c r="I792" s="3"/>
      <c r="J792" s="30"/>
      <c r="K792" s="30"/>
      <c r="L792" s="30"/>
      <c r="M792" s="22"/>
      <c r="N792" s="21"/>
      <c r="O792" s="21"/>
      <c r="P792" s="30"/>
      <c r="Q792" s="40"/>
      <c r="R792" s="40"/>
      <c r="S792" s="3"/>
      <c r="T792" s="3"/>
      <c r="U792" s="3"/>
      <c r="V792" s="3"/>
      <c r="W792" s="3"/>
      <c r="X792" s="3"/>
      <c r="Y792" s="3"/>
      <c r="Z792" s="3"/>
    </row>
    <row r="793" ht="16.5" customHeight="1">
      <c r="A793" s="25"/>
      <c r="B793" s="4"/>
      <c r="C793" s="27"/>
      <c r="D793" s="3"/>
      <c r="E793" s="3"/>
      <c r="F793" s="3"/>
      <c r="G793" s="9"/>
      <c r="H793" s="42"/>
      <c r="I793" s="3"/>
      <c r="J793" s="30"/>
      <c r="K793" s="30"/>
      <c r="L793" s="30"/>
      <c r="M793" s="22"/>
      <c r="N793" s="21"/>
      <c r="O793" s="21"/>
      <c r="P793" s="30"/>
      <c r="Q793" s="40"/>
      <c r="R793" s="40"/>
      <c r="S793" s="3"/>
      <c r="T793" s="3"/>
      <c r="U793" s="3"/>
      <c r="V793" s="3"/>
      <c r="W793" s="3"/>
      <c r="X793" s="3"/>
      <c r="Y793" s="3"/>
      <c r="Z793" s="3"/>
    </row>
    <row r="794" ht="16.5" customHeight="1">
      <c r="A794" s="25"/>
      <c r="B794" s="4"/>
      <c r="C794" s="27"/>
      <c r="D794" s="3"/>
      <c r="E794" s="3"/>
      <c r="F794" s="3"/>
      <c r="G794" s="9"/>
      <c r="H794" s="42"/>
      <c r="I794" s="3"/>
      <c r="J794" s="30"/>
      <c r="K794" s="30"/>
      <c r="L794" s="30"/>
      <c r="M794" s="22"/>
      <c r="N794" s="21"/>
      <c r="O794" s="21"/>
      <c r="P794" s="30"/>
      <c r="Q794" s="40"/>
      <c r="R794" s="40"/>
      <c r="S794" s="3"/>
      <c r="T794" s="3"/>
      <c r="U794" s="3"/>
      <c r="V794" s="3"/>
      <c r="W794" s="3"/>
      <c r="X794" s="3"/>
      <c r="Y794" s="3"/>
      <c r="Z794" s="3"/>
    </row>
    <row r="795" ht="16.5" customHeight="1">
      <c r="A795" s="25"/>
      <c r="B795" s="4"/>
      <c r="C795" s="27"/>
      <c r="D795" s="3"/>
      <c r="E795" s="3"/>
      <c r="F795" s="3"/>
      <c r="G795" s="9"/>
      <c r="H795" s="42"/>
      <c r="I795" s="3"/>
      <c r="J795" s="30"/>
      <c r="K795" s="30"/>
      <c r="L795" s="30"/>
      <c r="M795" s="22"/>
      <c r="N795" s="21"/>
      <c r="O795" s="21"/>
      <c r="P795" s="30"/>
      <c r="Q795" s="40"/>
      <c r="R795" s="40"/>
      <c r="S795" s="3"/>
      <c r="T795" s="3"/>
      <c r="U795" s="3"/>
      <c r="V795" s="3"/>
      <c r="W795" s="3"/>
      <c r="X795" s="3"/>
      <c r="Y795" s="3"/>
      <c r="Z795" s="3"/>
    </row>
    <row r="796" ht="16.5" customHeight="1">
      <c r="A796" s="25"/>
      <c r="B796" s="4"/>
      <c r="C796" s="27"/>
      <c r="D796" s="3"/>
      <c r="E796" s="3"/>
      <c r="F796" s="3"/>
      <c r="G796" s="9"/>
      <c r="H796" s="42"/>
      <c r="I796" s="3"/>
      <c r="J796" s="30"/>
      <c r="K796" s="30"/>
      <c r="L796" s="30"/>
      <c r="M796" s="22"/>
      <c r="N796" s="21"/>
      <c r="O796" s="21"/>
      <c r="P796" s="30"/>
      <c r="Q796" s="40"/>
      <c r="R796" s="40"/>
      <c r="S796" s="3"/>
      <c r="T796" s="3"/>
      <c r="U796" s="3"/>
      <c r="V796" s="3"/>
      <c r="W796" s="3"/>
      <c r="X796" s="3"/>
      <c r="Y796" s="3"/>
      <c r="Z796" s="3"/>
    </row>
    <row r="797" ht="16.5" customHeight="1">
      <c r="A797" s="25"/>
      <c r="B797" s="4"/>
      <c r="C797" s="27"/>
      <c r="D797" s="3"/>
      <c r="E797" s="3"/>
      <c r="F797" s="3"/>
      <c r="G797" s="9"/>
      <c r="H797" s="42"/>
      <c r="I797" s="3"/>
      <c r="J797" s="30"/>
      <c r="K797" s="30"/>
      <c r="L797" s="30"/>
      <c r="M797" s="22"/>
      <c r="N797" s="21"/>
      <c r="O797" s="21"/>
      <c r="P797" s="30"/>
      <c r="Q797" s="40"/>
      <c r="R797" s="40"/>
      <c r="S797" s="3"/>
      <c r="T797" s="3"/>
      <c r="U797" s="3"/>
      <c r="V797" s="3"/>
      <c r="W797" s="3"/>
      <c r="X797" s="3"/>
      <c r="Y797" s="3"/>
      <c r="Z797" s="3"/>
    </row>
    <row r="798" ht="16.5" customHeight="1">
      <c r="A798" s="25"/>
      <c r="B798" s="4"/>
      <c r="C798" s="27"/>
      <c r="D798" s="3"/>
      <c r="E798" s="3"/>
      <c r="F798" s="3"/>
      <c r="G798" s="9"/>
      <c r="H798" s="42"/>
      <c r="I798" s="3"/>
      <c r="J798" s="30"/>
      <c r="K798" s="30"/>
      <c r="L798" s="30"/>
      <c r="M798" s="22"/>
      <c r="N798" s="21"/>
      <c r="O798" s="21"/>
      <c r="P798" s="30"/>
      <c r="Q798" s="40"/>
      <c r="R798" s="40"/>
      <c r="S798" s="3"/>
      <c r="T798" s="3"/>
      <c r="U798" s="3"/>
      <c r="V798" s="3"/>
      <c r="W798" s="3"/>
      <c r="X798" s="3"/>
      <c r="Y798" s="3"/>
      <c r="Z798" s="3"/>
    </row>
    <row r="799" ht="16.5" customHeight="1">
      <c r="A799" s="25"/>
      <c r="B799" s="4"/>
      <c r="C799" s="27"/>
      <c r="D799" s="3"/>
      <c r="E799" s="3"/>
      <c r="F799" s="3"/>
      <c r="G799" s="9"/>
      <c r="H799" s="42"/>
      <c r="I799" s="3"/>
      <c r="J799" s="30"/>
      <c r="K799" s="30"/>
      <c r="L799" s="30"/>
      <c r="M799" s="22"/>
      <c r="N799" s="21"/>
      <c r="O799" s="21"/>
      <c r="P799" s="30"/>
      <c r="Q799" s="40"/>
      <c r="R799" s="40"/>
      <c r="S799" s="3"/>
      <c r="T799" s="3"/>
      <c r="U799" s="3"/>
      <c r="V799" s="3"/>
      <c r="W799" s="3"/>
      <c r="X799" s="3"/>
      <c r="Y799" s="3"/>
      <c r="Z799" s="3"/>
    </row>
    <row r="800" ht="16.5" customHeight="1">
      <c r="A800" s="25"/>
      <c r="B800" s="4"/>
      <c r="C800" s="27"/>
      <c r="D800" s="3"/>
      <c r="E800" s="3"/>
      <c r="F800" s="3"/>
      <c r="G800" s="9"/>
      <c r="H800" s="42"/>
      <c r="I800" s="3"/>
      <c r="J800" s="30"/>
      <c r="K800" s="30"/>
      <c r="L800" s="30"/>
      <c r="M800" s="22"/>
      <c r="N800" s="21"/>
      <c r="O800" s="21"/>
      <c r="P800" s="30"/>
      <c r="Q800" s="40"/>
      <c r="R800" s="40"/>
      <c r="S800" s="3"/>
      <c r="T800" s="3"/>
      <c r="U800" s="3"/>
      <c r="V800" s="3"/>
      <c r="W800" s="3"/>
      <c r="X800" s="3"/>
      <c r="Y800" s="3"/>
      <c r="Z800" s="3"/>
    </row>
    <row r="801" ht="16.5" customHeight="1">
      <c r="A801" s="25"/>
      <c r="B801" s="4"/>
      <c r="C801" s="27"/>
      <c r="D801" s="3"/>
      <c r="E801" s="3"/>
      <c r="F801" s="3"/>
      <c r="G801" s="9"/>
      <c r="H801" s="42"/>
      <c r="I801" s="3"/>
      <c r="J801" s="30"/>
      <c r="K801" s="30"/>
      <c r="L801" s="30"/>
      <c r="M801" s="22"/>
      <c r="N801" s="21"/>
      <c r="O801" s="21"/>
      <c r="P801" s="30"/>
      <c r="Q801" s="40"/>
      <c r="R801" s="40"/>
      <c r="S801" s="3"/>
      <c r="T801" s="3"/>
      <c r="U801" s="3"/>
      <c r="V801" s="3"/>
      <c r="W801" s="3"/>
      <c r="X801" s="3"/>
      <c r="Y801" s="3"/>
      <c r="Z801" s="3"/>
    </row>
    <row r="802" ht="16.5" customHeight="1">
      <c r="A802" s="25"/>
      <c r="B802" s="4"/>
      <c r="C802" s="27"/>
      <c r="D802" s="3"/>
      <c r="E802" s="3"/>
      <c r="F802" s="3"/>
      <c r="G802" s="9"/>
      <c r="H802" s="42"/>
      <c r="I802" s="3"/>
      <c r="J802" s="30"/>
      <c r="K802" s="30"/>
      <c r="L802" s="30"/>
      <c r="M802" s="22"/>
      <c r="N802" s="21"/>
      <c r="O802" s="21"/>
      <c r="P802" s="30"/>
      <c r="Q802" s="40"/>
      <c r="R802" s="40"/>
      <c r="S802" s="3"/>
      <c r="T802" s="3"/>
      <c r="U802" s="3"/>
      <c r="V802" s="3"/>
      <c r="W802" s="3"/>
      <c r="X802" s="3"/>
      <c r="Y802" s="3"/>
      <c r="Z802" s="3"/>
    </row>
    <row r="803" ht="16.5" customHeight="1">
      <c r="A803" s="25"/>
      <c r="B803" s="4"/>
      <c r="C803" s="27"/>
      <c r="D803" s="3"/>
      <c r="E803" s="3"/>
      <c r="F803" s="3"/>
      <c r="G803" s="9"/>
      <c r="H803" s="42"/>
      <c r="I803" s="3"/>
      <c r="J803" s="30"/>
      <c r="K803" s="30"/>
      <c r="L803" s="30"/>
      <c r="M803" s="22"/>
      <c r="N803" s="21"/>
      <c r="O803" s="21"/>
      <c r="P803" s="30"/>
      <c r="Q803" s="40"/>
      <c r="R803" s="40"/>
      <c r="S803" s="3"/>
      <c r="T803" s="3"/>
      <c r="U803" s="3"/>
      <c r="V803" s="3"/>
      <c r="W803" s="3"/>
      <c r="X803" s="3"/>
      <c r="Y803" s="3"/>
      <c r="Z803" s="3"/>
    </row>
    <row r="804" ht="16.5" customHeight="1">
      <c r="A804" s="25"/>
      <c r="B804" s="4"/>
      <c r="C804" s="27"/>
      <c r="D804" s="3"/>
      <c r="E804" s="3"/>
      <c r="F804" s="3"/>
      <c r="G804" s="9"/>
      <c r="H804" s="42"/>
      <c r="I804" s="3"/>
      <c r="J804" s="30"/>
      <c r="K804" s="30"/>
      <c r="L804" s="30"/>
      <c r="M804" s="22"/>
      <c r="N804" s="21"/>
      <c r="O804" s="21"/>
      <c r="P804" s="30"/>
      <c r="Q804" s="40"/>
      <c r="R804" s="40"/>
      <c r="S804" s="3"/>
      <c r="T804" s="3"/>
      <c r="U804" s="3"/>
      <c r="V804" s="3"/>
      <c r="W804" s="3"/>
      <c r="X804" s="3"/>
      <c r="Y804" s="3"/>
      <c r="Z804" s="3"/>
    </row>
    <row r="805" ht="16.5" customHeight="1">
      <c r="A805" s="25"/>
      <c r="B805" s="4"/>
      <c r="C805" s="27"/>
      <c r="D805" s="3"/>
      <c r="E805" s="3"/>
      <c r="F805" s="3"/>
      <c r="G805" s="9"/>
      <c r="H805" s="42"/>
      <c r="I805" s="3"/>
      <c r="J805" s="30"/>
      <c r="K805" s="30"/>
      <c r="L805" s="30"/>
      <c r="M805" s="22"/>
      <c r="N805" s="21"/>
      <c r="O805" s="21"/>
      <c r="P805" s="30"/>
      <c r="Q805" s="40"/>
      <c r="R805" s="40"/>
      <c r="S805" s="3"/>
      <c r="T805" s="3"/>
      <c r="U805" s="3"/>
      <c r="V805" s="3"/>
      <c r="W805" s="3"/>
      <c r="X805" s="3"/>
      <c r="Y805" s="3"/>
      <c r="Z805" s="3"/>
    </row>
    <row r="806" ht="16.5" customHeight="1">
      <c r="A806" s="25"/>
      <c r="B806" s="4"/>
      <c r="C806" s="27"/>
      <c r="D806" s="3"/>
      <c r="E806" s="3"/>
      <c r="F806" s="3"/>
      <c r="G806" s="9"/>
      <c r="H806" s="42"/>
      <c r="I806" s="3"/>
      <c r="J806" s="30"/>
      <c r="K806" s="30"/>
      <c r="L806" s="30"/>
      <c r="M806" s="22"/>
      <c r="N806" s="21"/>
      <c r="O806" s="21"/>
      <c r="P806" s="30"/>
      <c r="Q806" s="40"/>
      <c r="R806" s="40"/>
      <c r="S806" s="3"/>
      <c r="T806" s="3"/>
      <c r="U806" s="3"/>
      <c r="V806" s="3"/>
      <c r="W806" s="3"/>
      <c r="X806" s="3"/>
      <c r="Y806" s="3"/>
      <c r="Z806" s="3"/>
    </row>
    <row r="807" ht="16.5" customHeight="1">
      <c r="A807" s="25"/>
      <c r="B807" s="4"/>
      <c r="C807" s="27"/>
      <c r="D807" s="3"/>
      <c r="E807" s="3"/>
      <c r="F807" s="3"/>
      <c r="G807" s="9"/>
      <c r="H807" s="42"/>
      <c r="I807" s="3"/>
      <c r="J807" s="30"/>
      <c r="K807" s="30"/>
      <c r="L807" s="30"/>
      <c r="M807" s="22"/>
      <c r="N807" s="21"/>
      <c r="O807" s="21"/>
      <c r="P807" s="30"/>
      <c r="Q807" s="40"/>
      <c r="R807" s="40"/>
      <c r="S807" s="3"/>
      <c r="T807" s="3"/>
      <c r="U807" s="3"/>
      <c r="V807" s="3"/>
      <c r="W807" s="3"/>
      <c r="X807" s="3"/>
      <c r="Y807" s="3"/>
      <c r="Z807" s="3"/>
    </row>
    <row r="808" ht="16.5" customHeight="1">
      <c r="A808" s="25"/>
      <c r="B808" s="4"/>
      <c r="C808" s="27"/>
      <c r="D808" s="3"/>
      <c r="E808" s="3"/>
      <c r="F808" s="3"/>
      <c r="G808" s="9"/>
      <c r="H808" s="42"/>
      <c r="I808" s="3"/>
      <c r="J808" s="30"/>
      <c r="K808" s="30"/>
      <c r="L808" s="30"/>
      <c r="M808" s="22"/>
      <c r="N808" s="21"/>
      <c r="O808" s="21"/>
      <c r="P808" s="30"/>
      <c r="Q808" s="40"/>
      <c r="R808" s="40"/>
      <c r="S808" s="3"/>
      <c r="T808" s="3"/>
      <c r="U808" s="3"/>
      <c r="V808" s="3"/>
      <c r="W808" s="3"/>
      <c r="X808" s="3"/>
      <c r="Y808" s="3"/>
      <c r="Z808" s="3"/>
    </row>
    <row r="809" ht="16.5" customHeight="1">
      <c r="A809" s="25"/>
      <c r="B809" s="4"/>
      <c r="C809" s="27"/>
      <c r="D809" s="3"/>
      <c r="E809" s="3"/>
      <c r="F809" s="3"/>
      <c r="G809" s="9"/>
      <c r="H809" s="42"/>
      <c r="I809" s="3"/>
      <c r="J809" s="30"/>
      <c r="K809" s="30"/>
      <c r="L809" s="30"/>
      <c r="M809" s="22"/>
      <c r="N809" s="21"/>
      <c r="O809" s="21"/>
      <c r="P809" s="30"/>
      <c r="Q809" s="40"/>
      <c r="R809" s="40"/>
      <c r="S809" s="3"/>
      <c r="T809" s="3"/>
      <c r="U809" s="3"/>
      <c r="V809" s="3"/>
      <c r="W809" s="3"/>
      <c r="X809" s="3"/>
      <c r="Y809" s="3"/>
      <c r="Z809" s="3"/>
    </row>
    <row r="810" ht="16.5" customHeight="1">
      <c r="A810" s="25"/>
      <c r="B810" s="4"/>
      <c r="C810" s="27"/>
      <c r="D810" s="3"/>
      <c r="E810" s="3"/>
      <c r="F810" s="3"/>
      <c r="G810" s="9"/>
      <c r="H810" s="42"/>
      <c r="I810" s="3"/>
      <c r="J810" s="30"/>
      <c r="K810" s="30"/>
      <c r="L810" s="30"/>
      <c r="M810" s="22"/>
      <c r="N810" s="21"/>
      <c r="O810" s="21"/>
      <c r="P810" s="30"/>
      <c r="Q810" s="40"/>
      <c r="R810" s="40"/>
      <c r="S810" s="3"/>
      <c r="T810" s="3"/>
      <c r="U810" s="3"/>
      <c r="V810" s="3"/>
      <c r="W810" s="3"/>
      <c r="X810" s="3"/>
      <c r="Y810" s="3"/>
      <c r="Z810" s="3"/>
    </row>
    <row r="811" ht="16.5" customHeight="1">
      <c r="A811" s="25"/>
      <c r="B811" s="4"/>
      <c r="C811" s="27"/>
      <c r="D811" s="3"/>
      <c r="E811" s="3"/>
      <c r="F811" s="3"/>
      <c r="G811" s="9"/>
      <c r="H811" s="42"/>
      <c r="I811" s="3"/>
      <c r="J811" s="30"/>
      <c r="K811" s="30"/>
      <c r="L811" s="30"/>
      <c r="M811" s="22"/>
      <c r="N811" s="21"/>
      <c r="O811" s="21"/>
      <c r="P811" s="30"/>
      <c r="Q811" s="40"/>
      <c r="R811" s="40"/>
      <c r="S811" s="3"/>
      <c r="T811" s="3"/>
      <c r="U811" s="3"/>
      <c r="V811" s="3"/>
      <c r="W811" s="3"/>
      <c r="X811" s="3"/>
      <c r="Y811" s="3"/>
      <c r="Z811" s="3"/>
    </row>
    <row r="812" ht="16.5" customHeight="1">
      <c r="A812" s="25"/>
      <c r="B812" s="4"/>
      <c r="C812" s="27"/>
      <c r="D812" s="3"/>
      <c r="E812" s="3"/>
      <c r="F812" s="3"/>
      <c r="G812" s="9"/>
      <c r="H812" s="42"/>
      <c r="I812" s="3"/>
      <c r="J812" s="30"/>
      <c r="K812" s="30"/>
      <c r="L812" s="30"/>
      <c r="M812" s="22"/>
      <c r="N812" s="21"/>
      <c r="O812" s="21"/>
      <c r="P812" s="30"/>
      <c r="Q812" s="40"/>
      <c r="R812" s="40"/>
      <c r="S812" s="3"/>
      <c r="T812" s="3"/>
      <c r="U812" s="3"/>
      <c r="V812" s="3"/>
      <c r="W812" s="3"/>
      <c r="X812" s="3"/>
      <c r="Y812" s="3"/>
      <c r="Z812" s="3"/>
    </row>
    <row r="813" ht="16.5" customHeight="1">
      <c r="A813" s="25"/>
      <c r="B813" s="4"/>
      <c r="C813" s="27"/>
      <c r="D813" s="3"/>
      <c r="E813" s="3"/>
      <c r="F813" s="3"/>
      <c r="G813" s="9"/>
      <c r="H813" s="42"/>
      <c r="I813" s="3"/>
      <c r="J813" s="30"/>
      <c r="K813" s="30"/>
      <c r="L813" s="30"/>
      <c r="M813" s="22"/>
      <c r="N813" s="21"/>
      <c r="O813" s="21"/>
      <c r="P813" s="30"/>
      <c r="Q813" s="40"/>
      <c r="R813" s="40"/>
      <c r="S813" s="3"/>
      <c r="T813" s="3"/>
      <c r="U813" s="3"/>
      <c r="V813" s="3"/>
      <c r="W813" s="3"/>
      <c r="X813" s="3"/>
      <c r="Y813" s="3"/>
      <c r="Z813" s="3"/>
    </row>
    <row r="814" ht="16.5" customHeight="1">
      <c r="A814" s="25"/>
      <c r="B814" s="4"/>
      <c r="C814" s="27"/>
      <c r="D814" s="3"/>
      <c r="E814" s="3"/>
      <c r="F814" s="3"/>
      <c r="G814" s="9"/>
      <c r="H814" s="42"/>
      <c r="I814" s="3"/>
      <c r="J814" s="30"/>
      <c r="K814" s="30"/>
      <c r="L814" s="30"/>
      <c r="M814" s="22"/>
      <c r="N814" s="21"/>
      <c r="O814" s="21"/>
      <c r="P814" s="30"/>
      <c r="Q814" s="40"/>
      <c r="R814" s="40"/>
      <c r="S814" s="3"/>
      <c r="T814" s="3"/>
      <c r="U814" s="3"/>
      <c r="V814" s="3"/>
      <c r="W814" s="3"/>
      <c r="X814" s="3"/>
      <c r="Y814" s="3"/>
      <c r="Z814" s="3"/>
    </row>
    <row r="815" ht="16.5" customHeight="1">
      <c r="A815" s="25"/>
      <c r="B815" s="4"/>
      <c r="C815" s="27"/>
      <c r="D815" s="3"/>
      <c r="E815" s="3"/>
      <c r="F815" s="3"/>
      <c r="G815" s="9"/>
      <c r="H815" s="42"/>
      <c r="I815" s="3"/>
      <c r="J815" s="30"/>
      <c r="K815" s="30"/>
      <c r="L815" s="30"/>
      <c r="M815" s="22"/>
      <c r="N815" s="21"/>
      <c r="O815" s="21"/>
      <c r="P815" s="30"/>
      <c r="Q815" s="40"/>
      <c r="R815" s="40"/>
      <c r="S815" s="3"/>
      <c r="T815" s="3"/>
      <c r="U815" s="3"/>
      <c r="V815" s="3"/>
      <c r="W815" s="3"/>
      <c r="X815" s="3"/>
      <c r="Y815" s="3"/>
      <c r="Z815" s="3"/>
    </row>
    <row r="816" ht="16.5" customHeight="1">
      <c r="A816" s="25"/>
      <c r="B816" s="4"/>
      <c r="C816" s="27"/>
      <c r="D816" s="3"/>
      <c r="E816" s="3"/>
      <c r="F816" s="3"/>
      <c r="G816" s="9"/>
      <c r="H816" s="42"/>
      <c r="I816" s="3"/>
      <c r="J816" s="30"/>
      <c r="K816" s="30"/>
      <c r="L816" s="30"/>
      <c r="M816" s="22"/>
      <c r="N816" s="21"/>
      <c r="O816" s="21"/>
      <c r="P816" s="30"/>
      <c r="Q816" s="40"/>
      <c r="R816" s="40"/>
      <c r="S816" s="3"/>
      <c r="T816" s="3"/>
      <c r="U816" s="3"/>
      <c r="V816" s="3"/>
      <c r="W816" s="3"/>
      <c r="X816" s="3"/>
      <c r="Y816" s="3"/>
      <c r="Z816" s="3"/>
    </row>
    <row r="817" ht="16.5" customHeight="1">
      <c r="A817" s="25"/>
      <c r="B817" s="4"/>
      <c r="C817" s="27"/>
      <c r="D817" s="3"/>
      <c r="E817" s="3"/>
      <c r="F817" s="3"/>
      <c r="G817" s="9"/>
      <c r="H817" s="42"/>
      <c r="I817" s="3"/>
      <c r="J817" s="30"/>
      <c r="K817" s="30"/>
      <c r="L817" s="30"/>
      <c r="M817" s="22"/>
      <c r="N817" s="21"/>
      <c r="O817" s="21"/>
      <c r="P817" s="30"/>
      <c r="Q817" s="40"/>
      <c r="R817" s="40"/>
      <c r="S817" s="3"/>
      <c r="T817" s="3"/>
      <c r="U817" s="3"/>
      <c r="V817" s="3"/>
      <c r="W817" s="3"/>
      <c r="X817" s="3"/>
      <c r="Y817" s="3"/>
      <c r="Z817" s="3"/>
    </row>
    <row r="818" ht="16.5" customHeight="1">
      <c r="A818" s="25"/>
      <c r="B818" s="4"/>
      <c r="C818" s="27"/>
      <c r="D818" s="3"/>
      <c r="E818" s="3"/>
      <c r="F818" s="3"/>
      <c r="G818" s="9"/>
      <c r="H818" s="42"/>
      <c r="I818" s="3"/>
      <c r="J818" s="30"/>
      <c r="K818" s="30"/>
      <c r="L818" s="30"/>
      <c r="M818" s="22"/>
      <c r="N818" s="21"/>
      <c r="O818" s="21"/>
      <c r="P818" s="30"/>
      <c r="Q818" s="40"/>
      <c r="R818" s="40"/>
      <c r="S818" s="3"/>
      <c r="T818" s="3"/>
      <c r="U818" s="3"/>
      <c r="V818" s="3"/>
      <c r="W818" s="3"/>
      <c r="X818" s="3"/>
      <c r="Y818" s="3"/>
      <c r="Z818" s="3"/>
    </row>
    <row r="819" ht="16.5" customHeight="1">
      <c r="A819" s="25"/>
      <c r="B819" s="4"/>
      <c r="C819" s="27"/>
      <c r="D819" s="3"/>
      <c r="E819" s="3"/>
      <c r="F819" s="3"/>
      <c r="G819" s="9"/>
      <c r="H819" s="42"/>
      <c r="I819" s="3"/>
      <c r="J819" s="30"/>
      <c r="K819" s="30"/>
      <c r="L819" s="30"/>
      <c r="M819" s="22"/>
      <c r="N819" s="21"/>
      <c r="O819" s="21"/>
      <c r="P819" s="30"/>
      <c r="Q819" s="40"/>
      <c r="R819" s="40"/>
      <c r="S819" s="3"/>
      <c r="T819" s="3"/>
      <c r="U819" s="3"/>
      <c r="V819" s="3"/>
      <c r="W819" s="3"/>
      <c r="X819" s="3"/>
      <c r="Y819" s="3"/>
      <c r="Z819" s="3"/>
    </row>
    <row r="820" ht="16.5" customHeight="1">
      <c r="A820" s="25"/>
      <c r="B820" s="4"/>
      <c r="C820" s="27"/>
      <c r="D820" s="3"/>
      <c r="E820" s="3"/>
      <c r="F820" s="3"/>
      <c r="G820" s="9"/>
      <c r="H820" s="42"/>
      <c r="I820" s="3"/>
      <c r="J820" s="30"/>
      <c r="K820" s="30"/>
      <c r="L820" s="30"/>
      <c r="M820" s="22"/>
      <c r="N820" s="21"/>
      <c r="O820" s="21"/>
      <c r="P820" s="30"/>
      <c r="Q820" s="40"/>
      <c r="R820" s="40"/>
      <c r="S820" s="3"/>
      <c r="T820" s="3"/>
      <c r="U820" s="3"/>
      <c r="V820" s="3"/>
      <c r="W820" s="3"/>
      <c r="X820" s="3"/>
      <c r="Y820" s="3"/>
      <c r="Z820" s="3"/>
    </row>
    <row r="821" ht="16.5" customHeight="1">
      <c r="A821" s="25"/>
      <c r="B821" s="4"/>
      <c r="C821" s="27"/>
      <c r="D821" s="3"/>
      <c r="E821" s="3"/>
      <c r="F821" s="3"/>
      <c r="G821" s="9"/>
      <c r="H821" s="42"/>
      <c r="I821" s="3"/>
      <c r="J821" s="30"/>
      <c r="K821" s="30"/>
      <c r="L821" s="30"/>
      <c r="M821" s="22"/>
      <c r="N821" s="21"/>
      <c r="O821" s="21"/>
      <c r="P821" s="30"/>
      <c r="Q821" s="40"/>
      <c r="R821" s="40"/>
      <c r="S821" s="3"/>
      <c r="T821" s="3"/>
      <c r="U821" s="3"/>
      <c r="V821" s="3"/>
      <c r="W821" s="3"/>
      <c r="X821" s="3"/>
      <c r="Y821" s="3"/>
      <c r="Z821" s="3"/>
    </row>
    <row r="822" ht="16.5" customHeight="1">
      <c r="A822" s="25"/>
      <c r="B822" s="4"/>
      <c r="C822" s="27"/>
      <c r="D822" s="3"/>
      <c r="E822" s="3"/>
      <c r="F822" s="3"/>
      <c r="G822" s="9"/>
      <c r="H822" s="42"/>
      <c r="I822" s="3"/>
      <c r="J822" s="30"/>
      <c r="K822" s="30"/>
      <c r="L822" s="30"/>
      <c r="M822" s="22"/>
      <c r="N822" s="21"/>
      <c r="O822" s="21"/>
      <c r="P822" s="30"/>
      <c r="Q822" s="40"/>
      <c r="R822" s="40"/>
      <c r="S822" s="3"/>
      <c r="T822" s="3"/>
      <c r="U822" s="3"/>
      <c r="V822" s="3"/>
      <c r="W822" s="3"/>
      <c r="X822" s="3"/>
      <c r="Y822" s="3"/>
      <c r="Z822" s="3"/>
    </row>
    <row r="823" ht="16.5" customHeight="1">
      <c r="A823" s="25"/>
      <c r="B823" s="4"/>
      <c r="C823" s="27"/>
      <c r="D823" s="3"/>
      <c r="E823" s="3"/>
      <c r="F823" s="3"/>
      <c r="G823" s="9"/>
      <c r="H823" s="42"/>
      <c r="I823" s="3"/>
      <c r="J823" s="30"/>
      <c r="K823" s="30"/>
      <c r="L823" s="30"/>
      <c r="M823" s="22"/>
      <c r="N823" s="21"/>
      <c r="O823" s="21"/>
      <c r="P823" s="30"/>
      <c r="Q823" s="40"/>
      <c r="R823" s="40"/>
      <c r="S823" s="3"/>
      <c r="T823" s="3"/>
      <c r="U823" s="3"/>
      <c r="V823" s="3"/>
      <c r="W823" s="3"/>
      <c r="X823" s="3"/>
      <c r="Y823" s="3"/>
      <c r="Z823" s="3"/>
    </row>
    <row r="824" ht="16.5" customHeight="1">
      <c r="A824" s="25"/>
      <c r="B824" s="4"/>
      <c r="C824" s="27"/>
      <c r="D824" s="3"/>
      <c r="E824" s="3"/>
      <c r="F824" s="3"/>
      <c r="G824" s="9"/>
      <c r="H824" s="42"/>
      <c r="I824" s="3"/>
      <c r="J824" s="30"/>
      <c r="K824" s="30"/>
      <c r="L824" s="30"/>
      <c r="M824" s="22"/>
      <c r="N824" s="21"/>
      <c r="O824" s="21"/>
      <c r="P824" s="30"/>
      <c r="Q824" s="40"/>
      <c r="R824" s="40"/>
      <c r="S824" s="3"/>
      <c r="T824" s="3"/>
      <c r="U824" s="3"/>
      <c r="V824" s="3"/>
      <c r="W824" s="3"/>
      <c r="X824" s="3"/>
      <c r="Y824" s="3"/>
      <c r="Z824" s="3"/>
    </row>
    <row r="825" ht="16.5" customHeight="1">
      <c r="A825" s="25"/>
      <c r="B825" s="4"/>
      <c r="C825" s="27"/>
      <c r="D825" s="3"/>
      <c r="E825" s="3"/>
      <c r="F825" s="3"/>
      <c r="G825" s="9"/>
      <c r="H825" s="42"/>
      <c r="I825" s="3"/>
      <c r="J825" s="30"/>
      <c r="K825" s="30"/>
      <c r="L825" s="30"/>
      <c r="M825" s="22"/>
      <c r="N825" s="21"/>
      <c r="O825" s="21"/>
      <c r="P825" s="30"/>
      <c r="Q825" s="40"/>
      <c r="R825" s="40"/>
      <c r="S825" s="3"/>
      <c r="T825" s="3"/>
      <c r="U825" s="3"/>
      <c r="V825" s="3"/>
      <c r="W825" s="3"/>
      <c r="X825" s="3"/>
      <c r="Y825" s="3"/>
      <c r="Z825" s="3"/>
    </row>
    <row r="826" ht="16.5" customHeight="1">
      <c r="A826" s="25"/>
      <c r="B826" s="4"/>
      <c r="C826" s="27"/>
      <c r="D826" s="3"/>
      <c r="E826" s="3"/>
      <c r="F826" s="3"/>
      <c r="G826" s="9"/>
      <c r="H826" s="42"/>
      <c r="I826" s="3"/>
      <c r="J826" s="30"/>
      <c r="K826" s="30"/>
      <c r="L826" s="30"/>
      <c r="M826" s="22"/>
      <c r="N826" s="21"/>
      <c r="O826" s="21"/>
      <c r="P826" s="30"/>
      <c r="Q826" s="40"/>
      <c r="R826" s="40"/>
      <c r="S826" s="3"/>
      <c r="T826" s="3"/>
      <c r="U826" s="3"/>
      <c r="V826" s="3"/>
      <c r="W826" s="3"/>
      <c r="X826" s="3"/>
      <c r="Y826" s="3"/>
      <c r="Z826" s="3"/>
    </row>
    <row r="827" ht="16.5" customHeight="1">
      <c r="A827" s="25"/>
      <c r="B827" s="4"/>
      <c r="C827" s="27"/>
      <c r="D827" s="3"/>
      <c r="E827" s="3"/>
      <c r="F827" s="3"/>
      <c r="G827" s="9"/>
      <c r="H827" s="42"/>
      <c r="I827" s="3"/>
      <c r="J827" s="30"/>
      <c r="K827" s="30"/>
      <c r="L827" s="30"/>
      <c r="M827" s="22"/>
      <c r="N827" s="21"/>
      <c r="O827" s="21"/>
      <c r="P827" s="30"/>
      <c r="Q827" s="40"/>
      <c r="R827" s="40"/>
      <c r="S827" s="3"/>
      <c r="T827" s="3"/>
      <c r="U827" s="3"/>
      <c r="V827" s="3"/>
      <c r="W827" s="3"/>
      <c r="X827" s="3"/>
      <c r="Y827" s="3"/>
      <c r="Z827" s="3"/>
    </row>
    <row r="828" ht="16.5" customHeight="1">
      <c r="A828" s="25"/>
      <c r="B828" s="4"/>
      <c r="C828" s="27"/>
      <c r="D828" s="3"/>
      <c r="E828" s="3"/>
      <c r="F828" s="3"/>
      <c r="G828" s="9"/>
      <c r="H828" s="42"/>
      <c r="I828" s="3"/>
      <c r="J828" s="30"/>
      <c r="K828" s="30"/>
      <c r="L828" s="30"/>
      <c r="M828" s="22"/>
      <c r="N828" s="21"/>
      <c r="O828" s="21"/>
      <c r="P828" s="30"/>
      <c r="Q828" s="40"/>
      <c r="R828" s="40"/>
      <c r="S828" s="3"/>
      <c r="T828" s="3"/>
      <c r="U828" s="3"/>
      <c r="V828" s="3"/>
      <c r="W828" s="3"/>
      <c r="X828" s="3"/>
      <c r="Y828" s="3"/>
      <c r="Z828" s="3"/>
    </row>
    <row r="829" ht="16.5" customHeight="1">
      <c r="A829" s="25"/>
      <c r="B829" s="4"/>
      <c r="C829" s="27"/>
      <c r="D829" s="3"/>
      <c r="E829" s="3"/>
      <c r="F829" s="3"/>
      <c r="G829" s="9"/>
      <c r="H829" s="42"/>
      <c r="I829" s="3"/>
      <c r="J829" s="30"/>
      <c r="K829" s="30"/>
      <c r="L829" s="30"/>
      <c r="M829" s="22"/>
      <c r="N829" s="21"/>
      <c r="O829" s="21"/>
      <c r="P829" s="30"/>
      <c r="Q829" s="40"/>
      <c r="R829" s="40"/>
      <c r="S829" s="3"/>
      <c r="T829" s="3"/>
      <c r="U829" s="3"/>
      <c r="V829" s="3"/>
      <c r="W829" s="3"/>
      <c r="X829" s="3"/>
      <c r="Y829" s="3"/>
      <c r="Z829" s="3"/>
    </row>
    <row r="830" ht="16.5" customHeight="1">
      <c r="A830" s="25"/>
      <c r="B830" s="4"/>
      <c r="C830" s="27"/>
      <c r="D830" s="3"/>
      <c r="E830" s="3"/>
      <c r="F830" s="3"/>
      <c r="G830" s="9"/>
      <c r="H830" s="42"/>
      <c r="I830" s="3"/>
      <c r="J830" s="30"/>
      <c r="K830" s="30"/>
      <c r="L830" s="30"/>
      <c r="M830" s="22"/>
      <c r="N830" s="21"/>
      <c r="O830" s="21"/>
      <c r="P830" s="30"/>
      <c r="Q830" s="40"/>
      <c r="R830" s="40"/>
      <c r="S830" s="3"/>
      <c r="T830" s="3"/>
      <c r="U830" s="3"/>
      <c r="V830" s="3"/>
      <c r="W830" s="3"/>
      <c r="X830" s="3"/>
      <c r="Y830" s="3"/>
      <c r="Z830" s="3"/>
    </row>
    <row r="831" ht="16.5" customHeight="1">
      <c r="A831" s="25"/>
      <c r="B831" s="4"/>
      <c r="C831" s="27"/>
      <c r="D831" s="3"/>
      <c r="E831" s="3"/>
      <c r="F831" s="3"/>
      <c r="G831" s="9"/>
      <c r="H831" s="42"/>
      <c r="I831" s="3"/>
      <c r="J831" s="30"/>
      <c r="K831" s="30"/>
      <c r="L831" s="30"/>
      <c r="M831" s="22"/>
      <c r="N831" s="21"/>
      <c r="O831" s="21"/>
      <c r="P831" s="30"/>
      <c r="Q831" s="40"/>
      <c r="R831" s="40"/>
      <c r="S831" s="3"/>
      <c r="T831" s="3"/>
      <c r="U831" s="3"/>
      <c r="V831" s="3"/>
      <c r="W831" s="3"/>
      <c r="X831" s="3"/>
      <c r="Y831" s="3"/>
      <c r="Z831" s="3"/>
    </row>
    <row r="832" ht="16.5" customHeight="1">
      <c r="A832" s="25"/>
      <c r="B832" s="4"/>
      <c r="C832" s="27"/>
      <c r="D832" s="3"/>
      <c r="E832" s="3"/>
      <c r="F832" s="3"/>
      <c r="G832" s="9"/>
      <c r="H832" s="42"/>
      <c r="I832" s="3"/>
      <c r="J832" s="30"/>
      <c r="K832" s="30"/>
      <c r="L832" s="30"/>
      <c r="M832" s="22"/>
      <c r="N832" s="21"/>
      <c r="O832" s="21"/>
      <c r="P832" s="30"/>
      <c r="Q832" s="40"/>
      <c r="R832" s="40"/>
      <c r="S832" s="3"/>
      <c r="T832" s="3"/>
      <c r="U832" s="3"/>
      <c r="V832" s="3"/>
      <c r="W832" s="3"/>
      <c r="X832" s="3"/>
      <c r="Y832" s="3"/>
      <c r="Z832" s="3"/>
    </row>
    <row r="833" ht="16.5" customHeight="1">
      <c r="A833" s="25"/>
      <c r="B833" s="4"/>
      <c r="C833" s="27"/>
      <c r="D833" s="3"/>
      <c r="E833" s="3"/>
      <c r="F833" s="3"/>
      <c r="G833" s="9"/>
      <c r="H833" s="42"/>
      <c r="I833" s="3"/>
      <c r="J833" s="30"/>
      <c r="K833" s="30"/>
      <c r="L833" s="30"/>
      <c r="M833" s="22"/>
      <c r="N833" s="21"/>
      <c r="O833" s="21"/>
      <c r="P833" s="30"/>
      <c r="Q833" s="40"/>
      <c r="R833" s="40"/>
      <c r="S833" s="3"/>
      <c r="T833" s="3"/>
      <c r="U833" s="3"/>
      <c r="V833" s="3"/>
      <c r="W833" s="3"/>
      <c r="X833" s="3"/>
      <c r="Y833" s="3"/>
      <c r="Z833" s="3"/>
    </row>
    <row r="834" ht="16.5" customHeight="1">
      <c r="A834" s="25"/>
      <c r="B834" s="4"/>
      <c r="C834" s="27"/>
      <c r="D834" s="3"/>
      <c r="E834" s="3"/>
      <c r="F834" s="3"/>
      <c r="G834" s="9"/>
      <c r="H834" s="42"/>
      <c r="I834" s="3"/>
      <c r="J834" s="30"/>
      <c r="K834" s="30"/>
      <c r="L834" s="30"/>
      <c r="M834" s="22"/>
      <c r="N834" s="21"/>
      <c r="O834" s="21"/>
      <c r="P834" s="30"/>
      <c r="Q834" s="40"/>
      <c r="R834" s="40"/>
      <c r="S834" s="3"/>
      <c r="T834" s="3"/>
      <c r="U834" s="3"/>
      <c r="V834" s="3"/>
      <c r="W834" s="3"/>
      <c r="X834" s="3"/>
      <c r="Y834" s="3"/>
      <c r="Z834" s="3"/>
    </row>
    <row r="835" ht="16.5" customHeight="1">
      <c r="A835" s="25"/>
      <c r="B835" s="4"/>
      <c r="C835" s="27"/>
      <c r="D835" s="3"/>
      <c r="E835" s="3"/>
      <c r="F835" s="3"/>
      <c r="G835" s="9"/>
      <c r="H835" s="42"/>
      <c r="I835" s="3"/>
      <c r="J835" s="30"/>
      <c r="K835" s="30"/>
      <c r="L835" s="30"/>
      <c r="M835" s="22"/>
      <c r="N835" s="21"/>
      <c r="O835" s="21"/>
      <c r="P835" s="30"/>
      <c r="Q835" s="40"/>
      <c r="R835" s="40"/>
      <c r="S835" s="3"/>
      <c r="T835" s="3"/>
      <c r="U835" s="3"/>
      <c r="V835" s="3"/>
      <c r="W835" s="3"/>
      <c r="X835" s="3"/>
      <c r="Y835" s="3"/>
      <c r="Z835" s="3"/>
    </row>
    <row r="836" ht="16.5" customHeight="1">
      <c r="A836" s="25"/>
      <c r="B836" s="4"/>
      <c r="C836" s="27"/>
      <c r="D836" s="3"/>
      <c r="E836" s="3"/>
      <c r="F836" s="3"/>
      <c r="G836" s="9"/>
      <c r="H836" s="42"/>
      <c r="I836" s="3"/>
      <c r="J836" s="30"/>
      <c r="K836" s="30"/>
      <c r="L836" s="30"/>
      <c r="M836" s="22"/>
      <c r="N836" s="21"/>
      <c r="O836" s="21"/>
      <c r="P836" s="30"/>
      <c r="Q836" s="40"/>
      <c r="R836" s="40"/>
      <c r="S836" s="3"/>
      <c r="T836" s="3"/>
      <c r="U836" s="3"/>
      <c r="V836" s="3"/>
      <c r="W836" s="3"/>
      <c r="X836" s="3"/>
      <c r="Y836" s="3"/>
      <c r="Z836" s="3"/>
    </row>
    <row r="837" ht="16.5" customHeight="1">
      <c r="A837" s="25"/>
      <c r="B837" s="4"/>
      <c r="C837" s="27"/>
      <c r="D837" s="3"/>
      <c r="E837" s="3"/>
      <c r="F837" s="3"/>
      <c r="G837" s="9"/>
      <c r="H837" s="42"/>
      <c r="I837" s="3"/>
      <c r="J837" s="30"/>
      <c r="K837" s="30"/>
      <c r="L837" s="30"/>
      <c r="M837" s="22"/>
      <c r="N837" s="21"/>
      <c r="O837" s="21"/>
      <c r="P837" s="30"/>
      <c r="Q837" s="40"/>
      <c r="R837" s="40"/>
      <c r="S837" s="3"/>
      <c r="T837" s="3"/>
      <c r="U837" s="3"/>
      <c r="V837" s="3"/>
      <c r="W837" s="3"/>
      <c r="X837" s="3"/>
      <c r="Y837" s="3"/>
      <c r="Z837" s="3"/>
    </row>
    <row r="838" ht="16.5" customHeight="1">
      <c r="A838" s="25"/>
      <c r="B838" s="4"/>
      <c r="C838" s="27"/>
      <c r="D838" s="3"/>
      <c r="E838" s="3"/>
      <c r="F838" s="3"/>
      <c r="G838" s="9"/>
      <c r="H838" s="42"/>
      <c r="I838" s="3"/>
      <c r="J838" s="30"/>
      <c r="K838" s="30"/>
      <c r="L838" s="30"/>
      <c r="M838" s="22"/>
      <c r="N838" s="21"/>
      <c r="O838" s="21"/>
      <c r="P838" s="30"/>
      <c r="Q838" s="40"/>
      <c r="R838" s="40"/>
      <c r="S838" s="3"/>
      <c r="T838" s="3"/>
      <c r="U838" s="3"/>
      <c r="V838" s="3"/>
      <c r="W838" s="3"/>
      <c r="X838" s="3"/>
      <c r="Y838" s="3"/>
      <c r="Z838" s="3"/>
    </row>
    <row r="839" ht="16.5" customHeight="1">
      <c r="A839" s="25"/>
      <c r="B839" s="4"/>
      <c r="C839" s="27"/>
      <c r="D839" s="3"/>
      <c r="E839" s="3"/>
      <c r="F839" s="3"/>
      <c r="G839" s="9"/>
      <c r="H839" s="42"/>
      <c r="I839" s="3"/>
      <c r="J839" s="30"/>
      <c r="K839" s="30"/>
      <c r="L839" s="30"/>
      <c r="M839" s="22"/>
      <c r="N839" s="21"/>
      <c r="O839" s="21"/>
      <c r="P839" s="30"/>
      <c r="Q839" s="40"/>
      <c r="R839" s="40"/>
      <c r="S839" s="3"/>
      <c r="T839" s="3"/>
      <c r="U839" s="3"/>
      <c r="V839" s="3"/>
      <c r="W839" s="3"/>
      <c r="X839" s="3"/>
      <c r="Y839" s="3"/>
      <c r="Z839" s="3"/>
    </row>
    <row r="840" ht="16.5" customHeight="1">
      <c r="A840" s="25"/>
      <c r="B840" s="4"/>
      <c r="C840" s="27"/>
      <c r="D840" s="3"/>
      <c r="E840" s="3"/>
      <c r="F840" s="3"/>
      <c r="G840" s="9"/>
      <c r="H840" s="42"/>
      <c r="I840" s="3"/>
      <c r="J840" s="30"/>
      <c r="K840" s="30"/>
      <c r="L840" s="30"/>
      <c r="M840" s="22"/>
      <c r="N840" s="21"/>
      <c r="O840" s="21"/>
      <c r="P840" s="30"/>
      <c r="Q840" s="40"/>
      <c r="R840" s="40"/>
      <c r="S840" s="3"/>
      <c r="T840" s="3"/>
      <c r="U840" s="3"/>
      <c r="V840" s="3"/>
      <c r="W840" s="3"/>
      <c r="X840" s="3"/>
      <c r="Y840" s="3"/>
      <c r="Z840" s="3"/>
    </row>
    <row r="841" ht="16.5" customHeight="1">
      <c r="A841" s="25"/>
      <c r="B841" s="4"/>
      <c r="C841" s="27"/>
      <c r="D841" s="3"/>
      <c r="E841" s="3"/>
      <c r="F841" s="3"/>
      <c r="G841" s="9"/>
      <c r="H841" s="42"/>
      <c r="I841" s="3"/>
      <c r="J841" s="30"/>
      <c r="K841" s="30"/>
      <c r="L841" s="30"/>
      <c r="M841" s="22"/>
      <c r="N841" s="21"/>
      <c r="O841" s="21"/>
      <c r="P841" s="30"/>
      <c r="Q841" s="40"/>
      <c r="R841" s="40"/>
      <c r="S841" s="3"/>
      <c r="T841" s="3"/>
      <c r="U841" s="3"/>
      <c r="V841" s="3"/>
      <c r="W841" s="3"/>
      <c r="X841" s="3"/>
      <c r="Y841" s="3"/>
      <c r="Z841" s="3"/>
    </row>
    <row r="842" ht="16.5" customHeight="1">
      <c r="A842" s="25"/>
      <c r="B842" s="4"/>
      <c r="C842" s="27"/>
      <c r="D842" s="3"/>
      <c r="E842" s="3"/>
      <c r="F842" s="3"/>
      <c r="G842" s="9"/>
      <c r="H842" s="42"/>
      <c r="I842" s="3"/>
      <c r="J842" s="30"/>
      <c r="K842" s="30"/>
      <c r="L842" s="30"/>
      <c r="M842" s="22"/>
      <c r="N842" s="21"/>
      <c r="O842" s="21"/>
      <c r="P842" s="30"/>
      <c r="Q842" s="40"/>
      <c r="R842" s="40"/>
      <c r="S842" s="3"/>
      <c r="T842" s="3"/>
      <c r="U842" s="3"/>
      <c r="V842" s="3"/>
      <c r="W842" s="3"/>
      <c r="X842" s="3"/>
      <c r="Y842" s="3"/>
      <c r="Z842" s="3"/>
    </row>
    <row r="843" ht="16.5" customHeight="1">
      <c r="A843" s="25"/>
      <c r="B843" s="4"/>
      <c r="C843" s="27"/>
      <c r="D843" s="3"/>
      <c r="E843" s="3"/>
      <c r="F843" s="3"/>
      <c r="G843" s="9"/>
      <c r="H843" s="42"/>
      <c r="I843" s="3"/>
      <c r="J843" s="30"/>
      <c r="K843" s="30"/>
      <c r="L843" s="30"/>
      <c r="M843" s="22"/>
      <c r="N843" s="21"/>
      <c r="O843" s="21"/>
      <c r="P843" s="30"/>
      <c r="Q843" s="40"/>
      <c r="R843" s="40"/>
      <c r="S843" s="3"/>
      <c r="T843" s="3"/>
      <c r="U843" s="3"/>
      <c r="V843" s="3"/>
      <c r="W843" s="3"/>
      <c r="X843" s="3"/>
      <c r="Y843" s="3"/>
      <c r="Z843" s="3"/>
    </row>
    <row r="844" ht="16.5" customHeight="1">
      <c r="A844" s="25"/>
      <c r="B844" s="4"/>
      <c r="C844" s="27"/>
      <c r="D844" s="3"/>
      <c r="E844" s="3"/>
      <c r="F844" s="3"/>
      <c r="G844" s="9"/>
      <c r="H844" s="42"/>
      <c r="I844" s="3"/>
      <c r="J844" s="30"/>
      <c r="K844" s="30"/>
      <c r="L844" s="30"/>
      <c r="M844" s="22"/>
      <c r="N844" s="21"/>
      <c r="O844" s="21"/>
      <c r="P844" s="30"/>
      <c r="Q844" s="40"/>
      <c r="R844" s="40"/>
      <c r="S844" s="3"/>
      <c r="T844" s="3"/>
      <c r="U844" s="3"/>
      <c r="V844" s="3"/>
      <c r="W844" s="3"/>
      <c r="X844" s="3"/>
      <c r="Y844" s="3"/>
      <c r="Z844" s="3"/>
    </row>
    <row r="845" ht="16.5" customHeight="1">
      <c r="A845" s="25"/>
      <c r="B845" s="4"/>
      <c r="C845" s="27"/>
      <c r="D845" s="3"/>
      <c r="E845" s="3"/>
      <c r="F845" s="3"/>
      <c r="G845" s="9"/>
      <c r="H845" s="42"/>
      <c r="I845" s="3"/>
      <c r="J845" s="30"/>
      <c r="K845" s="30"/>
      <c r="L845" s="30"/>
      <c r="M845" s="22"/>
      <c r="N845" s="21"/>
      <c r="O845" s="21"/>
      <c r="P845" s="30"/>
      <c r="Q845" s="40"/>
      <c r="R845" s="40"/>
      <c r="S845" s="3"/>
      <c r="T845" s="3"/>
      <c r="U845" s="3"/>
      <c r="V845" s="3"/>
      <c r="W845" s="3"/>
      <c r="X845" s="3"/>
      <c r="Y845" s="3"/>
      <c r="Z845" s="3"/>
    </row>
    <row r="846" ht="16.5" customHeight="1">
      <c r="A846" s="25"/>
      <c r="B846" s="4"/>
      <c r="C846" s="27"/>
      <c r="D846" s="3"/>
      <c r="E846" s="3"/>
      <c r="F846" s="3"/>
      <c r="G846" s="9"/>
      <c r="H846" s="42"/>
      <c r="I846" s="3"/>
      <c r="J846" s="30"/>
      <c r="K846" s="30"/>
      <c r="L846" s="30"/>
      <c r="M846" s="22"/>
      <c r="N846" s="21"/>
      <c r="O846" s="21"/>
      <c r="P846" s="30"/>
      <c r="Q846" s="40"/>
      <c r="R846" s="40"/>
      <c r="S846" s="3"/>
      <c r="T846" s="3"/>
      <c r="U846" s="3"/>
      <c r="V846" s="3"/>
      <c r="W846" s="3"/>
      <c r="X846" s="3"/>
      <c r="Y846" s="3"/>
      <c r="Z846" s="3"/>
    </row>
    <row r="847" ht="16.5" customHeight="1">
      <c r="A847" s="25"/>
      <c r="B847" s="4"/>
      <c r="C847" s="27"/>
      <c r="D847" s="3"/>
      <c r="E847" s="3"/>
      <c r="F847" s="3"/>
      <c r="G847" s="9"/>
      <c r="H847" s="42"/>
      <c r="I847" s="3"/>
      <c r="J847" s="30"/>
      <c r="K847" s="30"/>
      <c r="L847" s="30"/>
      <c r="M847" s="22"/>
      <c r="N847" s="21"/>
      <c r="O847" s="21"/>
      <c r="P847" s="30"/>
      <c r="Q847" s="40"/>
      <c r="R847" s="40"/>
      <c r="S847" s="3"/>
      <c r="T847" s="3"/>
      <c r="U847" s="3"/>
      <c r="V847" s="3"/>
      <c r="W847" s="3"/>
      <c r="X847" s="3"/>
      <c r="Y847" s="3"/>
      <c r="Z847" s="3"/>
    </row>
    <row r="848" ht="16.5" customHeight="1">
      <c r="A848" s="25"/>
      <c r="B848" s="4"/>
      <c r="C848" s="27"/>
      <c r="D848" s="3"/>
      <c r="E848" s="3"/>
      <c r="F848" s="3"/>
      <c r="G848" s="9"/>
      <c r="H848" s="42"/>
      <c r="I848" s="3"/>
      <c r="J848" s="30"/>
      <c r="K848" s="30"/>
      <c r="L848" s="30"/>
      <c r="M848" s="22"/>
      <c r="N848" s="21"/>
      <c r="O848" s="21"/>
      <c r="P848" s="30"/>
      <c r="Q848" s="40"/>
      <c r="R848" s="40"/>
      <c r="S848" s="3"/>
      <c r="T848" s="3"/>
      <c r="U848" s="3"/>
      <c r="V848" s="3"/>
      <c r="W848" s="3"/>
      <c r="X848" s="3"/>
      <c r="Y848" s="3"/>
      <c r="Z848" s="3"/>
    </row>
    <row r="849" ht="16.5" customHeight="1">
      <c r="A849" s="25"/>
      <c r="B849" s="4"/>
      <c r="C849" s="27"/>
      <c r="D849" s="3"/>
      <c r="E849" s="3"/>
      <c r="F849" s="3"/>
      <c r="G849" s="9"/>
      <c r="H849" s="42"/>
      <c r="I849" s="3"/>
      <c r="J849" s="30"/>
      <c r="K849" s="30"/>
      <c r="L849" s="30"/>
      <c r="M849" s="22"/>
      <c r="N849" s="21"/>
      <c r="O849" s="21"/>
      <c r="P849" s="30"/>
      <c r="Q849" s="40"/>
      <c r="R849" s="40"/>
      <c r="S849" s="3"/>
      <c r="T849" s="3"/>
      <c r="U849" s="3"/>
      <c r="V849" s="3"/>
      <c r="W849" s="3"/>
      <c r="X849" s="3"/>
      <c r="Y849" s="3"/>
      <c r="Z849" s="3"/>
    </row>
    <row r="850" ht="16.5" customHeight="1">
      <c r="A850" s="25"/>
      <c r="B850" s="4"/>
      <c r="C850" s="27"/>
      <c r="D850" s="3"/>
      <c r="E850" s="3"/>
      <c r="F850" s="3"/>
      <c r="G850" s="9"/>
      <c r="H850" s="42"/>
      <c r="I850" s="3"/>
      <c r="J850" s="30"/>
      <c r="K850" s="30"/>
      <c r="L850" s="30"/>
      <c r="M850" s="22"/>
      <c r="N850" s="21"/>
      <c r="O850" s="21"/>
      <c r="P850" s="30"/>
      <c r="Q850" s="40"/>
      <c r="R850" s="40"/>
      <c r="S850" s="3"/>
      <c r="T850" s="3"/>
      <c r="U850" s="3"/>
      <c r="V850" s="3"/>
      <c r="W850" s="3"/>
      <c r="X850" s="3"/>
      <c r="Y850" s="3"/>
      <c r="Z850" s="3"/>
    </row>
    <row r="851" ht="16.5" customHeight="1">
      <c r="A851" s="25"/>
      <c r="B851" s="4"/>
      <c r="C851" s="27"/>
      <c r="D851" s="3"/>
      <c r="E851" s="3"/>
      <c r="F851" s="3"/>
      <c r="G851" s="9"/>
      <c r="H851" s="42"/>
      <c r="I851" s="3"/>
      <c r="J851" s="30"/>
      <c r="K851" s="30"/>
      <c r="L851" s="30"/>
      <c r="M851" s="22"/>
      <c r="N851" s="21"/>
      <c r="O851" s="21"/>
      <c r="P851" s="30"/>
      <c r="Q851" s="40"/>
      <c r="R851" s="40"/>
      <c r="S851" s="3"/>
      <c r="T851" s="3"/>
      <c r="U851" s="3"/>
      <c r="V851" s="3"/>
      <c r="W851" s="3"/>
      <c r="X851" s="3"/>
      <c r="Y851" s="3"/>
      <c r="Z851" s="3"/>
    </row>
    <row r="852" ht="16.5" customHeight="1">
      <c r="A852" s="25"/>
      <c r="B852" s="4"/>
      <c r="C852" s="27"/>
      <c r="D852" s="3"/>
      <c r="E852" s="3"/>
      <c r="F852" s="3"/>
      <c r="G852" s="9"/>
      <c r="H852" s="42"/>
      <c r="I852" s="3"/>
      <c r="J852" s="30"/>
      <c r="K852" s="30"/>
      <c r="L852" s="30"/>
      <c r="M852" s="22"/>
      <c r="N852" s="21"/>
      <c r="O852" s="21"/>
      <c r="P852" s="30"/>
      <c r="Q852" s="40"/>
      <c r="R852" s="40"/>
      <c r="S852" s="3"/>
      <c r="T852" s="3"/>
      <c r="U852" s="3"/>
      <c r="V852" s="3"/>
      <c r="W852" s="3"/>
      <c r="X852" s="3"/>
      <c r="Y852" s="3"/>
      <c r="Z852" s="3"/>
    </row>
    <row r="853" ht="16.5" customHeight="1">
      <c r="A853" s="25"/>
      <c r="B853" s="4"/>
      <c r="C853" s="27"/>
      <c r="D853" s="3"/>
      <c r="E853" s="3"/>
      <c r="F853" s="3"/>
      <c r="G853" s="9"/>
      <c r="H853" s="42"/>
      <c r="I853" s="3"/>
      <c r="J853" s="30"/>
      <c r="K853" s="30"/>
      <c r="L853" s="30"/>
      <c r="M853" s="22"/>
      <c r="N853" s="21"/>
      <c r="O853" s="21"/>
      <c r="P853" s="30"/>
      <c r="Q853" s="40"/>
      <c r="R853" s="40"/>
      <c r="S853" s="3"/>
      <c r="T853" s="3"/>
      <c r="U853" s="3"/>
      <c r="V853" s="3"/>
      <c r="W853" s="3"/>
      <c r="X853" s="3"/>
      <c r="Y853" s="3"/>
      <c r="Z853" s="3"/>
    </row>
    <row r="854" ht="16.5" customHeight="1">
      <c r="A854" s="25"/>
      <c r="B854" s="4"/>
      <c r="C854" s="27"/>
      <c r="D854" s="3"/>
      <c r="E854" s="3"/>
      <c r="F854" s="3"/>
      <c r="G854" s="9"/>
      <c r="H854" s="42"/>
      <c r="I854" s="3"/>
      <c r="J854" s="30"/>
      <c r="K854" s="30"/>
      <c r="L854" s="30"/>
      <c r="M854" s="22"/>
      <c r="N854" s="21"/>
      <c r="O854" s="21"/>
      <c r="P854" s="30"/>
      <c r="Q854" s="40"/>
      <c r="R854" s="40"/>
      <c r="S854" s="3"/>
      <c r="T854" s="3"/>
      <c r="U854" s="3"/>
      <c r="V854" s="3"/>
      <c r="W854" s="3"/>
      <c r="X854" s="3"/>
      <c r="Y854" s="3"/>
      <c r="Z854" s="3"/>
    </row>
    <row r="855" ht="16.5" customHeight="1">
      <c r="A855" s="25"/>
      <c r="B855" s="4"/>
      <c r="C855" s="27"/>
      <c r="D855" s="3"/>
      <c r="E855" s="3"/>
      <c r="F855" s="3"/>
      <c r="G855" s="9"/>
      <c r="H855" s="42"/>
      <c r="I855" s="3"/>
      <c r="J855" s="30"/>
      <c r="K855" s="30"/>
      <c r="L855" s="30"/>
      <c r="M855" s="22"/>
      <c r="N855" s="21"/>
      <c r="O855" s="21"/>
      <c r="P855" s="30"/>
      <c r="Q855" s="40"/>
      <c r="R855" s="40"/>
      <c r="S855" s="3"/>
      <c r="T855" s="3"/>
      <c r="U855" s="3"/>
      <c r="V855" s="3"/>
      <c r="W855" s="3"/>
      <c r="X855" s="3"/>
      <c r="Y855" s="3"/>
      <c r="Z855" s="3"/>
    </row>
    <row r="856" ht="16.5" customHeight="1">
      <c r="A856" s="25"/>
      <c r="B856" s="4"/>
      <c r="C856" s="27"/>
      <c r="D856" s="3"/>
      <c r="E856" s="3"/>
      <c r="F856" s="3"/>
      <c r="G856" s="9"/>
      <c r="H856" s="42"/>
      <c r="I856" s="3"/>
      <c r="J856" s="30"/>
      <c r="K856" s="30"/>
      <c r="L856" s="30"/>
      <c r="M856" s="22"/>
      <c r="N856" s="21"/>
      <c r="O856" s="21"/>
      <c r="P856" s="30"/>
      <c r="Q856" s="40"/>
      <c r="R856" s="40"/>
      <c r="S856" s="3"/>
      <c r="T856" s="3"/>
      <c r="U856" s="3"/>
      <c r="V856" s="3"/>
      <c r="W856" s="3"/>
      <c r="X856" s="3"/>
      <c r="Y856" s="3"/>
      <c r="Z856" s="3"/>
    </row>
    <row r="857" ht="16.5" customHeight="1">
      <c r="A857" s="25"/>
      <c r="B857" s="4"/>
      <c r="C857" s="27"/>
      <c r="D857" s="3"/>
      <c r="E857" s="3"/>
      <c r="F857" s="3"/>
      <c r="G857" s="9"/>
      <c r="H857" s="42"/>
      <c r="I857" s="3"/>
      <c r="J857" s="30"/>
      <c r="K857" s="30"/>
      <c r="L857" s="30"/>
      <c r="M857" s="22"/>
      <c r="N857" s="21"/>
      <c r="O857" s="21"/>
      <c r="P857" s="30"/>
      <c r="Q857" s="40"/>
      <c r="R857" s="40"/>
      <c r="S857" s="3"/>
      <c r="T857" s="3"/>
      <c r="U857" s="3"/>
      <c r="V857" s="3"/>
      <c r="W857" s="3"/>
      <c r="X857" s="3"/>
      <c r="Y857" s="3"/>
      <c r="Z857" s="3"/>
    </row>
    <row r="858" ht="16.5" customHeight="1">
      <c r="A858" s="25"/>
      <c r="B858" s="4"/>
      <c r="C858" s="27"/>
      <c r="D858" s="3"/>
      <c r="E858" s="3"/>
      <c r="F858" s="3"/>
      <c r="G858" s="9"/>
      <c r="H858" s="42"/>
      <c r="I858" s="3"/>
      <c r="J858" s="30"/>
      <c r="K858" s="30"/>
      <c r="L858" s="30"/>
      <c r="M858" s="22"/>
      <c r="N858" s="21"/>
      <c r="O858" s="21"/>
      <c r="P858" s="30"/>
      <c r="Q858" s="40"/>
      <c r="R858" s="40"/>
      <c r="S858" s="3"/>
      <c r="T858" s="3"/>
      <c r="U858" s="3"/>
      <c r="V858" s="3"/>
      <c r="W858" s="3"/>
      <c r="X858" s="3"/>
      <c r="Y858" s="3"/>
      <c r="Z858" s="3"/>
    </row>
    <row r="859" ht="16.5" customHeight="1">
      <c r="A859" s="25"/>
      <c r="B859" s="4"/>
      <c r="C859" s="27"/>
      <c r="D859" s="3"/>
      <c r="E859" s="3"/>
      <c r="F859" s="3"/>
      <c r="G859" s="9"/>
      <c r="H859" s="42"/>
      <c r="I859" s="3"/>
      <c r="J859" s="30"/>
      <c r="K859" s="30"/>
      <c r="L859" s="30"/>
      <c r="M859" s="22"/>
      <c r="N859" s="21"/>
      <c r="O859" s="21"/>
      <c r="P859" s="30"/>
      <c r="Q859" s="40"/>
      <c r="R859" s="40"/>
      <c r="S859" s="3"/>
      <c r="T859" s="3"/>
      <c r="U859" s="3"/>
      <c r="V859" s="3"/>
      <c r="W859" s="3"/>
      <c r="X859" s="3"/>
      <c r="Y859" s="3"/>
      <c r="Z859" s="3"/>
    </row>
    <row r="860" ht="16.5" customHeight="1">
      <c r="A860" s="25"/>
      <c r="B860" s="4"/>
      <c r="C860" s="27"/>
      <c r="D860" s="3"/>
      <c r="E860" s="3"/>
      <c r="F860" s="3"/>
      <c r="G860" s="9"/>
      <c r="H860" s="42"/>
      <c r="I860" s="3"/>
      <c r="J860" s="30"/>
      <c r="K860" s="30"/>
      <c r="L860" s="30"/>
      <c r="M860" s="22"/>
      <c r="N860" s="21"/>
      <c r="O860" s="21"/>
      <c r="P860" s="30"/>
      <c r="Q860" s="40"/>
      <c r="R860" s="40"/>
      <c r="S860" s="3"/>
      <c r="T860" s="3"/>
      <c r="U860" s="3"/>
      <c r="V860" s="3"/>
      <c r="W860" s="3"/>
      <c r="X860" s="3"/>
      <c r="Y860" s="3"/>
      <c r="Z860" s="3"/>
    </row>
    <row r="861" ht="16.5" customHeight="1">
      <c r="A861" s="25"/>
      <c r="B861" s="4"/>
      <c r="C861" s="27"/>
      <c r="D861" s="3"/>
      <c r="E861" s="3"/>
      <c r="F861" s="3"/>
      <c r="G861" s="9"/>
      <c r="H861" s="42"/>
      <c r="I861" s="3"/>
      <c r="J861" s="30"/>
      <c r="K861" s="30"/>
      <c r="L861" s="30"/>
      <c r="M861" s="22"/>
      <c r="N861" s="21"/>
      <c r="O861" s="21"/>
      <c r="P861" s="30"/>
      <c r="Q861" s="40"/>
      <c r="R861" s="40"/>
      <c r="S861" s="3"/>
      <c r="T861" s="3"/>
      <c r="U861" s="3"/>
      <c r="V861" s="3"/>
      <c r="W861" s="3"/>
      <c r="X861" s="3"/>
      <c r="Y861" s="3"/>
      <c r="Z861" s="3"/>
    </row>
    <row r="862" ht="16.5" customHeight="1">
      <c r="A862" s="25"/>
      <c r="B862" s="4"/>
      <c r="C862" s="27"/>
      <c r="D862" s="3"/>
      <c r="E862" s="3"/>
      <c r="F862" s="3"/>
      <c r="G862" s="9"/>
      <c r="H862" s="42"/>
      <c r="I862" s="3"/>
      <c r="J862" s="30"/>
      <c r="K862" s="30"/>
      <c r="L862" s="30"/>
      <c r="M862" s="22"/>
      <c r="N862" s="21"/>
      <c r="O862" s="21"/>
      <c r="P862" s="30"/>
      <c r="Q862" s="40"/>
      <c r="R862" s="40"/>
      <c r="S862" s="3"/>
      <c r="T862" s="3"/>
      <c r="U862" s="3"/>
      <c r="V862" s="3"/>
      <c r="W862" s="3"/>
      <c r="X862" s="3"/>
      <c r="Y862" s="3"/>
      <c r="Z862" s="3"/>
    </row>
    <row r="863" ht="16.5" customHeight="1">
      <c r="A863" s="25"/>
      <c r="B863" s="4"/>
      <c r="C863" s="27"/>
      <c r="D863" s="3"/>
      <c r="E863" s="3"/>
      <c r="F863" s="3"/>
      <c r="G863" s="9"/>
      <c r="H863" s="42"/>
      <c r="I863" s="3"/>
      <c r="J863" s="30"/>
      <c r="K863" s="30"/>
      <c r="L863" s="30"/>
      <c r="M863" s="22"/>
      <c r="N863" s="21"/>
      <c r="O863" s="21"/>
      <c r="P863" s="30"/>
      <c r="Q863" s="40"/>
      <c r="R863" s="40"/>
      <c r="S863" s="3"/>
      <c r="T863" s="3"/>
      <c r="U863" s="3"/>
      <c r="V863" s="3"/>
      <c r="W863" s="3"/>
      <c r="X863" s="3"/>
      <c r="Y863" s="3"/>
      <c r="Z863" s="3"/>
    </row>
    <row r="864" ht="16.5" customHeight="1">
      <c r="A864" s="25"/>
      <c r="B864" s="4"/>
      <c r="C864" s="27"/>
      <c r="D864" s="3"/>
      <c r="E864" s="3"/>
      <c r="F864" s="3"/>
      <c r="G864" s="9"/>
      <c r="H864" s="42"/>
      <c r="I864" s="3"/>
      <c r="J864" s="30"/>
      <c r="K864" s="30"/>
      <c r="L864" s="30"/>
      <c r="M864" s="22"/>
      <c r="N864" s="21"/>
      <c r="O864" s="21"/>
      <c r="P864" s="30"/>
      <c r="Q864" s="40"/>
      <c r="R864" s="40"/>
      <c r="S864" s="3"/>
      <c r="T864" s="3"/>
      <c r="U864" s="3"/>
      <c r="V864" s="3"/>
      <c r="W864" s="3"/>
      <c r="X864" s="3"/>
      <c r="Y864" s="3"/>
      <c r="Z864" s="3"/>
    </row>
    <row r="865" ht="16.5" customHeight="1">
      <c r="A865" s="25"/>
      <c r="B865" s="4"/>
      <c r="C865" s="27"/>
      <c r="D865" s="3"/>
      <c r="E865" s="3"/>
      <c r="F865" s="3"/>
      <c r="G865" s="9"/>
      <c r="H865" s="42"/>
      <c r="I865" s="3"/>
      <c r="J865" s="30"/>
      <c r="K865" s="30"/>
      <c r="L865" s="30"/>
      <c r="M865" s="22"/>
      <c r="N865" s="21"/>
      <c r="O865" s="21"/>
      <c r="P865" s="30"/>
      <c r="Q865" s="40"/>
      <c r="R865" s="40"/>
      <c r="S865" s="3"/>
      <c r="T865" s="3"/>
      <c r="U865" s="3"/>
      <c r="V865" s="3"/>
      <c r="W865" s="3"/>
      <c r="X865" s="3"/>
      <c r="Y865" s="3"/>
      <c r="Z865" s="3"/>
    </row>
    <row r="866" ht="16.5" customHeight="1">
      <c r="A866" s="25"/>
      <c r="B866" s="4"/>
      <c r="C866" s="27"/>
      <c r="D866" s="3"/>
      <c r="E866" s="3"/>
      <c r="F866" s="3"/>
      <c r="G866" s="9"/>
      <c r="H866" s="42"/>
      <c r="I866" s="3"/>
      <c r="J866" s="30"/>
      <c r="K866" s="30"/>
      <c r="L866" s="30"/>
      <c r="M866" s="22"/>
      <c r="N866" s="21"/>
      <c r="O866" s="21"/>
      <c r="P866" s="30"/>
      <c r="Q866" s="40"/>
      <c r="R866" s="40"/>
      <c r="S866" s="3"/>
      <c r="T866" s="3"/>
      <c r="U866" s="3"/>
      <c r="V866" s="3"/>
      <c r="W866" s="3"/>
      <c r="X866" s="3"/>
      <c r="Y866" s="3"/>
      <c r="Z866" s="3"/>
    </row>
    <row r="867" ht="16.5" customHeight="1">
      <c r="A867" s="25"/>
      <c r="B867" s="4"/>
      <c r="C867" s="27"/>
      <c r="D867" s="3"/>
      <c r="E867" s="3"/>
      <c r="F867" s="3"/>
      <c r="G867" s="9"/>
      <c r="H867" s="42"/>
      <c r="I867" s="3"/>
      <c r="J867" s="30"/>
      <c r="K867" s="30"/>
      <c r="L867" s="30"/>
      <c r="M867" s="22"/>
      <c r="N867" s="21"/>
      <c r="O867" s="21"/>
      <c r="P867" s="30"/>
      <c r="Q867" s="40"/>
      <c r="R867" s="40"/>
      <c r="S867" s="3"/>
      <c r="T867" s="3"/>
      <c r="U867" s="3"/>
      <c r="V867" s="3"/>
      <c r="W867" s="3"/>
      <c r="X867" s="3"/>
      <c r="Y867" s="3"/>
      <c r="Z867" s="3"/>
    </row>
    <row r="868" ht="16.5" customHeight="1">
      <c r="A868" s="25"/>
      <c r="B868" s="4"/>
      <c r="C868" s="27"/>
      <c r="D868" s="3"/>
      <c r="E868" s="3"/>
      <c r="F868" s="3"/>
      <c r="G868" s="9"/>
      <c r="H868" s="42"/>
      <c r="I868" s="3"/>
      <c r="J868" s="30"/>
      <c r="K868" s="30"/>
      <c r="L868" s="30"/>
      <c r="M868" s="22"/>
      <c r="N868" s="21"/>
      <c r="O868" s="21"/>
      <c r="P868" s="30"/>
      <c r="Q868" s="40"/>
      <c r="R868" s="40"/>
      <c r="S868" s="3"/>
      <c r="T868" s="3"/>
      <c r="U868" s="3"/>
      <c r="V868" s="3"/>
      <c r="W868" s="3"/>
      <c r="X868" s="3"/>
      <c r="Y868" s="3"/>
      <c r="Z868" s="3"/>
    </row>
    <row r="869" ht="16.5" customHeight="1">
      <c r="A869" s="25"/>
      <c r="B869" s="4"/>
      <c r="C869" s="27"/>
      <c r="D869" s="3"/>
      <c r="E869" s="3"/>
      <c r="F869" s="3"/>
      <c r="G869" s="9"/>
      <c r="H869" s="42"/>
      <c r="I869" s="3"/>
      <c r="J869" s="30"/>
      <c r="K869" s="30"/>
      <c r="L869" s="30"/>
      <c r="M869" s="22"/>
      <c r="N869" s="21"/>
      <c r="O869" s="21"/>
      <c r="P869" s="30"/>
      <c r="Q869" s="40"/>
      <c r="R869" s="40"/>
      <c r="S869" s="3"/>
      <c r="T869" s="3"/>
      <c r="U869" s="3"/>
      <c r="V869" s="3"/>
      <c r="W869" s="3"/>
      <c r="X869" s="3"/>
      <c r="Y869" s="3"/>
      <c r="Z869" s="3"/>
    </row>
    <row r="870" ht="16.5" customHeight="1">
      <c r="A870" s="25"/>
      <c r="B870" s="4"/>
      <c r="C870" s="27"/>
      <c r="D870" s="3"/>
      <c r="E870" s="3"/>
      <c r="F870" s="3"/>
      <c r="G870" s="9"/>
      <c r="H870" s="42"/>
      <c r="I870" s="3"/>
      <c r="J870" s="30"/>
      <c r="K870" s="30"/>
      <c r="L870" s="30"/>
      <c r="M870" s="22"/>
      <c r="N870" s="21"/>
      <c r="O870" s="21"/>
      <c r="P870" s="30"/>
      <c r="Q870" s="40"/>
      <c r="R870" s="40"/>
      <c r="S870" s="3"/>
      <c r="T870" s="3"/>
      <c r="U870" s="3"/>
      <c r="V870" s="3"/>
      <c r="W870" s="3"/>
      <c r="X870" s="3"/>
      <c r="Y870" s="3"/>
      <c r="Z870" s="3"/>
    </row>
    <row r="871" ht="16.5" customHeight="1">
      <c r="A871" s="25"/>
      <c r="B871" s="4"/>
      <c r="C871" s="27"/>
      <c r="D871" s="3"/>
      <c r="E871" s="3"/>
      <c r="F871" s="3"/>
      <c r="G871" s="9"/>
      <c r="H871" s="42"/>
      <c r="I871" s="3"/>
      <c r="J871" s="30"/>
      <c r="K871" s="30"/>
      <c r="L871" s="30"/>
      <c r="M871" s="22"/>
      <c r="N871" s="21"/>
      <c r="O871" s="21"/>
      <c r="P871" s="30"/>
      <c r="Q871" s="40"/>
      <c r="R871" s="40"/>
      <c r="S871" s="3"/>
      <c r="T871" s="3"/>
      <c r="U871" s="3"/>
      <c r="V871" s="3"/>
      <c r="W871" s="3"/>
      <c r="X871" s="3"/>
      <c r="Y871" s="3"/>
      <c r="Z871" s="3"/>
    </row>
    <row r="872" ht="16.5" customHeight="1">
      <c r="A872" s="25"/>
      <c r="B872" s="4"/>
      <c r="C872" s="27"/>
      <c r="D872" s="3"/>
      <c r="E872" s="3"/>
      <c r="F872" s="3"/>
      <c r="G872" s="9"/>
      <c r="H872" s="42"/>
      <c r="I872" s="3"/>
      <c r="J872" s="30"/>
      <c r="K872" s="30"/>
      <c r="L872" s="30"/>
      <c r="M872" s="22"/>
      <c r="N872" s="21"/>
      <c r="O872" s="21"/>
      <c r="P872" s="30"/>
      <c r="Q872" s="40"/>
      <c r="R872" s="40"/>
      <c r="S872" s="3"/>
      <c r="T872" s="3"/>
      <c r="U872" s="3"/>
      <c r="V872" s="3"/>
      <c r="W872" s="3"/>
      <c r="X872" s="3"/>
      <c r="Y872" s="3"/>
      <c r="Z872" s="3"/>
    </row>
    <row r="873" ht="16.5" customHeight="1">
      <c r="A873" s="25"/>
      <c r="B873" s="4"/>
      <c r="C873" s="27"/>
      <c r="D873" s="3"/>
      <c r="E873" s="3"/>
      <c r="F873" s="3"/>
      <c r="G873" s="9"/>
      <c r="H873" s="42"/>
      <c r="I873" s="3"/>
      <c r="J873" s="30"/>
      <c r="K873" s="30"/>
      <c r="L873" s="30"/>
      <c r="M873" s="22"/>
      <c r="N873" s="21"/>
      <c r="O873" s="21"/>
      <c r="P873" s="30"/>
      <c r="Q873" s="40"/>
      <c r="R873" s="40"/>
      <c r="S873" s="3"/>
      <c r="T873" s="3"/>
      <c r="U873" s="3"/>
      <c r="V873" s="3"/>
      <c r="W873" s="3"/>
      <c r="X873" s="3"/>
      <c r="Y873" s="3"/>
      <c r="Z873" s="3"/>
    </row>
    <row r="874" ht="16.5" customHeight="1">
      <c r="A874" s="25"/>
      <c r="B874" s="4"/>
      <c r="C874" s="27"/>
      <c r="D874" s="3"/>
      <c r="E874" s="3"/>
      <c r="F874" s="3"/>
      <c r="G874" s="9"/>
      <c r="H874" s="42"/>
      <c r="I874" s="3"/>
      <c r="J874" s="30"/>
      <c r="K874" s="30"/>
      <c r="L874" s="30"/>
      <c r="M874" s="22"/>
      <c r="N874" s="21"/>
      <c r="O874" s="21"/>
      <c r="P874" s="30"/>
      <c r="Q874" s="40"/>
      <c r="R874" s="40"/>
      <c r="S874" s="3"/>
      <c r="T874" s="3"/>
      <c r="U874" s="3"/>
      <c r="V874" s="3"/>
      <c r="W874" s="3"/>
      <c r="X874" s="3"/>
      <c r="Y874" s="3"/>
      <c r="Z874" s="3"/>
    </row>
    <row r="875" ht="16.5" customHeight="1">
      <c r="A875" s="25"/>
      <c r="B875" s="4"/>
      <c r="C875" s="27"/>
      <c r="D875" s="3"/>
      <c r="E875" s="3"/>
      <c r="F875" s="3"/>
      <c r="G875" s="9"/>
      <c r="H875" s="42"/>
      <c r="I875" s="3"/>
      <c r="J875" s="30"/>
      <c r="K875" s="30"/>
      <c r="L875" s="30"/>
      <c r="M875" s="22"/>
      <c r="N875" s="21"/>
      <c r="O875" s="21"/>
      <c r="P875" s="30"/>
      <c r="Q875" s="40"/>
      <c r="R875" s="40"/>
      <c r="S875" s="3"/>
      <c r="T875" s="3"/>
      <c r="U875" s="3"/>
      <c r="V875" s="3"/>
      <c r="W875" s="3"/>
      <c r="X875" s="3"/>
      <c r="Y875" s="3"/>
      <c r="Z875" s="3"/>
    </row>
    <row r="876" ht="16.5" customHeight="1">
      <c r="A876" s="25"/>
      <c r="B876" s="4"/>
      <c r="C876" s="27"/>
      <c r="D876" s="3"/>
      <c r="E876" s="3"/>
      <c r="F876" s="3"/>
      <c r="G876" s="9"/>
      <c r="H876" s="42"/>
      <c r="I876" s="3"/>
      <c r="J876" s="30"/>
      <c r="K876" s="30"/>
      <c r="L876" s="30"/>
      <c r="M876" s="22"/>
      <c r="N876" s="21"/>
      <c r="O876" s="21"/>
      <c r="P876" s="30"/>
      <c r="Q876" s="40"/>
      <c r="R876" s="40"/>
      <c r="S876" s="3"/>
      <c r="T876" s="3"/>
      <c r="U876" s="3"/>
      <c r="V876" s="3"/>
      <c r="W876" s="3"/>
      <c r="X876" s="3"/>
      <c r="Y876" s="3"/>
      <c r="Z876" s="3"/>
    </row>
    <row r="877" ht="16.5" customHeight="1">
      <c r="A877" s="25"/>
      <c r="B877" s="4"/>
      <c r="C877" s="27"/>
      <c r="D877" s="3"/>
      <c r="E877" s="3"/>
      <c r="F877" s="3"/>
      <c r="G877" s="9"/>
      <c r="H877" s="42"/>
      <c r="I877" s="3"/>
      <c r="J877" s="30"/>
      <c r="K877" s="30"/>
      <c r="L877" s="30"/>
      <c r="M877" s="22"/>
      <c r="N877" s="21"/>
      <c r="O877" s="21"/>
      <c r="P877" s="30"/>
      <c r="Q877" s="40"/>
      <c r="R877" s="40"/>
      <c r="S877" s="3"/>
      <c r="T877" s="3"/>
      <c r="U877" s="3"/>
      <c r="V877" s="3"/>
      <c r="W877" s="3"/>
      <c r="X877" s="3"/>
      <c r="Y877" s="3"/>
      <c r="Z877" s="3"/>
    </row>
    <row r="878" ht="16.5" customHeight="1">
      <c r="A878" s="25"/>
      <c r="B878" s="4"/>
      <c r="C878" s="27"/>
      <c r="D878" s="3"/>
      <c r="E878" s="3"/>
      <c r="F878" s="3"/>
      <c r="G878" s="9"/>
      <c r="H878" s="42"/>
      <c r="I878" s="3"/>
      <c r="J878" s="30"/>
      <c r="K878" s="30"/>
      <c r="L878" s="30"/>
      <c r="M878" s="22"/>
      <c r="N878" s="21"/>
      <c r="O878" s="21"/>
      <c r="P878" s="30"/>
      <c r="Q878" s="40"/>
      <c r="R878" s="40"/>
      <c r="S878" s="3"/>
      <c r="T878" s="3"/>
      <c r="U878" s="3"/>
      <c r="V878" s="3"/>
      <c r="W878" s="3"/>
      <c r="X878" s="3"/>
      <c r="Y878" s="3"/>
      <c r="Z878" s="3"/>
    </row>
    <row r="879" ht="16.5" customHeight="1">
      <c r="A879" s="25"/>
      <c r="B879" s="4"/>
      <c r="C879" s="27"/>
      <c r="D879" s="3"/>
      <c r="E879" s="3"/>
      <c r="F879" s="3"/>
      <c r="G879" s="9"/>
      <c r="H879" s="42"/>
      <c r="I879" s="3"/>
      <c r="J879" s="30"/>
      <c r="K879" s="30"/>
      <c r="L879" s="30"/>
      <c r="M879" s="22"/>
      <c r="N879" s="21"/>
      <c r="O879" s="21"/>
      <c r="P879" s="30"/>
      <c r="Q879" s="40"/>
      <c r="R879" s="40"/>
      <c r="S879" s="3"/>
      <c r="T879" s="3"/>
      <c r="U879" s="3"/>
      <c r="V879" s="3"/>
      <c r="W879" s="3"/>
      <c r="X879" s="3"/>
      <c r="Y879" s="3"/>
      <c r="Z879" s="3"/>
    </row>
    <row r="880" ht="16.5" customHeight="1">
      <c r="A880" s="25"/>
      <c r="B880" s="4"/>
      <c r="C880" s="27"/>
      <c r="D880" s="3"/>
      <c r="E880" s="3"/>
      <c r="F880" s="3"/>
      <c r="G880" s="9"/>
      <c r="H880" s="42"/>
      <c r="I880" s="3"/>
      <c r="J880" s="30"/>
      <c r="K880" s="30"/>
      <c r="L880" s="30"/>
      <c r="M880" s="22"/>
      <c r="N880" s="21"/>
      <c r="O880" s="21"/>
      <c r="P880" s="30"/>
      <c r="Q880" s="40"/>
      <c r="R880" s="40"/>
      <c r="S880" s="3"/>
      <c r="T880" s="3"/>
      <c r="U880" s="3"/>
      <c r="V880" s="3"/>
      <c r="W880" s="3"/>
      <c r="X880" s="3"/>
      <c r="Y880" s="3"/>
      <c r="Z880" s="3"/>
    </row>
    <row r="881" ht="16.5" customHeight="1">
      <c r="A881" s="25"/>
      <c r="B881" s="4"/>
      <c r="C881" s="27"/>
      <c r="D881" s="3"/>
      <c r="E881" s="3"/>
      <c r="F881" s="3"/>
      <c r="G881" s="9"/>
      <c r="H881" s="42"/>
      <c r="I881" s="3"/>
      <c r="J881" s="30"/>
      <c r="K881" s="30"/>
      <c r="L881" s="30"/>
      <c r="M881" s="22"/>
      <c r="N881" s="21"/>
      <c r="O881" s="21"/>
      <c r="P881" s="30"/>
      <c r="Q881" s="40"/>
      <c r="R881" s="40"/>
      <c r="S881" s="3"/>
      <c r="T881" s="3"/>
      <c r="U881" s="3"/>
      <c r="V881" s="3"/>
      <c r="W881" s="3"/>
      <c r="X881" s="3"/>
      <c r="Y881" s="3"/>
      <c r="Z881" s="3"/>
    </row>
    <row r="882" ht="16.5" customHeight="1">
      <c r="A882" s="25"/>
      <c r="B882" s="4"/>
      <c r="C882" s="27"/>
      <c r="D882" s="3"/>
      <c r="E882" s="3"/>
      <c r="F882" s="3"/>
      <c r="G882" s="9"/>
      <c r="H882" s="42"/>
      <c r="I882" s="3"/>
      <c r="J882" s="30"/>
      <c r="K882" s="30"/>
      <c r="L882" s="30"/>
      <c r="M882" s="22"/>
      <c r="N882" s="21"/>
      <c r="O882" s="21"/>
      <c r="P882" s="30"/>
      <c r="Q882" s="40"/>
      <c r="R882" s="40"/>
      <c r="S882" s="3"/>
      <c r="T882" s="3"/>
      <c r="U882" s="3"/>
      <c r="V882" s="3"/>
      <c r="W882" s="3"/>
      <c r="X882" s="3"/>
      <c r="Y882" s="3"/>
      <c r="Z882" s="3"/>
    </row>
    <row r="883" ht="16.5" customHeight="1">
      <c r="A883" s="25"/>
      <c r="B883" s="4"/>
      <c r="C883" s="27"/>
      <c r="D883" s="3"/>
      <c r="E883" s="3"/>
      <c r="F883" s="3"/>
      <c r="G883" s="9"/>
      <c r="H883" s="42"/>
      <c r="I883" s="3"/>
      <c r="J883" s="30"/>
      <c r="K883" s="30"/>
      <c r="L883" s="30"/>
      <c r="M883" s="22"/>
      <c r="N883" s="21"/>
      <c r="O883" s="21"/>
      <c r="P883" s="30"/>
      <c r="Q883" s="40"/>
      <c r="R883" s="40"/>
      <c r="S883" s="3"/>
      <c r="T883" s="3"/>
      <c r="U883" s="3"/>
      <c r="V883" s="3"/>
      <c r="W883" s="3"/>
      <c r="X883" s="3"/>
      <c r="Y883" s="3"/>
      <c r="Z883" s="3"/>
    </row>
    <row r="884" ht="16.5" customHeight="1">
      <c r="A884" s="25"/>
      <c r="B884" s="4"/>
      <c r="C884" s="27"/>
      <c r="D884" s="3"/>
      <c r="E884" s="3"/>
      <c r="F884" s="3"/>
      <c r="G884" s="9"/>
      <c r="H884" s="42"/>
      <c r="I884" s="3"/>
      <c r="J884" s="30"/>
      <c r="K884" s="30"/>
      <c r="L884" s="30"/>
      <c r="M884" s="22"/>
      <c r="N884" s="21"/>
      <c r="O884" s="21"/>
      <c r="P884" s="30"/>
      <c r="Q884" s="40"/>
      <c r="R884" s="40"/>
      <c r="S884" s="3"/>
      <c r="T884" s="3"/>
      <c r="U884" s="3"/>
      <c r="V884" s="3"/>
      <c r="W884" s="3"/>
      <c r="X884" s="3"/>
      <c r="Y884" s="3"/>
      <c r="Z884" s="3"/>
    </row>
    <row r="885" ht="16.5" customHeight="1">
      <c r="A885" s="25"/>
      <c r="B885" s="4"/>
      <c r="C885" s="27"/>
      <c r="D885" s="3"/>
      <c r="E885" s="3"/>
      <c r="F885" s="3"/>
      <c r="G885" s="9"/>
      <c r="H885" s="42"/>
      <c r="I885" s="3"/>
      <c r="J885" s="30"/>
      <c r="K885" s="30"/>
      <c r="L885" s="30"/>
      <c r="M885" s="22"/>
      <c r="N885" s="21"/>
      <c r="O885" s="21"/>
      <c r="P885" s="30"/>
      <c r="Q885" s="40"/>
      <c r="R885" s="40"/>
      <c r="S885" s="3"/>
      <c r="T885" s="3"/>
      <c r="U885" s="3"/>
      <c r="V885" s="3"/>
      <c r="W885" s="3"/>
      <c r="X885" s="3"/>
      <c r="Y885" s="3"/>
      <c r="Z885" s="3"/>
    </row>
    <row r="886" ht="16.5" customHeight="1">
      <c r="A886" s="25"/>
      <c r="B886" s="4"/>
      <c r="C886" s="27"/>
      <c r="D886" s="3"/>
      <c r="E886" s="3"/>
      <c r="F886" s="3"/>
      <c r="G886" s="9"/>
      <c r="H886" s="42"/>
      <c r="I886" s="3"/>
      <c r="J886" s="30"/>
      <c r="K886" s="30"/>
      <c r="L886" s="30"/>
      <c r="M886" s="22"/>
      <c r="N886" s="21"/>
      <c r="O886" s="21"/>
      <c r="P886" s="30"/>
      <c r="Q886" s="40"/>
      <c r="R886" s="40"/>
      <c r="S886" s="3"/>
      <c r="T886" s="3"/>
      <c r="U886" s="3"/>
      <c r="V886" s="3"/>
      <c r="W886" s="3"/>
      <c r="X886" s="3"/>
      <c r="Y886" s="3"/>
      <c r="Z886" s="3"/>
    </row>
    <row r="887" ht="16.5" customHeight="1">
      <c r="A887" s="25"/>
      <c r="B887" s="4"/>
      <c r="C887" s="27"/>
      <c r="D887" s="3"/>
      <c r="E887" s="3"/>
      <c r="F887" s="3"/>
      <c r="G887" s="9"/>
      <c r="H887" s="42"/>
      <c r="I887" s="3"/>
      <c r="J887" s="30"/>
      <c r="K887" s="30"/>
      <c r="L887" s="30"/>
      <c r="M887" s="22"/>
      <c r="N887" s="21"/>
      <c r="O887" s="21"/>
      <c r="P887" s="30"/>
      <c r="Q887" s="40"/>
      <c r="R887" s="40"/>
      <c r="S887" s="3"/>
      <c r="T887" s="3"/>
      <c r="U887" s="3"/>
      <c r="V887" s="3"/>
      <c r="W887" s="3"/>
      <c r="X887" s="3"/>
      <c r="Y887" s="3"/>
      <c r="Z887" s="3"/>
    </row>
    <row r="888" ht="16.5" customHeight="1">
      <c r="A888" s="25"/>
      <c r="B888" s="4"/>
      <c r="C888" s="27"/>
      <c r="D888" s="3"/>
      <c r="E888" s="3"/>
      <c r="F888" s="3"/>
      <c r="G888" s="9"/>
      <c r="H888" s="42"/>
      <c r="I888" s="3"/>
      <c r="J888" s="30"/>
      <c r="K888" s="30"/>
      <c r="L888" s="30"/>
      <c r="M888" s="22"/>
      <c r="N888" s="21"/>
      <c r="O888" s="21"/>
      <c r="P888" s="30"/>
      <c r="Q888" s="40"/>
      <c r="R888" s="40"/>
      <c r="S888" s="3"/>
      <c r="T888" s="3"/>
      <c r="U888" s="3"/>
      <c r="V888" s="3"/>
      <c r="W888" s="3"/>
      <c r="X888" s="3"/>
      <c r="Y888" s="3"/>
      <c r="Z888" s="3"/>
    </row>
    <row r="889" ht="16.5" customHeight="1">
      <c r="A889" s="25"/>
      <c r="B889" s="4"/>
      <c r="C889" s="27"/>
      <c r="D889" s="3"/>
      <c r="E889" s="3"/>
      <c r="F889" s="3"/>
      <c r="G889" s="9"/>
      <c r="H889" s="42"/>
      <c r="I889" s="3"/>
      <c r="J889" s="30"/>
      <c r="K889" s="30"/>
      <c r="L889" s="30"/>
      <c r="M889" s="22"/>
      <c r="N889" s="21"/>
      <c r="O889" s="21"/>
      <c r="P889" s="30"/>
      <c r="Q889" s="40"/>
      <c r="R889" s="40"/>
      <c r="S889" s="3"/>
      <c r="T889" s="3"/>
      <c r="U889" s="3"/>
      <c r="V889" s="3"/>
      <c r="W889" s="3"/>
      <c r="X889" s="3"/>
      <c r="Y889" s="3"/>
      <c r="Z889" s="3"/>
    </row>
    <row r="890" ht="16.5" customHeight="1">
      <c r="A890" s="25"/>
      <c r="B890" s="4"/>
      <c r="C890" s="27"/>
      <c r="D890" s="3"/>
      <c r="E890" s="3"/>
      <c r="F890" s="3"/>
      <c r="G890" s="9"/>
      <c r="H890" s="42"/>
      <c r="I890" s="3"/>
      <c r="J890" s="30"/>
      <c r="K890" s="30"/>
      <c r="L890" s="30"/>
      <c r="M890" s="22"/>
      <c r="N890" s="21"/>
      <c r="O890" s="21"/>
      <c r="P890" s="30"/>
      <c r="Q890" s="40"/>
      <c r="R890" s="40"/>
      <c r="S890" s="3"/>
      <c r="T890" s="3"/>
      <c r="U890" s="3"/>
      <c r="V890" s="3"/>
      <c r="W890" s="3"/>
      <c r="X890" s="3"/>
      <c r="Y890" s="3"/>
      <c r="Z890" s="3"/>
    </row>
    <row r="891" ht="16.5" customHeight="1">
      <c r="A891" s="25"/>
      <c r="B891" s="4"/>
      <c r="C891" s="27"/>
      <c r="D891" s="3"/>
      <c r="E891" s="3"/>
      <c r="F891" s="3"/>
      <c r="G891" s="9"/>
      <c r="H891" s="42"/>
      <c r="I891" s="3"/>
      <c r="J891" s="30"/>
      <c r="K891" s="30"/>
      <c r="L891" s="30"/>
      <c r="M891" s="22"/>
      <c r="N891" s="21"/>
      <c r="O891" s="21"/>
      <c r="P891" s="30"/>
      <c r="Q891" s="40"/>
      <c r="R891" s="40"/>
      <c r="S891" s="3"/>
      <c r="T891" s="3"/>
      <c r="U891" s="3"/>
      <c r="V891" s="3"/>
      <c r="W891" s="3"/>
      <c r="X891" s="3"/>
      <c r="Y891" s="3"/>
      <c r="Z891" s="3"/>
    </row>
    <row r="892" ht="16.5" customHeight="1">
      <c r="A892" s="25"/>
      <c r="B892" s="4"/>
      <c r="C892" s="27"/>
      <c r="D892" s="3"/>
      <c r="E892" s="3"/>
      <c r="F892" s="3"/>
      <c r="G892" s="9"/>
      <c r="H892" s="42"/>
      <c r="I892" s="3"/>
      <c r="J892" s="30"/>
      <c r="K892" s="30"/>
      <c r="L892" s="30"/>
      <c r="M892" s="22"/>
      <c r="N892" s="21"/>
      <c r="O892" s="21"/>
      <c r="P892" s="30"/>
      <c r="Q892" s="40"/>
      <c r="R892" s="40"/>
      <c r="S892" s="3"/>
      <c r="T892" s="3"/>
      <c r="U892" s="3"/>
      <c r="V892" s="3"/>
      <c r="W892" s="3"/>
      <c r="X892" s="3"/>
      <c r="Y892" s="3"/>
      <c r="Z892" s="3"/>
    </row>
    <row r="893" ht="16.5" customHeight="1">
      <c r="A893" s="25"/>
      <c r="B893" s="4"/>
      <c r="C893" s="27"/>
      <c r="D893" s="3"/>
      <c r="E893" s="3"/>
      <c r="F893" s="3"/>
      <c r="G893" s="9"/>
      <c r="H893" s="42"/>
      <c r="I893" s="3"/>
      <c r="J893" s="30"/>
      <c r="K893" s="30"/>
      <c r="L893" s="30"/>
      <c r="M893" s="22"/>
      <c r="N893" s="21"/>
      <c r="O893" s="21"/>
      <c r="P893" s="30"/>
      <c r="Q893" s="40"/>
      <c r="R893" s="40"/>
      <c r="S893" s="3"/>
      <c r="T893" s="3"/>
      <c r="U893" s="3"/>
      <c r="V893" s="3"/>
      <c r="W893" s="3"/>
      <c r="X893" s="3"/>
      <c r="Y893" s="3"/>
      <c r="Z893" s="3"/>
    </row>
    <row r="894" ht="16.5" customHeight="1">
      <c r="A894" s="25"/>
      <c r="B894" s="4"/>
      <c r="C894" s="27"/>
      <c r="D894" s="3"/>
      <c r="E894" s="3"/>
      <c r="F894" s="3"/>
      <c r="G894" s="9"/>
      <c r="H894" s="42"/>
      <c r="I894" s="3"/>
      <c r="J894" s="30"/>
      <c r="K894" s="30"/>
      <c r="L894" s="30"/>
      <c r="M894" s="22"/>
      <c r="N894" s="21"/>
      <c r="O894" s="21"/>
      <c r="P894" s="30"/>
      <c r="Q894" s="40"/>
      <c r="R894" s="40"/>
      <c r="S894" s="3"/>
      <c r="T894" s="3"/>
      <c r="U894" s="3"/>
      <c r="V894" s="3"/>
      <c r="W894" s="3"/>
      <c r="X894" s="3"/>
      <c r="Y894" s="3"/>
      <c r="Z894" s="3"/>
    </row>
    <row r="895" ht="16.5" customHeight="1">
      <c r="A895" s="25"/>
      <c r="B895" s="4"/>
      <c r="C895" s="27"/>
      <c r="D895" s="3"/>
      <c r="E895" s="3"/>
      <c r="F895" s="3"/>
      <c r="G895" s="9"/>
      <c r="H895" s="42"/>
      <c r="I895" s="3"/>
      <c r="J895" s="30"/>
      <c r="K895" s="30"/>
      <c r="L895" s="30"/>
      <c r="M895" s="22"/>
      <c r="N895" s="21"/>
      <c r="O895" s="21"/>
      <c r="P895" s="30"/>
      <c r="Q895" s="40"/>
      <c r="R895" s="40"/>
      <c r="S895" s="3"/>
      <c r="T895" s="3"/>
      <c r="U895" s="3"/>
      <c r="V895" s="3"/>
      <c r="W895" s="3"/>
      <c r="X895" s="3"/>
      <c r="Y895" s="3"/>
      <c r="Z895" s="3"/>
    </row>
    <row r="896" ht="16.5" customHeight="1">
      <c r="A896" s="25"/>
      <c r="B896" s="4"/>
      <c r="C896" s="27"/>
      <c r="D896" s="3"/>
      <c r="E896" s="3"/>
      <c r="F896" s="3"/>
      <c r="G896" s="9"/>
      <c r="H896" s="42"/>
      <c r="I896" s="3"/>
      <c r="J896" s="30"/>
      <c r="K896" s="30"/>
      <c r="L896" s="30"/>
      <c r="M896" s="22"/>
      <c r="N896" s="21"/>
      <c r="O896" s="21"/>
      <c r="P896" s="30"/>
      <c r="Q896" s="40"/>
      <c r="R896" s="40"/>
      <c r="S896" s="3"/>
      <c r="T896" s="3"/>
      <c r="U896" s="3"/>
      <c r="V896" s="3"/>
      <c r="W896" s="3"/>
      <c r="X896" s="3"/>
      <c r="Y896" s="3"/>
      <c r="Z896" s="3"/>
    </row>
    <row r="897" ht="16.5" customHeight="1">
      <c r="A897" s="25"/>
      <c r="B897" s="4"/>
      <c r="C897" s="27"/>
      <c r="D897" s="3"/>
      <c r="E897" s="3"/>
      <c r="F897" s="3"/>
      <c r="G897" s="9"/>
      <c r="H897" s="42"/>
      <c r="I897" s="3"/>
      <c r="J897" s="30"/>
      <c r="K897" s="30"/>
      <c r="L897" s="30"/>
      <c r="M897" s="22"/>
      <c r="N897" s="21"/>
      <c r="O897" s="21"/>
      <c r="P897" s="30"/>
      <c r="Q897" s="40"/>
      <c r="R897" s="40"/>
      <c r="S897" s="3"/>
      <c r="T897" s="3"/>
      <c r="U897" s="3"/>
      <c r="V897" s="3"/>
      <c r="W897" s="3"/>
      <c r="X897" s="3"/>
      <c r="Y897" s="3"/>
      <c r="Z897" s="3"/>
    </row>
    <row r="898" ht="16.5" customHeight="1">
      <c r="A898" s="25"/>
      <c r="B898" s="4"/>
      <c r="C898" s="27"/>
      <c r="D898" s="3"/>
      <c r="E898" s="3"/>
      <c r="F898" s="3"/>
      <c r="G898" s="9"/>
      <c r="H898" s="42"/>
      <c r="I898" s="3"/>
      <c r="J898" s="30"/>
      <c r="K898" s="30"/>
      <c r="L898" s="30"/>
      <c r="M898" s="22"/>
      <c r="N898" s="21"/>
      <c r="O898" s="21"/>
      <c r="P898" s="30"/>
      <c r="Q898" s="40"/>
      <c r="R898" s="40"/>
      <c r="S898" s="3"/>
      <c r="T898" s="3"/>
      <c r="U898" s="3"/>
      <c r="V898" s="3"/>
      <c r="W898" s="3"/>
      <c r="X898" s="3"/>
      <c r="Y898" s="3"/>
      <c r="Z898" s="3"/>
    </row>
    <row r="899" ht="16.5" customHeight="1">
      <c r="A899" s="25"/>
      <c r="B899" s="4"/>
      <c r="C899" s="27"/>
      <c r="D899" s="3"/>
      <c r="E899" s="3"/>
      <c r="F899" s="3"/>
      <c r="G899" s="9"/>
      <c r="H899" s="42"/>
      <c r="I899" s="3"/>
      <c r="J899" s="30"/>
      <c r="K899" s="30"/>
      <c r="L899" s="30"/>
      <c r="M899" s="22"/>
      <c r="N899" s="21"/>
      <c r="O899" s="21"/>
      <c r="P899" s="30"/>
      <c r="Q899" s="40"/>
      <c r="R899" s="40"/>
      <c r="S899" s="3"/>
      <c r="T899" s="3"/>
      <c r="U899" s="3"/>
      <c r="V899" s="3"/>
      <c r="W899" s="3"/>
      <c r="X899" s="3"/>
      <c r="Y899" s="3"/>
      <c r="Z899" s="3"/>
    </row>
    <row r="900" ht="16.5" customHeight="1">
      <c r="A900" s="25"/>
      <c r="B900" s="4"/>
      <c r="C900" s="27"/>
      <c r="D900" s="3"/>
      <c r="E900" s="3"/>
      <c r="F900" s="3"/>
      <c r="G900" s="9"/>
      <c r="H900" s="42"/>
      <c r="I900" s="3"/>
      <c r="J900" s="30"/>
      <c r="K900" s="30"/>
      <c r="L900" s="30"/>
      <c r="M900" s="22"/>
      <c r="N900" s="21"/>
      <c r="O900" s="21"/>
      <c r="P900" s="30"/>
      <c r="Q900" s="40"/>
      <c r="R900" s="40"/>
      <c r="S900" s="3"/>
      <c r="T900" s="3"/>
      <c r="U900" s="3"/>
      <c r="V900" s="3"/>
      <c r="W900" s="3"/>
      <c r="X900" s="3"/>
      <c r="Y900" s="3"/>
      <c r="Z900" s="3"/>
    </row>
    <row r="901" ht="16.5" customHeight="1">
      <c r="A901" s="25"/>
      <c r="B901" s="4"/>
      <c r="C901" s="27"/>
      <c r="D901" s="3"/>
      <c r="E901" s="3"/>
      <c r="F901" s="3"/>
      <c r="G901" s="9"/>
      <c r="H901" s="42"/>
      <c r="I901" s="3"/>
      <c r="J901" s="30"/>
      <c r="K901" s="30"/>
      <c r="L901" s="30"/>
      <c r="M901" s="22"/>
      <c r="N901" s="21"/>
      <c r="O901" s="21"/>
      <c r="P901" s="30"/>
      <c r="Q901" s="40"/>
      <c r="R901" s="40"/>
      <c r="S901" s="3"/>
      <c r="T901" s="3"/>
      <c r="U901" s="3"/>
      <c r="V901" s="3"/>
      <c r="W901" s="3"/>
      <c r="X901" s="3"/>
      <c r="Y901" s="3"/>
      <c r="Z901" s="3"/>
    </row>
    <row r="902" ht="16.5" customHeight="1">
      <c r="A902" s="25"/>
      <c r="B902" s="4"/>
      <c r="C902" s="27"/>
      <c r="D902" s="3"/>
      <c r="E902" s="3"/>
      <c r="F902" s="3"/>
      <c r="G902" s="9"/>
      <c r="H902" s="42"/>
      <c r="I902" s="3"/>
      <c r="J902" s="30"/>
      <c r="K902" s="30"/>
      <c r="L902" s="30"/>
      <c r="M902" s="22"/>
      <c r="N902" s="21"/>
      <c r="O902" s="21"/>
      <c r="P902" s="30"/>
      <c r="Q902" s="40"/>
      <c r="R902" s="40"/>
      <c r="S902" s="3"/>
      <c r="T902" s="3"/>
      <c r="U902" s="3"/>
      <c r="V902" s="3"/>
      <c r="W902" s="3"/>
      <c r="X902" s="3"/>
      <c r="Y902" s="3"/>
      <c r="Z902" s="3"/>
    </row>
    <row r="903" ht="16.5" customHeight="1">
      <c r="A903" s="25"/>
      <c r="B903" s="4"/>
      <c r="C903" s="27"/>
      <c r="D903" s="3"/>
      <c r="E903" s="3"/>
      <c r="F903" s="3"/>
      <c r="G903" s="9"/>
      <c r="H903" s="42"/>
      <c r="I903" s="3"/>
      <c r="J903" s="30"/>
      <c r="K903" s="30"/>
      <c r="L903" s="30"/>
      <c r="M903" s="22"/>
      <c r="N903" s="21"/>
      <c r="O903" s="21"/>
      <c r="P903" s="30"/>
      <c r="Q903" s="40"/>
      <c r="R903" s="40"/>
      <c r="S903" s="3"/>
      <c r="T903" s="3"/>
      <c r="U903" s="3"/>
      <c r="V903" s="3"/>
      <c r="W903" s="3"/>
      <c r="X903" s="3"/>
      <c r="Y903" s="3"/>
      <c r="Z903" s="3"/>
    </row>
    <row r="904" ht="16.5" customHeight="1">
      <c r="A904" s="25"/>
      <c r="B904" s="4"/>
      <c r="C904" s="27"/>
      <c r="D904" s="3"/>
      <c r="E904" s="3"/>
      <c r="F904" s="3"/>
      <c r="G904" s="9"/>
      <c r="H904" s="42"/>
      <c r="I904" s="3"/>
      <c r="J904" s="30"/>
      <c r="K904" s="30"/>
      <c r="L904" s="30"/>
      <c r="M904" s="22"/>
      <c r="N904" s="21"/>
      <c r="O904" s="21"/>
      <c r="P904" s="30"/>
      <c r="Q904" s="40"/>
      <c r="R904" s="40"/>
      <c r="S904" s="3"/>
      <c r="T904" s="3"/>
      <c r="U904" s="3"/>
      <c r="V904" s="3"/>
      <c r="W904" s="3"/>
      <c r="X904" s="3"/>
      <c r="Y904" s="3"/>
      <c r="Z904" s="3"/>
    </row>
    <row r="905" ht="16.5" customHeight="1">
      <c r="A905" s="25"/>
      <c r="B905" s="4"/>
      <c r="C905" s="27"/>
      <c r="D905" s="3"/>
      <c r="E905" s="3"/>
      <c r="F905" s="3"/>
      <c r="G905" s="9"/>
      <c r="H905" s="42"/>
      <c r="I905" s="3"/>
      <c r="J905" s="30"/>
      <c r="K905" s="30"/>
      <c r="L905" s="30"/>
      <c r="M905" s="22"/>
      <c r="N905" s="21"/>
      <c r="O905" s="21"/>
      <c r="P905" s="30"/>
      <c r="Q905" s="40"/>
      <c r="R905" s="40"/>
      <c r="S905" s="3"/>
      <c r="T905" s="3"/>
      <c r="U905" s="3"/>
      <c r="V905" s="3"/>
      <c r="W905" s="3"/>
      <c r="X905" s="3"/>
      <c r="Y905" s="3"/>
      <c r="Z905" s="3"/>
    </row>
    <row r="906" ht="16.5" customHeight="1">
      <c r="A906" s="25"/>
      <c r="B906" s="4"/>
      <c r="C906" s="27"/>
      <c r="D906" s="3"/>
      <c r="E906" s="3"/>
      <c r="F906" s="3"/>
      <c r="G906" s="9"/>
      <c r="H906" s="42"/>
      <c r="I906" s="3"/>
      <c r="J906" s="30"/>
      <c r="K906" s="30"/>
      <c r="L906" s="30"/>
      <c r="M906" s="22"/>
      <c r="N906" s="21"/>
      <c r="O906" s="21"/>
      <c r="P906" s="30"/>
      <c r="Q906" s="40"/>
      <c r="R906" s="40"/>
      <c r="S906" s="3"/>
      <c r="T906" s="3"/>
      <c r="U906" s="3"/>
      <c r="V906" s="3"/>
      <c r="W906" s="3"/>
      <c r="X906" s="3"/>
      <c r="Y906" s="3"/>
      <c r="Z906" s="3"/>
    </row>
    <row r="907" ht="16.5" customHeight="1">
      <c r="A907" s="25"/>
      <c r="B907" s="4"/>
      <c r="C907" s="27"/>
      <c r="D907" s="3"/>
      <c r="E907" s="3"/>
      <c r="F907" s="3"/>
      <c r="G907" s="9"/>
      <c r="H907" s="42"/>
      <c r="I907" s="3"/>
      <c r="J907" s="30"/>
      <c r="K907" s="30"/>
      <c r="L907" s="30"/>
      <c r="M907" s="22"/>
      <c r="N907" s="21"/>
      <c r="O907" s="21"/>
      <c r="P907" s="30"/>
      <c r="Q907" s="40"/>
      <c r="R907" s="40"/>
      <c r="S907" s="3"/>
      <c r="T907" s="3"/>
      <c r="U907" s="3"/>
      <c r="V907" s="3"/>
      <c r="W907" s="3"/>
      <c r="X907" s="3"/>
      <c r="Y907" s="3"/>
      <c r="Z907" s="3"/>
    </row>
    <row r="908" ht="16.5" customHeight="1">
      <c r="A908" s="25"/>
      <c r="B908" s="4"/>
      <c r="C908" s="27"/>
      <c r="D908" s="3"/>
      <c r="E908" s="3"/>
      <c r="F908" s="3"/>
      <c r="G908" s="9"/>
      <c r="H908" s="42"/>
      <c r="I908" s="3"/>
      <c r="J908" s="30"/>
      <c r="K908" s="30"/>
      <c r="L908" s="30"/>
      <c r="M908" s="22"/>
      <c r="N908" s="21"/>
      <c r="O908" s="21"/>
      <c r="P908" s="30"/>
      <c r="Q908" s="40"/>
      <c r="R908" s="40"/>
      <c r="S908" s="3"/>
      <c r="T908" s="3"/>
      <c r="U908" s="3"/>
      <c r="V908" s="3"/>
      <c r="W908" s="3"/>
      <c r="X908" s="3"/>
      <c r="Y908" s="3"/>
      <c r="Z908" s="3"/>
    </row>
    <row r="909" ht="16.5" customHeight="1">
      <c r="A909" s="25"/>
      <c r="B909" s="4"/>
      <c r="C909" s="27"/>
      <c r="D909" s="3"/>
      <c r="E909" s="3"/>
      <c r="F909" s="3"/>
      <c r="G909" s="9"/>
      <c r="H909" s="42"/>
      <c r="I909" s="3"/>
      <c r="J909" s="30"/>
      <c r="K909" s="30"/>
      <c r="L909" s="30"/>
      <c r="M909" s="22"/>
      <c r="N909" s="21"/>
      <c r="O909" s="21"/>
      <c r="P909" s="30"/>
      <c r="Q909" s="40"/>
      <c r="R909" s="40"/>
      <c r="S909" s="3"/>
      <c r="T909" s="3"/>
      <c r="U909" s="3"/>
      <c r="V909" s="3"/>
      <c r="W909" s="3"/>
      <c r="X909" s="3"/>
      <c r="Y909" s="3"/>
      <c r="Z909" s="3"/>
    </row>
    <row r="910" ht="16.5" customHeight="1">
      <c r="A910" s="25"/>
      <c r="B910" s="4"/>
      <c r="C910" s="27"/>
      <c r="D910" s="3"/>
      <c r="E910" s="3"/>
      <c r="F910" s="3"/>
      <c r="G910" s="9"/>
      <c r="H910" s="42"/>
      <c r="I910" s="3"/>
      <c r="J910" s="30"/>
      <c r="K910" s="30"/>
      <c r="L910" s="30"/>
      <c r="M910" s="22"/>
      <c r="N910" s="21"/>
      <c r="O910" s="21"/>
      <c r="P910" s="30"/>
      <c r="Q910" s="40"/>
      <c r="R910" s="40"/>
      <c r="S910" s="3"/>
      <c r="T910" s="3"/>
      <c r="U910" s="3"/>
      <c r="V910" s="3"/>
      <c r="W910" s="3"/>
      <c r="X910" s="3"/>
      <c r="Y910" s="3"/>
      <c r="Z910" s="3"/>
    </row>
    <row r="911" ht="16.5" customHeight="1">
      <c r="A911" s="25"/>
      <c r="B911" s="4"/>
      <c r="C911" s="27"/>
      <c r="D911" s="3"/>
      <c r="E911" s="3"/>
      <c r="F911" s="3"/>
      <c r="G911" s="9"/>
      <c r="H911" s="42"/>
      <c r="I911" s="3"/>
      <c r="J911" s="30"/>
      <c r="K911" s="30"/>
      <c r="L911" s="30"/>
      <c r="M911" s="22"/>
      <c r="N911" s="21"/>
      <c r="O911" s="21"/>
      <c r="P911" s="30"/>
      <c r="Q911" s="40"/>
      <c r="R911" s="40"/>
      <c r="S911" s="3"/>
      <c r="T911" s="3"/>
      <c r="U911" s="3"/>
      <c r="V911" s="3"/>
      <c r="W911" s="3"/>
      <c r="X911" s="3"/>
      <c r="Y911" s="3"/>
      <c r="Z911" s="3"/>
    </row>
    <row r="912" ht="16.5" customHeight="1">
      <c r="A912" s="25"/>
      <c r="B912" s="4"/>
      <c r="C912" s="27"/>
      <c r="D912" s="3"/>
      <c r="E912" s="3"/>
      <c r="F912" s="3"/>
      <c r="G912" s="9"/>
      <c r="H912" s="42"/>
      <c r="I912" s="3"/>
      <c r="J912" s="30"/>
      <c r="K912" s="30"/>
      <c r="L912" s="30"/>
      <c r="M912" s="22"/>
      <c r="N912" s="21"/>
      <c r="O912" s="21"/>
      <c r="P912" s="30"/>
      <c r="Q912" s="40"/>
      <c r="R912" s="40"/>
      <c r="S912" s="3"/>
      <c r="T912" s="3"/>
      <c r="U912" s="3"/>
      <c r="V912" s="3"/>
      <c r="W912" s="3"/>
      <c r="X912" s="3"/>
      <c r="Y912" s="3"/>
      <c r="Z912" s="3"/>
    </row>
    <row r="913" ht="16.5" customHeight="1">
      <c r="A913" s="25"/>
      <c r="B913" s="4"/>
      <c r="C913" s="27"/>
      <c r="D913" s="3"/>
      <c r="E913" s="3"/>
      <c r="F913" s="3"/>
      <c r="G913" s="9"/>
      <c r="H913" s="42"/>
      <c r="I913" s="3"/>
      <c r="J913" s="30"/>
      <c r="K913" s="30"/>
      <c r="L913" s="30"/>
      <c r="M913" s="22"/>
      <c r="N913" s="21"/>
      <c r="O913" s="21"/>
      <c r="P913" s="30"/>
      <c r="Q913" s="40"/>
      <c r="R913" s="40"/>
      <c r="S913" s="3"/>
      <c r="T913" s="3"/>
      <c r="U913" s="3"/>
      <c r="V913" s="3"/>
      <c r="W913" s="3"/>
      <c r="X913" s="3"/>
      <c r="Y913" s="3"/>
      <c r="Z913" s="3"/>
    </row>
    <row r="914" ht="16.5" customHeight="1">
      <c r="A914" s="25"/>
      <c r="B914" s="4"/>
      <c r="C914" s="27"/>
      <c r="D914" s="3"/>
      <c r="E914" s="3"/>
      <c r="F914" s="3"/>
      <c r="G914" s="9"/>
      <c r="H914" s="42"/>
      <c r="I914" s="3"/>
      <c r="J914" s="30"/>
      <c r="K914" s="30"/>
      <c r="L914" s="30"/>
      <c r="M914" s="22"/>
      <c r="N914" s="21"/>
      <c r="O914" s="21"/>
      <c r="P914" s="30"/>
      <c r="Q914" s="40"/>
      <c r="R914" s="40"/>
      <c r="S914" s="3"/>
      <c r="T914" s="3"/>
      <c r="U914" s="3"/>
      <c r="V914" s="3"/>
      <c r="W914" s="3"/>
      <c r="X914" s="3"/>
      <c r="Y914" s="3"/>
      <c r="Z914" s="3"/>
    </row>
    <row r="915" ht="16.5" customHeight="1">
      <c r="A915" s="25"/>
      <c r="B915" s="4"/>
      <c r="C915" s="27"/>
      <c r="D915" s="3"/>
      <c r="E915" s="3"/>
      <c r="F915" s="3"/>
      <c r="G915" s="9"/>
      <c r="H915" s="42"/>
      <c r="I915" s="3"/>
      <c r="J915" s="30"/>
      <c r="K915" s="30"/>
      <c r="L915" s="30"/>
      <c r="M915" s="22"/>
      <c r="N915" s="21"/>
      <c r="O915" s="21"/>
      <c r="P915" s="30"/>
      <c r="Q915" s="40"/>
      <c r="R915" s="40"/>
      <c r="S915" s="3"/>
      <c r="T915" s="3"/>
      <c r="U915" s="3"/>
      <c r="V915" s="3"/>
      <c r="W915" s="3"/>
      <c r="X915" s="3"/>
      <c r="Y915" s="3"/>
      <c r="Z915" s="3"/>
    </row>
    <row r="916" ht="16.5" customHeight="1">
      <c r="A916" s="25"/>
      <c r="B916" s="4"/>
      <c r="C916" s="27"/>
      <c r="D916" s="3"/>
      <c r="E916" s="3"/>
      <c r="F916" s="3"/>
      <c r="G916" s="9"/>
      <c r="H916" s="42"/>
      <c r="I916" s="3"/>
      <c r="J916" s="30"/>
      <c r="K916" s="30"/>
      <c r="L916" s="30"/>
      <c r="M916" s="22"/>
      <c r="N916" s="21"/>
      <c r="O916" s="21"/>
      <c r="P916" s="30"/>
      <c r="Q916" s="40"/>
      <c r="R916" s="40"/>
      <c r="S916" s="3"/>
      <c r="T916" s="3"/>
      <c r="U916" s="3"/>
      <c r="V916" s="3"/>
      <c r="W916" s="3"/>
      <c r="X916" s="3"/>
      <c r="Y916" s="3"/>
      <c r="Z916" s="3"/>
    </row>
    <row r="917" ht="16.5" customHeight="1">
      <c r="A917" s="25"/>
      <c r="B917" s="4"/>
      <c r="C917" s="27"/>
      <c r="D917" s="3"/>
      <c r="E917" s="3"/>
      <c r="F917" s="3"/>
      <c r="G917" s="9"/>
      <c r="H917" s="42"/>
      <c r="I917" s="3"/>
      <c r="J917" s="30"/>
      <c r="K917" s="30"/>
      <c r="L917" s="30"/>
      <c r="M917" s="22"/>
      <c r="N917" s="21"/>
      <c r="O917" s="21"/>
      <c r="P917" s="30"/>
      <c r="Q917" s="40"/>
      <c r="R917" s="40"/>
      <c r="S917" s="3"/>
      <c r="T917" s="3"/>
      <c r="U917" s="3"/>
      <c r="V917" s="3"/>
      <c r="W917" s="3"/>
      <c r="X917" s="3"/>
      <c r="Y917" s="3"/>
      <c r="Z917" s="3"/>
    </row>
    <row r="918" ht="16.5" customHeight="1">
      <c r="A918" s="25"/>
      <c r="B918" s="4"/>
      <c r="C918" s="27"/>
      <c r="D918" s="3"/>
      <c r="E918" s="3"/>
      <c r="F918" s="3"/>
      <c r="G918" s="9"/>
      <c r="H918" s="42"/>
      <c r="I918" s="3"/>
      <c r="J918" s="30"/>
      <c r="K918" s="30"/>
      <c r="L918" s="30"/>
      <c r="M918" s="22"/>
      <c r="N918" s="21"/>
      <c r="O918" s="21"/>
      <c r="P918" s="30"/>
      <c r="Q918" s="40"/>
      <c r="R918" s="40"/>
      <c r="S918" s="3"/>
      <c r="T918" s="3"/>
      <c r="U918" s="3"/>
      <c r="V918" s="3"/>
      <c r="W918" s="3"/>
      <c r="X918" s="3"/>
      <c r="Y918" s="3"/>
      <c r="Z918" s="3"/>
    </row>
    <row r="919" ht="16.5" customHeight="1">
      <c r="A919" s="25"/>
      <c r="B919" s="4"/>
      <c r="C919" s="27"/>
      <c r="D919" s="3"/>
      <c r="E919" s="3"/>
      <c r="F919" s="3"/>
      <c r="G919" s="9"/>
      <c r="H919" s="42"/>
      <c r="I919" s="3"/>
      <c r="J919" s="30"/>
      <c r="K919" s="30"/>
      <c r="L919" s="30"/>
      <c r="M919" s="22"/>
      <c r="N919" s="21"/>
      <c r="O919" s="21"/>
      <c r="P919" s="30"/>
      <c r="Q919" s="40"/>
      <c r="R919" s="40"/>
      <c r="S919" s="3"/>
      <c r="T919" s="3"/>
      <c r="U919" s="3"/>
      <c r="V919" s="3"/>
      <c r="W919" s="3"/>
      <c r="X919" s="3"/>
      <c r="Y919" s="3"/>
      <c r="Z919" s="3"/>
    </row>
    <row r="920" ht="16.5" customHeight="1">
      <c r="A920" s="25"/>
      <c r="B920" s="4"/>
      <c r="C920" s="27"/>
      <c r="D920" s="3"/>
      <c r="E920" s="3"/>
      <c r="F920" s="3"/>
      <c r="G920" s="9"/>
      <c r="H920" s="42"/>
      <c r="I920" s="3"/>
      <c r="J920" s="30"/>
      <c r="K920" s="30"/>
      <c r="L920" s="30"/>
      <c r="M920" s="22"/>
      <c r="N920" s="21"/>
      <c r="O920" s="21"/>
      <c r="P920" s="30"/>
      <c r="Q920" s="40"/>
      <c r="R920" s="40"/>
      <c r="S920" s="3"/>
      <c r="T920" s="3"/>
      <c r="U920" s="3"/>
      <c r="V920" s="3"/>
      <c r="W920" s="3"/>
      <c r="X920" s="3"/>
      <c r="Y920" s="3"/>
      <c r="Z920" s="3"/>
    </row>
    <row r="921" ht="16.5" customHeight="1">
      <c r="A921" s="25"/>
      <c r="B921" s="4"/>
      <c r="C921" s="27"/>
      <c r="D921" s="3"/>
      <c r="E921" s="3"/>
      <c r="F921" s="3"/>
      <c r="G921" s="9"/>
      <c r="H921" s="42"/>
      <c r="I921" s="3"/>
      <c r="J921" s="30"/>
      <c r="K921" s="30"/>
      <c r="L921" s="30"/>
      <c r="M921" s="22"/>
      <c r="N921" s="21"/>
      <c r="O921" s="21"/>
      <c r="P921" s="30"/>
      <c r="Q921" s="40"/>
      <c r="R921" s="40"/>
      <c r="S921" s="3"/>
      <c r="T921" s="3"/>
      <c r="U921" s="3"/>
      <c r="V921" s="3"/>
      <c r="W921" s="3"/>
      <c r="X921" s="3"/>
      <c r="Y921" s="3"/>
      <c r="Z921" s="3"/>
    </row>
    <row r="922" ht="16.5" customHeight="1">
      <c r="A922" s="25"/>
      <c r="B922" s="4"/>
      <c r="C922" s="27"/>
      <c r="D922" s="3"/>
      <c r="E922" s="3"/>
      <c r="F922" s="3"/>
      <c r="G922" s="9"/>
      <c r="H922" s="42"/>
      <c r="I922" s="3"/>
      <c r="J922" s="30"/>
      <c r="K922" s="30"/>
      <c r="L922" s="30"/>
      <c r="M922" s="22"/>
      <c r="N922" s="21"/>
      <c r="O922" s="21"/>
      <c r="P922" s="30"/>
      <c r="Q922" s="40"/>
      <c r="R922" s="40"/>
      <c r="S922" s="3"/>
      <c r="T922" s="3"/>
      <c r="U922" s="3"/>
      <c r="V922" s="3"/>
      <c r="W922" s="3"/>
      <c r="X922" s="3"/>
      <c r="Y922" s="3"/>
      <c r="Z922" s="3"/>
    </row>
    <row r="923" ht="16.5" customHeight="1">
      <c r="A923" s="25"/>
      <c r="B923" s="4"/>
      <c r="C923" s="27"/>
      <c r="D923" s="3"/>
      <c r="E923" s="3"/>
      <c r="F923" s="3"/>
      <c r="G923" s="9"/>
      <c r="H923" s="42"/>
      <c r="I923" s="3"/>
      <c r="J923" s="30"/>
      <c r="K923" s="30"/>
      <c r="L923" s="30"/>
      <c r="M923" s="22"/>
      <c r="N923" s="21"/>
      <c r="O923" s="21"/>
      <c r="P923" s="30"/>
      <c r="Q923" s="40"/>
      <c r="R923" s="40"/>
      <c r="S923" s="3"/>
      <c r="T923" s="3"/>
      <c r="U923" s="3"/>
      <c r="V923" s="3"/>
      <c r="W923" s="3"/>
      <c r="X923" s="3"/>
      <c r="Y923" s="3"/>
      <c r="Z923" s="3"/>
    </row>
    <row r="924" ht="16.5" customHeight="1">
      <c r="A924" s="25"/>
      <c r="B924" s="4"/>
      <c r="C924" s="27"/>
      <c r="D924" s="3"/>
      <c r="E924" s="3"/>
      <c r="F924" s="3"/>
      <c r="G924" s="9"/>
      <c r="H924" s="42"/>
      <c r="I924" s="3"/>
      <c r="J924" s="30"/>
      <c r="K924" s="30"/>
      <c r="L924" s="30"/>
      <c r="M924" s="22"/>
      <c r="N924" s="21"/>
      <c r="O924" s="21"/>
      <c r="P924" s="30"/>
      <c r="Q924" s="40"/>
      <c r="R924" s="40"/>
      <c r="S924" s="3"/>
      <c r="T924" s="3"/>
      <c r="U924" s="3"/>
      <c r="V924" s="3"/>
      <c r="W924" s="3"/>
      <c r="X924" s="3"/>
      <c r="Y924" s="3"/>
      <c r="Z924" s="3"/>
    </row>
    <row r="925" ht="16.5" customHeight="1">
      <c r="A925" s="25"/>
      <c r="B925" s="4"/>
      <c r="C925" s="27"/>
      <c r="D925" s="3"/>
      <c r="E925" s="3"/>
      <c r="F925" s="3"/>
      <c r="G925" s="9"/>
      <c r="H925" s="42"/>
      <c r="I925" s="3"/>
      <c r="J925" s="30"/>
      <c r="K925" s="30"/>
      <c r="L925" s="30"/>
      <c r="M925" s="22"/>
      <c r="N925" s="21"/>
      <c r="O925" s="21"/>
      <c r="P925" s="30"/>
      <c r="Q925" s="40"/>
      <c r="R925" s="40"/>
      <c r="S925" s="3"/>
      <c r="T925" s="3"/>
      <c r="U925" s="3"/>
      <c r="V925" s="3"/>
      <c r="W925" s="3"/>
      <c r="X925" s="3"/>
      <c r="Y925" s="3"/>
      <c r="Z925" s="3"/>
    </row>
    <row r="926" ht="16.5" customHeight="1">
      <c r="A926" s="25"/>
      <c r="B926" s="4"/>
      <c r="C926" s="27"/>
      <c r="D926" s="3"/>
      <c r="E926" s="3"/>
      <c r="F926" s="3"/>
      <c r="G926" s="9"/>
      <c r="H926" s="42"/>
      <c r="I926" s="3"/>
      <c r="J926" s="30"/>
      <c r="K926" s="30"/>
      <c r="L926" s="30"/>
      <c r="M926" s="22"/>
      <c r="N926" s="21"/>
      <c r="O926" s="21"/>
      <c r="P926" s="30"/>
      <c r="Q926" s="40"/>
      <c r="R926" s="40"/>
      <c r="S926" s="3"/>
      <c r="T926" s="3"/>
      <c r="U926" s="3"/>
      <c r="V926" s="3"/>
      <c r="W926" s="3"/>
      <c r="X926" s="3"/>
      <c r="Y926" s="3"/>
      <c r="Z926" s="3"/>
    </row>
    <row r="927" ht="16.5" customHeight="1">
      <c r="A927" s="25"/>
      <c r="B927" s="4"/>
      <c r="C927" s="27"/>
      <c r="D927" s="3"/>
      <c r="E927" s="3"/>
      <c r="F927" s="3"/>
      <c r="G927" s="9"/>
      <c r="H927" s="42"/>
      <c r="I927" s="3"/>
      <c r="J927" s="30"/>
      <c r="K927" s="30"/>
      <c r="L927" s="30"/>
      <c r="M927" s="22"/>
      <c r="N927" s="21"/>
      <c r="O927" s="21"/>
      <c r="P927" s="30"/>
      <c r="Q927" s="40"/>
      <c r="R927" s="40"/>
      <c r="S927" s="3"/>
      <c r="T927" s="3"/>
      <c r="U927" s="3"/>
      <c r="V927" s="3"/>
      <c r="W927" s="3"/>
      <c r="X927" s="3"/>
      <c r="Y927" s="3"/>
      <c r="Z927" s="3"/>
    </row>
    <row r="928" ht="16.5" customHeight="1">
      <c r="A928" s="25"/>
      <c r="B928" s="4"/>
      <c r="C928" s="27"/>
      <c r="D928" s="3"/>
      <c r="E928" s="3"/>
      <c r="F928" s="3"/>
      <c r="G928" s="9"/>
      <c r="H928" s="42"/>
      <c r="I928" s="3"/>
      <c r="J928" s="30"/>
      <c r="K928" s="30"/>
      <c r="L928" s="30"/>
      <c r="M928" s="22"/>
      <c r="N928" s="21"/>
      <c r="O928" s="21"/>
      <c r="P928" s="30"/>
      <c r="Q928" s="40"/>
      <c r="R928" s="40"/>
      <c r="S928" s="3"/>
      <c r="T928" s="3"/>
      <c r="U928" s="3"/>
      <c r="V928" s="3"/>
      <c r="W928" s="3"/>
      <c r="X928" s="3"/>
      <c r="Y928" s="3"/>
      <c r="Z928" s="3"/>
    </row>
    <row r="929" ht="16.5" customHeight="1">
      <c r="A929" s="25"/>
      <c r="B929" s="4"/>
      <c r="C929" s="27"/>
      <c r="D929" s="3"/>
      <c r="E929" s="3"/>
      <c r="F929" s="3"/>
      <c r="G929" s="9"/>
      <c r="H929" s="42"/>
      <c r="I929" s="3"/>
      <c r="J929" s="30"/>
      <c r="K929" s="30"/>
      <c r="L929" s="30"/>
      <c r="M929" s="22"/>
      <c r="N929" s="21"/>
      <c r="O929" s="21"/>
      <c r="P929" s="30"/>
      <c r="Q929" s="40"/>
      <c r="R929" s="40"/>
      <c r="S929" s="3"/>
      <c r="T929" s="3"/>
      <c r="U929" s="3"/>
      <c r="V929" s="3"/>
      <c r="W929" s="3"/>
      <c r="X929" s="3"/>
      <c r="Y929" s="3"/>
      <c r="Z929" s="3"/>
    </row>
    <row r="930" ht="16.5" customHeight="1">
      <c r="A930" s="25"/>
      <c r="B930" s="4"/>
      <c r="C930" s="27"/>
      <c r="D930" s="3"/>
      <c r="E930" s="3"/>
      <c r="F930" s="3"/>
      <c r="G930" s="9"/>
      <c r="H930" s="42"/>
      <c r="I930" s="3"/>
      <c r="J930" s="30"/>
      <c r="K930" s="30"/>
      <c r="L930" s="30"/>
      <c r="M930" s="22"/>
      <c r="N930" s="21"/>
      <c r="O930" s="21"/>
      <c r="P930" s="30"/>
      <c r="Q930" s="40"/>
      <c r="R930" s="40"/>
      <c r="S930" s="3"/>
      <c r="T930" s="3"/>
      <c r="U930" s="3"/>
      <c r="V930" s="3"/>
      <c r="W930" s="3"/>
      <c r="X930" s="3"/>
      <c r="Y930" s="3"/>
      <c r="Z930" s="3"/>
    </row>
    <row r="931" ht="16.5" customHeight="1">
      <c r="A931" s="25"/>
      <c r="B931" s="4"/>
      <c r="C931" s="27"/>
      <c r="D931" s="3"/>
      <c r="E931" s="3"/>
      <c r="F931" s="3"/>
      <c r="G931" s="9"/>
      <c r="H931" s="42"/>
      <c r="I931" s="3"/>
      <c r="J931" s="30"/>
      <c r="K931" s="30"/>
      <c r="L931" s="30"/>
      <c r="M931" s="22"/>
      <c r="N931" s="21"/>
      <c r="O931" s="21"/>
      <c r="P931" s="30"/>
      <c r="Q931" s="40"/>
      <c r="R931" s="40"/>
      <c r="S931" s="3"/>
      <c r="T931" s="3"/>
      <c r="U931" s="3"/>
      <c r="V931" s="3"/>
      <c r="W931" s="3"/>
      <c r="X931" s="3"/>
      <c r="Y931" s="3"/>
      <c r="Z931" s="3"/>
    </row>
    <row r="932" ht="16.5" customHeight="1">
      <c r="A932" s="25"/>
      <c r="B932" s="4"/>
      <c r="C932" s="27"/>
      <c r="D932" s="3"/>
      <c r="E932" s="3"/>
      <c r="F932" s="3"/>
      <c r="G932" s="9"/>
      <c r="H932" s="42"/>
      <c r="I932" s="3"/>
      <c r="J932" s="30"/>
      <c r="K932" s="30"/>
      <c r="L932" s="30"/>
      <c r="M932" s="22"/>
      <c r="N932" s="21"/>
      <c r="O932" s="21"/>
      <c r="P932" s="30"/>
      <c r="Q932" s="40"/>
      <c r="R932" s="40"/>
      <c r="S932" s="3"/>
      <c r="T932" s="3"/>
      <c r="U932" s="3"/>
      <c r="V932" s="3"/>
      <c r="W932" s="3"/>
      <c r="X932" s="3"/>
      <c r="Y932" s="3"/>
      <c r="Z932" s="3"/>
    </row>
    <row r="933" ht="16.5" customHeight="1">
      <c r="A933" s="25"/>
      <c r="B933" s="4"/>
      <c r="C933" s="27"/>
      <c r="D933" s="3"/>
      <c r="E933" s="3"/>
      <c r="F933" s="3"/>
      <c r="G933" s="9"/>
      <c r="H933" s="42"/>
      <c r="I933" s="3"/>
      <c r="J933" s="30"/>
      <c r="K933" s="30"/>
      <c r="L933" s="30"/>
      <c r="M933" s="22"/>
      <c r="N933" s="21"/>
      <c r="O933" s="21"/>
      <c r="P933" s="30"/>
      <c r="Q933" s="40"/>
      <c r="R933" s="40"/>
      <c r="S933" s="3"/>
      <c r="T933" s="3"/>
      <c r="U933" s="3"/>
      <c r="V933" s="3"/>
      <c r="W933" s="3"/>
      <c r="X933" s="3"/>
      <c r="Y933" s="3"/>
      <c r="Z933" s="3"/>
    </row>
    <row r="934" ht="16.5" customHeight="1">
      <c r="A934" s="25"/>
      <c r="B934" s="4"/>
      <c r="C934" s="27"/>
      <c r="D934" s="3"/>
      <c r="E934" s="3"/>
      <c r="F934" s="3"/>
      <c r="G934" s="9"/>
      <c r="H934" s="42"/>
      <c r="I934" s="3"/>
      <c r="J934" s="30"/>
      <c r="K934" s="30"/>
      <c r="L934" s="30"/>
      <c r="M934" s="22"/>
      <c r="N934" s="21"/>
      <c r="O934" s="21"/>
      <c r="P934" s="30"/>
      <c r="Q934" s="40"/>
      <c r="R934" s="40"/>
      <c r="S934" s="3"/>
      <c r="T934" s="3"/>
      <c r="U934" s="3"/>
      <c r="V934" s="3"/>
      <c r="W934" s="3"/>
      <c r="X934" s="3"/>
      <c r="Y934" s="3"/>
      <c r="Z934" s="3"/>
    </row>
    <row r="935" ht="16.5" customHeight="1">
      <c r="A935" s="25"/>
      <c r="B935" s="4"/>
      <c r="C935" s="27"/>
      <c r="D935" s="3"/>
      <c r="E935" s="3"/>
      <c r="F935" s="3"/>
      <c r="G935" s="9"/>
      <c r="H935" s="42"/>
      <c r="I935" s="3"/>
      <c r="J935" s="30"/>
      <c r="K935" s="30"/>
      <c r="L935" s="30"/>
      <c r="M935" s="22"/>
      <c r="N935" s="21"/>
      <c r="O935" s="21"/>
      <c r="P935" s="30"/>
      <c r="Q935" s="40"/>
      <c r="R935" s="40"/>
      <c r="S935" s="3"/>
      <c r="T935" s="3"/>
      <c r="U935" s="3"/>
      <c r="V935" s="3"/>
      <c r="W935" s="3"/>
      <c r="X935" s="3"/>
      <c r="Y935" s="3"/>
      <c r="Z935" s="3"/>
    </row>
    <row r="936" ht="16.5" customHeight="1">
      <c r="A936" s="25"/>
      <c r="B936" s="4"/>
      <c r="C936" s="27"/>
      <c r="D936" s="3"/>
      <c r="E936" s="3"/>
      <c r="F936" s="3"/>
      <c r="G936" s="9"/>
      <c r="H936" s="42"/>
      <c r="I936" s="3"/>
      <c r="J936" s="30"/>
      <c r="K936" s="30"/>
      <c r="L936" s="30"/>
      <c r="M936" s="22"/>
      <c r="N936" s="21"/>
      <c r="O936" s="21"/>
      <c r="P936" s="30"/>
      <c r="Q936" s="40"/>
      <c r="R936" s="40"/>
      <c r="S936" s="3"/>
      <c r="T936" s="3"/>
      <c r="U936" s="3"/>
      <c r="V936" s="3"/>
      <c r="W936" s="3"/>
      <c r="X936" s="3"/>
      <c r="Y936" s="3"/>
      <c r="Z936" s="3"/>
    </row>
    <row r="937" ht="16.5" customHeight="1">
      <c r="A937" s="25"/>
      <c r="B937" s="4"/>
      <c r="C937" s="27"/>
      <c r="D937" s="3"/>
      <c r="E937" s="3"/>
      <c r="F937" s="3"/>
      <c r="G937" s="9"/>
      <c r="H937" s="42"/>
      <c r="I937" s="3"/>
      <c r="J937" s="30"/>
      <c r="K937" s="30"/>
      <c r="L937" s="30"/>
      <c r="M937" s="22"/>
      <c r="N937" s="21"/>
      <c r="O937" s="21"/>
      <c r="P937" s="30"/>
      <c r="Q937" s="40"/>
      <c r="R937" s="40"/>
      <c r="S937" s="3"/>
      <c r="T937" s="3"/>
      <c r="U937" s="3"/>
      <c r="V937" s="3"/>
      <c r="W937" s="3"/>
      <c r="X937" s="3"/>
      <c r="Y937" s="3"/>
      <c r="Z937" s="3"/>
    </row>
    <row r="938" ht="16.5" customHeight="1">
      <c r="A938" s="25"/>
      <c r="B938" s="4"/>
      <c r="C938" s="27"/>
      <c r="D938" s="3"/>
      <c r="E938" s="3"/>
      <c r="F938" s="3"/>
      <c r="G938" s="9"/>
      <c r="H938" s="42"/>
      <c r="I938" s="3"/>
      <c r="J938" s="30"/>
      <c r="K938" s="30"/>
      <c r="L938" s="30"/>
      <c r="M938" s="22"/>
      <c r="N938" s="21"/>
      <c r="O938" s="21"/>
      <c r="P938" s="30"/>
      <c r="Q938" s="40"/>
      <c r="R938" s="40"/>
      <c r="S938" s="3"/>
      <c r="T938" s="3"/>
      <c r="U938" s="3"/>
      <c r="V938" s="3"/>
      <c r="W938" s="3"/>
      <c r="X938" s="3"/>
      <c r="Y938" s="3"/>
      <c r="Z938" s="3"/>
    </row>
    <row r="939" ht="16.5" customHeight="1">
      <c r="A939" s="25"/>
      <c r="B939" s="4"/>
      <c r="C939" s="27"/>
      <c r="D939" s="3"/>
      <c r="E939" s="3"/>
      <c r="F939" s="3"/>
      <c r="G939" s="9"/>
      <c r="H939" s="42"/>
      <c r="I939" s="3"/>
      <c r="J939" s="30"/>
      <c r="K939" s="30"/>
      <c r="L939" s="30"/>
      <c r="M939" s="22"/>
      <c r="N939" s="21"/>
      <c r="O939" s="21"/>
      <c r="P939" s="30"/>
      <c r="Q939" s="40"/>
      <c r="R939" s="40"/>
      <c r="S939" s="3"/>
      <c r="T939" s="3"/>
      <c r="U939" s="3"/>
      <c r="V939" s="3"/>
      <c r="W939" s="3"/>
      <c r="X939" s="3"/>
      <c r="Y939" s="3"/>
      <c r="Z939" s="3"/>
    </row>
    <row r="940" ht="16.5" customHeight="1">
      <c r="A940" s="25"/>
      <c r="B940" s="4"/>
      <c r="C940" s="27"/>
      <c r="D940" s="3"/>
      <c r="E940" s="3"/>
      <c r="F940" s="3"/>
      <c r="G940" s="9"/>
      <c r="H940" s="42"/>
      <c r="I940" s="3"/>
      <c r="J940" s="30"/>
      <c r="K940" s="30"/>
      <c r="L940" s="30"/>
      <c r="M940" s="22"/>
      <c r="N940" s="21"/>
      <c r="O940" s="21"/>
      <c r="P940" s="30"/>
      <c r="Q940" s="40"/>
      <c r="R940" s="40"/>
      <c r="S940" s="3"/>
      <c r="T940" s="3"/>
      <c r="U940" s="3"/>
      <c r="V940" s="3"/>
      <c r="W940" s="3"/>
      <c r="X940" s="3"/>
      <c r="Y940" s="3"/>
      <c r="Z940" s="3"/>
    </row>
    <row r="941" ht="16.5" customHeight="1">
      <c r="A941" s="25"/>
      <c r="B941" s="4"/>
      <c r="C941" s="27"/>
      <c r="D941" s="3"/>
      <c r="E941" s="3"/>
      <c r="F941" s="3"/>
      <c r="G941" s="9"/>
      <c r="H941" s="42"/>
      <c r="I941" s="3"/>
      <c r="J941" s="30"/>
      <c r="K941" s="30"/>
      <c r="L941" s="30"/>
      <c r="M941" s="22"/>
      <c r="N941" s="21"/>
      <c r="O941" s="21"/>
      <c r="P941" s="30"/>
      <c r="Q941" s="40"/>
      <c r="R941" s="40"/>
      <c r="S941" s="3"/>
      <c r="T941" s="3"/>
      <c r="U941" s="3"/>
      <c r="V941" s="3"/>
      <c r="W941" s="3"/>
      <c r="X941" s="3"/>
      <c r="Y941" s="3"/>
      <c r="Z941" s="3"/>
    </row>
    <row r="942" ht="16.5" customHeight="1">
      <c r="A942" s="25"/>
      <c r="B942" s="4"/>
      <c r="C942" s="27"/>
      <c r="D942" s="3"/>
      <c r="E942" s="3"/>
      <c r="F942" s="3"/>
      <c r="G942" s="9"/>
      <c r="H942" s="42"/>
      <c r="I942" s="3"/>
      <c r="J942" s="30"/>
      <c r="K942" s="30"/>
      <c r="L942" s="30"/>
      <c r="M942" s="22"/>
      <c r="N942" s="21"/>
      <c r="O942" s="21"/>
      <c r="P942" s="30"/>
      <c r="Q942" s="40"/>
      <c r="R942" s="40"/>
      <c r="S942" s="3"/>
      <c r="T942" s="3"/>
      <c r="U942" s="3"/>
      <c r="V942" s="3"/>
      <c r="W942" s="3"/>
      <c r="X942" s="3"/>
      <c r="Y942" s="3"/>
      <c r="Z942" s="3"/>
    </row>
    <row r="943" ht="16.5" customHeight="1">
      <c r="A943" s="25"/>
      <c r="B943" s="4"/>
      <c r="C943" s="27"/>
      <c r="D943" s="3"/>
      <c r="E943" s="3"/>
      <c r="F943" s="3"/>
      <c r="G943" s="9"/>
      <c r="H943" s="42"/>
      <c r="I943" s="3"/>
      <c r="J943" s="30"/>
      <c r="K943" s="30"/>
      <c r="L943" s="30"/>
      <c r="M943" s="22"/>
      <c r="N943" s="21"/>
      <c r="O943" s="21"/>
      <c r="P943" s="30"/>
      <c r="Q943" s="40"/>
      <c r="R943" s="40"/>
      <c r="S943" s="3"/>
      <c r="T943" s="3"/>
      <c r="U943" s="3"/>
      <c r="V943" s="3"/>
      <c r="W943" s="3"/>
      <c r="X943" s="3"/>
      <c r="Y943" s="3"/>
      <c r="Z943" s="3"/>
    </row>
    <row r="944" ht="16.5" customHeight="1">
      <c r="A944" s="25"/>
      <c r="B944" s="4"/>
      <c r="C944" s="27"/>
      <c r="D944" s="3"/>
      <c r="E944" s="3"/>
      <c r="F944" s="3"/>
      <c r="G944" s="9"/>
      <c r="H944" s="42"/>
      <c r="I944" s="3"/>
      <c r="J944" s="30"/>
      <c r="K944" s="30"/>
      <c r="L944" s="30"/>
      <c r="M944" s="22"/>
      <c r="N944" s="21"/>
      <c r="O944" s="21"/>
      <c r="P944" s="30"/>
      <c r="Q944" s="40"/>
      <c r="R944" s="40"/>
      <c r="S944" s="3"/>
      <c r="T944" s="3"/>
      <c r="U944" s="3"/>
      <c r="V944" s="3"/>
      <c r="W944" s="3"/>
      <c r="X944" s="3"/>
      <c r="Y944" s="3"/>
      <c r="Z944" s="3"/>
    </row>
    <row r="945" ht="16.5" customHeight="1">
      <c r="A945" s="25"/>
      <c r="B945" s="4"/>
      <c r="C945" s="27"/>
      <c r="D945" s="3"/>
      <c r="E945" s="3"/>
      <c r="F945" s="3"/>
      <c r="G945" s="9"/>
      <c r="H945" s="42"/>
      <c r="I945" s="3"/>
      <c r="J945" s="30"/>
      <c r="K945" s="30"/>
      <c r="L945" s="30"/>
      <c r="M945" s="22"/>
      <c r="N945" s="21"/>
      <c r="O945" s="21"/>
      <c r="P945" s="30"/>
      <c r="Q945" s="40"/>
      <c r="R945" s="40"/>
      <c r="S945" s="3"/>
      <c r="T945" s="3"/>
      <c r="U945" s="3"/>
      <c r="V945" s="3"/>
      <c r="W945" s="3"/>
      <c r="X945" s="3"/>
      <c r="Y945" s="3"/>
      <c r="Z945" s="3"/>
    </row>
    <row r="946" ht="16.5" customHeight="1">
      <c r="A946" s="25"/>
      <c r="B946" s="4"/>
      <c r="C946" s="27"/>
      <c r="D946" s="3"/>
      <c r="E946" s="3"/>
      <c r="F946" s="3"/>
      <c r="G946" s="9"/>
      <c r="H946" s="42"/>
      <c r="I946" s="3"/>
      <c r="J946" s="30"/>
      <c r="K946" s="30"/>
      <c r="L946" s="30"/>
      <c r="M946" s="22"/>
      <c r="N946" s="21"/>
      <c r="O946" s="21"/>
      <c r="P946" s="30"/>
      <c r="Q946" s="40"/>
      <c r="R946" s="40"/>
      <c r="S946" s="3"/>
      <c r="T946" s="3"/>
      <c r="U946" s="3"/>
      <c r="V946" s="3"/>
      <c r="W946" s="3"/>
      <c r="X946" s="3"/>
      <c r="Y946" s="3"/>
      <c r="Z946" s="3"/>
    </row>
    <row r="947" ht="16.5" customHeight="1">
      <c r="A947" s="25"/>
      <c r="B947" s="4"/>
      <c r="C947" s="27"/>
      <c r="D947" s="3"/>
      <c r="E947" s="3"/>
      <c r="F947" s="3"/>
      <c r="G947" s="9"/>
      <c r="H947" s="42"/>
      <c r="I947" s="3"/>
      <c r="J947" s="30"/>
      <c r="K947" s="30"/>
      <c r="L947" s="30"/>
      <c r="M947" s="22"/>
      <c r="N947" s="21"/>
      <c r="O947" s="21"/>
      <c r="P947" s="30"/>
      <c r="Q947" s="40"/>
      <c r="R947" s="40"/>
      <c r="S947" s="3"/>
      <c r="T947" s="3"/>
      <c r="U947" s="3"/>
      <c r="V947" s="3"/>
      <c r="W947" s="3"/>
      <c r="X947" s="3"/>
      <c r="Y947" s="3"/>
      <c r="Z947" s="3"/>
    </row>
    <row r="948" ht="16.5" customHeight="1">
      <c r="A948" s="25"/>
      <c r="B948" s="4"/>
      <c r="C948" s="27"/>
      <c r="D948" s="3"/>
      <c r="E948" s="3"/>
      <c r="F948" s="3"/>
      <c r="G948" s="9"/>
      <c r="H948" s="42"/>
      <c r="I948" s="3"/>
      <c r="J948" s="30"/>
      <c r="K948" s="30"/>
      <c r="L948" s="30"/>
      <c r="M948" s="22"/>
      <c r="N948" s="21"/>
      <c r="O948" s="21"/>
      <c r="P948" s="30"/>
      <c r="Q948" s="40"/>
      <c r="R948" s="40"/>
      <c r="S948" s="3"/>
      <c r="T948" s="3"/>
      <c r="U948" s="3"/>
      <c r="V948" s="3"/>
      <c r="W948" s="3"/>
      <c r="X948" s="3"/>
      <c r="Y948" s="3"/>
      <c r="Z948" s="3"/>
    </row>
    <row r="949" ht="16.5" customHeight="1">
      <c r="A949" s="25"/>
      <c r="B949" s="4"/>
      <c r="C949" s="27"/>
      <c r="D949" s="3"/>
      <c r="E949" s="3"/>
      <c r="F949" s="3"/>
      <c r="G949" s="9"/>
      <c r="H949" s="42"/>
      <c r="I949" s="3"/>
      <c r="J949" s="30"/>
      <c r="K949" s="30"/>
      <c r="L949" s="30"/>
      <c r="M949" s="22"/>
      <c r="N949" s="21"/>
      <c r="O949" s="21"/>
      <c r="P949" s="30"/>
      <c r="Q949" s="40"/>
      <c r="R949" s="40"/>
      <c r="S949" s="3"/>
      <c r="T949" s="3"/>
      <c r="U949" s="3"/>
      <c r="V949" s="3"/>
      <c r="W949" s="3"/>
      <c r="X949" s="3"/>
      <c r="Y949" s="3"/>
      <c r="Z949" s="3"/>
    </row>
    <row r="950" ht="16.5" customHeight="1">
      <c r="A950" s="25"/>
      <c r="B950" s="4"/>
      <c r="C950" s="27"/>
      <c r="D950" s="3"/>
      <c r="E950" s="3"/>
      <c r="F950" s="3"/>
      <c r="G950" s="9"/>
      <c r="H950" s="42"/>
      <c r="I950" s="3"/>
      <c r="J950" s="30"/>
      <c r="K950" s="30"/>
      <c r="L950" s="30"/>
      <c r="M950" s="22"/>
      <c r="N950" s="21"/>
      <c r="O950" s="21"/>
      <c r="P950" s="30"/>
      <c r="Q950" s="40"/>
      <c r="R950" s="40"/>
      <c r="S950" s="3"/>
      <c r="T950" s="3"/>
      <c r="U950" s="3"/>
      <c r="V950" s="3"/>
      <c r="W950" s="3"/>
      <c r="X950" s="3"/>
      <c r="Y950" s="3"/>
      <c r="Z950" s="3"/>
    </row>
    <row r="951" ht="16.5" customHeight="1">
      <c r="A951" s="25"/>
      <c r="B951" s="4"/>
      <c r="C951" s="27"/>
      <c r="D951" s="3"/>
      <c r="E951" s="3"/>
      <c r="F951" s="3"/>
      <c r="G951" s="9"/>
      <c r="H951" s="42"/>
      <c r="I951" s="3"/>
      <c r="J951" s="30"/>
      <c r="K951" s="30"/>
      <c r="L951" s="30"/>
      <c r="M951" s="22"/>
      <c r="N951" s="21"/>
      <c r="O951" s="21"/>
      <c r="P951" s="30"/>
      <c r="Q951" s="40"/>
      <c r="R951" s="40"/>
      <c r="S951" s="3"/>
      <c r="T951" s="3"/>
      <c r="U951" s="3"/>
      <c r="V951" s="3"/>
      <c r="W951" s="3"/>
      <c r="X951" s="3"/>
      <c r="Y951" s="3"/>
      <c r="Z951" s="3"/>
    </row>
    <row r="952" ht="16.5" customHeight="1">
      <c r="A952" s="25"/>
      <c r="B952" s="4"/>
      <c r="C952" s="27"/>
      <c r="D952" s="3"/>
      <c r="E952" s="3"/>
      <c r="F952" s="3"/>
      <c r="G952" s="9"/>
      <c r="H952" s="42"/>
      <c r="I952" s="3"/>
      <c r="J952" s="30"/>
      <c r="K952" s="30"/>
      <c r="L952" s="30"/>
      <c r="M952" s="22"/>
      <c r="N952" s="21"/>
      <c r="O952" s="21"/>
      <c r="P952" s="30"/>
      <c r="Q952" s="40"/>
      <c r="R952" s="40"/>
      <c r="S952" s="3"/>
      <c r="T952" s="3"/>
      <c r="U952" s="3"/>
      <c r="V952" s="3"/>
      <c r="W952" s="3"/>
      <c r="X952" s="3"/>
      <c r="Y952" s="3"/>
      <c r="Z952" s="3"/>
    </row>
    <row r="953" ht="16.5" customHeight="1">
      <c r="A953" s="25"/>
      <c r="B953" s="4"/>
      <c r="C953" s="27"/>
      <c r="D953" s="3"/>
      <c r="E953" s="3"/>
      <c r="F953" s="3"/>
      <c r="G953" s="9"/>
      <c r="H953" s="42"/>
      <c r="I953" s="3"/>
      <c r="J953" s="30"/>
      <c r="K953" s="30"/>
      <c r="L953" s="30"/>
      <c r="M953" s="22"/>
      <c r="N953" s="21"/>
      <c r="O953" s="21"/>
      <c r="P953" s="30"/>
      <c r="Q953" s="40"/>
      <c r="R953" s="40"/>
      <c r="S953" s="3"/>
      <c r="T953" s="3"/>
      <c r="U953" s="3"/>
      <c r="V953" s="3"/>
      <c r="W953" s="3"/>
      <c r="X953" s="3"/>
      <c r="Y953" s="3"/>
      <c r="Z953" s="3"/>
    </row>
    <row r="954" ht="16.5" customHeight="1">
      <c r="A954" s="25"/>
      <c r="B954" s="4"/>
      <c r="C954" s="27"/>
      <c r="D954" s="3"/>
      <c r="E954" s="3"/>
      <c r="F954" s="3"/>
      <c r="G954" s="9"/>
      <c r="H954" s="42"/>
      <c r="I954" s="3"/>
      <c r="J954" s="30"/>
      <c r="K954" s="30"/>
      <c r="L954" s="30"/>
      <c r="M954" s="22"/>
      <c r="N954" s="21"/>
      <c r="O954" s="21"/>
      <c r="P954" s="30"/>
      <c r="Q954" s="40"/>
      <c r="R954" s="40"/>
      <c r="S954" s="3"/>
      <c r="T954" s="3"/>
      <c r="U954" s="3"/>
      <c r="V954" s="3"/>
      <c r="W954" s="3"/>
      <c r="X954" s="3"/>
      <c r="Y954" s="3"/>
      <c r="Z954" s="3"/>
    </row>
    <row r="955" ht="16.5" customHeight="1">
      <c r="A955" s="25"/>
      <c r="B955" s="4"/>
      <c r="C955" s="27"/>
      <c r="D955" s="3"/>
      <c r="E955" s="3"/>
      <c r="F955" s="3"/>
      <c r="G955" s="9"/>
      <c r="H955" s="42"/>
      <c r="I955" s="3"/>
      <c r="J955" s="30"/>
      <c r="K955" s="30"/>
      <c r="L955" s="30"/>
      <c r="M955" s="22"/>
      <c r="N955" s="21"/>
      <c r="O955" s="21"/>
      <c r="P955" s="30"/>
      <c r="Q955" s="40"/>
      <c r="R955" s="40"/>
      <c r="S955" s="3"/>
      <c r="T955" s="3"/>
      <c r="U955" s="3"/>
      <c r="V955" s="3"/>
      <c r="W955" s="3"/>
      <c r="X955" s="3"/>
      <c r="Y955" s="3"/>
      <c r="Z955" s="3"/>
    </row>
    <row r="956" ht="16.5" customHeight="1">
      <c r="A956" s="25"/>
      <c r="B956" s="4"/>
      <c r="C956" s="27"/>
      <c r="D956" s="3"/>
      <c r="E956" s="3"/>
      <c r="F956" s="3"/>
      <c r="G956" s="9"/>
      <c r="H956" s="42"/>
      <c r="I956" s="3"/>
      <c r="J956" s="30"/>
      <c r="K956" s="30"/>
      <c r="L956" s="30"/>
      <c r="M956" s="22"/>
      <c r="N956" s="21"/>
      <c r="O956" s="21"/>
      <c r="P956" s="30"/>
      <c r="Q956" s="40"/>
      <c r="R956" s="40"/>
      <c r="S956" s="3"/>
      <c r="T956" s="3"/>
      <c r="U956" s="3"/>
      <c r="V956" s="3"/>
      <c r="W956" s="3"/>
      <c r="X956" s="3"/>
      <c r="Y956" s="3"/>
      <c r="Z956" s="3"/>
    </row>
    <row r="957" ht="16.5" customHeight="1">
      <c r="A957" s="25"/>
      <c r="B957" s="4"/>
      <c r="C957" s="27"/>
      <c r="D957" s="3"/>
      <c r="E957" s="3"/>
      <c r="F957" s="3"/>
      <c r="G957" s="9"/>
      <c r="H957" s="42"/>
      <c r="I957" s="3"/>
      <c r="J957" s="30"/>
      <c r="K957" s="30"/>
      <c r="L957" s="30"/>
      <c r="M957" s="22"/>
      <c r="N957" s="21"/>
      <c r="O957" s="21"/>
      <c r="P957" s="30"/>
      <c r="Q957" s="40"/>
      <c r="R957" s="40"/>
      <c r="S957" s="3"/>
      <c r="T957" s="3"/>
      <c r="U957" s="3"/>
      <c r="V957" s="3"/>
      <c r="W957" s="3"/>
      <c r="X957" s="3"/>
      <c r="Y957" s="3"/>
      <c r="Z957" s="3"/>
    </row>
    <row r="958" ht="16.5" customHeight="1">
      <c r="A958" s="25"/>
      <c r="B958" s="4"/>
      <c r="C958" s="27"/>
      <c r="D958" s="3"/>
      <c r="E958" s="3"/>
      <c r="F958" s="3"/>
      <c r="G958" s="9"/>
      <c r="H958" s="42"/>
      <c r="I958" s="3"/>
      <c r="J958" s="30"/>
      <c r="K958" s="30"/>
      <c r="L958" s="30"/>
      <c r="M958" s="22"/>
      <c r="N958" s="21"/>
      <c r="O958" s="21"/>
      <c r="P958" s="30"/>
      <c r="Q958" s="40"/>
      <c r="R958" s="40"/>
      <c r="S958" s="3"/>
      <c r="T958" s="3"/>
      <c r="U958" s="3"/>
      <c r="V958" s="3"/>
      <c r="W958" s="3"/>
      <c r="X958" s="3"/>
      <c r="Y958" s="3"/>
      <c r="Z958" s="3"/>
    </row>
    <row r="959" ht="16.5" customHeight="1">
      <c r="A959" s="25"/>
      <c r="B959" s="4"/>
      <c r="C959" s="27"/>
      <c r="D959" s="3"/>
      <c r="E959" s="3"/>
      <c r="F959" s="3"/>
      <c r="G959" s="9"/>
      <c r="H959" s="42"/>
      <c r="I959" s="3"/>
      <c r="J959" s="30"/>
      <c r="K959" s="30"/>
      <c r="L959" s="30"/>
      <c r="M959" s="22"/>
      <c r="N959" s="21"/>
      <c r="O959" s="21"/>
      <c r="P959" s="30"/>
      <c r="Q959" s="40"/>
      <c r="R959" s="40"/>
      <c r="S959" s="3"/>
      <c r="T959" s="3"/>
      <c r="U959" s="3"/>
      <c r="V959" s="3"/>
      <c r="W959" s="3"/>
      <c r="X959" s="3"/>
      <c r="Y959" s="3"/>
      <c r="Z959" s="3"/>
    </row>
    <row r="960" ht="16.5" customHeight="1">
      <c r="A960" s="25"/>
      <c r="B960" s="4"/>
      <c r="C960" s="27"/>
      <c r="D960" s="3"/>
      <c r="E960" s="3"/>
      <c r="F960" s="3"/>
      <c r="G960" s="9"/>
      <c r="H960" s="42"/>
      <c r="I960" s="3"/>
      <c r="J960" s="30"/>
      <c r="K960" s="30"/>
      <c r="L960" s="30"/>
      <c r="M960" s="22"/>
      <c r="N960" s="21"/>
      <c r="O960" s="21"/>
      <c r="P960" s="30"/>
      <c r="Q960" s="40"/>
      <c r="R960" s="40"/>
      <c r="S960" s="3"/>
      <c r="T960" s="3"/>
      <c r="U960" s="3"/>
      <c r="V960" s="3"/>
      <c r="W960" s="3"/>
      <c r="X960" s="3"/>
      <c r="Y960" s="3"/>
      <c r="Z960" s="3"/>
    </row>
    <row r="961" ht="16.5" customHeight="1">
      <c r="A961" s="25"/>
      <c r="B961" s="4"/>
      <c r="C961" s="27"/>
      <c r="D961" s="3"/>
      <c r="E961" s="3"/>
      <c r="F961" s="3"/>
      <c r="G961" s="9"/>
      <c r="H961" s="42"/>
      <c r="I961" s="3"/>
      <c r="J961" s="30"/>
      <c r="K961" s="30"/>
      <c r="L961" s="30"/>
      <c r="M961" s="22"/>
      <c r="N961" s="21"/>
      <c r="O961" s="21"/>
      <c r="P961" s="30"/>
      <c r="Q961" s="40"/>
      <c r="R961" s="40"/>
      <c r="S961" s="3"/>
      <c r="T961" s="3"/>
      <c r="U961" s="3"/>
      <c r="V961" s="3"/>
      <c r="W961" s="3"/>
      <c r="X961" s="3"/>
      <c r="Y961" s="3"/>
      <c r="Z961" s="3"/>
    </row>
    <row r="962" ht="16.5" customHeight="1">
      <c r="A962" s="25"/>
      <c r="B962" s="4"/>
      <c r="C962" s="27"/>
      <c r="D962" s="3"/>
      <c r="E962" s="3"/>
      <c r="F962" s="3"/>
      <c r="G962" s="9"/>
      <c r="H962" s="42"/>
      <c r="I962" s="3"/>
      <c r="J962" s="30"/>
      <c r="K962" s="30"/>
      <c r="L962" s="30"/>
      <c r="M962" s="22"/>
      <c r="N962" s="21"/>
      <c r="O962" s="21"/>
      <c r="P962" s="30"/>
      <c r="Q962" s="40"/>
      <c r="R962" s="40"/>
      <c r="S962" s="3"/>
      <c r="T962" s="3"/>
      <c r="U962" s="3"/>
      <c r="V962" s="3"/>
      <c r="W962" s="3"/>
      <c r="X962" s="3"/>
      <c r="Y962" s="3"/>
      <c r="Z962" s="3"/>
    </row>
    <row r="963" ht="16.5" customHeight="1">
      <c r="A963" s="25"/>
      <c r="B963" s="4"/>
      <c r="C963" s="27"/>
      <c r="D963" s="3"/>
      <c r="E963" s="3"/>
      <c r="F963" s="3"/>
      <c r="G963" s="9"/>
      <c r="H963" s="42"/>
      <c r="I963" s="3"/>
      <c r="J963" s="30"/>
      <c r="K963" s="30"/>
      <c r="L963" s="30"/>
      <c r="M963" s="22"/>
      <c r="N963" s="21"/>
      <c r="O963" s="21"/>
      <c r="P963" s="30"/>
      <c r="Q963" s="40"/>
      <c r="R963" s="40"/>
      <c r="S963" s="3"/>
      <c r="T963" s="3"/>
      <c r="U963" s="3"/>
      <c r="V963" s="3"/>
      <c r="W963" s="3"/>
      <c r="X963" s="3"/>
      <c r="Y963" s="3"/>
      <c r="Z963" s="3"/>
    </row>
    <row r="964" ht="16.5" customHeight="1">
      <c r="A964" s="25"/>
      <c r="B964" s="4"/>
      <c r="C964" s="27"/>
      <c r="D964" s="3"/>
      <c r="E964" s="3"/>
      <c r="F964" s="3"/>
      <c r="G964" s="9"/>
      <c r="H964" s="42"/>
      <c r="I964" s="3"/>
      <c r="J964" s="30"/>
      <c r="K964" s="30"/>
      <c r="L964" s="30"/>
      <c r="M964" s="22"/>
      <c r="N964" s="21"/>
      <c r="O964" s="21"/>
      <c r="P964" s="30"/>
      <c r="Q964" s="40"/>
      <c r="R964" s="40"/>
      <c r="S964" s="3"/>
      <c r="T964" s="3"/>
      <c r="U964" s="3"/>
      <c r="V964" s="3"/>
      <c r="W964" s="3"/>
      <c r="X964" s="3"/>
      <c r="Y964" s="3"/>
      <c r="Z964" s="3"/>
    </row>
    <row r="965" ht="16.5" customHeight="1">
      <c r="A965" s="25"/>
      <c r="B965" s="4"/>
      <c r="C965" s="27"/>
      <c r="D965" s="3"/>
      <c r="E965" s="3"/>
      <c r="F965" s="3"/>
      <c r="G965" s="9"/>
      <c r="H965" s="42"/>
      <c r="I965" s="3"/>
      <c r="J965" s="30"/>
      <c r="K965" s="30"/>
      <c r="L965" s="30"/>
      <c r="M965" s="22"/>
      <c r="N965" s="21"/>
      <c r="O965" s="21"/>
      <c r="P965" s="30"/>
      <c r="Q965" s="40"/>
      <c r="R965" s="40"/>
      <c r="S965" s="3"/>
      <c r="T965" s="3"/>
      <c r="U965" s="3"/>
      <c r="V965" s="3"/>
      <c r="W965" s="3"/>
      <c r="X965" s="3"/>
      <c r="Y965" s="3"/>
      <c r="Z965" s="3"/>
    </row>
    <row r="966" ht="16.5" customHeight="1">
      <c r="A966" s="25"/>
      <c r="B966" s="4"/>
      <c r="C966" s="27"/>
      <c r="D966" s="3"/>
      <c r="E966" s="3"/>
      <c r="F966" s="3"/>
      <c r="G966" s="9"/>
      <c r="H966" s="42"/>
      <c r="I966" s="3"/>
      <c r="J966" s="30"/>
      <c r="K966" s="30"/>
      <c r="L966" s="30"/>
      <c r="M966" s="22"/>
      <c r="N966" s="21"/>
      <c r="O966" s="21"/>
      <c r="P966" s="30"/>
      <c r="Q966" s="40"/>
      <c r="R966" s="40"/>
      <c r="S966" s="3"/>
      <c r="T966" s="3"/>
      <c r="U966" s="3"/>
      <c r="V966" s="3"/>
      <c r="W966" s="3"/>
      <c r="X966" s="3"/>
      <c r="Y966" s="3"/>
      <c r="Z966" s="3"/>
    </row>
    <row r="967" ht="16.5" customHeight="1">
      <c r="A967" s="25"/>
      <c r="B967" s="4"/>
      <c r="C967" s="27"/>
      <c r="D967" s="3"/>
      <c r="E967" s="3"/>
      <c r="F967" s="3"/>
      <c r="G967" s="9"/>
      <c r="H967" s="42"/>
      <c r="I967" s="3"/>
      <c r="J967" s="30"/>
      <c r="K967" s="30"/>
      <c r="L967" s="30"/>
      <c r="M967" s="22"/>
      <c r="N967" s="21"/>
      <c r="O967" s="21"/>
      <c r="P967" s="30"/>
      <c r="Q967" s="40"/>
      <c r="R967" s="40"/>
      <c r="S967" s="3"/>
      <c r="T967" s="3"/>
      <c r="U967" s="3"/>
      <c r="V967" s="3"/>
      <c r="W967" s="3"/>
      <c r="X967" s="3"/>
      <c r="Y967" s="3"/>
      <c r="Z967" s="3"/>
    </row>
    <row r="968" ht="16.5" customHeight="1">
      <c r="A968" s="25"/>
      <c r="B968" s="4"/>
      <c r="C968" s="27"/>
      <c r="D968" s="3"/>
      <c r="E968" s="3"/>
      <c r="F968" s="3"/>
      <c r="G968" s="9"/>
      <c r="H968" s="42"/>
      <c r="I968" s="3"/>
      <c r="J968" s="30"/>
      <c r="K968" s="30"/>
      <c r="L968" s="30"/>
      <c r="M968" s="22"/>
      <c r="N968" s="21"/>
      <c r="O968" s="21"/>
      <c r="P968" s="30"/>
      <c r="Q968" s="40"/>
      <c r="R968" s="40"/>
      <c r="S968" s="3"/>
      <c r="T968" s="3"/>
      <c r="U968" s="3"/>
      <c r="V968" s="3"/>
      <c r="W968" s="3"/>
      <c r="X968" s="3"/>
      <c r="Y968" s="3"/>
      <c r="Z968" s="3"/>
    </row>
    <row r="969" ht="16.5" customHeight="1">
      <c r="A969" s="25"/>
      <c r="B969" s="4"/>
      <c r="C969" s="27"/>
      <c r="D969" s="3"/>
      <c r="E969" s="3"/>
      <c r="F969" s="3"/>
      <c r="G969" s="9"/>
      <c r="H969" s="42"/>
      <c r="I969" s="3"/>
      <c r="J969" s="30"/>
      <c r="K969" s="30"/>
      <c r="L969" s="30"/>
      <c r="M969" s="22"/>
      <c r="N969" s="21"/>
      <c r="O969" s="21"/>
      <c r="P969" s="30"/>
      <c r="Q969" s="40"/>
      <c r="R969" s="40"/>
      <c r="S969" s="3"/>
      <c r="T969" s="3"/>
      <c r="U969" s="3"/>
      <c r="V969" s="3"/>
      <c r="W969" s="3"/>
      <c r="X969" s="3"/>
      <c r="Y969" s="3"/>
      <c r="Z969" s="3"/>
    </row>
    <row r="970" ht="16.5" customHeight="1">
      <c r="A970" s="25"/>
      <c r="B970" s="4"/>
      <c r="C970" s="27"/>
      <c r="D970" s="3"/>
      <c r="E970" s="3"/>
      <c r="F970" s="3"/>
      <c r="G970" s="9"/>
      <c r="H970" s="42"/>
      <c r="I970" s="3"/>
      <c r="J970" s="30"/>
      <c r="K970" s="30"/>
      <c r="L970" s="30"/>
      <c r="M970" s="22"/>
      <c r="N970" s="21"/>
      <c r="O970" s="21"/>
      <c r="P970" s="30"/>
      <c r="Q970" s="40"/>
      <c r="R970" s="40"/>
      <c r="S970" s="3"/>
      <c r="T970" s="3"/>
      <c r="U970" s="3"/>
      <c r="V970" s="3"/>
      <c r="W970" s="3"/>
      <c r="X970" s="3"/>
      <c r="Y970" s="3"/>
      <c r="Z970" s="3"/>
    </row>
    <row r="971" ht="16.5" customHeight="1">
      <c r="A971" s="25"/>
      <c r="B971" s="4"/>
      <c r="C971" s="27"/>
      <c r="D971" s="3"/>
      <c r="E971" s="3"/>
      <c r="F971" s="3"/>
      <c r="G971" s="9"/>
      <c r="H971" s="42"/>
      <c r="I971" s="3"/>
      <c r="J971" s="30"/>
      <c r="K971" s="30"/>
      <c r="L971" s="30"/>
      <c r="M971" s="22"/>
      <c r="N971" s="21"/>
      <c r="O971" s="21"/>
      <c r="P971" s="30"/>
      <c r="Q971" s="40"/>
      <c r="R971" s="40"/>
      <c r="S971" s="3"/>
      <c r="T971" s="3"/>
      <c r="U971" s="3"/>
      <c r="V971" s="3"/>
      <c r="W971" s="3"/>
      <c r="X971" s="3"/>
      <c r="Y971" s="3"/>
      <c r="Z971" s="3"/>
    </row>
    <row r="972" ht="16.5" customHeight="1">
      <c r="A972" s="25"/>
      <c r="B972" s="4"/>
      <c r="C972" s="27"/>
      <c r="D972" s="3"/>
      <c r="E972" s="3"/>
      <c r="F972" s="3"/>
      <c r="G972" s="9"/>
      <c r="H972" s="42"/>
      <c r="I972" s="3"/>
      <c r="J972" s="30"/>
      <c r="K972" s="30"/>
      <c r="L972" s="30"/>
      <c r="M972" s="22"/>
      <c r="N972" s="21"/>
      <c r="O972" s="21"/>
      <c r="P972" s="30"/>
      <c r="Q972" s="40"/>
      <c r="R972" s="40"/>
      <c r="S972" s="3"/>
      <c r="T972" s="3"/>
      <c r="U972" s="3"/>
      <c r="V972" s="3"/>
      <c r="W972" s="3"/>
      <c r="X972" s="3"/>
      <c r="Y972" s="3"/>
      <c r="Z972" s="3"/>
    </row>
    <row r="973" ht="16.5" customHeight="1">
      <c r="A973" s="25"/>
      <c r="B973" s="4"/>
      <c r="C973" s="27"/>
      <c r="D973" s="3"/>
      <c r="E973" s="3"/>
      <c r="F973" s="3"/>
      <c r="G973" s="9"/>
      <c r="H973" s="42"/>
      <c r="I973" s="3"/>
      <c r="J973" s="30"/>
      <c r="K973" s="30"/>
      <c r="L973" s="30"/>
      <c r="M973" s="22"/>
      <c r="N973" s="21"/>
      <c r="O973" s="21"/>
      <c r="P973" s="30"/>
      <c r="Q973" s="40"/>
      <c r="R973" s="40"/>
      <c r="S973" s="3"/>
      <c r="T973" s="3"/>
      <c r="U973" s="3"/>
      <c r="V973" s="3"/>
      <c r="W973" s="3"/>
      <c r="X973" s="3"/>
      <c r="Y973" s="3"/>
      <c r="Z973" s="3"/>
    </row>
    <row r="974" ht="16.5" customHeight="1">
      <c r="A974" s="25"/>
      <c r="B974" s="4"/>
      <c r="C974" s="27"/>
      <c r="D974" s="3"/>
      <c r="E974" s="3"/>
      <c r="F974" s="3"/>
      <c r="G974" s="9"/>
      <c r="H974" s="42"/>
      <c r="I974" s="3"/>
      <c r="J974" s="30"/>
      <c r="K974" s="30"/>
      <c r="L974" s="30"/>
      <c r="M974" s="22"/>
      <c r="N974" s="21"/>
      <c r="O974" s="21"/>
      <c r="P974" s="30"/>
      <c r="Q974" s="40"/>
      <c r="R974" s="40"/>
      <c r="S974" s="3"/>
      <c r="T974" s="3"/>
      <c r="U974" s="3"/>
      <c r="V974" s="3"/>
      <c r="W974" s="3"/>
      <c r="X974" s="3"/>
      <c r="Y974" s="3"/>
      <c r="Z974" s="3"/>
    </row>
    <row r="975" ht="16.5" customHeight="1">
      <c r="A975" s="25"/>
      <c r="B975" s="4"/>
      <c r="C975" s="27"/>
      <c r="D975" s="3"/>
      <c r="E975" s="3"/>
      <c r="F975" s="3"/>
      <c r="G975" s="9"/>
      <c r="H975" s="42"/>
      <c r="I975" s="3"/>
      <c r="J975" s="30"/>
      <c r="K975" s="30"/>
      <c r="L975" s="30"/>
      <c r="M975" s="22"/>
      <c r="N975" s="21"/>
      <c r="O975" s="21"/>
      <c r="P975" s="30"/>
      <c r="Q975" s="40"/>
      <c r="R975" s="40"/>
      <c r="S975" s="3"/>
      <c r="T975" s="3"/>
      <c r="U975" s="3"/>
      <c r="V975" s="3"/>
      <c r="W975" s="3"/>
      <c r="X975" s="3"/>
      <c r="Y975" s="3"/>
      <c r="Z975" s="3"/>
    </row>
    <row r="976" ht="16.5" customHeight="1">
      <c r="A976" s="25"/>
      <c r="B976" s="4"/>
      <c r="C976" s="27"/>
      <c r="D976" s="3"/>
      <c r="E976" s="3"/>
      <c r="F976" s="3"/>
      <c r="G976" s="9"/>
      <c r="H976" s="42"/>
      <c r="I976" s="3"/>
      <c r="J976" s="30"/>
      <c r="K976" s="30"/>
      <c r="L976" s="30"/>
      <c r="M976" s="22"/>
      <c r="N976" s="21"/>
      <c r="O976" s="21"/>
      <c r="P976" s="30"/>
      <c r="Q976" s="40"/>
      <c r="R976" s="40"/>
      <c r="S976" s="3"/>
      <c r="T976" s="3"/>
      <c r="U976" s="3"/>
      <c r="V976" s="3"/>
      <c r="W976" s="3"/>
      <c r="X976" s="3"/>
      <c r="Y976" s="3"/>
      <c r="Z976" s="3"/>
    </row>
    <row r="977" ht="16.5" customHeight="1">
      <c r="A977" s="25"/>
      <c r="B977" s="4"/>
      <c r="C977" s="27"/>
      <c r="D977" s="3"/>
      <c r="E977" s="3"/>
      <c r="F977" s="3"/>
      <c r="G977" s="9"/>
      <c r="H977" s="42"/>
      <c r="I977" s="3"/>
      <c r="J977" s="30"/>
      <c r="K977" s="30"/>
      <c r="L977" s="30"/>
      <c r="M977" s="22"/>
      <c r="N977" s="21"/>
      <c r="O977" s="21"/>
      <c r="P977" s="30"/>
      <c r="Q977" s="40"/>
      <c r="R977" s="40"/>
      <c r="S977" s="3"/>
      <c r="T977" s="3"/>
      <c r="U977" s="3"/>
      <c r="V977" s="3"/>
      <c r="W977" s="3"/>
      <c r="X977" s="3"/>
      <c r="Y977" s="3"/>
      <c r="Z977" s="3"/>
    </row>
    <row r="978" ht="16.5" customHeight="1">
      <c r="A978" s="25"/>
      <c r="B978" s="4"/>
      <c r="C978" s="27"/>
      <c r="D978" s="3"/>
      <c r="E978" s="3"/>
      <c r="F978" s="3"/>
      <c r="G978" s="9"/>
      <c r="H978" s="42"/>
      <c r="I978" s="3"/>
      <c r="J978" s="30"/>
      <c r="K978" s="30"/>
      <c r="L978" s="30"/>
      <c r="M978" s="22"/>
      <c r="N978" s="21"/>
      <c r="O978" s="21"/>
      <c r="P978" s="30"/>
      <c r="Q978" s="40"/>
      <c r="R978" s="40"/>
      <c r="S978" s="3"/>
      <c r="T978" s="3"/>
      <c r="U978" s="3"/>
      <c r="V978" s="3"/>
      <c r="W978" s="3"/>
      <c r="X978" s="3"/>
      <c r="Y978" s="3"/>
      <c r="Z978" s="3"/>
    </row>
    <row r="979" ht="16.5" customHeight="1">
      <c r="A979" s="25"/>
      <c r="B979" s="4"/>
      <c r="C979" s="27"/>
      <c r="D979" s="3"/>
      <c r="E979" s="3"/>
      <c r="F979" s="3"/>
      <c r="G979" s="9"/>
      <c r="H979" s="42"/>
      <c r="I979" s="3"/>
      <c r="J979" s="30"/>
      <c r="K979" s="30"/>
      <c r="L979" s="30"/>
      <c r="M979" s="22"/>
      <c r="N979" s="21"/>
      <c r="O979" s="21"/>
      <c r="P979" s="30"/>
      <c r="Q979" s="40"/>
      <c r="R979" s="40"/>
      <c r="S979" s="3"/>
      <c r="T979" s="3"/>
      <c r="U979" s="3"/>
      <c r="V979" s="3"/>
      <c r="W979" s="3"/>
      <c r="X979" s="3"/>
      <c r="Y979" s="3"/>
      <c r="Z979" s="3"/>
    </row>
    <row r="980" ht="16.5" customHeight="1">
      <c r="A980" s="25"/>
      <c r="B980" s="4"/>
      <c r="C980" s="27"/>
      <c r="D980" s="3"/>
      <c r="E980" s="3"/>
      <c r="F980" s="3"/>
      <c r="G980" s="9"/>
      <c r="H980" s="42"/>
      <c r="I980" s="3"/>
      <c r="J980" s="30"/>
      <c r="K980" s="30"/>
      <c r="L980" s="30"/>
      <c r="M980" s="22"/>
      <c r="N980" s="21"/>
      <c r="O980" s="21"/>
      <c r="P980" s="30"/>
      <c r="Q980" s="40"/>
      <c r="R980" s="40"/>
      <c r="S980" s="3"/>
      <c r="T980" s="3"/>
      <c r="U980" s="3"/>
      <c r="V980" s="3"/>
      <c r="W980" s="3"/>
      <c r="X980" s="3"/>
      <c r="Y980" s="3"/>
      <c r="Z980" s="3"/>
    </row>
    <row r="981" ht="16.5" customHeight="1">
      <c r="A981" s="25"/>
      <c r="B981" s="4"/>
      <c r="C981" s="27"/>
      <c r="D981" s="3"/>
      <c r="E981" s="3"/>
      <c r="F981" s="3"/>
      <c r="G981" s="9"/>
      <c r="H981" s="42"/>
      <c r="I981" s="3"/>
      <c r="J981" s="30"/>
      <c r="K981" s="30"/>
      <c r="L981" s="30"/>
      <c r="M981" s="22"/>
      <c r="N981" s="21"/>
      <c r="O981" s="21"/>
      <c r="P981" s="30"/>
      <c r="Q981" s="40"/>
      <c r="R981" s="40"/>
      <c r="S981" s="3"/>
      <c r="T981" s="3"/>
      <c r="U981" s="3"/>
      <c r="V981" s="3"/>
      <c r="W981" s="3"/>
      <c r="X981" s="3"/>
      <c r="Y981" s="3"/>
      <c r="Z981" s="3"/>
    </row>
    <row r="982" ht="16.5" customHeight="1">
      <c r="A982" s="25"/>
      <c r="B982" s="4"/>
      <c r="C982" s="27"/>
      <c r="D982" s="3"/>
      <c r="E982" s="3"/>
      <c r="F982" s="3"/>
      <c r="G982" s="9"/>
      <c r="H982" s="42"/>
      <c r="I982" s="3"/>
      <c r="J982" s="30"/>
      <c r="K982" s="30"/>
      <c r="L982" s="30"/>
      <c r="M982" s="22"/>
      <c r="N982" s="21"/>
      <c r="O982" s="21"/>
      <c r="P982" s="30"/>
      <c r="Q982" s="40"/>
      <c r="R982" s="40"/>
      <c r="S982" s="3"/>
      <c r="T982" s="3"/>
      <c r="U982" s="3"/>
      <c r="V982" s="3"/>
      <c r="W982" s="3"/>
      <c r="X982" s="3"/>
      <c r="Y982" s="3"/>
      <c r="Z982" s="3"/>
    </row>
    <row r="983" ht="16.5" customHeight="1">
      <c r="A983" s="25"/>
      <c r="B983" s="4"/>
      <c r="C983" s="27"/>
      <c r="D983" s="3"/>
      <c r="E983" s="3"/>
      <c r="F983" s="3"/>
      <c r="G983" s="9"/>
      <c r="H983" s="42"/>
      <c r="I983" s="3"/>
      <c r="J983" s="30"/>
      <c r="K983" s="30"/>
      <c r="L983" s="30"/>
      <c r="M983" s="22"/>
      <c r="N983" s="21"/>
      <c r="O983" s="21"/>
      <c r="P983" s="30"/>
      <c r="Q983" s="40"/>
      <c r="R983" s="40"/>
      <c r="S983" s="3"/>
      <c r="T983" s="3"/>
      <c r="U983" s="3"/>
      <c r="V983" s="3"/>
      <c r="W983" s="3"/>
      <c r="X983" s="3"/>
      <c r="Y983" s="3"/>
      <c r="Z983" s="3"/>
    </row>
    <row r="984" ht="16.5" customHeight="1">
      <c r="A984" s="25"/>
      <c r="B984" s="4"/>
      <c r="C984" s="27"/>
      <c r="D984" s="3"/>
      <c r="E984" s="3"/>
      <c r="F984" s="3"/>
      <c r="G984" s="9"/>
      <c r="H984" s="42"/>
      <c r="I984" s="3"/>
      <c r="J984" s="30"/>
      <c r="K984" s="30"/>
      <c r="L984" s="30"/>
      <c r="M984" s="22"/>
      <c r="N984" s="21"/>
      <c r="O984" s="21"/>
      <c r="P984" s="30"/>
      <c r="Q984" s="40"/>
      <c r="R984" s="40"/>
      <c r="S984" s="3"/>
      <c r="T984" s="3"/>
      <c r="U984" s="3"/>
      <c r="V984" s="3"/>
      <c r="W984" s="3"/>
      <c r="X984" s="3"/>
      <c r="Y984" s="3"/>
      <c r="Z984" s="3"/>
    </row>
    <row r="985" ht="16.5" customHeight="1">
      <c r="A985" s="25"/>
      <c r="B985" s="4"/>
      <c r="C985" s="27"/>
      <c r="D985" s="3"/>
      <c r="E985" s="3"/>
      <c r="F985" s="3"/>
      <c r="G985" s="9"/>
      <c r="H985" s="42"/>
      <c r="I985" s="3"/>
      <c r="J985" s="30"/>
      <c r="K985" s="30"/>
      <c r="L985" s="30"/>
      <c r="M985" s="22"/>
      <c r="N985" s="21"/>
      <c r="O985" s="21"/>
      <c r="P985" s="30"/>
      <c r="Q985" s="40"/>
      <c r="R985" s="40"/>
      <c r="S985" s="3"/>
      <c r="T985" s="3"/>
      <c r="U985" s="3"/>
      <c r="V985" s="3"/>
      <c r="W985" s="3"/>
      <c r="X985" s="3"/>
      <c r="Y985" s="3"/>
      <c r="Z985" s="3"/>
    </row>
    <row r="986" ht="16.5" customHeight="1">
      <c r="A986" s="25"/>
      <c r="B986" s="4"/>
      <c r="C986" s="27"/>
      <c r="D986" s="3"/>
      <c r="E986" s="3"/>
      <c r="F986" s="3"/>
      <c r="G986" s="9"/>
      <c r="H986" s="42"/>
      <c r="I986" s="3"/>
      <c r="J986" s="30"/>
      <c r="K986" s="30"/>
      <c r="L986" s="30"/>
      <c r="M986" s="22"/>
      <c r="N986" s="21"/>
      <c r="O986" s="21"/>
      <c r="P986" s="30"/>
      <c r="Q986" s="40"/>
      <c r="R986" s="40"/>
      <c r="S986" s="3"/>
      <c r="T986" s="3"/>
      <c r="U986" s="3"/>
      <c r="V986" s="3"/>
      <c r="W986" s="3"/>
      <c r="X986" s="3"/>
      <c r="Y986" s="3"/>
      <c r="Z986" s="3"/>
    </row>
    <row r="987" ht="16.5" customHeight="1">
      <c r="A987" s="25"/>
      <c r="B987" s="4"/>
      <c r="C987" s="27"/>
      <c r="D987" s="3"/>
      <c r="E987" s="3"/>
      <c r="F987" s="3"/>
      <c r="G987" s="9"/>
      <c r="H987" s="42"/>
      <c r="I987" s="3"/>
      <c r="J987" s="30"/>
      <c r="K987" s="30"/>
      <c r="L987" s="30"/>
      <c r="M987" s="22"/>
      <c r="N987" s="21"/>
      <c r="O987" s="21"/>
      <c r="P987" s="30"/>
      <c r="Q987" s="40"/>
      <c r="R987" s="40"/>
      <c r="S987" s="3"/>
      <c r="T987" s="3"/>
      <c r="U987" s="3"/>
      <c r="V987" s="3"/>
      <c r="W987" s="3"/>
      <c r="X987" s="3"/>
      <c r="Y987" s="3"/>
      <c r="Z987" s="3"/>
    </row>
    <row r="988" ht="16.5" customHeight="1">
      <c r="A988" s="25"/>
      <c r="B988" s="4"/>
      <c r="C988" s="27"/>
      <c r="D988" s="3"/>
      <c r="E988" s="3"/>
      <c r="F988" s="3"/>
      <c r="G988" s="9"/>
      <c r="H988" s="42"/>
      <c r="I988" s="3"/>
      <c r="J988" s="30"/>
      <c r="K988" s="30"/>
      <c r="L988" s="30"/>
      <c r="M988" s="22"/>
      <c r="N988" s="21"/>
      <c r="O988" s="21"/>
      <c r="P988" s="30"/>
      <c r="Q988" s="40"/>
      <c r="R988" s="40"/>
      <c r="S988" s="3"/>
      <c r="T988" s="3"/>
      <c r="U988" s="3"/>
      <c r="V988" s="3"/>
      <c r="W988" s="3"/>
      <c r="X988" s="3"/>
      <c r="Y988" s="3"/>
      <c r="Z988" s="3"/>
    </row>
    <row r="989" ht="16.5" customHeight="1">
      <c r="A989" s="25"/>
      <c r="B989" s="4"/>
      <c r="C989" s="27"/>
      <c r="D989" s="3"/>
      <c r="E989" s="3"/>
      <c r="F989" s="3"/>
      <c r="G989" s="9"/>
      <c r="H989" s="42"/>
      <c r="I989" s="3"/>
      <c r="J989" s="30"/>
      <c r="K989" s="30"/>
      <c r="L989" s="30"/>
      <c r="M989" s="22"/>
      <c r="N989" s="21"/>
      <c r="O989" s="21"/>
      <c r="P989" s="30"/>
      <c r="Q989" s="40"/>
      <c r="R989" s="40"/>
      <c r="S989" s="3"/>
      <c r="T989" s="3"/>
      <c r="U989" s="3"/>
      <c r="V989" s="3"/>
      <c r="W989" s="3"/>
      <c r="X989" s="3"/>
      <c r="Y989" s="3"/>
      <c r="Z989" s="3"/>
    </row>
    <row r="990" ht="16.5" customHeight="1">
      <c r="A990" s="25"/>
      <c r="B990" s="4"/>
      <c r="C990" s="27"/>
      <c r="D990" s="3"/>
      <c r="E990" s="3"/>
      <c r="F990" s="3"/>
      <c r="G990" s="9"/>
      <c r="H990" s="42"/>
      <c r="I990" s="3"/>
      <c r="J990" s="30"/>
      <c r="K990" s="30"/>
      <c r="L990" s="30"/>
      <c r="M990" s="22"/>
      <c r="N990" s="21"/>
      <c r="O990" s="21"/>
      <c r="P990" s="30"/>
      <c r="Q990" s="40"/>
      <c r="R990" s="40"/>
      <c r="S990" s="3"/>
      <c r="T990" s="3"/>
      <c r="U990" s="3"/>
      <c r="V990" s="3"/>
      <c r="W990" s="3"/>
      <c r="X990" s="3"/>
      <c r="Y990" s="3"/>
      <c r="Z990" s="3"/>
    </row>
    <row r="991" ht="16.5" customHeight="1">
      <c r="A991" s="25"/>
      <c r="B991" s="4"/>
      <c r="C991" s="27"/>
      <c r="D991" s="3"/>
      <c r="E991" s="3"/>
      <c r="F991" s="3"/>
      <c r="G991" s="9"/>
      <c r="H991" s="42"/>
      <c r="I991" s="3"/>
      <c r="J991" s="30"/>
      <c r="K991" s="30"/>
      <c r="L991" s="30"/>
      <c r="M991" s="22"/>
      <c r="N991" s="21"/>
      <c r="O991" s="21"/>
      <c r="P991" s="30"/>
      <c r="Q991" s="40"/>
      <c r="R991" s="40"/>
      <c r="S991" s="3"/>
      <c r="T991" s="3"/>
      <c r="U991" s="3"/>
      <c r="V991" s="3"/>
      <c r="W991" s="3"/>
      <c r="X991" s="3"/>
      <c r="Y991" s="3"/>
      <c r="Z991" s="3"/>
    </row>
    <row r="992" ht="16.5" customHeight="1">
      <c r="A992" s="25"/>
      <c r="B992" s="4"/>
      <c r="C992" s="27"/>
      <c r="D992" s="3"/>
      <c r="E992" s="3"/>
      <c r="F992" s="3"/>
      <c r="G992" s="9"/>
      <c r="H992" s="42"/>
      <c r="I992" s="3"/>
      <c r="J992" s="30"/>
      <c r="K992" s="30"/>
      <c r="L992" s="30"/>
      <c r="M992" s="22"/>
      <c r="N992" s="21"/>
      <c r="O992" s="21"/>
      <c r="P992" s="30"/>
      <c r="Q992" s="40"/>
      <c r="R992" s="40"/>
      <c r="S992" s="3"/>
      <c r="T992" s="3"/>
      <c r="U992" s="3"/>
      <c r="V992" s="3"/>
      <c r="W992" s="3"/>
      <c r="X992" s="3"/>
      <c r="Y992" s="3"/>
      <c r="Z992" s="3"/>
    </row>
    <row r="993" ht="16.5" customHeight="1">
      <c r="A993" s="25"/>
      <c r="B993" s="4"/>
      <c r="C993" s="27"/>
      <c r="D993" s="3"/>
      <c r="E993" s="3"/>
      <c r="F993" s="3"/>
      <c r="G993" s="9"/>
      <c r="H993" s="42"/>
      <c r="I993" s="3"/>
      <c r="J993" s="30"/>
      <c r="K993" s="30"/>
      <c r="L993" s="30"/>
      <c r="M993" s="22"/>
      <c r="N993" s="21"/>
      <c r="O993" s="21"/>
      <c r="P993" s="30"/>
      <c r="Q993" s="40"/>
      <c r="R993" s="40"/>
      <c r="S993" s="3"/>
      <c r="T993" s="3"/>
      <c r="U993" s="3"/>
      <c r="V993" s="3"/>
      <c r="W993" s="3"/>
      <c r="X993" s="3"/>
      <c r="Y993" s="3"/>
      <c r="Z993" s="3"/>
    </row>
    <row r="994" ht="16.5" customHeight="1">
      <c r="A994" s="25"/>
      <c r="B994" s="4"/>
      <c r="C994" s="27"/>
      <c r="D994" s="3"/>
      <c r="E994" s="3"/>
      <c r="F994" s="3"/>
      <c r="G994" s="9"/>
      <c r="H994" s="42"/>
      <c r="I994" s="3"/>
      <c r="J994" s="30"/>
      <c r="K994" s="30"/>
      <c r="L994" s="30"/>
      <c r="M994" s="22"/>
      <c r="N994" s="21"/>
      <c r="O994" s="21"/>
      <c r="P994" s="30"/>
      <c r="Q994" s="40"/>
      <c r="R994" s="40"/>
      <c r="S994" s="3"/>
      <c r="T994" s="3"/>
      <c r="U994" s="3"/>
      <c r="V994" s="3"/>
      <c r="W994" s="3"/>
      <c r="X994" s="3"/>
      <c r="Y994" s="3"/>
      <c r="Z994" s="3"/>
    </row>
    <row r="995" ht="16.5" customHeight="1">
      <c r="A995" s="25"/>
      <c r="B995" s="4"/>
      <c r="C995" s="27"/>
      <c r="D995" s="3"/>
      <c r="E995" s="3"/>
      <c r="F995" s="3"/>
      <c r="G995" s="9"/>
      <c r="H995" s="42"/>
      <c r="I995" s="3"/>
      <c r="J995" s="30"/>
      <c r="K995" s="30"/>
      <c r="L995" s="30"/>
      <c r="M995" s="22"/>
      <c r="N995" s="21"/>
      <c r="O995" s="21"/>
      <c r="P995" s="30"/>
      <c r="Q995" s="40"/>
      <c r="R995" s="40"/>
      <c r="S995" s="3"/>
      <c r="T995" s="3"/>
      <c r="U995" s="3"/>
      <c r="V995" s="3"/>
      <c r="W995" s="3"/>
      <c r="X995" s="3"/>
      <c r="Y995" s="3"/>
      <c r="Z995" s="3"/>
    </row>
    <row r="996" ht="16.5" customHeight="1">
      <c r="A996" s="25"/>
      <c r="B996" s="4"/>
      <c r="C996" s="27"/>
      <c r="D996" s="3"/>
      <c r="E996" s="3"/>
      <c r="F996" s="3"/>
      <c r="G996" s="9"/>
      <c r="H996" s="42"/>
      <c r="I996" s="3"/>
      <c r="J996" s="30"/>
      <c r="K996" s="30"/>
      <c r="L996" s="30"/>
      <c r="M996" s="22"/>
      <c r="N996" s="21"/>
      <c r="O996" s="21"/>
      <c r="P996" s="30"/>
      <c r="Q996" s="40"/>
      <c r="R996" s="40"/>
      <c r="S996" s="3"/>
      <c r="T996" s="3"/>
      <c r="U996" s="3"/>
      <c r="V996" s="3"/>
      <c r="W996" s="3"/>
      <c r="X996" s="3"/>
      <c r="Y996" s="3"/>
      <c r="Z996" s="3"/>
    </row>
    <row r="997" ht="16.5" customHeight="1">
      <c r="A997" s="25"/>
      <c r="B997" s="4"/>
      <c r="C997" s="27"/>
      <c r="D997" s="3"/>
      <c r="E997" s="3"/>
      <c r="F997" s="3"/>
      <c r="G997" s="9"/>
      <c r="H997" s="42"/>
      <c r="I997" s="3"/>
      <c r="J997" s="30"/>
      <c r="K997" s="30"/>
      <c r="L997" s="30"/>
      <c r="M997" s="22"/>
      <c r="N997" s="21"/>
      <c r="O997" s="21"/>
      <c r="P997" s="30"/>
      <c r="Q997" s="40"/>
      <c r="R997" s="40"/>
      <c r="S997" s="3"/>
      <c r="T997" s="3"/>
      <c r="U997" s="3"/>
      <c r="V997" s="3"/>
      <c r="W997" s="3"/>
      <c r="X997" s="3"/>
      <c r="Y997" s="3"/>
      <c r="Z997" s="3"/>
    </row>
    <row r="998" ht="16.5" customHeight="1">
      <c r="A998" s="25"/>
      <c r="B998" s="4"/>
      <c r="C998" s="27"/>
      <c r="D998" s="3"/>
      <c r="E998" s="3"/>
      <c r="F998" s="3"/>
      <c r="G998" s="9"/>
      <c r="H998" s="42"/>
      <c r="I998" s="3"/>
      <c r="J998" s="30"/>
      <c r="K998" s="30"/>
      <c r="L998" s="30"/>
      <c r="M998" s="22"/>
      <c r="N998" s="21"/>
      <c r="O998" s="21"/>
      <c r="P998" s="30"/>
      <c r="Q998" s="40"/>
      <c r="R998" s="40"/>
      <c r="S998" s="3"/>
      <c r="T998" s="3"/>
      <c r="U998" s="3"/>
      <c r="V998" s="3"/>
      <c r="W998" s="3"/>
      <c r="X998" s="3"/>
      <c r="Y998" s="3"/>
      <c r="Z998" s="3"/>
    </row>
    <row r="999" ht="16.5" customHeight="1">
      <c r="A999" s="25"/>
      <c r="B999" s="4"/>
      <c r="C999" s="27"/>
      <c r="D999" s="3"/>
      <c r="E999" s="3"/>
      <c r="F999" s="3"/>
      <c r="G999" s="9"/>
      <c r="H999" s="42"/>
      <c r="I999" s="3"/>
      <c r="J999" s="30"/>
      <c r="K999" s="30"/>
      <c r="L999" s="30"/>
      <c r="M999" s="22"/>
      <c r="N999" s="21"/>
      <c r="O999" s="21"/>
      <c r="P999" s="30"/>
      <c r="Q999" s="40"/>
      <c r="R999" s="40"/>
      <c r="S999" s="3"/>
      <c r="T999" s="3"/>
      <c r="U999" s="3"/>
      <c r="V999" s="3"/>
      <c r="W999" s="3"/>
      <c r="X999" s="3"/>
      <c r="Y999" s="3"/>
      <c r="Z999" s="3"/>
    </row>
    <row r="1000" ht="16.5" customHeight="1">
      <c r="A1000" s="25"/>
      <c r="B1000" s="4"/>
      <c r="C1000" s="27"/>
      <c r="D1000" s="3"/>
      <c r="E1000" s="3"/>
      <c r="F1000" s="3"/>
      <c r="G1000" s="9"/>
      <c r="H1000" s="42"/>
      <c r="I1000" s="3"/>
      <c r="J1000" s="30"/>
      <c r="K1000" s="30"/>
      <c r="L1000" s="30"/>
      <c r="M1000" s="22"/>
      <c r="N1000" s="21"/>
      <c r="O1000" s="21"/>
      <c r="P1000" s="30"/>
      <c r="Q1000" s="40"/>
      <c r="R1000" s="40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44"/>
    <col customWidth="1" min="4" max="4" width="5.78"/>
    <col customWidth="1" min="5" max="7" width="7.33"/>
    <col customWidth="1" min="8" max="8" width="7.22"/>
    <col customWidth="1" min="9" max="9" width="7.44"/>
    <col customWidth="1" min="10" max="10" width="12.67"/>
    <col customWidth="1" min="11" max="12" width="7.11"/>
    <col customWidth="1" min="13" max="13" width="8.78"/>
    <col customWidth="1" min="14" max="14" width="6.22"/>
    <col customWidth="1" min="15" max="16" width="3.67"/>
    <col customWidth="1" min="17" max="17" width="14.11"/>
    <col customWidth="1" min="18" max="18" width="11.78"/>
    <col customWidth="1" min="19" max="19" width="8.89"/>
    <col customWidth="1" min="20" max="38" width="7.0"/>
  </cols>
  <sheetData>
    <row r="1" ht="16.5" customHeight="1">
      <c r="A1" s="25" t="s">
        <v>0</v>
      </c>
      <c r="B1" s="4"/>
      <c r="C1" s="27" t="s">
        <v>2</v>
      </c>
      <c r="D1" s="3" t="s">
        <v>3</v>
      </c>
      <c r="E1" s="3" t="s">
        <v>4</v>
      </c>
      <c r="F1" s="3" t="s">
        <v>5</v>
      </c>
      <c r="G1" s="9" t="s">
        <v>6</v>
      </c>
      <c r="H1" s="104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3" t="s">
        <v>23</v>
      </c>
      <c r="O1" s="23" t="s">
        <v>24</v>
      </c>
      <c r="P1" s="24" t="s">
        <v>25</v>
      </c>
      <c r="Q1" s="23" t="s">
        <v>26</v>
      </c>
      <c r="R1" s="3" t="s">
        <v>27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16.5" customHeight="1">
      <c r="A2" s="25">
        <v>46152.0</v>
      </c>
      <c r="B2" s="74">
        <f t="shared" ref="B2:B74" si="1">A2</f>
        <v>46152</v>
      </c>
      <c r="C2" s="27" t="s">
        <v>1419</v>
      </c>
      <c r="D2" s="3">
        <f>I6</f>
        <v>62078</v>
      </c>
      <c r="E2" s="3">
        <v>178.0</v>
      </c>
      <c r="F2" s="14">
        <f>E2</f>
        <v>178</v>
      </c>
      <c r="G2" s="29">
        <f t="shared" ref="G2:G74" si="2">$D$2-F2</f>
        <v>61900</v>
      </c>
      <c r="H2" s="13">
        <v>46202.0</v>
      </c>
      <c r="I2" s="14">
        <v>45000.0</v>
      </c>
      <c r="J2" s="21" t="s">
        <v>1420</v>
      </c>
      <c r="K2" s="21"/>
      <c r="L2" s="21" t="s">
        <v>624</v>
      </c>
      <c r="M2" s="22" t="s">
        <v>1659</v>
      </c>
      <c r="P2" s="24"/>
      <c r="Q2" s="23" t="s">
        <v>1660</v>
      </c>
      <c r="R2" s="30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ht="16.5" customHeight="1">
      <c r="A3" s="25">
        <v>46153.0</v>
      </c>
      <c r="B3" s="74">
        <f t="shared" si="1"/>
        <v>46153</v>
      </c>
      <c r="C3" s="12"/>
      <c r="D3" s="34"/>
      <c r="E3" s="3">
        <v>882.0</v>
      </c>
      <c r="F3" s="14">
        <f t="shared" ref="F3:F74" si="3">F2+E3</f>
        <v>1060</v>
      </c>
      <c r="G3" s="29">
        <f t="shared" si="2"/>
        <v>61018</v>
      </c>
      <c r="H3" s="13">
        <v>46209.0</v>
      </c>
      <c r="I3" s="14">
        <v>21000.0</v>
      </c>
      <c r="J3" s="21" t="s">
        <v>1420</v>
      </c>
      <c r="K3" s="21"/>
      <c r="L3" s="21" t="s">
        <v>129</v>
      </c>
      <c r="M3" s="22" t="s">
        <v>1661</v>
      </c>
      <c r="P3" s="24"/>
      <c r="Q3" s="23" t="s">
        <v>1662</v>
      </c>
      <c r="R3" s="30"/>
      <c r="V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16.5" customHeight="1">
      <c r="A4" s="25">
        <v>46154.0</v>
      </c>
      <c r="B4" s="74">
        <f t="shared" si="1"/>
        <v>46154</v>
      </c>
      <c r="C4" s="12"/>
      <c r="D4" s="34"/>
      <c r="E4" s="3">
        <v>880.0</v>
      </c>
      <c r="F4" s="14">
        <f t="shared" si="3"/>
        <v>1940</v>
      </c>
      <c r="G4" s="29">
        <f t="shared" si="2"/>
        <v>60138</v>
      </c>
      <c r="H4" s="13">
        <v>46223.0</v>
      </c>
      <c r="I4" s="14">
        <v>45000.0</v>
      </c>
      <c r="J4" s="21" t="s">
        <v>1420</v>
      </c>
      <c r="K4" s="21"/>
      <c r="L4" s="21" t="s">
        <v>1663</v>
      </c>
      <c r="M4" s="22" t="s">
        <v>1421</v>
      </c>
      <c r="P4" s="24"/>
      <c r="Q4" s="40" t="s">
        <v>1664</v>
      </c>
      <c r="R4" s="30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ht="16.5" customHeight="1">
      <c r="A5" s="25">
        <v>46155.0</v>
      </c>
      <c r="B5" s="74">
        <f t="shared" si="1"/>
        <v>46155</v>
      </c>
      <c r="C5" s="12"/>
      <c r="D5" s="34"/>
      <c r="E5" s="3">
        <v>883.0</v>
      </c>
      <c r="F5" s="14">
        <f t="shared" si="3"/>
        <v>2823</v>
      </c>
      <c r="G5" s="29">
        <f t="shared" si="2"/>
        <v>59255</v>
      </c>
      <c r="H5" s="13"/>
      <c r="I5" s="14">
        <f>SUM(I2:I4)</f>
        <v>111000</v>
      </c>
      <c r="J5" s="21"/>
      <c r="K5" s="21"/>
      <c r="L5" s="21"/>
      <c r="P5" s="24"/>
      <c r="Q5" s="12"/>
      <c r="R5" s="30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ht="16.5" customHeight="1">
      <c r="A6" s="25">
        <v>46156.0</v>
      </c>
      <c r="B6" s="74">
        <f t="shared" si="1"/>
        <v>46156</v>
      </c>
      <c r="C6" s="12"/>
      <c r="D6" s="34"/>
      <c r="E6" s="3">
        <v>881.0</v>
      </c>
      <c r="F6" s="14">
        <f t="shared" si="3"/>
        <v>3704</v>
      </c>
      <c r="G6" s="29">
        <f t="shared" si="2"/>
        <v>58374</v>
      </c>
      <c r="H6" s="13" t="s">
        <v>1665</v>
      </c>
      <c r="I6" s="14">
        <v>62078.0</v>
      </c>
      <c r="J6" s="21"/>
      <c r="K6" s="21"/>
      <c r="L6" s="21"/>
      <c r="P6" s="24"/>
      <c r="Q6" s="12"/>
      <c r="R6" s="40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ht="16.5" customHeight="1">
      <c r="A7" s="25">
        <v>46157.0</v>
      </c>
      <c r="B7" s="74">
        <f t="shared" si="1"/>
        <v>46157</v>
      </c>
      <c r="C7" s="12"/>
      <c r="D7" s="34"/>
      <c r="E7" s="3">
        <v>881.0</v>
      </c>
      <c r="F7" s="14">
        <f t="shared" si="3"/>
        <v>4585</v>
      </c>
      <c r="G7" s="29">
        <f t="shared" si="2"/>
        <v>57493</v>
      </c>
      <c r="H7" s="13" t="s">
        <v>1658</v>
      </c>
      <c r="I7" s="14">
        <v>25900.0</v>
      </c>
      <c r="J7" s="21"/>
      <c r="K7" s="21"/>
      <c r="L7" s="21"/>
      <c r="P7" s="24"/>
      <c r="Q7" s="12"/>
      <c r="R7" s="30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ht="16.5" customHeight="1">
      <c r="A8" s="25">
        <v>46158.0</v>
      </c>
      <c r="B8" s="74">
        <f t="shared" si="1"/>
        <v>46158</v>
      </c>
      <c r="C8" s="12"/>
      <c r="D8" s="34"/>
      <c r="E8" s="3">
        <v>883.0</v>
      </c>
      <c r="F8" s="14">
        <f t="shared" si="3"/>
        <v>5468</v>
      </c>
      <c r="G8" s="29">
        <f t="shared" si="2"/>
        <v>56610</v>
      </c>
      <c r="H8" s="13" t="s">
        <v>147</v>
      </c>
      <c r="I8" s="14">
        <v>23022.0</v>
      </c>
      <c r="J8" s="21"/>
      <c r="K8" s="21"/>
      <c r="L8" s="21"/>
      <c r="P8" s="24"/>
      <c r="Q8" s="12"/>
      <c r="R8" s="30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ht="16.5" customHeight="1">
      <c r="A9" s="25">
        <v>46159.0</v>
      </c>
      <c r="B9" s="74">
        <f t="shared" si="1"/>
        <v>46159</v>
      </c>
      <c r="C9" s="12"/>
      <c r="D9" s="34"/>
      <c r="E9" s="3">
        <v>881.0</v>
      </c>
      <c r="F9" s="14">
        <f t="shared" si="3"/>
        <v>6349</v>
      </c>
      <c r="G9" s="29">
        <f t="shared" si="2"/>
        <v>55729</v>
      </c>
      <c r="H9" s="13"/>
      <c r="I9" s="14">
        <f>SUM(I6:I8)</f>
        <v>111000</v>
      </c>
      <c r="J9" s="21"/>
      <c r="K9" s="21"/>
      <c r="L9" s="21"/>
      <c r="P9" s="24"/>
      <c r="Q9" s="12"/>
      <c r="R9" s="30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ht="16.5" customHeight="1">
      <c r="A10" s="25">
        <v>46160.0</v>
      </c>
      <c r="B10" s="74">
        <f t="shared" si="1"/>
        <v>46160</v>
      </c>
      <c r="C10" s="12"/>
      <c r="D10" s="34"/>
      <c r="E10" s="3">
        <v>883.0</v>
      </c>
      <c r="F10" s="14">
        <f t="shared" si="3"/>
        <v>7232</v>
      </c>
      <c r="G10" s="29">
        <f t="shared" si="2"/>
        <v>54846</v>
      </c>
      <c r="I10" s="14"/>
      <c r="J10" s="21"/>
      <c r="K10" s="21"/>
      <c r="L10" s="21"/>
      <c r="P10" s="24"/>
      <c r="Q10" s="12"/>
      <c r="R10" s="30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ht="16.5" customHeight="1">
      <c r="A11" s="25">
        <v>46161.0</v>
      </c>
      <c r="B11" s="74">
        <f t="shared" si="1"/>
        <v>46161</v>
      </c>
      <c r="C11" s="12"/>
      <c r="D11" s="34"/>
      <c r="E11" s="3">
        <v>880.0</v>
      </c>
      <c r="F11" s="14">
        <f t="shared" si="3"/>
        <v>8112</v>
      </c>
      <c r="G11" s="29">
        <f t="shared" si="2"/>
        <v>53966</v>
      </c>
      <c r="I11" s="14"/>
      <c r="J11" s="21"/>
      <c r="K11" s="21"/>
      <c r="L11" s="21"/>
      <c r="P11" s="24"/>
      <c r="Q11" s="12"/>
      <c r="R11" s="30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ht="16.5" customHeight="1">
      <c r="A12" s="25">
        <v>46162.0</v>
      </c>
      <c r="B12" s="74">
        <f t="shared" si="1"/>
        <v>46162</v>
      </c>
      <c r="C12" s="12"/>
      <c r="D12" s="34"/>
      <c r="E12" s="3">
        <v>882.0</v>
      </c>
      <c r="F12" s="14">
        <f t="shared" si="3"/>
        <v>8994</v>
      </c>
      <c r="G12" s="29">
        <f t="shared" si="2"/>
        <v>53084</v>
      </c>
      <c r="I12" s="14"/>
      <c r="J12" s="21"/>
      <c r="K12" s="21"/>
      <c r="L12" s="21"/>
      <c r="P12" s="24"/>
      <c r="Q12" s="12"/>
      <c r="R12" s="30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ht="16.5" customHeight="1">
      <c r="A13" s="25">
        <v>46163.0</v>
      </c>
      <c r="B13" s="74">
        <f t="shared" si="1"/>
        <v>46163</v>
      </c>
      <c r="C13" s="12"/>
      <c r="D13" s="34"/>
      <c r="E13" s="3">
        <v>872.0</v>
      </c>
      <c r="F13" s="14">
        <f t="shared" si="3"/>
        <v>9866</v>
      </c>
      <c r="G13" s="29">
        <f t="shared" si="2"/>
        <v>52212</v>
      </c>
      <c r="I13" s="14"/>
      <c r="J13" s="21"/>
      <c r="K13" s="21"/>
      <c r="L13" s="21"/>
      <c r="P13" s="24"/>
      <c r="Q13" s="12"/>
      <c r="R13" s="30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ht="16.5" customHeight="1">
      <c r="A14" s="25">
        <v>46164.0</v>
      </c>
      <c r="B14" s="74">
        <f t="shared" si="1"/>
        <v>46164</v>
      </c>
      <c r="C14" s="12"/>
      <c r="E14" s="3">
        <v>884.0</v>
      </c>
      <c r="F14" s="14">
        <f t="shared" si="3"/>
        <v>10750</v>
      </c>
      <c r="G14" s="29">
        <f t="shared" si="2"/>
        <v>51328</v>
      </c>
      <c r="I14" s="14"/>
      <c r="J14" s="21"/>
      <c r="K14" s="21"/>
      <c r="L14" s="21"/>
      <c r="P14" s="24"/>
      <c r="Q14" s="12"/>
      <c r="R14" s="40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ht="16.5" customHeight="1">
      <c r="A15" s="25">
        <v>46165.0</v>
      </c>
      <c r="B15" s="74">
        <f t="shared" si="1"/>
        <v>46165</v>
      </c>
      <c r="C15" s="12"/>
      <c r="D15" s="34"/>
      <c r="E15" s="3">
        <v>879.0</v>
      </c>
      <c r="F15" s="14">
        <f t="shared" si="3"/>
        <v>11629</v>
      </c>
      <c r="G15" s="29">
        <f t="shared" si="2"/>
        <v>50449</v>
      </c>
      <c r="R15" s="30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ht="16.5" customHeight="1">
      <c r="A16" s="25">
        <v>46166.0</v>
      </c>
      <c r="B16" s="74">
        <f t="shared" si="1"/>
        <v>46166</v>
      </c>
      <c r="C16" s="12"/>
      <c r="E16" s="3">
        <v>884.0</v>
      </c>
      <c r="F16" s="14">
        <f t="shared" si="3"/>
        <v>12513</v>
      </c>
      <c r="G16" s="29">
        <f t="shared" si="2"/>
        <v>49565</v>
      </c>
      <c r="R16" s="30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ht="16.5" customHeight="1">
      <c r="A17" s="25">
        <v>46167.0</v>
      </c>
      <c r="B17" s="74">
        <f t="shared" si="1"/>
        <v>46167</v>
      </c>
      <c r="C17" s="12"/>
      <c r="D17" s="34"/>
      <c r="E17" s="3">
        <v>879.0</v>
      </c>
      <c r="F17" s="14">
        <f t="shared" si="3"/>
        <v>13392</v>
      </c>
      <c r="G17" s="29">
        <f t="shared" si="2"/>
        <v>48686</v>
      </c>
      <c r="R17" s="30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ht="16.5" customHeight="1">
      <c r="A18" s="25">
        <v>46168.0</v>
      </c>
      <c r="B18" s="74">
        <f t="shared" si="1"/>
        <v>46168</v>
      </c>
      <c r="C18" s="12"/>
      <c r="E18" s="3">
        <v>882.0</v>
      </c>
      <c r="F18" s="14">
        <f t="shared" si="3"/>
        <v>14274</v>
      </c>
      <c r="G18" s="29">
        <f t="shared" si="2"/>
        <v>47804</v>
      </c>
      <c r="R18" s="30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ht="16.5" customHeight="1">
      <c r="A19" s="25">
        <v>46169.0</v>
      </c>
      <c r="B19" s="74">
        <f t="shared" si="1"/>
        <v>46169</v>
      </c>
      <c r="C19" s="12"/>
      <c r="D19" s="34"/>
      <c r="E19" s="3">
        <v>882.0</v>
      </c>
      <c r="F19" s="14">
        <f t="shared" si="3"/>
        <v>15156</v>
      </c>
      <c r="G19" s="29">
        <f t="shared" si="2"/>
        <v>46922</v>
      </c>
      <c r="R19" s="30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ht="16.5" customHeight="1">
      <c r="A20" s="25">
        <v>46170.0</v>
      </c>
      <c r="B20" s="74">
        <f t="shared" si="1"/>
        <v>46170</v>
      </c>
      <c r="C20" s="12"/>
      <c r="E20" s="3">
        <v>862.0</v>
      </c>
      <c r="F20" s="14">
        <f t="shared" si="3"/>
        <v>16018</v>
      </c>
      <c r="G20" s="29">
        <f t="shared" si="2"/>
        <v>46060</v>
      </c>
      <c r="R20" s="40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ht="16.5" customHeight="1">
      <c r="A21" s="25">
        <v>46171.0</v>
      </c>
      <c r="B21" s="74">
        <f t="shared" si="1"/>
        <v>46171</v>
      </c>
      <c r="C21" s="12"/>
      <c r="D21" s="34"/>
      <c r="E21" s="3">
        <v>880.0</v>
      </c>
      <c r="F21" s="14">
        <f t="shared" si="3"/>
        <v>16898</v>
      </c>
      <c r="G21" s="29">
        <f t="shared" si="2"/>
        <v>45180</v>
      </c>
      <c r="R21" s="30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ht="16.5" customHeight="1">
      <c r="A22" s="25">
        <v>46172.0</v>
      </c>
      <c r="B22" s="74">
        <f t="shared" si="1"/>
        <v>46172</v>
      </c>
      <c r="C22" s="12"/>
      <c r="E22" s="3">
        <v>882.0</v>
      </c>
      <c r="F22" s="14">
        <f t="shared" si="3"/>
        <v>17780</v>
      </c>
      <c r="G22" s="29">
        <f t="shared" si="2"/>
        <v>44298</v>
      </c>
      <c r="R22" s="30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ht="16.5" customHeight="1">
      <c r="A23" s="25">
        <v>46173.0</v>
      </c>
      <c r="B23" s="74">
        <f t="shared" si="1"/>
        <v>46173</v>
      </c>
      <c r="C23" s="12"/>
      <c r="D23" s="34"/>
      <c r="E23" s="3">
        <v>880.0</v>
      </c>
      <c r="F23" s="14">
        <f t="shared" si="3"/>
        <v>18660</v>
      </c>
      <c r="G23" s="29">
        <f t="shared" si="2"/>
        <v>43418</v>
      </c>
      <c r="R23" s="30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ht="16.5" customHeight="1">
      <c r="A24" s="25">
        <v>46174.0</v>
      </c>
      <c r="B24" s="74">
        <f t="shared" si="1"/>
        <v>46174</v>
      </c>
      <c r="C24" s="12"/>
      <c r="E24" s="3">
        <v>729.0</v>
      </c>
      <c r="F24" s="14">
        <f t="shared" si="3"/>
        <v>19389</v>
      </c>
      <c r="G24" s="29">
        <f t="shared" si="2"/>
        <v>42689</v>
      </c>
      <c r="R24" s="30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ht="16.5" customHeight="1">
      <c r="A25" s="25">
        <v>46175.0</v>
      </c>
      <c r="B25" s="74">
        <f t="shared" si="1"/>
        <v>46175</v>
      </c>
      <c r="C25" s="12"/>
      <c r="D25" s="34"/>
      <c r="E25" s="3">
        <v>864.0</v>
      </c>
      <c r="F25" s="14">
        <f t="shared" si="3"/>
        <v>20253</v>
      </c>
      <c r="G25" s="29">
        <f t="shared" si="2"/>
        <v>41825</v>
      </c>
      <c r="R25" s="30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ht="16.5" customHeight="1">
      <c r="A26" s="25">
        <v>46176.0</v>
      </c>
      <c r="B26" s="74">
        <f t="shared" si="1"/>
        <v>46176</v>
      </c>
      <c r="C26" s="12"/>
      <c r="E26" s="3">
        <v>871.0</v>
      </c>
      <c r="F26" s="14">
        <f t="shared" si="3"/>
        <v>21124</v>
      </c>
      <c r="G26" s="29">
        <f t="shared" si="2"/>
        <v>40954</v>
      </c>
      <c r="R26" s="40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ht="16.5" customHeight="1">
      <c r="A27" s="25">
        <v>46177.0</v>
      </c>
      <c r="B27" s="74">
        <f t="shared" si="1"/>
        <v>46177</v>
      </c>
      <c r="C27" s="12"/>
      <c r="D27" s="34"/>
      <c r="E27" s="3">
        <v>695.0</v>
      </c>
      <c r="F27" s="14">
        <f t="shared" si="3"/>
        <v>21819</v>
      </c>
      <c r="G27" s="29">
        <f t="shared" si="2"/>
        <v>40259</v>
      </c>
      <c r="R27" s="30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ht="16.5" customHeight="1">
      <c r="A28" s="25">
        <v>46178.0</v>
      </c>
      <c r="B28" s="74">
        <f t="shared" si="1"/>
        <v>46178</v>
      </c>
      <c r="C28" s="12"/>
      <c r="E28" s="3">
        <v>1027.0</v>
      </c>
      <c r="F28" s="14">
        <f t="shared" si="3"/>
        <v>22846</v>
      </c>
      <c r="G28" s="29">
        <f t="shared" si="2"/>
        <v>39232</v>
      </c>
      <c r="R28" s="30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ht="16.5" customHeight="1">
      <c r="A29" s="25">
        <v>46179.0</v>
      </c>
      <c r="B29" s="74">
        <f t="shared" si="1"/>
        <v>46179</v>
      </c>
      <c r="C29" s="12"/>
      <c r="D29" s="34"/>
      <c r="E29" s="3">
        <v>884.0</v>
      </c>
      <c r="F29" s="14">
        <f t="shared" si="3"/>
        <v>23730</v>
      </c>
      <c r="G29" s="29">
        <f t="shared" si="2"/>
        <v>38348</v>
      </c>
      <c r="R29" s="30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ht="16.5" customHeight="1">
      <c r="A30" s="25">
        <v>46180.0</v>
      </c>
      <c r="B30" s="74">
        <f t="shared" si="1"/>
        <v>46180</v>
      </c>
      <c r="C30" s="12"/>
      <c r="E30" s="3">
        <v>883.0</v>
      </c>
      <c r="F30" s="14">
        <f t="shared" si="3"/>
        <v>24613</v>
      </c>
      <c r="G30" s="29">
        <f t="shared" si="2"/>
        <v>37465</v>
      </c>
      <c r="R30" s="30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ht="16.5" customHeight="1">
      <c r="A31" s="25">
        <v>46181.0</v>
      </c>
      <c r="B31" s="74">
        <f t="shared" si="1"/>
        <v>46181</v>
      </c>
      <c r="C31" s="12"/>
      <c r="D31" s="34"/>
      <c r="E31" s="3">
        <v>883.0</v>
      </c>
      <c r="F31" s="14">
        <f t="shared" si="3"/>
        <v>25496</v>
      </c>
      <c r="G31" s="29">
        <f t="shared" si="2"/>
        <v>36582</v>
      </c>
      <c r="R31" s="30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ht="16.5" customHeight="1">
      <c r="A32" s="25">
        <v>46182.0</v>
      </c>
      <c r="B32" s="74">
        <f t="shared" si="1"/>
        <v>46182</v>
      </c>
      <c r="C32" s="12"/>
      <c r="E32" s="3">
        <v>827.0</v>
      </c>
      <c r="F32" s="14">
        <f t="shared" si="3"/>
        <v>26323</v>
      </c>
      <c r="G32" s="29">
        <f t="shared" si="2"/>
        <v>35755</v>
      </c>
      <c r="R32" s="40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ht="16.5" customHeight="1">
      <c r="A33" s="25">
        <v>46183.0</v>
      </c>
      <c r="B33" s="74">
        <f t="shared" si="1"/>
        <v>46183</v>
      </c>
      <c r="C33" s="12"/>
      <c r="D33" s="34"/>
      <c r="E33" s="3">
        <v>880.0</v>
      </c>
      <c r="F33" s="14">
        <f t="shared" si="3"/>
        <v>27203</v>
      </c>
      <c r="G33" s="29">
        <f t="shared" si="2"/>
        <v>34875</v>
      </c>
      <c r="R33" s="30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ht="16.5" customHeight="1">
      <c r="A34" s="25">
        <v>46184.0</v>
      </c>
      <c r="B34" s="74">
        <f t="shared" si="1"/>
        <v>46184</v>
      </c>
      <c r="C34" s="12"/>
      <c r="E34" s="3">
        <v>879.0</v>
      </c>
      <c r="F34" s="14">
        <f t="shared" si="3"/>
        <v>28082</v>
      </c>
      <c r="G34" s="29">
        <f t="shared" si="2"/>
        <v>33996</v>
      </c>
      <c r="R34" s="30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ht="16.5" customHeight="1">
      <c r="A35" s="25">
        <v>46185.0</v>
      </c>
      <c r="B35" s="74">
        <f t="shared" si="1"/>
        <v>46185</v>
      </c>
      <c r="C35" s="12"/>
      <c r="D35" s="34"/>
      <c r="E35" s="3">
        <v>880.0</v>
      </c>
      <c r="F35" s="14">
        <f t="shared" si="3"/>
        <v>28962</v>
      </c>
      <c r="G35" s="29">
        <f t="shared" si="2"/>
        <v>33116</v>
      </c>
      <c r="R35" s="30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ht="16.5" customHeight="1">
      <c r="A36" s="25">
        <v>46186.0</v>
      </c>
      <c r="B36" s="74">
        <f t="shared" si="1"/>
        <v>46186</v>
      </c>
      <c r="C36" s="12"/>
      <c r="E36" s="3">
        <v>879.0</v>
      </c>
      <c r="F36" s="14">
        <f t="shared" si="3"/>
        <v>29841</v>
      </c>
      <c r="G36" s="29">
        <f t="shared" si="2"/>
        <v>32237</v>
      </c>
      <c r="R36" s="30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ht="16.5" customHeight="1">
      <c r="A37" s="25">
        <v>46187.0</v>
      </c>
      <c r="B37" s="74">
        <f t="shared" si="1"/>
        <v>46187</v>
      </c>
      <c r="C37" s="12"/>
      <c r="D37" s="34"/>
      <c r="E37" s="3">
        <v>878.0</v>
      </c>
      <c r="F37" s="14">
        <f t="shared" si="3"/>
        <v>30719</v>
      </c>
      <c r="G37" s="29">
        <f t="shared" si="2"/>
        <v>31359</v>
      </c>
      <c r="R37" s="30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ht="16.5" customHeight="1">
      <c r="A38" s="25">
        <v>46188.0</v>
      </c>
      <c r="B38" s="74">
        <f t="shared" si="1"/>
        <v>46188</v>
      </c>
      <c r="C38" s="12"/>
      <c r="E38" s="3">
        <v>880.0</v>
      </c>
      <c r="F38" s="14">
        <f t="shared" si="3"/>
        <v>31599</v>
      </c>
      <c r="G38" s="29">
        <f t="shared" si="2"/>
        <v>30479</v>
      </c>
      <c r="R38" s="40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ht="16.5" customHeight="1">
      <c r="A39" s="25">
        <v>46189.0</v>
      </c>
      <c r="B39" s="74">
        <f t="shared" si="1"/>
        <v>46189</v>
      </c>
      <c r="C39" s="12"/>
      <c r="D39" s="34"/>
      <c r="E39" s="3">
        <v>879.0</v>
      </c>
      <c r="F39" s="14">
        <f t="shared" si="3"/>
        <v>32478</v>
      </c>
      <c r="G39" s="29">
        <f t="shared" si="2"/>
        <v>29600</v>
      </c>
      <c r="R39" s="30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ht="16.5" customHeight="1">
      <c r="A40" s="25">
        <v>46190.0</v>
      </c>
      <c r="B40" s="74">
        <f t="shared" si="1"/>
        <v>46190</v>
      </c>
      <c r="C40" s="12"/>
      <c r="E40" s="3">
        <v>880.0</v>
      </c>
      <c r="F40" s="14">
        <f t="shared" si="3"/>
        <v>33358</v>
      </c>
      <c r="G40" s="29">
        <f t="shared" si="2"/>
        <v>28720</v>
      </c>
      <c r="R40" s="30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ht="16.5" customHeight="1">
      <c r="A41" s="25">
        <v>46191.0</v>
      </c>
      <c r="B41" s="74">
        <f t="shared" si="1"/>
        <v>46191</v>
      </c>
      <c r="C41" s="12"/>
      <c r="D41" s="34"/>
      <c r="E41" s="3">
        <v>879.0</v>
      </c>
      <c r="F41" s="14">
        <f t="shared" si="3"/>
        <v>34237</v>
      </c>
      <c r="G41" s="29">
        <f t="shared" si="2"/>
        <v>27841</v>
      </c>
      <c r="R41" s="30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ht="16.5" customHeight="1">
      <c r="A42" s="25">
        <v>46192.0</v>
      </c>
      <c r="B42" s="74">
        <f t="shared" si="1"/>
        <v>46192</v>
      </c>
      <c r="C42" s="12"/>
      <c r="E42" s="3">
        <v>879.0</v>
      </c>
      <c r="F42" s="14">
        <f t="shared" si="3"/>
        <v>35116</v>
      </c>
      <c r="G42" s="29">
        <f t="shared" si="2"/>
        <v>26962</v>
      </c>
      <c r="R42" s="30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ht="16.5" customHeight="1">
      <c r="A43" s="25">
        <v>46193.0</v>
      </c>
      <c r="B43" s="74">
        <f t="shared" si="1"/>
        <v>46193</v>
      </c>
      <c r="C43" s="12"/>
      <c r="D43" s="34"/>
      <c r="E43" s="3">
        <v>879.0</v>
      </c>
      <c r="F43" s="14">
        <f t="shared" si="3"/>
        <v>35995</v>
      </c>
      <c r="G43" s="29">
        <f t="shared" si="2"/>
        <v>26083</v>
      </c>
      <c r="R43" s="30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ht="16.5" customHeight="1">
      <c r="A44" s="25">
        <v>46194.0</v>
      </c>
      <c r="B44" s="74">
        <f t="shared" si="1"/>
        <v>46194</v>
      </c>
      <c r="C44" s="12"/>
      <c r="E44" s="3">
        <v>881.0</v>
      </c>
      <c r="F44" s="14">
        <f t="shared" si="3"/>
        <v>36876</v>
      </c>
      <c r="G44" s="29">
        <f t="shared" si="2"/>
        <v>25202</v>
      </c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ht="16.5" customHeight="1">
      <c r="A45" s="25">
        <v>46195.0</v>
      </c>
      <c r="B45" s="74">
        <f t="shared" si="1"/>
        <v>46195</v>
      </c>
      <c r="C45" s="12"/>
      <c r="D45" s="34"/>
      <c r="E45" s="3">
        <v>879.0</v>
      </c>
      <c r="F45" s="14">
        <f t="shared" si="3"/>
        <v>37755</v>
      </c>
      <c r="G45" s="29">
        <f t="shared" si="2"/>
        <v>24323</v>
      </c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ht="16.5" customHeight="1">
      <c r="A46" s="25">
        <v>46196.0</v>
      </c>
      <c r="B46" s="74">
        <f t="shared" si="1"/>
        <v>46196</v>
      </c>
      <c r="C46" s="12"/>
      <c r="E46" s="3">
        <v>878.0</v>
      </c>
      <c r="F46" s="14">
        <f t="shared" si="3"/>
        <v>38633</v>
      </c>
      <c r="G46" s="29">
        <f t="shared" si="2"/>
        <v>23445</v>
      </c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ht="16.5" customHeight="1">
      <c r="A47" s="25">
        <v>46197.0</v>
      </c>
      <c r="B47" s="74">
        <f t="shared" si="1"/>
        <v>46197</v>
      </c>
      <c r="C47" s="12"/>
      <c r="D47" s="34"/>
      <c r="E47" s="3">
        <v>878.0</v>
      </c>
      <c r="F47" s="14">
        <f t="shared" si="3"/>
        <v>39511</v>
      </c>
      <c r="G47" s="29">
        <f t="shared" si="2"/>
        <v>22567</v>
      </c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ht="16.5" customHeight="1">
      <c r="A48" s="25">
        <v>46198.0</v>
      </c>
      <c r="B48" s="74">
        <f t="shared" si="1"/>
        <v>46198</v>
      </c>
      <c r="C48" s="12"/>
      <c r="E48" s="3">
        <v>878.0</v>
      </c>
      <c r="F48" s="14">
        <f t="shared" si="3"/>
        <v>40389</v>
      </c>
      <c r="G48" s="29">
        <f t="shared" si="2"/>
        <v>21689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ht="16.5" customHeight="1">
      <c r="A49" s="25">
        <v>46199.0</v>
      </c>
      <c r="B49" s="74">
        <f t="shared" si="1"/>
        <v>46199</v>
      </c>
      <c r="C49" s="12"/>
      <c r="D49" s="34"/>
      <c r="E49" s="3">
        <v>838.0</v>
      </c>
      <c r="F49" s="14">
        <f t="shared" si="3"/>
        <v>41227</v>
      </c>
      <c r="G49" s="29">
        <f t="shared" si="2"/>
        <v>20851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ht="16.5" customHeight="1">
      <c r="A50" s="25">
        <v>46200.0</v>
      </c>
      <c r="B50" s="74">
        <f t="shared" si="1"/>
        <v>46200</v>
      </c>
      <c r="C50" s="12"/>
      <c r="E50" s="3">
        <v>880.0</v>
      </c>
      <c r="F50" s="14">
        <f t="shared" si="3"/>
        <v>42107</v>
      </c>
      <c r="G50" s="29">
        <f t="shared" si="2"/>
        <v>19971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ht="16.5" customHeight="1">
      <c r="A51" s="25">
        <v>46201.0</v>
      </c>
      <c r="B51" s="74">
        <f t="shared" si="1"/>
        <v>46201</v>
      </c>
      <c r="C51" s="12"/>
      <c r="D51" s="34"/>
      <c r="E51" s="3">
        <v>851.0</v>
      </c>
      <c r="F51" s="14">
        <f t="shared" si="3"/>
        <v>42958</v>
      </c>
      <c r="G51" s="29">
        <f t="shared" si="2"/>
        <v>19120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ht="16.5" customHeight="1">
      <c r="A52" s="25">
        <v>46202.0</v>
      </c>
      <c r="B52" s="74">
        <f t="shared" si="1"/>
        <v>46202</v>
      </c>
      <c r="C52" s="12"/>
      <c r="E52" s="3">
        <v>874.0</v>
      </c>
      <c r="F52" s="14">
        <f t="shared" si="3"/>
        <v>43832</v>
      </c>
      <c r="G52" s="29">
        <f t="shared" si="2"/>
        <v>18246</v>
      </c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ht="16.5" customHeight="1">
      <c r="A53" s="25">
        <v>46203.0</v>
      </c>
      <c r="B53" s="74">
        <f t="shared" si="1"/>
        <v>46203</v>
      </c>
      <c r="C53" s="12"/>
      <c r="D53" s="34"/>
      <c r="E53" s="3">
        <v>881.0</v>
      </c>
      <c r="F53" s="14">
        <f t="shared" si="3"/>
        <v>44713</v>
      </c>
      <c r="G53" s="29">
        <f t="shared" si="2"/>
        <v>17365</v>
      </c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ht="16.5" customHeight="1">
      <c r="A54" s="25">
        <v>46204.0</v>
      </c>
      <c r="B54" s="74">
        <f t="shared" si="1"/>
        <v>46204</v>
      </c>
      <c r="C54" s="12"/>
      <c r="E54" s="3">
        <v>877.0</v>
      </c>
      <c r="F54" s="14">
        <f t="shared" si="3"/>
        <v>45590</v>
      </c>
      <c r="G54" s="29">
        <f t="shared" si="2"/>
        <v>16488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ht="16.5" customHeight="1">
      <c r="A55" s="25">
        <v>46205.0</v>
      </c>
      <c r="B55" s="74">
        <f t="shared" si="1"/>
        <v>46205</v>
      </c>
      <c r="C55" s="12"/>
      <c r="D55" s="34"/>
      <c r="E55" s="3">
        <v>807.0</v>
      </c>
      <c r="F55" s="14">
        <f t="shared" si="3"/>
        <v>46397</v>
      </c>
      <c r="G55" s="29">
        <f t="shared" si="2"/>
        <v>15681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ht="16.5" customHeight="1">
      <c r="A56" s="25">
        <v>46206.0</v>
      </c>
      <c r="B56" s="74">
        <f t="shared" si="1"/>
        <v>46206</v>
      </c>
      <c r="C56" s="12"/>
      <c r="E56" s="3">
        <v>880.0</v>
      </c>
      <c r="F56" s="14">
        <f t="shared" si="3"/>
        <v>47277</v>
      </c>
      <c r="G56" s="29">
        <f t="shared" si="2"/>
        <v>14801</v>
      </c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ht="16.5" customHeight="1">
      <c r="A57" s="25">
        <v>46207.0</v>
      </c>
      <c r="B57" s="74">
        <f t="shared" si="1"/>
        <v>46207</v>
      </c>
      <c r="C57" s="12"/>
      <c r="D57" s="34"/>
      <c r="E57" s="3">
        <v>876.0</v>
      </c>
      <c r="F57" s="14">
        <f t="shared" si="3"/>
        <v>48153</v>
      </c>
      <c r="G57" s="29">
        <f t="shared" si="2"/>
        <v>13925</v>
      </c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ht="16.5" customHeight="1">
      <c r="A58" s="25">
        <v>46208.0</v>
      </c>
      <c r="B58" s="74">
        <f t="shared" si="1"/>
        <v>46208</v>
      </c>
      <c r="C58" s="12"/>
      <c r="E58" s="3">
        <v>870.0</v>
      </c>
      <c r="F58" s="14">
        <f t="shared" si="3"/>
        <v>49023</v>
      </c>
      <c r="G58" s="29">
        <f t="shared" si="2"/>
        <v>13055</v>
      </c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ht="16.5" customHeight="1">
      <c r="A59" s="25">
        <v>46209.0</v>
      </c>
      <c r="B59" s="74">
        <f t="shared" si="1"/>
        <v>46209</v>
      </c>
      <c r="C59" s="12" t="s">
        <v>141</v>
      </c>
      <c r="D59" s="34"/>
      <c r="E59" s="3">
        <v>880.0</v>
      </c>
      <c r="F59" s="14">
        <f t="shared" si="3"/>
        <v>49903</v>
      </c>
      <c r="G59" s="29">
        <f t="shared" si="2"/>
        <v>12175</v>
      </c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ht="16.5" customHeight="1">
      <c r="A60" s="25">
        <v>46210.0</v>
      </c>
      <c r="B60" s="74">
        <f t="shared" si="1"/>
        <v>46210</v>
      </c>
      <c r="C60" s="12"/>
      <c r="E60" s="3">
        <v>877.0</v>
      </c>
      <c r="F60" s="14">
        <f t="shared" si="3"/>
        <v>50780</v>
      </c>
      <c r="G60" s="29">
        <f t="shared" si="2"/>
        <v>11298</v>
      </c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ht="16.5" customHeight="1">
      <c r="A61" s="25">
        <v>46211.0</v>
      </c>
      <c r="B61" s="74">
        <f t="shared" si="1"/>
        <v>46211</v>
      </c>
      <c r="C61" s="12"/>
      <c r="D61" s="34"/>
      <c r="E61" s="3">
        <v>862.0</v>
      </c>
      <c r="F61" s="14">
        <f t="shared" si="3"/>
        <v>51642</v>
      </c>
      <c r="G61" s="29">
        <f t="shared" si="2"/>
        <v>10436</v>
      </c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ht="16.5" customHeight="1">
      <c r="A62" s="25">
        <v>46212.0</v>
      </c>
      <c r="B62" s="74">
        <f t="shared" si="1"/>
        <v>46212</v>
      </c>
      <c r="C62" s="12"/>
      <c r="E62" s="3">
        <v>866.0</v>
      </c>
      <c r="F62" s="14">
        <f t="shared" si="3"/>
        <v>52508</v>
      </c>
      <c r="G62" s="29">
        <f t="shared" si="2"/>
        <v>9570</v>
      </c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ht="16.5" customHeight="1">
      <c r="A63" s="25">
        <v>46213.0</v>
      </c>
      <c r="B63" s="74">
        <f t="shared" si="1"/>
        <v>46213</v>
      </c>
      <c r="C63" s="12"/>
      <c r="D63" s="34"/>
      <c r="E63" s="3">
        <v>866.0</v>
      </c>
      <c r="F63" s="14">
        <f t="shared" si="3"/>
        <v>53374</v>
      </c>
      <c r="G63" s="29">
        <f t="shared" si="2"/>
        <v>8704</v>
      </c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ht="16.5" customHeight="1">
      <c r="A64" s="25">
        <v>46214.0</v>
      </c>
      <c r="B64" s="74">
        <f t="shared" si="1"/>
        <v>46214</v>
      </c>
      <c r="C64" s="12"/>
      <c r="E64" s="3">
        <v>796.0</v>
      </c>
      <c r="F64" s="14">
        <f t="shared" si="3"/>
        <v>54170</v>
      </c>
      <c r="G64" s="29">
        <f t="shared" si="2"/>
        <v>7908</v>
      </c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ht="16.5" customHeight="1">
      <c r="A65" s="25">
        <v>46215.0</v>
      </c>
      <c r="B65" s="74">
        <f t="shared" si="1"/>
        <v>46215</v>
      </c>
      <c r="C65" s="12"/>
      <c r="D65" s="34"/>
      <c r="E65" s="3">
        <v>950.0</v>
      </c>
      <c r="F65" s="14">
        <f t="shared" si="3"/>
        <v>55120</v>
      </c>
      <c r="G65" s="29">
        <f t="shared" si="2"/>
        <v>6958</v>
      </c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ht="16.5" customHeight="1">
      <c r="A66" s="25">
        <v>46216.0</v>
      </c>
      <c r="B66" s="74">
        <f t="shared" si="1"/>
        <v>46216</v>
      </c>
      <c r="C66" s="12"/>
      <c r="E66" s="3">
        <v>853.0</v>
      </c>
      <c r="F66" s="14">
        <f t="shared" si="3"/>
        <v>55973</v>
      </c>
      <c r="G66" s="29">
        <f t="shared" si="2"/>
        <v>6105</v>
      </c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ht="16.5" customHeight="1">
      <c r="A67" s="25">
        <v>46217.0</v>
      </c>
      <c r="B67" s="74">
        <f t="shared" si="1"/>
        <v>46217</v>
      </c>
      <c r="C67" s="12"/>
      <c r="D67" s="34"/>
      <c r="E67" s="3">
        <v>867.0</v>
      </c>
      <c r="F67" s="14">
        <f t="shared" si="3"/>
        <v>56840</v>
      </c>
      <c r="G67" s="29">
        <f t="shared" si="2"/>
        <v>5238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ht="16.5" customHeight="1">
      <c r="A68" s="25">
        <v>46218.0</v>
      </c>
      <c r="B68" s="74">
        <f t="shared" si="1"/>
        <v>46218</v>
      </c>
      <c r="C68" s="12"/>
      <c r="E68" s="3">
        <v>864.0</v>
      </c>
      <c r="F68" s="14">
        <f t="shared" si="3"/>
        <v>57704</v>
      </c>
      <c r="G68" s="29">
        <f t="shared" si="2"/>
        <v>4374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ht="16.5" customHeight="1">
      <c r="A69" s="25">
        <v>46219.0</v>
      </c>
      <c r="B69" s="74">
        <f t="shared" si="1"/>
        <v>46219</v>
      </c>
      <c r="C69" s="12"/>
      <c r="D69" s="34"/>
      <c r="E69" s="3">
        <v>867.0</v>
      </c>
      <c r="F69" s="14">
        <f t="shared" si="3"/>
        <v>58571</v>
      </c>
      <c r="G69" s="29">
        <f t="shared" si="2"/>
        <v>3507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ht="16.5" customHeight="1">
      <c r="A70" s="25">
        <v>46220.0</v>
      </c>
      <c r="B70" s="74">
        <f t="shared" si="1"/>
        <v>46220</v>
      </c>
      <c r="C70" s="12"/>
      <c r="E70" s="3">
        <v>863.0</v>
      </c>
      <c r="F70" s="14">
        <f t="shared" si="3"/>
        <v>59434</v>
      </c>
      <c r="G70" s="29">
        <f t="shared" si="2"/>
        <v>2644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ht="16.5" customHeight="1">
      <c r="A71" s="25">
        <v>46221.0</v>
      </c>
      <c r="B71" s="74">
        <f t="shared" si="1"/>
        <v>46221</v>
      </c>
      <c r="C71" s="12"/>
      <c r="D71" s="34"/>
      <c r="E71" s="3">
        <v>864.0</v>
      </c>
      <c r="F71" s="14">
        <f t="shared" si="3"/>
        <v>60298</v>
      </c>
      <c r="G71" s="29">
        <f t="shared" si="2"/>
        <v>1780</v>
      </c>
      <c r="M71" s="10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ht="16.5" customHeight="1">
      <c r="A72" s="25">
        <v>46222.0</v>
      </c>
      <c r="B72" s="74">
        <f t="shared" si="1"/>
        <v>46222</v>
      </c>
      <c r="C72" s="12"/>
      <c r="E72" s="3">
        <v>867.0</v>
      </c>
      <c r="F72" s="14">
        <f t="shared" si="3"/>
        <v>61165</v>
      </c>
      <c r="G72" s="29">
        <f t="shared" si="2"/>
        <v>913</v>
      </c>
      <c r="M72" s="10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ht="16.5" customHeight="1">
      <c r="A73" s="25">
        <v>46223.0</v>
      </c>
      <c r="B73" s="74">
        <f t="shared" si="1"/>
        <v>46223</v>
      </c>
      <c r="C73" s="12"/>
      <c r="E73" s="3">
        <v>867.0</v>
      </c>
      <c r="F73" s="14">
        <f t="shared" si="3"/>
        <v>62032</v>
      </c>
      <c r="G73" s="29">
        <f t="shared" si="2"/>
        <v>46</v>
      </c>
      <c r="M73" s="10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ht="16.5" customHeight="1">
      <c r="A74" s="25">
        <v>46224.0</v>
      </c>
      <c r="B74" s="74">
        <f t="shared" si="1"/>
        <v>46224</v>
      </c>
      <c r="C74" s="12"/>
      <c r="E74" s="3">
        <v>46.0</v>
      </c>
      <c r="F74" s="14">
        <f t="shared" si="3"/>
        <v>62078</v>
      </c>
      <c r="G74" s="29">
        <f t="shared" si="2"/>
        <v>0</v>
      </c>
      <c r="M74" s="10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ht="16.5" customHeight="1">
      <c r="A75" s="25"/>
      <c r="B75" s="45"/>
      <c r="C75" s="27" t="s">
        <v>1914</v>
      </c>
      <c r="D75" s="3">
        <v>3000.0</v>
      </c>
      <c r="E75" s="3">
        <v>946.0</v>
      </c>
      <c r="F75" s="3">
        <f>E75</f>
        <v>946</v>
      </c>
      <c r="G75" s="9">
        <f t="shared" ref="G75:G77" si="4">$D$75-F75</f>
        <v>2054</v>
      </c>
      <c r="H75" s="42">
        <v>46230.0</v>
      </c>
      <c r="I75" s="3">
        <v>3500.0</v>
      </c>
      <c r="J75" s="30" t="s">
        <v>668</v>
      </c>
      <c r="K75" s="59">
        <v>46217.0</v>
      </c>
      <c r="L75" s="30" t="s">
        <v>1923</v>
      </c>
      <c r="M75" s="37" t="s">
        <v>1924</v>
      </c>
      <c r="O75" s="21"/>
      <c r="P75" s="30"/>
      <c r="Q75" s="23" t="s">
        <v>1925</v>
      </c>
      <c r="R75" s="23" t="s">
        <v>328</v>
      </c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ht="16.5" customHeight="1">
      <c r="A76" s="25">
        <v>46225.0</v>
      </c>
      <c r="B76" s="74">
        <f t="shared" ref="B76:B77" si="5">A76</f>
        <v>46225</v>
      </c>
      <c r="C76" s="27"/>
      <c r="D76" s="34"/>
      <c r="E76" s="3">
        <v>1338.0</v>
      </c>
      <c r="F76" s="3">
        <f t="shared" ref="F76:F77" si="6">F75+E76</f>
        <v>2284</v>
      </c>
      <c r="G76" s="9">
        <f t="shared" si="4"/>
        <v>716</v>
      </c>
      <c r="H76" s="42"/>
      <c r="I76" s="3"/>
      <c r="J76" s="30"/>
      <c r="K76" s="59"/>
      <c r="L76" s="30"/>
      <c r="M76" s="37"/>
      <c r="O76" s="21"/>
      <c r="P76" s="30"/>
      <c r="Q76" s="40"/>
      <c r="R76" s="2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ht="16.5" customHeight="1">
      <c r="A77" s="25">
        <v>46226.0</v>
      </c>
      <c r="B77" s="74">
        <f t="shared" si="5"/>
        <v>46226</v>
      </c>
      <c r="C77" s="12"/>
      <c r="D77" s="34"/>
      <c r="E77" s="3">
        <v>868.0</v>
      </c>
      <c r="F77" s="3">
        <f t="shared" si="6"/>
        <v>3152</v>
      </c>
      <c r="G77" s="9">
        <f t="shared" si="4"/>
        <v>-152</v>
      </c>
      <c r="M77" s="37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ht="16.5" customHeight="1">
      <c r="A78" s="25"/>
      <c r="B78" s="74"/>
      <c r="C78" s="27" t="s">
        <v>1422</v>
      </c>
      <c r="D78" s="3">
        <v>573.0</v>
      </c>
      <c r="E78" s="3">
        <v>318.0</v>
      </c>
      <c r="F78" s="3">
        <f>E78</f>
        <v>318</v>
      </c>
      <c r="G78" s="9">
        <f t="shared" ref="G78:G79" si="7">$D$78-F78</f>
        <v>255</v>
      </c>
      <c r="H78" s="42">
        <v>46230.0</v>
      </c>
      <c r="I78" s="3">
        <v>300.0</v>
      </c>
      <c r="J78" s="30" t="s">
        <v>288</v>
      </c>
      <c r="K78" s="59"/>
      <c r="L78" s="21" t="s">
        <v>289</v>
      </c>
      <c r="M78" s="37" t="s">
        <v>1926</v>
      </c>
      <c r="N78" s="21"/>
      <c r="O78" s="21"/>
      <c r="P78" s="21"/>
      <c r="Q78" s="40" t="s">
        <v>1927</v>
      </c>
      <c r="R78" s="40" t="s">
        <v>292</v>
      </c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ht="16.5" customHeight="1">
      <c r="A79" s="25">
        <v>46227.0</v>
      </c>
      <c r="B79" s="74">
        <f>A79</f>
        <v>46227</v>
      </c>
      <c r="C79" s="27"/>
      <c r="D79" s="27"/>
      <c r="E79" s="3">
        <v>328.0</v>
      </c>
      <c r="F79" s="9">
        <f>F78+E79</f>
        <v>646</v>
      </c>
      <c r="G79" s="9">
        <f t="shared" si="7"/>
        <v>-73</v>
      </c>
      <c r="H79" s="13">
        <v>46223.0</v>
      </c>
      <c r="I79" s="14">
        <v>23.0</v>
      </c>
      <c r="J79" s="30" t="s">
        <v>288</v>
      </c>
      <c r="L79" s="21" t="s">
        <v>289</v>
      </c>
      <c r="M79" s="41" t="s">
        <v>1845</v>
      </c>
      <c r="Q79" s="40" t="s">
        <v>59</v>
      </c>
      <c r="R79" s="40" t="s">
        <v>292</v>
      </c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ht="16.5" customHeight="1">
      <c r="A80" s="25"/>
      <c r="B80" s="45"/>
      <c r="C80" s="27"/>
      <c r="D80" s="27"/>
      <c r="E80" s="12"/>
      <c r="F80" s="12"/>
      <c r="G80" s="62"/>
      <c r="H80" s="25">
        <v>46244.0</v>
      </c>
      <c r="I80" s="14">
        <v>250.0</v>
      </c>
      <c r="J80" s="30" t="s">
        <v>288</v>
      </c>
      <c r="K80" s="59">
        <v>46220.0</v>
      </c>
      <c r="L80" s="30" t="s">
        <v>289</v>
      </c>
      <c r="M80" s="41" t="s">
        <v>1928</v>
      </c>
      <c r="N80" s="23"/>
      <c r="O80" s="23"/>
      <c r="P80" s="30"/>
      <c r="Q80" s="40" t="s">
        <v>236</v>
      </c>
      <c r="R80" s="40" t="s">
        <v>292</v>
      </c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ht="16.5" customHeight="1">
      <c r="A81" s="25"/>
      <c r="B81" s="45"/>
      <c r="C81" s="35" t="s">
        <v>1929</v>
      </c>
      <c r="D81" s="3">
        <v>3050.0</v>
      </c>
      <c r="E81" s="3">
        <v>1128.0</v>
      </c>
      <c r="F81" s="9">
        <f>E81</f>
        <v>1128</v>
      </c>
      <c r="G81" s="9">
        <f t="shared" ref="G81:G82" si="8">$D$81-F81</f>
        <v>1922</v>
      </c>
      <c r="H81" s="25">
        <v>46226.0</v>
      </c>
      <c r="I81" s="14">
        <v>3050.0</v>
      </c>
      <c r="J81" s="30" t="s">
        <v>1930</v>
      </c>
      <c r="K81" s="30" t="s">
        <v>1255</v>
      </c>
      <c r="L81" s="30" t="s">
        <v>1931</v>
      </c>
      <c r="M81" s="37" t="s">
        <v>1932</v>
      </c>
      <c r="N81" s="23"/>
      <c r="O81" s="23"/>
      <c r="P81" s="30"/>
      <c r="Q81" s="40" t="s">
        <v>185</v>
      </c>
      <c r="R81" s="40" t="s">
        <v>195</v>
      </c>
      <c r="S81" s="3"/>
      <c r="T81" s="3"/>
      <c r="U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ht="16.5" customHeight="1">
      <c r="A82" s="25">
        <v>46228.0</v>
      </c>
      <c r="B82" s="74">
        <f>A82</f>
        <v>46228</v>
      </c>
      <c r="C82" s="35"/>
      <c r="D82" s="3"/>
      <c r="E82" s="3">
        <v>1680.0</v>
      </c>
      <c r="F82" s="9">
        <f>F81+E82</f>
        <v>2808</v>
      </c>
      <c r="G82" s="9">
        <f t="shared" si="8"/>
        <v>242</v>
      </c>
      <c r="H82" s="3"/>
      <c r="I82" s="14"/>
      <c r="J82" s="30"/>
      <c r="K82" s="30"/>
      <c r="L82" s="30"/>
      <c r="M82" s="37"/>
      <c r="N82" s="23"/>
      <c r="O82" s="23"/>
      <c r="P82" s="30"/>
      <c r="Q82" s="30"/>
      <c r="R82" s="3"/>
      <c r="S82" s="3"/>
      <c r="T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ht="16.5" customHeight="1">
      <c r="A83" s="25"/>
      <c r="B83" s="74"/>
      <c r="C83" s="35" t="s">
        <v>1929</v>
      </c>
      <c r="D83" s="3">
        <v>7000.0</v>
      </c>
      <c r="E83" s="3">
        <v>103.0</v>
      </c>
      <c r="F83" s="9">
        <f>E83</f>
        <v>103</v>
      </c>
      <c r="G83" s="9">
        <f t="shared" ref="G83:G87" si="9">$D$83-F83</f>
        <v>6897</v>
      </c>
      <c r="H83" s="25">
        <v>46226.0</v>
      </c>
      <c r="I83" s="14">
        <v>1650.0</v>
      </c>
      <c r="J83" s="30" t="s">
        <v>1933</v>
      </c>
      <c r="K83" s="30"/>
      <c r="L83" s="30" t="s">
        <v>1427</v>
      </c>
      <c r="M83" s="37" t="s">
        <v>1932</v>
      </c>
      <c r="N83" s="23"/>
      <c r="O83" s="23"/>
      <c r="P83" s="30"/>
      <c r="Q83" s="40" t="s">
        <v>185</v>
      </c>
      <c r="R83" s="40" t="s">
        <v>195</v>
      </c>
      <c r="S83" s="3"/>
      <c r="T83" s="3"/>
      <c r="U83" s="3"/>
      <c r="V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ht="16.5" customHeight="1">
      <c r="A84" s="25">
        <v>46229.0</v>
      </c>
      <c r="B84" s="74">
        <f t="shared" ref="B84:B89" si="10">A84</f>
        <v>46229</v>
      </c>
      <c r="C84" s="35"/>
      <c r="D84" s="3"/>
      <c r="E84" s="3">
        <v>1811.0</v>
      </c>
      <c r="F84" s="9">
        <f t="shared" ref="F84:F87" si="11">F83+E84</f>
        <v>1914</v>
      </c>
      <c r="G84" s="9">
        <f t="shared" si="9"/>
        <v>5086</v>
      </c>
      <c r="H84" s="25">
        <v>46245.0</v>
      </c>
      <c r="I84" s="14">
        <v>5000.0</v>
      </c>
      <c r="J84" s="30" t="s">
        <v>1933</v>
      </c>
      <c r="K84" s="30"/>
      <c r="L84" s="30" t="s">
        <v>1427</v>
      </c>
      <c r="M84" s="37" t="s">
        <v>1934</v>
      </c>
      <c r="N84" s="23"/>
      <c r="O84" s="23"/>
      <c r="P84" s="30"/>
      <c r="Q84" s="40" t="s">
        <v>1935</v>
      </c>
      <c r="R84" s="40" t="s">
        <v>195</v>
      </c>
      <c r="U84" s="3"/>
      <c r="V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ht="16.5" customHeight="1">
      <c r="A85" s="25">
        <v>46230.0</v>
      </c>
      <c r="B85" s="74">
        <f t="shared" si="10"/>
        <v>46230</v>
      </c>
      <c r="C85" s="35"/>
      <c r="D85" s="3"/>
      <c r="E85" s="3">
        <v>1792.0</v>
      </c>
      <c r="F85" s="9">
        <f t="shared" si="11"/>
        <v>3706</v>
      </c>
      <c r="G85" s="9">
        <f t="shared" si="9"/>
        <v>3294</v>
      </c>
      <c r="H85" s="3"/>
      <c r="I85" s="14">
        <f>SUM(I83:I84)</f>
        <v>6650</v>
      </c>
      <c r="J85" s="30"/>
      <c r="K85" s="30"/>
      <c r="L85" s="30"/>
      <c r="M85" s="37"/>
      <c r="N85" s="23"/>
      <c r="O85" s="23"/>
      <c r="P85" s="30"/>
      <c r="Q85" s="30"/>
      <c r="R85" s="3"/>
      <c r="S85" s="3"/>
      <c r="T85" s="3"/>
      <c r="V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ht="16.5" customHeight="1">
      <c r="A86" s="25">
        <v>46231.0</v>
      </c>
      <c r="B86" s="74">
        <f t="shared" si="10"/>
        <v>46231</v>
      </c>
      <c r="C86" s="35"/>
      <c r="D86" s="3"/>
      <c r="E86" s="3">
        <v>1811.0</v>
      </c>
      <c r="F86" s="9">
        <f t="shared" si="11"/>
        <v>5517</v>
      </c>
      <c r="G86" s="9">
        <f t="shared" si="9"/>
        <v>1483</v>
      </c>
      <c r="H86" s="3"/>
      <c r="I86" s="14"/>
      <c r="J86" s="30"/>
      <c r="K86" s="30"/>
      <c r="L86" s="30"/>
      <c r="M86" s="37"/>
      <c r="N86" s="23"/>
      <c r="O86" s="23"/>
      <c r="P86" s="30"/>
      <c r="Q86" s="30"/>
      <c r="R86" s="3"/>
      <c r="S86" s="3"/>
      <c r="T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ht="16.5" customHeight="1">
      <c r="A87" s="25">
        <v>46232.0</v>
      </c>
      <c r="B87" s="74">
        <f t="shared" si="10"/>
        <v>46232</v>
      </c>
      <c r="C87" s="35"/>
      <c r="D87" s="3"/>
      <c r="E87" s="3">
        <v>1697.0</v>
      </c>
      <c r="F87" s="9">
        <f t="shared" si="11"/>
        <v>7214</v>
      </c>
      <c r="G87" s="9">
        <f t="shared" si="9"/>
        <v>-214</v>
      </c>
      <c r="H87" s="3"/>
      <c r="I87" s="14"/>
      <c r="J87" s="30"/>
      <c r="K87" s="30"/>
      <c r="L87" s="30"/>
      <c r="M87" s="37"/>
      <c r="N87" s="23"/>
      <c r="O87" s="23"/>
      <c r="P87" s="30"/>
      <c r="Q87" s="30"/>
      <c r="R87" s="3"/>
      <c r="S87" s="3"/>
      <c r="T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ht="16.5" customHeight="1">
      <c r="A88" s="25">
        <v>46233.0</v>
      </c>
      <c r="B88" s="74">
        <f t="shared" si="10"/>
        <v>46233</v>
      </c>
      <c r="C88" s="35" t="s">
        <v>1757</v>
      </c>
      <c r="D88" s="3">
        <v>700.0</v>
      </c>
      <c r="E88" s="3">
        <v>651.0</v>
      </c>
      <c r="F88" s="9">
        <f>E88</f>
        <v>651</v>
      </c>
      <c r="G88" s="9">
        <f t="shared" ref="G88:G89" si="12">$D$88-F88</f>
        <v>49</v>
      </c>
      <c r="H88" s="25">
        <v>46233.0</v>
      </c>
      <c r="I88" s="14">
        <v>700.0</v>
      </c>
      <c r="J88" s="30" t="s">
        <v>442</v>
      </c>
      <c r="K88" s="30"/>
      <c r="L88" s="30" t="s">
        <v>519</v>
      </c>
      <c r="M88" s="37" t="s">
        <v>1936</v>
      </c>
      <c r="N88" s="23"/>
      <c r="O88" s="23"/>
      <c r="P88" s="30"/>
      <c r="Q88" s="40" t="s">
        <v>185</v>
      </c>
      <c r="R88" s="23" t="s">
        <v>195</v>
      </c>
      <c r="S88" s="3"/>
      <c r="T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ht="16.5" customHeight="1">
      <c r="A89" s="25">
        <v>46234.0</v>
      </c>
      <c r="B89" s="74">
        <f t="shared" si="10"/>
        <v>46234</v>
      </c>
      <c r="C89" s="35"/>
      <c r="D89" s="3"/>
      <c r="E89" s="3">
        <v>349.0</v>
      </c>
      <c r="F89" s="9">
        <f>F88+E89</f>
        <v>1000</v>
      </c>
      <c r="G89" s="9">
        <f t="shared" si="12"/>
        <v>-300</v>
      </c>
      <c r="H89" s="25"/>
      <c r="I89" s="14"/>
      <c r="J89" s="30"/>
      <c r="K89" s="30"/>
      <c r="L89" s="30"/>
      <c r="M89" s="37"/>
      <c r="N89" s="23"/>
      <c r="O89" s="23"/>
      <c r="P89" s="30"/>
      <c r="Q89" s="40"/>
      <c r="R89" s="23"/>
      <c r="S89" s="3"/>
      <c r="T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ht="16.5" customHeight="1">
      <c r="A90" s="25"/>
      <c r="B90" s="74"/>
      <c r="C90" s="38" t="s">
        <v>1937</v>
      </c>
      <c r="D90" s="3">
        <v>8000.0</v>
      </c>
      <c r="E90" s="3">
        <v>368.0</v>
      </c>
      <c r="F90" s="14">
        <f>E90</f>
        <v>368</v>
      </c>
      <c r="G90" s="29">
        <f t="shared" ref="G90:G95" si="13">$D$90-F90</f>
        <v>7632</v>
      </c>
      <c r="H90" s="1">
        <v>46230.0</v>
      </c>
      <c r="I90" s="14">
        <v>8000.0</v>
      </c>
      <c r="J90" s="30" t="s">
        <v>1938</v>
      </c>
      <c r="L90" s="21" t="s">
        <v>1939</v>
      </c>
      <c r="M90" s="23" t="s">
        <v>1940</v>
      </c>
      <c r="Q90" s="23" t="s">
        <v>433</v>
      </c>
      <c r="R90" s="23" t="s">
        <v>195</v>
      </c>
      <c r="T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ht="16.5" customHeight="1">
      <c r="A91" s="25">
        <v>46235.0</v>
      </c>
      <c r="B91" s="74">
        <f t="shared" ref="B91:B95" si="14">A91</f>
        <v>46235</v>
      </c>
      <c r="D91" s="34"/>
      <c r="E91" s="3">
        <v>1751.0</v>
      </c>
      <c r="F91" s="14">
        <f t="shared" ref="F91:F95" si="15">F90+E91</f>
        <v>2119</v>
      </c>
      <c r="G91" s="29">
        <f t="shared" si="13"/>
        <v>5881</v>
      </c>
      <c r="M91" s="10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ht="16.5" customHeight="1">
      <c r="A92" s="25">
        <v>46236.0</v>
      </c>
      <c r="B92" s="74">
        <f t="shared" si="14"/>
        <v>46236</v>
      </c>
      <c r="C92" s="55"/>
      <c r="D92" s="34"/>
      <c r="E92" s="3">
        <v>1743.0</v>
      </c>
      <c r="F92" s="14">
        <f t="shared" si="15"/>
        <v>3862</v>
      </c>
      <c r="G92" s="29">
        <f t="shared" si="13"/>
        <v>4138</v>
      </c>
      <c r="M92" s="10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ht="16.5" customHeight="1">
      <c r="A93" s="25">
        <v>46237.0</v>
      </c>
      <c r="B93" s="74">
        <f t="shared" si="14"/>
        <v>46237</v>
      </c>
      <c r="D93" s="34"/>
      <c r="E93" s="3">
        <v>1744.0</v>
      </c>
      <c r="F93" s="14">
        <f t="shared" si="15"/>
        <v>5606</v>
      </c>
      <c r="G93" s="29">
        <f t="shared" si="13"/>
        <v>2394</v>
      </c>
      <c r="M93" s="10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ht="16.5" customHeight="1">
      <c r="A94" s="25">
        <v>46238.0</v>
      </c>
      <c r="B94" s="74">
        <f t="shared" si="14"/>
        <v>46238</v>
      </c>
      <c r="D94" s="34"/>
      <c r="E94" s="3">
        <v>1684.0</v>
      </c>
      <c r="F94" s="14">
        <f t="shared" si="15"/>
        <v>7290</v>
      </c>
      <c r="G94" s="29">
        <f t="shared" si="13"/>
        <v>710</v>
      </c>
      <c r="M94" s="10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ht="16.5" customHeight="1">
      <c r="A95" s="25">
        <v>46239.0</v>
      </c>
      <c r="B95" s="74">
        <f t="shared" si="14"/>
        <v>46239</v>
      </c>
      <c r="D95" s="34"/>
      <c r="E95" s="3">
        <v>784.0</v>
      </c>
      <c r="F95" s="14">
        <f t="shared" si="15"/>
        <v>8074</v>
      </c>
      <c r="G95" s="29">
        <f t="shared" si="13"/>
        <v>-74</v>
      </c>
      <c r="M95" s="10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ht="16.5" customHeight="1">
      <c r="A96" s="25"/>
      <c r="B96" s="74"/>
      <c r="C96" s="27" t="s">
        <v>1941</v>
      </c>
      <c r="D96" s="3">
        <v>5265.0</v>
      </c>
      <c r="E96" s="3">
        <v>657.0</v>
      </c>
      <c r="F96" s="14">
        <f>E96</f>
        <v>657</v>
      </c>
      <c r="G96" s="29">
        <f t="shared" ref="G96:G100" si="16">$D$96-F96</f>
        <v>4608</v>
      </c>
      <c r="H96" s="1">
        <v>46244.0</v>
      </c>
      <c r="I96" s="14">
        <v>5265.0</v>
      </c>
      <c r="J96" s="21" t="s">
        <v>192</v>
      </c>
      <c r="M96" s="24" t="s">
        <v>1942</v>
      </c>
      <c r="Q96" s="23" t="s">
        <v>436</v>
      </c>
      <c r="R96" s="23" t="s">
        <v>195</v>
      </c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ht="16.5" customHeight="1">
      <c r="A97" s="25">
        <v>46240.0</v>
      </c>
      <c r="B97" s="74">
        <f t="shared" ref="B97:B100" si="17">A97</f>
        <v>46240</v>
      </c>
      <c r="D97" s="34"/>
      <c r="E97" s="3">
        <v>1396.0</v>
      </c>
      <c r="F97" s="14">
        <f t="shared" ref="F97:F100" si="18">F96+E97</f>
        <v>2053</v>
      </c>
      <c r="G97" s="29">
        <f t="shared" si="16"/>
        <v>3212</v>
      </c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ht="16.5" customHeight="1">
      <c r="A98" s="25">
        <v>46241.0</v>
      </c>
      <c r="B98" s="74">
        <f t="shared" si="17"/>
        <v>46241</v>
      </c>
      <c r="D98" s="34"/>
      <c r="E98" s="3">
        <v>1402.0</v>
      </c>
      <c r="F98" s="14">
        <f t="shared" si="18"/>
        <v>3455</v>
      </c>
      <c r="G98" s="29">
        <f t="shared" si="16"/>
        <v>1810</v>
      </c>
      <c r="U98" s="3"/>
      <c r="V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ht="16.5" customHeight="1">
      <c r="A99" s="25">
        <v>46242.0</v>
      </c>
      <c r="B99" s="74">
        <f t="shared" si="17"/>
        <v>46242</v>
      </c>
      <c r="D99" s="34"/>
      <c r="E99" s="3">
        <v>1402.0</v>
      </c>
      <c r="F99" s="14">
        <f t="shared" si="18"/>
        <v>4857</v>
      </c>
      <c r="G99" s="29">
        <f t="shared" si="16"/>
        <v>408</v>
      </c>
      <c r="U99" s="3"/>
      <c r="V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ht="16.5" customHeight="1">
      <c r="A100" s="25">
        <v>46243.0</v>
      </c>
      <c r="B100" s="74">
        <f t="shared" si="17"/>
        <v>46243</v>
      </c>
      <c r="D100" s="34"/>
      <c r="E100" s="3">
        <v>450.0</v>
      </c>
      <c r="F100" s="14">
        <f t="shared" si="18"/>
        <v>5307</v>
      </c>
      <c r="G100" s="29">
        <f t="shared" si="16"/>
        <v>-42</v>
      </c>
      <c r="U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ht="16.5" customHeight="1">
      <c r="A101" s="25"/>
      <c r="B101" s="74"/>
      <c r="C101" s="27" t="s">
        <v>1757</v>
      </c>
      <c r="D101" s="3">
        <v>17800.0</v>
      </c>
      <c r="E101" s="3">
        <v>432.0</v>
      </c>
      <c r="F101" s="14">
        <f>E101</f>
        <v>432</v>
      </c>
      <c r="G101" s="29">
        <f t="shared" ref="G101:G118" si="19">$D$101-F101</f>
        <v>17368</v>
      </c>
      <c r="H101" s="1">
        <v>46258.0</v>
      </c>
      <c r="I101" s="14">
        <v>17800.0</v>
      </c>
      <c r="J101" s="30" t="s">
        <v>1758</v>
      </c>
      <c r="K101" s="31">
        <v>46240.0</v>
      </c>
      <c r="L101" s="21"/>
      <c r="M101" s="23" t="s">
        <v>1943</v>
      </c>
      <c r="N101" s="21"/>
      <c r="O101" s="21"/>
      <c r="P101" s="21"/>
      <c r="Q101" s="23" t="s">
        <v>1944</v>
      </c>
      <c r="R101" s="23" t="s">
        <v>195</v>
      </c>
      <c r="U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ht="16.5" customHeight="1">
      <c r="A102" s="25">
        <v>46244.0</v>
      </c>
      <c r="B102" s="74">
        <f t="shared" ref="B102:B118" si="20">A102</f>
        <v>46244</v>
      </c>
      <c r="C102" s="46" t="s">
        <v>141</v>
      </c>
      <c r="D102" s="34"/>
      <c r="E102" s="3">
        <v>1124.0</v>
      </c>
      <c r="F102" s="14">
        <f t="shared" ref="F102:F118" si="21">F101+E102</f>
        <v>1556</v>
      </c>
      <c r="G102" s="29">
        <f t="shared" si="19"/>
        <v>16244</v>
      </c>
      <c r="J102" s="21" t="s">
        <v>1945</v>
      </c>
      <c r="M102" s="21"/>
      <c r="N102" s="21"/>
      <c r="O102" s="21"/>
      <c r="P102" s="21"/>
      <c r="Q102" s="23" t="s">
        <v>1946</v>
      </c>
      <c r="R102" s="23" t="s">
        <v>195</v>
      </c>
      <c r="U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ht="16.5" customHeight="1">
      <c r="A103" s="25">
        <v>46245.0</v>
      </c>
      <c r="B103" s="74">
        <f t="shared" si="20"/>
        <v>46245</v>
      </c>
      <c r="D103" s="34"/>
      <c r="E103" s="3">
        <v>1135.0</v>
      </c>
      <c r="F103" s="14">
        <f t="shared" si="21"/>
        <v>2691</v>
      </c>
      <c r="G103" s="29">
        <f t="shared" si="19"/>
        <v>15109</v>
      </c>
      <c r="M103" s="21"/>
      <c r="N103" s="21"/>
      <c r="O103" s="21"/>
      <c r="P103" s="21"/>
      <c r="Q103" s="21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ht="16.5" customHeight="1">
      <c r="A104" s="25">
        <v>46246.0</v>
      </c>
      <c r="B104" s="74">
        <f t="shared" si="20"/>
        <v>46246</v>
      </c>
      <c r="D104" s="34"/>
      <c r="E104" s="3">
        <v>1135.0</v>
      </c>
      <c r="F104" s="14">
        <f t="shared" si="21"/>
        <v>3826</v>
      </c>
      <c r="G104" s="29">
        <f t="shared" si="19"/>
        <v>13974</v>
      </c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ht="16.5" customHeight="1">
      <c r="A105" s="25">
        <v>46247.0</v>
      </c>
      <c r="B105" s="74">
        <f t="shared" si="20"/>
        <v>46247</v>
      </c>
      <c r="D105" s="34"/>
      <c r="E105" s="3">
        <v>1136.0</v>
      </c>
      <c r="F105" s="14">
        <f t="shared" si="21"/>
        <v>4962</v>
      </c>
      <c r="G105" s="29">
        <f t="shared" si="19"/>
        <v>12838</v>
      </c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ht="16.5" customHeight="1">
      <c r="A106" s="25">
        <v>46248.0</v>
      </c>
      <c r="B106" s="74">
        <f t="shared" si="20"/>
        <v>46248</v>
      </c>
      <c r="D106" s="34"/>
      <c r="E106" s="3">
        <v>1132.0</v>
      </c>
      <c r="F106" s="14">
        <f t="shared" si="21"/>
        <v>6094</v>
      </c>
      <c r="G106" s="29">
        <f t="shared" si="19"/>
        <v>11706</v>
      </c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ht="16.5" customHeight="1">
      <c r="A107" s="25">
        <v>46249.0</v>
      </c>
      <c r="B107" s="74">
        <f t="shared" si="20"/>
        <v>46249</v>
      </c>
      <c r="D107" s="34"/>
      <c r="E107" s="3">
        <v>717.0</v>
      </c>
      <c r="F107" s="14">
        <f t="shared" si="21"/>
        <v>6811</v>
      </c>
      <c r="G107" s="29">
        <f t="shared" si="19"/>
        <v>10989</v>
      </c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ht="16.5" customHeight="1">
      <c r="A108" s="25">
        <v>46250.0</v>
      </c>
      <c r="B108" s="74">
        <f t="shared" si="20"/>
        <v>46250</v>
      </c>
      <c r="C108" s="48"/>
      <c r="D108" s="34"/>
      <c r="E108" s="3">
        <v>1120.0</v>
      </c>
      <c r="F108" s="14">
        <f t="shared" si="21"/>
        <v>7931</v>
      </c>
      <c r="G108" s="29">
        <f t="shared" si="19"/>
        <v>9869</v>
      </c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ht="16.5" customHeight="1">
      <c r="A109" s="25">
        <v>46251.0</v>
      </c>
      <c r="B109" s="74">
        <f t="shared" si="20"/>
        <v>46251</v>
      </c>
      <c r="C109" s="48"/>
      <c r="D109" s="34"/>
      <c r="E109" s="3">
        <v>1134.0</v>
      </c>
      <c r="F109" s="14">
        <f t="shared" si="21"/>
        <v>9065</v>
      </c>
      <c r="G109" s="29">
        <f t="shared" si="19"/>
        <v>8735</v>
      </c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ht="16.5" customHeight="1">
      <c r="A110" s="25">
        <v>46252.0</v>
      </c>
      <c r="B110" s="74">
        <f t="shared" si="20"/>
        <v>46252</v>
      </c>
      <c r="C110" s="27"/>
      <c r="D110" s="34"/>
      <c r="E110" s="3">
        <v>1030.0</v>
      </c>
      <c r="F110" s="14">
        <f t="shared" si="21"/>
        <v>10095</v>
      </c>
      <c r="G110" s="29">
        <f t="shared" si="19"/>
        <v>7705</v>
      </c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ht="16.5" customHeight="1">
      <c r="A111" s="25">
        <v>46253.0</v>
      </c>
      <c r="B111" s="74">
        <f t="shared" si="20"/>
        <v>46253</v>
      </c>
      <c r="C111" s="27"/>
      <c r="D111" s="34"/>
      <c r="E111" s="3">
        <v>1092.0</v>
      </c>
      <c r="F111" s="14">
        <f t="shared" si="21"/>
        <v>11187</v>
      </c>
      <c r="G111" s="29">
        <f t="shared" si="19"/>
        <v>6613</v>
      </c>
      <c r="M111" s="37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ht="16.5" customHeight="1">
      <c r="A112" s="25">
        <v>46254.0</v>
      </c>
      <c r="B112" s="74">
        <f t="shared" si="20"/>
        <v>46254</v>
      </c>
      <c r="C112" s="27"/>
      <c r="D112" s="34"/>
      <c r="E112" s="3">
        <v>1124.0</v>
      </c>
      <c r="F112" s="14">
        <f t="shared" si="21"/>
        <v>12311</v>
      </c>
      <c r="G112" s="29">
        <f t="shared" si="19"/>
        <v>5489</v>
      </c>
      <c r="M112" s="37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ht="16.5" customHeight="1">
      <c r="A113" s="25">
        <v>46255.0</v>
      </c>
      <c r="B113" s="74">
        <f t="shared" si="20"/>
        <v>46255</v>
      </c>
      <c r="C113" s="27"/>
      <c r="D113" s="34"/>
      <c r="E113" s="3">
        <v>1131.0</v>
      </c>
      <c r="F113" s="14">
        <f t="shared" si="21"/>
        <v>13442</v>
      </c>
      <c r="G113" s="29">
        <f t="shared" si="19"/>
        <v>4358</v>
      </c>
      <c r="M113" s="37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ht="16.5" customHeight="1">
      <c r="A114" s="25">
        <v>46256.0</v>
      </c>
      <c r="B114" s="74">
        <f t="shared" si="20"/>
        <v>46256</v>
      </c>
      <c r="C114" s="27"/>
      <c r="D114" s="34"/>
      <c r="E114" s="3">
        <v>1122.0</v>
      </c>
      <c r="F114" s="14">
        <f t="shared" si="21"/>
        <v>14564</v>
      </c>
      <c r="G114" s="29">
        <f t="shared" si="19"/>
        <v>3236</v>
      </c>
      <c r="M114" s="37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ht="16.5" customHeight="1">
      <c r="A115" s="25">
        <v>46257.0</v>
      </c>
      <c r="B115" s="74">
        <f t="shared" si="20"/>
        <v>46257</v>
      </c>
      <c r="C115" s="27"/>
      <c r="D115" s="34"/>
      <c r="E115" s="3">
        <v>1133.0</v>
      </c>
      <c r="F115" s="14">
        <f t="shared" si="21"/>
        <v>15697</v>
      </c>
      <c r="G115" s="29">
        <f t="shared" si="19"/>
        <v>2103</v>
      </c>
      <c r="M115" s="37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ht="16.5" customHeight="1">
      <c r="A116" s="25">
        <v>46258.0</v>
      </c>
      <c r="B116" s="74">
        <f t="shared" si="20"/>
        <v>46258</v>
      </c>
      <c r="C116" s="27"/>
      <c r="D116" s="34"/>
      <c r="E116" s="3">
        <v>1077.0</v>
      </c>
      <c r="F116" s="14">
        <f t="shared" si="21"/>
        <v>16774</v>
      </c>
      <c r="G116" s="29">
        <f t="shared" si="19"/>
        <v>1026</v>
      </c>
      <c r="M116" s="37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ht="16.5" customHeight="1">
      <c r="A117" s="25">
        <v>46259.0</v>
      </c>
      <c r="B117" s="74">
        <f t="shared" si="20"/>
        <v>46259</v>
      </c>
      <c r="C117" s="27"/>
      <c r="D117" s="34"/>
      <c r="E117" s="3">
        <v>1104.0</v>
      </c>
      <c r="F117" s="14">
        <f t="shared" si="21"/>
        <v>17878</v>
      </c>
      <c r="G117" s="29">
        <f t="shared" si="19"/>
        <v>-78</v>
      </c>
      <c r="M117" s="37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ht="16.5" customHeight="1">
      <c r="A118" s="25">
        <v>46260.0</v>
      </c>
      <c r="B118" s="74">
        <f t="shared" si="20"/>
        <v>46260</v>
      </c>
      <c r="C118" s="27"/>
      <c r="D118" s="34"/>
      <c r="E118" s="3">
        <v>100.0</v>
      </c>
      <c r="F118" s="14">
        <f t="shared" si="21"/>
        <v>17978</v>
      </c>
      <c r="G118" s="29">
        <f t="shared" si="19"/>
        <v>-178</v>
      </c>
      <c r="M118" s="37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ht="16.5" customHeight="1">
      <c r="A119" s="25"/>
      <c r="B119" s="45"/>
      <c r="C119" s="27" t="s">
        <v>1947</v>
      </c>
      <c r="D119" s="3">
        <v>235.0</v>
      </c>
      <c r="E119" s="3">
        <v>266.0</v>
      </c>
      <c r="F119" s="14">
        <f t="shared" ref="F119:F120" si="22">E119</f>
        <v>266</v>
      </c>
      <c r="G119" s="29">
        <f>$D$119-F119</f>
        <v>-31</v>
      </c>
      <c r="H119" s="1">
        <v>46255.0</v>
      </c>
      <c r="I119" s="14">
        <v>235.0</v>
      </c>
      <c r="J119" s="21" t="s">
        <v>442</v>
      </c>
      <c r="L119" s="21" t="s">
        <v>443</v>
      </c>
      <c r="M119" s="23" t="s">
        <v>1948</v>
      </c>
      <c r="N119" s="23"/>
      <c r="O119" s="21"/>
      <c r="P119" s="21"/>
      <c r="Q119" s="23" t="s">
        <v>445</v>
      </c>
      <c r="R119" s="23" t="s">
        <v>195</v>
      </c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ht="16.5" customHeight="1">
      <c r="A120" s="25">
        <v>46261.0</v>
      </c>
      <c r="B120" s="74">
        <f t="shared" ref="B120:B124" si="23">A120</f>
        <v>46261</v>
      </c>
      <c r="C120" s="27" t="s">
        <v>1949</v>
      </c>
      <c r="D120" s="3">
        <v>1000.0</v>
      </c>
      <c r="E120" s="3">
        <v>177.0</v>
      </c>
      <c r="F120" s="14">
        <f t="shared" si="22"/>
        <v>177</v>
      </c>
      <c r="G120" s="29">
        <f t="shared" ref="G120:G124" si="24">$D$120-F120</f>
        <v>823</v>
      </c>
      <c r="H120" s="13">
        <v>46279.0</v>
      </c>
      <c r="I120" s="14">
        <v>1000.0</v>
      </c>
      <c r="J120" s="30" t="s">
        <v>1599</v>
      </c>
      <c r="K120" s="31">
        <v>46245.0</v>
      </c>
      <c r="L120" s="21" t="s">
        <v>936</v>
      </c>
      <c r="M120" s="37" t="s">
        <v>1950</v>
      </c>
      <c r="P120" s="21">
        <v>160.0</v>
      </c>
      <c r="Q120" s="23" t="s">
        <v>1465</v>
      </c>
      <c r="R120" s="23" t="s">
        <v>1669</v>
      </c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ht="16.5" customHeight="1">
      <c r="A121" s="25">
        <v>46262.0</v>
      </c>
      <c r="B121" s="74">
        <f t="shared" si="23"/>
        <v>46262</v>
      </c>
      <c r="C121" s="12"/>
      <c r="D121" s="34"/>
      <c r="E121" s="3">
        <v>266.0</v>
      </c>
      <c r="F121" s="14">
        <f t="shared" ref="F121:F124" si="25">F120+E121</f>
        <v>443</v>
      </c>
      <c r="G121" s="29">
        <f t="shared" si="24"/>
        <v>557</v>
      </c>
      <c r="J121" s="14"/>
      <c r="K121" s="21"/>
      <c r="L121" s="21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ht="16.5" customHeight="1">
      <c r="A122" s="25">
        <v>46263.0</v>
      </c>
      <c r="B122" s="74">
        <f t="shared" si="23"/>
        <v>46263</v>
      </c>
      <c r="C122" s="12"/>
      <c r="D122" s="34"/>
      <c r="E122" s="3">
        <v>361.0</v>
      </c>
      <c r="F122" s="14">
        <f t="shared" si="25"/>
        <v>804</v>
      </c>
      <c r="G122" s="29">
        <f t="shared" si="24"/>
        <v>196</v>
      </c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ht="16.5" customHeight="1">
      <c r="A123" s="25">
        <v>46264.0</v>
      </c>
      <c r="B123" s="74">
        <f t="shared" si="23"/>
        <v>46264</v>
      </c>
      <c r="C123" s="12"/>
      <c r="D123" s="34"/>
      <c r="E123" s="3">
        <v>358.0</v>
      </c>
      <c r="F123" s="14">
        <f t="shared" si="25"/>
        <v>1162</v>
      </c>
      <c r="G123" s="29">
        <f t="shared" si="24"/>
        <v>-162</v>
      </c>
      <c r="M123" s="10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ht="16.5" customHeight="1">
      <c r="A124" s="25">
        <v>46265.0</v>
      </c>
      <c r="B124" s="74">
        <f t="shared" si="23"/>
        <v>46265</v>
      </c>
      <c r="C124" s="12"/>
      <c r="D124" s="34"/>
      <c r="E124" s="3">
        <v>50.0</v>
      </c>
      <c r="F124" s="14">
        <f t="shared" si="25"/>
        <v>1212</v>
      </c>
      <c r="G124" s="29">
        <f t="shared" si="24"/>
        <v>-212</v>
      </c>
      <c r="M124" s="10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ht="16.5" customHeight="1">
      <c r="A125" s="25"/>
      <c r="B125" s="45"/>
      <c r="C125" s="27" t="s">
        <v>1400</v>
      </c>
      <c r="D125" s="3">
        <v>950.0</v>
      </c>
      <c r="E125" s="3">
        <v>1055.0</v>
      </c>
      <c r="F125" s="14">
        <f t="shared" ref="F125:F126" si="26">E125</f>
        <v>1055</v>
      </c>
      <c r="G125" s="29">
        <f>$D$125-F125</f>
        <v>-105</v>
      </c>
      <c r="H125" s="13">
        <v>46265.0</v>
      </c>
      <c r="I125" s="14">
        <v>950.0</v>
      </c>
      <c r="J125" s="30" t="s">
        <v>439</v>
      </c>
      <c r="K125" s="31">
        <v>46247.0</v>
      </c>
      <c r="L125" s="21" t="s">
        <v>512</v>
      </c>
      <c r="M125" s="37" t="s">
        <v>1951</v>
      </c>
      <c r="Q125" s="23" t="s">
        <v>299</v>
      </c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ht="16.5" customHeight="1">
      <c r="A126" s="25">
        <v>46266.0</v>
      </c>
      <c r="B126" s="74">
        <f t="shared" ref="B126:B135" si="27">A126</f>
        <v>46266</v>
      </c>
      <c r="C126" s="27" t="s">
        <v>1952</v>
      </c>
      <c r="D126" s="3">
        <v>1150.0</v>
      </c>
      <c r="E126" s="3">
        <v>473.0</v>
      </c>
      <c r="F126" s="3">
        <f t="shared" si="26"/>
        <v>473</v>
      </c>
      <c r="G126" s="9">
        <f t="shared" ref="G126:G128" si="28">$D$126-F126</f>
        <v>677</v>
      </c>
      <c r="H126" s="42">
        <v>46265.0</v>
      </c>
      <c r="I126" s="3">
        <v>1150.0</v>
      </c>
      <c r="J126" s="30" t="s">
        <v>1953</v>
      </c>
      <c r="K126" s="31">
        <v>46245.0</v>
      </c>
      <c r="L126" s="21" t="s">
        <v>1173</v>
      </c>
      <c r="M126" s="37" t="s">
        <v>1954</v>
      </c>
      <c r="Q126" s="23" t="s">
        <v>1413</v>
      </c>
      <c r="R126" s="23" t="s">
        <v>76</v>
      </c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ht="16.5" customHeight="1">
      <c r="A127" s="25">
        <v>46267.0</v>
      </c>
      <c r="B127" s="74">
        <f t="shared" si="27"/>
        <v>46267</v>
      </c>
      <c r="C127" s="27"/>
      <c r="E127" s="3">
        <v>506.0</v>
      </c>
      <c r="F127" s="3">
        <f t="shared" ref="F127:F128" si="29">F126+E127</f>
        <v>979</v>
      </c>
      <c r="G127" s="9">
        <f t="shared" si="28"/>
        <v>171</v>
      </c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ht="16.5" customHeight="1">
      <c r="A128" s="25">
        <v>46268.0</v>
      </c>
      <c r="B128" s="74">
        <f t="shared" si="27"/>
        <v>46268</v>
      </c>
      <c r="C128" s="27"/>
      <c r="E128" s="3">
        <v>267.0</v>
      </c>
      <c r="F128" s="3">
        <f t="shared" si="29"/>
        <v>1246</v>
      </c>
      <c r="G128" s="9">
        <f t="shared" si="28"/>
        <v>-96</v>
      </c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ht="16.5" customHeight="1">
      <c r="A129" s="25">
        <v>46269.0</v>
      </c>
      <c r="B129" s="74">
        <f t="shared" si="27"/>
        <v>46269</v>
      </c>
      <c r="C129" s="27" t="s">
        <v>1955</v>
      </c>
      <c r="D129" s="3">
        <v>5000.0</v>
      </c>
      <c r="E129" s="3">
        <v>713.0</v>
      </c>
      <c r="F129" s="14">
        <f>E129</f>
        <v>713</v>
      </c>
      <c r="G129" s="29">
        <f t="shared" ref="G129:G135" si="30">$D$129-F129</f>
        <v>4287</v>
      </c>
      <c r="H129" s="1">
        <v>46275.0</v>
      </c>
      <c r="I129" s="14">
        <v>5000.0</v>
      </c>
      <c r="J129" s="30" t="s">
        <v>1433</v>
      </c>
      <c r="K129" s="31">
        <v>46226.0</v>
      </c>
      <c r="L129" s="21" t="s">
        <v>1434</v>
      </c>
      <c r="M129" s="23" t="s">
        <v>1956</v>
      </c>
      <c r="Q129" s="23" t="s">
        <v>1957</v>
      </c>
      <c r="R129" s="23" t="s">
        <v>1494</v>
      </c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ht="16.5" customHeight="1">
      <c r="A130" s="25">
        <v>46270.0</v>
      </c>
      <c r="B130" s="74">
        <f t="shared" si="27"/>
        <v>46270</v>
      </c>
      <c r="C130" s="27"/>
      <c r="D130" s="3"/>
      <c r="E130" s="3">
        <v>1071.0</v>
      </c>
      <c r="F130" s="14">
        <f t="shared" ref="F130:F135" si="31">F129+E130</f>
        <v>1784</v>
      </c>
      <c r="G130" s="29">
        <f t="shared" si="30"/>
        <v>3216</v>
      </c>
      <c r="M130" s="10"/>
      <c r="Q130" s="23" t="s">
        <v>1958</v>
      </c>
      <c r="S130" s="14"/>
      <c r="T130" s="14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ht="16.5" customHeight="1">
      <c r="A131" s="25">
        <v>46271.0</v>
      </c>
      <c r="B131" s="74">
        <f t="shared" si="27"/>
        <v>46271</v>
      </c>
      <c r="C131" s="27"/>
      <c r="D131" s="3"/>
      <c r="E131" s="3">
        <v>233.0</v>
      </c>
      <c r="F131" s="14">
        <f t="shared" si="31"/>
        <v>2017</v>
      </c>
      <c r="G131" s="29">
        <f t="shared" si="30"/>
        <v>2983</v>
      </c>
      <c r="M131" s="10"/>
      <c r="Q131" s="23" t="s">
        <v>1959</v>
      </c>
      <c r="S131" s="14"/>
      <c r="T131" s="14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ht="16.5" customHeight="1">
      <c r="A132" s="25">
        <v>46272.0</v>
      </c>
      <c r="B132" s="74">
        <f t="shared" si="27"/>
        <v>46272</v>
      </c>
      <c r="C132" s="27"/>
      <c r="D132" s="3"/>
      <c r="E132" s="3">
        <v>702.0</v>
      </c>
      <c r="F132" s="14">
        <f t="shared" si="31"/>
        <v>2719</v>
      </c>
      <c r="G132" s="29">
        <f t="shared" si="30"/>
        <v>2281</v>
      </c>
      <c r="M132" s="10"/>
      <c r="Q132" s="24" t="s">
        <v>1960</v>
      </c>
      <c r="S132" s="14"/>
      <c r="T132" s="14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ht="16.5" customHeight="1">
      <c r="A133" s="25">
        <v>46273.0</v>
      </c>
      <c r="B133" s="74">
        <f t="shared" si="27"/>
        <v>46273</v>
      </c>
      <c r="C133" s="27"/>
      <c r="D133" s="3"/>
      <c r="E133" s="3">
        <v>1068.0</v>
      </c>
      <c r="F133" s="14">
        <f t="shared" si="31"/>
        <v>3787</v>
      </c>
      <c r="G133" s="29">
        <f t="shared" si="30"/>
        <v>1213</v>
      </c>
      <c r="M133" s="10"/>
      <c r="Q133" s="24"/>
      <c r="S133" s="14"/>
      <c r="T133" s="14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ht="16.5" customHeight="1">
      <c r="A134" s="25">
        <v>46274.0</v>
      </c>
      <c r="B134" s="74">
        <f t="shared" si="27"/>
        <v>46274</v>
      </c>
      <c r="C134" s="27"/>
      <c r="D134" s="3"/>
      <c r="E134" s="3">
        <v>1063.0</v>
      </c>
      <c r="F134" s="14">
        <f t="shared" si="31"/>
        <v>4850</v>
      </c>
      <c r="G134" s="29">
        <f t="shared" si="30"/>
        <v>150</v>
      </c>
      <c r="M134" s="10"/>
      <c r="Q134" s="24"/>
      <c r="S134" s="14"/>
      <c r="T134" s="14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ht="16.5" customHeight="1">
      <c r="A135" s="25">
        <v>46275.0</v>
      </c>
      <c r="B135" s="74">
        <f t="shared" si="27"/>
        <v>46275</v>
      </c>
      <c r="C135" s="27"/>
      <c r="D135" s="3"/>
      <c r="E135" s="3">
        <v>150.0</v>
      </c>
      <c r="F135" s="14">
        <f t="shared" si="31"/>
        <v>5000</v>
      </c>
      <c r="G135" s="29">
        <f t="shared" si="30"/>
        <v>0</v>
      </c>
      <c r="M135" s="10"/>
      <c r="Q135" s="24"/>
      <c r="S135" s="14"/>
      <c r="T135" s="14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ht="16.5" customHeight="1">
      <c r="A136" s="25"/>
      <c r="B136" s="45"/>
      <c r="C136" s="27" t="s">
        <v>1955</v>
      </c>
      <c r="D136" s="3">
        <v>6000.0</v>
      </c>
      <c r="E136" s="3">
        <v>872.0</v>
      </c>
      <c r="F136" s="3">
        <f>E136</f>
        <v>872</v>
      </c>
      <c r="G136" s="9">
        <f t="shared" ref="G136:G142" si="32">$D$136-F136</f>
        <v>5128</v>
      </c>
      <c r="H136" s="42">
        <v>46266.0</v>
      </c>
      <c r="I136" s="3">
        <v>6000.0</v>
      </c>
      <c r="J136" s="30" t="s">
        <v>1433</v>
      </c>
      <c r="K136" s="59">
        <v>46246.0</v>
      </c>
      <c r="L136" s="21" t="s">
        <v>1434</v>
      </c>
      <c r="M136" s="37" t="s">
        <v>1961</v>
      </c>
      <c r="Q136" s="24" t="s">
        <v>1962</v>
      </c>
      <c r="R136" s="23" t="s">
        <v>1494</v>
      </c>
      <c r="S136" s="14"/>
      <c r="T136" s="14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ht="16.5" customHeight="1">
      <c r="A137" s="25">
        <v>46276.0</v>
      </c>
      <c r="B137" s="74">
        <f t="shared" ref="B137:B142" si="33">A137</f>
        <v>46276</v>
      </c>
      <c r="C137" s="27"/>
      <c r="D137" s="3"/>
      <c r="E137" s="3">
        <v>1068.0</v>
      </c>
      <c r="F137" s="3">
        <f t="shared" ref="F137:F142" si="34">F136+E137</f>
        <v>1940</v>
      </c>
      <c r="G137" s="9">
        <f t="shared" si="32"/>
        <v>4060</v>
      </c>
      <c r="S137" s="14"/>
      <c r="T137" s="14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ht="16.5" customHeight="1">
      <c r="A138" s="25">
        <v>46277.0</v>
      </c>
      <c r="B138" s="74">
        <f t="shared" si="33"/>
        <v>46277</v>
      </c>
      <c r="C138" s="27"/>
      <c r="D138" s="3"/>
      <c r="E138" s="3">
        <v>1066.0</v>
      </c>
      <c r="F138" s="3">
        <f t="shared" si="34"/>
        <v>3006</v>
      </c>
      <c r="G138" s="9">
        <f t="shared" si="32"/>
        <v>2994</v>
      </c>
      <c r="S138" s="14"/>
      <c r="T138" s="14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ht="16.5" customHeight="1">
      <c r="A139" s="25">
        <v>46278.0</v>
      </c>
      <c r="B139" s="74">
        <f t="shared" si="33"/>
        <v>46278</v>
      </c>
      <c r="C139" s="27"/>
      <c r="D139" s="3"/>
      <c r="E139" s="3">
        <v>767.0</v>
      </c>
      <c r="F139" s="3">
        <f t="shared" si="34"/>
        <v>3773</v>
      </c>
      <c r="G139" s="9">
        <f t="shared" si="32"/>
        <v>2227</v>
      </c>
      <c r="S139" s="14"/>
      <c r="T139" s="14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ht="16.5" customHeight="1">
      <c r="A140" s="25">
        <v>46279.0</v>
      </c>
      <c r="B140" s="74">
        <f t="shared" si="33"/>
        <v>46279</v>
      </c>
      <c r="C140" s="27"/>
      <c r="D140" s="3"/>
      <c r="E140" s="3">
        <v>1060.0</v>
      </c>
      <c r="F140" s="3">
        <f t="shared" si="34"/>
        <v>4833</v>
      </c>
      <c r="G140" s="9">
        <f t="shared" si="32"/>
        <v>1167</v>
      </c>
      <c r="S140" s="14"/>
      <c r="T140" s="14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ht="16.5" customHeight="1">
      <c r="A141" s="25">
        <v>46280.0</v>
      </c>
      <c r="B141" s="74">
        <f t="shared" si="33"/>
        <v>46280</v>
      </c>
      <c r="C141" s="27"/>
      <c r="D141" s="3"/>
      <c r="E141" s="3">
        <v>1073.0</v>
      </c>
      <c r="F141" s="3">
        <f t="shared" si="34"/>
        <v>5906</v>
      </c>
      <c r="G141" s="9">
        <f t="shared" si="32"/>
        <v>94</v>
      </c>
      <c r="S141" s="14"/>
      <c r="T141" s="14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ht="16.5" customHeight="1">
      <c r="A142" s="25">
        <v>46281.0</v>
      </c>
      <c r="B142" s="74">
        <f t="shared" si="33"/>
        <v>46281</v>
      </c>
      <c r="C142" s="27"/>
      <c r="D142" s="3"/>
      <c r="E142" s="34">
        <v>1000.0</v>
      </c>
      <c r="F142" s="3">
        <f t="shared" si="34"/>
        <v>6906</v>
      </c>
      <c r="G142" s="9">
        <f t="shared" si="32"/>
        <v>-906</v>
      </c>
      <c r="S142" s="14"/>
      <c r="T142" s="14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ht="16.5" customHeight="1">
      <c r="A143" s="25"/>
      <c r="B143" s="45"/>
      <c r="C143" s="27" t="s">
        <v>1955</v>
      </c>
      <c r="D143" s="3">
        <v>8000.0</v>
      </c>
      <c r="E143" s="34">
        <v>900.0</v>
      </c>
      <c r="F143" s="3">
        <f>E143</f>
        <v>900</v>
      </c>
      <c r="G143" s="9">
        <f t="shared" ref="G143:G151" si="35">$D$143-F143</f>
        <v>7100</v>
      </c>
      <c r="H143" s="1">
        <v>46290.0</v>
      </c>
      <c r="I143" s="14">
        <v>8000.0</v>
      </c>
      <c r="J143" s="36" t="s">
        <v>1433</v>
      </c>
      <c r="K143" s="31">
        <v>46280.0</v>
      </c>
      <c r="M143" s="23" t="s">
        <v>1963</v>
      </c>
      <c r="Q143" s="23" t="s">
        <v>517</v>
      </c>
      <c r="R143" s="23" t="s">
        <v>1494</v>
      </c>
      <c r="S143" s="14"/>
      <c r="T143" s="14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ht="16.5" customHeight="1">
      <c r="A144" s="25">
        <v>46282.0</v>
      </c>
      <c r="B144" s="74">
        <f t="shared" ref="B144:B187" si="36">A144</f>
        <v>46282</v>
      </c>
      <c r="C144" s="3"/>
      <c r="D144" s="34"/>
      <c r="E144" s="34">
        <v>1000.0</v>
      </c>
      <c r="F144" s="9">
        <f t="shared" ref="F144:F151" si="37">F143+E144</f>
        <v>1900</v>
      </c>
      <c r="G144" s="9">
        <f t="shared" si="35"/>
        <v>6100</v>
      </c>
      <c r="H144" s="3"/>
      <c r="I144" s="14"/>
      <c r="J144" s="30"/>
      <c r="K144" s="30"/>
      <c r="L144" s="30"/>
      <c r="M144" s="22"/>
      <c r="N144" s="23"/>
      <c r="O144" s="23"/>
      <c r="P144" s="30"/>
      <c r="Q144" s="30"/>
      <c r="R144" s="3"/>
      <c r="S144" s="14"/>
      <c r="T144" s="14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ht="16.5" customHeight="1">
      <c r="A145" s="25">
        <v>46283.0</v>
      </c>
      <c r="B145" s="74">
        <f t="shared" si="36"/>
        <v>46283</v>
      </c>
      <c r="C145" s="3"/>
      <c r="D145" s="34"/>
      <c r="E145" s="34">
        <v>1000.0</v>
      </c>
      <c r="F145" s="9">
        <f t="shared" si="37"/>
        <v>2900</v>
      </c>
      <c r="G145" s="9">
        <f t="shared" si="35"/>
        <v>5100</v>
      </c>
      <c r="H145" s="3"/>
      <c r="I145" s="14"/>
      <c r="J145" s="30"/>
      <c r="K145" s="30"/>
      <c r="L145" s="30"/>
      <c r="M145" s="22"/>
      <c r="N145" s="23"/>
      <c r="O145" s="23"/>
      <c r="P145" s="30"/>
      <c r="Q145" s="30"/>
      <c r="R145" s="3"/>
      <c r="S145" s="14"/>
      <c r="T145" s="14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ht="16.5" customHeight="1">
      <c r="A146" s="25">
        <v>46284.0</v>
      </c>
      <c r="B146" s="74">
        <f t="shared" si="36"/>
        <v>46284</v>
      </c>
      <c r="C146" s="3"/>
      <c r="D146" s="34"/>
      <c r="E146" s="34">
        <v>1000.0</v>
      </c>
      <c r="F146" s="9">
        <f t="shared" si="37"/>
        <v>3900</v>
      </c>
      <c r="G146" s="9">
        <f t="shared" si="35"/>
        <v>4100</v>
      </c>
      <c r="H146" s="3"/>
      <c r="I146" s="14"/>
      <c r="J146" s="30"/>
      <c r="K146" s="30"/>
      <c r="L146" s="30"/>
      <c r="M146" s="22"/>
      <c r="N146" s="23"/>
      <c r="O146" s="23"/>
      <c r="P146" s="30"/>
      <c r="Q146" s="30"/>
      <c r="R146" s="3"/>
      <c r="S146" s="14"/>
      <c r="T146" s="14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ht="16.5" customHeight="1">
      <c r="A147" s="25">
        <v>46285.0</v>
      </c>
      <c r="B147" s="74">
        <f t="shared" si="36"/>
        <v>46285</v>
      </c>
      <c r="C147" s="3"/>
      <c r="D147" s="34"/>
      <c r="E147" s="34">
        <v>1000.0</v>
      </c>
      <c r="F147" s="9">
        <f t="shared" si="37"/>
        <v>4900</v>
      </c>
      <c r="G147" s="9">
        <f t="shared" si="35"/>
        <v>3100</v>
      </c>
      <c r="H147" s="3"/>
      <c r="I147" s="14"/>
      <c r="J147" s="30"/>
      <c r="K147" s="30"/>
      <c r="L147" s="30"/>
      <c r="M147" s="22"/>
      <c r="N147" s="23"/>
      <c r="O147" s="23"/>
      <c r="P147" s="30"/>
      <c r="Q147" s="30"/>
      <c r="R147" s="3"/>
      <c r="S147" s="14"/>
      <c r="T147" s="14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ht="16.5" customHeight="1">
      <c r="A148" s="25">
        <v>46286.0</v>
      </c>
      <c r="B148" s="74">
        <f t="shared" si="36"/>
        <v>46286</v>
      </c>
      <c r="C148" s="3"/>
      <c r="D148" s="34"/>
      <c r="E148" s="34">
        <v>1000.0</v>
      </c>
      <c r="F148" s="9">
        <f t="shared" si="37"/>
        <v>5900</v>
      </c>
      <c r="G148" s="9">
        <f t="shared" si="35"/>
        <v>2100</v>
      </c>
      <c r="H148" s="3"/>
      <c r="I148" s="14"/>
      <c r="J148" s="30"/>
      <c r="K148" s="30"/>
      <c r="L148" s="30"/>
      <c r="M148" s="22"/>
      <c r="N148" s="23"/>
      <c r="O148" s="23"/>
      <c r="P148" s="30"/>
      <c r="Q148" s="30"/>
      <c r="R148" s="3"/>
      <c r="S148" s="14"/>
      <c r="T148" s="14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ht="16.5" customHeight="1">
      <c r="A149" s="25">
        <v>46287.0</v>
      </c>
      <c r="B149" s="74">
        <f t="shared" si="36"/>
        <v>46287</v>
      </c>
      <c r="C149" s="3"/>
      <c r="D149" s="34"/>
      <c r="E149" s="34">
        <v>1000.0</v>
      </c>
      <c r="F149" s="9">
        <f t="shared" si="37"/>
        <v>6900</v>
      </c>
      <c r="G149" s="9">
        <f t="shared" si="35"/>
        <v>1100</v>
      </c>
      <c r="H149" s="3"/>
      <c r="I149" s="14"/>
      <c r="J149" s="30"/>
      <c r="K149" s="30"/>
      <c r="L149" s="30"/>
      <c r="M149" s="22"/>
      <c r="N149" s="23"/>
      <c r="O149" s="23"/>
      <c r="P149" s="30"/>
      <c r="Q149" s="30"/>
      <c r="R149" s="3"/>
      <c r="S149" s="14"/>
      <c r="T149" s="14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ht="16.5" customHeight="1">
      <c r="A150" s="25">
        <v>46288.0</v>
      </c>
      <c r="B150" s="74">
        <f t="shared" si="36"/>
        <v>46288</v>
      </c>
      <c r="C150" s="3"/>
      <c r="D150" s="34"/>
      <c r="E150" s="34">
        <v>1000.0</v>
      </c>
      <c r="F150" s="9">
        <f t="shared" si="37"/>
        <v>7900</v>
      </c>
      <c r="G150" s="9">
        <f t="shared" si="35"/>
        <v>100</v>
      </c>
      <c r="H150" s="3"/>
      <c r="I150" s="14"/>
      <c r="J150" s="30"/>
      <c r="K150" s="30"/>
      <c r="L150" s="30"/>
      <c r="M150" s="22"/>
      <c r="N150" s="23"/>
      <c r="O150" s="23"/>
      <c r="P150" s="30"/>
      <c r="Q150" s="30"/>
      <c r="R150" s="3"/>
      <c r="S150" s="14"/>
      <c r="T150" s="14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ht="16.5" customHeight="1">
      <c r="A151" s="25">
        <v>46289.0</v>
      </c>
      <c r="B151" s="74">
        <f t="shared" si="36"/>
        <v>46289</v>
      </c>
      <c r="C151" s="3"/>
      <c r="D151" s="34"/>
      <c r="E151" s="34">
        <v>1000.0</v>
      </c>
      <c r="F151" s="9">
        <f t="shared" si="37"/>
        <v>8900</v>
      </c>
      <c r="G151" s="9">
        <f t="shared" si="35"/>
        <v>-900</v>
      </c>
      <c r="H151" s="3"/>
      <c r="I151" s="14"/>
      <c r="J151" s="30"/>
      <c r="K151" s="30"/>
      <c r="L151" s="30"/>
      <c r="M151" s="22"/>
      <c r="N151" s="23"/>
      <c r="O151" s="23"/>
      <c r="P151" s="30"/>
      <c r="Q151" s="30"/>
      <c r="R151" s="3"/>
      <c r="S151" s="14"/>
      <c r="T151" s="14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ht="16.5" customHeight="1">
      <c r="A152" s="52">
        <v>46290.0</v>
      </c>
      <c r="B152" s="53">
        <f t="shared" si="36"/>
        <v>46290</v>
      </c>
      <c r="C152" s="27" t="s">
        <v>1964</v>
      </c>
      <c r="D152" s="3">
        <f>I154</f>
        <v>38200</v>
      </c>
      <c r="E152" s="34">
        <v>1000.0</v>
      </c>
      <c r="F152" s="14">
        <f>E152</f>
        <v>1000</v>
      </c>
      <c r="G152" s="29">
        <f t="shared" ref="G152:G170" si="38">$D$152-F152</f>
        <v>37200</v>
      </c>
      <c r="H152" s="1">
        <v>46267.0</v>
      </c>
      <c r="I152" s="14">
        <v>65000.0</v>
      </c>
      <c r="J152" s="30" t="s">
        <v>526</v>
      </c>
      <c r="K152" s="31">
        <v>46253.0</v>
      </c>
      <c r="L152" s="21" t="s">
        <v>530</v>
      </c>
      <c r="M152" s="21" t="s">
        <v>1965</v>
      </c>
      <c r="N152" s="21"/>
      <c r="O152" s="21"/>
      <c r="P152" s="21"/>
      <c r="Q152" s="23" t="s">
        <v>621</v>
      </c>
      <c r="R152" s="23" t="s">
        <v>370</v>
      </c>
      <c r="S152" s="14"/>
      <c r="T152" s="14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ht="16.5" customHeight="1">
      <c r="A153" s="52">
        <v>46291.0</v>
      </c>
      <c r="B153" s="53">
        <f t="shared" si="36"/>
        <v>46291</v>
      </c>
      <c r="D153" s="34"/>
      <c r="E153" s="34">
        <v>2100.0</v>
      </c>
      <c r="F153" s="14">
        <f t="shared" ref="F153:F170" si="39">F152+E153</f>
        <v>3100</v>
      </c>
      <c r="G153" s="29">
        <f t="shared" si="38"/>
        <v>35100</v>
      </c>
      <c r="H153" s="21" t="s">
        <v>1966</v>
      </c>
      <c r="I153" s="14">
        <v>26800.0</v>
      </c>
      <c r="S153" s="14"/>
      <c r="T153" s="14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ht="16.5" customHeight="1">
      <c r="A154" s="52">
        <v>46292.0</v>
      </c>
      <c r="B154" s="53">
        <f t="shared" si="36"/>
        <v>46292</v>
      </c>
      <c r="D154" s="34"/>
      <c r="E154" s="34">
        <v>2100.0</v>
      </c>
      <c r="F154" s="14">
        <f t="shared" si="39"/>
        <v>5200</v>
      </c>
      <c r="G154" s="29">
        <f t="shared" si="38"/>
        <v>33000</v>
      </c>
      <c r="H154" s="21" t="s">
        <v>1665</v>
      </c>
      <c r="I154" s="14">
        <v>38200.0</v>
      </c>
      <c r="S154" s="14"/>
      <c r="T154" s="14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ht="16.5" customHeight="1">
      <c r="A155" s="52">
        <v>46293.0</v>
      </c>
      <c r="B155" s="53">
        <f t="shared" si="36"/>
        <v>46293</v>
      </c>
      <c r="D155" s="34"/>
      <c r="E155" s="34">
        <v>2100.0</v>
      </c>
      <c r="F155" s="14">
        <f t="shared" si="39"/>
        <v>7300</v>
      </c>
      <c r="G155" s="29">
        <f t="shared" si="38"/>
        <v>30900</v>
      </c>
      <c r="S155" s="14"/>
      <c r="T155" s="14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ht="16.5" customHeight="1">
      <c r="A156" s="25">
        <v>46294.0</v>
      </c>
      <c r="B156" s="74">
        <f t="shared" si="36"/>
        <v>46294</v>
      </c>
      <c r="D156" s="34"/>
      <c r="E156" s="34">
        <v>2100.0</v>
      </c>
      <c r="F156" s="14">
        <f t="shared" si="39"/>
        <v>9400</v>
      </c>
      <c r="G156" s="29">
        <f t="shared" si="38"/>
        <v>28800</v>
      </c>
      <c r="S156" s="14"/>
      <c r="T156" s="14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ht="16.5" customHeight="1">
      <c r="A157" s="25">
        <v>46295.0</v>
      </c>
      <c r="B157" s="74">
        <f t="shared" si="36"/>
        <v>46295</v>
      </c>
      <c r="D157" s="34"/>
      <c r="E157" s="34">
        <v>2100.0</v>
      </c>
      <c r="F157" s="14">
        <f t="shared" si="39"/>
        <v>11500</v>
      </c>
      <c r="G157" s="29">
        <f t="shared" si="38"/>
        <v>26700</v>
      </c>
      <c r="S157" s="14"/>
      <c r="T157" s="14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ht="16.5" customHeight="1">
      <c r="A158" s="25">
        <v>46296.0</v>
      </c>
      <c r="B158" s="74">
        <f t="shared" si="36"/>
        <v>46296</v>
      </c>
      <c r="D158" s="34"/>
      <c r="E158" s="34">
        <v>2100.0</v>
      </c>
      <c r="F158" s="14">
        <f t="shared" si="39"/>
        <v>13600</v>
      </c>
      <c r="G158" s="29">
        <f t="shared" si="38"/>
        <v>24600</v>
      </c>
      <c r="S158" s="14"/>
      <c r="T158" s="14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ht="16.5" customHeight="1">
      <c r="A159" s="25">
        <v>46297.0</v>
      </c>
      <c r="B159" s="74">
        <f t="shared" si="36"/>
        <v>46297</v>
      </c>
      <c r="D159" s="34"/>
      <c r="E159" s="34">
        <v>2100.0</v>
      </c>
      <c r="F159" s="14">
        <f t="shared" si="39"/>
        <v>15700</v>
      </c>
      <c r="G159" s="29">
        <f t="shared" si="38"/>
        <v>22500</v>
      </c>
      <c r="S159" s="14"/>
      <c r="T159" s="14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ht="16.5" customHeight="1">
      <c r="A160" s="25">
        <v>46298.0</v>
      </c>
      <c r="B160" s="74">
        <f t="shared" si="36"/>
        <v>46298</v>
      </c>
      <c r="D160" s="34"/>
      <c r="E160" s="34">
        <v>2100.0</v>
      </c>
      <c r="F160" s="14">
        <f t="shared" si="39"/>
        <v>17800</v>
      </c>
      <c r="G160" s="29">
        <f t="shared" si="38"/>
        <v>20400</v>
      </c>
      <c r="S160" s="14"/>
      <c r="T160" s="14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ht="16.5" customHeight="1">
      <c r="A161" s="25">
        <v>46299.0</v>
      </c>
      <c r="B161" s="74">
        <f t="shared" si="36"/>
        <v>46299</v>
      </c>
      <c r="D161" s="34"/>
      <c r="E161" s="34">
        <v>2100.0</v>
      </c>
      <c r="F161" s="14">
        <f t="shared" si="39"/>
        <v>19900</v>
      </c>
      <c r="G161" s="29">
        <f t="shared" si="38"/>
        <v>18300</v>
      </c>
      <c r="S161" s="14"/>
      <c r="T161" s="14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ht="16.5" customHeight="1">
      <c r="A162" s="25">
        <v>46300.0</v>
      </c>
      <c r="B162" s="74">
        <f t="shared" si="36"/>
        <v>46300</v>
      </c>
      <c r="C162" s="12"/>
      <c r="D162" s="14"/>
      <c r="E162" s="34">
        <v>2100.0</v>
      </c>
      <c r="F162" s="14">
        <f t="shared" si="39"/>
        <v>22000</v>
      </c>
      <c r="G162" s="29">
        <f t="shared" si="38"/>
        <v>16200</v>
      </c>
      <c r="H162" s="13"/>
      <c r="I162" s="102"/>
      <c r="J162" s="21"/>
      <c r="K162" s="21"/>
      <c r="L162" s="21"/>
      <c r="M162" s="22"/>
      <c r="N162" s="23"/>
      <c r="O162" s="23"/>
      <c r="P162" s="21"/>
      <c r="Q162" s="12"/>
      <c r="R162" s="14"/>
      <c r="S162" s="14"/>
      <c r="T162" s="14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ht="16.5" customHeight="1">
      <c r="A163" s="25">
        <v>46301.0</v>
      </c>
      <c r="B163" s="74">
        <f t="shared" si="36"/>
        <v>46301</v>
      </c>
      <c r="C163" s="12"/>
      <c r="D163" s="14"/>
      <c r="E163" s="34">
        <v>2100.0</v>
      </c>
      <c r="F163" s="14">
        <f t="shared" si="39"/>
        <v>24100</v>
      </c>
      <c r="G163" s="29">
        <f t="shared" si="38"/>
        <v>14100</v>
      </c>
      <c r="H163" s="13"/>
      <c r="I163" s="102"/>
      <c r="J163" s="21"/>
      <c r="K163" s="21"/>
      <c r="L163" s="21"/>
      <c r="M163" s="22"/>
      <c r="N163" s="23"/>
      <c r="O163" s="23"/>
      <c r="P163" s="21"/>
      <c r="Q163" s="12"/>
      <c r="R163" s="14"/>
      <c r="S163" s="14"/>
      <c r="T163" s="14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ht="16.5" customHeight="1">
      <c r="A164" s="25">
        <v>46302.0</v>
      </c>
      <c r="B164" s="74">
        <f t="shared" si="36"/>
        <v>46302</v>
      </c>
      <c r="C164" s="12"/>
      <c r="D164" s="14"/>
      <c r="E164" s="34">
        <v>2100.0</v>
      </c>
      <c r="F164" s="14">
        <f t="shared" si="39"/>
        <v>26200</v>
      </c>
      <c r="G164" s="29">
        <f t="shared" si="38"/>
        <v>12000</v>
      </c>
      <c r="H164" s="13"/>
      <c r="I164" s="102"/>
      <c r="J164" s="21"/>
      <c r="K164" s="21"/>
      <c r="L164" s="21"/>
      <c r="M164" s="22"/>
      <c r="N164" s="23"/>
      <c r="O164" s="23"/>
      <c r="P164" s="21"/>
      <c r="Q164" s="12"/>
      <c r="R164" s="14"/>
      <c r="S164" s="14"/>
      <c r="T164" s="14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ht="16.5" customHeight="1">
      <c r="A165" s="25">
        <v>46303.0</v>
      </c>
      <c r="B165" s="74">
        <f t="shared" si="36"/>
        <v>46303</v>
      </c>
      <c r="C165" s="12"/>
      <c r="D165" s="14"/>
      <c r="E165" s="34">
        <v>2100.0</v>
      </c>
      <c r="F165" s="14">
        <f t="shared" si="39"/>
        <v>28300</v>
      </c>
      <c r="G165" s="29">
        <f t="shared" si="38"/>
        <v>9900</v>
      </c>
      <c r="H165" s="13"/>
      <c r="I165" s="102"/>
      <c r="J165" s="21"/>
      <c r="K165" s="21"/>
      <c r="L165" s="21"/>
      <c r="M165" s="22"/>
      <c r="N165" s="23"/>
      <c r="O165" s="23"/>
      <c r="P165" s="21"/>
      <c r="Q165" s="12"/>
      <c r="R165" s="14"/>
      <c r="S165" s="14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ht="16.5" customHeight="1">
      <c r="A166" s="25">
        <v>46304.0</v>
      </c>
      <c r="B166" s="74">
        <f t="shared" si="36"/>
        <v>46304</v>
      </c>
      <c r="C166" s="12"/>
      <c r="D166" s="14"/>
      <c r="E166" s="34">
        <v>2100.0</v>
      </c>
      <c r="F166" s="14">
        <f t="shared" si="39"/>
        <v>30400</v>
      </c>
      <c r="G166" s="29">
        <f t="shared" si="38"/>
        <v>7800</v>
      </c>
      <c r="H166" s="13"/>
      <c r="I166" s="102"/>
      <c r="J166" s="21"/>
      <c r="K166" s="21"/>
      <c r="L166" s="21"/>
      <c r="M166" s="22"/>
      <c r="N166" s="23"/>
      <c r="O166" s="23"/>
      <c r="P166" s="21"/>
      <c r="Q166" s="12"/>
      <c r="R166" s="14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ht="16.5" customHeight="1">
      <c r="A167" s="25">
        <v>46305.0</v>
      </c>
      <c r="B167" s="74">
        <f t="shared" si="36"/>
        <v>46305</v>
      </c>
      <c r="C167" s="12"/>
      <c r="D167" s="14"/>
      <c r="E167" s="34">
        <v>2100.0</v>
      </c>
      <c r="F167" s="14">
        <f t="shared" si="39"/>
        <v>32500</v>
      </c>
      <c r="G167" s="29">
        <f t="shared" si="38"/>
        <v>5700</v>
      </c>
      <c r="H167" s="13"/>
      <c r="I167" s="102"/>
      <c r="J167" s="21"/>
      <c r="K167" s="21"/>
      <c r="L167" s="21"/>
      <c r="M167" s="22"/>
      <c r="N167" s="23"/>
      <c r="O167" s="23"/>
      <c r="P167" s="21"/>
      <c r="Q167" s="12"/>
      <c r="R167" s="14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ht="16.5" customHeight="1">
      <c r="A168" s="25">
        <v>46306.0</v>
      </c>
      <c r="B168" s="74">
        <f t="shared" si="36"/>
        <v>46306</v>
      </c>
      <c r="C168" s="12"/>
      <c r="D168" s="14"/>
      <c r="E168" s="34">
        <v>2100.0</v>
      </c>
      <c r="F168" s="14">
        <f t="shared" si="39"/>
        <v>34600</v>
      </c>
      <c r="G168" s="29">
        <f t="shared" si="38"/>
        <v>3600</v>
      </c>
      <c r="H168" s="13"/>
      <c r="I168" s="102"/>
      <c r="J168" s="21"/>
      <c r="K168" s="21"/>
      <c r="L168" s="21"/>
      <c r="M168" s="22"/>
      <c r="N168" s="23"/>
      <c r="O168" s="23"/>
      <c r="P168" s="21"/>
      <c r="Q168" s="12"/>
      <c r="R168" s="14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ht="16.5" customHeight="1">
      <c r="A169" s="25">
        <v>46307.0</v>
      </c>
      <c r="B169" s="74">
        <f t="shared" si="36"/>
        <v>46307</v>
      </c>
      <c r="C169" s="12"/>
      <c r="D169" s="14"/>
      <c r="E169" s="34">
        <v>2100.0</v>
      </c>
      <c r="F169" s="14">
        <f t="shared" si="39"/>
        <v>36700</v>
      </c>
      <c r="G169" s="29">
        <f t="shared" si="38"/>
        <v>1500</v>
      </c>
      <c r="H169" s="13"/>
      <c r="I169" s="102"/>
      <c r="J169" s="21"/>
      <c r="K169" s="21"/>
      <c r="L169" s="21"/>
      <c r="M169" s="22"/>
      <c r="N169" s="23"/>
      <c r="O169" s="23"/>
      <c r="P169" s="21"/>
      <c r="Q169" s="12"/>
      <c r="R169" s="14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ht="16.5" customHeight="1">
      <c r="A170" s="25">
        <v>46308.0</v>
      </c>
      <c r="B170" s="74">
        <f t="shared" si="36"/>
        <v>46308</v>
      </c>
      <c r="C170" s="12"/>
      <c r="D170" s="14"/>
      <c r="E170" s="34">
        <v>2100.0</v>
      </c>
      <c r="F170" s="14">
        <f t="shared" si="39"/>
        <v>38800</v>
      </c>
      <c r="G170" s="29">
        <f t="shared" si="38"/>
        <v>-600</v>
      </c>
      <c r="H170" s="13"/>
      <c r="I170" s="102"/>
      <c r="J170" s="21"/>
      <c r="K170" s="21"/>
      <c r="L170" s="21"/>
      <c r="M170" s="22"/>
      <c r="N170" s="23"/>
      <c r="O170" s="23"/>
      <c r="P170" s="21"/>
      <c r="Q170" s="12"/>
      <c r="R170" s="14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ht="16.5" customHeight="1">
      <c r="A171" s="25">
        <v>46309.0</v>
      </c>
      <c r="B171" s="74">
        <f t="shared" si="36"/>
        <v>46309</v>
      </c>
      <c r="C171" s="27" t="s">
        <v>1964</v>
      </c>
      <c r="D171" s="3">
        <f>I173</f>
        <v>15000</v>
      </c>
      <c r="E171" s="34">
        <v>1600.0</v>
      </c>
      <c r="F171" s="14">
        <f>E171</f>
        <v>1600</v>
      </c>
      <c r="G171" s="29">
        <f t="shared" ref="G171:G178" si="40">$D$171-F171</f>
        <v>13400</v>
      </c>
      <c r="H171" s="1">
        <v>46272.0</v>
      </c>
      <c r="I171" s="14">
        <v>30000.0</v>
      </c>
      <c r="J171" s="30" t="s">
        <v>526</v>
      </c>
      <c r="K171" s="31">
        <v>46272.0</v>
      </c>
      <c r="L171" s="21" t="s">
        <v>1786</v>
      </c>
      <c r="M171" s="21" t="s">
        <v>1967</v>
      </c>
      <c r="N171" s="21"/>
      <c r="O171" s="21"/>
      <c r="P171" s="21"/>
      <c r="Q171" s="23" t="s">
        <v>554</v>
      </c>
      <c r="R171" s="23" t="s">
        <v>370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ht="16.5" customHeight="1">
      <c r="A172" s="25">
        <v>46310.0</v>
      </c>
      <c r="B172" s="74">
        <f t="shared" si="36"/>
        <v>46310</v>
      </c>
      <c r="D172" s="34"/>
      <c r="E172" s="34">
        <v>2100.0</v>
      </c>
      <c r="F172" s="14">
        <f t="shared" ref="F172:F178" si="41">F171+E172</f>
        <v>3700</v>
      </c>
      <c r="G172" s="29">
        <f t="shared" si="40"/>
        <v>11300</v>
      </c>
      <c r="H172" s="21" t="s">
        <v>1304</v>
      </c>
      <c r="I172" s="14">
        <v>15000.0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ht="16.5" customHeight="1">
      <c r="A173" s="25">
        <v>46311.0</v>
      </c>
      <c r="B173" s="74">
        <f t="shared" si="36"/>
        <v>46311</v>
      </c>
      <c r="D173" s="34"/>
      <c r="E173" s="34">
        <v>2100.0</v>
      </c>
      <c r="F173" s="14">
        <f t="shared" si="41"/>
        <v>5800</v>
      </c>
      <c r="G173" s="29">
        <f t="shared" si="40"/>
        <v>9200</v>
      </c>
      <c r="H173" s="21" t="s">
        <v>1665</v>
      </c>
      <c r="I173" s="14">
        <v>15000.0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ht="16.5" customHeight="1">
      <c r="A174" s="25">
        <v>46312.0</v>
      </c>
      <c r="B174" s="74">
        <f t="shared" si="36"/>
        <v>46312</v>
      </c>
      <c r="D174" s="34"/>
      <c r="E174" s="34">
        <v>2100.0</v>
      </c>
      <c r="F174" s="14">
        <f t="shared" si="41"/>
        <v>7900</v>
      </c>
      <c r="G174" s="29">
        <f t="shared" si="40"/>
        <v>7100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ht="16.5" customHeight="1">
      <c r="A175" s="25">
        <v>46313.0</v>
      </c>
      <c r="B175" s="74">
        <f t="shared" si="36"/>
        <v>46313</v>
      </c>
      <c r="D175" s="34"/>
      <c r="E175" s="34">
        <v>2100.0</v>
      </c>
      <c r="F175" s="14">
        <f t="shared" si="41"/>
        <v>10000</v>
      </c>
      <c r="G175" s="29">
        <f t="shared" si="40"/>
        <v>5000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ht="16.5" customHeight="1">
      <c r="A176" s="25">
        <v>46314.0</v>
      </c>
      <c r="B176" s="74">
        <f t="shared" si="36"/>
        <v>46314</v>
      </c>
      <c r="D176" s="34"/>
      <c r="E176" s="34">
        <v>2100.0</v>
      </c>
      <c r="F176" s="14">
        <f t="shared" si="41"/>
        <v>12100</v>
      </c>
      <c r="G176" s="29">
        <f t="shared" si="40"/>
        <v>2900</v>
      </c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ht="16.5" customHeight="1">
      <c r="A177" s="25">
        <v>46315.0</v>
      </c>
      <c r="B177" s="74">
        <f t="shared" si="36"/>
        <v>46315</v>
      </c>
      <c r="D177" s="34"/>
      <c r="E177" s="34">
        <v>2100.0</v>
      </c>
      <c r="F177" s="14">
        <f t="shared" si="41"/>
        <v>14200</v>
      </c>
      <c r="G177" s="29">
        <f t="shared" si="40"/>
        <v>800</v>
      </c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ht="16.5" customHeight="1">
      <c r="A178" s="25">
        <v>46316.0</v>
      </c>
      <c r="B178" s="74">
        <f t="shared" si="36"/>
        <v>46316</v>
      </c>
      <c r="C178" s="12"/>
      <c r="D178" s="14"/>
      <c r="E178" s="34">
        <v>2100.0</v>
      </c>
      <c r="F178" s="14">
        <f t="shared" si="41"/>
        <v>16300</v>
      </c>
      <c r="G178" s="29">
        <f t="shared" si="40"/>
        <v>-1300</v>
      </c>
      <c r="H178" s="13"/>
      <c r="I178" s="102"/>
      <c r="J178" s="21"/>
      <c r="K178" s="21"/>
      <c r="L178" s="21"/>
      <c r="M178" s="22"/>
      <c r="N178" s="23"/>
      <c r="O178" s="23"/>
      <c r="P178" s="21"/>
      <c r="Q178" s="12"/>
      <c r="R178" s="14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ht="16.5" customHeight="1">
      <c r="A179" s="25">
        <v>46317.0</v>
      </c>
      <c r="B179" s="74">
        <f t="shared" si="36"/>
        <v>46317</v>
      </c>
      <c r="C179" s="27" t="s">
        <v>1964</v>
      </c>
      <c r="D179" s="3">
        <f>I181</f>
        <v>18400</v>
      </c>
      <c r="E179" s="34">
        <v>1600.0</v>
      </c>
      <c r="F179" s="14">
        <f>E179</f>
        <v>1600</v>
      </c>
      <c r="G179" s="29">
        <f t="shared" ref="G179:G187" si="42">$D$179-F179</f>
        <v>16800</v>
      </c>
      <c r="H179" s="1">
        <v>46282.0</v>
      </c>
      <c r="I179" s="14">
        <v>25000.0</v>
      </c>
      <c r="J179" s="30" t="s">
        <v>526</v>
      </c>
      <c r="K179" s="31">
        <v>46253.0</v>
      </c>
      <c r="L179" s="21" t="s">
        <v>530</v>
      </c>
      <c r="M179" s="21" t="s">
        <v>1968</v>
      </c>
      <c r="N179" s="21"/>
      <c r="O179" s="21"/>
      <c r="P179" s="21"/>
      <c r="Q179" s="23" t="s">
        <v>323</v>
      </c>
      <c r="R179" s="23" t="s">
        <v>370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ht="16.5" customHeight="1">
      <c r="A180" s="25">
        <v>46318.0</v>
      </c>
      <c r="B180" s="74">
        <f t="shared" si="36"/>
        <v>46318</v>
      </c>
      <c r="D180" s="34"/>
      <c r="E180" s="34">
        <v>2100.0</v>
      </c>
      <c r="F180" s="14">
        <f t="shared" ref="F180:F187" si="43">F179+E180</f>
        <v>3700</v>
      </c>
      <c r="G180" s="29">
        <f t="shared" si="42"/>
        <v>14700</v>
      </c>
      <c r="H180" s="21" t="s">
        <v>1304</v>
      </c>
      <c r="I180" s="14">
        <v>6600.0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ht="16.5" customHeight="1">
      <c r="A181" s="25">
        <v>46319.0</v>
      </c>
      <c r="B181" s="74">
        <f t="shared" si="36"/>
        <v>46319</v>
      </c>
      <c r="D181" s="34"/>
      <c r="E181" s="34">
        <v>2100.0</v>
      </c>
      <c r="F181" s="14">
        <f t="shared" si="43"/>
        <v>5800</v>
      </c>
      <c r="G181" s="29">
        <f t="shared" si="42"/>
        <v>12600</v>
      </c>
      <c r="H181" s="21" t="s">
        <v>1665</v>
      </c>
      <c r="I181" s="14">
        <v>18400.0</v>
      </c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ht="16.5" customHeight="1">
      <c r="A182" s="25">
        <v>46320.0</v>
      </c>
      <c r="B182" s="74">
        <f t="shared" si="36"/>
        <v>46320</v>
      </c>
      <c r="D182" s="34"/>
      <c r="E182" s="34">
        <v>2100.0</v>
      </c>
      <c r="F182" s="14">
        <f t="shared" si="43"/>
        <v>7900</v>
      </c>
      <c r="G182" s="29">
        <f t="shared" si="42"/>
        <v>10500</v>
      </c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ht="16.5" customHeight="1">
      <c r="A183" s="25">
        <v>46321.0</v>
      </c>
      <c r="B183" s="74">
        <f t="shared" si="36"/>
        <v>46321</v>
      </c>
      <c r="D183" s="34"/>
      <c r="E183" s="34">
        <v>2100.0</v>
      </c>
      <c r="F183" s="14">
        <f t="shared" si="43"/>
        <v>10000</v>
      </c>
      <c r="G183" s="29">
        <f t="shared" si="42"/>
        <v>8400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ht="16.5" customHeight="1">
      <c r="A184" s="25">
        <v>46322.0</v>
      </c>
      <c r="B184" s="74">
        <f t="shared" si="36"/>
        <v>46322</v>
      </c>
      <c r="D184" s="34"/>
      <c r="E184" s="34">
        <v>2100.0</v>
      </c>
      <c r="F184" s="14">
        <f t="shared" si="43"/>
        <v>12100</v>
      </c>
      <c r="G184" s="29">
        <f t="shared" si="42"/>
        <v>6300</v>
      </c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ht="16.5" customHeight="1">
      <c r="A185" s="25">
        <v>46323.0</v>
      </c>
      <c r="B185" s="74">
        <f t="shared" si="36"/>
        <v>46323</v>
      </c>
      <c r="D185" s="34"/>
      <c r="E185" s="34">
        <v>2100.0</v>
      </c>
      <c r="F185" s="14">
        <f t="shared" si="43"/>
        <v>14200</v>
      </c>
      <c r="G185" s="29">
        <f t="shared" si="42"/>
        <v>4200</v>
      </c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ht="16.5" customHeight="1">
      <c r="A186" s="25">
        <v>46324.0</v>
      </c>
      <c r="B186" s="74">
        <f t="shared" si="36"/>
        <v>46324</v>
      </c>
      <c r="D186" s="34"/>
      <c r="E186" s="34">
        <v>2100.0</v>
      </c>
      <c r="F186" s="14">
        <f t="shared" si="43"/>
        <v>16300</v>
      </c>
      <c r="G186" s="29">
        <f t="shared" si="42"/>
        <v>2100</v>
      </c>
      <c r="H186" s="3"/>
      <c r="I186" s="14"/>
      <c r="J186" s="30"/>
      <c r="K186" s="30"/>
      <c r="L186" s="30"/>
      <c r="M186" s="22"/>
      <c r="N186" s="23"/>
      <c r="O186" s="23"/>
      <c r="P186" s="30"/>
      <c r="Q186" s="30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ht="16.5" customHeight="1">
      <c r="A187" s="25">
        <v>46325.0</v>
      </c>
      <c r="B187" s="74">
        <f t="shared" si="36"/>
        <v>46325</v>
      </c>
      <c r="D187" s="34"/>
      <c r="E187" s="34">
        <v>2100.0</v>
      </c>
      <c r="F187" s="14">
        <f t="shared" si="43"/>
        <v>18400</v>
      </c>
      <c r="G187" s="29">
        <f t="shared" si="42"/>
        <v>0</v>
      </c>
      <c r="H187" s="3"/>
      <c r="I187" s="14"/>
      <c r="J187" s="30"/>
      <c r="K187" s="30"/>
      <c r="L187" s="30"/>
      <c r="M187" s="22"/>
      <c r="N187" s="23"/>
      <c r="O187" s="23"/>
      <c r="P187" s="30"/>
      <c r="Q187" s="30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ht="16.5" customHeight="1">
      <c r="A188" s="25"/>
      <c r="B188" s="45"/>
      <c r="C188" s="3"/>
      <c r="D188" s="3"/>
      <c r="E188" s="3"/>
      <c r="F188" s="9"/>
      <c r="G188" s="9"/>
      <c r="H188" s="3"/>
      <c r="I188" s="14"/>
      <c r="J188" s="30"/>
      <c r="K188" s="30"/>
      <c r="L188" s="30"/>
      <c r="M188" s="22"/>
      <c r="N188" s="23"/>
      <c r="O188" s="23"/>
      <c r="P188" s="30"/>
      <c r="Q188" s="30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ht="16.5" customHeight="1">
      <c r="A189" s="25"/>
      <c r="B189" s="45"/>
      <c r="C189" s="3"/>
      <c r="D189" s="3"/>
      <c r="E189" s="3"/>
      <c r="F189" s="9"/>
      <c r="G189" s="9"/>
      <c r="H189" s="3"/>
      <c r="I189" s="14"/>
      <c r="J189" s="30"/>
      <c r="K189" s="30"/>
      <c r="L189" s="30"/>
      <c r="M189" s="22"/>
      <c r="N189" s="23"/>
      <c r="O189" s="23"/>
      <c r="P189" s="30"/>
      <c r="Q189" s="30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ht="16.5" customHeight="1">
      <c r="A190" s="25"/>
      <c r="B190" s="45"/>
      <c r="C190" s="3"/>
      <c r="D190" s="3"/>
      <c r="E190" s="3"/>
      <c r="F190" s="9"/>
      <c r="G190" s="9"/>
      <c r="H190" s="3"/>
      <c r="I190" s="14"/>
      <c r="J190" s="30"/>
      <c r="K190" s="30"/>
      <c r="L190" s="30"/>
      <c r="M190" s="22"/>
      <c r="N190" s="23"/>
      <c r="O190" s="23"/>
      <c r="P190" s="30"/>
      <c r="Q190" s="30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ht="16.5" customHeight="1">
      <c r="A191" s="25"/>
      <c r="B191" s="45"/>
      <c r="C191" s="3"/>
      <c r="D191" s="3"/>
      <c r="E191" s="3"/>
      <c r="F191" s="9"/>
      <c r="G191" s="9"/>
      <c r="H191" s="3"/>
      <c r="I191" s="14"/>
      <c r="J191" s="30"/>
      <c r="K191" s="30"/>
      <c r="L191" s="30"/>
      <c r="M191" s="22"/>
      <c r="N191" s="23"/>
      <c r="O191" s="23"/>
      <c r="P191" s="30"/>
      <c r="Q191" s="30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ht="16.5" customHeight="1">
      <c r="A192" s="25"/>
      <c r="B192" s="45"/>
      <c r="C192" s="3"/>
      <c r="D192" s="3"/>
      <c r="E192" s="3"/>
      <c r="F192" s="9"/>
      <c r="G192" s="9"/>
      <c r="H192" s="3"/>
      <c r="I192" s="14"/>
      <c r="J192" s="30"/>
      <c r="K192" s="30"/>
      <c r="L192" s="30"/>
      <c r="M192" s="22"/>
      <c r="N192" s="23"/>
      <c r="O192" s="23"/>
      <c r="P192" s="30"/>
      <c r="Q192" s="30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ht="16.5" customHeight="1">
      <c r="A193" s="25"/>
      <c r="B193" s="45"/>
      <c r="C193" s="3"/>
      <c r="D193" s="3"/>
      <c r="E193" s="3"/>
      <c r="F193" s="9"/>
      <c r="G193" s="9"/>
      <c r="H193" s="3"/>
      <c r="I193" s="14"/>
      <c r="J193" s="30"/>
      <c r="K193" s="30"/>
      <c r="L193" s="30"/>
      <c r="M193" s="22"/>
      <c r="N193" s="23"/>
      <c r="O193" s="23"/>
      <c r="P193" s="30"/>
      <c r="Q193" s="30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ht="16.5" customHeight="1">
      <c r="A194" s="25"/>
      <c r="B194" s="45"/>
      <c r="C194" s="3"/>
      <c r="D194" s="3"/>
      <c r="E194" s="3"/>
      <c r="F194" s="9"/>
      <c r="G194" s="9"/>
      <c r="H194" s="3"/>
      <c r="I194" s="14"/>
      <c r="J194" s="30"/>
      <c r="K194" s="30"/>
      <c r="L194" s="30"/>
      <c r="M194" s="22"/>
      <c r="N194" s="23"/>
      <c r="O194" s="23"/>
      <c r="P194" s="30"/>
      <c r="Q194" s="30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ht="16.5" customHeight="1">
      <c r="A195" s="25"/>
      <c r="B195" s="45"/>
      <c r="C195" s="3"/>
      <c r="D195" s="3"/>
      <c r="E195" s="3"/>
      <c r="F195" s="9"/>
      <c r="G195" s="9"/>
      <c r="H195" s="3"/>
      <c r="I195" s="14"/>
      <c r="J195" s="30"/>
      <c r="K195" s="30"/>
      <c r="L195" s="30"/>
      <c r="M195" s="22"/>
      <c r="N195" s="23"/>
      <c r="O195" s="23"/>
      <c r="P195" s="30"/>
      <c r="Q195" s="30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ht="16.5" customHeight="1">
      <c r="A196" s="25"/>
      <c r="B196" s="45"/>
      <c r="C196" s="3"/>
      <c r="D196" s="3"/>
      <c r="E196" s="3"/>
      <c r="F196" s="9"/>
      <c r="G196" s="9"/>
      <c r="H196" s="3"/>
      <c r="I196" s="14"/>
      <c r="J196" s="30"/>
      <c r="K196" s="30"/>
      <c r="L196" s="30"/>
      <c r="M196" s="22"/>
      <c r="N196" s="23"/>
      <c r="O196" s="23"/>
      <c r="P196" s="30"/>
      <c r="Q196" s="30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ht="16.5" customHeight="1">
      <c r="A197" s="25"/>
      <c r="B197" s="45"/>
      <c r="C197" s="3"/>
      <c r="D197" s="3"/>
      <c r="E197" s="3"/>
      <c r="F197" s="9"/>
      <c r="G197" s="9"/>
      <c r="H197" s="3"/>
      <c r="I197" s="14"/>
      <c r="J197" s="30"/>
      <c r="K197" s="30"/>
      <c r="L197" s="30"/>
      <c r="M197" s="22"/>
      <c r="N197" s="23"/>
      <c r="O197" s="23"/>
      <c r="P197" s="30"/>
      <c r="Q197" s="30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ht="16.5" customHeight="1">
      <c r="A198" s="25"/>
      <c r="B198" s="45"/>
      <c r="C198" s="3"/>
      <c r="D198" s="3"/>
      <c r="E198" s="3"/>
      <c r="F198" s="9"/>
      <c r="G198" s="9"/>
      <c r="H198" s="3"/>
      <c r="I198" s="14"/>
      <c r="J198" s="30"/>
      <c r="K198" s="30"/>
      <c r="L198" s="30"/>
      <c r="M198" s="22"/>
      <c r="N198" s="23"/>
      <c r="O198" s="23"/>
      <c r="P198" s="30"/>
      <c r="Q198" s="30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ht="16.5" customHeight="1">
      <c r="A199" s="25"/>
      <c r="B199" s="45"/>
      <c r="C199" s="3"/>
      <c r="D199" s="3"/>
      <c r="E199" s="3"/>
      <c r="F199" s="9"/>
      <c r="G199" s="9"/>
      <c r="H199" s="3"/>
      <c r="I199" s="14"/>
      <c r="J199" s="30"/>
      <c r="K199" s="30"/>
      <c r="L199" s="30"/>
      <c r="M199" s="22"/>
      <c r="N199" s="23"/>
      <c r="O199" s="23"/>
      <c r="P199" s="30"/>
      <c r="Q199" s="30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ht="16.5" customHeight="1">
      <c r="A200" s="25"/>
      <c r="B200" s="45"/>
      <c r="C200" s="3"/>
      <c r="D200" s="3"/>
      <c r="E200" s="3"/>
      <c r="F200" s="9"/>
      <c r="G200" s="9"/>
      <c r="H200" s="3"/>
      <c r="I200" s="14"/>
      <c r="J200" s="30"/>
      <c r="K200" s="30"/>
      <c r="L200" s="30"/>
      <c r="M200" s="22"/>
      <c r="N200" s="23"/>
      <c r="O200" s="23"/>
      <c r="P200" s="30"/>
      <c r="Q200" s="30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ht="16.5" customHeight="1">
      <c r="A201" s="25"/>
      <c r="B201" s="45"/>
      <c r="C201" s="3"/>
      <c r="D201" s="3"/>
      <c r="E201" s="3"/>
      <c r="F201" s="9"/>
      <c r="G201" s="9"/>
      <c r="H201" s="3"/>
      <c r="I201" s="14"/>
      <c r="J201" s="30"/>
      <c r="K201" s="30"/>
      <c r="L201" s="30"/>
      <c r="M201" s="22"/>
      <c r="N201" s="23"/>
      <c r="O201" s="23"/>
      <c r="P201" s="30"/>
      <c r="Q201" s="30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ht="16.5" customHeight="1">
      <c r="A202" s="25"/>
      <c r="B202" s="45"/>
      <c r="C202" s="3"/>
      <c r="D202" s="3"/>
      <c r="E202" s="3"/>
      <c r="F202" s="9"/>
      <c r="G202" s="9"/>
      <c r="H202" s="3"/>
      <c r="I202" s="14"/>
      <c r="J202" s="30"/>
      <c r="K202" s="30"/>
      <c r="L202" s="30"/>
      <c r="M202" s="22"/>
      <c r="N202" s="23"/>
      <c r="O202" s="23"/>
      <c r="P202" s="30"/>
      <c r="Q202" s="30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ht="16.5" customHeight="1">
      <c r="A203" s="25"/>
      <c r="B203" s="45"/>
      <c r="C203" s="3"/>
      <c r="D203" s="3"/>
      <c r="E203" s="3"/>
      <c r="F203" s="9"/>
      <c r="G203" s="9"/>
      <c r="H203" s="3"/>
      <c r="I203" s="14"/>
      <c r="J203" s="30"/>
      <c r="K203" s="30"/>
      <c r="L203" s="30"/>
      <c r="M203" s="22"/>
      <c r="N203" s="23"/>
      <c r="O203" s="23"/>
      <c r="P203" s="30"/>
      <c r="Q203" s="30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ht="16.5" customHeight="1">
      <c r="A204" s="25"/>
      <c r="B204" s="45"/>
      <c r="C204" s="3"/>
      <c r="D204" s="3"/>
      <c r="E204" s="3"/>
      <c r="F204" s="9"/>
      <c r="G204" s="9"/>
      <c r="H204" s="3"/>
      <c r="I204" s="14"/>
      <c r="J204" s="30"/>
      <c r="K204" s="30"/>
      <c r="L204" s="30"/>
      <c r="M204" s="22"/>
      <c r="N204" s="23"/>
      <c r="O204" s="23"/>
      <c r="P204" s="30"/>
      <c r="Q204" s="30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ht="16.5" customHeight="1">
      <c r="A205" s="25"/>
      <c r="B205" s="45"/>
      <c r="C205" s="3"/>
      <c r="D205" s="3"/>
      <c r="E205" s="3"/>
      <c r="F205" s="9"/>
      <c r="G205" s="9"/>
      <c r="H205" s="3"/>
      <c r="I205" s="14"/>
      <c r="J205" s="30"/>
      <c r="K205" s="30"/>
      <c r="L205" s="30"/>
      <c r="M205" s="22"/>
      <c r="N205" s="23"/>
      <c r="O205" s="23"/>
      <c r="P205" s="30"/>
      <c r="Q205" s="30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ht="16.5" customHeight="1">
      <c r="A206" s="25"/>
      <c r="B206" s="45"/>
      <c r="C206" s="3"/>
      <c r="D206" s="3"/>
      <c r="E206" s="3"/>
      <c r="F206" s="9"/>
      <c r="G206" s="9"/>
      <c r="H206" s="3"/>
      <c r="I206" s="14"/>
      <c r="J206" s="30"/>
      <c r="K206" s="30"/>
      <c r="L206" s="30"/>
      <c r="M206" s="22"/>
      <c r="N206" s="23"/>
      <c r="O206" s="23"/>
      <c r="P206" s="30"/>
      <c r="Q206" s="30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ht="16.5" customHeight="1">
      <c r="A207" s="25"/>
      <c r="B207" s="45"/>
      <c r="C207" s="3"/>
      <c r="D207" s="3"/>
      <c r="E207" s="3"/>
      <c r="F207" s="9"/>
      <c r="G207" s="9"/>
      <c r="H207" s="3"/>
      <c r="I207" s="14"/>
      <c r="J207" s="30"/>
      <c r="K207" s="30"/>
      <c r="L207" s="30"/>
      <c r="M207" s="22"/>
      <c r="N207" s="23"/>
      <c r="O207" s="23"/>
      <c r="P207" s="30"/>
      <c r="Q207" s="30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ht="16.5" customHeight="1">
      <c r="A208" s="25"/>
      <c r="B208" s="45"/>
      <c r="C208" s="3"/>
      <c r="D208" s="3"/>
      <c r="E208" s="3"/>
      <c r="F208" s="9"/>
      <c r="G208" s="9"/>
      <c r="H208" s="3"/>
      <c r="I208" s="14"/>
      <c r="J208" s="30"/>
      <c r="K208" s="30"/>
      <c r="L208" s="30"/>
      <c r="M208" s="22"/>
      <c r="N208" s="23"/>
      <c r="O208" s="23"/>
      <c r="P208" s="30"/>
      <c r="Q208" s="30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ht="16.5" customHeight="1">
      <c r="A209" s="25"/>
      <c r="B209" s="45"/>
      <c r="C209" s="3"/>
      <c r="D209" s="3"/>
      <c r="E209" s="3"/>
      <c r="F209" s="9"/>
      <c r="G209" s="9"/>
      <c r="H209" s="3"/>
      <c r="I209" s="14"/>
      <c r="J209" s="30"/>
      <c r="K209" s="30"/>
      <c r="L209" s="30"/>
      <c r="M209" s="22"/>
      <c r="N209" s="23"/>
      <c r="O209" s="23"/>
      <c r="P209" s="30"/>
      <c r="Q209" s="30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ht="16.5" customHeight="1">
      <c r="A210" s="25"/>
      <c r="B210" s="45"/>
      <c r="C210" s="3"/>
      <c r="D210" s="3"/>
      <c r="E210" s="3"/>
      <c r="F210" s="9"/>
      <c r="G210" s="9"/>
      <c r="H210" s="3"/>
      <c r="I210" s="14"/>
      <c r="J210" s="30"/>
      <c r="K210" s="30"/>
      <c r="L210" s="30"/>
      <c r="M210" s="22"/>
      <c r="N210" s="23"/>
      <c r="O210" s="23"/>
      <c r="P210" s="30"/>
      <c r="Q210" s="30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ht="16.5" customHeight="1">
      <c r="A211" s="25"/>
      <c r="B211" s="45"/>
      <c r="C211" s="3"/>
      <c r="D211" s="3"/>
      <c r="E211" s="3"/>
      <c r="F211" s="9"/>
      <c r="G211" s="9"/>
      <c r="H211" s="3"/>
      <c r="I211" s="14"/>
      <c r="J211" s="30"/>
      <c r="K211" s="30"/>
      <c r="L211" s="30"/>
      <c r="M211" s="22"/>
      <c r="N211" s="23"/>
      <c r="O211" s="23"/>
      <c r="P211" s="30"/>
      <c r="Q211" s="30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ht="16.5" customHeight="1">
      <c r="A212" s="25"/>
      <c r="B212" s="45"/>
      <c r="C212" s="3"/>
      <c r="D212" s="3"/>
      <c r="E212" s="3"/>
      <c r="F212" s="9"/>
      <c r="G212" s="9"/>
      <c r="H212" s="3"/>
      <c r="I212" s="14"/>
      <c r="J212" s="30"/>
      <c r="K212" s="30"/>
      <c r="L212" s="30"/>
      <c r="M212" s="22"/>
      <c r="N212" s="23"/>
      <c r="O212" s="23"/>
      <c r="P212" s="30"/>
      <c r="Q212" s="30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ht="16.5" customHeight="1">
      <c r="A213" s="25"/>
      <c r="B213" s="45"/>
      <c r="C213" s="3"/>
      <c r="D213" s="3"/>
      <c r="E213" s="3"/>
      <c r="F213" s="9"/>
      <c r="G213" s="9"/>
      <c r="H213" s="3"/>
      <c r="I213" s="14"/>
      <c r="J213" s="30"/>
      <c r="K213" s="30"/>
      <c r="L213" s="30"/>
      <c r="M213" s="22"/>
      <c r="N213" s="23"/>
      <c r="O213" s="23"/>
      <c r="P213" s="30"/>
      <c r="Q213" s="30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ht="16.5" customHeight="1">
      <c r="A214" s="25"/>
      <c r="B214" s="45"/>
      <c r="C214" s="3"/>
      <c r="D214" s="3"/>
      <c r="E214" s="3"/>
      <c r="F214" s="9"/>
      <c r="G214" s="9"/>
      <c r="H214" s="3"/>
      <c r="I214" s="14"/>
      <c r="J214" s="30"/>
      <c r="K214" s="30"/>
      <c r="L214" s="30"/>
      <c r="M214" s="22"/>
      <c r="N214" s="23"/>
      <c r="O214" s="23"/>
      <c r="P214" s="30"/>
      <c r="Q214" s="30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ht="16.5" customHeight="1">
      <c r="A215" s="25"/>
      <c r="B215" s="45"/>
      <c r="C215" s="3"/>
      <c r="D215" s="3"/>
      <c r="E215" s="3"/>
      <c r="F215" s="9"/>
      <c r="G215" s="9"/>
      <c r="H215" s="3"/>
      <c r="I215" s="14"/>
      <c r="J215" s="30"/>
      <c r="K215" s="30"/>
      <c r="L215" s="30"/>
      <c r="M215" s="22"/>
      <c r="N215" s="23"/>
      <c r="O215" s="23"/>
      <c r="P215" s="30"/>
      <c r="Q215" s="30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ht="16.5" customHeight="1">
      <c r="A216" s="25"/>
      <c r="B216" s="45"/>
      <c r="C216" s="3"/>
      <c r="D216" s="3"/>
      <c r="E216" s="3"/>
      <c r="F216" s="9"/>
      <c r="G216" s="9"/>
      <c r="H216" s="3"/>
      <c r="I216" s="14"/>
      <c r="J216" s="30"/>
      <c r="K216" s="30"/>
      <c r="L216" s="30"/>
      <c r="M216" s="22"/>
      <c r="N216" s="23"/>
      <c r="O216" s="23"/>
      <c r="P216" s="30"/>
      <c r="Q216" s="30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ht="16.5" customHeight="1">
      <c r="A217" s="25"/>
      <c r="B217" s="45"/>
      <c r="C217" s="3"/>
      <c r="D217" s="3"/>
      <c r="E217" s="3"/>
      <c r="F217" s="9"/>
      <c r="G217" s="9"/>
      <c r="H217" s="3"/>
      <c r="I217" s="14"/>
      <c r="J217" s="30"/>
      <c r="K217" s="30"/>
      <c r="L217" s="30"/>
      <c r="M217" s="22"/>
      <c r="N217" s="23"/>
      <c r="O217" s="23"/>
      <c r="P217" s="30"/>
      <c r="Q217" s="30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ht="16.5" customHeight="1">
      <c r="A218" s="25"/>
      <c r="B218" s="45"/>
      <c r="C218" s="3"/>
      <c r="D218" s="3"/>
      <c r="E218" s="3"/>
      <c r="F218" s="9"/>
      <c r="G218" s="9"/>
      <c r="H218" s="3"/>
      <c r="I218" s="14"/>
      <c r="J218" s="30"/>
      <c r="K218" s="30"/>
      <c r="L218" s="30"/>
      <c r="M218" s="22"/>
      <c r="N218" s="23"/>
      <c r="O218" s="23"/>
      <c r="P218" s="30"/>
      <c r="Q218" s="30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ht="16.5" customHeight="1">
      <c r="A219" s="25"/>
      <c r="B219" s="45"/>
      <c r="C219" s="3"/>
      <c r="D219" s="3"/>
      <c r="E219" s="3"/>
      <c r="F219" s="9"/>
      <c r="G219" s="9"/>
      <c r="H219" s="3"/>
      <c r="I219" s="14"/>
      <c r="J219" s="30"/>
      <c r="K219" s="30"/>
      <c r="L219" s="30"/>
      <c r="M219" s="22"/>
      <c r="N219" s="23"/>
      <c r="O219" s="23"/>
      <c r="P219" s="30"/>
      <c r="Q219" s="30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ht="16.5" customHeight="1">
      <c r="A220" s="25"/>
      <c r="B220" s="45"/>
      <c r="C220" s="3"/>
      <c r="D220" s="3"/>
      <c r="E220" s="3"/>
      <c r="F220" s="9"/>
      <c r="G220" s="9"/>
      <c r="H220" s="3"/>
      <c r="I220" s="14"/>
      <c r="J220" s="30"/>
      <c r="K220" s="30"/>
      <c r="L220" s="30"/>
      <c r="M220" s="22"/>
      <c r="N220" s="23"/>
      <c r="O220" s="23"/>
      <c r="P220" s="30"/>
      <c r="Q220" s="30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ht="16.5" customHeight="1">
      <c r="A221" s="25"/>
      <c r="B221" s="45"/>
      <c r="C221" s="3"/>
      <c r="D221" s="3"/>
      <c r="E221" s="3"/>
      <c r="F221" s="9"/>
      <c r="G221" s="9"/>
      <c r="H221" s="3"/>
      <c r="I221" s="14"/>
      <c r="J221" s="30"/>
      <c r="K221" s="30"/>
      <c r="L221" s="30"/>
      <c r="M221" s="22"/>
      <c r="N221" s="23"/>
      <c r="O221" s="23"/>
      <c r="P221" s="30"/>
      <c r="Q221" s="30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ht="16.5" customHeight="1">
      <c r="A222" s="25"/>
      <c r="B222" s="45"/>
      <c r="C222" s="3"/>
      <c r="D222" s="3"/>
      <c r="E222" s="3"/>
      <c r="F222" s="9"/>
      <c r="G222" s="9"/>
      <c r="H222" s="3"/>
      <c r="I222" s="14"/>
      <c r="J222" s="30"/>
      <c r="K222" s="30"/>
      <c r="L222" s="30"/>
      <c r="M222" s="22"/>
      <c r="N222" s="23"/>
      <c r="O222" s="23"/>
      <c r="P222" s="30"/>
      <c r="Q222" s="30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ht="16.5" customHeight="1">
      <c r="A223" s="25"/>
      <c r="B223" s="45"/>
      <c r="C223" s="3"/>
      <c r="D223" s="3"/>
      <c r="E223" s="3"/>
      <c r="F223" s="9"/>
      <c r="G223" s="9"/>
      <c r="H223" s="3"/>
      <c r="I223" s="14"/>
      <c r="J223" s="30"/>
      <c r="K223" s="30"/>
      <c r="L223" s="30"/>
      <c r="M223" s="22"/>
      <c r="N223" s="23"/>
      <c r="O223" s="23"/>
      <c r="P223" s="30"/>
      <c r="Q223" s="30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ht="16.5" customHeight="1">
      <c r="A224" s="25"/>
      <c r="B224" s="45"/>
      <c r="C224" s="3"/>
      <c r="D224" s="3"/>
      <c r="E224" s="3"/>
      <c r="F224" s="9"/>
      <c r="G224" s="9"/>
      <c r="H224" s="3"/>
      <c r="I224" s="14"/>
      <c r="J224" s="30"/>
      <c r="K224" s="30"/>
      <c r="L224" s="30"/>
      <c r="M224" s="22"/>
      <c r="N224" s="23"/>
      <c r="O224" s="23"/>
      <c r="P224" s="30"/>
      <c r="Q224" s="30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ht="16.5" customHeight="1">
      <c r="A225" s="25"/>
      <c r="B225" s="45"/>
      <c r="C225" s="3"/>
      <c r="D225" s="3"/>
      <c r="E225" s="3"/>
      <c r="F225" s="9"/>
      <c r="G225" s="9"/>
      <c r="H225" s="3"/>
      <c r="I225" s="14"/>
      <c r="J225" s="30"/>
      <c r="K225" s="30"/>
      <c r="L225" s="30"/>
      <c r="M225" s="22"/>
      <c r="N225" s="23"/>
      <c r="O225" s="23"/>
      <c r="P225" s="30"/>
      <c r="Q225" s="30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ht="16.5" customHeight="1">
      <c r="A226" s="25"/>
      <c r="B226" s="45"/>
      <c r="C226" s="3"/>
      <c r="D226" s="3"/>
      <c r="E226" s="3"/>
      <c r="F226" s="9"/>
      <c r="G226" s="9"/>
      <c r="H226" s="3"/>
      <c r="I226" s="14"/>
      <c r="J226" s="30"/>
      <c r="K226" s="30"/>
      <c r="L226" s="30"/>
      <c r="M226" s="22"/>
      <c r="N226" s="23"/>
      <c r="O226" s="23"/>
      <c r="P226" s="30"/>
      <c r="Q226" s="30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ht="16.5" customHeight="1">
      <c r="A227" s="25"/>
      <c r="B227" s="45"/>
      <c r="C227" s="3"/>
      <c r="D227" s="3"/>
      <c r="E227" s="3"/>
      <c r="F227" s="9"/>
      <c r="G227" s="9"/>
      <c r="H227" s="3"/>
      <c r="I227" s="14"/>
      <c r="J227" s="30"/>
      <c r="K227" s="30"/>
      <c r="L227" s="30"/>
      <c r="M227" s="22"/>
      <c r="N227" s="23"/>
      <c r="O227" s="23"/>
      <c r="P227" s="30"/>
      <c r="Q227" s="30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ht="16.5" customHeight="1">
      <c r="A228" s="25"/>
      <c r="B228" s="45"/>
      <c r="C228" s="3"/>
      <c r="D228" s="3"/>
      <c r="E228" s="3"/>
      <c r="F228" s="9"/>
      <c r="G228" s="9"/>
      <c r="H228" s="3"/>
      <c r="I228" s="14"/>
      <c r="J228" s="30"/>
      <c r="K228" s="30"/>
      <c r="L228" s="30"/>
      <c r="M228" s="22"/>
      <c r="N228" s="23"/>
      <c r="O228" s="23"/>
      <c r="P228" s="30"/>
      <c r="Q228" s="30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ht="16.5" customHeight="1">
      <c r="A229" s="25"/>
      <c r="B229" s="45"/>
      <c r="C229" s="3"/>
      <c r="D229" s="3"/>
      <c r="E229" s="3"/>
      <c r="F229" s="9"/>
      <c r="G229" s="9"/>
      <c r="H229" s="3"/>
      <c r="I229" s="14"/>
      <c r="J229" s="30"/>
      <c r="K229" s="30"/>
      <c r="L229" s="30"/>
      <c r="M229" s="22"/>
      <c r="N229" s="23"/>
      <c r="O229" s="23"/>
      <c r="P229" s="30"/>
      <c r="Q229" s="30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ht="16.5" customHeight="1">
      <c r="A230" s="25"/>
      <c r="B230" s="45"/>
      <c r="C230" s="3"/>
      <c r="D230" s="3"/>
      <c r="E230" s="3"/>
      <c r="F230" s="9"/>
      <c r="G230" s="9"/>
      <c r="H230" s="3"/>
      <c r="I230" s="14"/>
      <c r="J230" s="30"/>
      <c r="K230" s="30"/>
      <c r="L230" s="30"/>
      <c r="M230" s="22"/>
      <c r="N230" s="23"/>
      <c r="O230" s="23"/>
      <c r="P230" s="30"/>
      <c r="Q230" s="30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ht="16.5" customHeight="1">
      <c r="A231" s="25"/>
      <c r="B231" s="45"/>
      <c r="C231" s="3"/>
      <c r="D231" s="3"/>
      <c r="E231" s="3"/>
      <c r="F231" s="9"/>
      <c r="G231" s="9"/>
      <c r="H231" s="3"/>
      <c r="I231" s="14"/>
      <c r="J231" s="30"/>
      <c r="K231" s="30"/>
      <c r="L231" s="30"/>
      <c r="M231" s="22"/>
      <c r="N231" s="23"/>
      <c r="O231" s="23"/>
      <c r="P231" s="30"/>
      <c r="Q231" s="30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ht="16.5" customHeight="1">
      <c r="A232" s="25"/>
      <c r="B232" s="45"/>
      <c r="C232" s="3"/>
      <c r="D232" s="3"/>
      <c r="E232" s="3"/>
      <c r="F232" s="9"/>
      <c r="G232" s="9"/>
      <c r="H232" s="3"/>
      <c r="I232" s="14"/>
      <c r="J232" s="30"/>
      <c r="K232" s="30"/>
      <c r="L232" s="30"/>
      <c r="M232" s="22"/>
      <c r="N232" s="23"/>
      <c r="O232" s="23"/>
      <c r="P232" s="30"/>
      <c r="Q232" s="30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ht="16.5" customHeight="1">
      <c r="A233" s="25"/>
      <c r="B233" s="45"/>
      <c r="C233" s="3"/>
      <c r="D233" s="3"/>
      <c r="E233" s="3"/>
      <c r="F233" s="9"/>
      <c r="G233" s="9"/>
      <c r="H233" s="3"/>
      <c r="I233" s="14"/>
      <c r="J233" s="30"/>
      <c r="K233" s="30"/>
      <c r="L233" s="30"/>
      <c r="M233" s="22"/>
      <c r="N233" s="23"/>
      <c r="O233" s="23"/>
      <c r="P233" s="30"/>
      <c r="Q233" s="30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ht="16.5" customHeight="1">
      <c r="A234" s="25"/>
      <c r="B234" s="45"/>
      <c r="C234" s="3"/>
      <c r="D234" s="3"/>
      <c r="E234" s="3"/>
      <c r="F234" s="9"/>
      <c r="G234" s="9"/>
      <c r="H234" s="3"/>
      <c r="I234" s="14"/>
      <c r="J234" s="30"/>
      <c r="K234" s="30"/>
      <c r="L234" s="30"/>
      <c r="M234" s="22"/>
      <c r="N234" s="23"/>
      <c r="O234" s="23"/>
      <c r="P234" s="30"/>
      <c r="Q234" s="30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ht="16.5" customHeight="1">
      <c r="A235" s="25"/>
      <c r="B235" s="45"/>
      <c r="C235" s="3"/>
      <c r="D235" s="3"/>
      <c r="E235" s="3"/>
      <c r="F235" s="9"/>
      <c r="G235" s="9"/>
      <c r="H235" s="3"/>
      <c r="I235" s="14"/>
      <c r="J235" s="30"/>
      <c r="K235" s="30"/>
      <c r="L235" s="30"/>
      <c r="M235" s="22"/>
      <c r="N235" s="23"/>
      <c r="O235" s="23"/>
      <c r="P235" s="30"/>
      <c r="Q235" s="30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ht="16.5" customHeight="1">
      <c r="A236" s="25"/>
      <c r="B236" s="45"/>
      <c r="C236" s="3"/>
      <c r="D236" s="3"/>
      <c r="E236" s="3"/>
      <c r="F236" s="9"/>
      <c r="G236" s="9"/>
      <c r="H236" s="3"/>
      <c r="I236" s="14"/>
      <c r="J236" s="30"/>
      <c r="K236" s="30"/>
      <c r="L236" s="30"/>
      <c r="M236" s="22"/>
      <c r="N236" s="23"/>
      <c r="O236" s="23"/>
      <c r="P236" s="30"/>
      <c r="Q236" s="30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ht="16.5" customHeight="1">
      <c r="A237" s="25"/>
      <c r="B237" s="45"/>
      <c r="C237" s="3"/>
      <c r="D237" s="3"/>
      <c r="E237" s="3"/>
      <c r="F237" s="9"/>
      <c r="G237" s="9"/>
      <c r="H237" s="3"/>
      <c r="I237" s="14"/>
      <c r="J237" s="30"/>
      <c r="K237" s="30"/>
      <c r="L237" s="30"/>
      <c r="M237" s="22"/>
      <c r="N237" s="23"/>
      <c r="O237" s="23"/>
      <c r="P237" s="30"/>
      <c r="Q237" s="30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ht="16.5" customHeight="1">
      <c r="A238" s="25"/>
      <c r="B238" s="45"/>
      <c r="C238" s="3"/>
      <c r="D238" s="3"/>
      <c r="E238" s="3"/>
      <c r="F238" s="9"/>
      <c r="G238" s="9"/>
      <c r="H238" s="3"/>
      <c r="I238" s="14"/>
      <c r="J238" s="30"/>
      <c r="K238" s="30"/>
      <c r="L238" s="30"/>
      <c r="M238" s="22"/>
      <c r="N238" s="23"/>
      <c r="O238" s="23"/>
      <c r="P238" s="30"/>
      <c r="Q238" s="30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ht="16.5" customHeight="1">
      <c r="A239" s="25"/>
      <c r="B239" s="45"/>
      <c r="C239" s="3"/>
      <c r="D239" s="3"/>
      <c r="E239" s="3"/>
      <c r="F239" s="9"/>
      <c r="G239" s="9"/>
      <c r="H239" s="3"/>
      <c r="I239" s="14"/>
      <c r="J239" s="30"/>
      <c r="K239" s="30"/>
      <c r="L239" s="30"/>
      <c r="M239" s="22"/>
      <c r="N239" s="23"/>
      <c r="O239" s="23"/>
      <c r="P239" s="30"/>
      <c r="Q239" s="30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ht="16.5" customHeight="1">
      <c r="A240" s="25"/>
      <c r="B240" s="45"/>
      <c r="C240" s="3"/>
      <c r="D240" s="3"/>
      <c r="E240" s="3"/>
      <c r="F240" s="9"/>
      <c r="G240" s="9"/>
      <c r="H240" s="3"/>
      <c r="I240" s="14"/>
      <c r="J240" s="30"/>
      <c r="K240" s="30"/>
      <c r="L240" s="30"/>
      <c r="M240" s="22"/>
      <c r="N240" s="23"/>
      <c r="O240" s="23"/>
      <c r="P240" s="30"/>
      <c r="Q240" s="30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ht="16.5" customHeight="1">
      <c r="A241" s="25"/>
      <c r="B241" s="45"/>
      <c r="C241" s="3"/>
      <c r="D241" s="3"/>
      <c r="E241" s="3"/>
      <c r="F241" s="9"/>
      <c r="G241" s="9"/>
      <c r="H241" s="3"/>
      <c r="I241" s="14"/>
      <c r="J241" s="30"/>
      <c r="K241" s="30"/>
      <c r="L241" s="30"/>
      <c r="M241" s="22"/>
      <c r="N241" s="23"/>
      <c r="O241" s="23"/>
      <c r="P241" s="30"/>
      <c r="Q241" s="30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ht="16.5" customHeight="1">
      <c r="A242" s="25"/>
      <c r="B242" s="45"/>
      <c r="C242" s="3"/>
      <c r="D242" s="3"/>
      <c r="E242" s="3"/>
      <c r="F242" s="9"/>
      <c r="G242" s="9"/>
      <c r="H242" s="3"/>
      <c r="I242" s="14"/>
      <c r="J242" s="30"/>
      <c r="K242" s="30"/>
      <c r="L242" s="30"/>
      <c r="M242" s="22"/>
      <c r="N242" s="23"/>
      <c r="O242" s="23"/>
      <c r="P242" s="30"/>
      <c r="Q242" s="30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ht="16.5" customHeight="1">
      <c r="A243" s="25"/>
      <c r="B243" s="45"/>
      <c r="C243" s="3"/>
      <c r="D243" s="3"/>
      <c r="E243" s="3"/>
      <c r="F243" s="9"/>
      <c r="G243" s="9"/>
      <c r="H243" s="3"/>
      <c r="I243" s="14"/>
      <c r="J243" s="30"/>
      <c r="K243" s="30"/>
      <c r="L243" s="30"/>
      <c r="M243" s="22"/>
      <c r="N243" s="23"/>
      <c r="O243" s="23"/>
      <c r="P243" s="30"/>
      <c r="Q243" s="30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ht="16.5" customHeight="1">
      <c r="A244" s="25"/>
      <c r="B244" s="45"/>
      <c r="C244" s="3"/>
      <c r="D244" s="3"/>
      <c r="E244" s="3"/>
      <c r="F244" s="9"/>
      <c r="G244" s="9"/>
      <c r="H244" s="3"/>
      <c r="I244" s="14"/>
      <c r="J244" s="30"/>
      <c r="K244" s="30"/>
      <c r="L244" s="30"/>
      <c r="M244" s="22"/>
      <c r="N244" s="23"/>
      <c r="O244" s="23"/>
      <c r="P244" s="30"/>
      <c r="Q244" s="30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ht="16.5" customHeight="1">
      <c r="A245" s="25"/>
      <c r="B245" s="45"/>
      <c r="C245" s="3"/>
      <c r="D245" s="3"/>
      <c r="E245" s="3"/>
      <c r="F245" s="9"/>
      <c r="G245" s="9"/>
      <c r="H245" s="3"/>
      <c r="I245" s="14"/>
      <c r="J245" s="30"/>
      <c r="K245" s="30"/>
      <c r="L245" s="30"/>
      <c r="M245" s="22"/>
      <c r="N245" s="23"/>
      <c r="O245" s="23"/>
      <c r="P245" s="30"/>
      <c r="Q245" s="30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ht="16.5" customHeight="1">
      <c r="A246" s="25"/>
      <c r="B246" s="45"/>
      <c r="C246" s="3"/>
      <c r="D246" s="3"/>
      <c r="E246" s="3"/>
      <c r="F246" s="9"/>
      <c r="G246" s="9"/>
      <c r="H246" s="3"/>
      <c r="I246" s="14"/>
      <c r="J246" s="30"/>
      <c r="K246" s="30"/>
      <c r="L246" s="30"/>
      <c r="M246" s="22"/>
      <c r="N246" s="23"/>
      <c r="O246" s="23"/>
      <c r="P246" s="30"/>
      <c r="Q246" s="30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ht="16.5" customHeight="1">
      <c r="A247" s="25"/>
      <c r="B247" s="45"/>
      <c r="C247" s="3"/>
      <c r="D247" s="3"/>
      <c r="E247" s="3"/>
      <c r="F247" s="9"/>
      <c r="G247" s="9"/>
      <c r="H247" s="3"/>
      <c r="I247" s="14"/>
      <c r="J247" s="30"/>
      <c r="K247" s="30"/>
      <c r="L247" s="30"/>
      <c r="M247" s="22"/>
      <c r="N247" s="23"/>
      <c r="O247" s="23"/>
      <c r="P247" s="30"/>
      <c r="Q247" s="30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ht="16.5" customHeight="1">
      <c r="A248" s="25"/>
      <c r="B248" s="45"/>
      <c r="C248" s="3"/>
      <c r="D248" s="3"/>
      <c r="E248" s="3"/>
      <c r="F248" s="9"/>
      <c r="G248" s="9"/>
      <c r="H248" s="3"/>
      <c r="I248" s="14"/>
      <c r="J248" s="30"/>
      <c r="K248" s="30"/>
      <c r="L248" s="30"/>
      <c r="M248" s="22"/>
      <c r="N248" s="23"/>
      <c r="O248" s="23"/>
      <c r="P248" s="30"/>
      <c r="Q248" s="30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ht="16.5" customHeight="1">
      <c r="A249" s="25"/>
      <c r="B249" s="45"/>
      <c r="C249" s="3"/>
      <c r="D249" s="3"/>
      <c r="E249" s="3"/>
      <c r="F249" s="9"/>
      <c r="G249" s="9"/>
      <c r="H249" s="3"/>
      <c r="I249" s="14"/>
      <c r="J249" s="30"/>
      <c r="K249" s="30"/>
      <c r="L249" s="30"/>
      <c r="M249" s="22"/>
      <c r="N249" s="23"/>
      <c r="O249" s="23"/>
      <c r="P249" s="30"/>
      <c r="Q249" s="30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ht="16.5" customHeight="1">
      <c r="A250" s="25"/>
      <c r="B250" s="45"/>
      <c r="C250" s="3"/>
      <c r="D250" s="3"/>
      <c r="E250" s="3"/>
      <c r="F250" s="9"/>
      <c r="G250" s="9"/>
      <c r="H250" s="3"/>
      <c r="I250" s="14"/>
      <c r="J250" s="30"/>
      <c r="K250" s="30"/>
      <c r="L250" s="30"/>
      <c r="M250" s="22"/>
      <c r="N250" s="23"/>
      <c r="O250" s="23"/>
      <c r="P250" s="30"/>
      <c r="Q250" s="30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ht="16.5" customHeight="1">
      <c r="A251" s="25"/>
      <c r="B251" s="45"/>
      <c r="C251" s="3"/>
      <c r="D251" s="3"/>
      <c r="E251" s="3"/>
      <c r="F251" s="9"/>
      <c r="G251" s="9"/>
      <c r="H251" s="3"/>
      <c r="I251" s="14"/>
      <c r="J251" s="30"/>
      <c r="K251" s="30"/>
      <c r="L251" s="30"/>
      <c r="M251" s="22"/>
      <c r="N251" s="23"/>
      <c r="O251" s="23"/>
      <c r="P251" s="30"/>
      <c r="Q251" s="30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ht="16.5" customHeight="1">
      <c r="A252" s="25"/>
      <c r="B252" s="45"/>
      <c r="C252" s="3"/>
      <c r="D252" s="3"/>
      <c r="E252" s="3"/>
      <c r="F252" s="9"/>
      <c r="G252" s="9"/>
      <c r="H252" s="3"/>
      <c r="I252" s="14"/>
      <c r="J252" s="30"/>
      <c r="K252" s="30"/>
      <c r="L252" s="30"/>
      <c r="M252" s="22"/>
      <c r="N252" s="23"/>
      <c r="O252" s="23"/>
      <c r="P252" s="30"/>
      <c r="Q252" s="30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ht="16.5" customHeight="1">
      <c r="A253" s="25"/>
      <c r="B253" s="45"/>
      <c r="C253" s="3"/>
      <c r="D253" s="3"/>
      <c r="E253" s="3"/>
      <c r="F253" s="9"/>
      <c r="G253" s="9"/>
      <c r="H253" s="3"/>
      <c r="I253" s="14"/>
      <c r="J253" s="30"/>
      <c r="K253" s="30"/>
      <c r="L253" s="30"/>
      <c r="M253" s="22"/>
      <c r="N253" s="23"/>
      <c r="O253" s="23"/>
      <c r="P253" s="30"/>
      <c r="Q253" s="30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ht="16.5" customHeight="1">
      <c r="A254" s="25"/>
      <c r="B254" s="45"/>
      <c r="C254" s="3"/>
      <c r="D254" s="3"/>
      <c r="E254" s="3"/>
      <c r="F254" s="9"/>
      <c r="G254" s="9"/>
      <c r="H254" s="3"/>
      <c r="I254" s="14"/>
      <c r="J254" s="30"/>
      <c r="K254" s="30"/>
      <c r="L254" s="30"/>
      <c r="M254" s="22"/>
      <c r="N254" s="23"/>
      <c r="O254" s="23"/>
      <c r="P254" s="30"/>
      <c r="Q254" s="30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ht="16.5" customHeight="1">
      <c r="A255" s="25"/>
      <c r="B255" s="45"/>
      <c r="C255" s="3"/>
      <c r="D255" s="3"/>
      <c r="E255" s="3"/>
      <c r="F255" s="9"/>
      <c r="G255" s="9"/>
      <c r="H255" s="3"/>
      <c r="I255" s="14"/>
      <c r="J255" s="30"/>
      <c r="K255" s="30"/>
      <c r="L255" s="30"/>
      <c r="M255" s="22"/>
      <c r="N255" s="23"/>
      <c r="O255" s="23"/>
      <c r="P255" s="30"/>
      <c r="Q255" s="30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ht="16.5" customHeight="1">
      <c r="A256" s="25"/>
      <c r="B256" s="45"/>
      <c r="C256" s="3"/>
      <c r="D256" s="3"/>
      <c r="E256" s="3"/>
      <c r="F256" s="9"/>
      <c r="G256" s="9"/>
      <c r="H256" s="3"/>
      <c r="I256" s="14"/>
      <c r="J256" s="30"/>
      <c r="K256" s="30"/>
      <c r="L256" s="30"/>
      <c r="M256" s="22"/>
      <c r="N256" s="23"/>
      <c r="O256" s="23"/>
      <c r="P256" s="30"/>
      <c r="Q256" s="30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ht="16.5" customHeight="1">
      <c r="A257" s="25"/>
      <c r="B257" s="45"/>
      <c r="C257" s="3"/>
      <c r="D257" s="3"/>
      <c r="E257" s="3"/>
      <c r="F257" s="9"/>
      <c r="G257" s="9"/>
      <c r="H257" s="3"/>
      <c r="I257" s="14"/>
      <c r="J257" s="30"/>
      <c r="K257" s="30"/>
      <c r="L257" s="30"/>
      <c r="M257" s="22"/>
      <c r="N257" s="23"/>
      <c r="O257" s="23"/>
      <c r="P257" s="30"/>
      <c r="Q257" s="30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ht="16.5" customHeight="1">
      <c r="A258" s="25"/>
      <c r="B258" s="45"/>
      <c r="C258" s="3"/>
      <c r="D258" s="3"/>
      <c r="E258" s="3"/>
      <c r="F258" s="9"/>
      <c r="G258" s="9"/>
      <c r="H258" s="3"/>
      <c r="I258" s="14"/>
      <c r="J258" s="30"/>
      <c r="K258" s="30"/>
      <c r="L258" s="30"/>
      <c r="M258" s="22"/>
      <c r="N258" s="23"/>
      <c r="O258" s="23"/>
      <c r="P258" s="30"/>
      <c r="Q258" s="30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ht="16.5" customHeight="1">
      <c r="A259" s="25"/>
      <c r="B259" s="45"/>
      <c r="C259" s="3"/>
      <c r="D259" s="3"/>
      <c r="E259" s="3"/>
      <c r="F259" s="9"/>
      <c r="G259" s="9"/>
      <c r="H259" s="3"/>
      <c r="I259" s="14"/>
      <c r="J259" s="30"/>
      <c r="K259" s="30"/>
      <c r="L259" s="30"/>
      <c r="M259" s="22"/>
      <c r="N259" s="23"/>
      <c r="O259" s="23"/>
      <c r="P259" s="30"/>
      <c r="Q259" s="30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ht="16.5" customHeight="1">
      <c r="A260" s="25"/>
      <c r="B260" s="45"/>
      <c r="C260" s="3"/>
      <c r="D260" s="3"/>
      <c r="E260" s="3"/>
      <c r="F260" s="9"/>
      <c r="G260" s="9"/>
      <c r="H260" s="3"/>
      <c r="I260" s="14"/>
      <c r="J260" s="30"/>
      <c r="K260" s="30"/>
      <c r="L260" s="30"/>
      <c r="M260" s="22"/>
      <c r="N260" s="23"/>
      <c r="O260" s="23"/>
      <c r="P260" s="30"/>
      <c r="Q260" s="30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ht="16.5" customHeight="1">
      <c r="A261" s="25"/>
      <c r="B261" s="45"/>
      <c r="C261" s="3"/>
      <c r="D261" s="3"/>
      <c r="E261" s="3"/>
      <c r="F261" s="9"/>
      <c r="G261" s="9"/>
      <c r="H261" s="3"/>
      <c r="I261" s="14"/>
      <c r="J261" s="30"/>
      <c r="K261" s="30"/>
      <c r="L261" s="30"/>
      <c r="M261" s="22"/>
      <c r="N261" s="23"/>
      <c r="O261" s="23"/>
      <c r="P261" s="30"/>
      <c r="Q261" s="30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ht="16.5" customHeight="1">
      <c r="A262" s="25"/>
      <c r="B262" s="45"/>
      <c r="C262" s="3"/>
      <c r="D262" s="3"/>
      <c r="E262" s="3"/>
      <c r="F262" s="9"/>
      <c r="G262" s="9"/>
      <c r="H262" s="3"/>
      <c r="I262" s="14"/>
      <c r="J262" s="30"/>
      <c r="K262" s="30"/>
      <c r="L262" s="30"/>
      <c r="M262" s="22"/>
      <c r="N262" s="23"/>
      <c r="O262" s="23"/>
      <c r="P262" s="30"/>
      <c r="Q262" s="30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ht="16.5" customHeight="1">
      <c r="A263" s="25"/>
      <c r="B263" s="45"/>
      <c r="C263" s="3"/>
      <c r="D263" s="3"/>
      <c r="E263" s="3"/>
      <c r="F263" s="9"/>
      <c r="G263" s="9"/>
      <c r="H263" s="3"/>
      <c r="I263" s="14"/>
      <c r="J263" s="30"/>
      <c r="K263" s="30"/>
      <c r="L263" s="30"/>
      <c r="M263" s="22"/>
      <c r="N263" s="23"/>
      <c r="O263" s="23"/>
      <c r="P263" s="30"/>
      <c r="Q263" s="30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ht="16.5" customHeight="1">
      <c r="A264" s="25"/>
      <c r="B264" s="45"/>
      <c r="C264" s="3"/>
      <c r="D264" s="3"/>
      <c r="E264" s="3"/>
      <c r="F264" s="9"/>
      <c r="G264" s="9"/>
      <c r="H264" s="3"/>
      <c r="I264" s="14"/>
      <c r="J264" s="30"/>
      <c r="K264" s="30"/>
      <c r="L264" s="30"/>
      <c r="M264" s="22"/>
      <c r="N264" s="23"/>
      <c r="O264" s="23"/>
      <c r="P264" s="30"/>
      <c r="Q264" s="30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ht="16.5" customHeight="1">
      <c r="A265" s="25"/>
      <c r="B265" s="45"/>
      <c r="C265" s="3"/>
      <c r="D265" s="3"/>
      <c r="E265" s="3"/>
      <c r="F265" s="9"/>
      <c r="G265" s="9"/>
      <c r="H265" s="3"/>
      <c r="I265" s="14"/>
      <c r="J265" s="30"/>
      <c r="K265" s="30"/>
      <c r="L265" s="30"/>
      <c r="M265" s="22"/>
      <c r="N265" s="23"/>
      <c r="O265" s="23"/>
      <c r="P265" s="30"/>
      <c r="Q265" s="30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ht="16.5" customHeight="1">
      <c r="A266" s="25"/>
      <c r="B266" s="45"/>
      <c r="C266" s="3"/>
      <c r="D266" s="3"/>
      <c r="E266" s="3"/>
      <c r="F266" s="9"/>
      <c r="G266" s="9"/>
      <c r="H266" s="3"/>
      <c r="I266" s="14"/>
      <c r="J266" s="30"/>
      <c r="K266" s="30"/>
      <c r="L266" s="30"/>
      <c r="M266" s="22"/>
      <c r="N266" s="23"/>
      <c r="O266" s="23"/>
      <c r="P266" s="30"/>
      <c r="Q266" s="30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ht="16.5" customHeight="1">
      <c r="A267" s="25"/>
      <c r="B267" s="45"/>
      <c r="C267" s="3"/>
      <c r="D267" s="3"/>
      <c r="E267" s="3"/>
      <c r="F267" s="9"/>
      <c r="G267" s="9"/>
      <c r="H267" s="3"/>
      <c r="I267" s="14"/>
      <c r="J267" s="30"/>
      <c r="K267" s="30"/>
      <c r="L267" s="30"/>
      <c r="M267" s="22"/>
      <c r="N267" s="23"/>
      <c r="O267" s="23"/>
      <c r="P267" s="30"/>
      <c r="Q267" s="30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ht="16.5" customHeight="1">
      <c r="A268" s="25"/>
      <c r="B268" s="45"/>
      <c r="C268" s="3"/>
      <c r="D268" s="3"/>
      <c r="E268" s="3"/>
      <c r="F268" s="9"/>
      <c r="G268" s="9"/>
      <c r="H268" s="3"/>
      <c r="I268" s="14"/>
      <c r="J268" s="30"/>
      <c r="K268" s="30"/>
      <c r="L268" s="30"/>
      <c r="M268" s="22"/>
      <c r="N268" s="23"/>
      <c r="O268" s="23"/>
      <c r="P268" s="30"/>
      <c r="Q268" s="30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ht="16.5" customHeight="1">
      <c r="A269" s="25"/>
      <c r="B269" s="45"/>
      <c r="C269" s="3"/>
      <c r="D269" s="3"/>
      <c r="E269" s="3"/>
      <c r="F269" s="9"/>
      <c r="G269" s="9"/>
      <c r="H269" s="3"/>
      <c r="I269" s="14"/>
      <c r="J269" s="30"/>
      <c r="K269" s="30"/>
      <c r="L269" s="30"/>
      <c r="M269" s="22"/>
      <c r="N269" s="23"/>
      <c r="O269" s="23"/>
      <c r="P269" s="30"/>
      <c r="Q269" s="30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ht="16.5" customHeight="1">
      <c r="A270" s="25"/>
      <c r="B270" s="45"/>
      <c r="C270" s="3"/>
      <c r="D270" s="3"/>
      <c r="E270" s="3"/>
      <c r="F270" s="9"/>
      <c r="G270" s="9"/>
      <c r="H270" s="3"/>
      <c r="I270" s="14"/>
      <c r="J270" s="30"/>
      <c r="K270" s="30"/>
      <c r="L270" s="30"/>
      <c r="M270" s="22"/>
      <c r="N270" s="23"/>
      <c r="O270" s="23"/>
      <c r="P270" s="30"/>
      <c r="Q270" s="30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ht="16.5" customHeight="1">
      <c r="A271" s="25"/>
      <c r="B271" s="45"/>
      <c r="C271" s="3"/>
      <c r="D271" s="3"/>
      <c r="E271" s="3"/>
      <c r="F271" s="9"/>
      <c r="G271" s="9"/>
      <c r="H271" s="3"/>
      <c r="I271" s="14"/>
      <c r="J271" s="30"/>
      <c r="K271" s="30"/>
      <c r="L271" s="30"/>
      <c r="M271" s="22"/>
      <c r="N271" s="23"/>
      <c r="O271" s="23"/>
      <c r="P271" s="30"/>
      <c r="Q271" s="30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ht="16.5" customHeight="1">
      <c r="A272" s="25"/>
      <c r="B272" s="45"/>
      <c r="C272" s="3"/>
      <c r="D272" s="3"/>
      <c r="E272" s="3"/>
      <c r="F272" s="9"/>
      <c r="G272" s="9"/>
      <c r="H272" s="3"/>
      <c r="I272" s="14"/>
      <c r="J272" s="30"/>
      <c r="K272" s="30"/>
      <c r="L272" s="30"/>
      <c r="M272" s="22"/>
      <c r="N272" s="23"/>
      <c r="O272" s="23"/>
      <c r="P272" s="30"/>
      <c r="Q272" s="30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ht="16.5" customHeight="1">
      <c r="A273" s="25"/>
      <c r="B273" s="45"/>
      <c r="C273" s="3"/>
      <c r="D273" s="3"/>
      <c r="E273" s="3"/>
      <c r="F273" s="9"/>
      <c r="G273" s="9"/>
      <c r="H273" s="3"/>
      <c r="I273" s="14"/>
      <c r="J273" s="30"/>
      <c r="K273" s="30"/>
      <c r="L273" s="30"/>
      <c r="M273" s="22"/>
      <c r="N273" s="23"/>
      <c r="O273" s="23"/>
      <c r="P273" s="30"/>
      <c r="Q273" s="30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ht="16.5" customHeight="1">
      <c r="A274" s="25"/>
      <c r="B274" s="45"/>
      <c r="C274" s="3"/>
      <c r="D274" s="3"/>
      <c r="E274" s="3"/>
      <c r="F274" s="9"/>
      <c r="G274" s="9"/>
      <c r="H274" s="3"/>
      <c r="I274" s="14"/>
      <c r="J274" s="30"/>
      <c r="K274" s="30"/>
      <c r="L274" s="30"/>
      <c r="M274" s="22"/>
      <c r="N274" s="23"/>
      <c r="O274" s="23"/>
      <c r="P274" s="30"/>
      <c r="Q274" s="30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ht="16.5" customHeight="1">
      <c r="A275" s="25"/>
      <c r="B275" s="45"/>
      <c r="C275" s="3"/>
      <c r="D275" s="3"/>
      <c r="E275" s="3"/>
      <c r="F275" s="9"/>
      <c r="G275" s="9"/>
      <c r="H275" s="3"/>
      <c r="I275" s="14"/>
      <c r="J275" s="30"/>
      <c r="K275" s="30"/>
      <c r="L275" s="30"/>
      <c r="M275" s="22"/>
      <c r="N275" s="23"/>
      <c r="O275" s="23"/>
      <c r="P275" s="30"/>
      <c r="Q275" s="30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ht="16.5" customHeight="1">
      <c r="A276" s="25"/>
      <c r="B276" s="45"/>
      <c r="C276" s="3"/>
      <c r="D276" s="3"/>
      <c r="E276" s="3"/>
      <c r="F276" s="9"/>
      <c r="G276" s="9"/>
      <c r="H276" s="3"/>
      <c r="I276" s="14"/>
      <c r="J276" s="30"/>
      <c r="K276" s="30"/>
      <c r="L276" s="30"/>
      <c r="M276" s="22"/>
      <c r="N276" s="23"/>
      <c r="O276" s="23"/>
      <c r="P276" s="30"/>
      <c r="Q276" s="30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ht="16.5" customHeight="1">
      <c r="A277" s="25"/>
      <c r="B277" s="45"/>
      <c r="C277" s="3"/>
      <c r="D277" s="3"/>
      <c r="E277" s="3"/>
      <c r="F277" s="9"/>
      <c r="G277" s="9"/>
      <c r="H277" s="3"/>
      <c r="I277" s="14"/>
      <c r="J277" s="30"/>
      <c r="K277" s="30"/>
      <c r="L277" s="30"/>
      <c r="M277" s="22"/>
      <c r="N277" s="23"/>
      <c r="O277" s="23"/>
      <c r="P277" s="30"/>
      <c r="Q277" s="30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ht="16.5" customHeight="1">
      <c r="A278" s="25"/>
      <c r="B278" s="45"/>
      <c r="C278" s="3"/>
      <c r="D278" s="3"/>
      <c r="E278" s="3"/>
      <c r="F278" s="9"/>
      <c r="G278" s="9"/>
      <c r="H278" s="3"/>
      <c r="I278" s="14"/>
      <c r="J278" s="30"/>
      <c r="K278" s="30"/>
      <c r="L278" s="30"/>
      <c r="M278" s="22"/>
      <c r="N278" s="23"/>
      <c r="O278" s="23"/>
      <c r="P278" s="30"/>
      <c r="Q278" s="30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ht="16.5" customHeight="1">
      <c r="A279" s="25"/>
      <c r="B279" s="45"/>
      <c r="C279" s="3"/>
      <c r="D279" s="3"/>
      <c r="E279" s="3"/>
      <c r="F279" s="9"/>
      <c r="G279" s="9"/>
      <c r="H279" s="3"/>
      <c r="I279" s="14"/>
      <c r="J279" s="30"/>
      <c r="K279" s="30"/>
      <c r="L279" s="30"/>
      <c r="M279" s="22"/>
      <c r="N279" s="23"/>
      <c r="O279" s="23"/>
      <c r="P279" s="30"/>
      <c r="Q279" s="30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ht="16.5" customHeight="1">
      <c r="A280" s="25"/>
      <c r="B280" s="45"/>
      <c r="C280" s="3"/>
      <c r="D280" s="3"/>
      <c r="E280" s="3"/>
      <c r="F280" s="9"/>
      <c r="G280" s="9"/>
      <c r="H280" s="3"/>
      <c r="I280" s="14"/>
      <c r="J280" s="30"/>
      <c r="K280" s="30"/>
      <c r="L280" s="30"/>
      <c r="M280" s="22"/>
      <c r="N280" s="23"/>
      <c r="O280" s="23"/>
      <c r="P280" s="30"/>
      <c r="Q280" s="30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ht="16.5" customHeight="1">
      <c r="A281" s="25"/>
      <c r="B281" s="45"/>
      <c r="C281" s="3"/>
      <c r="D281" s="3"/>
      <c r="E281" s="3"/>
      <c r="F281" s="9"/>
      <c r="G281" s="9"/>
      <c r="H281" s="3"/>
      <c r="I281" s="14"/>
      <c r="J281" s="30"/>
      <c r="K281" s="30"/>
      <c r="L281" s="30"/>
      <c r="M281" s="22"/>
      <c r="N281" s="23"/>
      <c r="O281" s="23"/>
      <c r="P281" s="30"/>
      <c r="Q281" s="30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ht="16.5" customHeight="1">
      <c r="A282" s="25"/>
      <c r="B282" s="45"/>
      <c r="C282" s="3"/>
      <c r="D282" s="3"/>
      <c r="E282" s="3"/>
      <c r="F282" s="9"/>
      <c r="G282" s="9"/>
      <c r="H282" s="3"/>
      <c r="I282" s="14"/>
      <c r="J282" s="30"/>
      <c r="K282" s="30"/>
      <c r="L282" s="30"/>
      <c r="M282" s="22"/>
      <c r="N282" s="23"/>
      <c r="O282" s="23"/>
      <c r="P282" s="30"/>
      <c r="Q282" s="30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ht="16.5" customHeight="1">
      <c r="A283" s="25"/>
      <c r="B283" s="45"/>
      <c r="C283" s="3"/>
      <c r="D283" s="3"/>
      <c r="E283" s="3"/>
      <c r="F283" s="9"/>
      <c r="G283" s="9"/>
      <c r="H283" s="3"/>
      <c r="I283" s="14"/>
      <c r="J283" s="30"/>
      <c r="K283" s="30"/>
      <c r="L283" s="30"/>
      <c r="M283" s="22"/>
      <c r="N283" s="23"/>
      <c r="O283" s="23"/>
      <c r="P283" s="30"/>
      <c r="Q283" s="30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ht="16.5" customHeight="1">
      <c r="A284" s="25"/>
      <c r="B284" s="45"/>
      <c r="C284" s="3"/>
      <c r="D284" s="3"/>
      <c r="E284" s="3"/>
      <c r="F284" s="9"/>
      <c r="G284" s="9"/>
      <c r="H284" s="3"/>
      <c r="I284" s="14"/>
      <c r="J284" s="30"/>
      <c r="K284" s="30"/>
      <c r="L284" s="30"/>
      <c r="M284" s="22"/>
      <c r="N284" s="23"/>
      <c r="O284" s="23"/>
      <c r="P284" s="30"/>
      <c r="Q284" s="30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ht="16.5" customHeight="1">
      <c r="A285" s="25"/>
      <c r="B285" s="45"/>
      <c r="C285" s="3"/>
      <c r="D285" s="3"/>
      <c r="E285" s="3"/>
      <c r="F285" s="9"/>
      <c r="G285" s="9"/>
      <c r="H285" s="3"/>
      <c r="I285" s="14"/>
      <c r="J285" s="30"/>
      <c r="K285" s="30"/>
      <c r="L285" s="30"/>
      <c r="M285" s="22"/>
      <c r="N285" s="23"/>
      <c r="O285" s="23"/>
      <c r="P285" s="30"/>
      <c r="Q285" s="30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ht="16.5" customHeight="1">
      <c r="A286" s="25"/>
      <c r="B286" s="45"/>
      <c r="C286" s="3"/>
      <c r="D286" s="3"/>
      <c r="E286" s="3"/>
      <c r="F286" s="9"/>
      <c r="G286" s="9"/>
      <c r="H286" s="3"/>
      <c r="I286" s="14"/>
      <c r="J286" s="30"/>
      <c r="K286" s="30"/>
      <c r="L286" s="30"/>
      <c r="M286" s="22"/>
      <c r="N286" s="23"/>
      <c r="O286" s="23"/>
      <c r="P286" s="30"/>
      <c r="Q286" s="30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ht="16.5" customHeight="1">
      <c r="A287" s="25"/>
      <c r="B287" s="45"/>
      <c r="C287" s="3"/>
      <c r="D287" s="3"/>
      <c r="E287" s="3"/>
      <c r="F287" s="9"/>
      <c r="G287" s="9"/>
      <c r="H287" s="3"/>
      <c r="I287" s="14"/>
      <c r="J287" s="30"/>
      <c r="K287" s="30"/>
      <c r="L287" s="30"/>
      <c r="M287" s="22"/>
      <c r="N287" s="23"/>
      <c r="O287" s="23"/>
      <c r="P287" s="30"/>
      <c r="Q287" s="30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ht="16.5" customHeight="1">
      <c r="A288" s="25"/>
      <c r="B288" s="45"/>
      <c r="C288" s="3"/>
      <c r="D288" s="3"/>
      <c r="E288" s="3"/>
      <c r="F288" s="9"/>
      <c r="G288" s="9"/>
      <c r="H288" s="3"/>
      <c r="I288" s="14"/>
      <c r="J288" s="30"/>
      <c r="K288" s="30"/>
      <c r="L288" s="30"/>
      <c r="M288" s="22"/>
      <c r="N288" s="23"/>
      <c r="O288" s="23"/>
      <c r="P288" s="30"/>
      <c r="Q288" s="30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ht="16.5" customHeight="1">
      <c r="A289" s="25"/>
      <c r="B289" s="45"/>
      <c r="C289" s="3"/>
      <c r="D289" s="3"/>
      <c r="E289" s="3"/>
      <c r="F289" s="9"/>
      <c r="G289" s="9"/>
      <c r="H289" s="3"/>
      <c r="I289" s="14"/>
      <c r="J289" s="30"/>
      <c r="K289" s="30"/>
      <c r="L289" s="30"/>
      <c r="M289" s="22"/>
      <c r="N289" s="23"/>
      <c r="O289" s="23"/>
      <c r="P289" s="30"/>
      <c r="Q289" s="30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ht="16.5" customHeight="1">
      <c r="A290" s="25"/>
      <c r="B290" s="45"/>
      <c r="C290" s="3"/>
      <c r="D290" s="3"/>
      <c r="E290" s="3"/>
      <c r="F290" s="9"/>
      <c r="G290" s="9"/>
      <c r="H290" s="3"/>
      <c r="I290" s="14"/>
      <c r="J290" s="30"/>
      <c r="K290" s="30"/>
      <c r="L290" s="30"/>
      <c r="M290" s="22"/>
      <c r="N290" s="23"/>
      <c r="O290" s="23"/>
      <c r="P290" s="30"/>
      <c r="Q290" s="30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ht="16.5" customHeight="1">
      <c r="A291" s="25"/>
      <c r="B291" s="45"/>
      <c r="C291" s="3"/>
      <c r="D291" s="3"/>
      <c r="E291" s="3"/>
      <c r="F291" s="9"/>
      <c r="G291" s="9"/>
      <c r="H291" s="3"/>
      <c r="I291" s="14"/>
      <c r="J291" s="30"/>
      <c r="K291" s="30"/>
      <c r="L291" s="30"/>
      <c r="M291" s="22"/>
      <c r="N291" s="23"/>
      <c r="O291" s="23"/>
      <c r="P291" s="30"/>
      <c r="Q291" s="30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ht="16.5" customHeight="1">
      <c r="A292" s="25"/>
      <c r="B292" s="45"/>
      <c r="C292" s="3"/>
      <c r="D292" s="3"/>
      <c r="E292" s="3"/>
      <c r="F292" s="9"/>
      <c r="G292" s="9"/>
      <c r="H292" s="3"/>
      <c r="I292" s="14"/>
      <c r="J292" s="30"/>
      <c r="K292" s="30"/>
      <c r="L292" s="30"/>
      <c r="M292" s="22"/>
      <c r="N292" s="23"/>
      <c r="O292" s="23"/>
      <c r="P292" s="30"/>
      <c r="Q292" s="30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ht="16.5" customHeight="1">
      <c r="A293" s="25"/>
      <c r="B293" s="45"/>
      <c r="C293" s="3"/>
      <c r="D293" s="3"/>
      <c r="E293" s="3"/>
      <c r="F293" s="9"/>
      <c r="G293" s="9"/>
      <c r="H293" s="3"/>
      <c r="I293" s="14"/>
      <c r="J293" s="30"/>
      <c r="K293" s="30"/>
      <c r="L293" s="30"/>
      <c r="M293" s="22"/>
      <c r="N293" s="23"/>
      <c r="O293" s="23"/>
      <c r="P293" s="30"/>
      <c r="Q293" s="30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ht="16.5" customHeight="1">
      <c r="A294" s="25"/>
      <c r="B294" s="45"/>
      <c r="C294" s="3"/>
      <c r="D294" s="3"/>
      <c r="E294" s="3"/>
      <c r="F294" s="9"/>
      <c r="G294" s="9"/>
      <c r="H294" s="3"/>
      <c r="I294" s="14"/>
      <c r="J294" s="30"/>
      <c r="K294" s="30"/>
      <c r="L294" s="30"/>
      <c r="M294" s="22"/>
      <c r="N294" s="23"/>
      <c r="O294" s="23"/>
      <c r="P294" s="30"/>
      <c r="Q294" s="30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ht="16.5" customHeight="1">
      <c r="A295" s="25"/>
      <c r="B295" s="45"/>
      <c r="C295" s="3"/>
      <c r="D295" s="3"/>
      <c r="E295" s="3"/>
      <c r="F295" s="9"/>
      <c r="G295" s="9"/>
      <c r="H295" s="3"/>
      <c r="I295" s="14"/>
      <c r="J295" s="30"/>
      <c r="K295" s="30"/>
      <c r="L295" s="30"/>
      <c r="M295" s="22"/>
      <c r="N295" s="23"/>
      <c r="O295" s="23"/>
      <c r="P295" s="30"/>
      <c r="Q295" s="30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ht="16.5" customHeight="1">
      <c r="A296" s="25"/>
      <c r="B296" s="45"/>
      <c r="C296" s="3"/>
      <c r="D296" s="3"/>
      <c r="E296" s="3"/>
      <c r="F296" s="9"/>
      <c r="G296" s="9"/>
      <c r="H296" s="3"/>
      <c r="I296" s="14"/>
      <c r="J296" s="30"/>
      <c r="K296" s="30"/>
      <c r="L296" s="30"/>
      <c r="M296" s="22"/>
      <c r="N296" s="23"/>
      <c r="O296" s="23"/>
      <c r="P296" s="30"/>
      <c r="Q296" s="30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ht="16.5" customHeight="1">
      <c r="A297" s="25"/>
      <c r="B297" s="45"/>
      <c r="C297" s="3"/>
      <c r="D297" s="3"/>
      <c r="E297" s="3"/>
      <c r="F297" s="9"/>
      <c r="G297" s="9"/>
      <c r="H297" s="3"/>
      <c r="I297" s="14"/>
      <c r="J297" s="30"/>
      <c r="K297" s="30"/>
      <c r="L297" s="30"/>
      <c r="M297" s="22"/>
      <c r="N297" s="23"/>
      <c r="O297" s="23"/>
      <c r="P297" s="30"/>
      <c r="Q297" s="30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ht="16.5" customHeight="1">
      <c r="A298" s="25"/>
      <c r="B298" s="45"/>
      <c r="C298" s="3"/>
      <c r="D298" s="3"/>
      <c r="E298" s="3"/>
      <c r="F298" s="9"/>
      <c r="G298" s="9"/>
      <c r="H298" s="3"/>
      <c r="I298" s="14"/>
      <c r="J298" s="30"/>
      <c r="K298" s="30"/>
      <c r="L298" s="30"/>
      <c r="M298" s="22"/>
      <c r="N298" s="23"/>
      <c r="O298" s="23"/>
      <c r="P298" s="30"/>
      <c r="Q298" s="30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ht="16.5" customHeight="1">
      <c r="A299" s="25"/>
      <c r="B299" s="45"/>
      <c r="C299" s="3"/>
      <c r="D299" s="3"/>
      <c r="E299" s="3"/>
      <c r="F299" s="9"/>
      <c r="G299" s="9"/>
      <c r="H299" s="3"/>
      <c r="I299" s="14"/>
      <c r="J299" s="30"/>
      <c r="K299" s="30"/>
      <c r="L299" s="30"/>
      <c r="M299" s="22"/>
      <c r="N299" s="23"/>
      <c r="O299" s="23"/>
      <c r="P299" s="30"/>
      <c r="Q299" s="30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ht="16.5" customHeight="1">
      <c r="A300" s="25"/>
      <c r="B300" s="45"/>
      <c r="C300" s="3"/>
      <c r="D300" s="3"/>
      <c r="E300" s="3"/>
      <c r="F300" s="9"/>
      <c r="G300" s="9"/>
      <c r="H300" s="3"/>
      <c r="I300" s="14"/>
      <c r="J300" s="30"/>
      <c r="K300" s="30"/>
      <c r="L300" s="30"/>
      <c r="M300" s="22"/>
      <c r="N300" s="23"/>
      <c r="O300" s="23"/>
      <c r="P300" s="30"/>
      <c r="Q300" s="30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ht="16.5" customHeight="1">
      <c r="A301" s="25"/>
      <c r="B301" s="45"/>
      <c r="C301" s="3"/>
      <c r="D301" s="3"/>
      <c r="E301" s="3"/>
      <c r="F301" s="9"/>
      <c r="G301" s="9"/>
      <c r="H301" s="3"/>
      <c r="I301" s="14"/>
      <c r="J301" s="30"/>
      <c r="K301" s="30"/>
      <c r="L301" s="30"/>
      <c r="M301" s="22"/>
      <c r="N301" s="23"/>
      <c r="O301" s="23"/>
      <c r="P301" s="30"/>
      <c r="Q301" s="30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ht="16.5" customHeight="1">
      <c r="A302" s="25"/>
      <c r="B302" s="45"/>
      <c r="C302" s="3"/>
      <c r="D302" s="3"/>
      <c r="E302" s="3"/>
      <c r="F302" s="9"/>
      <c r="G302" s="9"/>
      <c r="H302" s="3"/>
      <c r="I302" s="14"/>
      <c r="J302" s="30"/>
      <c r="K302" s="30"/>
      <c r="L302" s="30"/>
      <c r="M302" s="22"/>
      <c r="N302" s="23"/>
      <c r="O302" s="23"/>
      <c r="P302" s="30"/>
      <c r="Q302" s="30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ht="16.5" customHeight="1">
      <c r="A303" s="25"/>
      <c r="B303" s="45"/>
      <c r="C303" s="3"/>
      <c r="D303" s="3"/>
      <c r="E303" s="3"/>
      <c r="F303" s="9"/>
      <c r="G303" s="9"/>
      <c r="H303" s="3"/>
      <c r="I303" s="14"/>
      <c r="J303" s="30"/>
      <c r="K303" s="30"/>
      <c r="L303" s="30"/>
      <c r="M303" s="22"/>
      <c r="N303" s="23"/>
      <c r="O303" s="23"/>
      <c r="P303" s="30"/>
      <c r="Q303" s="30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ht="16.5" customHeight="1">
      <c r="A304" s="25"/>
      <c r="B304" s="45"/>
      <c r="C304" s="3"/>
      <c r="D304" s="3"/>
      <c r="E304" s="3"/>
      <c r="F304" s="9"/>
      <c r="G304" s="9"/>
      <c r="H304" s="3"/>
      <c r="I304" s="14"/>
      <c r="J304" s="30"/>
      <c r="K304" s="30"/>
      <c r="L304" s="30"/>
      <c r="M304" s="22"/>
      <c r="N304" s="23"/>
      <c r="O304" s="23"/>
      <c r="P304" s="30"/>
      <c r="Q304" s="30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ht="16.5" customHeight="1">
      <c r="A305" s="25"/>
      <c r="B305" s="45"/>
      <c r="C305" s="3"/>
      <c r="D305" s="3"/>
      <c r="E305" s="3"/>
      <c r="F305" s="9"/>
      <c r="G305" s="9"/>
      <c r="H305" s="3"/>
      <c r="I305" s="14"/>
      <c r="J305" s="30"/>
      <c r="K305" s="30"/>
      <c r="L305" s="30"/>
      <c r="M305" s="22"/>
      <c r="N305" s="23"/>
      <c r="O305" s="23"/>
      <c r="P305" s="30"/>
      <c r="Q305" s="30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ht="16.5" customHeight="1">
      <c r="A306" s="25"/>
      <c r="B306" s="45"/>
      <c r="C306" s="3"/>
      <c r="D306" s="3"/>
      <c r="E306" s="3"/>
      <c r="F306" s="9"/>
      <c r="G306" s="9"/>
      <c r="H306" s="3"/>
      <c r="I306" s="14"/>
      <c r="J306" s="30"/>
      <c r="K306" s="30"/>
      <c r="L306" s="30"/>
      <c r="M306" s="22"/>
      <c r="N306" s="23"/>
      <c r="O306" s="23"/>
      <c r="P306" s="30"/>
      <c r="Q306" s="30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ht="16.5" customHeight="1">
      <c r="A307" s="25"/>
      <c r="B307" s="45"/>
      <c r="C307" s="3"/>
      <c r="D307" s="3"/>
      <c r="E307" s="3"/>
      <c r="F307" s="9"/>
      <c r="G307" s="9"/>
      <c r="H307" s="3"/>
      <c r="I307" s="14"/>
      <c r="J307" s="30"/>
      <c r="K307" s="30"/>
      <c r="L307" s="30"/>
      <c r="M307" s="22"/>
      <c r="N307" s="23"/>
      <c r="O307" s="23"/>
      <c r="P307" s="30"/>
      <c r="Q307" s="30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ht="16.5" customHeight="1">
      <c r="A308" s="25"/>
      <c r="B308" s="45"/>
      <c r="C308" s="3"/>
      <c r="D308" s="3"/>
      <c r="E308" s="3"/>
      <c r="F308" s="9"/>
      <c r="G308" s="9"/>
      <c r="H308" s="3"/>
      <c r="I308" s="14"/>
      <c r="J308" s="30"/>
      <c r="K308" s="30"/>
      <c r="L308" s="30"/>
      <c r="M308" s="22"/>
      <c r="N308" s="23"/>
      <c r="O308" s="23"/>
      <c r="P308" s="30"/>
      <c r="Q308" s="30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ht="16.5" customHeight="1">
      <c r="A309" s="25"/>
      <c r="B309" s="45"/>
      <c r="C309" s="3"/>
      <c r="D309" s="3"/>
      <c r="E309" s="3"/>
      <c r="F309" s="9"/>
      <c r="G309" s="9"/>
      <c r="H309" s="3"/>
      <c r="I309" s="14"/>
      <c r="J309" s="30"/>
      <c r="K309" s="30"/>
      <c r="L309" s="30"/>
      <c r="M309" s="22"/>
      <c r="N309" s="23"/>
      <c r="O309" s="23"/>
      <c r="P309" s="30"/>
      <c r="Q309" s="30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ht="16.5" customHeight="1">
      <c r="A310" s="25"/>
      <c r="B310" s="45"/>
      <c r="C310" s="3"/>
      <c r="D310" s="3"/>
      <c r="E310" s="3"/>
      <c r="F310" s="9"/>
      <c r="G310" s="9"/>
      <c r="H310" s="3"/>
      <c r="I310" s="14"/>
      <c r="J310" s="30"/>
      <c r="K310" s="30"/>
      <c r="L310" s="30"/>
      <c r="M310" s="22"/>
      <c r="N310" s="23"/>
      <c r="O310" s="23"/>
      <c r="P310" s="30"/>
      <c r="Q310" s="30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ht="16.5" customHeight="1">
      <c r="A311" s="25"/>
      <c r="B311" s="45"/>
      <c r="C311" s="3"/>
      <c r="D311" s="3"/>
      <c r="E311" s="3"/>
      <c r="F311" s="9"/>
      <c r="G311" s="9"/>
      <c r="H311" s="3"/>
      <c r="I311" s="14"/>
      <c r="J311" s="30"/>
      <c r="K311" s="30"/>
      <c r="L311" s="30"/>
      <c r="M311" s="22"/>
      <c r="N311" s="23"/>
      <c r="O311" s="23"/>
      <c r="P311" s="30"/>
      <c r="Q311" s="30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ht="16.5" customHeight="1">
      <c r="A312" s="25"/>
      <c r="B312" s="45"/>
      <c r="C312" s="3"/>
      <c r="D312" s="3"/>
      <c r="E312" s="3"/>
      <c r="F312" s="9"/>
      <c r="G312" s="9"/>
      <c r="H312" s="3"/>
      <c r="I312" s="14"/>
      <c r="J312" s="30"/>
      <c r="K312" s="30"/>
      <c r="L312" s="30"/>
      <c r="M312" s="22"/>
      <c r="N312" s="23"/>
      <c r="O312" s="23"/>
      <c r="P312" s="30"/>
      <c r="Q312" s="30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ht="16.5" customHeight="1">
      <c r="A313" s="25"/>
      <c r="B313" s="45"/>
      <c r="C313" s="3"/>
      <c r="D313" s="3"/>
      <c r="E313" s="3"/>
      <c r="F313" s="9"/>
      <c r="G313" s="9"/>
      <c r="H313" s="3"/>
      <c r="I313" s="14"/>
      <c r="J313" s="30"/>
      <c r="K313" s="30"/>
      <c r="L313" s="30"/>
      <c r="M313" s="22"/>
      <c r="N313" s="23"/>
      <c r="O313" s="23"/>
      <c r="P313" s="30"/>
      <c r="Q313" s="30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ht="16.5" customHeight="1">
      <c r="A314" s="25"/>
      <c r="B314" s="45"/>
      <c r="C314" s="3"/>
      <c r="D314" s="3"/>
      <c r="E314" s="3"/>
      <c r="F314" s="9"/>
      <c r="G314" s="9"/>
      <c r="H314" s="3"/>
      <c r="I314" s="14"/>
      <c r="J314" s="30"/>
      <c r="K314" s="30"/>
      <c r="L314" s="30"/>
      <c r="M314" s="22"/>
      <c r="N314" s="23"/>
      <c r="O314" s="23"/>
      <c r="P314" s="30"/>
      <c r="Q314" s="30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ht="16.5" customHeight="1">
      <c r="A315" s="25"/>
      <c r="B315" s="45"/>
      <c r="C315" s="3"/>
      <c r="D315" s="3"/>
      <c r="E315" s="3"/>
      <c r="F315" s="9"/>
      <c r="G315" s="9"/>
      <c r="H315" s="3"/>
      <c r="I315" s="14"/>
      <c r="J315" s="30"/>
      <c r="K315" s="30"/>
      <c r="L315" s="30"/>
      <c r="M315" s="22"/>
      <c r="N315" s="23"/>
      <c r="O315" s="23"/>
      <c r="P315" s="30"/>
      <c r="Q315" s="30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ht="16.5" customHeight="1">
      <c r="A316" s="25"/>
      <c r="B316" s="45"/>
      <c r="C316" s="3"/>
      <c r="D316" s="3"/>
      <c r="E316" s="3"/>
      <c r="F316" s="9"/>
      <c r="G316" s="9"/>
      <c r="H316" s="3"/>
      <c r="I316" s="14"/>
      <c r="J316" s="30"/>
      <c r="K316" s="30"/>
      <c r="L316" s="30"/>
      <c r="M316" s="22"/>
      <c r="N316" s="23"/>
      <c r="O316" s="23"/>
      <c r="P316" s="30"/>
      <c r="Q316" s="30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ht="16.5" customHeight="1">
      <c r="A317" s="25"/>
      <c r="B317" s="45"/>
      <c r="C317" s="3"/>
      <c r="D317" s="3"/>
      <c r="E317" s="3"/>
      <c r="F317" s="9"/>
      <c r="G317" s="9"/>
      <c r="H317" s="3"/>
      <c r="I317" s="14"/>
      <c r="J317" s="30"/>
      <c r="K317" s="30"/>
      <c r="L317" s="30"/>
      <c r="M317" s="22"/>
      <c r="N317" s="23"/>
      <c r="O317" s="23"/>
      <c r="P317" s="30"/>
      <c r="Q317" s="30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ht="16.5" customHeight="1">
      <c r="A318" s="25"/>
      <c r="B318" s="45"/>
      <c r="C318" s="3"/>
      <c r="D318" s="3"/>
      <c r="E318" s="3"/>
      <c r="F318" s="9"/>
      <c r="G318" s="9"/>
      <c r="H318" s="3"/>
      <c r="I318" s="14"/>
      <c r="J318" s="30"/>
      <c r="K318" s="30"/>
      <c r="L318" s="30"/>
      <c r="M318" s="22"/>
      <c r="N318" s="23"/>
      <c r="O318" s="23"/>
      <c r="P318" s="30"/>
      <c r="Q318" s="30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ht="16.5" customHeight="1">
      <c r="A319" s="25"/>
      <c r="B319" s="45"/>
      <c r="C319" s="3"/>
      <c r="D319" s="3"/>
      <c r="E319" s="3"/>
      <c r="F319" s="9"/>
      <c r="G319" s="9"/>
      <c r="H319" s="3"/>
      <c r="I319" s="14"/>
      <c r="J319" s="30"/>
      <c r="K319" s="30"/>
      <c r="L319" s="30"/>
      <c r="M319" s="22"/>
      <c r="N319" s="23"/>
      <c r="O319" s="23"/>
      <c r="P319" s="30"/>
      <c r="Q319" s="30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ht="16.5" customHeight="1">
      <c r="A320" s="25"/>
      <c r="B320" s="45"/>
      <c r="C320" s="3"/>
      <c r="D320" s="3"/>
      <c r="E320" s="3"/>
      <c r="F320" s="9"/>
      <c r="G320" s="9"/>
      <c r="H320" s="3"/>
      <c r="I320" s="14"/>
      <c r="J320" s="30"/>
      <c r="K320" s="30"/>
      <c r="L320" s="30"/>
      <c r="M320" s="22"/>
      <c r="N320" s="23"/>
      <c r="O320" s="23"/>
      <c r="P320" s="30"/>
      <c r="Q320" s="30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ht="16.5" customHeight="1">
      <c r="A321" s="25"/>
      <c r="B321" s="45"/>
      <c r="C321" s="3"/>
      <c r="D321" s="3"/>
      <c r="E321" s="3"/>
      <c r="F321" s="9"/>
      <c r="G321" s="9"/>
      <c r="H321" s="3"/>
      <c r="I321" s="14"/>
      <c r="J321" s="30"/>
      <c r="K321" s="30"/>
      <c r="L321" s="30"/>
      <c r="M321" s="22"/>
      <c r="N321" s="23"/>
      <c r="O321" s="23"/>
      <c r="P321" s="30"/>
      <c r="Q321" s="30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ht="16.5" customHeight="1">
      <c r="A322" s="25"/>
      <c r="B322" s="45"/>
      <c r="C322" s="3"/>
      <c r="D322" s="3"/>
      <c r="E322" s="3"/>
      <c r="F322" s="9"/>
      <c r="G322" s="9"/>
      <c r="H322" s="3"/>
      <c r="I322" s="14"/>
      <c r="J322" s="30"/>
      <c r="K322" s="30"/>
      <c r="L322" s="30"/>
      <c r="M322" s="22"/>
      <c r="N322" s="23"/>
      <c r="O322" s="23"/>
      <c r="P322" s="30"/>
      <c r="Q322" s="30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ht="16.5" customHeight="1">
      <c r="A323" s="25"/>
      <c r="B323" s="45"/>
      <c r="C323" s="3"/>
      <c r="D323" s="3"/>
      <c r="E323" s="3"/>
      <c r="F323" s="9"/>
      <c r="G323" s="9"/>
      <c r="H323" s="3"/>
      <c r="I323" s="14"/>
      <c r="J323" s="30"/>
      <c r="K323" s="30"/>
      <c r="L323" s="30"/>
      <c r="M323" s="22"/>
      <c r="N323" s="23"/>
      <c r="O323" s="23"/>
      <c r="P323" s="30"/>
      <c r="Q323" s="30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ht="16.5" customHeight="1">
      <c r="A324" s="25"/>
      <c r="B324" s="45"/>
      <c r="C324" s="3"/>
      <c r="D324" s="3"/>
      <c r="E324" s="3"/>
      <c r="F324" s="9"/>
      <c r="G324" s="9"/>
      <c r="H324" s="3"/>
      <c r="I324" s="14"/>
      <c r="J324" s="30"/>
      <c r="K324" s="30"/>
      <c r="L324" s="30"/>
      <c r="M324" s="22"/>
      <c r="N324" s="23"/>
      <c r="O324" s="23"/>
      <c r="P324" s="30"/>
      <c r="Q324" s="30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ht="16.5" customHeight="1">
      <c r="A325" s="25"/>
      <c r="B325" s="45"/>
      <c r="C325" s="3"/>
      <c r="D325" s="3"/>
      <c r="E325" s="3"/>
      <c r="F325" s="9"/>
      <c r="G325" s="9"/>
      <c r="H325" s="3"/>
      <c r="I325" s="14"/>
      <c r="J325" s="30"/>
      <c r="K325" s="30"/>
      <c r="L325" s="30"/>
      <c r="M325" s="22"/>
      <c r="N325" s="23"/>
      <c r="O325" s="23"/>
      <c r="P325" s="30"/>
      <c r="Q325" s="30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ht="16.5" customHeight="1">
      <c r="A326" s="25"/>
      <c r="B326" s="45"/>
      <c r="C326" s="3"/>
      <c r="D326" s="3"/>
      <c r="E326" s="3"/>
      <c r="F326" s="9"/>
      <c r="G326" s="9"/>
      <c r="H326" s="3"/>
      <c r="I326" s="14"/>
      <c r="J326" s="30"/>
      <c r="K326" s="30"/>
      <c r="L326" s="30"/>
      <c r="M326" s="22"/>
      <c r="N326" s="23"/>
      <c r="O326" s="23"/>
      <c r="P326" s="30"/>
      <c r="Q326" s="30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ht="16.5" customHeight="1">
      <c r="A327" s="25"/>
      <c r="B327" s="45"/>
      <c r="C327" s="3"/>
      <c r="D327" s="3"/>
      <c r="E327" s="3"/>
      <c r="F327" s="9"/>
      <c r="G327" s="9"/>
      <c r="H327" s="3"/>
      <c r="I327" s="14"/>
      <c r="J327" s="30"/>
      <c r="K327" s="30"/>
      <c r="L327" s="30"/>
      <c r="M327" s="22"/>
      <c r="N327" s="23"/>
      <c r="O327" s="23"/>
      <c r="P327" s="30"/>
      <c r="Q327" s="30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ht="16.5" customHeight="1">
      <c r="A328" s="25"/>
      <c r="B328" s="45"/>
      <c r="C328" s="3"/>
      <c r="D328" s="3"/>
      <c r="E328" s="3"/>
      <c r="F328" s="9"/>
      <c r="G328" s="9"/>
      <c r="H328" s="3"/>
      <c r="I328" s="14"/>
      <c r="J328" s="30"/>
      <c r="K328" s="30"/>
      <c r="L328" s="30"/>
      <c r="M328" s="22"/>
      <c r="N328" s="23"/>
      <c r="O328" s="23"/>
      <c r="P328" s="30"/>
      <c r="Q328" s="30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ht="16.5" customHeight="1">
      <c r="A329" s="25"/>
      <c r="B329" s="45"/>
      <c r="C329" s="3"/>
      <c r="D329" s="3"/>
      <c r="E329" s="3"/>
      <c r="F329" s="9"/>
      <c r="G329" s="9"/>
      <c r="H329" s="3"/>
      <c r="I329" s="14"/>
      <c r="J329" s="30"/>
      <c r="K329" s="30"/>
      <c r="L329" s="30"/>
      <c r="M329" s="22"/>
      <c r="N329" s="23"/>
      <c r="O329" s="23"/>
      <c r="P329" s="30"/>
      <c r="Q329" s="30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ht="16.5" customHeight="1">
      <c r="A330" s="25"/>
      <c r="B330" s="45"/>
      <c r="C330" s="3"/>
      <c r="D330" s="3"/>
      <c r="E330" s="3"/>
      <c r="F330" s="9"/>
      <c r="G330" s="9"/>
      <c r="H330" s="3"/>
      <c r="I330" s="14"/>
      <c r="J330" s="30"/>
      <c r="K330" s="30"/>
      <c r="L330" s="30"/>
      <c r="M330" s="22"/>
      <c r="N330" s="23"/>
      <c r="O330" s="23"/>
      <c r="P330" s="30"/>
      <c r="Q330" s="30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ht="16.5" customHeight="1">
      <c r="A331" s="25"/>
      <c r="B331" s="45"/>
      <c r="C331" s="3"/>
      <c r="D331" s="3"/>
      <c r="E331" s="3"/>
      <c r="F331" s="9"/>
      <c r="G331" s="9"/>
      <c r="H331" s="3"/>
      <c r="I331" s="14"/>
      <c r="J331" s="30"/>
      <c r="K331" s="30"/>
      <c r="L331" s="30"/>
      <c r="M331" s="22"/>
      <c r="N331" s="23"/>
      <c r="O331" s="23"/>
      <c r="P331" s="30"/>
      <c r="Q331" s="30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ht="16.5" customHeight="1">
      <c r="A332" s="25"/>
      <c r="B332" s="45"/>
      <c r="C332" s="3"/>
      <c r="D332" s="3"/>
      <c r="E332" s="3"/>
      <c r="F332" s="9"/>
      <c r="G332" s="9"/>
      <c r="H332" s="3"/>
      <c r="I332" s="14"/>
      <c r="J332" s="30"/>
      <c r="K332" s="30"/>
      <c r="L332" s="30"/>
      <c r="M332" s="22"/>
      <c r="N332" s="23"/>
      <c r="O332" s="23"/>
      <c r="P332" s="30"/>
      <c r="Q332" s="30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ht="16.5" customHeight="1">
      <c r="A333" s="25"/>
      <c r="B333" s="45"/>
      <c r="C333" s="3"/>
      <c r="D333" s="3"/>
      <c r="E333" s="3"/>
      <c r="F333" s="9"/>
      <c r="G333" s="9"/>
      <c r="H333" s="3"/>
      <c r="I333" s="14"/>
      <c r="J333" s="30"/>
      <c r="K333" s="30"/>
      <c r="L333" s="30"/>
      <c r="M333" s="22"/>
      <c r="N333" s="23"/>
      <c r="O333" s="23"/>
      <c r="P333" s="30"/>
      <c r="Q333" s="30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ht="16.5" customHeight="1">
      <c r="A334" s="25"/>
      <c r="B334" s="45"/>
      <c r="C334" s="3"/>
      <c r="D334" s="3"/>
      <c r="E334" s="3"/>
      <c r="F334" s="9"/>
      <c r="G334" s="9"/>
      <c r="H334" s="3"/>
      <c r="I334" s="14"/>
      <c r="J334" s="30"/>
      <c r="K334" s="30"/>
      <c r="L334" s="30"/>
      <c r="M334" s="22"/>
      <c r="N334" s="23"/>
      <c r="O334" s="23"/>
      <c r="P334" s="30"/>
      <c r="Q334" s="30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ht="16.5" customHeight="1">
      <c r="A335" s="25"/>
      <c r="B335" s="45"/>
      <c r="C335" s="3"/>
      <c r="D335" s="3"/>
      <c r="E335" s="3"/>
      <c r="F335" s="9"/>
      <c r="G335" s="9"/>
      <c r="H335" s="3"/>
      <c r="I335" s="14"/>
      <c r="J335" s="30"/>
      <c r="K335" s="30"/>
      <c r="L335" s="30"/>
      <c r="M335" s="22"/>
      <c r="N335" s="23"/>
      <c r="O335" s="23"/>
      <c r="P335" s="30"/>
      <c r="Q335" s="30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ht="16.5" customHeight="1">
      <c r="A336" s="25"/>
      <c r="B336" s="45"/>
      <c r="C336" s="3"/>
      <c r="D336" s="3"/>
      <c r="E336" s="3"/>
      <c r="F336" s="9"/>
      <c r="G336" s="9"/>
      <c r="H336" s="3"/>
      <c r="I336" s="14"/>
      <c r="J336" s="30"/>
      <c r="K336" s="30"/>
      <c r="L336" s="30"/>
      <c r="M336" s="22"/>
      <c r="N336" s="23"/>
      <c r="O336" s="23"/>
      <c r="P336" s="30"/>
      <c r="Q336" s="30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ht="16.5" customHeight="1">
      <c r="A337" s="25"/>
      <c r="B337" s="45"/>
      <c r="C337" s="3"/>
      <c r="D337" s="3"/>
      <c r="E337" s="3"/>
      <c r="F337" s="9"/>
      <c r="G337" s="9"/>
      <c r="H337" s="3"/>
      <c r="I337" s="14"/>
      <c r="J337" s="30"/>
      <c r="K337" s="30"/>
      <c r="L337" s="30"/>
      <c r="M337" s="22"/>
      <c r="N337" s="23"/>
      <c r="O337" s="23"/>
      <c r="P337" s="30"/>
      <c r="Q337" s="30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ht="16.5" customHeight="1">
      <c r="A338" s="25"/>
      <c r="B338" s="45"/>
      <c r="C338" s="3"/>
      <c r="D338" s="3"/>
      <c r="E338" s="3"/>
      <c r="F338" s="9"/>
      <c r="G338" s="9"/>
      <c r="H338" s="3"/>
      <c r="I338" s="14"/>
      <c r="J338" s="30"/>
      <c r="K338" s="30"/>
      <c r="L338" s="30"/>
      <c r="M338" s="22"/>
      <c r="N338" s="23"/>
      <c r="O338" s="23"/>
      <c r="P338" s="30"/>
      <c r="Q338" s="30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ht="16.5" customHeight="1">
      <c r="A339" s="25"/>
      <c r="B339" s="45"/>
      <c r="C339" s="3"/>
      <c r="D339" s="3"/>
      <c r="E339" s="3"/>
      <c r="F339" s="9"/>
      <c r="G339" s="9"/>
      <c r="H339" s="3"/>
      <c r="I339" s="14"/>
      <c r="J339" s="30"/>
      <c r="K339" s="30"/>
      <c r="L339" s="30"/>
      <c r="M339" s="22"/>
      <c r="N339" s="23"/>
      <c r="O339" s="23"/>
      <c r="P339" s="30"/>
      <c r="Q339" s="30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ht="16.5" customHeight="1">
      <c r="A340" s="25"/>
      <c r="B340" s="45"/>
      <c r="C340" s="3"/>
      <c r="D340" s="3"/>
      <c r="E340" s="3"/>
      <c r="F340" s="9"/>
      <c r="G340" s="9"/>
      <c r="H340" s="3"/>
      <c r="I340" s="14"/>
      <c r="J340" s="30"/>
      <c r="K340" s="30"/>
      <c r="L340" s="30"/>
      <c r="M340" s="22"/>
      <c r="N340" s="23"/>
      <c r="O340" s="23"/>
      <c r="P340" s="30"/>
      <c r="Q340" s="30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ht="16.5" customHeight="1">
      <c r="A341" s="25"/>
      <c r="B341" s="45"/>
      <c r="C341" s="3"/>
      <c r="D341" s="3"/>
      <c r="E341" s="3"/>
      <c r="F341" s="9"/>
      <c r="G341" s="9"/>
      <c r="H341" s="3"/>
      <c r="I341" s="14"/>
      <c r="J341" s="30"/>
      <c r="K341" s="30"/>
      <c r="L341" s="30"/>
      <c r="M341" s="22"/>
      <c r="N341" s="23"/>
      <c r="O341" s="23"/>
      <c r="P341" s="30"/>
      <c r="Q341" s="30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ht="16.5" customHeight="1">
      <c r="A342" s="25"/>
      <c r="B342" s="45"/>
      <c r="C342" s="3"/>
      <c r="D342" s="3"/>
      <c r="E342" s="3"/>
      <c r="F342" s="9"/>
      <c r="G342" s="9"/>
      <c r="H342" s="3"/>
      <c r="I342" s="14"/>
      <c r="J342" s="30"/>
      <c r="K342" s="30"/>
      <c r="L342" s="30"/>
      <c r="M342" s="22"/>
      <c r="N342" s="23"/>
      <c r="O342" s="23"/>
      <c r="P342" s="30"/>
      <c r="Q342" s="30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ht="16.5" customHeight="1">
      <c r="A343" s="25"/>
      <c r="B343" s="45"/>
      <c r="C343" s="3"/>
      <c r="D343" s="3"/>
      <c r="E343" s="3"/>
      <c r="F343" s="9"/>
      <c r="G343" s="9"/>
      <c r="H343" s="3"/>
      <c r="I343" s="14"/>
      <c r="J343" s="30"/>
      <c r="K343" s="30"/>
      <c r="L343" s="30"/>
      <c r="M343" s="22"/>
      <c r="N343" s="23"/>
      <c r="O343" s="23"/>
      <c r="P343" s="30"/>
      <c r="Q343" s="30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ht="16.5" customHeight="1">
      <c r="A344" s="25"/>
      <c r="B344" s="45"/>
      <c r="C344" s="3"/>
      <c r="D344" s="3"/>
      <c r="E344" s="3"/>
      <c r="F344" s="9"/>
      <c r="G344" s="9"/>
      <c r="H344" s="3"/>
      <c r="I344" s="14"/>
      <c r="J344" s="30"/>
      <c r="K344" s="30"/>
      <c r="L344" s="30"/>
      <c r="M344" s="22"/>
      <c r="N344" s="23"/>
      <c r="O344" s="23"/>
      <c r="P344" s="30"/>
      <c r="Q344" s="30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ht="16.5" customHeight="1">
      <c r="A345" s="25"/>
      <c r="B345" s="45"/>
      <c r="C345" s="3"/>
      <c r="D345" s="3"/>
      <c r="E345" s="3"/>
      <c r="F345" s="9"/>
      <c r="G345" s="9"/>
      <c r="H345" s="3"/>
      <c r="I345" s="14"/>
      <c r="J345" s="30"/>
      <c r="K345" s="30"/>
      <c r="L345" s="30"/>
      <c r="M345" s="22"/>
      <c r="N345" s="23"/>
      <c r="O345" s="23"/>
      <c r="P345" s="30"/>
      <c r="Q345" s="30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ht="16.5" customHeight="1">
      <c r="A346" s="25"/>
      <c r="B346" s="45"/>
      <c r="C346" s="3"/>
      <c r="D346" s="3"/>
      <c r="E346" s="3"/>
      <c r="F346" s="9"/>
      <c r="G346" s="9"/>
      <c r="H346" s="3"/>
      <c r="I346" s="14"/>
      <c r="J346" s="30"/>
      <c r="K346" s="30"/>
      <c r="L346" s="30"/>
      <c r="M346" s="22"/>
      <c r="N346" s="23"/>
      <c r="O346" s="23"/>
      <c r="P346" s="30"/>
      <c r="Q346" s="30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ht="16.5" customHeight="1">
      <c r="A347" s="25"/>
      <c r="B347" s="45"/>
      <c r="C347" s="3"/>
      <c r="D347" s="3"/>
      <c r="E347" s="3"/>
      <c r="F347" s="9"/>
      <c r="G347" s="9"/>
      <c r="H347" s="3"/>
      <c r="I347" s="14"/>
      <c r="J347" s="30"/>
      <c r="K347" s="30"/>
      <c r="L347" s="30"/>
      <c r="M347" s="22"/>
      <c r="N347" s="23"/>
      <c r="O347" s="23"/>
      <c r="P347" s="30"/>
      <c r="Q347" s="30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ht="16.5" customHeight="1">
      <c r="A348" s="25"/>
      <c r="B348" s="45"/>
      <c r="C348" s="3"/>
      <c r="D348" s="3"/>
      <c r="E348" s="3"/>
      <c r="F348" s="9"/>
      <c r="G348" s="9"/>
      <c r="H348" s="3"/>
      <c r="I348" s="14"/>
      <c r="J348" s="30"/>
      <c r="K348" s="30"/>
      <c r="L348" s="30"/>
      <c r="M348" s="22"/>
      <c r="N348" s="23"/>
      <c r="O348" s="23"/>
      <c r="P348" s="30"/>
      <c r="Q348" s="30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ht="16.5" customHeight="1">
      <c r="A349" s="25"/>
      <c r="B349" s="45"/>
      <c r="C349" s="3"/>
      <c r="D349" s="3"/>
      <c r="E349" s="3"/>
      <c r="F349" s="9"/>
      <c r="G349" s="9"/>
      <c r="H349" s="3"/>
      <c r="I349" s="14"/>
      <c r="J349" s="30"/>
      <c r="K349" s="30"/>
      <c r="L349" s="30"/>
      <c r="M349" s="22"/>
      <c r="N349" s="23"/>
      <c r="O349" s="23"/>
      <c r="P349" s="30"/>
      <c r="Q349" s="30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ht="16.5" customHeight="1">
      <c r="A350" s="25"/>
      <c r="B350" s="45"/>
      <c r="C350" s="3"/>
      <c r="D350" s="3"/>
      <c r="E350" s="3"/>
      <c r="F350" s="9"/>
      <c r="G350" s="9"/>
      <c r="H350" s="3"/>
      <c r="I350" s="14"/>
      <c r="J350" s="30"/>
      <c r="K350" s="30"/>
      <c r="L350" s="30"/>
      <c r="M350" s="22"/>
      <c r="N350" s="23"/>
      <c r="O350" s="23"/>
      <c r="P350" s="30"/>
      <c r="Q350" s="30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ht="16.5" customHeight="1">
      <c r="A351" s="25"/>
      <c r="B351" s="45"/>
      <c r="C351" s="3"/>
      <c r="D351" s="3"/>
      <c r="E351" s="3"/>
      <c r="F351" s="9"/>
      <c r="G351" s="9"/>
      <c r="H351" s="3"/>
      <c r="I351" s="14"/>
      <c r="J351" s="30"/>
      <c r="K351" s="30"/>
      <c r="L351" s="30"/>
      <c r="M351" s="22"/>
      <c r="N351" s="23"/>
      <c r="O351" s="23"/>
      <c r="P351" s="30"/>
      <c r="Q351" s="30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ht="16.5" customHeight="1">
      <c r="A352" s="25"/>
      <c r="B352" s="45"/>
      <c r="C352" s="3"/>
      <c r="D352" s="3"/>
      <c r="E352" s="3"/>
      <c r="F352" s="9"/>
      <c r="G352" s="9"/>
      <c r="H352" s="3"/>
      <c r="I352" s="14"/>
      <c r="J352" s="30"/>
      <c r="K352" s="30"/>
      <c r="L352" s="30"/>
      <c r="M352" s="22"/>
      <c r="N352" s="23"/>
      <c r="O352" s="23"/>
      <c r="P352" s="30"/>
      <c r="Q352" s="30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ht="16.5" customHeight="1">
      <c r="A353" s="25"/>
      <c r="B353" s="45"/>
      <c r="C353" s="3"/>
      <c r="D353" s="3"/>
      <c r="E353" s="3"/>
      <c r="F353" s="9"/>
      <c r="G353" s="9"/>
      <c r="H353" s="3"/>
      <c r="I353" s="14"/>
      <c r="J353" s="30"/>
      <c r="K353" s="30"/>
      <c r="L353" s="30"/>
      <c r="M353" s="22"/>
      <c r="N353" s="23"/>
      <c r="O353" s="23"/>
      <c r="P353" s="30"/>
      <c r="Q353" s="30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ht="16.5" customHeight="1">
      <c r="A354" s="25"/>
      <c r="B354" s="45"/>
      <c r="C354" s="3"/>
      <c r="D354" s="3"/>
      <c r="E354" s="3"/>
      <c r="F354" s="9"/>
      <c r="G354" s="9"/>
      <c r="H354" s="3"/>
      <c r="I354" s="14"/>
      <c r="J354" s="30"/>
      <c r="K354" s="30"/>
      <c r="L354" s="30"/>
      <c r="M354" s="22"/>
      <c r="N354" s="23"/>
      <c r="O354" s="23"/>
      <c r="P354" s="30"/>
      <c r="Q354" s="30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ht="16.5" customHeight="1">
      <c r="A355" s="25"/>
      <c r="B355" s="45"/>
      <c r="C355" s="3"/>
      <c r="D355" s="3"/>
      <c r="E355" s="3"/>
      <c r="F355" s="9"/>
      <c r="G355" s="9"/>
      <c r="H355" s="3"/>
      <c r="I355" s="14"/>
      <c r="J355" s="30"/>
      <c r="K355" s="30"/>
      <c r="L355" s="30"/>
      <c r="M355" s="22"/>
      <c r="N355" s="23"/>
      <c r="O355" s="23"/>
      <c r="P355" s="30"/>
      <c r="Q355" s="30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ht="16.5" customHeight="1">
      <c r="A356" s="25"/>
      <c r="B356" s="45"/>
      <c r="C356" s="3"/>
      <c r="D356" s="3"/>
      <c r="E356" s="3"/>
      <c r="F356" s="9"/>
      <c r="G356" s="9"/>
      <c r="H356" s="3"/>
      <c r="I356" s="14"/>
      <c r="J356" s="30"/>
      <c r="K356" s="30"/>
      <c r="L356" s="30"/>
      <c r="M356" s="22"/>
      <c r="N356" s="23"/>
      <c r="O356" s="23"/>
      <c r="P356" s="30"/>
      <c r="Q356" s="30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ht="16.5" customHeight="1">
      <c r="A357" s="25"/>
      <c r="B357" s="45"/>
      <c r="C357" s="3"/>
      <c r="D357" s="3"/>
      <c r="E357" s="3"/>
      <c r="F357" s="9"/>
      <c r="G357" s="9"/>
      <c r="H357" s="3"/>
      <c r="I357" s="14"/>
      <c r="J357" s="30"/>
      <c r="K357" s="30"/>
      <c r="L357" s="30"/>
      <c r="M357" s="22"/>
      <c r="N357" s="23"/>
      <c r="O357" s="23"/>
      <c r="P357" s="30"/>
      <c r="Q357" s="30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ht="16.5" customHeight="1">
      <c r="A358" s="25"/>
      <c r="B358" s="45"/>
      <c r="C358" s="3"/>
      <c r="D358" s="3"/>
      <c r="E358" s="3"/>
      <c r="F358" s="9"/>
      <c r="G358" s="9"/>
      <c r="H358" s="3"/>
      <c r="I358" s="14"/>
      <c r="J358" s="30"/>
      <c r="K358" s="30"/>
      <c r="L358" s="30"/>
      <c r="M358" s="22"/>
      <c r="N358" s="23"/>
      <c r="O358" s="23"/>
      <c r="P358" s="30"/>
      <c r="Q358" s="30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ht="16.5" customHeight="1">
      <c r="A359" s="25"/>
      <c r="B359" s="45"/>
      <c r="C359" s="3"/>
      <c r="D359" s="3"/>
      <c r="E359" s="3"/>
      <c r="F359" s="9"/>
      <c r="G359" s="9"/>
      <c r="H359" s="3"/>
      <c r="I359" s="14"/>
      <c r="J359" s="30"/>
      <c r="K359" s="30"/>
      <c r="L359" s="30"/>
      <c r="M359" s="22"/>
      <c r="N359" s="23"/>
      <c r="O359" s="23"/>
      <c r="P359" s="30"/>
      <c r="Q359" s="30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ht="16.5" customHeight="1">
      <c r="A360" s="25"/>
      <c r="B360" s="45"/>
      <c r="C360" s="3"/>
      <c r="D360" s="3"/>
      <c r="E360" s="3"/>
      <c r="F360" s="9"/>
      <c r="G360" s="9"/>
      <c r="H360" s="3"/>
      <c r="I360" s="14"/>
      <c r="J360" s="30"/>
      <c r="K360" s="30"/>
      <c r="L360" s="30"/>
      <c r="M360" s="22"/>
      <c r="N360" s="23"/>
      <c r="O360" s="23"/>
      <c r="P360" s="30"/>
      <c r="Q360" s="30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ht="16.5" customHeight="1">
      <c r="A361" s="25"/>
      <c r="B361" s="45"/>
      <c r="C361" s="3"/>
      <c r="D361" s="3"/>
      <c r="E361" s="3"/>
      <c r="F361" s="9"/>
      <c r="G361" s="9"/>
      <c r="H361" s="3"/>
      <c r="I361" s="14"/>
      <c r="J361" s="30"/>
      <c r="K361" s="30"/>
      <c r="L361" s="30"/>
      <c r="M361" s="22"/>
      <c r="N361" s="23"/>
      <c r="O361" s="23"/>
      <c r="P361" s="30"/>
      <c r="Q361" s="30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ht="16.5" customHeight="1">
      <c r="A362" s="25"/>
      <c r="B362" s="45"/>
      <c r="C362" s="3"/>
      <c r="D362" s="3"/>
      <c r="E362" s="3"/>
      <c r="F362" s="9"/>
      <c r="G362" s="9"/>
      <c r="H362" s="3"/>
      <c r="I362" s="14"/>
      <c r="J362" s="30"/>
      <c r="K362" s="30"/>
      <c r="L362" s="30"/>
      <c r="M362" s="22"/>
      <c r="N362" s="23"/>
      <c r="O362" s="23"/>
      <c r="P362" s="30"/>
      <c r="Q362" s="30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ht="16.5" customHeight="1">
      <c r="A363" s="25"/>
      <c r="B363" s="45"/>
      <c r="C363" s="3"/>
      <c r="D363" s="3"/>
      <c r="E363" s="3"/>
      <c r="F363" s="9"/>
      <c r="G363" s="9"/>
      <c r="H363" s="3"/>
      <c r="I363" s="14"/>
      <c r="J363" s="30"/>
      <c r="K363" s="30"/>
      <c r="L363" s="30"/>
      <c r="M363" s="22"/>
      <c r="N363" s="23"/>
      <c r="O363" s="23"/>
      <c r="P363" s="30"/>
      <c r="Q363" s="30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ht="16.5" customHeight="1">
      <c r="A364" s="25"/>
      <c r="B364" s="45"/>
      <c r="C364" s="3"/>
      <c r="D364" s="3"/>
      <c r="E364" s="3"/>
      <c r="F364" s="9"/>
      <c r="G364" s="9"/>
      <c r="H364" s="3"/>
      <c r="I364" s="14"/>
      <c r="J364" s="30"/>
      <c r="K364" s="30"/>
      <c r="L364" s="30"/>
      <c r="M364" s="22"/>
      <c r="N364" s="23"/>
      <c r="O364" s="23"/>
      <c r="P364" s="30"/>
      <c r="Q364" s="30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ht="16.5" customHeight="1">
      <c r="A365" s="25"/>
      <c r="B365" s="45"/>
      <c r="C365" s="3"/>
      <c r="D365" s="3"/>
      <c r="E365" s="3"/>
      <c r="F365" s="9"/>
      <c r="G365" s="9"/>
      <c r="H365" s="3"/>
      <c r="I365" s="14"/>
      <c r="J365" s="30"/>
      <c r="K365" s="30"/>
      <c r="L365" s="30"/>
      <c r="M365" s="22"/>
      <c r="N365" s="23"/>
      <c r="O365" s="23"/>
      <c r="P365" s="30"/>
      <c r="Q365" s="30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ht="16.5" customHeight="1">
      <c r="A366" s="25"/>
      <c r="B366" s="45"/>
      <c r="C366" s="3"/>
      <c r="D366" s="3"/>
      <c r="E366" s="3"/>
      <c r="F366" s="9"/>
      <c r="G366" s="9"/>
      <c r="H366" s="3"/>
      <c r="I366" s="14"/>
      <c r="J366" s="30"/>
      <c r="K366" s="30"/>
      <c r="L366" s="30"/>
      <c r="M366" s="22"/>
      <c r="N366" s="23"/>
      <c r="O366" s="23"/>
      <c r="P366" s="30"/>
      <c r="Q366" s="30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ht="16.5" customHeight="1">
      <c r="A367" s="25"/>
      <c r="B367" s="45"/>
      <c r="C367" s="3"/>
      <c r="D367" s="3"/>
      <c r="E367" s="3"/>
      <c r="F367" s="9"/>
      <c r="G367" s="9"/>
      <c r="H367" s="3"/>
      <c r="I367" s="14"/>
      <c r="J367" s="30"/>
      <c r="K367" s="30"/>
      <c r="L367" s="30"/>
      <c r="M367" s="22"/>
      <c r="N367" s="23"/>
      <c r="O367" s="23"/>
      <c r="P367" s="30"/>
      <c r="Q367" s="30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ht="16.5" customHeight="1">
      <c r="A368" s="25"/>
      <c r="B368" s="45"/>
      <c r="C368" s="3"/>
      <c r="D368" s="3"/>
      <c r="E368" s="3"/>
      <c r="F368" s="9"/>
      <c r="G368" s="9"/>
      <c r="H368" s="3"/>
      <c r="I368" s="14"/>
      <c r="J368" s="30"/>
      <c r="K368" s="30"/>
      <c r="L368" s="30"/>
      <c r="M368" s="22"/>
      <c r="N368" s="23"/>
      <c r="O368" s="23"/>
      <c r="P368" s="30"/>
      <c r="Q368" s="30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ht="16.5" customHeight="1">
      <c r="A369" s="25"/>
      <c r="B369" s="45"/>
      <c r="C369" s="3"/>
      <c r="D369" s="3"/>
      <c r="E369" s="3"/>
      <c r="F369" s="9"/>
      <c r="G369" s="9"/>
      <c r="H369" s="3"/>
      <c r="I369" s="14"/>
      <c r="J369" s="30"/>
      <c r="K369" s="30"/>
      <c r="L369" s="30"/>
      <c r="M369" s="22"/>
      <c r="N369" s="23"/>
      <c r="O369" s="23"/>
      <c r="P369" s="30"/>
      <c r="Q369" s="30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ht="16.5" customHeight="1">
      <c r="A370" s="25"/>
      <c r="B370" s="45"/>
      <c r="C370" s="3"/>
      <c r="D370" s="3"/>
      <c r="E370" s="3"/>
      <c r="F370" s="9"/>
      <c r="G370" s="9"/>
      <c r="H370" s="3"/>
      <c r="I370" s="14"/>
      <c r="J370" s="30"/>
      <c r="K370" s="30"/>
      <c r="L370" s="30"/>
      <c r="M370" s="22"/>
      <c r="N370" s="23"/>
      <c r="O370" s="23"/>
      <c r="P370" s="30"/>
      <c r="Q370" s="30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ht="16.5" customHeight="1">
      <c r="A371" s="25"/>
      <c r="B371" s="45"/>
      <c r="C371" s="3"/>
      <c r="D371" s="3"/>
      <c r="E371" s="3"/>
      <c r="F371" s="9"/>
      <c r="G371" s="9"/>
      <c r="H371" s="3"/>
      <c r="I371" s="14"/>
      <c r="J371" s="30"/>
      <c r="K371" s="30"/>
      <c r="L371" s="30"/>
      <c r="M371" s="22"/>
      <c r="N371" s="23"/>
      <c r="O371" s="23"/>
      <c r="P371" s="30"/>
      <c r="Q371" s="30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ht="16.5" customHeight="1">
      <c r="A372" s="25"/>
      <c r="B372" s="45"/>
      <c r="C372" s="3"/>
      <c r="D372" s="3"/>
      <c r="E372" s="3"/>
      <c r="F372" s="9"/>
      <c r="G372" s="9"/>
      <c r="H372" s="3"/>
      <c r="I372" s="14"/>
      <c r="J372" s="30"/>
      <c r="K372" s="30"/>
      <c r="L372" s="30"/>
      <c r="M372" s="22"/>
      <c r="N372" s="23"/>
      <c r="O372" s="23"/>
      <c r="P372" s="30"/>
      <c r="Q372" s="30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ht="16.5" customHeight="1">
      <c r="A373" s="25"/>
      <c r="B373" s="45"/>
      <c r="C373" s="3"/>
      <c r="D373" s="3"/>
      <c r="E373" s="3"/>
      <c r="F373" s="9"/>
      <c r="G373" s="9"/>
      <c r="H373" s="3"/>
      <c r="I373" s="14"/>
      <c r="J373" s="30"/>
      <c r="K373" s="30"/>
      <c r="L373" s="30"/>
      <c r="M373" s="22"/>
      <c r="N373" s="23"/>
      <c r="O373" s="23"/>
      <c r="P373" s="30"/>
      <c r="Q373" s="30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ht="16.5" customHeight="1">
      <c r="A374" s="25"/>
      <c r="B374" s="45"/>
      <c r="C374" s="3"/>
      <c r="D374" s="3"/>
      <c r="E374" s="3"/>
      <c r="F374" s="9"/>
      <c r="G374" s="9"/>
      <c r="H374" s="3"/>
      <c r="I374" s="14"/>
      <c r="J374" s="30"/>
      <c r="K374" s="30"/>
      <c r="L374" s="30"/>
      <c r="M374" s="22"/>
      <c r="N374" s="23"/>
      <c r="O374" s="23"/>
      <c r="P374" s="30"/>
      <c r="Q374" s="30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ht="16.5" customHeight="1">
      <c r="A375" s="25"/>
      <c r="B375" s="45"/>
      <c r="C375" s="3"/>
      <c r="D375" s="3"/>
      <c r="E375" s="3"/>
      <c r="F375" s="9"/>
      <c r="G375" s="9"/>
      <c r="H375" s="3"/>
      <c r="I375" s="14"/>
      <c r="J375" s="30"/>
      <c r="K375" s="30"/>
      <c r="L375" s="30"/>
      <c r="M375" s="22"/>
      <c r="N375" s="23"/>
      <c r="O375" s="23"/>
      <c r="P375" s="30"/>
      <c r="Q375" s="30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ht="16.5" customHeight="1">
      <c r="A376" s="25"/>
      <c r="B376" s="45"/>
      <c r="C376" s="3"/>
      <c r="D376" s="3"/>
      <c r="E376" s="3"/>
      <c r="F376" s="9"/>
      <c r="G376" s="9"/>
      <c r="H376" s="3"/>
      <c r="I376" s="14"/>
      <c r="J376" s="30"/>
      <c r="K376" s="30"/>
      <c r="L376" s="30"/>
      <c r="M376" s="22"/>
      <c r="N376" s="23"/>
      <c r="O376" s="23"/>
      <c r="P376" s="30"/>
      <c r="Q376" s="30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ht="16.5" customHeight="1">
      <c r="A377" s="25"/>
      <c r="B377" s="45"/>
      <c r="C377" s="3"/>
      <c r="D377" s="3"/>
      <c r="E377" s="3"/>
      <c r="F377" s="9"/>
      <c r="G377" s="9"/>
      <c r="H377" s="3"/>
      <c r="I377" s="14"/>
      <c r="J377" s="30"/>
      <c r="K377" s="30"/>
      <c r="L377" s="30"/>
      <c r="M377" s="22"/>
      <c r="N377" s="23"/>
      <c r="O377" s="23"/>
      <c r="P377" s="30"/>
      <c r="Q377" s="30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ht="16.5" customHeight="1">
      <c r="A378" s="25"/>
      <c r="B378" s="45"/>
      <c r="C378" s="3"/>
      <c r="D378" s="3"/>
      <c r="E378" s="3"/>
      <c r="F378" s="9"/>
      <c r="G378" s="9"/>
      <c r="H378" s="3"/>
      <c r="I378" s="14"/>
      <c r="J378" s="30"/>
      <c r="K378" s="30"/>
      <c r="L378" s="30"/>
      <c r="M378" s="22"/>
      <c r="N378" s="23"/>
      <c r="O378" s="23"/>
      <c r="P378" s="30"/>
      <c r="Q378" s="30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ht="16.5" customHeight="1">
      <c r="A379" s="25"/>
      <c r="B379" s="45"/>
      <c r="C379" s="3"/>
      <c r="D379" s="3"/>
      <c r="E379" s="3"/>
      <c r="F379" s="9"/>
      <c r="G379" s="9"/>
      <c r="H379" s="3"/>
      <c r="I379" s="14"/>
      <c r="J379" s="30"/>
      <c r="K379" s="30"/>
      <c r="L379" s="30"/>
      <c r="M379" s="22"/>
      <c r="N379" s="23"/>
      <c r="O379" s="23"/>
      <c r="P379" s="30"/>
      <c r="Q379" s="30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ht="16.5" customHeight="1">
      <c r="A380" s="25"/>
      <c r="B380" s="45"/>
      <c r="C380" s="3"/>
      <c r="D380" s="3"/>
      <c r="E380" s="3"/>
      <c r="F380" s="9"/>
      <c r="G380" s="9"/>
      <c r="H380" s="3"/>
      <c r="I380" s="14"/>
      <c r="J380" s="30"/>
      <c r="K380" s="30"/>
      <c r="L380" s="30"/>
      <c r="M380" s="22"/>
      <c r="N380" s="23"/>
      <c r="O380" s="23"/>
      <c r="P380" s="30"/>
      <c r="Q380" s="30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ht="16.5" customHeight="1">
      <c r="A381" s="25"/>
      <c r="B381" s="45"/>
      <c r="C381" s="3"/>
      <c r="D381" s="3"/>
      <c r="E381" s="3"/>
      <c r="F381" s="9"/>
      <c r="G381" s="9"/>
      <c r="H381" s="3"/>
      <c r="I381" s="14"/>
      <c r="J381" s="30"/>
      <c r="K381" s="30"/>
      <c r="L381" s="30"/>
      <c r="M381" s="22"/>
      <c r="N381" s="23"/>
      <c r="O381" s="23"/>
      <c r="P381" s="30"/>
      <c r="Q381" s="30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ht="16.5" customHeight="1">
      <c r="A382" s="25"/>
      <c r="B382" s="45"/>
      <c r="C382" s="3"/>
      <c r="D382" s="3"/>
      <c r="E382" s="3"/>
      <c r="F382" s="9"/>
      <c r="G382" s="9"/>
      <c r="H382" s="3"/>
      <c r="I382" s="14"/>
      <c r="J382" s="30"/>
      <c r="K382" s="30"/>
      <c r="L382" s="30"/>
      <c r="M382" s="22"/>
      <c r="N382" s="23"/>
      <c r="O382" s="23"/>
      <c r="P382" s="30"/>
      <c r="Q382" s="30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ht="16.5" customHeight="1">
      <c r="A383" s="25"/>
      <c r="B383" s="45"/>
      <c r="C383" s="3"/>
      <c r="D383" s="3"/>
      <c r="E383" s="3"/>
      <c r="F383" s="9"/>
      <c r="G383" s="9"/>
      <c r="H383" s="3"/>
      <c r="I383" s="14"/>
      <c r="J383" s="30"/>
      <c r="K383" s="30"/>
      <c r="L383" s="30"/>
      <c r="M383" s="22"/>
      <c r="N383" s="23"/>
      <c r="O383" s="23"/>
      <c r="P383" s="30"/>
      <c r="Q383" s="30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ht="16.5" customHeight="1">
      <c r="A384" s="25"/>
      <c r="B384" s="45"/>
      <c r="C384" s="3"/>
      <c r="D384" s="3"/>
      <c r="E384" s="3"/>
      <c r="F384" s="9"/>
      <c r="G384" s="9"/>
      <c r="H384" s="3"/>
      <c r="I384" s="14"/>
      <c r="J384" s="30"/>
      <c r="K384" s="30"/>
      <c r="L384" s="30"/>
      <c r="M384" s="22"/>
      <c r="N384" s="23"/>
      <c r="O384" s="23"/>
      <c r="P384" s="30"/>
      <c r="Q384" s="30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ht="16.5" customHeight="1">
      <c r="A385" s="25"/>
      <c r="B385" s="45"/>
      <c r="C385" s="3"/>
      <c r="D385" s="3"/>
      <c r="E385" s="3"/>
      <c r="F385" s="9"/>
      <c r="G385" s="9"/>
      <c r="H385" s="3"/>
      <c r="I385" s="14"/>
      <c r="J385" s="30"/>
      <c r="K385" s="30"/>
      <c r="L385" s="30"/>
      <c r="M385" s="22"/>
      <c r="N385" s="23"/>
      <c r="O385" s="23"/>
      <c r="P385" s="30"/>
      <c r="Q385" s="30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ht="16.5" customHeight="1">
      <c r="A386" s="25"/>
      <c r="B386" s="45"/>
      <c r="C386" s="3"/>
      <c r="D386" s="3"/>
      <c r="E386" s="3"/>
      <c r="F386" s="9"/>
      <c r="G386" s="9"/>
      <c r="H386" s="3"/>
      <c r="I386" s="14"/>
      <c r="J386" s="30"/>
      <c r="K386" s="30"/>
      <c r="L386" s="30"/>
      <c r="M386" s="22"/>
      <c r="N386" s="23"/>
      <c r="O386" s="23"/>
      <c r="P386" s="30"/>
      <c r="Q386" s="30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ht="16.5" customHeight="1">
      <c r="A387" s="25"/>
      <c r="B387" s="45"/>
      <c r="C387" s="3"/>
      <c r="D387" s="3"/>
      <c r="E387" s="3"/>
      <c r="F387" s="9"/>
      <c r="G387" s="9"/>
      <c r="H387" s="3"/>
      <c r="I387" s="14"/>
      <c r="J387" s="30"/>
      <c r="K387" s="30"/>
      <c r="L387" s="30"/>
      <c r="M387" s="22"/>
      <c r="N387" s="23"/>
      <c r="O387" s="23"/>
      <c r="P387" s="30"/>
      <c r="Q387" s="30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ht="16.5" customHeight="1">
      <c r="A388" s="25"/>
      <c r="B388" s="45"/>
      <c r="C388" s="3"/>
      <c r="D388" s="3"/>
      <c r="E388" s="3"/>
      <c r="F388" s="9"/>
      <c r="G388" s="9"/>
      <c r="H388" s="3"/>
      <c r="I388" s="14"/>
      <c r="J388" s="30"/>
      <c r="K388" s="30"/>
      <c r="L388" s="30"/>
      <c r="M388" s="22"/>
      <c r="N388" s="23"/>
      <c r="O388" s="23"/>
      <c r="P388" s="30"/>
      <c r="Q388" s="30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ht="16.5" customHeight="1">
      <c r="A389" s="25"/>
      <c r="B389" s="45"/>
      <c r="C389" s="3"/>
      <c r="D389" s="3"/>
      <c r="E389" s="3"/>
      <c r="F389" s="9"/>
      <c r="G389" s="9"/>
      <c r="H389" s="3"/>
      <c r="I389" s="14"/>
      <c r="J389" s="30"/>
      <c r="K389" s="30"/>
      <c r="L389" s="30"/>
      <c r="M389" s="22"/>
      <c r="N389" s="23"/>
      <c r="O389" s="23"/>
      <c r="P389" s="30"/>
      <c r="Q389" s="30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ht="16.5" customHeight="1">
      <c r="A390" s="25"/>
      <c r="B390" s="45"/>
      <c r="C390" s="3"/>
      <c r="D390" s="3"/>
      <c r="E390" s="3"/>
      <c r="F390" s="9"/>
      <c r="G390" s="9"/>
      <c r="H390" s="3"/>
      <c r="I390" s="14"/>
      <c r="J390" s="30"/>
      <c r="K390" s="30"/>
      <c r="L390" s="30"/>
      <c r="M390" s="22"/>
      <c r="N390" s="23"/>
      <c r="O390" s="23"/>
      <c r="P390" s="30"/>
      <c r="Q390" s="30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ht="16.5" customHeight="1">
      <c r="A391" s="25"/>
      <c r="B391" s="45"/>
      <c r="C391" s="3"/>
      <c r="D391" s="3"/>
      <c r="E391" s="3"/>
      <c r="F391" s="9"/>
      <c r="G391" s="9"/>
      <c r="H391" s="3"/>
      <c r="I391" s="14"/>
      <c r="J391" s="30"/>
      <c r="K391" s="30"/>
      <c r="L391" s="30"/>
      <c r="M391" s="22"/>
      <c r="N391" s="23"/>
      <c r="O391" s="23"/>
      <c r="P391" s="30"/>
      <c r="Q391" s="30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ht="16.5" customHeight="1">
      <c r="A392" s="25"/>
      <c r="B392" s="45"/>
      <c r="C392" s="3"/>
      <c r="D392" s="3"/>
      <c r="E392" s="3"/>
      <c r="F392" s="9"/>
      <c r="G392" s="9"/>
      <c r="H392" s="3"/>
      <c r="I392" s="14"/>
      <c r="J392" s="30"/>
      <c r="K392" s="30"/>
      <c r="L392" s="30"/>
      <c r="M392" s="22"/>
      <c r="N392" s="23"/>
      <c r="O392" s="23"/>
      <c r="P392" s="30"/>
      <c r="Q392" s="30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ht="16.5" customHeight="1">
      <c r="A393" s="25"/>
      <c r="B393" s="45"/>
      <c r="C393" s="3"/>
      <c r="D393" s="3"/>
      <c r="E393" s="3"/>
      <c r="F393" s="9"/>
      <c r="G393" s="9"/>
      <c r="H393" s="3"/>
      <c r="I393" s="14"/>
      <c r="J393" s="30"/>
      <c r="K393" s="30"/>
      <c r="L393" s="30"/>
      <c r="M393" s="22"/>
      <c r="N393" s="23"/>
      <c r="O393" s="23"/>
      <c r="P393" s="30"/>
      <c r="Q393" s="30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ht="16.5" customHeight="1">
      <c r="A394" s="25"/>
      <c r="B394" s="45"/>
      <c r="C394" s="3"/>
      <c r="D394" s="3"/>
      <c r="E394" s="3"/>
      <c r="F394" s="9"/>
      <c r="G394" s="9"/>
      <c r="H394" s="3"/>
      <c r="I394" s="14"/>
      <c r="J394" s="30"/>
      <c r="K394" s="30"/>
      <c r="L394" s="30"/>
      <c r="M394" s="22"/>
      <c r="N394" s="23"/>
      <c r="O394" s="23"/>
      <c r="P394" s="30"/>
      <c r="Q394" s="30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ht="16.5" customHeight="1">
      <c r="A395" s="25"/>
      <c r="B395" s="45"/>
      <c r="C395" s="3"/>
      <c r="D395" s="3"/>
      <c r="E395" s="3"/>
      <c r="F395" s="9"/>
      <c r="G395" s="9"/>
      <c r="H395" s="3"/>
      <c r="I395" s="14"/>
      <c r="J395" s="30"/>
      <c r="K395" s="30"/>
      <c r="L395" s="30"/>
      <c r="M395" s="22"/>
      <c r="N395" s="23"/>
      <c r="O395" s="23"/>
      <c r="P395" s="30"/>
      <c r="Q395" s="30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ht="16.5" customHeight="1">
      <c r="A396" s="25"/>
      <c r="B396" s="45"/>
      <c r="C396" s="3"/>
      <c r="D396" s="3"/>
      <c r="E396" s="3"/>
      <c r="F396" s="9"/>
      <c r="G396" s="9"/>
      <c r="H396" s="3"/>
      <c r="I396" s="14"/>
      <c r="J396" s="30"/>
      <c r="K396" s="30"/>
      <c r="L396" s="30"/>
      <c r="M396" s="22"/>
      <c r="N396" s="23"/>
      <c r="O396" s="23"/>
      <c r="P396" s="30"/>
      <c r="Q396" s="30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ht="16.5" customHeight="1">
      <c r="A397" s="25"/>
      <c r="B397" s="45"/>
      <c r="C397" s="3"/>
      <c r="D397" s="3"/>
      <c r="E397" s="3"/>
      <c r="F397" s="9"/>
      <c r="G397" s="9"/>
      <c r="H397" s="3"/>
      <c r="I397" s="14"/>
      <c r="J397" s="30"/>
      <c r="K397" s="30"/>
      <c r="L397" s="30"/>
      <c r="M397" s="22"/>
      <c r="N397" s="23"/>
      <c r="O397" s="23"/>
      <c r="P397" s="30"/>
      <c r="Q397" s="30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ht="16.5" customHeight="1">
      <c r="A398" s="25"/>
      <c r="B398" s="45"/>
      <c r="C398" s="3"/>
      <c r="D398" s="3"/>
      <c r="E398" s="3"/>
      <c r="F398" s="9"/>
      <c r="G398" s="9"/>
      <c r="H398" s="3"/>
      <c r="I398" s="14"/>
      <c r="J398" s="30"/>
      <c r="K398" s="30"/>
      <c r="L398" s="30"/>
      <c r="M398" s="22"/>
      <c r="N398" s="23"/>
      <c r="O398" s="23"/>
      <c r="P398" s="30"/>
      <c r="Q398" s="30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ht="16.5" customHeight="1">
      <c r="A399" s="25"/>
      <c r="B399" s="45"/>
      <c r="C399" s="3"/>
      <c r="D399" s="3"/>
      <c r="E399" s="3"/>
      <c r="F399" s="9"/>
      <c r="G399" s="9"/>
      <c r="H399" s="3"/>
      <c r="I399" s="14"/>
      <c r="J399" s="30"/>
      <c r="K399" s="30"/>
      <c r="L399" s="30"/>
      <c r="M399" s="22"/>
      <c r="N399" s="23"/>
      <c r="O399" s="23"/>
      <c r="P399" s="30"/>
      <c r="Q399" s="30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ht="16.5" customHeight="1">
      <c r="A400" s="25"/>
      <c r="B400" s="45"/>
      <c r="C400" s="3"/>
      <c r="D400" s="3"/>
      <c r="E400" s="3"/>
      <c r="F400" s="9"/>
      <c r="G400" s="9"/>
      <c r="H400" s="3"/>
      <c r="I400" s="14"/>
      <c r="J400" s="30"/>
      <c r="K400" s="30"/>
      <c r="L400" s="30"/>
      <c r="M400" s="22"/>
      <c r="N400" s="23"/>
      <c r="O400" s="23"/>
      <c r="P400" s="30"/>
      <c r="Q400" s="30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ht="16.5" customHeight="1">
      <c r="A401" s="25"/>
      <c r="B401" s="45"/>
      <c r="C401" s="3"/>
      <c r="D401" s="3"/>
      <c r="E401" s="3"/>
      <c r="F401" s="9"/>
      <c r="G401" s="9"/>
      <c r="H401" s="3"/>
      <c r="I401" s="14"/>
      <c r="J401" s="30"/>
      <c r="K401" s="30"/>
      <c r="L401" s="30"/>
      <c r="M401" s="22"/>
      <c r="N401" s="23"/>
      <c r="O401" s="23"/>
      <c r="P401" s="30"/>
      <c r="Q401" s="30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ht="16.5" customHeight="1">
      <c r="A402" s="25"/>
      <c r="B402" s="45"/>
      <c r="C402" s="3"/>
      <c r="D402" s="3"/>
      <c r="E402" s="3"/>
      <c r="F402" s="9"/>
      <c r="G402" s="9"/>
      <c r="H402" s="3"/>
      <c r="I402" s="14"/>
      <c r="J402" s="30"/>
      <c r="K402" s="30"/>
      <c r="L402" s="30"/>
      <c r="M402" s="22"/>
      <c r="N402" s="23"/>
      <c r="O402" s="23"/>
      <c r="P402" s="30"/>
      <c r="Q402" s="30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ht="16.5" customHeight="1">
      <c r="A403" s="25"/>
      <c r="B403" s="45"/>
      <c r="C403" s="3"/>
      <c r="D403" s="3"/>
      <c r="E403" s="3"/>
      <c r="F403" s="9"/>
      <c r="G403" s="9"/>
      <c r="H403" s="3"/>
      <c r="I403" s="14"/>
      <c r="J403" s="30"/>
      <c r="K403" s="30"/>
      <c r="L403" s="30"/>
      <c r="M403" s="22"/>
      <c r="N403" s="23"/>
      <c r="O403" s="23"/>
      <c r="P403" s="30"/>
      <c r="Q403" s="30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ht="16.5" customHeight="1">
      <c r="A404" s="25"/>
      <c r="B404" s="45"/>
      <c r="C404" s="3"/>
      <c r="D404" s="3"/>
      <c r="E404" s="3"/>
      <c r="F404" s="9"/>
      <c r="G404" s="9"/>
      <c r="H404" s="3"/>
      <c r="I404" s="14"/>
      <c r="J404" s="30"/>
      <c r="K404" s="30"/>
      <c r="L404" s="30"/>
      <c r="M404" s="22"/>
      <c r="N404" s="23"/>
      <c r="O404" s="23"/>
      <c r="P404" s="30"/>
      <c r="Q404" s="30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ht="16.5" customHeight="1">
      <c r="A405" s="25"/>
      <c r="B405" s="45"/>
      <c r="C405" s="3"/>
      <c r="D405" s="3"/>
      <c r="E405" s="3"/>
      <c r="F405" s="9"/>
      <c r="G405" s="9"/>
      <c r="H405" s="3"/>
      <c r="I405" s="14"/>
      <c r="J405" s="30"/>
      <c r="K405" s="30"/>
      <c r="L405" s="30"/>
      <c r="M405" s="22"/>
      <c r="N405" s="23"/>
      <c r="O405" s="23"/>
      <c r="P405" s="30"/>
      <c r="Q405" s="30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ht="16.5" customHeight="1">
      <c r="A406" s="25"/>
      <c r="B406" s="45"/>
      <c r="C406" s="3"/>
      <c r="D406" s="3"/>
      <c r="E406" s="3"/>
      <c r="F406" s="9"/>
      <c r="G406" s="9"/>
      <c r="H406" s="3"/>
      <c r="I406" s="14"/>
      <c r="J406" s="30"/>
      <c r="K406" s="30"/>
      <c r="L406" s="30"/>
      <c r="M406" s="22"/>
      <c r="N406" s="23"/>
      <c r="O406" s="23"/>
      <c r="P406" s="30"/>
      <c r="Q406" s="30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ht="16.5" customHeight="1">
      <c r="A407" s="25"/>
      <c r="B407" s="45"/>
      <c r="C407" s="3"/>
      <c r="D407" s="3"/>
      <c r="E407" s="3"/>
      <c r="F407" s="9"/>
      <c r="G407" s="9"/>
      <c r="H407" s="3"/>
      <c r="I407" s="14"/>
      <c r="J407" s="30"/>
      <c r="K407" s="30"/>
      <c r="L407" s="30"/>
      <c r="M407" s="22"/>
      <c r="N407" s="23"/>
      <c r="O407" s="23"/>
      <c r="P407" s="30"/>
      <c r="Q407" s="30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ht="16.5" customHeight="1">
      <c r="A408" s="25"/>
      <c r="B408" s="45"/>
      <c r="C408" s="3"/>
      <c r="D408" s="3"/>
      <c r="E408" s="3"/>
      <c r="F408" s="9"/>
      <c r="G408" s="9"/>
      <c r="H408" s="3"/>
      <c r="I408" s="14"/>
      <c r="J408" s="30"/>
      <c r="K408" s="30"/>
      <c r="L408" s="30"/>
      <c r="M408" s="22"/>
      <c r="N408" s="23"/>
      <c r="O408" s="23"/>
      <c r="P408" s="30"/>
      <c r="Q408" s="30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ht="16.5" customHeight="1">
      <c r="A409" s="25"/>
      <c r="B409" s="45"/>
      <c r="C409" s="3"/>
      <c r="D409" s="3"/>
      <c r="E409" s="3"/>
      <c r="F409" s="9"/>
      <c r="G409" s="9"/>
      <c r="H409" s="3"/>
      <c r="I409" s="14"/>
      <c r="J409" s="30"/>
      <c r="K409" s="30"/>
      <c r="L409" s="30"/>
      <c r="M409" s="22"/>
      <c r="N409" s="23"/>
      <c r="O409" s="23"/>
      <c r="P409" s="30"/>
      <c r="Q409" s="30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ht="16.5" customHeight="1">
      <c r="A410" s="25"/>
      <c r="B410" s="45"/>
      <c r="C410" s="3"/>
      <c r="D410" s="3"/>
      <c r="E410" s="3"/>
      <c r="F410" s="9"/>
      <c r="G410" s="9"/>
      <c r="H410" s="3"/>
      <c r="I410" s="14"/>
      <c r="J410" s="30"/>
      <c r="K410" s="30"/>
      <c r="L410" s="30"/>
      <c r="M410" s="22"/>
      <c r="N410" s="23"/>
      <c r="O410" s="23"/>
      <c r="P410" s="30"/>
      <c r="Q410" s="30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ht="16.5" customHeight="1">
      <c r="A411" s="25"/>
      <c r="B411" s="45"/>
      <c r="C411" s="3"/>
      <c r="D411" s="3"/>
      <c r="E411" s="3"/>
      <c r="F411" s="9"/>
      <c r="G411" s="9"/>
      <c r="H411" s="3"/>
      <c r="I411" s="14"/>
      <c r="J411" s="30"/>
      <c r="K411" s="30"/>
      <c r="L411" s="30"/>
      <c r="M411" s="22"/>
      <c r="N411" s="23"/>
      <c r="O411" s="23"/>
      <c r="P411" s="30"/>
      <c r="Q411" s="30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ht="16.5" customHeight="1">
      <c r="A412" s="25"/>
      <c r="B412" s="45"/>
      <c r="C412" s="3"/>
      <c r="D412" s="3"/>
      <c r="E412" s="3"/>
      <c r="F412" s="9"/>
      <c r="G412" s="9"/>
      <c r="H412" s="3"/>
      <c r="I412" s="14"/>
      <c r="J412" s="30"/>
      <c r="K412" s="30"/>
      <c r="L412" s="30"/>
      <c r="M412" s="22"/>
      <c r="N412" s="23"/>
      <c r="O412" s="23"/>
      <c r="P412" s="30"/>
      <c r="Q412" s="30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ht="16.5" customHeight="1">
      <c r="A413" s="25"/>
      <c r="B413" s="45"/>
      <c r="C413" s="3"/>
      <c r="D413" s="3"/>
      <c r="E413" s="3"/>
      <c r="F413" s="9"/>
      <c r="G413" s="9"/>
      <c r="H413" s="3"/>
      <c r="I413" s="14"/>
      <c r="J413" s="30"/>
      <c r="K413" s="30"/>
      <c r="L413" s="30"/>
      <c r="M413" s="22"/>
      <c r="N413" s="23"/>
      <c r="O413" s="23"/>
      <c r="P413" s="30"/>
      <c r="Q413" s="30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ht="16.5" customHeight="1">
      <c r="A414" s="25"/>
      <c r="B414" s="45"/>
      <c r="C414" s="3"/>
      <c r="D414" s="3"/>
      <c r="E414" s="3"/>
      <c r="F414" s="9"/>
      <c r="G414" s="9"/>
      <c r="H414" s="3"/>
      <c r="I414" s="14"/>
      <c r="J414" s="30"/>
      <c r="K414" s="30"/>
      <c r="L414" s="30"/>
      <c r="M414" s="22"/>
      <c r="N414" s="23"/>
      <c r="O414" s="23"/>
      <c r="P414" s="30"/>
      <c r="Q414" s="30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ht="16.5" customHeight="1">
      <c r="A415" s="25"/>
      <c r="B415" s="45"/>
      <c r="C415" s="3"/>
      <c r="D415" s="3"/>
      <c r="E415" s="3"/>
      <c r="F415" s="9"/>
      <c r="G415" s="9"/>
      <c r="H415" s="3"/>
      <c r="I415" s="14"/>
      <c r="J415" s="30"/>
      <c r="K415" s="30"/>
      <c r="L415" s="30"/>
      <c r="M415" s="22"/>
      <c r="N415" s="23"/>
      <c r="O415" s="23"/>
      <c r="P415" s="30"/>
      <c r="Q415" s="30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ht="16.5" customHeight="1">
      <c r="A416" s="25"/>
      <c r="B416" s="45"/>
      <c r="C416" s="3"/>
      <c r="D416" s="3"/>
      <c r="E416" s="3"/>
      <c r="F416" s="9"/>
      <c r="G416" s="9"/>
      <c r="H416" s="3"/>
      <c r="I416" s="14"/>
      <c r="J416" s="30"/>
      <c r="K416" s="30"/>
      <c r="L416" s="30"/>
      <c r="M416" s="22"/>
      <c r="N416" s="23"/>
      <c r="O416" s="23"/>
      <c r="P416" s="30"/>
      <c r="Q416" s="30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ht="16.5" customHeight="1">
      <c r="A417" s="25"/>
      <c r="B417" s="45"/>
      <c r="C417" s="3"/>
      <c r="D417" s="3"/>
      <c r="E417" s="3"/>
      <c r="F417" s="9"/>
      <c r="G417" s="9"/>
      <c r="H417" s="3"/>
      <c r="I417" s="14"/>
      <c r="J417" s="30"/>
      <c r="K417" s="30"/>
      <c r="L417" s="30"/>
      <c r="M417" s="22"/>
      <c r="N417" s="23"/>
      <c r="O417" s="23"/>
      <c r="P417" s="30"/>
      <c r="Q417" s="30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ht="16.5" customHeight="1">
      <c r="A418" s="25"/>
      <c r="B418" s="45"/>
      <c r="C418" s="3"/>
      <c r="D418" s="3"/>
      <c r="E418" s="3"/>
      <c r="F418" s="9"/>
      <c r="G418" s="9"/>
      <c r="H418" s="3"/>
      <c r="I418" s="14"/>
      <c r="J418" s="30"/>
      <c r="K418" s="30"/>
      <c r="L418" s="30"/>
      <c r="M418" s="22"/>
      <c r="N418" s="23"/>
      <c r="O418" s="23"/>
      <c r="P418" s="30"/>
      <c r="Q418" s="30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ht="16.5" customHeight="1">
      <c r="A419" s="25"/>
      <c r="B419" s="45"/>
      <c r="C419" s="3"/>
      <c r="D419" s="3"/>
      <c r="E419" s="3"/>
      <c r="F419" s="9"/>
      <c r="G419" s="9"/>
      <c r="H419" s="3"/>
      <c r="I419" s="14"/>
      <c r="J419" s="30"/>
      <c r="K419" s="30"/>
      <c r="L419" s="30"/>
      <c r="M419" s="22"/>
      <c r="N419" s="23"/>
      <c r="O419" s="23"/>
      <c r="P419" s="30"/>
      <c r="Q419" s="30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ht="16.5" customHeight="1">
      <c r="A420" s="25"/>
      <c r="B420" s="45"/>
      <c r="C420" s="3"/>
      <c r="D420" s="3"/>
      <c r="E420" s="3"/>
      <c r="F420" s="9"/>
      <c r="G420" s="9"/>
      <c r="H420" s="3"/>
      <c r="I420" s="14"/>
      <c r="J420" s="30"/>
      <c r="K420" s="30"/>
      <c r="L420" s="30"/>
      <c r="M420" s="22"/>
      <c r="N420" s="23"/>
      <c r="O420" s="23"/>
      <c r="P420" s="30"/>
      <c r="Q420" s="30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ht="16.5" customHeight="1">
      <c r="A421" s="25"/>
      <c r="B421" s="45"/>
      <c r="C421" s="3"/>
      <c r="D421" s="3"/>
      <c r="E421" s="3"/>
      <c r="F421" s="9"/>
      <c r="G421" s="9"/>
      <c r="H421" s="3"/>
      <c r="I421" s="14"/>
      <c r="J421" s="30"/>
      <c r="K421" s="30"/>
      <c r="L421" s="30"/>
      <c r="M421" s="22"/>
      <c r="N421" s="23"/>
      <c r="O421" s="23"/>
      <c r="P421" s="30"/>
      <c r="Q421" s="30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ht="16.5" customHeight="1">
      <c r="A422" s="25"/>
      <c r="B422" s="45"/>
      <c r="C422" s="3"/>
      <c r="D422" s="3"/>
      <c r="E422" s="3"/>
      <c r="F422" s="9"/>
      <c r="G422" s="9"/>
      <c r="H422" s="3"/>
      <c r="I422" s="14"/>
      <c r="J422" s="30"/>
      <c r="K422" s="30"/>
      <c r="L422" s="30"/>
      <c r="M422" s="22"/>
      <c r="N422" s="23"/>
      <c r="O422" s="23"/>
      <c r="P422" s="30"/>
      <c r="Q422" s="30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ht="16.5" customHeight="1">
      <c r="A423" s="25"/>
      <c r="B423" s="45"/>
      <c r="C423" s="3"/>
      <c r="D423" s="3"/>
      <c r="E423" s="3"/>
      <c r="F423" s="9"/>
      <c r="G423" s="9"/>
      <c r="H423" s="3"/>
      <c r="I423" s="14"/>
      <c r="J423" s="30"/>
      <c r="K423" s="30"/>
      <c r="L423" s="30"/>
      <c r="M423" s="22"/>
      <c r="N423" s="23"/>
      <c r="O423" s="23"/>
      <c r="P423" s="30"/>
      <c r="Q423" s="30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ht="16.5" customHeight="1">
      <c r="A424" s="25"/>
      <c r="B424" s="45"/>
      <c r="C424" s="3"/>
      <c r="D424" s="3"/>
      <c r="E424" s="3"/>
      <c r="F424" s="9"/>
      <c r="G424" s="9"/>
      <c r="H424" s="3"/>
      <c r="I424" s="14"/>
      <c r="J424" s="30"/>
      <c r="K424" s="30"/>
      <c r="L424" s="30"/>
      <c r="M424" s="22"/>
      <c r="N424" s="23"/>
      <c r="O424" s="23"/>
      <c r="P424" s="30"/>
      <c r="Q424" s="30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ht="16.5" customHeight="1">
      <c r="A425" s="25"/>
      <c r="B425" s="45"/>
      <c r="C425" s="3"/>
      <c r="D425" s="3"/>
      <c r="E425" s="3"/>
      <c r="F425" s="9"/>
      <c r="G425" s="9"/>
      <c r="H425" s="3"/>
      <c r="I425" s="14"/>
      <c r="J425" s="30"/>
      <c r="K425" s="30"/>
      <c r="L425" s="30"/>
      <c r="M425" s="22"/>
      <c r="N425" s="23"/>
      <c r="O425" s="23"/>
      <c r="P425" s="30"/>
      <c r="Q425" s="30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ht="16.5" customHeight="1">
      <c r="A426" s="25"/>
      <c r="B426" s="45"/>
      <c r="C426" s="3"/>
      <c r="D426" s="3"/>
      <c r="E426" s="3"/>
      <c r="F426" s="9"/>
      <c r="G426" s="9"/>
      <c r="H426" s="3"/>
      <c r="I426" s="14"/>
      <c r="J426" s="30"/>
      <c r="K426" s="30"/>
      <c r="L426" s="30"/>
      <c r="M426" s="22"/>
      <c r="N426" s="23"/>
      <c r="O426" s="23"/>
      <c r="P426" s="30"/>
      <c r="Q426" s="30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ht="16.5" customHeight="1">
      <c r="A427" s="25"/>
      <c r="B427" s="45"/>
      <c r="C427" s="3"/>
      <c r="D427" s="3"/>
      <c r="E427" s="3"/>
      <c r="F427" s="9"/>
      <c r="G427" s="9"/>
      <c r="H427" s="3"/>
      <c r="I427" s="14"/>
      <c r="J427" s="30"/>
      <c r="K427" s="30"/>
      <c r="L427" s="30"/>
      <c r="M427" s="22"/>
      <c r="N427" s="23"/>
      <c r="O427" s="23"/>
      <c r="P427" s="30"/>
      <c r="Q427" s="30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ht="16.5" customHeight="1">
      <c r="A428" s="25"/>
      <c r="B428" s="45"/>
      <c r="C428" s="3"/>
      <c r="D428" s="3"/>
      <c r="E428" s="3"/>
      <c r="F428" s="9"/>
      <c r="G428" s="9"/>
      <c r="H428" s="3"/>
      <c r="I428" s="14"/>
      <c r="J428" s="30"/>
      <c r="K428" s="30"/>
      <c r="L428" s="30"/>
      <c r="M428" s="22"/>
      <c r="N428" s="23"/>
      <c r="O428" s="23"/>
      <c r="P428" s="30"/>
      <c r="Q428" s="30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ht="16.5" customHeight="1">
      <c r="A429" s="25"/>
      <c r="B429" s="45"/>
      <c r="C429" s="3"/>
      <c r="D429" s="3"/>
      <c r="E429" s="3"/>
      <c r="F429" s="9"/>
      <c r="G429" s="9"/>
      <c r="H429" s="3"/>
      <c r="I429" s="14"/>
      <c r="J429" s="30"/>
      <c r="K429" s="30"/>
      <c r="L429" s="30"/>
      <c r="M429" s="22"/>
      <c r="N429" s="23"/>
      <c r="O429" s="23"/>
      <c r="P429" s="30"/>
      <c r="Q429" s="30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ht="16.5" customHeight="1">
      <c r="A430" s="25"/>
      <c r="B430" s="45"/>
      <c r="C430" s="3"/>
      <c r="D430" s="3"/>
      <c r="E430" s="3"/>
      <c r="F430" s="9"/>
      <c r="G430" s="9"/>
      <c r="H430" s="3"/>
      <c r="I430" s="14"/>
      <c r="J430" s="30"/>
      <c r="K430" s="30"/>
      <c r="L430" s="30"/>
      <c r="M430" s="22"/>
      <c r="N430" s="23"/>
      <c r="O430" s="23"/>
      <c r="P430" s="30"/>
      <c r="Q430" s="30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ht="16.5" customHeight="1">
      <c r="A431" s="25"/>
      <c r="B431" s="45"/>
      <c r="C431" s="3"/>
      <c r="D431" s="3"/>
      <c r="E431" s="3"/>
      <c r="F431" s="9"/>
      <c r="G431" s="9"/>
      <c r="H431" s="3"/>
      <c r="I431" s="14"/>
      <c r="J431" s="30"/>
      <c r="K431" s="30"/>
      <c r="L431" s="30"/>
      <c r="M431" s="22"/>
      <c r="N431" s="23"/>
      <c r="O431" s="23"/>
      <c r="P431" s="30"/>
      <c r="Q431" s="30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ht="16.5" customHeight="1">
      <c r="A432" s="25"/>
      <c r="B432" s="45"/>
      <c r="C432" s="3"/>
      <c r="D432" s="3"/>
      <c r="E432" s="3"/>
      <c r="F432" s="9"/>
      <c r="G432" s="9"/>
      <c r="H432" s="3"/>
      <c r="I432" s="14"/>
      <c r="J432" s="30"/>
      <c r="K432" s="30"/>
      <c r="L432" s="30"/>
      <c r="M432" s="22"/>
      <c r="N432" s="23"/>
      <c r="O432" s="23"/>
      <c r="P432" s="30"/>
      <c r="Q432" s="30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ht="16.5" customHeight="1">
      <c r="A433" s="25"/>
      <c r="B433" s="45"/>
      <c r="C433" s="3"/>
      <c r="D433" s="3"/>
      <c r="E433" s="3"/>
      <c r="F433" s="9"/>
      <c r="G433" s="9"/>
      <c r="H433" s="3"/>
      <c r="I433" s="14"/>
      <c r="J433" s="30"/>
      <c r="K433" s="30"/>
      <c r="L433" s="30"/>
      <c r="M433" s="22"/>
      <c r="N433" s="23"/>
      <c r="O433" s="23"/>
      <c r="P433" s="30"/>
      <c r="Q433" s="30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ht="16.5" customHeight="1">
      <c r="A434" s="25"/>
      <c r="B434" s="45"/>
      <c r="C434" s="3"/>
      <c r="D434" s="3"/>
      <c r="E434" s="3"/>
      <c r="F434" s="9"/>
      <c r="G434" s="9"/>
      <c r="H434" s="3"/>
      <c r="I434" s="14"/>
      <c r="J434" s="30"/>
      <c r="K434" s="30"/>
      <c r="L434" s="30"/>
      <c r="M434" s="22"/>
      <c r="N434" s="23"/>
      <c r="O434" s="23"/>
      <c r="P434" s="30"/>
      <c r="Q434" s="30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ht="16.5" customHeight="1">
      <c r="A435" s="25"/>
      <c r="B435" s="45"/>
      <c r="C435" s="3"/>
      <c r="D435" s="3"/>
      <c r="E435" s="3"/>
      <c r="F435" s="9"/>
      <c r="G435" s="9"/>
      <c r="H435" s="3"/>
      <c r="I435" s="14"/>
      <c r="J435" s="30"/>
      <c r="K435" s="30"/>
      <c r="L435" s="30"/>
      <c r="M435" s="22"/>
      <c r="N435" s="23"/>
      <c r="O435" s="23"/>
      <c r="P435" s="30"/>
      <c r="Q435" s="30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ht="16.5" customHeight="1">
      <c r="A436" s="25"/>
      <c r="B436" s="45"/>
      <c r="C436" s="3"/>
      <c r="D436" s="3"/>
      <c r="E436" s="3"/>
      <c r="F436" s="9"/>
      <c r="G436" s="9"/>
      <c r="H436" s="3"/>
      <c r="I436" s="14"/>
      <c r="J436" s="30"/>
      <c r="K436" s="30"/>
      <c r="L436" s="30"/>
      <c r="M436" s="22"/>
      <c r="N436" s="23"/>
      <c r="O436" s="23"/>
      <c r="P436" s="30"/>
      <c r="Q436" s="30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ht="16.5" customHeight="1">
      <c r="A437" s="25"/>
      <c r="B437" s="45"/>
      <c r="C437" s="3"/>
      <c r="D437" s="3"/>
      <c r="E437" s="3"/>
      <c r="F437" s="9"/>
      <c r="G437" s="9"/>
      <c r="H437" s="3"/>
      <c r="I437" s="14"/>
      <c r="J437" s="30"/>
      <c r="K437" s="30"/>
      <c r="L437" s="30"/>
      <c r="M437" s="22"/>
      <c r="N437" s="23"/>
      <c r="O437" s="23"/>
      <c r="P437" s="30"/>
      <c r="Q437" s="30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ht="16.5" customHeight="1">
      <c r="A438" s="25"/>
      <c r="B438" s="45"/>
      <c r="C438" s="3"/>
      <c r="D438" s="3"/>
      <c r="E438" s="3"/>
      <c r="F438" s="9"/>
      <c r="G438" s="9"/>
      <c r="H438" s="3"/>
      <c r="I438" s="14"/>
      <c r="J438" s="30"/>
      <c r="K438" s="30"/>
      <c r="L438" s="30"/>
      <c r="M438" s="22"/>
      <c r="N438" s="23"/>
      <c r="O438" s="23"/>
      <c r="P438" s="30"/>
      <c r="Q438" s="30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ht="16.5" customHeight="1">
      <c r="A439" s="25"/>
      <c r="B439" s="45"/>
      <c r="C439" s="3"/>
      <c r="D439" s="3"/>
      <c r="E439" s="3"/>
      <c r="F439" s="9"/>
      <c r="G439" s="9"/>
      <c r="H439" s="3"/>
      <c r="I439" s="14"/>
      <c r="J439" s="30"/>
      <c r="K439" s="30"/>
      <c r="L439" s="30"/>
      <c r="M439" s="22"/>
      <c r="N439" s="23"/>
      <c r="O439" s="23"/>
      <c r="P439" s="30"/>
      <c r="Q439" s="30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ht="16.5" customHeight="1">
      <c r="A440" s="25"/>
      <c r="B440" s="45"/>
      <c r="C440" s="3"/>
      <c r="D440" s="3"/>
      <c r="E440" s="3"/>
      <c r="F440" s="9"/>
      <c r="G440" s="9"/>
      <c r="H440" s="3"/>
      <c r="I440" s="14"/>
      <c r="J440" s="30"/>
      <c r="K440" s="30"/>
      <c r="L440" s="30"/>
      <c r="M440" s="22"/>
      <c r="N440" s="23"/>
      <c r="O440" s="23"/>
      <c r="P440" s="30"/>
      <c r="Q440" s="30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ht="16.5" customHeight="1">
      <c r="A441" s="25"/>
      <c r="B441" s="45"/>
      <c r="C441" s="3"/>
      <c r="D441" s="3"/>
      <c r="E441" s="3"/>
      <c r="F441" s="9"/>
      <c r="G441" s="9"/>
      <c r="H441" s="3"/>
      <c r="I441" s="14"/>
      <c r="J441" s="30"/>
      <c r="K441" s="30"/>
      <c r="L441" s="30"/>
      <c r="M441" s="22"/>
      <c r="N441" s="23"/>
      <c r="O441" s="23"/>
      <c r="P441" s="30"/>
      <c r="Q441" s="30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ht="16.5" customHeight="1">
      <c r="A442" s="25"/>
      <c r="B442" s="45"/>
      <c r="C442" s="3"/>
      <c r="D442" s="3"/>
      <c r="E442" s="3"/>
      <c r="F442" s="9"/>
      <c r="G442" s="9"/>
      <c r="H442" s="3"/>
      <c r="I442" s="14"/>
      <c r="J442" s="30"/>
      <c r="K442" s="30"/>
      <c r="L442" s="30"/>
      <c r="M442" s="22"/>
      <c r="N442" s="23"/>
      <c r="O442" s="23"/>
      <c r="P442" s="30"/>
      <c r="Q442" s="30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ht="16.5" customHeight="1">
      <c r="A443" s="25"/>
      <c r="B443" s="45"/>
      <c r="C443" s="3"/>
      <c r="D443" s="3"/>
      <c r="E443" s="3"/>
      <c r="F443" s="9"/>
      <c r="G443" s="9"/>
      <c r="H443" s="3"/>
      <c r="I443" s="14"/>
      <c r="J443" s="30"/>
      <c r="K443" s="30"/>
      <c r="L443" s="30"/>
      <c r="M443" s="22"/>
      <c r="N443" s="23"/>
      <c r="O443" s="23"/>
      <c r="P443" s="30"/>
      <c r="Q443" s="30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ht="16.5" customHeight="1">
      <c r="A444" s="25"/>
      <c r="B444" s="45"/>
      <c r="C444" s="3"/>
      <c r="D444" s="3"/>
      <c r="E444" s="3"/>
      <c r="F444" s="9"/>
      <c r="G444" s="9"/>
      <c r="H444" s="3"/>
      <c r="I444" s="14"/>
      <c r="J444" s="30"/>
      <c r="K444" s="30"/>
      <c r="L444" s="30"/>
      <c r="M444" s="22"/>
      <c r="N444" s="23"/>
      <c r="O444" s="23"/>
      <c r="P444" s="30"/>
      <c r="Q444" s="30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ht="16.5" customHeight="1">
      <c r="A445" s="25"/>
      <c r="B445" s="45"/>
      <c r="C445" s="3"/>
      <c r="D445" s="3"/>
      <c r="E445" s="3"/>
      <c r="F445" s="9"/>
      <c r="G445" s="9"/>
      <c r="H445" s="3"/>
      <c r="I445" s="14"/>
      <c r="J445" s="30"/>
      <c r="K445" s="30"/>
      <c r="L445" s="30"/>
      <c r="M445" s="22"/>
      <c r="N445" s="23"/>
      <c r="O445" s="23"/>
      <c r="P445" s="30"/>
      <c r="Q445" s="30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ht="16.5" customHeight="1">
      <c r="A446" s="25"/>
      <c r="B446" s="45"/>
      <c r="C446" s="3"/>
      <c r="D446" s="3"/>
      <c r="E446" s="3"/>
      <c r="F446" s="9"/>
      <c r="G446" s="9"/>
      <c r="H446" s="3"/>
      <c r="I446" s="14"/>
      <c r="J446" s="30"/>
      <c r="K446" s="30"/>
      <c r="L446" s="30"/>
      <c r="M446" s="22"/>
      <c r="N446" s="23"/>
      <c r="O446" s="23"/>
      <c r="P446" s="30"/>
      <c r="Q446" s="30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ht="16.5" customHeight="1">
      <c r="A447" s="25"/>
      <c r="B447" s="45"/>
      <c r="C447" s="3"/>
      <c r="D447" s="3"/>
      <c r="E447" s="3"/>
      <c r="F447" s="9"/>
      <c r="G447" s="9"/>
      <c r="H447" s="3"/>
      <c r="I447" s="14"/>
      <c r="J447" s="30"/>
      <c r="K447" s="30"/>
      <c r="L447" s="30"/>
      <c r="M447" s="22"/>
      <c r="N447" s="23"/>
      <c r="O447" s="23"/>
      <c r="P447" s="30"/>
      <c r="Q447" s="30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ht="16.5" customHeight="1">
      <c r="A448" s="25"/>
      <c r="B448" s="45"/>
      <c r="C448" s="3"/>
      <c r="D448" s="3"/>
      <c r="E448" s="3"/>
      <c r="F448" s="9"/>
      <c r="G448" s="9"/>
      <c r="H448" s="3"/>
      <c r="I448" s="14"/>
      <c r="J448" s="30"/>
      <c r="K448" s="30"/>
      <c r="L448" s="30"/>
      <c r="M448" s="22"/>
      <c r="N448" s="23"/>
      <c r="O448" s="23"/>
      <c r="P448" s="30"/>
      <c r="Q448" s="30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ht="16.5" customHeight="1">
      <c r="A449" s="25"/>
      <c r="B449" s="45"/>
      <c r="C449" s="3"/>
      <c r="D449" s="3"/>
      <c r="E449" s="3"/>
      <c r="F449" s="9"/>
      <c r="G449" s="9"/>
      <c r="H449" s="3"/>
      <c r="I449" s="14"/>
      <c r="J449" s="30"/>
      <c r="K449" s="30"/>
      <c r="L449" s="30"/>
      <c r="M449" s="22"/>
      <c r="N449" s="23"/>
      <c r="O449" s="23"/>
      <c r="P449" s="30"/>
      <c r="Q449" s="30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ht="16.5" customHeight="1">
      <c r="A450" s="25"/>
      <c r="B450" s="45"/>
      <c r="C450" s="3"/>
      <c r="D450" s="3"/>
      <c r="E450" s="3"/>
      <c r="F450" s="9"/>
      <c r="G450" s="9"/>
      <c r="H450" s="3"/>
      <c r="I450" s="14"/>
      <c r="J450" s="30"/>
      <c r="K450" s="30"/>
      <c r="L450" s="30"/>
      <c r="M450" s="22"/>
      <c r="N450" s="23"/>
      <c r="O450" s="23"/>
      <c r="P450" s="30"/>
      <c r="Q450" s="30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ht="16.5" customHeight="1">
      <c r="A451" s="25"/>
      <c r="B451" s="45"/>
      <c r="C451" s="3"/>
      <c r="D451" s="3"/>
      <c r="E451" s="3"/>
      <c r="F451" s="9"/>
      <c r="G451" s="9"/>
      <c r="H451" s="3"/>
      <c r="I451" s="14"/>
      <c r="J451" s="30"/>
      <c r="K451" s="30"/>
      <c r="L451" s="30"/>
      <c r="M451" s="22"/>
      <c r="N451" s="23"/>
      <c r="O451" s="23"/>
      <c r="P451" s="30"/>
      <c r="Q451" s="30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ht="16.5" customHeight="1">
      <c r="A452" s="25"/>
      <c r="B452" s="45"/>
      <c r="C452" s="3"/>
      <c r="D452" s="3"/>
      <c r="E452" s="3"/>
      <c r="F452" s="9"/>
      <c r="G452" s="9"/>
      <c r="H452" s="3"/>
      <c r="I452" s="14"/>
      <c r="J452" s="30"/>
      <c r="K452" s="30"/>
      <c r="L452" s="30"/>
      <c r="M452" s="22"/>
      <c r="N452" s="23"/>
      <c r="O452" s="23"/>
      <c r="P452" s="30"/>
      <c r="Q452" s="30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ht="16.5" customHeight="1">
      <c r="A453" s="25"/>
      <c r="B453" s="45"/>
      <c r="C453" s="3"/>
      <c r="D453" s="3"/>
      <c r="E453" s="3"/>
      <c r="F453" s="9"/>
      <c r="G453" s="9"/>
      <c r="H453" s="3"/>
      <c r="I453" s="14"/>
      <c r="J453" s="30"/>
      <c r="K453" s="30"/>
      <c r="L453" s="30"/>
      <c r="M453" s="22"/>
      <c r="N453" s="23"/>
      <c r="O453" s="23"/>
      <c r="P453" s="30"/>
      <c r="Q453" s="30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ht="16.5" customHeight="1">
      <c r="A454" s="25"/>
      <c r="B454" s="45"/>
      <c r="C454" s="3"/>
      <c r="D454" s="3"/>
      <c r="E454" s="3"/>
      <c r="F454" s="9"/>
      <c r="G454" s="9"/>
      <c r="H454" s="3"/>
      <c r="I454" s="14"/>
      <c r="J454" s="30"/>
      <c r="K454" s="30"/>
      <c r="L454" s="30"/>
      <c r="M454" s="22"/>
      <c r="N454" s="23"/>
      <c r="O454" s="23"/>
      <c r="P454" s="30"/>
      <c r="Q454" s="30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ht="16.5" customHeight="1">
      <c r="A455" s="25"/>
      <c r="B455" s="45"/>
      <c r="C455" s="3"/>
      <c r="D455" s="3"/>
      <c r="E455" s="3"/>
      <c r="F455" s="9"/>
      <c r="G455" s="9"/>
      <c r="H455" s="3"/>
      <c r="I455" s="14"/>
      <c r="J455" s="30"/>
      <c r="K455" s="30"/>
      <c r="L455" s="30"/>
      <c r="M455" s="22"/>
      <c r="N455" s="23"/>
      <c r="O455" s="23"/>
      <c r="P455" s="30"/>
      <c r="Q455" s="30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ht="16.5" customHeight="1">
      <c r="A456" s="25"/>
      <c r="B456" s="45"/>
      <c r="C456" s="3"/>
      <c r="D456" s="3"/>
      <c r="E456" s="3"/>
      <c r="F456" s="9"/>
      <c r="G456" s="9"/>
      <c r="H456" s="3"/>
      <c r="I456" s="14"/>
      <c r="J456" s="30"/>
      <c r="K456" s="30"/>
      <c r="L456" s="30"/>
      <c r="M456" s="22"/>
      <c r="N456" s="23"/>
      <c r="O456" s="23"/>
      <c r="P456" s="30"/>
      <c r="Q456" s="30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ht="16.5" customHeight="1">
      <c r="A457" s="25"/>
      <c r="B457" s="45"/>
      <c r="C457" s="3"/>
      <c r="D457" s="3"/>
      <c r="E457" s="3"/>
      <c r="F457" s="9"/>
      <c r="G457" s="9"/>
      <c r="H457" s="3"/>
      <c r="I457" s="14"/>
      <c r="J457" s="30"/>
      <c r="K457" s="30"/>
      <c r="L457" s="30"/>
      <c r="M457" s="22"/>
      <c r="N457" s="23"/>
      <c r="O457" s="23"/>
      <c r="P457" s="30"/>
      <c r="Q457" s="30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ht="16.5" customHeight="1">
      <c r="A458" s="25"/>
      <c r="B458" s="45"/>
      <c r="C458" s="3"/>
      <c r="D458" s="3"/>
      <c r="E458" s="3"/>
      <c r="F458" s="9"/>
      <c r="G458" s="9"/>
      <c r="H458" s="3"/>
      <c r="I458" s="14"/>
      <c r="J458" s="30"/>
      <c r="K458" s="30"/>
      <c r="L458" s="30"/>
      <c r="M458" s="22"/>
      <c r="N458" s="23"/>
      <c r="O458" s="23"/>
      <c r="P458" s="30"/>
      <c r="Q458" s="30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ht="16.5" customHeight="1">
      <c r="A459" s="25"/>
      <c r="B459" s="45"/>
      <c r="C459" s="3"/>
      <c r="D459" s="3"/>
      <c r="E459" s="3"/>
      <c r="F459" s="9"/>
      <c r="G459" s="9"/>
      <c r="H459" s="3"/>
      <c r="I459" s="14"/>
      <c r="J459" s="30"/>
      <c r="K459" s="30"/>
      <c r="L459" s="30"/>
      <c r="M459" s="22"/>
      <c r="N459" s="23"/>
      <c r="O459" s="23"/>
      <c r="P459" s="30"/>
      <c r="Q459" s="30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ht="16.5" customHeight="1">
      <c r="A460" s="25"/>
      <c r="B460" s="45"/>
      <c r="C460" s="3"/>
      <c r="D460" s="3"/>
      <c r="E460" s="3"/>
      <c r="F460" s="9"/>
      <c r="G460" s="9"/>
      <c r="H460" s="3"/>
      <c r="I460" s="14"/>
      <c r="J460" s="30"/>
      <c r="K460" s="30"/>
      <c r="L460" s="30"/>
      <c r="M460" s="22"/>
      <c r="N460" s="23"/>
      <c r="O460" s="23"/>
      <c r="P460" s="30"/>
      <c r="Q460" s="30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ht="16.5" customHeight="1">
      <c r="A461" s="25"/>
      <c r="B461" s="45"/>
      <c r="C461" s="3"/>
      <c r="D461" s="3"/>
      <c r="E461" s="3"/>
      <c r="F461" s="9"/>
      <c r="G461" s="9"/>
      <c r="H461" s="3"/>
      <c r="I461" s="14"/>
      <c r="J461" s="30"/>
      <c r="K461" s="30"/>
      <c r="L461" s="30"/>
      <c r="M461" s="22"/>
      <c r="N461" s="23"/>
      <c r="O461" s="23"/>
      <c r="P461" s="30"/>
      <c r="Q461" s="30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ht="16.5" customHeight="1">
      <c r="A462" s="25"/>
      <c r="B462" s="45"/>
      <c r="C462" s="3"/>
      <c r="D462" s="3"/>
      <c r="E462" s="3"/>
      <c r="F462" s="9"/>
      <c r="G462" s="9"/>
      <c r="H462" s="3"/>
      <c r="I462" s="14"/>
      <c r="J462" s="30"/>
      <c r="K462" s="30"/>
      <c r="L462" s="30"/>
      <c r="M462" s="22"/>
      <c r="N462" s="23"/>
      <c r="O462" s="23"/>
      <c r="P462" s="30"/>
      <c r="Q462" s="30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ht="16.5" customHeight="1">
      <c r="A463" s="25"/>
      <c r="B463" s="45"/>
      <c r="C463" s="3"/>
      <c r="D463" s="3"/>
      <c r="E463" s="3"/>
      <c r="F463" s="9"/>
      <c r="G463" s="9"/>
      <c r="H463" s="3"/>
      <c r="I463" s="14"/>
      <c r="J463" s="30"/>
      <c r="K463" s="30"/>
      <c r="L463" s="30"/>
      <c r="M463" s="22"/>
      <c r="N463" s="23"/>
      <c r="O463" s="23"/>
      <c r="P463" s="30"/>
      <c r="Q463" s="30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ht="16.5" customHeight="1">
      <c r="A464" s="25"/>
      <c r="B464" s="45"/>
      <c r="C464" s="3"/>
      <c r="D464" s="3"/>
      <c r="E464" s="3"/>
      <c r="F464" s="9"/>
      <c r="G464" s="9"/>
      <c r="H464" s="3"/>
      <c r="I464" s="14"/>
      <c r="J464" s="30"/>
      <c r="K464" s="30"/>
      <c r="L464" s="30"/>
      <c r="M464" s="22"/>
      <c r="N464" s="23"/>
      <c r="O464" s="23"/>
      <c r="P464" s="30"/>
      <c r="Q464" s="30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ht="16.5" customHeight="1">
      <c r="A465" s="25"/>
      <c r="B465" s="45"/>
      <c r="C465" s="3"/>
      <c r="D465" s="3"/>
      <c r="E465" s="3"/>
      <c r="F465" s="9"/>
      <c r="G465" s="9"/>
      <c r="H465" s="3"/>
      <c r="I465" s="14"/>
      <c r="J465" s="30"/>
      <c r="K465" s="30"/>
      <c r="L465" s="30"/>
      <c r="M465" s="22"/>
      <c r="N465" s="23"/>
      <c r="O465" s="23"/>
      <c r="P465" s="30"/>
      <c r="Q465" s="30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ht="16.5" customHeight="1">
      <c r="A466" s="25"/>
      <c r="B466" s="45"/>
      <c r="C466" s="3"/>
      <c r="D466" s="3"/>
      <c r="E466" s="3"/>
      <c r="F466" s="9"/>
      <c r="G466" s="9"/>
      <c r="H466" s="3"/>
      <c r="I466" s="14"/>
      <c r="J466" s="30"/>
      <c r="K466" s="30"/>
      <c r="L466" s="30"/>
      <c r="M466" s="22"/>
      <c r="N466" s="23"/>
      <c r="O466" s="23"/>
      <c r="P466" s="30"/>
      <c r="Q466" s="30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ht="16.5" customHeight="1">
      <c r="A467" s="25"/>
      <c r="B467" s="45"/>
      <c r="C467" s="3"/>
      <c r="D467" s="3"/>
      <c r="E467" s="3"/>
      <c r="F467" s="9"/>
      <c r="G467" s="9"/>
      <c r="H467" s="3"/>
      <c r="I467" s="14"/>
      <c r="J467" s="30"/>
      <c r="K467" s="30"/>
      <c r="L467" s="30"/>
      <c r="M467" s="22"/>
      <c r="N467" s="23"/>
      <c r="O467" s="23"/>
      <c r="P467" s="30"/>
      <c r="Q467" s="30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ht="16.5" customHeight="1">
      <c r="A468" s="25"/>
      <c r="B468" s="45"/>
      <c r="C468" s="3"/>
      <c r="D468" s="3"/>
      <c r="E468" s="3"/>
      <c r="F468" s="9"/>
      <c r="G468" s="9"/>
      <c r="H468" s="3"/>
      <c r="I468" s="14"/>
      <c r="J468" s="30"/>
      <c r="K468" s="30"/>
      <c r="L468" s="30"/>
      <c r="M468" s="22"/>
      <c r="N468" s="23"/>
      <c r="O468" s="23"/>
      <c r="P468" s="30"/>
      <c r="Q468" s="30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ht="16.5" customHeight="1">
      <c r="A469" s="25"/>
      <c r="B469" s="45"/>
      <c r="C469" s="3"/>
      <c r="D469" s="3"/>
      <c r="E469" s="3"/>
      <c r="F469" s="9"/>
      <c r="G469" s="9"/>
      <c r="H469" s="3"/>
      <c r="I469" s="14"/>
      <c r="J469" s="30"/>
      <c r="K469" s="30"/>
      <c r="L469" s="30"/>
      <c r="M469" s="22"/>
      <c r="N469" s="23"/>
      <c r="O469" s="23"/>
      <c r="P469" s="30"/>
      <c r="Q469" s="30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ht="16.5" customHeight="1">
      <c r="A470" s="25"/>
      <c r="B470" s="45"/>
      <c r="C470" s="3"/>
      <c r="D470" s="3"/>
      <c r="E470" s="3"/>
      <c r="F470" s="9"/>
      <c r="G470" s="9"/>
      <c r="H470" s="3"/>
      <c r="I470" s="14"/>
      <c r="J470" s="30"/>
      <c r="K470" s="30"/>
      <c r="L470" s="30"/>
      <c r="M470" s="22"/>
      <c r="N470" s="23"/>
      <c r="O470" s="23"/>
      <c r="P470" s="30"/>
      <c r="Q470" s="30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ht="16.5" customHeight="1">
      <c r="A471" s="25"/>
      <c r="B471" s="45"/>
      <c r="C471" s="3"/>
      <c r="D471" s="3"/>
      <c r="E471" s="3"/>
      <c r="F471" s="9"/>
      <c r="G471" s="9"/>
      <c r="H471" s="3"/>
      <c r="I471" s="14"/>
      <c r="J471" s="30"/>
      <c r="K471" s="30"/>
      <c r="L471" s="30"/>
      <c r="M471" s="22"/>
      <c r="N471" s="23"/>
      <c r="O471" s="23"/>
      <c r="P471" s="30"/>
      <c r="Q471" s="30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ht="16.5" customHeight="1">
      <c r="A472" s="25"/>
      <c r="B472" s="45"/>
      <c r="C472" s="3"/>
      <c r="D472" s="3"/>
      <c r="E472" s="3"/>
      <c r="F472" s="9"/>
      <c r="G472" s="9"/>
      <c r="H472" s="3"/>
      <c r="I472" s="14"/>
      <c r="J472" s="30"/>
      <c r="K472" s="30"/>
      <c r="L472" s="30"/>
      <c r="M472" s="22"/>
      <c r="N472" s="23"/>
      <c r="O472" s="23"/>
      <c r="P472" s="30"/>
      <c r="Q472" s="30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ht="16.5" customHeight="1">
      <c r="A473" s="25"/>
      <c r="B473" s="45"/>
      <c r="C473" s="3"/>
      <c r="D473" s="3"/>
      <c r="E473" s="3"/>
      <c r="F473" s="9"/>
      <c r="G473" s="9"/>
      <c r="H473" s="3"/>
      <c r="I473" s="14"/>
      <c r="J473" s="30"/>
      <c r="K473" s="30"/>
      <c r="L473" s="30"/>
      <c r="M473" s="22"/>
      <c r="N473" s="23"/>
      <c r="O473" s="23"/>
      <c r="P473" s="30"/>
      <c r="Q473" s="30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ht="16.5" customHeight="1">
      <c r="A474" s="25"/>
      <c r="B474" s="45"/>
      <c r="C474" s="3"/>
      <c r="D474" s="3"/>
      <c r="E474" s="3"/>
      <c r="F474" s="9"/>
      <c r="G474" s="9"/>
      <c r="H474" s="3"/>
      <c r="I474" s="14"/>
      <c r="J474" s="30"/>
      <c r="K474" s="30"/>
      <c r="L474" s="30"/>
      <c r="M474" s="22"/>
      <c r="N474" s="23"/>
      <c r="O474" s="23"/>
      <c r="P474" s="30"/>
      <c r="Q474" s="30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ht="16.5" customHeight="1">
      <c r="A475" s="25"/>
      <c r="B475" s="45"/>
      <c r="C475" s="3"/>
      <c r="D475" s="3"/>
      <c r="E475" s="3"/>
      <c r="F475" s="9"/>
      <c r="G475" s="9"/>
      <c r="H475" s="3"/>
      <c r="I475" s="14"/>
      <c r="J475" s="30"/>
      <c r="K475" s="30"/>
      <c r="L475" s="30"/>
      <c r="M475" s="22"/>
      <c r="N475" s="23"/>
      <c r="O475" s="23"/>
      <c r="P475" s="30"/>
      <c r="Q475" s="30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ht="16.5" customHeight="1">
      <c r="A476" s="25"/>
      <c r="B476" s="45"/>
      <c r="C476" s="3"/>
      <c r="D476" s="3"/>
      <c r="E476" s="3"/>
      <c r="F476" s="9"/>
      <c r="G476" s="9"/>
      <c r="H476" s="3"/>
      <c r="I476" s="14"/>
      <c r="J476" s="30"/>
      <c r="K476" s="30"/>
      <c r="L476" s="30"/>
      <c r="M476" s="22"/>
      <c r="N476" s="23"/>
      <c r="O476" s="23"/>
      <c r="P476" s="30"/>
      <c r="Q476" s="30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ht="16.5" customHeight="1">
      <c r="A477" s="25"/>
      <c r="B477" s="45"/>
      <c r="C477" s="3"/>
      <c r="D477" s="3"/>
      <c r="E477" s="3"/>
      <c r="F477" s="9"/>
      <c r="G477" s="9"/>
      <c r="H477" s="3"/>
      <c r="I477" s="14"/>
      <c r="J477" s="30"/>
      <c r="K477" s="30"/>
      <c r="L477" s="30"/>
      <c r="M477" s="22"/>
      <c r="N477" s="23"/>
      <c r="O477" s="23"/>
      <c r="P477" s="30"/>
      <c r="Q477" s="30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ht="16.5" customHeight="1">
      <c r="A478" s="25"/>
      <c r="B478" s="45"/>
      <c r="C478" s="3"/>
      <c r="D478" s="3"/>
      <c r="E478" s="3"/>
      <c r="F478" s="9"/>
      <c r="G478" s="9"/>
      <c r="H478" s="3"/>
      <c r="I478" s="14"/>
      <c r="J478" s="30"/>
      <c r="K478" s="30"/>
      <c r="L478" s="30"/>
      <c r="M478" s="22"/>
      <c r="N478" s="23"/>
      <c r="O478" s="23"/>
      <c r="P478" s="30"/>
      <c r="Q478" s="30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ht="16.5" customHeight="1">
      <c r="A479" s="25"/>
      <c r="B479" s="45"/>
      <c r="C479" s="3"/>
      <c r="D479" s="3"/>
      <c r="E479" s="3"/>
      <c r="F479" s="9"/>
      <c r="G479" s="9"/>
      <c r="H479" s="3"/>
      <c r="I479" s="14"/>
      <c r="J479" s="30"/>
      <c r="K479" s="30"/>
      <c r="L479" s="30"/>
      <c r="M479" s="22"/>
      <c r="N479" s="23"/>
      <c r="O479" s="23"/>
      <c r="P479" s="30"/>
      <c r="Q479" s="30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ht="16.5" customHeight="1">
      <c r="A480" s="25"/>
      <c r="B480" s="45"/>
      <c r="C480" s="3"/>
      <c r="D480" s="3"/>
      <c r="E480" s="3"/>
      <c r="F480" s="9"/>
      <c r="G480" s="9"/>
      <c r="H480" s="3"/>
      <c r="I480" s="14"/>
      <c r="J480" s="30"/>
      <c r="K480" s="30"/>
      <c r="L480" s="30"/>
      <c r="M480" s="22"/>
      <c r="N480" s="23"/>
      <c r="O480" s="23"/>
      <c r="P480" s="30"/>
      <c r="Q480" s="30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ht="16.5" customHeight="1">
      <c r="A481" s="25"/>
      <c r="B481" s="45"/>
      <c r="C481" s="3"/>
      <c r="D481" s="3"/>
      <c r="E481" s="3"/>
      <c r="F481" s="9"/>
      <c r="G481" s="9"/>
      <c r="H481" s="3"/>
      <c r="I481" s="14"/>
      <c r="J481" s="30"/>
      <c r="K481" s="30"/>
      <c r="L481" s="30"/>
      <c r="M481" s="22"/>
      <c r="N481" s="23"/>
      <c r="O481" s="23"/>
      <c r="P481" s="30"/>
      <c r="Q481" s="30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ht="16.5" customHeight="1">
      <c r="A482" s="25"/>
      <c r="B482" s="45"/>
      <c r="C482" s="3"/>
      <c r="D482" s="3"/>
      <c r="E482" s="3"/>
      <c r="F482" s="9"/>
      <c r="G482" s="9"/>
      <c r="H482" s="3"/>
      <c r="I482" s="14"/>
      <c r="J482" s="30"/>
      <c r="K482" s="30"/>
      <c r="L482" s="30"/>
      <c r="M482" s="22"/>
      <c r="N482" s="23"/>
      <c r="O482" s="23"/>
      <c r="P482" s="30"/>
      <c r="Q482" s="30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ht="16.5" customHeight="1">
      <c r="A483" s="25"/>
      <c r="B483" s="45"/>
      <c r="C483" s="3"/>
      <c r="D483" s="3"/>
      <c r="E483" s="3"/>
      <c r="F483" s="9"/>
      <c r="G483" s="9"/>
      <c r="H483" s="3"/>
      <c r="I483" s="14"/>
      <c r="J483" s="30"/>
      <c r="K483" s="30"/>
      <c r="L483" s="30"/>
      <c r="M483" s="22"/>
      <c r="N483" s="23"/>
      <c r="O483" s="23"/>
      <c r="P483" s="30"/>
      <c r="Q483" s="30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ht="16.5" customHeight="1">
      <c r="A484" s="25"/>
      <c r="B484" s="45"/>
      <c r="C484" s="3"/>
      <c r="D484" s="3"/>
      <c r="E484" s="3"/>
      <c r="F484" s="9"/>
      <c r="G484" s="9"/>
      <c r="H484" s="3"/>
      <c r="I484" s="14"/>
      <c r="J484" s="30"/>
      <c r="K484" s="30"/>
      <c r="L484" s="30"/>
      <c r="M484" s="22"/>
      <c r="N484" s="23"/>
      <c r="O484" s="23"/>
      <c r="P484" s="30"/>
      <c r="Q484" s="30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ht="16.5" customHeight="1">
      <c r="A485" s="25"/>
      <c r="B485" s="45"/>
      <c r="C485" s="3"/>
      <c r="D485" s="3"/>
      <c r="E485" s="3"/>
      <c r="F485" s="9"/>
      <c r="G485" s="9"/>
      <c r="H485" s="3"/>
      <c r="I485" s="14"/>
      <c r="J485" s="30"/>
      <c r="K485" s="30"/>
      <c r="L485" s="30"/>
      <c r="M485" s="22"/>
      <c r="N485" s="23"/>
      <c r="O485" s="23"/>
      <c r="P485" s="30"/>
      <c r="Q485" s="30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ht="16.5" customHeight="1">
      <c r="A486" s="25"/>
      <c r="B486" s="45"/>
      <c r="C486" s="3"/>
      <c r="D486" s="3"/>
      <c r="E486" s="3"/>
      <c r="F486" s="9"/>
      <c r="G486" s="9"/>
      <c r="H486" s="3"/>
      <c r="I486" s="14"/>
      <c r="J486" s="30"/>
      <c r="K486" s="30"/>
      <c r="L486" s="30"/>
      <c r="M486" s="22"/>
      <c r="N486" s="23"/>
      <c r="O486" s="23"/>
      <c r="P486" s="30"/>
      <c r="Q486" s="30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ht="16.5" customHeight="1">
      <c r="A487" s="25"/>
      <c r="B487" s="45"/>
      <c r="C487" s="3"/>
      <c r="D487" s="3"/>
      <c r="E487" s="3"/>
      <c r="F487" s="9"/>
      <c r="G487" s="9"/>
      <c r="H487" s="3"/>
      <c r="I487" s="14"/>
      <c r="J487" s="30"/>
      <c r="K487" s="30"/>
      <c r="L487" s="30"/>
      <c r="M487" s="22"/>
      <c r="N487" s="23"/>
      <c r="O487" s="23"/>
      <c r="P487" s="30"/>
      <c r="Q487" s="30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ht="16.5" customHeight="1">
      <c r="A488" s="25"/>
      <c r="B488" s="45"/>
      <c r="C488" s="3"/>
      <c r="D488" s="3"/>
      <c r="E488" s="3"/>
      <c r="F488" s="9"/>
      <c r="G488" s="9"/>
      <c r="H488" s="3"/>
      <c r="I488" s="14"/>
      <c r="J488" s="30"/>
      <c r="K488" s="30"/>
      <c r="L488" s="30"/>
      <c r="M488" s="22"/>
      <c r="N488" s="23"/>
      <c r="O488" s="23"/>
      <c r="P488" s="30"/>
      <c r="Q488" s="30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ht="16.5" customHeight="1">
      <c r="A489" s="25"/>
      <c r="B489" s="45"/>
      <c r="C489" s="3"/>
      <c r="D489" s="3"/>
      <c r="E489" s="3"/>
      <c r="F489" s="9"/>
      <c r="G489" s="9"/>
      <c r="H489" s="3"/>
      <c r="I489" s="14"/>
      <c r="J489" s="30"/>
      <c r="K489" s="30"/>
      <c r="L489" s="30"/>
      <c r="M489" s="22"/>
      <c r="N489" s="23"/>
      <c r="O489" s="23"/>
      <c r="P489" s="30"/>
      <c r="Q489" s="30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ht="16.5" customHeight="1">
      <c r="A490" s="25"/>
      <c r="B490" s="45"/>
      <c r="C490" s="3"/>
      <c r="D490" s="3"/>
      <c r="E490" s="3"/>
      <c r="F490" s="9"/>
      <c r="G490" s="9"/>
      <c r="H490" s="3"/>
      <c r="I490" s="14"/>
      <c r="J490" s="30"/>
      <c r="K490" s="30"/>
      <c r="L490" s="30"/>
      <c r="M490" s="22"/>
      <c r="N490" s="23"/>
      <c r="O490" s="23"/>
      <c r="P490" s="30"/>
      <c r="Q490" s="30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ht="16.5" customHeight="1">
      <c r="A491" s="25"/>
      <c r="B491" s="45"/>
      <c r="C491" s="3"/>
      <c r="D491" s="3"/>
      <c r="E491" s="3"/>
      <c r="F491" s="9"/>
      <c r="G491" s="9"/>
      <c r="H491" s="3"/>
      <c r="I491" s="14"/>
      <c r="J491" s="30"/>
      <c r="K491" s="30"/>
      <c r="L491" s="30"/>
      <c r="M491" s="22"/>
      <c r="N491" s="23"/>
      <c r="O491" s="23"/>
      <c r="P491" s="30"/>
      <c r="Q491" s="30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ht="16.5" customHeight="1">
      <c r="A492" s="25"/>
      <c r="B492" s="45"/>
      <c r="C492" s="3"/>
      <c r="D492" s="3"/>
      <c r="E492" s="3"/>
      <c r="F492" s="9"/>
      <c r="G492" s="9"/>
      <c r="H492" s="3"/>
      <c r="I492" s="14"/>
      <c r="J492" s="30"/>
      <c r="K492" s="30"/>
      <c r="L492" s="30"/>
      <c r="M492" s="22"/>
      <c r="N492" s="23"/>
      <c r="O492" s="23"/>
      <c r="P492" s="30"/>
      <c r="Q492" s="30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ht="16.5" customHeight="1">
      <c r="A493" s="25"/>
      <c r="B493" s="45"/>
      <c r="C493" s="3"/>
      <c r="D493" s="3"/>
      <c r="E493" s="3"/>
      <c r="F493" s="9"/>
      <c r="G493" s="9"/>
      <c r="H493" s="3"/>
      <c r="I493" s="14"/>
      <c r="J493" s="30"/>
      <c r="K493" s="30"/>
      <c r="L493" s="30"/>
      <c r="M493" s="22"/>
      <c r="N493" s="23"/>
      <c r="O493" s="23"/>
      <c r="P493" s="30"/>
      <c r="Q493" s="30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ht="16.5" customHeight="1">
      <c r="A494" s="25"/>
      <c r="B494" s="45"/>
      <c r="C494" s="3"/>
      <c r="D494" s="3"/>
      <c r="E494" s="3"/>
      <c r="F494" s="9"/>
      <c r="G494" s="9"/>
      <c r="H494" s="3"/>
      <c r="I494" s="14"/>
      <c r="J494" s="30"/>
      <c r="K494" s="30"/>
      <c r="L494" s="30"/>
      <c r="M494" s="22"/>
      <c r="N494" s="23"/>
      <c r="O494" s="23"/>
      <c r="P494" s="30"/>
      <c r="Q494" s="30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ht="16.5" customHeight="1">
      <c r="A495" s="25"/>
      <c r="B495" s="45"/>
      <c r="C495" s="3"/>
      <c r="D495" s="3"/>
      <c r="E495" s="3"/>
      <c r="F495" s="9"/>
      <c r="G495" s="9"/>
      <c r="H495" s="3"/>
      <c r="I495" s="14"/>
      <c r="J495" s="30"/>
      <c r="K495" s="30"/>
      <c r="L495" s="30"/>
      <c r="M495" s="22"/>
      <c r="N495" s="23"/>
      <c r="O495" s="23"/>
      <c r="P495" s="30"/>
      <c r="Q495" s="30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ht="16.5" customHeight="1">
      <c r="A496" s="25"/>
      <c r="B496" s="45"/>
      <c r="C496" s="3"/>
      <c r="D496" s="3"/>
      <c r="E496" s="3"/>
      <c r="F496" s="9"/>
      <c r="G496" s="9"/>
      <c r="H496" s="3"/>
      <c r="I496" s="14"/>
      <c r="J496" s="30"/>
      <c r="K496" s="30"/>
      <c r="L496" s="30"/>
      <c r="M496" s="22"/>
      <c r="N496" s="23"/>
      <c r="O496" s="23"/>
      <c r="P496" s="30"/>
      <c r="Q496" s="30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ht="16.5" customHeight="1">
      <c r="A497" s="25"/>
      <c r="B497" s="45"/>
      <c r="C497" s="3"/>
      <c r="D497" s="3"/>
      <c r="E497" s="3"/>
      <c r="F497" s="9"/>
      <c r="G497" s="9"/>
      <c r="H497" s="3"/>
      <c r="I497" s="14"/>
      <c r="J497" s="30"/>
      <c r="K497" s="30"/>
      <c r="L497" s="30"/>
      <c r="M497" s="22"/>
      <c r="N497" s="23"/>
      <c r="O497" s="23"/>
      <c r="P497" s="30"/>
      <c r="Q497" s="30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ht="16.5" customHeight="1">
      <c r="A498" s="25"/>
      <c r="B498" s="45"/>
      <c r="C498" s="3"/>
      <c r="D498" s="3"/>
      <c r="E498" s="3"/>
      <c r="F498" s="9"/>
      <c r="G498" s="9"/>
      <c r="H498" s="3"/>
      <c r="I498" s="14"/>
      <c r="J498" s="30"/>
      <c r="K498" s="30"/>
      <c r="L498" s="30"/>
      <c r="M498" s="22"/>
      <c r="N498" s="23"/>
      <c r="O498" s="23"/>
      <c r="P498" s="30"/>
      <c r="Q498" s="30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ht="16.5" customHeight="1">
      <c r="A499" s="25"/>
      <c r="B499" s="45"/>
      <c r="C499" s="3"/>
      <c r="D499" s="3"/>
      <c r="E499" s="3"/>
      <c r="F499" s="9"/>
      <c r="G499" s="9"/>
      <c r="H499" s="3"/>
      <c r="I499" s="14"/>
      <c r="J499" s="30"/>
      <c r="K499" s="30"/>
      <c r="L499" s="30"/>
      <c r="M499" s="22"/>
      <c r="N499" s="23"/>
      <c r="O499" s="23"/>
      <c r="P499" s="30"/>
      <c r="Q499" s="30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ht="16.5" customHeight="1">
      <c r="A500" s="25"/>
      <c r="B500" s="45"/>
      <c r="C500" s="3"/>
      <c r="D500" s="3"/>
      <c r="E500" s="3"/>
      <c r="F500" s="9"/>
      <c r="G500" s="9"/>
      <c r="H500" s="3"/>
      <c r="I500" s="14"/>
      <c r="J500" s="30"/>
      <c r="K500" s="30"/>
      <c r="L500" s="30"/>
      <c r="M500" s="22"/>
      <c r="N500" s="23"/>
      <c r="O500" s="23"/>
      <c r="P500" s="30"/>
      <c r="Q500" s="30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ht="16.5" customHeight="1">
      <c r="A501" s="25"/>
      <c r="B501" s="45"/>
      <c r="C501" s="3"/>
      <c r="D501" s="3"/>
      <c r="E501" s="3"/>
      <c r="F501" s="9"/>
      <c r="G501" s="9"/>
      <c r="H501" s="3"/>
      <c r="I501" s="14"/>
      <c r="J501" s="30"/>
      <c r="K501" s="30"/>
      <c r="L501" s="30"/>
      <c r="M501" s="22"/>
      <c r="N501" s="23"/>
      <c r="O501" s="23"/>
      <c r="P501" s="30"/>
      <c r="Q501" s="30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ht="16.5" customHeight="1">
      <c r="A502" s="25"/>
      <c r="B502" s="45"/>
      <c r="C502" s="3"/>
      <c r="D502" s="3"/>
      <c r="E502" s="3"/>
      <c r="F502" s="9"/>
      <c r="G502" s="9"/>
      <c r="H502" s="3"/>
      <c r="I502" s="14"/>
      <c r="J502" s="30"/>
      <c r="K502" s="30"/>
      <c r="L502" s="30"/>
      <c r="M502" s="22"/>
      <c r="N502" s="23"/>
      <c r="O502" s="23"/>
      <c r="P502" s="30"/>
      <c r="Q502" s="30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ht="16.5" customHeight="1">
      <c r="A503" s="25"/>
      <c r="B503" s="45"/>
      <c r="C503" s="3"/>
      <c r="D503" s="3"/>
      <c r="E503" s="3"/>
      <c r="F503" s="9"/>
      <c r="G503" s="9"/>
      <c r="H503" s="3"/>
      <c r="I503" s="14"/>
      <c r="J503" s="30"/>
      <c r="K503" s="30"/>
      <c r="L503" s="30"/>
      <c r="M503" s="22"/>
      <c r="N503" s="23"/>
      <c r="O503" s="23"/>
      <c r="P503" s="30"/>
      <c r="Q503" s="30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ht="16.5" customHeight="1">
      <c r="A504" s="25"/>
      <c r="B504" s="45"/>
      <c r="C504" s="3"/>
      <c r="D504" s="3"/>
      <c r="E504" s="3"/>
      <c r="F504" s="9"/>
      <c r="G504" s="9"/>
      <c r="H504" s="3"/>
      <c r="I504" s="14"/>
      <c r="J504" s="30"/>
      <c r="K504" s="30"/>
      <c r="L504" s="30"/>
      <c r="M504" s="22"/>
      <c r="N504" s="23"/>
      <c r="O504" s="23"/>
      <c r="P504" s="30"/>
      <c r="Q504" s="30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ht="16.5" customHeight="1">
      <c r="A505" s="25"/>
      <c r="B505" s="45"/>
      <c r="C505" s="3"/>
      <c r="D505" s="3"/>
      <c r="E505" s="3"/>
      <c r="F505" s="9"/>
      <c r="G505" s="9"/>
      <c r="H505" s="3"/>
      <c r="I505" s="14"/>
      <c r="J505" s="30"/>
      <c r="K505" s="30"/>
      <c r="L505" s="30"/>
      <c r="M505" s="22"/>
      <c r="N505" s="23"/>
      <c r="O505" s="23"/>
      <c r="P505" s="30"/>
      <c r="Q505" s="30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ht="16.5" customHeight="1">
      <c r="A506" s="25"/>
      <c r="B506" s="45"/>
      <c r="C506" s="3"/>
      <c r="D506" s="3"/>
      <c r="E506" s="3"/>
      <c r="F506" s="9"/>
      <c r="G506" s="9"/>
      <c r="H506" s="3"/>
      <c r="I506" s="14"/>
      <c r="J506" s="30"/>
      <c r="K506" s="30"/>
      <c r="L506" s="30"/>
      <c r="M506" s="22"/>
      <c r="N506" s="23"/>
      <c r="O506" s="23"/>
      <c r="P506" s="30"/>
      <c r="Q506" s="30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ht="16.5" customHeight="1">
      <c r="A507" s="25"/>
      <c r="B507" s="45"/>
      <c r="C507" s="3"/>
      <c r="D507" s="3"/>
      <c r="E507" s="3"/>
      <c r="F507" s="9"/>
      <c r="G507" s="9"/>
      <c r="H507" s="3"/>
      <c r="I507" s="14"/>
      <c r="J507" s="30"/>
      <c r="K507" s="30"/>
      <c r="L507" s="30"/>
      <c r="M507" s="22"/>
      <c r="N507" s="23"/>
      <c r="O507" s="23"/>
      <c r="P507" s="30"/>
      <c r="Q507" s="30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ht="16.5" customHeight="1">
      <c r="A508" s="25"/>
      <c r="B508" s="45"/>
      <c r="C508" s="3"/>
      <c r="D508" s="3"/>
      <c r="E508" s="3"/>
      <c r="F508" s="9"/>
      <c r="G508" s="9"/>
      <c r="H508" s="3"/>
      <c r="I508" s="14"/>
      <c r="J508" s="30"/>
      <c r="K508" s="30"/>
      <c r="L508" s="30"/>
      <c r="M508" s="22"/>
      <c r="N508" s="23"/>
      <c r="O508" s="23"/>
      <c r="P508" s="30"/>
      <c r="Q508" s="30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ht="16.5" customHeight="1">
      <c r="A509" s="25"/>
      <c r="B509" s="45"/>
      <c r="C509" s="3"/>
      <c r="D509" s="3"/>
      <c r="E509" s="3"/>
      <c r="F509" s="9"/>
      <c r="G509" s="9"/>
      <c r="H509" s="3"/>
      <c r="I509" s="14"/>
      <c r="J509" s="30"/>
      <c r="K509" s="30"/>
      <c r="L509" s="30"/>
      <c r="M509" s="22"/>
      <c r="N509" s="23"/>
      <c r="O509" s="23"/>
      <c r="P509" s="30"/>
      <c r="Q509" s="30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ht="16.5" customHeight="1">
      <c r="A510" s="25"/>
      <c r="B510" s="45"/>
      <c r="C510" s="3"/>
      <c r="D510" s="3"/>
      <c r="E510" s="3"/>
      <c r="F510" s="9"/>
      <c r="G510" s="9"/>
      <c r="H510" s="3"/>
      <c r="I510" s="14"/>
      <c r="J510" s="30"/>
      <c r="K510" s="30"/>
      <c r="L510" s="30"/>
      <c r="M510" s="22"/>
      <c r="N510" s="23"/>
      <c r="O510" s="23"/>
      <c r="P510" s="30"/>
      <c r="Q510" s="30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ht="16.5" customHeight="1">
      <c r="A511" s="25"/>
      <c r="B511" s="45"/>
      <c r="C511" s="3"/>
      <c r="D511" s="3"/>
      <c r="E511" s="3"/>
      <c r="F511" s="9"/>
      <c r="G511" s="9"/>
      <c r="H511" s="3"/>
      <c r="I511" s="14"/>
      <c r="J511" s="30"/>
      <c r="K511" s="30"/>
      <c r="L511" s="30"/>
      <c r="M511" s="22"/>
      <c r="N511" s="23"/>
      <c r="O511" s="23"/>
      <c r="P511" s="30"/>
      <c r="Q511" s="30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ht="16.5" customHeight="1">
      <c r="A512" s="25"/>
      <c r="B512" s="45"/>
      <c r="C512" s="3"/>
      <c r="D512" s="3"/>
      <c r="E512" s="3"/>
      <c r="F512" s="9"/>
      <c r="G512" s="9"/>
      <c r="H512" s="3"/>
      <c r="I512" s="14"/>
      <c r="J512" s="30"/>
      <c r="K512" s="30"/>
      <c r="L512" s="30"/>
      <c r="M512" s="22"/>
      <c r="N512" s="23"/>
      <c r="O512" s="23"/>
      <c r="P512" s="30"/>
      <c r="Q512" s="30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ht="16.5" customHeight="1">
      <c r="A513" s="25"/>
      <c r="B513" s="45"/>
      <c r="C513" s="3"/>
      <c r="D513" s="3"/>
      <c r="E513" s="3"/>
      <c r="F513" s="9"/>
      <c r="G513" s="9"/>
      <c r="H513" s="3"/>
      <c r="I513" s="14"/>
      <c r="J513" s="30"/>
      <c r="K513" s="30"/>
      <c r="L513" s="30"/>
      <c r="M513" s="22"/>
      <c r="N513" s="23"/>
      <c r="O513" s="23"/>
      <c r="P513" s="30"/>
      <c r="Q513" s="30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ht="16.5" customHeight="1">
      <c r="A514" s="25"/>
      <c r="B514" s="45"/>
      <c r="C514" s="3"/>
      <c r="D514" s="3"/>
      <c r="E514" s="3"/>
      <c r="F514" s="9"/>
      <c r="G514" s="9"/>
      <c r="H514" s="3"/>
      <c r="I514" s="14"/>
      <c r="J514" s="30"/>
      <c r="K514" s="30"/>
      <c r="L514" s="30"/>
      <c r="M514" s="22"/>
      <c r="N514" s="23"/>
      <c r="O514" s="23"/>
      <c r="P514" s="30"/>
      <c r="Q514" s="30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ht="16.5" customHeight="1">
      <c r="A515" s="25"/>
      <c r="B515" s="45"/>
      <c r="C515" s="3"/>
      <c r="D515" s="3"/>
      <c r="E515" s="3"/>
      <c r="F515" s="9"/>
      <c r="G515" s="9"/>
      <c r="H515" s="3"/>
      <c r="I515" s="14"/>
      <c r="J515" s="30"/>
      <c r="K515" s="30"/>
      <c r="L515" s="30"/>
      <c r="M515" s="22"/>
      <c r="N515" s="23"/>
      <c r="O515" s="23"/>
      <c r="P515" s="30"/>
      <c r="Q515" s="30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ht="16.5" customHeight="1">
      <c r="A516" s="25"/>
      <c r="B516" s="45"/>
      <c r="C516" s="3"/>
      <c r="D516" s="3"/>
      <c r="E516" s="3"/>
      <c r="F516" s="9"/>
      <c r="G516" s="9"/>
      <c r="H516" s="3"/>
      <c r="I516" s="14"/>
      <c r="J516" s="30"/>
      <c r="K516" s="30"/>
      <c r="L516" s="30"/>
      <c r="M516" s="22"/>
      <c r="N516" s="23"/>
      <c r="O516" s="23"/>
      <c r="P516" s="30"/>
      <c r="Q516" s="30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ht="16.5" customHeight="1">
      <c r="A517" s="25"/>
      <c r="B517" s="45"/>
      <c r="C517" s="3"/>
      <c r="D517" s="3"/>
      <c r="E517" s="3"/>
      <c r="F517" s="9"/>
      <c r="G517" s="9"/>
      <c r="H517" s="3"/>
      <c r="I517" s="14"/>
      <c r="J517" s="30"/>
      <c r="K517" s="30"/>
      <c r="L517" s="30"/>
      <c r="M517" s="22"/>
      <c r="N517" s="23"/>
      <c r="O517" s="23"/>
      <c r="P517" s="30"/>
      <c r="Q517" s="30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ht="16.5" customHeight="1">
      <c r="A518" s="25"/>
      <c r="B518" s="45"/>
      <c r="C518" s="3"/>
      <c r="D518" s="3"/>
      <c r="E518" s="3"/>
      <c r="F518" s="9"/>
      <c r="G518" s="9"/>
      <c r="H518" s="3"/>
      <c r="I518" s="14"/>
      <c r="J518" s="30"/>
      <c r="K518" s="30"/>
      <c r="L518" s="30"/>
      <c r="M518" s="22"/>
      <c r="N518" s="23"/>
      <c r="O518" s="23"/>
      <c r="P518" s="30"/>
      <c r="Q518" s="30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ht="16.5" customHeight="1">
      <c r="A519" s="25"/>
      <c r="B519" s="45"/>
      <c r="C519" s="3"/>
      <c r="D519" s="3"/>
      <c r="E519" s="3"/>
      <c r="F519" s="9"/>
      <c r="G519" s="9"/>
      <c r="H519" s="3"/>
      <c r="I519" s="14"/>
      <c r="J519" s="30"/>
      <c r="K519" s="30"/>
      <c r="L519" s="30"/>
      <c r="M519" s="22"/>
      <c r="N519" s="23"/>
      <c r="O519" s="23"/>
      <c r="P519" s="30"/>
      <c r="Q519" s="30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ht="16.5" customHeight="1">
      <c r="A520" s="25"/>
      <c r="B520" s="45"/>
      <c r="C520" s="3"/>
      <c r="D520" s="3"/>
      <c r="E520" s="3"/>
      <c r="F520" s="9"/>
      <c r="G520" s="9"/>
      <c r="H520" s="3"/>
      <c r="I520" s="14"/>
      <c r="J520" s="30"/>
      <c r="K520" s="30"/>
      <c r="L520" s="30"/>
      <c r="M520" s="22"/>
      <c r="N520" s="23"/>
      <c r="O520" s="23"/>
      <c r="P520" s="30"/>
      <c r="Q520" s="30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ht="16.5" customHeight="1">
      <c r="A521" s="25"/>
      <c r="B521" s="45"/>
      <c r="C521" s="3"/>
      <c r="D521" s="3"/>
      <c r="E521" s="3"/>
      <c r="F521" s="9"/>
      <c r="G521" s="9"/>
      <c r="H521" s="3"/>
      <c r="I521" s="14"/>
      <c r="J521" s="30"/>
      <c r="K521" s="30"/>
      <c r="L521" s="30"/>
      <c r="M521" s="22"/>
      <c r="N521" s="23"/>
      <c r="O521" s="23"/>
      <c r="P521" s="30"/>
      <c r="Q521" s="30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ht="16.5" customHeight="1">
      <c r="A522" s="25"/>
      <c r="B522" s="45"/>
      <c r="C522" s="3"/>
      <c r="D522" s="3"/>
      <c r="E522" s="3"/>
      <c r="F522" s="9"/>
      <c r="G522" s="9"/>
      <c r="H522" s="3"/>
      <c r="I522" s="14"/>
      <c r="J522" s="30"/>
      <c r="K522" s="30"/>
      <c r="L522" s="30"/>
      <c r="M522" s="22"/>
      <c r="N522" s="23"/>
      <c r="O522" s="23"/>
      <c r="P522" s="30"/>
      <c r="Q522" s="30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ht="16.5" customHeight="1">
      <c r="A523" s="25"/>
      <c r="B523" s="45"/>
      <c r="C523" s="3"/>
      <c r="D523" s="3"/>
      <c r="E523" s="3"/>
      <c r="F523" s="9"/>
      <c r="G523" s="9"/>
      <c r="H523" s="3"/>
      <c r="I523" s="14"/>
      <c r="J523" s="30"/>
      <c r="K523" s="30"/>
      <c r="L523" s="30"/>
      <c r="M523" s="22"/>
      <c r="N523" s="23"/>
      <c r="O523" s="23"/>
      <c r="P523" s="30"/>
      <c r="Q523" s="30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ht="16.5" customHeight="1">
      <c r="A524" s="25"/>
      <c r="B524" s="45"/>
      <c r="C524" s="3"/>
      <c r="D524" s="3"/>
      <c r="E524" s="3"/>
      <c r="F524" s="9"/>
      <c r="G524" s="9"/>
      <c r="H524" s="3"/>
      <c r="I524" s="14"/>
      <c r="J524" s="30"/>
      <c r="K524" s="30"/>
      <c r="L524" s="30"/>
      <c r="M524" s="22"/>
      <c r="N524" s="23"/>
      <c r="O524" s="23"/>
      <c r="P524" s="30"/>
      <c r="Q524" s="30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ht="16.5" customHeight="1">
      <c r="A525" s="25"/>
      <c r="B525" s="45"/>
      <c r="C525" s="3"/>
      <c r="D525" s="3"/>
      <c r="E525" s="3"/>
      <c r="F525" s="9"/>
      <c r="G525" s="9"/>
      <c r="H525" s="3"/>
      <c r="I525" s="14"/>
      <c r="J525" s="30"/>
      <c r="K525" s="30"/>
      <c r="L525" s="30"/>
      <c r="M525" s="22"/>
      <c r="N525" s="23"/>
      <c r="O525" s="23"/>
      <c r="P525" s="30"/>
      <c r="Q525" s="30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ht="16.5" customHeight="1">
      <c r="A526" s="25"/>
      <c r="B526" s="45"/>
      <c r="C526" s="3"/>
      <c r="D526" s="3"/>
      <c r="E526" s="3"/>
      <c r="F526" s="9"/>
      <c r="G526" s="9"/>
      <c r="H526" s="3"/>
      <c r="I526" s="14"/>
      <c r="J526" s="30"/>
      <c r="K526" s="30"/>
      <c r="L526" s="30"/>
      <c r="M526" s="22"/>
      <c r="N526" s="23"/>
      <c r="O526" s="23"/>
      <c r="P526" s="30"/>
      <c r="Q526" s="30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ht="16.5" customHeight="1">
      <c r="A527" s="25"/>
      <c r="B527" s="45"/>
      <c r="C527" s="3"/>
      <c r="D527" s="3"/>
      <c r="E527" s="3"/>
      <c r="F527" s="9"/>
      <c r="G527" s="9"/>
      <c r="H527" s="3"/>
      <c r="I527" s="14"/>
      <c r="J527" s="30"/>
      <c r="K527" s="30"/>
      <c r="L527" s="30"/>
      <c r="M527" s="22"/>
      <c r="N527" s="23"/>
      <c r="O527" s="23"/>
      <c r="P527" s="30"/>
      <c r="Q527" s="30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ht="16.5" customHeight="1">
      <c r="A528" s="25"/>
      <c r="B528" s="45"/>
      <c r="C528" s="3"/>
      <c r="D528" s="3"/>
      <c r="E528" s="3"/>
      <c r="F528" s="9"/>
      <c r="G528" s="9"/>
      <c r="H528" s="3"/>
      <c r="I528" s="14"/>
      <c r="J528" s="30"/>
      <c r="K528" s="30"/>
      <c r="L528" s="30"/>
      <c r="M528" s="22"/>
      <c r="N528" s="23"/>
      <c r="O528" s="23"/>
      <c r="P528" s="30"/>
      <c r="Q528" s="30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ht="16.5" customHeight="1">
      <c r="A529" s="25"/>
      <c r="B529" s="45"/>
      <c r="C529" s="3"/>
      <c r="D529" s="3"/>
      <c r="E529" s="3"/>
      <c r="F529" s="9"/>
      <c r="G529" s="9"/>
      <c r="H529" s="3"/>
      <c r="I529" s="14"/>
      <c r="J529" s="30"/>
      <c r="K529" s="30"/>
      <c r="L529" s="30"/>
      <c r="M529" s="22"/>
      <c r="N529" s="23"/>
      <c r="O529" s="23"/>
      <c r="P529" s="30"/>
      <c r="Q529" s="30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ht="16.5" customHeight="1">
      <c r="A530" s="25"/>
      <c r="B530" s="45"/>
      <c r="C530" s="3"/>
      <c r="D530" s="3"/>
      <c r="E530" s="3"/>
      <c r="F530" s="9"/>
      <c r="G530" s="9"/>
      <c r="H530" s="3"/>
      <c r="I530" s="14"/>
      <c r="J530" s="30"/>
      <c r="K530" s="30"/>
      <c r="L530" s="30"/>
      <c r="M530" s="22"/>
      <c r="N530" s="23"/>
      <c r="O530" s="23"/>
      <c r="P530" s="30"/>
      <c r="Q530" s="30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ht="16.5" customHeight="1">
      <c r="A531" s="25"/>
      <c r="B531" s="45"/>
      <c r="C531" s="3"/>
      <c r="D531" s="3"/>
      <c r="E531" s="3"/>
      <c r="F531" s="9"/>
      <c r="G531" s="9"/>
      <c r="H531" s="3"/>
      <c r="I531" s="14"/>
      <c r="J531" s="30"/>
      <c r="K531" s="30"/>
      <c r="L531" s="30"/>
      <c r="M531" s="22"/>
      <c r="N531" s="23"/>
      <c r="O531" s="23"/>
      <c r="P531" s="30"/>
      <c r="Q531" s="30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ht="16.5" customHeight="1">
      <c r="A532" s="25"/>
      <c r="B532" s="45"/>
      <c r="C532" s="3"/>
      <c r="D532" s="3"/>
      <c r="E532" s="3"/>
      <c r="F532" s="9"/>
      <c r="G532" s="9"/>
      <c r="H532" s="3"/>
      <c r="I532" s="14"/>
      <c r="J532" s="30"/>
      <c r="K532" s="30"/>
      <c r="L532" s="30"/>
      <c r="M532" s="22"/>
      <c r="N532" s="23"/>
      <c r="O532" s="23"/>
      <c r="P532" s="30"/>
      <c r="Q532" s="30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ht="16.5" customHeight="1">
      <c r="A533" s="25"/>
      <c r="B533" s="45"/>
      <c r="C533" s="3"/>
      <c r="D533" s="3"/>
      <c r="E533" s="3"/>
      <c r="F533" s="9"/>
      <c r="G533" s="9"/>
      <c r="H533" s="3"/>
      <c r="I533" s="14"/>
      <c r="J533" s="30"/>
      <c r="K533" s="30"/>
      <c r="L533" s="30"/>
      <c r="M533" s="22"/>
      <c r="N533" s="23"/>
      <c r="O533" s="23"/>
      <c r="P533" s="30"/>
      <c r="Q533" s="30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ht="16.5" customHeight="1">
      <c r="A534" s="25"/>
      <c r="B534" s="45"/>
      <c r="C534" s="3"/>
      <c r="D534" s="3"/>
      <c r="E534" s="3"/>
      <c r="F534" s="9"/>
      <c r="G534" s="9"/>
      <c r="H534" s="3"/>
      <c r="I534" s="14"/>
      <c r="J534" s="30"/>
      <c r="K534" s="30"/>
      <c r="L534" s="30"/>
      <c r="M534" s="22"/>
      <c r="N534" s="23"/>
      <c r="O534" s="23"/>
      <c r="P534" s="30"/>
      <c r="Q534" s="30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ht="16.5" customHeight="1">
      <c r="A535" s="25"/>
      <c r="B535" s="45"/>
      <c r="C535" s="3"/>
      <c r="D535" s="3"/>
      <c r="E535" s="3"/>
      <c r="F535" s="9"/>
      <c r="G535" s="9"/>
      <c r="H535" s="3"/>
      <c r="I535" s="14"/>
      <c r="J535" s="30"/>
      <c r="K535" s="30"/>
      <c r="L535" s="30"/>
      <c r="M535" s="22"/>
      <c r="N535" s="23"/>
      <c r="O535" s="23"/>
      <c r="P535" s="30"/>
      <c r="Q535" s="30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ht="16.5" customHeight="1">
      <c r="A536" s="25"/>
      <c r="B536" s="45"/>
      <c r="C536" s="3"/>
      <c r="D536" s="3"/>
      <c r="E536" s="3"/>
      <c r="F536" s="9"/>
      <c r="G536" s="9"/>
      <c r="H536" s="3"/>
      <c r="I536" s="14"/>
      <c r="J536" s="30"/>
      <c r="K536" s="30"/>
      <c r="L536" s="30"/>
      <c r="M536" s="22"/>
      <c r="N536" s="23"/>
      <c r="O536" s="23"/>
      <c r="P536" s="30"/>
      <c r="Q536" s="30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ht="16.5" customHeight="1">
      <c r="A537" s="25"/>
      <c r="B537" s="45"/>
      <c r="C537" s="3"/>
      <c r="D537" s="3"/>
      <c r="E537" s="3"/>
      <c r="F537" s="9"/>
      <c r="G537" s="9"/>
      <c r="H537" s="3"/>
      <c r="I537" s="14"/>
      <c r="J537" s="30"/>
      <c r="K537" s="30"/>
      <c r="L537" s="30"/>
      <c r="M537" s="22"/>
      <c r="N537" s="23"/>
      <c r="O537" s="23"/>
      <c r="P537" s="30"/>
      <c r="Q537" s="30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ht="16.5" customHeight="1">
      <c r="A538" s="25"/>
      <c r="B538" s="45"/>
      <c r="C538" s="3"/>
      <c r="D538" s="3"/>
      <c r="E538" s="3"/>
      <c r="F538" s="9"/>
      <c r="G538" s="9"/>
      <c r="H538" s="3"/>
      <c r="I538" s="14"/>
      <c r="J538" s="30"/>
      <c r="K538" s="30"/>
      <c r="L538" s="30"/>
      <c r="M538" s="22"/>
      <c r="N538" s="23"/>
      <c r="O538" s="23"/>
      <c r="P538" s="30"/>
      <c r="Q538" s="30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ht="16.5" customHeight="1">
      <c r="A539" s="25"/>
      <c r="B539" s="45"/>
      <c r="C539" s="3"/>
      <c r="D539" s="3"/>
      <c r="E539" s="3"/>
      <c r="F539" s="9"/>
      <c r="G539" s="9"/>
      <c r="H539" s="3"/>
      <c r="I539" s="14"/>
      <c r="J539" s="30"/>
      <c r="K539" s="30"/>
      <c r="L539" s="30"/>
      <c r="M539" s="22"/>
      <c r="N539" s="23"/>
      <c r="O539" s="23"/>
      <c r="P539" s="30"/>
      <c r="Q539" s="30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ht="16.5" customHeight="1">
      <c r="A540" s="25"/>
      <c r="B540" s="45"/>
      <c r="C540" s="3"/>
      <c r="D540" s="3"/>
      <c r="E540" s="3"/>
      <c r="F540" s="9"/>
      <c r="G540" s="9"/>
      <c r="H540" s="3"/>
      <c r="I540" s="14"/>
      <c r="J540" s="30"/>
      <c r="K540" s="30"/>
      <c r="L540" s="30"/>
      <c r="M540" s="22"/>
      <c r="N540" s="23"/>
      <c r="O540" s="23"/>
      <c r="P540" s="30"/>
      <c r="Q540" s="30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ht="16.5" customHeight="1">
      <c r="A541" s="25"/>
      <c r="B541" s="45"/>
      <c r="C541" s="3"/>
      <c r="D541" s="3"/>
      <c r="E541" s="3"/>
      <c r="F541" s="9"/>
      <c r="G541" s="9"/>
      <c r="H541" s="3"/>
      <c r="I541" s="14"/>
      <c r="J541" s="30"/>
      <c r="K541" s="30"/>
      <c r="L541" s="30"/>
      <c r="M541" s="22"/>
      <c r="N541" s="23"/>
      <c r="O541" s="23"/>
      <c r="P541" s="30"/>
      <c r="Q541" s="30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ht="16.5" customHeight="1">
      <c r="A542" s="25"/>
      <c r="B542" s="45"/>
      <c r="C542" s="3"/>
      <c r="D542" s="3"/>
      <c r="E542" s="3"/>
      <c r="F542" s="9"/>
      <c r="G542" s="9"/>
      <c r="H542" s="3"/>
      <c r="I542" s="14"/>
      <c r="J542" s="30"/>
      <c r="K542" s="30"/>
      <c r="L542" s="30"/>
      <c r="M542" s="22"/>
      <c r="N542" s="23"/>
      <c r="O542" s="23"/>
      <c r="P542" s="30"/>
      <c r="Q542" s="30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ht="16.5" customHeight="1">
      <c r="A543" s="25"/>
      <c r="B543" s="45"/>
      <c r="C543" s="3"/>
      <c r="D543" s="3"/>
      <c r="E543" s="3"/>
      <c r="F543" s="9"/>
      <c r="G543" s="9"/>
      <c r="H543" s="3"/>
      <c r="I543" s="14"/>
      <c r="J543" s="30"/>
      <c r="K543" s="30"/>
      <c r="L543" s="30"/>
      <c r="M543" s="22"/>
      <c r="N543" s="23"/>
      <c r="O543" s="23"/>
      <c r="P543" s="30"/>
      <c r="Q543" s="30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ht="16.5" customHeight="1">
      <c r="A544" s="25"/>
      <c r="B544" s="45"/>
      <c r="C544" s="3"/>
      <c r="D544" s="3"/>
      <c r="E544" s="3"/>
      <c r="F544" s="9"/>
      <c r="G544" s="9"/>
      <c r="H544" s="3"/>
      <c r="I544" s="14"/>
      <c r="J544" s="30"/>
      <c r="K544" s="30"/>
      <c r="L544" s="30"/>
      <c r="M544" s="22"/>
      <c r="N544" s="23"/>
      <c r="O544" s="23"/>
      <c r="P544" s="30"/>
      <c r="Q544" s="30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ht="16.5" customHeight="1">
      <c r="A545" s="25"/>
      <c r="B545" s="45"/>
      <c r="C545" s="3"/>
      <c r="D545" s="3"/>
      <c r="E545" s="3"/>
      <c r="F545" s="9"/>
      <c r="G545" s="9"/>
      <c r="H545" s="3"/>
      <c r="I545" s="14"/>
      <c r="J545" s="30"/>
      <c r="K545" s="30"/>
      <c r="L545" s="30"/>
      <c r="M545" s="22"/>
      <c r="N545" s="23"/>
      <c r="O545" s="23"/>
      <c r="P545" s="30"/>
      <c r="Q545" s="30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ht="16.5" customHeight="1">
      <c r="A546" s="25"/>
      <c r="B546" s="45"/>
      <c r="C546" s="3"/>
      <c r="D546" s="3"/>
      <c r="E546" s="3"/>
      <c r="F546" s="9"/>
      <c r="G546" s="9"/>
      <c r="H546" s="3"/>
      <c r="I546" s="14"/>
      <c r="J546" s="30"/>
      <c r="K546" s="30"/>
      <c r="L546" s="30"/>
      <c r="M546" s="22"/>
      <c r="N546" s="23"/>
      <c r="O546" s="23"/>
      <c r="P546" s="30"/>
      <c r="Q546" s="30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ht="16.5" customHeight="1">
      <c r="A547" s="25"/>
      <c r="B547" s="45"/>
      <c r="C547" s="3"/>
      <c r="D547" s="3"/>
      <c r="E547" s="3"/>
      <c r="F547" s="9"/>
      <c r="G547" s="9"/>
      <c r="H547" s="3"/>
      <c r="I547" s="14"/>
      <c r="J547" s="30"/>
      <c r="K547" s="30"/>
      <c r="L547" s="30"/>
      <c r="M547" s="22"/>
      <c r="N547" s="23"/>
      <c r="O547" s="23"/>
      <c r="P547" s="30"/>
      <c r="Q547" s="30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ht="16.5" customHeight="1">
      <c r="A548" s="25"/>
      <c r="B548" s="45"/>
      <c r="C548" s="3"/>
      <c r="D548" s="3"/>
      <c r="E548" s="3"/>
      <c r="F548" s="9"/>
      <c r="G548" s="9"/>
      <c r="H548" s="3"/>
      <c r="I548" s="14"/>
      <c r="J548" s="30"/>
      <c r="K548" s="30"/>
      <c r="L548" s="30"/>
      <c r="M548" s="22"/>
      <c r="N548" s="23"/>
      <c r="O548" s="23"/>
      <c r="P548" s="30"/>
      <c r="Q548" s="30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ht="16.5" customHeight="1">
      <c r="A549" s="25"/>
      <c r="B549" s="45"/>
      <c r="C549" s="3"/>
      <c r="D549" s="3"/>
      <c r="E549" s="3"/>
      <c r="F549" s="9"/>
      <c r="G549" s="9"/>
      <c r="H549" s="3"/>
      <c r="I549" s="14"/>
      <c r="J549" s="30"/>
      <c r="K549" s="30"/>
      <c r="L549" s="30"/>
      <c r="M549" s="22"/>
      <c r="N549" s="23"/>
      <c r="O549" s="23"/>
      <c r="P549" s="30"/>
      <c r="Q549" s="30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ht="16.5" customHeight="1">
      <c r="A550" s="25"/>
      <c r="B550" s="45"/>
      <c r="C550" s="3"/>
      <c r="D550" s="3"/>
      <c r="E550" s="3"/>
      <c r="F550" s="9"/>
      <c r="G550" s="9"/>
      <c r="H550" s="3"/>
      <c r="I550" s="14"/>
      <c r="J550" s="30"/>
      <c r="K550" s="30"/>
      <c r="L550" s="30"/>
      <c r="M550" s="22"/>
      <c r="N550" s="23"/>
      <c r="O550" s="23"/>
      <c r="P550" s="30"/>
      <c r="Q550" s="30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ht="16.5" customHeight="1">
      <c r="A551" s="25"/>
      <c r="B551" s="45"/>
      <c r="C551" s="3"/>
      <c r="D551" s="3"/>
      <c r="E551" s="3"/>
      <c r="F551" s="9"/>
      <c r="G551" s="9"/>
      <c r="H551" s="3"/>
      <c r="I551" s="14"/>
      <c r="J551" s="30"/>
      <c r="K551" s="30"/>
      <c r="L551" s="30"/>
      <c r="M551" s="22"/>
      <c r="N551" s="23"/>
      <c r="O551" s="23"/>
      <c r="P551" s="30"/>
      <c r="Q551" s="30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ht="16.5" customHeight="1">
      <c r="A552" s="25"/>
      <c r="B552" s="45"/>
      <c r="C552" s="3"/>
      <c r="D552" s="3"/>
      <c r="E552" s="3"/>
      <c r="F552" s="9"/>
      <c r="G552" s="9"/>
      <c r="H552" s="3"/>
      <c r="I552" s="14"/>
      <c r="J552" s="30"/>
      <c r="K552" s="30"/>
      <c r="L552" s="30"/>
      <c r="M552" s="22"/>
      <c r="N552" s="23"/>
      <c r="O552" s="23"/>
      <c r="P552" s="30"/>
      <c r="Q552" s="30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ht="16.5" customHeight="1">
      <c r="A553" s="25"/>
      <c r="B553" s="45"/>
      <c r="C553" s="3"/>
      <c r="D553" s="3"/>
      <c r="E553" s="3"/>
      <c r="F553" s="9"/>
      <c r="G553" s="9"/>
      <c r="H553" s="3"/>
      <c r="I553" s="14"/>
      <c r="J553" s="30"/>
      <c r="K553" s="30"/>
      <c r="L553" s="30"/>
      <c r="M553" s="22"/>
      <c r="N553" s="23"/>
      <c r="O553" s="23"/>
      <c r="P553" s="30"/>
      <c r="Q553" s="30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ht="16.5" customHeight="1">
      <c r="A554" s="25"/>
      <c r="B554" s="45"/>
      <c r="C554" s="3"/>
      <c r="D554" s="3"/>
      <c r="E554" s="3"/>
      <c r="F554" s="9"/>
      <c r="G554" s="9"/>
      <c r="H554" s="3"/>
      <c r="I554" s="14"/>
      <c r="J554" s="30"/>
      <c r="K554" s="30"/>
      <c r="L554" s="30"/>
      <c r="M554" s="22"/>
      <c r="N554" s="23"/>
      <c r="O554" s="23"/>
      <c r="P554" s="30"/>
      <c r="Q554" s="30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ht="16.5" customHeight="1">
      <c r="A555" s="25"/>
      <c r="B555" s="45"/>
      <c r="C555" s="3"/>
      <c r="D555" s="3"/>
      <c r="E555" s="3"/>
      <c r="F555" s="9"/>
      <c r="G555" s="9"/>
      <c r="H555" s="3"/>
      <c r="I555" s="14"/>
      <c r="J555" s="30"/>
      <c r="K555" s="30"/>
      <c r="L555" s="30"/>
      <c r="M555" s="22"/>
      <c r="N555" s="23"/>
      <c r="O555" s="23"/>
      <c r="P555" s="30"/>
      <c r="Q555" s="30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ht="16.5" customHeight="1">
      <c r="A556" s="25"/>
      <c r="B556" s="45"/>
      <c r="C556" s="3"/>
      <c r="D556" s="3"/>
      <c r="E556" s="3"/>
      <c r="F556" s="9"/>
      <c r="G556" s="9"/>
      <c r="H556" s="3"/>
      <c r="I556" s="14"/>
      <c r="J556" s="30"/>
      <c r="K556" s="30"/>
      <c r="L556" s="30"/>
      <c r="M556" s="22"/>
      <c r="N556" s="23"/>
      <c r="O556" s="23"/>
      <c r="P556" s="30"/>
      <c r="Q556" s="30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ht="16.5" customHeight="1">
      <c r="A557" s="25"/>
      <c r="B557" s="45"/>
      <c r="C557" s="3"/>
      <c r="D557" s="3"/>
      <c r="E557" s="3"/>
      <c r="F557" s="9"/>
      <c r="G557" s="9"/>
      <c r="H557" s="3"/>
      <c r="I557" s="14"/>
      <c r="J557" s="30"/>
      <c r="K557" s="30"/>
      <c r="L557" s="30"/>
      <c r="M557" s="22"/>
      <c r="N557" s="23"/>
      <c r="O557" s="23"/>
      <c r="P557" s="30"/>
      <c r="Q557" s="30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ht="16.5" customHeight="1">
      <c r="A558" s="25"/>
      <c r="B558" s="45"/>
      <c r="C558" s="3"/>
      <c r="D558" s="3"/>
      <c r="E558" s="3"/>
      <c r="F558" s="9"/>
      <c r="G558" s="9"/>
      <c r="H558" s="3"/>
      <c r="I558" s="14"/>
      <c r="J558" s="30"/>
      <c r="K558" s="30"/>
      <c r="L558" s="30"/>
      <c r="M558" s="22"/>
      <c r="N558" s="23"/>
      <c r="O558" s="23"/>
      <c r="P558" s="30"/>
      <c r="Q558" s="30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ht="16.5" customHeight="1">
      <c r="A559" s="25"/>
      <c r="B559" s="45"/>
      <c r="C559" s="3"/>
      <c r="D559" s="3"/>
      <c r="E559" s="3"/>
      <c r="F559" s="9"/>
      <c r="G559" s="9"/>
      <c r="H559" s="3"/>
      <c r="I559" s="14"/>
      <c r="J559" s="30"/>
      <c r="K559" s="30"/>
      <c r="L559" s="30"/>
      <c r="M559" s="22"/>
      <c r="N559" s="23"/>
      <c r="O559" s="23"/>
      <c r="P559" s="30"/>
      <c r="Q559" s="30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ht="16.5" customHeight="1">
      <c r="A560" s="25"/>
      <c r="B560" s="45"/>
      <c r="C560" s="3"/>
      <c r="D560" s="3"/>
      <c r="E560" s="3"/>
      <c r="F560" s="9"/>
      <c r="G560" s="9"/>
      <c r="H560" s="3"/>
      <c r="I560" s="14"/>
      <c r="J560" s="30"/>
      <c r="K560" s="30"/>
      <c r="L560" s="30"/>
      <c r="M560" s="22"/>
      <c r="N560" s="23"/>
      <c r="O560" s="23"/>
      <c r="P560" s="30"/>
      <c r="Q560" s="30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ht="16.5" customHeight="1">
      <c r="A561" s="25"/>
      <c r="B561" s="45"/>
      <c r="C561" s="3"/>
      <c r="D561" s="3"/>
      <c r="E561" s="3"/>
      <c r="F561" s="9"/>
      <c r="G561" s="9"/>
      <c r="H561" s="3"/>
      <c r="I561" s="14"/>
      <c r="J561" s="30"/>
      <c r="K561" s="30"/>
      <c r="L561" s="30"/>
      <c r="M561" s="22"/>
      <c r="N561" s="23"/>
      <c r="O561" s="23"/>
      <c r="P561" s="30"/>
      <c r="Q561" s="30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ht="16.5" customHeight="1">
      <c r="A562" s="25"/>
      <c r="B562" s="45"/>
      <c r="C562" s="3"/>
      <c r="D562" s="3"/>
      <c r="E562" s="3"/>
      <c r="F562" s="9"/>
      <c r="G562" s="9"/>
      <c r="H562" s="3"/>
      <c r="I562" s="14"/>
      <c r="J562" s="30"/>
      <c r="K562" s="30"/>
      <c r="L562" s="30"/>
      <c r="M562" s="22"/>
      <c r="N562" s="23"/>
      <c r="O562" s="23"/>
      <c r="P562" s="30"/>
      <c r="Q562" s="30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ht="16.5" customHeight="1">
      <c r="A563" s="25"/>
      <c r="B563" s="45"/>
      <c r="C563" s="3"/>
      <c r="D563" s="3"/>
      <c r="E563" s="3"/>
      <c r="F563" s="9"/>
      <c r="G563" s="9"/>
      <c r="H563" s="3"/>
      <c r="I563" s="14"/>
      <c r="J563" s="30"/>
      <c r="K563" s="30"/>
      <c r="L563" s="30"/>
      <c r="M563" s="22"/>
      <c r="N563" s="23"/>
      <c r="O563" s="23"/>
      <c r="P563" s="30"/>
      <c r="Q563" s="30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ht="16.5" customHeight="1">
      <c r="A564" s="25"/>
      <c r="B564" s="45"/>
      <c r="C564" s="3"/>
      <c r="D564" s="3"/>
      <c r="E564" s="3"/>
      <c r="F564" s="9"/>
      <c r="G564" s="9"/>
      <c r="H564" s="3"/>
      <c r="I564" s="14"/>
      <c r="J564" s="30"/>
      <c r="K564" s="30"/>
      <c r="L564" s="30"/>
      <c r="M564" s="22"/>
      <c r="N564" s="23"/>
      <c r="O564" s="23"/>
      <c r="P564" s="30"/>
      <c r="Q564" s="30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ht="16.5" customHeight="1">
      <c r="A565" s="25"/>
      <c r="B565" s="45"/>
      <c r="C565" s="3"/>
      <c r="D565" s="3"/>
      <c r="E565" s="3"/>
      <c r="F565" s="9"/>
      <c r="G565" s="9"/>
      <c r="H565" s="3"/>
      <c r="I565" s="14"/>
      <c r="J565" s="30"/>
      <c r="K565" s="30"/>
      <c r="L565" s="30"/>
      <c r="M565" s="22"/>
      <c r="N565" s="23"/>
      <c r="O565" s="23"/>
      <c r="P565" s="30"/>
      <c r="Q565" s="30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ht="16.5" customHeight="1">
      <c r="A566" s="25"/>
      <c r="B566" s="45"/>
      <c r="C566" s="3"/>
      <c r="D566" s="3"/>
      <c r="E566" s="3"/>
      <c r="F566" s="9"/>
      <c r="G566" s="9"/>
      <c r="H566" s="3"/>
      <c r="I566" s="14"/>
      <c r="J566" s="30"/>
      <c r="K566" s="30"/>
      <c r="L566" s="30"/>
      <c r="M566" s="22"/>
      <c r="N566" s="23"/>
      <c r="O566" s="23"/>
      <c r="P566" s="30"/>
      <c r="Q566" s="30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ht="16.5" customHeight="1">
      <c r="A567" s="25"/>
      <c r="B567" s="45"/>
      <c r="C567" s="3"/>
      <c r="D567" s="3"/>
      <c r="E567" s="3"/>
      <c r="F567" s="9"/>
      <c r="G567" s="9"/>
      <c r="H567" s="3"/>
      <c r="I567" s="14"/>
      <c r="J567" s="30"/>
      <c r="K567" s="30"/>
      <c r="L567" s="30"/>
      <c r="M567" s="22"/>
      <c r="N567" s="23"/>
      <c r="O567" s="23"/>
      <c r="P567" s="30"/>
      <c r="Q567" s="30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ht="16.5" customHeight="1">
      <c r="A568" s="25"/>
      <c r="B568" s="45"/>
      <c r="C568" s="3"/>
      <c r="D568" s="3"/>
      <c r="E568" s="3"/>
      <c r="F568" s="9"/>
      <c r="G568" s="9"/>
      <c r="H568" s="3"/>
      <c r="I568" s="14"/>
      <c r="J568" s="30"/>
      <c r="K568" s="30"/>
      <c r="L568" s="30"/>
      <c r="M568" s="22"/>
      <c r="N568" s="23"/>
      <c r="O568" s="23"/>
      <c r="P568" s="30"/>
      <c r="Q568" s="30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ht="16.5" customHeight="1">
      <c r="A569" s="25"/>
      <c r="B569" s="45"/>
      <c r="C569" s="3"/>
      <c r="D569" s="3"/>
      <c r="E569" s="3"/>
      <c r="F569" s="9"/>
      <c r="G569" s="9"/>
      <c r="H569" s="3"/>
      <c r="I569" s="14"/>
      <c r="J569" s="30"/>
      <c r="K569" s="30"/>
      <c r="L569" s="30"/>
      <c r="M569" s="22"/>
      <c r="N569" s="23"/>
      <c r="O569" s="23"/>
      <c r="P569" s="30"/>
      <c r="Q569" s="30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ht="16.5" customHeight="1">
      <c r="A570" s="25"/>
      <c r="B570" s="45"/>
      <c r="C570" s="3"/>
      <c r="D570" s="3"/>
      <c r="E570" s="3"/>
      <c r="F570" s="9"/>
      <c r="G570" s="9"/>
      <c r="H570" s="3"/>
      <c r="I570" s="14"/>
      <c r="J570" s="30"/>
      <c r="K570" s="30"/>
      <c r="L570" s="30"/>
      <c r="M570" s="22"/>
      <c r="N570" s="23"/>
      <c r="O570" s="23"/>
      <c r="P570" s="30"/>
      <c r="Q570" s="30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ht="16.5" customHeight="1">
      <c r="A571" s="25"/>
      <c r="B571" s="45"/>
      <c r="C571" s="3"/>
      <c r="D571" s="3"/>
      <c r="E571" s="3"/>
      <c r="F571" s="9"/>
      <c r="G571" s="9"/>
      <c r="H571" s="3"/>
      <c r="I571" s="14"/>
      <c r="J571" s="30"/>
      <c r="K571" s="30"/>
      <c r="L571" s="30"/>
      <c r="M571" s="22"/>
      <c r="N571" s="23"/>
      <c r="O571" s="23"/>
      <c r="P571" s="30"/>
      <c r="Q571" s="30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ht="16.5" customHeight="1">
      <c r="A572" s="25"/>
      <c r="B572" s="45"/>
      <c r="C572" s="3"/>
      <c r="D572" s="3"/>
      <c r="E572" s="3"/>
      <c r="F572" s="9"/>
      <c r="G572" s="9"/>
      <c r="H572" s="3"/>
      <c r="I572" s="14"/>
      <c r="J572" s="30"/>
      <c r="K572" s="30"/>
      <c r="L572" s="30"/>
      <c r="M572" s="22"/>
      <c r="N572" s="23"/>
      <c r="O572" s="23"/>
      <c r="P572" s="30"/>
      <c r="Q572" s="30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ht="16.5" customHeight="1">
      <c r="A573" s="25"/>
      <c r="B573" s="45"/>
      <c r="C573" s="3"/>
      <c r="D573" s="3"/>
      <c r="E573" s="3"/>
      <c r="F573" s="9"/>
      <c r="G573" s="9"/>
      <c r="H573" s="3"/>
      <c r="I573" s="14"/>
      <c r="J573" s="30"/>
      <c r="K573" s="30"/>
      <c r="L573" s="30"/>
      <c r="M573" s="22"/>
      <c r="N573" s="23"/>
      <c r="O573" s="23"/>
      <c r="P573" s="30"/>
      <c r="Q573" s="30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ht="16.5" customHeight="1">
      <c r="A574" s="25"/>
      <c r="B574" s="45"/>
      <c r="C574" s="3"/>
      <c r="D574" s="3"/>
      <c r="E574" s="3"/>
      <c r="F574" s="9"/>
      <c r="G574" s="9"/>
      <c r="H574" s="3"/>
      <c r="I574" s="14"/>
      <c r="J574" s="30"/>
      <c r="K574" s="30"/>
      <c r="L574" s="30"/>
      <c r="M574" s="22"/>
      <c r="N574" s="23"/>
      <c r="O574" s="23"/>
      <c r="P574" s="30"/>
      <c r="Q574" s="30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ht="16.5" customHeight="1">
      <c r="A575" s="25"/>
      <c r="B575" s="45"/>
      <c r="C575" s="3"/>
      <c r="D575" s="3"/>
      <c r="E575" s="3"/>
      <c r="F575" s="9"/>
      <c r="G575" s="9"/>
      <c r="H575" s="3"/>
      <c r="I575" s="14"/>
      <c r="J575" s="30"/>
      <c r="K575" s="30"/>
      <c r="L575" s="30"/>
      <c r="M575" s="22"/>
      <c r="N575" s="23"/>
      <c r="O575" s="23"/>
      <c r="P575" s="30"/>
      <c r="Q575" s="30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ht="16.5" customHeight="1">
      <c r="A576" s="25"/>
      <c r="B576" s="45"/>
      <c r="C576" s="3"/>
      <c r="D576" s="3"/>
      <c r="E576" s="3"/>
      <c r="F576" s="9"/>
      <c r="G576" s="9"/>
      <c r="H576" s="3"/>
      <c r="I576" s="14"/>
      <c r="J576" s="30"/>
      <c r="K576" s="30"/>
      <c r="L576" s="30"/>
      <c r="M576" s="22"/>
      <c r="N576" s="23"/>
      <c r="O576" s="23"/>
      <c r="P576" s="30"/>
      <c r="Q576" s="30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ht="16.5" customHeight="1">
      <c r="A577" s="25"/>
      <c r="B577" s="45"/>
      <c r="C577" s="3"/>
      <c r="D577" s="3"/>
      <c r="E577" s="3"/>
      <c r="F577" s="9"/>
      <c r="G577" s="9"/>
      <c r="H577" s="3"/>
      <c r="I577" s="14"/>
      <c r="J577" s="30"/>
      <c r="K577" s="30"/>
      <c r="L577" s="30"/>
      <c r="M577" s="22"/>
      <c r="N577" s="23"/>
      <c r="O577" s="23"/>
      <c r="P577" s="30"/>
      <c r="Q577" s="30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ht="16.5" customHeight="1">
      <c r="A578" s="25"/>
      <c r="B578" s="45"/>
      <c r="C578" s="3"/>
      <c r="D578" s="3"/>
      <c r="E578" s="3"/>
      <c r="F578" s="9"/>
      <c r="G578" s="9"/>
      <c r="H578" s="3"/>
      <c r="I578" s="14"/>
      <c r="J578" s="30"/>
      <c r="K578" s="30"/>
      <c r="L578" s="30"/>
      <c r="M578" s="22"/>
      <c r="N578" s="23"/>
      <c r="O578" s="23"/>
      <c r="P578" s="30"/>
      <c r="Q578" s="30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ht="16.5" customHeight="1">
      <c r="A579" s="25"/>
      <c r="B579" s="45"/>
      <c r="C579" s="3"/>
      <c r="D579" s="3"/>
      <c r="E579" s="3"/>
      <c r="F579" s="9"/>
      <c r="G579" s="9"/>
      <c r="H579" s="3"/>
      <c r="I579" s="14"/>
      <c r="J579" s="30"/>
      <c r="K579" s="30"/>
      <c r="L579" s="30"/>
      <c r="M579" s="22"/>
      <c r="N579" s="23"/>
      <c r="O579" s="23"/>
      <c r="P579" s="30"/>
      <c r="Q579" s="30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ht="16.5" customHeight="1">
      <c r="A580" s="25"/>
      <c r="B580" s="45"/>
      <c r="C580" s="3"/>
      <c r="D580" s="3"/>
      <c r="E580" s="3"/>
      <c r="F580" s="9"/>
      <c r="G580" s="9"/>
      <c r="H580" s="3"/>
      <c r="I580" s="14"/>
      <c r="J580" s="30"/>
      <c r="K580" s="30"/>
      <c r="L580" s="30"/>
      <c r="M580" s="22"/>
      <c r="N580" s="23"/>
      <c r="O580" s="23"/>
      <c r="P580" s="30"/>
      <c r="Q580" s="30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ht="16.5" customHeight="1">
      <c r="A581" s="25"/>
      <c r="B581" s="45"/>
      <c r="C581" s="3"/>
      <c r="D581" s="3"/>
      <c r="E581" s="3"/>
      <c r="F581" s="9"/>
      <c r="G581" s="9"/>
      <c r="H581" s="3"/>
      <c r="I581" s="14"/>
      <c r="J581" s="30"/>
      <c r="K581" s="30"/>
      <c r="L581" s="30"/>
      <c r="M581" s="22"/>
      <c r="N581" s="23"/>
      <c r="O581" s="23"/>
      <c r="P581" s="30"/>
      <c r="Q581" s="30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ht="16.5" customHeight="1">
      <c r="A582" s="25"/>
      <c r="B582" s="45"/>
      <c r="C582" s="3"/>
      <c r="D582" s="3"/>
      <c r="E582" s="3"/>
      <c r="F582" s="9"/>
      <c r="G582" s="9"/>
      <c r="H582" s="3"/>
      <c r="I582" s="14"/>
      <c r="J582" s="30"/>
      <c r="K582" s="30"/>
      <c r="L582" s="30"/>
      <c r="M582" s="22"/>
      <c r="N582" s="23"/>
      <c r="O582" s="23"/>
      <c r="P582" s="30"/>
      <c r="Q582" s="30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ht="16.5" customHeight="1">
      <c r="A583" s="25"/>
      <c r="B583" s="45"/>
      <c r="C583" s="3"/>
      <c r="D583" s="3"/>
      <c r="E583" s="3"/>
      <c r="F583" s="9"/>
      <c r="G583" s="9"/>
      <c r="H583" s="3"/>
      <c r="I583" s="14"/>
      <c r="J583" s="30"/>
      <c r="K583" s="30"/>
      <c r="L583" s="30"/>
      <c r="M583" s="22"/>
      <c r="N583" s="23"/>
      <c r="O583" s="23"/>
      <c r="P583" s="30"/>
      <c r="Q583" s="30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ht="16.5" customHeight="1">
      <c r="A584" s="25"/>
      <c r="B584" s="45"/>
      <c r="C584" s="3"/>
      <c r="D584" s="3"/>
      <c r="E584" s="3"/>
      <c r="F584" s="9"/>
      <c r="G584" s="9"/>
      <c r="H584" s="3"/>
      <c r="I584" s="14"/>
      <c r="J584" s="30"/>
      <c r="K584" s="30"/>
      <c r="L584" s="30"/>
      <c r="M584" s="22"/>
      <c r="N584" s="23"/>
      <c r="O584" s="23"/>
      <c r="P584" s="30"/>
      <c r="Q584" s="30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ht="16.5" customHeight="1">
      <c r="A585" s="25"/>
      <c r="B585" s="45"/>
      <c r="C585" s="3"/>
      <c r="D585" s="3"/>
      <c r="E585" s="3"/>
      <c r="F585" s="9"/>
      <c r="G585" s="9"/>
      <c r="H585" s="3"/>
      <c r="I585" s="14"/>
      <c r="J585" s="30"/>
      <c r="K585" s="30"/>
      <c r="L585" s="30"/>
      <c r="M585" s="22"/>
      <c r="N585" s="23"/>
      <c r="O585" s="23"/>
      <c r="P585" s="30"/>
      <c r="Q585" s="30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ht="16.5" customHeight="1">
      <c r="A586" s="25"/>
      <c r="B586" s="45"/>
      <c r="C586" s="3"/>
      <c r="D586" s="3"/>
      <c r="E586" s="3"/>
      <c r="F586" s="9"/>
      <c r="G586" s="9"/>
      <c r="H586" s="3"/>
      <c r="I586" s="14"/>
      <c r="J586" s="30"/>
      <c r="K586" s="30"/>
      <c r="L586" s="30"/>
      <c r="M586" s="22"/>
      <c r="N586" s="23"/>
      <c r="O586" s="23"/>
      <c r="P586" s="30"/>
      <c r="Q586" s="30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ht="16.5" customHeight="1">
      <c r="A587" s="25"/>
      <c r="B587" s="45"/>
      <c r="C587" s="3"/>
      <c r="D587" s="3"/>
      <c r="E587" s="3"/>
      <c r="F587" s="9"/>
      <c r="G587" s="9"/>
      <c r="H587" s="3"/>
      <c r="I587" s="14"/>
      <c r="J587" s="30"/>
      <c r="K587" s="30"/>
      <c r="L587" s="30"/>
      <c r="M587" s="22"/>
      <c r="N587" s="23"/>
      <c r="O587" s="23"/>
      <c r="P587" s="30"/>
      <c r="Q587" s="30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ht="16.5" customHeight="1">
      <c r="A588" s="25"/>
      <c r="B588" s="45"/>
      <c r="C588" s="3"/>
      <c r="D588" s="3"/>
      <c r="E588" s="3"/>
      <c r="F588" s="9"/>
      <c r="G588" s="9"/>
      <c r="H588" s="3"/>
      <c r="I588" s="14"/>
      <c r="J588" s="30"/>
      <c r="K588" s="30"/>
      <c r="L588" s="30"/>
      <c r="M588" s="22"/>
      <c r="N588" s="23"/>
      <c r="O588" s="23"/>
      <c r="P588" s="30"/>
      <c r="Q588" s="30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ht="16.5" customHeight="1">
      <c r="A589" s="25"/>
      <c r="B589" s="45"/>
      <c r="C589" s="3"/>
      <c r="D589" s="3"/>
      <c r="E589" s="3"/>
      <c r="F589" s="9"/>
      <c r="G589" s="9"/>
      <c r="H589" s="3"/>
      <c r="I589" s="14"/>
      <c r="J589" s="30"/>
      <c r="K589" s="30"/>
      <c r="L589" s="30"/>
      <c r="M589" s="22"/>
      <c r="N589" s="23"/>
      <c r="O589" s="23"/>
      <c r="P589" s="30"/>
      <c r="Q589" s="30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ht="16.5" customHeight="1">
      <c r="A590" s="25"/>
      <c r="B590" s="45"/>
      <c r="C590" s="3"/>
      <c r="D590" s="3"/>
      <c r="E590" s="3"/>
      <c r="F590" s="9"/>
      <c r="G590" s="9"/>
      <c r="H590" s="3"/>
      <c r="I590" s="14"/>
      <c r="J590" s="30"/>
      <c r="K590" s="30"/>
      <c r="L590" s="30"/>
      <c r="M590" s="22"/>
      <c r="N590" s="23"/>
      <c r="O590" s="23"/>
      <c r="P590" s="30"/>
      <c r="Q590" s="30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ht="16.5" customHeight="1">
      <c r="A591" s="25"/>
      <c r="B591" s="45"/>
      <c r="C591" s="3"/>
      <c r="D591" s="3"/>
      <c r="E591" s="3"/>
      <c r="F591" s="9"/>
      <c r="G591" s="9"/>
      <c r="H591" s="3"/>
      <c r="I591" s="14"/>
      <c r="J591" s="30"/>
      <c r="K591" s="30"/>
      <c r="L591" s="30"/>
      <c r="M591" s="22"/>
      <c r="N591" s="23"/>
      <c r="O591" s="23"/>
      <c r="P591" s="30"/>
      <c r="Q591" s="30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ht="16.5" customHeight="1">
      <c r="A592" s="25"/>
      <c r="B592" s="45"/>
      <c r="C592" s="3"/>
      <c r="D592" s="3"/>
      <c r="E592" s="3"/>
      <c r="F592" s="9"/>
      <c r="G592" s="9"/>
      <c r="H592" s="3"/>
      <c r="I592" s="14"/>
      <c r="J592" s="30"/>
      <c r="K592" s="30"/>
      <c r="L592" s="30"/>
      <c r="M592" s="22"/>
      <c r="N592" s="23"/>
      <c r="O592" s="23"/>
      <c r="P592" s="30"/>
      <c r="Q592" s="30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ht="16.5" customHeight="1">
      <c r="A593" s="25"/>
      <c r="B593" s="45"/>
      <c r="C593" s="3"/>
      <c r="D593" s="3"/>
      <c r="E593" s="3"/>
      <c r="F593" s="9"/>
      <c r="G593" s="9"/>
      <c r="H593" s="3"/>
      <c r="I593" s="14"/>
      <c r="J593" s="30"/>
      <c r="K593" s="30"/>
      <c r="L593" s="30"/>
      <c r="M593" s="22"/>
      <c r="N593" s="23"/>
      <c r="O593" s="23"/>
      <c r="P593" s="30"/>
      <c r="Q593" s="30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ht="16.5" customHeight="1">
      <c r="A594" s="25"/>
      <c r="B594" s="45"/>
      <c r="C594" s="3"/>
      <c r="D594" s="3"/>
      <c r="E594" s="3"/>
      <c r="F594" s="9"/>
      <c r="G594" s="9"/>
      <c r="H594" s="3"/>
      <c r="I594" s="14"/>
      <c r="J594" s="30"/>
      <c r="K594" s="30"/>
      <c r="L594" s="30"/>
      <c r="M594" s="22"/>
      <c r="N594" s="23"/>
      <c r="O594" s="23"/>
      <c r="P594" s="30"/>
      <c r="Q594" s="30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ht="16.5" customHeight="1">
      <c r="A595" s="25"/>
      <c r="B595" s="45"/>
      <c r="C595" s="3"/>
      <c r="D595" s="3"/>
      <c r="E595" s="3"/>
      <c r="F595" s="9"/>
      <c r="G595" s="9"/>
      <c r="H595" s="3"/>
      <c r="I595" s="14"/>
      <c r="J595" s="30"/>
      <c r="K595" s="30"/>
      <c r="L595" s="30"/>
      <c r="M595" s="22"/>
      <c r="N595" s="23"/>
      <c r="O595" s="23"/>
      <c r="P595" s="30"/>
      <c r="Q595" s="30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ht="16.5" customHeight="1">
      <c r="A596" s="25"/>
      <c r="B596" s="45"/>
      <c r="C596" s="3"/>
      <c r="D596" s="3"/>
      <c r="E596" s="3"/>
      <c r="F596" s="9"/>
      <c r="G596" s="9"/>
      <c r="H596" s="3"/>
      <c r="I596" s="14"/>
      <c r="J596" s="30"/>
      <c r="K596" s="30"/>
      <c r="L596" s="30"/>
      <c r="M596" s="22"/>
      <c r="N596" s="23"/>
      <c r="O596" s="23"/>
      <c r="P596" s="30"/>
      <c r="Q596" s="30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ht="16.5" customHeight="1">
      <c r="A597" s="25"/>
      <c r="B597" s="45"/>
      <c r="C597" s="3"/>
      <c r="D597" s="3"/>
      <c r="E597" s="3"/>
      <c r="F597" s="9"/>
      <c r="G597" s="9"/>
      <c r="H597" s="3"/>
      <c r="I597" s="14"/>
      <c r="J597" s="30"/>
      <c r="K597" s="30"/>
      <c r="L597" s="30"/>
      <c r="M597" s="22"/>
      <c r="N597" s="23"/>
      <c r="O597" s="23"/>
      <c r="P597" s="30"/>
      <c r="Q597" s="30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ht="16.5" customHeight="1">
      <c r="A598" s="25"/>
      <c r="B598" s="45"/>
      <c r="C598" s="3"/>
      <c r="D598" s="3"/>
      <c r="E598" s="3"/>
      <c r="F598" s="9"/>
      <c r="G598" s="9"/>
      <c r="H598" s="3"/>
      <c r="I598" s="14"/>
      <c r="J598" s="30"/>
      <c r="K598" s="30"/>
      <c r="L598" s="30"/>
      <c r="M598" s="22"/>
      <c r="N598" s="23"/>
      <c r="O598" s="23"/>
      <c r="P598" s="30"/>
      <c r="Q598" s="30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ht="16.5" customHeight="1">
      <c r="A599" s="25"/>
      <c r="B599" s="45"/>
      <c r="C599" s="3"/>
      <c r="D599" s="3"/>
      <c r="E599" s="3"/>
      <c r="F599" s="9"/>
      <c r="G599" s="9"/>
      <c r="H599" s="3"/>
      <c r="I599" s="14"/>
      <c r="J599" s="30"/>
      <c r="K599" s="30"/>
      <c r="L599" s="30"/>
      <c r="M599" s="22"/>
      <c r="N599" s="23"/>
      <c r="O599" s="23"/>
      <c r="P599" s="30"/>
      <c r="Q599" s="30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ht="16.5" customHeight="1">
      <c r="A600" s="25"/>
      <c r="B600" s="45"/>
      <c r="C600" s="3"/>
      <c r="D600" s="3"/>
      <c r="E600" s="3"/>
      <c r="F600" s="9"/>
      <c r="G600" s="9"/>
      <c r="H600" s="3"/>
      <c r="I600" s="14"/>
      <c r="J600" s="30"/>
      <c r="K600" s="30"/>
      <c r="L600" s="30"/>
      <c r="M600" s="22"/>
      <c r="N600" s="23"/>
      <c r="O600" s="23"/>
      <c r="P600" s="30"/>
      <c r="Q600" s="30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ht="16.5" customHeight="1">
      <c r="A601" s="25"/>
      <c r="B601" s="45"/>
      <c r="C601" s="3"/>
      <c r="D601" s="3"/>
      <c r="E601" s="3"/>
      <c r="F601" s="9"/>
      <c r="G601" s="9"/>
      <c r="H601" s="3"/>
      <c r="I601" s="14"/>
      <c r="J601" s="30"/>
      <c r="K601" s="30"/>
      <c r="L601" s="30"/>
      <c r="M601" s="22"/>
      <c r="N601" s="23"/>
      <c r="O601" s="23"/>
      <c r="P601" s="30"/>
      <c r="Q601" s="30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ht="16.5" customHeight="1">
      <c r="A602" s="25"/>
      <c r="B602" s="45"/>
      <c r="C602" s="3"/>
      <c r="D602" s="3"/>
      <c r="E602" s="3"/>
      <c r="F602" s="9"/>
      <c r="G602" s="9"/>
      <c r="H602" s="3"/>
      <c r="I602" s="14"/>
      <c r="J602" s="30"/>
      <c r="K602" s="30"/>
      <c r="L602" s="30"/>
      <c r="M602" s="22"/>
      <c r="N602" s="23"/>
      <c r="O602" s="23"/>
      <c r="P602" s="30"/>
      <c r="Q602" s="30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ht="16.5" customHeight="1">
      <c r="A603" s="25"/>
      <c r="B603" s="45"/>
      <c r="C603" s="3"/>
      <c r="D603" s="3"/>
      <c r="E603" s="3"/>
      <c r="F603" s="9"/>
      <c r="G603" s="9"/>
      <c r="H603" s="3"/>
      <c r="I603" s="14"/>
      <c r="J603" s="30"/>
      <c r="K603" s="30"/>
      <c r="L603" s="30"/>
      <c r="M603" s="22"/>
      <c r="N603" s="23"/>
      <c r="O603" s="23"/>
      <c r="P603" s="30"/>
      <c r="Q603" s="30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ht="16.5" customHeight="1">
      <c r="A604" s="25"/>
      <c r="B604" s="45"/>
      <c r="C604" s="3"/>
      <c r="D604" s="3"/>
      <c r="E604" s="3"/>
      <c r="F604" s="9"/>
      <c r="G604" s="9"/>
      <c r="H604" s="3"/>
      <c r="I604" s="14"/>
      <c r="J604" s="30"/>
      <c r="K604" s="30"/>
      <c r="L604" s="30"/>
      <c r="M604" s="22"/>
      <c r="N604" s="23"/>
      <c r="O604" s="23"/>
      <c r="P604" s="30"/>
      <c r="Q604" s="30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ht="16.5" customHeight="1">
      <c r="A605" s="25"/>
      <c r="B605" s="45"/>
      <c r="C605" s="3"/>
      <c r="D605" s="3"/>
      <c r="E605" s="3"/>
      <c r="F605" s="9"/>
      <c r="G605" s="9"/>
      <c r="H605" s="3"/>
      <c r="I605" s="14"/>
      <c r="J605" s="30"/>
      <c r="K605" s="30"/>
      <c r="L605" s="30"/>
      <c r="M605" s="22"/>
      <c r="N605" s="23"/>
      <c r="O605" s="23"/>
      <c r="P605" s="30"/>
      <c r="Q605" s="30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ht="16.5" customHeight="1">
      <c r="A606" s="25"/>
      <c r="B606" s="45"/>
      <c r="C606" s="3"/>
      <c r="D606" s="3"/>
      <c r="E606" s="3"/>
      <c r="F606" s="9"/>
      <c r="G606" s="9"/>
      <c r="H606" s="3"/>
      <c r="I606" s="14"/>
      <c r="J606" s="30"/>
      <c r="K606" s="30"/>
      <c r="L606" s="30"/>
      <c r="M606" s="22"/>
      <c r="N606" s="23"/>
      <c r="O606" s="23"/>
      <c r="P606" s="30"/>
      <c r="Q606" s="30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ht="16.5" customHeight="1">
      <c r="A607" s="25"/>
      <c r="B607" s="45"/>
      <c r="C607" s="3"/>
      <c r="D607" s="3"/>
      <c r="E607" s="3"/>
      <c r="F607" s="9"/>
      <c r="G607" s="9"/>
      <c r="H607" s="3"/>
      <c r="I607" s="14"/>
      <c r="J607" s="30"/>
      <c r="K607" s="30"/>
      <c r="L607" s="30"/>
      <c r="M607" s="22"/>
      <c r="N607" s="23"/>
      <c r="O607" s="23"/>
      <c r="P607" s="30"/>
      <c r="Q607" s="30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ht="16.5" customHeight="1">
      <c r="A608" s="25"/>
      <c r="B608" s="45"/>
      <c r="C608" s="3"/>
      <c r="D608" s="3"/>
      <c r="E608" s="3"/>
      <c r="F608" s="9"/>
      <c r="G608" s="9"/>
      <c r="H608" s="3"/>
      <c r="I608" s="14"/>
      <c r="J608" s="30"/>
      <c r="K608" s="30"/>
      <c r="L608" s="30"/>
      <c r="M608" s="22"/>
      <c r="N608" s="23"/>
      <c r="O608" s="23"/>
      <c r="P608" s="30"/>
      <c r="Q608" s="30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ht="16.5" customHeight="1">
      <c r="A609" s="25"/>
      <c r="B609" s="45"/>
      <c r="C609" s="3"/>
      <c r="D609" s="3"/>
      <c r="E609" s="3"/>
      <c r="F609" s="9"/>
      <c r="G609" s="9"/>
      <c r="H609" s="3"/>
      <c r="I609" s="14"/>
      <c r="J609" s="30"/>
      <c r="K609" s="30"/>
      <c r="L609" s="30"/>
      <c r="M609" s="22"/>
      <c r="N609" s="23"/>
      <c r="O609" s="23"/>
      <c r="P609" s="30"/>
      <c r="Q609" s="30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ht="16.5" customHeight="1">
      <c r="A610" s="25"/>
      <c r="B610" s="45"/>
      <c r="C610" s="3"/>
      <c r="D610" s="3"/>
      <c r="E610" s="3"/>
      <c r="F610" s="9"/>
      <c r="G610" s="9"/>
      <c r="H610" s="3"/>
      <c r="I610" s="14"/>
      <c r="J610" s="30"/>
      <c r="K610" s="30"/>
      <c r="L610" s="30"/>
      <c r="M610" s="22"/>
      <c r="N610" s="23"/>
      <c r="O610" s="23"/>
      <c r="P610" s="30"/>
      <c r="Q610" s="30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ht="16.5" customHeight="1">
      <c r="A611" s="25"/>
      <c r="B611" s="45"/>
      <c r="C611" s="3"/>
      <c r="D611" s="3"/>
      <c r="E611" s="3"/>
      <c r="F611" s="9"/>
      <c r="G611" s="9"/>
      <c r="H611" s="3"/>
      <c r="I611" s="14"/>
      <c r="J611" s="30"/>
      <c r="K611" s="30"/>
      <c r="L611" s="30"/>
      <c r="M611" s="22"/>
      <c r="N611" s="23"/>
      <c r="O611" s="23"/>
      <c r="P611" s="30"/>
      <c r="Q611" s="30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ht="16.5" customHeight="1">
      <c r="A612" s="25"/>
      <c r="B612" s="45"/>
      <c r="C612" s="3"/>
      <c r="D612" s="3"/>
      <c r="E612" s="3"/>
      <c r="F612" s="9"/>
      <c r="G612" s="9"/>
      <c r="H612" s="3"/>
      <c r="I612" s="14"/>
      <c r="J612" s="30"/>
      <c r="K612" s="30"/>
      <c r="L612" s="30"/>
      <c r="M612" s="22"/>
      <c r="N612" s="23"/>
      <c r="O612" s="23"/>
      <c r="P612" s="30"/>
      <c r="Q612" s="30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ht="16.5" customHeight="1">
      <c r="A613" s="25"/>
      <c r="B613" s="45"/>
      <c r="C613" s="3"/>
      <c r="D613" s="3"/>
      <c r="E613" s="3"/>
      <c r="F613" s="9"/>
      <c r="G613" s="9"/>
      <c r="H613" s="3"/>
      <c r="I613" s="14"/>
      <c r="J613" s="30"/>
      <c r="K613" s="30"/>
      <c r="L613" s="30"/>
      <c r="M613" s="22"/>
      <c r="N613" s="23"/>
      <c r="O613" s="23"/>
      <c r="P613" s="30"/>
      <c r="Q613" s="30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ht="16.5" customHeight="1">
      <c r="A614" s="25"/>
      <c r="B614" s="45"/>
      <c r="C614" s="3"/>
      <c r="D614" s="3"/>
      <c r="E614" s="3"/>
      <c r="F614" s="9"/>
      <c r="G614" s="9"/>
      <c r="H614" s="3"/>
      <c r="I614" s="14"/>
      <c r="J614" s="30"/>
      <c r="K614" s="30"/>
      <c r="L614" s="30"/>
      <c r="M614" s="22"/>
      <c r="N614" s="23"/>
      <c r="O614" s="23"/>
      <c r="P614" s="30"/>
      <c r="Q614" s="30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ht="16.5" customHeight="1">
      <c r="A615" s="25"/>
      <c r="B615" s="45"/>
      <c r="C615" s="3"/>
      <c r="D615" s="3"/>
      <c r="E615" s="3"/>
      <c r="F615" s="9"/>
      <c r="G615" s="9"/>
      <c r="H615" s="3"/>
      <c r="I615" s="14"/>
      <c r="J615" s="30"/>
      <c r="K615" s="30"/>
      <c r="L615" s="30"/>
      <c r="M615" s="22"/>
      <c r="N615" s="23"/>
      <c r="O615" s="23"/>
      <c r="P615" s="30"/>
      <c r="Q615" s="30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ht="16.5" customHeight="1">
      <c r="A616" s="25"/>
      <c r="B616" s="45"/>
      <c r="C616" s="3"/>
      <c r="D616" s="3"/>
      <c r="E616" s="3"/>
      <c r="F616" s="9"/>
      <c r="G616" s="9"/>
      <c r="H616" s="3"/>
      <c r="I616" s="14"/>
      <c r="J616" s="30"/>
      <c r="K616" s="30"/>
      <c r="L616" s="30"/>
      <c r="M616" s="22"/>
      <c r="N616" s="23"/>
      <c r="O616" s="23"/>
      <c r="P616" s="30"/>
      <c r="Q616" s="30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ht="16.5" customHeight="1">
      <c r="A617" s="25"/>
      <c r="B617" s="45"/>
      <c r="C617" s="3"/>
      <c r="D617" s="3"/>
      <c r="E617" s="3"/>
      <c r="F617" s="9"/>
      <c r="G617" s="9"/>
      <c r="H617" s="3"/>
      <c r="I617" s="14"/>
      <c r="J617" s="30"/>
      <c r="K617" s="30"/>
      <c r="L617" s="30"/>
      <c r="M617" s="22"/>
      <c r="N617" s="23"/>
      <c r="O617" s="23"/>
      <c r="P617" s="30"/>
      <c r="Q617" s="30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ht="16.5" customHeight="1">
      <c r="A618" s="25"/>
      <c r="B618" s="45"/>
      <c r="C618" s="3"/>
      <c r="D618" s="3"/>
      <c r="E618" s="3"/>
      <c r="F618" s="9"/>
      <c r="G618" s="9"/>
      <c r="H618" s="3"/>
      <c r="I618" s="14"/>
      <c r="J618" s="30"/>
      <c r="K618" s="30"/>
      <c r="L618" s="30"/>
      <c r="M618" s="22"/>
      <c r="N618" s="23"/>
      <c r="O618" s="23"/>
      <c r="P618" s="30"/>
      <c r="Q618" s="30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ht="16.5" customHeight="1">
      <c r="A619" s="25"/>
      <c r="B619" s="45"/>
      <c r="C619" s="3"/>
      <c r="D619" s="3"/>
      <c r="E619" s="3"/>
      <c r="F619" s="9"/>
      <c r="G619" s="9"/>
      <c r="H619" s="3"/>
      <c r="I619" s="14"/>
      <c r="J619" s="30"/>
      <c r="K619" s="30"/>
      <c r="L619" s="30"/>
      <c r="M619" s="22"/>
      <c r="N619" s="23"/>
      <c r="O619" s="23"/>
      <c r="P619" s="30"/>
      <c r="Q619" s="30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ht="16.5" customHeight="1">
      <c r="A620" s="25"/>
      <c r="B620" s="45"/>
      <c r="C620" s="3"/>
      <c r="D620" s="3"/>
      <c r="E620" s="3"/>
      <c r="F620" s="9"/>
      <c r="G620" s="9"/>
      <c r="H620" s="3"/>
      <c r="I620" s="14"/>
      <c r="J620" s="30"/>
      <c r="K620" s="30"/>
      <c r="L620" s="30"/>
      <c r="M620" s="22"/>
      <c r="N620" s="23"/>
      <c r="O620" s="23"/>
      <c r="P620" s="30"/>
      <c r="Q620" s="30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ht="16.5" customHeight="1">
      <c r="A621" s="25"/>
      <c r="B621" s="45"/>
      <c r="C621" s="3"/>
      <c r="D621" s="3"/>
      <c r="E621" s="3"/>
      <c r="F621" s="9"/>
      <c r="G621" s="9"/>
      <c r="H621" s="3"/>
      <c r="I621" s="14"/>
      <c r="J621" s="30"/>
      <c r="K621" s="30"/>
      <c r="L621" s="30"/>
      <c r="M621" s="22"/>
      <c r="N621" s="23"/>
      <c r="O621" s="23"/>
      <c r="P621" s="30"/>
      <c r="Q621" s="30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ht="16.5" customHeight="1">
      <c r="A622" s="25"/>
      <c r="B622" s="45"/>
      <c r="C622" s="3"/>
      <c r="D622" s="3"/>
      <c r="E622" s="3"/>
      <c r="F622" s="9"/>
      <c r="G622" s="9"/>
      <c r="H622" s="3"/>
      <c r="I622" s="14"/>
      <c r="J622" s="30"/>
      <c r="K622" s="30"/>
      <c r="L622" s="30"/>
      <c r="M622" s="22"/>
      <c r="N622" s="23"/>
      <c r="O622" s="23"/>
      <c r="P622" s="30"/>
      <c r="Q622" s="30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ht="16.5" customHeight="1">
      <c r="A623" s="25"/>
      <c r="B623" s="45"/>
      <c r="C623" s="3"/>
      <c r="D623" s="3"/>
      <c r="E623" s="3"/>
      <c r="F623" s="9"/>
      <c r="G623" s="9"/>
      <c r="H623" s="3"/>
      <c r="I623" s="14"/>
      <c r="J623" s="30"/>
      <c r="K623" s="30"/>
      <c r="L623" s="30"/>
      <c r="M623" s="22"/>
      <c r="N623" s="23"/>
      <c r="O623" s="23"/>
      <c r="P623" s="30"/>
      <c r="Q623" s="30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ht="16.5" customHeight="1">
      <c r="A624" s="25"/>
      <c r="B624" s="45"/>
      <c r="C624" s="3"/>
      <c r="D624" s="3"/>
      <c r="E624" s="3"/>
      <c r="F624" s="9"/>
      <c r="G624" s="9"/>
      <c r="H624" s="3"/>
      <c r="I624" s="14"/>
      <c r="J624" s="30"/>
      <c r="K624" s="30"/>
      <c r="L624" s="30"/>
      <c r="M624" s="22"/>
      <c r="N624" s="23"/>
      <c r="O624" s="23"/>
      <c r="P624" s="30"/>
      <c r="Q624" s="30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ht="16.5" customHeight="1">
      <c r="A625" s="25"/>
      <c r="B625" s="45"/>
      <c r="C625" s="3"/>
      <c r="D625" s="3"/>
      <c r="E625" s="3"/>
      <c r="F625" s="9"/>
      <c r="G625" s="9"/>
      <c r="H625" s="3"/>
      <c r="I625" s="14"/>
      <c r="J625" s="30"/>
      <c r="K625" s="30"/>
      <c r="L625" s="30"/>
      <c r="M625" s="22"/>
      <c r="N625" s="23"/>
      <c r="O625" s="23"/>
      <c r="P625" s="30"/>
      <c r="Q625" s="30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ht="16.5" customHeight="1">
      <c r="A626" s="25"/>
      <c r="B626" s="45"/>
      <c r="C626" s="3"/>
      <c r="D626" s="3"/>
      <c r="E626" s="3"/>
      <c r="F626" s="9"/>
      <c r="G626" s="9"/>
      <c r="H626" s="3"/>
      <c r="I626" s="14"/>
      <c r="J626" s="30"/>
      <c r="K626" s="30"/>
      <c r="L626" s="30"/>
      <c r="M626" s="22"/>
      <c r="N626" s="23"/>
      <c r="O626" s="23"/>
      <c r="P626" s="30"/>
      <c r="Q626" s="30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ht="16.5" customHeight="1">
      <c r="A627" s="25"/>
      <c r="B627" s="45"/>
      <c r="C627" s="3"/>
      <c r="D627" s="3"/>
      <c r="E627" s="3"/>
      <c r="F627" s="9"/>
      <c r="G627" s="9"/>
      <c r="H627" s="3"/>
      <c r="I627" s="14"/>
      <c r="J627" s="30"/>
      <c r="K627" s="30"/>
      <c r="L627" s="30"/>
      <c r="M627" s="22"/>
      <c r="N627" s="23"/>
      <c r="O627" s="23"/>
      <c r="P627" s="30"/>
      <c r="Q627" s="30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ht="16.5" customHeight="1">
      <c r="A628" s="25"/>
      <c r="B628" s="45"/>
      <c r="C628" s="3"/>
      <c r="D628" s="3"/>
      <c r="E628" s="3"/>
      <c r="F628" s="9"/>
      <c r="G628" s="9"/>
      <c r="H628" s="3"/>
      <c r="I628" s="14"/>
      <c r="J628" s="30"/>
      <c r="K628" s="30"/>
      <c r="L628" s="30"/>
      <c r="M628" s="22"/>
      <c r="N628" s="23"/>
      <c r="O628" s="23"/>
      <c r="P628" s="30"/>
      <c r="Q628" s="30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ht="16.5" customHeight="1">
      <c r="A629" s="25"/>
      <c r="B629" s="45"/>
      <c r="C629" s="3"/>
      <c r="D629" s="3"/>
      <c r="E629" s="3"/>
      <c r="F629" s="9"/>
      <c r="G629" s="9"/>
      <c r="H629" s="3"/>
      <c r="I629" s="14"/>
      <c r="J629" s="30"/>
      <c r="K629" s="30"/>
      <c r="L629" s="30"/>
      <c r="M629" s="22"/>
      <c r="N629" s="23"/>
      <c r="O629" s="23"/>
      <c r="P629" s="30"/>
      <c r="Q629" s="30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ht="16.5" customHeight="1">
      <c r="A630" s="25"/>
      <c r="B630" s="45"/>
      <c r="C630" s="3"/>
      <c r="D630" s="3"/>
      <c r="E630" s="3"/>
      <c r="F630" s="9"/>
      <c r="G630" s="9"/>
      <c r="H630" s="3"/>
      <c r="I630" s="14"/>
      <c r="J630" s="30"/>
      <c r="K630" s="30"/>
      <c r="L630" s="30"/>
      <c r="M630" s="22"/>
      <c r="N630" s="23"/>
      <c r="O630" s="23"/>
      <c r="P630" s="30"/>
      <c r="Q630" s="30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ht="16.5" customHeight="1">
      <c r="A631" s="25"/>
      <c r="B631" s="45"/>
      <c r="C631" s="3"/>
      <c r="D631" s="3"/>
      <c r="E631" s="3"/>
      <c r="F631" s="9"/>
      <c r="G631" s="9"/>
      <c r="H631" s="3"/>
      <c r="I631" s="14"/>
      <c r="J631" s="30"/>
      <c r="K631" s="30"/>
      <c r="L631" s="30"/>
      <c r="M631" s="22"/>
      <c r="N631" s="23"/>
      <c r="O631" s="23"/>
      <c r="P631" s="30"/>
      <c r="Q631" s="30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ht="16.5" customHeight="1">
      <c r="A632" s="25"/>
      <c r="B632" s="45"/>
      <c r="C632" s="3"/>
      <c r="D632" s="3"/>
      <c r="E632" s="3"/>
      <c r="F632" s="9"/>
      <c r="G632" s="9"/>
      <c r="H632" s="3"/>
      <c r="I632" s="14"/>
      <c r="J632" s="30"/>
      <c r="K632" s="30"/>
      <c r="L632" s="30"/>
      <c r="M632" s="22"/>
      <c r="N632" s="23"/>
      <c r="O632" s="23"/>
      <c r="P632" s="30"/>
      <c r="Q632" s="30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ht="16.5" customHeight="1">
      <c r="A633" s="25"/>
      <c r="B633" s="45"/>
      <c r="C633" s="3"/>
      <c r="D633" s="3"/>
      <c r="E633" s="3"/>
      <c r="F633" s="9"/>
      <c r="G633" s="9"/>
      <c r="H633" s="3"/>
      <c r="I633" s="14"/>
      <c r="J633" s="30"/>
      <c r="K633" s="30"/>
      <c r="L633" s="30"/>
      <c r="M633" s="22"/>
      <c r="N633" s="23"/>
      <c r="O633" s="23"/>
      <c r="P633" s="30"/>
      <c r="Q633" s="30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ht="16.5" customHeight="1">
      <c r="A634" s="25"/>
      <c r="B634" s="45"/>
      <c r="C634" s="3"/>
      <c r="D634" s="3"/>
      <c r="E634" s="3"/>
      <c r="F634" s="9"/>
      <c r="G634" s="9"/>
      <c r="H634" s="3"/>
      <c r="I634" s="14"/>
      <c r="J634" s="30"/>
      <c r="K634" s="30"/>
      <c r="L634" s="30"/>
      <c r="M634" s="22"/>
      <c r="N634" s="23"/>
      <c r="O634" s="23"/>
      <c r="P634" s="30"/>
      <c r="Q634" s="30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ht="16.5" customHeight="1">
      <c r="A635" s="25"/>
      <c r="B635" s="45"/>
      <c r="C635" s="3"/>
      <c r="D635" s="3"/>
      <c r="E635" s="3"/>
      <c r="F635" s="9"/>
      <c r="G635" s="9"/>
      <c r="H635" s="3"/>
      <c r="I635" s="14"/>
      <c r="J635" s="30"/>
      <c r="K635" s="30"/>
      <c r="L635" s="30"/>
      <c r="M635" s="22"/>
      <c r="N635" s="23"/>
      <c r="O635" s="23"/>
      <c r="P635" s="30"/>
      <c r="Q635" s="30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ht="16.5" customHeight="1">
      <c r="A636" s="25"/>
      <c r="B636" s="45"/>
      <c r="C636" s="3"/>
      <c r="D636" s="3"/>
      <c r="E636" s="3"/>
      <c r="F636" s="9"/>
      <c r="G636" s="9"/>
      <c r="H636" s="3"/>
      <c r="I636" s="14"/>
      <c r="J636" s="30"/>
      <c r="K636" s="30"/>
      <c r="L636" s="30"/>
      <c r="M636" s="22"/>
      <c r="N636" s="23"/>
      <c r="O636" s="23"/>
      <c r="P636" s="30"/>
      <c r="Q636" s="30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ht="16.5" customHeight="1">
      <c r="A637" s="25"/>
      <c r="B637" s="45"/>
      <c r="C637" s="3"/>
      <c r="D637" s="3"/>
      <c r="E637" s="3"/>
      <c r="F637" s="9"/>
      <c r="G637" s="9"/>
      <c r="H637" s="3"/>
      <c r="I637" s="14"/>
      <c r="J637" s="30"/>
      <c r="K637" s="30"/>
      <c r="L637" s="30"/>
      <c r="M637" s="22"/>
      <c r="N637" s="23"/>
      <c r="O637" s="23"/>
      <c r="P637" s="30"/>
      <c r="Q637" s="30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ht="16.5" customHeight="1">
      <c r="A638" s="25"/>
      <c r="B638" s="45"/>
      <c r="C638" s="3"/>
      <c r="D638" s="3"/>
      <c r="E638" s="3"/>
      <c r="F638" s="9"/>
      <c r="G638" s="9"/>
      <c r="H638" s="3"/>
      <c r="I638" s="14"/>
      <c r="J638" s="30"/>
      <c r="K638" s="30"/>
      <c r="L638" s="30"/>
      <c r="M638" s="22"/>
      <c r="N638" s="23"/>
      <c r="O638" s="23"/>
      <c r="P638" s="30"/>
      <c r="Q638" s="30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ht="16.5" customHeight="1">
      <c r="A639" s="25"/>
      <c r="B639" s="45"/>
      <c r="C639" s="3"/>
      <c r="D639" s="3"/>
      <c r="E639" s="3"/>
      <c r="F639" s="9"/>
      <c r="G639" s="9"/>
      <c r="H639" s="3"/>
      <c r="I639" s="14"/>
      <c r="J639" s="30"/>
      <c r="K639" s="30"/>
      <c r="L639" s="30"/>
      <c r="M639" s="22"/>
      <c r="N639" s="23"/>
      <c r="O639" s="23"/>
      <c r="P639" s="30"/>
      <c r="Q639" s="30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ht="16.5" customHeight="1">
      <c r="A640" s="25"/>
      <c r="B640" s="45"/>
      <c r="C640" s="3"/>
      <c r="D640" s="3"/>
      <c r="E640" s="3"/>
      <c r="F640" s="9"/>
      <c r="G640" s="9"/>
      <c r="H640" s="3"/>
      <c r="I640" s="14"/>
      <c r="J640" s="30"/>
      <c r="K640" s="30"/>
      <c r="L640" s="30"/>
      <c r="M640" s="22"/>
      <c r="N640" s="23"/>
      <c r="O640" s="23"/>
      <c r="P640" s="30"/>
      <c r="Q640" s="30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ht="16.5" customHeight="1">
      <c r="A641" s="25"/>
      <c r="B641" s="45"/>
      <c r="C641" s="3"/>
      <c r="D641" s="3"/>
      <c r="E641" s="3"/>
      <c r="F641" s="9"/>
      <c r="G641" s="9"/>
      <c r="H641" s="3"/>
      <c r="I641" s="14"/>
      <c r="J641" s="30"/>
      <c r="K641" s="30"/>
      <c r="L641" s="30"/>
      <c r="M641" s="22"/>
      <c r="N641" s="23"/>
      <c r="O641" s="23"/>
      <c r="P641" s="30"/>
      <c r="Q641" s="30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ht="16.5" customHeight="1">
      <c r="A642" s="25"/>
      <c r="B642" s="45"/>
      <c r="C642" s="3"/>
      <c r="D642" s="3"/>
      <c r="E642" s="3"/>
      <c r="F642" s="9"/>
      <c r="G642" s="9"/>
      <c r="H642" s="3"/>
      <c r="I642" s="14"/>
      <c r="J642" s="30"/>
      <c r="K642" s="30"/>
      <c r="L642" s="30"/>
      <c r="M642" s="22"/>
      <c r="N642" s="23"/>
      <c r="O642" s="23"/>
      <c r="P642" s="30"/>
      <c r="Q642" s="30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ht="16.5" customHeight="1">
      <c r="A643" s="25"/>
      <c r="B643" s="45"/>
      <c r="C643" s="3"/>
      <c r="D643" s="3"/>
      <c r="E643" s="3"/>
      <c r="F643" s="9"/>
      <c r="G643" s="9"/>
      <c r="H643" s="3"/>
      <c r="I643" s="14"/>
      <c r="J643" s="30"/>
      <c r="K643" s="30"/>
      <c r="L643" s="30"/>
      <c r="M643" s="22"/>
      <c r="N643" s="23"/>
      <c r="O643" s="23"/>
      <c r="P643" s="30"/>
      <c r="Q643" s="30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ht="16.5" customHeight="1">
      <c r="A644" s="25"/>
      <c r="B644" s="45"/>
      <c r="C644" s="3"/>
      <c r="D644" s="3"/>
      <c r="E644" s="3"/>
      <c r="F644" s="9"/>
      <c r="G644" s="9"/>
      <c r="H644" s="3"/>
      <c r="I644" s="14"/>
      <c r="J644" s="30"/>
      <c r="K644" s="30"/>
      <c r="L644" s="30"/>
      <c r="M644" s="22"/>
      <c r="N644" s="23"/>
      <c r="O644" s="23"/>
      <c r="P644" s="30"/>
      <c r="Q644" s="30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ht="16.5" customHeight="1">
      <c r="A645" s="25"/>
      <c r="B645" s="45"/>
      <c r="C645" s="3"/>
      <c r="D645" s="3"/>
      <c r="E645" s="3"/>
      <c r="F645" s="9"/>
      <c r="G645" s="9"/>
      <c r="H645" s="3"/>
      <c r="I645" s="14"/>
      <c r="J645" s="30"/>
      <c r="K645" s="30"/>
      <c r="L645" s="30"/>
      <c r="M645" s="22"/>
      <c r="N645" s="23"/>
      <c r="O645" s="23"/>
      <c r="P645" s="30"/>
      <c r="Q645" s="30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ht="16.5" customHeight="1">
      <c r="A646" s="25"/>
      <c r="B646" s="45"/>
      <c r="C646" s="3"/>
      <c r="D646" s="3"/>
      <c r="E646" s="3"/>
      <c r="F646" s="9"/>
      <c r="G646" s="9"/>
      <c r="H646" s="3"/>
      <c r="I646" s="14"/>
      <c r="J646" s="30"/>
      <c r="K646" s="30"/>
      <c r="L646" s="30"/>
      <c r="M646" s="22"/>
      <c r="N646" s="23"/>
      <c r="O646" s="23"/>
      <c r="P646" s="30"/>
      <c r="Q646" s="30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ht="16.5" customHeight="1">
      <c r="A647" s="25"/>
      <c r="B647" s="45"/>
      <c r="C647" s="3"/>
      <c r="D647" s="3"/>
      <c r="E647" s="3"/>
      <c r="F647" s="9"/>
      <c r="G647" s="9"/>
      <c r="H647" s="3"/>
      <c r="I647" s="14"/>
      <c r="J647" s="30"/>
      <c r="K647" s="30"/>
      <c r="L647" s="30"/>
      <c r="M647" s="22"/>
      <c r="N647" s="23"/>
      <c r="O647" s="23"/>
      <c r="P647" s="30"/>
      <c r="Q647" s="30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ht="16.5" customHeight="1">
      <c r="A648" s="25"/>
      <c r="B648" s="45"/>
      <c r="C648" s="3"/>
      <c r="D648" s="3"/>
      <c r="E648" s="3"/>
      <c r="F648" s="9"/>
      <c r="G648" s="9"/>
      <c r="H648" s="3"/>
      <c r="I648" s="14"/>
      <c r="J648" s="30"/>
      <c r="K648" s="30"/>
      <c r="L648" s="30"/>
      <c r="M648" s="22"/>
      <c r="N648" s="23"/>
      <c r="O648" s="23"/>
      <c r="P648" s="30"/>
      <c r="Q648" s="30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ht="16.5" customHeight="1">
      <c r="A649" s="25"/>
      <c r="B649" s="45"/>
      <c r="C649" s="3"/>
      <c r="D649" s="3"/>
      <c r="E649" s="3"/>
      <c r="F649" s="9"/>
      <c r="G649" s="9"/>
      <c r="H649" s="3"/>
      <c r="I649" s="14"/>
      <c r="J649" s="30"/>
      <c r="K649" s="30"/>
      <c r="L649" s="30"/>
      <c r="M649" s="22"/>
      <c r="N649" s="23"/>
      <c r="O649" s="23"/>
      <c r="P649" s="30"/>
      <c r="Q649" s="30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ht="16.5" customHeight="1">
      <c r="A650" s="25"/>
      <c r="B650" s="45"/>
      <c r="C650" s="3"/>
      <c r="D650" s="3"/>
      <c r="E650" s="3"/>
      <c r="F650" s="9"/>
      <c r="G650" s="9"/>
      <c r="H650" s="3"/>
      <c r="I650" s="14"/>
      <c r="J650" s="30"/>
      <c r="K650" s="30"/>
      <c r="L650" s="30"/>
      <c r="M650" s="22"/>
      <c r="N650" s="23"/>
      <c r="O650" s="23"/>
      <c r="P650" s="30"/>
      <c r="Q650" s="30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ht="16.5" customHeight="1">
      <c r="A651" s="25"/>
      <c r="B651" s="45"/>
      <c r="C651" s="3"/>
      <c r="D651" s="3"/>
      <c r="E651" s="3"/>
      <c r="F651" s="9"/>
      <c r="G651" s="9"/>
      <c r="H651" s="3"/>
      <c r="I651" s="14"/>
      <c r="J651" s="30"/>
      <c r="K651" s="30"/>
      <c r="L651" s="30"/>
      <c r="M651" s="22"/>
      <c r="N651" s="23"/>
      <c r="O651" s="23"/>
      <c r="P651" s="30"/>
      <c r="Q651" s="30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ht="16.5" customHeight="1">
      <c r="A652" s="25"/>
      <c r="B652" s="45"/>
      <c r="C652" s="3"/>
      <c r="D652" s="3"/>
      <c r="E652" s="3"/>
      <c r="F652" s="9"/>
      <c r="G652" s="9"/>
      <c r="H652" s="3"/>
      <c r="I652" s="14"/>
      <c r="J652" s="30"/>
      <c r="K652" s="30"/>
      <c r="L652" s="30"/>
      <c r="M652" s="22"/>
      <c r="N652" s="23"/>
      <c r="O652" s="23"/>
      <c r="P652" s="30"/>
      <c r="Q652" s="30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ht="16.5" customHeight="1">
      <c r="A653" s="25"/>
      <c r="B653" s="45"/>
      <c r="C653" s="3"/>
      <c r="D653" s="3"/>
      <c r="E653" s="3"/>
      <c r="F653" s="9"/>
      <c r="G653" s="9"/>
      <c r="H653" s="3"/>
      <c r="I653" s="14"/>
      <c r="J653" s="30"/>
      <c r="K653" s="30"/>
      <c r="L653" s="30"/>
      <c r="M653" s="22"/>
      <c r="N653" s="23"/>
      <c r="O653" s="23"/>
      <c r="P653" s="30"/>
      <c r="Q653" s="30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ht="16.5" customHeight="1">
      <c r="A654" s="25"/>
      <c r="B654" s="45"/>
      <c r="C654" s="3"/>
      <c r="D654" s="3"/>
      <c r="E654" s="3"/>
      <c r="F654" s="9"/>
      <c r="G654" s="9"/>
      <c r="H654" s="3"/>
      <c r="I654" s="14"/>
      <c r="J654" s="30"/>
      <c r="K654" s="30"/>
      <c r="L654" s="30"/>
      <c r="M654" s="22"/>
      <c r="N654" s="23"/>
      <c r="O654" s="23"/>
      <c r="P654" s="30"/>
      <c r="Q654" s="30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ht="16.5" customHeight="1">
      <c r="A655" s="25"/>
      <c r="B655" s="45"/>
      <c r="C655" s="3"/>
      <c r="D655" s="3"/>
      <c r="E655" s="3"/>
      <c r="F655" s="9"/>
      <c r="G655" s="9"/>
      <c r="H655" s="3"/>
      <c r="I655" s="14"/>
      <c r="J655" s="30"/>
      <c r="K655" s="30"/>
      <c r="L655" s="30"/>
      <c r="M655" s="22"/>
      <c r="N655" s="23"/>
      <c r="O655" s="23"/>
      <c r="P655" s="30"/>
      <c r="Q655" s="30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ht="16.5" customHeight="1">
      <c r="A656" s="25"/>
      <c r="B656" s="45"/>
      <c r="C656" s="3"/>
      <c r="D656" s="3"/>
      <c r="E656" s="3"/>
      <c r="F656" s="9"/>
      <c r="G656" s="9"/>
      <c r="H656" s="3"/>
      <c r="I656" s="14"/>
      <c r="J656" s="30"/>
      <c r="K656" s="30"/>
      <c r="L656" s="30"/>
      <c r="M656" s="22"/>
      <c r="N656" s="23"/>
      <c r="O656" s="23"/>
      <c r="P656" s="30"/>
      <c r="Q656" s="30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ht="16.5" customHeight="1">
      <c r="A657" s="25"/>
      <c r="B657" s="45"/>
      <c r="C657" s="3"/>
      <c r="D657" s="3"/>
      <c r="E657" s="3"/>
      <c r="F657" s="9"/>
      <c r="G657" s="9"/>
      <c r="H657" s="3"/>
      <c r="I657" s="14"/>
      <c r="J657" s="30"/>
      <c r="K657" s="30"/>
      <c r="L657" s="30"/>
      <c r="M657" s="22"/>
      <c r="N657" s="23"/>
      <c r="O657" s="23"/>
      <c r="P657" s="30"/>
      <c r="Q657" s="30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ht="16.5" customHeight="1">
      <c r="A658" s="25"/>
      <c r="B658" s="45"/>
      <c r="C658" s="3"/>
      <c r="D658" s="3"/>
      <c r="E658" s="3"/>
      <c r="F658" s="9"/>
      <c r="G658" s="9"/>
      <c r="H658" s="3"/>
      <c r="I658" s="14"/>
      <c r="J658" s="30"/>
      <c r="K658" s="30"/>
      <c r="L658" s="30"/>
      <c r="M658" s="22"/>
      <c r="N658" s="23"/>
      <c r="O658" s="23"/>
      <c r="P658" s="30"/>
      <c r="Q658" s="30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ht="16.5" customHeight="1">
      <c r="A659" s="25"/>
      <c r="B659" s="45"/>
      <c r="C659" s="3"/>
      <c r="D659" s="3"/>
      <c r="E659" s="3"/>
      <c r="F659" s="9"/>
      <c r="G659" s="9"/>
      <c r="H659" s="3"/>
      <c r="I659" s="14"/>
      <c r="J659" s="30"/>
      <c r="K659" s="30"/>
      <c r="L659" s="30"/>
      <c r="M659" s="22"/>
      <c r="N659" s="23"/>
      <c r="O659" s="23"/>
      <c r="P659" s="30"/>
      <c r="Q659" s="30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ht="16.5" customHeight="1">
      <c r="A660" s="25"/>
      <c r="B660" s="45"/>
      <c r="C660" s="3"/>
      <c r="D660" s="3"/>
      <c r="E660" s="3"/>
      <c r="F660" s="9"/>
      <c r="G660" s="9"/>
      <c r="H660" s="3"/>
      <c r="I660" s="14"/>
      <c r="J660" s="30"/>
      <c r="K660" s="30"/>
      <c r="L660" s="30"/>
      <c r="M660" s="22"/>
      <c r="N660" s="23"/>
      <c r="O660" s="23"/>
      <c r="P660" s="30"/>
      <c r="Q660" s="30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ht="16.5" customHeight="1">
      <c r="A661" s="25"/>
      <c r="B661" s="45"/>
      <c r="C661" s="3"/>
      <c r="D661" s="3"/>
      <c r="E661" s="3"/>
      <c r="F661" s="9"/>
      <c r="G661" s="9"/>
      <c r="H661" s="3"/>
      <c r="I661" s="14"/>
      <c r="J661" s="30"/>
      <c r="K661" s="30"/>
      <c r="L661" s="30"/>
      <c r="M661" s="22"/>
      <c r="N661" s="23"/>
      <c r="O661" s="23"/>
      <c r="P661" s="30"/>
      <c r="Q661" s="30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ht="16.5" customHeight="1">
      <c r="A662" s="25"/>
      <c r="B662" s="45"/>
      <c r="C662" s="3"/>
      <c r="D662" s="3"/>
      <c r="E662" s="3"/>
      <c r="F662" s="9"/>
      <c r="G662" s="9"/>
      <c r="H662" s="3"/>
      <c r="I662" s="14"/>
      <c r="J662" s="30"/>
      <c r="K662" s="30"/>
      <c r="L662" s="30"/>
      <c r="M662" s="22"/>
      <c r="N662" s="23"/>
      <c r="O662" s="23"/>
      <c r="P662" s="30"/>
      <c r="Q662" s="30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ht="16.5" customHeight="1">
      <c r="A663" s="25"/>
      <c r="B663" s="45"/>
      <c r="C663" s="3"/>
      <c r="D663" s="3"/>
      <c r="E663" s="3"/>
      <c r="F663" s="9"/>
      <c r="G663" s="9"/>
      <c r="H663" s="3"/>
      <c r="I663" s="14"/>
      <c r="J663" s="30"/>
      <c r="K663" s="30"/>
      <c r="L663" s="30"/>
      <c r="M663" s="22"/>
      <c r="N663" s="23"/>
      <c r="O663" s="23"/>
      <c r="P663" s="30"/>
      <c r="Q663" s="30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ht="16.5" customHeight="1">
      <c r="A664" s="25"/>
      <c r="B664" s="45"/>
      <c r="C664" s="3"/>
      <c r="D664" s="3"/>
      <c r="E664" s="3"/>
      <c r="F664" s="9"/>
      <c r="G664" s="9"/>
      <c r="H664" s="3"/>
      <c r="I664" s="14"/>
      <c r="J664" s="30"/>
      <c r="K664" s="30"/>
      <c r="L664" s="30"/>
      <c r="M664" s="22"/>
      <c r="N664" s="23"/>
      <c r="O664" s="23"/>
      <c r="P664" s="30"/>
      <c r="Q664" s="30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ht="16.5" customHeight="1">
      <c r="A665" s="25"/>
      <c r="B665" s="45"/>
      <c r="C665" s="3"/>
      <c r="D665" s="3"/>
      <c r="E665" s="3"/>
      <c r="F665" s="9"/>
      <c r="G665" s="9"/>
      <c r="H665" s="3"/>
      <c r="I665" s="14"/>
      <c r="J665" s="30"/>
      <c r="K665" s="30"/>
      <c r="L665" s="30"/>
      <c r="M665" s="22"/>
      <c r="N665" s="23"/>
      <c r="O665" s="23"/>
      <c r="P665" s="30"/>
      <c r="Q665" s="30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ht="16.5" customHeight="1">
      <c r="A666" s="25"/>
      <c r="B666" s="45"/>
      <c r="C666" s="3"/>
      <c r="D666" s="3"/>
      <c r="E666" s="3"/>
      <c r="F666" s="9"/>
      <c r="G666" s="9"/>
      <c r="H666" s="3"/>
      <c r="I666" s="14"/>
      <c r="J666" s="30"/>
      <c r="K666" s="30"/>
      <c r="L666" s="30"/>
      <c r="M666" s="22"/>
      <c r="N666" s="23"/>
      <c r="O666" s="23"/>
      <c r="P666" s="30"/>
      <c r="Q666" s="30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ht="16.5" customHeight="1">
      <c r="A667" s="25"/>
      <c r="B667" s="45"/>
      <c r="C667" s="3"/>
      <c r="D667" s="3"/>
      <c r="E667" s="3"/>
      <c r="F667" s="9"/>
      <c r="G667" s="9"/>
      <c r="H667" s="3"/>
      <c r="I667" s="14"/>
      <c r="J667" s="30"/>
      <c r="K667" s="30"/>
      <c r="L667" s="30"/>
      <c r="M667" s="22"/>
      <c r="N667" s="23"/>
      <c r="O667" s="23"/>
      <c r="P667" s="30"/>
      <c r="Q667" s="30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ht="16.5" customHeight="1">
      <c r="A668" s="25"/>
      <c r="B668" s="45"/>
      <c r="C668" s="3"/>
      <c r="D668" s="3"/>
      <c r="E668" s="3"/>
      <c r="F668" s="9"/>
      <c r="G668" s="9"/>
      <c r="H668" s="3"/>
      <c r="I668" s="14"/>
      <c r="J668" s="30"/>
      <c r="K668" s="30"/>
      <c r="L668" s="30"/>
      <c r="M668" s="22"/>
      <c r="N668" s="23"/>
      <c r="O668" s="23"/>
      <c r="P668" s="30"/>
      <c r="Q668" s="30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ht="16.5" customHeight="1">
      <c r="A669" s="25"/>
      <c r="B669" s="45"/>
      <c r="C669" s="3"/>
      <c r="D669" s="3"/>
      <c r="E669" s="3"/>
      <c r="F669" s="9"/>
      <c r="G669" s="9"/>
      <c r="H669" s="3"/>
      <c r="I669" s="14"/>
      <c r="J669" s="30"/>
      <c r="K669" s="30"/>
      <c r="L669" s="30"/>
      <c r="M669" s="22"/>
      <c r="N669" s="23"/>
      <c r="O669" s="23"/>
      <c r="P669" s="30"/>
      <c r="Q669" s="30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ht="16.5" customHeight="1">
      <c r="A670" s="25"/>
      <c r="B670" s="45"/>
      <c r="C670" s="3"/>
      <c r="D670" s="3"/>
      <c r="E670" s="3"/>
      <c r="F670" s="9"/>
      <c r="G670" s="9"/>
      <c r="H670" s="3"/>
      <c r="I670" s="14"/>
      <c r="J670" s="30"/>
      <c r="K670" s="30"/>
      <c r="L670" s="30"/>
      <c r="M670" s="22"/>
      <c r="N670" s="23"/>
      <c r="O670" s="23"/>
      <c r="P670" s="30"/>
      <c r="Q670" s="30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ht="16.5" customHeight="1">
      <c r="A671" s="25"/>
      <c r="B671" s="45"/>
      <c r="C671" s="3"/>
      <c r="D671" s="3"/>
      <c r="E671" s="3"/>
      <c r="F671" s="9"/>
      <c r="G671" s="9"/>
      <c r="H671" s="3"/>
      <c r="I671" s="14"/>
      <c r="J671" s="30"/>
      <c r="K671" s="30"/>
      <c r="L671" s="30"/>
      <c r="M671" s="22"/>
      <c r="N671" s="23"/>
      <c r="O671" s="23"/>
      <c r="P671" s="30"/>
      <c r="Q671" s="30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ht="16.5" customHeight="1">
      <c r="A672" s="25"/>
      <c r="B672" s="45"/>
      <c r="C672" s="3"/>
      <c r="D672" s="3"/>
      <c r="E672" s="3"/>
      <c r="F672" s="9"/>
      <c r="G672" s="9"/>
      <c r="H672" s="3"/>
      <c r="I672" s="14"/>
      <c r="J672" s="30"/>
      <c r="K672" s="30"/>
      <c r="L672" s="30"/>
      <c r="M672" s="22"/>
      <c r="N672" s="23"/>
      <c r="O672" s="23"/>
      <c r="P672" s="30"/>
      <c r="Q672" s="30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ht="16.5" customHeight="1">
      <c r="A673" s="25"/>
      <c r="B673" s="45"/>
      <c r="C673" s="3"/>
      <c r="D673" s="3"/>
      <c r="E673" s="3"/>
      <c r="F673" s="9"/>
      <c r="G673" s="9"/>
      <c r="H673" s="3"/>
      <c r="I673" s="14"/>
      <c r="J673" s="30"/>
      <c r="K673" s="30"/>
      <c r="L673" s="30"/>
      <c r="M673" s="22"/>
      <c r="N673" s="23"/>
      <c r="O673" s="23"/>
      <c r="P673" s="30"/>
      <c r="Q673" s="30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ht="16.5" customHeight="1">
      <c r="A674" s="25"/>
      <c r="B674" s="45"/>
      <c r="C674" s="3"/>
      <c r="D674" s="3"/>
      <c r="E674" s="3"/>
      <c r="F674" s="9"/>
      <c r="G674" s="9"/>
      <c r="H674" s="3"/>
      <c r="I674" s="14"/>
      <c r="J674" s="30"/>
      <c r="K674" s="30"/>
      <c r="L674" s="30"/>
      <c r="M674" s="22"/>
      <c r="N674" s="23"/>
      <c r="O674" s="23"/>
      <c r="P674" s="30"/>
      <c r="Q674" s="30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ht="16.5" customHeight="1">
      <c r="A675" s="25"/>
      <c r="B675" s="45"/>
      <c r="C675" s="3"/>
      <c r="D675" s="3"/>
      <c r="E675" s="3"/>
      <c r="F675" s="9"/>
      <c r="G675" s="9"/>
      <c r="H675" s="3"/>
      <c r="I675" s="14"/>
      <c r="J675" s="30"/>
      <c r="K675" s="30"/>
      <c r="L675" s="30"/>
      <c r="M675" s="22"/>
      <c r="N675" s="23"/>
      <c r="O675" s="23"/>
      <c r="P675" s="30"/>
      <c r="Q675" s="30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ht="16.5" customHeight="1">
      <c r="A676" s="25"/>
      <c r="B676" s="45"/>
      <c r="C676" s="3"/>
      <c r="D676" s="3"/>
      <c r="E676" s="3"/>
      <c r="F676" s="9"/>
      <c r="G676" s="9"/>
      <c r="H676" s="3"/>
      <c r="I676" s="14"/>
      <c r="J676" s="30"/>
      <c r="K676" s="30"/>
      <c r="L676" s="30"/>
      <c r="M676" s="22"/>
      <c r="N676" s="23"/>
      <c r="O676" s="23"/>
      <c r="P676" s="30"/>
      <c r="Q676" s="30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ht="16.5" customHeight="1">
      <c r="A677" s="25"/>
      <c r="B677" s="45"/>
      <c r="C677" s="3"/>
      <c r="D677" s="3"/>
      <c r="E677" s="3"/>
      <c r="F677" s="9"/>
      <c r="G677" s="9"/>
      <c r="H677" s="3"/>
      <c r="I677" s="14"/>
      <c r="J677" s="30"/>
      <c r="K677" s="30"/>
      <c r="L677" s="30"/>
      <c r="M677" s="22"/>
      <c r="N677" s="23"/>
      <c r="O677" s="23"/>
      <c r="P677" s="30"/>
      <c r="Q677" s="30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ht="16.5" customHeight="1">
      <c r="A678" s="25"/>
      <c r="B678" s="45"/>
      <c r="C678" s="3"/>
      <c r="D678" s="3"/>
      <c r="E678" s="3"/>
      <c r="F678" s="9"/>
      <c r="G678" s="9"/>
      <c r="H678" s="3"/>
      <c r="I678" s="14"/>
      <c r="J678" s="30"/>
      <c r="K678" s="30"/>
      <c r="L678" s="30"/>
      <c r="M678" s="22"/>
      <c r="N678" s="23"/>
      <c r="O678" s="23"/>
      <c r="P678" s="30"/>
      <c r="Q678" s="30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ht="16.5" customHeight="1">
      <c r="A679" s="25"/>
      <c r="B679" s="45"/>
      <c r="C679" s="3"/>
      <c r="D679" s="3"/>
      <c r="E679" s="3"/>
      <c r="F679" s="9"/>
      <c r="G679" s="9"/>
      <c r="H679" s="3"/>
      <c r="I679" s="14"/>
      <c r="J679" s="30"/>
      <c r="K679" s="30"/>
      <c r="L679" s="30"/>
      <c r="M679" s="22"/>
      <c r="N679" s="23"/>
      <c r="O679" s="23"/>
      <c r="P679" s="30"/>
      <c r="Q679" s="30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ht="16.5" customHeight="1">
      <c r="A680" s="25"/>
      <c r="B680" s="45"/>
      <c r="C680" s="3"/>
      <c r="D680" s="3"/>
      <c r="E680" s="3"/>
      <c r="F680" s="9"/>
      <c r="G680" s="9"/>
      <c r="H680" s="3"/>
      <c r="I680" s="14"/>
      <c r="J680" s="30"/>
      <c r="K680" s="30"/>
      <c r="L680" s="30"/>
      <c r="M680" s="22"/>
      <c r="N680" s="23"/>
      <c r="O680" s="23"/>
      <c r="P680" s="30"/>
      <c r="Q680" s="30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ht="16.5" customHeight="1">
      <c r="A681" s="25"/>
      <c r="B681" s="45"/>
      <c r="C681" s="3"/>
      <c r="D681" s="3"/>
      <c r="E681" s="3"/>
      <c r="F681" s="9"/>
      <c r="G681" s="9"/>
      <c r="H681" s="3"/>
      <c r="I681" s="14"/>
      <c r="J681" s="30"/>
      <c r="K681" s="30"/>
      <c r="L681" s="30"/>
      <c r="M681" s="22"/>
      <c r="N681" s="23"/>
      <c r="O681" s="23"/>
      <c r="P681" s="30"/>
      <c r="Q681" s="30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ht="16.5" customHeight="1">
      <c r="A682" s="25"/>
      <c r="B682" s="45"/>
      <c r="C682" s="3"/>
      <c r="D682" s="3"/>
      <c r="E682" s="3"/>
      <c r="F682" s="9"/>
      <c r="G682" s="9"/>
      <c r="H682" s="3"/>
      <c r="I682" s="14"/>
      <c r="J682" s="30"/>
      <c r="K682" s="30"/>
      <c r="L682" s="30"/>
      <c r="M682" s="22"/>
      <c r="N682" s="23"/>
      <c r="O682" s="23"/>
      <c r="P682" s="30"/>
      <c r="Q682" s="30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ht="16.5" customHeight="1">
      <c r="A683" s="25"/>
      <c r="B683" s="45"/>
      <c r="C683" s="3"/>
      <c r="D683" s="3"/>
      <c r="E683" s="3"/>
      <c r="F683" s="9"/>
      <c r="G683" s="9"/>
      <c r="H683" s="3"/>
      <c r="I683" s="14"/>
      <c r="J683" s="30"/>
      <c r="K683" s="30"/>
      <c r="L683" s="30"/>
      <c r="M683" s="22"/>
      <c r="N683" s="23"/>
      <c r="O683" s="23"/>
      <c r="P683" s="30"/>
      <c r="Q683" s="30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ht="16.5" customHeight="1">
      <c r="A684" s="25"/>
      <c r="B684" s="45"/>
      <c r="C684" s="3"/>
      <c r="D684" s="3"/>
      <c r="E684" s="3"/>
      <c r="F684" s="9"/>
      <c r="G684" s="9"/>
      <c r="H684" s="3"/>
      <c r="I684" s="14"/>
      <c r="J684" s="30"/>
      <c r="K684" s="30"/>
      <c r="L684" s="30"/>
      <c r="M684" s="22"/>
      <c r="N684" s="23"/>
      <c r="O684" s="23"/>
      <c r="P684" s="30"/>
      <c r="Q684" s="30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ht="16.5" customHeight="1">
      <c r="A685" s="25"/>
      <c r="B685" s="45"/>
      <c r="C685" s="3"/>
      <c r="D685" s="3"/>
      <c r="E685" s="3"/>
      <c r="F685" s="9"/>
      <c r="G685" s="9"/>
      <c r="H685" s="3"/>
      <c r="I685" s="14"/>
      <c r="J685" s="30"/>
      <c r="K685" s="30"/>
      <c r="L685" s="30"/>
      <c r="M685" s="22"/>
      <c r="N685" s="23"/>
      <c r="O685" s="23"/>
      <c r="P685" s="30"/>
      <c r="Q685" s="30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ht="16.5" customHeight="1">
      <c r="A686" s="25"/>
      <c r="B686" s="45"/>
      <c r="C686" s="3"/>
      <c r="D686" s="3"/>
      <c r="E686" s="3"/>
      <c r="F686" s="9"/>
      <c r="G686" s="9"/>
      <c r="H686" s="3"/>
      <c r="I686" s="14"/>
      <c r="J686" s="30"/>
      <c r="K686" s="30"/>
      <c r="L686" s="30"/>
      <c r="M686" s="22"/>
      <c r="N686" s="23"/>
      <c r="O686" s="23"/>
      <c r="P686" s="30"/>
      <c r="Q686" s="30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ht="16.5" customHeight="1">
      <c r="A687" s="25"/>
      <c r="B687" s="45"/>
      <c r="C687" s="3"/>
      <c r="D687" s="3"/>
      <c r="E687" s="3"/>
      <c r="F687" s="9"/>
      <c r="G687" s="9"/>
      <c r="H687" s="3"/>
      <c r="I687" s="14"/>
      <c r="J687" s="30"/>
      <c r="K687" s="30"/>
      <c r="L687" s="30"/>
      <c r="M687" s="22"/>
      <c r="N687" s="23"/>
      <c r="O687" s="23"/>
      <c r="P687" s="30"/>
      <c r="Q687" s="30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ht="16.5" customHeight="1">
      <c r="A688" s="25"/>
      <c r="B688" s="45"/>
      <c r="C688" s="3"/>
      <c r="D688" s="3"/>
      <c r="E688" s="3"/>
      <c r="F688" s="9"/>
      <c r="G688" s="9"/>
      <c r="H688" s="3"/>
      <c r="I688" s="14"/>
      <c r="J688" s="30"/>
      <c r="K688" s="30"/>
      <c r="L688" s="30"/>
      <c r="M688" s="22"/>
      <c r="N688" s="23"/>
      <c r="O688" s="23"/>
      <c r="P688" s="30"/>
      <c r="Q688" s="30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ht="16.5" customHeight="1">
      <c r="A689" s="25"/>
      <c r="B689" s="45"/>
      <c r="C689" s="3"/>
      <c r="D689" s="3"/>
      <c r="E689" s="3"/>
      <c r="F689" s="9"/>
      <c r="G689" s="9"/>
      <c r="H689" s="3"/>
      <c r="I689" s="14"/>
      <c r="J689" s="30"/>
      <c r="K689" s="30"/>
      <c r="L689" s="30"/>
      <c r="M689" s="22"/>
      <c r="N689" s="23"/>
      <c r="O689" s="23"/>
      <c r="P689" s="30"/>
      <c r="Q689" s="30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ht="16.5" customHeight="1">
      <c r="A690" s="25"/>
      <c r="B690" s="45"/>
      <c r="C690" s="3"/>
      <c r="D690" s="3"/>
      <c r="E690" s="3"/>
      <c r="F690" s="9"/>
      <c r="G690" s="9"/>
      <c r="H690" s="3"/>
      <c r="I690" s="14"/>
      <c r="J690" s="30"/>
      <c r="K690" s="30"/>
      <c r="L690" s="30"/>
      <c r="M690" s="22"/>
      <c r="N690" s="23"/>
      <c r="O690" s="23"/>
      <c r="P690" s="30"/>
      <c r="Q690" s="30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ht="16.5" customHeight="1">
      <c r="A691" s="25"/>
      <c r="B691" s="45"/>
      <c r="C691" s="3"/>
      <c r="D691" s="3"/>
      <c r="E691" s="3"/>
      <c r="F691" s="9"/>
      <c r="G691" s="9"/>
      <c r="H691" s="3"/>
      <c r="I691" s="14"/>
      <c r="J691" s="30"/>
      <c r="K691" s="30"/>
      <c r="L691" s="30"/>
      <c r="M691" s="22"/>
      <c r="N691" s="23"/>
      <c r="O691" s="23"/>
      <c r="P691" s="30"/>
      <c r="Q691" s="30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ht="16.5" customHeight="1">
      <c r="A692" s="25"/>
      <c r="B692" s="45"/>
      <c r="C692" s="3"/>
      <c r="D692" s="3"/>
      <c r="E692" s="3"/>
      <c r="F692" s="9"/>
      <c r="G692" s="9"/>
      <c r="H692" s="3"/>
      <c r="I692" s="14"/>
      <c r="J692" s="30"/>
      <c r="K692" s="30"/>
      <c r="L692" s="30"/>
      <c r="M692" s="22"/>
      <c r="N692" s="23"/>
      <c r="O692" s="23"/>
      <c r="P692" s="30"/>
      <c r="Q692" s="30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ht="16.5" customHeight="1">
      <c r="A693" s="25"/>
      <c r="B693" s="45"/>
      <c r="C693" s="3"/>
      <c r="D693" s="3"/>
      <c r="E693" s="3"/>
      <c r="F693" s="9"/>
      <c r="G693" s="9"/>
      <c r="H693" s="3"/>
      <c r="I693" s="14"/>
      <c r="J693" s="30"/>
      <c r="K693" s="30"/>
      <c r="L693" s="30"/>
      <c r="M693" s="22"/>
      <c r="N693" s="23"/>
      <c r="O693" s="23"/>
      <c r="P693" s="30"/>
      <c r="Q693" s="30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ht="16.5" customHeight="1">
      <c r="A694" s="25"/>
      <c r="B694" s="45"/>
      <c r="C694" s="3"/>
      <c r="D694" s="3"/>
      <c r="E694" s="3"/>
      <c r="F694" s="9"/>
      <c r="G694" s="9"/>
      <c r="H694" s="3"/>
      <c r="I694" s="14"/>
      <c r="J694" s="30"/>
      <c r="K694" s="30"/>
      <c r="L694" s="30"/>
      <c r="M694" s="22"/>
      <c r="N694" s="23"/>
      <c r="O694" s="23"/>
      <c r="P694" s="30"/>
      <c r="Q694" s="30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ht="16.5" customHeight="1">
      <c r="A695" s="25"/>
      <c r="B695" s="45"/>
      <c r="C695" s="3"/>
      <c r="D695" s="3"/>
      <c r="E695" s="3"/>
      <c r="F695" s="9"/>
      <c r="G695" s="9"/>
      <c r="H695" s="3"/>
      <c r="I695" s="14"/>
      <c r="J695" s="30"/>
      <c r="K695" s="30"/>
      <c r="L695" s="30"/>
      <c r="M695" s="22"/>
      <c r="N695" s="23"/>
      <c r="O695" s="23"/>
      <c r="P695" s="30"/>
      <c r="Q695" s="30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ht="16.5" customHeight="1">
      <c r="A696" s="25"/>
      <c r="B696" s="45"/>
      <c r="C696" s="3"/>
      <c r="D696" s="3"/>
      <c r="E696" s="3"/>
      <c r="F696" s="9"/>
      <c r="G696" s="9"/>
      <c r="H696" s="3"/>
      <c r="I696" s="14"/>
      <c r="J696" s="30"/>
      <c r="K696" s="30"/>
      <c r="L696" s="30"/>
      <c r="M696" s="22"/>
      <c r="N696" s="23"/>
      <c r="O696" s="23"/>
      <c r="P696" s="30"/>
      <c r="Q696" s="30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ht="16.5" customHeight="1">
      <c r="A697" s="25"/>
      <c r="B697" s="45"/>
      <c r="C697" s="3"/>
      <c r="D697" s="3"/>
      <c r="E697" s="3"/>
      <c r="F697" s="9"/>
      <c r="G697" s="9"/>
      <c r="H697" s="3"/>
      <c r="I697" s="14"/>
      <c r="J697" s="30"/>
      <c r="K697" s="30"/>
      <c r="L697" s="30"/>
      <c r="M697" s="22"/>
      <c r="N697" s="23"/>
      <c r="O697" s="23"/>
      <c r="P697" s="30"/>
      <c r="Q697" s="30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ht="16.5" customHeight="1">
      <c r="A698" s="25"/>
      <c r="B698" s="45"/>
      <c r="C698" s="3"/>
      <c r="D698" s="3"/>
      <c r="E698" s="3"/>
      <c r="F698" s="9"/>
      <c r="G698" s="9"/>
      <c r="H698" s="3"/>
      <c r="I698" s="14"/>
      <c r="J698" s="30"/>
      <c r="K698" s="30"/>
      <c r="L698" s="30"/>
      <c r="M698" s="22"/>
      <c r="N698" s="23"/>
      <c r="O698" s="23"/>
      <c r="P698" s="30"/>
      <c r="Q698" s="30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ht="16.5" customHeight="1">
      <c r="A699" s="25"/>
      <c r="B699" s="45"/>
      <c r="C699" s="3"/>
      <c r="D699" s="3"/>
      <c r="E699" s="3"/>
      <c r="F699" s="9"/>
      <c r="G699" s="9"/>
      <c r="H699" s="3"/>
      <c r="I699" s="14"/>
      <c r="J699" s="30"/>
      <c r="K699" s="30"/>
      <c r="L699" s="30"/>
      <c r="M699" s="22"/>
      <c r="N699" s="23"/>
      <c r="O699" s="23"/>
      <c r="P699" s="30"/>
      <c r="Q699" s="30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ht="16.5" customHeight="1">
      <c r="A700" s="25"/>
      <c r="B700" s="45"/>
      <c r="C700" s="3"/>
      <c r="D700" s="3"/>
      <c r="E700" s="3"/>
      <c r="F700" s="9"/>
      <c r="G700" s="9"/>
      <c r="H700" s="3"/>
      <c r="I700" s="14"/>
      <c r="J700" s="30"/>
      <c r="K700" s="30"/>
      <c r="L700" s="30"/>
      <c r="M700" s="22"/>
      <c r="N700" s="23"/>
      <c r="O700" s="23"/>
      <c r="P700" s="30"/>
      <c r="Q700" s="30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ht="16.5" customHeight="1">
      <c r="A701" s="25"/>
      <c r="B701" s="45"/>
      <c r="C701" s="3"/>
      <c r="D701" s="3"/>
      <c r="E701" s="3"/>
      <c r="F701" s="9"/>
      <c r="G701" s="9"/>
      <c r="H701" s="3"/>
      <c r="I701" s="14"/>
      <c r="J701" s="30"/>
      <c r="K701" s="30"/>
      <c r="L701" s="30"/>
      <c r="M701" s="22"/>
      <c r="N701" s="23"/>
      <c r="O701" s="23"/>
      <c r="P701" s="30"/>
      <c r="Q701" s="30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ht="16.5" customHeight="1">
      <c r="A702" s="25"/>
      <c r="B702" s="45"/>
      <c r="C702" s="3"/>
      <c r="D702" s="3"/>
      <c r="E702" s="3"/>
      <c r="F702" s="9"/>
      <c r="G702" s="9"/>
      <c r="H702" s="3"/>
      <c r="I702" s="14"/>
      <c r="J702" s="30"/>
      <c r="K702" s="30"/>
      <c r="L702" s="30"/>
      <c r="M702" s="22"/>
      <c r="N702" s="23"/>
      <c r="O702" s="23"/>
      <c r="P702" s="30"/>
      <c r="Q702" s="30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ht="16.5" customHeight="1">
      <c r="A703" s="25"/>
      <c r="B703" s="45"/>
      <c r="C703" s="3"/>
      <c r="D703" s="3"/>
      <c r="E703" s="3"/>
      <c r="F703" s="9"/>
      <c r="G703" s="9"/>
      <c r="H703" s="3"/>
      <c r="I703" s="14"/>
      <c r="J703" s="30"/>
      <c r="K703" s="30"/>
      <c r="L703" s="30"/>
      <c r="M703" s="22"/>
      <c r="N703" s="23"/>
      <c r="O703" s="23"/>
      <c r="P703" s="30"/>
      <c r="Q703" s="30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ht="16.5" customHeight="1">
      <c r="A704" s="25"/>
      <c r="B704" s="45"/>
      <c r="C704" s="3"/>
      <c r="D704" s="3"/>
      <c r="E704" s="3"/>
      <c r="F704" s="9"/>
      <c r="G704" s="9"/>
      <c r="H704" s="3"/>
      <c r="I704" s="14"/>
      <c r="J704" s="30"/>
      <c r="K704" s="30"/>
      <c r="L704" s="30"/>
      <c r="M704" s="22"/>
      <c r="N704" s="23"/>
      <c r="O704" s="23"/>
      <c r="P704" s="30"/>
      <c r="Q704" s="30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ht="16.5" customHeight="1">
      <c r="A705" s="25"/>
      <c r="B705" s="45"/>
      <c r="C705" s="3"/>
      <c r="D705" s="3"/>
      <c r="E705" s="3"/>
      <c r="F705" s="9"/>
      <c r="G705" s="9"/>
      <c r="H705" s="3"/>
      <c r="I705" s="14"/>
      <c r="J705" s="30"/>
      <c r="K705" s="30"/>
      <c r="L705" s="30"/>
      <c r="M705" s="22"/>
      <c r="N705" s="23"/>
      <c r="O705" s="23"/>
      <c r="P705" s="30"/>
      <c r="Q705" s="30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ht="16.5" customHeight="1">
      <c r="A706" s="25"/>
      <c r="B706" s="45"/>
      <c r="C706" s="3"/>
      <c r="D706" s="3"/>
      <c r="E706" s="3"/>
      <c r="F706" s="9"/>
      <c r="G706" s="9"/>
      <c r="H706" s="3"/>
      <c r="I706" s="14"/>
      <c r="J706" s="30"/>
      <c r="K706" s="30"/>
      <c r="L706" s="30"/>
      <c r="M706" s="22"/>
      <c r="N706" s="23"/>
      <c r="O706" s="23"/>
      <c r="P706" s="30"/>
      <c r="Q706" s="30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ht="16.5" customHeight="1">
      <c r="A707" s="25"/>
      <c r="B707" s="45"/>
      <c r="C707" s="3"/>
      <c r="D707" s="3"/>
      <c r="E707" s="3"/>
      <c r="F707" s="9"/>
      <c r="G707" s="9"/>
      <c r="H707" s="3"/>
      <c r="I707" s="14"/>
      <c r="J707" s="30"/>
      <c r="K707" s="30"/>
      <c r="L707" s="30"/>
      <c r="M707" s="22"/>
      <c r="N707" s="23"/>
      <c r="O707" s="23"/>
      <c r="P707" s="30"/>
      <c r="Q707" s="30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ht="16.5" customHeight="1">
      <c r="A708" s="25"/>
      <c r="B708" s="45"/>
      <c r="C708" s="3"/>
      <c r="D708" s="3"/>
      <c r="E708" s="3"/>
      <c r="F708" s="9"/>
      <c r="G708" s="9"/>
      <c r="H708" s="3"/>
      <c r="I708" s="14"/>
      <c r="J708" s="30"/>
      <c r="K708" s="30"/>
      <c r="L708" s="30"/>
      <c r="M708" s="22"/>
      <c r="N708" s="23"/>
      <c r="O708" s="23"/>
      <c r="P708" s="30"/>
      <c r="Q708" s="30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ht="16.5" customHeight="1">
      <c r="A709" s="25"/>
      <c r="B709" s="45"/>
      <c r="C709" s="3"/>
      <c r="D709" s="3"/>
      <c r="E709" s="3"/>
      <c r="F709" s="9"/>
      <c r="G709" s="9"/>
      <c r="H709" s="3"/>
      <c r="I709" s="14"/>
      <c r="J709" s="30"/>
      <c r="K709" s="30"/>
      <c r="L709" s="30"/>
      <c r="M709" s="22"/>
      <c r="N709" s="23"/>
      <c r="O709" s="23"/>
      <c r="P709" s="30"/>
      <c r="Q709" s="30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ht="16.5" customHeight="1">
      <c r="A710" s="25"/>
      <c r="B710" s="45"/>
      <c r="C710" s="3"/>
      <c r="D710" s="3"/>
      <c r="E710" s="3"/>
      <c r="F710" s="9"/>
      <c r="G710" s="9"/>
      <c r="H710" s="3"/>
      <c r="I710" s="14"/>
      <c r="J710" s="30"/>
      <c r="K710" s="30"/>
      <c r="L710" s="30"/>
      <c r="M710" s="22"/>
      <c r="N710" s="23"/>
      <c r="O710" s="23"/>
      <c r="P710" s="30"/>
      <c r="Q710" s="30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ht="16.5" customHeight="1">
      <c r="A711" s="25"/>
      <c r="B711" s="45"/>
      <c r="C711" s="3"/>
      <c r="D711" s="3"/>
      <c r="E711" s="3"/>
      <c r="F711" s="9"/>
      <c r="G711" s="9"/>
      <c r="H711" s="3"/>
      <c r="I711" s="14"/>
      <c r="J711" s="30"/>
      <c r="K711" s="30"/>
      <c r="L711" s="30"/>
      <c r="M711" s="22"/>
      <c r="N711" s="23"/>
      <c r="O711" s="23"/>
      <c r="P711" s="30"/>
      <c r="Q711" s="30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ht="16.5" customHeight="1">
      <c r="A712" s="25"/>
      <c r="B712" s="45"/>
      <c r="C712" s="3"/>
      <c r="D712" s="3"/>
      <c r="E712" s="3"/>
      <c r="F712" s="9"/>
      <c r="G712" s="9"/>
      <c r="H712" s="3"/>
      <c r="I712" s="14"/>
      <c r="J712" s="30"/>
      <c r="K712" s="30"/>
      <c r="L712" s="30"/>
      <c r="M712" s="22"/>
      <c r="N712" s="23"/>
      <c r="O712" s="23"/>
      <c r="P712" s="30"/>
      <c r="Q712" s="30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ht="16.5" customHeight="1">
      <c r="A713" s="25"/>
      <c r="B713" s="45"/>
      <c r="C713" s="3"/>
      <c r="D713" s="3"/>
      <c r="E713" s="3"/>
      <c r="F713" s="9"/>
      <c r="G713" s="9"/>
      <c r="H713" s="3"/>
      <c r="I713" s="14"/>
      <c r="J713" s="30"/>
      <c r="K713" s="30"/>
      <c r="L713" s="30"/>
      <c r="M713" s="22"/>
      <c r="N713" s="23"/>
      <c r="O713" s="23"/>
      <c r="P713" s="30"/>
      <c r="Q713" s="30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ht="16.5" customHeight="1">
      <c r="A714" s="25"/>
      <c r="B714" s="45"/>
      <c r="C714" s="3"/>
      <c r="D714" s="3"/>
      <c r="E714" s="3"/>
      <c r="F714" s="9"/>
      <c r="G714" s="9"/>
      <c r="H714" s="3"/>
      <c r="I714" s="14"/>
      <c r="J714" s="30"/>
      <c r="K714" s="30"/>
      <c r="L714" s="30"/>
      <c r="M714" s="22"/>
      <c r="N714" s="23"/>
      <c r="O714" s="23"/>
      <c r="P714" s="30"/>
      <c r="Q714" s="30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ht="16.5" customHeight="1">
      <c r="A715" s="25"/>
      <c r="B715" s="45"/>
      <c r="C715" s="3"/>
      <c r="D715" s="3"/>
      <c r="E715" s="3"/>
      <c r="F715" s="9"/>
      <c r="G715" s="9"/>
      <c r="H715" s="3"/>
      <c r="I715" s="14"/>
      <c r="J715" s="30"/>
      <c r="K715" s="30"/>
      <c r="L715" s="30"/>
      <c r="M715" s="22"/>
      <c r="N715" s="23"/>
      <c r="O715" s="23"/>
      <c r="P715" s="30"/>
      <c r="Q715" s="30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ht="16.5" customHeight="1">
      <c r="A716" s="25"/>
      <c r="B716" s="45"/>
      <c r="C716" s="3"/>
      <c r="D716" s="3"/>
      <c r="E716" s="3"/>
      <c r="F716" s="9"/>
      <c r="G716" s="9"/>
      <c r="H716" s="3"/>
      <c r="I716" s="14"/>
      <c r="J716" s="30"/>
      <c r="K716" s="30"/>
      <c r="L716" s="30"/>
      <c r="M716" s="22"/>
      <c r="N716" s="23"/>
      <c r="O716" s="23"/>
      <c r="P716" s="30"/>
      <c r="Q716" s="30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ht="16.5" customHeight="1">
      <c r="A717" s="25"/>
      <c r="B717" s="45"/>
      <c r="C717" s="3"/>
      <c r="D717" s="3"/>
      <c r="E717" s="3"/>
      <c r="F717" s="9"/>
      <c r="G717" s="9"/>
      <c r="H717" s="3"/>
      <c r="I717" s="14"/>
      <c r="J717" s="30"/>
      <c r="K717" s="30"/>
      <c r="L717" s="30"/>
      <c r="M717" s="22"/>
      <c r="N717" s="23"/>
      <c r="O717" s="23"/>
      <c r="P717" s="30"/>
      <c r="Q717" s="30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ht="16.5" customHeight="1">
      <c r="A718" s="25"/>
      <c r="B718" s="45"/>
      <c r="C718" s="3"/>
      <c r="D718" s="3"/>
      <c r="E718" s="3"/>
      <c r="F718" s="9"/>
      <c r="G718" s="9"/>
      <c r="H718" s="3"/>
      <c r="I718" s="14"/>
      <c r="J718" s="30"/>
      <c r="K718" s="30"/>
      <c r="L718" s="30"/>
      <c r="M718" s="22"/>
      <c r="N718" s="23"/>
      <c r="O718" s="23"/>
      <c r="P718" s="30"/>
      <c r="Q718" s="30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ht="16.5" customHeight="1">
      <c r="A719" s="25"/>
      <c r="B719" s="45"/>
      <c r="C719" s="3"/>
      <c r="D719" s="3"/>
      <c r="E719" s="3"/>
      <c r="F719" s="9"/>
      <c r="G719" s="9"/>
      <c r="H719" s="3"/>
      <c r="I719" s="14"/>
      <c r="J719" s="30"/>
      <c r="K719" s="30"/>
      <c r="L719" s="30"/>
      <c r="M719" s="22"/>
      <c r="N719" s="23"/>
      <c r="O719" s="23"/>
      <c r="P719" s="30"/>
      <c r="Q719" s="30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ht="16.5" customHeight="1">
      <c r="A720" s="25"/>
      <c r="B720" s="45"/>
      <c r="C720" s="3"/>
      <c r="D720" s="3"/>
      <c r="E720" s="3"/>
      <c r="F720" s="9"/>
      <c r="G720" s="9"/>
      <c r="H720" s="3"/>
      <c r="I720" s="14"/>
      <c r="J720" s="30"/>
      <c r="K720" s="30"/>
      <c r="L720" s="30"/>
      <c r="M720" s="22"/>
      <c r="N720" s="23"/>
      <c r="O720" s="23"/>
      <c r="P720" s="30"/>
      <c r="Q720" s="30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ht="16.5" customHeight="1">
      <c r="A721" s="25"/>
      <c r="B721" s="45"/>
      <c r="C721" s="3"/>
      <c r="D721" s="3"/>
      <c r="E721" s="3"/>
      <c r="F721" s="9"/>
      <c r="G721" s="9"/>
      <c r="H721" s="3"/>
      <c r="I721" s="14"/>
      <c r="J721" s="30"/>
      <c r="K721" s="30"/>
      <c r="L721" s="30"/>
      <c r="M721" s="22"/>
      <c r="N721" s="23"/>
      <c r="O721" s="23"/>
      <c r="P721" s="30"/>
      <c r="Q721" s="30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ht="16.5" customHeight="1">
      <c r="A722" s="25"/>
      <c r="B722" s="45"/>
      <c r="C722" s="3"/>
      <c r="D722" s="3"/>
      <c r="E722" s="3"/>
      <c r="F722" s="9"/>
      <c r="G722" s="9"/>
      <c r="H722" s="3"/>
      <c r="I722" s="14"/>
      <c r="J722" s="30"/>
      <c r="K722" s="30"/>
      <c r="L722" s="30"/>
      <c r="M722" s="22"/>
      <c r="N722" s="23"/>
      <c r="O722" s="23"/>
      <c r="P722" s="30"/>
      <c r="Q722" s="30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ht="16.5" customHeight="1">
      <c r="A723" s="25"/>
      <c r="B723" s="45"/>
      <c r="C723" s="3"/>
      <c r="D723" s="3"/>
      <c r="E723" s="3"/>
      <c r="F723" s="9"/>
      <c r="G723" s="9"/>
      <c r="H723" s="3"/>
      <c r="I723" s="14"/>
      <c r="J723" s="30"/>
      <c r="K723" s="30"/>
      <c r="L723" s="30"/>
      <c r="M723" s="22"/>
      <c r="N723" s="23"/>
      <c r="O723" s="23"/>
      <c r="P723" s="30"/>
      <c r="Q723" s="30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ht="16.5" customHeight="1">
      <c r="A724" s="25"/>
      <c r="B724" s="45"/>
      <c r="C724" s="3"/>
      <c r="D724" s="3"/>
      <c r="E724" s="3"/>
      <c r="F724" s="9"/>
      <c r="G724" s="9"/>
      <c r="H724" s="3"/>
      <c r="I724" s="14"/>
      <c r="J724" s="30"/>
      <c r="K724" s="30"/>
      <c r="L724" s="30"/>
      <c r="M724" s="22"/>
      <c r="N724" s="23"/>
      <c r="O724" s="23"/>
      <c r="P724" s="30"/>
      <c r="Q724" s="30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ht="16.5" customHeight="1">
      <c r="A725" s="25"/>
      <c r="B725" s="45"/>
      <c r="C725" s="3"/>
      <c r="D725" s="3"/>
      <c r="E725" s="3"/>
      <c r="F725" s="9"/>
      <c r="G725" s="9"/>
      <c r="H725" s="3"/>
      <c r="I725" s="14"/>
      <c r="J725" s="30"/>
      <c r="K725" s="30"/>
      <c r="L725" s="30"/>
      <c r="M725" s="22"/>
      <c r="N725" s="23"/>
      <c r="O725" s="23"/>
      <c r="P725" s="30"/>
      <c r="Q725" s="30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ht="16.5" customHeight="1">
      <c r="A726" s="25"/>
      <c r="B726" s="45"/>
      <c r="C726" s="3"/>
      <c r="D726" s="3"/>
      <c r="E726" s="3"/>
      <c r="F726" s="9"/>
      <c r="G726" s="9"/>
      <c r="H726" s="3"/>
      <c r="I726" s="14"/>
      <c r="J726" s="30"/>
      <c r="K726" s="30"/>
      <c r="L726" s="30"/>
      <c r="M726" s="22"/>
      <c r="N726" s="23"/>
      <c r="O726" s="23"/>
      <c r="P726" s="30"/>
      <c r="Q726" s="30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ht="16.5" customHeight="1">
      <c r="A727" s="25"/>
      <c r="B727" s="45"/>
      <c r="C727" s="3"/>
      <c r="D727" s="3"/>
      <c r="E727" s="3"/>
      <c r="F727" s="9"/>
      <c r="G727" s="9"/>
      <c r="H727" s="3"/>
      <c r="I727" s="14"/>
      <c r="J727" s="30"/>
      <c r="K727" s="30"/>
      <c r="L727" s="30"/>
      <c r="M727" s="22"/>
      <c r="N727" s="23"/>
      <c r="O727" s="23"/>
      <c r="P727" s="30"/>
      <c r="Q727" s="30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ht="16.5" customHeight="1">
      <c r="A728" s="25"/>
      <c r="B728" s="45"/>
      <c r="C728" s="3"/>
      <c r="D728" s="3"/>
      <c r="E728" s="3"/>
      <c r="F728" s="9"/>
      <c r="G728" s="9"/>
      <c r="H728" s="3"/>
      <c r="I728" s="14"/>
      <c r="J728" s="30"/>
      <c r="K728" s="30"/>
      <c r="L728" s="30"/>
      <c r="M728" s="22"/>
      <c r="N728" s="23"/>
      <c r="O728" s="23"/>
      <c r="P728" s="30"/>
      <c r="Q728" s="30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ht="16.5" customHeight="1">
      <c r="A729" s="25"/>
      <c r="B729" s="45"/>
      <c r="C729" s="3"/>
      <c r="D729" s="3"/>
      <c r="E729" s="3"/>
      <c r="F729" s="9"/>
      <c r="G729" s="9"/>
      <c r="H729" s="3"/>
      <c r="I729" s="14"/>
      <c r="J729" s="30"/>
      <c r="K729" s="30"/>
      <c r="L729" s="30"/>
      <c r="M729" s="22"/>
      <c r="N729" s="23"/>
      <c r="O729" s="23"/>
      <c r="P729" s="30"/>
      <c r="Q729" s="30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ht="16.5" customHeight="1">
      <c r="A730" s="25"/>
      <c r="B730" s="45"/>
      <c r="C730" s="3"/>
      <c r="D730" s="3"/>
      <c r="E730" s="3"/>
      <c r="F730" s="9"/>
      <c r="G730" s="9"/>
      <c r="H730" s="3"/>
      <c r="I730" s="14"/>
      <c r="J730" s="30"/>
      <c r="K730" s="30"/>
      <c r="L730" s="30"/>
      <c r="M730" s="22"/>
      <c r="N730" s="23"/>
      <c r="O730" s="23"/>
      <c r="P730" s="30"/>
      <c r="Q730" s="30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ht="16.5" customHeight="1">
      <c r="A731" s="25"/>
      <c r="B731" s="45"/>
      <c r="C731" s="3"/>
      <c r="D731" s="3"/>
      <c r="E731" s="3"/>
      <c r="F731" s="9"/>
      <c r="G731" s="9"/>
      <c r="H731" s="3"/>
      <c r="I731" s="14"/>
      <c r="J731" s="30"/>
      <c r="K731" s="30"/>
      <c r="L731" s="30"/>
      <c r="M731" s="22"/>
      <c r="N731" s="23"/>
      <c r="O731" s="23"/>
      <c r="P731" s="30"/>
      <c r="Q731" s="30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ht="16.5" customHeight="1">
      <c r="A732" s="25"/>
      <c r="B732" s="45"/>
      <c r="C732" s="3"/>
      <c r="D732" s="3"/>
      <c r="E732" s="3"/>
      <c r="F732" s="9"/>
      <c r="G732" s="9"/>
      <c r="H732" s="3"/>
      <c r="I732" s="14"/>
      <c r="J732" s="30"/>
      <c r="K732" s="30"/>
      <c r="L732" s="30"/>
      <c r="M732" s="22"/>
      <c r="N732" s="23"/>
      <c r="O732" s="23"/>
      <c r="P732" s="30"/>
      <c r="Q732" s="30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ht="16.5" customHeight="1">
      <c r="A733" s="25"/>
      <c r="B733" s="45"/>
      <c r="C733" s="3"/>
      <c r="D733" s="3"/>
      <c r="E733" s="3"/>
      <c r="F733" s="9"/>
      <c r="G733" s="9"/>
      <c r="H733" s="3"/>
      <c r="I733" s="14"/>
      <c r="J733" s="30"/>
      <c r="K733" s="30"/>
      <c r="L733" s="30"/>
      <c r="M733" s="22"/>
      <c r="N733" s="23"/>
      <c r="O733" s="23"/>
      <c r="P733" s="30"/>
      <c r="Q733" s="30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ht="16.5" customHeight="1">
      <c r="A734" s="25"/>
      <c r="B734" s="45"/>
      <c r="C734" s="3"/>
      <c r="D734" s="3"/>
      <c r="E734" s="3"/>
      <c r="F734" s="9"/>
      <c r="G734" s="9"/>
      <c r="H734" s="3"/>
      <c r="I734" s="14"/>
      <c r="J734" s="30"/>
      <c r="K734" s="30"/>
      <c r="L734" s="30"/>
      <c r="M734" s="22"/>
      <c r="N734" s="23"/>
      <c r="O734" s="23"/>
      <c r="P734" s="30"/>
      <c r="Q734" s="30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ht="16.5" customHeight="1">
      <c r="A735" s="25"/>
      <c r="B735" s="45"/>
      <c r="C735" s="3"/>
      <c r="D735" s="3"/>
      <c r="E735" s="3"/>
      <c r="F735" s="9"/>
      <c r="G735" s="9"/>
      <c r="H735" s="3"/>
      <c r="I735" s="14"/>
      <c r="J735" s="30"/>
      <c r="K735" s="30"/>
      <c r="L735" s="30"/>
      <c r="M735" s="22"/>
      <c r="N735" s="23"/>
      <c r="O735" s="23"/>
      <c r="P735" s="30"/>
      <c r="Q735" s="30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ht="16.5" customHeight="1">
      <c r="A736" s="25"/>
      <c r="B736" s="45"/>
      <c r="C736" s="3"/>
      <c r="D736" s="3"/>
      <c r="E736" s="3"/>
      <c r="F736" s="9"/>
      <c r="G736" s="9"/>
      <c r="H736" s="3"/>
      <c r="I736" s="14"/>
      <c r="J736" s="30"/>
      <c r="K736" s="30"/>
      <c r="L736" s="30"/>
      <c r="M736" s="22"/>
      <c r="N736" s="23"/>
      <c r="O736" s="23"/>
      <c r="P736" s="30"/>
      <c r="Q736" s="30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ht="16.5" customHeight="1">
      <c r="A737" s="25"/>
      <c r="B737" s="45"/>
      <c r="C737" s="3"/>
      <c r="D737" s="3"/>
      <c r="E737" s="3"/>
      <c r="F737" s="9"/>
      <c r="G737" s="9"/>
      <c r="H737" s="3"/>
      <c r="I737" s="14"/>
      <c r="J737" s="30"/>
      <c r="K737" s="30"/>
      <c r="L737" s="30"/>
      <c r="M737" s="22"/>
      <c r="N737" s="23"/>
      <c r="O737" s="23"/>
      <c r="P737" s="30"/>
      <c r="Q737" s="30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ht="16.5" customHeight="1">
      <c r="A738" s="25"/>
      <c r="B738" s="45"/>
      <c r="C738" s="3"/>
      <c r="D738" s="3"/>
      <c r="E738" s="3"/>
      <c r="F738" s="9"/>
      <c r="G738" s="9"/>
      <c r="H738" s="3"/>
      <c r="I738" s="14"/>
      <c r="J738" s="30"/>
      <c r="K738" s="30"/>
      <c r="L738" s="30"/>
      <c r="M738" s="22"/>
      <c r="N738" s="23"/>
      <c r="O738" s="23"/>
      <c r="P738" s="30"/>
      <c r="Q738" s="30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ht="16.5" customHeight="1">
      <c r="A739" s="25"/>
      <c r="B739" s="45"/>
      <c r="C739" s="3"/>
      <c r="D739" s="3"/>
      <c r="E739" s="3"/>
      <c r="F739" s="9"/>
      <c r="G739" s="9"/>
      <c r="H739" s="3"/>
      <c r="I739" s="14"/>
      <c r="J739" s="30"/>
      <c r="K739" s="30"/>
      <c r="L739" s="30"/>
      <c r="M739" s="22"/>
      <c r="N739" s="23"/>
      <c r="O739" s="23"/>
      <c r="P739" s="30"/>
      <c r="Q739" s="30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ht="16.5" customHeight="1">
      <c r="A740" s="25"/>
      <c r="B740" s="45"/>
      <c r="C740" s="3"/>
      <c r="D740" s="3"/>
      <c r="E740" s="3"/>
      <c r="F740" s="9"/>
      <c r="G740" s="9"/>
      <c r="H740" s="3"/>
      <c r="I740" s="14"/>
      <c r="J740" s="30"/>
      <c r="K740" s="30"/>
      <c r="L740" s="30"/>
      <c r="M740" s="22"/>
      <c r="N740" s="23"/>
      <c r="O740" s="23"/>
      <c r="P740" s="30"/>
      <c r="Q740" s="30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ht="16.5" customHeight="1">
      <c r="A741" s="25"/>
      <c r="B741" s="45"/>
      <c r="C741" s="3"/>
      <c r="D741" s="3"/>
      <c r="E741" s="3"/>
      <c r="F741" s="9"/>
      <c r="G741" s="9"/>
      <c r="H741" s="3"/>
      <c r="I741" s="14"/>
      <c r="J741" s="30"/>
      <c r="K741" s="30"/>
      <c r="L741" s="30"/>
      <c r="M741" s="22"/>
      <c r="N741" s="23"/>
      <c r="O741" s="23"/>
      <c r="P741" s="30"/>
      <c r="Q741" s="30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ht="16.5" customHeight="1">
      <c r="A742" s="25"/>
      <c r="B742" s="45"/>
      <c r="C742" s="3"/>
      <c r="D742" s="3"/>
      <c r="E742" s="3"/>
      <c r="F742" s="9"/>
      <c r="G742" s="9"/>
      <c r="H742" s="3"/>
      <c r="I742" s="14"/>
      <c r="J742" s="30"/>
      <c r="K742" s="30"/>
      <c r="L742" s="30"/>
      <c r="M742" s="22"/>
      <c r="N742" s="23"/>
      <c r="O742" s="23"/>
      <c r="P742" s="30"/>
      <c r="Q742" s="30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ht="16.5" customHeight="1">
      <c r="A743" s="25"/>
      <c r="B743" s="45"/>
      <c r="C743" s="3"/>
      <c r="D743" s="3"/>
      <c r="E743" s="3"/>
      <c r="F743" s="9"/>
      <c r="G743" s="9"/>
      <c r="H743" s="3"/>
      <c r="I743" s="14"/>
      <c r="J743" s="30"/>
      <c r="K743" s="30"/>
      <c r="L743" s="30"/>
      <c r="M743" s="22"/>
      <c r="N743" s="23"/>
      <c r="O743" s="23"/>
      <c r="P743" s="30"/>
      <c r="Q743" s="30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ht="16.5" customHeight="1">
      <c r="A744" s="25"/>
      <c r="B744" s="45"/>
      <c r="C744" s="3"/>
      <c r="D744" s="3"/>
      <c r="E744" s="3"/>
      <c r="F744" s="9"/>
      <c r="G744" s="9"/>
      <c r="H744" s="3"/>
      <c r="I744" s="14"/>
      <c r="J744" s="30"/>
      <c r="K744" s="30"/>
      <c r="L744" s="30"/>
      <c r="M744" s="22"/>
      <c r="N744" s="23"/>
      <c r="O744" s="23"/>
      <c r="P744" s="30"/>
      <c r="Q744" s="30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ht="16.5" customHeight="1">
      <c r="A745" s="25"/>
      <c r="B745" s="45"/>
      <c r="C745" s="3"/>
      <c r="D745" s="3"/>
      <c r="E745" s="3"/>
      <c r="F745" s="9"/>
      <c r="G745" s="9"/>
      <c r="H745" s="3"/>
      <c r="I745" s="14"/>
      <c r="J745" s="30"/>
      <c r="K745" s="30"/>
      <c r="L745" s="30"/>
      <c r="M745" s="22"/>
      <c r="N745" s="23"/>
      <c r="O745" s="23"/>
      <c r="P745" s="30"/>
      <c r="Q745" s="30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ht="16.5" customHeight="1">
      <c r="A746" s="25"/>
      <c r="B746" s="45"/>
      <c r="C746" s="3"/>
      <c r="D746" s="3"/>
      <c r="E746" s="3"/>
      <c r="F746" s="9"/>
      <c r="G746" s="9"/>
      <c r="H746" s="3"/>
      <c r="I746" s="14"/>
      <c r="J746" s="30"/>
      <c r="K746" s="30"/>
      <c r="L746" s="30"/>
      <c r="M746" s="22"/>
      <c r="N746" s="23"/>
      <c r="O746" s="23"/>
      <c r="P746" s="30"/>
      <c r="Q746" s="30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ht="16.5" customHeight="1">
      <c r="A747" s="25"/>
      <c r="B747" s="45"/>
      <c r="C747" s="3"/>
      <c r="D747" s="3"/>
      <c r="E747" s="3"/>
      <c r="F747" s="9"/>
      <c r="G747" s="9"/>
      <c r="H747" s="3"/>
      <c r="I747" s="14"/>
      <c r="J747" s="30"/>
      <c r="K747" s="30"/>
      <c r="L747" s="30"/>
      <c r="M747" s="22"/>
      <c r="N747" s="23"/>
      <c r="O747" s="23"/>
      <c r="P747" s="30"/>
      <c r="Q747" s="30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ht="16.5" customHeight="1">
      <c r="A748" s="25"/>
      <c r="B748" s="45"/>
      <c r="C748" s="3"/>
      <c r="D748" s="3"/>
      <c r="E748" s="3"/>
      <c r="F748" s="9"/>
      <c r="G748" s="9"/>
      <c r="H748" s="3"/>
      <c r="I748" s="14"/>
      <c r="J748" s="30"/>
      <c r="K748" s="30"/>
      <c r="L748" s="30"/>
      <c r="M748" s="22"/>
      <c r="N748" s="23"/>
      <c r="O748" s="23"/>
      <c r="P748" s="30"/>
      <c r="Q748" s="30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ht="16.5" customHeight="1">
      <c r="A749" s="25"/>
      <c r="B749" s="45"/>
      <c r="C749" s="3"/>
      <c r="D749" s="3"/>
      <c r="E749" s="3"/>
      <c r="F749" s="9"/>
      <c r="G749" s="9"/>
      <c r="H749" s="3"/>
      <c r="I749" s="14"/>
      <c r="J749" s="30"/>
      <c r="K749" s="30"/>
      <c r="L749" s="30"/>
      <c r="M749" s="22"/>
      <c r="N749" s="23"/>
      <c r="O749" s="23"/>
      <c r="P749" s="30"/>
      <c r="Q749" s="30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ht="16.5" customHeight="1">
      <c r="A750" s="25"/>
      <c r="B750" s="45"/>
      <c r="C750" s="3"/>
      <c r="D750" s="3"/>
      <c r="E750" s="3"/>
      <c r="F750" s="9"/>
      <c r="G750" s="9"/>
      <c r="H750" s="3"/>
      <c r="I750" s="14"/>
      <c r="J750" s="30"/>
      <c r="K750" s="30"/>
      <c r="L750" s="30"/>
      <c r="M750" s="22"/>
      <c r="N750" s="23"/>
      <c r="O750" s="23"/>
      <c r="P750" s="30"/>
      <c r="Q750" s="30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ht="16.5" customHeight="1">
      <c r="A751" s="25"/>
      <c r="B751" s="45"/>
      <c r="C751" s="3"/>
      <c r="D751" s="3"/>
      <c r="E751" s="3"/>
      <c r="F751" s="9"/>
      <c r="G751" s="9"/>
      <c r="H751" s="3"/>
      <c r="I751" s="14"/>
      <c r="J751" s="30"/>
      <c r="K751" s="30"/>
      <c r="L751" s="30"/>
      <c r="M751" s="22"/>
      <c r="N751" s="23"/>
      <c r="O751" s="23"/>
      <c r="P751" s="30"/>
      <c r="Q751" s="30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ht="16.5" customHeight="1">
      <c r="A752" s="25"/>
      <c r="B752" s="45"/>
      <c r="C752" s="3"/>
      <c r="D752" s="3"/>
      <c r="E752" s="3"/>
      <c r="F752" s="9"/>
      <c r="G752" s="9"/>
      <c r="H752" s="3"/>
      <c r="I752" s="14"/>
      <c r="J752" s="30"/>
      <c r="K752" s="30"/>
      <c r="L752" s="30"/>
      <c r="M752" s="22"/>
      <c r="N752" s="23"/>
      <c r="O752" s="23"/>
      <c r="P752" s="30"/>
      <c r="Q752" s="30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ht="16.5" customHeight="1">
      <c r="A753" s="25"/>
      <c r="B753" s="45"/>
      <c r="C753" s="3"/>
      <c r="D753" s="3"/>
      <c r="E753" s="3"/>
      <c r="F753" s="9"/>
      <c r="G753" s="9"/>
      <c r="H753" s="3"/>
      <c r="I753" s="14"/>
      <c r="J753" s="30"/>
      <c r="K753" s="30"/>
      <c r="L753" s="30"/>
      <c r="M753" s="22"/>
      <c r="N753" s="23"/>
      <c r="O753" s="23"/>
      <c r="P753" s="30"/>
      <c r="Q753" s="30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ht="16.5" customHeight="1">
      <c r="A754" s="25"/>
      <c r="B754" s="45"/>
      <c r="C754" s="3"/>
      <c r="D754" s="3"/>
      <c r="E754" s="3"/>
      <c r="F754" s="9"/>
      <c r="G754" s="9"/>
      <c r="H754" s="3"/>
      <c r="I754" s="14"/>
      <c r="J754" s="30"/>
      <c r="K754" s="30"/>
      <c r="L754" s="30"/>
      <c r="M754" s="22"/>
      <c r="N754" s="23"/>
      <c r="O754" s="23"/>
      <c r="P754" s="30"/>
      <c r="Q754" s="30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ht="16.5" customHeight="1">
      <c r="A755" s="25"/>
      <c r="B755" s="45"/>
      <c r="C755" s="3"/>
      <c r="D755" s="3"/>
      <c r="E755" s="3"/>
      <c r="F755" s="9"/>
      <c r="G755" s="9"/>
      <c r="H755" s="3"/>
      <c r="I755" s="14"/>
      <c r="J755" s="30"/>
      <c r="K755" s="30"/>
      <c r="L755" s="30"/>
      <c r="M755" s="22"/>
      <c r="N755" s="23"/>
      <c r="O755" s="23"/>
      <c r="P755" s="30"/>
      <c r="Q755" s="30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ht="16.5" customHeight="1">
      <c r="A756" s="25"/>
      <c r="B756" s="45"/>
      <c r="C756" s="3"/>
      <c r="D756" s="3"/>
      <c r="E756" s="3"/>
      <c r="F756" s="9"/>
      <c r="G756" s="9"/>
      <c r="H756" s="3"/>
      <c r="I756" s="14"/>
      <c r="J756" s="30"/>
      <c r="K756" s="30"/>
      <c r="L756" s="30"/>
      <c r="M756" s="22"/>
      <c r="N756" s="23"/>
      <c r="O756" s="23"/>
      <c r="P756" s="30"/>
      <c r="Q756" s="30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ht="16.5" customHeight="1">
      <c r="A757" s="25"/>
      <c r="B757" s="45"/>
      <c r="C757" s="3"/>
      <c r="D757" s="3"/>
      <c r="E757" s="3"/>
      <c r="F757" s="9"/>
      <c r="G757" s="9"/>
      <c r="H757" s="3"/>
      <c r="I757" s="14"/>
      <c r="J757" s="30"/>
      <c r="K757" s="30"/>
      <c r="L757" s="30"/>
      <c r="M757" s="22"/>
      <c r="N757" s="23"/>
      <c r="O757" s="23"/>
      <c r="P757" s="30"/>
      <c r="Q757" s="30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ht="16.5" customHeight="1">
      <c r="A758" s="25"/>
      <c r="B758" s="45"/>
      <c r="C758" s="3"/>
      <c r="D758" s="3"/>
      <c r="E758" s="3"/>
      <c r="F758" s="9"/>
      <c r="G758" s="9"/>
      <c r="H758" s="3"/>
      <c r="I758" s="14"/>
      <c r="J758" s="30"/>
      <c r="K758" s="30"/>
      <c r="L758" s="30"/>
      <c r="M758" s="22"/>
      <c r="N758" s="23"/>
      <c r="O758" s="23"/>
      <c r="P758" s="30"/>
      <c r="Q758" s="30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ht="16.5" customHeight="1">
      <c r="A759" s="25"/>
      <c r="B759" s="45"/>
      <c r="C759" s="3"/>
      <c r="D759" s="3"/>
      <c r="E759" s="3"/>
      <c r="F759" s="9"/>
      <c r="G759" s="9"/>
      <c r="H759" s="3"/>
      <c r="I759" s="14"/>
      <c r="J759" s="30"/>
      <c r="K759" s="30"/>
      <c r="L759" s="30"/>
      <c r="M759" s="22"/>
      <c r="N759" s="23"/>
      <c r="O759" s="23"/>
      <c r="P759" s="30"/>
      <c r="Q759" s="30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ht="16.5" customHeight="1">
      <c r="A760" s="25"/>
      <c r="B760" s="45"/>
      <c r="C760" s="3"/>
      <c r="D760" s="3"/>
      <c r="E760" s="3"/>
      <c r="F760" s="9"/>
      <c r="G760" s="9"/>
      <c r="H760" s="3"/>
      <c r="I760" s="14"/>
      <c r="J760" s="30"/>
      <c r="K760" s="30"/>
      <c r="L760" s="30"/>
      <c r="M760" s="22"/>
      <c r="N760" s="23"/>
      <c r="O760" s="23"/>
      <c r="P760" s="30"/>
      <c r="Q760" s="30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ht="16.5" customHeight="1">
      <c r="A761" s="25"/>
      <c r="B761" s="45"/>
      <c r="C761" s="3"/>
      <c r="D761" s="3"/>
      <c r="E761" s="3"/>
      <c r="F761" s="9"/>
      <c r="G761" s="9"/>
      <c r="H761" s="3"/>
      <c r="I761" s="14"/>
      <c r="J761" s="30"/>
      <c r="K761" s="30"/>
      <c r="L761" s="30"/>
      <c r="M761" s="22"/>
      <c r="N761" s="23"/>
      <c r="O761" s="23"/>
      <c r="P761" s="30"/>
      <c r="Q761" s="30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ht="16.5" customHeight="1">
      <c r="A762" s="25"/>
      <c r="B762" s="45"/>
      <c r="C762" s="3"/>
      <c r="D762" s="3"/>
      <c r="E762" s="3"/>
      <c r="F762" s="9"/>
      <c r="G762" s="9"/>
      <c r="H762" s="3"/>
      <c r="I762" s="14"/>
      <c r="J762" s="30"/>
      <c r="K762" s="30"/>
      <c r="L762" s="30"/>
      <c r="M762" s="22"/>
      <c r="N762" s="23"/>
      <c r="O762" s="23"/>
      <c r="P762" s="30"/>
      <c r="Q762" s="30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ht="16.5" customHeight="1">
      <c r="A763" s="25"/>
      <c r="B763" s="45"/>
      <c r="C763" s="3"/>
      <c r="D763" s="3"/>
      <c r="E763" s="3"/>
      <c r="F763" s="9"/>
      <c r="G763" s="9"/>
      <c r="H763" s="3"/>
      <c r="I763" s="14"/>
      <c r="J763" s="30"/>
      <c r="K763" s="30"/>
      <c r="L763" s="30"/>
      <c r="M763" s="22"/>
      <c r="N763" s="23"/>
      <c r="O763" s="23"/>
      <c r="P763" s="30"/>
      <c r="Q763" s="30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ht="16.5" customHeight="1">
      <c r="A764" s="25"/>
      <c r="B764" s="45"/>
      <c r="C764" s="3"/>
      <c r="D764" s="3"/>
      <c r="E764" s="3"/>
      <c r="F764" s="9"/>
      <c r="G764" s="9"/>
      <c r="H764" s="3"/>
      <c r="I764" s="14"/>
      <c r="J764" s="30"/>
      <c r="K764" s="30"/>
      <c r="L764" s="30"/>
      <c r="M764" s="22"/>
      <c r="N764" s="23"/>
      <c r="O764" s="23"/>
      <c r="P764" s="30"/>
      <c r="Q764" s="30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ht="16.5" customHeight="1">
      <c r="A765" s="25"/>
      <c r="B765" s="45"/>
      <c r="C765" s="3"/>
      <c r="D765" s="3"/>
      <c r="E765" s="3"/>
      <c r="F765" s="9"/>
      <c r="G765" s="9"/>
      <c r="H765" s="3"/>
      <c r="I765" s="14"/>
      <c r="J765" s="30"/>
      <c r="K765" s="30"/>
      <c r="L765" s="30"/>
      <c r="M765" s="22"/>
      <c r="N765" s="23"/>
      <c r="O765" s="23"/>
      <c r="P765" s="30"/>
      <c r="Q765" s="30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ht="16.5" customHeight="1">
      <c r="A766" s="25"/>
      <c r="B766" s="45"/>
      <c r="C766" s="3"/>
      <c r="D766" s="3"/>
      <c r="E766" s="3"/>
      <c r="F766" s="9"/>
      <c r="G766" s="9"/>
      <c r="H766" s="3"/>
      <c r="I766" s="14"/>
      <c r="J766" s="30"/>
      <c r="K766" s="30"/>
      <c r="L766" s="30"/>
      <c r="M766" s="22"/>
      <c r="N766" s="23"/>
      <c r="O766" s="23"/>
      <c r="P766" s="30"/>
      <c r="Q766" s="30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ht="16.5" customHeight="1">
      <c r="A767" s="25"/>
      <c r="B767" s="45"/>
      <c r="C767" s="3"/>
      <c r="D767" s="3"/>
      <c r="E767" s="3"/>
      <c r="F767" s="9"/>
      <c r="G767" s="9"/>
      <c r="H767" s="3"/>
      <c r="I767" s="14"/>
      <c r="J767" s="30"/>
      <c r="K767" s="30"/>
      <c r="L767" s="30"/>
      <c r="M767" s="22"/>
      <c r="N767" s="23"/>
      <c r="O767" s="23"/>
      <c r="P767" s="30"/>
      <c r="Q767" s="30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ht="16.5" customHeight="1">
      <c r="A768" s="25"/>
      <c r="B768" s="45"/>
      <c r="C768" s="3"/>
      <c r="D768" s="3"/>
      <c r="E768" s="3"/>
      <c r="F768" s="9"/>
      <c r="G768" s="9"/>
      <c r="H768" s="3"/>
      <c r="I768" s="14"/>
      <c r="J768" s="30"/>
      <c r="K768" s="30"/>
      <c r="L768" s="30"/>
      <c r="M768" s="22"/>
      <c r="N768" s="23"/>
      <c r="O768" s="23"/>
      <c r="P768" s="30"/>
      <c r="Q768" s="30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ht="16.5" customHeight="1">
      <c r="A769" s="25"/>
      <c r="B769" s="45"/>
      <c r="C769" s="3"/>
      <c r="D769" s="3"/>
      <c r="E769" s="3"/>
      <c r="F769" s="9"/>
      <c r="G769" s="9"/>
      <c r="H769" s="3"/>
      <c r="I769" s="14"/>
      <c r="J769" s="30"/>
      <c r="K769" s="30"/>
      <c r="L769" s="30"/>
      <c r="M769" s="22"/>
      <c r="N769" s="23"/>
      <c r="O769" s="23"/>
      <c r="P769" s="30"/>
      <c r="Q769" s="30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ht="16.5" customHeight="1">
      <c r="A770" s="25"/>
      <c r="B770" s="45"/>
      <c r="C770" s="3"/>
      <c r="D770" s="3"/>
      <c r="E770" s="3"/>
      <c r="F770" s="9"/>
      <c r="G770" s="9"/>
      <c r="H770" s="3"/>
      <c r="I770" s="14"/>
      <c r="J770" s="30"/>
      <c r="K770" s="30"/>
      <c r="L770" s="30"/>
      <c r="M770" s="22"/>
      <c r="N770" s="23"/>
      <c r="O770" s="23"/>
      <c r="P770" s="30"/>
      <c r="Q770" s="30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ht="16.5" customHeight="1">
      <c r="A771" s="25"/>
      <c r="B771" s="45"/>
      <c r="C771" s="3"/>
      <c r="D771" s="3"/>
      <c r="E771" s="3"/>
      <c r="F771" s="9"/>
      <c r="G771" s="9"/>
      <c r="H771" s="3"/>
      <c r="I771" s="14"/>
      <c r="J771" s="30"/>
      <c r="K771" s="30"/>
      <c r="L771" s="30"/>
      <c r="M771" s="22"/>
      <c r="N771" s="23"/>
      <c r="O771" s="23"/>
      <c r="P771" s="30"/>
      <c r="Q771" s="30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ht="16.5" customHeight="1">
      <c r="A772" s="25"/>
      <c r="B772" s="45"/>
      <c r="C772" s="3"/>
      <c r="D772" s="3"/>
      <c r="E772" s="3"/>
      <c r="F772" s="9"/>
      <c r="G772" s="9"/>
      <c r="H772" s="3"/>
      <c r="I772" s="14"/>
      <c r="J772" s="30"/>
      <c r="K772" s="30"/>
      <c r="L772" s="30"/>
      <c r="M772" s="22"/>
      <c r="N772" s="23"/>
      <c r="O772" s="23"/>
      <c r="P772" s="30"/>
      <c r="Q772" s="30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ht="16.5" customHeight="1">
      <c r="A773" s="25"/>
      <c r="B773" s="45"/>
      <c r="C773" s="3"/>
      <c r="D773" s="3"/>
      <c r="E773" s="3"/>
      <c r="F773" s="9"/>
      <c r="G773" s="9"/>
      <c r="H773" s="3"/>
      <c r="I773" s="14"/>
      <c r="J773" s="30"/>
      <c r="K773" s="30"/>
      <c r="L773" s="30"/>
      <c r="M773" s="22"/>
      <c r="N773" s="23"/>
      <c r="O773" s="23"/>
      <c r="P773" s="30"/>
      <c r="Q773" s="30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ht="16.5" customHeight="1">
      <c r="A774" s="25"/>
      <c r="B774" s="45"/>
      <c r="C774" s="3"/>
      <c r="D774" s="3"/>
      <c r="E774" s="3"/>
      <c r="F774" s="9"/>
      <c r="G774" s="9"/>
      <c r="H774" s="3"/>
      <c r="I774" s="14"/>
      <c r="J774" s="30"/>
      <c r="K774" s="30"/>
      <c r="L774" s="30"/>
      <c r="M774" s="22"/>
      <c r="N774" s="23"/>
      <c r="O774" s="23"/>
      <c r="P774" s="30"/>
      <c r="Q774" s="30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ht="16.5" customHeight="1">
      <c r="A775" s="25"/>
      <c r="B775" s="45"/>
      <c r="C775" s="3"/>
      <c r="D775" s="3"/>
      <c r="E775" s="3"/>
      <c r="F775" s="9"/>
      <c r="G775" s="9"/>
      <c r="H775" s="3"/>
      <c r="I775" s="14"/>
      <c r="J775" s="30"/>
      <c r="K775" s="30"/>
      <c r="L775" s="30"/>
      <c r="M775" s="22"/>
      <c r="N775" s="23"/>
      <c r="O775" s="23"/>
      <c r="P775" s="30"/>
      <c r="Q775" s="30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ht="16.5" customHeight="1">
      <c r="A776" s="25"/>
      <c r="B776" s="45"/>
      <c r="C776" s="3"/>
      <c r="D776" s="3"/>
      <c r="E776" s="3"/>
      <c r="F776" s="9"/>
      <c r="G776" s="9"/>
      <c r="H776" s="3"/>
      <c r="I776" s="14"/>
      <c r="J776" s="30"/>
      <c r="K776" s="30"/>
      <c r="L776" s="30"/>
      <c r="M776" s="22"/>
      <c r="N776" s="23"/>
      <c r="O776" s="23"/>
      <c r="P776" s="30"/>
      <c r="Q776" s="30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ht="16.5" customHeight="1">
      <c r="A777" s="25"/>
      <c r="B777" s="45"/>
      <c r="C777" s="3"/>
      <c r="D777" s="3"/>
      <c r="E777" s="3"/>
      <c r="F777" s="9"/>
      <c r="G777" s="9"/>
      <c r="H777" s="3"/>
      <c r="I777" s="14"/>
      <c r="J777" s="30"/>
      <c r="K777" s="30"/>
      <c r="L777" s="30"/>
      <c r="M777" s="22"/>
      <c r="N777" s="23"/>
      <c r="O777" s="23"/>
      <c r="P777" s="30"/>
      <c r="Q777" s="30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ht="16.5" customHeight="1">
      <c r="A778" s="25"/>
      <c r="B778" s="45"/>
      <c r="C778" s="3"/>
      <c r="D778" s="3"/>
      <c r="E778" s="3"/>
      <c r="F778" s="9"/>
      <c r="G778" s="9"/>
      <c r="H778" s="3"/>
      <c r="I778" s="14"/>
      <c r="J778" s="30"/>
      <c r="K778" s="30"/>
      <c r="L778" s="30"/>
      <c r="M778" s="22"/>
      <c r="N778" s="23"/>
      <c r="O778" s="23"/>
      <c r="P778" s="30"/>
      <c r="Q778" s="30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ht="16.5" customHeight="1">
      <c r="A779" s="25"/>
      <c r="B779" s="45"/>
      <c r="C779" s="3"/>
      <c r="D779" s="3"/>
      <c r="E779" s="3"/>
      <c r="F779" s="9"/>
      <c r="G779" s="9"/>
      <c r="H779" s="3"/>
      <c r="I779" s="14"/>
      <c r="J779" s="30"/>
      <c r="K779" s="30"/>
      <c r="L779" s="30"/>
      <c r="M779" s="22"/>
      <c r="N779" s="23"/>
      <c r="O779" s="23"/>
      <c r="P779" s="30"/>
      <c r="Q779" s="30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ht="16.5" customHeight="1">
      <c r="A780" s="25"/>
      <c r="B780" s="45"/>
      <c r="C780" s="3"/>
      <c r="D780" s="3"/>
      <c r="E780" s="3"/>
      <c r="F780" s="9"/>
      <c r="G780" s="9"/>
      <c r="H780" s="3"/>
      <c r="I780" s="14"/>
      <c r="J780" s="30"/>
      <c r="K780" s="30"/>
      <c r="L780" s="30"/>
      <c r="M780" s="22"/>
      <c r="N780" s="23"/>
      <c r="O780" s="23"/>
      <c r="P780" s="30"/>
      <c r="Q780" s="30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ht="16.5" customHeight="1">
      <c r="A781" s="25"/>
      <c r="B781" s="45"/>
      <c r="C781" s="3"/>
      <c r="D781" s="3"/>
      <c r="E781" s="3"/>
      <c r="F781" s="9"/>
      <c r="G781" s="9"/>
      <c r="H781" s="3"/>
      <c r="I781" s="14"/>
      <c r="J781" s="30"/>
      <c r="K781" s="30"/>
      <c r="L781" s="30"/>
      <c r="M781" s="22"/>
      <c r="N781" s="23"/>
      <c r="O781" s="23"/>
      <c r="P781" s="30"/>
      <c r="Q781" s="30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ht="16.5" customHeight="1">
      <c r="A782" s="25"/>
      <c r="B782" s="45"/>
      <c r="C782" s="3"/>
      <c r="D782" s="3"/>
      <c r="E782" s="3"/>
      <c r="F782" s="9"/>
      <c r="G782" s="9"/>
      <c r="H782" s="3"/>
      <c r="I782" s="14"/>
      <c r="J782" s="30"/>
      <c r="K782" s="30"/>
      <c r="L782" s="30"/>
      <c r="M782" s="22"/>
      <c r="N782" s="23"/>
      <c r="O782" s="23"/>
      <c r="P782" s="30"/>
      <c r="Q782" s="30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ht="16.5" customHeight="1">
      <c r="A783" s="25"/>
      <c r="B783" s="45"/>
      <c r="C783" s="3"/>
      <c r="D783" s="3"/>
      <c r="E783" s="3"/>
      <c r="F783" s="9"/>
      <c r="G783" s="9"/>
      <c r="H783" s="3"/>
      <c r="I783" s="14"/>
      <c r="J783" s="30"/>
      <c r="K783" s="30"/>
      <c r="L783" s="30"/>
      <c r="M783" s="22"/>
      <c r="N783" s="23"/>
      <c r="O783" s="23"/>
      <c r="P783" s="30"/>
      <c r="Q783" s="30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ht="16.5" customHeight="1">
      <c r="A784" s="25"/>
      <c r="B784" s="45"/>
      <c r="C784" s="3"/>
      <c r="D784" s="3"/>
      <c r="E784" s="3"/>
      <c r="F784" s="9"/>
      <c r="G784" s="9"/>
      <c r="H784" s="3"/>
      <c r="I784" s="14"/>
      <c r="J784" s="30"/>
      <c r="K784" s="30"/>
      <c r="L784" s="30"/>
      <c r="M784" s="22"/>
      <c r="N784" s="23"/>
      <c r="O784" s="23"/>
      <c r="P784" s="30"/>
      <c r="Q784" s="30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ht="16.5" customHeight="1">
      <c r="A785" s="25"/>
      <c r="B785" s="45"/>
      <c r="C785" s="3"/>
      <c r="D785" s="3"/>
      <c r="E785" s="3"/>
      <c r="F785" s="9"/>
      <c r="G785" s="9"/>
      <c r="H785" s="3"/>
      <c r="I785" s="14"/>
      <c r="J785" s="30"/>
      <c r="K785" s="30"/>
      <c r="L785" s="30"/>
      <c r="M785" s="22"/>
      <c r="N785" s="23"/>
      <c r="O785" s="23"/>
      <c r="P785" s="30"/>
      <c r="Q785" s="30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ht="16.5" customHeight="1">
      <c r="A786" s="25"/>
      <c r="B786" s="45"/>
      <c r="C786" s="3"/>
      <c r="D786" s="3"/>
      <c r="E786" s="3"/>
      <c r="F786" s="9"/>
      <c r="G786" s="9"/>
      <c r="H786" s="3"/>
      <c r="I786" s="14"/>
      <c r="J786" s="30"/>
      <c r="K786" s="30"/>
      <c r="L786" s="30"/>
      <c r="M786" s="22"/>
      <c r="N786" s="23"/>
      <c r="O786" s="23"/>
      <c r="P786" s="30"/>
      <c r="Q786" s="30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ht="16.5" customHeight="1">
      <c r="A787" s="25"/>
      <c r="B787" s="45"/>
      <c r="C787" s="3"/>
      <c r="D787" s="3"/>
      <c r="E787" s="3"/>
      <c r="F787" s="9"/>
      <c r="G787" s="9"/>
      <c r="H787" s="3"/>
      <c r="I787" s="14"/>
      <c r="J787" s="30"/>
      <c r="K787" s="30"/>
      <c r="L787" s="30"/>
      <c r="M787" s="22"/>
      <c r="N787" s="23"/>
      <c r="O787" s="23"/>
      <c r="P787" s="30"/>
      <c r="Q787" s="30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ht="16.5" customHeight="1">
      <c r="A788" s="25"/>
      <c r="B788" s="45"/>
      <c r="C788" s="3"/>
      <c r="D788" s="3"/>
      <c r="E788" s="3"/>
      <c r="F788" s="9"/>
      <c r="G788" s="9"/>
      <c r="H788" s="3"/>
      <c r="I788" s="14"/>
      <c r="J788" s="30"/>
      <c r="K788" s="30"/>
      <c r="L788" s="30"/>
      <c r="M788" s="22"/>
      <c r="N788" s="23"/>
      <c r="O788" s="23"/>
      <c r="P788" s="30"/>
      <c r="Q788" s="30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ht="16.5" customHeight="1">
      <c r="A789" s="25"/>
      <c r="B789" s="45"/>
      <c r="C789" s="3"/>
      <c r="D789" s="3"/>
      <c r="E789" s="3"/>
      <c r="F789" s="9"/>
      <c r="G789" s="9"/>
      <c r="H789" s="3"/>
      <c r="I789" s="14"/>
      <c r="J789" s="30"/>
      <c r="K789" s="30"/>
      <c r="L789" s="30"/>
      <c r="M789" s="22"/>
      <c r="N789" s="23"/>
      <c r="O789" s="23"/>
      <c r="P789" s="30"/>
      <c r="Q789" s="30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ht="16.5" customHeight="1">
      <c r="A790" s="25"/>
      <c r="B790" s="45"/>
      <c r="C790" s="3"/>
      <c r="D790" s="3"/>
      <c r="E790" s="3"/>
      <c r="F790" s="9"/>
      <c r="G790" s="9"/>
      <c r="H790" s="3"/>
      <c r="I790" s="14"/>
      <c r="J790" s="30"/>
      <c r="K790" s="30"/>
      <c r="L790" s="30"/>
      <c r="M790" s="22"/>
      <c r="N790" s="23"/>
      <c r="O790" s="23"/>
      <c r="P790" s="30"/>
      <c r="Q790" s="30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ht="16.5" customHeight="1">
      <c r="A791" s="25"/>
      <c r="B791" s="45"/>
      <c r="C791" s="3"/>
      <c r="D791" s="3"/>
      <c r="E791" s="3"/>
      <c r="F791" s="9"/>
      <c r="G791" s="9"/>
      <c r="H791" s="3"/>
      <c r="I791" s="14"/>
      <c r="J791" s="30"/>
      <c r="K791" s="30"/>
      <c r="L791" s="30"/>
      <c r="M791" s="22"/>
      <c r="N791" s="23"/>
      <c r="O791" s="23"/>
      <c r="P791" s="30"/>
      <c r="Q791" s="30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ht="16.5" customHeight="1">
      <c r="A792" s="25"/>
      <c r="B792" s="45"/>
      <c r="C792" s="3"/>
      <c r="D792" s="3"/>
      <c r="E792" s="3"/>
      <c r="F792" s="9"/>
      <c r="G792" s="9"/>
      <c r="H792" s="3"/>
      <c r="I792" s="14"/>
      <c r="J792" s="30"/>
      <c r="K792" s="30"/>
      <c r="L792" s="30"/>
      <c r="M792" s="22"/>
      <c r="N792" s="23"/>
      <c r="O792" s="23"/>
      <c r="P792" s="30"/>
      <c r="Q792" s="30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ht="16.5" customHeight="1">
      <c r="A793" s="25"/>
      <c r="B793" s="45"/>
      <c r="C793" s="3"/>
      <c r="D793" s="3"/>
      <c r="E793" s="3"/>
      <c r="F793" s="9"/>
      <c r="G793" s="9"/>
      <c r="H793" s="3"/>
      <c r="I793" s="14"/>
      <c r="J793" s="30"/>
      <c r="K793" s="30"/>
      <c r="L793" s="30"/>
      <c r="M793" s="22"/>
      <c r="N793" s="23"/>
      <c r="O793" s="23"/>
      <c r="P793" s="30"/>
      <c r="Q793" s="30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ht="16.5" customHeight="1">
      <c r="A794" s="25"/>
      <c r="B794" s="45"/>
      <c r="C794" s="3"/>
      <c r="D794" s="3"/>
      <c r="E794" s="3"/>
      <c r="F794" s="9"/>
      <c r="G794" s="9"/>
      <c r="H794" s="3"/>
      <c r="I794" s="14"/>
      <c r="J794" s="30"/>
      <c r="K794" s="30"/>
      <c r="L794" s="30"/>
      <c r="M794" s="22"/>
      <c r="N794" s="23"/>
      <c r="O794" s="23"/>
      <c r="P794" s="30"/>
      <c r="Q794" s="30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ht="16.5" customHeight="1">
      <c r="A795" s="25"/>
      <c r="B795" s="45"/>
      <c r="C795" s="3"/>
      <c r="D795" s="3"/>
      <c r="E795" s="3"/>
      <c r="F795" s="9"/>
      <c r="G795" s="9"/>
      <c r="H795" s="3"/>
      <c r="I795" s="14"/>
      <c r="J795" s="30"/>
      <c r="K795" s="30"/>
      <c r="L795" s="30"/>
      <c r="M795" s="22"/>
      <c r="N795" s="23"/>
      <c r="O795" s="23"/>
      <c r="P795" s="30"/>
      <c r="Q795" s="30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ht="16.5" customHeight="1">
      <c r="A796" s="25"/>
      <c r="B796" s="45"/>
      <c r="C796" s="3"/>
      <c r="D796" s="3"/>
      <c r="E796" s="3"/>
      <c r="F796" s="9"/>
      <c r="G796" s="9"/>
      <c r="H796" s="3"/>
      <c r="I796" s="14"/>
      <c r="J796" s="30"/>
      <c r="K796" s="30"/>
      <c r="L796" s="30"/>
      <c r="M796" s="22"/>
      <c r="N796" s="23"/>
      <c r="O796" s="23"/>
      <c r="P796" s="30"/>
      <c r="Q796" s="30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ht="16.5" customHeight="1">
      <c r="A797" s="25"/>
      <c r="B797" s="45"/>
      <c r="C797" s="3"/>
      <c r="D797" s="3"/>
      <c r="E797" s="3"/>
      <c r="F797" s="9"/>
      <c r="G797" s="9"/>
      <c r="H797" s="3"/>
      <c r="I797" s="14"/>
      <c r="J797" s="30"/>
      <c r="K797" s="30"/>
      <c r="L797" s="30"/>
      <c r="M797" s="22"/>
      <c r="N797" s="23"/>
      <c r="O797" s="23"/>
      <c r="P797" s="30"/>
      <c r="Q797" s="30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ht="16.5" customHeight="1">
      <c r="A798" s="25"/>
      <c r="B798" s="45"/>
      <c r="C798" s="3"/>
      <c r="D798" s="3"/>
      <c r="E798" s="3"/>
      <c r="F798" s="9"/>
      <c r="G798" s="9"/>
      <c r="H798" s="3"/>
      <c r="I798" s="14"/>
      <c r="J798" s="30"/>
      <c r="K798" s="30"/>
      <c r="L798" s="30"/>
      <c r="M798" s="22"/>
      <c r="N798" s="23"/>
      <c r="O798" s="23"/>
      <c r="P798" s="30"/>
      <c r="Q798" s="30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ht="16.5" customHeight="1">
      <c r="A799" s="25"/>
      <c r="B799" s="45"/>
      <c r="C799" s="3"/>
      <c r="D799" s="3"/>
      <c r="E799" s="3"/>
      <c r="F799" s="9"/>
      <c r="G799" s="9"/>
      <c r="H799" s="3"/>
      <c r="I799" s="14"/>
      <c r="J799" s="30"/>
      <c r="K799" s="30"/>
      <c r="L799" s="30"/>
      <c r="M799" s="22"/>
      <c r="N799" s="23"/>
      <c r="O799" s="23"/>
      <c r="P799" s="30"/>
      <c r="Q799" s="30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ht="16.5" customHeight="1">
      <c r="A800" s="25"/>
      <c r="B800" s="45"/>
      <c r="C800" s="3"/>
      <c r="D800" s="3"/>
      <c r="E800" s="3"/>
      <c r="F800" s="9"/>
      <c r="G800" s="9"/>
      <c r="H800" s="3"/>
      <c r="I800" s="14"/>
      <c r="J800" s="30"/>
      <c r="K800" s="30"/>
      <c r="L800" s="30"/>
      <c r="M800" s="22"/>
      <c r="N800" s="23"/>
      <c r="O800" s="23"/>
      <c r="P800" s="30"/>
      <c r="Q800" s="30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ht="16.5" customHeight="1">
      <c r="A801" s="25"/>
      <c r="B801" s="45"/>
      <c r="C801" s="3"/>
      <c r="D801" s="3"/>
      <c r="E801" s="3"/>
      <c r="F801" s="9"/>
      <c r="G801" s="9"/>
      <c r="H801" s="3"/>
      <c r="I801" s="14"/>
      <c r="J801" s="30"/>
      <c r="K801" s="30"/>
      <c r="L801" s="30"/>
      <c r="M801" s="22"/>
      <c r="N801" s="23"/>
      <c r="O801" s="23"/>
      <c r="P801" s="30"/>
      <c r="Q801" s="30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ht="16.5" customHeight="1">
      <c r="A802" s="25"/>
      <c r="B802" s="45"/>
      <c r="C802" s="3"/>
      <c r="D802" s="3"/>
      <c r="E802" s="3"/>
      <c r="F802" s="9"/>
      <c r="G802" s="9"/>
      <c r="H802" s="3"/>
      <c r="I802" s="14"/>
      <c r="J802" s="30"/>
      <c r="K802" s="30"/>
      <c r="L802" s="30"/>
      <c r="M802" s="22"/>
      <c r="N802" s="23"/>
      <c r="O802" s="23"/>
      <c r="P802" s="30"/>
      <c r="Q802" s="30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ht="16.5" customHeight="1">
      <c r="A803" s="25"/>
      <c r="B803" s="45"/>
      <c r="C803" s="3"/>
      <c r="D803" s="3"/>
      <c r="E803" s="3"/>
      <c r="F803" s="9"/>
      <c r="G803" s="9"/>
      <c r="H803" s="3"/>
      <c r="I803" s="14"/>
      <c r="J803" s="30"/>
      <c r="K803" s="30"/>
      <c r="L803" s="30"/>
      <c r="M803" s="22"/>
      <c r="N803" s="23"/>
      <c r="O803" s="23"/>
      <c r="P803" s="30"/>
      <c r="Q803" s="30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ht="16.5" customHeight="1">
      <c r="A804" s="25"/>
      <c r="B804" s="45"/>
      <c r="C804" s="3"/>
      <c r="D804" s="3"/>
      <c r="E804" s="3"/>
      <c r="F804" s="9"/>
      <c r="G804" s="9"/>
      <c r="H804" s="3"/>
      <c r="I804" s="14"/>
      <c r="J804" s="30"/>
      <c r="K804" s="30"/>
      <c r="L804" s="30"/>
      <c r="M804" s="22"/>
      <c r="N804" s="23"/>
      <c r="O804" s="23"/>
      <c r="P804" s="30"/>
      <c r="Q804" s="30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ht="16.5" customHeight="1">
      <c r="A805" s="25"/>
      <c r="B805" s="45"/>
      <c r="C805" s="3"/>
      <c r="D805" s="3"/>
      <c r="E805" s="3"/>
      <c r="F805" s="9"/>
      <c r="G805" s="9"/>
      <c r="H805" s="3"/>
      <c r="I805" s="14"/>
      <c r="J805" s="30"/>
      <c r="K805" s="30"/>
      <c r="L805" s="30"/>
      <c r="M805" s="22"/>
      <c r="N805" s="23"/>
      <c r="O805" s="23"/>
      <c r="P805" s="30"/>
      <c r="Q805" s="30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ht="16.5" customHeight="1">
      <c r="A806" s="25"/>
      <c r="B806" s="45"/>
      <c r="C806" s="3"/>
      <c r="D806" s="3"/>
      <c r="E806" s="3"/>
      <c r="F806" s="9"/>
      <c r="G806" s="9"/>
      <c r="H806" s="3"/>
      <c r="I806" s="14"/>
      <c r="J806" s="30"/>
      <c r="K806" s="30"/>
      <c r="L806" s="30"/>
      <c r="M806" s="22"/>
      <c r="N806" s="23"/>
      <c r="O806" s="23"/>
      <c r="P806" s="30"/>
      <c r="Q806" s="30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ht="16.5" customHeight="1">
      <c r="A807" s="25"/>
      <c r="B807" s="45"/>
      <c r="C807" s="3"/>
      <c r="D807" s="3"/>
      <c r="E807" s="3"/>
      <c r="F807" s="9"/>
      <c r="G807" s="9"/>
      <c r="H807" s="3"/>
      <c r="I807" s="14"/>
      <c r="J807" s="30"/>
      <c r="K807" s="30"/>
      <c r="L807" s="30"/>
      <c r="M807" s="22"/>
      <c r="N807" s="23"/>
      <c r="O807" s="23"/>
      <c r="P807" s="30"/>
      <c r="Q807" s="30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ht="16.5" customHeight="1">
      <c r="A808" s="25"/>
      <c r="B808" s="45"/>
      <c r="C808" s="3"/>
      <c r="D808" s="3"/>
      <c r="E808" s="3"/>
      <c r="F808" s="9"/>
      <c r="G808" s="9"/>
      <c r="H808" s="3"/>
      <c r="I808" s="14"/>
      <c r="J808" s="30"/>
      <c r="K808" s="30"/>
      <c r="L808" s="30"/>
      <c r="M808" s="22"/>
      <c r="N808" s="23"/>
      <c r="O808" s="23"/>
      <c r="P808" s="30"/>
      <c r="Q808" s="30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ht="16.5" customHeight="1">
      <c r="A809" s="25"/>
      <c r="B809" s="45"/>
      <c r="C809" s="3"/>
      <c r="D809" s="3"/>
      <c r="E809" s="3"/>
      <c r="F809" s="9"/>
      <c r="G809" s="9"/>
      <c r="H809" s="3"/>
      <c r="I809" s="14"/>
      <c r="J809" s="30"/>
      <c r="K809" s="30"/>
      <c r="L809" s="30"/>
      <c r="M809" s="22"/>
      <c r="N809" s="23"/>
      <c r="O809" s="23"/>
      <c r="P809" s="30"/>
      <c r="Q809" s="30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ht="16.5" customHeight="1">
      <c r="A810" s="25"/>
      <c r="B810" s="45"/>
      <c r="C810" s="3"/>
      <c r="D810" s="3"/>
      <c r="E810" s="3"/>
      <c r="F810" s="9"/>
      <c r="G810" s="9"/>
      <c r="H810" s="3"/>
      <c r="I810" s="14"/>
      <c r="J810" s="30"/>
      <c r="K810" s="30"/>
      <c r="L810" s="30"/>
      <c r="M810" s="22"/>
      <c r="N810" s="23"/>
      <c r="O810" s="23"/>
      <c r="P810" s="30"/>
      <c r="Q810" s="30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ht="16.5" customHeight="1">
      <c r="A811" s="25"/>
      <c r="B811" s="45"/>
      <c r="C811" s="3"/>
      <c r="D811" s="3"/>
      <c r="E811" s="3"/>
      <c r="F811" s="9"/>
      <c r="G811" s="9"/>
      <c r="H811" s="3"/>
      <c r="I811" s="14"/>
      <c r="J811" s="30"/>
      <c r="K811" s="30"/>
      <c r="L811" s="30"/>
      <c r="M811" s="22"/>
      <c r="N811" s="23"/>
      <c r="O811" s="23"/>
      <c r="P811" s="30"/>
      <c r="Q811" s="30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ht="16.5" customHeight="1">
      <c r="A812" s="25"/>
      <c r="B812" s="45"/>
      <c r="C812" s="3"/>
      <c r="D812" s="3"/>
      <c r="E812" s="3"/>
      <c r="F812" s="9"/>
      <c r="G812" s="9"/>
      <c r="H812" s="3"/>
      <c r="I812" s="14"/>
      <c r="J812" s="30"/>
      <c r="K812" s="30"/>
      <c r="L812" s="30"/>
      <c r="M812" s="22"/>
      <c r="N812" s="23"/>
      <c r="O812" s="23"/>
      <c r="P812" s="30"/>
      <c r="Q812" s="30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ht="16.5" customHeight="1">
      <c r="A813" s="25"/>
      <c r="B813" s="45"/>
      <c r="C813" s="3"/>
      <c r="D813" s="3"/>
      <c r="E813" s="3"/>
      <c r="F813" s="9"/>
      <c r="G813" s="9"/>
      <c r="H813" s="3"/>
      <c r="I813" s="14"/>
      <c r="J813" s="30"/>
      <c r="K813" s="30"/>
      <c r="L813" s="30"/>
      <c r="M813" s="22"/>
      <c r="N813" s="23"/>
      <c r="O813" s="23"/>
      <c r="P813" s="30"/>
      <c r="Q813" s="30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ht="16.5" customHeight="1">
      <c r="A814" s="25"/>
      <c r="B814" s="45"/>
      <c r="C814" s="3"/>
      <c r="D814" s="3"/>
      <c r="E814" s="3"/>
      <c r="F814" s="9"/>
      <c r="G814" s="9"/>
      <c r="H814" s="3"/>
      <c r="I814" s="14"/>
      <c r="J814" s="30"/>
      <c r="K814" s="30"/>
      <c r="L814" s="30"/>
      <c r="M814" s="22"/>
      <c r="N814" s="23"/>
      <c r="O814" s="23"/>
      <c r="P814" s="30"/>
      <c r="Q814" s="30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ht="16.5" customHeight="1">
      <c r="A815" s="25"/>
      <c r="B815" s="45"/>
      <c r="C815" s="3"/>
      <c r="D815" s="3"/>
      <c r="E815" s="3"/>
      <c r="F815" s="9"/>
      <c r="G815" s="9"/>
      <c r="H815" s="3"/>
      <c r="I815" s="14"/>
      <c r="J815" s="30"/>
      <c r="K815" s="30"/>
      <c r="L815" s="30"/>
      <c r="M815" s="22"/>
      <c r="N815" s="23"/>
      <c r="O815" s="23"/>
      <c r="P815" s="30"/>
      <c r="Q815" s="30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ht="16.5" customHeight="1">
      <c r="A816" s="25"/>
      <c r="B816" s="45"/>
      <c r="C816" s="3"/>
      <c r="D816" s="3"/>
      <c r="E816" s="3"/>
      <c r="F816" s="9"/>
      <c r="G816" s="9"/>
      <c r="H816" s="3"/>
      <c r="I816" s="14"/>
      <c r="J816" s="30"/>
      <c r="K816" s="30"/>
      <c r="L816" s="30"/>
      <c r="M816" s="22"/>
      <c r="N816" s="23"/>
      <c r="O816" s="23"/>
      <c r="P816" s="30"/>
      <c r="Q816" s="30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ht="16.5" customHeight="1">
      <c r="A817" s="25"/>
      <c r="B817" s="45"/>
      <c r="C817" s="3"/>
      <c r="D817" s="3"/>
      <c r="E817" s="3"/>
      <c r="F817" s="9"/>
      <c r="G817" s="9"/>
      <c r="H817" s="3"/>
      <c r="I817" s="14"/>
      <c r="J817" s="30"/>
      <c r="K817" s="30"/>
      <c r="L817" s="30"/>
      <c r="M817" s="22"/>
      <c r="N817" s="23"/>
      <c r="O817" s="23"/>
      <c r="P817" s="30"/>
      <c r="Q817" s="30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ht="16.5" customHeight="1">
      <c r="A818" s="25"/>
      <c r="B818" s="45"/>
      <c r="C818" s="3"/>
      <c r="D818" s="3"/>
      <c r="E818" s="3"/>
      <c r="F818" s="9"/>
      <c r="G818" s="9"/>
      <c r="H818" s="3"/>
      <c r="I818" s="14"/>
      <c r="J818" s="30"/>
      <c r="K818" s="30"/>
      <c r="L818" s="30"/>
      <c r="M818" s="22"/>
      <c r="N818" s="23"/>
      <c r="O818" s="23"/>
      <c r="P818" s="30"/>
      <c r="Q818" s="30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ht="16.5" customHeight="1">
      <c r="A819" s="25"/>
      <c r="B819" s="45"/>
      <c r="C819" s="3"/>
      <c r="D819" s="3"/>
      <c r="E819" s="3"/>
      <c r="F819" s="9"/>
      <c r="G819" s="9"/>
      <c r="H819" s="3"/>
      <c r="I819" s="14"/>
      <c r="J819" s="30"/>
      <c r="K819" s="30"/>
      <c r="L819" s="30"/>
      <c r="M819" s="22"/>
      <c r="N819" s="23"/>
      <c r="O819" s="23"/>
      <c r="P819" s="30"/>
      <c r="Q819" s="30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ht="16.5" customHeight="1">
      <c r="A820" s="25"/>
      <c r="B820" s="45"/>
      <c r="C820" s="3"/>
      <c r="D820" s="3"/>
      <c r="E820" s="3"/>
      <c r="F820" s="9"/>
      <c r="G820" s="9"/>
      <c r="H820" s="3"/>
      <c r="I820" s="14"/>
      <c r="J820" s="30"/>
      <c r="K820" s="30"/>
      <c r="L820" s="30"/>
      <c r="M820" s="22"/>
      <c r="N820" s="23"/>
      <c r="O820" s="23"/>
      <c r="P820" s="30"/>
      <c r="Q820" s="30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ht="16.5" customHeight="1">
      <c r="A821" s="25"/>
      <c r="B821" s="45"/>
      <c r="C821" s="3"/>
      <c r="D821" s="3"/>
      <c r="E821" s="3"/>
      <c r="F821" s="9"/>
      <c r="G821" s="9"/>
      <c r="H821" s="3"/>
      <c r="I821" s="14"/>
      <c r="J821" s="30"/>
      <c r="K821" s="30"/>
      <c r="L821" s="30"/>
      <c r="M821" s="22"/>
      <c r="N821" s="23"/>
      <c r="O821" s="23"/>
      <c r="P821" s="30"/>
      <c r="Q821" s="30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ht="16.5" customHeight="1">
      <c r="A822" s="25"/>
      <c r="B822" s="45"/>
      <c r="C822" s="3"/>
      <c r="D822" s="3"/>
      <c r="E822" s="3"/>
      <c r="F822" s="9"/>
      <c r="G822" s="9"/>
      <c r="H822" s="3"/>
      <c r="I822" s="14"/>
      <c r="J822" s="30"/>
      <c r="K822" s="30"/>
      <c r="L822" s="30"/>
      <c r="M822" s="22"/>
      <c r="N822" s="23"/>
      <c r="O822" s="23"/>
      <c r="P822" s="30"/>
      <c r="Q822" s="30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ht="16.5" customHeight="1">
      <c r="A823" s="25"/>
      <c r="B823" s="45"/>
      <c r="C823" s="3"/>
      <c r="D823" s="3"/>
      <c r="E823" s="3"/>
      <c r="F823" s="9"/>
      <c r="G823" s="9"/>
      <c r="H823" s="3"/>
      <c r="I823" s="14"/>
      <c r="J823" s="30"/>
      <c r="K823" s="30"/>
      <c r="L823" s="30"/>
      <c r="M823" s="22"/>
      <c r="N823" s="23"/>
      <c r="O823" s="23"/>
      <c r="P823" s="30"/>
      <c r="Q823" s="30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ht="16.5" customHeight="1">
      <c r="A824" s="25"/>
      <c r="B824" s="45"/>
      <c r="C824" s="3"/>
      <c r="D824" s="3"/>
      <c r="E824" s="3"/>
      <c r="F824" s="9"/>
      <c r="G824" s="9"/>
      <c r="H824" s="3"/>
      <c r="I824" s="14"/>
      <c r="J824" s="30"/>
      <c r="K824" s="30"/>
      <c r="L824" s="30"/>
      <c r="M824" s="22"/>
      <c r="N824" s="23"/>
      <c r="O824" s="23"/>
      <c r="P824" s="30"/>
      <c r="Q824" s="30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ht="16.5" customHeight="1">
      <c r="A825" s="25"/>
      <c r="B825" s="45"/>
      <c r="C825" s="3"/>
      <c r="D825" s="3"/>
      <c r="E825" s="3"/>
      <c r="F825" s="9"/>
      <c r="G825" s="9"/>
      <c r="H825" s="3"/>
      <c r="I825" s="14"/>
      <c r="J825" s="30"/>
      <c r="K825" s="30"/>
      <c r="L825" s="30"/>
      <c r="M825" s="22"/>
      <c r="N825" s="23"/>
      <c r="O825" s="23"/>
      <c r="P825" s="30"/>
      <c r="Q825" s="30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ht="16.5" customHeight="1">
      <c r="A826" s="25"/>
      <c r="B826" s="45"/>
      <c r="C826" s="3"/>
      <c r="D826" s="3"/>
      <c r="E826" s="3"/>
      <c r="F826" s="9"/>
      <c r="G826" s="9"/>
      <c r="H826" s="3"/>
      <c r="I826" s="14"/>
      <c r="J826" s="30"/>
      <c r="K826" s="30"/>
      <c r="L826" s="30"/>
      <c r="M826" s="22"/>
      <c r="N826" s="23"/>
      <c r="O826" s="23"/>
      <c r="P826" s="30"/>
      <c r="Q826" s="30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ht="16.5" customHeight="1">
      <c r="A827" s="25"/>
      <c r="B827" s="45"/>
      <c r="C827" s="3"/>
      <c r="D827" s="3"/>
      <c r="E827" s="3"/>
      <c r="F827" s="9"/>
      <c r="G827" s="9"/>
      <c r="H827" s="3"/>
      <c r="I827" s="14"/>
      <c r="J827" s="30"/>
      <c r="K827" s="30"/>
      <c r="L827" s="30"/>
      <c r="M827" s="22"/>
      <c r="N827" s="23"/>
      <c r="O827" s="23"/>
      <c r="P827" s="30"/>
      <c r="Q827" s="30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ht="16.5" customHeight="1">
      <c r="A828" s="25"/>
      <c r="B828" s="45"/>
      <c r="C828" s="3"/>
      <c r="D828" s="3"/>
      <c r="E828" s="3"/>
      <c r="F828" s="9"/>
      <c r="G828" s="9"/>
      <c r="H828" s="3"/>
      <c r="I828" s="14"/>
      <c r="J828" s="30"/>
      <c r="K828" s="30"/>
      <c r="L828" s="30"/>
      <c r="M828" s="22"/>
      <c r="N828" s="23"/>
      <c r="O828" s="23"/>
      <c r="P828" s="30"/>
      <c r="Q828" s="30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ht="16.5" customHeight="1">
      <c r="A829" s="25"/>
      <c r="B829" s="45"/>
      <c r="C829" s="3"/>
      <c r="D829" s="3"/>
      <c r="E829" s="3"/>
      <c r="F829" s="9"/>
      <c r="G829" s="9"/>
      <c r="H829" s="3"/>
      <c r="I829" s="14"/>
      <c r="J829" s="30"/>
      <c r="K829" s="30"/>
      <c r="L829" s="30"/>
      <c r="M829" s="22"/>
      <c r="N829" s="23"/>
      <c r="O829" s="23"/>
      <c r="P829" s="30"/>
      <c r="Q829" s="30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ht="16.5" customHeight="1">
      <c r="A830" s="25"/>
      <c r="B830" s="45"/>
      <c r="C830" s="3"/>
      <c r="D830" s="3"/>
      <c r="E830" s="3"/>
      <c r="F830" s="9"/>
      <c r="G830" s="9"/>
      <c r="H830" s="3"/>
      <c r="I830" s="14"/>
      <c r="J830" s="30"/>
      <c r="K830" s="30"/>
      <c r="L830" s="30"/>
      <c r="M830" s="22"/>
      <c r="N830" s="23"/>
      <c r="O830" s="23"/>
      <c r="P830" s="30"/>
      <c r="Q830" s="30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ht="16.5" customHeight="1">
      <c r="A831" s="25"/>
      <c r="B831" s="45"/>
      <c r="C831" s="3"/>
      <c r="D831" s="3"/>
      <c r="E831" s="3"/>
      <c r="F831" s="9"/>
      <c r="G831" s="9"/>
      <c r="H831" s="3"/>
      <c r="I831" s="14"/>
      <c r="J831" s="30"/>
      <c r="K831" s="30"/>
      <c r="L831" s="30"/>
      <c r="M831" s="22"/>
      <c r="N831" s="23"/>
      <c r="O831" s="23"/>
      <c r="P831" s="30"/>
      <c r="Q831" s="30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ht="16.5" customHeight="1">
      <c r="A832" s="25"/>
      <c r="B832" s="45"/>
      <c r="C832" s="3"/>
      <c r="D832" s="3"/>
      <c r="E832" s="3"/>
      <c r="F832" s="9"/>
      <c r="G832" s="9"/>
      <c r="H832" s="3"/>
      <c r="I832" s="14"/>
      <c r="J832" s="30"/>
      <c r="K832" s="30"/>
      <c r="L832" s="30"/>
      <c r="M832" s="22"/>
      <c r="N832" s="23"/>
      <c r="O832" s="23"/>
      <c r="P832" s="30"/>
      <c r="Q832" s="30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ht="16.5" customHeight="1">
      <c r="A833" s="25"/>
      <c r="B833" s="45"/>
      <c r="C833" s="3"/>
      <c r="D833" s="3"/>
      <c r="E833" s="3"/>
      <c r="F833" s="9"/>
      <c r="G833" s="9"/>
      <c r="H833" s="3"/>
      <c r="I833" s="14"/>
      <c r="J833" s="30"/>
      <c r="K833" s="30"/>
      <c r="L833" s="30"/>
      <c r="M833" s="22"/>
      <c r="N833" s="23"/>
      <c r="O833" s="23"/>
      <c r="P833" s="30"/>
      <c r="Q833" s="30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ht="16.5" customHeight="1">
      <c r="A834" s="25"/>
      <c r="B834" s="45"/>
      <c r="C834" s="3"/>
      <c r="D834" s="3"/>
      <c r="E834" s="3"/>
      <c r="F834" s="9"/>
      <c r="G834" s="9"/>
      <c r="H834" s="3"/>
      <c r="I834" s="14"/>
      <c r="J834" s="30"/>
      <c r="K834" s="30"/>
      <c r="L834" s="30"/>
      <c r="M834" s="22"/>
      <c r="N834" s="23"/>
      <c r="O834" s="23"/>
      <c r="P834" s="30"/>
      <c r="Q834" s="30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ht="16.5" customHeight="1">
      <c r="A835" s="25"/>
      <c r="B835" s="45"/>
      <c r="C835" s="3"/>
      <c r="D835" s="3"/>
      <c r="E835" s="3"/>
      <c r="F835" s="9"/>
      <c r="G835" s="9"/>
      <c r="H835" s="3"/>
      <c r="I835" s="14"/>
      <c r="J835" s="30"/>
      <c r="K835" s="30"/>
      <c r="L835" s="30"/>
      <c r="M835" s="22"/>
      <c r="N835" s="23"/>
      <c r="O835" s="23"/>
      <c r="P835" s="30"/>
      <c r="Q835" s="30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ht="16.5" customHeight="1">
      <c r="A836" s="25"/>
      <c r="B836" s="45"/>
      <c r="C836" s="3"/>
      <c r="D836" s="3"/>
      <c r="E836" s="3"/>
      <c r="F836" s="9"/>
      <c r="G836" s="9"/>
      <c r="H836" s="3"/>
      <c r="I836" s="14"/>
      <c r="J836" s="30"/>
      <c r="K836" s="30"/>
      <c r="L836" s="30"/>
      <c r="M836" s="22"/>
      <c r="N836" s="23"/>
      <c r="O836" s="23"/>
      <c r="P836" s="30"/>
      <c r="Q836" s="30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ht="16.5" customHeight="1">
      <c r="A837" s="25"/>
      <c r="B837" s="45"/>
      <c r="C837" s="3"/>
      <c r="D837" s="3"/>
      <c r="E837" s="3"/>
      <c r="F837" s="9"/>
      <c r="G837" s="9"/>
      <c r="H837" s="3"/>
      <c r="I837" s="14"/>
      <c r="J837" s="30"/>
      <c r="K837" s="30"/>
      <c r="L837" s="30"/>
      <c r="M837" s="22"/>
      <c r="N837" s="23"/>
      <c r="O837" s="23"/>
      <c r="P837" s="30"/>
      <c r="Q837" s="30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ht="16.5" customHeight="1">
      <c r="A838" s="25"/>
      <c r="B838" s="45"/>
      <c r="C838" s="3"/>
      <c r="D838" s="3"/>
      <c r="E838" s="3"/>
      <c r="F838" s="9"/>
      <c r="G838" s="9"/>
      <c r="H838" s="3"/>
      <c r="I838" s="14"/>
      <c r="J838" s="30"/>
      <c r="K838" s="30"/>
      <c r="L838" s="30"/>
      <c r="M838" s="22"/>
      <c r="N838" s="23"/>
      <c r="O838" s="23"/>
      <c r="P838" s="30"/>
      <c r="Q838" s="30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ht="16.5" customHeight="1">
      <c r="A839" s="25"/>
      <c r="B839" s="45"/>
      <c r="C839" s="3"/>
      <c r="D839" s="3"/>
      <c r="E839" s="3"/>
      <c r="F839" s="9"/>
      <c r="G839" s="9"/>
      <c r="H839" s="3"/>
      <c r="I839" s="14"/>
      <c r="J839" s="30"/>
      <c r="K839" s="30"/>
      <c r="L839" s="30"/>
      <c r="M839" s="22"/>
      <c r="N839" s="23"/>
      <c r="O839" s="23"/>
      <c r="P839" s="30"/>
      <c r="Q839" s="30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ht="16.5" customHeight="1">
      <c r="A840" s="25"/>
      <c r="B840" s="45"/>
      <c r="C840" s="3"/>
      <c r="D840" s="3"/>
      <c r="E840" s="3"/>
      <c r="F840" s="9"/>
      <c r="G840" s="9"/>
      <c r="H840" s="3"/>
      <c r="I840" s="14"/>
      <c r="J840" s="30"/>
      <c r="K840" s="30"/>
      <c r="L840" s="30"/>
      <c r="M840" s="22"/>
      <c r="N840" s="23"/>
      <c r="O840" s="23"/>
      <c r="P840" s="30"/>
      <c r="Q840" s="30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ht="16.5" customHeight="1">
      <c r="A841" s="25"/>
      <c r="B841" s="45"/>
      <c r="C841" s="3"/>
      <c r="D841" s="3"/>
      <c r="E841" s="3"/>
      <c r="F841" s="9"/>
      <c r="G841" s="9"/>
      <c r="H841" s="3"/>
      <c r="I841" s="14"/>
      <c r="J841" s="30"/>
      <c r="K841" s="30"/>
      <c r="L841" s="30"/>
      <c r="M841" s="22"/>
      <c r="N841" s="23"/>
      <c r="O841" s="23"/>
      <c r="P841" s="30"/>
      <c r="Q841" s="30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ht="16.5" customHeight="1">
      <c r="A842" s="25"/>
      <c r="B842" s="45"/>
      <c r="C842" s="3"/>
      <c r="D842" s="3"/>
      <c r="E842" s="3"/>
      <c r="F842" s="9"/>
      <c r="G842" s="9"/>
      <c r="H842" s="3"/>
      <c r="I842" s="14"/>
      <c r="J842" s="30"/>
      <c r="K842" s="30"/>
      <c r="L842" s="30"/>
      <c r="M842" s="22"/>
      <c r="N842" s="23"/>
      <c r="O842" s="23"/>
      <c r="P842" s="30"/>
      <c r="Q842" s="30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ht="16.5" customHeight="1">
      <c r="A843" s="25"/>
      <c r="B843" s="45"/>
      <c r="C843" s="3"/>
      <c r="D843" s="3"/>
      <c r="E843" s="3"/>
      <c r="F843" s="9"/>
      <c r="G843" s="9"/>
      <c r="H843" s="3"/>
      <c r="I843" s="14"/>
      <c r="J843" s="30"/>
      <c r="K843" s="30"/>
      <c r="L843" s="30"/>
      <c r="M843" s="22"/>
      <c r="N843" s="23"/>
      <c r="O843" s="23"/>
      <c r="P843" s="30"/>
      <c r="Q843" s="30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ht="16.5" customHeight="1">
      <c r="A844" s="25"/>
      <c r="B844" s="45"/>
      <c r="C844" s="3"/>
      <c r="D844" s="3"/>
      <c r="E844" s="3"/>
      <c r="F844" s="9"/>
      <c r="G844" s="9"/>
      <c r="H844" s="3"/>
      <c r="I844" s="14"/>
      <c r="J844" s="30"/>
      <c r="K844" s="30"/>
      <c r="L844" s="30"/>
      <c r="M844" s="22"/>
      <c r="N844" s="23"/>
      <c r="O844" s="23"/>
      <c r="P844" s="30"/>
      <c r="Q844" s="30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ht="16.5" customHeight="1">
      <c r="A845" s="25"/>
      <c r="B845" s="45"/>
      <c r="C845" s="3"/>
      <c r="D845" s="3"/>
      <c r="E845" s="3"/>
      <c r="F845" s="9"/>
      <c r="G845" s="9"/>
      <c r="H845" s="3"/>
      <c r="I845" s="14"/>
      <c r="J845" s="30"/>
      <c r="K845" s="30"/>
      <c r="L845" s="30"/>
      <c r="M845" s="22"/>
      <c r="N845" s="23"/>
      <c r="O845" s="23"/>
      <c r="P845" s="30"/>
      <c r="Q845" s="30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ht="16.5" customHeight="1">
      <c r="A846" s="25"/>
      <c r="B846" s="45"/>
      <c r="C846" s="3"/>
      <c r="D846" s="3"/>
      <c r="E846" s="3"/>
      <c r="F846" s="9"/>
      <c r="G846" s="9"/>
      <c r="H846" s="3"/>
      <c r="I846" s="14"/>
      <c r="J846" s="30"/>
      <c r="K846" s="30"/>
      <c r="L846" s="30"/>
      <c r="M846" s="22"/>
      <c r="N846" s="23"/>
      <c r="O846" s="23"/>
      <c r="P846" s="30"/>
      <c r="Q846" s="30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ht="16.5" customHeight="1">
      <c r="A847" s="25"/>
      <c r="B847" s="45"/>
      <c r="C847" s="3"/>
      <c r="D847" s="3"/>
      <c r="E847" s="3"/>
      <c r="F847" s="9"/>
      <c r="G847" s="9"/>
      <c r="H847" s="3"/>
      <c r="I847" s="14"/>
      <c r="J847" s="30"/>
      <c r="K847" s="30"/>
      <c r="L847" s="30"/>
      <c r="M847" s="22"/>
      <c r="N847" s="23"/>
      <c r="O847" s="23"/>
      <c r="P847" s="30"/>
      <c r="Q847" s="30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ht="16.5" customHeight="1">
      <c r="A848" s="25"/>
      <c r="B848" s="45"/>
      <c r="C848" s="3"/>
      <c r="D848" s="3"/>
      <c r="E848" s="3"/>
      <c r="F848" s="9"/>
      <c r="G848" s="9"/>
      <c r="H848" s="3"/>
      <c r="I848" s="14"/>
      <c r="J848" s="30"/>
      <c r="K848" s="30"/>
      <c r="L848" s="30"/>
      <c r="M848" s="22"/>
      <c r="N848" s="23"/>
      <c r="O848" s="23"/>
      <c r="P848" s="30"/>
      <c r="Q848" s="30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ht="16.5" customHeight="1">
      <c r="A849" s="25"/>
      <c r="B849" s="45"/>
      <c r="C849" s="3"/>
      <c r="D849" s="3"/>
      <c r="E849" s="3"/>
      <c r="F849" s="9"/>
      <c r="G849" s="9"/>
      <c r="H849" s="3"/>
      <c r="I849" s="14"/>
      <c r="J849" s="30"/>
      <c r="K849" s="30"/>
      <c r="L849" s="30"/>
      <c r="M849" s="22"/>
      <c r="N849" s="23"/>
      <c r="O849" s="23"/>
      <c r="P849" s="30"/>
      <c r="Q849" s="30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ht="16.5" customHeight="1">
      <c r="A850" s="25"/>
      <c r="B850" s="45"/>
      <c r="C850" s="3"/>
      <c r="D850" s="3"/>
      <c r="E850" s="3"/>
      <c r="F850" s="9"/>
      <c r="G850" s="9"/>
      <c r="H850" s="3"/>
      <c r="I850" s="14"/>
      <c r="J850" s="30"/>
      <c r="K850" s="30"/>
      <c r="L850" s="30"/>
      <c r="M850" s="22"/>
      <c r="N850" s="23"/>
      <c r="O850" s="23"/>
      <c r="P850" s="30"/>
      <c r="Q850" s="30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ht="16.5" customHeight="1">
      <c r="A851" s="25"/>
      <c r="B851" s="45"/>
      <c r="C851" s="3"/>
      <c r="D851" s="3"/>
      <c r="E851" s="3"/>
      <c r="F851" s="9"/>
      <c r="G851" s="9"/>
      <c r="H851" s="3"/>
      <c r="I851" s="14"/>
      <c r="J851" s="30"/>
      <c r="K851" s="30"/>
      <c r="L851" s="30"/>
      <c r="M851" s="22"/>
      <c r="N851" s="23"/>
      <c r="O851" s="23"/>
      <c r="P851" s="30"/>
      <c r="Q851" s="30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ht="16.5" customHeight="1">
      <c r="A852" s="25"/>
      <c r="B852" s="45"/>
      <c r="C852" s="3"/>
      <c r="D852" s="3"/>
      <c r="E852" s="3"/>
      <c r="F852" s="9"/>
      <c r="G852" s="9"/>
      <c r="H852" s="3"/>
      <c r="I852" s="14"/>
      <c r="J852" s="30"/>
      <c r="K852" s="30"/>
      <c r="L852" s="30"/>
      <c r="M852" s="22"/>
      <c r="N852" s="23"/>
      <c r="O852" s="23"/>
      <c r="P852" s="30"/>
      <c r="Q852" s="30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ht="16.5" customHeight="1">
      <c r="A853" s="25"/>
      <c r="B853" s="45"/>
      <c r="C853" s="3"/>
      <c r="D853" s="3"/>
      <c r="E853" s="3"/>
      <c r="F853" s="9"/>
      <c r="G853" s="9"/>
      <c r="H853" s="3"/>
      <c r="I853" s="14"/>
      <c r="J853" s="30"/>
      <c r="K853" s="30"/>
      <c r="L853" s="30"/>
      <c r="M853" s="22"/>
      <c r="N853" s="23"/>
      <c r="O853" s="23"/>
      <c r="P853" s="30"/>
      <c r="Q853" s="30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ht="16.5" customHeight="1">
      <c r="A854" s="25"/>
      <c r="B854" s="45"/>
      <c r="C854" s="3"/>
      <c r="D854" s="3"/>
      <c r="E854" s="3"/>
      <c r="F854" s="9"/>
      <c r="G854" s="9"/>
      <c r="H854" s="3"/>
      <c r="I854" s="14"/>
      <c r="J854" s="30"/>
      <c r="K854" s="30"/>
      <c r="L854" s="30"/>
      <c r="M854" s="22"/>
      <c r="N854" s="23"/>
      <c r="O854" s="23"/>
      <c r="P854" s="30"/>
      <c r="Q854" s="30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ht="16.5" customHeight="1">
      <c r="A855" s="25"/>
      <c r="B855" s="45"/>
      <c r="C855" s="3"/>
      <c r="D855" s="3"/>
      <c r="E855" s="3"/>
      <c r="F855" s="9"/>
      <c r="G855" s="9"/>
      <c r="H855" s="3"/>
      <c r="I855" s="14"/>
      <c r="J855" s="30"/>
      <c r="K855" s="30"/>
      <c r="L855" s="30"/>
      <c r="M855" s="22"/>
      <c r="N855" s="23"/>
      <c r="O855" s="23"/>
      <c r="P855" s="30"/>
      <c r="Q855" s="30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ht="16.5" customHeight="1">
      <c r="A856" s="25"/>
      <c r="B856" s="45"/>
      <c r="C856" s="3"/>
      <c r="D856" s="3"/>
      <c r="E856" s="3"/>
      <c r="F856" s="9"/>
      <c r="G856" s="9"/>
      <c r="H856" s="3"/>
      <c r="I856" s="14"/>
      <c r="J856" s="30"/>
      <c r="K856" s="30"/>
      <c r="L856" s="30"/>
      <c r="M856" s="22"/>
      <c r="N856" s="23"/>
      <c r="O856" s="23"/>
      <c r="P856" s="30"/>
      <c r="Q856" s="30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ht="16.5" customHeight="1">
      <c r="A857" s="25"/>
      <c r="B857" s="45"/>
      <c r="C857" s="3"/>
      <c r="D857" s="3"/>
      <c r="E857" s="3"/>
      <c r="F857" s="9"/>
      <c r="G857" s="9"/>
      <c r="H857" s="3"/>
      <c r="I857" s="14"/>
      <c r="J857" s="30"/>
      <c r="K857" s="30"/>
      <c r="L857" s="30"/>
      <c r="M857" s="22"/>
      <c r="N857" s="23"/>
      <c r="O857" s="23"/>
      <c r="P857" s="30"/>
      <c r="Q857" s="30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ht="16.5" customHeight="1">
      <c r="A858" s="25"/>
      <c r="B858" s="45"/>
      <c r="C858" s="3"/>
      <c r="D858" s="3"/>
      <c r="E858" s="3"/>
      <c r="F858" s="9"/>
      <c r="G858" s="9"/>
      <c r="H858" s="3"/>
      <c r="I858" s="14"/>
      <c r="J858" s="30"/>
      <c r="K858" s="30"/>
      <c r="L858" s="30"/>
      <c r="M858" s="22"/>
      <c r="N858" s="23"/>
      <c r="O858" s="23"/>
      <c r="P858" s="30"/>
      <c r="Q858" s="30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ht="16.5" customHeight="1">
      <c r="A859" s="25"/>
      <c r="B859" s="45"/>
      <c r="C859" s="3"/>
      <c r="D859" s="3"/>
      <c r="E859" s="3"/>
      <c r="F859" s="9"/>
      <c r="G859" s="9"/>
      <c r="H859" s="3"/>
      <c r="I859" s="14"/>
      <c r="J859" s="30"/>
      <c r="K859" s="30"/>
      <c r="L859" s="30"/>
      <c r="M859" s="22"/>
      <c r="N859" s="23"/>
      <c r="O859" s="23"/>
      <c r="P859" s="30"/>
      <c r="Q859" s="30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ht="16.5" customHeight="1">
      <c r="A860" s="25"/>
      <c r="B860" s="45"/>
      <c r="C860" s="3"/>
      <c r="D860" s="3"/>
      <c r="E860" s="3"/>
      <c r="F860" s="9"/>
      <c r="G860" s="9"/>
      <c r="H860" s="3"/>
      <c r="I860" s="14"/>
      <c r="J860" s="30"/>
      <c r="K860" s="30"/>
      <c r="L860" s="30"/>
      <c r="M860" s="22"/>
      <c r="N860" s="23"/>
      <c r="O860" s="23"/>
      <c r="P860" s="30"/>
      <c r="Q860" s="30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ht="16.5" customHeight="1">
      <c r="A861" s="25"/>
      <c r="B861" s="45"/>
      <c r="C861" s="3"/>
      <c r="D861" s="3"/>
      <c r="E861" s="3"/>
      <c r="F861" s="9"/>
      <c r="G861" s="9"/>
      <c r="H861" s="3"/>
      <c r="I861" s="14"/>
      <c r="J861" s="30"/>
      <c r="K861" s="30"/>
      <c r="L861" s="30"/>
      <c r="M861" s="22"/>
      <c r="N861" s="23"/>
      <c r="O861" s="23"/>
      <c r="P861" s="30"/>
      <c r="Q861" s="30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ht="16.5" customHeight="1">
      <c r="A862" s="25"/>
      <c r="B862" s="45"/>
      <c r="C862" s="3"/>
      <c r="D862" s="3"/>
      <c r="E862" s="3"/>
      <c r="F862" s="9"/>
      <c r="G862" s="9"/>
      <c r="H862" s="3"/>
      <c r="I862" s="14"/>
      <c r="J862" s="30"/>
      <c r="K862" s="30"/>
      <c r="L862" s="30"/>
      <c r="M862" s="22"/>
      <c r="N862" s="23"/>
      <c r="O862" s="23"/>
      <c r="P862" s="30"/>
      <c r="Q862" s="30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ht="16.5" customHeight="1">
      <c r="A863" s="25"/>
      <c r="B863" s="45"/>
      <c r="C863" s="3"/>
      <c r="D863" s="3"/>
      <c r="E863" s="3"/>
      <c r="F863" s="9"/>
      <c r="G863" s="9"/>
      <c r="H863" s="3"/>
      <c r="I863" s="14"/>
      <c r="J863" s="30"/>
      <c r="K863" s="30"/>
      <c r="L863" s="30"/>
      <c r="M863" s="22"/>
      <c r="N863" s="23"/>
      <c r="O863" s="23"/>
      <c r="P863" s="30"/>
      <c r="Q863" s="30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ht="16.5" customHeight="1">
      <c r="A864" s="25"/>
      <c r="B864" s="45"/>
      <c r="C864" s="3"/>
      <c r="D864" s="3"/>
      <c r="E864" s="3"/>
      <c r="F864" s="9"/>
      <c r="G864" s="9"/>
      <c r="H864" s="3"/>
      <c r="I864" s="14"/>
      <c r="J864" s="30"/>
      <c r="K864" s="30"/>
      <c r="L864" s="30"/>
      <c r="M864" s="22"/>
      <c r="N864" s="23"/>
      <c r="O864" s="23"/>
      <c r="P864" s="30"/>
      <c r="Q864" s="30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ht="16.5" customHeight="1">
      <c r="A865" s="25"/>
      <c r="B865" s="45"/>
      <c r="C865" s="3"/>
      <c r="D865" s="3"/>
      <c r="E865" s="3"/>
      <c r="F865" s="9"/>
      <c r="G865" s="9"/>
      <c r="H865" s="3"/>
      <c r="I865" s="14"/>
      <c r="J865" s="30"/>
      <c r="K865" s="30"/>
      <c r="L865" s="30"/>
      <c r="M865" s="22"/>
      <c r="N865" s="23"/>
      <c r="O865" s="23"/>
      <c r="P865" s="30"/>
      <c r="Q865" s="30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ht="16.5" customHeight="1">
      <c r="A866" s="25"/>
      <c r="B866" s="45"/>
      <c r="C866" s="3"/>
      <c r="D866" s="3"/>
      <c r="E866" s="3"/>
      <c r="F866" s="9"/>
      <c r="G866" s="9"/>
      <c r="H866" s="3"/>
      <c r="I866" s="14"/>
      <c r="J866" s="30"/>
      <c r="K866" s="30"/>
      <c r="L866" s="30"/>
      <c r="M866" s="22"/>
      <c r="N866" s="23"/>
      <c r="O866" s="23"/>
      <c r="P866" s="30"/>
      <c r="Q866" s="30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ht="16.5" customHeight="1">
      <c r="A867" s="25"/>
      <c r="B867" s="45"/>
      <c r="C867" s="3"/>
      <c r="D867" s="3"/>
      <c r="E867" s="3"/>
      <c r="F867" s="9"/>
      <c r="G867" s="9"/>
      <c r="H867" s="3"/>
      <c r="I867" s="14"/>
      <c r="J867" s="30"/>
      <c r="K867" s="30"/>
      <c r="L867" s="30"/>
      <c r="M867" s="22"/>
      <c r="N867" s="23"/>
      <c r="O867" s="23"/>
      <c r="P867" s="30"/>
      <c r="Q867" s="30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ht="16.5" customHeight="1">
      <c r="A868" s="25"/>
      <c r="B868" s="45"/>
      <c r="C868" s="3"/>
      <c r="D868" s="3"/>
      <c r="E868" s="3"/>
      <c r="F868" s="9"/>
      <c r="G868" s="9"/>
      <c r="H868" s="3"/>
      <c r="I868" s="14"/>
      <c r="J868" s="30"/>
      <c r="K868" s="30"/>
      <c r="L868" s="30"/>
      <c r="M868" s="22"/>
      <c r="N868" s="23"/>
      <c r="O868" s="23"/>
      <c r="P868" s="30"/>
      <c r="Q868" s="30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ht="16.5" customHeight="1">
      <c r="A869" s="25"/>
      <c r="B869" s="45"/>
      <c r="C869" s="3"/>
      <c r="D869" s="3"/>
      <c r="E869" s="3"/>
      <c r="F869" s="9"/>
      <c r="G869" s="9"/>
      <c r="H869" s="3"/>
      <c r="I869" s="14"/>
      <c r="J869" s="30"/>
      <c r="K869" s="30"/>
      <c r="L869" s="30"/>
      <c r="M869" s="22"/>
      <c r="N869" s="23"/>
      <c r="O869" s="23"/>
      <c r="P869" s="30"/>
      <c r="Q869" s="30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ht="16.5" customHeight="1">
      <c r="A870" s="25"/>
      <c r="B870" s="45"/>
      <c r="C870" s="3"/>
      <c r="D870" s="3"/>
      <c r="E870" s="3"/>
      <c r="F870" s="9"/>
      <c r="G870" s="9"/>
      <c r="H870" s="3"/>
      <c r="I870" s="14"/>
      <c r="J870" s="30"/>
      <c r="K870" s="30"/>
      <c r="L870" s="30"/>
      <c r="M870" s="22"/>
      <c r="N870" s="23"/>
      <c r="O870" s="23"/>
      <c r="P870" s="30"/>
      <c r="Q870" s="30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ht="16.5" customHeight="1">
      <c r="A871" s="25"/>
      <c r="B871" s="45"/>
      <c r="C871" s="3"/>
      <c r="D871" s="3"/>
      <c r="E871" s="3"/>
      <c r="F871" s="9"/>
      <c r="G871" s="9"/>
      <c r="H871" s="3"/>
      <c r="I871" s="14"/>
      <c r="J871" s="30"/>
      <c r="K871" s="30"/>
      <c r="L871" s="30"/>
      <c r="M871" s="22"/>
      <c r="N871" s="23"/>
      <c r="O871" s="23"/>
      <c r="P871" s="30"/>
      <c r="Q871" s="30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ht="16.5" customHeight="1">
      <c r="A872" s="25"/>
      <c r="B872" s="45"/>
      <c r="C872" s="3"/>
      <c r="D872" s="3"/>
      <c r="E872" s="3"/>
      <c r="F872" s="9"/>
      <c r="G872" s="9"/>
      <c r="H872" s="3"/>
      <c r="I872" s="14"/>
      <c r="J872" s="30"/>
      <c r="K872" s="30"/>
      <c r="L872" s="30"/>
      <c r="M872" s="22"/>
      <c r="N872" s="23"/>
      <c r="O872" s="23"/>
      <c r="P872" s="30"/>
      <c r="Q872" s="30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ht="16.5" customHeight="1">
      <c r="A873" s="25"/>
      <c r="B873" s="45"/>
      <c r="C873" s="3"/>
      <c r="D873" s="3"/>
      <c r="E873" s="3"/>
      <c r="F873" s="9"/>
      <c r="G873" s="9"/>
      <c r="H873" s="3"/>
      <c r="I873" s="14"/>
      <c r="J873" s="30"/>
      <c r="K873" s="30"/>
      <c r="L873" s="30"/>
      <c r="M873" s="22"/>
      <c r="N873" s="23"/>
      <c r="O873" s="23"/>
      <c r="P873" s="30"/>
      <c r="Q873" s="30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ht="16.5" customHeight="1">
      <c r="A874" s="25"/>
      <c r="B874" s="45"/>
      <c r="C874" s="3"/>
      <c r="D874" s="3"/>
      <c r="E874" s="3"/>
      <c r="F874" s="9"/>
      <c r="G874" s="9"/>
      <c r="H874" s="3"/>
      <c r="I874" s="14"/>
      <c r="J874" s="30"/>
      <c r="K874" s="30"/>
      <c r="L874" s="30"/>
      <c r="M874" s="22"/>
      <c r="N874" s="23"/>
      <c r="O874" s="23"/>
      <c r="P874" s="30"/>
      <c r="Q874" s="30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ht="16.5" customHeight="1">
      <c r="A875" s="25"/>
      <c r="B875" s="45"/>
      <c r="C875" s="3"/>
      <c r="D875" s="3"/>
      <c r="E875" s="3"/>
      <c r="F875" s="9"/>
      <c r="G875" s="9"/>
      <c r="H875" s="3"/>
      <c r="I875" s="14"/>
      <c r="J875" s="30"/>
      <c r="K875" s="30"/>
      <c r="L875" s="30"/>
      <c r="M875" s="22"/>
      <c r="N875" s="23"/>
      <c r="O875" s="23"/>
      <c r="P875" s="30"/>
      <c r="Q875" s="30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ht="16.5" customHeight="1">
      <c r="A876" s="25"/>
      <c r="B876" s="45"/>
      <c r="C876" s="3"/>
      <c r="D876" s="3"/>
      <c r="E876" s="3"/>
      <c r="F876" s="9"/>
      <c r="G876" s="9"/>
      <c r="H876" s="3"/>
      <c r="I876" s="14"/>
      <c r="J876" s="30"/>
      <c r="K876" s="30"/>
      <c r="L876" s="30"/>
      <c r="M876" s="22"/>
      <c r="N876" s="23"/>
      <c r="O876" s="23"/>
      <c r="P876" s="30"/>
      <c r="Q876" s="30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ht="16.5" customHeight="1">
      <c r="A877" s="25"/>
      <c r="B877" s="45"/>
      <c r="C877" s="3"/>
      <c r="D877" s="3"/>
      <c r="E877" s="3"/>
      <c r="F877" s="9"/>
      <c r="G877" s="9"/>
      <c r="H877" s="3"/>
      <c r="I877" s="14"/>
      <c r="J877" s="30"/>
      <c r="K877" s="30"/>
      <c r="L877" s="30"/>
      <c r="M877" s="22"/>
      <c r="N877" s="23"/>
      <c r="O877" s="23"/>
      <c r="P877" s="30"/>
      <c r="Q877" s="30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ht="16.5" customHeight="1">
      <c r="A878" s="25"/>
      <c r="B878" s="45"/>
      <c r="C878" s="3"/>
      <c r="D878" s="3"/>
      <c r="E878" s="3"/>
      <c r="F878" s="9"/>
      <c r="G878" s="9"/>
      <c r="H878" s="3"/>
      <c r="I878" s="14"/>
      <c r="J878" s="30"/>
      <c r="K878" s="30"/>
      <c r="L878" s="30"/>
      <c r="M878" s="22"/>
      <c r="N878" s="23"/>
      <c r="O878" s="23"/>
      <c r="P878" s="30"/>
      <c r="Q878" s="30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ht="16.5" customHeight="1">
      <c r="A879" s="25"/>
      <c r="B879" s="45"/>
      <c r="C879" s="3"/>
      <c r="D879" s="3"/>
      <c r="E879" s="3"/>
      <c r="F879" s="9"/>
      <c r="G879" s="9"/>
      <c r="H879" s="3"/>
      <c r="I879" s="14"/>
      <c r="J879" s="30"/>
      <c r="K879" s="30"/>
      <c r="L879" s="30"/>
      <c r="M879" s="22"/>
      <c r="N879" s="23"/>
      <c r="O879" s="23"/>
      <c r="P879" s="30"/>
      <c r="Q879" s="30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ht="16.5" customHeight="1">
      <c r="A880" s="25"/>
      <c r="B880" s="45"/>
      <c r="C880" s="3"/>
      <c r="D880" s="3"/>
      <c r="E880" s="3"/>
      <c r="F880" s="9"/>
      <c r="G880" s="9"/>
      <c r="H880" s="3"/>
      <c r="I880" s="14"/>
      <c r="J880" s="30"/>
      <c r="K880" s="30"/>
      <c r="L880" s="30"/>
      <c r="M880" s="22"/>
      <c r="N880" s="23"/>
      <c r="O880" s="23"/>
      <c r="P880" s="30"/>
      <c r="Q880" s="30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ht="16.5" customHeight="1">
      <c r="A881" s="25"/>
      <c r="B881" s="45"/>
      <c r="C881" s="3"/>
      <c r="D881" s="3"/>
      <c r="E881" s="3"/>
      <c r="F881" s="9"/>
      <c r="G881" s="9"/>
      <c r="H881" s="3"/>
      <c r="I881" s="14"/>
      <c r="J881" s="30"/>
      <c r="K881" s="30"/>
      <c r="L881" s="30"/>
      <c r="M881" s="22"/>
      <c r="N881" s="23"/>
      <c r="O881" s="23"/>
      <c r="P881" s="30"/>
      <c r="Q881" s="30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ht="16.5" customHeight="1">
      <c r="A882" s="25"/>
      <c r="B882" s="45"/>
      <c r="C882" s="3"/>
      <c r="D882" s="3"/>
      <c r="E882" s="3"/>
      <c r="F882" s="9"/>
      <c r="G882" s="9"/>
      <c r="H882" s="3"/>
      <c r="I882" s="14"/>
      <c r="J882" s="30"/>
      <c r="K882" s="30"/>
      <c r="L882" s="30"/>
      <c r="M882" s="22"/>
      <c r="N882" s="23"/>
      <c r="O882" s="23"/>
      <c r="P882" s="30"/>
      <c r="Q882" s="30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ht="16.5" customHeight="1">
      <c r="A883" s="25"/>
      <c r="B883" s="45"/>
      <c r="C883" s="3"/>
      <c r="D883" s="3"/>
      <c r="E883" s="3"/>
      <c r="F883" s="9"/>
      <c r="G883" s="9"/>
      <c r="H883" s="3"/>
      <c r="I883" s="14"/>
      <c r="J883" s="30"/>
      <c r="K883" s="30"/>
      <c r="L883" s="30"/>
      <c r="M883" s="22"/>
      <c r="N883" s="23"/>
      <c r="O883" s="23"/>
      <c r="P883" s="30"/>
      <c r="Q883" s="30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ht="16.5" customHeight="1">
      <c r="A884" s="25"/>
      <c r="B884" s="45"/>
      <c r="C884" s="3"/>
      <c r="D884" s="3"/>
      <c r="E884" s="3"/>
      <c r="F884" s="9"/>
      <c r="G884" s="9"/>
      <c r="H884" s="3"/>
      <c r="I884" s="14"/>
      <c r="J884" s="30"/>
      <c r="K884" s="30"/>
      <c r="L884" s="30"/>
      <c r="M884" s="22"/>
      <c r="N884" s="23"/>
      <c r="O884" s="23"/>
      <c r="P884" s="30"/>
      <c r="Q884" s="30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ht="16.5" customHeight="1">
      <c r="A885" s="25"/>
      <c r="B885" s="45"/>
      <c r="C885" s="3"/>
      <c r="D885" s="3"/>
      <c r="E885" s="3"/>
      <c r="F885" s="9"/>
      <c r="G885" s="9"/>
      <c r="H885" s="3"/>
      <c r="I885" s="14"/>
      <c r="J885" s="30"/>
      <c r="K885" s="30"/>
      <c r="L885" s="30"/>
      <c r="M885" s="22"/>
      <c r="N885" s="23"/>
      <c r="O885" s="23"/>
      <c r="P885" s="30"/>
      <c r="Q885" s="30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ht="16.5" customHeight="1">
      <c r="A886" s="25"/>
      <c r="B886" s="45"/>
      <c r="C886" s="3"/>
      <c r="D886" s="3"/>
      <c r="E886" s="3"/>
      <c r="F886" s="9"/>
      <c r="G886" s="9"/>
      <c r="H886" s="3"/>
      <c r="I886" s="14"/>
      <c r="J886" s="30"/>
      <c r="K886" s="30"/>
      <c r="L886" s="30"/>
      <c r="M886" s="22"/>
      <c r="N886" s="23"/>
      <c r="O886" s="23"/>
      <c r="P886" s="30"/>
      <c r="Q886" s="30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ht="16.5" customHeight="1">
      <c r="A887" s="25"/>
      <c r="B887" s="45"/>
      <c r="C887" s="3"/>
      <c r="D887" s="3"/>
      <c r="E887" s="3"/>
      <c r="F887" s="9"/>
      <c r="G887" s="9"/>
      <c r="H887" s="3"/>
      <c r="I887" s="14"/>
      <c r="J887" s="30"/>
      <c r="K887" s="30"/>
      <c r="L887" s="30"/>
      <c r="M887" s="22"/>
      <c r="N887" s="23"/>
      <c r="O887" s="23"/>
      <c r="P887" s="30"/>
      <c r="Q887" s="30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ht="16.5" customHeight="1">
      <c r="A888" s="25"/>
      <c r="B888" s="45"/>
      <c r="C888" s="3"/>
      <c r="D888" s="3"/>
      <c r="E888" s="3"/>
      <c r="F888" s="9"/>
      <c r="G888" s="9"/>
      <c r="H888" s="3"/>
      <c r="I888" s="14"/>
      <c r="J888" s="30"/>
      <c r="K888" s="30"/>
      <c r="L888" s="30"/>
      <c r="M888" s="22"/>
      <c r="N888" s="23"/>
      <c r="O888" s="23"/>
      <c r="P888" s="30"/>
      <c r="Q888" s="30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ht="16.5" customHeight="1">
      <c r="A889" s="25"/>
      <c r="B889" s="45"/>
      <c r="C889" s="3"/>
      <c r="D889" s="3"/>
      <c r="E889" s="3"/>
      <c r="F889" s="9"/>
      <c r="G889" s="9"/>
      <c r="H889" s="3"/>
      <c r="I889" s="14"/>
      <c r="J889" s="30"/>
      <c r="K889" s="30"/>
      <c r="L889" s="30"/>
      <c r="M889" s="22"/>
      <c r="N889" s="23"/>
      <c r="O889" s="23"/>
      <c r="P889" s="30"/>
      <c r="Q889" s="30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ht="16.5" customHeight="1">
      <c r="A890" s="25"/>
      <c r="B890" s="45"/>
      <c r="C890" s="3"/>
      <c r="D890" s="3"/>
      <c r="E890" s="3"/>
      <c r="F890" s="9"/>
      <c r="G890" s="9"/>
      <c r="H890" s="3"/>
      <c r="I890" s="14"/>
      <c r="J890" s="30"/>
      <c r="K890" s="30"/>
      <c r="L890" s="30"/>
      <c r="M890" s="22"/>
      <c r="N890" s="23"/>
      <c r="O890" s="23"/>
      <c r="P890" s="30"/>
      <c r="Q890" s="30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ht="16.5" customHeight="1">
      <c r="A891" s="25"/>
      <c r="B891" s="45"/>
      <c r="C891" s="3"/>
      <c r="D891" s="3"/>
      <c r="E891" s="3"/>
      <c r="F891" s="9"/>
      <c r="G891" s="9"/>
      <c r="H891" s="3"/>
      <c r="I891" s="14"/>
      <c r="J891" s="30"/>
      <c r="K891" s="30"/>
      <c r="L891" s="30"/>
      <c r="M891" s="22"/>
      <c r="N891" s="23"/>
      <c r="O891" s="23"/>
      <c r="P891" s="30"/>
      <c r="Q891" s="30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ht="16.5" customHeight="1">
      <c r="A892" s="25"/>
      <c r="B892" s="45"/>
      <c r="C892" s="3"/>
      <c r="D892" s="3"/>
      <c r="E892" s="3"/>
      <c r="F892" s="9"/>
      <c r="G892" s="9"/>
      <c r="H892" s="3"/>
      <c r="I892" s="14"/>
      <c r="J892" s="30"/>
      <c r="K892" s="30"/>
      <c r="L892" s="30"/>
      <c r="M892" s="22"/>
      <c r="N892" s="23"/>
      <c r="O892" s="23"/>
      <c r="P892" s="30"/>
      <c r="Q892" s="30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ht="16.5" customHeight="1">
      <c r="A893" s="25"/>
      <c r="B893" s="45"/>
      <c r="C893" s="3"/>
      <c r="D893" s="3"/>
      <c r="E893" s="3"/>
      <c r="F893" s="9"/>
      <c r="G893" s="9"/>
      <c r="H893" s="3"/>
      <c r="I893" s="14"/>
      <c r="J893" s="30"/>
      <c r="K893" s="30"/>
      <c r="L893" s="30"/>
      <c r="M893" s="22"/>
      <c r="N893" s="23"/>
      <c r="O893" s="23"/>
      <c r="P893" s="30"/>
      <c r="Q893" s="30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ht="16.5" customHeight="1">
      <c r="A894" s="25"/>
      <c r="B894" s="45"/>
      <c r="C894" s="3"/>
      <c r="D894" s="3"/>
      <c r="E894" s="3"/>
      <c r="F894" s="9"/>
      <c r="G894" s="9"/>
      <c r="H894" s="3"/>
      <c r="I894" s="14"/>
      <c r="J894" s="30"/>
      <c r="K894" s="30"/>
      <c r="L894" s="30"/>
      <c r="M894" s="22"/>
      <c r="N894" s="23"/>
      <c r="O894" s="23"/>
      <c r="P894" s="30"/>
      <c r="Q894" s="30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ht="16.5" customHeight="1">
      <c r="A895" s="25"/>
      <c r="B895" s="45"/>
      <c r="C895" s="3"/>
      <c r="D895" s="3"/>
      <c r="E895" s="3"/>
      <c r="F895" s="9"/>
      <c r="G895" s="9"/>
      <c r="H895" s="3"/>
      <c r="I895" s="14"/>
      <c r="J895" s="30"/>
      <c r="K895" s="30"/>
      <c r="L895" s="30"/>
      <c r="M895" s="22"/>
      <c r="N895" s="23"/>
      <c r="O895" s="23"/>
      <c r="P895" s="30"/>
      <c r="Q895" s="30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ht="16.5" customHeight="1">
      <c r="A896" s="25"/>
      <c r="B896" s="45"/>
      <c r="C896" s="3"/>
      <c r="D896" s="3"/>
      <c r="E896" s="3"/>
      <c r="F896" s="9"/>
      <c r="G896" s="9"/>
      <c r="H896" s="3"/>
      <c r="I896" s="14"/>
      <c r="J896" s="30"/>
      <c r="K896" s="30"/>
      <c r="L896" s="30"/>
      <c r="M896" s="22"/>
      <c r="N896" s="23"/>
      <c r="O896" s="23"/>
      <c r="P896" s="30"/>
      <c r="Q896" s="30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ht="16.5" customHeight="1">
      <c r="A897" s="25"/>
      <c r="B897" s="45"/>
      <c r="C897" s="3"/>
      <c r="D897" s="3"/>
      <c r="E897" s="3"/>
      <c r="F897" s="9"/>
      <c r="G897" s="9"/>
      <c r="H897" s="3"/>
      <c r="I897" s="14"/>
      <c r="J897" s="30"/>
      <c r="K897" s="30"/>
      <c r="L897" s="30"/>
      <c r="M897" s="22"/>
      <c r="N897" s="23"/>
      <c r="O897" s="23"/>
      <c r="P897" s="30"/>
      <c r="Q897" s="30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ht="16.5" customHeight="1">
      <c r="A898" s="25"/>
      <c r="B898" s="45"/>
      <c r="C898" s="3"/>
      <c r="D898" s="3"/>
      <c r="E898" s="3"/>
      <c r="F898" s="9"/>
      <c r="G898" s="9"/>
      <c r="H898" s="3"/>
      <c r="I898" s="14"/>
      <c r="J898" s="30"/>
      <c r="K898" s="30"/>
      <c r="L898" s="30"/>
      <c r="M898" s="22"/>
      <c r="N898" s="23"/>
      <c r="O898" s="23"/>
      <c r="P898" s="30"/>
      <c r="Q898" s="30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ht="16.5" customHeight="1">
      <c r="A899" s="25"/>
      <c r="B899" s="45"/>
      <c r="C899" s="3"/>
      <c r="D899" s="3"/>
      <c r="E899" s="3"/>
      <c r="F899" s="9"/>
      <c r="G899" s="9"/>
      <c r="H899" s="3"/>
      <c r="I899" s="14"/>
      <c r="J899" s="30"/>
      <c r="K899" s="30"/>
      <c r="L899" s="30"/>
      <c r="M899" s="22"/>
      <c r="N899" s="23"/>
      <c r="O899" s="23"/>
      <c r="P899" s="30"/>
      <c r="Q899" s="30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ht="16.5" customHeight="1">
      <c r="A900" s="25"/>
      <c r="B900" s="45"/>
      <c r="C900" s="3"/>
      <c r="D900" s="3"/>
      <c r="E900" s="3"/>
      <c r="F900" s="9"/>
      <c r="G900" s="9"/>
      <c r="H900" s="3"/>
      <c r="I900" s="14"/>
      <c r="J900" s="30"/>
      <c r="K900" s="30"/>
      <c r="L900" s="30"/>
      <c r="M900" s="22"/>
      <c r="N900" s="23"/>
      <c r="O900" s="23"/>
      <c r="P900" s="30"/>
      <c r="Q900" s="30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ht="16.5" customHeight="1">
      <c r="A901" s="25"/>
      <c r="B901" s="45"/>
      <c r="C901" s="3"/>
      <c r="D901" s="3"/>
      <c r="E901" s="3"/>
      <c r="F901" s="9"/>
      <c r="G901" s="9"/>
      <c r="H901" s="3"/>
      <c r="I901" s="14"/>
      <c r="J901" s="30"/>
      <c r="K901" s="30"/>
      <c r="L901" s="30"/>
      <c r="M901" s="22"/>
      <c r="N901" s="23"/>
      <c r="O901" s="23"/>
      <c r="P901" s="30"/>
      <c r="Q901" s="30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ht="16.5" customHeight="1">
      <c r="A902" s="25"/>
      <c r="B902" s="45"/>
      <c r="C902" s="3"/>
      <c r="D902" s="3"/>
      <c r="E902" s="3"/>
      <c r="F902" s="9"/>
      <c r="G902" s="9"/>
      <c r="H902" s="3"/>
      <c r="I902" s="14"/>
      <c r="J902" s="30"/>
      <c r="K902" s="30"/>
      <c r="L902" s="30"/>
      <c r="M902" s="22"/>
      <c r="N902" s="23"/>
      <c r="O902" s="23"/>
      <c r="P902" s="30"/>
      <c r="Q902" s="30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ht="16.5" customHeight="1">
      <c r="A903" s="25"/>
      <c r="B903" s="45"/>
      <c r="C903" s="3"/>
      <c r="D903" s="3"/>
      <c r="E903" s="3"/>
      <c r="F903" s="9"/>
      <c r="G903" s="9"/>
      <c r="H903" s="3"/>
      <c r="I903" s="14"/>
      <c r="J903" s="30"/>
      <c r="K903" s="30"/>
      <c r="L903" s="30"/>
      <c r="M903" s="22"/>
      <c r="N903" s="23"/>
      <c r="O903" s="23"/>
      <c r="P903" s="30"/>
      <c r="Q903" s="30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ht="16.5" customHeight="1">
      <c r="A904" s="25"/>
      <c r="B904" s="45"/>
      <c r="C904" s="3"/>
      <c r="D904" s="3"/>
      <c r="E904" s="3"/>
      <c r="F904" s="9"/>
      <c r="G904" s="9"/>
      <c r="H904" s="3"/>
      <c r="I904" s="14"/>
      <c r="J904" s="30"/>
      <c r="K904" s="30"/>
      <c r="L904" s="30"/>
      <c r="M904" s="22"/>
      <c r="N904" s="23"/>
      <c r="O904" s="23"/>
      <c r="P904" s="30"/>
      <c r="Q904" s="30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ht="16.5" customHeight="1">
      <c r="A905" s="25"/>
      <c r="B905" s="45"/>
      <c r="C905" s="3"/>
      <c r="D905" s="3"/>
      <c r="E905" s="3"/>
      <c r="F905" s="9"/>
      <c r="G905" s="9"/>
      <c r="H905" s="3"/>
      <c r="I905" s="14"/>
      <c r="J905" s="30"/>
      <c r="K905" s="30"/>
      <c r="L905" s="30"/>
      <c r="M905" s="22"/>
      <c r="N905" s="23"/>
      <c r="O905" s="23"/>
      <c r="P905" s="30"/>
      <c r="Q905" s="30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ht="16.5" customHeight="1">
      <c r="A906" s="25"/>
      <c r="B906" s="45"/>
      <c r="C906" s="3"/>
      <c r="D906" s="3"/>
      <c r="E906" s="3"/>
      <c r="F906" s="9"/>
      <c r="G906" s="9"/>
      <c r="H906" s="3"/>
      <c r="I906" s="14"/>
      <c r="J906" s="30"/>
      <c r="K906" s="30"/>
      <c r="L906" s="30"/>
      <c r="M906" s="22"/>
      <c r="N906" s="23"/>
      <c r="O906" s="23"/>
      <c r="P906" s="30"/>
      <c r="Q906" s="30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ht="16.5" customHeight="1">
      <c r="A907" s="25"/>
      <c r="B907" s="45"/>
      <c r="C907" s="3"/>
      <c r="D907" s="3"/>
      <c r="E907" s="3"/>
      <c r="F907" s="9"/>
      <c r="G907" s="9"/>
      <c r="H907" s="3"/>
      <c r="I907" s="14"/>
      <c r="J907" s="30"/>
      <c r="K907" s="30"/>
      <c r="L907" s="30"/>
      <c r="M907" s="22"/>
      <c r="N907" s="23"/>
      <c r="O907" s="23"/>
      <c r="P907" s="30"/>
      <c r="Q907" s="30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ht="16.5" customHeight="1">
      <c r="A908" s="25"/>
      <c r="B908" s="45"/>
      <c r="C908" s="3"/>
      <c r="D908" s="3"/>
      <c r="E908" s="3"/>
      <c r="F908" s="9"/>
      <c r="G908" s="9"/>
      <c r="H908" s="3"/>
      <c r="I908" s="14"/>
      <c r="J908" s="30"/>
      <c r="K908" s="30"/>
      <c r="L908" s="30"/>
      <c r="M908" s="22"/>
      <c r="N908" s="23"/>
      <c r="O908" s="23"/>
      <c r="P908" s="30"/>
      <c r="Q908" s="30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ht="16.5" customHeight="1">
      <c r="A909" s="25"/>
      <c r="B909" s="45"/>
      <c r="C909" s="3"/>
      <c r="D909" s="3"/>
      <c r="E909" s="3"/>
      <c r="F909" s="9"/>
      <c r="G909" s="9"/>
      <c r="H909" s="3"/>
      <c r="I909" s="14"/>
      <c r="J909" s="30"/>
      <c r="K909" s="30"/>
      <c r="L909" s="30"/>
      <c r="M909" s="22"/>
      <c r="N909" s="23"/>
      <c r="O909" s="23"/>
      <c r="P909" s="30"/>
      <c r="Q909" s="30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ht="16.5" customHeight="1">
      <c r="A910" s="25"/>
      <c r="B910" s="45"/>
      <c r="C910" s="3"/>
      <c r="D910" s="3"/>
      <c r="E910" s="3"/>
      <c r="F910" s="9"/>
      <c r="G910" s="9"/>
      <c r="H910" s="3"/>
      <c r="I910" s="14"/>
      <c r="J910" s="30"/>
      <c r="K910" s="30"/>
      <c r="L910" s="30"/>
      <c r="M910" s="22"/>
      <c r="N910" s="23"/>
      <c r="O910" s="23"/>
      <c r="P910" s="30"/>
      <c r="Q910" s="30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ht="16.5" customHeight="1">
      <c r="A911" s="25"/>
      <c r="B911" s="45"/>
      <c r="C911" s="3"/>
      <c r="D911" s="3"/>
      <c r="E911" s="3"/>
      <c r="F911" s="9"/>
      <c r="G911" s="9"/>
      <c r="H911" s="3"/>
      <c r="I911" s="14"/>
      <c r="J911" s="30"/>
      <c r="K911" s="30"/>
      <c r="L911" s="30"/>
      <c r="M911" s="22"/>
      <c r="N911" s="23"/>
      <c r="O911" s="23"/>
      <c r="P911" s="30"/>
      <c r="Q911" s="30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ht="16.5" customHeight="1">
      <c r="A912" s="25"/>
      <c r="B912" s="45"/>
      <c r="C912" s="3"/>
      <c r="D912" s="3"/>
      <c r="E912" s="3"/>
      <c r="F912" s="9"/>
      <c r="G912" s="9"/>
      <c r="H912" s="3"/>
      <c r="I912" s="14"/>
      <c r="J912" s="30"/>
      <c r="K912" s="30"/>
      <c r="L912" s="30"/>
      <c r="M912" s="22"/>
      <c r="N912" s="23"/>
      <c r="O912" s="23"/>
      <c r="P912" s="30"/>
      <c r="Q912" s="30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ht="16.5" customHeight="1">
      <c r="A913" s="25"/>
      <c r="B913" s="45"/>
      <c r="C913" s="3"/>
      <c r="D913" s="3"/>
      <c r="E913" s="3"/>
      <c r="F913" s="9"/>
      <c r="G913" s="9"/>
      <c r="H913" s="3"/>
      <c r="I913" s="14"/>
      <c r="J913" s="30"/>
      <c r="K913" s="30"/>
      <c r="L913" s="30"/>
      <c r="M913" s="22"/>
      <c r="N913" s="23"/>
      <c r="O913" s="23"/>
      <c r="P913" s="30"/>
      <c r="Q913" s="30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ht="16.5" customHeight="1">
      <c r="A914" s="25"/>
      <c r="B914" s="45"/>
      <c r="C914" s="3"/>
      <c r="D914" s="3"/>
      <c r="E914" s="3"/>
      <c r="F914" s="9"/>
      <c r="G914" s="9"/>
      <c r="H914" s="3"/>
      <c r="I914" s="14"/>
      <c r="J914" s="30"/>
      <c r="K914" s="30"/>
      <c r="L914" s="30"/>
      <c r="M914" s="22"/>
      <c r="N914" s="23"/>
      <c r="O914" s="23"/>
      <c r="P914" s="30"/>
      <c r="Q914" s="30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ht="16.5" customHeight="1">
      <c r="A915" s="25"/>
      <c r="B915" s="45"/>
      <c r="C915" s="3"/>
      <c r="D915" s="3"/>
      <c r="E915" s="3"/>
      <c r="F915" s="9"/>
      <c r="G915" s="9"/>
      <c r="H915" s="3"/>
      <c r="I915" s="14"/>
      <c r="J915" s="30"/>
      <c r="K915" s="30"/>
      <c r="L915" s="30"/>
      <c r="M915" s="22"/>
      <c r="N915" s="23"/>
      <c r="O915" s="23"/>
      <c r="P915" s="30"/>
      <c r="Q915" s="30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ht="16.5" customHeight="1">
      <c r="A916" s="25"/>
      <c r="B916" s="45"/>
      <c r="C916" s="3"/>
      <c r="D916" s="3"/>
      <c r="E916" s="3"/>
      <c r="F916" s="9"/>
      <c r="G916" s="9"/>
      <c r="H916" s="3"/>
      <c r="I916" s="14"/>
      <c r="J916" s="30"/>
      <c r="K916" s="30"/>
      <c r="L916" s="30"/>
      <c r="M916" s="22"/>
      <c r="N916" s="23"/>
      <c r="O916" s="23"/>
      <c r="P916" s="30"/>
      <c r="Q916" s="30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ht="16.5" customHeight="1">
      <c r="A917" s="25"/>
      <c r="B917" s="45"/>
      <c r="C917" s="3"/>
      <c r="D917" s="3"/>
      <c r="E917" s="3"/>
      <c r="F917" s="9"/>
      <c r="G917" s="9"/>
      <c r="H917" s="3"/>
      <c r="I917" s="14"/>
      <c r="J917" s="30"/>
      <c r="K917" s="30"/>
      <c r="L917" s="30"/>
      <c r="M917" s="22"/>
      <c r="N917" s="23"/>
      <c r="O917" s="23"/>
      <c r="P917" s="30"/>
      <c r="Q917" s="30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ht="16.5" customHeight="1">
      <c r="A918" s="25"/>
      <c r="B918" s="45"/>
      <c r="C918" s="3"/>
      <c r="D918" s="3"/>
      <c r="E918" s="3"/>
      <c r="F918" s="9"/>
      <c r="G918" s="9"/>
      <c r="H918" s="3"/>
      <c r="I918" s="14"/>
      <c r="J918" s="30"/>
      <c r="K918" s="30"/>
      <c r="L918" s="30"/>
      <c r="M918" s="22"/>
      <c r="N918" s="23"/>
      <c r="O918" s="23"/>
      <c r="P918" s="30"/>
      <c r="Q918" s="30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ht="16.5" customHeight="1">
      <c r="A919" s="25"/>
      <c r="B919" s="45"/>
      <c r="C919" s="3"/>
      <c r="D919" s="3"/>
      <c r="E919" s="3"/>
      <c r="F919" s="9"/>
      <c r="G919" s="9"/>
      <c r="H919" s="3"/>
      <c r="I919" s="14"/>
      <c r="J919" s="30"/>
      <c r="K919" s="30"/>
      <c r="L919" s="30"/>
      <c r="M919" s="22"/>
      <c r="N919" s="23"/>
      <c r="O919" s="23"/>
      <c r="P919" s="30"/>
      <c r="Q919" s="30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ht="16.5" customHeight="1">
      <c r="A920" s="25"/>
      <c r="B920" s="45"/>
      <c r="C920" s="3"/>
      <c r="D920" s="3"/>
      <c r="E920" s="3"/>
      <c r="F920" s="9"/>
      <c r="G920" s="9"/>
      <c r="H920" s="3"/>
      <c r="I920" s="14"/>
      <c r="J920" s="30"/>
      <c r="K920" s="30"/>
      <c r="L920" s="30"/>
      <c r="M920" s="22"/>
      <c r="N920" s="23"/>
      <c r="O920" s="23"/>
      <c r="P920" s="30"/>
      <c r="Q920" s="30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ht="16.5" customHeight="1">
      <c r="A921" s="25"/>
      <c r="B921" s="45"/>
      <c r="C921" s="3"/>
      <c r="D921" s="3"/>
      <c r="E921" s="3"/>
      <c r="F921" s="9"/>
      <c r="G921" s="9"/>
      <c r="H921" s="3"/>
      <c r="I921" s="14"/>
      <c r="J921" s="30"/>
      <c r="K921" s="30"/>
      <c r="L921" s="30"/>
      <c r="M921" s="22"/>
      <c r="N921" s="23"/>
      <c r="O921" s="23"/>
      <c r="P921" s="30"/>
      <c r="Q921" s="30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ht="16.5" customHeight="1">
      <c r="A922" s="25"/>
      <c r="B922" s="45"/>
      <c r="C922" s="3"/>
      <c r="D922" s="3"/>
      <c r="E922" s="3"/>
      <c r="F922" s="9"/>
      <c r="G922" s="9"/>
      <c r="H922" s="3"/>
      <c r="I922" s="14"/>
      <c r="J922" s="30"/>
      <c r="K922" s="30"/>
      <c r="L922" s="30"/>
      <c r="M922" s="22"/>
      <c r="N922" s="23"/>
      <c r="O922" s="23"/>
      <c r="P922" s="30"/>
      <c r="Q922" s="30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ht="16.5" customHeight="1">
      <c r="A923" s="25"/>
      <c r="B923" s="45"/>
      <c r="C923" s="3"/>
      <c r="D923" s="3"/>
      <c r="E923" s="3"/>
      <c r="F923" s="9"/>
      <c r="G923" s="9"/>
      <c r="H923" s="3"/>
      <c r="I923" s="14"/>
      <c r="J923" s="30"/>
      <c r="K923" s="30"/>
      <c r="L923" s="30"/>
      <c r="M923" s="22"/>
      <c r="N923" s="23"/>
      <c r="O923" s="23"/>
      <c r="P923" s="30"/>
      <c r="Q923" s="30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ht="16.5" customHeight="1">
      <c r="A924" s="25"/>
      <c r="B924" s="45"/>
      <c r="C924" s="3"/>
      <c r="D924" s="3"/>
      <c r="E924" s="3"/>
      <c r="F924" s="9"/>
      <c r="G924" s="9"/>
      <c r="H924" s="3"/>
      <c r="I924" s="14"/>
      <c r="J924" s="30"/>
      <c r="K924" s="30"/>
      <c r="L924" s="30"/>
      <c r="M924" s="22"/>
      <c r="N924" s="23"/>
      <c r="O924" s="23"/>
      <c r="P924" s="30"/>
      <c r="Q924" s="30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ht="16.5" customHeight="1">
      <c r="A925" s="25"/>
      <c r="B925" s="45"/>
      <c r="C925" s="3"/>
      <c r="D925" s="3"/>
      <c r="E925" s="3"/>
      <c r="F925" s="9"/>
      <c r="G925" s="9"/>
      <c r="H925" s="3"/>
      <c r="I925" s="14"/>
      <c r="J925" s="30"/>
      <c r="K925" s="30"/>
      <c r="L925" s="30"/>
      <c r="M925" s="22"/>
      <c r="N925" s="23"/>
      <c r="O925" s="23"/>
      <c r="P925" s="30"/>
      <c r="Q925" s="30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ht="16.5" customHeight="1">
      <c r="A926" s="25"/>
      <c r="B926" s="45"/>
      <c r="C926" s="3"/>
      <c r="D926" s="3"/>
      <c r="E926" s="3"/>
      <c r="F926" s="9"/>
      <c r="G926" s="9"/>
      <c r="H926" s="3"/>
      <c r="I926" s="14"/>
      <c r="J926" s="30"/>
      <c r="K926" s="30"/>
      <c r="L926" s="30"/>
      <c r="M926" s="22"/>
      <c r="N926" s="23"/>
      <c r="O926" s="23"/>
      <c r="P926" s="30"/>
      <c r="Q926" s="30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ht="16.5" customHeight="1">
      <c r="A927" s="25"/>
      <c r="B927" s="45"/>
      <c r="C927" s="3"/>
      <c r="D927" s="3"/>
      <c r="E927" s="3"/>
      <c r="F927" s="9"/>
      <c r="G927" s="9"/>
      <c r="H927" s="3"/>
      <c r="I927" s="14"/>
      <c r="J927" s="30"/>
      <c r="K927" s="30"/>
      <c r="L927" s="30"/>
      <c r="M927" s="22"/>
      <c r="N927" s="23"/>
      <c r="O927" s="23"/>
      <c r="P927" s="30"/>
      <c r="Q927" s="30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ht="16.5" customHeight="1">
      <c r="A928" s="25"/>
      <c r="B928" s="45"/>
      <c r="C928" s="3"/>
      <c r="D928" s="3"/>
      <c r="E928" s="3"/>
      <c r="F928" s="9"/>
      <c r="G928" s="9"/>
      <c r="H928" s="3"/>
      <c r="I928" s="14"/>
      <c r="J928" s="30"/>
      <c r="K928" s="30"/>
      <c r="L928" s="30"/>
      <c r="M928" s="22"/>
      <c r="N928" s="23"/>
      <c r="O928" s="23"/>
      <c r="P928" s="30"/>
      <c r="Q928" s="30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ht="16.5" customHeight="1">
      <c r="A929" s="25"/>
      <c r="B929" s="45"/>
      <c r="C929" s="3"/>
      <c r="D929" s="3"/>
      <c r="E929" s="3"/>
      <c r="F929" s="9"/>
      <c r="G929" s="9"/>
      <c r="H929" s="3"/>
      <c r="I929" s="14"/>
      <c r="J929" s="30"/>
      <c r="K929" s="30"/>
      <c r="L929" s="30"/>
      <c r="M929" s="22"/>
      <c r="N929" s="23"/>
      <c r="O929" s="23"/>
      <c r="P929" s="30"/>
      <c r="Q929" s="30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ht="16.5" customHeight="1">
      <c r="A930" s="25"/>
      <c r="B930" s="45"/>
      <c r="C930" s="3"/>
      <c r="D930" s="3"/>
      <c r="E930" s="3"/>
      <c r="F930" s="9"/>
      <c r="G930" s="9"/>
      <c r="H930" s="3"/>
      <c r="I930" s="14"/>
      <c r="J930" s="30"/>
      <c r="K930" s="30"/>
      <c r="L930" s="30"/>
      <c r="M930" s="22"/>
      <c r="N930" s="23"/>
      <c r="O930" s="23"/>
      <c r="P930" s="30"/>
      <c r="Q930" s="30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ht="16.5" customHeight="1">
      <c r="A931" s="25"/>
      <c r="B931" s="45"/>
      <c r="C931" s="3"/>
      <c r="D931" s="3"/>
      <c r="E931" s="3"/>
      <c r="F931" s="9"/>
      <c r="G931" s="9"/>
      <c r="H931" s="3"/>
      <c r="I931" s="14"/>
      <c r="J931" s="30"/>
      <c r="K931" s="30"/>
      <c r="L931" s="30"/>
      <c r="M931" s="22"/>
      <c r="N931" s="23"/>
      <c r="O931" s="23"/>
      <c r="P931" s="30"/>
      <c r="Q931" s="30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ht="16.5" customHeight="1">
      <c r="A932" s="25"/>
      <c r="B932" s="45"/>
      <c r="C932" s="3"/>
      <c r="D932" s="3"/>
      <c r="E932" s="3"/>
      <c r="F932" s="9"/>
      <c r="G932" s="9"/>
      <c r="H932" s="3"/>
      <c r="I932" s="14"/>
      <c r="J932" s="30"/>
      <c r="K932" s="30"/>
      <c r="L932" s="30"/>
      <c r="M932" s="22"/>
      <c r="N932" s="23"/>
      <c r="O932" s="23"/>
      <c r="P932" s="30"/>
      <c r="Q932" s="30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ht="16.5" customHeight="1">
      <c r="A933" s="25"/>
      <c r="B933" s="45"/>
      <c r="C933" s="3"/>
      <c r="D933" s="3"/>
      <c r="E933" s="3"/>
      <c r="F933" s="9"/>
      <c r="G933" s="9"/>
      <c r="H933" s="3"/>
      <c r="I933" s="14"/>
      <c r="J933" s="30"/>
      <c r="K933" s="30"/>
      <c r="L933" s="30"/>
      <c r="M933" s="22"/>
      <c r="N933" s="23"/>
      <c r="O933" s="23"/>
      <c r="P933" s="30"/>
      <c r="Q933" s="30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ht="16.5" customHeight="1">
      <c r="A934" s="25"/>
      <c r="B934" s="45"/>
      <c r="C934" s="3"/>
      <c r="D934" s="3"/>
      <c r="E934" s="3"/>
      <c r="F934" s="9"/>
      <c r="G934" s="9"/>
      <c r="H934" s="3"/>
      <c r="I934" s="14"/>
      <c r="J934" s="30"/>
      <c r="K934" s="30"/>
      <c r="L934" s="30"/>
      <c r="M934" s="22"/>
      <c r="N934" s="23"/>
      <c r="O934" s="23"/>
      <c r="P934" s="30"/>
      <c r="Q934" s="30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ht="16.5" customHeight="1">
      <c r="A935" s="25"/>
      <c r="B935" s="45"/>
      <c r="C935" s="3"/>
      <c r="D935" s="3"/>
      <c r="E935" s="3"/>
      <c r="F935" s="9"/>
      <c r="G935" s="9"/>
      <c r="H935" s="3"/>
      <c r="I935" s="14"/>
      <c r="J935" s="30"/>
      <c r="K935" s="30"/>
      <c r="L935" s="30"/>
      <c r="M935" s="22"/>
      <c r="N935" s="23"/>
      <c r="O935" s="23"/>
      <c r="P935" s="30"/>
      <c r="Q935" s="30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ht="16.5" customHeight="1">
      <c r="A936" s="25"/>
      <c r="B936" s="45"/>
      <c r="C936" s="3"/>
      <c r="D936" s="3"/>
      <c r="E936" s="3"/>
      <c r="F936" s="9"/>
      <c r="G936" s="9"/>
      <c r="H936" s="3"/>
      <c r="I936" s="14"/>
      <c r="J936" s="30"/>
      <c r="K936" s="30"/>
      <c r="L936" s="30"/>
      <c r="M936" s="22"/>
      <c r="N936" s="23"/>
      <c r="O936" s="23"/>
      <c r="P936" s="30"/>
      <c r="Q936" s="30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ht="16.5" customHeight="1">
      <c r="A937" s="25"/>
      <c r="B937" s="45"/>
      <c r="C937" s="3"/>
      <c r="D937" s="3"/>
      <c r="E937" s="3"/>
      <c r="F937" s="9"/>
      <c r="G937" s="9"/>
      <c r="H937" s="3"/>
      <c r="I937" s="14"/>
      <c r="J937" s="30"/>
      <c r="K937" s="30"/>
      <c r="L937" s="30"/>
      <c r="M937" s="22"/>
      <c r="N937" s="23"/>
      <c r="O937" s="23"/>
      <c r="P937" s="30"/>
      <c r="Q937" s="30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ht="16.5" customHeight="1">
      <c r="A938" s="25"/>
      <c r="B938" s="45"/>
      <c r="C938" s="3"/>
      <c r="D938" s="3"/>
      <c r="E938" s="3"/>
      <c r="F938" s="9"/>
      <c r="G938" s="9"/>
      <c r="H938" s="3"/>
      <c r="I938" s="14"/>
      <c r="J938" s="30"/>
      <c r="K938" s="30"/>
      <c r="L938" s="30"/>
      <c r="M938" s="22"/>
      <c r="N938" s="23"/>
      <c r="O938" s="23"/>
      <c r="P938" s="30"/>
      <c r="Q938" s="30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ht="16.5" customHeight="1">
      <c r="A939" s="25"/>
      <c r="B939" s="45"/>
      <c r="C939" s="3"/>
      <c r="D939" s="3"/>
      <c r="E939" s="3"/>
      <c r="F939" s="9"/>
      <c r="G939" s="9"/>
      <c r="H939" s="3"/>
      <c r="I939" s="14"/>
      <c r="J939" s="30"/>
      <c r="K939" s="30"/>
      <c r="L939" s="30"/>
      <c r="M939" s="22"/>
      <c r="N939" s="23"/>
      <c r="O939" s="23"/>
      <c r="P939" s="30"/>
      <c r="Q939" s="30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ht="16.5" customHeight="1">
      <c r="A940" s="25"/>
      <c r="B940" s="45"/>
      <c r="C940" s="3"/>
      <c r="D940" s="3"/>
      <c r="E940" s="3"/>
      <c r="F940" s="9"/>
      <c r="G940" s="9"/>
      <c r="H940" s="3"/>
      <c r="I940" s="14"/>
      <c r="J940" s="30"/>
      <c r="K940" s="30"/>
      <c r="L940" s="30"/>
      <c r="M940" s="22"/>
      <c r="N940" s="23"/>
      <c r="O940" s="23"/>
      <c r="P940" s="30"/>
      <c r="Q940" s="30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ht="16.5" customHeight="1">
      <c r="A941" s="25"/>
      <c r="B941" s="45"/>
      <c r="C941" s="3"/>
      <c r="D941" s="3"/>
      <c r="E941" s="3"/>
      <c r="F941" s="9"/>
      <c r="G941" s="9"/>
      <c r="H941" s="3"/>
      <c r="I941" s="14"/>
      <c r="J941" s="30"/>
      <c r="K941" s="30"/>
      <c r="L941" s="30"/>
      <c r="M941" s="22"/>
      <c r="N941" s="23"/>
      <c r="O941" s="23"/>
      <c r="P941" s="30"/>
      <c r="Q941" s="30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ht="16.5" customHeight="1">
      <c r="A942" s="25"/>
      <c r="B942" s="45"/>
      <c r="C942" s="3"/>
      <c r="D942" s="3"/>
      <c r="E942" s="3"/>
      <c r="F942" s="9"/>
      <c r="G942" s="9"/>
      <c r="H942" s="3"/>
      <c r="I942" s="14"/>
      <c r="J942" s="30"/>
      <c r="K942" s="30"/>
      <c r="L942" s="30"/>
      <c r="M942" s="22"/>
      <c r="N942" s="23"/>
      <c r="O942" s="23"/>
      <c r="P942" s="30"/>
      <c r="Q942" s="30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ht="16.5" customHeight="1">
      <c r="A943" s="25"/>
      <c r="B943" s="45"/>
      <c r="C943" s="3"/>
      <c r="D943" s="3"/>
      <c r="E943" s="3"/>
      <c r="F943" s="9"/>
      <c r="G943" s="9"/>
      <c r="H943" s="3"/>
      <c r="I943" s="14"/>
      <c r="J943" s="30"/>
      <c r="K943" s="30"/>
      <c r="L943" s="30"/>
      <c r="M943" s="22"/>
      <c r="N943" s="23"/>
      <c r="O943" s="23"/>
      <c r="P943" s="30"/>
      <c r="Q943" s="30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ht="16.5" customHeight="1">
      <c r="A944" s="25"/>
      <c r="B944" s="45"/>
      <c r="C944" s="3"/>
      <c r="D944" s="3"/>
      <c r="E944" s="3"/>
      <c r="F944" s="9"/>
      <c r="G944" s="9"/>
      <c r="H944" s="3"/>
      <c r="I944" s="14"/>
      <c r="J944" s="30"/>
      <c r="K944" s="30"/>
      <c r="L944" s="30"/>
      <c r="M944" s="22"/>
      <c r="N944" s="23"/>
      <c r="O944" s="23"/>
      <c r="P944" s="30"/>
      <c r="Q944" s="30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ht="16.5" customHeight="1">
      <c r="A945" s="25"/>
      <c r="B945" s="45"/>
      <c r="C945" s="3"/>
      <c r="D945" s="3"/>
      <c r="E945" s="3"/>
      <c r="F945" s="9"/>
      <c r="G945" s="9"/>
      <c r="H945" s="3"/>
      <c r="I945" s="14"/>
      <c r="J945" s="30"/>
      <c r="K945" s="30"/>
      <c r="L945" s="30"/>
      <c r="M945" s="22"/>
      <c r="N945" s="23"/>
      <c r="O945" s="23"/>
      <c r="P945" s="30"/>
      <c r="Q945" s="30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ht="16.5" customHeight="1">
      <c r="A946" s="25"/>
      <c r="B946" s="45"/>
      <c r="C946" s="3"/>
      <c r="D946" s="3"/>
      <c r="E946" s="3"/>
      <c r="F946" s="9"/>
      <c r="G946" s="9"/>
      <c r="H946" s="3"/>
      <c r="I946" s="14"/>
      <c r="J946" s="30"/>
      <c r="K946" s="30"/>
      <c r="L946" s="30"/>
      <c r="M946" s="22"/>
      <c r="N946" s="23"/>
      <c r="O946" s="23"/>
      <c r="P946" s="30"/>
      <c r="Q946" s="30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ht="16.5" customHeight="1">
      <c r="A947" s="25"/>
      <c r="B947" s="45"/>
      <c r="C947" s="3"/>
      <c r="D947" s="3"/>
      <c r="E947" s="3"/>
      <c r="F947" s="9"/>
      <c r="G947" s="9"/>
      <c r="H947" s="3"/>
      <c r="I947" s="14"/>
      <c r="J947" s="30"/>
      <c r="K947" s="30"/>
      <c r="L947" s="30"/>
      <c r="M947" s="22"/>
      <c r="N947" s="23"/>
      <c r="O947" s="23"/>
      <c r="P947" s="30"/>
      <c r="Q947" s="30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ht="16.5" customHeight="1">
      <c r="A948" s="25"/>
      <c r="B948" s="45"/>
      <c r="C948" s="3"/>
      <c r="D948" s="3"/>
      <c r="E948" s="3"/>
      <c r="F948" s="9"/>
      <c r="G948" s="9"/>
      <c r="H948" s="3"/>
      <c r="I948" s="14"/>
      <c r="J948" s="30"/>
      <c r="K948" s="30"/>
      <c r="L948" s="30"/>
      <c r="M948" s="22"/>
      <c r="N948" s="23"/>
      <c r="O948" s="23"/>
      <c r="P948" s="30"/>
      <c r="Q948" s="30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ht="16.5" customHeight="1">
      <c r="A949" s="25"/>
      <c r="B949" s="45"/>
      <c r="C949" s="3"/>
      <c r="D949" s="3"/>
      <c r="E949" s="3"/>
      <c r="F949" s="9"/>
      <c r="G949" s="9"/>
      <c r="H949" s="3"/>
      <c r="I949" s="14"/>
      <c r="J949" s="30"/>
      <c r="K949" s="30"/>
      <c r="L949" s="30"/>
      <c r="M949" s="22"/>
      <c r="N949" s="23"/>
      <c r="O949" s="23"/>
      <c r="P949" s="30"/>
      <c r="Q949" s="30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ht="16.5" customHeight="1">
      <c r="A950" s="25"/>
      <c r="B950" s="45"/>
      <c r="C950" s="3"/>
      <c r="D950" s="3"/>
      <c r="E950" s="3"/>
      <c r="F950" s="9"/>
      <c r="G950" s="9"/>
      <c r="H950" s="3"/>
      <c r="I950" s="14"/>
      <c r="J950" s="30"/>
      <c r="K950" s="30"/>
      <c r="L950" s="30"/>
      <c r="M950" s="22"/>
      <c r="N950" s="23"/>
      <c r="O950" s="23"/>
      <c r="P950" s="30"/>
      <c r="Q950" s="30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ht="16.5" customHeight="1">
      <c r="A951" s="25"/>
      <c r="B951" s="45"/>
      <c r="C951" s="3"/>
      <c r="D951" s="3"/>
      <c r="E951" s="3"/>
      <c r="F951" s="9"/>
      <c r="G951" s="9"/>
      <c r="H951" s="3"/>
      <c r="I951" s="14"/>
      <c r="J951" s="30"/>
      <c r="K951" s="30"/>
      <c r="L951" s="30"/>
      <c r="M951" s="22"/>
      <c r="N951" s="23"/>
      <c r="O951" s="23"/>
      <c r="P951" s="30"/>
      <c r="Q951" s="30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ht="16.5" customHeight="1">
      <c r="A952" s="25"/>
      <c r="B952" s="45"/>
      <c r="C952" s="3"/>
      <c r="D952" s="3"/>
      <c r="E952" s="3"/>
      <c r="F952" s="9"/>
      <c r="G952" s="9"/>
      <c r="H952" s="3"/>
      <c r="I952" s="14"/>
      <c r="J952" s="30"/>
      <c r="K952" s="30"/>
      <c r="L952" s="30"/>
      <c r="M952" s="22"/>
      <c r="N952" s="23"/>
      <c r="O952" s="23"/>
      <c r="P952" s="30"/>
      <c r="Q952" s="30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ht="16.5" customHeight="1">
      <c r="A953" s="25"/>
      <c r="B953" s="45"/>
      <c r="C953" s="3"/>
      <c r="D953" s="3"/>
      <c r="E953" s="3"/>
      <c r="F953" s="9"/>
      <c r="G953" s="9"/>
      <c r="H953" s="3"/>
      <c r="I953" s="14"/>
      <c r="J953" s="30"/>
      <c r="K953" s="30"/>
      <c r="L953" s="30"/>
      <c r="M953" s="22"/>
      <c r="N953" s="23"/>
      <c r="O953" s="23"/>
      <c r="P953" s="30"/>
      <c r="Q953" s="30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ht="16.5" customHeight="1">
      <c r="A954" s="25"/>
      <c r="B954" s="45"/>
      <c r="C954" s="3"/>
      <c r="D954" s="3"/>
      <c r="E954" s="3"/>
      <c r="F954" s="9"/>
      <c r="G954" s="9"/>
      <c r="H954" s="3"/>
      <c r="I954" s="14"/>
      <c r="J954" s="30"/>
      <c r="K954" s="30"/>
      <c r="L954" s="30"/>
      <c r="M954" s="22"/>
      <c r="N954" s="23"/>
      <c r="O954" s="23"/>
      <c r="P954" s="30"/>
      <c r="Q954" s="30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ht="16.5" customHeight="1">
      <c r="A955" s="25"/>
      <c r="B955" s="45"/>
      <c r="C955" s="3"/>
      <c r="D955" s="3"/>
      <c r="E955" s="3"/>
      <c r="F955" s="9"/>
      <c r="G955" s="9"/>
      <c r="H955" s="3"/>
      <c r="I955" s="14"/>
      <c r="J955" s="30"/>
      <c r="K955" s="30"/>
      <c r="L955" s="30"/>
      <c r="M955" s="22"/>
      <c r="N955" s="23"/>
      <c r="O955" s="23"/>
      <c r="P955" s="30"/>
      <c r="Q955" s="30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ht="16.5" customHeight="1">
      <c r="A956" s="25"/>
      <c r="B956" s="45"/>
      <c r="C956" s="3"/>
      <c r="D956" s="3"/>
      <c r="E956" s="3"/>
      <c r="F956" s="9"/>
      <c r="G956" s="9"/>
      <c r="H956" s="3"/>
      <c r="I956" s="14"/>
      <c r="J956" s="30"/>
      <c r="K956" s="30"/>
      <c r="L956" s="30"/>
      <c r="M956" s="22"/>
      <c r="N956" s="23"/>
      <c r="O956" s="23"/>
      <c r="P956" s="30"/>
      <c r="Q956" s="30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ht="16.5" customHeight="1">
      <c r="A957" s="25"/>
      <c r="B957" s="45"/>
      <c r="C957" s="3"/>
      <c r="D957" s="3"/>
      <c r="E957" s="3"/>
      <c r="F957" s="9"/>
      <c r="G957" s="9"/>
      <c r="H957" s="3"/>
      <c r="I957" s="14"/>
      <c r="J957" s="30"/>
      <c r="K957" s="30"/>
      <c r="L957" s="30"/>
      <c r="M957" s="22"/>
      <c r="N957" s="23"/>
      <c r="O957" s="23"/>
      <c r="P957" s="30"/>
      <c r="Q957" s="30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ht="16.5" customHeight="1">
      <c r="A958" s="25"/>
      <c r="B958" s="45"/>
      <c r="C958" s="3"/>
      <c r="D958" s="3"/>
      <c r="E958" s="3"/>
      <c r="F958" s="9"/>
      <c r="G958" s="9"/>
      <c r="H958" s="3"/>
      <c r="I958" s="14"/>
      <c r="J958" s="30"/>
      <c r="K958" s="30"/>
      <c r="L958" s="30"/>
      <c r="M958" s="22"/>
      <c r="N958" s="23"/>
      <c r="O958" s="23"/>
      <c r="P958" s="30"/>
      <c r="Q958" s="30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ht="16.5" customHeight="1">
      <c r="A959" s="25"/>
      <c r="B959" s="45"/>
      <c r="C959" s="3"/>
      <c r="D959" s="3"/>
      <c r="E959" s="3"/>
      <c r="F959" s="9"/>
      <c r="G959" s="9"/>
      <c r="H959" s="3"/>
      <c r="I959" s="14"/>
      <c r="J959" s="30"/>
      <c r="K959" s="30"/>
      <c r="L959" s="30"/>
      <c r="M959" s="22"/>
      <c r="N959" s="23"/>
      <c r="O959" s="23"/>
      <c r="P959" s="30"/>
      <c r="Q959" s="30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ht="16.5" customHeight="1">
      <c r="A960" s="25"/>
      <c r="B960" s="45"/>
      <c r="C960" s="3"/>
      <c r="D960" s="3"/>
      <c r="E960" s="3"/>
      <c r="F960" s="9"/>
      <c r="G960" s="9"/>
      <c r="H960" s="3"/>
      <c r="I960" s="14"/>
      <c r="J960" s="30"/>
      <c r="K960" s="30"/>
      <c r="L960" s="30"/>
      <c r="M960" s="22"/>
      <c r="N960" s="23"/>
      <c r="O960" s="23"/>
      <c r="P960" s="30"/>
      <c r="Q960" s="30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ht="16.5" customHeight="1">
      <c r="A961" s="25"/>
      <c r="B961" s="45"/>
      <c r="C961" s="3"/>
      <c r="D961" s="3"/>
      <c r="E961" s="3"/>
      <c r="F961" s="9"/>
      <c r="G961" s="9"/>
      <c r="H961" s="3"/>
      <c r="I961" s="14"/>
      <c r="J961" s="30"/>
      <c r="K961" s="30"/>
      <c r="L961" s="30"/>
      <c r="M961" s="22"/>
      <c r="N961" s="23"/>
      <c r="O961" s="23"/>
      <c r="P961" s="30"/>
      <c r="Q961" s="30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ht="16.5" customHeight="1">
      <c r="A962" s="25"/>
      <c r="B962" s="45"/>
      <c r="C962" s="3"/>
      <c r="D962" s="3"/>
      <c r="E962" s="3"/>
      <c r="F962" s="9"/>
      <c r="G962" s="9"/>
      <c r="H962" s="3"/>
      <c r="I962" s="14"/>
      <c r="J962" s="30"/>
      <c r="K962" s="30"/>
      <c r="L962" s="30"/>
      <c r="M962" s="22"/>
      <c r="N962" s="23"/>
      <c r="O962" s="23"/>
      <c r="P962" s="30"/>
      <c r="Q962" s="30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ht="16.5" customHeight="1">
      <c r="A963" s="25"/>
      <c r="B963" s="45"/>
      <c r="C963" s="3"/>
      <c r="D963" s="3"/>
      <c r="E963" s="3"/>
      <c r="F963" s="9"/>
      <c r="G963" s="9"/>
      <c r="H963" s="3"/>
      <c r="I963" s="14"/>
      <c r="J963" s="30"/>
      <c r="K963" s="30"/>
      <c r="L963" s="30"/>
      <c r="M963" s="22"/>
      <c r="N963" s="23"/>
      <c r="O963" s="23"/>
      <c r="P963" s="30"/>
      <c r="Q963" s="30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ht="16.5" customHeight="1">
      <c r="A964" s="25"/>
      <c r="B964" s="45"/>
      <c r="C964" s="3"/>
      <c r="D964" s="3"/>
      <c r="E964" s="3"/>
      <c r="F964" s="9"/>
      <c r="G964" s="9"/>
      <c r="H964" s="3"/>
      <c r="I964" s="14"/>
      <c r="J964" s="30"/>
      <c r="K964" s="30"/>
      <c r="L964" s="30"/>
      <c r="M964" s="22"/>
      <c r="N964" s="23"/>
      <c r="O964" s="23"/>
      <c r="P964" s="30"/>
      <c r="Q964" s="30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  <row r="965" ht="16.5" customHeight="1">
      <c r="A965" s="25"/>
      <c r="B965" s="45"/>
      <c r="C965" s="3"/>
      <c r="D965" s="3"/>
      <c r="E965" s="3"/>
      <c r="F965" s="9"/>
      <c r="G965" s="9"/>
      <c r="H965" s="3"/>
      <c r="I965" s="14"/>
      <c r="J965" s="30"/>
      <c r="K965" s="30"/>
      <c r="L965" s="30"/>
      <c r="M965" s="22"/>
      <c r="N965" s="23"/>
      <c r="O965" s="23"/>
      <c r="P965" s="30"/>
      <c r="Q965" s="30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</row>
    <row r="966" ht="16.5" customHeight="1">
      <c r="A966" s="25"/>
      <c r="B966" s="45"/>
      <c r="C966" s="3"/>
      <c r="D966" s="3"/>
      <c r="E966" s="3"/>
      <c r="F966" s="9"/>
      <c r="G966" s="9"/>
      <c r="H966" s="3"/>
      <c r="I966" s="14"/>
      <c r="J966" s="30"/>
      <c r="K966" s="30"/>
      <c r="L966" s="30"/>
      <c r="M966" s="22"/>
      <c r="N966" s="23"/>
      <c r="O966" s="23"/>
      <c r="P966" s="30"/>
      <c r="Q966" s="30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</row>
    <row r="967" ht="16.5" customHeight="1">
      <c r="A967" s="25"/>
      <c r="B967" s="45"/>
      <c r="C967" s="3"/>
      <c r="D967" s="3"/>
      <c r="E967" s="3"/>
      <c r="F967" s="9"/>
      <c r="G967" s="9"/>
      <c r="H967" s="3"/>
      <c r="I967" s="14"/>
      <c r="J967" s="30"/>
      <c r="K967" s="30"/>
      <c r="L967" s="30"/>
      <c r="M967" s="22"/>
      <c r="N967" s="23"/>
      <c r="O967" s="23"/>
      <c r="P967" s="30"/>
      <c r="Q967" s="30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</row>
    <row r="968" ht="16.5" customHeight="1">
      <c r="A968" s="25"/>
      <c r="B968" s="45"/>
      <c r="C968" s="3"/>
      <c r="D968" s="3"/>
      <c r="E968" s="3"/>
      <c r="F968" s="9"/>
      <c r="G968" s="9"/>
      <c r="H968" s="3"/>
      <c r="I968" s="14"/>
      <c r="J968" s="30"/>
      <c r="K968" s="30"/>
      <c r="L968" s="30"/>
      <c r="M968" s="22"/>
      <c r="N968" s="23"/>
      <c r="O968" s="23"/>
      <c r="P968" s="30"/>
      <c r="Q968" s="30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</row>
    <row r="969" ht="16.5" customHeight="1">
      <c r="A969" s="25"/>
      <c r="B969" s="45"/>
      <c r="C969" s="3"/>
      <c r="D969" s="3"/>
      <c r="E969" s="3"/>
      <c r="F969" s="9"/>
      <c r="G969" s="9"/>
      <c r="H969" s="3"/>
      <c r="I969" s="14"/>
      <c r="J969" s="30"/>
      <c r="K969" s="30"/>
      <c r="L969" s="30"/>
      <c r="M969" s="22"/>
      <c r="N969" s="23"/>
      <c r="O969" s="23"/>
      <c r="P969" s="30"/>
      <c r="Q969" s="30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</row>
    <row r="970" ht="16.5" customHeight="1">
      <c r="A970" s="25"/>
      <c r="B970" s="45"/>
      <c r="C970" s="3"/>
      <c r="D970" s="3"/>
      <c r="E970" s="3"/>
      <c r="F970" s="9"/>
      <c r="G970" s="9"/>
      <c r="H970" s="3"/>
      <c r="I970" s="14"/>
      <c r="J970" s="30"/>
      <c r="K970" s="30"/>
      <c r="L970" s="30"/>
      <c r="M970" s="22"/>
      <c r="N970" s="23"/>
      <c r="O970" s="23"/>
      <c r="P970" s="30"/>
      <c r="Q970" s="30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</row>
    <row r="971" ht="16.5" customHeight="1">
      <c r="A971" s="25"/>
      <c r="B971" s="45"/>
      <c r="C971" s="3"/>
      <c r="D971" s="3"/>
      <c r="E971" s="3"/>
      <c r="F971" s="9"/>
      <c r="G971" s="9"/>
      <c r="H971" s="3"/>
      <c r="I971" s="14"/>
      <c r="J971" s="30"/>
      <c r="K971" s="30"/>
      <c r="L971" s="30"/>
      <c r="M971" s="22"/>
      <c r="N971" s="23"/>
      <c r="O971" s="23"/>
      <c r="P971" s="30"/>
      <c r="Q971" s="30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</row>
    <row r="972" ht="16.5" customHeight="1">
      <c r="A972" s="25"/>
      <c r="B972" s="45"/>
      <c r="C972" s="3"/>
      <c r="D972" s="3"/>
      <c r="E972" s="3"/>
      <c r="F972" s="9"/>
      <c r="G972" s="9"/>
      <c r="H972" s="3"/>
      <c r="I972" s="14"/>
      <c r="J972" s="30"/>
      <c r="K972" s="30"/>
      <c r="L972" s="30"/>
      <c r="M972" s="22"/>
      <c r="N972" s="23"/>
      <c r="O972" s="23"/>
      <c r="P972" s="30"/>
      <c r="Q972" s="30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</row>
    <row r="973" ht="16.5" customHeight="1">
      <c r="A973" s="25"/>
      <c r="B973" s="45"/>
      <c r="C973" s="3"/>
      <c r="D973" s="3"/>
      <c r="E973" s="3"/>
      <c r="F973" s="9"/>
      <c r="G973" s="9"/>
      <c r="H973" s="3"/>
      <c r="I973" s="14"/>
      <c r="J973" s="30"/>
      <c r="K973" s="30"/>
      <c r="L973" s="30"/>
      <c r="M973" s="22"/>
      <c r="N973" s="23"/>
      <c r="O973" s="23"/>
      <c r="P973" s="30"/>
      <c r="Q973" s="30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</row>
    <row r="974" ht="16.5" customHeight="1">
      <c r="A974" s="25"/>
      <c r="B974" s="45"/>
      <c r="C974" s="3"/>
      <c r="D974" s="3"/>
      <c r="E974" s="3"/>
      <c r="F974" s="9"/>
      <c r="G974" s="9"/>
      <c r="H974" s="3"/>
      <c r="I974" s="14"/>
      <c r="J974" s="30"/>
      <c r="K974" s="30"/>
      <c r="L974" s="30"/>
      <c r="M974" s="22"/>
      <c r="N974" s="23"/>
      <c r="O974" s="23"/>
      <c r="P974" s="30"/>
      <c r="Q974" s="30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</row>
    <row r="975" ht="16.5" customHeight="1">
      <c r="A975" s="25"/>
      <c r="B975" s="45"/>
      <c r="C975" s="3"/>
      <c r="D975" s="3"/>
      <c r="E975" s="3"/>
      <c r="F975" s="9"/>
      <c r="G975" s="9"/>
      <c r="H975" s="3"/>
      <c r="I975" s="14"/>
      <c r="J975" s="30"/>
      <c r="K975" s="30"/>
      <c r="L975" s="30"/>
      <c r="M975" s="22"/>
      <c r="N975" s="23"/>
      <c r="O975" s="23"/>
      <c r="P975" s="30"/>
      <c r="Q975" s="30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</row>
    <row r="976" ht="16.5" customHeight="1">
      <c r="A976" s="25"/>
      <c r="B976" s="45"/>
      <c r="C976" s="3"/>
      <c r="D976" s="3"/>
      <c r="E976" s="3"/>
      <c r="F976" s="9"/>
      <c r="G976" s="9"/>
      <c r="H976" s="3"/>
      <c r="I976" s="14"/>
      <c r="J976" s="30"/>
      <c r="K976" s="30"/>
      <c r="L976" s="30"/>
      <c r="M976" s="22"/>
      <c r="N976" s="23"/>
      <c r="O976" s="23"/>
      <c r="P976" s="30"/>
      <c r="Q976" s="30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</row>
    <row r="977" ht="16.5" customHeight="1">
      <c r="A977" s="25"/>
      <c r="B977" s="45"/>
      <c r="C977" s="3"/>
      <c r="D977" s="3"/>
      <c r="E977" s="3"/>
      <c r="F977" s="9"/>
      <c r="G977" s="9"/>
      <c r="H977" s="3"/>
      <c r="I977" s="14"/>
      <c r="J977" s="30"/>
      <c r="K977" s="30"/>
      <c r="L977" s="30"/>
      <c r="M977" s="22"/>
      <c r="N977" s="23"/>
      <c r="O977" s="23"/>
      <c r="P977" s="30"/>
      <c r="Q977" s="30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</row>
    <row r="978" ht="16.5" customHeight="1">
      <c r="A978" s="25"/>
      <c r="B978" s="45"/>
      <c r="C978" s="3"/>
      <c r="D978" s="3"/>
      <c r="E978" s="3"/>
      <c r="F978" s="9"/>
      <c r="G978" s="9"/>
      <c r="H978" s="3"/>
      <c r="I978" s="14"/>
      <c r="J978" s="30"/>
      <c r="K978" s="30"/>
      <c r="L978" s="30"/>
      <c r="M978" s="22"/>
      <c r="N978" s="23"/>
      <c r="O978" s="23"/>
      <c r="P978" s="30"/>
      <c r="Q978" s="30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</row>
    <row r="979" ht="16.5" customHeight="1">
      <c r="A979" s="25"/>
      <c r="B979" s="45"/>
      <c r="C979" s="3"/>
      <c r="D979" s="3"/>
      <c r="E979" s="3"/>
      <c r="F979" s="9"/>
      <c r="G979" s="9"/>
      <c r="H979" s="3"/>
      <c r="I979" s="14"/>
      <c r="J979" s="30"/>
      <c r="K979" s="30"/>
      <c r="L979" s="30"/>
      <c r="M979" s="22"/>
      <c r="N979" s="23"/>
      <c r="O979" s="23"/>
      <c r="P979" s="30"/>
      <c r="Q979" s="30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</row>
    <row r="980" ht="16.5" customHeight="1">
      <c r="A980" s="25"/>
      <c r="B980" s="45"/>
      <c r="C980" s="3"/>
      <c r="D980" s="3"/>
      <c r="E980" s="3"/>
      <c r="F980" s="9"/>
      <c r="G980" s="9"/>
      <c r="H980" s="3"/>
      <c r="I980" s="14"/>
      <c r="J980" s="30"/>
      <c r="K980" s="30"/>
      <c r="L980" s="30"/>
      <c r="M980" s="22"/>
      <c r="N980" s="23"/>
      <c r="O980" s="23"/>
      <c r="P980" s="30"/>
      <c r="Q980" s="30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</row>
    <row r="981" ht="16.5" customHeight="1">
      <c r="A981" s="25"/>
      <c r="B981" s="45"/>
      <c r="C981" s="3"/>
      <c r="D981" s="3"/>
      <c r="E981" s="3"/>
      <c r="F981" s="9"/>
      <c r="G981" s="9"/>
      <c r="H981" s="3"/>
      <c r="I981" s="14"/>
      <c r="J981" s="30"/>
      <c r="K981" s="30"/>
      <c r="L981" s="30"/>
      <c r="M981" s="22"/>
      <c r="N981" s="23"/>
      <c r="O981" s="23"/>
      <c r="P981" s="30"/>
      <c r="Q981" s="30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</row>
    <row r="982" ht="16.5" customHeight="1">
      <c r="A982" s="25"/>
      <c r="B982" s="45"/>
      <c r="C982" s="3"/>
      <c r="D982" s="3"/>
      <c r="E982" s="3"/>
      <c r="F982" s="9"/>
      <c r="G982" s="9"/>
      <c r="H982" s="3"/>
      <c r="I982" s="14"/>
      <c r="J982" s="30"/>
      <c r="K982" s="30"/>
      <c r="L982" s="30"/>
      <c r="M982" s="22"/>
      <c r="N982" s="23"/>
      <c r="O982" s="23"/>
      <c r="P982" s="30"/>
      <c r="Q982" s="30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</row>
    <row r="983" ht="16.5" customHeight="1">
      <c r="A983" s="25"/>
      <c r="B983" s="45"/>
      <c r="C983" s="3"/>
      <c r="D983" s="3"/>
      <c r="E983" s="3"/>
      <c r="F983" s="9"/>
      <c r="G983" s="9"/>
      <c r="H983" s="3"/>
      <c r="I983" s="14"/>
      <c r="J983" s="30"/>
      <c r="K983" s="30"/>
      <c r="L983" s="30"/>
      <c r="M983" s="22"/>
      <c r="N983" s="23"/>
      <c r="O983" s="23"/>
      <c r="P983" s="30"/>
      <c r="Q983" s="30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</row>
    <row r="984" ht="16.5" customHeight="1">
      <c r="A984" s="25"/>
      <c r="B984" s="45"/>
      <c r="C984" s="3"/>
      <c r="D984" s="3"/>
      <c r="E984" s="3"/>
      <c r="F984" s="9"/>
      <c r="G984" s="9"/>
      <c r="H984" s="3"/>
      <c r="I984" s="14"/>
      <c r="J984" s="30"/>
      <c r="K984" s="30"/>
      <c r="L984" s="30"/>
      <c r="M984" s="22"/>
      <c r="N984" s="23"/>
      <c r="O984" s="23"/>
      <c r="P984" s="30"/>
      <c r="Q984" s="30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</row>
    <row r="985" ht="16.5" customHeight="1">
      <c r="A985" s="25"/>
      <c r="B985" s="45"/>
      <c r="C985" s="3"/>
      <c r="D985" s="3"/>
      <c r="E985" s="3"/>
      <c r="F985" s="9"/>
      <c r="G985" s="9"/>
      <c r="H985" s="3"/>
      <c r="I985" s="14"/>
      <c r="J985" s="30"/>
      <c r="K985" s="30"/>
      <c r="L985" s="30"/>
      <c r="M985" s="22"/>
      <c r="N985" s="23"/>
      <c r="O985" s="23"/>
      <c r="P985" s="30"/>
      <c r="Q985" s="30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</row>
    <row r="986" ht="16.5" customHeight="1">
      <c r="A986" s="25"/>
      <c r="B986" s="45"/>
      <c r="C986" s="3"/>
      <c r="D986" s="3"/>
      <c r="E986" s="3"/>
      <c r="F986" s="9"/>
      <c r="G986" s="9"/>
      <c r="H986" s="3"/>
      <c r="I986" s="14"/>
      <c r="J986" s="30"/>
      <c r="K986" s="30"/>
      <c r="L986" s="30"/>
      <c r="M986" s="22"/>
      <c r="N986" s="23"/>
      <c r="O986" s="23"/>
      <c r="P986" s="30"/>
      <c r="Q986" s="30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</row>
    <row r="987" ht="16.5" customHeight="1">
      <c r="A987" s="25"/>
      <c r="B987" s="45"/>
      <c r="C987" s="3"/>
      <c r="D987" s="3"/>
      <c r="E987" s="3"/>
      <c r="F987" s="9"/>
      <c r="G987" s="9"/>
      <c r="H987" s="3"/>
      <c r="I987" s="14"/>
      <c r="J987" s="30"/>
      <c r="K987" s="30"/>
      <c r="L987" s="30"/>
      <c r="M987" s="22"/>
      <c r="N987" s="23"/>
      <c r="O987" s="23"/>
      <c r="P987" s="30"/>
      <c r="Q987" s="30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</row>
    <row r="988" ht="16.5" customHeight="1">
      <c r="A988" s="25"/>
      <c r="B988" s="45"/>
      <c r="C988" s="3"/>
      <c r="D988" s="3"/>
      <c r="E988" s="3"/>
      <c r="F988" s="9"/>
      <c r="G988" s="9"/>
      <c r="H988" s="3"/>
      <c r="I988" s="14"/>
      <c r="J988" s="30"/>
      <c r="K988" s="30"/>
      <c r="L988" s="30"/>
      <c r="M988" s="22"/>
      <c r="N988" s="23"/>
      <c r="O988" s="23"/>
      <c r="P988" s="30"/>
      <c r="Q988" s="30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</row>
    <row r="989" ht="16.5" customHeight="1">
      <c r="A989" s="25"/>
      <c r="B989" s="45"/>
      <c r="C989" s="3"/>
      <c r="D989" s="3"/>
      <c r="E989" s="3"/>
      <c r="F989" s="9"/>
      <c r="G989" s="9"/>
      <c r="H989" s="3"/>
      <c r="I989" s="14"/>
      <c r="J989" s="30"/>
      <c r="K989" s="30"/>
      <c r="L989" s="30"/>
      <c r="M989" s="22"/>
      <c r="N989" s="23"/>
      <c r="O989" s="23"/>
      <c r="P989" s="30"/>
      <c r="Q989" s="30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</row>
    <row r="990" ht="16.5" customHeight="1">
      <c r="A990" s="25"/>
      <c r="B990" s="45"/>
      <c r="C990" s="3"/>
      <c r="D990" s="3"/>
      <c r="E990" s="3"/>
      <c r="F990" s="9"/>
      <c r="G990" s="9"/>
      <c r="H990" s="3"/>
      <c r="I990" s="14"/>
      <c r="J990" s="30"/>
      <c r="K990" s="30"/>
      <c r="L990" s="30"/>
      <c r="M990" s="22"/>
      <c r="N990" s="23"/>
      <c r="O990" s="23"/>
      <c r="P990" s="30"/>
      <c r="Q990" s="30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</row>
    <row r="991" ht="16.5" customHeight="1">
      <c r="A991" s="25"/>
      <c r="B991" s="45"/>
      <c r="C991" s="3"/>
      <c r="D991" s="3"/>
      <c r="E991" s="3"/>
      <c r="F991" s="9"/>
      <c r="G991" s="9"/>
      <c r="H991" s="3"/>
      <c r="I991" s="14"/>
      <c r="J991" s="30"/>
      <c r="K991" s="30"/>
      <c r="L991" s="30"/>
      <c r="M991" s="22"/>
      <c r="N991" s="23"/>
      <c r="O991" s="23"/>
      <c r="P991" s="30"/>
      <c r="Q991" s="30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</row>
    <row r="992" ht="16.5" customHeight="1">
      <c r="A992" s="25"/>
      <c r="B992" s="45"/>
      <c r="C992" s="3"/>
      <c r="D992" s="3"/>
      <c r="E992" s="3"/>
      <c r="F992" s="9"/>
      <c r="G992" s="9"/>
      <c r="H992" s="3"/>
      <c r="I992" s="14"/>
      <c r="J992" s="30"/>
      <c r="K992" s="30"/>
      <c r="L992" s="30"/>
      <c r="M992" s="22"/>
      <c r="N992" s="23"/>
      <c r="O992" s="23"/>
      <c r="P992" s="30"/>
      <c r="Q992" s="30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</row>
    <row r="993" ht="16.5" customHeight="1">
      <c r="A993" s="25"/>
      <c r="B993" s="45"/>
      <c r="C993" s="3"/>
      <c r="D993" s="3"/>
      <c r="E993" s="3"/>
      <c r="F993" s="9"/>
      <c r="G993" s="9"/>
      <c r="H993" s="3"/>
      <c r="I993" s="14"/>
      <c r="J993" s="30"/>
      <c r="K993" s="30"/>
      <c r="L993" s="30"/>
      <c r="M993" s="22"/>
      <c r="N993" s="23"/>
      <c r="O993" s="23"/>
      <c r="P993" s="30"/>
      <c r="Q993" s="30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</row>
    <row r="994" ht="16.5" customHeight="1">
      <c r="A994" s="25"/>
      <c r="B994" s="45"/>
      <c r="C994" s="3"/>
      <c r="D994" s="3"/>
      <c r="E994" s="3"/>
      <c r="F994" s="9"/>
      <c r="G994" s="9"/>
      <c r="H994" s="3"/>
      <c r="I994" s="14"/>
      <c r="J994" s="30"/>
      <c r="K994" s="30"/>
      <c r="L994" s="30"/>
      <c r="M994" s="22"/>
      <c r="N994" s="23"/>
      <c r="O994" s="23"/>
      <c r="P994" s="30"/>
      <c r="Q994" s="30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</row>
    <row r="995" ht="16.5" customHeight="1">
      <c r="A995" s="25"/>
      <c r="B995" s="45"/>
      <c r="C995" s="3"/>
      <c r="D995" s="3"/>
      <c r="E995" s="3"/>
      <c r="F995" s="9"/>
      <c r="G995" s="9"/>
      <c r="H995" s="3"/>
      <c r="I995" s="14"/>
      <c r="J995" s="30"/>
      <c r="K995" s="30"/>
      <c r="L995" s="30"/>
      <c r="M995" s="22"/>
      <c r="N995" s="23"/>
      <c r="O995" s="23"/>
      <c r="P995" s="30"/>
      <c r="Q995" s="30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</row>
    <row r="996" ht="16.5" customHeight="1">
      <c r="A996" s="25"/>
      <c r="B996" s="45"/>
      <c r="C996" s="3"/>
      <c r="D996" s="3"/>
      <c r="E996" s="3"/>
      <c r="F996" s="9"/>
      <c r="G996" s="9"/>
      <c r="H996" s="3"/>
      <c r="I996" s="14"/>
      <c r="J996" s="30"/>
      <c r="K996" s="30"/>
      <c r="L996" s="30"/>
      <c r="M996" s="22"/>
      <c r="N996" s="23"/>
      <c r="O996" s="23"/>
      <c r="P996" s="30"/>
      <c r="Q996" s="30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</row>
    <row r="997" ht="16.5" customHeight="1">
      <c r="A997" s="25"/>
      <c r="B997" s="45"/>
      <c r="C997" s="3"/>
      <c r="D997" s="3"/>
      <c r="E997" s="3"/>
      <c r="F997" s="9"/>
      <c r="G997" s="9"/>
      <c r="H997" s="3"/>
      <c r="I997" s="14"/>
      <c r="J997" s="30"/>
      <c r="K997" s="30"/>
      <c r="L997" s="30"/>
      <c r="M997" s="22"/>
      <c r="N997" s="23"/>
      <c r="O997" s="23"/>
      <c r="P997" s="30"/>
      <c r="Q997" s="30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</row>
    <row r="998" ht="16.5" customHeight="1">
      <c r="A998" s="25"/>
      <c r="B998" s="45"/>
      <c r="C998" s="3"/>
      <c r="D998" s="3"/>
      <c r="E998" s="3"/>
      <c r="F998" s="9"/>
      <c r="G998" s="9"/>
      <c r="H998" s="3"/>
      <c r="I998" s="14"/>
      <c r="J998" s="30"/>
      <c r="K998" s="30"/>
      <c r="L998" s="30"/>
      <c r="M998" s="22"/>
      <c r="N998" s="23"/>
      <c r="O998" s="23"/>
      <c r="P998" s="30"/>
      <c r="Q998" s="30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</row>
    <row r="999" ht="16.5" customHeight="1">
      <c r="A999" s="25"/>
      <c r="B999" s="45"/>
      <c r="C999" s="3"/>
      <c r="D999" s="3"/>
      <c r="E999" s="3"/>
      <c r="F999" s="9"/>
      <c r="G999" s="9"/>
      <c r="H999" s="3"/>
      <c r="I999" s="14"/>
      <c r="J999" s="30"/>
      <c r="K999" s="30"/>
      <c r="L999" s="30"/>
      <c r="M999" s="22"/>
      <c r="N999" s="23"/>
      <c r="O999" s="23"/>
      <c r="P999" s="30"/>
      <c r="Q999" s="30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</row>
    <row r="1000" ht="16.5" customHeight="1">
      <c r="A1000" s="25"/>
      <c r="B1000" s="45"/>
      <c r="C1000" s="3"/>
      <c r="D1000" s="3"/>
      <c r="E1000" s="3"/>
      <c r="F1000" s="9"/>
      <c r="G1000" s="9"/>
      <c r="H1000" s="3"/>
      <c r="I1000" s="14"/>
      <c r="J1000" s="30"/>
      <c r="K1000" s="30"/>
      <c r="L1000" s="30"/>
      <c r="M1000" s="22"/>
      <c r="N1000" s="23"/>
      <c r="O1000" s="23"/>
      <c r="P1000" s="30"/>
      <c r="Q1000" s="30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33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44"/>
    <col customWidth="1" min="4" max="4" width="5.78"/>
    <col customWidth="1" min="5" max="7" width="7.33"/>
    <col customWidth="1" min="8" max="8" width="8.0"/>
    <col customWidth="1" min="9" max="9" width="6.22"/>
    <col customWidth="1" min="10" max="10" width="13.33"/>
    <col customWidth="1" min="11" max="11" width="8.78"/>
    <col customWidth="1" min="12" max="12" width="6.22"/>
    <col customWidth="1" min="13" max="13" width="8.78"/>
    <col customWidth="1" min="14" max="14" width="6.22"/>
    <col customWidth="1" min="15" max="15" width="5.22"/>
    <col customWidth="1" min="16" max="16" width="4.67"/>
    <col customWidth="1" min="17" max="17" width="8.44"/>
    <col customWidth="1" min="18" max="18" width="17.33"/>
    <col customWidth="1" min="19" max="38" width="10.56"/>
  </cols>
  <sheetData>
    <row r="1" ht="16.5" customHeight="1">
      <c r="A1" s="25" t="s">
        <v>0</v>
      </c>
      <c r="B1" s="1"/>
      <c r="C1" s="27" t="s">
        <v>2</v>
      </c>
      <c r="D1" s="3" t="s">
        <v>3</v>
      </c>
      <c r="E1" s="3" t="s">
        <v>4</v>
      </c>
      <c r="F1" s="3" t="s">
        <v>5</v>
      </c>
      <c r="G1" s="9" t="s">
        <v>6</v>
      </c>
      <c r="H1" s="104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3" t="s">
        <v>26</v>
      </c>
      <c r="R1" s="40" t="s">
        <v>27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16.5" customHeight="1">
      <c r="A2" s="25">
        <v>46164.0</v>
      </c>
      <c r="B2" s="26">
        <f t="shared" ref="B2:B5" si="1">A2</f>
        <v>46164</v>
      </c>
      <c r="C2" s="27" t="s">
        <v>1969</v>
      </c>
      <c r="D2" s="3">
        <v>5000.0</v>
      </c>
      <c r="E2" s="3">
        <v>737.0</v>
      </c>
      <c r="F2" s="3">
        <f>E2</f>
        <v>737</v>
      </c>
      <c r="G2" s="9">
        <f t="shared" ref="G2:G5" si="2">$D$2-F2</f>
        <v>4263</v>
      </c>
      <c r="H2" s="42">
        <v>46190.0</v>
      </c>
      <c r="I2" s="3">
        <v>5000.0</v>
      </c>
      <c r="J2" s="30" t="s">
        <v>1970</v>
      </c>
      <c r="K2" s="59"/>
      <c r="L2" s="30" t="s">
        <v>673</v>
      </c>
      <c r="M2" s="22" t="s">
        <v>1971</v>
      </c>
      <c r="N2" s="23" t="s">
        <v>1308</v>
      </c>
      <c r="O2" s="23"/>
      <c r="P2" s="30"/>
      <c r="Q2" s="40" t="s">
        <v>517</v>
      </c>
      <c r="R2" s="3"/>
      <c r="S2" s="3"/>
      <c r="T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ht="16.5" customHeight="1">
      <c r="A3" s="25">
        <v>46165.0</v>
      </c>
      <c r="B3" s="26">
        <f t="shared" si="1"/>
        <v>46165</v>
      </c>
      <c r="C3" s="27"/>
      <c r="D3" s="3"/>
      <c r="E3" s="3">
        <v>1823.0</v>
      </c>
      <c r="F3" s="3">
        <f t="shared" ref="F3:F5" si="3">F2+E3</f>
        <v>2560</v>
      </c>
      <c r="G3" s="9">
        <f t="shared" si="2"/>
        <v>2440</v>
      </c>
      <c r="H3" s="104"/>
      <c r="I3" s="3"/>
      <c r="J3" s="30"/>
      <c r="K3" s="30"/>
      <c r="L3" s="30"/>
      <c r="M3" s="22"/>
      <c r="N3" s="23"/>
      <c r="O3" s="23"/>
      <c r="P3" s="30"/>
      <c r="Q3" s="3"/>
      <c r="R3" s="3"/>
      <c r="S3" s="3"/>
      <c r="T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16.5" customHeight="1">
      <c r="A4" s="25">
        <v>46166.0</v>
      </c>
      <c r="B4" s="26">
        <f t="shared" si="1"/>
        <v>46166</v>
      </c>
      <c r="C4" s="27"/>
      <c r="D4" s="3"/>
      <c r="E4" s="3">
        <v>1973.0</v>
      </c>
      <c r="F4" s="3">
        <f t="shared" si="3"/>
        <v>4533</v>
      </c>
      <c r="G4" s="9">
        <f t="shared" si="2"/>
        <v>467</v>
      </c>
      <c r="H4" s="104"/>
      <c r="I4" s="3"/>
      <c r="J4" s="30"/>
      <c r="K4" s="30"/>
      <c r="L4" s="30"/>
      <c r="M4" s="22"/>
      <c r="N4" s="23"/>
      <c r="O4" s="23"/>
      <c r="P4" s="30"/>
      <c r="Q4" s="3"/>
      <c r="R4" s="3"/>
      <c r="S4" s="3"/>
      <c r="T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ht="16.5" customHeight="1">
      <c r="A5" s="25">
        <v>46167.0</v>
      </c>
      <c r="B5" s="26">
        <f t="shared" si="1"/>
        <v>46167</v>
      </c>
      <c r="C5" s="27"/>
      <c r="D5" s="3"/>
      <c r="E5" s="3">
        <v>110.0</v>
      </c>
      <c r="F5" s="3">
        <f t="shared" si="3"/>
        <v>4643</v>
      </c>
      <c r="G5" s="9">
        <f t="shared" si="2"/>
        <v>357</v>
      </c>
      <c r="H5" s="42" t="s">
        <v>1576</v>
      </c>
      <c r="I5" s="3"/>
      <c r="J5" s="30"/>
      <c r="K5" s="30"/>
      <c r="L5" s="30"/>
      <c r="M5" s="22"/>
      <c r="N5" s="23"/>
      <c r="O5" s="23"/>
      <c r="P5" s="30"/>
      <c r="Q5" s="3"/>
      <c r="R5" s="3"/>
      <c r="S5" s="3"/>
      <c r="T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ht="16.5" customHeight="1">
      <c r="A6" s="25"/>
      <c r="B6" s="26"/>
      <c r="C6" s="27" t="s">
        <v>1972</v>
      </c>
      <c r="D6" s="3">
        <f>I7</f>
        <v>7500</v>
      </c>
      <c r="E6" s="3">
        <v>321.0</v>
      </c>
      <c r="F6" s="3">
        <f>E6</f>
        <v>321</v>
      </c>
      <c r="G6" s="9">
        <f t="shared" ref="G6:G16" si="4">$D$6-F6</f>
        <v>7179</v>
      </c>
      <c r="H6" s="42">
        <v>46153.0</v>
      </c>
      <c r="I6" s="3">
        <v>17400.0</v>
      </c>
      <c r="J6" s="30" t="s">
        <v>1973</v>
      </c>
      <c r="K6" s="59">
        <v>46149.0</v>
      </c>
      <c r="L6" s="30" t="s">
        <v>1974</v>
      </c>
      <c r="M6" s="37" t="s">
        <v>1975</v>
      </c>
      <c r="N6" s="21" t="s">
        <v>1976</v>
      </c>
      <c r="Q6" s="40" t="s">
        <v>517</v>
      </c>
      <c r="R6" s="40" t="s">
        <v>1709</v>
      </c>
      <c r="S6" s="3"/>
      <c r="T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ht="16.5" customHeight="1">
      <c r="A7" s="25">
        <v>46168.0</v>
      </c>
      <c r="B7" s="26">
        <f t="shared" ref="B7:B16" si="5">A7</f>
        <v>46168</v>
      </c>
      <c r="C7" s="27"/>
      <c r="D7" s="34"/>
      <c r="E7" s="3">
        <v>764.0</v>
      </c>
      <c r="F7" s="3">
        <f t="shared" ref="F7:F16" si="6">F6+E7</f>
        <v>1085</v>
      </c>
      <c r="G7" s="9">
        <f t="shared" si="4"/>
        <v>6415</v>
      </c>
      <c r="H7" s="42" t="s">
        <v>1977</v>
      </c>
      <c r="I7" s="3">
        <v>7500.0</v>
      </c>
      <c r="M7" s="37"/>
      <c r="S7" s="3"/>
      <c r="T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ht="16.5" customHeight="1">
      <c r="A8" s="25">
        <v>46169.0</v>
      </c>
      <c r="B8" s="26">
        <f t="shared" si="5"/>
        <v>46169</v>
      </c>
      <c r="C8" s="27"/>
      <c r="D8" s="34"/>
      <c r="E8" s="3">
        <v>762.0</v>
      </c>
      <c r="F8" s="3">
        <f t="shared" si="6"/>
        <v>1847</v>
      </c>
      <c r="G8" s="9">
        <f t="shared" si="4"/>
        <v>5653</v>
      </c>
      <c r="H8" s="42" t="s">
        <v>1978</v>
      </c>
      <c r="I8" s="3">
        <v>9900.0</v>
      </c>
      <c r="M8" s="37"/>
      <c r="S8" s="3"/>
      <c r="T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ht="16.5" customHeight="1">
      <c r="A9" s="25">
        <v>46170.0</v>
      </c>
      <c r="B9" s="26">
        <f t="shared" si="5"/>
        <v>46170</v>
      </c>
      <c r="C9" s="27"/>
      <c r="D9" s="34"/>
      <c r="E9" s="3">
        <v>761.0</v>
      </c>
      <c r="F9" s="3">
        <f t="shared" si="6"/>
        <v>2608</v>
      </c>
      <c r="G9" s="9">
        <f t="shared" si="4"/>
        <v>4892</v>
      </c>
      <c r="M9" s="37"/>
      <c r="S9" s="3"/>
      <c r="T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ht="16.5" customHeight="1">
      <c r="A10" s="25">
        <v>46171.0</v>
      </c>
      <c r="B10" s="26">
        <f t="shared" si="5"/>
        <v>46171</v>
      </c>
      <c r="C10" s="27"/>
      <c r="D10" s="34"/>
      <c r="E10" s="3">
        <v>749.0</v>
      </c>
      <c r="F10" s="3">
        <f t="shared" si="6"/>
        <v>3357</v>
      </c>
      <c r="G10" s="9">
        <f t="shared" si="4"/>
        <v>4143</v>
      </c>
      <c r="M10" s="37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ht="16.5" customHeight="1">
      <c r="A11" s="25">
        <v>46172.0</v>
      </c>
      <c r="B11" s="26">
        <f t="shared" si="5"/>
        <v>46172</v>
      </c>
      <c r="C11" s="27"/>
      <c r="D11" s="34"/>
      <c r="E11" s="3">
        <v>762.0</v>
      </c>
      <c r="F11" s="3">
        <f t="shared" si="6"/>
        <v>4119</v>
      </c>
      <c r="G11" s="9">
        <f t="shared" si="4"/>
        <v>3381</v>
      </c>
      <c r="M11" s="37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ht="16.5" customHeight="1">
      <c r="A12" s="25">
        <v>46173.0</v>
      </c>
      <c r="B12" s="26">
        <f t="shared" si="5"/>
        <v>46173</v>
      </c>
      <c r="C12" s="27"/>
      <c r="D12" s="27"/>
      <c r="E12" s="3">
        <v>760.0</v>
      </c>
      <c r="F12" s="3">
        <f t="shared" si="6"/>
        <v>4879</v>
      </c>
      <c r="G12" s="9">
        <f t="shared" si="4"/>
        <v>2621</v>
      </c>
      <c r="M12" s="37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ht="16.5" customHeight="1">
      <c r="A13" s="25">
        <v>46174.0</v>
      </c>
      <c r="B13" s="26">
        <f t="shared" si="5"/>
        <v>46174</v>
      </c>
      <c r="C13" s="27"/>
      <c r="D13" s="27"/>
      <c r="E13" s="3">
        <v>762.0</v>
      </c>
      <c r="F13" s="3">
        <f t="shared" si="6"/>
        <v>5641</v>
      </c>
      <c r="G13" s="9">
        <f t="shared" si="4"/>
        <v>1859</v>
      </c>
      <c r="M13" s="37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ht="16.5" customHeight="1">
      <c r="A14" s="25">
        <v>46175.0</v>
      </c>
      <c r="B14" s="26">
        <f t="shared" si="5"/>
        <v>46175</v>
      </c>
      <c r="C14" s="27"/>
      <c r="D14" s="27"/>
      <c r="E14" s="3">
        <v>754.0</v>
      </c>
      <c r="F14" s="3">
        <f t="shared" si="6"/>
        <v>6395</v>
      </c>
      <c r="G14" s="9">
        <f t="shared" si="4"/>
        <v>1105</v>
      </c>
      <c r="M14" s="37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ht="16.5" customHeight="1">
      <c r="A15" s="25">
        <v>46176.0</v>
      </c>
      <c r="B15" s="26">
        <f t="shared" si="5"/>
        <v>46176</v>
      </c>
      <c r="C15" s="27"/>
      <c r="D15" s="27"/>
      <c r="E15" s="3">
        <v>762.0</v>
      </c>
      <c r="F15" s="3">
        <f t="shared" si="6"/>
        <v>7157</v>
      </c>
      <c r="G15" s="9">
        <f t="shared" si="4"/>
        <v>343</v>
      </c>
      <c r="M15" s="37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ht="16.5" customHeight="1">
      <c r="A16" s="25">
        <v>46177.0</v>
      </c>
      <c r="B16" s="26">
        <f t="shared" si="5"/>
        <v>46177</v>
      </c>
      <c r="C16" s="27"/>
      <c r="D16" s="27"/>
      <c r="E16" s="3">
        <v>343.0</v>
      </c>
      <c r="F16" s="3">
        <f t="shared" si="6"/>
        <v>7500</v>
      </c>
      <c r="G16" s="9">
        <f t="shared" si="4"/>
        <v>0</v>
      </c>
      <c r="M16" s="37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ht="16.5" customHeight="1">
      <c r="A17" s="25"/>
      <c r="B17" s="26"/>
      <c r="C17" s="27" t="s">
        <v>1972</v>
      </c>
      <c r="D17" s="3">
        <f>I18</f>
        <v>4800</v>
      </c>
      <c r="E17" s="3">
        <v>391.0</v>
      </c>
      <c r="F17" s="3">
        <f>E17</f>
        <v>391</v>
      </c>
      <c r="G17" s="9">
        <f t="shared" ref="G17:G23" si="7">$D$17-F17</f>
        <v>4409</v>
      </c>
      <c r="H17" s="42">
        <v>46160.0</v>
      </c>
      <c r="I17" s="3">
        <v>9700.0</v>
      </c>
      <c r="J17" s="30" t="s">
        <v>1973</v>
      </c>
      <c r="K17" s="59">
        <v>46149.0</v>
      </c>
      <c r="L17" s="30" t="s">
        <v>1974</v>
      </c>
      <c r="M17" s="37" t="s">
        <v>1979</v>
      </c>
      <c r="Q17" s="40" t="s">
        <v>41</v>
      </c>
      <c r="R17" s="40" t="s">
        <v>1709</v>
      </c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ht="16.5" customHeight="1">
      <c r="A18" s="25">
        <v>46178.0</v>
      </c>
      <c r="B18" s="26">
        <f t="shared" ref="B18:B23" si="8">A18</f>
        <v>46178</v>
      </c>
      <c r="C18" s="27"/>
      <c r="D18" s="34"/>
      <c r="E18" s="3">
        <v>744.0</v>
      </c>
      <c r="F18" s="3">
        <f t="shared" ref="F18:F23" si="9">F17+E18</f>
        <v>1135</v>
      </c>
      <c r="G18" s="9">
        <f t="shared" si="7"/>
        <v>3665</v>
      </c>
      <c r="H18" s="42" t="s">
        <v>1977</v>
      </c>
      <c r="I18" s="3">
        <v>4800.0</v>
      </c>
      <c r="M18" s="37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ht="16.5" customHeight="1">
      <c r="A19" s="25">
        <v>46179.0</v>
      </c>
      <c r="B19" s="26">
        <f t="shared" si="8"/>
        <v>46179</v>
      </c>
      <c r="C19" s="27"/>
      <c r="D19" s="34"/>
      <c r="E19" s="3">
        <v>759.0</v>
      </c>
      <c r="F19" s="3">
        <f t="shared" si="9"/>
        <v>1894</v>
      </c>
      <c r="G19" s="9">
        <f t="shared" si="7"/>
        <v>2906</v>
      </c>
      <c r="H19" s="42" t="s">
        <v>1978</v>
      </c>
      <c r="I19" s="3">
        <v>4900.0</v>
      </c>
      <c r="M19" s="37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ht="16.5" customHeight="1">
      <c r="A20" s="25">
        <v>46180.0</v>
      </c>
      <c r="B20" s="26">
        <f t="shared" si="8"/>
        <v>46180</v>
      </c>
      <c r="C20" s="27"/>
      <c r="D20" s="34"/>
      <c r="E20" s="3">
        <v>762.0</v>
      </c>
      <c r="F20" s="3">
        <f t="shared" si="9"/>
        <v>2656</v>
      </c>
      <c r="G20" s="9">
        <f t="shared" si="7"/>
        <v>2144</v>
      </c>
      <c r="M20" s="37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ht="16.5" customHeight="1">
      <c r="A21" s="25">
        <v>46181.0</v>
      </c>
      <c r="B21" s="26">
        <f t="shared" si="8"/>
        <v>46181</v>
      </c>
      <c r="C21" s="27"/>
      <c r="D21" s="34"/>
      <c r="E21" s="3">
        <v>762.0</v>
      </c>
      <c r="F21" s="3">
        <f t="shared" si="9"/>
        <v>3418</v>
      </c>
      <c r="G21" s="9">
        <f t="shared" si="7"/>
        <v>1382</v>
      </c>
      <c r="M21" s="37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ht="16.5" customHeight="1">
      <c r="A22" s="25">
        <v>46182.0</v>
      </c>
      <c r="B22" s="26">
        <f t="shared" si="8"/>
        <v>46182</v>
      </c>
      <c r="C22" s="27"/>
      <c r="D22" s="34"/>
      <c r="E22" s="3">
        <v>754.0</v>
      </c>
      <c r="F22" s="3">
        <f t="shared" si="9"/>
        <v>4172</v>
      </c>
      <c r="G22" s="9">
        <f t="shared" si="7"/>
        <v>628</v>
      </c>
      <c r="M22" s="37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ht="16.5" customHeight="1">
      <c r="A23" s="25">
        <v>46183.0</v>
      </c>
      <c r="B23" s="26">
        <f t="shared" si="8"/>
        <v>46183</v>
      </c>
      <c r="C23" s="27"/>
      <c r="D23" s="34"/>
      <c r="E23" s="3">
        <v>628.0</v>
      </c>
      <c r="F23" s="3">
        <f t="shared" si="9"/>
        <v>4800</v>
      </c>
      <c r="G23" s="9">
        <f t="shared" si="7"/>
        <v>0</v>
      </c>
      <c r="M23" s="37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ht="16.5" customHeight="1">
      <c r="A24" s="25"/>
      <c r="B24" s="26"/>
      <c r="C24" s="27" t="s">
        <v>1972</v>
      </c>
      <c r="D24" s="3">
        <f>I25</f>
        <v>7720</v>
      </c>
      <c r="E24" s="3">
        <v>130.0</v>
      </c>
      <c r="F24" s="3">
        <f>E24</f>
        <v>130</v>
      </c>
      <c r="G24" s="9">
        <f t="shared" ref="G24:G35" si="10">$D$24-F24</f>
        <v>7590</v>
      </c>
      <c r="H24" s="42">
        <v>46185.0</v>
      </c>
      <c r="I24" s="3">
        <v>14000.0</v>
      </c>
      <c r="J24" s="30" t="s">
        <v>1973</v>
      </c>
      <c r="K24" s="59">
        <v>46179.0</v>
      </c>
      <c r="L24" s="30" t="s">
        <v>1974</v>
      </c>
      <c r="M24" s="37" t="s">
        <v>1980</v>
      </c>
      <c r="N24" s="21" t="s">
        <v>118</v>
      </c>
      <c r="Q24" s="40" t="s">
        <v>517</v>
      </c>
      <c r="R24" s="40" t="s">
        <v>1709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ht="16.5" customHeight="1">
      <c r="A25" s="25">
        <v>46184.0</v>
      </c>
      <c r="B25" s="26">
        <f t="shared" ref="B25:B35" si="11">A25</f>
        <v>46184</v>
      </c>
      <c r="C25" s="27"/>
      <c r="D25" s="27"/>
      <c r="E25" s="3">
        <v>750.0</v>
      </c>
      <c r="F25" s="3">
        <f t="shared" ref="F25:F35" si="12">F24+E25</f>
        <v>880</v>
      </c>
      <c r="G25" s="9">
        <f t="shared" si="10"/>
        <v>6840</v>
      </c>
      <c r="H25" s="42" t="s">
        <v>1977</v>
      </c>
      <c r="I25" s="3">
        <v>7720.0</v>
      </c>
      <c r="M25" s="37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ht="16.5" customHeight="1">
      <c r="A26" s="25">
        <v>46185.0</v>
      </c>
      <c r="B26" s="26">
        <f t="shared" si="11"/>
        <v>46185</v>
      </c>
      <c r="C26" s="27"/>
      <c r="D26" s="34"/>
      <c r="E26" s="3">
        <v>691.0</v>
      </c>
      <c r="F26" s="3">
        <f t="shared" si="12"/>
        <v>1571</v>
      </c>
      <c r="G26" s="9">
        <f t="shared" si="10"/>
        <v>6149</v>
      </c>
      <c r="H26" s="42" t="s">
        <v>1978</v>
      </c>
      <c r="I26" s="3">
        <v>6280.0</v>
      </c>
      <c r="M26" s="37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ht="16.5" customHeight="1">
      <c r="A27" s="25">
        <v>46186.0</v>
      </c>
      <c r="B27" s="26">
        <f t="shared" si="11"/>
        <v>46186</v>
      </c>
      <c r="C27" s="27"/>
      <c r="D27" s="34"/>
      <c r="E27" s="3">
        <v>761.0</v>
      </c>
      <c r="F27" s="3">
        <f t="shared" si="12"/>
        <v>2332</v>
      </c>
      <c r="G27" s="9">
        <f t="shared" si="10"/>
        <v>5388</v>
      </c>
      <c r="M27" s="37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ht="16.5" customHeight="1">
      <c r="A28" s="25">
        <v>46187.0</v>
      </c>
      <c r="B28" s="26">
        <f t="shared" si="11"/>
        <v>46187</v>
      </c>
      <c r="C28" s="27"/>
      <c r="D28" s="34"/>
      <c r="E28" s="3">
        <v>755.0</v>
      </c>
      <c r="F28" s="3">
        <f t="shared" si="12"/>
        <v>3087</v>
      </c>
      <c r="G28" s="9">
        <f t="shared" si="10"/>
        <v>4633</v>
      </c>
      <c r="M28" s="37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ht="16.5" customHeight="1">
      <c r="A29" s="25">
        <v>46188.0</v>
      </c>
      <c r="B29" s="26">
        <f t="shared" si="11"/>
        <v>46188</v>
      </c>
      <c r="C29" s="27"/>
      <c r="D29" s="34"/>
      <c r="E29" s="3">
        <v>755.0</v>
      </c>
      <c r="F29" s="3">
        <f t="shared" si="12"/>
        <v>3842</v>
      </c>
      <c r="G29" s="9">
        <f t="shared" si="10"/>
        <v>3878</v>
      </c>
      <c r="M29" s="37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ht="16.5" customHeight="1">
      <c r="A30" s="25">
        <v>46189.0</v>
      </c>
      <c r="B30" s="26">
        <f t="shared" si="11"/>
        <v>46189</v>
      </c>
      <c r="C30" s="27"/>
      <c r="D30" s="27"/>
      <c r="E30" s="3">
        <v>750.0</v>
      </c>
      <c r="F30" s="3">
        <f t="shared" si="12"/>
        <v>4592</v>
      </c>
      <c r="G30" s="9">
        <f t="shared" si="10"/>
        <v>3128</v>
      </c>
      <c r="M30" s="37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ht="16.5" customHeight="1">
      <c r="A31" s="25">
        <v>46190.0</v>
      </c>
      <c r="B31" s="26">
        <f t="shared" si="11"/>
        <v>46190</v>
      </c>
      <c r="C31" s="27"/>
      <c r="D31" s="34"/>
      <c r="E31" s="3">
        <v>762.0</v>
      </c>
      <c r="F31" s="3">
        <f t="shared" si="12"/>
        <v>5354</v>
      </c>
      <c r="G31" s="9">
        <f t="shared" si="10"/>
        <v>2366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ht="16.5" customHeight="1">
      <c r="A32" s="25">
        <v>46191.0</v>
      </c>
      <c r="B32" s="26">
        <f t="shared" si="11"/>
        <v>46191</v>
      </c>
      <c r="C32" s="27"/>
      <c r="D32" s="27"/>
      <c r="E32" s="3">
        <v>740.0</v>
      </c>
      <c r="F32" s="3">
        <f t="shared" si="12"/>
        <v>6094</v>
      </c>
      <c r="G32" s="9">
        <f t="shared" si="10"/>
        <v>1626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ht="16.5" customHeight="1">
      <c r="A33" s="25">
        <v>46192.0</v>
      </c>
      <c r="B33" s="26">
        <f t="shared" si="11"/>
        <v>46192</v>
      </c>
      <c r="C33" s="27"/>
      <c r="D33" s="34"/>
      <c r="E33" s="3">
        <v>733.0</v>
      </c>
      <c r="F33" s="3">
        <f t="shared" si="12"/>
        <v>6827</v>
      </c>
      <c r="G33" s="9">
        <f t="shared" si="10"/>
        <v>893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ht="16.5" customHeight="1">
      <c r="A34" s="25">
        <v>46193.0</v>
      </c>
      <c r="B34" s="26">
        <f t="shared" si="11"/>
        <v>46193</v>
      </c>
      <c r="E34" s="3">
        <v>751.0</v>
      </c>
      <c r="F34" s="3">
        <f t="shared" si="12"/>
        <v>7578</v>
      </c>
      <c r="G34" s="9">
        <f t="shared" si="10"/>
        <v>142</v>
      </c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ht="16.5" customHeight="1">
      <c r="A35" s="25">
        <v>46194.0</v>
      </c>
      <c r="B35" s="26">
        <f t="shared" si="11"/>
        <v>46194</v>
      </c>
      <c r="E35" s="3">
        <v>142.0</v>
      </c>
      <c r="F35" s="3">
        <f t="shared" si="12"/>
        <v>7720</v>
      </c>
      <c r="G35" s="9">
        <f t="shared" si="10"/>
        <v>0</v>
      </c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ht="16.5" customHeight="1">
      <c r="A36" s="25"/>
      <c r="B36" s="1"/>
      <c r="C36" s="27" t="s">
        <v>1972</v>
      </c>
      <c r="D36" s="3">
        <v>9700.0</v>
      </c>
      <c r="E36" s="3">
        <v>619.0</v>
      </c>
      <c r="F36" s="3">
        <f>E36</f>
        <v>619</v>
      </c>
      <c r="G36" s="9">
        <f t="shared" ref="G36:G49" si="13">$D$36-F36</f>
        <v>9081</v>
      </c>
      <c r="H36" s="42">
        <v>46195.0</v>
      </c>
      <c r="I36" s="3">
        <v>9700.0</v>
      </c>
      <c r="J36" s="30" t="s">
        <v>1973</v>
      </c>
      <c r="K36" s="59">
        <v>46149.0</v>
      </c>
      <c r="L36" s="30" t="s">
        <v>1974</v>
      </c>
      <c r="M36" s="37" t="s">
        <v>1981</v>
      </c>
      <c r="N36" s="23" t="s">
        <v>1982</v>
      </c>
      <c r="Q36" s="40" t="s">
        <v>1185</v>
      </c>
      <c r="R36" s="40" t="s">
        <v>1709</v>
      </c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ht="16.5" customHeight="1">
      <c r="A37" s="25">
        <v>46195.0</v>
      </c>
      <c r="B37" s="26">
        <f t="shared" ref="B37:B49" si="14">A37</f>
        <v>46195</v>
      </c>
      <c r="C37" s="27"/>
      <c r="D37" s="34"/>
      <c r="E37" s="3">
        <v>760.0</v>
      </c>
      <c r="F37" s="3">
        <f t="shared" ref="F37:F49" si="15">F36+E37</f>
        <v>1379</v>
      </c>
      <c r="G37" s="9">
        <f t="shared" si="13"/>
        <v>8321</v>
      </c>
      <c r="H37" s="42"/>
      <c r="I37" s="3"/>
      <c r="M37" s="37"/>
      <c r="Q37" s="24" t="s">
        <v>85</v>
      </c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ht="16.5" customHeight="1">
      <c r="A38" s="25">
        <v>46196.0</v>
      </c>
      <c r="B38" s="26">
        <f t="shared" si="14"/>
        <v>46196</v>
      </c>
      <c r="C38" s="27"/>
      <c r="D38" s="34"/>
      <c r="E38" s="3">
        <v>726.0</v>
      </c>
      <c r="F38" s="3">
        <f t="shared" si="15"/>
        <v>2105</v>
      </c>
      <c r="G38" s="9">
        <f t="shared" si="13"/>
        <v>7595</v>
      </c>
      <c r="H38" s="42"/>
      <c r="I38" s="3"/>
      <c r="M38" s="37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ht="16.5" customHeight="1">
      <c r="A39" s="25">
        <v>46197.0</v>
      </c>
      <c r="B39" s="26">
        <f t="shared" si="14"/>
        <v>46197</v>
      </c>
      <c r="C39" s="27"/>
      <c r="D39" s="34"/>
      <c r="E39" s="3">
        <v>761.0</v>
      </c>
      <c r="F39" s="3">
        <f t="shared" si="15"/>
        <v>2866</v>
      </c>
      <c r="G39" s="9">
        <f t="shared" si="13"/>
        <v>6834</v>
      </c>
      <c r="M39" s="37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ht="16.5" customHeight="1">
      <c r="A40" s="25">
        <v>46198.0</v>
      </c>
      <c r="B40" s="26">
        <f t="shared" si="14"/>
        <v>46198</v>
      </c>
      <c r="C40" s="27"/>
      <c r="D40" s="34"/>
      <c r="E40" s="3">
        <v>762.0</v>
      </c>
      <c r="F40" s="3">
        <f t="shared" si="15"/>
        <v>3628</v>
      </c>
      <c r="G40" s="9">
        <f t="shared" si="13"/>
        <v>6072</v>
      </c>
      <c r="M40" s="37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ht="16.5" customHeight="1">
      <c r="A41" s="25">
        <v>46199.0</v>
      </c>
      <c r="B41" s="26">
        <f t="shared" si="14"/>
        <v>46199</v>
      </c>
      <c r="C41" s="27"/>
      <c r="D41" s="34"/>
      <c r="E41" s="3">
        <v>754.0</v>
      </c>
      <c r="F41" s="3">
        <f t="shared" si="15"/>
        <v>4382</v>
      </c>
      <c r="G41" s="9">
        <f t="shared" si="13"/>
        <v>5318</v>
      </c>
      <c r="M41" s="37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ht="16.5" customHeight="1">
      <c r="A42" s="25">
        <v>46200.0</v>
      </c>
      <c r="B42" s="26">
        <f t="shared" si="14"/>
        <v>46200</v>
      </c>
      <c r="C42" s="27"/>
      <c r="D42" s="34"/>
      <c r="E42" s="3">
        <v>763.0</v>
      </c>
      <c r="F42" s="3">
        <f t="shared" si="15"/>
        <v>5145</v>
      </c>
      <c r="G42" s="9">
        <f t="shared" si="13"/>
        <v>4555</v>
      </c>
      <c r="M42" s="37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ht="16.5" customHeight="1">
      <c r="A43" s="25">
        <v>46201.0</v>
      </c>
      <c r="B43" s="26">
        <f t="shared" si="14"/>
        <v>46201</v>
      </c>
      <c r="C43" s="27"/>
      <c r="D43" s="34"/>
      <c r="E43" s="3">
        <v>747.0</v>
      </c>
      <c r="F43" s="3">
        <f t="shared" si="15"/>
        <v>5892</v>
      </c>
      <c r="G43" s="9">
        <f t="shared" si="13"/>
        <v>3808</v>
      </c>
      <c r="K43" s="30"/>
      <c r="M43" s="37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ht="16.5" customHeight="1">
      <c r="A44" s="25">
        <v>46202.0</v>
      </c>
      <c r="B44" s="26">
        <f t="shared" si="14"/>
        <v>46202</v>
      </c>
      <c r="C44" s="27"/>
      <c r="D44" s="34"/>
      <c r="E44" s="3">
        <v>752.0</v>
      </c>
      <c r="F44" s="3">
        <f t="shared" si="15"/>
        <v>6644</v>
      </c>
      <c r="G44" s="9">
        <f t="shared" si="13"/>
        <v>3056</v>
      </c>
      <c r="K44" s="30"/>
      <c r="M44" s="37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ht="16.5" customHeight="1">
      <c r="A45" s="25">
        <v>46203.0</v>
      </c>
      <c r="B45" s="26">
        <f t="shared" si="14"/>
        <v>46203</v>
      </c>
      <c r="C45" s="27"/>
      <c r="D45" s="34"/>
      <c r="E45" s="3">
        <v>754.0</v>
      </c>
      <c r="F45" s="3">
        <f t="shared" si="15"/>
        <v>7398</v>
      </c>
      <c r="G45" s="9">
        <f t="shared" si="13"/>
        <v>2302</v>
      </c>
      <c r="K45" s="30"/>
      <c r="M45" s="37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ht="16.5" customHeight="1">
      <c r="A46" s="25">
        <v>46204.0</v>
      </c>
      <c r="B46" s="26">
        <f t="shared" si="14"/>
        <v>46204</v>
      </c>
      <c r="C46" s="27"/>
      <c r="D46" s="34"/>
      <c r="E46" s="3">
        <v>698.0</v>
      </c>
      <c r="F46" s="3">
        <f t="shared" si="15"/>
        <v>8096</v>
      </c>
      <c r="G46" s="9">
        <f t="shared" si="13"/>
        <v>1604</v>
      </c>
      <c r="K46" s="30"/>
      <c r="M46" s="37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ht="16.5" customHeight="1">
      <c r="A47" s="25">
        <v>46205.0</v>
      </c>
      <c r="B47" s="26">
        <f t="shared" si="14"/>
        <v>46205</v>
      </c>
      <c r="C47" s="27"/>
      <c r="D47" s="34"/>
      <c r="E47" s="3">
        <v>761.0</v>
      </c>
      <c r="F47" s="3">
        <f t="shared" si="15"/>
        <v>8857</v>
      </c>
      <c r="G47" s="9">
        <f t="shared" si="13"/>
        <v>843</v>
      </c>
      <c r="K47" s="30"/>
      <c r="M47" s="37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ht="16.5" customHeight="1">
      <c r="A48" s="25">
        <v>46206.0</v>
      </c>
      <c r="B48" s="26">
        <f t="shared" si="14"/>
        <v>46206</v>
      </c>
      <c r="C48" s="27"/>
      <c r="D48" s="34"/>
      <c r="E48" s="3">
        <v>753.0</v>
      </c>
      <c r="F48" s="3">
        <f t="shared" si="15"/>
        <v>9610</v>
      </c>
      <c r="G48" s="9">
        <f t="shared" si="13"/>
        <v>90</v>
      </c>
      <c r="K48" s="30"/>
      <c r="M48" s="37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ht="16.5" customHeight="1">
      <c r="A49" s="25">
        <v>46207.0</v>
      </c>
      <c r="B49" s="26">
        <f t="shared" si="14"/>
        <v>46207</v>
      </c>
      <c r="C49" s="27"/>
      <c r="D49" s="34"/>
      <c r="E49" s="3">
        <v>90.0</v>
      </c>
      <c r="F49" s="3">
        <f t="shared" si="15"/>
        <v>9700</v>
      </c>
      <c r="G49" s="9">
        <f t="shared" si="13"/>
        <v>0</v>
      </c>
      <c r="K49" s="30"/>
      <c r="M49" s="37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ht="16.5" customHeight="1">
      <c r="A50" s="25"/>
      <c r="B50" s="26"/>
      <c r="C50" s="27" t="s">
        <v>1972</v>
      </c>
      <c r="D50" s="3">
        <v>6000.0</v>
      </c>
      <c r="E50" s="3">
        <v>653.0</v>
      </c>
      <c r="F50" s="3">
        <f>E50</f>
        <v>653</v>
      </c>
      <c r="G50" s="9">
        <f t="shared" ref="G50:G58" si="16">$D$50-F50</f>
        <v>5347</v>
      </c>
      <c r="H50" s="42">
        <v>46195.0</v>
      </c>
      <c r="I50" s="3">
        <v>6000.0</v>
      </c>
      <c r="J50" s="30" t="s">
        <v>1973</v>
      </c>
      <c r="K50" s="59">
        <v>46179.0</v>
      </c>
      <c r="L50" s="30" t="s">
        <v>1974</v>
      </c>
      <c r="M50" s="22" t="s">
        <v>1983</v>
      </c>
      <c r="Q50" s="40" t="s">
        <v>517</v>
      </c>
      <c r="R50" s="40" t="s">
        <v>1709</v>
      </c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ht="16.5" customHeight="1">
      <c r="A51" s="25">
        <v>46208.0</v>
      </c>
      <c r="B51" s="26">
        <f t="shared" ref="B51:B58" si="17">A51</f>
        <v>46208</v>
      </c>
      <c r="C51" s="27"/>
      <c r="D51" s="34"/>
      <c r="E51" s="3">
        <v>760.0</v>
      </c>
      <c r="F51" s="3">
        <f t="shared" ref="F51:F58" si="18">F50+E51</f>
        <v>1413</v>
      </c>
      <c r="G51" s="9">
        <f t="shared" si="16"/>
        <v>4587</v>
      </c>
      <c r="H51" s="42"/>
      <c r="I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ht="16.5" customHeight="1">
      <c r="A52" s="25">
        <v>46209.0</v>
      </c>
      <c r="B52" s="26">
        <f t="shared" si="17"/>
        <v>46209</v>
      </c>
      <c r="C52" s="27"/>
      <c r="D52" s="34"/>
      <c r="E52" s="3">
        <v>760.0</v>
      </c>
      <c r="F52" s="3">
        <f t="shared" si="18"/>
        <v>2173</v>
      </c>
      <c r="G52" s="9">
        <f t="shared" si="16"/>
        <v>3827</v>
      </c>
      <c r="H52" s="42"/>
      <c r="I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ht="16.5" customHeight="1">
      <c r="A53" s="25">
        <v>46210.0</v>
      </c>
      <c r="B53" s="26">
        <f t="shared" si="17"/>
        <v>46210</v>
      </c>
      <c r="C53" s="27"/>
      <c r="D53" s="34"/>
      <c r="E53" s="3">
        <v>734.0</v>
      </c>
      <c r="F53" s="3">
        <f t="shared" si="18"/>
        <v>2907</v>
      </c>
      <c r="G53" s="9">
        <f t="shared" si="16"/>
        <v>3093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ht="16.5" customHeight="1">
      <c r="A54" s="25">
        <v>46211.0</v>
      </c>
      <c r="B54" s="26">
        <f t="shared" si="17"/>
        <v>46211</v>
      </c>
      <c r="C54" s="27"/>
      <c r="D54" s="34"/>
      <c r="E54" s="3">
        <v>761.0</v>
      </c>
      <c r="F54" s="3">
        <f t="shared" si="18"/>
        <v>3668</v>
      </c>
      <c r="G54" s="9">
        <f t="shared" si="16"/>
        <v>2332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ht="16.5" customHeight="1">
      <c r="A55" s="25">
        <v>46212.0</v>
      </c>
      <c r="B55" s="26">
        <f t="shared" si="17"/>
        <v>46212</v>
      </c>
      <c r="C55" s="27"/>
      <c r="D55" s="34"/>
      <c r="E55" s="3">
        <v>741.0</v>
      </c>
      <c r="F55" s="3">
        <f t="shared" si="18"/>
        <v>4409</v>
      </c>
      <c r="G55" s="9">
        <f t="shared" si="16"/>
        <v>1591</v>
      </c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ht="16.5" customHeight="1">
      <c r="A56" s="25">
        <v>46213.0</v>
      </c>
      <c r="B56" s="26">
        <f t="shared" si="17"/>
        <v>46213</v>
      </c>
      <c r="C56" s="27"/>
      <c r="D56" s="34"/>
      <c r="E56" s="3">
        <v>717.0</v>
      </c>
      <c r="F56" s="3">
        <f t="shared" si="18"/>
        <v>5126</v>
      </c>
      <c r="G56" s="9">
        <f t="shared" si="16"/>
        <v>874</v>
      </c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ht="16.5" customHeight="1">
      <c r="A57" s="25">
        <v>46214.0</v>
      </c>
      <c r="B57" s="26">
        <f t="shared" si="17"/>
        <v>46214</v>
      </c>
      <c r="C57" s="27"/>
      <c r="D57" s="34"/>
      <c r="E57" s="3">
        <v>697.0</v>
      </c>
      <c r="F57" s="3">
        <f t="shared" si="18"/>
        <v>5823</v>
      </c>
      <c r="G57" s="9">
        <f t="shared" si="16"/>
        <v>177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ht="16.5" customHeight="1">
      <c r="A58" s="25">
        <v>46215.0</v>
      </c>
      <c r="B58" s="26">
        <f t="shared" si="17"/>
        <v>46215</v>
      </c>
      <c r="C58" s="27"/>
      <c r="D58" s="34"/>
      <c r="E58" s="3">
        <v>177.0</v>
      </c>
      <c r="F58" s="3">
        <f t="shared" si="18"/>
        <v>6000</v>
      </c>
      <c r="G58" s="9">
        <f t="shared" si="16"/>
        <v>0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ht="16.5" customHeight="1">
      <c r="A59" s="25"/>
      <c r="B59" s="1"/>
      <c r="C59" s="44" t="s">
        <v>1972</v>
      </c>
      <c r="D59" s="34">
        <f>I60</f>
        <v>600</v>
      </c>
      <c r="E59" s="3">
        <v>570.0</v>
      </c>
      <c r="F59" s="3">
        <f>E59</f>
        <v>570</v>
      </c>
      <c r="G59" s="9">
        <f t="shared" ref="G59:G61" si="19">$D$59-F59</f>
        <v>30</v>
      </c>
      <c r="H59" s="42">
        <v>46237.0</v>
      </c>
      <c r="I59" s="3">
        <v>2000.0</v>
      </c>
      <c r="J59" s="36" t="s">
        <v>1973</v>
      </c>
      <c r="K59" s="59">
        <v>46239.0</v>
      </c>
      <c r="L59" s="30"/>
      <c r="M59" s="37" t="s">
        <v>1984</v>
      </c>
      <c r="N59" s="23"/>
      <c r="O59" s="23"/>
      <c r="P59" s="30"/>
      <c r="Q59" s="40" t="s">
        <v>299</v>
      </c>
      <c r="R59" s="40" t="s">
        <v>1709</v>
      </c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ht="16.5" customHeight="1">
      <c r="A60" s="25">
        <v>46216.0</v>
      </c>
      <c r="B60" s="26">
        <f t="shared" ref="B60:B61" si="20">A60</f>
        <v>46216</v>
      </c>
      <c r="C60" s="27"/>
      <c r="D60" s="34"/>
      <c r="E60" s="3">
        <v>744.0</v>
      </c>
      <c r="F60" s="3">
        <f>F59+E60</f>
        <v>1314</v>
      </c>
      <c r="G60" s="9">
        <f t="shared" si="19"/>
        <v>-714</v>
      </c>
      <c r="H60" s="42" t="s">
        <v>1977</v>
      </c>
      <c r="I60" s="14">
        <v>600.0</v>
      </c>
      <c r="J60" s="30"/>
      <c r="K60" s="30"/>
      <c r="L60" s="30"/>
      <c r="M60" s="22"/>
      <c r="N60" s="23"/>
      <c r="O60" s="23"/>
      <c r="P60" s="30"/>
      <c r="Q60" s="3"/>
      <c r="R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ht="16.5" customHeight="1">
      <c r="A61" s="25">
        <v>46217.0</v>
      </c>
      <c r="B61" s="26">
        <f t="shared" si="20"/>
        <v>46217</v>
      </c>
      <c r="C61" s="27"/>
      <c r="D61" s="34"/>
      <c r="E61" s="3">
        <v>73.0</v>
      </c>
      <c r="F61" s="3">
        <f>E61+F60</f>
        <v>1387</v>
      </c>
      <c r="G61" s="9">
        <f t="shared" si="19"/>
        <v>-787</v>
      </c>
      <c r="H61" s="42" t="s">
        <v>1985</v>
      </c>
      <c r="I61" s="14">
        <v>1400.0</v>
      </c>
      <c r="J61" s="30"/>
      <c r="K61" s="30"/>
      <c r="L61" s="30"/>
      <c r="M61" s="22"/>
      <c r="N61" s="23"/>
      <c r="O61" s="23"/>
      <c r="P61" s="30"/>
      <c r="Q61" s="3"/>
      <c r="R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ht="16.5" customHeight="1">
      <c r="A62" s="25"/>
      <c r="B62" s="1"/>
      <c r="C62" s="27" t="s">
        <v>1969</v>
      </c>
      <c r="D62" s="3">
        <f>I66</f>
        <v>27000</v>
      </c>
      <c r="E62" s="3">
        <v>1449.0</v>
      </c>
      <c r="F62" s="3">
        <f>E62</f>
        <v>1449</v>
      </c>
      <c r="G62" s="9">
        <f t="shared" ref="G62:G74" si="21">$D$62-F62</f>
        <v>25551</v>
      </c>
      <c r="H62" s="42">
        <v>46213.0</v>
      </c>
      <c r="I62" s="3">
        <v>6000.0</v>
      </c>
      <c r="J62" s="30" t="s">
        <v>1970</v>
      </c>
      <c r="K62" s="59"/>
      <c r="L62" s="59" t="s">
        <v>673</v>
      </c>
      <c r="M62" s="105" t="s">
        <v>1986</v>
      </c>
      <c r="N62" s="21" t="s">
        <v>1553</v>
      </c>
      <c r="Q62" s="23" t="s">
        <v>517</v>
      </c>
      <c r="R62" s="23" t="s">
        <v>1669</v>
      </c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ht="16.5" customHeight="1">
      <c r="A63" s="25">
        <v>46218.0</v>
      </c>
      <c r="B63" s="26">
        <f t="shared" ref="B63:B74" si="22">A63</f>
        <v>46218</v>
      </c>
      <c r="C63" s="27"/>
      <c r="D63" s="3"/>
      <c r="E63" s="3">
        <v>2029.0</v>
      </c>
      <c r="F63" s="3">
        <f t="shared" ref="F63:F74" si="23">F62+E63</f>
        <v>3478</v>
      </c>
      <c r="G63" s="9">
        <f t="shared" si="21"/>
        <v>23522</v>
      </c>
      <c r="H63" s="1">
        <v>46220.0</v>
      </c>
      <c r="I63" s="3">
        <v>6000.0</v>
      </c>
      <c r="J63" s="30" t="s">
        <v>1970</v>
      </c>
      <c r="K63" s="21"/>
      <c r="L63" s="21" t="s">
        <v>673</v>
      </c>
      <c r="M63" s="64" t="s">
        <v>1986</v>
      </c>
      <c r="N63" s="21" t="s">
        <v>1557</v>
      </c>
      <c r="Q63" s="23" t="s">
        <v>517</v>
      </c>
      <c r="R63" s="23" t="s">
        <v>1669</v>
      </c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ht="16.5" customHeight="1">
      <c r="A64" s="25">
        <v>46219.0</v>
      </c>
      <c r="B64" s="26">
        <f t="shared" si="22"/>
        <v>46219</v>
      </c>
      <c r="C64" s="27"/>
      <c r="D64" s="34"/>
      <c r="E64" s="3">
        <v>2020.0</v>
      </c>
      <c r="F64" s="3">
        <f t="shared" si="23"/>
        <v>5498</v>
      </c>
      <c r="G64" s="9">
        <f t="shared" si="21"/>
        <v>21502</v>
      </c>
      <c r="H64" s="1">
        <v>46216.0</v>
      </c>
      <c r="I64" s="3">
        <v>5000.0</v>
      </c>
      <c r="J64" s="30" t="s">
        <v>1970</v>
      </c>
      <c r="L64" s="21" t="s">
        <v>673</v>
      </c>
      <c r="M64" s="40" t="s">
        <v>1987</v>
      </c>
      <c r="N64" s="23" t="s">
        <v>1562</v>
      </c>
      <c r="Q64" s="23" t="s">
        <v>517</v>
      </c>
      <c r="R64" s="23" t="s">
        <v>1669</v>
      </c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ht="16.5" customHeight="1">
      <c r="A65" s="25">
        <v>46220.0</v>
      </c>
      <c r="B65" s="26">
        <f t="shared" si="22"/>
        <v>46220</v>
      </c>
      <c r="C65" s="27"/>
      <c r="D65" s="34"/>
      <c r="E65" s="3">
        <v>2183.0</v>
      </c>
      <c r="F65" s="3">
        <f t="shared" si="23"/>
        <v>7681</v>
      </c>
      <c r="G65" s="9">
        <f t="shared" si="21"/>
        <v>19319</v>
      </c>
      <c r="H65" s="1">
        <v>46227.0</v>
      </c>
      <c r="I65" s="3">
        <v>10000.0</v>
      </c>
      <c r="J65" s="30" t="s">
        <v>1970</v>
      </c>
      <c r="K65" s="31">
        <v>46212.0</v>
      </c>
      <c r="L65" s="21" t="s">
        <v>673</v>
      </c>
      <c r="M65" s="40" t="s">
        <v>1988</v>
      </c>
      <c r="N65" s="23" t="s">
        <v>1562</v>
      </c>
      <c r="Q65" s="23" t="s">
        <v>517</v>
      </c>
      <c r="R65" s="23" t="s">
        <v>1669</v>
      </c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ht="16.5" customHeight="1">
      <c r="A66" s="25">
        <v>46221.0</v>
      </c>
      <c r="B66" s="26">
        <f t="shared" si="22"/>
        <v>46221</v>
      </c>
      <c r="C66" s="27"/>
      <c r="D66" s="34"/>
      <c r="E66" s="3">
        <v>2291.0</v>
      </c>
      <c r="F66" s="3">
        <f t="shared" si="23"/>
        <v>9972</v>
      </c>
      <c r="G66" s="9">
        <f t="shared" si="21"/>
        <v>17028</v>
      </c>
      <c r="I66" s="14">
        <f>SUM(I62:I65)</f>
        <v>27000</v>
      </c>
      <c r="M66" s="10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ht="16.5" customHeight="1">
      <c r="A67" s="25">
        <v>46222.0</v>
      </c>
      <c r="B67" s="26">
        <f t="shared" si="22"/>
        <v>46222</v>
      </c>
      <c r="C67" s="27"/>
      <c r="D67" s="34"/>
      <c r="E67" s="3">
        <v>1762.0</v>
      </c>
      <c r="F67" s="3">
        <f t="shared" si="23"/>
        <v>11734</v>
      </c>
      <c r="G67" s="9">
        <f t="shared" si="21"/>
        <v>15266</v>
      </c>
      <c r="I67" s="14"/>
      <c r="M67" s="10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ht="16.5" customHeight="1">
      <c r="A68" s="25">
        <v>46223.0</v>
      </c>
      <c r="B68" s="26">
        <f t="shared" si="22"/>
        <v>46223</v>
      </c>
      <c r="C68" s="27"/>
      <c r="D68" s="34"/>
      <c r="E68" s="3">
        <v>2227.0</v>
      </c>
      <c r="F68" s="3">
        <f t="shared" si="23"/>
        <v>13961</v>
      </c>
      <c r="G68" s="9">
        <f t="shared" si="21"/>
        <v>13039</v>
      </c>
      <c r="I68" s="14"/>
      <c r="M68" s="10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ht="16.5" customHeight="1">
      <c r="A69" s="25">
        <v>46224.0</v>
      </c>
      <c r="B69" s="26">
        <f t="shared" si="22"/>
        <v>46224</v>
      </c>
      <c r="D69" s="34"/>
      <c r="E69" s="3">
        <v>2164.0</v>
      </c>
      <c r="F69" s="3">
        <f t="shared" si="23"/>
        <v>16125</v>
      </c>
      <c r="G69" s="9">
        <f t="shared" si="21"/>
        <v>10875</v>
      </c>
      <c r="J69" s="30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ht="16.5" customHeight="1">
      <c r="A70" s="25">
        <v>46225.0</v>
      </c>
      <c r="B70" s="26">
        <f t="shared" si="22"/>
        <v>46225</v>
      </c>
      <c r="C70" s="27"/>
      <c r="D70" s="34"/>
      <c r="E70" s="3">
        <v>2251.0</v>
      </c>
      <c r="F70" s="3">
        <f t="shared" si="23"/>
        <v>18376</v>
      </c>
      <c r="G70" s="9">
        <f t="shared" si="21"/>
        <v>8624</v>
      </c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ht="16.5" customHeight="1">
      <c r="A71" s="25">
        <v>46226.0</v>
      </c>
      <c r="B71" s="26">
        <f t="shared" si="22"/>
        <v>46226</v>
      </c>
      <c r="C71" s="27"/>
      <c r="D71" s="3"/>
      <c r="E71" s="3">
        <v>2241.0</v>
      </c>
      <c r="F71" s="3">
        <f t="shared" si="23"/>
        <v>20617</v>
      </c>
      <c r="G71" s="9">
        <f t="shared" si="21"/>
        <v>6383</v>
      </c>
      <c r="H71" s="104"/>
      <c r="I71" s="3"/>
      <c r="J71" s="30"/>
      <c r="K71" s="30"/>
      <c r="L71" s="30"/>
      <c r="M71" s="22"/>
      <c r="N71" s="23"/>
      <c r="O71" s="23"/>
      <c r="P71" s="30"/>
      <c r="Q71" s="3"/>
      <c r="R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ht="16.5" customHeight="1">
      <c r="A72" s="25">
        <v>46227.0</v>
      </c>
      <c r="B72" s="26">
        <f t="shared" si="22"/>
        <v>46227</v>
      </c>
      <c r="C72" s="27"/>
      <c r="D72" s="3"/>
      <c r="E72" s="3">
        <v>2056.0</v>
      </c>
      <c r="F72" s="3">
        <f t="shared" si="23"/>
        <v>22673</v>
      </c>
      <c r="G72" s="9">
        <f t="shared" si="21"/>
        <v>4327</v>
      </c>
      <c r="H72" s="104"/>
      <c r="I72" s="3"/>
      <c r="J72" s="30"/>
      <c r="K72" s="30"/>
      <c r="L72" s="30"/>
      <c r="M72" s="22"/>
      <c r="N72" s="23"/>
      <c r="O72" s="23"/>
      <c r="P72" s="30"/>
      <c r="Q72" s="3"/>
      <c r="R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ht="16.5" customHeight="1">
      <c r="A73" s="25">
        <v>46228.0</v>
      </c>
      <c r="B73" s="26">
        <f t="shared" si="22"/>
        <v>46228</v>
      </c>
      <c r="C73" s="27"/>
      <c r="D73" s="3"/>
      <c r="E73" s="3">
        <v>2261.0</v>
      </c>
      <c r="F73" s="3">
        <f t="shared" si="23"/>
        <v>24934</v>
      </c>
      <c r="G73" s="9">
        <f t="shared" si="21"/>
        <v>2066</v>
      </c>
      <c r="H73" s="104"/>
      <c r="I73" s="3"/>
      <c r="J73" s="30"/>
      <c r="K73" s="30"/>
      <c r="L73" s="30"/>
      <c r="M73" s="22"/>
      <c r="N73" s="23"/>
      <c r="O73" s="23"/>
      <c r="P73" s="30"/>
      <c r="Q73" s="3"/>
      <c r="R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ht="16.5" customHeight="1">
      <c r="A74" s="25">
        <v>46229.0</v>
      </c>
      <c r="B74" s="26">
        <f t="shared" si="22"/>
        <v>46229</v>
      </c>
      <c r="C74" s="27"/>
      <c r="D74" s="3"/>
      <c r="E74" s="3">
        <v>2066.0</v>
      </c>
      <c r="F74" s="3">
        <f t="shared" si="23"/>
        <v>27000</v>
      </c>
      <c r="G74" s="9">
        <f t="shared" si="21"/>
        <v>0</v>
      </c>
      <c r="H74" s="104"/>
      <c r="I74" s="3"/>
      <c r="J74" s="30"/>
      <c r="K74" s="30"/>
      <c r="L74" s="30"/>
      <c r="M74" s="22"/>
      <c r="N74" s="23"/>
      <c r="O74" s="23"/>
      <c r="P74" s="30"/>
      <c r="Q74" s="3"/>
      <c r="R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ht="16.5" customHeight="1">
      <c r="A75" s="25"/>
      <c r="B75" s="1"/>
      <c r="C75" s="27" t="s">
        <v>1969</v>
      </c>
      <c r="D75" s="3">
        <v>10000.0</v>
      </c>
      <c r="E75" s="3">
        <v>256.0</v>
      </c>
      <c r="F75" s="3">
        <f>E75</f>
        <v>256</v>
      </c>
      <c r="G75" s="9">
        <f t="shared" ref="G75:G80" si="24">$D$75-F75</f>
        <v>9744</v>
      </c>
      <c r="H75" s="42">
        <v>46253.0</v>
      </c>
      <c r="I75" s="3">
        <v>10000.0</v>
      </c>
      <c r="J75" s="30" t="s">
        <v>1970</v>
      </c>
      <c r="L75" s="21" t="s">
        <v>673</v>
      </c>
      <c r="M75" s="22" t="s">
        <v>1989</v>
      </c>
      <c r="N75" s="23" t="s">
        <v>718</v>
      </c>
      <c r="Q75" s="23" t="s">
        <v>517</v>
      </c>
      <c r="R75" s="23" t="s">
        <v>1669</v>
      </c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ht="16.5" customHeight="1">
      <c r="A76" s="25">
        <v>46230.0</v>
      </c>
      <c r="B76" s="26">
        <f t="shared" ref="B76:B80" si="25">A76</f>
        <v>46230</v>
      </c>
      <c r="C76" s="27"/>
      <c r="D76" s="34"/>
      <c r="E76" s="3">
        <v>2281.0</v>
      </c>
      <c r="F76" s="3">
        <f t="shared" ref="F76:F80" si="26">F75+E76</f>
        <v>2537</v>
      </c>
      <c r="G76" s="9">
        <f t="shared" si="24"/>
        <v>7463</v>
      </c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ht="16.5" customHeight="1">
      <c r="A77" s="25">
        <v>46231.0</v>
      </c>
      <c r="B77" s="26">
        <f t="shared" si="25"/>
        <v>46231</v>
      </c>
      <c r="C77" s="27"/>
      <c r="D77" s="34"/>
      <c r="E77" s="3">
        <v>2204.0</v>
      </c>
      <c r="F77" s="3">
        <f t="shared" si="26"/>
        <v>4741</v>
      </c>
      <c r="G77" s="9">
        <f t="shared" si="24"/>
        <v>5259</v>
      </c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ht="16.5" customHeight="1">
      <c r="A78" s="25">
        <v>46232.0</v>
      </c>
      <c r="B78" s="26">
        <f t="shared" si="25"/>
        <v>46232</v>
      </c>
      <c r="C78" s="27"/>
      <c r="D78" s="34"/>
      <c r="E78" s="3">
        <v>2206.0</v>
      </c>
      <c r="F78" s="3">
        <f t="shared" si="26"/>
        <v>6947</v>
      </c>
      <c r="G78" s="9">
        <f t="shared" si="24"/>
        <v>3053</v>
      </c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ht="16.5" customHeight="1">
      <c r="A79" s="25">
        <v>46233.0</v>
      </c>
      <c r="B79" s="26">
        <f t="shared" si="25"/>
        <v>46233</v>
      </c>
      <c r="C79" s="27"/>
      <c r="D79" s="3"/>
      <c r="E79" s="3">
        <v>2203.0</v>
      </c>
      <c r="F79" s="3">
        <f t="shared" si="26"/>
        <v>9150</v>
      </c>
      <c r="G79" s="9">
        <f t="shared" si="24"/>
        <v>850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ht="16.5" customHeight="1">
      <c r="A80" s="25">
        <v>46234.0</v>
      </c>
      <c r="B80" s="26">
        <f t="shared" si="25"/>
        <v>46234</v>
      </c>
      <c r="C80" s="27"/>
      <c r="D80" s="3"/>
      <c r="E80" s="3">
        <v>850.0</v>
      </c>
      <c r="F80" s="3">
        <f t="shared" si="26"/>
        <v>10000</v>
      </c>
      <c r="G80" s="9">
        <f t="shared" si="24"/>
        <v>0</v>
      </c>
      <c r="H80" s="104"/>
      <c r="I80" s="3"/>
      <c r="J80" s="30"/>
      <c r="K80" s="30"/>
      <c r="L80" s="30"/>
      <c r="M80" s="22"/>
      <c r="N80" s="23"/>
      <c r="O80" s="23"/>
      <c r="P80" s="30"/>
      <c r="Q80" s="3"/>
      <c r="R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ht="16.5" customHeight="1">
      <c r="A81" s="25"/>
      <c r="B81" s="26"/>
      <c r="C81" s="27" t="s">
        <v>1969</v>
      </c>
      <c r="D81" s="3">
        <v>5000.0</v>
      </c>
      <c r="E81" s="3">
        <v>1456.0</v>
      </c>
      <c r="F81" s="3">
        <f>E81</f>
        <v>1456</v>
      </c>
      <c r="G81" s="9">
        <f t="shared" ref="G81:G83" si="27">$D$81-F81</f>
        <v>3544</v>
      </c>
      <c r="H81" s="42">
        <v>46258.0</v>
      </c>
      <c r="I81" s="3">
        <v>5000.0</v>
      </c>
      <c r="J81" s="30" t="s">
        <v>1970</v>
      </c>
      <c r="L81" s="21" t="s">
        <v>673</v>
      </c>
      <c r="M81" s="22" t="s">
        <v>1990</v>
      </c>
      <c r="N81" s="23"/>
      <c r="O81" s="23"/>
      <c r="P81" s="30"/>
      <c r="Q81" s="23" t="s">
        <v>517</v>
      </c>
      <c r="R81" s="23" t="s">
        <v>1669</v>
      </c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ht="16.5" customHeight="1">
      <c r="A82" s="25">
        <v>46235.0</v>
      </c>
      <c r="B82" s="26">
        <f t="shared" ref="B82:B109" si="28">A82</f>
        <v>46235</v>
      </c>
      <c r="C82" s="27"/>
      <c r="D82" s="3"/>
      <c r="E82" s="3">
        <v>1447.0</v>
      </c>
      <c r="F82" s="3">
        <f t="shared" ref="F82:F83" si="29">F81+E82</f>
        <v>2903</v>
      </c>
      <c r="G82" s="9">
        <f t="shared" si="27"/>
        <v>2097</v>
      </c>
      <c r="H82" s="104"/>
      <c r="I82" s="3"/>
      <c r="J82" s="30"/>
      <c r="K82" s="30"/>
      <c r="L82" s="30"/>
      <c r="M82" s="22"/>
      <c r="N82" s="23"/>
      <c r="O82" s="23"/>
      <c r="P82" s="30"/>
      <c r="Q82" s="3"/>
      <c r="R82" s="3"/>
    </row>
    <row r="83" ht="16.5" customHeight="1">
      <c r="A83" s="25">
        <v>46236.0</v>
      </c>
      <c r="B83" s="26">
        <f t="shared" si="28"/>
        <v>46236</v>
      </c>
      <c r="C83" s="27"/>
      <c r="D83" s="3"/>
      <c r="E83" s="3">
        <v>0.0</v>
      </c>
      <c r="F83" s="3">
        <f t="shared" si="29"/>
        <v>2903</v>
      </c>
      <c r="G83" s="9">
        <f t="shared" si="27"/>
        <v>2097</v>
      </c>
      <c r="H83" s="42" t="s">
        <v>1576</v>
      </c>
      <c r="I83" s="3"/>
      <c r="J83" s="30"/>
      <c r="K83" s="30"/>
      <c r="L83" s="30"/>
      <c r="M83" s="22"/>
      <c r="N83" s="23"/>
      <c r="O83" s="23"/>
      <c r="P83" s="30"/>
      <c r="Q83" s="3"/>
      <c r="R83" s="3"/>
    </row>
    <row r="84" ht="16.5" customHeight="1">
      <c r="A84" s="25">
        <v>46237.0</v>
      </c>
      <c r="B84" s="26">
        <f t="shared" si="28"/>
        <v>46237</v>
      </c>
      <c r="C84" s="27" t="s">
        <v>1991</v>
      </c>
      <c r="D84" s="3">
        <v>1500.0</v>
      </c>
      <c r="E84" s="3">
        <v>120.0</v>
      </c>
      <c r="F84" s="3">
        <f>E84</f>
        <v>120</v>
      </c>
      <c r="G84" s="29">
        <f t="shared" ref="G84:G92" si="30">$D$84-F84</f>
        <v>1380</v>
      </c>
      <c r="H84" s="42">
        <v>46246.0</v>
      </c>
      <c r="I84" s="3">
        <v>1500.0</v>
      </c>
      <c r="J84" s="30" t="s">
        <v>1992</v>
      </c>
      <c r="L84" s="30" t="s">
        <v>1596</v>
      </c>
      <c r="M84" s="22" t="s">
        <v>1993</v>
      </c>
      <c r="Q84" s="40" t="s">
        <v>241</v>
      </c>
      <c r="R84" s="40" t="s">
        <v>1502</v>
      </c>
    </row>
    <row r="85" ht="16.5" customHeight="1">
      <c r="A85" s="25">
        <v>46238.0</v>
      </c>
      <c r="B85" s="26">
        <f t="shared" si="28"/>
        <v>46238</v>
      </c>
      <c r="C85" s="27"/>
      <c r="D85" s="34"/>
      <c r="E85" s="3">
        <v>179.0</v>
      </c>
      <c r="F85" s="3">
        <f t="shared" ref="F85:F92" si="31">F84+E85</f>
        <v>299</v>
      </c>
      <c r="G85" s="29">
        <f t="shared" si="30"/>
        <v>1201</v>
      </c>
    </row>
    <row r="86" ht="16.5" customHeight="1">
      <c r="A86" s="25">
        <v>46239.0</v>
      </c>
      <c r="B86" s="26">
        <f t="shared" si="28"/>
        <v>46239</v>
      </c>
      <c r="C86" s="27"/>
      <c r="D86" s="34"/>
      <c r="E86" s="3">
        <v>190.0</v>
      </c>
      <c r="F86" s="3">
        <f t="shared" si="31"/>
        <v>489</v>
      </c>
      <c r="G86" s="29">
        <f t="shared" si="30"/>
        <v>1011</v>
      </c>
    </row>
    <row r="87" ht="16.5" customHeight="1">
      <c r="A87" s="25">
        <v>46240.0</v>
      </c>
      <c r="B87" s="26">
        <f t="shared" si="28"/>
        <v>46240</v>
      </c>
      <c r="C87" s="27"/>
      <c r="D87" s="34"/>
      <c r="E87" s="3">
        <v>191.0</v>
      </c>
      <c r="F87" s="3">
        <f t="shared" si="31"/>
        <v>680</v>
      </c>
      <c r="G87" s="29">
        <f t="shared" si="30"/>
        <v>820</v>
      </c>
    </row>
    <row r="88" ht="16.5" customHeight="1">
      <c r="A88" s="25">
        <v>46241.0</v>
      </c>
      <c r="B88" s="26">
        <f t="shared" si="28"/>
        <v>46241</v>
      </c>
      <c r="C88" s="27"/>
      <c r="D88" s="34"/>
      <c r="E88" s="3">
        <v>192.0</v>
      </c>
      <c r="F88" s="3">
        <f t="shared" si="31"/>
        <v>872</v>
      </c>
      <c r="G88" s="29">
        <f t="shared" si="30"/>
        <v>628</v>
      </c>
    </row>
    <row r="89" ht="16.5" customHeight="1">
      <c r="A89" s="25">
        <v>46242.0</v>
      </c>
      <c r="B89" s="26">
        <f t="shared" si="28"/>
        <v>46242</v>
      </c>
      <c r="C89" s="27"/>
      <c r="D89" s="34"/>
      <c r="E89" s="3">
        <v>191.0</v>
      </c>
      <c r="F89" s="3">
        <f t="shared" si="31"/>
        <v>1063</v>
      </c>
      <c r="G89" s="29">
        <f t="shared" si="30"/>
        <v>437</v>
      </c>
    </row>
    <row r="90" ht="16.5" customHeight="1">
      <c r="A90" s="25">
        <v>46243.0</v>
      </c>
      <c r="B90" s="26">
        <f t="shared" si="28"/>
        <v>46243</v>
      </c>
      <c r="C90" s="27"/>
      <c r="D90" s="34"/>
      <c r="E90" s="3">
        <v>192.0</v>
      </c>
      <c r="F90" s="3">
        <f t="shared" si="31"/>
        <v>1255</v>
      </c>
      <c r="G90" s="29">
        <f t="shared" si="30"/>
        <v>245</v>
      </c>
      <c r="J90" s="27"/>
    </row>
    <row r="91" ht="16.5" customHeight="1">
      <c r="A91" s="25">
        <v>46244.0</v>
      </c>
      <c r="B91" s="26">
        <f t="shared" si="28"/>
        <v>46244</v>
      </c>
      <c r="C91" s="27"/>
      <c r="D91" s="34"/>
      <c r="E91" s="3">
        <v>191.0</v>
      </c>
      <c r="F91" s="3">
        <f t="shared" si="31"/>
        <v>1446</v>
      </c>
      <c r="G91" s="29">
        <f t="shared" si="30"/>
        <v>54</v>
      </c>
      <c r="J91" s="27"/>
    </row>
    <row r="92" ht="16.5" customHeight="1">
      <c r="A92" s="25">
        <v>46245.0</v>
      </c>
      <c r="B92" s="26">
        <f t="shared" si="28"/>
        <v>46245</v>
      </c>
      <c r="C92" s="27"/>
      <c r="D92" s="34"/>
      <c r="E92" s="3">
        <v>179.0</v>
      </c>
      <c r="F92" s="3">
        <f t="shared" si="31"/>
        <v>1625</v>
      </c>
      <c r="G92" s="29">
        <f t="shared" si="30"/>
        <v>-125</v>
      </c>
      <c r="J92" s="27"/>
    </row>
    <row r="93" ht="16.5" customHeight="1">
      <c r="A93" s="25">
        <v>46246.0</v>
      </c>
      <c r="B93" s="26">
        <f t="shared" si="28"/>
        <v>46246</v>
      </c>
      <c r="C93" s="27" t="s">
        <v>1994</v>
      </c>
      <c r="D93" s="3">
        <v>5000.0</v>
      </c>
      <c r="E93" s="3">
        <v>1102.0</v>
      </c>
      <c r="F93" s="3">
        <f>E93</f>
        <v>1102</v>
      </c>
      <c r="G93" s="9">
        <f t="shared" ref="G93:G97" si="32">$D$93-F93</f>
        <v>3898</v>
      </c>
      <c r="H93" s="42">
        <v>46254.0</v>
      </c>
      <c r="I93" s="3">
        <v>5000.0</v>
      </c>
      <c r="J93" s="30" t="s">
        <v>1595</v>
      </c>
      <c r="K93" s="59">
        <v>46234.0</v>
      </c>
      <c r="L93" s="30" t="s">
        <v>1596</v>
      </c>
      <c r="M93" s="22" t="s">
        <v>1995</v>
      </c>
      <c r="Q93" s="40" t="s">
        <v>517</v>
      </c>
      <c r="R93" s="40" t="s">
        <v>1996</v>
      </c>
    </row>
    <row r="94" ht="16.5" customHeight="1">
      <c r="A94" s="25">
        <v>46247.0</v>
      </c>
      <c r="B94" s="26">
        <f t="shared" si="28"/>
        <v>46247</v>
      </c>
      <c r="C94" s="27"/>
      <c r="D94" s="34"/>
      <c r="E94" s="3">
        <v>1438.0</v>
      </c>
      <c r="F94" s="3">
        <f t="shared" ref="F94:F97" si="33">F93+E94</f>
        <v>2540</v>
      </c>
      <c r="G94" s="9">
        <f t="shared" si="32"/>
        <v>2460</v>
      </c>
    </row>
    <row r="95" ht="16.5" customHeight="1">
      <c r="A95" s="25">
        <v>46248.0</v>
      </c>
      <c r="B95" s="26">
        <f t="shared" si="28"/>
        <v>46248</v>
      </c>
      <c r="C95" s="27"/>
      <c r="D95" s="34"/>
      <c r="E95" s="3">
        <v>1431.0</v>
      </c>
      <c r="F95" s="3">
        <f t="shared" si="33"/>
        <v>3971</v>
      </c>
      <c r="G95" s="9">
        <f t="shared" si="32"/>
        <v>1029</v>
      </c>
    </row>
    <row r="96" ht="16.5" customHeight="1">
      <c r="A96" s="25">
        <v>46249.0</v>
      </c>
      <c r="B96" s="26">
        <f t="shared" si="28"/>
        <v>46249</v>
      </c>
      <c r="C96" s="27"/>
      <c r="D96" s="34"/>
      <c r="E96" s="3">
        <v>1421.0</v>
      </c>
      <c r="F96" s="3">
        <f t="shared" si="33"/>
        <v>5392</v>
      </c>
      <c r="G96" s="9">
        <f t="shared" si="32"/>
        <v>-392</v>
      </c>
    </row>
    <row r="97" ht="16.5" customHeight="1">
      <c r="A97" s="25">
        <v>46250.0</v>
      </c>
      <c r="B97" s="26">
        <f t="shared" si="28"/>
        <v>46250</v>
      </c>
      <c r="C97" s="27"/>
      <c r="D97" s="34"/>
      <c r="E97" s="3">
        <v>51.0</v>
      </c>
      <c r="F97" s="3">
        <f t="shared" si="33"/>
        <v>5443</v>
      </c>
      <c r="G97" s="9">
        <f t="shared" si="32"/>
        <v>-443</v>
      </c>
    </row>
    <row r="98" ht="16.5" customHeight="1">
      <c r="A98" s="25">
        <v>46251.0</v>
      </c>
      <c r="B98" s="26">
        <f t="shared" si="28"/>
        <v>46251</v>
      </c>
      <c r="C98" s="27" t="s">
        <v>1969</v>
      </c>
      <c r="D98" s="3">
        <f>I102</f>
        <v>24000</v>
      </c>
      <c r="E98" s="3">
        <v>1586.0</v>
      </c>
      <c r="F98" s="3">
        <f>E98</f>
        <v>1586</v>
      </c>
      <c r="G98" s="9">
        <f t="shared" ref="G98:G109" si="34">$D$98-F98</f>
        <v>22414</v>
      </c>
      <c r="H98" s="1">
        <v>46260.0</v>
      </c>
      <c r="I98" s="14">
        <v>10000.0</v>
      </c>
      <c r="J98" s="30" t="s">
        <v>1970</v>
      </c>
      <c r="K98" s="31">
        <v>46240.0</v>
      </c>
      <c r="L98" s="21" t="s">
        <v>673</v>
      </c>
      <c r="M98" s="23" t="s">
        <v>1997</v>
      </c>
      <c r="P98" s="21">
        <v>188.0</v>
      </c>
      <c r="Q98" s="23" t="s">
        <v>1998</v>
      </c>
      <c r="R98" s="23" t="s">
        <v>1669</v>
      </c>
    </row>
    <row r="99" ht="16.5" customHeight="1">
      <c r="A99" s="25">
        <v>46252.0</v>
      </c>
      <c r="B99" s="26">
        <f t="shared" si="28"/>
        <v>46252</v>
      </c>
      <c r="C99" s="27"/>
      <c r="D99" s="34"/>
      <c r="E99" s="3">
        <v>2115.0</v>
      </c>
      <c r="F99" s="3">
        <f t="shared" ref="F99:F109" si="35">F98+E99</f>
        <v>3701</v>
      </c>
      <c r="G99" s="9">
        <f t="shared" si="34"/>
        <v>20299</v>
      </c>
      <c r="H99" s="1">
        <v>46268.0</v>
      </c>
      <c r="I99" s="14">
        <v>2000.0</v>
      </c>
      <c r="J99" s="30" t="s">
        <v>1970</v>
      </c>
      <c r="L99" s="21" t="s">
        <v>673</v>
      </c>
      <c r="M99" s="40" t="s">
        <v>1999</v>
      </c>
      <c r="N99" s="21" t="s">
        <v>855</v>
      </c>
      <c r="P99" s="21">
        <v>37.6</v>
      </c>
      <c r="Q99" s="23" t="s">
        <v>517</v>
      </c>
      <c r="R99" s="23" t="s">
        <v>1669</v>
      </c>
    </row>
    <row r="100" ht="16.5" customHeight="1">
      <c r="A100" s="25">
        <v>46253.0</v>
      </c>
      <c r="B100" s="26">
        <f t="shared" si="28"/>
        <v>46253</v>
      </c>
      <c r="C100" s="27"/>
      <c r="D100" s="34"/>
      <c r="E100" s="3">
        <v>2019.0</v>
      </c>
      <c r="F100" s="3">
        <f t="shared" si="35"/>
        <v>5720</v>
      </c>
      <c r="G100" s="9">
        <f t="shared" si="34"/>
        <v>18280</v>
      </c>
      <c r="H100" s="1">
        <v>46279.0</v>
      </c>
      <c r="I100" s="14">
        <v>6000.0</v>
      </c>
      <c r="J100" s="30" t="s">
        <v>1970</v>
      </c>
      <c r="L100" s="21" t="s">
        <v>673</v>
      </c>
      <c r="M100" s="40" t="s">
        <v>2000</v>
      </c>
      <c r="N100" s="21" t="s">
        <v>855</v>
      </c>
      <c r="P100" s="21">
        <v>112.8</v>
      </c>
      <c r="Q100" s="23" t="s">
        <v>846</v>
      </c>
      <c r="R100" s="23" t="s">
        <v>1669</v>
      </c>
    </row>
    <row r="101" ht="16.5" customHeight="1">
      <c r="A101" s="25">
        <v>46254.0</v>
      </c>
      <c r="B101" s="26">
        <f t="shared" si="28"/>
        <v>46254</v>
      </c>
      <c r="C101" s="27"/>
      <c r="D101" s="34"/>
      <c r="E101" s="3">
        <v>2313.0</v>
      </c>
      <c r="F101" s="3">
        <f t="shared" si="35"/>
        <v>8033</v>
      </c>
      <c r="G101" s="9">
        <f t="shared" si="34"/>
        <v>15967</v>
      </c>
      <c r="H101" s="1">
        <v>46307.0</v>
      </c>
      <c r="I101" s="14">
        <v>6000.0</v>
      </c>
      <c r="J101" s="30" t="s">
        <v>1970</v>
      </c>
      <c r="M101" s="40" t="s">
        <v>2001</v>
      </c>
      <c r="N101" s="21" t="s">
        <v>855</v>
      </c>
      <c r="P101" s="21">
        <v>112.8</v>
      </c>
      <c r="Q101" s="23" t="s">
        <v>2002</v>
      </c>
      <c r="R101" s="23" t="s">
        <v>1669</v>
      </c>
      <c r="U101" s="3"/>
    </row>
    <row r="102" ht="16.5" customHeight="1">
      <c r="A102" s="25">
        <v>46255.0</v>
      </c>
      <c r="B102" s="26">
        <f t="shared" si="28"/>
        <v>46255</v>
      </c>
      <c r="C102" s="27"/>
      <c r="D102" s="34"/>
      <c r="E102" s="3">
        <v>2107.0</v>
      </c>
      <c r="F102" s="3">
        <f t="shared" si="35"/>
        <v>10140</v>
      </c>
      <c r="G102" s="9">
        <f t="shared" si="34"/>
        <v>13860</v>
      </c>
      <c r="I102" s="14">
        <f>SUM(I98:I101)</f>
        <v>24000</v>
      </c>
      <c r="P102" s="21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ht="16.5" customHeight="1">
      <c r="A103" s="25">
        <v>46256.0</v>
      </c>
      <c r="B103" s="26">
        <f t="shared" si="28"/>
        <v>46256</v>
      </c>
      <c r="C103" s="27"/>
      <c r="D103" s="34"/>
      <c r="E103" s="3">
        <v>2358.0</v>
      </c>
      <c r="F103" s="3">
        <f t="shared" si="35"/>
        <v>12498</v>
      </c>
      <c r="G103" s="9">
        <f t="shared" si="34"/>
        <v>11502</v>
      </c>
      <c r="P103" s="21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ht="16.5" customHeight="1">
      <c r="A104" s="25">
        <v>46257.0</v>
      </c>
      <c r="B104" s="26">
        <f t="shared" si="28"/>
        <v>46257</v>
      </c>
      <c r="E104" s="3">
        <v>2338.0</v>
      </c>
      <c r="F104" s="3">
        <f t="shared" si="35"/>
        <v>14836</v>
      </c>
      <c r="G104" s="9">
        <f t="shared" si="34"/>
        <v>9164</v>
      </c>
      <c r="P104" s="21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ht="16.5" customHeight="1">
      <c r="A105" s="25">
        <v>46258.0</v>
      </c>
      <c r="B105" s="26">
        <f t="shared" si="28"/>
        <v>46258</v>
      </c>
      <c r="E105" s="3">
        <v>2288.0</v>
      </c>
      <c r="F105" s="3">
        <f t="shared" si="35"/>
        <v>17124</v>
      </c>
      <c r="G105" s="9">
        <f t="shared" si="34"/>
        <v>6876</v>
      </c>
      <c r="P105" s="21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ht="16.5" customHeight="1">
      <c r="A106" s="25">
        <v>46259.0</v>
      </c>
      <c r="B106" s="26">
        <f t="shared" si="28"/>
        <v>46259</v>
      </c>
      <c r="E106" s="3">
        <v>2266.0</v>
      </c>
      <c r="F106" s="3">
        <f t="shared" si="35"/>
        <v>19390</v>
      </c>
      <c r="G106" s="9">
        <f t="shared" si="34"/>
        <v>4610</v>
      </c>
      <c r="P106" s="21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ht="16.5" customHeight="1">
      <c r="A107" s="25">
        <v>46260.0</v>
      </c>
      <c r="B107" s="26">
        <f t="shared" si="28"/>
        <v>46260</v>
      </c>
      <c r="E107" s="3">
        <v>2302.0</v>
      </c>
      <c r="F107" s="3">
        <f t="shared" si="35"/>
        <v>21692</v>
      </c>
      <c r="G107" s="9">
        <f t="shared" si="34"/>
        <v>2308</v>
      </c>
      <c r="P107" s="21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ht="16.5" customHeight="1">
      <c r="A108" s="25">
        <v>46261.0</v>
      </c>
      <c r="B108" s="26">
        <f t="shared" si="28"/>
        <v>46261</v>
      </c>
      <c r="E108" s="3">
        <v>1839.0</v>
      </c>
      <c r="F108" s="3">
        <f t="shared" si="35"/>
        <v>23531</v>
      </c>
      <c r="G108" s="9">
        <f t="shared" si="34"/>
        <v>469</v>
      </c>
      <c r="P108" s="21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ht="16.5" customHeight="1">
      <c r="A109" s="25">
        <v>46262.0</v>
      </c>
      <c r="B109" s="26">
        <f t="shared" si="28"/>
        <v>46262</v>
      </c>
      <c r="E109" s="3">
        <v>191.0</v>
      </c>
      <c r="F109" s="3">
        <f t="shared" si="35"/>
        <v>23722</v>
      </c>
      <c r="G109" s="9">
        <f t="shared" si="34"/>
        <v>278</v>
      </c>
      <c r="H109" s="104"/>
      <c r="I109" s="3"/>
      <c r="J109" s="30"/>
      <c r="K109" s="30"/>
      <c r="L109" s="30"/>
      <c r="M109" s="22"/>
      <c r="N109" s="23"/>
      <c r="O109" s="23"/>
      <c r="P109" s="30"/>
      <c r="Q109" s="3"/>
      <c r="R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ht="16.5" customHeight="1">
      <c r="A110" s="25"/>
      <c r="B110" s="26"/>
      <c r="C110" s="27" t="s">
        <v>2003</v>
      </c>
      <c r="D110" s="3">
        <v>5100.0</v>
      </c>
      <c r="E110" s="3">
        <v>1034.0</v>
      </c>
      <c r="F110" s="3">
        <f>E110</f>
        <v>1034</v>
      </c>
      <c r="G110" s="9">
        <f t="shared" ref="G110:G113" si="36">$D$110-F110</f>
        <v>4066</v>
      </c>
      <c r="H110" s="42">
        <v>46265.0</v>
      </c>
      <c r="I110" s="3">
        <v>5100.0</v>
      </c>
      <c r="J110" s="30" t="s">
        <v>340</v>
      </c>
      <c r="L110" s="30" t="s">
        <v>342</v>
      </c>
      <c r="M110" s="22" t="s">
        <v>2004</v>
      </c>
      <c r="Q110" s="40" t="s">
        <v>621</v>
      </c>
      <c r="R110" s="40" t="s">
        <v>2005</v>
      </c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ht="16.5" customHeight="1">
      <c r="A111" s="25">
        <v>46263.0</v>
      </c>
      <c r="B111" s="26">
        <f t="shared" ref="B111:B170" si="37">A111</f>
        <v>46263</v>
      </c>
      <c r="C111" s="27"/>
      <c r="D111" s="3"/>
      <c r="E111" s="3">
        <v>1526.0</v>
      </c>
      <c r="F111" s="3">
        <f t="shared" ref="F111:F113" si="38">F110+E111</f>
        <v>2560</v>
      </c>
      <c r="G111" s="9">
        <f t="shared" si="36"/>
        <v>2540</v>
      </c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ht="16.5" customHeight="1">
      <c r="A112" s="25">
        <v>46264.0</v>
      </c>
      <c r="B112" s="26">
        <f t="shared" si="37"/>
        <v>46264</v>
      </c>
      <c r="C112" s="27"/>
      <c r="D112" s="3"/>
      <c r="E112" s="3">
        <v>1404.0</v>
      </c>
      <c r="F112" s="3">
        <f t="shared" si="38"/>
        <v>3964</v>
      </c>
      <c r="G112" s="9">
        <f t="shared" si="36"/>
        <v>1136</v>
      </c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ht="16.5" customHeight="1">
      <c r="A113" s="25">
        <v>46265.0</v>
      </c>
      <c r="B113" s="26">
        <f t="shared" si="37"/>
        <v>46265</v>
      </c>
      <c r="C113" s="27"/>
      <c r="D113" s="3"/>
      <c r="E113" s="3">
        <v>1262.0</v>
      </c>
      <c r="F113" s="3">
        <f t="shared" si="38"/>
        <v>5226</v>
      </c>
      <c r="G113" s="9">
        <f t="shared" si="36"/>
        <v>-126</v>
      </c>
      <c r="H113" s="104"/>
      <c r="I113" s="3"/>
      <c r="J113" s="30"/>
      <c r="K113" s="30"/>
      <c r="L113" s="30"/>
      <c r="M113" s="22"/>
      <c r="N113" s="23"/>
      <c r="O113" s="23"/>
      <c r="P113" s="30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ht="16.5" customHeight="1">
      <c r="A114" s="25">
        <v>46266.0</v>
      </c>
      <c r="B114" s="26">
        <f t="shared" si="37"/>
        <v>46266</v>
      </c>
      <c r="C114" s="27" t="s">
        <v>2006</v>
      </c>
      <c r="D114" s="3">
        <v>100.0</v>
      </c>
      <c r="E114" s="3">
        <v>137.0</v>
      </c>
      <c r="F114" s="3">
        <f>E114</f>
        <v>137</v>
      </c>
      <c r="G114" s="9">
        <f>$D$114-F114</f>
        <v>-37</v>
      </c>
      <c r="H114" s="42">
        <v>46289.0</v>
      </c>
      <c r="I114" s="3">
        <v>100.0</v>
      </c>
      <c r="J114" s="30" t="s">
        <v>340</v>
      </c>
      <c r="K114" s="30"/>
      <c r="L114" s="30" t="s">
        <v>342</v>
      </c>
      <c r="M114" s="22" t="s">
        <v>2007</v>
      </c>
      <c r="N114" s="23"/>
      <c r="O114" s="23"/>
      <c r="P114" s="30"/>
      <c r="Q114" s="40" t="s">
        <v>345</v>
      </c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ht="16.5" customHeight="1">
      <c r="A115" s="25">
        <v>46267.0</v>
      </c>
      <c r="B115" s="26">
        <f t="shared" si="37"/>
        <v>46267</v>
      </c>
      <c r="C115" s="27" t="s">
        <v>392</v>
      </c>
      <c r="D115" s="3"/>
      <c r="E115" s="3"/>
      <c r="F115" s="3"/>
      <c r="G115" s="9"/>
      <c r="H115" s="42"/>
      <c r="I115" s="3"/>
      <c r="J115" s="30"/>
      <c r="K115" s="30"/>
      <c r="L115" s="30"/>
      <c r="M115" s="22"/>
      <c r="N115" s="23"/>
      <c r="O115" s="23"/>
      <c r="P115" s="30"/>
      <c r="Q115" s="40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ht="16.5" customHeight="1">
      <c r="A116" s="25">
        <v>46268.0</v>
      </c>
      <c r="B116" s="26">
        <f t="shared" si="37"/>
        <v>46268</v>
      </c>
      <c r="C116" s="27" t="s">
        <v>2008</v>
      </c>
      <c r="D116" s="3">
        <v>300.0</v>
      </c>
      <c r="E116" s="3">
        <v>698.0</v>
      </c>
      <c r="F116" s="3">
        <f t="shared" ref="F116:F117" si="39">E116</f>
        <v>698</v>
      </c>
      <c r="G116" s="9">
        <f>$D$116-F116</f>
        <v>-398</v>
      </c>
      <c r="H116" s="42">
        <v>46289.0</v>
      </c>
      <c r="I116" s="3">
        <v>300.0</v>
      </c>
      <c r="J116" s="30" t="s">
        <v>340</v>
      </c>
      <c r="K116" s="30"/>
      <c r="L116" s="30" t="s">
        <v>342</v>
      </c>
      <c r="M116" s="22" t="s">
        <v>2009</v>
      </c>
      <c r="N116" s="23"/>
      <c r="O116" s="23"/>
      <c r="P116" s="30"/>
      <c r="Q116" s="40" t="s">
        <v>345</v>
      </c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ht="16.5" customHeight="1">
      <c r="A117" s="25">
        <v>46269.0</v>
      </c>
      <c r="B117" s="26">
        <f t="shared" si="37"/>
        <v>46269</v>
      </c>
      <c r="C117" s="27" t="s">
        <v>1991</v>
      </c>
      <c r="D117" s="3">
        <v>1445.0</v>
      </c>
      <c r="E117" s="3">
        <v>214.0</v>
      </c>
      <c r="F117" s="3">
        <f t="shared" si="39"/>
        <v>214</v>
      </c>
      <c r="G117" s="29">
        <f t="shared" ref="G117:G122" si="40">$D$117-F117</f>
        <v>1231</v>
      </c>
      <c r="H117" s="42">
        <v>46273.0</v>
      </c>
      <c r="I117" s="3">
        <v>1145.0</v>
      </c>
      <c r="J117" s="30" t="s">
        <v>1992</v>
      </c>
      <c r="K117" s="31">
        <v>46259.0</v>
      </c>
      <c r="L117" s="30" t="s">
        <v>1596</v>
      </c>
      <c r="M117" s="22" t="s">
        <v>2010</v>
      </c>
      <c r="Q117" s="40" t="s">
        <v>604</v>
      </c>
      <c r="R117" s="40" t="s">
        <v>1502</v>
      </c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ht="16.5" customHeight="1">
      <c r="A118" s="25">
        <v>46270.0</v>
      </c>
      <c r="B118" s="26">
        <f t="shared" si="37"/>
        <v>46270</v>
      </c>
      <c r="C118" s="27"/>
      <c r="D118" s="34"/>
      <c r="E118" s="3">
        <v>299.0</v>
      </c>
      <c r="F118" s="3">
        <f t="shared" ref="F118:F122" si="41">F117+E118</f>
        <v>513</v>
      </c>
      <c r="G118" s="29">
        <f t="shared" si="40"/>
        <v>932</v>
      </c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ht="16.5" customHeight="1">
      <c r="A119" s="25">
        <v>46271.0</v>
      </c>
      <c r="B119" s="26">
        <f t="shared" si="37"/>
        <v>46271</v>
      </c>
      <c r="C119" s="27"/>
      <c r="D119" s="34"/>
      <c r="E119" s="3">
        <v>271.0</v>
      </c>
      <c r="F119" s="3">
        <f t="shared" si="41"/>
        <v>784</v>
      </c>
      <c r="G119" s="29">
        <f t="shared" si="40"/>
        <v>661</v>
      </c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ht="16.5" customHeight="1">
      <c r="A120" s="25">
        <v>46272.0</v>
      </c>
      <c r="B120" s="26">
        <f t="shared" si="37"/>
        <v>46272</v>
      </c>
      <c r="C120" s="27"/>
      <c r="D120" s="34"/>
      <c r="E120" s="3">
        <v>295.0</v>
      </c>
      <c r="F120" s="3">
        <f t="shared" si="41"/>
        <v>1079</v>
      </c>
      <c r="G120" s="29">
        <f t="shared" si="40"/>
        <v>366</v>
      </c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ht="16.5" customHeight="1">
      <c r="A121" s="25">
        <v>46273.0</v>
      </c>
      <c r="B121" s="26">
        <f t="shared" si="37"/>
        <v>46273</v>
      </c>
      <c r="C121" s="27"/>
      <c r="D121" s="34"/>
      <c r="E121" s="3">
        <v>289.0</v>
      </c>
      <c r="F121" s="3">
        <f t="shared" si="41"/>
        <v>1368</v>
      </c>
      <c r="G121" s="29">
        <f t="shared" si="40"/>
        <v>77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ht="16.5" customHeight="1">
      <c r="A122" s="25">
        <v>46274.0</v>
      </c>
      <c r="B122" s="26">
        <f t="shared" si="37"/>
        <v>46274</v>
      </c>
      <c r="C122" s="27"/>
      <c r="D122" s="34"/>
      <c r="E122" s="3">
        <v>104.0</v>
      </c>
      <c r="F122" s="3">
        <f t="shared" si="41"/>
        <v>1472</v>
      </c>
      <c r="G122" s="29">
        <f t="shared" si="40"/>
        <v>-27</v>
      </c>
      <c r="J122" s="27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ht="16.5" customHeight="1">
      <c r="A123" s="25">
        <v>46275.0</v>
      </c>
      <c r="B123" s="26">
        <f t="shared" si="37"/>
        <v>46275</v>
      </c>
      <c r="C123" s="27" t="s">
        <v>1969</v>
      </c>
      <c r="D123" s="3">
        <f>I130</f>
        <v>42000</v>
      </c>
      <c r="E123" s="3">
        <v>1549.0</v>
      </c>
      <c r="F123" s="3">
        <f>E123</f>
        <v>1549</v>
      </c>
      <c r="G123" s="9">
        <f t="shared" ref="G123:G142" si="42">$D$123-F123</f>
        <v>40451</v>
      </c>
      <c r="H123" s="42">
        <v>46276.0</v>
      </c>
      <c r="I123" s="3">
        <v>15000.0</v>
      </c>
      <c r="J123" s="30" t="s">
        <v>1970</v>
      </c>
      <c r="K123" s="31">
        <v>46258.0</v>
      </c>
      <c r="L123" s="21" t="s">
        <v>673</v>
      </c>
      <c r="M123" s="41" t="s">
        <v>2011</v>
      </c>
      <c r="N123" s="23"/>
      <c r="O123" s="23"/>
      <c r="P123" s="30"/>
      <c r="Q123" s="106" t="s">
        <v>517</v>
      </c>
      <c r="R123" s="23" t="s">
        <v>1669</v>
      </c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ht="16.5" customHeight="1">
      <c r="A124" s="25">
        <v>46276.0</v>
      </c>
      <c r="B124" s="26">
        <f t="shared" si="37"/>
        <v>46276</v>
      </c>
      <c r="C124" s="27"/>
      <c r="D124" s="34"/>
      <c r="E124" s="3">
        <v>2221.0</v>
      </c>
      <c r="F124" s="3">
        <f t="shared" ref="F124:F142" si="43">F123+E124</f>
        <v>3770</v>
      </c>
      <c r="G124" s="9">
        <f t="shared" si="42"/>
        <v>38230</v>
      </c>
      <c r="H124" s="1">
        <v>46330.0</v>
      </c>
      <c r="I124" s="14">
        <v>6000.0</v>
      </c>
      <c r="J124" s="30" t="s">
        <v>1970</v>
      </c>
      <c r="K124" s="31">
        <v>46258.0</v>
      </c>
      <c r="L124" s="21" t="s">
        <v>673</v>
      </c>
      <c r="M124" s="23" t="s">
        <v>2012</v>
      </c>
      <c r="P124" s="21"/>
      <c r="Q124" s="23" t="s">
        <v>1470</v>
      </c>
      <c r="R124" s="23" t="s">
        <v>1669</v>
      </c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ht="16.5" customHeight="1">
      <c r="A125" s="25">
        <v>46277.0</v>
      </c>
      <c r="B125" s="26">
        <f t="shared" si="37"/>
        <v>46277</v>
      </c>
      <c r="C125" s="27"/>
      <c r="D125" s="34"/>
      <c r="E125" s="3">
        <v>2059.0</v>
      </c>
      <c r="F125" s="3">
        <f t="shared" si="43"/>
        <v>5829</v>
      </c>
      <c r="G125" s="9">
        <f t="shared" si="42"/>
        <v>36171</v>
      </c>
      <c r="H125" s="1">
        <v>46357.0</v>
      </c>
      <c r="I125" s="14">
        <v>6000.0</v>
      </c>
      <c r="J125" s="30" t="s">
        <v>1970</v>
      </c>
      <c r="K125" s="31">
        <v>46258.0</v>
      </c>
      <c r="L125" s="21" t="s">
        <v>673</v>
      </c>
      <c r="M125" s="40" t="s">
        <v>2013</v>
      </c>
      <c r="P125" s="21"/>
      <c r="Q125" s="23" t="s">
        <v>2014</v>
      </c>
      <c r="R125" s="23" t="s">
        <v>1669</v>
      </c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ht="16.5" customHeight="1">
      <c r="A126" s="25">
        <v>46278.0</v>
      </c>
      <c r="B126" s="26">
        <f t="shared" si="37"/>
        <v>46278</v>
      </c>
      <c r="C126" s="27"/>
      <c r="D126" s="34"/>
      <c r="E126" s="3">
        <v>2205.0</v>
      </c>
      <c r="F126" s="3">
        <f t="shared" si="43"/>
        <v>8034</v>
      </c>
      <c r="G126" s="9">
        <f t="shared" si="42"/>
        <v>33966</v>
      </c>
      <c r="H126" s="1">
        <v>46384.0</v>
      </c>
      <c r="I126" s="14">
        <v>6000.0</v>
      </c>
      <c r="J126" s="30" t="s">
        <v>1970</v>
      </c>
      <c r="K126" s="31">
        <v>46258.0</v>
      </c>
      <c r="L126" s="21" t="s">
        <v>673</v>
      </c>
      <c r="M126" s="40" t="s">
        <v>2015</v>
      </c>
      <c r="P126" s="21"/>
      <c r="Q126" s="23" t="s">
        <v>2016</v>
      </c>
      <c r="R126" s="23" t="s">
        <v>1669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ht="16.5" customHeight="1">
      <c r="A127" s="25">
        <v>46279.0</v>
      </c>
      <c r="B127" s="26">
        <f t="shared" si="37"/>
        <v>46279</v>
      </c>
      <c r="C127" s="27"/>
      <c r="D127" s="34"/>
      <c r="E127" s="3">
        <v>2170.0</v>
      </c>
      <c r="F127" s="3">
        <f t="shared" si="43"/>
        <v>10204</v>
      </c>
      <c r="G127" s="9">
        <f t="shared" si="42"/>
        <v>31796</v>
      </c>
      <c r="H127" s="1">
        <v>46288.0</v>
      </c>
      <c r="I127" s="3">
        <v>4000.0</v>
      </c>
      <c r="J127" s="30" t="s">
        <v>1970</v>
      </c>
      <c r="K127" s="31">
        <v>46258.0</v>
      </c>
      <c r="L127" s="21" t="s">
        <v>673</v>
      </c>
      <c r="M127" s="40" t="s">
        <v>2017</v>
      </c>
      <c r="P127" s="21"/>
      <c r="Q127" s="23" t="s">
        <v>372</v>
      </c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ht="16.5" customHeight="1">
      <c r="A128" s="25">
        <v>46280.0</v>
      </c>
      <c r="B128" s="26">
        <f t="shared" si="37"/>
        <v>46280</v>
      </c>
      <c r="C128" s="27"/>
      <c r="D128" s="34"/>
      <c r="E128" s="3">
        <v>2031.0</v>
      </c>
      <c r="F128" s="3">
        <f t="shared" si="43"/>
        <v>12235</v>
      </c>
      <c r="G128" s="9">
        <f t="shared" si="42"/>
        <v>29765</v>
      </c>
      <c r="H128" s="42">
        <v>46272.0</v>
      </c>
      <c r="I128" s="3">
        <v>0.0</v>
      </c>
      <c r="J128" s="30" t="s">
        <v>1970</v>
      </c>
      <c r="K128" s="31">
        <v>46258.0</v>
      </c>
      <c r="L128" s="21" t="s">
        <v>673</v>
      </c>
      <c r="M128" s="41" t="s">
        <v>2018</v>
      </c>
      <c r="N128" s="23"/>
      <c r="O128" s="23"/>
      <c r="P128" s="30"/>
      <c r="Q128" s="106" t="s">
        <v>517</v>
      </c>
      <c r="R128" s="23" t="s">
        <v>1669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ht="16.5" customHeight="1">
      <c r="A129" s="25">
        <v>46281.0</v>
      </c>
      <c r="B129" s="26">
        <f t="shared" si="37"/>
        <v>46281</v>
      </c>
      <c r="E129" s="34">
        <v>2200.0</v>
      </c>
      <c r="F129" s="3">
        <f t="shared" si="43"/>
        <v>14435</v>
      </c>
      <c r="G129" s="9">
        <f t="shared" si="42"/>
        <v>27565</v>
      </c>
      <c r="H129" s="1">
        <v>46293.0</v>
      </c>
      <c r="I129" s="3">
        <v>5000.0</v>
      </c>
      <c r="J129" s="30" t="s">
        <v>1970</v>
      </c>
      <c r="K129" s="59">
        <v>46274.0</v>
      </c>
      <c r="L129" s="21" t="s">
        <v>673</v>
      </c>
      <c r="M129" s="40" t="s">
        <v>2019</v>
      </c>
      <c r="P129" s="21"/>
      <c r="Q129" s="106" t="s">
        <v>517</v>
      </c>
      <c r="R129" s="23" t="s">
        <v>1669</v>
      </c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ht="16.5" customHeight="1">
      <c r="A130" s="25">
        <v>46282.0</v>
      </c>
      <c r="B130" s="26">
        <f t="shared" si="37"/>
        <v>46282</v>
      </c>
      <c r="C130" s="27"/>
      <c r="D130" s="3"/>
      <c r="E130" s="34">
        <v>2200.0</v>
      </c>
      <c r="F130" s="3">
        <f t="shared" si="43"/>
        <v>16635</v>
      </c>
      <c r="G130" s="9">
        <f t="shared" si="42"/>
        <v>25365</v>
      </c>
      <c r="I130" s="14">
        <f>SUM(I123:I129)</f>
        <v>42000</v>
      </c>
      <c r="J130" s="30"/>
      <c r="K130" s="30"/>
      <c r="L130" s="30"/>
      <c r="M130" s="22"/>
      <c r="N130" s="23"/>
      <c r="O130" s="23"/>
      <c r="P130" s="30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ht="16.5" customHeight="1">
      <c r="A131" s="25">
        <v>46283.0</v>
      </c>
      <c r="B131" s="26">
        <f t="shared" si="37"/>
        <v>46283</v>
      </c>
      <c r="C131" s="27"/>
      <c r="D131" s="3"/>
      <c r="E131" s="34">
        <v>2200.0</v>
      </c>
      <c r="F131" s="3">
        <f t="shared" si="43"/>
        <v>18835</v>
      </c>
      <c r="G131" s="9">
        <f t="shared" si="42"/>
        <v>23165</v>
      </c>
      <c r="I131" s="3"/>
      <c r="J131" s="30"/>
      <c r="K131" s="30"/>
      <c r="L131" s="30"/>
      <c r="M131" s="22"/>
      <c r="N131" s="23"/>
      <c r="O131" s="23"/>
      <c r="P131" s="30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ht="16.5" customHeight="1">
      <c r="A132" s="25">
        <v>46284.0</v>
      </c>
      <c r="B132" s="26">
        <f t="shared" si="37"/>
        <v>46284</v>
      </c>
      <c r="C132" s="27"/>
      <c r="D132" s="3"/>
      <c r="E132" s="34">
        <v>2200.0</v>
      </c>
      <c r="F132" s="3">
        <f t="shared" si="43"/>
        <v>21035</v>
      </c>
      <c r="G132" s="9">
        <f t="shared" si="42"/>
        <v>20965</v>
      </c>
      <c r="H132" s="104"/>
      <c r="I132" s="3"/>
      <c r="J132" s="30"/>
      <c r="K132" s="30"/>
      <c r="L132" s="30"/>
      <c r="M132" s="22"/>
      <c r="N132" s="23"/>
      <c r="O132" s="23"/>
      <c r="P132" s="30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ht="16.5" customHeight="1">
      <c r="A133" s="25">
        <v>46285.0</v>
      </c>
      <c r="B133" s="26">
        <f t="shared" si="37"/>
        <v>46285</v>
      </c>
      <c r="C133" s="27"/>
      <c r="D133" s="3"/>
      <c r="E133" s="34">
        <v>2200.0</v>
      </c>
      <c r="F133" s="3">
        <f t="shared" si="43"/>
        <v>23235</v>
      </c>
      <c r="G133" s="9">
        <f t="shared" si="42"/>
        <v>18765</v>
      </c>
      <c r="H133" s="104"/>
      <c r="I133" s="3"/>
      <c r="J133" s="30"/>
      <c r="K133" s="30"/>
      <c r="L133" s="30"/>
      <c r="M133" s="22"/>
      <c r="N133" s="23"/>
      <c r="O133" s="23"/>
      <c r="P133" s="30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ht="16.5" customHeight="1">
      <c r="A134" s="25">
        <v>46286.0</v>
      </c>
      <c r="B134" s="26">
        <f t="shared" si="37"/>
        <v>46286</v>
      </c>
      <c r="C134" s="27"/>
      <c r="D134" s="3"/>
      <c r="E134" s="34">
        <v>2200.0</v>
      </c>
      <c r="F134" s="3">
        <f t="shared" si="43"/>
        <v>25435</v>
      </c>
      <c r="G134" s="9">
        <f t="shared" si="42"/>
        <v>16565</v>
      </c>
      <c r="H134" s="104"/>
      <c r="I134" s="3"/>
      <c r="J134" s="30"/>
      <c r="K134" s="30"/>
      <c r="L134" s="30"/>
      <c r="M134" s="22"/>
      <c r="N134" s="23"/>
      <c r="O134" s="23"/>
      <c r="P134" s="30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ht="16.5" customHeight="1">
      <c r="A135" s="25">
        <v>46287.0</v>
      </c>
      <c r="B135" s="26">
        <f t="shared" si="37"/>
        <v>46287</v>
      </c>
      <c r="C135" s="27"/>
      <c r="D135" s="3"/>
      <c r="E135" s="34">
        <v>2200.0</v>
      </c>
      <c r="F135" s="3">
        <f t="shared" si="43"/>
        <v>27635</v>
      </c>
      <c r="G135" s="9">
        <f t="shared" si="42"/>
        <v>14365</v>
      </c>
      <c r="H135" s="104"/>
      <c r="I135" s="3"/>
      <c r="J135" s="30"/>
      <c r="K135" s="30"/>
      <c r="L135" s="30"/>
      <c r="M135" s="22"/>
      <c r="N135" s="23"/>
      <c r="O135" s="23"/>
      <c r="P135" s="30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ht="16.5" customHeight="1">
      <c r="A136" s="25">
        <v>46288.0</v>
      </c>
      <c r="B136" s="26">
        <f t="shared" si="37"/>
        <v>46288</v>
      </c>
      <c r="C136" s="27"/>
      <c r="D136" s="3"/>
      <c r="E136" s="34">
        <v>2200.0</v>
      </c>
      <c r="F136" s="3">
        <f t="shared" si="43"/>
        <v>29835</v>
      </c>
      <c r="G136" s="9">
        <f t="shared" si="42"/>
        <v>12165</v>
      </c>
      <c r="H136" s="104"/>
      <c r="I136" s="3"/>
      <c r="J136" s="30"/>
      <c r="K136" s="30"/>
      <c r="L136" s="30"/>
      <c r="M136" s="22"/>
      <c r="N136" s="23"/>
      <c r="O136" s="23"/>
      <c r="P136" s="30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ht="16.5" customHeight="1">
      <c r="A137" s="25">
        <v>46289.0</v>
      </c>
      <c r="B137" s="26">
        <f t="shared" si="37"/>
        <v>46289</v>
      </c>
      <c r="C137" s="27"/>
      <c r="D137" s="3"/>
      <c r="E137" s="34">
        <v>2200.0</v>
      </c>
      <c r="F137" s="3">
        <f t="shared" si="43"/>
        <v>32035</v>
      </c>
      <c r="G137" s="9">
        <f t="shared" si="42"/>
        <v>9965</v>
      </c>
      <c r="H137" s="104"/>
      <c r="I137" s="3"/>
      <c r="J137" s="30"/>
      <c r="K137" s="30"/>
      <c r="L137" s="30"/>
      <c r="M137" s="22"/>
      <c r="N137" s="23"/>
      <c r="O137" s="23"/>
      <c r="P137" s="30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ht="16.5" customHeight="1">
      <c r="A138" s="52">
        <v>46290.0</v>
      </c>
      <c r="B138" s="53">
        <f t="shared" si="37"/>
        <v>46290</v>
      </c>
      <c r="C138" s="27"/>
      <c r="D138" s="3"/>
      <c r="E138" s="34">
        <v>2200.0</v>
      </c>
      <c r="F138" s="3">
        <f t="shared" si="43"/>
        <v>34235</v>
      </c>
      <c r="G138" s="9">
        <f t="shared" si="42"/>
        <v>7765</v>
      </c>
      <c r="H138" s="104"/>
      <c r="I138" s="3"/>
      <c r="J138" s="30"/>
      <c r="K138" s="30"/>
      <c r="L138" s="30"/>
      <c r="M138" s="22"/>
      <c r="N138" s="23"/>
      <c r="O138" s="23"/>
      <c r="P138" s="30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ht="16.5" customHeight="1">
      <c r="A139" s="52">
        <v>46291.0</v>
      </c>
      <c r="B139" s="53">
        <f t="shared" si="37"/>
        <v>46291</v>
      </c>
      <c r="C139" s="27"/>
      <c r="D139" s="3"/>
      <c r="E139" s="34">
        <v>2200.0</v>
      </c>
      <c r="F139" s="3">
        <f t="shared" si="43"/>
        <v>36435</v>
      </c>
      <c r="G139" s="9">
        <f t="shared" si="42"/>
        <v>5565</v>
      </c>
      <c r="H139" s="104"/>
      <c r="I139" s="3"/>
      <c r="J139" s="30"/>
      <c r="K139" s="30"/>
      <c r="L139" s="30"/>
      <c r="M139" s="22"/>
      <c r="N139" s="23"/>
      <c r="O139" s="23"/>
      <c r="P139" s="30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ht="16.5" customHeight="1">
      <c r="A140" s="52">
        <v>46292.0</v>
      </c>
      <c r="B140" s="53">
        <f t="shared" si="37"/>
        <v>46292</v>
      </c>
      <c r="C140" s="27"/>
      <c r="D140" s="3"/>
      <c r="E140" s="34">
        <v>2200.0</v>
      </c>
      <c r="F140" s="3">
        <f t="shared" si="43"/>
        <v>38635</v>
      </c>
      <c r="G140" s="9">
        <f t="shared" si="42"/>
        <v>3365</v>
      </c>
      <c r="H140" s="104"/>
      <c r="I140" s="3"/>
      <c r="J140" s="30"/>
      <c r="K140" s="30"/>
      <c r="L140" s="30"/>
      <c r="M140" s="22"/>
      <c r="N140" s="23"/>
      <c r="O140" s="23"/>
      <c r="P140" s="30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ht="16.5" customHeight="1">
      <c r="A141" s="52">
        <v>46293.0</v>
      </c>
      <c r="B141" s="53">
        <f t="shared" si="37"/>
        <v>46293</v>
      </c>
      <c r="C141" s="27"/>
      <c r="D141" s="3"/>
      <c r="E141" s="34">
        <v>2200.0</v>
      </c>
      <c r="F141" s="3">
        <f t="shared" si="43"/>
        <v>40835</v>
      </c>
      <c r="G141" s="9">
        <f t="shared" si="42"/>
        <v>1165</v>
      </c>
      <c r="H141" s="104"/>
      <c r="I141" s="3"/>
      <c r="J141" s="30"/>
      <c r="K141" s="30"/>
      <c r="L141" s="30"/>
      <c r="M141" s="22"/>
      <c r="N141" s="23"/>
      <c r="O141" s="23"/>
      <c r="P141" s="30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ht="16.5" customHeight="1">
      <c r="A142" s="25">
        <v>46294.0</v>
      </c>
      <c r="B142" s="26">
        <f t="shared" si="37"/>
        <v>46294</v>
      </c>
      <c r="C142" s="27"/>
      <c r="D142" s="3"/>
      <c r="E142" s="34">
        <v>2200.0</v>
      </c>
      <c r="F142" s="3">
        <f t="shared" si="43"/>
        <v>43035</v>
      </c>
      <c r="G142" s="9">
        <f t="shared" si="42"/>
        <v>-1035</v>
      </c>
      <c r="H142" s="104"/>
      <c r="I142" s="3"/>
      <c r="J142" s="30"/>
      <c r="K142" s="30"/>
      <c r="L142" s="30"/>
      <c r="M142" s="22"/>
      <c r="N142" s="23"/>
      <c r="O142" s="23"/>
      <c r="P142" s="30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ht="16.5" customHeight="1">
      <c r="A143" s="25">
        <v>46295.0</v>
      </c>
      <c r="B143" s="26">
        <f t="shared" si="37"/>
        <v>46295</v>
      </c>
      <c r="C143" s="55" t="s">
        <v>2020</v>
      </c>
      <c r="D143" s="34">
        <v>9107.0</v>
      </c>
      <c r="E143" s="34">
        <v>700.0</v>
      </c>
      <c r="F143" s="3">
        <f>E143</f>
        <v>700</v>
      </c>
      <c r="G143" s="9">
        <f t="shared" ref="G143:G150" si="44">$D$143-F143</f>
        <v>8407</v>
      </c>
      <c r="H143" s="42">
        <v>46294.0</v>
      </c>
      <c r="I143" s="3">
        <v>9107.0</v>
      </c>
      <c r="J143" s="36" t="s">
        <v>1938</v>
      </c>
      <c r="K143" s="59">
        <v>46289.0</v>
      </c>
      <c r="L143" s="30"/>
      <c r="M143" s="37" t="s">
        <v>2021</v>
      </c>
      <c r="N143" s="23"/>
      <c r="O143" s="23"/>
      <c r="P143" s="30"/>
      <c r="Q143" s="40" t="s">
        <v>488</v>
      </c>
      <c r="R143" s="40" t="s">
        <v>195</v>
      </c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ht="16.5" customHeight="1">
      <c r="A144" s="25">
        <v>46296.0</v>
      </c>
      <c r="B144" s="26">
        <f t="shared" si="37"/>
        <v>46296</v>
      </c>
      <c r="C144" s="27"/>
      <c r="D144" s="34"/>
      <c r="E144" s="34">
        <v>1400.0</v>
      </c>
      <c r="F144" s="3">
        <f t="shared" ref="F144:F150" si="45">F143+E144</f>
        <v>2100</v>
      </c>
      <c r="G144" s="9">
        <f t="shared" si="44"/>
        <v>7007</v>
      </c>
      <c r="H144" s="104"/>
      <c r="I144" s="3"/>
      <c r="J144" s="30"/>
      <c r="K144" s="30"/>
      <c r="L144" s="30"/>
      <c r="M144" s="22"/>
      <c r="N144" s="23"/>
      <c r="O144" s="23"/>
      <c r="P144" s="30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ht="16.5" customHeight="1">
      <c r="A145" s="25">
        <v>46297.0</v>
      </c>
      <c r="B145" s="26">
        <f t="shared" si="37"/>
        <v>46297</v>
      </c>
      <c r="C145" s="27"/>
      <c r="D145" s="34"/>
      <c r="E145" s="34">
        <v>1400.0</v>
      </c>
      <c r="F145" s="3">
        <f t="shared" si="45"/>
        <v>3500</v>
      </c>
      <c r="G145" s="9">
        <f t="shared" si="44"/>
        <v>5607</v>
      </c>
      <c r="H145" s="104"/>
      <c r="I145" s="3"/>
      <c r="J145" s="30"/>
      <c r="K145" s="30"/>
      <c r="L145" s="30"/>
      <c r="M145" s="22"/>
      <c r="N145" s="23"/>
      <c r="O145" s="23"/>
      <c r="P145" s="30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ht="16.5" customHeight="1">
      <c r="A146" s="25">
        <v>46298.0</v>
      </c>
      <c r="B146" s="26">
        <f t="shared" si="37"/>
        <v>46298</v>
      </c>
      <c r="D146" s="34"/>
      <c r="E146" s="34">
        <v>1400.0</v>
      </c>
      <c r="F146" s="3">
        <f t="shared" si="45"/>
        <v>4900</v>
      </c>
      <c r="G146" s="9">
        <f t="shared" si="44"/>
        <v>4207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ht="16.5" customHeight="1">
      <c r="A147" s="25">
        <v>46299.0</v>
      </c>
      <c r="B147" s="26">
        <f t="shared" si="37"/>
        <v>46299</v>
      </c>
      <c r="D147" s="34"/>
      <c r="E147" s="34">
        <v>1400.0</v>
      </c>
      <c r="F147" s="3">
        <f t="shared" si="45"/>
        <v>6300</v>
      </c>
      <c r="G147" s="9">
        <f t="shared" si="44"/>
        <v>2807</v>
      </c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ht="16.5" customHeight="1">
      <c r="A148" s="25">
        <v>46300.0</v>
      </c>
      <c r="B148" s="26">
        <f t="shared" si="37"/>
        <v>46300</v>
      </c>
      <c r="D148" s="34"/>
      <c r="E148" s="34">
        <v>1400.0</v>
      </c>
      <c r="F148" s="3">
        <f t="shared" si="45"/>
        <v>7700</v>
      </c>
      <c r="G148" s="9">
        <f t="shared" si="44"/>
        <v>1407</v>
      </c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ht="16.5" customHeight="1">
      <c r="A149" s="25">
        <v>46301.0</v>
      </c>
      <c r="B149" s="26">
        <f t="shared" si="37"/>
        <v>46301</v>
      </c>
      <c r="C149" s="27"/>
      <c r="D149" s="34"/>
      <c r="E149" s="34">
        <v>1400.0</v>
      </c>
      <c r="F149" s="3">
        <f t="shared" si="45"/>
        <v>9100</v>
      </c>
      <c r="G149" s="9">
        <f t="shared" si="44"/>
        <v>7</v>
      </c>
      <c r="H149" s="104"/>
      <c r="I149" s="3"/>
      <c r="J149" s="30"/>
      <c r="K149" s="30"/>
      <c r="L149" s="30"/>
      <c r="M149" s="22"/>
      <c r="N149" s="23"/>
      <c r="O149" s="23"/>
      <c r="P149" s="30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ht="16.5" customHeight="1">
      <c r="A150" s="25">
        <v>46302.0</v>
      </c>
      <c r="B150" s="26">
        <f t="shared" si="37"/>
        <v>46302</v>
      </c>
      <c r="C150" s="27"/>
      <c r="D150" s="34"/>
      <c r="E150" s="34">
        <v>1400.0</v>
      </c>
      <c r="F150" s="3">
        <f t="shared" si="45"/>
        <v>10500</v>
      </c>
      <c r="G150" s="9">
        <f t="shared" si="44"/>
        <v>-1393</v>
      </c>
      <c r="H150" s="104"/>
      <c r="I150" s="3"/>
      <c r="J150" s="30"/>
      <c r="K150" s="30"/>
      <c r="L150" s="30"/>
      <c r="M150" s="22"/>
      <c r="N150" s="23"/>
      <c r="O150" s="23"/>
      <c r="P150" s="30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ht="16.5" customHeight="1">
      <c r="A151" s="25">
        <v>46303.0</v>
      </c>
      <c r="B151" s="26">
        <f t="shared" si="37"/>
        <v>46303</v>
      </c>
      <c r="C151" s="55" t="s">
        <v>2022</v>
      </c>
      <c r="D151" s="34">
        <v>9754.0</v>
      </c>
      <c r="E151" s="34">
        <v>800.0</v>
      </c>
      <c r="F151" s="3">
        <f>E151</f>
        <v>800</v>
      </c>
      <c r="G151" s="9">
        <f t="shared" ref="G151:G157" si="46">$D$151-F151</f>
        <v>8954</v>
      </c>
      <c r="H151" s="42">
        <v>46307.0</v>
      </c>
      <c r="I151" s="3">
        <v>9754.0</v>
      </c>
      <c r="J151" s="36" t="s">
        <v>1930</v>
      </c>
      <c r="K151" s="59">
        <v>46296.0</v>
      </c>
      <c r="L151" s="30"/>
      <c r="M151" s="37" t="s">
        <v>2023</v>
      </c>
      <c r="N151" s="23"/>
      <c r="O151" s="23"/>
      <c r="P151" s="30"/>
      <c r="Q151" s="40" t="s">
        <v>2024</v>
      </c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ht="16.5" customHeight="1">
      <c r="A152" s="25">
        <v>46304.0</v>
      </c>
      <c r="B152" s="26">
        <f t="shared" si="37"/>
        <v>46304</v>
      </c>
      <c r="C152" s="27"/>
      <c r="D152" s="34"/>
      <c r="E152" s="34">
        <v>1600.0</v>
      </c>
      <c r="F152" s="3">
        <f t="shared" ref="F152:F157" si="47">F151+E152</f>
        <v>2400</v>
      </c>
      <c r="G152" s="9">
        <f t="shared" si="46"/>
        <v>7354</v>
      </c>
      <c r="H152" s="42"/>
      <c r="I152" s="3"/>
      <c r="J152" s="30"/>
      <c r="K152" s="30"/>
      <c r="L152" s="30"/>
      <c r="M152" s="22"/>
      <c r="N152" s="23"/>
      <c r="O152" s="23"/>
      <c r="P152" s="30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ht="16.5" customHeight="1">
      <c r="A153" s="25">
        <v>46305.0</v>
      </c>
      <c r="B153" s="26">
        <f t="shared" si="37"/>
        <v>46305</v>
      </c>
      <c r="C153" s="27"/>
      <c r="D153" s="3"/>
      <c r="E153" s="34">
        <v>1600.0</v>
      </c>
      <c r="F153" s="3">
        <f t="shared" si="47"/>
        <v>4000</v>
      </c>
      <c r="G153" s="9">
        <f t="shared" si="46"/>
        <v>5754</v>
      </c>
      <c r="H153" s="104"/>
      <c r="I153" s="3"/>
      <c r="J153" s="30"/>
      <c r="K153" s="30"/>
      <c r="L153" s="30"/>
      <c r="M153" s="22"/>
      <c r="N153" s="23"/>
      <c r="O153" s="23"/>
      <c r="P153" s="30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ht="16.5" customHeight="1">
      <c r="A154" s="25">
        <v>46306.0</v>
      </c>
      <c r="B154" s="26">
        <f t="shared" si="37"/>
        <v>46306</v>
      </c>
      <c r="C154" s="27"/>
      <c r="D154" s="3"/>
      <c r="E154" s="34">
        <v>1600.0</v>
      </c>
      <c r="F154" s="3">
        <f t="shared" si="47"/>
        <v>5600</v>
      </c>
      <c r="G154" s="9">
        <f t="shared" si="46"/>
        <v>4154</v>
      </c>
      <c r="H154" s="104"/>
      <c r="I154" s="3"/>
      <c r="J154" s="30"/>
      <c r="K154" s="30"/>
      <c r="L154" s="30"/>
      <c r="M154" s="22"/>
      <c r="N154" s="23"/>
      <c r="O154" s="23"/>
      <c r="P154" s="30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ht="16.5" customHeight="1">
      <c r="A155" s="25">
        <v>46307.0</v>
      </c>
      <c r="B155" s="26">
        <f t="shared" si="37"/>
        <v>46307</v>
      </c>
      <c r="C155" s="27"/>
      <c r="D155" s="3"/>
      <c r="E155" s="34">
        <v>1600.0</v>
      </c>
      <c r="F155" s="3">
        <f t="shared" si="47"/>
        <v>7200</v>
      </c>
      <c r="G155" s="9">
        <f t="shared" si="46"/>
        <v>2554</v>
      </c>
      <c r="H155" s="104"/>
      <c r="I155" s="3"/>
      <c r="J155" s="30"/>
      <c r="K155" s="30"/>
      <c r="L155" s="30"/>
      <c r="M155" s="22"/>
      <c r="N155" s="23"/>
      <c r="O155" s="23"/>
      <c r="P155" s="30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ht="16.5" customHeight="1">
      <c r="A156" s="25">
        <v>46308.0</v>
      </c>
      <c r="B156" s="26">
        <f t="shared" si="37"/>
        <v>46308</v>
      </c>
      <c r="C156" s="27"/>
      <c r="D156" s="3"/>
      <c r="E156" s="34">
        <v>1600.0</v>
      </c>
      <c r="F156" s="3">
        <f t="shared" si="47"/>
        <v>8800</v>
      </c>
      <c r="G156" s="9">
        <f t="shared" si="46"/>
        <v>954</v>
      </c>
      <c r="H156" s="104"/>
      <c r="I156" s="3"/>
      <c r="J156" s="30"/>
      <c r="K156" s="30"/>
      <c r="L156" s="30"/>
      <c r="M156" s="22"/>
      <c r="N156" s="23"/>
      <c r="O156" s="23"/>
      <c r="P156" s="30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ht="16.5" customHeight="1">
      <c r="A157" s="25">
        <v>46309.0</v>
      </c>
      <c r="B157" s="26">
        <f t="shared" si="37"/>
        <v>46309</v>
      </c>
      <c r="C157" s="27"/>
      <c r="D157" s="3"/>
      <c r="E157" s="34">
        <v>1600.0</v>
      </c>
      <c r="F157" s="3">
        <f t="shared" si="47"/>
        <v>10400</v>
      </c>
      <c r="G157" s="9">
        <f t="shared" si="46"/>
        <v>-646</v>
      </c>
      <c r="H157" s="104"/>
      <c r="I157" s="3"/>
      <c r="J157" s="30"/>
      <c r="K157" s="30"/>
      <c r="L157" s="30"/>
      <c r="M157" s="22"/>
      <c r="N157" s="23"/>
      <c r="O157" s="23"/>
      <c r="P157" s="30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ht="16.5" customHeight="1">
      <c r="A158" s="25">
        <v>46310.0</v>
      </c>
      <c r="B158" s="26">
        <f t="shared" si="37"/>
        <v>46310</v>
      </c>
      <c r="C158" s="45" t="s">
        <v>2025</v>
      </c>
      <c r="D158" s="3"/>
      <c r="E158" s="3"/>
      <c r="F158" s="3"/>
      <c r="G158" s="9"/>
      <c r="H158" s="104"/>
      <c r="I158" s="3"/>
      <c r="J158" s="30"/>
      <c r="K158" s="30"/>
      <c r="L158" s="30"/>
      <c r="M158" s="22"/>
      <c r="N158" s="23"/>
      <c r="O158" s="23"/>
      <c r="P158" s="30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ht="16.5" customHeight="1">
      <c r="A159" s="25">
        <v>46311.0</v>
      </c>
      <c r="B159" s="26">
        <f t="shared" si="37"/>
        <v>46311</v>
      </c>
      <c r="C159" s="45" t="s">
        <v>2025</v>
      </c>
      <c r="D159" s="3"/>
      <c r="E159" s="3"/>
      <c r="F159" s="3"/>
      <c r="G159" s="9"/>
      <c r="H159" s="104"/>
      <c r="I159" s="3"/>
      <c r="J159" s="30"/>
      <c r="K159" s="30"/>
      <c r="L159" s="30"/>
      <c r="M159" s="22"/>
      <c r="N159" s="23"/>
      <c r="O159" s="23"/>
      <c r="P159" s="30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ht="16.5" customHeight="1">
      <c r="A160" s="25">
        <v>46312.0</v>
      </c>
      <c r="B160" s="26">
        <f t="shared" si="37"/>
        <v>46312</v>
      </c>
      <c r="C160" s="45" t="s">
        <v>2025</v>
      </c>
      <c r="D160" s="3"/>
      <c r="E160" s="3"/>
      <c r="F160" s="3"/>
      <c r="G160" s="9"/>
      <c r="H160" s="104"/>
      <c r="I160" s="3"/>
      <c r="J160" s="30"/>
      <c r="K160" s="30"/>
      <c r="L160" s="30"/>
      <c r="M160" s="22"/>
      <c r="N160" s="23"/>
      <c r="O160" s="23"/>
      <c r="P160" s="30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ht="16.5" customHeight="1">
      <c r="A161" s="25">
        <v>46313.0</v>
      </c>
      <c r="B161" s="26">
        <f t="shared" si="37"/>
        <v>46313</v>
      </c>
      <c r="C161" s="45" t="s">
        <v>2025</v>
      </c>
      <c r="D161" s="3"/>
      <c r="E161" s="3"/>
      <c r="F161" s="3"/>
      <c r="G161" s="9"/>
      <c r="H161" s="104"/>
      <c r="I161" s="3"/>
      <c r="J161" s="30"/>
      <c r="K161" s="30"/>
      <c r="L161" s="30"/>
      <c r="M161" s="22"/>
      <c r="N161" s="23"/>
      <c r="O161" s="23"/>
      <c r="P161" s="30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ht="16.5" customHeight="1">
      <c r="A162" s="25">
        <v>46314.0</v>
      </c>
      <c r="B162" s="26">
        <f t="shared" si="37"/>
        <v>46314</v>
      </c>
      <c r="C162" s="45" t="s">
        <v>2025</v>
      </c>
      <c r="D162" s="3"/>
      <c r="E162" s="3"/>
      <c r="F162" s="3"/>
      <c r="G162" s="9"/>
      <c r="H162" s="104"/>
      <c r="I162" s="3"/>
      <c r="J162" s="30"/>
      <c r="K162" s="30"/>
      <c r="L162" s="30"/>
      <c r="M162" s="22"/>
      <c r="N162" s="23"/>
      <c r="O162" s="23"/>
      <c r="P162" s="30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ht="16.5" customHeight="1">
      <c r="A163" s="25">
        <v>46315.0</v>
      </c>
      <c r="B163" s="26">
        <f t="shared" si="37"/>
        <v>46315</v>
      </c>
      <c r="C163" s="45" t="s">
        <v>2025</v>
      </c>
      <c r="D163" s="3"/>
      <c r="E163" s="3"/>
      <c r="F163" s="3"/>
      <c r="G163" s="9"/>
      <c r="H163" s="104"/>
      <c r="I163" s="3"/>
      <c r="J163" s="30"/>
      <c r="K163" s="30"/>
      <c r="L163" s="30"/>
      <c r="M163" s="22"/>
      <c r="N163" s="23"/>
      <c r="O163" s="23"/>
      <c r="P163" s="30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ht="16.5" customHeight="1">
      <c r="A164" s="25">
        <v>46316.0</v>
      </c>
      <c r="B164" s="26">
        <f t="shared" si="37"/>
        <v>46316</v>
      </c>
      <c r="C164" s="45" t="s">
        <v>2025</v>
      </c>
      <c r="D164" s="3"/>
      <c r="E164" s="3"/>
      <c r="F164" s="3"/>
      <c r="G164" s="9"/>
      <c r="H164" s="104"/>
      <c r="I164" s="3"/>
      <c r="J164" s="30"/>
      <c r="K164" s="30"/>
      <c r="L164" s="30"/>
      <c r="M164" s="22"/>
      <c r="N164" s="23"/>
      <c r="O164" s="23"/>
      <c r="P164" s="30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ht="16.5" customHeight="1">
      <c r="A165" s="25">
        <v>46317.0</v>
      </c>
      <c r="B165" s="26">
        <f t="shared" si="37"/>
        <v>46317</v>
      </c>
      <c r="C165" s="45" t="s">
        <v>2025</v>
      </c>
      <c r="D165" s="3"/>
      <c r="E165" s="3"/>
      <c r="F165" s="3"/>
      <c r="G165" s="9"/>
      <c r="H165" s="104"/>
      <c r="I165" s="3"/>
      <c r="J165" s="30"/>
      <c r="K165" s="30"/>
      <c r="L165" s="30"/>
      <c r="M165" s="22"/>
      <c r="N165" s="23"/>
      <c r="O165" s="23"/>
      <c r="P165" s="30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ht="16.5" customHeight="1">
      <c r="A166" s="25">
        <v>46318.0</v>
      </c>
      <c r="B166" s="26">
        <f t="shared" si="37"/>
        <v>46318</v>
      </c>
      <c r="C166" s="45" t="s">
        <v>2025</v>
      </c>
      <c r="D166" s="3"/>
      <c r="E166" s="3"/>
      <c r="F166" s="3"/>
      <c r="G166" s="9"/>
      <c r="H166" s="104"/>
      <c r="I166" s="3"/>
      <c r="J166" s="30"/>
      <c r="K166" s="30"/>
      <c r="L166" s="30"/>
      <c r="M166" s="22"/>
      <c r="N166" s="23"/>
      <c r="O166" s="23"/>
      <c r="P166" s="30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ht="16.5" customHeight="1">
      <c r="A167" s="25">
        <v>46319.0</v>
      </c>
      <c r="B167" s="26">
        <f t="shared" si="37"/>
        <v>46319</v>
      </c>
      <c r="C167" s="45" t="s">
        <v>2025</v>
      </c>
      <c r="D167" s="3"/>
      <c r="E167" s="3"/>
      <c r="F167" s="3"/>
      <c r="G167" s="9"/>
      <c r="H167" s="104"/>
      <c r="I167" s="3"/>
      <c r="J167" s="30"/>
      <c r="K167" s="30"/>
      <c r="L167" s="30"/>
      <c r="M167" s="22"/>
      <c r="N167" s="23"/>
      <c r="O167" s="23"/>
      <c r="P167" s="30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ht="16.5" customHeight="1">
      <c r="A168" s="25">
        <v>46320.0</v>
      </c>
      <c r="B168" s="26">
        <f t="shared" si="37"/>
        <v>46320</v>
      </c>
      <c r="C168" s="45" t="s">
        <v>2025</v>
      </c>
      <c r="D168" s="3"/>
      <c r="E168" s="3"/>
      <c r="F168" s="3"/>
      <c r="G168" s="9"/>
      <c r="H168" s="104"/>
      <c r="I168" s="3"/>
      <c r="J168" s="30"/>
      <c r="K168" s="30"/>
      <c r="L168" s="30"/>
      <c r="M168" s="22"/>
      <c r="N168" s="23"/>
      <c r="O168" s="23"/>
      <c r="P168" s="30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ht="16.5" customHeight="1">
      <c r="A169" s="25">
        <v>46321.0</v>
      </c>
      <c r="B169" s="26">
        <f t="shared" si="37"/>
        <v>46321</v>
      </c>
      <c r="C169" s="45" t="s">
        <v>2025</v>
      </c>
      <c r="D169" s="3"/>
      <c r="E169" s="3"/>
      <c r="F169" s="3"/>
      <c r="G169" s="9"/>
      <c r="H169" s="104"/>
      <c r="I169" s="3"/>
      <c r="J169" s="30"/>
      <c r="K169" s="30"/>
      <c r="L169" s="30"/>
      <c r="M169" s="22"/>
      <c r="N169" s="23"/>
      <c r="O169" s="23"/>
      <c r="P169" s="30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ht="16.5" customHeight="1">
      <c r="A170" s="25">
        <v>46322.0</v>
      </c>
      <c r="B170" s="26">
        <f t="shared" si="37"/>
        <v>46322</v>
      </c>
      <c r="C170" s="45" t="s">
        <v>2025</v>
      </c>
      <c r="D170" s="3"/>
      <c r="E170" s="3"/>
      <c r="F170" s="3"/>
      <c r="G170" s="9"/>
      <c r="H170" s="104"/>
      <c r="I170" s="3"/>
      <c r="J170" s="30"/>
      <c r="K170" s="30"/>
      <c r="L170" s="30"/>
      <c r="M170" s="22"/>
      <c r="N170" s="23"/>
      <c r="O170" s="23"/>
      <c r="P170" s="30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ht="16.5" customHeight="1">
      <c r="A171" s="25"/>
      <c r="B171" s="1"/>
      <c r="C171" s="27"/>
      <c r="D171" s="3"/>
      <c r="E171" s="3"/>
      <c r="F171" s="3"/>
      <c r="G171" s="9"/>
      <c r="H171" s="104"/>
      <c r="I171" s="3"/>
      <c r="J171" s="30"/>
      <c r="K171" s="30"/>
      <c r="L171" s="30"/>
      <c r="M171" s="22"/>
      <c r="N171" s="23"/>
      <c r="O171" s="23"/>
      <c r="P171" s="30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ht="16.5" customHeight="1">
      <c r="A172" s="25"/>
      <c r="B172" s="1"/>
      <c r="C172" s="27"/>
      <c r="D172" s="3"/>
      <c r="E172" s="3"/>
      <c r="F172" s="3"/>
      <c r="G172" s="9"/>
      <c r="H172" s="104"/>
      <c r="I172" s="3"/>
      <c r="J172" s="30"/>
      <c r="K172" s="30"/>
      <c r="L172" s="30"/>
      <c r="M172" s="22"/>
      <c r="N172" s="23"/>
      <c r="O172" s="23"/>
      <c r="P172" s="30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ht="16.5" customHeight="1">
      <c r="A173" s="25"/>
      <c r="B173" s="1"/>
      <c r="C173" s="27"/>
      <c r="D173" s="3"/>
      <c r="E173" s="3"/>
      <c r="F173" s="3"/>
      <c r="G173" s="9"/>
      <c r="H173" s="104"/>
      <c r="I173" s="3"/>
      <c r="J173" s="30"/>
      <c r="K173" s="30"/>
      <c r="L173" s="30"/>
      <c r="M173" s="22"/>
      <c r="N173" s="23"/>
      <c r="O173" s="23"/>
      <c r="P173" s="30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ht="16.5" customHeight="1">
      <c r="A174" s="25"/>
      <c r="B174" s="1"/>
      <c r="C174" s="27"/>
      <c r="D174" s="3"/>
      <c r="E174" s="3"/>
      <c r="F174" s="3"/>
      <c r="G174" s="9"/>
      <c r="H174" s="104"/>
      <c r="I174" s="3"/>
      <c r="J174" s="30"/>
      <c r="K174" s="30"/>
      <c r="L174" s="30"/>
      <c r="M174" s="22"/>
      <c r="N174" s="23"/>
      <c r="O174" s="23"/>
      <c r="P174" s="30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ht="16.5" customHeight="1">
      <c r="A175" s="25"/>
      <c r="B175" s="1"/>
      <c r="C175" s="27"/>
      <c r="D175" s="3"/>
      <c r="E175" s="3"/>
      <c r="F175" s="3"/>
      <c r="G175" s="9"/>
      <c r="H175" s="104"/>
      <c r="I175" s="3"/>
      <c r="J175" s="30"/>
      <c r="K175" s="30"/>
      <c r="L175" s="30"/>
      <c r="M175" s="22"/>
      <c r="N175" s="23"/>
      <c r="O175" s="23"/>
      <c r="P175" s="30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ht="16.5" customHeight="1">
      <c r="A176" s="25"/>
      <c r="B176" s="1"/>
      <c r="C176" s="27"/>
      <c r="D176" s="3"/>
      <c r="E176" s="3"/>
      <c r="F176" s="3"/>
      <c r="G176" s="9"/>
      <c r="H176" s="104"/>
      <c r="I176" s="3"/>
      <c r="J176" s="30"/>
      <c r="K176" s="30"/>
      <c r="L176" s="30"/>
      <c r="M176" s="22"/>
      <c r="N176" s="23"/>
      <c r="O176" s="23"/>
      <c r="P176" s="30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ht="16.5" customHeight="1">
      <c r="A177" s="25"/>
      <c r="B177" s="1"/>
      <c r="C177" s="27"/>
      <c r="D177" s="3"/>
      <c r="E177" s="3"/>
      <c r="F177" s="3"/>
      <c r="G177" s="9"/>
      <c r="H177" s="104"/>
      <c r="I177" s="3"/>
      <c r="J177" s="30"/>
      <c r="K177" s="30"/>
      <c r="L177" s="30"/>
      <c r="M177" s="22"/>
      <c r="N177" s="23"/>
      <c r="O177" s="23"/>
      <c r="P177" s="30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ht="16.5" customHeight="1">
      <c r="A178" s="25"/>
      <c r="B178" s="1"/>
      <c r="C178" s="27"/>
      <c r="D178" s="3"/>
      <c r="E178" s="3"/>
      <c r="F178" s="3"/>
      <c r="G178" s="9"/>
      <c r="H178" s="104"/>
      <c r="I178" s="3"/>
      <c r="J178" s="30"/>
      <c r="K178" s="30"/>
      <c r="L178" s="30"/>
      <c r="M178" s="22"/>
      <c r="N178" s="23"/>
      <c r="O178" s="23"/>
      <c r="P178" s="30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ht="16.5" customHeight="1">
      <c r="A179" s="25"/>
      <c r="B179" s="1"/>
      <c r="C179" s="27"/>
      <c r="D179" s="3"/>
      <c r="E179" s="3"/>
      <c r="F179" s="3"/>
      <c r="G179" s="9"/>
      <c r="H179" s="104"/>
      <c r="I179" s="3"/>
      <c r="J179" s="30"/>
      <c r="K179" s="30"/>
      <c r="L179" s="30"/>
      <c r="M179" s="22"/>
      <c r="N179" s="23"/>
      <c r="O179" s="23"/>
      <c r="P179" s="30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ht="16.5" customHeight="1">
      <c r="A180" s="25"/>
      <c r="B180" s="1"/>
      <c r="C180" s="27"/>
      <c r="D180" s="3"/>
      <c r="E180" s="3"/>
      <c r="F180" s="3"/>
      <c r="G180" s="9"/>
      <c r="H180" s="104"/>
      <c r="I180" s="3"/>
      <c r="J180" s="30"/>
      <c r="K180" s="30"/>
      <c r="L180" s="30"/>
      <c r="M180" s="22"/>
      <c r="N180" s="23"/>
      <c r="O180" s="23"/>
      <c r="P180" s="30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ht="16.5" customHeight="1">
      <c r="A181" s="25"/>
      <c r="B181" s="1"/>
      <c r="C181" s="27"/>
      <c r="D181" s="3"/>
      <c r="E181" s="3"/>
      <c r="F181" s="3"/>
      <c r="G181" s="9"/>
      <c r="H181" s="104"/>
      <c r="I181" s="3"/>
      <c r="J181" s="30"/>
      <c r="K181" s="30"/>
      <c r="L181" s="30"/>
      <c r="M181" s="22"/>
      <c r="N181" s="23"/>
      <c r="O181" s="23"/>
      <c r="P181" s="30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ht="16.5" customHeight="1">
      <c r="A182" s="25"/>
      <c r="B182" s="1"/>
      <c r="C182" s="27"/>
      <c r="D182" s="3"/>
      <c r="E182" s="3"/>
      <c r="F182" s="3"/>
      <c r="G182" s="9"/>
      <c r="H182" s="104"/>
      <c r="I182" s="3"/>
      <c r="J182" s="30"/>
      <c r="K182" s="30"/>
      <c r="L182" s="30"/>
      <c r="M182" s="22"/>
      <c r="N182" s="23"/>
      <c r="O182" s="23"/>
      <c r="P182" s="30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ht="16.5" customHeight="1">
      <c r="A183" s="25"/>
      <c r="B183" s="1"/>
      <c r="C183" s="27"/>
      <c r="D183" s="3"/>
      <c r="E183" s="3"/>
      <c r="F183" s="3"/>
      <c r="G183" s="9"/>
      <c r="H183" s="104"/>
      <c r="I183" s="3"/>
      <c r="J183" s="30"/>
      <c r="K183" s="30"/>
      <c r="L183" s="30"/>
      <c r="M183" s="22"/>
      <c r="N183" s="23"/>
      <c r="O183" s="23"/>
      <c r="P183" s="30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ht="16.5" customHeight="1">
      <c r="A184" s="25"/>
      <c r="B184" s="1"/>
      <c r="C184" s="27"/>
      <c r="D184" s="3"/>
      <c r="E184" s="3"/>
      <c r="F184" s="3"/>
      <c r="G184" s="9"/>
      <c r="H184" s="104"/>
      <c r="I184" s="3"/>
      <c r="J184" s="30"/>
      <c r="K184" s="30"/>
      <c r="L184" s="30"/>
      <c r="M184" s="22"/>
      <c r="N184" s="23"/>
      <c r="O184" s="23"/>
      <c r="P184" s="30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ht="16.5" customHeight="1">
      <c r="A185" s="25"/>
      <c r="B185" s="1"/>
      <c r="C185" s="27"/>
      <c r="D185" s="3"/>
      <c r="E185" s="3"/>
      <c r="F185" s="3"/>
      <c r="G185" s="9"/>
      <c r="H185" s="104"/>
      <c r="I185" s="3"/>
      <c r="J185" s="30"/>
      <c r="K185" s="30"/>
      <c r="L185" s="30"/>
      <c r="M185" s="22"/>
      <c r="N185" s="23"/>
      <c r="O185" s="23"/>
      <c r="P185" s="30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ht="16.5" customHeight="1">
      <c r="A186" s="25"/>
      <c r="B186" s="1"/>
      <c r="C186" s="27"/>
      <c r="D186" s="3"/>
      <c r="E186" s="3"/>
      <c r="F186" s="3"/>
      <c r="G186" s="9"/>
      <c r="H186" s="104"/>
      <c r="I186" s="3"/>
      <c r="J186" s="30"/>
      <c r="K186" s="30"/>
      <c r="L186" s="30"/>
      <c r="M186" s="22"/>
      <c r="N186" s="23"/>
      <c r="O186" s="23"/>
      <c r="P186" s="30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ht="16.5" customHeight="1">
      <c r="A187" s="25"/>
      <c r="B187" s="1"/>
      <c r="C187" s="27"/>
      <c r="D187" s="3"/>
      <c r="E187" s="3"/>
      <c r="F187" s="3"/>
      <c r="G187" s="9"/>
      <c r="H187" s="104"/>
      <c r="I187" s="3"/>
      <c r="J187" s="30"/>
      <c r="K187" s="30"/>
      <c r="L187" s="30"/>
      <c r="M187" s="22"/>
      <c r="N187" s="23"/>
      <c r="O187" s="23"/>
      <c r="P187" s="30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ht="16.5" customHeight="1">
      <c r="A188" s="25"/>
      <c r="B188" s="1"/>
      <c r="C188" s="27"/>
      <c r="D188" s="3"/>
      <c r="E188" s="3"/>
      <c r="F188" s="3"/>
      <c r="G188" s="9"/>
      <c r="H188" s="104"/>
      <c r="I188" s="3"/>
      <c r="J188" s="30"/>
      <c r="K188" s="30"/>
      <c r="L188" s="30"/>
      <c r="M188" s="22"/>
      <c r="N188" s="23"/>
      <c r="O188" s="23"/>
      <c r="P188" s="30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ht="16.5" customHeight="1">
      <c r="A189" s="25"/>
      <c r="B189" s="1"/>
      <c r="C189" s="27"/>
      <c r="D189" s="3"/>
      <c r="E189" s="3"/>
      <c r="F189" s="3"/>
      <c r="G189" s="9"/>
      <c r="H189" s="104"/>
      <c r="I189" s="3"/>
      <c r="J189" s="30"/>
      <c r="K189" s="30"/>
      <c r="L189" s="30"/>
      <c r="M189" s="22"/>
      <c r="N189" s="23"/>
      <c r="O189" s="23"/>
      <c r="P189" s="30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ht="16.5" customHeight="1">
      <c r="A190" s="25"/>
      <c r="B190" s="1"/>
      <c r="C190" s="27"/>
      <c r="D190" s="3"/>
      <c r="E190" s="3"/>
      <c r="F190" s="3"/>
      <c r="G190" s="9"/>
      <c r="H190" s="104"/>
      <c r="I190" s="3"/>
      <c r="J190" s="30"/>
      <c r="K190" s="30"/>
      <c r="L190" s="30"/>
      <c r="M190" s="22"/>
      <c r="N190" s="23"/>
      <c r="O190" s="23"/>
      <c r="P190" s="30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ht="16.5" customHeight="1">
      <c r="A191" s="25"/>
      <c r="B191" s="1"/>
      <c r="C191" s="27"/>
      <c r="D191" s="3"/>
      <c r="E191" s="3"/>
      <c r="F191" s="3"/>
      <c r="G191" s="9"/>
      <c r="H191" s="104"/>
      <c r="I191" s="3"/>
      <c r="J191" s="30"/>
      <c r="K191" s="30"/>
      <c r="L191" s="30"/>
      <c r="M191" s="22"/>
      <c r="N191" s="23"/>
      <c r="O191" s="23"/>
      <c r="P191" s="30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ht="16.5" customHeight="1">
      <c r="A192" s="25"/>
      <c r="B192" s="1"/>
      <c r="C192" s="27"/>
      <c r="D192" s="3"/>
      <c r="E192" s="3"/>
      <c r="F192" s="3"/>
      <c r="G192" s="9"/>
      <c r="H192" s="104"/>
      <c r="I192" s="3"/>
      <c r="J192" s="30"/>
      <c r="K192" s="30"/>
      <c r="L192" s="30"/>
      <c r="M192" s="22"/>
      <c r="N192" s="23"/>
      <c r="O192" s="23"/>
      <c r="P192" s="30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ht="16.5" customHeight="1">
      <c r="A193" s="25"/>
      <c r="B193" s="1"/>
      <c r="C193" s="27"/>
      <c r="D193" s="3"/>
      <c r="E193" s="3"/>
      <c r="F193" s="3"/>
      <c r="G193" s="9"/>
      <c r="H193" s="104"/>
      <c r="I193" s="3"/>
      <c r="J193" s="30"/>
      <c r="K193" s="30"/>
      <c r="L193" s="30"/>
      <c r="M193" s="22"/>
      <c r="N193" s="23"/>
      <c r="O193" s="23"/>
      <c r="P193" s="30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ht="16.5" customHeight="1">
      <c r="A194" s="25"/>
      <c r="B194" s="1"/>
      <c r="C194" s="27"/>
      <c r="D194" s="3"/>
      <c r="E194" s="3"/>
      <c r="F194" s="3"/>
      <c r="G194" s="9"/>
      <c r="H194" s="104"/>
      <c r="I194" s="3"/>
      <c r="J194" s="30"/>
      <c r="K194" s="30"/>
      <c r="L194" s="30"/>
      <c r="M194" s="22"/>
      <c r="N194" s="23"/>
      <c r="O194" s="23"/>
      <c r="P194" s="30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ht="16.5" customHeight="1">
      <c r="A195" s="25"/>
      <c r="B195" s="1"/>
      <c r="C195" s="27"/>
      <c r="D195" s="3"/>
      <c r="E195" s="3"/>
      <c r="F195" s="3"/>
      <c r="G195" s="9"/>
      <c r="H195" s="104"/>
      <c r="I195" s="3"/>
      <c r="J195" s="30"/>
      <c r="K195" s="30"/>
      <c r="L195" s="30"/>
      <c r="M195" s="22"/>
      <c r="N195" s="23"/>
      <c r="O195" s="23"/>
      <c r="P195" s="30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ht="16.5" customHeight="1">
      <c r="A196" s="25"/>
      <c r="B196" s="1"/>
      <c r="C196" s="27"/>
      <c r="D196" s="3"/>
      <c r="E196" s="3"/>
      <c r="F196" s="3"/>
      <c r="G196" s="9"/>
      <c r="H196" s="104"/>
      <c r="I196" s="3"/>
      <c r="J196" s="30"/>
      <c r="K196" s="30"/>
      <c r="L196" s="30"/>
      <c r="M196" s="22"/>
      <c r="N196" s="23"/>
      <c r="O196" s="23"/>
      <c r="P196" s="30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ht="16.5" customHeight="1">
      <c r="A197" s="25"/>
      <c r="B197" s="1"/>
      <c r="C197" s="27"/>
      <c r="D197" s="3"/>
      <c r="E197" s="3"/>
      <c r="F197" s="3"/>
      <c r="G197" s="9"/>
      <c r="H197" s="104"/>
      <c r="I197" s="3"/>
      <c r="J197" s="30"/>
      <c r="K197" s="30"/>
      <c r="L197" s="30"/>
      <c r="M197" s="22"/>
      <c r="N197" s="23"/>
      <c r="O197" s="23"/>
      <c r="P197" s="30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ht="16.5" customHeight="1">
      <c r="A198" s="25"/>
      <c r="B198" s="1"/>
      <c r="C198" s="27"/>
      <c r="D198" s="3"/>
      <c r="E198" s="3"/>
      <c r="F198" s="3"/>
      <c r="G198" s="9"/>
      <c r="H198" s="104"/>
      <c r="I198" s="3"/>
      <c r="J198" s="30"/>
      <c r="K198" s="30"/>
      <c r="L198" s="30"/>
      <c r="M198" s="22"/>
      <c r="N198" s="23"/>
      <c r="O198" s="23"/>
      <c r="P198" s="30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ht="16.5" customHeight="1">
      <c r="A199" s="25"/>
      <c r="B199" s="1"/>
      <c r="C199" s="27"/>
      <c r="D199" s="3"/>
      <c r="E199" s="3"/>
      <c r="F199" s="3"/>
      <c r="G199" s="9"/>
      <c r="H199" s="104"/>
      <c r="I199" s="3"/>
      <c r="J199" s="30"/>
      <c r="K199" s="30"/>
      <c r="L199" s="30"/>
      <c r="M199" s="22"/>
      <c r="N199" s="23"/>
      <c r="O199" s="23"/>
      <c r="P199" s="30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ht="16.5" customHeight="1">
      <c r="A200" s="25"/>
      <c r="B200" s="1"/>
      <c r="C200" s="27"/>
      <c r="D200" s="3"/>
      <c r="E200" s="3"/>
      <c r="F200" s="3"/>
      <c r="G200" s="9"/>
      <c r="H200" s="104"/>
      <c r="I200" s="3"/>
      <c r="J200" s="30"/>
      <c r="K200" s="30"/>
      <c r="L200" s="30"/>
      <c r="M200" s="22"/>
      <c r="N200" s="23"/>
      <c r="O200" s="23"/>
      <c r="P200" s="30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ht="16.5" customHeight="1">
      <c r="A201" s="25"/>
      <c r="B201" s="1"/>
      <c r="C201" s="27"/>
      <c r="D201" s="3"/>
      <c r="E201" s="3"/>
      <c r="F201" s="3"/>
      <c r="G201" s="9"/>
      <c r="H201" s="104"/>
      <c r="I201" s="3"/>
      <c r="J201" s="30"/>
      <c r="K201" s="30"/>
      <c r="L201" s="30"/>
      <c r="M201" s="22"/>
      <c r="N201" s="23"/>
      <c r="O201" s="23"/>
      <c r="P201" s="30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ht="16.5" customHeight="1">
      <c r="A202" s="25"/>
      <c r="B202" s="1"/>
      <c r="C202" s="27"/>
      <c r="D202" s="3"/>
      <c r="E202" s="3"/>
      <c r="F202" s="3"/>
      <c r="G202" s="9"/>
      <c r="H202" s="104"/>
      <c r="I202" s="3"/>
      <c r="J202" s="30"/>
      <c r="K202" s="30"/>
      <c r="L202" s="30"/>
      <c r="M202" s="22"/>
      <c r="N202" s="23"/>
      <c r="O202" s="23"/>
      <c r="P202" s="30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ht="16.5" customHeight="1">
      <c r="A203" s="25"/>
      <c r="B203" s="1"/>
      <c r="C203" s="27"/>
      <c r="D203" s="3"/>
      <c r="E203" s="3"/>
      <c r="F203" s="3"/>
      <c r="G203" s="9"/>
      <c r="H203" s="104"/>
      <c r="I203" s="3"/>
      <c r="J203" s="30"/>
      <c r="K203" s="30"/>
      <c r="L203" s="30"/>
      <c r="M203" s="22"/>
      <c r="N203" s="23"/>
      <c r="O203" s="23"/>
      <c r="P203" s="30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ht="16.5" customHeight="1">
      <c r="A204" s="25"/>
      <c r="B204" s="1"/>
      <c r="C204" s="27"/>
      <c r="D204" s="3"/>
      <c r="E204" s="3"/>
      <c r="F204" s="3"/>
      <c r="G204" s="9"/>
      <c r="H204" s="104"/>
      <c r="I204" s="3"/>
      <c r="J204" s="30"/>
      <c r="K204" s="30"/>
      <c r="L204" s="30"/>
      <c r="M204" s="22"/>
      <c r="N204" s="23"/>
      <c r="O204" s="23"/>
      <c r="P204" s="30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ht="16.5" customHeight="1">
      <c r="A205" s="25"/>
      <c r="B205" s="1"/>
      <c r="C205" s="27"/>
      <c r="D205" s="3"/>
      <c r="E205" s="3"/>
      <c r="F205" s="3"/>
      <c r="G205" s="9"/>
      <c r="H205" s="104"/>
      <c r="I205" s="3"/>
      <c r="J205" s="30"/>
      <c r="K205" s="30"/>
      <c r="L205" s="30"/>
      <c r="M205" s="22"/>
      <c r="N205" s="23"/>
      <c r="O205" s="23"/>
      <c r="P205" s="30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ht="16.5" customHeight="1">
      <c r="A206" s="25"/>
      <c r="B206" s="1"/>
      <c r="C206" s="27"/>
      <c r="D206" s="3"/>
      <c r="E206" s="3"/>
      <c r="F206" s="3"/>
      <c r="G206" s="9"/>
      <c r="H206" s="104"/>
      <c r="I206" s="3"/>
      <c r="J206" s="30"/>
      <c r="K206" s="30"/>
      <c r="L206" s="30"/>
      <c r="M206" s="22"/>
      <c r="N206" s="23"/>
      <c r="O206" s="23"/>
      <c r="P206" s="30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ht="16.5" customHeight="1">
      <c r="A207" s="25"/>
      <c r="B207" s="1"/>
      <c r="C207" s="27"/>
      <c r="D207" s="3"/>
      <c r="E207" s="3"/>
      <c r="F207" s="3"/>
      <c r="G207" s="9"/>
      <c r="H207" s="104"/>
      <c r="I207" s="3"/>
      <c r="J207" s="30"/>
      <c r="K207" s="30"/>
      <c r="L207" s="30"/>
      <c r="M207" s="22"/>
      <c r="N207" s="23"/>
      <c r="O207" s="23"/>
      <c r="P207" s="30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ht="16.5" customHeight="1">
      <c r="A208" s="25"/>
      <c r="B208" s="1"/>
      <c r="C208" s="27"/>
      <c r="D208" s="3"/>
      <c r="E208" s="3"/>
      <c r="F208" s="3"/>
      <c r="G208" s="9"/>
      <c r="H208" s="104"/>
      <c r="I208" s="3"/>
      <c r="J208" s="30"/>
      <c r="K208" s="30"/>
      <c r="L208" s="30"/>
      <c r="M208" s="22"/>
      <c r="N208" s="23"/>
      <c r="O208" s="23"/>
      <c r="P208" s="30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ht="16.5" customHeight="1">
      <c r="A209" s="25"/>
      <c r="B209" s="1"/>
      <c r="C209" s="27"/>
      <c r="D209" s="3"/>
      <c r="E209" s="3"/>
      <c r="F209" s="3"/>
      <c r="G209" s="9"/>
      <c r="H209" s="104"/>
      <c r="I209" s="3"/>
      <c r="J209" s="30"/>
      <c r="K209" s="30"/>
      <c r="L209" s="30"/>
      <c r="M209" s="22"/>
      <c r="N209" s="23"/>
      <c r="O209" s="23"/>
      <c r="P209" s="30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ht="16.5" customHeight="1">
      <c r="A210" s="25"/>
      <c r="B210" s="1"/>
      <c r="C210" s="27"/>
      <c r="D210" s="3"/>
      <c r="E210" s="3"/>
      <c r="F210" s="3"/>
      <c r="G210" s="9"/>
      <c r="H210" s="104"/>
      <c r="I210" s="3"/>
      <c r="J210" s="30"/>
      <c r="K210" s="30"/>
      <c r="L210" s="30"/>
      <c r="M210" s="22"/>
      <c r="N210" s="23"/>
      <c r="O210" s="23"/>
      <c r="P210" s="30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ht="16.5" customHeight="1">
      <c r="A211" s="25"/>
      <c r="B211" s="1"/>
      <c r="C211" s="27"/>
      <c r="D211" s="3"/>
      <c r="E211" s="3"/>
      <c r="F211" s="3"/>
      <c r="G211" s="9"/>
      <c r="H211" s="104"/>
      <c r="I211" s="3"/>
      <c r="J211" s="30"/>
      <c r="K211" s="30"/>
      <c r="L211" s="30"/>
      <c r="M211" s="22"/>
      <c r="N211" s="23"/>
      <c r="O211" s="23"/>
      <c r="P211" s="30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ht="16.5" customHeight="1">
      <c r="A212" s="25"/>
      <c r="B212" s="1"/>
      <c r="C212" s="27"/>
      <c r="D212" s="3"/>
      <c r="E212" s="3"/>
      <c r="F212" s="3"/>
      <c r="G212" s="9"/>
      <c r="H212" s="104"/>
      <c r="I212" s="3"/>
      <c r="J212" s="30"/>
      <c r="K212" s="30"/>
      <c r="L212" s="30"/>
      <c r="M212" s="22"/>
      <c r="N212" s="23"/>
      <c r="O212" s="23"/>
      <c r="P212" s="30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ht="16.5" customHeight="1">
      <c r="A213" s="25"/>
      <c r="B213" s="1"/>
      <c r="C213" s="27"/>
      <c r="D213" s="3"/>
      <c r="E213" s="3"/>
      <c r="F213" s="3"/>
      <c r="G213" s="9"/>
      <c r="H213" s="104"/>
      <c r="I213" s="3"/>
      <c r="J213" s="30"/>
      <c r="K213" s="30"/>
      <c r="L213" s="30"/>
      <c r="M213" s="22"/>
      <c r="N213" s="23"/>
      <c r="O213" s="23"/>
      <c r="P213" s="30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ht="16.5" customHeight="1">
      <c r="A214" s="25"/>
      <c r="B214" s="1"/>
      <c r="C214" s="27"/>
      <c r="D214" s="3"/>
      <c r="E214" s="3"/>
      <c r="F214" s="3"/>
      <c r="G214" s="9"/>
      <c r="H214" s="104"/>
      <c r="I214" s="3"/>
      <c r="J214" s="30"/>
      <c r="K214" s="30"/>
      <c r="L214" s="30"/>
      <c r="M214" s="22"/>
      <c r="N214" s="23"/>
      <c r="O214" s="23"/>
      <c r="P214" s="30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ht="16.5" customHeight="1">
      <c r="A215" s="25"/>
      <c r="B215" s="1"/>
      <c r="C215" s="27"/>
      <c r="D215" s="3"/>
      <c r="E215" s="3"/>
      <c r="F215" s="3"/>
      <c r="G215" s="9"/>
      <c r="H215" s="104"/>
      <c r="I215" s="3"/>
      <c r="J215" s="30"/>
      <c r="K215" s="30"/>
      <c r="L215" s="30"/>
      <c r="M215" s="22"/>
      <c r="N215" s="23"/>
      <c r="O215" s="23"/>
      <c r="P215" s="30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ht="16.5" customHeight="1">
      <c r="A216" s="25"/>
      <c r="B216" s="1"/>
      <c r="C216" s="27"/>
      <c r="D216" s="3"/>
      <c r="E216" s="3"/>
      <c r="F216" s="3"/>
      <c r="G216" s="9"/>
      <c r="H216" s="104"/>
      <c r="I216" s="3"/>
      <c r="J216" s="30"/>
      <c r="K216" s="30"/>
      <c r="L216" s="30"/>
      <c r="M216" s="22"/>
      <c r="N216" s="23"/>
      <c r="O216" s="23"/>
      <c r="P216" s="30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ht="16.5" customHeight="1">
      <c r="A217" s="25"/>
      <c r="B217" s="1"/>
      <c r="C217" s="27"/>
      <c r="D217" s="3"/>
      <c r="E217" s="3"/>
      <c r="F217" s="3"/>
      <c r="G217" s="9"/>
      <c r="H217" s="104"/>
      <c r="I217" s="3"/>
      <c r="J217" s="30"/>
      <c r="K217" s="30"/>
      <c r="L217" s="30"/>
      <c r="M217" s="22"/>
      <c r="N217" s="23"/>
      <c r="O217" s="23"/>
      <c r="P217" s="30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ht="16.5" customHeight="1">
      <c r="A218" s="25"/>
      <c r="B218" s="1"/>
      <c r="C218" s="27"/>
      <c r="D218" s="3"/>
      <c r="E218" s="3"/>
      <c r="F218" s="3"/>
      <c r="G218" s="9"/>
      <c r="H218" s="104"/>
      <c r="I218" s="3"/>
      <c r="J218" s="30"/>
      <c r="K218" s="30"/>
      <c r="L218" s="30"/>
      <c r="M218" s="22"/>
      <c r="N218" s="23"/>
      <c r="O218" s="23"/>
      <c r="P218" s="30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ht="16.5" customHeight="1">
      <c r="A219" s="25"/>
      <c r="B219" s="1"/>
      <c r="C219" s="27"/>
      <c r="D219" s="3"/>
      <c r="E219" s="3"/>
      <c r="F219" s="3"/>
      <c r="G219" s="9"/>
      <c r="H219" s="104"/>
      <c r="I219" s="3"/>
      <c r="J219" s="30"/>
      <c r="K219" s="30"/>
      <c r="L219" s="30"/>
      <c r="M219" s="22"/>
      <c r="N219" s="23"/>
      <c r="O219" s="23"/>
      <c r="P219" s="30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ht="16.5" customHeight="1">
      <c r="A220" s="25"/>
      <c r="B220" s="1"/>
      <c r="C220" s="27"/>
      <c r="D220" s="3"/>
      <c r="E220" s="3"/>
      <c r="F220" s="3"/>
      <c r="G220" s="9"/>
      <c r="H220" s="104"/>
      <c r="I220" s="3"/>
      <c r="J220" s="30"/>
      <c r="K220" s="30"/>
      <c r="L220" s="30"/>
      <c r="M220" s="22"/>
      <c r="N220" s="23"/>
      <c r="O220" s="23"/>
      <c r="P220" s="30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ht="16.5" customHeight="1">
      <c r="A221" s="25"/>
      <c r="B221" s="1"/>
      <c r="C221" s="27"/>
      <c r="D221" s="3"/>
      <c r="E221" s="3"/>
      <c r="F221" s="3"/>
      <c r="G221" s="9"/>
      <c r="H221" s="104"/>
      <c r="I221" s="3"/>
      <c r="J221" s="30"/>
      <c r="K221" s="30"/>
      <c r="L221" s="30"/>
      <c r="M221" s="22"/>
      <c r="N221" s="23"/>
      <c r="O221" s="23"/>
      <c r="P221" s="30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ht="16.5" customHeight="1">
      <c r="A222" s="25"/>
      <c r="B222" s="1"/>
      <c r="C222" s="27"/>
      <c r="D222" s="3"/>
      <c r="E222" s="3"/>
      <c r="F222" s="3"/>
      <c r="G222" s="9"/>
      <c r="H222" s="104"/>
      <c r="I222" s="3"/>
      <c r="J222" s="30"/>
      <c r="K222" s="30"/>
      <c r="L222" s="30"/>
      <c r="M222" s="22"/>
      <c r="N222" s="23"/>
      <c r="O222" s="23"/>
      <c r="P222" s="30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ht="16.5" customHeight="1">
      <c r="A223" s="25"/>
      <c r="B223" s="1"/>
      <c r="C223" s="27"/>
      <c r="D223" s="3"/>
      <c r="E223" s="3"/>
      <c r="F223" s="3"/>
      <c r="G223" s="9"/>
      <c r="H223" s="104"/>
      <c r="I223" s="3"/>
      <c r="J223" s="30"/>
      <c r="K223" s="30"/>
      <c r="L223" s="30"/>
      <c r="M223" s="22"/>
      <c r="N223" s="23"/>
      <c r="O223" s="23"/>
      <c r="P223" s="30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ht="16.5" customHeight="1">
      <c r="A224" s="25"/>
      <c r="B224" s="1"/>
      <c r="C224" s="27"/>
      <c r="D224" s="3"/>
      <c r="E224" s="3"/>
      <c r="F224" s="3"/>
      <c r="G224" s="9"/>
      <c r="H224" s="104"/>
      <c r="I224" s="3"/>
      <c r="J224" s="30"/>
      <c r="K224" s="30"/>
      <c r="L224" s="30"/>
      <c r="M224" s="22"/>
      <c r="N224" s="23"/>
      <c r="O224" s="23"/>
      <c r="P224" s="30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ht="16.5" customHeight="1">
      <c r="A225" s="25"/>
      <c r="B225" s="1"/>
      <c r="C225" s="27"/>
      <c r="D225" s="3"/>
      <c r="E225" s="3"/>
      <c r="F225" s="3"/>
      <c r="G225" s="9"/>
      <c r="H225" s="104"/>
      <c r="I225" s="3"/>
      <c r="J225" s="30"/>
      <c r="K225" s="30"/>
      <c r="L225" s="30"/>
      <c r="M225" s="22"/>
      <c r="N225" s="23"/>
      <c r="O225" s="23"/>
      <c r="P225" s="30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ht="16.5" customHeight="1">
      <c r="A226" s="25"/>
      <c r="B226" s="1"/>
      <c r="C226" s="27"/>
      <c r="D226" s="3"/>
      <c r="E226" s="3"/>
      <c r="F226" s="3"/>
      <c r="G226" s="9"/>
      <c r="H226" s="104"/>
      <c r="I226" s="3"/>
      <c r="J226" s="30"/>
      <c r="K226" s="30"/>
      <c r="L226" s="30"/>
      <c r="M226" s="22"/>
      <c r="N226" s="23"/>
      <c r="O226" s="23"/>
      <c r="P226" s="30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ht="16.5" customHeight="1">
      <c r="A227" s="25"/>
      <c r="B227" s="1"/>
      <c r="C227" s="27"/>
      <c r="D227" s="3"/>
      <c r="E227" s="3"/>
      <c r="F227" s="3"/>
      <c r="G227" s="9"/>
      <c r="H227" s="104"/>
      <c r="I227" s="3"/>
      <c r="J227" s="30"/>
      <c r="K227" s="30"/>
      <c r="L227" s="30"/>
      <c r="M227" s="22"/>
      <c r="N227" s="23"/>
      <c r="O227" s="23"/>
      <c r="P227" s="30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ht="16.5" customHeight="1">
      <c r="A228" s="25"/>
      <c r="B228" s="1"/>
      <c r="C228" s="27"/>
      <c r="D228" s="3"/>
      <c r="E228" s="3"/>
      <c r="F228" s="3"/>
      <c r="G228" s="9"/>
      <c r="H228" s="104"/>
      <c r="I228" s="3"/>
      <c r="J228" s="30"/>
      <c r="K228" s="30"/>
      <c r="L228" s="30"/>
      <c r="M228" s="22"/>
      <c r="N228" s="23"/>
      <c r="O228" s="23"/>
      <c r="P228" s="30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ht="16.5" customHeight="1">
      <c r="A229" s="25"/>
      <c r="B229" s="1"/>
      <c r="C229" s="27"/>
      <c r="D229" s="3"/>
      <c r="E229" s="3"/>
      <c r="F229" s="3"/>
      <c r="G229" s="9"/>
      <c r="H229" s="104"/>
      <c r="I229" s="3"/>
      <c r="J229" s="30"/>
      <c r="K229" s="30"/>
      <c r="L229" s="30"/>
      <c r="M229" s="22"/>
      <c r="N229" s="23"/>
      <c r="O229" s="23"/>
      <c r="P229" s="30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ht="16.5" customHeight="1">
      <c r="A230" s="25"/>
      <c r="B230" s="1"/>
      <c r="C230" s="27"/>
      <c r="D230" s="3"/>
      <c r="E230" s="3"/>
      <c r="F230" s="3"/>
      <c r="G230" s="9"/>
      <c r="H230" s="104"/>
      <c r="I230" s="3"/>
      <c r="J230" s="30"/>
      <c r="K230" s="30"/>
      <c r="L230" s="30"/>
      <c r="M230" s="22"/>
      <c r="N230" s="23"/>
      <c r="O230" s="23"/>
      <c r="P230" s="30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ht="16.5" customHeight="1">
      <c r="A231" s="25"/>
      <c r="B231" s="1"/>
      <c r="C231" s="27"/>
      <c r="D231" s="3"/>
      <c r="E231" s="3"/>
      <c r="F231" s="3"/>
      <c r="G231" s="9"/>
      <c r="H231" s="104"/>
      <c r="I231" s="3"/>
      <c r="J231" s="30"/>
      <c r="K231" s="30"/>
      <c r="L231" s="30"/>
      <c r="M231" s="22"/>
      <c r="N231" s="23"/>
      <c r="O231" s="23"/>
      <c r="P231" s="30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ht="16.5" customHeight="1">
      <c r="A232" s="25"/>
      <c r="B232" s="1"/>
      <c r="C232" s="27"/>
      <c r="D232" s="3"/>
      <c r="E232" s="3"/>
      <c r="F232" s="3"/>
      <c r="G232" s="9"/>
      <c r="H232" s="104"/>
      <c r="I232" s="3"/>
      <c r="J232" s="30"/>
      <c r="K232" s="30"/>
      <c r="L232" s="30"/>
      <c r="M232" s="22"/>
      <c r="N232" s="23"/>
      <c r="O232" s="23"/>
      <c r="P232" s="30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ht="16.5" customHeight="1">
      <c r="A233" s="25"/>
      <c r="B233" s="1"/>
      <c r="C233" s="27"/>
      <c r="D233" s="3"/>
      <c r="E233" s="3"/>
      <c r="F233" s="3"/>
      <c r="G233" s="9"/>
      <c r="H233" s="104"/>
      <c r="I233" s="3"/>
      <c r="J233" s="30"/>
      <c r="K233" s="30"/>
      <c r="L233" s="30"/>
      <c r="M233" s="22"/>
      <c r="N233" s="23"/>
      <c r="O233" s="23"/>
      <c r="P233" s="30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ht="16.5" customHeight="1">
      <c r="A234" s="25"/>
      <c r="B234" s="1"/>
      <c r="C234" s="27"/>
      <c r="D234" s="3"/>
      <c r="E234" s="3"/>
      <c r="F234" s="3"/>
      <c r="G234" s="9"/>
      <c r="H234" s="104"/>
      <c r="I234" s="3"/>
      <c r="J234" s="30"/>
      <c r="K234" s="30"/>
      <c r="L234" s="30"/>
      <c r="M234" s="22"/>
      <c r="N234" s="23"/>
      <c r="O234" s="23"/>
      <c r="P234" s="30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ht="16.5" customHeight="1">
      <c r="A235" s="25"/>
      <c r="B235" s="1"/>
      <c r="C235" s="27"/>
      <c r="D235" s="3"/>
      <c r="E235" s="3"/>
      <c r="F235" s="3"/>
      <c r="G235" s="9"/>
      <c r="H235" s="104"/>
      <c r="I235" s="3"/>
      <c r="J235" s="30"/>
      <c r="K235" s="30"/>
      <c r="L235" s="30"/>
      <c r="M235" s="22"/>
      <c r="N235" s="23"/>
      <c r="O235" s="23"/>
      <c r="P235" s="30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ht="16.5" customHeight="1">
      <c r="A236" s="25"/>
      <c r="B236" s="1"/>
      <c r="C236" s="27"/>
      <c r="D236" s="3"/>
      <c r="E236" s="3"/>
      <c r="F236" s="3"/>
      <c r="G236" s="9"/>
      <c r="H236" s="104"/>
      <c r="I236" s="3"/>
      <c r="J236" s="30"/>
      <c r="K236" s="30"/>
      <c r="L236" s="30"/>
      <c r="M236" s="22"/>
      <c r="N236" s="23"/>
      <c r="O236" s="23"/>
      <c r="P236" s="30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ht="16.5" customHeight="1">
      <c r="A237" s="25"/>
      <c r="B237" s="1"/>
      <c r="C237" s="27"/>
      <c r="D237" s="3"/>
      <c r="E237" s="3"/>
      <c r="F237" s="3"/>
      <c r="G237" s="9"/>
      <c r="H237" s="104"/>
      <c r="I237" s="3"/>
      <c r="J237" s="30"/>
      <c r="K237" s="30"/>
      <c r="L237" s="30"/>
      <c r="M237" s="22"/>
      <c r="N237" s="23"/>
      <c r="O237" s="23"/>
      <c r="P237" s="30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ht="16.5" customHeight="1">
      <c r="A238" s="25"/>
      <c r="B238" s="1"/>
      <c r="C238" s="27"/>
      <c r="D238" s="3"/>
      <c r="E238" s="3"/>
      <c r="F238" s="3"/>
      <c r="G238" s="9"/>
      <c r="H238" s="104"/>
      <c r="I238" s="3"/>
      <c r="J238" s="30"/>
      <c r="K238" s="30"/>
      <c r="L238" s="30"/>
      <c r="M238" s="22"/>
      <c r="N238" s="23"/>
      <c r="O238" s="23"/>
      <c r="P238" s="30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ht="16.5" customHeight="1">
      <c r="A239" s="25"/>
      <c r="B239" s="1"/>
      <c r="C239" s="27"/>
      <c r="D239" s="3"/>
      <c r="E239" s="3"/>
      <c r="F239" s="3"/>
      <c r="G239" s="9"/>
      <c r="H239" s="104"/>
      <c r="I239" s="3"/>
      <c r="J239" s="30"/>
      <c r="K239" s="30"/>
      <c r="L239" s="30"/>
      <c r="M239" s="22"/>
      <c r="N239" s="23"/>
      <c r="O239" s="23"/>
      <c r="P239" s="30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ht="16.5" customHeight="1">
      <c r="A240" s="25"/>
      <c r="B240" s="1"/>
      <c r="C240" s="27"/>
      <c r="D240" s="3"/>
      <c r="E240" s="3"/>
      <c r="F240" s="3"/>
      <c r="G240" s="9"/>
      <c r="H240" s="104"/>
      <c r="I240" s="3"/>
      <c r="J240" s="30"/>
      <c r="K240" s="30"/>
      <c r="L240" s="30"/>
      <c r="M240" s="22"/>
      <c r="N240" s="23"/>
      <c r="O240" s="23"/>
      <c r="P240" s="30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ht="16.5" customHeight="1">
      <c r="A241" s="25"/>
      <c r="B241" s="1"/>
      <c r="C241" s="27"/>
      <c r="D241" s="3"/>
      <c r="E241" s="3"/>
      <c r="F241" s="3"/>
      <c r="G241" s="9"/>
      <c r="H241" s="104"/>
      <c r="I241" s="3"/>
      <c r="J241" s="30"/>
      <c r="K241" s="30"/>
      <c r="L241" s="30"/>
      <c r="M241" s="22"/>
      <c r="N241" s="23"/>
      <c r="O241" s="23"/>
      <c r="P241" s="30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ht="16.5" customHeight="1">
      <c r="A242" s="25"/>
      <c r="B242" s="1"/>
      <c r="C242" s="27"/>
      <c r="D242" s="3"/>
      <c r="E242" s="3"/>
      <c r="F242" s="3"/>
      <c r="G242" s="9"/>
      <c r="H242" s="104"/>
      <c r="I242" s="3"/>
      <c r="J242" s="30"/>
      <c r="K242" s="30"/>
      <c r="L242" s="30"/>
      <c r="M242" s="22"/>
      <c r="N242" s="23"/>
      <c r="O242" s="23"/>
      <c r="P242" s="30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ht="16.5" customHeight="1">
      <c r="A243" s="25"/>
      <c r="B243" s="1"/>
      <c r="C243" s="27"/>
      <c r="D243" s="3"/>
      <c r="E243" s="3"/>
      <c r="F243" s="3"/>
      <c r="G243" s="9"/>
      <c r="H243" s="104"/>
      <c r="I243" s="3"/>
      <c r="J243" s="30"/>
      <c r="K243" s="30"/>
      <c r="L243" s="30"/>
      <c r="M243" s="22"/>
      <c r="N243" s="23"/>
      <c r="O243" s="23"/>
      <c r="P243" s="30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ht="16.5" customHeight="1">
      <c r="A244" s="25"/>
      <c r="B244" s="1"/>
      <c r="C244" s="27"/>
      <c r="D244" s="3"/>
      <c r="E244" s="3"/>
      <c r="F244" s="3"/>
      <c r="G244" s="9"/>
      <c r="H244" s="104"/>
      <c r="I244" s="3"/>
      <c r="J244" s="30"/>
      <c r="K244" s="30"/>
      <c r="L244" s="30"/>
      <c r="M244" s="22"/>
      <c r="N244" s="23"/>
      <c r="O244" s="23"/>
      <c r="P244" s="30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ht="16.5" customHeight="1">
      <c r="A245" s="25"/>
      <c r="B245" s="1"/>
      <c r="C245" s="27"/>
      <c r="D245" s="3"/>
      <c r="E245" s="3"/>
      <c r="F245" s="3"/>
      <c r="G245" s="9"/>
      <c r="H245" s="104"/>
      <c r="I245" s="3"/>
      <c r="J245" s="30"/>
      <c r="K245" s="30"/>
      <c r="L245" s="30"/>
      <c r="M245" s="22"/>
      <c r="N245" s="23"/>
      <c r="O245" s="23"/>
      <c r="P245" s="30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ht="16.5" customHeight="1">
      <c r="A246" s="25"/>
      <c r="B246" s="1"/>
      <c r="C246" s="27"/>
      <c r="D246" s="3"/>
      <c r="E246" s="3"/>
      <c r="F246" s="3"/>
      <c r="G246" s="9"/>
      <c r="H246" s="104"/>
      <c r="I246" s="3"/>
      <c r="J246" s="30"/>
      <c r="K246" s="30"/>
      <c r="L246" s="30"/>
      <c r="M246" s="22"/>
      <c r="N246" s="23"/>
      <c r="O246" s="23"/>
      <c r="P246" s="30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ht="16.5" customHeight="1">
      <c r="A247" s="25"/>
      <c r="B247" s="1"/>
      <c r="C247" s="27"/>
      <c r="D247" s="3"/>
      <c r="E247" s="3"/>
      <c r="F247" s="3"/>
      <c r="G247" s="9"/>
      <c r="H247" s="104"/>
      <c r="I247" s="3"/>
      <c r="J247" s="30"/>
      <c r="K247" s="30"/>
      <c r="L247" s="30"/>
      <c r="M247" s="22"/>
      <c r="N247" s="23"/>
      <c r="O247" s="23"/>
      <c r="P247" s="30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ht="16.5" customHeight="1">
      <c r="A248" s="25"/>
      <c r="B248" s="1"/>
      <c r="C248" s="27"/>
      <c r="D248" s="3"/>
      <c r="E248" s="3"/>
      <c r="F248" s="3"/>
      <c r="G248" s="9"/>
      <c r="H248" s="104"/>
      <c r="I248" s="3"/>
      <c r="J248" s="30"/>
      <c r="K248" s="30"/>
      <c r="L248" s="30"/>
      <c r="M248" s="22"/>
      <c r="N248" s="23"/>
      <c r="O248" s="23"/>
      <c r="P248" s="30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ht="16.5" customHeight="1">
      <c r="A249" s="25"/>
      <c r="B249" s="1"/>
      <c r="C249" s="27"/>
      <c r="D249" s="3"/>
      <c r="E249" s="3"/>
      <c r="F249" s="3"/>
      <c r="G249" s="9"/>
      <c r="H249" s="104"/>
      <c r="I249" s="3"/>
      <c r="J249" s="30"/>
      <c r="K249" s="30"/>
      <c r="L249" s="30"/>
      <c r="M249" s="22"/>
      <c r="N249" s="23"/>
      <c r="O249" s="23"/>
      <c r="P249" s="30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ht="16.5" customHeight="1">
      <c r="A250" s="25"/>
      <c r="B250" s="1"/>
      <c r="C250" s="27"/>
      <c r="D250" s="3"/>
      <c r="E250" s="3"/>
      <c r="F250" s="3"/>
      <c r="G250" s="9"/>
      <c r="H250" s="104"/>
      <c r="I250" s="3"/>
      <c r="J250" s="30"/>
      <c r="K250" s="30"/>
      <c r="L250" s="30"/>
      <c r="M250" s="22"/>
      <c r="N250" s="23"/>
      <c r="O250" s="23"/>
      <c r="P250" s="30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ht="16.5" customHeight="1">
      <c r="A251" s="25"/>
      <c r="B251" s="1"/>
      <c r="C251" s="27"/>
      <c r="D251" s="3"/>
      <c r="E251" s="3"/>
      <c r="F251" s="3"/>
      <c r="G251" s="9"/>
      <c r="H251" s="104"/>
      <c r="I251" s="3"/>
      <c r="J251" s="30"/>
      <c r="K251" s="30"/>
      <c r="L251" s="30"/>
      <c r="M251" s="22"/>
      <c r="N251" s="23"/>
      <c r="O251" s="23"/>
      <c r="P251" s="30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ht="16.5" customHeight="1">
      <c r="A252" s="25"/>
      <c r="B252" s="1"/>
      <c r="C252" s="27"/>
      <c r="D252" s="3"/>
      <c r="E252" s="3"/>
      <c r="F252" s="3"/>
      <c r="G252" s="9"/>
      <c r="H252" s="104"/>
      <c r="I252" s="3"/>
      <c r="J252" s="30"/>
      <c r="K252" s="30"/>
      <c r="L252" s="30"/>
      <c r="M252" s="22"/>
      <c r="N252" s="23"/>
      <c r="O252" s="23"/>
      <c r="P252" s="30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ht="16.5" customHeight="1">
      <c r="A253" s="25"/>
      <c r="B253" s="1"/>
      <c r="C253" s="27"/>
      <c r="D253" s="3"/>
      <c r="E253" s="3"/>
      <c r="F253" s="3"/>
      <c r="G253" s="9"/>
      <c r="H253" s="104"/>
      <c r="I253" s="3"/>
      <c r="J253" s="30"/>
      <c r="K253" s="30"/>
      <c r="L253" s="30"/>
      <c r="M253" s="22"/>
      <c r="N253" s="23"/>
      <c r="O253" s="23"/>
      <c r="P253" s="30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ht="16.5" customHeight="1">
      <c r="A254" s="25"/>
      <c r="B254" s="1"/>
      <c r="C254" s="27"/>
      <c r="D254" s="3"/>
      <c r="E254" s="3"/>
      <c r="F254" s="3"/>
      <c r="G254" s="9"/>
      <c r="H254" s="104"/>
      <c r="I254" s="3"/>
      <c r="J254" s="30"/>
      <c r="K254" s="30"/>
      <c r="L254" s="30"/>
      <c r="M254" s="22"/>
      <c r="N254" s="23"/>
      <c r="O254" s="23"/>
      <c r="P254" s="30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ht="16.5" customHeight="1">
      <c r="A255" s="25"/>
      <c r="B255" s="1"/>
      <c r="C255" s="27"/>
      <c r="D255" s="3"/>
      <c r="E255" s="3"/>
      <c r="F255" s="3"/>
      <c r="G255" s="9"/>
      <c r="H255" s="104"/>
      <c r="I255" s="3"/>
      <c r="J255" s="30"/>
      <c r="K255" s="30"/>
      <c r="L255" s="30"/>
      <c r="M255" s="22"/>
      <c r="N255" s="23"/>
      <c r="O255" s="23"/>
      <c r="P255" s="30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ht="16.5" customHeight="1">
      <c r="A256" s="25"/>
      <c r="B256" s="1"/>
      <c r="C256" s="27"/>
      <c r="D256" s="3"/>
      <c r="E256" s="3"/>
      <c r="F256" s="3"/>
      <c r="G256" s="9"/>
      <c r="H256" s="104"/>
      <c r="I256" s="3"/>
      <c r="J256" s="30"/>
      <c r="K256" s="30"/>
      <c r="L256" s="30"/>
      <c r="M256" s="22"/>
      <c r="N256" s="23"/>
      <c r="O256" s="23"/>
      <c r="P256" s="30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ht="16.5" customHeight="1">
      <c r="A257" s="25"/>
      <c r="B257" s="1"/>
      <c r="C257" s="27"/>
      <c r="D257" s="3"/>
      <c r="E257" s="3"/>
      <c r="F257" s="3"/>
      <c r="G257" s="9"/>
      <c r="H257" s="104"/>
      <c r="I257" s="3"/>
      <c r="J257" s="30"/>
      <c r="K257" s="30"/>
      <c r="L257" s="30"/>
      <c r="M257" s="22"/>
      <c r="N257" s="23"/>
      <c r="O257" s="23"/>
      <c r="P257" s="30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ht="16.5" customHeight="1">
      <c r="A258" s="25"/>
      <c r="B258" s="1"/>
      <c r="C258" s="27"/>
      <c r="D258" s="3"/>
      <c r="E258" s="3"/>
      <c r="F258" s="3"/>
      <c r="G258" s="9"/>
      <c r="H258" s="104"/>
      <c r="I258" s="3"/>
      <c r="J258" s="30"/>
      <c r="K258" s="30"/>
      <c r="L258" s="30"/>
      <c r="M258" s="22"/>
      <c r="N258" s="23"/>
      <c r="O258" s="23"/>
      <c r="P258" s="30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ht="16.5" customHeight="1">
      <c r="A259" s="25"/>
      <c r="B259" s="1"/>
      <c r="C259" s="27"/>
      <c r="D259" s="3"/>
      <c r="E259" s="3"/>
      <c r="F259" s="3"/>
      <c r="G259" s="9"/>
      <c r="H259" s="104"/>
      <c r="I259" s="3"/>
      <c r="J259" s="30"/>
      <c r="K259" s="30"/>
      <c r="L259" s="30"/>
      <c r="M259" s="22"/>
      <c r="N259" s="23"/>
      <c r="O259" s="23"/>
      <c r="P259" s="30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ht="16.5" customHeight="1">
      <c r="A260" s="25"/>
      <c r="B260" s="1"/>
      <c r="C260" s="27"/>
      <c r="D260" s="3"/>
      <c r="E260" s="3"/>
      <c r="F260" s="3"/>
      <c r="G260" s="9"/>
      <c r="H260" s="104"/>
      <c r="I260" s="3"/>
      <c r="J260" s="30"/>
      <c r="K260" s="30"/>
      <c r="L260" s="30"/>
      <c r="M260" s="22"/>
      <c r="N260" s="23"/>
      <c r="O260" s="23"/>
      <c r="P260" s="30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ht="16.5" customHeight="1">
      <c r="A261" s="25"/>
      <c r="B261" s="1"/>
      <c r="C261" s="27"/>
      <c r="D261" s="3"/>
      <c r="E261" s="3"/>
      <c r="F261" s="3"/>
      <c r="G261" s="9"/>
      <c r="H261" s="104"/>
      <c r="I261" s="3"/>
      <c r="J261" s="30"/>
      <c r="K261" s="30"/>
      <c r="L261" s="30"/>
      <c r="M261" s="22"/>
      <c r="N261" s="23"/>
      <c r="O261" s="23"/>
      <c r="P261" s="30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ht="16.5" customHeight="1">
      <c r="A262" s="25"/>
      <c r="B262" s="1"/>
      <c r="C262" s="27"/>
      <c r="D262" s="3"/>
      <c r="E262" s="3"/>
      <c r="F262" s="3"/>
      <c r="G262" s="9"/>
      <c r="H262" s="104"/>
      <c r="I262" s="3"/>
      <c r="J262" s="30"/>
      <c r="K262" s="30"/>
      <c r="L262" s="30"/>
      <c r="M262" s="22"/>
      <c r="N262" s="23"/>
      <c r="O262" s="23"/>
      <c r="P262" s="30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ht="16.5" customHeight="1">
      <c r="A263" s="25"/>
      <c r="B263" s="1"/>
      <c r="C263" s="27"/>
      <c r="D263" s="3"/>
      <c r="E263" s="3"/>
      <c r="F263" s="3"/>
      <c r="G263" s="9"/>
      <c r="H263" s="104"/>
      <c r="I263" s="3"/>
      <c r="J263" s="30"/>
      <c r="K263" s="30"/>
      <c r="L263" s="30"/>
      <c r="M263" s="22"/>
      <c r="N263" s="23"/>
      <c r="O263" s="23"/>
      <c r="P263" s="30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ht="16.5" customHeight="1">
      <c r="A264" s="25"/>
      <c r="B264" s="1"/>
      <c r="C264" s="27"/>
      <c r="D264" s="3"/>
      <c r="E264" s="3"/>
      <c r="F264" s="3"/>
      <c r="G264" s="9"/>
      <c r="H264" s="104"/>
      <c r="I264" s="3"/>
      <c r="J264" s="30"/>
      <c r="K264" s="30"/>
      <c r="L264" s="30"/>
      <c r="M264" s="22"/>
      <c r="N264" s="23"/>
      <c r="O264" s="23"/>
      <c r="P264" s="30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ht="16.5" customHeight="1">
      <c r="A265" s="25"/>
      <c r="B265" s="1"/>
      <c r="C265" s="27"/>
      <c r="D265" s="3"/>
      <c r="E265" s="3"/>
      <c r="F265" s="3"/>
      <c r="G265" s="9"/>
      <c r="H265" s="104"/>
      <c r="I265" s="3"/>
      <c r="J265" s="30"/>
      <c r="K265" s="30"/>
      <c r="L265" s="30"/>
      <c r="M265" s="22"/>
      <c r="N265" s="23"/>
      <c r="O265" s="23"/>
      <c r="P265" s="30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ht="16.5" customHeight="1">
      <c r="A266" s="25"/>
      <c r="B266" s="1"/>
      <c r="C266" s="27"/>
      <c r="D266" s="3"/>
      <c r="E266" s="3"/>
      <c r="F266" s="3"/>
      <c r="G266" s="9"/>
      <c r="H266" s="104"/>
      <c r="I266" s="3"/>
      <c r="J266" s="30"/>
      <c r="K266" s="30"/>
      <c r="L266" s="30"/>
      <c r="M266" s="22"/>
      <c r="N266" s="23"/>
      <c r="O266" s="23"/>
      <c r="P266" s="30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ht="16.5" customHeight="1">
      <c r="A267" s="25"/>
      <c r="B267" s="1"/>
      <c r="C267" s="27"/>
      <c r="D267" s="3"/>
      <c r="E267" s="3"/>
      <c r="F267" s="3"/>
      <c r="G267" s="9"/>
      <c r="H267" s="104"/>
      <c r="I267" s="3"/>
      <c r="J267" s="30"/>
      <c r="K267" s="30"/>
      <c r="L267" s="30"/>
      <c r="M267" s="22"/>
      <c r="N267" s="23"/>
      <c r="O267" s="23"/>
      <c r="P267" s="30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ht="16.5" customHeight="1">
      <c r="A268" s="25"/>
      <c r="B268" s="1"/>
      <c r="C268" s="27"/>
      <c r="D268" s="3"/>
      <c r="E268" s="3"/>
      <c r="F268" s="3"/>
      <c r="G268" s="9"/>
      <c r="H268" s="104"/>
      <c r="I268" s="3"/>
      <c r="J268" s="30"/>
      <c r="K268" s="30"/>
      <c r="L268" s="30"/>
      <c r="M268" s="22"/>
      <c r="N268" s="23"/>
      <c r="O268" s="23"/>
      <c r="P268" s="30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ht="16.5" customHeight="1">
      <c r="A269" s="25"/>
      <c r="B269" s="1"/>
      <c r="C269" s="27"/>
      <c r="D269" s="3"/>
      <c r="E269" s="3"/>
      <c r="F269" s="3"/>
      <c r="G269" s="9"/>
      <c r="H269" s="104"/>
      <c r="I269" s="3"/>
      <c r="J269" s="30"/>
      <c r="K269" s="30"/>
      <c r="L269" s="30"/>
      <c r="M269" s="22"/>
      <c r="N269" s="23"/>
      <c r="O269" s="23"/>
      <c r="P269" s="30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ht="16.5" customHeight="1">
      <c r="A270" s="25"/>
      <c r="B270" s="1"/>
      <c r="C270" s="27"/>
      <c r="D270" s="3"/>
      <c r="E270" s="3"/>
      <c r="F270" s="3"/>
      <c r="G270" s="9"/>
      <c r="H270" s="104"/>
      <c r="I270" s="3"/>
      <c r="J270" s="30"/>
      <c r="K270" s="30"/>
      <c r="L270" s="30"/>
      <c r="M270" s="22"/>
      <c r="N270" s="23"/>
      <c r="O270" s="23"/>
      <c r="P270" s="30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ht="16.5" customHeight="1">
      <c r="A271" s="25"/>
      <c r="B271" s="1"/>
      <c r="C271" s="27"/>
      <c r="D271" s="3"/>
      <c r="E271" s="3"/>
      <c r="F271" s="3"/>
      <c r="G271" s="9"/>
      <c r="H271" s="104"/>
      <c r="I271" s="3"/>
      <c r="J271" s="30"/>
      <c r="K271" s="30"/>
      <c r="L271" s="30"/>
      <c r="M271" s="22"/>
      <c r="N271" s="23"/>
      <c r="O271" s="23"/>
      <c r="P271" s="30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ht="16.5" customHeight="1">
      <c r="A272" s="25"/>
      <c r="B272" s="1"/>
      <c r="C272" s="27"/>
      <c r="D272" s="3"/>
      <c r="E272" s="3"/>
      <c r="F272" s="3"/>
      <c r="G272" s="9"/>
      <c r="H272" s="104"/>
      <c r="I272" s="3"/>
      <c r="J272" s="30"/>
      <c r="K272" s="30"/>
      <c r="L272" s="30"/>
      <c r="M272" s="22"/>
      <c r="N272" s="23"/>
      <c r="O272" s="23"/>
      <c r="P272" s="30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ht="16.5" customHeight="1">
      <c r="A273" s="25"/>
      <c r="B273" s="1"/>
      <c r="C273" s="27"/>
      <c r="D273" s="3"/>
      <c r="E273" s="3"/>
      <c r="F273" s="3"/>
      <c r="G273" s="9"/>
      <c r="H273" s="104"/>
      <c r="I273" s="3"/>
      <c r="J273" s="30"/>
      <c r="K273" s="30"/>
      <c r="L273" s="30"/>
      <c r="M273" s="22"/>
      <c r="N273" s="23"/>
      <c r="O273" s="23"/>
      <c r="P273" s="30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ht="16.5" customHeight="1">
      <c r="A274" s="25"/>
      <c r="B274" s="1"/>
      <c r="C274" s="27"/>
      <c r="D274" s="3"/>
      <c r="E274" s="3"/>
      <c r="F274" s="3"/>
      <c r="G274" s="9"/>
      <c r="H274" s="104"/>
      <c r="I274" s="3"/>
      <c r="J274" s="30"/>
      <c r="K274" s="30"/>
      <c r="L274" s="30"/>
      <c r="M274" s="22"/>
      <c r="N274" s="23"/>
      <c r="O274" s="23"/>
      <c r="P274" s="30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ht="16.5" customHeight="1">
      <c r="A275" s="25"/>
      <c r="B275" s="1"/>
      <c r="C275" s="27"/>
      <c r="D275" s="3"/>
      <c r="E275" s="3"/>
      <c r="F275" s="3"/>
      <c r="G275" s="9"/>
      <c r="H275" s="104"/>
      <c r="I275" s="3"/>
      <c r="J275" s="30"/>
      <c r="K275" s="30"/>
      <c r="L275" s="30"/>
      <c r="M275" s="22"/>
      <c r="N275" s="23"/>
      <c r="O275" s="23"/>
      <c r="P275" s="30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ht="16.5" customHeight="1">
      <c r="A276" s="25"/>
      <c r="B276" s="1"/>
      <c r="C276" s="27"/>
      <c r="D276" s="3"/>
      <c r="E276" s="3"/>
      <c r="F276" s="3"/>
      <c r="G276" s="9"/>
      <c r="H276" s="104"/>
      <c r="I276" s="3"/>
      <c r="J276" s="30"/>
      <c r="K276" s="30"/>
      <c r="L276" s="30"/>
      <c r="M276" s="22"/>
      <c r="N276" s="23"/>
      <c r="O276" s="23"/>
      <c r="P276" s="30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ht="16.5" customHeight="1">
      <c r="A277" s="25"/>
      <c r="B277" s="1"/>
      <c r="C277" s="27"/>
      <c r="D277" s="3"/>
      <c r="E277" s="3"/>
      <c r="F277" s="3"/>
      <c r="G277" s="9"/>
      <c r="H277" s="104"/>
      <c r="I277" s="3"/>
      <c r="J277" s="30"/>
      <c r="K277" s="30"/>
      <c r="L277" s="30"/>
      <c r="M277" s="22"/>
      <c r="N277" s="23"/>
      <c r="O277" s="23"/>
      <c r="P277" s="30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ht="16.5" customHeight="1">
      <c r="A278" s="25"/>
      <c r="B278" s="1"/>
      <c r="C278" s="27"/>
      <c r="D278" s="3"/>
      <c r="E278" s="3"/>
      <c r="F278" s="3"/>
      <c r="G278" s="9"/>
      <c r="H278" s="104"/>
      <c r="I278" s="3"/>
      <c r="J278" s="30"/>
      <c r="K278" s="30"/>
      <c r="L278" s="30"/>
      <c r="M278" s="22"/>
      <c r="N278" s="23"/>
      <c r="O278" s="23"/>
      <c r="P278" s="30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ht="16.5" customHeight="1">
      <c r="A279" s="25"/>
      <c r="B279" s="1"/>
      <c r="C279" s="27"/>
      <c r="D279" s="3"/>
      <c r="E279" s="3"/>
      <c r="F279" s="3"/>
      <c r="G279" s="9"/>
      <c r="H279" s="104"/>
      <c r="I279" s="3"/>
      <c r="J279" s="30"/>
      <c r="K279" s="30"/>
      <c r="L279" s="30"/>
      <c r="M279" s="22"/>
      <c r="N279" s="23"/>
      <c r="O279" s="23"/>
      <c r="P279" s="30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ht="16.5" customHeight="1">
      <c r="A280" s="25"/>
      <c r="B280" s="1"/>
      <c r="C280" s="27"/>
      <c r="D280" s="3"/>
      <c r="E280" s="3"/>
      <c r="F280" s="3"/>
      <c r="G280" s="9"/>
      <c r="H280" s="104"/>
      <c r="I280" s="3"/>
      <c r="J280" s="30"/>
      <c r="K280" s="30"/>
      <c r="L280" s="30"/>
      <c r="M280" s="22"/>
      <c r="N280" s="23"/>
      <c r="O280" s="23"/>
      <c r="P280" s="30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ht="16.5" customHeight="1">
      <c r="A281" s="25"/>
      <c r="B281" s="1"/>
      <c r="C281" s="27"/>
      <c r="D281" s="3"/>
      <c r="E281" s="3"/>
      <c r="F281" s="3"/>
      <c r="G281" s="9"/>
      <c r="H281" s="104"/>
      <c r="I281" s="3"/>
      <c r="J281" s="30"/>
      <c r="K281" s="30"/>
      <c r="L281" s="30"/>
      <c r="M281" s="22"/>
      <c r="N281" s="23"/>
      <c r="O281" s="23"/>
      <c r="P281" s="30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ht="16.5" customHeight="1">
      <c r="A282" s="25"/>
      <c r="B282" s="1"/>
      <c r="C282" s="27"/>
      <c r="D282" s="3"/>
      <c r="E282" s="3"/>
      <c r="F282" s="3"/>
      <c r="G282" s="9"/>
      <c r="H282" s="104"/>
      <c r="I282" s="3"/>
      <c r="J282" s="30"/>
      <c r="K282" s="30"/>
      <c r="L282" s="30"/>
      <c r="M282" s="22"/>
      <c r="N282" s="23"/>
      <c r="O282" s="23"/>
      <c r="P282" s="30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ht="16.5" customHeight="1">
      <c r="A283" s="25"/>
      <c r="B283" s="1"/>
      <c r="C283" s="27"/>
      <c r="D283" s="3"/>
      <c r="E283" s="3"/>
      <c r="F283" s="3"/>
      <c r="G283" s="9"/>
      <c r="H283" s="104"/>
      <c r="I283" s="3"/>
      <c r="J283" s="30"/>
      <c r="K283" s="30"/>
      <c r="L283" s="30"/>
      <c r="M283" s="22"/>
      <c r="N283" s="23"/>
      <c r="O283" s="23"/>
      <c r="P283" s="30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ht="16.5" customHeight="1">
      <c r="A284" s="25"/>
      <c r="B284" s="1"/>
      <c r="C284" s="27"/>
      <c r="D284" s="3"/>
      <c r="E284" s="3"/>
      <c r="F284" s="3"/>
      <c r="G284" s="9"/>
      <c r="H284" s="104"/>
      <c r="I284" s="3"/>
      <c r="J284" s="30"/>
      <c r="K284" s="30"/>
      <c r="L284" s="30"/>
      <c r="M284" s="22"/>
      <c r="N284" s="23"/>
      <c r="O284" s="23"/>
      <c r="P284" s="30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ht="16.5" customHeight="1">
      <c r="A285" s="25"/>
      <c r="B285" s="1"/>
      <c r="C285" s="27"/>
      <c r="D285" s="3"/>
      <c r="E285" s="3"/>
      <c r="F285" s="3"/>
      <c r="G285" s="9"/>
      <c r="H285" s="104"/>
      <c r="I285" s="3"/>
      <c r="J285" s="30"/>
      <c r="K285" s="30"/>
      <c r="L285" s="30"/>
      <c r="M285" s="22"/>
      <c r="N285" s="23"/>
      <c r="O285" s="23"/>
      <c r="P285" s="30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ht="16.5" customHeight="1">
      <c r="A286" s="25"/>
      <c r="B286" s="1"/>
      <c r="C286" s="27"/>
      <c r="D286" s="3"/>
      <c r="E286" s="3"/>
      <c r="F286" s="3"/>
      <c r="G286" s="9"/>
      <c r="H286" s="104"/>
      <c r="I286" s="3"/>
      <c r="J286" s="30"/>
      <c r="K286" s="30"/>
      <c r="L286" s="30"/>
      <c r="M286" s="22"/>
      <c r="N286" s="23"/>
      <c r="O286" s="23"/>
      <c r="P286" s="30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ht="16.5" customHeight="1">
      <c r="A287" s="25"/>
      <c r="B287" s="1"/>
      <c r="C287" s="27"/>
      <c r="D287" s="3"/>
      <c r="E287" s="3"/>
      <c r="F287" s="3"/>
      <c r="G287" s="9"/>
      <c r="H287" s="104"/>
      <c r="I287" s="3"/>
      <c r="J287" s="30"/>
      <c r="K287" s="30"/>
      <c r="L287" s="30"/>
      <c r="M287" s="22"/>
      <c r="N287" s="23"/>
      <c r="O287" s="23"/>
      <c r="P287" s="30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ht="16.5" customHeight="1">
      <c r="A288" s="25"/>
      <c r="B288" s="1"/>
      <c r="C288" s="27"/>
      <c r="D288" s="3"/>
      <c r="E288" s="3"/>
      <c r="F288" s="3"/>
      <c r="G288" s="9"/>
      <c r="H288" s="104"/>
      <c r="I288" s="3"/>
      <c r="J288" s="30"/>
      <c r="K288" s="30"/>
      <c r="L288" s="30"/>
      <c r="M288" s="22"/>
      <c r="N288" s="23"/>
      <c r="O288" s="23"/>
      <c r="P288" s="30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ht="16.5" customHeight="1">
      <c r="A289" s="25"/>
      <c r="B289" s="1"/>
      <c r="C289" s="27"/>
      <c r="D289" s="3"/>
      <c r="E289" s="3"/>
      <c r="F289" s="3"/>
      <c r="G289" s="9"/>
      <c r="H289" s="104"/>
      <c r="I289" s="3"/>
      <c r="J289" s="30"/>
      <c r="K289" s="30"/>
      <c r="L289" s="30"/>
      <c r="M289" s="22"/>
      <c r="N289" s="23"/>
      <c r="O289" s="23"/>
      <c r="P289" s="30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ht="16.5" customHeight="1">
      <c r="A290" s="25"/>
      <c r="B290" s="1"/>
      <c r="C290" s="27"/>
      <c r="D290" s="3"/>
      <c r="E290" s="3"/>
      <c r="F290" s="3"/>
      <c r="G290" s="9"/>
      <c r="H290" s="104"/>
      <c r="I290" s="3"/>
      <c r="J290" s="30"/>
      <c r="K290" s="30"/>
      <c r="L290" s="30"/>
      <c r="M290" s="22"/>
      <c r="N290" s="23"/>
      <c r="O290" s="23"/>
      <c r="P290" s="30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ht="16.5" customHeight="1">
      <c r="A291" s="25"/>
      <c r="B291" s="1"/>
      <c r="C291" s="27"/>
      <c r="D291" s="3"/>
      <c r="E291" s="3"/>
      <c r="F291" s="3"/>
      <c r="G291" s="9"/>
      <c r="H291" s="104"/>
      <c r="I291" s="3"/>
      <c r="J291" s="30"/>
      <c r="K291" s="30"/>
      <c r="L291" s="30"/>
      <c r="M291" s="22"/>
      <c r="N291" s="23"/>
      <c r="O291" s="23"/>
      <c r="P291" s="30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ht="16.5" customHeight="1">
      <c r="A292" s="25"/>
      <c r="B292" s="1"/>
      <c r="C292" s="27"/>
      <c r="D292" s="3"/>
      <c r="E292" s="3"/>
      <c r="F292" s="3"/>
      <c r="G292" s="9"/>
      <c r="H292" s="104"/>
      <c r="I292" s="3"/>
      <c r="J292" s="30"/>
      <c r="K292" s="30"/>
      <c r="L292" s="30"/>
      <c r="M292" s="22"/>
      <c r="N292" s="23"/>
      <c r="O292" s="23"/>
      <c r="P292" s="30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ht="16.5" customHeight="1">
      <c r="A293" s="25"/>
      <c r="B293" s="1"/>
      <c r="C293" s="27"/>
      <c r="D293" s="3"/>
      <c r="E293" s="3"/>
      <c r="F293" s="3"/>
      <c r="G293" s="9"/>
      <c r="H293" s="104"/>
      <c r="I293" s="3"/>
      <c r="J293" s="30"/>
      <c r="K293" s="30"/>
      <c r="L293" s="30"/>
      <c r="M293" s="22"/>
      <c r="N293" s="23"/>
      <c r="O293" s="23"/>
      <c r="P293" s="30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ht="16.5" customHeight="1">
      <c r="A294" s="25"/>
      <c r="B294" s="1"/>
      <c r="C294" s="27"/>
      <c r="D294" s="3"/>
      <c r="E294" s="3"/>
      <c r="F294" s="3"/>
      <c r="G294" s="9"/>
      <c r="H294" s="104"/>
      <c r="I294" s="3"/>
      <c r="J294" s="30"/>
      <c r="K294" s="30"/>
      <c r="L294" s="30"/>
      <c r="M294" s="22"/>
      <c r="N294" s="23"/>
      <c r="O294" s="23"/>
      <c r="P294" s="30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ht="16.5" customHeight="1">
      <c r="A295" s="25"/>
      <c r="B295" s="1"/>
      <c r="C295" s="27"/>
      <c r="D295" s="3"/>
      <c r="E295" s="3"/>
      <c r="F295" s="3"/>
      <c r="G295" s="9"/>
      <c r="H295" s="104"/>
      <c r="I295" s="3"/>
      <c r="J295" s="30"/>
      <c r="K295" s="30"/>
      <c r="L295" s="30"/>
      <c r="M295" s="22"/>
      <c r="N295" s="23"/>
      <c r="O295" s="23"/>
      <c r="P295" s="30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ht="16.5" customHeight="1">
      <c r="A296" s="25"/>
      <c r="B296" s="1"/>
      <c r="C296" s="27"/>
      <c r="D296" s="3"/>
      <c r="E296" s="3"/>
      <c r="F296" s="3"/>
      <c r="G296" s="9"/>
      <c r="H296" s="104"/>
      <c r="I296" s="3"/>
      <c r="J296" s="30"/>
      <c r="K296" s="30"/>
      <c r="L296" s="30"/>
      <c r="M296" s="22"/>
      <c r="N296" s="23"/>
      <c r="O296" s="23"/>
      <c r="P296" s="30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ht="16.5" customHeight="1">
      <c r="A297" s="25"/>
      <c r="B297" s="1"/>
      <c r="C297" s="27"/>
      <c r="D297" s="3"/>
      <c r="E297" s="3"/>
      <c r="F297" s="3"/>
      <c r="G297" s="9"/>
      <c r="H297" s="104"/>
      <c r="I297" s="3"/>
      <c r="J297" s="30"/>
      <c r="K297" s="30"/>
      <c r="L297" s="30"/>
      <c r="M297" s="22"/>
      <c r="N297" s="23"/>
      <c r="O297" s="23"/>
      <c r="P297" s="30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ht="16.5" customHeight="1">
      <c r="A298" s="25"/>
      <c r="B298" s="1"/>
      <c r="C298" s="27"/>
      <c r="D298" s="3"/>
      <c r="E298" s="3"/>
      <c r="F298" s="3"/>
      <c r="G298" s="9"/>
      <c r="H298" s="104"/>
      <c r="I298" s="3"/>
      <c r="J298" s="30"/>
      <c r="K298" s="30"/>
      <c r="L298" s="30"/>
      <c r="M298" s="22"/>
      <c r="N298" s="23"/>
      <c r="O298" s="23"/>
      <c r="P298" s="30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ht="16.5" customHeight="1">
      <c r="A299" s="25"/>
      <c r="B299" s="1"/>
      <c r="C299" s="27"/>
      <c r="D299" s="3"/>
      <c r="E299" s="3"/>
      <c r="F299" s="3"/>
      <c r="G299" s="9"/>
      <c r="H299" s="104"/>
      <c r="I299" s="3"/>
      <c r="J299" s="30"/>
      <c r="K299" s="30"/>
      <c r="L299" s="30"/>
      <c r="M299" s="22"/>
      <c r="N299" s="23"/>
      <c r="O299" s="23"/>
      <c r="P299" s="30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ht="16.5" customHeight="1">
      <c r="A300" s="25"/>
      <c r="B300" s="1"/>
      <c r="C300" s="27"/>
      <c r="D300" s="3"/>
      <c r="E300" s="3"/>
      <c r="F300" s="3"/>
      <c r="G300" s="9"/>
      <c r="H300" s="104"/>
      <c r="I300" s="3"/>
      <c r="J300" s="30"/>
      <c r="K300" s="30"/>
      <c r="L300" s="30"/>
      <c r="M300" s="22"/>
      <c r="N300" s="23"/>
      <c r="O300" s="23"/>
      <c r="P300" s="30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ht="16.5" customHeight="1">
      <c r="A301" s="25"/>
      <c r="B301" s="1"/>
      <c r="C301" s="27"/>
      <c r="D301" s="3"/>
      <c r="E301" s="3"/>
      <c r="F301" s="3"/>
      <c r="G301" s="9"/>
      <c r="H301" s="104"/>
      <c r="I301" s="3"/>
      <c r="J301" s="30"/>
      <c r="K301" s="30"/>
      <c r="L301" s="30"/>
      <c r="M301" s="22"/>
      <c r="N301" s="23"/>
      <c r="O301" s="23"/>
      <c r="P301" s="30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ht="16.5" customHeight="1">
      <c r="A302" s="25"/>
      <c r="B302" s="1"/>
      <c r="C302" s="27"/>
      <c r="D302" s="3"/>
      <c r="E302" s="3"/>
      <c r="F302" s="3"/>
      <c r="G302" s="9"/>
      <c r="H302" s="104"/>
      <c r="I302" s="3"/>
      <c r="J302" s="30"/>
      <c r="K302" s="30"/>
      <c r="L302" s="30"/>
      <c r="M302" s="22"/>
      <c r="N302" s="23"/>
      <c r="O302" s="23"/>
      <c r="P302" s="30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ht="16.5" customHeight="1">
      <c r="A303" s="25"/>
      <c r="B303" s="1"/>
      <c r="C303" s="27"/>
      <c r="D303" s="3"/>
      <c r="E303" s="3"/>
      <c r="F303" s="3"/>
      <c r="G303" s="9"/>
      <c r="H303" s="104"/>
      <c r="I303" s="3"/>
      <c r="J303" s="30"/>
      <c r="K303" s="30"/>
      <c r="L303" s="30"/>
      <c r="M303" s="22"/>
      <c r="N303" s="23"/>
      <c r="O303" s="23"/>
      <c r="P303" s="30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ht="16.5" customHeight="1">
      <c r="A304" s="25"/>
      <c r="B304" s="1"/>
      <c r="C304" s="27"/>
      <c r="D304" s="3"/>
      <c r="E304" s="3"/>
      <c r="F304" s="3"/>
      <c r="G304" s="9"/>
      <c r="H304" s="104"/>
      <c r="I304" s="3"/>
      <c r="J304" s="30"/>
      <c r="K304" s="30"/>
      <c r="L304" s="30"/>
      <c r="M304" s="22"/>
      <c r="N304" s="23"/>
      <c r="O304" s="23"/>
      <c r="P304" s="30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ht="16.5" customHeight="1">
      <c r="A305" s="25"/>
      <c r="B305" s="1"/>
      <c r="C305" s="27"/>
      <c r="D305" s="3"/>
      <c r="E305" s="3"/>
      <c r="F305" s="3"/>
      <c r="G305" s="9"/>
      <c r="H305" s="104"/>
      <c r="I305" s="3"/>
      <c r="J305" s="30"/>
      <c r="K305" s="30"/>
      <c r="L305" s="30"/>
      <c r="M305" s="22"/>
      <c r="N305" s="23"/>
      <c r="O305" s="23"/>
      <c r="P305" s="30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ht="16.5" customHeight="1">
      <c r="A306" s="25"/>
      <c r="B306" s="1"/>
      <c r="C306" s="27"/>
      <c r="D306" s="3"/>
      <c r="E306" s="3"/>
      <c r="F306" s="3"/>
      <c r="G306" s="9"/>
      <c r="H306" s="104"/>
      <c r="I306" s="3"/>
      <c r="J306" s="30"/>
      <c r="K306" s="30"/>
      <c r="L306" s="30"/>
      <c r="M306" s="22"/>
      <c r="N306" s="23"/>
      <c r="O306" s="23"/>
      <c r="P306" s="30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ht="16.5" customHeight="1">
      <c r="A307" s="25"/>
      <c r="B307" s="1"/>
      <c r="C307" s="27"/>
      <c r="D307" s="3"/>
      <c r="E307" s="3"/>
      <c r="F307" s="3"/>
      <c r="G307" s="9"/>
      <c r="H307" s="104"/>
      <c r="I307" s="3"/>
      <c r="J307" s="30"/>
      <c r="K307" s="30"/>
      <c r="L307" s="30"/>
      <c r="M307" s="22"/>
      <c r="N307" s="23"/>
      <c r="O307" s="23"/>
      <c r="P307" s="30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ht="16.5" customHeight="1">
      <c r="A308" s="25"/>
      <c r="B308" s="1"/>
      <c r="C308" s="27"/>
      <c r="D308" s="3"/>
      <c r="E308" s="3"/>
      <c r="F308" s="3"/>
      <c r="G308" s="9"/>
      <c r="H308" s="104"/>
      <c r="I308" s="3"/>
      <c r="J308" s="30"/>
      <c r="K308" s="30"/>
      <c r="L308" s="30"/>
      <c r="M308" s="22"/>
      <c r="N308" s="23"/>
      <c r="O308" s="23"/>
      <c r="P308" s="30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ht="16.5" customHeight="1">
      <c r="A309" s="25"/>
      <c r="B309" s="1"/>
      <c r="C309" s="27"/>
      <c r="D309" s="3"/>
      <c r="E309" s="3"/>
      <c r="F309" s="3"/>
      <c r="G309" s="9"/>
      <c r="H309" s="104"/>
      <c r="I309" s="3"/>
      <c r="J309" s="30"/>
      <c r="K309" s="30"/>
      <c r="L309" s="30"/>
      <c r="M309" s="22"/>
      <c r="N309" s="23"/>
      <c r="O309" s="23"/>
      <c r="P309" s="30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ht="16.5" customHeight="1">
      <c r="A310" s="25"/>
      <c r="B310" s="1"/>
      <c r="C310" s="27"/>
      <c r="D310" s="3"/>
      <c r="E310" s="3"/>
      <c r="F310" s="3"/>
      <c r="G310" s="9"/>
      <c r="H310" s="104"/>
      <c r="I310" s="3"/>
      <c r="J310" s="30"/>
      <c r="K310" s="30"/>
      <c r="L310" s="30"/>
      <c r="M310" s="22"/>
      <c r="N310" s="23"/>
      <c r="O310" s="23"/>
      <c r="P310" s="30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ht="16.5" customHeight="1">
      <c r="A311" s="25"/>
      <c r="B311" s="1"/>
      <c r="C311" s="27"/>
      <c r="D311" s="3"/>
      <c r="E311" s="3"/>
      <c r="F311" s="3"/>
      <c r="G311" s="9"/>
      <c r="H311" s="104"/>
      <c r="I311" s="3"/>
      <c r="J311" s="30"/>
      <c r="K311" s="30"/>
      <c r="L311" s="30"/>
      <c r="M311" s="22"/>
      <c r="N311" s="23"/>
      <c r="O311" s="23"/>
      <c r="P311" s="30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ht="16.5" customHeight="1">
      <c r="A312" s="25"/>
      <c r="B312" s="1"/>
      <c r="C312" s="27"/>
      <c r="D312" s="3"/>
      <c r="E312" s="3"/>
      <c r="F312" s="3"/>
      <c r="G312" s="9"/>
      <c r="H312" s="104"/>
      <c r="I312" s="3"/>
      <c r="J312" s="30"/>
      <c r="K312" s="30"/>
      <c r="L312" s="30"/>
      <c r="M312" s="22"/>
      <c r="N312" s="23"/>
      <c r="O312" s="23"/>
      <c r="P312" s="30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ht="16.5" customHeight="1">
      <c r="A313" s="25"/>
      <c r="B313" s="1"/>
      <c r="C313" s="27"/>
      <c r="D313" s="3"/>
      <c r="E313" s="3"/>
      <c r="F313" s="3"/>
      <c r="G313" s="9"/>
      <c r="H313" s="104"/>
      <c r="I313" s="3"/>
      <c r="J313" s="30"/>
      <c r="K313" s="30"/>
      <c r="L313" s="30"/>
      <c r="M313" s="22"/>
      <c r="N313" s="23"/>
      <c r="O313" s="23"/>
      <c r="P313" s="30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ht="16.5" customHeight="1">
      <c r="A314" s="25"/>
      <c r="B314" s="1"/>
      <c r="C314" s="27"/>
      <c r="D314" s="3"/>
      <c r="E314" s="3"/>
      <c r="F314" s="3"/>
      <c r="G314" s="9"/>
      <c r="H314" s="104"/>
      <c r="I314" s="3"/>
      <c r="J314" s="30"/>
      <c r="K314" s="30"/>
      <c r="L314" s="30"/>
      <c r="M314" s="22"/>
      <c r="N314" s="23"/>
      <c r="O314" s="23"/>
      <c r="P314" s="30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ht="16.5" customHeight="1">
      <c r="A315" s="25"/>
      <c r="B315" s="1"/>
      <c r="C315" s="27"/>
      <c r="D315" s="3"/>
      <c r="E315" s="3"/>
      <c r="F315" s="3"/>
      <c r="G315" s="9"/>
      <c r="H315" s="104"/>
      <c r="I315" s="3"/>
      <c r="J315" s="30"/>
      <c r="K315" s="30"/>
      <c r="L315" s="30"/>
      <c r="M315" s="22"/>
      <c r="N315" s="23"/>
      <c r="O315" s="23"/>
      <c r="P315" s="30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ht="16.5" customHeight="1">
      <c r="A316" s="25"/>
      <c r="B316" s="1"/>
      <c r="C316" s="27"/>
      <c r="D316" s="3"/>
      <c r="E316" s="3"/>
      <c r="F316" s="3"/>
      <c r="G316" s="9"/>
      <c r="H316" s="104"/>
      <c r="I316" s="3"/>
      <c r="J316" s="30"/>
      <c r="K316" s="30"/>
      <c r="L316" s="30"/>
      <c r="M316" s="22"/>
      <c r="N316" s="23"/>
      <c r="O316" s="23"/>
      <c r="P316" s="30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ht="16.5" customHeight="1">
      <c r="A317" s="25"/>
      <c r="B317" s="1"/>
      <c r="C317" s="27"/>
      <c r="D317" s="3"/>
      <c r="E317" s="3"/>
      <c r="F317" s="3"/>
      <c r="G317" s="9"/>
      <c r="H317" s="104"/>
      <c r="I317" s="3"/>
      <c r="J317" s="30"/>
      <c r="K317" s="30"/>
      <c r="L317" s="30"/>
      <c r="M317" s="22"/>
      <c r="N317" s="23"/>
      <c r="O317" s="23"/>
      <c r="P317" s="30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ht="16.5" customHeight="1">
      <c r="A318" s="25"/>
      <c r="B318" s="1"/>
      <c r="C318" s="27"/>
      <c r="D318" s="3"/>
      <c r="E318" s="3"/>
      <c r="F318" s="3"/>
      <c r="G318" s="9"/>
      <c r="H318" s="104"/>
      <c r="I318" s="3"/>
      <c r="J318" s="30"/>
      <c r="K318" s="30"/>
      <c r="L318" s="30"/>
      <c r="M318" s="22"/>
      <c r="N318" s="23"/>
      <c r="O318" s="23"/>
      <c r="P318" s="30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ht="16.5" customHeight="1">
      <c r="A319" s="25"/>
      <c r="B319" s="1"/>
      <c r="C319" s="27"/>
      <c r="D319" s="3"/>
      <c r="E319" s="3"/>
      <c r="F319" s="3"/>
      <c r="G319" s="9"/>
      <c r="H319" s="104"/>
      <c r="I319" s="3"/>
      <c r="J319" s="30"/>
      <c r="K319" s="30"/>
      <c r="L319" s="30"/>
      <c r="M319" s="22"/>
      <c r="N319" s="23"/>
      <c r="O319" s="23"/>
      <c r="P319" s="30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ht="16.5" customHeight="1">
      <c r="A320" s="25"/>
      <c r="B320" s="1"/>
      <c r="C320" s="27"/>
      <c r="D320" s="3"/>
      <c r="E320" s="3"/>
      <c r="F320" s="3"/>
      <c r="G320" s="9"/>
      <c r="H320" s="104"/>
      <c r="I320" s="3"/>
      <c r="J320" s="30"/>
      <c r="K320" s="30"/>
      <c r="L320" s="30"/>
      <c r="M320" s="22"/>
      <c r="N320" s="23"/>
      <c r="O320" s="23"/>
      <c r="P320" s="30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ht="16.5" customHeight="1">
      <c r="A321" s="25"/>
      <c r="B321" s="1"/>
      <c r="C321" s="27"/>
      <c r="D321" s="3"/>
      <c r="E321" s="3"/>
      <c r="F321" s="3"/>
      <c r="G321" s="9"/>
      <c r="H321" s="104"/>
      <c r="I321" s="3"/>
      <c r="J321" s="30"/>
      <c r="K321" s="30"/>
      <c r="L321" s="30"/>
      <c r="M321" s="22"/>
      <c r="N321" s="23"/>
      <c r="O321" s="23"/>
      <c r="P321" s="30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ht="16.5" customHeight="1">
      <c r="A322" s="25"/>
      <c r="B322" s="1"/>
      <c r="C322" s="27"/>
      <c r="D322" s="3"/>
      <c r="E322" s="3"/>
      <c r="F322" s="3"/>
      <c r="G322" s="9"/>
      <c r="H322" s="104"/>
      <c r="I322" s="3"/>
      <c r="J322" s="30"/>
      <c r="K322" s="30"/>
      <c r="L322" s="30"/>
      <c r="M322" s="22"/>
      <c r="N322" s="23"/>
      <c r="O322" s="23"/>
      <c r="P322" s="30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ht="16.5" customHeight="1">
      <c r="A323" s="25"/>
      <c r="B323" s="1"/>
      <c r="C323" s="27"/>
      <c r="D323" s="3"/>
      <c r="E323" s="3"/>
      <c r="F323" s="3"/>
      <c r="G323" s="9"/>
      <c r="H323" s="104"/>
      <c r="I323" s="3"/>
      <c r="J323" s="30"/>
      <c r="K323" s="30"/>
      <c r="L323" s="30"/>
      <c r="M323" s="22"/>
      <c r="N323" s="23"/>
      <c r="O323" s="23"/>
      <c r="P323" s="30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ht="16.5" customHeight="1">
      <c r="A324" s="25"/>
      <c r="B324" s="1"/>
      <c r="C324" s="27"/>
      <c r="D324" s="3"/>
      <c r="E324" s="3"/>
      <c r="F324" s="3"/>
      <c r="G324" s="9"/>
      <c r="H324" s="104"/>
      <c r="I324" s="3"/>
      <c r="J324" s="30"/>
      <c r="K324" s="30"/>
      <c r="L324" s="30"/>
      <c r="M324" s="22"/>
      <c r="N324" s="23"/>
      <c r="O324" s="23"/>
      <c r="P324" s="30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ht="16.5" customHeight="1">
      <c r="A325" s="25"/>
      <c r="B325" s="1"/>
      <c r="C325" s="27"/>
      <c r="D325" s="3"/>
      <c r="E325" s="3"/>
      <c r="F325" s="3"/>
      <c r="G325" s="9"/>
      <c r="H325" s="104"/>
      <c r="I325" s="3"/>
      <c r="J325" s="30"/>
      <c r="K325" s="30"/>
      <c r="L325" s="30"/>
      <c r="M325" s="22"/>
      <c r="N325" s="23"/>
      <c r="O325" s="23"/>
      <c r="P325" s="30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ht="16.5" customHeight="1">
      <c r="A326" s="25"/>
      <c r="B326" s="1"/>
      <c r="C326" s="27"/>
      <c r="D326" s="3"/>
      <c r="E326" s="3"/>
      <c r="F326" s="3"/>
      <c r="G326" s="9"/>
      <c r="H326" s="104"/>
      <c r="I326" s="3"/>
      <c r="J326" s="30"/>
      <c r="K326" s="30"/>
      <c r="L326" s="30"/>
      <c r="M326" s="22"/>
      <c r="N326" s="23"/>
      <c r="O326" s="23"/>
      <c r="P326" s="30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ht="16.5" customHeight="1">
      <c r="A327" s="25"/>
      <c r="B327" s="1"/>
      <c r="C327" s="27"/>
      <c r="D327" s="3"/>
      <c r="E327" s="3"/>
      <c r="F327" s="3"/>
      <c r="G327" s="9"/>
      <c r="H327" s="104"/>
      <c r="I327" s="3"/>
      <c r="J327" s="30"/>
      <c r="K327" s="30"/>
      <c r="L327" s="30"/>
      <c r="M327" s="22"/>
      <c r="N327" s="23"/>
      <c r="O327" s="23"/>
      <c r="P327" s="30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ht="16.5" customHeight="1">
      <c r="A328" s="25"/>
      <c r="B328" s="1"/>
      <c r="C328" s="27"/>
      <c r="D328" s="3"/>
      <c r="E328" s="3"/>
      <c r="F328" s="3"/>
      <c r="G328" s="9"/>
      <c r="H328" s="104"/>
      <c r="I328" s="3"/>
      <c r="J328" s="30"/>
      <c r="K328" s="30"/>
      <c r="L328" s="30"/>
      <c r="M328" s="22"/>
      <c r="N328" s="23"/>
      <c r="O328" s="23"/>
      <c r="P328" s="30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ht="16.5" customHeight="1">
      <c r="A329" s="25"/>
      <c r="B329" s="1"/>
      <c r="C329" s="27"/>
      <c r="D329" s="3"/>
      <c r="E329" s="3"/>
      <c r="F329" s="3"/>
      <c r="G329" s="9"/>
      <c r="H329" s="104"/>
      <c r="I329" s="3"/>
      <c r="J329" s="30"/>
      <c r="K329" s="30"/>
      <c r="L329" s="30"/>
      <c r="M329" s="22"/>
      <c r="N329" s="23"/>
      <c r="O329" s="23"/>
      <c r="P329" s="30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ht="16.5" customHeight="1">
      <c r="A330" s="25"/>
      <c r="B330" s="1"/>
      <c r="C330" s="27"/>
      <c r="D330" s="3"/>
      <c r="E330" s="3"/>
      <c r="F330" s="3"/>
      <c r="G330" s="9"/>
      <c r="H330" s="104"/>
      <c r="I330" s="3"/>
      <c r="J330" s="30"/>
      <c r="K330" s="30"/>
      <c r="L330" s="30"/>
      <c r="M330" s="22"/>
      <c r="N330" s="23"/>
      <c r="O330" s="23"/>
      <c r="P330" s="30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ht="16.5" customHeight="1">
      <c r="A331" s="25"/>
      <c r="B331" s="1"/>
      <c r="C331" s="27"/>
      <c r="D331" s="3"/>
      <c r="E331" s="3"/>
      <c r="F331" s="3"/>
      <c r="G331" s="9"/>
      <c r="H331" s="104"/>
      <c r="I331" s="3"/>
      <c r="J331" s="30"/>
      <c r="K331" s="30"/>
      <c r="L331" s="30"/>
      <c r="M331" s="22"/>
      <c r="N331" s="23"/>
      <c r="O331" s="23"/>
      <c r="P331" s="30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ht="16.5" customHeight="1">
      <c r="A332" s="25"/>
      <c r="B332" s="1"/>
      <c r="C332" s="27"/>
      <c r="D332" s="3"/>
      <c r="E332" s="3"/>
      <c r="F332" s="3"/>
      <c r="G332" s="9"/>
      <c r="H332" s="104"/>
      <c r="I332" s="3"/>
      <c r="J332" s="30"/>
      <c r="K332" s="30"/>
      <c r="L332" s="30"/>
      <c r="M332" s="22"/>
      <c r="N332" s="23"/>
      <c r="O332" s="23"/>
      <c r="P332" s="30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ht="16.5" customHeight="1">
      <c r="A333" s="25"/>
      <c r="B333" s="1"/>
      <c r="C333" s="27"/>
      <c r="D333" s="3"/>
      <c r="E333" s="3"/>
      <c r="F333" s="3"/>
      <c r="G333" s="9"/>
      <c r="H333" s="104"/>
      <c r="I333" s="3"/>
      <c r="J333" s="30"/>
      <c r="K333" s="30"/>
      <c r="L333" s="30"/>
      <c r="M333" s="22"/>
      <c r="N333" s="23"/>
      <c r="O333" s="23"/>
      <c r="P333" s="30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ht="16.5" customHeight="1">
      <c r="A334" s="25"/>
      <c r="B334" s="1"/>
      <c r="C334" s="27"/>
      <c r="D334" s="3"/>
      <c r="E334" s="3"/>
      <c r="F334" s="3"/>
      <c r="G334" s="9"/>
      <c r="H334" s="104"/>
      <c r="I334" s="3"/>
      <c r="J334" s="30"/>
      <c r="K334" s="30"/>
      <c r="L334" s="30"/>
      <c r="M334" s="22"/>
      <c r="N334" s="23"/>
      <c r="O334" s="23"/>
      <c r="P334" s="30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ht="16.5" customHeight="1">
      <c r="A335" s="25"/>
      <c r="B335" s="1"/>
      <c r="C335" s="27"/>
      <c r="D335" s="3"/>
      <c r="E335" s="3"/>
      <c r="F335" s="3"/>
      <c r="G335" s="9"/>
      <c r="H335" s="104"/>
      <c r="I335" s="3"/>
      <c r="J335" s="30"/>
      <c r="K335" s="30"/>
      <c r="L335" s="30"/>
      <c r="M335" s="22"/>
      <c r="N335" s="23"/>
      <c r="O335" s="23"/>
      <c r="P335" s="30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ht="16.5" customHeight="1">
      <c r="A336" s="25"/>
      <c r="B336" s="1"/>
      <c r="C336" s="27"/>
      <c r="D336" s="3"/>
      <c r="E336" s="3"/>
      <c r="F336" s="3"/>
      <c r="G336" s="9"/>
      <c r="H336" s="104"/>
      <c r="I336" s="3"/>
      <c r="J336" s="30"/>
      <c r="K336" s="30"/>
      <c r="L336" s="30"/>
      <c r="M336" s="22"/>
      <c r="N336" s="23"/>
      <c r="O336" s="23"/>
      <c r="P336" s="30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ht="16.5" customHeight="1">
      <c r="A337" s="25"/>
      <c r="B337" s="1"/>
      <c r="C337" s="27"/>
      <c r="D337" s="3"/>
      <c r="E337" s="3"/>
      <c r="F337" s="3"/>
      <c r="G337" s="9"/>
      <c r="H337" s="104"/>
      <c r="I337" s="3"/>
      <c r="J337" s="30"/>
      <c r="K337" s="30"/>
      <c r="L337" s="30"/>
      <c r="M337" s="22"/>
      <c r="N337" s="23"/>
      <c r="O337" s="23"/>
      <c r="P337" s="30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ht="16.5" customHeight="1">
      <c r="A338" s="25"/>
      <c r="B338" s="1"/>
      <c r="C338" s="27"/>
      <c r="D338" s="3"/>
      <c r="E338" s="3"/>
      <c r="F338" s="3"/>
      <c r="G338" s="9"/>
      <c r="H338" s="104"/>
      <c r="I338" s="3"/>
      <c r="J338" s="30"/>
      <c r="K338" s="30"/>
      <c r="L338" s="30"/>
      <c r="M338" s="22"/>
      <c r="N338" s="23"/>
      <c r="O338" s="23"/>
      <c r="P338" s="30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ht="16.5" customHeight="1">
      <c r="A339" s="25"/>
      <c r="B339" s="1"/>
      <c r="C339" s="27"/>
      <c r="D339" s="3"/>
      <c r="E339" s="3"/>
      <c r="F339" s="3"/>
      <c r="G339" s="9"/>
      <c r="H339" s="104"/>
      <c r="I339" s="3"/>
      <c r="J339" s="30"/>
      <c r="K339" s="30"/>
      <c r="L339" s="30"/>
      <c r="M339" s="22"/>
      <c r="N339" s="23"/>
      <c r="O339" s="23"/>
      <c r="P339" s="30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ht="16.5" customHeight="1">
      <c r="A340" s="25"/>
      <c r="B340" s="1"/>
      <c r="C340" s="27"/>
      <c r="D340" s="3"/>
      <c r="E340" s="3"/>
      <c r="F340" s="3"/>
      <c r="G340" s="9"/>
      <c r="H340" s="104"/>
      <c r="I340" s="3"/>
      <c r="J340" s="30"/>
      <c r="K340" s="30"/>
      <c r="L340" s="30"/>
      <c r="M340" s="22"/>
      <c r="N340" s="23"/>
      <c r="O340" s="23"/>
      <c r="P340" s="30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ht="16.5" customHeight="1">
      <c r="A341" s="25"/>
      <c r="B341" s="1"/>
      <c r="C341" s="27"/>
      <c r="D341" s="3"/>
      <c r="E341" s="3"/>
      <c r="F341" s="3"/>
      <c r="G341" s="9"/>
      <c r="H341" s="104"/>
      <c r="I341" s="3"/>
      <c r="J341" s="30"/>
      <c r="K341" s="30"/>
      <c r="L341" s="30"/>
      <c r="M341" s="22"/>
      <c r="N341" s="23"/>
      <c r="O341" s="23"/>
      <c r="P341" s="30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ht="16.5" customHeight="1">
      <c r="A342" s="25"/>
      <c r="B342" s="1"/>
      <c r="C342" s="27"/>
      <c r="D342" s="3"/>
      <c r="E342" s="3"/>
      <c r="F342" s="3"/>
      <c r="G342" s="9"/>
      <c r="H342" s="104"/>
      <c r="I342" s="3"/>
      <c r="J342" s="30"/>
      <c r="K342" s="30"/>
      <c r="L342" s="30"/>
      <c r="M342" s="22"/>
      <c r="N342" s="23"/>
      <c r="O342" s="23"/>
      <c r="P342" s="30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ht="16.5" customHeight="1">
      <c r="A343" s="25"/>
      <c r="B343" s="1"/>
      <c r="C343" s="27"/>
      <c r="D343" s="3"/>
      <c r="E343" s="3"/>
      <c r="F343" s="3"/>
      <c r="G343" s="9"/>
      <c r="H343" s="104"/>
      <c r="I343" s="3"/>
      <c r="J343" s="30"/>
      <c r="K343" s="30"/>
      <c r="L343" s="30"/>
      <c r="M343" s="22"/>
      <c r="N343" s="23"/>
      <c r="O343" s="23"/>
      <c r="P343" s="30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ht="16.5" customHeight="1">
      <c r="A344" s="25"/>
      <c r="B344" s="1"/>
      <c r="C344" s="27"/>
      <c r="D344" s="3"/>
      <c r="E344" s="3"/>
      <c r="F344" s="3"/>
      <c r="G344" s="9"/>
      <c r="H344" s="104"/>
      <c r="I344" s="3"/>
      <c r="J344" s="30"/>
      <c r="K344" s="30"/>
      <c r="L344" s="30"/>
      <c r="M344" s="22"/>
      <c r="N344" s="23"/>
      <c r="O344" s="23"/>
      <c r="P344" s="30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ht="16.5" customHeight="1">
      <c r="A345" s="25"/>
      <c r="B345" s="1"/>
      <c r="C345" s="27"/>
      <c r="D345" s="3"/>
      <c r="E345" s="3"/>
      <c r="F345" s="3"/>
      <c r="G345" s="9"/>
      <c r="H345" s="104"/>
      <c r="I345" s="3"/>
      <c r="J345" s="30"/>
      <c r="K345" s="30"/>
      <c r="L345" s="30"/>
      <c r="M345" s="22"/>
      <c r="N345" s="23"/>
      <c r="O345" s="23"/>
      <c r="P345" s="30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ht="16.5" customHeight="1">
      <c r="A346" s="25"/>
      <c r="B346" s="1"/>
      <c r="C346" s="27"/>
      <c r="D346" s="3"/>
      <c r="E346" s="3"/>
      <c r="F346" s="3"/>
      <c r="G346" s="9"/>
      <c r="H346" s="104"/>
      <c r="I346" s="3"/>
      <c r="J346" s="30"/>
      <c r="K346" s="30"/>
      <c r="L346" s="30"/>
      <c r="M346" s="22"/>
      <c r="N346" s="23"/>
      <c r="O346" s="23"/>
      <c r="P346" s="30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ht="16.5" customHeight="1">
      <c r="A347" s="25"/>
      <c r="B347" s="1"/>
      <c r="C347" s="27"/>
      <c r="D347" s="3"/>
      <c r="E347" s="3"/>
      <c r="F347" s="3"/>
      <c r="G347" s="9"/>
      <c r="H347" s="104"/>
      <c r="I347" s="3"/>
      <c r="J347" s="30"/>
      <c r="K347" s="30"/>
      <c r="L347" s="30"/>
      <c r="M347" s="22"/>
      <c r="N347" s="23"/>
      <c r="O347" s="23"/>
      <c r="P347" s="30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ht="16.5" customHeight="1">
      <c r="A348" s="25"/>
      <c r="B348" s="1"/>
      <c r="C348" s="27"/>
      <c r="D348" s="3"/>
      <c r="E348" s="3"/>
      <c r="F348" s="3"/>
      <c r="G348" s="9"/>
      <c r="H348" s="104"/>
      <c r="I348" s="3"/>
      <c r="J348" s="30"/>
      <c r="K348" s="30"/>
      <c r="L348" s="30"/>
      <c r="M348" s="22"/>
      <c r="N348" s="23"/>
      <c r="O348" s="23"/>
      <c r="P348" s="30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ht="16.5" customHeight="1">
      <c r="A349" s="25"/>
      <c r="B349" s="1"/>
      <c r="C349" s="27"/>
      <c r="D349" s="3"/>
      <c r="E349" s="3"/>
      <c r="F349" s="3"/>
      <c r="G349" s="9"/>
      <c r="H349" s="104"/>
      <c r="I349" s="3"/>
      <c r="J349" s="30"/>
      <c r="K349" s="30"/>
      <c r="L349" s="30"/>
      <c r="M349" s="22"/>
      <c r="N349" s="23"/>
      <c r="O349" s="23"/>
      <c r="P349" s="30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ht="16.5" customHeight="1">
      <c r="A350" s="25"/>
      <c r="B350" s="1"/>
      <c r="C350" s="27"/>
      <c r="D350" s="3"/>
      <c r="E350" s="3"/>
      <c r="F350" s="3"/>
      <c r="G350" s="9"/>
      <c r="H350" s="104"/>
      <c r="I350" s="3"/>
      <c r="J350" s="30"/>
      <c r="K350" s="30"/>
      <c r="L350" s="30"/>
      <c r="M350" s="22"/>
      <c r="N350" s="23"/>
      <c r="O350" s="23"/>
      <c r="P350" s="30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ht="16.5" customHeight="1">
      <c r="A351" s="25"/>
      <c r="B351" s="1"/>
      <c r="C351" s="27"/>
      <c r="D351" s="3"/>
      <c r="E351" s="3"/>
      <c r="F351" s="3"/>
      <c r="G351" s="9"/>
      <c r="H351" s="104"/>
      <c r="I351" s="3"/>
      <c r="J351" s="30"/>
      <c r="K351" s="30"/>
      <c r="L351" s="30"/>
      <c r="M351" s="22"/>
      <c r="N351" s="23"/>
      <c r="O351" s="23"/>
      <c r="P351" s="30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ht="16.5" customHeight="1">
      <c r="A352" s="25"/>
      <c r="B352" s="1"/>
      <c r="C352" s="27"/>
      <c r="D352" s="3"/>
      <c r="E352" s="3"/>
      <c r="F352" s="3"/>
      <c r="G352" s="9"/>
      <c r="H352" s="104"/>
      <c r="I352" s="3"/>
      <c r="J352" s="30"/>
      <c r="K352" s="30"/>
      <c r="L352" s="30"/>
      <c r="M352" s="22"/>
      <c r="N352" s="23"/>
      <c r="O352" s="23"/>
      <c r="P352" s="30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ht="16.5" customHeight="1">
      <c r="A353" s="25"/>
      <c r="B353" s="1"/>
      <c r="C353" s="27"/>
      <c r="D353" s="3"/>
      <c r="E353" s="3"/>
      <c r="F353" s="3"/>
      <c r="G353" s="9"/>
      <c r="H353" s="104"/>
      <c r="I353" s="3"/>
      <c r="J353" s="30"/>
      <c r="K353" s="30"/>
      <c r="L353" s="30"/>
      <c r="M353" s="22"/>
      <c r="N353" s="23"/>
      <c r="O353" s="23"/>
      <c r="P353" s="30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ht="16.5" customHeight="1">
      <c r="A354" s="25"/>
      <c r="B354" s="1"/>
      <c r="C354" s="27"/>
      <c r="D354" s="3"/>
      <c r="E354" s="3"/>
      <c r="F354" s="3"/>
      <c r="G354" s="9"/>
      <c r="H354" s="104"/>
      <c r="I354" s="3"/>
      <c r="J354" s="30"/>
      <c r="K354" s="30"/>
      <c r="L354" s="30"/>
      <c r="M354" s="22"/>
      <c r="N354" s="23"/>
      <c r="O354" s="23"/>
      <c r="P354" s="30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ht="16.5" customHeight="1">
      <c r="A355" s="25"/>
      <c r="B355" s="1"/>
      <c r="C355" s="27"/>
      <c r="D355" s="3"/>
      <c r="E355" s="3"/>
      <c r="F355" s="3"/>
      <c r="G355" s="9"/>
      <c r="H355" s="104"/>
      <c r="I355" s="3"/>
      <c r="J355" s="30"/>
      <c r="K355" s="30"/>
      <c r="L355" s="30"/>
      <c r="M355" s="22"/>
      <c r="N355" s="23"/>
      <c r="O355" s="23"/>
      <c r="P355" s="30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ht="16.5" customHeight="1">
      <c r="A356" s="25"/>
      <c r="B356" s="1"/>
      <c r="C356" s="27"/>
      <c r="D356" s="3"/>
      <c r="E356" s="3"/>
      <c r="F356" s="3"/>
      <c r="G356" s="9"/>
      <c r="H356" s="104"/>
      <c r="I356" s="3"/>
      <c r="J356" s="30"/>
      <c r="K356" s="30"/>
      <c r="L356" s="30"/>
      <c r="M356" s="22"/>
      <c r="N356" s="23"/>
      <c r="O356" s="23"/>
      <c r="P356" s="30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ht="16.5" customHeight="1">
      <c r="A357" s="25"/>
      <c r="B357" s="1"/>
      <c r="C357" s="27"/>
      <c r="D357" s="3"/>
      <c r="E357" s="3"/>
      <c r="F357" s="3"/>
      <c r="G357" s="9"/>
      <c r="H357" s="104"/>
      <c r="I357" s="3"/>
      <c r="J357" s="30"/>
      <c r="K357" s="30"/>
      <c r="L357" s="30"/>
      <c r="M357" s="22"/>
      <c r="N357" s="23"/>
      <c r="O357" s="23"/>
      <c r="P357" s="30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ht="16.5" customHeight="1">
      <c r="A358" s="25"/>
      <c r="B358" s="1"/>
      <c r="C358" s="27"/>
      <c r="D358" s="3"/>
      <c r="E358" s="3"/>
      <c r="F358" s="3"/>
      <c r="G358" s="9"/>
      <c r="H358" s="104"/>
      <c r="I358" s="3"/>
      <c r="J358" s="30"/>
      <c r="K358" s="30"/>
      <c r="L358" s="30"/>
      <c r="M358" s="22"/>
      <c r="N358" s="23"/>
      <c r="O358" s="23"/>
      <c r="P358" s="30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ht="16.5" customHeight="1">
      <c r="A359" s="25"/>
      <c r="B359" s="1"/>
      <c r="C359" s="27"/>
      <c r="D359" s="3"/>
      <c r="E359" s="3"/>
      <c r="F359" s="3"/>
      <c r="G359" s="9"/>
      <c r="H359" s="104"/>
      <c r="I359" s="3"/>
      <c r="J359" s="30"/>
      <c r="K359" s="30"/>
      <c r="L359" s="30"/>
      <c r="M359" s="22"/>
      <c r="N359" s="23"/>
      <c r="O359" s="23"/>
      <c r="P359" s="30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ht="16.5" customHeight="1">
      <c r="A360" s="25"/>
      <c r="B360" s="1"/>
      <c r="C360" s="27"/>
      <c r="D360" s="3"/>
      <c r="E360" s="3"/>
      <c r="F360" s="3"/>
      <c r="G360" s="9"/>
      <c r="H360" s="104"/>
      <c r="I360" s="3"/>
      <c r="J360" s="30"/>
      <c r="K360" s="30"/>
      <c r="L360" s="30"/>
      <c r="M360" s="22"/>
      <c r="N360" s="23"/>
      <c r="O360" s="23"/>
      <c r="P360" s="30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ht="16.5" customHeight="1">
      <c r="A361" s="25"/>
      <c r="B361" s="1"/>
      <c r="C361" s="27"/>
      <c r="D361" s="3"/>
      <c r="E361" s="3"/>
      <c r="F361" s="3"/>
      <c r="G361" s="9"/>
      <c r="H361" s="104"/>
      <c r="I361" s="3"/>
      <c r="J361" s="30"/>
      <c r="K361" s="30"/>
      <c r="L361" s="30"/>
      <c r="M361" s="22"/>
      <c r="N361" s="23"/>
      <c r="O361" s="23"/>
      <c r="P361" s="30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ht="16.5" customHeight="1">
      <c r="A362" s="25"/>
      <c r="B362" s="1"/>
      <c r="C362" s="27"/>
      <c r="D362" s="3"/>
      <c r="E362" s="3"/>
      <c r="F362" s="3"/>
      <c r="G362" s="9"/>
      <c r="H362" s="104"/>
      <c r="I362" s="3"/>
      <c r="J362" s="30"/>
      <c r="K362" s="30"/>
      <c r="L362" s="30"/>
      <c r="M362" s="22"/>
      <c r="N362" s="23"/>
      <c r="O362" s="23"/>
      <c r="P362" s="30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ht="16.5" customHeight="1">
      <c r="A363" s="25"/>
      <c r="B363" s="1"/>
      <c r="C363" s="27"/>
      <c r="D363" s="3"/>
      <c r="E363" s="3"/>
      <c r="F363" s="3"/>
      <c r="G363" s="9"/>
      <c r="H363" s="104"/>
      <c r="I363" s="3"/>
      <c r="J363" s="30"/>
      <c r="K363" s="30"/>
      <c r="L363" s="30"/>
      <c r="M363" s="22"/>
      <c r="N363" s="23"/>
      <c r="O363" s="23"/>
      <c r="P363" s="30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ht="16.5" customHeight="1">
      <c r="A364" s="25"/>
      <c r="B364" s="1"/>
      <c r="C364" s="27"/>
      <c r="D364" s="3"/>
      <c r="E364" s="3"/>
      <c r="F364" s="3"/>
      <c r="G364" s="9"/>
      <c r="H364" s="104"/>
      <c r="I364" s="3"/>
      <c r="J364" s="30"/>
      <c r="K364" s="30"/>
      <c r="L364" s="30"/>
      <c r="M364" s="22"/>
      <c r="N364" s="23"/>
      <c r="O364" s="23"/>
      <c r="P364" s="30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ht="16.5" customHeight="1">
      <c r="A365" s="25"/>
      <c r="B365" s="1"/>
      <c r="C365" s="27"/>
      <c r="D365" s="3"/>
      <c r="E365" s="3"/>
      <c r="F365" s="3"/>
      <c r="G365" s="9"/>
      <c r="H365" s="104"/>
      <c r="I365" s="3"/>
      <c r="J365" s="30"/>
      <c r="K365" s="30"/>
      <c r="L365" s="30"/>
      <c r="M365" s="22"/>
      <c r="N365" s="23"/>
      <c r="O365" s="23"/>
      <c r="P365" s="30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ht="16.5" customHeight="1">
      <c r="A366" s="25"/>
      <c r="B366" s="1"/>
      <c r="C366" s="27"/>
      <c r="D366" s="3"/>
      <c r="E366" s="3"/>
      <c r="F366" s="3"/>
      <c r="G366" s="9"/>
      <c r="H366" s="104"/>
      <c r="I366" s="3"/>
      <c r="J366" s="30"/>
      <c r="K366" s="30"/>
      <c r="L366" s="30"/>
      <c r="M366" s="22"/>
      <c r="N366" s="23"/>
      <c r="O366" s="23"/>
      <c r="P366" s="30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ht="16.5" customHeight="1">
      <c r="A367" s="25"/>
      <c r="B367" s="1"/>
      <c r="C367" s="27"/>
      <c r="D367" s="3"/>
      <c r="E367" s="3"/>
      <c r="F367" s="3"/>
      <c r="G367" s="9"/>
      <c r="H367" s="104"/>
      <c r="I367" s="3"/>
      <c r="J367" s="30"/>
      <c r="K367" s="30"/>
      <c r="L367" s="30"/>
      <c r="M367" s="22"/>
      <c r="N367" s="23"/>
      <c r="O367" s="23"/>
      <c r="P367" s="30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ht="16.5" customHeight="1">
      <c r="A368" s="25"/>
      <c r="B368" s="1"/>
      <c r="C368" s="27"/>
      <c r="D368" s="3"/>
      <c r="E368" s="3"/>
      <c r="F368" s="3"/>
      <c r="G368" s="9"/>
      <c r="H368" s="104"/>
      <c r="I368" s="3"/>
      <c r="J368" s="30"/>
      <c r="K368" s="30"/>
      <c r="L368" s="30"/>
      <c r="M368" s="22"/>
      <c r="N368" s="23"/>
      <c r="O368" s="23"/>
      <c r="P368" s="30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ht="16.5" customHeight="1">
      <c r="A369" s="25"/>
      <c r="B369" s="1"/>
      <c r="C369" s="27"/>
      <c r="D369" s="3"/>
      <c r="E369" s="3"/>
      <c r="F369" s="3"/>
      <c r="G369" s="9"/>
      <c r="H369" s="104"/>
      <c r="I369" s="3"/>
      <c r="J369" s="30"/>
      <c r="K369" s="30"/>
      <c r="L369" s="30"/>
      <c r="M369" s="22"/>
      <c r="N369" s="23"/>
      <c r="O369" s="23"/>
      <c r="P369" s="30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ht="16.5" customHeight="1">
      <c r="A370" s="25"/>
      <c r="B370" s="1"/>
      <c r="C370" s="27"/>
      <c r="D370" s="3"/>
      <c r="E370" s="3"/>
      <c r="F370" s="3"/>
      <c r="G370" s="9"/>
      <c r="H370" s="104"/>
      <c r="I370" s="3"/>
      <c r="J370" s="30"/>
      <c r="K370" s="30"/>
      <c r="L370" s="30"/>
      <c r="M370" s="22"/>
      <c r="N370" s="23"/>
      <c r="O370" s="23"/>
      <c r="P370" s="30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ht="16.5" customHeight="1">
      <c r="A371" s="25"/>
      <c r="B371" s="1"/>
      <c r="C371" s="27"/>
      <c r="D371" s="3"/>
      <c r="E371" s="3"/>
      <c r="F371" s="3"/>
      <c r="G371" s="9"/>
      <c r="H371" s="104"/>
      <c r="I371" s="3"/>
      <c r="J371" s="30"/>
      <c r="K371" s="30"/>
      <c r="L371" s="30"/>
      <c r="M371" s="22"/>
      <c r="N371" s="23"/>
      <c r="O371" s="23"/>
      <c r="P371" s="30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ht="16.5" customHeight="1">
      <c r="A372" s="25"/>
      <c r="B372" s="1"/>
      <c r="C372" s="27"/>
      <c r="D372" s="3"/>
      <c r="E372" s="3"/>
      <c r="F372" s="3"/>
      <c r="G372" s="9"/>
      <c r="H372" s="104"/>
      <c r="I372" s="3"/>
      <c r="J372" s="30"/>
      <c r="K372" s="30"/>
      <c r="L372" s="30"/>
      <c r="M372" s="22"/>
      <c r="N372" s="23"/>
      <c r="O372" s="23"/>
      <c r="P372" s="30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ht="16.5" customHeight="1">
      <c r="A373" s="25"/>
      <c r="B373" s="1"/>
      <c r="C373" s="27"/>
      <c r="D373" s="3"/>
      <c r="E373" s="3"/>
      <c r="F373" s="3"/>
      <c r="G373" s="9"/>
      <c r="H373" s="104"/>
      <c r="I373" s="3"/>
      <c r="J373" s="30"/>
      <c r="K373" s="30"/>
      <c r="L373" s="30"/>
      <c r="M373" s="22"/>
      <c r="N373" s="23"/>
      <c r="O373" s="23"/>
      <c r="P373" s="30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ht="16.5" customHeight="1">
      <c r="A374" s="25"/>
      <c r="B374" s="1"/>
      <c r="C374" s="27"/>
      <c r="D374" s="3"/>
      <c r="E374" s="3"/>
      <c r="F374" s="3"/>
      <c r="G374" s="9"/>
      <c r="H374" s="104"/>
      <c r="I374" s="3"/>
      <c r="J374" s="30"/>
      <c r="K374" s="30"/>
      <c r="L374" s="30"/>
      <c r="M374" s="22"/>
      <c r="N374" s="23"/>
      <c r="O374" s="23"/>
      <c r="P374" s="30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ht="16.5" customHeight="1">
      <c r="A375" s="25"/>
      <c r="B375" s="1"/>
      <c r="C375" s="27"/>
      <c r="D375" s="3"/>
      <c r="E375" s="3"/>
      <c r="F375" s="3"/>
      <c r="G375" s="9"/>
      <c r="H375" s="104"/>
      <c r="I375" s="3"/>
      <c r="J375" s="30"/>
      <c r="K375" s="30"/>
      <c r="L375" s="30"/>
      <c r="M375" s="22"/>
      <c r="N375" s="23"/>
      <c r="O375" s="23"/>
      <c r="P375" s="30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ht="16.5" customHeight="1">
      <c r="A376" s="25"/>
      <c r="B376" s="1"/>
      <c r="C376" s="27"/>
      <c r="D376" s="3"/>
      <c r="E376" s="3"/>
      <c r="F376" s="3"/>
      <c r="G376" s="9"/>
      <c r="H376" s="104"/>
      <c r="I376" s="3"/>
      <c r="J376" s="30"/>
      <c r="K376" s="30"/>
      <c r="L376" s="30"/>
      <c r="M376" s="22"/>
      <c r="N376" s="23"/>
      <c r="O376" s="23"/>
      <c r="P376" s="30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ht="16.5" customHeight="1">
      <c r="A377" s="25"/>
      <c r="B377" s="1"/>
      <c r="C377" s="27"/>
      <c r="D377" s="3"/>
      <c r="E377" s="3"/>
      <c r="F377" s="3"/>
      <c r="G377" s="9"/>
      <c r="H377" s="104"/>
      <c r="I377" s="3"/>
      <c r="J377" s="30"/>
      <c r="K377" s="30"/>
      <c r="L377" s="30"/>
      <c r="M377" s="22"/>
      <c r="N377" s="23"/>
      <c r="O377" s="23"/>
      <c r="P377" s="30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ht="16.5" customHeight="1">
      <c r="A378" s="25"/>
      <c r="B378" s="1"/>
      <c r="C378" s="27"/>
      <c r="D378" s="3"/>
      <c r="E378" s="3"/>
      <c r="F378" s="3"/>
      <c r="G378" s="9"/>
      <c r="H378" s="104"/>
      <c r="I378" s="3"/>
      <c r="J378" s="30"/>
      <c r="K378" s="30"/>
      <c r="L378" s="30"/>
      <c r="M378" s="22"/>
      <c r="N378" s="23"/>
      <c r="O378" s="23"/>
      <c r="P378" s="30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ht="16.5" customHeight="1">
      <c r="A379" s="25"/>
      <c r="B379" s="1"/>
      <c r="C379" s="27"/>
      <c r="D379" s="3"/>
      <c r="E379" s="3"/>
      <c r="F379" s="3"/>
      <c r="G379" s="9"/>
      <c r="H379" s="104"/>
      <c r="I379" s="3"/>
      <c r="J379" s="30"/>
      <c r="K379" s="30"/>
      <c r="L379" s="30"/>
      <c r="M379" s="22"/>
      <c r="N379" s="23"/>
      <c r="O379" s="23"/>
      <c r="P379" s="30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ht="16.5" customHeight="1">
      <c r="A380" s="25"/>
      <c r="B380" s="1"/>
      <c r="C380" s="27"/>
      <c r="D380" s="3"/>
      <c r="E380" s="3"/>
      <c r="F380" s="3"/>
      <c r="G380" s="9"/>
      <c r="H380" s="104"/>
      <c r="I380" s="3"/>
      <c r="J380" s="30"/>
      <c r="K380" s="30"/>
      <c r="L380" s="30"/>
      <c r="M380" s="22"/>
      <c r="N380" s="23"/>
      <c r="O380" s="23"/>
      <c r="P380" s="30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ht="16.5" customHeight="1">
      <c r="A381" s="25"/>
      <c r="B381" s="1"/>
      <c r="C381" s="27"/>
      <c r="D381" s="3"/>
      <c r="E381" s="3"/>
      <c r="F381" s="3"/>
      <c r="G381" s="9"/>
      <c r="H381" s="104"/>
      <c r="I381" s="3"/>
      <c r="J381" s="30"/>
      <c r="K381" s="30"/>
      <c r="L381" s="30"/>
      <c r="M381" s="22"/>
      <c r="N381" s="23"/>
      <c r="O381" s="23"/>
      <c r="P381" s="30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ht="16.5" customHeight="1">
      <c r="A382" s="25"/>
      <c r="B382" s="1"/>
      <c r="C382" s="27"/>
      <c r="D382" s="3"/>
      <c r="E382" s="3"/>
      <c r="F382" s="3"/>
      <c r="G382" s="9"/>
      <c r="H382" s="104"/>
      <c r="I382" s="3"/>
      <c r="J382" s="30"/>
      <c r="K382" s="30"/>
      <c r="L382" s="30"/>
      <c r="M382" s="22"/>
      <c r="N382" s="23"/>
      <c r="O382" s="23"/>
      <c r="P382" s="30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ht="16.5" customHeight="1">
      <c r="A383" s="25"/>
      <c r="B383" s="1"/>
      <c r="C383" s="27"/>
      <c r="D383" s="3"/>
      <c r="E383" s="3"/>
      <c r="F383" s="3"/>
      <c r="G383" s="9"/>
      <c r="H383" s="104"/>
      <c r="I383" s="3"/>
      <c r="J383" s="30"/>
      <c r="K383" s="30"/>
      <c r="L383" s="30"/>
      <c r="M383" s="22"/>
      <c r="N383" s="23"/>
      <c r="O383" s="23"/>
      <c r="P383" s="30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ht="16.5" customHeight="1">
      <c r="A384" s="25"/>
      <c r="B384" s="1"/>
      <c r="C384" s="27"/>
      <c r="D384" s="3"/>
      <c r="E384" s="3"/>
      <c r="F384" s="3"/>
      <c r="G384" s="9"/>
      <c r="H384" s="104"/>
      <c r="I384" s="3"/>
      <c r="J384" s="30"/>
      <c r="K384" s="30"/>
      <c r="L384" s="30"/>
      <c r="M384" s="22"/>
      <c r="N384" s="23"/>
      <c r="O384" s="23"/>
      <c r="P384" s="30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ht="16.5" customHeight="1">
      <c r="A385" s="25"/>
      <c r="B385" s="1"/>
      <c r="C385" s="27"/>
      <c r="D385" s="3"/>
      <c r="E385" s="3"/>
      <c r="F385" s="3"/>
      <c r="G385" s="9"/>
      <c r="H385" s="104"/>
      <c r="I385" s="3"/>
      <c r="J385" s="30"/>
      <c r="K385" s="30"/>
      <c r="L385" s="30"/>
      <c r="M385" s="22"/>
      <c r="N385" s="23"/>
      <c r="O385" s="23"/>
      <c r="P385" s="30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ht="16.5" customHeight="1">
      <c r="A386" s="25"/>
      <c r="B386" s="1"/>
      <c r="C386" s="27"/>
      <c r="D386" s="3"/>
      <c r="E386" s="3"/>
      <c r="F386" s="3"/>
      <c r="G386" s="9"/>
      <c r="H386" s="104"/>
      <c r="I386" s="3"/>
      <c r="J386" s="30"/>
      <c r="K386" s="30"/>
      <c r="L386" s="30"/>
      <c r="M386" s="22"/>
      <c r="N386" s="23"/>
      <c r="O386" s="23"/>
      <c r="P386" s="30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ht="16.5" customHeight="1">
      <c r="A387" s="25"/>
      <c r="B387" s="1"/>
      <c r="C387" s="27"/>
      <c r="D387" s="3"/>
      <c r="E387" s="3"/>
      <c r="F387" s="3"/>
      <c r="G387" s="9"/>
      <c r="H387" s="104"/>
      <c r="I387" s="3"/>
      <c r="J387" s="30"/>
      <c r="K387" s="30"/>
      <c r="L387" s="30"/>
      <c r="M387" s="22"/>
      <c r="N387" s="23"/>
      <c r="O387" s="23"/>
      <c r="P387" s="30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ht="16.5" customHeight="1">
      <c r="A388" s="25"/>
      <c r="B388" s="1"/>
      <c r="C388" s="27"/>
      <c r="D388" s="3"/>
      <c r="E388" s="3"/>
      <c r="F388" s="3"/>
      <c r="G388" s="9"/>
      <c r="H388" s="104"/>
      <c r="I388" s="3"/>
      <c r="J388" s="30"/>
      <c r="K388" s="30"/>
      <c r="L388" s="30"/>
      <c r="M388" s="22"/>
      <c r="N388" s="23"/>
      <c r="O388" s="23"/>
      <c r="P388" s="30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ht="16.5" customHeight="1">
      <c r="A389" s="25"/>
      <c r="B389" s="1"/>
      <c r="C389" s="27"/>
      <c r="D389" s="3"/>
      <c r="E389" s="3"/>
      <c r="F389" s="3"/>
      <c r="G389" s="9"/>
      <c r="H389" s="104"/>
      <c r="I389" s="3"/>
      <c r="J389" s="30"/>
      <c r="K389" s="30"/>
      <c r="L389" s="30"/>
      <c r="M389" s="22"/>
      <c r="N389" s="23"/>
      <c r="O389" s="23"/>
      <c r="P389" s="30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ht="16.5" customHeight="1">
      <c r="A390" s="25"/>
      <c r="B390" s="1"/>
      <c r="C390" s="27"/>
      <c r="D390" s="3"/>
      <c r="E390" s="3"/>
      <c r="F390" s="3"/>
      <c r="G390" s="9"/>
      <c r="H390" s="104"/>
      <c r="I390" s="3"/>
      <c r="J390" s="30"/>
      <c r="K390" s="30"/>
      <c r="L390" s="30"/>
      <c r="M390" s="22"/>
      <c r="N390" s="23"/>
      <c r="O390" s="23"/>
      <c r="P390" s="30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ht="16.5" customHeight="1">
      <c r="A391" s="25"/>
      <c r="B391" s="1"/>
      <c r="C391" s="27"/>
      <c r="D391" s="3"/>
      <c r="E391" s="3"/>
      <c r="F391" s="3"/>
      <c r="G391" s="9"/>
      <c r="H391" s="104"/>
      <c r="I391" s="3"/>
      <c r="J391" s="30"/>
      <c r="K391" s="30"/>
      <c r="L391" s="30"/>
      <c r="M391" s="22"/>
      <c r="N391" s="23"/>
      <c r="O391" s="23"/>
      <c r="P391" s="30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ht="16.5" customHeight="1">
      <c r="A392" s="25"/>
      <c r="B392" s="1"/>
      <c r="C392" s="27"/>
      <c r="D392" s="3"/>
      <c r="E392" s="3"/>
      <c r="F392" s="3"/>
      <c r="G392" s="9"/>
      <c r="H392" s="104"/>
      <c r="I392" s="3"/>
      <c r="J392" s="30"/>
      <c r="K392" s="30"/>
      <c r="L392" s="30"/>
      <c r="M392" s="22"/>
      <c r="N392" s="23"/>
      <c r="O392" s="23"/>
      <c r="P392" s="30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ht="16.5" customHeight="1">
      <c r="A393" s="25"/>
      <c r="B393" s="1"/>
      <c r="C393" s="27"/>
      <c r="D393" s="3"/>
      <c r="E393" s="3"/>
      <c r="F393" s="3"/>
      <c r="G393" s="9"/>
      <c r="H393" s="104"/>
      <c r="I393" s="3"/>
      <c r="J393" s="30"/>
      <c r="K393" s="30"/>
      <c r="L393" s="30"/>
      <c r="M393" s="22"/>
      <c r="N393" s="23"/>
      <c r="O393" s="23"/>
      <c r="P393" s="30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ht="16.5" customHeight="1">
      <c r="A394" s="25"/>
      <c r="B394" s="1"/>
      <c r="C394" s="27"/>
      <c r="D394" s="3"/>
      <c r="E394" s="3"/>
      <c r="F394" s="3"/>
      <c r="G394" s="9"/>
      <c r="H394" s="104"/>
      <c r="I394" s="3"/>
      <c r="J394" s="30"/>
      <c r="K394" s="30"/>
      <c r="L394" s="30"/>
      <c r="M394" s="22"/>
      <c r="N394" s="23"/>
      <c r="O394" s="23"/>
      <c r="P394" s="30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ht="16.5" customHeight="1">
      <c r="A395" s="25"/>
      <c r="B395" s="1"/>
      <c r="C395" s="27"/>
      <c r="D395" s="3"/>
      <c r="E395" s="3"/>
      <c r="F395" s="3"/>
      <c r="G395" s="9"/>
      <c r="H395" s="104"/>
      <c r="I395" s="3"/>
      <c r="J395" s="30"/>
      <c r="K395" s="30"/>
      <c r="L395" s="30"/>
      <c r="M395" s="22"/>
      <c r="N395" s="23"/>
      <c r="O395" s="23"/>
      <c r="P395" s="30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ht="16.5" customHeight="1">
      <c r="A396" s="25"/>
      <c r="B396" s="1"/>
      <c r="C396" s="27"/>
      <c r="D396" s="3"/>
      <c r="E396" s="3"/>
      <c r="F396" s="3"/>
      <c r="G396" s="9"/>
      <c r="H396" s="104"/>
      <c r="I396" s="3"/>
      <c r="J396" s="30"/>
      <c r="K396" s="30"/>
      <c r="L396" s="30"/>
      <c r="M396" s="22"/>
      <c r="N396" s="23"/>
      <c r="O396" s="23"/>
      <c r="P396" s="30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ht="16.5" customHeight="1">
      <c r="A397" s="25"/>
      <c r="B397" s="1"/>
      <c r="C397" s="27"/>
      <c r="D397" s="3"/>
      <c r="E397" s="3"/>
      <c r="F397" s="3"/>
      <c r="G397" s="9"/>
      <c r="H397" s="104"/>
      <c r="I397" s="3"/>
      <c r="J397" s="30"/>
      <c r="K397" s="30"/>
      <c r="L397" s="30"/>
      <c r="M397" s="22"/>
      <c r="N397" s="23"/>
      <c r="O397" s="23"/>
      <c r="P397" s="30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ht="16.5" customHeight="1">
      <c r="A398" s="25"/>
      <c r="B398" s="1"/>
      <c r="C398" s="27"/>
      <c r="D398" s="3"/>
      <c r="E398" s="3"/>
      <c r="F398" s="3"/>
      <c r="G398" s="9"/>
      <c r="H398" s="104"/>
      <c r="I398" s="3"/>
      <c r="J398" s="30"/>
      <c r="K398" s="30"/>
      <c r="L398" s="30"/>
      <c r="M398" s="22"/>
      <c r="N398" s="23"/>
      <c r="O398" s="23"/>
      <c r="P398" s="30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ht="16.5" customHeight="1">
      <c r="A399" s="25"/>
      <c r="B399" s="1"/>
      <c r="C399" s="27"/>
      <c r="D399" s="3"/>
      <c r="E399" s="3"/>
      <c r="F399" s="3"/>
      <c r="G399" s="9"/>
      <c r="H399" s="104"/>
      <c r="I399" s="3"/>
      <c r="J399" s="30"/>
      <c r="K399" s="30"/>
      <c r="L399" s="30"/>
      <c r="M399" s="22"/>
      <c r="N399" s="23"/>
      <c r="O399" s="23"/>
      <c r="P399" s="30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ht="16.5" customHeight="1">
      <c r="A400" s="25"/>
      <c r="B400" s="1"/>
      <c r="C400" s="27"/>
      <c r="D400" s="3"/>
      <c r="E400" s="3"/>
      <c r="F400" s="3"/>
      <c r="G400" s="9"/>
      <c r="H400" s="104"/>
      <c r="I400" s="3"/>
      <c r="J400" s="30"/>
      <c r="K400" s="30"/>
      <c r="L400" s="30"/>
      <c r="M400" s="22"/>
      <c r="N400" s="23"/>
      <c r="O400" s="23"/>
      <c r="P400" s="30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ht="16.5" customHeight="1">
      <c r="A401" s="25"/>
      <c r="B401" s="1"/>
      <c r="C401" s="27"/>
      <c r="D401" s="3"/>
      <c r="E401" s="3"/>
      <c r="F401" s="3"/>
      <c r="G401" s="9"/>
      <c r="H401" s="104"/>
      <c r="I401" s="3"/>
      <c r="J401" s="30"/>
      <c r="K401" s="30"/>
      <c r="L401" s="30"/>
      <c r="M401" s="22"/>
      <c r="N401" s="23"/>
      <c r="O401" s="23"/>
      <c r="P401" s="30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ht="16.5" customHeight="1">
      <c r="A402" s="25"/>
      <c r="B402" s="1"/>
      <c r="C402" s="27"/>
      <c r="D402" s="3"/>
      <c r="E402" s="3"/>
      <c r="F402" s="3"/>
      <c r="G402" s="9"/>
      <c r="H402" s="104"/>
      <c r="I402" s="3"/>
      <c r="J402" s="30"/>
      <c r="K402" s="30"/>
      <c r="L402" s="30"/>
      <c r="M402" s="22"/>
      <c r="N402" s="23"/>
      <c r="O402" s="23"/>
      <c r="P402" s="30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ht="16.5" customHeight="1">
      <c r="A403" s="25"/>
      <c r="B403" s="1"/>
      <c r="C403" s="27"/>
      <c r="D403" s="3"/>
      <c r="E403" s="3"/>
      <c r="F403" s="3"/>
      <c r="G403" s="9"/>
      <c r="H403" s="104"/>
      <c r="I403" s="3"/>
      <c r="J403" s="30"/>
      <c r="K403" s="30"/>
      <c r="L403" s="30"/>
      <c r="M403" s="22"/>
      <c r="N403" s="23"/>
      <c r="O403" s="23"/>
      <c r="P403" s="30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ht="16.5" customHeight="1">
      <c r="A404" s="25"/>
      <c r="B404" s="1"/>
      <c r="C404" s="27"/>
      <c r="D404" s="3"/>
      <c r="E404" s="3"/>
      <c r="F404" s="3"/>
      <c r="G404" s="9"/>
      <c r="H404" s="104"/>
      <c r="I404" s="3"/>
      <c r="J404" s="30"/>
      <c r="K404" s="30"/>
      <c r="L404" s="30"/>
      <c r="M404" s="22"/>
      <c r="N404" s="23"/>
      <c r="O404" s="23"/>
      <c r="P404" s="30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ht="16.5" customHeight="1">
      <c r="A405" s="25"/>
      <c r="B405" s="1"/>
      <c r="C405" s="27"/>
      <c r="D405" s="3"/>
      <c r="E405" s="3"/>
      <c r="F405" s="3"/>
      <c r="G405" s="9"/>
      <c r="H405" s="104"/>
      <c r="I405" s="3"/>
      <c r="J405" s="30"/>
      <c r="K405" s="30"/>
      <c r="L405" s="30"/>
      <c r="M405" s="22"/>
      <c r="N405" s="23"/>
      <c r="O405" s="23"/>
      <c r="P405" s="30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ht="16.5" customHeight="1">
      <c r="A406" s="25"/>
      <c r="B406" s="1"/>
      <c r="C406" s="27"/>
      <c r="D406" s="3"/>
      <c r="E406" s="3"/>
      <c r="F406" s="3"/>
      <c r="G406" s="9"/>
      <c r="H406" s="104"/>
      <c r="I406" s="3"/>
      <c r="J406" s="30"/>
      <c r="K406" s="30"/>
      <c r="L406" s="30"/>
      <c r="M406" s="22"/>
      <c r="N406" s="23"/>
      <c r="O406" s="23"/>
      <c r="P406" s="30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ht="16.5" customHeight="1">
      <c r="A407" s="25"/>
      <c r="B407" s="1"/>
      <c r="C407" s="27"/>
      <c r="D407" s="3"/>
      <c r="E407" s="3"/>
      <c r="F407" s="3"/>
      <c r="G407" s="9"/>
      <c r="H407" s="104"/>
      <c r="I407" s="3"/>
      <c r="J407" s="30"/>
      <c r="K407" s="30"/>
      <c r="L407" s="30"/>
      <c r="M407" s="22"/>
      <c r="N407" s="23"/>
      <c r="O407" s="23"/>
      <c r="P407" s="30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ht="16.5" customHeight="1">
      <c r="A408" s="25"/>
      <c r="B408" s="1"/>
      <c r="C408" s="27"/>
      <c r="D408" s="3"/>
      <c r="E408" s="3"/>
      <c r="F408" s="3"/>
      <c r="G408" s="9"/>
      <c r="H408" s="104"/>
      <c r="I408" s="3"/>
      <c r="J408" s="30"/>
      <c r="K408" s="30"/>
      <c r="L408" s="30"/>
      <c r="M408" s="22"/>
      <c r="N408" s="23"/>
      <c r="O408" s="23"/>
      <c r="P408" s="30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ht="16.5" customHeight="1">
      <c r="A409" s="25"/>
      <c r="B409" s="1"/>
      <c r="C409" s="27"/>
      <c r="D409" s="3"/>
      <c r="E409" s="3"/>
      <c r="F409" s="3"/>
      <c r="G409" s="9"/>
      <c r="H409" s="104"/>
      <c r="I409" s="3"/>
      <c r="J409" s="30"/>
      <c r="K409" s="30"/>
      <c r="L409" s="30"/>
      <c r="M409" s="22"/>
      <c r="N409" s="23"/>
      <c r="O409" s="23"/>
      <c r="P409" s="30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ht="16.5" customHeight="1">
      <c r="A410" s="25"/>
      <c r="B410" s="1"/>
      <c r="C410" s="27"/>
      <c r="D410" s="3"/>
      <c r="E410" s="3"/>
      <c r="F410" s="3"/>
      <c r="G410" s="9"/>
      <c r="H410" s="104"/>
      <c r="I410" s="3"/>
      <c r="J410" s="30"/>
      <c r="K410" s="30"/>
      <c r="L410" s="30"/>
      <c r="M410" s="22"/>
      <c r="N410" s="23"/>
      <c r="O410" s="23"/>
      <c r="P410" s="30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ht="16.5" customHeight="1">
      <c r="A411" s="25"/>
      <c r="B411" s="1"/>
      <c r="C411" s="27"/>
      <c r="D411" s="3"/>
      <c r="E411" s="3"/>
      <c r="F411" s="3"/>
      <c r="G411" s="9"/>
      <c r="H411" s="104"/>
      <c r="I411" s="3"/>
      <c r="J411" s="30"/>
      <c r="K411" s="30"/>
      <c r="L411" s="30"/>
      <c r="M411" s="22"/>
      <c r="N411" s="23"/>
      <c r="O411" s="23"/>
      <c r="P411" s="30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ht="16.5" customHeight="1">
      <c r="A412" s="25"/>
      <c r="B412" s="1"/>
      <c r="C412" s="27"/>
      <c r="D412" s="3"/>
      <c r="E412" s="3"/>
      <c r="F412" s="3"/>
      <c r="G412" s="9"/>
      <c r="H412" s="104"/>
      <c r="I412" s="3"/>
      <c r="J412" s="30"/>
      <c r="K412" s="30"/>
      <c r="L412" s="30"/>
      <c r="M412" s="22"/>
      <c r="N412" s="23"/>
      <c r="O412" s="23"/>
      <c r="P412" s="30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ht="16.5" customHeight="1">
      <c r="A413" s="25"/>
      <c r="B413" s="1"/>
      <c r="C413" s="27"/>
      <c r="D413" s="3"/>
      <c r="E413" s="3"/>
      <c r="F413" s="3"/>
      <c r="G413" s="9"/>
      <c r="H413" s="104"/>
      <c r="I413" s="3"/>
      <c r="J413" s="30"/>
      <c r="K413" s="30"/>
      <c r="L413" s="30"/>
      <c r="M413" s="22"/>
      <c r="N413" s="23"/>
      <c r="O413" s="23"/>
      <c r="P413" s="30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ht="16.5" customHeight="1">
      <c r="A414" s="25"/>
      <c r="B414" s="1"/>
      <c r="C414" s="27"/>
      <c r="D414" s="3"/>
      <c r="E414" s="3"/>
      <c r="F414" s="3"/>
      <c r="G414" s="9"/>
      <c r="H414" s="104"/>
      <c r="I414" s="3"/>
      <c r="J414" s="30"/>
      <c r="K414" s="30"/>
      <c r="L414" s="30"/>
      <c r="M414" s="22"/>
      <c r="N414" s="23"/>
      <c r="O414" s="23"/>
      <c r="P414" s="30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ht="16.5" customHeight="1">
      <c r="A415" s="25"/>
      <c r="B415" s="1"/>
      <c r="C415" s="27"/>
      <c r="D415" s="3"/>
      <c r="E415" s="3"/>
      <c r="F415" s="3"/>
      <c r="G415" s="9"/>
      <c r="H415" s="104"/>
      <c r="I415" s="3"/>
      <c r="J415" s="30"/>
      <c r="K415" s="30"/>
      <c r="L415" s="30"/>
      <c r="M415" s="22"/>
      <c r="N415" s="23"/>
      <c r="O415" s="23"/>
      <c r="P415" s="30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ht="16.5" customHeight="1">
      <c r="A416" s="25"/>
      <c r="B416" s="1"/>
      <c r="C416" s="27"/>
      <c r="D416" s="3"/>
      <c r="E416" s="3"/>
      <c r="F416" s="3"/>
      <c r="G416" s="9"/>
      <c r="H416" s="104"/>
      <c r="I416" s="3"/>
      <c r="J416" s="30"/>
      <c r="K416" s="30"/>
      <c r="L416" s="30"/>
      <c r="M416" s="22"/>
      <c r="N416" s="23"/>
      <c r="O416" s="23"/>
      <c r="P416" s="30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ht="16.5" customHeight="1">
      <c r="A417" s="25"/>
      <c r="B417" s="1"/>
      <c r="C417" s="27"/>
      <c r="D417" s="3"/>
      <c r="E417" s="3"/>
      <c r="F417" s="3"/>
      <c r="G417" s="9"/>
      <c r="H417" s="104"/>
      <c r="I417" s="3"/>
      <c r="J417" s="30"/>
      <c r="K417" s="30"/>
      <c r="L417" s="30"/>
      <c r="M417" s="22"/>
      <c r="N417" s="23"/>
      <c r="O417" s="23"/>
      <c r="P417" s="30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ht="16.5" customHeight="1">
      <c r="A418" s="25"/>
      <c r="B418" s="1"/>
      <c r="C418" s="27"/>
      <c r="D418" s="3"/>
      <c r="E418" s="3"/>
      <c r="F418" s="3"/>
      <c r="G418" s="9"/>
      <c r="H418" s="104"/>
      <c r="I418" s="3"/>
      <c r="J418" s="30"/>
      <c r="K418" s="30"/>
      <c r="L418" s="30"/>
      <c r="M418" s="22"/>
      <c r="N418" s="23"/>
      <c r="O418" s="23"/>
      <c r="P418" s="30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ht="16.5" customHeight="1">
      <c r="A419" s="25"/>
      <c r="B419" s="1"/>
      <c r="C419" s="27"/>
      <c r="D419" s="3"/>
      <c r="E419" s="3"/>
      <c r="F419" s="3"/>
      <c r="G419" s="9"/>
      <c r="H419" s="104"/>
      <c r="I419" s="3"/>
      <c r="J419" s="30"/>
      <c r="K419" s="30"/>
      <c r="L419" s="30"/>
      <c r="M419" s="22"/>
      <c r="N419" s="23"/>
      <c r="O419" s="23"/>
      <c r="P419" s="30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ht="16.5" customHeight="1">
      <c r="A420" s="25"/>
      <c r="B420" s="1"/>
      <c r="C420" s="27"/>
      <c r="D420" s="3"/>
      <c r="E420" s="3"/>
      <c r="F420" s="3"/>
      <c r="G420" s="9"/>
      <c r="H420" s="104"/>
      <c r="I420" s="3"/>
      <c r="J420" s="30"/>
      <c r="K420" s="30"/>
      <c r="L420" s="30"/>
      <c r="M420" s="22"/>
      <c r="N420" s="23"/>
      <c r="O420" s="23"/>
      <c r="P420" s="30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ht="16.5" customHeight="1">
      <c r="A421" s="25"/>
      <c r="B421" s="1"/>
      <c r="C421" s="27"/>
      <c r="D421" s="3"/>
      <c r="E421" s="3"/>
      <c r="F421" s="3"/>
      <c r="G421" s="9"/>
      <c r="H421" s="104"/>
      <c r="I421" s="3"/>
      <c r="J421" s="30"/>
      <c r="K421" s="30"/>
      <c r="L421" s="30"/>
      <c r="M421" s="22"/>
      <c r="N421" s="23"/>
      <c r="O421" s="23"/>
      <c r="P421" s="30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ht="16.5" customHeight="1">
      <c r="A422" s="25"/>
      <c r="B422" s="1"/>
      <c r="C422" s="27"/>
      <c r="D422" s="3"/>
      <c r="E422" s="3"/>
      <c r="F422" s="3"/>
      <c r="G422" s="9"/>
      <c r="H422" s="104"/>
      <c r="I422" s="3"/>
      <c r="J422" s="30"/>
      <c r="K422" s="30"/>
      <c r="L422" s="30"/>
      <c r="M422" s="22"/>
      <c r="N422" s="23"/>
      <c r="O422" s="23"/>
      <c r="P422" s="30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ht="16.5" customHeight="1">
      <c r="A423" s="25"/>
      <c r="B423" s="1"/>
      <c r="C423" s="27"/>
      <c r="D423" s="3"/>
      <c r="E423" s="3"/>
      <c r="F423" s="3"/>
      <c r="G423" s="9"/>
      <c r="H423" s="104"/>
      <c r="I423" s="3"/>
      <c r="J423" s="30"/>
      <c r="K423" s="30"/>
      <c r="L423" s="30"/>
      <c r="M423" s="22"/>
      <c r="N423" s="23"/>
      <c r="O423" s="23"/>
      <c r="P423" s="30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ht="16.5" customHeight="1">
      <c r="A424" s="25"/>
      <c r="B424" s="1"/>
      <c r="C424" s="27"/>
      <c r="D424" s="3"/>
      <c r="E424" s="3"/>
      <c r="F424" s="3"/>
      <c r="G424" s="9"/>
      <c r="H424" s="104"/>
      <c r="I424" s="3"/>
      <c r="J424" s="30"/>
      <c r="K424" s="30"/>
      <c r="L424" s="30"/>
      <c r="M424" s="22"/>
      <c r="N424" s="23"/>
      <c r="O424" s="23"/>
      <c r="P424" s="30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ht="16.5" customHeight="1">
      <c r="A425" s="25"/>
      <c r="B425" s="1"/>
      <c r="C425" s="27"/>
      <c r="D425" s="3"/>
      <c r="E425" s="3"/>
      <c r="F425" s="3"/>
      <c r="G425" s="9"/>
      <c r="H425" s="104"/>
      <c r="I425" s="3"/>
      <c r="J425" s="30"/>
      <c r="K425" s="30"/>
      <c r="L425" s="30"/>
      <c r="M425" s="22"/>
      <c r="N425" s="23"/>
      <c r="O425" s="23"/>
      <c r="P425" s="30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ht="16.5" customHeight="1">
      <c r="A426" s="25"/>
      <c r="B426" s="1"/>
      <c r="C426" s="27"/>
      <c r="D426" s="3"/>
      <c r="E426" s="3"/>
      <c r="F426" s="3"/>
      <c r="G426" s="9"/>
      <c r="H426" s="104"/>
      <c r="I426" s="3"/>
      <c r="J426" s="30"/>
      <c r="K426" s="30"/>
      <c r="L426" s="30"/>
      <c r="M426" s="22"/>
      <c r="N426" s="23"/>
      <c r="O426" s="23"/>
      <c r="P426" s="30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ht="16.5" customHeight="1">
      <c r="A427" s="25"/>
      <c r="B427" s="1"/>
      <c r="C427" s="27"/>
      <c r="D427" s="3"/>
      <c r="E427" s="3"/>
      <c r="F427" s="3"/>
      <c r="G427" s="9"/>
      <c r="H427" s="104"/>
      <c r="I427" s="3"/>
      <c r="J427" s="30"/>
      <c r="K427" s="30"/>
      <c r="L427" s="30"/>
      <c r="M427" s="22"/>
      <c r="N427" s="23"/>
      <c r="O427" s="23"/>
      <c r="P427" s="30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ht="16.5" customHeight="1">
      <c r="A428" s="25"/>
      <c r="B428" s="1"/>
      <c r="C428" s="27"/>
      <c r="D428" s="3"/>
      <c r="E428" s="3"/>
      <c r="F428" s="3"/>
      <c r="G428" s="9"/>
      <c r="H428" s="104"/>
      <c r="I428" s="3"/>
      <c r="J428" s="30"/>
      <c r="K428" s="30"/>
      <c r="L428" s="30"/>
      <c r="M428" s="22"/>
      <c r="N428" s="23"/>
      <c r="O428" s="23"/>
      <c r="P428" s="30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ht="16.5" customHeight="1">
      <c r="A429" s="25"/>
      <c r="B429" s="1"/>
      <c r="C429" s="27"/>
      <c r="D429" s="3"/>
      <c r="E429" s="3"/>
      <c r="F429" s="3"/>
      <c r="G429" s="9"/>
      <c r="H429" s="104"/>
      <c r="I429" s="3"/>
      <c r="J429" s="30"/>
      <c r="K429" s="30"/>
      <c r="L429" s="30"/>
      <c r="M429" s="22"/>
      <c r="N429" s="23"/>
      <c r="O429" s="23"/>
      <c r="P429" s="30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ht="16.5" customHeight="1">
      <c r="A430" s="25"/>
      <c r="B430" s="1"/>
      <c r="C430" s="27"/>
      <c r="D430" s="3"/>
      <c r="E430" s="3"/>
      <c r="F430" s="3"/>
      <c r="G430" s="9"/>
      <c r="H430" s="104"/>
      <c r="I430" s="3"/>
      <c r="J430" s="30"/>
      <c r="K430" s="30"/>
      <c r="L430" s="30"/>
      <c r="M430" s="22"/>
      <c r="N430" s="23"/>
      <c r="O430" s="23"/>
      <c r="P430" s="30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ht="16.5" customHeight="1">
      <c r="A431" s="25"/>
      <c r="B431" s="1"/>
      <c r="C431" s="27"/>
      <c r="D431" s="3"/>
      <c r="E431" s="3"/>
      <c r="F431" s="3"/>
      <c r="G431" s="9"/>
      <c r="H431" s="104"/>
      <c r="I431" s="3"/>
      <c r="J431" s="30"/>
      <c r="K431" s="30"/>
      <c r="L431" s="30"/>
      <c r="M431" s="22"/>
      <c r="N431" s="23"/>
      <c r="O431" s="23"/>
      <c r="P431" s="30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ht="16.5" customHeight="1">
      <c r="A432" s="25"/>
      <c r="B432" s="1"/>
      <c r="C432" s="27"/>
      <c r="D432" s="3"/>
      <c r="E432" s="3"/>
      <c r="F432" s="3"/>
      <c r="G432" s="9"/>
      <c r="H432" s="104"/>
      <c r="I432" s="3"/>
      <c r="J432" s="30"/>
      <c r="K432" s="30"/>
      <c r="L432" s="30"/>
      <c r="M432" s="22"/>
      <c r="N432" s="23"/>
      <c r="O432" s="23"/>
      <c r="P432" s="30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ht="16.5" customHeight="1">
      <c r="A433" s="25"/>
      <c r="B433" s="1"/>
      <c r="C433" s="27"/>
      <c r="D433" s="3"/>
      <c r="E433" s="3"/>
      <c r="F433" s="3"/>
      <c r="G433" s="9"/>
      <c r="H433" s="104"/>
      <c r="I433" s="3"/>
      <c r="J433" s="30"/>
      <c r="K433" s="30"/>
      <c r="L433" s="30"/>
      <c r="M433" s="22"/>
      <c r="N433" s="23"/>
      <c r="O433" s="23"/>
      <c r="P433" s="30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ht="16.5" customHeight="1">
      <c r="A434" s="25"/>
      <c r="B434" s="1"/>
      <c r="C434" s="27"/>
      <c r="D434" s="3"/>
      <c r="E434" s="3"/>
      <c r="F434" s="3"/>
      <c r="G434" s="9"/>
      <c r="H434" s="104"/>
      <c r="I434" s="3"/>
      <c r="J434" s="30"/>
      <c r="K434" s="30"/>
      <c r="L434" s="30"/>
      <c r="M434" s="22"/>
      <c r="N434" s="23"/>
      <c r="O434" s="23"/>
      <c r="P434" s="30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ht="16.5" customHeight="1">
      <c r="A435" s="25"/>
      <c r="B435" s="1"/>
      <c r="C435" s="27"/>
      <c r="D435" s="3"/>
      <c r="E435" s="3"/>
      <c r="F435" s="3"/>
      <c r="G435" s="9"/>
      <c r="H435" s="104"/>
      <c r="I435" s="3"/>
      <c r="J435" s="30"/>
      <c r="K435" s="30"/>
      <c r="L435" s="30"/>
      <c r="M435" s="22"/>
      <c r="N435" s="23"/>
      <c r="O435" s="23"/>
      <c r="P435" s="30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ht="16.5" customHeight="1">
      <c r="A436" s="25"/>
      <c r="B436" s="1"/>
      <c r="C436" s="27"/>
      <c r="D436" s="3"/>
      <c r="E436" s="3"/>
      <c r="F436" s="3"/>
      <c r="G436" s="9"/>
      <c r="H436" s="104"/>
      <c r="I436" s="3"/>
      <c r="J436" s="30"/>
      <c r="K436" s="30"/>
      <c r="L436" s="30"/>
      <c r="M436" s="22"/>
      <c r="N436" s="23"/>
      <c r="O436" s="23"/>
      <c r="P436" s="30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ht="16.5" customHeight="1">
      <c r="A437" s="25"/>
      <c r="B437" s="1"/>
      <c r="C437" s="27"/>
      <c r="D437" s="3"/>
      <c r="E437" s="3"/>
      <c r="F437" s="3"/>
      <c r="G437" s="9"/>
      <c r="H437" s="104"/>
      <c r="I437" s="3"/>
      <c r="J437" s="30"/>
      <c r="K437" s="30"/>
      <c r="L437" s="30"/>
      <c r="M437" s="22"/>
      <c r="N437" s="23"/>
      <c r="O437" s="23"/>
      <c r="P437" s="30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ht="16.5" customHeight="1">
      <c r="A438" s="25"/>
      <c r="B438" s="1"/>
      <c r="C438" s="27"/>
      <c r="D438" s="3"/>
      <c r="E438" s="3"/>
      <c r="F438" s="3"/>
      <c r="G438" s="9"/>
      <c r="H438" s="104"/>
      <c r="I438" s="3"/>
      <c r="J438" s="30"/>
      <c r="K438" s="30"/>
      <c r="L438" s="30"/>
      <c r="M438" s="22"/>
      <c r="N438" s="23"/>
      <c r="O438" s="23"/>
      <c r="P438" s="30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ht="16.5" customHeight="1">
      <c r="A439" s="25"/>
      <c r="B439" s="1"/>
      <c r="C439" s="27"/>
      <c r="D439" s="3"/>
      <c r="E439" s="3"/>
      <c r="F439" s="3"/>
      <c r="G439" s="9"/>
      <c r="H439" s="104"/>
      <c r="I439" s="3"/>
      <c r="J439" s="30"/>
      <c r="K439" s="30"/>
      <c r="L439" s="30"/>
      <c r="M439" s="22"/>
      <c r="N439" s="23"/>
      <c r="O439" s="23"/>
      <c r="P439" s="30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ht="16.5" customHeight="1">
      <c r="A440" s="25"/>
      <c r="B440" s="1"/>
      <c r="C440" s="27"/>
      <c r="D440" s="3"/>
      <c r="E440" s="3"/>
      <c r="F440" s="3"/>
      <c r="G440" s="9"/>
      <c r="H440" s="104"/>
      <c r="I440" s="3"/>
      <c r="J440" s="30"/>
      <c r="K440" s="30"/>
      <c r="L440" s="30"/>
      <c r="M440" s="22"/>
      <c r="N440" s="23"/>
      <c r="O440" s="23"/>
      <c r="P440" s="30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ht="16.5" customHeight="1">
      <c r="A441" s="25"/>
      <c r="B441" s="1"/>
      <c r="C441" s="27"/>
      <c r="D441" s="3"/>
      <c r="E441" s="3"/>
      <c r="F441" s="3"/>
      <c r="G441" s="9"/>
      <c r="H441" s="104"/>
      <c r="I441" s="3"/>
      <c r="J441" s="30"/>
      <c r="K441" s="30"/>
      <c r="L441" s="30"/>
      <c r="M441" s="22"/>
      <c r="N441" s="23"/>
      <c r="O441" s="23"/>
      <c r="P441" s="30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ht="16.5" customHeight="1">
      <c r="A442" s="25"/>
      <c r="B442" s="1"/>
      <c r="C442" s="27"/>
      <c r="D442" s="3"/>
      <c r="E442" s="3"/>
      <c r="F442" s="3"/>
      <c r="G442" s="9"/>
      <c r="H442" s="104"/>
      <c r="I442" s="3"/>
      <c r="J442" s="30"/>
      <c r="K442" s="30"/>
      <c r="L442" s="30"/>
      <c r="M442" s="22"/>
      <c r="N442" s="23"/>
      <c r="O442" s="23"/>
      <c r="P442" s="30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ht="16.5" customHeight="1">
      <c r="A443" s="25"/>
      <c r="B443" s="1"/>
      <c r="C443" s="27"/>
      <c r="D443" s="3"/>
      <c r="E443" s="3"/>
      <c r="F443" s="3"/>
      <c r="G443" s="9"/>
      <c r="H443" s="104"/>
      <c r="I443" s="3"/>
      <c r="J443" s="30"/>
      <c r="K443" s="30"/>
      <c r="L443" s="30"/>
      <c r="M443" s="22"/>
      <c r="N443" s="23"/>
      <c r="O443" s="23"/>
      <c r="P443" s="30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ht="16.5" customHeight="1">
      <c r="A444" s="25"/>
      <c r="B444" s="1"/>
      <c r="C444" s="27"/>
      <c r="D444" s="3"/>
      <c r="E444" s="3"/>
      <c r="F444" s="3"/>
      <c r="G444" s="9"/>
      <c r="H444" s="104"/>
      <c r="I444" s="3"/>
      <c r="J444" s="30"/>
      <c r="K444" s="30"/>
      <c r="L444" s="30"/>
      <c r="M444" s="22"/>
      <c r="N444" s="23"/>
      <c r="O444" s="23"/>
      <c r="P444" s="30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ht="16.5" customHeight="1">
      <c r="A445" s="25"/>
      <c r="B445" s="1"/>
      <c r="C445" s="27"/>
      <c r="D445" s="3"/>
      <c r="E445" s="3"/>
      <c r="F445" s="3"/>
      <c r="G445" s="9"/>
      <c r="H445" s="104"/>
      <c r="I445" s="3"/>
      <c r="J445" s="30"/>
      <c r="K445" s="30"/>
      <c r="L445" s="30"/>
      <c r="M445" s="22"/>
      <c r="N445" s="23"/>
      <c r="O445" s="23"/>
      <c r="P445" s="30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ht="16.5" customHeight="1">
      <c r="A446" s="25"/>
      <c r="B446" s="1"/>
      <c r="C446" s="27"/>
      <c r="D446" s="3"/>
      <c r="E446" s="3"/>
      <c r="F446" s="3"/>
      <c r="G446" s="9"/>
      <c r="H446" s="104"/>
      <c r="I446" s="3"/>
      <c r="J446" s="30"/>
      <c r="K446" s="30"/>
      <c r="L446" s="30"/>
      <c r="M446" s="22"/>
      <c r="N446" s="23"/>
      <c r="O446" s="23"/>
      <c r="P446" s="30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ht="16.5" customHeight="1">
      <c r="A447" s="25"/>
      <c r="B447" s="1"/>
      <c r="C447" s="27"/>
      <c r="D447" s="3"/>
      <c r="E447" s="3"/>
      <c r="F447" s="3"/>
      <c r="G447" s="9"/>
      <c r="H447" s="104"/>
      <c r="I447" s="3"/>
      <c r="J447" s="30"/>
      <c r="K447" s="30"/>
      <c r="L447" s="30"/>
      <c r="M447" s="22"/>
      <c r="N447" s="23"/>
      <c r="O447" s="23"/>
      <c r="P447" s="30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ht="16.5" customHeight="1">
      <c r="A448" s="25"/>
      <c r="B448" s="1"/>
      <c r="C448" s="27"/>
      <c r="D448" s="3"/>
      <c r="E448" s="3"/>
      <c r="F448" s="3"/>
      <c r="G448" s="9"/>
      <c r="H448" s="104"/>
      <c r="I448" s="3"/>
      <c r="J448" s="30"/>
      <c r="K448" s="30"/>
      <c r="L448" s="30"/>
      <c r="M448" s="22"/>
      <c r="N448" s="23"/>
      <c r="O448" s="23"/>
      <c r="P448" s="30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ht="16.5" customHeight="1">
      <c r="A449" s="25"/>
      <c r="B449" s="1"/>
      <c r="C449" s="27"/>
      <c r="D449" s="3"/>
      <c r="E449" s="3"/>
      <c r="F449" s="3"/>
      <c r="G449" s="9"/>
      <c r="H449" s="104"/>
      <c r="I449" s="3"/>
      <c r="J449" s="30"/>
      <c r="K449" s="30"/>
      <c r="L449" s="30"/>
      <c r="M449" s="22"/>
      <c r="N449" s="23"/>
      <c r="O449" s="23"/>
      <c r="P449" s="30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ht="16.5" customHeight="1">
      <c r="A450" s="25"/>
      <c r="B450" s="1"/>
      <c r="C450" s="27"/>
      <c r="D450" s="3"/>
      <c r="E450" s="3"/>
      <c r="F450" s="3"/>
      <c r="G450" s="9"/>
      <c r="H450" s="104"/>
      <c r="I450" s="3"/>
      <c r="J450" s="30"/>
      <c r="K450" s="30"/>
      <c r="L450" s="30"/>
      <c r="M450" s="22"/>
      <c r="N450" s="23"/>
      <c r="O450" s="23"/>
      <c r="P450" s="30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ht="16.5" customHeight="1">
      <c r="A451" s="25"/>
      <c r="B451" s="1"/>
      <c r="C451" s="27"/>
      <c r="D451" s="3"/>
      <c r="E451" s="3"/>
      <c r="F451" s="3"/>
      <c r="G451" s="9"/>
      <c r="H451" s="104"/>
      <c r="I451" s="3"/>
      <c r="J451" s="30"/>
      <c r="K451" s="30"/>
      <c r="L451" s="30"/>
      <c r="M451" s="22"/>
      <c r="N451" s="23"/>
      <c r="O451" s="23"/>
      <c r="P451" s="30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ht="16.5" customHeight="1">
      <c r="A452" s="25"/>
      <c r="B452" s="1"/>
      <c r="C452" s="27"/>
      <c r="D452" s="3"/>
      <c r="E452" s="3"/>
      <c r="F452" s="3"/>
      <c r="G452" s="9"/>
      <c r="H452" s="104"/>
      <c r="I452" s="3"/>
      <c r="J452" s="30"/>
      <c r="K452" s="30"/>
      <c r="L452" s="30"/>
      <c r="M452" s="22"/>
      <c r="N452" s="23"/>
      <c r="O452" s="23"/>
      <c r="P452" s="30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ht="16.5" customHeight="1">
      <c r="A453" s="25"/>
      <c r="B453" s="1"/>
      <c r="C453" s="27"/>
      <c r="D453" s="3"/>
      <c r="E453" s="3"/>
      <c r="F453" s="3"/>
      <c r="G453" s="9"/>
      <c r="H453" s="104"/>
      <c r="I453" s="3"/>
      <c r="J453" s="30"/>
      <c r="K453" s="30"/>
      <c r="L453" s="30"/>
      <c r="M453" s="22"/>
      <c r="N453" s="23"/>
      <c r="O453" s="23"/>
      <c r="P453" s="30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ht="16.5" customHeight="1">
      <c r="A454" s="25"/>
      <c r="B454" s="1"/>
      <c r="C454" s="27"/>
      <c r="D454" s="3"/>
      <c r="E454" s="3"/>
      <c r="F454" s="3"/>
      <c r="G454" s="9"/>
      <c r="H454" s="104"/>
      <c r="I454" s="3"/>
      <c r="J454" s="30"/>
      <c r="K454" s="30"/>
      <c r="L454" s="30"/>
      <c r="M454" s="22"/>
      <c r="N454" s="23"/>
      <c r="O454" s="23"/>
      <c r="P454" s="30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ht="16.5" customHeight="1">
      <c r="A455" s="25"/>
      <c r="B455" s="1"/>
      <c r="C455" s="27"/>
      <c r="D455" s="3"/>
      <c r="E455" s="3"/>
      <c r="F455" s="3"/>
      <c r="G455" s="9"/>
      <c r="H455" s="104"/>
      <c r="I455" s="3"/>
      <c r="J455" s="30"/>
      <c r="K455" s="30"/>
      <c r="L455" s="30"/>
      <c r="M455" s="22"/>
      <c r="N455" s="23"/>
      <c r="O455" s="23"/>
      <c r="P455" s="30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ht="16.5" customHeight="1">
      <c r="A456" s="25"/>
      <c r="B456" s="1"/>
      <c r="C456" s="27"/>
      <c r="D456" s="3"/>
      <c r="E456" s="3"/>
      <c r="F456" s="3"/>
      <c r="G456" s="9"/>
      <c r="H456" s="104"/>
      <c r="I456" s="3"/>
      <c r="J456" s="30"/>
      <c r="K456" s="30"/>
      <c r="L456" s="30"/>
      <c r="M456" s="22"/>
      <c r="N456" s="23"/>
      <c r="O456" s="23"/>
      <c r="P456" s="30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ht="16.5" customHeight="1">
      <c r="A457" s="25"/>
      <c r="B457" s="1"/>
      <c r="C457" s="27"/>
      <c r="D457" s="3"/>
      <c r="E457" s="3"/>
      <c r="F457" s="3"/>
      <c r="G457" s="9"/>
      <c r="H457" s="104"/>
      <c r="I457" s="3"/>
      <c r="J457" s="30"/>
      <c r="K457" s="30"/>
      <c r="L457" s="30"/>
      <c r="M457" s="22"/>
      <c r="N457" s="23"/>
      <c r="O457" s="23"/>
      <c r="P457" s="30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ht="16.5" customHeight="1">
      <c r="A458" s="25"/>
      <c r="B458" s="1"/>
      <c r="C458" s="27"/>
      <c r="D458" s="3"/>
      <c r="E458" s="3"/>
      <c r="F458" s="3"/>
      <c r="G458" s="9"/>
      <c r="H458" s="104"/>
      <c r="I458" s="3"/>
      <c r="J458" s="30"/>
      <c r="K458" s="30"/>
      <c r="L458" s="30"/>
      <c r="M458" s="22"/>
      <c r="N458" s="23"/>
      <c r="O458" s="23"/>
      <c r="P458" s="30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ht="16.5" customHeight="1">
      <c r="A459" s="25"/>
      <c r="B459" s="1"/>
      <c r="C459" s="27"/>
      <c r="D459" s="3"/>
      <c r="E459" s="3"/>
      <c r="F459" s="3"/>
      <c r="G459" s="9"/>
      <c r="H459" s="104"/>
      <c r="I459" s="3"/>
      <c r="J459" s="30"/>
      <c r="K459" s="30"/>
      <c r="L459" s="30"/>
      <c r="M459" s="22"/>
      <c r="N459" s="23"/>
      <c r="O459" s="23"/>
      <c r="P459" s="30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ht="16.5" customHeight="1">
      <c r="A460" s="25"/>
      <c r="B460" s="1"/>
      <c r="C460" s="27"/>
      <c r="D460" s="3"/>
      <c r="E460" s="3"/>
      <c r="F460" s="3"/>
      <c r="G460" s="9"/>
      <c r="H460" s="104"/>
      <c r="I460" s="3"/>
      <c r="J460" s="30"/>
      <c r="K460" s="30"/>
      <c r="L460" s="30"/>
      <c r="M460" s="22"/>
      <c r="N460" s="23"/>
      <c r="O460" s="23"/>
      <c r="P460" s="30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ht="16.5" customHeight="1">
      <c r="A461" s="25"/>
      <c r="B461" s="1"/>
      <c r="C461" s="27"/>
      <c r="D461" s="3"/>
      <c r="E461" s="3"/>
      <c r="F461" s="3"/>
      <c r="G461" s="9"/>
      <c r="H461" s="104"/>
      <c r="I461" s="3"/>
      <c r="J461" s="30"/>
      <c r="K461" s="30"/>
      <c r="L461" s="30"/>
      <c r="M461" s="22"/>
      <c r="N461" s="23"/>
      <c r="O461" s="23"/>
      <c r="P461" s="30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ht="16.5" customHeight="1">
      <c r="A462" s="25"/>
      <c r="B462" s="1"/>
      <c r="C462" s="27"/>
      <c r="D462" s="3"/>
      <c r="E462" s="3"/>
      <c r="F462" s="3"/>
      <c r="G462" s="9"/>
      <c r="H462" s="104"/>
      <c r="I462" s="3"/>
      <c r="J462" s="30"/>
      <c r="K462" s="30"/>
      <c r="L462" s="30"/>
      <c r="M462" s="22"/>
      <c r="N462" s="23"/>
      <c r="O462" s="23"/>
      <c r="P462" s="30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ht="16.5" customHeight="1">
      <c r="A463" s="25"/>
      <c r="B463" s="1"/>
      <c r="C463" s="27"/>
      <c r="D463" s="3"/>
      <c r="E463" s="3"/>
      <c r="F463" s="3"/>
      <c r="G463" s="9"/>
      <c r="H463" s="104"/>
      <c r="I463" s="3"/>
      <c r="J463" s="30"/>
      <c r="K463" s="30"/>
      <c r="L463" s="30"/>
      <c r="M463" s="22"/>
      <c r="N463" s="23"/>
      <c r="O463" s="23"/>
      <c r="P463" s="30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ht="16.5" customHeight="1">
      <c r="A464" s="25"/>
      <c r="B464" s="1"/>
      <c r="C464" s="27"/>
      <c r="D464" s="3"/>
      <c r="E464" s="3"/>
      <c r="F464" s="3"/>
      <c r="G464" s="9"/>
      <c r="H464" s="104"/>
      <c r="I464" s="3"/>
      <c r="J464" s="30"/>
      <c r="K464" s="30"/>
      <c r="L464" s="30"/>
      <c r="M464" s="22"/>
      <c r="N464" s="23"/>
      <c r="O464" s="23"/>
      <c r="P464" s="30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ht="16.5" customHeight="1">
      <c r="A465" s="25"/>
      <c r="B465" s="1"/>
      <c r="C465" s="27"/>
      <c r="D465" s="3"/>
      <c r="E465" s="3"/>
      <c r="F465" s="3"/>
      <c r="G465" s="9"/>
      <c r="H465" s="104"/>
      <c r="I465" s="3"/>
      <c r="J465" s="30"/>
      <c r="K465" s="30"/>
      <c r="L465" s="30"/>
      <c r="M465" s="22"/>
      <c r="N465" s="23"/>
      <c r="O465" s="23"/>
      <c r="P465" s="30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ht="16.5" customHeight="1">
      <c r="A466" s="25"/>
      <c r="B466" s="1"/>
      <c r="C466" s="27"/>
      <c r="D466" s="3"/>
      <c r="E466" s="3"/>
      <c r="F466" s="3"/>
      <c r="G466" s="9"/>
      <c r="H466" s="104"/>
      <c r="I466" s="3"/>
      <c r="J466" s="30"/>
      <c r="K466" s="30"/>
      <c r="L466" s="30"/>
      <c r="M466" s="22"/>
      <c r="N466" s="23"/>
      <c r="O466" s="23"/>
      <c r="P466" s="30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ht="16.5" customHeight="1">
      <c r="A467" s="25"/>
      <c r="B467" s="1"/>
      <c r="C467" s="27"/>
      <c r="D467" s="3"/>
      <c r="E467" s="3"/>
      <c r="F467" s="3"/>
      <c r="G467" s="9"/>
      <c r="H467" s="104"/>
      <c r="I467" s="3"/>
      <c r="J467" s="30"/>
      <c r="K467" s="30"/>
      <c r="L467" s="30"/>
      <c r="M467" s="22"/>
      <c r="N467" s="23"/>
      <c r="O467" s="23"/>
      <c r="P467" s="30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ht="16.5" customHeight="1">
      <c r="A468" s="25"/>
      <c r="B468" s="1"/>
      <c r="C468" s="27"/>
      <c r="D468" s="3"/>
      <c r="E468" s="3"/>
      <c r="F468" s="3"/>
      <c r="G468" s="9"/>
      <c r="H468" s="104"/>
      <c r="I468" s="3"/>
      <c r="J468" s="30"/>
      <c r="K468" s="30"/>
      <c r="L468" s="30"/>
      <c r="M468" s="22"/>
      <c r="N468" s="23"/>
      <c r="O468" s="23"/>
      <c r="P468" s="30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ht="16.5" customHeight="1">
      <c r="A469" s="25"/>
      <c r="B469" s="1"/>
      <c r="C469" s="27"/>
      <c r="D469" s="3"/>
      <c r="E469" s="3"/>
      <c r="F469" s="3"/>
      <c r="G469" s="9"/>
      <c r="H469" s="104"/>
      <c r="I469" s="3"/>
      <c r="J469" s="30"/>
      <c r="K469" s="30"/>
      <c r="L469" s="30"/>
      <c r="M469" s="22"/>
      <c r="N469" s="23"/>
      <c r="O469" s="23"/>
      <c r="P469" s="30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ht="16.5" customHeight="1">
      <c r="A470" s="25"/>
      <c r="B470" s="1"/>
      <c r="C470" s="27"/>
      <c r="D470" s="3"/>
      <c r="E470" s="3"/>
      <c r="F470" s="3"/>
      <c r="G470" s="9"/>
      <c r="H470" s="104"/>
      <c r="I470" s="3"/>
      <c r="J470" s="30"/>
      <c r="K470" s="30"/>
      <c r="L470" s="30"/>
      <c r="M470" s="22"/>
      <c r="N470" s="23"/>
      <c r="O470" s="23"/>
      <c r="P470" s="30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ht="16.5" customHeight="1">
      <c r="A471" s="25"/>
      <c r="B471" s="1"/>
      <c r="C471" s="27"/>
      <c r="D471" s="3"/>
      <c r="E471" s="3"/>
      <c r="F471" s="3"/>
      <c r="G471" s="9"/>
      <c r="H471" s="104"/>
      <c r="I471" s="3"/>
      <c r="J471" s="30"/>
      <c r="K471" s="30"/>
      <c r="L471" s="30"/>
      <c r="M471" s="22"/>
      <c r="N471" s="23"/>
      <c r="O471" s="23"/>
      <c r="P471" s="30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ht="16.5" customHeight="1">
      <c r="A472" s="25"/>
      <c r="B472" s="1"/>
      <c r="C472" s="27"/>
      <c r="D472" s="3"/>
      <c r="E472" s="3"/>
      <c r="F472" s="3"/>
      <c r="G472" s="9"/>
      <c r="H472" s="104"/>
      <c r="I472" s="3"/>
      <c r="J472" s="30"/>
      <c r="K472" s="30"/>
      <c r="L472" s="30"/>
      <c r="M472" s="22"/>
      <c r="N472" s="23"/>
      <c r="O472" s="23"/>
      <c r="P472" s="30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ht="16.5" customHeight="1">
      <c r="A473" s="25"/>
      <c r="B473" s="1"/>
      <c r="C473" s="27"/>
      <c r="D473" s="3"/>
      <c r="E473" s="3"/>
      <c r="F473" s="3"/>
      <c r="G473" s="9"/>
      <c r="H473" s="104"/>
      <c r="I473" s="3"/>
      <c r="J473" s="30"/>
      <c r="K473" s="30"/>
      <c r="L473" s="30"/>
      <c r="M473" s="22"/>
      <c r="N473" s="23"/>
      <c r="O473" s="23"/>
      <c r="P473" s="30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ht="16.5" customHeight="1">
      <c r="A474" s="25"/>
      <c r="B474" s="1"/>
      <c r="C474" s="27"/>
      <c r="D474" s="3"/>
      <c r="E474" s="3"/>
      <c r="F474" s="3"/>
      <c r="G474" s="9"/>
      <c r="H474" s="104"/>
      <c r="I474" s="3"/>
      <c r="J474" s="30"/>
      <c r="K474" s="30"/>
      <c r="L474" s="30"/>
      <c r="M474" s="22"/>
      <c r="N474" s="23"/>
      <c r="O474" s="23"/>
      <c r="P474" s="30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ht="16.5" customHeight="1">
      <c r="A475" s="25"/>
      <c r="B475" s="1"/>
      <c r="C475" s="27"/>
      <c r="D475" s="3"/>
      <c r="E475" s="3"/>
      <c r="F475" s="3"/>
      <c r="G475" s="9"/>
      <c r="H475" s="104"/>
      <c r="I475" s="3"/>
      <c r="J475" s="30"/>
      <c r="K475" s="30"/>
      <c r="L475" s="30"/>
      <c r="M475" s="22"/>
      <c r="N475" s="23"/>
      <c r="O475" s="23"/>
      <c r="P475" s="30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ht="16.5" customHeight="1">
      <c r="A476" s="25"/>
      <c r="B476" s="1"/>
      <c r="C476" s="27"/>
      <c r="D476" s="3"/>
      <c r="E476" s="3"/>
      <c r="F476" s="3"/>
      <c r="G476" s="9"/>
      <c r="H476" s="104"/>
      <c r="I476" s="3"/>
      <c r="J476" s="30"/>
      <c r="K476" s="30"/>
      <c r="L476" s="30"/>
      <c r="M476" s="22"/>
      <c r="N476" s="23"/>
      <c r="O476" s="23"/>
      <c r="P476" s="30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ht="16.5" customHeight="1">
      <c r="A477" s="25"/>
      <c r="B477" s="1"/>
      <c r="C477" s="27"/>
      <c r="D477" s="3"/>
      <c r="E477" s="3"/>
      <c r="F477" s="3"/>
      <c r="G477" s="9"/>
      <c r="H477" s="104"/>
      <c r="I477" s="3"/>
      <c r="J477" s="30"/>
      <c r="K477" s="30"/>
      <c r="L477" s="30"/>
      <c r="M477" s="22"/>
      <c r="N477" s="23"/>
      <c r="O477" s="23"/>
      <c r="P477" s="30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ht="16.5" customHeight="1">
      <c r="A478" s="25"/>
      <c r="B478" s="1"/>
      <c r="C478" s="27"/>
      <c r="D478" s="3"/>
      <c r="E478" s="3"/>
      <c r="F478" s="3"/>
      <c r="G478" s="9"/>
      <c r="H478" s="104"/>
      <c r="I478" s="3"/>
      <c r="J478" s="30"/>
      <c r="K478" s="30"/>
      <c r="L478" s="30"/>
      <c r="M478" s="22"/>
      <c r="N478" s="23"/>
      <c r="O478" s="23"/>
      <c r="P478" s="30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ht="16.5" customHeight="1">
      <c r="A479" s="25"/>
      <c r="B479" s="1"/>
      <c r="C479" s="27"/>
      <c r="D479" s="3"/>
      <c r="E479" s="3"/>
      <c r="F479" s="3"/>
      <c r="G479" s="9"/>
      <c r="H479" s="104"/>
      <c r="I479" s="3"/>
      <c r="J479" s="30"/>
      <c r="K479" s="30"/>
      <c r="L479" s="30"/>
      <c r="M479" s="22"/>
      <c r="N479" s="23"/>
      <c r="O479" s="23"/>
      <c r="P479" s="30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ht="16.5" customHeight="1">
      <c r="A480" s="25"/>
      <c r="B480" s="1"/>
      <c r="C480" s="27"/>
      <c r="D480" s="3"/>
      <c r="E480" s="3"/>
      <c r="F480" s="3"/>
      <c r="G480" s="9"/>
      <c r="H480" s="104"/>
      <c r="I480" s="3"/>
      <c r="J480" s="30"/>
      <c r="K480" s="30"/>
      <c r="L480" s="30"/>
      <c r="M480" s="22"/>
      <c r="N480" s="23"/>
      <c r="O480" s="23"/>
      <c r="P480" s="30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ht="16.5" customHeight="1">
      <c r="A481" s="25"/>
      <c r="B481" s="1"/>
      <c r="C481" s="27"/>
      <c r="D481" s="3"/>
      <c r="E481" s="3"/>
      <c r="F481" s="3"/>
      <c r="G481" s="9"/>
      <c r="H481" s="104"/>
      <c r="I481" s="3"/>
      <c r="J481" s="30"/>
      <c r="K481" s="30"/>
      <c r="L481" s="30"/>
      <c r="M481" s="22"/>
      <c r="N481" s="23"/>
      <c r="O481" s="23"/>
      <c r="P481" s="30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ht="16.5" customHeight="1">
      <c r="A482" s="25"/>
      <c r="B482" s="1"/>
      <c r="C482" s="27"/>
      <c r="D482" s="3"/>
      <c r="E482" s="3"/>
      <c r="F482" s="3"/>
      <c r="G482" s="9"/>
      <c r="H482" s="104"/>
      <c r="I482" s="3"/>
      <c r="J482" s="30"/>
      <c r="K482" s="30"/>
      <c r="L482" s="30"/>
      <c r="M482" s="22"/>
      <c r="N482" s="23"/>
      <c r="O482" s="23"/>
      <c r="P482" s="30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ht="16.5" customHeight="1">
      <c r="A483" s="25"/>
      <c r="B483" s="1"/>
      <c r="C483" s="27"/>
      <c r="D483" s="3"/>
      <c r="E483" s="3"/>
      <c r="F483" s="3"/>
      <c r="G483" s="9"/>
      <c r="H483" s="104"/>
      <c r="I483" s="3"/>
      <c r="J483" s="30"/>
      <c r="K483" s="30"/>
      <c r="L483" s="30"/>
      <c r="M483" s="22"/>
      <c r="N483" s="23"/>
      <c r="O483" s="23"/>
      <c r="P483" s="30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ht="16.5" customHeight="1">
      <c r="A484" s="25"/>
      <c r="B484" s="1"/>
      <c r="C484" s="27"/>
      <c r="D484" s="3"/>
      <c r="E484" s="3"/>
      <c r="F484" s="3"/>
      <c r="G484" s="9"/>
      <c r="H484" s="104"/>
      <c r="I484" s="3"/>
      <c r="J484" s="30"/>
      <c r="K484" s="30"/>
      <c r="L484" s="30"/>
      <c r="M484" s="22"/>
      <c r="N484" s="23"/>
      <c r="O484" s="23"/>
      <c r="P484" s="30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ht="16.5" customHeight="1">
      <c r="A485" s="25"/>
      <c r="B485" s="1"/>
      <c r="C485" s="27"/>
      <c r="D485" s="3"/>
      <c r="E485" s="3"/>
      <c r="F485" s="3"/>
      <c r="G485" s="9"/>
      <c r="H485" s="104"/>
      <c r="I485" s="3"/>
      <c r="J485" s="30"/>
      <c r="K485" s="30"/>
      <c r="L485" s="30"/>
      <c r="M485" s="22"/>
      <c r="N485" s="23"/>
      <c r="O485" s="23"/>
      <c r="P485" s="30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ht="16.5" customHeight="1">
      <c r="A486" s="25"/>
      <c r="B486" s="1"/>
      <c r="C486" s="27"/>
      <c r="D486" s="3"/>
      <c r="E486" s="3"/>
      <c r="F486" s="3"/>
      <c r="G486" s="9"/>
      <c r="H486" s="104"/>
      <c r="I486" s="3"/>
      <c r="J486" s="30"/>
      <c r="K486" s="30"/>
      <c r="L486" s="30"/>
      <c r="M486" s="22"/>
      <c r="N486" s="23"/>
      <c r="O486" s="23"/>
      <c r="P486" s="30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ht="16.5" customHeight="1">
      <c r="A487" s="25"/>
      <c r="B487" s="1"/>
      <c r="C487" s="27"/>
      <c r="D487" s="3"/>
      <c r="E487" s="3"/>
      <c r="F487" s="3"/>
      <c r="G487" s="9"/>
      <c r="H487" s="104"/>
      <c r="I487" s="3"/>
      <c r="J487" s="30"/>
      <c r="K487" s="30"/>
      <c r="L487" s="30"/>
      <c r="M487" s="22"/>
      <c r="N487" s="23"/>
      <c r="O487" s="23"/>
      <c r="P487" s="30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ht="16.5" customHeight="1">
      <c r="A488" s="25"/>
      <c r="B488" s="1"/>
      <c r="C488" s="27"/>
      <c r="D488" s="3"/>
      <c r="E488" s="3"/>
      <c r="F488" s="3"/>
      <c r="G488" s="9"/>
      <c r="H488" s="104"/>
      <c r="I488" s="3"/>
      <c r="J488" s="30"/>
      <c r="K488" s="30"/>
      <c r="L488" s="30"/>
      <c r="M488" s="22"/>
      <c r="N488" s="23"/>
      <c r="O488" s="23"/>
      <c r="P488" s="30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ht="16.5" customHeight="1">
      <c r="A489" s="25"/>
      <c r="B489" s="1"/>
      <c r="C489" s="27"/>
      <c r="D489" s="3"/>
      <c r="E489" s="3"/>
      <c r="F489" s="3"/>
      <c r="G489" s="9"/>
      <c r="H489" s="104"/>
      <c r="I489" s="3"/>
      <c r="J489" s="30"/>
      <c r="K489" s="30"/>
      <c r="L489" s="30"/>
      <c r="M489" s="22"/>
      <c r="N489" s="23"/>
      <c r="O489" s="23"/>
      <c r="P489" s="30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ht="16.5" customHeight="1">
      <c r="A490" s="25"/>
      <c r="B490" s="1"/>
      <c r="C490" s="27"/>
      <c r="D490" s="3"/>
      <c r="E490" s="3"/>
      <c r="F490" s="3"/>
      <c r="G490" s="9"/>
      <c r="H490" s="104"/>
      <c r="I490" s="3"/>
      <c r="J490" s="30"/>
      <c r="K490" s="30"/>
      <c r="L490" s="30"/>
      <c r="M490" s="22"/>
      <c r="N490" s="23"/>
      <c r="O490" s="23"/>
      <c r="P490" s="30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ht="16.5" customHeight="1">
      <c r="A491" s="25"/>
      <c r="B491" s="1"/>
      <c r="C491" s="27"/>
      <c r="D491" s="3"/>
      <c r="E491" s="3"/>
      <c r="F491" s="3"/>
      <c r="G491" s="9"/>
      <c r="H491" s="104"/>
      <c r="I491" s="3"/>
      <c r="J491" s="30"/>
      <c r="K491" s="30"/>
      <c r="L491" s="30"/>
      <c r="M491" s="22"/>
      <c r="N491" s="23"/>
      <c r="O491" s="23"/>
      <c r="P491" s="30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ht="16.5" customHeight="1">
      <c r="A492" s="25"/>
      <c r="B492" s="1"/>
      <c r="C492" s="27"/>
      <c r="D492" s="3"/>
      <c r="E492" s="3"/>
      <c r="F492" s="3"/>
      <c r="G492" s="9"/>
      <c r="H492" s="104"/>
      <c r="I492" s="3"/>
      <c r="J492" s="30"/>
      <c r="K492" s="30"/>
      <c r="L492" s="30"/>
      <c r="M492" s="22"/>
      <c r="N492" s="23"/>
      <c r="O492" s="23"/>
      <c r="P492" s="30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ht="16.5" customHeight="1">
      <c r="A493" s="25"/>
      <c r="B493" s="1"/>
      <c r="C493" s="27"/>
      <c r="D493" s="3"/>
      <c r="E493" s="3"/>
      <c r="F493" s="3"/>
      <c r="G493" s="9"/>
      <c r="H493" s="104"/>
      <c r="I493" s="3"/>
      <c r="J493" s="30"/>
      <c r="K493" s="30"/>
      <c r="L493" s="30"/>
      <c r="M493" s="22"/>
      <c r="N493" s="23"/>
      <c r="O493" s="23"/>
      <c r="P493" s="30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ht="16.5" customHeight="1">
      <c r="A494" s="25"/>
      <c r="B494" s="1"/>
      <c r="C494" s="27"/>
      <c r="D494" s="3"/>
      <c r="E494" s="3"/>
      <c r="F494" s="3"/>
      <c r="G494" s="9"/>
      <c r="H494" s="104"/>
      <c r="I494" s="3"/>
      <c r="J494" s="30"/>
      <c r="K494" s="30"/>
      <c r="L494" s="30"/>
      <c r="M494" s="22"/>
      <c r="N494" s="23"/>
      <c r="O494" s="23"/>
      <c r="P494" s="30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ht="16.5" customHeight="1">
      <c r="A495" s="25"/>
      <c r="B495" s="1"/>
      <c r="C495" s="27"/>
      <c r="D495" s="3"/>
      <c r="E495" s="3"/>
      <c r="F495" s="3"/>
      <c r="G495" s="9"/>
      <c r="H495" s="104"/>
      <c r="I495" s="3"/>
      <c r="J495" s="30"/>
      <c r="K495" s="30"/>
      <c r="L495" s="30"/>
      <c r="M495" s="22"/>
      <c r="N495" s="23"/>
      <c r="O495" s="23"/>
      <c r="P495" s="30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ht="16.5" customHeight="1">
      <c r="A496" s="25"/>
      <c r="B496" s="1"/>
      <c r="C496" s="27"/>
      <c r="D496" s="3"/>
      <c r="E496" s="3"/>
      <c r="F496" s="3"/>
      <c r="G496" s="9"/>
      <c r="H496" s="104"/>
      <c r="I496" s="3"/>
      <c r="J496" s="30"/>
      <c r="K496" s="30"/>
      <c r="L496" s="30"/>
      <c r="M496" s="22"/>
      <c r="N496" s="23"/>
      <c r="O496" s="23"/>
      <c r="P496" s="30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ht="16.5" customHeight="1">
      <c r="A497" s="25"/>
      <c r="B497" s="1"/>
      <c r="C497" s="27"/>
      <c r="D497" s="3"/>
      <c r="E497" s="3"/>
      <c r="F497" s="3"/>
      <c r="G497" s="9"/>
      <c r="H497" s="104"/>
      <c r="I497" s="3"/>
      <c r="J497" s="30"/>
      <c r="K497" s="30"/>
      <c r="L497" s="30"/>
      <c r="M497" s="22"/>
      <c r="N497" s="23"/>
      <c r="O497" s="23"/>
      <c r="P497" s="30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ht="16.5" customHeight="1">
      <c r="A498" s="25"/>
      <c r="B498" s="1"/>
      <c r="C498" s="27"/>
      <c r="D498" s="3"/>
      <c r="E498" s="3"/>
      <c r="F498" s="3"/>
      <c r="G498" s="9"/>
      <c r="H498" s="104"/>
      <c r="I498" s="3"/>
      <c r="J498" s="30"/>
      <c r="K498" s="30"/>
      <c r="L498" s="30"/>
      <c r="M498" s="22"/>
      <c r="N498" s="23"/>
      <c r="O498" s="23"/>
      <c r="P498" s="30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ht="16.5" customHeight="1">
      <c r="A499" s="25"/>
      <c r="B499" s="1"/>
      <c r="C499" s="27"/>
      <c r="D499" s="3"/>
      <c r="E499" s="3"/>
      <c r="F499" s="3"/>
      <c r="G499" s="9"/>
      <c r="H499" s="104"/>
      <c r="I499" s="3"/>
      <c r="J499" s="30"/>
      <c r="K499" s="30"/>
      <c r="L499" s="30"/>
      <c r="M499" s="22"/>
      <c r="N499" s="23"/>
      <c r="O499" s="23"/>
      <c r="P499" s="30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ht="16.5" customHeight="1">
      <c r="A500" s="25"/>
      <c r="B500" s="1"/>
      <c r="C500" s="27"/>
      <c r="D500" s="3"/>
      <c r="E500" s="3"/>
      <c r="F500" s="3"/>
      <c r="G500" s="9"/>
      <c r="H500" s="104"/>
      <c r="I500" s="3"/>
      <c r="J500" s="30"/>
      <c r="K500" s="30"/>
      <c r="L500" s="30"/>
      <c r="M500" s="22"/>
      <c r="N500" s="23"/>
      <c r="O500" s="23"/>
      <c r="P500" s="30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ht="16.5" customHeight="1">
      <c r="A501" s="25"/>
      <c r="B501" s="1"/>
      <c r="C501" s="27"/>
      <c r="D501" s="3"/>
      <c r="E501" s="3"/>
      <c r="F501" s="3"/>
      <c r="G501" s="9"/>
      <c r="H501" s="104"/>
      <c r="I501" s="3"/>
      <c r="J501" s="30"/>
      <c r="K501" s="30"/>
      <c r="L501" s="30"/>
      <c r="M501" s="22"/>
      <c r="N501" s="23"/>
      <c r="O501" s="23"/>
      <c r="P501" s="30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ht="16.5" customHeight="1">
      <c r="A502" s="25"/>
      <c r="B502" s="1"/>
      <c r="C502" s="27"/>
      <c r="D502" s="3"/>
      <c r="E502" s="3"/>
      <c r="F502" s="3"/>
      <c r="G502" s="9"/>
      <c r="H502" s="104"/>
      <c r="I502" s="3"/>
      <c r="J502" s="30"/>
      <c r="K502" s="30"/>
      <c r="L502" s="30"/>
      <c r="M502" s="22"/>
      <c r="N502" s="23"/>
      <c r="O502" s="23"/>
      <c r="P502" s="30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ht="16.5" customHeight="1">
      <c r="A503" s="25"/>
      <c r="B503" s="1"/>
      <c r="C503" s="27"/>
      <c r="D503" s="3"/>
      <c r="E503" s="3"/>
      <c r="F503" s="3"/>
      <c r="G503" s="9"/>
      <c r="H503" s="104"/>
      <c r="I503" s="3"/>
      <c r="J503" s="30"/>
      <c r="K503" s="30"/>
      <c r="L503" s="30"/>
      <c r="M503" s="22"/>
      <c r="N503" s="23"/>
      <c r="O503" s="23"/>
      <c r="P503" s="30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ht="16.5" customHeight="1">
      <c r="A504" s="25"/>
      <c r="B504" s="1"/>
      <c r="C504" s="27"/>
      <c r="D504" s="3"/>
      <c r="E504" s="3"/>
      <c r="F504" s="3"/>
      <c r="G504" s="9"/>
      <c r="H504" s="104"/>
      <c r="I504" s="3"/>
      <c r="J504" s="30"/>
      <c r="K504" s="30"/>
      <c r="L504" s="30"/>
      <c r="M504" s="22"/>
      <c r="N504" s="23"/>
      <c r="O504" s="23"/>
      <c r="P504" s="30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ht="16.5" customHeight="1">
      <c r="A505" s="25"/>
      <c r="B505" s="1"/>
      <c r="C505" s="27"/>
      <c r="D505" s="3"/>
      <c r="E505" s="3"/>
      <c r="F505" s="3"/>
      <c r="G505" s="9"/>
      <c r="H505" s="104"/>
      <c r="I505" s="3"/>
      <c r="J505" s="30"/>
      <c r="K505" s="30"/>
      <c r="L505" s="30"/>
      <c r="M505" s="22"/>
      <c r="N505" s="23"/>
      <c r="O505" s="23"/>
      <c r="P505" s="30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ht="16.5" customHeight="1">
      <c r="A506" s="25"/>
      <c r="B506" s="1"/>
      <c r="C506" s="27"/>
      <c r="D506" s="3"/>
      <c r="E506" s="3"/>
      <c r="F506" s="3"/>
      <c r="G506" s="9"/>
      <c r="H506" s="104"/>
      <c r="I506" s="3"/>
      <c r="J506" s="30"/>
      <c r="K506" s="30"/>
      <c r="L506" s="30"/>
      <c r="M506" s="22"/>
      <c r="N506" s="23"/>
      <c r="O506" s="23"/>
      <c r="P506" s="30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ht="16.5" customHeight="1">
      <c r="A507" s="25"/>
      <c r="B507" s="1"/>
      <c r="C507" s="27"/>
      <c r="D507" s="3"/>
      <c r="E507" s="3"/>
      <c r="F507" s="3"/>
      <c r="G507" s="9"/>
      <c r="H507" s="104"/>
      <c r="I507" s="3"/>
      <c r="J507" s="30"/>
      <c r="K507" s="30"/>
      <c r="L507" s="30"/>
      <c r="M507" s="22"/>
      <c r="N507" s="23"/>
      <c r="O507" s="23"/>
      <c r="P507" s="30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ht="16.5" customHeight="1">
      <c r="A508" s="25"/>
      <c r="B508" s="1"/>
      <c r="C508" s="27"/>
      <c r="D508" s="3"/>
      <c r="E508" s="3"/>
      <c r="F508" s="3"/>
      <c r="G508" s="9"/>
      <c r="H508" s="104"/>
      <c r="I508" s="3"/>
      <c r="J508" s="30"/>
      <c r="K508" s="30"/>
      <c r="L508" s="30"/>
      <c r="M508" s="22"/>
      <c r="N508" s="23"/>
      <c r="O508" s="23"/>
      <c r="P508" s="30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ht="16.5" customHeight="1">
      <c r="A509" s="25"/>
      <c r="B509" s="1"/>
      <c r="C509" s="27"/>
      <c r="D509" s="3"/>
      <c r="E509" s="3"/>
      <c r="F509" s="3"/>
      <c r="G509" s="9"/>
      <c r="H509" s="104"/>
      <c r="I509" s="3"/>
      <c r="J509" s="30"/>
      <c r="K509" s="30"/>
      <c r="L509" s="30"/>
      <c r="M509" s="22"/>
      <c r="N509" s="23"/>
      <c r="O509" s="23"/>
      <c r="P509" s="30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ht="16.5" customHeight="1">
      <c r="A510" s="25"/>
      <c r="B510" s="1"/>
      <c r="C510" s="27"/>
      <c r="D510" s="3"/>
      <c r="E510" s="3"/>
      <c r="F510" s="3"/>
      <c r="G510" s="9"/>
      <c r="H510" s="104"/>
      <c r="I510" s="3"/>
      <c r="J510" s="30"/>
      <c r="K510" s="30"/>
      <c r="L510" s="30"/>
      <c r="M510" s="22"/>
      <c r="N510" s="23"/>
      <c r="O510" s="23"/>
      <c r="P510" s="30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ht="16.5" customHeight="1">
      <c r="A511" s="25"/>
      <c r="B511" s="1"/>
      <c r="C511" s="27"/>
      <c r="D511" s="3"/>
      <c r="E511" s="3"/>
      <c r="F511" s="3"/>
      <c r="G511" s="9"/>
      <c r="H511" s="104"/>
      <c r="I511" s="3"/>
      <c r="J511" s="30"/>
      <c r="K511" s="30"/>
      <c r="L511" s="30"/>
      <c r="M511" s="22"/>
      <c r="N511" s="23"/>
      <c r="O511" s="23"/>
      <c r="P511" s="30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ht="16.5" customHeight="1">
      <c r="A512" s="25"/>
      <c r="B512" s="1"/>
      <c r="C512" s="27"/>
      <c r="D512" s="3"/>
      <c r="E512" s="3"/>
      <c r="F512" s="3"/>
      <c r="G512" s="9"/>
      <c r="H512" s="104"/>
      <c r="I512" s="3"/>
      <c r="J512" s="30"/>
      <c r="K512" s="30"/>
      <c r="L512" s="30"/>
      <c r="M512" s="22"/>
      <c r="N512" s="23"/>
      <c r="O512" s="23"/>
      <c r="P512" s="30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ht="16.5" customHeight="1">
      <c r="A513" s="25"/>
      <c r="B513" s="1"/>
      <c r="C513" s="27"/>
      <c r="D513" s="3"/>
      <c r="E513" s="3"/>
      <c r="F513" s="3"/>
      <c r="G513" s="9"/>
      <c r="H513" s="104"/>
      <c r="I513" s="3"/>
      <c r="J513" s="30"/>
      <c r="K513" s="30"/>
      <c r="L513" s="30"/>
      <c r="M513" s="22"/>
      <c r="N513" s="23"/>
      <c r="O513" s="23"/>
      <c r="P513" s="30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ht="16.5" customHeight="1">
      <c r="A514" s="25"/>
      <c r="B514" s="1"/>
      <c r="C514" s="27"/>
      <c r="D514" s="3"/>
      <c r="E514" s="3"/>
      <c r="F514" s="3"/>
      <c r="G514" s="9"/>
      <c r="H514" s="104"/>
      <c r="I514" s="3"/>
      <c r="J514" s="30"/>
      <c r="K514" s="30"/>
      <c r="L514" s="30"/>
      <c r="M514" s="22"/>
      <c r="N514" s="23"/>
      <c r="O514" s="23"/>
      <c r="P514" s="30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ht="16.5" customHeight="1">
      <c r="A515" s="25"/>
      <c r="B515" s="1"/>
      <c r="C515" s="27"/>
      <c r="D515" s="3"/>
      <c r="E515" s="3"/>
      <c r="F515" s="3"/>
      <c r="G515" s="9"/>
      <c r="H515" s="104"/>
      <c r="I515" s="3"/>
      <c r="J515" s="30"/>
      <c r="K515" s="30"/>
      <c r="L515" s="30"/>
      <c r="M515" s="22"/>
      <c r="N515" s="23"/>
      <c r="O515" s="23"/>
      <c r="P515" s="30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ht="16.5" customHeight="1">
      <c r="A516" s="25"/>
      <c r="B516" s="1"/>
      <c r="C516" s="27"/>
      <c r="D516" s="3"/>
      <c r="E516" s="3"/>
      <c r="F516" s="3"/>
      <c r="G516" s="9"/>
      <c r="H516" s="104"/>
      <c r="I516" s="3"/>
      <c r="J516" s="30"/>
      <c r="K516" s="30"/>
      <c r="L516" s="30"/>
      <c r="M516" s="22"/>
      <c r="N516" s="23"/>
      <c r="O516" s="23"/>
      <c r="P516" s="30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ht="16.5" customHeight="1">
      <c r="A517" s="25"/>
      <c r="B517" s="1"/>
      <c r="C517" s="27"/>
      <c r="D517" s="3"/>
      <c r="E517" s="3"/>
      <c r="F517" s="3"/>
      <c r="G517" s="9"/>
      <c r="H517" s="104"/>
      <c r="I517" s="3"/>
      <c r="J517" s="30"/>
      <c r="K517" s="30"/>
      <c r="L517" s="30"/>
      <c r="M517" s="22"/>
      <c r="N517" s="23"/>
      <c r="O517" s="23"/>
      <c r="P517" s="30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ht="16.5" customHeight="1">
      <c r="A518" s="25"/>
      <c r="B518" s="1"/>
      <c r="C518" s="27"/>
      <c r="D518" s="3"/>
      <c r="E518" s="3"/>
      <c r="F518" s="3"/>
      <c r="G518" s="9"/>
      <c r="H518" s="104"/>
      <c r="I518" s="3"/>
      <c r="J518" s="30"/>
      <c r="K518" s="30"/>
      <c r="L518" s="30"/>
      <c r="M518" s="22"/>
      <c r="N518" s="23"/>
      <c r="O518" s="23"/>
      <c r="P518" s="30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ht="16.5" customHeight="1">
      <c r="A519" s="25"/>
      <c r="B519" s="1"/>
      <c r="C519" s="27"/>
      <c r="D519" s="3"/>
      <c r="E519" s="3"/>
      <c r="F519" s="3"/>
      <c r="G519" s="9"/>
      <c r="H519" s="104"/>
      <c r="I519" s="3"/>
      <c r="J519" s="30"/>
      <c r="K519" s="30"/>
      <c r="L519" s="30"/>
      <c r="M519" s="22"/>
      <c r="N519" s="23"/>
      <c r="O519" s="23"/>
      <c r="P519" s="30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ht="16.5" customHeight="1">
      <c r="A520" s="25"/>
      <c r="B520" s="1"/>
      <c r="C520" s="27"/>
      <c r="D520" s="3"/>
      <c r="E520" s="3"/>
      <c r="F520" s="3"/>
      <c r="G520" s="9"/>
      <c r="H520" s="104"/>
      <c r="I520" s="3"/>
      <c r="J520" s="30"/>
      <c r="K520" s="30"/>
      <c r="L520" s="30"/>
      <c r="M520" s="22"/>
      <c r="N520" s="23"/>
      <c r="O520" s="23"/>
      <c r="P520" s="30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ht="16.5" customHeight="1">
      <c r="A521" s="25"/>
      <c r="B521" s="1"/>
      <c r="C521" s="27"/>
      <c r="D521" s="3"/>
      <c r="E521" s="3"/>
      <c r="F521" s="3"/>
      <c r="G521" s="9"/>
      <c r="H521" s="104"/>
      <c r="I521" s="3"/>
      <c r="J521" s="30"/>
      <c r="K521" s="30"/>
      <c r="L521" s="30"/>
      <c r="M521" s="22"/>
      <c r="N521" s="23"/>
      <c r="O521" s="23"/>
      <c r="P521" s="30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ht="16.5" customHeight="1">
      <c r="A522" s="25"/>
      <c r="B522" s="1"/>
      <c r="C522" s="27"/>
      <c r="D522" s="3"/>
      <c r="E522" s="3"/>
      <c r="F522" s="3"/>
      <c r="G522" s="9"/>
      <c r="H522" s="104"/>
      <c r="I522" s="3"/>
      <c r="J522" s="30"/>
      <c r="K522" s="30"/>
      <c r="L522" s="30"/>
      <c r="M522" s="22"/>
      <c r="N522" s="23"/>
      <c r="O522" s="23"/>
      <c r="P522" s="30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ht="16.5" customHeight="1">
      <c r="A523" s="25"/>
      <c r="B523" s="1"/>
      <c r="C523" s="27"/>
      <c r="D523" s="3"/>
      <c r="E523" s="3"/>
      <c r="F523" s="3"/>
      <c r="G523" s="9"/>
      <c r="H523" s="104"/>
      <c r="I523" s="3"/>
      <c r="J523" s="30"/>
      <c r="K523" s="30"/>
      <c r="L523" s="30"/>
      <c r="M523" s="22"/>
      <c r="N523" s="23"/>
      <c r="O523" s="23"/>
      <c r="P523" s="30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ht="16.5" customHeight="1">
      <c r="A524" s="25"/>
      <c r="B524" s="1"/>
      <c r="C524" s="27"/>
      <c r="D524" s="3"/>
      <c r="E524" s="3"/>
      <c r="F524" s="3"/>
      <c r="G524" s="9"/>
      <c r="H524" s="104"/>
      <c r="I524" s="3"/>
      <c r="J524" s="30"/>
      <c r="K524" s="30"/>
      <c r="L524" s="30"/>
      <c r="M524" s="22"/>
      <c r="N524" s="23"/>
      <c r="O524" s="23"/>
      <c r="P524" s="30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ht="16.5" customHeight="1">
      <c r="A525" s="25"/>
      <c r="B525" s="1"/>
      <c r="C525" s="27"/>
      <c r="D525" s="3"/>
      <c r="E525" s="3"/>
      <c r="F525" s="3"/>
      <c r="G525" s="9"/>
      <c r="H525" s="104"/>
      <c r="I525" s="3"/>
      <c r="J525" s="30"/>
      <c r="K525" s="30"/>
      <c r="L525" s="30"/>
      <c r="M525" s="22"/>
      <c r="N525" s="23"/>
      <c r="O525" s="23"/>
      <c r="P525" s="30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ht="16.5" customHeight="1">
      <c r="A526" s="25"/>
      <c r="B526" s="1"/>
      <c r="C526" s="27"/>
      <c r="D526" s="3"/>
      <c r="E526" s="3"/>
      <c r="F526" s="3"/>
      <c r="G526" s="9"/>
      <c r="H526" s="104"/>
      <c r="I526" s="3"/>
      <c r="J526" s="30"/>
      <c r="K526" s="30"/>
      <c r="L526" s="30"/>
      <c r="M526" s="22"/>
      <c r="N526" s="23"/>
      <c r="O526" s="23"/>
      <c r="P526" s="30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ht="16.5" customHeight="1">
      <c r="A527" s="25"/>
      <c r="B527" s="1"/>
      <c r="C527" s="27"/>
      <c r="D527" s="3"/>
      <c r="E527" s="3"/>
      <c r="F527" s="3"/>
      <c r="G527" s="9"/>
      <c r="H527" s="104"/>
      <c r="I527" s="3"/>
      <c r="J527" s="30"/>
      <c r="K527" s="30"/>
      <c r="L527" s="30"/>
      <c r="M527" s="22"/>
      <c r="N527" s="23"/>
      <c r="O527" s="23"/>
      <c r="P527" s="30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ht="16.5" customHeight="1">
      <c r="A528" s="25"/>
      <c r="B528" s="1"/>
      <c r="C528" s="27"/>
      <c r="D528" s="3"/>
      <c r="E528" s="3"/>
      <c r="F528" s="3"/>
      <c r="G528" s="9"/>
      <c r="H528" s="104"/>
      <c r="I528" s="3"/>
      <c r="J528" s="30"/>
      <c r="K528" s="30"/>
      <c r="L528" s="30"/>
      <c r="M528" s="22"/>
      <c r="N528" s="23"/>
      <c r="O528" s="23"/>
      <c r="P528" s="30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ht="16.5" customHeight="1">
      <c r="A529" s="25"/>
      <c r="B529" s="1"/>
      <c r="C529" s="27"/>
      <c r="D529" s="3"/>
      <c r="E529" s="3"/>
      <c r="F529" s="3"/>
      <c r="G529" s="9"/>
      <c r="H529" s="104"/>
      <c r="I529" s="3"/>
      <c r="J529" s="30"/>
      <c r="K529" s="30"/>
      <c r="L529" s="30"/>
      <c r="M529" s="22"/>
      <c r="N529" s="23"/>
      <c r="O529" s="23"/>
      <c r="P529" s="30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ht="16.5" customHeight="1">
      <c r="A530" s="25"/>
      <c r="B530" s="1"/>
      <c r="C530" s="27"/>
      <c r="D530" s="3"/>
      <c r="E530" s="3"/>
      <c r="F530" s="3"/>
      <c r="G530" s="9"/>
      <c r="H530" s="104"/>
      <c r="I530" s="3"/>
      <c r="J530" s="30"/>
      <c r="K530" s="30"/>
      <c r="L530" s="30"/>
      <c r="M530" s="22"/>
      <c r="N530" s="23"/>
      <c r="O530" s="23"/>
      <c r="P530" s="30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ht="16.5" customHeight="1">
      <c r="A531" s="25"/>
      <c r="B531" s="1"/>
      <c r="C531" s="27"/>
      <c r="D531" s="3"/>
      <c r="E531" s="3"/>
      <c r="F531" s="3"/>
      <c r="G531" s="9"/>
      <c r="H531" s="104"/>
      <c r="I531" s="3"/>
      <c r="J531" s="30"/>
      <c r="K531" s="30"/>
      <c r="L531" s="30"/>
      <c r="M531" s="22"/>
      <c r="N531" s="23"/>
      <c r="O531" s="23"/>
      <c r="P531" s="30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ht="16.5" customHeight="1">
      <c r="A532" s="25"/>
      <c r="B532" s="1"/>
      <c r="C532" s="27"/>
      <c r="D532" s="3"/>
      <c r="E532" s="3"/>
      <c r="F532" s="3"/>
      <c r="G532" s="9"/>
      <c r="H532" s="104"/>
      <c r="I532" s="3"/>
      <c r="J532" s="30"/>
      <c r="K532" s="30"/>
      <c r="L532" s="30"/>
      <c r="M532" s="22"/>
      <c r="N532" s="23"/>
      <c r="O532" s="23"/>
      <c r="P532" s="30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ht="16.5" customHeight="1">
      <c r="A533" s="25"/>
      <c r="B533" s="1"/>
      <c r="C533" s="27"/>
      <c r="D533" s="3"/>
      <c r="E533" s="3"/>
      <c r="F533" s="3"/>
      <c r="G533" s="9"/>
      <c r="H533" s="104"/>
      <c r="I533" s="3"/>
      <c r="J533" s="30"/>
      <c r="K533" s="30"/>
      <c r="L533" s="30"/>
      <c r="M533" s="22"/>
      <c r="N533" s="23"/>
      <c r="O533" s="23"/>
      <c r="P533" s="30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ht="16.5" customHeight="1">
      <c r="A534" s="25"/>
      <c r="B534" s="1"/>
      <c r="C534" s="27"/>
      <c r="D534" s="3"/>
      <c r="E534" s="3"/>
      <c r="F534" s="3"/>
      <c r="G534" s="9"/>
      <c r="H534" s="104"/>
      <c r="I534" s="3"/>
      <c r="J534" s="30"/>
      <c r="K534" s="30"/>
      <c r="L534" s="30"/>
      <c r="M534" s="22"/>
      <c r="N534" s="23"/>
      <c r="O534" s="23"/>
      <c r="P534" s="30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ht="16.5" customHeight="1">
      <c r="A535" s="25"/>
      <c r="B535" s="1"/>
      <c r="C535" s="27"/>
      <c r="D535" s="3"/>
      <c r="E535" s="3"/>
      <c r="F535" s="3"/>
      <c r="G535" s="9"/>
      <c r="H535" s="104"/>
      <c r="I535" s="3"/>
      <c r="J535" s="30"/>
      <c r="K535" s="30"/>
      <c r="L535" s="30"/>
      <c r="M535" s="22"/>
      <c r="N535" s="23"/>
      <c r="O535" s="23"/>
      <c r="P535" s="30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ht="16.5" customHeight="1">
      <c r="A536" s="25"/>
      <c r="B536" s="1"/>
      <c r="C536" s="27"/>
      <c r="D536" s="3"/>
      <c r="E536" s="3"/>
      <c r="F536" s="3"/>
      <c r="G536" s="9"/>
      <c r="H536" s="104"/>
      <c r="I536" s="3"/>
      <c r="J536" s="30"/>
      <c r="K536" s="30"/>
      <c r="L536" s="30"/>
      <c r="M536" s="22"/>
      <c r="N536" s="23"/>
      <c r="O536" s="23"/>
      <c r="P536" s="30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ht="16.5" customHeight="1">
      <c r="A537" s="25"/>
      <c r="B537" s="1"/>
      <c r="C537" s="27"/>
      <c r="D537" s="3"/>
      <c r="E537" s="3"/>
      <c r="F537" s="3"/>
      <c r="G537" s="9"/>
      <c r="H537" s="104"/>
      <c r="I537" s="3"/>
      <c r="J537" s="30"/>
      <c r="K537" s="30"/>
      <c r="L537" s="30"/>
      <c r="M537" s="22"/>
      <c r="N537" s="23"/>
      <c r="O537" s="23"/>
      <c r="P537" s="30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ht="16.5" customHeight="1">
      <c r="A538" s="25"/>
      <c r="B538" s="1"/>
      <c r="C538" s="27"/>
      <c r="D538" s="3"/>
      <c r="E538" s="3"/>
      <c r="F538" s="3"/>
      <c r="G538" s="9"/>
      <c r="H538" s="104"/>
      <c r="I538" s="3"/>
      <c r="J538" s="30"/>
      <c r="K538" s="30"/>
      <c r="L538" s="30"/>
      <c r="M538" s="22"/>
      <c r="N538" s="23"/>
      <c r="O538" s="23"/>
      <c r="P538" s="30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ht="16.5" customHeight="1">
      <c r="A539" s="25"/>
      <c r="B539" s="1"/>
      <c r="C539" s="27"/>
      <c r="D539" s="3"/>
      <c r="E539" s="3"/>
      <c r="F539" s="3"/>
      <c r="G539" s="9"/>
      <c r="H539" s="104"/>
      <c r="I539" s="3"/>
      <c r="J539" s="30"/>
      <c r="K539" s="30"/>
      <c r="L539" s="30"/>
      <c r="M539" s="22"/>
      <c r="N539" s="23"/>
      <c r="O539" s="23"/>
      <c r="P539" s="30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ht="16.5" customHeight="1">
      <c r="A540" s="25"/>
      <c r="B540" s="1"/>
      <c r="C540" s="27"/>
      <c r="D540" s="3"/>
      <c r="E540" s="3"/>
      <c r="F540" s="3"/>
      <c r="G540" s="9"/>
      <c r="H540" s="104"/>
      <c r="I540" s="3"/>
      <c r="J540" s="30"/>
      <c r="K540" s="30"/>
      <c r="L540" s="30"/>
      <c r="M540" s="22"/>
      <c r="N540" s="23"/>
      <c r="O540" s="23"/>
      <c r="P540" s="30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ht="16.5" customHeight="1">
      <c r="A541" s="25"/>
      <c r="B541" s="1"/>
      <c r="C541" s="27"/>
      <c r="D541" s="3"/>
      <c r="E541" s="3"/>
      <c r="F541" s="3"/>
      <c r="G541" s="9"/>
      <c r="H541" s="104"/>
      <c r="I541" s="3"/>
      <c r="J541" s="30"/>
      <c r="K541" s="30"/>
      <c r="L541" s="30"/>
      <c r="M541" s="22"/>
      <c r="N541" s="23"/>
      <c r="O541" s="23"/>
      <c r="P541" s="30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ht="16.5" customHeight="1">
      <c r="A542" s="25"/>
      <c r="B542" s="1"/>
      <c r="C542" s="27"/>
      <c r="D542" s="3"/>
      <c r="E542" s="3"/>
      <c r="F542" s="3"/>
      <c r="G542" s="9"/>
      <c r="H542" s="104"/>
      <c r="I542" s="3"/>
      <c r="J542" s="30"/>
      <c r="K542" s="30"/>
      <c r="L542" s="30"/>
      <c r="M542" s="22"/>
      <c r="N542" s="23"/>
      <c r="O542" s="23"/>
      <c r="P542" s="30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ht="16.5" customHeight="1">
      <c r="A543" s="25"/>
      <c r="B543" s="1"/>
      <c r="C543" s="27"/>
      <c r="D543" s="3"/>
      <c r="E543" s="3"/>
      <c r="F543" s="3"/>
      <c r="G543" s="9"/>
      <c r="H543" s="104"/>
      <c r="I543" s="3"/>
      <c r="J543" s="30"/>
      <c r="K543" s="30"/>
      <c r="L543" s="30"/>
      <c r="M543" s="22"/>
      <c r="N543" s="23"/>
      <c r="O543" s="23"/>
      <c r="P543" s="30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ht="16.5" customHeight="1">
      <c r="A544" s="25"/>
      <c r="B544" s="1"/>
      <c r="C544" s="27"/>
      <c r="D544" s="3"/>
      <c r="E544" s="3"/>
      <c r="F544" s="3"/>
      <c r="G544" s="9"/>
      <c r="H544" s="104"/>
      <c r="I544" s="3"/>
      <c r="J544" s="30"/>
      <c r="K544" s="30"/>
      <c r="L544" s="30"/>
      <c r="M544" s="22"/>
      <c r="N544" s="23"/>
      <c r="O544" s="23"/>
      <c r="P544" s="30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ht="16.5" customHeight="1">
      <c r="A545" s="25"/>
      <c r="B545" s="1"/>
      <c r="C545" s="27"/>
      <c r="D545" s="3"/>
      <c r="E545" s="3"/>
      <c r="F545" s="3"/>
      <c r="G545" s="9"/>
      <c r="H545" s="104"/>
      <c r="I545" s="3"/>
      <c r="J545" s="30"/>
      <c r="K545" s="30"/>
      <c r="L545" s="30"/>
      <c r="M545" s="22"/>
      <c r="N545" s="23"/>
      <c r="O545" s="23"/>
      <c r="P545" s="30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ht="16.5" customHeight="1">
      <c r="A546" s="25"/>
      <c r="B546" s="1"/>
      <c r="C546" s="27"/>
      <c r="D546" s="3"/>
      <c r="E546" s="3"/>
      <c r="F546" s="3"/>
      <c r="G546" s="9"/>
      <c r="H546" s="104"/>
      <c r="I546" s="3"/>
      <c r="J546" s="30"/>
      <c r="K546" s="30"/>
      <c r="L546" s="30"/>
      <c r="M546" s="22"/>
      <c r="N546" s="23"/>
      <c r="O546" s="23"/>
      <c r="P546" s="30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ht="16.5" customHeight="1">
      <c r="A547" s="25"/>
      <c r="B547" s="1"/>
      <c r="C547" s="27"/>
      <c r="D547" s="3"/>
      <c r="E547" s="3"/>
      <c r="F547" s="3"/>
      <c r="G547" s="9"/>
      <c r="H547" s="104"/>
      <c r="I547" s="3"/>
      <c r="J547" s="30"/>
      <c r="K547" s="30"/>
      <c r="L547" s="30"/>
      <c r="M547" s="22"/>
      <c r="N547" s="23"/>
      <c r="O547" s="23"/>
      <c r="P547" s="30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ht="16.5" customHeight="1">
      <c r="A548" s="25"/>
      <c r="B548" s="1"/>
      <c r="C548" s="27"/>
      <c r="D548" s="3"/>
      <c r="E548" s="3"/>
      <c r="F548" s="3"/>
      <c r="G548" s="9"/>
      <c r="H548" s="104"/>
      <c r="I548" s="3"/>
      <c r="J548" s="30"/>
      <c r="K548" s="30"/>
      <c r="L548" s="30"/>
      <c r="M548" s="22"/>
      <c r="N548" s="23"/>
      <c r="O548" s="23"/>
      <c r="P548" s="30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ht="16.5" customHeight="1">
      <c r="A549" s="25"/>
      <c r="B549" s="1"/>
      <c r="C549" s="27"/>
      <c r="D549" s="3"/>
      <c r="E549" s="3"/>
      <c r="F549" s="3"/>
      <c r="G549" s="9"/>
      <c r="H549" s="104"/>
      <c r="I549" s="3"/>
      <c r="J549" s="30"/>
      <c r="K549" s="30"/>
      <c r="L549" s="30"/>
      <c r="M549" s="22"/>
      <c r="N549" s="23"/>
      <c r="O549" s="23"/>
      <c r="P549" s="30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ht="16.5" customHeight="1">
      <c r="A550" s="25"/>
      <c r="B550" s="1"/>
      <c r="C550" s="27"/>
      <c r="D550" s="3"/>
      <c r="E550" s="3"/>
      <c r="F550" s="3"/>
      <c r="G550" s="9"/>
      <c r="H550" s="104"/>
      <c r="I550" s="3"/>
      <c r="J550" s="30"/>
      <c r="K550" s="30"/>
      <c r="L550" s="30"/>
      <c r="M550" s="22"/>
      <c r="N550" s="23"/>
      <c r="O550" s="23"/>
      <c r="P550" s="30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ht="16.5" customHeight="1">
      <c r="A551" s="25"/>
      <c r="B551" s="1"/>
      <c r="C551" s="27"/>
      <c r="D551" s="3"/>
      <c r="E551" s="3"/>
      <c r="F551" s="3"/>
      <c r="G551" s="9"/>
      <c r="H551" s="104"/>
      <c r="I551" s="3"/>
      <c r="J551" s="30"/>
      <c r="K551" s="30"/>
      <c r="L551" s="30"/>
      <c r="M551" s="22"/>
      <c r="N551" s="23"/>
      <c r="O551" s="23"/>
      <c r="P551" s="30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ht="16.5" customHeight="1">
      <c r="A552" s="25"/>
      <c r="B552" s="1"/>
      <c r="C552" s="27"/>
      <c r="D552" s="3"/>
      <c r="E552" s="3"/>
      <c r="F552" s="3"/>
      <c r="G552" s="9"/>
      <c r="H552" s="104"/>
      <c r="I552" s="3"/>
      <c r="J552" s="30"/>
      <c r="K552" s="30"/>
      <c r="L552" s="30"/>
      <c r="M552" s="22"/>
      <c r="N552" s="23"/>
      <c r="O552" s="23"/>
      <c r="P552" s="30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ht="16.5" customHeight="1">
      <c r="A553" s="25"/>
      <c r="B553" s="1"/>
      <c r="C553" s="27"/>
      <c r="D553" s="3"/>
      <c r="E553" s="3"/>
      <c r="F553" s="3"/>
      <c r="G553" s="9"/>
      <c r="H553" s="104"/>
      <c r="I553" s="3"/>
      <c r="J553" s="30"/>
      <c r="K553" s="30"/>
      <c r="L553" s="30"/>
      <c r="M553" s="22"/>
      <c r="N553" s="23"/>
      <c r="O553" s="23"/>
      <c r="P553" s="30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ht="16.5" customHeight="1">
      <c r="A554" s="25"/>
      <c r="B554" s="1"/>
      <c r="C554" s="27"/>
      <c r="D554" s="3"/>
      <c r="E554" s="3"/>
      <c r="F554" s="3"/>
      <c r="G554" s="9"/>
      <c r="H554" s="104"/>
      <c r="I554" s="3"/>
      <c r="J554" s="30"/>
      <c r="K554" s="30"/>
      <c r="L554" s="30"/>
      <c r="M554" s="22"/>
      <c r="N554" s="23"/>
      <c r="O554" s="23"/>
      <c r="P554" s="30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ht="16.5" customHeight="1">
      <c r="A555" s="25"/>
      <c r="B555" s="1"/>
      <c r="C555" s="27"/>
      <c r="D555" s="3"/>
      <c r="E555" s="3"/>
      <c r="F555" s="3"/>
      <c r="G555" s="9"/>
      <c r="H555" s="104"/>
      <c r="I555" s="3"/>
      <c r="J555" s="30"/>
      <c r="K555" s="30"/>
      <c r="L555" s="30"/>
      <c r="M555" s="22"/>
      <c r="N555" s="23"/>
      <c r="O555" s="23"/>
      <c r="P555" s="30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ht="16.5" customHeight="1">
      <c r="A556" s="25"/>
      <c r="B556" s="1"/>
      <c r="C556" s="27"/>
      <c r="D556" s="3"/>
      <c r="E556" s="3"/>
      <c r="F556" s="3"/>
      <c r="G556" s="9"/>
      <c r="H556" s="104"/>
      <c r="I556" s="3"/>
      <c r="J556" s="30"/>
      <c r="K556" s="30"/>
      <c r="L556" s="30"/>
      <c r="M556" s="22"/>
      <c r="N556" s="23"/>
      <c r="O556" s="23"/>
      <c r="P556" s="30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ht="16.5" customHeight="1">
      <c r="A557" s="25"/>
      <c r="B557" s="1"/>
      <c r="C557" s="27"/>
      <c r="D557" s="3"/>
      <c r="E557" s="3"/>
      <c r="F557" s="3"/>
      <c r="G557" s="9"/>
      <c r="H557" s="104"/>
      <c r="I557" s="3"/>
      <c r="J557" s="30"/>
      <c r="K557" s="30"/>
      <c r="L557" s="30"/>
      <c r="M557" s="22"/>
      <c r="N557" s="23"/>
      <c r="O557" s="23"/>
      <c r="P557" s="30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ht="16.5" customHeight="1">
      <c r="A558" s="25"/>
      <c r="B558" s="1"/>
      <c r="C558" s="27"/>
      <c r="D558" s="3"/>
      <c r="E558" s="3"/>
      <c r="F558" s="3"/>
      <c r="G558" s="9"/>
      <c r="H558" s="104"/>
      <c r="I558" s="3"/>
      <c r="J558" s="30"/>
      <c r="K558" s="30"/>
      <c r="L558" s="30"/>
      <c r="M558" s="22"/>
      <c r="N558" s="23"/>
      <c r="O558" s="23"/>
      <c r="P558" s="30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ht="16.5" customHeight="1">
      <c r="A559" s="25"/>
      <c r="B559" s="1"/>
      <c r="C559" s="27"/>
      <c r="D559" s="3"/>
      <c r="E559" s="3"/>
      <c r="F559" s="3"/>
      <c r="G559" s="9"/>
      <c r="H559" s="104"/>
      <c r="I559" s="3"/>
      <c r="J559" s="30"/>
      <c r="K559" s="30"/>
      <c r="L559" s="30"/>
      <c r="M559" s="22"/>
      <c r="N559" s="23"/>
      <c r="O559" s="23"/>
      <c r="P559" s="30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ht="16.5" customHeight="1">
      <c r="A560" s="25"/>
      <c r="B560" s="1"/>
      <c r="C560" s="27"/>
      <c r="D560" s="3"/>
      <c r="E560" s="3"/>
      <c r="F560" s="3"/>
      <c r="G560" s="9"/>
      <c r="H560" s="104"/>
      <c r="I560" s="3"/>
      <c r="J560" s="30"/>
      <c r="K560" s="30"/>
      <c r="L560" s="30"/>
      <c r="M560" s="22"/>
      <c r="N560" s="23"/>
      <c r="O560" s="23"/>
      <c r="P560" s="30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ht="16.5" customHeight="1">
      <c r="A561" s="25"/>
      <c r="B561" s="1"/>
      <c r="C561" s="27"/>
      <c r="D561" s="3"/>
      <c r="E561" s="3"/>
      <c r="F561" s="3"/>
      <c r="G561" s="9"/>
      <c r="H561" s="104"/>
      <c r="I561" s="3"/>
      <c r="J561" s="30"/>
      <c r="K561" s="30"/>
      <c r="L561" s="30"/>
      <c r="M561" s="22"/>
      <c r="N561" s="23"/>
      <c r="O561" s="23"/>
      <c r="P561" s="30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ht="16.5" customHeight="1">
      <c r="A562" s="25"/>
      <c r="B562" s="1"/>
      <c r="C562" s="27"/>
      <c r="D562" s="3"/>
      <c r="E562" s="3"/>
      <c r="F562" s="3"/>
      <c r="G562" s="9"/>
      <c r="H562" s="104"/>
      <c r="I562" s="3"/>
      <c r="J562" s="30"/>
      <c r="K562" s="30"/>
      <c r="L562" s="30"/>
      <c r="M562" s="22"/>
      <c r="N562" s="23"/>
      <c r="O562" s="23"/>
      <c r="P562" s="30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ht="16.5" customHeight="1">
      <c r="A563" s="25"/>
      <c r="B563" s="1"/>
      <c r="C563" s="27"/>
      <c r="D563" s="3"/>
      <c r="E563" s="3"/>
      <c r="F563" s="3"/>
      <c r="G563" s="9"/>
      <c r="H563" s="104"/>
      <c r="I563" s="3"/>
      <c r="J563" s="30"/>
      <c r="K563" s="30"/>
      <c r="L563" s="30"/>
      <c r="M563" s="22"/>
      <c r="N563" s="23"/>
      <c r="O563" s="23"/>
      <c r="P563" s="30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ht="16.5" customHeight="1">
      <c r="A564" s="25"/>
      <c r="B564" s="1"/>
      <c r="C564" s="27"/>
      <c r="D564" s="3"/>
      <c r="E564" s="3"/>
      <c r="F564" s="3"/>
      <c r="G564" s="9"/>
      <c r="H564" s="104"/>
      <c r="I564" s="3"/>
      <c r="J564" s="30"/>
      <c r="K564" s="30"/>
      <c r="L564" s="30"/>
      <c r="M564" s="22"/>
      <c r="N564" s="23"/>
      <c r="O564" s="23"/>
      <c r="P564" s="30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ht="16.5" customHeight="1">
      <c r="A565" s="25"/>
      <c r="B565" s="1"/>
      <c r="C565" s="27"/>
      <c r="D565" s="3"/>
      <c r="E565" s="3"/>
      <c r="F565" s="3"/>
      <c r="G565" s="9"/>
      <c r="H565" s="104"/>
      <c r="I565" s="3"/>
      <c r="J565" s="30"/>
      <c r="K565" s="30"/>
      <c r="L565" s="30"/>
      <c r="M565" s="22"/>
      <c r="N565" s="23"/>
      <c r="O565" s="23"/>
      <c r="P565" s="30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ht="16.5" customHeight="1">
      <c r="A566" s="25"/>
      <c r="B566" s="1"/>
      <c r="C566" s="27"/>
      <c r="D566" s="3"/>
      <c r="E566" s="3"/>
      <c r="F566" s="3"/>
      <c r="G566" s="9"/>
      <c r="H566" s="104"/>
      <c r="I566" s="3"/>
      <c r="J566" s="30"/>
      <c r="K566" s="30"/>
      <c r="L566" s="30"/>
      <c r="M566" s="22"/>
      <c r="N566" s="23"/>
      <c r="O566" s="23"/>
      <c r="P566" s="30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ht="16.5" customHeight="1">
      <c r="A567" s="25"/>
      <c r="B567" s="1"/>
      <c r="C567" s="27"/>
      <c r="D567" s="3"/>
      <c r="E567" s="3"/>
      <c r="F567" s="3"/>
      <c r="G567" s="9"/>
      <c r="H567" s="104"/>
      <c r="I567" s="3"/>
      <c r="J567" s="30"/>
      <c r="K567" s="30"/>
      <c r="L567" s="30"/>
      <c r="M567" s="22"/>
      <c r="N567" s="23"/>
      <c r="O567" s="23"/>
      <c r="P567" s="30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ht="16.5" customHeight="1">
      <c r="A568" s="25"/>
      <c r="B568" s="1"/>
      <c r="C568" s="27"/>
      <c r="D568" s="3"/>
      <c r="E568" s="3"/>
      <c r="F568" s="3"/>
      <c r="G568" s="9"/>
      <c r="H568" s="104"/>
      <c r="I568" s="3"/>
      <c r="J568" s="30"/>
      <c r="K568" s="30"/>
      <c r="L568" s="30"/>
      <c r="M568" s="22"/>
      <c r="N568" s="23"/>
      <c r="O568" s="23"/>
      <c r="P568" s="30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ht="16.5" customHeight="1">
      <c r="A569" s="25"/>
      <c r="B569" s="1"/>
      <c r="C569" s="27"/>
      <c r="D569" s="3"/>
      <c r="E569" s="3"/>
      <c r="F569" s="3"/>
      <c r="G569" s="9"/>
      <c r="H569" s="104"/>
      <c r="I569" s="3"/>
      <c r="J569" s="30"/>
      <c r="K569" s="30"/>
      <c r="L569" s="30"/>
      <c r="M569" s="22"/>
      <c r="N569" s="23"/>
      <c r="O569" s="23"/>
      <c r="P569" s="30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ht="16.5" customHeight="1">
      <c r="A570" s="25"/>
      <c r="B570" s="1"/>
      <c r="C570" s="27"/>
      <c r="D570" s="3"/>
      <c r="E570" s="3"/>
      <c r="F570" s="3"/>
      <c r="G570" s="9"/>
      <c r="H570" s="104"/>
      <c r="I570" s="3"/>
      <c r="J570" s="30"/>
      <c r="K570" s="30"/>
      <c r="L570" s="30"/>
      <c r="M570" s="22"/>
      <c r="N570" s="23"/>
      <c r="O570" s="23"/>
      <c r="P570" s="30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ht="16.5" customHeight="1">
      <c r="A571" s="25"/>
      <c r="B571" s="1"/>
      <c r="C571" s="27"/>
      <c r="D571" s="3"/>
      <c r="E571" s="3"/>
      <c r="F571" s="3"/>
      <c r="G571" s="9"/>
      <c r="H571" s="104"/>
      <c r="I571" s="3"/>
      <c r="J571" s="30"/>
      <c r="K571" s="30"/>
      <c r="L571" s="30"/>
      <c r="M571" s="22"/>
      <c r="N571" s="23"/>
      <c r="O571" s="23"/>
      <c r="P571" s="30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ht="16.5" customHeight="1">
      <c r="A572" s="25"/>
      <c r="B572" s="1"/>
      <c r="C572" s="27"/>
      <c r="D572" s="3"/>
      <c r="E572" s="3"/>
      <c r="F572" s="3"/>
      <c r="G572" s="9"/>
      <c r="H572" s="104"/>
      <c r="I572" s="3"/>
      <c r="J572" s="30"/>
      <c r="K572" s="30"/>
      <c r="L572" s="30"/>
      <c r="M572" s="22"/>
      <c r="N572" s="23"/>
      <c r="O572" s="23"/>
      <c r="P572" s="30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ht="16.5" customHeight="1">
      <c r="A573" s="25"/>
      <c r="B573" s="1"/>
      <c r="C573" s="27"/>
      <c r="D573" s="3"/>
      <c r="E573" s="3"/>
      <c r="F573" s="3"/>
      <c r="G573" s="9"/>
      <c r="H573" s="104"/>
      <c r="I573" s="3"/>
      <c r="J573" s="30"/>
      <c r="K573" s="30"/>
      <c r="L573" s="30"/>
      <c r="M573" s="22"/>
      <c r="N573" s="23"/>
      <c r="O573" s="23"/>
      <c r="P573" s="30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ht="16.5" customHeight="1">
      <c r="A574" s="25"/>
      <c r="B574" s="1"/>
      <c r="C574" s="27"/>
      <c r="D574" s="3"/>
      <c r="E574" s="3"/>
      <c r="F574" s="3"/>
      <c r="G574" s="9"/>
      <c r="H574" s="104"/>
      <c r="I574" s="3"/>
      <c r="J574" s="30"/>
      <c r="K574" s="30"/>
      <c r="L574" s="30"/>
      <c r="M574" s="22"/>
      <c r="N574" s="23"/>
      <c r="O574" s="23"/>
      <c r="P574" s="30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ht="16.5" customHeight="1">
      <c r="A575" s="25"/>
      <c r="B575" s="1"/>
      <c r="C575" s="27"/>
      <c r="D575" s="3"/>
      <c r="E575" s="3"/>
      <c r="F575" s="3"/>
      <c r="G575" s="9"/>
      <c r="H575" s="104"/>
      <c r="I575" s="3"/>
      <c r="J575" s="30"/>
      <c r="K575" s="30"/>
      <c r="L575" s="30"/>
      <c r="M575" s="22"/>
      <c r="N575" s="23"/>
      <c r="O575" s="23"/>
      <c r="P575" s="30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ht="16.5" customHeight="1">
      <c r="A576" s="25"/>
      <c r="B576" s="1"/>
      <c r="C576" s="27"/>
      <c r="D576" s="3"/>
      <c r="E576" s="3"/>
      <c r="F576" s="3"/>
      <c r="G576" s="9"/>
      <c r="H576" s="104"/>
      <c r="I576" s="3"/>
      <c r="J576" s="30"/>
      <c r="K576" s="30"/>
      <c r="L576" s="30"/>
      <c r="M576" s="22"/>
      <c r="N576" s="23"/>
      <c r="O576" s="23"/>
      <c r="P576" s="30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ht="16.5" customHeight="1">
      <c r="A577" s="25"/>
      <c r="B577" s="1"/>
      <c r="C577" s="27"/>
      <c r="D577" s="3"/>
      <c r="E577" s="3"/>
      <c r="F577" s="3"/>
      <c r="G577" s="9"/>
      <c r="H577" s="104"/>
      <c r="I577" s="3"/>
      <c r="J577" s="30"/>
      <c r="K577" s="30"/>
      <c r="L577" s="30"/>
      <c r="M577" s="22"/>
      <c r="N577" s="23"/>
      <c r="O577" s="23"/>
      <c r="P577" s="30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ht="16.5" customHeight="1">
      <c r="A578" s="25"/>
      <c r="B578" s="1"/>
      <c r="C578" s="27"/>
      <c r="D578" s="3"/>
      <c r="E578" s="3"/>
      <c r="F578" s="3"/>
      <c r="G578" s="9"/>
      <c r="H578" s="104"/>
      <c r="I578" s="3"/>
      <c r="J578" s="30"/>
      <c r="K578" s="30"/>
      <c r="L578" s="30"/>
      <c r="M578" s="22"/>
      <c r="N578" s="23"/>
      <c r="O578" s="23"/>
      <c r="P578" s="30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ht="16.5" customHeight="1">
      <c r="A579" s="25"/>
      <c r="B579" s="1"/>
      <c r="C579" s="27"/>
      <c r="D579" s="3"/>
      <c r="E579" s="3"/>
      <c r="F579" s="3"/>
      <c r="G579" s="9"/>
      <c r="H579" s="104"/>
      <c r="I579" s="3"/>
      <c r="J579" s="30"/>
      <c r="K579" s="30"/>
      <c r="L579" s="30"/>
      <c r="M579" s="22"/>
      <c r="N579" s="23"/>
      <c r="O579" s="23"/>
      <c r="P579" s="30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ht="16.5" customHeight="1">
      <c r="A580" s="25"/>
      <c r="B580" s="1"/>
      <c r="C580" s="27"/>
      <c r="D580" s="3"/>
      <c r="E580" s="3"/>
      <c r="F580" s="3"/>
      <c r="G580" s="9"/>
      <c r="H580" s="104"/>
      <c r="I580" s="3"/>
      <c r="J580" s="30"/>
      <c r="K580" s="30"/>
      <c r="L580" s="30"/>
      <c r="M580" s="22"/>
      <c r="N580" s="23"/>
      <c r="O580" s="23"/>
      <c r="P580" s="30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ht="16.5" customHeight="1">
      <c r="A581" s="25"/>
      <c r="B581" s="1"/>
      <c r="C581" s="27"/>
      <c r="D581" s="3"/>
      <c r="E581" s="3"/>
      <c r="F581" s="3"/>
      <c r="G581" s="9"/>
      <c r="H581" s="104"/>
      <c r="I581" s="3"/>
      <c r="J581" s="30"/>
      <c r="K581" s="30"/>
      <c r="L581" s="30"/>
      <c r="M581" s="22"/>
      <c r="N581" s="23"/>
      <c r="O581" s="23"/>
      <c r="P581" s="30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ht="16.5" customHeight="1">
      <c r="A582" s="25"/>
      <c r="B582" s="1"/>
      <c r="C582" s="27"/>
      <c r="D582" s="3"/>
      <c r="E582" s="3"/>
      <c r="F582" s="3"/>
      <c r="G582" s="9"/>
      <c r="H582" s="104"/>
      <c r="I582" s="3"/>
      <c r="J582" s="30"/>
      <c r="K582" s="30"/>
      <c r="L582" s="30"/>
      <c r="M582" s="22"/>
      <c r="N582" s="23"/>
      <c r="O582" s="23"/>
      <c r="P582" s="30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ht="16.5" customHeight="1">
      <c r="A583" s="25"/>
      <c r="B583" s="1"/>
      <c r="C583" s="27"/>
      <c r="D583" s="3"/>
      <c r="E583" s="3"/>
      <c r="F583" s="3"/>
      <c r="G583" s="9"/>
      <c r="H583" s="104"/>
      <c r="I583" s="3"/>
      <c r="J583" s="30"/>
      <c r="K583" s="30"/>
      <c r="L583" s="30"/>
      <c r="M583" s="22"/>
      <c r="N583" s="23"/>
      <c r="O583" s="23"/>
      <c r="P583" s="30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ht="16.5" customHeight="1">
      <c r="A584" s="25"/>
      <c r="B584" s="1"/>
      <c r="C584" s="27"/>
      <c r="D584" s="3"/>
      <c r="E584" s="3"/>
      <c r="F584" s="3"/>
      <c r="G584" s="9"/>
      <c r="H584" s="104"/>
      <c r="I584" s="3"/>
      <c r="J584" s="30"/>
      <c r="K584" s="30"/>
      <c r="L584" s="30"/>
      <c r="M584" s="22"/>
      <c r="N584" s="23"/>
      <c r="O584" s="23"/>
      <c r="P584" s="30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ht="16.5" customHeight="1">
      <c r="A585" s="25"/>
      <c r="B585" s="1"/>
      <c r="C585" s="27"/>
      <c r="D585" s="3"/>
      <c r="E585" s="3"/>
      <c r="F585" s="3"/>
      <c r="G585" s="9"/>
      <c r="H585" s="104"/>
      <c r="I585" s="3"/>
      <c r="J585" s="30"/>
      <c r="K585" s="30"/>
      <c r="L585" s="30"/>
      <c r="M585" s="22"/>
      <c r="N585" s="23"/>
      <c r="O585" s="23"/>
      <c r="P585" s="30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ht="16.5" customHeight="1">
      <c r="A586" s="25"/>
      <c r="B586" s="1"/>
      <c r="C586" s="27"/>
      <c r="D586" s="3"/>
      <c r="E586" s="3"/>
      <c r="F586" s="3"/>
      <c r="G586" s="9"/>
      <c r="H586" s="104"/>
      <c r="I586" s="3"/>
      <c r="J586" s="30"/>
      <c r="K586" s="30"/>
      <c r="L586" s="30"/>
      <c r="M586" s="22"/>
      <c r="N586" s="23"/>
      <c r="O586" s="23"/>
      <c r="P586" s="30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ht="16.5" customHeight="1">
      <c r="A587" s="25"/>
      <c r="B587" s="1"/>
      <c r="C587" s="27"/>
      <c r="D587" s="3"/>
      <c r="E587" s="3"/>
      <c r="F587" s="3"/>
      <c r="G587" s="9"/>
      <c r="H587" s="104"/>
      <c r="I587" s="3"/>
      <c r="J587" s="30"/>
      <c r="K587" s="30"/>
      <c r="L587" s="30"/>
      <c r="M587" s="22"/>
      <c r="N587" s="23"/>
      <c r="O587" s="23"/>
      <c r="P587" s="30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ht="16.5" customHeight="1">
      <c r="A588" s="25"/>
      <c r="B588" s="1"/>
      <c r="C588" s="27"/>
      <c r="D588" s="3"/>
      <c r="E588" s="3"/>
      <c r="F588" s="3"/>
      <c r="G588" s="9"/>
      <c r="H588" s="104"/>
      <c r="I588" s="3"/>
      <c r="J588" s="30"/>
      <c r="K588" s="30"/>
      <c r="L588" s="30"/>
      <c r="M588" s="22"/>
      <c r="N588" s="23"/>
      <c r="O588" s="23"/>
      <c r="P588" s="30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ht="16.5" customHeight="1">
      <c r="A589" s="25"/>
      <c r="B589" s="1"/>
      <c r="C589" s="27"/>
      <c r="D589" s="3"/>
      <c r="E589" s="3"/>
      <c r="F589" s="3"/>
      <c r="G589" s="9"/>
      <c r="H589" s="104"/>
      <c r="I589" s="3"/>
      <c r="J589" s="30"/>
      <c r="K589" s="30"/>
      <c r="L589" s="30"/>
      <c r="M589" s="22"/>
      <c r="N589" s="23"/>
      <c r="O589" s="23"/>
      <c r="P589" s="30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ht="16.5" customHeight="1">
      <c r="A590" s="25"/>
      <c r="B590" s="1"/>
      <c r="C590" s="27"/>
      <c r="D590" s="3"/>
      <c r="E590" s="3"/>
      <c r="F590" s="3"/>
      <c r="G590" s="9"/>
      <c r="H590" s="104"/>
      <c r="I590" s="3"/>
      <c r="J590" s="30"/>
      <c r="K590" s="30"/>
      <c r="L590" s="30"/>
      <c r="M590" s="22"/>
      <c r="N590" s="23"/>
      <c r="O590" s="23"/>
      <c r="P590" s="30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ht="16.5" customHeight="1">
      <c r="A591" s="25"/>
      <c r="B591" s="1"/>
      <c r="C591" s="27"/>
      <c r="D591" s="3"/>
      <c r="E591" s="3"/>
      <c r="F591" s="3"/>
      <c r="G591" s="9"/>
      <c r="H591" s="104"/>
      <c r="I591" s="3"/>
      <c r="J591" s="30"/>
      <c r="K591" s="30"/>
      <c r="L591" s="30"/>
      <c r="M591" s="22"/>
      <c r="N591" s="23"/>
      <c r="O591" s="23"/>
      <c r="P591" s="30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ht="16.5" customHeight="1">
      <c r="A592" s="25"/>
      <c r="B592" s="1"/>
      <c r="C592" s="27"/>
      <c r="D592" s="3"/>
      <c r="E592" s="3"/>
      <c r="F592" s="3"/>
      <c r="G592" s="9"/>
      <c r="H592" s="104"/>
      <c r="I592" s="3"/>
      <c r="J592" s="30"/>
      <c r="K592" s="30"/>
      <c r="L592" s="30"/>
      <c r="M592" s="22"/>
      <c r="N592" s="23"/>
      <c r="O592" s="23"/>
      <c r="P592" s="30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ht="16.5" customHeight="1">
      <c r="A593" s="25"/>
      <c r="B593" s="1"/>
      <c r="C593" s="27"/>
      <c r="D593" s="3"/>
      <c r="E593" s="3"/>
      <c r="F593" s="3"/>
      <c r="G593" s="9"/>
      <c r="H593" s="104"/>
      <c r="I593" s="3"/>
      <c r="J593" s="30"/>
      <c r="K593" s="30"/>
      <c r="L593" s="30"/>
      <c r="M593" s="22"/>
      <c r="N593" s="23"/>
      <c r="O593" s="23"/>
      <c r="P593" s="30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ht="16.5" customHeight="1">
      <c r="A594" s="25"/>
      <c r="B594" s="1"/>
      <c r="C594" s="27"/>
      <c r="D594" s="3"/>
      <c r="E594" s="3"/>
      <c r="F594" s="3"/>
      <c r="G594" s="9"/>
      <c r="H594" s="104"/>
      <c r="I594" s="3"/>
      <c r="J594" s="30"/>
      <c r="K594" s="30"/>
      <c r="L594" s="30"/>
      <c r="M594" s="22"/>
      <c r="N594" s="23"/>
      <c r="O594" s="23"/>
      <c r="P594" s="30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ht="16.5" customHeight="1">
      <c r="A595" s="25"/>
      <c r="B595" s="1"/>
      <c r="C595" s="27"/>
      <c r="D595" s="3"/>
      <c r="E595" s="3"/>
      <c r="F595" s="3"/>
      <c r="G595" s="9"/>
      <c r="H595" s="104"/>
      <c r="I595" s="3"/>
      <c r="J595" s="30"/>
      <c r="K595" s="30"/>
      <c r="L595" s="30"/>
      <c r="M595" s="22"/>
      <c r="N595" s="23"/>
      <c r="O595" s="23"/>
      <c r="P595" s="30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ht="16.5" customHeight="1">
      <c r="A596" s="25"/>
      <c r="B596" s="1"/>
      <c r="C596" s="27"/>
      <c r="D596" s="3"/>
      <c r="E596" s="3"/>
      <c r="F596" s="3"/>
      <c r="G596" s="9"/>
      <c r="H596" s="104"/>
      <c r="I596" s="3"/>
      <c r="J596" s="30"/>
      <c r="K596" s="30"/>
      <c r="L596" s="30"/>
      <c r="M596" s="22"/>
      <c r="N596" s="23"/>
      <c r="O596" s="23"/>
      <c r="P596" s="30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ht="16.5" customHeight="1">
      <c r="A597" s="25"/>
      <c r="B597" s="1"/>
      <c r="C597" s="27"/>
      <c r="D597" s="3"/>
      <c r="E597" s="3"/>
      <c r="F597" s="3"/>
      <c r="G597" s="9"/>
      <c r="H597" s="104"/>
      <c r="I597" s="3"/>
      <c r="J597" s="30"/>
      <c r="K597" s="30"/>
      <c r="L597" s="30"/>
      <c r="M597" s="22"/>
      <c r="N597" s="23"/>
      <c r="O597" s="23"/>
      <c r="P597" s="30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ht="16.5" customHeight="1">
      <c r="A598" s="25"/>
      <c r="B598" s="1"/>
      <c r="C598" s="27"/>
      <c r="D598" s="3"/>
      <c r="E598" s="3"/>
      <c r="F598" s="3"/>
      <c r="G598" s="9"/>
      <c r="H598" s="104"/>
      <c r="I598" s="3"/>
      <c r="J598" s="30"/>
      <c r="K598" s="30"/>
      <c r="L598" s="30"/>
      <c r="M598" s="22"/>
      <c r="N598" s="23"/>
      <c r="O598" s="23"/>
      <c r="P598" s="30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ht="16.5" customHeight="1">
      <c r="A599" s="25"/>
      <c r="B599" s="1"/>
      <c r="C599" s="27"/>
      <c r="D599" s="3"/>
      <c r="E599" s="3"/>
      <c r="F599" s="3"/>
      <c r="G599" s="9"/>
      <c r="H599" s="104"/>
      <c r="I599" s="3"/>
      <c r="J599" s="30"/>
      <c r="K599" s="30"/>
      <c r="L599" s="30"/>
      <c r="M599" s="22"/>
      <c r="N599" s="23"/>
      <c r="O599" s="23"/>
      <c r="P599" s="30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ht="16.5" customHeight="1">
      <c r="A600" s="25"/>
      <c r="B600" s="1"/>
      <c r="C600" s="27"/>
      <c r="D600" s="3"/>
      <c r="E600" s="3"/>
      <c r="F600" s="3"/>
      <c r="G600" s="9"/>
      <c r="H600" s="104"/>
      <c r="I600" s="3"/>
      <c r="J600" s="30"/>
      <c r="K600" s="30"/>
      <c r="L600" s="30"/>
      <c r="M600" s="22"/>
      <c r="N600" s="23"/>
      <c r="O600" s="23"/>
      <c r="P600" s="30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ht="16.5" customHeight="1">
      <c r="A601" s="25"/>
      <c r="B601" s="1"/>
      <c r="C601" s="27"/>
      <c r="D601" s="3"/>
      <c r="E601" s="3"/>
      <c r="F601" s="3"/>
      <c r="G601" s="9"/>
      <c r="H601" s="104"/>
      <c r="I601" s="3"/>
      <c r="J601" s="30"/>
      <c r="K601" s="30"/>
      <c r="L601" s="30"/>
      <c r="M601" s="22"/>
      <c r="N601" s="23"/>
      <c r="O601" s="23"/>
      <c r="P601" s="30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ht="16.5" customHeight="1">
      <c r="A602" s="25"/>
      <c r="B602" s="1"/>
      <c r="C602" s="27"/>
      <c r="D602" s="3"/>
      <c r="E602" s="3"/>
      <c r="F602" s="3"/>
      <c r="G602" s="9"/>
      <c r="H602" s="104"/>
      <c r="I602" s="3"/>
      <c r="J602" s="30"/>
      <c r="K602" s="30"/>
      <c r="L602" s="30"/>
      <c r="M602" s="22"/>
      <c r="N602" s="23"/>
      <c r="O602" s="23"/>
      <c r="P602" s="30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ht="16.5" customHeight="1">
      <c r="A603" s="25"/>
      <c r="B603" s="1"/>
      <c r="C603" s="27"/>
      <c r="D603" s="3"/>
      <c r="E603" s="3"/>
      <c r="F603" s="3"/>
      <c r="G603" s="9"/>
      <c r="H603" s="104"/>
      <c r="I603" s="3"/>
      <c r="J603" s="30"/>
      <c r="K603" s="30"/>
      <c r="L603" s="30"/>
      <c r="M603" s="22"/>
      <c r="N603" s="23"/>
      <c r="O603" s="23"/>
      <c r="P603" s="30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ht="16.5" customHeight="1">
      <c r="A604" s="25"/>
      <c r="B604" s="1"/>
      <c r="C604" s="27"/>
      <c r="D604" s="3"/>
      <c r="E604" s="3"/>
      <c r="F604" s="3"/>
      <c r="G604" s="9"/>
      <c r="H604" s="104"/>
      <c r="I604" s="3"/>
      <c r="J604" s="30"/>
      <c r="K604" s="30"/>
      <c r="L604" s="30"/>
      <c r="M604" s="22"/>
      <c r="N604" s="23"/>
      <c r="O604" s="23"/>
      <c r="P604" s="30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ht="16.5" customHeight="1">
      <c r="A605" s="25"/>
      <c r="B605" s="1"/>
      <c r="C605" s="27"/>
      <c r="D605" s="3"/>
      <c r="E605" s="3"/>
      <c r="F605" s="3"/>
      <c r="G605" s="9"/>
      <c r="H605" s="104"/>
      <c r="I605" s="3"/>
      <c r="J605" s="30"/>
      <c r="K605" s="30"/>
      <c r="L605" s="30"/>
      <c r="M605" s="22"/>
      <c r="N605" s="23"/>
      <c r="O605" s="23"/>
      <c r="P605" s="30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ht="16.5" customHeight="1">
      <c r="A606" s="25"/>
      <c r="B606" s="1"/>
      <c r="C606" s="27"/>
      <c r="D606" s="3"/>
      <c r="E606" s="3"/>
      <c r="F606" s="3"/>
      <c r="G606" s="9"/>
      <c r="H606" s="104"/>
      <c r="I606" s="3"/>
      <c r="J606" s="30"/>
      <c r="K606" s="30"/>
      <c r="L606" s="30"/>
      <c r="M606" s="22"/>
      <c r="N606" s="23"/>
      <c r="O606" s="23"/>
      <c r="P606" s="30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ht="16.5" customHeight="1">
      <c r="A607" s="25"/>
      <c r="B607" s="1"/>
      <c r="C607" s="27"/>
      <c r="D607" s="3"/>
      <c r="E607" s="3"/>
      <c r="F607" s="3"/>
      <c r="G607" s="9"/>
      <c r="H607" s="104"/>
      <c r="I607" s="3"/>
      <c r="J607" s="30"/>
      <c r="K607" s="30"/>
      <c r="L607" s="30"/>
      <c r="M607" s="22"/>
      <c r="N607" s="23"/>
      <c r="O607" s="23"/>
      <c r="P607" s="30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ht="16.5" customHeight="1">
      <c r="A608" s="25"/>
      <c r="B608" s="1"/>
      <c r="C608" s="27"/>
      <c r="D608" s="3"/>
      <c r="E608" s="3"/>
      <c r="F608" s="3"/>
      <c r="G608" s="9"/>
      <c r="H608" s="104"/>
      <c r="I608" s="3"/>
      <c r="J608" s="30"/>
      <c r="K608" s="30"/>
      <c r="L608" s="30"/>
      <c r="M608" s="22"/>
      <c r="N608" s="23"/>
      <c r="O608" s="23"/>
      <c r="P608" s="30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ht="16.5" customHeight="1">
      <c r="A609" s="25"/>
      <c r="B609" s="1"/>
      <c r="C609" s="27"/>
      <c r="D609" s="3"/>
      <c r="E609" s="3"/>
      <c r="F609" s="3"/>
      <c r="G609" s="9"/>
      <c r="H609" s="104"/>
      <c r="I609" s="3"/>
      <c r="J609" s="30"/>
      <c r="K609" s="30"/>
      <c r="L609" s="30"/>
      <c r="M609" s="22"/>
      <c r="N609" s="23"/>
      <c r="O609" s="23"/>
      <c r="P609" s="30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ht="16.5" customHeight="1">
      <c r="A610" s="25"/>
      <c r="B610" s="1"/>
      <c r="C610" s="27"/>
      <c r="D610" s="3"/>
      <c r="E610" s="3"/>
      <c r="F610" s="3"/>
      <c r="G610" s="9"/>
      <c r="H610" s="104"/>
      <c r="I610" s="3"/>
      <c r="J610" s="30"/>
      <c r="K610" s="30"/>
      <c r="L610" s="30"/>
      <c r="M610" s="22"/>
      <c r="N610" s="23"/>
      <c r="O610" s="23"/>
      <c r="P610" s="30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ht="16.5" customHeight="1">
      <c r="A611" s="25"/>
      <c r="B611" s="1"/>
      <c r="C611" s="27"/>
      <c r="D611" s="3"/>
      <c r="E611" s="3"/>
      <c r="F611" s="3"/>
      <c r="G611" s="9"/>
      <c r="H611" s="104"/>
      <c r="I611" s="3"/>
      <c r="J611" s="30"/>
      <c r="K611" s="30"/>
      <c r="L611" s="30"/>
      <c r="M611" s="22"/>
      <c r="N611" s="23"/>
      <c r="O611" s="23"/>
      <c r="P611" s="30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ht="16.5" customHeight="1">
      <c r="A612" s="25"/>
      <c r="B612" s="1"/>
      <c r="C612" s="27"/>
      <c r="D612" s="3"/>
      <c r="E612" s="3"/>
      <c r="F612" s="3"/>
      <c r="G612" s="9"/>
      <c r="H612" s="104"/>
      <c r="I612" s="3"/>
      <c r="J612" s="30"/>
      <c r="K612" s="30"/>
      <c r="L612" s="30"/>
      <c r="M612" s="22"/>
      <c r="N612" s="23"/>
      <c r="O612" s="23"/>
      <c r="P612" s="30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ht="16.5" customHeight="1">
      <c r="A613" s="25"/>
      <c r="B613" s="1"/>
      <c r="C613" s="27"/>
      <c r="D613" s="3"/>
      <c r="E613" s="3"/>
      <c r="F613" s="3"/>
      <c r="G613" s="9"/>
      <c r="H613" s="104"/>
      <c r="I613" s="3"/>
      <c r="J613" s="30"/>
      <c r="K613" s="30"/>
      <c r="L613" s="30"/>
      <c r="M613" s="22"/>
      <c r="N613" s="23"/>
      <c r="O613" s="23"/>
      <c r="P613" s="30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ht="16.5" customHeight="1">
      <c r="A614" s="25"/>
      <c r="B614" s="1"/>
      <c r="C614" s="27"/>
      <c r="D614" s="3"/>
      <c r="E614" s="3"/>
      <c r="F614" s="3"/>
      <c r="G614" s="9"/>
      <c r="H614" s="104"/>
      <c r="I614" s="3"/>
      <c r="J614" s="30"/>
      <c r="K614" s="30"/>
      <c r="L614" s="30"/>
      <c r="M614" s="22"/>
      <c r="N614" s="23"/>
      <c r="O614" s="23"/>
      <c r="P614" s="30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ht="16.5" customHeight="1">
      <c r="A615" s="25"/>
      <c r="B615" s="1"/>
      <c r="C615" s="27"/>
      <c r="D615" s="3"/>
      <c r="E615" s="3"/>
      <c r="F615" s="3"/>
      <c r="G615" s="9"/>
      <c r="H615" s="104"/>
      <c r="I615" s="3"/>
      <c r="J615" s="30"/>
      <c r="K615" s="30"/>
      <c r="L615" s="30"/>
      <c r="M615" s="22"/>
      <c r="N615" s="23"/>
      <c r="O615" s="23"/>
      <c r="P615" s="30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ht="16.5" customHeight="1">
      <c r="A616" s="25"/>
      <c r="B616" s="1"/>
      <c r="C616" s="27"/>
      <c r="D616" s="3"/>
      <c r="E616" s="3"/>
      <c r="F616" s="3"/>
      <c r="G616" s="9"/>
      <c r="H616" s="104"/>
      <c r="I616" s="3"/>
      <c r="J616" s="30"/>
      <c r="K616" s="30"/>
      <c r="L616" s="30"/>
      <c r="M616" s="22"/>
      <c r="N616" s="23"/>
      <c r="O616" s="23"/>
      <c r="P616" s="30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ht="16.5" customHeight="1">
      <c r="A617" s="25"/>
      <c r="B617" s="1"/>
      <c r="C617" s="27"/>
      <c r="D617" s="3"/>
      <c r="E617" s="3"/>
      <c r="F617" s="3"/>
      <c r="G617" s="9"/>
      <c r="H617" s="104"/>
      <c r="I617" s="3"/>
      <c r="J617" s="30"/>
      <c r="K617" s="30"/>
      <c r="L617" s="30"/>
      <c r="M617" s="22"/>
      <c r="N617" s="23"/>
      <c r="O617" s="23"/>
      <c r="P617" s="30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ht="16.5" customHeight="1">
      <c r="A618" s="25"/>
      <c r="B618" s="1"/>
      <c r="C618" s="27"/>
      <c r="D618" s="3"/>
      <c r="E618" s="3"/>
      <c r="F618" s="3"/>
      <c r="G618" s="9"/>
      <c r="H618" s="104"/>
      <c r="I618" s="3"/>
      <c r="J618" s="30"/>
      <c r="K618" s="30"/>
      <c r="L618" s="30"/>
      <c r="M618" s="22"/>
      <c r="N618" s="23"/>
      <c r="O618" s="23"/>
      <c r="P618" s="30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ht="16.5" customHeight="1">
      <c r="A619" s="25"/>
      <c r="B619" s="1"/>
      <c r="C619" s="27"/>
      <c r="D619" s="3"/>
      <c r="E619" s="3"/>
      <c r="F619" s="3"/>
      <c r="G619" s="9"/>
      <c r="H619" s="104"/>
      <c r="I619" s="3"/>
      <c r="J619" s="30"/>
      <c r="K619" s="30"/>
      <c r="L619" s="30"/>
      <c r="M619" s="22"/>
      <c r="N619" s="23"/>
      <c r="O619" s="23"/>
      <c r="P619" s="30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ht="16.5" customHeight="1">
      <c r="A620" s="25"/>
      <c r="B620" s="1"/>
      <c r="C620" s="27"/>
      <c r="D620" s="3"/>
      <c r="E620" s="3"/>
      <c r="F620" s="3"/>
      <c r="G620" s="9"/>
      <c r="H620" s="104"/>
      <c r="I620" s="3"/>
      <c r="J620" s="30"/>
      <c r="K620" s="30"/>
      <c r="L620" s="30"/>
      <c r="M620" s="22"/>
      <c r="N620" s="23"/>
      <c r="O620" s="23"/>
      <c r="P620" s="30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ht="16.5" customHeight="1">
      <c r="A621" s="25"/>
      <c r="B621" s="1"/>
      <c r="C621" s="27"/>
      <c r="D621" s="3"/>
      <c r="E621" s="3"/>
      <c r="F621" s="3"/>
      <c r="G621" s="9"/>
      <c r="H621" s="104"/>
      <c r="I621" s="3"/>
      <c r="J621" s="30"/>
      <c r="K621" s="30"/>
      <c r="L621" s="30"/>
      <c r="M621" s="22"/>
      <c r="N621" s="23"/>
      <c r="O621" s="23"/>
      <c r="P621" s="30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ht="16.5" customHeight="1">
      <c r="A622" s="25"/>
      <c r="B622" s="1"/>
      <c r="C622" s="27"/>
      <c r="D622" s="3"/>
      <c r="E622" s="3"/>
      <c r="F622" s="3"/>
      <c r="G622" s="9"/>
      <c r="H622" s="104"/>
      <c r="I622" s="3"/>
      <c r="J622" s="30"/>
      <c r="K622" s="30"/>
      <c r="L622" s="30"/>
      <c r="M622" s="22"/>
      <c r="N622" s="23"/>
      <c r="O622" s="23"/>
      <c r="P622" s="30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ht="16.5" customHeight="1">
      <c r="A623" s="25"/>
      <c r="B623" s="1"/>
      <c r="C623" s="27"/>
      <c r="D623" s="3"/>
      <c r="E623" s="3"/>
      <c r="F623" s="3"/>
      <c r="G623" s="9"/>
      <c r="H623" s="104"/>
      <c r="I623" s="3"/>
      <c r="J623" s="30"/>
      <c r="K623" s="30"/>
      <c r="L623" s="30"/>
      <c r="M623" s="22"/>
      <c r="N623" s="23"/>
      <c r="O623" s="23"/>
      <c r="P623" s="30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ht="16.5" customHeight="1">
      <c r="A624" s="25"/>
      <c r="B624" s="1"/>
      <c r="C624" s="27"/>
      <c r="D624" s="3"/>
      <c r="E624" s="3"/>
      <c r="F624" s="3"/>
      <c r="G624" s="9"/>
      <c r="H624" s="104"/>
      <c r="I624" s="3"/>
      <c r="J624" s="30"/>
      <c r="K624" s="30"/>
      <c r="L624" s="30"/>
      <c r="M624" s="22"/>
      <c r="N624" s="23"/>
      <c r="O624" s="23"/>
      <c r="P624" s="30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ht="16.5" customHeight="1">
      <c r="A625" s="25"/>
      <c r="B625" s="1"/>
      <c r="C625" s="27"/>
      <c r="D625" s="3"/>
      <c r="E625" s="3"/>
      <c r="F625" s="3"/>
      <c r="G625" s="9"/>
      <c r="H625" s="104"/>
      <c r="I625" s="3"/>
      <c r="J625" s="30"/>
      <c r="K625" s="30"/>
      <c r="L625" s="30"/>
      <c r="M625" s="22"/>
      <c r="N625" s="23"/>
      <c r="O625" s="23"/>
      <c r="P625" s="30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ht="16.5" customHeight="1">
      <c r="A626" s="25"/>
      <c r="B626" s="1"/>
      <c r="C626" s="27"/>
      <c r="D626" s="3"/>
      <c r="E626" s="3"/>
      <c r="F626" s="3"/>
      <c r="G626" s="9"/>
      <c r="H626" s="104"/>
      <c r="I626" s="3"/>
      <c r="J626" s="30"/>
      <c r="K626" s="30"/>
      <c r="L626" s="30"/>
      <c r="M626" s="22"/>
      <c r="N626" s="23"/>
      <c r="O626" s="23"/>
      <c r="P626" s="30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ht="16.5" customHeight="1">
      <c r="A627" s="25"/>
      <c r="B627" s="1"/>
      <c r="C627" s="27"/>
      <c r="D627" s="3"/>
      <c r="E627" s="3"/>
      <c r="F627" s="3"/>
      <c r="G627" s="9"/>
      <c r="H627" s="104"/>
      <c r="I627" s="3"/>
      <c r="J627" s="30"/>
      <c r="K627" s="30"/>
      <c r="L627" s="30"/>
      <c r="M627" s="22"/>
      <c r="N627" s="23"/>
      <c r="O627" s="23"/>
      <c r="P627" s="30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ht="16.5" customHeight="1">
      <c r="A628" s="25"/>
      <c r="B628" s="1"/>
      <c r="C628" s="27"/>
      <c r="D628" s="3"/>
      <c r="E628" s="3"/>
      <c r="F628" s="3"/>
      <c r="G628" s="9"/>
      <c r="H628" s="104"/>
      <c r="I628" s="3"/>
      <c r="J628" s="30"/>
      <c r="K628" s="30"/>
      <c r="L628" s="30"/>
      <c r="M628" s="22"/>
      <c r="N628" s="23"/>
      <c r="O628" s="23"/>
      <c r="P628" s="30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ht="16.5" customHeight="1">
      <c r="A629" s="25"/>
      <c r="B629" s="1"/>
      <c r="C629" s="27"/>
      <c r="D629" s="3"/>
      <c r="E629" s="3"/>
      <c r="F629" s="3"/>
      <c r="G629" s="9"/>
      <c r="H629" s="104"/>
      <c r="I629" s="3"/>
      <c r="J629" s="30"/>
      <c r="K629" s="30"/>
      <c r="L629" s="30"/>
      <c r="M629" s="22"/>
      <c r="N629" s="23"/>
      <c r="O629" s="23"/>
      <c r="P629" s="30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ht="16.5" customHeight="1">
      <c r="A630" s="25"/>
      <c r="B630" s="1"/>
      <c r="C630" s="27"/>
      <c r="D630" s="3"/>
      <c r="E630" s="3"/>
      <c r="F630" s="3"/>
      <c r="G630" s="9"/>
      <c r="H630" s="104"/>
      <c r="I630" s="3"/>
      <c r="J630" s="30"/>
      <c r="K630" s="30"/>
      <c r="L630" s="30"/>
      <c r="M630" s="22"/>
      <c r="N630" s="23"/>
      <c r="O630" s="23"/>
      <c r="P630" s="30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ht="16.5" customHeight="1">
      <c r="A631" s="25"/>
      <c r="B631" s="1"/>
      <c r="C631" s="27"/>
      <c r="D631" s="3"/>
      <c r="E631" s="3"/>
      <c r="F631" s="3"/>
      <c r="G631" s="9"/>
      <c r="H631" s="104"/>
      <c r="I631" s="3"/>
      <c r="J631" s="30"/>
      <c r="K631" s="30"/>
      <c r="L631" s="30"/>
      <c r="M631" s="22"/>
      <c r="N631" s="23"/>
      <c r="O631" s="23"/>
      <c r="P631" s="30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ht="16.5" customHeight="1">
      <c r="A632" s="25"/>
      <c r="B632" s="1"/>
      <c r="C632" s="27"/>
      <c r="D632" s="3"/>
      <c r="E632" s="3"/>
      <c r="F632" s="3"/>
      <c r="G632" s="9"/>
      <c r="H632" s="104"/>
      <c r="I632" s="3"/>
      <c r="J632" s="30"/>
      <c r="K632" s="30"/>
      <c r="L632" s="30"/>
      <c r="M632" s="22"/>
      <c r="N632" s="23"/>
      <c r="O632" s="23"/>
      <c r="P632" s="30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ht="16.5" customHeight="1">
      <c r="A633" s="25"/>
      <c r="B633" s="1"/>
      <c r="C633" s="27"/>
      <c r="D633" s="3"/>
      <c r="E633" s="3"/>
      <c r="F633" s="3"/>
      <c r="G633" s="9"/>
      <c r="H633" s="104"/>
      <c r="I633" s="3"/>
      <c r="J633" s="30"/>
      <c r="K633" s="30"/>
      <c r="L633" s="30"/>
      <c r="M633" s="22"/>
      <c r="N633" s="23"/>
      <c r="O633" s="23"/>
      <c r="P633" s="30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ht="16.5" customHeight="1">
      <c r="A634" s="25"/>
      <c r="B634" s="1"/>
      <c r="C634" s="27"/>
      <c r="D634" s="3"/>
      <c r="E634" s="3"/>
      <c r="F634" s="3"/>
      <c r="G634" s="9"/>
      <c r="H634" s="104"/>
      <c r="I634" s="3"/>
      <c r="J634" s="30"/>
      <c r="K634" s="30"/>
      <c r="L634" s="30"/>
      <c r="M634" s="22"/>
      <c r="N634" s="23"/>
      <c r="O634" s="23"/>
      <c r="P634" s="30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ht="16.5" customHeight="1">
      <c r="A635" s="25"/>
      <c r="B635" s="1"/>
      <c r="C635" s="27"/>
      <c r="D635" s="3"/>
      <c r="E635" s="3"/>
      <c r="F635" s="3"/>
      <c r="G635" s="9"/>
      <c r="H635" s="104"/>
      <c r="I635" s="3"/>
      <c r="J635" s="30"/>
      <c r="K635" s="30"/>
      <c r="L635" s="30"/>
      <c r="M635" s="22"/>
      <c r="N635" s="23"/>
      <c r="O635" s="23"/>
      <c r="P635" s="30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ht="16.5" customHeight="1">
      <c r="A636" s="25"/>
      <c r="B636" s="1"/>
      <c r="C636" s="27"/>
      <c r="D636" s="3"/>
      <c r="E636" s="3"/>
      <c r="F636" s="3"/>
      <c r="G636" s="9"/>
      <c r="H636" s="104"/>
      <c r="I636" s="3"/>
      <c r="J636" s="30"/>
      <c r="K636" s="30"/>
      <c r="L636" s="30"/>
      <c r="M636" s="22"/>
      <c r="N636" s="23"/>
      <c r="O636" s="23"/>
      <c r="P636" s="30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ht="16.5" customHeight="1">
      <c r="A637" s="25"/>
      <c r="B637" s="1"/>
      <c r="C637" s="27"/>
      <c r="D637" s="3"/>
      <c r="E637" s="3"/>
      <c r="F637" s="3"/>
      <c r="G637" s="9"/>
      <c r="H637" s="104"/>
      <c r="I637" s="3"/>
      <c r="J637" s="30"/>
      <c r="K637" s="30"/>
      <c r="L637" s="30"/>
      <c r="M637" s="22"/>
      <c r="N637" s="23"/>
      <c r="O637" s="23"/>
      <c r="P637" s="30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ht="16.5" customHeight="1">
      <c r="A638" s="25"/>
      <c r="B638" s="1"/>
      <c r="C638" s="27"/>
      <c r="D638" s="3"/>
      <c r="E638" s="3"/>
      <c r="F638" s="3"/>
      <c r="G638" s="9"/>
      <c r="H638" s="104"/>
      <c r="I638" s="3"/>
      <c r="J638" s="30"/>
      <c r="K638" s="30"/>
      <c r="L638" s="30"/>
      <c r="M638" s="22"/>
      <c r="N638" s="23"/>
      <c r="O638" s="23"/>
      <c r="P638" s="30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ht="16.5" customHeight="1">
      <c r="A639" s="25"/>
      <c r="B639" s="1"/>
      <c r="C639" s="27"/>
      <c r="D639" s="3"/>
      <c r="E639" s="3"/>
      <c r="F639" s="3"/>
      <c r="G639" s="9"/>
      <c r="H639" s="104"/>
      <c r="I639" s="3"/>
      <c r="J639" s="30"/>
      <c r="K639" s="30"/>
      <c r="L639" s="30"/>
      <c r="M639" s="22"/>
      <c r="N639" s="23"/>
      <c r="O639" s="23"/>
      <c r="P639" s="30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ht="16.5" customHeight="1">
      <c r="A640" s="25"/>
      <c r="B640" s="1"/>
      <c r="C640" s="27"/>
      <c r="D640" s="3"/>
      <c r="E640" s="3"/>
      <c r="F640" s="3"/>
      <c r="G640" s="9"/>
      <c r="H640" s="104"/>
      <c r="I640" s="3"/>
      <c r="J640" s="30"/>
      <c r="K640" s="30"/>
      <c r="L640" s="30"/>
      <c r="M640" s="22"/>
      <c r="N640" s="23"/>
      <c r="O640" s="23"/>
      <c r="P640" s="30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ht="16.5" customHeight="1">
      <c r="A641" s="25"/>
      <c r="B641" s="1"/>
      <c r="C641" s="27"/>
      <c r="D641" s="3"/>
      <c r="E641" s="3"/>
      <c r="F641" s="3"/>
      <c r="G641" s="9"/>
      <c r="H641" s="104"/>
      <c r="I641" s="3"/>
      <c r="J641" s="30"/>
      <c r="K641" s="30"/>
      <c r="L641" s="30"/>
      <c r="M641" s="22"/>
      <c r="N641" s="23"/>
      <c r="O641" s="23"/>
      <c r="P641" s="30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ht="16.5" customHeight="1">
      <c r="A642" s="25"/>
      <c r="B642" s="1"/>
      <c r="C642" s="27"/>
      <c r="D642" s="3"/>
      <c r="E642" s="3"/>
      <c r="F642" s="3"/>
      <c r="G642" s="9"/>
      <c r="H642" s="104"/>
      <c r="I642" s="3"/>
      <c r="J642" s="30"/>
      <c r="K642" s="30"/>
      <c r="L642" s="30"/>
      <c r="M642" s="22"/>
      <c r="N642" s="23"/>
      <c r="O642" s="23"/>
      <c r="P642" s="30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ht="16.5" customHeight="1">
      <c r="A643" s="25"/>
      <c r="B643" s="1"/>
      <c r="C643" s="27"/>
      <c r="D643" s="3"/>
      <c r="E643" s="3"/>
      <c r="F643" s="3"/>
      <c r="G643" s="9"/>
      <c r="H643" s="104"/>
      <c r="I643" s="3"/>
      <c r="J643" s="30"/>
      <c r="K643" s="30"/>
      <c r="L643" s="30"/>
      <c r="M643" s="22"/>
      <c r="N643" s="23"/>
      <c r="O643" s="23"/>
      <c r="P643" s="30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ht="16.5" customHeight="1">
      <c r="A644" s="25"/>
      <c r="B644" s="1"/>
      <c r="C644" s="27"/>
      <c r="D644" s="3"/>
      <c r="E644" s="3"/>
      <c r="F644" s="3"/>
      <c r="G644" s="9"/>
      <c r="H644" s="104"/>
      <c r="I644" s="3"/>
      <c r="J644" s="30"/>
      <c r="K644" s="30"/>
      <c r="L644" s="30"/>
      <c r="M644" s="22"/>
      <c r="N644" s="23"/>
      <c r="O644" s="23"/>
      <c r="P644" s="30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ht="16.5" customHeight="1">
      <c r="A645" s="25"/>
      <c r="B645" s="1"/>
      <c r="C645" s="27"/>
      <c r="D645" s="3"/>
      <c r="E645" s="3"/>
      <c r="F645" s="3"/>
      <c r="G645" s="9"/>
      <c r="H645" s="104"/>
      <c r="I645" s="3"/>
      <c r="J645" s="30"/>
      <c r="K645" s="30"/>
      <c r="L645" s="30"/>
      <c r="M645" s="22"/>
      <c r="N645" s="23"/>
      <c r="O645" s="23"/>
      <c r="P645" s="30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ht="16.5" customHeight="1">
      <c r="A646" s="25"/>
      <c r="B646" s="1"/>
      <c r="C646" s="27"/>
      <c r="D646" s="3"/>
      <c r="E646" s="3"/>
      <c r="F646" s="3"/>
      <c r="G646" s="9"/>
      <c r="H646" s="104"/>
      <c r="I646" s="3"/>
      <c r="J646" s="30"/>
      <c r="K646" s="30"/>
      <c r="L646" s="30"/>
      <c r="M646" s="22"/>
      <c r="N646" s="23"/>
      <c r="O646" s="23"/>
      <c r="P646" s="30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ht="16.5" customHeight="1">
      <c r="A647" s="25"/>
      <c r="B647" s="1"/>
      <c r="C647" s="27"/>
      <c r="D647" s="3"/>
      <c r="E647" s="3"/>
      <c r="F647" s="3"/>
      <c r="G647" s="9"/>
      <c r="H647" s="104"/>
      <c r="I647" s="3"/>
      <c r="J647" s="30"/>
      <c r="K647" s="30"/>
      <c r="L647" s="30"/>
      <c r="M647" s="22"/>
      <c r="N647" s="23"/>
      <c r="O647" s="23"/>
      <c r="P647" s="30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ht="16.5" customHeight="1">
      <c r="A648" s="25"/>
      <c r="B648" s="1"/>
      <c r="C648" s="27"/>
      <c r="D648" s="3"/>
      <c r="E648" s="3"/>
      <c r="F648" s="3"/>
      <c r="G648" s="9"/>
      <c r="H648" s="104"/>
      <c r="I648" s="3"/>
      <c r="J648" s="30"/>
      <c r="K648" s="30"/>
      <c r="L648" s="30"/>
      <c r="M648" s="22"/>
      <c r="N648" s="23"/>
      <c r="O648" s="23"/>
      <c r="P648" s="30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ht="16.5" customHeight="1">
      <c r="A649" s="25"/>
      <c r="B649" s="1"/>
      <c r="C649" s="27"/>
      <c r="D649" s="3"/>
      <c r="E649" s="3"/>
      <c r="F649" s="3"/>
      <c r="G649" s="9"/>
      <c r="H649" s="104"/>
      <c r="I649" s="3"/>
      <c r="J649" s="30"/>
      <c r="K649" s="30"/>
      <c r="L649" s="30"/>
      <c r="M649" s="22"/>
      <c r="N649" s="23"/>
      <c r="O649" s="23"/>
      <c r="P649" s="30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ht="16.5" customHeight="1">
      <c r="A650" s="25"/>
      <c r="B650" s="1"/>
      <c r="C650" s="27"/>
      <c r="D650" s="3"/>
      <c r="E650" s="3"/>
      <c r="F650" s="3"/>
      <c r="G650" s="9"/>
      <c r="H650" s="104"/>
      <c r="I650" s="3"/>
      <c r="J650" s="30"/>
      <c r="K650" s="30"/>
      <c r="L650" s="30"/>
      <c r="M650" s="22"/>
      <c r="N650" s="23"/>
      <c r="O650" s="23"/>
      <c r="P650" s="30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ht="16.5" customHeight="1">
      <c r="A651" s="25"/>
      <c r="B651" s="1"/>
      <c r="C651" s="27"/>
      <c r="D651" s="3"/>
      <c r="E651" s="3"/>
      <c r="F651" s="3"/>
      <c r="G651" s="9"/>
      <c r="H651" s="104"/>
      <c r="I651" s="3"/>
      <c r="J651" s="30"/>
      <c r="K651" s="30"/>
      <c r="L651" s="30"/>
      <c r="M651" s="22"/>
      <c r="N651" s="23"/>
      <c r="O651" s="23"/>
      <c r="P651" s="30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ht="16.5" customHeight="1">
      <c r="A652" s="25"/>
      <c r="B652" s="1"/>
      <c r="C652" s="27"/>
      <c r="D652" s="3"/>
      <c r="E652" s="3"/>
      <c r="F652" s="3"/>
      <c r="G652" s="9"/>
      <c r="H652" s="104"/>
      <c r="I652" s="3"/>
      <c r="J652" s="30"/>
      <c r="K652" s="30"/>
      <c r="L652" s="30"/>
      <c r="M652" s="22"/>
      <c r="N652" s="23"/>
      <c r="O652" s="23"/>
      <c r="P652" s="30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ht="16.5" customHeight="1">
      <c r="A653" s="25"/>
      <c r="B653" s="1"/>
      <c r="C653" s="27"/>
      <c r="D653" s="3"/>
      <c r="E653" s="3"/>
      <c r="F653" s="3"/>
      <c r="G653" s="9"/>
      <c r="H653" s="104"/>
      <c r="I653" s="3"/>
      <c r="J653" s="30"/>
      <c r="K653" s="30"/>
      <c r="L653" s="30"/>
      <c r="M653" s="22"/>
      <c r="N653" s="23"/>
      <c r="O653" s="23"/>
      <c r="P653" s="30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ht="16.5" customHeight="1">
      <c r="A654" s="25"/>
      <c r="B654" s="1"/>
      <c r="C654" s="27"/>
      <c r="D654" s="3"/>
      <c r="E654" s="3"/>
      <c r="F654" s="3"/>
      <c r="G654" s="9"/>
      <c r="H654" s="104"/>
      <c r="I654" s="3"/>
      <c r="J654" s="30"/>
      <c r="K654" s="30"/>
      <c r="L654" s="30"/>
      <c r="M654" s="22"/>
      <c r="N654" s="23"/>
      <c r="O654" s="23"/>
      <c r="P654" s="30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ht="16.5" customHeight="1">
      <c r="A655" s="25"/>
      <c r="B655" s="1"/>
      <c r="C655" s="27"/>
      <c r="D655" s="3"/>
      <c r="E655" s="3"/>
      <c r="F655" s="3"/>
      <c r="G655" s="9"/>
      <c r="H655" s="104"/>
      <c r="I655" s="3"/>
      <c r="J655" s="30"/>
      <c r="K655" s="30"/>
      <c r="L655" s="30"/>
      <c r="M655" s="22"/>
      <c r="N655" s="23"/>
      <c r="O655" s="23"/>
      <c r="P655" s="30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ht="16.5" customHeight="1">
      <c r="A656" s="25"/>
      <c r="B656" s="1"/>
      <c r="C656" s="27"/>
      <c r="D656" s="3"/>
      <c r="E656" s="3"/>
      <c r="F656" s="3"/>
      <c r="G656" s="9"/>
      <c r="H656" s="104"/>
      <c r="I656" s="3"/>
      <c r="J656" s="30"/>
      <c r="K656" s="30"/>
      <c r="L656" s="30"/>
      <c r="M656" s="22"/>
      <c r="N656" s="23"/>
      <c r="O656" s="23"/>
      <c r="P656" s="30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ht="16.5" customHeight="1">
      <c r="A657" s="25"/>
      <c r="B657" s="1"/>
      <c r="C657" s="27"/>
      <c r="D657" s="3"/>
      <c r="E657" s="3"/>
      <c r="F657" s="3"/>
      <c r="G657" s="9"/>
      <c r="H657" s="104"/>
      <c r="I657" s="3"/>
      <c r="J657" s="30"/>
      <c r="K657" s="30"/>
      <c r="L657" s="30"/>
      <c r="M657" s="22"/>
      <c r="N657" s="23"/>
      <c r="O657" s="23"/>
      <c r="P657" s="30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ht="16.5" customHeight="1">
      <c r="A658" s="25"/>
      <c r="B658" s="1"/>
      <c r="C658" s="27"/>
      <c r="D658" s="3"/>
      <c r="E658" s="3"/>
      <c r="F658" s="3"/>
      <c r="G658" s="9"/>
      <c r="H658" s="104"/>
      <c r="I658" s="3"/>
      <c r="J658" s="30"/>
      <c r="K658" s="30"/>
      <c r="L658" s="30"/>
      <c r="M658" s="22"/>
      <c r="N658" s="23"/>
      <c r="O658" s="23"/>
      <c r="P658" s="30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ht="16.5" customHeight="1">
      <c r="A659" s="25"/>
      <c r="B659" s="1"/>
      <c r="C659" s="27"/>
      <c r="D659" s="3"/>
      <c r="E659" s="3"/>
      <c r="F659" s="3"/>
      <c r="G659" s="9"/>
      <c r="H659" s="104"/>
      <c r="I659" s="3"/>
      <c r="J659" s="30"/>
      <c r="K659" s="30"/>
      <c r="L659" s="30"/>
      <c r="M659" s="22"/>
      <c r="N659" s="23"/>
      <c r="O659" s="23"/>
      <c r="P659" s="30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ht="16.5" customHeight="1">
      <c r="A660" s="25"/>
      <c r="B660" s="1"/>
      <c r="C660" s="27"/>
      <c r="D660" s="3"/>
      <c r="E660" s="3"/>
      <c r="F660" s="3"/>
      <c r="G660" s="9"/>
      <c r="H660" s="104"/>
      <c r="I660" s="3"/>
      <c r="J660" s="30"/>
      <c r="K660" s="30"/>
      <c r="L660" s="30"/>
      <c r="M660" s="22"/>
      <c r="N660" s="23"/>
      <c r="O660" s="23"/>
      <c r="P660" s="30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ht="16.5" customHeight="1">
      <c r="A661" s="25"/>
      <c r="B661" s="1"/>
      <c r="C661" s="27"/>
      <c r="D661" s="3"/>
      <c r="E661" s="3"/>
      <c r="F661" s="3"/>
      <c r="G661" s="9"/>
      <c r="H661" s="104"/>
      <c r="I661" s="3"/>
      <c r="J661" s="30"/>
      <c r="K661" s="30"/>
      <c r="L661" s="30"/>
      <c r="M661" s="22"/>
      <c r="N661" s="23"/>
      <c r="O661" s="23"/>
      <c r="P661" s="30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ht="16.5" customHeight="1">
      <c r="A662" s="25"/>
      <c r="B662" s="1"/>
      <c r="C662" s="27"/>
      <c r="D662" s="3"/>
      <c r="E662" s="3"/>
      <c r="F662" s="3"/>
      <c r="G662" s="9"/>
      <c r="H662" s="104"/>
      <c r="I662" s="3"/>
      <c r="J662" s="30"/>
      <c r="K662" s="30"/>
      <c r="L662" s="30"/>
      <c r="M662" s="22"/>
      <c r="N662" s="23"/>
      <c r="O662" s="23"/>
      <c r="P662" s="30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ht="16.5" customHeight="1">
      <c r="A663" s="25"/>
      <c r="B663" s="1"/>
      <c r="C663" s="27"/>
      <c r="D663" s="3"/>
      <c r="E663" s="3"/>
      <c r="F663" s="3"/>
      <c r="G663" s="9"/>
      <c r="H663" s="104"/>
      <c r="I663" s="3"/>
      <c r="J663" s="30"/>
      <c r="K663" s="30"/>
      <c r="L663" s="30"/>
      <c r="M663" s="22"/>
      <c r="N663" s="23"/>
      <c r="O663" s="23"/>
      <c r="P663" s="30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ht="16.5" customHeight="1">
      <c r="A664" s="25"/>
      <c r="B664" s="1"/>
      <c r="C664" s="27"/>
      <c r="D664" s="3"/>
      <c r="E664" s="3"/>
      <c r="F664" s="3"/>
      <c r="G664" s="9"/>
      <c r="H664" s="104"/>
      <c r="I664" s="3"/>
      <c r="J664" s="30"/>
      <c r="K664" s="30"/>
      <c r="L664" s="30"/>
      <c r="M664" s="22"/>
      <c r="N664" s="23"/>
      <c r="O664" s="23"/>
      <c r="P664" s="30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ht="16.5" customHeight="1">
      <c r="A665" s="25"/>
      <c r="B665" s="1"/>
      <c r="C665" s="27"/>
      <c r="D665" s="3"/>
      <c r="E665" s="3"/>
      <c r="F665" s="3"/>
      <c r="G665" s="9"/>
      <c r="H665" s="104"/>
      <c r="I665" s="3"/>
      <c r="J665" s="30"/>
      <c r="K665" s="30"/>
      <c r="L665" s="30"/>
      <c r="M665" s="22"/>
      <c r="N665" s="23"/>
      <c r="O665" s="23"/>
      <c r="P665" s="30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ht="16.5" customHeight="1">
      <c r="A666" s="25"/>
      <c r="B666" s="1"/>
      <c r="C666" s="27"/>
      <c r="D666" s="3"/>
      <c r="E666" s="3"/>
      <c r="F666" s="3"/>
      <c r="G666" s="9"/>
      <c r="H666" s="104"/>
      <c r="I666" s="3"/>
      <c r="J666" s="30"/>
      <c r="K666" s="30"/>
      <c r="L666" s="30"/>
      <c r="M666" s="22"/>
      <c r="N666" s="23"/>
      <c r="O666" s="23"/>
      <c r="P666" s="30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ht="16.5" customHeight="1">
      <c r="A667" s="25"/>
      <c r="B667" s="1"/>
      <c r="C667" s="27"/>
      <c r="D667" s="3"/>
      <c r="E667" s="3"/>
      <c r="F667" s="3"/>
      <c r="G667" s="9"/>
      <c r="H667" s="104"/>
      <c r="I667" s="3"/>
      <c r="J667" s="30"/>
      <c r="K667" s="30"/>
      <c r="L667" s="30"/>
      <c r="M667" s="22"/>
      <c r="N667" s="23"/>
      <c r="O667" s="23"/>
      <c r="P667" s="30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ht="16.5" customHeight="1">
      <c r="A668" s="25"/>
      <c r="B668" s="1"/>
      <c r="C668" s="27"/>
      <c r="D668" s="3"/>
      <c r="E668" s="3"/>
      <c r="F668" s="3"/>
      <c r="G668" s="9"/>
      <c r="H668" s="104"/>
      <c r="I668" s="3"/>
      <c r="J668" s="30"/>
      <c r="K668" s="30"/>
      <c r="L668" s="30"/>
      <c r="M668" s="22"/>
      <c r="N668" s="23"/>
      <c r="O668" s="23"/>
      <c r="P668" s="30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ht="16.5" customHeight="1">
      <c r="A669" s="25"/>
      <c r="B669" s="1"/>
      <c r="C669" s="27"/>
      <c r="D669" s="3"/>
      <c r="E669" s="3"/>
      <c r="F669" s="3"/>
      <c r="G669" s="9"/>
      <c r="H669" s="104"/>
      <c r="I669" s="3"/>
      <c r="J669" s="30"/>
      <c r="K669" s="30"/>
      <c r="L669" s="30"/>
      <c r="M669" s="22"/>
      <c r="N669" s="23"/>
      <c r="O669" s="23"/>
      <c r="P669" s="30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ht="16.5" customHeight="1">
      <c r="A670" s="25"/>
      <c r="B670" s="1"/>
      <c r="C670" s="27"/>
      <c r="D670" s="3"/>
      <c r="E670" s="3"/>
      <c r="F670" s="3"/>
      <c r="G670" s="9"/>
      <c r="H670" s="104"/>
      <c r="I670" s="3"/>
      <c r="J670" s="30"/>
      <c r="K670" s="30"/>
      <c r="L670" s="30"/>
      <c r="M670" s="22"/>
      <c r="N670" s="23"/>
      <c r="O670" s="23"/>
      <c r="P670" s="30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ht="16.5" customHeight="1">
      <c r="A671" s="25"/>
      <c r="B671" s="1"/>
      <c r="C671" s="27"/>
      <c r="D671" s="3"/>
      <c r="E671" s="3"/>
      <c r="F671" s="3"/>
      <c r="G671" s="9"/>
      <c r="H671" s="104"/>
      <c r="I671" s="3"/>
      <c r="J671" s="30"/>
      <c r="K671" s="30"/>
      <c r="L671" s="30"/>
      <c r="M671" s="22"/>
      <c r="N671" s="23"/>
      <c r="O671" s="23"/>
      <c r="P671" s="30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ht="16.5" customHeight="1">
      <c r="A672" s="25"/>
      <c r="B672" s="1"/>
      <c r="C672" s="27"/>
      <c r="D672" s="3"/>
      <c r="E672" s="3"/>
      <c r="F672" s="3"/>
      <c r="G672" s="9"/>
      <c r="H672" s="104"/>
      <c r="I672" s="3"/>
      <c r="J672" s="30"/>
      <c r="K672" s="30"/>
      <c r="L672" s="30"/>
      <c r="M672" s="22"/>
      <c r="N672" s="23"/>
      <c r="O672" s="23"/>
      <c r="P672" s="30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ht="16.5" customHeight="1">
      <c r="A673" s="25"/>
      <c r="B673" s="1"/>
      <c r="C673" s="27"/>
      <c r="D673" s="3"/>
      <c r="E673" s="3"/>
      <c r="F673" s="3"/>
      <c r="G673" s="9"/>
      <c r="H673" s="104"/>
      <c r="I673" s="3"/>
      <c r="J673" s="30"/>
      <c r="K673" s="30"/>
      <c r="L673" s="30"/>
      <c r="M673" s="22"/>
      <c r="N673" s="23"/>
      <c r="O673" s="23"/>
      <c r="P673" s="30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ht="16.5" customHeight="1">
      <c r="A674" s="25"/>
      <c r="B674" s="1"/>
      <c r="C674" s="27"/>
      <c r="D674" s="3"/>
      <c r="E674" s="3"/>
      <c r="F674" s="3"/>
      <c r="G674" s="9"/>
      <c r="H674" s="104"/>
      <c r="I674" s="3"/>
      <c r="J674" s="30"/>
      <c r="K674" s="30"/>
      <c r="L674" s="30"/>
      <c r="M674" s="22"/>
      <c r="N674" s="23"/>
      <c r="O674" s="23"/>
      <c r="P674" s="30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ht="16.5" customHeight="1">
      <c r="A675" s="25"/>
      <c r="B675" s="1"/>
      <c r="C675" s="27"/>
      <c r="D675" s="3"/>
      <c r="E675" s="3"/>
      <c r="F675" s="3"/>
      <c r="G675" s="9"/>
      <c r="H675" s="104"/>
      <c r="I675" s="3"/>
      <c r="J675" s="30"/>
      <c r="K675" s="30"/>
      <c r="L675" s="30"/>
      <c r="M675" s="22"/>
      <c r="N675" s="23"/>
      <c r="O675" s="23"/>
      <c r="P675" s="30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ht="16.5" customHeight="1">
      <c r="A676" s="25"/>
      <c r="B676" s="1"/>
      <c r="C676" s="27"/>
      <c r="D676" s="3"/>
      <c r="E676" s="3"/>
      <c r="F676" s="3"/>
      <c r="G676" s="9"/>
      <c r="H676" s="104"/>
      <c r="I676" s="3"/>
      <c r="J676" s="30"/>
      <c r="K676" s="30"/>
      <c r="L676" s="30"/>
      <c r="M676" s="22"/>
      <c r="N676" s="23"/>
      <c r="O676" s="23"/>
      <c r="P676" s="30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ht="16.5" customHeight="1">
      <c r="A677" s="25"/>
      <c r="B677" s="1"/>
      <c r="C677" s="27"/>
      <c r="D677" s="3"/>
      <c r="E677" s="3"/>
      <c r="F677" s="3"/>
      <c r="G677" s="9"/>
      <c r="H677" s="104"/>
      <c r="I677" s="3"/>
      <c r="J677" s="30"/>
      <c r="K677" s="30"/>
      <c r="L677" s="30"/>
      <c r="M677" s="22"/>
      <c r="N677" s="23"/>
      <c r="O677" s="23"/>
      <c r="P677" s="30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ht="16.5" customHeight="1">
      <c r="A678" s="25"/>
      <c r="B678" s="1"/>
      <c r="C678" s="27"/>
      <c r="D678" s="3"/>
      <c r="E678" s="3"/>
      <c r="F678" s="3"/>
      <c r="G678" s="9"/>
      <c r="H678" s="104"/>
      <c r="I678" s="3"/>
      <c r="J678" s="30"/>
      <c r="K678" s="30"/>
      <c r="L678" s="30"/>
      <c r="M678" s="22"/>
      <c r="N678" s="23"/>
      <c r="O678" s="23"/>
      <c r="P678" s="30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ht="16.5" customHeight="1">
      <c r="A679" s="25"/>
      <c r="B679" s="1"/>
      <c r="C679" s="27"/>
      <c r="D679" s="3"/>
      <c r="E679" s="3"/>
      <c r="F679" s="3"/>
      <c r="G679" s="9"/>
      <c r="H679" s="104"/>
      <c r="I679" s="3"/>
      <c r="J679" s="30"/>
      <c r="K679" s="30"/>
      <c r="L679" s="30"/>
      <c r="M679" s="22"/>
      <c r="N679" s="23"/>
      <c r="O679" s="23"/>
      <c r="P679" s="30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ht="16.5" customHeight="1">
      <c r="A680" s="25"/>
      <c r="B680" s="1"/>
      <c r="C680" s="27"/>
      <c r="D680" s="3"/>
      <c r="E680" s="3"/>
      <c r="F680" s="3"/>
      <c r="G680" s="9"/>
      <c r="H680" s="104"/>
      <c r="I680" s="3"/>
      <c r="J680" s="30"/>
      <c r="K680" s="30"/>
      <c r="L680" s="30"/>
      <c r="M680" s="22"/>
      <c r="N680" s="23"/>
      <c r="O680" s="23"/>
      <c r="P680" s="30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ht="16.5" customHeight="1">
      <c r="A681" s="25"/>
      <c r="B681" s="1"/>
      <c r="C681" s="27"/>
      <c r="D681" s="3"/>
      <c r="E681" s="3"/>
      <c r="F681" s="3"/>
      <c r="G681" s="9"/>
      <c r="H681" s="104"/>
      <c r="I681" s="3"/>
      <c r="J681" s="30"/>
      <c r="K681" s="30"/>
      <c r="L681" s="30"/>
      <c r="M681" s="22"/>
      <c r="N681" s="23"/>
      <c r="O681" s="23"/>
      <c r="P681" s="30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ht="16.5" customHeight="1">
      <c r="A682" s="25"/>
      <c r="B682" s="1"/>
      <c r="C682" s="27"/>
      <c r="D682" s="3"/>
      <c r="E682" s="3"/>
      <c r="F682" s="3"/>
      <c r="G682" s="9"/>
      <c r="H682" s="104"/>
      <c r="I682" s="3"/>
      <c r="J682" s="30"/>
      <c r="K682" s="30"/>
      <c r="L682" s="30"/>
      <c r="M682" s="22"/>
      <c r="N682" s="23"/>
      <c r="O682" s="23"/>
      <c r="P682" s="30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ht="16.5" customHeight="1">
      <c r="A683" s="25"/>
      <c r="B683" s="1"/>
      <c r="C683" s="27"/>
      <c r="D683" s="3"/>
      <c r="E683" s="3"/>
      <c r="F683" s="3"/>
      <c r="G683" s="9"/>
      <c r="H683" s="104"/>
      <c r="I683" s="3"/>
      <c r="J683" s="30"/>
      <c r="K683" s="30"/>
      <c r="L683" s="30"/>
      <c r="M683" s="22"/>
      <c r="N683" s="23"/>
      <c r="O683" s="23"/>
      <c r="P683" s="30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ht="16.5" customHeight="1">
      <c r="A684" s="25"/>
      <c r="B684" s="1"/>
      <c r="C684" s="27"/>
      <c r="D684" s="3"/>
      <c r="E684" s="3"/>
      <c r="F684" s="3"/>
      <c r="G684" s="9"/>
      <c r="H684" s="104"/>
      <c r="I684" s="3"/>
      <c r="J684" s="30"/>
      <c r="K684" s="30"/>
      <c r="L684" s="30"/>
      <c r="M684" s="22"/>
      <c r="N684" s="23"/>
      <c r="O684" s="23"/>
      <c r="P684" s="30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ht="16.5" customHeight="1">
      <c r="A685" s="25"/>
      <c r="B685" s="1"/>
      <c r="C685" s="27"/>
      <c r="D685" s="3"/>
      <c r="E685" s="3"/>
      <c r="F685" s="3"/>
      <c r="G685" s="9"/>
      <c r="H685" s="104"/>
      <c r="I685" s="3"/>
      <c r="J685" s="30"/>
      <c r="K685" s="30"/>
      <c r="L685" s="30"/>
      <c r="M685" s="22"/>
      <c r="N685" s="23"/>
      <c r="O685" s="23"/>
      <c r="P685" s="30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ht="16.5" customHeight="1">
      <c r="A686" s="25"/>
      <c r="B686" s="1"/>
      <c r="C686" s="27"/>
      <c r="D686" s="3"/>
      <c r="E686" s="3"/>
      <c r="F686" s="3"/>
      <c r="G686" s="9"/>
      <c r="H686" s="104"/>
      <c r="I686" s="3"/>
      <c r="J686" s="30"/>
      <c r="K686" s="30"/>
      <c r="L686" s="30"/>
      <c r="M686" s="22"/>
      <c r="N686" s="23"/>
      <c r="O686" s="23"/>
      <c r="P686" s="30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ht="16.5" customHeight="1">
      <c r="A687" s="25"/>
      <c r="B687" s="1"/>
      <c r="C687" s="27"/>
      <c r="D687" s="3"/>
      <c r="E687" s="3"/>
      <c r="F687" s="3"/>
      <c r="G687" s="9"/>
      <c r="H687" s="104"/>
      <c r="I687" s="3"/>
      <c r="J687" s="30"/>
      <c r="K687" s="30"/>
      <c r="L687" s="30"/>
      <c r="M687" s="22"/>
      <c r="N687" s="23"/>
      <c r="O687" s="23"/>
      <c r="P687" s="30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ht="16.5" customHeight="1">
      <c r="A688" s="25"/>
      <c r="B688" s="1"/>
      <c r="C688" s="27"/>
      <c r="D688" s="3"/>
      <c r="E688" s="3"/>
      <c r="F688" s="3"/>
      <c r="G688" s="9"/>
      <c r="H688" s="104"/>
      <c r="I688" s="3"/>
      <c r="J688" s="30"/>
      <c r="K688" s="30"/>
      <c r="L688" s="30"/>
      <c r="M688" s="22"/>
      <c r="N688" s="23"/>
      <c r="O688" s="23"/>
      <c r="P688" s="30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ht="16.5" customHeight="1">
      <c r="A689" s="25"/>
      <c r="B689" s="1"/>
      <c r="C689" s="27"/>
      <c r="D689" s="3"/>
      <c r="E689" s="3"/>
      <c r="F689" s="3"/>
      <c r="G689" s="9"/>
      <c r="H689" s="104"/>
      <c r="I689" s="3"/>
      <c r="J689" s="30"/>
      <c r="K689" s="30"/>
      <c r="L689" s="30"/>
      <c r="M689" s="22"/>
      <c r="N689" s="23"/>
      <c r="O689" s="23"/>
      <c r="P689" s="30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ht="16.5" customHeight="1">
      <c r="A690" s="25"/>
      <c r="B690" s="1"/>
      <c r="C690" s="27"/>
      <c r="D690" s="3"/>
      <c r="E690" s="3"/>
      <c r="F690" s="3"/>
      <c r="G690" s="9"/>
      <c r="H690" s="104"/>
      <c r="I690" s="3"/>
      <c r="J690" s="30"/>
      <c r="K690" s="30"/>
      <c r="L690" s="30"/>
      <c r="M690" s="22"/>
      <c r="N690" s="23"/>
      <c r="O690" s="23"/>
      <c r="P690" s="30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ht="16.5" customHeight="1">
      <c r="A691" s="25"/>
      <c r="B691" s="1"/>
      <c r="C691" s="27"/>
      <c r="D691" s="3"/>
      <c r="E691" s="3"/>
      <c r="F691" s="3"/>
      <c r="G691" s="9"/>
      <c r="H691" s="104"/>
      <c r="I691" s="3"/>
      <c r="J691" s="30"/>
      <c r="K691" s="30"/>
      <c r="L691" s="30"/>
      <c r="M691" s="22"/>
      <c r="N691" s="23"/>
      <c r="O691" s="23"/>
      <c r="P691" s="30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ht="16.5" customHeight="1">
      <c r="A692" s="25"/>
      <c r="B692" s="1"/>
      <c r="C692" s="27"/>
      <c r="D692" s="3"/>
      <c r="E692" s="3"/>
      <c r="F692" s="3"/>
      <c r="G692" s="9"/>
      <c r="H692" s="104"/>
      <c r="I692" s="3"/>
      <c r="J692" s="30"/>
      <c r="K692" s="30"/>
      <c r="L692" s="30"/>
      <c r="M692" s="22"/>
      <c r="N692" s="23"/>
      <c r="O692" s="23"/>
      <c r="P692" s="30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ht="16.5" customHeight="1">
      <c r="A693" s="25"/>
      <c r="B693" s="1"/>
      <c r="C693" s="27"/>
      <c r="D693" s="3"/>
      <c r="E693" s="3"/>
      <c r="F693" s="3"/>
      <c r="G693" s="9"/>
      <c r="H693" s="104"/>
      <c r="I693" s="3"/>
      <c r="J693" s="30"/>
      <c r="K693" s="30"/>
      <c r="L693" s="30"/>
      <c r="M693" s="22"/>
      <c r="N693" s="23"/>
      <c r="O693" s="23"/>
      <c r="P693" s="30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ht="16.5" customHeight="1">
      <c r="A694" s="25"/>
      <c r="B694" s="1"/>
      <c r="C694" s="27"/>
      <c r="D694" s="3"/>
      <c r="E694" s="3"/>
      <c r="F694" s="3"/>
      <c r="G694" s="9"/>
      <c r="H694" s="104"/>
      <c r="I694" s="3"/>
      <c r="J694" s="30"/>
      <c r="K694" s="30"/>
      <c r="L694" s="30"/>
      <c r="M694" s="22"/>
      <c r="N694" s="23"/>
      <c r="O694" s="23"/>
      <c r="P694" s="30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ht="16.5" customHeight="1">
      <c r="A695" s="25"/>
      <c r="B695" s="1"/>
      <c r="C695" s="27"/>
      <c r="D695" s="3"/>
      <c r="E695" s="3"/>
      <c r="F695" s="3"/>
      <c r="G695" s="9"/>
      <c r="H695" s="104"/>
      <c r="I695" s="3"/>
      <c r="J695" s="30"/>
      <c r="K695" s="30"/>
      <c r="L695" s="30"/>
      <c r="M695" s="22"/>
      <c r="N695" s="23"/>
      <c r="O695" s="23"/>
      <c r="P695" s="30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ht="16.5" customHeight="1">
      <c r="A696" s="25"/>
      <c r="B696" s="1"/>
      <c r="C696" s="27"/>
      <c r="D696" s="3"/>
      <c r="E696" s="3"/>
      <c r="F696" s="3"/>
      <c r="G696" s="9"/>
      <c r="H696" s="104"/>
      <c r="I696" s="3"/>
      <c r="J696" s="30"/>
      <c r="K696" s="30"/>
      <c r="L696" s="30"/>
      <c r="M696" s="22"/>
      <c r="N696" s="23"/>
      <c r="O696" s="23"/>
      <c r="P696" s="30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ht="16.5" customHeight="1">
      <c r="A697" s="25"/>
      <c r="B697" s="1"/>
      <c r="C697" s="27"/>
      <c r="D697" s="3"/>
      <c r="E697" s="3"/>
      <c r="F697" s="3"/>
      <c r="G697" s="9"/>
      <c r="H697" s="104"/>
      <c r="I697" s="3"/>
      <c r="J697" s="30"/>
      <c r="K697" s="30"/>
      <c r="L697" s="30"/>
      <c r="M697" s="22"/>
      <c r="N697" s="23"/>
      <c r="O697" s="23"/>
      <c r="P697" s="30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ht="16.5" customHeight="1">
      <c r="A698" s="25"/>
      <c r="B698" s="1"/>
      <c r="C698" s="27"/>
      <c r="D698" s="3"/>
      <c r="E698" s="3"/>
      <c r="F698" s="3"/>
      <c r="G698" s="9"/>
      <c r="H698" s="104"/>
      <c r="I698" s="3"/>
      <c r="J698" s="30"/>
      <c r="K698" s="30"/>
      <c r="L698" s="30"/>
      <c r="M698" s="22"/>
      <c r="N698" s="23"/>
      <c r="O698" s="23"/>
      <c r="P698" s="30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ht="16.5" customHeight="1">
      <c r="A699" s="25"/>
      <c r="B699" s="1"/>
      <c r="C699" s="27"/>
      <c r="D699" s="3"/>
      <c r="E699" s="3"/>
      <c r="F699" s="3"/>
      <c r="G699" s="9"/>
      <c r="H699" s="104"/>
      <c r="I699" s="3"/>
      <c r="J699" s="30"/>
      <c r="K699" s="30"/>
      <c r="L699" s="30"/>
      <c r="M699" s="22"/>
      <c r="N699" s="23"/>
      <c r="O699" s="23"/>
      <c r="P699" s="30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ht="16.5" customHeight="1">
      <c r="A700" s="25"/>
      <c r="B700" s="1"/>
      <c r="C700" s="27"/>
      <c r="D700" s="3"/>
      <c r="E700" s="3"/>
      <c r="F700" s="3"/>
      <c r="G700" s="9"/>
      <c r="H700" s="104"/>
      <c r="I700" s="3"/>
      <c r="J700" s="30"/>
      <c r="K700" s="30"/>
      <c r="L700" s="30"/>
      <c r="M700" s="22"/>
      <c r="N700" s="23"/>
      <c r="O700" s="23"/>
      <c r="P700" s="30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ht="16.5" customHeight="1">
      <c r="A701" s="25"/>
      <c r="B701" s="1"/>
      <c r="C701" s="27"/>
      <c r="D701" s="3"/>
      <c r="E701" s="3"/>
      <c r="F701" s="3"/>
      <c r="G701" s="9"/>
      <c r="H701" s="104"/>
      <c r="I701" s="3"/>
      <c r="J701" s="30"/>
      <c r="K701" s="30"/>
      <c r="L701" s="30"/>
      <c r="M701" s="22"/>
      <c r="N701" s="23"/>
      <c r="O701" s="23"/>
      <c r="P701" s="30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ht="16.5" customHeight="1">
      <c r="A702" s="25"/>
      <c r="B702" s="1"/>
      <c r="C702" s="27"/>
      <c r="D702" s="3"/>
      <c r="E702" s="3"/>
      <c r="F702" s="3"/>
      <c r="G702" s="9"/>
      <c r="H702" s="104"/>
      <c r="I702" s="3"/>
      <c r="J702" s="30"/>
      <c r="K702" s="30"/>
      <c r="L702" s="30"/>
      <c r="M702" s="22"/>
      <c r="N702" s="23"/>
      <c r="O702" s="23"/>
      <c r="P702" s="30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ht="16.5" customHeight="1">
      <c r="A703" s="25"/>
      <c r="B703" s="1"/>
      <c r="C703" s="27"/>
      <c r="D703" s="3"/>
      <c r="E703" s="3"/>
      <c r="F703" s="3"/>
      <c r="G703" s="9"/>
      <c r="H703" s="104"/>
      <c r="I703" s="3"/>
      <c r="J703" s="30"/>
      <c r="K703" s="30"/>
      <c r="L703" s="30"/>
      <c r="M703" s="22"/>
      <c r="N703" s="23"/>
      <c r="O703" s="23"/>
      <c r="P703" s="30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ht="16.5" customHeight="1">
      <c r="A704" s="25"/>
      <c r="B704" s="1"/>
      <c r="C704" s="27"/>
      <c r="D704" s="3"/>
      <c r="E704" s="3"/>
      <c r="F704" s="3"/>
      <c r="G704" s="9"/>
      <c r="H704" s="104"/>
      <c r="I704" s="3"/>
      <c r="J704" s="30"/>
      <c r="K704" s="30"/>
      <c r="L704" s="30"/>
      <c r="M704" s="22"/>
      <c r="N704" s="23"/>
      <c r="O704" s="23"/>
      <c r="P704" s="30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ht="16.5" customHeight="1">
      <c r="A705" s="25"/>
      <c r="B705" s="1"/>
      <c r="C705" s="27"/>
      <c r="D705" s="3"/>
      <c r="E705" s="3"/>
      <c r="F705" s="3"/>
      <c r="G705" s="9"/>
      <c r="H705" s="104"/>
      <c r="I705" s="3"/>
      <c r="J705" s="30"/>
      <c r="K705" s="30"/>
      <c r="L705" s="30"/>
      <c r="M705" s="22"/>
      <c r="N705" s="23"/>
      <c r="O705" s="23"/>
      <c r="P705" s="30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ht="16.5" customHeight="1">
      <c r="A706" s="25"/>
      <c r="B706" s="1"/>
      <c r="C706" s="27"/>
      <c r="D706" s="3"/>
      <c r="E706" s="3"/>
      <c r="F706" s="3"/>
      <c r="G706" s="9"/>
      <c r="H706" s="104"/>
      <c r="I706" s="3"/>
      <c r="J706" s="30"/>
      <c r="K706" s="30"/>
      <c r="L706" s="30"/>
      <c r="M706" s="22"/>
      <c r="N706" s="23"/>
      <c r="O706" s="23"/>
      <c r="P706" s="30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ht="16.5" customHeight="1">
      <c r="A707" s="25"/>
      <c r="B707" s="1"/>
      <c r="C707" s="27"/>
      <c r="D707" s="3"/>
      <c r="E707" s="3"/>
      <c r="F707" s="3"/>
      <c r="G707" s="9"/>
      <c r="H707" s="104"/>
      <c r="I707" s="3"/>
      <c r="J707" s="30"/>
      <c r="K707" s="30"/>
      <c r="L707" s="30"/>
      <c r="M707" s="22"/>
      <c r="N707" s="23"/>
      <c r="O707" s="23"/>
      <c r="P707" s="30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ht="16.5" customHeight="1">
      <c r="A708" s="25"/>
      <c r="B708" s="1"/>
      <c r="C708" s="27"/>
      <c r="D708" s="3"/>
      <c r="E708" s="3"/>
      <c r="F708" s="3"/>
      <c r="G708" s="9"/>
      <c r="H708" s="104"/>
      <c r="I708" s="3"/>
      <c r="J708" s="30"/>
      <c r="K708" s="30"/>
      <c r="L708" s="30"/>
      <c r="M708" s="22"/>
      <c r="N708" s="23"/>
      <c r="O708" s="23"/>
      <c r="P708" s="30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ht="16.5" customHeight="1">
      <c r="A709" s="25"/>
      <c r="B709" s="1"/>
      <c r="C709" s="27"/>
      <c r="D709" s="3"/>
      <c r="E709" s="3"/>
      <c r="F709" s="3"/>
      <c r="G709" s="9"/>
      <c r="H709" s="104"/>
      <c r="I709" s="3"/>
      <c r="J709" s="30"/>
      <c r="K709" s="30"/>
      <c r="L709" s="30"/>
      <c r="M709" s="22"/>
      <c r="N709" s="23"/>
      <c r="O709" s="23"/>
      <c r="P709" s="30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ht="16.5" customHeight="1">
      <c r="A710" s="25"/>
      <c r="B710" s="1"/>
      <c r="C710" s="27"/>
      <c r="D710" s="3"/>
      <c r="E710" s="3"/>
      <c r="F710" s="3"/>
      <c r="G710" s="9"/>
      <c r="H710" s="104"/>
      <c r="I710" s="3"/>
      <c r="J710" s="30"/>
      <c r="K710" s="30"/>
      <c r="L710" s="30"/>
      <c r="M710" s="22"/>
      <c r="N710" s="23"/>
      <c r="O710" s="23"/>
      <c r="P710" s="30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ht="16.5" customHeight="1">
      <c r="A711" s="25"/>
      <c r="B711" s="1"/>
      <c r="C711" s="27"/>
      <c r="D711" s="3"/>
      <c r="E711" s="3"/>
      <c r="F711" s="3"/>
      <c r="G711" s="9"/>
      <c r="H711" s="104"/>
      <c r="I711" s="3"/>
      <c r="J711" s="30"/>
      <c r="K711" s="30"/>
      <c r="L711" s="30"/>
      <c r="M711" s="22"/>
      <c r="N711" s="23"/>
      <c r="O711" s="23"/>
      <c r="P711" s="30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ht="16.5" customHeight="1">
      <c r="A712" s="25"/>
      <c r="B712" s="1"/>
      <c r="C712" s="27"/>
      <c r="D712" s="3"/>
      <c r="E712" s="3"/>
      <c r="F712" s="3"/>
      <c r="G712" s="9"/>
      <c r="H712" s="104"/>
      <c r="I712" s="3"/>
      <c r="J712" s="30"/>
      <c r="K712" s="30"/>
      <c r="L712" s="30"/>
      <c r="M712" s="22"/>
      <c r="N712" s="23"/>
      <c r="O712" s="23"/>
      <c r="P712" s="30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ht="16.5" customHeight="1">
      <c r="A713" s="25"/>
      <c r="B713" s="1"/>
      <c r="C713" s="27"/>
      <c r="D713" s="3"/>
      <c r="E713" s="3"/>
      <c r="F713" s="3"/>
      <c r="G713" s="9"/>
      <c r="H713" s="104"/>
      <c r="I713" s="3"/>
      <c r="J713" s="30"/>
      <c r="K713" s="30"/>
      <c r="L713" s="30"/>
      <c r="M713" s="22"/>
      <c r="N713" s="23"/>
      <c r="O713" s="23"/>
      <c r="P713" s="30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ht="16.5" customHeight="1">
      <c r="A714" s="25"/>
      <c r="B714" s="1"/>
      <c r="C714" s="27"/>
      <c r="D714" s="3"/>
      <c r="E714" s="3"/>
      <c r="F714" s="3"/>
      <c r="G714" s="9"/>
      <c r="H714" s="104"/>
      <c r="I714" s="3"/>
      <c r="J714" s="30"/>
      <c r="K714" s="30"/>
      <c r="L714" s="30"/>
      <c r="M714" s="22"/>
      <c r="N714" s="23"/>
      <c r="O714" s="23"/>
      <c r="P714" s="30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ht="16.5" customHeight="1">
      <c r="A715" s="25"/>
      <c r="B715" s="1"/>
      <c r="C715" s="27"/>
      <c r="D715" s="3"/>
      <c r="E715" s="3"/>
      <c r="F715" s="3"/>
      <c r="G715" s="9"/>
      <c r="H715" s="104"/>
      <c r="I715" s="3"/>
      <c r="J715" s="30"/>
      <c r="K715" s="30"/>
      <c r="L715" s="30"/>
      <c r="M715" s="22"/>
      <c r="N715" s="23"/>
      <c r="O715" s="23"/>
      <c r="P715" s="30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ht="16.5" customHeight="1">
      <c r="A716" s="25"/>
      <c r="B716" s="1"/>
      <c r="C716" s="27"/>
      <c r="D716" s="3"/>
      <c r="E716" s="3"/>
      <c r="F716" s="3"/>
      <c r="G716" s="9"/>
      <c r="H716" s="104"/>
      <c r="I716" s="3"/>
      <c r="J716" s="30"/>
      <c r="K716" s="30"/>
      <c r="L716" s="30"/>
      <c r="M716" s="22"/>
      <c r="N716" s="23"/>
      <c r="O716" s="23"/>
      <c r="P716" s="30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ht="16.5" customHeight="1">
      <c r="A717" s="25"/>
      <c r="B717" s="1"/>
      <c r="C717" s="27"/>
      <c r="D717" s="3"/>
      <c r="E717" s="3"/>
      <c r="F717" s="3"/>
      <c r="G717" s="9"/>
      <c r="H717" s="104"/>
      <c r="I717" s="3"/>
      <c r="J717" s="30"/>
      <c r="K717" s="30"/>
      <c r="L717" s="30"/>
      <c r="M717" s="22"/>
      <c r="N717" s="23"/>
      <c r="O717" s="23"/>
      <c r="P717" s="30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ht="16.5" customHeight="1">
      <c r="A718" s="25"/>
      <c r="B718" s="1"/>
      <c r="C718" s="27"/>
      <c r="D718" s="3"/>
      <c r="E718" s="3"/>
      <c r="F718" s="3"/>
      <c r="G718" s="9"/>
      <c r="H718" s="104"/>
      <c r="I718" s="3"/>
      <c r="J718" s="30"/>
      <c r="K718" s="30"/>
      <c r="L718" s="30"/>
      <c r="M718" s="22"/>
      <c r="N718" s="23"/>
      <c r="O718" s="23"/>
      <c r="P718" s="30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ht="16.5" customHeight="1">
      <c r="A719" s="25"/>
      <c r="B719" s="1"/>
      <c r="C719" s="27"/>
      <c r="D719" s="3"/>
      <c r="E719" s="3"/>
      <c r="F719" s="3"/>
      <c r="G719" s="9"/>
      <c r="H719" s="104"/>
      <c r="I719" s="3"/>
      <c r="J719" s="30"/>
      <c r="K719" s="30"/>
      <c r="L719" s="30"/>
      <c r="M719" s="22"/>
      <c r="N719" s="23"/>
      <c r="O719" s="23"/>
      <c r="P719" s="30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ht="16.5" customHeight="1">
      <c r="A720" s="25"/>
      <c r="B720" s="1"/>
      <c r="C720" s="27"/>
      <c r="D720" s="3"/>
      <c r="E720" s="3"/>
      <c r="F720" s="3"/>
      <c r="G720" s="9"/>
      <c r="H720" s="104"/>
      <c r="I720" s="3"/>
      <c r="J720" s="30"/>
      <c r="K720" s="30"/>
      <c r="L720" s="30"/>
      <c r="M720" s="22"/>
      <c r="N720" s="23"/>
      <c r="O720" s="23"/>
      <c r="P720" s="30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ht="16.5" customHeight="1">
      <c r="A721" s="25"/>
      <c r="B721" s="1"/>
      <c r="C721" s="27"/>
      <c r="D721" s="3"/>
      <c r="E721" s="3"/>
      <c r="F721" s="3"/>
      <c r="G721" s="9"/>
      <c r="H721" s="104"/>
      <c r="I721" s="3"/>
      <c r="J721" s="30"/>
      <c r="K721" s="30"/>
      <c r="L721" s="30"/>
      <c r="M721" s="22"/>
      <c r="N721" s="23"/>
      <c r="O721" s="23"/>
      <c r="P721" s="30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ht="16.5" customHeight="1">
      <c r="A722" s="25"/>
      <c r="B722" s="1"/>
      <c r="C722" s="27"/>
      <c r="D722" s="3"/>
      <c r="E722" s="3"/>
      <c r="F722" s="3"/>
      <c r="G722" s="9"/>
      <c r="H722" s="104"/>
      <c r="I722" s="3"/>
      <c r="J722" s="30"/>
      <c r="K722" s="30"/>
      <c r="L722" s="30"/>
      <c r="M722" s="22"/>
      <c r="N722" s="23"/>
      <c r="O722" s="23"/>
      <c r="P722" s="30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ht="16.5" customHeight="1">
      <c r="A723" s="25"/>
      <c r="B723" s="1"/>
      <c r="C723" s="27"/>
      <c r="D723" s="3"/>
      <c r="E723" s="3"/>
      <c r="F723" s="3"/>
      <c r="G723" s="9"/>
      <c r="H723" s="104"/>
      <c r="I723" s="3"/>
      <c r="J723" s="30"/>
      <c r="K723" s="30"/>
      <c r="L723" s="30"/>
      <c r="M723" s="22"/>
      <c r="N723" s="23"/>
      <c r="O723" s="23"/>
      <c r="P723" s="30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ht="16.5" customHeight="1">
      <c r="A724" s="25"/>
      <c r="B724" s="1"/>
      <c r="C724" s="27"/>
      <c r="D724" s="3"/>
      <c r="E724" s="3"/>
      <c r="F724" s="3"/>
      <c r="G724" s="9"/>
      <c r="H724" s="104"/>
      <c r="I724" s="3"/>
      <c r="J724" s="30"/>
      <c r="K724" s="30"/>
      <c r="L724" s="30"/>
      <c r="M724" s="22"/>
      <c r="N724" s="23"/>
      <c r="O724" s="23"/>
      <c r="P724" s="30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ht="16.5" customHeight="1">
      <c r="A725" s="25"/>
      <c r="B725" s="1"/>
      <c r="C725" s="27"/>
      <c r="D725" s="3"/>
      <c r="E725" s="3"/>
      <c r="F725" s="3"/>
      <c r="G725" s="9"/>
      <c r="H725" s="104"/>
      <c r="I725" s="3"/>
      <c r="J725" s="30"/>
      <c r="K725" s="30"/>
      <c r="L725" s="30"/>
      <c r="M725" s="22"/>
      <c r="N725" s="23"/>
      <c r="O725" s="23"/>
      <c r="P725" s="30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ht="16.5" customHeight="1">
      <c r="A726" s="25"/>
      <c r="B726" s="1"/>
      <c r="C726" s="27"/>
      <c r="D726" s="3"/>
      <c r="E726" s="3"/>
      <c r="F726" s="3"/>
      <c r="G726" s="9"/>
      <c r="H726" s="104"/>
      <c r="I726" s="3"/>
      <c r="J726" s="30"/>
      <c r="K726" s="30"/>
      <c r="L726" s="30"/>
      <c r="M726" s="22"/>
      <c r="N726" s="23"/>
      <c r="O726" s="23"/>
      <c r="P726" s="30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ht="16.5" customHeight="1">
      <c r="A727" s="25"/>
      <c r="B727" s="1"/>
      <c r="C727" s="27"/>
      <c r="D727" s="3"/>
      <c r="E727" s="3"/>
      <c r="F727" s="3"/>
      <c r="G727" s="9"/>
      <c r="H727" s="104"/>
      <c r="I727" s="3"/>
      <c r="J727" s="30"/>
      <c r="K727" s="30"/>
      <c r="L727" s="30"/>
      <c r="M727" s="22"/>
      <c r="N727" s="23"/>
      <c r="O727" s="23"/>
      <c r="P727" s="30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ht="16.5" customHeight="1">
      <c r="A728" s="25"/>
      <c r="B728" s="1"/>
      <c r="C728" s="27"/>
      <c r="D728" s="3"/>
      <c r="E728" s="3"/>
      <c r="F728" s="3"/>
      <c r="G728" s="9"/>
      <c r="H728" s="104"/>
      <c r="I728" s="3"/>
      <c r="J728" s="30"/>
      <c r="K728" s="30"/>
      <c r="L728" s="30"/>
      <c r="M728" s="22"/>
      <c r="N728" s="23"/>
      <c r="O728" s="23"/>
      <c r="P728" s="30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ht="16.5" customHeight="1">
      <c r="A729" s="25"/>
      <c r="B729" s="1"/>
      <c r="C729" s="27"/>
      <c r="D729" s="3"/>
      <c r="E729" s="3"/>
      <c r="F729" s="3"/>
      <c r="G729" s="9"/>
      <c r="H729" s="104"/>
      <c r="I729" s="3"/>
      <c r="J729" s="30"/>
      <c r="K729" s="30"/>
      <c r="L729" s="30"/>
      <c r="M729" s="22"/>
      <c r="N729" s="23"/>
      <c r="O729" s="23"/>
      <c r="P729" s="30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ht="16.5" customHeight="1">
      <c r="A730" s="25"/>
      <c r="B730" s="1"/>
      <c r="C730" s="27"/>
      <c r="D730" s="3"/>
      <c r="E730" s="3"/>
      <c r="F730" s="3"/>
      <c r="G730" s="9"/>
      <c r="H730" s="104"/>
      <c r="I730" s="3"/>
      <c r="J730" s="30"/>
      <c r="K730" s="30"/>
      <c r="L730" s="30"/>
      <c r="M730" s="22"/>
      <c r="N730" s="23"/>
      <c r="O730" s="23"/>
      <c r="P730" s="30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ht="16.5" customHeight="1">
      <c r="A731" s="25"/>
      <c r="B731" s="1"/>
      <c r="C731" s="27"/>
      <c r="D731" s="3"/>
      <c r="E731" s="3"/>
      <c r="F731" s="3"/>
      <c r="G731" s="9"/>
      <c r="H731" s="104"/>
      <c r="I731" s="3"/>
      <c r="J731" s="30"/>
      <c r="K731" s="30"/>
      <c r="L731" s="30"/>
      <c r="M731" s="22"/>
      <c r="N731" s="23"/>
      <c r="O731" s="23"/>
      <c r="P731" s="30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ht="16.5" customHeight="1">
      <c r="A732" s="25"/>
      <c r="B732" s="1"/>
      <c r="C732" s="27"/>
      <c r="D732" s="3"/>
      <c r="E732" s="3"/>
      <c r="F732" s="3"/>
      <c r="G732" s="9"/>
      <c r="H732" s="104"/>
      <c r="I732" s="3"/>
      <c r="J732" s="30"/>
      <c r="K732" s="30"/>
      <c r="L732" s="30"/>
      <c r="M732" s="22"/>
      <c r="N732" s="23"/>
      <c r="O732" s="23"/>
      <c r="P732" s="30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ht="16.5" customHeight="1">
      <c r="A733" s="25"/>
      <c r="B733" s="1"/>
      <c r="C733" s="27"/>
      <c r="D733" s="3"/>
      <c r="E733" s="3"/>
      <c r="F733" s="3"/>
      <c r="G733" s="9"/>
      <c r="H733" s="104"/>
      <c r="I733" s="3"/>
      <c r="J733" s="30"/>
      <c r="K733" s="30"/>
      <c r="L733" s="30"/>
      <c r="M733" s="22"/>
      <c r="N733" s="23"/>
      <c r="O733" s="23"/>
      <c r="P733" s="30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ht="16.5" customHeight="1">
      <c r="A734" s="25"/>
      <c r="B734" s="1"/>
      <c r="C734" s="27"/>
      <c r="D734" s="3"/>
      <c r="E734" s="3"/>
      <c r="F734" s="3"/>
      <c r="G734" s="9"/>
      <c r="H734" s="104"/>
      <c r="I734" s="3"/>
      <c r="J734" s="30"/>
      <c r="K734" s="30"/>
      <c r="L734" s="30"/>
      <c r="M734" s="22"/>
      <c r="N734" s="23"/>
      <c r="O734" s="23"/>
      <c r="P734" s="30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ht="16.5" customHeight="1">
      <c r="A735" s="25"/>
      <c r="B735" s="1"/>
      <c r="C735" s="27"/>
      <c r="D735" s="3"/>
      <c r="E735" s="3"/>
      <c r="F735" s="3"/>
      <c r="G735" s="9"/>
      <c r="H735" s="104"/>
      <c r="I735" s="3"/>
      <c r="J735" s="30"/>
      <c r="K735" s="30"/>
      <c r="L735" s="30"/>
      <c r="M735" s="22"/>
      <c r="N735" s="23"/>
      <c r="O735" s="23"/>
      <c r="P735" s="30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ht="16.5" customHeight="1">
      <c r="A736" s="25"/>
      <c r="B736" s="1"/>
      <c r="C736" s="27"/>
      <c r="D736" s="3"/>
      <c r="E736" s="3"/>
      <c r="F736" s="3"/>
      <c r="G736" s="9"/>
      <c r="H736" s="104"/>
      <c r="I736" s="3"/>
      <c r="J736" s="30"/>
      <c r="K736" s="30"/>
      <c r="L736" s="30"/>
      <c r="M736" s="22"/>
      <c r="N736" s="23"/>
      <c r="O736" s="23"/>
      <c r="P736" s="30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ht="16.5" customHeight="1">
      <c r="A737" s="25"/>
      <c r="B737" s="1"/>
      <c r="C737" s="27"/>
      <c r="D737" s="3"/>
      <c r="E737" s="3"/>
      <c r="F737" s="3"/>
      <c r="G737" s="9"/>
      <c r="H737" s="104"/>
      <c r="I737" s="3"/>
      <c r="J737" s="30"/>
      <c r="K737" s="30"/>
      <c r="L737" s="30"/>
      <c r="M737" s="22"/>
      <c r="N737" s="23"/>
      <c r="O737" s="23"/>
      <c r="P737" s="30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ht="16.5" customHeight="1">
      <c r="A738" s="25"/>
      <c r="B738" s="1"/>
      <c r="C738" s="27"/>
      <c r="D738" s="3"/>
      <c r="E738" s="3"/>
      <c r="F738" s="3"/>
      <c r="G738" s="9"/>
      <c r="H738" s="104"/>
      <c r="I738" s="3"/>
      <c r="J738" s="30"/>
      <c r="K738" s="30"/>
      <c r="L738" s="30"/>
      <c r="M738" s="22"/>
      <c r="N738" s="23"/>
      <c r="O738" s="23"/>
      <c r="P738" s="30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ht="16.5" customHeight="1">
      <c r="A739" s="25"/>
      <c r="B739" s="1"/>
      <c r="C739" s="27"/>
      <c r="D739" s="3"/>
      <c r="E739" s="3"/>
      <c r="F739" s="3"/>
      <c r="G739" s="9"/>
      <c r="H739" s="104"/>
      <c r="I739" s="3"/>
      <c r="J739" s="30"/>
      <c r="K739" s="30"/>
      <c r="L739" s="30"/>
      <c r="M739" s="22"/>
      <c r="N739" s="23"/>
      <c r="O739" s="23"/>
      <c r="P739" s="30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ht="16.5" customHeight="1">
      <c r="A740" s="25"/>
      <c r="B740" s="1"/>
      <c r="C740" s="27"/>
      <c r="D740" s="3"/>
      <c r="E740" s="3"/>
      <c r="F740" s="3"/>
      <c r="G740" s="9"/>
      <c r="H740" s="104"/>
      <c r="I740" s="3"/>
      <c r="J740" s="30"/>
      <c r="K740" s="30"/>
      <c r="L740" s="30"/>
      <c r="M740" s="22"/>
      <c r="N740" s="23"/>
      <c r="O740" s="23"/>
      <c r="P740" s="30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ht="16.5" customHeight="1">
      <c r="A741" s="25"/>
      <c r="B741" s="1"/>
      <c r="C741" s="27"/>
      <c r="D741" s="3"/>
      <c r="E741" s="3"/>
      <c r="F741" s="3"/>
      <c r="G741" s="9"/>
      <c r="H741" s="104"/>
      <c r="I741" s="3"/>
      <c r="J741" s="30"/>
      <c r="K741" s="30"/>
      <c r="L741" s="30"/>
      <c r="M741" s="22"/>
      <c r="N741" s="23"/>
      <c r="O741" s="23"/>
      <c r="P741" s="30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ht="16.5" customHeight="1">
      <c r="A742" s="25"/>
      <c r="B742" s="1"/>
      <c r="C742" s="27"/>
      <c r="D742" s="3"/>
      <c r="E742" s="3"/>
      <c r="F742" s="3"/>
      <c r="G742" s="9"/>
      <c r="H742" s="104"/>
      <c r="I742" s="3"/>
      <c r="J742" s="30"/>
      <c r="K742" s="30"/>
      <c r="L742" s="30"/>
      <c r="M742" s="22"/>
      <c r="N742" s="23"/>
      <c r="O742" s="23"/>
      <c r="P742" s="30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ht="16.5" customHeight="1">
      <c r="A743" s="25"/>
      <c r="B743" s="1"/>
      <c r="C743" s="27"/>
      <c r="D743" s="3"/>
      <c r="E743" s="3"/>
      <c r="F743" s="3"/>
      <c r="G743" s="9"/>
      <c r="H743" s="104"/>
      <c r="I743" s="3"/>
      <c r="J743" s="30"/>
      <c r="K743" s="30"/>
      <c r="L743" s="30"/>
      <c r="M743" s="22"/>
      <c r="N743" s="23"/>
      <c r="O743" s="23"/>
      <c r="P743" s="30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ht="16.5" customHeight="1">
      <c r="A744" s="25"/>
      <c r="B744" s="1"/>
      <c r="C744" s="27"/>
      <c r="D744" s="3"/>
      <c r="E744" s="3"/>
      <c r="F744" s="3"/>
      <c r="G744" s="9"/>
      <c r="H744" s="104"/>
      <c r="I744" s="3"/>
      <c r="J744" s="30"/>
      <c r="K744" s="30"/>
      <c r="L744" s="30"/>
      <c r="M744" s="22"/>
      <c r="N744" s="23"/>
      <c r="O744" s="23"/>
      <c r="P744" s="30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ht="16.5" customHeight="1">
      <c r="A745" s="25"/>
      <c r="B745" s="1"/>
      <c r="C745" s="27"/>
      <c r="D745" s="3"/>
      <c r="E745" s="3"/>
      <c r="F745" s="3"/>
      <c r="G745" s="9"/>
      <c r="H745" s="104"/>
      <c r="I745" s="3"/>
      <c r="J745" s="30"/>
      <c r="K745" s="30"/>
      <c r="L745" s="30"/>
      <c r="M745" s="22"/>
      <c r="N745" s="23"/>
      <c r="O745" s="23"/>
      <c r="P745" s="30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ht="16.5" customHeight="1">
      <c r="A746" s="25"/>
      <c r="B746" s="1"/>
      <c r="C746" s="27"/>
      <c r="D746" s="3"/>
      <c r="E746" s="3"/>
      <c r="F746" s="3"/>
      <c r="G746" s="9"/>
      <c r="H746" s="104"/>
      <c r="I746" s="3"/>
      <c r="J746" s="30"/>
      <c r="K746" s="30"/>
      <c r="L746" s="30"/>
      <c r="M746" s="22"/>
      <c r="N746" s="23"/>
      <c r="O746" s="23"/>
      <c r="P746" s="30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ht="16.5" customHeight="1">
      <c r="A747" s="25"/>
      <c r="B747" s="1"/>
      <c r="C747" s="27"/>
      <c r="D747" s="3"/>
      <c r="E747" s="3"/>
      <c r="F747" s="3"/>
      <c r="G747" s="9"/>
      <c r="H747" s="104"/>
      <c r="I747" s="3"/>
      <c r="J747" s="30"/>
      <c r="K747" s="30"/>
      <c r="L747" s="30"/>
      <c r="M747" s="22"/>
      <c r="N747" s="23"/>
      <c r="O747" s="23"/>
      <c r="P747" s="30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ht="16.5" customHeight="1">
      <c r="A748" s="25"/>
      <c r="B748" s="1"/>
      <c r="C748" s="27"/>
      <c r="D748" s="3"/>
      <c r="E748" s="3"/>
      <c r="F748" s="3"/>
      <c r="G748" s="9"/>
      <c r="H748" s="104"/>
      <c r="I748" s="3"/>
      <c r="J748" s="30"/>
      <c r="K748" s="30"/>
      <c r="L748" s="30"/>
      <c r="M748" s="22"/>
      <c r="N748" s="23"/>
      <c r="O748" s="23"/>
      <c r="P748" s="30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ht="16.5" customHeight="1">
      <c r="A749" s="25"/>
      <c r="B749" s="1"/>
      <c r="C749" s="27"/>
      <c r="D749" s="3"/>
      <c r="E749" s="3"/>
      <c r="F749" s="3"/>
      <c r="G749" s="9"/>
      <c r="H749" s="104"/>
      <c r="I749" s="3"/>
      <c r="J749" s="30"/>
      <c r="K749" s="30"/>
      <c r="L749" s="30"/>
      <c r="M749" s="22"/>
      <c r="N749" s="23"/>
      <c r="O749" s="23"/>
      <c r="P749" s="30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ht="16.5" customHeight="1">
      <c r="A750" s="25"/>
      <c r="B750" s="1"/>
      <c r="C750" s="27"/>
      <c r="D750" s="3"/>
      <c r="E750" s="3"/>
      <c r="F750" s="3"/>
      <c r="G750" s="9"/>
      <c r="H750" s="104"/>
      <c r="I750" s="3"/>
      <c r="J750" s="30"/>
      <c r="K750" s="30"/>
      <c r="L750" s="30"/>
      <c r="M750" s="22"/>
      <c r="N750" s="23"/>
      <c r="O750" s="23"/>
      <c r="P750" s="30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ht="16.5" customHeight="1">
      <c r="A751" s="25"/>
      <c r="B751" s="1"/>
      <c r="C751" s="27"/>
      <c r="D751" s="3"/>
      <c r="E751" s="3"/>
      <c r="F751" s="3"/>
      <c r="G751" s="9"/>
      <c r="H751" s="104"/>
      <c r="I751" s="3"/>
      <c r="J751" s="30"/>
      <c r="K751" s="30"/>
      <c r="L751" s="30"/>
      <c r="M751" s="22"/>
      <c r="N751" s="23"/>
      <c r="O751" s="23"/>
      <c r="P751" s="30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ht="16.5" customHeight="1">
      <c r="A752" s="25"/>
      <c r="B752" s="1"/>
      <c r="C752" s="27"/>
      <c r="D752" s="3"/>
      <c r="E752" s="3"/>
      <c r="F752" s="3"/>
      <c r="G752" s="9"/>
      <c r="H752" s="104"/>
      <c r="I752" s="3"/>
      <c r="J752" s="30"/>
      <c r="K752" s="30"/>
      <c r="L752" s="30"/>
      <c r="M752" s="22"/>
      <c r="N752" s="23"/>
      <c r="O752" s="23"/>
      <c r="P752" s="30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ht="16.5" customHeight="1">
      <c r="A753" s="25"/>
      <c r="B753" s="1"/>
      <c r="C753" s="27"/>
      <c r="D753" s="3"/>
      <c r="E753" s="3"/>
      <c r="F753" s="3"/>
      <c r="G753" s="9"/>
      <c r="H753" s="104"/>
      <c r="I753" s="3"/>
      <c r="J753" s="30"/>
      <c r="K753" s="30"/>
      <c r="L753" s="30"/>
      <c r="M753" s="22"/>
      <c r="N753" s="23"/>
      <c r="O753" s="23"/>
      <c r="P753" s="30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ht="16.5" customHeight="1">
      <c r="A754" s="25"/>
      <c r="B754" s="1"/>
      <c r="C754" s="27"/>
      <c r="D754" s="3"/>
      <c r="E754" s="3"/>
      <c r="F754" s="3"/>
      <c r="G754" s="9"/>
      <c r="H754" s="104"/>
      <c r="I754" s="3"/>
      <c r="J754" s="30"/>
      <c r="K754" s="30"/>
      <c r="L754" s="30"/>
      <c r="M754" s="22"/>
      <c r="N754" s="23"/>
      <c r="O754" s="23"/>
      <c r="P754" s="30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ht="16.5" customHeight="1">
      <c r="A755" s="25"/>
      <c r="B755" s="1"/>
      <c r="C755" s="27"/>
      <c r="D755" s="3"/>
      <c r="E755" s="3"/>
      <c r="F755" s="3"/>
      <c r="G755" s="9"/>
      <c r="H755" s="104"/>
      <c r="I755" s="3"/>
      <c r="J755" s="30"/>
      <c r="K755" s="30"/>
      <c r="L755" s="30"/>
      <c r="M755" s="22"/>
      <c r="N755" s="23"/>
      <c r="O755" s="23"/>
      <c r="P755" s="30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ht="16.5" customHeight="1">
      <c r="A756" s="25"/>
      <c r="B756" s="1"/>
      <c r="C756" s="27"/>
      <c r="D756" s="3"/>
      <c r="E756" s="3"/>
      <c r="F756" s="3"/>
      <c r="G756" s="9"/>
      <c r="H756" s="104"/>
      <c r="I756" s="3"/>
      <c r="J756" s="30"/>
      <c r="K756" s="30"/>
      <c r="L756" s="30"/>
      <c r="M756" s="22"/>
      <c r="N756" s="23"/>
      <c r="O756" s="23"/>
      <c r="P756" s="30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ht="16.5" customHeight="1">
      <c r="A757" s="25"/>
      <c r="B757" s="1"/>
      <c r="C757" s="27"/>
      <c r="D757" s="3"/>
      <c r="E757" s="3"/>
      <c r="F757" s="3"/>
      <c r="G757" s="9"/>
      <c r="H757" s="104"/>
      <c r="I757" s="3"/>
      <c r="J757" s="30"/>
      <c r="K757" s="30"/>
      <c r="L757" s="30"/>
      <c r="M757" s="22"/>
      <c r="N757" s="23"/>
      <c r="O757" s="23"/>
      <c r="P757" s="30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ht="16.5" customHeight="1">
      <c r="A758" s="25"/>
      <c r="B758" s="1"/>
      <c r="C758" s="27"/>
      <c r="D758" s="3"/>
      <c r="E758" s="3"/>
      <c r="F758" s="3"/>
      <c r="G758" s="9"/>
      <c r="H758" s="104"/>
      <c r="I758" s="3"/>
      <c r="J758" s="30"/>
      <c r="K758" s="30"/>
      <c r="L758" s="30"/>
      <c r="M758" s="22"/>
      <c r="N758" s="23"/>
      <c r="O758" s="23"/>
      <c r="P758" s="30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ht="16.5" customHeight="1">
      <c r="A759" s="25"/>
      <c r="B759" s="1"/>
      <c r="C759" s="27"/>
      <c r="D759" s="3"/>
      <c r="E759" s="3"/>
      <c r="F759" s="3"/>
      <c r="G759" s="9"/>
      <c r="H759" s="104"/>
      <c r="I759" s="3"/>
      <c r="J759" s="30"/>
      <c r="K759" s="30"/>
      <c r="L759" s="30"/>
      <c r="M759" s="22"/>
      <c r="N759" s="23"/>
      <c r="O759" s="23"/>
      <c r="P759" s="30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ht="16.5" customHeight="1">
      <c r="A760" s="25"/>
      <c r="B760" s="1"/>
      <c r="C760" s="27"/>
      <c r="D760" s="3"/>
      <c r="E760" s="3"/>
      <c r="F760" s="3"/>
      <c r="G760" s="9"/>
      <c r="H760" s="104"/>
      <c r="I760" s="3"/>
      <c r="J760" s="30"/>
      <c r="K760" s="30"/>
      <c r="L760" s="30"/>
      <c r="M760" s="22"/>
      <c r="N760" s="23"/>
      <c r="O760" s="23"/>
      <c r="P760" s="30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ht="16.5" customHeight="1">
      <c r="A761" s="25"/>
      <c r="B761" s="1"/>
      <c r="C761" s="27"/>
      <c r="D761" s="3"/>
      <c r="E761" s="3"/>
      <c r="F761" s="3"/>
      <c r="G761" s="9"/>
      <c r="H761" s="104"/>
      <c r="I761" s="3"/>
      <c r="J761" s="30"/>
      <c r="K761" s="30"/>
      <c r="L761" s="30"/>
      <c r="M761" s="22"/>
      <c r="N761" s="23"/>
      <c r="O761" s="23"/>
      <c r="P761" s="30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ht="16.5" customHeight="1">
      <c r="A762" s="25"/>
      <c r="B762" s="1"/>
      <c r="C762" s="27"/>
      <c r="D762" s="3"/>
      <c r="E762" s="3"/>
      <c r="F762" s="3"/>
      <c r="G762" s="9"/>
      <c r="H762" s="104"/>
      <c r="I762" s="3"/>
      <c r="J762" s="30"/>
      <c r="K762" s="30"/>
      <c r="L762" s="30"/>
      <c r="M762" s="22"/>
      <c r="N762" s="23"/>
      <c r="O762" s="23"/>
      <c r="P762" s="30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ht="16.5" customHeight="1">
      <c r="A763" s="25"/>
      <c r="B763" s="1"/>
      <c r="C763" s="27"/>
      <c r="D763" s="3"/>
      <c r="E763" s="3"/>
      <c r="F763" s="3"/>
      <c r="G763" s="9"/>
      <c r="H763" s="104"/>
      <c r="I763" s="3"/>
      <c r="J763" s="30"/>
      <c r="K763" s="30"/>
      <c r="L763" s="30"/>
      <c r="M763" s="22"/>
      <c r="N763" s="23"/>
      <c r="O763" s="23"/>
      <c r="P763" s="30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ht="16.5" customHeight="1">
      <c r="A764" s="25"/>
      <c r="B764" s="1"/>
      <c r="C764" s="27"/>
      <c r="D764" s="3"/>
      <c r="E764" s="3"/>
      <c r="F764" s="3"/>
      <c r="G764" s="9"/>
      <c r="H764" s="104"/>
      <c r="I764" s="3"/>
      <c r="J764" s="30"/>
      <c r="K764" s="30"/>
      <c r="L764" s="30"/>
      <c r="M764" s="22"/>
      <c r="N764" s="23"/>
      <c r="O764" s="23"/>
      <c r="P764" s="30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ht="16.5" customHeight="1">
      <c r="A765" s="25"/>
      <c r="B765" s="1"/>
      <c r="C765" s="27"/>
      <c r="D765" s="3"/>
      <c r="E765" s="3"/>
      <c r="F765" s="3"/>
      <c r="G765" s="9"/>
      <c r="H765" s="104"/>
      <c r="I765" s="3"/>
      <c r="J765" s="30"/>
      <c r="K765" s="30"/>
      <c r="L765" s="30"/>
      <c r="M765" s="22"/>
      <c r="N765" s="23"/>
      <c r="O765" s="23"/>
      <c r="P765" s="30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ht="16.5" customHeight="1">
      <c r="A766" s="25"/>
      <c r="B766" s="1"/>
      <c r="C766" s="27"/>
      <c r="D766" s="3"/>
      <c r="E766" s="3"/>
      <c r="F766" s="3"/>
      <c r="G766" s="9"/>
      <c r="H766" s="104"/>
      <c r="I766" s="3"/>
      <c r="J766" s="30"/>
      <c r="K766" s="30"/>
      <c r="L766" s="30"/>
      <c r="M766" s="22"/>
      <c r="N766" s="23"/>
      <c r="O766" s="23"/>
      <c r="P766" s="30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ht="16.5" customHeight="1">
      <c r="A767" s="25"/>
      <c r="B767" s="1"/>
      <c r="C767" s="27"/>
      <c r="D767" s="3"/>
      <c r="E767" s="3"/>
      <c r="F767" s="3"/>
      <c r="G767" s="9"/>
      <c r="H767" s="104"/>
      <c r="I767" s="3"/>
      <c r="J767" s="30"/>
      <c r="K767" s="30"/>
      <c r="L767" s="30"/>
      <c r="M767" s="22"/>
      <c r="N767" s="23"/>
      <c r="O767" s="23"/>
      <c r="P767" s="30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ht="16.5" customHeight="1">
      <c r="A768" s="25"/>
      <c r="B768" s="1"/>
      <c r="C768" s="27"/>
      <c r="D768" s="3"/>
      <c r="E768" s="3"/>
      <c r="F768" s="3"/>
      <c r="G768" s="9"/>
      <c r="H768" s="104"/>
      <c r="I768" s="3"/>
      <c r="J768" s="30"/>
      <c r="K768" s="30"/>
      <c r="L768" s="30"/>
      <c r="M768" s="22"/>
      <c r="N768" s="23"/>
      <c r="O768" s="23"/>
      <c r="P768" s="30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ht="16.5" customHeight="1">
      <c r="A769" s="25"/>
      <c r="B769" s="1"/>
      <c r="C769" s="27"/>
      <c r="D769" s="3"/>
      <c r="E769" s="3"/>
      <c r="F769" s="3"/>
      <c r="G769" s="9"/>
      <c r="H769" s="104"/>
      <c r="I769" s="3"/>
      <c r="J769" s="30"/>
      <c r="K769" s="30"/>
      <c r="L769" s="30"/>
      <c r="M769" s="22"/>
      <c r="N769" s="23"/>
      <c r="O769" s="23"/>
      <c r="P769" s="30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ht="16.5" customHeight="1">
      <c r="A770" s="25"/>
      <c r="B770" s="1"/>
      <c r="C770" s="27"/>
      <c r="D770" s="3"/>
      <c r="E770" s="3"/>
      <c r="F770" s="3"/>
      <c r="G770" s="9"/>
      <c r="H770" s="104"/>
      <c r="I770" s="3"/>
      <c r="J770" s="30"/>
      <c r="K770" s="30"/>
      <c r="L770" s="30"/>
      <c r="M770" s="22"/>
      <c r="N770" s="23"/>
      <c r="O770" s="23"/>
      <c r="P770" s="30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ht="16.5" customHeight="1">
      <c r="A771" s="25"/>
      <c r="B771" s="1"/>
      <c r="C771" s="27"/>
      <c r="D771" s="3"/>
      <c r="E771" s="3"/>
      <c r="F771" s="3"/>
      <c r="G771" s="9"/>
      <c r="H771" s="104"/>
      <c r="I771" s="3"/>
      <c r="J771" s="30"/>
      <c r="K771" s="30"/>
      <c r="L771" s="30"/>
      <c r="M771" s="22"/>
      <c r="N771" s="23"/>
      <c r="O771" s="23"/>
      <c r="P771" s="30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ht="16.5" customHeight="1">
      <c r="A772" s="25"/>
      <c r="B772" s="1"/>
      <c r="C772" s="27"/>
      <c r="D772" s="3"/>
      <c r="E772" s="3"/>
      <c r="F772" s="3"/>
      <c r="G772" s="9"/>
      <c r="H772" s="104"/>
      <c r="I772" s="3"/>
      <c r="J772" s="30"/>
      <c r="K772" s="30"/>
      <c r="L772" s="30"/>
      <c r="M772" s="22"/>
      <c r="N772" s="23"/>
      <c r="O772" s="23"/>
      <c r="P772" s="30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ht="16.5" customHeight="1">
      <c r="A773" s="25"/>
      <c r="B773" s="1"/>
      <c r="C773" s="27"/>
      <c r="D773" s="3"/>
      <c r="E773" s="3"/>
      <c r="F773" s="3"/>
      <c r="G773" s="9"/>
      <c r="H773" s="104"/>
      <c r="I773" s="3"/>
      <c r="J773" s="30"/>
      <c r="K773" s="30"/>
      <c r="L773" s="30"/>
      <c r="M773" s="22"/>
      <c r="N773" s="23"/>
      <c r="O773" s="23"/>
      <c r="P773" s="30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ht="16.5" customHeight="1">
      <c r="A774" s="25"/>
      <c r="B774" s="1"/>
      <c r="C774" s="27"/>
      <c r="D774" s="3"/>
      <c r="E774" s="3"/>
      <c r="F774" s="3"/>
      <c r="G774" s="9"/>
      <c r="H774" s="104"/>
      <c r="I774" s="3"/>
      <c r="J774" s="30"/>
      <c r="K774" s="30"/>
      <c r="L774" s="30"/>
      <c r="M774" s="22"/>
      <c r="N774" s="23"/>
      <c r="O774" s="23"/>
      <c r="P774" s="30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ht="16.5" customHeight="1">
      <c r="A775" s="25"/>
      <c r="B775" s="1"/>
      <c r="C775" s="27"/>
      <c r="D775" s="3"/>
      <c r="E775" s="3"/>
      <c r="F775" s="3"/>
      <c r="G775" s="9"/>
      <c r="H775" s="104"/>
      <c r="I775" s="3"/>
      <c r="J775" s="30"/>
      <c r="K775" s="30"/>
      <c r="L775" s="30"/>
      <c r="M775" s="22"/>
      <c r="N775" s="23"/>
      <c r="O775" s="23"/>
      <c r="P775" s="30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ht="16.5" customHeight="1">
      <c r="A776" s="25"/>
      <c r="B776" s="1"/>
      <c r="C776" s="27"/>
      <c r="D776" s="3"/>
      <c r="E776" s="3"/>
      <c r="F776" s="3"/>
      <c r="G776" s="9"/>
      <c r="H776" s="104"/>
      <c r="I776" s="3"/>
      <c r="J776" s="30"/>
      <c r="K776" s="30"/>
      <c r="L776" s="30"/>
      <c r="M776" s="22"/>
      <c r="N776" s="23"/>
      <c r="O776" s="23"/>
      <c r="P776" s="30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ht="16.5" customHeight="1">
      <c r="A777" s="25"/>
      <c r="B777" s="1"/>
      <c r="C777" s="27"/>
      <c r="D777" s="3"/>
      <c r="E777" s="3"/>
      <c r="F777" s="3"/>
      <c r="G777" s="9"/>
      <c r="H777" s="104"/>
      <c r="I777" s="3"/>
      <c r="J777" s="30"/>
      <c r="K777" s="30"/>
      <c r="L777" s="30"/>
      <c r="M777" s="22"/>
      <c r="N777" s="23"/>
      <c r="O777" s="23"/>
      <c r="P777" s="30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ht="16.5" customHeight="1">
      <c r="A778" s="25"/>
      <c r="B778" s="1"/>
      <c r="C778" s="27"/>
      <c r="D778" s="3"/>
      <c r="E778" s="3"/>
      <c r="F778" s="3"/>
      <c r="G778" s="9"/>
      <c r="H778" s="104"/>
      <c r="I778" s="3"/>
      <c r="J778" s="30"/>
      <c r="K778" s="30"/>
      <c r="L778" s="30"/>
      <c r="M778" s="22"/>
      <c r="N778" s="23"/>
      <c r="O778" s="23"/>
      <c r="P778" s="30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ht="16.5" customHeight="1">
      <c r="A779" s="25"/>
      <c r="B779" s="1"/>
      <c r="C779" s="27"/>
      <c r="D779" s="3"/>
      <c r="E779" s="3"/>
      <c r="F779" s="3"/>
      <c r="G779" s="9"/>
      <c r="H779" s="104"/>
      <c r="I779" s="3"/>
      <c r="J779" s="30"/>
      <c r="K779" s="30"/>
      <c r="L779" s="30"/>
      <c r="M779" s="22"/>
      <c r="N779" s="23"/>
      <c r="O779" s="23"/>
      <c r="P779" s="30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ht="16.5" customHeight="1">
      <c r="A780" s="25"/>
      <c r="B780" s="1"/>
      <c r="C780" s="27"/>
      <c r="D780" s="3"/>
      <c r="E780" s="3"/>
      <c r="F780" s="3"/>
      <c r="G780" s="9"/>
      <c r="H780" s="104"/>
      <c r="I780" s="3"/>
      <c r="J780" s="30"/>
      <c r="K780" s="30"/>
      <c r="L780" s="30"/>
      <c r="M780" s="22"/>
      <c r="N780" s="23"/>
      <c r="O780" s="23"/>
      <c r="P780" s="30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ht="16.5" customHeight="1">
      <c r="A781" s="25"/>
      <c r="B781" s="1"/>
      <c r="C781" s="27"/>
      <c r="D781" s="3"/>
      <c r="E781" s="3"/>
      <c r="F781" s="3"/>
      <c r="G781" s="9"/>
      <c r="H781" s="104"/>
      <c r="I781" s="3"/>
      <c r="J781" s="30"/>
      <c r="K781" s="30"/>
      <c r="L781" s="30"/>
      <c r="M781" s="22"/>
      <c r="N781" s="23"/>
      <c r="O781" s="23"/>
      <c r="P781" s="30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ht="16.5" customHeight="1">
      <c r="A782" s="25"/>
      <c r="B782" s="1"/>
      <c r="C782" s="27"/>
      <c r="D782" s="3"/>
      <c r="E782" s="3"/>
      <c r="F782" s="3"/>
      <c r="G782" s="9"/>
      <c r="H782" s="104"/>
      <c r="I782" s="3"/>
      <c r="J782" s="30"/>
      <c r="K782" s="30"/>
      <c r="L782" s="30"/>
      <c r="M782" s="22"/>
      <c r="N782" s="23"/>
      <c r="O782" s="23"/>
      <c r="P782" s="30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ht="16.5" customHeight="1">
      <c r="A783" s="25"/>
      <c r="B783" s="1"/>
      <c r="C783" s="27"/>
      <c r="D783" s="3"/>
      <c r="E783" s="3"/>
      <c r="F783" s="3"/>
      <c r="G783" s="9"/>
      <c r="H783" s="104"/>
      <c r="I783" s="3"/>
      <c r="J783" s="30"/>
      <c r="K783" s="30"/>
      <c r="L783" s="30"/>
      <c r="M783" s="22"/>
      <c r="N783" s="23"/>
      <c r="O783" s="23"/>
      <c r="P783" s="30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ht="16.5" customHeight="1">
      <c r="A784" s="25"/>
      <c r="B784" s="1"/>
      <c r="C784" s="27"/>
      <c r="D784" s="3"/>
      <c r="E784" s="3"/>
      <c r="F784" s="3"/>
      <c r="G784" s="9"/>
      <c r="H784" s="104"/>
      <c r="I784" s="3"/>
      <c r="J784" s="30"/>
      <c r="K784" s="30"/>
      <c r="L784" s="30"/>
      <c r="M784" s="22"/>
      <c r="N784" s="23"/>
      <c r="O784" s="23"/>
      <c r="P784" s="30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ht="16.5" customHeight="1">
      <c r="A785" s="25"/>
      <c r="B785" s="1"/>
      <c r="C785" s="27"/>
      <c r="D785" s="3"/>
      <c r="E785" s="3"/>
      <c r="F785" s="3"/>
      <c r="G785" s="9"/>
      <c r="H785" s="104"/>
      <c r="I785" s="3"/>
      <c r="J785" s="30"/>
      <c r="K785" s="30"/>
      <c r="L785" s="30"/>
      <c r="M785" s="22"/>
      <c r="N785" s="23"/>
      <c r="O785" s="23"/>
      <c r="P785" s="30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ht="16.5" customHeight="1">
      <c r="A786" s="25"/>
      <c r="B786" s="1"/>
      <c r="C786" s="27"/>
      <c r="D786" s="3"/>
      <c r="E786" s="3"/>
      <c r="F786" s="3"/>
      <c r="G786" s="9"/>
      <c r="H786" s="104"/>
      <c r="I786" s="3"/>
      <c r="J786" s="30"/>
      <c r="K786" s="30"/>
      <c r="L786" s="30"/>
      <c r="M786" s="22"/>
      <c r="N786" s="23"/>
      <c r="O786" s="23"/>
      <c r="P786" s="30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ht="16.5" customHeight="1">
      <c r="A787" s="25"/>
      <c r="B787" s="1"/>
      <c r="C787" s="27"/>
      <c r="D787" s="3"/>
      <c r="E787" s="3"/>
      <c r="F787" s="3"/>
      <c r="G787" s="9"/>
      <c r="H787" s="104"/>
      <c r="I787" s="3"/>
      <c r="J787" s="30"/>
      <c r="K787" s="30"/>
      <c r="L787" s="30"/>
      <c r="M787" s="22"/>
      <c r="N787" s="23"/>
      <c r="O787" s="23"/>
      <c r="P787" s="30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ht="16.5" customHeight="1">
      <c r="A788" s="25"/>
      <c r="B788" s="1"/>
      <c r="C788" s="27"/>
      <c r="D788" s="3"/>
      <c r="E788" s="3"/>
      <c r="F788" s="3"/>
      <c r="G788" s="9"/>
      <c r="H788" s="104"/>
      <c r="I788" s="3"/>
      <c r="J788" s="30"/>
      <c r="K788" s="30"/>
      <c r="L788" s="30"/>
      <c r="M788" s="22"/>
      <c r="N788" s="23"/>
      <c r="O788" s="23"/>
      <c r="P788" s="30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ht="16.5" customHeight="1">
      <c r="A789" s="25"/>
      <c r="B789" s="1"/>
      <c r="C789" s="27"/>
      <c r="D789" s="3"/>
      <c r="E789" s="3"/>
      <c r="F789" s="3"/>
      <c r="G789" s="9"/>
      <c r="H789" s="104"/>
      <c r="I789" s="3"/>
      <c r="J789" s="30"/>
      <c r="K789" s="30"/>
      <c r="L789" s="30"/>
      <c r="M789" s="22"/>
      <c r="N789" s="23"/>
      <c r="O789" s="23"/>
      <c r="P789" s="30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ht="16.5" customHeight="1">
      <c r="A790" s="25"/>
      <c r="B790" s="1"/>
      <c r="C790" s="27"/>
      <c r="D790" s="3"/>
      <c r="E790" s="3"/>
      <c r="F790" s="3"/>
      <c r="G790" s="9"/>
      <c r="H790" s="104"/>
      <c r="I790" s="3"/>
      <c r="J790" s="30"/>
      <c r="K790" s="30"/>
      <c r="L790" s="30"/>
      <c r="M790" s="22"/>
      <c r="N790" s="23"/>
      <c r="O790" s="23"/>
      <c r="P790" s="30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ht="16.5" customHeight="1">
      <c r="A791" s="25"/>
      <c r="B791" s="1"/>
      <c r="C791" s="27"/>
      <c r="D791" s="3"/>
      <c r="E791" s="3"/>
      <c r="F791" s="3"/>
      <c r="G791" s="9"/>
      <c r="H791" s="104"/>
      <c r="I791" s="3"/>
      <c r="J791" s="30"/>
      <c r="K791" s="30"/>
      <c r="L791" s="30"/>
      <c r="M791" s="22"/>
      <c r="N791" s="23"/>
      <c r="O791" s="23"/>
      <c r="P791" s="30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ht="16.5" customHeight="1">
      <c r="A792" s="25"/>
      <c r="B792" s="1"/>
      <c r="C792" s="27"/>
      <c r="D792" s="3"/>
      <c r="E792" s="3"/>
      <c r="F792" s="3"/>
      <c r="G792" s="9"/>
      <c r="H792" s="104"/>
      <c r="I792" s="3"/>
      <c r="J792" s="30"/>
      <c r="K792" s="30"/>
      <c r="L792" s="30"/>
      <c r="M792" s="22"/>
      <c r="N792" s="23"/>
      <c r="O792" s="23"/>
      <c r="P792" s="30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ht="16.5" customHeight="1">
      <c r="A793" s="25"/>
      <c r="B793" s="1"/>
      <c r="C793" s="27"/>
      <c r="D793" s="3"/>
      <c r="E793" s="3"/>
      <c r="F793" s="3"/>
      <c r="G793" s="9"/>
      <c r="H793" s="104"/>
      <c r="I793" s="3"/>
      <c r="J793" s="30"/>
      <c r="K793" s="30"/>
      <c r="L793" s="30"/>
      <c r="M793" s="22"/>
      <c r="N793" s="23"/>
      <c r="O793" s="23"/>
      <c r="P793" s="30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ht="16.5" customHeight="1">
      <c r="A794" s="25"/>
      <c r="B794" s="1"/>
      <c r="C794" s="27"/>
      <c r="D794" s="3"/>
      <c r="E794" s="3"/>
      <c r="F794" s="3"/>
      <c r="G794" s="9"/>
      <c r="H794" s="104"/>
      <c r="I794" s="3"/>
      <c r="J794" s="30"/>
      <c r="K794" s="30"/>
      <c r="L794" s="30"/>
      <c r="M794" s="22"/>
      <c r="N794" s="23"/>
      <c r="O794" s="23"/>
      <c r="P794" s="30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ht="16.5" customHeight="1">
      <c r="A795" s="25"/>
      <c r="B795" s="1"/>
      <c r="C795" s="27"/>
      <c r="D795" s="3"/>
      <c r="E795" s="3"/>
      <c r="F795" s="3"/>
      <c r="G795" s="9"/>
      <c r="H795" s="104"/>
      <c r="I795" s="3"/>
      <c r="J795" s="30"/>
      <c r="K795" s="30"/>
      <c r="L795" s="30"/>
      <c r="M795" s="22"/>
      <c r="N795" s="23"/>
      <c r="O795" s="23"/>
      <c r="P795" s="30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ht="16.5" customHeight="1">
      <c r="A796" s="25"/>
      <c r="B796" s="1"/>
      <c r="C796" s="27"/>
      <c r="D796" s="3"/>
      <c r="E796" s="3"/>
      <c r="F796" s="3"/>
      <c r="G796" s="9"/>
      <c r="H796" s="104"/>
      <c r="I796" s="3"/>
      <c r="J796" s="30"/>
      <c r="K796" s="30"/>
      <c r="L796" s="30"/>
      <c r="M796" s="22"/>
      <c r="N796" s="23"/>
      <c r="O796" s="23"/>
      <c r="P796" s="30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ht="16.5" customHeight="1">
      <c r="A797" s="25"/>
      <c r="B797" s="1"/>
      <c r="C797" s="27"/>
      <c r="D797" s="3"/>
      <c r="E797" s="3"/>
      <c r="F797" s="3"/>
      <c r="G797" s="9"/>
      <c r="H797" s="104"/>
      <c r="I797" s="3"/>
      <c r="J797" s="30"/>
      <c r="K797" s="30"/>
      <c r="L797" s="30"/>
      <c r="M797" s="22"/>
      <c r="N797" s="23"/>
      <c r="O797" s="23"/>
      <c r="P797" s="30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ht="16.5" customHeight="1">
      <c r="A798" s="25"/>
      <c r="B798" s="1"/>
      <c r="C798" s="27"/>
      <c r="D798" s="3"/>
      <c r="E798" s="3"/>
      <c r="F798" s="3"/>
      <c r="G798" s="9"/>
      <c r="H798" s="104"/>
      <c r="I798" s="3"/>
      <c r="J798" s="30"/>
      <c r="K798" s="30"/>
      <c r="L798" s="30"/>
      <c r="M798" s="22"/>
      <c r="N798" s="23"/>
      <c r="O798" s="23"/>
      <c r="P798" s="30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ht="16.5" customHeight="1">
      <c r="A799" s="25"/>
      <c r="B799" s="1"/>
      <c r="C799" s="27"/>
      <c r="D799" s="3"/>
      <c r="E799" s="3"/>
      <c r="F799" s="3"/>
      <c r="G799" s="9"/>
      <c r="H799" s="104"/>
      <c r="I799" s="3"/>
      <c r="J799" s="30"/>
      <c r="K799" s="30"/>
      <c r="L799" s="30"/>
      <c r="M799" s="22"/>
      <c r="N799" s="23"/>
      <c r="O799" s="23"/>
      <c r="P799" s="30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ht="16.5" customHeight="1">
      <c r="A800" s="25"/>
      <c r="B800" s="1"/>
      <c r="C800" s="27"/>
      <c r="D800" s="3"/>
      <c r="E800" s="3"/>
      <c r="F800" s="3"/>
      <c r="G800" s="9"/>
      <c r="H800" s="104"/>
      <c r="I800" s="3"/>
      <c r="J800" s="30"/>
      <c r="K800" s="30"/>
      <c r="L800" s="30"/>
      <c r="M800" s="22"/>
      <c r="N800" s="23"/>
      <c r="O800" s="23"/>
      <c r="P800" s="30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ht="16.5" customHeight="1">
      <c r="A801" s="25"/>
      <c r="B801" s="1"/>
      <c r="C801" s="27"/>
      <c r="D801" s="3"/>
      <c r="E801" s="3"/>
      <c r="F801" s="3"/>
      <c r="G801" s="9"/>
      <c r="H801" s="104"/>
      <c r="I801" s="3"/>
      <c r="J801" s="30"/>
      <c r="K801" s="30"/>
      <c r="L801" s="30"/>
      <c r="M801" s="22"/>
      <c r="N801" s="23"/>
      <c r="O801" s="23"/>
      <c r="P801" s="30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ht="16.5" customHeight="1">
      <c r="A802" s="25"/>
      <c r="B802" s="1"/>
      <c r="C802" s="27"/>
      <c r="D802" s="3"/>
      <c r="E802" s="3"/>
      <c r="F802" s="3"/>
      <c r="G802" s="9"/>
      <c r="H802" s="104"/>
      <c r="I802" s="3"/>
      <c r="J802" s="30"/>
      <c r="K802" s="30"/>
      <c r="L802" s="30"/>
      <c r="M802" s="22"/>
      <c r="N802" s="23"/>
      <c r="O802" s="23"/>
      <c r="P802" s="30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ht="16.5" customHeight="1">
      <c r="A803" s="25"/>
      <c r="B803" s="1"/>
      <c r="C803" s="27"/>
      <c r="D803" s="3"/>
      <c r="E803" s="3"/>
      <c r="F803" s="3"/>
      <c r="G803" s="9"/>
      <c r="H803" s="104"/>
      <c r="I803" s="3"/>
      <c r="J803" s="30"/>
      <c r="K803" s="30"/>
      <c r="L803" s="30"/>
      <c r="M803" s="22"/>
      <c r="N803" s="23"/>
      <c r="O803" s="23"/>
      <c r="P803" s="30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ht="16.5" customHeight="1">
      <c r="A804" s="25"/>
      <c r="B804" s="1"/>
      <c r="C804" s="27"/>
      <c r="D804" s="3"/>
      <c r="E804" s="3"/>
      <c r="F804" s="3"/>
      <c r="G804" s="9"/>
      <c r="H804" s="104"/>
      <c r="I804" s="3"/>
      <c r="J804" s="30"/>
      <c r="K804" s="30"/>
      <c r="L804" s="30"/>
      <c r="M804" s="22"/>
      <c r="N804" s="23"/>
      <c r="O804" s="23"/>
      <c r="P804" s="30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ht="16.5" customHeight="1">
      <c r="A805" s="25"/>
      <c r="B805" s="1"/>
      <c r="C805" s="27"/>
      <c r="D805" s="3"/>
      <c r="E805" s="3"/>
      <c r="F805" s="3"/>
      <c r="G805" s="9"/>
      <c r="H805" s="104"/>
      <c r="I805" s="3"/>
      <c r="J805" s="30"/>
      <c r="K805" s="30"/>
      <c r="L805" s="30"/>
      <c r="M805" s="22"/>
      <c r="N805" s="23"/>
      <c r="O805" s="23"/>
      <c r="P805" s="30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ht="16.5" customHeight="1">
      <c r="A806" s="25"/>
      <c r="B806" s="1"/>
      <c r="C806" s="27"/>
      <c r="D806" s="3"/>
      <c r="E806" s="3"/>
      <c r="F806" s="3"/>
      <c r="G806" s="9"/>
      <c r="H806" s="104"/>
      <c r="I806" s="3"/>
      <c r="J806" s="30"/>
      <c r="K806" s="30"/>
      <c r="L806" s="30"/>
      <c r="M806" s="22"/>
      <c r="N806" s="23"/>
      <c r="O806" s="23"/>
      <c r="P806" s="30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ht="16.5" customHeight="1">
      <c r="A807" s="25"/>
      <c r="B807" s="1"/>
      <c r="C807" s="27"/>
      <c r="D807" s="3"/>
      <c r="E807" s="3"/>
      <c r="F807" s="3"/>
      <c r="G807" s="9"/>
      <c r="H807" s="104"/>
      <c r="I807" s="3"/>
      <c r="J807" s="30"/>
      <c r="K807" s="30"/>
      <c r="L807" s="30"/>
      <c r="M807" s="22"/>
      <c r="N807" s="23"/>
      <c r="O807" s="23"/>
      <c r="P807" s="30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ht="16.5" customHeight="1">
      <c r="A808" s="25"/>
      <c r="B808" s="1"/>
      <c r="C808" s="27"/>
      <c r="D808" s="3"/>
      <c r="E808" s="3"/>
      <c r="F808" s="3"/>
      <c r="G808" s="9"/>
      <c r="H808" s="104"/>
      <c r="I808" s="3"/>
      <c r="J808" s="30"/>
      <c r="K808" s="30"/>
      <c r="L808" s="30"/>
      <c r="M808" s="22"/>
      <c r="N808" s="23"/>
      <c r="O808" s="23"/>
      <c r="P808" s="30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ht="16.5" customHeight="1">
      <c r="A809" s="25"/>
      <c r="B809" s="1"/>
      <c r="C809" s="27"/>
      <c r="D809" s="3"/>
      <c r="E809" s="3"/>
      <c r="F809" s="3"/>
      <c r="G809" s="9"/>
      <c r="H809" s="104"/>
      <c r="I809" s="3"/>
      <c r="J809" s="30"/>
      <c r="K809" s="30"/>
      <c r="L809" s="30"/>
      <c r="M809" s="22"/>
      <c r="N809" s="23"/>
      <c r="O809" s="23"/>
      <c r="P809" s="30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ht="16.5" customHeight="1">
      <c r="A810" s="25"/>
      <c r="B810" s="1"/>
      <c r="C810" s="27"/>
      <c r="D810" s="3"/>
      <c r="E810" s="3"/>
      <c r="F810" s="3"/>
      <c r="G810" s="9"/>
      <c r="H810" s="104"/>
      <c r="I810" s="3"/>
      <c r="J810" s="30"/>
      <c r="K810" s="30"/>
      <c r="L810" s="30"/>
      <c r="M810" s="22"/>
      <c r="N810" s="23"/>
      <c r="O810" s="23"/>
      <c r="P810" s="30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ht="16.5" customHeight="1">
      <c r="A811" s="25"/>
      <c r="B811" s="1"/>
      <c r="C811" s="27"/>
      <c r="D811" s="3"/>
      <c r="E811" s="3"/>
      <c r="F811" s="3"/>
      <c r="G811" s="9"/>
      <c r="H811" s="104"/>
      <c r="I811" s="3"/>
      <c r="J811" s="30"/>
      <c r="K811" s="30"/>
      <c r="L811" s="30"/>
      <c r="M811" s="22"/>
      <c r="N811" s="23"/>
      <c r="O811" s="23"/>
      <c r="P811" s="30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ht="16.5" customHeight="1">
      <c r="A812" s="25"/>
      <c r="B812" s="1"/>
      <c r="C812" s="27"/>
      <c r="D812" s="3"/>
      <c r="E812" s="3"/>
      <c r="F812" s="3"/>
      <c r="G812" s="9"/>
      <c r="H812" s="104"/>
      <c r="I812" s="3"/>
      <c r="J812" s="30"/>
      <c r="K812" s="30"/>
      <c r="L812" s="30"/>
      <c r="M812" s="22"/>
      <c r="N812" s="23"/>
      <c r="O812" s="23"/>
      <c r="P812" s="30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ht="16.5" customHeight="1">
      <c r="A813" s="25"/>
      <c r="B813" s="1"/>
      <c r="C813" s="27"/>
      <c r="D813" s="3"/>
      <c r="E813" s="3"/>
      <c r="F813" s="3"/>
      <c r="G813" s="9"/>
      <c r="H813" s="104"/>
      <c r="I813" s="3"/>
      <c r="J813" s="30"/>
      <c r="K813" s="30"/>
      <c r="L813" s="30"/>
      <c r="M813" s="22"/>
      <c r="N813" s="23"/>
      <c r="O813" s="23"/>
      <c r="P813" s="30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ht="16.5" customHeight="1">
      <c r="A814" s="25"/>
      <c r="B814" s="1"/>
      <c r="C814" s="27"/>
      <c r="D814" s="3"/>
      <c r="E814" s="3"/>
      <c r="F814" s="3"/>
      <c r="G814" s="9"/>
      <c r="H814" s="104"/>
      <c r="I814" s="3"/>
      <c r="J814" s="30"/>
      <c r="K814" s="30"/>
      <c r="L814" s="30"/>
      <c r="M814" s="22"/>
      <c r="N814" s="23"/>
      <c r="O814" s="23"/>
      <c r="P814" s="30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ht="16.5" customHeight="1">
      <c r="A815" s="25"/>
      <c r="B815" s="1"/>
      <c r="C815" s="27"/>
      <c r="D815" s="3"/>
      <c r="E815" s="3"/>
      <c r="F815" s="3"/>
      <c r="G815" s="9"/>
      <c r="H815" s="104"/>
      <c r="I815" s="3"/>
      <c r="J815" s="30"/>
      <c r="K815" s="30"/>
      <c r="L815" s="30"/>
      <c r="M815" s="22"/>
      <c r="N815" s="23"/>
      <c r="O815" s="23"/>
      <c r="P815" s="30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ht="16.5" customHeight="1">
      <c r="A816" s="25"/>
      <c r="B816" s="1"/>
      <c r="C816" s="27"/>
      <c r="D816" s="3"/>
      <c r="E816" s="3"/>
      <c r="F816" s="3"/>
      <c r="G816" s="9"/>
      <c r="H816" s="104"/>
      <c r="I816" s="3"/>
      <c r="J816" s="30"/>
      <c r="K816" s="30"/>
      <c r="L816" s="30"/>
      <c r="M816" s="22"/>
      <c r="N816" s="23"/>
      <c r="O816" s="23"/>
      <c r="P816" s="30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ht="16.5" customHeight="1">
      <c r="A817" s="25"/>
      <c r="B817" s="1"/>
      <c r="C817" s="27"/>
      <c r="D817" s="3"/>
      <c r="E817" s="3"/>
      <c r="F817" s="3"/>
      <c r="G817" s="9"/>
      <c r="H817" s="104"/>
      <c r="I817" s="3"/>
      <c r="J817" s="30"/>
      <c r="K817" s="30"/>
      <c r="L817" s="30"/>
      <c r="M817" s="22"/>
      <c r="N817" s="23"/>
      <c r="O817" s="23"/>
      <c r="P817" s="30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ht="16.5" customHeight="1">
      <c r="A818" s="25"/>
      <c r="B818" s="1"/>
      <c r="C818" s="27"/>
      <c r="D818" s="3"/>
      <c r="E818" s="3"/>
      <c r="F818" s="3"/>
      <c r="G818" s="9"/>
      <c r="H818" s="104"/>
      <c r="I818" s="3"/>
      <c r="J818" s="30"/>
      <c r="K818" s="30"/>
      <c r="L818" s="30"/>
      <c r="M818" s="22"/>
      <c r="N818" s="23"/>
      <c r="O818" s="23"/>
      <c r="P818" s="30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ht="16.5" customHeight="1">
      <c r="A819" s="25"/>
      <c r="B819" s="1"/>
      <c r="C819" s="27"/>
      <c r="D819" s="3"/>
      <c r="E819" s="3"/>
      <c r="F819" s="3"/>
      <c r="G819" s="9"/>
      <c r="H819" s="104"/>
      <c r="I819" s="3"/>
      <c r="J819" s="30"/>
      <c r="K819" s="30"/>
      <c r="L819" s="30"/>
      <c r="M819" s="22"/>
      <c r="N819" s="23"/>
      <c r="O819" s="23"/>
      <c r="P819" s="30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ht="16.5" customHeight="1">
      <c r="A820" s="25"/>
      <c r="B820" s="1"/>
      <c r="C820" s="27"/>
      <c r="D820" s="3"/>
      <c r="E820" s="3"/>
      <c r="F820" s="3"/>
      <c r="G820" s="9"/>
      <c r="H820" s="104"/>
      <c r="I820" s="3"/>
      <c r="J820" s="30"/>
      <c r="K820" s="30"/>
      <c r="L820" s="30"/>
      <c r="M820" s="22"/>
      <c r="N820" s="23"/>
      <c r="O820" s="23"/>
      <c r="P820" s="30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ht="16.5" customHeight="1">
      <c r="A821" s="25"/>
      <c r="B821" s="1"/>
      <c r="C821" s="27"/>
      <c r="D821" s="3"/>
      <c r="E821" s="3"/>
      <c r="F821" s="3"/>
      <c r="G821" s="9"/>
      <c r="H821" s="104"/>
      <c r="I821" s="3"/>
      <c r="J821" s="30"/>
      <c r="K821" s="30"/>
      <c r="L821" s="30"/>
      <c r="M821" s="22"/>
      <c r="N821" s="23"/>
      <c r="O821" s="23"/>
      <c r="P821" s="30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ht="16.5" customHeight="1">
      <c r="A822" s="25"/>
      <c r="B822" s="1"/>
      <c r="C822" s="27"/>
      <c r="D822" s="3"/>
      <c r="E822" s="3"/>
      <c r="F822" s="3"/>
      <c r="G822" s="9"/>
      <c r="H822" s="104"/>
      <c r="I822" s="3"/>
      <c r="J822" s="30"/>
      <c r="K822" s="30"/>
      <c r="L822" s="30"/>
      <c r="M822" s="22"/>
      <c r="N822" s="23"/>
      <c r="O822" s="23"/>
      <c r="P822" s="30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ht="16.5" customHeight="1">
      <c r="A823" s="25"/>
      <c r="B823" s="1"/>
      <c r="C823" s="27"/>
      <c r="D823" s="3"/>
      <c r="E823" s="3"/>
      <c r="F823" s="3"/>
      <c r="G823" s="9"/>
      <c r="H823" s="104"/>
      <c r="I823" s="3"/>
      <c r="J823" s="30"/>
      <c r="K823" s="30"/>
      <c r="L823" s="30"/>
      <c r="M823" s="22"/>
      <c r="N823" s="23"/>
      <c r="O823" s="23"/>
      <c r="P823" s="30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ht="16.5" customHeight="1">
      <c r="A824" s="25"/>
      <c r="B824" s="1"/>
      <c r="C824" s="27"/>
      <c r="D824" s="3"/>
      <c r="E824" s="3"/>
      <c r="F824" s="3"/>
      <c r="G824" s="9"/>
      <c r="H824" s="104"/>
      <c r="I824" s="3"/>
      <c r="J824" s="30"/>
      <c r="K824" s="30"/>
      <c r="L824" s="30"/>
      <c r="M824" s="22"/>
      <c r="N824" s="23"/>
      <c r="O824" s="23"/>
      <c r="P824" s="30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ht="16.5" customHeight="1">
      <c r="A825" s="25"/>
      <c r="B825" s="1"/>
      <c r="C825" s="27"/>
      <c r="D825" s="3"/>
      <c r="E825" s="3"/>
      <c r="F825" s="3"/>
      <c r="G825" s="9"/>
      <c r="H825" s="104"/>
      <c r="I825" s="3"/>
      <c r="J825" s="30"/>
      <c r="K825" s="30"/>
      <c r="L825" s="30"/>
      <c r="M825" s="22"/>
      <c r="N825" s="23"/>
      <c r="O825" s="23"/>
      <c r="P825" s="30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ht="16.5" customHeight="1">
      <c r="A826" s="25"/>
      <c r="B826" s="1"/>
      <c r="C826" s="27"/>
      <c r="D826" s="3"/>
      <c r="E826" s="3"/>
      <c r="F826" s="3"/>
      <c r="G826" s="9"/>
      <c r="H826" s="104"/>
      <c r="I826" s="3"/>
      <c r="J826" s="30"/>
      <c r="K826" s="30"/>
      <c r="L826" s="30"/>
      <c r="M826" s="22"/>
      <c r="N826" s="23"/>
      <c r="O826" s="23"/>
      <c r="P826" s="30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ht="16.5" customHeight="1">
      <c r="A827" s="25"/>
      <c r="B827" s="1"/>
      <c r="C827" s="27"/>
      <c r="D827" s="3"/>
      <c r="E827" s="3"/>
      <c r="F827" s="3"/>
      <c r="G827" s="9"/>
      <c r="H827" s="104"/>
      <c r="I827" s="3"/>
      <c r="J827" s="30"/>
      <c r="K827" s="30"/>
      <c r="L827" s="30"/>
      <c r="M827" s="22"/>
      <c r="N827" s="23"/>
      <c r="O827" s="23"/>
      <c r="P827" s="30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ht="16.5" customHeight="1">
      <c r="A828" s="25"/>
      <c r="B828" s="1"/>
      <c r="C828" s="27"/>
      <c r="D828" s="3"/>
      <c r="E828" s="3"/>
      <c r="F828" s="3"/>
      <c r="G828" s="9"/>
      <c r="H828" s="104"/>
      <c r="I828" s="3"/>
      <c r="J828" s="30"/>
      <c r="K828" s="30"/>
      <c r="L828" s="30"/>
      <c r="M828" s="22"/>
      <c r="N828" s="23"/>
      <c r="O828" s="23"/>
      <c r="P828" s="30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ht="16.5" customHeight="1">
      <c r="A829" s="25"/>
      <c r="B829" s="1"/>
      <c r="C829" s="27"/>
      <c r="D829" s="3"/>
      <c r="E829" s="3"/>
      <c r="F829" s="3"/>
      <c r="G829" s="9"/>
      <c r="H829" s="104"/>
      <c r="I829" s="3"/>
      <c r="J829" s="30"/>
      <c r="K829" s="30"/>
      <c r="L829" s="30"/>
      <c r="M829" s="22"/>
      <c r="N829" s="23"/>
      <c r="O829" s="23"/>
      <c r="P829" s="30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ht="16.5" customHeight="1">
      <c r="A830" s="25"/>
      <c r="B830" s="1"/>
      <c r="C830" s="27"/>
      <c r="D830" s="3"/>
      <c r="E830" s="3"/>
      <c r="F830" s="3"/>
      <c r="G830" s="9"/>
      <c r="H830" s="104"/>
      <c r="I830" s="3"/>
      <c r="J830" s="30"/>
      <c r="K830" s="30"/>
      <c r="L830" s="30"/>
      <c r="M830" s="22"/>
      <c r="N830" s="23"/>
      <c r="O830" s="23"/>
      <c r="P830" s="30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ht="16.5" customHeight="1">
      <c r="A831" s="25"/>
      <c r="B831" s="1"/>
      <c r="C831" s="27"/>
      <c r="D831" s="3"/>
      <c r="E831" s="3"/>
      <c r="F831" s="3"/>
      <c r="G831" s="9"/>
      <c r="H831" s="104"/>
      <c r="I831" s="3"/>
      <c r="J831" s="30"/>
      <c r="K831" s="30"/>
      <c r="L831" s="30"/>
      <c r="M831" s="22"/>
      <c r="N831" s="23"/>
      <c r="O831" s="23"/>
      <c r="P831" s="30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ht="16.5" customHeight="1">
      <c r="A832" s="25"/>
      <c r="B832" s="1"/>
      <c r="C832" s="27"/>
      <c r="D832" s="3"/>
      <c r="E832" s="3"/>
      <c r="F832" s="3"/>
      <c r="G832" s="9"/>
      <c r="H832" s="104"/>
      <c r="I832" s="3"/>
      <c r="J832" s="30"/>
      <c r="K832" s="30"/>
      <c r="L832" s="30"/>
      <c r="M832" s="22"/>
      <c r="N832" s="23"/>
      <c r="O832" s="23"/>
      <c r="P832" s="30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ht="16.5" customHeight="1">
      <c r="A833" s="25"/>
      <c r="B833" s="1"/>
      <c r="C833" s="27"/>
      <c r="D833" s="3"/>
      <c r="E833" s="3"/>
      <c r="F833" s="3"/>
      <c r="G833" s="9"/>
      <c r="H833" s="104"/>
      <c r="I833" s="3"/>
      <c r="J833" s="30"/>
      <c r="K833" s="30"/>
      <c r="L833" s="30"/>
      <c r="M833" s="22"/>
      <c r="N833" s="23"/>
      <c r="O833" s="23"/>
      <c r="P833" s="30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ht="16.5" customHeight="1">
      <c r="A834" s="25"/>
      <c r="B834" s="1"/>
      <c r="C834" s="27"/>
      <c r="D834" s="3"/>
      <c r="E834" s="3"/>
      <c r="F834" s="3"/>
      <c r="G834" s="9"/>
      <c r="H834" s="104"/>
      <c r="I834" s="3"/>
      <c r="J834" s="30"/>
      <c r="K834" s="30"/>
      <c r="L834" s="30"/>
      <c r="M834" s="22"/>
      <c r="N834" s="23"/>
      <c r="O834" s="23"/>
      <c r="P834" s="30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ht="16.5" customHeight="1">
      <c r="A835" s="25"/>
      <c r="B835" s="1"/>
      <c r="C835" s="27"/>
      <c r="D835" s="3"/>
      <c r="E835" s="3"/>
      <c r="F835" s="3"/>
      <c r="G835" s="9"/>
      <c r="H835" s="104"/>
      <c r="I835" s="3"/>
      <c r="J835" s="30"/>
      <c r="K835" s="30"/>
      <c r="L835" s="30"/>
      <c r="M835" s="22"/>
      <c r="N835" s="23"/>
      <c r="O835" s="23"/>
      <c r="P835" s="30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ht="16.5" customHeight="1">
      <c r="A836" s="25"/>
      <c r="B836" s="1"/>
      <c r="C836" s="27"/>
      <c r="D836" s="3"/>
      <c r="E836" s="3"/>
      <c r="F836" s="3"/>
      <c r="G836" s="9"/>
      <c r="H836" s="104"/>
      <c r="I836" s="3"/>
      <c r="J836" s="30"/>
      <c r="K836" s="30"/>
      <c r="L836" s="30"/>
      <c r="M836" s="22"/>
      <c r="N836" s="23"/>
      <c r="O836" s="23"/>
      <c r="P836" s="30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ht="16.5" customHeight="1">
      <c r="A837" s="25"/>
      <c r="B837" s="1"/>
      <c r="C837" s="27"/>
      <c r="D837" s="3"/>
      <c r="E837" s="3"/>
      <c r="F837" s="3"/>
      <c r="G837" s="9"/>
      <c r="H837" s="104"/>
      <c r="I837" s="3"/>
      <c r="J837" s="30"/>
      <c r="K837" s="30"/>
      <c r="L837" s="30"/>
      <c r="M837" s="22"/>
      <c r="N837" s="23"/>
      <c r="O837" s="23"/>
      <c r="P837" s="30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ht="16.5" customHeight="1">
      <c r="A838" s="25"/>
      <c r="B838" s="1"/>
      <c r="C838" s="27"/>
      <c r="D838" s="3"/>
      <c r="E838" s="3"/>
      <c r="F838" s="3"/>
      <c r="G838" s="9"/>
      <c r="H838" s="104"/>
      <c r="I838" s="3"/>
      <c r="J838" s="30"/>
      <c r="K838" s="30"/>
      <c r="L838" s="30"/>
      <c r="M838" s="22"/>
      <c r="N838" s="23"/>
      <c r="O838" s="23"/>
      <c r="P838" s="30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ht="16.5" customHeight="1">
      <c r="A839" s="25"/>
      <c r="B839" s="1"/>
      <c r="C839" s="27"/>
      <c r="D839" s="3"/>
      <c r="E839" s="3"/>
      <c r="F839" s="3"/>
      <c r="G839" s="9"/>
      <c r="H839" s="104"/>
      <c r="I839" s="3"/>
      <c r="J839" s="30"/>
      <c r="K839" s="30"/>
      <c r="L839" s="30"/>
      <c r="M839" s="22"/>
      <c r="N839" s="23"/>
      <c r="O839" s="23"/>
      <c r="P839" s="30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ht="16.5" customHeight="1">
      <c r="A840" s="25"/>
      <c r="B840" s="1"/>
      <c r="C840" s="27"/>
      <c r="D840" s="3"/>
      <c r="E840" s="3"/>
      <c r="F840" s="3"/>
      <c r="G840" s="9"/>
      <c r="H840" s="104"/>
      <c r="I840" s="3"/>
      <c r="J840" s="30"/>
      <c r="K840" s="30"/>
      <c r="L840" s="30"/>
      <c r="M840" s="22"/>
      <c r="N840" s="23"/>
      <c r="O840" s="23"/>
      <c r="P840" s="30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ht="16.5" customHeight="1">
      <c r="A841" s="25"/>
      <c r="B841" s="1"/>
      <c r="C841" s="27"/>
      <c r="D841" s="3"/>
      <c r="E841" s="3"/>
      <c r="F841" s="3"/>
      <c r="G841" s="9"/>
      <c r="H841" s="104"/>
      <c r="I841" s="3"/>
      <c r="J841" s="30"/>
      <c r="K841" s="30"/>
      <c r="L841" s="30"/>
      <c r="M841" s="22"/>
      <c r="N841" s="23"/>
      <c r="O841" s="23"/>
      <c r="P841" s="30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ht="16.5" customHeight="1">
      <c r="A842" s="25"/>
      <c r="B842" s="1"/>
      <c r="C842" s="27"/>
      <c r="D842" s="3"/>
      <c r="E842" s="3"/>
      <c r="F842" s="3"/>
      <c r="G842" s="9"/>
      <c r="H842" s="104"/>
      <c r="I842" s="3"/>
      <c r="J842" s="30"/>
      <c r="K842" s="30"/>
      <c r="L842" s="30"/>
      <c r="M842" s="22"/>
      <c r="N842" s="23"/>
      <c r="O842" s="23"/>
      <c r="P842" s="30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ht="16.5" customHeight="1">
      <c r="A843" s="25"/>
      <c r="B843" s="1"/>
      <c r="C843" s="27"/>
      <c r="D843" s="3"/>
      <c r="E843" s="3"/>
      <c r="F843" s="3"/>
      <c r="G843" s="9"/>
      <c r="H843" s="104"/>
      <c r="I843" s="3"/>
      <c r="J843" s="30"/>
      <c r="K843" s="30"/>
      <c r="L843" s="30"/>
      <c r="M843" s="22"/>
      <c r="N843" s="23"/>
      <c r="O843" s="23"/>
      <c r="P843" s="30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ht="16.5" customHeight="1">
      <c r="A844" s="25"/>
      <c r="B844" s="1"/>
      <c r="C844" s="27"/>
      <c r="D844" s="3"/>
      <c r="E844" s="3"/>
      <c r="F844" s="3"/>
      <c r="G844" s="9"/>
      <c r="H844" s="104"/>
      <c r="I844" s="3"/>
      <c r="J844" s="30"/>
      <c r="K844" s="30"/>
      <c r="L844" s="30"/>
      <c r="M844" s="22"/>
      <c r="N844" s="23"/>
      <c r="O844" s="23"/>
      <c r="P844" s="30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ht="16.5" customHeight="1">
      <c r="A845" s="25"/>
      <c r="B845" s="1"/>
      <c r="C845" s="27"/>
      <c r="D845" s="3"/>
      <c r="E845" s="3"/>
      <c r="F845" s="3"/>
      <c r="G845" s="9"/>
      <c r="H845" s="104"/>
      <c r="I845" s="3"/>
      <c r="J845" s="30"/>
      <c r="K845" s="30"/>
      <c r="L845" s="30"/>
      <c r="M845" s="22"/>
      <c r="N845" s="23"/>
      <c r="O845" s="23"/>
      <c r="P845" s="30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ht="16.5" customHeight="1">
      <c r="A846" s="25"/>
      <c r="B846" s="1"/>
      <c r="C846" s="27"/>
      <c r="D846" s="3"/>
      <c r="E846" s="3"/>
      <c r="F846" s="3"/>
      <c r="G846" s="9"/>
      <c r="H846" s="104"/>
      <c r="I846" s="3"/>
      <c r="J846" s="30"/>
      <c r="K846" s="30"/>
      <c r="L846" s="30"/>
      <c r="M846" s="22"/>
      <c r="N846" s="23"/>
      <c r="O846" s="23"/>
      <c r="P846" s="30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ht="16.5" customHeight="1">
      <c r="A847" s="25"/>
      <c r="B847" s="1"/>
      <c r="C847" s="27"/>
      <c r="D847" s="3"/>
      <c r="E847" s="3"/>
      <c r="F847" s="3"/>
      <c r="G847" s="9"/>
      <c r="H847" s="104"/>
      <c r="I847" s="3"/>
      <c r="J847" s="30"/>
      <c r="K847" s="30"/>
      <c r="L847" s="30"/>
      <c r="M847" s="22"/>
      <c r="N847" s="23"/>
      <c r="O847" s="23"/>
      <c r="P847" s="30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ht="16.5" customHeight="1">
      <c r="A848" s="25"/>
      <c r="B848" s="1"/>
      <c r="C848" s="27"/>
      <c r="D848" s="3"/>
      <c r="E848" s="3"/>
      <c r="F848" s="3"/>
      <c r="G848" s="9"/>
      <c r="H848" s="104"/>
      <c r="I848" s="3"/>
      <c r="J848" s="30"/>
      <c r="K848" s="30"/>
      <c r="L848" s="30"/>
      <c r="M848" s="22"/>
      <c r="N848" s="23"/>
      <c r="O848" s="23"/>
      <c r="P848" s="30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ht="16.5" customHeight="1">
      <c r="A849" s="25"/>
      <c r="B849" s="1"/>
      <c r="C849" s="27"/>
      <c r="D849" s="3"/>
      <c r="E849" s="3"/>
      <c r="F849" s="3"/>
      <c r="G849" s="9"/>
      <c r="H849" s="104"/>
      <c r="I849" s="3"/>
      <c r="J849" s="30"/>
      <c r="K849" s="30"/>
      <c r="L849" s="30"/>
      <c r="M849" s="22"/>
      <c r="N849" s="23"/>
      <c r="O849" s="23"/>
      <c r="P849" s="30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ht="16.5" customHeight="1">
      <c r="A850" s="25"/>
      <c r="B850" s="1"/>
      <c r="C850" s="27"/>
      <c r="D850" s="3"/>
      <c r="E850" s="3"/>
      <c r="F850" s="3"/>
      <c r="G850" s="9"/>
      <c r="H850" s="104"/>
      <c r="I850" s="3"/>
      <c r="J850" s="30"/>
      <c r="K850" s="30"/>
      <c r="L850" s="30"/>
      <c r="M850" s="22"/>
      <c r="N850" s="23"/>
      <c r="O850" s="23"/>
      <c r="P850" s="30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ht="16.5" customHeight="1">
      <c r="A851" s="25"/>
      <c r="B851" s="1"/>
      <c r="C851" s="27"/>
      <c r="D851" s="3"/>
      <c r="E851" s="3"/>
      <c r="F851" s="3"/>
      <c r="G851" s="9"/>
      <c r="H851" s="104"/>
      <c r="I851" s="3"/>
      <c r="J851" s="30"/>
      <c r="K851" s="30"/>
      <c r="L851" s="30"/>
      <c r="M851" s="22"/>
      <c r="N851" s="23"/>
      <c r="O851" s="23"/>
      <c r="P851" s="30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ht="16.5" customHeight="1">
      <c r="A852" s="25"/>
      <c r="B852" s="1"/>
      <c r="C852" s="27"/>
      <c r="D852" s="3"/>
      <c r="E852" s="3"/>
      <c r="F852" s="3"/>
      <c r="G852" s="9"/>
      <c r="H852" s="104"/>
      <c r="I852" s="3"/>
      <c r="J852" s="30"/>
      <c r="K852" s="30"/>
      <c r="L852" s="30"/>
      <c r="M852" s="22"/>
      <c r="N852" s="23"/>
      <c r="O852" s="23"/>
      <c r="P852" s="30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ht="16.5" customHeight="1">
      <c r="A853" s="25"/>
      <c r="B853" s="1"/>
      <c r="C853" s="27"/>
      <c r="D853" s="3"/>
      <c r="E853" s="3"/>
      <c r="F853" s="3"/>
      <c r="G853" s="9"/>
      <c r="H853" s="104"/>
      <c r="I853" s="3"/>
      <c r="J853" s="30"/>
      <c r="K853" s="30"/>
      <c r="L853" s="30"/>
      <c r="M853" s="22"/>
      <c r="N853" s="23"/>
      <c r="O853" s="23"/>
      <c r="P853" s="30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ht="16.5" customHeight="1">
      <c r="A854" s="25"/>
      <c r="B854" s="1"/>
      <c r="C854" s="27"/>
      <c r="D854" s="3"/>
      <c r="E854" s="3"/>
      <c r="F854" s="3"/>
      <c r="G854" s="9"/>
      <c r="H854" s="104"/>
      <c r="I854" s="3"/>
      <c r="J854" s="30"/>
      <c r="K854" s="30"/>
      <c r="L854" s="30"/>
      <c r="M854" s="22"/>
      <c r="N854" s="23"/>
      <c r="O854" s="23"/>
      <c r="P854" s="30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ht="16.5" customHeight="1">
      <c r="A855" s="25"/>
      <c r="B855" s="1"/>
      <c r="C855" s="27"/>
      <c r="D855" s="3"/>
      <c r="E855" s="3"/>
      <c r="F855" s="3"/>
      <c r="G855" s="9"/>
      <c r="H855" s="104"/>
      <c r="I855" s="3"/>
      <c r="J855" s="30"/>
      <c r="K855" s="30"/>
      <c r="L855" s="30"/>
      <c r="M855" s="22"/>
      <c r="N855" s="23"/>
      <c r="O855" s="23"/>
      <c r="P855" s="30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ht="16.5" customHeight="1">
      <c r="A856" s="25"/>
      <c r="B856" s="1"/>
      <c r="C856" s="27"/>
      <c r="D856" s="3"/>
      <c r="E856" s="3"/>
      <c r="F856" s="3"/>
      <c r="G856" s="9"/>
      <c r="H856" s="104"/>
      <c r="I856" s="3"/>
      <c r="J856" s="30"/>
      <c r="K856" s="30"/>
      <c r="L856" s="30"/>
      <c r="M856" s="22"/>
      <c r="N856" s="23"/>
      <c r="O856" s="23"/>
      <c r="P856" s="30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ht="16.5" customHeight="1">
      <c r="A857" s="25"/>
      <c r="B857" s="1"/>
      <c r="C857" s="27"/>
      <c r="D857" s="3"/>
      <c r="E857" s="3"/>
      <c r="F857" s="3"/>
      <c r="G857" s="9"/>
      <c r="H857" s="104"/>
      <c r="I857" s="3"/>
      <c r="J857" s="30"/>
      <c r="K857" s="30"/>
      <c r="L857" s="30"/>
      <c r="M857" s="22"/>
      <c r="N857" s="23"/>
      <c r="O857" s="23"/>
      <c r="P857" s="30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ht="16.5" customHeight="1">
      <c r="A858" s="25"/>
      <c r="B858" s="1"/>
      <c r="C858" s="27"/>
      <c r="D858" s="3"/>
      <c r="E858" s="3"/>
      <c r="F858" s="3"/>
      <c r="G858" s="9"/>
      <c r="H858" s="104"/>
      <c r="I858" s="3"/>
      <c r="J858" s="30"/>
      <c r="K858" s="30"/>
      <c r="L858" s="30"/>
      <c r="M858" s="22"/>
      <c r="N858" s="23"/>
      <c r="O858" s="23"/>
      <c r="P858" s="30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ht="16.5" customHeight="1">
      <c r="A859" s="25"/>
      <c r="B859" s="1"/>
      <c r="C859" s="27"/>
      <c r="D859" s="3"/>
      <c r="E859" s="3"/>
      <c r="F859" s="3"/>
      <c r="G859" s="9"/>
      <c r="H859" s="104"/>
      <c r="I859" s="3"/>
      <c r="J859" s="30"/>
      <c r="K859" s="30"/>
      <c r="L859" s="30"/>
      <c r="M859" s="22"/>
      <c r="N859" s="23"/>
      <c r="O859" s="23"/>
      <c r="P859" s="30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ht="16.5" customHeight="1">
      <c r="A860" s="25"/>
      <c r="B860" s="1"/>
      <c r="C860" s="27"/>
      <c r="D860" s="3"/>
      <c r="E860" s="3"/>
      <c r="F860" s="3"/>
      <c r="G860" s="9"/>
      <c r="H860" s="104"/>
      <c r="I860" s="3"/>
      <c r="J860" s="30"/>
      <c r="K860" s="30"/>
      <c r="L860" s="30"/>
      <c r="M860" s="22"/>
      <c r="N860" s="23"/>
      <c r="O860" s="23"/>
      <c r="P860" s="30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ht="16.5" customHeight="1">
      <c r="A861" s="25"/>
      <c r="B861" s="1"/>
      <c r="C861" s="27"/>
      <c r="D861" s="3"/>
      <c r="E861" s="3"/>
      <c r="F861" s="3"/>
      <c r="G861" s="9"/>
      <c r="H861" s="104"/>
      <c r="I861" s="3"/>
      <c r="J861" s="30"/>
      <c r="K861" s="30"/>
      <c r="L861" s="30"/>
      <c r="M861" s="22"/>
      <c r="N861" s="23"/>
      <c r="O861" s="23"/>
      <c r="P861" s="30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ht="16.5" customHeight="1">
      <c r="A862" s="25"/>
      <c r="B862" s="1"/>
      <c r="C862" s="27"/>
      <c r="D862" s="3"/>
      <c r="E862" s="3"/>
      <c r="F862" s="3"/>
      <c r="G862" s="9"/>
      <c r="H862" s="104"/>
      <c r="I862" s="3"/>
      <c r="J862" s="30"/>
      <c r="K862" s="30"/>
      <c r="L862" s="30"/>
      <c r="M862" s="22"/>
      <c r="N862" s="23"/>
      <c r="O862" s="23"/>
      <c r="P862" s="30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ht="16.5" customHeight="1">
      <c r="A863" s="25"/>
      <c r="B863" s="1"/>
      <c r="C863" s="27"/>
      <c r="D863" s="3"/>
      <c r="E863" s="3"/>
      <c r="F863" s="3"/>
      <c r="G863" s="9"/>
      <c r="H863" s="104"/>
      <c r="I863" s="3"/>
      <c r="J863" s="30"/>
      <c r="K863" s="30"/>
      <c r="L863" s="30"/>
      <c r="M863" s="22"/>
      <c r="N863" s="23"/>
      <c r="O863" s="23"/>
      <c r="P863" s="30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ht="16.5" customHeight="1">
      <c r="A864" s="25"/>
      <c r="B864" s="1"/>
      <c r="C864" s="27"/>
      <c r="D864" s="3"/>
      <c r="E864" s="3"/>
      <c r="F864" s="3"/>
      <c r="G864" s="9"/>
      <c r="H864" s="104"/>
      <c r="I864" s="3"/>
      <c r="J864" s="30"/>
      <c r="K864" s="30"/>
      <c r="L864" s="30"/>
      <c r="M864" s="22"/>
      <c r="N864" s="23"/>
      <c r="O864" s="23"/>
      <c r="P864" s="30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ht="16.5" customHeight="1">
      <c r="A865" s="25"/>
      <c r="B865" s="1"/>
      <c r="C865" s="27"/>
      <c r="D865" s="3"/>
      <c r="E865" s="3"/>
      <c r="F865" s="3"/>
      <c r="G865" s="9"/>
      <c r="H865" s="104"/>
      <c r="I865" s="3"/>
      <c r="J865" s="30"/>
      <c r="K865" s="30"/>
      <c r="L865" s="30"/>
      <c r="M865" s="22"/>
      <c r="N865" s="23"/>
      <c r="O865" s="23"/>
      <c r="P865" s="30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ht="16.5" customHeight="1">
      <c r="A866" s="25"/>
      <c r="B866" s="1"/>
      <c r="C866" s="27"/>
      <c r="D866" s="3"/>
      <c r="E866" s="3"/>
      <c r="F866" s="3"/>
      <c r="G866" s="9"/>
      <c r="H866" s="104"/>
      <c r="I866" s="3"/>
      <c r="J866" s="30"/>
      <c r="K866" s="30"/>
      <c r="L866" s="30"/>
      <c r="M866" s="22"/>
      <c r="N866" s="23"/>
      <c r="O866" s="23"/>
      <c r="P866" s="30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ht="16.5" customHeight="1">
      <c r="A867" s="25"/>
      <c r="B867" s="1"/>
      <c r="C867" s="27"/>
      <c r="D867" s="3"/>
      <c r="E867" s="3"/>
      <c r="F867" s="3"/>
      <c r="G867" s="9"/>
      <c r="H867" s="104"/>
      <c r="I867" s="3"/>
      <c r="J867" s="30"/>
      <c r="K867" s="30"/>
      <c r="L867" s="30"/>
      <c r="M867" s="22"/>
      <c r="N867" s="23"/>
      <c r="O867" s="23"/>
      <c r="P867" s="30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ht="16.5" customHeight="1">
      <c r="A868" s="25"/>
      <c r="B868" s="1"/>
      <c r="C868" s="27"/>
      <c r="D868" s="3"/>
      <c r="E868" s="3"/>
      <c r="F868" s="3"/>
      <c r="G868" s="9"/>
      <c r="H868" s="104"/>
      <c r="I868" s="3"/>
      <c r="J868" s="30"/>
      <c r="K868" s="30"/>
      <c r="L868" s="30"/>
      <c r="M868" s="22"/>
      <c r="N868" s="23"/>
      <c r="O868" s="23"/>
      <c r="P868" s="30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ht="16.5" customHeight="1">
      <c r="A869" s="25"/>
      <c r="B869" s="1"/>
      <c r="C869" s="27"/>
      <c r="D869" s="3"/>
      <c r="E869" s="3"/>
      <c r="F869" s="3"/>
      <c r="G869" s="9"/>
      <c r="H869" s="104"/>
      <c r="I869" s="3"/>
      <c r="J869" s="30"/>
      <c r="K869" s="30"/>
      <c r="L869" s="30"/>
      <c r="M869" s="22"/>
      <c r="N869" s="23"/>
      <c r="O869" s="23"/>
      <c r="P869" s="30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ht="16.5" customHeight="1">
      <c r="A870" s="25"/>
      <c r="B870" s="1"/>
      <c r="C870" s="27"/>
      <c r="D870" s="3"/>
      <c r="E870" s="3"/>
      <c r="F870" s="3"/>
      <c r="G870" s="9"/>
      <c r="H870" s="104"/>
      <c r="I870" s="3"/>
      <c r="J870" s="30"/>
      <c r="K870" s="30"/>
      <c r="L870" s="30"/>
      <c r="M870" s="22"/>
      <c r="N870" s="23"/>
      <c r="O870" s="23"/>
      <c r="P870" s="30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ht="16.5" customHeight="1">
      <c r="A871" s="25"/>
      <c r="B871" s="1"/>
      <c r="C871" s="27"/>
      <c r="D871" s="3"/>
      <c r="E871" s="3"/>
      <c r="F871" s="3"/>
      <c r="G871" s="9"/>
      <c r="H871" s="104"/>
      <c r="I871" s="3"/>
      <c r="J871" s="30"/>
      <c r="K871" s="30"/>
      <c r="L871" s="30"/>
      <c r="M871" s="22"/>
      <c r="N871" s="23"/>
      <c r="O871" s="23"/>
      <c r="P871" s="30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ht="16.5" customHeight="1">
      <c r="A872" s="25"/>
      <c r="B872" s="1"/>
      <c r="C872" s="27"/>
      <c r="D872" s="3"/>
      <c r="E872" s="3"/>
      <c r="F872" s="3"/>
      <c r="G872" s="9"/>
      <c r="H872" s="104"/>
      <c r="I872" s="3"/>
      <c r="J872" s="30"/>
      <c r="K872" s="30"/>
      <c r="L872" s="30"/>
      <c r="M872" s="22"/>
      <c r="N872" s="23"/>
      <c r="O872" s="23"/>
      <c r="P872" s="30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ht="16.5" customHeight="1">
      <c r="A873" s="25"/>
      <c r="B873" s="1"/>
      <c r="C873" s="27"/>
      <c r="D873" s="3"/>
      <c r="E873" s="3"/>
      <c r="F873" s="3"/>
      <c r="G873" s="9"/>
      <c r="H873" s="104"/>
      <c r="I873" s="3"/>
      <c r="J873" s="30"/>
      <c r="K873" s="30"/>
      <c r="L873" s="30"/>
      <c r="M873" s="22"/>
      <c r="N873" s="23"/>
      <c r="O873" s="23"/>
      <c r="P873" s="30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ht="16.5" customHeight="1">
      <c r="A874" s="25"/>
      <c r="B874" s="1"/>
      <c r="C874" s="27"/>
      <c r="D874" s="3"/>
      <c r="E874" s="3"/>
      <c r="F874" s="3"/>
      <c r="G874" s="9"/>
      <c r="H874" s="104"/>
      <c r="I874" s="3"/>
      <c r="J874" s="30"/>
      <c r="K874" s="30"/>
      <c r="L874" s="30"/>
      <c r="M874" s="22"/>
      <c r="N874" s="23"/>
      <c r="O874" s="23"/>
      <c r="P874" s="30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ht="16.5" customHeight="1">
      <c r="A875" s="25"/>
      <c r="B875" s="1"/>
      <c r="C875" s="27"/>
      <c r="D875" s="3"/>
      <c r="E875" s="3"/>
      <c r="F875" s="3"/>
      <c r="G875" s="9"/>
      <c r="H875" s="104"/>
      <c r="I875" s="3"/>
      <c r="J875" s="30"/>
      <c r="K875" s="30"/>
      <c r="L875" s="30"/>
      <c r="M875" s="22"/>
      <c r="N875" s="23"/>
      <c r="O875" s="23"/>
      <c r="P875" s="30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ht="16.5" customHeight="1">
      <c r="A876" s="25"/>
      <c r="B876" s="1"/>
      <c r="C876" s="27"/>
      <c r="D876" s="3"/>
      <c r="E876" s="3"/>
      <c r="F876" s="3"/>
      <c r="G876" s="9"/>
      <c r="H876" s="104"/>
      <c r="I876" s="3"/>
      <c r="J876" s="30"/>
      <c r="K876" s="30"/>
      <c r="L876" s="30"/>
      <c r="M876" s="22"/>
      <c r="N876" s="23"/>
      <c r="O876" s="23"/>
      <c r="P876" s="30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ht="16.5" customHeight="1">
      <c r="A877" s="25"/>
      <c r="B877" s="1"/>
      <c r="C877" s="27"/>
      <c r="D877" s="3"/>
      <c r="E877" s="3"/>
      <c r="F877" s="3"/>
      <c r="G877" s="9"/>
      <c r="H877" s="104"/>
      <c r="I877" s="3"/>
      <c r="J877" s="30"/>
      <c r="K877" s="30"/>
      <c r="L877" s="30"/>
      <c r="M877" s="22"/>
      <c r="N877" s="23"/>
      <c r="O877" s="23"/>
      <c r="P877" s="30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ht="16.5" customHeight="1">
      <c r="A878" s="25"/>
      <c r="B878" s="1"/>
      <c r="C878" s="27"/>
      <c r="D878" s="3"/>
      <c r="E878" s="3"/>
      <c r="F878" s="3"/>
      <c r="G878" s="9"/>
      <c r="H878" s="104"/>
      <c r="I878" s="3"/>
      <c r="J878" s="30"/>
      <c r="K878" s="30"/>
      <c r="L878" s="30"/>
      <c r="M878" s="22"/>
      <c r="N878" s="23"/>
      <c r="O878" s="23"/>
      <c r="P878" s="30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ht="16.5" customHeight="1">
      <c r="A879" s="25"/>
      <c r="B879" s="1"/>
      <c r="C879" s="27"/>
      <c r="D879" s="3"/>
      <c r="E879" s="3"/>
      <c r="F879" s="3"/>
      <c r="G879" s="9"/>
      <c r="H879" s="104"/>
      <c r="I879" s="3"/>
      <c r="J879" s="30"/>
      <c r="K879" s="30"/>
      <c r="L879" s="30"/>
      <c r="M879" s="22"/>
      <c r="N879" s="23"/>
      <c r="O879" s="23"/>
      <c r="P879" s="30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ht="16.5" customHeight="1">
      <c r="A880" s="25"/>
      <c r="B880" s="1"/>
      <c r="C880" s="27"/>
      <c r="D880" s="3"/>
      <c r="E880" s="3"/>
      <c r="F880" s="3"/>
      <c r="G880" s="9"/>
      <c r="H880" s="104"/>
      <c r="I880" s="3"/>
      <c r="J880" s="30"/>
      <c r="K880" s="30"/>
      <c r="L880" s="30"/>
      <c r="M880" s="22"/>
      <c r="N880" s="23"/>
      <c r="O880" s="23"/>
      <c r="P880" s="30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ht="16.5" customHeight="1">
      <c r="A881" s="25"/>
      <c r="B881" s="1"/>
      <c r="C881" s="27"/>
      <c r="D881" s="3"/>
      <c r="E881" s="3"/>
      <c r="F881" s="3"/>
      <c r="G881" s="9"/>
      <c r="H881" s="104"/>
      <c r="I881" s="3"/>
      <c r="J881" s="30"/>
      <c r="K881" s="30"/>
      <c r="L881" s="30"/>
      <c r="M881" s="22"/>
      <c r="N881" s="23"/>
      <c r="O881" s="23"/>
      <c r="P881" s="30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ht="16.5" customHeight="1">
      <c r="A882" s="25"/>
      <c r="B882" s="1"/>
      <c r="C882" s="27"/>
      <c r="D882" s="3"/>
      <c r="E882" s="3"/>
      <c r="F882" s="3"/>
      <c r="G882" s="9"/>
      <c r="H882" s="104"/>
      <c r="I882" s="3"/>
      <c r="J882" s="30"/>
      <c r="K882" s="30"/>
      <c r="L882" s="30"/>
      <c r="M882" s="22"/>
      <c r="N882" s="23"/>
      <c r="O882" s="23"/>
      <c r="P882" s="30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ht="16.5" customHeight="1">
      <c r="A883" s="25"/>
      <c r="B883" s="1"/>
      <c r="C883" s="27"/>
      <c r="D883" s="3"/>
      <c r="E883" s="3"/>
      <c r="F883" s="3"/>
      <c r="G883" s="9"/>
      <c r="H883" s="104"/>
      <c r="I883" s="3"/>
      <c r="J883" s="30"/>
      <c r="K883" s="30"/>
      <c r="L883" s="30"/>
      <c r="M883" s="22"/>
      <c r="N883" s="23"/>
      <c r="O883" s="23"/>
      <c r="P883" s="30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ht="16.5" customHeight="1">
      <c r="A884" s="25"/>
      <c r="B884" s="1"/>
      <c r="C884" s="27"/>
      <c r="D884" s="3"/>
      <c r="E884" s="3"/>
      <c r="F884" s="3"/>
      <c r="G884" s="9"/>
      <c r="H884" s="104"/>
      <c r="I884" s="3"/>
      <c r="J884" s="30"/>
      <c r="K884" s="30"/>
      <c r="L884" s="30"/>
      <c r="M884" s="22"/>
      <c r="N884" s="23"/>
      <c r="O884" s="23"/>
      <c r="P884" s="30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ht="16.5" customHeight="1">
      <c r="A885" s="25"/>
      <c r="B885" s="1"/>
      <c r="C885" s="27"/>
      <c r="D885" s="3"/>
      <c r="E885" s="3"/>
      <c r="F885" s="3"/>
      <c r="G885" s="9"/>
      <c r="H885" s="104"/>
      <c r="I885" s="3"/>
      <c r="J885" s="30"/>
      <c r="K885" s="30"/>
      <c r="L885" s="30"/>
      <c r="M885" s="22"/>
      <c r="N885" s="23"/>
      <c r="O885" s="23"/>
      <c r="P885" s="30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ht="16.5" customHeight="1">
      <c r="A886" s="25"/>
      <c r="B886" s="1"/>
      <c r="C886" s="27"/>
      <c r="D886" s="3"/>
      <c r="E886" s="3"/>
      <c r="F886" s="3"/>
      <c r="G886" s="9"/>
      <c r="H886" s="104"/>
      <c r="I886" s="3"/>
      <c r="J886" s="30"/>
      <c r="K886" s="30"/>
      <c r="L886" s="30"/>
      <c r="M886" s="22"/>
      <c r="N886" s="23"/>
      <c r="O886" s="23"/>
      <c r="P886" s="30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ht="16.5" customHeight="1">
      <c r="A887" s="25"/>
      <c r="B887" s="1"/>
      <c r="C887" s="27"/>
      <c r="D887" s="3"/>
      <c r="E887" s="3"/>
      <c r="F887" s="3"/>
      <c r="G887" s="9"/>
      <c r="H887" s="104"/>
      <c r="I887" s="3"/>
      <c r="J887" s="30"/>
      <c r="K887" s="30"/>
      <c r="L887" s="30"/>
      <c r="M887" s="22"/>
      <c r="N887" s="23"/>
      <c r="O887" s="23"/>
      <c r="P887" s="30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ht="16.5" customHeight="1">
      <c r="A888" s="25"/>
      <c r="B888" s="1"/>
      <c r="C888" s="27"/>
      <c r="D888" s="3"/>
      <c r="E888" s="3"/>
      <c r="F888" s="3"/>
      <c r="G888" s="9"/>
      <c r="H888" s="104"/>
      <c r="I888" s="3"/>
      <c r="J888" s="30"/>
      <c r="K888" s="30"/>
      <c r="L888" s="30"/>
      <c r="M888" s="22"/>
      <c r="N888" s="23"/>
      <c r="O888" s="23"/>
      <c r="P888" s="30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ht="16.5" customHeight="1">
      <c r="A889" s="25"/>
      <c r="B889" s="1"/>
      <c r="C889" s="27"/>
      <c r="D889" s="3"/>
      <c r="E889" s="3"/>
      <c r="F889" s="3"/>
      <c r="G889" s="9"/>
      <c r="H889" s="104"/>
      <c r="I889" s="3"/>
      <c r="J889" s="30"/>
      <c r="K889" s="30"/>
      <c r="L889" s="30"/>
      <c r="M889" s="22"/>
      <c r="N889" s="23"/>
      <c r="O889" s="23"/>
      <c r="P889" s="30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ht="16.5" customHeight="1">
      <c r="A890" s="25"/>
      <c r="B890" s="1"/>
      <c r="C890" s="27"/>
      <c r="D890" s="3"/>
      <c r="E890" s="3"/>
      <c r="F890" s="3"/>
      <c r="G890" s="9"/>
      <c r="H890" s="104"/>
      <c r="I890" s="3"/>
      <c r="J890" s="30"/>
      <c r="K890" s="30"/>
      <c r="L890" s="30"/>
      <c r="M890" s="22"/>
      <c r="N890" s="23"/>
      <c r="O890" s="23"/>
      <c r="P890" s="30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ht="16.5" customHeight="1">
      <c r="A891" s="25"/>
      <c r="B891" s="1"/>
      <c r="C891" s="27"/>
      <c r="D891" s="3"/>
      <c r="E891" s="3"/>
      <c r="F891" s="3"/>
      <c r="G891" s="9"/>
      <c r="H891" s="104"/>
      <c r="I891" s="3"/>
      <c r="J891" s="30"/>
      <c r="K891" s="30"/>
      <c r="L891" s="30"/>
      <c r="M891" s="22"/>
      <c r="N891" s="23"/>
      <c r="O891" s="23"/>
      <c r="P891" s="30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ht="16.5" customHeight="1">
      <c r="A892" s="25"/>
      <c r="B892" s="1"/>
      <c r="C892" s="27"/>
      <c r="D892" s="3"/>
      <c r="E892" s="3"/>
      <c r="F892" s="3"/>
      <c r="G892" s="9"/>
      <c r="H892" s="104"/>
      <c r="I892" s="3"/>
      <c r="J892" s="30"/>
      <c r="K892" s="30"/>
      <c r="L892" s="30"/>
      <c r="M892" s="22"/>
      <c r="N892" s="23"/>
      <c r="O892" s="23"/>
      <c r="P892" s="30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ht="16.5" customHeight="1">
      <c r="A893" s="25"/>
      <c r="B893" s="1"/>
      <c r="C893" s="27"/>
      <c r="D893" s="3"/>
      <c r="E893" s="3"/>
      <c r="F893" s="3"/>
      <c r="G893" s="9"/>
      <c r="H893" s="104"/>
      <c r="I893" s="3"/>
      <c r="J893" s="30"/>
      <c r="K893" s="30"/>
      <c r="L893" s="30"/>
      <c r="M893" s="22"/>
      <c r="N893" s="23"/>
      <c r="O893" s="23"/>
      <c r="P893" s="30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ht="16.5" customHeight="1">
      <c r="A894" s="25"/>
      <c r="B894" s="1"/>
      <c r="C894" s="27"/>
      <c r="D894" s="3"/>
      <c r="E894" s="3"/>
      <c r="F894" s="3"/>
      <c r="G894" s="9"/>
      <c r="H894" s="104"/>
      <c r="I894" s="3"/>
      <c r="J894" s="30"/>
      <c r="K894" s="30"/>
      <c r="L894" s="30"/>
      <c r="M894" s="22"/>
      <c r="N894" s="23"/>
      <c r="O894" s="23"/>
      <c r="P894" s="30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ht="16.5" customHeight="1">
      <c r="A895" s="25"/>
      <c r="B895" s="1"/>
      <c r="C895" s="27"/>
      <c r="D895" s="3"/>
      <c r="E895" s="3"/>
      <c r="F895" s="3"/>
      <c r="G895" s="9"/>
      <c r="H895" s="104"/>
      <c r="I895" s="3"/>
      <c r="J895" s="30"/>
      <c r="K895" s="30"/>
      <c r="L895" s="30"/>
      <c r="M895" s="22"/>
      <c r="N895" s="23"/>
      <c r="O895" s="23"/>
      <c r="P895" s="30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ht="16.5" customHeight="1">
      <c r="A896" s="25"/>
      <c r="B896" s="1"/>
      <c r="C896" s="27"/>
      <c r="D896" s="3"/>
      <c r="E896" s="3"/>
      <c r="F896" s="3"/>
      <c r="G896" s="9"/>
      <c r="H896" s="104"/>
      <c r="I896" s="3"/>
      <c r="J896" s="30"/>
      <c r="K896" s="30"/>
      <c r="L896" s="30"/>
      <c r="M896" s="22"/>
      <c r="N896" s="23"/>
      <c r="O896" s="23"/>
      <c r="P896" s="30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ht="16.5" customHeight="1">
      <c r="A897" s="25"/>
      <c r="B897" s="1"/>
      <c r="C897" s="27"/>
      <c r="D897" s="3"/>
      <c r="E897" s="3"/>
      <c r="F897" s="3"/>
      <c r="G897" s="9"/>
      <c r="H897" s="104"/>
      <c r="I897" s="3"/>
      <c r="J897" s="30"/>
      <c r="K897" s="30"/>
      <c r="L897" s="30"/>
      <c r="M897" s="22"/>
      <c r="N897" s="23"/>
      <c r="O897" s="23"/>
      <c r="P897" s="30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ht="16.5" customHeight="1">
      <c r="A898" s="25"/>
      <c r="B898" s="1"/>
      <c r="C898" s="27"/>
      <c r="D898" s="3"/>
      <c r="E898" s="3"/>
      <c r="F898" s="3"/>
      <c r="G898" s="9"/>
      <c r="H898" s="104"/>
      <c r="I898" s="3"/>
      <c r="J898" s="30"/>
      <c r="K898" s="30"/>
      <c r="L898" s="30"/>
      <c r="M898" s="22"/>
      <c r="N898" s="23"/>
      <c r="O898" s="23"/>
      <c r="P898" s="30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ht="16.5" customHeight="1">
      <c r="A899" s="25"/>
      <c r="B899" s="1"/>
      <c r="C899" s="27"/>
      <c r="D899" s="3"/>
      <c r="E899" s="3"/>
      <c r="F899" s="3"/>
      <c r="G899" s="9"/>
      <c r="H899" s="104"/>
      <c r="I899" s="3"/>
      <c r="J899" s="30"/>
      <c r="K899" s="30"/>
      <c r="L899" s="30"/>
      <c r="M899" s="22"/>
      <c r="N899" s="23"/>
      <c r="O899" s="23"/>
      <c r="P899" s="30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ht="16.5" customHeight="1">
      <c r="A900" s="25"/>
      <c r="B900" s="1"/>
      <c r="C900" s="27"/>
      <c r="D900" s="3"/>
      <c r="E900" s="3"/>
      <c r="F900" s="3"/>
      <c r="G900" s="9"/>
      <c r="H900" s="104"/>
      <c r="I900" s="3"/>
      <c r="J900" s="30"/>
      <c r="K900" s="30"/>
      <c r="L900" s="30"/>
      <c r="M900" s="22"/>
      <c r="N900" s="23"/>
      <c r="O900" s="23"/>
      <c r="P900" s="30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ht="16.5" customHeight="1">
      <c r="A901" s="25"/>
      <c r="B901" s="1"/>
      <c r="C901" s="27"/>
      <c r="D901" s="3"/>
      <c r="E901" s="3"/>
      <c r="F901" s="3"/>
      <c r="G901" s="9"/>
      <c r="H901" s="104"/>
      <c r="I901" s="3"/>
      <c r="J901" s="30"/>
      <c r="K901" s="30"/>
      <c r="L901" s="30"/>
      <c r="M901" s="22"/>
      <c r="N901" s="23"/>
      <c r="O901" s="23"/>
      <c r="P901" s="30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ht="16.5" customHeight="1">
      <c r="A902" s="25"/>
      <c r="B902" s="1"/>
      <c r="C902" s="27"/>
      <c r="D902" s="3"/>
      <c r="E902" s="3"/>
      <c r="F902" s="3"/>
      <c r="G902" s="9"/>
      <c r="H902" s="104"/>
      <c r="I902" s="3"/>
      <c r="J902" s="30"/>
      <c r="K902" s="30"/>
      <c r="L902" s="30"/>
      <c r="M902" s="22"/>
      <c r="N902" s="23"/>
      <c r="O902" s="23"/>
      <c r="P902" s="30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ht="16.5" customHeight="1">
      <c r="A903" s="25"/>
      <c r="B903" s="1"/>
      <c r="C903" s="27"/>
      <c r="D903" s="3"/>
      <c r="E903" s="3"/>
      <c r="F903" s="3"/>
      <c r="G903" s="9"/>
      <c r="H903" s="104"/>
      <c r="I903" s="3"/>
      <c r="J903" s="30"/>
      <c r="K903" s="30"/>
      <c r="L903" s="30"/>
      <c r="M903" s="22"/>
      <c r="N903" s="23"/>
      <c r="O903" s="23"/>
      <c r="P903" s="30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ht="16.5" customHeight="1">
      <c r="A904" s="25"/>
      <c r="B904" s="1"/>
      <c r="C904" s="27"/>
      <c r="D904" s="3"/>
      <c r="E904" s="3"/>
      <c r="F904" s="3"/>
      <c r="G904" s="9"/>
      <c r="H904" s="104"/>
      <c r="I904" s="3"/>
      <c r="J904" s="30"/>
      <c r="K904" s="30"/>
      <c r="L904" s="30"/>
      <c r="M904" s="22"/>
      <c r="N904" s="23"/>
      <c r="O904" s="23"/>
      <c r="P904" s="30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ht="16.5" customHeight="1">
      <c r="A905" s="25"/>
      <c r="B905" s="1"/>
      <c r="C905" s="27"/>
      <c r="D905" s="3"/>
      <c r="E905" s="3"/>
      <c r="F905" s="3"/>
      <c r="G905" s="9"/>
      <c r="H905" s="104"/>
      <c r="I905" s="3"/>
      <c r="J905" s="30"/>
      <c r="K905" s="30"/>
      <c r="L905" s="30"/>
      <c r="M905" s="22"/>
      <c r="N905" s="23"/>
      <c r="O905" s="23"/>
      <c r="P905" s="30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ht="16.5" customHeight="1">
      <c r="A906" s="25"/>
      <c r="B906" s="1"/>
      <c r="C906" s="27"/>
      <c r="D906" s="3"/>
      <c r="E906" s="3"/>
      <c r="F906" s="3"/>
      <c r="G906" s="9"/>
      <c r="H906" s="104"/>
      <c r="I906" s="3"/>
      <c r="J906" s="30"/>
      <c r="K906" s="30"/>
      <c r="L906" s="30"/>
      <c r="M906" s="22"/>
      <c r="N906" s="23"/>
      <c r="O906" s="23"/>
      <c r="P906" s="30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ht="16.5" customHeight="1">
      <c r="A907" s="25"/>
      <c r="B907" s="1"/>
      <c r="C907" s="27"/>
      <c r="D907" s="3"/>
      <c r="E907" s="3"/>
      <c r="F907" s="3"/>
      <c r="G907" s="9"/>
      <c r="H907" s="104"/>
      <c r="I907" s="3"/>
      <c r="J907" s="30"/>
      <c r="K907" s="30"/>
      <c r="L907" s="30"/>
      <c r="M907" s="22"/>
      <c r="N907" s="23"/>
      <c r="O907" s="23"/>
      <c r="P907" s="30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ht="16.5" customHeight="1">
      <c r="A908" s="25"/>
      <c r="B908" s="1"/>
      <c r="C908" s="27"/>
      <c r="D908" s="3"/>
      <c r="E908" s="3"/>
      <c r="F908" s="3"/>
      <c r="G908" s="9"/>
      <c r="H908" s="104"/>
      <c r="I908" s="3"/>
      <c r="J908" s="30"/>
      <c r="K908" s="30"/>
      <c r="L908" s="30"/>
      <c r="M908" s="22"/>
      <c r="N908" s="23"/>
      <c r="O908" s="23"/>
      <c r="P908" s="30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ht="16.5" customHeight="1">
      <c r="A909" s="25"/>
      <c r="B909" s="1"/>
      <c r="C909" s="27"/>
      <c r="D909" s="3"/>
      <c r="E909" s="3"/>
      <c r="F909" s="3"/>
      <c r="G909" s="9"/>
      <c r="H909" s="104"/>
      <c r="I909" s="3"/>
      <c r="J909" s="30"/>
      <c r="K909" s="30"/>
      <c r="L909" s="30"/>
      <c r="M909" s="22"/>
      <c r="N909" s="23"/>
      <c r="O909" s="23"/>
      <c r="P909" s="30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ht="16.5" customHeight="1">
      <c r="A910" s="25"/>
      <c r="B910" s="1"/>
      <c r="C910" s="27"/>
      <c r="D910" s="3"/>
      <c r="E910" s="3"/>
      <c r="F910" s="3"/>
      <c r="G910" s="9"/>
      <c r="H910" s="104"/>
      <c r="I910" s="3"/>
      <c r="J910" s="30"/>
      <c r="K910" s="30"/>
      <c r="L910" s="30"/>
      <c r="M910" s="22"/>
      <c r="N910" s="23"/>
      <c r="O910" s="23"/>
      <c r="P910" s="30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ht="16.5" customHeight="1">
      <c r="A911" s="25"/>
      <c r="B911" s="1"/>
      <c r="C911" s="27"/>
      <c r="D911" s="3"/>
      <c r="E911" s="3"/>
      <c r="F911" s="3"/>
      <c r="G911" s="9"/>
      <c r="H911" s="104"/>
      <c r="I911" s="3"/>
      <c r="J911" s="30"/>
      <c r="K911" s="30"/>
      <c r="L911" s="30"/>
      <c r="M911" s="22"/>
      <c r="N911" s="23"/>
      <c r="O911" s="23"/>
      <c r="P911" s="30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ht="16.5" customHeight="1">
      <c r="A912" s="25"/>
      <c r="B912" s="1"/>
      <c r="C912" s="27"/>
      <c r="D912" s="3"/>
      <c r="E912" s="3"/>
      <c r="F912" s="3"/>
      <c r="G912" s="9"/>
      <c r="H912" s="104"/>
      <c r="I912" s="3"/>
      <c r="J912" s="30"/>
      <c r="K912" s="30"/>
      <c r="L912" s="30"/>
      <c r="M912" s="22"/>
      <c r="N912" s="23"/>
      <c r="O912" s="23"/>
      <c r="P912" s="30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ht="16.5" customHeight="1">
      <c r="A913" s="25"/>
      <c r="B913" s="1"/>
      <c r="C913" s="27"/>
      <c r="D913" s="3"/>
      <c r="E913" s="3"/>
      <c r="F913" s="3"/>
      <c r="G913" s="9"/>
      <c r="H913" s="104"/>
      <c r="I913" s="3"/>
      <c r="J913" s="30"/>
      <c r="K913" s="30"/>
      <c r="L913" s="30"/>
      <c r="M913" s="22"/>
      <c r="N913" s="23"/>
      <c r="O913" s="23"/>
      <c r="P913" s="30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ht="16.5" customHeight="1">
      <c r="A914" s="25"/>
      <c r="B914" s="1"/>
      <c r="C914" s="27"/>
      <c r="D914" s="3"/>
      <c r="E914" s="3"/>
      <c r="F914" s="3"/>
      <c r="G914" s="9"/>
      <c r="H914" s="104"/>
      <c r="I914" s="3"/>
      <c r="J914" s="30"/>
      <c r="K914" s="30"/>
      <c r="L914" s="30"/>
      <c r="M914" s="22"/>
      <c r="N914" s="23"/>
      <c r="O914" s="23"/>
      <c r="P914" s="30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ht="16.5" customHeight="1">
      <c r="A915" s="25"/>
      <c r="B915" s="1"/>
      <c r="C915" s="27"/>
      <c r="D915" s="3"/>
      <c r="E915" s="3"/>
      <c r="F915" s="3"/>
      <c r="G915" s="9"/>
      <c r="H915" s="104"/>
      <c r="I915" s="3"/>
      <c r="J915" s="30"/>
      <c r="K915" s="30"/>
      <c r="L915" s="30"/>
      <c r="M915" s="22"/>
      <c r="N915" s="23"/>
      <c r="O915" s="23"/>
      <c r="P915" s="30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ht="16.5" customHeight="1">
      <c r="A916" s="25"/>
      <c r="B916" s="1"/>
      <c r="C916" s="27"/>
      <c r="D916" s="3"/>
      <c r="E916" s="3"/>
      <c r="F916" s="3"/>
      <c r="G916" s="9"/>
      <c r="H916" s="104"/>
      <c r="I916" s="3"/>
      <c r="J916" s="30"/>
      <c r="K916" s="30"/>
      <c r="L916" s="30"/>
      <c r="M916" s="22"/>
      <c r="N916" s="23"/>
      <c r="O916" s="23"/>
      <c r="P916" s="30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ht="16.5" customHeight="1">
      <c r="A917" s="25"/>
      <c r="B917" s="1"/>
      <c r="C917" s="27"/>
      <c r="D917" s="3"/>
      <c r="E917" s="3"/>
      <c r="F917" s="3"/>
      <c r="G917" s="9"/>
      <c r="H917" s="104"/>
      <c r="I917" s="3"/>
      <c r="J917" s="30"/>
      <c r="K917" s="30"/>
      <c r="L917" s="30"/>
      <c r="M917" s="22"/>
      <c r="N917" s="23"/>
      <c r="O917" s="23"/>
      <c r="P917" s="30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ht="16.5" customHeight="1">
      <c r="A918" s="25"/>
      <c r="B918" s="1"/>
      <c r="C918" s="27"/>
      <c r="D918" s="3"/>
      <c r="E918" s="3"/>
      <c r="F918" s="3"/>
      <c r="G918" s="9"/>
      <c r="H918" s="104"/>
      <c r="I918" s="3"/>
      <c r="J918" s="30"/>
      <c r="K918" s="30"/>
      <c r="L918" s="30"/>
      <c r="M918" s="22"/>
      <c r="N918" s="23"/>
      <c r="O918" s="23"/>
      <c r="P918" s="30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ht="16.5" customHeight="1">
      <c r="A919" s="25"/>
      <c r="B919" s="1"/>
      <c r="C919" s="27"/>
      <c r="D919" s="3"/>
      <c r="E919" s="3"/>
      <c r="F919" s="3"/>
      <c r="G919" s="9"/>
      <c r="H919" s="104"/>
      <c r="I919" s="3"/>
      <c r="J919" s="30"/>
      <c r="K919" s="30"/>
      <c r="L919" s="30"/>
      <c r="M919" s="22"/>
      <c r="N919" s="23"/>
      <c r="O919" s="23"/>
      <c r="P919" s="30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ht="16.5" customHeight="1">
      <c r="A920" s="25"/>
      <c r="B920" s="1"/>
      <c r="C920" s="27"/>
      <c r="D920" s="3"/>
      <c r="E920" s="3"/>
      <c r="F920" s="3"/>
      <c r="G920" s="9"/>
      <c r="H920" s="104"/>
      <c r="I920" s="3"/>
      <c r="J920" s="30"/>
      <c r="K920" s="30"/>
      <c r="L920" s="30"/>
      <c r="M920" s="22"/>
      <c r="N920" s="23"/>
      <c r="O920" s="23"/>
      <c r="P920" s="30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ht="16.5" customHeight="1">
      <c r="A921" s="25"/>
      <c r="B921" s="1"/>
      <c r="C921" s="27"/>
      <c r="D921" s="3"/>
      <c r="E921" s="3"/>
      <c r="F921" s="3"/>
      <c r="G921" s="9"/>
      <c r="H921" s="104"/>
      <c r="I921" s="3"/>
      <c r="J921" s="30"/>
      <c r="K921" s="30"/>
      <c r="L921" s="30"/>
      <c r="M921" s="22"/>
      <c r="N921" s="23"/>
      <c r="O921" s="23"/>
      <c r="P921" s="30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ht="16.5" customHeight="1">
      <c r="A922" s="25"/>
      <c r="B922" s="1"/>
      <c r="C922" s="27"/>
      <c r="D922" s="3"/>
      <c r="E922" s="3"/>
      <c r="F922" s="3"/>
      <c r="G922" s="9"/>
      <c r="H922" s="104"/>
      <c r="I922" s="3"/>
      <c r="J922" s="30"/>
      <c r="K922" s="30"/>
      <c r="L922" s="30"/>
      <c r="M922" s="22"/>
      <c r="N922" s="23"/>
      <c r="O922" s="23"/>
      <c r="P922" s="30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ht="16.5" customHeight="1">
      <c r="A923" s="25"/>
      <c r="B923" s="1"/>
      <c r="C923" s="27"/>
      <c r="D923" s="3"/>
      <c r="E923" s="3"/>
      <c r="F923" s="3"/>
      <c r="G923" s="9"/>
      <c r="H923" s="104"/>
      <c r="I923" s="3"/>
      <c r="J923" s="30"/>
      <c r="K923" s="30"/>
      <c r="L923" s="30"/>
      <c r="M923" s="22"/>
      <c r="N923" s="23"/>
      <c r="O923" s="23"/>
      <c r="P923" s="30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ht="16.5" customHeight="1">
      <c r="A924" s="25"/>
      <c r="B924" s="1"/>
      <c r="C924" s="27"/>
      <c r="D924" s="3"/>
      <c r="E924" s="3"/>
      <c r="F924" s="3"/>
      <c r="G924" s="9"/>
      <c r="H924" s="104"/>
      <c r="I924" s="3"/>
      <c r="J924" s="30"/>
      <c r="K924" s="30"/>
      <c r="L924" s="30"/>
      <c r="M924" s="22"/>
      <c r="N924" s="23"/>
      <c r="O924" s="23"/>
      <c r="P924" s="30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ht="16.5" customHeight="1">
      <c r="A925" s="25"/>
      <c r="B925" s="1"/>
      <c r="C925" s="27"/>
      <c r="D925" s="3"/>
      <c r="E925" s="3"/>
      <c r="F925" s="3"/>
      <c r="G925" s="9"/>
      <c r="H925" s="104"/>
      <c r="I925" s="3"/>
      <c r="J925" s="30"/>
      <c r="K925" s="30"/>
      <c r="L925" s="30"/>
      <c r="M925" s="22"/>
      <c r="N925" s="23"/>
      <c r="O925" s="23"/>
      <c r="P925" s="30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ht="16.5" customHeight="1">
      <c r="A926" s="25"/>
      <c r="B926" s="1"/>
      <c r="C926" s="27"/>
      <c r="D926" s="3"/>
      <c r="E926" s="3"/>
      <c r="F926" s="3"/>
      <c r="G926" s="9"/>
      <c r="H926" s="104"/>
      <c r="I926" s="3"/>
      <c r="J926" s="30"/>
      <c r="K926" s="30"/>
      <c r="L926" s="30"/>
      <c r="M926" s="22"/>
      <c r="N926" s="23"/>
      <c r="O926" s="23"/>
      <c r="P926" s="30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ht="16.5" customHeight="1">
      <c r="A927" s="25"/>
      <c r="B927" s="1"/>
      <c r="C927" s="27"/>
      <c r="D927" s="3"/>
      <c r="E927" s="3"/>
      <c r="F927" s="3"/>
      <c r="G927" s="9"/>
      <c r="H927" s="104"/>
      <c r="I927" s="3"/>
      <c r="J927" s="30"/>
      <c r="K927" s="30"/>
      <c r="L927" s="30"/>
      <c r="M927" s="22"/>
      <c r="N927" s="23"/>
      <c r="O927" s="23"/>
      <c r="P927" s="30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ht="16.5" customHeight="1">
      <c r="A928" s="25"/>
      <c r="B928" s="1"/>
      <c r="C928" s="27"/>
      <c r="D928" s="3"/>
      <c r="E928" s="3"/>
      <c r="F928" s="3"/>
      <c r="G928" s="9"/>
      <c r="H928" s="104"/>
      <c r="I928" s="3"/>
      <c r="J928" s="30"/>
      <c r="K928" s="30"/>
      <c r="L928" s="30"/>
      <c r="M928" s="22"/>
      <c r="N928" s="23"/>
      <c r="O928" s="23"/>
      <c r="P928" s="30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ht="16.5" customHeight="1">
      <c r="A929" s="25"/>
      <c r="B929" s="1"/>
      <c r="C929" s="27"/>
      <c r="D929" s="3"/>
      <c r="E929" s="3"/>
      <c r="F929" s="3"/>
      <c r="G929" s="9"/>
      <c r="H929" s="104"/>
      <c r="I929" s="3"/>
      <c r="J929" s="30"/>
      <c r="K929" s="30"/>
      <c r="L929" s="30"/>
      <c r="M929" s="22"/>
      <c r="N929" s="23"/>
      <c r="O929" s="23"/>
      <c r="P929" s="30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ht="16.5" customHeight="1">
      <c r="A930" s="25"/>
      <c r="B930" s="1"/>
      <c r="C930" s="27"/>
      <c r="D930" s="3"/>
      <c r="E930" s="3"/>
      <c r="F930" s="3"/>
      <c r="G930" s="9"/>
      <c r="H930" s="104"/>
      <c r="I930" s="3"/>
      <c r="J930" s="30"/>
      <c r="K930" s="30"/>
      <c r="L930" s="30"/>
      <c r="M930" s="22"/>
      <c r="N930" s="23"/>
      <c r="O930" s="23"/>
      <c r="P930" s="30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ht="16.5" customHeight="1">
      <c r="A931" s="25"/>
      <c r="B931" s="1"/>
      <c r="C931" s="27"/>
      <c r="D931" s="3"/>
      <c r="E931" s="3"/>
      <c r="F931" s="3"/>
      <c r="G931" s="9"/>
      <c r="H931" s="104"/>
      <c r="I931" s="3"/>
      <c r="J931" s="30"/>
      <c r="K931" s="30"/>
      <c r="L931" s="30"/>
      <c r="M931" s="22"/>
      <c r="N931" s="23"/>
      <c r="O931" s="23"/>
      <c r="P931" s="30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ht="16.5" customHeight="1">
      <c r="A932" s="25"/>
      <c r="B932" s="1"/>
      <c r="C932" s="27"/>
      <c r="D932" s="3"/>
      <c r="E932" s="3"/>
      <c r="F932" s="3"/>
      <c r="G932" s="9"/>
      <c r="H932" s="104"/>
      <c r="I932" s="3"/>
      <c r="J932" s="30"/>
      <c r="K932" s="30"/>
      <c r="L932" s="30"/>
      <c r="M932" s="22"/>
      <c r="N932" s="23"/>
      <c r="O932" s="23"/>
      <c r="P932" s="30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ht="16.5" customHeight="1">
      <c r="A933" s="25"/>
      <c r="B933" s="1"/>
      <c r="C933" s="27"/>
      <c r="D933" s="3"/>
      <c r="E933" s="3"/>
      <c r="F933" s="3"/>
      <c r="G933" s="9"/>
      <c r="H933" s="104"/>
      <c r="I933" s="3"/>
      <c r="J933" s="30"/>
      <c r="K933" s="30"/>
      <c r="L933" s="30"/>
      <c r="M933" s="22"/>
      <c r="N933" s="23"/>
      <c r="O933" s="23"/>
      <c r="P933" s="30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ht="16.5" customHeight="1">
      <c r="A934" s="25"/>
      <c r="B934" s="1"/>
      <c r="C934" s="27"/>
      <c r="D934" s="3"/>
      <c r="E934" s="3"/>
      <c r="F934" s="3"/>
      <c r="G934" s="9"/>
      <c r="H934" s="104"/>
      <c r="I934" s="3"/>
      <c r="J934" s="30"/>
      <c r="K934" s="30"/>
      <c r="L934" s="30"/>
      <c r="M934" s="22"/>
      <c r="N934" s="23"/>
      <c r="O934" s="23"/>
      <c r="P934" s="30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ht="16.5" customHeight="1">
      <c r="A935" s="25"/>
      <c r="B935" s="1"/>
      <c r="C935" s="27"/>
      <c r="D935" s="3"/>
      <c r="E935" s="3"/>
      <c r="F935" s="3"/>
      <c r="G935" s="9"/>
      <c r="H935" s="104"/>
      <c r="I935" s="3"/>
      <c r="J935" s="30"/>
      <c r="K935" s="30"/>
      <c r="L935" s="30"/>
      <c r="M935" s="22"/>
      <c r="N935" s="23"/>
      <c r="O935" s="23"/>
      <c r="P935" s="30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ht="16.5" customHeight="1">
      <c r="A936" s="25"/>
      <c r="B936" s="1"/>
      <c r="C936" s="27"/>
      <c r="D936" s="3"/>
      <c r="E936" s="3"/>
      <c r="F936" s="3"/>
      <c r="G936" s="9"/>
      <c r="H936" s="104"/>
      <c r="I936" s="3"/>
      <c r="J936" s="30"/>
      <c r="K936" s="30"/>
      <c r="L936" s="30"/>
      <c r="M936" s="22"/>
      <c r="N936" s="23"/>
      <c r="O936" s="23"/>
      <c r="P936" s="30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ht="16.5" customHeight="1">
      <c r="A937" s="25"/>
      <c r="B937" s="1"/>
      <c r="C937" s="27"/>
      <c r="D937" s="3"/>
      <c r="E937" s="3"/>
      <c r="F937" s="3"/>
      <c r="G937" s="9"/>
      <c r="H937" s="104"/>
      <c r="I937" s="3"/>
      <c r="J937" s="30"/>
      <c r="K937" s="30"/>
      <c r="L937" s="30"/>
      <c r="M937" s="22"/>
      <c r="N937" s="23"/>
      <c r="O937" s="23"/>
      <c r="P937" s="30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ht="16.5" customHeight="1">
      <c r="A938" s="25"/>
      <c r="B938" s="1"/>
      <c r="C938" s="27"/>
      <c r="D938" s="3"/>
      <c r="E938" s="3"/>
      <c r="F938" s="3"/>
      <c r="G938" s="9"/>
      <c r="H938" s="104"/>
      <c r="I938" s="3"/>
      <c r="J938" s="30"/>
      <c r="K938" s="30"/>
      <c r="L938" s="30"/>
      <c r="M938" s="22"/>
      <c r="N938" s="23"/>
      <c r="O938" s="23"/>
      <c r="P938" s="30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ht="16.5" customHeight="1">
      <c r="A939" s="25"/>
      <c r="B939" s="1"/>
      <c r="C939" s="27"/>
      <c r="D939" s="3"/>
      <c r="E939" s="3"/>
      <c r="F939" s="3"/>
      <c r="G939" s="9"/>
      <c r="H939" s="104"/>
      <c r="I939" s="3"/>
      <c r="J939" s="30"/>
      <c r="K939" s="30"/>
      <c r="L939" s="30"/>
      <c r="M939" s="22"/>
      <c r="N939" s="23"/>
      <c r="O939" s="23"/>
      <c r="P939" s="30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ht="16.5" customHeight="1">
      <c r="A940" s="25"/>
      <c r="B940" s="1"/>
      <c r="C940" s="27"/>
      <c r="D940" s="3"/>
      <c r="E940" s="3"/>
      <c r="F940" s="3"/>
      <c r="G940" s="9"/>
      <c r="H940" s="104"/>
      <c r="I940" s="3"/>
      <c r="J940" s="30"/>
      <c r="K940" s="30"/>
      <c r="L940" s="30"/>
      <c r="M940" s="22"/>
      <c r="N940" s="23"/>
      <c r="O940" s="23"/>
      <c r="P940" s="30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ht="16.5" customHeight="1">
      <c r="A941" s="25"/>
      <c r="B941" s="1"/>
      <c r="C941" s="27"/>
      <c r="D941" s="3"/>
      <c r="E941" s="3"/>
      <c r="F941" s="3"/>
      <c r="G941" s="9"/>
      <c r="H941" s="104"/>
      <c r="I941" s="3"/>
      <c r="J941" s="30"/>
      <c r="K941" s="30"/>
      <c r="L941" s="30"/>
      <c r="M941" s="22"/>
      <c r="N941" s="23"/>
      <c r="O941" s="23"/>
      <c r="P941" s="30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ht="16.5" customHeight="1">
      <c r="A942" s="25"/>
      <c r="B942" s="1"/>
      <c r="C942" s="27"/>
      <c r="D942" s="3"/>
      <c r="E942" s="3"/>
      <c r="F942" s="3"/>
      <c r="G942" s="9"/>
      <c r="H942" s="104"/>
      <c r="I942" s="3"/>
      <c r="J942" s="30"/>
      <c r="K942" s="30"/>
      <c r="L942" s="30"/>
      <c r="M942" s="22"/>
      <c r="N942" s="23"/>
      <c r="O942" s="23"/>
      <c r="P942" s="30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ht="16.5" customHeight="1">
      <c r="A943" s="25"/>
      <c r="B943" s="1"/>
      <c r="C943" s="27"/>
      <c r="D943" s="3"/>
      <c r="E943" s="3"/>
      <c r="F943" s="3"/>
      <c r="G943" s="9"/>
      <c r="H943" s="104"/>
      <c r="I943" s="3"/>
      <c r="J943" s="30"/>
      <c r="K943" s="30"/>
      <c r="L943" s="30"/>
      <c r="M943" s="22"/>
      <c r="N943" s="23"/>
      <c r="O943" s="23"/>
      <c r="P943" s="30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ht="16.5" customHeight="1">
      <c r="A944" s="25"/>
      <c r="B944" s="1"/>
      <c r="C944" s="27"/>
      <c r="D944" s="3"/>
      <c r="E944" s="3"/>
      <c r="F944" s="3"/>
      <c r="G944" s="9"/>
      <c r="H944" s="104"/>
      <c r="I944" s="3"/>
      <c r="J944" s="30"/>
      <c r="K944" s="30"/>
      <c r="L944" s="30"/>
      <c r="M944" s="22"/>
      <c r="N944" s="23"/>
      <c r="O944" s="23"/>
      <c r="P944" s="30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ht="16.5" customHeight="1">
      <c r="A945" s="25"/>
      <c r="B945" s="1"/>
      <c r="C945" s="27"/>
      <c r="D945" s="3"/>
      <c r="E945" s="3"/>
      <c r="F945" s="3"/>
      <c r="G945" s="9"/>
      <c r="H945" s="104"/>
      <c r="I945" s="3"/>
      <c r="J945" s="30"/>
      <c r="K945" s="30"/>
      <c r="L945" s="30"/>
      <c r="M945" s="22"/>
      <c r="N945" s="23"/>
      <c r="O945" s="23"/>
      <c r="P945" s="30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ht="16.5" customHeight="1">
      <c r="A946" s="25"/>
      <c r="B946" s="1"/>
      <c r="C946" s="27"/>
      <c r="D946" s="3"/>
      <c r="E946" s="3"/>
      <c r="F946" s="3"/>
      <c r="G946" s="9"/>
      <c r="H946" s="104"/>
      <c r="I946" s="3"/>
      <c r="J946" s="30"/>
      <c r="K946" s="30"/>
      <c r="L946" s="30"/>
      <c r="M946" s="22"/>
      <c r="N946" s="23"/>
      <c r="O946" s="23"/>
      <c r="P946" s="30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ht="16.5" customHeight="1">
      <c r="A947" s="25"/>
      <c r="B947" s="1"/>
      <c r="C947" s="27"/>
      <c r="D947" s="3"/>
      <c r="E947" s="3"/>
      <c r="F947" s="3"/>
      <c r="G947" s="9"/>
      <c r="H947" s="104"/>
      <c r="I947" s="3"/>
      <c r="J947" s="30"/>
      <c r="K947" s="30"/>
      <c r="L947" s="30"/>
      <c r="M947" s="22"/>
      <c r="N947" s="23"/>
      <c r="O947" s="23"/>
      <c r="P947" s="30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ht="16.5" customHeight="1">
      <c r="A948" s="25"/>
      <c r="B948" s="1"/>
      <c r="C948" s="27"/>
      <c r="D948" s="3"/>
      <c r="E948" s="3"/>
      <c r="F948" s="3"/>
      <c r="G948" s="9"/>
      <c r="H948" s="104"/>
      <c r="I948" s="3"/>
      <c r="J948" s="30"/>
      <c r="K948" s="30"/>
      <c r="L948" s="30"/>
      <c r="M948" s="22"/>
      <c r="N948" s="23"/>
      <c r="O948" s="23"/>
      <c r="P948" s="30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ht="16.5" customHeight="1">
      <c r="A949" s="25"/>
      <c r="B949" s="1"/>
      <c r="C949" s="27"/>
      <c r="D949" s="3"/>
      <c r="E949" s="3"/>
      <c r="F949" s="3"/>
      <c r="G949" s="9"/>
      <c r="H949" s="104"/>
      <c r="I949" s="3"/>
      <c r="J949" s="30"/>
      <c r="K949" s="30"/>
      <c r="L949" s="30"/>
      <c r="M949" s="22"/>
      <c r="N949" s="23"/>
      <c r="O949" s="23"/>
      <c r="P949" s="30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ht="16.5" customHeight="1">
      <c r="A950" s="25"/>
      <c r="B950" s="1"/>
      <c r="C950" s="27"/>
      <c r="D950" s="3"/>
      <c r="E950" s="3"/>
      <c r="F950" s="3"/>
      <c r="G950" s="9"/>
      <c r="H950" s="104"/>
      <c r="I950" s="3"/>
      <c r="J950" s="30"/>
      <c r="K950" s="30"/>
      <c r="L950" s="30"/>
      <c r="M950" s="22"/>
      <c r="N950" s="23"/>
      <c r="O950" s="23"/>
      <c r="P950" s="30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ht="16.5" customHeight="1">
      <c r="A951" s="25"/>
      <c r="B951" s="1"/>
      <c r="C951" s="27"/>
      <c r="D951" s="3"/>
      <c r="E951" s="3"/>
      <c r="F951" s="3"/>
      <c r="G951" s="9"/>
      <c r="H951" s="104"/>
      <c r="I951" s="3"/>
      <c r="J951" s="30"/>
      <c r="K951" s="30"/>
      <c r="L951" s="30"/>
      <c r="M951" s="22"/>
      <c r="N951" s="23"/>
      <c r="O951" s="23"/>
      <c r="P951" s="30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ht="16.5" customHeight="1">
      <c r="A952" s="25"/>
      <c r="B952" s="1"/>
      <c r="C952" s="27"/>
      <c r="D952" s="3"/>
      <c r="E952" s="3"/>
      <c r="F952" s="3"/>
      <c r="G952" s="9"/>
      <c r="H952" s="104"/>
      <c r="I952" s="3"/>
      <c r="J952" s="30"/>
      <c r="K952" s="30"/>
      <c r="L952" s="30"/>
      <c r="M952" s="22"/>
      <c r="N952" s="23"/>
      <c r="O952" s="23"/>
      <c r="P952" s="30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ht="16.5" customHeight="1">
      <c r="A953" s="25"/>
      <c r="B953" s="1"/>
      <c r="C953" s="27"/>
      <c r="D953" s="3"/>
      <c r="E953" s="3"/>
      <c r="F953" s="3"/>
      <c r="G953" s="9"/>
      <c r="H953" s="104"/>
      <c r="I953" s="3"/>
      <c r="J953" s="30"/>
      <c r="K953" s="30"/>
      <c r="L953" s="30"/>
      <c r="M953" s="22"/>
      <c r="N953" s="23"/>
      <c r="O953" s="23"/>
      <c r="P953" s="30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ht="16.5" customHeight="1">
      <c r="A954" s="25"/>
      <c r="B954" s="1"/>
      <c r="C954" s="27"/>
      <c r="D954" s="3"/>
      <c r="E954" s="3"/>
      <c r="F954" s="3"/>
      <c r="G954" s="9"/>
      <c r="H954" s="104"/>
      <c r="I954" s="3"/>
      <c r="J954" s="30"/>
      <c r="K954" s="30"/>
      <c r="L954" s="30"/>
      <c r="M954" s="22"/>
      <c r="N954" s="23"/>
      <c r="O954" s="23"/>
      <c r="P954" s="30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ht="16.5" customHeight="1">
      <c r="A955" s="25"/>
      <c r="B955" s="1"/>
      <c r="C955" s="27"/>
      <c r="D955" s="3"/>
      <c r="E955" s="3"/>
      <c r="F955" s="3"/>
      <c r="G955" s="9"/>
      <c r="H955" s="104"/>
      <c r="I955" s="3"/>
      <c r="J955" s="30"/>
      <c r="K955" s="30"/>
      <c r="L955" s="30"/>
      <c r="M955" s="22"/>
      <c r="N955" s="23"/>
      <c r="O955" s="23"/>
      <c r="P955" s="30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ht="16.5" customHeight="1">
      <c r="A956" s="25"/>
      <c r="B956" s="1"/>
      <c r="C956" s="27"/>
      <c r="D956" s="3"/>
      <c r="E956" s="3"/>
      <c r="F956" s="3"/>
      <c r="G956" s="9"/>
      <c r="H956" s="104"/>
      <c r="I956" s="3"/>
      <c r="J956" s="30"/>
      <c r="K956" s="30"/>
      <c r="L956" s="30"/>
      <c r="M956" s="22"/>
      <c r="N956" s="23"/>
      <c r="O956" s="23"/>
      <c r="P956" s="30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ht="16.5" customHeight="1">
      <c r="A957" s="25"/>
      <c r="B957" s="1"/>
      <c r="C957" s="27"/>
      <c r="D957" s="3"/>
      <c r="E957" s="3"/>
      <c r="F957" s="3"/>
      <c r="G957" s="9"/>
      <c r="H957" s="104"/>
      <c r="I957" s="3"/>
      <c r="J957" s="30"/>
      <c r="K957" s="30"/>
      <c r="L957" s="30"/>
      <c r="M957" s="22"/>
      <c r="N957" s="23"/>
      <c r="O957" s="23"/>
      <c r="P957" s="30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ht="16.5" customHeight="1">
      <c r="A958" s="25"/>
      <c r="B958" s="1"/>
      <c r="C958" s="27"/>
      <c r="D958" s="3"/>
      <c r="E958" s="3"/>
      <c r="F958" s="3"/>
      <c r="G958" s="9"/>
      <c r="H958" s="104"/>
      <c r="I958" s="3"/>
      <c r="J958" s="30"/>
      <c r="K958" s="30"/>
      <c r="L958" s="30"/>
      <c r="M958" s="22"/>
      <c r="N958" s="23"/>
      <c r="O958" s="23"/>
      <c r="P958" s="30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ht="16.5" customHeight="1">
      <c r="A959" s="25"/>
      <c r="B959" s="1"/>
      <c r="C959" s="27"/>
      <c r="D959" s="3"/>
      <c r="E959" s="3"/>
      <c r="F959" s="3"/>
      <c r="G959" s="9"/>
      <c r="H959" s="104"/>
      <c r="I959" s="3"/>
      <c r="J959" s="30"/>
      <c r="K959" s="30"/>
      <c r="L959" s="30"/>
      <c r="M959" s="22"/>
      <c r="N959" s="23"/>
      <c r="O959" s="23"/>
      <c r="P959" s="30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ht="16.5" customHeight="1">
      <c r="A960" s="25"/>
      <c r="B960" s="1"/>
      <c r="C960" s="27"/>
      <c r="D960" s="3"/>
      <c r="E960" s="3"/>
      <c r="F960" s="3"/>
      <c r="G960" s="9"/>
      <c r="H960" s="104"/>
      <c r="I960" s="3"/>
      <c r="J960" s="30"/>
      <c r="K960" s="30"/>
      <c r="L960" s="30"/>
      <c r="M960" s="22"/>
      <c r="N960" s="23"/>
      <c r="O960" s="23"/>
      <c r="P960" s="30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ht="16.5" customHeight="1">
      <c r="A961" s="25"/>
      <c r="B961" s="1"/>
      <c r="C961" s="27"/>
      <c r="D961" s="3"/>
      <c r="E961" s="3"/>
      <c r="F961" s="3"/>
      <c r="G961" s="9"/>
      <c r="H961" s="104"/>
      <c r="I961" s="3"/>
      <c r="J961" s="30"/>
      <c r="K961" s="30"/>
      <c r="L961" s="30"/>
      <c r="M961" s="22"/>
      <c r="N961" s="23"/>
      <c r="O961" s="23"/>
      <c r="P961" s="30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ht="16.5" customHeight="1">
      <c r="A962" s="25"/>
      <c r="B962" s="1"/>
      <c r="C962" s="27"/>
      <c r="D962" s="3"/>
      <c r="E962" s="3"/>
      <c r="F962" s="3"/>
      <c r="G962" s="9"/>
      <c r="H962" s="104"/>
      <c r="I962" s="3"/>
      <c r="J962" s="30"/>
      <c r="K962" s="30"/>
      <c r="L962" s="30"/>
      <c r="M962" s="22"/>
      <c r="N962" s="23"/>
      <c r="O962" s="23"/>
      <c r="P962" s="30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ht="16.5" customHeight="1">
      <c r="A963" s="25"/>
      <c r="B963" s="1"/>
      <c r="C963" s="27"/>
      <c r="D963" s="3"/>
      <c r="E963" s="3"/>
      <c r="F963" s="3"/>
      <c r="G963" s="9"/>
      <c r="H963" s="104"/>
      <c r="I963" s="3"/>
      <c r="J963" s="30"/>
      <c r="K963" s="30"/>
      <c r="L963" s="30"/>
      <c r="M963" s="22"/>
      <c r="N963" s="23"/>
      <c r="O963" s="23"/>
      <c r="P963" s="30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ht="16.5" customHeight="1">
      <c r="A964" s="25"/>
      <c r="B964" s="1"/>
      <c r="C964" s="27"/>
      <c r="D964" s="3"/>
      <c r="E964" s="3"/>
      <c r="F964" s="3"/>
      <c r="G964" s="9"/>
      <c r="H964" s="104"/>
      <c r="I964" s="3"/>
      <c r="J964" s="30"/>
      <c r="K964" s="30"/>
      <c r="L964" s="30"/>
      <c r="M964" s="22"/>
      <c r="N964" s="23"/>
      <c r="O964" s="23"/>
      <c r="P964" s="30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  <row r="965" ht="16.5" customHeight="1">
      <c r="A965" s="25"/>
      <c r="B965" s="1"/>
      <c r="C965" s="27"/>
      <c r="D965" s="3"/>
      <c r="E965" s="3"/>
      <c r="F965" s="3"/>
      <c r="G965" s="9"/>
      <c r="H965" s="104"/>
      <c r="I965" s="3"/>
      <c r="J965" s="30"/>
      <c r="K965" s="30"/>
      <c r="L965" s="30"/>
      <c r="M965" s="22"/>
      <c r="N965" s="23"/>
      <c r="O965" s="23"/>
      <c r="P965" s="30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</row>
    <row r="966" ht="16.5" customHeight="1">
      <c r="A966" s="25"/>
      <c r="B966" s="1"/>
      <c r="C966" s="27"/>
      <c r="D966" s="3"/>
      <c r="E966" s="3"/>
      <c r="F966" s="3"/>
      <c r="G966" s="9"/>
      <c r="H966" s="104"/>
      <c r="I966" s="3"/>
      <c r="J966" s="30"/>
      <c r="K966" s="30"/>
      <c r="L966" s="30"/>
      <c r="M966" s="22"/>
      <c r="N966" s="23"/>
      <c r="O966" s="23"/>
      <c r="P966" s="30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</row>
    <row r="967" ht="16.5" customHeight="1">
      <c r="A967" s="25"/>
      <c r="B967" s="1"/>
      <c r="C967" s="27"/>
      <c r="D967" s="3"/>
      <c r="E967" s="3"/>
      <c r="F967" s="3"/>
      <c r="G967" s="9"/>
      <c r="H967" s="104"/>
      <c r="I967" s="3"/>
      <c r="J967" s="30"/>
      <c r="K967" s="30"/>
      <c r="L967" s="30"/>
      <c r="M967" s="22"/>
      <c r="N967" s="23"/>
      <c r="O967" s="23"/>
      <c r="P967" s="30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</row>
    <row r="968" ht="16.5" customHeight="1">
      <c r="A968" s="25"/>
      <c r="B968" s="1"/>
      <c r="C968" s="27"/>
      <c r="D968" s="3"/>
      <c r="E968" s="3"/>
      <c r="F968" s="3"/>
      <c r="G968" s="9"/>
      <c r="H968" s="104"/>
      <c r="I968" s="3"/>
      <c r="J968" s="30"/>
      <c r="K968" s="30"/>
      <c r="L968" s="30"/>
      <c r="M968" s="22"/>
      <c r="N968" s="23"/>
      <c r="O968" s="23"/>
      <c r="P968" s="30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</row>
    <row r="969" ht="16.5" customHeight="1">
      <c r="A969" s="25"/>
      <c r="B969" s="1"/>
      <c r="C969" s="27"/>
      <c r="D969" s="3"/>
      <c r="E969" s="3"/>
      <c r="F969" s="3"/>
      <c r="G969" s="9"/>
      <c r="H969" s="104"/>
      <c r="I969" s="3"/>
      <c r="J969" s="30"/>
      <c r="K969" s="30"/>
      <c r="L969" s="30"/>
      <c r="M969" s="22"/>
      <c r="N969" s="23"/>
      <c r="O969" s="23"/>
      <c r="P969" s="30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</row>
    <row r="970" ht="16.5" customHeight="1">
      <c r="A970" s="25"/>
      <c r="B970" s="1"/>
      <c r="C970" s="27"/>
      <c r="D970" s="3"/>
      <c r="E970" s="3"/>
      <c r="F970" s="3"/>
      <c r="G970" s="9"/>
      <c r="H970" s="104"/>
      <c r="I970" s="3"/>
      <c r="J970" s="30"/>
      <c r="K970" s="30"/>
      <c r="L970" s="30"/>
      <c r="M970" s="22"/>
      <c r="N970" s="23"/>
      <c r="O970" s="23"/>
      <c r="P970" s="30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</row>
    <row r="971" ht="16.5" customHeight="1">
      <c r="A971" s="25"/>
      <c r="B971" s="1"/>
      <c r="C971" s="27"/>
      <c r="D971" s="3"/>
      <c r="E971" s="3"/>
      <c r="F971" s="3"/>
      <c r="G971" s="9"/>
      <c r="H971" s="104"/>
      <c r="I971" s="3"/>
      <c r="J971" s="30"/>
      <c r="K971" s="30"/>
      <c r="L971" s="30"/>
      <c r="M971" s="22"/>
      <c r="N971" s="23"/>
      <c r="O971" s="23"/>
      <c r="P971" s="30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</row>
    <row r="972" ht="16.5" customHeight="1">
      <c r="A972" s="25"/>
      <c r="B972" s="1"/>
      <c r="C972" s="27"/>
      <c r="D972" s="3"/>
      <c r="E972" s="3"/>
      <c r="F972" s="3"/>
      <c r="G972" s="9"/>
      <c r="H972" s="104"/>
      <c r="I972" s="3"/>
      <c r="J972" s="30"/>
      <c r="K972" s="30"/>
      <c r="L972" s="30"/>
      <c r="M972" s="22"/>
      <c r="N972" s="23"/>
      <c r="O972" s="23"/>
      <c r="P972" s="30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</row>
    <row r="973" ht="16.5" customHeight="1">
      <c r="A973" s="25"/>
      <c r="B973" s="1"/>
      <c r="C973" s="27"/>
      <c r="D973" s="3"/>
      <c r="E973" s="3"/>
      <c r="F973" s="3"/>
      <c r="G973" s="9"/>
      <c r="H973" s="104"/>
      <c r="I973" s="3"/>
      <c r="J973" s="30"/>
      <c r="K973" s="30"/>
      <c r="L973" s="30"/>
      <c r="M973" s="22"/>
      <c r="N973" s="23"/>
      <c r="O973" s="23"/>
      <c r="P973" s="30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</row>
    <row r="974" ht="16.5" customHeight="1">
      <c r="A974" s="25"/>
      <c r="B974" s="1"/>
      <c r="C974" s="27"/>
      <c r="D974" s="3"/>
      <c r="E974" s="3"/>
      <c r="F974" s="3"/>
      <c r="G974" s="9"/>
      <c r="H974" s="104"/>
      <c r="I974" s="3"/>
      <c r="J974" s="30"/>
      <c r="K974" s="30"/>
      <c r="L974" s="30"/>
      <c r="M974" s="22"/>
      <c r="N974" s="23"/>
      <c r="O974" s="23"/>
      <c r="P974" s="30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</row>
    <row r="975" ht="16.5" customHeight="1">
      <c r="A975" s="25"/>
      <c r="B975" s="1"/>
      <c r="C975" s="27"/>
      <c r="D975" s="3"/>
      <c r="E975" s="3"/>
      <c r="F975" s="3"/>
      <c r="G975" s="9"/>
      <c r="H975" s="104"/>
      <c r="I975" s="3"/>
      <c r="J975" s="30"/>
      <c r="K975" s="30"/>
      <c r="L975" s="30"/>
      <c r="M975" s="22"/>
      <c r="N975" s="23"/>
      <c r="O975" s="23"/>
      <c r="P975" s="30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</row>
    <row r="976" ht="16.5" customHeight="1">
      <c r="A976" s="25"/>
      <c r="B976" s="1"/>
      <c r="C976" s="27"/>
      <c r="D976" s="3"/>
      <c r="E976" s="3"/>
      <c r="F976" s="3"/>
      <c r="G976" s="9"/>
      <c r="H976" s="104"/>
      <c r="I976" s="3"/>
      <c r="J976" s="30"/>
      <c r="K976" s="30"/>
      <c r="L976" s="30"/>
      <c r="M976" s="22"/>
      <c r="N976" s="23"/>
      <c r="O976" s="23"/>
      <c r="P976" s="30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</row>
    <row r="977" ht="16.5" customHeight="1">
      <c r="A977" s="25"/>
      <c r="B977" s="1"/>
      <c r="C977" s="27"/>
      <c r="D977" s="3"/>
      <c r="E977" s="3"/>
      <c r="F977" s="3"/>
      <c r="G977" s="9"/>
      <c r="H977" s="104"/>
      <c r="I977" s="3"/>
      <c r="J977" s="30"/>
      <c r="K977" s="30"/>
      <c r="L977" s="30"/>
      <c r="M977" s="22"/>
      <c r="N977" s="23"/>
      <c r="O977" s="23"/>
      <c r="P977" s="30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</row>
    <row r="978" ht="16.5" customHeight="1">
      <c r="A978" s="25"/>
      <c r="B978" s="1"/>
      <c r="C978" s="27"/>
      <c r="D978" s="3"/>
      <c r="E978" s="3"/>
      <c r="F978" s="3"/>
      <c r="G978" s="9"/>
      <c r="H978" s="104"/>
      <c r="I978" s="3"/>
      <c r="J978" s="30"/>
      <c r="K978" s="30"/>
      <c r="L978" s="30"/>
      <c r="M978" s="22"/>
      <c r="N978" s="23"/>
      <c r="O978" s="23"/>
      <c r="P978" s="30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</row>
    <row r="979" ht="16.5" customHeight="1">
      <c r="A979" s="25"/>
      <c r="B979" s="1"/>
      <c r="C979" s="27"/>
      <c r="D979" s="3"/>
      <c r="E979" s="3"/>
      <c r="F979" s="3"/>
      <c r="G979" s="9"/>
      <c r="H979" s="104"/>
      <c r="I979" s="3"/>
      <c r="J979" s="30"/>
      <c r="K979" s="30"/>
      <c r="L979" s="30"/>
      <c r="M979" s="22"/>
      <c r="N979" s="23"/>
      <c r="O979" s="23"/>
      <c r="P979" s="30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</row>
    <row r="980" ht="16.5" customHeight="1">
      <c r="A980" s="25"/>
      <c r="B980" s="1"/>
      <c r="C980" s="27"/>
      <c r="D980" s="3"/>
      <c r="E980" s="3"/>
      <c r="F980" s="3"/>
      <c r="G980" s="9"/>
      <c r="H980" s="104"/>
      <c r="I980" s="3"/>
      <c r="J980" s="30"/>
      <c r="K980" s="30"/>
      <c r="L980" s="30"/>
      <c r="M980" s="22"/>
      <c r="N980" s="23"/>
      <c r="O980" s="23"/>
      <c r="P980" s="30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</row>
    <row r="981" ht="16.5" customHeight="1">
      <c r="A981" s="25"/>
      <c r="B981" s="1"/>
      <c r="C981" s="27"/>
      <c r="D981" s="3"/>
      <c r="E981" s="3"/>
      <c r="F981" s="3"/>
      <c r="G981" s="9"/>
      <c r="H981" s="104"/>
      <c r="I981" s="3"/>
      <c r="J981" s="30"/>
      <c r="K981" s="30"/>
      <c r="L981" s="30"/>
      <c r="M981" s="22"/>
      <c r="N981" s="23"/>
      <c r="O981" s="23"/>
      <c r="P981" s="30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</row>
    <row r="982" ht="16.5" customHeight="1">
      <c r="A982" s="25"/>
      <c r="B982" s="1"/>
      <c r="C982" s="27"/>
      <c r="D982" s="3"/>
      <c r="E982" s="3"/>
      <c r="F982" s="3"/>
      <c r="G982" s="9"/>
      <c r="H982" s="104"/>
      <c r="I982" s="3"/>
      <c r="J982" s="30"/>
      <c r="K982" s="30"/>
      <c r="L982" s="30"/>
      <c r="M982" s="22"/>
      <c r="N982" s="23"/>
      <c r="O982" s="23"/>
      <c r="P982" s="30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</row>
    <row r="983" ht="16.5" customHeight="1">
      <c r="A983" s="25"/>
      <c r="B983" s="1"/>
      <c r="C983" s="27"/>
      <c r="D983" s="3"/>
      <c r="E983" s="3"/>
      <c r="F983" s="3"/>
      <c r="G983" s="9"/>
      <c r="H983" s="104"/>
      <c r="I983" s="3"/>
      <c r="J983" s="30"/>
      <c r="K983" s="30"/>
      <c r="L983" s="30"/>
      <c r="M983" s="22"/>
      <c r="N983" s="23"/>
      <c r="O983" s="23"/>
      <c r="P983" s="30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</row>
    <row r="984" ht="16.5" customHeight="1">
      <c r="A984" s="25"/>
      <c r="B984" s="1"/>
      <c r="C984" s="27"/>
      <c r="D984" s="3"/>
      <c r="E984" s="3"/>
      <c r="F984" s="3"/>
      <c r="G984" s="9"/>
      <c r="H984" s="104"/>
      <c r="I984" s="3"/>
      <c r="J984" s="30"/>
      <c r="K984" s="30"/>
      <c r="L984" s="30"/>
      <c r="M984" s="22"/>
      <c r="N984" s="23"/>
      <c r="O984" s="23"/>
      <c r="P984" s="30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</row>
    <row r="985" ht="16.5" customHeight="1">
      <c r="A985" s="25"/>
      <c r="B985" s="1"/>
      <c r="C985" s="27"/>
      <c r="D985" s="3"/>
      <c r="E985" s="3"/>
      <c r="F985" s="3"/>
      <c r="G985" s="9"/>
      <c r="H985" s="104"/>
      <c r="I985" s="3"/>
      <c r="J985" s="30"/>
      <c r="K985" s="30"/>
      <c r="L985" s="30"/>
      <c r="M985" s="22"/>
      <c r="N985" s="23"/>
      <c r="O985" s="23"/>
      <c r="P985" s="30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</row>
    <row r="986" ht="16.5" customHeight="1">
      <c r="A986" s="25"/>
      <c r="B986" s="1"/>
      <c r="C986" s="27"/>
      <c r="D986" s="3"/>
      <c r="E986" s="3"/>
      <c r="F986" s="3"/>
      <c r="G986" s="9"/>
      <c r="H986" s="104"/>
      <c r="I986" s="3"/>
      <c r="J986" s="30"/>
      <c r="K986" s="30"/>
      <c r="L986" s="30"/>
      <c r="M986" s="22"/>
      <c r="N986" s="23"/>
      <c r="O986" s="23"/>
      <c r="P986" s="30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</row>
    <row r="987" ht="16.5" customHeight="1">
      <c r="A987" s="25"/>
      <c r="B987" s="1"/>
      <c r="C987" s="27"/>
      <c r="D987" s="3"/>
      <c r="E987" s="3"/>
      <c r="F987" s="3"/>
      <c r="G987" s="9"/>
      <c r="H987" s="104"/>
      <c r="I987" s="3"/>
      <c r="J987" s="30"/>
      <c r="K987" s="30"/>
      <c r="L987" s="30"/>
      <c r="M987" s="22"/>
      <c r="N987" s="23"/>
      <c r="O987" s="23"/>
      <c r="P987" s="30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</row>
    <row r="988" ht="16.5" customHeight="1">
      <c r="A988" s="25"/>
      <c r="B988" s="1"/>
      <c r="C988" s="27"/>
      <c r="D988" s="3"/>
      <c r="E988" s="3"/>
      <c r="F988" s="3"/>
      <c r="G988" s="9"/>
      <c r="H988" s="104"/>
      <c r="I988" s="3"/>
      <c r="J988" s="30"/>
      <c r="K988" s="30"/>
      <c r="L988" s="30"/>
      <c r="M988" s="22"/>
      <c r="N988" s="23"/>
      <c r="O988" s="23"/>
      <c r="P988" s="30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</row>
    <row r="989" ht="16.5" customHeight="1">
      <c r="A989" s="25"/>
      <c r="B989" s="1"/>
      <c r="C989" s="27"/>
      <c r="D989" s="3"/>
      <c r="E989" s="3"/>
      <c r="F989" s="3"/>
      <c r="G989" s="9"/>
      <c r="H989" s="104"/>
      <c r="I989" s="3"/>
      <c r="J989" s="30"/>
      <c r="K989" s="30"/>
      <c r="L989" s="30"/>
      <c r="M989" s="22"/>
      <c r="N989" s="23"/>
      <c r="O989" s="23"/>
      <c r="P989" s="30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</row>
    <row r="990" ht="16.5" customHeight="1">
      <c r="A990" s="25"/>
      <c r="B990" s="1"/>
      <c r="C990" s="27"/>
      <c r="D990" s="3"/>
      <c r="E990" s="3"/>
      <c r="F990" s="3"/>
      <c r="G990" s="9"/>
      <c r="H990" s="104"/>
      <c r="I990" s="3"/>
      <c r="J990" s="30"/>
      <c r="K990" s="30"/>
      <c r="L990" s="30"/>
      <c r="M990" s="22"/>
      <c r="N990" s="23"/>
      <c r="O990" s="23"/>
      <c r="P990" s="30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</row>
    <row r="991" ht="16.5" customHeight="1">
      <c r="A991" s="25"/>
      <c r="B991" s="1"/>
      <c r="C991" s="27"/>
      <c r="D991" s="3"/>
      <c r="E991" s="3"/>
      <c r="F991" s="3"/>
      <c r="G991" s="9"/>
      <c r="H991" s="104"/>
      <c r="I991" s="3"/>
      <c r="J991" s="30"/>
      <c r="K991" s="30"/>
      <c r="L991" s="30"/>
      <c r="M991" s="22"/>
      <c r="N991" s="23"/>
      <c r="O991" s="23"/>
      <c r="P991" s="30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</row>
    <row r="992" ht="16.5" customHeight="1">
      <c r="A992" s="25"/>
      <c r="B992" s="1"/>
      <c r="C992" s="27"/>
      <c r="D992" s="3"/>
      <c r="E992" s="3"/>
      <c r="F992" s="3"/>
      <c r="G992" s="9"/>
      <c r="H992" s="104"/>
      <c r="I992" s="3"/>
      <c r="J992" s="30"/>
      <c r="K992" s="30"/>
      <c r="L992" s="30"/>
      <c r="M992" s="22"/>
      <c r="N992" s="23"/>
      <c r="O992" s="23"/>
      <c r="P992" s="30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</row>
    <row r="993" ht="16.5" customHeight="1">
      <c r="A993" s="25"/>
      <c r="B993" s="1"/>
      <c r="C993" s="27"/>
      <c r="D993" s="3"/>
      <c r="E993" s="3"/>
      <c r="F993" s="3"/>
      <c r="G993" s="9"/>
      <c r="H993" s="104"/>
      <c r="I993" s="3"/>
      <c r="J993" s="30"/>
      <c r="K993" s="30"/>
      <c r="L993" s="30"/>
      <c r="M993" s="22"/>
      <c r="N993" s="23"/>
      <c r="O993" s="23"/>
      <c r="P993" s="30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</row>
    <row r="994" ht="16.5" customHeight="1">
      <c r="A994" s="25"/>
      <c r="B994" s="1"/>
      <c r="C994" s="27"/>
      <c r="D994" s="3"/>
      <c r="E994" s="3"/>
      <c r="F994" s="3"/>
      <c r="G994" s="9"/>
      <c r="H994" s="104"/>
      <c r="I994" s="3"/>
      <c r="J994" s="30"/>
      <c r="K994" s="30"/>
      <c r="L994" s="30"/>
      <c r="M994" s="22"/>
      <c r="N994" s="23"/>
      <c r="O994" s="23"/>
      <c r="P994" s="30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</row>
    <row r="995" ht="16.5" customHeight="1">
      <c r="A995" s="25"/>
      <c r="B995" s="1"/>
      <c r="C995" s="27"/>
      <c r="D995" s="3"/>
      <c r="E995" s="3"/>
      <c r="F995" s="3"/>
      <c r="G995" s="9"/>
      <c r="H995" s="104"/>
      <c r="I995" s="3"/>
      <c r="J995" s="30"/>
      <c r="K995" s="30"/>
      <c r="L995" s="30"/>
      <c r="M995" s="22"/>
      <c r="N995" s="23"/>
      <c r="O995" s="23"/>
      <c r="P995" s="30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</row>
    <row r="996" ht="16.5" customHeight="1">
      <c r="A996" s="25"/>
      <c r="B996" s="1"/>
      <c r="C996" s="27"/>
      <c r="D996" s="3"/>
      <c r="E996" s="3"/>
      <c r="F996" s="3"/>
      <c r="G996" s="9"/>
      <c r="H996" s="104"/>
      <c r="I996" s="3"/>
      <c r="J996" s="30"/>
      <c r="K996" s="30"/>
      <c r="L996" s="30"/>
      <c r="M996" s="22"/>
      <c r="N996" s="23"/>
      <c r="O996" s="23"/>
      <c r="P996" s="30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</row>
    <row r="997" ht="16.5" customHeight="1">
      <c r="A997" s="25"/>
      <c r="B997" s="1"/>
      <c r="C997" s="27"/>
      <c r="D997" s="3"/>
      <c r="E997" s="3"/>
      <c r="F997" s="3"/>
      <c r="G997" s="9"/>
      <c r="H997" s="104"/>
      <c r="I997" s="3"/>
      <c r="J997" s="30"/>
      <c r="K997" s="30"/>
      <c r="L997" s="30"/>
      <c r="M997" s="22"/>
      <c r="N997" s="23"/>
      <c r="O997" s="23"/>
      <c r="P997" s="30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</row>
    <row r="998" ht="16.5" customHeight="1">
      <c r="A998" s="25"/>
      <c r="B998" s="1"/>
      <c r="C998" s="27"/>
      <c r="D998" s="3"/>
      <c r="E998" s="3"/>
      <c r="F998" s="3"/>
      <c r="G998" s="9"/>
      <c r="H998" s="104"/>
      <c r="I998" s="3"/>
      <c r="J998" s="30"/>
      <c r="K998" s="30"/>
      <c r="L998" s="30"/>
      <c r="M998" s="22"/>
      <c r="N998" s="23"/>
      <c r="O998" s="23"/>
      <c r="P998" s="30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</row>
    <row r="999" ht="16.5" customHeight="1">
      <c r="A999" s="25"/>
      <c r="B999" s="1"/>
      <c r="C999" s="27"/>
      <c r="D999" s="3"/>
      <c r="E999" s="3"/>
      <c r="F999" s="3"/>
      <c r="G999" s="9"/>
      <c r="H999" s="104"/>
      <c r="I999" s="3"/>
      <c r="J999" s="30"/>
      <c r="K999" s="30"/>
      <c r="L999" s="30"/>
      <c r="M999" s="22"/>
      <c r="N999" s="23"/>
      <c r="O999" s="23"/>
      <c r="P999" s="30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</row>
    <row r="1000" ht="16.5" customHeight="1">
      <c r="A1000" s="25"/>
      <c r="B1000" s="1"/>
      <c r="C1000" s="27"/>
      <c r="D1000" s="3"/>
      <c r="E1000" s="3"/>
      <c r="F1000" s="3"/>
      <c r="G1000" s="9"/>
      <c r="H1000" s="104"/>
      <c r="I1000" s="3"/>
      <c r="J1000" s="30"/>
      <c r="K1000" s="30"/>
      <c r="L1000" s="30"/>
      <c r="M1000" s="22"/>
      <c r="N1000" s="23"/>
      <c r="O1000" s="23"/>
      <c r="P1000" s="30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33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44"/>
    <col customWidth="1" min="4" max="4" width="5.78"/>
    <col customWidth="1" min="5" max="8" width="7.33"/>
    <col customWidth="1" min="9" max="9" width="6.22"/>
    <col customWidth="1" min="10" max="10" width="15.89"/>
    <col customWidth="1" min="11" max="12" width="6.78"/>
    <col customWidth="1" min="13" max="13" width="8.78"/>
    <col customWidth="1" min="14" max="14" width="6.22"/>
    <col customWidth="1" min="15" max="16" width="3.67"/>
    <col customWidth="1" min="17" max="17" width="12.44"/>
    <col customWidth="1" min="18" max="18" width="17.33"/>
    <col customWidth="1" min="19" max="26" width="7.0"/>
  </cols>
  <sheetData>
    <row r="1" ht="16.5" customHeight="1">
      <c r="A1" s="25" t="s">
        <v>0</v>
      </c>
      <c r="B1" s="1"/>
      <c r="C1" s="27" t="s">
        <v>2026</v>
      </c>
      <c r="D1" s="3" t="s">
        <v>3</v>
      </c>
      <c r="E1" s="3" t="s">
        <v>4</v>
      </c>
      <c r="F1" s="3" t="s">
        <v>5</v>
      </c>
      <c r="G1" s="9" t="s">
        <v>6</v>
      </c>
      <c r="H1" s="42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3" t="s">
        <v>26</v>
      </c>
      <c r="R1" s="30" t="s">
        <v>27</v>
      </c>
      <c r="S1" s="3"/>
      <c r="T1" s="3"/>
      <c r="U1" s="3"/>
      <c r="V1" s="3"/>
      <c r="W1" s="3"/>
      <c r="X1" s="3"/>
      <c r="Y1" s="3"/>
      <c r="Z1" s="3"/>
    </row>
    <row r="2" ht="16.5" customHeight="1">
      <c r="A2" s="25">
        <v>46175.0</v>
      </c>
      <c r="B2" s="74">
        <f t="shared" ref="B2:B12" si="1">A2</f>
        <v>46175</v>
      </c>
      <c r="C2" s="27" t="s">
        <v>1671</v>
      </c>
      <c r="D2" s="3">
        <f>I4</f>
        <v>6000</v>
      </c>
      <c r="E2" s="3">
        <v>395.0</v>
      </c>
      <c r="F2" s="14">
        <f>E2</f>
        <v>395</v>
      </c>
      <c r="G2" s="29">
        <f t="shared" ref="G2:G8" si="2">$D$2-F2</f>
        <v>5605</v>
      </c>
      <c r="H2" s="1">
        <v>46174.0</v>
      </c>
      <c r="I2" s="14">
        <v>3000.0</v>
      </c>
      <c r="J2" s="30" t="s">
        <v>1585</v>
      </c>
      <c r="K2" s="31">
        <v>46161.0</v>
      </c>
      <c r="L2" s="24"/>
      <c r="M2" s="24" t="s">
        <v>2027</v>
      </c>
      <c r="N2" s="24"/>
      <c r="O2" s="24"/>
      <c r="P2" s="24"/>
      <c r="Q2" s="24" t="s">
        <v>41</v>
      </c>
      <c r="R2" s="23" t="s">
        <v>1669</v>
      </c>
      <c r="T2" s="3"/>
      <c r="U2" s="3"/>
      <c r="V2" s="3"/>
      <c r="W2" s="3"/>
      <c r="X2" s="3"/>
      <c r="Y2" s="3"/>
      <c r="Z2" s="3"/>
    </row>
    <row r="3" ht="16.5" customHeight="1">
      <c r="A3" s="25">
        <v>46176.0</v>
      </c>
      <c r="B3" s="74">
        <f t="shared" si="1"/>
        <v>46176</v>
      </c>
      <c r="D3" s="34"/>
      <c r="E3" s="3">
        <v>952.0</v>
      </c>
      <c r="F3" s="14">
        <f t="shared" ref="F3:F8" si="3">F2+E3</f>
        <v>1347</v>
      </c>
      <c r="G3" s="29">
        <f t="shared" si="2"/>
        <v>4653</v>
      </c>
      <c r="H3" s="1">
        <v>46251.0</v>
      </c>
      <c r="I3" s="14">
        <v>3000.0</v>
      </c>
      <c r="J3" s="30" t="s">
        <v>1585</v>
      </c>
      <c r="K3" s="31">
        <v>46161.0</v>
      </c>
      <c r="M3" s="23" t="s">
        <v>2028</v>
      </c>
      <c r="Q3" s="24" t="s">
        <v>835</v>
      </c>
      <c r="R3" s="23" t="s">
        <v>1669</v>
      </c>
      <c r="T3" s="3"/>
      <c r="U3" s="3"/>
      <c r="V3" s="3"/>
      <c r="W3" s="3"/>
      <c r="X3" s="3"/>
      <c r="Y3" s="3"/>
      <c r="Z3" s="3"/>
    </row>
    <row r="4" ht="16.5" customHeight="1">
      <c r="A4" s="25">
        <v>46177.0</v>
      </c>
      <c r="B4" s="74">
        <f t="shared" si="1"/>
        <v>46177</v>
      </c>
      <c r="D4" s="34"/>
      <c r="E4" s="3">
        <v>942.0</v>
      </c>
      <c r="F4" s="14">
        <f t="shared" si="3"/>
        <v>2289</v>
      </c>
      <c r="G4" s="29">
        <f t="shared" si="2"/>
        <v>3711</v>
      </c>
      <c r="I4" s="14">
        <f>SUM(I2:I3)</f>
        <v>6000</v>
      </c>
      <c r="T4" s="3"/>
      <c r="U4" s="3"/>
      <c r="V4" s="3"/>
      <c r="W4" s="3"/>
      <c r="X4" s="3"/>
      <c r="Y4" s="3"/>
      <c r="Z4" s="3"/>
    </row>
    <row r="5" ht="16.5" customHeight="1">
      <c r="A5" s="25">
        <v>46178.0</v>
      </c>
      <c r="B5" s="74">
        <f t="shared" si="1"/>
        <v>46178</v>
      </c>
      <c r="E5" s="3">
        <v>974.0</v>
      </c>
      <c r="F5" s="14">
        <f t="shared" si="3"/>
        <v>3263</v>
      </c>
      <c r="G5" s="29">
        <f t="shared" si="2"/>
        <v>2737</v>
      </c>
      <c r="T5" s="3"/>
      <c r="U5" s="3"/>
      <c r="V5" s="3"/>
      <c r="W5" s="3"/>
      <c r="X5" s="3"/>
      <c r="Y5" s="3"/>
      <c r="Z5" s="3"/>
    </row>
    <row r="6" ht="16.5" customHeight="1">
      <c r="A6" s="25">
        <v>46179.0</v>
      </c>
      <c r="B6" s="74">
        <f t="shared" si="1"/>
        <v>46179</v>
      </c>
      <c r="E6" s="3">
        <v>959.0</v>
      </c>
      <c r="F6" s="14">
        <f t="shared" si="3"/>
        <v>4222</v>
      </c>
      <c r="G6" s="29">
        <f t="shared" si="2"/>
        <v>1778</v>
      </c>
      <c r="T6" s="3"/>
      <c r="U6" s="3"/>
      <c r="V6" s="3"/>
      <c r="W6" s="3"/>
      <c r="X6" s="3"/>
      <c r="Y6" s="3"/>
      <c r="Z6" s="3"/>
    </row>
    <row r="7" ht="16.5" customHeight="1">
      <c r="A7" s="25">
        <v>46180.0</v>
      </c>
      <c r="B7" s="74">
        <f t="shared" si="1"/>
        <v>46180</v>
      </c>
      <c r="E7" s="3">
        <v>958.0</v>
      </c>
      <c r="F7" s="14">
        <f t="shared" si="3"/>
        <v>5180</v>
      </c>
      <c r="G7" s="29">
        <f t="shared" si="2"/>
        <v>820</v>
      </c>
      <c r="T7" s="3"/>
      <c r="U7" s="3"/>
      <c r="V7" s="3"/>
      <c r="W7" s="3"/>
      <c r="X7" s="3"/>
      <c r="Y7" s="3"/>
      <c r="Z7" s="3"/>
    </row>
    <row r="8" ht="16.5" customHeight="1">
      <c r="A8" s="25">
        <v>46181.0</v>
      </c>
      <c r="B8" s="74">
        <f t="shared" si="1"/>
        <v>46181</v>
      </c>
      <c r="C8" s="12"/>
      <c r="D8" s="12"/>
      <c r="E8" s="3">
        <v>941.0</v>
      </c>
      <c r="F8" s="14">
        <f t="shared" si="3"/>
        <v>6121</v>
      </c>
      <c r="G8" s="29">
        <f t="shared" si="2"/>
        <v>-121</v>
      </c>
      <c r="T8" s="3"/>
      <c r="U8" s="3"/>
      <c r="V8" s="3"/>
      <c r="W8" s="3"/>
      <c r="X8" s="3"/>
      <c r="Y8" s="3"/>
      <c r="Z8" s="3"/>
    </row>
    <row r="9" ht="16.5" customHeight="1">
      <c r="A9" s="25">
        <v>46182.0</v>
      </c>
      <c r="B9" s="74">
        <f t="shared" si="1"/>
        <v>46182</v>
      </c>
      <c r="C9" s="27" t="s">
        <v>1607</v>
      </c>
      <c r="D9" s="3">
        <f>I9+I10+I11+I12</f>
        <v>6100</v>
      </c>
      <c r="E9" s="3">
        <v>1512.0</v>
      </c>
      <c r="F9" s="14">
        <f>E9</f>
        <v>1512</v>
      </c>
      <c r="G9" s="29">
        <f t="shared" ref="G9:G12" si="4">$D$9-F9</f>
        <v>4588</v>
      </c>
      <c r="H9" s="1">
        <v>46188.0</v>
      </c>
      <c r="I9" s="14">
        <v>400.0</v>
      </c>
      <c r="J9" s="30" t="s">
        <v>1599</v>
      </c>
      <c r="K9" s="31">
        <v>46177.0</v>
      </c>
      <c r="L9" s="21" t="s">
        <v>1284</v>
      </c>
      <c r="M9" s="40" t="s">
        <v>2029</v>
      </c>
      <c r="N9" s="21" t="s">
        <v>486</v>
      </c>
      <c r="O9" s="21"/>
      <c r="P9" s="21"/>
      <c r="Q9" s="40" t="s">
        <v>41</v>
      </c>
      <c r="T9" s="3"/>
      <c r="U9" s="3"/>
      <c r="V9" s="3"/>
      <c r="W9" s="3"/>
      <c r="X9" s="3"/>
      <c r="Y9" s="3"/>
      <c r="Z9" s="3"/>
    </row>
    <row r="10" ht="16.5" customHeight="1">
      <c r="A10" s="25">
        <v>46183.0</v>
      </c>
      <c r="B10" s="74">
        <f t="shared" si="1"/>
        <v>46183</v>
      </c>
      <c r="C10" s="12"/>
      <c r="D10" s="34"/>
      <c r="E10" s="3">
        <v>1826.0</v>
      </c>
      <c r="F10" s="14">
        <f t="shared" ref="F10:F12" si="5">F9+E10</f>
        <v>3338</v>
      </c>
      <c r="G10" s="29">
        <f t="shared" si="4"/>
        <v>2762</v>
      </c>
      <c r="H10" s="42">
        <v>46195.0</v>
      </c>
      <c r="I10" s="3">
        <v>100.0</v>
      </c>
      <c r="J10" s="30" t="s">
        <v>1599</v>
      </c>
      <c r="K10" s="31">
        <v>46177.0</v>
      </c>
      <c r="L10" s="21" t="s">
        <v>1284</v>
      </c>
      <c r="M10" s="41" t="s">
        <v>2030</v>
      </c>
      <c r="N10" s="21" t="s">
        <v>486</v>
      </c>
      <c r="O10" s="23"/>
      <c r="P10" s="30"/>
      <c r="Q10" s="40" t="s">
        <v>113</v>
      </c>
      <c r="T10" s="3"/>
      <c r="U10" s="3"/>
      <c r="V10" s="3"/>
      <c r="W10" s="3"/>
      <c r="X10" s="3"/>
      <c r="Y10" s="3"/>
      <c r="Z10" s="3"/>
    </row>
    <row r="11" ht="16.5" customHeight="1">
      <c r="A11" s="25">
        <v>46184.0</v>
      </c>
      <c r="B11" s="74">
        <f t="shared" si="1"/>
        <v>46184</v>
      </c>
      <c r="C11" s="27"/>
      <c r="D11" s="34"/>
      <c r="E11" s="3">
        <v>1815.0</v>
      </c>
      <c r="F11" s="14">
        <f t="shared" si="5"/>
        <v>5153</v>
      </c>
      <c r="G11" s="29">
        <f t="shared" si="4"/>
        <v>947</v>
      </c>
      <c r="H11" s="42">
        <v>46198.0</v>
      </c>
      <c r="I11" s="3">
        <v>4000.0</v>
      </c>
      <c r="J11" s="30" t="s">
        <v>1599</v>
      </c>
      <c r="K11" s="59">
        <v>46162.0</v>
      </c>
      <c r="L11" s="21"/>
      <c r="M11" s="37" t="s">
        <v>2031</v>
      </c>
      <c r="Q11" s="40" t="s">
        <v>85</v>
      </c>
      <c r="T11" s="3"/>
      <c r="U11" s="3"/>
      <c r="V11" s="3"/>
      <c r="W11" s="3"/>
      <c r="X11" s="3"/>
      <c r="Y11" s="3"/>
      <c r="Z11" s="3"/>
    </row>
    <row r="12" ht="16.5" customHeight="1">
      <c r="A12" s="25">
        <v>46185.0</v>
      </c>
      <c r="B12" s="74">
        <f t="shared" si="1"/>
        <v>46185</v>
      </c>
      <c r="C12" s="12" t="s">
        <v>1504</v>
      </c>
      <c r="D12" s="34"/>
      <c r="E12" s="3">
        <v>1074.0</v>
      </c>
      <c r="F12" s="14">
        <f t="shared" si="5"/>
        <v>6227</v>
      </c>
      <c r="G12" s="29">
        <f t="shared" si="4"/>
        <v>-127</v>
      </c>
      <c r="H12" s="1">
        <v>46240.0</v>
      </c>
      <c r="I12" s="14">
        <v>1600.0</v>
      </c>
      <c r="J12" s="30" t="s">
        <v>1599</v>
      </c>
      <c r="K12" s="31">
        <v>46181.0</v>
      </c>
      <c r="L12" s="21" t="s">
        <v>1284</v>
      </c>
      <c r="M12" s="40" t="s">
        <v>2032</v>
      </c>
      <c r="N12" s="21" t="s">
        <v>486</v>
      </c>
      <c r="Q12" s="40" t="s">
        <v>241</v>
      </c>
      <c r="T12" s="3"/>
      <c r="U12" s="3"/>
      <c r="V12" s="3"/>
      <c r="W12" s="3"/>
      <c r="X12" s="3"/>
      <c r="Y12" s="3"/>
      <c r="Z12" s="3"/>
    </row>
    <row r="13" ht="16.5" customHeight="1">
      <c r="A13" s="25"/>
      <c r="B13" s="74"/>
      <c r="C13" s="27" t="s">
        <v>2033</v>
      </c>
      <c r="D13" s="3">
        <f>I20</f>
        <v>62870</v>
      </c>
      <c r="E13" s="3">
        <v>228.0</v>
      </c>
      <c r="F13" s="14">
        <f>E13</f>
        <v>228</v>
      </c>
      <c r="G13" s="29">
        <f t="shared" ref="G13:G90" si="6">$D$13-F13</f>
        <v>62642</v>
      </c>
      <c r="H13" s="1">
        <v>46174.0</v>
      </c>
      <c r="I13" s="14">
        <v>10000.0</v>
      </c>
      <c r="J13" s="30" t="s">
        <v>2034</v>
      </c>
      <c r="K13" s="31">
        <v>46135.0</v>
      </c>
      <c r="L13" s="21" t="s">
        <v>2035</v>
      </c>
      <c r="M13" s="23" t="s">
        <v>2036</v>
      </c>
      <c r="Q13" s="23" t="s">
        <v>2037</v>
      </c>
      <c r="R13" s="23" t="s">
        <v>2038</v>
      </c>
      <c r="T13" s="3"/>
      <c r="U13" s="3"/>
      <c r="V13" s="3"/>
      <c r="W13" s="3"/>
      <c r="X13" s="3"/>
      <c r="Y13" s="3"/>
      <c r="Z13" s="3"/>
    </row>
    <row r="14" ht="16.5" customHeight="1">
      <c r="A14" s="25">
        <v>46186.0</v>
      </c>
      <c r="B14" s="74">
        <f t="shared" ref="B14:B90" si="7">A14</f>
        <v>46186</v>
      </c>
      <c r="C14" s="27"/>
      <c r="D14" s="34"/>
      <c r="E14" s="3">
        <v>878.0</v>
      </c>
      <c r="F14" s="3">
        <f t="shared" ref="F14:F90" si="8">F13+E14</f>
        <v>1106</v>
      </c>
      <c r="G14" s="29">
        <f t="shared" si="6"/>
        <v>61764</v>
      </c>
      <c r="H14" s="1">
        <v>46183.0</v>
      </c>
      <c r="I14" s="14">
        <v>8000.0</v>
      </c>
      <c r="J14" s="30" t="s">
        <v>2034</v>
      </c>
      <c r="K14" s="21"/>
      <c r="L14" s="21" t="s">
        <v>2035</v>
      </c>
      <c r="M14" s="37" t="s">
        <v>2039</v>
      </c>
      <c r="N14" s="23" t="s">
        <v>118</v>
      </c>
      <c r="O14" s="23"/>
      <c r="P14" s="24"/>
      <c r="Q14" s="37" t="s">
        <v>2040</v>
      </c>
      <c r="R14" s="23" t="s">
        <v>2038</v>
      </c>
      <c r="T14" s="3"/>
      <c r="U14" s="3"/>
      <c r="W14" s="3"/>
      <c r="X14" s="3"/>
      <c r="Y14" s="3"/>
      <c r="Z14" s="3"/>
    </row>
    <row r="15" ht="16.5" customHeight="1">
      <c r="A15" s="25">
        <v>46187.0</v>
      </c>
      <c r="B15" s="74">
        <f t="shared" si="7"/>
        <v>46187</v>
      </c>
      <c r="C15" s="27"/>
      <c r="D15" s="34"/>
      <c r="E15" s="3">
        <v>878.0</v>
      </c>
      <c r="F15" s="3">
        <f t="shared" si="8"/>
        <v>1984</v>
      </c>
      <c r="G15" s="29">
        <f t="shared" si="6"/>
        <v>60886</v>
      </c>
      <c r="H15" s="1">
        <v>46188.0</v>
      </c>
      <c r="I15" s="14">
        <v>22000.0</v>
      </c>
      <c r="J15" s="30" t="s">
        <v>2034</v>
      </c>
      <c r="K15" s="31">
        <v>46179.0</v>
      </c>
      <c r="L15" s="21" t="s">
        <v>2035</v>
      </c>
      <c r="M15" s="41" t="s">
        <v>2041</v>
      </c>
      <c r="N15" s="23" t="s">
        <v>160</v>
      </c>
      <c r="Q15" s="40" t="s">
        <v>2042</v>
      </c>
      <c r="R15" s="23" t="s">
        <v>2038</v>
      </c>
      <c r="T15" s="3"/>
      <c r="U15" s="3"/>
      <c r="V15" s="3"/>
      <c r="W15" s="3"/>
      <c r="X15" s="3"/>
      <c r="Y15" s="3"/>
      <c r="Z15" s="3"/>
    </row>
    <row r="16" ht="16.5" customHeight="1">
      <c r="A16" s="25">
        <v>46188.0</v>
      </c>
      <c r="B16" s="74">
        <f t="shared" si="7"/>
        <v>46188</v>
      </c>
      <c r="C16" s="27"/>
      <c r="D16" s="27"/>
      <c r="E16" s="3">
        <v>870.0</v>
      </c>
      <c r="F16" s="3">
        <f t="shared" si="8"/>
        <v>2854</v>
      </c>
      <c r="G16" s="29">
        <f t="shared" si="6"/>
        <v>60016</v>
      </c>
      <c r="H16" s="1">
        <v>46202.0</v>
      </c>
      <c r="I16" s="14">
        <v>10000.0</v>
      </c>
      <c r="J16" s="30" t="s">
        <v>2034</v>
      </c>
      <c r="K16" s="31">
        <v>46169.0</v>
      </c>
      <c r="L16" s="21" t="s">
        <v>2035</v>
      </c>
      <c r="M16" s="37" t="s">
        <v>2043</v>
      </c>
      <c r="Q16" s="23" t="s">
        <v>2044</v>
      </c>
      <c r="R16" s="23" t="s">
        <v>2038</v>
      </c>
      <c r="T16" s="3"/>
      <c r="U16" s="3"/>
      <c r="V16" s="3"/>
      <c r="W16" s="3"/>
      <c r="X16" s="3"/>
      <c r="Y16" s="3"/>
      <c r="Z16" s="3"/>
    </row>
    <row r="17" ht="16.5" customHeight="1">
      <c r="A17" s="25">
        <v>46189.0</v>
      </c>
      <c r="B17" s="74">
        <f t="shared" si="7"/>
        <v>46189</v>
      </c>
      <c r="C17" s="27"/>
      <c r="D17" s="27"/>
      <c r="E17" s="3">
        <v>879.0</v>
      </c>
      <c r="F17" s="3">
        <f t="shared" si="8"/>
        <v>3733</v>
      </c>
      <c r="G17" s="29">
        <f t="shared" si="6"/>
        <v>59137</v>
      </c>
      <c r="H17" s="1">
        <v>46237.0</v>
      </c>
      <c r="I17" s="14">
        <v>10000.0</v>
      </c>
      <c r="J17" s="30" t="s">
        <v>2034</v>
      </c>
      <c r="K17" s="31">
        <v>46169.0</v>
      </c>
      <c r="L17" s="21" t="s">
        <v>2035</v>
      </c>
      <c r="M17" s="37" t="s">
        <v>2045</v>
      </c>
      <c r="Q17" s="23" t="s">
        <v>2046</v>
      </c>
      <c r="R17" s="23" t="s">
        <v>2038</v>
      </c>
      <c r="T17" s="3"/>
      <c r="U17" s="3"/>
      <c r="V17" s="3"/>
      <c r="W17" s="3"/>
      <c r="X17" s="3"/>
      <c r="Y17" s="3"/>
      <c r="Z17" s="3"/>
    </row>
    <row r="18" ht="16.5" customHeight="1">
      <c r="A18" s="25">
        <v>46190.0</v>
      </c>
      <c r="B18" s="74">
        <f t="shared" si="7"/>
        <v>46190</v>
      </c>
      <c r="C18" s="27"/>
      <c r="D18" s="27"/>
      <c r="E18" s="3">
        <v>787.0</v>
      </c>
      <c r="F18" s="3">
        <f t="shared" si="8"/>
        <v>4520</v>
      </c>
      <c r="G18" s="29">
        <f t="shared" si="6"/>
        <v>58350</v>
      </c>
      <c r="H18" s="1">
        <v>46258.0</v>
      </c>
      <c r="I18" s="14">
        <v>10000.0</v>
      </c>
      <c r="J18" s="30" t="s">
        <v>2034</v>
      </c>
      <c r="K18" s="31">
        <v>46169.0</v>
      </c>
      <c r="L18" s="21" t="s">
        <v>2035</v>
      </c>
      <c r="M18" s="37" t="s">
        <v>2047</v>
      </c>
      <c r="N18" s="21" t="s">
        <v>390</v>
      </c>
      <c r="Q18" s="23" t="s">
        <v>2048</v>
      </c>
      <c r="R18" s="23" t="s">
        <v>2038</v>
      </c>
      <c r="T18" s="3"/>
      <c r="U18" s="3"/>
      <c r="V18" s="3"/>
      <c r="W18" s="3"/>
      <c r="X18" s="3"/>
      <c r="Y18" s="3"/>
      <c r="Z18" s="3"/>
    </row>
    <row r="19" ht="16.5" customHeight="1">
      <c r="A19" s="25">
        <v>46191.0</v>
      </c>
      <c r="B19" s="74">
        <f t="shared" si="7"/>
        <v>46191</v>
      </c>
      <c r="C19" s="27"/>
      <c r="D19" s="27"/>
      <c r="E19" s="3">
        <v>878.0</v>
      </c>
      <c r="F19" s="3">
        <f t="shared" si="8"/>
        <v>5398</v>
      </c>
      <c r="G19" s="29">
        <f t="shared" si="6"/>
        <v>57472</v>
      </c>
      <c r="I19" s="3">
        <f>SUM(I13:I18)</f>
        <v>70000</v>
      </c>
      <c r="J19" s="27"/>
      <c r="L19" s="30"/>
      <c r="T19" s="3"/>
      <c r="U19" s="3"/>
      <c r="V19" s="3"/>
      <c r="W19" s="3"/>
      <c r="X19" s="3"/>
      <c r="Y19" s="3"/>
      <c r="Z19" s="3"/>
    </row>
    <row r="20" ht="16.5" customHeight="1">
      <c r="A20" s="25">
        <v>46192.0</v>
      </c>
      <c r="B20" s="74">
        <f t="shared" si="7"/>
        <v>46192</v>
      </c>
      <c r="C20" s="27"/>
      <c r="D20" s="27"/>
      <c r="E20" s="3">
        <v>875.0</v>
      </c>
      <c r="F20" s="3">
        <f t="shared" si="8"/>
        <v>6273</v>
      </c>
      <c r="G20" s="29">
        <f t="shared" si="6"/>
        <v>56597</v>
      </c>
      <c r="H20" s="42" t="s">
        <v>2049</v>
      </c>
      <c r="I20" s="3">
        <f>I19-I21</f>
        <v>62870</v>
      </c>
      <c r="J20" s="27"/>
      <c r="Q20" s="40"/>
      <c r="T20" s="3"/>
      <c r="U20" s="3"/>
      <c r="V20" s="3"/>
      <c r="W20" s="3"/>
      <c r="X20" s="3"/>
      <c r="Y20" s="3"/>
      <c r="Z20" s="3"/>
    </row>
    <row r="21" ht="16.5" customHeight="1">
      <c r="A21" s="25">
        <v>46193.0</v>
      </c>
      <c r="B21" s="74">
        <f t="shared" si="7"/>
        <v>46193</v>
      </c>
      <c r="C21" s="27"/>
      <c r="D21" s="27"/>
      <c r="E21" s="3">
        <v>858.0</v>
      </c>
      <c r="F21" s="3">
        <f t="shared" si="8"/>
        <v>7131</v>
      </c>
      <c r="G21" s="29">
        <f t="shared" si="6"/>
        <v>55739</v>
      </c>
      <c r="H21" s="42" t="s">
        <v>1978</v>
      </c>
      <c r="I21" s="3">
        <v>7130.0</v>
      </c>
      <c r="J21" s="27"/>
      <c r="Q21" s="40"/>
      <c r="T21" s="3"/>
      <c r="U21" s="3"/>
      <c r="V21" s="3"/>
      <c r="W21" s="3"/>
      <c r="X21" s="3"/>
      <c r="Y21" s="3"/>
      <c r="Z21" s="3"/>
    </row>
    <row r="22" ht="16.5" customHeight="1">
      <c r="A22" s="25">
        <v>46194.0</v>
      </c>
      <c r="B22" s="74">
        <f t="shared" si="7"/>
        <v>46194</v>
      </c>
      <c r="C22" s="27"/>
      <c r="D22" s="27"/>
      <c r="E22" s="3">
        <v>879.0</v>
      </c>
      <c r="F22" s="3">
        <f t="shared" si="8"/>
        <v>8010</v>
      </c>
      <c r="G22" s="29">
        <f t="shared" si="6"/>
        <v>54860</v>
      </c>
      <c r="H22" s="21"/>
      <c r="I22" s="14"/>
      <c r="J22" s="27"/>
      <c r="Q22" s="40"/>
      <c r="T22" s="3"/>
      <c r="U22" s="3"/>
      <c r="V22" s="3"/>
      <c r="W22" s="3"/>
      <c r="X22" s="3"/>
      <c r="Y22" s="3"/>
      <c r="Z22" s="3"/>
    </row>
    <row r="23" ht="16.5" customHeight="1">
      <c r="A23" s="25">
        <v>46195.0</v>
      </c>
      <c r="B23" s="74">
        <f t="shared" si="7"/>
        <v>46195</v>
      </c>
      <c r="C23" s="27"/>
      <c r="D23" s="27"/>
      <c r="E23" s="3">
        <v>878.0</v>
      </c>
      <c r="F23" s="3">
        <f t="shared" si="8"/>
        <v>8888</v>
      </c>
      <c r="G23" s="29">
        <f t="shared" si="6"/>
        <v>53982</v>
      </c>
      <c r="I23" s="3"/>
      <c r="J23" s="27"/>
      <c r="T23" s="3"/>
      <c r="U23" s="3"/>
      <c r="V23" s="3"/>
      <c r="W23" s="3"/>
      <c r="X23" s="3"/>
      <c r="Y23" s="3"/>
      <c r="Z23" s="3"/>
    </row>
    <row r="24" ht="16.5" customHeight="1">
      <c r="A24" s="25">
        <v>46196.0</v>
      </c>
      <c r="B24" s="74">
        <f t="shared" si="7"/>
        <v>46196</v>
      </c>
      <c r="C24" s="23" t="s">
        <v>2050</v>
      </c>
      <c r="D24" s="27"/>
      <c r="E24" s="3">
        <v>878.0</v>
      </c>
      <c r="F24" s="3">
        <f t="shared" si="8"/>
        <v>9766</v>
      </c>
      <c r="G24" s="29">
        <f t="shared" si="6"/>
        <v>53104</v>
      </c>
      <c r="T24" s="3"/>
      <c r="U24" s="3"/>
      <c r="V24" s="3"/>
      <c r="W24" s="3"/>
      <c r="X24" s="3"/>
      <c r="Y24" s="3"/>
      <c r="Z24" s="3"/>
    </row>
    <row r="25" ht="16.5" customHeight="1">
      <c r="A25" s="25">
        <v>46197.0</v>
      </c>
      <c r="B25" s="74">
        <f t="shared" si="7"/>
        <v>46197</v>
      </c>
      <c r="C25" s="27"/>
      <c r="D25" s="27"/>
      <c r="E25" s="3">
        <v>878.0</v>
      </c>
      <c r="F25" s="3">
        <f t="shared" si="8"/>
        <v>10644</v>
      </c>
      <c r="G25" s="29">
        <f t="shared" si="6"/>
        <v>52226</v>
      </c>
      <c r="T25" s="3"/>
      <c r="U25" s="3"/>
      <c r="V25" s="3"/>
      <c r="W25" s="3"/>
      <c r="X25" s="3"/>
      <c r="Y25" s="3"/>
      <c r="Z25" s="3"/>
    </row>
    <row r="26" ht="16.5" customHeight="1">
      <c r="A26" s="25">
        <v>46198.0</v>
      </c>
      <c r="B26" s="74">
        <f t="shared" si="7"/>
        <v>46198</v>
      </c>
      <c r="C26" s="27"/>
      <c r="D26" s="27"/>
      <c r="E26" s="3">
        <v>819.0</v>
      </c>
      <c r="F26" s="3">
        <f t="shared" si="8"/>
        <v>11463</v>
      </c>
      <c r="G26" s="29">
        <f t="shared" si="6"/>
        <v>51407</v>
      </c>
      <c r="V26" s="3"/>
      <c r="W26" s="3"/>
      <c r="X26" s="3"/>
      <c r="Y26" s="3"/>
      <c r="Z26" s="3"/>
    </row>
    <row r="27" ht="16.5" customHeight="1">
      <c r="A27" s="25">
        <v>46199.0</v>
      </c>
      <c r="B27" s="74">
        <f t="shared" si="7"/>
        <v>46199</v>
      </c>
      <c r="C27" s="27"/>
      <c r="D27" s="27"/>
      <c r="E27" s="3">
        <v>868.0</v>
      </c>
      <c r="F27" s="3">
        <f t="shared" si="8"/>
        <v>12331</v>
      </c>
      <c r="G27" s="29">
        <f t="shared" si="6"/>
        <v>50539</v>
      </c>
      <c r="V27" s="3"/>
      <c r="W27" s="3"/>
      <c r="X27" s="3"/>
      <c r="Y27" s="3"/>
      <c r="Z27" s="3"/>
    </row>
    <row r="28" ht="16.5" customHeight="1">
      <c r="A28" s="25">
        <v>46200.0</v>
      </c>
      <c r="B28" s="74">
        <f t="shared" si="7"/>
        <v>46200</v>
      </c>
      <c r="C28" s="27"/>
      <c r="D28" s="27"/>
      <c r="E28" s="3">
        <v>877.0</v>
      </c>
      <c r="F28" s="3">
        <f t="shared" si="8"/>
        <v>13208</v>
      </c>
      <c r="G28" s="29">
        <f t="shared" si="6"/>
        <v>49662</v>
      </c>
      <c r="V28" s="3"/>
      <c r="W28" s="3"/>
      <c r="X28" s="3"/>
      <c r="Y28" s="3"/>
      <c r="Z28" s="3"/>
    </row>
    <row r="29" ht="16.5" customHeight="1">
      <c r="A29" s="25">
        <v>46201.0</v>
      </c>
      <c r="B29" s="74">
        <f t="shared" si="7"/>
        <v>46201</v>
      </c>
      <c r="C29" s="27"/>
      <c r="D29" s="27"/>
      <c r="E29" s="3">
        <v>850.0</v>
      </c>
      <c r="F29" s="3">
        <f t="shared" si="8"/>
        <v>14058</v>
      </c>
      <c r="G29" s="29">
        <f t="shared" si="6"/>
        <v>48812</v>
      </c>
      <c r="V29" s="3"/>
      <c r="W29" s="3"/>
      <c r="X29" s="3"/>
      <c r="Y29" s="3"/>
      <c r="Z29" s="3"/>
    </row>
    <row r="30" ht="16.5" customHeight="1">
      <c r="A30" s="25">
        <v>46202.0</v>
      </c>
      <c r="B30" s="74">
        <f t="shared" si="7"/>
        <v>46202</v>
      </c>
      <c r="C30" s="27" t="s">
        <v>2033</v>
      </c>
      <c r="D30" s="27"/>
      <c r="E30" s="3">
        <v>863.0</v>
      </c>
      <c r="F30" s="3">
        <f t="shared" si="8"/>
        <v>14921</v>
      </c>
      <c r="G30" s="29">
        <f t="shared" si="6"/>
        <v>47949</v>
      </c>
      <c r="V30" s="3"/>
      <c r="W30" s="3"/>
      <c r="X30" s="3"/>
      <c r="Y30" s="3"/>
      <c r="Z30" s="3"/>
    </row>
    <row r="31" ht="16.5" customHeight="1">
      <c r="A31" s="25">
        <v>46203.0</v>
      </c>
      <c r="B31" s="74">
        <f t="shared" si="7"/>
        <v>46203</v>
      </c>
      <c r="C31" s="27"/>
      <c r="D31" s="27"/>
      <c r="E31" s="3">
        <v>883.0</v>
      </c>
      <c r="F31" s="3">
        <f t="shared" si="8"/>
        <v>15804</v>
      </c>
      <c r="G31" s="29">
        <f t="shared" si="6"/>
        <v>47066</v>
      </c>
      <c r="V31" s="3"/>
      <c r="W31" s="3"/>
      <c r="X31" s="3"/>
      <c r="Y31" s="3"/>
      <c r="Z31" s="3"/>
    </row>
    <row r="32" ht="16.5" customHeight="1">
      <c r="A32" s="25">
        <v>46204.0</v>
      </c>
      <c r="B32" s="74">
        <f t="shared" si="7"/>
        <v>46204</v>
      </c>
      <c r="C32" s="27"/>
      <c r="D32" s="27"/>
      <c r="E32" s="3">
        <v>874.0</v>
      </c>
      <c r="F32" s="3">
        <f t="shared" si="8"/>
        <v>16678</v>
      </c>
      <c r="G32" s="29">
        <f t="shared" si="6"/>
        <v>46192</v>
      </c>
      <c r="V32" s="3"/>
      <c r="W32" s="3"/>
      <c r="X32" s="3"/>
      <c r="Y32" s="3"/>
      <c r="Z32" s="3"/>
    </row>
    <row r="33" ht="16.5" customHeight="1">
      <c r="A33" s="25">
        <v>46205.0</v>
      </c>
      <c r="B33" s="74">
        <f t="shared" si="7"/>
        <v>46205</v>
      </c>
      <c r="C33" s="27"/>
      <c r="D33" s="27"/>
      <c r="E33" s="3">
        <v>872.0</v>
      </c>
      <c r="F33" s="3">
        <f t="shared" si="8"/>
        <v>17550</v>
      </c>
      <c r="G33" s="29">
        <f t="shared" si="6"/>
        <v>45320</v>
      </c>
      <c r="V33" s="3"/>
      <c r="W33" s="3"/>
      <c r="X33" s="3"/>
      <c r="Y33" s="3"/>
      <c r="Z33" s="3"/>
    </row>
    <row r="34" ht="16.5" customHeight="1">
      <c r="A34" s="25">
        <v>46206.0</v>
      </c>
      <c r="B34" s="74">
        <f t="shared" si="7"/>
        <v>46206</v>
      </c>
      <c r="C34" s="27"/>
      <c r="D34" s="27"/>
      <c r="E34" s="3">
        <v>868.0</v>
      </c>
      <c r="F34" s="3">
        <f t="shared" si="8"/>
        <v>18418</v>
      </c>
      <c r="G34" s="29">
        <f t="shared" si="6"/>
        <v>44452</v>
      </c>
      <c r="V34" s="3"/>
      <c r="W34" s="3"/>
      <c r="X34" s="3"/>
      <c r="Y34" s="3"/>
      <c r="Z34" s="3"/>
    </row>
    <row r="35" ht="16.5" customHeight="1">
      <c r="A35" s="25">
        <v>46207.0</v>
      </c>
      <c r="B35" s="74">
        <f t="shared" si="7"/>
        <v>46207</v>
      </c>
      <c r="C35" s="27"/>
      <c r="D35" s="27"/>
      <c r="E35" s="3">
        <v>873.0</v>
      </c>
      <c r="F35" s="3">
        <f t="shared" si="8"/>
        <v>19291</v>
      </c>
      <c r="G35" s="29">
        <f t="shared" si="6"/>
        <v>43579</v>
      </c>
      <c r="V35" s="3"/>
      <c r="W35" s="3"/>
      <c r="X35" s="3"/>
      <c r="Y35" s="3"/>
      <c r="Z35" s="3"/>
    </row>
    <row r="36" ht="16.5" customHeight="1">
      <c r="A36" s="25">
        <v>46208.0</v>
      </c>
      <c r="B36" s="74">
        <f t="shared" si="7"/>
        <v>46208</v>
      </c>
      <c r="C36" s="37" t="s">
        <v>2040</v>
      </c>
      <c r="D36" s="27"/>
      <c r="E36" s="3">
        <v>865.0</v>
      </c>
      <c r="F36" s="3">
        <f t="shared" si="8"/>
        <v>20156</v>
      </c>
      <c r="G36" s="29">
        <f t="shared" si="6"/>
        <v>42714</v>
      </c>
      <c r="U36" s="3"/>
      <c r="V36" s="3"/>
      <c r="W36" s="3"/>
      <c r="X36" s="3"/>
      <c r="Y36" s="3"/>
      <c r="Z36" s="3"/>
    </row>
    <row r="37" ht="16.5" customHeight="1">
      <c r="A37" s="25">
        <v>46209.0</v>
      </c>
      <c r="B37" s="74">
        <f t="shared" si="7"/>
        <v>46209</v>
      </c>
      <c r="C37" s="27"/>
      <c r="D37" s="27"/>
      <c r="E37" s="3">
        <v>689.0</v>
      </c>
      <c r="F37" s="3">
        <f t="shared" si="8"/>
        <v>20845</v>
      </c>
      <c r="G37" s="29">
        <f t="shared" si="6"/>
        <v>42025</v>
      </c>
      <c r="U37" s="3"/>
      <c r="V37" s="3"/>
      <c r="W37" s="3"/>
      <c r="X37" s="3"/>
      <c r="Y37" s="3"/>
      <c r="Z37" s="3"/>
    </row>
    <row r="38" ht="16.5" customHeight="1">
      <c r="A38" s="25">
        <v>46210.0</v>
      </c>
      <c r="B38" s="74">
        <f t="shared" si="7"/>
        <v>46210</v>
      </c>
      <c r="C38" s="27"/>
      <c r="D38" s="27"/>
      <c r="E38" s="3">
        <v>876.0</v>
      </c>
      <c r="F38" s="3">
        <f t="shared" si="8"/>
        <v>21721</v>
      </c>
      <c r="G38" s="29">
        <f t="shared" si="6"/>
        <v>41149</v>
      </c>
      <c r="U38" s="3"/>
      <c r="V38" s="3"/>
      <c r="W38" s="3"/>
      <c r="X38" s="3"/>
      <c r="Y38" s="3"/>
      <c r="Z38" s="3"/>
    </row>
    <row r="39" ht="16.5" customHeight="1">
      <c r="A39" s="25">
        <v>46211.0</v>
      </c>
      <c r="B39" s="74">
        <f t="shared" si="7"/>
        <v>46211</v>
      </c>
      <c r="C39" s="27"/>
      <c r="D39" s="27"/>
      <c r="E39" s="3">
        <v>876.0</v>
      </c>
      <c r="F39" s="3">
        <f t="shared" si="8"/>
        <v>22597</v>
      </c>
      <c r="G39" s="29">
        <f t="shared" si="6"/>
        <v>40273</v>
      </c>
      <c r="U39" s="3"/>
      <c r="V39" s="3"/>
      <c r="W39" s="3"/>
      <c r="X39" s="3"/>
      <c r="Y39" s="3"/>
      <c r="Z39" s="3"/>
    </row>
    <row r="40" ht="16.5" customHeight="1">
      <c r="A40" s="25">
        <v>46212.0</v>
      </c>
      <c r="B40" s="74">
        <f t="shared" si="7"/>
        <v>46212</v>
      </c>
      <c r="C40" s="27"/>
      <c r="D40" s="27"/>
      <c r="E40" s="3">
        <v>870.0</v>
      </c>
      <c r="F40" s="3">
        <f t="shared" si="8"/>
        <v>23467</v>
      </c>
      <c r="G40" s="29">
        <f t="shared" si="6"/>
        <v>39403</v>
      </c>
      <c r="U40" s="3"/>
      <c r="V40" s="3"/>
      <c r="W40" s="3"/>
      <c r="X40" s="3"/>
      <c r="Y40" s="3"/>
      <c r="Z40" s="3"/>
    </row>
    <row r="41" ht="16.5" customHeight="1">
      <c r="A41" s="25">
        <v>46213.0</v>
      </c>
      <c r="B41" s="74">
        <f t="shared" si="7"/>
        <v>46213</v>
      </c>
      <c r="C41" s="27"/>
      <c r="D41" s="27"/>
      <c r="E41" s="3">
        <v>872.0</v>
      </c>
      <c r="F41" s="3">
        <f t="shared" si="8"/>
        <v>24339</v>
      </c>
      <c r="G41" s="29">
        <f t="shared" si="6"/>
        <v>38531</v>
      </c>
      <c r="H41" s="42"/>
      <c r="I41" s="3"/>
      <c r="J41" s="30"/>
      <c r="K41" s="30"/>
      <c r="L41" s="30"/>
      <c r="M41" s="22"/>
      <c r="N41" s="23"/>
      <c r="O41" s="23"/>
      <c r="P41" s="30"/>
      <c r="Q41" s="30"/>
      <c r="R41" s="30"/>
      <c r="U41" s="3"/>
      <c r="V41" s="3"/>
      <c r="W41" s="3"/>
      <c r="X41" s="3"/>
      <c r="Y41" s="3"/>
      <c r="Z41" s="3"/>
    </row>
    <row r="42" ht="16.5" customHeight="1">
      <c r="A42" s="25">
        <v>46214.0</v>
      </c>
      <c r="B42" s="74">
        <f t="shared" si="7"/>
        <v>46214</v>
      </c>
      <c r="C42" s="27"/>
      <c r="D42" s="27"/>
      <c r="E42" s="3">
        <v>915.0</v>
      </c>
      <c r="F42" s="3">
        <f t="shared" si="8"/>
        <v>25254</v>
      </c>
      <c r="G42" s="29">
        <f t="shared" si="6"/>
        <v>37616</v>
      </c>
      <c r="H42" s="42"/>
      <c r="I42" s="3"/>
      <c r="J42" s="30"/>
      <c r="K42" s="30"/>
      <c r="L42" s="30"/>
      <c r="M42" s="22"/>
      <c r="N42" s="23"/>
      <c r="O42" s="23"/>
      <c r="P42" s="30"/>
      <c r="Q42" s="30"/>
      <c r="R42" s="30"/>
      <c r="U42" s="3"/>
      <c r="V42" s="3"/>
      <c r="W42" s="3"/>
      <c r="X42" s="3"/>
      <c r="Y42" s="3"/>
      <c r="Z42" s="3"/>
    </row>
    <row r="43" ht="16.5" customHeight="1">
      <c r="A43" s="25">
        <v>46215.0</v>
      </c>
      <c r="B43" s="74">
        <f t="shared" si="7"/>
        <v>46215</v>
      </c>
      <c r="C43" s="27"/>
      <c r="D43" s="27"/>
      <c r="E43" s="3">
        <v>915.0</v>
      </c>
      <c r="F43" s="3">
        <f t="shared" si="8"/>
        <v>26169</v>
      </c>
      <c r="G43" s="29">
        <f t="shared" si="6"/>
        <v>36701</v>
      </c>
      <c r="H43" s="42"/>
      <c r="I43" s="3"/>
      <c r="J43" s="30"/>
      <c r="K43" s="30"/>
      <c r="L43" s="30"/>
      <c r="M43" s="22"/>
      <c r="N43" s="23"/>
      <c r="O43" s="23"/>
      <c r="P43" s="30"/>
      <c r="Q43" s="30"/>
      <c r="R43" s="30"/>
      <c r="U43" s="3"/>
      <c r="V43" s="3"/>
      <c r="W43" s="3"/>
      <c r="X43" s="3"/>
      <c r="Y43" s="3"/>
      <c r="Z43" s="3"/>
    </row>
    <row r="44" ht="16.5" customHeight="1">
      <c r="A44" s="25">
        <v>46216.0</v>
      </c>
      <c r="B44" s="74">
        <f t="shared" si="7"/>
        <v>46216</v>
      </c>
      <c r="C44" s="27"/>
      <c r="D44" s="27"/>
      <c r="E44" s="3">
        <v>858.0</v>
      </c>
      <c r="F44" s="3">
        <f t="shared" si="8"/>
        <v>27027</v>
      </c>
      <c r="G44" s="29">
        <f t="shared" si="6"/>
        <v>35843</v>
      </c>
      <c r="H44" s="42"/>
      <c r="I44" s="3"/>
      <c r="J44" s="30"/>
      <c r="K44" s="30"/>
      <c r="L44" s="30"/>
      <c r="M44" s="22"/>
      <c r="N44" s="23"/>
      <c r="O44" s="23"/>
      <c r="P44" s="30"/>
      <c r="Q44" s="30"/>
      <c r="R44" s="30"/>
      <c r="U44" s="3"/>
      <c r="V44" s="3"/>
      <c r="W44" s="3"/>
      <c r="X44" s="3"/>
      <c r="Y44" s="3"/>
      <c r="Z44" s="3"/>
    </row>
    <row r="45" ht="16.5" customHeight="1">
      <c r="A45" s="25">
        <v>46217.0</v>
      </c>
      <c r="B45" s="74">
        <f t="shared" si="7"/>
        <v>46217</v>
      </c>
      <c r="C45" s="27"/>
      <c r="D45" s="27"/>
      <c r="E45" s="3">
        <v>870.0</v>
      </c>
      <c r="F45" s="3">
        <f t="shared" si="8"/>
        <v>27897</v>
      </c>
      <c r="G45" s="29">
        <f t="shared" si="6"/>
        <v>34973</v>
      </c>
      <c r="H45" s="42"/>
      <c r="I45" s="3"/>
      <c r="J45" s="30"/>
      <c r="K45" s="30"/>
      <c r="L45" s="30"/>
      <c r="M45" s="22"/>
      <c r="N45" s="23"/>
      <c r="O45" s="23"/>
      <c r="P45" s="30"/>
      <c r="Q45" s="30"/>
      <c r="R45" s="30"/>
      <c r="U45" s="3"/>
      <c r="V45" s="3"/>
      <c r="W45" s="3"/>
      <c r="X45" s="3"/>
      <c r="Y45" s="3"/>
      <c r="Z45" s="3"/>
    </row>
    <row r="46" ht="16.5" customHeight="1">
      <c r="A46" s="25">
        <v>46218.0</v>
      </c>
      <c r="B46" s="74">
        <f t="shared" si="7"/>
        <v>46218</v>
      </c>
      <c r="C46" s="27"/>
      <c r="D46" s="27"/>
      <c r="E46" s="3">
        <v>870.0</v>
      </c>
      <c r="F46" s="3">
        <f t="shared" si="8"/>
        <v>28767</v>
      </c>
      <c r="G46" s="29">
        <f t="shared" si="6"/>
        <v>34103</v>
      </c>
      <c r="H46" s="42"/>
      <c r="I46" s="3"/>
      <c r="J46" s="30"/>
      <c r="K46" s="30"/>
      <c r="L46" s="30"/>
      <c r="M46" s="22"/>
      <c r="N46" s="23"/>
      <c r="O46" s="23"/>
      <c r="P46" s="30"/>
      <c r="Q46" s="30"/>
      <c r="R46" s="30"/>
      <c r="U46" s="3"/>
      <c r="V46" s="3"/>
      <c r="W46" s="3"/>
      <c r="X46" s="3"/>
      <c r="Y46" s="3"/>
      <c r="Z46" s="3"/>
    </row>
    <row r="47" ht="16.5" customHeight="1">
      <c r="A47" s="25">
        <v>46219.0</v>
      </c>
      <c r="B47" s="74">
        <f t="shared" si="7"/>
        <v>46219</v>
      </c>
      <c r="C47" s="27"/>
      <c r="D47" s="27"/>
      <c r="E47" s="3">
        <v>868.0</v>
      </c>
      <c r="F47" s="3">
        <f t="shared" si="8"/>
        <v>29635</v>
      </c>
      <c r="G47" s="29">
        <f t="shared" si="6"/>
        <v>33235</v>
      </c>
      <c r="H47" s="42"/>
      <c r="I47" s="3"/>
      <c r="J47" s="30"/>
      <c r="K47" s="30"/>
      <c r="L47" s="30"/>
      <c r="M47" s="22"/>
      <c r="N47" s="23"/>
      <c r="O47" s="23"/>
      <c r="P47" s="30"/>
      <c r="Q47" s="30"/>
      <c r="R47" s="30"/>
      <c r="U47" s="3"/>
      <c r="V47" s="3"/>
      <c r="W47" s="3"/>
      <c r="X47" s="3"/>
      <c r="Y47" s="3"/>
      <c r="Z47" s="3"/>
    </row>
    <row r="48" ht="16.5" customHeight="1">
      <c r="A48" s="25">
        <v>46220.0</v>
      </c>
      <c r="B48" s="74">
        <f t="shared" si="7"/>
        <v>46220</v>
      </c>
      <c r="C48" s="27"/>
      <c r="D48" s="27"/>
      <c r="E48" s="3">
        <v>871.0</v>
      </c>
      <c r="F48" s="3">
        <f t="shared" si="8"/>
        <v>30506</v>
      </c>
      <c r="G48" s="29">
        <f t="shared" si="6"/>
        <v>32364</v>
      </c>
      <c r="H48" s="42"/>
      <c r="I48" s="3"/>
      <c r="J48" s="30"/>
      <c r="K48" s="30"/>
      <c r="L48" s="30"/>
      <c r="M48" s="22"/>
      <c r="N48" s="23"/>
      <c r="O48" s="23"/>
      <c r="P48" s="30"/>
      <c r="Q48" s="30"/>
      <c r="R48" s="30"/>
      <c r="U48" s="3"/>
      <c r="V48" s="3"/>
      <c r="W48" s="3"/>
      <c r="X48" s="3"/>
      <c r="Y48" s="3"/>
      <c r="Z48" s="3"/>
    </row>
    <row r="49" ht="16.5" customHeight="1">
      <c r="A49" s="25">
        <v>46221.0</v>
      </c>
      <c r="B49" s="74">
        <f t="shared" si="7"/>
        <v>46221</v>
      </c>
      <c r="C49" s="27"/>
      <c r="D49" s="27"/>
      <c r="E49" s="3">
        <v>753.0</v>
      </c>
      <c r="F49" s="3">
        <f t="shared" si="8"/>
        <v>31259</v>
      </c>
      <c r="G49" s="29">
        <f t="shared" si="6"/>
        <v>31611</v>
      </c>
      <c r="H49" s="42"/>
      <c r="I49" s="3"/>
      <c r="J49" s="30"/>
      <c r="K49" s="30"/>
      <c r="L49" s="30"/>
      <c r="M49" s="22"/>
      <c r="N49" s="23"/>
      <c r="O49" s="23"/>
      <c r="P49" s="30"/>
      <c r="Q49" s="30"/>
      <c r="R49" s="30"/>
      <c r="U49" s="3"/>
      <c r="V49" s="3"/>
      <c r="W49" s="3"/>
      <c r="X49" s="3"/>
      <c r="Y49" s="3"/>
      <c r="Z49" s="3"/>
    </row>
    <row r="50" ht="16.5" customHeight="1">
      <c r="A50" s="25">
        <v>46222.0</v>
      </c>
      <c r="B50" s="74">
        <f t="shared" si="7"/>
        <v>46222</v>
      </c>
      <c r="C50" s="27"/>
      <c r="D50" s="27"/>
      <c r="E50" s="3">
        <v>874.0</v>
      </c>
      <c r="F50" s="3">
        <f t="shared" si="8"/>
        <v>32133</v>
      </c>
      <c r="G50" s="29">
        <f t="shared" si="6"/>
        <v>30737</v>
      </c>
      <c r="H50" s="42"/>
      <c r="I50" s="3"/>
      <c r="J50" s="30"/>
      <c r="K50" s="30"/>
      <c r="L50" s="30"/>
      <c r="M50" s="22"/>
      <c r="N50" s="23"/>
      <c r="O50" s="23"/>
      <c r="P50" s="30"/>
      <c r="Q50" s="30"/>
      <c r="R50" s="30"/>
      <c r="U50" s="3"/>
      <c r="V50" s="3"/>
      <c r="W50" s="3"/>
      <c r="X50" s="3"/>
      <c r="Y50" s="3"/>
      <c r="Z50" s="3"/>
    </row>
    <row r="51" ht="16.5" customHeight="1">
      <c r="A51" s="25">
        <v>46223.0</v>
      </c>
      <c r="B51" s="74">
        <f t="shared" si="7"/>
        <v>46223</v>
      </c>
      <c r="C51" s="27"/>
      <c r="D51" s="27"/>
      <c r="E51" s="3">
        <v>842.0</v>
      </c>
      <c r="F51" s="3">
        <f t="shared" si="8"/>
        <v>32975</v>
      </c>
      <c r="G51" s="29">
        <f t="shared" si="6"/>
        <v>29895</v>
      </c>
      <c r="H51" s="42"/>
      <c r="I51" s="3"/>
      <c r="J51" s="30"/>
      <c r="K51" s="30"/>
      <c r="L51" s="30"/>
      <c r="M51" s="22"/>
      <c r="N51" s="23"/>
      <c r="O51" s="23"/>
      <c r="P51" s="30"/>
      <c r="Q51" s="30"/>
      <c r="R51" s="30"/>
      <c r="U51" s="3"/>
      <c r="V51" s="3"/>
      <c r="W51" s="3"/>
      <c r="X51" s="3"/>
      <c r="Y51" s="3"/>
      <c r="Z51" s="3"/>
    </row>
    <row r="52" ht="16.5" customHeight="1">
      <c r="A52" s="25">
        <v>46224.0</v>
      </c>
      <c r="B52" s="74">
        <f t="shared" si="7"/>
        <v>46224</v>
      </c>
      <c r="C52" s="27" t="s">
        <v>392</v>
      </c>
      <c r="D52" s="27"/>
      <c r="E52" s="3">
        <v>169.0</v>
      </c>
      <c r="F52" s="3">
        <f t="shared" si="8"/>
        <v>33144</v>
      </c>
      <c r="G52" s="29">
        <f t="shared" si="6"/>
        <v>29726</v>
      </c>
      <c r="H52" s="42"/>
      <c r="I52" s="3"/>
      <c r="J52" s="30"/>
      <c r="K52" s="30"/>
      <c r="L52" s="30"/>
      <c r="M52" s="22"/>
      <c r="N52" s="23"/>
      <c r="O52" s="23"/>
      <c r="P52" s="30"/>
      <c r="Q52" s="30"/>
      <c r="R52" s="30"/>
      <c r="U52" s="3"/>
      <c r="V52" s="3"/>
      <c r="W52" s="3"/>
      <c r="X52" s="3"/>
      <c r="Y52" s="3"/>
      <c r="Z52" s="3"/>
    </row>
    <row r="53" ht="16.5" customHeight="1">
      <c r="A53" s="25">
        <v>46225.0</v>
      </c>
      <c r="B53" s="74">
        <f t="shared" si="7"/>
        <v>46225</v>
      </c>
      <c r="C53" s="27"/>
      <c r="D53" s="27"/>
      <c r="E53" s="3">
        <v>654.0</v>
      </c>
      <c r="F53" s="3">
        <f t="shared" si="8"/>
        <v>33798</v>
      </c>
      <c r="G53" s="29">
        <f t="shared" si="6"/>
        <v>29072</v>
      </c>
      <c r="H53" s="42"/>
      <c r="I53" s="3"/>
      <c r="J53" s="30"/>
      <c r="K53" s="30"/>
      <c r="L53" s="30"/>
      <c r="M53" s="22"/>
      <c r="N53" s="23"/>
      <c r="O53" s="23"/>
      <c r="P53" s="30"/>
      <c r="Q53" s="30"/>
      <c r="R53" s="30"/>
      <c r="U53" s="3"/>
      <c r="V53" s="3"/>
      <c r="W53" s="3"/>
      <c r="X53" s="3"/>
      <c r="Y53" s="3"/>
      <c r="Z53" s="3"/>
    </row>
    <row r="54" ht="16.5" customHeight="1">
      <c r="A54" s="25">
        <v>46226.0</v>
      </c>
      <c r="B54" s="74">
        <f t="shared" si="7"/>
        <v>46226</v>
      </c>
      <c r="C54" s="27"/>
      <c r="D54" s="27"/>
      <c r="E54" s="3">
        <v>877.0</v>
      </c>
      <c r="F54" s="3">
        <f t="shared" si="8"/>
        <v>34675</v>
      </c>
      <c r="G54" s="29">
        <f t="shared" si="6"/>
        <v>28195</v>
      </c>
      <c r="H54" s="42"/>
      <c r="I54" s="3"/>
      <c r="J54" s="30"/>
      <c r="K54" s="30"/>
      <c r="L54" s="30"/>
      <c r="M54" s="22"/>
      <c r="N54" s="23"/>
      <c r="O54" s="23"/>
      <c r="P54" s="30"/>
      <c r="Q54" s="30"/>
      <c r="R54" s="30"/>
      <c r="S54" s="3"/>
      <c r="T54" s="3"/>
      <c r="U54" s="3"/>
      <c r="V54" s="3"/>
      <c r="W54" s="3"/>
      <c r="X54" s="3"/>
      <c r="Y54" s="3"/>
      <c r="Z54" s="3"/>
    </row>
    <row r="55" ht="16.5" customHeight="1">
      <c r="A55" s="25">
        <v>46227.0</v>
      </c>
      <c r="B55" s="74">
        <f t="shared" si="7"/>
        <v>46227</v>
      </c>
      <c r="C55" s="27"/>
      <c r="D55" s="27"/>
      <c r="E55" s="3">
        <v>869.0</v>
      </c>
      <c r="F55" s="3">
        <f t="shared" si="8"/>
        <v>35544</v>
      </c>
      <c r="G55" s="29">
        <f t="shared" si="6"/>
        <v>27326</v>
      </c>
      <c r="H55" s="42"/>
      <c r="I55" s="3"/>
      <c r="J55" s="30"/>
      <c r="K55" s="30"/>
      <c r="L55" s="30"/>
      <c r="M55" s="22"/>
      <c r="N55" s="23"/>
      <c r="O55" s="23"/>
      <c r="P55" s="30"/>
      <c r="Q55" s="30"/>
      <c r="R55" s="30"/>
      <c r="S55" s="3"/>
      <c r="T55" s="3"/>
      <c r="U55" s="3"/>
      <c r="V55" s="3"/>
      <c r="W55" s="3"/>
      <c r="X55" s="3"/>
      <c r="Y55" s="3"/>
      <c r="Z55" s="3"/>
    </row>
    <row r="56" ht="16.5" customHeight="1">
      <c r="A56" s="25">
        <v>46228.0</v>
      </c>
      <c r="B56" s="74">
        <f t="shared" si="7"/>
        <v>46228</v>
      </c>
      <c r="C56" s="27"/>
      <c r="D56" s="27"/>
      <c r="E56" s="3">
        <v>875.0</v>
      </c>
      <c r="F56" s="3">
        <f t="shared" si="8"/>
        <v>36419</v>
      </c>
      <c r="G56" s="29">
        <f t="shared" si="6"/>
        <v>26451</v>
      </c>
      <c r="H56" s="42"/>
      <c r="I56" s="3"/>
      <c r="J56" s="30"/>
      <c r="K56" s="30"/>
      <c r="L56" s="30"/>
      <c r="M56" s="22"/>
      <c r="N56" s="23"/>
      <c r="O56" s="23"/>
      <c r="P56" s="30"/>
      <c r="Q56" s="30"/>
      <c r="R56" s="30"/>
      <c r="S56" s="3"/>
      <c r="T56" s="3"/>
      <c r="U56" s="3"/>
      <c r="V56" s="3"/>
      <c r="W56" s="3"/>
      <c r="X56" s="3"/>
      <c r="Y56" s="3"/>
      <c r="Z56" s="3"/>
    </row>
    <row r="57" ht="16.5" customHeight="1">
      <c r="A57" s="25">
        <v>46229.0</v>
      </c>
      <c r="B57" s="74">
        <f t="shared" si="7"/>
        <v>46229</v>
      </c>
      <c r="C57" s="23" t="s">
        <v>2044</v>
      </c>
      <c r="D57" s="27"/>
      <c r="E57" s="3">
        <v>872.0</v>
      </c>
      <c r="F57" s="3">
        <f t="shared" si="8"/>
        <v>37291</v>
      </c>
      <c r="G57" s="29">
        <f t="shared" si="6"/>
        <v>25579</v>
      </c>
      <c r="H57" s="42"/>
      <c r="I57" s="3"/>
      <c r="J57" s="30"/>
      <c r="K57" s="30"/>
      <c r="L57" s="30"/>
      <c r="M57" s="22"/>
      <c r="N57" s="23"/>
      <c r="O57" s="23"/>
      <c r="P57" s="30"/>
      <c r="Q57" s="30"/>
      <c r="R57" s="30"/>
      <c r="S57" s="3"/>
      <c r="T57" s="3"/>
      <c r="U57" s="3"/>
      <c r="V57" s="3"/>
      <c r="W57" s="3"/>
      <c r="X57" s="3"/>
      <c r="Y57" s="3"/>
      <c r="Z57" s="3"/>
    </row>
    <row r="58" ht="16.5" customHeight="1">
      <c r="A58" s="25">
        <v>46230.0</v>
      </c>
      <c r="B58" s="74">
        <f t="shared" si="7"/>
        <v>46230</v>
      </c>
      <c r="C58" s="27"/>
      <c r="D58" s="3"/>
      <c r="E58" s="3">
        <v>862.0</v>
      </c>
      <c r="F58" s="3">
        <f t="shared" si="8"/>
        <v>38153</v>
      </c>
      <c r="G58" s="29">
        <f t="shared" si="6"/>
        <v>24717</v>
      </c>
      <c r="H58" s="42"/>
      <c r="I58" s="3"/>
      <c r="J58" s="30"/>
      <c r="K58" s="30"/>
      <c r="L58" s="30"/>
      <c r="M58" s="22"/>
      <c r="N58" s="23"/>
      <c r="O58" s="23"/>
      <c r="P58" s="30"/>
      <c r="Q58" s="30"/>
      <c r="R58" s="30"/>
      <c r="S58" s="3"/>
      <c r="T58" s="3"/>
      <c r="U58" s="3"/>
      <c r="V58" s="3"/>
      <c r="W58" s="3"/>
      <c r="X58" s="3"/>
      <c r="Y58" s="3"/>
      <c r="Z58" s="3"/>
    </row>
    <row r="59" ht="16.5" customHeight="1">
      <c r="A59" s="25">
        <v>46231.0</v>
      </c>
      <c r="B59" s="74">
        <f t="shared" si="7"/>
        <v>46231</v>
      </c>
      <c r="C59" s="27"/>
      <c r="D59" s="3"/>
      <c r="E59" s="3">
        <v>861.0</v>
      </c>
      <c r="F59" s="3">
        <f t="shared" si="8"/>
        <v>39014</v>
      </c>
      <c r="G59" s="29">
        <f t="shared" si="6"/>
        <v>23856</v>
      </c>
      <c r="H59" s="42"/>
      <c r="I59" s="3"/>
      <c r="J59" s="30"/>
      <c r="K59" s="30"/>
      <c r="L59" s="30"/>
      <c r="M59" s="22"/>
      <c r="N59" s="23"/>
      <c r="O59" s="23"/>
      <c r="P59" s="30"/>
      <c r="Q59" s="30"/>
      <c r="R59" s="30"/>
      <c r="S59" s="3"/>
      <c r="T59" s="3"/>
      <c r="U59" s="3"/>
      <c r="V59" s="3"/>
      <c r="W59" s="3"/>
      <c r="X59" s="3"/>
      <c r="Y59" s="3"/>
      <c r="Z59" s="3"/>
    </row>
    <row r="60" ht="16.5" customHeight="1">
      <c r="A60" s="25">
        <v>46232.0</v>
      </c>
      <c r="B60" s="74">
        <f t="shared" si="7"/>
        <v>46232</v>
      </c>
      <c r="C60" s="27"/>
      <c r="D60" s="3"/>
      <c r="E60" s="3">
        <v>852.0</v>
      </c>
      <c r="F60" s="3">
        <f t="shared" si="8"/>
        <v>39866</v>
      </c>
      <c r="G60" s="29">
        <f t="shared" si="6"/>
        <v>23004</v>
      </c>
      <c r="H60" s="1"/>
      <c r="I60" s="14"/>
      <c r="J60" s="30"/>
      <c r="K60" s="31"/>
      <c r="L60" s="21"/>
      <c r="M60" s="23"/>
      <c r="Q60" s="23"/>
      <c r="R60" s="23"/>
      <c r="S60" s="3"/>
      <c r="T60" s="3"/>
      <c r="U60" s="3"/>
      <c r="V60" s="3"/>
      <c r="W60" s="3"/>
      <c r="X60" s="3"/>
      <c r="Y60" s="3"/>
      <c r="Z60" s="3"/>
    </row>
    <row r="61" ht="16.5" customHeight="1">
      <c r="A61" s="25">
        <v>46233.0</v>
      </c>
      <c r="B61" s="74">
        <f t="shared" si="7"/>
        <v>46233</v>
      </c>
      <c r="C61" s="27"/>
      <c r="D61" s="34"/>
      <c r="E61" s="3">
        <v>872.0</v>
      </c>
      <c r="F61" s="3">
        <f t="shared" si="8"/>
        <v>40738</v>
      </c>
      <c r="G61" s="29">
        <f t="shared" si="6"/>
        <v>22132</v>
      </c>
      <c r="H61" s="1"/>
      <c r="I61" s="14"/>
      <c r="J61" s="30"/>
      <c r="K61" s="21"/>
      <c r="L61" s="21"/>
      <c r="M61" s="37"/>
      <c r="N61" s="23"/>
      <c r="O61" s="23"/>
      <c r="P61" s="24"/>
      <c r="Q61" s="37"/>
      <c r="R61" s="23"/>
      <c r="S61" s="3"/>
      <c r="T61" s="3"/>
      <c r="U61" s="3"/>
      <c r="V61" s="3"/>
      <c r="W61" s="3"/>
      <c r="X61" s="3"/>
      <c r="Y61" s="3"/>
      <c r="Z61" s="3"/>
    </row>
    <row r="62" ht="16.5" customHeight="1">
      <c r="A62" s="25">
        <v>46234.0</v>
      </c>
      <c r="B62" s="74">
        <f t="shared" si="7"/>
        <v>46234</v>
      </c>
      <c r="C62" s="27"/>
      <c r="D62" s="34"/>
      <c r="E62" s="3">
        <v>871.0</v>
      </c>
      <c r="F62" s="3">
        <f t="shared" si="8"/>
        <v>41609</v>
      </c>
      <c r="G62" s="29">
        <f t="shared" si="6"/>
        <v>21261</v>
      </c>
      <c r="H62" s="1"/>
      <c r="I62" s="14"/>
      <c r="J62" s="30"/>
      <c r="K62" s="31"/>
      <c r="L62" s="21"/>
      <c r="M62" s="41"/>
      <c r="N62" s="23"/>
      <c r="Q62" s="40"/>
      <c r="R62" s="23"/>
      <c r="S62" s="3"/>
      <c r="T62" s="3"/>
      <c r="U62" s="3"/>
      <c r="V62" s="3"/>
      <c r="W62" s="3"/>
      <c r="X62" s="3"/>
      <c r="Y62" s="3"/>
      <c r="Z62" s="3"/>
    </row>
    <row r="63" ht="16.5" customHeight="1">
      <c r="A63" s="25">
        <v>46235.0</v>
      </c>
      <c r="B63" s="74">
        <f t="shared" si="7"/>
        <v>46235</v>
      </c>
      <c r="C63" s="27"/>
      <c r="D63" s="34"/>
      <c r="E63" s="3">
        <v>876.0</v>
      </c>
      <c r="F63" s="3">
        <f t="shared" si="8"/>
        <v>42485</v>
      </c>
      <c r="G63" s="29">
        <f t="shared" si="6"/>
        <v>20385</v>
      </c>
      <c r="H63" s="1"/>
      <c r="I63" s="14"/>
      <c r="J63" s="30"/>
      <c r="K63" s="31"/>
      <c r="L63" s="21"/>
      <c r="M63" s="37"/>
      <c r="Q63" s="23"/>
      <c r="R63" s="23"/>
      <c r="S63" s="3"/>
      <c r="T63" s="3"/>
      <c r="U63" s="3"/>
      <c r="V63" s="3"/>
      <c r="W63" s="3"/>
      <c r="X63" s="3"/>
      <c r="Y63" s="3"/>
      <c r="Z63" s="3"/>
    </row>
    <row r="64" ht="16.5" customHeight="1">
      <c r="A64" s="25">
        <v>46236.0</v>
      </c>
      <c r="B64" s="74">
        <f t="shared" si="7"/>
        <v>46236</v>
      </c>
      <c r="C64" s="27"/>
      <c r="D64" s="34"/>
      <c r="E64" s="3">
        <v>842.0</v>
      </c>
      <c r="F64" s="3">
        <f t="shared" si="8"/>
        <v>43327</v>
      </c>
      <c r="G64" s="29">
        <f t="shared" si="6"/>
        <v>19543</v>
      </c>
      <c r="H64" s="1"/>
      <c r="I64" s="14"/>
      <c r="J64" s="30"/>
      <c r="K64" s="31"/>
      <c r="L64" s="21"/>
      <c r="M64" s="37"/>
      <c r="Q64" s="23"/>
      <c r="R64" s="23"/>
      <c r="S64" s="3"/>
      <c r="T64" s="3"/>
      <c r="U64" s="3"/>
      <c r="V64" s="3"/>
      <c r="W64" s="3"/>
      <c r="X64" s="3"/>
      <c r="Y64" s="3"/>
      <c r="Z64" s="3"/>
    </row>
    <row r="65" ht="16.5" customHeight="1">
      <c r="A65" s="25">
        <v>46237.0</v>
      </c>
      <c r="B65" s="74">
        <f t="shared" si="7"/>
        <v>46237</v>
      </c>
      <c r="C65" s="27"/>
      <c r="D65" s="34"/>
      <c r="E65" s="3">
        <v>858.0</v>
      </c>
      <c r="F65" s="3">
        <f t="shared" si="8"/>
        <v>44185</v>
      </c>
      <c r="G65" s="29">
        <f t="shared" si="6"/>
        <v>18685</v>
      </c>
      <c r="H65" s="1"/>
      <c r="I65" s="14"/>
      <c r="J65" s="30"/>
      <c r="K65" s="31"/>
      <c r="L65" s="21"/>
      <c r="M65" s="37"/>
      <c r="Q65" s="23"/>
      <c r="R65" s="23"/>
      <c r="S65" s="3"/>
      <c r="T65" s="3"/>
      <c r="U65" s="3"/>
      <c r="V65" s="3"/>
      <c r="W65" s="3"/>
      <c r="X65" s="3"/>
      <c r="Y65" s="3"/>
      <c r="Z65" s="3"/>
    </row>
    <row r="66" ht="16.5" customHeight="1">
      <c r="A66" s="25">
        <v>46238.0</v>
      </c>
      <c r="B66" s="74">
        <f t="shared" si="7"/>
        <v>46238</v>
      </c>
      <c r="C66" s="27"/>
      <c r="D66" s="34"/>
      <c r="E66" s="3">
        <v>695.0</v>
      </c>
      <c r="F66" s="3">
        <f t="shared" si="8"/>
        <v>44880</v>
      </c>
      <c r="G66" s="29">
        <f t="shared" si="6"/>
        <v>17990</v>
      </c>
      <c r="I66" s="3"/>
      <c r="J66" s="27"/>
      <c r="L66" s="30"/>
      <c r="S66" s="3"/>
      <c r="T66" s="3"/>
      <c r="U66" s="3"/>
      <c r="V66" s="3"/>
      <c r="W66" s="3"/>
      <c r="X66" s="3"/>
      <c r="Y66" s="3"/>
      <c r="Z66" s="3"/>
    </row>
    <row r="67" ht="16.5" customHeight="1">
      <c r="A67" s="25">
        <v>46239.0</v>
      </c>
      <c r="B67" s="74">
        <f t="shared" si="7"/>
        <v>46239</v>
      </c>
      <c r="C67" s="27"/>
      <c r="D67" s="34"/>
      <c r="E67" s="3">
        <v>871.0</v>
      </c>
      <c r="F67" s="3">
        <f t="shared" si="8"/>
        <v>45751</v>
      </c>
      <c r="G67" s="29">
        <f t="shared" si="6"/>
        <v>17119</v>
      </c>
      <c r="H67" s="42"/>
      <c r="I67" s="3"/>
      <c r="J67" s="27"/>
      <c r="Q67" s="40"/>
      <c r="S67" s="3"/>
      <c r="T67" s="3"/>
      <c r="U67" s="3"/>
      <c r="V67" s="3"/>
      <c r="W67" s="3"/>
      <c r="X67" s="3"/>
      <c r="Y67" s="3"/>
      <c r="Z67" s="3"/>
    </row>
    <row r="68" ht="16.5" customHeight="1">
      <c r="A68" s="25">
        <v>46240.0</v>
      </c>
      <c r="B68" s="74">
        <f t="shared" si="7"/>
        <v>46240</v>
      </c>
      <c r="C68" s="27"/>
      <c r="D68" s="34"/>
      <c r="E68" s="3">
        <v>854.0</v>
      </c>
      <c r="F68" s="3">
        <f t="shared" si="8"/>
        <v>46605</v>
      </c>
      <c r="G68" s="29">
        <f t="shared" si="6"/>
        <v>16265</v>
      </c>
      <c r="H68" s="42"/>
      <c r="I68" s="3"/>
      <c r="J68" s="27"/>
      <c r="Q68" s="40"/>
      <c r="S68" s="3"/>
      <c r="T68" s="3"/>
      <c r="U68" s="3"/>
      <c r="V68" s="3"/>
      <c r="W68" s="3"/>
      <c r="X68" s="3"/>
      <c r="Y68" s="3"/>
      <c r="Z68" s="3"/>
    </row>
    <row r="69" ht="16.5" customHeight="1">
      <c r="A69" s="25">
        <v>46241.0</v>
      </c>
      <c r="B69" s="74">
        <f t="shared" si="7"/>
        <v>46241</v>
      </c>
      <c r="C69" s="27"/>
      <c r="D69" s="34"/>
      <c r="E69" s="3">
        <v>794.0</v>
      </c>
      <c r="F69" s="3">
        <f t="shared" si="8"/>
        <v>47399</v>
      </c>
      <c r="G69" s="29">
        <f t="shared" si="6"/>
        <v>15471</v>
      </c>
      <c r="H69" s="21"/>
      <c r="I69" s="14"/>
      <c r="J69" s="27"/>
      <c r="Q69" s="40"/>
      <c r="S69" s="3"/>
      <c r="T69" s="3"/>
      <c r="U69" s="3"/>
      <c r="V69" s="3"/>
      <c r="W69" s="3"/>
      <c r="X69" s="3"/>
      <c r="Y69" s="3"/>
      <c r="Z69" s="3"/>
    </row>
    <row r="70" ht="16.5" customHeight="1">
      <c r="A70" s="25">
        <v>46242.0</v>
      </c>
      <c r="B70" s="74">
        <f t="shared" si="7"/>
        <v>46242</v>
      </c>
      <c r="C70" s="27"/>
      <c r="D70" s="34"/>
      <c r="E70" s="3">
        <v>877.0</v>
      </c>
      <c r="F70" s="3">
        <f t="shared" si="8"/>
        <v>48276</v>
      </c>
      <c r="G70" s="29">
        <f t="shared" si="6"/>
        <v>14594</v>
      </c>
      <c r="I70" s="14"/>
      <c r="J70" s="27"/>
      <c r="S70" s="3"/>
      <c r="T70" s="3"/>
      <c r="U70" s="3"/>
      <c r="V70" s="3"/>
      <c r="W70" s="3"/>
      <c r="X70" s="3"/>
      <c r="Y70" s="3"/>
      <c r="Z70" s="3"/>
    </row>
    <row r="71" ht="16.5" customHeight="1">
      <c r="A71" s="25">
        <v>46243.0</v>
      </c>
      <c r="B71" s="74">
        <f t="shared" si="7"/>
        <v>46243</v>
      </c>
      <c r="C71" s="23"/>
      <c r="D71" s="34"/>
      <c r="E71" s="3">
        <v>875.0</v>
      </c>
      <c r="F71" s="3">
        <f t="shared" si="8"/>
        <v>49151</v>
      </c>
      <c r="G71" s="29">
        <f t="shared" si="6"/>
        <v>13719</v>
      </c>
      <c r="S71" s="3"/>
      <c r="T71" s="3"/>
      <c r="U71" s="3"/>
      <c r="V71" s="3"/>
      <c r="W71" s="3"/>
      <c r="X71" s="3"/>
      <c r="Y71" s="3"/>
      <c r="Z71" s="3"/>
    </row>
    <row r="72" ht="16.5" customHeight="1">
      <c r="A72" s="25">
        <v>46244.0</v>
      </c>
      <c r="B72" s="74">
        <f t="shared" si="7"/>
        <v>46244</v>
      </c>
      <c r="C72" s="27"/>
      <c r="D72" s="34"/>
      <c r="E72" s="3">
        <v>863.0</v>
      </c>
      <c r="F72" s="3">
        <f t="shared" si="8"/>
        <v>50014</v>
      </c>
      <c r="G72" s="29">
        <f t="shared" si="6"/>
        <v>12856</v>
      </c>
      <c r="S72" s="3"/>
      <c r="T72" s="3"/>
      <c r="U72" s="3"/>
      <c r="V72" s="3"/>
      <c r="W72" s="3"/>
      <c r="X72" s="3"/>
      <c r="Y72" s="3"/>
      <c r="Z72" s="3"/>
    </row>
    <row r="73" ht="16.5" customHeight="1">
      <c r="A73" s="25">
        <v>46245.0</v>
      </c>
      <c r="B73" s="74">
        <f t="shared" si="7"/>
        <v>46245</v>
      </c>
      <c r="C73" s="27"/>
      <c r="D73" s="3"/>
      <c r="E73" s="3">
        <v>875.0</v>
      </c>
      <c r="F73" s="3">
        <f t="shared" si="8"/>
        <v>50889</v>
      </c>
      <c r="G73" s="29">
        <f t="shared" si="6"/>
        <v>11981</v>
      </c>
      <c r="H73" s="42"/>
      <c r="I73" s="3"/>
      <c r="J73" s="30"/>
      <c r="K73" s="30"/>
      <c r="L73" s="30"/>
      <c r="M73" s="22"/>
      <c r="N73" s="23"/>
      <c r="O73" s="23"/>
      <c r="P73" s="30"/>
      <c r="Q73" s="30"/>
      <c r="R73" s="30"/>
      <c r="S73" s="3"/>
      <c r="T73" s="3"/>
      <c r="U73" s="3"/>
      <c r="V73" s="3"/>
      <c r="W73" s="3"/>
      <c r="X73" s="3"/>
      <c r="Y73" s="3"/>
      <c r="Z73" s="3"/>
    </row>
    <row r="74" ht="16.5" customHeight="1">
      <c r="A74" s="25">
        <v>46246.0</v>
      </c>
      <c r="B74" s="74">
        <f t="shared" si="7"/>
        <v>46246</v>
      </c>
      <c r="C74" s="27"/>
      <c r="D74" s="3"/>
      <c r="E74" s="3">
        <v>855.0</v>
      </c>
      <c r="F74" s="3">
        <f t="shared" si="8"/>
        <v>51744</v>
      </c>
      <c r="G74" s="29">
        <f t="shared" si="6"/>
        <v>11126</v>
      </c>
      <c r="H74" s="42"/>
      <c r="I74" s="3"/>
      <c r="J74" s="30"/>
      <c r="K74" s="30"/>
      <c r="L74" s="30"/>
      <c r="M74" s="22"/>
      <c r="N74" s="23"/>
      <c r="O74" s="23"/>
      <c r="P74" s="30"/>
      <c r="Q74" s="30"/>
      <c r="R74" s="30"/>
      <c r="S74" s="3"/>
      <c r="T74" s="3"/>
      <c r="U74" s="3"/>
      <c r="V74" s="3"/>
      <c r="W74" s="3"/>
      <c r="X74" s="3"/>
      <c r="Y74" s="3"/>
      <c r="Z74" s="3"/>
    </row>
    <row r="75" ht="16.5" customHeight="1">
      <c r="A75" s="25">
        <v>46247.0</v>
      </c>
      <c r="B75" s="74">
        <f t="shared" si="7"/>
        <v>46247</v>
      </c>
      <c r="C75" s="27"/>
      <c r="D75" s="3"/>
      <c r="E75" s="3">
        <v>839.0</v>
      </c>
      <c r="F75" s="3">
        <f t="shared" si="8"/>
        <v>52583</v>
      </c>
      <c r="G75" s="29">
        <f t="shared" si="6"/>
        <v>10287</v>
      </c>
      <c r="H75" s="42"/>
      <c r="I75" s="3"/>
      <c r="J75" s="30"/>
      <c r="K75" s="30"/>
      <c r="L75" s="30"/>
      <c r="M75" s="22"/>
      <c r="N75" s="23"/>
      <c r="O75" s="23"/>
      <c r="P75" s="30"/>
      <c r="Q75" s="30"/>
      <c r="R75" s="30"/>
      <c r="S75" s="3"/>
      <c r="T75" s="3"/>
      <c r="U75" s="3"/>
      <c r="V75" s="3"/>
      <c r="W75" s="3"/>
      <c r="X75" s="3"/>
      <c r="Y75" s="3"/>
      <c r="Z75" s="3"/>
    </row>
    <row r="76" ht="16.5" customHeight="1">
      <c r="A76" s="25">
        <v>46248.0</v>
      </c>
      <c r="B76" s="74">
        <f t="shared" si="7"/>
        <v>46248</v>
      </c>
      <c r="C76" s="27"/>
      <c r="D76" s="3"/>
      <c r="E76" s="3">
        <v>591.0</v>
      </c>
      <c r="F76" s="3">
        <f t="shared" si="8"/>
        <v>53174</v>
      </c>
      <c r="G76" s="29">
        <f t="shared" si="6"/>
        <v>9696</v>
      </c>
      <c r="H76" s="42"/>
      <c r="I76" s="3"/>
      <c r="J76" s="30"/>
      <c r="K76" s="30"/>
      <c r="L76" s="30"/>
      <c r="M76" s="22"/>
      <c r="N76" s="23"/>
      <c r="O76" s="23"/>
      <c r="P76" s="30"/>
      <c r="Q76" s="30"/>
      <c r="R76" s="30"/>
      <c r="S76" s="3"/>
      <c r="T76" s="3"/>
      <c r="U76" s="3"/>
      <c r="V76" s="3"/>
      <c r="W76" s="3"/>
      <c r="X76" s="3"/>
      <c r="Y76" s="3"/>
      <c r="Z76" s="3"/>
    </row>
    <row r="77" ht="16.5" customHeight="1">
      <c r="A77" s="25">
        <v>46249.0</v>
      </c>
      <c r="B77" s="74">
        <f t="shared" si="7"/>
        <v>46249</v>
      </c>
      <c r="C77" s="27"/>
      <c r="D77" s="3"/>
      <c r="E77" s="3">
        <v>863.0</v>
      </c>
      <c r="F77" s="3">
        <f t="shared" si="8"/>
        <v>54037</v>
      </c>
      <c r="G77" s="29">
        <f t="shared" si="6"/>
        <v>8833</v>
      </c>
      <c r="H77" s="42"/>
      <c r="I77" s="3"/>
      <c r="J77" s="30"/>
      <c r="K77" s="30"/>
      <c r="L77" s="30"/>
      <c r="M77" s="22"/>
      <c r="N77" s="23"/>
      <c r="O77" s="23"/>
      <c r="P77" s="30"/>
      <c r="Q77" s="30"/>
      <c r="R77" s="30"/>
      <c r="S77" s="3"/>
      <c r="T77" s="3"/>
      <c r="U77" s="3"/>
      <c r="V77" s="3"/>
      <c r="W77" s="3"/>
      <c r="X77" s="3"/>
      <c r="Y77" s="3"/>
      <c r="Z77" s="3"/>
    </row>
    <row r="78" ht="16.5" customHeight="1">
      <c r="A78" s="25">
        <v>46250.0</v>
      </c>
      <c r="B78" s="74">
        <f t="shared" si="7"/>
        <v>46250</v>
      </c>
      <c r="C78" s="27"/>
      <c r="D78" s="3"/>
      <c r="E78" s="3">
        <v>634.0</v>
      </c>
      <c r="F78" s="3">
        <f t="shared" si="8"/>
        <v>54671</v>
      </c>
      <c r="G78" s="29">
        <f t="shared" si="6"/>
        <v>8199</v>
      </c>
      <c r="H78" s="42"/>
      <c r="I78" s="3"/>
      <c r="J78" s="30"/>
      <c r="K78" s="30"/>
      <c r="L78" s="30"/>
      <c r="M78" s="22"/>
      <c r="N78" s="23"/>
      <c r="O78" s="23"/>
      <c r="P78" s="30"/>
      <c r="Q78" s="30"/>
      <c r="R78" s="30"/>
      <c r="S78" s="3"/>
      <c r="T78" s="3"/>
      <c r="U78" s="3"/>
      <c r="V78" s="3"/>
      <c r="W78" s="3"/>
      <c r="X78" s="3"/>
      <c r="Y78" s="3"/>
      <c r="Z78" s="3"/>
    </row>
    <row r="79" ht="16.5" customHeight="1">
      <c r="A79" s="25">
        <v>46251.0</v>
      </c>
      <c r="B79" s="74">
        <f t="shared" si="7"/>
        <v>46251</v>
      </c>
      <c r="C79" s="27" t="s">
        <v>1442</v>
      </c>
      <c r="D79" s="3"/>
      <c r="E79" s="3">
        <v>76.0</v>
      </c>
      <c r="F79" s="3">
        <f t="shared" si="8"/>
        <v>54747</v>
      </c>
      <c r="G79" s="29">
        <f t="shared" si="6"/>
        <v>8123</v>
      </c>
      <c r="H79" s="42"/>
      <c r="I79" s="3"/>
      <c r="J79" s="30"/>
      <c r="K79" s="30"/>
      <c r="L79" s="30"/>
      <c r="M79" s="22"/>
      <c r="N79" s="23"/>
      <c r="O79" s="23"/>
      <c r="P79" s="30"/>
      <c r="Q79" s="30"/>
      <c r="R79" s="30"/>
      <c r="S79" s="3"/>
      <c r="T79" s="3"/>
      <c r="U79" s="3"/>
      <c r="V79" s="3"/>
      <c r="W79" s="3"/>
      <c r="X79" s="3"/>
      <c r="Y79" s="3"/>
      <c r="Z79" s="3"/>
    </row>
    <row r="80" ht="16.5" customHeight="1">
      <c r="A80" s="25">
        <v>46252.0</v>
      </c>
      <c r="B80" s="74">
        <f t="shared" si="7"/>
        <v>46252</v>
      </c>
      <c r="C80" s="27"/>
      <c r="D80" s="3"/>
      <c r="E80" s="3">
        <v>664.0</v>
      </c>
      <c r="F80" s="3">
        <f t="shared" si="8"/>
        <v>55411</v>
      </c>
      <c r="G80" s="29">
        <f t="shared" si="6"/>
        <v>7459</v>
      </c>
      <c r="H80" s="42"/>
      <c r="I80" s="3"/>
      <c r="J80" s="30"/>
      <c r="K80" s="30"/>
      <c r="L80" s="30"/>
      <c r="M80" s="22"/>
      <c r="N80" s="23"/>
      <c r="O80" s="23"/>
      <c r="P80" s="30"/>
      <c r="Q80" s="30"/>
      <c r="R80" s="30"/>
      <c r="S80" s="3"/>
      <c r="T80" s="3"/>
      <c r="U80" s="3"/>
      <c r="V80" s="3"/>
      <c r="W80" s="3"/>
      <c r="X80" s="3"/>
      <c r="Y80" s="3"/>
      <c r="Z80" s="3"/>
    </row>
    <row r="81" ht="16.5" customHeight="1">
      <c r="A81" s="25">
        <v>46253.0</v>
      </c>
      <c r="B81" s="74">
        <f t="shared" si="7"/>
        <v>46253</v>
      </c>
      <c r="C81" s="27"/>
      <c r="D81" s="3"/>
      <c r="E81" s="3">
        <v>849.0</v>
      </c>
      <c r="F81" s="3">
        <f t="shared" si="8"/>
        <v>56260</v>
      </c>
      <c r="G81" s="29">
        <f t="shared" si="6"/>
        <v>6610</v>
      </c>
      <c r="H81" s="42"/>
      <c r="I81" s="3"/>
      <c r="J81" s="30"/>
      <c r="K81" s="30"/>
      <c r="L81" s="30"/>
      <c r="M81" s="22"/>
      <c r="N81" s="23"/>
      <c r="O81" s="23"/>
      <c r="P81" s="30"/>
      <c r="Q81" s="30"/>
      <c r="R81" s="30"/>
      <c r="S81" s="3"/>
      <c r="T81" s="3"/>
      <c r="U81" s="3"/>
      <c r="V81" s="3"/>
      <c r="W81" s="3"/>
      <c r="X81" s="3"/>
      <c r="Y81" s="3"/>
      <c r="Z81" s="3"/>
    </row>
    <row r="82" ht="16.5" customHeight="1">
      <c r="A82" s="25">
        <v>46254.0</v>
      </c>
      <c r="B82" s="74">
        <f t="shared" si="7"/>
        <v>46254</v>
      </c>
      <c r="C82" s="27"/>
      <c r="D82" s="3"/>
      <c r="E82" s="3">
        <v>865.0</v>
      </c>
      <c r="F82" s="3">
        <f t="shared" si="8"/>
        <v>57125</v>
      </c>
      <c r="G82" s="29">
        <f t="shared" si="6"/>
        <v>5745</v>
      </c>
      <c r="H82" s="42"/>
      <c r="I82" s="3"/>
      <c r="J82" s="30"/>
      <c r="K82" s="30"/>
      <c r="L82" s="30"/>
      <c r="M82" s="22"/>
      <c r="N82" s="23"/>
      <c r="O82" s="23"/>
      <c r="P82" s="30"/>
      <c r="Q82" s="30"/>
      <c r="R82" s="30"/>
      <c r="S82" s="3"/>
      <c r="T82" s="3"/>
      <c r="U82" s="3"/>
      <c r="V82" s="3"/>
      <c r="W82" s="3"/>
      <c r="X82" s="3"/>
      <c r="Y82" s="3"/>
      <c r="Z82" s="3"/>
    </row>
    <row r="83" ht="16.5" customHeight="1">
      <c r="A83" s="25">
        <v>46255.0</v>
      </c>
      <c r="B83" s="74">
        <f t="shared" si="7"/>
        <v>46255</v>
      </c>
      <c r="C83" s="27"/>
      <c r="D83" s="3"/>
      <c r="E83" s="3">
        <v>879.0</v>
      </c>
      <c r="F83" s="3">
        <f t="shared" si="8"/>
        <v>58004</v>
      </c>
      <c r="G83" s="29">
        <f t="shared" si="6"/>
        <v>4866</v>
      </c>
      <c r="H83" s="42"/>
      <c r="I83" s="3"/>
      <c r="J83" s="30"/>
      <c r="K83" s="30"/>
      <c r="L83" s="30"/>
      <c r="M83" s="22"/>
      <c r="N83" s="23"/>
      <c r="O83" s="23"/>
      <c r="P83" s="30"/>
      <c r="Q83" s="30"/>
      <c r="R83" s="30"/>
      <c r="S83" s="3"/>
      <c r="T83" s="3"/>
      <c r="U83" s="3"/>
      <c r="V83" s="3"/>
      <c r="W83" s="3"/>
      <c r="X83" s="3"/>
      <c r="Y83" s="3"/>
      <c r="Z83" s="3"/>
    </row>
    <row r="84" ht="16.5" customHeight="1">
      <c r="A84" s="25">
        <v>46256.0</v>
      </c>
      <c r="B84" s="74">
        <f t="shared" si="7"/>
        <v>46256</v>
      </c>
      <c r="C84" s="27"/>
      <c r="D84" s="3"/>
      <c r="E84" s="3">
        <v>874.0</v>
      </c>
      <c r="F84" s="3">
        <f t="shared" si="8"/>
        <v>58878</v>
      </c>
      <c r="G84" s="29">
        <f t="shared" si="6"/>
        <v>3992</v>
      </c>
      <c r="H84" s="42"/>
      <c r="I84" s="3"/>
      <c r="J84" s="30"/>
      <c r="K84" s="30"/>
      <c r="L84" s="30"/>
      <c r="M84" s="22"/>
      <c r="N84" s="23"/>
      <c r="O84" s="23"/>
      <c r="P84" s="30"/>
      <c r="Q84" s="30"/>
      <c r="R84" s="30"/>
      <c r="S84" s="3"/>
      <c r="T84" s="3"/>
      <c r="U84" s="3"/>
      <c r="V84" s="3"/>
      <c r="W84" s="3"/>
      <c r="X84" s="3"/>
      <c r="Y84" s="3"/>
      <c r="Z84" s="3"/>
    </row>
    <row r="85" ht="16.5" customHeight="1">
      <c r="A85" s="25">
        <v>46257.0</v>
      </c>
      <c r="B85" s="74">
        <f t="shared" si="7"/>
        <v>46257</v>
      </c>
      <c r="C85" s="27"/>
      <c r="D85" s="3"/>
      <c r="E85" s="3">
        <v>505.0</v>
      </c>
      <c r="F85" s="3">
        <f t="shared" si="8"/>
        <v>59383</v>
      </c>
      <c r="G85" s="29">
        <f t="shared" si="6"/>
        <v>3487</v>
      </c>
      <c r="H85" s="42"/>
      <c r="I85" s="3"/>
      <c r="J85" s="30"/>
      <c r="K85" s="30"/>
      <c r="L85" s="30"/>
      <c r="M85" s="22"/>
      <c r="N85" s="23"/>
      <c r="O85" s="23"/>
      <c r="P85" s="30"/>
      <c r="Q85" s="30"/>
      <c r="R85" s="30"/>
      <c r="S85" s="3"/>
      <c r="T85" s="3"/>
      <c r="U85" s="3"/>
      <c r="V85" s="3"/>
      <c r="W85" s="3"/>
      <c r="X85" s="3"/>
      <c r="Y85" s="3"/>
      <c r="Z85" s="3"/>
    </row>
    <row r="86" ht="16.5" customHeight="1">
      <c r="A86" s="25">
        <v>46258.0</v>
      </c>
      <c r="B86" s="74">
        <f t="shared" si="7"/>
        <v>46258</v>
      </c>
      <c r="C86" s="27"/>
      <c r="D86" s="3"/>
      <c r="E86" s="3">
        <v>836.0</v>
      </c>
      <c r="F86" s="3">
        <f t="shared" si="8"/>
        <v>60219</v>
      </c>
      <c r="G86" s="29">
        <f t="shared" si="6"/>
        <v>2651</v>
      </c>
      <c r="H86" s="42"/>
      <c r="I86" s="3"/>
      <c r="J86" s="30"/>
      <c r="K86" s="30"/>
      <c r="L86" s="30"/>
      <c r="M86" s="22"/>
      <c r="N86" s="23"/>
      <c r="O86" s="23"/>
      <c r="P86" s="30"/>
      <c r="Q86" s="30"/>
      <c r="R86" s="30"/>
      <c r="S86" s="3"/>
      <c r="T86" s="3"/>
      <c r="U86" s="3"/>
      <c r="V86" s="3"/>
      <c r="W86" s="3"/>
      <c r="X86" s="3"/>
      <c r="Y86" s="3"/>
      <c r="Z86" s="3"/>
    </row>
    <row r="87" ht="16.5" customHeight="1">
      <c r="A87" s="25">
        <v>46259.0</v>
      </c>
      <c r="B87" s="74">
        <f t="shared" si="7"/>
        <v>46259</v>
      </c>
      <c r="C87" s="27"/>
      <c r="D87" s="3"/>
      <c r="E87" s="3">
        <v>876.0</v>
      </c>
      <c r="F87" s="3">
        <f t="shared" si="8"/>
        <v>61095</v>
      </c>
      <c r="G87" s="29">
        <f t="shared" si="6"/>
        <v>1775</v>
      </c>
      <c r="H87" s="42"/>
      <c r="I87" s="3"/>
      <c r="J87" s="30"/>
      <c r="K87" s="30"/>
      <c r="L87" s="30"/>
      <c r="M87" s="22"/>
      <c r="N87" s="23"/>
      <c r="O87" s="23"/>
      <c r="P87" s="30"/>
      <c r="Q87" s="30"/>
      <c r="R87" s="30"/>
      <c r="S87" s="3"/>
      <c r="T87" s="3"/>
      <c r="U87" s="3"/>
      <c r="V87" s="3"/>
      <c r="W87" s="3"/>
      <c r="X87" s="3"/>
      <c r="Y87" s="3"/>
      <c r="Z87" s="3"/>
    </row>
    <row r="88" ht="16.5" customHeight="1">
      <c r="A88" s="25">
        <v>46260.0</v>
      </c>
      <c r="B88" s="74">
        <f t="shared" si="7"/>
        <v>46260</v>
      </c>
      <c r="C88" s="27"/>
      <c r="D88" s="3"/>
      <c r="E88" s="3">
        <v>865.0</v>
      </c>
      <c r="F88" s="3">
        <f t="shared" si="8"/>
        <v>61960</v>
      </c>
      <c r="G88" s="29">
        <f t="shared" si="6"/>
        <v>910</v>
      </c>
      <c r="H88" s="42"/>
      <c r="I88" s="3"/>
      <c r="J88" s="30"/>
      <c r="K88" s="30"/>
      <c r="L88" s="30"/>
      <c r="M88" s="22"/>
      <c r="N88" s="23"/>
      <c r="O88" s="23"/>
      <c r="P88" s="30"/>
      <c r="Q88" s="30"/>
      <c r="R88" s="30"/>
      <c r="S88" s="3"/>
      <c r="T88" s="3"/>
      <c r="U88" s="3"/>
      <c r="V88" s="3"/>
      <c r="W88" s="3"/>
      <c r="X88" s="3"/>
      <c r="Y88" s="3"/>
      <c r="Z88" s="3"/>
    </row>
    <row r="89" ht="16.5" customHeight="1">
      <c r="A89" s="25">
        <v>46261.0</v>
      </c>
      <c r="B89" s="74">
        <f t="shared" si="7"/>
        <v>46261</v>
      </c>
      <c r="C89" s="27"/>
      <c r="D89" s="3"/>
      <c r="E89" s="3">
        <v>878.0</v>
      </c>
      <c r="F89" s="3">
        <f t="shared" si="8"/>
        <v>62838</v>
      </c>
      <c r="G89" s="29">
        <f t="shared" si="6"/>
        <v>32</v>
      </c>
      <c r="H89" s="42"/>
      <c r="I89" s="3"/>
      <c r="J89" s="30"/>
      <c r="K89" s="30"/>
      <c r="L89" s="30"/>
      <c r="M89" s="22"/>
      <c r="N89" s="23"/>
      <c r="O89" s="23"/>
      <c r="P89" s="30"/>
      <c r="Q89" s="30"/>
      <c r="R89" s="30"/>
      <c r="S89" s="3"/>
      <c r="T89" s="3"/>
      <c r="U89" s="3"/>
      <c r="V89" s="3"/>
      <c r="W89" s="3"/>
      <c r="X89" s="3"/>
      <c r="Y89" s="3"/>
      <c r="Z89" s="3"/>
    </row>
    <row r="90" ht="16.5" customHeight="1">
      <c r="A90" s="25">
        <v>46262.0</v>
      </c>
      <c r="B90" s="74">
        <f t="shared" si="7"/>
        <v>46262</v>
      </c>
      <c r="C90" s="27"/>
      <c r="D90" s="3"/>
      <c r="E90" s="3">
        <v>32.0</v>
      </c>
      <c r="F90" s="3">
        <f t="shared" si="8"/>
        <v>62870</v>
      </c>
      <c r="G90" s="29">
        <f t="shared" si="6"/>
        <v>0</v>
      </c>
      <c r="H90" s="42"/>
      <c r="I90" s="3"/>
      <c r="J90" s="30"/>
      <c r="K90" s="30"/>
      <c r="L90" s="30"/>
      <c r="M90" s="22"/>
      <c r="N90" s="23"/>
      <c r="O90" s="23"/>
      <c r="P90" s="30"/>
      <c r="Q90" s="30"/>
      <c r="R90" s="30"/>
      <c r="S90" s="3"/>
      <c r="T90" s="3"/>
      <c r="U90" s="3"/>
      <c r="V90" s="3"/>
      <c r="W90" s="3"/>
      <c r="X90" s="3"/>
      <c r="Y90" s="3"/>
      <c r="Z90" s="3"/>
    </row>
    <row r="91" ht="16.5" customHeight="1">
      <c r="A91" s="25"/>
      <c r="B91" s="1"/>
      <c r="C91" s="27" t="s">
        <v>2033</v>
      </c>
      <c r="D91" s="3">
        <v>9581.0</v>
      </c>
      <c r="E91" s="3">
        <v>831.0</v>
      </c>
      <c r="F91" s="3">
        <f>E91</f>
        <v>831</v>
      </c>
      <c r="G91" s="9">
        <f t="shared" ref="G91:G102" si="9">$D$91-F91</f>
        <v>8750</v>
      </c>
      <c r="H91" s="42">
        <v>46267.0</v>
      </c>
      <c r="I91" s="3">
        <v>9000.0</v>
      </c>
      <c r="J91" s="30" t="s">
        <v>2034</v>
      </c>
      <c r="K91" s="31">
        <v>46239.0</v>
      </c>
      <c r="L91" s="21" t="s">
        <v>2035</v>
      </c>
      <c r="M91" s="22" t="s">
        <v>2051</v>
      </c>
      <c r="N91" s="21" t="s">
        <v>390</v>
      </c>
      <c r="O91" s="23"/>
      <c r="P91" s="30"/>
      <c r="Q91" s="40" t="s">
        <v>517</v>
      </c>
      <c r="R91" s="23" t="s">
        <v>2038</v>
      </c>
      <c r="S91" s="3"/>
      <c r="T91" s="3"/>
      <c r="U91" s="3"/>
      <c r="V91" s="3"/>
      <c r="W91" s="3"/>
      <c r="X91" s="3"/>
      <c r="Y91" s="3"/>
      <c r="Z91" s="3"/>
    </row>
    <row r="92" ht="16.5" customHeight="1">
      <c r="A92" s="25">
        <v>46263.0</v>
      </c>
      <c r="B92" s="74">
        <f t="shared" ref="B92:B102" si="10">A92</f>
        <v>46263</v>
      </c>
      <c r="C92" s="27"/>
      <c r="D92" s="34"/>
      <c r="E92" s="3">
        <v>879.0</v>
      </c>
      <c r="F92" s="3">
        <f t="shared" ref="F92:F102" si="11">F91+E92</f>
        <v>1710</v>
      </c>
      <c r="G92" s="9">
        <f t="shared" si="9"/>
        <v>7871</v>
      </c>
      <c r="H92" s="42"/>
      <c r="I92" s="3"/>
      <c r="J92" s="30"/>
      <c r="K92" s="30"/>
      <c r="L92" s="30"/>
      <c r="M92" s="22"/>
      <c r="N92" s="23"/>
      <c r="O92" s="23"/>
      <c r="P92" s="30"/>
      <c r="Q92" s="30"/>
      <c r="U92" s="3"/>
      <c r="V92" s="3"/>
      <c r="W92" s="3"/>
      <c r="X92" s="3"/>
      <c r="Y92" s="3"/>
      <c r="Z92" s="3"/>
    </row>
    <row r="93" ht="16.5" customHeight="1">
      <c r="A93" s="25">
        <v>46264.0</v>
      </c>
      <c r="B93" s="74">
        <f t="shared" si="10"/>
        <v>46264</v>
      </c>
      <c r="C93" s="27"/>
      <c r="D93" s="34"/>
      <c r="E93" s="3">
        <v>878.0</v>
      </c>
      <c r="F93" s="3">
        <f t="shared" si="11"/>
        <v>2588</v>
      </c>
      <c r="G93" s="9">
        <f t="shared" si="9"/>
        <v>6993</v>
      </c>
      <c r="H93" s="42"/>
      <c r="I93" s="3"/>
      <c r="J93" s="30"/>
      <c r="K93" s="30"/>
      <c r="L93" s="30"/>
      <c r="M93" s="22"/>
      <c r="N93" s="23"/>
      <c r="O93" s="23"/>
      <c r="P93" s="30"/>
      <c r="Q93" s="30"/>
      <c r="U93" s="3"/>
      <c r="V93" s="3"/>
      <c r="W93" s="3"/>
      <c r="X93" s="3"/>
      <c r="Y93" s="3"/>
      <c r="Z93" s="3"/>
    </row>
    <row r="94" ht="16.5" customHeight="1">
      <c r="A94" s="25">
        <v>46265.0</v>
      </c>
      <c r="B94" s="74">
        <f t="shared" si="10"/>
        <v>46265</v>
      </c>
      <c r="C94" s="27"/>
      <c r="D94" s="34"/>
      <c r="E94" s="3">
        <v>872.0</v>
      </c>
      <c r="F94" s="3">
        <f t="shared" si="11"/>
        <v>3460</v>
      </c>
      <c r="G94" s="9">
        <f t="shared" si="9"/>
        <v>6121</v>
      </c>
      <c r="H94" s="42"/>
      <c r="I94" s="3"/>
      <c r="J94" s="30"/>
      <c r="K94" s="30"/>
      <c r="L94" s="30"/>
      <c r="M94" s="22"/>
      <c r="N94" s="23"/>
      <c r="O94" s="23"/>
      <c r="P94" s="30"/>
      <c r="Q94" s="30"/>
      <c r="U94" s="3"/>
      <c r="V94" s="3"/>
      <c r="W94" s="3"/>
      <c r="X94" s="3"/>
      <c r="Y94" s="3"/>
      <c r="Z94" s="3"/>
    </row>
    <row r="95" ht="16.5" customHeight="1">
      <c r="A95" s="25">
        <v>46266.0</v>
      </c>
      <c r="B95" s="74">
        <f t="shared" si="10"/>
        <v>46266</v>
      </c>
      <c r="C95" s="27"/>
      <c r="D95" s="34"/>
      <c r="E95" s="3">
        <v>866.0</v>
      </c>
      <c r="F95" s="3">
        <f t="shared" si="11"/>
        <v>4326</v>
      </c>
      <c r="G95" s="9">
        <f t="shared" si="9"/>
        <v>5255</v>
      </c>
      <c r="H95" s="42"/>
      <c r="I95" s="3"/>
      <c r="J95" s="30"/>
      <c r="K95" s="30"/>
      <c r="L95" s="30"/>
      <c r="M95" s="22"/>
      <c r="N95" s="23"/>
      <c r="O95" s="23"/>
      <c r="P95" s="30"/>
      <c r="Q95" s="30"/>
      <c r="U95" s="3"/>
      <c r="V95" s="3"/>
      <c r="W95" s="3"/>
      <c r="X95" s="3"/>
      <c r="Y95" s="3"/>
      <c r="Z95" s="3"/>
    </row>
    <row r="96" ht="16.5" customHeight="1">
      <c r="A96" s="25">
        <v>46267.0</v>
      </c>
      <c r="B96" s="74">
        <f t="shared" si="10"/>
        <v>46267</v>
      </c>
      <c r="C96" s="27"/>
      <c r="D96" s="34"/>
      <c r="E96" s="3">
        <v>845.0</v>
      </c>
      <c r="F96" s="3">
        <f t="shared" si="11"/>
        <v>5171</v>
      </c>
      <c r="G96" s="9">
        <f t="shared" si="9"/>
        <v>4410</v>
      </c>
      <c r="H96" s="42"/>
      <c r="I96" s="3"/>
      <c r="J96" s="30"/>
      <c r="K96" s="30"/>
      <c r="L96" s="30"/>
      <c r="M96" s="22"/>
      <c r="N96" s="23"/>
      <c r="O96" s="23"/>
      <c r="P96" s="30"/>
      <c r="Q96" s="30"/>
      <c r="R96" s="30"/>
      <c r="S96" s="3"/>
      <c r="T96" s="3"/>
      <c r="U96" s="3"/>
      <c r="V96" s="3"/>
      <c r="W96" s="3"/>
      <c r="X96" s="3"/>
      <c r="Y96" s="3"/>
      <c r="Z96" s="3"/>
    </row>
    <row r="97" ht="16.5" customHeight="1">
      <c r="A97" s="25">
        <v>46268.0</v>
      </c>
      <c r="B97" s="74">
        <f t="shared" si="10"/>
        <v>46268</v>
      </c>
      <c r="C97" s="27"/>
      <c r="D97" s="34"/>
      <c r="E97" s="3">
        <v>877.0</v>
      </c>
      <c r="F97" s="3">
        <f t="shared" si="11"/>
        <v>6048</v>
      </c>
      <c r="G97" s="9">
        <f t="shared" si="9"/>
        <v>3533</v>
      </c>
      <c r="H97" s="42"/>
      <c r="I97" s="3"/>
      <c r="J97" s="30"/>
      <c r="K97" s="30"/>
      <c r="L97" s="30"/>
      <c r="M97" s="22"/>
      <c r="N97" s="23"/>
      <c r="O97" s="23"/>
      <c r="P97" s="30"/>
      <c r="Q97" s="30"/>
      <c r="R97" s="30"/>
      <c r="S97" s="3"/>
      <c r="T97" s="3"/>
      <c r="U97" s="3"/>
      <c r="V97" s="3"/>
      <c r="W97" s="3"/>
      <c r="X97" s="3"/>
      <c r="Y97" s="3"/>
      <c r="Z97" s="3"/>
    </row>
    <row r="98" ht="16.5" customHeight="1">
      <c r="A98" s="25">
        <v>46269.0</v>
      </c>
      <c r="B98" s="74">
        <f t="shared" si="10"/>
        <v>46269</v>
      </c>
      <c r="C98" s="27"/>
      <c r="D98" s="34"/>
      <c r="E98" s="3">
        <v>855.0</v>
      </c>
      <c r="F98" s="3">
        <f t="shared" si="11"/>
        <v>6903</v>
      </c>
      <c r="G98" s="9">
        <f t="shared" si="9"/>
        <v>2678</v>
      </c>
      <c r="H98" s="42"/>
      <c r="I98" s="3"/>
      <c r="J98" s="30"/>
      <c r="K98" s="30"/>
      <c r="L98" s="30"/>
      <c r="M98" s="22"/>
      <c r="N98" s="23"/>
      <c r="O98" s="23"/>
      <c r="P98" s="30"/>
      <c r="Q98" s="30"/>
      <c r="R98" s="30"/>
      <c r="S98" s="3"/>
      <c r="T98" s="3"/>
      <c r="U98" s="3"/>
      <c r="V98" s="3"/>
      <c r="W98" s="3"/>
      <c r="X98" s="3"/>
      <c r="Y98" s="3"/>
      <c r="Z98" s="3"/>
    </row>
    <row r="99" ht="16.5" customHeight="1">
      <c r="A99" s="25">
        <v>46270.0</v>
      </c>
      <c r="B99" s="74">
        <f t="shared" si="10"/>
        <v>46270</v>
      </c>
      <c r="C99" s="27"/>
      <c r="D99" s="34"/>
      <c r="E99" s="3">
        <v>876.0</v>
      </c>
      <c r="F99" s="3">
        <f t="shared" si="11"/>
        <v>7779</v>
      </c>
      <c r="G99" s="9">
        <f t="shared" si="9"/>
        <v>1802</v>
      </c>
      <c r="H99" s="42"/>
      <c r="I99" s="3"/>
      <c r="J99" s="30"/>
      <c r="K99" s="30"/>
      <c r="L99" s="30"/>
      <c r="M99" s="22"/>
      <c r="N99" s="23"/>
      <c r="O99" s="23"/>
      <c r="P99" s="30"/>
      <c r="Q99" s="30"/>
      <c r="R99" s="30"/>
      <c r="S99" s="3"/>
      <c r="T99" s="3"/>
      <c r="U99" s="3"/>
      <c r="V99" s="3"/>
      <c r="W99" s="3"/>
      <c r="X99" s="3"/>
      <c r="Y99" s="3"/>
      <c r="Z99" s="3"/>
    </row>
    <row r="100" ht="16.5" customHeight="1">
      <c r="A100" s="25">
        <v>46271.0</v>
      </c>
      <c r="B100" s="74">
        <f t="shared" si="10"/>
        <v>46271</v>
      </c>
      <c r="C100" s="27"/>
      <c r="D100" s="34"/>
      <c r="E100" s="3">
        <v>878.0</v>
      </c>
      <c r="F100" s="3">
        <f t="shared" si="11"/>
        <v>8657</v>
      </c>
      <c r="G100" s="9">
        <f t="shared" si="9"/>
        <v>924</v>
      </c>
      <c r="H100" s="42"/>
      <c r="I100" s="3"/>
      <c r="J100" s="30"/>
      <c r="K100" s="30"/>
      <c r="L100" s="30"/>
      <c r="M100" s="22"/>
      <c r="N100" s="23"/>
      <c r="O100" s="23"/>
      <c r="P100" s="30"/>
      <c r="Q100" s="30"/>
      <c r="R100" s="30"/>
      <c r="S100" s="3"/>
      <c r="T100" s="3"/>
      <c r="U100" s="3"/>
      <c r="V100" s="3"/>
      <c r="W100" s="3"/>
      <c r="X100" s="3"/>
      <c r="Y100" s="3"/>
      <c r="Z100" s="3"/>
    </row>
    <row r="101" ht="16.5" customHeight="1">
      <c r="A101" s="25">
        <v>46272.0</v>
      </c>
      <c r="B101" s="74">
        <f t="shared" si="10"/>
        <v>46272</v>
      </c>
      <c r="C101" s="27"/>
      <c r="D101" s="34"/>
      <c r="E101" s="3">
        <v>423.0</v>
      </c>
      <c r="F101" s="3">
        <f t="shared" si="11"/>
        <v>9080</v>
      </c>
      <c r="G101" s="9">
        <f t="shared" si="9"/>
        <v>501</v>
      </c>
      <c r="H101" s="42"/>
      <c r="I101" s="3"/>
      <c r="J101" s="30"/>
      <c r="K101" s="30"/>
      <c r="L101" s="30"/>
      <c r="M101" s="22"/>
      <c r="N101" s="23"/>
      <c r="O101" s="23"/>
      <c r="P101" s="30"/>
      <c r="Q101" s="30"/>
      <c r="R101" s="30"/>
      <c r="S101" s="3"/>
      <c r="T101" s="3"/>
      <c r="U101" s="3"/>
      <c r="V101" s="3"/>
      <c r="W101" s="3"/>
      <c r="X101" s="3"/>
      <c r="Y101" s="3"/>
      <c r="Z101" s="3"/>
    </row>
    <row r="102" ht="16.5" customHeight="1">
      <c r="A102" s="25">
        <v>46273.0</v>
      </c>
      <c r="B102" s="74">
        <f t="shared" si="10"/>
        <v>46273</v>
      </c>
      <c r="C102" s="27"/>
      <c r="D102" s="34"/>
      <c r="E102" s="3">
        <v>39.0</v>
      </c>
      <c r="F102" s="3">
        <f t="shared" si="11"/>
        <v>9119</v>
      </c>
      <c r="G102" s="9">
        <f t="shared" si="9"/>
        <v>462</v>
      </c>
      <c r="H102" s="42" t="s">
        <v>1576</v>
      </c>
      <c r="I102" s="3"/>
      <c r="J102" s="30"/>
      <c r="K102" s="30"/>
      <c r="L102" s="30"/>
      <c r="M102" s="22"/>
      <c r="N102" s="23"/>
      <c r="O102" s="23"/>
      <c r="P102" s="30"/>
      <c r="Q102" s="30"/>
      <c r="R102" s="30"/>
      <c r="S102" s="3"/>
      <c r="T102" s="3"/>
      <c r="U102" s="3"/>
      <c r="V102" s="3"/>
      <c r="W102" s="3"/>
      <c r="X102" s="3"/>
      <c r="Y102" s="3"/>
      <c r="Z102" s="3"/>
    </row>
    <row r="103" ht="16.5" customHeight="1">
      <c r="A103" s="25"/>
      <c r="B103" s="1"/>
      <c r="C103" s="27" t="s">
        <v>1972</v>
      </c>
      <c r="D103" s="3">
        <f>I105</f>
        <v>6000</v>
      </c>
      <c r="E103" s="3">
        <v>366.0</v>
      </c>
      <c r="F103" s="3">
        <f>E103</f>
        <v>366</v>
      </c>
      <c r="G103" s="9">
        <f t="shared" ref="G103:G117" si="12">$D$103-F103</f>
        <v>5634</v>
      </c>
      <c r="H103" s="42">
        <v>46240.0</v>
      </c>
      <c r="I103" s="3">
        <v>15000.0</v>
      </c>
      <c r="J103" s="30" t="s">
        <v>1973</v>
      </c>
      <c r="K103" s="59">
        <v>46227.0</v>
      </c>
      <c r="L103" s="30" t="s">
        <v>1974</v>
      </c>
      <c r="M103" s="37" t="s">
        <v>2052</v>
      </c>
      <c r="Q103" s="40" t="s">
        <v>236</v>
      </c>
      <c r="R103" s="40" t="s">
        <v>1709</v>
      </c>
      <c r="T103" s="3"/>
      <c r="U103" s="3"/>
      <c r="V103" s="3"/>
      <c r="W103" s="3"/>
      <c r="X103" s="3"/>
      <c r="Y103" s="3"/>
      <c r="Z103" s="3"/>
    </row>
    <row r="104" ht="16.5" customHeight="1">
      <c r="A104" s="25">
        <v>46274.0</v>
      </c>
      <c r="B104" s="74">
        <f t="shared" ref="B104:B117" si="13">A104</f>
        <v>46274</v>
      </c>
      <c r="C104" s="27"/>
      <c r="D104" s="34"/>
      <c r="E104" s="3">
        <v>501.0</v>
      </c>
      <c r="F104" s="3">
        <f t="shared" ref="F104:F117" si="14">F103+E104</f>
        <v>867</v>
      </c>
      <c r="G104" s="9">
        <f t="shared" si="12"/>
        <v>5133</v>
      </c>
      <c r="H104" s="42" t="s">
        <v>1978</v>
      </c>
      <c r="I104" s="14">
        <v>9000.0</v>
      </c>
      <c r="M104" s="37"/>
      <c r="V104" s="3"/>
      <c r="W104" s="3"/>
      <c r="X104" s="3"/>
      <c r="Y104" s="3"/>
      <c r="Z104" s="3"/>
    </row>
    <row r="105" ht="16.5" customHeight="1">
      <c r="A105" s="25">
        <v>46275.0</v>
      </c>
      <c r="B105" s="74">
        <f t="shared" si="13"/>
        <v>46275</v>
      </c>
      <c r="C105" s="27"/>
      <c r="D105" s="34"/>
      <c r="E105" s="3">
        <v>502.0</v>
      </c>
      <c r="F105" s="3">
        <f t="shared" si="14"/>
        <v>1369</v>
      </c>
      <c r="G105" s="9">
        <f t="shared" si="12"/>
        <v>4631</v>
      </c>
      <c r="H105" s="42" t="s">
        <v>1801</v>
      </c>
      <c r="I105" s="14">
        <v>6000.0</v>
      </c>
      <c r="M105" s="37"/>
      <c r="V105" s="3"/>
      <c r="W105" s="3"/>
      <c r="X105" s="3"/>
      <c r="Y105" s="3"/>
      <c r="Z105" s="3"/>
    </row>
    <row r="106" ht="16.5" customHeight="1">
      <c r="A106" s="25">
        <v>46276.0</v>
      </c>
      <c r="B106" s="74">
        <f t="shared" si="13"/>
        <v>46276</v>
      </c>
      <c r="C106" s="27"/>
      <c r="D106" s="34"/>
      <c r="E106" s="3">
        <v>500.0</v>
      </c>
      <c r="F106" s="3">
        <f t="shared" si="14"/>
        <v>1869</v>
      </c>
      <c r="G106" s="9">
        <f t="shared" si="12"/>
        <v>4131</v>
      </c>
      <c r="M106" s="37"/>
      <c r="V106" s="3"/>
      <c r="W106" s="3"/>
      <c r="X106" s="3"/>
      <c r="Y106" s="3"/>
      <c r="Z106" s="3"/>
    </row>
    <row r="107" ht="16.5" customHeight="1">
      <c r="A107" s="25">
        <v>46277.0</v>
      </c>
      <c r="B107" s="74">
        <f t="shared" si="13"/>
        <v>46277</v>
      </c>
      <c r="C107" s="27"/>
      <c r="D107" s="34"/>
      <c r="E107" s="3">
        <v>308.0</v>
      </c>
      <c r="F107" s="3">
        <f t="shared" si="14"/>
        <v>2177</v>
      </c>
      <c r="G107" s="9">
        <f t="shared" si="12"/>
        <v>3823</v>
      </c>
      <c r="M107" s="37"/>
      <c r="V107" s="3"/>
      <c r="W107" s="3"/>
      <c r="X107" s="3"/>
      <c r="Y107" s="3"/>
      <c r="Z107" s="3"/>
    </row>
    <row r="108" ht="16.5" customHeight="1">
      <c r="A108" s="25">
        <v>46278.0</v>
      </c>
      <c r="B108" s="74">
        <f t="shared" si="13"/>
        <v>46278</v>
      </c>
      <c r="C108" s="27"/>
      <c r="D108" s="34"/>
      <c r="E108" s="3">
        <v>0.0</v>
      </c>
      <c r="F108" s="3">
        <f t="shared" si="14"/>
        <v>2177</v>
      </c>
      <c r="G108" s="9">
        <f t="shared" si="12"/>
        <v>3823</v>
      </c>
      <c r="M108" s="37"/>
      <c r="V108" s="3"/>
      <c r="W108" s="3"/>
      <c r="X108" s="3"/>
      <c r="Y108" s="3"/>
      <c r="Z108" s="3"/>
    </row>
    <row r="109" ht="16.5" customHeight="1">
      <c r="A109" s="25">
        <v>46279.0</v>
      </c>
      <c r="B109" s="74">
        <f t="shared" si="13"/>
        <v>46279</v>
      </c>
      <c r="C109" s="27"/>
      <c r="D109" s="34"/>
      <c r="E109" s="3">
        <v>168.0</v>
      </c>
      <c r="F109" s="3">
        <f t="shared" si="14"/>
        <v>2345</v>
      </c>
      <c r="G109" s="9">
        <f t="shared" si="12"/>
        <v>3655</v>
      </c>
      <c r="M109" s="37"/>
      <c r="V109" s="3"/>
      <c r="W109" s="3"/>
      <c r="X109" s="3"/>
      <c r="Y109" s="3"/>
      <c r="Z109" s="3"/>
    </row>
    <row r="110" ht="16.5" customHeight="1">
      <c r="A110" s="25">
        <v>46280.0</v>
      </c>
      <c r="B110" s="74">
        <f t="shared" si="13"/>
        <v>46280</v>
      </c>
      <c r="C110" s="27"/>
      <c r="D110" s="34"/>
      <c r="E110" s="3">
        <v>414.0</v>
      </c>
      <c r="F110" s="3">
        <f t="shared" si="14"/>
        <v>2759</v>
      </c>
      <c r="G110" s="9">
        <f t="shared" si="12"/>
        <v>3241</v>
      </c>
      <c r="M110" s="37"/>
      <c r="U110" s="3"/>
      <c r="V110" s="3"/>
      <c r="W110" s="3"/>
      <c r="X110" s="3"/>
      <c r="Y110" s="3"/>
      <c r="Z110" s="3"/>
    </row>
    <row r="111" ht="16.5" customHeight="1">
      <c r="A111" s="25">
        <v>46281.0</v>
      </c>
      <c r="B111" s="74">
        <f t="shared" si="13"/>
        <v>46281</v>
      </c>
      <c r="C111" s="27"/>
      <c r="D111" s="27"/>
      <c r="E111" s="34">
        <v>500.0</v>
      </c>
      <c r="F111" s="3">
        <f t="shared" si="14"/>
        <v>3259</v>
      </c>
      <c r="G111" s="9">
        <f t="shared" si="12"/>
        <v>2741</v>
      </c>
      <c r="H111" s="42"/>
      <c r="U111" s="3"/>
      <c r="V111" s="3"/>
      <c r="W111" s="3"/>
      <c r="X111" s="3"/>
      <c r="Y111" s="3"/>
      <c r="Z111" s="3"/>
    </row>
    <row r="112" ht="16.5" customHeight="1">
      <c r="A112" s="25">
        <v>46282.0</v>
      </c>
      <c r="B112" s="74">
        <f t="shared" si="13"/>
        <v>46282</v>
      </c>
      <c r="C112" s="27"/>
      <c r="D112" s="27"/>
      <c r="E112" s="34">
        <v>500.0</v>
      </c>
      <c r="F112" s="3">
        <f t="shared" si="14"/>
        <v>3759</v>
      </c>
      <c r="G112" s="9">
        <f t="shared" si="12"/>
        <v>2241</v>
      </c>
      <c r="H112" s="42"/>
      <c r="U112" s="3"/>
      <c r="V112" s="3"/>
      <c r="W112" s="3"/>
      <c r="X112" s="3"/>
      <c r="Y112" s="3"/>
      <c r="Z112" s="3"/>
    </row>
    <row r="113" ht="16.5" customHeight="1">
      <c r="A113" s="25">
        <v>46283.0</v>
      </c>
      <c r="B113" s="74">
        <f t="shared" si="13"/>
        <v>46283</v>
      </c>
      <c r="C113" s="27"/>
      <c r="D113" s="3"/>
      <c r="E113" s="34">
        <v>500.0</v>
      </c>
      <c r="F113" s="3">
        <f t="shared" si="14"/>
        <v>4259</v>
      </c>
      <c r="G113" s="9">
        <f t="shared" si="12"/>
        <v>1741</v>
      </c>
      <c r="H113" s="42"/>
      <c r="I113" s="3"/>
      <c r="J113" s="30"/>
      <c r="K113" s="30"/>
      <c r="L113" s="30"/>
      <c r="M113" s="22"/>
      <c r="N113" s="23"/>
      <c r="O113" s="23"/>
      <c r="P113" s="30"/>
      <c r="Q113" s="30"/>
      <c r="R113" s="30"/>
      <c r="U113" s="3"/>
      <c r="V113" s="3"/>
      <c r="W113" s="3"/>
      <c r="X113" s="3"/>
      <c r="Y113" s="3"/>
      <c r="Z113" s="3"/>
    </row>
    <row r="114" ht="16.5" customHeight="1">
      <c r="A114" s="25">
        <v>46284.0</v>
      </c>
      <c r="B114" s="74">
        <f t="shared" si="13"/>
        <v>46284</v>
      </c>
      <c r="C114" s="27"/>
      <c r="D114" s="3"/>
      <c r="E114" s="34">
        <v>500.0</v>
      </c>
      <c r="F114" s="3">
        <f t="shared" si="14"/>
        <v>4759</v>
      </c>
      <c r="G114" s="9">
        <f t="shared" si="12"/>
        <v>1241</v>
      </c>
      <c r="H114" s="42"/>
      <c r="I114" s="3"/>
      <c r="J114" s="30"/>
      <c r="K114" s="30"/>
      <c r="L114" s="30"/>
      <c r="M114" s="22"/>
      <c r="N114" s="23"/>
      <c r="O114" s="23"/>
      <c r="P114" s="30"/>
      <c r="Q114" s="30"/>
      <c r="R114" s="30"/>
      <c r="U114" s="3"/>
      <c r="V114" s="3"/>
      <c r="W114" s="3"/>
      <c r="X114" s="3"/>
      <c r="Y114" s="3"/>
      <c r="Z114" s="3"/>
    </row>
    <row r="115" ht="16.5" customHeight="1">
      <c r="A115" s="25">
        <v>46285.0</v>
      </c>
      <c r="B115" s="74">
        <f t="shared" si="13"/>
        <v>46285</v>
      </c>
      <c r="C115" s="27"/>
      <c r="D115" s="3"/>
      <c r="E115" s="34">
        <v>500.0</v>
      </c>
      <c r="F115" s="3">
        <f t="shared" si="14"/>
        <v>5259</v>
      </c>
      <c r="G115" s="9">
        <f t="shared" si="12"/>
        <v>741</v>
      </c>
      <c r="H115" s="42"/>
      <c r="I115" s="3"/>
      <c r="J115" s="30"/>
      <c r="K115" s="30"/>
      <c r="L115" s="30"/>
      <c r="M115" s="22"/>
      <c r="N115" s="23"/>
      <c r="O115" s="23"/>
      <c r="P115" s="30"/>
      <c r="Q115" s="30"/>
      <c r="R115" s="30"/>
      <c r="S115" s="3"/>
      <c r="U115" s="3"/>
      <c r="V115" s="3"/>
      <c r="W115" s="3"/>
      <c r="X115" s="3"/>
      <c r="Y115" s="3"/>
      <c r="Z115" s="3"/>
    </row>
    <row r="116" ht="16.5" customHeight="1">
      <c r="A116" s="25">
        <v>46286.0</v>
      </c>
      <c r="B116" s="74">
        <f t="shared" si="13"/>
        <v>46286</v>
      </c>
      <c r="C116" s="27"/>
      <c r="D116" s="3"/>
      <c r="E116" s="34">
        <v>500.0</v>
      </c>
      <c r="F116" s="3">
        <f t="shared" si="14"/>
        <v>5759</v>
      </c>
      <c r="G116" s="9">
        <f t="shared" si="12"/>
        <v>241</v>
      </c>
      <c r="H116" s="42"/>
      <c r="I116" s="3"/>
      <c r="J116" s="30"/>
      <c r="K116" s="30"/>
      <c r="L116" s="30"/>
      <c r="M116" s="22"/>
      <c r="N116" s="23"/>
      <c r="O116" s="23"/>
      <c r="P116" s="30"/>
      <c r="Q116" s="30"/>
      <c r="R116" s="30"/>
      <c r="S116" s="3"/>
      <c r="U116" s="3"/>
      <c r="V116" s="3"/>
      <c r="W116" s="3"/>
      <c r="X116" s="3"/>
      <c r="Y116" s="3"/>
      <c r="Z116" s="3"/>
    </row>
    <row r="117" ht="16.5" customHeight="1">
      <c r="A117" s="25">
        <v>46287.0</v>
      </c>
      <c r="B117" s="74">
        <f t="shared" si="13"/>
        <v>46287</v>
      </c>
      <c r="C117" s="27"/>
      <c r="D117" s="3"/>
      <c r="E117" s="34">
        <v>500.0</v>
      </c>
      <c r="F117" s="3">
        <f t="shared" si="14"/>
        <v>6259</v>
      </c>
      <c r="G117" s="9">
        <f t="shared" si="12"/>
        <v>-259</v>
      </c>
      <c r="H117" s="42"/>
      <c r="I117" s="3"/>
      <c r="J117" s="30"/>
      <c r="K117" s="30"/>
      <c r="L117" s="30"/>
      <c r="M117" s="22"/>
      <c r="N117" s="23"/>
      <c r="O117" s="23"/>
      <c r="P117" s="30"/>
      <c r="Q117" s="30"/>
      <c r="R117" s="30"/>
      <c r="S117" s="3"/>
      <c r="U117" s="3"/>
      <c r="V117" s="3"/>
      <c r="W117" s="3"/>
      <c r="X117" s="3"/>
      <c r="Y117" s="3"/>
      <c r="Z117" s="3"/>
    </row>
    <row r="118" ht="16.5" customHeight="1">
      <c r="A118" s="25"/>
      <c r="B118" s="1"/>
      <c r="C118" s="27" t="s">
        <v>1972</v>
      </c>
      <c r="D118" s="3">
        <f>I120</f>
        <v>5000</v>
      </c>
      <c r="E118" s="34">
        <v>300.0</v>
      </c>
      <c r="F118" s="3">
        <f>E118</f>
        <v>300</v>
      </c>
      <c r="G118" s="9">
        <f t="shared" ref="G118:G128" si="15">$D$118-F118</f>
        <v>4700</v>
      </c>
      <c r="H118" s="42">
        <v>46240.0</v>
      </c>
      <c r="I118" s="3">
        <v>10000.0</v>
      </c>
      <c r="J118" s="30" t="s">
        <v>1973</v>
      </c>
      <c r="K118" s="59">
        <v>46239.0</v>
      </c>
      <c r="L118" s="30" t="s">
        <v>1974</v>
      </c>
      <c r="M118" s="37" t="s">
        <v>2053</v>
      </c>
      <c r="Q118" s="40" t="s">
        <v>517</v>
      </c>
      <c r="R118" s="40" t="s">
        <v>1709</v>
      </c>
      <c r="S118" s="3"/>
      <c r="U118" s="3"/>
      <c r="V118" s="3"/>
      <c r="W118" s="3"/>
      <c r="X118" s="3"/>
      <c r="Y118" s="3"/>
      <c r="Z118" s="3"/>
    </row>
    <row r="119" ht="16.5" customHeight="1">
      <c r="A119" s="25">
        <v>46288.0</v>
      </c>
      <c r="B119" s="74">
        <f t="shared" ref="B119:B136" si="16">A119</f>
        <v>46288</v>
      </c>
      <c r="C119" s="27"/>
      <c r="D119" s="34"/>
      <c r="E119" s="34">
        <v>500.0</v>
      </c>
      <c r="F119" s="3">
        <f t="shared" ref="F119:F128" si="17">F118+E119</f>
        <v>800</v>
      </c>
      <c r="G119" s="9">
        <f t="shared" si="15"/>
        <v>4200</v>
      </c>
      <c r="H119" s="42" t="s">
        <v>1978</v>
      </c>
      <c r="I119" s="14">
        <v>5000.0</v>
      </c>
      <c r="M119" s="37"/>
      <c r="S119" s="3"/>
      <c r="U119" s="3"/>
      <c r="V119" s="3"/>
      <c r="W119" s="3"/>
      <c r="X119" s="3"/>
      <c r="Y119" s="3"/>
      <c r="Z119" s="3"/>
    </row>
    <row r="120" ht="16.5" customHeight="1">
      <c r="A120" s="25">
        <v>46289.0</v>
      </c>
      <c r="B120" s="74">
        <f t="shared" si="16"/>
        <v>46289</v>
      </c>
      <c r="C120" s="27"/>
      <c r="D120" s="34"/>
      <c r="E120" s="34">
        <v>500.0</v>
      </c>
      <c r="F120" s="3">
        <f t="shared" si="17"/>
        <v>1300</v>
      </c>
      <c r="G120" s="9">
        <f t="shared" si="15"/>
        <v>3700</v>
      </c>
      <c r="H120" s="42" t="s">
        <v>1977</v>
      </c>
      <c r="I120" s="14">
        <v>5000.0</v>
      </c>
      <c r="M120" s="37"/>
      <c r="S120" s="3"/>
      <c r="T120" s="3"/>
      <c r="U120" s="3"/>
      <c r="V120" s="3"/>
      <c r="W120" s="3"/>
      <c r="X120" s="3"/>
      <c r="Y120" s="3"/>
      <c r="Z120" s="3"/>
    </row>
    <row r="121" ht="16.5" customHeight="1">
      <c r="A121" s="52">
        <v>46290.0</v>
      </c>
      <c r="B121" s="53">
        <f t="shared" si="16"/>
        <v>46290</v>
      </c>
      <c r="C121" s="27"/>
      <c r="D121" s="34"/>
      <c r="E121" s="34">
        <v>500.0</v>
      </c>
      <c r="F121" s="3">
        <f t="shared" si="17"/>
        <v>1800</v>
      </c>
      <c r="G121" s="9">
        <f t="shared" si="15"/>
        <v>3200</v>
      </c>
      <c r="M121" s="37"/>
      <c r="S121" s="3"/>
      <c r="T121" s="3"/>
      <c r="U121" s="3"/>
      <c r="V121" s="3"/>
      <c r="W121" s="3"/>
      <c r="X121" s="3"/>
      <c r="Y121" s="3"/>
      <c r="Z121" s="3"/>
    </row>
    <row r="122" ht="16.5" customHeight="1">
      <c r="A122" s="52">
        <v>46291.0</v>
      </c>
      <c r="B122" s="53">
        <f t="shared" si="16"/>
        <v>46291</v>
      </c>
      <c r="C122" s="27"/>
      <c r="D122" s="34"/>
      <c r="E122" s="34">
        <v>500.0</v>
      </c>
      <c r="F122" s="3">
        <f t="shared" si="17"/>
        <v>2300</v>
      </c>
      <c r="G122" s="9">
        <f t="shared" si="15"/>
        <v>2700</v>
      </c>
      <c r="M122" s="37"/>
      <c r="S122" s="3"/>
      <c r="T122" s="3"/>
      <c r="U122" s="3"/>
      <c r="V122" s="3"/>
      <c r="W122" s="3"/>
      <c r="X122" s="3"/>
      <c r="Y122" s="3"/>
      <c r="Z122" s="3"/>
    </row>
    <row r="123" ht="16.5" customHeight="1">
      <c r="A123" s="52">
        <v>46292.0</v>
      </c>
      <c r="B123" s="53">
        <f t="shared" si="16"/>
        <v>46292</v>
      </c>
      <c r="C123" s="27"/>
      <c r="D123" s="34"/>
      <c r="E123" s="34">
        <v>500.0</v>
      </c>
      <c r="F123" s="3">
        <f t="shared" si="17"/>
        <v>2800</v>
      </c>
      <c r="G123" s="9">
        <f t="shared" si="15"/>
        <v>2200</v>
      </c>
      <c r="M123" s="37"/>
      <c r="S123" s="3"/>
      <c r="T123" s="3"/>
      <c r="U123" s="3"/>
      <c r="V123" s="3"/>
      <c r="W123" s="3"/>
      <c r="X123" s="3"/>
      <c r="Y123" s="3"/>
      <c r="Z123" s="3"/>
    </row>
    <row r="124" ht="16.5" customHeight="1">
      <c r="A124" s="52">
        <v>46293.0</v>
      </c>
      <c r="B124" s="53">
        <f t="shared" si="16"/>
        <v>46293</v>
      </c>
      <c r="C124" s="27"/>
      <c r="D124" s="34"/>
      <c r="E124" s="34">
        <v>500.0</v>
      </c>
      <c r="F124" s="3">
        <f t="shared" si="17"/>
        <v>3300</v>
      </c>
      <c r="G124" s="9">
        <f t="shared" si="15"/>
        <v>1700</v>
      </c>
      <c r="M124" s="37"/>
      <c r="S124" s="3"/>
      <c r="T124" s="3"/>
      <c r="U124" s="3"/>
      <c r="V124" s="3"/>
      <c r="W124" s="3"/>
      <c r="X124" s="3"/>
      <c r="Y124" s="3"/>
      <c r="Z124" s="3"/>
    </row>
    <row r="125" ht="16.5" customHeight="1">
      <c r="A125" s="25">
        <v>46294.0</v>
      </c>
      <c r="B125" s="74">
        <f t="shared" si="16"/>
        <v>46294</v>
      </c>
      <c r="C125" s="27"/>
      <c r="D125" s="34"/>
      <c r="E125" s="34">
        <v>500.0</v>
      </c>
      <c r="F125" s="3">
        <f t="shared" si="17"/>
        <v>3800</v>
      </c>
      <c r="G125" s="9">
        <f t="shared" si="15"/>
        <v>1200</v>
      </c>
      <c r="M125" s="37"/>
      <c r="S125" s="3"/>
      <c r="T125" s="3"/>
      <c r="U125" s="3"/>
      <c r="V125" s="3"/>
      <c r="W125" s="3"/>
      <c r="X125" s="3"/>
      <c r="Y125" s="3"/>
      <c r="Z125" s="3"/>
    </row>
    <row r="126" ht="16.5" customHeight="1">
      <c r="A126" s="25">
        <v>46295.0</v>
      </c>
      <c r="B126" s="74">
        <f t="shared" si="16"/>
        <v>46295</v>
      </c>
      <c r="C126" s="27"/>
      <c r="D126" s="3"/>
      <c r="E126" s="34">
        <v>500.0</v>
      </c>
      <c r="F126" s="3">
        <f t="shared" si="17"/>
        <v>4300</v>
      </c>
      <c r="G126" s="9">
        <f t="shared" si="15"/>
        <v>700</v>
      </c>
      <c r="H126" s="42"/>
      <c r="I126" s="3"/>
      <c r="J126" s="30"/>
      <c r="K126" s="30"/>
      <c r="L126" s="30"/>
      <c r="M126" s="22"/>
      <c r="N126" s="23"/>
      <c r="O126" s="23"/>
      <c r="P126" s="30"/>
      <c r="Q126" s="30"/>
      <c r="R126" s="30"/>
      <c r="S126" s="3"/>
      <c r="T126" s="3"/>
      <c r="U126" s="3"/>
      <c r="V126" s="3"/>
      <c r="W126" s="3"/>
      <c r="X126" s="3"/>
      <c r="Y126" s="3"/>
      <c r="Z126" s="3"/>
    </row>
    <row r="127" ht="16.5" customHeight="1">
      <c r="A127" s="25">
        <v>46296.0</v>
      </c>
      <c r="B127" s="74">
        <f t="shared" si="16"/>
        <v>46296</v>
      </c>
      <c r="C127" s="27"/>
      <c r="D127" s="3"/>
      <c r="E127" s="34">
        <v>500.0</v>
      </c>
      <c r="F127" s="3">
        <f t="shared" si="17"/>
        <v>4800</v>
      </c>
      <c r="G127" s="9">
        <f t="shared" si="15"/>
        <v>200</v>
      </c>
      <c r="H127" s="42"/>
      <c r="I127" s="3"/>
      <c r="J127" s="30"/>
      <c r="K127" s="30"/>
      <c r="L127" s="30"/>
      <c r="M127" s="22"/>
      <c r="N127" s="23"/>
      <c r="O127" s="23"/>
      <c r="P127" s="30"/>
      <c r="Q127" s="30"/>
      <c r="R127" s="30"/>
      <c r="S127" s="3"/>
      <c r="T127" s="3"/>
      <c r="U127" s="3"/>
      <c r="V127" s="3"/>
      <c r="W127" s="3"/>
      <c r="X127" s="3"/>
      <c r="Y127" s="3"/>
      <c r="Z127" s="3"/>
    </row>
    <row r="128" ht="16.5" customHeight="1">
      <c r="A128" s="25">
        <v>46297.0</v>
      </c>
      <c r="B128" s="74">
        <f t="shared" si="16"/>
        <v>46297</v>
      </c>
      <c r="C128" s="27"/>
      <c r="D128" s="3"/>
      <c r="E128" s="34">
        <v>500.0</v>
      </c>
      <c r="F128" s="3">
        <f t="shared" si="17"/>
        <v>5300</v>
      </c>
      <c r="G128" s="9">
        <f t="shared" si="15"/>
        <v>-300</v>
      </c>
      <c r="H128" s="42"/>
      <c r="I128" s="3"/>
      <c r="J128" s="30"/>
      <c r="K128" s="30"/>
      <c r="L128" s="30"/>
      <c r="M128" s="22"/>
      <c r="N128" s="23"/>
      <c r="O128" s="23"/>
      <c r="P128" s="30"/>
      <c r="Q128" s="30"/>
      <c r="R128" s="30"/>
      <c r="S128" s="3"/>
      <c r="T128" s="3"/>
      <c r="U128" s="3"/>
      <c r="V128" s="3"/>
      <c r="W128" s="3"/>
      <c r="X128" s="3"/>
      <c r="Y128" s="3"/>
      <c r="Z128" s="3"/>
    </row>
    <row r="129" ht="16.5" customHeight="1">
      <c r="A129" s="25">
        <v>46298.0</v>
      </c>
      <c r="B129" s="74">
        <f t="shared" si="16"/>
        <v>46298</v>
      </c>
      <c r="C129" s="27" t="s">
        <v>1972</v>
      </c>
      <c r="D129" s="3">
        <v>600.0</v>
      </c>
      <c r="E129" s="34">
        <v>600.0</v>
      </c>
      <c r="F129" s="3">
        <f t="shared" ref="F129:F131" si="18">E129</f>
        <v>600</v>
      </c>
      <c r="G129" s="9">
        <f>$D$129-F129</f>
        <v>0</v>
      </c>
      <c r="H129" s="42">
        <v>46258.0</v>
      </c>
      <c r="I129" s="3">
        <v>600.0</v>
      </c>
      <c r="J129" s="30" t="s">
        <v>1973</v>
      </c>
      <c r="K129" s="31">
        <v>46244.0</v>
      </c>
      <c r="L129" s="30" t="s">
        <v>1974</v>
      </c>
      <c r="M129" s="37" t="s">
        <v>2054</v>
      </c>
      <c r="Q129" s="23" t="s">
        <v>621</v>
      </c>
      <c r="R129" s="40" t="s">
        <v>1709</v>
      </c>
      <c r="S129" s="3"/>
      <c r="T129" s="3"/>
      <c r="U129" s="3"/>
      <c r="V129" s="3"/>
      <c r="W129" s="3"/>
      <c r="X129" s="3"/>
      <c r="Y129" s="3"/>
      <c r="Z129" s="3"/>
    </row>
    <row r="130" ht="16.5" customHeight="1">
      <c r="A130" s="25">
        <v>46299.0</v>
      </c>
      <c r="B130" s="74">
        <f t="shared" si="16"/>
        <v>46299</v>
      </c>
      <c r="C130" s="44" t="s">
        <v>2055</v>
      </c>
      <c r="D130" s="34">
        <v>15.0</v>
      </c>
      <c r="E130" s="34">
        <v>15.0</v>
      </c>
      <c r="F130" s="3">
        <f t="shared" si="18"/>
        <v>15</v>
      </c>
      <c r="G130" s="9">
        <f>$D$130-F130</f>
        <v>0</v>
      </c>
      <c r="I130" s="3">
        <v>15.0</v>
      </c>
      <c r="J130" s="36" t="s">
        <v>2056</v>
      </c>
      <c r="N130" s="23"/>
      <c r="S130" s="3"/>
      <c r="T130" s="3"/>
      <c r="U130" s="3"/>
      <c r="V130" s="3"/>
      <c r="W130" s="3"/>
      <c r="X130" s="3"/>
      <c r="Y130" s="3"/>
      <c r="Z130" s="3"/>
    </row>
    <row r="131" ht="16.5" customHeight="1">
      <c r="A131" s="25">
        <v>46300.0</v>
      </c>
      <c r="B131" s="74">
        <f t="shared" si="16"/>
        <v>46300</v>
      </c>
      <c r="C131" s="55" t="s">
        <v>2003</v>
      </c>
      <c r="D131" s="34">
        <v>2000.0</v>
      </c>
      <c r="E131" s="34">
        <v>700.0</v>
      </c>
      <c r="F131" s="3">
        <f t="shared" si="18"/>
        <v>700</v>
      </c>
      <c r="G131" s="9">
        <f t="shared" ref="G131:G132" si="19">$D$131-F131</f>
        <v>1300</v>
      </c>
      <c r="H131" s="42">
        <v>46309.0</v>
      </c>
      <c r="I131" s="3">
        <v>2000.0</v>
      </c>
      <c r="J131" s="30" t="s">
        <v>340</v>
      </c>
      <c r="L131" s="30" t="s">
        <v>342</v>
      </c>
      <c r="M131" s="22" t="s">
        <v>2057</v>
      </c>
      <c r="Q131" s="40" t="s">
        <v>378</v>
      </c>
      <c r="R131" s="40" t="s">
        <v>2005</v>
      </c>
      <c r="S131" s="3"/>
      <c r="T131" s="3"/>
      <c r="U131" s="3"/>
      <c r="V131" s="3"/>
      <c r="W131" s="3"/>
      <c r="X131" s="3"/>
      <c r="Y131" s="3"/>
      <c r="Z131" s="3"/>
    </row>
    <row r="132" ht="16.5" customHeight="1">
      <c r="A132" s="25">
        <v>46301.0</v>
      </c>
      <c r="B132" s="74">
        <f t="shared" si="16"/>
        <v>46301</v>
      </c>
      <c r="C132" s="27"/>
      <c r="D132" s="34"/>
      <c r="E132" s="34">
        <v>1500.0</v>
      </c>
      <c r="F132" s="3">
        <f>F131+E132</f>
        <v>2200</v>
      </c>
      <c r="G132" s="9">
        <f t="shared" si="19"/>
        <v>-200</v>
      </c>
      <c r="S132" s="3"/>
      <c r="T132" s="3"/>
      <c r="U132" s="3"/>
      <c r="V132" s="3"/>
      <c r="W132" s="3"/>
      <c r="X132" s="3"/>
      <c r="Y132" s="3"/>
      <c r="Z132" s="3"/>
    </row>
    <row r="133" ht="16.5" customHeight="1">
      <c r="A133" s="25">
        <v>46302.0</v>
      </c>
      <c r="B133" s="74">
        <f t="shared" si="16"/>
        <v>46302</v>
      </c>
      <c r="C133" s="27"/>
      <c r="D133" s="3"/>
      <c r="E133" s="3"/>
      <c r="F133" s="3"/>
      <c r="G133" s="9"/>
      <c r="H133" s="42"/>
      <c r="I133" s="3"/>
      <c r="J133" s="30"/>
      <c r="K133" s="30"/>
      <c r="L133" s="30"/>
      <c r="M133" s="22"/>
      <c r="N133" s="23"/>
      <c r="O133" s="23"/>
      <c r="P133" s="30"/>
      <c r="Q133" s="30"/>
      <c r="R133" s="30"/>
      <c r="S133" s="3"/>
      <c r="T133" s="3"/>
      <c r="U133" s="3"/>
      <c r="V133" s="3"/>
      <c r="W133" s="3"/>
      <c r="X133" s="3"/>
      <c r="Y133" s="3"/>
      <c r="Z133" s="3"/>
    </row>
    <row r="134" ht="16.5" customHeight="1">
      <c r="A134" s="25">
        <v>46303.0</v>
      </c>
      <c r="B134" s="74">
        <f t="shared" si="16"/>
        <v>46303</v>
      </c>
      <c r="C134" s="27"/>
      <c r="D134" s="3"/>
      <c r="E134" s="3"/>
      <c r="F134" s="3"/>
      <c r="G134" s="9"/>
      <c r="H134" s="42"/>
      <c r="I134" s="3"/>
      <c r="J134" s="30"/>
      <c r="K134" s="30"/>
      <c r="L134" s="30"/>
      <c r="M134" s="22"/>
      <c r="N134" s="23"/>
      <c r="O134" s="23"/>
      <c r="P134" s="30"/>
      <c r="Q134" s="30"/>
      <c r="R134" s="30"/>
      <c r="S134" s="3"/>
      <c r="T134" s="3"/>
      <c r="U134" s="3"/>
      <c r="V134" s="3"/>
      <c r="W134" s="3"/>
      <c r="X134" s="3"/>
      <c r="Y134" s="3"/>
      <c r="Z134" s="3"/>
    </row>
    <row r="135" ht="16.5" customHeight="1">
      <c r="A135" s="25">
        <v>46304.0</v>
      </c>
      <c r="B135" s="74">
        <f t="shared" si="16"/>
        <v>46304</v>
      </c>
      <c r="C135" s="27"/>
      <c r="D135" s="3"/>
      <c r="E135" s="3"/>
      <c r="F135" s="3"/>
      <c r="G135" s="9"/>
      <c r="H135" s="42"/>
      <c r="I135" s="3"/>
      <c r="J135" s="30"/>
      <c r="K135" s="30"/>
      <c r="L135" s="30"/>
      <c r="M135" s="22"/>
      <c r="N135" s="23"/>
      <c r="O135" s="23"/>
      <c r="P135" s="30"/>
      <c r="Q135" s="30"/>
      <c r="R135" s="30"/>
      <c r="S135" s="3"/>
      <c r="T135" s="3"/>
      <c r="U135" s="3"/>
      <c r="V135" s="3"/>
      <c r="W135" s="3"/>
      <c r="X135" s="3"/>
      <c r="Y135" s="3"/>
      <c r="Z135" s="3"/>
    </row>
    <row r="136" ht="16.5" customHeight="1">
      <c r="A136" s="25">
        <v>46305.0</v>
      </c>
      <c r="B136" s="74">
        <f t="shared" si="16"/>
        <v>46305</v>
      </c>
      <c r="C136" s="27"/>
      <c r="D136" s="3"/>
      <c r="E136" s="3"/>
      <c r="F136" s="3"/>
      <c r="G136" s="9"/>
      <c r="H136" s="42"/>
      <c r="I136" s="3"/>
      <c r="J136" s="30"/>
      <c r="K136" s="30"/>
      <c r="L136" s="30"/>
      <c r="M136" s="22"/>
      <c r="N136" s="23"/>
      <c r="O136" s="23"/>
      <c r="P136" s="30"/>
      <c r="Q136" s="30"/>
      <c r="R136" s="30"/>
      <c r="S136" s="3"/>
      <c r="T136" s="3"/>
      <c r="U136" s="3"/>
      <c r="V136" s="3"/>
      <c r="W136" s="3"/>
      <c r="X136" s="3"/>
      <c r="Y136" s="3"/>
      <c r="Z136" s="3"/>
    </row>
    <row r="137" ht="16.5" customHeight="1">
      <c r="A137" s="25"/>
      <c r="B137" s="1"/>
      <c r="C137" s="27"/>
      <c r="D137" s="3"/>
      <c r="E137" s="3"/>
      <c r="F137" s="3"/>
      <c r="G137" s="9"/>
      <c r="H137" s="42"/>
      <c r="I137" s="3"/>
      <c r="J137" s="30"/>
      <c r="K137" s="30"/>
      <c r="L137" s="30"/>
      <c r="M137" s="22"/>
      <c r="N137" s="23"/>
      <c r="O137" s="23"/>
      <c r="P137" s="30"/>
      <c r="Q137" s="30"/>
      <c r="R137" s="30"/>
      <c r="S137" s="3"/>
      <c r="T137" s="3"/>
      <c r="U137" s="3"/>
      <c r="V137" s="3"/>
      <c r="W137" s="3"/>
      <c r="X137" s="3"/>
      <c r="Y137" s="3"/>
      <c r="Z137" s="3"/>
    </row>
    <row r="138" ht="16.5" customHeight="1">
      <c r="A138" s="25"/>
      <c r="B138" s="1"/>
      <c r="C138" s="27"/>
      <c r="D138" s="3"/>
      <c r="E138" s="3"/>
      <c r="F138" s="3"/>
      <c r="G138" s="9"/>
      <c r="H138" s="42"/>
      <c r="I138" s="3"/>
      <c r="J138" s="30"/>
      <c r="K138" s="30"/>
      <c r="L138" s="30"/>
      <c r="M138" s="22"/>
      <c r="N138" s="23"/>
      <c r="O138" s="23"/>
      <c r="P138" s="30"/>
      <c r="Q138" s="30"/>
      <c r="R138" s="30"/>
      <c r="S138" s="3"/>
      <c r="T138" s="3"/>
      <c r="U138" s="3"/>
      <c r="V138" s="3"/>
      <c r="W138" s="3"/>
      <c r="X138" s="3"/>
      <c r="Y138" s="3"/>
      <c r="Z138" s="3"/>
    </row>
    <row r="139" ht="16.5" customHeight="1">
      <c r="A139" s="25"/>
      <c r="B139" s="1"/>
      <c r="C139" s="27"/>
      <c r="D139" s="3"/>
      <c r="E139" s="3"/>
      <c r="F139" s="3"/>
      <c r="G139" s="9"/>
      <c r="H139" s="42"/>
      <c r="I139" s="3"/>
      <c r="J139" s="30"/>
      <c r="K139" s="30"/>
      <c r="L139" s="30"/>
      <c r="M139" s="22"/>
      <c r="N139" s="23"/>
      <c r="O139" s="23"/>
      <c r="P139" s="30"/>
      <c r="Q139" s="30"/>
      <c r="R139" s="30"/>
      <c r="S139" s="3"/>
      <c r="T139" s="3"/>
      <c r="U139" s="3"/>
      <c r="V139" s="3"/>
      <c r="W139" s="3"/>
      <c r="X139" s="3"/>
      <c r="Y139" s="3"/>
      <c r="Z139" s="3"/>
    </row>
    <row r="140" ht="16.5" customHeight="1">
      <c r="A140" s="25"/>
      <c r="B140" s="1"/>
      <c r="C140" s="27"/>
      <c r="D140" s="3"/>
      <c r="E140" s="3"/>
      <c r="F140" s="3"/>
      <c r="G140" s="9"/>
      <c r="H140" s="42"/>
      <c r="I140" s="3"/>
      <c r="J140" s="30"/>
      <c r="K140" s="30"/>
      <c r="L140" s="30"/>
      <c r="M140" s="22"/>
      <c r="N140" s="23"/>
      <c r="O140" s="23"/>
      <c r="P140" s="30"/>
      <c r="Q140" s="30"/>
      <c r="R140" s="30"/>
      <c r="S140" s="3"/>
      <c r="T140" s="3"/>
      <c r="U140" s="3"/>
      <c r="V140" s="3"/>
      <c r="W140" s="3"/>
      <c r="X140" s="3"/>
      <c r="Y140" s="3"/>
      <c r="Z140" s="3"/>
    </row>
    <row r="141" ht="16.5" customHeight="1">
      <c r="A141" s="25"/>
      <c r="B141" s="1"/>
      <c r="C141" s="27"/>
      <c r="D141" s="3"/>
      <c r="E141" s="3"/>
      <c r="F141" s="3"/>
      <c r="G141" s="9"/>
      <c r="H141" s="42"/>
      <c r="I141" s="3"/>
      <c r="J141" s="30"/>
      <c r="K141" s="30"/>
      <c r="L141" s="30"/>
      <c r="M141" s="22"/>
      <c r="N141" s="23"/>
      <c r="O141" s="23"/>
      <c r="P141" s="30"/>
      <c r="Q141" s="30"/>
      <c r="R141" s="30"/>
      <c r="S141" s="3"/>
      <c r="T141" s="3"/>
      <c r="U141" s="3"/>
      <c r="V141" s="3"/>
      <c r="W141" s="3"/>
      <c r="X141" s="3"/>
      <c r="Y141" s="3"/>
      <c r="Z141" s="3"/>
    </row>
    <row r="142" ht="16.5" customHeight="1">
      <c r="A142" s="25"/>
      <c r="B142" s="1"/>
      <c r="C142" s="27"/>
      <c r="D142" s="3"/>
      <c r="E142" s="3"/>
      <c r="F142" s="3"/>
      <c r="G142" s="9"/>
      <c r="H142" s="42"/>
      <c r="I142" s="3"/>
      <c r="J142" s="30"/>
      <c r="K142" s="30"/>
      <c r="L142" s="30"/>
      <c r="M142" s="22"/>
      <c r="N142" s="23"/>
      <c r="O142" s="23"/>
      <c r="P142" s="30"/>
      <c r="Q142" s="30"/>
      <c r="R142" s="30"/>
      <c r="S142" s="3"/>
      <c r="T142" s="3"/>
      <c r="U142" s="3"/>
      <c r="V142" s="3"/>
      <c r="W142" s="3"/>
      <c r="X142" s="3"/>
      <c r="Y142" s="3"/>
      <c r="Z142" s="3"/>
    </row>
    <row r="143" ht="16.5" customHeight="1">
      <c r="A143" s="25"/>
      <c r="B143" s="1"/>
      <c r="C143" s="27"/>
      <c r="D143" s="3"/>
      <c r="E143" s="3"/>
      <c r="F143" s="3"/>
      <c r="G143" s="9"/>
      <c r="H143" s="42"/>
      <c r="I143" s="3"/>
      <c r="J143" s="30"/>
      <c r="K143" s="30"/>
      <c r="L143" s="30"/>
      <c r="M143" s="22"/>
      <c r="N143" s="23"/>
      <c r="O143" s="23"/>
      <c r="P143" s="30"/>
      <c r="Q143" s="30"/>
      <c r="R143" s="30"/>
      <c r="S143" s="3"/>
      <c r="T143" s="3"/>
      <c r="U143" s="3"/>
      <c r="V143" s="3"/>
      <c r="W143" s="3"/>
      <c r="X143" s="3"/>
      <c r="Y143" s="3"/>
      <c r="Z143" s="3"/>
    </row>
    <row r="144" ht="16.5" customHeight="1">
      <c r="A144" s="25"/>
      <c r="B144" s="1"/>
      <c r="C144" s="27"/>
      <c r="D144" s="3"/>
      <c r="E144" s="3"/>
      <c r="F144" s="3"/>
      <c r="G144" s="9"/>
      <c r="H144" s="42"/>
      <c r="I144" s="3"/>
      <c r="J144" s="30"/>
      <c r="K144" s="30"/>
      <c r="L144" s="30"/>
      <c r="M144" s="22"/>
      <c r="N144" s="23"/>
      <c r="O144" s="23"/>
      <c r="P144" s="30"/>
      <c r="Q144" s="30"/>
      <c r="R144" s="30"/>
      <c r="S144" s="3"/>
      <c r="T144" s="3"/>
      <c r="U144" s="3"/>
      <c r="V144" s="3"/>
      <c r="W144" s="3"/>
      <c r="X144" s="3"/>
      <c r="Y144" s="3"/>
      <c r="Z144" s="3"/>
    </row>
    <row r="145" ht="16.5" customHeight="1">
      <c r="A145" s="25"/>
      <c r="B145" s="1"/>
      <c r="C145" s="27"/>
      <c r="D145" s="3"/>
      <c r="E145" s="3"/>
      <c r="F145" s="3"/>
      <c r="G145" s="9"/>
      <c r="H145" s="42"/>
      <c r="I145" s="3"/>
      <c r="J145" s="30"/>
      <c r="K145" s="30"/>
      <c r="L145" s="30"/>
      <c r="M145" s="22"/>
      <c r="N145" s="23"/>
      <c r="O145" s="23"/>
      <c r="P145" s="30"/>
      <c r="Q145" s="30"/>
      <c r="R145" s="30"/>
      <c r="S145" s="3"/>
      <c r="T145" s="3"/>
      <c r="U145" s="3"/>
      <c r="V145" s="3"/>
      <c r="W145" s="3"/>
      <c r="X145" s="3"/>
      <c r="Y145" s="3"/>
      <c r="Z145" s="3"/>
    </row>
    <row r="146" ht="16.5" customHeight="1">
      <c r="A146" s="25"/>
      <c r="B146" s="1"/>
      <c r="C146" s="27"/>
      <c r="D146" s="3"/>
      <c r="E146" s="3"/>
      <c r="F146" s="3"/>
      <c r="G146" s="9"/>
      <c r="H146" s="42"/>
      <c r="I146" s="3"/>
      <c r="J146" s="30"/>
      <c r="K146" s="30"/>
      <c r="L146" s="30"/>
      <c r="M146" s="22"/>
      <c r="N146" s="23"/>
      <c r="O146" s="23"/>
      <c r="P146" s="30"/>
      <c r="Q146" s="30"/>
      <c r="R146" s="30"/>
      <c r="S146" s="3"/>
      <c r="T146" s="3"/>
      <c r="U146" s="3"/>
      <c r="V146" s="3"/>
      <c r="W146" s="3"/>
      <c r="X146" s="3"/>
      <c r="Y146" s="3"/>
      <c r="Z146" s="3"/>
    </row>
    <row r="147" ht="16.5" customHeight="1">
      <c r="A147" s="25"/>
      <c r="B147" s="1"/>
      <c r="C147" s="27"/>
      <c r="D147" s="3"/>
      <c r="E147" s="3"/>
      <c r="F147" s="3"/>
      <c r="G147" s="9"/>
      <c r="H147" s="42"/>
      <c r="I147" s="3"/>
      <c r="J147" s="30"/>
      <c r="K147" s="30"/>
      <c r="L147" s="30"/>
      <c r="M147" s="22"/>
      <c r="N147" s="23"/>
      <c r="O147" s="23"/>
      <c r="P147" s="30"/>
      <c r="Q147" s="30"/>
      <c r="R147" s="30"/>
      <c r="S147" s="3"/>
      <c r="T147" s="3"/>
      <c r="U147" s="3"/>
      <c r="V147" s="3"/>
      <c r="W147" s="3"/>
      <c r="X147" s="3"/>
      <c r="Y147" s="3"/>
      <c r="Z147" s="3"/>
    </row>
    <row r="148" ht="16.5" customHeight="1">
      <c r="A148" s="25"/>
      <c r="B148" s="1"/>
      <c r="C148" s="27"/>
      <c r="D148" s="3"/>
      <c r="E148" s="3"/>
      <c r="F148" s="3"/>
      <c r="G148" s="9"/>
      <c r="H148" s="42"/>
      <c r="I148" s="3"/>
      <c r="J148" s="30"/>
      <c r="K148" s="30"/>
      <c r="L148" s="30"/>
      <c r="M148" s="22"/>
      <c r="N148" s="23"/>
      <c r="O148" s="23"/>
      <c r="P148" s="30"/>
      <c r="Q148" s="30"/>
      <c r="R148" s="30"/>
      <c r="S148" s="3"/>
      <c r="T148" s="3"/>
      <c r="U148" s="3"/>
      <c r="V148" s="3"/>
      <c r="W148" s="3"/>
      <c r="X148" s="3"/>
      <c r="Y148" s="3"/>
      <c r="Z148" s="3"/>
    </row>
    <row r="149" ht="16.5" customHeight="1">
      <c r="A149" s="25"/>
      <c r="B149" s="1"/>
      <c r="C149" s="27"/>
      <c r="D149" s="3"/>
      <c r="E149" s="3"/>
      <c r="F149" s="3"/>
      <c r="G149" s="9"/>
      <c r="H149" s="42"/>
      <c r="I149" s="3"/>
      <c r="J149" s="30"/>
      <c r="K149" s="30"/>
      <c r="L149" s="30"/>
      <c r="M149" s="22"/>
      <c r="N149" s="23"/>
      <c r="O149" s="23"/>
      <c r="P149" s="30"/>
      <c r="Q149" s="30"/>
      <c r="R149" s="30"/>
      <c r="S149" s="3"/>
      <c r="T149" s="3"/>
      <c r="U149" s="3"/>
      <c r="V149" s="3"/>
      <c r="W149" s="3"/>
      <c r="X149" s="3"/>
      <c r="Y149" s="3"/>
      <c r="Z149" s="3"/>
    </row>
    <row r="150" ht="16.5" customHeight="1">
      <c r="A150" s="25"/>
      <c r="B150" s="1"/>
      <c r="C150" s="27"/>
      <c r="D150" s="3"/>
      <c r="E150" s="3"/>
      <c r="F150" s="3"/>
      <c r="G150" s="9"/>
      <c r="H150" s="42"/>
      <c r="I150" s="3"/>
      <c r="J150" s="30"/>
      <c r="K150" s="30"/>
      <c r="L150" s="30"/>
      <c r="M150" s="22"/>
      <c r="N150" s="23"/>
      <c r="O150" s="23"/>
      <c r="P150" s="30"/>
      <c r="Q150" s="30"/>
      <c r="R150" s="30"/>
      <c r="S150" s="3"/>
      <c r="T150" s="3"/>
      <c r="U150" s="3"/>
      <c r="V150" s="3"/>
      <c r="W150" s="3"/>
      <c r="X150" s="3"/>
      <c r="Y150" s="3"/>
      <c r="Z150" s="3"/>
    </row>
    <row r="151" ht="16.5" customHeight="1">
      <c r="A151" s="25"/>
      <c r="B151" s="1"/>
      <c r="C151" s="27"/>
      <c r="D151" s="3"/>
      <c r="E151" s="3"/>
      <c r="F151" s="3"/>
      <c r="G151" s="9"/>
      <c r="H151" s="42"/>
      <c r="I151" s="3"/>
      <c r="J151" s="30"/>
      <c r="K151" s="30"/>
      <c r="L151" s="30"/>
      <c r="M151" s="22"/>
      <c r="N151" s="23"/>
      <c r="O151" s="23"/>
      <c r="P151" s="30"/>
      <c r="Q151" s="30"/>
      <c r="R151" s="30"/>
      <c r="S151" s="3"/>
      <c r="T151" s="3"/>
      <c r="U151" s="3"/>
      <c r="V151" s="3"/>
      <c r="W151" s="3"/>
      <c r="X151" s="3"/>
      <c r="Y151" s="3"/>
      <c r="Z151" s="3"/>
    </row>
    <row r="152" ht="16.5" customHeight="1">
      <c r="A152" s="25"/>
      <c r="B152" s="1"/>
      <c r="C152" s="27"/>
      <c r="D152" s="3"/>
      <c r="E152" s="3"/>
      <c r="F152" s="3"/>
      <c r="G152" s="9"/>
      <c r="H152" s="42"/>
      <c r="I152" s="3"/>
      <c r="J152" s="30"/>
      <c r="K152" s="30"/>
      <c r="L152" s="30"/>
      <c r="M152" s="22"/>
      <c r="N152" s="23"/>
      <c r="O152" s="23"/>
      <c r="P152" s="30"/>
      <c r="Q152" s="30"/>
      <c r="R152" s="30"/>
      <c r="S152" s="3"/>
      <c r="T152" s="3"/>
      <c r="U152" s="3"/>
      <c r="V152" s="3"/>
      <c r="W152" s="3"/>
      <c r="X152" s="3"/>
      <c r="Y152" s="3"/>
      <c r="Z152" s="3"/>
    </row>
    <row r="153" ht="16.5" customHeight="1">
      <c r="A153" s="25"/>
      <c r="B153" s="1"/>
      <c r="C153" s="27"/>
      <c r="D153" s="3"/>
      <c r="E153" s="3"/>
      <c r="F153" s="3"/>
      <c r="G153" s="9"/>
      <c r="H153" s="42"/>
      <c r="I153" s="3"/>
      <c r="J153" s="30"/>
      <c r="K153" s="30"/>
      <c r="L153" s="30"/>
      <c r="M153" s="22"/>
      <c r="N153" s="23"/>
      <c r="O153" s="23"/>
      <c r="P153" s="30"/>
      <c r="Q153" s="30"/>
      <c r="R153" s="30"/>
      <c r="S153" s="3"/>
      <c r="T153" s="3"/>
      <c r="U153" s="3"/>
      <c r="V153" s="3"/>
      <c r="W153" s="3"/>
      <c r="X153" s="3"/>
      <c r="Y153" s="3"/>
      <c r="Z153" s="3"/>
    </row>
    <row r="154" ht="16.5" customHeight="1">
      <c r="A154" s="25"/>
      <c r="B154" s="1"/>
      <c r="C154" s="27"/>
      <c r="D154" s="3"/>
      <c r="E154" s="3"/>
      <c r="F154" s="3"/>
      <c r="G154" s="9"/>
      <c r="H154" s="42"/>
      <c r="I154" s="3"/>
      <c r="J154" s="30"/>
      <c r="K154" s="30"/>
      <c r="L154" s="30"/>
      <c r="M154" s="22"/>
      <c r="N154" s="23"/>
      <c r="O154" s="23"/>
      <c r="P154" s="30"/>
      <c r="Q154" s="30"/>
      <c r="R154" s="30"/>
      <c r="S154" s="3"/>
      <c r="T154" s="3"/>
      <c r="U154" s="3"/>
      <c r="V154" s="3"/>
      <c r="W154" s="3"/>
      <c r="X154" s="3"/>
      <c r="Y154" s="3"/>
      <c r="Z154" s="3"/>
    </row>
    <row r="155" ht="16.5" customHeight="1">
      <c r="A155" s="25"/>
      <c r="B155" s="1"/>
      <c r="C155" s="27"/>
      <c r="D155" s="3"/>
      <c r="E155" s="3"/>
      <c r="F155" s="3"/>
      <c r="G155" s="9"/>
      <c r="H155" s="42"/>
      <c r="I155" s="3"/>
      <c r="J155" s="30"/>
      <c r="K155" s="30"/>
      <c r="L155" s="30"/>
      <c r="M155" s="22"/>
      <c r="N155" s="23"/>
      <c r="O155" s="23"/>
      <c r="P155" s="30"/>
      <c r="Q155" s="30"/>
      <c r="R155" s="30"/>
      <c r="S155" s="3"/>
      <c r="T155" s="3"/>
      <c r="U155" s="3"/>
      <c r="V155" s="3"/>
      <c r="W155" s="3"/>
      <c r="X155" s="3"/>
      <c r="Y155" s="3"/>
      <c r="Z155" s="3"/>
    </row>
    <row r="156" ht="16.5" customHeight="1">
      <c r="A156" s="25"/>
      <c r="B156" s="1"/>
      <c r="C156" s="27"/>
      <c r="D156" s="3"/>
      <c r="E156" s="3"/>
      <c r="F156" s="3"/>
      <c r="G156" s="9"/>
      <c r="H156" s="42"/>
      <c r="I156" s="3"/>
      <c r="J156" s="30"/>
      <c r="K156" s="30"/>
      <c r="L156" s="30"/>
      <c r="M156" s="22"/>
      <c r="N156" s="23"/>
      <c r="O156" s="23"/>
      <c r="P156" s="30"/>
      <c r="Q156" s="30"/>
      <c r="R156" s="30"/>
      <c r="S156" s="3"/>
      <c r="T156" s="3"/>
      <c r="U156" s="3"/>
      <c r="V156" s="3"/>
      <c r="W156" s="3"/>
      <c r="X156" s="3"/>
      <c r="Y156" s="3"/>
      <c r="Z156" s="3"/>
    </row>
    <row r="157" ht="16.5" customHeight="1">
      <c r="A157" s="25"/>
      <c r="B157" s="1"/>
      <c r="C157" s="27"/>
      <c r="D157" s="3"/>
      <c r="E157" s="3"/>
      <c r="F157" s="3"/>
      <c r="G157" s="9"/>
      <c r="H157" s="42"/>
      <c r="I157" s="3"/>
      <c r="J157" s="30"/>
      <c r="K157" s="30"/>
      <c r="L157" s="30"/>
      <c r="M157" s="22"/>
      <c r="N157" s="23"/>
      <c r="O157" s="23"/>
      <c r="P157" s="30"/>
      <c r="Q157" s="30"/>
      <c r="R157" s="30"/>
      <c r="S157" s="3"/>
      <c r="T157" s="3"/>
      <c r="U157" s="3"/>
      <c r="V157" s="3"/>
      <c r="W157" s="3"/>
      <c r="X157" s="3"/>
      <c r="Y157" s="3"/>
      <c r="Z157" s="3"/>
    </row>
    <row r="158" ht="16.5" customHeight="1">
      <c r="A158" s="25"/>
      <c r="B158" s="1"/>
      <c r="C158" s="27"/>
      <c r="D158" s="3"/>
      <c r="E158" s="3"/>
      <c r="F158" s="3"/>
      <c r="G158" s="9"/>
      <c r="H158" s="42"/>
      <c r="I158" s="3"/>
      <c r="J158" s="30"/>
      <c r="K158" s="30"/>
      <c r="L158" s="30"/>
      <c r="M158" s="22"/>
      <c r="N158" s="23"/>
      <c r="O158" s="23"/>
      <c r="P158" s="30"/>
      <c r="Q158" s="30"/>
      <c r="R158" s="30"/>
      <c r="S158" s="3"/>
      <c r="T158" s="3"/>
      <c r="U158" s="3"/>
      <c r="V158" s="3"/>
      <c r="W158" s="3"/>
      <c r="X158" s="3"/>
      <c r="Y158" s="3"/>
      <c r="Z158" s="3"/>
    </row>
    <row r="159" ht="16.5" customHeight="1">
      <c r="A159" s="25"/>
      <c r="B159" s="1"/>
      <c r="C159" s="27"/>
      <c r="D159" s="3"/>
      <c r="E159" s="3"/>
      <c r="F159" s="3"/>
      <c r="G159" s="9"/>
      <c r="H159" s="42"/>
      <c r="I159" s="3"/>
      <c r="J159" s="30"/>
      <c r="K159" s="30"/>
      <c r="L159" s="30"/>
      <c r="M159" s="22"/>
      <c r="N159" s="23"/>
      <c r="O159" s="23"/>
      <c r="P159" s="30"/>
      <c r="Q159" s="30"/>
      <c r="R159" s="30"/>
      <c r="S159" s="3"/>
      <c r="T159" s="3"/>
      <c r="U159" s="3"/>
      <c r="V159" s="3"/>
      <c r="W159" s="3"/>
      <c r="X159" s="3"/>
      <c r="Y159" s="3"/>
      <c r="Z159" s="3"/>
    </row>
    <row r="160" ht="16.5" customHeight="1">
      <c r="A160" s="25"/>
      <c r="B160" s="1"/>
      <c r="C160" s="27"/>
      <c r="D160" s="3"/>
      <c r="E160" s="3"/>
      <c r="F160" s="3"/>
      <c r="G160" s="9"/>
      <c r="H160" s="42"/>
      <c r="I160" s="3"/>
      <c r="J160" s="30"/>
      <c r="K160" s="30"/>
      <c r="L160" s="30"/>
      <c r="M160" s="22"/>
      <c r="N160" s="23"/>
      <c r="O160" s="23"/>
      <c r="P160" s="30"/>
      <c r="Q160" s="30"/>
      <c r="R160" s="30"/>
      <c r="S160" s="3"/>
      <c r="T160" s="3"/>
      <c r="U160" s="3"/>
      <c r="V160" s="3"/>
      <c r="W160" s="3"/>
      <c r="X160" s="3"/>
      <c r="Y160" s="3"/>
      <c r="Z160" s="3"/>
    </row>
    <row r="161" ht="16.5" customHeight="1">
      <c r="A161" s="25"/>
      <c r="B161" s="1"/>
      <c r="C161" s="27"/>
      <c r="D161" s="3"/>
      <c r="E161" s="3"/>
      <c r="F161" s="3"/>
      <c r="G161" s="9"/>
      <c r="H161" s="42"/>
      <c r="I161" s="3"/>
      <c r="J161" s="30"/>
      <c r="K161" s="30"/>
      <c r="L161" s="30"/>
      <c r="M161" s="22"/>
      <c r="N161" s="23"/>
      <c r="O161" s="23"/>
      <c r="P161" s="30"/>
      <c r="Q161" s="30"/>
      <c r="R161" s="30"/>
      <c r="S161" s="3"/>
      <c r="T161" s="3"/>
      <c r="U161" s="3"/>
      <c r="V161" s="3"/>
      <c r="W161" s="3"/>
      <c r="X161" s="3"/>
      <c r="Y161" s="3"/>
      <c r="Z161" s="3"/>
    </row>
    <row r="162" ht="16.5" customHeight="1">
      <c r="A162" s="25"/>
      <c r="B162" s="1"/>
      <c r="C162" s="27"/>
      <c r="D162" s="3"/>
      <c r="E162" s="3"/>
      <c r="F162" s="3"/>
      <c r="G162" s="9"/>
      <c r="H162" s="42"/>
      <c r="I162" s="3"/>
      <c r="J162" s="30"/>
      <c r="K162" s="30"/>
      <c r="L162" s="30"/>
      <c r="M162" s="22"/>
      <c r="N162" s="23"/>
      <c r="O162" s="23"/>
      <c r="P162" s="30"/>
      <c r="Q162" s="30"/>
      <c r="R162" s="30"/>
      <c r="S162" s="3"/>
      <c r="T162" s="3"/>
      <c r="U162" s="3"/>
      <c r="V162" s="3"/>
      <c r="W162" s="3"/>
      <c r="X162" s="3"/>
      <c r="Y162" s="3"/>
      <c r="Z162" s="3"/>
    </row>
    <row r="163" ht="16.5" customHeight="1">
      <c r="A163" s="25"/>
      <c r="B163" s="1"/>
      <c r="C163" s="27"/>
      <c r="D163" s="3"/>
      <c r="E163" s="3"/>
      <c r="F163" s="3"/>
      <c r="G163" s="9"/>
      <c r="H163" s="42"/>
      <c r="I163" s="3"/>
      <c r="J163" s="30"/>
      <c r="K163" s="30"/>
      <c r="L163" s="30"/>
      <c r="M163" s="22"/>
      <c r="N163" s="23"/>
      <c r="O163" s="23"/>
      <c r="P163" s="30"/>
      <c r="Q163" s="30"/>
      <c r="R163" s="30"/>
      <c r="S163" s="3"/>
      <c r="T163" s="3"/>
      <c r="U163" s="3"/>
      <c r="V163" s="3"/>
      <c r="W163" s="3"/>
      <c r="X163" s="3"/>
      <c r="Y163" s="3"/>
      <c r="Z163" s="3"/>
    </row>
    <row r="164" ht="16.5" customHeight="1">
      <c r="A164" s="25"/>
      <c r="B164" s="1"/>
      <c r="C164" s="27"/>
      <c r="D164" s="3"/>
      <c r="E164" s="3"/>
      <c r="F164" s="3"/>
      <c r="G164" s="9"/>
      <c r="H164" s="42"/>
      <c r="I164" s="3"/>
      <c r="J164" s="30"/>
      <c r="K164" s="30"/>
      <c r="L164" s="30"/>
      <c r="M164" s="22"/>
      <c r="N164" s="23"/>
      <c r="O164" s="23"/>
      <c r="P164" s="30"/>
      <c r="Q164" s="30"/>
      <c r="R164" s="30"/>
      <c r="S164" s="3"/>
      <c r="T164" s="3"/>
      <c r="U164" s="3"/>
      <c r="V164" s="3"/>
      <c r="W164" s="3"/>
      <c r="X164" s="3"/>
      <c r="Y164" s="3"/>
      <c r="Z164" s="3"/>
    </row>
    <row r="165" ht="16.5" customHeight="1">
      <c r="A165" s="25"/>
      <c r="B165" s="1"/>
      <c r="C165" s="27"/>
      <c r="D165" s="3"/>
      <c r="E165" s="3"/>
      <c r="F165" s="3"/>
      <c r="G165" s="9"/>
      <c r="H165" s="42"/>
      <c r="I165" s="3"/>
      <c r="J165" s="30"/>
      <c r="K165" s="30"/>
      <c r="L165" s="30"/>
      <c r="M165" s="22"/>
      <c r="N165" s="23"/>
      <c r="O165" s="23"/>
      <c r="P165" s="30"/>
      <c r="Q165" s="30"/>
      <c r="R165" s="30"/>
      <c r="S165" s="3"/>
      <c r="T165" s="3"/>
      <c r="U165" s="3"/>
      <c r="V165" s="3"/>
      <c r="W165" s="3"/>
      <c r="X165" s="3"/>
      <c r="Y165" s="3"/>
      <c r="Z165" s="3"/>
    </row>
    <row r="166" ht="16.5" customHeight="1">
      <c r="A166" s="25"/>
      <c r="B166" s="1"/>
      <c r="C166" s="27"/>
      <c r="D166" s="3"/>
      <c r="E166" s="3"/>
      <c r="F166" s="3"/>
      <c r="G166" s="9"/>
      <c r="H166" s="42"/>
      <c r="I166" s="3"/>
      <c r="J166" s="30"/>
      <c r="K166" s="30"/>
      <c r="L166" s="30"/>
      <c r="M166" s="22"/>
      <c r="N166" s="23"/>
      <c r="O166" s="23"/>
      <c r="P166" s="30"/>
      <c r="Q166" s="30"/>
      <c r="R166" s="30"/>
      <c r="S166" s="3"/>
      <c r="T166" s="3"/>
      <c r="U166" s="3"/>
      <c r="V166" s="3"/>
      <c r="W166" s="3"/>
      <c r="X166" s="3"/>
      <c r="Y166" s="3"/>
      <c r="Z166" s="3"/>
    </row>
    <row r="167" ht="16.5" customHeight="1">
      <c r="A167" s="25"/>
      <c r="B167" s="1"/>
      <c r="C167" s="27"/>
      <c r="D167" s="3"/>
      <c r="E167" s="3"/>
      <c r="F167" s="3"/>
      <c r="G167" s="9"/>
      <c r="H167" s="42"/>
      <c r="I167" s="3"/>
      <c r="J167" s="30"/>
      <c r="K167" s="30"/>
      <c r="L167" s="30"/>
      <c r="M167" s="22"/>
      <c r="N167" s="23"/>
      <c r="O167" s="23"/>
      <c r="P167" s="30"/>
      <c r="Q167" s="30"/>
      <c r="R167" s="30"/>
      <c r="S167" s="3"/>
      <c r="T167" s="3"/>
      <c r="U167" s="3"/>
      <c r="V167" s="3"/>
      <c r="W167" s="3"/>
      <c r="X167" s="3"/>
      <c r="Y167" s="3"/>
      <c r="Z167" s="3"/>
    </row>
    <row r="168" ht="16.5" customHeight="1">
      <c r="A168" s="25"/>
      <c r="B168" s="1"/>
      <c r="C168" s="27"/>
      <c r="D168" s="3"/>
      <c r="E168" s="3"/>
      <c r="F168" s="3"/>
      <c r="G168" s="9"/>
      <c r="H168" s="42"/>
      <c r="I168" s="3"/>
      <c r="J168" s="30"/>
      <c r="K168" s="30"/>
      <c r="L168" s="30"/>
      <c r="M168" s="22"/>
      <c r="N168" s="23"/>
      <c r="O168" s="23"/>
      <c r="P168" s="30"/>
      <c r="Q168" s="30"/>
      <c r="R168" s="30"/>
      <c r="S168" s="3"/>
      <c r="T168" s="3"/>
      <c r="U168" s="3"/>
      <c r="V168" s="3"/>
      <c r="W168" s="3"/>
      <c r="X168" s="3"/>
      <c r="Y168" s="3"/>
      <c r="Z168" s="3"/>
    </row>
    <row r="169" ht="16.5" customHeight="1">
      <c r="A169" s="25"/>
      <c r="B169" s="1"/>
      <c r="C169" s="27"/>
      <c r="D169" s="3"/>
      <c r="E169" s="3"/>
      <c r="F169" s="3"/>
      <c r="G169" s="9"/>
      <c r="H169" s="42"/>
      <c r="I169" s="3"/>
      <c r="J169" s="30"/>
      <c r="K169" s="30"/>
      <c r="L169" s="30"/>
      <c r="M169" s="22"/>
      <c r="N169" s="23"/>
      <c r="O169" s="23"/>
      <c r="P169" s="30"/>
      <c r="Q169" s="30"/>
      <c r="R169" s="30"/>
      <c r="S169" s="3"/>
      <c r="T169" s="3"/>
      <c r="U169" s="3"/>
      <c r="V169" s="3"/>
      <c r="W169" s="3"/>
      <c r="X169" s="3"/>
      <c r="Y169" s="3"/>
      <c r="Z169" s="3"/>
    </row>
    <row r="170" ht="16.5" customHeight="1">
      <c r="A170" s="25"/>
      <c r="B170" s="1"/>
      <c r="C170" s="27"/>
      <c r="D170" s="3"/>
      <c r="E170" s="3"/>
      <c r="F170" s="3"/>
      <c r="G170" s="9"/>
      <c r="H170" s="42"/>
      <c r="I170" s="3"/>
      <c r="J170" s="30"/>
      <c r="K170" s="30"/>
      <c r="L170" s="30"/>
      <c r="M170" s="22"/>
      <c r="N170" s="23"/>
      <c r="O170" s="23"/>
      <c r="P170" s="30"/>
      <c r="Q170" s="30"/>
      <c r="R170" s="30"/>
      <c r="S170" s="3"/>
      <c r="T170" s="3"/>
      <c r="U170" s="3"/>
      <c r="V170" s="3"/>
      <c r="W170" s="3"/>
      <c r="X170" s="3"/>
      <c r="Y170" s="3"/>
      <c r="Z170" s="3"/>
    </row>
    <row r="171" ht="16.5" customHeight="1">
      <c r="A171" s="25"/>
      <c r="B171" s="1"/>
      <c r="C171" s="27"/>
      <c r="D171" s="3"/>
      <c r="E171" s="3"/>
      <c r="F171" s="3"/>
      <c r="G171" s="9"/>
      <c r="H171" s="42"/>
      <c r="I171" s="3"/>
      <c r="J171" s="30"/>
      <c r="K171" s="30"/>
      <c r="L171" s="30"/>
      <c r="M171" s="22"/>
      <c r="N171" s="23"/>
      <c r="O171" s="23"/>
      <c r="P171" s="30"/>
      <c r="Q171" s="30"/>
      <c r="R171" s="30"/>
      <c r="S171" s="3"/>
      <c r="T171" s="3"/>
      <c r="U171" s="3"/>
      <c r="V171" s="3"/>
      <c r="W171" s="3"/>
      <c r="X171" s="3"/>
      <c r="Y171" s="3"/>
      <c r="Z171" s="3"/>
    </row>
    <row r="172" ht="16.5" customHeight="1">
      <c r="A172" s="25"/>
      <c r="B172" s="1"/>
      <c r="C172" s="27"/>
      <c r="D172" s="3"/>
      <c r="E172" s="3"/>
      <c r="F172" s="3"/>
      <c r="G172" s="9"/>
      <c r="H172" s="42"/>
      <c r="I172" s="3"/>
      <c r="J172" s="30"/>
      <c r="K172" s="30"/>
      <c r="L172" s="30"/>
      <c r="M172" s="22"/>
      <c r="N172" s="23"/>
      <c r="O172" s="23"/>
      <c r="P172" s="30"/>
      <c r="Q172" s="30"/>
      <c r="R172" s="30"/>
      <c r="S172" s="3"/>
      <c r="T172" s="3"/>
      <c r="U172" s="3"/>
      <c r="V172" s="3"/>
      <c r="W172" s="3"/>
      <c r="X172" s="3"/>
      <c r="Y172" s="3"/>
      <c r="Z172" s="3"/>
    </row>
    <row r="173" ht="16.5" customHeight="1">
      <c r="A173" s="25"/>
      <c r="B173" s="1"/>
      <c r="C173" s="27"/>
      <c r="D173" s="3"/>
      <c r="E173" s="3"/>
      <c r="F173" s="3"/>
      <c r="G173" s="9"/>
      <c r="H173" s="42"/>
      <c r="I173" s="3"/>
      <c r="J173" s="30"/>
      <c r="K173" s="30"/>
      <c r="L173" s="30"/>
      <c r="M173" s="22"/>
      <c r="N173" s="23"/>
      <c r="O173" s="23"/>
      <c r="P173" s="30"/>
      <c r="Q173" s="30"/>
      <c r="R173" s="30"/>
      <c r="S173" s="3"/>
      <c r="T173" s="3"/>
      <c r="U173" s="3"/>
      <c r="V173" s="3"/>
      <c r="W173" s="3"/>
      <c r="X173" s="3"/>
      <c r="Y173" s="3"/>
      <c r="Z173" s="3"/>
    </row>
    <row r="174" ht="16.5" customHeight="1">
      <c r="A174" s="25"/>
      <c r="B174" s="1"/>
      <c r="C174" s="27"/>
      <c r="D174" s="3"/>
      <c r="E174" s="3"/>
      <c r="F174" s="3"/>
      <c r="G174" s="9"/>
      <c r="H174" s="42"/>
      <c r="I174" s="3"/>
      <c r="J174" s="30"/>
      <c r="K174" s="30"/>
      <c r="L174" s="30"/>
      <c r="M174" s="22"/>
      <c r="N174" s="23"/>
      <c r="O174" s="23"/>
      <c r="P174" s="30"/>
      <c r="Q174" s="30"/>
      <c r="R174" s="30"/>
      <c r="S174" s="3"/>
      <c r="T174" s="3"/>
      <c r="U174" s="3"/>
      <c r="V174" s="3"/>
      <c r="W174" s="3"/>
      <c r="X174" s="3"/>
      <c r="Y174" s="3"/>
      <c r="Z174" s="3"/>
    </row>
    <row r="175" ht="16.5" customHeight="1">
      <c r="A175" s="25"/>
      <c r="B175" s="1"/>
      <c r="C175" s="27"/>
      <c r="D175" s="3"/>
      <c r="E175" s="3"/>
      <c r="F175" s="3"/>
      <c r="G175" s="9"/>
      <c r="H175" s="42"/>
      <c r="I175" s="3"/>
      <c r="J175" s="30"/>
      <c r="K175" s="30"/>
      <c r="L175" s="30"/>
      <c r="M175" s="22"/>
      <c r="N175" s="23"/>
      <c r="O175" s="23"/>
      <c r="P175" s="30"/>
      <c r="Q175" s="30"/>
      <c r="R175" s="30"/>
      <c r="S175" s="3"/>
      <c r="T175" s="3"/>
      <c r="U175" s="3"/>
      <c r="V175" s="3"/>
      <c r="W175" s="3"/>
      <c r="X175" s="3"/>
      <c r="Y175" s="3"/>
      <c r="Z175" s="3"/>
    </row>
    <row r="176" ht="16.5" customHeight="1">
      <c r="A176" s="25"/>
      <c r="B176" s="1"/>
      <c r="C176" s="27"/>
      <c r="D176" s="3"/>
      <c r="E176" s="3"/>
      <c r="F176" s="3"/>
      <c r="G176" s="9"/>
      <c r="H176" s="42"/>
      <c r="I176" s="3"/>
      <c r="J176" s="30"/>
      <c r="K176" s="30"/>
      <c r="L176" s="30"/>
      <c r="M176" s="22"/>
      <c r="N176" s="23"/>
      <c r="O176" s="23"/>
      <c r="P176" s="30"/>
      <c r="Q176" s="30"/>
      <c r="R176" s="30"/>
      <c r="S176" s="3"/>
      <c r="T176" s="3"/>
      <c r="U176" s="3"/>
      <c r="V176" s="3"/>
      <c r="W176" s="3"/>
      <c r="X176" s="3"/>
      <c r="Y176" s="3"/>
      <c r="Z176" s="3"/>
    </row>
    <row r="177" ht="16.5" customHeight="1">
      <c r="A177" s="25"/>
      <c r="B177" s="1"/>
      <c r="C177" s="27"/>
      <c r="D177" s="3"/>
      <c r="E177" s="3"/>
      <c r="F177" s="3"/>
      <c r="G177" s="9"/>
      <c r="H177" s="42"/>
      <c r="I177" s="3"/>
      <c r="J177" s="30"/>
      <c r="K177" s="30"/>
      <c r="L177" s="30"/>
      <c r="M177" s="22"/>
      <c r="N177" s="23"/>
      <c r="O177" s="23"/>
      <c r="P177" s="30"/>
      <c r="Q177" s="30"/>
      <c r="R177" s="30"/>
      <c r="S177" s="3"/>
      <c r="T177" s="3"/>
      <c r="U177" s="3"/>
      <c r="V177" s="3"/>
      <c r="W177" s="3"/>
      <c r="X177" s="3"/>
      <c r="Y177" s="3"/>
      <c r="Z177" s="3"/>
    </row>
    <row r="178" ht="16.5" customHeight="1">
      <c r="A178" s="25"/>
      <c r="B178" s="1"/>
      <c r="C178" s="27"/>
      <c r="D178" s="3"/>
      <c r="E178" s="3"/>
      <c r="F178" s="3"/>
      <c r="G178" s="9"/>
      <c r="H178" s="42"/>
      <c r="I178" s="3"/>
      <c r="J178" s="30"/>
      <c r="K178" s="30"/>
      <c r="L178" s="30"/>
      <c r="M178" s="22"/>
      <c r="N178" s="23"/>
      <c r="O178" s="23"/>
      <c r="P178" s="30"/>
      <c r="Q178" s="30"/>
      <c r="R178" s="30"/>
      <c r="S178" s="3"/>
      <c r="T178" s="3"/>
      <c r="U178" s="3"/>
      <c r="V178" s="3"/>
      <c r="W178" s="3"/>
      <c r="X178" s="3"/>
      <c r="Y178" s="3"/>
      <c r="Z178" s="3"/>
    </row>
    <row r="179" ht="16.5" customHeight="1">
      <c r="A179" s="25"/>
      <c r="B179" s="1"/>
      <c r="C179" s="27"/>
      <c r="D179" s="3"/>
      <c r="E179" s="3"/>
      <c r="F179" s="3"/>
      <c r="G179" s="9"/>
      <c r="H179" s="42"/>
      <c r="I179" s="3"/>
      <c r="J179" s="30"/>
      <c r="K179" s="30"/>
      <c r="L179" s="30"/>
      <c r="M179" s="22"/>
      <c r="N179" s="23"/>
      <c r="O179" s="23"/>
      <c r="P179" s="30"/>
      <c r="Q179" s="30"/>
      <c r="R179" s="30"/>
      <c r="S179" s="3"/>
      <c r="T179" s="3"/>
      <c r="U179" s="3"/>
      <c r="V179" s="3"/>
      <c r="W179" s="3"/>
      <c r="X179" s="3"/>
      <c r="Y179" s="3"/>
      <c r="Z179" s="3"/>
    </row>
    <row r="180" ht="16.5" customHeight="1">
      <c r="A180" s="25"/>
      <c r="B180" s="1"/>
      <c r="C180" s="27"/>
      <c r="D180" s="3"/>
      <c r="E180" s="3"/>
      <c r="F180" s="3"/>
      <c r="G180" s="9"/>
      <c r="H180" s="42"/>
      <c r="I180" s="3"/>
      <c r="J180" s="30"/>
      <c r="K180" s="30"/>
      <c r="L180" s="30"/>
      <c r="M180" s="22"/>
      <c r="N180" s="23"/>
      <c r="O180" s="23"/>
      <c r="P180" s="30"/>
      <c r="Q180" s="30"/>
      <c r="R180" s="30"/>
      <c r="S180" s="3"/>
      <c r="T180" s="3"/>
      <c r="U180" s="3"/>
      <c r="V180" s="3"/>
      <c r="W180" s="3"/>
      <c r="X180" s="3"/>
      <c r="Y180" s="3"/>
      <c r="Z180" s="3"/>
    </row>
    <row r="181" ht="16.5" customHeight="1">
      <c r="A181" s="25"/>
      <c r="B181" s="1"/>
      <c r="C181" s="27"/>
      <c r="D181" s="3"/>
      <c r="E181" s="3"/>
      <c r="F181" s="3"/>
      <c r="G181" s="9"/>
      <c r="H181" s="42"/>
      <c r="I181" s="3"/>
      <c r="J181" s="30"/>
      <c r="K181" s="30"/>
      <c r="L181" s="30"/>
      <c r="M181" s="22"/>
      <c r="N181" s="23"/>
      <c r="O181" s="23"/>
      <c r="P181" s="30"/>
      <c r="Q181" s="30"/>
      <c r="R181" s="30"/>
      <c r="S181" s="3"/>
      <c r="T181" s="3"/>
      <c r="U181" s="3"/>
      <c r="V181" s="3"/>
      <c r="W181" s="3"/>
      <c r="X181" s="3"/>
      <c r="Y181" s="3"/>
      <c r="Z181" s="3"/>
    </row>
    <row r="182" ht="16.5" customHeight="1">
      <c r="A182" s="25"/>
      <c r="B182" s="1"/>
      <c r="C182" s="27"/>
      <c r="D182" s="3"/>
      <c r="E182" s="3"/>
      <c r="F182" s="3"/>
      <c r="G182" s="9"/>
      <c r="H182" s="42"/>
      <c r="I182" s="3"/>
      <c r="J182" s="30"/>
      <c r="K182" s="30"/>
      <c r="L182" s="30"/>
      <c r="M182" s="22"/>
      <c r="N182" s="23"/>
      <c r="O182" s="23"/>
      <c r="P182" s="30"/>
      <c r="Q182" s="30"/>
      <c r="R182" s="30"/>
      <c r="S182" s="3"/>
      <c r="T182" s="3"/>
      <c r="U182" s="3"/>
      <c r="V182" s="3"/>
      <c r="W182" s="3"/>
      <c r="X182" s="3"/>
      <c r="Y182" s="3"/>
      <c r="Z182" s="3"/>
    </row>
    <row r="183" ht="16.5" customHeight="1">
      <c r="A183" s="25"/>
      <c r="B183" s="1"/>
      <c r="C183" s="27"/>
      <c r="D183" s="3"/>
      <c r="E183" s="3"/>
      <c r="F183" s="3"/>
      <c r="G183" s="9"/>
      <c r="H183" s="42"/>
      <c r="I183" s="3"/>
      <c r="J183" s="30"/>
      <c r="K183" s="30"/>
      <c r="L183" s="30"/>
      <c r="M183" s="22"/>
      <c r="N183" s="23"/>
      <c r="O183" s="23"/>
      <c r="P183" s="30"/>
      <c r="Q183" s="30"/>
      <c r="R183" s="30"/>
      <c r="S183" s="3"/>
      <c r="T183" s="3"/>
      <c r="U183" s="3"/>
      <c r="V183" s="3"/>
      <c r="W183" s="3"/>
      <c r="X183" s="3"/>
      <c r="Y183" s="3"/>
      <c r="Z183" s="3"/>
    </row>
    <row r="184" ht="16.5" customHeight="1">
      <c r="A184" s="25"/>
      <c r="B184" s="1"/>
      <c r="C184" s="27"/>
      <c r="D184" s="3"/>
      <c r="E184" s="3"/>
      <c r="F184" s="3"/>
      <c r="G184" s="9"/>
      <c r="H184" s="42"/>
      <c r="I184" s="3"/>
      <c r="J184" s="30"/>
      <c r="K184" s="30"/>
      <c r="L184" s="30"/>
      <c r="M184" s="22"/>
      <c r="N184" s="23"/>
      <c r="O184" s="23"/>
      <c r="P184" s="30"/>
      <c r="Q184" s="30"/>
      <c r="R184" s="30"/>
      <c r="S184" s="3"/>
      <c r="T184" s="3"/>
      <c r="U184" s="3"/>
      <c r="V184" s="3"/>
      <c r="W184" s="3"/>
      <c r="X184" s="3"/>
      <c r="Y184" s="3"/>
      <c r="Z184" s="3"/>
    </row>
    <row r="185" ht="16.5" customHeight="1">
      <c r="A185" s="25"/>
      <c r="B185" s="1"/>
      <c r="C185" s="27"/>
      <c r="D185" s="3"/>
      <c r="E185" s="3"/>
      <c r="F185" s="3"/>
      <c r="G185" s="9"/>
      <c r="H185" s="42"/>
      <c r="I185" s="3"/>
      <c r="J185" s="30"/>
      <c r="K185" s="30"/>
      <c r="L185" s="30"/>
      <c r="M185" s="22"/>
      <c r="N185" s="23"/>
      <c r="O185" s="23"/>
      <c r="P185" s="30"/>
      <c r="Q185" s="30"/>
      <c r="R185" s="30"/>
      <c r="S185" s="3"/>
      <c r="T185" s="3"/>
      <c r="U185" s="3"/>
      <c r="V185" s="3"/>
      <c r="W185" s="3"/>
      <c r="X185" s="3"/>
      <c r="Y185" s="3"/>
      <c r="Z185" s="3"/>
    </row>
    <row r="186" ht="16.5" customHeight="1">
      <c r="A186" s="25"/>
      <c r="B186" s="1"/>
      <c r="C186" s="27"/>
      <c r="D186" s="3"/>
      <c r="E186" s="3"/>
      <c r="F186" s="3"/>
      <c r="G186" s="9"/>
      <c r="H186" s="42"/>
      <c r="I186" s="3"/>
      <c r="J186" s="30"/>
      <c r="K186" s="30"/>
      <c r="L186" s="30"/>
      <c r="M186" s="22"/>
      <c r="N186" s="23"/>
      <c r="O186" s="23"/>
      <c r="P186" s="30"/>
      <c r="Q186" s="30"/>
      <c r="R186" s="30"/>
      <c r="S186" s="3"/>
      <c r="T186" s="3"/>
      <c r="U186" s="3"/>
      <c r="V186" s="3"/>
      <c r="W186" s="3"/>
      <c r="X186" s="3"/>
      <c r="Y186" s="3"/>
      <c r="Z186" s="3"/>
    </row>
    <row r="187" ht="16.5" customHeight="1">
      <c r="A187" s="25"/>
      <c r="B187" s="1"/>
      <c r="C187" s="27"/>
      <c r="D187" s="3"/>
      <c r="E187" s="3"/>
      <c r="F187" s="3"/>
      <c r="G187" s="9"/>
      <c r="H187" s="42"/>
      <c r="I187" s="3"/>
      <c r="J187" s="30"/>
      <c r="K187" s="30"/>
      <c r="L187" s="30"/>
      <c r="M187" s="22"/>
      <c r="N187" s="23"/>
      <c r="O187" s="23"/>
      <c r="P187" s="30"/>
      <c r="Q187" s="30"/>
      <c r="R187" s="30"/>
      <c r="S187" s="3"/>
      <c r="T187" s="3"/>
      <c r="U187" s="3"/>
      <c r="V187" s="3"/>
      <c r="W187" s="3"/>
      <c r="X187" s="3"/>
      <c r="Y187" s="3"/>
      <c r="Z187" s="3"/>
    </row>
    <row r="188" ht="16.5" customHeight="1">
      <c r="A188" s="25"/>
      <c r="B188" s="1"/>
      <c r="C188" s="27"/>
      <c r="D188" s="3"/>
      <c r="E188" s="3"/>
      <c r="F188" s="3"/>
      <c r="G188" s="9"/>
      <c r="H188" s="42"/>
      <c r="I188" s="3"/>
      <c r="J188" s="30"/>
      <c r="K188" s="30"/>
      <c r="L188" s="30"/>
      <c r="M188" s="22"/>
      <c r="N188" s="23"/>
      <c r="O188" s="23"/>
      <c r="P188" s="30"/>
      <c r="Q188" s="30"/>
      <c r="R188" s="30"/>
      <c r="S188" s="3"/>
      <c r="T188" s="3"/>
      <c r="U188" s="3"/>
      <c r="V188" s="3"/>
      <c r="W188" s="3"/>
      <c r="X188" s="3"/>
      <c r="Y188" s="3"/>
      <c r="Z188" s="3"/>
    </row>
    <row r="189" ht="16.5" customHeight="1">
      <c r="A189" s="25"/>
      <c r="B189" s="1"/>
      <c r="C189" s="27"/>
      <c r="D189" s="3"/>
      <c r="E189" s="3"/>
      <c r="F189" s="3"/>
      <c r="G189" s="9"/>
      <c r="H189" s="42"/>
      <c r="I189" s="3"/>
      <c r="J189" s="30"/>
      <c r="K189" s="30"/>
      <c r="L189" s="30"/>
      <c r="M189" s="22"/>
      <c r="N189" s="23"/>
      <c r="O189" s="23"/>
      <c r="P189" s="30"/>
      <c r="Q189" s="30"/>
      <c r="R189" s="30"/>
      <c r="S189" s="3"/>
      <c r="T189" s="3"/>
      <c r="U189" s="3"/>
      <c r="V189" s="3"/>
      <c r="W189" s="3"/>
      <c r="X189" s="3"/>
      <c r="Y189" s="3"/>
      <c r="Z189" s="3"/>
    </row>
    <row r="190" ht="16.5" customHeight="1">
      <c r="A190" s="25"/>
      <c r="B190" s="1"/>
      <c r="C190" s="27"/>
      <c r="D190" s="3"/>
      <c r="E190" s="3"/>
      <c r="F190" s="3"/>
      <c r="G190" s="9"/>
      <c r="H190" s="42"/>
      <c r="I190" s="3"/>
      <c r="J190" s="30"/>
      <c r="K190" s="30"/>
      <c r="L190" s="30"/>
      <c r="M190" s="22"/>
      <c r="N190" s="23"/>
      <c r="O190" s="23"/>
      <c r="P190" s="30"/>
      <c r="Q190" s="30"/>
      <c r="R190" s="30"/>
      <c r="S190" s="3"/>
      <c r="T190" s="3"/>
      <c r="U190" s="3"/>
      <c r="V190" s="3"/>
      <c r="W190" s="3"/>
      <c r="X190" s="3"/>
      <c r="Y190" s="3"/>
      <c r="Z190" s="3"/>
    </row>
    <row r="191" ht="16.5" customHeight="1">
      <c r="A191" s="25"/>
      <c r="B191" s="1"/>
      <c r="C191" s="27"/>
      <c r="D191" s="3"/>
      <c r="E191" s="3"/>
      <c r="F191" s="3"/>
      <c r="G191" s="9"/>
      <c r="H191" s="42"/>
      <c r="I191" s="3"/>
      <c r="J191" s="30"/>
      <c r="K191" s="30"/>
      <c r="L191" s="30"/>
      <c r="M191" s="22"/>
      <c r="N191" s="23"/>
      <c r="O191" s="23"/>
      <c r="P191" s="30"/>
      <c r="Q191" s="30"/>
      <c r="R191" s="30"/>
      <c r="S191" s="3"/>
      <c r="T191" s="3"/>
      <c r="U191" s="3"/>
      <c r="V191" s="3"/>
      <c r="W191" s="3"/>
      <c r="X191" s="3"/>
      <c r="Y191" s="3"/>
      <c r="Z191" s="3"/>
    </row>
    <row r="192" ht="16.5" customHeight="1">
      <c r="A192" s="25"/>
      <c r="B192" s="1"/>
      <c r="C192" s="27"/>
      <c r="D192" s="3"/>
      <c r="E192" s="3"/>
      <c r="F192" s="3"/>
      <c r="G192" s="9"/>
      <c r="H192" s="42"/>
      <c r="I192" s="3"/>
      <c r="J192" s="30"/>
      <c r="K192" s="30"/>
      <c r="L192" s="30"/>
      <c r="M192" s="22"/>
      <c r="N192" s="23"/>
      <c r="O192" s="23"/>
      <c r="P192" s="30"/>
      <c r="Q192" s="30"/>
      <c r="R192" s="30"/>
      <c r="S192" s="3"/>
      <c r="T192" s="3"/>
      <c r="U192" s="3"/>
      <c r="V192" s="3"/>
      <c r="W192" s="3"/>
      <c r="X192" s="3"/>
      <c r="Y192" s="3"/>
      <c r="Z192" s="3"/>
    </row>
    <row r="193" ht="16.5" customHeight="1">
      <c r="A193" s="25"/>
      <c r="B193" s="1"/>
      <c r="C193" s="27"/>
      <c r="D193" s="3"/>
      <c r="E193" s="3"/>
      <c r="F193" s="3"/>
      <c r="G193" s="9"/>
      <c r="H193" s="42"/>
      <c r="I193" s="3"/>
      <c r="J193" s="30"/>
      <c r="K193" s="30"/>
      <c r="L193" s="30"/>
      <c r="M193" s="22"/>
      <c r="N193" s="23"/>
      <c r="O193" s="23"/>
      <c r="P193" s="30"/>
      <c r="Q193" s="30"/>
      <c r="R193" s="30"/>
      <c r="S193" s="3"/>
      <c r="T193" s="3"/>
      <c r="U193" s="3"/>
      <c r="V193" s="3"/>
      <c r="W193" s="3"/>
      <c r="X193" s="3"/>
      <c r="Y193" s="3"/>
      <c r="Z193" s="3"/>
    </row>
    <row r="194" ht="16.5" customHeight="1">
      <c r="A194" s="25"/>
      <c r="B194" s="1"/>
      <c r="C194" s="27"/>
      <c r="D194" s="3"/>
      <c r="E194" s="3"/>
      <c r="F194" s="3"/>
      <c r="G194" s="9"/>
      <c r="H194" s="42"/>
      <c r="I194" s="3"/>
      <c r="J194" s="30"/>
      <c r="K194" s="30"/>
      <c r="L194" s="30"/>
      <c r="M194" s="22"/>
      <c r="N194" s="23"/>
      <c r="O194" s="23"/>
      <c r="P194" s="30"/>
      <c r="Q194" s="30"/>
      <c r="R194" s="30"/>
      <c r="S194" s="3"/>
      <c r="T194" s="3"/>
      <c r="U194" s="3"/>
      <c r="V194" s="3"/>
      <c r="W194" s="3"/>
      <c r="X194" s="3"/>
      <c r="Y194" s="3"/>
      <c r="Z194" s="3"/>
    </row>
    <row r="195" ht="16.5" customHeight="1">
      <c r="A195" s="25"/>
      <c r="B195" s="1"/>
      <c r="C195" s="27"/>
      <c r="D195" s="3"/>
      <c r="E195" s="3"/>
      <c r="F195" s="3"/>
      <c r="G195" s="9"/>
      <c r="H195" s="42"/>
      <c r="I195" s="3"/>
      <c r="J195" s="30"/>
      <c r="K195" s="30"/>
      <c r="L195" s="30"/>
      <c r="M195" s="22"/>
      <c r="N195" s="23"/>
      <c r="O195" s="23"/>
      <c r="P195" s="30"/>
      <c r="Q195" s="30"/>
      <c r="R195" s="30"/>
      <c r="S195" s="3"/>
      <c r="T195" s="3"/>
      <c r="U195" s="3"/>
      <c r="V195" s="3"/>
      <c r="W195" s="3"/>
      <c r="X195" s="3"/>
      <c r="Y195" s="3"/>
      <c r="Z195" s="3"/>
    </row>
    <row r="196" ht="16.5" customHeight="1">
      <c r="A196" s="25"/>
      <c r="B196" s="1"/>
      <c r="C196" s="27"/>
      <c r="D196" s="3"/>
      <c r="E196" s="3"/>
      <c r="F196" s="3"/>
      <c r="G196" s="9"/>
      <c r="H196" s="42"/>
      <c r="I196" s="3"/>
      <c r="J196" s="30"/>
      <c r="K196" s="30"/>
      <c r="L196" s="30"/>
      <c r="M196" s="22"/>
      <c r="N196" s="23"/>
      <c r="O196" s="23"/>
      <c r="P196" s="30"/>
      <c r="Q196" s="30"/>
      <c r="R196" s="30"/>
      <c r="S196" s="3"/>
      <c r="T196" s="3"/>
      <c r="U196" s="3"/>
      <c r="V196" s="3"/>
      <c r="W196" s="3"/>
      <c r="X196" s="3"/>
      <c r="Y196" s="3"/>
      <c r="Z196" s="3"/>
    </row>
    <row r="197" ht="16.5" customHeight="1">
      <c r="A197" s="25"/>
      <c r="B197" s="1"/>
      <c r="C197" s="27"/>
      <c r="D197" s="3"/>
      <c r="E197" s="3"/>
      <c r="F197" s="3"/>
      <c r="G197" s="9"/>
      <c r="H197" s="42"/>
      <c r="I197" s="3"/>
      <c r="J197" s="30"/>
      <c r="K197" s="30"/>
      <c r="L197" s="30"/>
      <c r="M197" s="22"/>
      <c r="N197" s="23"/>
      <c r="O197" s="23"/>
      <c r="P197" s="30"/>
      <c r="Q197" s="30"/>
      <c r="R197" s="30"/>
      <c r="S197" s="3"/>
      <c r="T197" s="3"/>
      <c r="U197" s="3"/>
      <c r="V197" s="3"/>
      <c r="W197" s="3"/>
      <c r="X197" s="3"/>
      <c r="Y197" s="3"/>
      <c r="Z197" s="3"/>
    </row>
    <row r="198" ht="16.5" customHeight="1">
      <c r="A198" s="25"/>
      <c r="B198" s="1"/>
      <c r="C198" s="27"/>
      <c r="D198" s="3"/>
      <c r="E198" s="3"/>
      <c r="F198" s="3"/>
      <c r="G198" s="9"/>
      <c r="H198" s="42"/>
      <c r="I198" s="3"/>
      <c r="J198" s="30"/>
      <c r="K198" s="30"/>
      <c r="L198" s="30"/>
      <c r="M198" s="22"/>
      <c r="N198" s="23"/>
      <c r="O198" s="23"/>
      <c r="P198" s="30"/>
      <c r="Q198" s="30"/>
      <c r="R198" s="30"/>
      <c r="S198" s="3"/>
      <c r="T198" s="3"/>
      <c r="U198" s="3"/>
      <c r="V198" s="3"/>
      <c r="W198" s="3"/>
      <c r="X198" s="3"/>
      <c r="Y198" s="3"/>
      <c r="Z198" s="3"/>
    </row>
    <row r="199" ht="16.5" customHeight="1">
      <c r="A199" s="25"/>
      <c r="B199" s="1"/>
      <c r="C199" s="27"/>
      <c r="D199" s="3"/>
      <c r="E199" s="3"/>
      <c r="F199" s="3"/>
      <c r="G199" s="9"/>
      <c r="H199" s="42"/>
      <c r="I199" s="3"/>
      <c r="J199" s="30"/>
      <c r="K199" s="30"/>
      <c r="L199" s="30"/>
      <c r="M199" s="22"/>
      <c r="N199" s="23"/>
      <c r="O199" s="23"/>
      <c r="P199" s="30"/>
      <c r="Q199" s="30"/>
      <c r="R199" s="30"/>
      <c r="S199" s="3"/>
      <c r="T199" s="3"/>
      <c r="U199" s="3"/>
      <c r="V199" s="3"/>
      <c r="W199" s="3"/>
      <c r="X199" s="3"/>
      <c r="Y199" s="3"/>
      <c r="Z199" s="3"/>
    </row>
    <row r="200" ht="16.5" customHeight="1">
      <c r="A200" s="25"/>
      <c r="B200" s="1"/>
      <c r="C200" s="27"/>
      <c r="D200" s="3"/>
      <c r="E200" s="3"/>
      <c r="F200" s="3"/>
      <c r="G200" s="9"/>
      <c r="H200" s="42"/>
      <c r="I200" s="3"/>
      <c r="J200" s="30"/>
      <c r="K200" s="30"/>
      <c r="L200" s="30"/>
      <c r="M200" s="22"/>
      <c r="N200" s="23"/>
      <c r="O200" s="23"/>
      <c r="P200" s="30"/>
      <c r="Q200" s="30"/>
      <c r="R200" s="30"/>
      <c r="S200" s="3"/>
      <c r="T200" s="3"/>
      <c r="U200" s="3"/>
      <c r="V200" s="3"/>
      <c r="W200" s="3"/>
      <c r="X200" s="3"/>
      <c r="Y200" s="3"/>
      <c r="Z200" s="3"/>
    </row>
    <row r="201" ht="16.5" customHeight="1">
      <c r="A201" s="25"/>
      <c r="B201" s="1"/>
      <c r="C201" s="27"/>
      <c r="D201" s="3"/>
      <c r="E201" s="3"/>
      <c r="F201" s="3"/>
      <c r="G201" s="9"/>
      <c r="H201" s="42"/>
      <c r="I201" s="3"/>
      <c r="J201" s="30"/>
      <c r="K201" s="30"/>
      <c r="L201" s="30"/>
      <c r="M201" s="22"/>
      <c r="N201" s="23"/>
      <c r="O201" s="23"/>
      <c r="P201" s="30"/>
      <c r="Q201" s="30"/>
      <c r="R201" s="30"/>
      <c r="S201" s="3"/>
      <c r="T201" s="3"/>
      <c r="U201" s="3"/>
      <c r="V201" s="3"/>
      <c r="W201" s="3"/>
      <c r="X201" s="3"/>
      <c r="Y201" s="3"/>
      <c r="Z201" s="3"/>
    </row>
    <row r="202" ht="16.5" customHeight="1">
      <c r="A202" s="25"/>
      <c r="B202" s="1"/>
      <c r="C202" s="27"/>
      <c r="D202" s="3"/>
      <c r="E202" s="3"/>
      <c r="F202" s="3"/>
      <c r="G202" s="9"/>
      <c r="H202" s="42"/>
      <c r="I202" s="3"/>
      <c r="J202" s="30"/>
      <c r="K202" s="30"/>
      <c r="L202" s="30"/>
      <c r="M202" s="22"/>
      <c r="N202" s="23"/>
      <c r="O202" s="23"/>
      <c r="P202" s="30"/>
      <c r="Q202" s="30"/>
      <c r="R202" s="30"/>
      <c r="S202" s="3"/>
      <c r="T202" s="3"/>
      <c r="U202" s="3"/>
      <c r="V202" s="3"/>
      <c r="W202" s="3"/>
      <c r="X202" s="3"/>
      <c r="Y202" s="3"/>
      <c r="Z202" s="3"/>
    </row>
    <row r="203" ht="16.5" customHeight="1">
      <c r="A203" s="25"/>
      <c r="B203" s="1"/>
      <c r="C203" s="27"/>
      <c r="D203" s="3"/>
      <c r="E203" s="3"/>
      <c r="F203" s="3"/>
      <c r="G203" s="9"/>
      <c r="H203" s="42"/>
      <c r="I203" s="3"/>
      <c r="J203" s="30"/>
      <c r="K203" s="30"/>
      <c r="L203" s="30"/>
      <c r="M203" s="22"/>
      <c r="N203" s="23"/>
      <c r="O203" s="23"/>
      <c r="P203" s="30"/>
      <c r="Q203" s="30"/>
      <c r="R203" s="30"/>
      <c r="S203" s="3"/>
      <c r="T203" s="3"/>
      <c r="U203" s="3"/>
      <c r="V203" s="3"/>
      <c r="W203" s="3"/>
      <c r="X203" s="3"/>
      <c r="Y203" s="3"/>
      <c r="Z203" s="3"/>
    </row>
    <row r="204" ht="16.5" customHeight="1">
      <c r="A204" s="25"/>
      <c r="B204" s="1"/>
      <c r="C204" s="27"/>
      <c r="D204" s="3"/>
      <c r="E204" s="3"/>
      <c r="F204" s="3"/>
      <c r="G204" s="9"/>
      <c r="H204" s="42"/>
      <c r="I204" s="3"/>
      <c r="J204" s="30"/>
      <c r="K204" s="30"/>
      <c r="L204" s="30"/>
      <c r="M204" s="22"/>
      <c r="N204" s="23"/>
      <c r="O204" s="23"/>
      <c r="P204" s="30"/>
      <c r="Q204" s="30"/>
      <c r="R204" s="30"/>
      <c r="S204" s="3"/>
      <c r="T204" s="3"/>
      <c r="U204" s="3"/>
      <c r="V204" s="3"/>
      <c r="W204" s="3"/>
      <c r="X204" s="3"/>
      <c r="Y204" s="3"/>
      <c r="Z204" s="3"/>
    </row>
    <row r="205" ht="16.5" customHeight="1">
      <c r="A205" s="25"/>
      <c r="B205" s="1"/>
      <c r="C205" s="27"/>
      <c r="D205" s="3"/>
      <c r="E205" s="3"/>
      <c r="F205" s="3"/>
      <c r="G205" s="9"/>
      <c r="H205" s="42"/>
      <c r="I205" s="3"/>
      <c r="J205" s="30"/>
      <c r="K205" s="30"/>
      <c r="L205" s="30"/>
      <c r="M205" s="22"/>
      <c r="N205" s="23"/>
      <c r="O205" s="23"/>
      <c r="P205" s="30"/>
      <c r="Q205" s="30"/>
      <c r="R205" s="30"/>
      <c r="S205" s="3"/>
      <c r="T205" s="3"/>
      <c r="U205" s="3"/>
      <c r="V205" s="3"/>
      <c r="W205" s="3"/>
      <c r="X205" s="3"/>
      <c r="Y205" s="3"/>
      <c r="Z205" s="3"/>
    </row>
    <row r="206" ht="16.5" customHeight="1">
      <c r="A206" s="25"/>
      <c r="B206" s="1"/>
      <c r="C206" s="27"/>
      <c r="D206" s="3"/>
      <c r="E206" s="3"/>
      <c r="F206" s="3"/>
      <c r="G206" s="9"/>
      <c r="H206" s="42"/>
      <c r="I206" s="3"/>
      <c r="J206" s="30"/>
      <c r="K206" s="30"/>
      <c r="L206" s="30"/>
      <c r="M206" s="22"/>
      <c r="N206" s="23"/>
      <c r="O206" s="23"/>
      <c r="P206" s="30"/>
      <c r="Q206" s="30"/>
      <c r="R206" s="30"/>
      <c r="S206" s="3"/>
      <c r="T206" s="3"/>
      <c r="U206" s="3"/>
      <c r="V206" s="3"/>
      <c r="W206" s="3"/>
      <c r="X206" s="3"/>
      <c r="Y206" s="3"/>
      <c r="Z206" s="3"/>
    </row>
    <row r="207" ht="16.5" customHeight="1">
      <c r="A207" s="25"/>
      <c r="B207" s="1"/>
      <c r="C207" s="27"/>
      <c r="D207" s="3"/>
      <c r="E207" s="3"/>
      <c r="F207" s="3"/>
      <c r="G207" s="9"/>
      <c r="H207" s="42"/>
      <c r="I207" s="3"/>
      <c r="J207" s="30"/>
      <c r="K207" s="30"/>
      <c r="L207" s="30"/>
      <c r="M207" s="22"/>
      <c r="N207" s="23"/>
      <c r="O207" s="23"/>
      <c r="P207" s="30"/>
      <c r="Q207" s="30"/>
      <c r="R207" s="30"/>
      <c r="S207" s="3"/>
      <c r="T207" s="3"/>
      <c r="U207" s="3"/>
      <c r="V207" s="3"/>
      <c r="W207" s="3"/>
      <c r="X207" s="3"/>
      <c r="Y207" s="3"/>
      <c r="Z207" s="3"/>
    </row>
    <row r="208" ht="16.5" customHeight="1">
      <c r="A208" s="25"/>
      <c r="B208" s="1"/>
      <c r="C208" s="27"/>
      <c r="D208" s="3"/>
      <c r="E208" s="3"/>
      <c r="F208" s="3"/>
      <c r="G208" s="9"/>
      <c r="H208" s="42"/>
      <c r="I208" s="3"/>
      <c r="J208" s="30"/>
      <c r="K208" s="30"/>
      <c r="L208" s="30"/>
      <c r="M208" s="22"/>
      <c r="N208" s="23"/>
      <c r="O208" s="23"/>
      <c r="P208" s="30"/>
      <c r="Q208" s="30"/>
      <c r="R208" s="30"/>
      <c r="S208" s="3"/>
      <c r="T208" s="3"/>
      <c r="U208" s="3"/>
      <c r="V208" s="3"/>
      <c r="W208" s="3"/>
      <c r="X208" s="3"/>
      <c r="Y208" s="3"/>
      <c r="Z208" s="3"/>
    </row>
    <row r="209" ht="16.5" customHeight="1">
      <c r="A209" s="25"/>
      <c r="B209" s="1"/>
      <c r="C209" s="27"/>
      <c r="D209" s="3"/>
      <c r="E209" s="3"/>
      <c r="F209" s="3"/>
      <c r="G209" s="9"/>
      <c r="H209" s="42"/>
      <c r="I209" s="3"/>
      <c r="J209" s="30"/>
      <c r="K209" s="30"/>
      <c r="L209" s="30"/>
      <c r="M209" s="22"/>
      <c r="N209" s="23"/>
      <c r="O209" s="23"/>
      <c r="P209" s="30"/>
      <c r="Q209" s="30"/>
      <c r="R209" s="30"/>
      <c r="S209" s="3"/>
      <c r="T209" s="3"/>
      <c r="U209" s="3"/>
      <c r="V209" s="3"/>
      <c r="W209" s="3"/>
      <c r="X209" s="3"/>
      <c r="Y209" s="3"/>
      <c r="Z209" s="3"/>
    </row>
    <row r="210" ht="16.5" customHeight="1">
      <c r="A210" s="25"/>
      <c r="B210" s="1"/>
      <c r="C210" s="27"/>
      <c r="D210" s="3"/>
      <c r="E210" s="3"/>
      <c r="F210" s="3"/>
      <c r="G210" s="9"/>
      <c r="H210" s="42"/>
      <c r="I210" s="3"/>
      <c r="J210" s="30"/>
      <c r="K210" s="30"/>
      <c r="L210" s="30"/>
      <c r="M210" s="22"/>
      <c r="N210" s="23"/>
      <c r="O210" s="23"/>
      <c r="P210" s="30"/>
      <c r="Q210" s="30"/>
      <c r="R210" s="30"/>
      <c r="S210" s="3"/>
      <c r="T210" s="3"/>
      <c r="U210" s="3"/>
      <c r="V210" s="3"/>
      <c r="W210" s="3"/>
      <c r="X210" s="3"/>
      <c r="Y210" s="3"/>
      <c r="Z210" s="3"/>
    </row>
    <row r="211" ht="16.5" customHeight="1">
      <c r="A211" s="25"/>
      <c r="B211" s="1"/>
      <c r="C211" s="27"/>
      <c r="D211" s="3"/>
      <c r="E211" s="3"/>
      <c r="F211" s="3"/>
      <c r="G211" s="9"/>
      <c r="H211" s="42"/>
      <c r="I211" s="3"/>
      <c r="J211" s="30"/>
      <c r="K211" s="30"/>
      <c r="L211" s="30"/>
      <c r="M211" s="22"/>
      <c r="N211" s="23"/>
      <c r="O211" s="23"/>
      <c r="P211" s="30"/>
      <c r="Q211" s="30"/>
      <c r="R211" s="30"/>
      <c r="S211" s="3"/>
      <c r="T211" s="3"/>
      <c r="U211" s="3"/>
      <c r="V211" s="3"/>
      <c r="W211" s="3"/>
      <c r="X211" s="3"/>
      <c r="Y211" s="3"/>
      <c r="Z211" s="3"/>
    </row>
    <row r="212" ht="16.5" customHeight="1">
      <c r="A212" s="25"/>
      <c r="B212" s="1"/>
      <c r="C212" s="27"/>
      <c r="D212" s="3"/>
      <c r="E212" s="3"/>
      <c r="F212" s="3"/>
      <c r="G212" s="9"/>
      <c r="H212" s="42"/>
      <c r="I212" s="3"/>
      <c r="J212" s="30"/>
      <c r="K212" s="30"/>
      <c r="L212" s="30"/>
      <c r="M212" s="22"/>
      <c r="N212" s="23"/>
      <c r="O212" s="23"/>
      <c r="P212" s="30"/>
      <c r="Q212" s="30"/>
      <c r="R212" s="30"/>
      <c r="S212" s="3"/>
      <c r="T212" s="3"/>
      <c r="U212" s="3"/>
      <c r="V212" s="3"/>
      <c r="W212" s="3"/>
      <c r="X212" s="3"/>
      <c r="Y212" s="3"/>
      <c r="Z212" s="3"/>
    </row>
    <row r="213" ht="16.5" customHeight="1">
      <c r="A213" s="25"/>
      <c r="B213" s="1"/>
      <c r="C213" s="27"/>
      <c r="D213" s="3"/>
      <c r="E213" s="3"/>
      <c r="F213" s="3"/>
      <c r="G213" s="9"/>
      <c r="H213" s="42"/>
      <c r="I213" s="3"/>
      <c r="J213" s="30"/>
      <c r="K213" s="30"/>
      <c r="L213" s="30"/>
      <c r="M213" s="22"/>
      <c r="N213" s="23"/>
      <c r="O213" s="23"/>
      <c r="P213" s="30"/>
      <c r="Q213" s="30"/>
      <c r="R213" s="30"/>
      <c r="S213" s="3"/>
      <c r="T213" s="3"/>
      <c r="U213" s="3"/>
      <c r="V213" s="3"/>
      <c r="W213" s="3"/>
      <c r="X213" s="3"/>
      <c r="Y213" s="3"/>
      <c r="Z213" s="3"/>
    </row>
    <row r="214" ht="16.5" customHeight="1">
      <c r="A214" s="25"/>
      <c r="B214" s="1"/>
      <c r="C214" s="27"/>
      <c r="D214" s="3"/>
      <c r="E214" s="3"/>
      <c r="F214" s="3"/>
      <c r="G214" s="9"/>
      <c r="H214" s="42"/>
      <c r="I214" s="3"/>
      <c r="J214" s="30"/>
      <c r="K214" s="30"/>
      <c r="L214" s="30"/>
      <c r="M214" s="22"/>
      <c r="N214" s="23"/>
      <c r="O214" s="23"/>
      <c r="P214" s="30"/>
      <c r="Q214" s="30"/>
      <c r="R214" s="30"/>
      <c r="S214" s="3"/>
      <c r="T214" s="3"/>
      <c r="U214" s="3"/>
      <c r="V214" s="3"/>
      <c r="W214" s="3"/>
      <c r="X214" s="3"/>
      <c r="Y214" s="3"/>
      <c r="Z214" s="3"/>
    </row>
    <row r="215" ht="16.5" customHeight="1">
      <c r="A215" s="25"/>
      <c r="B215" s="1"/>
      <c r="C215" s="27"/>
      <c r="D215" s="3"/>
      <c r="E215" s="3"/>
      <c r="F215" s="3"/>
      <c r="G215" s="9"/>
      <c r="H215" s="42"/>
      <c r="I215" s="3"/>
      <c r="J215" s="30"/>
      <c r="K215" s="30"/>
      <c r="L215" s="30"/>
      <c r="M215" s="22"/>
      <c r="N215" s="23"/>
      <c r="O215" s="23"/>
      <c r="P215" s="30"/>
      <c r="Q215" s="30"/>
      <c r="R215" s="30"/>
      <c r="S215" s="3"/>
      <c r="T215" s="3"/>
      <c r="U215" s="3"/>
      <c r="V215" s="3"/>
      <c r="W215" s="3"/>
      <c r="X215" s="3"/>
      <c r="Y215" s="3"/>
      <c r="Z215" s="3"/>
    </row>
    <row r="216" ht="16.5" customHeight="1">
      <c r="A216" s="25"/>
      <c r="B216" s="1"/>
      <c r="C216" s="27"/>
      <c r="D216" s="3"/>
      <c r="E216" s="3"/>
      <c r="F216" s="3"/>
      <c r="G216" s="9"/>
      <c r="H216" s="42"/>
      <c r="I216" s="3"/>
      <c r="J216" s="30"/>
      <c r="K216" s="30"/>
      <c r="L216" s="30"/>
      <c r="M216" s="22"/>
      <c r="N216" s="23"/>
      <c r="O216" s="23"/>
      <c r="P216" s="30"/>
      <c r="Q216" s="30"/>
      <c r="R216" s="30"/>
      <c r="S216" s="3"/>
      <c r="T216" s="3"/>
      <c r="U216" s="3"/>
      <c r="V216" s="3"/>
      <c r="W216" s="3"/>
      <c r="X216" s="3"/>
      <c r="Y216" s="3"/>
      <c r="Z216" s="3"/>
    </row>
    <row r="217" ht="16.5" customHeight="1">
      <c r="A217" s="25"/>
      <c r="B217" s="1"/>
      <c r="C217" s="27"/>
      <c r="D217" s="3"/>
      <c r="E217" s="3"/>
      <c r="F217" s="3"/>
      <c r="G217" s="9"/>
      <c r="H217" s="42"/>
      <c r="I217" s="3"/>
      <c r="J217" s="30"/>
      <c r="K217" s="30"/>
      <c r="L217" s="30"/>
      <c r="M217" s="22"/>
      <c r="N217" s="23"/>
      <c r="O217" s="23"/>
      <c r="P217" s="30"/>
      <c r="Q217" s="30"/>
      <c r="R217" s="30"/>
      <c r="S217" s="3"/>
      <c r="T217" s="3"/>
      <c r="U217" s="3"/>
      <c r="V217" s="3"/>
      <c r="W217" s="3"/>
      <c r="X217" s="3"/>
      <c r="Y217" s="3"/>
      <c r="Z217" s="3"/>
    </row>
    <row r="218" ht="16.5" customHeight="1">
      <c r="A218" s="25"/>
      <c r="B218" s="1"/>
      <c r="C218" s="27"/>
      <c r="D218" s="3"/>
      <c r="E218" s="3"/>
      <c r="F218" s="3"/>
      <c r="G218" s="9"/>
      <c r="H218" s="42"/>
      <c r="I218" s="3"/>
      <c r="J218" s="30"/>
      <c r="K218" s="30"/>
      <c r="L218" s="30"/>
      <c r="M218" s="22"/>
      <c r="N218" s="23"/>
      <c r="O218" s="23"/>
      <c r="P218" s="30"/>
      <c r="Q218" s="30"/>
      <c r="R218" s="30"/>
      <c r="S218" s="3"/>
      <c r="T218" s="3"/>
      <c r="U218" s="3"/>
      <c r="V218" s="3"/>
      <c r="W218" s="3"/>
      <c r="X218" s="3"/>
      <c r="Y218" s="3"/>
      <c r="Z218" s="3"/>
    </row>
    <row r="219" ht="16.5" customHeight="1">
      <c r="A219" s="25"/>
      <c r="B219" s="1"/>
      <c r="C219" s="27"/>
      <c r="D219" s="3"/>
      <c r="E219" s="3"/>
      <c r="F219" s="3"/>
      <c r="G219" s="9"/>
      <c r="H219" s="42"/>
      <c r="I219" s="3"/>
      <c r="J219" s="30"/>
      <c r="K219" s="30"/>
      <c r="L219" s="30"/>
      <c r="M219" s="22"/>
      <c r="N219" s="23"/>
      <c r="O219" s="23"/>
      <c r="P219" s="30"/>
      <c r="Q219" s="30"/>
      <c r="R219" s="30"/>
      <c r="S219" s="3"/>
      <c r="T219" s="3"/>
      <c r="U219" s="3"/>
      <c r="V219" s="3"/>
      <c r="W219" s="3"/>
      <c r="X219" s="3"/>
      <c r="Y219" s="3"/>
      <c r="Z219" s="3"/>
    </row>
    <row r="220" ht="16.5" customHeight="1">
      <c r="A220" s="25"/>
      <c r="B220" s="1"/>
      <c r="C220" s="27"/>
      <c r="D220" s="3"/>
      <c r="E220" s="3"/>
      <c r="F220" s="3"/>
      <c r="G220" s="9"/>
      <c r="H220" s="42"/>
      <c r="I220" s="3"/>
      <c r="J220" s="30"/>
      <c r="K220" s="30"/>
      <c r="L220" s="30"/>
      <c r="M220" s="22"/>
      <c r="N220" s="23"/>
      <c r="O220" s="23"/>
      <c r="P220" s="30"/>
      <c r="Q220" s="30"/>
      <c r="R220" s="30"/>
      <c r="S220" s="3"/>
      <c r="T220" s="3"/>
      <c r="U220" s="3"/>
      <c r="V220" s="3"/>
      <c r="W220" s="3"/>
      <c r="X220" s="3"/>
      <c r="Y220" s="3"/>
      <c r="Z220" s="3"/>
    </row>
    <row r="221" ht="16.5" customHeight="1">
      <c r="A221" s="25"/>
      <c r="B221" s="1"/>
      <c r="C221" s="27"/>
      <c r="D221" s="3"/>
      <c r="E221" s="3"/>
      <c r="F221" s="3"/>
      <c r="G221" s="9"/>
      <c r="H221" s="42"/>
      <c r="I221" s="3"/>
      <c r="J221" s="30"/>
      <c r="K221" s="30"/>
      <c r="L221" s="30"/>
      <c r="M221" s="22"/>
      <c r="N221" s="23"/>
      <c r="O221" s="23"/>
      <c r="P221" s="30"/>
      <c r="Q221" s="30"/>
      <c r="R221" s="30"/>
      <c r="S221" s="3"/>
      <c r="T221" s="3"/>
      <c r="U221" s="3"/>
      <c r="V221" s="3"/>
      <c r="W221" s="3"/>
      <c r="X221" s="3"/>
      <c r="Y221" s="3"/>
      <c r="Z221" s="3"/>
    </row>
    <row r="222" ht="16.5" customHeight="1">
      <c r="A222" s="25"/>
      <c r="B222" s="1"/>
      <c r="C222" s="27"/>
      <c r="D222" s="3"/>
      <c r="E222" s="3"/>
      <c r="F222" s="3"/>
      <c r="G222" s="9"/>
      <c r="H222" s="42"/>
      <c r="I222" s="3"/>
      <c r="J222" s="30"/>
      <c r="K222" s="30"/>
      <c r="L222" s="30"/>
      <c r="M222" s="22"/>
      <c r="N222" s="23"/>
      <c r="O222" s="23"/>
      <c r="P222" s="30"/>
      <c r="Q222" s="30"/>
      <c r="R222" s="30"/>
      <c r="S222" s="3"/>
      <c r="T222" s="3"/>
      <c r="U222" s="3"/>
      <c r="V222" s="3"/>
      <c r="W222" s="3"/>
      <c r="X222" s="3"/>
      <c r="Y222" s="3"/>
      <c r="Z222" s="3"/>
    </row>
    <row r="223" ht="16.5" customHeight="1">
      <c r="A223" s="25"/>
      <c r="B223" s="1"/>
      <c r="C223" s="27"/>
      <c r="D223" s="3"/>
      <c r="E223" s="3"/>
      <c r="F223" s="3"/>
      <c r="G223" s="9"/>
      <c r="H223" s="42"/>
      <c r="I223" s="3"/>
      <c r="J223" s="30"/>
      <c r="K223" s="30"/>
      <c r="L223" s="30"/>
      <c r="M223" s="22"/>
      <c r="N223" s="23"/>
      <c r="O223" s="23"/>
      <c r="P223" s="30"/>
      <c r="Q223" s="30"/>
      <c r="R223" s="30"/>
      <c r="S223" s="3"/>
      <c r="T223" s="3"/>
      <c r="U223" s="3"/>
      <c r="V223" s="3"/>
      <c r="W223" s="3"/>
      <c r="X223" s="3"/>
      <c r="Y223" s="3"/>
      <c r="Z223" s="3"/>
    </row>
    <row r="224" ht="16.5" customHeight="1">
      <c r="A224" s="25"/>
      <c r="B224" s="1"/>
      <c r="C224" s="27"/>
      <c r="D224" s="3"/>
      <c r="E224" s="3"/>
      <c r="F224" s="3"/>
      <c r="G224" s="9"/>
      <c r="H224" s="42"/>
      <c r="I224" s="3"/>
      <c r="J224" s="30"/>
      <c r="K224" s="30"/>
      <c r="L224" s="30"/>
      <c r="M224" s="22"/>
      <c r="N224" s="23"/>
      <c r="O224" s="23"/>
      <c r="P224" s="30"/>
      <c r="Q224" s="30"/>
      <c r="R224" s="30"/>
      <c r="S224" s="3"/>
      <c r="T224" s="3"/>
      <c r="U224" s="3"/>
      <c r="V224" s="3"/>
      <c r="W224" s="3"/>
      <c r="X224" s="3"/>
      <c r="Y224" s="3"/>
      <c r="Z224" s="3"/>
    </row>
    <row r="225" ht="16.5" customHeight="1">
      <c r="A225" s="25"/>
      <c r="B225" s="1"/>
      <c r="C225" s="27"/>
      <c r="D225" s="3"/>
      <c r="E225" s="3"/>
      <c r="F225" s="3"/>
      <c r="G225" s="9"/>
      <c r="H225" s="42"/>
      <c r="I225" s="3"/>
      <c r="J225" s="30"/>
      <c r="K225" s="30"/>
      <c r="L225" s="30"/>
      <c r="M225" s="22"/>
      <c r="N225" s="23"/>
      <c r="O225" s="23"/>
      <c r="P225" s="30"/>
      <c r="Q225" s="30"/>
      <c r="R225" s="30"/>
      <c r="S225" s="3"/>
      <c r="T225" s="3"/>
      <c r="U225" s="3"/>
      <c r="V225" s="3"/>
      <c r="W225" s="3"/>
      <c r="X225" s="3"/>
      <c r="Y225" s="3"/>
      <c r="Z225" s="3"/>
    </row>
    <row r="226" ht="16.5" customHeight="1">
      <c r="A226" s="25"/>
      <c r="B226" s="1"/>
      <c r="C226" s="27"/>
      <c r="D226" s="3"/>
      <c r="E226" s="3"/>
      <c r="F226" s="3"/>
      <c r="G226" s="9"/>
      <c r="H226" s="42"/>
      <c r="I226" s="3"/>
      <c r="J226" s="30"/>
      <c r="K226" s="30"/>
      <c r="L226" s="30"/>
      <c r="M226" s="22"/>
      <c r="N226" s="23"/>
      <c r="O226" s="23"/>
      <c r="P226" s="30"/>
      <c r="Q226" s="30"/>
      <c r="R226" s="30"/>
      <c r="S226" s="3"/>
      <c r="T226" s="3"/>
      <c r="U226" s="3"/>
      <c r="V226" s="3"/>
      <c r="W226" s="3"/>
      <c r="X226" s="3"/>
      <c r="Y226" s="3"/>
      <c r="Z226" s="3"/>
    </row>
    <row r="227" ht="16.5" customHeight="1">
      <c r="A227" s="25"/>
      <c r="B227" s="1"/>
      <c r="C227" s="27"/>
      <c r="D227" s="3"/>
      <c r="E227" s="3"/>
      <c r="F227" s="3"/>
      <c r="G227" s="9"/>
      <c r="H227" s="42"/>
      <c r="I227" s="3"/>
      <c r="J227" s="30"/>
      <c r="K227" s="30"/>
      <c r="L227" s="30"/>
      <c r="M227" s="22"/>
      <c r="N227" s="23"/>
      <c r="O227" s="23"/>
      <c r="P227" s="30"/>
      <c r="Q227" s="30"/>
      <c r="R227" s="30"/>
      <c r="S227" s="3"/>
      <c r="T227" s="3"/>
      <c r="U227" s="3"/>
      <c r="V227" s="3"/>
      <c r="W227" s="3"/>
      <c r="X227" s="3"/>
      <c r="Y227" s="3"/>
      <c r="Z227" s="3"/>
    </row>
    <row r="228" ht="16.5" customHeight="1">
      <c r="A228" s="25"/>
      <c r="B228" s="1"/>
      <c r="C228" s="27"/>
      <c r="D228" s="3"/>
      <c r="E228" s="3"/>
      <c r="F228" s="3"/>
      <c r="G228" s="9"/>
      <c r="H228" s="42"/>
      <c r="I228" s="3"/>
      <c r="J228" s="30"/>
      <c r="K228" s="30"/>
      <c r="L228" s="30"/>
      <c r="M228" s="22"/>
      <c r="N228" s="23"/>
      <c r="O228" s="23"/>
      <c r="P228" s="30"/>
      <c r="Q228" s="30"/>
      <c r="R228" s="30"/>
      <c r="S228" s="3"/>
      <c r="T228" s="3"/>
      <c r="U228" s="3"/>
      <c r="V228" s="3"/>
      <c r="W228" s="3"/>
      <c r="X228" s="3"/>
      <c r="Y228" s="3"/>
      <c r="Z228" s="3"/>
    </row>
    <row r="229" ht="16.5" customHeight="1">
      <c r="A229" s="25"/>
      <c r="B229" s="1"/>
      <c r="C229" s="27"/>
      <c r="D229" s="3"/>
      <c r="E229" s="3"/>
      <c r="F229" s="3"/>
      <c r="G229" s="9"/>
      <c r="H229" s="42"/>
      <c r="I229" s="3"/>
      <c r="J229" s="30"/>
      <c r="K229" s="30"/>
      <c r="L229" s="30"/>
      <c r="M229" s="22"/>
      <c r="N229" s="23"/>
      <c r="O229" s="23"/>
      <c r="P229" s="30"/>
      <c r="Q229" s="30"/>
      <c r="R229" s="30"/>
      <c r="S229" s="3"/>
      <c r="T229" s="3"/>
      <c r="U229" s="3"/>
      <c r="V229" s="3"/>
      <c r="W229" s="3"/>
      <c r="X229" s="3"/>
      <c r="Y229" s="3"/>
      <c r="Z229" s="3"/>
    </row>
    <row r="230" ht="16.5" customHeight="1">
      <c r="A230" s="25"/>
      <c r="B230" s="1"/>
      <c r="C230" s="27"/>
      <c r="D230" s="3"/>
      <c r="E230" s="3"/>
      <c r="F230" s="3"/>
      <c r="G230" s="9"/>
      <c r="H230" s="42"/>
      <c r="I230" s="3"/>
      <c r="J230" s="30"/>
      <c r="K230" s="30"/>
      <c r="L230" s="30"/>
      <c r="M230" s="22"/>
      <c r="N230" s="23"/>
      <c r="O230" s="23"/>
      <c r="P230" s="30"/>
      <c r="Q230" s="30"/>
      <c r="R230" s="30"/>
      <c r="S230" s="3"/>
      <c r="T230" s="3"/>
      <c r="U230" s="3"/>
      <c r="V230" s="3"/>
      <c r="W230" s="3"/>
      <c r="X230" s="3"/>
      <c r="Y230" s="3"/>
      <c r="Z230" s="3"/>
    </row>
    <row r="231" ht="16.5" customHeight="1">
      <c r="A231" s="25"/>
      <c r="B231" s="1"/>
      <c r="C231" s="27"/>
      <c r="D231" s="3"/>
      <c r="E231" s="3"/>
      <c r="F231" s="3"/>
      <c r="G231" s="9"/>
      <c r="H231" s="42"/>
      <c r="I231" s="3"/>
      <c r="J231" s="30"/>
      <c r="K231" s="30"/>
      <c r="L231" s="30"/>
      <c r="M231" s="22"/>
      <c r="N231" s="23"/>
      <c r="O231" s="23"/>
      <c r="P231" s="30"/>
      <c r="Q231" s="30"/>
      <c r="R231" s="30"/>
      <c r="S231" s="3"/>
      <c r="T231" s="3"/>
      <c r="U231" s="3"/>
      <c r="V231" s="3"/>
      <c r="W231" s="3"/>
      <c r="X231" s="3"/>
      <c r="Y231" s="3"/>
      <c r="Z231" s="3"/>
    </row>
    <row r="232" ht="16.5" customHeight="1">
      <c r="A232" s="25"/>
      <c r="B232" s="1"/>
      <c r="C232" s="27"/>
      <c r="D232" s="3"/>
      <c r="E232" s="3"/>
      <c r="F232" s="3"/>
      <c r="G232" s="9"/>
      <c r="H232" s="42"/>
      <c r="I232" s="3"/>
      <c r="J232" s="30"/>
      <c r="K232" s="30"/>
      <c r="L232" s="30"/>
      <c r="M232" s="22"/>
      <c r="N232" s="23"/>
      <c r="O232" s="23"/>
      <c r="P232" s="30"/>
      <c r="Q232" s="30"/>
      <c r="R232" s="30"/>
      <c r="S232" s="3"/>
      <c r="T232" s="3"/>
      <c r="U232" s="3"/>
      <c r="V232" s="3"/>
      <c r="W232" s="3"/>
      <c r="X232" s="3"/>
      <c r="Y232" s="3"/>
      <c r="Z232" s="3"/>
    </row>
    <row r="233" ht="16.5" customHeight="1">
      <c r="A233" s="25"/>
      <c r="B233" s="1"/>
      <c r="C233" s="27"/>
      <c r="D233" s="3"/>
      <c r="E233" s="3"/>
      <c r="F233" s="3"/>
      <c r="G233" s="9"/>
      <c r="H233" s="42"/>
      <c r="I233" s="3"/>
      <c r="J233" s="30"/>
      <c r="K233" s="30"/>
      <c r="L233" s="30"/>
      <c r="M233" s="22"/>
      <c r="N233" s="23"/>
      <c r="O233" s="23"/>
      <c r="P233" s="30"/>
      <c r="Q233" s="30"/>
      <c r="R233" s="30"/>
      <c r="S233" s="3"/>
      <c r="T233" s="3"/>
      <c r="U233" s="3"/>
      <c r="V233" s="3"/>
      <c r="W233" s="3"/>
      <c r="X233" s="3"/>
      <c r="Y233" s="3"/>
      <c r="Z233" s="3"/>
    </row>
    <row r="234" ht="16.5" customHeight="1">
      <c r="A234" s="25"/>
      <c r="B234" s="1"/>
      <c r="C234" s="27"/>
      <c r="D234" s="3"/>
      <c r="E234" s="3"/>
      <c r="F234" s="3"/>
      <c r="G234" s="9"/>
      <c r="H234" s="42"/>
      <c r="I234" s="3"/>
      <c r="J234" s="30"/>
      <c r="K234" s="30"/>
      <c r="L234" s="30"/>
      <c r="M234" s="22"/>
      <c r="N234" s="23"/>
      <c r="O234" s="23"/>
      <c r="P234" s="30"/>
      <c r="Q234" s="30"/>
      <c r="R234" s="30"/>
      <c r="S234" s="3"/>
      <c r="T234" s="3"/>
      <c r="U234" s="3"/>
      <c r="V234" s="3"/>
      <c r="W234" s="3"/>
      <c r="X234" s="3"/>
      <c r="Y234" s="3"/>
      <c r="Z234" s="3"/>
    </row>
    <row r="235" ht="16.5" customHeight="1">
      <c r="A235" s="25"/>
      <c r="B235" s="1"/>
      <c r="C235" s="27"/>
      <c r="D235" s="3"/>
      <c r="E235" s="3"/>
      <c r="F235" s="3"/>
      <c r="G235" s="9"/>
      <c r="H235" s="42"/>
      <c r="I235" s="3"/>
      <c r="J235" s="30"/>
      <c r="K235" s="30"/>
      <c r="L235" s="30"/>
      <c r="M235" s="22"/>
      <c r="N235" s="23"/>
      <c r="O235" s="23"/>
      <c r="P235" s="30"/>
      <c r="Q235" s="30"/>
      <c r="R235" s="30"/>
      <c r="S235" s="3"/>
      <c r="T235" s="3"/>
      <c r="U235" s="3"/>
      <c r="V235" s="3"/>
      <c r="W235" s="3"/>
      <c r="X235" s="3"/>
      <c r="Y235" s="3"/>
      <c r="Z235" s="3"/>
    </row>
    <row r="236" ht="16.5" customHeight="1">
      <c r="A236" s="25"/>
      <c r="B236" s="1"/>
      <c r="C236" s="27"/>
      <c r="D236" s="3"/>
      <c r="E236" s="3"/>
      <c r="F236" s="3"/>
      <c r="G236" s="9"/>
      <c r="H236" s="42"/>
      <c r="I236" s="3"/>
      <c r="J236" s="30"/>
      <c r="K236" s="30"/>
      <c r="L236" s="30"/>
      <c r="M236" s="22"/>
      <c r="N236" s="23"/>
      <c r="O236" s="23"/>
      <c r="P236" s="30"/>
      <c r="Q236" s="30"/>
      <c r="R236" s="30"/>
      <c r="S236" s="3"/>
      <c r="T236" s="3"/>
      <c r="U236" s="3"/>
      <c r="V236" s="3"/>
      <c r="W236" s="3"/>
      <c r="X236" s="3"/>
      <c r="Y236" s="3"/>
      <c r="Z236" s="3"/>
    </row>
    <row r="237" ht="16.5" customHeight="1">
      <c r="A237" s="25"/>
      <c r="B237" s="1"/>
      <c r="C237" s="27"/>
      <c r="D237" s="3"/>
      <c r="E237" s="3"/>
      <c r="F237" s="3"/>
      <c r="G237" s="9"/>
      <c r="H237" s="42"/>
      <c r="I237" s="3"/>
      <c r="J237" s="30"/>
      <c r="K237" s="30"/>
      <c r="L237" s="30"/>
      <c r="M237" s="22"/>
      <c r="N237" s="23"/>
      <c r="O237" s="23"/>
      <c r="P237" s="30"/>
      <c r="Q237" s="30"/>
      <c r="R237" s="30"/>
      <c r="S237" s="3"/>
      <c r="T237" s="3"/>
      <c r="U237" s="3"/>
      <c r="V237" s="3"/>
      <c r="W237" s="3"/>
      <c r="X237" s="3"/>
      <c r="Y237" s="3"/>
      <c r="Z237" s="3"/>
    </row>
    <row r="238" ht="16.5" customHeight="1">
      <c r="A238" s="25"/>
      <c r="B238" s="1"/>
      <c r="C238" s="27"/>
      <c r="D238" s="3"/>
      <c r="E238" s="3"/>
      <c r="F238" s="3"/>
      <c r="G238" s="9"/>
      <c r="H238" s="42"/>
      <c r="I238" s="3"/>
      <c r="J238" s="30"/>
      <c r="K238" s="30"/>
      <c r="L238" s="30"/>
      <c r="M238" s="22"/>
      <c r="N238" s="23"/>
      <c r="O238" s="23"/>
      <c r="P238" s="30"/>
      <c r="Q238" s="30"/>
      <c r="R238" s="30"/>
      <c r="S238" s="3"/>
      <c r="T238" s="3"/>
      <c r="U238" s="3"/>
      <c r="V238" s="3"/>
      <c r="W238" s="3"/>
      <c r="X238" s="3"/>
      <c r="Y238" s="3"/>
      <c r="Z238" s="3"/>
    </row>
    <row r="239" ht="16.5" customHeight="1">
      <c r="A239" s="25"/>
      <c r="B239" s="1"/>
      <c r="C239" s="27"/>
      <c r="D239" s="3"/>
      <c r="E239" s="3"/>
      <c r="F239" s="3"/>
      <c r="G239" s="9"/>
      <c r="H239" s="42"/>
      <c r="I239" s="3"/>
      <c r="J239" s="30"/>
      <c r="K239" s="30"/>
      <c r="L239" s="30"/>
      <c r="M239" s="22"/>
      <c r="N239" s="23"/>
      <c r="O239" s="23"/>
      <c r="P239" s="30"/>
      <c r="Q239" s="30"/>
      <c r="R239" s="30"/>
      <c r="S239" s="3"/>
      <c r="T239" s="3"/>
      <c r="U239" s="3"/>
      <c r="V239" s="3"/>
      <c r="W239" s="3"/>
      <c r="X239" s="3"/>
      <c r="Y239" s="3"/>
      <c r="Z239" s="3"/>
    </row>
    <row r="240" ht="16.5" customHeight="1">
      <c r="A240" s="25"/>
      <c r="B240" s="1"/>
      <c r="C240" s="27"/>
      <c r="D240" s="3"/>
      <c r="E240" s="3"/>
      <c r="F240" s="3"/>
      <c r="G240" s="9"/>
      <c r="H240" s="42"/>
      <c r="I240" s="3"/>
      <c r="J240" s="30"/>
      <c r="K240" s="30"/>
      <c r="L240" s="30"/>
      <c r="M240" s="22"/>
      <c r="N240" s="23"/>
      <c r="O240" s="23"/>
      <c r="P240" s="30"/>
      <c r="Q240" s="30"/>
      <c r="R240" s="30"/>
      <c r="S240" s="3"/>
      <c r="T240" s="3"/>
      <c r="U240" s="3"/>
      <c r="V240" s="3"/>
      <c r="W240" s="3"/>
      <c r="X240" s="3"/>
      <c r="Y240" s="3"/>
      <c r="Z240" s="3"/>
    </row>
    <row r="241" ht="16.5" customHeight="1">
      <c r="A241" s="25"/>
      <c r="B241" s="1"/>
      <c r="C241" s="27"/>
      <c r="D241" s="3"/>
      <c r="E241" s="3"/>
      <c r="F241" s="3"/>
      <c r="G241" s="9"/>
      <c r="H241" s="42"/>
      <c r="I241" s="3"/>
      <c r="J241" s="30"/>
      <c r="K241" s="30"/>
      <c r="L241" s="30"/>
      <c r="M241" s="22"/>
      <c r="N241" s="23"/>
      <c r="O241" s="23"/>
      <c r="P241" s="30"/>
      <c r="Q241" s="30"/>
      <c r="R241" s="30"/>
      <c r="S241" s="3"/>
      <c r="T241" s="3"/>
      <c r="U241" s="3"/>
      <c r="V241" s="3"/>
      <c r="W241" s="3"/>
      <c r="X241" s="3"/>
      <c r="Y241" s="3"/>
      <c r="Z241" s="3"/>
    </row>
    <row r="242" ht="16.5" customHeight="1">
      <c r="A242" s="25"/>
      <c r="B242" s="1"/>
      <c r="C242" s="27"/>
      <c r="D242" s="3"/>
      <c r="E242" s="3"/>
      <c r="F242" s="3"/>
      <c r="G242" s="9"/>
      <c r="H242" s="42"/>
      <c r="I242" s="3"/>
      <c r="J242" s="30"/>
      <c r="K242" s="30"/>
      <c r="L242" s="30"/>
      <c r="M242" s="22"/>
      <c r="N242" s="23"/>
      <c r="O242" s="23"/>
      <c r="P242" s="30"/>
      <c r="Q242" s="30"/>
      <c r="R242" s="30"/>
      <c r="S242" s="3"/>
      <c r="T242" s="3"/>
      <c r="U242" s="3"/>
      <c r="V242" s="3"/>
      <c r="W242" s="3"/>
      <c r="X242" s="3"/>
      <c r="Y242" s="3"/>
      <c r="Z242" s="3"/>
    </row>
    <row r="243" ht="16.5" customHeight="1">
      <c r="A243" s="25"/>
      <c r="B243" s="1"/>
      <c r="C243" s="27"/>
      <c r="D243" s="3"/>
      <c r="E243" s="3"/>
      <c r="F243" s="3"/>
      <c r="G243" s="9"/>
      <c r="H243" s="42"/>
      <c r="I243" s="3"/>
      <c r="J243" s="30"/>
      <c r="K243" s="30"/>
      <c r="L243" s="30"/>
      <c r="M243" s="22"/>
      <c r="N243" s="23"/>
      <c r="O243" s="23"/>
      <c r="P243" s="30"/>
      <c r="Q243" s="30"/>
      <c r="R243" s="30"/>
      <c r="S243" s="3"/>
      <c r="T243" s="3"/>
      <c r="U243" s="3"/>
      <c r="V243" s="3"/>
      <c r="W243" s="3"/>
      <c r="X243" s="3"/>
      <c r="Y243" s="3"/>
      <c r="Z243" s="3"/>
    </row>
    <row r="244" ht="16.5" customHeight="1">
      <c r="A244" s="25"/>
      <c r="B244" s="1"/>
      <c r="C244" s="27"/>
      <c r="D244" s="3"/>
      <c r="E244" s="3"/>
      <c r="F244" s="3"/>
      <c r="G244" s="9"/>
      <c r="H244" s="42"/>
      <c r="I244" s="3"/>
      <c r="J244" s="30"/>
      <c r="K244" s="30"/>
      <c r="L244" s="30"/>
      <c r="M244" s="22"/>
      <c r="N244" s="23"/>
      <c r="O244" s="23"/>
      <c r="P244" s="30"/>
      <c r="Q244" s="30"/>
      <c r="R244" s="30"/>
      <c r="S244" s="3"/>
      <c r="T244" s="3"/>
      <c r="U244" s="3"/>
      <c r="V244" s="3"/>
      <c r="W244" s="3"/>
      <c r="X244" s="3"/>
      <c r="Y244" s="3"/>
      <c r="Z244" s="3"/>
    </row>
    <row r="245" ht="16.5" customHeight="1">
      <c r="A245" s="25"/>
      <c r="B245" s="1"/>
      <c r="C245" s="27"/>
      <c r="D245" s="3"/>
      <c r="E245" s="3"/>
      <c r="F245" s="3"/>
      <c r="G245" s="9"/>
      <c r="H245" s="42"/>
      <c r="I245" s="3"/>
      <c r="J245" s="30"/>
      <c r="K245" s="30"/>
      <c r="L245" s="30"/>
      <c r="M245" s="22"/>
      <c r="N245" s="23"/>
      <c r="O245" s="23"/>
      <c r="P245" s="30"/>
      <c r="Q245" s="30"/>
      <c r="R245" s="30"/>
      <c r="S245" s="3"/>
      <c r="T245" s="3"/>
      <c r="U245" s="3"/>
      <c r="V245" s="3"/>
      <c r="W245" s="3"/>
      <c r="X245" s="3"/>
      <c r="Y245" s="3"/>
      <c r="Z245" s="3"/>
    </row>
    <row r="246" ht="16.5" customHeight="1">
      <c r="A246" s="25"/>
      <c r="B246" s="1"/>
      <c r="C246" s="27"/>
      <c r="D246" s="3"/>
      <c r="E246" s="3"/>
      <c r="F246" s="3"/>
      <c r="G246" s="9"/>
      <c r="H246" s="42"/>
      <c r="I246" s="3"/>
      <c r="J246" s="30"/>
      <c r="K246" s="30"/>
      <c r="L246" s="30"/>
      <c r="M246" s="22"/>
      <c r="N246" s="23"/>
      <c r="O246" s="23"/>
      <c r="P246" s="30"/>
      <c r="Q246" s="30"/>
      <c r="R246" s="30"/>
      <c r="S246" s="3"/>
      <c r="T246" s="3"/>
      <c r="U246" s="3"/>
      <c r="V246" s="3"/>
      <c r="W246" s="3"/>
      <c r="X246" s="3"/>
      <c r="Y246" s="3"/>
      <c r="Z246" s="3"/>
    </row>
    <row r="247" ht="16.5" customHeight="1">
      <c r="A247" s="25"/>
      <c r="B247" s="1"/>
      <c r="C247" s="27"/>
      <c r="D247" s="3"/>
      <c r="E247" s="3"/>
      <c r="F247" s="3"/>
      <c r="G247" s="9"/>
      <c r="H247" s="42"/>
      <c r="I247" s="3"/>
      <c r="J247" s="30"/>
      <c r="K247" s="30"/>
      <c r="L247" s="30"/>
      <c r="M247" s="22"/>
      <c r="N247" s="23"/>
      <c r="O247" s="23"/>
      <c r="P247" s="30"/>
      <c r="Q247" s="30"/>
      <c r="R247" s="30"/>
      <c r="S247" s="3"/>
      <c r="T247" s="3"/>
      <c r="U247" s="3"/>
      <c r="V247" s="3"/>
      <c r="W247" s="3"/>
      <c r="X247" s="3"/>
      <c r="Y247" s="3"/>
      <c r="Z247" s="3"/>
    </row>
    <row r="248" ht="16.5" customHeight="1">
      <c r="A248" s="25"/>
      <c r="B248" s="1"/>
      <c r="C248" s="27"/>
      <c r="D248" s="3"/>
      <c r="E248" s="3"/>
      <c r="F248" s="3"/>
      <c r="G248" s="9"/>
      <c r="H248" s="42"/>
      <c r="I248" s="3"/>
      <c r="J248" s="30"/>
      <c r="K248" s="30"/>
      <c r="L248" s="30"/>
      <c r="M248" s="22"/>
      <c r="N248" s="23"/>
      <c r="O248" s="23"/>
      <c r="P248" s="30"/>
      <c r="Q248" s="30"/>
      <c r="R248" s="30"/>
      <c r="S248" s="3"/>
      <c r="T248" s="3"/>
      <c r="U248" s="3"/>
      <c r="V248" s="3"/>
      <c r="W248" s="3"/>
      <c r="X248" s="3"/>
      <c r="Y248" s="3"/>
      <c r="Z248" s="3"/>
    </row>
    <row r="249" ht="16.5" customHeight="1">
      <c r="A249" s="25"/>
      <c r="B249" s="1"/>
      <c r="C249" s="27"/>
      <c r="D249" s="3"/>
      <c r="E249" s="3"/>
      <c r="F249" s="3"/>
      <c r="G249" s="9"/>
      <c r="H249" s="42"/>
      <c r="I249" s="3"/>
      <c r="J249" s="30"/>
      <c r="K249" s="30"/>
      <c r="L249" s="30"/>
      <c r="M249" s="22"/>
      <c r="N249" s="23"/>
      <c r="O249" s="23"/>
      <c r="P249" s="30"/>
      <c r="Q249" s="30"/>
      <c r="R249" s="30"/>
      <c r="S249" s="3"/>
      <c r="T249" s="3"/>
      <c r="U249" s="3"/>
      <c r="V249" s="3"/>
      <c r="W249" s="3"/>
      <c r="X249" s="3"/>
      <c r="Y249" s="3"/>
      <c r="Z249" s="3"/>
    </row>
    <row r="250" ht="16.5" customHeight="1">
      <c r="A250" s="25"/>
      <c r="B250" s="1"/>
      <c r="C250" s="27"/>
      <c r="D250" s="3"/>
      <c r="E250" s="3"/>
      <c r="F250" s="3"/>
      <c r="G250" s="9"/>
      <c r="H250" s="42"/>
      <c r="I250" s="3"/>
      <c r="J250" s="30"/>
      <c r="K250" s="30"/>
      <c r="L250" s="30"/>
      <c r="M250" s="22"/>
      <c r="N250" s="23"/>
      <c r="O250" s="23"/>
      <c r="P250" s="30"/>
      <c r="Q250" s="30"/>
      <c r="R250" s="30"/>
      <c r="S250" s="3"/>
      <c r="T250" s="3"/>
      <c r="U250" s="3"/>
      <c r="V250" s="3"/>
      <c r="W250" s="3"/>
      <c r="X250" s="3"/>
      <c r="Y250" s="3"/>
      <c r="Z250" s="3"/>
    </row>
    <row r="251" ht="16.5" customHeight="1">
      <c r="A251" s="25"/>
      <c r="B251" s="1"/>
      <c r="C251" s="27"/>
      <c r="D251" s="3"/>
      <c r="E251" s="3"/>
      <c r="F251" s="3"/>
      <c r="G251" s="9"/>
      <c r="H251" s="42"/>
      <c r="I251" s="3"/>
      <c r="J251" s="30"/>
      <c r="K251" s="30"/>
      <c r="L251" s="30"/>
      <c r="M251" s="22"/>
      <c r="N251" s="23"/>
      <c r="O251" s="23"/>
      <c r="P251" s="30"/>
      <c r="Q251" s="30"/>
      <c r="R251" s="30"/>
      <c r="S251" s="3"/>
      <c r="T251" s="3"/>
      <c r="U251" s="3"/>
      <c r="V251" s="3"/>
      <c r="W251" s="3"/>
      <c r="X251" s="3"/>
      <c r="Y251" s="3"/>
      <c r="Z251" s="3"/>
    </row>
    <row r="252" ht="16.5" customHeight="1">
      <c r="A252" s="25"/>
      <c r="B252" s="1"/>
      <c r="C252" s="27"/>
      <c r="D252" s="3"/>
      <c r="E252" s="3"/>
      <c r="F252" s="3"/>
      <c r="G252" s="9"/>
      <c r="H252" s="42"/>
      <c r="I252" s="3"/>
      <c r="J252" s="30"/>
      <c r="K252" s="30"/>
      <c r="L252" s="30"/>
      <c r="M252" s="22"/>
      <c r="N252" s="23"/>
      <c r="O252" s="23"/>
      <c r="P252" s="30"/>
      <c r="Q252" s="30"/>
      <c r="R252" s="30"/>
      <c r="S252" s="3"/>
      <c r="T252" s="3"/>
      <c r="U252" s="3"/>
      <c r="V252" s="3"/>
      <c r="W252" s="3"/>
      <c r="X252" s="3"/>
      <c r="Y252" s="3"/>
      <c r="Z252" s="3"/>
    </row>
    <row r="253" ht="16.5" customHeight="1">
      <c r="A253" s="25"/>
      <c r="B253" s="1"/>
      <c r="C253" s="27"/>
      <c r="D253" s="3"/>
      <c r="E253" s="3"/>
      <c r="F253" s="3"/>
      <c r="G253" s="9"/>
      <c r="H253" s="42"/>
      <c r="I253" s="3"/>
      <c r="J253" s="30"/>
      <c r="K253" s="30"/>
      <c r="L253" s="30"/>
      <c r="M253" s="22"/>
      <c r="N253" s="23"/>
      <c r="O253" s="23"/>
      <c r="P253" s="30"/>
      <c r="Q253" s="30"/>
      <c r="R253" s="30"/>
      <c r="S253" s="3"/>
      <c r="T253" s="3"/>
      <c r="U253" s="3"/>
      <c r="V253" s="3"/>
      <c r="W253" s="3"/>
      <c r="X253" s="3"/>
      <c r="Y253" s="3"/>
      <c r="Z253" s="3"/>
    </row>
    <row r="254" ht="16.5" customHeight="1">
      <c r="A254" s="25"/>
      <c r="B254" s="1"/>
      <c r="C254" s="27"/>
      <c r="D254" s="3"/>
      <c r="E254" s="3"/>
      <c r="F254" s="3"/>
      <c r="G254" s="9"/>
      <c r="H254" s="42"/>
      <c r="I254" s="3"/>
      <c r="J254" s="30"/>
      <c r="K254" s="30"/>
      <c r="L254" s="30"/>
      <c r="M254" s="22"/>
      <c r="N254" s="23"/>
      <c r="O254" s="23"/>
      <c r="P254" s="30"/>
      <c r="Q254" s="30"/>
      <c r="R254" s="30"/>
      <c r="S254" s="3"/>
      <c r="T254" s="3"/>
      <c r="U254" s="3"/>
      <c r="V254" s="3"/>
      <c r="W254" s="3"/>
      <c r="X254" s="3"/>
      <c r="Y254" s="3"/>
      <c r="Z254" s="3"/>
    </row>
    <row r="255" ht="16.5" customHeight="1">
      <c r="A255" s="25"/>
      <c r="B255" s="1"/>
      <c r="C255" s="27"/>
      <c r="D255" s="3"/>
      <c r="E255" s="3"/>
      <c r="F255" s="3"/>
      <c r="G255" s="9"/>
      <c r="H255" s="42"/>
      <c r="I255" s="3"/>
      <c r="J255" s="30"/>
      <c r="K255" s="30"/>
      <c r="L255" s="30"/>
      <c r="M255" s="22"/>
      <c r="N255" s="23"/>
      <c r="O255" s="23"/>
      <c r="P255" s="30"/>
      <c r="Q255" s="30"/>
      <c r="R255" s="30"/>
      <c r="S255" s="3"/>
      <c r="T255" s="3"/>
      <c r="U255" s="3"/>
      <c r="V255" s="3"/>
      <c r="W255" s="3"/>
      <c r="X255" s="3"/>
      <c r="Y255" s="3"/>
      <c r="Z255" s="3"/>
    </row>
    <row r="256" ht="16.5" customHeight="1">
      <c r="A256" s="25"/>
      <c r="B256" s="1"/>
      <c r="C256" s="27"/>
      <c r="D256" s="3"/>
      <c r="E256" s="3"/>
      <c r="F256" s="3"/>
      <c r="G256" s="9"/>
      <c r="H256" s="42"/>
      <c r="I256" s="3"/>
      <c r="J256" s="30"/>
      <c r="K256" s="30"/>
      <c r="L256" s="30"/>
      <c r="M256" s="22"/>
      <c r="N256" s="23"/>
      <c r="O256" s="23"/>
      <c r="P256" s="30"/>
      <c r="Q256" s="30"/>
      <c r="R256" s="30"/>
      <c r="S256" s="3"/>
      <c r="T256" s="3"/>
      <c r="U256" s="3"/>
      <c r="V256" s="3"/>
      <c r="W256" s="3"/>
      <c r="X256" s="3"/>
      <c r="Y256" s="3"/>
      <c r="Z256" s="3"/>
    </row>
    <row r="257" ht="16.5" customHeight="1">
      <c r="A257" s="25"/>
      <c r="B257" s="1"/>
      <c r="C257" s="27"/>
      <c r="D257" s="3"/>
      <c r="E257" s="3"/>
      <c r="F257" s="3"/>
      <c r="G257" s="9"/>
      <c r="H257" s="42"/>
      <c r="I257" s="3"/>
      <c r="J257" s="30"/>
      <c r="K257" s="30"/>
      <c r="L257" s="30"/>
      <c r="M257" s="22"/>
      <c r="N257" s="23"/>
      <c r="O257" s="23"/>
      <c r="P257" s="30"/>
      <c r="Q257" s="30"/>
      <c r="R257" s="30"/>
      <c r="S257" s="3"/>
      <c r="T257" s="3"/>
      <c r="U257" s="3"/>
      <c r="V257" s="3"/>
      <c r="W257" s="3"/>
      <c r="X257" s="3"/>
      <c r="Y257" s="3"/>
      <c r="Z257" s="3"/>
    </row>
    <row r="258" ht="16.5" customHeight="1">
      <c r="A258" s="25"/>
      <c r="B258" s="1"/>
      <c r="C258" s="27"/>
      <c r="D258" s="3"/>
      <c r="E258" s="3"/>
      <c r="F258" s="3"/>
      <c r="G258" s="9"/>
      <c r="H258" s="42"/>
      <c r="I258" s="3"/>
      <c r="J258" s="30"/>
      <c r="K258" s="30"/>
      <c r="L258" s="30"/>
      <c r="M258" s="22"/>
      <c r="N258" s="23"/>
      <c r="O258" s="23"/>
      <c r="P258" s="30"/>
      <c r="Q258" s="30"/>
      <c r="R258" s="30"/>
      <c r="S258" s="3"/>
      <c r="T258" s="3"/>
      <c r="U258" s="3"/>
      <c r="V258" s="3"/>
      <c r="W258" s="3"/>
      <c r="X258" s="3"/>
      <c r="Y258" s="3"/>
      <c r="Z258" s="3"/>
    </row>
    <row r="259" ht="16.5" customHeight="1">
      <c r="A259" s="25"/>
      <c r="B259" s="1"/>
      <c r="C259" s="27"/>
      <c r="D259" s="3"/>
      <c r="E259" s="3"/>
      <c r="F259" s="3"/>
      <c r="G259" s="9"/>
      <c r="H259" s="42"/>
      <c r="I259" s="3"/>
      <c r="J259" s="30"/>
      <c r="K259" s="30"/>
      <c r="L259" s="30"/>
      <c r="M259" s="22"/>
      <c r="N259" s="23"/>
      <c r="O259" s="23"/>
      <c r="P259" s="30"/>
      <c r="Q259" s="30"/>
      <c r="R259" s="30"/>
      <c r="S259" s="3"/>
      <c r="T259" s="3"/>
      <c r="U259" s="3"/>
      <c r="V259" s="3"/>
      <c r="W259" s="3"/>
      <c r="X259" s="3"/>
      <c r="Y259" s="3"/>
      <c r="Z259" s="3"/>
    </row>
    <row r="260" ht="16.5" customHeight="1">
      <c r="A260" s="25"/>
      <c r="B260" s="1"/>
      <c r="C260" s="27"/>
      <c r="D260" s="3"/>
      <c r="E260" s="3"/>
      <c r="F260" s="3"/>
      <c r="G260" s="9"/>
      <c r="H260" s="42"/>
      <c r="I260" s="3"/>
      <c r="J260" s="30"/>
      <c r="K260" s="30"/>
      <c r="L260" s="30"/>
      <c r="M260" s="22"/>
      <c r="N260" s="23"/>
      <c r="O260" s="23"/>
      <c r="P260" s="30"/>
      <c r="Q260" s="30"/>
      <c r="R260" s="30"/>
      <c r="S260" s="3"/>
      <c r="T260" s="3"/>
      <c r="U260" s="3"/>
      <c r="V260" s="3"/>
      <c r="W260" s="3"/>
      <c r="X260" s="3"/>
      <c r="Y260" s="3"/>
      <c r="Z260" s="3"/>
    </row>
    <row r="261" ht="16.5" customHeight="1">
      <c r="A261" s="25"/>
      <c r="B261" s="1"/>
      <c r="C261" s="27"/>
      <c r="D261" s="3"/>
      <c r="E261" s="3"/>
      <c r="F261" s="3"/>
      <c r="G261" s="9"/>
      <c r="H261" s="42"/>
      <c r="I261" s="3"/>
      <c r="J261" s="30"/>
      <c r="K261" s="30"/>
      <c r="L261" s="30"/>
      <c r="M261" s="22"/>
      <c r="N261" s="23"/>
      <c r="O261" s="23"/>
      <c r="P261" s="30"/>
      <c r="Q261" s="30"/>
      <c r="R261" s="30"/>
      <c r="S261" s="3"/>
      <c r="T261" s="3"/>
      <c r="U261" s="3"/>
      <c r="V261" s="3"/>
      <c r="W261" s="3"/>
      <c r="X261" s="3"/>
      <c r="Y261" s="3"/>
      <c r="Z261" s="3"/>
    </row>
    <row r="262" ht="16.5" customHeight="1">
      <c r="A262" s="25"/>
      <c r="B262" s="1"/>
      <c r="C262" s="27"/>
      <c r="D262" s="3"/>
      <c r="E262" s="3"/>
      <c r="F262" s="3"/>
      <c r="G262" s="9"/>
      <c r="H262" s="42"/>
      <c r="I262" s="3"/>
      <c r="J262" s="30"/>
      <c r="K262" s="30"/>
      <c r="L262" s="30"/>
      <c r="M262" s="22"/>
      <c r="N262" s="23"/>
      <c r="O262" s="23"/>
      <c r="P262" s="30"/>
      <c r="Q262" s="30"/>
      <c r="R262" s="30"/>
      <c r="S262" s="3"/>
      <c r="T262" s="3"/>
      <c r="U262" s="3"/>
      <c r="V262" s="3"/>
      <c r="W262" s="3"/>
      <c r="X262" s="3"/>
      <c r="Y262" s="3"/>
      <c r="Z262" s="3"/>
    </row>
    <row r="263" ht="16.5" customHeight="1">
      <c r="A263" s="25"/>
      <c r="B263" s="1"/>
      <c r="C263" s="27"/>
      <c r="D263" s="3"/>
      <c r="E263" s="3"/>
      <c r="F263" s="3"/>
      <c r="G263" s="9"/>
      <c r="H263" s="42"/>
      <c r="I263" s="3"/>
      <c r="J263" s="30"/>
      <c r="K263" s="30"/>
      <c r="L263" s="30"/>
      <c r="M263" s="22"/>
      <c r="N263" s="23"/>
      <c r="O263" s="23"/>
      <c r="P263" s="30"/>
      <c r="Q263" s="30"/>
      <c r="R263" s="30"/>
      <c r="S263" s="3"/>
      <c r="T263" s="3"/>
      <c r="U263" s="3"/>
      <c r="V263" s="3"/>
      <c r="W263" s="3"/>
      <c r="X263" s="3"/>
      <c r="Y263" s="3"/>
      <c r="Z263" s="3"/>
    </row>
    <row r="264" ht="16.5" customHeight="1">
      <c r="A264" s="25"/>
      <c r="B264" s="1"/>
      <c r="C264" s="27"/>
      <c r="D264" s="3"/>
      <c r="E264" s="3"/>
      <c r="F264" s="3"/>
      <c r="G264" s="9"/>
      <c r="H264" s="42"/>
      <c r="I264" s="3"/>
      <c r="J264" s="30"/>
      <c r="K264" s="30"/>
      <c r="L264" s="30"/>
      <c r="M264" s="22"/>
      <c r="N264" s="23"/>
      <c r="O264" s="23"/>
      <c r="P264" s="30"/>
      <c r="Q264" s="30"/>
      <c r="R264" s="30"/>
      <c r="S264" s="3"/>
      <c r="T264" s="3"/>
      <c r="U264" s="3"/>
      <c r="V264" s="3"/>
      <c r="W264" s="3"/>
      <c r="X264" s="3"/>
      <c r="Y264" s="3"/>
      <c r="Z264" s="3"/>
    </row>
    <row r="265" ht="16.5" customHeight="1">
      <c r="A265" s="25"/>
      <c r="B265" s="1"/>
      <c r="C265" s="27"/>
      <c r="D265" s="3"/>
      <c r="E265" s="3"/>
      <c r="F265" s="3"/>
      <c r="G265" s="9"/>
      <c r="H265" s="42"/>
      <c r="I265" s="3"/>
      <c r="J265" s="30"/>
      <c r="K265" s="30"/>
      <c r="L265" s="30"/>
      <c r="M265" s="22"/>
      <c r="N265" s="23"/>
      <c r="O265" s="23"/>
      <c r="P265" s="30"/>
      <c r="Q265" s="30"/>
      <c r="R265" s="30"/>
      <c r="S265" s="3"/>
      <c r="T265" s="3"/>
      <c r="U265" s="3"/>
      <c r="V265" s="3"/>
      <c r="W265" s="3"/>
      <c r="X265" s="3"/>
      <c r="Y265" s="3"/>
      <c r="Z265" s="3"/>
    </row>
    <row r="266" ht="16.5" customHeight="1">
      <c r="A266" s="25"/>
      <c r="B266" s="1"/>
      <c r="C266" s="27"/>
      <c r="D266" s="3"/>
      <c r="E266" s="3"/>
      <c r="F266" s="3"/>
      <c r="G266" s="9"/>
      <c r="H266" s="42"/>
      <c r="I266" s="3"/>
      <c r="J266" s="30"/>
      <c r="K266" s="30"/>
      <c r="L266" s="30"/>
      <c r="M266" s="22"/>
      <c r="N266" s="23"/>
      <c r="O266" s="23"/>
      <c r="P266" s="30"/>
      <c r="Q266" s="30"/>
      <c r="R266" s="30"/>
      <c r="S266" s="3"/>
      <c r="T266" s="3"/>
      <c r="U266" s="3"/>
      <c r="V266" s="3"/>
      <c r="W266" s="3"/>
      <c r="X266" s="3"/>
      <c r="Y266" s="3"/>
      <c r="Z266" s="3"/>
    </row>
    <row r="267" ht="16.5" customHeight="1">
      <c r="A267" s="25"/>
      <c r="B267" s="1"/>
      <c r="C267" s="27"/>
      <c r="D267" s="3"/>
      <c r="E267" s="3"/>
      <c r="F267" s="3"/>
      <c r="G267" s="9"/>
      <c r="H267" s="42"/>
      <c r="I267" s="3"/>
      <c r="J267" s="30"/>
      <c r="K267" s="30"/>
      <c r="L267" s="30"/>
      <c r="M267" s="22"/>
      <c r="N267" s="23"/>
      <c r="O267" s="23"/>
      <c r="P267" s="30"/>
      <c r="Q267" s="30"/>
      <c r="R267" s="30"/>
      <c r="S267" s="3"/>
      <c r="T267" s="3"/>
      <c r="U267" s="3"/>
      <c r="V267" s="3"/>
      <c r="W267" s="3"/>
      <c r="X267" s="3"/>
      <c r="Y267" s="3"/>
      <c r="Z267" s="3"/>
    </row>
    <row r="268" ht="16.5" customHeight="1">
      <c r="A268" s="25"/>
      <c r="B268" s="1"/>
      <c r="C268" s="27"/>
      <c r="D268" s="3"/>
      <c r="E268" s="3"/>
      <c r="F268" s="3"/>
      <c r="G268" s="9"/>
      <c r="H268" s="42"/>
      <c r="I268" s="3"/>
      <c r="J268" s="30"/>
      <c r="K268" s="30"/>
      <c r="L268" s="30"/>
      <c r="M268" s="22"/>
      <c r="N268" s="23"/>
      <c r="O268" s="23"/>
      <c r="P268" s="30"/>
      <c r="Q268" s="30"/>
      <c r="R268" s="30"/>
      <c r="S268" s="3"/>
      <c r="T268" s="3"/>
      <c r="U268" s="3"/>
      <c r="V268" s="3"/>
      <c r="W268" s="3"/>
      <c r="X268" s="3"/>
      <c r="Y268" s="3"/>
      <c r="Z268" s="3"/>
    </row>
    <row r="269" ht="16.5" customHeight="1">
      <c r="A269" s="25"/>
      <c r="B269" s="1"/>
      <c r="C269" s="27"/>
      <c r="D269" s="3"/>
      <c r="E269" s="3"/>
      <c r="F269" s="3"/>
      <c r="G269" s="9"/>
      <c r="H269" s="42"/>
      <c r="I269" s="3"/>
      <c r="J269" s="30"/>
      <c r="K269" s="30"/>
      <c r="L269" s="30"/>
      <c r="M269" s="22"/>
      <c r="N269" s="23"/>
      <c r="O269" s="23"/>
      <c r="P269" s="30"/>
      <c r="Q269" s="30"/>
      <c r="R269" s="30"/>
      <c r="S269" s="3"/>
      <c r="T269" s="3"/>
      <c r="U269" s="3"/>
      <c r="V269" s="3"/>
      <c r="W269" s="3"/>
      <c r="X269" s="3"/>
      <c r="Y269" s="3"/>
      <c r="Z269" s="3"/>
    </row>
    <row r="270" ht="16.5" customHeight="1">
      <c r="A270" s="25"/>
      <c r="B270" s="1"/>
      <c r="C270" s="27"/>
      <c r="D270" s="3"/>
      <c r="E270" s="3"/>
      <c r="F270" s="3"/>
      <c r="G270" s="9"/>
      <c r="H270" s="42"/>
      <c r="I270" s="3"/>
      <c r="J270" s="30"/>
      <c r="K270" s="30"/>
      <c r="L270" s="30"/>
      <c r="M270" s="22"/>
      <c r="N270" s="23"/>
      <c r="O270" s="23"/>
      <c r="P270" s="30"/>
      <c r="Q270" s="30"/>
      <c r="R270" s="30"/>
      <c r="S270" s="3"/>
      <c r="T270" s="3"/>
      <c r="U270" s="3"/>
      <c r="V270" s="3"/>
      <c r="W270" s="3"/>
      <c r="X270" s="3"/>
      <c r="Y270" s="3"/>
      <c r="Z270" s="3"/>
    </row>
    <row r="271" ht="16.5" customHeight="1">
      <c r="A271" s="25"/>
      <c r="B271" s="1"/>
      <c r="C271" s="27"/>
      <c r="D271" s="3"/>
      <c r="E271" s="3"/>
      <c r="F271" s="3"/>
      <c r="G271" s="9"/>
      <c r="H271" s="42"/>
      <c r="I271" s="3"/>
      <c r="J271" s="30"/>
      <c r="K271" s="30"/>
      <c r="L271" s="30"/>
      <c r="M271" s="22"/>
      <c r="N271" s="23"/>
      <c r="O271" s="23"/>
      <c r="P271" s="30"/>
      <c r="Q271" s="30"/>
      <c r="R271" s="30"/>
      <c r="S271" s="3"/>
      <c r="T271" s="3"/>
      <c r="U271" s="3"/>
      <c r="V271" s="3"/>
      <c r="W271" s="3"/>
      <c r="X271" s="3"/>
      <c r="Y271" s="3"/>
      <c r="Z271" s="3"/>
    </row>
    <row r="272" ht="16.5" customHeight="1">
      <c r="A272" s="25"/>
      <c r="B272" s="1"/>
      <c r="C272" s="27"/>
      <c r="D272" s="3"/>
      <c r="E272" s="3"/>
      <c r="F272" s="3"/>
      <c r="G272" s="9"/>
      <c r="H272" s="42"/>
      <c r="I272" s="3"/>
      <c r="J272" s="30"/>
      <c r="K272" s="30"/>
      <c r="L272" s="30"/>
      <c r="M272" s="22"/>
      <c r="N272" s="23"/>
      <c r="O272" s="23"/>
      <c r="P272" s="30"/>
      <c r="Q272" s="30"/>
      <c r="R272" s="30"/>
      <c r="S272" s="3"/>
      <c r="T272" s="3"/>
      <c r="U272" s="3"/>
      <c r="V272" s="3"/>
      <c r="W272" s="3"/>
      <c r="X272" s="3"/>
      <c r="Y272" s="3"/>
      <c r="Z272" s="3"/>
    </row>
    <row r="273" ht="16.5" customHeight="1">
      <c r="A273" s="25"/>
      <c r="B273" s="1"/>
      <c r="C273" s="27"/>
      <c r="D273" s="3"/>
      <c r="E273" s="3"/>
      <c r="F273" s="3"/>
      <c r="G273" s="9"/>
      <c r="H273" s="42"/>
      <c r="I273" s="3"/>
      <c r="J273" s="30"/>
      <c r="K273" s="30"/>
      <c r="L273" s="30"/>
      <c r="M273" s="22"/>
      <c r="N273" s="23"/>
      <c r="O273" s="23"/>
      <c r="P273" s="30"/>
      <c r="Q273" s="30"/>
      <c r="R273" s="30"/>
      <c r="S273" s="3"/>
      <c r="T273" s="3"/>
      <c r="U273" s="3"/>
      <c r="V273" s="3"/>
      <c r="W273" s="3"/>
      <c r="X273" s="3"/>
      <c r="Y273" s="3"/>
      <c r="Z273" s="3"/>
    </row>
    <row r="274" ht="16.5" customHeight="1">
      <c r="A274" s="25"/>
      <c r="B274" s="1"/>
      <c r="C274" s="27"/>
      <c r="D274" s="3"/>
      <c r="E274" s="3"/>
      <c r="F274" s="3"/>
      <c r="G274" s="9"/>
      <c r="H274" s="42"/>
      <c r="I274" s="3"/>
      <c r="J274" s="30"/>
      <c r="K274" s="30"/>
      <c r="L274" s="30"/>
      <c r="M274" s="22"/>
      <c r="N274" s="23"/>
      <c r="O274" s="23"/>
      <c r="P274" s="30"/>
      <c r="Q274" s="30"/>
      <c r="R274" s="30"/>
      <c r="S274" s="3"/>
      <c r="T274" s="3"/>
      <c r="U274" s="3"/>
      <c r="V274" s="3"/>
      <c r="W274" s="3"/>
      <c r="X274" s="3"/>
      <c r="Y274" s="3"/>
      <c r="Z274" s="3"/>
    </row>
    <row r="275" ht="16.5" customHeight="1">
      <c r="A275" s="25"/>
      <c r="B275" s="1"/>
      <c r="C275" s="27"/>
      <c r="D275" s="3"/>
      <c r="E275" s="3"/>
      <c r="F275" s="3"/>
      <c r="G275" s="9"/>
      <c r="H275" s="42"/>
      <c r="I275" s="3"/>
      <c r="J275" s="30"/>
      <c r="K275" s="30"/>
      <c r="L275" s="30"/>
      <c r="M275" s="22"/>
      <c r="N275" s="23"/>
      <c r="O275" s="23"/>
      <c r="P275" s="30"/>
      <c r="Q275" s="30"/>
      <c r="R275" s="30"/>
      <c r="S275" s="3"/>
      <c r="T275" s="3"/>
      <c r="U275" s="3"/>
      <c r="V275" s="3"/>
      <c r="W275" s="3"/>
      <c r="X275" s="3"/>
      <c r="Y275" s="3"/>
      <c r="Z275" s="3"/>
    </row>
    <row r="276" ht="16.5" customHeight="1">
      <c r="A276" s="25"/>
      <c r="B276" s="1"/>
      <c r="C276" s="27"/>
      <c r="D276" s="3"/>
      <c r="E276" s="3"/>
      <c r="F276" s="3"/>
      <c r="G276" s="9"/>
      <c r="H276" s="42"/>
      <c r="I276" s="3"/>
      <c r="J276" s="30"/>
      <c r="K276" s="30"/>
      <c r="L276" s="30"/>
      <c r="M276" s="22"/>
      <c r="N276" s="23"/>
      <c r="O276" s="23"/>
      <c r="P276" s="30"/>
      <c r="Q276" s="30"/>
      <c r="R276" s="30"/>
      <c r="S276" s="3"/>
      <c r="T276" s="3"/>
      <c r="U276" s="3"/>
      <c r="V276" s="3"/>
      <c r="W276" s="3"/>
      <c r="X276" s="3"/>
      <c r="Y276" s="3"/>
      <c r="Z276" s="3"/>
    </row>
    <row r="277" ht="16.5" customHeight="1">
      <c r="A277" s="25"/>
      <c r="B277" s="1"/>
      <c r="C277" s="27"/>
      <c r="D277" s="3"/>
      <c r="E277" s="3"/>
      <c r="F277" s="3"/>
      <c r="G277" s="9"/>
      <c r="H277" s="42"/>
      <c r="I277" s="3"/>
      <c r="J277" s="30"/>
      <c r="K277" s="30"/>
      <c r="L277" s="30"/>
      <c r="M277" s="22"/>
      <c r="N277" s="23"/>
      <c r="O277" s="23"/>
      <c r="P277" s="30"/>
      <c r="Q277" s="30"/>
      <c r="R277" s="30"/>
      <c r="S277" s="3"/>
      <c r="T277" s="3"/>
      <c r="U277" s="3"/>
      <c r="V277" s="3"/>
      <c r="W277" s="3"/>
      <c r="X277" s="3"/>
      <c r="Y277" s="3"/>
      <c r="Z277" s="3"/>
    </row>
    <row r="278" ht="16.5" customHeight="1">
      <c r="A278" s="25"/>
      <c r="B278" s="1"/>
      <c r="C278" s="27"/>
      <c r="D278" s="3"/>
      <c r="E278" s="3"/>
      <c r="F278" s="3"/>
      <c r="G278" s="9"/>
      <c r="H278" s="42"/>
      <c r="I278" s="3"/>
      <c r="J278" s="30"/>
      <c r="K278" s="30"/>
      <c r="L278" s="30"/>
      <c r="M278" s="22"/>
      <c r="N278" s="23"/>
      <c r="O278" s="23"/>
      <c r="P278" s="30"/>
      <c r="Q278" s="30"/>
      <c r="R278" s="30"/>
      <c r="S278" s="3"/>
      <c r="T278" s="3"/>
      <c r="U278" s="3"/>
      <c r="V278" s="3"/>
      <c r="W278" s="3"/>
      <c r="X278" s="3"/>
      <c r="Y278" s="3"/>
      <c r="Z278" s="3"/>
    </row>
    <row r="279" ht="16.5" customHeight="1">
      <c r="A279" s="25"/>
      <c r="B279" s="1"/>
      <c r="C279" s="27"/>
      <c r="D279" s="3"/>
      <c r="E279" s="3"/>
      <c r="F279" s="3"/>
      <c r="G279" s="9"/>
      <c r="H279" s="42"/>
      <c r="I279" s="3"/>
      <c r="J279" s="30"/>
      <c r="K279" s="30"/>
      <c r="L279" s="30"/>
      <c r="M279" s="22"/>
      <c r="N279" s="23"/>
      <c r="O279" s="23"/>
      <c r="P279" s="30"/>
      <c r="Q279" s="30"/>
      <c r="R279" s="30"/>
      <c r="S279" s="3"/>
      <c r="T279" s="3"/>
      <c r="U279" s="3"/>
      <c r="V279" s="3"/>
      <c r="W279" s="3"/>
      <c r="X279" s="3"/>
      <c r="Y279" s="3"/>
      <c r="Z279" s="3"/>
    </row>
    <row r="280" ht="16.5" customHeight="1">
      <c r="A280" s="25"/>
      <c r="B280" s="1"/>
      <c r="C280" s="27"/>
      <c r="D280" s="3"/>
      <c r="E280" s="3"/>
      <c r="F280" s="3"/>
      <c r="G280" s="9"/>
      <c r="H280" s="42"/>
      <c r="I280" s="3"/>
      <c r="J280" s="30"/>
      <c r="K280" s="30"/>
      <c r="L280" s="30"/>
      <c r="M280" s="22"/>
      <c r="N280" s="23"/>
      <c r="O280" s="23"/>
      <c r="P280" s="30"/>
      <c r="Q280" s="30"/>
      <c r="R280" s="30"/>
      <c r="S280" s="3"/>
      <c r="T280" s="3"/>
      <c r="U280" s="3"/>
      <c r="V280" s="3"/>
      <c r="W280" s="3"/>
      <c r="X280" s="3"/>
      <c r="Y280" s="3"/>
      <c r="Z280" s="3"/>
    </row>
    <row r="281" ht="16.5" customHeight="1">
      <c r="A281" s="25"/>
      <c r="B281" s="1"/>
      <c r="C281" s="27"/>
      <c r="D281" s="3"/>
      <c r="E281" s="3"/>
      <c r="F281" s="3"/>
      <c r="G281" s="9"/>
      <c r="H281" s="42"/>
      <c r="I281" s="3"/>
      <c r="J281" s="30"/>
      <c r="K281" s="30"/>
      <c r="L281" s="30"/>
      <c r="M281" s="22"/>
      <c r="N281" s="23"/>
      <c r="O281" s="23"/>
      <c r="P281" s="30"/>
      <c r="Q281" s="30"/>
      <c r="R281" s="30"/>
      <c r="S281" s="3"/>
      <c r="T281" s="3"/>
      <c r="U281" s="3"/>
      <c r="V281" s="3"/>
      <c r="W281" s="3"/>
      <c r="X281" s="3"/>
      <c r="Y281" s="3"/>
      <c r="Z281" s="3"/>
    </row>
    <row r="282" ht="16.5" customHeight="1">
      <c r="A282" s="25"/>
      <c r="B282" s="1"/>
      <c r="C282" s="27"/>
      <c r="D282" s="3"/>
      <c r="E282" s="3"/>
      <c r="F282" s="3"/>
      <c r="G282" s="9"/>
      <c r="H282" s="42"/>
      <c r="I282" s="3"/>
      <c r="J282" s="30"/>
      <c r="K282" s="30"/>
      <c r="L282" s="30"/>
      <c r="M282" s="22"/>
      <c r="N282" s="23"/>
      <c r="O282" s="23"/>
      <c r="P282" s="30"/>
      <c r="Q282" s="30"/>
      <c r="R282" s="30"/>
      <c r="S282" s="3"/>
      <c r="T282" s="3"/>
      <c r="U282" s="3"/>
      <c r="V282" s="3"/>
      <c r="W282" s="3"/>
      <c r="X282" s="3"/>
      <c r="Y282" s="3"/>
      <c r="Z282" s="3"/>
    </row>
    <row r="283" ht="16.5" customHeight="1">
      <c r="A283" s="25"/>
      <c r="B283" s="1"/>
      <c r="C283" s="27"/>
      <c r="D283" s="3"/>
      <c r="E283" s="3"/>
      <c r="F283" s="3"/>
      <c r="G283" s="9"/>
      <c r="H283" s="42"/>
      <c r="I283" s="3"/>
      <c r="J283" s="30"/>
      <c r="K283" s="30"/>
      <c r="L283" s="30"/>
      <c r="M283" s="22"/>
      <c r="N283" s="23"/>
      <c r="O283" s="23"/>
      <c r="P283" s="30"/>
      <c r="Q283" s="30"/>
      <c r="R283" s="30"/>
      <c r="S283" s="3"/>
      <c r="T283" s="3"/>
      <c r="U283" s="3"/>
      <c r="V283" s="3"/>
      <c r="W283" s="3"/>
      <c r="X283" s="3"/>
      <c r="Y283" s="3"/>
      <c r="Z283" s="3"/>
    </row>
    <row r="284" ht="16.5" customHeight="1">
      <c r="A284" s="25"/>
      <c r="B284" s="1"/>
      <c r="C284" s="27"/>
      <c r="D284" s="3"/>
      <c r="E284" s="3"/>
      <c r="F284" s="3"/>
      <c r="G284" s="9"/>
      <c r="H284" s="42"/>
      <c r="I284" s="3"/>
      <c r="J284" s="30"/>
      <c r="K284" s="30"/>
      <c r="L284" s="30"/>
      <c r="M284" s="22"/>
      <c r="N284" s="23"/>
      <c r="O284" s="23"/>
      <c r="P284" s="30"/>
      <c r="Q284" s="30"/>
      <c r="R284" s="30"/>
      <c r="S284" s="3"/>
      <c r="T284" s="3"/>
      <c r="U284" s="3"/>
      <c r="V284" s="3"/>
      <c r="W284" s="3"/>
      <c r="X284" s="3"/>
      <c r="Y284" s="3"/>
      <c r="Z284" s="3"/>
    </row>
    <row r="285" ht="16.5" customHeight="1">
      <c r="A285" s="25"/>
      <c r="B285" s="1"/>
      <c r="C285" s="27"/>
      <c r="D285" s="3"/>
      <c r="E285" s="3"/>
      <c r="F285" s="3"/>
      <c r="G285" s="9"/>
      <c r="H285" s="42"/>
      <c r="I285" s="3"/>
      <c r="J285" s="30"/>
      <c r="K285" s="30"/>
      <c r="L285" s="30"/>
      <c r="M285" s="22"/>
      <c r="N285" s="23"/>
      <c r="O285" s="23"/>
      <c r="P285" s="30"/>
      <c r="Q285" s="30"/>
      <c r="R285" s="30"/>
      <c r="S285" s="3"/>
      <c r="T285" s="3"/>
      <c r="U285" s="3"/>
      <c r="V285" s="3"/>
      <c r="W285" s="3"/>
      <c r="X285" s="3"/>
      <c r="Y285" s="3"/>
      <c r="Z285" s="3"/>
    </row>
    <row r="286" ht="16.5" customHeight="1">
      <c r="A286" s="25"/>
      <c r="B286" s="1"/>
      <c r="C286" s="27"/>
      <c r="D286" s="3"/>
      <c r="E286" s="3"/>
      <c r="F286" s="3"/>
      <c r="G286" s="9"/>
      <c r="H286" s="42"/>
      <c r="I286" s="3"/>
      <c r="J286" s="30"/>
      <c r="K286" s="30"/>
      <c r="L286" s="30"/>
      <c r="M286" s="22"/>
      <c r="N286" s="23"/>
      <c r="O286" s="23"/>
      <c r="P286" s="30"/>
      <c r="Q286" s="30"/>
      <c r="R286" s="30"/>
      <c r="S286" s="3"/>
      <c r="T286" s="3"/>
      <c r="U286" s="3"/>
      <c r="V286" s="3"/>
      <c r="W286" s="3"/>
      <c r="X286" s="3"/>
      <c r="Y286" s="3"/>
      <c r="Z286" s="3"/>
    </row>
    <row r="287" ht="16.5" customHeight="1">
      <c r="A287" s="25"/>
      <c r="B287" s="1"/>
      <c r="C287" s="27"/>
      <c r="D287" s="3"/>
      <c r="E287" s="3"/>
      <c r="F287" s="3"/>
      <c r="G287" s="9"/>
      <c r="H287" s="42"/>
      <c r="I287" s="3"/>
      <c r="J287" s="30"/>
      <c r="K287" s="30"/>
      <c r="L287" s="30"/>
      <c r="M287" s="22"/>
      <c r="N287" s="23"/>
      <c r="O287" s="23"/>
      <c r="P287" s="30"/>
      <c r="Q287" s="30"/>
      <c r="R287" s="30"/>
      <c r="S287" s="3"/>
      <c r="T287" s="3"/>
      <c r="U287" s="3"/>
      <c r="V287" s="3"/>
      <c r="W287" s="3"/>
      <c r="X287" s="3"/>
      <c r="Y287" s="3"/>
      <c r="Z287" s="3"/>
    </row>
    <row r="288" ht="16.5" customHeight="1">
      <c r="A288" s="25"/>
      <c r="B288" s="1"/>
      <c r="C288" s="27"/>
      <c r="D288" s="3"/>
      <c r="E288" s="3"/>
      <c r="F288" s="3"/>
      <c r="G288" s="9"/>
      <c r="H288" s="42"/>
      <c r="I288" s="3"/>
      <c r="J288" s="30"/>
      <c r="K288" s="30"/>
      <c r="L288" s="30"/>
      <c r="M288" s="22"/>
      <c r="N288" s="23"/>
      <c r="O288" s="23"/>
      <c r="P288" s="30"/>
      <c r="Q288" s="30"/>
      <c r="R288" s="30"/>
      <c r="S288" s="3"/>
      <c r="T288" s="3"/>
      <c r="U288" s="3"/>
      <c r="V288" s="3"/>
      <c r="W288" s="3"/>
      <c r="X288" s="3"/>
      <c r="Y288" s="3"/>
      <c r="Z288" s="3"/>
    </row>
    <row r="289" ht="16.5" customHeight="1">
      <c r="A289" s="25"/>
      <c r="B289" s="1"/>
      <c r="C289" s="27"/>
      <c r="D289" s="3"/>
      <c r="E289" s="3"/>
      <c r="F289" s="3"/>
      <c r="G289" s="9"/>
      <c r="H289" s="42"/>
      <c r="I289" s="3"/>
      <c r="J289" s="30"/>
      <c r="K289" s="30"/>
      <c r="L289" s="30"/>
      <c r="M289" s="22"/>
      <c r="N289" s="23"/>
      <c r="O289" s="23"/>
      <c r="P289" s="30"/>
      <c r="Q289" s="30"/>
      <c r="R289" s="30"/>
      <c r="S289" s="3"/>
      <c r="T289" s="3"/>
      <c r="U289" s="3"/>
      <c r="V289" s="3"/>
      <c r="W289" s="3"/>
      <c r="X289" s="3"/>
      <c r="Y289" s="3"/>
      <c r="Z289" s="3"/>
    </row>
    <row r="290" ht="16.5" customHeight="1">
      <c r="A290" s="25"/>
      <c r="B290" s="1"/>
      <c r="C290" s="27"/>
      <c r="D290" s="3"/>
      <c r="E290" s="3"/>
      <c r="F290" s="3"/>
      <c r="G290" s="9"/>
      <c r="H290" s="42"/>
      <c r="I290" s="3"/>
      <c r="J290" s="30"/>
      <c r="K290" s="30"/>
      <c r="L290" s="30"/>
      <c r="M290" s="22"/>
      <c r="N290" s="23"/>
      <c r="O290" s="23"/>
      <c r="P290" s="30"/>
      <c r="Q290" s="30"/>
      <c r="R290" s="30"/>
      <c r="S290" s="3"/>
      <c r="T290" s="3"/>
      <c r="U290" s="3"/>
      <c r="V290" s="3"/>
      <c r="W290" s="3"/>
      <c r="X290" s="3"/>
      <c r="Y290" s="3"/>
      <c r="Z290" s="3"/>
    </row>
    <row r="291" ht="16.5" customHeight="1">
      <c r="A291" s="25"/>
      <c r="B291" s="1"/>
      <c r="C291" s="27"/>
      <c r="D291" s="3"/>
      <c r="E291" s="3"/>
      <c r="F291" s="3"/>
      <c r="G291" s="9"/>
      <c r="H291" s="42"/>
      <c r="I291" s="3"/>
      <c r="J291" s="30"/>
      <c r="K291" s="30"/>
      <c r="L291" s="30"/>
      <c r="M291" s="22"/>
      <c r="N291" s="23"/>
      <c r="O291" s="23"/>
      <c r="P291" s="30"/>
      <c r="Q291" s="30"/>
      <c r="R291" s="30"/>
      <c r="S291" s="3"/>
      <c r="T291" s="3"/>
      <c r="U291" s="3"/>
      <c r="V291" s="3"/>
      <c r="W291" s="3"/>
      <c r="X291" s="3"/>
      <c r="Y291" s="3"/>
      <c r="Z291" s="3"/>
    </row>
    <row r="292" ht="16.5" customHeight="1">
      <c r="A292" s="25"/>
      <c r="B292" s="1"/>
      <c r="C292" s="27"/>
      <c r="D292" s="3"/>
      <c r="E292" s="3"/>
      <c r="F292" s="3"/>
      <c r="G292" s="9"/>
      <c r="H292" s="42"/>
      <c r="I292" s="3"/>
      <c r="J292" s="30"/>
      <c r="K292" s="30"/>
      <c r="L292" s="30"/>
      <c r="M292" s="22"/>
      <c r="N292" s="23"/>
      <c r="O292" s="23"/>
      <c r="P292" s="30"/>
      <c r="Q292" s="30"/>
      <c r="R292" s="30"/>
      <c r="S292" s="3"/>
      <c r="T292" s="3"/>
      <c r="U292" s="3"/>
      <c r="V292" s="3"/>
      <c r="W292" s="3"/>
      <c r="X292" s="3"/>
      <c r="Y292" s="3"/>
      <c r="Z292" s="3"/>
    </row>
    <row r="293" ht="16.5" customHeight="1">
      <c r="A293" s="25"/>
      <c r="B293" s="1"/>
      <c r="C293" s="27"/>
      <c r="D293" s="3"/>
      <c r="E293" s="3"/>
      <c r="F293" s="3"/>
      <c r="G293" s="9"/>
      <c r="H293" s="42"/>
      <c r="I293" s="3"/>
      <c r="J293" s="30"/>
      <c r="K293" s="30"/>
      <c r="L293" s="30"/>
      <c r="M293" s="22"/>
      <c r="N293" s="23"/>
      <c r="O293" s="23"/>
      <c r="P293" s="30"/>
      <c r="Q293" s="30"/>
      <c r="R293" s="30"/>
      <c r="S293" s="3"/>
      <c r="T293" s="3"/>
      <c r="U293" s="3"/>
      <c r="V293" s="3"/>
      <c r="W293" s="3"/>
      <c r="X293" s="3"/>
      <c r="Y293" s="3"/>
      <c r="Z293" s="3"/>
    </row>
    <row r="294" ht="16.5" customHeight="1">
      <c r="A294" s="25"/>
      <c r="B294" s="1"/>
      <c r="C294" s="27"/>
      <c r="D294" s="3"/>
      <c r="E294" s="3"/>
      <c r="F294" s="3"/>
      <c r="G294" s="9"/>
      <c r="H294" s="42"/>
      <c r="I294" s="3"/>
      <c r="J294" s="30"/>
      <c r="K294" s="30"/>
      <c r="L294" s="30"/>
      <c r="M294" s="22"/>
      <c r="N294" s="23"/>
      <c r="O294" s="23"/>
      <c r="P294" s="30"/>
      <c r="Q294" s="30"/>
      <c r="R294" s="30"/>
      <c r="S294" s="3"/>
      <c r="T294" s="3"/>
      <c r="U294" s="3"/>
      <c r="V294" s="3"/>
      <c r="W294" s="3"/>
      <c r="X294" s="3"/>
      <c r="Y294" s="3"/>
      <c r="Z294" s="3"/>
    </row>
    <row r="295" ht="16.5" customHeight="1">
      <c r="A295" s="25"/>
      <c r="B295" s="1"/>
      <c r="C295" s="27"/>
      <c r="D295" s="3"/>
      <c r="E295" s="3"/>
      <c r="F295" s="3"/>
      <c r="G295" s="9"/>
      <c r="H295" s="42"/>
      <c r="I295" s="3"/>
      <c r="J295" s="30"/>
      <c r="K295" s="30"/>
      <c r="L295" s="30"/>
      <c r="M295" s="22"/>
      <c r="N295" s="23"/>
      <c r="O295" s="23"/>
      <c r="P295" s="30"/>
      <c r="Q295" s="30"/>
      <c r="R295" s="30"/>
      <c r="S295" s="3"/>
      <c r="T295" s="3"/>
      <c r="U295" s="3"/>
      <c r="V295" s="3"/>
      <c r="W295" s="3"/>
      <c r="X295" s="3"/>
      <c r="Y295" s="3"/>
      <c r="Z295" s="3"/>
    </row>
    <row r="296" ht="16.5" customHeight="1">
      <c r="A296" s="25"/>
      <c r="B296" s="1"/>
      <c r="C296" s="27"/>
      <c r="D296" s="3"/>
      <c r="E296" s="3"/>
      <c r="F296" s="3"/>
      <c r="G296" s="9"/>
      <c r="H296" s="42"/>
      <c r="I296" s="3"/>
      <c r="J296" s="30"/>
      <c r="K296" s="30"/>
      <c r="L296" s="30"/>
      <c r="M296" s="22"/>
      <c r="N296" s="23"/>
      <c r="O296" s="23"/>
      <c r="P296" s="30"/>
      <c r="Q296" s="30"/>
      <c r="R296" s="30"/>
      <c r="S296" s="3"/>
      <c r="T296" s="3"/>
      <c r="U296" s="3"/>
      <c r="V296" s="3"/>
      <c r="W296" s="3"/>
      <c r="X296" s="3"/>
      <c r="Y296" s="3"/>
      <c r="Z296" s="3"/>
    </row>
    <row r="297" ht="16.5" customHeight="1">
      <c r="A297" s="25"/>
      <c r="B297" s="1"/>
      <c r="C297" s="27"/>
      <c r="D297" s="3"/>
      <c r="E297" s="3"/>
      <c r="F297" s="3"/>
      <c r="G297" s="9"/>
      <c r="H297" s="42"/>
      <c r="I297" s="3"/>
      <c r="J297" s="30"/>
      <c r="K297" s="30"/>
      <c r="L297" s="30"/>
      <c r="M297" s="22"/>
      <c r="N297" s="23"/>
      <c r="O297" s="23"/>
      <c r="P297" s="30"/>
      <c r="Q297" s="30"/>
      <c r="R297" s="30"/>
      <c r="S297" s="3"/>
      <c r="T297" s="3"/>
      <c r="U297" s="3"/>
      <c r="V297" s="3"/>
      <c r="W297" s="3"/>
      <c r="X297" s="3"/>
      <c r="Y297" s="3"/>
      <c r="Z297" s="3"/>
    </row>
    <row r="298" ht="16.5" customHeight="1">
      <c r="A298" s="25"/>
      <c r="B298" s="1"/>
      <c r="C298" s="27"/>
      <c r="D298" s="3"/>
      <c r="E298" s="3"/>
      <c r="F298" s="3"/>
      <c r="G298" s="9"/>
      <c r="H298" s="42"/>
      <c r="I298" s="3"/>
      <c r="J298" s="30"/>
      <c r="K298" s="30"/>
      <c r="L298" s="30"/>
      <c r="M298" s="22"/>
      <c r="N298" s="23"/>
      <c r="O298" s="23"/>
      <c r="P298" s="30"/>
      <c r="Q298" s="30"/>
      <c r="R298" s="30"/>
      <c r="S298" s="3"/>
      <c r="T298" s="3"/>
      <c r="U298" s="3"/>
      <c r="V298" s="3"/>
      <c r="W298" s="3"/>
      <c r="X298" s="3"/>
      <c r="Y298" s="3"/>
      <c r="Z298" s="3"/>
    </row>
    <row r="299" ht="16.5" customHeight="1">
      <c r="A299" s="25"/>
      <c r="B299" s="1"/>
      <c r="C299" s="27"/>
      <c r="D299" s="3"/>
      <c r="E299" s="3"/>
      <c r="F299" s="3"/>
      <c r="G299" s="9"/>
      <c r="H299" s="42"/>
      <c r="I299" s="3"/>
      <c r="J299" s="30"/>
      <c r="K299" s="30"/>
      <c r="L299" s="30"/>
      <c r="M299" s="22"/>
      <c r="N299" s="23"/>
      <c r="O299" s="23"/>
      <c r="P299" s="30"/>
      <c r="Q299" s="30"/>
      <c r="R299" s="30"/>
      <c r="S299" s="3"/>
      <c r="T299" s="3"/>
      <c r="U299" s="3"/>
      <c r="V299" s="3"/>
      <c r="W299" s="3"/>
      <c r="X299" s="3"/>
      <c r="Y299" s="3"/>
      <c r="Z299" s="3"/>
    </row>
    <row r="300" ht="16.5" customHeight="1">
      <c r="A300" s="25"/>
      <c r="B300" s="1"/>
      <c r="C300" s="27"/>
      <c r="D300" s="3"/>
      <c r="E300" s="3"/>
      <c r="F300" s="3"/>
      <c r="G300" s="9"/>
      <c r="H300" s="42"/>
      <c r="I300" s="3"/>
      <c r="J300" s="30"/>
      <c r="K300" s="30"/>
      <c r="L300" s="30"/>
      <c r="M300" s="22"/>
      <c r="N300" s="23"/>
      <c r="O300" s="23"/>
      <c r="P300" s="30"/>
      <c r="Q300" s="30"/>
      <c r="R300" s="30"/>
      <c r="S300" s="3"/>
      <c r="T300" s="3"/>
      <c r="U300" s="3"/>
      <c r="V300" s="3"/>
      <c r="W300" s="3"/>
      <c r="X300" s="3"/>
      <c r="Y300" s="3"/>
      <c r="Z300" s="3"/>
    </row>
    <row r="301" ht="16.5" customHeight="1">
      <c r="A301" s="25"/>
      <c r="B301" s="1"/>
      <c r="C301" s="27"/>
      <c r="D301" s="3"/>
      <c r="E301" s="3"/>
      <c r="F301" s="3"/>
      <c r="G301" s="9"/>
      <c r="H301" s="42"/>
      <c r="I301" s="3"/>
      <c r="J301" s="30"/>
      <c r="K301" s="30"/>
      <c r="L301" s="30"/>
      <c r="M301" s="22"/>
      <c r="N301" s="23"/>
      <c r="O301" s="23"/>
      <c r="P301" s="30"/>
      <c r="Q301" s="30"/>
      <c r="R301" s="30"/>
      <c r="S301" s="3"/>
      <c r="T301" s="3"/>
      <c r="U301" s="3"/>
      <c r="V301" s="3"/>
      <c r="W301" s="3"/>
      <c r="X301" s="3"/>
      <c r="Y301" s="3"/>
      <c r="Z301" s="3"/>
    </row>
    <row r="302" ht="16.5" customHeight="1">
      <c r="A302" s="25"/>
      <c r="B302" s="1"/>
      <c r="C302" s="27"/>
      <c r="D302" s="3"/>
      <c r="E302" s="3"/>
      <c r="F302" s="3"/>
      <c r="G302" s="9"/>
      <c r="H302" s="42"/>
      <c r="I302" s="3"/>
      <c r="J302" s="30"/>
      <c r="K302" s="30"/>
      <c r="L302" s="30"/>
      <c r="M302" s="22"/>
      <c r="N302" s="23"/>
      <c r="O302" s="23"/>
      <c r="P302" s="30"/>
      <c r="Q302" s="30"/>
      <c r="R302" s="30"/>
      <c r="S302" s="3"/>
      <c r="T302" s="3"/>
      <c r="U302" s="3"/>
      <c r="V302" s="3"/>
      <c r="W302" s="3"/>
      <c r="X302" s="3"/>
      <c r="Y302" s="3"/>
      <c r="Z302" s="3"/>
    </row>
    <row r="303" ht="16.5" customHeight="1">
      <c r="A303" s="25"/>
      <c r="B303" s="1"/>
      <c r="C303" s="27"/>
      <c r="D303" s="3"/>
      <c r="E303" s="3"/>
      <c r="F303" s="3"/>
      <c r="G303" s="9"/>
      <c r="H303" s="42"/>
      <c r="I303" s="3"/>
      <c r="J303" s="30"/>
      <c r="K303" s="30"/>
      <c r="L303" s="30"/>
      <c r="M303" s="22"/>
      <c r="N303" s="23"/>
      <c r="O303" s="23"/>
      <c r="P303" s="30"/>
      <c r="Q303" s="30"/>
      <c r="R303" s="30"/>
      <c r="S303" s="3"/>
      <c r="T303" s="3"/>
      <c r="U303" s="3"/>
      <c r="V303" s="3"/>
      <c r="W303" s="3"/>
      <c r="X303" s="3"/>
      <c r="Y303" s="3"/>
      <c r="Z303" s="3"/>
    </row>
    <row r="304" ht="16.5" customHeight="1">
      <c r="A304" s="25"/>
      <c r="B304" s="1"/>
      <c r="C304" s="27"/>
      <c r="D304" s="3"/>
      <c r="E304" s="3"/>
      <c r="F304" s="3"/>
      <c r="G304" s="9"/>
      <c r="H304" s="42"/>
      <c r="I304" s="3"/>
      <c r="J304" s="30"/>
      <c r="K304" s="30"/>
      <c r="L304" s="30"/>
      <c r="M304" s="22"/>
      <c r="N304" s="23"/>
      <c r="O304" s="23"/>
      <c r="P304" s="30"/>
      <c r="Q304" s="30"/>
      <c r="R304" s="30"/>
      <c r="S304" s="3"/>
      <c r="T304" s="3"/>
      <c r="U304" s="3"/>
      <c r="V304" s="3"/>
      <c r="W304" s="3"/>
      <c r="X304" s="3"/>
      <c r="Y304" s="3"/>
      <c r="Z304" s="3"/>
    </row>
    <row r="305" ht="16.5" customHeight="1">
      <c r="A305" s="25"/>
      <c r="B305" s="1"/>
      <c r="C305" s="27"/>
      <c r="D305" s="3"/>
      <c r="E305" s="3"/>
      <c r="F305" s="3"/>
      <c r="G305" s="9"/>
      <c r="H305" s="42"/>
      <c r="I305" s="3"/>
      <c r="J305" s="30"/>
      <c r="K305" s="30"/>
      <c r="L305" s="30"/>
      <c r="M305" s="22"/>
      <c r="N305" s="23"/>
      <c r="O305" s="23"/>
      <c r="P305" s="30"/>
      <c r="Q305" s="30"/>
      <c r="R305" s="30"/>
      <c r="S305" s="3"/>
      <c r="T305" s="3"/>
      <c r="U305" s="3"/>
      <c r="V305" s="3"/>
      <c r="W305" s="3"/>
      <c r="X305" s="3"/>
      <c r="Y305" s="3"/>
      <c r="Z305" s="3"/>
    </row>
    <row r="306" ht="16.5" customHeight="1">
      <c r="A306" s="25"/>
      <c r="B306" s="1"/>
      <c r="C306" s="27"/>
      <c r="D306" s="3"/>
      <c r="E306" s="3"/>
      <c r="F306" s="3"/>
      <c r="G306" s="9"/>
      <c r="H306" s="42"/>
      <c r="I306" s="3"/>
      <c r="J306" s="30"/>
      <c r="K306" s="30"/>
      <c r="L306" s="30"/>
      <c r="M306" s="22"/>
      <c r="N306" s="23"/>
      <c r="O306" s="23"/>
      <c r="P306" s="30"/>
      <c r="Q306" s="30"/>
      <c r="R306" s="30"/>
      <c r="S306" s="3"/>
      <c r="T306" s="3"/>
      <c r="U306" s="3"/>
      <c r="V306" s="3"/>
      <c r="W306" s="3"/>
      <c r="X306" s="3"/>
      <c r="Y306" s="3"/>
      <c r="Z306" s="3"/>
    </row>
    <row r="307" ht="16.5" customHeight="1">
      <c r="A307" s="25"/>
      <c r="B307" s="1"/>
      <c r="C307" s="27"/>
      <c r="D307" s="3"/>
      <c r="E307" s="3"/>
      <c r="F307" s="3"/>
      <c r="G307" s="9"/>
      <c r="H307" s="42"/>
      <c r="I307" s="3"/>
      <c r="J307" s="30"/>
      <c r="K307" s="30"/>
      <c r="L307" s="30"/>
      <c r="M307" s="22"/>
      <c r="N307" s="23"/>
      <c r="O307" s="23"/>
      <c r="P307" s="30"/>
      <c r="Q307" s="30"/>
      <c r="R307" s="30"/>
      <c r="S307" s="3"/>
      <c r="T307" s="3"/>
      <c r="U307" s="3"/>
      <c r="V307" s="3"/>
      <c r="W307" s="3"/>
      <c r="X307" s="3"/>
      <c r="Y307" s="3"/>
      <c r="Z307" s="3"/>
    </row>
    <row r="308" ht="16.5" customHeight="1">
      <c r="A308" s="25"/>
      <c r="B308" s="1"/>
      <c r="C308" s="27"/>
      <c r="D308" s="3"/>
      <c r="E308" s="3"/>
      <c r="F308" s="3"/>
      <c r="G308" s="9"/>
      <c r="H308" s="42"/>
      <c r="I308" s="3"/>
      <c r="J308" s="30"/>
      <c r="K308" s="30"/>
      <c r="L308" s="30"/>
      <c r="M308" s="22"/>
      <c r="N308" s="23"/>
      <c r="O308" s="23"/>
      <c r="P308" s="30"/>
      <c r="Q308" s="30"/>
      <c r="R308" s="30"/>
      <c r="S308" s="3"/>
      <c r="T308" s="3"/>
      <c r="U308" s="3"/>
      <c r="V308" s="3"/>
      <c r="W308" s="3"/>
      <c r="X308" s="3"/>
      <c r="Y308" s="3"/>
      <c r="Z308" s="3"/>
    </row>
    <row r="309" ht="16.5" customHeight="1">
      <c r="A309" s="25"/>
      <c r="B309" s="1"/>
      <c r="C309" s="27"/>
      <c r="D309" s="3"/>
      <c r="E309" s="3"/>
      <c r="F309" s="3"/>
      <c r="G309" s="9"/>
      <c r="H309" s="42"/>
      <c r="I309" s="3"/>
      <c r="J309" s="30"/>
      <c r="K309" s="30"/>
      <c r="L309" s="30"/>
      <c r="M309" s="22"/>
      <c r="N309" s="23"/>
      <c r="O309" s="23"/>
      <c r="P309" s="30"/>
      <c r="Q309" s="30"/>
      <c r="R309" s="30"/>
      <c r="S309" s="3"/>
      <c r="T309" s="3"/>
      <c r="U309" s="3"/>
      <c r="V309" s="3"/>
      <c r="W309" s="3"/>
      <c r="X309" s="3"/>
      <c r="Y309" s="3"/>
      <c r="Z309" s="3"/>
    </row>
    <row r="310" ht="16.5" customHeight="1">
      <c r="A310" s="25"/>
      <c r="B310" s="1"/>
      <c r="C310" s="27"/>
      <c r="D310" s="3"/>
      <c r="E310" s="3"/>
      <c r="F310" s="3"/>
      <c r="G310" s="9"/>
      <c r="H310" s="42"/>
      <c r="I310" s="3"/>
      <c r="J310" s="30"/>
      <c r="K310" s="30"/>
      <c r="L310" s="30"/>
      <c r="M310" s="22"/>
      <c r="N310" s="23"/>
      <c r="O310" s="23"/>
      <c r="P310" s="30"/>
      <c r="Q310" s="30"/>
      <c r="R310" s="30"/>
      <c r="S310" s="3"/>
      <c r="T310" s="3"/>
      <c r="U310" s="3"/>
      <c r="V310" s="3"/>
      <c r="W310" s="3"/>
      <c r="X310" s="3"/>
      <c r="Y310" s="3"/>
      <c r="Z310" s="3"/>
    </row>
    <row r="311" ht="16.5" customHeight="1">
      <c r="A311" s="25"/>
      <c r="B311" s="1"/>
      <c r="C311" s="27"/>
      <c r="D311" s="3"/>
      <c r="E311" s="3"/>
      <c r="F311" s="3"/>
      <c r="G311" s="9"/>
      <c r="H311" s="42"/>
      <c r="I311" s="3"/>
      <c r="J311" s="30"/>
      <c r="K311" s="30"/>
      <c r="L311" s="30"/>
      <c r="M311" s="22"/>
      <c r="N311" s="23"/>
      <c r="O311" s="23"/>
      <c r="P311" s="30"/>
      <c r="Q311" s="30"/>
      <c r="R311" s="30"/>
      <c r="S311" s="3"/>
      <c r="T311" s="3"/>
      <c r="U311" s="3"/>
      <c r="V311" s="3"/>
      <c r="W311" s="3"/>
      <c r="X311" s="3"/>
      <c r="Y311" s="3"/>
      <c r="Z311" s="3"/>
    </row>
    <row r="312" ht="16.5" customHeight="1">
      <c r="A312" s="25"/>
      <c r="B312" s="1"/>
      <c r="C312" s="27"/>
      <c r="D312" s="3"/>
      <c r="E312" s="3"/>
      <c r="F312" s="3"/>
      <c r="G312" s="9"/>
      <c r="H312" s="42"/>
      <c r="I312" s="3"/>
      <c r="J312" s="30"/>
      <c r="K312" s="30"/>
      <c r="L312" s="30"/>
      <c r="M312" s="22"/>
      <c r="N312" s="23"/>
      <c r="O312" s="23"/>
      <c r="P312" s="30"/>
      <c r="Q312" s="30"/>
      <c r="R312" s="30"/>
      <c r="S312" s="3"/>
      <c r="T312" s="3"/>
      <c r="U312" s="3"/>
      <c r="V312" s="3"/>
      <c r="W312" s="3"/>
      <c r="X312" s="3"/>
      <c r="Y312" s="3"/>
      <c r="Z312" s="3"/>
    </row>
    <row r="313" ht="16.5" customHeight="1">
      <c r="A313" s="25"/>
      <c r="B313" s="1"/>
      <c r="C313" s="27"/>
      <c r="D313" s="3"/>
      <c r="E313" s="3"/>
      <c r="F313" s="3"/>
      <c r="G313" s="9"/>
      <c r="H313" s="42"/>
      <c r="I313" s="3"/>
      <c r="J313" s="30"/>
      <c r="K313" s="30"/>
      <c r="L313" s="30"/>
      <c r="M313" s="22"/>
      <c r="N313" s="23"/>
      <c r="O313" s="23"/>
      <c r="P313" s="30"/>
      <c r="Q313" s="30"/>
      <c r="R313" s="30"/>
      <c r="S313" s="3"/>
      <c r="T313" s="3"/>
      <c r="U313" s="3"/>
      <c r="V313" s="3"/>
      <c r="W313" s="3"/>
      <c r="X313" s="3"/>
      <c r="Y313" s="3"/>
      <c r="Z313" s="3"/>
    </row>
    <row r="314" ht="16.5" customHeight="1">
      <c r="A314" s="25"/>
      <c r="B314" s="1"/>
      <c r="C314" s="27"/>
      <c r="D314" s="3"/>
      <c r="E314" s="3"/>
      <c r="F314" s="3"/>
      <c r="G314" s="9"/>
      <c r="H314" s="42"/>
      <c r="I314" s="3"/>
      <c r="J314" s="30"/>
      <c r="K314" s="30"/>
      <c r="L314" s="30"/>
      <c r="M314" s="22"/>
      <c r="N314" s="23"/>
      <c r="O314" s="23"/>
      <c r="P314" s="30"/>
      <c r="Q314" s="30"/>
      <c r="R314" s="30"/>
      <c r="S314" s="3"/>
      <c r="T314" s="3"/>
      <c r="U314" s="3"/>
      <c r="V314" s="3"/>
      <c r="W314" s="3"/>
      <c r="X314" s="3"/>
      <c r="Y314" s="3"/>
      <c r="Z314" s="3"/>
    </row>
    <row r="315" ht="16.5" customHeight="1">
      <c r="A315" s="25"/>
      <c r="B315" s="1"/>
      <c r="C315" s="27"/>
      <c r="D315" s="3"/>
      <c r="E315" s="3"/>
      <c r="F315" s="3"/>
      <c r="G315" s="9"/>
      <c r="H315" s="42"/>
      <c r="I315" s="3"/>
      <c r="J315" s="30"/>
      <c r="K315" s="30"/>
      <c r="L315" s="30"/>
      <c r="M315" s="22"/>
      <c r="N315" s="23"/>
      <c r="O315" s="23"/>
      <c r="P315" s="30"/>
      <c r="Q315" s="30"/>
      <c r="R315" s="30"/>
      <c r="S315" s="3"/>
      <c r="T315" s="3"/>
      <c r="U315" s="3"/>
      <c r="V315" s="3"/>
      <c r="W315" s="3"/>
      <c r="X315" s="3"/>
      <c r="Y315" s="3"/>
      <c r="Z315" s="3"/>
    </row>
    <row r="316" ht="16.5" customHeight="1">
      <c r="A316" s="25"/>
      <c r="B316" s="1"/>
      <c r="C316" s="27"/>
      <c r="D316" s="3"/>
      <c r="E316" s="3"/>
      <c r="F316" s="3"/>
      <c r="G316" s="9"/>
      <c r="H316" s="42"/>
      <c r="I316" s="3"/>
      <c r="J316" s="30"/>
      <c r="K316" s="30"/>
      <c r="L316" s="30"/>
      <c r="M316" s="22"/>
      <c r="N316" s="23"/>
      <c r="O316" s="23"/>
      <c r="P316" s="30"/>
      <c r="Q316" s="30"/>
      <c r="R316" s="30"/>
      <c r="S316" s="3"/>
      <c r="T316" s="3"/>
      <c r="U316" s="3"/>
      <c r="V316" s="3"/>
      <c r="W316" s="3"/>
      <c r="X316" s="3"/>
      <c r="Y316" s="3"/>
      <c r="Z316" s="3"/>
    </row>
    <row r="317" ht="16.5" customHeight="1">
      <c r="A317" s="25"/>
      <c r="B317" s="1"/>
      <c r="C317" s="27"/>
      <c r="D317" s="3"/>
      <c r="E317" s="3"/>
      <c r="F317" s="3"/>
      <c r="G317" s="9"/>
      <c r="H317" s="42"/>
      <c r="I317" s="3"/>
      <c r="J317" s="30"/>
      <c r="K317" s="30"/>
      <c r="L317" s="30"/>
      <c r="M317" s="22"/>
      <c r="N317" s="23"/>
      <c r="O317" s="23"/>
      <c r="P317" s="30"/>
      <c r="Q317" s="30"/>
      <c r="R317" s="30"/>
      <c r="S317" s="3"/>
      <c r="T317" s="3"/>
      <c r="U317" s="3"/>
      <c r="V317" s="3"/>
      <c r="W317" s="3"/>
      <c r="X317" s="3"/>
      <c r="Y317" s="3"/>
      <c r="Z317" s="3"/>
    </row>
    <row r="318" ht="16.5" customHeight="1">
      <c r="A318" s="25"/>
      <c r="B318" s="1"/>
      <c r="C318" s="27"/>
      <c r="D318" s="3"/>
      <c r="E318" s="3"/>
      <c r="F318" s="3"/>
      <c r="G318" s="9"/>
      <c r="H318" s="42"/>
      <c r="I318" s="3"/>
      <c r="J318" s="30"/>
      <c r="K318" s="30"/>
      <c r="L318" s="30"/>
      <c r="M318" s="22"/>
      <c r="N318" s="23"/>
      <c r="O318" s="23"/>
      <c r="P318" s="30"/>
      <c r="Q318" s="30"/>
      <c r="R318" s="30"/>
      <c r="S318" s="3"/>
      <c r="T318" s="3"/>
      <c r="U318" s="3"/>
      <c r="V318" s="3"/>
      <c r="W318" s="3"/>
      <c r="X318" s="3"/>
      <c r="Y318" s="3"/>
      <c r="Z318" s="3"/>
    </row>
    <row r="319" ht="16.5" customHeight="1">
      <c r="A319" s="25"/>
      <c r="B319" s="1"/>
      <c r="C319" s="27"/>
      <c r="D319" s="3"/>
      <c r="E319" s="3"/>
      <c r="F319" s="3"/>
      <c r="G319" s="9"/>
      <c r="H319" s="42"/>
      <c r="I319" s="3"/>
      <c r="J319" s="30"/>
      <c r="K319" s="30"/>
      <c r="L319" s="30"/>
      <c r="M319" s="22"/>
      <c r="N319" s="23"/>
      <c r="O319" s="23"/>
      <c r="P319" s="30"/>
      <c r="Q319" s="30"/>
      <c r="R319" s="30"/>
      <c r="S319" s="3"/>
      <c r="T319" s="3"/>
      <c r="U319" s="3"/>
      <c r="V319" s="3"/>
      <c r="W319" s="3"/>
      <c r="X319" s="3"/>
      <c r="Y319" s="3"/>
      <c r="Z319" s="3"/>
    </row>
    <row r="320" ht="16.5" customHeight="1">
      <c r="A320" s="25"/>
      <c r="B320" s="1"/>
      <c r="C320" s="27"/>
      <c r="D320" s="3"/>
      <c r="E320" s="3"/>
      <c r="F320" s="3"/>
      <c r="G320" s="9"/>
      <c r="H320" s="42"/>
      <c r="I320" s="3"/>
      <c r="J320" s="30"/>
      <c r="K320" s="30"/>
      <c r="L320" s="30"/>
      <c r="M320" s="22"/>
      <c r="N320" s="23"/>
      <c r="O320" s="23"/>
      <c r="P320" s="30"/>
      <c r="Q320" s="30"/>
      <c r="R320" s="30"/>
      <c r="S320" s="3"/>
      <c r="T320" s="3"/>
      <c r="U320" s="3"/>
      <c r="V320" s="3"/>
      <c r="W320" s="3"/>
      <c r="X320" s="3"/>
      <c r="Y320" s="3"/>
      <c r="Z320" s="3"/>
    </row>
    <row r="321" ht="16.5" customHeight="1">
      <c r="A321" s="25"/>
      <c r="B321" s="1"/>
      <c r="C321" s="27"/>
      <c r="D321" s="3"/>
      <c r="E321" s="3"/>
      <c r="F321" s="3"/>
      <c r="G321" s="9"/>
      <c r="H321" s="42"/>
      <c r="I321" s="3"/>
      <c r="J321" s="30"/>
      <c r="K321" s="30"/>
      <c r="L321" s="30"/>
      <c r="M321" s="22"/>
      <c r="N321" s="23"/>
      <c r="O321" s="23"/>
      <c r="P321" s="30"/>
      <c r="Q321" s="30"/>
      <c r="R321" s="30"/>
      <c r="S321" s="3"/>
      <c r="T321" s="3"/>
      <c r="U321" s="3"/>
      <c r="V321" s="3"/>
      <c r="W321" s="3"/>
      <c r="X321" s="3"/>
      <c r="Y321" s="3"/>
      <c r="Z321" s="3"/>
    </row>
    <row r="322" ht="16.5" customHeight="1">
      <c r="A322" s="25"/>
      <c r="B322" s="1"/>
      <c r="C322" s="27"/>
      <c r="D322" s="3"/>
      <c r="E322" s="3"/>
      <c r="F322" s="3"/>
      <c r="G322" s="9"/>
      <c r="H322" s="42"/>
      <c r="I322" s="3"/>
      <c r="J322" s="30"/>
      <c r="K322" s="30"/>
      <c r="L322" s="30"/>
      <c r="M322" s="22"/>
      <c r="N322" s="23"/>
      <c r="O322" s="23"/>
      <c r="P322" s="30"/>
      <c r="Q322" s="30"/>
      <c r="R322" s="30"/>
      <c r="S322" s="3"/>
      <c r="T322" s="3"/>
      <c r="U322" s="3"/>
      <c r="V322" s="3"/>
      <c r="W322" s="3"/>
      <c r="X322" s="3"/>
      <c r="Y322" s="3"/>
      <c r="Z322" s="3"/>
    </row>
    <row r="323" ht="16.5" customHeight="1">
      <c r="A323" s="25"/>
      <c r="B323" s="1"/>
      <c r="C323" s="27"/>
      <c r="D323" s="3"/>
      <c r="E323" s="3"/>
      <c r="F323" s="3"/>
      <c r="G323" s="9"/>
      <c r="H323" s="42"/>
      <c r="I323" s="3"/>
      <c r="J323" s="30"/>
      <c r="K323" s="30"/>
      <c r="L323" s="30"/>
      <c r="M323" s="22"/>
      <c r="N323" s="23"/>
      <c r="O323" s="23"/>
      <c r="P323" s="30"/>
      <c r="Q323" s="30"/>
      <c r="R323" s="30"/>
      <c r="S323" s="3"/>
      <c r="T323" s="3"/>
      <c r="U323" s="3"/>
      <c r="V323" s="3"/>
      <c r="W323" s="3"/>
      <c r="X323" s="3"/>
      <c r="Y323" s="3"/>
      <c r="Z323" s="3"/>
    </row>
    <row r="324" ht="16.5" customHeight="1">
      <c r="A324" s="25"/>
      <c r="B324" s="1"/>
      <c r="C324" s="27"/>
      <c r="D324" s="3"/>
      <c r="E324" s="3"/>
      <c r="F324" s="3"/>
      <c r="G324" s="9"/>
      <c r="H324" s="42"/>
      <c r="I324" s="3"/>
      <c r="J324" s="30"/>
      <c r="K324" s="30"/>
      <c r="L324" s="30"/>
      <c r="M324" s="22"/>
      <c r="N324" s="23"/>
      <c r="O324" s="23"/>
      <c r="P324" s="30"/>
      <c r="Q324" s="30"/>
      <c r="R324" s="30"/>
      <c r="S324" s="3"/>
      <c r="T324" s="3"/>
      <c r="U324" s="3"/>
      <c r="V324" s="3"/>
      <c r="W324" s="3"/>
      <c r="X324" s="3"/>
      <c r="Y324" s="3"/>
      <c r="Z324" s="3"/>
    </row>
    <row r="325" ht="16.5" customHeight="1">
      <c r="A325" s="25"/>
      <c r="B325" s="1"/>
      <c r="C325" s="27"/>
      <c r="D325" s="3"/>
      <c r="E325" s="3"/>
      <c r="F325" s="3"/>
      <c r="G325" s="9"/>
      <c r="H325" s="42"/>
      <c r="I325" s="3"/>
      <c r="J325" s="30"/>
      <c r="K325" s="30"/>
      <c r="L325" s="30"/>
      <c r="M325" s="22"/>
      <c r="N325" s="23"/>
      <c r="O325" s="23"/>
      <c r="P325" s="30"/>
      <c r="Q325" s="30"/>
      <c r="R325" s="30"/>
      <c r="S325" s="3"/>
      <c r="T325" s="3"/>
      <c r="U325" s="3"/>
      <c r="V325" s="3"/>
      <c r="W325" s="3"/>
      <c r="X325" s="3"/>
      <c r="Y325" s="3"/>
      <c r="Z325" s="3"/>
    </row>
    <row r="326" ht="16.5" customHeight="1">
      <c r="A326" s="25"/>
      <c r="B326" s="1"/>
      <c r="C326" s="27"/>
      <c r="D326" s="3"/>
      <c r="E326" s="3"/>
      <c r="F326" s="3"/>
      <c r="G326" s="9"/>
      <c r="H326" s="42"/>
      <c r="I326" s="3"/>
      <c r="J326" s="30"/>
      <c r="K326" s="30"/>
      <c r="L326" s="30"/>
      <c r="M326" s="22"/>
      <c r="N326" s="23"/>
      <c r="O326" s="23"/>
      <c r="P326" s="30"/>
      <c r="Q326" s="30"/>
      <c r="R326" s="30"/>
      <c r="S326" s="3"/>
      <c r="T326" s="3"/>
      <c r="U326" s="3"/>
      <c r="V326" s="3"/>
      <c r="W326" s="3"/>
      <c r="X326" s="3"/>
      <c r="Y326" s="3"/>
      <c r="Z326" s="3"/>
    </row>
    <row r="327" ht="16.5" customHeight="1">
      <c r="A327" s="25"/>
      <c r="B327" s="1"/>
      <c r="C327" s="27"/>
      <c r="D327" s="3"/>
      <c r="E327" s="3"/>
      <c r="F327" s="3"/>
      <c r="G327" s="9"/>
      <c r="H327" s="42"/>
      <c r="I327" s="3"/>
      <c r="J327" s="30"/>
      <c r="K327" s="30"/>
      <c r="L327" s="30"/>
      <c r="M327" s="22"/>
      <c r="N327" s="23"/>
      <c r="O327" s="23"/>
      <c r="P327" s="30"/>
      <c r="Q327" s="30"/>
      <c r="R327" s="30"/>
      <c r="S327" s="3"/>
      <c r="T327" s="3"/>
      <c r="U327" s="3"/>
      <c r="V327" s="3"/>
      <c r="W327" s="3"/>
      <c r="X327" s="3"/>
      <c r="Y327" s="3"/>
      <c r="Z327" s="3"/>
    </row>
    <row r="328" ht="16.5" customHeight="1">
      <c r="A328" s="25"/>
      <c r="B328" s="1"/>
      <c r="C328" s="27"/>
      <c r="D328" s="3"/>
      <c r="E328" s="3"/>
      <c r="F328" s="3"/>
      <c r="G328" s="9"/>
      <c r="H328" s="42"/>
      <c r="I328" s="3"/>
      <c r="J328" s="30"/>
      <c r="K328" s="30"/>
      <c r="L328" s="30"/>
      <c r="M328" s="22"/>
      <c r="N328" s="23"/>
      <c r="O328" s="23"/>
      <c r="P328" s="30"/>
      <c r="Q328" s="30"/>
      <c r="R328" s="30"/>
      <c r="S328" s="3"/>
      <c r="T328" s="3"/>
      <c r="U328" s="3"/>
      <c r="V328" s="3"/>
      <c r="W328" s="3"/>
      <c r="X328" s="3"/>
      <c r="Y328" s="3"/>
      <c r="Z328" s="3"/>
    </row>
    <row r="329" ht="16.5" customHeight="1">
      <c r="A329" s="25"/>
      <c r="B329" s="1"/>
      <c r="C329" s="27"/>
      <c r="D329" s="3"/>
      <c r="E329" s="3"/>
      <c r="F329" s="3"/>
      <c r="G329" s="9"/>
      <c r="H329" s="42"/>
      <c r="I329" s="3"/>
      <c r="J329" s="30"/>
      <c r="K329" s="30"/>
      <c r="L329" s="30"/>
      <c r="M329" s="22"/>
      <c r="N329" s="23"/>
      <c r="O329" s="23"/>
      <c r="P329" s="30"/>
      <c r="Q329" s="30"/>
      <c r="R329" s="30"/>
      <c r="S329" s="3"/>
      <c r="T329" s="3"/>
      <c r="U329" s="3"/>
      <c r="V329" s="3"/>
      <c r="W329" s="3"/>
      <c r="X329" s="3"/>
      <c r="Y329" s="3"/>
      <c r="Z329" s="3"/>
    </row>
    <row r="330" ht="16.5" customHeight="1">
      <c r="A330" s="25"/>
      <c r="B330" s="1"/>
      <c r="C330" s="27"/>
      <c r="D330" s="3"/>
      <c r="E330" s="3"/>
      <c r="F330" s="3"/>
      <c r="G330" s="9"/>
      <c r="H330" s="42"/>
      <c r="I330" s="3"/>
      <c r="J330" s="30"/>
      <c r="K330" s="30"/>
      <c r="L330" s="30"/>
      <c r="M330" s="22"/>
      <c r="N330" s="23"/>
      <c r="O330" s="23"/>
      <c r="P330" s="30"/>
      <c r="Q330" s="30"/>
      <c r="R330" s="30"/>
      <c r="S330" s="3"/>
      <c r="T330" s="3"/>
      <c r="U330" s="3"/>
      <c r="V330" s="3"/>
      <c r="W330" s="3"/>
      <c r="X330" s="3"/>
      <c r="Y330" s="3"/>
      <c r="Z330" s="3"/>
    </row>
    <row r="331" ht="16.5" customHeight="1">
      <c r="A331" s="25"/>
      <c r="B331" s="1"/>
      <c r="C331" s="27"/>
      <c r="D331" s="3"/>
      <c r="E331" s="3"/>
      <c r="F331" s="3"/>
      <c r="G331" s="9"/>
      <c r="H331" s="42"/>
      <c r="I331" s="3"/>
      <c r="J331" s="30"/>
      <c r="K331" s="30"/>
      <c r="L331" s="30"/>
      <c r="M331" s="22"/>
      <c r="N331" s="23"/>
      <c r="O331" s="23"/>
      <c r="P331" s="30"/>
      <c r="Q331" s="30"/>
      <c r="R331" s="30"/>
      <c r="S331" s="3"/>
      <c r="T331" s="3"/>
      <c r="U331" s="3"/>
      <c r="V331" s="3"/>
      <c r="W331" s="3"/>
      <c r="X331" s="3"/>
      <c r="Y331" s="3"/>
      <c r="Z331" s="3"/>
    </row>
    <row r="332" ht="16.5" customHeight="1">
      <c r="A332" s="25"/>
      <c r="B332" s="1"/>
      <c r="C332" s="27"/>
      <c r="D332" s="3"/>
      <c r="E332" s="3"/>
      <c r="F332" s="3"/>
      <c r="G332" s="9"/>
      <c r="H332" s="42"/>
      <c r="I332" s="3"/>
      <c r="J332" s="30"/>
      <c r="K332" s="30"/>
      <c r="L332" s="30"/>
      <c r="M332" s="22"/>
      <c r="N332" s="23"/>
      <c r="O332" s="23"/>
      <c r="P332" s="30"/>
      <c r="Q332" s="30"/>
      <c r="R332" s="30"/>
      <c r="S332" s="3"/>
      <c r="T332" s="3"/>
      <c r="U332" s="3"/>
      <c r="V332" s="3"/>
      <c r="W332" s="3"/>
      <c r="X332" s="3"/>
      <c r="Y332" s="3"/>
      <c r="Z332" s="3"/>
    </row>
    <row r="333" ht="16.5" customHeight="1">
      <c r="A333" s="25"/>
      <c r="B333" s="1"/>
      <c r="C333" s="27"/>
      <c r="D333" s="3"/>
      <c r="E333" s="3"/>
      <c r="F333" s="3"/>
      <c r="G333" s="9"/>
      <c r="H333" s="42"/>
      <c r="I333" s="3"/>
      <c r="J333" s="30"/>
      <c r="K333" s="30"/>
      <c r="L333" s="30"/>
      <c r="M333" s="22"/>
      <c r="N333" s="23"/>
      <c r="O333" s="23"/>
      <c r="P333" s="30"/>
      <c r="Q333" s="30"/>
      <c r="R333" s="30"/>
      <c r="S333" s="3"/>
      <c r="T333" s="3"/>
      <c r="U333" s="3"/>
      <c r="V333" s="3"/>
      <c r="W333" s="3"/>
      <c r="X333" s="3"/>
      <c r="Y333" s="3"/>
      <c r="Z333" s="3"/>
    </row>
    <row r="334" ht="16.5" customHeight="1">
      <c r="A334" s="25"/>
      <c r="B334" s="1"/>
      <c r="C334" s="27"/>
      <c r="D334" s="3"/>
      <c r="E334" s="3"/>
      <c r="F334" s="3"/>
      <c r="G334" s="9"/>
      <c r="H334" s="42"/>
      <c r="I334" s="3"/>
      <c r="J334" s="30"/>
      <c r="K334" s="30"/>
      <c r="L334" s="30"/>
      <c r="M334" s="22"/>
      <c r="N334" s="23"/>
      <c r="O334" s="23"/>
      <c r="P334" s="30"/>
      <c r="Q334" s="30"/>
      <c r="R334" s="30"/>
      <c r="S334" s="3"/>
      <c r="T334" s="3"/>
      <c r="U334" s="3"/>
      <c r="V334" s="3"/>
      <c r="W334" s="3"/>
      <c r="X334" s="3"/>
      <c r="Y334" s="3"/>
      <c r="Z334" s="3"/>
    </row>
    <row r="335" ht="16.5" customHeight="1">
      <c r="A335" s="25"/>
      <c r="B335" s="1"/>
      <c r="C335" s="27"/>
      <c r="D335" s="3"/>
      <c r="E335" s="3"/>
      <c r="F335" s="3"/>
      <c r="G335" s="9"/>
      <c r="H335" s="42"/>
      <c r="I335" s="3"/>
      <c r="J335" s="30"/>
      <c r="K335" s="30"/>
      <c r="L335" s="30"/>
      <c r="M335" s="22"/>
      <c r="N335" s="23"/>
      <c r="O335" s="23"/>
      <c r="P335" s="30"/>
      <c r="Q335" s="30"/>
      <c r="R335" s="30"/>
      <c r="S335" s="3"/>
      <c r="T335" s="3"/>
      <c r="U335" s="3"/>
      <c r="V335" s="3"/>
      <c r="W335" s="3"/>
      <c r="X335" s="3"/>
      <c r="Y335" s="3"/>
      <c r="Z335" s="3"/>
    </row>
    <row r="336" ht="16.5" customHeight="1">
      <c r="A336" s="25"/>
      <c r="B336" s="1"/>
      <c r="C336" s="27"/>
      <c r="D336" s="3"/>
      <c r="E336" s="3"/>
      <c r="F336" s="3"/>
      <c r="G336" s="9"/>
      <c r="H336" s="42"/>
      <c r="I336" s="3"/>
      <c r="J336" s="30"/>
      <c r="K336" s="30"/>
      <c r="L336" s="30"/>
      <c r="M336" s="22"/>
      <c r="N336" s="23"/>
      <c r="O336" s="23"/>
      <c r="P336" s="30"/>
      <c r="Q336" s="30"/>
      <c r="R336" s="30"/>
      <c r="S336" s="3"/>
      <c r="T336" s="3"/>
      <c r="U336" s="3"/>
      <c r="V336" s="3"/>
      <c r="W336" s="3"/>
      <c r="X336" s="3"/>
      <c r="Y336" s="3"/>
      <c r="Z336" s="3"/>
    </row>
    <row r="337" ht="16.5" customHeight="1">
      <c r="A337" s="25"/>
      <c r="B337" s="1"/>
      <c r="C337" s="27"/>
      <c r="D337" s="3"/>
      <c r="E337" s="3"/>
      <c r="F337" s="3"/>
      <c r="G337" s="9"/>
      <c r="H337" s="42"/>
      <c r="I337" s="3"/>
      <c r="J337" s="30"/>
      <c r="K337" s="30"/>
      <c r="L337" s="30"/>
      <c r="M337" s="22"/>
      <c r="N337" s="23"/>
      <c r="O337" s="23"/>
      <c r="P337" s="30"/>
      <c r="Q337" s="30"/>
      <c r="R337" s="30"/>
      <c r="S337" s="3"/>
      <c r="T337" s="3"/>
      <c r="U337" s="3"/>
      <c r="V337" s="3"/>
      <c r="W337" s="3"/>
      <c r="X337" s="3"/>
      <c r="Y337" s="3"/>
      <c r="Z337" s="3"/>
    </row>
    <row r="338" ht="16.5" customHeight="1">
      <c r="A338" s="25"/>
      <c r="B338" s="1"/>
      <c r="C338" s="27"/>
      <c r="D338" s="3"/>
      <c r="E338" s="3"/>
      <c r="F338" s="3"/>
      <c r="G338" s="9"/>
      <c r="H338" s="42"/>
      <c r="I338" s="3"/>
      <c r="J338" s="30"/>
      <c r="K338" s="30"/>
      <c r="L338" s="30"/>
      <c r="M338" s="22"/>
      <c r="N338" s="23"/>
      <c r="O338" s="23"/>
      <c r="P338" s="30"/>
      <c r="Q338" s="30"/>
      <c r="R338" s="30"/>
      <c r="S338" s="3"/>
      <c r="T338" s="3"/>
      <c r="U338" s="3"/>
      <c r="V338" s="3"/>
      <c r="W338" s="3"/>
      <c r="X338" s="3"/>
      <c r="Y338" s="3"/>
      <c r="Z338" s="3"/>
    </row>
    <row r="339" ht="16.5" customHeight="1">
      <c r="A339" s="25"/>
      <c r="B339" s="1"/>
      <c r="C339" s="27"/>
      <c r="D339" s="3"/>
      <c r="E339" s="3"/>
      <c r="F339" s="3"/>
      <c r="G339" s="9"/>
      <c r="H339" s="42"/>
      <c r="I339" s="3"/>
      <c r="J339" s="30"/>
      <c r="K339" s="30"/>
      <c r="L339" s="30"/>
      <c r="M339" s="22"/>
      <c r="N339" s="23"/>
      <c r="O339" s="23"/>
      <c r="P339" s="30"/>
      <c r="Q339" s="30"/>
      <c r="R339" s="30"/>
      <c r="S339" s="3"/>
      <c r="T339" s="3"/>
      <c r="U339" s="3"/>
      <c r="V339" s="3"/>
      <c r="W339" s="3"/>
      <c r="X339" s="3"/>
      <c r="Y339" s="3"/>
      <c r="Z339" s="3"/>
    </row>
    <row r="340" ht="16.5" customHeight="1">
      <c r="A340" s="25"/>
      <c r="B340" s="1"/>
      <c r="C340" s="27"/>
      <c r="D340" s="3"/>
      <c r="E340" s="3"/>
      <c r="F340" s="3"/>
      <c r="G340" s="9"/>
      <c r="H340" s="42"/>
      <c r="I340" s="3"/>
      <c r="J340" s="30"/>
      <c r="K340" s="30"/>
      <c r="L340" s="30"/>
      <c r="M340" s="22"/>
      <c r="N340" s="23"/>
      <c r="O340" s="23"/>
      <c r="P340" s="30"/>
      <c r="Q340" s="30"/>
      <c r="R340" s="30"/>
      <c r="S340" s="3"/>
      <c r="T340" s="3"/>
      <c r="U340" s="3"/>
      <c r="V340" s="3"/>
      <c r="W340" s="3"/>
      <c r="X340" s="3"/>
      <c r="Y340" s="3"/>
      <c r="Z340" s="3"/>
    </row>
    <row r="341" ht="16.5" customHeight="1">
      <c r="A341" s="25"/>
      <c r="B341" s="1"/>
      <c r="C341" s="27"/>
      <c r="D341" s="3"/>
      <c r="E341" s="3"/>
      <c r="F341" s="3"/>
      <c r="G341" s="9"/>
      <c r="H341" s="42"/>
      <c r="I341" s="3"/>
      <c r="J341" s="30"/>
      <c r="K341" s="30"/>
      <c r="L341" s="30"/>
      <c r="M341" s="22"/>
      <c r="N341" s="23"/>
      <c r="O341" s="23"/>
      <c r="P341" s="30"/>
      <c r="Q341" s="30"/>
      <c r="R341" s="30"/>
      <c r="S341" s="3"/>
      <c r="T341" s="3"/>
      <c r="U341" s="3"/>
      <c r="V341" s="3"/>
      <c r="W341" s="3"/>
      <c r="X341" s="3"/>
      <c r="Y341" s="3"/>
      <c r="Z341" s="3"/>
    </row>
    <row r="342" ht="16.5" customHeight="1">
      <c r="A342" s="25"/>
      <c r="B342" s="1"/>
      <c r="C342" s="27"/>
      <c r="D342" s="3"/>
      <c r="E342" s="3"/>
      <c r="F342" s="3"/>
      <c r="G342" s="9"/>
      <c r="H342" s="42"/>
      <c r="I342" s="3"/>
      <c r="J342" s="30"/>
      <c r="K342" s="30"/>
      <c r="L342" s="30"/>
      <c r="M342" s="22"/>
      <c r="N342" s="23"/>
      <c r="O342" s="23"/>
      <c r="P342" s="30"/>
      <c r="Q342" s="30"/>
      <c r="R342" s="30"/>
      <c r="S342" s="3"/>
      <c r="T342" s="3"/>
      <c r="U342" s="3"/>
      <c r="V342" s="3"/>
      <c r="W342" s="3"/>
      <c r="X342" s="3"/>
      <c r="Y342" s="3"/>
      <c r="Z342" s="3"/>
    </row>
    <row r="343" ht="16.5" customHeight="1">
      <c r="A343" s="25"/>
      <c r="B343" s="1"/>
      <c r="C343" s="27"/>
      <c r="D343" s="3"/>
      <c r="E343" s="3"/>
      <c r="F343" s="3"/>
      <c r="G343" s="9"/>
      <c r="H343" s="42"/>
      <c r="I343" s="3"/>
      <c r="J343" s="30"/>
      <c r="K343" s="30"/>
      <c r="L343" s="30"/>
      <c r="M343" s="22"/>
      <c r="N343" s="23"/>
      <c r="O343" s="23"/>
      <c r="P343" s="30"/>
      <c r="Q343" s="30"/>
      <c r="R343" s="30"/>
      <c r="S343" s="3"/>
      <c r="T343" s="3"/>
      <c r="U343" s="3"/>
      <c r="V343" s="3"/>
      <c r="W343" s="3"/>
      <c r="X343" s="3"/>
      <c r="Y343" s="3"/>
      <c r="Z343" s="3"/>
    </row>
    <row r="344" ht="16.5" customHeight="1">
      <c r="A344" s="25"/>
      <c r="B344" s="1"/>
      <c r="C344" s="27"/>
      <c r="D344" s="3"/>
      <c r="E344" s="3"/>
      <c r="F344" s="3"/>
      <c r="G344" s="9"/>
      <c r="H344" s="42"/>
      <c r="I344" s="3"/>
      <c r="J344" s="30"/>
      <c r="K344" s="30"/>
      <c r="L344" s="30"/>
      <c r="M344" s="22"/>
      <c r="N344" s="23"/>
      <c r="O344" s="23"/>
      <c r="P344" s="30"/>
      <c r="Q344" s="30"/>
      <c r="R344" s="30"/>
      <c r="S344" s="3"/>
      <c r="T344" s="3"/>
      <c r="U344" s="3"/>
      <c r="V344" s="3"/>
      <c r="W344" s="3"/>
      <c r="X344" s="3"/>
      <c r="Y344" s="3"/>
      <c r="Z344" s="3"/>
    </row>
    <row r="345" ht="16.5" customHeight="1">
      <c r="A345" s="25"/>
      <c r="B345" s="1"/>
      <c r="C345" s="27"/>
      <c r="D345" s="3"/>
      <c r="E345" s="3"/>
      <c r="F345" s="3"/>
      <c r="G345" s="9"/>
      <c r="H345" s="42"/>
      <c r="I345" s="3"/>
      <c r="J345" s="30"/>
      <c r="K345" s="30"/>
      <c r="L345" s="30"/>
      <c r="M345" s="22"/>
      <c r="N345" s="23"/>
      <c r="O345" s="23"/>
      <c r="P345" s="30"/>
      <c r="Q345" s="30"/>
      <c r="R345" s="30"/>
      <c r="S345" s="3"/>
      <c r="T345" s="3"/>
      <c r="U345" s="3"/>
      <c r="V345" s="3"/>
      <c r="W345" s="3"/>
      <c r="X345" s="3"/>
      <c r="Y345" s="3"/>
      <c r="Z345" s="3"/>
    </row>
    <row r="346" ht="16.5" customHeight="1">
      <c r="A346" s="25"/>
      <c r="B346" s="1"/>
      <c r="C346" s="27"/>
      <c r="D346" s="3"/>
      <c r="E346" s="3"/>
      <c r="F346" s="3"/>
      <c r="G346" s="9"/>
      <c r="H346" s="42"/>
      <c r="I346" s="3"/>
      <c r="J346" s="30"/>
      <c r="K346" s="30"/>
      <c r="L346" s="30"/>
      <c r="M346" s="22"/>
      <c r="N346" s="23"/>
      <c r="O346" s="23"/>
      <c r="P346" s="30"/>
      <c r="Q346" s="30"/>
      <c r="R346" s="30"/>
      <c r="S346" s="3"/>
      <c r="T346" s="3"/>
      <c r="U346" s="3"/>
      <c r="V346" s="3"/>
      <c r="W346" s="3"/>
      <c r="X346" s="3"/>
      <c r="Y346" s="3"/>
      <c r="Z346" s="3"/>
    </row>
    <row r="347" ht="16.5" customHeight="1">
      <c r="A347" s="25"/>
      <c r="B347" s="1"/>
      <c r="C347" s="27"/>
      <c r="D347" s="3"/>
      <c r="E347" s="3"/>
      <c r="F347" s="3"/>
      <c r="G347" s="9"/>
      <c r="H347" s="42"/>
      <c r="I347" s="3"/>
      <c r="J347" s="30"/>
      <c r="K347" s="30"/>
      <c r="L347" s="30"/>
      <c r="M347" s="22"/>
      <c r="N347" s="23"/>
      <c r="O347" s="23"/>
      <c r="P347" s="30"/>
      <c r="Q347" s="30"/>
      <c r="R347" s="30"/>
      <c r="S347" s="3"/>
      <c r="T347" s="3"/>
      <c r="U347" s="3"/>
      <c r="V347" s="3"/>
      <c r="W347" s="3"/>
      <c r="X347" s="3"/>
      <c r="Y347" s="3"/>
      <c r="Z347" s="3"/>
    </row>
    <row r="348" ht="16.5" customHeight="1">
      <c r="A348" s="25"/>
      <c r="B348" s="1"/>
      <c r="C348" s="27"/>
      <c r="D348" s="3"/>
      <c r="E348" s="3"/>
      <c r="F348" s="3"/>
      <c r="G348" s="9"/>
      <c r="H348" s="42"/>
      <c r="I348" s="3"/>
      <c r="J348" s="30"/>
      <c r="K348" s="30"/>
      <c r="L348" s="30"/>
      <c r="M348" s="22"/>
      <c r="N348" s="23"/>
      <c r="O348" s="23"/>
      <c r="P348" s="30"/>
      <c r="Q348" s="30"/>
      <c r="R348" s="30"/>
      <c r="S348" s="3"/>
      <c r="T348" s="3"/>
      <c r="U348" s="3"/>
      <c r="V348" s="3"/>
      <c r="W348" s="3"/>
      <c r="X348" s="3"/>
      <c r="Y348" s="3"/>
      <c r="Z348" s="3"/>
    </row>
    <row r="349" ht="16.5" customHeight="1">
      <c r="A349" s="25"/>
      <c r="B349" s="1"/>
      <c r="C349" s="27"/>
      <c r="D349" s="3"/>
      <c r="E349" s="3"/>
      <c r="F349" s="3"/>
      <c r="G349" s="9"/>
      <c r="H349" s="42"/>
      <c r="I349" s="3"/>
      <c r="J349" s="30"/>
      <c r="K349" s="30"/>
      <c r="L349" s="30"/>
      <c r="M349" s="22"/>
      <c r="N349" s="23"/>
      <c r="O349" s="23"/>
      <c r="P349" s="30"/>
      <c r="Q349" s="30"/>
      <c r="R349" s="30"/>
      <c r="S349" s="3"/>
      <c r="T349" s="3"/>
      <c r="U349" s="3"/>
      <c r="V349" s="3"/>
      <c r="W349" s="3"/>
      <c r="X349" s="3"/>
      <c r="Y349" s="3"/>
      <c r="Z349" s="3"/>
    </row>
    <row r="350" ht="16.5" customHeight="1">
      <c r="A350" s="25"/>
      <c r="B350" s="1"/>
      <c r="C350" s="27"/>
      <c r="D350" s="3"/>
      <c r="E350" s="3"/>
      <c r="F350" s="3"/>
      <c r="G350" s="9"/>
      <c r="H350" s="42"/>
      <c r="I350" s="3"/>
      <c r="J350" s="30"/>
      <c r="K350" s="30"/>
      <c r="L350" s="30"/>
      <c r="M350" s="22"/>
      <c r="N350" s="23"/>
      <c r="O350" s="23"/>
      <c r="P350" s="30"/>
      <c r="Q350" s="30"/>
      <c r="R350" s="30"/>
      <c r="S350" s="3"/>
      <c r="T350" s="3"/>
      <c r="U350" s="3"/>
      <c r="V350" s="3"/>
      <c r="W350" s="3"/>
      <c r="X350" s="3"/>
      <c r="Y350" s="3"/>
      <c r="Z350" s="3"/>
    </row>
    <row r="351" ht="16.5" customHeight="1">
      <c r="A351" s="25"/>
      <c r="B351" s="1"/>
      <c r="C351" s="27"/>
      <c r="D351" s="3"/>
      <c r="E351" s="3"/>
      <c r="F351" s="3"/>
      <c r="G351" s="9"/>
      <c r="H351" s="42"/>
      <c r="I351" s="3"/>
      <c r="J351" s="30"/>
      <c r="K351" s="30"/>
      <c r="L351" s="30"/>
      <c r="M351" s="22"/>
      <c r="N351" s="23"/>
      <c r="O351" s="23"/>
      <c r="P351" s="30"/>
      <c r="Q351" s="30"/>
      <c r="R351" s="30"/>
      <c r="S351" s="3"/>
      <c r="T351" s="3"/>
      <c r="U351" s="3"/>
      <c r="V351" s="3"/>
      <c r="W351" s="3"/>
      <c r="X351" s="3"/>
      <c r="Y351" s="3"/>
      <c r="Z351" s="3"/>
    </row>
    <row r="352" ht="16.5" customHeight="1">
      <c r="A352" s="25"/>
      <c r="B352" s="1"/>
      <c r="C352" s="27"/>
      <c r="D352" s="3"/>
      <c r="E352" s="3"/>
      <c r="F352" s="3"/>
      <c r="G352" s="9"/>
      <c r="H352" s="42"/>
      <c r="I352" s="3"/>
      <c r="J352" s="30"/>
      <c r="K352" s="30"/>
      <c r="L352" s="30"/>
      <c r="M352" s="22"/>
      <c r="N352" s="23"/>
      <c r="O352" s="23"/>
      <c r="P352" s="30"/>
      <c r="Q352" s="30"/>
      <c r="R352" s="30"/>
      <c r="S352" s="3"/>
      <c r="T352" s="3"/>
      <c r="U352" s="3"/>
      <c r="V352" s="3"/>
      <c r="W352" s="3"/>
      <c r="X352" s="3"/>
      <c r="Y352" s="3"/>
      <c r="Z352" s="3"/>
    </row>
    <row r="353" ht="16.5" customHeight="1">
      <c r="A353" s="25"/>
      <c r="B353" s="1"/>
      <c r="C353" s="27"/>
      <c r="D353" s="3"/>
      <c r="E353" s="3"/>
      <c r="F353" s="3"/>
      <c r="G353" s="9"/>
      <c r="H353" s="42"/>
      <c r="I353" s="3"/>
      <c r="J353" s="30"/>
      <c r="K353" s="30"/>
      <c r="L353" s="30"/>
      <c r="M353" s="22"/>
      <c r="N353" s="23"/>
      <c r="O353" s="23"/>
      <c r="P353" s="30"/>
      <c r="Q353" s="30"/>
      <c r="R353" s="30"/>
      <c r="S353" s="3"/>
      <c r="T353" s="3"/>
      <c r="U353" s="3"/>
      <c r="V353" s="3"/>
      <c r="W353" s="3"/>
      <c r="X353" s="3"/>
      <c r="Y353" s="3"/>
      <c r="Z353" s="3"/>
    </row>
    <row r="354" ht="16.5" customHeight="1">
      <c r="A354" s="25"/>
      <c r="B354" s="1"/>
      <c r="C354" s="27"/>
      <c r="D354" s="3"/>
      <c r="E354" s="3"/>
      <c r="F354" s="3"/>
      <c r="G354" s="9"/>
      <c r="H354" s="42"/>
      <c r="I354" s="3"/>
      <c r="J354" s="30"/>
      <c r="K354" s="30"/>
      <c r="L354" s="30"/>
      <c r="M354" s="22"/>
      <c r="N354" s="23"/>
      <c r="O354" s="23"/>
      <c r="P354" s="30"/>
      <c r="Q354" s="30"/>
      <c r="R354" s="30"/>
      <c r="S354" s="3"/>
      <c r="T354" s="3"/>
      <c r="U354" s="3"/>
      <c r="V354" s="3"/>
      <c r="W354" s="3"/>
      <c r="X354" s="3"/>
      <c r="Y354" s="3"/>
      <c r="Z354" s="3"/>
    </row>
    <row r="355" ht="16.5" customHeight="1">
      <c r="A355" s="25"/>
      <c r="B355" s="1"/>
      <c r="C355" s="27"/>
      <c r="D355" s="3"/>
      <c r="E355" s="3"/>
      <c r="F355" s="3"/>
      <c r="G355" s="9"/>
      <c r="H355" s="42"/>
      <c r="I355" s="3"/>
      <c r="J355" s="30"/>
      <c r="K355" s="30"/>
      <c r="L355" s="30"/>
      <c r="M355" s="22"/>
      <c r="N355" s="23"/>
      <c r="O355" s="23"/>
      <c r="P355" s="30"/>
      <c r="Q355" s="30"/>
      <c r="R355" s="30"/>
      <c r="S355" s="3"/>
      <c r="T355" s="3"/>
      <c r="U355" s="3"/>
      <c r="V355" s="3"/>
      <c r="W355" s="3"/>
      <c r="X355" s="3"/>
      <c r="Y355" s="3"/>
      <c r="Z355" s="3"/>
    </row>
    <row r="356" ht="16.5" customHeight="1">
      <c r="A356" s="25"/>
      <c r="B356" s="1"/>
      <c r="C356" s="27"/>
      <c r="D356" s="3"/>
      <c r="E356" s="3"/>
      <c r="F356" s="3"/>
      <c r="G356" s="9"/>
      <c r="H356" s="42"/>
      <c r="I356" s="3"/>
      <c r="J356" s="30"/>
      <c r="K356" s="30"/>
      <c r="L356" s="30"/>
      <c r="M356" s="22"/>
      <c r="N356" s="23"/>
      <c r="O356" s="23"/>
      <c r="P356" s="30"/>
      <c r="Q356" s="30"/>
      <c r="R356" s="30"/>
      <c r="S356" s="3"/>
      <c r="T356" s="3"/>
      <c r="U356" s="3"/>
      <c r="V356" s="3"/>
      <c r="W356" s="3"/>
      <c r="X356" s="3"/>
      <c r="Y356" s="3"/>
      <c r="Z356" s="3"/>
    </row>
    <row r="357" ht="16.5" customHeight="1">
      <c r="A357" s="25"/>
      <c r="B357" s="1"/>
      <c r="C357" s="27"/>
      <c r="D357" s="3"/>
      <c r="E357" s="3"/>
      <c r="F357" s="3"/>
      <c r="G357" s="9"/>
      <c r="H357" s="42"/>
      <c r="I357" s="3"/>
      <c r="J357" s="30"/>
      <c r="K357" s="30"/>
      <c r="L357" s="30"/>
      <c r="M357" s="22"/>
      <c r="N357" s="23"/>
      <c r="O357" s="23"/>
      <c r="P357" s="30"/>
      <c r="Q357" s="30"/>
      <c r="R357" s="30"/>
      <c r="S357" s="3"/>
      <c r="T357" s="3"/>
      <c r="U357" s="3"/>
      <c r="V357" s="3"/>
      <c r="W357" s="3"/>
      <c r="X357" s="3"/>
      <c r="Y357" s="3"/>
      <c r="Z357" s="3"/>
    </row>
    <row r="358" ht="16.5" customHeight="1">
      <c r="A358" s="25"/>
      <c r="B358" s="1"/>
      <c r="C358" s="27"/>
      <c r="D358" s="3"/>
      <c r="E358" s="3"/>
      <c r="F358" s="3"/>
      <c r="G358" s="9"/>
      <c r="H358" s="42"/>
      <c r="I358" s="3"/>
      <c r="J358" s="30"/>
      <c r="K358" s="30"/>
      <c r="L358" s="30"/>
      <c r="M358" s="22"/>
      <c r="N358" s="23"/>
      <c r="O358" s="23"/>
      <c r="P358" s="30"/>
      <c r="Q358" s="30"/>
      <c r="R358" s="30"/>
      <c r="S358" s="3"/>
      <c r="T358" s="3"/>
      <c r="U358" s="3"/>
      <c r="V358" s="3"/>
      <c r="W358" s="3"/>
      <c r="X358" s="3"/>
      <c r="Y358" s="3"/>
      <c r="Z358" s="3"/>
    </row>
    <row r="359" ht="16.5" customHeight="1">
      <c r="A359" s="25"/>
      <c r="B359" s="1"/>
      <c r="C359" s="27"/>
      <c r="D359" s="3"/>
      <c r="E359" s="3"/>
      <c r="F359" s="3"/>
      <c r="G359" s="9"/>
      <c r="H359" s="42"/>
      <c r="I359" s="3"/>
      <c r="J359" s="30"/>
      <c r="K359" s="30"/>
      <c r="L359" s="30"/>
      <c r="M359" s="22"/>
      <c r="N359" s="23"/>
      <c r="O359" s="23"/>
      <c r="P359" s="30"/>
      <c r="Q359" s="30"/>
      <c r="R359" s="30"/>
      <c r="S359" s="3"/>
      <c r="T359" s="3"/>
      <c r="U359" s="3"/>
      <c r="V359" s="3"/>
      <c r="W359" s="3"/>
      <c r="X359" s="3"/>
      <c r="Y359" s="3"/>
      <c r="Z359" s="3"/>
    </row>
    <row r="360" ht="16.5" customHeight="1">
      <c r="A360" s="25"/>
      <c r="B360" s="1"/>
      <c r="C360" s="27"/>
      <c r="D360" s="3"/>
      <c r="E360" s="3"/>
      <c r="F360" s="3"/>
      <c r="G360" s="9"/>
      <c r="H360" s="42"/>
      <c r="I360" s="3"/>
      <c r="J360" s="30"/>
      <c r="K360" s="30"/>
      <c r="L360" s="30"/>
      <c r="M360" s="22"/>
      <c r="N360" s="23"/>
      <c r="O360" s="23"/>
      <c r="P360" s="30"/>
      <c r="Q360" s="30"/>
      <c r="R360" s="30"/>
      <c r="S360" s="3"/>
      <c r="T360" s="3"/>
      <c r="U360" s="3"/>
      <c r="V360" s="3"/>
      <c r="W360" s="3"/>
      <c r="X360" s="3"/>
      <c r="Y360" s="3"/>
      <c r="Z360" s="3"/>
    </row>
    <row r="361" ht="16.5" customHeight="1">
      <c r="A361" s="25"/>
      <c r="B361" s="1"/>
      <c r="C361" s="27"/>
      <c r="D361" s="3"/>
      <c r="E361" s="3"/>
      <c r="F361" s="3"/>
      <c r="G361" s="9"/>
      <c r="H361" s="42"/>
      <c r="I361" s="3"/>
      <c r="J361" s="30"/>
      <c r="K361" s="30"/>
      <c r="L361" s="30"/>
      <c r="M361" s="22"/>
      <c r="N361" s="23"/>
      <c r="O361" s="23"/>
      <c r="P361" s="30"/>
      <c r="Q361" s="30"/>
      <c r="R361" s="30"/>
      <c r="S361" s="3"/>
      <c r="T361" s="3"/>
      <c r="U361" s="3"/>
      <c r="V361" s="3"/>
      <c r="W361" s="3"/>
      <c r="X361" s="3"/>
      <c r="Y361" s="3"/>
      <c r="Z361" s="3"/>
    </row>
    <row r="362" ht="16.5" customHeight="1">
      <c r="A362" s="25"/>
      <c r="B362" s="1"/>
      <c r="C362" s="27"/>
      <c r="D362" s="3"/>
      <c r="E362" s="3"/>
      <c r="F362" s="3"/>
      <c r="G362" s="9"/>
      <c r="H362" s="42"/>
      <c r="I362" s="3"/>
      <c r="J362" s="30"/>
      <c r="K362" s="30"/>
      <c r="L362" s="30"/>
      <c r="M362" s="22"/>
      <c r="N362" s="23"/>
      <c r="O362" s="23"/>
      <c r="P362" s="30"/>
      <c r="Q362" s="30"/>
      <c r="R362" s="30"/>
      <c r="S362" s="3"/>
      <c r="T362" s="3"/>
      <c r="U362" s="3"/>
      <c r="V362" s="3"/>
      <c r="W362" s="3"/>
      <c r="X362" s="3"/>
      <c r="Y362" s="3"/>
      <c r="Z362" s="3"/>
    </row>
    <row r="363" ht="16.5" customHeight="1">
      <c r="A363" s="25"/>
      <c r="B363" s="1"/>
      <c r="C363" s="27"/>
      <c r="D363" s="3"/>
      <c r="E363" s="3"/>
      <c r="F363" s="3"/>
      <c r="G363" s="9"/>
      <c r="H363" s="42"/>
      <c r="I363" s="3"/>
      <c r="J363" s="30"/>
      <c r="K363" s="30"/>
      <c r="L363" s="30"/>
      <c r="M363" s="22"/>
      <c r="N363" s="23"/>
      <c r="O363" s="23"/>
      <c r="P363" s="30"/>
      <c r="Q363" s="30"/>
      <c r="R363" s="30"/>
      <c r="S363" s="3"/>
      <c r="T363" s="3"/>
      <c r="U363" s="3"/>
      <c r="V363" s="3"/>
      <c r="W363" s="3"/>
      <c r="X363" s="3"/>
      <c r="Y363" s="3"/>
      <c r="Z363" s="3"/>
    </row>
    <row r="364" ht="16.5" customHeight="1">
      <c r="A364" s="25"/>
      <c r="B364" s="1"/>
      <c r="C364" s="27"/>
      <c r="D364" s="3"/>
      <c r="E364" s="3"/>
      <c r="F364" s="3"/>
      <c r="G364" s="9"/>
      <c r="H364" s="42"/>
      <c r="I364" s="3"/>
      <c r="J364" s="30"/>
      <c r="K364" s="30"/>
      <c r="L364" s="30"/>
      <c r="M364" s="22"/>
      <c r="N364" s="23"/>
      <c r="O364" s="23"/>
      <c r="P364" s="30"/>
      <c r="Q364" s="30"/>
      <c r="R364" s="30"/>
      <c r="S364" s="3"/>
      <c r="T364" s="3"/>
      <c r="U364" s="3"/>
      <c r="V364" s="3"/>
      <c r="W364" s="3"/>
      <c r="X364" s="3"/>
      <c r="Y364" s="3"/>
      <c r="Z364" s="3"/>
    </row>
    <row r="365" ht="16.5" customHeight="1">
      <c r="A365" s="25"/>
      <c r="B365" s="1"/>
      <c r="C365" s="27"/>
      <c r="D365" s="3"/>
      <c r="E365" s="3"/>
      <c r="F365" s="3"/>
      <c r="G365" s="9"/>
      <c r="H365" s="42"/>
      <c r="I365" s="3"/>
      <c r="J365" s="30"/>
      <c r="K365" s="30"/>
      <c r="L365" s="30"/>
      <c r="M365" s="22"/>
      <c r="N365" s="23"/>
      <c r="O365" s="23"/>
      <c r="P365" s="30"/>
      <c r="Q365" s="30"/>
      <c r="R365" s="30"/>
      <c r="S365" s="3"/>
      <c r="T365" s="3"/>
      <c r="U365" s="3"/>
      <c r="V365" s="3"/>
      <c r="W365" s="3"/>
      <c r="X365" s="3"/>
      <c r="Y365" s="3"/>
      <c r="Z365" s="3"/>
    </row>
    <row r="366" ht="16.5" customHeight="1">
      <c r="A366" s="25"/>
      <c r="B366" s="1"/>
      <c r="C366" s="27"/>
      <c r="D366" s="3"/>
      <c r="E366" s="3"/>
      <c r="F366" s="3"/>
      <c r="G366" s="9"/>
      <c r="H366" s="42"/>
      <c r="I366" s="3"/>
      <c r="J366" s="30"/>
      <c r="K366" s="30"/>
      <c r="L366" s="30"/>
      <c r="M366" s="22"/>
      <c r="N366" s="23"/>
      <c r="O366" s="23"/>
      <c r="P366" s="30"/>
      <c r="Q366" s="30"/>
      <c r="R366" s="30"/>
      <c r="S366" s="3"/>
      <c r="T366" s="3"/>
      <c r="U366" s="3"/>
      <c r="V366" s="3"/>
      <c r="W366" s="3"/>
      <c r="X366" s="3"/>
      <c r="Y366" s="3"/>
      <c r="Z366" s="3"/>
    </row>
    <row r="367" ht="16.5" customHeight="1">
      <c r="A367" s="25"/>
      <c r="B367" s="1"/>
      <c r="C367" s="27"/>
      <c r="D367" s="3"/>
      <c r="E367" s="3"/>
      <c r="F367" s="3"/>
      <c r="G367" s="9"/>
      <c r="H367" s="42"/>
      <c r="I367" s="3"/>
      <c r="J367" s="30"/>
      <c r="K367" s="30"/>
      <c r="L367" s="30"/>
      <c r="M367" s="22"/>
      <c r="N367" s="23"/>
      <c r="O367" s="23"/>
      <c r="P367" s="30"/>
      <c r="Q367" s="30"/>
      <c r="R367" s="30"/>
      <c r="S367" s="3"/>
      <c r="T367" s="3"/>
      <c r="U367" s="3"/>
      <c r="V367" s="3"/>
      <c r="W367" s="3"/>
      <c r="X367" s="3"/>
      <c r="Y367" s="3"/>
      <c r="Z367" s="3"/>
    </row>
    <row r="368" ht="16.5" customHeight="1">
      <c r="A368" s="25"/>
      <c r="B368" s="1"/>
      <c r="C368" s="27"/>
      <c r="D368" s="3"/>
      <c r="E368" s="3"/>
      <c r="F368" s="3"/>
      <c r="G368" s="9"/>
      <c r="H368" s="42"/>
      <c r="I368" s="3"/>
      <c r="J368" s="30"/>
      <c r="K368" s="30"/>
      <c r="L368" s="30"/>
      <c r="M368" s="22"/>
      <c r="N368" s="23"/>
      <c r="O368" s="23"/>
      <c r="P368" s="30"/>
      <c r="Q368" s="30"/>
      <c r="R368" s="30"/>
      <c r="S368" s="3"/>
      <c r="T368" s="3"/>
      <c r="U368" s="3"/>
      <c r="V368" s="3"/>
      <c r="W368" s="3"/>
      <c r="X368" s="3"/>
      <c r="Y368" s="3"/>
      <c r="Z368" s="3"/>
    </row>
    <row r="369" ht="16.5" customHeight="1">
      <c r="A369" s="25"/>
      <c r="B369" s="1"/>
      <c r="C369" s="27"/>
      <c r="D369" s="3"/>
      <c r="E369" s="3"/>
      <c r="F369" s="3"/>
      <c r="G369" s="9"/>
      <c r="H369" s="42"/>
      <c r="I369" s="3"/>
      <c r="J369" s="30"/>
      <c r="K369" s="30"/>
      <c r="L369" s="30"/>
      <c r="M369" s="22"/>
      <c r="N369" s="23"/>
      <c r="O369" s="23"/>
      <c r="P369" s="30"/>
      <c r="Q369" s="30"/>
      <c r="R369" s="30"/>
      <c r="S369" s="3"/>
      <c r="T369" s="3"/>
      <c r="U369" s="3"/>
      <c r="V369" s="3"/>
      <c r="W369" s="3"/>
      <c r="X369" s="3"/>
      <c r="Y369" s="3"/>
      <c r="Z369" s="3"/>
    </row>
    <row r="370" ht="16.5" customHeight="1">
      <c r="A370" s="25"/>
      <c r="B370" s="1"/>
      <c r="C370" s="27"/>
      <c r="D370" s="3"/>
      <c r="E370" s="3"/>
      <c r="F370" s="3"/>
      <c r="G370" s="9"/>
      <c r="H370" s="42"/>
      <c r="I370" s="3"/>
      <c r="J370" s="30"/>
      <c r="K370" s="30"/>
      <c r="L370" s="30"/>
      <c r="M370" s="22"/>
      <c r="N370" s="23"/>
      <c r="O370" s="23"/>
      <c r="P370" s="30"/>
      <c r="Q370" s="30"/>
      <c r="R370" s="30"/>
      <c r="S370" s="3"/>
      <c r="T370" s="3"/>
      <c r="U370" s="3"/>
      <c r="V370" s="3"/>
      <c r="W370" s="3"/>
      <c r="X370" s="3"/>
      <c r="Y370" s="3"/>
      <c r="Z370" s="3"/>
    </row>
    <row r="371" ht="16.5" customHeight="1">
      <c r="A371" s="25"/>
      <c r="B371" s="1"/>
      <c r="C371" s="27"/>
      <c r="D371" s="3"/>
      <c r="E371" s="3"/>
      <c r="F371" s="3"/>
      <c r="G371" s="9"/>
      <c r="H371" s="42"/>
      <c r="I371" s="3"/>
      <c r="J371" s="30"/>
      <c r="K371" s="30"/>
      <c r="L371" s="30"/>
      <c r="M371" s="22"/>
      <c r="N371" s="23"/>
      <c r="O371" s="23"/>
      <c r="P371" s="30"/>
      <c r="Q371" s="30"/>
      <c r="R371" s="30"/>
      <c r="S371" s="3"/>
      <c r="T371" s="3"/>
      <c r="U371" s="3"/>
      <c r="V371" s="3"/>
      <c r="W371" s="3"/>
      <c r="X371" s="3"/>
      <c r="Y371" s="3"/>
      <c r="Z371" s="3"/>
    </row>
    <row r="372" ht="16.5" customHeight="1">
      <c r="A372" s="25"/>
      <c r="B372" s="1"/>
      <c r="C372" s="27"/>
      <c r="D372" s="3"/>
      <c r="E372" s="3"/>
      <c r="F372" s="3"/>
      <c r="G372" s="9"/>
      <c r="H372" s="42"/>
      <c r="I372" s="3"/>
      <c r="J372" s="30"/>
      <c r="K372" s="30"/>
      <c r="L372" s="30"/>
      <c r="M372" s="22"/>
      <c r="N372" s="23"/>
      <c r="O372" s="23"/>
      <c r="P372" s="30"/>
      <c r="Q372" s="30"/>
      <c r="R372" s="30"/>
      <c r="S372" s="3"/>
      <c r="T372" s="3"/>
      <c r="U372" s="3"/>
      <c r="V372" s="3"/>
      <c r="W372" s="3"/>
      <c r="X372" s="3"/>
      <c r="Y372" s="3"/>
      <c r="Z372" s="3"/>
    </row>
    <row r="373" ht="16.5" customHeight="1">
      <c r="A373" s="25"/>
      <c r="B373" s="1"/>
      <c r="C373" s="27"/>
      <c r="D373" s="3"/>
      <c r="E373" s="3"/>
      <c r="F373" s="3"/>
      <c r="G373" s="9"/>
      <c r="H373" s="42"/>
      <c r="I373" s="3"/>
      <c r="J373" s="30"/>
      <c r="K373" s="30"/>
      <c r="L373" s="30"/>
      <c r="M373" s="22"/>
      <c r="N373" s="23"/>
      <c r="O373" s="23"/>
      <c r="P373" s="30"/>
      <c r="Q373" s="30"/>
      <c r="R373" s="30"/>
      <c r="S373" s="3"/>
      <c r="T373" s="3"/>
      <c r="U373" s="3"/>
      <c r="V373" s="3"/>
      <c r="W373" s="3"/>
      <c r="X373" s="3"/>
      <c r="Y373" s="3"/>
      <c r="Z373" s="3"/>
    </row>
    <row r="374" ht="16.5" customHeight="1">
      <c r="A374" s="25"/>
      <c r="B374" s="1"/>
      <c r="C374" s="27"/>
      <c r="D374" s="3"/>
      <c r="E374" s="3"/>
      <c r="F374" s="3"/>
      <c r="G374" s="9"/>
      <c r="H374" s="42"/>
      <c r="I374" s="3"/>
      <c r="J374" s="30"/>
      <c r="K374" s="30"/>
      <c r="L374" s="30"/>
      <c r="M374" s="22"/>
      <c r="N374" s="23"/>
      <c r="O374" s="23"/>
      <c r="P374" s="30"/>
      <c r="Q374" s="30"/>
      <c r="R374" s="30"/>
      <c r="S374" s="3"/>
      <c r="T374" s="3"/>
      <c r="U374" s="3"/>
      <c r="V374" s="3"/>
      <c r="W374" s="3"/>
      <c r="X374" s="3"/>
      <c r="Y374" s="3"/>
      <c r="Z374" s="3"/>
    </row>
    <row r="375" ht="16.5" customHeight="1">
      <c r="A375" s="25"/>
      <c r="B375" s="1"/>
      <c r="C375" s="27"/>
      <c r="D375" s="3"/>
      <c r="E375" s="3"/>
      <c r="F375" s="3"/>
      <c r="G375" s="9"/>
      <c r="H375" s="42"/>
      <c r="I375" s="3"/>
      <c r="J375" s="30"/>
      <c r="K375" s="30"/>
      <c r="L375" s="30"/>
      <c r="M375" s="22"/>
      <c r="N375" s="23"/>
      <c r="O375" s="23"/>
      <c r="P375" s="30"/>
      <c r="Q375" s="30"/>
      <c r="R375" s="30"/>
      <c r="S375" s="3"/>
      <c r="T375" s="3"/>
      <c r="U375" s="3"/>
      <c r="V375" s="3"/>
      <c r="W375" s="3"/>
      <c r="X375" s="3"/>
      <c r="Y375" s="3"/>
      <c r="Z375" s="3"/>
    </row>
    <row r="376" ht="16.5" customHeight="1">
      <c r="A376" s="25"/>
      <c r="B376" s="1"/>
      <c r="C376" s="27"/>
      <c r="D376" s="3"/>
      <c r="E376" s="3"/>
      <c r="F376" s="3"/>
      <c r="G376" s="9"/>
      <c r="H376" s="42"/>
      <c r="I376" s="3"/>
      <c r="J376" s="30"/>
      <c r="K376" s="30"/>
      <c r="L376" s="30"/>
      <c r="M376" s="22"/>
      <c r="N376" s="23"/>
      <c r="O376" s="23"/>
      <c r="P376" s="30"/>
      <c r="Q376" s="30"/>
      <c r="R376" s="30"/>
      <c r="S376" s="3"/>
      <c r="T376" s="3"/>
      <c r="U376" s="3"/>
      <c r="V376" s="3"/>
      <c r="W376" s="3"/>
      <c r="X376" s="3"/>
      <c r="Y376" s="3"/>
      <c r="Z376" s="3"/>
    </row>
    <row r="377" ht="16.5" customHeight="1">
      <c r="A377" s="25"/>
      <c r="B377" s="1"/>
      <c r="C377" s="27"/>
      <c r="D377" s="3"/>
      <c r="E377" s="3"/>
      <c r="F377" s="3"/>
      <c r="G377" s="9"/>
      <c r="H377" s="42"/>
      <c r="I377" s="3"/>
      <c r="J377" s="30"/>
      <c r="K377" s="30"/>
      <c r="L377" s="30"/>
      <c r="M377" s="22"/>
      <c r="N377" s="23"/>
      <c r="O377" s="23"/>
      <c r="P377" s="30"/>
      <c r="Q377" s="30"/>
      <c r="R377" s="30"/>
      <c r="S377" s="3"/>
      <c r="T377" s="3"/>
      <c r="U377" s="3"/>
      <c r="V377" s="3"/>
      <c r="W377" s="3"/>
      <c r="X377" s="3"/>
      <c r="Y377" s="3"/>
      <c r="Z377" s="3"/>
    </row>
    <row r="378" ht="16.5" customHeight="1">
      <c r="A378" s="25"/>
      <c r="B378" s="1"/>
      <c r="C378" s="27"/>
      <c r="D378" s="3"/>
      <c r="E378" s="3"/>
      <c r="F378" s="3"/>
      <c r="G378" s="9"/>
      <c r="H378" s="42"/>
      <c r="I378" s="3"/>
      <c r="J378" s="30"/>
      <c r="K378" s="30"/>
      <c r="L378" s="30"/>
      <c r="M378" s="22"/>
      <c r="N378" s="23"/>
      <c r="O378" s="23"/>
      <c r="P378" s="30"/>
      <c r="Q378" s="30"/>
      <c r="R378" s="30"/>
      <c r="S378" s="3"/>
      <c r="T378" s="3"/>
      <c r="U378" s="3"/>
      <c r="V378" s="3"/>
      <c r="W378" s="3"/>
      <c r="X378" s="3"/>
      <c r="Y378" s="3"/>
      <c r="Z378" s="3"/>
    </row>
    <row r="379" ht="16.5" customHeight="1">
      <c r="A379" s="25"/>
      <c r="B379" s="1"/>
      <c r="C379" s="27"/>
      <c r="D379" s="3"/>
      <c r="E379" s="3"/>
      <c r="F379" s="3"/>
      <c r="G379" s="9"/>
      <c r="H379" s="42"/>
      <c r="I379" s="3"/>
      <c r="J379" s="30"/>
      <c r="K379" s="30"/>
      <c r="L379" s="30"/>
      <c r="M379" s="22"/>
      <c r="N379" s="23"/>
      <c r="O379" s="23"/>
      <c r="P379" s="30"/>
      <c r="Q379" s="30"/>
      <c r="R379" s="30"/>
      <c r="S379" s="3"/>
      <c r="T379" s="3"/>
      <c r="U379" s="3"/>
      <c r="V379" s="3"/>
      <c r="W379" s="3"/>
      <c r="X379" s="3"/>
      <c r="Y379" s="3"/>
      <c r="Z379" s="3"/>
    </row>
    <row r="380" ht="16.5" customHeight="1">
      <c r="A380" s="25"/>
      <c r="B380" s="1"/>
      <c r="C380" s="27"/>
      <c r="D380" s="3"/>
      <c r="E380" s="3"/>
      <c r="F380" s="3"/>
      <c r="G380" s="9"/>
      <c r="H380" s="42"/>
      <c r="I380" s="3"/>
      <c r="J380" s="30"/>
      <c r="K380" s="30"/>
      <c r="L380" s="30"/>
      <c r="M380" s="22"/>
      <c r="N380" s="23"/>
      <c r="O380" s="23"/>
      <c r="P380" s="30"/>
      <c r="Q380" s="30"/>
      <c r="R380" s="30"/>
      <c r="S380" s="3"/>
      <c r="T380" s="3"/>
      <c r="U380" s="3"/>
      <c r="V380" s="3"/>
      <c r="W380" s="3"/>
      <c r="X380" s="3"/>
      <c r="Y380" s="3"/>
      <c r="Z380" s="3"/>
    </row>
    <row r="381" ht="16.5" customHeight="1">
      <c r="A381" s="25"/>
      <c r="B381" s="1"/>
      <c r="C381" s="27"/>
      <c r="D381" s="3"/>
      <c r="E381" s="3"/>
      <c r="F381" s="3"/>
      <c r="G381" s="9"/>
      <c r="H381" s="42"/>
      <c r="I381" s="3"/>
      <c r="J381" s="30"/>
      <c r="K381" s="30"/>
      <c r="L381" s="30"/>
      <c r="M381" s="22"/>
      <c r="N381" s="23"/>
      <c r="O381" s="23"/>
      <c r="P381" s="30"/>
      <c r="Q381" s="30"/>
      <c r="R381" s="30"/>
      <c r="S381" s="3"/>
      <c r="T381" s="3"/>
      <c r="U381" s="3"/>
      <c r="V381" s="3"/>
      <c r="W381" s="3"/>
      <c r="X381" s="3"/>
      <c r="Y381" s="3"/>
      <c r="Z381" s="3"/>
    </row>
    <row r="382" ht="16.5" customHeight="1">
      <c r="A382" s="25"/>
      <c r="B382" s="1"/>
      <c r="C382" s="27"/>
      <c r="D382" s="3"/>
      <c r="E382" s="3"/>
      <c r="F382" s="3"/>
      <c r="G382" s="9"/>
      <c r="H382" s="42"/>
      <c r="I382" s="3"/>
      <c r="J382" s="30"/>
      <c r="K382" s="30"/>
      <c r="L382" s="30"/>
      <c r="M382" s="22"/>
      <c r="N382" s="23"/>
      <c r="O382" s="23"/>
      <c r="P382" s="30"/>
      <c r="Q382" s="30"/>
      <c r="R382" s="30"/>
      <c r="S382" s="3"/>
      <c r="T382" s="3"/>
      <c r="U382" s="3"/>
      <c r="V382" s="3"/>
      <c r="W382" s="3"/>
      <c r="X382" s="3"/>
      <c r="Y382" s="3"/>
      <c r="Z382" s="3"/>
    </row>
    <row r="383" ht="16.5" customHeight="1">
      <c r="A383" s="25"/>
      <c r="B383" s="1"/>
      <c r="C383" s="27"/>
      <c r="D383" s="3"/>
      <c r="E383" s="3"/>
      <c r="F383" s="3"/>
      <c r="G383" s="9"/>
      <c r="H383" s="42"/>
      <c r="I383" s="3"/>
      <c r="J383" s="30"/>
      <c r="K383" s="30"/>
      <c r="L383" s="30"/>
      <c r="M383" s="22"/>
      <c r="N383" s="23"/>
      <c r="O383" s="23"/>
      <c r="P383" s="30"/>
      <c r="Q383" s="30"/>
      <c r="R383" s="30"/>
      <c r="S383" s="3"/>
      <c r="T383" s="3"/>
      <c r="U383" s="3"/>
      <c r="V383" s="3"/>
      <c r="W383" s="3"/>
      <c r="X383" s="3"/>
      <c r="Y383" s="3"/>
      <c r="Z383" s="3"/>
    </row>
    <row r="384" ht="16.5" customHeight="1">
      <c r="A384" s="25"/>
      <c r="B384" s="1"/>
      <c r="C384" s="27"/>
      <c r="D384" s="3"/>
      <c r="E384" s="3"/>
      <c r="F384" s="3"/>
      <c r="G384" s="9"/>
      <c r="H384" s="42"/>
      <c r="I384" s="3"/>
      <c r="J384" s="30"/>
      <c r="K384" s="30"/>
      <c r="L384" s="30"/>
      <c r="M384" s="22"/>
      <c r="N384" s="23"/>
      <c r="O384" s="23"/>
      <c r="P384" s="30"/>
      <c r="Q384" s="30"/>
      <c r="R384" s="30"/>
      <c r="S384" s="3"/>
      <c r="T384" s="3"/>
      <c r="U384" s="3"/>
      <c r="V384" s="3"/>
      <c r="W384" s="3"/>
      <c r="X384" s="3"/>
      <c r="Y384" s="3"/>
      <c r="Z384" s="3"/>
    </row>
    <row r="385" ht="16.5" customHeight="1">
      <c r="A385" s="25"/>
      <c r="B385" s="1"/>
      <c r="C385" s="27"/>
      <c r="D385" s="3"/>
      <c r="E385" s="3"/>
      <c r="F385" s="3"/>
      <c r="G385" s="9"/>
      <c r="H385" s="42"/>
      <c r="I385" s="3"/>
      <c r="J385" s="30"/>
      <c r="K385" s="30"/>
      <c r="L385" s="30"/>
      <c r="M385" s="22"/>
      <c r="N385" s="23"/>
      <c r="O385" s="23"/>
      <c r="P385" s="30"/>
      <c r="Q385" s="30"/>
      <c r="R385" s="30"/>
      <c r="S385" s="3"/>
      <c r="T385" s="3"/>
      <c r="U385" s="3"/>
      <c r="V385" s="3"/>
      <c r="W385" s="3"/>
      <c r="X385" s="3"/>
      <c r="Y385" s="3"/>
      <c r="Z385" s="3"/>
    </row>
    <row r="386" ht="16.5" customHeight="1">
      <c r="A386" s="25"/>
      <c r="B386" s="1"/>
      <c r="C386" s="27"/>
      <c r="D386" s="3"/>
      <c r="E386" s="3"/>
      <c r="F386" s="3"/>
      <c r="G386" s="9"/>
      <c r="H386" s="42"/>
      <c r="I386" s="3"/>
      <c r="J386" s="30"/>
      <c r="K386" s="30"/>
      <c r="L386" s="30"/>
      <c r="M386" s="22"/>
      <c r="N386" s="23"/>
      <c r="O386" s="23"/>
      <c r="P386" s="30"/>
      <c r="Q386" s="30"/>
      <c r="R386" s="30"/>
      <c r="S386" s="3"/>
      <c r="T386" s="3"/>
      <c r="U386" s="3"/>
      <c r="V386" s="3"/>
      <c r="W386" s="3"/>
      <c r="X386" s="3"/>
      <c r="Y386" s="3"/>
      <c r="Z386" s="3"/>
    </row>
    <row r="387" ht="16.5" customHeight="1">
      <c r="A387" s="25"/>
      <c r="B387" s="1"/>
      <c r="C387" s="27"/>
      <c r="D387" s="3"/>
      <c r="E387" s="3"/>
      <c r="F387" s="3"/>
      <c r="G387" s="9"/>
      <c r="H387" s="42"/>
      <c r="I387" s="3"/>
      <c r="J387" s="30"/>
      <c r="K387" s="30"/>
      <c r="L387" s="30"/>
      <c r="M387" s="22"/>
      <c r="N387" s="23"/>
      <c r="O387" s="23"/>
      <c r="P387" s="30"/>
      <c r="Q387" s="30"/>
      <c r="R387" s="30"/>
      <c r="S387" s="3"/>
      <c r="T387" s="3"/>
      <c r="U387" s="3"/>
      <c r="V387" s="3"/>
      <c r="W387" s="3"/>
      <c r="X387" s="3"/>
      <c r="Y387" s="3"/>
      <c r="Z387" s="3"/>
    </row>
    <row r="388" ht="16.5" customHeight="1">
      <c r="A388" s="25"/>
      <c r="B388" s="1"/>
      <c r="C388" s="27"/>
      <c r="D388" s="3"/>
      <c r="E388" s="3"/>
      <c r="F388" s="3"/>
      <c r="G388" s="9"/>
      <c r="H388" s="42"/>
      <c r="I388" s="3"/>
      <c r="J388" s="30"/>
      <c r="K388" s="30"/>
      <c r="L388" s="30"/>
      <c r="M388" s="22"/>
      <c r="N388" s="23"/>
      <c r="O388" s="23"/>
      <c r="P388" s="30"/>
      <c r="Q388" s="30"/>
      <c r="R388" s="30"/>
      <c r="S388" s="3"/>
      <c r="T388" s="3"/>
      <c r="U388" s="3"/>
      <c r="V388" s="3"/>
      <c r="W388" s="3"/>
      <c r="X388" s="3"/>
      <c r="Y388" s="3"/>
      <c r="Z388" s="3"/>
    </row>
    <row r="389" ht="16.5" customHeight="1">
      <c r="A389" s="25"/>
      <c r="B389" s="1"/>
      <c r="C389" s="27"/>
      <c r="D389" s="3"/>
      <c r="E389" s="3"/>
      <c r="F389" s="3"/>
      <c r="G389" s="9"/>
      <c r="H389" s="42"/>
      <c r="I389" s="3"/>
      <c r="J389" s="30"/>
      <c r="K389" s="30"/>
      <c r="L389" s="30"/>
      <c r="M389" s="22"/>
      <c r="N389" s="23"/>
      <c r="O389" s="23"/>
      <c r="P389" s="30"/>
      <c r="Q389" s="30"/>
      <c r="R389" s="30"/>
      <c r="S389" s="3"/>
      <c r="T389" s="3"/>
      <c r="U389" s="3"/>
      <c r="V389" s="3"/>
      <c r="W389" s="3"/>
      <c r="X389" s="3"/>
      <c r="Y389" s="3"/>
      <c r="Z389" s="3"/>
    </row>
    <row r="390" ht="16.5" customHeight="1">
      <c r="A390" s="25"/>
      <c r="B390" s="1"/>
      <c r="C390" s="27"/>
      <c r="D390" s="3"/>
      <c r="E390" s="3"/>
      <c r="F390" s="3"/>
      <c r="G390" s="9"/>
      <c r="H390" s="42"/>
      <c r="I390" s="3"/>
      <c r="J390" s="30"/>
      <c r="K390" s="30"/>
      <c r="L390" s="30"/>
      <c r="M390" s="22"/>
      <c r="N390" s="23"/>
      <c r="O390" s="23"/>
      <c r="P390" s="30"/>
      <c r="Q390" s="30"/>
      <c r="R390" s="30"/>
      <c r="S390" s="3"/>
      <c r="T390" s="3"/>
      <c r="U390" s="3"/>
      <c r="V390" s="3"/>
      <c r="W390" s="3"/>
      <c r="X390" s="3"/>
      <c r="Y390" s="3"/>
      <c r="Z390" s="3"/>
    </row>
    <row r="391" ht="16.5" customHeight="1">
      <c r="A391" s="25"/>
      <c r="B391" s="1"/>
      <c r="C391" s="27"/>
      <c r="D391" s="3"/>
      <c r="E391" s="3"/>
      <c r="F391" s="3"/>
      <c r="G391" s="9"/>
      <c r="H391" s="42"/>
      <c r="I391" s="3"/>
      <c r="J391" s="30"/>
      <c r="K391" s="30"/>
      <c r="L391" s="30"/>
      <c r="M391" s="22"/>
      <c r="N391" s="23"/>
      <c r="O391" s="23"/>
      <c r="P391" s="30"/>
      <c r="Q391" s="30"/>
      <c r="R391" s="30"/>
      <c r="S391" s="3"/>
      <c r="T391" s="3"/>
      <c r="U391" s="3"/>
      <c r="V391" s="3"/>
      <c r="W391" s="3"/>
      <c r="X391" s="3"/>
      <c r="Y391" s="3"/>
      <c r="Z391" s="3"/>
    </row>
    <row r="392" ht="16.5" customHeight="1">
      <c r="A392" s="25"/>
      <c r="B392" s="1"/>
      <c r="C392" s="27"/>
      <c r="D392" s="3"/>
      <c r="E392" s="3"/>
      <c r="F392" s="3"/>
      <c r="G392" s="9"/>
      <c r="H392" s="42"/>
      <c r="I392" s="3"/>
      <c r="J392" s="30"/>
      <c r="K392" s="30"/>
      <c r="L392" s="30"/>
      <c r="M392" s="22"/>
      <c r="N392" s="23"/>
      <c r="O392" s="23"/>
      <c r="P392" s="30"/>
      <c r="Q392" s="30"/>
      <c r="R392" s="30"/>
      <c r="S392" s="3"/>
      <c r="T392" s="3"/>
      <c r="U392" s="3"/>
      <c r="V392" s="3"/>
      <c r="W392" s="3"/>
      <c r="X392" s="3"/>
      <c r="Y392" s="3"/>
      <c r="Z392" s="3"/>
    </row>
    <row r="393" ht="16.5" customHeight="1">
      <c r="A393" s="25"/>
      <c r="B393" s="1"/>
      <c r="C393" s="27"/>
      <c r="D393" s="3"/>
      <c r="E393" s="3"/>
      <c r="F393" s="3"/>
      <c r="G393" s="9"/>
      <c r="H393" s="42"/>
      <c r="I393" s="3"/>
      <c r="J393" s="30"/>
      <c r="K393" s="30"/>
      <c r="L393" s="30"/>
      <c r="M393" s="22"/>
      <c r="N393" s="23"/>
      <c r="O393" s="23"/>
      <c r="P393" s="30"/>
      <c r="Q393" s="30"/>
      <c r="R393" s="30"/>
      <c r="S393" s="3"/>
      <c r="T393" s="3"/>
      <c r="U393" s="3"/>
      <c r="V393" s="3"/>
      <c r="W393" s="3"/>
      <c r="X393" s="3"/>
      <c r="Y393" s="3"/>
      <c r="Z393" s="3"/>
    </row>
    <row r="394" ht="16.5" customHeight="1">
      <c r="A394" s="25"/>
      <c r="B394" s="1"/>
      <c r="C394" s="27"/>
      <c r="D394" s="3"/>
      <c r="E394" s="3"/>
      <c r="F394" s="3"/>
      <c r="G394" s="9"/>
      <c r="H394" s="42"/>
      <c r="I394" s="3"/>
      <c r="J394" s="30"/>
      <c r="K394" s="30"/>
      <c r="L394" s="30"/>
      <c r="M394" s="22"/>
      <c r="N394" s="23"/>
      <c r="O394" s="23"/>
      <c r="P394" s="30"/>
      <c r="Q394" s="30"/>
      <c r="R394" s="30"/>
      <c r="S394" s="3"/>
      <c r="T394" s="3"/>
      <c r="U394" s="3"/>
      <c r="V394" s="3"/>
      <c r="W394" s="3"/>
      <c r="X394" s="3"/>
      <c r="Y394" s="3"/>
      <c r="Z394" s="3"/>
    </row>
    <row r="395" ht="16.5" customHeight="1">
      <c r="A395" s="25"/>
      <c r="B395" s="1"/>
      <c r="C395" s="27"/>
      <c r="D395" s="3"/>
      <c r="E395" s="3"/>
      <c r="F395" s="3"/>
      <c r="G395" s="9"/>
      <c r="H395" s="42"/>
      <c r="I395" s="3"/>
      <c r="J395" s="30"/>
      <c r="K395" s="30"/>
      <c r="L395" s="30"/>
      <c r="M395" s="22"/>
      <c r="N395" s="23"/>
      <c r="O395" s="23"/>
      <c r="P395" s="30"/>
      <c r="Q395" s="30"/>
      <c r="R395" s="30"/>
      <c r="S395" s="3"/>
      <c r="T395" s="3"/>
      <c r="U395" s="3"/>
      <c r="V395" s="3"/>
      <c r="W395" s="3"/>
      <c r="X395" s="3"/>
      <c r="Y395" s="3"/>
      <c r="Z395" s="3"/>
    </row>
    <row r="396" ht="16.5" customHeight="1">
      <c r="A396" s="25"/>
      <c r="B396" s="1"/>
      <c r="C396" s="27"/>
      <c r="D396" s="3"/>
      <c r="E396" s="3"/>
      <c r="F396" s="3"/>
      <c r="G396" s="9"/>
      <c r="H396" s="42"/>
      <c r="I396" s="3"/>
      <c r="J396" s="30"/>
      <c r="K396" s="30"/>
      <c r="L396" s="30"/>
      <c r="M396" s="22"/>
      <c r="N396" s="23"/>
      <c r="O396" s="23"/>
      <c r="P396" s="30"/>
      <c r="Q396" s="30"/>
      <c r="R396" s="30"/>
      <c r="S396" s="3"/>
      <c r="T396" s="3"/>
      <c r="U396" s="3"/>
      <c r="V396" s="3"/>
      <c r="W396" s="3"/>
      <c r="X396" s="3"/>
      <c r="Y396" s="3"/>
      <c r="Z396" s="3"/>
    </row>
    <row r="397" ht="16.5" customHeight="1">
      <c r="A397" s="25"/>
      <c r="B397" s="1"/>
      <c r="C397" s="27"/>
      <c r="D397" s="3"/>
      <c r="E397" s="3"/>
      <c r="F397" s="3"/>
      <c r="G397" s="9"/>
      <c r="H397" s="42"/>
      <c r="I397" s="3"/>
      <c r="J397" s="30"/>
      <c r="K397" s="30"/>
      <c r="L397" s="30"/>
      <c r="M397" s="22"/>
      <c r="N397" s="23"/>
      <c r="O397" s="23"/>
      <c r="P397" s="30"/>
      <c r="Q397" s="30"/>
      <c r="R397" s="30"/>
      <c r="S397" s="3"/>
      <c r="T397" s="3"/>
      <c r="U397" s="3"/>
      <c r="V397" s="3"/>
      <c r="W397" s="3"/>
      <c r="X397" s="3"/>
      <c r="Y397" s="3"/>
      <c r="Z397" s="3"/>
    </row>
    <row r="398" ht="16.5" customHeight="1">
      <c r="A398" s="25"/>
      <c r="B398" s="1"/>
      <c r="C398" s="27"/>
      <c r="D398" s="3"/>
      <c r="E398" s="3"/>
      <c r="F398" s="3"/>
      <c r="G398" s="9"/>
      <c r="H398" s="42"/>
      <c r="I398" s="3"/>
      <c r="J398" s="30"/>
      <c r="K398" s="30"/>
      <c r="L398" s="30"/>
      <c r="M398" s="22"/>
      <c r="N398" s="23"/>
      <c r="O398" s="23"/>
      <c r="P398" s="30"/>
      <c r="Q398" s="30"/>
      <c r="R398" s="30"/>
      <c r="S398" s="3"/>
      <c r="T398" s="3"/>
      <c r="U398" s="3"/>
      <c r="V398" s="3"/>
      <c r="W398" s="3"/>
      <c r="X398" s="3"/>
      <c r="Y398" s="3"/>
      <c r="Z398" s="3"/>
    </row>
    <row r="399" ht="16.5" customHeight="1">
      <c r="A399" s="25"/>
      <c r="B399" s="1"/>
      <c r="C399" s="27"/>
      <c r="D399" s="3"/>
      <c r="E399" s="3"/>
      <c r="F399" s="3"/>
      <c r="G399" s="9"/>
      <c r="H399" s="42"/>
      <c r="I399" s="3"/>
      <c r="J399" s="30"/>
      <c r="K399" s="30"/>
      <c r="L399" s="30"/>
      <c r="M399" s="22"/>
      <c r="N399" s="23"/>
      <c r="O399" s="23"/>
      <c r="P399" s="30"/>
      <c r="Q399" s="30"/>
      <c r="R399" s="30"/>
      <c r="S399" s="3"/>
      <c r="T399" s="3"/>
      <c r="U399" s="3"/>
      <c r="V399" s="3"/>
      <c r="W399" s="3"/>
      <c r="X399" s="3"/>
      <c r="Y399" s="3"/>
      <c r="Z399" s="3"/>
    </row>
    <row r="400" ht="16.5" customHeight="1">
      <c r="A400" s="25"/>
      <c r="B400" s="1"/>
      <c r="C400" s="27"/>
      <c r="D400" s="3"/>
      <c r="E400" s="3"/>
      <c r="F400" s="3"/>
      <c r="G400" s="9"/>
      <c r="H400" s="42"/>
      <c r="I400" s="3"/>
      <c r="J400" s="30"/>
      <c r="K400" s="30"/>
      <c r="L400" s="30"/>
      <c r="M400" s="22"/>
      <c r="N400" s="23"/>
      <c r="O400" s="23"/>
      <c r="P400" s="30"/>
      <c r="Q400" s="30"/>
      <c r="R400" s="30"/>
      <c r="S400" s="3"/>
      <c r="T400" s="3"/>
      <c r="U400" s="3"/>
      <c r="V400" s="3"/>
      <c r="W400" s="3"/>
      <c r="X400" s="3"/>
      <c r="Y400" s="3"/>
      <c r="Z400" s="3"/>
    </row>
    <row r="401" ht="16.5" customHeight="1">
      <c r="A401" s="25"/>
      <c r="B401" s="1"/>
      <c r="C401" s="27"/>
      <c r="D401" s="3"/>
      <c r="E401" s="3"/>
      <c r="F401" s="3"/>
      <c r="G401" s="9"/>
      <c r="H401" s="42"/>
      <c r="I401" s="3"/>
      <c r="J401" s="30"/>
      <c r="K401" s="30"/>
      <c r="L401" s="30"/>
      <c r="M401" s="22"/>
      <c r="N401" s="23"/>
      <c r="O401" s="23"/>
      <c r="P401" s="30"/>
      <c r="Q401" s="30"/>
      <c r="R401" s="30"/>
      <c r="S401" s="3"/>
      <c r="T401" s="3"/>
      <c r="U401" s="3"/>
      <c r="V401" s="3"/>
      <c r="W401" s="3"/>
      <c r="X401" s="3"/>
      <c r="Y401" s="3"/>
      <c r="Z401" s="3"/>
    </row>
    <row r="402" ht="16.5" customHeight="1">
      <c r="A402" s="25"/>
      <c r="B402" s="1"/>
      <c r="C402" s="27"/>
      <c r="D402" s="3"/>
      <c r="E402" s="3"/>
      <c r="F402" s="3"/>
      <c r="G402" s="9"/>
      <c r="H402" s="42"/>
      <c r="I402" s="3"/>
      <c r="J402" s="30"/>
      <c r="K402" s="30"/>
      <c r="L402" s="30"/>
      <c r="M402" s="22"/>
      <c r="N402" s="23"/>
      <c r="O402" s="23"/>
      <c r="P402" s="30"/>
      <c r="Q402" s="30"/>
      <c r="R402" s="30"/>
      <c r="S402" s="3"/>
      <c r="T402" s="3"/>
      <c r="U402" s="3"/>
      <c r="V402" s="3"/>
      <c r="W402" s="3"/>
      <c r="X402" s="3"/>
      <c r="Y402" s="3"/>
      <c r="Z402" s="3"/>
    </row>
    <row r="403" ht="16.5" customHeight="1">
      <c r="A403" s="25"/>
      <c r="B403" s="1"/>
      <c r="C403" s="27"/>
      <c r="D403" s="3"/>
      <c r="E403" s="3"/>
      <c r="F403" s="3"/>
      <c r="G403" s="9"/>
      <c r="H403" s="42"/>
      <c r="I403" s="3"/>
      <c r="J403" s="30"/>
      <c r="K403" s="30"/>
      <c r="L403" s="30"/>
      <c r="M403" s="22"/>
      <c r="N403" s="23"/>
      <c r="O403" s="23"/>
      <c r="P403" s="30"/>
      <c r="Q403" s="30"/>
      <c r="R403" s="30"/>
      <c r="S403" s="3"/>
      <c r="T403" s="3"/>
      <c r="U403" s="3"/>
      <c r="V403" s="3"/>
      <c r="W403" s="3"/>
      <c r="X403" s="3"/>
      <c r="Y403" s="3"/>
      <c r="Z403" s="3"/>
    </row>
    <row r="404" ht="16.5" customHeight="1">
      <c r="A404" s="25"/>
      <c r="B404" s="1"/>
      <c r="C404" s="27"/>
      <c r="D404" s="3"/>
      <c r="E404" s="3"/>
      <c r="F404" s="3"/>
      <c r="G404" s="9"/>
      <c r="H404" s="42"/>
      <c r="I404" s="3"/>
      <c r="J404" s="30"/>
      <c r="K404" s="30"/>
      <c r="L404" s="30"/>
      <c r="M404" s="22"/>
      <c r="N404" s="23"/>
      <c r="O404" s="23"/>
      <c r="P404" s="30"/>
      <c r="Q404" s="30"/>
      <c r="R404" s="30"/>
      <c r="S404" s="3"/>
      <c r="T404" s="3"/>
      <c r="U404" s="3"/>
      <c r="V404" s="3"/>
      <c r="W404" s="3"/>
      <c r="X404" s="3"/>
      <c r="Y404" s="3"/>
      <c r="Z404" s="3"/>
    </row>
    <row r="405" ht="16.5" customHeight="1">
      <c r="A405" s="25"/>
      <c r="B405" s="1"/>
      <c r="C405" s="27"/>
      <c r="D405" s="3"/>
      <c r="E405" s="3"/>
      <c r="F405" s="3"/>
      <c r="G405" s="9"/>
      <c r="H405" s="42"/>
      <c r="I405" s="3"/>
      <c r="J405" s="30"/>
      <c r="K405" s="30"/>
      <c r="L405" s="30"/>
      <c r="M405" s="22"/>
      <c r="N405" s="23"/>
      <c r="O405" s="23"/>
      <c r="P405" s="30"/>
      <c r="Q405" s="30"/>
      <c r="R405" s="30"/>
      <c r="S405" s="3"/>
      <c r="T405" s="3"/>
      <c r="U405" s="3"/>
      <c r="V405" s="3"/>
      <c r="W405" s="3"/>
      <c r="X405" s="3"/>
      <c r="Y405" s="3"/>
      <c r="Z405" s="3"/>
    </row>
    <row r="406" ht="16.5" customHeight="1">
      <c r="A406" s="25"/>
      <c r="B406" s="1"/>
      <c r="C406" s="27"/>
      <c r="D406" s="3"/>
      <c r="E406" s="3"/>
      <c r="F406" s="3"/>
      <c r="G406" s="9"/>
      <c r="H406" s="42"/>
      <c r="I406" s="3"/>
      <c r="J406" s="30"/>
      <c r="K406" s="30"/>
      <c r="L406" s="30"/>
      <c r="M406" s="22"/>
      <c r="N406" s="23"/>
      <c r="O406" s="23"/>
      <c r="P406" s="30"/>
      <c r="Q406" s="30"/>
      <c r="R406" s="30"/>
      <c r="S406" s="3"/>
      <c r="T406" s="3"/>
      <c r="U406" s="3"/>
      <c r="V406" s="3"/>
      <c r="W406" s="3"/>
      <c r="X406" s="3"/>
      <c r="Y406" s="3"/>
      <c r="Z406" s="3"/>
    </row>
    <row r="407" ht="16.5" customHeight="1">
      <c r="A407" s="25"/>
      <c r="B407" s="1"/>
      <c r="C407" s="27"/>
      <c r="D407" s="3"/>
      <c r="E407" s="3"/>
      <c r="F407" s="3"/>
      <c r="G407" s="9"/>
      <c r="H407" s="42"/>
      <c r="I407" s="3"/>
      <c r="J407" s="30"/>
      <c r="K407" s="30"/>
      <c r="L407" s="30"/>
      <c r="M407" s="22"/>
      <c r="N407" s="23"/>
      <c r="O407" s="23"/>
      <c r="P407" s="30"/>
      <c r="Q407" s="30"/>
      <c r="R407" s="30"/>
      <c r="S407" s="3"/>
      <c r="T407" s="3"/>
      <c r="U407" s="3"/>
      <c r="V407" s="3"/>
      <c r="W407" s="3"/>
      <c r="X407" s="3"/>
      <c r="Y407" s="3"/>
      <c r="Z407" s="3"/>
    </row>
    <row r="408" ht="16.5" customHeight="1">
      <c r="A408" s="25"/>
      <c r="B408" s="1"/>
      <c r="C408" s="27"/>
      <c r="D408" s="3"/>
      <c r="E408" s="3"/>
      <c r="F408" s="3"/>
      <c r="G408" s="9"/>
      <c r="H408" s="42"/>
      <c r="I408" s="3"/>
      <c r="J408" s="30"/>
      <c r="K408" s="30"/>
      <c r="L408" s="30"/>
      <c r="M408" s="22"/>
      <c r="N408" s="23"/>
      <c r="O408" s="23"/>
      <c r="P408" s="30"/>
      <c r="Q408" s="30"/>
      <c r="R408" s="30"/>
      <c r="S408" s="3"/>
      <c r="T408" s="3"/>
      <c r="U408" s="3"/>
      <c r="V408" s="3"/>
      <c r="W408" s="3"/>
      <c r="X408" s="3"/>
      <c r="Y408" s="3"/>
      <c r="Z408" s="3"/>
    </row>
    <row r="409" ht="16.5" customHeight="1">
      <c r="A409" s="25"/>
      <c r="B409" s="1"/>
      <c r="C409" s="27"/>
      <c r="D409" s="3"/>
      <c r="E409" s="3"/>
      <c r="F409" s="3"/>
      <c r="G409" s="9"/>
      <c r="H409" s="42"/>
      <c r="I409" s="3"/>
      <c r="J409" s="30"/>
      <c r="K409" s="30"/>
      <c r="L409" s="30"/>
      <c r="M409" s="22"/>
      <c r="N409" s="23"/>
      <c r="O409" s="23"/>
      <c r="P409" s="30"/>
      <c r="Q409" s="30"/>
      <c r="R409" s="30"/>
      <c r="S409" s="3"/>
      <c r="T409" s="3"/>
      <c r="U409" s="3"/>
      <c r="V409" s="3"/>
      <c r="W409" s="3"/>
      <c r="X409" s="3"/>
      <c r="Y409" s="3"/>
      <c r="Z409" s="3"/>
    </row>
    <row r="410" ht="16.5" customHeight="1">
      <c r="A410" s="25"/>
      <c r="B410" s="1"/>
      <c r="C410" s="27"/>
      <c r="D410" s="3"/>
      <c r="E410" s="3"/>
      <c r="F410" s="3"/>
      <c r="G410" s="9"/>
      <c r="H410" s="42"/>
      <c r="I410" s="3"/>
      <c r="J410" s="30"/>
      <c r="K410" s="30"/>
      <c r="L410" s="30"/>
      <c r="M410" s="22"/>
      <c r="N410" s="23"/>
      <c r="O410" s="23"/>
      <c r="P410" s="30"/>
      <c r="Q410" s="30"/>
      <c r="R410" s="30"/>
      <c r="S410" s="3"/>
      <c r="T410" s="3"/>
      <c r="U410" s="3"/>
      <c r="V410" s="3"/>
      <c r="W410" s="3"/>
      <c r="X410" s="3"/>
      <c r="Y410" s="3"/>
      <c r="Z410" s="3"/>
    </row>
    <row r="411" ht="16.5" customHeight="1">
      <c r="A411" s="25"/>
      <c r="B411" s="1"/>
      <c r="C411" s="27"/>
      <c r="D411" s="3"/>
      <c r="E411" s="3"/>
      <c r="F411" s="3"/>
      <c r="G411" s="9"/>
      <c r="H411" s="42"/>
      <c r="I411" s="3"/>
      <c r="J411" s="30"/>
      <c r="K411" s="30"/>
      <c r="L411" s="30"/>
      <c r="M411" s="22"/>
      <c r="N411" s="23"/>
      <c r="O411" s="23"/>
      <c r="P411" s="30"/>
      <c r="Q411" s="30"/>
      <c r="R411" s="30"/>
      <c r="S411" s="3"/>
      <c r="T411" s="3"/>
      <c r="U411" s="3"/>
      <c r="V411" s="3"/>
      <c r="W411" s="3"/>
      <c r="X411" s="3"/>
      <c r="Y411" s="3"/>
      <c r="Z411" s="3"/>
    </row>
    <row r="412" ht="16.5" customHeight="1">
      <c r="A412" s="25"/>
      <c r="B412" s="1"/>
      <c r="C412" s="27"/>
      <c r="D412" s="3"/>
      <c r="E412" s="3"/>
      <c r="F412" s="3"/>
      <c r="G412" s="9"/>
      <c r="H412" s="42"/>
      <c r="I412" s="3"/>
      <c r="J412" s="30"/>
      <c r="K412" s="30"/>
      <c r="L412" s="30"/>
      <c r="M412" s="22"/>
      <c r="N412" s="23"/>
      <c r="O412" s="23"/>
      <c r="P412" s="30"/>
      <c r="Q412" s="30"/>
      <c r="R412" s="30"/>
      <c r="S412" s="3"/>
      <c r="T412" s="3"/>
      <c r="U412" s="3"/>
      <c r="V412" s="3"/>
      <c r="W412" s="3"/>
      <c r="X412" s="3"/>
      <c r="Y412" s="3"/>
      <c r="Z412" s="3"/>
    </row>
    <row r="413" ht="16.5" customHeight="1">
      <c r="A413" s="25"/>
      <c r="B413" s="1"/>
      <c r="C413" s="27"/>
      <c r="D413" s="3"/>
      <c r="E413" s="3"/>
      <c r="F413" s="3"/>
      <c r="G413" s="9"/>
      <c r="H413" s="42"/>
      <c r="I413" s="3"/>
      <c r="J413" s="30"/>
      <c r="K413" s="30"/>
      <c r="L413" s="30"/>
      <c r="M413" s="22"/>
      <c r="N413" s="23"/>
      <c r="O413" s="23"/>
      <c r="P413" s="30"/>
      <c r="Q413" s="30"/>
      <c r="R413" s="30"/>
      <c r="S413" s="3"/>
      <c r="T413" s="3"/>
      <c r="U413" s="3"/>
      <c r="V413" s="3"/>
      <c r="W413" s="3"/>
      <c r="X413" s="3"/>
      <c r="Y413" s="3"/>
      <c r="Z413" s="3"/>
    </row>
    <row r="414" ht="16.5" customHeight="1">
      <c r="A414" s="25"/>
      <c r="B414" s="1"/>
      <c r="C414" s="27"/>
      <c r="D414" s="3"/>
      <c r="E414" s="3"/>
      <c r="F414" s="3"/>
      <c r="G414" s="9"/>
      <c r="H414" s="42"/>
      <c r="I414" s="3"/>
      <c r="J414" s="30"/>
      <c r="K414" s="30"/>
      <c r="L414" s="30"/>
      <c r="M414" s="22"/>
      <c r="N414" s="23"/>
      <c r="O414" s="23"/>
      <c r="P414" s="30"/>
      <c r="Q414" s="30"/>
      <c r="R414" s="30"/>
      <c r="S414" s="3"/>
      <c r="T414" s="3"/>
      <c r="U414" s="3"/>
      <c r="V414" s="3"/>
      <c r="W414" s="3"/>
      <c r="X414" s="3"/>
      <c r="Y414" s="3"/>
      <c r="Z414" s="3"/>
    </row>
    <row r="415" ht="16.5" customHeight="1">
      <c r="A415" s="25"/>
      <c r="B415" s="1"/>
      <c r="C415" s="27"/>
      <c r="D415" s="3"/>
      <c r="E415" s="3"/>
      <c r="F415" s="3"/>
      <c r="G415" s="9"/>
      <c r="H415" s="42"/>
      <c r="I415" s="3"/>
      <c r="J415" s="30"/>
      <c r="K415" s="30"/>
      <c r="L415" s="30"/>
      <c r="M415" s="22"/>
      <c r="N415" s="23"/>
      <c r="O415" s="23"/>
      <c r="P415" s="30"/>
      <c r="Q415" s="30"/>
      <c r="R415" s="30"/>
      <c r="S415" s="3"/>
      <c r="T415" s="3"/>
      <c r="U415" s="3"/>
      <c r="V415" s="3"/>
      <c r="W415" s="3"/>
      <c r="X415" s="3"/>
      <c r="Y415" s="3"/>
      <c r="Z415" s="3"/>
    </row>
    <row r="416" ht="16.5" customHeight="1">
      <c r="A416" s="25"/>
      <c r="B416" s="1"/>
      <c r="C416" s="27"/>
      <c r="D416" s="3"/>
      <c r="E416" s="3"/>
      <c r="F416" s="3"/>
      <c r="G416" s="9"/>
      <c r="H416" s="42"/>
      <c r="I416" s="3"/>
      <c r="J416" s="30"/>
      <c r="K416" s="30"/>
      <c r="L416" s="30"/>
      <c r="M416" s="22"/>
      <c r="N416" s="23"/>
      <c r="O416" s="23"/>
      <c r="P416" s="30"/>
      <c r="Q416" s="30"/>
      <c r="R416" s="30"/>
      <c r="S416" s="3"/>
      <c r="T416" s="3"/>
      <c r="U416" s="3"/>
      <c r="V416" s="3"/>
      <c r="W416" s="3"/>
      <c r="X416" s="3"/>
      <c r="Y416" s="3"/>
      <c r="Z416" s="3"/>
    </row>
    <row r="417" ht="16.5" customHeight="1">
      <c r="A417" s="25"/>
      <c r="B417" s="1"/>
      <c r="C417" s="27"/>
      <c r="D417" s="3"/>
      <c r="E417" s="3"/>
      <c r="F417" s="3"/>
      <c r="G417" s="9"/>
      <c r="H417" s="42"/>
      <c r="I417" s="3"/>
      <c r="J417" s="30"/>
      <c r="K417" s="30"/>
      <c r="L417" s="30"/>
      <c r="M417" s="22"/>
      <c r="N417" s="23"/>
      <c r="O417" s="23"/>
      <c r="P417" s="30"/>
      <c r="Q417" s="30"/>
      <c r="R417" s="30"/>
      <c r="S417" s="3"/>
      <c r="T417" s="3"/>
      <c r="U417" s="3"/>
      <c r="V417" s="3"/>
      <c r="W417" s="3"/>
      <c r="X417" s="3"/>
      <c r="Y417" s="3"/>
      <c r="Z417" s="3"/>
    </row>
    <row r="418" ht="16.5" customHeight="1">
      <c r="A418" s="25"/>
      <c r="B418" s="1"/>
      <c r="C418" s="27"/>
      <c r="D418" s="3"/>
      <c r="E418" s="3"/>
      <c r="F418" s="3"/>
      <c r="G418" s="9"/>
      <c r="H418" s="42"/>
      <c r="I418" s="3"/>
      <c r="J418" s="30"/>
      <c r="K418" s="30"/>
      <c r="L418" s="30"/>
      <c r="M418" s="22"/>
      <c r="N418" s="23"/>
      <c r="O418" s="23"/>
      <c r="P418" s="30"/>
      <c r="Q418" s="30"/>
      <c r="R418" s="30"/>
      <c r="S418" s="3"/>
      <c r="T418" s="3"/>
      <c r="U418" s="3"/>
      <c r="V418" s="3"/>
      <c r="W418" s="3"/>
      <c r="X418" s="3"/>
      <c r="Y418" s="3"/>
      <c r="Z418" s="3"/>
    </row>
    <row r="419" ht="16.5" customHeight="1">
      <c r="A419" s="25"/>
      <c r="B419" s="1"/>
      <c r="C419" s="27"/>
      <c r="D419" s="3"/>
      <c r="E419" s="3"/>
      <c r="F419" s="3"/>
      <c r="G419" s="9"/>
      <c r="H419" s="42"/>
      <c r="I419" s="3"/>
      <c r="J419" s="30"/>
      <c r="K419" s="30"/>
      <c r="L419" s="30"/>
      <c r="M419" s="22"/>
      <c r="N419" s="23"/>
      <c r="O419" s="23"/>
      <c r="P419" s="30"/>
      <c r="Q419" s="30"/>
      <c r="R419" s="30"/>
      <c r="S419" s="3"/>
      <c r="T419" s="3"/>
      <c r="U419" s="3"/>
      <c r="V419" s="3"/>
      <c r="W419" s="3"/>
      <c r="X419" s="3"/>
      <c r="Y419" s="3"/>
      <c r="Z419" s="3"/>
    </row>
    <row r="420" ht="16.5" customHeight="1">
      <c r="A420" s="25"/>
      <c r="B420" s="1"/>
      <c r="C420" s="27"/>
      <c r="D420" s="3"/>
      <c r="E420" s="3"/>
      <c r="F420" s="3"/>
      <c r="G420" s="9"/>
      <c r="H420" s="42"/>
      <c r="I420" s="3"/>
      <c r="J420" s="30"/>
      <c r="K420" s="30"/>
      <c r="L420" s="30"/>
      <c r="M420" s="22"/>
      <c r="N420" s="23"/>
      <c r="O420" s="23"/>
      <c r="P420" s="30"/>
      <c r="Q420" s="30"/>
      <c r="R420" s="30"/>
      <c r="S420" s="3"/>
      <c r="T420" s="3"/>
      <c r="U420" s="3"/>
      <c r="V420" s="3"/>
      <c r="W420" s="3"/>
      <c r="X420" s="3"/>
      <c r="Y420" s="3"/>
      <c r="Z420" s="3"/>
    </row>
    <row r="421" ht="16.5" customHeight="1">
      <c r="A421" s="25"/>
      <c r="B421" s="1"/>
      <c r="C421" s="27"/>
      <c r="D421" s="3"/>
      <c r="E421" s="3"/>
      <c r="F421" s="3"/>
      <c r="G421" s="9"/>
      <c r="H421" s="42"/>
      <c r="I421" s="3"/>
      <c r="J421" s="30"/>
      <c r="K421" s="30"/>
      <c r="L421" s="30"/>
      <c r="M421" s="22"/>
      <c r="N421" s="23"/>
      <c r="O421" s="23"/>
      <c r="P421" s="30"/>
      <c r="Q421" s="30"/>
      <c r="R421" s="30"/>
      <c r="S421" s="3"/>
      <c r="T421" s="3"/>
      <c r="U421" s="3"/>
      <c r="V421" s="3"/>
      <c r="W421" s="3"/>
      <c r="X421" s="3"/>
      <c r="Y421" s="3"/>
      <c r="Z421" s="3"/>
    </row>
    <row r="422" ht="16.5" customHeight="1">
      <c r="A422" s="25"/>
      <c r="B422" s="1"/>
      <c r="C422" s="27"/>
      <c r="D422" s="3"/>
      <c r="E422" s="3"/>
      <c r="F422" s="3"/>
      <c r="G422" s="9"/>
      <c r="H422" s="42"/>
      <c r="I422" s="3"/>
      <c r="J422" s="30"/>
      <c r="K422" s="30"/>
      <c r="L422" s="30"/>
      <c r="M422" s="22"/>
      <c r="N422" s="23"/>
      <c r="O422" s="23"/>
      <c r="P422" s="30"/>
      <c r="Q422" s="30"/>
      <c r="R422" s="30"/>
      <c r="S422" s="3"/>
      <c r="T422" s="3"/>
      <c r="U422" s="3"/>
      <c r="V422" s="3"/>
      <c r="W422" s="3"/>
      <c r="X422" s="3"/>
      <c r="Y422" s="3"/>
      <c r="Z422" s="3"/>
    </row>
    <row r="423" ht="16.5" customHeight="1">
      <c r="A423" s="25"/>
      <c r="B423" s="1"/>
      <c r="C423" s="27"/>
      <c r="D423" s="3"/>
      <c r="E423" s="3"/>
      <c r="F423" s="3"/>
      <c r="G423" s="9"/>
      <c r="H423" s="42"/>
      <c r="I423" s="3"/>
      <c r="J423" s="30"/>
      <c r="K423" s="30"/>
      <c r="L423" s="30"/>
      <c r="M423" s="22"/>
      <c r="N423" s="23"/>
      <c r="O423" s="23"/>
      <c r="P423" s="30"/>
      <c r="Q423" s="30"/>
      <c r="R423" s="30"/>
      <c r="S423" s="3"/>
      <c r="T423" s="3"/>
      <c r="U423" s="3"/>
      <c r="V423" s="3"/>
      <c r="W423" s="3"/>
      <c r="X423" s="3"/>
      <c r="Y423" s="3"/>
      <c r="Z423" s="3"/>
    </row>
    <row r="424" ht="16.5" customHeight="1">
      <c r="A424" s="25"/>
      <c r="B424" s="1"/>
      <c r="C424" s="27"/>
      <c r="D424" s="3"/>
      <c r="E424" s="3"/>
      <c r="F424" s="3"/>
      <c r="G424" s="9"/>
      <c r="H424" s="42"/>
      <c r="I424" s="3"/>
      <c r="J424" s="30"/>
      <c r="K424" s="30"/>
      <c r="L424" s="30"/>
      <c r="M424" s="22"/>
      <c r="N424" s="23"/>
      <c r="O424" s="23"/>
      <c r="P424" s="30"/>
      <c r="Q424" s="30"/>
      <c r="R424" s="30"/>
      <c r="S424" s="3"/>
      <c r="T424" s="3"/>
      <c r="U424" s="3"/>
      <c r="V424" s="3"/>
      <c r="W424" s="3"/>
      <c r="X424" s="3"/>
      <c r="Y424" s="3"/>
      <c r="Z424" s="3"/>
    </row>
    <row r="425" ht="16.5" customHeight="1">
      <c r="A425" s="25"/>
      <c r="B425" s="1"/>
      <c r="C425" s="27"/>
      <c r="D425" s="3"/>
      <c r="E425" s="3"/>
      <c r="F425" s="3"/>
      <c r="G425" s="9"/>
      <c r="H425" s="42"/>
      <c r="I425" s="3"/>
      <c r="J425" s="30"/>
      <c r="K425" s="30"/>
      <c r="L425" s="30"/>
      <c r="M425" s="22"/>
      <c r="N425" s="23"/>
      <c r="O425" s="23"/>
      <c r="P425" s="30"/>
      <c r="Q425" s="30"/>
      <c r="R425" s="30"/>
      <c r="S425" s="3"/>
      <c r="T425" s="3"/>
      <c r="U425" s="3"/>
      <c r="V425" s="3"/>
      <c r="W425" s="3"/>
      <c r="X425" s="3"/>
      <c r="Y425" s="3"/>
      <c r="Z425" s="3"/>
    </row>
    <row r="426" ht="16.5" customHeight="1">
      <c r="A426" s="25"/>
      <c r="B426" s="1"/>
      <c r="C426" s="27"/>
      <c r="D426" s="3"/>
      <c r="E426" s="3"/>
      <c r="F426" s="3"/>
      <c r="G426" s="9"/>
      <c r="H426" s="42"/>
      <c r="I426" s="3"/>
      <c r="J426" s="30"/>
      <c r="K426" s="30"/>
      <c r="L426" s="30"/>
      <c r="M426" s="22"/>
      <c r="N426" s="23"/>
      <c r="O426" s="23"/>
      <c r="P426" s="30"/>
      <c r="Q426" s="30"/>
      <c r="R426" s="30"/>
      <c r="S426" s="3"/>
      <c r="T426" s="3"/>
      <c r="U426" s="3"/>
      <c r="V426" s="3"/>
      <c r="W426" s="3"/>
      <c r="X426" s="3"/>
      <c r="Y426" s="3"/>
      <c r="Z426" s="3"/>
    </row>
    <row r="427" ht="16.5" customHeight="1">
      <c r="A427" s="25"/>
      <c r="B427" s="1"/>
      <c r="C427" s="27"/>
      <c r="D427" s="3"/>
      <c r="E427" s="3"/>
      <c r="F427" s="3"/>
      <c r="G427" s="9"/>
      <c r="H427" s="42"/>
      <c r="I427" s="3"/>
      <c r="J427" s="30"/>
      <c r="K427" s="30"/>
      <c r="L427" s="30"/>
      <c r="M427" s="22"/>
      <c r="N427" s="23"/>
      <c r="O427" s="23"/>
      <c r="P427" s="30"/>
      <c r="Q427" s="30"/>
      <c r="R427" s="30"/>
      <c r="S427" s="3"/>
      <c r="T427" s="3"/>
      <c r="U427" s="3"/>
      <c r="V427" s="3"/>
      <c r="W427" s="3"/>
      <c r="X427" s="3"/>
      <c r="Y427" s="3"/>
      <c r="Z427" s="3"/>
    </row>
    <row r="428" ht="16.5" customHeight="1">
      <c r="A428" s="25"/>
      <c r="B428" s="1"/>
      <c r="C428" s="27"/>
      <c r="D428" s="3"/>
      <c r="E428" s="3"/>
      <c r="F428" s="3"/>
      <c r="G428" s="9"/>
      <c r="H428" s="42"/>
      <c r="I428" s="3"/>
      <c r="J428" s="30"/>
      <c r="K428" s="30"/>
      <c r="L428" s="30"/>
      <c r="M428" s="22"/>
      <c r="N428" s="23"/>
      <c r="O428" s="23"/>
      <c r="P428" s="30"/>
      <c r="Q428" s="30"/>
      <c r="R428" s="30"/>
      <c r="S428" s="3"/>
      <c r="T428" s="3"/>
      <c r="U428" s="3"/>
      <c r="V428" s="3"/>
      <c r="W428" s="3"/>
      <c r="X428" s="3"/>
      <c r="Y428" s="3"/>
      <c r="Z428" s="3"/>
    </row>
    <row r="429" ht="16.5" customHeight="1">
      <c r="A429" s="25"/>
      <c r="B429" s="1"/>
      <c r="C429" s="27"/>
      <c r="D429" s="3"/>
      <c r="E429" s="3"/>
      <c r="F429" s="3"/>
      <c r="G429" s="9"/>
      <c r="H429" s="42"/>
      <c r="I429" s="3"/>
      <c r="J429" s="30"/>
      <c r="K429" s="30"/>
      <c r="L429" s="30"/>
      <c r="M429" s="22"/>
      <c r="N429" s="23"/>
      <c r="O429" s="23"/>
      <c r="P429" s="30"/>
      <c r="Q429" s="30"/>
      <c r="R429" s="30"/>
      <c r="S429" s="3"/>
      <c r="T429" s="3"/>
      <c r="U429" s="3"/>
      <c r="V429" s="3"/>
      <c r="W429" s="3"/>
      <c r="X429" s="3"/>
      <c r="Y429" s="3"/>
      <c r="Z429" s="3"/>
    </row>
    <row r="430" ht="16.5" customHeight="1">
      <c r="A430" s="25"/>
      <c r="B430" s="1"/>
      <c r="C430" s="27"/>
      <c r="D430" s="3"/>
      <c r="E430" s="3"/>
      <c r="F430" s="3"/>
      <c r="G430" s="9"/>
      <c r="H430" s="42"/>
      <c r="I430" s="3"/>
      <c r="J430" s="30"/>
      <c r="K430" s="30"/>
      <c r="L430" s="30"/>
      <c r="M430" s="22"/>
      <c r="N430" s="23"/>
      <c r="O430" s="23"/>
      <c r="P430" s="30"/>
      <c r="Q430" s="30"/>
      <c r="R430" s="30"/>
      <c r="S430" s="3"/>
      <c r="T430" s="3"/>
      <c r="U430" s="3"/>
      <c r="V430" s="3"/>
      <c r="W430" s="3"/>
      <c r="X430" s="3"/>
      <c r="Y430" s="3"/>
      <c r="Z430" s="3"/>
    </row>
    <row r="431" ht="16.5" customHeight="1">
      <c r="A431" s="25"/>
      <c r="B431" s="1"/>
      <c r="C431" s="27"/>
      <c r="D431" s="3"/>
      <c r="E431" s="3"/>
      <c r="F431" s="3"/>
      <c r="G431" s="9"/>
      <c r="H431" s="42"/>
      <c r="I431" s="3"/>
      <c r="J431" s="30"/>
      <c r="K431" s="30"/>
      <c r="L431" s="30"/>
      <c r="M431" s="22"/>
      <c r="N431" s="23"/>
      <c r="O431" s="23"/>
      <c r="P431" s="30"/>
      <c r="Q431" s="30"/>
      <c r="R431" s="30"/>
      <c r="S431" s="3"/>
      <c r="T431" s="3"/>
      <c r="U431" s="3"/>
      <c r="V431" s="3"/>
      <c r="W431" s="3"/>
      <c r="X431" s="3"/>
      <c r="Y431" s="3"/>
      <c r="Z431" s="3"/>
    </row>
    <row r="432" ht="16.5" customHeight="1">
      <c r="A432" s="25"/>
      <c r="B432" s="1"/>
      <c r="C432" s="27"/>
      <c r="D432" s="3"/>
      <c r="E432" s="3"/>
      <c r="F432" s="3"/>
      <c r="G432" s="9"/>
      <c r="H432" s="42"/>
      <c r="I432" s="3"/>
      <c r="J432" s="30"/>
      <c r="K432" s="30"/>
      <c r="L432" s="30"/>
      <c r="M432" s="22"/>
      <c r="N432" s="23"/>
      <c r="O432" s="23"/>
      <c r="P432" s="30"/>
      <c r="Q432" s="30"/>
      <c r="R432" s="30"/>
      <c r="S432" s="3"/>
      <c r="T432" s="3"/>
      <c r="U432" s="3"/>
      <c r="V432" s="3"/>
      <c r="W432" s="3"/>
      <c r="X432" s="3"/>
      <c r="Y432" s="3"/>
      <c r="Z432" s="3"/>
    </row>
    <row r="433" ht="16.5" customHeight="1">
      <c r="A433" s="25"/>
      <c r="B433" s="1"/>
      <c r="C433" s="27"/>
      <c r="D433" s="3"/>
      <c r="E433" s="3"/>
      <c r="F433" s="3"/>
      <c r="G433" s="9"/>
      <c r="H433" s="42"/>
      <c r="I433" s="3"/>
      <c r="J433" s="30"/>
      <c r="K433" s="30"/>
      <c r="L433" s="30"/>
      <c r="M433" s="22"/>
      <c r="N433" s="23"/>
      <c r="O433" s="23"/>
      <c r="P433" s="30"/>
      <c r="Q433" s="30"/>
      <c r="R433" s="30"/>
      <c r="S433" s="3"/>
      <c r="T433" s="3"/>
      <c r="U433" s="3"/>
      <c r="V433" s="3"/>
      <c r="W433" s="3"/>
      <c r="X433" s="3"/>
      <c r="Y433" s="3"/>
      <c r="Z433" s="3"/>
    </row>
    <row r="434" ht="16.5" customHeight="1">
      <c r="A434" s="25"/>
      <c r="B434" s="1"/>
      <c r="C434" s="27"/>
      <c r="D434" s="3"/>
      <c r="E434" s="3"/>
      <c r="F434" s="3"/>
      <c r="G434" s="9"/>
      <c r="H434" s="42"/>
      <c r="I434" s="3"/>
      <c r="J434" s="30"/>
      <c r="K434" s="30"/>
      <c r="L434" s="30"/>
      <c r="M434" s="22"/>
      <c r="N434" s="23"/>
      <c r="O434" s="23"/>
      <c r="P434" s="30"/>
      <c r="Q434" s="30"/>
      <c r="R434" s="30"/>
      <c r="S434" s="3"/>
      <c r="T434" s="3"/>
      <c r="U434" s="3"/>
      <c r="V434" s="3"/>
      <c r="W434" s="3"/>
      <c r="X434" s="3"/>
      <c r="Y434" s="3"/>
      <c r="Z434" s="3"/>
    </row>
    <row r="435" ht="16.5" customHeight="1">
      <c r="A435" s="25"/>
      <c r="B435" s="1"/>
      <c r="C435" s="27"/>
      <c r="D435" s="3"/>
      <c r="E435" s="3"/>
      <c r="F435" s="3"/>
      <c r="G435" s="9"/>
      <c r="H435" s="42"/>
      <c r="I435" s="3"/>
      <c r="J435" s="30"/>
      <c r="K435" s="30"/>
      <c r="L435" s="30"/>
      <c r="M435" s="22"/>
      <c r="N435" s="23"/>
      <c r="O435" s="23"/>
      <c r="P435" s="30"/>
      <c r="Q435" s="30"/>
      <c r="R435" s="30"/>
      <c r="S435" s="3"/>
      <c r="T435" s="3"/>
      <c r="U435" s="3"/>
      <c r="V435" s="3"/>
      <c r="W435" s="3"/>
      <c r="X435" s="3"/>
      <c r="Y435" s="3"/>
      <c r="Z435" s="3"/>
    </row>
    <row r="436" ht="16.5" customHeight="1">
      <c r="A436" s="25"/>
      <c r="B436" s="1"/>
      <c r="C436" s="27"/>
      <c r="D436" s="3"/>
      <c r="E436" s="3"/>
      <c r="F436" s="3"/>
      <c r="G436" s="9"/>
      <c r="H436" s="42"/>
      <c r="I436" s="3"/>
      <c r="J436" s="30"/>
      <c r="K436" s="30"/>
      <c r="L436" s="30"/>
      <c r="M436" s="22"/>
      <c r="N436" s="23"/>
      <c r="O436" s="23"/>
      <c r="P436" s="30"/>
      <c r="Q436" s="30"/>
      <c r="R436" s="30"/>
      <c r="S436" s="3"/>
      <c r="T436" s="3"/>
      <c r="U436" s="3"/>
      <c r="V436" s="3"/>
      <c r="W436" s="3"/>
      <c r="X436" s="3"/>
      <c r="Y436" s="3"/>
      <c r="Z436" s="3"/>
    </row>
    <row r="437" ht="16.5" customHeight="1">
      <c r="A437" s="25"/>
      <c r="B437" s="1"/>
      <c r="C437" s="27"/>
      <c r="D437" s="3"/>
      <c r="E437" s="3"/>
      <c r="F437" s="3"/>
      <c r="G437" s="9"/>
      <c r="H437" s="42"/>
      <c r="I437" s="3"/>
      <c r="J437" s="30"/>
      <c r="K437" s="30"/>
      <c r="L437" s="30"/>
      <c r="M437" s="22"/>
      <c r="N437" s="23"/>
      <c r="O437" s="23"/>
      <c r="P437" s="30"/>
      <c r="Q437" s="30"/>
      <c r="R437" s="30"/>
      <c r="S437" s="3"/>
      <c r="T437" s="3"/>
      <c r="U437" s="3"/>
      <c r="V437" s="3"/>
      <c r="W437" s="3"/>
      <c r="X437" s="3"/>
      <c r="Y437" s="3"/>
      <c r="Z437" s="3"/>
    </row>
    <row r="438" ht="16.5" customHeight="1">
      <c r="A438" s="25"/>
      <c r="B438" s="1"/>
      <c r="C438" s="27"/>
      <c r="D438" s="3"/>
      <c r="E438" s="3"/>
      <c r="F438" s="3"/>
      <c r="G438" s="9"/>
      <c r="H438" s="42"/>
      <c r="I438" s="3"/>
      <c r="J438" s="30"/>
      <c r="K438" s="30"/>
      <c r="L438" s="30"/>
      <c r="M438" s="22"/>
      <c r="N438" s="23"/>
      <c r="O438" s="23"/>
      <c r="P438" s="30"/>
      <c r="Q438" s="30"/>
      <c r="R438" s="30"/>
      <c r="S438" s="3"/>
      <c r="T438" s="3"/>
      <c r="U438" s="3"/>
      <c r="V438" s="3"/>
      <c r="W438" s="3"/>
      <c r="X438" s="3"/>
      <c r="Y438" s="3"/>
      <c r="Z438" s="3"/>
    </row>
    <row r="439" ht="16.5" customHeight="1">
      <c r="A439" s="25"/>
      <c r="B439" s="1"/>
      <c r="C439" s="27"/>
      <c r="D439" s="3"/>
      <c r="E439" s="3"/>
      <c r="F439" s="3"/>
      <c r="G439" s="9"/>
      <c r="H439" s="42"/>
      <c r="I439" s="3"/>
      <c r="J439" s="30"/>
      <c r="K439" s="30"/>
      <c r="L439" s="30"/>
      <c r="M439" s="22"/>
      <c r="N439" s="23"/>
      <c r="O439" s="23"/>
      <c r="P439" s="30"/>
      <c r="Q439" s="30"/>
      <c r="R439" s="30"/>
      <c r="S439" s="3"/>
      <c r="T439" s="3"/>
      <c r="U439" s="3"/>
      <c r="V439" s="3"/>
      <c r="W439" s="3"/>
      <c r="X439" s="3"/>
      <c r="Y439" s="3"/>
      <c r="Z439" s="3"/>
    </row>
    <row r="440" ht="16.5" customHeight="1">
      <c r="A440" s="25"/>
      <c r="B440" s="1"/>
      <c r="C440" s="27"/>
      <c r="D440" s="3"/>
      <c r="E440" s="3"/>
      <c r="F440" s="3"/>
      <c r="G440" s="9"/>
      <c r="H440" s="42"/>
      <c r="I440" s="3"/>
      <c r="J440" s="30"/>
      <c r="K440" s="30"/>
      <c r="L440" s="30"/>
      <c r="M440" s="22"/>
      <c r="N440" s="23"/>
      <c r="O440" s="23"/>
      <c r="P440" s="30"/>
      <c r="Q440" s="30"/>
      <c r="R440" s="30"/>
      <c r="S440" s="3"/>
      <c r="T440" s="3"/>
      <c r="U440" s="3"/>
      <c r="V440" s="3"/>
      <c r="W440" s="3"/>
      <c r="X440" s="3"/>
      <c r="Y440" s="3"/>
      <c r="Z440" s="3"/>
    </row>
    <row r="441" ht="16.5" customHeight="1">
      <c r="A441" s="25"/>
      <c r="B441" s="1"/>
      <c r="C441" s="27"/>
      <c r="D441" s="3"/>
      <c r="E441" s="3"/>
      <c r="F441" s="3"/>
      <c r="G441" s="9"/>
      <c r="H441" s="42"/>
      <c r="I441" s="3"/>
      <c r="J441" s="30"/>
      <c r="K441" s="30"/>
      <c r="L441" s="30"/>
      <c r="M441" s="22"/>
      <c r="N441" s="23"/>
      <c r="O441" s="23"/>
      <c r="P441" s="30"/>
      <c r="Q441" s="30"/>
      <c r="R441" s="30"/>
      <c r="S441" s="3"/>
      <c r="T441" s="3"/>
      <c r="U441" s="3"/>
      <c r="V441" s="3"/>
      <c r="W441" s="3"/>
      <c r="X441" s="3"/>
      <c r="Y441" s="3"/>
      <c r="Z441" s="3"/>
    </row>
    <row r="442" ht="16.5" customHeight="1">
      <c r="A442" s="25"/>
      <c r="B442" s="1"/>
      <c r="C442" s="27"/>
      <c r="D442" s="3"/>
      <c r="E442" s="3"/>
      <c r="F442" s="3"/>
      <c r="G442" s="9"/>
      <c r="H442" s="42"/>
      <c r="I442" s="3"/>
      <c r="J442" s="30"/>
      <c r="K442" s="30"/>
      <c r="L442" s="30"/>
      <c r="M442" s="22"/>
      <c r="N442" s="23"/>
      <c r="O442" s="23"/>
      <c r="P442" s="30"/>
      <c r="Q442" s="30"/>
      <c r="R442" s="30"/>
      <c r="S442" s="3"/>
      <c r="T442" s="3"/>
      <c r="U442" s="3"/>
      <c r="V442" s="3"/>
      <c r="W442" s="3"/>
      <c r="X442" s="3"/>
      <c r="Y442" s="3"/>
      <c r="Z442" s="3"/>
    </row>
    <row r="443" ht="16.5" customHeight="1">
      <c r="A443" s="25"/>
      <c r="B443" s="1"/>
      <c r="C443" s="27"/>
      <c r="D443" s="3"/>
      <c r="E443" s="3"/>
      <c r="F443" s="3"/>
      <c r="G443" s="9"/>
      <c r="H443" s="42"/>
      <c r="I443" s="3"/>
      <c r="J443" s="30"/>
      <c r="K443" s="30"/>
      <c r="L443" s="30"/>
      <c r="M443" s="22"/>
      <c r="N443" s="23"/>
      <c r="O443" s="23"/>
      <c r="P443" s="30"/>
      <c r="Q443" s="30"/>
      <c r="R443" s="30"/>
      <c r="S443" s="3"/>
      <c r="T443" s="3"/>
      <c r="U443" s="3"/>
      <c r="V443" s="3"/>
      <c r="W443" s="3"/>
      <c r="X443" s="3"/>
      <c r="Y443" s="3"/>
      <c r="Z443" s="3"/>
    </row>
    <row r="444" ht="16.5" customHeight="1">
      <c r="A444" s="25"/>
      <c r="B444" s="1"/>
      <c r="C444" s="27"/>
      <c r="D444" s="3"/>
      <c r="E444" s="3"/>
      <c r="F444" s="3"/>
      <c r="G444" s="9"/>
      <c r="H444" s="42"/>
      <c r="I444" s="3"/>
      <c r="J444" s="30"/>
      <c r="K444" s="30"/>
      <c r="L444" s="30"/>
      <c r="M444" s="22"/>
      <c r="N444" s="23"/>
      <c r="O444" s="23"/>
      <c r="P444" s="30"/>
      <c r="Q444" s="30"/>
      <c r="R444" s="30"/>
      <c r="S444" s="3"/>
      <c r="T444" s="3"/>
      <c r="U444" s="3"/>
      <c r="V444" s="3"/>
      <c r="W444" s="3"/>
      <c r="X444" s="3"/>
      <c r="Y444" s="3"/>
      <c r="Z444" s="3"/>
    </row>
    <row r="445" ht="16.5" customHeight="1">
      <c r="A445" s="25"/>
      <c r="B445" s="1"/>
      <c r="C445" s="27"/>
      <c r="D445" s="3"/>
      <c r="E445" s="3"/>
      <c r="F445" s="3"/>
      <c r="G445" s="9"/>
      <c r="H445" s="42"/>
      <c r="I445" s="3"/>
      <c r="J445" s="30"/>
      <c r="K445" s="30"/>
      <c r="L445" s="30"/>
      <c r="M445" s="22"/>
      <c r="N445" s="23"/>
      <c r="O445" s="23"/>
      <c r="P445" s="30"/>
      <c r="Q445" s="30"/>
      <c r="R445" s="30"/>
      <c r="S445" s="3"/>
      <c r="T445" s="3"/>
      <c r="U445" s="3"/>
      <c r="V445" s="3"/>
      <c r="W445" s="3"/>
      <c r="X445" s="3"/>
      <c r="Y445" s="3"/>
      <c r="Z445" s="3"/>
    </row>
    <row r="446" ht="16.5" customHeight="1">
      <c r="A446" s="25"/>
      <c r="B446" s="1"/>
      <c r="C446" s="27"/>
      <c r="D446" s="3"/>
      <c r="E446" s="3"/>
      <c r="F446" s="3"/>
      <c r="G446" s="9"/>
      <c r="H446" s="42"/>
      <c r="I446" s="3"/>
      <c r="J446" s="30"/>
      <c r="K446" s="30"/>
      <c r="L446" s="30"/>
      <c r="M446" s="22"/>
      <c r="N446" s="23"/>
      <c r="O446" s="23"/>
      <c r="P446" s="30"/>
      <c r="Q446" s="30"/>
      <c r="R446" s="30"/>
      <c r="S446" s="3"/>
      <c r="T446" s="3"/>
      <c r="U446" s="3"/>
      <c r="V446" s="3"/>
      <c r="W446" s="3"/>
      <c r="X446" s="3"/>
      <c r="Y446" s="3"/>
      <c r="Z446" s="3"/>
    </row>
    <row r="447" ht="16.5" customHeight="1">
      <c r="A447" s="25"/>
      <c r="B447" s="1"/>
      <c r="C447" s="27"/>
      <c r="D447" s="3"/>
      <c r="E447" s="3"/>
      <c r="F447" s="3"/>
      <c r="G447" s="9"/>
      <c r="H447" s="42"/>
      <c r="I447" s="3"/>
      <c r="J447" s="30"/>
      <c r="K447" s="30"/>
      <c r="L447" s="30"/>
      <c r="M447" s="22"/>
      <c r="N447" s="23"/>
      <c r="O447" s="23"/>
      <c r="P447" s="30"/>
      <c r="Q447" s="30"/>
      <c r="R447" s="30"/>
      <c r="S447" s="3"/>
      <c r="T447" s="3"/>
      <c r="U447" s="3"/>
      <c r="V447" s="3"/>
      <c r="W447" s="3"/>
      <c r="X447" s="3"/>
      <c r="Y447" s="3"/>
      <c r="Z447" s="3"/>
    </row>
    <row r="448" ht="16.5" customHeight="1">
      <c r="A448" s="25"/>
      <c r="B448" s="1"/>
      <c r="C448" s="27"/>
      <c r="D448" s="3"/>
      <c r="E448" s="3"/>
      <c r="F448" s="3"/>
      <c r="G448" s="9"/>
      <c r="H448" s="42"/>
      <c r="I448" s="3"/>
      <c r="J448" s="30"/>
      <c r="K448" s="30"/>
      <c r="L448" s="30"/>
      <c r="M448" s="22"/>
      <c r="N448" s="23"/>
      <c r="O448" s="23"/>
      <c r="P448" s="30"/>
      <c r="Q448" s="30"/>
      <c r="R448" s="30"/>
      <c r="S448" s="3"/>
      <c r="T448" s="3"/>
      <c r="U448" s="3"/>
      <c r="V448" s="3"/>
      <c r="W448" s="3"/>
      <c r="X448" s="3"/>
      <c r="Y448" s="3"/>
      <c r="Z448" s="3"/>
    </row>
    <row r="449" ht="16.5" customHeight="1">
      <c r="A449" s="25"/>
      <c r="B449" s="1"/>
      <c r="C449" s="27"/>
      <c r="D449" s="3"/>
      <c r="E449" s="3"/>
      <c r="F449" s="3"/>
      <c r="G449" s="9"/>
      <c r="H449" s="42"/>
      <c r="I449" s="3"/>
      <c r="J449" s="30"/>
      <c r="K449" s="30"/>
      <c r="L449" s="30"/>
      <c r="M449" s="22"/>
      <c r="N449" s="23"/>
      <c r="O449" s="23"/>
      <c r="P449" s="30"/>
      <c r="Q449" s="30"/>
      <c r="R449" s="30"/>
      <c r="S449" s="3"/>
      <c r="T449" s="3"/>
      <c r="U449" s="3"/>
      <c r="V449" s="3"/>
      <c r="W449" s="3"/>
      <c r="X449" s="3"/>
      <c r="Y449" s="3"/>
      <c r="Z449" s="3"/>
    </row>
    <row r="450" ht="16.5" customHeight="1">
      <c r="A450" s="25"/>
      <c r="B450" s="1"/>
      <c r="C450" s="27"/>
      <c r="D450" s="3"/>
      <c r="E450" s="3"/>
      <c r="F450" s="3"/>
      <c r="G450" s="9"/>
      <c r="H450" s="42"/>
      <c r="I450" s="3"/>
      <c r="J450" s="30"/>
      <c r="K450" s="30"/>
      <c r="L450" s="30"/>
      <c r="M450" s="22"/>
      <c r="N450" s="23"/>
      <c r="O450" s="23"/>
      <c r="P450" s="30"/>
      <c r="Q450" s="30"/>
      <c r="R450" s="30"/>
      <c r="S450" s="3"/>
      <c r="T450" s="3"/>
      <c r="U450" s="3"/>
      <c r="V450" s="3"/>
      <c r="W450" s="3"/>
      <c r="X450" s="3"/>
      <c r="Y450" s="3"/>
      <c r="Z450" s="3"/>
    </row>
    <row r="451" ht="16.5" customHeight="1">
      <c r="A451" s="25"/>
      <c r="B451" s="1"/>
      <c r="C451" s="27"/>
      <c r="D451" s="3"/>
      <c r="E451" s="3"/>
      <c r="F451" s="3"/>
      <c r="G451" s="9"/>
      <c r="H451" s="42"/>
      <c r="I451" s="3"/>
      <c r="J451" s="30"/>
      <c r="K451" s="30"/>
      <c r="L451" s="30"/>
      <c r="M451" s="22"/>
      <c r="N451" s="23"/>
      <c r="O451" s="23"/>
      <c r="P451" s="30"/>
      <c r="Q451" s="30"/>
      <c r="R451" s="30"/>
      <c r="S451" s="3"/>
      <c r="T451" s="3"/>
      <c r="U451" s="3"/>
      <c r="V451" s="3"/>
      <c r="W451" s="3"/>
      <c r="X451" s="3"/>
      <c r="Y451" s="3"/>
      <c r="Z451" s="3"/>
    </row>
    <row r="452" ht="16.5" customHeight="1">
      <c r="A452" s="25"/>
      <c r="B452" s="1"/>
      <c r="C452" s="27"/>
      <c r="D452" s="3"/>
      <c r="E452" s="3"/>
      <c r="F452" s="3"/>
      <c r="G452" s="9"/>
      <c r="H452" s="42"/>
      <c r="I452" s="3"/>
      <c r="J452" s="30"/>
      <c r="K452" s="30"/>
      <c r="L452" s="30"/>
      <c r="M452" s="22"/>
      <c r="N452" s="23"/>
      <c r="O452" s="23"/>
      <c r="P452" s="30"/>
      <c r="Q452" s="30"/>
      <c r="R452" s="30"/>
      <c r="S452" s="3"/>
      <c r="T452" s="3"/>
      <c r="U452" s="3"/>
      <c r="V452" s="3"/>
      <c r="W452" s="3"/>
      <c r="X452" s="3"/>
      <c r="Y452" s="3"/>
      <c r="Z452" s="3"/>
    </row>
    <row r="453" ht="16.5" customHeight="1">
      <c r="A453" s="25"/>
      <c r="B453" s="1"/>
      <c r="C453" s="27"/>
      <c r="D453" s="3"/>
      <c r="E453" s="3"/>
      <c r="F453" s="3"/>
      <c r="G453" s="9"/>
      <c r="H453" s="42"/>
      <c r="I453" s="3"/>
      <c r="J453" s="30"/>
      <c r="K453" s="30"/>
      <c r="L453" s="30"/>
      <c r="M453" s="22"/>
      <c r="N453" s="23"/>
      <c r="O453" s="23"/>
      <c r="P453" s="30"/>
      <c r="Q453" s="30"/>
      <c r="R453" s="30"/>
      <c r="S453" s="3"/>
      <c r="T453" s="3"/>
      <c r="U453" s="3"/>
      <c r="V453" s="3"/>
      <c r="W453" s="3"/>
      <c r="X453" s="3"/>
      <c r="Y453" s="3"/>
      <c r="Z453" s="3"/>
    </row>
    <row r="454" ht="16.5" customHeight="1">
      <c r="A454" s="25"/>
      <c r="B454" s="1"/>
      <c r="C454" s="27"/>
      <c r="D454" s="3"/>
      <c r="E454" s="3"/>
      <c r="F454" s="3"/>
      <c r="G454" s="9"/>
      <c r="H454" s="42"/>
      <c r="I454" s="3"/>
      <c r="J454" s="30"/>
      <c r="K454" s="30"/>
      <c r="L454" s="30"/>
      <c r="M454" s="22"/>
      <c r="N454" s="23"/>
      <c r="O454" s="23"/>
      <c r="P454" s="30"/>
      <c r="Q454" s="30"/>
      <c r="R454" s="30"/>
      <c r="S454" s="3"/>
      <c r="T454" s="3"/>
      <c r="U454" s="3"/>
      <c r="V454" s="3"/>
      <c r="W454" s="3"/>
      <c r="X454" s="3"/>
      <c r="Y454" s="3"/>
      <c r="Z454" s="3"/>
    </row>
    <row r="455" ht="16.5" customHeight="1">
      <c r="A455" s="25"/>
      <c r="B455" s="1"/>
      <c r="C455" s="27"/>
      <c r="D455" s="3"/>
      <c r="E455" s="3"/>
      <c r="F455" s="3"/>
      <c r="G455" s="9"/>
      <c r="H455" s="42"/>
      <c r="I455" s="3"/>
      <c r="J455" s="30"/>
      <c r="K455" s="30"/>
      <c r="L455" s="30"/>
      <c r="M455" s="22"/>
      <c r="N455" s="23"/>
      <c r="O455" s="23"/>
      <c r="P455" s="30"/>
      <c r="Q455" s="30"/>
      <c r="R455" s="30"/>
      <c r="S455" s="3"/>
      <c r="T455" s="3"/>
      <c r="U455" s="3"/>
      <c r="V455" s="3"/>
      <c r="W455" s="3"/>
      <c r="X455" s="3"/>
      <c r="Y455" s="3"/>
      <c r="Z455" s="3"/>
    </row>
    <row r="456" ht="16.5" customHeight="1">
      <c r="A456" s="25"/>
      <c r="B456" s="1"/>
      <c r="C456" s="27"/>
      <c r="D456" s="3"/>
      <c r="E456" s="3"/>
      <c r="F456" s="3"/>
      <c r="G456" s="9"/>
      <c r="H456" s="42"/>
      <c r="I456" s="3"/>
      <c r="J456" s="30"/>
      <c r="K456" s="30"/>
      <c r="L456" s="30"/>
      <c r="M456" s="22"/>
      <c r="N456" s="23"/>
      <c r="O456" s="23"/>
      <c r="P456" s="30"/>
      <c r="Q456" s="30"/>
      <c r="R456" s="30"/>
      <c r="S456" s="3"/>
      <c r="T456" s="3"/>
      <c r="U456" s="3"/>
      <c r="V456" s="3"/>
      <c r="W456" s="3"/>
      <c r="X456" s="3"/>
      <c r="Y456" s="3"/>
      <c r="Z456" s="3"/>
    </row>
    <row r="457" ht="16.5" customHeight="1">
      <c r="A457" s="25"/>
      <c r="B457" s="1"/>
      <c r="C457" s="27"/>
      <c r="D457" s="3"/>
      <c r="E457" s="3"/>
      <c r="F457" s="3"/>
      <c r="G457" s="9"/>
      <c r="H457" s="42"/>
      <c r="I457" s="3"/>
      <c r="J457" s="30"/>
      <c r="K457" s="30"/>
      <c r="L457" s="30"/>
      <c r="M457" s="22"/>
      <c r="N457" s="23"/>
      <c r="O457" s="23"/>
      <c r="P457" s="30"/>
      <c r="Q457" s="30"/>
      <c r="R457" s="30"/>
      <c r="S457" s="3"/>
      <c r="T457" s="3"/>
      <c r="U457" s="3"/>
      <c r="V457" s="3"/>
      <c r="W457" s="3"/>
      <c r="X457" s="3"/>
      <c r="Y457" s="3"/>
      <c r="Z457" s="3"/>
    </row>
    <row r="458" ht="16.5" customHeight="1">
      <c r="A458" s="25"/>
      <c r="B458" s="1"/>
      <c r="C458" s="27"/>
      <c r="D458" s="3"/>
      <c r="E458" s="3"/>
      <c r="F458" s="3"/>
      <c r="G458" s="9"/>
      <c r="H458" s="42"/>
      <c r="I458" s="3"/>
      <c r="J458" s="30"/>
      <c r="K458" s="30"/>
      <c r="L458" s="30"/>
      <c r="M458" s="22"/>
      <c r="N458" s="23"/>
      <c r="O458" s="23"/>
      <c r="P458" s="30"/>
      <c r="Q458" s="30"/>
      <c r="R458" s="30"/>
      <c r="S458" s="3"/>
      <c r="T458" s="3"/>
      <c r="U458" s="3"/>
      <c r="V458" s="3"/>
      <c r="W458" s="3"/>
      <c r="X458" s="3"/>
      <c r="Y458" s="3"/>
      <c r="Z458" s="3"/>
    </row>
    <row r="459" ht="16.5" customHeight="1">
      <c r="A459" s="25"/>
      <c r="B459" s="1"/>
      <c r="C459" s="27"/>
      <c r="D459" s="3"/>
      <c r="E459" s="3"/>
      <c r="F459" s="3"/>
      <c r="G459" s="9"/>
      <c r="H459" s="42"/>
      <c r="I459" s="3"/>
      <c r="J459" s="30"/>
      <c r="K459" s="30"/>
      <c r="L459" s="30"/>
      <c r="M459" s="22"/>
      <c r="N459" s="23"/>
      <c r="O459" s="23"/>
      <c r="P459" s="30"/>
      <c r="Q459" s="30"/>
      <c r="R459" s="30"/>
      <c r="S459" s="3"/>
      <c r="T459" s="3"/>
      <c r="U459" s="3"/>
      <c r="V459" s="3"/>
      <c r="W459" s="3"/>
      <c r="X459" s="3"/>
      <c r="Y459" s="3"/>
      <c r="Z459" s="3"/>
    </row>
    <row r="460" ht="16.5" customHeight="1">
      <c r="A460" s="25"/>
      <c r="B460" s="1"/>
      <c r="C460" s="27"/>
      <c r="D460" s="3"/>
      <c r="E460" s="3"/>
      <c r="F460" s="3"/>
      <c r="G460" s="9"/>
      <c r="H460" s="42"/>
      <c r="I460" s="3"/>
      <c r="J460" s="30"/>
      <c r="K460" s="30"/>
      <c r="L460" s="30"/>
      <c r="M460" s="22"/>
      <c r="N460" s="23"/>
      <c r="O460" s="23"/>
      <c r="P460" s="30"/>
      <c r="Q460" s="30"/>
      <c r="R460" s="30"/>
      <c r="S460" s="3"/>
      <c r="T460" s="3"/>
      <c r="U460" s="3"/>
      <c r="V460" s="3"/>
      <c r="W460" s="3"/>
      <c r="X460" s="3"/>
      <c r="Y460" s="3"/>
      <c r="Z460" s="3"/>
    </row>
    <row r="461" ht="16.5" customHeight="1">
      <c r="A461" s="25"/>
      <c r="B461" s="1"/>
      <c r="C461" s="27"/>
      <c r="D461" s="3"/>
      <c r="E461" s="3"/>
      <c r="F461" s="3"/>
      <c r="G461" s="9"/>
      <c r="H461" s="42"/>
      <c r="I461" s="3"/>
      <c r="J461" s="30"/>
      <c r="K461" s="30"/>
      <c r="L461" s="30"/>
      <c r="M461" s="22"/>
      <c r="N461" s="23"/>
      <c r="O461" s="23"/>
      <c r="P461" s="30"/>
      <c r="Q461" s="30"/>
      <c r="R461" s="30"/>
      <c r="S461" s="3"/>
      <c r="T461" s="3"/>
      <c r="U461" s="3"/>
      <c r="V461" s="3"/>
      <c r="W461" s="3"/>
      <c r="X461" s="3"/>
      <c r="Y461" s="3"/>
      <c r="Z461" s="3"/>
    </row>
    <row r="462" ht="16.5" customHeight="1">
      <c r="A462" s="25"/>
      <c r="B462" s="1"/>
      <c r="C462" s="27"/>
      <c r="D462" s="3"/>
      <c r="E462" s="3"/>
      <c r="F462" s="3"/>
      <c r="G462" s="9"/>
      <c r="H462" s="42"/>
      <c r="I462" s="3"/>
      <c r="J462" s="30"/>
      <c r="K462" s="30"/>
      <c r="L462" s="30"/>
      <c r="M462" s="22"/>
      <c r="N462" s="23"/>
      <c r="O462" s="23"/>
      <c r="P462" s="30"/>
      <c r="Q462" s="30"/>
      <c r="R462" s="30"/>
      <c r="S462" s="3"/>
      <c r="T462" s="3"/>
      <c r="U462" s="3"/>
      <c r="V462" s="3"/>
      <c r="W462" s="3"/>
      <c r="X462" s="3"/>
      <c r="Y462" s="3"/>
      <c r="Z462" s="3"/>
    </row>
    <row r="463" ht="16.5" customHeight="1">
      <c r="A463" s="25"/>
      <c r="B463" s="1"/>
      <c r="C463" s="27"/>
      <c r="D463" s="3"/>
      <c r="E463" s="3"/>
      <c r="F463" s="3"/>
      <c r="G463" s="9"/>
      <c r="H463" s="42"/>
      <c r="I463" s="3"/>
      <c r="J463" s="30"/>
      <c r="K463" s="30"/>
      <c r="L463" s="30"/>
      <c r="M463" s="22"/>
      <c r="N463" s="23"/>
      <c r="O463" s="23"/>
      <c r="P463" s="30"/>
      <c r="Q463" s="30"/>
      <c r="R463" s="30"/>
      <c r="S463" s="3"/>
      <c r="T463" s="3"/>
      <c r="U463" s="3"/>
      <c r="V463" s="3"/>
      <c r="W463" s="3"/>
      <c r="X463" s="3"/>
      <c r="Y463" s="3"/>
      <c r="Z463" s="3"/>
    </row>
    <row r="464" ht="16.5" customHeight="1">
      <c r="A464" s="25"/>
      <c r="B464" s="1"/>
      <c r="C464" s="27"/>
      <c r="D464" s="3"/>
      <c r="E464" s="3"/>
      <c r="F464" s="3"/>
      <c r="G464" s="9"/>
      <c r="H464" s="42"/>
      <c r="I464" s="3"/>
      <c r="J464" s="30"/>
      <c r="K464" s="30"/>
      <c r="L464" s="30"/>
      <c r="M464" s="22"/>
      <c r="N464" s="23"/>
      <c r="O464" s="23"/>
      <c r="P464" s="30"/>
      <c r="Q464" s="30"/>
      <c r="R464" s="30"/>
      <c r="S464" s="3"/>
      <c r="T464" s="3"/>
      <c r="U464" s="3"/>
      <c r="V464" s="3"/>
      <c r="W464" s="3"/>
      <c r="X464" s="3"/>
      <c r="Y464" s="3"/>
      <c r="Z464" s="3"/>
    </row>
    <row r="465" ht="16.5" customHeight="1">
      <c r="A465" s="25"/>
      <c r="B465" s="1"/>
      <c r="C465" s="27"/>
      <c r="D465" s="3"/>
      <c r="E465" s="3"/>
      <c r="F465" s="3"/>
      <c r="G465" s="9"/>
      <c r="H465" s="42"/>
      <c r="I465" s="3"/>
      <c r="J465" s="30"/>
      <c r="K465" s="30"/>
      <c r="L465" s="30"/>
      <c r="M465" s="22"/>
      <c r="N465" s="23"/>
      <c r="O465" s="23"/>
      <c r="P465" s="30"/>
      <c r="Q465" s="30"/>
      <c r="R465" s="30"/>
      <c r="S465" s="3"/>
      <c r="T465" s="3"/>
      <c r="U465" s="3"/>
      <c r="V465" s="3"/>
      <c r="W465" s="3"/>
      <c r="X465" s="3"/>
      <c r="Y465" s="3"/>
      <c r="Z465" s="3"/>
    </row>
    <row r="466" ht="16.5" customHeight="1">
      <c r="A466" s="25"/>
      <c r="B466" s="1"/>
      <c r="C466" s="27"/>
      <c r="D466" s="3"/>
      <c r="E466" s="3"/>
      <c r="F466" s="3"/>
      <c r="G466" s="9"/>
      <c r="H466" s="42"/>
      <c r="I466" s="3"/>
      <c r="J466" s="30"/>
      <c r="K466" s="30"/>
      <c r="L466" s="30"/>
      <c r="M466" s="22"/>
      <c r="N466" s="23"/>
      <c r="O466" s="23"/>
      <c r="P466" s="30"/>
      <c r="Q466" s="30"/>
      <c r="R466" s="30"/>
      <c r="S466" s="3"/>
      <c r="T466" s="3"/>
      <c r="U466" s="3"/>
      <c r="V466" s="3"/>
      <c r="W466" s="3"/>
      <c r="X466" s="3"/>
      <c r="Y466" s="3"/>
      <c r="Z466" s="3"/>
    </row>
    <row r="467" ht="16.5" customHeight="1">
      <c r="A467" s="25"/>
      <c r="B467" s="1"/>
      <c r="C467" s="27"/>
      <c r="D467" s="3"/>
      <c r="E467" s="3"/>
      <c r="F467" s="3"/>
      <c r="G467" s="9"/>
      <c r="H467" s="42"/>
      <c r="I467" s="3"/>
      <c r="J467" s="30"/>
      <c r="K467" s="30"/>
      <c r="L467" s="30"/>
      <c r="M467" s="22"/>
      <c r="N467" s="23"/>
      <c r="O467" s="23"/>
      <c r="P467" s="30"/>
      <c r="Q467" s="30"/>
      <c r="R467" s="30"/>
      <c r="S467" s="3"/>
      <c r="T467" s="3"/>
      <c r="U467" s="3"/>
      <c r="V467" s="3"/>
      <c r="W467" s="3"/>
      <c r="X467" s="3"/>
      <c r="Y467" s="3"/>
      <c r="Z467" s="3"/>
    </row>
    <row r="468" ht="16.5" customHeight="1">
      <c r="A468" s="25"/>
      <c r="B468" s="1"/>
      <c r="C468" s="27"/>
      <c r="D468" s="3"/>
      <c r="E468" s="3"/>
      <c r="F468" s="3"/>
      <c r="G468" s="9"/>
      <c r="H468" s="42"/>
      <c r="I468" s="3"/>
      <c r="J468" s="30"/>
      <c r="K468" s="30"/>
      <c r="L468" s="30"/>
      <c r="M468" s="22"/>
      <c r="N468" s="23"/>
      <c r="O468" s="23"/>
      <c r="P468" s="30"/>
      <c r="Q468" s="30"/>
      <c r="R468" s="30"/>
      <c r="S468" s="3"/>
      <c r="T468" s="3"/>
      <c r="U468" s="3"/>
      <c r="V468" s="3"/>
      <c r="W468" s="3"/>
      <c r="X468" s="3"/>
      <c r="Y468" s="3"/>
      <c r="Z468" s="3"/>
    </row>
    <row r="469" ht="16.5" customHeight="1">
      <c r="A469" s="25"/>
      <c r="B469" s="1"/>
      <c r="C469" s="27"/>
      <c r="D469" s="3"/>
      <c r="E469" s="3"/>
      <c r="F469" s="3"/>
      <c r="G469" s="9"/>
      <c r="H469" s="42"/>
      <c r="I469" s="3"/>
      <c r="J469" s="30"/>
      <c r="K469" s="30"/>
      <c r="L469" s="30"/>
      <c r="M469" s="22"/>
      <c r="N469" s="23"/>
      <c r="O469" s="23"/>
      <c r="P469" s="30"/>
      <c r="Q469" s="30"/>
      <c r="R469" s="30"/>
      <c r="S469" s="3"/>
      <c r="T469" s="3"/>
      <c r="U469" s="3"/>
      <c r="V469" s="3"/>
      <c r="W469" s="3"/>
      <c r="X469" s="3"/>
      <c r="Y469" s="3"/>
      <c r="Z469" s="3"/>
    </row>
    <row r="470" ht="16.5" customHeight="1">
      <c r="A470" s="25"/>
      <c r="B470" s="1"/>
      <c r="C470" s="27"/>
      <c r="D470" s="3"/>
      <c r="E470" s="3"/>
      <c r="F470" s="3"/>
      <c r="G470" s="9"/>
      <c r="H470" s="42"/>
      <c r="I470" s="3"/>
      <c r="J470" s="30"/>
      <c r="K470" s="30"/>
      <c r="L470" s="30"/>
      <c r="M470" s="22"/>
      <c r="N470" s="23"/>
      <c r="O470" s="23"/>
      <c r="P470" s="30"/>
      <c r="Q470" s="30"/>
      <c r="R470" s="30"/>
      <c r="S470" s="3"/>
      <c r="T470" s="3"/>
      <c r="U470" s="3"/>
      <c r="V470" s="3"/>
      <c r="W470" s="3"/>
      <c r="X470" s="3"/>
      <c r="Y470" s="3"/>
      <c r="Z470" s="3"/>
    </row>
    <row r="471" ht="16.5" customHeight="1">
      <c r="A471" s="25"/>
      <c r="B471" s="1"/>
      <c r="C471" s="27"/>
      <c r="D471" s="3"/>
      <c r="E471" s="3"/>
      <c r="F471" s="3"/>
      <c r="G471" s="9"/>
      <c r="H471" s="42"/>
      <c r="I471" s="3"/>
      <c r="J471" s="30"/>
      <c r="K471" s="30"/>
      <c r="L471" s="30"/>
      <c r="M471" s="22"/>
      <c r="N471" s="23"/>
      <c r="O471" s="23"/>
      <c r="P471" s="30"/>
      <c r="Q471" s="30"/>
      <c r="R471" s="30"/>
      <c r="S471" s="3"/>
      <c r="T471" s="3"/>
      <c r="U471" s="3"/>
      <c r="V471" s="3"/>
      <c r="W471" s="3"/>
      <c r="X471" s="3"/>
      <c r="Y471" s="3"/>
      <c r="Z471" s="3"/>
    </row>
    <row r="472" ht="16.5" customHeight="1">
      <c r="A472" s="25"/>
      <c r="B472" s="1"/>
      <c r="C472" s="27"/>
      <c r="D472" s="3"/>
      <c r="E472" s="3"/>
      <c r="F472" s="3"/>
      <c r="G472" s="9"/>
      <c r="H472" s="42"/>
      <c r="I472" s="3"/>
      <c r="J472" s="30"/>
      <c r="K472" s="30"/>
      <c r="L472" s="30"/>
      <c r="M472" s="22"/>
      <c r="N472" s="23"/>
      <c r="O472" s="23"/>
      <c r="P472" s="30"/>
      <c r="Q472" s="30"/>
      <c r="R472" s="30"/>
      <c r="S472" s="3"/>
      <c r="T472" s="3"/>
      <c r="U472" s="3"/>
      <c r="V472" s="3"/>
      <c r="W472" s="3"/>
      <c r="X472" s="3"/>
      <c r="Y472" s="3"/>
      <c r="Z472" s="3"/>
    </row>
    <row r="473" ht="16.5" customHeight="1">
      <c r="A473" s="25"/>
      <c r="B473" s="1"/>
      <c r="C473" s="27"/>
      <c r="D473" s="3"/>
      <c r="E473" s="3"/>
      <c r="F473" s="3"/>
      <c r="G473" s="9"/>
      <c r="H473" s="42"/>
      <c r="I473" s="3"/>
      <c r="J473" s="30"/>
      <c r="K473" s="30"/>
      <c r="L473" s="30"/>
      <c r="M473" s="22"/>
      <c r="N473" s="23"/>
      <c r="O473" s="23"/>
      <c r="P473" s="30"/>
      <c r="Q473" s="30"/>
      <c r="R473" s="30"/>
      <c r="S473" s="3"/>
      <c r="T473" s="3"/>
      <c r="U473" s="3"/>
      <c r="V473" s="3"/>
      <c r="W473" s="3"/>
      <c r="X473" s="3"/>
      <c r="Y473" s="3"/>
      <c r="Z473" s="3"/>
    </row>
    <row r="474" ht="16.5" customHeight="1">
      <c r="A474" s="25"/>
      <c r="B474" s="1"/>
      <c r="C474" s="27"/>
      <c r="D474" s="3"/>
      <c r="E474" s="3"/>
      <c r="F474" s="3"/>
      <c r="G474" s="9"/>
      <c r="H474" s="42"/>
      <c r="I474" s="3"/>
      <c r="J474" s="30"/>
      <c r="K474" s="30"/>
      <c r="L474" s="30"/>
      <c r="M474" s="22"/>
      <c r="N474" s="23"/>
      <c r="O474" s="23"/>
      <c r="P474" s="30"/>
      <c r="Q474" s="30"/>
      <c r="R474" s="30"/>
      <c r="S474" s="3"/>
      <c r="T474" s="3"/>
      <c r="U474" s="3"/>
      <c r="V474" s="3"/>
      <c r="W474" s="3"/>
      <c r="X474" s="3"/>
      <c r="Y474" s="3"/>
      <c r="Z474" s="3"/>
    </row>
    <row r="475" ht="16.5" customHeight="1">
      <c r="A475" s="25"/>
      <c r="B475" s="1"/>
      <c r="C475" s="27"/>
      <c r="D475" s="3"/>
      <c r="E475" s="3"/>
      <c r="F475" s="3"/>
      <c r="G475" s="9"/>
      <c r="H475" s="42"/>
      <c r="I475" s="3"/>
      <c r="J475" s="30"/>
      <c r="K475" s="30"/>
      <c r="L475" s="30"/>
      <c r="M475" s="22"/>
      <c r="N475" s="23"/>
      <c r="O475" s="23"/>
      <c r="P475" s="30"/>
      <c r="Q475" s="30"/>
      <c r="R475" s="30"/>
      <c r="S475" s="3"/>
      <c r="T475" s="3"/>
      <c r="U475" s="3"/>
      <c r="V475" s="3"/>
      <c r="W475" s="3"/>
      <c r="X475" s="3"/>
      <c r="Y475" s="3"/>
      <c r="Z475" s="3"/>
    </row>
    <row r="476" ht="16.5" customHeight="1">
      <c r="A476" s="25"/>
      <c r="B476" s="1"/>
      <c r="C476" s="27"/>
      <c r="D476" s="3"/>
      <c r="E476" s="3"/>
      <c r="F476" s="3"/>
      <c r="G476" s="9"/>
      <c r="H476" s="42"/>
      <c r="I476" s="3"/>
      <c r="J476" s="30"/>
      <c r="K476" s="30"/>
      <c r="L476" s="30"/>
      <c r="M476" s="22"/>
      <c r="N476" s="23"/>
      <c r="O476" s="23"/>
      <c r="P476" s="30"/>
      <c r="Q476" s="30"/>
      <c r="R476" s="30"/>
      <c r="S476" s="3"/>
      <c r="T476" s="3"/>
      <c r="U476" s="3"/>
      <c r="V476" s="3"/>
      <c r="W476" s="3"/>
      <c r="X476" s="3"/>
      <c r="Y476" s="3"/>
      <c r="Z476" s="3"/>
    </row>
    <row r="477" ht="16.5" customHeight="1">
      <c r="A477" s="25"/>
      <c r="B477" s="1"/>
      <c r="C477" s="27"/>
      <c r="D477" s="3"/>
      <c r="E477" s="3"/>
      <c r="F477" s="3"/>
      <c r="G477" s="9"/>
      <c r="H477" s="42"/>
      <c r="I477" s="3"/>
      <c r="J477" s="30"/>
      <c r="K477" s="30"/>
      <c r="L477" s="30"/>
      <c r="M477" s="22"/>
      <c r="N477" s="23"/>
      <c r="O477" s="23"/>
      <c r="P477" s="30"/>
      <c r="Q477" s="30"/>
      <c r="R477" s="30"/>
      <c r="S477" s="3"/>
      <c r="T477" s="3"/>
      <c r="U477" s="3"/>
      <c r="V477" s="3"/>
      <c r="W477" s="3"/>
      <c r="X477" s="3"/>
      <c r="Y477" s="3"/>
      <c r="Z477" s="3"/>
    </row>
    <row r="478" ht="16.5" customHeight="1">
      <c r="A478" s="25"/>
      <c r="B478" s="1"/>
      <c r="C478" s="27"/>
      <c r="D478" s="3"/>
      <c r="E478" s="3"/>
      <c r="F478" s="3"/>
      <c r="G478" s="9"/>
      <c r="H478" s="42"/>
      <c r="I478" s="3"/>
      <c r="J478" s="30"/>
      <c r="K478" s="30"/>
      <c r="L478" s="30"/>
      <c r="M478" s="22"/>
      <c r="N478" s="23"/>
      <c r="O478" s="23"/>
      <c r="P478" s="30"/>
      <c r="Q478" s="30"/>
      <c r="R478" s="30"/>
      <c r="S478" s="3"/>
      <c r="T478" s="3"/>
      <c r="U478" s="3"/>
      <c r="V478" s="3"/>
      <c r="W478" s="3"/>
      <c r="X478" s="3"/>
      <c r="Y478" s="3"/>
      <c r="Z478" s="3"/>
    </row>
    <row r="479" ht="16.5" customHeight="1">
      <c r="A479" s="25"/>
      <c r="B479" s="1"/>
      <c r="C479" s="27"/>
      <c r="D479" s="3"/>
      <c r="E479" s="3"/>
      <c r="F479" s="3"/>
      <c r="G479" s="9"/>
      <c r="H479" s="42"/>
      <c r="I479" s="3"/>
      <c r="J479" s="30"/>
      <c r="K479" s="30"/>
      <c r="L479" s="30"/>
      <c r="M479" s="22"/>
      <c r="N479" s="23"/>
      <c r="O479" s="23"/>
      <c r="P479" s="30"/>
      <c r="Q479" s="30"/>
      <c r="R479" s="30"/>
      <c r="S479" s="3"/>
      <c r="T479" s="3"/>
      <c r="U479" s="3"/>
      <c r="V479" s="3"/>
      <c r="W479" s="3"/>
      <c r="X479" s="3"/>
      <c r="Y479" s="3"/>
      <c r="Z479" s="3"/>
    </row>
    <row r="480" ht="16.5" customHeight="1">
      <c r="A480" s="25"/>
      <c r="B480" s="1"/>
      <c r="C480" s="27"/>
      <c r="D480" s="3"/>
      <c r="E480" s="3"/>
      <c r="F480" s="3"/>
      <c r="G480" s="9"/>
      <c r="H480" s="42"/>
      <c r="I480" s="3"/>
      <c r="J480" s="30"/>
      <c r="K480" s="30"/>
      <c r="L480" s="30"/>
      <c r="M480" s="22"/>
      <c r="N480" s="23"/>
      <c r="O480" s="23"/>
      <c r="P480" s="30"/>
      <c r="Q480" s="30"/>
      <c r="R480" s="30"/>
      <c r="S480" s="3"/>
      <c r="T480" s="3"/>
      <c r="U480" s="3"/>
      <c r="V480" s="3"/>
      <c r="W480" s="3"/>
      <c r="X480" s="3"/>
      <c r="Y480" s="3"/>
      <c r="Z480" s="3"/>
    </row>
    <row r="481" ht="16.5" customHeight="1">
      <c r="A481" s="25"/>
      <c r="B481" s="1"/>
      <c r="C481" s="27"/>
      <c r="D481" s="3"/>
      <c r="E481" s="3"/>
      <c r="F481" s="3"/>
      <c r="G481" s="9"/>
      <c r="H481" s="42"/>
      <c r="I481" s="3"/>
      <c r="J481" s="30"/>
      <c r="K481" s="30"/>
      <c r="L481" s="30"/>
      <c r="M481" s="22"/>
      <c r="N481" s="23"/>
      <c r="O481" s="23"/>
      <c r="P481" s="30"/>
      <c r="Q481" s="30"/>
      <c r="R481" s="30"/>
      <c r="S481" s="3"/>
      <c r="T481" s="3"/>
      <c r="U481" s="3"/>
      <c r="V481" s="3"/>
      <c r="W481" s="3"/>
      <c r="X481" s="3"/>
      <c r="Y481" s="3"/>
      <c r="Z481" s="3"/>
    </row>
    <row r="482" ht="16.5" customHeight="1">
      <c r="A482" s="25"/>
      <c r="B482" s="1"/>
      <c r="C482" s="27"/>
      <c r="D482" s="3"/>
      <c r="E482" s="3"/>
      <c r="F482" s="3"/>
      <c r="G482" s="9"/>
      <c r="H482" s="42"/>
      <c r="I482" s="3"/>
      <c r="J482" s="30"/>
      <c r="K482" s="30"/>
      <c r="L482" s="30"/>
      <c r="M482" s="22"/>
      <c r="N482" s="23"/>
      <c r="O482" s="23"/>
      <c r="P482" s="30"/>
      <c r="Q482" s="30"/>
      <c r="R482" s="30"/>
      <c r="S482" s="3"/>
      <c r="T482" s="3"/>
      <c r="U482" s="3"/>
      <c r="V482" s="3"/>
      <c r="W482" s="3"/>
      <c r="X482" s="3"/>
      <c r="Y482" s="3"/>
      <c r="Z482" s="3"/>
    </row>
    <row r="483" ht="16.5" customHeight="1">
      <c r="A483" s="25"/>
      <c r="B483" s="1"/>
      <c r="C483" s="27"/>
      <c r="D483" s="3"/>
      <c r="E483" s="3"/>
      <c r="F483" s="3"/>
      <c r="G483" s="9"/>
      <c r="H483" s="42"/>
      <c r="I483" s="3"/>
      <c r="J483" s="30"/>
      <c r="K483" s="30"/>
      <c r="L483" s="30"/>
      <c r="M483" s="22"/>
      <c r="N483" s="23"/>
      <c r="O483" s="23"/>
      <c r="P483" s="30"/>
      <c r="Q483" s="30"/>
      <c r="R483" s="30"/>
      <c r="S483" s="3"/>
      <c r="T483" s="3"/>
      <c r="U483" s="3"/>
      <c r="V483" s="3"/>
      <c r="W483" s="3"/>
      <c r="X483" s="3"/>
      <c r="Y483" s="3"/>
      <c r="Z483" s="3"/>
    </row>
    <row r="484" ht="16.5" customHeight="1">
      <c r="A484" s="25"/>
      <c r="B484" s="1"/>
      <c r="C484" s="27"/>
      <c r="D484" s="3"/>
      <c r="E484" s="3"/>
      <c r="F484" s="3"/>
      <c r="G484" s="9"/>
      <c r="H484" s="42"/>
      <c r="I484" s="3"/>
      <c r="J484" s="30"/>
      <c r="K484" s="30"/>
      <c r="L484" s="30"/>
      <c r="M484" s="22"/>
      <c r="N484" s="23"/>
      <c r="O484" s="23"/>
      <c r="P484" s="30"/>
      <c r="Q484" s="30"/>
      <c r="R484" s="30"/>
      <c r="S484" s="3"/>
      <c r="T484" s="3"/>
      <c r="U484" s="3"/>
      <c r="V484" s="3"/>
      <c r="W484" s="3"/>
      <c r="X484" s="3"/>
      <c r="Y484" s="3"/>
      <c r="Z484" s="3"/>
    </row>
    <row r="485" ht="16.5" customHeight="1">
      <c r="A485" s="25"/>
      <c r="B485" s="1"/>
      <c r="C485" s="27"/>
      <c r="D485" s="3"/>
      <c r="E485" s="3"/>
      <c r="F485" s="3"/>
      <c r="G485" s="9"/>
      <c r="H485" s="42"/>
      <c r="I485" s="3"/>
      <c r="J485" s="30"/>
      <c r="K485" s="30"/>
      <c r="L485" s="30"/>
      <c r="M485" s="22"/>
      <c r="N485" s="23"/>
      <c r="O485" s="23"/>
      <c r="P485" s="30"/>
      <c r="Q485" s="30"/>
      <c r="R485" s="30"/>
      <c r="S485" s="3"/>
      <c r="T485" s="3"/>
      <c r="U485" s="3"/>
      <c r="V485" s="3"/>
      <c r="W485" s="3"/>
      <c r="X485" s="3"/>
      <c r="Y485" s="3"/>
      <c r="Z485" s="3"/>
    </row>
    <row r="486" ht="16.5" customHeight="1">
      <c r="A486" s="25"/>
      <c r="B486" s="1"/>
      <c r="C486" s="27"/>
      <c r="D486" s="3"/>
      <c r="E486" s="3"/>
      <c r="F486" s="3"/>
      <c r="G486" s="9"/>
      <c r="H486" s="42"/>
      <c r="I486" s="3"/>
      <c r="J486" s="30"/>
      <c r="K486" s="30"/>
      <c r="L486" s="30"/>
      <c r="M486" s="22"/>
      <c r="N486" s="23"/>
      <c r="O486" s="23"/>
      <c r="P486" s="30"/>
      <c r="Q486" s="30"/>
      <c r="R486" s="30"/>
      <c r="S486" s="3"/>
      <c r="T486" s="3"/>
      <c r="U486" s="3"/>
      <c r="V486" s="3"/>
      <c r="W486" s="3"/>
      <c r="X486" s="3"/>
      <c r="Y486" s="3"/>
      <c r="Z486" s="3"/>
    </row>
    <row r="487" ht="16.5" customHeight="1">
      <c r="A487" s="25"/>
      <c r="B487" s="1"/>
      <c r="C487" s="27"/>
      <c r="D487" s="3"/>
      <c r="E487" s="3"/>
      <c r="F487" s="3"/>
      <c r="G487" s="9"/>
      <c r="H487" s="42"/>
      <c r="I487" s="3"/>
      <c r="J487" s="30"/>
      <c r="K487" s="30"/>
      <c r="L487" s="30"/>
      <c r="M487" s="22"/>
      <c r="N487" s="23"/>
      <c r="O487" s="23"/>
      <c r="P487" s="30"/>
      <c r="Q487" s="30"/>
      <c r="R487" s="30"/>
      <c r="S487" s="3"/>
      <c r="T487" s="3"/>
      <c r="U487" s="3"/>
      <c r="V487" s="3"/>
      <c r="W487" s="3"/>
      <c r="X487" s="3"/>
      <c r="Y487" s="3"/>
      <c r="Z487" s="3"/>
    </row>
    <row r="488" ht="16.5" customHeight="1">
      <c r="A488" s="25"/>
      <c r="B488" s="1"/>
      <c r="C488" s="27"/>
      <c r="D488" s="3"/>
      <c r="E488" s="3"/>
      <c r="F488" s="3"/>
      <c r="G488" s="9"/>
      <c r="H488" s="42"/>
      <c r="I488" s="3"/>
      <c r="J488" s="30"/>
      <c r="K488" s="30"/>
      <c r="L488" s="30"/>
      <c r="M488" s="22"/>
      <c r="N488" s="23"/>
      <c r="O488" s="23"/>
      <c r="P488" s="30"/>
      <c r="Q488" s="30"/>
      <c r="R488" s="30"/>
      <c r="S488" s="3"/>
      <c r="T488" s="3"/>
      <c r="U488" s="3"/>
      <c r="V488" s="3"/>
      <c r="W488" s="3"/>
      <c r="X488" s="3"/>
      <c r="Y488" s="3"/>
      <c r="Z488" s="3"/>
    </row>
    <row r="489" ht="16.5" customHeight="1">
      <c r="A489" s="25"/>
      <c r="B489" s="1"/>
      <c r="C489" s="27"/>
      <c r="D489" s="3"/>
      <c r="E489" s="3"/>
      <c r="F489" s="3"/>
      <c r="G489" s="9"/>
      <c r="H489" s="42"/>
      <c r="I489" s="3"/>
      <c r="J489" s="30"/>
      <c r="K489" s="30"/>
      <c r="L489" s="30"/>
      <c r="M489" s="22"/>
      <c r="N489" s="23"/>
      <c r="O489" s="23"/>
      <c r="P489" s="30"/>
      <c r="Q489" s="30"/>
      <c r="R489" s="30"/>
      <c r="S489" s="3"/>
      <c r="T489" s="3"/>
      <c r="U489" s="3"/>
      <c r="V489" s="3"/>
      <c r="W489" s="3"/>
      <c r="X489" s="3"/>
      <c r="Y489" s="3"/>
      <c r="Z489" s="3"/>
    </row>
    <row r="490" ht="16.5" customHeight="1">
      <c r="A490" s="25"/>
      <c r="B490" s="1"/>
      <c r="C490" s="27"/>
      <c r="D490" s="3"/>
      <c r="E490" s="3"/>
      <c r="F490" s="3"/>
      <c r="G490" s="9"/>
      <c r="H490" s="42"/>
      <c r="I490" s="3"/>
      <c r="J490" s="30"/>
      <c r="K490" s="30"/>
      <c r="L490" s="30"/>
      <c r="M490" s="22"/>
      <c r="N490" s="23"/>
      <c r="O490" s="23"/>
      <c r="P490" s="30"/>
      <c r="Q490" s="30"/>
      <c r="R490" s="30"/>
      <c r="S490" s="3"/>
      <c r="T490" s="3"/>
      <c r="U490" s="3"/>
      <c r="V490" s="3"/>
      <c r="W490" s="3"/>
      <c r="X490" s="3"/>
      <c r="Y490" s="3"/>
      <c r="Z490" s="3"/>
    </row>
    <row r="491" ht="16.5" customHeight="1">
      <c r="A491" s="25"/>
      <c r="B491" s="1"/>
      <c r="C491" s="27"/>
      <c r="D491" s="3"/>
      <c r="E491" s="3"/>
      <c r="F491" s="3"/>
      <c r="G491" s="9"/>
      <c r="H491" s="42"/>
      <c r="I491" s="3"/>
      <c r="J491" s="30"/>
      <c r="K491" s="30"/>
      <c r="L491" s="30"/>
      <c r="M491" s="22"/>
      <c r="N491" s="23"/>
      <c r="O491" s="23"/>
      <c r="P491" s="30"/>
      <c r="Q491" s="30"/>
      <c r="R491" s="30"/>
      <c r="S491" s="3"/>
      <c r="T491" s="3"/>
      <c r="U491" s="3"/>
      <c r="V491" s="3"/>
      <c r="W491" s="3"/>
      <c r="X491" s="3"/>
      <c r="Y491" s="3"/>
      <c r="Z491" s="3"/>
    </row>
    <row r="492" ht="16.5" customHeight="1">
      <c r="A492" s="25"/>
      <c r="B492" s="1"/>
      <c r="C492" s="27"/>
      <c r="D492" s="3"/>
      <c r="E492" s="3"/>
      <c r="F492" s="3"/>
      <c r="G492" s="9"/>
      <c r="H492" s="42"/>
      <c r="I492" s="3"/>
      <c r="J492" s="30"/>
      <c r="K492" s="30"/>
      <c r="L492" s="30"/>
      <c r="M492" s="22"/>
      <c r="N492" s="23"/>
      <c r="O492" s="23"/>
      <c r="P492" s="30"/>
      <c r="Q492" s="30"/>
      <c r="R492" s="30"/>
      <c r="S492" s="3"/>
      <c r="T492" s="3"/>
      <c r="U492" s="3"/>
      <c r="V492" s="3"/>
      <c r="W492" s="3"/>
      <c r="X492" s="3"/>
      <c r="Y492" s="3"/>
      <c r="Z492" s="3"/>
    </row>
    <row r="493" ht="16.5" customHeight="1">
      <c r="A493" s="25"/>
      <c r="B493" s="1"/>
      <c r="C493" s="27"/>
      <c r="D493" s="3"/>
      <c r="E493" s="3"/>
      <c r="F493" s="3"/>
      <c r="G493" s="9"/>
      <c r="H493" s="42"/>
      <c r="I493" s="3"/>
      <c r="J493" s="30"/>
      <c r="K493" s="30"/>
      <c r="L493" s="30"/>
      <c r="M493" s="22"/>
      <c r="N493" s="23"/>
      <c r="O493" s="23"/>
      <c r="P493" s="30"/>
      <c r="Q493" s="30"/>
      <c r="R493" s="30"/>
      <c r="S493" s="3"/>
      <c r="T493" s="3"/>
      <c r="U493" s="3"/>
      <c r="V493" s="3"/>
      <c r="W493" s="3"/>
      <c r="X493" s="3"/>
      <c r="Y493" s="3"/>
      <c r="Z493" s="3"/>
    </row>
    <row r="494" ht="16.5" customHeight="1">
      <c r="A494" s="25"/>
      <c r="B494" s="1"/>
      <c r="C494" s="27"/>
      <c r="D494" s="3"/>
      <c r="E494" s="3"/>
      <c r="F494" s="3"/>
      <c r="G494" s="9"/>
      <c r="H494" s="42"/>
      <c r="I494" s="3"/>
      <c r="J494" s="30"/>
      <c r="K494" s="30"/>
      <c r="L494" s="30"/>
      <c r="M494" s="22"/>
      <c r="N494" s="23"/>
      <c r="O494" s="23"/>
      <c r="P494" s="30"/>
      <c r="Q494" s="30"/>
      <c r="R494" s="30"/>
      <c r="S494" s="3"/>
      <c r="T494" s="3"/>
      <c r="U494" s="3"/>
      <c r="V494" s="3"/>
      <c r="W494" s="3"/>
      <c r="X494" s="3"/>
      <c r="Y494" s="3"/>
      <c r="Z494" s="3"/>
    </row>
    <row r="495" ht="16.5" customHeight="1">
      <c r="A495" s="25"/>
      <c r="B495" s="1"/>
      <c r="C495" s="27"/>
      <c r="D495" s="3"/>
      <c r="E495" s="3"/>
      <c r="F495" s="3"/>
      <c r="G495" s="9"/>
      <c r="H495" s="42"/>
      <c r="I495" s="3"/>
      <c r="J495" s="30"/>
      <c r="K495" s="30"/>
      <c r="L495" s="30"/>
      <c r="M495" s="22"/>
      <c r="N495" s="23"/>
      <c r="O495" s="23"/>
      <c r="P495" s="30"/>
      <c r="Q495" s="30"/>
      <c r="R495" s="30"/>
      <c r="S495" s="3"/>
      <c r="T495" s="3"/>
      <c r="U495" s="3"/>
      <c r="V495" s="3"/>
      <c r="W495" s="3"/>
      <c r="X495" s="3"/>
      <c r="Y495" s="3"/>
      <c r="Z495" s="3"/>
    </row>
    <row r="496" ht="16.5" customHeight="1">
      <c r="A496" s="25"/>
      <c r="B496" s="1"/>
      <c r="C496" s="27"/>
      <c r="D496" s="3"/>
      <c r="E496" s="3"/>
      <c r="F496" s="3"/>
      <c r="G496" s="9"/>
      <c r="H496" s="42"/>
      <c r="I496" s="3"/>
      <c r="J496" s="30"/>
      <c r="K496" s="30"/>
      <c r="L496" s="30"/>
      <c r="M496" s="22"/>
      <c r="N496" s="23"/>
      <c r="O496" s="23"/>
      <c r="P496" s="30"/>
      <c r="Q496" s="30"/>
      <c r="R496" s="30"/>
      <c r="S496" s="3"/>
      <c r="T496" s="3"/>
      <c r="U496" s="3"/>
      <c r="V496" s="3"/>
      <c r="W496" s="3"/>
      <c r="X496" s="3"/>
      <c r="Y496" s="3"/>
      <c r="Z496" s="3"/>
    </row>
    <row r="497" ht="16.5" customHeight="1">
      <c r="A497" s="25"/>
      <c r="B497" s="1"/>
      <c r="C497" s="27"/>
      <c r="D497" s="3"/>
      <c r="E497" s="3"/>
      <c r="F497" s="3"/>
      <c r="G497" s="9"/>
      <c r="H497" s="42"/>
      <c r="I497" s="3"/>
      <c r="J497" s="30"/>
      <c r="K497" s="30"/>
      <c r="L497" s="30"/>
      <c r="M497" s="22"/>
      <c r="N497" s="23"/>
      <c r="O497" s="23"/>
      <c r="P497" s="30"/>
      <c r="Q497" s="30"/>
      <c r="R497" s="30"/>
      <c r="S497" s="3"/>
      <c r="T497" s="3"/>
      <c r="U497" s="3"/>
      <c r="V497" s="3"/>
      <c r="W497" s="3"/>
      <c r="X497" s="3"/>
      <c r="Y497" s="3"/>
      <c r="Z497" s="3"/>
    </row>
    <row r="498" ht="16.5" customHeight="1">
      <c r="A498" s="25"/>
      <c r="B498" s="1"/>
      <c r="C498" s="27"/>
      <c r="D498" s="3"/>
      <c r="E498" s="3"/>
      <c r="F498" s="3"/>
      <c r="G498" s="9"/>
      <c r="H498" s="42"/>
      <c r="I498" s="3"/>
      <c r="J498" s="30"/>
      <c r="K498" s="30"/>
      <c r="L498" s="30"/>
      <c r="M498" s="22"/>
      <c r="N498" s="23"/>
      <c r="O498" s="23"/>
      <c r="P498" s="30"/>
      <c r="Q498" s="30"/>
      <c r="R498" s="30"/>
      <c r="S498" s="3"/>
      <c r="T498" s="3"/>
      <c r="U498" s="3"/>
      <c r="V498" s="3"/>
      <c r="W498" s="3"/>
      <c r="X498" s="3"/>
      <c r="Y498" s="3"/>
      <c r="Z498" s="3"/>
    </row>
    <row r="499" ht="16.5" customHeight="1">
      <c r="A499" s="25"/>
      <c r="B499" s="1"/>
      <c r="C499" s="27"/>
      <c r="D499" s="3"/>
      <c r="E499" s="3"/>
      <c r="F499" s="3"/>
      <c r="G499" s="9"/>
      <c r="H499" s="42"/>
      <c r="I499" s="3"/>
      <c r="J499" s="30"/>
      <c r="K499" s="30"/>
      <c r="L499" s="30"/>
      <c r="M499" s="22"/>
      <c r="N499" s="23"/>
      <c r="O499" s="23"/>
      <c r="P499" s="30"/>
      <c r="Q499" s="30"/>
      <c r="R499" s="30"/>
      <c r="S499" s="3"/>
      <c r="T499" s="3"/>
      <c r="U499" s="3"/>
      <c r="V499" s="3"/>
      <c r="W499" s="3"/>
      <c r="X499" s="3"/>
      <c r="Y499" s="3"/>
      <c r="Z499" s="3"/>
    </row>
    <row r="500" ht="16.5" customHeight="1">
      <c r="A500" s="25"/>
      <c r="B500" s="1"/>
      <c r="C500" s="27"/>
      <c r="D500" s="3"/>
      <c r="E500" s="3"/>
      <c r="F500" s="3"/>
      <c r="G500" s="9"/>
      <c r="H500" s="42"/>
      <c r="I500" s="3"/>
      <c r="J500" s="30"/>
      <c r="K500" s="30"/>
      <c r="L500" s="30"/>
      <c r="M500" s="22"/>
      <c r="N500" s="23"/>
      <c r="O500" s="23"/>
      <c r="P500" s="30"/>
      <c r="Q500" s="30"/>
      <c r="R500" s="30"/>
      <c r="S500" s="3"/>
      <c r="T500" s="3"/>
      <c r="U500" s="3"/>
      <c r="V500" s="3"/>
      <c r="W500" s="3"/>
      <c r="X500" s="3"/>
      <c r="Y500" s="3"/>
      <c r="Z500" s="3"/>
    </row>
    <row r="501" ht="16.5" customHeight="1">
      <c r="A501" s="25"/>
      <c r="B501" s="1"/>
      <c r="C501" s="27"/>
      <c r="D501" s="3"/>
      <c r="E501" s="3"/>
      <c r="F501" s="3"/>
      <c r="G501" s="9"/>
      <c r="H501" s="42"/>
      <c r="I501" s="3"/>
      <c r="J501" s="30"/>
      <c r="K501" s="30"/>
      <c r="L501" s="30"/>
      <c r="M501" s="22"/>
      <c r="N501" s="23"/>
      <c r="O501" s="23"/>
      <c r="P501" s="30"/>
      <c r="Q501" s="30"/>
      <c r="R501" s="30"/>
      <c r="S501" s="3"/>
      <c r="T501" s="3"/>
      <c r="U501" s="3"/>
      <c r="V501" s="3"/>
      <c r="W501" s="3"/>
      <c r="X501" s="3"/>
      <c r="Y501" s="3"/>
      <c r="Z501" s="3"/>
    </row>
    <row r="502" ht="16.5" customHeight="1">
      <c r="A502" s="25"/>
      <c r="B502" s="1"/>
      <c r="C502" s="27"/>
      <c r="D502" s="3"/>
      <c r="E502" s="3"/>
      <c r="F502" s="3"/>
      <c r="G502" s="9"/>
      <c r="H502" s="42"/>
      <c r="I502" s="3"/>
      <c r="J502" s="30"/>
      <c r="K502" s="30"/>
      <c r="L502" s="30"/>
      <c r="M502" s="22"/>
      <c r="N502" s="23"/>
      <c r="O502" s="23"/>
      <c r="P502" s="30"/>
      <c r="Q502" s="30"/>
      <c r="R502" s="30"/>
      <c r="S502" s="3"/>
      <c r="T502" s="3"/>
      <c r="U502" s="3"/>
      <c r="V502" s="3"/>
      <c r="W502" s="3"/>
      <c r="X502" s="3"/>
      <c r="Y502" s="3"/>
      <c r="Z502" s="3"/>
    </row>
    <row r="503" ht="16.5" customHeight="1">
      <c r="A503" s="25"/>
      <c r="B503" s="1"/>
      <c r="C503" s="27"/>
      <c r="D503" s="3"/>
      <c r="E503" s="3"/>
      <c r="F503" s="3"/>
      <c r="G503" s="9"/>
      <c r="H503" s="42"/>
      <c r="I503" s="3"/>
      <c r="J503" s="30"/>
      <c r="K503" s="30"/>
      <c r="L503" s="30"/>
      <c r="M503" s="22"/>
      <c r="N503" s="23"/>
      <c r="O503" s="23"/>
      <c r="P503" s="30"/>
      <c r="Q503" s="30"/>
      <c r="R503" s="30"/>
      <c r="S503" s="3"/>
      <c r="T503" s="3"/>
      <c r="U503" s="3"/>
      <c r="V503" s="3"/>
      <c r="W503" s="3"/>
      <c r="X503" s="3"/>
      <c r="Y503" s="3"/>
      <c r="Z503" s="3"/>
    </row>
    <row r="504" ht="16.5" customHeight="1">
      <c r="A504" s="25"/>
      <c r="B504" s="1"/>
      <c r="C504" s="27"/>
      <c r="D504" s="3"/>
      <c r="E504" s="3"/>
      <c r="F504" s="3"/>
      <c r="G504" s="9"/>
      <c r="H504" s="42"/>
      <c r="I504" s="3"/>
      <c r="J504" s="30"/>
      <c r="K504" s="30"/>
      <c r="L504" s="30"/>
      <c r="M504" s="22"/>
      <c r="N504" s="23"/>
      <c r="O504" s="23"/>
      <c r="P504" s="30"/>
      <c r="Q504" s="30"/>
      <c r="R504" s="30"/>
      <c r="S504" s="3"/>
      <c r="T504" s="3"/>
      <c r="U504" s="3"/>
      <c r="V504" s="3"/>
      <c r="W504" s="3"/>
      <c r="X504" s="3"/>
      <c r="Y504" s="3"/>
      <c r="Z504" s="3"/>
    </row>
    <row r="505" ht="16.5" customHeight="1">
      <c r="A505" s="25"/>
      <c r="B505" s="1"/>
      <c r="C505" s="27"/>
      <c r="D505" s="3"/>
      <c r="E505" s="3"/>
      <c r="F505" s="3"/>
      <c r="G505" s="9"/>
      <c r="H505" s="42"/>
      <c r="I505" s="3"/>
      <c r="J505" s="30"/>
      <c r="K505" s="30"/>
      <c r="L505" s="30"/>
      <c r="M505" s="22"/>
      <c r="N505" s="23"/>
      <c r="O505" s="23"/>
      <c r="P505" s="30"/>
      <c r="Q505" s="30"/>
      <c r="R505" s="30"/>
      <c r="S505" s="3"/>
      <c r="T505" s="3"/>
      <c r="U505" s="3"/>
      <c r="V505" s="3"/>
      <c r="W505" s="3"/>
      <c r="X505" s="3"/>
      <c r="Y505" s="3"/>
      <c r="Z505" s="3"/>
    </row>
    <row r="506" ht="16.5" customHeight="1">
      <c r="A506" s="25"/>
      <c r="B506" s="1"/>
      <c r="C506" s="27"/>
      <c r="D506" s="3"/>
      <c r="E506" s="3"/>
      <c r="F506" s="3"/>
      <c r="G506" s="9"/>
      <c r="H506" s="42"/>
      <c r="I506" s="3"/>
      <c r="J506" s="30"/>
      <c r="K506" s="30"/>
      <c r="L506" s="30"/>
      <c r="M506" s="22"/>
      <c r="N506" s="23"/>
      <c r="O506" s="23"/>
      <c r="P506" s="30"/>
      <c r="Q506" s="30"/>
      <c r="R506" s="30"/>
      <c r="S506" s="3"/>
      <c r="T506" s="3"/>
      <c r="U506" s="3"/>
      <c r="V506" s="3"/>
      <c r="W506" s="3"/>
      <c r="X506" s="3"/>
      <c r="Y506" s="3"/>
      <c r="Z506" s="3"/>
    </row>
    <row r="507" ht="16.5" customHeight="1">
      <c r="A507" s="25"/>
      <c r="B507" s="1"/>
      <c r="C507" s="27"/>
      <c r="D507" s="3"/>
      <c r="E507" s="3"/>
      <c r="F507" s="3"/>
      <c r="G507" s="9"/>
      <c r="H507" s="42"/>
      <c r="I507" s="3"/>
      <c r="J507" s="30"/>
      <c r="K507" s="30"/>
      <c r="L507" s="30"/>
      <c r="M507" s="22"/>
      <c r="N507" s="23"/>
      <c r="O507" s="23"/>
      <c r="P507" s="30"/>
      <c r="Q507" s="30"/>
      <c r="R507" s="30"/>
      <c r="S507" s="3"/>
      <c r="T507" s="3"/>
      <c r="U507" s="3"/>
      <c r="V507" s="3"/>
      <c r="W507" s="3"/>
      <c r="X507" s="3"/>
      <c r="Y507" s="3"/>
      <c r="Z507" s="3"/>
    </row>
    <row r="508" ht="16.5" customHeight="1">
      <c r="A508" s="25"/>
      <c r="B508" s="1"/>
      <c r="C508" s="27"/>
      <c r="D508" s="3"/>
      <c r="E508" s="3"/>
      <c r="F508" s="3"/>
      <c r="G508" s="9"/>
      <c r="H508" s="42"/>
      <c r="I508" s="3"/>
      <c r="J508" s="30"/>
      <c r="K508" s="30"/>
      <c r="L508" s="30"/>
      <c r="M508" s="22"/>
      <c r="N508" s="23"/>
      <c r="O508" s="23"/>
      <c r="P508" s="30"/>
      <c r="Q508" s="30"/>
      <c r="R508" s="30"/>
      <c r="S508" s="3"/>
      <c r="T508" s="3"/>
      <c r="U508" s="3"/>
      <c r="V508" s="3"/>
      <c r="W508" s="3"/>
      <c r="X508" s="3"/>
      <c r="Y508" s="3"/>
      <c r="Z508" s="3"/>
    </row>
    <row r="509" ht="16.5" customHeight="1">
      <c r="A509" s="25"/>
      <c r="B509" s="1"/>
      <c r="C509" s="27"/>
      <c r="D509" s="3"/>
      <c r="E509" s="3"/>
      <c r="F509" s="3"/>
      <c r="G509" s="9"/>
      <c r="H509" s="42"/>
      <c r="I509" s="3"/>
      <c r="J509" s="30"/>
      <c r="K509" s="30"/>
      <c r="L509" s="30"/>
      <c r="M509" s="22"/>
      <c r="N509" s="23"/>
      <c r="O509" s="23"/>
      <c r="P509" s="30"/>
      <c r="Q509" s="30"/>
      <c r="R509" s="30"/>
      <c r="S509" s="3"/>
      <c r="T509" s="3"/>
      <c r="U509" s="3"/>
      <c r="V509" s="3"/>
      <c r="W509" s="3"/>
      <c r="X509" s="3"/>
      <c r="Y509" s="3"/>
      <c r="Z509" s="3"/>
    </row>
    <row r="510" ht="16.5" customHeight="1">
      <c r="A510" s="25"/>
      <c r="B510" s="1"/>
      <c r="C510" s="27"/>
      <c r="D510" s="3"/>
      <c r="E510" s="3"/>
      <c r="F510" s="3"/>
      <c r="G510" s="9"/>
      <c r="H510" s="42"/>
      <c r="I510" s="3"/>
      <c r="J510" s="30"/>
      <c r="K510" s="30"/>
      <c r="L510" s="30"/>
      <c r="M510" s="22"/>
      <c r="N510" s="23"/>
      <c r="O510" s="23"/>
      <c r="P510" s="30"/>
      <c r="Q510" s="30"/>
      <c r="R510" s="30"/>
      <c r="S510" s="3"/>
      <c r="T510" s="3"/>
      <c r="U510" s="3"/>
      <c r="V510" s="3"/>
      <c r="W510" s="3"/>
      <c r="X510" s="3"/>
      <c r="Y510" s="3"/>
      <c r="Z510" s="3"/>
    </row>
    <row r="511" ht="16.5" customHeight="1">
      <c r="A511" s="25"/>
      <c r="B511" s="1"/>
      <c r="C511" s="27"/>
      <c r="D511" s="3"/>
      <c r="E511" s="3"/>
      <c r="F511" s="3"/>
      <c r="G511" s="9"/>
      <c r="H511" s="42"/>
      <c r="I511" s="3"/>
      <c r="J511" s="30"/>
      <c r="K511" s="30"/>
      <c r="L511" s="30"/>
      <c r="M511" s="22"/>
      <c r="N511" s="23"/>
      <c r="O511" s="23"/>
      <c r="P511" s="30"/>
      <c r="Q511" s="30"/>
      <c r="R511" s="30"/>
      <c r="S511" s="3"/>
      <c r="T511" s="3"/>
      <c r="U511" s="3"/>
      <c r="V511" s="3"/>
      <c r="W511" s="3"/>
      <c r="X511" s="3"/>
      <c r="Y511" s="3"/>
      <c r="Z511" s="3"/>
    </row>
    <row r="512" ht="16.5" customHeight="1">
      <c r="A512" s="25"/>
      <c r="B512" s="1"/>
      <c r="C512" s="27"/>
      <c r="D512" s="3"/>
      <c r="E512" s="3"/>
      <c r="F512" s="3"/>
      <c r="G512" s="9"/>
      <c r="H512" s="42"/>
      <c r="I512" s="3"/>
      <c r="J512" s="30"/>
      <c r="K512" s="30"/>
      <c r="L512" s="30"/>
      <c r="M512" s="22"/>
      <c r="N512" s="23"/>
      <c r="O512" s="23"/>
      <c r="P512" s="30"/>
      <c r="Q512" s="30"/>
      <c r="R512" s="30"/>
      <c r="S512" s="3"/>
      <c r="T512" s="3"/>
      <c r="U512" s="3"/>
      <c r="V512" s="3"/>
      <c r="W512" s="3"/>
      <c r="X512" s="3"/>
      <c r="Y512" s="3"/>
      <c r="Z512" s="3"/>
    </row>
    <row r="513" ht="16.5" customHeight="1">
      <c r="A513" s="25"/>
      <c r="B513" s="1"/>
      <c r="C513" s="27"/>
      <c r="D513" s="3"/>
      <c r="E513" s="3"/>
      <c r="F513" s="3"/>
      <c r="G513" s="9"/>
      <c r="H513" s="42"/>
      <c r="I513" s="3"/>
      <c r="J513" s="30"/>
      <c r="K513" s="30"/>
      <c r="L513" s="30"/>
      <c r="M513" s="22"/>
      <c r="N513" s="23"/>
      <c r="O513" s="23"/>
      <c r="P513" s="30"/>
      <c r="Q513" s="30"/>
      <c r="R513" s="30"/>
      <c r="S513" s="3"/>
      <c r="T513" s="3"/>
      <c r="U513" s="3"/>
      <c r="V513" s="3"/>
      <c r="W513" s="3"/>
      <c r="X513" s="3"/>
      <c r="Y513" s="3"/>
      <c r="Z513" s="3"/>
    </row>
    <row r="514" ht="16.5" customHeight="1">
      <c r="A514" s="25"/>
      <c r="B514" s="1"/>
      <c r="C514" s="27"/>
      <c r="D514" s="3"/>
      <c r="E514" s="3"/>
      <c r="F514" s="3"/>
      <c r="G514" s="9"/>
      <c r="H514" s="42"/>
      <c r="I514" s="3"/>
      <c r="J514" s="30"/>
      <c r="K514" s="30"/>
      <c r="L514" s="30"/>
      <c r="M514" s="22"/>
      <c r="N514" s="23"/>
      <c r="O514" s="23"/>
      <c r="P514" s="30"/>
      <c r="Q514" s="30"/>
      <c r="R514" s="30"/>
      <c r="S514" s="3"/>
      <c r="T514" s="3"/>
      <c r="U514" s="3"/>
      <c r="V514" s="3"/>
      <c r="W514" s="3"/>
      <c r="X514" s="3"/>
      <c r="Y514" s="3"/>
      <c r="Z514" s="3"/>
    </row>
    <row r="515" ht="16.5" customHeight="1">
      <c r="A515" s="25"/>
      <c r="B515" s="1"/>
      <c r="C515" s="27"/>
      <c r="D515" s="3"/>
      <c r="E515" s="3"/>
      <c r="F515" s="3"/>
      <c r="G515" s="9"/>
      <c r="H515" s="42"/>
      <c r="I515" s="3"/>
      <c r="J515" s="30"/>
      <c r="K515" s="30"/>
      <c r="L515" s="30"/>
      <c r="M515" s="22"/>
      <c r="N515" s="23"/>
      <c r="O515" s="23"/>
      <c r="P515" s="30"/>
      <c r="Q515" s="30"/>
      <c r="R515" s="30"/>
      <c r="S515" s="3"/>
      <c r="T515" s="3"/>
      <c r="U515" s="3"/>
      <c r="V515" s="3"/>
      <c r="W515" s="3"/>
      <c r="X515" s="3"/>
      <c r="Y515" s="3"/>
      <c r="Z515" s="3"/>
    </row>
    <row r="516" ht="16.5" customHeight="1">
      <c r="A516" s="25"/>
      <c r="B516" s="1"/>
      <c r="C516" s="27"/>
      <c r="D516" s="3"/>
      <c r="E516" s="3"/>
      <c r="F516" s="3"/>
      <c r="G516" s="9"/>
      <c r="H516" s="42"/>
      <c r="I516" s="3"/>
      <c r="J516" s="30"/>
      <c r="K516" s="30"/>
      <c r="L516" s="30"/>
      <c r="M516" s="22"/>
      <c r="N516" s="23"/>
      <c r="O516" s="23"/>
      <c r="P516" s="30"/>
      <c r="Q516" s="30"/>
      <c r="R516" s="30"/>
      <c r="S516" s="3"/>
      <c r="T516" s="3"/>
      <c r="U516" s="3"/>
      <c r="V516" s="3"/>
      <c r="W516" s="3"/>
      <c r="X516" s="3"/>
      <c r="Y516" s="3"/>
      <c r="Z516" s="3"/>
    </row>
    <row r="517" ht="16.5" customHeight="1">
      <c r="A517" s="25"/>
      <c r="B517" s="1"/>
      <c r="C517" s="27"/>
      <c r="D517" s="3"/>
      <c r="E517" s="3"/>
      <c r="F517" s="3"/>
      <c r="G517" s="9"/>
      <c r="H517" s="42"/>
      <c r="I517" s="3"/>
      <c r="J517" s="30"/>
      <c r="K517" s="30"/>
      <c r="L517" s="30"/>
      <c r="M517" s="22"/>
      <c r="N517" s="23"/>
      <c r="O517" s="23"/>
      <c r="P517" s="30"/>
      <c r="Q517" s="30"/>
      <c r="R517" s="30"/>
      <c r="S517" s="3"/>
      <c r="T517" s="3"/>
      <c r="U517" s="3"/>
      <c r="V517" s="3"/>
      <c r="W517" s="3"/>
      <c r="X517" s="3"/>
      <c r="Y517" s="3"/>
      <c r="Z517" s="3"/>
    </row>
    <row r="518" ht="16.5" customHeight="1">
      <c r="A518" s="25"/>
      <c r="B518" s="1"/>
      <c r="C518" s="27"/>
      <c r="D518" s="3"/>
      <c r="E518" s="3"/>
      <c r="F518" s="3"/>
      <c r="G518" s="9"/>
      <c r="H518" s="42"/>
      <c r="I518" s="3"/>
      <c r="J518" s="30"/>
      <c r="K518" s="30"/>
      <c r="L518" s="30"/>
      <c r="M518" s="22"/>
      <c r="N518" s="23"/>
      <c r="O518" s="23"/>
      <c r="P518" s="30"/>
      <c r="Q518" s="30"/>
      <c r="R518" s="30"/>
      <c r="S518" s="3"/>
      <c r="T518" s="3"/>
      <c r="U518" s="3"/>
      <c r="V518" s="3"/>
      <c r="W518" s="3"/>
      <c r="X518" s="3"/>
      <c r="Y518" s="3"/>
      <c r="Z518" s="3"/>
    </row>
    <row r="519" ht="16.5" customHeight="1">
      <c r="A519" s="25"/>
      <c r="B519" s="1"/>
      <c r="C519" s="27"/>
      <c r="D519" s="3"/>
      <c r="E519" s="3"/>
      <c r="F519" s="3"/>
      <c r="G519" s="9"/>
      <c r="H519" s="42"/>
      <c r="I519" s="3"/>
      <c r="J519" s="30"/>
      <c r="K519" s="30"/>
      <c r="L519" s="30"/>
      <c r="M519" s="22"/>
      <c r="N519" s="23"/>
      <c r="O519" s="23"/>
      <c r="P519" s="30"/>
      <c r="Q519" s="30"/>
      <c r="R519" s="30"/>
      <c r="S519" s="3"/>
      <c r="T519" s="3"/>
      <c r="U519" s="3"/>
      <c r="V519" s="3"/>
      <c r="W519" s="3"/>
      <c r="X519" s="3"/>
      <c r="Y519" s="3"/>
      <c r="Z519" s="3"/>
    </row>
    <row r="520" ht="16.5" customHeight="1">
      <c r="A520" s="25"/>
      <c r="B520" s="1"/>
      <c r="C520" s="27"/>
      <c r="D520" s="3"/>
      <c r="E520" s="3"/>
      <c r="F520" s="3"/>
      <c r="G520" s="9"/>
      <c r="H520" s="42"/>
      <c r="I520" s="3"/>
      <c r="J520" s="30"/>
      <c r="K520" s="30"/>
      <c r="L520" s="30"/>
      <c r="M520" s="22"/>
      <c r="N520" s="23"/>
      <c r="O520" s="23"/>
      <c r="P520" s="30"/>
      <c r="Q520" s="30"/>
      <c r="R520" s="30"/>
      <c r="S520" s="3"/>
      <c r="T520" s="3"/>
      <c r="U520" s="3"/>
      <c r="V520" s="3"/>
      <c r="W520" s="3"/>
      <c r="X520" s="3"/>
      <c r="Y520" s="3"/>
      <c r="Z520" s="3"/>
    </row>
    <row r="521" ht="16.5" customHeight="1">
      <c r="A521" s="25"/>
      <c r="B521" s="1"/>
      <c r="C521" s="27"/>
      <c r="D521" s="3"/>
      <c r="E521" s="3"/>
      <c r="F521" s="3"/>
      <c r="G521" s="9"/>
      <c r="H521" s="42"/>
      <c r="I521" s="3"/>
      <c r="J521" s="30"/>
      <c r="K521" s="30"/>
      <c r="L521" s="30"/>
      <c r="M521" s="22"/>
      <c r="N521" s="23"/>
      <c r="O521" s="23"/>
      <c r="P521" s="30"/>
      <c r="Q521" s="30"/>
      <c r="R521" s="30"/>
      <c r="S521" s="3"/>
      <c r="T521" s="3"/>
      <c r="U521" s="3"/>
      <c r="V521" s="3"/>
      <c r="W521" s="3"/>
      <c r="X521" s="3"/>
      <c r="Y521" s="3"/>
      <c r="Z521" s="3"/>
    </row>
    <row r="522" ht="16.5" customHeight="1">
      <c r="A522" s="25"/>
      <c r="B522" s="1"/>
      <c r="C522" s="27"/>
      <c r="D522" s="3"/>
      <c r="E522" s="3"/>
      <c r="F522" s="3"/>
      <c r="G522" s="9"/>
      <c r="H522" s="42"/>
      <c r="I522" s="3"/>
      <c r="J522" s="30"/>
      <c r="K522" s="30"/>
      <c r="L522" s="30"/>
      <c r="M522" s="22"/>
      <c r="N522" s="23"/>
      <c r="O522" s="23"/>
      <c r="P522" s="30"/>
      <c r="Q522" s="30"/>
      <c r="R522" s="30"/>
      <c r="S522" s="3"/>
      <c r="T522" s="3"/>
      <c r="U522" s="3"/>
      <c r="V522" s="3"/>
      <c r="W522" s="3"/>
      <c r="X522" s="3"/>
      <c r="Y522" s="3"/>
      <c r="Z522" s="3"/>
    </row>
    <row r="523" ht="16.5" customHeight="1">
      <c r="A523" s="25"/>
      <c r="B523" s="1"/>
      <c r="C523" s="27"/>
      <c r="D523" s="3"/>
      <c r="E523" s="3"/>
      <c r="F523" s="3"/>
      <c r="G523" s="9"/>
      <c r="H523" s="42"/>
      <c r="I523" s="3"/>
      <c r="J523" s="30"/>
      <c r="K523" s="30"/>
      <c r="L523" s="30"/>
      <c r="M523" s="22"/>
      <c r="N523" s="23"/>
      <c r="O523" s="23"/>
      <c r="P523" s="30"/>
      <c r="Q523" s="30"/>
      <c r="R523" s="30"/>
      <c r="S523" s="3"/>
      <c r="T523" s="3"/>
      <c r="U523" s="3"/>
      <c r="V523" s="3"/>
      <c r="W523" s="3"/>
      <c r="X523" s="3"/>
      <c r="Y523" s="3"/>
      <c r="Z523" s="3"/>
    </row>
    <row r="524" ht="16.5" customHeight="1">
      <c r="A524" s="25"/>
      <c r="B524" s="1"/>
      <c r="C524" s="27"/>
      <c r="D524" s="3"/>
      <c r="E524" s="3"/>
      <c r="F524" s="3"/>
      <c r="G524" s="9"/>
      <c r="H524" s="42"/>
      <c r="I524" s="3"/>
      <c r="J524" s="30"/>
      <c r="K524" s="30"/>
      <c r="L524" s="30"/>
      <c r="M524" s="22"/>
      <c r="N524" s="23"/>
      <c r="O524" s="23"/>
      <c r="P524" s="30"/>
      <c r="Q524" s="30"/>
      <c r="R524" s="30"/>
      <c r="S524" s="3"/>
      <c r="T524" s="3"/>
      <c r="U524" s="3"/>
      <c r="V524" s="3"/>
      <c r="W524" s="3"/>
      <c r="X524" s="3"/>
      <c r="Y524" s="3"/>
      <c r="Z524" s="3"/>
    </row>
    <row r="525" ht="16.5" customHeight="1">
      <c r="A525" s="25"/>
      <c r="B525" s="1"/>
      <c r="C525" s="27"/>
      <c r="D525" s="3"/>
      <c r="E525" s="3"/>
      <c r="F525" s="3"/>
      <c r="G525" s="9"/>
      <c r="H525" s="42"/>
      <c r="I525" s="3"/>
      <c r="J525" s="30"/>
      <c r="K525" s="30"/>
      <c r="L525" s="30"/>
      <c r="M525" s="22"/>
      <c r="N525" s="23"/>
      <c r="O525" s="23"/>
      <c r="P525" s="30"/>
      <c r="Q525" s="30"/>
      <c r="R525" s="30"/>
      <c r="S525" s="3"/>
      <c r="T525" s="3"/>
      <c r="U525" s="3"/>
      <c r="V525" s="3"/>
      <c r="W525" s="3"/>
      <c r="X525" s="3"/>
      <c r="Y525" s="3"/>
      <c r="Z525" s="3"/>
    </row>
    <row r="526" ht="16.5" customHeight="1">
      <c r="A526" s="25"/>
      <c r="B526" s="1"/>
      <c r="C526" s="27"/>
      <c r="D526" s="3"/>
      <c r="E526" s="3"/>
      <c r="F526" s="3"/>
      <c r="G526" s="9"/>
      <c r="H526" s="42"/>
      <c r="I526" s="3"/>
      <c r="J526" s="30"/>
      <c r="K526" s="30"/>
      <c r="L526" s="30"/>
      <c r="M526" s="22"/>
      <c r="N526" s="23"/>
      <c r="O526" s="23"/>
      <c r="P526" s="30"/>
      <c r="Q526" s="30"/>
      <c r="R526" s="30"/>
      <c r="S526" s="3"/>
      <c r="T526" s="3"/>
      <c r="U526" s="3"/>
      <c r="V526" s="3"/>
      <c r="W526" s="3"/>
      <c r="X526" s="3"/>
      <c r="Y526" s="3"/>
      <c r="Z526" s="3"/>
    </row>
    <row r="527" ht="16.5" customHeight="1">
      <c r="A527" s="25"/>
      <c r="B527" s="1"/>
      <c r="C527" s="27"/>
      <c r="D527" s="3"/>
      <c r="E527" s="3"/>
      <c r="F527" s="3"/>
      <c r="G527" s="9"/>
      <c r="H527" s="42"/>
      <c r="I527" s="3"/>
      <c r="J527" s="30"/>
      <c r="K527" s="30"/>
      <c r="L527" s="30"/>
      <c r="M527" s="22"/>
      <c r="N527" s="23"/>
      <c r="O527" s="23"/>
      <c r="P527" s="30"/>
      <c r="Q527" s="30"/>
      <c r="R527" s="30"/>
      <c r="S527" s="3"/>
      <c r="T527" s="3"/>
      <c r="U527" s="3"/>
      <c r="V527" s="3"/>
      <c r="W527" s="3"/>
      <c r="X527" s="3"/>
      <c r="Y527" s="3"/>
      <c r="Z527" s="3"/>
    </row>
    <row r="528" ht="16.5" customHeight="1">
      <c r="A528" s="25"/>
      <c r="B528" s="1"/>
      <c r="C528" s="27"/>
      <c r="D528" s="3"/>
      <c r="E528" s="3"/>
      <c r="F528" s="3"/>
      <c r="G528" s="9"/>
      <c r="H528" s="42"/>
      <c r="I528" s="3"/>
      <c r="J528" s="30"/>
      <c r="K528" s="30"/>
      <c r="L528" s="30"/>
      <c r="M528" s="22"/>
      <c r="N528" s="23"/>
      <c r="O528" s="23"/>
      <c r="P528" s="30"/>
      <c r="Q528" s="30"/>
      <c r="R528" s="30"/>
      <c r="S528" s="3"/>
      <c r="T528" s="3"/>
      <c r="U528" s="3"/>
      <c r="V528" s="3"/>
      <c r="W528" s="3"/>
      <c r="X528" s="3"/>
      <c r="Y528" s="3"/>
      <c r="Z528" s="3"/>
    </row>
    <row r="529" ht="16.5" customHeight="1">
      <c r="A529" s="25"/>
      <c r="B529" s="1"/>
      <c r="C529" s="27"/>
      <c r="D529" s="3"/>
      <c r="E529" s="3"/>
      <c r="F529" s="3"/>
      <c r="G529" s="9"/>
      <c r="H529" s="42"/>
      <c r="I529" s="3"/>
      <c r="J529" s="30"/>
      <c r="K529" s="30"/>
      <c r="L529" s="30"/>
      <c r="M529" s="22"/>
      <c r="N529" s="23"/>
      <c r="O529" s="23"/>
      <c r="P529" s="30"/>
      <c r="Q529" s="30"/>
      <c r="R529" s="30"/>
      <c r="S529" s="3"/>
      <c r="T529" s="3"/>
      <c r="U529" s="3"/>
      <c r="V529" s="3"/>
      <c r="W529" s="3"/>
      <c r="X529" s="3"/>
      <c r="Y529" s="3"/>
      <c r="Z529" s="3"/>
    </row>
    <row r="530" ht="16.5" customHeight="1">
      <c r="A530" s="25"/>
      <c r="B530" s="1"/>
      <c r="C530" s="27"/>
      <c r="D530" s="3"/>
      <c r="E530" s="3"/>
      <c r="F530" s="3"/>
      <c r="G530" s="9"/>
      <c r="H530" s="42"/>
      <c r="I530" s="3"/>
      <c r="J530" s="30"/>
      <c r="K530" s="30"/>
      <c r="L530" s="30"/>
      <c r="M530" s="22"/>
      <c r="N530" s="23"/>
      <c r="O530" s="23"/>
      <c r="P530" s="30"/>
      <c r="Q530" s="30"/>
      <c r="R530" s="30"/>
      <c r="S530" s="3"/>
      <c r="T530" s="3"/>
      <c r="U530" s="3"/>
      <c r="V530" s="3"/>
      <c r="W530" s="3"/>
      <c r="X530" s="3"/>
      <c r="Y530" s="3"/>
      <c r="Z530" s="3"/>
    </row>
    <row r="531" ht="16.5" customHeight="1">
      <c r="A531" s="25"/>
      <c r="B531" s="1"/>
      <c r="C531" s="27"/>
      <c r="D531" s="3"/>
      <c r="E531" s="3"/>
      <c r="F531" s="3"/>
      <c r="G531" s="9"/>
      <c r="H531" s="42"/>
      <c r="I531" s="3"/>
      <c r="J531" s="30"/>
      <c r="K531" s="30"/>
      <c r="L531" s="30"/>
      <c r="M531" s="22"/>
      <c r="N531" s="23"/>
      <c r="O531" s="23"/>
      <c r="P531" s="30"/>
      <c r="Q531" s="30"/>
      <c r="R531" s="30"/>
      <c r="S531" s="3"/>
      <c r="T531" s="3"/>
      <c r="U531" s="3"/>
      <c r="V531" s="3"/>
      <c r="W531" s="3"/>
      <c r="X531" s="3"/>
      <c r="Y531" s="3"/>
      <c r="Z531" s="3"/>
    </row>
    <row r="532" ht="16.5" customHeight="1">
      <c r="A532" s="25"/>
      <c r="B532" s="1"/>
      <c r="C532" s="27"/>
      <c r="D532" s="3"/>
      <c r="E532" s="3"/>
      <c r="F532" s="3"/>
      <c r="G532" s="9"/>
      <c r="H532" s="42"/>
      <c r="I532" s="3"/>
      <c r="J532" s="30"/>
      <c r="K532" s="30"/>
      <c r="L532" s="30"/>
      <c r="M532" s="22"/>
      <c r="N532" s="23"/>
      <c r="O532" s="23"/>
      <c r="P532" s="30"/>
      <c r="Q532" s="30"/>
      <c r="R532" s="30"/>
      <c r="S532" s="3"/>
      <c r="T532" s="3"/>
      <c r="U532" s="3"/>
      <c r="V532" s="3"/>
      <c r="W532" s="3"/>
      <c r="X532" s="3"/>
      <c r="Y532" s="3"/>
      <c r="Z532" s="3"/>
    </row>
    <row r="533" ht="16.5" customHeight="1">
      <c r="A533" s="25"/>
      <c r="B533" s="1"/>
      <c r="C533" s="27"/>
      <c r="D533" s="3"/>
      <c r="E533" s="3"/>
      <c r="F533" s="3"/>
      <c r="G533" s="9"/>
      <c r="H533" s="42"/>
      <c r="I533" s="3"/>
      <c r="J533" s="30"/>
      <c r="K533" s="30"/>
      <c r="L533" s="30"/>
      <c r="M533" s="22"/>
      <c r="N533" s="23"/>
      <c r="O533" s="23"/>
      <c r="P533" s="30"/>
      <c r="Q533" s="30"/>
      <c r="R533" s="30"/>
      <c r="S533" s="3"/>
      <c r="T533" s="3"/>
      <c r="U533" s="3"/>
      <c r="V533" s="3"/>
      <c r="W533" s="3"/>
      <c r="X533" s="3"/>
      <c r="Y533" s="3"/>
      <c r="Z533" s="3"/>
    </row>
    <row r="534" ht="16.5" customHeight="1">
      <c r="A534" s="25"/>
      <c r="B534" s="1"/>
      <c r="C534" s="27"/>
      <c r="D534" s="3"/>
      <c r="E534" s="3"/>
      <c r="F534" s="3"/>
      <c r="G534" s="9"/>
      <c r="H534" s="42"/>
      <c r="I534" s="3"/>
      <c r="J534" s="30"/>
      <c r="K534" s="30"/>
      <c r="L534" s="30"/>
      <c r="M534" s="22"/>
      <c r="N534" s="23"/>
      <c r="O534" s="23"/>
      <c r="P534" s="30"/>
      <c r="Q534" s="30"/>
      <c r="R534" s="30"/>
      <c r="S534" s="3"/>
      <c r="T534" s="3"/>
      <c r="U534" s="3"/>
      <c r="V534" s="3"/>
      <c r="W534" s="3"/>
      <c r="X534" s="3"/>
      <c r="Y534" s="3"/>
      <c r="Z534" s="3"/>
    </row>
    <row r="535" ht="16.5" customHeight="1">
      <c r="A535" s="25"/>
      <c r="B535" s="1"/>
      <c r="C535" s="27"/>
      <c r="D535" s="3"/>
      <c r="E535" s="3"/>
      <c r="F535" s="3"/>
      <c r="G535" s="9"/>
      <c r="H535" s="42"/>
      <c r="I535" s="3"/>
      <c r="J535" s="30"/>
      <c r="K535" s="30"/>
      <c r="L535" s="30"/>
      <c r="M535" s="22"/>
      <c r="N535" s="23"/>
      <c r="O535" s="23"/>
      <c r="P535" s="30"/>
      <c r="Q535" s="30"/>
      <c r="R535" s="30"/>
      <c r="S535" s="3"/>
      <c r="T535" s="3"/>
      <c r="U535" s="3"/>
      <c r="V535" s="3"/>
      <c r="W535" s="3"/>
      <c r="X535" s="3"/>
      <c r="Y535" s="3"/>
      <c r="Z535" s="3"/>
    </row>
    <row r="536" ht="16.5" customHeight="1">
      <c r="A536" s="25"/>
      <c r="B536" s="1"/>
      <c r="C536" s="27"/>
      <c r="D536" s="3"/>
      <c r="E536" s="3"/>
      <c r="F536" s="3"/>
      <c r="G536" s="9"/>
      <c r="H536" s="42"/>
      <c r="I536" s="3"/>
      <c r="J536" s="30"/>
      <c r="K536" s="30"/>
      <c r="L536" s="30"/>
      <c r="M536" s="22"/>
      <c r="N536" s="23"/>
      <c r="O536" s="23"/>
      <c r="P536" s="30"/>
      <c r="Q536" s="30"/>
      <c r="R536" s="30"/>
      <c r="S536" s="3"/>
      <c r="T536" s="3"/>
      <c r="U536" s="3"/>
      <c r="V536" s="3"/>
      <c r="W536" s="3"/>
      <c r="X536" s="3"/>
      <c r="Y536" s="3"/>
      <c r="Z536" s="3"/>
    </row>
    <row r="537" ht="16.5" customHeight="1">
      <c r="A537" s="25"/>
      <c r="B537" s="1"/>
      <c r="C537" s="27"/>
      <c r="D537" s="3"/>
      <c r="E537" s="3"/>
      <c r="F537" s="3"/>
      <c r="G537" s="9"/>
      <c r="H537" s="42"/>
      <c r="I537" s="3"/>
      <c r="J537" s="30"/>
      <c r="K537" s="30"/>
      <c r="L537" s="30"/>
      <c r="M537" s="22"/>
      <c r="N537" s="23"/>
      <c r="O537" s="23"/>
      <c r="P537" s="30"/>
      <c r="Q537" s="30"/>
      <c r="R537" s="30"/>
      <c r="S537" s="3"/>
      <c r="T537" s="3"/>
      <c r="U537" s="3"/>
      <c r="V537" s="3"/>
      <c r="W537" s="3"/>
      <c r="X537" s="3"/>
      <c r="Y537" s="3"/>
      <c r="Z537" s="3"/>
    </row>
    <row r="538" ht="16.5" customHeight="1">
      <c r="A538" s="25"/>
      <c r="B538" s="1"/>
      <c r="C538" s="27"/>
      <c r="D538" s="3"/>
      <c r="E538" s="3"/>
      <c r="F538" s="3"/>
      <c r="G538" s="9"/>
      <c r="H538" s="42"/>
      <c r="I538" s="3"/>
      <c r="J538" s="30"/>
      <c r="K538" s="30"/>
      <c r="L538" s="30"/>
      <c r="M538" s="22"/>
      <c r="N538" s="23"/>
      <c r="O538" s="23"/>
      <c r="P538" s="30"/>
      <c r="Q538" s="30"/>
      <c r="R538" s="30"/>
      <c r="S538" s="3"/>
      <c r="T538" s="3"/>
      <c r="U538" s="3"/>
      <c r="V538" s="3"/>
      <c r="W538" s="3"/>
      <c r="X538" s="3"/>
      <c r="Y538" s="3"/>
      <c r="Z538" s="3"/>
    </row>
    <row r="539" ht="16.5" customHeight="1">
      <c r="A539" s="25"/>
      <c r="B539" s="1"/>
      <c r="C539" s="27"/>
      <c r="D539" s="3"/>
      <c r="E539" s="3"/>
      <c r="F539" s="3"/>
      <c r="G539" s="9"/>
      <c r="H539" s="42"/>
      <c r="I539" s="3"/>
      <c r="J539" s="30"/>
      <c r="K539" s="30"/>
      <c r="L539" s="30"/>
      <c r="M539" s="22"/>
      <c r="N539" s="23"/>
      <c r="O539" s="23"/>
      <c r="P539" s="30"/>
      <c r="Q539" s="30"/>
      <c r="R539" s="30"/>
      <c r="S539" s="3"/>
      <c r="T539" s="3"/>
      <c r="U539" s="3"/>
      <c r="V539" s="3"/>
      <c r="W539" s="3"/>
      <c r="X539" s="3"/>
      <c r="Y539" s="3"/>
      <c r="Z539" s="3"/>
    </row>
    <row r="540" ht="16.5" customHeight="1">
      <c r="A540" s="25"/>
      <c r="B540" s="1"/>
      <c r="C540" s="27"/>
      <c r="D540" s="3"/>
      <c r="E540" s="3"/>
      <c r="F540" s="3"/>
      <c r="G540" s="9"/>
      <c r="H540" s="42"/>
      <c r="I540" s="3"/>
      <c r="J540" s="30"/>
      <c r="K540" s="30"/>
      <c r="L540" s="30"/>
      <c r="M540" s="22"/>
      <c r="N540" s="23"/>
      <c r="O540" s="23"/>
      <c r="P540" s="30"/>
      <c r="Q540" s="30"/>
      <c r="R540" s="30"/>
      <c r="S540" s="3"/>
      <c r="T540" s="3"/>
      <c r="U540" s="3"/>
      <c r="V540" s="3"/>
      <c r="W540" s="3"/>
      <c r="X540" s="3"/>
      <c r="Y540" s="3"/>
      <c r="Z540" s="3"/>
    </row>
    <row r="541" ht="16.5" customHeight="1">
      <c r="A541" s="25"/>
      <c r="B541" s="1"/>
      <c r="C541" s="27"/>
      <c r="D541" s="3"/>
      <c r="E541" s="3"/>
      <c r="F541" s="3"/>
      <c r="G541" s="9"/>
      <c r="H541" s="42"/>
      <c r="I541" s="3"/>
      <c r="J541" s="30"/>
      <c r="K541" s="30"/>
      <c r="L541" s="30"/>
      <c r="M541" s="22"/>
      <c r="N541" s="23"/>
      <c r="O541" s="23"/>
      <c r="P541" s="30"/>
      <c r="Q541" s="30"/>
      <c r="R541" s="30"/>
      <c r="S541" s="3"/>
      <c r="T541" s="3"/>
      <c r="U541" s="3"/>
      <c r="V541" s="3"/>
      <c r="W541" s="3"/>
      <c r="X541" s="3"/>
      <c r="Y541" s="3"/>
      <c r="Z541" s="3"/>
    </row>
    <row r="542" ht="16.5" customHeight="1">
      <c r="A542" s="25"/>
      <c r="B542" s="1"/>
      <c r="C542" s="27"/>
      <c r="D542" s="3"/>
      <c r="E542" s="3"/>
      <c r="F542" s="3"/>
      <c r="G542" s="9"/>
      <c r="H542" s="42"/>
      <c r="I542" s="3"/>
      <c r="J542" s="30"/>
      <c r="K542" s="30"/>
      <c r="L542" s="30"/>
      <c r="M542" s="22"/>
      <c r="N542" s="23"/>
      <c r="O542" s="23"/>
      <c r="P542" s="30"/>
      <c r="Q542" s="30"/>
      <c r="R542" s="30"/>
      <c r="S542" s="3"/>
      <c r="T542" s="3"/>
      <c r="U542" s="3"/>
      <c r="V542" s="3"/>
      <c r="W542" s="3"/>
      <c r="X542" s="3"/>
      <c r="Y542" s="3"/>
      <c r="Z542" s="3"/>
    </row>
    <row r="543" ht="16.5" customHeight="1">
      <c r="A543" s="25"/>
      <c r="B543" s="1"/>
      <c r="C543" s="27"/>
      <c r="D543" s="3"/>
      <c r="E543" s="3"/>
      <c r="F543" s="3"/>
      <c r="G543" s="9"/>
      <c r="H543" s="42"/>
      <c r="I543" s="3"/>
      <c r="J543" s="30"/>
      <c r="K543" s="30"/>
      <c r="L543" s="30"/>
      <c r="M543" s="22"/>
      <c r="N543" s="23"/>
      <c r="O543" s="23"/>
      <c r="P543" s="30"/>
      <c r="Q543" s="30"/>
      <c r="R543" s="30"/>
      <c r="S543" s="3"/>
      <c r="T543" s="3"/>
      <c r="U543" s="3"/>
      <c r="V543" s="3"/>
      <c r="W543" s="3"/>
      <c r="X543" s="3"/>
      <c r="Y543" s="3"/>
      <c r="Z543" s="3"/>
    </row>
    <row r="544" ht="16.5" customHeight="1">
      <c r="A544" s="25"/>
      <c r="B544" s="1"/>
      <c r="C544" s="27"/>
      <c r="D544" s="3"/>
      <c r="E544" s="3"/>
      <c r="F544" s="3"/>
      <c r="G544" s="9"/>
      <c r="H544" s="42"/>
      <c r="I544" s="3"/>
      <c r="J544" s="30"/>
      <c r="K544" s="30"/>
      <c r="L544" s="30"/>
      <c r="M544" s="22"/>
      <c r="N544" s="23"/>
      <c r="O544" s="23"/>
      <c r="P544" s="30"/>
      <c r="Q544" s="30"/>
      <c r="R544" s="30"/>
      <c r="S544" s="3"/>
      <c r="T544" s="3"/>
      <c r="U544" s="3"/>
      <c r="V544" s="3"/>
      <c r="W544" s="3"/>
      <c r="X544" s="3"/>
      <c r="Y544" s="3"/>
      <c r="Z544" s="3"/>
    </row>
    <row r="545" ht="16.5" customHeight="1">
      <c r="A545" s="25"/>
      <c r="B545" s="1"/>
      <c r="C545" s="27"/>
      <c r="D545" s="3"/>
      <c r="E545" s="3"/>
      <c r="F545" s="3"/>
      <c r="G545" s="9"/>
      <c r="H545" s="42"/>
      <c r="I545" s="3"/>
      <c r="J545" s="30"/>
      <c r="K545" s="30"/>
      <c r="L545" s="30"/>
      <c r="M545" s="22"/>
      <c r="N545" s="23"/>
      <c r="O545" s="23"/>
      <c r="P545" s="30"/>
      <c r="Q545" s="30"/>
      <c r="R545" s="30"/>
      <c r="S545" s="3"/>
      <c r="T545" s="3"/>
      <c r="U545" s="3"/>
      <c r="V545" s="3"/>
      <c r="W545" s="3"/>
      <c r="X545" s="3"/>
      <c r="Y545" s="3"/>
      <c r="Z545" s="3"/>
    </row>
    <row r="546" ht="16.5" customHeight="1">
      <c r="A546" s="25"/>
      <c r="B546" s="1"/>
      <c r="C546" s="27"/>
      <c r="D546" s="3"/>
      <c r="E546" s="3"/>
      <c r="F546" s="3"/>
      <c r="G546" s="9"/>
      <c r="H546" s="42"/>
      <c r="I546" s="3"/>
      <c r="J546" s="30"/>
      <c r="K546" s="30"/>
      <c r="L546" s="30"/>
      <c r="M546" s="22"/>
      <c r="N546" s="23"/>
      <c r="O546" s="23"/>
      <c r="P546" s="30"/>
      <c r="Q546" s="30"/>
      <c r="R546" s="30"/>
      <c r="S546" s="3"/>
      <c r="T546" s="3"/>
      <c r="U546" s="3"/>
      <c r="V546" s="3"/>
      <c r="W546" s="3"/>
      <c r="X546" s="3"/>
      <c r="Y546" s="3"/>
      <c r="Z546" s="3"/>
    </row>
    <row r="547" ht="16.5" customHeight="1">
      <c r="A547" s="25"/>
      <c r="B547" s="1"/>
      <c r="C547" s="27"/>
      <c r="D547" s="3"/>
      <c r="E547" s="3"/>
      <c r="F547" s="3"/>
      <c r="G547" s="9"/>
      <c r="H547" s="42"/>
      <c r="I547" s="3"/>
      <c r="J547" s="30"/>
      <c r="K547" s="30"/>
      <c r="L547" s="30"/>
      <c r="M547" s="22"/>
      <c r="N547" s="23"/>
      <c r="O547" s="23"/>
      <c r="P547" s="30"/>
      <c r="Q547" s="30"/>
      <c r="R547" s="30"/>
      <c r="S547" s="3"/>
      <c r="T547" s="3"/>
      <c r="U547" s="3"/>
      <c r="V547" s="3"/>
      <c r="W547" s="3"/>
      <c r="X547" s="3"/>
      <c r="Y547" s="3"/>
      <c r="Z547" s="3"/>
    </row>
    <row r="548" ht="16.5" customHeight="1">
      <c r="A548" s="25"/>
      <c r="B548" s="1"/>
      <c r="C548" s="27"/>
      <c r="D548" s="3"/>
      <c r="E548" s="3"/>
      <c r="F548" s="3"/>
      <c r="G548" s="9"/>
      <c r="H548" s="42"/>
      <c r="I548" s="3"/>
      <c r="J548" s="30"/>
      <c r="K548" s="30"/>
      <c r="L548" s="30"/>
      <c r="M548" s="22"/>
      <c r="N548" s="23"/>
      <c r="O548" s="23"/>
      <c r="P548" s="30"/>
      <c r="Q548" s="30"/>
      <c r="R548" s="30"/>
      <c r="S548" s="3"/>
      <c r="T548" s="3"/>
      <c r="U548" s="3"/>
      <c r="V548" s="3"/>
      <c r="W548" s="3"/>
      <c r="X548" s="3"/>
      <c r="Y548" s="3"/>
      <c r="Z548" s="3"/>
    </row>
    <row r="549" ht="16.5" customHeight="1">
      <c r="A549" s="25"/>
      <c r="B549" s="1"/>
      <c r="C549" s="27"/>
      <c r="D549" s="3"/>
      <c r="E549" s="3"/>
      <c r="F549" s="3"/>
      <c r="G549" s="9"/>
      <c r="H549" s="42"/>
      <c r="I549" s="3"/>
      <c r="J549" s="30"/>
      <c r="K549" s="30"/>
      <c r="L549" s="30"/>
      <c r="M549" s="22"/>
      <c r="N549" s="23"/>
      <c r="O549" s="23"/>
      <c r="P549" s="30"/>
      <c r="Q549" s="30"/>
      <c r="R549" s="30"/>
      <c r="S549" s="3"/>
      <c r="T549" s="3"/>
      <c r="U549" s="3"/>
      <c r="V549" s="3"/>
      <c r="W549" s="3"/>
      <c r="X549" s="3"/>
      <c r="Y549" s="3"/>
      <c r="Z549" s="3"/>
    </row>
    <row r="550" ht="16.5" customHeight="1">
      <c r="A550" s="25"/>
      <c r="B550" s="1"/>
      <c r="C550" s="27"/>
      <c r="D550" s="3"/>
      <c r="E550" s="3"/>
      <c r="F550" s="3"/>
      <c r="G550" s="9"/>
      <c r="H550" s="42"/>
      <c r="I550" s="3"/>
      <c r="J550" s="30"/>
      <c r="K550" s="30"/>
      <c r="L550" s="30"/>
      <c r="M550" s="22"/>
      <c r="N550" s="23"/>
      <c r="O550" s="23"/>
      <c r="P550" s="30"/>
      <c r="Q550" s="30"/>
      <c r="R550" s="30"/>
      <c r="S550" s="3"/>
      <c r="T550" s="3"/>
      <c r="U550" s="3"/>
      <c r="V550" s="3"/>
      <c r="W550" s="3"/>
      <c r="X550" s="3"/>
      <c r="Y550" s="3"/>
      <c r="Z550" s="3"/>
    </row>
    <row r="551" ht="16.5" customHeight="1">
      <c r="A551" s="25"/>
      <c r="B551" s="1"/>
      <c r="C551" s="27"/>
      <c r="D551" s="3"/>
      <c r="E551" s="3"/>
      <c r="F551" s="3"/>
      <c r="G551" s="9"/>
      <c r="H551" s="42"/>
      <c r="I551" s="3"/>
      <c r="J551" s="30"/>
      <c r="K551" s="30"/>
      <c r="L551" s="30"/>
      <c r="M551" s="22"/>
      <c r="N551" s="23"/>
      <c r="O551" s="23"/>
      <c r="P551" s="30"/>
      <c r="Q551" s="30"/>
      <c r="R551" s="30"/>
      <c r="S551" s="3"/>
      <c r="T551" s="3"/>
      <c r="U551" s="3"/>
      <c r="V551" s="3"/>
      <c r="W551" s="3"/>
      <c r="X551" s="3"/>
      <c r="Y551" s="3"/>
      <c r="Z551" s="3"/>
    </row>
    <row r="552" ht="16.5" customHeight="1">
      <c r="A552" s="25"/>
      <c r="B552" s="1"/>
      <c r="C552" s="27"/>
      <c r="D552" s="3"/>
      <c r="E552" s="3"/>
      <c r="F552" s="3"/>
      <c r="G552" s="9"/>
      <c r="H552" s="42"/>
      <c r="I552" s="3"/>
      <c r="J552" s="30"/>
      <c r="K552" s="30"/>
      <c r="L552" s="30"/>
      <c r="M552" s="22"/>
      <c r="N552" s="23"/>
      <c r="O552" s="23"/>
      <c r="P552" s="30"/>
      <c r="Q552" s="30"/>
      <c r="R552" s="30"/>
      <c r="S552" s="3"/>
      <c r="T552" s="3"/>
      <c r="U552" s="3"/>
      <c r="V552" s="3"/>
      <c r="W552" s="3"/>
      <c r="X552" s="3"/>
      <c r="Y552" s="3"/>
      <c r="Z552" s="3"/>
    </row>
    <row r="553" ht="16.5" customHeight="1">
      <c r="A553" s="25"/>
      <c r="B553" s="1"/>
      <c r="C553" s="27"/>
      <c r="D553" s="3"/>
      <c r="E553" s="3"/>
      <c r="F553" s="3"/>
      <c r="G553" s="9"/>
      <c r="H553" s="42"/>
      <c r="I553" s="3"/>
      <c r="J553" s="30"/>
      <c r="K553" s="30"/>
      <c r="L553" s="30"/>
      <c r="M553" s="22"/>
      <c r="N553" s="23"/>
      <c r="O553" s="23"/>
      <c r="P553" s="30"/>
      <c r="Q553" s="30"/>
      <c r="R553" s="30"/>
      <c r="S553" s="3"/>
      <c r="T553" s="3"/>
      <c r="U553" s="3"/>
      <c r="V553" s="3"/>
      <c r="W553" s="3"/>
      <c r="X553" s="3"/>
      <c r="Y553" s="3"/>
      <c r="Z553" s="3"/>
    </row>
    <row r="554" ht="16.5" customHeight="1">
      <c r="A554" s="25"/>
      <c r="B554" s="1"/>
      <c r="C554" s="27"/>
      <c r="D554" s="3"/>
      <c r="E554" s="3"/>
      <c r="F554" s="3"/>
      <c r="G554" s="9"/>
      <c r="H554" s="42"/>
      <c r="I554" s="3"/>
      <c r="J554" s="30"/>
      <c r="K554" s="30"/>
      <c r="L554" s="30"/>
      <c r="M554" s="22"/>
      <c r="N554" s="23"/>
      <c r="O554" s="23"/>
      <c r="P554" s="30"/>
      <c r="Q554" s="30"/>
      <c r="R554" s="30"/>
      <c r="S554" s="3"/>
      <c r="T554" s="3"/>
      <c r="U554" s="3"/>
      <c r="V554" s="3"/>
      <c r="W554" s="3"/>
      <c r="X554" s="3"/>
      <c r="Y554" s="3"/>
      <c r="Z554" s="3"/>
    </row>
    <row r="555" ht="16.5" customHeight="1">
      <c r="A555" s="25"/>
      <c r="B555" s="1"/>
      <c r="C555" s="27"/>
      <c r="D555" s="3"/>
      <c r="E555" s="3"/>
      <c r="F555" s="3"/>
      <c r="G555" s="9"/>
      <c r="H555" s="42"/>
      <c r="I555" s="3"/>
      <c r="J555" s="30"/>
      <c r="K555" s="30"/>
      <c r="L555" s="30"/>
      <c r="M555" s="22"/>
      <c r="N555" s="23"/>
      <c r="O555" s="23"/>
      <c r="P555" s="30"/>
      <c r="Q555" s="30"/>
      <c r="R555" s="30"/>
      <c r="S555" s="3"/>
      <c r="T555" s="3"/>
      <c r="U555" s="3"/>
      <c r="V555" s="3"/>
      <c r="W555" s="3"/>
      <c r="X555" s="3"/>
      <c r="Y555" s="3"/>
      <c r="Z555" s="3"/>
    </row>
    <row r="556" ht="16.5" customHeight="1">
      <c r="A556" s="25"/>
      <c r="B556" s="1"/>
      <c r="C556" s="27"/>
      <c r="D556" s="3"/>
      <c r="E556" s="3"/>
      <c r="F556" s="3"/>
      <c r="G556" s="9"/>
      <c r="H556" s="42"/>
      <c r="I556" s="3"/>
      <c r="J556" s="30"/>
      <c r="K556" s="30"/>
      <c r="L556" s="30"/>
      <c r="M556" s="22"/>
      <c r="N556" s="23"/>
      <c r="O556" s="23"/>
      <c r="P556" s="30"/>
      <c r="Q556" s="30"/>
      <c r="R556" s="30"/>
      <c r="S556" s="3"/>
      <c r="T556" s="3"/>
      <c r="U556" s="3"/>
      <c r="V556" s="3"/>
      <c r="W556" s="3"/>
      <c r="X556" s="3"/>
      <c r="Y556" s="3"/>
      <c r="Z556" s="3"/>
    </row>
    <row r="557" ht="16.5" customHeight="1">
      <c r="A557" s="25"/>
      <c r="B557" s="1"/>
      <c r="C557" s="27"/>
      <c r="D557" s="3"/>
      <c r="E557" s="3"/>
      <c r="F557" s="3"/>
      <c r="G557" s="9"/>
      <c r="H557" s="42"/>
      <c r="I557" s="3"/>
      <c r="J557" s="30"/>
      <c r="K557" s="30"/>
      <c r="L557" s="30"/>
      <c r="M557" s="22"/>
      <c r="N557" s="23"/>
      <c r="O557" s="23"/>
      <c r="P557" s="30"/>
      <c r="Q557" s="30"/>
      <c r="R557" s="30"/>
      <c r="S557" s="3"/>
      <c r="T557" s="3"/>
      <c r="U557" s="3"/>
      <c r="V557" s="3"/>
      <c r="W557" s="3"/>
      <c r="X557" s="3"/>
      <c r="Y557" s="3"/>
      <c r="Z557" s="3"/>
    </row>
    <row r="558" ht="16.5" customHeight="1">
      <c r="A558" s="25"/>
      <c r="B558" s="1"/>
      <c r="C558" s="27"/>
      <c r="D558" s="3"/>
      <c r="E558" s="3"/>
      <c r="F558" s="3"/>
      <c r="G558" s="9"/>
      <c r="H558" s="42"/>
      <c r="I558" s="3"/>
      <c r="J558" s="30"/>
      <c r="K558" s="30"/>
      <c r="L558" s="30"/>
      <c r="M558" s="22"/>
      <c r="N558" s="23"/>
      <c r="O558" s="23"/>
      <c r="P558" s="30"/>
      <c r="Q558" s="30"/>
      <c r="R558" s="30"/>
      <c r="S558" s="3"/>
      <c r="T558" s="3"/>
      <c r="U558" s="3"/>
      <c r="V558" s="3"/>
      <c r="W558" s="3"/>
      <c r="X558" s="3"/>
      <c r="Y558" s="3"/>
      <c r="Z558" s="3"/>
    </row>
    <row r="559" ht="16.5" customHeight="1">
      <c r="A559" s="25"/>
      <c r="B559" s="1"/>
      <c r="C559" s="27"/>
      <c r="D559" s="3"/>
      <c r="E559" s="3"/>
      <c r="F559" s="3"/>
      <c r="G559" s="9"/>
      <c r="H559" s="42"/>
      <c r="I559" s="3"/>
      <c r="J559" s="30"/>
      <c r="K559" s="30"/>
      <c r="L559" s="30"/>
      <c r="M559" s="22"/>
      <c r="N559" s="23"/>
      <c r="O559" s="23"/>
      <c r="P559" s="30"/>
      <c r="Q559" s="30"/>
      <c r="R559" s="30"/>
      <c r="S559" s="3"/>
      <c r="T559" s="3"/>
      <c r="U559" s="3"/>
      <c r="V559" s="3"/>
      <c r="W559" s="3"/>
      <c r="X559" s="3"/>
      <c r="Y559" s="3"/>
      <c r="Z559" s="3"/>
    </row>
    <row r="560" ht="16.5" customHeight="1">
      <c r="A560" s="25"/>
      <c r="B560" s="1"/>
      <c r="C560" s="27"/>
      <c r="D560" s="3"/>
      <c r="E560" s="3"/>
      <c r="F560" s="3"/>
      <c r="G560" s="9"/>
      <c r="H560" s="42"/>
      <c r="I560" s="3"/>
      <c r="J560" s="30"/>
      <c r="K560" s="30"/>
      <c r="L560" s="30"/>
      <c r="M560" s="22"/>
      <c r="N560" s="23"/>
      <c r="O560" s="23"/>
      <c r="P560" s="30"/>
      <c r="Q560" s="30"/>
      <c r="R560" s="30"/>
      <c r="S560" s="3"/>
      <c r="T560" s="3"/>
      <c r="U560" s="3"/>
      <c r="V560" s="3"/>
      <c r="W560" s="3"/>
      <c r="X560" s="3"/>
      <c r="Y560" s="3"/>
      <c r="Z560" s="3"/>
    </row>
    <row r="561" ht="16.5" customHeight="1">
      <c r="A561" s="25"/>
      <c r="B561" s="1"/>
      <c r="C561" s="27"/>
      <c r="D561" s="3"/>
      <c r="E561" s="3"/>
      <c r="F561" s="3"/>
      <c r="G561" s="9"/>
      <c r="H561" s="42"/>
      <c r="I561" s="3"/>
      <c r="J561" s="30"/>
      <c r="K561" s="30"/>
      <c r="L561" s="30"/>
      <c r="M561" s="22"/>
      <c r="N561" s="23"/>
      <c r="O561" s="23"/>
      <c r="P561" s="30"/>
      <c r="Q561" s="30"/>
      <c r="R561" s="30"/>
      <c r="S561" s="3"/>
      <c r="T561" s="3"/>
      <c r="U561" s="3"/>
      <c r="V561" s="3"/>
      <c r="W561" s="3"/>
      <c r="X561" s="3"/>
      <c r="Y561" s="3"/>
      <c r="Z561" s="3"/>
    </row>
    <row r="562" ht="16.5" customHeight="1">
      <c r="A562" s="25"/>
      <c r="B562" s="1"/>
      <c r="C562" s="27"/>
      <c r="D562" s="3"/>
      <c r="E562" s="3"/>
      <c r="F562" s="3"/>
      <c r="G562" s="9"/>
      <c r="H562" s="42"/>
      <c r="I562" s="3"/>
      <c r="J562" s="30"/>
      <c r="K562" s="30"/>
      <c r="L562" s="30"/>
      <c r="M562" s="22"/>
      <c r="N562" s="23"/>
      <c r="O562" s="23"/>
      <c r="P562" s="30"/>
      <c r="Q562" s="30"/>
      <c r="R562" s="30"/>
      <c r="S562" s="3"/>
      <c r="T562" s="3"/>
      <c r="U562" s="3"/>
      <c r="V562" s="3"/>
      <c r="W562" s="3"/>
      <c r="X562" s="3"/>
      <c r="Y562" s="3"/>
      <c r="Z562" s="3"/>
    </row>
    <row r="563" ht="16.5" customHeight="1">
      <c r="A563" s="25"/>
      <c r="B563" s="1"/>
      <c r="C563" s="27"/>
      <c r="D563" s="3"/>
      <c r="E563" s="3"/>
      <c r="F563" s="3"/>
      <c r="G563" s="9"/>
      <c r="H563" s="42"/>
      <c r="I563" s="3"/>
      <c r="J563" s="30"/>
      <c r="K563" s="30"/>
      <c r="L563" s="30"/>
      <c r="M563" s="22"/>
      <c r="N563" s="23"/>
      <c r="O563" s="23"/>
      <c r="P563" s="30"/>
      <c r="Q563" s="30"/>
      <c r="R563" s="30"/>
      <c r="S563" s="3"/>
      <c r="T563" s="3"/>
      <c r="U563" s="3"/>
      <c r="V563" s="3"/>
      <c r="W563" s="3"/>
      <c r="X563" s="3"/>
      <c r="Y563" s="3"/>
      <c r="Z563" s="3"/>
    </row>
    <row r="564" ht="16.5" customHeight="1">
      <c r="A564" s="25"/>
      <c r="B564" s="1"/>
      <c r="C564" s="27"/>
      <c r="D564" s="3"/>
      <c r="E564" s="3"/>
      <c r="F564" s="3"/>
      <c r="G564" s="9"/>
      <c r="H564" s="42"/>
      <c r="I564" s="3"/>
      <c r="J564" s="30"/>
      <c r="K564" s="30"/>
      <c r="L564" s="30"/>
      <c r="M564" s="22"/>
      <c r="N564" s="23"/>
      <c r="O564" s="23"/>
      <c r="P564" s="30"/>
      <c r="Q564" s="30"/>
      <c r="R564" s="30"/>
      <c r="S564" s="3"/>
      <c r="T564" s="3"/>
      <c r="U564" s="3"/>
      <c r="V564" s="3"/>
      <c r="W564" s="3"/>
      <c r="X564" s="3"/>
      <c r="Y564" s="3"/>
      <c r="Z564" s="3"/>
    </row>
    <row r="565" ht="16.5" customHeight="1">
      <c r="A565" s="25"/>
      <c r="B565" s="1"/>
      <c r="C565" s="27"/>
      <c r="D565" s="3"/>
      <c r="E565" s="3"/>
      <c r="F565" s="3"/>
      <c r="G565" s="9"/>
      <c r="H565" s="42"/>
      <c r="I565" s="3"/>
      <c r="J565" s="30"/>
      <c r="K565" s="30"/>
      <c r="L565" s="30"/>
      <c r="M565" s="22"/>
      <c r="N565" s="23"/>
      <c r="O565" s="23"/>
      <c r="P565" s="30"/>
      <c r="Q565" s="30"/>
      <c r="R565" s="30"/>
      <c r="S565" s="3"/>
      <c r="T565" s="3"/>
      <c r="U565" s="3"/>
      <c r="V565" s="3"/>
      <c r="W565" s="3"/>
      <c r="X565" s="3"/>
      <c r="Y565" s="3"/>
      <c r="Z565" s="3"/>
    </row>
    <row r="566" ht="16.5" customHeight="1">
      <c r="A566" s="25"/>
      <c r="B566" s="1"/>
      <c r="C566" s="27"/>
      <c r="D566" s="3"/>
      <c r="E566" s="3"/>
      <c r="F566" s="3"/>
      <c r="G566" s="9"/>
      <c r="H566" s="42"/>
      <c r="I566" s="3"/>
      <c r="J566" s="30"/>
      <c r="K566" s="30"/>
      <c r="L566" s="30"/>
      <c r="M566" s="22"/>
      <c r="N566" s="23"/>
      <c r="O566" s="23"/>
      <c r="P566" s="30"/>
      <c r="Q566" s="30"/>
      <c r="R566" s="30"/>
      <c r="S566" s="3"/>
      <c r="T566" s="3"/>
      <c r="U566" s="3"/>
      <c r="V566" s="3"/>
      <c r="W566" s="3"/>
      <c r="X566" s="3"/>
      <c r="Y566" s="3"/>
      <c r="Z566" s="3"/>
    </row>
    <row r="567" ht="16.5" customHeight="1">
      <c r="A567" s="25"/>
      <c r="B567" s="1"/>
      <c r="C567" s="27"/>
      <c r="D567" s="3"/>
      <c r="E567" s="3"/>
      <c r="F567" s="3"/>
      <c r="G567" s="9"/>
      <c r="H567" s="42"/>
      <c r="I567" s="3"/>
      <c r="J567" s="30"/>
      <c r="K567" s="30"/>
      <c r="L567" s="30"/>
      <c r="M567" s="22"/>
      <c r="N567" s="23"/>
      <c r="O567" s="23"/>
      <c r="P567" s="30"/>
      <c r="Q567" s="30"/>
      <c r="R567" s="30"/>
      <c r="S567" s="3"/>
      <c r="T567" s="3"/>
      <c r="U567" s="3"/>
      <c r="V567" s="3"/>
      <c r="W567" s="3"/>
      <c r="X567" s="3"/>
      <c r="Y567" s="3"/>
      <c r="Z567" s="3"/>
    </row>
    <row r="568" ht="16.5" customHeight="1">
      <c r="A568" s="25"/>
      <c r="B568" s="1"/>
      <c r="C568" s="27"/>
      <c r="D568" s="3"/>
      <c r="E568" s="3"/>
      <c r="F568" s="3"/>
      <c r="G568" s="9"/>
      <c r="H568" s="42"/>
      <c r="I568" s="3"/>
      <c r="J568" s="30"/>
      <c r="K568" s="30"/>
      <c r="L568" s="30"/>
      <c r="M568" s="22"/>
      <c r="N568" s="23"/>
      <c r="O568" s="23"/>
      <c r="P568" s="30"/>
      <c r="Q568" s="30"/>
      <c r="R568" s="30"/>
      <c r="S568" s="3"/>
      <c r="T568" s="3"/>
      <c r="U568" s="3"/>
      <c r="V568" s="3"/>
      <c r="W568" s="3"/>
      <c r="X568" s="3"/>
      <c r="Y568" s="3"/>
      <c r="Z568" s="3"/>
    </row>
    <row r="569" ht="16.5" customHeight="1">
      <c r="A569" s="25"/>
      <c r="B569" s="1"/>
      <c r="C569" s="27"/>
      <c r="D569" s="3"/>
      <c r="E569" s="3"/>
      <c r="F569" s="3"/>
      <c r="G569" s="9"/>
      <c r="H569" s="42"/>
      <c r="I569" s="3"/>
      <c r="J569" s="30"/>
      <c r="K569" s="30"/>
      <c r="L569" s="30"/>
      <c r="M569" s="22"/>
      <c r="N569" s="23"/>
      <c r="O569" s="23"/>
      <c r="P569" s="30"/>
      <c r="Q569" s="30"/>
      <c r="R569" s="30"/>
      <c r="S569" s="3"/>
      <c r="T569" s="3"/>
      <c r="U569" s="3"/>
      <c r="V569" s="3"/>
      <c r="W569" s="3"/>
      <c r="X569" s="3"/>
      <c r="Y569" s="3"/>
      <c r="Z569" s="3"/>
    </row>
    <row r="570" ht="16.5" customHeight="1">
      <c r="A570" s="25"/>
      <c r="B570" s="1"/>
      <c r="C570" s="27"/>
      <c r="D570" s="3"/>
      <c r="E570" s="3"/>
      <c r="F570" s="3"/>
      <c r="G570" s="9"/>
      <c r="H570" s="42"/>
      <c r="I570" s="3"/>
      <c r="J570" s="30"/>
      <c r="K570" s="30"/>
      <c r="L570" s="30"/>
      <c r="M570" s="22"/>
      <c r="N570" s="23"/>
      <c r="O570" s="23"/>
      <c r="P570" s="30"/>
      <c r="Q570" s="30"/>
      <c r="R570" s="30"/>
      <c r="S570" s="3"/>
      <c r="T570" s="3"/>
      <c r="U570" s="3"/>
      <c r="V570" s="3"/>
      <c r="W570" s="3"/>
      <c r="X570" s="3"/>
      <c r="Y570" s="3"/>
      <c r="Z570" s="3"/>
    </row>
    <row r="571" ht="16.5" customHeight="1">
      <c r="A571" s="25"/>
      <c r="B571" s="1"/>
      <c r="C571" s="27"/>
      <c r="D571" s="3"/>
      <c r="E571" s="3"/>
      <c r="F571" s="3"/>
      <c r="G571" s="9"/>
      <c r="H571" s="42"/>
      <c r="I571" s="3"/>
      <c r="J571" s="30"/>
      <c r="K571" s="30"/>
      <c r="L571" s="30"/>
      <c r="M571" s="22"/>
      <c r="N571" s="23"/>
      <c r="O571" s="23"/>
      <c r="P571" s="30"/>
      <c r="Q571" s="30"/>
      <c r="R571" s="30"/>
      <c r="S571" s="3"/>
      <c r="T571" s="3"/>
      <c r="U571" s="3"/>
      <c r="V571" s="3"/>
      <c r="W571" s="3"/>
      <c r="X571" s="3"/>
      <c r="Y571" s="3"/>
      <c r="Z571" s="3"/>
    </row>
    <row r="572" ht="16.5" customHeight="1">
      <c r="A572" s="25"/>
      <c r="B572" s="1"/>
      <c r="C572" s="27"/>
      <c r="D572" s="3"/>
      <c r="E572" s="3"/>
      <c r="F572" s="3"/>
      <c r="G572" s="9"/>
      <c r="H572" s="42"/>
      <c r="I572" s="3"/>
      <c r="J572" s="30"/>
      <c r="K572" s="30"/>
      <c r="L572" s="30"/>
      <c r="M572" s="22"/>
      <c r="N572" s="23"/>
      <c r="O572" s="23"/>
      <c r="P572" s="30"/>
      <c r="Q572" s="30"/>
      <c r="R572" s="30"/>
      <c r="S572" s="3"/>
      <c r="T572" s="3"/>
      <c r="U572" s="3"/>
      <c r="V572" s="3"/>
      <c r="W572" s="3"/>
      <c r="X572" s="3"/>
      <c r="Y572" s="3"/>
      <c r="Z572" s="3"/>
    </row>
    <row r="573" ht="16.5" customHeight="1">
      <c r="A573" s="25"/>
      <c r="B573" s="1"/>
      <c r="C573" s="27"/>
      <c r="D573" s="3"/>
      <c r="E573" s="3"/>
      <c r="F573" s="3"/>
      <c r="G573" s="9"/>
      <c r="H573" s="42"/>
      <c r="I573" s="3"/>
      <c r="J573" s="30"/>
      <c r="K573" s="30"/>
      <c r="L573" s="30"/>
      <c r="M573" s="22"/>
      <c r="N573" s="23"/>
      <c r="O573" s="23"/>
      <c r="P573" s="30"/>
      <c r="Q573" s="30"/>
      <c r="R573" s="30"/>
      <c r="S573" s="3"/>
      <c r="T573" s="3"/>
      <c r="U573" s="3"/>
      <c r="V573" s="3"/>
      <c r="W573" s="3"/>
      <c r="X573" s="3"/>
      <c r="Y573" s="3"/>
      <c r="Z573" s="3"/>
    </row>
    <row r="574" ht="16.5" customHeight="1">
      <c r="A574" s="25"/>
      <c r="B574" s="1"/>
      <c r="C574" s="27"/>
      <c r="D574" s="3"/>
      <c r="E574" s="3"/>
      <c r="F574" s="3"/>
      <c r="G574" s="9"/>
      <c r="H574" s="42"/>
      <c r="I574" s="3"/>
      <c r="J574" s="30"/>
      <c r="K574" s="30"/>
      <c r="L574" s="30"/>
      <c r="M574" s="22"/>
      <c r="N574" s="23"/>
      <c r="O574" s="23"/>
      <c r="P574" s="30"/>
      <c r="Q574" s="30"/>
      <c r="R574" s="30"/>
      <c r="S574" s="3"/>
      <c r="T574" s="3"/>
      <c r="U574" s="3"/>
      <c r="V574" s="3"/>
      <c r="W574" s="3"/>
      <c r="X574" s="3"/>
      <c r="Y574" s="3"/>
      <c r="Z574" s="3"/>
    </row>
    <row r="575" ht="16.5" customHeight="1">
      <c r="A575" s="25"/>
      <c r="B575" s="1"/>
      <c r="C575" s="27"/>
      <c r="D575" s="3"/>
      <c r="E575" s="3"/>
      <c r="F575" s="3"/>
      <c r="G575" s="9"/>
      <c r="H575" s="42"/>
      <c r="I575" s="3"/>
      <c r="J575" s="30"/>
      <c r="K575" s="30"/>
      <c r="L575" s="30"/>
      <c r="M575" s="22"/>
      <c r="N575" s="23"/>
      <c r="O575" s="23"/>
      <c r="P575" s="30"/>
      <c r="Q575" s="30"/>
      <c r="R575" s="30"/>
      <c r="S575" s="3"/>
      <c r="T575" s="3"/>
      <c r="U575" s="3"/>
      <c r="V575" s="3"/>
      <c r="W575" s="3"/>
      <c r="X575" s="3"/>
      <c r="Y575" s="3"/>
      <c r="Z575" s="3"/>
    </row>
    <row r="576" ht="16.5" customHeight="1">
      <c r="A576" s="25"/>
      <c r="B576" s="1"/>
      <c r="C576" s="27"/>
      <c r="D576" s="3"/>
      <c r="E576" s="3"/>
      <c r="F576" s="3"/>
      <c r="G576" s="9"/>
      <c r="H576" s="42"/>
      <c r="I576" s="3"/>
      <c r="J576" s="30"/>
      <c r="K576" s="30"/>
      <c r="L576" s="30"/>
      <c r="M576" s="22"/>
      <c r="N576" s="23"/>
      <c r="O576" s="23"/>
      <c r="P576" s="30"/>
      <c r="Q576" s="30"/>
      <c r="R576" s="30"/>
      <c r="S576" s="3"/>
      <c r="T576" s="3"/>
      <c r="U576" s="3"/>
      <c r="V576" s="3"/>
      <c r="W576" s="3"/>
      <c r="X576" s="3"/>
      <c r="Y576" s="3"/>
      <c r="Z576" s="3"/>
    </row>
    <row r="577" ht="16.5" customHeight="1">
      <c r="A577" s="25"/>
      <c r="B577" s="1"/>
      <c r="C577" s="27"/>
      <c r="D577" s="3"/>
      <c r="E577" s="3"/>
      <c r="F577" s="3"/>
      <c r="G577" s="9"/>
      <c r="H577" s="42"/>
      <c r="I577" s="3"/>
      <c r="J577" s="30"/>
      <c r="K577" s="30"/>
      <c r="L577" s="30"/>
      <c r="M577" s="22"/>
      <c r="N577" s="23"/>
      <c r="O577" s="23"/>
      <c r="P577" s="30"/>
      <c r="Q577" s="30"/>
      <c r="R577" s="30"/>
      <c r="S577" s="3"/>
      <c r="T577" s="3"/>
      <c r="U577" s="3"/>
      <c r="V577" s="3"/>
      <c r="W577" s="3"/>
      <c r="X577" s="3"/>
      <c r="Y577" s="3"/>
      <c r="Z577" s="3"/>
    </row>
    <row r="578" ht="16.5" customHeight="1">
      <c r="A578" s="25"/>
      <c r="B578" s="1"/>
      <c r="C578" s="27"/>
      <c r="D578" s="3"/>
      <c r="E578" s="3"/>
      <c r="F578" s="3"/>
      <c r="G578" s="9"/>
      <c r="H578" s="42"/>
      <c r="I578" s="3"/>
      <c r="J578" s="30"/>
      <c r="K578" s="30"/>
      <c r="L578" s="30"/>
      <c r="M578" s="22"/>
      <c r="N578" s="23"/>
      <c r="O578" s="23"/>
      <c r="P578" s="30"/>
      <c r="Q578" s="30"/>
      <c r="R578" s="30"/>
      <c r="S578" s="3"/>
      <c r="T578" s="3"/>
      <c r="U578" s="3"/>
      <c r="V578" s="3"/>
      <c r="W578" s="3"/>
      <c r="X578" s="3"/>
      <c r="Y578" s="3"/>
      <c r="Z578" s="3"/>
    </row>
    <row r="579" ht="16.5" customHeight="1">
      <c r="A579" s="25"/>
      <c r="B579" s="1"/>
      <c r="C579" s="27"/>
      <c r="D579" s="3"/>
      <c r="E579" s="3"/>
      <c r="F579" s="3"/>
      <c r="G579" s="9"/>
      <c r="H579" s="42"/>
      <c r="I579" s="3"/>
      <c r="J579" s="30"/>
      <c r="K579" s="30"/>
      <c r="L579" s="30"/>
      <c r="M579" s="22"/>
      <c r="N579" s="23"/>
      <c r="O579" s="23"/>
      <c r="P579" s="30"/>
      <c r="Q579" s="30"/>
      <c r="R579" s="30"/>
      <c r="S579" s="3"/>
      <c r="T579" s="3"/>
      <c r="U579" s="3"/>
      <c r="V579" s="3"/>
      <c r="W579" s="3"/>
      <c r="X579" s="3"/>
      <c r="Y579" s="3"/>
      <c r="Z579" s="3"/>
    </row>
    <row r="580" ht="16.5" customHeight="1">
      <c r="A580" s="25"/>
      <c r="B580" s="1"/>
      <c r="C580" s="27"/>
      <c r="D580" s="3"/>
      <c r="E580" s="3"/>
      <c r="F580" s="3"/>
      <c r="G580" s="9"/>
      <c r="H580" s="42"/>
      <c r="I580" s="3"/>
      <c r="J580" s="30"/>
      <c r="K580" s="30"/>
      <c r="L580" s="30"/>
      <c r="M580" s="22"/>
      <c r="N580" s="23"/>
      <c r="O580" s="23"/>
      <c r="P580" s="30"/>
      <c r="Q580" s="30"/>
      <c r="R580" s="30"/>
      <c r="S580" s="3"/>
      <c r="T580" s="3"/>
      <c r="U580" s="3"/>
      <c r="V580" s="3"/>
      <c r="W580" s="3"/>
      <c r="X580" s="3"/>
      <c r="Y580" s="3"/>
      <c r="Z580" s="3"/>
    </row>
    <row r="581" ht="16.5" customHeight="1">
      <c r="A581" s="25"/>
      <c r="B581" s="1"/>
      <c r="C581" s="27"/>
      <c r="D581" s="3"/>
      <c r="E581" s="3"/>
      <c r="F581" s="3"/>
      <c r="G581" s="9"/>
      <c r="H581" s="42"/>
      <c r="I581" s="3"/>
      <c r="J581" s="30"/>
      <c r="K581" s="30"/>
      <c r="L581" s="30"/>
      <c r="M581" s="22"/>
      <c r="N581" s="23"/>
      <c r="O581" s="23"/>
      <c r="P581" s="30"/>
      <c r="Q581" s="30"/>
      <c r="R581" s="30"/>
      <c r="S581" s="3"/>
      <c r="T581" s="3"/>
      <c r="U581" s="3"/>
      <c r="V581" s="3"/>
      <c r="W581" s="3"/>
      <c r="X581" s="3"/>
      <c r="Y581" s="3"/>
      <c r="Z581" s="3"/>
    </row>
    <row r="582" ht="16.5" customHeight="1">
      <c r="A582" s="25"/>
      <c r="B582" s="1"/>
      <c r="C582" s="27"/>
      <c r="D582" s="3"/>
      <c r="E582" s="3"/>
      <c r="F582" s="3"/>
      <c r="G582" s="9"/>
      <c r="H582" s="42"/>
      <c r="I582" s="3"/>
      <c r="J582" s="30"/>
      <c r="K582" s="30"/>
      <c r="L582" s="30"/>
      <c r="M582" s="22"/>
      <c r="N582" s="23"/>
      <c r="O582" s="23"/>
      <c r="P582" s="30"/>
      <c r="Q582" s="30"/>
      <c r="R582" s="30"/>
      <c r="S582" s="3"/>
      <c r="T582" s="3"/>
      <c r="U582" s="3"/>
      <c r="V582" s="3"/>
      <c r="W582" s="3"/>
      <c r="X582" s="3"/>
      <c r="Y582" s="3"/>
      <c r="Z582" s="3"/>
    </row>
    <row r="583" ht="16.5" customHeight="1">
      <c r="A583" s="25"/>
      <c r="B583" s="1"/>
      <c r="C583" s="27"/>
      <c r="D583" s="3"/>
      <c r="E583" s="3"/>
      <c r="F583" s="3"/>
      <c r="G583" s="9"/>
      <c r="H583" s="42"/>
      <c r="I583" s="3"/>
      <c r="J583" s="30"/>
      <c r="K583" s="30"/>
      <c r="L583" s="30"/>
      <c r="M583" s="22"/>
      <c r="N583" s="23"/>
      <c r="O583" s="23"/>
      <c r="P583" s="30"/>
      <c r="Q583" s="30"/>
      <c r="R583" s="30"/>
      <c r="S583" s="3"/>
      <c r="T583" s="3"/>
      <c r="U583" s="3"/>
      <c r="V583" s="3"/>
      <c r="W583" s="3"/>
      <c r="X583" s="3"/>
      <c r="Y583" s="3"/>
      <c r="Z583" s="3"/>
    </row>
    <row r="584" ht="16.5" customHeight="1">
      <c r="A584" s="25"/>
      <c r="B584" s="1"/>
      <c r="C584" s="27"/>
      <c r="D584" s="3"/>
      <c r="E584" s="3"/>
      <c r="F584" s="3"/>
      <c r="G584" s="9"/>
      <c r="H584" s="42"/>
      <c r="I584" s="3"/>
      <c r="J584" s="30"/>
      <c r="K584" s="30"/>
      <c r="L584" s="30"/>
      <c r="M584" s="22"/>
      <c r="N584" s="23"/>
      <c r="O584" s="23"/>
      <c r="P584" s="30"/>
      <c r="Q584" s="30"/>
      <c r="R584" s="30"/>
      <c r="S584" s="3"/>
      <c r="T584" s="3"/>
      <c r="U584" s="3"/>
      <c r="V584" s="3"/>
      <c r="W584" s="3"/>
      <c r="X584" s="3"/>
      <c r="Y584" s="3"/>
      <c r="Z584" s="3"/>
    </row>
    <row r="585" ht="16.5" customHeight="1">
      <c r="A585" s="25"/>
      <c r="B585" s="1"/>
      <c r="C585" s="27"/>
      <c r="D585" s="3"/>
      <c r="E585" s="3"/>
      <c r="F585" s="3"/>
      <c r="G585" s="9"/>
      <c r="H585" s="42"/>
      <c r="I585" s="3"/>
      <c r="J585" s="30"/>
      <c r="K585" s="30"/>
      <c r="L585" s="30"/>
      <c r="M585" s="22"/>
      <c r="N585" s="23"/>
      <c r="O585" s="23"/>
      <c r="P585" s="30"/>
      <c r="Q585" s="30"/>
      <c r="R585" s="30"/>
      <c r="S585" s="3"/>
      <c r="T585" s="3"/>
      <c r="U585" s="3"/>
      <c r="V585" s="3"/>
      <c r="W585" s="3"/>
      <c r="X585" s="3"/>
      <c r="Y585" s="3"/>
      <c r="Z585" s="3"/>
    </row>
    <row r="586" ht="16.5" customHeight="1">
      <c r="A586" s="25"/>
      <c r="B586" s="1"/>
      <c r="C586" s="27"/>
      <c r="D586" s="3"/>
      <c r="E586" s="3"/>
      <c r="F586" s="3"/>
      <c r="G586" s="9"/>
      <c r="H586" s="42"/>
      <c r="I586" s="3"/>
      <c r="J586" s="30"/>
      <c r="K586" s="30"/>
      <c r="L586" s="30"/>
      <c r="M586" s="22"/>
      <c r="N586" s="23"/>
      <c r="O586" s="23"/>
      <c r="P586" s="30"/>
      <c r="Q586" s="30"/>
      <c r="R586" s="30"/>
      <c r="S586" s="3"/>
      <c r="T586" s="3"/>
      <c r="U586" s="3"/>
      <c r="V586" s="3"/>
      <c r="W586" s="3"/>
      <c r="X586" s="3"/>
      <c r="Y586" s="3"/>
      <c r="Z586" s="3"/>
    </row>
    <row r="587" ht="16.5" customHeight="1">
      <c r="A587" s="25"/>
      <c r="B587" s="1"/>
      <c r="C587" s="27"/>
      <c r="D587" s="3"/>
      <c r="E587" s="3"/>
      <c r="F587" s="3"/>
      <c r="G587" s="9"/>
      <c r="H587" s="42"/>
      <c r="I587" s="3"/>
      <c r="J587" s="30"/>
      <c r="K587" s="30"/>
      <c r="L587" s="30"/>
      <c r="M587" s="22"/>
      <c r="N587" s="23"/>
      <c r="O587" s="23"/>
      <c r="P587" s="30"/>
      <c r="Q587" s="30"/>
      <c r="R587" s="30"/>
      <c r="S587" s="3"/>
      <c r="T587" s="3"/>
      <c r="U587" s="3"/>
      <c r="V587" s="3"/>
      <c r="W587" s="3"/>
      <c r="X587" s="3"/>
      <c r="Y587" s="3"/>
      <c r="Z587" s="3"/>
    </row>
    <row r="588" ht="16.5" customHeight="1">
      <c r="A588" s="25"/>
      <c r="B588" s="1"/>
      <c r="C588" s="27"/>
      <c r="D588" s="3"/>
      <c r="E588" s="3"/>
      <c r="F588" s="3"/>
      <c r="G588" s="9"/>
      <c r="H588" s="42"/>
      <c r="I588" s="3"/>
      <c r="J588" s="30"/>
      <c r="K588" s="30"/>
      <c r="L588" s="30"/>
      <c r="M588" s="22"/>
      <c r="N588" s="23"/>
      <c r="O588" s="23"/>
      <c r="P588" s="30"/>
      <c r="Q588" s="30"/>
      <c r="R588" s="30"/>
      <c r="S588" s="3"/>
      <c r="T588" s="3"/>
      <c r="U588" s="3"/>
      <c r="V588" s="3"/>
      <c r="W588" s="3"/>
      <c r="X588" s="3"/>
      <c r="Y588" s="3"/>
      <c r="Z588" s="3"/>
    </row>
    <row r="589" ht="16.5" customHeight="1">
      <c r="A589" s="25"/>
      <c r="B589" s="1"/>
      <c r="C589" s="27"/>
      <c r="D589" s="3"/>
      <c r="E589" s="3"/>
      <c r="F589" s="3"/>
      <c r="G589" s="9"/>
      <c r="H589" s="42"/>
      <c r="I589" s="3"/>
      <c r="J589" s="30"/>
      <c r="K589" s="30"/>
      <c r="L589" s="30"/>
      <c r="M589" s="22"/>
      <c r="N589" s="23"/>
      <c r="O589" s="23"/>
      <c r="P589" s="30"/>
      <c r="Q589" s="30"/>
      <c r="R589" s="30"/>
      <c r="S589" s="3"/>
      <c r="T589" s="3"/>
      <c r="U589" s="3"/>
      <c r="V589" s="3"/>
      <c r="W589" s="3"/>
      <c r="X589" s="3"/>
      <c r="Y589" s="3"/>
      <c r="Z589" s="3"/>
    </row>
    <row r="590" ht="16.5" customHeight="1">
      <c r="A590" s="25"/>
      <c r="B590" s="1"/>
      <c r="C590" s="27"/>
      <c r="D590" s="3"/>
      <c r="E590" s="3"/>
      <c r="F590" s="3"/>
      <c r="G590" s="9"/>
      <c r="H590" s="42"/>
      <c r="I590" s="3"/>
      <c r="J590" s="30"/>
      <c r="K590" s="30"/>
      <c r="L590" s="30"/>
      <c r="M590" s="22"/>
      <c r="N590" s="23"/>
      <c r="O590" s="23"/>
      <c r="P590" s="30"/>
      <c r="Q590" s="30"/>
      <c r="R590" s="30"/>
      <c r="S590" s="3"/>
      <c r="T590" s="3"/>
      <c r="U590" s="3"/>
      <c r="V590" s="3"/>
      <c r="W590" s="3"/>
      <c r="X590" s="3"/>
      <c r="Y590" s="3"/>
      <c r="Z590" s="3"/>
    </row>
    <row r="591" ht="16.5" customHeight="1">
      <c r="A591" s="25"/>
      <c r="B591" s="1"/>
      <c r="C591" s="27"/>
      <c r="D591" s="3"/>
      <c r="E591" s="3"/>
      <c r="F591" s="3"/>
      <c r="G591" s="9"/>
      <c r="H591" s="42"/>
      <c r="I591" s="3"/>
      <c r="J591" s="30"/>
      <c r="K591" s="30"/>
      <c r="L591" s="30"/>
      <c r="M591" s="22"/>
      <c r="N591" s="23"/>
      <c r="O591" s="23"/>
      <c r="P591" s="30"/>
      <c r="Q591" s="30"/>
      <c r="R591" s="30"/>
      <c r="S591" s="3"/>
      <c r="T591" s="3"/>
      <c r="U591" s="3"/>
      <c r="V591" s="3"/>
      <c r="W591" s="3"/>
      <c r="X591" s="3"/>
      <c r="Y591" s="3"/>
      <c r="Z591" s="3"/>
    </row>
    <row r="592" ht="16.5" customHeight="1">
      <c r="A592" s="25"/>
      <c r="B592" s="1"/>
      <c r="C592" s="27"/>
      <c r="D592" s="3"/>
      <c r="E592" s="3"/>
      <c r="F592" s="3"/>
      <c r="G592" s="9"/>
      <c r="H592" s="42"/>
      <c r="I592" s="3"/>
      <c r="J592" s="30"/>
      <c r="K592" s="30"/>
      <c r="L592" s="30"/>
      <c r="M592" s="22"/>
      <c r="N592" s="23"/>
      <c r="O592" s="23"/>
      <c r="P592" s="30"/>
      <c r="Q592" s="30"/>
      <c r="R592" s="30"/>
      <c r="S592" s="3"/>
      <c r="T592" s="3"/>
      <c r="U592" s="3"/>
      <c r="V592" s="3"/>
      <c r="W592" s="3"/>
      <c r="X592" s="3"/>
      <c r="Y592" s="3"/>
      <c r="Z592" s="3"/>
    </row>
    <row r="593" ht="16.5" customHeight="1">
      <c r="A593" s="25"/>
      <c r="B593" s="1"/>
      <c r="C593" s="27"/>
      <c r="D593" s="3"/>
      <c r="E593" s="3"/>
      <c r="F593" s="3"/>
      <c r="G593" s="9"/>
      <c r="H593" s="42"/>
      <c r="I593" s="3"/>
      <c r="J593" s="30"/>
      <c r="K593" s="30"/>
      <c r="L593" s="30"/>
      <c r="M593" s="22"/>
      <c r="N593" s="23"/>
      <c r="O593" s="23"/>
      <c r="P593" s="30"/>
      <c r="Q593" s="30"/>
      <c r="R593" s="30"/>
      <c r="S593" s="3"/>
      <c r="T593" s="3"/>
      <c r="U593" s="3"/>
      <c r="V593" s="3"/>
      <c r="W593" s="3"/>
      <c r="X593" s="3"/>
      <c r="Y593" s="3"/>
      <c r="Z593" s="3"/>
    </row>
    <row r="594" ht="16.5" customHeight="1">
      <c r="A594" s="25"/>
      <c r="B594" s="1"/>
      <c r="C594" s="27"/>
      <c r="D594" s="3"/>
      <c r="E594" s="3"/>
      <c r="F594" s="3"/>
      <c r="G594" s="9"/>
      <c r="H594" s="42"/>
      <c r="I594" s="3"/>
      <c r="J594" s="30"/>
      <c r="K594" s="30"/>
      <c r="L594" s="30"/>
      <c r="M594" s="22"/>
      <c r="N594" s="23"/>
      <c r="O594" s="23"/>
      <c r="P594" s="30"/>
      <c r="Q594" s="30"/>
      <c r="R594" s="30"/>
      <c r="S594" s="3"/>
      <c r="T594" s="3"/>
      <c r="U594" s="3"/>
      <c r="V594" s="3"/>
      <c r="W594" s="3"/>
      <c r="X594" s="3"/>
      <c r="Y594" s="3"/>
      <c r="Z594" s="3"/>
    </row>
    <row r="595" ht="16.5" customHeight="1">
      <c r="A595" s="25"/>
      <c r="B595" s="1"/>
      <c r="C595" s="27"/>
      <c r="D595" s="3"/>
      <c r="E595" s="3"/>
      <c r="F595" s="3"/>
      <c r="G595" s="9"/>
      <c r="H595" s="42"/>
      <c r="I595" s="3"/>
      <c r="J595" s="30"/>
      <c r="K595" s="30"/>
      <c r="L595" s="30"/>
      <c r="M595" s="22"/>
      <c r="N595" s="23"/>
      <c r="O595" s="23"/>
      <c r="P595" s="30"/>
      <c r="Q595" s="30"/>
      <c r="R595" s="30"/>
      <c r="S595" s="3"/>
      <c r="T595" s="3"/>
      <c r="U595" s="3"/>
      <c r="V595" s="3"/>
      <c r="W595" s="3"/>
      <c r="X595" s="3"/>
      <c r="Y595" s="3"/>
      <c r="Z595" s="3"/>
    </row>
    <row r="596" ht="16.5" customHeight="1">
      <c r="A596" s="25"/>
      <c r="B596" s="1"/>
      <c r="C596" s="27"/>
      <c r="D596" s="3"/>
      <c r="E596" s="3"/>
      <c r="F596" s="3"/>
      <c r="G596" s="9"/>
      <c r="H596" s="42"/>
      <c r="I596" s="3"/>
      <c r="J596" s="30"/>
      <c r="K596" s="30"/>
      <c r="L596" s="30"/>
      <c r="M596" s="22"/>
      <c r="N596" s="23"/>
      <c r="O596" s="23"/>
      <c r="P596" s="30"/>
      <c r="Q596" s="30"/>
      <c r="R596" s="30"/>
      <c r="S596" s="3"/>
      <c r="T596" s="3"/>
      <c r="U596" s="3"/>
      <c r="V596" s="3"/>
      <c r="W596" s="3"/>
      <c r="X596" s="3"/>
      <c r="Y596" s="3"/>
      <c r="Z596" s="3"/>
    </row>
    <row r="597" ht="16.5" customHeight="1">
      <c r="A597" s="25"/>
      <c r="B597" s="1"/>
      <c r="C597" s="27"/>
      <c r="D597" s="3"/>
      <c r="E597" s="3"/>
      <c r="F597" s="3"/>
      <c r="G597" s="9"/>
      <c r="H597" s="42"/>
      <c r="I597" s="3"/>
      <c r="J597" s="30"/>
      <c r="K597" s="30"/>
      <c r="L597" s="30"/>
      <c r="M597" s="22"/>
      <c r="N597" s="23"/>
      <c r="O597" s="23"/>
      <c r="P597" s="30"/>
      <c r="Q597" s="30"/>
      <c r="R597" s="30"/>
      <c r="S597" s="3"/>
      <c r="T597" s="3"/>
      <c r="U597" s="3"/>
      <c r="V597" s="3"/>
      <c r="W597" s="3"/>
      <c r="X597" s="3"/>
      <c r="Y597" s="3"/>
      <c r="Z597" s="3"/>
    </row>
    <row r="598" ht="16.5" customHeight="1">
      <c r="A598" s="25"/>
      <c r="B598" s="1"/>
      <c r="C598" s="27"/>
      <c r="D598" s="3"/>
      <c r="E598" s="3"/>
      <c r="F598" s="3"/>
      <c r="G598" s="9"/>
      <c r="H598" s="42"/>
      <c r="I598" s="3"/>
      <c r="J598" s="30"/>
      <c r="K598" s="30"/>
      <c r="L598" s="30"/>
      <c r="M598" s="22"/>
      <c r="N598" s="23"/>
      <c r="O598" s="23"/>
      <c r="P598" s="30"/>
      <c r="Q598" s="30"/>
      <c r="R598" s="30"/>
      <c r="S598" s="3"/>
      <c r="T598" s="3"/>
      <c r="U598" s="3"/>
      <c r="V598" s="3"/>
      <c r="W598" s="3"/>
      <c r="X598" s="3"/>
      <c r="Y598" s="3"/>
      <c r="Z598" s="3"/>
    </row>
    <row r="599" ht="16.5" customHeight="1">
      <c r="A599" s="25"/>
      <c r="B599" s="1"/>
      <c r="C599" s="27"/>
      <c r="D599" s="3"/>
      <c r="E599" s="3"/>
      <c r="F599" s="3"/>
      <c r="G599" s="9"/>
      <c r="H599" s="42"/>
      <c r="I599" s="3"/>
      <c r="J599" s="30"/>
      <c r="K599" s="30"/>
      <c r="L599" s="30"/>
      <c r="M599" s="22"/>
      <c r="N599" s="23"/>
      <c r="O599" s="23"/>
      <c r="P599" s="30"/>
      <c r="Q599" s="30"/>
      <c r="R599" s="30"/>
      <c r="S599" s="3"/>
      <c r="T599" s="3"/>
      <c r="U599" s="3"/>
      <c r="V599" s="3"/>
      <c r="W599" s="3"/>
      <c r="X599" s="3"/>
      <c r="Y599" s="3"/>
      <c r="Z599" s="3"/>
    </row>
    <row r="600" ht="16.5" customHeight="1">
      <c r="A600" s="25"/>
      <c r="B600" s="1"/>
      <c r="C600" s="27"/>
      <c r="D600" s="3"/>
      <c r="E600" s="3"/>
      <c r="F600" s="3"/>
      <c r="G600" s="9"/>
      <c r="H600" s="42"/>
      <c r="I600" s="3"/>
      <c r="J600" s="30"/>
      <c r="K600" s="30"/>
      <c r="L600" s="30"/>
      <c r="M600" s="22"/>
      <c r="N600" s="23"/>
      <c r="O600" s="23"/>
      <c r="P600" s="30"/>
      <c r="Q600" s="30"/>
      <c r="R600" s="30"/>
      <c r="S600" s="3"/>
      <c r="T600" s="3"/>
      <c r="U600" s="3"/>
      <c r="V600" s="3"/>
      <c r="W600" s="3"/>
      <c r="X600" s="3"/>
      <c r="Y600" s="3"/>
      <c r="Z600" s="3"/>
    </row>
    <row r="601" ht="16.5" customHeight="1">
      <c r="A601" s="25"/>
      <c r="B601" s="1"/>
      <c r="C601" s="27"/>
      <c r="D601" s="3"/>
      <c r="E601" s="3"/>
      <c r="F601" s="3"/>
      <c r="G601" s="9"/>
      <c r="H601" s="42"/>
      <c r="I601" s="3"/>
      <c r="J601" s="30"/>
      <c r="K601" s="30"/>
      <c r="L601" s="30"/>
      <c r="M601" s="22"/>
      <c r="N601" s="23"/>
      <c r="O601" s="23"/>
      <c r="P601" s="30"/>
      <c r="Q601" s="30"/>
      <c r="R601" s="30"/>
      <c r="S601" s="3"/>
      <c r="T601" s="3"/>
      <c r="U601" s="3"/>
      <c r="V601" s="3"/>
      <c r="W601" s="3"/>
      <c r="X601" s="3"/>
      <c r="Y601" s="3"/>
      <c r="Z601" s="3"/>
    </row>
    <row r="602" ht="16.5" customHeight="1">
      <c r="A602" s="25"/>
      <c r="B602" s="1"/>
      <c r="C602" s="27"/>
      <c r="D602" s="3"/>
      <c r="E602" s="3"/>
      <c r="F602" s="3"/>
      <c r="G602" s="9"/>
      <c r="H602" s="42"/>
      <c r="I602" s="3"/>
      <c r="J602" s="30"/>
      <c r="K602" s="30"/>
      <c r="L602" s="30"/>
      <c r="M602" s="22"/>
      <c r="N602" s="23"/>
      <c r="O602" s="23"/>
      <c r="P602" s="30"/>
      <c r="Q602" s="30"/>
      <c r="R602" s="30"/>
      <c r="S602" s="3"/>
      <c r="T602" s="3"/>
      <c r="U602" s="3"/>
      <c r="V602" s="3"/>
      <c r="W602" s="3"/>
      <c r="X602" s="3"/>
      <c r="Y602" s="3"/>
      <c r="Z602" s="3"/>
    </row>
    <row r="603" ht="16.5" customHeight="1">
      <c r="A603" s="25"/>
      <c r="B603" s="1"/>
      <c r="C603" s="27"/>
      <c r="D603" s="3"/>
      <c r="E603" s="3"/>
      <c r="F603" s="3"/>
      <c r="G603" s="9"/>
      <c r="H603" s="42"/>
      <c r="I603" s="3"/>
      <c r="J603" s="30"/>
      <c r="K603" s="30"/>
      <c r="L603" s="30"/>
      <c r="M603" s="22"/>
      <c r="N603" s="23"/>
      <c r="O603" s="23"/>
      <c r="P603" s="30"/>
      <c r="Q603" s="30"/>
      <c r="R603" s="30"/>
      <c r="S603" s="3"/>
      <c r="T603" s="3"/>
      <c r="U603" s="3"/>
      <c r="V603" s="3"/>
      <c r="W603" s="3"/>
      <c r="X603" s="3"/>
      <c r="Y603" s="3"/>
      <c r="Z603" s="3"/>
    </row>
    <row r="604" ht="16.5" customHeight="1">
      <c r="A604" s="25"/>
      <c r="B604" s="1"/>
      <c r="C604" s="27"/>
      <c r="D604" s="3"/>
      <c r="E604" s="3"/>
      <c r="F604" s="3"/>
      <c r="G604" s="9"/>
      <c r="H604" s="42"/>
      <c r="I604" s="3"/>
      <c r="J604" s="30"/>
      <c r="K604" s="30"/>
      <c r="L604" s="30"/>
      <c r="M604" s="22"/>
      <c r="N604" s="23"/>
      <c r="O604" s="23"/>
      <c r="P604" s="30"/>
      <c r="Q604" s="30"/>
      <c r="R604" s="30"/>
      <c r="S604" s="3"/>
      <c r="T604" s="3"/>
      <c r="U604" s="3"/>
      <c r="V604" s="3"/>
      <c r="W604" s="3"/>
      <c r="X604" s="3"/>
      <c r="Y604" s="3"/>
      <c r="Z604" s="3"/>
    </row>
    <row r="605" ht="16.5" customHeight="1">
      <c r="A605" s="25"/>
      <c r="B605" s="1"/>
      <c r="C605" s="27"/>
      <c r="D605" s="3"/>
      <c r="E605" s="3"/>
      <c r="F605" s="3"/>
      <c r="G605" s="9"/>
      <c r="H605" s="42"/>
      <c r="I605" s="3"/>
      <c r="J605" s="30"/>
      <c r="K605" s="30"/>
      <c r="L605" s="30"/>
      <c r="M605" s="22"/>
      <c r="N605" s="23"/>
      <c r="O605" s="23"/>
      <c r="P605" s="30"/>
      <c r="Q605" s="30"/>
      <c r="R605" s="30"/>
      <c r="S605" s="3"/>
      <c r="T605" s="3"/>
      <c r="U605" s="3"/>
      <c r="V605" s="3"/>
      <c r="W605" s="3"/>
      <c r="X605" s="3"/>
      <c r="Y605" s="3"/>
      <c r="Z605" s="3"/>
    </row>
    <row r="606" ht="16.5" customHeight="1">
      <c r="A606" s="25"/>
      <c r="B606" s="1"/>
      <c r="C606" s="27"/>
      <c r="D606" s="3"/>
      <c r="E606" s="3"/>
      <c r="F606" s="3"/>
      <c r="G606" s="9"/>
      <c r="H606" s="42"/>
      <c r="I606" s="3"/>
      <c r="J606" s="30"/>
      <c r="K606" s="30"/>
      <c r="L606" s="30"/>
      <c r="M606" s="22"/>
      <c r="N606" s="23"/>
      <c r="O606" s="23"/>
      <c r="P606" s="30"/>
      <c r="Q606" s="30"/>
      <c r="R606" s="30"/>
      <c r="S606" s="3"/>
      <c r="T606" s="3"/>
      <c r="U606" s="3"/>
      <c r="V606" s="3"/>
      <c r="W606" s="3"/>
      <c r="X606" s="3"/>
      <c r="Y606" s="3"/>
      <c r="Z606" s="3"/>
    </row>
    <row r="607" ht="16.5" customHeight="1">
      <c r="A607" s="25"/>
      <c r="B607" s="1"/>
      <c r="C607" s="27"/>
      <c r="D607" s="3"/>
      <c r="E607" s="3"/>
      <c r="F607" s="3"/>
      <c r="G607" s="9"/>
      <c r="H607" s="42"/>
      <c r="I607" s="3"/>
      <c r="J607" s="30"/>
      <c r="K607" s="30"/>
      <c r="L607" s="30"/>
      <c r="M607" s="22"/>
      <c r="N607" s="23"/>
      <c r="O607" s="23"/>
      <c r="P607" s="30"/>
      <c r="Q607" s="30"/>
      <c r="R607" s="30"/>
      <c r="S607" s="3"/>
      <c r="T607" s="3"/>
      <c r="U607" s="3"/>
      <c r="V607" s="3"/>
      <c r="W607" s="3"/>
      <c r="X607" s="3"/>
      <c r="Y607" s="3"/>
      <c r="Z607" s="3"/>
    </row>
    <row r="608" ht="16.5" customHeight="1">
      <c r="A608" s="25"/>
      <c r="B608" s="1"/>
      <c r="C608" s="27"/>
      <c r="D608" s="3"/>
      <c r="E608" s="3"/>
      <c r="F608" s="3"/>
      <c r="G608" s="9"/>
      <c r="H608" s="42"/>
      <c r="I608" s="3"/>
      <c r="J608" s="30"/>
      <c r="K608" s="30"/>
      <c r="L608" s="30"/>
      <c r="M608" s="22"/>
      <c r="N608" s="23"/>
      <c r="O608" s="23"/>
      <c r="P608" s="30"/>
      <c r="Q608" s="30"/>
      <c r="R608" s="30"/>
      <c r="S608" s="3"/>
      <c r="T608" s="3"/>
      <c r="U608" s="3"/>
      <c r="V608" s="3"/>
      <c r="W608" s="3"/>
      <c r="X608" s="3"/>
      <c r="Y608" s="3"/>
      <c r="Z608" s="3"/>
    </row>
    <row r="609" ht="16.5" customHeight="1">
      <c r="A609" s="25"/>
      <c r="B609" s="1"/>
      <c r="C609" s="27"/>
      <c r="D609" s="3"/>
      <c r="E609" s="3"/>
      <c r="F609" s="3"/>
      <c r="G609" s="9"/>
      <c r="H609" s="42"/>
      <c r="I609" s="3"/>
      <c r="J609" s="30"/>
      <c r="K609" s="30"/>
      <c r="L609" s="30"/>
      <c r="M609" s="22"/>
      <c r="N609" s="23"/>
      <c r="O609" s="23"/>
      <c r="P609" s="30"/>
      <c r="Q609" s="30"/>
      <c r="R609" s="30"/>
      <c r="S609" s="3"/>
      <c r="T609" s="3"/>
      <c r="U609" s="3"/>
      <c r="V609" s="3"/>
      <c r="W609" s="3"/>
      <c r="X609" s="3"/>
      <c r="Y609" s="3"/>
      <c r="Z609" s="3"/>
    </row>
    <row r="610" ht="16.5" customHeight="1">
      <c r="A610" s="25"/>
      <c r="B610" s="1"/>
      <c r="C610" s="27"/>
      <c r="D610" s="3"/>
      <c r="E610" s="3"/>
      <c r="F610" s="3"/>
      <c r="G610" s="9"/>
      <c r="H610" s="42"/>
      <c r="I610" s="3"/>
      <c r="J610" s="30"/>
      <c r="K610" s="30"/>
      <c r="L610" s="30"/>
      <c r="M610" s="22"/>
      <c r="N610" s="23"/>
      <c r="O610" s="23"/>
      <c r="P610" s="30"/>
      <c r="Q610" s="30"/>
      <c r="R610" s="30"/>
      <c r="S610" s="3"/>
      <c r="T610" s="3"/>
      <c r="U610" s="3"/>
      <c r="V610" s="3"/>
      <c r="W610" s="3"/>
      <c r="X610" s="3"/>
      <c r="Y610" s="3"/>
      <c r="Z610" s="3"/>
    </row>
    <row r="611" ht="16.5" customHeight="1">
      <c r="A611" s="25"/>
      <c r="B611" s="1"/>
      <c r="C611" s="27"/>
      <c r="D611" s="3"/>
      <c r="E611" s="3"/>
      <c r="F611" s="3"/>
      <c r="G611" s="9"/>
      <c r="H611" s="42"/>
      <c r="I611" s="3"/>
      <c r="J611" s="30"/>
      <c r="K611" s="30"/>
      <c r="L611" s="30"/>
      <c r="M611" s="22"/>
      <c r="N611" s="23"/>
      <c r="O611" s="23"/>
      <c r="P611" s="30"/>
      <c r="Q611" s="30"/>
      <c r="R611" s="30"/>
      <c r="S611" s="3"/>
      <c r="T611" s="3"/>
      <c r="U611" s="3"/>
      <c r="V611" s="3"/>
      <c r="W611" s="3"/>
      <c r="X611" s="3"/>
      <c r="Y611" s="3"/>
      <c r="Z611" s="3"/>
    </row>
    <row r="612" ht="16.5" customHeight="1">
      <c r="A612" s="25"/>
      <c r="B612" s="1"/>
      <c r="C612" s="27"/>
      <c r="D612" s="3"/>
      <c r="E612" s="3"/>
      <c r="F612" s="3"/>
      <c r="G612" s="9"/>
      <c r="H612" s="42"/>
      <c r="I612" s="3"/>
      <c r="J612" s="30"/>
      <c r="K612" s="30"/>
      <c r="L612" s="30"/>
      <c r="M612" s="22"/>
      <c r="N612" s="23"/>
      <c r="O612" s="23"/>
      <c r="P612" s="30"/>
      <c r="Q612" s="30"/>
      <c r="R612" s="30"/>
      <c r="S612" s="3"/>
      <c r="T612" s="3"/>
      <c r="U612" s="3"/>
      <c r="V612" s="3"/>
      <c r="W612" s="3"/>
      <c r="X612" s="3"/>
      <c r="Y612" s="3"/>
      <c r="Z612" s="3"/>
    </row>
    <row r="613" ht="16.5" customHeight="1">
      <c r="A613" s="25"/>
      <c r="B613" s="1"/>
      <c r="C613" s="27"/>
      <c r="D613" s="3"/>
      <c r="E613" s="3"/>
      <c r="F613" s="3"/>
      <c r="G613" s="9"/>
      <c r="H613" s="42"/>
      <c r="I613" s="3"/>
      <c r="J613" s="30"/>
      <c r="K613" s="30"/>
      <c r="L613" s="30"/>
      <c r="M613" s="22"/>
      <c r="N613" s="23"/>
      <c r="O613" s="23"/>
      <c r="P613" s="30"/>
      <c r="Q613" s="30"/>
      <c r="R613" s="30"/>
      <c r="S613" s="3"/>
      <c r="T613" s="3"/>
      <c r="U613" s="3"/>
      <c r="V613" s="3"/>
      <c r="W613" s="3"/>
      <c r="X613" s="3"/>
      <c r="Y613" s="3"/>
      <c r="Z613" s="3"/>
    </row>
    <row r="614" ht="16.5" customHeight="1">
      <c r="A614" s="25"/>
      <c r="B614" s="1"/>
      <c r="C614" s="27"/>
      <c r="D614" s="3"/>
      <c r="E614" s="3"/>
      <c r="F614" s="3"/>
      <c r="G614" s="9"/>
      <c r="H614" s="42"/>
      <c r="I614" s="3"/>
      <c r="J614" s="30"/>
      <c r="K614" s="30"/>
      <c r="L614" s="30"/>
      <c r="M614" s="22"/>
      <c r="N614" s="23"/>
      <c r="O614" s="23"/>
      <c r="P614" s="30"/>
      <c r="Q614" s="30"/>
      <c r="R614" s="30"/>
      <c r="S614" s="3"/>
      <c r="T614" s="3"/>
      <c r="U614" s="3"/>
      <c r="V614" s="3"/>
      <c r="W614" s="3"/>
      <c r="X614" s="3"/>
      <c r="Y614" s="3"/>
      <c r="Z614" s="3"/>
    </row>
    <row r="615" ht="16.5" customHeight="1">
      <c r="A615" s="25"/>
      <c r="B615" s="1"/>
      <c r="C615" s="27"/>
      <c r="D615" s="3"/>
      <c r="E615" s="3"/>
      <c r="F615" s="3"/>
      <c r="G615" s="9"/>
      <c r="H615" s="42"/>
      <c r="I615" s="3"/>
      <c r="J615" s="30"/>
      <c r="K615" s="30"/>
      <c r="L615" s="30"/>
      <c r="M615" s="22"/>
      <c r="N615" s="23"/>
      <c r="O615" s="23"/>
      <c r="P615" s="30"/>
      <c r="Q615" s="30"/>
      <c r="R615" s="30"/>
      <c r="S615" s="3"/>
      <c r="T615" s="3"/>
      <c r="U615" s="3"/>
      <c r="V615" s="3"/>
      <c r="W615" s="3"/>
      <c r="X615" s="3"/>
      <c r="Y615" s="3"/>
      <c r="Z615" s="3"/>
    </row>
    <row r="616" ht="16.5" customHeight="1">
      <c r="A616" s="25"/>
      <c r="B616" s="1"/>
      <c r="C616" s="27"/>
      <c r="D616" s="3"/>
      <c r="E616" s="3"/>
      <c r="F616" s="3"/>
      <c r="G616" s="9"/>
      <c r="H616" s="42"/>
      <c r="I616" s="3"/>
      <c r="J616" s="30"/>
      <c r="K616" s="30"/>
      <c r="L616" s="30"/>
      <c r="M616" s="22"/>
      <c r="N616" s="23"/>
      <c r="O616" s="23"/>
      <c r="P616" s="30"/>
      <c r="Q616" s="30"/>
      <c r="R616" s="30"/>
      <c r="S616" s="3"/>
      <c r="T616" s="3"/>
      <c r="U616" s="3"/>
      <c r="V616" s="3"/>
      <c r="W616" s="3"/>
      <c r="X616" s="3"/>
      <c r="Y616" s="3"/>
      <c r="Z616" s="3"/>
    </row>
    <row r="617" ht="16.5" customHeight="1">
      <c r="A617" s="25"/>
      <c r="B617" s="1"/>
      <c r="C617" s="27"/>
      <c r="D617" s="3"/>
      <c r="E617" s="3"/>
      <c r="F617" s="3"/>
      <c r="G617" s="9"/>
      <c r="H617" s="42"/>
      <c r="I617" s="3"/>
      <c r="J617" s="30"/>
      <c r="K617" s="30"/>
      <c r="L617" s="30"/>
      <c r="M617" s="22"/>
      <c r="N617" s="23"/>
      <c r="O617" s="23"/>
      <c r="P617" s="30"/>
      <c r="Q617" s="30"/>
      <c r="R617" s="30"/>
      <c r="S617" s="3"/>
      <c r="T617" s="3"/>
      <c r="U617" s="3"/>
      <c r="V617" s="3"/>
      <c r="W617" s="3"/>
      <c r="X617" s="3"/>
      <c r="Y617" s="3"/>
      <c r="Z617" s="3"/>
    </row>
    <row r="618" ht="16.5" customHeight="1">
      <c r="A618" s="25"/>
      <c r="B618" s="1"/>
      <c r="C618" s="27"/>
      <c r="D618" s="3"/>
      <c r="E618" s="3"/>
      <c r="F618" s="3"/>
      <c r="G618" s="9"/>
      <c r="H618" s="42"/>
      <c r="I618" s="3"/>
      <c r="J618" s="30"/>
      <c r="K618" s="30"/>
      <c r="L618" s="30"/>
      <c r="M618" s="22"/>
      <c r="N618" s="23"/>
      <c r="O618" s="23"/>
      <c r="P618" s="30"/>
      <c r="Q618" s="30"/>
      <c r="R618" s="30"/>
      <c r="S618" s="3"/>
      <c r="T618" s="3"/>
      <c r="U618" s="3"/>
      <c r="V618" s="3"/>
      <c r="W618" s="3"/>
      <c r="X618" s="3"/>
      <c r="Y618" s="3"/>
      <c r="Z618" s="3"/>
    </row>
    <row r="619" ht="16.5" customHeight="1">
      <c r="A619" s="25"/>
      <c r="B619" s="1"/>
      <c r="C619" s="27"/>
      <c r="D619" s="3"/>
      <c r="E619" s="3"/>
      <c r="F619" s="3"/>
      <c r="G619" s="9"/>
      <c r="H619" s="42"/>
      <c r="I619" s="3"/>
      <c r="J619" s="30"/>
      <c r="K619" s="30"/>
      <c r="L619" s="30"/>
      <c r="M619" s="22"/>
      <c r="N619" s="23"/>
      <c r="O619" s="23"/>
      <c r="P619" s="30"/>
      <c r="Q619" s="30"/>
      <c r="R619" s="30"/>
      <c r="S619" s="3"/>
      <c r="T619" s="3"/>
      <c r="U619" s="3"/>
      <c r="V619" s="3"/>
      <c r="W619" s="3"/>
      <c r="X619" s="3"/>
      <c r="Y619" s="3"/>
      <c r="Z619" s="3"/>
    </row>
    <row r="620" ht="16.5" customHeight="1">
      <c r="A620" s="25"/>
      <c r="B620" s="1"/>
      <c r="C620" s="27"/>
      <c r="D620" s="3"/>
      <c r="E620" s="3"/>
      <c r="F620" s="3"/>
      <c r="G620" s="9"/>
      <c r="H620" s="42"/>
      <c r="I620" s="3"/>
      <c r="J620" s="30"/>
      <c r="K620" s="30"/>
      <c r="L620" s="30"/>
      <c r="M620" s="22"/>
      <c r="N620" s="23"/>
      <c r="O620" s="23"/>
      <c r="P620" s="30"/>
      <c r="Q620" s="30"/>
      <c r="R620" s="30"/>
      <c r="S620" s="3"/>
      <c r="T620" s="3"/>
      <c r="U620" s="3"/>
      <c r="V620" s="3"/>
      <c r="W620" s="3"/>
      <c r="X620" s="3"/>
      <c r="Y620" s="3"/>
      <c r="Z620" s="3"/>
    </row>
    <row r="621" ht="16.5" customHeight="1">
      <c r="A621" s="25"/>
      <c r="B621" s="1"/>
      <c r="C621" s="27"/>
      <c r="D621" s="3"/>
      <c r="E621" s="3"/>
      <c r="F621" s="3"/>
      <c r="G621" s="9"/>
      <c r="H621" s="42"/>
      <c r="I621" s="3"/>
      <c r="J621" s="30"/>
      <c r="K621" s="30"/>
      <c r="L621" s="30"/>
      <c r="M621" s="22"/>
      <c r="N621" s="23"/>
      <c r="O621" s="23"/>
      <c r="P621" s="30"/>
      <c r="Q621" s="30"/>
      <c r="R621" s="30"/>
      <c r="S621" s="3"/>
      <c r="T621" s="3"/>
      <c r="U621" s="3"/>
      <c r="V621" s="3"/>
      <c r="W621" s="3"/>
      <c r="X621" s="3"/>
      <c r="Y621" s="3"/>
      <c r="Z621" s="3"/>
    </row>
    <row r="622" ht="16.5" customHeight="1">
      <c r="A622" s="25"/>
      <c r="B622" s="1"/>
      <c r="C622" s="27"/>
      <c r="D622" s="3"/>
      <c r="E622" s="3"/>
      <c r="F622" s="3"/>
      <c r="G622" s="9"/>
      <c r="H622" s="42"/>
      <c r="I622" s="3"/>
      <c r="J622" s="30"/>
      <c r="K622" s="30"/>
      <c r="L622" s="30"/>
      <c r="M622" s="22"/>
      <c r="N622" s="23"/>
      <c r="O622" s="23"/>
      <c r="P622" s="30"/>
      <c r="Q622" s="30"/>
      <c r="R622" s="30"/>
      <c r="S622" s="3"/>
      <c r="T622" s="3"/>
      <c r="U622" s="3"/>
      <c r="V622" s="3"/>
      <c r="W622" s="3"/>
      <c r="X622" s="3"/>
      <c r="Y622" s="3"/>
      <c r="Z622" s="3"/>
    </row>
    <row r="623" ht="16.5" customHeight="1">
      <c r="A623" s="25"/>
      <c r="B623" s="1"/>
      <c r="C623" s="27"/>
      <c r="D623" s="3"/>
      <c r="E623" s="3"/>
      <c r="F623" s="3"/>
      <c r="G623" s="9"/>
      <c r="H623" s="42"/>
      <c r="I623" s="3"/>
      <c r="J623" s="30"/>
      <c r="K623" s="30"/>
      <c r="L623" s="30"/>
      <c r="M623" s="22"/>
      <c r="N623" s="23"/>
      <c r="O623" s="23"/>
      <c r="P623" s="30"/>
      <c r="Q623" s="30"/>
      <c r="R623" s="30"/>
      <c r="S623" s="3"/>
      <c r="T623" s="3"/>
      <c r="U623" s="3"/>
      <c r="V623" s="3"/>
      <c r="W623" s="3"/>
      <c r="X623" s="3"/>
      <c r="Y623" s="3"/>
      <c r="Z623" s="3"/>
    </row>
    <row r="624" ht="16.5" customHeight="1">
      <c r="A624" s="25"/>
      <c r="B624" s="1"/>
      <c r="C624" s="27"/>
      <c r="D624" s="3"/>
      <c r="E624" s="3"/>
      <c r="F624" s="3"/>
      <c r="G624" s="9"/>
      <c r="H624" s="42"/>
      <c r="I624" s="3"/>
      <c r="J624" s="30"/>
      <c r="K624" s="30"/>
      <c r="L624" s="30"/>
      <c r="M624" s="22"/>
      <c r="N624" s="23"/>
      <c r="O624" s="23"/>
      <c r="P624" s="30"/>
      <c r="Q624" s="30"/>
      <c r="R624" s="30"/>
      <c r="S624" s="3"/>
      <c r="T624" s="3"/>
      <c r="U624" s="3"/>
      <c r="V624" s="3"/>
      <c r="W624" s="3"/>
      <c r="X624" s="3"/>
      <c r="Y624" s="3"/>
      <c r="Z624" s="3"/>
    </row>
    <row r="625" ht="16.5" customHeight="1">
      <c r="A625" s="25"/>
      <c r="B625" s="1"/>
      <c r="C625" s="27"/>
      <c r="D625" s="3"/>
      <c r="E625" s="3"/>
      <c r="F625" s="3"/>
      <c r="G625" s="9"/>
      <c r="H625" s="42"/>
      <c r="I625" s="3"/>
      <c r="J625" s="30"/>
      <c r="K625" s="30"/>
      <c r="L625" s="30"/>
      <c r="M625" s="22"/>
      <c r="N625" s="23"/>
      <c r="O625" s="23"/>
      <c r="P625" s="30"/>
      <c r="Q625" s="30"/>
      <c r="R625" s="30"/>
      <c r="S625" s="3"/>
      <c r="T625" s="3"/>
      <c r="U625" s="3"/>
      <c r="V625" s="3"/>
      <c r="W625" s="3"/>
      <c r="X625" s="3"/>
      <c r="Y625" s="3"/>
      <c r="Z625" s="3"/>
    </row>
    <row r="626" ht="16.5" customHeight="1">
      <c r="A626" s="25"/>
      <c r="B626" s="1"/>
      <c r="C626" s="27"/>
      <c r="D626" s="3"/>
      <c r="E626" s="3"/>
      <c r="F626" s="3"/>
      <c r="G626" s="9"/>
      <c r="H626" s="42"/>
      <c r="I626" s="3"/>
      <c r="J626" s="30"/>
      <c r="K626" s="30"/>
      <c r="L626" s="30"/>
      <c r="M626" s="22"/>
      <c r="N626" s="23"/>
      <c r="O626" s="23"/>
      <c r="P626" s="30"/>
      <c r="Q626" s="30"/>
      <c r="R626" s="30"/>
      <c r="S626" s="3"/>
      <c r="T626" s="3"/>
      <c r="U626" s="3"/>
      <c r="V626" s="3"/>
      <c r="W626" s="3"/>
      <c r="X626" s="3"/>
      <c r="Y626" s="3"/>
      <c r="Z626" s="3"/>
    </row>
    <row r="627" ht="16.5" customHeight="1">
      <c r="A627" s="25"/>
      <c r="B627" s="1"/>
      <c r="C627" s="27"/>
      <c r="D627" s="3"/>
      <c r="E627" s="3"/>
      <c r="F627" s="3"/>
      <c r="G627" s="9"/>
      <c r="H627" s="42"/>
      <c r="I627" s="3"/>
      <c r="J627" s="30"/>
      <c r="K627" s="30"/>
      <c r="L627" s="30"/>
      <c r="M627" s="22"/>
      <c r="N627" s="23"/>
      <c r="O627" s="23"/>
      <c r="P627" s="30"/>
      <c r="Q627" s="30"/>
      <c r="R627" s="30"/>
      <c r="S627" s="3"/>
      <c r="T627" s="3"/>
      <c r="U627" s="3"/>
      <c r="V627" s="3"/>
      <c r="W627" s="3"/>
      <c r="X627" s="3"/>
      <c r="Y627" s="3"/>
      <c r="Z627" s="3"/>
    </row>
    <row r="628" ht="16.5" customHeight="1">
      <c r="A628" s="25"/>
      <c r="B628" s="1"/>
      <c r="C628" s="27"/>
      <c r="D628" s="3"/>
      <c r="E628" s="3"/>
      <c r="F628" s="3"/>
      <c r="G628" s="9"/>
      <c r="H628" s="42"/>
      <c r="I628" s="3"/>
      <c r="J628" s="30"/>
      <c r="K628" s="30"/>
      <c r="L628" s="30"/>
      <c r="M628" s="22"/>
      <c r="N628" s="23"/>
      <c r="O628" s="23"/>
      <c r="P628" s="30"/>
      <c r="Q628" s="30"/>
      <c r="R628" s="30"/>
      <c r="S628" s="3"/>
      <c r="T628" s="3"/>
      <c r="U628" s="3"/>
      <c r="V628" s="3"/>
      <c r="W628" s="3"/>
      <c r="X628" s="3"/>
      <c r="Y628" s="3"/>
      <c r="Z628" s="3"/>
    </row>
    <row r="629" ht="16.5" customHeight="1">
      <c r="A629" s="25"/>
      <c r="B629" s="1"/>
      <c r="C629" s="27"/>
      <c r="D629" s="3"/>
      <c r="E629" s="3"/>
      <c r="F629" s="3"/>
      <c r="G629" s="9"/>
      <c r="H629" s="42"/>
      <c r="I629" s="3"/>
      <c r="J629" s="30"/>
      <c r="K629" s="30"/>
      <c r="L629" s="30"/>
      <c r="M629" s="22"/>
      <c r="N629" s="23"/>
      <c r="O629" s="23"/>
      <c r="P629" s="30"/>
      <c r="Q629" s="30"/>
      <c r="R629" s="30"/>
      <c r="S629" s="3"/>
      <c r="T629" s="3"/>
      <c r="U629" s="3"/>
      <c r="V629" s="3"/>
      <c r="W629" s="3"/>
      <c r="X629" s="3"/>
      <c r="Y629" s="3"/>
      <c r="Z629" s="3"/>
    </row>
    <row r="630" ht="16.5" customHeight="1">
      <c r="A630" s="25"/>
      <c r="B630" s="1"/>
      <c r="C630" s="27"/>
      <c r="D630" s="3"/>
      <c r="E630" s="3"/>
      <c r="F630" s="3"/>
      <c r="G630" s="9"/>
      <c r="H630" s="42"/>
      <c r="I630" s="3"/>
      <c r="J630" s="30"/>
      <c r="K630" s="30"/>
      <c r="L630" s="30"/>
      <c r="M630" s="22"/>
      <c r="N630" s="23"/>
      <c r="O630" s="23"/>
      <c r="P630" s="30"/>
      <c r="Q630" s="30"/>
      <c r="R630" s="30"/>
      <c r="S630" s="3"/>
      <c r="T630" s="3"/>
      <c r="U630" s="3"/>
      <c r="V630" s="3"/>
      <c r="W630" s="3"/>
      <c r="X630" s="3"/>
      <c r="Y630" s="3"/>
      <c r="Z630" s="3"/>
    </row>
    <row r="631" ht="16.5" customHeight="1">
      <c r="A631" s="25"/>
      <c r="B631" s="1"/>
      <c r="C631" s="27"/>
      <c r="D631" s="3"/>
      <c r="E631" s="3"/>
      <c r="F631" s="3"/>
      <c r="G631" s="9"/>
      <c r="H631" s="42"/>
      <c r="I631" s="3"/>
      <c r="J631" s="30"/>
      <c r="K631" s="30"/>
      <c r="L631" s="30"/>
      <c r="M631" s="22"/>
      <c r="N631" s="23"/>
      <c r="O631" s="23"/>
      <c r="P631" s="30"/>
      <c r="Q631" s="30"/>
      <c r="R631" s="30"/>
      <c r="S631" s="3"/>
      <c r="T631" s="3"/>
      <c r="U631" s="3"/>
      <c r="V631" s="3"/>
      <c r="W631" s="3"/>
      <c r="X631" s="3"/>
      <c r="Y631" s="3"/>
      <c r="Z631" s="3"/>
    </row>
    <row r="632" ht="16.5" customHeight="1">
      <c r="A632" s="25"/>
      <c r="B632" s="1"/>
      <c r="C632" s="27"/>
      <c r="D632" s="3"/>
      <c r="E632" s="3"/>
      <c r="F632" s="3"/>
      <c r="G632" s="9"/>
      <c r="H632" s="42"/>
      <c r="I632" s="3"/>
      <c r="J632" s="30"/>
      <c r="K632" s="30"/>
      <c r="L632" s="30"/>
      <c r="M632" s="22"/>
      <c r="N632" s="23"/>
      <c r="O632" s="23"/>
      <c r="P632" s="30"/>
      <c r="Q632" s="30"/>
      <c r="R632" s="30"/>
      <c r="S632" s="3"/>
      <c r="T632" s="3"/>
      <c r="U632" s="3"/>
      <c r="V632" s="3"/>
      <c r="W632" s="3"/>
      <c r="X632" s="3"/>
      <c r="Y632" s="3"/>
      <c r="Z632" s="3"/>
    </row>
    <row r="633" ht="16.5" customHeight="1">
      <c r="A633" s="25"/>
      <c r="B633" s="1"/>
      <c r="C633" s="27"/>
      <c r="D633" s="3"/>
      <c r="E633" s="3"/>
      <c r="F633" s="3"/>
      <c r="G633" s="9"/>
      <c r="H633" s="42"/>
      <c r="I633" s="3"/>
      <c r="J633" s="30"/>
      <c r="K633" s="30"/>
      <c r="L633" s="30"/>
      <c r="M633" s="22"/>
      <c r="N633" s="23"/>
      <c r="O633" s="23"/>
      <c r="P633" s="30"/>
      <c r="Q633" s="30"/>
      <c r="R633" s="30"/>
      <c r="S633" s="3"/>
      <c r="T633" s="3"/>
      <c r="U633" s="3"/>
      <c r="V633" s="3"/>
      <c r="W633" s="3"/>
      <c r="X633" s="3"/>
      <c r="Y633" s="3"/>
      <c r="Z633" s="3"/>
    </row>
    <row r="634" ht="16.5" customHeight="1">
      <c r="A634" s="25"/>
      <c r="B634" s="1"/>
      <c r="C634" s="27"/>
      <c r="D634" s="3"/>
      <c r="E634" s="3"/>
      <c r="F634" s="3"/>
      <c r="G634" s="9"/>
      <c r="H634" s="42"/>
      <c r="I634" s="3"/>
      <c r="J634" s="30"/>
      <c r="K634" s="30"/>
      <c r="L634" s="30"/>
      <c r="M634" s="22"/>
      <c r="N634" s="23"/>
      <c r="O634" s="23"/>
      <c r="P634" s="30"/>
      <c r="Q634" s="30"/>
      <c r="R634" s="30"/>
      <c r="S634" s="3"/>
      <c r="T634" s="3"/>
      <c r="U634" s="3"/>
      <c r="V634" s="3"/>
      <c r="W634" s="3"/>
      <c r="X634" s="3"/>
      <c r="Y634" s="3"/>
      <c r="Z634" s="3"/>
    </row>
    <row r="635" ht="16.5" customHeight="1">
      <c r="A635" s="25"/>
      <c r="B635" s="1"/>
      <c r="C635" s="27"/>
      <c r="D635" s="3"/>
      <c r="E635" s="3"/>
      <c r="F635" s="3"/>
      <c r="G635" s="9"/>
      <c r="H635" s="42"/>
      <c r="I635" s="3"/>
      <c r="J635" s="30"/>
      <c r="K635" s="30"/>
      <c r="L635" s="30"/>
      <c r="M635" s="22"/>
      <c r="N635" s="23"/>
      <c r="O635" s="23"/>
      <c r="P635" s="30"/>
      <c r="Q635" s="30"/>
      <c r="R635" s="30"/>
      <c r="S635" s="3"/>
      <c r="T635" s="3"/>
      <c r="U635" s="3"/>
      <c r="V635" s="3"/>
      <c r="W635" s="3"/>
      <c r="X635" s="3"/>
      <c r="Y635" s="3"/>
      <c r="Z635" s="3"/>
    </row>
    <row r="636" ht="16.5" customHeight="1">
      <c r="A636" s="25"/>
      <c r="B636" s="1"/>
      <c r="C636" s="27"/>
      <c r="D636" s="3"/>
      <c r="E636" s="3"/>
      <c r="F636" s="3"/>
      <c r="G636" s="9"/>
      <c r="H636" s="42"/>
      <c r="I636" s="3"/>
      <c r="J636" s="30"/>
      <c r="K636" s="30"/>
      <c r="L636" s="30"/>
      <c r="M636" s="22"/>
      <c r="N636" s="23"/>
      <c r="O636" s="23"/>
      <c r="P636" s="30"/>
      <c r="Q636" s="30"/>
      <c r="R636" s="30"/>
      <c r="S636" s="3"/>
      <c r="T636" s="3"/>
      <c r="U636" s="3"/>
      <c r="V636" s="3"/>
      <c r="W636" s="3"/>
      <c r="X636" s="3"/>
      <c r="Y636" s="3"/>
      <c r="Z636" s="3"/>
    </row>
    <row r="637" ht="16.5" customHeight="1">
      <c r="A637" s="25"/>
      <c r="B637" s="1"/>
      <c r="C637" s="27"/>
      <c r="D637" s="3"/>
      <c r="E637" s="3"/>
      <c r="F637" s="3"/>
      <c r="G637" s="9"/>
      <c r="H637" s="42"/>
      <c r="I637" s="3"/>
      <c r="J637" s="30"/>
      <c r="K637" s="30"/>
      <c r="L637" s="30"/>
      <c r="M637" s="22"/>
      <c r="N637" s="23"/>
      <c r="O637" s="23"/>
      <c r="P637" s="30"/>
      <c r="Q637" s="30"/>
      <c r="R637" s="30"/>
      <c r="S637" s="3"/>
      <c r="T637" s="3"/>
      <c r="U637" s="3"/>
      <c r="V637" s="3"/>
      <c r="W637" s="3"/>
      <c r="X637" s="3"/>
      <c r="Y637" s="3"/>
      <c r="Z637" s="3"/>
    </row>
    <row r="638" ht="16.5" customHeight="1">
      <c r="A638" s="25"/>
      <c r="B638" s="1"/>
      <c r="C638" s="27"/>
      <c r="D638" s="3"/>
      <c r="E638" s="3"/>
      <c r="F638" s="3"/>
      <c r="G638" s="9"/>
      <c r="H638" s="42"/>
      <c r="I638" s="3"/>
      <c r="J638" s="30"/>
      <c r="K638" s="30"/>
      <c r="L638" s="30"/>
      <c r="M638" s="22"/>
      <c r="N638" s="23"/>
      <c r="O638" s="23"/>
      <c r="P638" s="30"/>
      <c r="Q638" s="30"/>
      <c r="R638" s="30"/>
      <c r="S638" s="3"/>
      <c r="T638" s="3"/>
      <c r="U638" s="3"/>
      <c r="V638" s="3"/>
      <c r="W638" s="3"/>
      <c r="X638" s="3"/>
      <c r="Y638" s="3"/>
      <c r="Z638" s="3"/>
    </row>
    <row r="639" ht="16.5" customHeight="1">
      <c r="A639" s="25"/>
      <c r="B639" s="1"/>
      <c r="C639" s="27"/>
      <c r="D639" s="3"/>
      <c r="E639" s="3"/>
      <c r="F639" s="3"/>
      <c r="G639" s="9"/>
      <c r="H639" s="42"/>
      <c r="I639" s="3"/>
      <c r="J639" s="30"/>
      <c r="K639" s="30"/>
      <c r="L639" s="30"/>
      <c r="M639" s="22"/>
      <c r="N639" s="23"/>
      <c r="O639" s="23"/>
      <c r="P639" s="30"/>
      <c r="Q639" s="30"/>
      <c r="R639" s="30"/>
      <c r="S639" s="3"/>
      <c r="T639" s="3"/>
      <c r="U639" s="3"/>
      <c r="V639" s="3"/>
      <c r="W639" s="3"/>
      <c r="X639" s="3"/>
      <c r="Y639" s="3"/>
      <c r="Z639" s="3"/>
    </row>
    <row r="640" ht="16.5" customHeight="1">
      <c r="A640" s="25"/>
      <c r="B640" s="1"/>
      <c r="C640" s="27"/>
      <c r="D640" s="3"/>
      <c r="E640" s="3"/>
      <c r="F640" s="3"/>
      <c r="G640" s="9"/>
      <c r="H640" s="42"/>
      <c r="I640" s="3"/>
      <c r="J640" s="30"/>
      <c r="K640" s="30"/>
      <c r="L640" s="30"/>
      <c r="M640" s="22"/>
      <c r="N640" s="23"/>
      <c r="O640" s="23"/>
      <c r="P640" s="30"/>
      <c r="Q640" s="30"/>
      <c r="R640" s="30"/>
      <c r="S640" s="3"/>
      <c r="T640" s="3"/>
      <c r="U640" s="3"/>
      <c r="V640" s="3"/>
      <c r="W640" s="3"/>
      <c r="X640" s="3"/>
      <c r="Y640" s="3"/>
      <c r="Z640" s="3"/>
    </row>
    <row r="641" ht="16.5" customHeight="1">
      <c r="A641" s="25"/>
      <c r="B641" s="1"/>
      <c r="C641" s="27"/>
      <c r="D641" s="3"/>
      <c r="E641" s="3"/>
      <c r="F641" s="3"/>
      <c r="G641" s="9"/>
      <c r="H641" s="42"/>
      <c r="I641" s="3"/>
      <c r="J641" s="30"/>
      <c r="K641" s="30"/>
      <c r="L641" s="30"/>
      <c r="M641" s="22"/>
      <c r="N641" s="23"/>
      <c r="O641" s="23"/>
      <c r="P641" s="30"/>
      <c r="Q641" s="30"/>
      <c r="R641" s="30"/>
      <c r="S641" s="3"/>
      <c r="T641" s="3"/>
      <c r="U641" s="3"/>
      <c r="V641" s="3"/>
      <c r="W641" s="3"/>
      <c r="X641" s="3"/>
      <c r="Y641" s="3"/>
      <c r="Z641" s="3"/>
    </row>
    <row r="642" ht="16.5" customHeight="1">
      <c r="A642" s="25"/>
      <c r="B642" s="1"/>
      <c r="C642" s="27"/>
      <c r="D642" s="3"/>
      <c r="E642" s="3"/>
      <c r="F642" s="3"/>
      <c r="G642" s="9"/>
      <c r="H642" s="42"/>
      <c r="I642" s="3"/>
      <c r="J642" s="30"/>
      <c r="K642" s="30"/>
      <c r="L642" s="30"/>
      <c r="M642" s="22"/>
      <c r="N642" s="23"/>
      <c r="O642" s="23"/>
      <c r="P642" s="30"/>
      <c r="Q642" s="30"/>
      <c r="R642" s="30"/>
      <c r="S642" s="3"/>
      <c r="T642" s="3"/>
      <c r="U642" s="3"/>
      <c r="V642" s="3"/>
      <c r="W642" s="3"/>
      <c r="X642" s="3"/>
      <c r="Y642" s="3"/>
      <c r="Z642" s="3"/>
    </row>
    <row r="643" ht="16.5" customHeight="1">
      <c r="A643" s="25"/>
      <c r="B643" s="1"/>
      <c r="C643" s="27"/>
      <c r="D643" s="3"/>
      <c r="E643" s="3"/>
      <c r="F643" s="3"/>
      <c r="G643" s="9"/>
      <c r="H643" s="42"/>
      <c r="I643" s="3"/>
      <c r="J643" s="30"/>
      <c r="K643" s="30"/>
      <c r="L643" s="30"/>
      <c r="M643" s="22"/>
      <c r="N643" s="23"/>
      <c r="O643" s="23"/>
      <c r="P643" s="30"/>
      <c r="Q643" s="30"/>
      <c r="R643" s="30"/>
      <c r="S643" s="3"/>
      <c r="T643" s="3"/>
      <c r="U643" s="3"/>
      <c r="V643" s="3"/>
      <c r="W643" s="3"/>
      <c r="X643" s="3"/>
      <c r="Y643" s="3"/>
      <c r="Z643" s="3"/>
    </row>
    <row r="644" ht="16.5" customHeight="1">
      <c r="A644" s="25"/>
      <c r="B644" s="1"/>
      <c r="C644" s="27"/>
      <c r="D644" s="3"/>
      <c r="E644" s="3"/>
      <c r="F644" s="3"/>
      <c r="G644" s="9"/>
      <c r="H644" s="42"/>
      <c r="I644" s="3"/>
      <c r="J644" s="30"/>
      <c r="K644" s="30"/>
      <c r="L644" s="30"/>
      <c r="M644" s="22"/>
      <c r="N644" s="23"/>
      <c r="O644" s="23"/>
      <c r="P644" s="30"/>
      <c r="Q644" s="30"/>
      <c r="R644" s="30"/>
      <c r="S644" s="3"/>
      <c r="T644" s="3"/>
      <c r="U644" s="3"/>
      <c r="V644" s="3"/>
      <c r="W644" s="3"/>
      <c r="X644" s="3"/>
      <c r="Y644" s="3"/>
      <c r="Z644" s="3"/>
    </row>
    <row r="645" ht="16.5" customHeight="1">
      <c r="A645" s="25"/>
      <c r="B645" s="1"/>
      <c r="C645" s="27"/>
      <c r="D645" s="3"/>
      <c r="E645" s="3"/>
      <c r="F645" s="3"/>
      <c r="G645" s="9"/>
      <c r="H645" s="42"/>
      <c r="I645" s="3"/>
      <c r="J645" s="30"/>
      <c r="K645" s="30"/>
      <c r="L645" s="30"/>
      <c r="M645" s="22"/>
      <c r="N645" s="23"/>
      <c r="O645" s="23"/>
      <c r="P645" s="30"/>
      <c r="Q645" s="30"/>
      <c r="R645" s="30"/>
      <c r="S645" s="3"/>
      <c r="T645" s="3"/>
      <c r="U645" s="3"/>
      <c r="V645" s="3"/>
      <c r="W645" s="3"/>
      <c r="X645" s="3"/>
      <c r="Y645" s="3"/>
      <c r="Z645" s="3"/>
    </row>
    <row r="646" ht="16.5" customHeight="1">
      <c r="A646" s="25"/>
      <c r="B646" s="1"/>
      <c r="C646" s="27"/>
      <c r="D646" s="3"/>
      <c r="E646" s="3"/>
      <c r="F646" s="3"/>
      <c r="G646" s="9"/>
      <c r="H646" s="42"/>
      <c r="I646" s="3"/>
      <c r="J646" s="30"/>
      <c r="K646" s="30"/>
      <c r="L646" s="30"/>
      <c r="M646" s="22"/>
      <c r="N646" s="23"/>
      <c r="O646" s="23"/>
      <c r="P646" s="30"/>
      <c r="Q646" s="30"/>
      <c r="R646" s="30"/>
      <c r="S646" s="3"/>
      <c r="T646" s="3"/>
      <c r="U646" s="3"/>
      <c r="V646" s="3"/>
      <c r="W646" s="3"/>
      <c r="X646" s="3"/>
      <c r="Y646" s="3"/>
      <c r="Z646" s="3"/>
    </row>
    <row r="647" ht="16.5" customHeight="1">
      <c r="A647" s="25"/>
      <c r="B647" s="1"/>
      <c r="C647" s="27"/>
      <c r="D647" s="3"/>
      <c r="E647" s="3"/>
      <c r="F647" s="3"/>
      <c r="G647" s="9"/>
      <c r="H647" s="42"/>
      <c r="I647" s="3"/>
      <c r="J647" s="30"/>
      <c r="K647" s="30"/>
      <c r="L647" s="30"/>
      <c r="M647" s="22"/>
      <c r="N647" s="23"/>
      <c r="O647" s="23"/>
      <c r="P647" s="30"/>
      <c r="Q647" s="30"/>
      <c r="R647" s="30"/>
      <c r="S647" s="3"/>
      <c r="T647" s="3"/>
      <c r="U647" s="3"/>
      <c r="V647" s="3"/>
      <c r="W647" s="3"/>
      <c r="X647" s="3"/>
      <c r="Y647" s="3"/>
      <c r="Z647" s="3"/>
    </row>
    <row r="648" ht="16.5" customHeight="1">
      <c r="A648" s="25"/>
      <c r="B648" s="1"/>
      <c r="C648" s="27"/>
      <c r="D648" s="3"/>
      <c r="E648" s="3"/>
      <c r="F648" s="3"/>
      <c r="G648" s="9"/>
      <c r="H648" s="42"/>
      <c r="I648" s="3"/>
      <c r="J648" s="30"/>
      <c r="K648" s="30"/>
      <c r="L648" s="30"/>
      <c r="M648" s="22"/>
      <c r="N648" s="23"/>
      <c r="O648" s="23"/>
      <c r="P648" s="30"/>
      <c r="Q648" s="30"/>
      <c r="R648" s="30"/>
      <c r="S648" s="3"/>
      <c r="T648" s="3"/>
      <c r="U648" s="3"/>
      <c r="V648" s="3"/>
      <c r="W648" s="3"/>
      <c r="X648" s="3"/>
      <c r="Y648" s="3"/>
      <c r="Z648" s="3"/>
    </row>
    <row r="649" ht="16.5" customHeight="1">
      <c r="A649" s="25"/>
      <c r="B649" s="1"/>
      <c r="C649" s="27"/>
      <c r="D649" s="3"/>
      <c r="E649" s="3"/>
      <c r="F649" s="3"/>
      <c r="G649" s="9"/>
      <c r="H649" s="42"/>
      <c r="I649" s="3"/>
      <c r="J649" s="30"/>
      <c r="K649" s="30"/>
      <c r="L649" s="30"/>
      <c r="M649" s="22"/>
      <c r="N649" s="23"/>
      <c r="O649" s="23"/>
      <c r="P649" s="30"/>
      <c r="Q649" s="30"/>
      <c r="R649" s="30"/>
      <c r="S649" s="3"/>
      <c r="T649" s="3"/>
      <c r="U649" s="3"/>
      <c r="V649" s="3"/>
      <c r="W649" s="3"/>
      <c r="X649" s="3"/>
      <c r="Y649" s="3"/>
      <c r="Z649" s="3"/>
    </row>
    <row r="650" ht="16.5" customHeight="1">
      <c r="A650" s="25"/>
      <c r="B650" s="1"/>
      <c r="C650" s="27"/>
      <c r="D650" s="3"/>
      <c r="E650" s="3"/>
      <c r="F650" s="3"/>
      <c r="G650" s="9"/>
      <c r="H650" s="42"/>
      <c r="I650" s="3"/>
      <c r="J650" s="30"/>
      <c r="K650" s="30"/>
      <c r="L650" s="30"/>
      <c r="M650" s="22"/>
      <c r="N650" s="23"/>
      <c r="O650" s="23"/>
      <c r="P650" s="30"/>
      <c r="Q650" s="30"/>
      <c r="R650" s="30"/>
      <c r="S650" s="3"/>
      <c r="T650" s="3"/>
      <c r="U650" s="3"/>
      <c r="V650" s="3"/>
      <c r="W650" s="3"/>
      <c r="X650" s="3"/>
      <c r="Y650" s="3"/>
      <c r="Z650" s="3"/>
    </row>
    <row r="651" ht="16.5" customHeight="1">
      <c r="A651" s="25"/>
      <c r="B651" s="1"/>
      <c r="C651" s="27"/>
      <c r="D651" s="3"/>
      <c r="E651" s="3"/>
      <c r="F651" s="3"/>
      <c r="G651" s="9"/>
      <c r="H651" s="42"/>
      <c r="I651" s="3"/>
      <c r="J651" s="30"/>
      <c r="K651" s="30"/>
      <c r="L651" s="30"/>
      <c r="M651" s="22"/>
      <c r="N651" s="23"/>
      <c r="O651" s="23"/>
      <c r="P651" s="30"/>
      <c r="Q651" s="30"/>
      <c r="R651" s="30"/>
      <c r="S651" s="3"/>
      <c r="T651" s="3"/>
      <c r="U651" s="3"/>
      <c r="V651" s="3"/>
      <c r="W651" s="3"/>
      <c r="X651" s="3"/>
      <c r="Y651" s="3"/>
      <c r="Z651" s="3"/>
    </row>
    <row r="652" ht="16.5" customHeight="1">
      <c r="A652" s="25"/>
      <c r="B652" s="1"/>
      <c r="C652" s="27"/>
      <c r="D652" s="3"/>
      <c r="E652" s="3"/>
      <c r="F652" s="3"/>
      <c r="G652" s="9"/>
      <c r="H652" s="42"/>
      <c r="I652" s="3"/>
      <c r="J652" s="30"/>
      <c r="K652" s="30"/>
      <c r="L652" s="30"/>
      <c r="M652" s="22"/>
      <c r="N652" s="23"/>
      <c r="O652" s="23"/>
      <c r="P652" s="30"/>
      <c r="Q652" s="30"/>
      <c r="R652" s="30"/>
      <c r="S652" s="3"/>
      <c r="T652" s="3"/>
      <c r="U652" s="3"/>
      <c r="V652" s="3"/>
      <c r="W652" s="3"/>
      <c r="X652" s="3"/>
      <c r="Y652" s="3"/>
      <c r="Z652" s="3"/>
    </row>
    <row r="653" ht="16.5" customHeight="1">
      <c r="A653" s="25"/>
      <c r="B653" s="1"/>
      <c r="C653" s="27"/>
      <c r="D653" s="3"/>
      <c r="E653" s="3"/>
      <c r="F653" s="3"/>
      <c r="G653" s="9"/>
      <c r="H653" s="42"/>
      <c r="I653" s="3"/>
      <c r="J653" s="30"/>
      <c r="K653" s="30"/>
      <c r="L653" s="30"/>
      <c r="M653" s="22"/>
      <c r="N653" s="23"/>
      <c r="O653" s="23"/>
      <c r="P653" s="30"/>
      <c r="Q653" s="30"/>
      <c r="R653" s="30"/>
      <c r="S653" s="3"/>
      <c r="T653" s="3"/>
      <c r="U653" s="3"/>
      <c r="V653" s="3"/>
      <c r="W653" s="3"/>
      <c r="X653" s="3"/>
      <c r="Y653" s="3"/>
      <c r="Z653" s="3"/>
    </row>
    <row r="654" ht="16.5" customHeight="1">
      <c r="A654" s="25"/>
      <c r="B654" s="1"/>
      <c r="C654" s="27"/>
      <c r="D654" s="3"/>
      <c r="E654" s="3"/>
      <c r="F654" s="3"/>
      <c r="G654" s="9"/>
      <c r="H654" s="42"/>
      <c r="I654" s="3"/>
      <c r="J654" s="30"/>
      <c r="K654" s="30"/>
      <c r="L654" s="30"/>
      <c r="M654" s="22"/>
      <c r="N654" s="23"/>
      <c r="O654" s="23"/>
      <c r="P654" s="30"/>
      <c r="Q654" s="30"/>
      <c r="R654" s="30"/>
      <c r="S654" s="3"/>
      <c r="T654" s="3"/>
      <c r="U654" s="3"/>
      <c r="V654" s="3"/>
      <c r="W654" s="3"/>
      <c r="X654" s="3"/>
      <c r="Y654" s="3"/>
      <c r="Z654" s="3"/>
    </row>
    <row r="655" ht="16.5" customHeight="1">
      <c r="A655" s="25"/>
      <c r="B655" s="1"/>
      <c r="C655" s="27"/>
      <c r="D655" s="3"/>
      <c r="E655" s="3"/>
      <c r="F655" s="3"/>
      <c r="G655" s="9"/>
      <c r="H655" s="42"/>
      <c r="I655" s="3"/>
      <c r="J655" s="30"/>
      <c r="K655" s="30"/>
      <c r="L655" s="30"/>
      <c r="M655" s="22"/>
      <c r="N655" s="23"/>
      <c r="O655" s="23"/>
      <c r="P655" s="30"/>
      <c r="Q655" s="30"/>
      <c r="R655" s="30"/>
      <c r="S655" s="3"/>
      <c r="T655" s="3"/>
      <c r="U655" s="3"/>
      <c r="V655" s="3"/>
      <c r="W655" s="3"/>
      <c r="X655" s="3"/>
      <c r="Y655" s="3"/>
      <c r="Z655" s="3"/>
    </row>
    <row r="656" ht="16.5" customHeight="1">
      <c r="A656" s="25"/>
      <c r="B656" s="1"/>
      <c r="C656" s="27"/>
      <c r="D656" s="3"/>
      <c r="E656" s="3"/>
      <c r="F656" s="3"/>
      <c r="G656" s="9"/>
      <c r="H656" s="42"/>
      <c r="I656" s="3"/>
      <c r="J656" s="30"/>
      <c r="K656" s="30"/>
      <c r="L656" s="30"/>
      <c r="M656" s="22"/>
      <c r="N656" s="23"/>
      <c r="O656" s="23"/>
      <c r="P656" s="30"/>
      <c r="Q656" s="30"/>
      <c r="R656" s="30"/>
      <c r="S656" s="3"/>
      <c r="T656" s="3"/>
      <c r="U656" s="3"/>
      <c r="V656" s="3"/>
      <c r="W656" s="3"/>
      <c r="X656" s="3"/>
      <c r="Y656" s="3"/>
      <c r="Z656" s="3"/>
    </row>
    <row r="657" ht="16.5" customHeight="1">
      <c r="A657" s="25"/>
      <c r="B657" s="1"/>
      <c r="C657" s="27"/>
      <c r="D657" s="3"/>
      <c r="E657" s="3"/>
      <c r="F657" s="3"/>
      <c r="G657" s="9"/>
      <c r="H657" s="42"/>
      <c r="I657" s="3"/>
      <c r="J657" s="30"/>
      <c r="K657" s="30"/>
      <c r="L657" s="30"/>
      <c r="M657" s="22"/>
      <c r="N657" s="23"/>
      <c r="O657" s="23"/>
      <c r="P657" s="30"/>
      <c r="Q657" s="30"/>
      <c r="R657" s="30"/>
      <c r="S657" s="3"/>
      <c r="T657" s="3"/>
      <c r="U657" s="3"/>
      <c r="V657" s="3"/>
      <c r="W657" s="3"/>
      <c r="X657" s="3"/>
      <c r="Y657" s="3"/>
      <c r="Z657" s="3"/>
    </row>
    <row r="658" ht="16.5" customHeight="1">
      <c r="A658" s="25"/>
      <c r="B658" s="1"/>
      <c r="C658" s="27"/>
      <c r="D658" s="3"/>
      <c r="E658" s="3"/>
      <c r="F658" s="3"/>
      <c r="G658" s="9"/>
      <c r="H658" s="42"/>
      <c r="I658" s="3"/>
      <c r="J658" s="30"/>
      <c r="K658" s="30"/>
      <c r="L658" s="30"/>
      <c r="M658" s="22"/>
      <c r="N658" s="23"/>
      <c r="O658" s="23"/>
      <c r="P658" s="30"/>
      <c r="Q658" s="30"/>
      <c r="R658" s="30"/>
      <c r="S658" s="3"/>
      <c r="T658" s="3"/>
      <c r="U658" s="3"/>
      <c r="V658" s="3"/>
      <c r="W658" s="3"/>
      <c r="X658" s="3"/>
      <c r="Y658" s="3"/>
      <c r="Z658" s="3"/>
    </row>
    <row r="659" ht="16.5" customHeight="1">
      <c r="A659" s="25"/>
      <c r="B659" s="1"/>
      <c r="C659" s="27"/>
      <c r="D659" s="3"/>
      <c r="E659" s="3"/>
      <c r="F659" s="3"/>
      <c r="G659" s="9"/>
      <c r="H659" s="42"/>
      <c r="I659" s="3"/>
      <c r="J659" s="30"/>
      <c r="K659" s="30"/>
      <c r="L659" s="30"/>
      <c r="M659" s="22"/>
      <c r="N659" s="23"/>
      <c r="O659" s="23"/>
      <c r="P659" s="30"/>
      <c r="Q659" s="30"/>
      <c r="R659" s="30"/>
      <c r="S659" s="3"/>
      <c r="T659" s="3"/>
      <c r="U659" s="3"/>
      <c r="V659" s="3"/>
      <c r="W659" s="3"/>
      <c r="X659" s="3"/>
      <c r="Y659" s="3"/>
      <c r="Z659" s="3"/>
    </row>
    <row r="660" ht="16.5" customHeight="1">
      <c r="A660" s="25"/>
      <c r="B660" s="1"/>
      <c r="C660" s="27"/>
      <c r="D660" s="3"/>
      <c r="E660" s="3"/>
      <c r="F660" s="3"/>
      <c r="G660" s="9"/>
      <c r="H660" s="42"/>
      <c r="I660" s="3"/>
      <c r="J660" s="30"/>
      <c r="K660" s="30"/>
      <c r="L660" s="30"/>
      <c r="M660" s="22"/>
      <c r="N660" s="23"/>
      <c r="O660" s="23"/>
      <c r="P660" s="30"/>
      <c r="Q660" s="30"/>
      <c r="R660" s="30"/>
      <c r="S660" s="3"/>
      <c r="T660" s="3"/>
      <c r="U660" s="3"/>
      <c r="V660" s="3"/>
      <c r="W660" s="3"/>
      <c r="X660" s="3"/>
      <c r="Y660" s="3"/>
      <c r="Z660" s="3"/>
    </row>
    <row r="661" ht="16.5" customHeight="1">
      <c r="A661" s="25"/>
      <c r="B661" s="1"/>
      <c r="C661" s="27"/>
      <c r="D661" s="3"/>
      <c r="E661" s="3"/>
      <c r="F661" s="3"/>
      <c r="G661" s="9"/>
      <c r="H661" s="42"/>
      <c r="I661" s="3"/>
      <c r="J661" s="30"/>
      <c r="K661" s="30"/>
      <c r="L661" s="30"/>
      <c r="M661" s="22"/>
      <c r="N661" s="23"/>
      <c r="O661" s="23"/>
      <c r="P661" s="30"/>
      <c r="Q661" s="30"/>
      <c r="R661" s="30"/>
      <c r="S661" s="3"/>
      <c r="T661" s="3"/>
      <c r="U661" s="3"/>
      <c r="V661" s="3"/>
      <c r="W661" s="3"/>
      <c r="X661" s="3"/>
      <c r="Y661" s="3"/>
      <c r="Z661" s="3"/>
    </row>
    <row r="662" ht="16.5" customHeight="1">
      <c r="A662" s="25"/>
      <c r="B662" s="1"/>
      <c r="C662" s="27"/>
      <c r="D662" s="3"/>
      <c r="E662" s="3"/>
      <c r="F662" s="3"/>
      <c r="G662" s="9"/>
      <c r="H662" s="42"/>
      <c r="I662" s="3"/>
      <c r="J662" s="30"/>
      <c r="K662" s="30"/>
      <c r="L662" s="30"/>
      <c r="M662" s="22"/>
      <c r="N662" s="23"/>
      <c r="O662" s="23"/>
      <c r="P662" s="30"/>
      <c r="Q662" s="30"/>
      <c r="R662" s="30"/>
      <c r="S662" s="3"/>
      <c r="T662" s="3"/>
      <c r="U662" s="3"/>
      <c r="V662" s="3"/>
      <c r="W662" s="3"/>
      <c r="X662" s="3"/>
      <c r="Y662" s="3"/>
      <c r="Z662" s="3"/>
    </row>
    <row r="663" ht="16.5" customHeight="1">
      <c r="A663" s="25"/>
      <c r="B663" s="1"/>
      <c r="C663" s="27"/>
      <c r="D663" s="3"/>
      <c r="E663" s="3"/>
      <c r="F663" s="3"/>
      <c r="G663" s="9"/>
      <c r="H663" s="42"/>
      <c r="I663" s="3"/>
      <c r="J663" s="30"/>
      <c r="K663" s="30"/>
      <c r="L663" s="30"/>
      <c r="M663" s="22"/>
      <c r="N663" s="23"/>
      <c r="O663" s="23"/>
      <c r="P663" s="30"/>
      <c r="Q663" s="30"/>
      <c r="R663" s="30"/>
      <c r="S663" s="3"/>
      <c r="T663" s="3"/>
      <c r="U663" s="3"/>
      <c r="V663" s="3"/>
      <c r="W663" s="3"/>
      <c r="X663" s="3"/>
      <c r="Y663" s="3"/>
      <c r="Z663" s="3"/>
    </row>
    <row r="664" ht="16.5" customHeight="1">
      <c r="A664" s="25"/>
      <c r="B664" s="1"/>
      <c r="C664" s="27"/>
      <c r="D664" s="3"/>
      <c r="E664" s="3"/>
      <c r="F664" s="3"/>
      <c r="G664" s="9"/>
      <c r="H664" s="42"/>
      <c r="I664" s="3"/>
      <c r="J664" s="30"/>
      <c r="K664" s="30"/>
      <c r="L664" s="30"/>
      <c r="M664" s="22"/>
      <c r="N664" s="23"/>
      <c r="O664" s="23"/>
      <c r="P664" s="30"/>
      <c r="Q664" s="30"/>
      <c r="R664" s="30"/>
      <c r="S664" s="3"/>
      <c r="T664" s="3"/>
      <c r="U664" s="3"/>
      <c r="V664" s="3"/>
      <c r="W664" s="3"/>
      <c r="X664" s="3"/>
      <c r="Y664" s="3"/>
      <c r="Z664" s="3"/>
    </row>
    <row r="665" ht="16.5" customHeight="1">
      <c r="A665" s="25"/>
      <c r="B665" s="1"/>
      <c r="C665" s="27"/>
      <c r="D665" s="3"/>
      <c r="E665" s="3"/>
      <c r="F665" s="3"/>
      <c r="G665" s="9"/>
      <c r="H665" s="42"/>
      <c r="I665" s="3"/>
      <c r="J665" s="30"/>
      <c r="K665" s="30"/>
      <c r="L665" s="30"/>
      <c r="M665" s="22"/>
      <c r="N665" s="23"/>
      <c r="O665" s="23"/>
      <c r="P665" s="30"/>
      <c r="Q665" s="30"/>
      <c r="R665" s="30"/>
      <c r="S665" s="3"/>
      <c r="T665" s="3"/>
      <c r="U665" s="3"/>
      <c r="V665" s="3"/>
      <c r="W665" s="3"/>
      <c r="X665" s="3"/>
      <c r="Y665" s="3"/>
      <c r="Z665" s="3"/>
    </row>
    <row r="666" ht="16.5" customHeight="1">
      <c r="A666" s="25"/>
      <c r="B666" s="1"/>
      <c r="C666" s="27"/>
      <c r="D666" s="3"/>
      <c r="E666" s="3"/>
      <c r="F666" s="3"/>
      <c r="G666" s="9"/>
      <c r="H666" s="42"/>
      <c r="I666" s="3"/>
      <c r="J666" s="30"/>
      <c r="K666" s="30"/>
      <c r="L666" s="30"/>
      <c r="M666" s="22"/>
      <c r="N666" s="23"/>
      <c r="O666" s="23"/>
      <c r="P666" s="30"/>
      <c r="Q666" s="30"/>
      <c r="R666" s="30"/>
      <c r="S666" s="3"/>
      <c r="T666" s="3"/>
      <c r="U666" s="3"/>
      <c r="V666" s="3"/>
      <c r="W666" s="3"/>
      <c r="X666" s="3"/>
      <c r="Y666" s="3"/>
      <c r="Z666" s="3"/>
    </row>
    <row r="667" ht="16.5" customHeight="1">
      <c r="A667" s="25"/>
      <c r="B667" s="1"/>
      <c r="C667" s="27"/>
      <c r="D667" s="3"/>
      <c r="E667" s="3"/>
      <c r="F667" s="3"/>
      <c r="G667" s="9"/>
      <c r="H667" s="42"/>
      <c r="I667" s="3"/>
      <c r="J667" s="30"/>
      <c r="K667" s="30"/>
      <c r="L667" s="30"/>
      <c r="M667" s="22"/>
      <c r="N667" s="23"/>
      <c r="O667" s="23"/>
      <c r="P667" s="30"/>
      <c r="Q667" s="30"/>
      <c r="R667" s="30"/>
      <c r="S667" s="3"/>
      <c r="T667" s="3"/>
      <c r="U667" s="3"/>
      <c r="V667" s="3"/>
      <c r="W667" s="3"/>
      <c r="X667" s="3"/>
      <c r="Y667" s="3"/>
      <c r="Z667" s="3"/>
    </row>
    <row r="668" ht="16.5" customHeight="1">
      <c r="A668" s="25"/>
      <c r="B668" s="1"/>
      <c r="C668" s="27"/>
      <c r="D668" s="3"/>
      <c r="E668" s="3"/>
      <c r="F668" s="3"/>
      <c r="G668" s="9"/>
      <c r="H668" s="42"/>
      <c r="I668" s="3"/>
      <c r="J668" s="30"/>
      <c r="K668" s="30"/>
      <c r="L668" s="30"/>
      <c r="M668" s="22"/>
      <c r="N668" s="23"/>
      <c r="O668" s="23"/>
      <c r="P668" s="30"/>
      <c r="Q668" s="30"/>
      <c r="R668" s="30"/>
      <c r="S668" s="3"/>
      <c r="T668" s="3"/>
      <c r="U668" s="3"/>
      <c r="V668" s="3"/>
      <c r="W668" s="3"/>
      <c r="X668" s="3"/>
      <c r="Y668" s="3"/>
      <c r="Z668" s="3"/>
    </row>
    <row r="669" ht="16.5" customHeight="1">
      <c r="A669" s="25"/>
      <c r="B669" s="1"/>
      <c r="C669" s="27"/>
      <c r="D669" s="3"/>
      <c r="E669" s="3"/>
      <c r="F669" s="3"/>
      <c r="G669" s="9"/>
      <c r="H669" s="42"/>
      <c r="I669" s="3"/>
      <c r="J669" s="30"/>
      <c r="K669" s="30"/>
      <c r="L669" s="30"/>
      <c r="M669" s="22"/>
      <c r="N669" s="23"/>
      <c r="O669" s="23"/>
      <c r="P669" s="30"/>
      <c r="Q669" s="30"/>
      <c r="R669" s="30"/>
      <c r="S669" s="3"/>
      <c r="T669" s="3"/>
      <c r="U669" s="3"/>
      <c r="V669" s="3"/>
      <c r="W669" s="3"/>
      <c r="X669" s="3"/>
      <c r="Y669" s="3"/>
      <c r="Z669" s="3"/>
    </row>
    <row r="670" ht="16.5" customHeight="1">
      <c r="A670" s="25"/>
      <c r="B670" s="1"/>
      <c r="C670" s="27"/>
      <c r="D670" s="3"/>
      <c r="E670" s="3"/>
      <c r="F670" s="3"/>
      <c r="G670" s="9"/>
      <c r="H670" s="42"/>
      <c r="I670" s="3"/>
      <c r="J670" s="30"/>
      <c r="K670" s="30"/>
      <c r="L670" s="30"/>
      <c r="M670" s="22"/>
      <c r="N670" s="23"/>
      <c r="O670" s="23"/>
      <c r="P670" s="30"/>
      <c r="Q670" s="30"/>
      <c r="R670" s="30"/>
      <c r="S670" s="3"/>
      <c r="T670" s="3"/>
      <c r="U670" s="3"/>
      <c r="V670" s="3"/>
      <c r="W670" s="3"/>
      <c r="X670" s="3"/>
      <c r="Y670" s="3"/>
      <c r="Z670" s="3"/>
    </row>
    <row r="671" ht="16.5" customHeight="1">
      <c r="A671" s="25"/>
      <c r="B671" s="1"/>
      <c r="C671" s="27"/>
      <c r="D671" s="3"/>
      <c r="E671" s="3"/>
      <c r="F671" s="3"/>
      <c r="G671" s="9"/>
      <c r="H671" s="42"/>
      <c r="I671" s="3"/>
      <c r="J671" s="30"/>
      <c r="K671" s="30"/>
      <c r="L671" s="30"/>
      <c r="M671" s="22"/>
      <c r="N671" s="23"/>
      <c r="O671" s="23"/>
      <c r="P671" s="30"/>
      <c r="Q671" s="30"/>
      <c r="R671" s="30"/>
      <c r="S671" s="3"/>
      <c r="T671" s="3"/>
      <c r="U671" s="3"/>
      <c r="V671" s="3"/>
      <c r="W671" s="3"/>
      <c r="X671" s="3"/>
      <c r="Y671" s="3"/>
      <c r="Z671" s="3"/>
    </row>
    <row r="672" ht="16.5" customHeight="1">
      <c r="A672" s="25"/>
      <c r="B672" s="1"/>
      <c r="C672" s="27"/>
      <c r="D672" s="3"/>
      <c r="E672" s="3"/>
      <c r="F672" s="3"/>
      <c r="G672" s="9"/>
      <c r="H672" s="42"/>
      <c r="I672" s="3"/>
      <c r="J672" s="30"/>
      <c r="K672" s="30"/>
      <c r="L672" s="30"/>
      <c r="M672" s="22"/>
      <c r="N672" s="23"/>
      <c r="O672" s="23"/>
      <c r="P672" s="30"/>
      <c r="Q672" s="30"/>
      <c r="R672" s="30"/>
      <c r="S672" s="3"/>
      <c r="T672" s="3"/>
      <c r="U672" s="3"/>
      <c r="V672" s="3"/>
      <c r="W672" s="3"/>
      <c r="X672" s="3"/>
      <c r="Y672" s="3"/>
      <c r="Z672" s="3"/>
    </row>
    <row r="673" ht="16.5" customHeight="1">
      <c r="A673" s="25"/>
      <c r="B673" s="1"/>
      <c r="C673" s="27"/>
      <c r="D673" s="3"/>
      <c r="E673" s="3"/>
      <c r="F673" s="3"/>
      <c r="G673" s="9"/>
      <c r="H673" s="42"/>
      <c r="I673" s="3"/>
      <c r="J673" s="30"/>
      <c r="K673" s="30"/>
      <c r="L673" s="30"/>
      <c r="M673" s="22"/>
      <c r="N673" s="23"/>
      <c r="O673" s="23"/>
      <c r="P673" s="30"/>
      <c r="Q673" s="30"/>
      <c r="R673" s="30"/>
      <c r="S673" s="3"/>
      <c r="T673" s="3"/>
      <c r="U673" s="3"/>
      <c r="V673" s="3"/>
      <c r="W673" s="3"/>
      <c r="X673" s="3"/>
      <c r="Y673" s="3"/>
      <c r="Z673" s="3"/>
    </row>
    <row r="674" ht="16.5" customHeight="1">
      <c r="A674" s="25"/>
      <c r="B674" s="1"/>
      <c r="C674" s="27"/>
      <c r="D674" s="3"/>
      <c r="E674" s="3"/>
      <c r="F674" s="3"/>
      <c r="G674" s="9"/>
      <c r="H674" s="42"/>
      <c r="I674" s="3"/>
      <c r="J674" s="30"/>
      <c r="K674" s="30"/>
      <c r="L674" s="30"/>
      <c r="M674" s="22"/>
      <c r="N674" s="23"/>
      <c r="O674" s="23"/>
      <c r="P674" s="30"/>
      <c r="Q674" s="30"/>
      <c r="R674" s="30"/>
      <c r="S674" s="3"/>
      <c r="T674" s="3"/>
      <c r="U674" s="3"/>
      <c r="V674" s="3"/>
      <c r="W674" s="3"/>
      <c r="X674" s="3"/>
      <c r="Y674" s="3"/>
      <c r="Z674" s="3"/>
    </row>
    <row r="675" ht="16.5" customHeight="1">
      <c r="A675" s="25"/>
      <c r="B675" s="1"/>
      <c r="C675" s="27"/>
      <c r="D675" s="3"/>
      <c r="E675" s="3"/>
      <c r="F675" s="3"/>
      <c r="G675" s="9"/>
      <c r="H675" s="42"/>
      <c r="I675" s="3"/>
      <c r="J675" s="30"/>
      <c r="K675" s="30"/>
      <c r="L675" s="30"/>
      <c r="M675" s="22"/>
      <c r="N675" s="23"/>
      <c r="O675" s="23"/>
      <c r="P675" s="30"/>
      <c r="Q675" s="30"/>
      <c r="R675" s="30"/>
      <c r="S675" s="3"/>
      <c r="T675" s="3"/>
      <c r="U675" s="3"/>
      <c r="V675" s="3"/>
      <c r="W675" s="3"/>
      <c r="X675" s="3"/>
      <c r="Y675" s="3"/>
      <c r="Z675" s="3"/>
    </row>
    <row r="676" ht="16.5" customHeight="1">
      <c r="A676" s="25"/>
      <c r="B676" s="1"/>
      <c r="C676" s="27"/>
      <c r="D676" s="3"/>
      <c r="E676" s="3"/>
      <c r="F676" s="3"/>
      <c r="G676" s="9"/>
      <c r="H676" s="42"/>
      <c r="I676" s="3"/>
      <c r="J676" s="30"/>
      <c r="K676" s="30"/>
      <c r="L676" s="30"/>
      <c r="M676" s="22"/>
      <c r="N676" s="23"/>
      <c r="O676" s="23"/>
      <c r="P676" s="30"/>
      <c r="Q676" s="30"/>
      <c r="R676" s="30"/>
      <c r="S676" s="3"/>
      <c r="T676" s="3"/>
      <c r="U676" s="3"/>
      <c r="V676" s="3"/>
      <c r="W676" s="3"/>
      <c r="X676" s="3"/>
      <c r="Y676" s="3"/>
      <c r="Z676" s="3"/>
    </row>
    <row r="677" ht="16.5" customHeight="1">
      <c r="A677" s="25"/>
      <c r="B677" s="1"/>
      <c r="C677" s="27"/>
      <c r="D677" s="3"/>
      <c r="E677" s="3"/>
      <c r="F677" s="3"/>
      <c r="G677" s="9"/>
      <c r="H677" s="42"/>
      <c r="I677" s="3"/>
      <c r="J677" s="30"/>
      <c r="K677" s="30"/>
      <c r="L677" s="30"/>
      <c r="M677" s="22"/>
      <c r="N677" s="23"/>
      <c r="O677" s="23"/>
      <c r="P677" s="30"/>
      <c r="Q677" s="30"/>
      <c r="R677" s="30"/>
      <c r="S677" s="3"/>
      <c r="T677" s="3"/>
      <c r="U677" s="3"/>
      <c r="V677" s="3"/>
      <c r="W677" s="3"/>
      <c r="X677" s="3"/>
      <c r="Y677" s="3"/>
      <c r="Z677" s="3"/>
    </row>
    <row r="678" ht="16.5" customHeight="1">
      <c r="A678" s="25"/>
      <c r="B678" s="1"/>
      <c r="C678" s="27"/>
      <c r="D678" s="3"/>
      <c r="E678" s="3"/>
      <c r="F678" s="3"/>
      <c r="G678" s="9"/>
      <c r="H678" s="42"/>
      <c r="I678" s="3"/>
      <c r="J678" s="30"/>
      <c r="K678" s="30"/>
      <c r="L678" s="30"/>
      <c r="M678" s="22"/>
      <c r="N678" s="23"/>
      <c r="O678" s="23"/>
      <c r="P678" s="30"/>
      <c r="Q678" s="30"/>
      <c r="R678" s="30"/>
      <c r="S678" s="3"/>
      <c r="T678" s="3"/>
      <c r="U678" s="3"/>
      <c r="V678" s="3"/>
      <c r="W678" s="3"/>
      <c r="X678" s="3"/>
      <c r="Y678" s="3"/>
      <c r="Z678" s="3"/>
    </row>
    <row r="679" ht="16.5" customHeight="1">
      <c r="A679" s="25"/>
      <c r="B679" s="1"/>
      <c r="C679" s="27"/>
      <c r="D679" s="3"/>
      <c r="E679" s="3"/>
      <c r="F679" s="3"/>
      <c r="G679" s="9"/>
      <c r="H679" s="42"/>
      <c r="I679" s="3"/>
      <c r="J679" s="30"/>
      <c r="K679" s="30"/>
      <c r="L679" s="30"/>
      <c r="M679" s="22"/>
      <c r="N679" s="23"/>
      <c r="O679" s="23"/>
      <c r="P679" s="30"/>
      <c r="Q679" s="30"/>
      <c r="R679" s="30"/>
      <c r="S679" s="3"/>
      <c r="T679" s="3"/>
      <c r="U679" s="3"/>
      <c r="V679" s="3"/>
      <c r="W679" s="3"/>
      <c r="X679" s="3"/>
      <c r="Y679" s="3"/>
      <c r="Z679" s="3"/>
    </row>
    <row r="680" ht="16.5" customHeight="1">
      <c r="A680" s="25"/>
      <c r="B680" s="1"/>
      <c r="C680" s="27"/>
      <c r="D680" s="3"/>
      <c r="E680" s="3"/>
      <c r="F680" s="3"/>
      <c r="G680" s="9"/>
      <c r="H680" s="42"/>
      <c r="I680" s="3"/>
      <c r="J680" s="30"/>
      <c r="K680" s="30"/>
      <c r="L680" s="30"/>
      <c r="M680" s="22"/>
      <c r="N680" s="23"/>
      <c r="O680" s="23"/>
      <c r="P680" s="30"/>
      <c r="Q680" s="30"/>
      <c r="R680" s="30"/>
      <c r="S680" s="3"/>
      <c r="T680" s="3"/>
      <c r="U680" s="3"/>
      <c r="V680" s="3"/>
      <c r="W680" s="3"/>
      <c r="X680" s="3"/>
      <c r="Y680" s="3"/>
      <c r="Z680" s="3"/>
    </row>
    <row r="681" ht="16.5" customHeight="1">
      <c r="A681" s="25"/>
      <c r="B681" s="1"/>
      <c r="C681" s="27"/>
      <c r="D681" s="3"/>
      <c r="E681" s="3"/>
      <c r="F681" s="3"/>
      <c r="G681" s="9"/>
      <c r="H681" s="42"/>
      <c r="I681" s="3"/>
      <c r="J681" s="30"/>
      <c r="K681" s="30"/>
      <c r="L681" s="30"/>
      <c r="M681" s="22"/>
      <c r="N681" s="23"/>
      <c r="O681" s="23"/>
      <c r="P681" s="30"/>
      <c r="Q681" s="30"/>
      <c r="R681" s="30"/>
      <c r="S681" s="3"/>
      <c r="T681" s="3"/>
      <c r="U681" s="3"/>
      <c r="V681" s="3"/>
      <c r="W681" s="3"/>
      <c r="X681" s="3"/>
      <c r="Y681" s="3"/>
      <c r="Z681" s="3"/>
    </row>
    <row r="682" ht="16.5" customHeight="1">
      <c r="A682" s="25"/>
      <c r="B682" s="1"/>
      <c r="C682" s="27"/>
      <c r="D682" s="3"/>
      <c r="E682" s="3"/>
      <c r="F682" s="3"/>
      <c r="G682" s="9"/>
      <c r="H682" s="42"/>
      <c r="I682" s="3"/>
      <c r="J682" s="30"/>
      <c r="K682" s="30"/>
      <c r="L682" s="30"/>
      <c r="M682" s="22"/>
      <c r="N682" s="23"/>
      <c r="O682" s="23"/>
      <c r="P682" s="30"/>
      <c r="Q682" s="30"/>
      <c r="R682" s="30"/>
      <c r="S682" s="3"/>
      <c r="T682" s="3"/>
      <c r="U682" s="3"/>
      <c r="V682" s="3"/>
      <c r="W682" s="3"/>
      <c r="X682" s="3"/>
      <c r="Y682" s="3"/>
      <c r="Z682" s="3"/>
    </row>
    <row r="683" ht="16.5" customHeight="1">
      <c r="A683" s="25"/>
      <c r="B683" s="1"/>
      <c r="C683" s="27"/>
      <c r="D683" s="3"/>
      <c r="E683" s="3"/>
      <c r="F683" s="3"/>
      <c r="G683" s="9"/>
      <c r="H683" s="42"/>
      <c r="I683" s="3"/>
      <c r="J683" s="30"/>
      <c r="K683" s="30"/>
      <c r="L683" s="30"/>
      <c r="M683" s="22"/>
      <c r="N683" s="23"/>
      <c r="O683" s="23"/>
      <c r="P683" s="30"/>
      <c r="Q683" s="30"/>
      <c r="R683" s="30"/>
      <c r="S683" s="3"/>
      <c r="T683" s="3"/>
      <c r="U683" s="3"/>
      <c r="V683" s="3"/>
      <c r="W683" s="3"/>
      <c r="X683" s="3"/>
      <c r="Y683" s="3"/>
      <c r="Z683" s="3"/>
    </row>
    <row r="684" ht="16.5" customHeight="1">
      <c r="A684" s="25"/>
      <c r="B684" s="1"/>
      <c r="C684" s="27"/>
      <c r="D684" s="3"/>
      <c r="E684" s="3"/>
      <c r="F684" s="3"/>
      <c r="G684" s="9"/>
      <c r="H684" s="42"/>
      <c r="I684" s="3"/>
      <c r="J684" s="30"/>
      <c r="K684" s="30"/>
      <c r="L684" s="30"/>
      <c r="M684" s="22"/>
      <c r="N684" s="23"/>
      <c r="O684" s="23"/>
      <c r="P684" s="30"/>
      <c r="Q684" s="30"/>
      <c r="R684" s="30"/>
      <c r="S684" s="3"/>
      <c r="T684" s="3"/>
      <c r="U684" s="3"/>
      <c r="V684" s="3"/>
      <c r="W684" s="3"/>
      <c r="X684" s="3"/>
      <c r="Y684" s="3"/>
      <c r="Z684" s="3"/>
    </row>
    <row r="685" ht="16.5" customHeight="1">
      <c r="A685" s="25"/>
      <c r="B685" s="1"/>
      <c r="C685" s="27"/>
      <c r="D685" s="3"/>
      <c r="E685" s="3"/>
      <c r="F685" s="3"/>
      <c r="G685" s="9"/>
      <c r="H685" s="42"/>
      <c r="I685" s="3"/>
      <c r="J685" s="30"/>
      <c r="K685" s="30"/>
      <c r="L685" s="30"/>
      <c r="M685" s="22"/>
      <c r="N685" s="23"/>
      <c r="O685" s="23"/>
      <c r="P685" s="30"/>
      <c r="Q685" s="30"/>
      <c r="R685" s="30"/>
      <c r="S685" s="3"/>
      <c r="T685" s="3"/>
      <c r="U685" s="3"/>
      <c r="V685" s="3"/>
      <c r="W685" s="3"/>
      <c r="X685" s="3"/>
      <c r="Y685" s="3"/>
      <c r="Z685" s="3"/>
    </row>
    <row r="686" ht="16.5" customHeight="1">
      <c r="A686" s="25"/>
      <c r="B686" s="1"/>
      <c r="C686" s="27"/>
      <c r="D686" s="3"/>
      <c r="E686" s="3"/>
      <c r="F686" s="3"/>
      <c r="G686" s="9"/>
      <c r="H686" s="42"/>
      <c r="I686" s="3"/>
      <c r="J686" s="30"/>
      <c r="K686" s="30"/>
      <c r="L686" s="30"/>
      <c r="M686" s="22"/>
      <c r="N686" s="23"/>
      <c r="O686" s="23"/>
      <c r="P686" s="30"/>
      <c r="Q686" s="30"/>
      <c r="R686" s="30"/>
      <c r="S686" s="3"/>
      <c r="T686" s="3"/>
      <c r="U686" s="3"/>
      <c r="V686" s="3"/>
      <c r="W686" s="3"/>
      <c r="X686" s="3"/>
      <c r="Y686" s="3"/>
      <c r="Z686" s="3"/>
    </row>
    <row r="687" ht="16.5" customHeight="1">
      <c r="A687" s="25"/>
      <c r="B687" s="1"/>
      <c r="C687" s="27"/>
      <c r="D687" s="3"/>
      <c r="E687" s="3"/>
      <c r="F687" s="3"/>
      <c r="G687" s="9"/>
      <c r="H687" s="42"/>
      <c r="I687" s="3"/>
      <c r="J687" s="30"/>
      <c r="K687" s="30"/>
      <c r="L687" s="30"/>
      <c r="M687" s="22"/>
      <c r="N687" s="23"/>
      <c r="O687" s="23"/>
      <c r="P687" s="30"/>
      <c r="Q687" s="30"/>
      <c r="R687" s="30"/>
      <c r="S687" s="3"/>
      <c r="T687" s="3"/>
      <c r="U687" s="3"/>
      <c r="V687" s="3"/>
      <c r="W687" s="3"/>
      <c r="X687" s="3"/>
      <c r="Y687" s="3"/>
      <c r="Z687" s="3"/>
    </row>
    <row r="688" ht="16.5" customHeight="1">
      <c r="A688" s="25"/>
      <c r="B688" s="1"/>
      <c r="C688" s="27"/>
      <c r="D688" s="3"/>
      <c r="E688" s="3"/>
      <c r="F688" s="3"/>
      <c r="G688" s="9"/>
      <c r="H688" s="42"/>
      <c r="I688" s="3"/>
      <c r="J688" s="30"/>
      <c r="K688" s="30"/>
      <c r="L688" s="30"/>
      <c r="M688" s="22"/>
      <c r="N688" s="23"/>
      <c r="O688" s="23"/>
      <c r="P688" s="30"/>
      <c r="Q688" s="30"/>
      <c r="R688" s="30"/>
      <c r="S688" s="3"/>
      <c r="T688" s="3"/>
      <c r="U688" s="3"/>
      <c r="V688" s="3"/>
      <c r="W688" s="3"/>
      <c r="X688" s="3"/>
      <c r="Y688" s="3"/>
      <c r="Z688" s="3"/>
    </row>
    <row r="689" ht="16.5" customHeight="1">
      <c r="A689" s="25"/>
      <c r="B689" s="1"/>
      <c r="C689" s="27"/>
      <c r="D689" s="3"/>
      <c r="E689" s="3"/>
      <c r="F689" s="3"/>
      <c r="G689" s="9"/>
      <c r="H689" s="42"/>
      <c r="I689" s="3"/>
      <c r="J689" s="30"/>
      <c r="K689" s="30"/>
      <c r="L689" s="30"/>
      <c r="M689" s="22"/>
      <c r="N689" s="23"/>
      <c r="O689" s="23"/>
      <c r="P689" s="30"/>
      <c r="Q689" s="30"/>
      <c r="R689" s="30"/>
      <c r="S689" s="3"/>
      <c r="T689" s="3"/>
      <c r="U689" s="3"/>
      <c r="V689" s="3"/>
      <c r="W689" s="3"/>
      <c r="X689" s="3"/>
      <c r="Y689" s="3"/>
      <c r="Z689" s="3"/>
    </row>
    <row r="690" ht="16.5" customHeight="1">
      <c r="A690" s="25"/>
      <c r="B690" s="1"/>
      <c r="C690" s="27"/>
      <c r="D690" s="3"/>
      <c r="E690" s="3"/>
      <c r="F690" s="3"/>
      <c r="G690" s="9"/>
      <c r="H690" s="42"/>
      <c r="I690" s="3"/>
      <c r="J690" s="30"/>
      <c r="K690" s="30"/>
      <c r="L690" s="30"/>
      <c r="M690" s="22"/>
      <c r="N690" s="23"/>
      <c r="O690" s="23"/>
      <c r="P690" s="30"/>
      <c r="Q690" s="30"/>
      <c r="R690" s="30"/>
      <c r="S690" s="3"/>
      <c r="T690" s="3"/>
      <c r="U690" s="3"/>
      <c r="V690" s="3"/>
      <c r="W690" s="3"/>
      <c r="X690" s="3"/>
      <c r="Y690" s="3"/>
      <c r="Z690" s="3"/>
    </row>
    <row r="691" ht="16.5" customHeight="1">
      <c r="A691" s="25"/>
      <c r="B691" s="1"/>
      <c r="C691" s="27"/>
      <c r="D691" s="3"/>
      <c r="E691" s="3"/>
      <c r="F691" s="3"/>
      <c r="G691" s="9"/>
      <c r="H691" s="42"/>
      <c r="I691" s="3"/>
      <c r="J691" s="30"/>
      <c r="K691" s="30"/>
      <c r="L691" s="30"/>
      <c r="M691" s="22"/>
      <c r="N691" s="23"/>
      <c r="O691" s="23"/>
      <c r="P691" s="30"/>
      <c r="Q691" s="30"/>
      <c r="R691" s="30"/>
      <c r="S691" s="3"/>
      <c r="T691" s="3"/>
      <c r="U691" s="3"/>
      <c r="V691" s="3"/>
      <c r="W691" s="3"/>
      <c r="X691" s="3"/>
      <c r="Y691" s="3"/>
      <c r="Z691" s="3"/>
    </row>
    <row r="692" ht="16.5" customHeight="1">
      <c r="A692" s="25"/>
      <c r="B692" s="1"/>
      <c r="C692" s="27"/>
      <c r="D692" s="3"/>
      <c r="E692" s="3"/>
      <c r="F692" s="3"/>
      <c r="G692" s="9"/>
      <c r="H692" s="42"/>
      <c r="I692" s="3"/>
      <c r="J692" s="30"/>
      <c r="K692" s="30"/>
      <c r="L692" s="30"/>
      <c r="M692" s="22"/>
      <c r="N692" s="23"/>
      <c r="O692" s="23"/>
      <c r="P692" s="30"/>
      <c r="Q692" s="30"/>
      <c r="R692" s="30"/>
      <c r="S692" s="3"/>
      <c r="T692" s="3"/>
      <c r="U692" s="3"/>
      <c r="V692" s="3"/>
      <c r="W692" s="3"/>
      <c r="X692" s="3"/>
      <c r="Y692" s="3"/>
      <c r="Z692" s="3"/>
    </row>
    <row r="693" ht="16.5" customHeight="1">
      <c r="A693" s="25"/>
      <c r="B693" s="1"/>
      <c r="C693" s="27"/>
      <c r="D693" s="3"/>
      <c r="E693" s="3"/>
      <c r="F693" s="3"/>
      <c r="G693" s="9"/>
      <c r="H693" s="42"/>
      <c r="I693" s="3"/>
      <c r="J693" s="30"/>
      <c r="K693" s="30"/>
      <c r="L693" s="30"/>
      <c r="M693" s="22"/>
      <c r="N693" s="23"/>
      <c r="O693" s="23"/>
      <c r="P693" s="30"/>
      <c r="Q693" s="30"/>
      <c r="R693" s="30"/>
      <c r="S693" s="3"/>
      <c r="T693" s="3"/>
      <c r="U693" s="3"/>
      <c r="V693" s="3"/>
      <c r="W693" s="3"/>
      <c r="X693" s="3"/>
      <c r="Y693" s="3"/>
      <c r="Z693" s="3"/>
    </row>
    <row r="694" ht="16.5" customHeight="1">
      <c r="A694" s="25"/>
      <c r="B694" s="1"/>
      <c r="C694" s="27"/>
      <c r="D694" s="3"/>
      <c r="E694" s="3"/>
      <c r="F694" s="3"/>
      <c r="G694" s="9"/>
      <c r="H694" s="42"/>
      <c r="I694" s="3"/>
      <c r="J694" s="30"/>
      <c r="K694" s="30"/>
      <c r="L694" s="30"/>
      <c r="M694" s="22"/>
      <c r="N694" s="23"/>
      <c r="O694" s="23"/>
      <c r="P694" s="30"/>
      <c r="Q694" s="30"/>
      <c r="R694" s="30"/>
      <c r="S694" s="3"/>
      <c r="T694" s="3"/>
      <c r="U694" s="3"/>
      <c r="V694" s="3"/>
      <c r="W694" s="3"/>
      <c r="X694" s="3"/>
      <c r="Y694" s="3"/>
      <c r="Z694" s="3"/>
    </row>
    <row r="695" ht="16.5" customHeight="1">
      <c r="A695" s="25"/>
      <c r="B695" s="1"/>
      <c r="C695" s="27"/>
      <c r="D695" s="3"/>
      <c r="E695" s="3"/>
      <c r="F695" s="3"/>
      <c r="G695" s="9"/>
      <c r="H695" s="42"/>
      <c r="I695" s="3"/>
      <c r="J695" s="30"/>
      <c r="K695" s="30"/>
      <c r="L695" s="30"/>
      <c r="M695" s="22"/>
      <c r="N695" s="23"/>
      <c r="O695" s="23"/>
      <c r="P695" s="30"/>
      <c r="Q695" s="30"/>
      <c r="R695" s="30"/>
      <c r="S695" s="3"/>
      <c r="T695" s="3"/>
      <c r="U695" s="3"/>
      <c r="V695" s="3"/>
      <c r="W695" s="3"/>
      <c r="X695" s="3"/>
      <c r="Y695" s="3"/>
      <c r="Z695" s="3"/>
    </row>
    <row r="696" ht="16.5" customHeight="1">
      <c r="A696" s="25"/>
      <c r="B696" s="1"/>
      <c r="C696" s="27"/>
      <c r="D696" s="3"/>
      <c r="E696" s="3"/>
      <c r="F696" s="3"/>
      <c r="G696" s="9"/>
      <c r="H696" s="42"/>
      <c r="I696" s="3"/>
      <c r="J696" s="30"/>
      <c r="K696" s="30"/>
      <c r="L696" s="30"/>
      <c r="M696" s="22"/>
      <c r="N696" s="23"/>
      <c r="O696" s="23"/>
      <c r="P696" s="30"/>
      <c r="Q696" s="30"/>
      <c r="R696" s="30"/>
      <c r="S696" s="3"/>
      <c r="T696" s="3"/>
      <c r="U696" s="3"/>
      <c r="V696" s="3"/>
      <c r="W696" s="3"/>
      <c r="X696" s="3"/>
      <c r="Y696" s="3"/>
      <c r="Z696" s="3"/>
    </row>
    <row r="697" ht="16.5" customHeight="1">
      <c r="A697" s="25"/>
      <c r="B697" s="1"/>
      <c r="C697" s="27"/>
      <c r="D697" s="3"/>
      <c r="E697" s="3"/>
      <c r="F697" s="3"/>
      <c r="G697" s="9"/>
      <c r="H697" s="42"/>
      <c r="I697" s="3"/>
      <c r="J697" s="30"/>
      <c r="K697" s="30"/>
      <c r="L697" s="30"/>
      <c r="M697" s="22"/>
      <c r="N697" s="23"/>
      <c r="O697" s="23"/>
      <c r="P697" s="30"/>
      <c r="Q697" s="30"/>
      <c r="R697" s="30"/>
      <c r="S697" s="3"/>
      <c r="T697" s="3"/>
      <c r="U697" s="3"/>
      <c r="V697" s="3"/>
      <c r="W697" s="3"/>
      <c r="X697" s="3"/>
      <c r="Y697" s="3"/>
      <c r="Z697" s="3"/>
    </row>
    <row r="698" ht="16.5" customHeight="1">
      <c r="A698" s="25"/>
      <c r="B698" s="1"/>
      <c r="C698" s="27"/>
      <c r="D698" s="3"/>
      <c r="E698" s="3"/>
      <c r="F698" s="3"/>
      <c r="G698" s="9"/>
      <c r="H698" s="42"/>
      <c r="I698" s="3"/>
      <c r="J698" s="30"/>
      <c r="K698" s="30"/>
      <c r="L698" s="30"/>
      <c r="M698" s="22"/>
      <c r="N698" s="23"/>
      <c r="O698" s="23"/>
      <c r="P698" s="30"/>
      <c r="Q698" s="30"/>
      <c r="R698" s="30"/>
      <c r="S698" s="3"/>
      <c r="T698" s="3"/>
      <c r="U698" s="3"/>
      <c r="V698" s="3"/>
      <c r="W698" s="3"/>
      <c r="X698" s="3"/>
      <c r="Y698" s="3"/>
      <c r="Z698" s="3"/>
    </row>
    <row r="699" ht="16.5" customHeight="1">
      <c r="A699" s="25"/>
      <c r="B699" s="1"/>
      <c r="C699" s="27"/>
      <c r="D699" s="3"/>
      <c r="E699" s="3"/>
      <c r="F699" s="3"/>
      <c r="G699" s="9"/>
      <c r="H699" s="42"/>
      <c r="I699" s="3"/>
      <c r="J699" s="30"/>
      <c r="K699" s="30"/>
      <c r="L699" s="30"/>
      <c r="M699" s="22"/>
      <c r="N699" s="23"/>
      <c r="O699" s="23"/>
      <c r="P699" s="30"/>
      <c r="Q699" s="30"/>
      <c r="R699" s="30"/>
      <c r="S699" s="3"/>
      <c r="T699" s="3"/>
      <c r="U699" s="3"/>
      <c r="V699" s="3"/>
      <c r="W699" s="3"/>
      <c r="X699" s="3"/>
      <c r="Y699" s="3"/>
      <c r="Z699" s="3"/>
    </row>
    <row r="700" ht="16.5" customHeight="1">
      <c r="A700" s="25"/>
      <c r="B700" s="1"/>
      <c r="C700" s="27"/>
      <c r="D700" s="3"/>
      <c r="E700" s="3"/>
      <c r="F700" s="3"/>
      <c r="G700" s="9"/>
      <c r="H700" s="42"/>
      <c r="I700" s="3"/>
      <c r="J700" s="30"/>
      <c r="K700" s="30"/>
      <c r="L700" s="30"/>
      <c r="M700" s="22"/>
      <c r="N700" s="23"/>
      <c r="O700" s="23"/>
      <c r="P700" s="30"/>
      <c r="Q700" s="30"/>
      <c r="R700" s="30"/>
      <c r="S700" s="3"/>
      <c r="T700" s="3"/>
      <c r="U700" s="3"/>
      <c r="V700" s="3"/>
      <c r="W700" s="3"/>
      <c r="X700" s="3"/>
      <c r="Y700" s="3"/>
      <c r="Z700" s="3"/>
    </row>
    <row r="701" ht="16.5" customHeight="1">
      <c r="A701" s="25"/>
      <c r="B701" s="1"/>
      <c r="C701" s="27"/>
      <c r="D701" s="3"/>
      <c r="E701" s="3"/>
      <c r="F701" s="3"/>
      <c r="G701" s="9"/>
      <c r="H701" s="42"/>
      <c r="I701" s="3"/>
      <c r="J701" s="30"/>
      <c r="K701" s="30"/>
      <c r="L701" s="30"/>
      <c r="M701" s="22"/>
      <c r="N701" s="23"/>
      <c r="O701" s="23"/>
      <c r="P701" s="30"/>
      <c r="Q701" s="30"/>
      <c r="R701" s="30"/>
      <c r="S701" s="3"/>
      <c r="T701" s="3"/>
      <c r="U701" s="3"/>
      <c r="V701" s="3"/>
      <c r="W701" s="3"/>
      <c r="X701" s="3"/>
      <c r="Y701" s="3"/>
      <c r="Z701" s="3"/>
    </row>
    <row r="702" ht="16.5" customHeight="1">
      <c r="A702" s="25"/>
      <c r="B702" s="1"/>
      <c r="C702" s="27"/>
      <c r="D702" s="3"/>
      <c r="E702" s="3"/>
      <c r="F702" s="3"/>
      <c r="G702" s="9"/>
      <c r="H702" s="42"/>
      <c r="I702" s="3"/>
      <c r="J702" s="30"/>
      <c r="K702" s="30"/>
      <c r="L702" s="30"/>
      <c r="M702" s="22"/>
      <c r="N702" s="23"/>
      <c r="O702" s="23"/>
      <c r="P702" s="30"/>
      <c r="Q702" s="30"/>
      <c r="R702" s="30"/>
      <c r="S702" s="3"/>
      <c r="T702" s="3"/>
      <c r="U702" s="3"/>
      <c r="V702" s="3"/>
      <c r="W702" s="3"/>
      <c r="X702" s="3"/>
      <c r="Y702" s="3"/>
      <c r="Z702" s="3"/>
    </row>
    <row r="703" ht="16.5" customHeight="1">
      <c r="A703" s="25"/>
      <c r="B703" s="1"/>
      <c r="C703" s="27"/>
      <c r="D703" s="3"/>
      <c r="E703" s="3"/>
      <c r="F703" s="3"/>
      <c r="G703" s="9"/>
      <c r="H703" s="42"/>
      <c r="I703" s="3"/>
      <c r="J703" s="30"/>
      <c r="K703" s="30"/>
      <c r="L703" s="30"/>
      <c r="M703" s="22"/>
      <c r="N703" s="23"/>
      <c r="O703" s="23"/>
      <c r="P703" s="30"/>
      <c r="Q703" s="30"/>
      <c r="R703" s="30"/>
      <c r="S703" s="3"/>
      <c r="T703" s="3"/>
      <c r="U703" s="3"/>
      <c r="V703" s="3"/>
      <c r="W703" s="3"/>
      <c r="X703" s="3"/>
      <c r="Y703" s="3"/>
      <c r="Z703" s="3"/>
    </row>
    <row r="704" ht="16.5" customHeight="1">
      <c r="A704" s="25"/>
      <c r="B704" s="1"/>
      <c r="C704" s="27"/>
      <c r="D704" s="3"/>
      <c r="E704" s="3"/>
      <c r="F704" s="3"/>
      <c r="G704" s="9"/>
      <c r="H704" s="42"/>
      <c r="I704" s="3"/>
      <c r="J704" s="30"/>
      <c r="K704" s="30"/>
      <c r="L704" s="30"/>
      <c r="M704" s="22"/>
      <c r="N704" s="23"/>
      <c r="O704" s="23"/>
      <c r="P704" s="30"/>
      <c r="Q704" s="30"/>
      <c r="R704" s="30"/>
      <c r="S704" s="3"/>
      <c r="T704" s="3"/>
      <c r="U704" s="3"/>
      <c r="V704" s="3"/>
      <c r="W704" s="3"/>
      <c r="X704" s="3"/>
      <c r="Y704" s="3"/>
      <c r="Z704" s="3"/>
    </row>
    <row r="705" ht="16.5" customHeight="1">
      <c r="A705" s="25"/>
      <c r="B705" s="1"/>
      <c r="C705" s="27"/>
      <c r="D705" s="3"/>
      <c r="E705" s="3"/>
      <c r="F705" s="3"/>
      <c r="G705" s="9"/>
      <c r="H705" s="42"/>
      <c r="I705" s="3"/>
      <c r="J705" s="30"/>
      <c r="K705" s="30"/>
      <c r="L705" s="30"/>
      <c r="M705" s="22"/>
      <c r="N705" s="23"/>
      <c r="O705" s="23"/>
      <c r="P705" s="30"/>
      <c r="Q705" s="30"/>
      <c r="R705" s="30"/>
      <c r="S705" s="3"/>
      <c r="T705" s="3"/>
      <c r="U705" s="3"/>
      <c r="V705" s="3"/>
      <c r="W705" s="3"/>
      <c r="X705" s="3"/>
      <c r="Y705" s="3"/>
      <c r="Z705" s="3"/>
    </row>
    <row r="706" ht="16.5" customHeight="1">
      <c r="A706" s="25"/>
      <c r="B706" s="1"/>
      <c r="C706" s="27"/>
      <c r="D706" s="3"/>
      <c r="E706" s="3"/>
      <c r="F706" s="3"/>
      <c r="G706" s="9"/>
      <c r="H706" s="42"/>
      <c r="I706" s="3"/>
      <c r="J706" s="30"/>
      <c r="K706" s="30"/>
      <c r="L706" s="30"/>
      <c r="M706" s="22"/>
      <c r="N706" s="23"/>
      <c r="O706" s="23"/>
      <c r="P706" s="30"/>
      <c r="Q706" s="30"/>
      <c r="R706" s="30"/>
      <c r="S706" s="3"/>
      <c r="T706" s="3"/>
      <c r="U706" s="3"/>
      <c r="V706" s="3"/>
      <c r="W706" s="3"/>
      <c r="X706" s="3"/>
      <c r="Y706" s="3"/>
      <c r="Z706" s="3"/>
    </row>
    <row r="707" ht="16.5" customHeight="1">
      <c r="A707" s="25"/>
      <c r="B707" s="1"/>
      <c r="C707" s="27"/>
      <c r="D707" s="3"/>
      <c r="E707" s="3"/>
      <c r="F707" s="3"/>
      <c r="G707" s="9"/>
      <c r="H707" s="42"/>
      <c r="I707" s="3"/>
      <c r="J707" s="30"/>
      <c r="K707" s="30"/>
      <c r="L707" s="30"/>
      <c r="M707" s="22"/>
      <c r="N707" s="23"/>
      <c r="O707" s="23"/>
      <c r="P707" s="30"/>
      <c r="Q707" s="30"/>
      <c r="R707" s="30"/>
      <c r="S707" s="3"/>
      <c r="T707" s="3"/>
      <c r="U707" s="3"/>
      <c r="V707" s="3"/>
      <c r="W707" s="3"/>
      <c r="X707" s="3"/>
      <c r="Y707" s="3"/>
      <c r="Z707" s="3"/>
    </row>
    <row r="708" ht="16.5" customHeight="1">
      <c r="A708" s="25"/>
      <c r="B708" s="1"/>
      <c r="C708" s="27"/>
      <c r="D708" s="3"/>
      <c r="E708" s="3"/>
      <c r="F708" s="3"/>
      <c r="G708" s="9"/>
      <c r="H708" s="42"/>
      <c r="I708" s="3"/>
      <c r="J708" s="30"/>
      <c r="K708" s="30"/>
      <c r="L708" s="30"/>
      <c r="M708" s="22"/>
      <c r="N708" s="23"/>
      <c r="O708" s="23"/>
      <c r="P708" s="30"/>
      <c r="Q708" s="30"/>
      <c r="R708" s="30"/>
      <c r="S708" s="3"/>
      <c r="T708" s="3"/>
      <c r="U708" s="3"/>
      <c r="V708" s="3"/>
      <c r="W708" s="3"/>
      <c r="X708" s="3"/>
      <c r="Y708" s="3"/>
      <c r="Z708" s="3"/>
    </row>
    <row r="709" ht="16.5" customHeight="1">
      <c r="A709" s="25"/>
      <c r="B709" s="1"/>
      <c r="C709" s="27"/>
      <c r="D709" s="3"/>
      <c r="E709" s="3"/>
      <c r="F709" s="3"/>
      <c r="G709" s="9"/>
      <c r="H709" s="42"/>
      <c r="I709" s="3"/>
      <c r="J709" s="30"/>
      <c r="K709" s="30"/>
      <c r="L709" s="30"/>
      <c r="M709" s="22"/>
      <c r="N709" s="23"/>
      <c r="O709" s="23"/>
      <c r="P709" s="30"/>
      <c r="Q709" s="30"/>
      <c r="R709" s="30"/>
      <c r="S709" s="3"/>
      <c r="T709" s="3"/>
      <c r="U709" s="3"/>
      <c r="V709" s="3"/>
      <c r="W709" s="3"/>
      <c r="X709" s="3"/>
      <c r="Y709" s="3"/>
      <c r="Z709" s="3"/>
    </row>
    <row r="710" ht="16.5" customHeight="1">
      <c r="A710" s="25"/>
      <c r="B710" s="1"/>
      <c r="C710" s="27"/>
      <c r="D710" s="3"/>
      <c r="E710" s="3"/>
      <c r="F710" s="3"/>
      <c r="G710" s="9"/>
      <c r="H710" s="42"/>
      <c r="I710" s="3"/>
      <c r="J710" s="30"/>
      <c r="K710" s="30"/>
      <c r="L710" s="30"/>
      <c r="M710" s="22"/>
      <c r="N710" s="23"/>
      <c r="O710" s="23"/>
      <c r="P710" s="30"/>
      <c r="Q710" s="30"/>
      <c r="R710" s="30"/>
      <c r="S710" s="3"/>
      <c r="T710" s="3"/>
      <c r="U710" s="3"/>
      <c r="V710" s="3"/>
      <c r="W710" s="3"/>
      <c r="X710" s="3"/>
      <c r="Y710" s="3"/>
      <c r="Z710" s="3"/>
    </row>
    <row r="711" ht="16.5" customHeight="1">
      <c r="A711" s="25"/>
      <c r="B711" s="1"/>
      <c r="C711" s="27"/>
      <c r="D711" s="3"/>
      <c r="E711" s="3"/>
      <c r="F711" s="3"/>
      <c r="G711" s="9"/>
      <c r="H711" s="42"/>
      <c r="I711" s="3"/>
      <c r="J711" s="30"/>
      <c r="K711" s="30"/>
      <c r="L711" s="30"/>
      <c r="M711" s="22"/>
      <c r="N711" s="23"/>
      <c r="O711" s="23"/>
      <c r="P711" s="30"/>
      <c r="Q711" s="30"/>
      <c r="R711" s="30"/>
      <c r="S711" s="3"/>
      <c r="T711" s="3"/>
      <c r="U711" s="3"/>
      <c r="V711" s="3"/>
      <c r="W711" s="3"/>
      <c r="X711" s="3"/>
      <c r="Y711" s="3"/>
      <c r="Z711" s="3"/>
    </row>
    <row r="712" ht="16.5" customHeight="1">
      <c r="A712" s="25"/>
      <c r="B712" s="1"/>
      <c r="C712" s="27"/>
      <c r="D712" s="3"/>
      <c r="E712" s="3"/>
      <c r="F712" s="3"/>
      <c r="G712" s="9"/>
      <c r="H712" s="42"/>
      <c r="I712" s="3"/>
      <c r="J712" s="30"/>
      <c r="K712" s="30"/>
      <c r="L712" s="30"/>
      <c r="M712" s="22"/>
      <c r="N712" s="23"/>
      <c r="O712" s="23"/>
      <c r="P712" s="30"/>
      <c r="Q712" s="30"/>
      <c r="R712" s="30"/>
      <c r="S712" s="3"/>
      <c r="T712" s="3"/>
      <c r="U712" s="3"/>
      <c r="V712" s="3"/>
      <c r="W712" s="3"/>
      <c r="X712" s="3"/>
      <c r="Y712" s="3"/>
      <c r="Z712" s="3"/>
    </row>
    <row r="713" ht="16.5" customHeight="1">
      <c r="A713" s="25"/>
      <c r="B713" s="1"/>
      <c r="C713" s="27"/>
      <c r="D713" s="3"/>
      <c r="E713" s="3"/>
      <c r="F713" s="3"/>
      <c r="G713" s="9"/>
      <c r="H713" s="42"/>
      <c r="I713" s="3"/>
      <c r="J713" s="30"/>
      <c r="K713" s="30"/>
      <c r="L713" s="30"/>
      <c r="M713" s="22"/>
      <c r="N713" s="23"/>
      <c r="O713" s="23"/>
      <c r="P713" s="30"/>
      <c r="Q713" s="30"/>
      <c r="R713" s="30"/>
      <c r="S713" s="3"/>
      <c r="T713" s="3"/>
      <c r="U713" s="3"/>
      <c r="V713" s="3"/>
      <c r="W713" s="3"/>
      <c r="X713" s="3"/>
      <c r="Y713" s="3"/>
      <c r="Z713" s="3"/>
    </row>
    <row r="714" ht="16.5" customHeight="1">
      <c r="A714" s="25"/>
      <c r="B714" s="1"/>
      <c r="C714" s="27"/>
      <c r="D714" s="3"/>
      <c r="E714" s="3"/>
      <c r="F714" s="3"/>
      <c r="G714" s="9"/>
      <c r="H714" s="42"/>
      <c r="I714" s="3"/>
      <c r="J714" s="30"/>
      <c r="K714" s="30"/>
      <c r="L714" s="30"/>
      <c r="M714" s="22"/>
      <c r="N714" s="23"/>
      <c r="O714" s="23"/>
      <c r="P714" s="30"/>
      <c r="Q714" s="30"/>
      <c r="R714" s="30"/>
      <c r="S714" s="3"/>
      <c r="T714" s="3"/>
      <c r="U714" s="3"/>
      <c r="V714" s="3"/>
      <c r="W714" s="3"/>
      <c r="X714" s="3"/>
      <c r="Y714" s="3"/>
      <c r="Z714" s="3"/>
    </row>
    <row r="715" ht="16.5" customHeight="1">
      <c r="A715" s="25"/>
      <c r="B715" s="1"/>
      <c r="C715" s="27"/>
      <c r="D715" s="3"/>
      <c r="E715" s="3"/>
      <c r="F715" s="3"/>
      <c r="G715" s="9"/>
      <c r="H715" s="42"/>
      <c r="I715" s="3"/>
      <c r="J715" s="30"/>
      <c r="K715" s="30"/>
      <c r="L715" s="30"/>
      <c r="M715" s="22"/>
      <c r="N715" s="23"/>
      <c r="O715" s="23"/>
      <c r="P715" s="30"/>
      <c r="Q715" s="30"/>
      <c r="R715" s="30"/>
      <c r="S715" s="3"/>
      <c r="T715" s="3"/>
      <c r="U715" s="3"/>
      <c r="V715" s="3"/>
      <c r="W715" s="3"/>
      <c r="X715" s="3"/>
      <c r="Y715" s="3"/>
      <c r="Z715" s="3"/>
    </row>
    <row r="716" ht="16.5" customHeight="1">
      <c r="A716" s="25"/>
      <c r="B716" s="1"/>
      <c r="C716" s="27"/>
      <c r="D716" s="3"/>
      <c r="E716" s="3"/>
      <c r="F716" s="3"/>
      <c r="G716" s="9"/>
      <c r="H716" s="42"/>
      <c r="I716" s="3"/>
      <c r="J716" s="30"/>
      <c r="K716" s="30"/>
      <c r="L716" s="30"/>
      <c r="M716" s="22"/>
      <c r="N716" s="23"/>
      <c r="O716" s="23"/>
      <c r="P716" s="30"/>
      <c r="Q716" s="30"/>
      <c r="R716" s="30"/>
      <c r="S716" s="3"/>
      <c r="T716" s="3"/>
      <c r="U716" s="3"/>
      <c r="V716" s="3"/>
      <c r="W716" s="3"/>
      <c r="X716" s="3"/>
      <c r="Y716" s="3"/>
      <c r="Z716" s="3"/>
    </row>
    <row r="717" ht="16.5" customHeight="1">
      <c r="A717" s="25"/>
      <c r="B717" s="1"/>
      <c r="C717" s="27"/>
      <c r="D717" s="3"/>
      <c r="E717" s="3"/>
      <c r="F717" s="3"/>
      <c r="G717" s="9"/>
      <c r="H717" s="42"/>
      <c r="I717" s="3"/>
      <c r="J717" s="30"/>
      <c r="K717" s="30"/>
      <c r="L717" s="30"/>
      <c r="M717" s="22"/>
      <c r="N717" s="23"/>
      <c r="O717" s="23"/>
      <c r="P717" s="30"/>
      <c r="Q717" s="30"/>
      <c r="R717" s="30"/>
      <c r="S717" s="3"/>
      <c r="T717" s="3"/>
      <c r="U717" s="3"/>
      <c r="V717" s="3"/>
      <c r="W717" s="3"/>
      <c r="X717" s="3"/>
      <c r="Y717" s="3"/>
      <c r="Z717" s="3"/>
    </row>
    <row r="718" ht="16.5" customHeight="1">
      <c r="A718" s="25"/>
      <c r="B718" s="1"/>
      <c r="C718" s="27"/>
      <c r="D718" s="3"/>
      <c r="E718" s="3"/>
      <c r="F718" s="3"/>
      <c r="G718" s="9"/>
      <c r="H718" s="42"/>
      <c r="I718" s="3"/>
      <c r="J718" s="30"/>
      <c r="K718" s="30"/>
      <c r="L718" s="30"/>
      <c r="M718" s="22"/>
      <c r="N718" s="23"/>
      <c r="O718" s="23"/>
      <c r="P718" s="30"/>
      <c r="Q718" s="30"/>
      <c r="R718" s="30"/>
      <c r="S718" s="3"/>
      <c r="T718" s="3"/>
      <c r="U718" s="3"/>
      <c r="V718" s="3"/>
      <c r="W718" s="3"/>
      <c r="X718" s="3"/>
      <c r="Y718" s="3"/>
      <c r="Z718" s="3"/>
    </row>
    <row r="719" ht="16.5" customHeight="1">
      <c r="A719" s="25"/>
      <c r="B719" s="1"/>
      <c r="C719" s="27"/>
      <c r="D719" s="3"/>
      <c r="E719" s="3"/>
      <c r="F719" s="3"/>
      <c r="G719" s="9"/>
      <c r="H719" s="42"/>
      <c r="I719" s="3"/>
      <c r="J719" s="30"/>
      <c r="K719" s="30"/>
      <c r="L719" s="30"/>
      <c r="M719" s="22"/>
      <c r="N719" s="23"/>
      <c r="O719" s="23"/>
      <c r="P719" s="30"/>
      <c r="Q719" s="30"/>
      <c r="R719" s="30"/>
      <c r="S719" s="3"/>
      <c r="T719" s="3"/>
      <c r="U719" s="3"/>
      <c r="V719" s="3"/>
      <c r="W719" s="3"/>
      <c r="X719" s="3"/>
      <c r="Y719" s="3"/>
      <c r="Z719" s="3"/>
    </row>
    <row r="720" ht="16.5" customHeight="1">
      <c r="A720" s="25"/>
      <c r="B720" s="1"/>
      <c r="C720" s="27"/>
      <c r="D720" s="3"/>
      <c r="E720" s="3"/>
      <c r="F720" s="3"/>
      <c r="G720" s="9"/>
      <c r="H720" s="42"/>
      <c r="I720" s="3"/>
      <c r="J720" s="30"/>
      <c r="K720" s="30"/>
      <c r="L720" s="30"/>
      <c r="M720" s="22"/>
      <c r="N720" s="23"/>
      <c r="O720" s="23"/>
      <c r="P720" s="30"/>
      <c r="Q720" s="30"/>
      <c r="R720" s="30"/>
      <c r="S720" s="3"/>
      <c r="T720" s="3"/>
      <c r="U720" s="3"/>
      <c r="V720" s="3"/>
      <c r="W720" s="3"/>
      <c r="X720" s="3"/>
      <c r="Y720" s="3"/>
      <c r="Z720" s="3"/>
    </row>
    <row r="721" ht="16.5" customHeight="1">
      <c r="A721" s="25"/>
      <c r="B721" s="1"/>
      <c r="C721" s="27"/>
      <c r="D721" s="3"/>
      <c r="E721" s="3"/>
      <c r="F721" s="3"/>
      <c r="G721" s="9"/>
      <c r="H721" s="42"/>
      <c r="I721" s="3"/>
      <c r="J721" s="30"/>
      <c r="K721" s="30"/>
      <c r="L721" s="30"/>
      <c r="M721" s="22"/>
      <c r="N721" s="23"/>
      <c r="O721" s="23"/>
      <c r="P721" s="30"/>
      <c r="Q721" s="30"/>
      <c r="R721" s="30"/>
      <c r="S721" s="3"/>
      <c r="T721" s="3"/>
      <c r="U721" s="3"/>
      <c r="V721" s="3"/>
      <c r="W721" s="3"/>
      <c r="X721" s="3"/>
      <c r="Y721" s="3"/>
      <c r="Z721" s="3"/>
    </row>
    <row r="722" ht="16.5" customHeight="1">
      <c r="A722" s="25"/>
      <c r="B722" s="1"/>
      <c r="C722" s="27"/>
      <c r="D722" s="3"/>
      <c r="E722" s="3"/>
      <c r="F722" s="3"/>
      <c r="G722" s="9"/>
      <c r="H722" s="42"/>
      <c r="I722" s="3"/>
      <c r="J722" s="30"/>
      <c r="K722" s="30"/>
      <c r="L722" s="30"/>
      <c r="M722" s="22"/>
      <c r="N722" s="23"/>
      <c r="O722" s="23"/>
      <c r="P722" s="30"/>
      <c r="Q722" s="30"/>
      <c r="R722" s="30"/>
      <c r="S722" s="3"/>
      <c r="T722" s="3"/>
      <c r="U722" s="3"/>
      <c r="V722" s="3"/>
      <c r="W722" s="3"/>
      <c r="X722" s="3"/>
      <c r="Y722" s="3"/>
      <c r="Z722" s="3"/>
    </row>
    <row r="723" ht="16.5" customHeight="1">
      <c r="A723" s="25"/>
      <c r="B723" s="1"/>
      <c r="C723" s="27"/>
      <c r="D723" s="3"/>
      <c r="E723" s="3"/>
      <c r="F723" s="3"/>
      <c r="G723" s="9"/>
      <c r="H723" s="42"/>
      <c r="I723" s="3"/>
      <c r="J723" s="30"/>
      <c r="K723" s="30"/>
      <c r="L723" s="30"/>
      <c r="M723" s="22"/>
      <c r="N723" s="23"/>
      <c r="O723" s="23"/>
      <c r="P723" s="30"/>
      <c r="Q723" s="30"/>
      <c r="R723" s="30"/>
      <c r="S723" s="3"/>
      <c r="T723" s="3"/>
      <c r="U723" s="3"/>
      <c r="V723" s="3"/>
      <c r="W723" s="3"/>
      <c r="X723" s="3"/>
      <c r="Y723" s="3"/>
      <c r="Z723" s="3"/>
    </row>
    <row r="724" ht="16.5" customHeight="1">
      <c r="A724" s="25"/>
      <c r="B724" s="1"/>
      <c r="C724" s="27"/>
      <c r="D724" s="3"/>
      <c r="E724" s="3"/>
      <c r="F724" s="3"/>
      <c r="G724" s="9"/>
      <c r="H724" s="42"/>
      <c r="I724" s="3"/>
      <c r="J724" s="30"/>
      <c r="K724" s="30"/>
      <c r="L724" s="30"/>
      <c r="M724" s="22"/>
      <c r="N724" s="23"/>
      <c r="O724" s="23"/>
      <c r="P724" s="30"/>
      <c r="Q724" s="30"/>
      <c r="R724" s="30"/>
      <c r="S724" s="3"/>
      <c r="T724" s="3"/>
      <c r="U724" s="3"/>
      <c r="V724" s="3"/>
      <c r="W724" s="3"/>
      <c r="X724" s="3"/>
      <c r="Y724" s="3"/>
      <c r="Z724" s="3"/>
    </row>
    <row r="725" ht="16.5" customHeight="1">
      <c r="A725" s="25"/>
      <c r="B725" s="1"/>
      <c r="C725" s="27"/>
      <c r="D725" s="3"/>
      <c r="E725" s="3"/>
      <c r="F725" s="3"/>
      <c r="G725" s="9"/>
      <c r="H725" s="42"/>
      <c r="I725" s="3"/>
      <c r="J725" s="30"/>
      <c r="K725" s="30"/>
      <c r="L725" s="30"/>
      <c r="M725" s="22"/>
      <c r="N725" s="23"/>
      <c r="O725" s="23"/>
      <c r="P725" s="30"/>
      <c r="Q725" s="30"/>
      <c r="R725" s="30"/>
      <c r="S725" s="3"/>
      <c r="T725" s="3"/>
      <c r="U725" s="3"/>
      <c r="V725" s="3"/>
      <c r="W725" s="3"/>
      <c r="X725" s="3"/>
      <c r="Y725" s="3"/>
      <c r="Z725" s="3"/>
    </row>
    <row r="726" ht="16.5" customHeight="1">
      <c r="A726" s="25"/>
      <c r="B726" s="1"/>
      <c r="C726" s="27"/>
      <c r="D726" s="3"/>
      <c r="E726" s="3"/>
      <c r="F726" s="3"/>
      <c r="G726" s="9"/>
      <c r="H726" s="42"/>
      <c r="I726" s="3"/>
      <c r="J726" s="30"/>
      <c r="K726" s="30"/>
      <c r="L726" s="30"/>
      <c r="M726" s="22"/>
      <c r="N726" s="23"/>
      <c r="O726" s="23"/>
      <c r="P726" s="30"/>
      <c r="Q726" s="30"/>
      <c r="R726" s="30"/>
      <c r="S726" s="3"/>
      <c r="T726" s="3"/>
      <c r="U726" s="3"/>
      <c r="V726" s="3"/>
      <c r="W726" s="3"/>
      <c r="X726" s="3"/>
      <c r="Y726" s="3"/>
      <c r="Z726" s="3"/>
    </row>
    <row r="727" ht="16.5" customHeight="1">
      <c r="A727" s="25"/>
      <c r="B727" s="1"/>
      <c r="C727" s="27"/>
      <c r="D727" s="3"/>
      <c r="E727" s="3"/>
      <c r="F727" s="3"/>
      <c r="G727" s="9"/>
      <c r="H727" s="42"/>
      <c r="I727" s="3"/>
      <c r="J727" s="30"/>
      <c r="K727" s="30"/>
      <c r="L727" s="30"/>
      <c r="M727" s="22"/>
      <c r="N727" s="23"/>
      <c r="O727" s="23"/>
      <c r="P727" s="30"/>
      <c r="Q727" s="30"/>
      <c r="R727" s="30"/>
      <c r="S727" s="3"/>
      <c r="T727" s="3"/>
      <c r="U727" s="3"/>
      <c r="V727" s="3"/>
      <c r="W727" s="3"/>
      <c r="X727" s="3"/>
      <c r="Y727" s="3"/>
      <c r="Z727" s="3"/>
    </row>
    <row r="728" ht="16.5" customHeight="1">
      <c r="A728" s="25"/>
      <c r="B728" s="1"/>
      <c r="C728" s="27"/>
      <c r="D728" s="3"/>
      <c r="E728" s="3"/>
      <c r="F728" s="3"/>
      <c r="G728" s="9"/>
      <c r="H728" s="42"/>
      <c r="I728" s="3"/>
      <c r="J728" s="30"/>
      <c r="K728" s="30"/>
      <c r="L728" s="30"/>
      <c r="M728" s="22"/>
      <c r="N728" s="23"/>
      <c r="O728" s="23"/>
      <c r="P728" s="30"/>
      <c r="Q728" s="30"/>
      <c r="R728" s="30"/>
      <c r="S728" s="3"/>
      <c r="T728" s="3"/>
      <c r="U728" s="3"/>
      <c r="V728" s="3"/>
      <c r="W728" s="3"/>
      <c r="X728" s="3"/>
      <c r="Y728" s="3"/>
      <c r="Z728" s="3"/>
    </row>
    <row r="729" ht="16.5" customHeight="1">
      <c r="A729" s="25"/>
      <c r="B729" s="1"/>
      <c r="C729" s="27"/>
      <c r="D729" s="3"/>
      <c r="E729" s="3"/>
      <c r="F729" s="3"/>
      <c r="G729" s="9"/>
      <c r="H729" s="42"/>
      <c r="I729" s="3"/>
      <c r="J729" s="30"/>
      <c r="K729" s="30"/>
      <c r="L729" s="30"/>
      <c r="M729" s="22"/>
      <c r="N729" s="23"/>
      <c r="O729" s="23"/>
      <c r="P729" s="30"/>
      <c r="Q729" s="30"/>
      <c r="R729" s="30"/>
      <c r="S729" s="3"/>
      <c r="T729" s="3"/>
      <c r="U729" s="3"/>
      <c r="V729" s="3"/>
      <c r="W729" s="3"/>
      <c r="X729" s="3"/>
      <c r="Y729" s="3"/>
      <c r="Z729" s="3"/>
    </row>
    <row r="730" ht="16.5" customHeight="1">
      <c r="A730" s="25"/>
      <c r="B730" s="1"/>
      <c r="C730" s="27"/>
      <c r="D730" s="3"/>
      <c r="E730" s="3"/>
      <c r="F730" s="3"/>
      <c r="G730" s="9"/>
      <c r="H730" s="42"/>
      <c r="I730" s="3"/>
      <c r="J730" s="30"/>
      <c r="K730" s="30"/>
      <c r="L730" s="30"/>
      <c r="M730" s="22"/>
      <c r="N730" s="23"/>
      <c r="O730" s="23"/>
      <c r="P730" s="30"/>
      <c r="Q730" s="30"/>
      <c r="R730" s="30"/>
      <c r="S730" s="3"/>
      <c r="T730" s="3"/>
      <c r="U730" s="3"/>
      <c r="V730" s="3"/>
      <c r="W730" s="3"/>
      <c r="X730" s="3"/>
      <c r="Y730" s="3"/>
      <c r="Z730" s="3"/>
    </row>
    <row r="731" ht="16.5" customHeight="1">
      <c r="A731" s="25"/>
      <c r="B731" s="1"/>
      <c r="C731" s="27"/>
      <c r="D731" s="3"/>
      <c r="E731" s="3"/>
      <c r="F731" s="3"/>
      <c r="G731" s="9"/>
      <c r="H731" s="42"/>
      <c r="I731" s="3"/>
      <c r="J731" s="30"/>
      <c r="K731" s="30"/>
      <c r="L731" s="30"/>
      <c r="M731" s="22"/>
      <c r="N731" s="23"/>
      <c r="O731" s="23"/>
      <c r="P731" s="30"/>
      <c r="Q731" s="30"/>
      <c r="R731" s="30"/>
      <c r="S731" s="3"/>
      <c r="T731" s="3"/>
      <c r="U731" s="3"/>
      <c r="V731" s="3"/>
      <c r="W731" s="3"/>
      <c r="X731" s="3"/>
      <c r="Y731" s="3"/>
      <c r="Z731" s="3"/>
    </row>
    <row r="732" ht="16.5" customHeight="1">
      <c r="A732" s="25"/>
      <c r="B732" s="1"/>
      <c r="C732" s="27"/>
      <c r="D732" s="3"/>
      <c r="E732" s="3"/>
      <c r="F732" s="3"/>
      <c r="G732" s="9"/>
      <c r="H732" s="42"/>
      <c r="I732" s="3"/>
      <c r="J732" s="30"/>
      <c r="K732" s="30"/>
      <c r="L732" s="30"/>
      <c r="M732" s="22"/>
      <c r="N732" s="23"/>
      <c r="O732" s="23"/>
      <c r="P732" s="30"/>
      <c r="Q732" s="30"/>
      <c r="R732" s="30"/>
      <c r="S732" s="3"/>
      <c r="T732" s="3"/>
      <c r="U732" s="3"/>
      <c r="V732" s="3"/>
      <c r="W732" s="3"/>
      <c r="X732" s="3"/>
      <c r="Y732" s="3"/>
      <c r="Z732" s="3"/>
    </row>
    <row r="733" ht="16.5" customHeight="1">
      <c r="A733" s="25"/>
      <c r="B733" s="1"/>
      <c r="C733" s="27"/>
      <c r="D733" s="3"/>
      <c r="E733" s="3"/>
      <c r="F733" s="3"/>
      <c r="G733" s="9"/>
      <c r="H733" s="42"/>
      <c r="I733" s="3"/>
      <c r="J733" s="30"/>
      <c r="K733" s="30"/>
      <c r="L733" s="30"/>
      <c r="M733" s="22"/>
      <c r="N733" s="23"/>
      <c r="O733" s="23"/>
      <c r="P733" s="30"/>
      <c r="Q733" s="30"/>
      <c r="R733" s="30"/>
      <c r="S733" s="3"/>
      <c r="T733" s="3"/>
      <c r="U733" s="3"/>
      <c r="V733" s="3"/>
      <c r="W733" s="3"/>
      <c r="X733" s="3"/>
      <c r="Y733" s="3"/>
      <c r="Z733" s="3"/>
    </row>
    <row r="734" ht="16.5" customHeight="1">
      <c r="A734" s="25"/>
      <c r="B734" s="1"/>
      <c r="C734" s="27"/>
      <c r="D734" s="3"/>
      <c r="E734" s="3"/>
      <c r="F734" s="3"/>
      <c r="G734" s="9"/>
      <c r="H734" s="42"/>
      <c r="I734" s="3"/>
      <c r="J734" s="30"/>
      <c r="K734" s="30"/>
      <c r="L734" s="30"/>
      <c r="M734" s="22"/>
      <c r="N734" s="23"/>
      <c r="O734" s="23"/>
      <c r="P734" s="30"/>
      <c r="Q734" s="30"/>
      <c r="R734" s="30"/>
      <c r="S734" s="3"/>
      <c r="T734" s="3"/>
      <c r="U734" s="3"/>
      <c r="V734" s="3"/>
      <c r="W734" s="3"/>
      <c r="X734" s="3"/>
      <c r="Y734" s="3"/>
      <c r="Z734" s="3"/>
    </row>
    <row r="735" ht="16.5" customHeight="1">
      <c r="A735" s="25"/>
      <c r="B735" s="1"/>
      <c r="C735" s="27"/>
      <c r="D735" s="3"/>
      <c r="E735" s="3"/>
      <c r="F735" s="3"/>
      <c r="G735" s="9"/>
      <c r="H735" s="42"/>
      <c r="I735" s="3"/>
      <c r="J735" s="30"/>
      <c r="K735" s="30"/>
      <c r="L735" s="30"/>
      <c r="M735" s="22"/>
      <c r="N735" s="23"/>
      <c r="O735" s="23"/>
      <c r="P735" s="30"/>
      <c r="Q735" s="30"/>
      <c r="R735" s="30"/>
      <c r="S735" s="3"/>
      <c r="T735" s="3"/>
      <c r="U735" s="3"/>
      <c r="V735" s="3"/>
      <c r="W735" s="3"/>
      <c r="X735" s="3"/>
      <c r="Y735" s="3"/>
      <c r="Z735" s="3"/>
    </row>
    <row r="736" ht="16.5" customHeight="1">
      <c r="A736" s="25"/>
      <c r="B736" s="1"/>
      <c r="C736" s="27"/>
      <c r="D736" s="3"/>
      <c r="E736" s="3"/>
      <c r="F736" s="3"/>
      <c r="G736" s="9"/>
      <c r="H736" s="42"/>
      <c r="I736" s="3"/>
      <c r="J736" s="30"/>
      <c r="K736" s="30"/>
      <c r="L736" s="30"/>
      <c r="M736" s="22"/>
      <c r="N736" s="23"/>
      <c r="O736" s="23"/>
      <c r="P736" s="30"/>
      <c r="Q736" s="30"/>
      <c r="R736" s="30"/>
      <c r="S736" s="3"/>
      <c r="T736" s="3"/>
      <c r="U736" s="3"/>
      <c r="V736" s="3"/>
      <c r="W736" s="3"/>
      <c r="X736" s="3"/>
      <c r="Y736" s="3"/>
      <c r="Z736" s="3"/>
    </row>
    <row r="737" ht="16.5" customHeight="1">
      <c r="A737" s="25"/>
      <c r="B737" s="1"/>
      <c r="C737" s="27"/>
      <c r="D737" s="3"/>
      <c r="E737" s="3"/>
      <c r="F737" s="3"/>
      <c r="G737" s="9"/>
      <c r="H737" s="42"/>
      <c r="I737" s="3"/>
      <c r="J737" s="30"/>
      <c r="K737" s="30"/>
      <c r="L737" s="30"/>
      <c r="M737" s="22"/>
      <c r="N737" s="23"/>
      <c r="O737" s="23"/>
      <c r="P737" s="30"/>
      <c r="Q737" s="30"/>
      <c r="R737" s="30"/>
      <c r="S737" s="3"/>
      <c r="T737" s="3"/>
      <c r="U737" s="3"/>
      <c r="V737" s="3"/>
      <c r="W737" s="3"/>
      <c r="X737" s="3"/>
      <c r="Y737" s="3"/>
      <c r="Z737" s="3"/>
    </row>
    <row r="738" ht="16.5" customHeight="1">
      <c r="A738" s="25"/>
      <c r="B738" s="1"/>
      <c r="C738" s="27"/>
      <c r="D738" s="3"/>
      <c r="E738" s="3"/>
      <c r="F738" s="3"/>
      <c r="G738" s="9"/>
      <c r="H738" s="42"/>
      <c r="I738" s="3"/>
      <c r="J738" s="30"/>
      <c r="K738" s="30"/>
      <c r="L738" s="30"/>
      <c r="M738" s="22"/>
      <c r="N738" s="23"/>
      <c r="O738" s="23"/>
      <c r="P738" s="30"/>
      <c r="Q738" s="30"/>
      <c r="R738" s="30"/>
      <c r="S738" s="3"/>
      <c r="T738" s="3"/>
      <c r="U738" s="3"/>
      <c r="V738" s="3"/>
      <c r="W738" s="3"/>
      <c r="X738" s="3"/>
      <c r="Y738" s="3"/>
      <c r="Z738" s="3"/>
    </row>
    <row r="739" ht="16.5" customHeight="1">
      <c r="A739" s="25"/>
      <c r="B739" s="1"/>
      <c r="C739" s="27"/>
      <c r="D739" s="3"/>
      <c r="E739" s="3"/>
      <c r="F739" s="3"/>
      <c r="G739" s="9"/>
      <c r="H739" s="42"/>
      <c r="I739" s="3"/>
      <c r="J739" s="30"/>
      <c r="K739" s="30"/>
      <c r="L739" s="30"/>
      <c r="M739" s="22"/>
      <c r="N739" s="23"/>
      <c r="O739" s="23"/>
      <c r="P739" s="30"/>
      <c r="Q739" s="30"/>
      <c r="R739" s="30"/>
      <c r="S739" s="3"/>
      <c r="T739" s="3"/>
      <c r="U739" s="3"/>
      <c r="V739" s="3"/>
      <c r="W739" s="3"/>
      <c r="X739" s="3"/>
      <c r="Y739" s="3"/>
      <c r="Z739" s="3"/>
    </row>
    <row r="740" ht="16.5" customHeight="1">
      <c r="A740" s="25"/>
      <c r="B740" s="1"/>
      <c r="C740" s="27"/>
      <c r="D740" s="3"/>
      <c r="E740" s="3"/>
      <c r="F740" s="3"/>
      <c r="G740" s="9"/>
      <c r="H740" s="42"/>
      <c r="I740" s="3"/>
      <c r="J740" s="30"/>
      <c r="K740" s="30"/>
      <c r="L740" s="30"/>
      <c r="M740" s="22"/>
      <c r="N740" s="23"/>
      <c r="O740" s="23"/>
      <c r="P740" s="30"/>
      <c r="Q740" s="30"/>
      <c r="R740" s="30"/>
      <c r="S740" s="3"/>
      <c r="T740" s="3"/>
      <c r="U740" s="3"/>
      <c r="V740" s="3"/>
      <c r="W740" s="3"/>
      <c r="X740" s="3"/>
      <c r="Y740" s="3"/>
      <c r="Z740" s="3"/>
    </row>
    <row r="741" ht="16.5" customHeight="1">
      <c r="A741" s="25"/>
      <c r="B741" s="1"/>
      <c r="C741" s="27"/>
      <c r="D741" s="3"/>
      <c r="E741" s="3"/>
      <c r="F741" s="3"/>
      <c r="G741" s="9"/>
      <c r="H741" s="42"/>
      <c r="I741" s="3"/>
      <c r="J741" s="30"/>
      <c r="K741" s="30"/>
      <c r="L741" s="30"/>
      <c r="M741" s="22"/>
      <c r="N741" s="23"/>
      <c r="O741" s="23"/>
      <c r="P741" s="30"/>
      <c r="Q741" s="30"/>
      <c r="R741" s="30"/>
      <c r="S741" s="3"/>
      <c r="T741" s="3"/>
      <c r="U741" s="3"/>
      <c r="V741" s="3"/>
      <c r="W741" s="3"/>
      <c r="X741" s="3"/>
      <c r="Y741" s="3"/>
      <c r="Z741" s="3"/>
    </row>
    <row r="742" ht="16.5" customHeight="1">
      <c r="A742" s="25"/>
      <c r="B742" s="1"/>
      <c r="C742" s="27"/>
      <c r="D742" s="3"/>
      <c r="E742" s="3"/>
      <c r="F742" s="3"/>
      <c r="G742" s="9"/>
      <c r="H742" s="42"/>
      <c r="I742" s="3"/>
      <c r="J742" s="30"/>
      <c r="K742" s="30"/>
      <c r="L742" s="30"/>
      <c r="M742" s="22"/>
      <c r="N742" s="23"/>
      <c r="O742" s="23"/>
      <c r="P742" s="30"/>
      <c r="Q742" s="30"/>
      <c r="R742" s="30"/>
      <c r="S742" s="3"/>
      <c r="T742" s="3"/>
      <c r="U742" s="3"/>
      <c r="V742" s="3"/>
      <c r="W742" s="3"/>
      <c r="X742" s="3"/>
      <c r="Y742" s="3"/>
      <c r="Z742" s="3"/>
    </row>
    <row r="743" ht="16.5" customHeight="1">
      <c r="A743" s="25"/>
      <c r="B743" s="1"/>
      <c r="C743" s="27"/>
      <c r="D743" s="3"/>
      <c r="E743" s="3"/>
      <c r="F743" s="3"/>
      <c r="G743" s="9"/>
      <c r="H743" s="42"/>
      <c r="I743" s="3"/>
      <c r="J743" s="30"/>
      <c r="K743" s="30"/>
      <c r="L743" s="30"/>
      <c r="M743" s="22"/>
      <c r="N743" s="23"/>
      <c r="O743" s="23"/>
      <c r="P743" s="30"/>
      <c r="Q743" s="30"/>
      <c r="R743" s="30"/>
      <c r="S743" s="3"/>
      <c r="T743" s="3"/>
      <c r="U743" s="3"/>
      <c r="V743" s="3"/>
      <c r="W743" s="3"/>
      <c r="X743" s="3"/>
      <c r="Y743" s="3"/>
      <c r="Z743" s="3"/>
    </row>
    <row r="744" ht="16.5" customHeight="1">
      <c r="A744" s="25"/>
      <c r="B744" s="1"/>
      <c r="C744" s="27"/>
      <c r="D744" s="3"/>
      <c r="E744" s="3"/>
      <c r="F744" s="3"/>
      <c r="G744" s="9"/>
      <c r="H744" s="42"/>
      <c r="I744" s="3"/>
      <c r="J744" s="30"/>
      <c r="K744" s="30"/>
      <c r="L744" s="30"/>
      <c r="M744" s="22"/>
      <c r="N744" s="23"/>
      <c r="O744" s="23"/>
      <c r="P744" s="30"/>
      <c r="Q744" s="30"/>
      <c r="R744" s="30"/>
      <c r="S744" s="3"/>
      <c r="T744" s="3"/>
      <c r="U744" s="3"/>
      <c r="V744" s="3"/>
      <c r="W744" s="3"/>
      <c r="X744" s="3"/>
      <c r="Y744" s="3"/>
      <c r="Z744" s="3"/>
    </row>
    <row r="745" ht="16.5" customHeight="1">
      <c r="A745" s="25"/>
      <c r="B745" s="1"/>
      <c r="C745" s="27"/>
      <c r="D745" s="3"/>
      <c r="E745" s="3"/>
      <c r="F745" s="3"/>
      <c r="G745" s="9"/>
      <c r="H745" s="42"/>
      <c r="I745" s="3"/>
      <c r="J745" s="30"/>
      <c r="K745" s="30"/>
      <c r="L745" s="30"/>
      <c r="M745" s="22"/>
      <c r="N745" s="23"/>
      <c r="O745" s="23"/>
      <c r="P745" s="30"/>
      <c r="Q745" s="30"/>
      <c r="R745" s="30"/>
      <c r="S745" s="3"/>
      <c r="T745" s="3"/>
      <c r="U745" s="3"/>
      <c r="V745" s="3"/>
      <c r="W745" s="3"/>
      <c r="X745" s="3"/>
      <c r="Y745" s="3"/>
      <c r="Z745" s="3"/>
    </row>
    <row r="746" ht="16.5" customHeight="1">
      <c r="A746" s="25"/>
      <c r="B746" s="1"/>
      <c r="C746" s="27"/>
      <c r="D746" s="3"/>
      <c r="E746" s="3"/>
      <c r="F746" s="3"/>
      <c r="G746" s="9"/>
      <c r="H746" s="42"/>
      <c r="I746" s="3"/>
      <c r="J746" s="30"/>
      <c r="K746" s="30"/>
      <c r="L746" s="30"/>
      <c r="M746" s="22"/>
      <c r="N746" s="23"/>
      <c r="O746" s="23"/>
      <c r="P746" s="30"/>
      <c r="Q746" s="30"/>
      <c r="R746" s="30"/>
      <c r="S746" s="3"/>
      <c r="T746" s="3"/>
      <c r="U746" s="3"/>
      <c r="V746" s="3"/>
      <c r="W746" s="3"/>
      <c r="X746" s="3"/>
      <c r="Y746" s="3"/>
      <c r="Z746" s="3"/>
    </row>
    <row r="747" ht="16.5" customHeight="1">
      <c r="A747" s="25"/>
      <c r="B747" s="1"/>
      <c r="C747" s="27"/>
      <c r="D747" s="3"/>
      <c r="E747" s="3"/>
      <c r="F747" s="3"/>
      <c r="G747" s="9"/>
      <c r="H747" s="42"/>
      <c r="I747" s="3"/>
      <c r="J747" s="30"/>
      <c r="K747" s="30"/>
      <c r="L747" s="30"/>
      <c r="M747" s="22"/>
      <c r="N747" s="23"/>
      <c r="O747" s="23"/>
      <c r="P747" s="30"/>
      <c r="Q747" s="30"/>
      <c r="R747" s="30"/>
      <c r="S747" s="3"/>
      <c r="T747" s="3"/>
      <c r="U747" s="3"/>
      <c r="V747" s="3"/>
      <c r="W747" s="3"/>
      <c r="X747" s="3"/>
      <c r="Y747" s="3"/>
      <c r="Z747" s="3"/>
    </row>
    <row r="748" ht="16.5" customHeight="1">
      <c r="A748" s="25"/>
      <c r="B748" s="1"/>
      <c r="C748" s="27"/>
      <c r="D748" s="3"/>
      <c r="E748" s="3"/>
      <c r="F748" s="3"/>
      <c r="G748" s="9"/>
      <c r="H748" s="42"/>
      <c r="I748" s="3"/>
      <c r="J748" s="30"/>
      <c r="K748" s="30"/>
      <c r="L748" s="30"/>
      <c r="M748" s="22"/>
      <c r="N748" s="23"/>
      <c r="O748" s="23"/>
      <c r="P748" s="30"/>
      <c r="Q748" s="30"/>
      <c r="R748" s="30"/>
      <c r="S748" s="3"/>
      <c r="T748" s="3"/>
      <c r="U748" s="3"/>
      <c r="V748" s="3"/>
      <c r="W748" s="3"/>
      <c r="X748" s="3"/>
      <c r="Y748" s="3"/>
      <c r="Z748" s="3"/>
    </row>
    <row r="749" ht="16.5" customHeight="1">
      <c r="A749" s="25"/>
      <c r="B749" s="1"/>
      <c r="C749" s="27"/>
      <c r="D749" s="3"/>
      <c r="E749" s="3"/>
      <c r="F749" s="3"/>
      <c r="G749" s="9"/>
      <c r="H749" s="42"/>
      <c r="I749" s="3"/>
      <c r="J749" s="30"/>
      <c r="K749" s="30"/>
      <c r="L749" s="30"/>
      <c r="M749" s="22"/>
      <c r="N749" s="23"/>
      <c r="O749" s="23"/>
      <c r="P749" s="30"/>
      <c r="Q749" s="30"/>
      <c r="R749" s="30"/>
      <c r="S749" s="3"/>
      <c r="T749" s="3"/>
      <c r="U749" s="3"/>
      <c r="V749" s="3"/>
      <c r="W749" s="3"/>
      <c r="X749" s="3"/>
      <c r="Y749" s="3"/>
      <c r="Z749" s="3"/>
    </row>
    <row r="750" ht="16.5" customHeight="1">
      <c r="A750" s="25"/>
      <c r="B750" s="1"/>
      <c r="C750" s="27"/>
      <c r="D750" s="3"/>
      <c r="E750" s="3"/>
      <c r="F750" s="3"/>
      <c r="G750" s="9"/>
      <c r="H750" s="42"/>
      <c r="I750" s="3"/>
      <c r="J750" s="30"/>
      <c r="K750" s="30"/>
      <c r="L750" s="30"/>
      <c r="M750" s="22"/>
      <c r="N750" s="23"/>
      <c r="O750" s="23"/>
      <c r="P750" s="30"/>
      <c r="Q750" s="30"/>
      <c r="R750" s="30"/>
      <c r="S750" s="3"/>
      <c r="T750" s="3"/>
      <c r="U750" s="3"/>
      <c r="V750" s="3"/>
      <c r="W750" s="3"/>
      <c r="X750" s="3"/>
      <c r="Y750" s="3"/>
      <c r="Z750" s="3"/>
    </row>
    <row r="751" ht="16.5" customHeight="1">
      <c r="A751" s="25"/>
      <c r="B751" s="1"/>
      <c r="C751" s="27"/>
      <c r="D751" s="3"/>
      <c r="E751" s="3"/>
      <c r="F751" s="3"/>
      <c r="G751" s="9"/>
      <c r="H751" s="42"/>
      <c r="I751" s="3"/>
      <c r="J751" s="30"/>
      <c r="K751" s="30"/>
      <c r="L751" s="30"/>
      <c r="M751" s="22"/>
      <c r="N751" s="23"/>
      <c r="O751" s="23"/>
      <c r="P751" s="30"/>
      <c r="Q751" s="30"/>
      <c r="R751" s="30"/>
      <c r="S751" s="3"/>
      <c r="T751" s="3"/>
      <c r="U751" s="3"/>
      <c r="V751" s="3"/>
      <c r="W751" s="3"/>
      <c r="X751" s="3"/>
      <c r="Y751" s="3"/>
      <c r="Z751" s="3"/>
    </row>
    <row r="752" ht="16.5" customHeight="1">
      <c r="A752" s="25"/>
      <c r="B752" s="1"/>
      <c r="C752" s="27"/>
      <c r="D752" s="3"/>
      <c r="E752" s="3"/>
      <c r="F752" s="3"/>
      <c r="G752" s="9"/>
      <c r="H752" s="42"/>
      <c r="I752" s="3"/>
      <c r="J752" s="30"/>
      <c r="K752" s="30"/>
      <c r="L752" s="30"/>
      <c r="M752" s="22"/>
      <c r="N752" s="23"/>
      <c r="O752" s="23"/>
      <c r="P752" s="30"/>
      <c r="Q752" s="30"/>
      <c r="R752" s="30"/>
      <c r="S752" s="3"/>
      <c r="T752" s="3"/>
      <c r="U752" s="3"/>
      <c r="V752" s="3"/>
      <c r="W752" s="3"/>
      <c r="X752" s="3"/>
      <c r="Y752" s="3"/>
      <c r="Z752" s="3"/>
    </row>
    <row r="753" ht="16.5" customHeight="1">
      <c r="A753" s="25"/>
      <c r="B753" s="1"/>
      <c r="C753" s="27"/>
      <c r="D753" s="3"/>
      <c r="E753" s="3"/>
      <c r="F753" s="3"/>
      <c r="G753" s="9"/>
      <c r="H753" s="42"/>
      <c r="I753" s="3"/>
      <c r="J753" s="30"/>
      <c r="K753" s="30"/>
      <c r="L753" s="30"/>
      <c r="M753" s="22"/>
      <c r="N753" s="23"/>
      <c r="O753" s="23"/>
      <c r="P753" s="30"/>
      <c r="Q753" s="30"/>
      <c r="R753" s="30"/>
      <c r="S753" s="3"/>
      <c r="T753" s="3"/>
      <c r="U753" s="3"/>
      <c r="V753" s="3"/>
      <c r="W753" s="3"/>
      <c r="X753" s="3"/>
      <c r="Y753" s="3"/>
      <c r="Z753" s="3"/>
    </row>
    <row r="754" ht="16.5" customHeight="1">
      <c r="A754" s="25"/>
      <c r="B754" s="1"/>
      <c r="C754" s="27"/>
      <c r="D754" s="3"/>
      <c r="E754" s="3"/>
      <c r="F754" s="3"/>
      <c r="G754" s="9"/>
      <c r="H754" s="42"/>
      <c r="I754" s="3"/>
      <c r="J754" s="30"/>
      <c r="K754" s="30"/>
      <c r="L754" s="30"/>
      <c r="M754" s="22"/>
      <c r="N754" s="23"/>
      <c r="O754" s="23"/>
      <c r="P754" s="30"/>
      <c r="Q754" s="30"/>
      <c r="R754" s="30"/>
      <c r="S754" s="3"/>
      <c r="T754" s="3"/>
      <c r="U754" s="3"/>
      <c r="V754" s="3"/>
      <c r="W754" s="3"/>
      <c r="X754" s="3"/>
      <c r="Y754" s="3"/>
      <c r="Z754" s="3"/>
    </row>
    <row r="755" ht="16.5" customHeight="1">
      <c r="A755" s="25"/>
      <c r="B755" s="1"/>
      <c r="C755" s="27"/>
      <c r="D755" s="3"/>
      <c r="E755" s="3"/>
      <c r="F755" s="3"/>
      <c r="G755" s="9"/>
      <c r="H755" s="42"/>
      <c r="I755" s="3"/>
      <c r="J755" s="30"/>
      <c r="K755" s="30"/>
      <c r="L755" s="30"/>
      <c r="M755" s="22"/>
      <c r="N755" s="23"/>
      <c r="O755" s="23"/>
      <c r="P755" s="30"/>
      <c r="Q755" s="30"/>
      <c r="R755" s="30"/>
      <c r="S755" s="3"/>
      <c r="T755" s="3"/>
      <c r="U755" s="3"/>
      <c r="V755" s="3"/>
      <c r="W755" s="3"/>
      <c r="X755" s="3"/>
      <c r="Y755" s="3"/>
      <c r="Z755" s="3"/>
    </row>
    <row r="756" ht="16.5" customHeight="1">
      <c r="A756" s="25"/>
      <c r="B756" s="1"/>
      <c r="C756" s="27"/>
      <c r="D756" s="3"/>
      <c r="E756" s="3"/>
      <c r="F756" s="3"/>
      <c r="G756" s="9"/>
      <c r="H756" s="42"/>
      <c r="I756" s="3"/>
      <c r="J756" s="30"/>
      <c r="K756" s="30"/>
      <c r="L756" s="30"/>
      <c r="M756" s="22"/>
      <c r="N756" s="23"/>
      <c r="O756" s="23"/>
      <c r="P756" s="30"/>
      <c r="Q756" s="30"/>
      <c r="R756" s="30"/>
      <c r="S756" s="3"/>
      <c r="T756" s="3"/>
      <c r="U756" s="3"/>
      <c r="V756" s="3"/>
      <c r="W756" s="3"/>
      <c r="X756" s="3"/>
      <c r="Y756" s="3"/>
      <c r="Z756" s="3"/>
    </row>
    <row r="757" ht="16.5" customHeight="1">
      <c r="A757" s="25"/>
      <c r="B757" s="1"/>
      <c r="C757" s="27"/>
      <c r="D757" s="3"/>
      <c r="E757" s="3"/>
      <c r="F757" s="3"/>
      <c r="G757" s="9"/>
      <c r="H757" s="42"/>
      <c r="I757" s="3"/>
      <c r="J757" s="30"/>
      <c r="K757" s="30"/>
      <c r="L757" s="30"/>
      <c r="M757" s="22"/>
      <c r="N757" s="23"/>
      <c r="O757" s="23"/>
      <c r="P757" s="30"/>
      <c r="Q757" s="30"/>
      <c r="R757" s="30"/>
      <c r="S757" s="3"/>
      <c r="T757" s="3"/>
      <c r="U757" s="3"/>
      <c r="V757" s="3"/>
      <c r="W757" s="3"/>
      <c r="X757" s="3"/>
      <c r="Y757" s="3"/>
      <c r="Z757" s="3"/>
    </row>
    <row r="758" ht="16.5" customHeight="1">
      <c r="A758" s="25"/>
      <c r="B758" s="1"/>
      <c r="C758" s="27"/>
      <c r="D758" s="3"/>
      <c r="E758" s="3"/>
      <c r="F758" s="3"/>
      <c r="G758" s="9"/>
      <c r="H758" s="42"/>
      <c r="I758" s="3"/>
      <c r="J758" s="30"/>
      <c r="K758" s="30"/>
      <c r="L758" s="30"/>
      <c r="M758" s="22"/>
      <c r="N758" s="23"/>
      <c r="O758" s="23"/>
      <c r="P758" s="30"/>
      <c r="Q758" s="30"/>
      <c r="R758" s="30"/>
      <c r="S758" s="3"/>
      <c r="T758" s="3"/>
      <c r="U758" s="3"/>
      <c r="V758" s="3"/>
      <c r="W758" s="3"/>
      <c r="X758" s="3"/>
      <c r="Y758" s="3"/>
      <c r="Z758" s="3"/>
    </row>
    <row r="759" ht="16.5" customHeight="1">
      <c r="A759" s="25"/>
      <c r="B759" s="1"/>
      <c r="C759" s="27"/>
      <c r="D759" s="3"/>
      <c r="E759" s="3"/>
      <c r="F759" s="3"/>
      <c r="G759" s="9"/>
      <c r="H759" s="42"/>
      <c r="I759" s="3"/>
      <c r="J759" s="30"/>
      <c r="K759" s="30"/>
      <c r="L759" s="30"/>
      <c r="M759" s="22"/>
      <c r="N759" s="23"/>
      <c r="O759" s="23"/>
      <c r="P759" s="30"/>
      <c r="Q759" s="30"/>
      <c r="R759" s="30"/>
      <c r="S759" s="3"/>
      <c r="T759" s="3"/>
      <c r="U759" s="3"/>
      <c r="V759" s="3"/>
      <c r="W759" s="3"/>
      <c r="X759" s="3"/>
      <c r="Y759" s="3"/>
      <c r="Z759" s="3"/>
    </row>
    <row r="760" ht="16.5" customHeight="1">
      <c r="A760" s="25"/>
      <c r="B760" s="1"/>
      <c r="C760" s="27"/>
      <c r="D760" s="3"/>
      <c r="E760" s="3"/>
      <c r="F760" s="3"/>
      <c r="G760" s="9"/>
      <c r="H760" s="42"/>
      <c r="I760" s="3"/>
      <c r="J760" s="30"/>
      <c r="K760" s="30"/>
      <c r="L760" s="30"/>
      <c r="M760" s="22"/>
      <c r="N760" s="23"/>
      <c r="O760" s="23"/>
      <c r="P760" s="30"/>
      <c r="Q760" s="30"/>
      <c r="R760" s="30"/>
      <c r="S760" s="3"/>
      <c r="T760" s="3"/>
      <c r="U760" s="3"/>
      <c r="V760" s="3"/>
      <c r="W760" s="3"/>
      <c r="X760" s="3"/>
      <c r="Y760" s="3"/>
      <c r="Z760" s="3"/>
    </row>
    <row r="761" ht="16.5" customHeight="1">
      <c r="A761" s="25"/>
      <c r="B761" s="1"/>
      <c r="C761" s="27"/>
      <c r="D761" s="3"/>
      <c r="E761" s="3"/>
      <c r="F761" s="3"/>
      <c r="G761" s="9"/>
      <c r="H761" s="42"/>
      <c r="I761" s="3"/>
      <c r="J761" s="30"/>
      <c r="K761" s="30"/>
      <c r="L761" s="30"/>
      <c r="M761" s="22"/>
      <c r="N761" s="23"/>
      <c r="O761" s="23"/>
      <c r="P761" s="30"/>
      <c r="Q761" s="30"/>
      <c r="R761" s="30"/>
      <c r="S761" s="3"/>
      <c r="T761" s="3"/>
      <c r="U761" s="3"/>
      <c r="V761" s="3"/>
      <c r="W761" s="3"/>
      <c r="X761" s="3"/>
      <c r="Y761" s="3"/>
      <c r="Z761" s="3"/>
    </row>
    <row r="762" ht="16.5" customHeight="1">
      <c r="A762" s="25"/>
      <c r="B762" s="1"/>
      <c r="C762" s="27"/>
      <c r="D762" s="3"/>
      <c r="E762" s="3"/>
      <c r="F762" s="3"/>
      <c r="G762" s="9"/>
      <c r="H762" s="42"/>
      <c r="I762" s="3"/>
      <c r="J762" s="30"/>
      <c r="K762" s="30"/>
      <c r="L762" s="30"/>
      <c r="M762" s="22"/>
      <c r="N762" s="23"/>
      <c r="O762" s="23"/>
      <c r="P762" s="30"/>
      <c r="Q762" s="30"/>
      <c r="R762" s="30"/>
      <c r="S762" s="3"/>
      <c r="T762" s="3"/>
      <c r="U762" s="3"/>
      <c r="V762" s="3"/>
      <c r="W762" s="3"/>
      <c r="X762" s="3"/>
      <c r="Y762" s="3"/>
      <c r="Z762" s="3"/>
    </row>
    <row r="763" ht="16.5" customHeight="1">
      <c r="A763" s="25"/>
      <c r="B763" s="1"/>
      <c r="C763" s="27"/>
      <c r="D763" s="3"/>
      <c r="E763" s="3"/>
      <c r="F763" s="3"/>
      <c r="G763" s="9"/>
      <c r="H763" s="42"/>
      <c r="I763" s="3"/>
      <c r="J763" s="30"/>
      <c r="K763" s="30"/>
      <c r="L763" s="30"/>
      <c r="M763" s="22"/>
      <c r="N763" s="23"/>
      <c r="O763" s="23"/>
      <c r="P763" s="30"/>
      <c r="Q763" s="30"/>
      <c r="R763" s="30"/>
      <c r="S763" s="3"/>
      <c r="T763" s="3"/>
      <c r="U763" s="3"/>
      <c r="V763" s="3"/>
      <c r="W763" s="3"/>
      <c r="X763" s="3"/>
      <c r="Y763" s="3"/>
      <c r="Z763" s="3"/>
    </row>
    <row r="764" ht="16.5" customHeight="1">
      <c r="A764" s="25"/>
      <c r="B764" s="1"/>
      <c r="C764" s="27"/>
      <c r="D764" s="3"/>
      <c r="E764" s="3"/>
      <c r="F764" s="3"/>
      <c r="G764" s="9"/>
      <c r="H764" s="42"/>
      <c r="I764" s="3"/>
      <c r="J764" s="30"/>
      <c r="K764" s="30"/>
      <c r="L764" s="30"/>
      <c r="M764" s="22"/>
      <c r="N764" s="23"/>
      <c r="O764" s="23"/>
      <c r="P764" s="30"/>
      <c r="Q764" s="30"/>
      <c r="R764" s="30"/>
      <c r="S764" s="3"/>
      <c r="T764" s="3"/>
      <c r="U764" s="3"/>
      <c r="V764" s="3"/>
      <c r="W764" s="3"/>
      <c r="X764" s="3"/>
      <c r="Y764" s="3"/>
      <c r="Z764" s="3"/>
    </row>
    <row r="765" ht="16.5" customHeight="1">
      <c r="A765" s="25"/>
      <c r="B765" s="1"/>
      <c r="C765" s="27"/>
      <c r="D765" s="3"/>
      <c r="E765" s="3"/>
      <c r="F765" s="3"/>
      <c r="G765" s="9"/>
      <c r="H765" s="42"/>
      <c r="I765" s="3"/>
      <c r="J765" s="30"/>
      <c r="K765" s="30"/>
      <c r="L765" s="30"/>
      <c r="M765" s="22"/>
      <c r="N765" s="23"/>
      <c r="O765" s="23"/>
      <c r="P765" s="30"/>
      <c r="Q765" s="30"/>
      <c r="R765" s="30"/>
      <c r="S765" s="3"/>
      <c r="T765" s="3"/>
      <c r="U765" s="3"/>
      <c r="V765" s="3"/>
      <c r="W765" s="3"/>
      <c r="X765" s="3"/>
      <c r="Y765" s="3"/>
      <c r="Z765" s="3"/>
    </row>
    <row r="766" ht="16.5" customHeight="1">
      <c r="A766" s="25"/>
      <c r="B766" s="1"/>
      <c r="C766" s="27"/>
      <c r="D766" s="3"/>
      <c r="E766" s="3"/>
      <c r="F766" s="3"/>
      <c r="G766" s="9"/>
      <c r="H766" s="42"/>
      <c r="I766" s="3"/>
      <c r="J766" s="30"/>
      <c r="K766" s="30"/>
      <c r="L766" s="30"/>
      <c r="M766" s="22"/>
      <c r="N766" s="23"/>
      <c r="O766" s="23"/>
      <c r="P766" s="30"/>
      <c r="Q766" s="30"/>
      <c r="R766" s="30"/>
      <c r="S766" s="3"/>
      <c r="T766" s="3"/>
      <c r="U766" s="3"/>
      <c r="V766" s="3"/>
      <c r="W766" s="3"/>
      <c r="X766" s="3"/>
      <c r="Y766" s="3"/>
      <c r="Z766" s="3"/>
    </row>
    <row r="767" ht="16.5" customHeight="1">
      <c r="A767" s="25"/>
      <c r="B767" s="1"/>
      <c r="C767" s="27"/>
      <c r="D767" s="3"/>
      <c r="E767" s="3"/>
      <c r="F767" s="3"/>
      <c r="G767" s="9"/>
      <c r="H767" s="42"/>
      <c r="I767" s="3"/>
      <c r="J767" s="30"/>
      <c r="K767" s="30"/>
      <c r="L767" s="30"/>
      <c r="M767" s="22"/>
      <c r="N767" s="23"/>
      <c r="O767" s="23"/>
      <c r="P767" s="30"/>
      <c r="Q767" s="30"/>
      <c r="R767" s="30"/>
      <c r="S767" s="3"/>
      <c r="T767" s="3"/>
      <c r="U767" s="3"/>
      <c r="V767" s="3"/>
      <c r="W767" s="3"/>
      <c r="X767" s="3"/>
      <c r="Y767" s="3"/>
      <c r="Z767" s="3"/>
    </row>
    <row r="768" ht="16.5" customHeight="1">
      <c r="A768" s="25"/>
      <c r="B768" s="1"/>
      <c r="C768" s="27"/>
      <c r="D768" s="3"/>
      <c r="E768" s="3"/>
      <c r="F768" s="3"/>
      <c r="G768" s="9"/>
      <c r="H768" s="42"/>
      <c r="I768" s="3"/>
      <c r="J768" s="30"/>
      <c r="K768" s="30"/>
      <c r="L768" s="30"/>
      <c r="M768" s="22"/>
      <c r="N768" s="23"/>
      <c r="O768" s="23"/>
      <c r="P768" s="30"/>
      <c r="Q768" s="30"/>
      <c r="R768" s="30"/>
      <c r="S768" s="3"/>
      <c r="T768" s="3"/>
      <c r="U768" s="3"/>
      <c r="V768" s="3"/>
      <c r="W768" s="3"/>
      <c r="X768" s="3"/>
      <c r="Y768" s="3"/>
      <c r="Z768" s="3"/>
    </row>
    <row r="769" ht="16.5" customHeight="1">
      <c r="A769" s="25"/>
      <c r="B769" s="1"/>
      <c r="C769" s="27"/>
      <c r="D769" s="3"/>
      <c r="E769" s="3"/>
      <c r="F769" s="3"/>
      <c r="G769" s="9"/>
      <c r="H769" s="42"/>
      <c r="I769" s="3"/>
      <c r="J769" s="30"/>
      <c r="K769" s="30"/>
      <c r="L769" s="30"/>
      <c r="M769" s="22"/>
      <c r="N769" s="23"/>
      <c r="O769" s="23"/>
      <c r="P769" s="30"/>
      <c r="Q769" s="30"/>
      <c r="R769" s="30"/>
      <c r="S769" s="3"/>
      <c r="T769" s="3"/>
      <c r="U769" s="3"/>
      <c r="V769" s="3"/>
      <c r="W769" s="3"/>
      <c r="X769" s="3"/>
      <c r="Y769" s="3"/>
      <c r="Z769" s="3"/>
    </row>
    <row r="770" ht="16.5" customHeight="1">
      <c r="A770" s="25"/>
      <c r="B770" s="1"/>
      <c r="C770" s="27"/>
      <c r="D770" s="3"/>
      <c r="E770" s="3"/>
      <c r="F770" s="3"/>
      <c r="G770" s="9"/>
      <c r="H770" s="42"/>
      <c r="I770" s="3"/>
      <c r="J770" s="30"/>
      <c r="K770" s="30"/>
      <c r="L770" s="30"/>
      <c r="M770" s="22"/>
      <c r="N770" s="23"/>
      <c r="O770" s="23"/>
      <c r="P770" s="30"/>
      <c r="Q770" s="30"/>
      <c r="R770" s="30"/>
      <c r="S770" s="3"/>
      <c r="T770" s="3"/>
      <c r="U770" s="3"/>
      <c r="V770" s="3"/>
      <c r="W770" s="3"/>
      <c r="X770" s="3"/>
      <c r="Y770" s="3"/>
      <c r="Z770" s="3"/>
    </row>
    <row r="771" ht="16.5" customHeight="1">
      <c r="A771" s="25"/>
      <c r="B771" s="1"/>
      <c r="C771" s="27"/>
      <c r="D771" s="3"/>
      <c r="E771" s="3"/>
      <c r="F771" s="3"/>
      <c r="G771" s="9"/>
      <c r="H771" s="42"/>
      <c r="I771" s="3"/>
      <c r="J771" s="30"/>
      <c r="K771" s="30"/>
      <c r="L771" s="30"/>
      <c r="M771" s="22"/>
      <c r="N771" s="23"/>
      <c r="O771" s="23"/>
      <c r="P771" s="30"/>
      <c r="Q771" s="30"/>
      <c r="R771" s="30"/>
      <c r="S771" s="3"/>
      <c r="T771" s="3"/>
      <c r="U771" s="3"/>
      <c r="V771" s="3"/>
      <c r="W771" s="3"/>
      <c r="X771" s="3"/>
      <c r="Y771" s="3"/>
      <c r="Z771" s="3"/>
    </row>
    <row r="772" ht="16.5" customHeight="1">
      <c r="A772" s="25"/>
      <c r="B772" s="1"/>
      <c r="C772" s="27"/>
      <c r="D772" s="3"/>
      <c r="E772" s="3"/>
      <c r="F772" s="3"/>
      <c r="G772" s="9"/>
      <c r="H772" s="42"/>
      <c r="I772" s="3"/>
      <c r="J772" s="30"/>
      <c r="K772" s="30"/>
      <c r="L772" s="30"/>
      <c r="M772" s="22"/>
      <c r="N772" s="23"/>
      <c r="O772" s="23"/>
      <c r="P772" s="30"/>
      <c r="Q772" s="30"/>
      <c r="R772" s="30"/>
      <c r="S772" s="3"/>
      <c r="T772" s="3"/>
      <c r="U772" s="3"/>
      <c r="V772" s="3"/>
      <c r="W772" s="3"/>
      <c r="X772" s="3"/>
      <c r="Y772" s="3"/>
      <c r="Z772" s="3"/>
    </row>
    <row r="773" ht="16.5" customHeight="1">
      <c r="A773" s="25"/>
      <c r="B773" s="1"/>
      <c r="C773" s="27"/>
      <c r="D773" s="3"/>
      <c r="E773" s="3"/>
      <c r="F773" s="3"/>
      <c r="G773" s="9"/>
      <c r="H773" s="42"/>
      <c r="I773" s="3"/>
      <c r="J773" s="30"/>
      <c r="K773" s="30"/>
      <c r="L773" s="30"/>
      <c r="M773" s="22"/>
      <c r="N773" s="23"/>
      <c r="O773" s="23"/>
      <c r="P773" s="30"/>
      <c r="Q773" s="30"/>
      <c r="R773" s="30"/>
      <c r="S773" s="3"/>
      <c r="T773" s="3"/>
      <c r="U773" s="3"/>
      <c r="V773" s="3"/>
      <c r="W773" s="3"/>
      <c r="X773" s="3"/>
      <c r="Y773" s="3"/>
      <c r="Z773" s="3"/>
    </row>
    <row r="774" ht="16.5" customHeight="1">
      <c r="A774" s="25"/>
      <c r="B774" s="1"/>
      <c r="C774" s="27"/>
      <c r="D774" s="3"/>
      <c r="E774" s="3"/>
      <c r="F774" s="3"/>
      <c r="G774" s="9"/>
      <c r="H774" s="42"/>
      <c r="I774" s="3"/>
      <c r="J774" s="30"/>
      <c r="K774" s="30"/>
      <c r="L774" s="30"/>
      <c r="M774" s="22"/>
      <c r="N774" s="23"/>
      <c r="O774" s="23"/>
      <c r="P774" s="30"/>
      <c r="Q774" s="30"/>
      <c r="R774" s="30"/>
      <c r="S774" s="3"/>
      <c r="T774" s="3"/>
      <c r="U774" s="3"/>
      <c r="V774" s="3"/>
      <c r="W774" s="3"/>
      <c r="X774" s="3"/>
      <c r="Y774" s="3"/>
      <c r="Z774" s="3"/>
    </row>
    <row r="775" ht="16.5" customHeight="1">
      <c r="A775" s="25"/>
      <c r="B775" s="1"/>
      <c r="C775" s="27"/>
      <c r="D775" s="3"/>
      <c r="E775" s="3"/>
      <c r="F775" s="3"/>
      <c r="G775" s="9"/>
      <c r="H775" s="42"/>
      <c r="I775" s="3"/>
      <c r="J775" s="30"/>
      <c r="K775" s="30"/>
      <c r="L775" s="30"/>
      <c r="M775" s="22"/>
      <c r="N775" s="23"/>
      <c r="O775" s="23"/>
      <c r="P775" s="30"/>
      <c r="Q775" s="30"/>
      <c r="R775" s="30"/>
      <c r="S775" s="3"/>
      <c r="T775" s="3"/>
      <c r="U775" s="3"/>
      <c r="V775" s="3"/>
      <c r="W775" s="3"/>
      <c r="X775" s="3"/>
      <c r="Y775" s="3"/>
      <c r="Z775" s="3"/>
    </row>
    <row r="776" ht="16.5" customHeight="1">
      <c r="A776" s="25"/>
      <c r="B776" s="1"/>
      <c r="C776" s="27"/>
      <c r="D776" s="3"/>
      <c r="E776" s="3"/>
      <c r="F776" s="3"/>
      <c r="G776" s="9"/>
      <c r="H776" s="42"/>
      <c r="I776" s="3"/>
      <c r="J776" s="30"/>
      <c r="K776" s="30"/>
      <c r="L776" s="30"/>
      <c r="M776" s="22"/>
      <c r="N776" s="23"/>
      <c r="O776" s="23"/>
      <c r="P776" s="30"/>
      <c r="Q776" s="30"/>
      <c r="R776" s="30"/>
      <c r="S776" s="3"/>
      <c r="T776" s="3"/>
      <c r="U776" s="3"/>
      <c r="V776" s="3"/>
      <c r="W776" s="3"/>
      <c r="X776" s="3"/>
      <c r="Y776" s="3"/>
      <c r="Z776" s="3"/>
    </row>
    <row r="777" ht="16.5" customHeight="1">
      <c r="A777" s="25"/>
      <c r="B777" s="1"/>
      <c r="C777" s="27"/>
      <c r="D777" s="3"/>
      <c r="E777" s="3"/>
      <c r="F777" s="3"/>
      <c r="G777" s="9"/>
      <c r="H777" s="42"/>
      <c r="I777" s="3"/>
      <c r="J777" s="30"/>
      <c r="K777" s="30"/>
      <c r="L777" s="30"/>
      <c r="M777" s="22"/>
      <c r="N777" s="23"/>
      <c r="O777" s="23"/>
      <c r="P777" s="30"/>
      <c r="Q777" s="30"/>
      <c r="R777" s="30"/>
      <c r="S777" s="3"/>
      <c r="T777" s="3"/>
      <c r="U777" s="3"/>
      <c r="V777" s="3"/>
      <c r="W777" s="3"/>
      <c r="X777" s="3"/>
      <c r="Y777" s="3"/>
      <c r="Z777" s="3"/>
    </row>
    <row r="778" ht="16.5" customHeight="1">
      <c r="A778" s="25"/>
      <c r="B778" s="1"/>
      <c r="C778" s="27"/>
      <c r="D778" s="3"/>
      <c r="E778" s="3"/>
      <c r="F778" s="3"/>
      <c r="G778" s="9"/>
      <c r="H778" s="42"/>
      <c r="I778" s="3"/>
      <c r="J778" s="30"/>
      <c r="K778" s="30"/>
      <c r="L778" s="30"/>
      <c r="M778" s="22"/>
      <c r="N778" s="23"/>
      <c r="O778" s="23"/>
      <c r="P778" s="30"/>
      <c r="Q778" s="30"/>
      <c r="R778" s="30"/>
      <c r="S778" s="3"/>
      <c r="T778" s="3"/>
      <c r="U778" s="3"/>
      <c r="V778" s="3"/>
      <c r="W778" s="3"/>
      <c r="X778" s="3"/>
      <c r="Y778" s="3"/>
      <c r="Z778" s="3"/>
    </row>
    <row r="779" ht="16.5" customHeight="1">
      <c r="A779" s="25"/>
      <c r="B779" s="1"/>
      <c r="C779" s="27"/>
      <c r="D779" s="3"/>
      <c r="E779" s="3"/>
      <c r="F779" s="3"/>
      <c r="G779" s="9"/>
      <c r="H779" s="42"/>
      <c r="I779" s="3"/>
      <c r="J779" s="30"/>
      <c r="K779" s="30"/>
      <c r="L779" s="30"/>
      <c r="M779" s="22"/>
      <c r="N779" s="23"/>
      <c r="O779" s="23"/>
      <c r="P779" s="30"/>
      <c r="Q779" s="30"/>
      <c r="R779" s="30"/>
      <c r="S779" s="3"/>
      <c r="T779" s="3"/>
      <c r="U779" s="3"/>
      <c r="V779" s="3"/>
      <c r="W779" s="3"/>
      <c r="X779" s="3"/>
      <c r="Y779" s="3"/>
      <c r="Z779" s="3"/>
    </row>
    <row r="780" ht="16.5" customHeight="1">
      <c r="A780" s="25"/>
      <c r="B780" s="1"/>
      <c r="C780" s="27"/>
      <c r="D780" s="3"/>
      <c r="E780" s="3"/>
      <c r="F780" s="3"/>
      <c r="G780" s="9"/>
      <c r="H780" s="42"/>
      <c r="I780" s="3"/>
      <c r="J780" s="30"/>
      <c r="K780" s="30"/>
      <c r="L780" s="30"/>
      <c r="M780" s="22"/>
      <c r="N780" s="23"/>
      <c r="O780" s="23"/>
      <c r="P780" s="30"/>
      <c r="Q780" s="30"/>
      <c r="R780" s="30"/>
      <c r="S780" s="3"/>
      <c r="T780" s="3"/>
      <c r="U780" s="3"/>
      <c r="V780" s="3"/>
      <c r="W780" s="3"/>
      <c r="X780" s="3"/>
      <c r="Y780" s="3"/>
      <c r="Z780" s="3"/>
    </row>
    <row r="781" ht="16.5" customHeight="1">
      <c r="A781" s="25"/>
      <c r="B781" s="1"/>
      <c r="C781" s="27"/>
      <c r="D781" s="3"/>
      <c r="E781" s="3"/>
      <c r="F781" s="3"/>
      <c r="G781" s="9"/>
      <c r="H781" s="42"/>
      <c r="I781" s="3"/>
      <c r="J781" s="30"/>
      <c r="K781" s="30"/>
      <c r="L781" s="30"/>
      <c r="M781" s="22"/>
      <c r="N781" s="23"/>
      <c r="O781" s="23"/>
      <c r="P781" s="30"/>
      <c r="Q781" s="30"/>
      <c r="R781" s="30"/>
      <c r="S781" s="3"/>
      <c r="T781" s="3"/>
      <c r="U781" s="3"/>
      <c r="V781" s="3"/>
      <c r="W781" s="3"/>
      <c r="X781" s="3"/>
      <c r="Y781" s="3"/>
      <c r="Z781" s="3"/>
    </row>
    <row r="782" ht="16.5" customHeight="1">
      <c r="A782" s="25"/>
      <c r="B782" s="1"/>
      <c r="C782" s="27"/>
      <c r="D782" s="3"/>
      <c r="E782" s="3"/>
      <c r="F782" s="3"/>
      <c r="G782" s="9"/>
      <c r="H782" s="42"/>
      <c r="I782" s="3"/>
      <c r="J782" s="30"/>
      <c r="K782" s="30"/>
      <c r="L782" s="30"/>
      <c r="M782" s="22"/>
      <c r="N782" s="23"/>
      <c r="O782" s="23"/>
      <c r="P782" s="30"/>
      <c r="Q782" s="30"/>
      <c r="R782" s="30"/>
      <c r="S782" s="3"/>
      <c r="T782" s="3"/>
      <c r="U782" s="3"/>
      <c r="V782" s="3"/>
      <c r="W782" s="3"/>
      <c r="X782" s="3"/>
      <c r="Y782" s="3"/>
      <c r="Z782" s="3"/>
    </row>
    <row r="783" ht="16.5" customHeight="1">
      <c r="A783" s="25"/>
      <c r="B783" s="1"/>
      <c r="C783" s="27"/>
      <c r="D783" s="3"/>
      <c r="E783" s="3"/>
      <c r="F783" s="3"/>
      <c r="G783" s="9"/>
      <c r="H783" s="42"/>
      <c r="I783" s="3"/>
      <c r="J783" s="30"/>
      <c r="K783" s="30"/>
      <c r="L783" s="30"/>
      <c r="M783" s="22"/>
      <c r="N783" s="23"/>
      <c r="O783" s="23"/>
      <c r="P783" s="30"/>
      <c r="Q783" s="30"/>
      <c r="R783" s="30"/>
      <c r="S783" s="3"/>
      <c r="T783" s="3"/>
      <c r="U783" s="3"/>
      <c r="V783" s="3"/>
      <c r="W783" s="3"/>
      <c r="X783" s="3"/>
      <c r="Y783" s="3"/>
      <c r="Z783" s="3"/>
    </row>
    <row r="784" ht="16.5" customHeight="1">
      <c r="A784" s="25"/>
      <c r="B784" s="1"/>
      <c r="C784" s="27"/>
      <c r="D784" s="3"/>
      <c r="E784" s="3"/>
      <c r="F784" s="3"/>
      <c r="G784" s="9"/>
      <c r="H784" s="42"/>
      <c r="I784" s="3"/>
      <c r="J784" s="30"/>
      <c r="K784" s="30"/>
      <c r="L784" s="30"/>
      <c r="M784" s="22"/>
      <c r="N784" s="23"/>
      <c r="O784" s="23"/>
      <c r="P784" s="30"/>
      <c r="Q784" s="30"/>
      <c r="R784" s="30"/>
      <c r="S784" s="3"/>
      <c r="T784" s="3"/>
      <c r="U784" s="3"/>
      <c r="V784" s="3"/>
      <c r="W784" s="3"/>
      <c r="X784" s="3"/>
      <c r="Y784" s="3"/>
      <c r="Z784" s="3"/>
    </row>
    <row r="785" ht="16.5" customHeight="1">
      <c r="A785" s="25"/>
      <c r="B785" s="1"/>
      <c r="C785" s="27"/>
      <c r="D785" s="3"/>
      <c r="E785" s="3"/>
      <c r="F785" s="3"/>
      <c r="G785" s="9"/>
      <c r="H785" s="42"/>
      <c r="I785" s="3"/>
      <c r="J785" s="30"/>
      <c r="K785" s="30"/>
      <c r="L785" s="30"/>
      <c r="M785" s="22"/>
      <c r="N785" s="23"/>
      <c r="O785" s="23"/>
      <c r="P785" s="30"/>
      <c r="Q785" s="30"/>
      <c r="R785" s="30"/>
      <c r="S785" s="3"/>
      <c r="T785" s="3"/>
      <c r="U785" s="3"/>
      <c r="V785" s="3"/>
      <c r="W785" s="3"/>
      <c r="X785" s="3"/>
      <c r="Y785" s="3"/>
      <c r="Z785" s="3"/>
    </row>
    <row r="786" ht="16.5" customHeight="1">
      <c r="A786" s="25"/>
      <c r="B786" s="1"/>
      <c r="C786" s="27"/>
      <c r="D786" s="3"/>
      <c r="E786" s="3"/>
      <c r="F786" s="3"/>
      <c r="G786" s="9"/>
      <c r="H786" s="42"/>
      <c r="I786" s="3"/>
      <c r="J786" s="30"/>
      <c r="K786" s="30"/>
      <c r="L786" s="30"/>
      <c r="M786" s="22"/>
      <c r="N786" s="23"/>
      <c r="O786" s="23"/>
      <c r="P786" s="30"/>
      <c r="Q786" s="30"/>
      <c r="R786" s="30"/>
      <c r="S786" s="3"/>
      <c r="T786" s="3"/>
      <c r="U786" s="3"/>
      <c r="V786" s="3"/>
      <c r="W786" s="3"/>
      <c r="X786" s="3"/>
      <c r="Y786" s="3"/>
      <c r="Z786" s="3"/>
    </row>
    <row r="787" ht="16.5" customHeight="1">
      <c r="A787" s="25"/>
      <c r="B787" s="1"/>
      <c r="C787" s="27"/>
      <c r="D787" s="3"/>
      <c r="E787" s="3"/>
      <c r="F787" s="3"/>
      <c r="G787" s="9"/>
      <c r="H787" s="42"/>
      <c r="I787" s="3"/>
      <c r="J787" s="30"/>
      <c r="K787" s="30"/>
      <c r="L787" s="30"/>
      <c r="M787" s="22"/>
      <c r="N787" s="23"/>
      <c r="O787" s="23"/>
      <c r="P787" s="30"/>
      <c r="Q787" s="30"/>
      <c r="R787" s="30"/>
      <c r="S787" s="3"/>
      <c r="T787" s="3"/>
      <c r="U787" s="3"/>
      <c r="V787" s="3"/>
      <c r="W787" s="3"/>
      <c r="X787" s="3"/>
      <c r="Y787" s="3"/>
      <c r="Z787" s="3"/>
    </row>
    <row r="788" ht="16.5" customHeight="1">
      <c r="A788" s="25"/>
      <c r="B788" s="1"/>
      <c r="C788" s="27"/>
      <c r="D788" s="3"/>
      <c r="E788" s="3"/>
      <c r="F788" s="3"/>
      <c r="G788" s="9"/>
      <c r="H788" s="42"/>
      <c r="I788" s="3"/>
      <c r="J788" s="30"/>
      <c r="K788" s="30"/>
      <c r="L788" s="30"/>
      <c r="M788" s="22"/>
      <c r="N788" s="23"/>
      <c r="O788" s="23"/>
      <c r="P788" s="30"/>
      <c r="Q788" s="30"/>
      <c r="R788" s="30"/>
      <c r="S788" s="3"/>
      <c r="T788" s="3"/>
      <c r="U788" s="3"/>
      <c r="V788" s="3"/>
      <c r="W788" s="3"/>
      <c r="X788" s="3"/>
      <c r="Y788" s="3"/>
      <c r="Z788" s="3"/>
    </row>
    <row r="789" ht="16.5" customHeight="1">
      <c r="A789" s="25"/>
      <c r="B789" s="1"/>
      <c r="C789" s="27"/>
      <c r="D789" s="3"/>
      <c r="E789" s="3"/>
      <c r="F789" s="3"/>
      <c r="G789" s="9"/>
      <c r="H789" s="42"/>
      <c r="I789" s="3"/>
      <c r="J789" s="30"/>
      <c r="K789" s="30"/>
      <c r="L789" s="30"/>
      <c r="M789" s="22"/>
      <c r="N789" s="23"/>
      <c r="O789" s="23"/>
      <c r="P789" s="30"/>
      <c r="Q789" s="30"/>
      <c r="R789" s="30"/>
      <c r="S789" s="3"/>
      <c r="T789" s="3"/>
      <c r="U789" s="3"/>
      <c r="V789" s="3"/>
      <c r="W789" s="3"/>
      <c r="X789" s="3"/>
      <c r="Y789" s="3"/>
      <c r="Z789" s="3"/>
    </row>
    <row r="790" ht="16.5" customHeight="1">
      <c r="A790" s="25"/>
      <c r="B790" s="1"/>
      <c r="C790" s="27"/>
      <c r="D790" s="3"/>
      <c r="E790" s="3"/>
      <c r="F790" s="3"/>
      <c r="G790" s="9"/>
      <c r="H790" s="42"/>
      <c r="I790" s="3"/>
      <c r="J790" s="30"/>
      <c r="K790" s="30"/>
      <c r="L790" s="30"/>
      <c r="M790" s="22"/>
      <c r="N790" s="23"/>
      <c r="O790" s="23"/>
      <c r="P790" s="30"/>
      <c r="Q790" s="30"/>
      <c r="R790" s="30"/>
      <c r="S790" s="3"/>
      <c r="T790" s="3"/>
      <c r="U790" s="3"/>
      <c r="V790" s="3"/>
      <c r="W790" s="3"/>
      <c r="X790" s="3"/>
      <c r="Y790" s="3"/>
      <c r="Z790" s="3"/>
    </row>
    <row r="791" ht="16.5" customHeight="1">
      <c r="A791" s="25"/>
      <c r="B791" s="1"/>
      <c r="C791" s="27"/>
      <c r="D791" s="3"/>
      <c r="E791" s="3"/>
      <c r="F791" s="3"/>
      <c r="G791" s="9"/>
      <c r="H791" s="42"/>
      <c r="I791" s="3"/>
      <c r="J791" s="30"/>
      <c r="K791" s="30"/>
      <c r="L791" s="30"/>
      <c r="M791" s="22"/>
      <c r="N791" s="23"/>
      <c r="O791" s="23"/>
      <c r="P791" s="30"/>
      <c r="Q791" s="30"/>
      <c r="R791" s="30"/>
      <c r="S791" s="3"/>
      <c r="T791" s="3"/>
      <c r="U791" s="3"/>
      <c r="V791" s="3"/>
      <c r="W791" s="3"/>
      <c r="X791" s="3"/>
      <c r="Y791" s="3"/>
      <c r="Z791" s="3"/>
    </row>
    <row r="792" ht="16.5" customHeight="1">
      <c r="A792" s="25"/>
      <c r="B792" s="1"/>
      <c r="C792" s="27"/>
      <c r="D792" s="3"/>
      <c r="E792" s="3"/>
      <c r="F792" s="3"/>
      <c r="G792" s="9"/>
      <c r="H792" s="42"/>
      <c r="I792" s="3"/>
      <c r="J792" s="30"/>
      <c r="K792" s="30"/>
      <c r="L792" s="30"/>
      <c r="M792" s="22"/>
      <c r="N792" s="23"/>
      <c r="O792" s="23"/>
      <c r="P792" s="30"/>
      <c r="Q792" s="30"/>
      <c r="R792" s="30"/>
      <c r="S792" s="3"/>
      <c r="T792" s="3"/>
      <c r="U792" s="3"/>
      <c r="V792" s="3"/>
      <c r="W792" s="3"/>
      <c r="X792" s="3"/>
      <c r="Y792" s="3"/>
      <c r="Z792" s="3"/>
    </row>
    <row r="793" ht="16.5" customHeight="1">
      <c r="A793" s="25"/>
      <c r="B793" s="1"/>
      <c r="C793" s="27"/>
      <c r="D793" s="3"/>
      <c r="E793" s="3"/>
      <c r="F793" s="3"/>
      <c r="G793" s="9"/>
      <c r="H793" s="42"/>
      <c r="I793" s="3"/>
      <c r="J793" s="30"/>
      <c r="K793" s="30"/>
      <c r="L793" s="30"/>
      <c r="M793" s="22"/>
      <c r="N793" s="23"/>
      <c r="O793" s="23"/>
      <c r="P793" s="30"/>
      <c r="Q793" s="30"/>
      <c r="R793" s="30"/>
      <c r="S793" s="3"/>
      <c r="T793" s="3"/>
      <c r="U793" s="3"/>
      <c r="V793" s="3"/>
      <c r="W793" s="3"/>
      <c r="X793" s="3"/>
      <c r="Y793" s="3"/>
      <c r="Z793" s="3"/>
    </row>
    <row r="794" ht="16.5" customHeight="1">
      <c r="A794" s="25"/>
      <c r="B794" s="1"/>
      <c r="C794" s="27"/>
      <c r="D794" s="3"/>
      <c r="E794" s="3"/>
      <c r="F794" s="3"/>
      <c r="G794" s="9"/>
      <c r="H794" s="42"/>
      <c r="I794" s="3"/>
      <c r="J794" s="30"/>
      <c r="K794" s="30"/>
      <c r="L794" s="30"/>
      <c r="M794" s="22"/>
      <c r="N794" s="23"/>
      <c r="O794" s="23"/>
      <c r="P794" s="30"/>
      <c r="Q794" s="30"/>
      <c r="R794" s="30"/>
      <c r="S794" s="3"/>
      <c r="T794" s="3"/>
      <c r="U794" s="3"/>
      <c r="V794" s="3"/>
      <c r="W794" s="3"/>
      <c r="X794" s="3"/>
      <c r="Y794" s="3"/>
      <c r="Z794" s="3"/>
    </row>
    <row r="795" ht="16.5" customHeight="1">
      <c r="A795" s="25"/>
      <c r="B795" s="1"/>
      <c r="C795" s="27"/>
      <c r="D795" s="3"/>
      <c r="E795" s="3"/>
      <c r="F795" s="3"/>
      <c r="G795" s="9"/>
      <c r="H795" s="42"/>
      <c r="I795" s="3"/>
      <c r="J795" s="30"/>
      <c r="K795" s="30"/>
      <c r="L795" s="30"/>
      <c r="M795" s="22"/>
      <c r="N795" s="23"/>
      <c r="O795" s="23"/>
      <c r="P795" s="30"/>
      <c r="Q795" s="30"/>
      <c r="R795" s="30"/>
      <c r="S795" s="3"/>
      <c r="T795" s="3"/>
      <c r="U795" s="3"/>
      <c r="V795" s="3"/>
      <c r="W795" s="3"/>
      <c r="X795" s="3"/>
      <c r="Y795" s="3"/>
      <c r="Z795" s="3"/>
    </row>
    <row r="796" ht="16.5" customHeight="1">
      <c r="A796" s="25"/>
      <c r="B796" s="1"/>
      <c r="C796" s="27"/>
      <c r="D796" s="3"/>
      <c r="E796" s="3"/>
      <c r="F796" s="3"/>
      <c r="G796" s="9"/>
      <c r="H796" s="42"/>
      <c r="I796" s="3"/>
      <c r="J796" s="30"/>
      <c r="K796" s="30"/>
      <c r="L796" s="30"/>
      <c r="M796" s="22"/>
      <c r="N796" s="23"/>
      <c r="O796" s="23"/>
      <c r="P796" s="30"/>
      <c r="Q796" s="30"/>
      <c r="R796" s="30"/>
      <c r="S796" s="3"/>
      <c r="T796" s="3"/>
      <c r="U796" s="3"/>
      <c r="V796" s="3"/>
      <c r="W796" s="3"/>
      <c r="X796" s="3"/>
      <c r="Y796" s="3"/>
      <c r="Z796" s="3"/>
    </row>
    <row r="797" ht="16.5" customHeight="1">
      <c r="A797" s="25"/>
      <c r="B797" s="1"/>
      <c r="C797" s="27"/>
      <c r="D797" s="3"/>
      <c r="E797" s="3"/>
      <c r="F797" s="3"/>
      <c r="G797" s="9"/>
      <c r="H797" s="42"/>
      <c r="I797" s="3"/>
      <c r="J797" s="30"/>
      <c r="K797" s="30"/>
      <c r="L797" s="30"/>
      <c r="M797" s="22"/>
      <c r="N797" s="23"/>
      <c r="O797" s="23"/>
      <c r="P797" s="30"/>
      <c r="Q797" s="30"/>
      <c r="R797" s="30"/>
      <c r="S797" s="3"/>
      <c r="T797" s="3"/>
      <c r="U797" s="3"/>
      <c r="V797" s="3"/>
      <c r="W797" s="3"/>
      <c r="X797" s="3"/>
      <c r="Y797" s="3"/>
      <c r="Z797" s="3"/>
    </row>
    <row r="798" ht="16.5" customHeight="1">
      <c r="A798" s="25"/>
      <c r="B798" s="1"/>
      <c r="C798" s="27"/>
      <c r="D798" s="3"/>
      <c r="E798" s="3"/>
      <c r="F798" s="3"/>
      <c r="G798" s="9"/>
      <c r="H798" s="42"/>
      <c r="I798" s="3"/>
      <c r="J798" s="30"/>
      <c r="K798" s="30"/>
      <c r="L798" s="30"/>
      <c r="M798" s="22"/>
      <c r="N798" s="23"/>
      <c r="O798" s="23"/>
      <c r="P798" s="30"/>
      <c r="Q798" s="30"/>
      <c r="R798" s="30"/>
      <c r="S798" s="3"/>
      <c r="T798" s="3"/>
      <c r="U798" s="3"/>
      <c r="V798" s="3"/>
      <c r="W798" s="3"/>
      <c r="X798" s="3"/>
      <c r="Y798" s="3"/>
      <c r="Z798" s="3"/>
    </row>
    <row r="799" ht="16.5" customHeight="1">
      <c r="A799" s="25"/>
      <c r="B799" s="1"/>
      <c r="C799" s="27"/>
      <c r="D799" s="3"/>
      <c r="E799" s="3"/>
      <c r="F799" s="3"/>
      <c r="G799" s="9"/>
      <c r="H799" s="42"/>
      <c r="I799" s="3"/>
      <c r="J799" s="30"/>
      <c r="K799" s="30"/>
      <c r="L799" s="30"/>
      <c r="M799" s="22"/>
      <c r="N799" s="23"/>
      <c r="O799" s="23"/>
      <c r="P799" s="30"/>
      <c r="Q799" s="30"/>
      <c r="R799" s="30"/>
      <c r="S799" s="3"/>
      <c r="T799" s="3"/>
      <c r="U799" s="3"/>
      <c r="V799" s="3"/>
      <c r="W799" s="3"/>
      <c r="X799" s="3"/>
      <c r="Y799" s="3"/>
      <c r="Z799" s="3"/>
    </row>
    <row r="800" ht="16.5" customHeight="1">
      <c r="A800" s="25"/>
      <c r="B800" s="1"/>
      <c r="C800" s="27"/>
      <c r="D800" s="3"/>
      <c r="E800" s="3"/>
      <c r="F800" s="3"/>
      <c r="G800" s="9"/>
      <c r="H800" s="42"/>
      <c r="I800" s="3"/>
      <c r="J800" s="30"/>
      <c r="K800" s="30"/>
      <c r="L800" s="30"/>
      <c r="M800" s="22"/>
      <c r="N800" s="23"/>
      <c r="O800" s="23"/>
      <c r="P800" s="30"/>
      <c r="Q800" s="30"/>
      <c r="R800" s="30"/>
      <c r="S800" s="3"/>
      <c r="T800" s="3"/>
      <c r="U800" s="3"/>
      <c r="V800" s="3"/>
      <c r="W800" s="3"/>
      <c r="X800" s="3"/>
      <c r="Y800" s="3"/>
      <c r="Z800" s="3"/>
    </row>
    <row r="801" ht="16.5" customHeight="1">
      <c r="A801" s="25"/>
      <c r="B801" s="1"/>
      <c r="C801" s="27"/>
      <c r="D801" s="3"/>
      <c r="E801" s="3"/>
      <c r="F801" s="3"/>
      <c r="G801" s="9"/>
      <c r="H801" s="42"/>
      <c r="I801" s="3"/>
      <c r="J801" s="30"/>
      <c r="K801" s="30"/>
      <c r="L801" s="30"/>
      <c r="M801" s="22"/>
      <c r="N801" s="23"/>
      <c r="O801" s="23"/>
      <c r="P801" s="30"/>
      <c r="Q801" s="30"/>
      <c r="R801" s="30"/>
      <c r="S801" s="3"/>
      <c r="T801" s="3"/>
      <c r="U801" s="3"/>
      <c r="V801" s="3"/>
      <c r="W801" s="3"/>
      <c r="X801" s="3"/>
      <c r="Y801" s="3"/>
      <c r="Z801" s="3"/>
    </row>
    <row r="802" ht="16.5" customHeight="1">
      <c r="A802" s="25"/>
      <c r="B802" s="1"/>
      <c r="C802" s="27"/>
      <c r="D802" s="3"/>
      <c r="E802" s="3"/>
      <c r="F802" s="3"/>
      <c r="G802" s="9"/>
      <c r="H802" s="42"/>
      <c r="I802" s="3"/>
      <c r="J802" s="30"/>
      <c r="K802" s="30"/>
      <c r="L802" s="30"/>
      <c r="M802" s="22"/>
      <c r="N802" s="23"/>
      <c r="O802" s="23"/>
      <c r="P802" s="30"/>
      <c r="Q802" s="30"/>
      <c r="R802" s="30"/>
      <c r="S802" s="3"/>
      <c r="T802" s="3"/>
      <c r="U802" s="3"/>
      <c r="V802" s="3"/>
      <c r="W802" s="3"/>
      <c r="X802" s="3"/>
      <c r="Y802" s="3"/>
      <c r="Z802" s="3"/>
    </row>
    <row r="803" ht="16.5" customHeight="1">
      <c r="A803" s="25"/>
      <c r="B803" s="1"/>
      <c r="C803" s="27"/>
      <c r="D803" s="3"/>
      <c r="E803" s="3"/>
      <c r="F803" s="3"/>
      <c r="G803" s="9"/>
      <c r="H803" s="42"/>
      <c r="I803" s="3"/>
      <c r="J803" s="30"/>
      <c r="K803" s="30"/>
      <c r="L803" s="30"/>
      <c r="M803" s="22"/>
      <c r="N803" s="23"/>
      <c r="O803" s="23"/>
      <c r="P803" s="30"/>
      <c r="Q803" s="30"/>
      <c r="R803" s="30"/>
      <c r="S803" s="3"/>
      <c r="T803" s="3"/>
      <c r="U803" s="3"/>
      <c r="V803" s="3"/>
      <c r="W803" s="3"/>
      <c r="X803" s="3"/>
      <c r="Y803" s="3"/>
      <c r="Z803" s="3"/>
    </row>
    <row r="804" ht="16.5" customHeight="1">
      <c r="A804" s="25"/>
      <c r="B804" s="1"/>
      <c r="C804" s="27"/>
      <c r="D804" s="3"/>
      <c r="E804" s="3"/>
      <c r="F804" s="3"/>
      <c r="G804" s="9"/>
      <c r="H804" s="42"/>
      <c r="I804" s="3"/>
      <c r="J804" s="30"/>
      <c r="K804" s="30"/>
      <c r="L804" s="30"/>
      <c r="M804" s="22"/>
      <c r="N804" s="23"/>
      <c r="O804" s="23"/>
      <c r="P804" s="30"/>
      <c r="Q804" s="30"/>
      <c r="R804" s="30"/>
      <c r="S804" s="3"/>
      <c r="T804" s="3"/>
      <c r="U804" s="3"/>
      <c r="V804" s="3"/>
      <c r="W804" s="3"/>
      <c r="X804" s="3"/>
      <c r="Y804" s="3"/>
      <c r="Z804" s="3"/>
    </row>
    <row r="805" ht="16.5" customHeight="1">
      <c r="A805" s="25"/>
      <c r="B805" s="1"/>
      <c r="C805" s="27"/>
      <c r="D805" s="3"/>
      <c r="E805" s="3"/>
      <c r="F805" s="3"/>
      <c r="G805" s="9"/>
      <c r="H805" s="42"/>
      <c r="I805" s="3"/>
      <c r="J805" s="30"/>
      <c r="K805" s="30"/>
      <c r="L805" s="30"/>
      <c r="M805" s="22"/>
      <c r="N805" s="23"/>
      <c r="O805" s="23"/>
      <c r="P805" s="30"/>
      <c r="Q805" s="30"/>
      <c r="R805" s="30"/>
      <c r="S805" s="3"/>
      <c r="T805" s="3"/>
      <c r="U805" s="3"/>
      <c r="V805" s="3"/>
      <c r="W805" s="3"/>
      <c r="X805" s="3"/>
      <c r="Y805" s="3"/>
      <c r="Z805" s="3"/>
    </row>
    <row r="806" ht="16.5" customHeight="1">
      <c r="A806" s="25"/>
      <c r="B806" s="1"/>
      <c r="C806" s="27"/>
      <c r="D806" s="3"/>
      <c r="E806" s="3"/>
      <c r="F806" s="3"/>
      <c r="G806" s="9"/>
      <c r="H806" s="42"/>
      <c r="I806" s="3"/>
      <c r="J806" s="30"/>
      <c r="K806" s="30"/>
      <c r="L806" s="30"/>
      <c r="M806" s="22"/>
      <c r="N806" s="23"/>
      <c r="O806" s="23"/>
      <c r="P806" s="30"/>
      <c r="Q806" s="30"/>
      <c r="R806" s="30"/>
      <c r="S806" s="3"/>
      <c r="T806" s="3"/>
      <c r="U806" s="3"/>
      <c r="V806" s="3"/>
      <c r="W806" s="3"/>
      <c r="X806" s="3"/>
      <c r="Y806" s="3"/>
      <c r="Z806" s="3"/>
    </row>
    <row r="807" ht="16.5" customHeight="1">
      <c r="A807" s="25"/>
      <c r="B807" s="1"/>
      <c r="C807" s="27"/>
      <c r="D807" s="3"/>
      <c r="E807" s="3"/>
      <c r="F807" s="3"/>
      <c r="G807" s="9"/>
      <c r="H807" s="42"/>
      <c r="I807" s="3"/>
      <c r="J807" s="30"/>
      <c r="K807" s="30"/>
      <c r="L807" s="30"/>
      <c r="M807" s="22"/>
      <c r="N807" s="23"/>
      <c r="O807" s="23"/>
      <c r="P807" s="30"/>
      <c r="Q807" s="30"/>
      <c r="R807" s="30"/>
      <c r="S807" s="3"/>
      <c r="T807" s="3"/>
      <c r="U807" s="3"/>
      <c r="V807" s="3"/>
      <c r="W807" s="3"/>
      <c r="X807" s="3"/>
      <c r="Y807" s="3"/>
      <c r="Z807" s="3"/>
    </row>
    <row r="808" ht="16.5" customHeight="1">
      <c r="A808" s="25"/>
      <c r="B808" s="1"/>
      <c r="C808" s="27"/>
      <c r="D808" s="3"/>
      <c r="E808" s="3"/>
      <c r="F808" s="3"/>
      <c r="G808" s="9"/>
      <c r="H808" s="42"/>
      <c r="I808" s="3"/>
      <c r="J808" s="30"/>
      <c r="K808" s="30"/>
      <c r="L808" s="30"/>
      <c r="M808" s="22"/>
      <c r="N808" s="23"/>
      <c r="O808" s="23"/>
      <c r="P808" s="30"/>
      <c r="Q808" s="30"/>
      <c r="R808" s="30"/>
      <c r="S808" s="3"/>
      <c r="T808" s="3"/>
      <c r="U808" s="3"/>
      <c r="V808" s="3"/>
      <c r="W808" s="3"/>
      <c r="X808" s="3"/>
      <c r="Y808" s="3"/>
      <c r="Z808" s="3"/>
    </row>
    <row r="809" ht="16.5" customHeight="1">
      <c r="A809" s="25"/>
      <c r="B809" s="1"/>
      <c r="C809" s="27"/>
      <c r="D809" s="3"/>
      <c r="E809" s="3"/>
      <c r="F809" s="3"/>
      <c r="G809" s="9"/>
      <c r="H809" s="42"/>
      <c r="I809" s="3"/>
      <c r="J809" s="30"/>
      <c r="K809" s="30"/>
      <c r="L809" s="30"/>
      <c r="M809" s="22"/>
      <c r="N809" s="23"/>
      <c r="O809" s="23"/>
      <c r="P809" s="30"/>
      <c r="Q809" s="30"/>
      <c r="R809" s="30"/>
      <c r="S809" s="3"/>
      <c r="T809" s="3"/>
      <c r="U809" s="3"/>
      <c r="V809" s="3"/>
      <c r="W809" s="3"/>
      <c r="X809" s="3"/>
      <c r="Y809" s="3"/>
      <c r="Z809" s="3"/>
    </row>
    <row r="810" ht="16.5" customHeight="1">
      <c r="A810" s="25"/>
      <c r="B810" s="1"/>
      <c r="C810" s="27"/>
      <c r="D810" s="3"/>
      <c r="E810" s="3"/>
      <c r="F810" s="3"/>
      <c r="G810" s="9"/>
      <c r="H810" s="42"/>
      <c r="I810" s="3"/>
      <c r="J810" s="30"/>
      <c r="K810" s="30"/>
      <c r="L810" s="30"/>
      <c r="M810" s="22"/>
      <c r="N810" s="23"/>
      <c r="O810" s="23"/>
      <c r="P810" s="30"/>
      <c r="Q810" s="30"/>
      <c r="R810" s="30"/>
      <c r="S810" s="3"/>
      <c r="T810" s="3"/>
      <c r="U810" s="3"/>
      <c r="V810" s="3"/>
      <c r="W810" s="3"/>
      <c r="X810" s="3"/>
      <c r="Y810" s="3"/>
      <c r="Z810" s="3"/>
    </row>
    <row r="811" ht="16.5" customHeight="1">
      <c r="A811" s="25"/>
      <c r="B811" s="1"/>
      <c r="C811" s="27"/>
      <c r="D811" s="3"/>
      <c r="E811" s="3"/>
      <c r="F811" s="3"/>
      <c r="G811" s="9"/>
      <c r="H811" s="42"/>
      <c r="I811" s="3"/>
      <c r="J811" s="30"/>
      <c r="K811" s="30"/>
      <c r="L811" s="30"/>
      <c r="M811" s="22"/>
      <c r="N811" s="23"/>
      <c r="O811" s="23"/>
      <c r="P811" s="30"/>
      <c r="Q811" s="30"/>
      <c r="R811" s="30"/>
      <c r="S811" s="3"/>
      <c r="T811" s="3"/>
      <c r="U811" s="3"/>
      <c r="V811" s="3"/>
      <c r="W811" s="3"/>
      <c r="X811" s="3"/>
      <c r="Y811" s="3"/>
      <c r="Z811" s="3"/>
    </row>
    <row r="812" ht="16.5" customHeight="1">
      <c r="A812" s="25"/>
      <c r="B812" s="1"/>
      <c r="C812" s="27"/>
      <c r="D812" s="3"/>
      <c r="E812" s="3"/>
      <c r="F812" s="3"/>
      <c r="G812" s="9"/>
      <c r="H812" s="42"/>
      <c r="I812" s="3"/>
      <c r="J812" s="30"/>
      <c r="K812" s="30"/>
      <c r="L812" s="30"/>
      <c r="M812" s="22"/>
      <c r="N812" s="23"/>
      <c r="O812" s="23"/>
      <c r="P812" s="30"/>
      <c r="Q812" s="30"/>
      <c r="R812" s="30"/>
      <c r="S812" s="3"/>
      <c r="T812" s="3"/>
      <c r="U812" s="3"/>
      <c r="V812" s="3"/>
      <c r="W812" s="3"/>
      <c r="X812" s="3"/>
      <c r="Y812" s="3"/>
      <c r="Z812" s="3"/>
    </row>
    <row r="813" ht="16.5" customHeight="1">
      <c r="A813" s="25"/>
      <c r="B813" s="1"/>
      <c r="C813" s="27"/>
      <c r="D813" s="3"/>
      <c r="E813" s="3"/>
      <c r="F813" s="3"/>
      <c r="G813" s="9"/>
      <c r="H813" s="42"/>
      <c r="I813" s="3"/>
      <c r="J813" s="30"/>
      <c r="K813" s="30"/>
      <c r="L813" s="30"/>
      <c r="M813" s="22"/>
      <c r="N813" s="23"/>
      <c r="O813" s="23"/>
      <c r="P813" s="30"/>
      <c r="Q813" s="30"/>
      <c r="R813" s="30"/>
      <c r="S813" s="3"/>
      <c r="T813" s="3"/>
      <c r="U813" s="3"/>
      <c r="V813" s="3"/>
      <c r="W813" s="3"/>
      <c r="X813" s="3"/>
      <c r="Y813" s="3"/>
      <c r="Z813" s="3"/>
    </row>
    <row r="814" ht="16.5" customHeight="1">
      <c r="A814" s="25"/>
      <c r="B814" s="1"/>
      <c r="C814" s="27"/>
      <c r="D814" s="3"/>
      <c r="E814" s="3"/>
      <c r="F814" s="3"/>
      <c r="G814" s="9"/>
      <c r="H814" s="42"/>
      <c r="I814" s="3"/>
      <c r="J814" s="30"/>
      <c r="K814" s="30"/>
      <c r="L814" s="30"/>
      <c r="M814" s="22"/>
      <c r="N814" s="23"/>
      <c r="O814" s="23"/>
      <c r="P814" s="30"/>
      <c r="Q814" s="30"/>
      <c r="R814" s="30"/>
      <c r="S814" s="3"/>
      <c r="T814" s="3"/>
      <c r="U814" s="3"/>
      <c r="V814" s="3"/>
      <c r="W814" s="3"/>
      <c r="X814" s="3"/>
      <c r="Y814" s="3"/>
      <c r="Z814" s="3"/>
    </row>
    <row r="815" ht="16.5" customHeight="1">
      <c r="A815" s="25"/>
      <c r="B815" s="1"/>
      <c r="C815" s="27"/>
      <c r="D815" s="3"/>
      <c r="E815" s="3"/>
      <c r="F815" s="3"/>
      <c r="G815" s="9"/>
      <c r="H815" s="42"/>
      <c r="I815" s="3"/>
      <c r="J815" s="30"/>
      <c r="K815" s="30"/>
      <c r="L815" s="30"/>
      <c r="M815" s="22"/>
      <c r="N815" s="23"/>
      <c r="O815" s="23"/>
      <c r="P815" s="30"/>
      <c r="Q815" s="30"/>
      <c r="R815" s="30"/>
      <c r="S815" s="3"/>
      <c r="T815" s="3"/>
      <c r="U815" s="3"/>
      <c r="V815" s="3"/>
      <c r="W815" s="3"/>
      <c r="X815" s="3"/>
      <c r="Y815" s="3"/>
      <c r="Z815" s="3"/>
    </row>
    <row r="816" ht="16.5" customHeight="1">
      <c r="A816" s="25"/>
      <c r="B816" s="1"/>
      <c r="C816" s="27"/>
      <c r="D816" s="3"/>
      <c r="E816" s="3"/>
      <c r="F816" s="3"/>
      <c r="G816" s="9"/>
      <c r="H816" s="42"/>
      <c r="I816" s="3"/>
      <c r="J816" s="30"/>
      <c r="K816" s="30"/>
      <c r="L816" s="30"/>
      <c r="M816" s="22"/>
      <c r="N816" s="23"/>
      <c r="O816" s="23"/>
      <c r="P816" s="30"/>
      <c r="Q816" s="30"/>
      <c r="R816" s="30"/>
      <c r="S816" s="3"/>
      <c r="T816" s="3"/>
      <c r="U816" s="3"/>
      <c r="V816" s="3"/>
      <c r="W816" s="3"/>
      <c r="X816" s="3"/>
      <c r="Y816" s="3"/>
      <c r="Z816" s="3"/>
    </row>
    <row r="817" ht="16.5" customHeight="1">
      <c r="A817" s="25"/>
      <c r="B817" s="1"/>
      <c r="C817" s="27"/>
      <c r="D817" s="3"/>
      <c r="E817" s="3"/>
      <c r="F817" s="3"/>
      <c r="G817" s="9"/>
      <c r="H817" s="42"/>
      <c r="I817" s="3"/>
      <c r="J817" s="30"/>
      <c r="K817" s="30"/>
      <c r="L817" s="30"/>
      <c r="M817" s="22"/>
      <c r="N817" s="23"/>
      <c r="O817" s="23"/>
      <c r="P817" s="30"/>
      <c r="Q817" s="30"/>
      <c r="R817" s="30"/>
      <c r="S817" s="3"/>
      <c r="T817" s="3"/>
      <c r="U817" s="3"/>
      <c r="V817" s="3"/>
      <c r="W817" s="3"/>
      <c r="X817" s="3"/>
      <c r="Y817" s="3"/>
      <c r="Z817" s="3"/>
    </row>
    <row r="818" ht="16.5" customHeight="1">
      <c r="A818" s="25"/>
      <c r="B818" s="1"/>
      <c r="C818" s="27"/>
      <c r="D818" s="3"/>
      <c r="E818" s="3"/>
      <c r="F818" s="3"/>
      <c r="G818" s="9"/>
      <c r="H818" s="42"/>
      <c r="I818" s="3"/>
      <c r="J818" s="30"/>
      <c r="K818" s="30"/>
      <c r="L818" s="30"/>
      <c r="M818" s="22"/>
      <c r="N818" s="23"/>
      <c r="O818" s="23"/>
      <c r="P818" s="30"/>
      <c r="Q818" s="30"/>
      <c r="R818" s="30"/>
      <c r="S818" s="3"/>
      <c r="T818" s="3"/>
      <c r="U818" s="3"/>
      <c r="V818" s="3"/>
      <c r="W818" s="3"/>
      <c r="X818" s="3"/>
      <c r="Y818" s="3"/>
      <c r="Z818" s="3"/>
    </row>
    <row r="819" ht="16.5" customHeight="1">
      <c r="A819" s="25"/>
      <c r="B819" s="1"/>
      <c r="C819" s="27"/>
      <c r="D819" s="3"/>
      <c r="E819" s="3"/>
      <c r="F819" s="3"/>
      <c r="G819" s="9"/>
      <c r="H819" s="42"/>
      <c r="I819" s="3"/>
      <c r="J819" s="30"/>
      <c r="K819" s="30"/>
      <c r="L819" s="30"/>
      <c r="M819" s="22"/>
      <c r="N819" s="23"/>
      <c r="O819" s="23"/>
      <c r="P819" s="30"/>
      <c r="Q819" s="30"/>
      <c r="R819" s="30"/>
      <c r="S819" s="3"/>
      <c r="T819" s="3"/>
      <c r="U819" s="3"/>
      <c r="V819" s="3"/>
      <c r="W819" s="3"/>
      <c r="X819" s="3"/>
      <c r="Y819" s="3"/>
      <c r="Z819" s="3"/>
    </row>
    <row r="820" ht="16.5" customHeight="1">
      <c r="A820" s="25"/>
      <c r="B820" s="1"/>
      <c r="C820" s="27"/>
      <c r="D820" s="3"/>
      <c r="E820" s="3"/>
      <c r="F820" s="3"/>
      <c r="G820" s="9"/>
      <c r="H820" s="42"/>
      <c r="I820" s="3"/>
      <c r="J820" s="30"/>
      <c r="K820" s="30"/>
      <c r="L820" s="30"/>
      <c r="M820" s="22"/>
      <c r="N820" s="23"/>
      <c r="O820" s="23"/>
      <c r="P820" s="30"/>
      <c r="Q820" s="30"/>
      <c r="R820" s="30"/>
      <c r="S820" s="3"/>
      <c r="T820" s="3"/>
      <c r="U820" s="3"/>
      <c r="V820" s="3"/>
      <c r="W820" s="3"/>
      <c r="X820" s="3"/>
      <c r="Y820" s="3"/>
      <c r="Z820" s="3"/>
    </row>
    <row r="821" ht="16.5" customHeight="1">
      <c r="A821" s="25"/>
      <c r="B821" s="1"/>
      <c r="C821" s="27"/>
      <c r="D821" s="3"/>
      <c r="E821" s="3"/>
      <c r="F821" s="3"/>
      <c r="G821" s="9"/>
      <c r="H821" s="42"/>
      <c r="I821" s="3"/>
      <c r="J821" s="30"/>
      <c r="K821" s="30"/>
      <c r="L821" s="30"/>
      <c r="M821" s="22"/>
      <c r="N821" s="23"/>
      <c r="O821" s="23"/>
      <c r="P821" s="30"/>
      <c r="Q821" s="30"/>
      <c r="R821" s="30"/>
      <c r="S821" s="3"/>
      <c r="T821" s="3"/>
      <c r="U821" s="3"/>
      <c r="V821" s="3"/>
      <c r="W821" s="3"/>
      <c r="X821" s="3"/>
      <c r="Y821" s="3"/>
      <c r="Z821" s="3"/>
    </row>
    <row r="822" ht="16.5" customHeight="1">
      <c r="A822" s="25"/>
      <c r="B822" s="1"/>
      <c r="C822" s="27"/>
      <c r="D822" s="3"/>
      <c r="E822" s="3"/>
      <c r="F822" s="3"/>
      <c r="G822" s="9"/>
      <c r="H822" s="42"/>
      <c r="I822" s="3"/>
      <c r="J822" s="30"/>
      <c r="K822" s="30"/>
      <c r="L822" s="30"/>
      <c r="M822" s="22"/>
      <c r="N822" s="23"/>
      <c r="O822" s="23"/>
      <c r="P822" s="30"/>
      <c r="Q822" s="30"/>
      <c r="R822" s="30"/>
      <c r="S822" s="3"/>
      <c r="T822" s="3"/>
      <c r="U822" s="3"/>
      <c r="V822" s="3"/>
      <c r="W822" s="3"/>
      <c r="X822" s="3"/>
      <c r="Y822" s="3"/>
      <c r="Z822" s="3"/>
    </row>
    <row r="823" ht="16.5" customHeight="1">
      <c r="A823" s="25"/>
      <c r="B823" s="1"/>
      <c r="C823" s="27"/>
      <c r="D823" s="3"/>
      <c r="E823" s="3"/>
      <c r="F823" s="3"/>
      <c r="G823" s="9"/>
      <c r="H823" s="42"/>
      <c r="I823" s="3"/>
      <c r="J823" s="30"/>
      <c r="K823" s="30"/>
      <c r="L823" s="30"/>
      <c r="M823" s="22"/>
      <c r="N823" s="23"/>
      <c r="O823" s="23"/>
      <c r="P823" s="30"/>
      <c r="Q823" s="30"/>
      <c r="R823" s="30"/>
      <c r="S823" s="3"/>
      <c r="T823" s="3"/>
      <c r="U823" s="3"/>
      <c r="V823" s="3"/>
      <c r="W823" s="3"/>
      <c r="X823" s="3"/>
      <c r="Y823" s="3"/>
      <c r="Z823" s="3"/>
    </row>
    <row r="824" ht="16.5" customHeight="1">
      <c r="A824" s="25"/>
      <c r="B824" s="1"/>
      <c r="C824" s="27"/>
      <c r="D824" s="3"/>
      <c r="E824" s="3"/>
      <c r="F824" s="3"/>
      <c r="G824" s="9"/>
      <c r="H824" s="42"/>
      <c r="I824" s="3"/>
      <c r="J824" s="30"/>
      <c r="K824" s="30"/>
      <c r="L824" s="30"/>
      <c r="M824" s="22"/>
      <c r="N824" s="23"/>
      <c r="O824" s="23"/>
      <c r="P824" s="30"/>
      <c r="Q824" s="30"/>
      <c r="R824" s="30"/>
      <c r="S824" s="3"/>
      <c r="T824" s="3"/>
      <c r="U824" s="3"/>
      <c r="V824" s="3"/>
      <c r="W824" s="3"/>
      <c r="X824" s="3"/>
      <c r="Y824" s="3"/>
      <c r="Z824" s="3"/>
    </row>
    <row r="825" ht="16.5" customHeight="1">
      <c r="A825" s="25"/>
      <c r="B825" s="1"/>
      <c r="C825" s="27"/>
      <c r="D825" s="3"/>
      <c r="E825" s="3"/>
      <c r="F825" s="3"/>
      <c r="G825" s="9"/>
      <c r="H825" s="42"/>
      <c r="I825" s="3"/>
      <c r="J825" s="30"/>
      <c r="K825" s="30"/>
      <c r="L825" s="30"/>
      <c r="M825" s="22"/>
      <c r="N825" s="23"/>
      <c r="O825" s="23"/>
      <c r="P825" s="30"/>
      <c r="Q825" s="30"/>
      <c r="R825" s="30"/>
      <c r="S825" s="3"/>
      <c r="T825" s="3"/>
      <c r="U825" s="3"/>
      <c r="V825" s="3"/>
      <c r="W825" s="3"/>
      <c r="X825" s="3"/>
      <c r="Y825" s="3"/>
      <c r="Z825" s="3"/>
    </row>
    <row r="826" ht="16.5" customHeight="1">
      <c r="A826" s="25"/>
      <c r="B826" s="1"/>
      <c r="C826" s="27"/>
      <c r="D826" s="3"/>
      <c r="E826" s="3"/>
      <c r="F826" s="3"/>
      <c r="G826" s="9"/>
      <c r="H826" s="42"/>
      <c r="I826" s="3"/>
      <c r="J826" s="30"/>
      <c r="K826" s="30"/>
      <c r="L826" s="30"/>
      <c r="M826" s="22"/>
      <c r="N826" s="23"/>
      <c r="O826" s="23"/>
      <c r="P826" s="30"/>
      <c r="Q826" s="30"/>
      <c r="R826" s="30"/>
      <c r="S826" s="3"/>
      <c r="T826" s="3"/>
      <c r="U826" s="3"/>
      <c r="V826" s="3"/>
      <c r="W826" s="3"/>
      <c r="X826" s="3"/>
      <c r="Y826" s="3"/>
      <c r="Z826" s="3"/>
    </row>
    <row r="827" ht="16.5" customHeight="1">
      <c r="A827" s="25"/>
      <c r="B827" s="1"/>
      <c r="C827" s="27"/>
      <c r="D827" s="3"/>
      <c r="E827" s="3"/>
      <c r="F827" s="3"/>
      <c r="G827" s="9"/>
      <c r="H827" s="42"/>
      <c r="I827" s="3"/>
      <c r="J827" s="30"/>
      <c r="K827" s="30"/>
      <c r="L827" s="30"/>
      <c r="M827" s="22"/>
      <c r="N827" s="23"/>
      <c r="O827" s="23"/>
      <c r="P827" s="30"/>
      <c r="Q827" s="30"/>
      <c r="R827" s="30"/>
      <c r="S827" s="3"/>
      <c r="T827" s="3"/>
      <c r="U827" s="3"/>
      <c r="V827" s="3"/>
      <c r="W827" s="3"/>
      <c r="X827" s="3"/>
      <c r="Y827" s="3"/>
      <c r="Z827" s="3"/>
    </row>
    <row r="828" ht="16.5" customHeight="1">
      <c r="A828" s="25"/>
      <c r="B828" s="1"/>
      <c r="C828" s="27"/>
      <c r="D828" s="3"/>
      <c r="E828" s="3"/>
      <c r="F828" s="3"/>
      <c r="G828" s="9"/>
      <c r="H828" s="42"/>
      <c r="I828" s="3"/>
      <c r="J828" s="30"/>
      <c r="K828" s="30"/>
      <c r="L828" s="30"/>
      <c r="M828" s="22"/>
      <c r="N828" s="23"/>
      <c r="O828" s="23"/>
      <c r="P828" s="30"/>
      <c r="Q828" s="30"/>
      <c r="R828" s="30"/>
      <c r="S828" s="3"/>
      <c r="T828" s="3"/>
      <c r="U828" s="3"/>
      <c r="V828" s="3"/>
      <c r="W828" s="3"/>
      <c r="X828" s="3"/>
      <c r="Y828" s="3"/>
      <c r="Z828" s="3"/>
    </row>
    <row r="829" ht="16.5" customHeight="1">
      <c r="A829" s="25"/>
      <c r="B829" s="1"/>
      <c r="C829" s="27"/>
      <c r="D829" s="3"/>
      <c r="E829" s="3"/>
      <c r="F829" s="3"/>
      <c r="G829" s="9"/>
      <c r="H829" s="42"/>
      <c r="I829" s="3"/>
      <c r="J829" s="30"/>
      <c r="K829" s="30"/>
      <c r="L829" s="30"/>
      <c r="M829" s="22"/>
      <c r="N829" s="23"/>
      <c r="O829" s="23"/>
      <c r="P829" s="30"/>
      <c r="Q829" s="30"/>
      <c r="R829" s="30"/>
      <c r="S829" s="3"/>
      <c r="T829" s="3"/>
      <c r="U829" s="3"/>
      <c r="V829" s="3"/>
      <c r="W829" s="3"/>
      <c r="X829" s="3"/>
      <c r="Y829" s="3"/>
      <c r="Z829" s="3"/>
    </row>
    <row r="830" ht="16.5" customHeight="1">
      <c r="A830" s="25"/>
      <c r="B830" s="1"/>
      <c r="C830" s="27"/>
      <c r="D830" s="3"/>
      <c r="E830" s="3"/>
      <c r="F830" s="3"/>
      <c r="G830" s="9"/>
      <c r="H830" s="42"/>
      <c r="I830" s="3"/>
      <c r="J830" s="30"/>
      <c r="K830" s="30"/>
      <c r="L830" s="30"/>
      <c r="M830" s="22"/>
      <c r="N830" s="23"/>
      <c r="O830" s="23"/>
      <c r="P830" s="30"/>
      <c r="Q830" s="30"/>
      <c r="R830" s="30"/>
      <c r="S830" s="3"/>
      <c r="T830" s="3"/>
      <c r="U830" s="3"/>
      <c r="V830" s="3"/>
      <c r="W830" s="3"/>
      <c r="X830" s="3"/>
      <c r="Y830" s="3"/>
      <c r="Z830" s="3"/>
    </row>
    <row r="831" ht="16.5" customHeight="1">
      <c r="A831" s="25"/>
      <c r="B831" s="1"/>
      <c r="C831" s="27"/>
      <c r="D831" s="3"/>
      <c r="E831" s="3"/>
      <c r="F831" s="3"/>
      <c r="G831" s="9"/>
      <c r="H831" s="42"/>
      <c r="I831" s="3"/>
      <c r="J831" s="30"/>
      <c r="K831" s="30"/>
      <c r="L831" s="30"/>
      <c r="M831" s="22"/>
      <c r="N831" s="23"/>
      <c r="O831" s="23"/>
      <c r="P831" s="30"/>
      <c r="Q831" s="30"/>
      <c r="R831" s="30"/>
      <c r="S831" s="3"/>
      <c r="T831" s="3"/>
      <c r="U831" s="3"/>
      <c r="V831" s="3"/>
      <c r="W831" s="3"/>
      <c r="X831" s="3"/>
      <c r="Y831" s="3"/>
      <c r="Z831" s="3"/>
    </row>
    <row r="832" ht="16.5" customHeight="1">
      <c r="A832" s="25"/>
      <c r="B832" s="1"/>
      <c r="C832" s="27"/>
      <c r="D832" s="3"/>
      <c r="E832" s="3"/>
      <c r="F832" s="3"/>
      <c r="G832" s="9"/>
      <c r="H832" s="42"/>
      <c r="I832" s="3"/>
      <c r="J832" s="30"/>
      <c r="K832" s="30"/>
      <c r="L832" s="30"/>
      <c r="M832" s="22"/>
      <c r="N832" s="23"/>
      <c r="O832" s="23"/>
      <c r="P832" s="30"/>
      <c r="Q832" s="30"/>
      <c r="R832" s="30"/>
      <c r="S832" s="3"/>
      <c r="T832" s="3"/>
      <c r="U832" s="3"/>
      <c r="V832" s="3"/>
      <c r="W832" s="3"/>
      <c r="X832" s="3"/>
      <c r="Y832" s="3"/>
      <c r="Z832" s="3"/>
    </row>
    <row r="833" ht="16.5" customHeight="1">
      <c r="A833" s="25"/>
      <c r="B833" s="1"/>
      <c r="C833" s="27"/>
      <c r="D833" s="3"/>
      <c r="E833" s="3"/>
      <c r="F833" s="3"/>
      <c r="G833" s="9"/>
      <c r="H833" s="42"/>
      <c r="I833" s="3"/>
      <c r="J833" s="30"/>
      <c r="K833" s="30"/>
      <c r="L833" s="30"/>
      <c r="M833" s="22"/>
      <c r="N833" s="23"/>
      <c r="O833" s="23"/>
      <c r="P833" s="30"/>
      <c r="Q833" s="30"/>
      <c r="R833" s="30"/>
      <c r="S833" s="3"/>
      <c r="T833" s="3"/>
      <c r="U833" s="3"/>
      <c r="V833" s="3"/>
      <c r="W833" s="3"/>
      <c r="X833" s="3"/>
      <c r="Y833" s="3"/>
      <c r="Z833" s="3"/>
    </row>
    <row r="834" ht="16.5" customHeight="1">
      <c r="A834" s="25"/>
      <c r="B834" s="1"/>
      <c r="C834" s="27"/>
      <c r="D834" s="3"/>
      <c r="E834" s="3"/>
      <c r="F834" s="3"/>
      <c r="G834" s="9"/>
      <c r="H834" s="42"/>
      <c r="I834" s="3"/>
      <c r="J834" s="30"/>
      <c r="K834" s="30"/>
      <c r="L834" s="30"/>
      <c r="M834" s="22"/>
      <c r="N834" s="23"/>
      <c r="O834" s="23"/>
      <c r="P834" s="30"/>
      <c r="Q834" s="30"/>
      <c r="R834" s="30"/>
      <c r="S834" s="3"/>
      <c r="T834" s="3"/>
      <c r="U834" s="3"/>
      <c r="V834" s="3"/>
      <c r="W834" s="3"/>
      <c r="X834" s="3"/>
      <c r="Y834" s="3"/>
      <c r="Z834" s="3"/>
    </row>
    <row r="835" ht="16.5" customHeight="1">
      <c r="A835" s="25"/>
      <c r="B835" s="1"/>
      <c r="C835" s="27"/>
      <c r="D835" s="3"/>
      <c r="E835" s="3"/>
      <c r="F835" s="3"/>
      <c r="G835" s="9"/>
      <c r="H835" s="42"/>
      <c r="I835" s="3"/>
      <c r="J835" s="30"/>
      <c r="K835" s="30"/>
      <c r="L835" s="30"/>
      <c r="M835" s="22"/>
      <c r="N835" s="23"/>
      <c r="O835" s="23"/>
      <c r="P835" s="30"/>
      <c r="Q835" s="30"/>
      <c r="R835" s="30"/>
      <c r="S835" s="3"/>
      <c r="T835" s="3"/>
      <c r="U835" s="3"/>
      <c r="V835" s="3"/>
      <c r="W835" s="3"/>
      <c r="X835" s="3"/>
      <c r="Y835" s="3"/>
      <c r="Z835" s="3"/>
    </row>
    <row r="836" ht="16.5" customHeight="1">
      <c r="A836" s="25"/>
      <c r="B836" s="1"/>
      <c r="C836" s="27"/>
      <c r="D836" s="3"/>
      <c r="E836" s="3"/>
      <c r="F836" s="3"/>
      <c r="G836" s="9"/>
      <c r="H836" s="42"/>
      <c r="I836" s="3"/>
      <c r="J836" s="30"/>
      <c r="K836" s="30"/>
      <c r="L836" s="30"/>
      <c r="M836" s="22"/>
      <c r="N836" s="23"/>
      <c r="O836" s="23"/>
      <c r="P836" s="30"/>
      <c r="Q836" s="30"/>
      <c r="R836" s="30"/>
      <c r="S836" s="3"/>
      <c r="T836" s="3"/>
      <c r="U836" s="3"/>
      <c r="V836" s="3"/>
      <c r="W836" s="3"/>
      <c r="X836" s="3"/>
      <c r="Y836" s="3"/>
      <c r="Z836" s="3"/>
    </row>
    <row r="837" ht="16.5" customHeight="1">
      <c r="A837" s="25"/>
      <c r="B837" s="1"/>
      <c r="C837" s="27"/>
      <c r="D837" s="3"/>
      <c r="E837" s="3"/>
      <c r="F837" s="3"/>
      <c r="G837" s="9"/>
      <c r="H837" s="42"/>
      <c r="I837" s="3"/>
      <c r="J837" s="30"/>
      <c r="K837" s="30"/>
      <c r="L837" s="30"/>
      <c r="M837" s="22"/>
      <c r="N837" s="23"/>
      <c r="O837" s="23"/>
      <c r="P837" s="30"/>
      <c r="Q837" s="30"/>
      <c r="R837" s="30"/>
      <c r="S837" s="3"/>
      <c r="T837" s="3"/>
      <c r="U837" s="3"/>
      <c r="V837" s="3"/>
      <c r="W837" s="3"/>
      <c r="X837" s="3"/>
      <c r="Y837" s="3"/>
      <c r="Z837" s="3"/>
    </row>
    <row r="838" ht="16.5" customHeight="1">
      <c r="A838" s="25"/>
      <c r="B838" s="1"/>
      <c r="C838" s="27"/>
      <c r="D838" s="3"/>
      <c r="E838" s="3"/>
      <c r="F838" s="3"/>
      <c r="G838" s="9"/>
      <c r="H838" s="42"/>
      <c r="I838" s="3"/>
      <c r="J838" s="30"/>
      <c r="K838" s="30"/>
      <c r="L838" s="30"/>
      <c r="M838" s="22"/>
      <c r="N838" s="23"/>
      <c r="O838" s="23"/>
      <c r="P838" s="30"/>
      <c r="Q838" s="30"/>
      <c r="R838" s="30"/>
      <c r="S838" s="3"/>
      <c r="T838" s="3"/>
      <c r="U838" s="3"/>
      <c r="V838" s="3"/>
      <c r="W838" s="3"/>
      <c r="X838" s="3"/>
      <c r="Y838" s="3"/>
      <c r="Z838" s="3"/>
    </row>
    <row r="839" ht="16.5" customHeight="1">
      <c r="A839" s="25"/>
      <c r="B839" s="1"/>
      <c r="C839" s="27"/>
      <c r="D839" s="3"/>
      <c r="E839" s="3"/>
      <c r="F839" s="3"/>
      <c r="G839" s="9"/>
      <c r="H839" s="42"/>
      <c r="I839" s="3"/>
      <c r="J839" s="30"/>
      <c r="K839" s="30"/>
      <c r="L839" s="30"/>
      <c r="M839" s="22"/>
      <c r="N839" s="23"/>
      <c r="O839" s="23"/>
      <c r="P839" s="30"/>
      <c r="Q839" s="30"/>
      <c r="R839" s="30"/>
      <c r="S839" s="3"/>
      <c r="T839" s="3"/>
      <c r="U839" s="3"/>
      <c r="V839" s="3"/>
      <c r="W839" s="3"/>
      <c r="X839" s="3"/>
      <c r="Y839" s="3"/>
      <c r="Z839" s="3"/>
    </row>
    <row r="840" ht="16.5" customHeight="1">
      <c r="A840" s="25"/>
      <c r="B840" s="1"/>
      <c r="C840" s="27"/>
      <c r="D840" s="3"/>
      <c r="E840" s="3"/>
      <c r="F840" s="3"/>
      <c r="G840" s="9"/>
      <c r="H840" s="42"/>
      <c r="I840" s="3"/>
      <c r="J840" s="30"/>
      <c r="K840" s="30"/>
      <c r="L840" s="30"/>
      <c r="M840" s="22"/>
      <c r="N840" s="23"/>
      <c r="O840" s="23"/>
      <c r="P840" s="30"/>
      <c r="Q840" s="30"/>
      <c r="R840" s="30"/>
      <c r="S840" s="3"/>
      <c r="T840" s="3"/>
      <c r="U840" s="3"/>
      <c r="V840" s="3"/>
      <c r="W840" s="3"/>
      <c r="X840" s="3"/>
      <c r="Y840" s="3"/>
      <c r="Z840" s="3"/>
    </row>
    <row r="841" ht="16.5" customHeight="1">
      <c r="A841" s="25"/>
      <c r="B841" s="1"/>
      <c r="C841" s="27"/>
      <c r="D841" s="3"/>
      <c r="E841" s="3"/>
      <c r="F841" s="3"/>
      <c r="G841" s="9"/>
      <c r="H841" s="42"/>
      <c r="I841" s="3"/>
      <c r="J841" s="30"/>
      <c r="K841" s="30"/>
      <c r="L841" s="30"/>
      <c r="M841" s="22"/>
      <c r="N841" s="23"/>
      <c r="O841" s="23"/>
      <c r="P841" s="30"/>
      <c r="Q841" s="30"/>
      <c r="R841" s="30"/>
      <c r="S841" s="3"/>
      <c r="T841" s="3"/>
      <c r="U841" s="3"/>
      <c r="V841" s="3"/>
      <c r="W841" s="3"/>
      <c r="X841" s="3"/>
      <c r="Y841" s="3"/>
      <c r="Z841" s="3"/>
    </row>
    <row r="842" ht="16.5" customHeight="1">
      <c r="A842" s="25"/>
      <c r="B842" s="1"/>
      <c r="C842" s="27"/>
      <c r="D842" s="3"/>
      <c r="E842" s="3"/>
      <c r="F842" s="3"/>
      <c r="G842" s="9"/>
      <c r="H842" s="42"/>
      <c r="I842" s="3"/>
      <c r="J842" s="30"/>
      <c r="K842" s="30"/>
      <c r="L842" s="30"/>
      <c r="M842" s="22"/>
      <c r="N842" s="23"/>
      <c r="O842" s="23"/>
      <c r="P842" s="30"/>
      <c r="Q842" s="30"/>
      <c r="R842" s="30"/>
      <c r="S842" s="3"/>
      <c r="T842" s="3"/>
      <c r="U842" s="3"/>
      <c r="V842" s="3"/>
      <c r="W842" s="3"/>
      <c r="X842" s="3"/>
      <c r="Y842" s="3"/>
      <c r="Z842" s="3"/>
    </row>
    <row r="843" ht="16.5" customHeight="1">
      <c r="A843" s="25"/>
      <c r="B843" s="1"/>
      <c r="C843" s="27"/>
      <c r="D843" s="3"/>
      <c r="E843" s="3"/>
      <c r="F843" s="3"/>
      <c r="G843" s="9"/>
      <c r="H843" s="42"/>
      <c r="I843" s="3"/>
      <c r="J843" s="30"/>
      <c r="K843" s="30"/>
      <c r="L843" s="30"/>
      <c r="M843" s="22"/>
      <c r="N843" s="23"/>
      <c r="O843" s="23"/>
      <c r="P843" s="30"/>
      <c r="Q843" s="30"/>
      <c r="R843" s="30"/>
      <c r="S843" s="3"/>
      <c r="T843" s="3"/>
      <c r="U843" s="3"/>
      <c r="V843" s="3"/>
      <c r="W843" s="3"/>
      <c r="X843" s="3"/>
      <c r="Y843" s="3"/>
      <c r="Z843" s="3"/>
    </row>
    <row r="844" ht="16.5" customHeight="1">
      <c r="A844" s="25"/>
      <c r="B844" s="1"/>
      <c r="C844" s="27"/>
      <c r="D844" s="3"/>
      <c r="E844" s="3"/>
      <c r="F844" s="3"/>
      <c r="G844" s="9"/>
      <c r="H844" s="42"/>
      <c r="I844" s="3"/>
      <c r="J844" s="30"/>
      <c r="K844" s="30"/>
      <c r="L844" s="30"/>
      <c r="M844" s="22"/>
      <c r="N844" s="23"/>
      <c r="O844" s="23"/>
      <c r="P844" s="30"/>
      <c r="Q844" s="30"/>
      <c r="R844" s="30"/>
      <c r="S844" s="3"/>
      <c r="T844" s="3"/>
      <c r="U844" s="3"/>
      <c r="V844" s="3"/>
      <c r="W844" s="3"/>
      <c r="X844" s="3"/>
      <c r="Y844" s="3"/>
      <c r="Z844" s="3"/>
    </row>
    <row r="845" ht="16.5" customHeight="1">
      <c r="A845" s="25"/>
      <c r="B845" s="1"/>
      <c r="C845" s="27"/>
      <c r="D845" s="3"/>
      <c r="E845" s="3"/>
      <c r="F845" s="3"/>
      <c r="G845" s="9"/>
      <c r="H845" s="42"/>
      <c r="I845" s="3"/>
      <c r="J845" s="30"/>
      <c r="K845" s="30"/>
      <c r="L845" s="30"/>
      <c r="M845" s="22"/>
      <c r="N845" s="23"/>
      <c r="O845" s="23"/>
      <c r="P845" s="30"/>
      <c r="Q845" s="30"/>
      <c r="R845" s="30"/>
      <c r="S845" s="3"/>
      <c r="T845" s="3"/>
      <c r="U845" s="3"/>
      <c r="V845" s="3"/>
      <c r="W845" s="3"/>
      <c r="X845" s="3"/>
      <c r="Y845" s="3"/>
      <c r="Z845" s="3"/>
    </row>
    <row r="846" ht="16.5" customHeight="1">
      <c r="A846" s="25"/>
      <c r="B846" s="1"/>
      <c r="C846" s="27"/>
      <c r="D846" s="3"/>
      <c r="E846" s="3"/>
      <c r="F846" s="3"/>
      <c r="G846" s="9"/>
      <c r="H846" s="42"/>
      <c r="I846" s="3"/>
      <c r="J846" s="30"/>
      <c r="K846" s="30"/>
      <c r="L846" s="30"/>
      <c r="M846" s="22"/>
      <c r="N846" s="23"/>
      <c r="O846" s="23"/>
      <c r="P846" s="30"/>
      <c r="Q846" s="30"/>
      <c r="R846" s="30"/>
      <c r="S846" s="3"/>
      <c r="T846" s="3"/>
      <c r="U846" s="3"/>
      <c r="V846" s="3"/>
      <c r="W846" s="3"/>
      <c r="X846" s="3"/>
      <c r="Y846" s="3"/>
      <c r="Z846" s="3"/>
    </row>
    <row r="847" ht="16.5" customHeight="1">
      <c r="A847" s="25"/>
      <c r="B847" s="1"/>
      <c r="C847" s="27"/>
      <c r="D847" s="3"/>
      <c r="E847" s="3"/>
      <c r="F847" s="3"/>
      <c r="G847" s="9"/>
      <c r="H847" s="42"/>
      <c r="I847" s="3"/>
      <c r="J847" s="30"/>
      <c r="K847" s="30"/>
      <c r="L847" s="30"/>
      <c r="M847" s="22"/>
      <c r="N847" s="23"/>
      <c r="O847" s="23"/>
      <c r="P847" s="30"/>
      <c r="Q847" s="30"/>
      <c r="R847" s="30"/>
      <c r="S847" s="3"/>
      <c r="T847" s="3"/>
      <c r="U847" s="3"/>
      <c r="V847" s="3"/>
      <c r="W847" s="3"/>
      <c r="X847" s="3"/>
      <c r="Y847" s="3"/>
      <c r="Z847" s="3"/>
    </row>
    <row r="848" ht="16.5" customHeight="1">
      <c r="A848" s="25"/>
      <c r="B848" s="1"/>
      <c r="C848" s="27"/>
      <c r="D848" s="3"/>
      <c r="E848" s="3"/>
      <c r="F848" s="3"/>
      <c r="G848" s="9"/>
      <c r="H848" s="42"/>
      <c r="I848" s="3"/>
      <c r="J848" s="30"/>
      <c r="K848" s="30"/>
      <c r="L848" s="30"/>
      <c r="M848" s="22"/>
      <c r="N848" s="23"/>
      <c r="O848" s="23"/>
      <c r="P848" s="30"/>
      <c r="Q848" s="30"/>
      <c r="R848" s="30"/>
      <c r="S848" s="3"/>
      <c r="T848" s="3"/>
      <c r="U848" s="3"/>
      <c r="V848" s="3"/>
      <c r="W848" s="3"/>
      <c r="X848" s="3"/>
      <c r="Y848" s="3"/>
      <c r="Z848" s="3"/>
    </row>
    <row r="849" ht="16.5" customHeight="1">
      <c r="A849" s="25"/>
      <c r="B849" s="1"/>
      <c r="C849" s="27"/>
      <c r="D849" s="3"/>
      <c r="E849" s="3"/>
      <c r="F849" s="3"/>
      <c r="G849" s="9"/>
      <c r="H849" s="42"/>
      <c r="I849" s="3"/>
      <c r="J849" s="30"/>
      <c r="K849" s="30"/>
      <c r="L849" s="30"/>
      <c r="M849" s="22"/>
      <c r="N849" s="23"/>
      <c r="O849" s="23"/>
      <c r="P849" s="30"/>
      <c r="Q849" s="30"/>
      <c r="R849" s="30"/>
      <c r="S849" s="3"/>
      <c r="T849" s="3"/>
      <c r="U849" s="3"/>
      <c r="V849" s="3"/>
      <c r="W849" s="3"/>
      <c r="X849" s="3"/>
      <c r="Y849" s="3"/>
      <c r="Z849" s="3"/>
    </row>
    <row r="850" ht="16.5" customHeight="1">
      <c r="A850" s="25"/>
      <c r="B850" s="1"/>
      <c r="C850" s="27"/>
      <c r="D850" s="3"/>
      <c r="E850" s="3"/>
      <c r="F850" s="3"/>
      <c r="G850" s="9"/>
      <c r="H850" s="42"/>
      <c r="I850" s="3"/>
      <c r="J850" s="30"/>
      <c r="K850" s="30"/>
      <c r="L850" s="30"/>
      <c r="M850" s="22"/>
      <c r="N850" s="23"/>
      <c r="O850" s="23"/>
      <c r="P850" s="30"/>
      <c r="Q850" s="30"/>
      <c r="R850" s="30"/>
      <c r="S850" s="3"/>
      <c r="T850" s="3"/>
      <c r="U850" s="3"/>
      <c r="V850" s="3"/>
      <c r="W850" s="3"/>
      <c r="X850" s="3"/>
      <c r="Y850" s="3"/>
      <c r="Z850" s="3"/>
    </row>
    <row r="851" ht="16.5" customHeight="1">
      <c r="A851" s="25"/>
      <c r="B851" s="1"/>
      <c r="C851" s="27"/>
      <c r="D851" s="3"/>
      <c r="E851" s="3"/>
      <c r="F851" s="3"/>
      <c r="G851" s="9"/>
      <c r="H851" s="42"/>
      <c r="I851" s="3"/>
      <c r="J851" s="30"/>
      <c r="K851" s="30"/>
      <c r="L851" s="30"/>
      <c r="M851" s="22"/>
      <c r="N851" s="23"/>
      <c r="O851" s="23"/>
      <c r="P851" s="30"/>
      <c r="Q851" s="30"/>
      <c r="R851" s="30"/>
      <c r="S851" s="3"/>
      <c r="T851" s="3"/>
      <c r="U851" s="3"/>
      <c r="V851" s="3"/>
      <c r="W851" s="3"/>
      <c r="X851" s="3"/>
      <c r="Y851" s="3"/>
      <c r="Z851" s="3"/>
    </row>
    <row r="852" ht="16.5" customHeight="1">
      <c r="A852" s="25"/>
      <c r="B852" s="1"/>
      <c r="C852" s="27"/>
      <c r="D852" s="3"/>
      <c r="E852" s="3"/>
      <c r="F852" s="3"/>
      <c r="G852" s="9"/>
      <c r="H852" s="42"/>
      <c r="I852" s="3"/>
      <c r="J852" s="30"/>
      <c r="K852" s="30"/>
      <c r="L852" s="30"/>
      <c r="M852" s="22"/>
      <c r="N852" s="23"/>
      <c r="O852" s="23"/>
      <c r="P852" s="30"/>
      <c r="Q852" s="30"/>
      <c r="R852" s="30"/>
      <c r="S852" s="3"/>
      <c r="T852" s="3"/>
      <c r="U852" s="3"/>
      <c r="V852" s="3"/>
      <c r="W852" s="3"/>
      <c r="X852" s="3"/>
      <c r="Y852" s="3"/>
      <c r="Z852" s="3"/>
    </row>
    <row r="853" ht="16.5" customHeight="1">
      <c r="A853" s="25"/>
      <c r="B853" s="1"/>
      <c r="C853" s="27"/>
      <c r="D853" s="3"/>
      <c r="E853" s="3"/>
      <c r="F853" s="3"/>
      <c r="G853" s="9"/>
      <c r="H853" s="42"/>
      <c r="I853" s="3"/>
      <c r="J853" s="30"/>
      <c r="K853" s="30"/>
      <c r="L853" s="30"/>
      <c r="M853" s="22"/>
      <c r="N853" s="23"/>
      <c r="O853" s="23"/>
      <c r="P853" s="30"/>
      <c r="Q853" s="30"/>
      <c r="R853" s="30"/>
      <c r="S853" s="3"/>
      <c r="T853" s="3"/>
      <c r="U853" s="3"/>
      <c r="V853" s="3"/>
      <c r="W853" s="3"/>
      <c r="X853" s="3"/>
      <c r="Y853" s="3"/>
      <c r="Z853" s="3"/>
    </row>
    <row r="854" ht="16.5" customHeight="1">
      <c r="A854" s="25"/>
      <c r="B854" s="1"/>
      <c r="C854" s="27"/>
      <c r="D854" s="3"/>
      <c r="E854" s="3"/>
      <c r="F854" s="3"/>
      <c r="G854" s="9"/>
      <c r="H854" s="42"/>
      <c r="I854" s="3"/>
      <c r="J854" s="30"/>
      <c r="K854" s="30"/>
      <c r="L854" s="30"/>
      <c r="M854" s="22"/>
      <c r="N854" s="23"/>
      <c r="O854" s="23"/>
      <c r="P854" s="30"/>
      <c r="Q854" s="30"/>
      <c r="R854" s="30"/>
      <c r="S854" s="3"/>
      <c r="T854" s="3"/>
      <c r="U854" s="3"/>
      <c r="V854" s="3"/>
      <c r="W854" s="3"/>
      <c r="X854" s="3"/>
      <c r="Y854" s="3"/>
      <c r="Z854" s="3"/>
    </row>
    <row r="855" ht="16.5" customHeight="1">
      <c r="A855" s="25"/>
      <c r="B855" s="1"/>
      <c r="C855" s="27"/>
      <c r="D855" s="3"/>
      <c r="E855" s="3"/>
      <c r="F855" s="3"/>
      <c r="G855" s="9"/>
      <c r="H855" s="42"/>
      <c r="I855" s="3"/>
      <c r="J855" s="30"/>
      <c r="K855" s="30"/>
      <c r="L855" s="30"/>
      <c r="M855" s="22"/>
      <c r="N855" s="23"/>
      <c r="O855" s="23"/>
      <c r="P855" s="30"/>
      <c r="Q855" s="30"/>
      <c r="R855" s="30"/>
      <c r="S855" s="3"/>
      <c r="T855" s="3"/>
      <c r="U855" s="3"/>
      <c r="V855" s="3"/>
      <c r="W855" s="3"/>
      <c r="X855" s="3"/>
      <c r="Y855" s="3"/>
      <c r="Z855" s="3"/>
    </row>
    <row r="856" ht="16.5" customHeight="1">
      <c r="A856" s="25"/>
      <c r="B856" s="1"/>
      <c r="C856" s="27"/>
      <c r="D856" s="3"/>
      <c r="E856" s="3"/>
      <c r="F856" s="3"/>
      <c r="G856" s="9"/>
      <c r="H856" s="42"/>
      <c r="I856" s="3"/>
      <c r="J856" s="30"/>
      <c r="K856" s="30"/>
      <c r="L856" s="30"/>
      <c r="M856" s="22"/>
      <c r="N856" s="23"/>
      <c r="O856" s="23"/>
      <c r="P856" s="30"/>
      <c r="Q856" s="30"/>
      <c r="R856" s="30"/>
      <c r="S856" s="3"/>
      <c r="T856" s="3"/>
      <c r="U856" s="3"/>
      <c r="V856" s="3"/>
      <c r="W856" s="3"/>
      <c r="X856" s="3"/>
      <c r="Y856" s="3"/>
      <c r="Z856" s="3"/>
    </row>
    <row r="857" ht="16.5" customHeight="1">
      <c r="A857" s="25"/>
      <c r="B857" s="1"/>
      <c r="C857" s="27"/>
      <c r="D857" s="3"/>
      <c r="E857" s="3"/>
      <c r="F857" s="3"/>
      <c r="G857" s="9"/>
      <c r="H857" s="42"/>
      <c r="I857" s="3"/>
      <c r="J857" s="30"/>
      <c r="K857" s="30"/>
      <c r="L857" s="30"/>
      <c r="M857" s="22"/>
      <c r="N857" s="23"/>
      <c r="O857" s="23"/>
      <c r="P857" s="30"/>
      <c r="Q857" s="30"/>
      <c r="R857" s="30"/>
      <c r="S857" s="3"/>
      <c r="T857" s="3"/>
      <c r="U857" s="3"/>
      <c r="V857" s="3"/>
      <c r="W857" s="3"/>
      <c r="X857" s="3"/>
      <c r="Y857" s="3"/>
      <c r="Z857" s="3"/>
    </row>
    <row r="858" ht="16.5" customHeight="1">
      <c r="A858" s="25"/>
      <c r="B858" s="1"/>
      <c r="C858" s="27"/>
      <c r="D858" s="3"/>
      <c r="E858" s="3"/>
      <c r="F858" s="3"/>
      <c r="G858" s="9"/>
      <c r="H858" s="42"/>
      <c r="I858" s="3"/>
      <c r="J858" s="30"/>
      <c r="K858" s="30"/>
      <c r="L858" s="30"/>
      <c r="M858" s="22"/>
      <c r="N858" s="23"/>
      <c r="O858" s="23"/>
      <c r="P858" s="30"/>
      <c r="Q858" s="30"/>
      <c r="R858" s="30"/>
      <c r="S858" s="3"/>
      <c r="T858" s="3"/>
      <c r="U858" s="3"/>
      <c r="V858" s="3"/>
      <c r="W858" s="3"/>
      <c r="X858" s="3"/>
      <c r="Y858" s="3"/>
      <c r="Z858" s="3"/>
    </row>
    <row r="859" ht="16.5" customHeight="1">
      <c r="A859" s="25"/>
      <c r="B859" s="1"/>
      <c r="C859" s="27"/>
      <c r="D859" s="3"/>
      <c r="E859" s="3"/>
      <c r="F859" s="3"/>
      <c r="G859" s="9"/>
      <c r="H859" s="42"/>
      <c r="I859" s="3"/>
      <c r="J859" s="30"/>
      <c r="K859" s="30"/>
      <c r="L859" s="30"/>
      <c r="M859" s="22"/>
      <c r="N859" s="23"/>
      <c r="O859" s="23"/>
      <c r="P859" s="30"/>
      <c r="Q859" s="30"/>
      <c r="R859" s="30"/>
      <c r="S859" s="3"/>
      <c r="T859" s="3"/>
      <c r="U859" s="3"/>
      <c r="V859" s="3"/>
      <c r="W859" s="3"/>
      <c r="X859" s="3"/>
      <c r="Y859" s="3"/>
      <c r="Z859" s="3"/>
    </row>
    <row r="860" ht="16.5" customHeight="1">
      <c r="A860" s="25"/>
      <c r="B860" s="1"/>
      <c r="C860" s="27"/>
      <c r="D860" s="3"/>
      <c r="E860" s="3"/>
      <c r="F860" s="3"/>
      <c r="G860" s="9"/>
      <c r="H860" s="42"/>
      <c r="I860" s="3"/>
      <c r="J860" s="30"/>
      <c r="K860" s="30"/>
      <c r="L860" s="30"/>
      <c r="M860" s="22"/>
      <c r="N860" s="23"/>
      <c r="O860" s="23"/>
      <c r="P860" s="30"/>
      <c r="Q860" s="30"/>
      <c r="R860" s="30"/>
      <c r="S860" s="3"/>
      <c r="T860" s="3"/>
      <c r="U860" s="3"/>
      <c r="V860" s="3"/>
      <c r="W860" s="3"/>
      <c r="X860" s="3"/>
      <c r="Y860" s="3"/>
      <c r="Z860" s="3"/>
    </row>
    <row r="861" ht="16.5" customHeight="1">
      <c r="A861" s="25"/>
      <c r="B861" s="1"/>
      <c r="C861" s="27"/>
      <c r="D861" s="3"/>
      <c r="E861" s="3"/>
      <c r="F861" s="3"/>
      <c r="G861" s="9"/>
      <c r="H861" s="42"/>
      <c r="I861" s="3"/>
      <c r="J861" s="30"/>
      <c r="K861" s="30"/>
      <c r="L861" s="30"/>
      <c r="M861" s="22"/>
      <c r="N861" s="23"/>
      <c r="O861" s="23"/>
      <c r="P861" s="30"/>
      <c r="Q861" s="30"/>
      <c r="R861" s="30"/>
      <c r="S861" s="3"/>
      <c r="T861" s="3"/>
      <c r="U861" s="3"/>
      <c r="V861" s="3"/>
      <c r="W861" s="3"/>
      <c r="X861" s="3"/>
      <c r="Y861" s="3"/>
      <c r="Z861" s="3"/>
    </row>
    <row r="862" ht="16.5" customHeight="1">
      <c r="A862" s="25"/>
      <c r="B862" s="1"/>
      <c r="C862" s="27"/>
      <c r="D862" s="3"/>
      <c r="E862" s="3"/>
      <c r="F862" s="3"/>
      <c r="G862" s="9"/>
      <c r="H862" s="42"/>
      <c r="I862" s="3"/>
      <c r="J862" s="30"/>
      <c r="K862" s="30"/>
      <c r="L862" s="30"/>
      <c r="M862" s="22"/>
      <c r="N862" s="23"/>
      <c r="O862" s="23"/>
      <c r="P862" s="30"/>
      <c r="Q862" s="30"/>
      <c r="R862" s="30"/>
      <c r="S862" s="3"/>
      <c r="T862" s="3"/>
      <c r="U862" s="3"/>
      <c r="V862" s="3"/>
      <c r="W862" s="3"/>
      <c r="X862" s="3"/>
      <c r="Y862" s="3"/>
      <c r="Z862" s="3"/>
    </row>
    <row r="863" ht="16.5" customHeight="1">
      <c r="A863" s="25"/>
      <c r="B863" s="1"/>
      <c r="C863" s="27"/>
      <c r="D863" s="3"/>
      <c r="E863" s="3"/>
      <c r="F863" s="3"/>
      <c r="G863" s="9"/>
      <c r="H863" s="42"/>
      <c r="I863" s="3"/>
      <c r="J863" s="30"/>
      <c r="K863" s="30"/>
      <c r="L863" s="30"/>
      <c r="M863" s="22"/>
      <c r="N863" s="23"/>
      <c r="O863" s="23"/>
      <c r="P863" s="30"/>
      <c r="Q863" s="30"/>
      <c r="R863" s="30"/>
      <c r="S863" s="3"/>
      <c r="T863" s="3"/>
      <c r="U863" s="3"/>
      <c r="V863" s="3"/>
      <c r="W863" s="3"/>
      <c r="X863" s="3"/>
      <c r="Y863" s="3"/>
      <c r="Z863" s="3"/>
    </row>
    <row r="864" ht="16.5" customHeight="1">
      <c r="A864" s="25"/>
      <c r="B864" s="1"/>
      <c r="C864" s="27"/>
      <c r="D864" s="3"/>
      <c r="E864" s="3"/>
      <c r="F864" s="3"/>
      <c r="G864" s="9"/>
      <c r="H864" s="42"/>
      <c r="I864" s="3"/>
      <c r="J864" s="30"/>
      <c r="K864" s="30"/>
      <c r="L864" s="30"/>
      <c r="M864" s="22"/>
      <c r="N864" s="23"/>
      <c r="O864" s="23"/>
      <c r="P864" s="30"/>
      <c r="Q864" s="30"/>
      <c r="R864" s="30"/>
      <c r="S864" s="3"/>
      <c r="T864" s="3"/>
      <c r="U864" s="3"/>
      <c r="V864" s="3"/>
      <c r="W864" s="3"/>
      <c r="X864" s="3"/>
      <c r="Y864" s="3"/>
      <c r="Z864" s="3"/>
    </row>
    <row r="865" ht="16.5" customHeight="1">
      <c r="A865" s="25"/>
      <c r="B865" s="1"/>
      <c r="C865" s="27"/>
      <c r="D865" s="3"/>
      <c r="E865" s="3"/>
      <c r="F865" s="3"/>
      <c r="G865" s="9"/>
      <c r="H865" s="42"/>
      <c r="I865" s="3"/>
      <c r="J865" s="30"/>
      <c r="K865" s="30"/>
      <c r="L865" s="30"/>
      <c r="M865" s="22"/>
      <c r="N865" s="23"/>
      <c r="O865" s="23"/>
      <c r="P865" s="30"/>
      <c r="Q865" s="30"/>
      <c r="R865" s="30"/>
      <c r="S865" s="3"/>
      <c r="T865" s="3"/>
      <c r="U865" s="3"/>
      <c r="V865" s="3"/>
      <c r="W865" s="3"/>
      <c r="X865" s="3"/>
      <c r="Y865" s="3"/>
      <c r="Z865" s="3"/>
    </row>
    <row r="866" ht="16.5" customHeight="1">
      <c r="A866" s="25"/>
      <c r="B866" s="1"/>
      <c r="C866" s="27"/>
      <c r="D866" s="3"/>
      <c r="E866" s="3"/>
      <c r="F866" s="3"/>
      <c r="G866" s="9"/>
      <c r="H866" s="42"/>
      <c r="I866" s="3"/>
      <c r="J866" s="30"/>
      <c r="K866" s="30"/>
      <c r="L866" s="30"/>
      <c r="M866" s="22"/>
      <c r="N866" s="23"/>
      <c r="O866" s="23"/>
      <c r="P866" s="30"/>
      <c r="Q866" s="30"/>
      <c r="R866" s="30"/>
      <c r="S866" s="3"/>
      <c r="T866" s="3"/>
      <c r="U866" s="3"/>
      <c r="V866" s="3"/>
      <c r="W866" s="3"/>
      <c r="X866" s="3"/>
      <c r="Y866" s="3"/>
      <c r="Z866" s="3"/>
    </row>
    <row r="867" ht="16.5" customHeight="1">
      <c r="A867" s="25"/>
      <c r="B867" s="1"/>
      <c r="C867" s="27"/>
      <c r="D867" s="3"/>
      <c r="E867" s="3"/>
      <c r="F867" s="3"/>
      <c r="G867" s="9"/>
      <c r="H867" s="42"/>
      <c r="I867" s="3"/>
      <c r="J867" s="30"/>
      <c r="K867" s="30"/>
      <c r="L867" s="30"/>
      <c r="M867" s="22"/>
      <c r="N867" s="23"/>
      <c r="O867" s="23"/>
      <c r="P867" s="30"/>
      <c r="Q867" s="30"/>
      <c r="R867" s="30"/>
      <c r="S867" s="3"/>
      <c r="T867" s="3"/>
      <c r="U867" s="3"/>
      <c r="V867" s="3"/>
      <c r="W867" s="3"/>
      <c r="X867" s="3"/>
      <c r="Y867" s="3"/>
      <c r="Z867" s="3"/>
    </row>
    <row r="868" ht="16.5" customHeight="1">
      <c r="A868" s="25"/>
      <c r="B868" s="1"/>
      <c r="C868" s="27"/>
      <c r="D868" s="3"/>
      <c r="E868" s="3"/>
      <c r="F868" s="3"/>
      <c r="G868" s="9"/>
      <c r="H868" s="42"/>
      <c r="I868" s="3"/>
      <c r="J868" s="30"/>
      <c r="K868" s="30"/>
      <c r="L868" s="30"/>
      <c r="M868" s="22"/>
      <c r="N868" s="23"/>
      <c r="O868" s="23"/>
      <c r="P868" s="30"/>
      <c r="Q868" s="30"/>
      <c r="R868" s="30"/>
      <c r="S868" s="3"/>
      <c r="T868" s="3"/>
      <c r="U868" s="3"/>
      <c r="V868" s="3"/>
      <c r="W868" s="3"/>
      <c r="X868" s="3"/>
      <c r="Y868" s="3"/>
      <c r="Z868" s="3"/>
    </row>
    <row r="869" ht="16.5" customHeight="1">
      <c r="A869" s="25"/>
      <c r="B869" s="1"/>
      <c r="C869" s="27"/>
      <c r="D869" s="3"/>
      <c r="E869" s="3"/>
      <c r="F869" s="3"/>
      <c r="G869" s="9"/>
      <c r="H869" s="42"/>
      <c r="I869" s="3"/>
      <c r="J869" s="30"/>
      <c r="K869" s="30"/>
      <c r="L869" s="30"/>
      <c r="M869" s="22"/>
      <c r="N869" s="23"/>
      <c r="O869" s="23"/>
      <c r="P869" s="30"/>
      <c r="Q869" s="30"/>
      <c r="R869" s="30"/>
      <c r="S869" s="3"/>
      <c r="T869" s="3"/>
      <c r="U869" s="3"/>
      <c r="V869" s="3"/>
      <c r="W869" s="3"/>
      <c r="X869" s="3"/>
      <c r="Y869" s="3"/>
      <c r="Z869" s="3"/>
    </row>
    <row r="870" ht="16.5" customHeight="1">
      <c r="A870" s="25"/>
      <c r="B870" s="1"/>
      <c r="C870" s="27"/>
      <c r="D870" s="3"/>
      <c r="E870" s="3"/>
      <c r="F870" s="3"/>
      <c r="G870" s="9"/>
      <c r="H870" s="42"/>
      <c r="I870" s="3"/>
      <c r="J870" s="30"/>
      <c r="K870" s="30"/>
      <c r="L870" s="30"/>
      <c r="M870" s="22"/>
      <c r="N870" s="23"/>
      <c r="O870" s="23"/>
      <c r="P870" s="30"/>
      <c r="Q870" s="30"/>
      <c r="R870" s="30"/>
      <c r="S870" s="3"/>
      <c r="T870" s="3"/>
      <c r="U870" s="3"/>
      <c r="V870" s="3"/>
      <c r="W870" s="3"/>
      <c r="X870" s="3"/>
      <c r="Y870" s="3"/>
      <c r="Z870" s="3"/>
    </row>
    <row r="871" ht="16.5" customHeight="1">
      <c r="A871" s="25"/>
      <c r="B871" s="1"/>
      <c r="C871" s="27"/>
      <c r="D871" s="3"/>
      <c r="E871" s="3"/>
      <c r="F871" s="3"/>
      <c r="G871" s="9"/>
      <c r="H871" s="42"/>
      <c r="I871" s="3"/>
      <c r="J871" s="30"/>
      <c r="K871" s="30"/>
      <c r="L871" s="30"/>
      <c r="M871" s="22"/>
      <c r="N871" s="23"/>
      <c r="O871" s="23"/>
      <c r="P871" s="30"/>
      <c r="Q871" s="30"/>
      <c r="R871" s="30"/>
      <c r="S871" s="3"/>
      <c r="T871" s="3"/>
      <c r="U871" s="3"/>
      <c r="V871" s="3"/>
      <c r="W871" s="3"/>
      <c r="X871" s="3"/>
      <c r="Y871" s="3"/>
      <c r="Z871" s="3"/>
    </row>
    <row r="872" ht="16.5" customHeight="1">
      <c r="A872" s="25"/>
      <c r="B872" s="1"/>
      <c r="C872" s="27"/>
      <c r="D872" s="3"/>
      <c r="E872" s="3"/>
      <c r="F872" s="3"/>
      <c r="G872" s="9"/>
      <c r="H872" s="42"/>
      <c r="I872" s="3"/>
      <c r="J872" s="30"/>
      <c r="K872" s="30"/>
      <c r="L872" s="30"/>
      <c r="M872" s="22"/>
      <c r="N872" s="23"/>
      <c r="O872" s="23"/>
      <c r="P872" s="30"/>
      <c r="Q872" s="30"/>
      <c r="R872" s="30"/>
      <c r="S872" s="3"/>
      <c r="T872" s="3"/>
      <c r="U872" s="3"/>
      <c r="V872" s="3"/>
      <c r="W872" s="3"/>
      <c r="X872" s="3"/>
      <c r="Y872" s="3"/>
      <c r="Z872" s="3"/>
    </row>
    <row r="873" ht="16.5" customHeight="1">
      <c r="A873" s="25"/>
      <c r="B873" s="1"/>
      <c r="C873" s="27"/>
      <c r="D873" s="3"/>
      <c r="E873" s="3"/>
      <c r="F873" s="3"/>
      <c r="G873" s="9"/>
      <c r="H873" s="42"/>
      <c r="I873" s="3"/>
      <c r="J873" s="30"/>
      <c r="K873" s="30"/>
      <c r="L873" s="30"/>
      <c r="M873" s="22"/>
      <c r="N873" s="23"/>
      <c r="O873" s="23"/>
      <c r="P873" s="30"/>
      <c r="Q873" s="30"/>
      <c r="R873" s="30"/>
      <c r="S873" s="3"/>
      <c r="T873" s="3"/>
      <c r="U873" s="3"/>
      <c r="V873" s="3"/>
      <c r="W873" s="3"/>
      <c r="X873" s="3"/>
      <c r="Y873" s="3"/>
      <c r="Z873" s="3"/>
    </row>
    <row r="874" ht="16.5" customHeight="1">
      <c r="A874" s="25"/>
      <c r="B874" s="1"/>
      <c r="C874" s="27"/>
      <c r="D874" s="3"/>
      <c r="E874" s="3"/>
      <c r="F874" s="3"/>
      <c r="G874" s="9"/>
      <c r="H874" s="42"/>
      <c r="I874" s="3"/>
      <c r="J874" s="30"/>
      <c r="K874" s="30"/>
      <c r="L874" s="30"/>
      <c r="M874" s="22"/>
      <c r="N874" s="23"/>
      <c r="O874" s="23"/>
      <c r="P874" s="30"/>
      <c r="Q874" s="30"/>
      <c r="R874" s="30"/>
      <c r="S874" s="3"/>
      <c r="T874" s="3"/>
      <c r="U874" s="3"/>
      <c r="V874" s="3"/>
      <c r="W874" s="3"/>
      <c r="X874" s="3"/>
      <c r="Y874" s="3"/>
      <c r="Z874" s="3"/>
    </row>
    <row r="875" ht="16.5" customHeight="1">
      <c r="A875" s="25"/>
      <c r="B875" s="1"/>
      <c r="C875" s="27"/>
      <c r="D875" s="3"/>
      <c r="E875" s="3"/>
      <c r="F875" s="3"/>
      <c r="G875" s="9"/>
      <c r="H875" s="42"/>
      <c r="I875" s="3"/>
      <c r="J875" s="30"/>
      <c r="K875" s="30"/>
      <c r="L875" s="30"/>
      <c r="M875" s="22"/>
      <c r="N875" s="23"/>
      <c r="O875" s="23"/>
      <c r="P875" s="30"/>
      <c r="Q875" s="30"/>
      <c r="R875" s="30"/>
      <c r="S875" s="3"/>
      <c r="T875" s="3"/>
      <c r="U875" s="3"/>
      <c r="V875" s="3"/>
      <c r="W875" s="3"/>
      <c r="X875" s="3"/>
      <c r="Y875" s="3"/>
      <c r="Z875" s="3"/>
    </row>
    <row r="876" ht="16.5" customHeight="1">
      <c r="A876" s="25"/>
      <c r="B876" s="1"/>
      <c r="C876" s="27"/>
      <c r="D876" s="3"/>
      <c r="E876" s="3"/>
      <c r="F876" s="3"/>
      <c r="G876" s="9"/>
      <c r="H876" s="42"/>
      <c r="I876" s="3"/>
      <c r="J876" s="30"/>
      <c r="K876" s="30"/>
      <c r="L876" s="30"/>
      <c r="M876" s="22"/>
      <c r="N876" s="23"/>
      <c r="O876" s="23"/>
      <c r="P876" s="30"/>
      <c r="Q876" s="30"/>
      <c r="R876" s="30"/>
      <c r="S876" s="3"/>
      <c r="T876" s="3"/>
      <c r="U876" s="3"/>
      <c r="V876" s="3"/>
      <c r="W876" s="3"/>
      <c r="X876" s="3"/>
      <c r="Y876" s="3"/>
      <c r="Z876" s="3"/>
    </row>
    <row r="877" ht="16.5" customHeight="1">
      <c r="A877" s="25"/>
      <c r="B877" s="1"/>
      <c r="C877" s="27"/>
      <c r="D877" s="3"/>
      <c r="E877" s="3"/>
      <c r="F877" s="3"/>
      <c r="G877" s="9"/>
      <c r="H877" s="42"/>
      <c r="I877" s="3"/>
      <c r="J877" s="30"/>
      <c r="K877" s="30"/>
      <c r="L877" s="30"/>
      <c r="M877" s="22"/>
      <c r="N877" s="23"/>
      <c r="O877" s="23"/>
      <c r="P877" s="30"/>
      <c r="Q877" s="30"/>
      <c r="R877" s="30"/>
      <c r="S877" s="3"/>
      <c r="T877" s="3"/>
      <c r="U877" s="3"/>
      <c r="V877" s="3"/>
      <c r="W877" s="3"/>
      <c r="X877" s="3"/>
      <c r="Y877" s="3"/>
      <c r="Z877" s="3"/>
    </row>
    <row r="878" ht="16.5" customHeight="1">
      <c r="A878" s="25"/>
      <c r="B878" s="1"/>
      <c r="C878" s="27"/>
      <c r="D878" s="3"/>
      <c r="E878" s="3"/>
      <c r="F878" s="3"/>
      <c r="G878" s="9"/>
      <c r="H878" s="42"/>
      <c r="I878" s="3"/>
      <c r="J878" s="30"/>
      <c r="K878" s="30"/>
      <c r="L878" s="30"/>
      <c r="M878" s="22"/>
      <c r="N878" s="23"/>
      <c r="O878" s="23"/>
      <c r="P878" s="30"/>
      <c r="Q878" s="30"/>
      <c r="R878" s="30"/>
      <c r="S878" s="3"/>
      <c r="T878" s="3"/>
      <c r="U878" s="3"/>
      <c r="V878" s="3"/>
      <c r="W878" s="3"/>
      <c r="X878" s="3"/>
      <c r="Y878" s="3"/>
      <c r="Z878" s="3"/>
    </row>
    <row r="879" ht="16.5" customHeight="1">
      <c r="A879" s="25"/>
      <c r="B879" s="1"/>
      <c r="C879" s="27"/>
      <c r="D879" s="3"/>
      <c r="E879" s="3"/>
      <c r="F879" s="3"/>
      <c r="G879" s="9"/>
      <c r="H879" s="42"/>
      <c r="I879" s="3"/>
      <c r="J879" s="30"/>
      <c r="K879" s="30"/>
      <c r="L879" s="30"/>
      <c r="M879" s="22"/>
      <c r="N879" s="23"/>
      <c r="O879" s="23"/>
      <c r="P879" s="30"/>
      <c r="Q879" s="30"/>
      <c r="R879" s="30"/>
      <c r="S879" s="3"/>
      <c r="T879" s="3"/>
      <c r="U879" s="3"/>
      <c r="V879" s="3"/>
      <c r="W879" s="3"/>
      <c r="X879" s="3"/>
      <c r="Y879" s="3"/>
      <c r="Z879" s="3"/>
    </row>
    <row r="880" ht="16.5" customHeight="1">
      <c r="A880" s="25"/>
      <c r="B880" s="1"/>
      <c r="C880" s="27"/>
      <c r="D880" s="3"/>
      <c r="E880" s="3"/>
      <c r="F880" s="3"/>
      <c r="G880" s="9"/>
      <c r="H880" s="42"/>
      <c r="I880" s="3"/>
      <c r="J880" s="30"/>
      <c r="K880" s="30"/>
      <c r="L880" s="30"/>
      <c r="M880" s="22"/>
      <c r="N880" s="23"/>
      <c r="O880" s="23"/>
      <c r="P880" s="30"/>
      <c r="Q880" s="30"/>
      <c r="R880" s="30"/>
      <c r="S880" s="3"/>
      <c r="T880" s="3"/>
      <c r="U880" s="3"/>
      <c r="V880" s="3"/>
      <c r="W880" s="3"/>
      <c r="X880" s="3"/>
      <c r="Y880" s="3"/>
      <c r="Z880" s="3"/>
    </row>
    <row r="881" ht="16.5" customHeight="1">
      <c r="A881" s="25"/>
      <c r="B881" s="1"/>
      <c r="C881" s="27"/>
      <c r="D881" s="3"/>
      <c r="E881" s="3"/>
      <c r="F881" s="3"/>
      <c r="G881" s="9"/>
      <c r="H881" s="42"/>
      <c r="I881" s="3"/>
      <c r="J881" s="30"/>
      <c r="K881" s="30"/>
      <c r="L881" s="30"/>
      <c r="M881" s="22"/>
      <c r="N881" s="23"/>
      <c r="O881" s="23"/>
      <c r="P881" s="30"/>
      <c r="Q881" s="30"/>
      <c r="R881" s="30"/>
      <c r="S881" s="3"/>
      <c r="T881" s="3"/>
      <c r="U881" s="3"/>
      <c r="V881" s="3"/>
      <c r="W881" s="3"/>
      <c r="X881" s="3"/>
      <c r="Y881" s="3"/>
      <c r="Z881" s="3"/>
    </row>
    <row r="882" ht="16.5" customHeight="1">
      <c r="A882" s="25"/>
      <c r="B882" s="1"/>
      <c r="C882" s="27"/>
      <c r="D882" s="3"/>
      <c r="E882" s="3"/>
      <c r="F882" s="3"/>
      <c r="G882" s="9"/>
      <c r="H882" s="42"/>
      <c r="I882" s="3"/>
      <c r="J882" s="30"/>
      <c r="K882" s="30"/>
      <c r="L882" s="30"/>
      <c r="M882" s="22"/>
      <c r="N882" s="23"/>
      <c r="O882" s="23"/>
      <c r="P882" s="30"/>
      <c r="Q882" s="30"/>
      <c r="R882" s="30"/>
      <c r="S882" s="3"/>
      <c r="T882" s="3"/>
      <c r="U882" s="3"/>
      <c r="V882" s="3"/>
      <c r="W882" s="3"/>
      <c r="X882" s="3"/>
      <c r="Y882" s="3"/>
      <c r="Z882" s="3"/>
    </row>
    <row r="883" ht="16.5" customHeight="1">
      <c r="A883" s="25"/>
      <c r="B883" s="1"/>
      <c r="C883" s="27"/>
      <c r="D883" s="3"/>
      <c r="E883" s="3"/>
      <c r="F883" s="3"/>
      <c r="G883" s="9"/>
      <c r="H883" s="42"/>
      <c r="I883" s="3"/>
      <c r="J883" s="30"/>
      <c r="K883" s="30"/>
      <c r="L883" s="30"/>
      <c r="M883" s="22"/>
      <c r="N883" s="23"/>
      <c r="O883" s="23"/>
      <c r="P883" s="30"/>
      <c r="Q883" s="30"/>
      <c r="R883" s="30"/>
      <c r="S883" s="3"/>
      <c r="T883" s="3"/>
      <c r="U883" s="3"/>
      <c r="V883" s="3"/>
      <c r="W883" s="3"/>
      <c r="X883" s="3"/>
      <c r="Y883" s="3"/>
      <c r="Z883" s="3"/>
    </row>
    <row r="884" ht="16.5" customHeight="1">
      <c r="A884" s="25"/>
      <c r="B884" s="1"/>
      <c r="C884" s="27"/>
      <c r="D884" s="3"/>
      <c r="E884" s="3"/>
      <c r="F884" s="3"/>
      <c r="G884" s="9"/>
      <c r="H884" s="42"/>
      <c r="I884" s="3"/>
      <c r="J884" s="30"/>
      <c r="K884" s="30"/>
      <c r="L884" s="30"/>
      <c r="M884" s="22"/>
      <c r="N884" s="23"/>
      <c r="O884" s="23"/>
      <c r="P884" s="30"/>
      <c r="Q884" s="30"/>
      <c r="R884" s="30"/>
      <c r="S884" s="3"/>
      <c r="T884" s="3"/>
      <c r="U884" s="3"/>
      <c r="V884" s="3"/>
      <c r="W884" s="3"/>
      <c r="X884" s="3"/>
      <c r="Y884" s="3"/>
      <c r="Z884" s="3"/>
    </row>
    <row r="885" ht="16.5" customHeight="1">
      <c r="A885" s="25"/>
      <c r="B885" s="1"/>
      <c r="C885" s="27"/>
      <c r="D885" s="3"/>
      <c r="E885" s="3"/>
      <c r="F885" s="3"/>
      <c r="G885" s="9"/>
      <c r="H885" s="42"/>
      <c r="I885" s="3"/>
      <c r="J885" s="30"/>
      <c r="K885" s="30"/>
      <c r="L885" s="30"/>
      <c r="M885" s="22"/>
      <c r="N885" s="23"/>
      <c r="O885" s="23"/>
      <c r="P885" s="30"/>
      <c r="Q885" s="30"/>
      <c r="R885" s="30"/>
      <c r="S885" s="3"/>
      <c r="T885" s="3"/>
      <c r="U885" s="3"/>
      <c r="V885" s="3"/>
      <c r="W885" s="3"/>
      <c r="X885" s="3"/>
      <c r="Y885" s="3"/>
      <c r="Z885" s="3"/>
    </row>
    <row r="886" ht="16.5" customHeight="1">
      <c r="A886" s="25"/>
      <c r="B886" s="1"/>
      <c r="C886" s="27"/>
      <c r="D886" s="3"/>
      <c r="E886" s="3"/>
      <c r="F886" s="3"/>
      <c r="G886" s="9"/>
      <c r="H886" s="42"/>
      <c r="I886" s="3"/>
      <c r="J886" s="30"/>
      <c r="K886" s="30"/>
      <c r="L886" s="30"/>
      <c r="M886" s="22"/>
      <c r="N886" s="23"/>
      <c r="O886" s="23"/>
      <c r="P886" s="30"/>
      <c r="Q886" s="30"/>
      <c r="R886" s="30"/>
      <c r="S886" s="3"/>
      <c r="T886" s="3"/>
      <c r="U886" s="3"/>
      <c r="V886" s="3"/>
      <c r="W886" s="3"/>
      <c r="X886" s="3"/>
      <c r="Y886" s="3"/>
      <c r="Z886" s="3"/>
    </row>
    <row r="887" ht="16.5" customHeight="1">
      <c r="A887" s="25"/>
      <c r="B887" s="1"/>
      <c r="C887" s="27"/>
      <c r="D887" s="3"/>
      <c r="E887" s="3"/>
      <c r="F887" s="3"/>
      <c r="G887" s="9"/>
      <c r="H887" s="42"/>
      <c r="I887" s="3"/>
      <c r="J887" s="30"/>
      <c r="K887" s="30"/>
      <c r="L887" s="30"/>
      <c r="M887" s="22"/>
      <c r="N887" s="23"/>
      <c r="O887" s="23"/>
      <c r="P887" s="30"/>
      <c r="Q887" s="30"/>
      <c r="R887" s="30"/>
      <c r="S887" s="3"/>
      <c r="T887" s="3"/>
      <c r="U887" s="3"/>
      <c r="V887" s="3"/>
      <c r="W887" s="3"/>
      <c r="X887" s="3"/>
      <c r="Y887" s="3"/>
      <c r="Z887" s="3"/>
    </row>
    <row r="888" ht="16.5" customHeight="1">
      <c r="A888" s="25"/>
      <c r="B888" s="1"/>
      <c r="C888" s="27"/>
      <c r="D888" s="3"/>
      <c r="E888" s="3"/>
      <c r="F888" s="3"/>
      <c r="G888" s="9"/>
      <c r="H888" s="42"/>
      <c r="I888" s="3"/>
      <c r="J888" s="30"/>
      <c r="K888" s="30"/>
      <c r="L888" s="30"/>
      <c r="M888" s="22"/>
      <c r="N888" s="23"/>
      <c r="O888" s="23"/>
      <c r="P888" s="30"/>
      <c r="Q888" s="30"/>
      <c r="R888" s="30"/>
      <c r="S888" s="3"/>
      <c r="T888" s="3"/>
      <c r="U888" s="3"/>
      <c r="V888" s="3"/>
      <c r="W888" s="3"/>
      <c r="X888" s="3"/>
      <c r="Y888" s="3"/>
      <c r="Z888" s="3"/>
    </row>
    <row r="889" ht="16.5" customHeight="1">
      <c r="A889" s="25"/>
      <c r="B889" s="1"/>
      <c r="C889" s="27"/>
      <c r="D889" s="3"/>
      <c r="E889" s="3"/>
      <c r="F889" s="3"/>
      <c r="G889" s="9"/>
      <c r="H889" s="42"/>
      <c r="I889" s="3"/>
      <c r="J889" s="30"/>
      <c r="K889" s="30"/>
      <c r="L889" s="30"/>
      <c r="M889" s="22"/>
      <c r="N889" s="23"/>
      <c r="O889" s="23"/>
      <c r="P889" s="30"/>
      <c r="Q889" s="30"/>
      <c r="R889" s="30"/>
      <c r="S889" s="3"/>
      <c r="T889" s="3"/>
      <c r="U889" s="3"/>
      <c r="V889" s="3"/>
      <c r="W889" s="3"/>
      <c r="X889" s="3"/>
      <c r="Y889" s="3"/>
      <c r="Z889" s="3"/>
    </row>
    <row r="890" ht="16.5" customHeight="1">
      <c r="A890" s="25"/>
      <c r="B890" s="1"/>
      <c r="C890" s="27"/>
      <c r="D890" s="3"/>
      <c r="E890" s="3"/>
      <c r="F890" s="3"/>
      <c r="G890" s="9"/>
      <c r="H890" s="42"/>
      <c r="I890" s="3"/>
      <c r="J890" s="30"/>
      <c r="K890" s="30"/>
      <c r="L890" s="30"/>
      <c r="M890" s="22"/>
      <c r="N890" s="23"/>
      <c r="O890" s="23"/>
      <c r="P890" s="30"/>
      <c r="Q890" s="30"/>
      <c r="R890" s="30"/>
      <c r="S890" s="3"/>
      <c r="T890" s="3"/>
      <c r="U890" s="3"/>
      <c r="V890" s="3"/>
      <c r="W890" s="3"/>
      <c r="X890" s="3"/>
      <c r="Y890" s="3"/>
      <c r="Z890" s="3"/>
    </row>
    <row r="891" ht="16.5" customHeight="1">
      <c r="A891" s="25"/>
      <c r="B891" s="1"/>
      <c r="C891" s="27"/>
      <c r="D891" s="3"/>
      <c r="E891" s="3"/>
      <c r="F891" s="3"/>
      <c r="G891" s="9"/>
      <c r="H891" s="42"/>
      <c r="I891" s="3"/>
      <c r="J891" s="30"/>
      <c r="K891" s="30"/>
      <c r="L891" s="30"/>
      <c r="M891" s="22"/>
      <c r="N891" s="23"/>
      <c r="O891" s="23"/>
      <c r="P891" s="30"/>
      <c r="Q891" s="30"/>
      <c r="R891" s="30"/>
      <c r="S891" s="3"/>
      <c r="T891" s="3"/>
      <c r="U891" s="3"/>
      <c r="V891" s="3"/>
      <c r="W891" s="3"/>
      <c r="X891" s="3"/>
      <c r="Y891" s="3"/>
      <c r="Z891" s="3"/>
    </row>
    <row r="892" ht="16.5" customHeight="1">
      <c r="A892" s="25"/>
      <c r="B892" s="1"/>
      <c r="C892" s="27"/>
      <c r="D892" s="3"/>
      <c r="E892" s="3"/>
      <c r="F892" s="3"/>
      <c r="G892" s="9"/>
      <c r="H892" s="42"/>
      <c r="I892" s="3"/>
      <c r="J892" s="30"/>
      <c r="K892" s="30"/>
      <c r="L892" s="30"/>
      <c r="M892" s="22"/>
      <c r="N892" s="23"/>
      <c r="O892" s="23"/>
      <c r="P892" s="30"/>
      <c r="Q892" s="30"/>
      <c r="R892" s="30"/>
      <c r="S892" s="3"/>
      <c r="T892" s="3"/>
      <c r="U892" s="3"/>
      <c r="V892" s="3"/>
      <c r="W892" s="3"/>
      <c r="X892" s="3"/>
      <c r="Y892" s="3"/>
      <c r="Z892" s="3"/>
    </row>
    <row r="893" ht="16.5" customHeight="1">
      <c r="A893" s="25"/>
      <c r="B893" s="1"/>
      <c r="C893" s="27"/>
      <c r="D893" s="3"/>
      <c r="E893" s="3"/>
      <c r="F893" s="3"/>
      <c r="G893" s="9"/>
      <c r="H893" s="42"/>
      <c r="I893" s="3"/>
      <c r="J893" s="30"/>
      <c r="K893" s="30"/>
      <c r="L893" s="30"/>
      <c r="M893" s="22"/>
      <c r="N893" s="23"/>
      <c r="O893" s="23"/>
      <c r="P893" s="30"/>
      <c r="Q893" s="30"/>
      <c r="R893" s="30"/>
      <c r="S893" s="3"/>
      <c r="T893" s="3"/>
      <c r="U893" s="3"/>
      <c r="V893" s="3"/>
      <c r="W893" s="3"/>
      <c r="X893" s="3"/>
      <c r="Y893" s="3"/>
      <c r="Z893" s="3"/>
    </row>
    <row r="894" ht="16.5" customHeight="1">
      <c r="A894" s="25"/>
      <c r="B894" s="1"/>
      <c r="C894" s="27"/>
      <c r="D894" s="3"/>
      <c r="E894" s="3"/>
      <c r="F894" s="3"/>
      <c r="G894" s="9"/>
      <c r="H894" s="42"/>
      <c r="I894" s="3"/>
      <c r="J894" s="30"/>
      <c r="K894" s="30"/>
      <c r="L894" s="30"/>
      <c r="M894" s="22"/>
      <c r="N894" s="23"/>
      <c r="O894" s="23"/>
      <c r="P894" s="30"/>
      <c r="Q894" s="30"/>
      <c r="R894" s="30"/>
      <c r="S894" s="3"/>
      <c r="T894" s="3"/>
      <c r="U894" s="3"/>
      <c r="V894" s="3"/>
      <c r="W894" s="3"/>
      <c r="X894" s="3"/>
      <c r="Y894" s="3"/>
      <c r="Z894" s="3"/>
    </row>
    <row r="895" ht="16.5" customHeight="1">
      <c r="A895" s="25"/>
      <c r="B895" s="1"/>
      <c r="C895" s="27"/>
      <c r="D895" s="3"/>
      <c r="E895" s="3"/>
      <c r="F895" s="3"/>
      <c r="G895" s="9"/>
      <c r="H895" s="42"/>
      <c r="I895" s="3"/>
      <c r="J895" s="30"/>
      <c r="K895" s="30"/>
      <c r="L895" s="30"/>
      <c r="M895" s="22"/>
      <c r="N895" s="23"/>
      <c r="O895" s="23"/>
      <c r="P895" s="30"/>
      <c r="Q895" s="30"/>
      <c r="R895" s="30"/>
      <c r="S895" s="3"/>
      <c r="T895" s="3"/>
      <c r="U895" s="3"/>
      <c r="V895" s="3"/>
      <c r="W895" s="3"/>
      <c r="X895" s="3"/>
      <c r="Y895" s="3"/>
      <c r="Z895" s="3"/>
    </row>
    <row r="896" ht="16.5" customHeight="1">
      <c r="A896" s="25"/>
      <c r="B896" s="1"/>
      <c r="C896" s="27"/>
      <c r="D896" s="3"/>
      <c r="E896" s="3"/>
      <c r="F896" s="3"/>
      <c r="G896" s="9"/>
      <c r="H896" s="42"/>
      <c r="I896" s="3"/>
      <c r="J896" s="30"/>
      <c r="K896" s="30"/>
      <c r="L896" s="30"/>
      <c r="M896" s="22"/>
      <c r="N896" s="23"/>
      <c r="O896" s="23"/>
      <c r="P896" s="30"/>
      <c r="Q896" s="30"/>
      <c r="R896" s="30"/>
      <c r="S896" s="3"/>
      <c r="T896" s="3"/>
      <c r="U896" s="3"/>
      <c r="V896" s="3"/>
      <c r="W896" s="3"/>
      <c r="X896" s="3"/>
      <c r="Y896" s="3"/>
      <c r="Z896" s="3"/>
    </row>
    <row r="897" ht="16.5" customHeight="1">
      <c r="A897" s="25"/>
      <c r="B897" s="1"/>
      <c r="C897" s="27"/>
      <c r="D897" s="3"/>
      <c r="E897" s="3"/>
      <c r="F897" s="3"/>
      <c r="G897" s="9"/>
      <c r="H897" s="42"/>
      <c r="I897" s="3"/>
      <c r="J897" s="30"/>
      <c r="K897" s="30"/>
      <c r="L897" s="30"/>
      <c r="M897" s="22"/>
      <c r="N897" s="23"/>
      <c r="O897" s="23"/>
      <c r="P897" s="30"/>
      <c r="Q897" s="30"/>
      <c r="R897" s="30"/>
      <c r="S897" s="3"/>
      <c r="T897" s="3"/>
      <c r="U897" s="3"/>
      <c r="V897" s="3"/>
      <c r="W897" s="3"/>
      <c r="X897" s="3"/>
      <c r="Y897" s="3"/>
      <c r="Z897" s="3"/>
    </row>
    <row r="898" ht="16.5" customHeight="1">
      <c r="A898" s="25"/>
      <c r="B898" s="1"/>
      <c r="C898" s="27"/>
      <c r="D898" s="3"/>
      <c r="E898" s="3"/>
      <c r="F898" s="3"/>
      <c r="G898" s="9"/>
      <c r="H898" s="42"/>
      <c r="I898" s="3"/>
      <c r="J898" s="30"/>
      <c r="K898" s="30"/>
      <c r="L898" s="30"/>
      <c r="M898" s="22"/>
      <c r="N898" s="23"/>
      <c r="O898" s="23"/>
      <c r="P898" s="30"/>
      <c r="Q898" s="30"/>
      <c r="R898" s="30"/>
      <c r="S898" s="3"/>
      <c r="T898" s="3"/>
      <c r="U898" s="3"/>
      <c r="V898" s="3"/>
      <c r="W898" s="3"/>
      <c r="X898" s="3"/>
      <c r="Y898" s="3"/>
      <c r="Z898" s="3"/>
    </row>
    <row r="899" ht="16.5" customHeight="1">
      <c r="A899" s="25"/>
      <c r="B899" s="1"/>
      <c r="C899" s="27"/>
      <c r="D899" s="3"/>
      <c r="E899" s="3"/>
      <c r="F899" s="3"/>
      <c r="G899" s="9"/>
      <c r="H899" s="42"/>
      <c r="I899" s="3"/>
      <c r="J899" s="30"/>
      <c r="K899" s="30"/>
      <c r="L899" s="30"/>
      <c r="M899" s="22"/>
      <c r="N899" s="23"/>
      <c r="O899" s="23"/>
      <c r="P899" s="30"/>
      <c r="Q899" s="30"/>
      <c r="R899" s="30"/>
      <c r="S899" s="3"/>
      <c r="T899" s="3"/>
      <c r="U899" s="3"/>
      <c r="V899" s="3"/>
      <c r="W899" s="3"/>
      <c r="X899" s="3"/>
      <c r="Y899" s="3"/>
      <c r="Z899" s="3"/>
    </row>
    <row r="900" ht="16.5" customHeight="1">
      <c r="A900" s="25"/>
      <c r="B900" s="1"/>
      <c r="C900" s="27"/>
      <c r="D900" s="3"/>
      <c r="E900" s="3"/>
      <c r="F900" s="3"/>
      <c r="G900" s="9"/>
      <c r="H900" s="42"/>
      <c r="I900" s="3"/>
      <c r="J900" s="30"/>
      <c r="K900" s="30"/>
      <c r="L900" s="30"/>
      <c r="M900" s="22"/>
      <c r="N900" s="23"/>
      <c r="O900" s="23"/>
      <c r="P900" s="30"/>
      <c r="Q900" s="30"/>
      <c r="R900" s="30"/>
      <c r="S900" s="3"/>
      <c r="T900" s="3"/>
      <c r="U900" s="3"/>
      <c r="V900" s="3"/>
      <c r="W900" s="3"/>
      <c r="X900" s="3"/>
      <c r="Y900" s="3"/>
      <c r="Z900" s="3"/>
    </row>
    <row r="901" ht="16.5" customHeight="1">
      <c r="A901" s="25"/>
      <c r="B901" s="1"/>
      <c r="C901" s="27"/>
      <c r="D901" s="3"/>
      <c r="E901" s="3"/>
      <c r="F901" s="3"/>
      <c r="G901" s="9"/>
      <c r="H901" s="42"/>
      <c r="I901" s="3"/>
      <c r="J901" s="30"/>
      <c r="K901" s="30"/>
      <c r="L901" s="30"/>
      <c r="M901" s="22"/>
      <c r="N901" s="23"/>
      <c r="O901" s="23"/>
      <c r="P901" s="30"/>
      <c r="Q901" s="30"/>
      <c r="R901" s="30"/>
      <c r="S901" s="3"/>
      <c r="T901" s="3"/>
      <c r="U901" s="3"/>
      <c r="V901" s="3"/>
      <c r="W901" s="3"/>
      <c r="X901" s="3"/>
      <c r="Y901" s="3"/>
      <c r="Z901" s="3"/>
    </row>
    <row r="902" ht="16.5" customHeight="1">
      <c r="A902" s="25"/>
      <c r="B902" s="1"/>
      <c r="C902" s="27"/>
      <c r="D902" s="3"/>
      <c r="E902" s="3"/>
      <c r="F902" s="3"/>
      <c r="G902" s="9"/>
      <c r="H902" s="42"/>
      <c r="I902" s="3"/>
      <c r="J902" s="30"/>
      <c r="K902" s="30"/>
      <c r="L902" s="30"/>
      <c r="M902" s="22"/>
      <c r="N902" s="23"/>
      <c r="O902" s="23"/>
      <c r="P902" s="30"/>
      <c r="Q902" s="30"/>
      <c r="R902" s="30"/>
      <c r="S902" s="3"/>
      <c r="T902" s="3"/>
      <c r="U902" s="3"/>
      <c r="V902" s="3"/>
      <c r="W902" s="3"/>
      <c r="X902" s="3"/>
      <c r="Y902" s="3"/>
      <c r="Z902" s="3"/>
    </row>
    <row r="903" ht="16.5" customHeight="1">
      <c r="A903" s="25"/>
      <c r="B903" s="1"/>
      <c r="C903" s="27"/>
      <c r="D903" s="3"/>
      <c r="E903" s="3"/>
      <c r="F903" s="3"/>
      <c r="G903" s="9"/>
      <c r="H903" s="42"/>
      <c r="I903" s="3"/>
      <c r="J903" s="30"/>
      <c r="K903" s="30"/>
      <c r="L903" s="30"/>
      <c r="M903" s="22"/>
      <c r="N903" s="23"/>
      <c r="O903" s="23"/>
      <c r="P903" s="30"/>
      <c r="Q903" s="30"/>
      <c r="R903" s="30"/>
      <c r="S903" s="3"/>
      <c r="T903" s="3"/>
      <c r="U903" s="3"/>
      <c r="V903" s="3"/>
      <c r="W903" s="3"/>
      <c r="X903" s="3"/>
      <c r="Y903" s="3"/>
      <c r="Z903" s="3"/>
    </row>
    <row r="904" ht="16.5" customHeight="1">
      <c r="A904" s="25"/>
      <c r="B904" s="1"/>
      <c r="C904" s="27"/>
      <c r="D904" s="3"/>
      <c r="E904" s="3"/>
      <c r="F904" s="3"/>
      <c r="G904" s="9"/>
      <c r="H904" s="42"/>
      <c r="I904" s="3"/>
      <c r="J904" s="30"/>
      <c r="K904" s="30"/>
      <c r="L904" s="30"/>
      <c r="M904" s="22"/>
      <c r="N904" s="23"/>
      <c r="O904" s="23"/>
      <c r="P904" s="30"/>
      <c r="Q904" s="30"/>
      <c r="R904" s="30"/>
      <c r="S904" s="3"/>
      <c r="T904" s="3"/>
      <c r="U904" s="3"/>
      <c r="V904" s="3"/>
      <c r="W904" s="3"/>
      <c r="X904" s="3"/>
      <c r="Y904" s="3"/>
      <c r="Z904" s="3"/>
    </row>
    <row r="905" ht="16.5" customHeight="1">
      <c r="A905" s="25"/>
      <c r="B905" s="1"/>
      <c r="C905" s="27"/>
      <c r="D905" s="3"/>
      <c r="E905" s="3"/>
      <c r="F905" s="3"/>
      <c r="G905" s="9"/>
      <c r="H905" s="42"/>
      <c r="I905" s="3"/>
      <c r="J905" s="30"/>
      <c r="K905" s="30"/>
      <c r="L905" s="30"/>
      <c r="M905" s="22"/>
      <c r="N905" s="23"/>
      <c r="O905" s="23"/>
      <c r="P905" s="30"/>
      <c r="Q905" s="30"/>
      <c r="R905" s="30"/>
      <c r="S905" s="3"/>
      <c r="T905" s="3"/>
      <c r="U905" s="3"/>
      <c r="V905" s="3"/>
      <c r="W905" s="3"/>
      <c r="X905" s="3"/>
      <c r="Y905" s="3"/>
      <c r="Z905" s="3"/>
    </row>
    <row r="906" ht="16.5" customHeight="1">
      <c r="A906" s="25"/>
      <c r="B906" s="1"/>
      <c r="C906" s="27"/>
      <c r="D906" s="3"/>
      <c r="E906" s="3"/>
      <c r="F906" s="3"/>
      <c r="G906" s="9"/>
      <c r="H906" s="42"/>
      <c r="I906" s="3"/>
      <c r="J906" s="30"/>
      <c r="K906" s="30"/>
      <c r="L906" s="30"/>
      <c r="M906" s="22"/>
      <c r="N906" s="23"/>
      <c r="O906" s="23"/>
      <c r="P906" s="30"/>
      <c r="Q906" s="30"/>
      <c r="R906" s="30"/>
      <c r="S906" s="3"/>
      <c r="T906" s="3"/>
      <c r="U906" s="3"/>
      <c r="V906" s="3"/>
      <c r="W906" s="3"/>
      <c r="X906" s="3"/>
      <c r="Y906" s="3"/>
      <c r="Z906" s="3"/>
    </row>
    <row r="907" ht="16.5" customHeight="1">
      <c r="A907" s="25"/>
      <c r="B907" s="1"/>
      <c r="C907" s="27"/>
      <c r="D907" s="3"/>
      <c r="E907" s="3"/>
      <c r="F907" s="3"/>
      <c r="G907" s="9"/>
      <c r="H907" s="42"/>
      <c r="I907" s="3"/>
      <c r="J907" s="30"/>
      <c r="K907" s="30"/>
      <c r="L907" s="30"/>
      <c r="M907" s="22"/>
      <c r="N907" s="23"/>
      <c r="O907" s="23"/>
      <c r="P907" s="30"/>
      <c r="Q907" s="30"/>
      <c r="R907" s="30"/>
      <c r="S907" s="3"/>
      <c r="T907" s="3"/>
      <c r="U907" s="3"/>
      <c r="V907" s="3"/>
      <c r="W907" s="3"/>
      <c r="X907" s="3"/>
      <c r="Y907" s="3"/>
      <c r="Z907" s="3"/>
    </row>
    <row r="908" ht="16.5" customHeight="1">
      <c r="A908" s="25"/>
      <c r="B908" s="1"/>
      <c r="C908" s="27"/>
      <c r="D908" s="3"/>
      <c r="E908" s="3"/>
      <c r="F908" s="3"/>
      <c r="G908" s="9"/>
      <c r="H908" s="42"/>
      <c r="I908" s="3"/>
      <c r="J908" s="30"/>
      <c r="K908" s="30"/>
      <c r="L908" s="30"/>
      <c r="M908" s="22"/>
      <c r="N908" s="23"/>
      <c r="O908" s="23"/>
      <c r="P908" s="30"/>
      <c r="Q908" s="30"/>
      <c r="R908" s="30"/>
      <c r="S908" s="3"/>
      <c r="T908" s="3"/>
      <c r="U908" s="3"/>
      <c r="V908" s="3"/>
      <c r="W908" s="3"/>
      <c r="X908" s="3"/>
      <c r="Y908" s="3"/>
      <c r="Z908" s="3"/>
    </row>
    <row r="909" ht="16.5" customHeight="1">
      <c r="A909" s="25"/>
      <c r="B909" s="1"/>
      <c r="C909" s="27"/>
      <c r="D909" s="3"/>
      <c r="E909" s="3"/>
      <c r="F909" s="3"/>
      <c r="G909" s="9"/>
      <c r="H909" s="42"/>
      <c r="I909" s="3"/>
      <c r="J909" s="30"/>
      <c r="K909" s="30"/>
      <c r="L909" s="30"/>
      <c r="M909" s="22"/>
      <c r="N909" s="23"/>
      <c r="O909" s="23"/>
      <c r="P909" s="30"/>
      <c r="Q909" s="30"/>
      <c r="R909" s="30"/>
      <c r="S909" s="3"/>
      <c r="T909" s="3"/>
      <c r="U909" s="3"/>
      <c r="V909" s="3"/>
      <c r="W909" s="3"/>
      <c r="X909" s="3"/>
      <c r="Y909" s="3"/>
      <c r="Z909" s="3"/>
    </row>
    <row r="910" ht="16.5" customHeight="1">
      <c r="A910" s="25"/>
      <c r="B910" s="1"/>
      <c r="C910" s="27"/>
      <c r="D910" s="3"/>
      <c r="E910" s="3"/>
      <c r="F910" s="3"/>
      <c r="G910" s="9"/>
      <c r="H910" s="42"/>
      <c r="I910" s="3"/>
      <c r="J910" s="30"/>
      <c r="K910" s="30"/>
      <c r="L910" s="30"/>
      <c r="M910" s="22"/>
      <c r="N910" s="23"/>
      <c r="O910" s="23"/>
      <c r="P910" s="30"/>
      <c r="Q910" s="30"/>
      <c r="R910" s="30"/>
      <c r="S910" s="3"/>
      <c r="T910" s="3"/>
      <c r="U910" s="3"/>
      <c r="V910" s="3"/>
      <c r="W910" s="3"/>
      <c r="X910" s="3"/>
      <c r="Y910" s="3"/>
      <c r="Z910" s="3"/>
    </row>
    <row r="911" ht="16.5" customHeight="1">
      <c r="A911" s="25"/>
      <c r="B911" s="1"/>
      <c r="C911" s="27"/>
      <c r="D911" s="3"/>
      <c r="E911" s="3"/>
      <c r="F911" s="3"/>
      <c r="G911" s="9"/>
      <c r="H911" s="42"/>
      <c r="I911" s="3"/>
      <c r="J911" s="30"/>
      <c r="K911" s="30"/>
      <c r="L911" s="30"/>
      <c r="M911" s="22"/>
      <c r="N911" s="23"/>
      <c r="O911" s="23"/>
      <c r="P911" s="30"/>
      <c r="Q911" s="30"/>
      <c r="R911" s="30"/>
      <c r="S911" s="3"/>
      <c r="T911" s="3"/>
      <c r="U911" s="3"/>
      <c r="V911" s="3"/>
      <c r="W911" s="3"/>
      <c r="X911" s="3"/>
      <c r="Y911" s="3"/>
      <c r="Z911" s="3"/>
    </row>
    <row r="912" ht="16.5" customHeight="1">
      <c r="A912" s="25"/>
      <c r="B912" s="1"/>
      <c r="C912" s="27"/>
      <c r="D912" s="3"/>
      <c r="E912" s="3"/>
      <c r="F912" s="3"/>
      <c r="G912" s="9"/>
      <c r="H912" s="42"/>
      <c r="I912" s="3"/>
      <c r="J912" s="30"/>
      <c r="K912" s="30"/>
      <c r="L912" s="30"/>
      <c r="M912" s="22"/>
      <c r="N912" s="23"/>
      <c r="O912" s="23"/>
      <c r="P912" s="30"/>
      <c r="Q912" s="30"/>
      <c r="R912" s="30"/>
      <c r="S912" s="3"/>
      <c r="T912" s="3"/>
      <c r="U912" s="3"/>
      <c r="V912" s="3"/>
      <c r="W912" s="3"/>
      <c r="X912" s="3"/>
      <c r="Y912" s="3"/>
      <c r="Z912" s="3"/>
    </row>
    <row r="913" ht="16.5" customHeight="1">
      <c r="A913" s="25"/>
      <c r="B913" s="1"/>
      <c r="C913" s="27"/>
      <c r="D913" s="3"/>
      <c r="E913" s="3"/>
      <c r="F913" s="3"/>
      <c r="G913" s="9"/>
      <c r="H913" s="42"/>
      <c r="I913" s="3"/>
      <c r="J913" s="30"/>
      <c r="K913" s="30"/>
      <c r="L913" s="30"/>
      <c r="M913" s="22"/>
      <c r="N913" s="23"/>
      <c r="O913" s="23"/>
      <c r="P913" s="30"/>
      <c r="Q913" s="30"/>
      <c r="R913" s="30"/>
      <c r="S913" s="3"/>
      <c r="T913" s="3"/>
      <c r="U913" s="3"/>
      <c r="V913" s="3"/>
      <c r="W913" s="3"/>
      <c r="X913" s="3"/>
      <c r="Y913" s="3"/>
      <c r="Z913" s="3"/>
    </row>
    <row r="914" ht="16.5" customHeight="1">
      <c r="A914" s="25"/>
      <c r="B914" s="1"/>
      <c r="C914" s="27"/>
      <c r="D914" s="3"/>
      <c r="E914" s="3"/>
      <c r="F914" s="3"/>
      <c r="G914" s="9"/>
      <c r="H914" s="42"/>
      <c r="I914" s="3"/>
      <c r="J914" s="30"/>
      <c r="K914" s="30"/>
      <c r="L914" s="30"/>
      <c r="M914" s="22"/>
      <c r="N914" s="23"/>
      <c r="O914" s="23"/>
      <c r="P914" s="30"/>
      <c r="Q914" s="30"/>
      <c r="R914" s="30"/>
      <c r="S914" s="3"/>
      <c r="T914" s="3"/>
      <c r="U914" s="3"/>
      <c r="V914" s="3"/>
      <c r="W914" s="3"/>
      <c r="X914" s="3"/>
      <c r="Y914" s="3"/>
      <c r="Z914" s="3"/>
    </row>
    <row r="915" ht="16.5" customHeight="1">
      <c r="A915" s="25"/>
      <c r="B915" s="1"/>
      <c r="C915" s="27"/>
      <c r="D915" s="3"/>
      <c r="E915" s="3"/>
      <c r="F915" s="3"/>
      <c r="G915" s="9"/>
      <c r="H915" s="42"/>
      <c r="I915" s="3"/>
      <c r="J915" s="30"/>
      <c r="K915" s="30"/>
      <c r="L915" s="30"/>
      <c r="M915" s="22"/>
      <c r="N915" s="23"/>
      <c r="O915" s="23"/>
      <c r="P915" s="30"/>
      <c r="Q915" s="30"/>
      <c r="R915" s="30"/>
      <c r="S915" s="3"/>
      <c r="T915" s="3"/>
      <c r="U915" s="3"/>
      <c r="V915" s="3"/>
      <c r="W915" s="3"/>
      <c r="X915" s="3"/>
      <c r="Y915" s="3"/>
      <c r="Z915" s="3"/>
    </row>
    <row r="916" ht="16.5" customHeight="1">
      <c r="A916" s="25"/>
      <c r="B916" s="1"/>
      <c r="C916" s="27"/>
      <c r="D916" s="3"/>
      <c r="E916" s="3"/>
      <c r="F916" s="3"/>
      <c r="G916" s="9"/>
      <c r="H916" s="42"/>
      <c r="I916" s="3"/>
      <c r="J916" s="30"/>
      <c r="K916" s="30"/>
      <c r="L916" s="30"/>
      <c r="M916" s="22"/>
      <c r="N916" s="23"/>
      <c r="O916" s="23"/>
      <c r="P916" s="30"/>
      <c r="Q916" s="30"/>
      <c r="R916" s="30"/>
      <c r="S916" s="3"/>
      <c r="T916" s="3"/>
      <c r="U916" s="3"/>
      <c r="V916" s="3"/>
      <c r="W916" s="3"/>
      <c r="X916" s="3"/>
      <c r="Y916" s="3"/>
      <c r="Z916" s="3"/>
    </row>
    <row r="917" ht="16.5" customHeight="1">
      <c r="A917" s="25"/>
      <c r="B917" s="1"/>
      <c r="C917" s="27"/>
      <c r="D917" s="3"/>
      <c r="E917" s="3"/>
      <c r="F917" s="3"/>
      <c r="G917" s="9"/>
      <c r="H917" s="42"/>
      <c r="I917" s="3"/>
      <c r="J917" s="30"/>
      <c r="K917" s="30"/>
      <c r="L917" s="30"/>
      <c r="M917" s="22"/>
      <c r="N917" s="23"/>
      <c r="O917" s="23"/>
      <c r="P917" s="30"/>
      <c r="Q917" s="30"/>
      <c r="R917" s="30"/>
      <c r="S917" s="3"/>
      <c r="T917" s="3"/>
      <c r="U917" s="3"/>
      <c r="V917" s="3"/>
      <c r="W917" s="3"/>
      <c r="X917" s="3"/>
      <c r="Y917" s="3"/>
      <c r="Z917" s="3"/>
    </row>
    <row r="918" ht="16.5" customHeight="1">
      <c r="A918" s="25"/>
      <c r="B918" s="1"/>
      <c r="C918" s="27"/>
      <c r="D918" s="3"/>
      <c r="E918" s="3"/>
      <c r="F918" s="3"/>
      <c r="G918" s="9"/>
      <c r="H918" s="42"/>
      <c r="I918" s="3"/>
      <c r="J918" s="30"/>
      <c r="K918" s="30"/>
      <c r="L918" s="30"/>
      <c r="M918" s="22"/>
      <c r="N918" s="23"/>
      <c r="O918" s="23"/>
      <c r="P918" s="30"/>
      <c r="Q918" s="30"/>
      <c r="R918" s="30"/>
      <c r="S918" s="3"/>
      <c r="T918" s="3"/>
      <c r="U918" s="3"/>
      <c r="V918" s="3"/>
      <c r="W918" s="3"/>
      <c r="X918" s="3"/>
      <c r="Y918" s="3"/>
      <c r="Z918" s="3"/>
    </row>
    <row r="919" ht="16.5" customHeight="1">
      <c r="A919" s="25"/>
      <c r="B919" s="1"/>
      <c r="C919" s="27"/>
      <c r="D919" s="3"/>
      <c r="E919" s="3"/>
      <c r="F919" s="3"/>
      <c r="G919" s="9"/>
      <c r="H919" s="42"/>
      <c r="I919" s="3"/>
      <c r="J919" s="30"/>
      <c r="K919" s="30"/>
      <c r="L919" s="30"/>
      <c r="M919" s="22"/>
      <c r="N919" s="23"/>
      <c r="O919" s="23"/>
      <c r="P919" s="30"/>
      <c r="Q919" s="30"/>
      <c r="R919" s="30"/>
      <c r="S919" s="3"/>
      <c r="T919" s="3"/>
      <c r="U919" s="3"/>
      <c r="V919" s="3"/>
      <c r="W919" s="3"/>
      <c r="X919" s="3"/>
      <c r="Y919" s="3"/>
      <c r="Z919" s="3"/>
    </row>
    <row r="920" ht="16.5" customHeight="1">
      <c r="A920" s="25"/>
      <c r="B920" s="1"/>
      <c r="C920" s="27"/>
      <c r="D920" s="3"/>
      <c r="E920" s="3"/>
      <c r="F920" s="3"/>
      <c r="G920" s="9"/>
      <c r="H920" s="42"/>
      <c r="I920" s="3"/>
      <c r="J920" s="30"/>
      <c r="K920" s="30"/>
      <c r="L920" s="30"/>
      <c r="M920" s="22"/>
      <c r="N920" s="23"/>
      <c r="O920" s="23"/>
      <c r="P920" s="30"/>
      <c r="Q920" s="30"/>
      <c r="R920" s="30"/>
      <c r="S920" s="3"/>
      <c r="T920" s="3"/>
      <c r="U920" s="3"/>
      <c r="V920" s="3"/>
      <c r="W920" s="3"/>
      <c r="X920" s="3"/>
      <c r="Y920" s="3"/>
      <c r="Z920" s="3"/>
    </row>
    <row r="921" ht="16.5" customHeight="1">
      <c r="A921" s="25"/>
      <c r="B921" s="1"/>
      <c r="C921" s="27"/>
      <c r="D921" s="3"/>
      <c r="E921" s="3"/>
      <c r="F921" s="3"/>
      <c r="G921" s="9"/>
      <c r="H921" s="42"/>
      <c r="I921" s="3"/>
      <c r="J921" s="30"/>
      <c r="K921" s="30"/>
      <c r="L921" s="30"/>
      <c r="M921" s="22"/>
      <c r="N921" s="23"/>
      <c r="O921" s="23"/>
      <c r="P921" s="30"/>
      <c r="Q921" s="30"/>
      <c r="R921" s="30"/>
      <c r="S921" s="3"/>
      <c r="T921" s="3"/>
      <c r="U921" s="3"/>
      <c r="V921" s="3"/>
      <c r="W921" s="3"/>
      <c r="X921" s="3"/>
      <c r="Y921" s="3"/>
      <c r="Z921" s="3"/>
    </row>
    <row r="922" ht="16.5" customHeight="1">
      <c r="A922" s="25"/>
      <c r="B922" s="1"/>
      <c r="C922" s="27"/>
      <c r="D922" s="3"/>
      <c r="E922" s="3"/>
      <c r="F922" s="3"/>
      <c r="G922" s="9"/>
      <c r="H922" s="42"/>
      <c r="I922" s="3"/>
      <c r="J922" s="30"/>
      <c r="K922" s="30"/>
      <c r="L922" s="30"/>
      <c r="M922" s="22"/>
      <c r="N922" s="23"/>
      <c r="O922" s="23"/>
      <c r="P922" s="30"/>
      <c r="Q922" s="30"/>
      <c r="R922" s="30"/>
      <c r="S922" s="3"/>
      <c r="T922" s="3"/>
      <c r="U922" s="3"/>
      <c r="V922" s="3"/>
      <c r="W922" s="3"/>
      <c r="X922" s="3"/>
      <c r="Y922" s="3"/>
      <c r="Z922" s="3"/>
    </row>
    <row r="923" ht="16.5" customHeight="1">
      <c r="A923" s="25"/>
      <c r="B923" s="1"/>
      <c r="C923" s="27"/>
      <c r="D923" s="3"/>
      <c r="E923" s="3"/>
      <c r="F923" s="3"/>
      <c r="G923" s="9"/>
      <c r="H923" s="42"/>
      <c r="I923" s="3"/>
      <c r="J923" s="30"/>
      <c r="K923" s="30"/>
      <c r="L923" s="30"/>
      <c r="M923" s="22"/>
      <c r="N923" s="23"/>
      <c r="O923" s="23"/>
      <c r="P923" s="30"/>
      <c r="Q923" s="30"/>
      <c r="R923" s="30"/>
      <c r="S923" s="3"/>
      <c r="T923" s="3"/>
      <c r="U923" s="3"/>
      <c r="V923" s="3"/>
      <c r="W923" s="3"/>
      <c r="X923" s="3"/>
      <c r="Y923" s="3"/>
      <c r="Z923" s="3"/>
    </row>
    <row r="924" ht="16.5" customHeight="1">
      <c r="A924" s="25"/>
      <c r="B924" s="1"/>
      <c r="C924" s="27"/>
      <c r="D924" s="3"/>
      <c r="E924" s="3"/>
      <c r="F924" s="3"/>
      <c r="G924" s="9"/>
      <c r="H924" s="42"/>
      <c r="I924" s="3"/>
      <c r="J924" s="30"/>
      <c r="K924" s="30"/>
      <c r="L924" s="30"/>
      <c r="M924" s="22"/>
      <c r="N924" s="23"/>
      <c r="O924" s="23"/>
      <c r="P924" s="30"/>
      <c r="Q924" s="30"/>
      <c r="R924" s="30"/>
      <c r="S924" s="3"/>
      <c r="T924" s="3"/>
      <c r="U924" s="3"/>
      <c r="V924" s="3"/>
      <c r="W924" s="3"/>
      <c r="X924" s="3"/>
      <c r="Y924" s="3"/>
      <c r="Z924" s="3"/>
    </row>
    <row r="925" ht="16.5" customHeight="1">
      <c r="A925" s="25"/>
      <c r="B925" s="1"/>
      <c r="C925" s="27"/>
      <c r="D925" s="3"/>
      <c r="E925" s="3"/>
      <c r="F925" s="3"/>
      <c r="G925" s="9"/>
      <c r="H925" s="42"/>
      <c r="I925" s="3"/>
      <c r="J925" s="30"/>
      <c r="K925" s="30"/>
      <c r="L925" s="30"/>
      <c r="M925" s="22"/>
      <c r="N925" s="23"/>
      <c r="O925" s="23"/>
      <c r="P925" s="30"/>
      <c r="Q925" s="30"/>
      <c r="R925" s="30"/>
      <c r="S925" s="3"/>
      <c r="T925" s="3"/>
      <c r="U925" s="3"/>
      <c r="V925" s="3"/>
      <c r="W925" s="3"/>
      <c r="X925" s="3"/>
      <c r="Y925" s="3"/>
      <c r="Z925" s="3"/>
    </row>
    <row r="926" ht="16.5" customHeight="1">
      <c r="A926" s="25"/>
      <c r="B926" s="1"/>
      <c r="C926" s="27"/>
      <c r="D926" s="3"/>
      <c r="E926" s="3"/>
      <c r="F926" s="3"/>
      <c r="G926" s="9"/>
      <c r="H926" s="42"/>
      <c r="I926" s="3"/>
      <c r="J926" s="30"/>
      <c r="K926" s="30"/>
      <c r="L926" s="30"/>
      <c r="M926" s="22"/>
      <c r="N926" s="23"/>
      <c r="O926" s="23"/>
      <c r="P926" s="30"/>
      <c r="Q926" s="30"/>
      <c r="R926" s="30"/>
      <c r="S926" s="3"/>
      <c r="T926" s="3"/>
      <c r="U926" s="3"/>
      <c r="V926" s="3"/>
      <c r="W926" s="3"/>
      <c r="X926" s="3"/>
      <c r="Y926" s="3"/>
      <c r="Z926" s="3"/>
    </row>
    <row r="927" ht="16.5" customHeight="1">
      <c r="A927" s="25"/>
      <c r="B927" s="1"/>
      <c r="C927" s="27"/>
      <c r="D927" s="3"/>
      <c r="E927" s="3"/>
      <c r="F927" s="3"/>
      <c r="G927" s="9"/>
      <c r="H927" s="42"/>
      <c r="I927" s="3"/>
      <c r="J927" s="30"/>
      <c r="K927" s="30"/>
      <c r="L927" s="30"/>
      <c r="M927" s="22"/>
      <c r="N927" s="23"/>
      <c r="O927" s="23"/>
      <c r="P927" s="30"/>
      <c r="Q927" s="30"/>
      <c r="R927" s="30"/>
      <c r="S927" s="3"/>
      <c r="T927" s="3"/>
      <c r="U927" s="3"/>
      <c r="V927" s="3"/>
      <c r="W927" s="3"/>
      <c r="X927" s="3"/>
      <c r="Y927" s="3"/>
      <c r="Z927" s="3"/>
    </row>
    <row r="928" ht="16.5" customHeight="1">
      <c r="A928" s="25"/>
      <c r="B928" s="1"/>
      <c r="C928" s="27"/>
      <c r="D928" s="3"/>
      <c r="E928" s="3"/>
      <c r="F928" s="3"/>
      <c r="G928" s="9"/>
      <c r="H928" s="42"/>
      <c r="I928" s="3"/>
      <c r="J928" s="30"/>
      <c r="K928" s="30"/>
      <c r="L928" s="30"/>
      <c r="M928" s="22"/>
      <c r="N928" s="23"/>
      <c r="O928" s="23"/>
      <c r="P928" s="30"/>
      <c r="Q928" s="30"/>
      <c r="R928" s="30"/>
      <c r="S928" s="3"/>
      <c r="T928" s="3"/>
      <c r="U928" s="3"/>
      <c r="V928" s="3"/>
      <c r="W928" s="3"/>
      <c r="X928" s="3"/>
      <c r="Y928" s="3"/>
      <c r="Z928" s="3"/>
    </row>
    <row r="929" ht="16.5" customHeight="1">
      <c r="A929" s="25"/>
      <c r="B929" s="1"/>
      <c r="C929" s="27"/>
      <c r="D929" s="3"/>
      <c r="E929" s="3"/>
      <c r="F929" s="3"/>
      <c r="G929" s="9"/>
      <c r="H929" s="42"/>
      <c r="I929" s="3"/>
      <c r="J929" s="30"/>
      <c r="K929" s="30"/>
      <c r="L929" s="30"/>
      <c r="M929" s="22"/>
      <c r="N929" s="23"/>
      <c r="O929" s="23"/>
      <c r="P929" s="30"/>
      <c r="Q929" s="30"/>
      <c r="R929" s="30"/>
      <c r="S929" s="3"/>
      <c r="T929" s="3"/>
      <c r="U929" s="3"/>
      <c r="V929" s="3"/>
      <c r="W929" s="3"/>
      <c r="X929" s="3"/>
      <c r="Y929" s="3"/>
      <c r="Z929" s="3"/>
    </row>
    <row r="930" ht="16.5" customHeight="1">
      <c r="A930" s="25"/>
      <c r="B930" s="1"/>
      <c r="C930" s="27"/>
      <c r="D930" s="3"/>
      <c r="E930" s="3"/>
      <c r="F930" s="3"/>
      <c r="G930" s="9"/>
      <c r="H930" s="42"/>
      <c r="I930" s="3"/>
      <c r="J930" s="30"/>
      <c r="K930" s="30"/>
      <c r="L930" s="30"/>
      <c r="M930" s="22"/>
      <c r="N930" s="23"/>
      <c r="O930" s="23"/>
      <c r="P930" s="30"/>
      <c r="Q930" s="30"/>
      <c r="R930" s="30"/>
      <c r="S930" s="3"/>
      <c r="T930" s="3"/>
      <c r="U930" s="3"/>
      <c r="V930" s="3"/>
      <c r="W930" s="3"/>
      <c r="X930" s="3"/>
      <c r="Y930" s="3"/>
      <c r="Z930" s="3"/>
    </row>
    <row r="931" ht="16.5" customHeight="1">
      <c r="A931" s="25"/>
      <c r="B931" s="1"/>
      <c r="C931" s="27"/>
      <c r="D931" s="3"/>
      <c r="E931" s="3"/>
      <c r="F931" s="3"/>
      <c r="G931" s="9"/>
      <c r="H931" s="42"/>
      <c r="I931" s="3"/>
      <c r="J931" s="30"/>
      <c r="K931" s="30"/>
      <c r="L931" s="30"/>
      <c r="M931" s="22"/>
      <c r="N931" s="23"/>
      <c r="O931" s="23"/>
      <c r="P931" s="30"/>
      <c r="Q931" s="30"/>
      <c r="R931" s="30"/>
      <c r="S931" s="3"/>
      <c r="T931" s="3"/>
      <c r="U931" s="3"/>
      <c r="V931" s="3"/>
      <c r="W931" s="3"/>
      <c r="X931" s="3"/>
      <c r="Y931" s="3"/>
      <c r="Z931" s="3"/>
    </row>
    <row r="932" ht="16.5" customHeight="1">
      <c r="A932" s="25"/>
      <c r="B932" s="1"/>
      <c r="C932" s="27"/>
      <c r="D932" s="3"/>
      <c r="E932" s="3"/>
      <c r="F932" s="3"/>
      <c r="G932" s="9"/>
      <c r="H932" s="42"/>
      <c r="I932" s="3"/>
      <c r="J932" s="30"/>
      <c r="K932" s="30"/>
      <c r="L932" s="30"/>
      <c r="M932" s="22"/>
      <c r="N932" s="23"/>
      <c r="O932" s="23"/>
      <c r="P932" s="30"/>
      <c r="Q932" s="30"/>
      <c r="R932" s="30"/>
      <c r="S932" s="3"/>
      <c r="T932" s="3"/>
      <c r="U932" s="3"/>
      <c r="V932" s="3"/>
      <c r="W932" s="3"/>
      <c r="X932" s="3"/>
      <c r="Y932" s="3"/>
      <c r="Z932" s="3"/>
    </row>
    <row r="933" ht="16.5" customHeight="1">
      <c r="A933" s="25"/>
      <c r="B933" s="1"/>
      <c r="C933" s="27"/>
      <c r="D933" s="3"/>
      <c r="E933" s="3"/>
      <c r="F933" s="3"/>
      <c r="G933" s="9"/>
      <c r="H933" s="42"/>
      <c r="I933" s="3"/>
      <c r="J933" s="30"/>
      <c r="K933" s="30"/>
      <c r="L933" s="30"/>
      <c r="M933" s="22"/>
      <c r="N933" s="23"/>
      <c r="O933" s="23"/>
      <c r="P933" s="30"/>
      <c r="Q933" s="30"/>
      <c r="R933" s="30"/>
      <c r="S933" s="3"/>
      <c r="T933" s="3"/>
      <c r="U933" s="3"/>
      <c r="V933" s="3"/>
      <c r="W933" s="3"/>
      <c r="X933" s="3"/>
      <c r="Y933" s="3"/>
      <c r="Z933" s="3"/>
    </row>
    <row r="934" ht="16.5" customHeight="1">
      <c r="A934" s="25"/>
      <c r="B934" s="1"/>
      <c r="C934" s="27"/>
      <c r="D934" s="3"/>
      <c r="E934" s="3"/>
      <c r="F934" s="3"/>
      <c r="G934" s="9"/>
      <c r="H934" s="42"/>
      <c r="I934" s="3"/>
      <c r="J934" s="30"/>
      <c r="K934" s="30"/>
      <c r="L934" s="30"/>
      <c r="M934" s="22"/>
      <c r="N934" s="23"/>
      <c r="O934" s="23"/>
      <c r="P934" s="30"/>
      <c r="Q934" s="30"/>
      <c r="R934" s="30"/>
      <c r="S934" s="3"/>
      <c r="T934" s="3"/>
      <c r="U934" s="3"/>
      <c r="V934" s="3"/>
      <c r="W934" s="3"/>
      <c r="X934" s="3"/>
      <c r="Y934" s="3"/>
      <c r="Z934" s="3"/>
    </row>
    <row r="935" ht="16.5" customHeight="1">
      <c r="A935" s="25"/>
      <c r="B935" s="1"/>
      <c r="C935" s="27"/>
      <c r="D935" s="3"/>
      <c r="E935" s="3"/>
      <c r="F935" s="3"/>
      <c r="G935" s="9"/>
      <c r="H935" s="42"/>
      <c r="I935" s="3"/>
      <c r="J935" s="30"/>
      <c r="K935" s="30"/>
      <c r="L935" s="30"/>
      <c r="M935" s="22"/>
      <c r="N935" s="23"/>
      <c r="O935" s="23"/>
      <c r="P935" s="30"/>
      <c r="Q935" s="30"/>
      <c r="R935" s="30"/>
      <c r="S935" s="3"/>
      <c r="T935" s="3"/>
      <c r="U935" s="3"/>
      <c r="V935" s="3"/>
      <c r="W935" s="3"/>
      <c r="X935" s="3"/>
      <c r="Y935" s="3"/>
      <c r="Z935" s="3"/>
    </row>
    <row r="936" ht="16.5" customHeight="1">
      <c r="A936" s="25"/>
      <c r="B936" s="1"/>
      <c r="C936" s="27"/>
      <c r="D936" s="3"/>
      <c r="E936" s="3"/>
      <c r="F936" s="3"/>
      <c r="G936" s="9"/>
      <c r="H936" s="42"/>
      <c r="I936" s="3"/>
      <c r="J936" s="30"/>
      <c r="K936" s="30"/>
      <c r="L936" s="30"/>
      <c r="M936" s="22"/>
      <c r="N936" s="23"/>
      <c r="O936" s="23"/>
      <c r="P936" s="30"/>
      <c r="Q936" s="30"/>
      <c r="R936" s="30"/>
      <c r="S936" s="3"/>
      <c r="T936" s="3"/>
      <c r="U936" s="3"/>
      <c r="V936" s="3"/>
      <c r="W936" s="3"/>
      <c r="X936" s="3"/>
      <c r="Y936" s="3"/>
      <c r="Z936" s="3"/>
    </row>
    <row r="937" ht="16.5" customHeight="1">
      <c r="A937" s="25"/>
      <c r="B937" s="1"/>
      <c r="C937" s="27"/>
      <c r="D937" s="3"/>
      <c r="E937" s="3"/>
      <c r="F937" s="3"/>
      <c r="G937" s="9"/>
      <c r="H937" s="42"/>
      <c r="I937" s="3"/>
      <c r="J937" s="30"/>
      <c r="K937" s="30"/>
      <c r="L937" s="30"/>
      <c r="M937" s="22"/>
      <c r="N937" s="23"/>
      <c r="O937" s="23"/>
      <c r="P937" s="30"/>
      <c r="Q937" s="30"/>
      <c r="R937" s="30"/>
      <c r="S937" s="3"/>
      <c r="T937" s="3"/>
      <c r="U937" s="3"/>
      <c r="V937" s="3"/>
      <c r="W937" s="3"/>
      <c r="X937" s="3"/>
      <c r="Y937" s="3"/>
      <c r="Z937" s="3"/>
    </row>
    <row r="938" ht="16.5" customHeight="1">
      <c r="A938" s="25"/>
      <c r="B938" s="1"/>
      <c r="C938" s="27"/>
      <c r="D938" s="3"/>
      <c r="E938" s="3"/>
      <c r="F938" s="3"/>
      <c r="G938" s="9"/>
      <c r="H938" s="42"/>
      <c r="I938" s="3"/>
      <c r="J938" s="30"/>
      <c r="K938" s="30"/>
      <c r="L938" s="30"/>
      <c r="M938" s="22"/>
      <c r="N938" s="23"/>
      <c r="O938" s="23"/>
      <c r="P938" s="30"/>
      <c r="Q938" s="30"/>
      <c r="R938" s="30"/>
      <c r="S938" s="3"/>
      <c r="T938" s="3"/>
      <c r="U938" s="3"/>
      <c r="V938" s="3"/>
      <c r="W938" s="3"/>
      <c r="X938" s="3"/>
      <c r="Y938" s="3"/>
      <c r="Z938" s="3"/>
    </row>
    <row r="939" ht="16.5" customHeight="1">
      <c r="A939" s="25"/>
      <c r="B939" s="1"/>
      <c r="C939" s="27"/>
      <c r="D939" s="3"/>
      <c r="E939" s="3"/>
      <c r="F939" s="3"/>
      <c r="G939" s="9"/>
      <c r="H939" s="42"/>
      <c r="I939" s="3"/>
      <c r="J939" s="30"/>
      <c r="K939" s="30"/>
      <c r="L939" s="30"/>
      <c r="M939" s="22"/>
      <c r="N939" s="23"/>
      <c r="O939" s="23"/>
      <c r="P939" s="30"/>
      <c r="Q939" s="30"/>
      <c r="R939" s="30"/>
      <c r="S939" s="3"/>
      <c r="T939" s="3"/>
      <c r="U939" s="3"/>
      <c r="V939" s="3"/>
      <c r="W939" s="3"/>
      <c r="X939" s="3"/>
      <c r="Y939" s="3"/>
      <c r="Z939" s="3"/>
    </row>
    <row r="940" ht="16.5" customHeight="1">
      <c r="A940" s="25"/>
      <c r="B940" s="1"/>
      <c r="C940" s="27"/>
      <c r="D940" s="3"/>
      <c r="E940" s="3"/>
      <c r="F940" s="3"/>
      <c r="G940" s="9"/>
      <c r="H940" s="42"/>
      <c r="I940" s="3"/>
      <c r="J940" s="30"/>
      <c r="K940" s="30"/>
      <c r="L940" s="30"/>
      <c r="M940" s="22"/>
      <c r="N940" s="23"/>
      <c r="O940" s="23"/>
      <c r="P940" s="30"/>
      <c r="Q940" s="30"/>
      <c r="R940" s="30"/>
      <c r="S940" s="3"/>
      <c r="T940" s="3"/>
      <c r="U940" s="3"/>
      <c r="V940" s="3"/>
      <c r="W940" s="3"/>
      <c r="X940" s="3"/>
      <c r="Y940" s="3"/>
      <c r="Z940" s="3"/>
    </row>
    <row r="941" ht="16.5" customHeight="1">
      <c r="A941" s="25"/>
      <c r="B941" s="1"/>
      <c r="C941" s="27"/>
      <c r="D941" s="3"/>
      <c r="E941" s="3"/>
      <c r="F941" s="3"/>
      <c r="G941" s="9"/>
      <c r="H941" s="42"/>
      <c r="I941" s="3"/>
      <c r="J941" s="30"/>
      <c r="K941" s="30"/>
      <c r="L941" s="30"/>
      <c r="M941" s="22"/>
      <c r="N941" s="23"/>
      <c r="O941" s="23"/>
      <c r="P941" s="30"/>
      <c r="Q941" s="30"/>
      <c r="R941" s="30"/>
      <c r="S941" s="3"/>
      <c r="T941" s="3"/>
      <c r="U941" s="3"/>
      <c r="V941" s="3"/>
      <c r="W941" s="3"/>
      <c r="X941" s="3"/>
      <c r="Y941" s="3"/>
      <c r="Z941" s="3"/>
    </row>
    <row r="942" ht="16.5" customHeight="1">
      <c r="A942" s="25"/>
      <c r="B942" s="1"/>
      <c r="C942" s="27"/>
      <c r="D942" s="3"/>
      <c r="E942" s="3"/>
      <c r="F942" s="3"/>
      <c r="G942" s="9"/>
      <c r="H942" s="42"/>
      <c r="I942" s="3"/>
      <c r="J942" s="30"/>
      <c r="K942" s="30"/>
      <c r="L942" s="30"/>
      <c r="M942" s="22"/>
      <c r="N942" s="23"/>
      <c r="O942" s="23"/>
      <c r="P942" s="30"/>
      <c r="Q942" s="30"/>
      <c r="R942" s="30"/>
      <c r="S942" s="3"/>
      <c r="T942" s="3"/>
      <c r="U942" s="3"/>
      <c r="V942" s="3"/>
      <c r="W942" s="3"/>
      <c r="X942" s="3"/>
      <c r="Y942" s="3"/>
      <c r="Z942" s="3"/>
    </row>
    <row r="943" ht="16.5" customHeight="1">
      <c r="A943" s="25"/>
      <c r="B943" s="1"/>
      <c r="C943" s="27"/>
      <c r="D943" s="3"/>
      <c r="E943" s="3"/>
      <c r="F943" s="3"/>
      <c r="G943" s="9"/>
      <c r="H943" s="42"/>
      <c r="I943" s="3"/>
      <c r="J943" s="30"/>
      <c r="K943" s="30"/>
      <c r="L943" s="30"/>
      <c r="M943" s="22"/>
      <c r="N943" s="23"/>
      <c r="O943" s="23"/>
      <c r="P943" s="30"/>
      <c r="Q943" s="30"/>
      <c r="R943" s="30"/>
      <c r="S943" s="3"/>
      <c r="T943" s="3"/>
      <c r="U943" s="3"/>
      <c r="V943" s="3"/>
      <c r="W943" s="3"/>
      <c r="X943" s="3"/>
      <c r="Y943" s="3"/>
      <c r="Z943" s="3"/>
    </row>
    <row r="944" ht="16.5" customHeight="1">
      <c r="A944" s="25"/>
      <c r="B944" s="1"/>
      <c r="C944" s="27"/>
      <c r="D944" s="3"/>
      <c r="E944" s="3"/>
      <c r="F944" s="3"/>
      <c r="G944" s="9"/>
      <c r="H944" s="42"/>
      <c r="I944" s="3"/>
      <c r="J944" s="30"/>
      <c r="K944" s="30"/>
      <c r="L944" s="30"/>
      <c r="M944" s="22"/>
      <c r="N944" s="23"/>
      <c r="O944" s="23"/>
      <c r="P944" s="30"/>
      <c r="Q944" s="30"/>
      <c r="R944" s="30"/>
      <c r="S944" s="3"/>
      <c r="T944" s="3"/>
      <c r="U944" s="3"/>
      <c r="V944" s="3"/>
      <c r="W944" s="3"/>
      <c r="X944" s="3"/>
      <c r="Y944" s="3"/>
      <c r="Z944" s="3"/>
    </row>
    <row r="945" ht="16.5" customHeight="1">
      <c r="A945" s="25"/>
      <c r="B945" s="1"/>
      <c r="C945" s="27"/>
      <c r="D945" s="3"/>
      <c r="E945" s="3"/>
      <c r="F945" s="3"/>
      <c r="G945" s="9"/>
      <c r="H945" s="42"/>
      <c r="I945" s="3"/>
      <c r="J945" s="30"/>
      <c r="K945" s="30"/>
      <c r="L945" s="30"/>
      <c r="M945" s="22"/>
      <c r="N945" s="23"/>
      <c r="O945" s="23"/>
      <c r="P945" s="30"/>
      <c r="Q945" s="30"/>
      <c r="R945" s="30"/>
      <c r="S945" s="3"/>
      <c r="T945" s="3"/>
      <c r="U945" s="3"/>
      <c r="V945" s="3"/>
      <c r="W945" s="3"/>
      <c r="X945" s="3"/>
      <c r="Y945" s="3"/>
      <c r="Z945" s="3"/>
    </row>
    <row r="946" ht="16.5" customHeight="1">
      <c r="A946" s="25"/>
      <c r="B946" s="1"/>
      <c r="C946" s="27"/>
      <c r="D946" s="3"/>
      <c r="E946" s="3"/>
      <c r="F946" s="3"/>
      <c r="G946" s="9"/>
      <c r="H946" s="42"/>
      <c r="I946" s="3"/>
      <c r="J946" s="30"/>
      <c r="K946" s="30"/>
      <c r="L946" s="30"/>
      <c r="M946" s="22"/>
      <c r="N946" s="23"/>
      <c r="O946" s="23"/>
      <c r="P946" s="30"/>
      <c r="Q946" s="30"/>
      <c r="R946" s="30"/>
      <c r="S946" s="3"/>
      <c r="T946" s="3"/>
      <c r="U946" s="3"/>
      <c r="V946" s="3"/>
      <c r="W946" s="3"/>
      <c r="X946" s="3"/>
      <c r="Y946" s="3"/>
      <c r="Z946" s="3"/>
    </row>
    <row r="947" ht="16.5" customHeight="1">
      <c r="A947" s="25"/>
      <c r="B947" s="1"/>
      <c r="C947" s="27"/>
      <c r="D947" s="3"/>
      <c r="E947" s="3"/>
      <c r="F947" s="3"/>
      <c r="G947" s="9"/>
      <c r="H947" s="42"/>
      <c r="I947" s="3"/>
      <c r="J947" s="30"/>
      <c r="K947" s="30"/>
      <c r="L947" s="30"/>
      <c r="M947" s="22"/>
      <c r="N947" s="23"/>
      <c r="O947" s="23"/>
      <c r="P947" s="30"/>
      <c r="Q947" s="30"/>
      <c r="R947" s="30"/>
      <c r="S947" s="3"/>
      <c r="T947" s="3"/>
      <c r="U947" s="3"/>
      <c r="V947" s="3"/>
      <c r="W947" s="3"/>
      <c r="X947" s="3"/>
      <c r="Y947" s="3"/>
      <c r="Z947" s="3"/>
    </row>
    <row r="948" ht="16.5" customHeight="1">
      <c r="A948" s="25"/>
      <c r="B948" s="1"/>
      <c r="C948" s="27"/>
      <c r="D948" s="3"/>
      <c r="E948" s="3"/>
      <c r="F948" s="3"/>
      <c r="G948" s="9"/>
      <c r="H948" s="42"/>
      <c r="I948" s="3"/>
      <c r="J948" s="30"/>
      <c r="K948" s="30"/>
      <c r="L948" s="30"/>
      <c r="M948" s="22"/>
      <c r="N948" s="23"/>
      <c r="O948" s="23"/>
      <c r="P948" s="30"/>
      <c r="Q948" s="30"/>
      <c r="R948" s="30"/>
      <c r="S948" s="3"/>
      <c r="T948" s="3"/>
      <c r="U948" s="3"/>
      <c r="V948" s="3"/>
      <c r="W948" s="3"/>
      <c r="X948" s="3"/>
      <c r="Y948" s="3"/>
      <c r="Z948" s="3"/>
    </row>
    <row r="949" ht="16.5" customHeight="1">
      <c r="A949" s="25"/>
      <c r="B949" s="1"/>
      <c r="C949" s="27"/>
      <c r="D949" s="3"/>
      <c r="E949" s="3"/>
      <c r="F949" s="3"/>
      <c r="G949" s="9"/>
      <c r="H949" s="42"/>
      <c r="I949" s="3"/>
      <c r="J949" s="30"/>
      <c r="K949" s="30"/>
      <c r="L949" s="30"/>
      <c r="M949" s="22"/>
      <c r="N949" s="23"/>
      <c r="O949" s="23"/>
      <c r="P949" s="30"/>
      <c r="Q949" s="30"/>
      <c r="R949" s="30"/>
      <c r="S949" s="3"/>
      <c r="T949" s="3"/>
      <c r="U949" s="3"/>
      <c r="V949" s="3"/>
      <c r="W949" s="3"/>
      <c r="X949" s="3"/>
      <c r="Y949" s="3"/>
      <c r="Z949" s="3"/>
    </row>
    <row r="950" ht="16.5" customHeight="1">
      <c r="A950" s="25"/>
      <c r="B950" s="1"/>
      <c r="C950" s="27"/>
      <c r="D950" s="3"/>
      <c r="E950" s="3"/>
      <c r="F950" s="3"/>
      <c r="G950" s="9"/>
      <c r="H950" s="42"/>
      <c r="I950" s="3"/>
      <c r="J950" s="30"/>
      <c r="K950" s="30"/>
      <c r="L950" s="30"/>
      <c r="M950" s="22"/>
      <c r="N950" s="23"/>
      <c r="O950" s="23"/>
      <c r="P950" s="30"/>
      <c r="Q950" s="30"/>
      <c r="R950" s="30"/>
      <c r="S950" s="3"/>
      <c r="T950" s="3"/>
      <c r="U950" s="3"/>
      <c r="V950" s="3"/>
      <c r="W950" s="3"/>
      <c r="X950" s="3"/>
      <c r="Y950" s="3"/>
      <c r="Z950" s="3"/>
    </row>
    <row r="951" ht="16.5" customHeight="1">
      <c r="A951" s="25"/>
      <c r="B951" s="1"/>
      <c r="C951" s="27"/>
      <c r="D951" s="3"/>
      <c r="E951" s="3"/>
      <c r="F951" s="3"/>
      <c r="G951" s="9"/>
      <c r="H951" s="42"/>
      <c r="I951" s="3"/>
      <c r="J951" s="30"/>
      <c r="K951" s="30"/>
      <c r="L951" s="30"/>
      <c r="M951" s="22"/>
      <c r="N951" s="23"/>
      <c r="O951" s="23"/>
      <c r="P951" s="30"/>
      <c r="Q951" s="30"/>
      <c r="R951" s="30"/>
      <c r="S951" s="3"/>
      <c r="T951" s="3"/>
      <c r="U951" s="3"/>
      <c r="V951" s="3"/>
      <c r="W951" s="3"/>
      <c r="X951" s="3"/>
      <c r="Y951" s="3"/>
      <c r="Z951" s="3"/>
    </row>
    <row r="952" ht="16.5" customHeight="1">
      <c r="A952" s="25"/>
      <c r="B952" s="1"/>
      <c r="C952" s="27"/>
      <c r="D952" s="3"/>
      <c r="E952" s="3"/>
      <c r="F952" s="3"/>
      <c r="G952" s="9"/>
      <c r="H952" s="42"/>
      <c r="I952" s="3"/>
      <c r="J952" s="30"/>
      <c r="K952" s="30"/>
      <c r="L952" s="30"/>
      <c r="M952" s="22"/>
      <c r="N952" s="23"/>
      <c r="O952" s="23"/>
      <c r="P952" s="30"/>
      <c r="Q952" s="30"/>
      <c r="R952" s="30"/>
      <c r="S952" s="3"/>
      <c r="T952" s="3"/>
      <c r="U952" s="3"/>
      <c r="V952" s="3"/>
      <c r="W952" s="3"/>
      <c r="X952" s="3"/>
      <c r="Y952" s="3"/>
      <c r="Z952" s="3"/>
    </row>
    <row r="953" ht="16.5" customHeight="1">
      <c r="A953" s="25"/>
      <c r="B953" s="1"/>
      <c r="C953" s="27"/>
      <c r="D953" s="3"/>
      <c r="E953" s="3"/>
      <c r="F953" s="3"/>
      <c r="G953" s="9"/>
      <c r="H953" s="42"/>
      <c r="I953" s="3"/>
      <c r="J953" s="30"/>
      <c r="K953" s="30"/>
      <c r="L953" s="30"/>
      <c r="M953" s="22"/>
      <c r="N953" s="23"/>
      <c r="O953" s="23"/>
      <c r="P953" s="30"/>
      <c r="Q953" s="30"/>
      <c r="R953" s="30"/>
      <c r="S953" s="3"/>
      <c r="T953" s="3"/>
      <c r="U953" s="3"/>
      <c r="V953" s="3"/>
      <c r="W953" s="3"/>
      <c r="X953" s="3"/>
      <c r="Y953" s="3"/>
      <c r="Z953" s="3"/>
    </row>
    <row r="954" ht="16.5" customHeight="1">
      <c r="A954" s="25"/>
      <c r="B954" s="1"/>
      <c r="C954" s="27"/>
      <c r="D954" s="3"/>
      <c r="E954" s="3"/>
      <c r="F954" s="3"/>
      <c r="G954" s="9"/>
      <c r="H954" s="42"/>
      <c r="I954" s="3"/>
      <c r="J954" s="30"/>
      <c r="K954" s="30"/>
      <c r="L954" s="30"/>
      <c r="M954" s="22"/>
      <c r="N954" s="23"/>
      <c r="O954" s="23"/>
      <c r="P954" s="30"/>
      <c r="Q954" s="30"/>
      <c r="R954" s="30"/>
      <c r="S954" s="3"/>
      <c r="T954" s="3"/>
      <c r="U954" s="3"/>
      <c r="V954" s="3"/>
      <c r="W954" s="3"/>
      <c r="X954" s="3"/>
      <c r="Y954" s="3"/>
      <c r="Z954" s="3"/>
    </row>
    <row r="955" ht="16.5" customHeight="1">
      <c r="A955" s="25"/>
      <c r="B955" s="1"/>
      <c r="C955" s="27"/>
      <c r="D955" s="3"/>
      <c r="E955" s="3"/>
      <c r="F955" s="3"/>
      <c r="G955" s="9"/>
      <c r="H955" s="42"/>
      <c r="I955" s="3"/>
      <c r="J955" s="30"/>
      <c r="K955" s="30"/>
      <c r="L955" s="30"/>
      <c r="M955" s="22"/>
      <c r="N955" s="23"/>
      <c r="O955" s="23"/>
      <c r="P955" s="30"/>
      <c r="Q955" s="30"/>
      <c r="R955" s="30"/>
      <c r="S955" s="3"/>
      <c r="T955" s="3"/>
      <c r="U955" s="3"/>
      <c r="V955" s="3"/>
      <c r="W955" s="3"/>
      <c r="X955" s="3"/>
      <c r="Y955" s="3"/>
      <c r="Z955" s="3"/>
    </row>
    <row r="956" ht="16.5" customHeight="1">
      <c r="A956" s="25"/>
      <c r="B956" s="1"/>
      <c r="C956" s="27"/>
      <c r="D956" s="3"/>
      <c r="E956" s="3"/>
      <c r="F956" s="3"/>
      <c r="G956" s="9"/>
      <c r="H956" s="42"/>
      <c r="I956" s="3"/>
      <c r="J956" s="30"/>
      <c r="K956" s="30"/>
      <c r="L956" s="30"/>
      <c r="M956" s="22"/>
      <c r="N956" s="23"/>
      <c r="O956" s="23"/>
      <c r="P956" s="30"/>
      <c r="Q956" s="30"/>
      <c r="R956" s="30"/>
      <c r="S956" s="3"/>
      <c r="T956" s="3"/>
      <c r="U956" s="3"/>
      <c r="V956" s="3"/>
      <c r="W956" s="3"/>
      <c r="X956" s="3"/>
      <c r="Y956" s="3"/>
      <c r="Z956" s="3"/>
    </row>
    <row r="957" ht="16.5" customHeight="1">
      <c r="A957" s="25"/>
      <c r="B957" s="1"/>
      <c r="C957" s="27"/>
      <c r="D957" s="3"/>
      <c r="E957" s="3"/>
      <c r="F957" s="3"/>
      <c r="G957" s="9"/>
      <c r="H957" s="42"/>
      <c r="I957" s="3"/>
      <c r="J957" s="30"/>
      <c r="K957" s="30"/>
      <c r="L957" s="30"/>
      <c r="M957" s="22"/>
      <c r="N957" s="23"/>
      <c r="O957" s="23"/>
      <c r="P957" s="30"/>
      <c r="Q957" s="30"/>
      <c r="R957" s="30"/>
      <c r="S957" s="3"/>
      <c r="T957" s="3"/>
      <c r="U957" s="3"/>
      <c r="V957" s="3"/>
      <c r="W957" s="3"/>
      <c r="X957" s="3"/>
      <c r="Y957" s="3"/>
      <c r="Z957" s="3"/>
    </row>
    <row r="958" ht="16.5" customHeight="1">
      <c r="A958" s="25"/>
      <c r="B958" s="1"/>
      <c r="C958" s="27"/>
      <c r="D958" s="3"/>
      <c r="E958" s="3"/>
      <c r="F958" s="3"/>
      <c r="G958" s="9"/>
      <c r="H958" s="42"/>
      <c r="I958" s="3"/>
      <c r="J958" s="30"/>
      <c r="K958" s="30"/>
      <c r="L958" s="30"/>
      <c r="M958" s="22"/>
      <c r="N958" s="23"/>
      <c r="O958" s="23"/>
      <c r="P958" s="30"/>
      <c r="Q958" s="30"/>
      <c r="R958" s="30"/>
      <c r="S958" s="3"/>
      <c r="T958" s="3"/>
      <c r="U958" s="3"/>
      <c r="V958" s="3"/>
      <c r="W958" s="3"/>
      <c r="X958" s="3"/>
      <c r="Y958" s="3"/>
      <c r="Z958" s="3"/>
    </row>
    <row r="959" ht="16.5" customHeight="1">
      <c r="A959" s="25"/>
      <c r="B959" s="1"/>
      <c r="C959" s="27"/>
      <c r="D959" s="3"/>
      <c r="E959" s="3"/>
      <c r="F959" s="3"/>
      <c r="G959" s="9"/>
      <c r="H959" s="42"/>
      <c r="I959" s="3"/>
      <c r="J959" s="30"/>
      <c r="K959" s="30"/>
      <c r="L959" s="30"/>
      <c r="M959" s="22"/>
      <c r="N959" s="23"/>
      <c r="O959" s="23"/>
      <c r="P959" s="30"/>
      <c r="Q959" s="30"/>
      <c r="R959" s="30"/>
      <c r="S959" s="3"/>
      <c r="T959" s="3"/>
      <c r="U959" s="3"/>
      <c r="V959" s="3"/>
      <c r="W959" s="3"/>
      <c r="X959" s="3"/>
      <c r="Y959" s="3"/>
      <c r="Z959" s="3"/>
    </row>
    <row r="960" ht="16.5" customHeight="1">
      <c r="A960" s="25"/>
      <c r="B960" s="1"/>
      <c r="C960" s="27"/>
      <c r="D960" s="3"/>
      <c r="E960" s="3"/>
      <c r="F960" s="3"/>
      <c r="G960" s="9"/>
      <c r="H960" s="42"/>
      <c r="I960" s="3"/>
      <c r="J960" s="30"/>
      <c r="K960" s="30"/>
      <c r="L960" s="30"/>
      <c r="M960" s="22"/>
      <c r="N960" s="23"/>
      <c r="O960" s="23"/>
      <c r="P960" s="30"/>
      <c r="Q960" s="30"/>
      <c r="R960" s="30"/>
      <c r="S960" s="3"/>
      <c r="T960" s="3"/>
      <c r="U960" s="3"/>
      <c r="V960" s="3"/>
      <c r="W960" s="3"/>
      <c r="X960" s="3"/>
      <c r="Y960" s="3"/>
      <c r="Z960" s="3"/>
    </row>
    <row r="961" ht="16.5" customHeight="1">
      <c r="A961" s="25"/>
      <c r="B961" s="1"/>
      <c r="C961" s="27"/>
      <c r="D961" s="3"/>
      <c r="E961" s="3"/>
      <c r="F961" s="3"/>
      <c r="G961" s="9"/>
      <c r="H961" s="42"/>
      <c r="I961" s="3"/>
      <c r="J961" s="30"/>
      <c r="K961" s="30"/>
      <c r="L961" s="30"/>
      <c r="M961" s="22"/>
      <c r="N961" s="23"/>
      <c r="O961" s="23"/>
      <c r="P961" s="30"/>
      <c r="Q961" s="30"/>
      <c r="R961" s="30"/>
      <c r="S961" s="3"/>
      <c r="T961" s="3"/>
      <c r="U961" s="3"/>
      <c r="V961" s="3"/>
      <c r="W961" s="3"/>
      <c r="X961" s="3"/>
      <c r="Y961" s="3"/>
      <c r="Z961" s="3"/>
    </row>
    <row r="962" ht="16.5" customHeight="1">
      <c r="A962" s="25"/>
      <c r="B962" s="1"/>
      <c r="C962" s="27"/>
      <c r="D962" s="3"/>
      <c r="E962" s="3"/>
      <c r="F962" s="3"/>
      <c r="G962" s="9"/>
      <c r="H962" s="42"/>
      <c r="I962" s="3"/>
      <c r="J962" s="30"/>
      <c r="K962" s="30"/>
      <c r="L962" s="30"/>
      <c r="M962" s="22"/>
      <c r="N962" s="23"/>
      <c r="O962" s="23"/>
      <c r="P962" s="30"/>
      <c r="Q962" s="30"/>
      <c r="R962" s="30"/>
      <c r="S962" s="3"/>
      <c r="T962" s="3"/>
      <c r="U962" s="3"/>
      <c r="V962" s="3"/>
      <c r="W962" s="3"/>
      <c r="X962" s="3"/>
      <c r="Y962" s="3"/>
      <c r="Z962" s="3"/>
    </row>
    <row r="963" ht="16.5" customHeight="1">
      <c r="A963" s="25"/>
      <c r="B963" s="1"/>
      <c r="C963" s="27"/>
      <c r="D963" s="3"/>
      <c r="E963" s="3"/>
      <c r="F963" s="3"/>
      <c r="G963" s="9"/>
      <c r="H963" s="42"/>
      <c r="I963" s="3"/>
      <c r="J963" s="30"/>
      <c r="K963" s="30"/>
      <c r="L963" s="30"/>
      <c r="M963" s="22"/>
      <c r="N963" s="23"/>
      <c r="O963" s="23"/>
      <c r="P963" s="30"/>
      <c r="Q963" s="30"/>
      <c r="R963" s="30"/>
      <c r="S963" s="3"/>
      <c r="T963" s="3"/>
      <c r="U963" s="3"/>
      <c r="V963" s="3"/>
      <c r="W963" s="3"/>
      <c r="X963" s="3"/>
      <c r="Y963" s="3"/>
      <c r="Z963" s="3"/>
    </row>
    <row r="964" ht="16.5" customHeight="1">
      <c r="A964" s="25"/>
      <c r="B964" s="1"/>
      <c r="C964" s="27"/>
      <c r="D964" s="3"/>
      <c r="E964" s="3"/>
      <c r="F964" s="3"/>
      <c r="G964" s="9"/>
      <c r="H964" s="42"/>
      <c r="I964" s="3"/>
      <c r="J964" s="30"/>
      <c r="K964" s="30"/>
      <c r="L964" s="30"/>
      <c r="M964" s="22"/>
      <c r="N964" s="23"/>
      <c r="O964" s="23"/>
      <c r="P964" s="30"/>
      <c r="Q964" s="30"/>
      <c r="R964" s="30"/>
      <c r="S964" s="3"/>
      <c r="T964" s="3"/>
      <c r="U964" s="3"/>
      <c r="V964" s="3"/>
      <c r="W964" s="3"/>
      <c r="X964" s="3"/>
      <c r="Y964" s="3"/>
      <c r="Z964" s="3"/>
    </row>
    <row r="965" ht="16.5" customHeight="1">
      <c r="A965" s="25"/>
      <c r="B965" s="1"/>
      <c r="C965" s="27"/>
      <c r="D965" s="3"/>
      <c r="E965" s="3"/>
      <c r="F965" s="3"/>
      <c r="G965" s="9"/>
      <c r="H965" s="42"/>
      <c r="I965" s="3"/>
      <c r="J965" s="30"/>
      <c r="K965" s="30"/>
      <c r="L965" s="30"/>
      <c r="M965" s="22"/>
      <c r="N965" s="23"/>
      <c r="O965" s="23"/>
      <c r="P965" s="30"/>
      <c r="Q965" s="30"/>
      <c r="R965" s="30"/>
      <c r="S965" s="3"/>
      <c r="T965" s="3"/>
      <c r="U965" s="3"/>
      <c r="V965" s="3"/>
      <c r="W965" s="3"/>
      <c r="X965" s="3"/>
      <c r="Y965" s="3"/>
      <c r="Z965" s="3"/>
    </row>
    <row r="966" ht="16.5" customHeight="1">
      <c r="A966" s="25"/>
      <c r="B966" s="1"/>
      <c r="C966" s="27"/>
      <c r="D966" s="3"/>
      <c r="E966" s="3"/>
      <c r="F966" s="3"/>
      <c r="G966" s="9"/>
      <c r="H966" s="42"/>
      <c r="I966" s="3"/>
      <c r="J966" s="30"/>
      <c r="K966" s="30"/>
      <c r="L966" s="30"/>
      <c r="M966" s="22"/>
      <c r="N966" s="23"/>
      <c r="O966" s="23"/>
      <c r="P966" s="30"/>
      <c r="Q966" s="30"/>
      <c r="R966" s="30"/>
      <c r="S966" s="3"/>
      <c r="T966" s="3"/>
      <c r="U966" s="3"/>
      <c r="V966" s="3"/>
      <c r="W966" s="3"/>
      <c r="X966" s="3"/>
      <c r="Y966" s="3"/>
      <c r="Z966" s="3"/>
    </row>
    <row r="967" ht="16.5" customHeight="1">
      <c r="A967" s="25"/>
      <c r="B967" s="1"/>
      <c r="C967" s="27"/>
      <c r="D967" s="3"/>
      <c r="E967" s="3"/>
      <c r="F967" s="3"/>
      <c r="G967" s="9"/>
      <c r="H967" s="42"/>
      <c r="I967" s="3"/>
      <c r="J967" s="30"/>
      <c r="K967" s="30"/>
      <c r="L967" s="30"/>
      <c r="M967" s="22"/>
      <c r="N967" s="23"/>
      <c r="O967" s="23"/>
      <c r="P967" s="30"/>
      <c r="Q967" s="30"/>
      <c r="R967" s="30"/>
      <c r="S967" s="3"/>
      <c r="T967" s="3"/>
      <c r="U967" s="3"/>
      <c r="V967" s="3"/>
      <c r="W967" s="3"/>
      <c r="X967" s="3"/>
      <c r="Y967" s="3"/>
      <c r="Z967" s="3"/>
    </row>
    <row r="968" ht="16.5" customHeight="1">
      <c r="A968" s="25"/>
      <c r="B968" s="1"/>
      <c r="C968" s="27"/>
      <c r="D968" s="3"/>
      <c r="E968" s="3"/>
      <c r="F968" s="3"/>
      <c r="G968" s="9"/>
      <c r="H968" s="42"/>
      <c r="I968" s="3"/>
      <c r="J968" s="30"/>
      <c r="K968" s="30"/>
      <c r="L968" s="30"/>
      <c r="M968" s="22"/>
      <c r="N968" s="23"/>
      <c r="O968" s="23"/>
      <c r="P968" s="30"/>
      <c r="Q968" s="30"/>
      <c r="R968" s="30"/>
      <c r="S968" s="3"/>
      <c r="T968" s="3"/>
      <c r="U968" s="3"/>
      <c r="V968" s="3"/>
      <c r="W968" s="3"/>
      <c r="X968" s="3"/>
      <c r="Y968" s="3"/>
      <c r="Z968" s="3"/>
    </row>
    <row r="969" ht="16.5" customHeight="1">
      <c r="A969" s="25"/>
      <c r="B969" s="1"/>
      <c r="C969" s="27"/>
      <c r="D969" s="3"/>
      <c r="E969" s="3"/>
      <c r="F969" s="3"/>
      <c r="G969" s="9"/>
      <c r="H969" s="42"/>
      <c r="I969" s="3"/>
      <c r="J969" s="30"/>
      <c r="K969" s="30"/>
      <c r="L969" s="30"/>
      <c r="M969" s="22"/>
      <c r="N969" s="23"/>
      <c r="O969" s="23"/>
      <c r="P969" s="30"/>
      <c r="Q969" s="30"/>
      <c r="R969" s="30"/>
      <c r="S969" s="3"/>
      <c r="T969" s="3"/>
      <c r="U969" s="3"/>
      <c r="V969" s="3"/>
      <c r="W969" s="3"/>
      <c r="X969" s="3"/>
      <c r="Y969" s="3"/>
      <c r="Z969" s="3"/>
    </row>
    <row r="970" ht="16.5" customHeight="1">
      <c r="A970" s="25"/>
      <c r="B970" s="1"/>
      <c r="C970" s="27"/>
      <c r="D970" s="3"/>
      <c r="E970" s="3"/>
      <c r="F970" s="3"/>
      <c r="G970" s="9"/>
      <c r="H970" s="42"/>
      <c r="I970" s="3"/>
      <c r="J970" s="30"/>
      <c r="K970" s="30"/>
      <c r="L970" s="30"/>
      <c r="M970" s="22"/>
      <c r="N970" s="23"/>
      <c r="O970" s="23"/>
      <c r="P970" s="30"/>
      <c r="Q970" s="30"/>
      <c r="R970" s="30"/>
      <c r="S970" s="3"/>
      <c r="T970" s="3"/>
      <c r="U970" s="3"/>
      <c r="V970" s="3"/>
      <c r="W970" s="3"/>
      <c r="X970" s="3"/>
      <c r="Y970" s="3"/>
      <c r="Z970" s="3"/>
    </row>
    <row r="971" ht="16.5" customHeight="1">
      <c r="A971" s="25"/>
      <c r="B971" s="1"/>
      <c r="C971" s="27"/>
      <c r="D971" s="3"/>
      <c r="E971" s="3"/>
      <c r="F971" s="3"/>
      <c r="G971" s="9"/>
      <c r="H971" s="42"/>
      <c r="I971" s="3"/>
      <c r="J971" s="30"/>
      <c r="K971" s="30"/>
      <c r="L971" s="30"/>
      <c r="M971" s="22"/>
      <c r="N971" s="23"/>
      <c r="O971" s="23"/>
      <c r="P971" s="30"/>
      <c r="Q971" s="30"/>
      <c r="R971" s="30"/>
      <c r="S971" s="3"/>
      <c r="T971" s="3"/>
      <c r="U971" s="3"/>
      <c r="V971" s="3"/>
      <c r="W971" s="3"/>
      <c r="X971" s="3"/>
      <c r="Y971" s="3"/>
      <c r="Z971" s="3"/>
    </row>
    <row r="972" ht="16.5" customHeight="1">
      <c r="A972" s="25"/>
      <c r="B972" s="1"/>
      <c r="C972" s="27"/>
      <c r="D972" s="3"/>
      <c r="E972" s="3"/>
      <c r="F972" s="3"/>
      <c r="G972" s="9"/>
      <c r="H972" s="42"/>
      <c r="I972" s="3"/>
      <c r="J972" s="30"/>
      <c r="K972" s="30"/>
      <c r="L972" s="30"/>
      <c r="M972" s="22"/>
      <c r="N972" s="23"/>
      <c r="O972" s="23"/>
      <c r="P972" s="30"/>
      <c r="Q972" s="30"/>
      <c r="R972" s="30"/>
      <c r="S972" s="3"/>
      <c r="T972" s="3"/>
      <c r="U972" s="3"/>
      <c r="V972" s="3"/>
      <c r="W972" s="3"/>
      <c r="X972" s="3"/>
      <c r="Y972" s="3"/>
      <c r="Z972" s="3"/>
    </row>
    <row r="973" ht="16.5" customHeight="1">
      <c r="A973" s="25"/>
      <c r="B973" s="1"/>
      <c r="C973" s="27"/>
      <c r="D973" s="3"/>
      <c r="E973" s="3"/>
      <c r="F973" s="3"/>
      <c r="G973" s="9"/>
      <c r="H973" s="42"/>
      <c r="I973" s="3"/>
      <c r="J973" s="30"/>
      <c r="K973" s="30"/>
      <c r="L973" s="30"/>
      <c r="M973" s="22"/>
      <c r="N973" s="23"/>
      <c r="O973" s="23"/>
      <c r="P973" s="30"/>
      <c r="Q973" s="30"/>
      <c r="R973" s="30"/>
      <c r="S973" s="3"/>
      <c r="T973" s="3"/>
      <c r="U973" s="3"/>
      <c r="V973" s="3"/>
      <c r="W973" s="3"/>
      <c r="X973" s="3"/>
      <c r="Y973" s="3"/>
      <c r="Z973" s="3"/>
    </row>
    <row r="974" ht="16.5" customHeight="1">
      <c r="A974" s="25"/>
      <c r="B974" s="1"/>
      <c r="C974" s="27"/>
      <c r="D974" s="3"/>
      <c r="E974" s="3"/>
      <c r="F974" s="3"/>
      <c r="G974" s="9"/>
      <c r="H974" s="42"/>
      <c r="I974" s="3"/>
      <c r="J974" s="30"/>
      <c r="K974" s="30"/>
      <c r="L974" s="30"/>
      <c r="M974" s="22"/>
      <c r="N974" s="23"/>
      <c r="O974" s="23"/>
      <c r="P974" s="30"/>
      <c r="Q974" s="30"/>
      <c r="R974" s="30"/>
      <c r="S974" s="3"/>
      <c r="T974" s="3"/>
      <c r="U974" s="3"/>
      <c r="V974" s="3"/>
      <c r="W974" s="3"/>
      <c r="X974" s="3"/>
      <c r="Y974" s="3"/>
      <c r="Z974" s="3"/>
    </row>
    <row r="975" ht="16.5" customHeight="1">
      <c r="A975" s="25"/>
      <c r="B975" s="1"/>
      <c r="C975" s="27"/>
      <c r="D975" s="3"/>
      <c r="E975" s="3"/>
      <c r="F975" s="3"/>
      <c r="G975" s="9"/>
      <c r="H975" s="42"/>
      <c r="I975" s="3"/>
      <c r="J975" s="30"/>
      <c r="K975" s="30"/>
      <c r="L975" s="30"/>
      <c r="M975" s="22"/>
      <c r="N975" s="23"/>
      <c r="O975" s="23"/>
      <c r="P975" s="30"/>
      <c r="Q975" s="30"/>
      <c r="R975" s="30"/>
      <c r="S975" s="3"/>
      <c r="T975" s="3"/>
      <c r="U975" s="3"/>
      <c r="V975" s="3"/>
      <c r="W975" s="3"/>
      <c r="X975" s="3"/>
      <c r="Y975" s="3"/>
      <c r="Z975" s="3"/>
    </row>
    <row r="976" ht="16.5" customHeight="1">
      <c r="A976" s="25"/>
      <c r="B976" s="1"/>
      <c r="C976" s="27"/>
      <c r="D976" s="3"/>
      <c r="E976" s="3"/>
      <c r="F976" s="3"/>
      <c r="G976" s="9"/>
      <c r="H976" s="42"/>
      <c r="I976" s="3"/>
      <c r="J976" s="30"/>
      <c r="K976" s="30"/>
      <c r="L976" s="30"/>
      <c r="M976" s="22"/>
      <c r="N976" s="23"/>
      <c r="O976" s="23"/>
      <c r="P976" s="30"/>
      <c r="Q976" s="30"/>
      <c r="R976" s="30"/>
      <c r="S976" s="3"/>
      <c r="T976" s="3"/>
      <c r="U976" s="3"/>
      <c r="V976" s="3"/>
      <c r="W976" s="3"/>
      <c r="X976" s="3"/>
      <c r="Y976" s="3"/>
      <c r="Z976" s="3"/>
    </row>
    <row r="977" ht="16.5" customHeight="1">
      <c r="A977" s="25"/>
      <c r="B977" s="1"/>
      <c r="C977" s="27"/>
      <c r="D977" s="3"/>
      <c r="E977" s="3"/>
      <c r="F977" s="3"/>
      <c r="G977" s="9"/>
      <c r="H977" s="42"/>
      <c r="I977" s="3"/>
      <c r="J977" s="30"/>
      <c r="K977" s="30"/>
      <c r="L977" s="30"/>
      <c r="M977" s="22"/>
      <c r="N977" s="23"/>
      <c r="O977" s="23"/>
      <c r="P977" s="30"/>
      <c r="Q977" s="30"/>
      <c r="R977" s="30"/>
      <c r="S977" s="3"/>
      <c r="T977" s="3"/>
      <c r="U977" s="3"/>
      <c r="V977" s="3"/>
      <c r="W977" s="3"/>
      <c r="X977" s="3"/>
      <c r="Y977" s="3"/>
      <c r="Z977" s="3"/>
    </row>
    <row r="978" ht="16.5" customHeight="1">
      <c r="A978" s="25"/>
      <c r="B978" s="1"/>
      <c r="C978" s="27"/>
      <c r="D978" s="3"/>
      <c r="E978" s="3"/>
      <c r="F978" s="3"/>
      <c r="G978" s="9"/>
      <c r="H978" s="42"/>
      <c r="I978" s="3"/>
      <c r="J978" s="30"/>
      <c r="K978" s="30"/>
      <c r="L978" s="30"/>
      <c r="M978" s="22"/>
      <c r="N978" s="23"/>
      <c r="O978" s="23"/>
      <c r="P978" s="30"/>
      <c r="Q978" s="30"/>
      <c r="R978" s="30"/>
      <c r="S978" s="3"/>
      <c r="T978" s="3"/>
      <c r="U978" s="3"/>
      <c r="V978" s="3"/>
      <c r="W978" s="3"/>
      <c r="X978" s="3"/>
      <c r="Y978" s="3"/>
      <c r="Z978" s="3"/>
    </row>
    <row r="979" ht="16.5" customHeight="1">
      <c r="A979" s="25"/>
      <c r="B979" s="1"/>
      <c r="C979" s="27"/>
      <c r="D979" s="3"/>
      <c r="E979" s="3"/>
      <c r="F979" s="3"/>
      <c r="G979" s="9"/>
      <c r="H979" s="42"/>
      <c r="I979" s="3"/>
      <c r="J979" s="30"/>
      <c r="K979" s="30"/>
      <c r="L979" s="30"/>
      <c r="M979" s="22"/>
      <c r="N979" s="23"/>
      <c r="O979" s="23"/>
      <c r="P979" s="30"/>
      <c r="Q979" s="30"/>
      <c r="R979" s="30"/>
      <c r="S979" s="3"/>
      <c r="T979" s="3"/>
      <c r="U979" s="3"/>
      <c r="V979" s="3"/>
      <c r="W979" s="3"/>
      <c r="X979" s="3"/>
      <c r="Y979" s="3"/>
      <c r="Z979" s="3"/>
    </row>
    <row r="980" ht="16.5" customHeight="1">
      <c r="A980" s="25"/>
      <c r="B980" s="1"/>
      <c r="C980" s="27"/>
      <c r="D980" s="3"/>
      <c r="E980" s="3"/>
      <c r="F980" s="3"/>
      <c r="G980" s="9"/>
      <c r="H980" s="42"/>
      <c r="I980" s="3"/>
      <c r="J980" s="30"/>
      <c r="K980" s="30"/>
      <c r="L980" s="30"/>
      <c r="M980" s="22"/>
      <c r="N980" s="23"/>
      <c r="O980" s="23"/>
      <c r="P980" s="30"/>
      <c r="Q980" s="30"/>
      <c r="R980" s="30"/>
      <c r="S980" s="3"/>
      <c r="T980" s="3"/>
      <c r="U980" s="3"/>
      <c r="V980" s="3"/>
      <c r="W980" s="3"/>
      <c r="X980" s="3"/>
      <c r="Y980" s="3"/>
      <c r="Z980" s="3"/>
    </row>
    <row r="981" ht="16.5" customHeight="1">
      <c r="A981" s="25"/>
      <c r="B981" s="1"/>
      <c r="C981" s="27"/>
      <c r="D981" s="3"/>
      <c r="E981" s="3"/>
      <c r="F981" s="3"/>
      <c r="G981" s="9"/>
      <c r="H981" s="42"/>
      <c r="I981" s="3"/>
      <c r="J981" s="30"/>
      <c r="K981" s="30"/>
      <c r="L981" s="30"/>
      <c r="M981" s="22"/>
      <c r="N981" s="23"/>
      <c r="O981" s="23"/>
      <c r="P981" s="30"/>
      <c r="Q981" s="30"/>
      <c r="R981" s="30"/>
      <c r="S981" s="3"/>
      <c r="T981" s="3"/>
      <c r="U981" s="3"/>
      <c r="V981" s="3"/>
      <c r="W981" s="3"/>
      <c r="X981" s="3"/>
      <c r="Y981" s="3"/>
      <c r="Z981" s="3"/>
    </row>
    <row r="982" ht="16.5" customHeight="1">
      <c r="A982" s="25"/>
      <c r="B982" s="1"/>
      <c r="C982" s="27"/>
      <c r="D982" s="3"/>
      <c r="E982" s="3"/>
      <c r="F982" s="3"/>
      <c r="G982" s="9"/>
      <c r="H982" s="42"/>
      <c r="I982" s="3"/>
      <c r="J982" s="30"/>
      <c r="K982" s="30"/>
      <c r="L982" s="30"/>
      <c r="M982" s="22"/>
      <c r="N982" s="23"/>
      <c r="O982" s="23"/>
      <c r="P982" s="30"/>
      <c r="Q982" s="30"/>
      <c r="R982" s="30"/>
      <c r="S982" s="3"/>
      <c r="T982" s="3"/>
      <c r="U982" s="3"/>
      <c r="V982" s="3"/>
      <c r="W982" s="3"/>
      <c r="X982" s="3"/>
      <c r="Y982" s="3"/>
      <c r="Z982" s="3"/>
    </row>
    <row r="983" ht="16.5" customHeight="1">
      <c r="A983" s="25"/>
      <c r="B983" s="1"/>
      <c r="C983" s="27"/>
      <c r="D983" s="3"/>
      <c r="E983" s="3"/>
      <c r="F983" s="3"/>
      <c r="G983" s="9"/>
      <c r="H983" s="42"/>
      <c r="I983" s="3"/>
      <c r="J983" s="30"/>
      <c r="K983" s="30"/>
      <c r="L983" s="30"/>
      <c r="M983" s="22"/>
      <c r="N983" s="23"/>
      <c r="O983" s="23"/>
      <c r="P983" s="30"/>
      <c r="Q983" s="30"/>
      <c r="R983" s="30"/>
      <c r="S983" s="3"/>
      <c r="T983" s="3"/>
      <c r="U983" s="3"/>
      <c r="V983" s="3"/>
      <c r="W983" s="3"/>
      <c r="X983" s="3"/>
      <c r="Y983" s="3"/>
      <c r="Z983" s="3"/>
    </row>
    <row r="984" ht="16.5" customHeight="1">
      <c r="A984" s="25"/>
      <c r="B984" s="1"/>
      <c r="C984" s="27"/>
      <c r="D984" s="3"/>
      <c r="E984" s="3"/>
      <c r="F984" s="3"/>
      <c r="G984" s="9"/>
      <c r="H984" s="42"/>
      <c r="I984" s="3"/>
      <c r="J984" s="30"/>
      <c r="K984" s="30"/>
      <c r="L984" s="30"/>
      <c r="M984" s="22"/>
      <c r="N984" s="23"/>
      <c r="O984" s="23"/>
      <c r="P984" s="30"/>
      <c r="Q984" s="30"/>
      <c r="R984" s="30"/>
      <c r="S984" s="3"/>
      <c r="T984" s="3"/>
      <c r="U984" s="3"/>
      <c r="V984" s="3"/>
      <c r="W984" s="3"/>
      <c r="X984" s="3"/>
      <c r="Y984" s="3"/>
      <c r="Z984" s="3"/>
    </row>
    <row r="985" ht="16.5" customHeight="1">
      <c r="A985" s="25"/>
      <c r="B985" s="1"/>
      <c r="C985" s="27"/>
      <c r="D985" s="3"/>
      <c r="E985" s="3"/>
      <c r="F985" s="3"/>
      <c r="G985" s="9"/>
      <c r="H985" s="42"/>
      <c r="I985" s="3"/>
      <c r="J985" s="30"/>
      <c r="K985" s="30"/>
      <c r="L985" s="30"/>
      <c r="M985" s="22"/>
      <c r="N985" s="23"/>
      <c r="O985" s="23"/>
      <c r="P985" s="30"/>
      <c r="Q985" s="30"/>
      <c r="R985" s="30"/>
      <c r="S985" s="3"/>
      <c r="T985" s="3"/>
      <c r="U985" s="3"/>
      <c r="V985" s="3"/>
      <c r="W985" s="3"/>
      <c r="X985" s="3"/>
      <c r="Y985" s="3"/>
      <c r="Z985" s="3"/>
    </row>
    <row r="986" ht="16.5" customHeight="1">
      <c r="A986" s="25"/>
      <c r="B986" s="1"/>
      <c r="C986" s="27"/>
      <c r="D986" s="3"/>
      <c r="E986" s="3"/>
      <c r="F986" s="3"/>
      <c r="G986" s="9"/>
      <c r="H986" s="42"/>
      <c r="I986" s="3"/>
      <c r="J986" s="30"/>
      <c r="K986" s="30"/>
      <c r="L986" s="30"/>
      <c r="M986" s="22"/>
      <c r="N986" s="23"/>
      <c r="O986" s="23"/>
      <c r="P986" s="30"/>
      <c r="Q986" s="30"/>
      <c r="R986" s="30"/>
      <c r="S986" s="3"/>
      <c r="T986" s="3"/>
      <c r="U986" s="3"/>
      <c r="V986" s="3"/>
      <c r="W986" s="3"/>
      <c r="X986" s="3"/>
      <c r="Y986" s="3"/>
      <c r="Z986" s="3"/>
    </row>
    <row r="987" ht="16.5" customHeight="1">
      <c r="A987" s="25"/>
      <c r="B987" s="1"/>
      <c r="C987" s="27"/>
      <c r="D987" s="3"/>
      <c r="E987" s="3"/>
      <c r="F987" s="3"/>
      <c r="G987" s="9"/>
      <c r="H987" s="42"/>
      <c r="I987" s="3"/>
      <c r="J987" s="30"/>
      <c r="K987" s="30"/>
      <c r="L987" s="30"/>
      <c r="M987" s="22"/>
      <c r="N987" s="23"/>
      <c r="O987" s="23"/>
      <c r="P987" s="30"/>
      <c r="Q987" s="30"/>
      <c r="R987" s="30"/>
      <c r="S987" s="3"/>
      <c r="T987" s="3"/>
      <c r="U987" s="3"/>
      <c r="V987" s="3"/>
      <c r="W987" s="3"/>
      <c r="X987" s="3"/>
      <c r="Y987" s="3"/>
      <c r="Z987" s="3"/>
    </row>
    <row r="988" ht="16.5" customHeight="1">
      <c r="A988" s="25"/>
      <c r="B988" s="1"/>
      <c r="C988" s="27"/>
      <c r="D988" s="3"/>
      <c r="E988" s="3"/>
      <c r="F988" s="3"/>
      <c r="G988" s="9"/>
      <c r="H988" s="42"/>
      <c r="I988" s="3"/>
      <c r="J988" s="30"/>
      <c r="K988" s="30"/>
      <c r="L988" s="30"/>
      <c r="M988" s="22"/>
      <c r="N988" s="23"/>
      <c r="O988" s="23"/>
      <c r="P988" s="30"/>
      <c r="Q988" s="30"/>
      <c r="R988" s="30"/>
      <c r="S988" s="3"/>
      <c r="T988" s="3"/>
      <c r="U988" s="3"/>
      <c r="V988" s="3"/>
      <c r="W988" s="3"/>
      <c r="X988" s="3"/>
      <c r="Y988" s="3"/>
      <c r="Z988" s="3"/>
    </row>
    <row r="989" ht="16.5" customHeight="1">
      <c r="A989" s="25"/>
      <c r="B989" s="1"/>
      <c r="C989" s="27"/>
      <c r="D989" s="3"/>
      <c r="E989" s="3"/>
      <c r="F989" s="3"/>
      <c r="G989" s="9"/>
      <c r="H989" s="42"/>
      <c r="I989" s="3"/>
      <c r="J989" s="30"/>
      <c r="K989" s="30"/>
      <c r="L989" s="30"/>
      <c r="M989" s="22"/>
      <c r="N989" s="23"/>
      <c r="O989" s="23"/>
      <c r="P989" s="30"/>
      <c r="Q989" s="30"/>
      <c r="R989" s="30"/>
      <c r="S989" s="3"/>
      <c r="T989" s="3"/>
      <c r="U989" s="3"/>
      <c r="V989" s="3"/>
      <c r="W989" s="3"/>
      <c r="X989" s="3"/>
      <c r="Y989" s="3"/>
      <c r="Z989" s="3"/>
    </row>
    <row r="990" ht="16.5" customHeight="1">
      <c r="A990" s="25"/>
      <c r="B990" s="1"/>
      <c r="C990" s="27"/>
      <c r="D990" s="3"/>
      <c r="E990" s="3"/>
      <c r="F990" s="3"/>
      <c r="G990" s="9"/>
      <c r="H990" s="42"/>
      <c r="I990" s="3"/>
      <c r="J990" s="30"/>
      <c r="K990" s="30"/>
      <c r="L990" s="30"/>
      <c r="M990" s="22"/>
      <c r="N990" s="23"/>
      <c r="O990" s="23"/>
      <c r="P990" s="30"/>
      <c r="Q990" s="30"/>
      <c r="R990" s="30"/>
      <c r="S990" s="3"/>
      <c r="T990" s="3"/>
      <c r="U990" s="3"/>
      <c r="V990" s="3"/>
      <c r="W990" s="3"/>
      <c r="X990" s="3"/>
      <c r="Y990" s="3"/>
      <c r="Z990" s="3"/>
    </row>
    <row r="991" ht="16.5" customHeight="1">
      <c r="A991" s="25"/>
      <c r="B991" s="1"/>
      <c r="C991" s="27"/>
      <c r="D991" s="3"/>
      <c r="E991" s="3"/>
      <c r="F991" s="3"/>
      <c r="G991" s="9"/>
      <c r="H991" s="42"/>
      <c r="I991" s="3"/>
      <c r="J991" s="30"/>
      <c r="K991" s="30"/>
      <c r="L991" s="30"/>
      <c r="M991" s="22"/>
      <c r="N991" s="23"/>
      <c r="O991" s="23"/>
      <c r="P991" s="30"/>
      <c r="Q991" s="30"/>
      <c r="R991" s="30"/>
      <c r="S991" s="3"/>
      <c r="T991" s="3"/>
      <c r="U991" s="3"/>
      <c r="V991" s="3"/>
      <c r="W991" s="3"/>
      <c r="X991" s="3"/>
      <c r="Y991" s="3"/>
      <c r="Z991" s="3"/>
    </row>
    <row r="992" ht="16.5" customHeight="1">
      <c r="A992" s="25"/>
      <c r="B992" s="1"/>
      <c r="C992" s="27"/>
      <c r="D992" s="3"/>
      <c r="E992" s="3"/>
      <c r="F992" s="3"/>
      <c r="G992" s="9"/>
      <c r="H992" s="42"/>
      <c r="I992" s="3"/>
      <c r="J992" s="30"/>
      <c r="K992" s="30"/>
      <c r="L992" s="30"/>
      <c r="M992" s="22"/>
      <c r="N992" s="23"/>
      <c r="O992" s="23"/>
      <c r="P992" s="30"/>
      <c r="Q992" s="30"/>
      <c r="R992" s="30"/>
      <c r="S992" s="3"/>
      <c r="T992" s="3"/>
      <c r="U992" s="3"/>
      <c r="V992" s="3"/>
      <c r="W992" s="3"/>
      <c r="X992" s="3"/>
      <c r="Y992" s="3"/>
      <c r="Z992" s="3"/>
    </row>
    <row r="993" ht="16.5" customHeight="1">
      <c r="A993" s="25"/>
      <c r="B993" s="1"/>
      <c r="C993" s="27"/>
      <c r="D993" s="3"/>
      <c r="E993" s="3"/>
      <c r="F993" s="3"/>
      <c r="G993" s="9"/>
      <c r="H993" s="42"/>
      <c r="I993" s="3"/>
      <c r="J993" s="30"/>
      <c r="K993" s="30"/>
      <c r="L993" s="30"/>
      <c r="M993" s="22"/>
      <c r="N993" s="23"/>
      <c r="O993" s="23"/>
      <c r="P993" s="30"/>
      <c r="Q993" s="30"/>
      <c r="R993" s="30"/>
      <c r="S993" s="3"/>
      <c r="T993" s="3"/>
      <c r="U993" s="3"/>
      <c r="V993" s="3"/>
      <c r="W993" s="3"/>
      <c r="X993" s="3"/>
      <c r="Y993" s="3"/>
      <c r="Z993" s="3"/>
    </row>
    <row r="994" ht="16.5" customHeight="1">
      <c r="A994" s="25"/>
      <c r="B994" s="1"/>
      <c r="C994" s="27"/>
      <c r="D994" s="3"/>
      <c r="E994" s="3"/>
      <c r="F994" s="3"/>
      <c r="G994" s="9"/>
      <c r="H994" s="42"/>
      <c r="I994" s="3"/>
      <c r="J994" s="30"/>
      <c r="K994" s="30"/>
      <c r="L994" s="30"/>
      <c r="M994" s="22"/>
      <c r="N994" s="23"/>
      <c r="O994" s="23"/>
      <c r="P994" s="30"/>
      <c r="Q994" s="30"/>
      <c r="R994" s="30"/>
      <c r="S994" s="3"/>
      <c r="T994" s="3"/>
      <c r="U994" s="3"/>
      <c r="V994" s="3"/>
      <c r="W994" s="3"/>
      <c r="X994" s="3"/>
      <c r="Y994" s="3"/>
      <c r="Z994" s="3"/>
    </row>
    <row r="995" ht="16.5" customHeight="1">
      <c r="A995" s="25"/>
      <c r="B995" s="1"/>
      <c r="C995" s="27"/>
      <c r="D995" s="3"/>
      <c r="E995" s="3"/>
      <c r="F995" s="3"/>
      <c r="G995" s="9"/>
      <c r="H995" s="42"/>
      <c r="I995" s="3"/>
      <c r="J995" s="30"/>
      <c r="K995" s="30"/>
      <c r="L995" s="30"/>
      <c r="M995" s="22"/>
      <c r="N995" s="23"/>
      <c r="O995" s="23"/>
      <c r="P995" s="30"/>
      <c r="Q995" s="30"/>
      <c r="R995" s="30"/>
      <c r="S995" s="3"/>
      <c r="T995" s="3"/>
      <c r="U995" s="3"/>
      <c r="V995" s="3"/>
      <c r="W995" s="3"/>
      <c r="X995" s="3"/>
      <c r="Y995" s="3"/>
      <c r="Z995" s="3"/>
    </row>
    <row r="996" ht="16.5" customHeight="1">
      <c r="A996" s="25"/>
      <c r="B996" s="1"/>
      <c r="C996" s="27"/>
      <c r="D996" s="3"/>
      <c r="E996" s="3"/>
      <c r="F996" s="3"/>
      <c r="G996" s="9"/>
      <c r="H996" s="42"/>
      <c r="I996" s="3"/>
      <c r="J996" s="30"/>
      <c r="K996" s="30"/>
      <c r="L996" s="30"/>
      <c r="M996" s="22"/>
      <c r="N996" s="23"/>
      <c r="O996" s="23"/>
      <c r="P996" s="30"/>
      <c r="Q996" s="30"/>
      <c r="R996" s="30"/>
      <c r="S996" s="3"/>
      <c r="T996" s="3"/>
      <c r="U996" s="3"/>
      <c r="V996" s="3"/>
      <c r="W996" s="3"/>
      <c r="X996" s="3"/>
      <c r="Y996" s="3"/>
      <c r="Z996" s="3"/>
    </row>
    <row r="997" ht="16.5" customHeight="1">
      <c r="A997" s="25"/>
      <c r="B997" s="1"/>
      <c r="C997" s="27"/>
      <c r="D997" s="3"/>
      <c r="E997" s="3"/>
      <c r="F997" s="3"/>
      <c r="G997" s="9"/>
      <c r="H997" s="42"/>
      <c r="I997" s="3"/>
      <c r="J997" s="30"/>
      <c r="K997" s="30"/>
      <c r="L997" s="30"/>
      <c r="M997" s="22"/>
      <c r="N997" s="23"/>
      <c r="O997" s="23"/>
      <c r="P997" s="30"/>
      <c r="Q997" s="30"/>
      <c r="R997" s="30"/>
      <c r="S997" s="3"/>
      <c r="T997" s="3"/>
      <c r="U997" s="3"/>
      <c r="V997" s="3"/>
      <c r="W997" s="3"/>
      <c r="X997" s="3"/>
      <c r="Y997" s="3"/>
      <c r="Z997" s="3"/>
    </row>
    <row r="998" ht="16.5" customHeight="1">
      <c r="A998" s="25"/>
      <c r="B998" s="1"/>
      <c r="C998" s="27"/>
      <c r="D998" s="3"/>
      <c r="E998" s="3"/>
      <c r="F998" s="3"/>
      <c r="G998" s="9"/>
      <c r="H998" s="42"/>
      <c r="I998" s="3"/>
      <c r="J998" s="30"/>
      <c r="K998" s="30"/>
      <c r="L998" s="30"/>
      <c r="M998" s="22"/>
      <c r="N998" s="23"/>
      <c r="O998" s="23"/>
      <c r="P998" s="30"/>
      <c r="Q998" s="30"/>
      <c r="R998" s="30"/>
      <c r="S998" s="3"/>
      <c r="T998" s="3"/>
      <c r="U998" s="3"/>
      <c r="V998" s="3"/>
      <c r="W998" s="3"/>
      <c r="X998" s="3"/>
      <c r="Y998" s="3"/>
      <c r="Z998" s="3"/>
    </row>
    <row r="999" ht="16.5" customHeight="1">
      <c r="A999" s="25"/>
      <c r="B999" s="1"/>
      <c r="C999" s="27"/>
      <c r="D999" s="3"/>
      <c r="E999" s="3"/>
      <c r="F999" s="3"/>
      <c r="G999" s="9"/>
      <c r="H999" s="42"/>
      <c r="I999" s="3"/>
      <c r="J999" s="30"/>
      <c r="K999" s="30"/>
      <c r="L999" s="30"/>
      <c r="M999" s="22"/>
      <c r="N999" s="23"/>
      <c r="O999" s="23"/>
      <c r="P999" s="30"/>
      <c r="Q999" s="30"/>
      <c r="R999" s="30"/>
      <c r="S999" s="3"/>
      <c r="T999" s="3"/>
      <c r="U999" s="3"/>
      <c r="V999" s="3"/>
      <c r="W999" s="3"/>
      <c r="X999" s="3"/>
      <c r="Y999" s="3"/>
      <c r="Z999" s="3"/>
    </row>
    <row r="1000" ht="16.5" customHeight="1">
      <c r="A1000" s="25"/>
      <c r="B1000" s="1"/>
      <c r="C1000" s="27"/>
      <c r="D1000" s="3"/>
      <c r="E1000" s="3"/>
      <c r="F1000" s="3"/>
      <c r="G1000" s="9"/>
      <c r="H1000" s="42"/>
      <c r="I1000" s="3"/>
      <c r="J1000" s="30"/>
      <c r="K1000" s="30"/>
      <c r="L1000" s="30"/>
      <c r="M1000" s="22"/>
      <c r="N1000" s="23"/>
      <c r="O1000" s="23"/>
      <c r="P1000" s="30"/>
      <c r="Q1000" s="30"/>
      <c r="R1000" s="30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33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44"/>
    <col customWidth="1" min="4" max="4" width="5.78"/>
    <col customWidth="1" min="5" max="7" width="7.33"/>
    <col customWidth="1" min="8" max="8" width="7.11"/>
    <col customWidth="1" min="9" max="9" width="6.22"/>
    <col customWidth="1" min="10" max="10" width="13.33"/>
    <col customWidth="1" min="11" max="11" width="6.78"/>
    <col customWidth="1" min="12" max="12" width="5.0"/>
    <col customWidth="1" min="13" max="13" width="10.44"/>
    <col customWidth="1" min="14" max="14" width="6.22"/>
    <col customWidth="1" min="15" max="16" width="3.67"/>
    <col customWidth="1" min="17" max="17" width="13.33"/>
    <col customWidth="1" min="18" max="18" width="17.33"/>
    <col customWidth="1" min="19" max="26" width="7.0"/>
  </cols>
  <sheetData>
    <row r="1" ht="16.5" customHeight="1">
      <c r="A1" s="25" t="s">
        <v>0</v>
      </c>
      <c r="B1" s="4"/>
      <c r="C1" s="27" t="s">
        <v>2</v>
      </c>
      <c r="D1" s="3" t="s">
        <v>3</v>
      </c>
      <c r="E1" s="3" t="s">
        <v>4</v>
      </c>
      <c r="F1" s="3" t="s">
        <v>5</v>
      </c>
      <c r="G1" s="9" t="s">
        <v>6</v>
      </c>
      <c r="H1" s="42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3" t="s">
        <v>26</v>
      </c>
      <c r="R1" s="30" t="s">
        <v>27</v>
      </c>
      <c r="S1" s="3"/>
      <c r="T1" s="3"/>
      <c r="U1" s="3"/>
      <c r="V1" s="3"/>
      <c r="W1" s="3"/>
      <c r="X1" s="3"/>
      <c r="Y1" s="3"/>
      <c r="Z1" s="3"/>
    </row>
    <row r="2" ht="16.5" customHeight="1">
      <c r="A2" s="25">
        <v>46173.0</v>
      </c>
      <c r="B2" s="26">
        <f t="shared" ref="B2:B9" si="1">A2</f>
        <v>46173</v>
      </c>
      <c r="C2" s="27" t="s">
        <v>1972</v>
      </c>
      <c r="D2" s="3">
        <f>I4</f>
        <v>4900</v>
      </c>
      <c r="E2" s="3">
        <v>309.0</v>
      </c>
      <c r="F2" s="3">
        <f>E2</f>
        <v>309</v>
      </c>
      <c r="G2" s="9">
        <f t="shared" ref="G2:G9" si="2">$D$2-F2</f>
        <v>4591</v>
      </c>
      <c r="H2" s="42">
        <v>46160.0</v>
      </c>
      <c r="I2" s="3">
        <v>9700.0</v>
      </c>
      <c r="J2" s="30" t="s">
        <v>1973</v>
      </c>
      <c r="K2" s="59">
        <v>46149.0</v>
      </c>
      <c r="L2" s="30" t="s">
        <v>1974</v>
      </c>
      <c r="M2" s="37" t="s">
        <v>1979</v>
      </c>
      <c r="N2" s="23"/>
      <c r="O2" s="23"/>
      <c r="P2" s="30"/>
      <c r="Q2" s="40" t="s">
        <v>41</v>
      </c>
      <c r="R2" s="40" t="s">
        <v>1709</v>
      </c>
      <c r="S2" s="3"/>
      <c r="T2" s="3"/>
      <c r="U2" s="3"/>
      <c r="V2" s="3"/>
      <c r="W2" s="3"/>
      <c r="X2" s="3"/>
      <c r="Y2" s="3"/>
      <c r="Z2" s="3"/>
    </row>
    <row r="3" ht="16.5" customHeight="1">
      <c r="A3" s="25">
        <v>46174.0</v>
      </c>
      <c r="B3" s="26">
        <f t="shared" si="1"/>
        <v>46174</v>
      </c>
      <c r="C3" s="27"/>
      <c r="D3" s="34"/>
      <c r="E3" s="3">
        <v>756.0</v>
      </c>
      <c r="F3" s="3">
        <f t="shared" ref="F3:F9" si="3">F2+E3</f>
        <v>1065</v>
      </c>
      <c r="G3" s="9">
        <f t="shared" si="2"/>
        <v>3835</v>
      </c>
      <c r="H3" s="42" t="s">
        <v>1977</v>
      </c>
      <c r="I3" s="3">
        <v>4800.0</v>
      </c>
      <c r="J3" s="30"/>
      <c r="K3" s="30"/>
      <c r="L3" s="30"/>
      <c r="M3" s="37"/>
      <c r="N3" s="23"/>
      <c r="O3" s="23"/>
      <c r="P3" s="30"/>
      <c r="Q3" s="30"/>
      <c r="R3" s="30"/>
      <c r="S3" s="3"/>
      <c r="T3" s="3"/>
      <c r="U3" s="3"/>
      <c r="V3" s="3"/>
      <c r="W3" s="3"/>
      <c r="X3" s="3"/>
      <c r="Y3" s="3"/>
      <c r="Z3" s="3"/>
    </row>
    <row r="4" ht="16.5" customHeight="1">
      <c r="A4" s="25">
        <v>46175.0</v>
      </c>
      <c r="B4" s="26">
        <f t="shared" si="1"/>
        <v>46175</v>
      </c>
      <c r="C4" s="27"/>
      <c r="D4" s="34"/>
      <c r="E4" s="3">
        <v>745.0</v>
      </c>
      <c r="F4" s="3">
        <f t="shared" si="3"/>
        <v>1810</v>
      </c>
      <c r="G4" s="9">
        <f t="shared" si="2"/>
        <v>3090</v>
      </c>
      <c r="H4" s="42" t="s">
        <v>1978</v>
      </c>
      <c r="I4" s="3">
        <v>4900.0</v>
      </c>
      <c r="J4" s="30"/>
      <c r="K4" s="30"/>
      <c r="L4" s="30"/>
      <c r="M4" s="37"/>
      <c r="N4" s="23"/>
      <c r="O4" s="23"/>
      <c r="P4" s="30"/>
      <c r="Q4" s="30"/>
      <c r="R4" s="30"/>
      <c r="S4" s="3"/>
      <c r="T4" s="3"/>
      <c r="U4" s="3"/>
      <c r="V4" s="3"/>
      <c r="W4" s="3"/>
      <c r="X4" s="3"/>
      <c r="Y4" s="3"/>
      <c r="Z4" s="3"/>
    </row>
    <row r="5" ht="16.5" customHeight="1">
      <c r="A5" s="25">
        <v>46176.0</v>
      </c>
      <c r="B5" s="26">
        <f t="shared" si="1"/>
        <v>46176</v>
      </c>
      <c r="C5" s="27"/>
      <c r="D5" s="34"/>
      <c r="E5" s="3">
        <v>702.0</v>
      </c>
      <c r="F5" s="3">
        <f t="shared" si="3"/>
        <v>2512</v>
      </c>
      <c r="G5" s="9">
        <f t="shared" si="2"/>
        <v>2388</v>
      </c>
      <c r="H5" s="42"/>
      <c r="I5" s="3"/>
      <c r="J5" s="30"/>
      <c r="K5" s="30"/>
      <c r="L5" s="30"/>
      <c r="M5" s="37"/>
      <c r="N5" s="23"/>
      <c r="O5" s="23"/>
      <c r="P5" s="30"/>
      <c r="Q5" s="30"/>
      <c r="R5" s="30"/>
      <c r="S5" s="3"/>
      <c r="T5" s="3"/>
      <c r="U5" s="3"/>
      <c r="V5" s="3"/>
      <c r="W5" s="3"/>
      <c r="X5" s="3"/>
      <c r="Y5" s="3"/>
      <c r="Z5" s="3"/>
    </row>
    <row r="6" ht="16.5" customHeight="1">
      <c r="A6" s="25">
        <v>46177.0</v>
      </c>
      <c r="B6" s="26">
        <f t="shared" si="1"/>
        <v>46177</v>
      </c>
      <c r="C6" s="27"/>
      <c r="D6" s="34"/>
      <c r="E6" s="3">
        <v>740.0</v>
      </c>
      <c r="F6" s="3">
        <f t="shared" si="3"/>
        <v>3252</v>
      </c>
      <c r="G6" s="9">
        <f t="shared" si="2"/>
        <v>1648</v>
      </c>
      <c r="H6" s="42"/>
      <c r="I6" s="3"/>
      <c r="J6" s="30"/>
      <c r="K6" s="30"/>
      <c r="L6" s="30"/>
      <c r="M6" s="37"/>
      <c r="N6" s="23"/>
      <c r="O6" s="23"/>
      <c r="P6" s="30"/>
      <c r="Q6" s="30"/>
      <c r="R6" s="30"/>
      <c r="S6" s="3"/>
      <c r="T6" s="3"/>
      <c r="U6" s="3"/>
      <c r="V6" s="3"/>
      <c r="W6" s="3"/>
      <c r="X6" s="3"/>
      <c r="Y6" s="3"/>
      <c r="Z6" s="3"/>
    </row>
    <row r="7" ht="16.5" customHeight="1">
      <c r="A7" s="25">
        <v>46178.0</v>
      </c>
      <c r="B7" s="26">
        <f t="shared" si="1"/>
        <v>46178</v>
      </c>
      <c r="C7" s="27"/>
      <c r="D7" s="34"/>
      <c r="E7" s="3">
        <v>742.0</v>
      </c>
      <c r="F7" s="3">
        <f t="shared" si="3"/>
        <v>3994</v>
      </c>
      <c r="G7" s="9">
        <f t="shared" si="2"/>
        <v>906</v>
      </c>
      <c r="H7" s="42"/>
      <c r="I7" s="3"/>
      <c r="J7" s="30"/>
      <c r="K7" s="30"/>
      <c r="L7" s="30"/>
      <c r="M7" s="37"/>
      <c r="N7" s="23"/>
      <c r="O7" s="23"/>
      <c r="P7" s="30"/>
      <c r="Q7" s="30"/>
      <c r="R7" s="30"/>
      <c r="S7" s="3"/>
      <c r="T7" s="3"/>
      <c r="U7" s="3"/>
      <c r="V7" s="3"/>
      <c r="W7" s="3"/>
      <c r="X7" s="3"/>
      <c r="Y7" s="3"/>
      <c r="Z7" s="3"/>
    </row>
    <row r="8" ht="16.5" customHeight="1">
      <c r="A8" s="25">
        <v>46179.0</v>
      </c>
      <c r="B8" s="26">
        <f t="shared" si="1"/>
        <v>46179</v>
      </c>
      <c r="C8" s="27"/>
      <c r="D8" s="34"/>
      <c r="E8" s="3">
        <v>757.0</v>
      </c>
      <c r="F8" s="3">
        <f t="shared" si="3"/>
        <v>4751</v>
      </c>
      <c r="G8" s="9">
        <f t="shared" si="2"/>
        <v>149</v>
      </c>
      <c r="H8" s="42"/>
      <c r="I8" s="3"/>
      <c r="J8" s="30"/>
      <c r="K8" s="30"/>
      <c r="L8" s="30"/>
      <c r="M8" s="37"/>
      <c r="N8" s="23"/>
      <c r="O8" s="23"/>
      <c r="P8" s="30"/>
      <c r="Q8" s="30"/>
      <c r="R8" s="30"/>
      <c r="S8" s="3"/>
      <c r="T8" s="3"/>
      <c r="U8" s="3"/>
      <c r="V8" s="3"/>
      <c r="W8" s="3"/>
      <c r="X8" s="3"/>
      <c r="Y8" s="3"/>
      <c r="Z8" s="3"/>
    </row>
    <row r="9" ht="16.5" customHeight="1">
      <c r="A9" s="25">
        <v>46180.0</v>
      </c>
      <c r="B9" s="26">
        <f t="shared" si="1"/>
        <v>46180</v>
      </c>
      <c r="C9" s="27"/>
      <c r="D9" s="34"/>
      <c r="E9" s="3">
        <v>149.0</v>
      </c>
      <c r="F9" s="3">
        <f t="shared" si="3"/>
        <v>4900</v>
      </c>
      <c r="G9" s="9">
        <f t="shared" si="2"/>
        <v>0</v>
      </c>
      <c r="H9" s="42"/>
      <c r="I9" s="3"/>
      <c r="J9" s="30"/>
      <c r="K9" s="30"/>
      <c r="L9" s="30"/>
      <c r="M9" s="37"/>
      <c r="N9" s="23"/>
      <c r="O9" s="23"/>
      <c r="P9" s="30"/>
      <c r="Q9" s="30"/>
      <c r="R9" s="30"/>
      <c r="S9" s="3"/>
      <c r="T9" s="3"/>
      <c r="U9" s="3"/>
      <c r="V9" s="3"/>
      <c r="W9" s="3"/>
      <c r="X9" s="3"/>
      <c r="Y9" s="3"/>
      <c r="Z9" s="3"/>
    </row>
    <row r="10" ht="16.5" customHeight="1">
      <c r="A10" s="25"/>
      <c r="B10" s="26"/>
      <c r="C10" s="27" t="s">
        <v>1972</v>
      </c>
      <c r="D10" s="3">
        <f>I12</f>
        <v>6280</v>
      </c>
      <c r="E10" s="3">
        <v>567.0</v>
      </c>
      <c r="F10" s="3">
        <f>E10</f>
        <v>567</v>
      </c>
      <c r="G10" s="9">
        <f t="shared" ref="G10:G19" si="4">$D$10-F10</f>
        <v>5713</v>
      </c>
      <c r="H10" s="42">
        <v>46185.0</v>
      </c>
      <c r="I10" s="3">
        <v>14000.0</v>
      </c>
      <c r="J10" s="30" t="s">
        <v>1973</v>
      </c>
      <c r="K10" s="59">
        <v>46179.0</v>
      </c>
      <c r="L10" s="30" t="s">
        <v>1974</v>
      </c>
      <c r="M10" s="37" t="s">
        <v>1980</v>
      </c>
      <c r="N10" s="21" t="s">
        <v>118</v>
      </c>
      <c r="Q10" s="40" t="s">
        <v>517</v>
      </c>
      <c r="R10" s="40" t="s">
        <v>1709</v>
      </c>
      <c r="S10" s="3"/>
      <c r="T10" s="3"/>
      <c r="U10" s="3"/>
      <c r="V10" s="3"/>
      <c r="W10" s="3"/>
      <c r="X10" s="3"/>
      <c r="Y10" s="3"/>
      <c r="Z10" s="3"/>
    </row>
    <row r="11" ht="16.5" customHeight="1">
      <c r="A11" s="25">
        <v>46181.0</v>
      </c>
      <c r="B11" s="26">
        <f t="shared" ref="B11:B19" si="5">A11</f>
        <v>46181</v>
      </c>
      <c r="C11" s="27"/>
      <c r="D11" s="27"/>
      <c r="E11" s="3">
        <v>759.0</v>
      </c>
      <c r="F11" s="3">
        <f t="shared" ref="F11:F19" si="6">F10+E11</f>
        <v>1326</v>
      </c>
      <c r="G11" s="9">
        <f t="shared" si="4"/>
        <v>4954</v>
      </c>
      <c r="H11" s="42" t="s">
        <v>1977</v>
      </c>
      <c r="I11" s="3">
        <v>7720.0</v>
      </c>
      <c r="M11" s="37"/>
      <c r="S11" s="3"/>
      <c r="T11" s="3"/>
      <c r="U11" s="3"/>
      <c r="V11" s="3"/>
      <c r="W11" s="3"/>
      <c r="X11" s="3"/>
      <c r="Y11" s="3"/>
      <c r="Z11" s="3"/>
    </row>
    <row r="12" ht="16.5" customHeight="1">
      <c r="A12" s="25">
        <v>46182.0</v>
      </c>
      <c r="B12" s="26">
        <f t="shared" si="5"/>
        <v>46182</v>
      </c>
      <c r="C12" s="27"/>
      <c r="D12" s="34"/>
      <c r="E12" s="3">
        <v>749.0</v>
      </c>
      <c r="F12" s="3">
        <f t="shared" si="6"/>
        <v>2075</v>
      </c>
      <c r="G12" s="9">
        <f t="shared" si="4"/>
        <v>4205</v>
      </c>
      <c r="H12" s="42" t="s">
        <v>1978</v>
      </c>
      <c r="I12" s="3">
        <v>6280.0</v>
      </c>
      <c r="M12" s="37"/>
      <c r="S12" s="3"/>
      <c r="T12" s="3"/>
      <c r="U12" s="3"/>
      <c r="V12" s="3"/>
      <c r="W12" s="3"/>
      <c r="X12" s="3"/>
      <c r="Y12" s="3"/>
      <c r="Z12" s="3"/>
    </row>
    <row r="13" ht="16.5" customHeight="1">
      <c r="A13" s="25">
        <v>46183.0</v>
      </c>
      <c r="B13" s="26">
        <f t="shared" si="5"/>
        <v>46183</v>
      </c>
      <c r="C13" s="27"/>
      <c r="D13" s="34"/>
      <c r="E13" s="3">
        <v>754.0</v>
      </c>
      <c r="F13" s="3">
        <f t="shared" si="6"/>
        <v>2829</v>
      </c>
      <c r="G13" s="9">
        <f t="shared" si="4"/>
        <v>3451</v>
      </c>
      <c r="M13" s="37"/>
      <c r="S13" s="3"/>
      <c r="T13" s="3"/>
      <c r="U13" s="3"/>
      <c r="V13" s="3"/>
      <c r="W13" s="3"/>
      <c r="X13" s="3"/>
      <c r="Y13" s="3"/>
      <c r="Z13" s="3"/>
    </row>
    <row r="14" ht="16.5" customHeight="1">
      <c r="A14" s="25">
        <v>46184.0</v>
      </c>
      <c r="B14" s="26">
        <f t="shared" si="5"/>
        <v>46184</v>
      </c>
      <c r="C14" s="27"/>
      <c r="D14" s="34"/>
      <c r="E14" s="3">
        <v>753.0</v>
      </c>
      <c r="F14" s="3">
        <f t="shared" si="6"/>
        <v>3582</v>
      </c>
      <c r="G14" s="9">
        <f t="shared" si="4"/>
        <v>2698</v>
      </c>
      <c r="M14" s="37"/>
      <c r="T14" s="3"/>
      <c r="U14" s="3"/>
      <c r="V14" s="3"/>
      <c r="W14" s="3"/>
      <c r="X14" s="3"/>
      <c r="Y14" s="3"/>
      <c r="Z14" s="3"/>
    </row>
    <row r="15" ht="16.5" customHeight="1">
      <c r="A15" s="25">
        <v>46185.0</v>
      </c>
      <c r="B15" s="26">
        <f t="shared" si="5"/>
        <v>46185</v>
      </c>
      <c r="C15" s="27"/>
      <c r="D15" s="34"/>
      <c r="E15" s="3">
        <v>699.0</v>
      </c>
      <c r="F15" s="3">
        <f t="shared" si="6"/>
        <v>4281</v>
      </c>
      <c r="G15" s="9">
        <f t="shared" si="4"/>
        <v>1999</v>
      </c>
      <c r="M15" s="37"/>
      <c r="T15" s="3"/>
      <c r="U15" s="3"/>
      <c r="V15" s="3"/>
      <c r="W15" s="3"/>
      <c r="X15" s="3"/>
      <c r="Y15" s="3"/>
      <c r="Z15" s="3"/>
    </row>
    <row r="16" ht="16.5" customHeight="1">
      <c r="A16" s="25">
        <v>46186.0</v>
      </c>
      <c r="B16" s="26">
        <f t="shared" si="5"/>
        <v>46186</v>
      </c>
      <c r="C16" s="27"/>
      <c r="D16" s="27"/>
      <c r="E16" s="3">
        <v>753.0</v>
      </c>
      <c r="F16" s="3">
        <f t="shared" si="6"/>
        <v>5034</v>
      </c>
      <c r="G16" s="9">
        <f t="shared" si="4"/>
        <v>1246</v>
      </c>
      <c r="M16" s="37"/>
      <c r="T16" s="3"/>
      <c r="U16" s="3"/>
      <c r="V16" s="3"/>
      <c r="W16" s="3"/>
      <c r="X16" s="3"/>
      <c r="Y16" s="3"/>
      <c r="Z16" s="3"/>
    </row>
    <row r="17" ht="16.5" customHeight="1">
      <c r="A17" s="25">
        <v>46187.0</v>
      </c>
      <c r="B17" s="26">
        <f t="shared" si="5"/>
        <v>46187</v>
      </c>
      <c r="C17" s="27"/>
      <c r="D17" s="34"/>
      <c r="E17" s="3">
        <v>460.0</v>
      </c>
      <c r="F17" s="3">
        <f t="shared" si="6"/>
        <v>5494</v>
      </c>
      <c r="G17" s="9">
        <f t="shared" si="4"/>
        <v>786</v>
      </c>
      <c r="T17" s="3"/>
      <c r="U17" s="3"/>
      <c r="V17" s="3"/>
      <c r="W17" s="3"/>
      <c r="X17" s="3"/>
      <c r="Y17" s="3"/>
      <c r="Z17" s="3"/>
    </row>
    <row r="18" ht="16.5" customHeight="1">
      <c r="A18" s="25">
        <v>46188.0</v>
      </c>
      <c r="B18" s="26">
        <f t="shared" si="5"/>
        <v>46188</v>
      </c>
      <c r="C18" s="27"/>
      <c r="D18" s="27"/>
      <c r="E18" s="3">
        <v>738.0</v>
      </c>
      <c r="F18" s="3">
        <f t="shared" si="6"/>
        <v>6232</v>
      </c>
      <c r="G18" s="9">
        <f t="shared" si="4"/>
        <v>48</v>
      </c>
      <c r="T18" s="3"/>
      <c r="U18" s="3"/>
      <c r="V18" s="3"/>
      <c r="W18" s="3"/>
      <c r="X18" s="3"/>
      <c r="Y18" s="3"/>
      <c r="Z18" s="3"/>
    </row>
    <row r="19" ht="16.5" customHeight="1">
      <c r="A19" s="25">
        <v>46189.0</v>
      </c>
      <c r="B19" s="26">
        <f t="shared" si="5"/>
        <v>46189</v>
      </c>
      <c r="C19" s="27"/>
      <c r="D19" s="34"/>
      <c r="E19" s="3">
        <v>57.0</v>
      </c>
      <c r="F19" s="3">
        <f t="shared" si="6"/>
        <v>6289</v>
      </c>
      <c r="G19" s="9">
        <f t="shared" si="4"/>
        <v>-9</v>
      </c>
      <c r="T19" s="3"/>
      <c r="U19" s="3"/>
      <c r="V19" s="3"/>
      <c r="W19" s="3"/>
      <c r="X19" s="3"/>
      <c r="Y19" s="3"/>
      <c r="Z19" s="3"/>
    </row>
    <row r="20" ht="16.5" customHeight="1">
      <c r="A20" s="25"/>
      <c r="B20" s="26"/>
      <c r="C20" s="27" t="s">
        <v>2033</v>
      </c>
      <c r="D20" s="3">
        <f>I28</f>
        <v>7130</v>
      </c>
      <c r="E20" s="3">
        <v>577.0</v>
      </c>
      <c r="F20" s="14">
        <f>E20</f>
        <v>577</v>
      </c>
      <c r="G20" s="29">
        <f t="shared" ref="G20:G29" si="7">$D$20-F20</f>
        <v>6553</v>
      </c>
      <c r="H20" s="1">
        <v>46174.0</v>
      </c>
      <c r="I20" s="14">
        <v>10000.0</v>
      </c>
      <c r="J20" s="30" t="s">
        <v>2034</v>
      </c>
      <c r="K20" s="31">
        <v>46135.0</v>
      </c>
      <c r="L20" s="21" t="s">
        <v>2035</v>
      </c>
      <c r="M20" s="23" t="s">
        <v>2036</v>
      </c>
      <c r="Q20" s="23" t="s">
        <v>2037</v>
      </c>
      <c r="R20" s="23" t="s">
        <v>2038</v>
      </c>
      <c r="T20" s="3"/>
      <c r="U20" s="3"/>
      <c r="V20" s="3"/>
      <c r="W20" s="3"/>
      <c r="X20" s="3"/>
      <c r="Y20" s="3"/>
      <c r="Z20" s="3"/>
    </row>
    <row r="21" ht="16.5" customHeight="1">
      <c r="A21" s="25">
        <v>46190.0</v>
      </c>
      <c r="B21" s="26">
        <f t="shared" ref="B21:B29" si="8">A21</f>
        <v>46190</v>
      </c>
      <c r="C21" s="27"/>
      <c r="D21" s="34"/>
      <c r="E21" s="3">
        <v>826.0</v>
      </c>
      <c r="F21" s="3">
        <f t="shared" ref="F21:F29" si="9">F20+E21</f>
        <v>1403</v>
      </c>
      <c r="G21" s="29">
        <f t="shared" si="7"/>
        <v>5727</v>
      </c>
      <c r="H21" s="1">
        <v>46183.0</v>
      </c>
      <c r="I21" s="14">
        <v>8000.0</v>
      </c>
      <c r="J21" s="30" t="s">
        <v>2034</v>
      </c>
      <c r="K21" s="21"/>
      <c r="L21" s="21" t="s">
        <v>2035</v>
      </c>
      <c r="M21" s="37" t="s">
        <v>2039</v>
      </c>
      <c r="N21" s="23" t="s">
        <v>118</v>
      </c>
      <c r="O21" s="23"/>
      <c r="P21" s="24"/>
      <c r="Q21" s="37" t="s">
        <v>2040</v>
      </c>
      <c r="R21" s="23" t="s">
        <v>2038</v>
      </c>
      <c r="T21" s="3"/>
      <c r="U21" s="3"/>
      <c r="W21" s="3"/>
      <c r="X21" s="3"/>
      <c r="Y21" s="3"/>
      <c r="Z21" s="3"/>
    </row>
    <row r="22" ht="16.5" customHeight="1">
      <c r="A22" s="25">
        <v>46191.0</v>
      </c>
      <c r="B22" s="26">
        <f t="shared" si="8"/>
        <v>46191</v>
      </c>
      <c r="C22" s="27"/>
      <c r="D22" s="34"/>
      <c r="E22" s="3">
        <v>811.0</v>
      </c>
      <c r="F22" s="3">
        <f t="shared" si="9"/>
        <v>2214</v>
      </c>
      <c r="G22" s="29">
        <f t="shared" si="7"/>
        <v>4916</v>
      </c>
      <c r="H22" s="1">
        <v>46188.0</v>
      </c>
      <c r="I22" s="14">
        <v>22000.0</v>
      </c>
      <c r="J22" s="30" t="s">
        <v>2034</v>
      </c>
      <c r="K22" s="31">
        <v>46179.0</v>
      </c>
      <c r="L22" s="21" t="s">
        <v>2035</v>
      </c>
      <c r="M22" s="41" t="s">
        <v>2041</v>
      </c>
      <c r="Q22" s="40" t="s">
        <v>2042</v>
      </c>
      <c r="R22" s="23" t="s">
        <v>2038</v>
      </c>
      <c r="T22" s="3"/>
      <c r="U22" s="3"/>
      <c r="V22" s="3"/>
      <c r="W22" s="3"/>
      <c r="X22" s="3"/>
      <c r="Y22" s="3"/>
      <c r="Z22" s="3"/>
    </row>
    <row r="23" ht="16.5" customHeight="1">
      <c r="A23" s="25">
        <v>46192.0</v>
      </c>
      <c r="B23" s="26">
        <f t="shared" si="8"/>
        <v>46192</v>
      </c>
      <c r="C23" s="27"/>
      <c r="D23" s="27"/>
      <c r="E23" s="3">
        <v>825.0</v>
      </c>
      <c r="F23" s="3">
        <f t="shared" si="9"/>
        <v>3039</v>
      </c>
      <c r="G23" s="29">
        <f t="shared" si="7"/>
        <v>4091</v>
      </c>
      <c r="H23" s="1">
        <v>46202.0</v>
      </c>
      <c r="I23" s="14">
        <v>10000.0</v>
      </c>
      <c r="J23" s="30" t="s">
        <v>2034</v>
      </c>
      <c r="K23" s="31">
        <v>46169.0</v>
      </c>
      <c r="L23" s="21" t="s">
        <v>2035</v>
      </c>
      <c r="M23" s="37" t="s">
        <v>2043</v>
      </c>
      <c r="Q23" s="23" t="s">
        <v>2044</v>
      </c>
      <c r="R23" s="23" t="s">
        <v>2038</v>
      </c>
      <c r="T23" s="3"/>
      <c r="U23" s="3"/>
      <c r="V23" s="3"/>
      <c r="W23" s="3"/>
      <c r="X23" s="3"/>
      <c r="Y23" s="3"/>
      <c r="Z23" s="3"/>
    </row>
    <row r="24" ht="16.5" customHeight="1">
      <c r="A24" s="25">
        <v>46193.0</v>
      </c>
      <c r="B24" s="26">
        <f t="shared" si="8"/>
        <v>46193</v>
      </c>
      <c r="C24" s="27"/>
      <c r="D24" s="27"/>
      <c r="E24" s="3">
        <v>780.0</v>
      </c>
      <c r="F24" s="3">
        <f t="shared" si="9"/>
        <v>3819</v>
      </c>
      <c r="G24" s="29">
        <f t="shared" si="7"/>
        <v>3311</v>
      </c>
      <c r="H24" s="1">
        <v>46237.0</v>
      </c>
      <c r="I24" s="14">
        <v>10000.0</v>
      </c>
      <c r="J24" s="30" t="s">
        <v>2034</v>
      </c>
      <c r="K24" s="31">
        <v>46169.0</v>
      </c>
      <c r="L24" s="21" t="s">
        <v>2035</v>
      </c>
      <c r="M24" s="37" t="s">
        <v>2045</v>
      </c>
      <c r="Q24" s="23" t="s">
        <v>2046</v>
      </c>
      <c r="R24" s="23" t="s">
        <v>2038</v>
      </c>
      <c r="T24" s="3"/>
      <c r="U24" s="3"/>
      <c r="V24" s="3"/>
      <c r="W24" s="3"/>
      <c r="X24" s="3"/>
      <c r="Y24" s="3"/>
      <c r="Z24" s="3"/>
    </row>
    <row r="25" ht="16.5" customHeight="1">
      <c r="A25" s="25">
        <v>46194.0</v>
      </c>
      <c r="B25" s="26">
        <f t="shared" si="8"/>
        <v>46194</v>
      </c>
      <c r="C25" s="27"/>
      <c r="D25" s="27"/>
      <c r="E25" s="3">
        <v>827.0</v>
      </c>
      <c r="F25" s="3">
        <f t="shared" si="9"/>
        <v>4646</v>
      </c>
      <c r="G25" s="29">
        <f t="shared" si="7"/>
        <v>2484</v>
      </c>
      <c r="H25" s="1">
        <v>46258.0</v>
      </c>
      <c r="I25" s="14">
        <v>10000.0</v>
      </c>
      <c r="J25" s="30" t="s">
        <v>2034</v>
      </c>
      <c r="K25" s="31">
        <v>46169.0</v>
      </c>
      <c r="L25" s="21" t="s">
        <v>2035</v>
      </c>
      <c r="M25" s="37" t="s">
        <v>2047</v>
      </c>
      <c r="Q25" s="23" t="s">
        <v>2048</v>
      </c>
      <c r="R25" s="23" t="s">
        <v>2038</v>
      </c>
      <c r="T25" s="3"/>
      <c r="U25" s="3"/>
      <c r="V25" s="3"/>
      <c r="W25" s="3"/>
      <c r="X25" s="3"/>
      <c r="Y25" s="3"/>
      <c r="Z25" s="3"/>
    </row>
    <row r="26" ht="16.5" customHeight="1">
      <c r="A26" s="25">
        <v>46195.0</v>
      </c>
      <c r="B26" s="26">
        <f t="shared" si="8"/>
        <v>46195</v>
      </c>
      <c r="C26" s="27"/>
      <c r="D26" s="27"/>
      <c r="E26" s="3">
        <v>820.0</v>
      </c>
      <c r="F26" s="3">
        <f t="shared" si="9"/>
        <v>5466</v>
      </c>
      <c r="G26" s="29">
        <f t="shared" si="7"/>
        <v>1664</v>
      </c>
      <c r="I26" s="3">
        <f>SUM(I20:I25)</f>
        <v>70000</v>
      </c>
      <c r="J26" s="27"/>
      <c r="L26" s="30"/>
      <c r="T26" s="3"/>
      <c r="U26" s="3"/>
      <c r="V26" s="3"/>
      <c r="W26" s="3"/>
      <c r="X26" s="3"/>
      <c r="Y26" s="3"/>
      <c r="Z26" s="3"/>
    </row>
    <row r="27" ht="16.5" customHeight="1">
      <c r="A27" s="25">
        <v>46196.0</v>
      </c>
      <c r="B27" s="26">
        <f t="shared" si="8"/>
        <v>46196</v>
      </c>
      <c r="C27" s="27"/>
      <c r="D27" s="27"/>
      <c r="E27" s="3">
        <v>809.0</v>
      </c>
      <c r="F27" s="3">
        <f t="shared" si="9"/>
        <v>6275</v>
      </c>
      <c r="G27" s="29">
        <f t="shared" si="7"/>
        <v>855</v>
      </c>
      <c r="H27" s="42" t="s">
        <v>2049</v>
      </c>
      <c r="I27" s="3">
        <v>62870.0</v>
      </c>
      <c r="J27" s="27"/>
      <c r="Q27" s="40"/>
      <c r="T27" s="3"/>
      <c r="U27" s="3"/>
      <c r="V27" s="3"/>
      <c r="W27" s="3"/>
      <c r="X27" s="3"/>
      <c r="Y27" s="3"/>
      <c r="Z27" s="3"/>
    </row>
    <row r="28" ht="16.5" customHeight="1">
      <c r="A28" s="25">
        <v>46197.0</v>
      </c>
      <c r="B28" s="26">
        <f t="shared" si="8"/>
        <v>46197</v>
      </c>
      <c r="C28" s="27"/>
      <c r="D28" s="27"/>
      <c r="E28" s="3">
        <v>802.0</v>
      </c>
      <c r="F28" s="3">
        <f t="shared" si="9"/>
        <v>7077</v>
      </c>
      <c r="G28" s="29">
        <f t="shared" si="7"/>
        <v>53</v>
      </c>
      <c r="H28" s="42" t="s">
        <v>1978</v>
      </c>
      <c r="I28" s="3">
        <v>7130.0</v>
      </c>
      <c r="J28" s="27"/>
      <c r="Q28" s="40"/>
      <c r="T28" s="3"/>
      <c r="U28" s="3"/>
      <c r="V28" s="3"/>
      <c r="W28" s="3"/>
      <c r="X28" s="3"/>
      <c r="Y28" s="3"/>
      <c r="Z28" s="3"/>
    </row>
    <row r="29" ht="16.5" customHeight="1">
      <c r="A29" s="25">
        <v>46198.0</v>
      </c>
      <c r="B29" s="26">
        <f t="shared" si="8"/>
        <v>46198</v>
      </c>
      <c r="C29" s="27"/>
      <c r="D29" s="27"/>
      <c r="E29" s="3">
        <v>53.0</v>
      </c>
      <c r="F29" s="3">
        <f t="shared" si="9"/>
        <v>7130</v>
      </c>
      <c r="G29" s="29">
        <f t="shared" si="7"/>
        <v>0</v>
      </c>
      <c r="H29" s="42"/>
      <c r="I29" s="3"/>
      <c r="J29" s="27"/>
      <c r="Q29" s="40"/>
      <c r="T29" s="3"/>
      <c r="U29" s="3"/>
      <c r="V29" s="3"/>
      <c r="W29" s="3"/>
      <c r="X29" s="3"/>
      <c r="Y29" s="3"/>
      <c r="Z29" s="3"/>
    </row>
    <row r="30" ht="16.5" customHeight="1">
      <c r="A30" s="25"/>
      <c r="B30" s="4"/>
      <c r="C30" s="27" t="s">
        <v>1972</v>
      </c>
      <c r="D30" s="3">
        <v>9700.0</v>
      </c>
      <c r="E30" s="3">
        <v>565.0</v>
      </c>
      <c r="F30" s="3">
        <f>E30</f>
        <v>565</v>
      </c>
      <c r="G30" s="9">
        <f t="shared" ref="G30:G43" si="10">$D$30-F30</f>
        <v>9135</v>
      </c>
      <c r="H30" s="42">
        <v>46247.0</v>
      </c>
      <c r="I30" s="3">
        <v>9700.0</v>
      </c>
      <c r="J30" s="30" t="s">
        <v>1973</v>
      </c>
      <c r="K30" s="59">
        <v>46149.0</v>
      </c>
      <c r="L30" s="30" t="s">
        <v>1974</v>
      </c>
      <c r="M30" s="37" t="s">
        <v>2058</v>
      </c>
      <c r="N30" s="23"/>
      <c r="O30" s="23"/>
      <c r="P30" s="30"/>
      <c r="Q30" s="40" t="s">
        <v>85</v>
      </c>
      <c r="R30" s="40" t="s">
        <v>1709</v>
      </c>
      <c r="T30" s="3"/>
      <c r="U30" s="3"/>
      <c r="V30" s="3"/>
      <c r="W30" s="3"/>
      <c r="X30" s="3"/>
      <c r="Y30" s="3"/>
      <c r="Z30" s="3"/>
    </row>
    <row r="31" ht="16.5" customHeight="1">
      <c r="A31" s="25">
        <v>46199.0</v>
      </c>
      <c r="B31" s="26">
        <f t="shared" ref="B31:B43" si="11">A31</f>
        <v>46199</v>
      </c>
      <c r="C31" s="27"/>
      <c r="D31" s="34"/>
      <c r="E31" s="3">
        <v>726.0</v>
      </c>
      <c r="F31" s="3">
        <f t="shared" ref="F31:F43" si="12">F30+E31</f>
        <v>1291</v>
      </c>
      <c r="G31" s="9">
        <f t="shared" si="10"/>
        <v>8409</v>
      </c>
      <c r="H31" s="42"/>
      <c r="I31" s="3"/>
      <c r="J31" s="30"/>
      <c r="K31" s="30"/>
      <c r="L31" s="30"/>
      <c r="M31" s="37"/>
      <c r="N31" s="23"/>
      <c r="O31" s="23"/>
      <c r="P31" s="30"/>
      <c r="Q31" s="30"/>
      <c r="R31" s="30"/>
      <c r="T31" s="3"/>
      <c r="U31" s="3"/>
      <c r="V31" s="3"/>
      <c r="W31" s="3"/>
      <c r="X31" s="3"/>
      <c r="Y31" s="3"/>
      <c r="Z31" s="3"/>
    </row>
    <row r="32" ht="16.5" customHeight="1">
      <c r="A32" s="25">
        <v>46200.0</v>
      </c>
      <c r="B32" s="26">
        <f t="shared" si="11"/>
        <v>46200</v>
      </c>
      <c r="C32" s="27"/>
      <c r="D32" s="34"/>
      <c r="E32" s="3">
        <v>758.0</v>
      </c>
      <c r="F32" s="3">
        <f t="shared" si="12"/>
        <v>2049</v>
      </c>
      <c r="G32" s="9">
        <f t="shared" si="10"/>
        <v>7651</v>
      </c>
      <c r="H32" s="42"/>
      <c r="I32" s="3"/>
      <c r="J32" s="30"/>
      <c r="K32" s="30"/>
      <c r="L32" s="30"/>
      <c r="M32" s="37"/>
      <c r="N32" s="23"/>
      <c r="O32" s="23"/>
      <c r="P32" s="30"/>
      <c r="Q32" s="30"/>
      <c r="R32" s="30"/>
      <c r="S32" s="3"/>
      <c r="T32" s="3"/>
      <c r="U32" s="3"/>
      <c r="V32" s="3"/>
      <c r="W32" s="3"/>
      <c r="X32" s="3"/>
      <c r="Y32" s="3"/>
      <c r="Z32" s="3"/>
    </row>
    <row r="33" ht="16.5" customHeight="1">
      <c r="A33" s="25">
        <v>46201.0</v>
      </c>
      <c r="B33" s="26">
        <f t="shared" si="11"/>
        <v>46201</v>
      </c>
      <c r="C33" s="27"/>
      <c r="D33" s="34"/>
      <c r="E33" s="3">
        <v>740.0</v>
      </c>
      <c r="F33" s="3">
        <f t="shared" si="12"/>
        <v>2789</v>
      </c>
      <c r="G33" s="9">
        <f t="shared" si="10"/>
        <v>6911</v>
      </c>
      <c r="H33" s="42"/>
      <c r="I33" s="3"/>
      <c r="J33" s="30"/>
      <c r="K33" s="30"/>
      <c r="L33" s="30"/>
      <c r="M33" s="37"/>
      <c r="N33" s="23"/>
      <c r="O33" s="23"/>
      <c r="P33" s="30"/>
      <c r="Q33" s="30"/>
      <c r="R33" s="30"/>
      <c r="S33" s="3"/>
      <c r="T33" s="3"/>
      <c r="U33" s="3"/>
      <c r="V33" s="3"/>
      <c r="W33" s="3"/>
      <c r="X33" s="3"/>
      <c r="Y33" s="3"/>
      <c r="Z33" s="3"/>
    </row>
    <row r="34" ht="16.5" customHeight="1">
      <c r="A34" s="25">
        <v>46202.0</v>
      </c>
      <c r="B34" s="26">
        <f t="shared" si="11"/>
        <v>46202</v>
      </c>
      <c r="C34" s="27"/>
      <c r="D34" s="34"/>
      <c r="E34" s="3">
        <v>748.0</v>
      </c>
      <c r="F34" s="3">
        <f t="shared" si="12"/>
        <v>3537</v>
      </c>
      <c r="G34" s="9">
        <f t="shared" si="10"/>
        <v>6163</v>
      </c>
      <c r="H34" s="42"/>
      <c r="I34" s="3"/>
      <c r="J34" s="30"/>
      <c r="K34" s="30"/>
      <c r="L34" s="30"/>
      <c r="M34" s="37"/>
      <c r="N34" s="23"/>
      <c r="O34" s="23"/>
      <c r="P34" s="30"/>
      <c r="Q34" s="30"/>
      <c r="R34" s="30"/>
      <c r="S34" s="3"/>
      <c r="T34" s="3"/>
      <c r="U34" s="3"/>
      <c r="V34" s="3"/>
      <c r="W34" s="3"/>
      <c r="X34" s="3"/>
      <c r="Y34" s="3"/>
      <c r="Z34" s="3"/>
    </row>
    <row r="35" ht="16.5" customHeight="1">
      <c r="A35" s="25">
        <v>46203.0</v>
      </c>
      <c r="B35" s="26">
        <f t="shared" si="11"/>
        <v>46203</v>
      </c>
      <c r="C35" s="27"/>
      <c r="D35" s="3"/>
      <c r="E35" s="3">
        <v>726.0</v>
      </c>
      <c r="F35" s="3">
        <f t="shared" si="12"/>
        <v>4263</v>
      </c>
      <c r="G35" s="9">
        <f t="shared" si="10"/>
        <v>5437</v>
      </c>
      <c r="H35" s="42"/>
      <c r="I35" s="3"/>
      <c r="J35" s="30"/>
      <c r="K35" s="30"/>
      <c r="L35" s="30"/>
      <c r="M35" s="37"/>
      <c r="N35" s="23"/>
      <c r="O35" s="23"/>
      <c r="P35" s="30"/>
      <c r="Q35" s="30"/>
      <c r="R35" s="30"/>
      <c r="S35" s="3"/>
      <c r="T35" s="3"/>
      <c r="U35" s="3"/>
      <c r="V35" s="3"/>
      <c r="W35" s="3"/>
      <c r="X35" s="3"/>
      <c r="Y35" s="3"/>
      <c r="Z35" s="3"/>
    </row>
    <row r="36" ht="16.5" customHeight="1">
      <c r="A36" s="25">
        <v>46204.0</v>
      </c>
      <c r="B36" s="26">
        <f t="shared" si="11"/>
        <v>46204</v>
      </c>
      <c r="C36" s="27"/>
      <c r="D36" s="3"/>
      <c r="E36" s="3">
        <v>737.0</v>
      </c>
      <c r="F36" s="3">
        <f t="shared" si="12"/>
        <v>5000</v>
      </c>
      <c r="G36" s="9">
        <f t="shared" si="10"/>
        <v>4700</v>
      </c>
      <c r="H36" s="42"/>
      <c r="I36" s="3"/>
      <c r="J36" s="30"/>
      <c r="K36" s="30"/>
      <c r="L36" s="30"/>
      <c r="M36" s="22"/>
      <c r="N36" s="23"/>
      <c r="O36" s="23"/>
      <c r="P36" s="30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6.5" customHeight="1">
      <c r="A37" s="25">
        <v>46205.0</v>
      </c>
      <c r="B37" s="26">
        <f t="shared" si="11"/>
        <v>46205</v>
      </c>
      <c r="C37" s="27"/>
      <c r="D37" s="3"/>
      <c r="E37" s="3">
        <v>674.0</v>
      </c>
      <c r="F37" s="3">
        <f t="shared" si="12"/>
        <v>5674</v>
      </c>
      <c r="G37" s="9">
        <f t="shared" si="10"/>
        <v>4026</v>
      </c>
      <c r="H37" s="42"/>
      <c r="I37" s="3"/>
      <c r="J37" s="30"/>
      <c r="K37" s="30"/>
      <c r="L37" s="30"/>
      <c r="M37" s="22"/>
      <c r="N37" s="23"/>
      <c r="O37" s="23"/>
      <c r="P37" s="30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6.5" customHeight="1">
      <c r="A38" s="25">
        <v>46206.0</v>
      </c>
      <c r="B38" s="26">
        <f t="shared" si="11"/>
        <v>46206</v>
      </c>
      <c r="C38" s="27"/>
      <c r="D38" s="3"/>
      <c r="E38" s="3">
        <v>752.0</v>
      </c>
      <c r="F38" s="3">
        <f t="shared" si="12"/>
        <v>6426</v>
      </c>
      <c r="G38" s="9">
        <f t="shared" si="10"/>
        <v>3274</v>
      </c>
      <c r="H38" s="42"/>
      <c r="I38" s="3"/>
      <c r="J38" s="30"/>
      <c r="K38" s="30"/>
      <c r="L38" s="30"/>
      <c r="M38" s="22"/>
      <c r="N38" s="23"/>
      <c r="O38" s="23"/>
      <c r="P38" s="30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6.5" customHeight="1">
      <c r="A39" s="25">
        <v>46207.0</v>
      </c>
      <c r="B39" s="26">
        <f t="shared" si="11"/>
        <v>46207</v>
      </c>
      <c r="C39" s="27"/>
      <c r="D39" s="3"/>
      <c r="E39" s="3">
        <v>761.0</v>
      </c>
      <c r="F39" s="3">
        <f t="shared" si="12"/>
        <v>7187</v>
      </c>
      <c r="G39" s="9">
        <f t="shared" si="10"/>
        <v>2513</v>
      </c>
      <c r="H39" s="42"/>
      <c r="I39" s="3"/>
      <c r="J39" s="30"/>
      <c r="K39" s="30"/>
      <c r="L39" s="30"/>
      <c r="M39" s="22"/>
      <c r="N39" s="23"/>
      <c r="O39" s="23"/>
      <c r="P39" s="30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6.5" customHeight="1">
      <c r="A40" s="25">
        <v>46208.0</v>
      </c>
      <c r="B40" s="26">
        <f t="shared" si="11"/>
        <v>46208</v>
      </c>
      <c r="C40" s="27"/>
      <c r="D40" s="3"/>
      <c r="E40" s="3">
        <v>758.0</v>
      </c>
      <c r="F40" s="3">
        <f t="shared" si="12"/>
        <v>7945</v>
      </c>
      <c r="G40" s="9">
        <f t="shared" si="10"/>
        <v>1755</v>
      </c>
      <c r="H40" s="42"/>
      <c r="I40" s="3"/>
      <c r="J40" s="30"/>
      <c r="K40" s="30"/>
      <c r="L40" s="30"/>
      <c r="M40" s="22"/>
      <c r="N40" s="23"/>
      <c r="O40" s="23"/>
      <c r="P40" s="30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6.5" customHeight="1">
      <c r="A41" s="25">
        <v>46209.0</v>
      </c>
      <c r="B41" s="26">
        <f t="shared" si="11"/>
        <v>46209</v>
      </c>
      <c r="C41" s="27"/>
      <c r="D41" s="3"/>
      <c r="E41" s="3">
        <v>761.0</v>
      </c>
      <c r="F41" s="3">
        <f t="shared" si="12"/>
        <v>8706</v>
      </c>
      <c r="G41" s="9">
        <f t="shared" si="10"/>
        <v>994</v>
      </c>
      <c r="H41" s="42"/>
      <c r="I41" s="3"/>
      <c r="J41" s="30"/>
      <c r="K41" s="30"/>
      <c r="L41" s="30"/>
      <c r="M41" s="22"/>
      <c r="N41" s="23"/>
      <c r="O41" s="23"/>
      <c r="P41" s="30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6.5" customHeight="1">
      <c r="A42" s="25">
        <v>46210.0</v>
      </c>
      <c r="B42" s="26">
        <f t="shared" si="11"/>
        <v>46210</v>
      </c>
      <c r="C42" s="27"/>
      <c r="D42" s="3"/>
      <c r="E42" s="3">
        <v>730.0</v>
      </c>
      <c r="F42" s="3">
        <f t="shared" si="12"/>
        <v>9436</v>
      </c>
      <c r="G42" s="9">
        <f t="shared" si="10"/>
        <v>264</v>
      </c>
      <c r="H42" s="42"/>
      <c r="I42" s="3"/>
      <c r="J42" s="30"/>
      <c r="K42" s="30"/>
      <c r="L42" s="30"/>
      <c r="M42" s="22"/>
      <c r="N42" s="23"/>
      <c r="O42" s="23"/>
      <c r="P42" s="30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6.5" customHeight="1">
      <c r="A43" s="25">
        <v>46211.0</v>
      </c>
      <c r="B43" s="26">
        <f t="shared" si="11"/>
        <v>46211</v>
      </c>
      <c r="C43" s="27"/>
      <c r="D43" s="3"/>
      <c r="E43" s="3">
        <v>264.0</v>
      </c>
      <c r="F43" s="3">
        <f t="shared" si="12"/>
        <v>9700</v>
      </c>
      <c r="G43" s="9">
        <f t="shared" si="10"/>
        <v>0</v>
      </c>
      <c r="H43" s="42"/>
      <c r="I43" s="3"/>
      <c r="J43" s="30"/>
      <c r="K43" s="30"/>
      <c r="L43" s="30"/>
      <c r="M43" s="22"/>
      <c r="N43" s="23"/>
      <c r="O43" s="23"/>
      <c r="P43" s="30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6.5" customHeight="1">
      <c r="A44" s="25"/>
      <c r="B44" s="26"/>
      <c r="C44" s="27" t="s">
        <v>1972</v>
      </c>
      <c r="D44" s="3">
        <v>9700.0</v>
      </c>
      <c r="E44" s="3">
        <v>497.0</v>
      </c>
      <c r="F44" s="3">
        <f>E44</f>
        <v>497</v>
      </c>
      <c r="G44" s="9">
        <f t="shared" ref="G44:G57" si="13">$D$44-F44</f>
        <v>9203</v>
      </c>
      <c r="H44" s="42">
        <v>46247.0</v>
      </c>
      <c r="I44" s="3">
        <v>9700.0</v>
      </c>
      <c r="J44" s="30" t="s">
        <v>1973</v>
      </c>
      <c r="K44" s="59">
        <v>46161.0</v>
      </c>
      <c r="L44" s="30"/>
      <c r="M44" s="37" t="s">
        <v>2059</v>
      </c>
      <c r="N44" s="23"/>
      <c r="O44" s="23"/>
      <c r="P44" s="30"/>
      <c r="Q44" s="40"/>
      <c r="R44" s="40" t="s">
        <v>1709</v>
      </c>
      <c r="S44" s="3"/>
      <c r="T44" s="3"/>
      <c r="U44" s="3"/>
      <c r="V44" s="3"/>
      <c r="W44" s="3"/>
      <c r="X44" s="3"/>
      <c r="Y44" s="3"/>
      <c r="Z44" s="3"/>
    </row>
    <row r="45" ht="16.5" customHeight="1">
      <c r="A45" s="25">
        <v>46212.0</v>
      </c>
      <c r="B45" s="26">
        <f t="shared" ref="B45:B57" si="14">A45</f>
        <v>46212</v>
      </c>
      <c r="C45" s="27"/>
      <c r="D45" s="34"/>
      <c r="E45" s="3">
        <v>759.0</v>
      </c>
      <c r="F45" s="3">
        <f t="shared" ref="F45:F57" si="15">F44+E45</f>
        <v>1256</v>
      </c>
      <c r="G45" s="9">
        <f t="shared" si="13"/>
        <v>8444</v>
      </c>
      <c r="H45" s="42"/>
      <c r="I45" s="3"/>
      <c r="J45" s="30"/>
      <c r="K45" s="30"/>
      <c r="L45" s="30"/>
      <c r="M45" s="37"/>
      <c r="N45" s="23"/>
      <c r="O45" s="23"/>
      <c r="P45" s="30"/>
      <c r="Q45" s="30"/>
      <c r="R45" s="30"/>
      <c r="S45" s="3"/>
      <c r="T45" s="3"/>
      <c r="U45" s="3"/>
      <c r="V45" s="3"/>
      <c r="W45" s="3"/>
      <c r="X45" s="3"/>
      <c r="Y45" s="3"/>
      <c r="Z45" s="3"/>
    </row>
    <row r="46" ht="16.5" customHeight="1">
      <c r="A46" s="25">
        <v>46213.0</v>
      </c>
      <c r="B46" s="26">
        <f t="shared" si="14"/>
        <v>46213</v>
      </c>
      <c r="C46" s="27"/>
      <c r="D46" s="34"/>
      <c r="E46" s="3">
        <v>735.0</v>
      </c>
      <c r="F46" s="3">
        <f t="shared" si="15"/>
        <v>1991</v>
      </c>
      <c r="G46" s="9">
        <f t="shared" si="13"/>
        <v>7709</v>
      </c>
      <c r="H46" s="42"/>
      <c r="I46" s="3"/>
      <c r="J46" s="30"/>
      <c r="K46" s="30"/>
      <c r="L46" s="30"/>
      <c r="M46" s="37"/>
      <c r="N46" s="23"/>
      <c r="O46" s="23"/>
      <c r="P46" s="30"/>
      <c r="Q46" s="30"/>
      <c r="R46" s="30"/>
      <c r="S46" s="3"/>
      <c r="T46" s="3"/>
      <c r="U46" s="3"/>
      <c r="V46" s="3"/>
      <c r="W46" s="3"/>
      <c r="X46" s="3"/>
      <c r="Y46" s="3"/>
      <c r="Z46" s="3"/>
    </row>
    <row r="47" ht="16.5" customHeight="1">
      <c r="A47" s="25">
        <v>46214.0</v>
      </c>
      <c r="B47" s="26">
        <f t="shared" si="14"/>
        <v>46214</v>
      </c>
      <c r="C47" s="27"/>
      <c r="D47" s="34"/>
      <c r="E47" s="3">
        <v>754.0</v>
      </c>
      <c r="F47" s="3">
        <f t="shared" si="15"/>
        <v>2745</v>
      </c>
      <c r="G47" s="9">
        <f t="shared" si="13"/>
        <v>6955</v>
      </c>
      <c r="H47" s="42"/>
      <c r="I47" s="3"/>
      <c r="J47" s="30"/>
      <c r="K47" s="30"/>
      <c r="L47" s="30"/>
      <c r="M47" s="37"/>
      <c r="N47" s="23"/>
      <c r="O47" s="23"/>
      <c r="P47" s="30"/>
      <c r="Q47" s="30"/>
      <c r="R47" s="30"/>
      <c r="S47" s="3"/>
      <c r="T47" s="3"/>
      <c r="U47" s="3"/>
      <c r="V47" s="3"/>
      <c r="W47" s="3"/>
      <c r="X47" s="3"/>
      <c r="Y47" s="3"/>
      <c r="Z47" s="3"/>
    </row>
    <row r="48" ht="16.5" customHeight="1">
      <c r="A48" s="25">
        <v>46215.0</v>
      </c>
      <c r="B48" s="26">
        <f t="shared" si="14"/>
        <v>46215</v>
      </c>
      <c r="C48" s="27"/>
      <c r="D48" s="34"/>
      <c r="E48" s="3">
        <v>754.0</v>
      </c>
      <c r="F48" s="3">
        <f t="shared" si="15"/>
        <v>3499</v>
      </c>
      <c r="G48" s="9">
        <f t="shared" si="13"/>
        <v>6201</v>
      </c>
      <c r="H48" s="42"/>
      <c r="I48" s="3"/>
      <c r="J48" s="30"/>
      <c r="K48" s="30"/>
      <c r="L48" s="30"/>
      <c r="M48" s="37"/>
      <c r="N48" s="23"/>
      <c r="O48" s="23"/>
      <c r="P48" s="30"/>
      <c r="Q48" s="30"/>
      <c r="R48" s="30"/>
      <c r="S48" s="3"/>
      <c r="T48" s="3"/>
      <c r="U48" s="3"/>
      <c r="V48" s="3"/>
      <c r="W48" s="3"/>
      <c r="X48" s="3"/>
      <c r="Y48" s="3"/>
      <c r="Z48" s="3"/>
    </row>
    <row r="49" ht="16.5" customHeight="1">
      <c r="A49" s="25">
        <v>46216.0</v>
      </c>
      <c r="B49" s="26">
        <f t="shared" si="14"/>
        <v>46216</v>
      </c>
      <c r="C49" s="27"/>
      <c r="D49" s="34"/>
      <c r="E49" s="3">
        <v>754.0</v>
      </c>
      <c r="F49" s="3">
        <f t="shared" si="15"/>
        <v>4253</v>
      </c>
      <c r="G49" s="9">
        <f t="shared" si="13"/>
        <v>5447</v>
      </c>
      <c r="H49" s="42"/>
      <c r="I49" s="3"/>
      <c r="J49" s="30"/>
      <c r="K49" s="30"/>
      <c r="L49" s="30"/>
      <c r="M49" s="37"/>
      <c r="N49" s="23"/>
      <c r="O49" s="23"/>
      <c r="P49" s="30"/>
      <c r="Q49" s="30"/>
      <c r="R49" s="30"/>
      <c r="S49" s="3"/>
      <c r="T49" s="3"/>
      <c r="U49" s="3"/>
      <c r="V49" s="3"/>
      <c r="W49" s="3"/>
      <c r="X49" s="3"/>
      <c r="Y49" s="3"/>
      <c r="Z49" s="3"/>
    </row>
    <row r="50" ht="16.5" customHeight="1">
      <c r="A50" s="25">
        <v>46217.0</v>
      </c>
      <c r="B50" s="26">
        <f t="shared" si="14"/>
        <v>46217</v>
      </c>
      <c r="C50" s="27"/>
      <c r="D50" s="34"/>
      <c r="E50" s="3">
        <v>760.0</v>
      </c>
      <c r="F50" s="3">
        <f t="shared" si="15"/>
        <v>5013</v>
      </c>
      <c r="G50" s="9">
        <f t="shared" si="13"/>
        <v>4687</v>
      </c>
      <c r="H50" s="42"/>
      <c r="I50" s="3"/>
      <c r="J50" s="30"/>
      <c r="K50" s="30"/>
      <c r="L50" s="30"/>
      <c r="M50" s="22"/>
      <c r="N50" s="23"/>
      <c r="O50" s="23"/>
      <c r="P50" s="30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6.5" customHeight="1">
      <c r="A51" s="25">
        <v>46218.0</v>
      </c>
      <c r="B51" s="26">
        <f t="shared" si="14"/>
        <v>46218</v>
      </c>
      <c r="C51" s="27"/>
      <c r="D51" s="34"/>
      <c r="E51" s="3">
        <v>760.0</v>
      </c>
      <c r="F51" s="3">
        <f t="shared" si="15"/>
        <v>5773</v>
      </c>
      <c r="G51" s="9">
        <f t="shared" si="13"/>
        <v>3927</v>
      </c>
      <c r="H51" s="42"/>
      <c r="I51" s="3"/>
      <c r="J51" s="30"/>
      <c r="K51" s="30"/>
      <c r="L51" s="30"/>
      <c r="M51" s="22"/>
      <c r="N51" s="23"/>
      <c r="O51" s="23"/>
      <c r="P51" s="30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6.5" customHeight="1">
      <c r="A52" s="25">
        <v>46219.0</v>
      </c>
      <c r="B52" s="26">
        <f t="shared" si="14"/>
        <v>46219</v>
      </c>
      <c r="C52" s="27"/>
      <c r="D52" s="34"/>
      <c r="E52" s="3">
        <v>746.0</v>
      </c>
      <c r="F52" s="3">
        <f t="shared" si="15"/>
        <v>6519</v>
      </c>
      <c r="G52" s="9">
        <f t="shared" si="13"/>
        <v>3181</v>
      </c>
      <c r="H52" s="42"/>
      <c r="I52" s="3"/>
      <c r="J52" s="30"/>
      <c r="K52" s="30"/>
      <c r="L52" s="30"/>
      <c r="M52" s="22"/>
      <c r="N52" s="23"/>
      <c r="O52" s="23"/>
      <c r="P52" s="30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6.5" customHeight="1">
      <c r="A53" s="25">
        <v>46220.0</v>
      </c>
      <c r="B53" s="26">
        <f t="shared" si="14"/>
        <v>46220</v>
      </c>
      <c r="C53" s="27"/>
      <c r="D53" s="34"/>
      <c r="E53" s="3">
        <v>740.0</v>
      </c>
      <c r="F53" s="3">
        <f t="shared" si="15"/>
        <v>7259</v>
      </c>
      <c r="G53" s="9">
        <f t="shared" si="13"/>
        <v>2441</v>
      </c>
      <c r="H53" s="42"/>
      <c r="I53" s="3"/>
      <c r="J53" s="30"/>
      <c r="K53" s="30"/>
      <c r="L53" s="30"/>
      <c r="M53" s="22"/>
      <c r="N53" s="23"/>
      <c r="O53" s="23"/>
      <c r="P53" s="30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6.5" customHeight="1">
      <c r="A54" s="25">
        <v>46221.0</v>
      </c>
      <c r="B54" s="26">
        <f t="shared" si="14"/>
        <v>46221</v>
      </c>
      <c r="C54" s="27"/>
      <c r="D54" s="34"/>
      <c r="E54" s="3">
        <v>758.0</v>
      </c>
      <c r="F54" s="3">
        <f t="shared" si="15"/>
        <v>8017</v>
      </c>
      <c r="G54" s="9">
        <f t="shared" si="13"/>
        <v>1683</v>
      </c>
      <c r="H54" s="42"/>
      <c r="I54" s="3"/>
      <c r="J54" s="30"/>
      <c r="K54" s="30"/>
      <c r="L54" s="30"/>
      <c r="M54" s="22"/>
      <c r="N54" s="23"/>
      <c r="O54" s="23"/>
      <c r="P54" s="30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6.5" customHeight="1">
      <c r="A55" s="25">
        <v>46222.0</v>
      </c>
      <c r="B55" s="26">
        <f t="shared" si="14"/>
        <v>46222</v>
      </c>
      <c r="C55" s="27"/>
      <c r="D55" s="34"/>
      <c r="E55" s="3">
        <v>762.0</v>
      </c>
      <c r="F55" s="3">
        <f t="shared" si="15"/>
        <v>8779</v>
      </c>
      <c r="G55" s="9">
        <f t="shared" si="13"/>
        <v>921</v>
      </c>
      <c r="H55" s="42"/>
      <c r="I55" s="3"/>
      <c r="J55" s="30"/>
      <c r="K55" s="30"/>
      <c r="L55" s="30"/>
      <c r="M55" s="22"/>
      <c r="N55" s="23"/>
      <c r="O55" s="23"/>
      <c r="P55" s="30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6.5" customHeight="1">
      <c r="A56" s="25">
        <v>46223.0</v>
      </c>
      <c r="B56" s="26">
        <f t="shared" si="14"/>
        <v>46223</v>
      </c>
      <c r="C56" s="27"/>
      <c r="D56" s="34"/>
      <c r="E56" s="3">
        <v>731.0</v>
      </c>
      <c r="F56" s="3">
        <f t="shared" si="15"/>
        <v>9510</v>
      </c>
      <c r="G56" s="9">
        <f t="shared" si="13"/>
        <v>190</v>
      </c>
      <c r="H56" s="42"/>
      <c r="I56" s="3"/>
      <c r="J56" s="30"/>
      <c r="K56" s="30"/>
      <c r="L56" s="30"/>
      <c r="M56" s="22"/>
      <c r="N56" s="23"/>
      <c r="O56" s="23"/>
      <c r="P56" s="30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6.5" customHeight="1">
      <c r="A57" s="25">
        <v>46224.0</v>
      </c>
      <c r="B57" s="26">
        <f t="shared" si="14"/>
        <v>46224</v>
      </c>
      <c r="C57" s="27"/>
      <c r="D57" s="34"/>
      <c r="E57" s="3">
        <v>190.0</v>
      </c>
      <c r="F57" s="3">
        <f t="shared" si="15"/>
        <v>9700</v>
      </c>
      <c r="G57" s="9">
        <f t="shared" si="13"/>
        <v>0</v>
      </c>
      <c r="H57" s="42"/>
      <c r="I57" s="3"/>
      <c r="J57" s="30"/>
      <c r="K57" s="30"/>
      <c r="L57" s="30"/>
      <c r="M57" s="22"/>
      <c r="N57" s="23"/>
      <c r="O57" s="23"/>
      <c r="P57" s="30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6.5" customHeight="1">
      <c r="A58" s="25"/>
      <c r="B58" s="26"/>
      <c r="C58" s="27" t="s">
        <v>1972</v>
      </c>
      <c r="D58" s="3">
        <v>9800.0</v>
      </c>
      <c r="E58" s="3">
        <v>312.0</v>
      </c>
      <c r="F58" s="3">
        <f>E58</f>
        <v>312</v>
      </c>
      <c r="G58" s="9">
        <f t="shared" ref="G58:G71" si="16">$D$58-F58</f>
        <v>9488</v>
      </c>
      <c r="H58" s="42">
        <v>46218.0</v>
      </c>
      <c r="I58" s="3">
        <v>9800.0</v>
      </c>
      <c r="J58" s="30" t="s">
        <v>1973</v>
      </c>
      <c r="K58" s="59">
        <v>46149.0</v>
      </c>
      <c r="L58" s="30" t="s">
        <v>1974</v>
      </c>
      <c r="M58" s="37" t="s">
        <v>2060</v>
      </c>
      <c r="Q58" s="40" t="s">
        <v>236</v>
      </c>
      <c r="R58" s="40" t="s">
        <v>1709</v>
      </c>
      <c r="S58" s="3"/>
      <c r="T58" s="3"/>
      <c r="U58" s="3"/>
      <c r="V58" s="3"/>
      <c r="W58" s="3"/>
      <c r="X58" s="3"/>
      <c r="Y58" s="3"/>
      <c r="Z58" s="3"/>
    </row>
    <row r="59" ht="16.5" customHeight="1">
      <c r="A59" s="25">
        <v>46225.0</v>
      </c>
      <c r="B59" s="26">
        <f t="shared" ref="B59:B71" si="17">A59</f>
        <v>46225</v>
      </c>
      <c r="C59" s="27"/>
      <c r="D59" s="34"/>
      <c r="E59" s="3">
        <v>761.0</v>
      </c>
      <c r="F59" s="3">
        <f t="shared" ref="F59:F71" si="18">F58+E59</f>
        <v>1073</v>
      </c>
      <c r="G59" s="9">
        <f t="shared" si="16"/>
        <v>8727</v>
      </c>
      <c r="H59" s="42"/>
      <c r="M59" s="37"/>
      <c r="S59" s="3"/>
      <c r="T59" s="3"/>
      <c r="U59" s="3"/>
      <c r="V59" s="3"/>
      <c r="W59" s="3"/>
      <c r="X59" s="3"/>
      <c r="Y59" s="3"/>
      <c r="Z59" s="3"/>
    </row>
    <row r="60" ht="16.5" customHeight="1">
      <c r="A60" s="25">
        <v>46226.0</v>
      </c>
      <c r="B60" s="26">
        <f t="shared" si="17"/>
        <v>46226</v>
      </c>
      <c r="C60" s="27"/>
      <c r="D60" s="34"/>
      <c r="E60" s="3">
        <v>689.0</v>
      </c>
      <c r="F60" s="3">
        <f t="shared" si="18"/>
        <v>1762</v>
      </c>
      <c r="G60" s="9">
        <f t="shared" si="16"/>
        <v>8038</v>
      </c>
      <c r="H60" s="42"/>
      <c r="M60" s="37"/>
      <c r="S60" s="3"/>
      <c r="T60" s="3"/>
      <c r="U60" s="3"/>
      <c r="V60" s="3"/>
      <c r="W60" s="3"/>
      <c r="X60" s="3"/>
      <c r="Y60" s="3"/>
      <c r="Z60" s="3"/>
    </row>
    <row r="61" ht="16.5" customHeight="1">
      <c r="A61" s="25">
        <v>46227.0</v>
      </c>
      <c r="B61" s="26">
        <f t="shared" si="17"/>
        <v>46227</v>
      </c>
      <c r="C61" s="27"/>
      <c r="D61" s="34"/>
      <c r="E61" s="3">
        <v>723.0</v>
      </c>
      <c r="F61" s="3">
        <f t="shared" si="18"/>
        <v>2485</v>
      </c>
      <c r="G61" s="9">
        <f t="shared" si="16"/>
        <v>7315</v>
      </c>
      <c r="M61" s="37"/>
      <c r="S61" s="3"/>
      <c r="T61" s="3"/>
      <c r="U61" s="3"/>
      <c r="V61" s="3"/>
      <c r="W61" s="3"/>
      <c r="X61" s="3"/>
      <c r="Y61" s="3"/>
      <c r="Z61" s="3"/>
    </row>
    <row r="62" ht="16.5" customHeight="1">
      <c r="A62" s="25">
        <v>46228.0</v>
      </c>
      <c r="B62" s="26">
        <f t="shared" si="17"/>
        <v>46228</v>
      </c>
      <c r="C62" s="27"/>
      <c r="D62" s="34"/>
      <c r="E62" s="3">
        <v>759.0</v>
      </c>
      <c r="F62" s="3">
        <f t="shared" si="18"/>
        <v>3244</v>
      </c>
      <c r="G62" s="9">
        <f t="shared" si="16"/>
        <v>6556</v>
      </c>
      <c r="M62" s="37"/>
      <c r="S62" s="3"/>
      <c r="T62" s="3"/>
      <c r="U62" s="3"/>
      <c r="V62" s="3"/>
      <c r="W62" s="3"/>
      <c r="X62" s="3"/>
      <c r="Y62" s="3"/>
      <c r="Z62" s="3"/>
    </row>
    <row r="63" ht="16.5" customHeight="1">
      <c r="A63" s="25">
        <v>46229.0</v>
      </c>
      <c r="B63" s="26">
        <f t="shared" si="17"/>
        <v>46229</v>
      </c>
      <c r="C63" s="27"/>
      <c r="D63" s="34"/>
      <c r="E63" s="3">
        <v>761.0</v>
      </c>
      <c r="F63" s="3">
        <f t="shared" si="18"/>
        <v>4005</v>
      </c>
      <c r="G63" s="9">
        <f t="shared" si="16"/>
        <v>5795</v>
      </c>
      <c r="M63" s="37"/>
      <c r="S63" s="3"/>
      <c r="T63" s="3"/>
      <c r="U63" s="3"/>
      <c r="V63" s="3"/>
      <c r="W63" s="3"/>
      <c r="X63" s="3"/>
      <c r="Y63" s="3"/>
      <c r="Z63" s="3"/>
    </row>
    <row r="64" ht="16.5" customHeight="1">
      <c r="A64" s="25">
        <v>46230.0</v>
      </c>
      <c r="B64" s="26">
        <f t="shared" si="17"/>
        <v>46230</v>
      </c>
      <c r="C64" s="27"/>
      <c r="D64" s="34"/>
      <c r="E64" s="3">
        <v>734.0</v>
      </c>
      <c r="F64" s="3">
        <f t="shared" si="18"/>
        <v>4739</v>
      </c>
      <c r="G64" s="9">
        <f t="shared" si="16"/>
        <v>5061</v>
      </c>
      <c r="M64" s="37"/>
      <c r="S64" s="3"/>
      <c r="T64" s="3"/>
      <c r="U64" s="3"/>
      <c r="V64" s="3"/>
      <c r="W64" s="3"/>
      <c r="X64" s="3"/>
      <c r="Y64" s="3"/>
      <c r="Z64" s="3"/>
    </row>
    <row r="65" ht="16.5" customHeight="1">
      <c r="A65" s="25">
        <v>46231.0</v>
      </c>
      <c r="B65" s="26">
        <f t="shared" si="17"/>
        <v>46231</v>
      </c>
      <c r="C65" s="27"/>
      <c r="D65" s="34"/>
      <c r="E65" s="3">
        <v>739.0</v>
      </c>
      <c r="F65" s="3">
        <f t="shared" si="18"/>
        <v>5478</v>
      </c>
      <c r="G65" s="9">
        <f t="shared" si="16"/>
        <v>4322</v>
      </c>
      <c r="M65" s="37"/>
      <c r="S65" s="3"/>
      <c r="T65" s="3"/>
      <c r="U65" s="3"/>
      <c r="V65" s="3"/>
      <c r="W65" s="3"/>
      <c r="X65" s="3"/>
      <c r="Y65" s="3"/>
      <c r="Z65" s="3"/>
    </row>
    <row r="66" ht="16.5" customHeight="1">
      <c r="A66" s="25">
        <v>46232.0</v>
      </c>
      <c r="B66" s="26">
        <f t="shared" si="17"/>
        <v>46232</v>
      </c>
      <c r="C66" s="27"/>
      <c r="D66" s="34"/>
      <c r="E66" s="3">
        <v>759.0</v>
      </c>
      <c r="F66" s="3">
        <f t="shared" si="18"/>
        <v>6237</v>
      </c>
      <c r="G66" s="9">
        <f t="shared" si="16"/>
        <v>3563</v>
      </c>
      <c r="M66" s="37"/>
      <c r="S66" s="3"/>
      <c r="T66" s="3"/>
      <c r="U66" s="3"/>
      <c r="V66" s="3"/>
      <c r="W66" s="3"/>
      <c r="X66" s="3"/>
      <c r="Y66" s="3"/>
      <c r="Z66" s="3"/>
    </row>
    <row r="67" ht="16.5" customHeight="1">
      <c r="A67" s="25">
        <v>46233.0</v>
      </c>
      <c r="B67" s="26">
        <f t="shared" si="17"/>
        <v>46233</v>
      </c>
      <c r="C67" s="27"/>
      <c r="D67" s="34"/>
      <c r="E67" s="3">
        <v>746.0</v>
      </c>
      <c r="F67" s="3">
        <f t="shared" si="18"/>
        <v>6983</v>
      </c>
      <c r="G67" s="9">
        <f t="shared" si="16"/>
        <v>2817</v>
      </c>
      <c r="M67" s="37"/>
      <c r="S67" s="3"/>
      <c r="T67" s="3"/>
      <c r="U67" s="3"/>
      <c r="V67" s="3"/>
      <c r="W67" s="3"/>
      <c r="X67" s="3"/>
      <c r="Y67" s="3"/>
      <c r="Z67" s="3"/>
    </row>
    <row r="68" ht="16.5" customHeight="1">
      <c r="A68" s="25">
        <v>46234.0</v>
      </c>
      <c r="B68" s="26">
        <f t="shared" si="17"/>
        <v>46234</v>
      </c>
      <c r="C68" s="27"/>
      <c r="D68" s="34"/>
      <c r="E68" s="3">
        <v>745.0</v>
      </c>
      <c r="F68" s="3">
        <f t="shared" si="18"/>
        <v>7728</v>
      </c>
      <c r="G68" s="9">
        <f t="shared" si="16"/>
        <v>2072</v>
      </c>
      <c r="M68" s="37"/>
      <c r="S68" s="3"/>
      <c r="T68" s="3"/>
      <c r="U68" s="3"/>
      <c r="V68" s="3"/>
      <c r="W68" s="3"/>
      <c r="X68" s="3"/>
      <c r="Y68" s="3"/>
      <c r="Z68" s="3"/>
    </row>
    <row r="69" ht="16.5" customHeight="1">
      <c r="A69" s="25">
        <v>46235.0</v>
      </c>
      <c r="B69" s="26">
        <f t="shared" si="17"/>
        <v>46235</v>
      </c>
      <c r="C69" s="27"/>
      <c r="D69" s="34"/>
      <c r="E69" s="3">
        <v>761.0</v>
      </c>
      <c r="F69" s="3">
        <f t="shared" si="18"/>
        <v>8489</v>
      </c>
      <c r="G69" s="9">
        <f t="shared" si="16"/>
        <v>1311</v>
      </c>
      <c r="M69" s="37"/>
      <c r="S69" s="3"/>
      <c r="T69" s="3"/>
      <c r="U69" s="3"/>
      <c r="V69" s="3"/>
      <c r="W69" s="3"/>
      <c r="X69" s="3"/>
      <c r="Y69" s="3"/>
      <c r="Z69" s="3"/>
    </row>
    <row r="70" ht="16.5" customHeight="1">
      <c r="A70" s="25">
        <v>46236.0</v>
      </c>
      <c r="B70" s="26">
        <f t="shared" si="17"/>
        <v>46236</v>
      </c>
      <c r="C70" s="27"/>
      <c r="D70" s="34"/>
      <c r="E70" s="3">
        <v>757.0</v>
      </c>
      <c r="F70" s="3">
        <f t="shared" si="18"/>
        <v>9246</v>
      </c>
      <c r="G70" s="9">
        <f t="shared" si="16"/>
        <v>554</v>
      </c>
      <c r="M70" s="37"/>
      <c r="S70" s="3"/>
      <c r="T70" s="3"/>
      <c r="U70" s="3"/>
      <c r="V70" s="3"/>
      <c r="W70" s="3"/>
      <c r="X70" s="3"/>
      <c r="Y70" s="3"/>
      <c r="Z70" s="3"/>
    </row>
    <row r="71" ht="16.5" customHeight="1">
      <c r="A71" s="25">
        <v>46237.0</v>
      </c>
      <c r="B71" s="26">
        <f t="shared" si="17"/>
        <v>46237</v>
      </c>
      <c r="C71" s="27"/>
      <c r="D71" s="34"/>
      <c r="E71" s="3">
        <v>554.0</v>
      </c>
      <c r="F71" s="3">
        <f t="shared" si="18"/>
        <v>9800</v>
      </c>
      <c r="G71" s="9">
        <f t="shared" si="16"/>
        <v>0</v>
      </c>
      <c r="M71" s="37"/>
      <c r="S71" s="3"/>
      <c r="T71" s="3"/>
      <c r="U71" s="3"/>
      <c r="V71" s="3"/>
      <c r="W71" s="3"/>
      <c r="X71" s="3"/>
      <c r="Y71" s="3"/>
      <c r="Z71" s="3"/>
    </row>
    <row r="72" ht="16.5" customHeight="1">
      <c r="A72" s="25"/>
      <c r="B72" s="26"/>
      <c r="C72" s="27" t="s">
        <v>1972</v>
      </c>
      <c r="D72" s="3">
        <v>1000.0</v>
      </c>
      <c r="E72" s="3">
        <v>208.0</v>
      </c>
      <c r="F72" s="3">
        <f>E72</f>
        <v>208</v>
      </c>
      <c r="G72" s="9">
        <f t="shared" ref="G72:G74" si="19">$D$72-F72</f>
        <v>792</v>
      </c>
      <c r="H72" s="42">
        <v>46233.0</v>
      </c>
      <c r="I72" s="3">
        <v>1000.0</v>
      </c>
      <c r="J72" s="30" t="s">
        <v>1973</v>
      </c>
      <c r="K72" s="30"/>
      <c r="L72" s="30" t="s">
        <v>1974</v>
      </c>
      <c r="M72" s="37" t="s">
        <v>2061</v>
      </c>
      <c r="N72" s="23"/>
      <c r="O72" s="23"/>
      <c r="P72" s="30"/>
      <c r="Q72" s="40" t="s">
        <v>436</v>
      </c>
      <c r="R72" s="40" t="s">
        <v>1709</v>
      </c>
      <c r="S72" s="3"/>
      <c r="T72" s="3"/>
      <c r="U72" s="3"/>
      <c r="V72" s="3"/>
      <c r="W72" s="3"/>
      <c r="X72" s="3"/>
      <c r="Y72" s="3"/>
      <c r="Z72" s="3"/>
    </row>
    <row r="73" ht="16.5" customHeight="1">
      <c r="A73" s="25">
        <v>46238.0</v>
      </c>
      <c r="B73" s="26">
        <f t="shared" ref="B73:B74" si="20">A73</f>
        <v>46238</v>
      </c>
      <c r="C73" s="27"/>
      <c r="D73" s="34"/>
      <c r="E73" s="3">
        <v>721.0</v>
      </c>
      <c r="F73" s="3">
        <f t="shared" ref="F73:F74" si="21">F72+E73</f>
        <v>929</v>
      </c>
      <c r="G73" s="9">
        <f t="shared" si="19"/>
        <v>71</v>
      </c>
      <c r="H73" s="42"/>
      <c r="I73" s="3"/>
      <c r="J73" s="30"/>
      <c r="K73" s="30"/>
      <c r="L73" s="30"/>
      <c r="M73" s="22"/>
      <c r="N73" s="23"/>
      <c r="O73" s="23"/>
      <c r="P73" s="30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6.5" customHeight="1">
      <c r="A74" s="25">
        <v>46239.0</v>
      </c>
      <c r="B74" s="26">
        <f t="shared" si="20"/>
        <v>46239</v>
      </c>
      <c r="C74" s="27"/>
      <c r="D74" s="3"/>
      <c r="E74" s="3">
        <v>71.0</v>
      </c>
      <c r="F74" s="3">
        <f t="shared" si="21"/>
        <v>1000</v>
      </c>
      <c r="G74" s="9">
        <f t="shared" si="19"/>
        <v>0</v>
      </c>
      <c r="H74" s="42"/>
      <c r="I74" s="3"/>
      <c r="J74" s="30"/>
      <c r="K74" s="30"/>
      <c r="L74" s="30"/>
      <c r="M74" s="22"/>
      <c r="N74" s="23"/>
      <c r="O74" s="23"/>
      <c r="P74" s="30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6.5" customHeight="1">
      <c r="A75" s="25"/>
      <c r="B75" s="26"/>
      <c r="C75" s="27" t="s">
        <v>1972</v>
      </c>
      <c r="D75" s="3">
        <f>I76</f>
        <v>9000</v>
      </c>
      <c r="E75" s="3">
        <v>687.0</v>
      </c>
      <c r="F75" s="3">
        <f>E75</f>
        <v>687</v>
      </c>
      <c r="G75" s="9">
        <f t="shared" ref="G75:G87" si="22">$D$75-F75</f>
        <v>8313</v>
      </c>
      <c r="H75" s="42">
        <v>46240.0</v>
      </c>
      <c r="I75" s="3">
        <v>15000.0</v>
      </c>
      <c r="J75" s="30" t="s">
        <v>1973</v>
      </c>
      <c r="K75" s="59">
        <v>46227.0</v>
      </c>
      <c r="L75" s="30" t="s">
        <v>1974</v>
      </c>
      <c r="M75" s="37" t="s">
        <v>2052</v>
      </c>
      <c r="Q75" s="40" t="s">
        <v>236</v>
      </c>
      <c r="R75" s="40" t="s">
        <v>1709</v>
      </c>
      <c r="S75" s="3"/>
      <c r="T75" s="3"/>
      <c r="U75" s="3"/>
      <c r="V75" s="3"/>
      <c r="W75" s="3"/>
      <c r="X75" s="3"/>
      <c r="Y75" s="3"/>
      <c r="Z75" s="3"/>
    </row>
    <row r="76" ht="16.5" customHeight="1">
      <c r="A76" s="25">
        <v>46240.0</v>
      </c>
      <c r="B76" s="26">
        <f t="shared" ref="B76:B87" si="23">A76</f>
        <v>46240</v>
      </c>
      <c r="C76" s="27"/>
      <c r="D76" s="34"/>
      <c r="E76" s="3">
        <v>757.0</v>
      </c>
      <c r="F76" s="3">
        <f t="shared" ref="F76:F87" si="24">F75+E76</f>
        <v>1444</v>
      </c>
      <c r="G76" s="9">
        <f t="shared" si="22"/>
        <v>7556</v>
      </c>
      <c r="H76" s="42" t="s">
        <v>1978</v>
      </c>
      <c r="I76" s="14">
        <v>9000.0</v>
      </c>
      <c r="M76" s="37"/>
      <c r="S76" s="3"/>
      <c r="T76" s="3"/>
      <c r="U76" s="3"/>
      <c r="V76" s="3"/>
      <c r="W76" s="3"/>
      <c r="X76" s="3"/>
      <c r="Y76" s="3"/>
      <c r="Z76" s="3"/>
    </row>
    <row r="77" ht="16.5" customHeight="1">
      <c r="A77" s="25">
        <v>46241.0</v>
      </c>
      <c r="B77" s="26">
        <f t="shared" si="23"/>
        <v>46241</v>
      </c>
      <c r="C77" s="27"/>
      <c r="D77" s="34"/>
      <c r="E77" s="3">
        <v>739.0</v>
      </c>
      <c r="F77" s="3">
        <f t="shared" si="24"/>
        <v>2183</v>
      </c>
      <c r="G77" s="9">
        <f t="shared" si="22"/>
        <v>6817</v>
      </c>
      <c r="H77" s="42" t="s">
        <v>1801</v>
      </c>
      <c r="I77" s="14">
        <v>6000.0</v>
      </c>
      <c r="M77" s="37"/>
      <c r="S77" s="3"/>
      <c r="T77" s="3"/>
      <c r="U77" s="3"/>
      <c r="V77" s="3"/>
      <c r="W77" s="3"/>
      <c r="X77" s="3"/>
      <c r="Y77" s="3"/>
      <c r="Z77" s="3"/>
    </row>
    <row r="78" ht="16.5" customHeight="1">
      <c r="A78" s="25">
        <v>46242.0</v>
      </c>
      <c r="B78" s="26">
        <f t="shared" si="23"/>
        <v>46242</v>
      </c>
      <c r="C78" s="27"/>
      <c r="D78" s="34"/>
      <c r="E78" s="3">
        <v>737.0</v>
      </c>
      <c r="F78" s="3">
        <f t="shared" si="24"/>
        <v>2920</v>
      </c>
      <c r="G78" s="9">
        <f t="shared" si="22"/>
        <v>6080</v>
      </c>
      <c r="M78" s="37"/>
      <c r="S78" s="3"/>
      <c r="T78" s="3"/>
      <c r="U78" s="3"/>
      <c r="V78" s="3"/>
      <c r="W78" s="3"/>
      <c r="X78" s="3"/>
      <c r="Y78" s="3"/>
      <c r="Z78" s="3"/>
    </row>
    <row r="79" ht="16.5" customHeight="1">
      <c r="A79" s="25">
        <v>46243.0</v>
      </c>
      <c r="B79" s="26">
        <f t="shared" si="23"/>
        <v>46243</v>
      </c>
      <c r="C79" s="27"/>
      <c r="D79" s="34"/>
      <c r="E79" s="3">
        <v>671.0</v>
      </c>
      <c r="F79" s="3">
        <f t="shared" si="24"/>
        <v>3591</v>
      </c>
      <c r="G79" s="9">
        <f t="shared" si="22"/>
        <v>5409</v>
      </c>
      <c r="M79" s="37"/>
      <c r="S79" s="3"/>
      <c r="T79" s="3"/>
      <c r="U79" s="3"/>
      <c r="V79" s="3"/>
      <c r="W79" s="3"/>
      <c r="X79" s="3"/>
      <c r="Y79" s="3"/>
      <c r="Z79" s="3"/>
    </row>
    <row r="80" ht="16.5" customHeight="1">
      <c r="A80" s="25">
        <v>46244.0</v>
      </c>
      <c r="B80" s="26">
        <f t="shared" si="23"/>
        <v>46244</v>
      </c>
      <c r="C80" s="27"/>
      <c r="D80" s="34"/>
      <c r="E80" s="3">
        <v>759.0</v>
      </c>
      <c r="F80" s="3">
        <f t="shared" si="24"/>
        <v>4350</v>
      </c>
      <c r="G80" s="9">
        <f t="shared" si="22"/>
        <v>4650</v>
      </c>
      <c r="M80" s="37"/>
      <c r="S80" s="3"/>
      <c r="T80" s="3"/>
      <c r="U80" s="3"/>
      <c r="V80" s="3"/>
      <c r="W80" s="3"/>
      <c r="X80" s="3"/>
      <c r="Y80" s="3"/>
      <c r="Z80" s="3"/>
    </row>
    <row r="81" ht="16.5" customHeight="1">
      <c r="A81" s="25">
        <v>46245.0</v>
      </c>
      <c r="B81" s="26">
        <f t="shared" si="23"/>
        <v>46245</v>
      </c>
      <c r="C81" s="27"/>
      <c r="D81" s="34"/>
      <c r="E81" s="3">
        <v>742.0</v>
      </c>
      <c r="F81" s="3">
        <f t="shared" si="24"/>
        <v>5092</v>
      </c>
      <c r="G81" s="9">
        <f t="shared" si="22"/>
        <v>3908</v>
      </c>
      <c r="M81" s="37"/>
      <c r="S81" s="3"/>
      <c r="T81" s="3"/>
      <c r="U81" s="3"/>
      <c r="V81" s="3"/>
      <c r="W81" s="3"/>
      <c r="X81" s="3"/>
      <c r="Y81" s="3"/>
      <c r="Z81" s="3"/>
    </row>
    <row r="82" ht="16.5" customHeight="1">
      <c r="A82" s="25">
        <v>46246.0</v>
      </c>
      <c r="B82" s="26">
        <f t="shared" si="23"/>
        <v>46246</v>
      </c>
      <c r="C82" s="27"/>
      <c r="D82" s="34"/>
      <c r="E82" s="3">
        <v>711.0</v>
      </c>
      <c r="F82" s="3">
        <f t="shared" si="24"/>
        <v>5803</v>
      </c>
      <c r="G82" s="9">
        <f t="shared" si="22"/>
        <v>3197</v>
      </c>
      <c r="M82" s="37"/>
      <c r="S82" s="3"/>
      <c r="T82" s="3"/>
      <c r="U82" s="3"/>
      <c r="V82" s="3"/>
      <c r="W82" s="3"/>
      <c r="X82" s="3"/>
      <c r="Y82" s="3"/>
      <c r="Z82" s="3"/>
    </row>
    <row r="83" ht="16.5" customHeight="1">
      <c r="A83" s="25">
        <v>46247.0</v>
      </c>
      <c r="B83" s="26">
        <f t="shared" si="23"/>
        <v>46247</v>
      </c>
      <c r="C83" s="27"/>
      <c r="D83" s="3"/>
      <c r="E83" s="3">
        <v>736.0</v>
      </c>
      <c r="F83" s="3">
        <f t="shared" si="24"/>
        <v>6539</v>
      </c>
      <c r="G83" s="9">
        <f t="shared" si="22"/>
        <v>2461</v>
      </c>
      <c r="H83" s="42"/>
      <c r="I83" s="3"/>
      <c r="J83" s="30"/>
      <c r="K83" s="30"/>
      <c r="L83" s="30"/>
      <c r="M83" s="22"/>
      <c r="N83" s="23"/>
      <c r="O83" s="23"/>
      <c r="P83" s="30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6.5" customHeight="1">
      <c r="A84" s="25">
        <v>46248.0</v>
      </c>
      <c r="B84" s="26">
        <f t="shared" si="23"/>
        <v>46248</v>
      </c>
      <c r="C84" s="27"/>
      <c r="D84" s="3"/>
      <c r="E84" s="3">
        <v>751.0</v>
      </c>
      <c r="F84" s="3">
        <f t="shared" si="24"/>
        <v>7290</v>
      </c>
      <c r="G84" s="9">
        <f t="shared" si="22"/>
        <v>1710</v>
      </c>
      <c r="H84" s="42"/>
      <c r="I84" s="3"/>
      <c r="J84" s="30"/>
      <c r="K84" s="30"/>
      <c r="L84" s="30"/>
      <c r="M84" s="22"/>
      <c r="N84" s="23"/>
      <c r="O84" s="23"/>
      <c r="P84" s="30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6.5" customHeight="1">
      <c r="A85" s="25">
        <v>46249.0</v>
      </c>
      <c r="B85" s="26">
        <f t="shared" si="23"/>
        <v>46249</v>
      </c>
      <c r="C85" s="27"/>
      <c r="D85" s="3"/>
      <c r="E85" s="3">
        <v>754.0</v>
      </c>
      <c r="F85" s="3">
        <f t="shared" si="24"/>
        <v>8044</v>
      </c>
      <c r="G85" s="9">
        <f t="shared" si="22"/>
        <v>956</v>
      </c>
      <c r="H85" s="42"/>
      <c r="I85" s="3"/>
      <c r="J85" s="30"/>
      <c r="K85" s="30"/>
      <c r="L85" s="30"/>
      <c r="M85" s="22"/>
      <c r="N85" s="23"/>
      <c r="O85" s="23"/>
      <c r="P85" s="30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6.5" customHeight="1">
      <c r="A86" s="25">
        <v>46250.0</v>
      </c>
      <c r="B86" s="26">
        <f t="shared" si="23"/>
        <v>46250</v>
      </c>
      <c r="E86" s="3">
        <v>711.0</v>
      </c>
      <c r="F86" s="3">
        <f t="shared" si="24"/>
        <v>8755</v>
      </c>
      <c r="G86" s="9">
        <f t="shared" si="22"/>
        <v>245</v>
      </c>
      <c r="S86" s="3"/>
      <c r="T86" s="3"/>
      <c r="U86" s="3"/>
      <c r="V86" s="3"/>
      <c r="W86" s="3"/>
      <c r="X86" s="3"/>
      <c r="Y86" s="3"/>
      <c r="Z86" s="3"/>
    </row>
    <row r="87" ht="16.5" customHeight="1">
      <c r="A87" s="25">
        <v>46251.0</v>
      </c>
      <c r="B87" s="26">
        <f t="shared" si="23"/>
        <v>46251</v>
      </c>
      <c r="C87" s="27"/>
      <c r="D87" s="27"/>
      <c r="E87" s="3">
        <v>245.0</v>
      </c>
      <c r="F87" s="3">
        <f t="shared" si="24"/>
        <v>9000</v>
      </c>
      <c r="G87" s="9">
        <f t="shared" si="22"/>
        <v>0</v>
      </c>
      <c r="S87" s="3"/>
      <c r="T87" s="3"/>
      <c r="U87" s="3"/>
      <c r="V87" s="3"/>
      <c r="W87" s="3"/>
      <c r="X87" s="3"/>
      <c r="Y87" s="3"/>
      <c r="Z87" s="3"/>
    </row>
    <row r="88" ht="16.5" customHeight="1">
      <c r="A88" s="25"/>
      <c r="B88" s="26"/>
      <c r="C88" s="27" t="s">
        <v>1972</v>
      </c>
      <c r="D88" s="3">
        <f>I90</f>
        <v>15000</v>
      </c>
      <c r="E88" s="3">
        <v>506.0</v>
      </c>
      <c r="F88" s="3">
        <f>E88</f>
        <v>506</v>
      </c>
      <c r="G88" s="9">
        <f t="shared" ref="G88:G108" si="25">$D$88-F88</f>
        <v>14494</v>
      </c>
      <c r="H88" s="1">
        <v>46254.0</v>
      </c>
      <c r="I88" s="14">
        <v>8000.0</v>
      </c>
      <c r="J88" s="30" t="s">
        <v>1973</v>
      </c>
      <c r="K88" s="59">
        <v>46239.0</v>
      </c>
      <c r="L88" s="30" t="s">
        <v>1974</v>
      </c>
      <c r="M88" s="64" t="s">
        <v>2062</v>
      </c>
      <c r="N88" s="21" t="s">
        <v>390</v>
      </c>
      <c r="O88" s="23"/>
      <c r="P88" s="23"/>
      <c r="Q88" s="23" t="s">
        <v>517</v>
      </c>
      <c r="R88" s="40" t="s">
        <v>1709</v>
      </c>
      <c r="S88" s="3"/>
      <c r="T88" s="3"/>
      <c r="U88" s="3"/>
      <c r="V88" s="3"/>
      <c r="W88" s="3"/>
      <c r="X88" s="3"/>
      <c r="Y88" s="3"/>
      <c r="Z88" s="3"/>
    </row>
    <row r="89" ht="16.5" customHeight="1">
      <c r="A89" s="25">
        <v>46252.0</v>
      </c>
      <c r="B89" s="26">
        <f t="shared" ref="B89:B108" si="26">A89</f>
        <v>46252</v>
      </c>
      <c r="C89" s="27"/>
      <c r="D89" s="34"/>
      <c r="E89" s="3">
        <v>739.0</v>
      </c>
      <c r="F89" s="3">
        <f t="shared" ref="F89:F108" si="27">F88+E89</f>
        <v>1245</v>
      </c>
      <c r="G89" s="9">
        <f t="shared" si="25"/>
        <v>13755</v>
      </c>
      <c r="H89" s="1">
        <v>46260.0</v>
      </c>
      <c r="I89" s="14">
        <v>7000.0</v>
      </c>
      <c r="J89" s="30" t="s">
        <v>1973</v>
      </c>
      <c r="K89" s="31">
        <v>46244.0</v>
      </c>
      <c r="L89" s="30" t="s">
        <v>1974</v>
      </c>
      <c r="M89" s="64" t="s">
        <v>2062</v>
      </c>
      <c r="N89" s="21" t="s">
        <v>273</v>
      </c>
      <c r="O89" s="23"/>
      <c r="P89" s="23"/>
      <c r="Q89" s="23" t="s">
        <v>517</v>
      </c>
      <c r="R89" s="40" t="s">
        <v>1709</v>
      </c>
      <c r="S89" s="3"/>
      <c r="T89" s="3"/>
      <c r="U89" s="3"/>
      <c r="V89" s="3"/>
      <c r="W89" s="3"/>
      <c r="X89" s="3"/>
      <c r="Y89" s="3"/>
      <c r="Z89" s="3"/>
    </row>
    <row r="90" ht="16.5" customHeight="1">
      <c r="A90" s="25">
        <v>46253.0</v>
      </c>
      <c r="B90" s="26">
        <f t="shared" si="26"/>
        <v>46253</v>
      </c>
      <c r="C90" s="27"/>
      <c r="D90" s="34"/>
      <c r="E90" s="3">
        <v>755.0</v>
      </c>
      <c r="F90" s="3">
        <f t="shared" si="27"/>
        <v>2000</v>
      </c>
      <c r="G90" s="9">
        <f t="shared" si="25"/>
        <v>13000</v>
      </c>
      <c r="I90" s="14">
        <f>SUM(I88:I89)</f>
        <v>15000</v>
      </c>
      <c r="J90" s="30"/>
      <c r="K90" s="31"/>
      <c r="L90" s="30"/>
      <c r="S90" s="3"/>
      <c r="T90" s="3"/>
      <c r="U90" s="3"/>
      <c r="V90" s="3"/>
      <c r="W90" s="3"/>
      <c r="X90" s="3"/>
      <c r="Y90" s="3"/>
      <c r="Z90" s="3"/>
    </row>
    <row r="91" ht="16.5" customHeight="1">
      <c r="A91" s="25">
        <v>46254.0</v>
      </c>
      <c r="B91" s="26">
        <f t="shared" si="26"/>
        <v>46254</v>
      </c>
      <c r="C91" s="27"/>
      <c r="D91" s="34"/>
      <c r="E91" s="3">
        <v>760.0</v>
      </c>
      <c r="F91" s="3">
        <f t="shared" si="27"/>
        <v>2760</v>
      </c>
      <c r="G91" s="9">
        <f t="shared" si="25"/>
        <v>12240</v>
      </c>
      <c r="S91" s="3"/>
      <c r="T91" s="3"/>
      <c r="U91" s="3"/>
      <c r="V91" s="3"/>
      <c r="W91" s="3"/>
      <c r="X91" s="3"/>
      <c r="Y91" s="3"/>
      <c r="Z91" s="3"/>
    </row>
    <row r="92" ht="16.5" customHeight="1">
      <c r="A92" s="25">
        <v>46255.0</v>
      </c>
      <c r="B92" s="26">
        <f t="shared" si="26"/>
        <v>46255</v>
      </c>
      <c r="C92" s="27"/>
      <c r="D92" s="34"/>
      <c r="E92" s="3">
        <v>738.0</v>
      </c>
      <c r="F92" s="3">
        <f t="shared" si="27"/>
        <v>3498</v>
      </c>
      <c r="G92" s="9">
        <f t="shared" si="25"/>
        <v>11502</v>
      </c>
      <c r="S92" s="3"/>
      <c r="T92" s="3"/>
      <c r="U92" s="3"/>
      <c r="V92" s="3"/>
      <c r="W92" s="3"/>
      <c r="X92" s="3"/>
      <c r="Y92" s="3"/>
      <c r="Z92" s="3"/>
    </row>
    <row r="93" ht="16.5" customHeight="1">
      <c r="A93" s="25">
        <v>46256.0</v>
      </c>
      <c r="B93" s="26">
        <f t="shared" si="26"/>
        <v>46256</v>
      </c>
      <c r="C93" s="27"/>
      <c r="D93" s="34"/>
      <c r="E93" s="3">
        <v>762.0</v>
      </c>
      <c r="F93" s="3">
        <f t="shared" si="27"/>
        <v>4260</v>
      </c>
      <c r="G93" s="9">
        <f t="shared" si="25"/>
        <v>10740</v>
      </c>
      <c r="H93" s="42"/>
      <c r="I93" s="3"/>
      <c r="J93" s="30"/>
      <c r="K93" s="30"/>
      <c r="L93" s="30"/>
      <c r="M93" s="22"/>
      <c r="N93" s="23"/>
      <c r="O93" s="23"/>
      <c r="P93" s="30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6.5" customHeight="1">
      <c r="A94" s="25">
        <v>46257.0</v>
      </c>
      <c r="B94" s="26">
        <f t="shared" si="26"/>
        <v>46257</v>
      </c>
      <c r="C94" s="27"/>
      <c r="D94" s="34"/>
      <c r="E94" s="3">
        <v>758.0</v>
      </c>
      <c r="F94" s="3">
        <f t="shared" si="27"/>
        <v>5018</v>
      </c>
      <c r="G94" s="9">
        <f t="shared" si="25"/>
        <v>9982</v>
      </c>
      <c r="H94" s="42"/>
      <c r="I94" s="3"/>
      <c r="J94" s="30"/>
      <c r="K94" s="30"/>
      <c r="L94" s="30"/>
      <c r="M94" s="22"/>
      <c r="N94" s="23"/>
      <c r="O94" s="23"/>
      <c r="P94" s="30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6.5" customHeight="1">
      <c r="A95" s="25">
        <v>46258.0</v>
      </c>
      <c r="B95" s="26">
        <f t="shared" si="26"/>
        <v>46258</v>
      </c>
      <c r="C95" s="27"/>
      <c r="D95" s="34"/>
      <c r="E95" s="3">
        <v>763.0</v>
      </c>
      <c r="F95" s="3">
        <f t="shared" si="27"/>
        <v>5781</v>
      </c>
      <c r="G95" s="9">
        <f t="shared" si="25"/>
        <v>9219</v>
      </c>
      <c r="H95" s="42"/>
      <c r="I95" s="3"/>
      <c r="J95" s="30"/>
      <c r="K95" s="30"/>
      <c r="L95" s="30"/>
      <c r="M95" s="22"/>
      <c r="N95" s="23"/>
      <c r="O95" s="23"/>
      <c r="P95" s="30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6.5" customHeight="1">
      <c r="A96" s="25">
        <v>46259.0</v>
      </c>
      <c r="B96" s="26">
        <f t="shared" si="26"/>
        <v>46259</v>
      </c>
      <c r="C96" s="27"/>
      <c r="D96" s="3"/>
      <c r="E96" s="3">
        <v>742.0</v>
      </c>
      <c r="F96" s="3">
        <f t="shared" si="27"/>
        <v>6523</v>
      </c>
      <c r="G96" s="9">
        <f t="shared" si="25"/>
        <v>8477</v>
      </c>
      <c r="H96" s="42"/>
      <c r="I96" s="3"/>
      <c r="J96" s="30"/>
      <c r="K96" s="30"/>
      <c r="L96" s="30"/>
      <c r="M96" s="22"/>
      <c r="N96" s="23"/>
      <c r="O96" s="23"/>
      <c r="P96" s="30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6.5" customHeight="1">
      <c r="A97" s="25">
        <v>46260.0</v>
      </c>
      <c r="B97" s="26">
        <f t="shared" si="26"/>
        <v>46260</v>
      </c>
      <c r="C97" s="27"/>
      <c r="D97" s="3"/>
      <c r="E97" s="3">
        <v>757.0</v>
      </c>
      <c r="F97" s="3">
        <f t="shared" si="27"/>
        <v>7280</v>
      </c>
      <c r="G97" s="9">
        <f t="shared" si="25"/>
        <v>7720</v>
      </c>
      <c r="H97" s="42"/>
      <c r="I97" s="3"/>
      <c r="J97" s="30"/>
      <c r="K97" s="30"/>
      <c r="L97" s="30"/>
      <c r="M97" s="22"/>
      <c r="N97" s="23"/>
      <c r="O97" s="23"/>
      <c r="P97" s="30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6.5" customHeight="1">
      <c r="A98" s="25">
        <v>46261.0</v>
      </c>
      <c r="B98" s="26">
        <f t="shared" si="26"/>
        <v>46261</v>
      </c>
      <c r="C98" s="27"/>
      <c r="D98" s="3"/>
      <c r="E98" s="3">
        <v>760.0</v>
      </c>
      <c r="F98" s="3">
        <f t="shared" si="27"/>
        <v>8040</v>
      </c>
      <c r="G98" s="9">
        <f t="shared" si="25"/>
        <v>6960</v>
      </c>
      <c r="H98" s="42"/>
      <c r="I98" s="3"/>
      <c r="J98" s="30"/>
      <c r="K98" s="30"/>
      <c r="L98" s="30"/>
      <c r="M98" s="22"/>
      <c r="N98" s="23"/>
      <c r="O98" s="23"/>
      <c r="P98" s="30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6.5" customHeight="1">
      <c r="A99" s="25">
        <v>46262.0</v>
      </c>
      <c r="B99" s="26">
        <f t="shared" si="26"/>
        <v>46262</v>
      </c>
      <c r="E99" s="3">
        <v>751.0</v>
      </c>
      <c r="F99" s="3">
        <f t="shared" si="27"/>
        <v>8791</v>
      </c>
      <c r="G99" s="9">
        <f t="shared" si="25"/>
        <v>6209</v>
      </c>
      <c r="H99" s="42"/>
      <c r="I99" s="3"/>
      <c r="J99" s="30"/>
      <c r="K99" s="30"/>
      <c r="L99" s="30"/>
      <c r="M99" s="22"/>
      <c r="N99" s="23"/>
      <c r="O99" s="23"/>
      <c r="P99" s="30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6.5" customHeight="1">
      <c r="A100" s="25">
        <v>46263.0</v>
      </c>
      <c r="B100" s="26">
        <f t="shared" si="26"/>
        <v>46263</v>
      </c>
      <c r="C100" s="27"/>
      <c r="D100" s="3"/>
      <c r="E100" s="3">
        <v>723.0</v>
      </c>
      <c r="F100" s="3">
        <f t="shared" si="27"/>
        <v>9514</v>
      </c>
      <c r="G100" s="9">
        <f t="shared" si="25"/>
        <v>5486</v>
      </c>
      <c r="H100" s="42"/>
      <c r="I100" s="3"/>
      <c r="J100" s="30"/>
      <c r="K100" s="30"/>
      <c r="L100" s="30"/>
      <c r="M100" s="22"/>
      <c r="N100" s="23"/>
      <c r="O100" s="23"/>
      <c r="P100" s="30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6.5" customHeight="1">
      <c r="A101" s="25">
        <v>46264.0</v>
      </c>
      <c r="B101" s="26">
        <f t="shared" si="26"/>
        <v>46264</v>
      </c>
      <c r="C101" s="27"/>
      <c r="D101" s="34"/>
      <c r="E101" s="3">
        <v>757.0</v>
      </c>
      <c r="F101" s="3">
        <f t="shared" si="27"/>
        <v>10271</v>
      </c>
      <c r="G101" s="9">
        <f t="shared" si="25"/>
        <v>4729</v>
      </c>
      <c r="S101" s="3"/>
      <c r="T101" s="3"/>
      <c r="U101" s="3"/>
      <c r="V101" s="3"/>
      <c r="W101" s="3"/>
      <c r="X101" s="3"/>
      <c r="Y101" s="3"/>
      <c r="Z101" s="3"/>
    </row>
    <row r="102" ht="16.5" customHeight="1">
      <c r="A102" s="25">
        <v>46265.0</v>
      </c>
      <c r="B102" s="26">
        <f t="shared" si="26"/>
        <v>46265</v>
      </c>
      <c r="C102" s="27"/>
      <c r="D102" s="34"/>
      <c r="E102" s="3">
        <v>761.0</v>
      </c>
      <c r="F102" s="3">
        <f t="shared" si="27"/>
        <v>11032</v>
      </c>
      <c r="G102" s="9">
        <f t="shared" si="25"/>
        <v>3968</v>
      </c>
      <c r="S102" s="3"/>
      <c r="T102" s="3"/>
      <c r="U102" s="3"/>
      <c r="V102" s="3"/>
      <c r="W102" s="3"/>
      <c r="X102" s="3"/>
      <c r="Y102" s="3"/>
      <c r="Z102" s="3"/>
    </row>
    <row r="103" ht="16.5" customHeight="1">
      <c r="A103" s="25">
        <v>46266.0</v>
      </c>
      <c r="B103" s="26">
        <f t="shared" si="26"/>
        <v>46266</v>
      </c>
      <c r="C103" s="27"/>
      <c r="D103" s="34"/>
      <c r="E103" s="3">
        <v>723.0</v>
      </c>
      <c r="F103" s="3">
        <f t="shared" si="27"/>
        <v>11755</v>
      </c>
      <c r="G103" s="9">
        <f t="shared" si="25"/>
        <v>3245</v>
      </c>
      <c r="S103" s="3"/>
      <c r="T103" s="3"/>
      <c r="U103" s="3"/>
      <c r="V103" s="3"/>
      <c r="W103" s="3"/>
      <c r="X103" s="3"/>
      <c r="Y103" s="3"/>
      <c r="Z103" s="3"/>
    </row>
    <row r="104" ht="16.5" customHeight="1">
      <c r="A104" s="25">
        <v>46267.0</v>
      </c>
      <c r="B104" s="26">
        <f t="shared" si="26"/>
        <v>46267</v>
      </c>
      <c r="C104" s="27"/>
      <c r="D104" s="34"/>
      <c r="E104" s="3">
        <v>755.0</v>
      </c>
      <c r="F104" s="3">
        <f t="shared" si="27"/>
        <v>12510</v>
      </c>
      <c r="G104" s="9">
        <f t="shared" si="25"/>
        <v>2490</v>
      </c>
      <c r="S104" s="3"/>
      <c r="T104" s="3"/>
      <c r="U104" s="3"/>
      <c r="V104" s="3"/>
      <c r="W104" s="3"/>
      <c r="X104" s="3"/>
      <c r="Y104" s="3"/>
      <c r="Z104" s="3"/>
    </row>
    <row r="105" ht="16.5" customHeight="1">
      <c r="A105" s="25">
        <v>46268.0</v>
      </c>
      <c r="B105" s="26">
        <f t="shared" si="26"/>
        <v>46268</v>
      </c>
      <c r="C105" s="27"/>
      <c r="D105" s="34"/>
      <c r="E105" s="3">
        <v>759.0</v>
      </c>
      <c r="F105" s="3">
        <f t="shared" si="27"/>
        <v>13269</v>
      </c>
      <c r="G105" s="9">
        <f t="shared" si="25"/>
        <v>1731</v>
      </c>
      <c r="H105" s="42"/>
      <c r="S105" s="3"/>
      <c r="T105" s="3"/>
      <c r="U105" s="3"/>
      <c r="V105" s="3"/>
      <c r="W105" s="3"/>
      <c r="X105" s="3"/>
      <c r="Y105" s="3"/>
      <c r="Z105" s="3"/>
    </row>
    <row r="106" ht="16.5" customHeight="1">
      <c r="A106" s="25">
        <v>46269.0</v>
      </c>
      <c r="B106" s="26">
        <f t="shared" si="26"/>
        <v>46269</v>
      </c>
      <c r="C106" s="27"/>
      <c r="D106" s="34"/>
      <c r="E106" s="3">
        <v>746.0</v>
      </c>
      <c r="F106" s="3">
        <f t="shared" si="27"/>
        <v>14015</v>
      </c>
      <c r="G106" s="9">
        <f t="shared" si="25"/>
        <v>985</v>
      </c>
      <c r="H106" s="42"/>
      <c r="S106" s="3"/>
      <c r="T106" s="3"/>
      <c r="U106" s="3"/>
      <c r="V106" s="3"/>
      <c r="W106" s="3"/>
      <c r="X106" s="3"/>
      <c r="Y106" s="3"/>
      <c r="Z106" s="3"/>
    </row>
    <row r="107" ht="16.5" customHeight="1">
      <c r="A107" s="25">
        <v>46270.0</v>
      </c>
      <c r="B107" s="26">
        <f t="shared" si="26"/>
        <v>46270</v>
      </c>
      <c r="C107" s="27"/>
      <c r="D107" s="34"/>
      <c r="E107" s="3">
        <v>761.0</v>
      </c>
      <c r="F107" s="3">
        <f t="shared" si="27"/>
        <v>14776</v>
      </c>
      <c r="G107" s="9">
        <f t="shared" si="25"/>
        <v>224</v>
      </c>
      <c r="H107" s="42"/>
      <c r="S107" s="3"/>
      <c r="T107" s="3"/>
      <c r="U107" s="3"/>
      <c r="V107" s="3"/>
      <c r="W107" s="3"/>
      <c r="X107" s="3"/>
      <c r="Y107" s="3"/>
      <c r="Z107" s="3"/>
    </row>
    <row r="108" ht="16.5" customHeight="1">
      <c r="A108" s="25">
        <v>46271.0</v>
      </c>
      <c r="B108" s="26">
        <f t="shared" si="26"/>
        <v>46271</v>
      </c>
      <c r="C108" s="27"/>
      <c r="D108" s="27"/>
      <c r="E108" s="3">
        <v>224.0</v>
      </c>
      <c r="F108" s="3">
        <f t="shared" si="27"/>
        <v>15000</v>
      </c>
      <c r="G108" s="9">
        <f t="shared" si="25"/>
        <v>0</v>
      </c>
      <c r="H108" s="42"/>
      <c r="S108" s="3"/>
      <c r="T108" s="3"/>
      <c r="U108" s="3"/>
      <c r="V108" s="3"/>
      <c r="W108" s="3"/>
      <c r="X108" s="3"/>
      <c r="Y108" s="3"/>
      <c r="Z108" s="3"/>
    </row>
    <row r="109" ht="16.5" customHeight="1">
      <c r="A109" s="25"/>
      <c r="B109" s="26"/>
      <c r="C109" s="27" t="s">
        <v>1972</v>
      </c>
      <c r="D109" s="3">
        <v>3800.0</v>
      </c>
      <c r="E109" s="3">
        <v>536.0</v>
      </c>
      <c r="F109" s="3">
        <f>E109</f>
        <v>536</v>
      </c>
      <c r="G109" s="9">
        <f t="shared" ref="G109:G114" si="28">$D$109-F109</f>
        <v>3264</v>
      </c>
      <c r="H109" s="1">
        <v>46258.0</v>
      </c>
      <c r="I109" s="14">
        <v>3800.0</v>
      </c>
      <c r="J109" s="30" t="s">
        <v>1973</v>
      </c>
      <c r="K109" s="31">
        <v>46244.0</v>
      </c>
      <c r="L109" s="30" t="s">
        <v>1974</v>
      </c>
      <c r="M109" s="23" t="s">
        <v>2054</v>
      </c>
      <c r="N109" s="23"/>
      <c r="O109" s="23"/>
      <c r="P109" s="23"/>
      <c r="Q109" s="23" t="s">
        <v>621</v>
      </c>
      <c r="R109" s="40" t="s">
        <v>1709</v>
      </c>
      <c r="S109" s="3"/>
      <c r="T109" s="3"/>
      <c r="U109" s="3"/>
      <c r="V109" s="3"/>
      <c r="W109" s="3"/>
      <c r="X109" s="3"/>
      <c r="Y109" s="3"/>
      <c r="Z109" s="3"/>
    </row>
    <row r="110" ht="16.5" customHeight="1">
      <c r="A110" s="25">
        <v>46272.0</v>
      </c>
      <c r="B110" s="26">
        <f t="shared" ref="B110:B114" si="29">A110</f>
        <v>46272</v>
      </c>
      <c r="C110" s="27"/>
      <c r="D110" s="34"/>
      <c r="E110" s="3">
        <v>760.0</v>
      </c>
      <c r="F110" s="3">
        <f t="shared" ref="F110:F114" si="30">F109+E110</f>
        <v>1296</v>
      </c>
      <c r="G110" s="9">
        <f t="shared" si="28"/>
        <v>2504</v>
      </c>
      <c r="S110" s="3"/>
      <c r="T110" s="3"/>
      <c r="U110" s="3"/>
      <c r="V110" s="3"/>
      <c r="W110" s="3"/>
      <c r="X110" s="3"/>
      <c r="Y110" s="3"/>
      <c r="Z110" s="3"/>
    </row>
    <row r="111" ht="16.5" customHeight="1">
      <c r="A111" s="25">
        <v>46273.0</v>
      </c>
      <c r="B111" s="26">
        <f t="shared" si="29"/>
        <v>46273</v>
      </c>
      <c r="C111" s="27"/>
      <c r="D111" s="34"/>
      <c r="E111" s="3">
        <v>756.0</v>
      </c>
      <c r="F111" s="3">
        <f t="shared" si="30"/>
        <v>2052</v>
      </c>
      <c r="G111" s="9">
        <f t="shared" si="28"/>
        <v>1748</v>
      </c>
      <c r="S111" s="3"/>
      <c r="T111" s="3"/>
      <c r="U111" s="3"/>
      <c r="V111" s="3"/>
      <c r="W111" s="3"/>
      <c r="X111" s="3"/>
      <c r="Y111" s="3"/>
      <c r="Z111" s="3"/>
    </row>
    <row r="112" ht="16.5" customHeight="1">
      <c r="A112" s="25">
        <v>46274.0</v>
      </c>
      <c r="B112" s="26">
        <f t="shared" si="29"/>
        <v>46274</v>
      </c>
      <c r="C112" s="27"/>
      <c r="D112" s="34"/>
      <c r="E112" s="3">
        <v>757.0</v>
      </c>
      <c r="F112" s="3">
        <f t="shared" si="30"/>
        <v>2809</v>
      </c>
      <c r="G112" s="9">
        <f t="shared" si="28"/>
        <v>991</v>
      </c>
      <c r="S112" s="3"/>
      <c r="T112" s="3"/>
      <c r="U112" s="3"/>
      <c r="V112" s="3"/>
      <c r="W112" s="3"/>
      <c r="X112" s="3"/>
      <c r="Y112" s="3"/>
      <c r="Z112" s="3"/>
    </row>
    <row r="113" ht="16.5" customHeight="1">
      <c r="A113" s="25">
        <v>46275.0</v>
      </c>
      <c r="B113" s="26">
        <f t="shared" si="29"/>
        <v>46275</v>
      </c>
      <c r="C113" s="27"/>
      <c r="D113" s="34"/>
      <c r="E113" s="3">
        <v>742.0</v>
      </c>
      <c r="F113" s="3">
        <f t="shared" si="30"/>
        <v>3551</v>
      </c>
      <c r="G113" s="9">
        <f t="shared" si="28"/>
        <v>249</v>
      </c>
      <c r="S113" s="3"/>
      <c r="T113" s="3"/>
      <c r="U113" s="3"/>
      <c r="V113" s="3"/>
      <c r="W113" s="3"/>
      <c r="X113" s="3"/>
      <c r="Y113" s="3"/>
      <c r="Z113" s="3"/>
    </row>
    <row r="114" ht="16.5" customHeight="1">
      <c r="A114" s="25">
        <v>46276.0</v>
      </c>
      <c r="B114" s="26">
        <f t="shared" si="29"/>
        <v>46276</v>
      </c>
      <c r="C114" s="27"/>
      <c r="D114" s="34"/>
      <c r="E114" s="3">
        <v>451.0</v>
      </c>
      <c r="F114" s="3">
        <f t="shared" si="30"/>
        <v>4002</v>
      </c>
      <c r="G114" s="9">
        <f t="shared" si="28"/>
        <v>-202</v>
      </c>
      <c r="S114" s="3"/>
      <c r="T114" s="3"/>
      <c r="U114" s="3"/>
      <c r="V114" s="3"/>
      <c r="W114" s="3"/>
      <c r="X114" s="3"/>
      <c r="Y114" s="3"/>
      <c r="Z114" s="3"/>
    </row>
    <row r="115" ht="16.5" customHeight="1">
      <c r="A115" s="25"/>
      <c r="B115" s="26"/>
      <c r="C115" s="27" t="s">
        <v>1972</v>
      </c>
      <c r="D115" s="3">
        <f>I117</f>
        <v>1400</v>
      </c>
      <c r="E115" s="3">
        <v>279.0</v>
      </c>
      <c r="F115" s="3">
        <f>E115</f>
        <v>279</v>
      </c>
      <c r="G115" s="9">
        <f t="shared" ref="G115:G117" si="31">$D$115-F115</f>
        <v>1121</v>
      </c>
      <c r="H115" s="42">
        <v>46237.0</v>
      </c>
      <c r="I115" s="3">
        <v>2000.0</v>
      </c>
      <c r="J115" s="30" t="s">
        <v>1973</v>
      </c>
      <c r="K115" s="59">
        <v>46227.0</v>
      </c>
      <c r="L115" s="30" t="s">
        <v>1974</v>
      </c>
      <c r="M115" s="37" t="s">
        <v>1984</v>
      </c>
      <c r="Q115" s="40" t="s">
        <v>299</v>
      </c>
      <c r="R115" s="40" t="s">
        <v>1709</v>
      </c>
      <c r="S115" s="3"/>
      <c r="T115" s="3"/>
      <c r="U115" s="3"/>
      <c r="V115" s="3"/>
      <c r="W115" s="3"/>
      <c r="X115" s="3"/>
      <c r="Y115" s="3"/>
      <c r="Z115" s="3"/>
    </row>
    <row r="116" ht="16.5" customHeight="1">
      <c r="A116" s="25">
        <v>46277.0</v>
      </c>
      <c r="B116" s="26">
        <f t="shared" ref="B116:B117" si="32">A116</f>
        <v>46277</v>
      </c>
      <c r="C116" s="27"/>
      <c r="D116" s="34"/>
      <c r="E116" s="3">
        <v>760.0</v>
      </c>
      <c r="F116" s="3">
        <f t="shared" ref="F116:F117" si="33">F115+E116</f>
        <v>1039</v>
      </c>
      <c r="G116" s="9">
        <f t="shared" si="31"/>
        <v>361</v>
      </c>
      <c r="H116" s="42" t="s">
        <v>1977</v>
      </c>
      <c r="I116" s="14">
        <v>600.0</v>
      </c>
      <c r="S116" s="3"/>
      <c r="T116" s="3"/>
      <c r="U116" s="3"/>
      <c r="V116" s="3"/>
      <c r="W116" s="3"/>
      <c r="X116" s="3"/>
      <c r="Y116" s="3"/>
      <c r="Z116" s="3"/>
    </row>
    <row r="117" ht="16.5" customHeight="1">
      <c r="A117" s="25">
        <v>46278.0</v>
      </c>
      <c r="B117" s="26">
        <f t="shared" si="32"/>
        <v>46278</v>
      </c>
      <c r="C117" s="27"/>
      <c r="D117" s="34"/>
      <c r="E117" s="3">
        <v>361.0</v>
      </c>
      <c r="F117" s="3">
        <f t="shared" si="33"/>
        <v>1400</v>
      </c>
      <c r="G117" s="9">
        <f t="shared" si="31"/>
        <v>0</v>
      </c>
      <c r="H117" s="42" t="s">
        <v>1985</v>
      </c>
      <c r="I117" s="14">
        <v>1400.0</v>
      </c>
      <c r="S117" s="3"/>
      <c r="T117" s="3"/>
      <c r="U117" s="3"/>
      <c r="V117" s="3"/>
      <c r="W117" s="3"/>
      <c r="X117" s="3"/>
      <c r="Y117" s="3"/>
      <c r="Z117" s="3"/>
    </row>
    <row r="118" ht="16.5" customHeight="1">
      <c r="A118" s="25"/>
      <c r="B118" s="26"/>
      <c r="C118" s="27" t="s">
        <v>1972</v>
      </c>
      <c r="D118" s="3">
        <v>15000.0</v>
      </c>
      <c r="E118" s="3">
        <v>400.0</v>
      </c>
      <c r="F118" s="3">
        <f>E118</f>
        <v>400</v>
      </c>
      <c r="G118" s="9">
        <f t="shared" ref="G118:G140" si="34">$D$118-F118</f>
        <v>14600</v>
      </c>
      <c r="H118" s="1">
        <v>46275.0</v>
      </c>
      <c r="I118" s="14">
        <v>15000.0</v>
      </c>
      <c r="J118" s="30" t="s">
        <v>1973</v>
      </c>
      <c r="K118" s="31">
        <v>46267.0</v>
      </c>
      <c r="L118" s="30" t="s">
        <v>1974</v>
      </c>
      <c r="M118" s="23" t="s">
        <v>2063</v>
      </c>
      <c r="N118" s="23"/>
      <c r="O118" s="23"/>
      <c r="P118" s="23"/>
      <c r="Q118" s="23" t="s">
        <v>517</v>
      </c>
      <c r="R118" s="40" t="s">
        <v>1709</v>
      </c>
      <c r="S118" s="3"/>
      <c r="T118" s="3"/>
      <c r="U118" s="3"/>
      <c r="V118" s="3"/>
      <c r="W118" s="3"/>
      <c r="X118" s="3"/>
      <c r="Y118" s="3"/>
      <c r="Z118" s="3"/>
    </row>
    <row r="119" ht="16.5" customHeight="1">
      <c r="A119" s="25">
        <v>46279.0</v>
      </c>
      <c r="B119" s="26">
        <f t="shared" ref="B119:B140" si="35">A119</f>
        <v>46279</v>
      </c>
      <c r="C119" s="27"/>
      <c r="D119" s="34"/>
      <c r="E119" s="3">
        <v>504.0</v>
      </c>
      <c r="F119" s="3">
        <f t="shared" ref="F119:F140" si="36">F118+E119</f>
        <v>904</v>
      </c>
      <c r="G119" s="9">
        <f t="shared" si="34"/>
        <v>14096</v>
      </c>
      <c r="S119" s="3"/>
      <c r="T119" s="3"/>
      <c r="U119" s="3"/>
      <c r="V119" s="3"/>
      <c r="W119" s="3"/>
      <c r="X119" s="3"/>
      <c r="Y119" s="3"/>
      <c r="Z119" s="3"/>
    </row>
    <row r="120" ht="16.5" customHeight="1">
      <c r="A120" s="25">
        <v>46280.0</v>
      </c>
      <c r="B120" s="26">
        <f t="shared" si="35"/>
        <v>46280</v>
      </c>
      <c r="C120" s="27"/>
      <c r="D120" s="34"/>
      <c r="E120" s="3">
        <v>709.0</v>
      </c>
      <c r="F120" s="3">
        <f t="shared" si="36"/>
        <v>1613</v>
      </c>
      <c r="G120" s="9">
        <f t="shared" si="34"/>
        <v>13387</v>
      </c>
      <c r="S120" s="3"/>
      <c r="T120" s="3"/>
      <c r="U120" s="3"/>
      <c r="V120" s="3"/>
      <c r="W120" s="3"/>
      <c r="X120" s="3"/>
      <c r="Y120" s="3"/>
      <c r="Z120" s="3"/>
    </row>
    <row r="121" ht="16.5" customHeight="1">
      <c r="A121" s="25">
        <v>46281.0</v>
      </c>
      <c r="B121" s="26">
        <f t="shared" si="35"/>
        <v>46281</v>
      </c>
      <c r="C121" s="27"/>
      <c r="D121" s="34"/>
      <c r="E121" s="34">
        <v>700.0</v>
      </c>
      <c r="F121" s="3">
        <f t="shared" si="36"/>
        <v>2313</v>
      </c>
      <c r="G121" s="9">
        <f t="shared" si="34"/>
        <v>12687</v>
      </c>
      <c r="S121" s="3"/>
      <c r="T121" s="3"/>
      <c r="U121" s="3"/>
      <c r="V121" s="3"/>
      <c r="W121" s="3"/>
      <c r="X121" s="3"/>
      <c r="Y121" s="3"/>
      <c r="Z121" s="3"/>
    </row>
    <row r="122" ht="16.5" customHeight="1">
      <c r="A122" s="25">
        <v>46282.0</v>
      </c>
      <c r="B122" s="26">
        <f t="shared" si="35"/>
        <v>46282</v>
      </c>
      <c r="C122" s="27"/>
      <c r="D122" s="34"/>
      <c r="E122" s="34">
        <v>700.0</v>
      </c>
      <c r="F122" s="3">
        <f t="shared" si="36"/>
        <v>3013</v>
      </c>
      <c r="G122" s="9">
        <f t="shared" si="34"/>
        <v>11987</v>
      </c>
      <c r="S122" s="3"/>
      <c r="T122" s="3"/>
      <c r="U122" s="3"/>
      <c r="V122" s="3"/>
      <c r="W122" s="3"/>
      <c r="X122" s="3"/>
      <c r="Y122" s="3"/>
      <c r="Z122" s="3"/>
    </row>
    <row r="123" ht="16.5" customHeight="1">
      <c r="A123" s="25">
        <v>46283.0</v>
      </c>
      <c r="B123" s="26">
        <f t="shared" si="35"/>
        <v>46283</v>
      </c>
      <c r="C123" s="27"/>
      <c r="D123" s="34"/>
      <c r="E123" s="34">
        <v>700.0</v>
      </c>
      <c r="F123" s="3">
        <f t="shared" si="36"/>
        <v>3713</v>
      </c>
      <c r="G123" s="9">
        <f t="shared" si="34"/>
        <v>11287</v>
      </c>
      <c r="S123" s="3"/>
      <c r="T123" s="3"/>
      <c r="U123" s="3"/>
      <c r="V123" s="3"/>
      <c r="W123" s="3"/>
      <c r="X123" s="3"/>
      <c r="Y123" s="3"/>
      <c r="Z123" s="3"/>
    </row>
    <row r="124" ht="16.5" customHeight="1">
      <c r="A124" s="25">
        <v>46284.0</v>
      </c>
      <c r="B124" s="26">
        <f t="shared" si="35"/>
        <v>46284</v>
      </c>
      <c r="C124" s="27"/>
      <c r="D124" s="3"/>
      <c r="E124" s="34">
        <v>700.0</v>
      </c>
      <c r="F124" s="3">
        <f t="shared" si="36"/>
        <v>4413</v>
      </c>
      <c r="G124" s="9">
        <f t="shared" si="34"/>
        <v>10587</v>
      </c>
      <c r="H124" s="42"/>
      <c r="I124" s="3"/>
      <c r="J124" s="30"/>
      <c r="K124" s="30"/>
      <c r="L124" s="30"/>
      <c r="M124" s="22"/>
      <c r="N124" s="23"/>
      <c r="O124" s="23"/>
      <c r="P124" s="30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6.5" customHeight="1">
      <c r="A125" s="25">
        <v>46285.0</v>
      </c>
      <c r="B125" s="26">
        <f t="shared" si="35"/>
        <v>46285</v>
      </c>
      <c r="C125" s="27"/>
      <c r="D125" s="3"/>
      <c r="E125" s="34">
        <v>700.0</v>
      </c>
      <c r="F125" s="3">
        <f t="shared" si="36"/>
        <v>5113</v>
      </c>
      <c r="G125" s="9">
        <f t="shared" si="34"/>
        <v>9887</v>
      </c>
      <c r="H125" s="42"/>
      <c r="I125" s="3"/>
      <c r="J125" s="30"/>
      <c r="K125" s="30"/>
      <c r="L125" s="30"/>
      <c r="M125" s="22"/>
      <c r="N125" s="23"/>
      <c r="O125" s="23"/>
      <c r="P125" s="30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6.5" customHeight="1">
      <c r="A126" s="25">
        <v>46286.0</v>
      </c>
      <c r="B126" s="26">
        <f t="shared" si="35"/>
        <v>46286</v>
      </c>
      <c r="C126" s="27"/>
      <c r="D126" s="3"/>
      <c r="E126" s="34">
        <v>700.0</v>
      </c>
      <c r="F126" s="3">
        <f t="shared" si="36"/>
        <v>5813</v>
      </c>
      <c r="G126" s="9">
        <f t="shared" si="34"/>
        <v>9187</v>
      </c>
      <c r="H126" s="42"/>
      <c r="I126" s="3"/>
      <c r="J126" s="30"/>
      <c r="K126" s="30"/>
      <c r="L126" s="30"/>
      <c r="M126" s="22"/>
      <c r="N126" s="23"/>
      <c r="O126" s="23"/>
      <c r="P126" s="30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6.5" customHeight="1">
      <c r="A127" s="25">
        <v>46287.0</v>
      </c>
      <c r="B127" s="26">
        <f t="shared" si="35"/>
        <v>46287</v>
      </c>
      <c r="C127" s="27"/>
      <c r="D127" s="3"/>
      <c r="E127" s="34">
        <v>700.0</v>
      </c>
      <c r="F127" s="3">
        <f t="shared" si="36"/>
        <v>6513</v>
      </c>
      <c r="G127" s="9">
        <f t="shared" si="34"/>
        <v>8487</v>
      </c>
      <c r="H127" s="42"/>
      <c r="I127" s="3"/>
      <c r="J127" s="30"/>
      <c r="K127" s="30"/>
      <c r="L127" s="30"/>
      <c r="M127" s="22"/>
      <c r="N127" s="23"/>
      <c r="O127" s="23"/>
      <c r="P127" s="30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6.5" customHeight="1">
      <c r="A128" s="25">
        <v>46288.0</v>
      </c>
      <c r="B128" s="26">
        <f t="shared" si="35"/>
        <v>46288</v>
      </c>
      <c r="C128" s="27"/>
      <c r="D128" s="3"/>
      <c r="E128" s="34">
        <v>700.0</v>
      </c>
      <c r="F128" s="3">
        <f t="shared" si="36"/>
        <v>7213</v>
      </c>
      <c r="G128" s="9">
        <f t="shared" si="34"/>
        <v>7787</v>
      </c>
      <c r="H128" s="42"/>
      <c r="I128" s="3"/>
      <c r="J128" s="30"/>
      <c r="K128" s="30"/>
      <c r="L128" s="30"/>
      <c r="M128" s="22"/>
      <c r="N128" s="23"/>
      <c r="O128" s="23"/>
      <c r="P128" s="30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6.5" customHeight="1">
      <c r="A129" s="25">
        <v>46289.0</v>
      </c>
      <c r="B129" s="26">
        <f t="shared" si="35"/>
        <v>46289</v>
      </c>
      <c r="C129" s="27"/>
      <c r="D129" s="3"/>
      <c r="E129" s="34">
        <v>700.0</v>
      </c>
      <c r="F129" s="3">
        <f t="shared" si="36"/>
        <v>7913</v>
      </c>
      <c r="G129" s="9">
        <f t="shared" si="34"/>
        <v>7087</v>
      </c>
      <c r="H129" s="42"/>
      <c r="I129" s="3"/>
      <c r="J129" s="30"/>
      <c r="K129" s="30"/>
      <c r="L129" s="30"/>
      <c r="M129" s="22"/>
      <c r="N129" s="23"/>
      <c r="O129" s="23"/>
      <c r="P129" s="30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6.5" customHeight="1">
      <c r="A130" s="25">
        <v>46290.0</v>
      </c>
      <c r="B130" s="26">
        <f t="shared" si="35"/>
        <v>46290</v>
      </c>
      <c r="C130" s="27"/>
      <c r="D130" s="3"/>
      <c r="E130" s="34">
        <v>700.0</v>
      </c>
      <c r="F130" s="3">
        <f t="shared" si="36"/>
        <v>8613</v>
      </c>
      <c r="G130" s="9">
        <f t="shared" si="34"/>
        <v>6387</v>
      </c>
      <c r="H130" s="42"/>
      <c r="I130" s="3"/>
      <c r="J130" s="30"/>
      <c r="K130" s="30"/>
      <c r="L130" s="30"/>
      <c r="M130" s="22"/>
      <c r="N130" s="23"/>
      <c r="O130" s="23"/>
      <c r="P130" s="30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6.5" customHeight="1">
      <c r="A131" s="25">
        <v>46291.0</v>
      </c>
      <c r="B131" s="26">
        <f t="shared" si="35"/>
        <v>46291</v>
      </c>
      <c r="C131" s="27"/>
      <c r="D131" s="3"/>
      <c r="E131" s="34">
        <v>700.0</v>
      </c>
      <c r="F131" s="3">
        <f t="shared" si="36"/>
        <v>9313</v>
      </c>
      <c r="G131" s="9">
        <f t="shared" si="34"/>
        <v>5687</v>
      </c>
      <c r="H131" s="42"/>
      <c r="I131" s="3"/>
      <c r="J131" s="30"/>
      <c r="K131" s="30"/>
      <c r="L131" s="30"/>
      <c r="M131" s="22"/>
      <c r="N131" s="23"/>
      <c r="O131" s="23"/>
      <c r="P131" s="30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6.5" customHeight="1">
      <c r="A132" s="25">
        <v>46292.0</v>
      </c>
      <c r="B132" s="26">
        <f t="shared" si="35"/>
        <v>46292</v>
      </c>
      <c r="C132" s="27"/>
      <c r="D132" s="3"/>
      <c r="E132" s="34">
        <v>700.0</v>
      </c>
      <c r="F132" s="3">
        <f t="shared" si="36"/>
        <v>10013</v>
      </c>
      <c r="G132" s="9">
        <f t="shared" si="34"/>
        <v>4987</v>
      </c>
      <c r="H132" s="42"/>
      <c r="I132" s="3"/>
      <c r="J132" s="30"/>
      <c r="K132" s="30"/>
      <c r="L132" s="30"/>
      <c r="M132" s="22"/>
      <c r="N132" s="23"/>
      <c r="O132" s="23"/>
      <c r="P132" s="30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6.5" customHeight="1">
      <c r="A133" s="25">
        <v>46293.0</v>
      </c>
      <c r="B133" s="26">
        <f t="shared" si="35"/>
        <v>46293</v>
      </c>
      <c r="C133" s="27"/>
      <c r="D133" s="3"/>
      <c r="E133" s="34">
        <v>700.0</v>
      </c>
      <c r="F133" s="3">
        <f t="shared" si="36"/>
        <v>10713</v>
      </c>
      <c r="G133" s="9">
        <f t="shared" si="34"/>
        <v>4287</v>
      </c>
      <c r="H133" s="42"/>
      <c r="I133" s="3"/>
      <c r="J133" s="30"/>
      <c r="K133" s="30"/>
      <c r="L133" s="30"/>
      <c r="M133" s="22"/>
      <c r="N133" s="23"/>
      <c r="O133" s="23"/>
      <c r="P133" s="30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6.5" customHeight="1">
      <c r="A134" s="25">
        <v>46294.0</v>
      </c>
      <c r="B134" s="26">
        <f t="shared" si="35"/>
        <v>46294</v>
      </c>
      <c r="C134" s="27"/>
      <c r="D134" s="3"/>
      <c r="E134" s="34">
        <v>700.0</v>
      </c>
      <c r="F134" s="3">
        <f t="shared" si="36"/>
        <v>11413</v>
      </c>
      <c r="G134" s="9">
        <f t="shared" si="34"/>
        <v>3587</v>
      </c>
      <c r="H134" s="42"/>
      <c r="I134" s="3"/>
      <c r="J134" s="30"/>
      <c r="K134" s="30"/>
      <c r="L134" s="30"/>
      <c r="M134" s="22"/>
      <c r="N134" s="23"/>
      <c r="O134" s="23"/>
      <c r="P134" s="30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6.5" customHeight="1">
      <c r="A135" s="25">
        <v>46295.0</v>
      </c>
      <c r="B135" s="26">
        <f t="shared" si="35"/>
        <v>46295</v>
      </c>
      <c r="C135" s="27"/>
      <c r="D135" s="3"/>
      <c r="E135" s="34">
        <v>700.0</v>
      </c>
      <c r="F135" s="3">
        <f t="shared" si="36"/>
        <v>12113</v>
      </c>
      <c r="G135" s="9">
        <f t="shared" si="34"/>
        <v>2887</v>
      </c>
      <c r="H135" s="42"/>
      <c r="I135" s="3"/>
      <c r="J135" s="30"/>
      <c r="K135" s="30"/>
      <c r="L135" s="30"/>
      <c r="M135" s="22"/>
      <c r="N135" s="23"/>
      <c r="O135" s="23"/>
      <c r="P135" s="30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6.5" customHeight="1">
      <c r="A136" s="25">
        <v>46296.0</v>
      </c>
      <c r="B136" s="26">
        <f t="shared" si="35"/>
        <v>46296</v>
      </c>
      <c r="C136" s="27"/>
      <c r="D136" s="3"/>
      <c r="E136" s="34">
        <v>700.0</v>
      </c>
      <c r="F136" s="3">
        <f t="shared" si="36"/>
        <v>12813</v>
      </c>
      <c r="G136" s="9">
        <f t="shared" si="34"/>
        <v>2187</v>
      </c>
      <c r="H136" s="42"/>
      <c r="I136" s="3"/>
      <c r="J136" s="30"/>
      <c r="K136" s="30"/>
      <c r="L136" s="30"/>
      <c r="M136" s="22"/>
      <c r="N136" s="23"/>
      <c r="O136" s="23"/>
      <c r="P136" s="30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6.5" customHeight="1">
      <c r="A137" s="25">
        <v>46297.0</v>
      </c>
      <c r="B137" s="26">
        <f t="shared" si="35"/>
        <v>46297</v>
      </c>
      <c r="C137" s="27"/>
      <c r="D137" s="3"/>
      <c r="E137" s="34">
        <v>700.0</v>
      </c>
      <c r="F137" s="3">
        <f t="shared" si="36"/>
        <v>13513</v>
      </c>
      <c r="G137" s="9">
        <f t="shared" si="34"/>
        <v>1487</v>
      </c>
      <c r="H137" s="42"/>
      <c r="I137" s="3"/>
      <c r="J137" s="30"/>
      <c r="K137" s="30"/>
      <c r="L137" s="30"/>
      <c r="M137" s="22"/>
      <c r="N137" s="23"/>
      <c r="O137" s="23"/>
      <c r="P137" s="30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6.5" customHeight="1">
      <c r="A138" s="25">
        <v>46298.0</v>
      </c>
      <c r="B138" s="26">
        <f t="shared" si="35"/>
        <v>46298</v>
      </c>
      <c r="C138" s="27"/>
      <c r="D138" s="3"/>
      <c r="E138" s="34">
        <v>700.0</v>
      </c>
      <c r="F138" s="3">
        <f t="shared" si="36"/>
        <v>14213</v>
      </c>
      <c r="G138" s="9">
        <f t="shared" si="34"/>
        <v>787</v>
      </c>
      <c r="H138" s="42"/>
      <c r="I138" s="3"/>
      <c r="J138" s="30"/>
      <c r="K138" s="30"/>
      <c r="L138" s="30"/>
      <c r="M138" s="22"/>
      <c r="N138" s="23"/>
      <c r="O138" s="23"/>
      <c r="P138" s="30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6.5" customHeight="1">
      <c r="A139" s="25">
        <v>46299.0</v>
      </c>
      <c r="B139" s="26">
        <f t="shared" si="35"/>
        <v>46299</v>
      </c>
      <c r="C139" s="27"/>
      <c r="D139" s="3"/>
      <c r="E139" s="34">
        <v>700.0</v>
      </c>
      <c r="F139" s="3">
        <f t="shared" si="36"/>
        <v>14913</v>
      </c>
      <c r="G139" s="9">
        <f t="shared" si="34"/>
        <v>87</v>
      </c>
      <c r="H139" s="42"/>
      <c r="I139" s="3"/>
      <c r="J139" s="30"/>
      <c r="K139" s="30"/>
      <c r="L139" s="30"/>
      <c r="M139" s="22"/>
      <c r="N139" s="23"/>
      <c r="O139" s="23"/>
      <c r="P139" s="30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6.5" customHeight="1">
      <c r="A140" s="25">
        <v>46300.0</v>
      </c>
      <c r="B140" s="26">
        <f t="shared" si="35"/>
        <v>46300</v>
      </c>
      <c r="C140" s="27"/>
      <c r="D140" s="3"/>
      <c r="E140" s="34">
        <v>700.0</v>
      </c>
      <c r="F140" s="3">
        <f t="shared" si="36"/>
        <v>15613</v>
      </c>
      <c r="G140" s="9">
        <f t="shared" si="34"/>
        <v>-613</v>
      </c>
      <c r="H140" s="42"/>
      <c r="I140" s="3"/>
      <c r="J140" s="30"/>
      <c r="K140" s="30"/>
      <c r="L140" s="30"/>
      <c r="M140" s="22"/>
      <c r="N140" s="23"/>
      <c r="O140" s="23"/>
      <c r="P140" s="30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6.5" customHeight="1">
      <c r="A141" s="25"/>
      <c r="B141" s="26"/>
      <c r="C141" s="27"/>
      <c r="D141" s="3"/>
      <c r="E141" s="3"/>
      <c r="F141" s="3"/>
      <c r="G141" s="9"/>
      <c r="H141" s="42"/>
      <c r="I141" s="3"/>
      <c r="J141" s="30"/>
      <c r="K141" s="30"/>
      <c r="L141" s="30"/>
      <c r="M141" s="22"/>
      <c r="N141" s="23"/>
      <c r="O141" s="23"/>
      <c r="P141" s="30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6.5" customHeight="1">
      <c r="A142" s="25"/>
      <c r="B142" s="26"/>
      <c r="C142" s="27"/>
      <c r="D142" s="3"/>
      <c r="E142" s="3"/>
      <c r="F142" s="3"/>
      <c r="G142" s="9"/>
      <c r="H142" s="42"/>
      <c r="I142" s="3"/>
      <c r="J142" s="30"/>
      <c r="K142" s="30"/>
      <c r="L142" s="30"/>
      <c r="M142" s="22"/>
      <c r="N142" s="23"/>
      <c r="O142" s="23"/>
      <c r="P142" s="30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6.5" customHeight="1">
      <c r="A143" s="25"/>
      <c r="B143" s="26"/>
      <c r="C143" s="27"/>
      <c r="D143" s="3"/>
      <c r="E143" s="3"/>
      <c r="F143" s="3"/>
      <c r="G143" s="9"/>
      <c r="H143" s="42"/>
      <c r="I143" s="3"/>
      <c r="J143" s="30"/>
      <c r="K143" s="30"/>
      <c r="L143" s="30"/>
      <c r="M143" s="22"/>
      <c r="N143" s="23"/>
      <c r="O143" s="23"/>
      <c r="P143" s="30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6.5" customHeight="1">
      <c r="A144" s="25"/>
      <c r="B144" s="26"/>
      <c r="C144" s="27"/>
      <c r="D144" s="3"/>
      <c r="E144" s="3"/>
      <c r="F144" s="3"/>
      <c r="G144" s="9"/>
      <c r="H144" s="42"/>
      <c r="I144" s="3"/>
      <c r="J144" s="30"/>
      <c r="K144" s="30"/>
      <c r="L144" s="30"/>
      <c r="M144" s="22"/>
      <c r="N144" s="23"/>
      <c r="O144" s="23"/>
      <c r="P144" s="30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6.5" customHeight="1">
      <c r="A145" s="25"/>
      <c r="B145" s="26"/>
      <c r="C145" s="27"/>
      <c r="D145" s="3"/>
      <c r="E145" s="3"/>
      <c r="F145" s="3"/>
      <c r="G145" s="9"/>
      <c r="H145" s="42"/>
      <c r="I145" s="3"/>
      <c r="J145" s="30"/>
      <c r="K145" s="30"/>
      <c r="L145" s="30"/>
      <c r="M145" s="22"/>
      <c r="N145" s="23"/>
      <c r="O145" s="23"/>
      <c r="P145" s="30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6.5" customHeight="1">
      <c r="A146" s="25"/>
      <c r="B146" s="26"/>
      <c r="C146" s="27"/>
      <c r="D146" s="3"/>
      <c r="E146" s="3"/>
      <c r="F146" s="3"/>
      <c r="G146" s="9"/>
      <c r="H146" s="42"/>
      <c r="I146" s="3"/>
      <c r="J146" s="30"/>
      <c r="K146" s="30"/>
      <c r="L146" s="30"/>
      <c r="M146" s="22"/>
      <c r="N146" s="23"/>
      <c r="O146" s="23"/>
      <c r="P146" s="30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6.5" customHeight="1">
      <c r="A147" s="25"/>
      <c r="B147" s="26"/>
      <c r="C147" s="27"/>
      <c r="D147" s="3"/>
      <c r="E147" s="3"/>
      <c r="F147" s="3"/>
      <c r="G147" s="9"/>
      <c r="H147" s="42"/>
      <c r="I147" s="3"/>
      <c r="J147" s="30"/>
      <c r="K147" s="30"/>
      <c r="L147" s="30"/>
      <c r="M147" s="22"/>
      <c r="N147" s="23"/>
      <c r="O147" s="23"/>
      <c r="P147" s="30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6.5" customHeight="1">
      <c r="A148" s="25"/>
      <c r="B148" s="26"/>
      <c r="C148" s="27"/>
      <c r="D148" s="3"/>
      <c r="E148" s="3"/>
      <c r="F148" s="3"/>
      <c r="G148" s="9"/>
      <c r="H148" s="42"/>
      <c r="I148" s="3"/>
      <c r="J148" s="30"/>
      <c r="K148" s="30"/>
      <c r="L148" s="30"/>
      <c r="M148" s="22"/>
      <c r="N148" s="23"/>
      <c r="O148" s="23"/>
      <c r="P148" s="30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6.5" customHeight="1">
      <c r="A149" s="25"/>
      <c r="B149" s="26"/>
      <c r="C149" s="27"/>
      <c r="D149" s="3"/>
      <c r="E149" s="3"/>
      <c r="F149" s="3"/>
      <c r="G149" s="9"/>
      <c r="H149" s="42"/>
      <c r="I149" s="3"/>
      <c r="J149" s="30"/>
      <c r="K149" s="30"/>
      <c r="L149" s="30"/>
      <c r="M149" s="22"/>
      <c r="N149" s="23"/>
      <c r="O149" s="23"/>
      <c r="P149" s="30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6.5" customHeight="1">
      <c r="A150" s="25"/>
      <c r="B150" s="26"/>
      <c r="C150" s="27"/>
      <c r="D150" s="3"/>
      <c r="E150" s="3"/>
      <c r="F150" s="3"/>
      <c r="G150" s="9"/>
      <c r="H150" s="42"/>
      <c r="I150" s="3"/>
      <c r="J150" s="30"/>
      <c r="K150" s="30"/>
      <c r="L150" s="30"/>
      <c r="M150" s="22"/>
      <c r="N150" s="23"/>
      <c r="O150" s="23"/>
      <c r="P150" s="30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6.5" customHeight="1">
      <c r="A151" s="25"/>
      <c r="B151" s="4"/>
      <c r="C151" s="27"/>
      <c r="D151" s="3"/>
      <c r="E151" s="3"/>
      <c r="F151" s="3"/>
      <c r="G151" s="9"/>
      <c r="H151" s="42"/>
      <c r="I151" s="3"/>
      <c r="J151" s="30"/>
      <c r="K151" s="30"/>
      <c r="L151" s="30"/>
      <c r="M151" s="22"/>
      <c r="N151" s="23"/>
      <c r="O151" s="23"/>
      <c r="P151" s="30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6.5" customHeight="1">
      <c r="A152" s="25"/>
      <c r="B152" s="4"/>
      <c r="C152" s="27"/>
      <c r="D152" s="3"/>
      <c r="E152" s="3"/>
      <c r="F152" s="3"/>
      <c r="G152" s="9"/>
      <c r="H152" s="42"/>
      <c r="I152" s="3"/>
      <c r="J152" s="30"/>
      <c r="K152" s="30"/>
      <c r="L152" s="30"/>
      <c r="M152" s="22"/>
      <c r="N152" s="23"/>
      <c r="O152" s="23"/>
      <c r="P152" s="30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6.5" customHeight="1">
      <c r="A153" s="25"/>
      <c r="B153" s="4"/>
      <c r="C153" s="27"/>
      <c r="D153" s="3"/>
      <c r="E153" s="3"/>
      <c r="F153" s="3"/>
      <c r="G153" s="9"/>
      <c r="H153" s="42"/>
      <c r="I153" s="3"/>
      <c r="J153" s="30"/>
      <c r="K153" s="30"/>
      <c r="L153" s="30"/>
      <c r="M153" s="22"/>
      <c r="N153" s="23"/>
      <c r="O153" s="23"/>
      <c r="P153" s="30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6.5" customHeight="1">
      <c r="A154" s="25"/>
      <c r="B154" s="4"/>
      <c r="C154" s="27"/>
      <c r="D154" s="3"/>
      <c r="E154" s="3"/>
      <c r="F154" s="3"/>
      <c r="G154" s="9"/>
      <c r="H154" s="42"/>
      <c r="I154" s="3"/>
      <c r="J154" s="30"/>
      <c r="K154" s="30"/>
      <c r="L154" s="30"/>
      <c r="M154" s="22"/>
      <c r="N154" s="23"/>
      <c r="O154" s="23"/>
      <c r="P154" s="30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6.5" customHeight="1">
      <c r="A155" s="25"/>
      <c r="B155" s="4"/>
      <c r="C155" s="27"/>
      <c r="D155" s="3"/>
      <c r="E155" s="3"/>
      <c r="F155" s="3"/>
      <c r="G155" s="9"/>
      <c r="H155" s="42"/>
      <c r="I155" s="3"/>
      <c r="J155" s="30"/>
      <c r="K155" s="30"/>
      <c r="L155" s="30"/>
      <c r="M155" s="22"/>
      <c r="N155" s="23"/>
      <c r="O155" s="23"/>
      <c r="P155" s="30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6.5" customHeight="1">
      <c r="A156" s="25"/>
      <c r="B156" s="4"/>
      <c r="C156" s="27"/>
      <c r="D156" s="3"/>
      <c r="E156" s="3"/>
      <c r="F156" s="3"/>
      <c r="G156" s="9"/>
      <c r="H156" s="42"/>
      <c r="I156" s="3"/>
      <c r="J156" s="30"/>
      <c r="K156" s="30"/>
      <c r="L156" s="30"/>
      <c r="M156" s="22"/>
      <c r="N156" s="23"/>
      <c r="O156" s="23"/>
      <c r="P156" s="30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6.5" customHeight="1">
      <c r="A157" s="25"/>
      <c r="B157" s="4"/>
      <c r="C157" s="27"/>
      <c r="D157" s="3"/>
      <c r="E157" s="3"/>
      <c r="F157" s="3"/>
      <c r="G157" s="9"/>
      <c r="H157" s="42"/>
      <c r="I157" s="3"/>
      <c r="J157" s="30"/>
      <c r="K157" s="30"/>
      <c r="L157" s="30"/>
      <c r="M157" s="22"/>
      <c r="N157" s="23"/>
      <c r="O157" s="23"/>
      <c r="P157" s="30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6.5" customHeight="1">
      <c r="A158" s="25"/>
      <c r="B158" s="4"/>
      <c r="C158" s="27"/>
      <c r="D158" s="3"/>
      <c r="E158" s="3"/>
      <c r="F158" s="3"/>
      <c r="G158" s="9"/>
      <c r="H158" s="42"/>
      <c r="I158" s="3"/>
      <c r="J158" s="30"/>
      <c r="K158" s="30"/>
      <c r="L158" s="30"/>
      <c r="M158" s="22"/>
      <c r="N158" s="23"/>
      <c r="O158" s="23"/>
      <c r="P158" s="30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6.5" customHeight="1">
      <c r="A159" s="25"/>
      <c r="B159" s="4"/>
      <c r="C159" s="27"/>
      <c r="D159" s="3"/>
      <c r="E159" s="3"/>
      <c r="F159" s="3"/>
      <c r="G159" s="9"/>
      <c r="H159" s="42"/>
      <c r="I159" s="3"/>
      <c r="J159" s="30"/>
      <c r="K159" s="30"/>
      <c r="L159" s="30"/>
      <c r="M159" s="22"/>
      <c r="N159" s="23"/>
      <c r="O159" s="23"/>
      <c r="P159" s="30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6.5" customHeight="1">
      <c r="A160" s="25"/>
      <c r="B160" s="4"/>
      <c r="C160" s="27"/>
      <c r="D160" s="3"/>
      <c r="E160" s="3"/>
      <c r="F160" s="3"/>
      <c r="G160" s="9"/>
      <c r="H160" s="42"/>
      <c r="I160" s="3"/>
      <c r="J160" s="30"/>
      <c r="K160" s="30"/>
      <c r="L160" s="30"/>
      <c r="M160" s="22"/>
      <c r="N160" s="23"/>
      <c r="O160" s="23"/>
      <c r="P160" s="30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6.5" customHeight="1">
      <c r="A161" s="25"/>
      <c r="B161" s="4"/>
      <c r="C161" s="27"/>
      <c r="D161" s="3"/>
      <c r="E161" s="3"/>
      <c r="F161" s="3"/>
      <c r="G161" s="9"/>
      <c r="H161" s="42"/>
      <c r="I161" s="3"/>
      <c r="J161" s="30"/>
      <c r="K161" s="30"/>
      <c r="L161" s="30"/>
      <c r="M161" s="22"/>
      <c r="N161" s="23"/>
      <c r="O161" s="23"/>
      <c r="P161" s="30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6.5" customHeight="1">
      <c r="A162" s="25"/>
      <c r="B162" s="4"/>
      <c r="C162" s="27"/>
      <c r="D162" s="3"/>
      <c r="E162" s="3"/>
      <c r="F162" s="3"/>
      <c r="G162" s="9"/>
      <c r="H162" s="42"/>
      <c r="I162" s="3"/>
      <c r="J162" s="30"/>
      <c r="K162" s="30"/>
      <c r="L162" s="30"/>
      <c r="M162" s="22"/>
      <c r="N162" s="23"/>
      <c r="O162" s="23"/>
      <c r="P162" s="30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6.5" customHeight="1">
      <c r="A163" s="25"/>
      <c r="B163" s="4"/>
      <c r="C163" s="27"/>
      <c r="D163" s="3"/>
      <c r="E163" s="3"/>
      <c r="F163" s="3"/>
      <c r="G163" s="9"/>
      <c r="H163" s="42"/>
      <c r="I163" s="3"/>
      <c r="J163" s="30"/>
      <c r="K163" s="30"/>
      <c r="L163" s="30"/>
      <c r="M163" s="22"/>
      <c r="N163" s="23"/>
      <c r="O163" s="23"/>
      <c r="P163" s="30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6.5" customHeight="1">
      <c r="A164" s="25"/>
      <c r="B164" s="4"/>
      <c r="C164" s="27"/>
      <c r="D164" s="3"/>
      <c r="E164" s="3"/>
      <c r="F164" s="3"/>
      <c r="G164" s="9"/>
      <c r="H164" s="42"/>
      <c r="I164" s="3"/>
      <c r="J164" s="30"/>
      <c r="K164" s="30"/>
      <c r="L164" s="30"/>
      <c r="M164" s="22"/>
      <c r="N164" s="23"/>
      <c r="O164" s="23"/>
      <c r="P164" s="30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6.5" customHeight="1">
      <c r="A165" s="25"/>
      <c r="B165" s="4"/>
      <c r="C165" s="27"/>
      <c r="D165" s="3"/>
      <c r="E165" s="3"/>
      <c r="F165" s="3"/>
      <c r="G165" s="9"/>
      <c r="H165" s="42"/>
      <c r="I165" s="3"/>
      <c r="J165" s="30"/>
      <c r="K165" s="30"/>
      <c r="L165" s="30"/>
      <c r="M165" s="22"/>
      <c r="N165" s="23"/>
      <c r="O165" s="23"/>
      <c r="P165" s="30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6.5" customHeight="1">
      <c r="A166" s="25"/>
      <c r="B166" s="4"/>
      <c r="C166" s="27"/>
      <c r="D166" s="3"/>
      <c r="E166" s="3"/>
      <c r="F166" s="3"/>
      <c r="G166" s="9"/>
      <c r="H166" s="42"/>
      <c r="I166" s="3"/>
      <c r="J166" s="30"/>
      <c r="K166" s="30"/>
      <c r="L166" s="30"/>
      <c r="M166" s="22"/>
      <c r="N166" s="23"/>
      <c r="O166" s="23"/>
      <c r="P166" s="30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6.5" customHeight="1">
      <c r="A167" s="25"/>
      <c r="B167" s="4"/>
      <c r="C167" s="27"/>
      <c r="D167" s="3"/>
      <c r="E167" s="3"/>
      <c r="F167" s="3"/>
      <c r="G167" s="9"/>
      <c r="H167" s="42"/>
      <c r="I167" s="3"/>
      <c r="J167" s="30"/>
      <c r="K167" s="30"/>
      <c r="L167" s="30"/>
      <c r="M167" s="22"/>
      <c r="N167" s="23"/>
      <c r="O167" s="23"/>
      <c r="P167" s="30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6.5" customHeight="1">
      <c r="A168" s="25"/>
      <c r="B168" s="4"/>
      <c r="C168" s="27"/>
      <c r="D168" s="3"/>
      <c r="E168" s="3"/>
      <c r="F168" s="3"/>
      <c r="G168" s="9"/>
      <c r="H168" s="42"/>
      <c r="I168" s="3"/>
      <c r="J168" s="30"/>
      <c r="K168" s="30"/>
      <c r="L168" s="30"/>
      <c r="M168" s="22"/>
      <c r="N168" s="23"/>
      <c r="O168" s="23"/>
      <c r="P168" s="30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6.5" customHeight="1">
      <c r="A169" s="25"/>
      <c r="B169" s="4"/>
      <c r="C169" s="27"/>
      <c r="D169" s="3"/>
      <c r="E169" s="3"/>
      <c r="F169" s="3"/>
      <c r="G169" s="9"/>
      <c r="H169" s="42"/>
      <c r="I169" s="3"/>
      <c r="J169" s="30"/>
      <c r="K169" s="30"/>
      <c r="L169" s="30"/>
      <c r="M169" s="22"/>
      <c r="N169" s="23"/>
      <c r="O169" s="23"/>
      <c r="P169" s="30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6.5" customHeight="1">
      <c r="A170" s="25"/>
      <c r="B170" s="4"/>
      <c r="C170" s="27"/>
      <c r="D170" s="3"/>
      <c r="E170" s="3"/>
      <c r="F170" s="3"/>
      <c r="G170" s="9"/>
      <c r="H170" s="42"/>
      <c r="I170" s="3"/>
      <c r="J170" s="30"/>
      <c r="K170" s="30"/>
      <c r="L170" s="30"/>
      <c r="M170" s="22"/>
      <c r="N170" s="23"/>
      <c r="O170" s="23"/>
      <c r="P170" s="30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6.5" customHeight="1">
      <c r="A171" s="25"/>
      <c r="B171" s="4"/>
      <c r="C171" s="27"/>
      <c r="D171" s="3"/>
      <c r="E171" s="3"/>
      <c r="F171" s="3"/>
      <c r="G171" s="9"/>
      <c r="H171" s="42"/>
      <c r="I171" s="3"/>
      <c r="J171" s="30"/>
      <c r="K171" s="30"/>
      <c r="L171" s="30"/>
      <c r="M171" s="22"/>
      <c r="N171" s="23"/>
      <c r="O171" s="23"/>
      <c r="P171" s="30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6.5" customHeight="1">
      <c r="A172" s="25"/>
      <c r="B172" s="4"/>
      <c r="C172" s="27"/>
      <c r="D172" s="3"/>
      <c r="E172" s="3"/>
      <c r="F172" s="3"/>
      <c r="G172" s="9"/>
      <c r="H172" s="42"/>
      <c r="I172" s="3"/>
      <c r="J172" s="30"/>
      <c r="K172" s="30"/>
      <c r="L172" s="30"/>
      <c r="M172" s="22"/>
      <c r="N172" s="23"/>
      <c r="O172" s="23"/>
      <c r="P172" s="30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6.5" customHeight="1">
      <c r="A173" s="25"/>
      <c r="B173" s="4"/>
      <c r="C173" s="27"/>
      <c r="D173" s="3"/>
      <c r="E173" s="3"/>
      <c r="F173" s="3"/>
      <c r="G173" s="9"/>
      <c r="H173" s="42"/>
      <c r="I173" s="3"/>
      <c r="J173" s="30"/>
      <c r="K173" s="30"/>
      <c r="L173" s="30"/>
      <c r="M173" s="22"/>
      <c r="N173" s="23"/>
      <c r="O173" s="23"/>
      <c r="P173" s="30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6.5" customHeight="1">
      <c r="A174" s="25"/>
      <c r="B174" s="4"/>
      <c r="C174" s="27"/>
      <c r="D174" s="3"/>
      <c r="E174" s="3"/>
      <c r="F174" s="3"/>
      <c r="G174" s="9"/>
      <c r="H174" s="42"/>
      <c r="I174" s="3"/>
      <c r="J174" s="30"/>
      <c r="K174" s="30"/>
      <c r="L174" s="30"/>
      <c r="M174" s="22"/>
      <c r="N174" s="23"/>
      <c r="O174" s="23"/>
      <c r="P174" s="30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6.5" customHeight="1">
      <c r="A175" s="25"/>
      <c r="B175" s="4"/>
      <c r="C175" s="27"/>
      <c r="D175" s="3"/>
      <c r="E175" s="3"/>
      <c r="F175" s="3"/>
      <c r="G175" s="9"/>
      <c r="H175" s="42"/>
      <c r="I175" s="3"/>
      <c r="J175" s="30"/>
      <c r="K175" s="30"/>
      <c r="L175" s="30"/>
      <c r="M175" s="22"/>
      <c r="N175" s="23"/>
      <c r="O175" s="23"/>
      <c r="P175" s="30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6.5" customHeight="1">
      <c r="A176" s="25"/>
      <c r="B176" s="4"/>
      <c r="C176" s="27"/>
      <c r="D176" s="3"/>
      <c r="E176" s="3"/>
      <c r="F176" s="3"/>
      <c r="G176" s="9"/>
      <c r="H176" s="42"/>
      <c r="I176" s="3"/>
      <c r="J176" s="30"/>
      <c r="K176" s="30"/>
      <c r="L176" s="30"/>
      <c r="M176" s="22"/>
      <c r="N176" s="23"/>
      <c r="O176" s="23"/>
      <c r="P176" s="30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6.5" customHeight="1">
      <c r="A177" s="25"/>
      <c r="B177" s="4"/>
      <c r="C177" s="27"/>
      <c r="D177" s="3"/>
      <c r="E177" s="3"/>
      <c r="F177" s="3"/>
      <c r="G177" s="9"/>
      <c r="H177" s="42"/>
      <c r="I177" s="3"/>
      <c r="J177" s="30"/>
      <c r="K177" s="30"/>
      <c r="L177" s="30"/>
      <c r="M177" s="22"/>
      <c r="N177" s="23"/>
      <c r="O177" s="23"/>
      <c r="P177" s="30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6.5" customHeight="1">
      <c r="A178" s="25"/>
      <c r="B178" s="4"/>
      <c r="C178" s="27"/>
      <c r="D178" s="3"/>
      <c r="E178" s="3"/>
      <c r="F178" s="3"/>
      <c r="G178" s="9"/>
      <c r="H178" s="42"/>
      <c r="I178" s="3"/>
      <c r="J178" s="30"/>
      <c r="K178" s="30"/>
      <c r="L178" s="30"/>
      <c r="M178" s="22"/>
      <c r="N178" s="23"/>
      <c r="O178" s="23"/>
      <c r="P178" s="30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6.5" customHeight="1">
      <c r="A179" s="25"/>
      <c r="B179" s="4"/>
      <c r="C179" s="27"/>
      <c r="D179" s="3"/>
      <c r="E179" s="3"/>
      <c r="F179" s="3"/>
      <c r="G179" s="9"/>
      <c r="H179" s="42"/>
      <c r="I179" s="3"/>
      <c r="J179" s="30"/>
      <c r="K179" s="30"/>
      <c r="L179" s="30"/>
      <c r="M179" s="22"/>
      <c r="N179" s="23"/>
      <c r="O179" s="23"/>
      <c r="P179" s="30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6.5" customHeight="1">
      <c r="A180" s="25"/>
      <c r="B180" s="4"/>
      <c r="C180" s="27"/>
      <c r="D180" s="3"/>
      <c r="E180" s="3"/>
      <c r="F180" s="3"/>
      <c r="G180" s="9"/>
      <c r="H180" s="42"/>
      <c r="I180" s="3"/>
      <c r="J180" s="30"/>
      <c r="K180" s="30"/>
      <c r="L180" s="30"/>
      <c r="M180" s="22"/>
      <c r="N180" s="23"/>
      <c r="O180" s="23"/>
      <c r="P180" s="30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6.5" customHeight="1">
      <c r="A181" s="25"/>
      <c r="B181" s="4"/>
      <c r="C181" s="27"/>
      <c r="D181" s="3"/>
      <c r="E181" s="3"/>
      <c r="F181" s="3"/>
      <c r="G181" s="9"/>
      <c r="H181" s="42"/>
      <c r="I181" s="3"/>
      <c r="J181" s="30"/>
      <c r="K181" s="30"/>
      <c r="L181" s="30"/>
      <c r="M181" s="22"/>
      <c r="N181" s="23"/>
      <c r="O181" s="23"/>
      <c r="P181" s="30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6.5" customHeight="1">
      <c r="A182" s="25"/>
      <c r="B182" s="4"/>
      <c r="C182" s="27"/>
      <c r="D182" s="3"/>
      <c r="E182" s="3"/>
      <c r="F182" s="3"/>
      <c r="G182" s="9"/>
      <c r="H182" s="42"/>
      <c r="I182" s="3"/>
      <c r="J182" s="30"/>
      <c r="K182" s="30"/>
      <c r="L182" s="30"/>
      <c r="M182" s="22"/>
      <c r="N182" s="23"/>
      <c r="O182" s="23"/>
      <c r="P182" s="30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6.5" customHeight="1">
      <c r="A183" s="25"/>
      <c r="B183" s="4"/>
      <c r="C183" s="27"/>
      <c r="D183" s="3"/>
      <c r="E183" s="3"/>
      <c r="F183" s="3"/>
      <c r="G183" s="9"/>
      <c r="H183" s="42"/>
      <c r="I183" s="3"/>
      <c r="J183" s="30"/>
      <c r="K183" s="30"/>
      <c r="L183" s="30"/>
      <c r="M183" s="22"/>
      <c r="N183" s="23"/>
      <c r="O183" s="23"/>
      <c r="P183" s="30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6.5" customHeight="1">
      <c r="A184" s="25"/>
      <c r="B184" s="4"/>
      <c r="C184" s="27"/>
      <c r="D184" s="3"/>
      <c r="E184" s="3"/>
      <c r="F184" s="3"/>
      <c r="G184" s="9"/>
      <c r="H184" s="42"/>
      <c r="I184" s="3"/>
      <c r="J184" s="30"/>
      <c r="K184" s="30"/>
      <c r="L184" s="30"/>
      <c r="M184" s="22"/>
      <c r="N184" s="23"/>
      <c r="O184" s="23"/>
      <c r="P184" s="30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6.5" customHeight="1">
      <c r="A185" s="25"/>
      <c r="B185" s="4"/>
      <c r="C185" s="27"/>
      <c r="D185" s="3"/>
      <c r="E185" s="3"/>
      <c r="F185" s="3"/>
      <c r="G185" s="9"/>
      <c r="H185" s="42"/>
      <c r="I185" s="3"/>
      <c r="J185" s="30"/>
      <c r="K185" s="30"/>
      <c r="L185" s="30"/>
      <c r="M185" s="22"/>
      <c r="N185" s="23"/>
      <c r="O185" s="23"/>
      <c r="P185" s="30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6.5" customHeight="1">
      <c r="A186" s="25"/>
      <c r="B186" s="4"/>
      <c r="C186" s="27"/>
      <c r="D186" s="3"/>
      <c r="E186" s="3"/>
      <c r="F186" s="3"/>
      <c r="G186" s="9"/>
      <c r="H186" s="42"/>
      <c r="I186" s="3"/>
      <c r="J186" s="30"/>
      <c r="K186" s="30"/>
      <c r="L186" s="30"/>
      <c r="M186" s="22"/>
      <c r="N186" s="23"/>
      <c r="O186" s="23"/>
      <c r="P186" s="30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6.5" customHeight="1">
      <c r="A187" s="25"/>
      <c r="B187" s="4"/>
      <c r="C187" s="27"/>
      <c r="D187" s="3"/>
      <c r="E187" s="3"/>
      <c r="F187" s="3"/>
      <c r="G187" s="9"/>
      <c r="H187" s="42"/>
      <c r="I187" s="3"/>
      <c r="J187" s="30"/>
      <c r="K187" s="30"/>
      <c r="L187" s="30"/>
      <c r="M187" s="22"/>
      <c r="N187" s="23"/>
      <c r="O187" s="23"/>
      <c r="P187" s="30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6.5" customHeight="1">
      <c r="A188" s="25"/>
      <c r="B188" s="4"/>
      <c r="C188" s="27"/>
      <c r="D188" s="3"/>
      <c r="E188" s="3"/>
      <c r="F188" s="3"/>
      <c r="G188" s="9"/>
      <c r="H188" s="42"/>
      <c r="I188" s="3"/>
      <c r="J188" s="30"/>
      <c r="K188" s="30"/>
      <c r="L188" s="30"/>
      <c r="M188" s="22"/>
      <c r="N188" s="23"/>
      <c r="O188" s="23"/>
      <c r="P188" s="30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6.5" customHeight="1">
      <c r="A189" s="25"/>
      <c r="B189" s="4"/>
      <c r="C189" s="27"/>
      <c r="D189" s="3"/>
      <c r="E189" s="3"/>
      <c r="F189" s="3"/>
      <c r="G189" s="9"/>
      <c r="H189" s="42"/>
      <c r="I189" s="3"/>
      <c r="J189" s="30"/>
      <c r="K189" s="30"/>
      <c r="L189" s="30"/>
      <c r="M189" s="22"/>
      <c r="N189" s="23"/>
      <c r="O189" s="23"/>
      <c r="P189" s="30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6.5" customHeight="1">
      <c r="A190" s="25"/>
      <c r="B190" s="4"/>
      <c r="C190" s="27"/>
      <c r="D190" s="3"/>
      <c r="E190" s="3"/>
      <c r="F190" s="3"/>
      <c r="G190" s="9"/>
      <c r="H190" s="42"/>
      <c r="I190" s="3"/>
      <c r="J190" s="30"/>
      <c r="K190" s="30"/>
      <c r="L190" s="30"/>
      <c r="M190" s="22"/>
      <c r="N190" s="23"/>
      <c r="O190" s="23"/>
      <c r="P190" s="30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6.5" customHeight="1">
      <c r="A191" s="25"/>
      <c r="B191" s="4"/>
      <c r="C191" s="27"/>
      <c r="D191" s="3"/>
      <c r="E191" s="3"/>
      <c r="F191" s="3"/>
      <c r="G191" s="9"/>
      <c r="H191" s="42"/>
      <c r="I191" s="3"/>
      <c r="J191" s="30"/>
      <c r="K191" s="30"/>
      <c r="L191" s="30"/>
      <c r="M191" s="22"/>
      <c r="N191" s="23"/>
      <c r="O191" s="23"/>
      <c r="P191" s="30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6.5" customHeight="1">
      <c r="A192" s="25"/>
      <c r="B192" s="4"/>
      <c r="C192" s="27"/>
      <c r="D192" s="3"/>
      <c r="E192" s="3"/>
      <c r="F192" s="3"/>
      <c r="G192" s="9"/>
      <c r="H192" s="42"/>
      <c r="I192" s="3"/>
      <c r="J192" s="30"/>
      <c r="K192" s="30"/>
      <c r="L192" s="30"/>
      <c r="M192" s="22"/>
      <c r="N192" s="23"/>
      <c r="O192" s="23"/>
      <c r="P192" s="30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6.5" customHeight="1">
      <c r="A193" s="25"/>
      <c r="B193" s="4"/>
      <c r="C193" s="27"/>
      <c r="D193" s="3"/>
      <c r="E193" s="3"/>
      <c r="F193" s="3"/>
      <c r="G193" s="9"/>
      <c r="H193" s="42"/>
      <c r="I193" s="3"/>
      <c r="J193" s="30"/>
      <c r="K193" s="30"/>
      <c r="L193" s="30"/>
      <c r="M193" s="22"/>
      <c r="N193" s="23"/>
      <c r="O193" s="23"/>
      <c r="P193" s="30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6.5" customHeight="1">
      <c r="A194" s="25"/>
      <c r="B194" s="4"/>
      <c r="C194" s="27"/>
      <c r="D194" s="3"/>
      <c r="E194" s="3"/>
      <c r="F194" s="3"/>
      <c r="G194" s="9"/>
      <c r="H194" s="42"/>
      <c r="I194" s="3"/>
      <c r="J194" s="30"/>
      <c r="K194" s="30"/>
      <c r="L194" s="30"/>
      <c r="M194" s="22"/>
      <c r="N194" s="23"/>
      <c r="O194" s="23"/>
      <c r="P194" s="30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6.5" customHeight="1">
      <c r="A195" s="25"/>
      <c r="B195" s="4"/>
      <c r="C195" s="27"/>
      <c r="D195" s="3"/>
      <c r="E195" s="3"/>
      <c r="F195" s="3"/>
      <c r="G195" s="9"/>
      <c r="H195" s="42"/>
      <c r="I195" s="3"/>
      <c r="J195" s="30"/>
      <c r="K195" s="30"/>
      <c r="L195" s="30"/>
      <c r="M195" s="22"/>
      <c r="N195" s="23"/>
      <c r="O195" s="23"/>
      <c r="P195" s="30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6.5" customHeight="1">
      <c r="A196" s="25"/>
      <c r="B196" s="4"/>
      <c r="C196" s="27"/>
      <c r="D196" s="3"/>
      <c r="E196" s="3"/>
      <c r="F196" s="3"/>
      <c r="G196" s="9"/>
      <c r="H196" s="42"/>
      <c r="I196" s="3"/>
      <c r="J196" s="30"/>
      <c r="K196" s="30"/>
      <c r="L196" s="30"/>
      <c r="M196" s="22"/>
      <c r="N196" s="23"/>
      <c r="O196" s="23"/>
      <c r="P196" s="30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6.5" customHeight="1">
      <c r="A197" s="25"/>
      <c r="B197" s="4"/>
      <c r="C197" s="27"/>
      <c r="D197" s="3"/>
      <c r="E197" s="3"/>
      <c r="F197" s="3"/>
      <c r="G197" s="9"/>
      <c r="H197" s="42"/>
      <c r="I197" s="3"/>
      <c r="J197" s="30"/>
      <c r="K197" s="30"/>
      <c r="L197" s="30"/>
      <c r="M197" s="22"/>
      <c r="N197" s="23"/>
      <c r="O197" s="23"/>
      <c r="P197" s="30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6.5" customHeight="1">
      <c r="A198" s="25"/>
      <c r="B198" s="4"/>
      <c r="C198" s="27"/>
      <c r="D198" s="3"/>
      <c r="E198" s="3"/>
      <c r="F198" s="3"/>
      <c r="G198" s="9"/>
      <c r="H198" s="42"/>
      <c r="I198" s="3"/>
      <c r="J198" s="30"/>
      <c r="K198" s="30"/>
      <c r="L198" s="30"/>
      <c r="M198" s="22"/>
      <c r="N198" s="23"/>
      <c r="O198" s="23"/>
      <c r="P198" s="30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6.5" customHeight="1">
      <c r="A199" s="25"/>
      <c r="B199" s="4"/>
      <c r="C199" s="27"/>
      <c r="D199" s="3"/>
      <c r="E199" s="3"/>
      <c r="F199" s="3"/>
      <c r="G199" s="9"/>
      <c r="H199" s="42"/>
      <c r="I199" s="3"/>
      <c r="J199" s="30"/>
      <c r="K199" s="30"/>
      <c r="L199" s="30"/>
      <c r="M199" s="22"/>
      <c r="N199" s="23"/>
      <c r="O199" s="23"/>
      <c r="P199" s="30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6.5" customHeight="1">
      <c r="A200" s="25"/>
      <c r="B200" s="4"/>
      <c r="C200" s="27"/>
      <c r="D200" s="3"/>
      <c r="E200" s="3"/>
      <c r="F200" s="3"/>
      <c r="G200" s="9"/>
      <c r="H200" s="42"/>
      <c r="I200" s="3"/>
      <c r="J200" s="30"/>
      <c r="K200" s="30"/>
      <c r="L200" s="30"/>
      <c r="M200" s="22"/>
      <c r="N200" s="23"/>
      <c r="O200" s="23"/>
      <c r="P200" s="30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6.5" customHeight="1">
      <c r="A201" s="25"/>
      <c r="B201" s="4"/>
      <c r="C201" s="27"/>
      <c r="D201" s="3"/>
      <c r="E201" s="3"/>
      <c r="F201" s="3"/>
      <c r="G201" s="9"/>
      <c r="H201" s="42"/>
      <c r="I201" s="3"/>
      <c r="J201" s="30"/>
      <c r="K201" s="30"/>
      <c r="L201" s="30"/>
      <c r="M201" s="22"/>
      <c r="N201" s="23"/>
      <c r="O201" s="23"/>
      <c r="P201" s="30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6.5" customHeight="1">
      <c r="A202" s="25"/>
      <c r="B202" s="4"/>
      <c r="C202" s="27"/>
      <c r="D202" s="3"/>
      <c r="E202" s="3"/>
      <c r="F202" s="3"/>
      <c r="G202" s="9"/>
      <c r="H202" s="42"/>
      <c r="I202" s="3"/>
      <c r="J202" s="30"/>
      <c r="K202" s="30"/>
      <c r="L202" s="30"/>
      <c r="M202" s="22"/>
      <c r="N202" s="23"/>
      <c r="O202" s="23"/>
      <c r="P202" s="30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6.5" customHeight="1">
      <c r="A203" s="25"/>
      <c r="B203" s="4"/>
      <c r="C203" s="27"/>
      <c r="D203" s="3"/>
      <c r="E203" s="3"/>
      <c r="F203" s="3"/>
      <c r="G203" s="9"/>
      <c r="H203" s="42"/>
      <c r="I203" s="3"/>
      <c r="J203" s="30"/>
      <c r="K203" s="30"/>
      <c r="L203" s="30"/>
      <c r="M203" s="22"/>
      <c r="N203" s="23"/>
      <c r="O203" s="23"/>
      <c r="P203" s="30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6.5" customHeight="1">
      <c r="A204" s="25"/>
      <c r="B204" s="4"/>
      <c r="C204" s="27"/>
      <c r="D204" s="3"/>
      <c r="E204" s="3"/>
      <c r="F204" s="3"/>
      <c r="G204" s="9"/>
      <c r="H204" s="42"/>
      <c r="I204" s="3"/>
      <c r="J204" s="30"/>
      <c r="K204" s="30"/>
      <c r="L204" s="30"/>
      <c r="M204" s="22"/>
      <c r="N204" s="23"/>
      <c r="O204" s="23"/>
      <c r="P204" s="30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6.5" customHeight="1">
      <c r="A205" s="25"/>
      <c r="B205" s="4"/>
      <c r="C205" s="27"/>
      <c r="D205" s="3"/>
      <c r="E205" s="3"/>
      <c r="F205" s="3"/>
      <c r="G205" s="9"/>
      <c r="H205" s="42"/>
      <c r="I205" s="3"/>
      <c r="J205" s="30"/>
      <c r="K205" s="30"/>
      <c r="L205" s="30"/>
      <c r="M205" s="22"/>
      <c r="N205" s="23"/>
      <c r="O205" s="23"/>
      <c r="P205" s="30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6.5" customHeight="1">
      <c r="A206" s="25"/>
      <c r="B206" s="4"/>
      <c r="C206" s="27"/>
      <c r="D206" s="3"/>
      <c r="E206" s="3"/>
      <c r="F206" s="3"/>
      <c r="G206" s="9"/>
      <c r="H206" s="42"/>
      <c r="I206" s="3"/>
      <c r="J206" s="30"/>
      <c r="K206" s="30"/>
      <c r="L206" s="30"/>
      <c r="M206" s="22"/>
      <c r="N206" s="23"/>
      <c r="O206" s="23"/>
      <c r="P206" s="30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6.5" customHeight="1">
      <c r="A207" s="25"/>
      <c r="B207" s="4"/>
      <c r="C207" s="27"/>
      <c r="D207" s="3"/>
      <c r="E207" s="3"/>
      <c r="F207" s="3"/>
      <c r="G207" s="9"/>
      <c r="H207" s="42"/>
      <c r="I207" s="3"/>
      <c r="J207" s="30"/>
      <c r="K207" s="30"/>
      <c r="L207" s="30"/>
      <c r="M207" s="22"/>
      <c r="N207" s="23"/>
      <c r="O207" s="23"/>
      <c r="P207" s="30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6.5" customHeight="1">
      <c r="A208" s="25"/>
      <c r="B208" s="4"/>
      <c r="C208" s="27"/>
      <c r="D208" s="3"/>
      <c r="E208" s="3"/>
      <c r="F208" s="3"/>
      <c r="G208" s="9"/>
      <c r="H208" s="42"/>
      <c r="I208" s="3"/>
      <c r="J208" s="30"/>
      <c r="K208" s="30"/>
      <c r="L208" s="30"/>
      <c r="M208" s="22"/>
      <c r="N208" s="23"/>
      <c r="O208" s="23"/>
      <c r="P208" s="30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6.5" customHeight="1">
      <c r="A209" s="25"/>
      <c r="B209" s="4"/>
      <c r="C209" s="27"/>
      <c r="D209" s="3"/>
      <c r="E209" s="3"/>
      <c r="F209" s="3"/>
      <c r="G209" s="9"/>
      <c r="H209" s="42"/>
      <c r="I209" s="3"/>
      <c r="J209" s="30"/>
      <c r="K209" s="30"/>
      <c r="L209" s="30"/>
      <c r="M209" s="22"/>
      <c r="N209" s="23"/>
      <c r="O209" s="23"/>
      <c r="P209" s="30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6.5" customHeight="1">
      <c r="A210" s="25"/>
      <c r="B210" s="4"/>
      <c r="C210" s="27"/>
      <c r="D210" s="3"/>
      <c r="E210" s="3"/>
      <c r="F210" s="3"/>
      <c r="G210" s="9"/>
      <c r="H210" s="42"/>
      <c r="I210" s="3"/>
      <c r="J210" s="30"/>
      <c r="K210" s="30"/>
      <c r="L210" s="30"/>
      <c r="M210" s="22"/>
      <c r="N210" s="23"/>
      <c r="O210" s="23"/>
      <c r="P210" s="30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6.5" customHeight="1">
      <c r="A211" s="25"/>
      <c r="B211" s="4"/>
      <c r="C211" s="27"/>
      <c r="D211" s="3"/>
      <c r="E211" s="3"/>
      <c r="F211" s="3"/>
      <c r="G211" s="9"/>
      <c r="H211" s="42"/>
      <c r="I211" s="3"/>
      <c r="J211" s="30"/>
      <c r="K211" s="30"/>
      <c r="L211" s="30"/>
      <c r="M211" s="22"/>
      <c r="N211" s="23"/>
      <c r="O211" s="23"/>
      <c r="P211" s="30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6.5" customHeight="1">
      <c r="A212" s="25"/>
      <c r="B212" s="4"/>
      <c r="C212" s="27"/>
      <c r="D212" s="3"/>
      <c r="E212" s="3"/>
      <c r="F212" s="3"/>
      <c r="G212" s="9"/>
      <c r="H212" s="42"/>
      <c r="I212" s="3"/>
      <c r="J212" s="30"/>
      <c r="K212" s="30"/>
      <c r="L212" s="30"/>
      <c r="M212" s="22"/>
      <c r="N212" s="23"/>
      <c r="O212" s="23"/>
      <c r="P212" s="30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6.5" customHeight="1">
      <c r="A213" s="25"/>
      <c r="B213" s="4"/>
      <c r="C213" s="27"/>
      <c r="D213" s="3"/>
      <c r="E213" s="3"/>
      <c r="F213" s="3"/>
      <c r="G213" s="9"/>
      <c r="H213" s="42"/>
      <c r="I213" s="3"/>
      <c r="J213" s="30"/>
      <c r="K213" s="30"/>
      <c r="L213" s="30"/>
      <c r="M213" s="22"/>
      <c r="N213" s="23"/>
      <c r="O213" s="23"/>
      <c r="P213" s="30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6.5" customHeight="1">
      <c r="A214" s="25"/>
      <c r="B214" s="4"/>
      <c r="C214" s="27"/>
      <c r="D214" s="3"/>
      <c r="E214" s="3"/>
      <c r="F214" s="3"/>
      <c r="G214" s="9"/>
      <c r="H214" s="42"/>
      <c r="I214" s="3"/>
      <c r="J214" s="30"/>
      <c r="K214" s="30"/>
      <c r="L214" s="30"/>
      <c r="M214" s="22"/>
      <c r="N214" s="23"/>
      <c r="O214" s="23"/>
      <c r="P214" s="30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6.5" customHeight="1">
      <c r="A215" s="25"/>
      <c r="B215" s="4"/>
      <c r="C215" s="27"/>
      <c r="D215" s="3"/>
      <c r="E215" s="3"/>
      <c r="F215" s="3"/>
      <c r="G215" s="9"/>
      <c r="H215" s="42"/>
      <c r="I215" s="3"/>
      <c r="J215" s="30"/>
      <c r="K215" s="30"/>
      <c r="L215" s="30"/>
      <c r="M215" s="22"/>
      <c r="N215" s="23"/>
      <c r="O215" s="23"/>
      <c r="P215" s="30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6.5" customHeight="1">
      <c r="A216" s="25"/>
      <c r="B216" s="4"/>
      <c r="C216" s="27"/>
      <c r="D216" s="3"/>
      <c r="E216" s="3"/>
      <c r="F216" s="3"/>
      <c r="G216" s="9"/>
      <c r="H216" s="42"/>
      <c r="I216" s="3"/>
      <c r="J216" s="30"/>
      <c r="K216" s="30"/>
      <c r="L216" s="30"/>
      <c r="M216" s="22"/>
      <c r="N216" s="23"/>
      <c r="O216" s="23"/>
      <c r="P216" s="30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6.5" customHeight="1">
      <c r="A217" s="25"/>
      <c r="B217" s="4"/>
      <c r="C217" s="27"/>
      <c r="D217" s="3"/>
      <c r="E217" s="3"/>
      <c r="F217" s="3"/>
      <c r="G217" s="9"/>
      <c r="H217" s="42"/>
      <c r="I217" s="3"/>
      <c r="J217" s="30"/>
      <c r="K217" s="30"/>
      <c r="L217" s="30"/>
      <c r="M217" s="22"/>
      <c r="N217" s="23"/>
      <c r="O217" s="23"/>
      <c r="P217" s="30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6.5" customHeight="1">
      <c r="A218" s="25"/>
      <c r="B218" s="4"/>
      <c r="C218" s="27"/>
      <c r="D218" s="3"/>
      <c r="E218" s="3"/>
      <c r="F218" s="3"/>
      <c r="G218" s="9"/>
      <c r="H218" s="42"/>
      <c r="I218" s="3"/>
      <c r="J218" s="30"/>
      <c r="K218" s="30"/>
      <c r="L218" s="30"/>
      <c r="M218" s="22"/>
      <c r="N218" s="23"/>
      <c r="O218" s="23"/>
      <c r="P218" s="30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6.5" customHeight="1">
      <c r="A219" s="25"/>
      <c r="B219" s="4"/>
      <c r="C219" s="27"/>
      <c r="D219" s="3"/>
      <c r="E219" s="3"/>
      <c r="F219" s="3"/>
      <c r="G219" s="9"/>
      <c r="H219" s="42"/>
      <c r="I219" s="3"/>
      <c r="J219" s="30"/>
      <c r="K219" s="30"/>
      <c r="L219" s="30"/>
      <c r="M219" s="22"/>
      <c r="N219" s="23"/>
      <c r="O219" s="23"/>
      <c r="P219" s="30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6.5" customHeight="1">
      <c r="A220" s="25"/>
      <c r="B220" s="4"/>
      <c r="C220" s="27"/>
      <c r="D220" s="3"/>
      <c r="E220" s="3"/>
      <c r="F220" s="3"/>
      <c r="G220" s="9"/>
      <c r="H220" s="42"/>
      <c r="I220" s="3"/>
      <c r="J220" s="30"/>
      <c r="K220" s="30"/>
      <c r="L220" s="30"/>
      <c r="M220" s="22"/>
      <c r="N220" s="23"/>
      <c r="O220" s="23"/>
      <c r="P220" s="30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6.5" customHeight="1">
      <c r="A221" s="25"/>
      <c r="B221" s="4"/>
      <c r="C221" s="27"/>
      <c r="D221" s="3"/>
      <c r="E221" s="3"/>
      <c r="F221" s="3"/>
      <c r="G221" s="9"/>
      <c r="H221" s="42"/>
      <c r="I221" s="3"/>
      <c r="J221" s="30"/>
      <c r="K221" s="30"/>
      <c r="L221" s="30"/>
      <c r="M221" s="22"/>
      <c r="N221" s="23"/>
      <c r="O221" s="23"/>
      <c r="P221" s="30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6.5" customHeight="1">
      <c r="A222" s="25"/>
      <c r="B222" s="4"/>
      <c r="C222" s="27"/>
      <c r="D222" s="3"/>
      <c r="E222" s="3"/>
      <c r="F222" s="3"/>
      <c r="G222" s="9"/>
      <c r="H222" s="42"/>
      <c r="I222" s="3"/>
      <c r="J222" s="30"/>
      <c r="K222" s="30"/>
      <c r="L222" s="30"/>
      <c r="M222" s="22"/>
      <c r="N222" s="23"/>
      <c r="O222" s="23"/>
      <c r="P222" s="30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6.5" customHeight="1">
      <c r="A223" s="25"/>
      <c r="B223" s="4"/>
      <c r="C223" s="27"/>
      <c r="D223" s="3"/>
      <c r="E223" s="3"/>
      <c r="F223" s="3"/>
      <c r="G223" s="9"/>
      <c r="H223" s="42"/>
      <c r="I223" s="3"/>
      <c r="J223" s="30"/>
      <c r="K223" s="30"/>
      <c r="L223" s="30"/>
      <c r="M223" s="22"/>
      <c r="N223" s="23"/>
      <c r="O223" s="23"/>
      <c r="P223" s="30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6.5" customHeight="1">
      <c r="A224" s="25"/>
      <c r="B224" s="4"/>
      <c r="C224" s="27"/>
      <c r="D224" s="3"/>
      <c r="E224" s="3"/>
      <c r="F224" s="3"/>
      <c r="G224" s="9"/>
      <c r="H224" s="42"/>
      <c r="I224" s="3"/>
      <c r="J224" s="30"/>
      <c r="K224" s="30"/>
      <c r="L224" s="30"/>
      <c r="M224" s="22"/>
      <c r="N224" s="23"/>
      <c r="O224" s="23"/>
      <c r="P224" s="30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6.5" customHeight="1">
      <c r="A225" s="25"/>
      <c r="B225" s="4"/>
      <c r="C225" s="27"/>
      <c r="D225" s="3"/>
      <c r="E225" s="3"/>
      <c r="F225" s="3"/>
      <c r="G225" s="9"/>
      <c r="H225" s="42"/>
      <c r="I225" s="3"/>
      <c r="J225" s="30"/>
      <c r="K225" s="30"/>
      <c r="L225" s="30"/>
      <c r="M225" s="22"/>
      <c r="N225" s="23"/>
      <c r="O225" s="23"/>
      <c r="P225" s="30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6.5" customHeight="1">
      <c r="A226" s="25"/>
      <c r="B226" s="4"/>
      <c r="C226" s="27"/>
      <c r="D226" s="3"/>
      <c r="E226" s="3"/>
      <c r="F226" s="3"/>
      <c r="G226" s="9"/>
      <c r="H226" s="42"/>
      <c r="I226" s="3"/>
      <c r="J226" s="30"/>
      <c r="K226" s="30"/>
      <c r="L226" s="30"/>
      <c r="M226" s="22"/>
      <c r="N226" s="23"/>
      <c r="O226" s="23"/>
      <c r="P226" s="30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6.5" customHeight="1">
      <c r="A227" s="25"/>
      <c r="B227" s="4"/>
      <c r="C227" s="27"/>
      <c r="D227" s="3"/>
      <c r="E227" s="3"/>
      <c r="F227" s="3"/>
      <c r="G227" s="9"/>
      <c r="H227" s="42"/>
      <c r="I227" s="3"/>
      <c r="J227" s="30"/>
      <c r="K227" s="30"/>
      <c r="L227" s="30"/>
      <c r="M227" s="22"/>
      <c r="N227" s="23"/>
      <c r="O227" s="23"/>
      <c r="P227" s="30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6.5" customHeight="1">
      <c r="A228" s="25"/>
      <c r="B228" s="4"/>
      <c r="C228" s="27"/>
      <c r="D228" s="3"/>
      <c r="E228" s="3"/>
      <c r="F228" s="3"/>
      <c r="G228" s="9"/>
      <c r="H228" s="42"/>
      <c r="I228" s="3"/>
      <c r="J228" s="30"/>
      <c r="K228" s="30"/>
      <c r="L228" s="30"/>
      <c r="M228" s="22"/>
      <c r="N228" s="23"/>
      <c r="O228" s="23"/>
      <c r="P228" s="30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6.5" customHeight="1">
      <c r="A229" s="25"/>
      <c r="B229" s="4"/>
      <c r="C229" s="27"/>
      <c r="D229" s="3"/>
      <c r="E229" s="3"/>
      <c r="F229" s="3"/>
      <c r="G229" s="9"/>
      <c r="H229" s="42"/>
      <c r="I229" s="3"/>
      <c r="J229" s="30"/>
      <c r="K229" s="30"/>
      <c r="L229" s="30"/>
      <c r="M229" s="22"/>
      <c r="N229" s="23"/>
      <c r="O229" s="23"/>
      <c r="P229" s="30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6.5" customHeight="1">
      <c r="A230" s="25"/>
      <c r="B230" s="4"/>
      <c r="C230" s="27"/>
      <c r="D230" s="3"/>
      <c r="E230" s="3"/>
      <c r="F230" s="3"/>
      <c r="G230" s="9"/>
      <c r="H230" s="42"/>
      <c r="I230" s="3"/>
      <c r="J230" s="30"/>
      <c r="K230" s="30"/>
      <c r="L230" s="30"/>
      <c r="M230" s="22"/>
      <c r="N230" s="23"/>
      <c r="O230" s="23"/>
      <c r="P230" s="30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6.5" customHeight="1">
      <c r="A231" s="25"/>
      <c r="B231" s="4"/>
      <c r="C231" s="27"/>
      <c r="D231" s="3"/>
      <c r="E231" s="3"/>
      <c r="F231" s="3"/>
      <c r="G231" s="9"/>
      <c r="H231" s="42"/>
      <c r="I231" s="3"/>
      <c r="J231" s="30"/>
      <c r="K231" s="30"/>
      <c r="L231" s="30"/>
      <c r="M231" s="22"/>
      <c r="N231" s="23"/>
      <c r="O231" s="23"/>
      <c r="P231" s="30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6.5" customHeight="1">
      <c r="A232" s="25"/>
      <c r="B232" s="4"/>
      <c r="C232" s="27"/>
      <c r="D232" s="3"/>
      <c r="E232" s="3"/>
      <c r="F232" s="3"/>
      <c r="G232" s="9"/>
      <c r="H232" s="42"/>
      <c r="I232" s="3"/>
      <c r="J232" s="30"/>
      <c r="K232" s="30"/>
      <c r="L232" s="30"/>
      <c r="M232" s="22"/>
      <c r="N232" s="23"/>
      <c r="O232" s="23"/>
      <c r="P232" s="30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6.5" customHeight="1">
      <c r="A233" s="25"/>
      <c r="B233" s="4"/>
      <c r="C233" s="27"/>
      <c r="D233" s="3"/>
      <c r="E233" s="3"/>
      <c r="F233" s="3"/>
      <c r="G233" s="9"/>
      <c r="H233" s="42"/>
      <c r="I233" s="3"/>
      <c r="J233" s="30"/>
      <c r="K233" s="30"/>
      <c r="L233" s="30"/>
      <c r="M233" s="22"/>
      <c r="N233" s="23"/>
      <c r="O233" s="23"/>
      <c r="P233" s="30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6.5" customHeight="1">
      <c r="A234" s="25"/>
      <c r="B234" s="4"/>
      <c r="C234" s="27"/>
      <c r="D234" s="3"/>
      <c r="E234" s="3"/>
      <c r="F234" s="3"/>
      <c r="G234" s="9"/>
      <c r="H234" s="42"/>
      <c r="I234" s="3"/>
      <c r="J234" s="30"/>
      <c r="K234" s="30"/>
      <c r="L234" s="30"/>
      <c r="M234" s="22"/>
      <c r="N234" s="23"/>
      <c r="O234" s="23"/>
      <c r="P234" s="30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6.5" customHeight="1">
      <c r="A235" s="25"/>
      <c r="B235" s="4"/>
      <c r="C235" s="27"/>
      <c r="D235" s="3"/>
      <c r="E235" s="3"/>
      <c r="F235" s="3"/>
      <c r="G235" s="9"/>
      <c r="H235" s="42"/>
      <c r="I235" s="3"/>
      <c r="J235" s="30"/>
      <c r="K235" s="30"/>
      <c r="L235" s="30"/>
      <c r="M235" s="22"/>
      <c r="N235" s="23"/>
      <c r="O235" s="23"/>
      <c r="P235" s="30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6.5" customHeight="1">
      <c r="A236" s="25"/>
      <c r="B236" s="4"/>
      <c r="C236" s="27"/>
      <c r="D236" s="3"/>
      <c r="E236" s="3"/>
      <c r="F236" s="3"/>
      <c r="G236" s="9"/>
      <c r="H236" s="42"/>
      <c r="I236" s="3"/>
      <c r="J236" s="30"/>
      <c r="K236" s="30"/>
      <c r="L236" s="30"/>
      <c r="M236" s="22"/>
      <c r="N236" s="23"/>
      <c r="O236" s="23"/>
      <c r="P236" s="30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6.5" customHeight="1">
      <c r="A237" s="25"/>
      <c r="B237" s="4"/>
      <c r="C237" s="27"/>
      <c r="D237" s="3"/>
      <c r="E237" s="3"/>
      <c r="F237" s="3"/>
      <c r="G237" s="9"/>
      <c r="H237" s="42"/>
      <c r="I237" s="3"/>
      <c r="J237" s="30"/>
      <c r="K237" s="30"/>
      <c r="L237" s="30"/>
      <c r="M237" s="22"/>
      <c r="N237" s="23"/>
      <c r="O237" s="23"/>
      <c r="P237" s="30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6.5" customHeight="1">
      <c r="A238" s="25"/>
      <c r="B238" s="4"/>
      <c r="C238" s="27"/>
      <c r="D238" s="3"/>
      <c r="E238" s="3"/>
      <c r="F238" s="3"/>
      <c r="G238" s="9"/>
      <c r="H238" s="42"/>
      <c r="I238" s="3"/>
      <c r="J238" s="30"/>
      <c r="K238" s="30"/>
      <c r="L238" s="30"/>
      <c r="M238" s="22"/>
      <c r="N238" s="23"/>
      <c r="O238" s="23"/>
      <c r="P238" s="30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6.5" customHeight="1">
      <c r="A239" s="25"/>
      <c r="B239" s="4"/>
      <c r="C239" s="27"/>
      <c r="D239" s="3"/>
      <c r="E239" s="3"/>
      <c r="F239" s="3"/>
      <c r="G239" s="9"/>
      <c r="H239" s="42"/>
      <c r="I239" s="3"/>
      <c r="J239" s="30"/>
      <c r="K239" s="30"/>
      <c r="L239" s="30"/>
      <c r="M239" s="22"/>
      <c r="N239" s="23"/>
      <c r="O239" s="23"/>
      <c r="P239" s="30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6.5" customHeight="1">
      <c r="A240" s="25"/>
      <c r="B240" s="4"/>
      <c r="C240" s="27"/>
      <c r="D240" s="3"/>
      <c r="E240" s="3"/>
      <c r="F240" s="3"/>
      <c r="G240" s="9"/>
      <c r="H240" s="42"/>
      <c r="I240" s="3"/>
      <c r="J240" s="30"/>
      <c r="K240" s="30"/>
      <c r="L240" s="30"/>
      <c r="M240" s="22"/>
      <c r="N240" s="23"/>
      <c r="O240" s="23"/>
      <c r="P240" s="30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6.5" customHeight="1">
      <c r="A241" s="25"/>
      <c r="B241" s="4"/>
      <c r="C241" s="27"/>
      <c r="D241" s="3"/>
      <c r="E241" s="3"/>
      <c r="F241" s="3"/>
      <c r="G241" s="9"/>
      <c r="H241" s="42"/>
      <c r="I241" s="3"/>
      <c r="J241" s="30"/>
      <c r="K241" s="30"/>
      <c r="L241" s="30"/>
      <c r="M241" s="22"/>
      <c r="N241" s="23"/>
      <c r="O241" s="23"/>
      <c r="P241" s="30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6.5" customHeight="1">
      <c r="A242" s="25"/>
      <c r="B242" s="4"/>
      <c r="C242" s="27"/>
      <c r="D242" s="3"/>
      <c r="E242" s="3"/>
      <c r="F242" s="3"/>
      <c r="G242" s="9"/>
      <c r="H242" s="42"/>
      <c r="I242" s="3"/>
      <c r="J242" s="30"/>
      <c r="K242" s="30"/>
      <c r="L242" s="30"/>
      <c r="M242" s="22"/>
      <c r="N242" s="23"/>
      <c r="O242" s="23"/>
      <c r="P242" s="30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6.5" customHeight="1">
      <c r="A243" s="25"/>
      <c r="B243" s="4"/>
      <c r="C243" s="27"/>
      <c r="D243" s="3"/>
      <c r="E243" s="3"/>
      <c r="F243" s="3"/>
      <c r="G243" s="9"/>
      <c r="H243" s="42"/>
      <c r="I243" s="3"/>
      <c r="J243" s="30"/>
      <c r="K243" s="30"/>
      <c r="L243" s="30"/>
      <c r="M243" s="22"/>
      <c r="N243" s="23"/>
      <c r="O243" s="23"/>
      <c r="P243" s="30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6.5" customHeight="1">
      <c r="A244" s="25"/>
      <c r="B244" s="4"/>
      <c r="C244" s="27"/>
      <c r="D244" s="3"/>
      <c r="E244" s="3"/>
      <c r="F244" s="3"/>
      <c r="G244" s="9"/>
      <c r="H244" s="42"/>
      <c r="I244" s="3"/>
      <c r="J244" s="30"/>
      <c r="K244" s="30"/>
      <c r="L244" s="30"/>
      <c r="M244" s="22"/>
      <c r="N244" s="23"/>
      <c r="O244" s="23"/>
      <c r="P244" s="30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6.5" customHeight="1">
      <c r="A245" s="25"/>
      <c r="B245" s="4"/>
      <c r="C245" s="27"/>
      <c r="D245" s="3"/>
      <c r="E245" s="3"/>
      <c r="F245" s="3"/>
      <c r="G245" s="9"/>
      <c r="H245" s="42"/>
      <c r="I245" s="3"/>
      <c r="J245" s="30"/>
      <c r="K245" s="30"/>
      <c r="L245" s="30"/>
      <c r="M245" s="22"/>
      <c r="N245" s="23"/>
      <c r="O245" s="23"/>
      <c r="P245" s="30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6.5" customHeight="1">
      <c r="A246" s="25"/>
      <c r="B246" s="4"/>
      <c r="C246" s="27"/>
      <c r="D246" s="3"/>
      <c r="E246" s="3"/>
      <c r="F246" s="3"/>
      <c r="G246" s="9"/>
      <c r="H246" s="42"/>
      <c r="I246" s="3"/>
      <c r="J246" s="30"/>
      <c r="K246" s="30"/>
      <c r="L246" s="30"/>
      <c r="M246" s="22"/>
      <c r="N246" s="23"/>
      <c r="O246" s="23"/>
      <c r="P246" s="30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6.5" customHeight="1">
      <c r="A247" s="25"/>
      <c r="B247" s="4"/>
      <c r="C247" s="27"/>
      <c r="D247" s="3"/>
      <c r="E247" s="3"/>
      <c r="F247" s="3"/>
      <c r="G247" s="9"/>
      <c r="H247" s="42"/>
      <c r="I247" s="3"/>
      <c r="J247" s="30"/>
      <c r="K247" s="30"/>
      <c r="L247" s="30"/>
      <c r="M247" s="22"/>
      <c r="N247" s="23"/>
      <c r="O247" s="23"/>
      <c r="P247" s="30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6.5" customHeight="1">
      <c r="A248" s="25"/>
      <c r="B248" s="4"/>
      <c r="C248" s="27"/>
      <c r="D248" s="3"/>
      <c r="E248" s="3"/>
      <c r="F248" s="3"/>
      <c r="G248" s="9"/>
      <c r="H248" s="42"/>
      <c r="I248" s="3"/>
      <c r="J248" s="30"/>
      <c r="K248" s="30"/>
      <c r="L248" s="30"/>
      <c r="M248" s="22"/>
      <c r="N248" s="23"/>
      <c r="O248" s="23"/>
      <c r="P248" s="30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6.5" customHeight="1">
      <c r="A249" s="25"/>
      <c r="B249" s="4"/>
      <c r="C249" s="27"/>
      <c r="D249" s="3"/>
      <c r="E249" s="3"/>
      <c r="F249" s="3"/>
      <c r="G249" s="9"/>
      <c r="H249" s="42"/>
      <c r="I249" s="3"/>
      <c r="J249" s="30"/>
      <c r="K249" s="30"/>
      <c r="L249" s="30"/>
      <c r="M249" s="22"/>
      <c r="N249" s="23"/>
      <c r="O249" s="23"/>
      <c r="P249" s="30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6.5" customHeight="1">
      <c r="A250" s="25"/>
      <c r="B250" s="4"/>
      <c r="C250" s="27"/>
      <c r="D250" s="3"/>
      <c r="E250" s="3"/>
      <c r="F250" s="3"/>
      <c r="G250" s="9"/>
      <c r="H250" s="42"/>
      <c r="I250" s="3"/>
      <c r="J250" s="30"/>
      <c r="K250" s="30"/>
      <c r="L250" s="30"/>
      <c r="M250" s="22"/>
      <c r="N250" s="23"/>
      <c r="O250" s="23"/>
      <c r="P250" s="30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6.5" customHeight="1">
      <c r="A251" s="25"/>
      <c r="B251" s="4"/>
      <c r="C251" s="27"/>
      <c r="D251" s="3"/>
      <c r="E251" s="3"/>
      <c r="F251" s="3"/>
      <c r="G251" s="9"/>
      <c r="H251" s="42"/>
      <c r="I251" s="3"/>
      <c r="J251" s="30"/>
      <c r="K251" s="30"/>
      <c r="L251" s="30"/>
      <c r="M251" s="22"/>
      <c r="N251" s="23"/>
      <c r="O251" s="23"/>
      <c r="P251" s="30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6.5" customHeight="1">
      <c r="A252" s="25"/>
      <c r="B252" s="4"/>
      <c r="C252" s="27"/>
      <c r="D252" s="3"/>
      <c r="E252" s="3"/>
      <c r="F252" s="3"/>
      <c r="G252" s="9"/>
      <c r="H252" s="42"/>
      <c r="I252" s="3"/>
      <c r="J252" s="30"/>
      <c r="K252" s="30"/>
      <c r="L252" s="30"/>
      <c r="M252" s="22"/>
      <c r="N252" s="23"/>
      <c r="O252" s="23"/>
      <c r="P252" s="30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6.5" customHeight="1">
      <c r="A253" s="25"/>
      <c r="B253" s="4"/>
      <c r="C253" s="27"/>
      <c r="D253" s="3"/>
      <c r="E253" s="3"/>
      <c r="F253" s="3"/>
      <c r="G253" s="9"/>
      <c r="H253" s="42"/>
      <c r="I253" s="3"/>
      <c r="J253" s="30"/>
      <c r="K253" s="30"/>
      <c r="L253" s="30"/>
      <c r="M253" s="22"/>
      <c r="N253" s="23"/>
      <c r="O253" s="23"/>
      <c r="P253" s="30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6.5" customHeight="1">
      <c r="A254" s="25"/>
      <c r="B254" s="4"/>
      <c r="C254" s="27"/>
      <c r="D254" s="3"/>
      <c r="E254" s="3"/>
      <c r="F254" s="3"/>
      <c r="G254" s="9"/>
      <c r="H254" s="42"/>
      <c r="I254" s="3"/>
      <c r="J254" s="30"/>
      <c r="K254" s="30"/>
      <c r="L254" s="30"/>
      <c r="M254" s="22"/>
      <c r="N254" s="23"/>
      <c r="O254" s="23"/>
      <c r="P254" s="30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6.5" customHeight="1">
      <c r="A255" s="25"/>
      <c r="B255" s="4"/>
      <c r="C255" s="27"/>
      <c r="D255" s="3"/>
      <c r="E255" s="3"/>
      <c r="F255" s="3"/>
      <c r="G255" s="9"/>
      <c r="H255" s="42"/>
      <c r="I255" s="3"/>
      <c r="J255" s="30"/>
      <c r="K255" s="30"/>
      <c r="L255" s="30"/>
      <c r="M255" s="22"/>
      <c r="N255" s="23"/>
      <c r="O255" s="23"/>
      <c r="P255" s="30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6.5" customHeight="1">
      <c r="A256" s="25"/>
      <c r="B256" s="4"/>
      <c r="C256" s="27"/>
      <c r="D256" s="3"/>
      <c r="E256" s="3"/>
      <c r="F256" s="3"/>
      <c r="G256" s="9"/>
      <c r="H256" s="42"/>
      <c r="I256" s="3"/>
      <c r="J256" s="30"/>
      <c r="K256" s="30"/>
      <c r="L256" s="30"/>
      <c r="M256" s="22"/>
      <c r="N256" s="23"/>
      <c r="O256" s="23"/>
      <c r="P256" s="30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6.5" customHeight="1">
      <c r="A257" s="25"/>
      <c r="B257" s="4"/>
      <c r="C257" s="27"/>
      <c r="D257" s="3"/>
      <c r="E257" s="3"/>
      <c r="F257" s="3"/>
      <c r="G257" s="9"/>
      <c r="H257" s="42"/>
      <c r="I257" s="3"/>
      <c r="J257" s="30"/>
      <c r="K257" s="30"/>
      <c r="L257" s="30"/>
      <c r="M257" s="22"/>
      <c r="N257" s="23"/>
      <c r="O257" s="23"/>
      <c r="P257" s="30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6.5" customHeight="1">
      <c r="A258" s="25"/>
      <c r="B258" s="4"/>
      <c r="C258" s="27"/>
      <c r="D258" s="3"/>
      <c r="E258" s="3"/>
      <c r="F258" s="3"/>
      <c r="G258" s="9"/>
      <c r="H258" s="42"/>
      <c r="I258" s="3"/>
      <c r="J258" s="30"/>
      <c r="K258" s="30"/>
      <c r="L258" s="30"/>
      <c r="M258" s="22"/>
      <c r="N258" s="23"/>
      <c r="O258" s="23"/>
      <c r="P258" s="30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6.5" customHeight="1">
      <c r="A259" s="25"/>
      <c r="B259" s="4"/>
      <c r="C259" s="27"/>
      <c r="D259" s="3"/>
      <c r="E259" s="3"/>
      <c r="F259" s="3"/>
      <c r="G259" s="9"/>
      <c r="H259" s="42"/>
      <c r="I259" s="3"/>
      <c r="J259" s="30"/>
      <c r="K259" s="30"/>
      <c r="L259" s="30"/>
      <c r="M259" s="22"/>
      <c r="N259" s="23"/>
      <c r="O259" s="23"/>
      <c r="P259" s="30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6.5" customHeight="1">
      <c r="A260" s="25"/>
      <c r="B260" s="4"/>
      <c r="C260" s="27"/>
      <c r="D260" s="3"/>
      <c r="E260" s="3"/>
      <c r="F260" s="3"/>
      <c r="G260" s="9"/>
      <c r="H260" s="42"/>
      <c r="I260" s="3"/>
      <c r="J260" s="30"/>
      <c r="K260" s="30"/>
      <c r="L260" s="30"/>
      <c r="M260" s="22"/>
      <c r="N260" s="23"/>
      <c r="O260" s="23"/>
      <c r="P260" s="30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6.5" customHeight="1">
      <c r="A261" s="25"/>
      <c r="B261" s="4"/>
      <c r="C261" s="27"/>
      <c r="D261" s="3"/>
      <c r="E261" s="3"/>
      <c r="F261" s="3"/>
      <c r="G261" s="9"/>
      <c r="H261" s="42"/>
      <c r="I261" s="3"/>
      <c r="J261" s="30"/>
      <c r="K261" s="30"/>
      <c r="L261" s="30"/>
      <c r="M261" s="22"/>
      <c r="N261" s="23"/>
      <c r="O261" s="23"/>
      <c r="P261" s="30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6.5" customHeight="1">
      <c r="A262" s="25"/>
      <c r="B262" s="4"/>
      <c r="C262" s="27"/>
      <c r="D262" s="3"/>
      <c r="E262" s="3"/>
      <c r="F262" s="3"/>
      <c r="G262" s="9"/>
      <c r="H262" s="42"/>
      <c r="I262" s="3"/>
      <c r="J262" s="30"/>
      <c r="K262" s="30"/>
      <c r="L262" s="30"/>
      <c r="M262" s="22"/>
      <c r="N262" s="23"/>
      <c r="O262" s="23"/>
      <c r="P262" s="30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6.5" customHeight="1">
      <c r="A263" s="25"/>
      <c r="B263" s="4"/>
      <c r="C263" s="27"/>
      <c r="D263" s="3"/>
      <c r="E263" s="3"/>
      <c r="F263" s="3"/>
      <c r="G263" s="9"/>
      <c r="H263" s="42"/>
      <c r="I263" s="3"/>
      <c r="J263" s="30"/>
      <c r="K263" s="30"/>
      <c r="L263" s="30"/>
      <c r="M263" s="22"/>
      <c r="N263" s="23"/>
      <c r="O263" s="23"/>
      <c r="P263" s="30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6.5" customHeight="1">
      <c r="A264" s="25"/>
      <c r="B264" s="4"/>
      <c r="C264" s="27"/>
      <c r="D264" s="3"/>
      <c r="E264" s="3"/>
      <c r="F264" s="3"/>
      <c r="G264" s="9"/>
      <c r="H264" s="42"/>
      <c r="I264" s="3"/>
      <c r="J264" s="30"/>
      <c r="K264" s="30"/>
      <c r="L264" s="30"/>
      <c r="M264" s="22"/>
      <c r="N264" s="23"/>
      <c r="O264" s="23"/>
      <c r="P264" s="30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6.5" customHeight="1">
      <c r="A265" s="25"/>
      <c r="B265" s="4"/>
      <c r="C265" s="27"/>
      <c r="D265" s="3"/>
      <c r="E265" s="3"/>
      <c r="F265" s="3"/>
      <c r="G265" s="9"/>
      <c r="H265" s="42"/>
      <c r="I265" s="3"/>
      <c r="J265" s="30"/>
      <c r="K265" s="30"/>
      <c r="L265" s="30"/>
      <c r="M265" s="22"/>
      <c r="N265" s="23"/>
      <c r="O265" s="23"/>
      <c r="P265" s="30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6.5" customHeight="1">
      <c r="A266" s="25"/>
      <c r="B266" s="4"/>
      <c r="C266" s="27"/>
      <c r="D266" s="3"/>
      <c r="E266" s="3"/>
      <c r="F266" s="3"/>
      <c r="G266" s="9"/>
      <c r="H266" s="42"/>
      <c r="I266" s="3"/>
      <c r="J266" s="30"/>
      <c r="K266" s="30"/>
      <c r="L266" s="30"/>
      <c r="M266" s="22"/>
      <c r="N266" s="23"/>
      <c r="O266" s="23"/>
      <c r="P266" s="30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6.5" customHeight="1">
      <c r="A267" s="25"/>
      <c r="B267" s="4"/>
      <c r="C267" s="27"/>
      <c r="D267" s="3"/>
      <c r="E267" s="3"/>
      <c r="F267" s="3"/>
      <c r="G267" s="9"/>
      <c r="H267" s="42"/>
      <c r="I267" s="3"/>
      <c r="J267" s="30"/>
      <c r="K267" s="30"/>
      <c r="L267" s="30"/>
      <c r="M267" s="22"/>
      <c r="N267" s="23"/>
      <c r="O267" s="23"/>
      <c r="P267" s="30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6.5" customHeight="1">
      <c r="A268" s="25"/>
      <c r="B268" s="4"/>
      <c r="C268" s="27"/>
      <c r="D268" s="3"/>
      <c r="E268" s="3"/>
      <c r="F268" s="3"/>
      <c r="G268" s="9"/>
      <c r="H268" s="42"/>
      <c r="I268" s="3"/>
      <c r="J268" s="30"/>
      <c r="K268" s="30"/>
      <c r="L268" s="30"/>
      <c r="M268" s="22"/>
      <c r="N268" s="23"/>
      <c r="O268" s="23"/>
      <c r="P268" s="30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6.5" customHeight="1">
      <c r="A269" s="25"/>
      <c r="B269" s="4"/>
      <c r="C269" s="27"/>
      <c r="D269" s="3"/>
      <c r="E269" s="3"/>
      <c r="F269" s="3"/>
      <c r="G269" s="9"/>
      <c r="H269" s="42"/>
      <c r="I269" s="3"/>
      <c r="J269" s="30"/>
      <c r="K269" s="30"/>
      <c r="L269" s="30"/>
      <c r="M269" s="22"/>
      <c r="N269" s="23"/>
      <c r="O269" s="23"/>
      <c r="P269" s="30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6.5" customHeight="1">
      <c r="A270" s="25"/>
      <c r="B270" s="4"/>
      <c r="C270" s="27"/>
      <c r="D270" s="3"/>
      <c r="E270" s="3"/>
      <c r="F270" s="3"/>
      <c r="G270" s="9"/>
      <c r="H270" s="42"/>
      <c r="I270" s="3"/>
      <c r="J270" s="30"/>
      <c r="K270" s="30"/>
      <c r="L270" s="30"/>
      <c r="M270" s="22"/>
      <c r="N270" s="23"/>
      <c r="O270" s="23"/>
      <c r="P270" s="30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6.5" customHeight="1">
      <c r="A271" s="25"/>
      <c r="B271" s="4"/>
      <c r="C271" s="27"/>
      <c r="D271" s="3"/>
      <c r="E271" s="3"/>
      <c r="F271" s="3"/>
      <c r="G271" s="9"/>
      <c r="H271" s="42"/>
      <c r="I271" s="3"/>
      <c r="J271" s="30"/>
      <c r="K271" s="30"/>
      <c r="L271" s="30"/>
      <c r="M271" s="22"/>
      <c r="N271" s="23"/>
      <c r="O271" s="23"/>
      <c r="P271" s="30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6.5" customHeight="1">
      <c r="A272" s="25"/>
      <c r="B272" s="4"/>
      <c r="C272" s="27"/>
      <c r="D272" s="3"/>
      <c r="E272" s="3"/>
      <c r="F272" s="3"/>
      <c r="G272" s="9"/>
      <c r="H272" s="42"/>
      <c r="I272" s="3"/>
      <c r="J272" s="30"/>
      <c r="K272" s="30"/>
      <c r="L272" s="30"/>
      <c r="M272" s="22"/>
      <c r="N272" s="23"/>
      <c r="O272" s="23"/>
      <c r="P272" s="30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6.5" customHeight="1">
      <c r="A273" s="25"/>
      <c r="B273" s="4"/>
      <c r="C273" s="27"/>
      <c r="D273" s="3"/>
      <c r="E273" s="3"/>
      <c r="F273" s="3"/>
      <c r="G273" s="9"/>
      <c r="H273" s="42"/>
      <c r="I273" s="3"/>
      <c r="J273" s="30"/>
      <c r="K273" s="30"/>
      <c r="L273" s="30"/>
      <c r="M273" s="22"/>
      <c r="N273" s="23"/>
      <c r="O273" s="23"/>
      <c r="P273" s="30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6.5" customHeight="1">
      <c r="A274" s="25"/>
      <c r="B274" s="4"/>
      <c r="C274" s="27"/>
      <c r="D274" s="3"/>
      <c r="E274" s="3"/>
      <c r="F274" s="3"/>
      <c r="G274" s="9"/>
      <c r="H274" s="42"/>
      <c r="I274" s="3"/>
      <c r="J274" s="30"/>
      <c r="K274" s="30"/>
      <c r="L274" s="30"/>
      <c r="M274" s="22"/>
      <c r="N274" s="23"/>
      <c r="O274" s="23"/>
      <c r="P274" s="30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6.5" customHeight="1">
      <c r="A275" s="25"/>
      <c r="B275" s="4"/>
      <c r="C275" s="27"/>
      <c r="D275" s="3"/>
      <c r="E275" s="3"/>
      <c r="F275" s="3"/>
      <c r="G275" s="9"/>
      <c r="H275" s="42"/>
      <c r="I275" s="3"/>
      <c r="J275" s="30"/>
      <c r="K275" s="30"/>
      <c r="L275" s="30"/>
      <c r="M275" s="22"/>
      <c r="N275" s="23"/>
      <c r="O275" s="23"/>
      <c r="P275" s="30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6.5" customHeight="1">
      <c r="A276" s="25"/>
      <c r="B276" s="4"/>
      <c r="C276" s="27"/>
      <c r="D276" s="3"/>
      <c r="E276" s="3"/>
      <c r="F276" s="3"/>
      <c r="G276" s="9"/>
      <c r="H276" s="42"/>
      <c r="I276" s="3"/>
      <c r="J276" s="30"/>
      <c r="K276" s="30"/>
      <c r="L276" s="30"/>
      <c r="M276" s="22"/>
      <c r="N276" s="23"/>
      <c r="O276" s="23"/>
      <c r="P276" s="30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6.5" customHeight="1">
      <c r="A277" s="25"/>
      <c r="B277" s="4"/>
      <c r="C277" s="27"/>
      <c r="D277" s="3"/>
      <c r="E277" s="3"/>
      <c r="F277" s="3"/>
      <c r="G277" s="9"/>
      <c r="H277" s="42"/>
      <c r="I277" s="3"/>
      <c r="J277" s="30"/>
      <c r="K277" s="30"/>
      <c r="L277" s="30"/>
      <c r="M277" s="22"/>
      <c r="N277" s="23"/>
      <c r="O277" s="23"/>
      <c r="P277" s="30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6.5" customHeight="1">
      <c r="A278" s="25"/>
      <c r="B278" s="4"/>
      <c r="C278" s="27"/>
      <c r="D278" s="3"/>
      <c r="E278" s="3"/>
      <c r="F278" s="3"/>
      <c r="G278" s="9"/>
      <c r="H278" s="42"/>
      <c r="I278" s="3"/>
      <c r="J278" s="30"/>
      <c r="K278" s="30"/>
      <c r="L278" s="30"/>
      <c r="M278" s="22"/>
      <c r="N278" s="23"/>
      <c r="O278" s="23"/>
      <c r="P278" s="30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6.5" customHeight="1">
      <c r="A279" s="25"/>
      <c r="B279" s="4"/>
      <c r="C279" s="27"/>
      <c r="D279" s="3"/>
      <c r="E279" s="3"/>
      <c r="F279" s="3"/>
      <c r="G279" s="9"/>
      <c r="H279" s="42"/>
      <c r="I279" s="3"/>
      <c r="J279" s="30"/>
      <c r="K279" s="30"/>
      <c r="L279" s="30"/>
      <c r="M279" s="22"/>
      <c r="N279" s="23"/>
      <c r="O279" s="23"/>
      <c r="P279" s="30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6.5" customHeight="1">
      <c r="A280" s="25"/>
      <c r="B280" s="4"/>
      <c r="C280" s="27"/>
      <c r="D280" s="3"/>
      <c r="E280" s="3"/>
      <c r="F280" s="3"/>
      <c r="G280" s="9"/>
      <c r="H280" s="42"/>
      <c r="I280" s="3"/>
      <c r="J280" s="30"/>
      <c r="K280" s="30"/>
      <c r="L280" s="30"/>
      <c r="M280" s="22"/>
      <c r="N280" s="23"/>
      <c r="O280" s="23"/>
      <c r="P280" s="30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6.5" customHeight="1">
      <c r="A281" s="25"/>
      <c r="B281" s="4"/>
      <c r="C281" s="27"/>
      <c r="D281" s="3"/>
      <c r="E281" s="3"/>
      <c r="F281" s="3"/>
      <c r="G281" s="9"/>
      <c r="H281" s="42"/>
      <c r="I281" s="3"/>
      <c r="J281" s="30"/>
      <c r="K281" s="30"/>
      <c r="L281" s="30"/>
      <c r="M281" s="22"/>
      <c r="N281" s="23"/>
      <c r="O281" s="23"/>
      <c r="P281" s="30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6.5" customHeight="1">
      <c r="A282" s="25"/>
      <c r="B282" s="4"/>
      <c r="C282" s="27"/>
      <c r="D282" s="3"/>
      <c r="E282" s="3"/>
      <c r="F282" s="3"/>
      <c r="G282" s="9"/>
      <c r="H282" s="42"/>
      <c r="I282" s="3"/>
      <c r="J282" s="30"/>
      <c r="K282" s="30"/>
      <c r="L282" s="30"/>
      <c r="M282" s="22"/>
      <c r="N282" s="23"/>
      <c r="O282" s="23"/>
      <c r="P282" s="30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6.5" customHeight="1">
      <c r="A283" s="25"/>
      <c r="B283" s="4"/>
      <c r="C283" s="27"/>
      <c r="D283" s="3"/>
      <c r="E283" s="3"/>
      <c r="F283" s="3"/>
      <c r="G283" s="9"/>
      <c r="H283" s="42"/>
      <c r="I283" s="3"/>
      <c r="J283" s="30"/>
      <c r="K283" s="30"/>
      <c r="L283" s="30"/>
      <c r="M283" s="22"/>
      <c r="N283" s="23"/>
      <c r="O283" s="23"/>
      <c r="P283" s="30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6.5" customHeight="1">
      <c r="A284" s="25"/>
      <c r="B284" s="4"/>
      <c r="C284" s="27"/>
      <c r="D284" s="3"/>
      <c r="E284" s="3"/>
      <c r="F284" s="3"/>
      <c r="G284" s="9"/>
      <c r="H284" s="42"/>
      <c r="I284" s="3"/>
      <c r="J284" s="30"/>
      <c r="K284" s="30"/>
      <c r="L284" s="30"/>
      <c r="M284" s="22"/>
      <c r="N284" s="23"/>
      <c r="O284" s="23"/>
      <c r="P284" s="30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6.5" customHeight="1">
      <c r="A285" s="25"/>
      <c r="B285" s="4"/>
      <c r="C285" s="27"/>
      <c r="D285" s="3"/>
      <c r="E285" s="3"/>
      <c r="F285" s="3"/>
      <c r="G285" s="9"/>
      <c r="H285" s="42"/>
      <c r="I285" s="3"/>
      <c r="J285" s="30"/>
      <c r="K285" s="30"/>
      <c r="L285" s="30"/>
      <c r="M285" s="22"/>
      <c r="N285" s="23"/>
      <c r="O285" s="23"/>
      <c r="P285" s="30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6.5" customHeight="1">
      <c r="A286" s="25"/>
      <c r="B286" s="4"/>
      <c r="C286" s="27"/>
      <c r="D286" s="3"/>
      <c r="E286" s="3"/>
      <c r="F286" s="3"/>
      <c r="G286" s="9"/>
      <c r="H286" s="42"/>
      <c r="I286" s="3"/>
      <c r="J286" s="30"/>
      <c r="K286" s="30"/>
      <c r="L286" s="30"/>
      <c r="M286" s="22"/>
      <c r="N286" s="23"/>
      <c r="O286" s="23"/>
      <c r="P286" s="30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6.5" customHeight="1">
      <c r="A287" s="25"/>
      <c r="B287" s="4"/>
      <c r="C287" s="27"/>
      <c r="D287" s="3"/>
      <c r="E287" s="3"/>
      <c r="F287" s="3"/>
      <c r="G287" s="9"/>
      <c r="H287" s="42"/>
      <c r="I287" s="3"/>
      <c r="J287" s="30"/>
      <c r="K287" s="30"/>
      <c r="L287" s="30"/>
      <c r="M287" s="22"/>
      <c r="N287" s="23"/>
      <c r="O287" s="23"/>
      <c r="P287" s="30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6.5" customHeight="1">
      <c r="A288" s="25"/>
      <c r="B288" s="4"/>
      <c r="C288" s="27"/>
      <c r="D288" s="3"/>
      <c r="E288" s="3"/>
      <c r="F288" s="3"/>
      <c r="G288" s="9"/>
      <c r="H288" s="42"/>
      <c r="I288" s="3"/>
      <c r="J288" s="30"/>
      <c r="K288" s="30"/>
      <c r="L288" s="30"/>
      <c r="M288" s="22"/>
      <c r="N288" s="23"/>
      <c r="O288" s="23"/>
      <c r="P288" s="30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6.5" customHeight="1">
      <c r="A289" s="25"/>
      <c r="B289" s="4"/>
      <c r="C289" s="27"/>
      <c r="D289" s="3"/>
      <c r="E289" s="3"/>
      <c r="F289" s="3"/>
      <c r="G289" s="9"/>
      <c r="H289" s="42"/>
      <c r="I289" s="3"/>
      <c r="J289" s="30"/>
      <c r="K289" s="30"/>
      <c r="L289" s="30"/>
      <c r="M289" s="22"/>
      <c r="N289" s="23"/>
      <c r="O289" s="23"/>
      <c r="P289" s="30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6.5" customHeight="1">
      <c r="A290" s="25"/>
      <c r="B290" s="4"/>
      <c r="C290" s="27"/>
      <c r="D290" s="3"/>
      <c r="E290" s="3"/>
      <c r="F290" s="3"/>
      <c r="G290" s="9"/>
      <c r="H290" s="42"/>
      <c r="I290" s="3"/>
      <c r="J290" s="30"/>
      <c r="K290" s="30"/>
      <c r="L290" s="30"/>
      <c r="M290" s="22"/>
      <c r="N290" s="23"/>
      <c r="O290" s="23"/>
      <c r="P290" s="30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6.5" customHeight="1">
      <c r="A291" s="25"/>
      <c r="B291" s="4"/>
      <c r="C291" s="27"/>
      <c r="D291" s="3"/>
      <c r="E291" s="3"/>
      <c r="F291" s="3"/>
      <c r="G291" s="9"/>
      <c r="H291" s="42"/>
      <c r="I291" s="3"/>
      <c r="J291" s="30"/>
      <c r="K291" s="30"/>
      <c r="L291" s="30"/>
      <c r="M291" s="22"/>
      <c r="N291" s="23"/>
      <c r="O291" s="23"/>
      <c r="P291" s="30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6.5" customHeight="1">
      <c r="A292" s="25"/>
      <c r="B292" s="4"/>
      <c r="C292" s="27"/>
      <c r="D292" s="3"/>
      <c r="E292" s="3"/>
      <c r="F292" s="3"/>
      <c r="G292" s="9"/>
      <c r="H292" s="42"/>
      <c r="I292" s="3"/>
      <c r="J292" s="30"/>
      <c r="K292" s="30"/>
      <c r="L292" s="30"/>
      <c r="M292" s="22"/>
      <c r="N292" s="23"/>
      <c r="O292" s="23"/>
      <c r="P292" s="30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6.5" customHeight="1">
      <c r="A293" s="25"/>
      <c r="B293" s="4"/>
      <c r="C293" s="27"/>
      <c r="D293" s="3"/>
      <c r="E293" s="3"/>
      <c r="F293" s="3"/>
      <c r="G293" s="9"/>
      <c r="H293" s="42"/>
      <c r="I293" s="3"/>
      <c r="J293" s="30"/>
      <c r="K293" s="30"/>
      <c r="L293" s="30"/>
      <c r="M293" s="22"/>
      <c r="N293" s="23"/>
      <c r="O293" s="23"/>
      <c r="P293" s="30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6.5" customHeight="1">
      <c r="A294" s="25"/>
      <c r="B294" s="4"/>
      <c r="C294" s="27"/>
      <c r="D294" s="3"/>
      <c r="E294" s="3"/>
      <c r="F294" s="3"/>
      <c r="G294" s="9"/>
      <c r="H294" s="42"/>
      <c r="I294" s="3"/>
      <c r="J294" s="30"/>
      <c r="K294" s="30"/>
      <c r="L294" s="30"/>
      <c r="M294" s="22"/>
      <c r="N294" s="23"/>
      <c r="O294" s="23"/>
      <c r="P294" s="30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6.5" customHeight="1">
      <c r="A295" s="25"/>
      <c r="B295" s="4"/>
      <c r="C295" s="27"/>
      <c r="D295" s="3"/>
      <c r="E295" s="3"/>
      <c r="F295" s="3"/>
      <c r="G295" s="9"/>
      <c r="H295" s="42"/>
      <c r="I295" s="3"/>
      <c r="J295" s="30"/>
      <c r="K295" s="30"/>
      <c r="L295" s="30"/>
      <c r="M295" s="22"/>
      <c r="N295" s="23"/>
      <c r="O295" s="23"/>
      <c r="P295" s="30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6.5" customHeight="1">
      <c r="A296" s="25"/>
      <c r="B296" s="4"/>
      <c r="C296" s="27"/>
      <c r="D296" s="3"/>
      <c r="E296" s="3"/>
      <c r="F296" s="3"/>
      <c r="G296" s="9"/>
      <c r="H296" s="42"/>
      <c r="I296" s="3"/>
      <c r="J296" s="30"/>
      <c r="K296" s="30"/>
      <c r="L296" s="30"/>
      <c r="M296" s="22"/>
      <c r="N296" s="23"/>
      <c r="O296" s="23"/>
      <c r="P296" s="30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6.5" customHeight="1">
      <c r="A297" s="25"/>
      <c r="B297" s="4"/>
      <c r="C297" s="27"/>
      <c r="D297" s="3"/>
      <c r="E297" s="3"/>
      <c r="F297" s="3"/>
      <c r="G297" s="9"/>
      <c r="H297" s="42"/>
      <c r="I297" s="3"/>
      <c r="J297" s="30"/>
      <c r="K297" s="30"/>
      <c r="L297" s="30"/>
      <c r="M297" s="22"/>
      <c r="N297" s="23"/>
      <c r="O297" s="23"/>
      <c r="P297" s="30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6.5" customHeight="1">
      <c r="A298" s="25"/>
      <c r="B298" s="4"/>
      <c r="C298" s="27"/>
      <c r="D298" s="3"/>
      <c r="E298" s="3"/>
      <c r="F298" s="3"/>
      <c r="G298" s="9"/>
      <c r="H298" s="42"/>
      <c r="I298" s="3"/>
      <c r="J298" s="30"/>
      <c r="K298" s="30"/>
      <c r="L298" s="30"/>
      <c r="M298" s="22"/>
      <c r="N298" s="23"/>
      <c r="O298" s="23"/>
      <c r="P298" s="30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6.5" customHeight="1">
      <c r="A299" s="25"/>
      <c r="B299" s="4"/>
      <c r="C299" s="27"/>
      <c r="D299" s="3"/>
      <c r="E299" s="3"/>
      <c r="F299" s="3"/>
      <c r="G299" s="9"/>
      <c r="H299" s="42"/>
      <c r="I299" s="3"/>
      <c r="J299" s="30"/>
      <c r="K299" s="30"/>
      <c r="L299" s="30"/>
      <c r="M299" s="22"/>
      <c r="N299" s="23"/>
      <c r="O299" s="23"/>
      <c r="P299" s="30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6.5" customHeight="1">
      <c r="A300" s="25"/>
      <c r="B300" s="4"/>
      <c r="C300" s="27"/>
      <c r="D300" s="3"/>
      <c r="E300" s="3"/>
      <c r="F300" s="3"/>
      <c r="G300" s="9"/>
      <c r="H300" s="42"/>
      <c r="I300" s="3"/>
      <c r="J300" s="30"/>
      <c r="K300" s="30"/>
      <c r="L300" s="30"/>
      <c r="M300" s="22"/>
      <c r="N300" s="23"/>
      <c r="O300" s="23"/>
      <c r="P300" s="30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6.5" customHeight="1">
      <c r="A301" s="25"/>
      <c r="B301" s="4"/>
      <c r="C301" s="27"/>
      <c r="D301" s="3"/>
      <c r="E301" s="3"/>
      <c r="F301" s="3"/>
      <c r="G301" s="9"/>
      <c r="H301" s="42"/>
      <c r="I301" s="3"/>
      <c r="J301" s="30"/>
      <c r="K301" s="30"/>
      <c r="L301" s="30"/>
      <c r="M301" s="22"/>
      <c r="N301" s="23"/>
      <c r="O301" s="23"/>
      <c r="P301" s="30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6.5" customHeight="1">
      <c r="A302" s="25"/>
      <c r="B302" s="4"/>
      <c r="C302" s="27"/>
      <c r="D302" s="3"/>
      <c r="E302" s="3"/>
      <c r="F302" s="3"/>
      <c r="G302" s="9"/>
      <c r="H302" s="42"/>
      <c r="I302" s="3"/>
      <c r="J302" s="30"/>
      <c r="K302" s="30"/>
      <c r="L302" s="30"/>
      <c r="M302" s="22"/>
      <c r="N302" s="23"/>
      <c r="O302" s="23"/>
      <c r="P302" s="30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6.5" customHeight="1">
      <c r="A303" s="25"/>
      <c r="B303" s="4"/>
      <c r="C303" s="27"/>
      <c r="D303" s="3"/>
      <c r="E303" s="3"/>
      <c r="F303" s="3"/>
      <c r="G303" s="9"/>
      <c r="H303" s="42"/>
      <c r="I303" s="3"/>
      <c r="J303" s="30"/>
      <c r="K303" s="30"/>
      <c r="L303" s="30"/>
      <c r="M303" s="22"/>
      <c r="N303" s="23"/>
      <c r="O303" s="23"/>
      <c r="P303" s="30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6.5" customHeight="1">
      <c r="A304" s="25"/>
      <c r="B304" s="4"/>
      <c r="C304" s="27"/>
      <c r="D304" s="3"/>
      <c r="E304" s="3"/>
      <c r="F304" s="3"/>
      <c r="G304" s="9"/>
      <c r="H304" s="42"/>
      <c r="I304" s="3"/>
      <c r="J304" s="30"/>
      <c r="K304" s="30"/>
      <c r="L304" s="30"/>
      <c r="M304" s="22"/>
      <c r="N304" s="23"/>
      <c r="O304" s="23"/>
      <c r="P304" s="30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6.5" customHeight="1">
      <c r="A305" s="25"/>
      <c r="B305" s="4"/>
      <c r="C305" s="27"/>
      <c r="D305" s="3"/>
      <c r="E305" s="3"/>
      <c r="F305" s="3"/>
      <c r="G305" s="9"/>
      <c r="H305" s="42"/>
      <c r="I305" s="3"/>
      <c r="J305" s="30"/>
      <c r="K305" s="30"/>
      <c r="L305" s="30"/>
      <c r="M305" s="22"/>
      <c r="N305" s="23"/>
      <c r="O305" s="23"/>
      <c r="P305" s="30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6.5" customHeight="1">
      <c r="A306" s="25"/>
      <c r="B306" s="4"/>
      <c r="C306" s="27"/>
      <c r="D306" s="3"/>
      <c r="E306" s="3"/>
      <c r="F306" s="3"/>
      <c r="G306" s="9"/>
      <c r="H306" s="42"/>
      <c r="I306" s="3"/>
      <c r="J306" s="30"/>
      <c r="K306" s="30"/>
      <c r="L306" s="30"/>
      <c r="M306" s="22"/>
      <c r="N306" s="23"/>
      <c r="O306" s="23"/>
      <c r="P306" s="30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6.5" customHeight="1">
      <c r="A307" s="25"/>
      <c r="B307" s="4"/>
      <c r="C307" s="27"/>
      <c r="D307" s="3"/>
      <c r="E307" s="3"/>
      <c r="F307" s="3"/>
      <c r="G307" s="9"/>
      <c r="H307" s="42"/>
      <c r="I307" s="3"/>
      <c r="J307" s="30"/>
      <c r="K307" s="30"/>
      <c r="L307" s="30"/>
      <c r="M307" s="22"/>
      <c r="N307" s="23"/>
      <c r="O307" s="23"/>
      <c r="P307" s="30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6.5" customHeight="1">
      <c r="A308" s="25"/>
      <c r="B308" s="4"/>
      <c r="C308" s="27"/>
      <c r="D308" s="3"/>
      <c r="E308" s="3"/>
      <c r="F308" s="3"/>
      <c r="G308" s="9"/>
      <c r="H308" s="42"/>
      <c r="I308" s="3"/>
      <c r="J308" s="30"/>
      <c r="K308" s="30"/>
      <c r="L308" s="30"/>
      <c r="M308" s="22"/>
      <c r="N308" s="23"/>
      <c r="O308" s="23"/>
      <c r="P308" s="30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6.5" customHeight="1">
      <c r="A309" s="25"/>
      <c r="B309" s="4"/>
      <c r="C309" s="27"/>
      <c r="D309" s="3"/>
      <c r="E309" s="3"/>
      <c r="F309" s="3"/>
      <c r="G309" s="9"/>
      <c r="H309" s="42"/>
      <c r="I309" s="3"/>
      <c r="J309" s="30"/>
      <c r="K309" s="30"/>
      <c r="L309" s="30"/>
      <c r="M309" s="22"/>
      <c r="N309" s="23"/>
      <c r="O309" s="23"/>
      <c r="P309" s="30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6.5" customHeight="1">
      <c r="A310" s="25"/>
      <c r="B310" s="4"/>
      <c r="C310" s="27"/>
      <c r="D310" s="3"/>
      <c r="E310" s="3"/>
      <c r="F310" s="3"/>
      <c r="G310" s="9"/>
      <c r="H310" s="42"/>
      <c r="I310" s="3"/>
      <c r="J310" s="30"/>
      <c r="K310" s="30"/>
      <c r="L310" s="30"/>
      <c r="M310" s="22"/>
      <c r="N310" s="23"/>
      <c r="O310" s="23"/>
      <c r="P310" s="30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6.5" customHeight="1">
      <c r="A311" s="25"/>
      <c r="B311" s="4"/>
      <c r="C311" s="27"/>
      <c r="D311" s="3"/>
      <c r="E311" s="3"/>
      <c r="F311" s="3"/>
      <c r="G311" s="9"/>
      <c r="H311" s="42"/>
      <c r="I311" s="3"/>
      <c r="J311" s="30"/>
      <c r="K311" s="30"/>
      <c r="L311" s="30"/>
      <c r="M311" s="22"/>
      <c r="N311" s="23"/>
      <c r="O311" s="23"/>
      <c r="P311" s="30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6.5" customHeight="1">
      <c r="A312" s="25"/>
      <c r="B312" s="4"/>
      <c r="C312" s="27"/>
      <c r="D312" s="3"/>
      <c r="E312" s="3"/>
      <c r="F312" s="3"/>
      <c r="G312" s="9"/>
      <c r="H312" s="42"/>
      <c r="I312" s="3"/>
      <c r="J312" s="30"/>
      <c r="K312" s="30"/>
      <c r="L312" s="30"/>
      <c r="M312" s="22"/>
      <c r="N312" s="23"/>
      <c r="O312" s="23"/>
      <c r="P312" s="30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6.5" customHeight="1">
      <c r="A313" s="25"/>
      <c r="B313" s="4"/>
      <c r="C313" s="27"/>
      <c r="D313" s="3"/>
      <c r="E313" s="3"/>
      <c r="F313" s="3"/>
      <c r="G313" s="9"/>
      <c r="H313" s="42"/>
      <c r="I313" s="3"/>
      <c r="J313" s="30"/>
      <c r="K313" s="30"/>
      <c r="L313" s="30"/>
      <c r="M313" s="22"/>
      <c r="N313" s="23"/>
      <c r="O313" s="23"/>
      <c r="P313" s="30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6.5" customHeight="1">
      <c r="A314" s="25"/>
      <c r="B314" s="4"/>
      <c r="C314" s="27"/>
      <c r="D314" s="3"/>
      <c r="E314" s="3"/>
      <c r="F314" s="3"/>
      <c r="G314" s="9"/>
      <c r="H314" s="42"/>
      <c r="I314" s="3"/>
      <c r="J314" s="30"/>
      <c r="K314" s="30"/>
      <c r="L314" s="30"/>
      <c r="M314" s="22"/>
      <c r="N314" s="23"/>
      <c r="O314" s="23"/>
      <c r="P314" s="30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6.5" customHeight="1">
      <c r="A315" s="25"/>
      <c r="B315" s="4"/>
      <c r="C315" s="27"/>
      <c r="D315" s="3"/>
      <c r="E315" s="3"/>
      <c r="F315" s="3"/>
      <c r="G315" s="9"/>
      <c r="H315" s="42"/>
      <c r="I315" s="3"/>
      <c r="J315" s="30"/>
      <c r="K315" s="30"/>
      <c r="L315" s="30"/>
      <c r="M315" s="22"/>
      <c r="N315" s="23"/>
      <c r="O315" s="23"/>
      <c r="P315" s="30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6.5" customHeight="1">
      <c r="A316" s="25"/>
      <c r="B316" s="4"/>
      <c r="C316" s="27"/>
      <c r="D316" s="3"/>
      <c r="E316" s="3"/>
      <c r="F316" s="3"/>
      <c r="G316" s="9"/>
      <c r="H316" s="42"/>
      <c r="I316" s="3"/>
      <c r="J316" s="30"/>
      <c r="K316" s="30"/>
      <c r="L316" s="30"/>
      <c r="M316" s="22"/>
      <c r="N316" s="23"/>
      <c r="O316" s="23"/>
      <c r="P316" s="30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6.5" customHeight="1">
      <c r="A317" s="25"/>
      <c r="B317" s="4"/>
      <c r="C317" s="27"/>
      <c r="D317" s="3"/>
      <c r="E317" s="3"/>
      <c r="F317" s="3"/>
      <c r="G317" s="9"/>
      <c r="H317" s="42"/>
      <c r="I317" s="3"/>
      <c r="J317" s="30"/>
      <c r="K317" s="30"/>
      <c r="L317" s="30"/>
      <c r="M317" s="22"/>
      <c r="N317" s="23"/>
      <c r="O317" s="23"/>
      <c r="P317" s="30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6.5" customHeight="1">
      <c r="A318" s="25"/>
      <c r="B318" s="4"/>
      <c r="C318" s="27"/>
      <c r="D318" s="3"/>
      <c r="E318" s="3"/>
      <c r="F318" s="3"/>
      <c r="G318" s="9"/>
      <c r="H318" s="42"/>
      <c r="I318" s="3"/>
      <c r="J318" s="30"/>
      <c r="K318" s="30"/>
      <c r="L318" s="30"/>
      <c r="M318" s="22"/>
      <c r="N318" s="23"/>
      <c r="O318" s="23"/>
      <c r="P318" s="30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6.5" customHeight="1">
      <c r="A319" s="25"/>
      <c r="B319" s="4"/>
      <c r="C319" s="27"/>
      <c r="D319" s="3"/>
      <c r="E319" s="3"/>
      <c r="F319" s="3"/>
      <c r="G319" s="9"/>
      <c r="H319" s="42"/>
      <c r="I319" s="3"/>
      <c r="J319" s="30"/>
      <c r="K319" s="30"/>
      <c r="L319" s="30"/>
      <c r="M319" s="22"/>
      <c r="N319" s="23"/>
      <c r="O319" s="23"/>
      <c r="P319" s="30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6.5" customHeight="1">
      <c r="A320" s="25"/>
      <c r="B320" s="4"/>
      <c r="C320" s="27"/>
      <c r="D320" s="3"/>
      <c r="E320" s="3"/>
      <c r="F320" s="3"/>
      <c r="G320" s="9"/>
      <c r="H320" s="42"/>
      <c r="I320" s="3"/>
      <c r="J320" s="30"/>
      <c r="K320" s="30"/>
      <c r="L320" s="30"/>
      <c r="M320" s="22"/>
      <c r="N320" s="23"/>
      <c r="O320" s="23"/>
      <c r="P320" s="30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6.5" customHeight="1">
      <c r="A321" s="25"/>
      <c r="B321" s="4"/>
      <c r="C321" s="27"/>
      <c r="D321" s="3"/>
      <c r="E321" s="3"/>
      <c r="F321" s="3"/>
      <c r="G321" s="9"/>
      <c r="H321" s="42"/>
      <c r="I321" s="3"/>
      <c r="J321" s="30"/>
      <c r="K321" s="30"/>
      <c r="L321" s="30"/>
      <c r="M321" s="22"/>
      <c r="N321" s="23"/>
      <c r="O321" s="23"/>
      <c r="P321" s="30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6.5" customHeight="1">
      <c r="A322" s="25"/>
      <c r="B322" s="4"/>
      <c r="C322" s="27"/>
      <c r="D322" s="3"/>
      <c r="E322" s="3"/>
      <c r="F322" s="3"/>
      <c r="G322" s="9"/>
      <c r="H322" s="42"/>
      <c r="I322" s="3"/>
      <c r="J322" s="30"/>
      <c r="K322" s="30"/>
      <c r="L322" s="30"/>
      <c r="M322" s="22"/>
      <c r="N322" s="23"/>
      <c r="O322" s="23"/>
      <c r="P322" s="30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6.5" customHeight="1">
      <c r="A323" s="25"/>
      <c r="B323" s="4"/>
      <c r="C323" s="27"/>
      <c r="D323" s="3"/>
      <c r="E323" s="3"/>
      <c r="F323" s="3"/>
      <c r="G323" s="9"/>
      <c r="H323" s="42"/>
      <c r="I323" s="3"/>
      <c r="J323" s="30"/>
      <c r="K323" s="30"/>
      <c r="L323" s="30"/>
      <c r="M323" s="22"/>
      <c r="N323" s="23"/>
      <c r="O323" s="23"/>
      <c r="P323" s="30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6.5" customHeight="1">
      <c r="A324" s="25"/>
      <c r="B324" s="4"/>
      <c r="C324" s="27"/>
      <c r="D324" s="3"/>
      <c r="E324" s="3"/>
      <c r="F324" s="3"/>
      <c r="G324" s="9"/>
      <c r="H324" s="42"/>
      <c r="I324" s="3"/>
      <c r="J324" s="30"/>
      <c r="K324" s="30"/>
      <c r="L324" s="30"/>
      <c r="M324" s="22"/>
      <c r="N324" s="23"/>
      <c r="O324" s="23"/>
      <c r="P324" s="30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6.5" customHeight="1">
      <c r="A325" s="25"/>
      <c r="B325" s="4"/>
      <c r="C325" s="27"/>
      <c r="D325" s="3"/>
      <c r="E325" s="3"/>
      <c r="F325" s="3"/>
      <c r="G325" s="9"/>
      <c r="H325" s="42"/>
      <c r="I325" s="3"/>
      <c r="J325" s="30"/>
      <c r="K325" s="30"/>
      <c r="L325" s="30"/>
      <c r="M325" s="22"/>
      <c r="N325" s="23"/>
      <c r="O325" s="23"/>
      <c r="P325" s="30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6.5" customHeight="1">
      <c r="A326" s="25"/>
      <c r="B326" s="4"/>
      <c r="C326" s="27"/>
      <c r="D326" s="3"/>
      <c r="E326" s="3"/>
      <c r="F326" s="3"/>
      <c r="G326" s="9"/>
      <c r="H326" s="42"/>
      <c r="I326" s="3"/>
      <c r="J326" s="30"/>
      <c r="K326" s="30"/>
      <c r="L326" s="30"/>
      <c r="M326" s="22"/>
      <c r="N326" s="23"/>
      <c r="O326" s="23"/>
      <c r="P326" s="30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6.5" customHeight="1">
      <c r="A327" s="25"/>
      <c r="B327" s="4"/>
      <c r="C327" s="27"/>
      <c r="D327" s="3"/>
      <c r="E327" s="3"/>
      <c r="F327" s="3"/>
      <c r="G327" s="9"/>
      <c r="H327" s="42"/>
      <c r="I327" s="3"/>
      <c r="J327" s="30"/>
      <c r="K327" s="30"/>
      <c r="L327" s="30"/>
      <c r="M327" s="22"/>
      <c r="N327" s="23"/>
      <c r="O327" s="23"/>
      <c r="P327" s="30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6.5" customHeight="1">
      <c r="A328" s="25"/>
      <c r="B328" s="4"/>
      <c r="C328" s="27"/>
      <c r="D328" s="3"/>
      <c r="E328" s="3"/>
      <c r="F328" s="3"/>
      <c r="G328" s="9"/>
      <c r="H328" s="42"/>
      <c r="I328" s="3"/>
      <c r="J328" s="30"/>
      <c r="K328" s="30"/>
      <c r="L328" s="30"/>
      <c r="M328" s="22"/>
      <c r="N328" s="23"/>
      <c r="O328" s="23"/>
      <c r="P328" s="30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6.5" customHeight="1">
      <c r="A329" s="25"/>
      <c r="B329" s="4"/>
      <c r="C329" s="27"/>
      <c r="D329" s="3"/>
      <c r="E329" s="3"/>
      <c r="F329" s="3"/>
      <c r="G329" s="9"/>
      <c r="H329" s="42"/>
      <c r="I329" s="3"/>
      <c r="J329" s="30"/>
      <c r="K329" s="30"/>
      <c r="L329" s="30"/>
      <c r="M329" s="22"/>
      <c r="N329" s="23"/>
      <c r="O329" s="23"/>
      <c r="P329" s="30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6.5" customHeight="1">
      <c r="A330" s="25"/>
      <c r="B330" s="4"/>
      <c r="C330" s="27"/>
      <c r="D330" s="3"/>
      <c r="E330" s="3"/>
      <c r="F330" s="3"/>
      <c r="G330" s="9"/>
      <c r="H330" s="42"/>
      <c r="I330" s="3"/>
      <c r="J330" s="30"/>
      <c r="K330" s="30"/>
      <c r="L330" s="30"/>
      <c r="M330" s="22"/>
      <c r="N330" s="23"/>
      <c r="O330" s="23"/>
      <c r="P330" s="30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6.5" customHeight="1">
      <c r="A331" s="25"/>
      <c r="B331" s="4"/>
      <c r="C331" s="27"/>
      <c r="D331" s="3"/>
      <c r="E331" s="3"/>
      <c r="F331" s="3"/>
      <c r="G331" s="9"/>
      <c r="H331" s="42"/>
      <c r="I331" s="3"/>
      <c r="J331" s="30"/>
      <c r="K331" s="30"/>
      <c r="L331" s="30"/>
      <c r="M331" s="22"/>
      <c r="N331" s="23"/>
      <c r="O331" s="23"/>
      <c r="P331" s="30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6.5" customHeight="1">
      <c r="A332" s="25"/>
      <c r="B332" s="4"/>
      <c r="C332" s="27"/>
      <c r="D332" s="3"/>
      <c r="E332" s="3"/>
      <c r="F332" s="3"/>
      <c r="G332" s="9"/>
      <c r="H332" s="42"/>
      <c r="I332" s="3"/>
      <c r="J332" s="30"/>
      <c r="K332" s="30"/>
      <c r="L332" s="30"/>
      <c r="M332" s="22"/>
      <c r="N332" s="23"/>
      <c r="O332" s="23"/>
      <c r="P332" s="30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6.5" customHeight="1">
      <c r="A333" s="25"/>
      <c r="B333" s="4"/>
      <c r="C333" s="27"/>
      <c r="D333" s="3"/>
      <c r="E333" s="3"/>
      <c r="F333" s="3"/>
      <c r="G333" s="9"/>
      <c r="H333" s="42"/>
      <c r="I333" s="3"/>
      <c r="J333" s="30"/>
      <c r="K333" s="30"/>
      <c r="L333" s="30"/>
      <c r="M333" s="22"/>
      <c r="N333" s="23"/>
      <c r="O333" s="23"/>
      <c r="P333" s="30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6.5" customHeight="1">
      <c r="A334" s="25"/>
      <c r="B334" s="4"/>
      <c r="C334" s="27"/>
      <c r="D334" s="3"/>
      <c r="E334" s="3"/>
      <c r="F334" s="3"/>
      <c r="G334" s="9"/>
      <c r="H334" s="42"/>
      <c r="I334" s="3"/>
      <c r="J334" s="30"/>
      <c r="K334" s="30"/>
      <c r="L334" s="30"/>
      <c r="M334" s="22"/>
      <c r="N334" s="23"/>
      <c r="O334" s="23"/>
      <c r="P334" s="30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6.5" customHeight="1">
      <c r="A335" s="25"/>
      <c r="B335" s="4"/>
      <c r="C335" s="27"/>
      <c r="D335" s="3"/>
      <c r="E335" s="3"/>
      <c r="F335" s="3"/>
      <c r="G335" s="9"/>
      <c r="H335" s="42"/>
      <c r="I335" s="3"/>
      <c r="J335" s="30"/>
      <c r="K335" s="30"/>
      <c r="L335" s="30"/>
      <c r="M335" s="22"/>
      <c r="N335" s="23"/>
      <c r="O335" s="23"/>
      <c r="P335" s="30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6.5" customHeight="1">
      <c r="A336" s="25"/>
      <c r="B336" s="4"/>
      <c r="C336" s="27"/>
      <c r="D336" s="3"/>
      <c r="E336" s="3"/>
      <c r="F336" s="3"/>
      <c r="G336" s="9"/>
      <c r="H336" s="42"/>
      <c r="I336" s="3"/>
      <c r="J336" s="30"/>
      <c r="K336" s="30"/>
      <c r="L336" s="30"/>
      <c r="M336" s="22"/>
      <c r="N336" s="23"/>
      <c r="O336" s="23"/>
      <c r="P336" s="30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6.5" customHeight="1">
      <c r="A337" s="25"/>
      <c r="B337" s="4"/>
      <c r="C337" s="27"/>
      <c r="D337" s="3"/>
      <c r="E337" s="3"/>
      <c r="F337" s="3"/>
      <c r="G337" s="9"/>
      <c r="H337" s="42"/>
      <c r="I337" s="3"/>
      <c r="J337" s="30"/>
      <c r="K337" s="30"/>
      <c r="L337" s="30"/>
      <c r="M337" s="22"/>
      <c r="N337" s="23"/>
      <c r="O337" s="23"/>
      <c r="P337" s="30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6.5" customHeight="1">
      <c r="A338" s="25"/>
      <c r="B338" s="4"/>
      <c r="C338" s="27"/>
      <c r="D338" s="3"/>
      <c r="E338" s="3"/>
      <c r="F338" s="3"/>
      <c r="G338" s="9"/>
      <c r="H338" s="42"/>
      <c r="I338" s="3"/>
      <c r="J338" s="30"/>
      <c r="K338" s="30"/>
      <c r="L338" s="30"/>
      <c r="M338" s="22"/>
      <c r="N338" s="23"/>
      <c r="O338" s="23"/>
      <c r="P338" s="30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6.5" customHeight="1">
      <c r="A339" s="25"/>
      <c r="B339" s="4"/>
      <c r="C339" s="27"/>
      <c r="D339" s="3"/>
      <c r="E339" s="3"/>
      <c r="F339" s="3"/>
      <c r="G339" s="9"/>
      <c r="H339" s="42"/>
      <c r="I339" s="3"/>
      <c r="J339" s="30"/>
      <c r="K339" s="30"/>
      <c r="L339" s="30"/>
      <c r="M339" s="22"/>
      <c r="N339" s="23"/>
      <c r="O339" s="23"/>
      <c r="P339" s="30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6.5" customHeight="1">
      <c r="A340" s="25"/>
      <c r="B340" s="4"/>
      <c r="C340" s="27"/>
      <c r="D340" s="3"/>
      <c r="E340" s="3"/>
      <c r="F340" s="3"/>
      <c r="G340" s="9"/>
      <c r="H340" s="42"/>
      <c r="I340" s="3"/>
      <c r="J340" s="30"/>
      <c r="K340" s="30"/>
      <c r="L340" s="30"/>
      <c r="M340" s="22"/>
      <c r="N340" s="23"/>
      <c r="O340" s="23"/>
      <c r="P340" s="30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6.5" customHeight="1">
      <c r="A341" s="25"/>
      <c r="B341" s="4"/>
      <c r="C341" s="27"/>
      <c r="D341" s="3"/>
      <c r="E341" s="3"/>
      <c r="F341" s="3"/>
      <c r="G341" s="9"/>
      <c r="H341" s="42"/>
      <c r="I341" s="3"/>
      <c r="J341" s="30"/>
      <c r="K341" s="30"/>
      <c r="L341" s="30"/>
      <c r="M341" s="22"/>
      <c r="N341" s="23"/>
      <c r="O341" s="23"/>
      <c r="P341" s="30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6.5" customHeight="1">
      <c r="A342" s="25"/>
      <c r="B342" s="4"/>
      <c r="C342" s="27"/>
      <c r="D342" s="3"/>
      <c r="E342" s="3"/>
      <c r="F342" s="3"/>
      <c r="G342" s="9"/>
      <c r="H342" s="42"/>
      <c r="I342" s="3"/>
      <c r="J342" s="30"/>
      <c r="K342" s="30"/>
      <c r="L342" s="30"/>
      <c r="M342" s="22"/>
      <c r="N342" s="23"/>
      <c r="O342" s="23"/>
      <c r="P342" s="30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6.5" customHeight="1">
      <c r="A343" s="25"/>
      <c r="B343" s="4"/>
      <c r="C343" s="27"/>
      <c r="D343" s="3"/>
      <c r="E343" s="3"/>
      <c r="F343" s="3"/>
      <c r="G343" s="9"/>
      <c r="H343" s="42"/>
      <c r="I343" s="3"/>
      <c r="J343" s="30"/>
      <c r="K343" s="30"/>
      <c r="L343" s="30"/>
      <c r="M343" s="22"/>
      <c r="N343" s="23"/>
      <c r="O343" s="23"/>
      <c r="P343" s="30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6.5" customHeight="1">
      <c r="A344" s="25"/>
      <c r="B344" s="4"/>
      <c r="C344" s="27"/>
      <c r="D344" s="3"/>
      <c r="E344" s="3"/>
      <c r="F344" s="3"/>
      <c r="G344" s="9"/>
      <c r="H344" s="42"/>
      <c r="I344" s="3"/>
      <c r="J344" s="30"/>
      <c r="K344" s="30"/>
      <c r="L344" s="30"/>
      <c r="M344" s="22"/>
      <c r="N344" s="23"/>
      <c r="O344" s="23"/>
      <c r="P344" s="30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6.5" customHeight="1">
      <c r="A345" s="25"/>
      <c r="B345" s="4"/>
      <c r="C345" s="27"/>
      <c r="D345" s="3"/>
      <c r="E345" s="3"/>
      <c r="F345" s="3"/>
      <c r="G345" s="9"/>
      <c r="H345" s="42"/>
      <c r="I345" s="3"/>
      <c r="J345" s="30"/>
      <c r="K345" s="30"/>
      <c r="L345" s="30"/>
      <c r="M345" s="22"/>
      <c r="N345" s="23"/>
      <c r="O345" s="23"/>
      <c r="P345" s="30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6.5" customHeight="1">
      <c r="A346" s="25"/>
      <c r="B346" s="4"/>
      <c r="C346" s="27"/>
      <c r="D346" s="3"/>
      <c r="E346" s="3"/>
      <c r="F346" s="3"/>
      <c r="G346" s="9"/>
      <c r="H346" s="42"/>
      <c r="I346" s="3"/>
      <c r="J346" s="30"/>
      <c r="K346" s="30"/>
      <c r="L346" s="30"/>
      <c r="M346" s="22"/>
      <c r="N346" s="23"/>
      <c r="O346" s="23"/>
      <c r="P346" s="30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6.5" customHeight="1">
      <c r="A347" s="25"/>
      <c r="B347" s="4"/>
      <c r="C347" s="27"/>
      <c r="D347" s="3"/>
      <c r="E347" s="3"/>
      <c r="F347" s="3"/>
      <c r="G347" s="9"/>
      <c r="H347" s="42"/>
      <c r="I347" s="3"/>
      <c r="J347" s="30"/>
      <c r="K347" s="30"/>
      <c r="L347" s="30"/>
      <c r="M347" s="22"/>
      <c r="N347" s="23"/>
      <c r="O347" s="23"/>
      <c r="P347" s="30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6.5" customHeight="1">
      <c r="A348" s="25"/>
      <c r="B348" s="4"/>
      <c r="C348" s="27"/>
      <c r="D348" s="3"/>
      <c r="E348" s="3"/>
      <c r="F348" s="3"/>
      <c r="G348" s="9"/>
      <c r="H348" s="42"/>
      <c r="I348" s="3"/>
      <c r="J348" s="30"/>
      <c r="K348" s="30"/>
      <c r="L348" s="30"/>
      <c r="M348" s="22"/>
      <c r="N348" s="23"/>
      <c r="O348" s="23"/>
      <c r="P348" s="30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6.5" customHeight="1">
      <c r="A349" s="25"/>
      <c r="B349" s="4"/>
      <c r="C349" s="27"/>
      <c r="D349" s="3"/>
      <c r="E349" s="3"/>
      <c r="F349" s="3"/>
      <c r="G349" s="9"/>
      <c r="H349" s="42"/>
      <c r="I349" s="3"/>
      <c r="J349" s="30"/>
      <c r="K349" s="30"/>
      <c r="L349" s="30"/>
      <c r="M349" s="22"/>
      <c r="N349" s="23"/>
      <c r="O349" s="23"/>
      <c r="P349" s="30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6.5" customHeight="1">
      <c r="A350" s="25"/>
      <c r="B350" s="4"/>
      <c r="C350" s="27"/>
      <c r="D350" s="3"/>
      <c r="E350" s="3"/>
      <c r="F350" s="3"/>
      <c r="G350" s="9"/>
      <c r="H350" s="42"/>
      <c r="I350" s="3"/>
      <c r="J350" s="30"/>
      <c r="K350" s="30"/>
      <c r="L350" s="30"/>
      <c r="M350" s="22"/>
      <c r="N350" s="23"/>
      <c r="O350" s="23"/>
      <c r="P350" s="30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6.5" customHeight="1">
      <c r="A351" s="25"/>
      <c r="B351" s="4"/>
      <c r="C351" s="27"/>
      <c r="D351" s="3"/>
      <c r="E351" s="3"/>
      <c r="F351" s="3"/>
      <c r="G351" s="9"/>
      <c r="H351" s="42"/>
      <c r="I351" s="3"/>
      <c r="J351" s="30"/>
      <c r="K351" s="30"/>
      <c r="L351" s="30"/>
      <c r="M351" s="22"/>
      <c r="N351" s="23"/>
      <c r="O351" s="23"/>
      <c r="P351" s="30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6.5" customHeight="1">
      <c r="A352" s="25"/>
      <c r="B352" s="4"/>
      <c r="C352" s="27"/>
      <c r="D352" s="3"/>
      <c r="E352" s="3"/>
      <c r="F352" s="3"/>
      <c r="G352" s="9"/>
      <c r="H352" s="42"/>
      <c r="I352" s="3"/>
      <c r="J352" s="30"/>
      <c r="K352" s="30"/>
      <c r="L352" s="30"/>
      <c r="M352" s="22"/>
      <c r="N352" s="23"/>
      <c r="O352" s="23"/>
      <c r="P352" s="30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6.5" customHeight="1">
      <c r="A353" s="25"/>
      <c r="B353" s="4"/>
      <c r="C353" s="27"/>
      <c r="D353" s="3"/>
      <c r="E353" s="3"/>
      <c r="F353" s="3"/>
      <c r="G353" s="9"/>
      <c r="H353" s="42"/>
      <c r="I353" s="3"/>
      <c r="J353" s="30"/>
      <c r="K353" s="30"/>
      <c r="L353" s="30"/>
      <c r="M353" s="22"/>
      <c r="N353" s="23"/>
      <c r="O353" s="23"/>
      <c r="P353" s="30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6.5" customHeight="1">
      <c r="A354" s="25"/>
      <c r="B354" s="4"/>
      <c r="C354" s="27"/>
      <c r="D354" s="3"/>
      <c r="E354" s="3"/>
      <c r="F354" s="3"/>
      <c r="G354" s="9"/>
      <c r="H354" s="42"/>
      <c r="I354" s="3"/>
      <c r="J354" s="30"/>
      <c r="K354" s="30"/>
      <c r="L354" s="30"/>
      <c r="M354" s="22"/>
      <c r="N354" s="23"/>
      <c r="O354" s="23"/>
      <c r="P354" s="30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6.5" customHeight="1">
      <c r="A355" s="25"/>
      <c r="B355" s="4"/>
      <c r="C355" s="27"/>
      <c r="D355" s="3"/>
      <c r="E355" s="3"/>
      <c r="F355" s="3"/>
      <c r="G355" s="9"/>
      <c r="H355" s="42"/>
      <c r="I355" s="3"/>
      <c r="J355" s="30"/>
      <c r="K355" s="30"/>
      <c r="L355" s="30"/>
      <c r="M355" s="22"/>
      <c r="N355" s="23"/>
      <c r="O355" s="23"/>
      <c r="P355" s="30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6.5" customHeight="1">
      <c r="A356" s="25"/>
      <c r="B356" s="4"/>
      <c r="C356" s="27"/>
      <c r="D356" s="3"/>
      <c r="E356" s="3"/>
      <c r="F356" s="3"/>
      <c r="G356" s="9"/>
      <c r="H356" s="42"/>
      <c r="I356" s="3"/>
      <c r="J356" s="30"/>
      <c r="K356" s="30"/>
      <c r="L356" s="30"/>
      <c r="M356" s="22"/>
      <c r="N356" s="23"/>
      <c r="O356" s="23"/>
      <c r="P356" s="30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6.5" customHeight="1">
      <c r="A357" s="25"/>
      <c r="B357" s="4"/>
      <c r="C357" s="27"/>
      <c r="D357" s="3"/>
      <c r="E357" s="3"/>
      <c r="F357" s="3"/>
      <c r="G357" s="9"/>
      <c r="H357" s="42"/>
      <c r="I357" s="3"/>
      <c r="J357" s="30"/>
      <c r="K357" s="30"/>
      <c r="L357" s="30"/>
      <c r="M357" s="22"/>
      <c r="N357" s="23"/>
      <c r="O357" s="23"/>
      <c r="P357" s="30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6.5" customHeight="1">
      <c r="A358" s="25"/>
      <c r="B358" s="4"/>
      <c r="C358" s="27"/>
      <c r="D358" s="3"/>
      <c r="E358" s="3"/>
      <c r="F358" s="3"/>
      <c r="G358" s="9"/>
      <c r="H358" s="42"/>
      <c r="I358" s="3"/>
      <c r="J358" s="30"/>
      <c r="K358" s="30"/>
      <c r="L358" s="30"/>
      <c r="M358" s="22"/>
      <c r="N358" s="23"/>
      <c r="O358" s="23"/>
      <c r="P358" s="30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6.5" customHeight="1">
      <c r="A359" s="25"/>
      <c r="B359" s="4"/>
      <c r="C359" s="27"/>
      <c r="D359" s="3"/>
      <c r="E359" s="3"/>
      <c r="F359" s="3"/>
      <c r="G359" s="9"/>
      <c r="H359" s="42"/>
      <c r="I359" s="3"/>
      <c r="J359" s="30"/>
      <c r="K359" s="30"/>
      <c r="L359" s="30"/>
      <c r="M359" s="22"/>
      <c r="N359" s="23"/>
      <c r="O359" s="23"/>
      <c r="P359" s="30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6.5" customHeight="1">
      <c r="A360" s="25"/>
      <c r="B360" s="4"/>
      <c r="C360" s="27"/>
      <c r="D360" s="3"/>
      <c r="E360" s="3"/>
      <c r="F360" s="3"/>
      <c r="G360" s="9"/>
      <c r="H360" s="42"/>
      <c r="I360" s="3"/>
      <c r="J360" s="30"/>
      <c r="K360" s="30"/>
      <c r="L360" s="30"/>
      <c r="M360" s="22"/>
      <c r="N360" s="23"/>
      <c r="O360" s="23"/>
      <c r="P360" s="30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6.5" customHeight="1">
      <c r="A361" s="25"/>
      <c r="B361" s="4"/>
      <c r="C361" s="27"/>
      <c r="D361" s="3"/>
      <c r="E361" s="3"/>
      <c r="F361" s="3"/>
      <c r="G361" s="9"/>
      <c r="H361" s="42"/>
      <c r="I361" s="3"/>
      <c r="J361" s="30"/>
      <c r="K361" s="30"/>
      <c r="L361" s="30"/>
      <c r="M361" s="22"/>
      <c r="N361" s="23"/>
      <c r="O361" s="23"/>
      <c r="P361" s="30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6.5" customHeight="1">
      <c r="A362" s="25"/>
      <c r="B362" s="4"/>
      <c r="C362" s="27"/>
      <c r="D362" s="3"/>
      <c r="E362" s="3"/>
      <c r="F362" s="3"/>
      <c r="G362" s="9"/>
      <c r="H362" s="42"/>
      <c r="I362" s="3"/>
      <c r="J362" s="30"/>
      <c r="K362" s="30"/>
      <c r="L362" s="30"/>
      <c r="M362" s="22"/>
      <c r="N362" s="23"/>
      <c r="O362" s="23"/>
      <c r="P362" s="30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6.5" customHeight="1">
      <c r="A363" s="25"/>
      <c r="B363" s="4"/>
      <c r="C363" s="27"/>
      <c r="D363" s="3"/>
      <c r="E363" s="3"/>
      <c r="F363" s="3"/>
      <c r="G363" s="9"/>
      <c r="H363" s="42"/>
      <c r="I363" s="3"/>
      <c r="J363" s="30"/>
      <c r="K363" s="30"/>
      <c r="L363" s="30"/>
      <c r="M363" s="22"/>
      <c r="N363" s="23"/>
      <c r="O363" s="23"/>
      <c r="P363" s="30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6.5" customHeight="1">
      <c r="A364" s="25"/>
      <c r="B364" s="4"/>
      <c r="C364" s="27"/>
      <c r="D364" s="3"/>
      <c r="E364" s="3"/>
      <c r="F364" s="3"/>
      <c r="G364" s="9"/>
      <c r="H364" s="42"/>
      <c r="I364" s="3"/>
      <c r="J364" s="30"/>
      <c r="K364" s="30"/>
      <c r="L364" s="30"/>
      <c r="M364" s="22"/>
      <c r="N364" s="23"/>
      <c r="O364" s="23"/>
      <c r="P364" s="30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6.5" customHeight="1">
      <c r="A365" s="25"/>
      <c r="B365" s="4"/>
      <c r="C365" s="27"/>
      <c r="D365" s="3"/>
      <c r="E365" s="3"/>
      <c r="F365" s="3"/>
      <c r="G365" s="9"/>
      <c r="H365" s="42"/>
      <c r="I365" s="3"/>
      <c r="J365" s="30"/>
      <c r="K365" s="30"/>
      <c r="L365" s="30"/>
      <c r="M365" s="22"/>
      <c r="N365" s="23"/>
      <c r="O365" s="23"/>
      <c r="P365" s="30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6.5" customHeight="1">
      <c r="A366" s="25"/>
      <c r="B366" s="4"/>
      <c r="C366" s="27"/>
      <c r="D366" s="3"/>
      <c r="E366" s="3"/>
      <c r="F366" s="3"/>
      <c r="G366" s="9"/>
      <c r="H366" s="42"/>
      <c r="I366" s="3"/>
      <c r="J366" s="30"/>
      <c r="K366" s="30"/>
      <c r="L366" s="30"/>
      <c r="M366" s="22"/>
      <c r="N366" s="23"/>
      <c r="O366" s="23"/>
      <c r="P366" s="30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6.5" customHeight="1">
      <c r="A367" s="25"/>
      <c r="B367" s="4"/>
      <c r="C367" s="27"/>
      <c r="D367" s="3"/>
      <c r="E367" s="3"/>
      <c r="F367" s="3"/>
      <c r="G367" s="9"/>
      <c r="H367" s="42"/>
      <c r="I367" s="3"/>
      <c r="J367" s="30"/>
      <c r="K367" s="30"/>
      <c r="L367" s="30"/>
      <c r="M367" s="22"/>
      <c r="N367" s="23"/>
      <c r="O367" s="23"/>
      <c r="P367" s="30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6.5" customHeight="1">
      <c r="A368" s="25"/>
      <c r="B368" s="4"/>
      <c r="C368" s="27"/>
      <c r="D368" s="3"/>
      <c r="E368" s="3"/>
      <c r="F368" s="3"/>
      <c r="G368" s="9"/>
      <c r="H368" s="42"/>
      <c r="I368" s="3"/>
      <c r="J368" s="30"/>
      <c r="K368" s="30"/>
      <c r="L368" s="30"/>
      <c r="M368" s="22"/>
      <c r="N368" s="23"/>
      <c r="O368" s="23"/>
      <c r="P368" s="30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6.5" customHeight="1">
      <c r="A369" s="25"/>
      <c r="B369" s="4"/>
      <c r="C369" s="27"/>
      <c r="D369" s="3"/>
      <c r="E369" s="3"/>
      <c r="F369" s="3"/>
      <c r="G369" s="9"/>
      <c r="H369" s="42"/>
      <c r="I369" s="3"/>
      <c r="J369" s="30"/>
      <c r="K369" s="30"/>
      <c r="L369" s="30"/>
      <c r="M369" s="22"/>
      <c r="N369" s="23"/>
      <c r="O369" s="23"/>
      <c r="P369" s="30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6.5" customHeight="1">
      <c r="A370" s="25"/>
      <c r="B370" s="4"/>
      <c r="C370" s="27"/>
      <c r="D370" s="3"/>
      <c r="E370" s="3"/>
      <c r="F370" s="3"/>
      <c r="G370" s="9"/>
      <c r="H370" s="42"/>
      <c r="I370" s="3"/>
      <c r="J370" s="30"/>
      <c r="K370" s="30"/>
      <c r="L370" s="30"/>
      <c r="M370" s="22"/>
      <c r="N370" s="23"/>
      <c r="O370" s="23"/>
      <c r="P370" s="30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6.5" customHeight="1">
      <c r="A371" s="25"/>
      <c r="B371" s="4"/>
      <c r="C371" s="27"/>
      <c r="D371" s="3"/>
      <c r="E371" s="3"/>
      <c r="F371" s="3"/>
      <c r="G371" s="9"/>
      <c r="H371" s="42"/>
      <c r="I371" s="3"/>
      <c r="J371" s="30"/>
      <c r="K371" s="30"/>
      <c r="L371" s="30"/>
      <c r="M371" s="22"/>
      <c r="N371" s="23"/>
      <c r="O371" s="23"/>
      <c r="P371" s="30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6.5" customHeight="1">
      <c r="A372" s="25"/>
      <c r="B372" s="4"/>
      <c r="C372" s="27"/>
      <c r="D372" s="3"/>
      <c r="E372" s="3"/>
      <c r="F372" s="3"/>
      <c r="G372" s="9"/>
      <c r="H372" s="42"/>
      <c r="I372" s="3"/>
      <c r="J372" s="30"/>
      <c r="K372" s="30"/>
      <c r="L372" s="30"/>
      <c r="M372" s="22"/>
      <c r="N372" s="23"/>
      <c r="O372" s="23"/>
      <c r="P372" s="30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6.5" customHeight="1">
      <c r="A373" s="25"/>
      <c r="B373" s="4"/>
      <c r="C373" s="27"/>
      <c r="D373" s="3"/>
      <c r="E373" s="3"/>
      <c r="F373" s="3"/>
      <c r="G373" s="9"/>
      <c r="H373" s="42"/>
      <c r="I373" s="3"/>
      <c r="J373" s="30"/>
      <c r="K373" s="30"/>
      <c r="L373" s="30"/>
      <c r="M373" s="22"/>
      <c r="N373" s="23"/>
      <c r="O373" s="23"/>
      <c r="P373" s="30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6.5" customHeight="1">
      <c r="A374" s="25"/>
      <c r="B374" s="4"/>
      <c r="C374" s="27"/>
      <c r="D374" s="3"/>
      <c r="E374" s="3"/>
      <c r="F374" s="3"/>
      <c r="G374" s="9"/>
      <c r="H374" s="42"/>
      <c r="I374" s="3"/>
      <c r="J374" s="30"/>
      <c r="K374" s="30"/>
      <c r="L374" s="30"/>
      <c r="M374" s="22"/>
      <c r="N374" s="23"/>
      <c r="O374" s="23"/>
      <c r="P374" s="30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6.5" customHeight="1">
      <c r="A375" s="25"/>
      <c r="B375" s="4"/>
      <c r="C375" s="27"/>
      <c r="D375" s="3"/>
      <c r="E375" s="3"/>
      <c r="F375" s="3"/>
      <c r="G375" s="9"/>
      <c r="H375" s="42"/>
      <c r="I375" s="3"/>
      <c r="J375" s="30"/>
      <c r="K375" s="30"/>
      <c r="L375" s="30"/>
      <c r="M375" s="22"/>
      <c r="N375" s="23"/>
      <c r="O375" s="23"/>
      <c r="P375" s="30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6.5" customHeight="1">
      <c r="A376" s="25"/>
      <c r="B376" s="4"/>
      <c r="C376" s="27"/>
      <c r="D376" s="3"/>
      <c r="E376" s="3"/>
      <c r="F376" s="3"/>
      <c r="G376" s="9"/>
      <c r="H376" s="42"/>
      <c r="I376" s="3"/>
      <c r="J376" s="30"/>
      <c r="K376" s="30"/>
      <c r="L376" s="30"/>
      <c r="M376" s="22"/>
      <c r="N376" s="23"/>
      <c r="O376" s="23"/>
      <c r="P376" s="30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6.5" customHeight="1">
      <c r="A377" s="25"/>
      <c r="B377" s="4"/>
      <c r="C377" s="27"/>
      <c r="D377" s="3"/>
      <c r="E377" s="3"/>
      <c r="F377" s="3"/>
      <c r="G377" s="9"/>
      <c r="H377" s="42"/>
      <c r="I377" s="3"/>
      <c r="J377" s="30"/>
      <c r="K377" s="30"/>
      <c r="L377" s="30"/>
      <c r="M377" s="22"/>
      <c r="N377" s="23"/>
      <c r="O377" s="23"/>
      <c r="P377" s="30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6.5" customHeight="1">
      <c r="A378" s="25"/>
      <c r="B378" s="4"/>
      <c r="C378" s="27"/>
      <c r="D378" s="3"/>
      <c r="E378" s="3"/>
      <c r="F378" s="3"/>
      <c r="G378" s="9"/>
      <c r="H378" s="42"/>
      <c r="I378" s="3"/>
      <c r="J378" s="30"/>
      <c r="K378" s="30"/>
      <c r="L378" s="30"/>
      <c r="M378" s="22"/>
      <c r="N378" s="23"/>
      <c r="O378" s="23"/>
      <c r="P378" s="30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6.5" customHeight="1">
      <c r="A379" s="25"/>
      <c r="B379" s="4"/>
      <c r="C379" s="27"/>
      <c r="D379" s="3"/>
      <c r="E379" s="3"/>
      <c r="F379" s="3"/>
      <c r="G379" s="9"/>
      <c r="H379" s="42"/>
      <c r="I379" s="3"/>
      <c r="J379" s="30"/>
      <c r="K379" s="30"/>
      <c r="L379" s="30"/>
      <c r="M379" s="22"/>
      <c r="N379" s="23"/>
      <c r="O379" s="23"/>
      <c r="P379" s="30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6.5" customHeight="1">
      <c r="A380" s="25"/>
      <c r="B380" s="4"/>
      <c r="C380" s="27"/>
      <c r="D380" s="3"/>
      <c r="E380" s="3"/>
      <c r="F380" s="3"/>
      <c r="G380" s="9"/>
      <c r="H380" s="42"/>
      <c r="I380" s="3"/>
      <c r="J380" s="30"/>
      <c r="K380" s="30"/>
      <c r="L380" s="30"/>
      <c r="M380" s="22"/>
      <c r="N380" s="23"/>
      <c r="O380" s="23"/>
      <c r="P380" s="30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6.5" customHeight="1">
      <c r="A381" s="25"/>
      <c r="B381" s="4"/>
      <c r="C381" s="27"/>
      <c r="D381" s="3"/>
      <c r="E381" s="3"/>
      <c r="F381" s="3"/>
      <c r="G381" s="9"/>
      <c r="H381" s="42"/>
      <c r="I381" s="3"/>
      <c r="J381" s="30"/>
      <c r="K381" s="30"/>
      <c r="L381" s="30"/>
      <c r="M381" s="22"/>
      <c r="N381" s="23"/>
      <c r="O381" s="23"/>
      <c r="P381" s="30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6.5" customHeight="1">
      <c r="A382" s="25"/>
      <c r="B382" s="4"/>
      <c r="C382" s="27"/>
      <c r="D382" s="3"/>
      <c r="E382" s="3"/>
      <c r="F382" s="3"/>
      <c r="G382" s="9"/>
      <c r="H382" s="42"/>
      <c r="I382" s="3"/>
      <c r="J382" s="30"/>
      <c r="K382" s="30"/>
      <c r="L382" s="30"/>
      <c r="M382" s="22"/>
      <c r="N382" s="23"/>
      <c r="O382" s="23"/>
      <c r="P382" s="30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6.5" customHeight="1">
      <c r="A383" s="25"/>
      <c r="B383" s="4"/>
      <c r="C383" s="27"/>
      <c r="D383" s="3"/>
      <c r="E383" s="3"/>
      <c r="F383" s="3"/>
      <c r="G383" s="9"/>
      <c r="H383" s="42"/>
      <c r="I383" s="3"/>
      <c r="J383" s="30"/>
      <c r="K383" s="30"/>
      <c r="L383" s="30"/>
      <c r="M383" s="22"/>
      <c r="N383" s="23"/>
      <c r="O383" s="23"/>
      <c r="P383" s="30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6.5" customHeight="1">
      <c r="A384" s="25"/>
      <c r="B384" s="4"/>
      <c r="C384" s="27"/>
      <c r="D384" s="3"/>
      <c r="E384" s="3"/>
      <c r="F384" s="3"/>
      <c r="G384" s="9"/>
      <c r="H384" s="42"/>
      <c r="I384" s="3"/>
      <c r="J384" s="30"/>
      <c r="K384" s="30"/>
      <c r="L384" s="30"/>
      <c r="M384" s="22"/>
      <c r="N384" s="23"/>
      <c r="O384" s="23"/>
      <c r="P384" s="30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6.5" customHeight="1">
      <c r="A385" s="25"/>
      <c r="B385" s="4"/>
      <c r="C385" s="27"/>
      <c r="D385" s="3"/>
      <c r="E385" s="3"/>
      <c r="F385" s="3"/>
      <c r="G385" s="9"/>
      <c r="H385" s="42"/>
      <c r="I385" s="3"/>
      <c r="J385" s="30"/>
      <c r="K385" s="30"/>
      <c r="L385" s="30"/>
      <c r="M385" s="22"/>
      <c r="N385" s="23"/>
      <c r="O385" s="23"/>
      <c r="P385" s="30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6.5" customHeight="1">
      <c r="A386" s="25"/>
      <c r="B386" s="4"/>
      <c r="C386" s="27"/>
      <c r="D386" s="3"/>
      <c r="E386" s="3"/>
      <c r="F386" s="3"/>
      <c r="G386" s="9"/>
      <c r="H386" s="42"/>
      <c r="I386" s="3"/>
      <c r="J386" s="30"/>
      <c r="K386" s="30"/>
      <c r="L386" s="30"/>
      <c r="M386" s="22"/>
      <c r="N386" s="23"/>
      <c r="O386" s="23"/>
      <c r="P386" s="30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6.5" customHeight="1">
      <c r="A387" s="25"/>
      <c r="B387" s="4"/>
      <c r="C387" s="27"/>
      <c r="D387" s="3"/>
      <c r="E387" s="3"/>
      <c r="F387" s="3"/>
      <c r="G387" s="9"/>
      <c r="H387" s="42"/>
      <c r="I387" s="3"/>
      <c r="J387" s="30"/>
      <c r="K387" s="30"/>
      <c r="L387" s="30"/>
      <c r="M387" s="22"/>
      <c r="N387" s="23"/>
      <c r="O387" s="23"/>
      <c r="P387" s="30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6.5" customHeight="1">
      <c r="A388" s="25"/>
      <c r="B388" s="4"/>
      <c r="C388" s="27"/>
      <c r="D388" s="3"/>
      <c r="E388" s="3"/>
      <c r="F388" s="3"/>
      <c r="G388" s="9"/>
      <c r="H388" s="42"/>
      <c r="I388" s="3"/>
      <c r="J388" s="30"/>
      <c r="K388" s="30"/>
      <c r="L388" s="30"/>
      <c r="M388" s="22"/>
      <c r="N388" s="23"/>
      <c r="O388" s="23"/>
      <c r="P388" s="30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6.5" customHeight="1">
      <c r="A389" s="25"/>
      <c r="B389" s="4"/>
      <c r="C389" s="27"/>
      <c r="D389" s="3"/>
      <c r="E389" s="3"/>
      <c r="F389" s="3"/>
      <c r="G389" s="9"/>
      <c r="H389" s="42"/>
      <c r="I389" s="3"/>
      <c r="J389" s="30"/>
      <c r="K389" s="30"/>
      <c r="L389" s="30"/>
      <c r="M389" s="22"/>
      <c r="N389" s="23"/>
      <c r="O389" s="23"/>
      <c r="P389" s="30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6.5" customHeight="1">
      <c r="A390" s="25"/>
      <c r="B390" s="4"/>
      <c r="C390" s="27"/>
      <c r="D390" s="3"/>
      <c r="E390" s="3"/>
      <c r="F390" s="3"/>
      <c r="G390" s="9"/>
      <c r="H390" s="42"/>
      <c r="I390" s="3"/>
      <c r="J390" s="30"/>
      <c r="K390" s="30"/>
      <c r="L390" s="30"/>
      <c r="M390" s="22"/>
      <c r="N390" s="23"/>
      <c r="O390" s="23"/>
      <c r="P390" s="30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6.5" customHeight="1">
      <c r="A391" s="25"/>
      <c r="B391" s="4"/>
      <c r="C391" s="27"/>
      <c r="D391" s="3"/>
      <c r="E391" s="3"/>
      <c r="F391" s="3"/>
      <c r="G391" s="9"/>
      <c r="H391" s="42"/>
      <c r="I391" s="3"/>
      <c r="J391" s="30"/>
      <c r="K391" s="30"/>
      <c r="L391" s="30"/>
      <c r="M391" s="22"/>
      <c r="N391" s="23"/>
      <c r="O391" s="23"/>
      <c r="P391" s="30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6.5" customHeight="1">
      <c r="A392" s="25"/>
      <c r="B392" s="4"/>
      <c r="C392" s="27"/>
      <c r="D392" s="3"/>
      <c r="E392" s="3"/>
      <c r="F392" s="3"/>
      <c r="G392" s="9"/>
      <c r="H392" s="42"/>
      <c r="I392" s="3"/>
      <c r="J392" s="30"/>
      <c r="K392" s="30"/>
      <c r="L392" s="30"/>
      <c r="M392" s="22"/>
      <c r="N392" s="23"/>
      <c r="O392" s="23"/>
      <c r="P392" s="30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6.5" customHeight="1">
      <c r="A393" s="25"/>
      <c r="B393" s="4"/>
      <c r="C393" s="27"/>
      <c r="D393" s="3"/>
      <c r="E393" s="3"/>
      <c r="F393" s="3"/>
      <c r="G393" s="9"/>
      <c r="H393" s="42"/>
      <c r="I393" s="3"/>
      <c r="J393" s="30"/>
      <c r="K393" s="30"/>
      <c r="L393" s="30"/>
      <c r="M393" s="22"/>
      <c r="N393" s="23"/>
      <c r="O393" s="23"/>
      <c r="P393" s="30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6.5" customHeight="1">
      <c r="A394" s="25"/>
      <c r="B394" s="4"/>
      <c r="C394" s="27"/>
      <c r="D394" s="3"/>
      <c r="E394" s="3"/>
      <c r="F394" s="3"/>
      <c r="G394" s="9"/>
      <c r="H394" s="42"/>
      <c r="I394" s="3"/>
      <c r="J394" s="30"/>
      <c r="K394" s="30"/>
      <c r="L394" s="30"/>
      <c r="M394" s="22"/>
      <c r="N394" s="23"/>
      <c r="O394" s="23"/>
      <c r="P394" s="30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6.5" customHeight="1">
      <c r="A395" s="25"/>
      <c r="B395" s="4"/>
      <c r="C395" s="27"/>
      <c r="D395" s="3"/>
      <c r="E395" s="3"/>
      <c r="F395" s="3"/>
      <c r="G395" s="9"/>
      <c r="H395" s="42"/>
      <c r="I395" s="3"/>
      <c r="J395" s="30"/>
      <c r="K395" s="30"/>
      <c r="L395" s="30"/>
      <c r="M395" s="22"/>
      <c r="N395" s="23"/>
      <c r="O395" s="23"/>
      <c r="P395" s="30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6.5" customHeight="1">
      <c r="A396" s="25"/>
      <c r="B396" s="4"/>
      <c r="C396" s="27"/>
      <c r="D396" s="3"/>
      <c r="E396" s="3"/>
      <c r="F396" s="3"/>
      <c r="G396" s="9"/>
      <c r="H396" s="42"/>
      <c r="I396" s="3"/>
      <c r="J396" s="30"/>
      <c r="K396" s="30"/>
      <c r="L396" s="30"/>
      <c r="M396" s="22"/>
      <c r="N396" s="23"/>
      <c r="O396" s="23"/>
      <c r="P396" s="30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6.5" customHeight="1">
      <c r="A397" s="25"/>
      <c r="B397" s="4"/>
      <c r="C397" s="27"/>
      <c r="D397" s="3"/>
      <c r="E397" s="3"/>
      <c r="F397" s="3"/>
      <c r="G397" s="9"/>
      <c r="H397" s="42"/>
      <c r="I397" s="3"/>
      <c r="J397" s="30"/>
      <c r="K397" s="30"/>
      <c r="L397" s="30"/>
      <c r="M397" s="22"/>
      <c r="N397" s="23"/>
      <c r="O397" s="23"/>
      <c r="P397" s="30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6.5" customHeight="1">
      <c r="A398" s="25"/>
      <c r="B398" s="4"/>
      <c r="C398" s="27"/>
      <c r="D398" s="3"/>
      <c r="E398" s="3"/>
      <c r="F398" s="3"/>
      <c r="G398" s="9"/>
      <c r="H398" s="42"/>
      <c r="I398" s="3"/>
      <c r="J398" s="30"/>
      <c r="K398" s="30"/>
      <c r="L398" s="30"/>
      <c r="M398" s="22"/>
      <c r="N398" s="23"/>
      <c r="O398" s="23"/>
      <c r="P398" s="30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6.5" customHeight="1">
      <c r="A399" s="25"/>
      <c r="B399" s="4"/>
      <c r="C399" s="27"/>
      <c r="D399" s="3"/>
      <c r="E399" s="3"/>
      <c r="F399" s="3"/>
      <c r="G399" s="9"/>
      <c r="H399" s="42"/>
      <c r="I399" s="3"/>
      <c r="J399" s="30"/>
      <c r="K399" s="30"/>
      <c r="L399" s="30"/>
      <c r="M399" s="22"/>
      <c r="N399" s="23"/>
      <c r="O399" s="23"/>
      <c r="P399" s="30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6.5" customHeight="1">
      <c r="A400" s="25"/>
      <c r="B400" s="4"/>
      <c r="C400" s="27"/>
      <c r="D400" s="3"/>
      <c r="E400" s="3"/>
      <c r="F400" s="3"/>
      <c r="G400" s="9"/>
      <c r="H400" s="42"/>
      <c r="I400" s="3"/>
      <c r="J400" s="30"/>
      <c r="K400" s="30"/>
      <c r="L400" s="30"/>
      <c r="M400" s="22"/>
      <c r="N400" s="23"/>
      <c r="O400" s="23"/>
      <c r="P400" s="30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6.5" customHeight="1">
      <c r="A401" s="25"/>
      <c r="B401" s="4"/>
      <c r="C401" s="27"/>
      <c r="D401" s="3"/>
      <c r="E401" s="3"/>
      <c r="F401" s="3"/>
      <c r="G401" s="9"/>
      <c r="H401" s="42"/>
      <c r="I401" s="3"/>
      <c r="J401" s="30"/>
      <c r="K401" s="30"/>
      <c r="L401" s="30"/>
      <c r="M401" s="22"/>
      <c r="N401" s="23"/>
      <c r="O401" s="23"/>
      <c r="P401" s="30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6.5" customHeight="1">
      <c r="A402" s="25"/>
      <c r="B402" s="4"/>
      <c r="C402" s="27"/>
      <c r="D402" s="3"/>
      <c r="E402" s="3"/>
      <c r="F402" s="3"/>
      <c r="G402" s="9"/>
      <c r="H402" s="42"/>
      <c r="I402" s="3"/>
      <c r="J402" s="30"/>
      <c r="K402" s="30"/>
      <c r="L402" s="30"/>
      <c r="M402" s="22"/>
      <c r="N402" s="23"/>
      <c r="O402" s="23"/>
      <c r="P402" s="30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6.5" customHeight="1">
      <c r="A403" s="25"/>
      <c r="B403" s="4"/>
      <c r="C403" s="27"/>
      <c r="D403" s="3"/>
      <c r="E403" s="3"/>
      <c r="F403" s="3"/>
      <c r="G403" s="9"/>
      <c r="H403" s="42"/>
      <c r="I403" s="3"/>
      <c r="J403" s="30"/>
      <c r="K403" s="30"/>
      <c r="L403" s="30"/>
      <c r="M403" s="22"/>
      <c r="N403" s="23"/>
      <c r="O403" s="23"/>
      <c r="P403" s="30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6.5" customHeight="1">
      <c r="A404" s="25"/>
      <c r="B404" s="4"/>
      <c r="C404" s="27"/>
      <c r="D404" s="3"/>
      <c r="E404" s="3"/>
      <c r="F404" s="3"/>
      <c r="G404" s="9"/>
      <c r="H404" s="42"/>
      <c r="I404" s="3"/>
      <c r="J404" s="30"/>
      <c r="K404" s="30"/>
      <c r="L404" s="30"/>
      <c r="M404" s="22"/>
      <c r="N404" s="23"/>
      <c r="O404" s="23"/>
      <c r="P404" s="30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6.5" customHeight="1">
      <c r="A405" s="25"/>
      <c r="B405" s="4"/>
      <c r="C405" s="27"/>
      <c r="D405" s="3"/>
      <c r="E405" s="3"/>
      <c r="F405" s="3"/>
      <c r="G405" s="9"/>
      <c r="H405" s="42"/>
      <c r="I405" s="3"/>
      <c r="J405" s="30"/>
      <c r="K405" s="30"/>
      <c r="L405" s="30"/>
      <c r="M405" s="22"/>
      <c r="N405" s="23"/>
      <c r="O405" s="23"/>
      <c r="P405" s="30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6.5" customHeight="1">
      <c r="A406" s="25"/>
      <c r="B406" s="4"/>
      <c r="C406" s="27"/>
      <c r="D406" s="3"/>
      <c r="E406" s="3"/>
      <c r="F406" s="3"/>
      <c r="G406" s="9"/>
      <c r="H406" s="42"/>
      <c r="I406" s="3"/>
      <c r="J406" s="30"/>
      <c r="K406" s="30"/>
      <c r="L406" s="30"/>
      <c r="M406" s="22"/>
      <c r="N406" s="23"/>
      <c r="O406" s="23"/>
      <c r="P406" s="30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6.5" customHeight="1">
      <c r="A407" s="25"/>
      <c r="B407" s="4"/>
      <c r="C407" s="27"/>
      <c r="D407" s="3"/>
      <c r="E407" s="3"/>
      <c r="F407" s="3"/>
      <c r="G407" s="9"/>
      <c r="H407" s="42"/>
      <c r="I407" s="3"/>
      <c r="J407" s="30"/>
      <c r="K407" s="30"/>
      <c r="L407" s="30"/>
      <c r="M407" s="22"/>
      <c r="N407" s="23"/>
      <c r="O407" s="23"/>
      <c r="P407" s="30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6.5" customHeight="1">
      <c r="A408" s="25"/>
      <c r="B408" s="4"/>
      <c r="C408" s="27"/>
      <c r="D408" s="3"/>
      <c r="E408" s="3"/>
      <c r="F408" s="3"/>
      <c r="G408" s="9"/>
      <c r="H408" s="42"/>
      <c r="I408" s="3"/>
      <c r="J408" s="30"/>
      <c r="K408" s="30"/>
      <c r="L408" s="30"/>
      <c r="M408" s="22"/>
      <c r="N408" s="23"/>
      <c r="O408" s="23"/>
      <c r="P408" s="30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6.5" customHeight="1">
      <c r="A409" s="25"/>
      <c r="B409" s="4"/>
      <c r="C409" s="27"/>
      <c r="D409" s="3"/>
      <c r="E409" s="3"/>
      <c r="F409" s="3"/>
      <c r="G409" s="9"/>
      <c r="H409" s="42"/>
      <c r="I409" s="3"/>
      <c r="J409" s="30"/>
      <c r="K409" s="30"/>
      <c r="L409" s="30"/>
      <c r="M409" s="22"/>
      <c r="N409" s="23"/>
      <c r="O409" s="23"/>
      <c r="P409" s="30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6.5" customHeight="1">
      <c r="A410" s="25"/>
      <c r="B410" s="4"/>
      <c r="C410" s="27"/>
      <c r="D410" s="3"/>
      <c r="E410" s="3"/>
      <c r="F410" s="3"/>
      <c r="G410" s="9"/>
      <c r="H410" s="42"/>
      <c r="I410" s="3"/>
      <c r="J410" s="30"/>
      <c r="K410" s="30"/>
      <c r="L410" s="30"/>
      <c r="M410" s="22"/>
      <c r="N410" s="23"/>
      <c r="O410" s="23"/>
      <c r="P410" s="30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6.5" customHeight="1">
      <c r="A411" s="25"/>
      <c r="B411" s="4"/>
      <c r="C411" s="27"/>
      <c r="D411" s="3"/>
      <c r="E411" s="3"/>
      <c r="F411" s="3"/>
      <c r="G411" s="9"/>
      <c r="H411" s="42"/>
      <c r="I411" s="3"/>
      <c r="J411" s="30"/>
      <c r="K411" s="30"/>
      <c r="L411" s="30"/>
      <c r="M411" s="22"/>
      <c r="N411" s="23"/>
      <c r="O411" s="23"/>
      <c r="P411" s="30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6.5" customHeight="1">
      <c r="A412" s="25"/>
      <c r="B412" s="4"/>
      <c r="C412" s="27"/>
      <c r="D412" s="3"/>
      <c r="E412" s="3"/>
      <c r="F412" s="3"/>
      <c r="G412" s="9"/>
      <c r="H412" s="42"/>
      <c r="I412" s="3"/>
      <c r="J412" s="30"/>
      <c r="K412" s="30"/>
      <c r="L412" s="30"/>
      <c r="M412" s="22"/>
      <c r="N412" s="23"/>
      <c r="O412" s="23"/>
      <c r="P412" s="30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6.5" customHeight="1">
      <c r="A413" s="25"/>
      <c r="B413" s="4"/>
      <c r="C413" s="27"/>
      <c r="D413" s="3"/>
      <c r="E413" s="3"/>
      <c r="F413" s="3"/>
      <c r="G413" s="9"/>
      <c r="H413" s="42"/>
      <c r="I413" s="3"/>
      <c r="J413" s="30"/>
      <c r="K413" s="30"/>
      <c r="L413" s="30"/>
      <c r="M413" s="22"/>
      <c r="N413" s="23"/>
      <c r="O413" s="23"/>
      <c r="P413" s="30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6.5" customHeight="1">
      <c r="A414" s="25"/>
      <c r="B414" s="4"/>
      <c r="C414" s="27"/>
      <c r="D414" s="3"/>
      <c r="E414" s="3"/>
      <c r="F414" s="3"/>
      <c r="G414" s="9"/>
      <c r="H414" s="42"/>
      <c r="I414" s="3"/>
      <c r="J414" s="30"/>
      <c r="K414" s="30"/>
      <c r="L414" s="30"/>
      <c r="M414" s="22"/>
      <c r="N414" s="23"/>
      <c r="O414" s="23"/>
      <c r="P414" s="30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6.5" customHeight="1">
      <c r="A415" s="25"/>
      <c r="B415" s="4"/>
      <c r="C415" s="27"/>
      <c r="D415" s="3"/>
      <c r="E415" s="3"/>
      <c r="F415" s="3"/>
      <c r="G415" s="9"/>
      <c r="H415" s="42"/>
      <c r="I415" s="3"/>
      <c r="J415" s="30"/>
      <c r="K415" s="30"/>
      <c r="L415" s="30"/>
      <c r="M415" s="22"/>
      <c r="N415" s="23"/>
      <c r="O415" s="23"/>
      <c r="P415" s="30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6.5" customHeight="1">
      <c r="A416" s="25"/>
      <c r="B416" s="4"/>
      <c r="C416" s="27"/>
      <c r="D416" s="3"/>
      <c r="E416" s="3"/>
      <c r="F416" s="3"/>
      <c r="G416" s="9"/>
      <c r="H416" s="42"/>
      <c r="I416" s="3"/>
      <c r="J416" s="30"/>
      <c r="K416" s="30"/>
      <c r="L416" s="30"/>
      <c r="M416" s="22"/>
      <c r="N416" s="23"/>
      <c r="O416" s="23"/>
      <c r="P416" s="30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6.5" customHeight="1">
      <c r="A417" s="25"/>
      <c r="B417" s="4"/>
      <c r="C417" s="27"/>
      <c r="D417" s="3"/>
      <c r="E417" s="3"/>
      <c r="F417" s="3"/>
      <c r="G417" s="9"/>
      <c r="H417" s="42"/>
      <c r="I417" s="3"/>
      <c r="J417" s="30"/>
      <c r="K417" s="30"/>
      <c r="L417" s="30"/>
      <c r="M417" s="22"/>
      <c r="N417" s="23"/>
      <c r="O417" s="23"/>
      <c r="P417" s="30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6.5" customHeight="1">
      <c r="A418" s="25"/>
      <c r="B418" s="4"/>
      <c r="C418" s="27"/>
      <c r="D418" s="3"/>
      <c r="E418" s="3"/>
      <c r="F418" s="3"/>
      <c r="G418" s="9"/>
      <c r="H418" s="42"/>
      <c r="I418" s="3"/>
      <c r="J418" s="30"/>
      <c r="K418" s="30"/>
      <c r="L418" s="30"/>
      <c r="M418" s="22"/>
      <c r="N418" s="23"/>
      <c r="O418" s="23"/>
      <c r="P418" s="30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6.5" customHeight="1">
      <c r="A419" s="25"/>
      <c r="B419" s="4"/>
      <c r="C419" s="27"/>
      <c r="D419" s="3"/>
      <c r="E419" s="3"/>
      <c r="F419" s="3"/>
      <c r="G419" s="9"/>
      <c r="H419" s="42"/>
      <c r="I419" s="3"/>
      <c r="J419" s="30"/>
      <c r="K419" s="30"/>
      <c r="L419" s="30"/>
      <c r="M419" s="22"/>
      <c r="N419" s="23"/>
      <c r="O419" s="23"/>
      <c r="P419" s="30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6.5" customHeight="1">
      <c r="A420" s="25"/>
      <c r="B420" s="4"/>
      <c r="C420" s="27"/>
      <c r="D420" s="3"/>
      <c r="E420" s="3"/>
      <c r="F420" s="3"/>
      <c r="G420" s="9"/>
      <c r="H420" s="42"/>
      <c r="I420" s="3"/>
      <c r="J420" s="30"/>
      <c r="K420" s="30"/>
      <c r="L420" s="30"/>
      <c r="M420" s="22"/>
      <c r="N420" s="23"/>
      <c r="O420" s="23"/>
      <c r="P420" s="30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6.5" customHeight="1">
      <c r="A421" s="25"/>
      <c r="B421" s="4"/>
      <c r="C421" s="27"/>
      <c r="D421" s="3"/>
      <c r="E421" s="3"/>
      <c r="F421" s="3"/>
      <c r="G421" s="9"/>
      <c r="H421" s="42"/>
      <c r="I421" s="3"/>
      <c r="J421" s="30"/>
      <c r="K421" s="30"/>
      <c r="L421" s="30"/>
      <c r="M421" s="22"/>
      <c r="N421" s="23"/>
      <c r="O421" s="23"/>
      <c r="P421" s="30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6.5" customHeight="1">
      <c r="A422" s="25"/>
      <c r="B422" s="4"/>
      <c r="C422" s="27"/>
      <c r="D422" s="3"/>
      <c r="E422" s="3"/>
      <c r="F422" s="3"/>
      <c r="G422" s="9"/>
      <c r="H422" s="42"/>
      <c r="I422" s="3"/>
      <c r="J422" s="30"/>
      <c r="K422" s="30"/>
      <c r="L422" s="30"/>
      <c r="M422" s="22"/>
      <c r="N422" s="23"/>
      <c r="O422" s="23"/>
      <c r="P422" s="30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6.5" customHeight="1">
      <c r="A423" s="25"/>
      <c r="B423" s="4"/>
      <c r="C423" s="27"/>
      <c r="D423" s="3"/>
      <c r="E423" s="3"/>
      <c r="F423" s="3"/>
      <c r="G423" s="9"/>
      <c r="H423" s="42"/>
      <c r="I423" s="3"/>
      <c r="J423" s="30"/>
      <c r="K423" s="30"/>
      <c r="L423" s="30"/>
      <c r="M423" s="22"/>
      <c r="N423" s="23"/>
      <c r="O423" s="23"/>
      <c r="P423" s="30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6.5" customHeight="1">
      <c r="A424" s="25"/>
      <c r="B424" s="4"/>
      <c r="C424" s="27"/>
      <c r="D424" s="3"/>
      <c r="E424" s="3"/>
      <c r="F424" s="3"/>
      <c r="G424" s="9"/>
      <c r="H424" s="42"/>
      <c r="I424" s="3"/>
      <c r="J424" s="30"/>
      <c r="K424" s="30"/>
      <c r="L424" s="30"/>
      <c r="M424" s="22"/>
      <c r="N424" s="23"/>
      <c r="O424" s="23"/>
      <c r="P424" s="30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6.5" customHeight="1">
      <c r="A425" s="25"/>
      <c r="B425" s="4"/>
      <c r="C425" s="27"/>
      <c r="D425" s="3"/>
      <c r="E425" s="3"/>
      <c r="F425" s="3"/>
      <c r="G425" s="9"/>
      <c r="H425" s="42"/>
      <c r="I425" s="3"/>
      <c r="J425" s="30"/>
      <c r="K425" s="30"/>
      <c r="L425" s="30"/>
      <c r="M425" s="22"/>
      <c r="N425" s="23"/>
      <c r="O425" s="23"/>
      <c r="P425" s="30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6.5" customHeight="1">
      <c r="A426" s="25"/>
      <c r="B426" s="4"/>
      <c r="C426" s="27"/>
      <c r="D426" s="3"/>
      <c r="E426" s="3"/>
      <c r="F426" s="3"/>
      <c r="G426" s="9"/>
      <c r="H426" s="42"/>
      <c r="I426" s="3"/>
      <c r="J426" s="30"/>
      <c r="K426" s="30"/>
      <c r="L426" s="30"/>
      <c r="M426" s="22"/>
      <c r="N426" s="23"/>
      <c r="O426" s="23"/>
      <c r="P426" s="30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6.5" customHeight="1">
      <c r="A427" s="25"/>
      <c r="B427" s="4"/>
      <c r="C427" s="27"/>
      <c r="D427" s="3"/>
      <c r="E427" s="3"/>
      <c r="F427" s="3"/>
      <c r="G427" s="9"/>
      <c r="H427" s="42"/>
      <c r="I427" s="3"/>
      <c r="J427" s="30"/>
      <c r="K427" s="30"/>
      <c r="L427" s="30"/>
      <c r="M427" s="22"/>
      <c r="N427" s="23"/>
      <c r="O427" s="23"/>
      <c r="P427" s="30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6.5" customHeight="1">
      <c r="A428" s="25"/>
      <c r="B428" s="4"/>
      <c r="C428" s="27"/>
      <c r="D428" s="3"/>
      <c r="E428" s="3"/>
      <c r="F428" s="3"/>
      <c r="G428" s="9"/>
      <c r="H428" s="42"/>
      <c r="I428" s="3"/>
      <c r="J428" s="30"/>
      <c r="K428" s="30"/>
      <c r="L428" s="30"/>
      <c r="M428" s="22"/>
      <c r="N428" s="23"/>
      <c r="O428" s="23"/>
      <c r="P428" s="30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6.5" customHeight="1">
      <c r="A429" s="25"/>
      <c r="B429" s="4"/>
      <c r="C429" s="27"/>
      <c r="D429" s="3"/>
      <c r="E429" s="3"/>
      <c r="F429" s="3"/>
      <c r="G429" s="9"/>
      <c r="H429" s="42"/>
      <c r="I429" s="3"/>
      <c r="J429" s="30"/>
      <c r="K429" s="30"/>
      <c r="L429" s="30"/>
      <c r="M429" s="22"/>
      <c r="N429" s="23"/>
      <c r="O429" s="23"/>
      <c r="P429" s="30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6.5" customHeight="1">
      <c r="A430" s="25"/>
      <c r="B430" s="4"/>
      <c r="C430" s="27"/>
      <c r="D430" s="3"/>
      <c r="E430" s="3"/>
      <c r="F430" s="3"/>
      <c r="G430" s="9"/>
      <c r="H430" s="42"/>
      <c r="I430" s="3"/>
      <c r="J430" s="30"/>
      <c r="K430" s="30"/>
      <c r="L430" s="30"/>
      <c r="M430" s="22"/>
      <c r="N430" s="23"/>
      <c r="O430" s="23"/>
      <c r="P430" s="30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6.5" customHeight="1">
      <c r="A431" s="25"/>
      <c r="B431" s="4"/>
      <c r="C431" s="27"/>
      <c r="D431" s="3"/>
      <c r="E431" s="3"/>
      <c r="F431" s="3"/>
      <c r="G431" s="9"/>
      <c r="H431" s="42"/>
      <c r="I431" s="3"/>
      <c r="J431" s="30"/>
      <c r="K431" s="30"/>
      <c r="L431" s="30"/>
      <c r="M431" s="22"/>
      <c r="N431" s="23"/>
      <c r="O431" s="23"/>
      <c r="P431" s="30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6.5" customHeight="1">
      <c r="A432" s="25"/>
      <c r="B432" s="4"/>
      <c r="C432" s="27"/>
      <c r="D432" s="3"/>
      <c r="E432" s="3"/>
      <c r="F432" s="3"/>
      <c r="G432" s="9"/>
      <c r="H432" s="42"/>
      <c r="I432" s="3"/>
      <c r="J432" s="30"/>
      <c r="K432" s="30"/>
      <c r="L432" s="30"/>
      <c r="M432" s="22"/>
      <c r="N432" s="23"/>
      <c r="O432" s="23"/>
      <c r="P432" s="30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6.5" customHeight="1">
      <c r="A433" s="25"/>
      <c r="B433" s="4"/>
      <c r="C433" s="27"/>
      <c r="D433" s="3"/>
      <c r="E433" s="3"/>
      <c r="F433" s="3"/>
      <c r="G433" s="9"/>
      <c r="H433" s="42"/>
      <c r="I433" s="3"/>
      <c r="J433" s="30"/>
      <c r="K433" s="30"/>
      <c r="L433" s="30"/>
      <c r="M433" s="22"/>
      <c r="N433" s="23"/>
      <c r="O433" s="23"/>
      <c r="P433" s="30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6.5" customHeight="1">
      <c r="A434" s="25"/>
      <c r="B434" s="4"/>
      <c r="C434" s="27"/>
      <c r="D434" s="3"/>
      <c r="E434" s="3"/>
      <c r="F434" s="3"/>
      <c r="G434" s="9"/>
      <c r="H434" s="42"/>
      <c r="I434" s="3"/>
      <c r="J434" s="30"/>
      <c r="K434" s="30"/>
      <c r="L434" s="30"/>
      <c r="M434" s="22"/>
      <c r="N434" s="23"/>
      <c r="O434" s="23"/>
      <c r="P434" s="30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6.5" customHeight="1">
      <c r="A435" s="25"/>
      <c r="B435" s="4"/>
      <c r="C435" s="27"/>
      <c r="D435" s="3"/>
      <c r="E435" s="3"/>
      <c r="F435" s="3"/>
      <c r="G435" s="9"/>
      <c r="H435" s="42"/>
      <c r="I435" s="3"/>
      <c r="J435" s="30"/>
      <c r="K435" s="30"/>
      <c r="L435" s="30"/>
      <c r="M435" s="22"/>
      <c r="N435" s="23"/>
      <c r="O435" s="23"/>
      <c r="P435" s="30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6.5" customHeight="1">
      <c r="A436" s="25"/>
      <c r="B436" s="4"/>
      <c r="C436" s="27"/>
      <c r="D436" s="3"/>
      <c r="E436" s="3"/>
      <c r="F436" s="3"/>
      <c r="G436" s="9"/>
      <c r="H436" s="42"/>
      <c r="I436" s="3"/>
      <c r="J436" s="30"/>
      <c r="K436" s="30"/>
      <c r="L436" s="30"/>
      <c r="M436" s="22"/>
      <c r="N436" s="23"/>
      <c r="O436" s="23"/>
      <c r="P436" s="30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6.5" customHeight="1">
      <c r="A437" s="25"/>
      <c r="B437" s="4"/>
      <c r="C437" s="27"/>
      <c r="D437" s="3"/>
      <c r="E437" s="3"/>
      <c r="F437" s="3"/>
      <c r="G437" s="9"/>
      <c r="H437" s="42"/>
      <c r="I437" s="3"/>
      <c r="J437" s="30"/>
      <c r="K437" s="30"/>
      <c r="L437" s="30"/>
      <c r="M437" s="22"/>
      <c r="N437" s="23"/>
      <c r="O437" s="23"/>
      <c r="P437" s="30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6.5" customHeight="1">
      <c r="A438" s="25"/>
      <c r="B438" s="4"/>
      <c r="C438" s="27"/>
      <c r="D438" s="3"/>
      <c r="E438" s="3"/>
      <c r="F438" s="3"/>
      <c r="G438" s="9"/>
      <c r="H438" s="42"/>
      <c r="I438" s="3"/>
      <c r="J438" s="30"/>
      <c r="K438" s="30"/>
      <c r="L438" s="30"/>
      <c r="M438" s="22"/>
      <c r="N438" s="23"/>
      <c r="O438" s="23"/>
      <c r="P438" s="30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6.5" customHeight="1">
      <c r="A439" s="25"/>
      <c r="B439" s="4"/>
      <c r="C439" s="27"/>
      <c r="D439" s="3"/>
      <c r="E439" s="3"/>
      <c r="F439" s="3"/>
      <c r="G439" s="9"/>
      <c r="H439" s="42"/>
      <c r="I439" s="3"/>
      <c r="J439" s="30"/>
      <c r="K439" s="30"/>
      <c r="L439" s="30"/>
      <c r="M439" s="22"/>
      <c r="N439" s="23"/>
      <c r="O439" s="23"/>
      <c r="P439" s="30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6.5" customHeight="1">
      <c r="A440" s="25"/>
      <c r="B440" s="4"/>
      <c r="C440" s="27"/>
      <c r="D440" s="3"/>
      <c r="E440" s="3"/>
      <c r="F440" s="3"/>
      <c r="G440" s="9"/>
      <c r="H440" s="42"/>
      <c r="I440" s="3"/>
      <c r="J440" s="30"/>
      <c r="K440" s="30"/>
      <c r="L440" s="30"/>
      <c r="M440" s="22"/>
      <c r="N440" s="23"/>
      <c r="O440" s="23"/>
      <c r="P440" s="30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6.5" customHeight="1">
      <c r="A441" s="25"/>
      <c r="B441" s="4"/>
      <c r="C441" s="27"/>
      <c r="D441" s="3"/>
      <c r="E441" s="3"/>
      <c r="F441" s="3"/>
      <c r="G441" s="9"/>
      <c r="H441" s="42"/>
      <c r="I441" s="3"/>
      <c r="J441" s="30"/>
      <c r="K441" s="30"/>
      <c r="L441" s="30"/>
      <c r="M441" s="22"/>
      <c r="N441" s="23"/>
      <c r="O441" s="23"/>
      <c r="P441" s="30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6.5" customHeight="1">
      <c r="A442" s="25"/>
      <c r="B442" s="4"/>
      <c r="C442" s="27"/>
      <c r="D442" s="3"/>
      <c r="E442" s="3"/>
      <c r="F442" s="3"/>
      <c r="G442" s="9"/>
      <c r="H442" s="42"/>
      <c r="I442" s="3"/>
      <c r="J442" s="30"/>
      <c r="K442" s="30"/>
      <c r="L442" s="30"/>
      <c r="M442" s="22"/>
      <c r="N442" s="23"/>
      <c r="O442" s="23"/>
      <c r="P442" s="30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6.5" customHeight="1">
      <c r="A443" s="25"/>
      <c r="B443" s="4"/>
      <c r="C443" s="27"/>
      <c r="D443" s="3"/>
      <c r="E443" s="3"/>
      <c r="F443" s="3"/>
      <c r="G443" s="9"/>
      <c r="H443" s="42"/>
      <c r="I443" s="3"/>
      <c r="J443" s="30"/>
      <c r="K443" s="30"/>
      <c r="L443" s="30"/>
      <c r="M443" s="22"/>
      <c r="N443" s="23"/>
      <c r="O443" s="23"/>
      <c r="P443" s="30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6.5" customHeight="1">
      <c r="A444" s="25"/>
      <c r="B444" s="4"/>
      <c r="C444" s="27"/>
      <c r="D444" s="3"/>
      <c r="E444" s="3"/>
      <c r="F444" s="3"/>
      <c r="G444" s="9"/>
      <c r="H444" s="42"/>
      <c r="I444" s="3"/>
      <c r="J444" s="30"/>
      <c r="K444" s="30"/>
      <c r="L444" s="30"/>
      <c r="M444" s="22"/>
      <c r="N444" s="23"/>
      <c r="O444" s="23"/>
      <c r="P444" s="30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6.5" customHeight="1">
      <c r="A445" s="25"/>
      <c r="B445" s="4"/>
      <c r="C445" s="27"/>
      <c r="D445" s="3"/>
      <c r="E445" s="3"/>
      <c r="F445" s="3"/>
      <c r="G445" s="9"/>
      <c r="H445" s="42"/>
      <c r="I445" s="3"/>
      <c r="J445" s="30"/>
      <c r="K445" s="30"/>
      <c r="L445" s="30"/>
      <c r="M445" s="22"/>
      <c r="N445" s="23"/>
      <c r="O445" s="23"/>
      <c r="P445" s="30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6.5" customHeight="1">
      <c r="A446" s="25"/>
      <c r="B446" s="4"/>
      <c r="C446" s="27"/>
      <c r="D446" s="3"/>
      <c r="E446" s="3"/>
      <c r="F446" s="3"/>
      <c r="G446" s="9"/>
      <c r="H446" s="42"/>
      <c r="I446" s="3"/>
      <c r="J446" s="30"/>
      <c r="K446" s="30"/>
      <c r="L446" s="30"/>
      <c r="M446" s="22"/>
      <c r="N446" s="23"/>
      <c r="O446" s="23"/>
      <c r="P446" s="30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6.5" customHeight="1">
      <c r="A447" s="25"/>
      <c r="B447" s="4"/>
      <c r="C447" s="27"/>
      <c r="D447" s="3"/>
      <c r="E447" s="3"/>
      <c r="F447" s="3"/>
      <c r="G447" s="9"/>
      <c r="H447" s="42"/>
      <c r="I447" s="3"/>
      <c r="J447" s="30"/>
      <c r="K447" s="30"/>
      <c r="L447" s="30"/>
      <c r="M447" s="22"/>
      <c r="N447" s="23"/>
      <c r="O447" s="23"/>
      <c r="P447" s="30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6.5" customHeight="1">
      <c r="A448" s="25"/>
      <c r="B448" s="4"/>
      <c r="C448" s="27"/>
      <c r="D448" s="3"/>
      <c r="E448" s="3"/>
      <c r="F448" s="3"/>
      <c r="G448" s="9"/>
      <c r="H448" s="42"/>
      <c r="I448" s="3"/>
      <c r="J448" s="30"/>
      <c r="K448" s="30"/>
      <c r="L448" s="30"/>
      <c r="M448" s="22"/>
      <c r="N448" s="23"/>
      <c r="O448" s="23"/>
      <c r="P448" s="30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6.5" customHeight="1">
      <c r="A449" s="25"/>
      <c r="B449" s="4"/>
      <c r="C449" s="27"/>
      <c r="D449" s="3"/>
      <c r="E449" s="3"/>
      <c r="F449" s="3"/>
      <c r="G449" s="9"/>
      <c r="H449" s="42"/>
      <c r="I449" s="3"/>
      <c r="J449" s="30"/>
      <c r="K449" s="30"/>
      <c r="L449" s="30"/>
      <c r="M449" s="22"/>
      <c r="N449" s="23"/>
      <c r="O449" s="23"/>
      <c r="P449" s="30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6.5" customHeight="1">
      <c r="A450" s="25"/>
      <c r="B450" s="4"/>
      <c r="C450" s="27"/>
      <c r="D450" s="3"/>
      <c r="E450" s="3"/>
      <c r="F450" s="3"/>
      <c r="G450" s="9"/>
      <c r="H450" s="42"/>
      <c r="I450" s="3"/>
      <c r="J450" s="30"/>
      <c r="K450" s="30"/>
      <c r="L450" s="30"/>
      <c r="M450" s="22"/>
      <c r="N450" s="23"/>
      <c r="O450" s="23"/>
      <c r="P450" s="30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6.5" customHeight="1">
      <c r="A451" s="25"/>
      <c r="B451" s="4"/>
      <c r="C451" s="27"/>
      <c r="D451" s="3"/>
      <c r="E451" s="3"/>
      <c r="F451" s="3"/>
      <c r="G451" s="9"/>
      <c r="H451" s="42"/>
      <c r="I451" s="3"/>
      <c r="J451" s="30"/>
      <c r="K451" s="30"/>
      <c r="L451" s="30"/>
      <c r="M451" s="22"/>
      <c r="N451" s="23"/>
      <c r="O451" s="23"/>
      <c r="P451" s="30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6.5" customHeight="1">
      <c r="A452" s="25"/>
      <c r="B452" s="4"/>
      <c r="C452" s="27"/>
      <c r="D452" s="3"/>
      <c r="E452" s="3"/>
      <c r="F452" s="3"/>
      <c r="G452" s="9"/>
      <c r="H452" s="42"/>
      <c r="I452" s="3"/>
      <c r="J452" s="30"/>
      <c r="K452" s="30"/>
      <c r="L452" s="30"/>
      <c r="M452" s="22"/>
      <c r="N452" s="23"/>
      <c r="O452" s="23"/>
      <c r="P452" s="30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6.5" customHeight="1">
      <c r="A453" s="25"/>
      <c r="B453" s="4"/>
      <c r="C453" s="27"/>
      <c r="D453" s="3"/>
      <c r="E453" s="3"/>
      <c r="F453" s="3"/>
      <c r="G453" s="9"/>
      <c r="H453" s="42"/>
      <c r="I453" s="3"/>
      <c r="J453" s="30"/>
      <c r="K453" s="30"/>
      <c r="L453" s="30"/>
      <c r="M453" s="22"/>
      <c r="N453" s="23"/>
      <c r="O453" s="23"/>
      <c r="P453" s="30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6.5" customHeight="1">
      <c r="A454" s="25"/>
      <c r="B454" s="4"/>
      <c r="C454" s="27"/>
      <c r="D454" s="3"/>
      <c r="E454" s="3"/>
      <c r="F454" s="3"/>
      <c r="G454" s="9"/>
      <c r="H454" s="42"/>
      <c r="I454" s="3"/>
      <c r="J454" s="30"/>
      <c r="K454" s="30"/>
      <c r="L454" s="30"/>
      <c r="M454" s="22"/>
      <c r="N454" s="23"/>
      <c r="O454" s="23"/>
      <c r="P454" s="30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6.5" customHeight="1">
      <c r="A455" s="25"/>
      <c r="B455" s="4"/>
      <c r="C455" s="27"/>
      <c r="D455" s="3"/>
      <c r="E455" s="3"/>
      <c r="F455" s="3"/>
      <c r="G455" s="9"/>
      <c r="H455" s="42"/>
      <c r="I455" s="3"/>
      <c r="J455" s="30"/>
      <c r="K455" s="30"/>
      <c r="L455" s="30"/>
      <c r="M455" s="22"/>
      <c r="N455" s="23"/>
      <c r="O455" s="23"/>
      <c r="P455" s="30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6.5" customHeight="1">
      <c r="A456" s="25"/>
      <c r="B456" s="4"/>
      <c r="C456" s="27"/>
      <c r="D456" s="3"/>
      <c r="E456" s="3"/>
      <c r="F456" s="3"/>
      <c r="G456" s="9"/>
      <c r="H456" s="42"/>
      <c r="I456" s="3"/>
      <c r="J456" s="30"/>
      <c r="K456" s="30"/>
      <c r="L456" s="30"/>
      <c r="M456" s="22"/>
      <c r="N456" s="23"/>
      <c r="O456" s="23"/>
      <c r="P456" s="30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6.5" customHeight="1">
      <c r="A457" s="25"/>
      <c r="B457" s="4"/>
      <c r="C457" s="27"/>
      <c r="D457" s="3"/>
      <c r="E457" s="3"/>
      <c r="F457" s="3"/>
      <c r="G457" s="9"/>
      <c r="H457" s="42"/>
      <c r="I457" s="3"/>
      <c r="J457" s="30"/>
      <c r="K457" s="30"/>
      <c r="L457" s="30"/>
      <c r="M457" s="22"/>
      <c r="N457" s="23"/>
      <c r="O457" s="23"/>
      <c r="P457" s="30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6.5" customHeight="1">
      <c r="A458" s="25"/>
      <c r="B458" s="4"/>
      <c r="C458" s="27"/>
      <c r="D458" s="3"/>
      <c r="E458" s="3"/>
      <c r="F458" s="3"/>
      <c r="G458" s="9"/>
      <c r="H458" s="42"/>
      <c r="I458" s="3"/>
      <c r="J458" s="30"/>
      <c r="K458" s="30"/>
      <c r="L458" s="30"/>
      <c r="M458" s="22"/>
      <c r="N458" s="23"/>
      <c r="O458" s="23"/>
      <c r="P458" s="30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6.5" customHeight="1">
      <c r="A459" s="25"/>
      <c r="B459" s="4"/>
      <c r="C459" s="27"/>
      <c r="D459" s="3"/>
      <c r="E459" s="3"/>
      <c r="F459" s="3"/>
      <c r="G459" s="9"/>
      <c r="H459" s="42"/>
      <c r="I459" s="3"/>
      <c r="J459" s="30"/>
      <c r="K459" s="30"/>
      <c r="L459" s="30"/>
      <c r="M459" s="22"/>
      <c r="N459" s="23"/>
      <c r="O459" s="23"/>
      <c r="P459" s="30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6.5" customHeight="1">
      <c r="A460" s="25"/>
      <c r="B460" s="4"/>
      <c r="C460" s="27"/>
      <c r="D460" s="3"/>
      <c r="E460" s="3"/>
      <c r="F460" s="3"/>
      <c r="G460" s="9"/>
      <c r="H460" s="42"/>
      <c r="I460" s="3"/>
      <c r="J460" s="30"/>
      <c r="K460" s="30"/>
      <c r="L460" s="30"/>
      <c r="M460" s="22"/>
      <c r="N460" s="23"/>
      <c r="O460" s="23"/>
      <c r="P460" s="30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6.5" customHeight="1">
      <c r="A461" s="25"/>
      <c r="B461" s="4"/>
      <c r="C461" s="27"/>
      <c r="D461" s="3"/>
      <c r="E461" s="3"/>
      <c r="F461" s="3"/>
      <c r="G461" s="9"/>
      <c r="H461" s="42"/>
      <c r="I461" s="3"/>
      <c r="J461" s="30"/>
      <c r="K461" s="30"/>
      <c r="L461" s="30"/>
      <c r="M461" s="22"/>
      <c r="N461" s="23"/>
      <c r="O461" s="23"/>
      <c r="P461" s="30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6.5" customHeight="1">
      <c r="A462" s="25"/>
      <c r="B462" s="4"/>
      <c r="C462" s="27"/>
      <c r="D462" s="3"/>
      <c r="E462" s="3"/>
      <c r="F462" s="3"/>
      <c r="G462" s="9"/>
      <c r="H462" s="42"/>
      <c r="I462" s="3"/>
      <c r="J462" s="30"/>
      <c r="K462" s="30"/>
      <c r="L462" s="30"/>
      <c r="M462" s="22"/>
      <c r="N462" s="23"/>
      <c r="O462" s="23"/>
      <c r="P462" s="30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6.5" customHeight="1">
      <c r="A463" s="25"/>
      <c r="B463" s="4"/>
      <c r="C463" s="27"/>
      <c r="D463" s="3"/>
      <c r="E463" s="3"/>
      <c r="F463" s="3"/>
      <c r="G463" s="9"/>
      <c r="H463" s="42"/>
      <c r="I463" s="3"/>
      <c r="J463" s="30"/>
      <c r="K463" s="30"/>
      <c r="L463" s="30"/>
      <c r="M463" s="22"/>
      <c r="N463" s="23"/>
      <c r="O463" s="23"/>
      <c r="P463" s="30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6.5" customHeight="1">
      <c r="A464" s="25"/>
      <c r="B464" s="4"/>
      <c r="C464" s="27"/>
      <c r="D464" s="3"/>
      <c r="E464" s="3"/>
      <c r="F464" s="3"/>
      <c r="G464" s="9"/>
      <c r="H464" s="42"/>
      <c r="I464" s="3"/>
      <c r="J464" s="30"/>
      <c r="K464" s="30"/>
      <c r="L464" s="30"/>
      <c r="M464" s="22"/>
      <c r="N464" s="23"/>
      <c r="O464" s="23"/>
      <c r="P464" s="30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6.5" customHeight="1">
      <c r="A465" s="25"/>
      <c r="B465" s="4"/>
      <c r="C465" s="27"/>
      <c r="D465" s="3"/>
      <c r="E465" s="3"/>
      <c r="F465" s="3"/>
      <c r="G465" s="9"/>
      <c r="H465" s="42"/>
      <c r="I465" s="3"/>
      <c r="J465" s="30"/>
      <c r="K465" s="30"/>
      <c r="L465" s="30"/>
      <c r="M465" s="22"/>
      <c r="N465" s="23"/>
      <c r="O465" s="23"/>
      <c r="P465" s="30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6.5" customHeight="1">
      <c r="A466" s="25"/>
      <c r="B466" s="4"/>
      <c r="C466" s="27"/>
      <c r="D466" s="3"/>
      <c r="E466" s="3"/>
      <c r="F466" s="3"/>
      <c r="G466" s="9"/>
      <c r="H466" s="42"/>
      <c r="I466" s="3"/>
      <c r="J466" s="30"/>
      <c r="K466" s="30"/>
      <c r="L466" s="30"/>
      <c r="M466" s="22"/>
      <c r="N466" s="23"/>
      <c r="O466" s="23"/>
      <c r="P466" s="30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6.5" customHeight="1">
      <c r="A467" s="25"/>
      <c r="B467" s="4"/>
      <c r="C467" s="27"/>
      <c r="D467" s="3"/>
      <c r="E467" s="3"/>
      <c r="F467" s="3"/>
      <c r="G467" s="9"/>
      <c r="H467" s="42"/>
      <c r="I467" s="3"/>
      <c r="J467" s="30"/>
      <c r="K467" s="30"/>
      <c r="L467" s="30"/>
      <c r="M467" s="22"/>
      <c r="N467" s="23"/>
      <c r="O467" s="23"/>
      <c r="P467" s="30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6.5" customHeight="1">
      <c r="A468" s="25"/>
      <c r="B468" s="4"/>
      <c r="C468" s="27"/>
      <c r="D468" s="3"/>
      <c r="E468" s="3"/>
      <c r="F468" s="3"/>
      <c r="G468" s="9"/>
      <c r="H468" s="42"/>
      <c r="I468" s="3"/>
      <c r="J468" s="30"/>
      <c r="K468" s="30"/>
      <c r="L468" s="30"/>
      <c r="M468" s="22"/>
      <c r="N468" s="23"/>
      <c r="O468" s="23"/>
      <c r="P468" s="30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6.5" customHeight="1">
      <c r="A469" s="25"/>
      <c r="B469" s="4"/>
      <c r="C469" s="27"/>
      <c r="D469" s="3"/>
      <c r="E469" s="3"/>
      <c r="F469" s="3"/>
      <c r="G469" s="9"/>
      <c r="H469" s="42"/>
      <c r="I469" s="3"/>
      <c r="J469" s="30"/>
      <c r="K469" s="30"/>
      <c r="L469" s="30"/>
      <c r="M469" s="22"/>
      <c r="N469" s="23"/>
      <c r="O469" s="23"/>
      <c r="P469" s="30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6.5" customHeight="1">
      <c r="A470" s="25"/>
      <c r="B470" s="4"/>
      <c r="C470" s="27"/>
      <c r="D470" s="3"/>
      <c r="E470" s="3"/>
      <c r="F470" s="3"/>
      <c r="G470" s="9"/>
      <c r="H470" s="42"/>
      <c r="I470" s="3"/>
      <c r="J470" s="30"/>
      <c r="K470" s="30"/>
      <c r="L470" s="30"/>
      <c r="M470" s="22"/>
      <c r="N470" s="23"/>
      <c r="O470" s="23"/>
      <c r="P470" s="30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6.5" customHeight="1">
      <c r="A471" s="25"/>
      <c r="B471" s="4"/>
      <c r="C471" s="27"/>
      <c r="D471" s="3"/>
      <c r="E471" s="3"/>
      <c r="F471" s="3"/>
      <c r="G471" s="9"/>
      <c r="H471" s="42"/>
      <c r="I471" s="3"/>
      <c r="J471" s="30"/>
      <c r="K471" s="30"/>
      <c r="L471" s="30"/>
      <c r="M471" s="22"/>
      <c r="N471" s="23"/>
      <c r="O471" s="23"/>
      <c r="P471" s="30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6.5" customHeight="1">
      <c r="A472" s="25"/>
      <c r="B472" s="4"/>
      <c r="C472" s="27"/>
      <c r="D472" s="3"/>
      <c r="E472" s="3"/>
      <c r="F472" s="3"/>
      <c r="G472" s="9"/>
      <c r="H472" s="42"/>
      <c r="I472" s="3"/>
      <c r="J472" s="30"/>
      <c r="K472" s="30"/>
      <c r="L472" s="30"/>
      <c r="M472" s="22"/>
      <c r="N472" s="23"/>
      <c r="O472" s="23"/>
      <c r="P472" s="30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6.5" customHeight="1">
      <c r="A473" s="25"/>
      <c r="B473" s="4"/>
      <c r="C473" s="27"/>
      <c r="D473" s="3"/>
      <c r="E473" s="3"/>
      <c r="F473" s="3"/>
      <c r="G473" s="9"/>
      <c r="H473" s="42"/>
      <c r="I473" s="3"/>
      <c r="J473" s="30"/>
      <c r="K473" s="30"/>
      <c r="L473" s="30"/>
      <c r="M473" s="22"/>
      <c r="N473" s="23"/>
      <c r="O473" s="23"/>
      <c r="P473" s="30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6.5" customHeight="1">
      <c r="A474" s="25"/>
      <c r="B474" s="4"/>
      <c r="C474" s="27"/>
      <c r="D474" s="3"/>
      <c r="E474" s="3"/>
      <c r="F474" s="3"/>
      <c r="G474" s="9"/>
      <c r="H474" s="42"/>
      <c r="I474" s="3"/>
      <c r="J474" s="30"/>
      <c r="K474" s="30"/>
      <c r="L474" s="30"/>
      <c r="M474" s="22"/>
      <c r="N474" s="23"/>
      <c r="O474" s="23"/>
      <c r="P474" s="30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6.5" customHeight="1">
      <c r="A475" s="25"/>
      <c r="B475" s="4"/>
      <c r="C475" s="27"/>
      <c r="D475" s="3"/>
      <c r="E475" s="3"/>
      <c r="F475" s="3"/>
      <c r="G475" s="9"/>
      <c r="H475" s="42"/>
      <c r="I475" s="3"/>
      <c r="J475" s="30"/>
      <c r="K475" s="30"/>
      <c r="L475" s="30"/>
      <c r="M475" s="22"/>
      <c r="N475" s="23"/>
      <c r="O475" s="23"/>
      <c r="P475" s="30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6.5" customHeight="1">
      <c r="A476" s="25"/>
      <c r="B476" s="4"/>
      <c r="C476" s="27"/>
      <c r="D476" s="3"/>
      <c r="E476" s="3"/>
      <c r="F476" s="3"/>
      <c r="G476" s="9"/>
      <c r="H476" s="42"/>
      <c r="I476" s="3"/>
      <c r="J476" s="30"/>
      <c r="K476" s="30"/>
      <c r="L476" s="30"/>
      <c r="M476" s="22"/>
      <c r="N476" s="23"/>
      <c r="O476" s="23"/>
      <c r="P476" s="30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6.5" customHeight="1">
      <c r="A477" s="25"/>
      <c r="B477" s="4"/>
      <c r="C477" s="27"/>
      <c r="D477" s="3"/>
      <c r="E477" s="3"/>
      <c r="F477" s="3"/>
      <c r="G477" s="9"/>
      <c r="H477" s="42"/>
      <c r="I477" s="3"/>
      <c r="J477" s="30"/>
      <c r="K477" s="30"/>
      <c r="L477" s="30"/>
      <c r="M477" s="22"/>
      <c r="N477" s="23"/>
      <c r="O477" s="23"/>
      <c r="P477" s="30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6.5" customHeight="1">
      <c r="A478" s="25"/>
      <c r="B478" s="4"/>
      <c r="C478" s="27"/>
      <c r="D478" s="3"/>
      <c r="E478" s="3"/>
      <c r="F478" s="3"/>
      <c r="G478" s="9"/>
      <c r="H478" s="42"/>
      <c r="I478" s="3"/>
      <c r="J478" s="30"/>
      <c r="K478" s="30"/>
      <c r="L478" s="30"/>
      <c r="M478" s="22"/>
      <c r="N478" s="23"/>
      <c r="O478" s="23"/>
      <c r="P478" s="30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6.5" customHeight="1">
      <c r="A479" s="25"/>
      <c r="B479" s="4"/>
      <c r="C479" s="27"/>
      <c r="D479" s="3"/>
      <c r="E479" s="3"/>
      <c r="F479" s="3"/>
      <c r="G479" s="9"/>
      <c r="H479" s="42"/>
      <c r="I479" s="3"/>
      <c r="J479" s="30"/>
      <c r="K479" s="30"/>
      <c r="L479" s="30"/>
      <c r="M479" s="22"/>
      <c r="N479" s="23"/>
      <c r="O479" s="23"/>
      <c r="P479" s="30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6.5" customHeight="1">
      <c r="A480" s="25"/>
      <c r="B480" s="4"/>
      <c r="C480" s="27"/>
      <c r="D480" s="3"/>
      <c r="E480" s="3"/>
      <c r="F480" s="3"/>
      <c r="G480" s="9"/>
      <c r="H480" s="42"/>
      <c r="I480" s="3"/>
      <c r="J480" s="30"/>
      <c r="K480" s="30"/>
      <c r="L480" s="30"/>
      <c r="M480" s="22"/>
      <c r="N480" s="23"/>
      <c r="O480" s="23"/>
      <c r="P480" s="30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6.5" customHeight="1">
      <c r="A481" s="25"/>
      <c r="B481" s="4"/>
      <c r="C481" s="27"/>
      <c r="D481" s="3"/>
      <c r="E481" s="3"/>
      <c r="F481" s="3"/>
      <c r="G481" s="9"/>
      <c r="H481" s="42"/>
      <c r="I481" s="3"/>
      <c r="J481" s="30"/>
      <c r="K481" s="30"/>
      <c r="L481" s="30"/>
      <c r="M481" s="22"/>
      <c r="N481" s="23"/>
      <c r="O481" s="23"/>
      <c r="P481" s="30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6.5" customHeight="1">
      <c r="A482" s="25"/>
      <c r="B482" s="4"/>
      <c r="C482" s="27"/>
      <c r="D482" s="3"/>
      <c r="E482" s="3"/>
      <c r="F482" s="3"/>
      <c r="G482" s="9"/>
      <c r="H482" s="42"/>
      <c r="I482" s="3"/>
      <c r="J482" s="30"/>
      <c r="K482" s="30"/>
      <c r="L482" s="30"/>
      <c r="M482" s="22"/>
      <c r="N482" s="23"/>
      <c r="O482" s="23"/>
      <c r="P482" s="30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6.5" customHeight="1">
      <c r="A483" s="25"/>
      <c r="B483" s="4"/>
      <c r="C483" s="27"/>
      <c r="D483" s="3"/>
      <c r="E483" s="3"/>
      <c r="F483" s="3"/>
      <c r="G483" s="9"/>
      <c r="H483" s="42"/>
      <c r="I483" s="3"/>
      <c r="J483" s="30"/>
      <c r="K483" s="30"/>
      <c r="L483" s="30"/>
      <c r="M483" s="22"/>
      <c r="N483" s="23"/>
      <c r="O483" s="23"/>
      <c r="P483" s="30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6.5" customHeight="1">
      <c r="A484" s="25"/>
      <c r="B484" s="4"/>
      <c r="C484" s="27"/>
      <c r="D484" s="3"/>
      <c r="E484" s="3"/>
      <c r="F484" s="3"/>
      <c r="G484" s="9"/>
      <c r="H484" s="42"/>
      <c r="I484" s="3"/>
      <c r="J484" s="30"/>
      <c r="K484" s="30"/>
      <c r="L484" s="30"/>
      <c r="M484" s="22"/>
      <c r="N484" s="23"/>
      <c r="O484" s="23"/>
      <c r="P484" s="30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6.5" customHeight="1">
      <c r="A485" s="25"/>
      <c r="B485" s="4"/>
      <c r="C485" s="27"/>
      <c r="D485" s="3"/>
      <c r="E485" s="3"/>
      <c r="F485" s="3"/>
      <c r="G485" s="9"/>
      <c r="H485" s="42"/>
      <c r="I485" s="3"/>
      <c r="J485" s="30"/>
      <c r="K485" s="30"/>
      <c r="L485" s="30"/>
      <c r="M485" s="22"/>
      <c r="N485" s="23"/>
      <c r="O485" s="23"/>
      <c r="P485" s="30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6.5" customHeight="1">
      <c r="A486" s="25"/>
      <c r="B486" s="4"/>
      <c r="C486" s="27"/>
      <c r="D486" s="3"/>
      <c r="E486" s="3"/>
      <c r="F486" s="3"/>
      <c r="G486" s="9"/>
      <c r="H486" s="42"/>
      <c r="I486" s="3"/>
      <c r="J486" s="30"/>
      <c r="K486" s="30"/>
      <c r="L486" s="30"/>
      <c r="M486" s="22"/>
      <c r="N486" s="23"/>
      <c r="O486" s="23"/>
      <c r="P486" s="30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6.5" customHeight="1">
      <c r="A487" s="25"/>
      <c r="B487" s="4"/>
      <c r="C487" s="27"/>
      <c r="D487" s="3"/>
      <c r="E487" s="3"/>
      <c r="F487" s="3"/>
      <c r="G487" s="9"/>
      <c r="H487" s="42"/>
      <c r="I487" s="3"/>
      <c r="J487" s="30"/>
      <c r="K487" s="30"/>
      <c r="L487" s="30"/>
      <c r="M487" s="22"/>
      <c r="N487" s="23"/>
      <c r="O487" s="23"/>
      <c r="P487" s="30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6.5" customHeight="1">
      <c r="A488" s="25"/>
      <c r="B488" s="4"/>
      <c r="C488" s="27"/>
      <c r="D488" s="3"/>
      <c r="E488" s="3"/>
      <c r="F488" s="3"/>
      <c r="G488" s="9"/>
      <c r="H488" s="42"/>
      <c r="I488" s="3"/>
      <c r="J488" s="30"/>
      <c r="K488" s="30"/>
      <c r="L488" s="30"/>
      <c r="M488" s="22"/>
      <c r="N488" s="23"/>
      <c r="O488" s="23"/>
      <c r="P488" s="30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6.5" customHeight="1">
      <c r="A489" s="25"/>
      <c r="B489" s="4"/>
      <c r="C489" s="27"/>
      <c r="D489" s="3"/>
      <c r="E489" s="3"/>
      <c r="F489" s="3"/>
      <c r="G489" s="9"/>
      <c r="H489" s="42"/>
      <c r="I489" s="3"/>
      <c r="J489" s="30"/>
      <c r="K489" s="30"/>
      <c r="L489" s="30"/>
      <c r="M489" s="22"/>
      <c r="N489" s="23"/>
      <c r="O489" s="23"/>
      <c r="P489" s="30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6.5" customHeight="1">
      <c r="A490" s="25"/>
      <c r="B490" s="4"/>
      <c r="C490" s="27"/>
      <c r="D490" s="3"/>
      <c r="E490" s="3"/>
      <c r="F490" s="3"/>
      <c r="G490" s="9"/>
      <c r="H490" s="42"/>
      <c r="I490" s="3"/>
      <c r="J490" s="30"/>
      <c r="K490" s="30"/>
      <c r="L490" s="30"/>
      <c r="M490" s="22"/>
      <c r="N490" s="23"/>
      <c r="O490" s="23"/>
      <c r="P490" s="30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6.5" customHeight="1">
      <c r="A491" s="25"/>
      <c r="B491" s="4"/>
      <c r="C491" s="27"/>
      <c r="D491" s="3"/>
      <c r="E491" s="3"/>
      <c r="F491" s="3"/>
      <c r="G491" s="9"/>
      <c r="H491" s="42"/>
      <c r="I491" s="3"/>
      <c r="J491" s="30"/>
      <c r="K491" s="30"/>
      <c r="L491" s="30"/>
      <c r="M491" s="22"/>
      <c r="N491" s="23"/>
      <c r="O491" s="23"/>
      <c r="P491" s="30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6.5" customHeight="1">
      <c r="A492" s="25"/>
      <c r="B492" s="4"/>
      <c r="C492" s="27"/>
      <c r="D492" s="3"/>
      <c r="E492" s="3"/>
      <c r="F492" s="3"/>
      <c r="G492" s="9"/>
      <c r="H492" s="42"/>
      <c r="I492" s="3"/>
      <c r="J492" s="30"/>
      <c r="K492" s="30"/>
      <c r="L492" s="30"/>
      <c r="M492" s="22"/>
      <c r="N492" s="23"/>
      <c r="O492" s="23"/>
      <c r="P492" s="30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6.5" customHeight="1">
      <c r="A493" s="25"/>
      <c r="B493" s="4"/>
      <c r="C493" s="27"/>
      <c r="D493" s="3"/>
      <c r="E493" s="3"/>
      <c r="F493" s="3"/>
      <c r="G493" s="9"/>
      <c r="H493" s="42"/>
      <c r="I493" s="3"/>
      <c r="J493" s="30"/>
      <c r="K493" s="30"/>
      <c r="L493" s="30"/>
      <c r="M493" s="22"/>
      <c r="N493" s="23"/>
      <c r="O493" s="23"/>
      <c r="P493" s="30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6.5" customHeight="1">
      <c r="A494" s="25"/>
      <c r="B494" s="4"/>
      <c r="C494" s="27"/>
      <c r="D494" s="3"/>
      <c r="E494" s="3"/>
      <c r="F494" s="3"/>
      <c r="G494" s="9"/>
      <c r="H494" s="42"/>
      <c r="I494" s="3"/>
      <c r="J494" s="30"/>
      <c r="K494" s="30"/>
      <c r="L494" s="30"/>
      <c r="M494" s="22"/>
      <c r="N494" s="23"/>
      <c r="O494" s="23"/>
      <c r="P494" s="30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6.5" customHeight="1">
      <c r="A495" s="25"/>
      <c r="B495" s="4"/>
      <c r="C495" s="27"/>
      <c r="D495" s="3"/>
      <c r="E495" s="3"/>
      <c r="F495" s="3"/>
      <c r="G495" s="9"/>
      <c r="H495" s="42"/>
      <c r="I495" s="3"/>
      <c r="J495" s="30"/>
      <c r="K495" s="30"/>
      <c r="L495" s="30"/>
      <c r="M495" s="22"/>
      <c r="N495" s="23"/>
      <c r="O495" s="23"/>
      <c r="P495" s="30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6.5" customHeight="1">
      <c r="A496" s="25"/>
      <c r="B496" s="4"/>
      <c r="C496" s="27"/>
      <c r="D496" s="3"/>
      <c r="E496" s="3"/>
      <c r="F496" s="3"/>
      <c r="G496" s="9"/>
      <c r="H496" s="42"/>
      <c r="I496" s="3"/>
      <c r="J496" s="30"/>
      <c r="K496" s="30"/>
      <c r="L496" s="30"/>
      <c r="M496" s="22"/>
      <c r="N496" s="23"/>
      <c r="O496" s="23"/>
      <c r="P496" s="30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6.5" customHeight="1">
      <c r="A497" s="25"/>
      <c r="B497" s="4"/>
      <c r="C497" s="27"/>
      <c r="D497" s="3"/>
      <c r="E497" s="3"/>
      <c r="F497" s="3"/>
      <c r="G497" s="9"/>
      <c r="H497" s="42"/>
      <c r="I497" s="3"/>
      <c r="J497" s="30"/>
      <c r="K497" s="30"/>
      <c r="L497" s="30"/>
      <c r="M497" s="22"/>
      <c r="N497" s="23"/>
      <c r="O497" s="23"/>
      <c r="P497" s="30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6.5" customHeight="1">
      <c r="A498" s="25"/>
      <c r="B498" s="4"/>
      <c r="C498" s="27"/>
      <c r="D498" s="3"/>
      <c r="E498" s="3"/>
      <c r="F498" s="3"/>
      <c r="G498" s="9"/>
      <c r="H498" s="42"/>
      <c r="I498" s="3"/>
      <c r="J498" s="30"/>
      <c r="K498" s="30"/>
      <c r="L498" s="30"/>
      <c r="M498" s="22"/>
      <c r="N498" s="23"/>
      <c r="O498" s="23"/>
      <c r="P498" s="30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6.5" customHeight="1">
      <c r="A499" s="25"/>
      <c r="B499" s="4"/>
      <c r="C499" s="27"/>
      <c r="D499" s="3"/>
      <c r="E499" s="3"/>
      <c r="F499" s="3"/>
      <c r="G499" s="9"/>
      <c r="H499" s="42"/>
      <c r="I499" s="3"/>
      <c r="J499" s="30"/>
      <c r="K499" s="30"/>
      <c r="L499" s="30"/>
      <c r="M499" s="22"/>
      <c r="N499" s="23"/>
      <c r="O499" s="23"/>
      <c r="P499" s="30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6.5" customHeight="1">
      <c r="A500" s="25"/>
      <c r="B500" s="4"/>
      <c r="C500" s="27"/>
      <c r="D500" s="3"/>
      <c r="E500" s="3"/>
      <c r="F500" s="3"/>
      <c r="G500" s="9"/>
      <c r="H500" s="42"/>
      <c r="I500" s="3"/>
      <c r="J500" s="30"/>
      <c r="K500" s="30"/>
      <c r="L500" s="30"/>
      <c r="M500" s="22"/>
      <c r="N500" s="23"/>
      <c r="O500" s="23"/>
      <c r="P500" s="30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6.5" customHeight="1">
      <c r="A501" s="25"/>
      <c r="B501" s="4"/>
      <c r="C501" s="27"/>
      <c r="D501" s="3"/>
      <c r="E501" s="3"/>
      <c r="F501" s="3"/>
      <c r="G501" s="9"/>
      <c r="H501" s="42"/>
      <c r="I501" s="3"/>
      <c r="J501" s="30"/>
      <c r="K501" s="30"/>
      <c r="L501" s="30"/>
      <c r="M501" s="22"/>
      <c r="N501" s="23"/>
      <c r="O501" s="23"/>
      <c r="P501" s="30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6.5" customHeight="1">
      <c r="A502" s="25"/>
      <c r="B502" s="4"/>
      <c r="C502" s="27"/>
      <c r="D502" s="3"/>
      <c r="E502" s="3"/>
      <c r="F502" s="3"/>
      <c r="G502" s="9"/>
      <c r="H502" s="42"/>
      <c r="I502" s="3"/>
      <c r="J502" s="30"/>
      <c r="K502" s="30"/>
      <c r="L502" s="30"/>
      <c r="M502" s="22"/>
      <c r="N502" s="23"/>
      <c r="O502" s="23"/>
      <c r="P502" s="30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6.5" customHeight="1">
      <c r="A503" s="25"/>
      <c r="B503" s="4"/>
      <c r="C503" s="27"/>
      <c r="D503" s="3"/>
      <c r="E503" s="3"/>
      <c r="F503" s="3"/>
      <c r="G503" s="9"/>
      <c r="H503" s="42"/>
      <c r="I503" s="3"/>
      <c r="J503" s="30"/>
      <c r="K503" s="30"/>
      <c r="L503" s="30"/>
      <c r="M503" s="22"/>
      <c r="N503" s="23"/>
      <c r="O503" s="23"/>
      <c r="P503" s="30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6.5" customHeight="1">
      <c r="A504" s="25"/>
      <c r="B504" s="4"/>
      <c r="C504" s="27"/>
      <c r="D504" s="3"/>
      <c r="E504" s="3"/>
      <c r="F504" s="3"/>
      <c r="G504" s="9"/>
      <c r="H504" s="42"/>
      <c r="I504" s="3"/>
      <c r="J504" s="30"/>
      <c r="K504" s="30"/>
      <c r="L504" s="30"/>
      <c r="M504" s="22"/>
      <c r="N504" s="23"/>
      <c r="O504" s="23"/>
      <c r="P504" s="30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6.5" customHeight="1">
      <c r="A505" s="25"/>
      <c r="B505" s="4"/>
      <c r="C505" s="27"/>
      <c r="D505" s="3"/>
      <c r="E505" s="3"/>
      <c r="F505" s="3"/>
      <c r="G505" s="9"/>
      <c r="H505" s="42"/>
      <c r="I505" s="3"/>
      <c r="J505" s="30"/>
      <c r="K505" s="30"/>
      <c r="L505" s="30"/>
      <c r="M505" s="22"/>
      <c r="N505" s="23"/>
      <c r="O505" s="23"/>
      <c r="P505" s="30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6.5" customHeight="1">
      <c r="A506" s="25"/>
      <c r="B506" s="4"/>
      <c r="C506" s="27"/>
      <c r="D506" s="3"/>
      <c r="E506" s="3"/>
      <c r="F506" s="3"/>
      <c r="G506" s="9"/>
      <c r="H506" s="42"/>
      <c r="I506" s="3"/>
      <c r="J506" s="30"/>
      <c r="K506" s="30"/>
      <c r="L506" s="30"/>
      <c r="M506" s="22"/>
      <c r="N506" s="23"/>
      <c r="O506" s="23"/>
      <c r="P506" s="30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6.5" customHeight="1">
      <c r="A507" s="25"/>
      <c r="B507" s="4"/>
      <c r="C507" s="27"/>
      <c r="D507" s="3"/>
      <c r="E507" s="3"/>
      <c r="F507" s="3"/>
      <c r="G507" s="9"/>
      <c r="H507" s="42"/>
      <c r="I507" s="3"/>
      <c r="J507" s="30"/>
      <c r="K507" s="30"/>
      <c r="L507" s="30"/>
      <c r="M507" s="22"/>
      <c r="N507" s="23"/>
      <c r="O507" s="23"/>
      <c r="P507" s="30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6.5" customHeight="1">
      <c r="A508" s="25"/>
      <c r="B508" s="4"/>
      <c r="C508" s="27"/>
      <c r="D508" s="3"/>
      <c r="E508" s="3"/>
      <c r="F508" s="3"/>
      <c r="G508" s="9"/>
      <c r="H508" s="42"/>
      <c r="I508" s="3"/>
      <c r="J508" s="30"/>
      <c r="K508" s="30"/>
      <c r="L508" s="30"/>
      <c r="M508" s="22"/>
      <c r="N508" s="23"/>
      <c r="O508" s="23"/>
      <c r="P508" s="30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6.5" customHeight="1">
      <c r="A509" s="25"/>
      <c r="B509" s="4"/>
      <c r="C509" s="27"/>
      <c r="D509" s="3"/>
      <c r="E509" s="3"/>
      <c r="F509" s="3"/>
      <c r="G509" s="9"/>
      <c r="H509" s="42"/>
      <c r="I509" s="3"/>
      <c r="J509" s="30"/>
      <c r="K509" s="30"/>
      <c r="L509" s="30"/>
      <c r="M509" s="22"/>
      <c r="N509" s="23"/>
      <c r="O509" s="23"/>
      <c r="P509" s="30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6.5" customHeight="1">
      <c r="A510" s="25"/>
      <c r="B510" s="4"/>
      <c r="C510" s="27"/>
      <c r="D510" s="3"/>
      <c r="E510" s="3"/>
      <c r="F510" s="3"/>
      <c r="G510" s="9"/>
      <c r="H510" s="42"/>
      <c r="I510" s="3"/>
      <c r="J510" s="30"/>
      <c r="K510" s="30"/>
      <c r="L510" s="30"/>
      <c r="M510" s="22"/>
      <c r="N510" s="23"/>
      <c r="O510" s="23"/>
      <c r="P510" s="30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6.5" customHeight="1">
      <c r="A511" s="25"/>
      <c r="B511" s="4"/>
      <c r="C511" s="27"/>
      <c r="D511" s="3"/>
      <c r="E511" s="3"/>
      <c r="F511" s="3"/>
      <c r="G511" s="9"/>
      <c r="H511" s="42"/>
      <c r="I511" s="3"/>
      <c r="J511" s="30"/>
      <c r="K511" s="30"/>
      <c r="L511" s="30"/>
      <c r="M511" s="22"/>
      <c r="N511" s="23"/>
      <c r="O511" s="23"/>
      <c r="P511" s="30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6.5" customHeight="1">
      <c r="A512" s="25"/>
      <c r="B512" s="4"/>
      <c r="C512" s="27"/>
      <c r="D512" s="3"/>
      <c r="E512" s="3"/>
      <c r="F512" s="3"/>
      <c r="G512" s="9"/>
      <c r="H512" s="42"/>
      <c r="I512" s="3"/>
      <c r="J512" s="30"/>
      <c r="K512" s="30"/>
      <c r="L512" s="30"/>
      <c r="M512" s="22"/>
      <c r="N512" s="23"/>
      <c r="O512" s="23"/>
      <c r="P512" s="30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6.5" customHeight="1">
      <c r="A513" s="25"/>
      <c r="B513" s="4"/>
      <c r="C513" s="27"/>
      <c r="D513" s="3"/>
      <c r="E513" s="3"/>
      <c r="F513" s="3"/>
      <c r="G513" s="9"/>
      <c r="H513" s="42"/>
      <c r="I513" s="3"/>
      <c r="J513" s="30"/>
      <c r="K513" s="30"/>
      <c r="L513" s="30"/>
      <c r="M513" s="22"/>
      <c r="N513" s="23"/>
      <c r="O513" s="23"/>
      <c r="P513" s="30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6.5" customHeight="1">
      <c r="A514" s="25"/>
      <c r="B514" s="4"/>
      <c r="C514" s="27"/>
      <c r="D514" s="3"/>
      <c r="E514" s="3"/>
      <c r="F514" s="3"/>
      <c r="G514" s="9"/>
      <c r="H514" s="42"/>
      <c r="I514" s="3"/>
      <c r="J514" s="30"/>
      <c r="K514" s="30"/>
      <c r="L514" s="30"/>
      <c r="M514" s="22"/>
      <c r="N514" s="23"/>
      <c r="O514" s="23"/>
      <c r="P514" s="30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6.5" customHeight="1">
      <c r="A515" s="25"/>
      <c r="B515" s="4"/>
      <c r="C515" s="27"/>
      <c r="D515" s="3"/>
      <c r="E515" s="3"/>
      <c r="F515" s="3"/>
      <c r="G515" s="9"/>
      <c r="H515" s="42"/>
      <c r="I515" s="3"/>
      <c r="J515" s="30"/>
      <c r="K515" s="30"/>
      <c r="L515" s="30"/>
      <c r="M515" s="22"/>
      <c r="N515" s="23"/>
      <c r="O515" s="23"/>
      <c r="P515" s="30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6.5" customHeight="1">
      <c r="A516" s="25"/>
      <c r="B516" s="4"/>
      <c r="C516" s="27"/>
      <c r="D516" s="3"/>
      <c r="E516" s="3"/>
      <c r="F516" s="3"/>
      <c r="G516" s="9"/>
      <c r="H516" s="42"/>
      <c r="I516" s="3"/>
      <c r="J516" s="30"/>
      <c r="K516" s="30"/>
      <c r="L516" s="30"/>
      <c r="M516" s="22"/>
      <c r="N516" s="23"/>
      <c r="O516" s="23"/>
      <c r="P516" s="30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6.5" customHeight="1">
      <c r="A517" s="25"/>
      <c r="B517" s="4"/>
      <c r="C517" s="27"/>
      <c r="D517" s="3"/>
      <c r="E517" s="3"/>
      <c r="F517" s="3"/>
      <c r="G517" s="9"/>
      <c r="H517" s="42"/>
      <c r="I517" s="3"/>
      <c r="J517" s="30"/>
      <c r="K517" s="30"/>
      <c r="L517" s="30"/>
      <c r="M517" s="22"/>
      <c r="N517" s="23"/>
      <c r="O517" s="23"/>
      <c r="P517" s="30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6.5" customHeight="1">
      <c r="A518" s="25"/>
      <c r="B518" s="4"/>
      <c r="C518" s="27"/>
      <c r="D518" s="3"/>
      <c r="E518" s="3"/>
      <c r="F518" s="3"/>
      <c r="G518" s="9"/>
      <c r="H518" s="42"/>
      <c r="I518" s="3"/>
      <c r="J518" s="30"/>
      <c r="K518" s="30"/>
      <c r="L518" s="30"/>
      <c r="M518" s="22"/>
      <c r="N518" s="23"/>
      <c r="O518" s="23"/>
      <c r="P518" s="30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6.5" customHeight="1">
      <c r="A519" s="25"/>
      <c r="B519" s="4"/>
      <c r="C519" s="27"/>
      <c r="D519" s="3"/>
      <c r="E519" s="3"/>
      <c r="F519" s="3"/>
      <c r="G519" s="9"/>
      <c r="H519" s="42"/>
      <c r="I519" s="3"/>
      <c r="J519" s="30"/>
      <c r="K519" s="30"/>
      <c r="L519" s="30"/>
      <c r="M519" s="22"/>
      <c r="N519" s="23"/>
      <c r="O519" s="23"/>
      <c r="P519" s="30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6.5" customHeight="1">
      <c r="A520" s="25"/>
      <c r="B520" s="4"/>
      <c r="C520" s="27"/>
      <c r="D520" s="3"/>
      <c r="E520" s="3"/>
      <c r="F520" s="3"/>
      <c r="G520" s="9"/>
      <c r="H520" s="42"/>
      <c r="I520" s="3"/>
      <c r="J520" s="30"/>
      <c r="K520" s="30"/>
      <c r="L520" s="30"/>
      <c r="M520" s="22"/>
      <c r="N520" s="23"/>
      <c r="O520" s="23"/>
      <c r="P520" s="30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6.5" customHeight="1">
      <c r="A521" s="25"/>
      <c r="B521" s="4"/>
      <c r="C521" s="27"/>
      <c r="D521" s="3"/>
      <c r="E521" s="3"/>
      <c r="F521" s="3"/>
      <c r="G521" s="9"/>
      <c r="H521" s="42"/>
      <c r="I521" s="3"/>
      <c r="J521" s="30"/>
      <c r="K521" s="30"/>
      <c r="L521" s="30"/>
      <c r="M521" s="22"/>
      <c r="N521" s="23"/>
      <c r="O521" s="23"/>
      <c r="P521" s="30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6.5" customHeight="1">
      <c r="A522" s="25"/>
      <c r="B522" s="4"/>
      <c r="C522" s="27"/>
      <c r="D522" s="3"/>
      <c r="E522" s="3"/>
      <c r="F522" s="3"/>
      <c r="G522" s="9"/>
      <c r="H522" s="42"/>
      <c r="I522" s="3"/>
      <c r="J522" s="30"/>
      <c r="K522" s="30"/>
      <c r="L522" s="30"/>
      <c r="M522" s="22"/>
      <c r="N522" s="23"/>
      <c r="O522" s="23"/>
      <c r="P522" s="30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6.5" customHeight="1">
      <c r="A523" s="25"/>
      <c r="B523" s="4"/>
      <c r="C523" s="27"/>
      <c r="D523" s="3"/>
      <c r="E523" s="3"/>
      <c r="F523" s="3"/>
      <c r="G523" s="9"/>
      <c r="H523" s="42"/>
      <c r="I523" s="3"/>
      <c r="J523" s="30"/>
      <c r="K523" s="30"/>
      <c r="L523" s="30"/>
      <c r="M523" s="22"/>
      <c r="N523" s="23"/>
      <c r="O523" s="23"/>
      <c r="P523" s="30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6.5" customHeight="1">
      <c r="A524" s="25"/>
      <c r="B524" s="4"/>
      <c r="C524" s="27"/>
      <c r="D524" s="3"/>
      <c r="E524" s="3"/>
      <c r="F524" s="3"/>
      <c r="G524" s="9"/>
      <c r="H524" s="42"/>
      <c r="I524" s="3"/>
      <c r="J524" s="30"/>
      <c r="K524" s="30"/>
      <c r="L524" s="30"/>
      <c r="M524" s="22"/>
      <c r="N524" s="23"/>
      <c r="O524" s="23"/>
      <c r="P524" s="30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6.5" customHeight="1">
      <c r="A525" s="25"/>
      <c r="B525" s="4"/>
      <c r="C525" s="27"/>
      <c r="D525" s="3"/>
      <c r="E525" s="3"/>
      <c r="F525" s="3"/>
      <c r="G525" s="9"/>
      <c r="H525" s="42"/>
      <c r="I525" s="3"/>
      <c r="J525" s="30"/>
      <c r="K525" s="30"/>
      <c r="L525" s="30"/>
      <c r="M525" s="22"/>
      <c r="N525" s="23"/>
      <c r="O525" s="23"/>
      <c r="P525" s="30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6.5" customHeight="1">
      <c r="A526" s="25"/>
      <c r="B526" s="4"/>
      <c r="C526" s="27"/>
      <c r="D526" s="3"/>
      <c r="E526" s="3"/>
      <c r="F526" s="3"/>
      <c r="G526" s="9"/>
      <c r="H526" s="42"/>
      <c r="I526" s="3"/>
      <c r="J526" s="30"/>
      <c r="K526" s="30"/>
      <c r="L526" s="30"/>
      <c r="M526" s="22"/>
      <c r="N526" s="23"/>
      <c r="O526" s="23"/>
      <c r="P526" s="30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6.5" customHeight="1">
      <c r="A527" s="25"/>
      <c r="B527" s="4"/>
      <c r="C527" s="27"/>
      <c r="D527" s="3"/>
      <c r="E527" s="3"/>
      <c r="F527" s="3"/>
      <c r="G527" s="9"/>
      <c r="H527" s="42"/>
      <c r="I527" s="3"/>
      <c r="J527" s="30"/>
      <c r="K527" s="30"/>
      <c r="L527" s="30"/>
      <c r="M527" s="22"/>
      <c r="N527" s="23"/>
      <c r="O527" s="23"/>
      <c r="P527" s="30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6.5" customHeight="1">
      <c r="A528" s="25"/>
      <c r="B528" s="4"/>
      <c r="C528" s="27"/>
      <c r="D528" s="3"/>
      <c r="E528" s="3"/>
      <c r="F528" s="3"/>
      <c r="G528" s="9"/>
      <c r="H528" s="42"/>
      <c r="I528" s="3"/>
      <c r="J528" s="30"/>
      <c r="K528" s="30"/>
      <c r="L528" s="30"/>
      <c r="M528" s="22"/>
      <c r="N528" s="23"/>
      <c r="O528" s="23"/>
      <c r="P528" s="30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6.5" customHeight="1">
      <c r="A529" s="25"/>
      <c r="B529" s="4"/>
      <c r="C529" s="27"/>
      <c r="D529" s="3"/>
      <c r="E529" s="3"/>
      <c r="F529" s="3"/>
      <c r="G529" s="9"/>
      <c r="H529" s="42"/>
      <c r="I529" s="3"/>
      <c r="J529" s="30"/>
      <c r="K529" s="30"/>
      <c r="L529" s="30"/>
      <c r="M529" s="22"/>
      <c r="N529" s="23"/>
      <c r="O529" s="23"/>
      <c r="P529" s="30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6.5" customHeight="1">
      <c r="A530" s="25"/>
      <c r="B530" s="4"/>
      <c r="C530" s="27"/>
      <c r="D530" s="3"/>
      <c r="E530" s="3"/>
      <c r="F530" s="3"/>
      <c r="G530" s="9"/>
      <c r="H530" s="42"/>
      <c r="I530" s="3"/>
      <c r="J530" s="30"/>
      <c r="K530" s="30"/>
      <c r="L530" s="30"/>
      <c r="M530" s="22"/>
      <c r="N530" s="23"/>
      <c r="O530" s="23"/>
      <c r="P530" s="30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6.5" customHeight="1">
      <c r="A531" s="25"/>
      <c r="B531" s="4"/>
      <c r="C531" s="27"/>
      <c r="D531" s="3"/>
      <c r="E531" s="3"/>
      <c r="F531" s="3"/>
      <c r="G531" s="9"/>
      <c r="H531" s="42"/>
      <c r="I531" s="3"/>
      <c r="J531" s="30"/>
      <c r="K531" s="30"/>
      <c r="L531" s="30"/>
      <c r="M531" s="22"/>
      <c r="N531" s="23"/>
      <c r="O531" s="23"/>
      <c r="P531" s="30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6.5" customHeight="1">
      <c r="A532" s="25"/>
      <c r="B532" s="4"/>
      <c r="C532" s="27"/>
      <c r="D532" s="3"/>
      <c r="E532" s="3"/>
      <c r="F532" s="3"/>
      <c r="G532" s="9"/>
      <c r="H532" s="42"/>
      <c r="I532" s="3"/>
      <c r="J532" s="30"/>
      <c r="K532" s="30"/>
      <c r="L532" s="30"/>
      <c r="M532" s="22"/>
      <c r="N532" s="23"/>
      <c r="O532" s="23"/>
      <c r="P532" s="30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6.5" customHeight="1">
      <c r="A533" s="25"/>
      <c r="B533" s="4"/>
      <c r="C533" s="27"/>
      <c r="D533" s="3"/>
      <c r="E533" s="3"/>
      <c r="F533" s="3"/>
      <c r="G533" s="9"/>
      <c r="H533" s="42"/>
      <c r="I533" s="3"/>
      <c r="J533" s="30"/>
      <c r="K533" s="30"/>
      <c r="L533" s="30"/>
      <c r="M533" s="22"/>
      <c r="N533" s="23"/>
      <c r="O533" s="23"/>
      <c r="P533" s="30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6.5" customHeight="1">
      <c r="A534" s="25"/>
      <c r="B534" s="4"/>
      <c r="C534" s="27"/>
      <c r="D534" s="3"/>
      <c r="E534" s="3"/>
      <c r="F534" s="3"/>
      <c r="G534" s="9"/>
      <c r="H534" s="42"/>
      <c r="I534" s="3"/>
      <c r="J534" s="30"/>
      <c r="K534" s="30"/>
      <c r="L534" s="30"/>
      <c r="M534" s="22"/>
      <c r="N534" s="23"/>
      <c r="O534" s="23"/>
      <c r="P534" s="30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6.5" customHeight="1">
      <c r="A535" s="25"/>
      <c r="B535" s="4"/>
      <c r="C535" s="27"/>
      <c r="D535" s="3"/>
      <c r="E535" s="3"/>
      <c r="F535" s="3"/>
      <c r="G535" s="9"/>
      <c r="H535" s="42"/>
      <c r="I535" s="3"/>
      <c r="J535" s="30"/>
      <c r="K535" s="30"/>
      <c r="L535" s="30"/>
      <c r="M535" s="22"/>
      <c r="N535" s="23"/>
      <c r="O535" s="23"/>
      <c r="P535" s="30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6.5" customHeight="1">
      <c r="A536" s="25"/>
      <c r="B536" s="4"/>
      <c r="C536" s="27"/>
      <c r="D536" s="3"/>
      <c r="E536" s="3"/>
      <c r="F536" s="3"/>
      <c r="G536" s="9"/>
      <c r="H536" s="42"/>
      <c r="I536" s="3"/>
      <c r="J536" s="30"/>
      <c r="K536" s="30"/>
      <c r="L536" s="30"/>
      <c r="M536" s="22"/>
      <c r="N536" s="23"/>
      <c r="O536" s="23"/>
      <c r="P536" s="30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6.5" customHeight="1">
      <c r="A537" s="25"/>
      <c r="B537" s="4"/>
      <c r="C537" s="27"/>
      <c r="D537" s="3"/>
      <c r="E537" s="3"/>
      <c r="F537" s="3"/>
      <c r="G537" s="9"/>
      <c r="H537" s="42"/>
      <c r="I537" s="3"/>
      <c r="J537" s="30"/>
      <c r="K537" s="30"/>
      <c r="L537" s="30"/>
      <c r="M537" s="22"/>
      <c r="N537" s="23"/>
      <c r="O537" s="23"/>
      <c r="P537" s="30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6.5" customHeight="1">
      <c r="A538" s="25"/>
      <c r="B538" s="4"/>
      <c r="C538" s="27"/>
      <c r="D538" s="3"/>
      <c r="E538" s="3"/>
      <c r="F538" s="3"/>
      <c r="G538" s="9"/>
      <c r="H538" s="42"/>
      <c r="I538" s="3"/>
      <c r="J538" s="30"/>
      <c r="K538" s="30"/>
      <c r="L538" s="30"/>
      <c r="M538" s="22"/>
      <c r="N538" s="23"/>
      <c r="O538" s="23"/>
      <c r="P538" s="30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6.5" customHeight="1">
      <c r="A539" s="25"/>
      <c r="B539" s="4"/>
      <c r="C539" s="27"/>
      <c r="D539" s="3"/>
      <c r="E539" s="3"/>
      <c r="F539" s="3"/>
      <c r="G539" s="9"/>
      <c r="H539" s="42"/>
      <c r="I539" s="3"/>
      <c r="J539" s="30"/>
      <c r="K539" s="30"/>
      <c r="L539" s="30"/>
      <c r="M539" s="22"/>
      <c r="N539" s="23"/>
      <c r="O539" s="23"/>
      <c r="P539" s="30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6.5" customHeight="1">
      <c r="A540" s="25"/>
      <c r="B540" s="4"/>
      <c r="C540" s="27"/>
      <c r="D540" s="3"/>
      <c r="E540" s="3"/>
      <c r="F540" s="3"/>
      <c r="G540" s="9"/>
      <c r="H540" s="42"/>
      <c r="I540" s="3"/>
      <c r="J540" s="30"/>
      <c r="K540" s="30"/>
      <c r="L540" s="30"/>
      <c r="M540" s="22"/>
      <c r="N540" s="23"/>
      <c r="O540" s="23"/>
      <c r="P540" s="30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6.5" customHeight="1">
      <c r="A541" s="25"/>
      <c r="B541" s="4"/>
      <c r="C541" s="27"/>
      <c r="D541" s="3"/>
      <c r="E541" s="3"/>
      <c r="F541" s="3"/>
      <c r="G541" s="9"/>
      <c r="H541" s="42"/>
      <c r="I541" s="3"/>
      <c r="J541" s="30"/>
      <c r="K541" s="30"/>
      <c r="L541" s="30"/>
      <c r="M541" s="22"/>
      <c r="N541" s="23"/>
      <c r="O541" s="23"/>
      <c r="P541" s="30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6.5" customHeight="1">
      <c r="A542" s="25"/>
      <c r="B542" s="4"/>
      <c r="C542" s="27"/>
      <c r="D542" s="3"/>
      <c r="E542" s="3"/>
      <c r="F542" s="3"/>
      <c r="G542" s="9"/>
      <c r="H542" s="42"/>
      <c r="I542" s="3"/>
      <c r="J542" s="30"/>
      <c r="K542" s="30"/>
      <c r="L542" s="30"/>
      <c r="M542" s="22"/>
      <c r="N542" s="23"/>
      <c r="O542" s="23"/>
      <c r="P542" s="30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6.5" customHeight="1">
      <c r="A543" s="25"/>
      <c r="B543" s="4"/>
      <c r="C543" s="27"/>
      <c r="D543" s="3"/>
      <c r="E543" s="3"/>
      <c r="F543" s="3"/>
      <c r="G543" s="9"/>
      <c r="H543" s="42"/>
      <c r="I543" s="3"/>
      <c r="J543" s="30"/>
      <c r="K543" s="30"/>
      <c r="L543" s="30"/>
      <c r="M543" s="22"/>
      <c r="N543" s="23"/>
      <c r="O543" s="23"/>
      <c r="P543" s="30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6.5" customHeight="1">
      <c r="A544" s="25"/>
      <c r="B544" s="4"/>
      <c r="C544" s="27"/>
      <c r="D544" s="3"/>
      <c r="E544" s="3"/>
      <c r="F544" s="3"/>
      <c r="G544" s="9"/>
      <c r="H544" s="42"/>
      <c r="I544" s="3"/>
      <c r="J544" s="30"/>
      <c r="K544" s="30"/>
      <c r="L544" s="30"/>
      <c r="M544" s="22"/>
      <c r="N544" s="23"/>
      <c r="O544" s="23"/>
      <c r="P544" s="30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6.5" customHeight="1">
      <c r="A545" s="25"/>
      <c r="B545" s="4"/>
      <c r="C545" s="27"/>
      <c r="D545" s="3"/>
      <c r="E545" s="3"/>
      <c r="F545" s="3"/>
      <c r="G545" s="9"/>
      <c r="H545" s="42"/>
      <c r="I545" s="3"/>
      <c r="J545" s="30"/>
      <c r="K545" s="30"/>
      <c r="L545" s="30"/>
      <c r="M545" s="22"/>
      <c r="N545" s="23"/>
      <c r="O545" s="23"/>
      <c r="P545" s="30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6.5" customHeight="1">
      <c r="A546" s="25"/>
      <c r="B546" s="4"/>
      <c r="C546" s="27"/>
      <c r="D546" s="3"/>
      <c r="E546" s="3"/>
      <c r="F546" s="3"/>
      <c r="G546" s="9"/>
      <c r="H546" s="42"/>
      <c r="I546" s="3"/>
      <c r="J546" s="30"/>
      <c r="K546" s="30"/>
      <c r="L546" s="30"/>
      <c r="M546" s="22"/>
      <c r="N546" s="23"/>
      <c r="O546" s="23"/>
      <c r="P546" s="30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6.5" customHeight="1">
      <c r="A547" s="25"/>
      <c r="B547" s="4"/>
      <c r="C547" s="27"/>
      <c r="D547" s="3"/>
      <c r="E547" s="3"/>
      <c r="F547" s="3"/>
      <c r="G547" s="9"/>
      <c r="H547" s="42"/>
      <c r="I547" s="3"/>
      <c r="J547" s="30"/>
      <c r="K547" s="30"/>
      <c r="L547" s="30"/>
      <c r="M547" s="22"/>
      <c r="N547" s="23"/>
      <c r="O547" s="23"/>
      <c r="P547" s="30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6.5" customHeight="1">
      <c r="A548" s="25"/>
      <c r="B548" s="4"/>
      <c r="C548" s="27"/>
      <c r="D548" s="3"/>
      <c r="E548" s="3"/>
      <c r="F548" s="3"/>
      <c r="G548" s="9"/>
      <c r="H548" s="42"/>
      <c r="I548" s="3"/>
      <c r="J548" s="30"/>
      <c r="K548" s="30"/>
      <c r="L548" s="30"/>
      <c r="M548" s="22"/>
      <c r="N548" s="23"/>
      <c r="O548" s="23"/>
      <c r="P548" s="30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6.5" customHeight="1">
      <c r="A549" s="25"/>
      <c r="B549" s="4"/>
      <c r="C549" s="27"/>
      <c r="D549" s="3"/>
      <c r="E549" s="3"/>
      <c r="F549" s="3"/>
      <c r="G549" s="9"/>
      <c r="H549" s="42"/>
      <c r="I549" s="3"/>
      <c r="J549" s="30"/>
      <c r="K549" s="30"/>
      <c r="L549" s="30"/>
      <c r="M549" s="22"/>
      <c r="N549" s="23"/>
      <c r="O549" s="23"/>
      <c r="P549" s="30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6.5" customHeight="1">
      <c r="A550" s="25"/>
      <c r="B550" s="4"/>
      <c r="C550" s="27"/>
      <c r="D550" s="3"/>
      <c r="E550" s="3"/>
      <c r="F550" s="3"/>
      <c r="G550" s="9"/>
      <c r="H550" s="42"/>
      <c r="I550" s="3"/>
      <c r="J550" s="30"/>
      <c r="K550" s="30"/>
      <c r="L550" s="30"/>
      <c r="M550" s="22"/>
      <c r="N550" s="23"/>
      <c r="O550" s="23"/>
      <c r="P550" s="30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6.5" customHeight="1">
      <c r="A551" s="25"/>
      <c r="B551" s="4"/>
      <c r="C551" s="27"/>
      <c r="D551" s="3"/>
      <c r="E551" s="3"/>
      <c r="F551" s="3"/>
      <c r="G551" s="9"/>
      <c r="H551" s="42"/>
      <c r="I551" s="3"/>
      <c r="J551" s="30"/>
      <c r="K551" s="30"/>
      <c r="L551" s="30"/>
      <c r="M551" s="22"/>
      <c r="N551" s="23"/>
      <c r="O551" s="23"/>
      <c r="P551" s="30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6.5" customHeight="1">
      <c r="A552" s="25"/>
      <c r="B552" s="4"/>
      <c r="C552" s="27"/>
      <c r="D552" s="3"/>
      <c r="E552" s="3"/>
      <c r="F552" s="3"/>
      <c r="G552" s="9"/>
      <c r="H552" s="42"/>
      <c r="I552" s="3"/>
      <c r="J552" s="30"/>
      <c r="K552" s="30"/>
      <c r="L552" s="30"/>
      <c r="M552" s="22"/>
      <c r="N552" s="23"/>
      <c r="O552" s="23"/>
      <c r="P552" s="30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6.5" customHeight="1">
      <c r="A553" s="25"/>
      <c r="B553" s="4"/>
      <c r="C553" s="27"/>
      <c r="D553" s="3"/>
      <c r="E553" s="3"/>
      <c r="F553" s="3"/>
      <c r="G553" s="9"/>
      <c r="H553" s="42"/>
      <c r="I553" s="3"/>
      <c r="J553" s="30"/>
      <c r="K553" s="30"/>
      <c r="L553" s="30"/>
      <c r="M553" s="22"/>
      <c r="N553" s="23"/>
      <c r="O553" s="23"/>
      <c r="P553" s="30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6.5" customHeight="1">
      <c r="A554" s="25"/>
      <c r="B554" s="4"/>
      <c r="C554" s="27"/>
      <c r="D554" s="3"/>
      <c r="E554" s="3"/>
      <c r="F554" s="3"/>
      <c r="G554" s="9"/>
      <c r="H554" s="42"/>
      <c r="I554" s="3"/>
      <c r="J554" s="30"/>
      <c r="K554" s="30"/>
      <c r="L554" s="30"/>
      <c r="M554" s="22"/>
      <c r="N554" s="23"/>
      <c r="O554" s="23"/>
      <c r="P554" s="30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6.5" customHeight="1">
      <c r="A555" s="25"/>
      <c r="B555" s="4"/>
      <c r="C555" s="27"/>
      <c r="D555" s="3"/>
      <c r="E555" s="3"/>
      <c r="F555" s="3"/>
      <c r="G555" s="9"/>
      <c r="H555" s="42"/>
      <c r="I555" s="3"/>
      <c r="J555" s="30"/>
      <c r="K555" s="30"/>
      <c r="L555" s="30"/>
      <c r="M555" s="22"/>
      <c r="N555" s="23"/>
      <c r="O555" s="23"/>
      <c r="P555" s="30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6.5" customHeight="1">
      <c r="A556" s="25"/>
      <c r="B556" s="4"/>
      <c r="C556" s="27"/>
      <c r="D556" s="3"/>
      <c r="E556" s="3"/>
      <c r="F556" s="3"/>
      <c r="G556" s="9"/>
      <c r="H556" s="42"/>
      <c r="I556" s="3"/>
      <c r="J556" s="30"/>
      <c r="K556" s="30"/>
      <c r="L556" s="30"/>
      <c r="M556" s="22"/>
      <c r="N556" s="23"/>
      <c r="O556" s="23"/>
      <c r="P556" s="30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6.5" customHeight="1">
      <c r="A557" s="25"/>
      <c r="B557" s="4"/>
      <c r="C557" s="27"/>
      <c r="D557" s="3"/>
      <c r="E557" s="3"/>
      <c r="F557" s="3"/>
      <c r="G557" s="9"/>
      <c r="H557" s="42"/>
      <c r="I557" s="3"/>
      <c r="J557" s="30"/>
      <c r="K557" s="30"/>
      <c r="L557" s="30"/>
      <c r="M557" s="22"/>
      <c r="N557" s="23"/>
      <c r="O557" s="23"/>
      <c r="P557" s="30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6.5" customHeight="1">
      <c r="A558" s="25"/>
      <c r="B558" s="4"/>
      <c r="C558" s="27"/>
      <c r="D558" s="3"/>
      <c r="E558" s="3"/>
      <c r="F558" s="3"/>
      <c r="G558" s="9"/>
      <c r="H558" s="42"/>
      <c r="I558" s="3"/>
      <c r="J558" s="30"/>
      <c r="K558" s="30"/>
      <c r="L558" s="30"/>
      <c r="M558" s="22"/>
      <c r="N558" s="23"/>
      <c r="O558" s="23"/>
      <c r="P558" s="30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6.5" customHeight="1">
      <c r="A559" s="25"/>
      <c r="B559" s="4"/>
      <c r="C559" s="27"/>
      <c r="D559" s="3"/>
      <c r="E559" s="3"/>
      <c r="F559" s="3"/>
      <c r="G559" s="9"/>
      <c r="H559" s="42"/>
      <c r="I559" s="3"/>
      <c r="J559" s="30"/>
      <c r="K559" s="30"/>
      <c r="L559" s="30"/>
      <c r="M559" s="22"/>
      <c r="N559" s="23"/>
      <c r="O559" s="23"/>
      <c r="P559" s="30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6.5" customHeight="1">
      <c r="A560" s="25"/>
      <c r="B560" s="4"/>
      <c r="C560" s="27"/>
      <c r="D560" s="3"/>
      <c r="E560" s="3"/>
      <c r="F560" s="3"/>
      <c r="G560" s="9"/>
      <c r="H560" s="42"/>
      <c r="I560" s="3"/>
      <c r="J560" s="30"/>
      <c r="K560" s="30"/>
      <c r="L560" s="30"/>
      <c r="M560" s="22"/>
      <c r="N560" s="23"/>
      <c r="O560" s="23"/>
      <c r="P560" s="30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6.5" customHeight="1">
      <c r="A561" s="25"/>
      <c r="B561" s="4"/>
      <c r="C561" s="27"/>
      <c r="D561" s="3"/>
      <c r="E561" s="3"/>
      <c r="F561" s="3"/>
      <c r="G561" s="9"/>
      <c r="H561" s="42"/>
      <c r="I561" s="3"/>
      <c r="J561" s="30"/>
      <c r="K561" s="30"/>
      <c r="L561" s="30"/>
      <c r="M561" s="22"/>
      <c r="N561" s="23"/>
      <c r="O561" s="23"/>
      <c r="P561" s="30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6.5" customHeight="1">
      <c r="A562" s="25"/>
      <c r="B562" s="4"/>
      <c r="C562" s="27"/>
      <c r="D562" s="3"/>
      <c r="E562" s="3"/>
      <c r="F562" s="3"/>
      <c r="G562" s="9"/>
      <c r="H562" s="42"/>
      <c r="I562" s="3"/>
      <c r="J562" s="30"/>
      <c r="K562" s="30"/>
      <c r="L562" s="30"/>
      <c r="M562" s="22"/>
      <c r="N562" s="23"/>
      <c r="O562" s="23"/>
      <c r="P562" s="30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6.5" customHeight="1">
      <c r="A563" s="25"/>
      <c r="B563" s="4"/>
      <c r="C563" s="27"/>
      <c r="D563" s="3"/>
      <c r="E563" s="3"/>
      <c r="F563" s="3"/>
      <c r="G563" s="9"/>
      <c r="H563" s="42"/>
      <c r="I563" s="3"/>
      <c r="J563" s="30"/>
      <c r="K563" s="30"/>
      <c r="L563" s="30"/>
      <c r="M563" s="22"/>
      <c r="N563" s="23"/>
      <c r="O563" s="23"/>
      <c r="P563" s="30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6.5" customHeight="1">
      <c r="A564" s="25"/>
      <c r="B564" s="4"/>
      <c r="C564" s="27"/>
      <c r="D564" s="3"/>
      <c r="E564" s="3"/>
      <c r="F564" s="3"/>
      <c r="G564" s="9"/>
      <c r="H564" s="42"/>
      <c r="I564" s="3"/>
      <c r="J564" s="30"/>
      <c r="K564" s="30"/>
      <c r="L564" s="30"/>
      <c r="M564" s="22"/>
      <c r="N564" s="23"/>
      <c r="O564" s="23"/>
      <c r="P564" s="30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6.5" customHeight="1">
      <c r="A565" s="25"/>
      <c r="B565" s="4"/>
      <c r="C565" s="27"/>
      <c r="D565" s="3"/>
      <c r="E565" s="3"/>
      <c r="F565" s="3"/>
      <c r="G565" s="9"/>
      <c r="H565" s="42"/>
      <c r="I565" s="3"/>
      <c r="J565" s="30"/>
      <c r="K565" s="30"/>
      <c r="L565" s="30"/>
      <c r="M565" s="22"/>
      <c r="N565" s="23"/>
      <c r="O565" s="23"/>
      <c r="P565" s="30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6.5" customHeight="1">
      <c r="A566" s="25"/>
      <c r="B566" s="4"/>
      <c r="C566" s="27"/>
      <c r="D566" s="3"/>
      <c r="E566" s="3"/>
      <c r="F566" s="3"/>
      <c r="G566" s="9"/>
      <c r="H566" s="42"/>
      <c r="I566" s="3"/>
      <c r="J566" s="30"/>
      <c r="K566" s="30"/>
      <c r="L566" s="30"/>
      <c r="M566" s="22"/>
      <c r="N566" s="23"/>
      <c r="O566" s="23"/>
      <c r="P566" s="30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6.5" customHeight="1">
      <c r="A567" s="25"/>
      <c r="B567" s="4"/>
      <c r="C567" s="27"/>
      <c r="D567" s="3"/>
      <c r="E567" s="3"/>
      <c r="F567" s="3"/>
      <c r="G567" s="9"/>
      <c r="H567" s="42"/>
      <c r="I567" s="3"/>
      <c r="J567" s="30"/>
      <c r="K567" s="30"/>
      <c r="L567" s="30"/>
      <c r="M567" s="22"/>
      <c r="N567" s="23"/>
      <c r="O567" s="23"/>
      <c r="P567" s="30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6.5" customHeight="1">
      <c r="A568" s="25"/>
      <c r="B568" s="4"/>
      <c r="C568" s="27"/>
      <c r="D568" s="3"/>
      <c r="E568" s="3"/>
      <c r="F568" s="3"/>
      <c r="G568" s="9"/>
      <c r="H568" s="42"/>
      <c r="I568" s="3"/>
      <c r="J568" s="30"/>
      <c r="K568" s="30"/>
      <c r="L568" s="30"/>
      <c r="M568" s="22"/>
      <c r="N568" s="23"/>
      <c r="O568" s="23"/>
      <c r="P568" s="30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6.5" customHeight="1">
      <c r="A569" s="25"/>
      <c r="B569" s="4"/>
      <c r="C569" s="27"/>
      <c r="D569" s="3"/>
      <c r="E569" s="3"/>
      <c r="F569" s="3"/>
      <c r="G569" s="9"/>
      <c r="H569" s="42"/>
      <c r="I569" s="3"/>
      <c r="J569" s="30"/>
      <c r="K569" s="30"/>
      <c r="L569" s="30"/>
      <c r="M569" s="22"/>
      <c r="N569" s="23"/>
      <c r="O569" s="23"/>
      <c r="P569" s="30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6.5" customHeight="1">
      <c r="A570" s="25"/>
      <c r="B570" s="4"/>
      <c r="C570" s="27"/>
      <c r="D570" s="3"/>
      <c r="E570" s="3"/>
      <c r="F570" s="3"/>
      <c r="G570" s="9"/>
      <c r="H570" s="42"/>
      <c r="I570" s="3"/>
      <c r="J570" s="30"/>
      <c r="K570" s="30"/>
      <c r="L570" s="30"/>
      <c r="M570" s="22"/>
      <c r="N570" s="23"/>
      <c r="O570" s="23"/>
      <c r="P570" s="30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6.5" customHeight="1">
      <c r="A571" s="25"/>
      <c r="B571" s="4"/>
      <c r="C571" s="27"/>
      <c r="D571" s="3"/>
      <c r="E571" s="3"/>
      <c r="F571" s="3"/>
      <c r="G571" s="9"/>
      <c r="H571" s="42"/>
      <c r="I571" s="3"/>
      <c r="J571" s="30"/>
      <c r="K571" s="30"/>
      <c r="L571" s="30"/>
      <c r="M571" s="22"/>
      <c r="N571" s="23"/>
      <c r="O571" s="23"/>
      <c r="P571" s="30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6.5" customHeight="1">
      <c r="A572" s="25"/>
      <c r="B572" s="4"/>
      <c r="C572" s="27"/>
      <c r="D572" s="3"/>
      <c r="E572" s="3"/>
      <c r="F572" s="3"/>
      <c r="G572" s="9"/>
      <c r="H572" s="42"/>
      <c r="I572" s="3"/>
      <c r="J572" s="30"/>
      <c r="K572" s="30"/>
      <c r="L572" s="30"/>
      <c r="M572" s="22"/>
      <c r="N572" s="23"/>
      <c r="O572" s="23"/>
      <c r="P572" s="30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6.5" customHeight="1">
      <c r="A573" s="25"/>
      <c r="B573" s="4"/>
      <c r="C573" s="27"/>
      <c r="D573" s="3"/>
      <c r="E573" s="3"/>
      <c r="F573" s="3"/>
      <c r="G573" s="9"/>
      <c r="H573" s="42"/>
      <c r="I573" s="3"/>
      <c r="J573" s="30"/>
      <c r="K573" s="30"/>
      <c r="L573" s="30"/>
      <c r="M573" s="22"/>
      <c r="N573" s="23"/>
      <c r="O573" s="23"/>
      <c r="P573" s="30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6.5" customHeight="1">
      <c r="A574" s="25"/>
      <c r="B574" s="4"/>
      <c r="C574" s="27"/>
      <c r="D574" s="3"/>
      <c r="E574" s="3"/>
      <c r="F574" s="3"/>
      <c r="G574" s="9"/>
      <c r="H574" s="42"/>
      <c r="I574" s="3"/>
      <c r="J574" s="30"/>
      <c r="K574" s="30"/>
      <c r="L574" s="30"/>
      <c r="M574" s="22"/>
      <c r="N574" s="23"/>
      <c r="O574" s="23"/>
      <c r="P574" s="30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6.5" customHeight="1">
      <c r="A575" s="25"/>
      <c r="B575" s="4"/>
      <c r="C575" s="27"/>
      <c r="D575" s="3"/>
      <c r="E575" s="3"/>
      <c r="F575" s="3"/>
      <c r="G575" s="9"/>
      <c r="H575" s="42"/>
      <c r="I575" s="3"/>
      <c r="J575" s="30"/>
      <c r="K575" s="30"/>
      <c r="L575" s="30"/>
      <c r="M575" s="22"/>
      <c r="N575" s="23"/>
      <c r="O575" s="23"/>
      <c r="P575" s="30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6.5" customHeight="1">
      <c r="A576" s="25"/>
      <c r="B576" s="4"/>
      <c r="C576" s="27"/>
      <c r="D576" s="3"/>
      <c r="E576" s="3"/>
      <c r="F576" s="3"/>
      <c r="G576" s="9"/>
      <c r="H576" s="42"/>
      <c r="I576" s="3"/>
      <c r="J576" s="30"/>
      <c r="K576" s="30"/>
      <c r="L576" s="30"/>
      <c r="M576" s="22"/>
      <c r="N576" s="23"/>
      <c r="O576" s="23"/>
      <c r="P576" s="30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6.5" customHeight="1">
      <c r="A577" s="25"/>
      <c r="B577" s="4"/>
      <c r="C577" s="27"/>
      <c r="D577" s="3"/>
      <c r="E577" s="3"/>
      <c r="F577" s="3"/>
      <c r="G577" s="9"/>
      <c r="H577" s="42"/>
      <c r="I577" s="3"/>
      <c r="J577" s="30"/>
      <c r="K577" s="30"/>
      <c r="L577" s="30"/>
      <c r="M577" s="22"/>
      <c r="N577" s="23"/>
      <c r="O577" s="23"/>
      <c r="P577" s="30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6.5" customHeight="1">
      <c r="A578" s="25"/>
      <c r="B578" s="4"/>
      <c r="C578" s="27"/>
      <c r="D578" s="3"/>
      <c r="E578" s="3"/>
      <c r="F578" s="3"/>
      <c r="G578" s="9"/>
      <c r="H578" s="42"/>
      <c r="I578" s="3"/>
      <c r="J578" s="30"/>
      <c r="K578" s="30"/>
      <c r="L578" s="30"/>
      <c r="M578" s="22"/>
      <c r="N578" s="23"/>
      <c r="O578" s="23"/>
      <c r="P578" s="30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6.5" customHeight="1">
      <c r="A579" s="25"/>
      <c r="B579" s="4"/>
      <c r="C579" s="27"/>
      <c r="D579" s="3"/>
      <c r="E579" s="3"/>
      <c r="F579" s="3"/>
      <c r="G579" s="9"/>
      <c r="H579" s="42"/>
      <c r="I579" s="3"/>
      <c r="J579" s="30"/>
      <c r="K579" s="30"/>
      <c r="L579" s="30"/>
      <c r="M579" s="22"/>
      <c r="N579" s="23"/>
      <c r="O579" s="23"/>
      <c r="P579" s="30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6.5" customHeight="1">
      <c r="A580" s="25"/>
      <c r="B580" s="4"/>
      <c r="C580" s="27"/>
      <c r="D580" s="3"/>
      <c r="E580" s="3"/>
      <c r="F580" s="3"/>
      <c r="G580" s="9"/>
      <c r="H580" s="42"/>
      <c r="I580" s="3"/>
      <c r="J580" s="30"/>
      <c r="K580" s="30"/>
      <c r="L580" s="30"/>
      <c r="M580" s="22"/>
      <c r="N580" s="23"/>
      <c r="O580" s="23"/>
      <c r="P580" s="30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6.5" customHeight="1">
      <c r="A581" s="25"/>
      <c r="B581" s="4"/>
      <c r="C581" s="27"/>
      <c r="D581" s="3"/>
      <c r="E581" s="3"/>
      <c r="F581" s="3"/>
      <c r="G581" s="9"/>
      <c r="H581" s="42"/>
      <c r="I581" s="3"/>
      <c r="J581" s="30"/>
      <c r="K581" s="30"/>
      <c r="L581" s="30"/>
      <c r="M581" s="22"/>
      <c r="N581" s="23"/>
      <c r="O581" s="23"/>
      <c r="P581" s="30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6.5" customHeight="1">
      <c r="A582" s="25"/>
      <c r="B582" s="4"/>
      <c r="C582" s="27"/>
      <c r="D582" s="3"/>
      <c r="E582" s="3"/>
      <c r="F582" s="3"/>
      <c r="G582" s="9"/>
      <c r="H582" s="42"/>
      <c r="I582" s="3"/>
      <c r="J582" s="30"/>
      <c r="K582" s="30"/>
      <c r="L582" s="30"/>
      <c r="M582" s="22"/>
      <c r="N582" s="23"/>
      <c r="O582" s="23"/>
      <c r="P582" s="30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6.5" customHeight="1">
      <c r="A583" s="25"/>
      <c r="B583" s="4"/>
      <c r="C583" s="27"/>
      <c r="D583" s="3"/>
      <c r="E583" s="3"/>
      <c r="F583" s="3"/>
      <c r="G583" s="9"/>
      <c r="H583" s="42"/>
      <c r="I583" s="3"/>
      <c r="J583" s="30"/>
      <c r="K583" s="30"/>
      <c r="L583" s="30"/>
      <c r="M583" s="22"/>
      <c r="N583" s="23"/>
      <c r="O583" s="23"/>
      <c r="P583" s="30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6.5" customHeight="1">
      <c r="A584" s="25"/>
      <c r="B584" s="4"/>
      <c r="C584" s="27"/>
      <c r="D584" s="3"/>
      <c r="E584" s="3"/>
      <c r="F584" s="3"/>
      <c r="G584" s="9"/>
      <c r="H584" s="42"/>
      <c r="I584" s="3"/>
      <c r="J584" s="30"/>
      <c r="K584" s="30"/>
      <c r="L584" s="30"/>
      <c r="M584" s="22"/>
      <c r="N584" s="23"/>
      <c r="O584" s="23"/>
      <c r="P584" s="30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6.5" customHeight="1">
      <c r="A585" s="25"/>
      <c r="B585" s="4"/>
      <c r="C585" s="27"/>
      <c r="D585" s="3"/>
      <c r="E585" s="3"/>
      <c r="F585" s="3"/>
      <c r="G585" s="9"/>
      <c r="H585" s="42"/>
      <c r="I585" s="3"/>
      <c r="J585" s="30"/>
      <c r="K585" s="30"/>
      <c r="L585" s="30"/>
      <c r="M585" s="22"/>
      <c r="N585" s="23"/>
      <c r="O585" s="23"/>
      <c r="P585" s="30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6.5" customHeight="1">
      <c r="A586" s="25"/>
      <c r="B586" s="4"/>
      <c r="C586" s="27"/>
      <c r="D586" s="3"/>
      <c r="E586" s="3"/>
      <c r="F586" s="3"/>
      <c r="G586" s="9"/>
      <c r="H586" s="42"/>
      <c r="I586" s="3"/>
      <c r="J586" s="30"/>
      <c r="K586" s="30"/>
      <c r="L586" s="30"/>
      <c r="M586" s="22"/>
      <c r="N586" s="23"/>
      <c r="O586" s="23"/>
      <c r="P586" s="30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6.5" customHeight="1">
      <c r="A587" s="25"/>
      <c r="B587" s="4"/>
      <c r="C587" s="27"/>
      <c r="D587" s="3"/>
      <c r="E587" s="3"/>
      <c r="F587" s="3"/>
      <c r="G587" s="9"/>
      <c r="H587" s="42"/>
      <c r="I587" s="3"/>
      <c r="J587" s="30"/>
      <c r="K587" s="30"/>
      <c r="L587" s="30"/>
      <c r="M587" s="22"/>
      <c r="N587" s="23"/>
      <c r="O587" s="23"/>
      <c r="P587" s="30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6.5" customHeight="1">
      <c r="A588" s="25"/>
      <c r="B588" s="4"/>
      <c r="C588" s="27"/>
      <c r="D588" s="3"/>
      <c r="E588" s="3"/>
      <c r="F588" s="3"/>
      <c r="G588" s="9"/>
      <c r="H588" s="42"/>
      <c r="I588" s="3"/>
      <c r="J588" s="30"/>
      <c r="K588" s="30"/>
      <c r="L588" s="30"/>
      <c r="M588" s="22"/>
      <c r="N588" s="23"/>
      <c r="O588" s="23"/>
      <c r="P588" s="30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6.5" customHeight="1">
      <c r="A589" s="25"/>
      <c r="B589" s="4"/>
      <c r="C589" s="27"/>
      <c r="D589" s="3"/>
      <c r="E589" s="3"/>
      <c r="F589" s="3"/>
      <c r="G589" s="9"/>
      <c r="H589" s="42"/>
      <c r="I589" s="3"/>
      <c r="J589" s="30"/>
      <c r="K589" s="30"/>
      <c r="L589" s="30"/>
      <c r="M589" s="22"/>
      <c r="N589" s="23"/>
      <c r="O589" s="23"/>
      <c r="P589" s="30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6.5" customHeight="1">
      <c r="A590" s="25"/>
      <c r="B590" s="4"/>
      <c r="C590" s="27"/>
      <c r="D590" s="3"/>
      <c r="E590" s="3"/>
      <c r="F590" s="3"/>
      <c r="G590" s="9"/>
      <c r="H590" s="42"/>
      <c r="I590" s="3"/>
      <c r="J590" s="30"/>
      <c r="K590" s="30"/>
      <c r="L590" s="30"/>
      <c r="M590" s="22"/>
      <c r="N590" s="23"/>
      <c r="O590" s="23"/>
      <c r="P590" s="30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6.5" customHeight="1">
      <c r="A591" s="25"/>
      <c r="B591" s="4"/>
      <c r="C591" s="27"/>
      <c r="D591" s="3"/>
      <c r="E591" s="3"/>
      <c r="F591" s="3"/>
      <c r="G591" s="9"/>
      <c r="H591" s="42"/>
      <c r="I591" s="3"/>
      <c r="J591" s="30"/>
      <c r="K591" s="30"/>
      <c r="L591" s="30"/>
      <c r="M591" s="22"/>
      <c r="N591" s="23"/>
      <c r="O591" s="23"/>
      <c r="P591" s="30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6.5" customHeight="1">
      <c r="A592" s="25"/>
      <c r="B592" s="4"/>
      <c r="C592" s="27"/>
      <c r="D592" s="3"/>
      <c r="E592" s="3"/>
      <c r="F592" s="3"/>
      <c r="G592" s="9"/>
      <c r="H592" s="42"/>
      <c r="I592" s="3"/>
      <c r="J592" s="30"/>
      <c r="K592" s="30"/>
      <c r="L592" s="30"/>
      <c r="M592" s="22"/>
      <c r="N592" s="23"/>
      <c r="O592" s="23"/>
      <c r="P592" s="30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6.5" customHeight="1">
      <c r="A593" s="25"/>
      <c r="B593" s="4"/>
      <c r="C593" s="27"/>
      <c r="D593" s="3"/>
      <c r="E593" s="3"/>
      <c r="F593" s="3"/>
      <c r="G593" s="9"/>
      <c r="H593" s="42"/>
      <c r="I593" s="3"/>
      <c r="J593" s="30"/>
      <c r="K593" s="30"/>
      <c r="L593" s="30"/>
      <c r="M593" s="22"/>
      <c r="N593" s="23"/>
      <c r="O593" s="23"/>
      <c r="P593" s="30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6.5" customHeight="1">
      <c r="A594" s="25"/>
      <c r="B594" s="4"/>
      <c r="C594" s="27"/>
      <c r="D594" s="3"/>
      <c r="E594" s="3"/>
      <c r="F594" s="3"/>
      <c r="G594" s="9"/>
      <c r="H594" s="42"/>
      <c r="I594" s="3"/>
      <c r="J594" s="30"/>
      <c r="K594" s="30"/>
      <c r="L594" s="30"/>
      <c r="M594" s="22"/>
      <c r="N594" s="23"/>
      <c r="O594" s="23"/>
      <c r="P594" s="30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6.5" customHeight="1">
      <c r="A595" s="25"/>
      <c r="B595" s="4"/>
      <c r="C595" s="27"/>
      <c r="D595" s="3"/>
      <c r="E595" s="3"/>
      <c r="F595" s="3"/>
      <c r="G595" s="9"/>
      <c r="H595" s="42"/>
      <c r="I595" s="3"/>
      <c r="J595" s="30"/>
      <c r="K595" s="30"/>
      <c r="L595" s="30"/>
      <c r="M595" s="22"/>
      <c r="N595" s="23"/>
      <c r="O595" s="23"/>
      <c r="P595" s="30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6.5" customHeight="1">
      <c r="A596" s="25"/>
      <c r="B596" s="4"/>
      <c r="C596" s="27"/>
      <c r="D596" s="3"/>
      <c r="E596" s="3"/>
      <c r="F596" s="3"/>
      <c r="G596" s="9"/>
      <c r="H596" s="42"/>
      <c r="I596" s="3"/>
      <c r="J596" s="30"/>
      <c r="K596" s="30"/>
      <c r="L596" s="30"/>
      <c r="M596" s="22"/>
      <c r="N596" s="23"/>
      <c r="O596" s="23"/>
      <c r="P596" s="30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6.5" customHeight="1">
      <c r="A597" s="25"/>
      <c r="B597" s="4"/>
      <c r="C597" s="27"/>
      <c r="D597" s="3"/>
      <c r="E597" s="3"/>
      <c r="F597" s="3"/>
      <c r="G597" s="9"/>
      <c r="H597" s="42"/>
      <c r="I597" s="3"/>
      <c r="J597" s="30"/>
      <c r="K597" s="30"/>
      <c r="L597" s="30"/>
      <c r="M597" s="22"/>
      <c r="N597" s="23"/>
      <c r="O597" s="23"/>
      <c r="P597" s="30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6.5" customHeight="1">
      <c r="A598" s="25"/>
      <c r="B598" s="4"/>
      <c r="C598" s="27"/>
      <c r="D598" s="3"/>
      <c r="E598" s="3"/>
      <c r="F598" s="3"/>
      <c r="G598" s="9"/>
      <c r="H598" s="42"/>
      <c r="I598" s="3"/>
      <c r="J598" s="30"/>
      <c r="K598" s="30"/>
      <c r="L598" s="30"/>
      <c r="M598" s="22"/>
      <c r="N598" s="23"/>
      <c r="O598" s="23"/>
      <c r="P598" s="30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6.5" customHeight="1">
      <c r="A599" s="25"/>
      <c r="B599" s="4"/>
      <c r="C599" s="27"/>
      <c r="D599" s="3"/>
      <c r="E599" s="3"/>
      <c r="F599" s="3"/>
      <c r="G599" s="9"/>
      <c r="H599" s="42"/>
      <c r="I599" s="3"/>
      <c r="J599" s="30"/>
      <c r="K599" s="30"/>
      <c r="L599" s="30"/>
      <c r="M599" s="22"/>
      <c r="N599" s="23"/>
      <c r="O599" s="23"/>
      <c r="P599" s="30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6.5" customHeight="1">
      <c r="A600" s="25"/>
      <c r="B600" s="4"/>
      <c r="C600" s="27"/>
      <c r="D600" s="3"/>
      <c r="E600" s="3"/>
      <c r="F600" s="3"/>
      <c r="G600" s="9"/>
      <c r="H600" s="42"/>
      <c r="I600" s="3"/>
      <c r="J600" s="30"/>
      <c r="K600" s="30"/>
      <c r="L600" s="30"/>
      <c r="M600" s="22"/>
      <c r="N600" s="23"/>
      <c r="O600" s="23"/>
      <c r="P600" s="30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6.5" customHeight="1">
      <c r="A601" s="25"/>
      <c r="B601" s="4"/>
      <c r="C601" s="27"/>
      <c r="D601" s="3"/>
      <c r="E601" s="3"/>
      <c r="F601" s="3"/>
      <c r="G601" s="9"/>
      <c r="H601" s="42"/>
      <c r="I601" s="3"/>
      <c r="J601" s="30"/>
      <c r="K601" s="30"/>
      <c r="L601" s="30"/>
      <c r="M601" s="22"/>
      <c r="N601" s="23"/>
      <c r="O601" s="23"/>
      <c r="P601" s="30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6.5" customHeight="1">
      <c r="A602" s="25"/>
      <c r="B602" s="4"/>
      <c r="C602" s="27"/>
      <c r="D602" s="3"/>
      <c r="E602" s="3"/>
      <c r="F602" s="3"/>
      <c r="G602" s="9"/>
      <c r="H602" s="42"/>
      <c r="I602" s="3"/>
      <c r="J602" s="30"/>
      <c r="K602" s="30"/>
      <c r="L602" s="30"/>
      <c r="M602" s="22"/>
      <c r="N602" s="23"/>
      <c r="O602" s="23"/>
      <c r="P602" s="30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6.5" customHeight="1">
      <c r="A603" s="25"/>
      <c r="B603" s="4"/>
      <c r="C603" s="27"/>
      <c r="D603" s="3"/>
      <c r="E603" s="3"/>
      <c r="F603" s="3"/>
      <c r="G603" s="9"/>
      <c r="H603" s="42"/>
      <c r="I603" s="3"/>
      <c r="J603" s="30"/>
      <c r="K603" s="30"/>
      <c r="L603" s="30"/>
      <c r="M603" s="22"/>
      <c r="N603" s="23"/>
      <c r="O603" s="23"/>
      <c r="P603" s="30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6.5" customHeight="1">
      <c r="A604" s="25"/>
      <c r="B604" s="4"/>
      <c r="C604" s="27"/>
      <c r="D604" s="3"/>
      <c r="E604" s="3"/>
      <c r="F604" s="3"/>
      <c r="G604" s="9"/>
      <c r="H604" s="42"/>
      <c r="I604" s="3"/>
      <c r="J604" s="30"/>
      <c r="K604" s="30"/>
      <c r="L604" s="30"/>
      <c r="M604" s="22"/>
      <c r="N604" s="23"/>
      <c r="O604" s="23"/>
      <c r="P604" s="30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6.5" customHeight="1">
      <c r="A605" s="25"/>
      <c r="B605" s="4"/>
      <c r="C605" s="27"/>
      <c r="D605" s="3"/>
      <c r="E605" s="3"/>
      <c r="F605" s="3"/>
      <c r="G605" s="9"/>
      <c r="H605" s="42"/>
      <c r="I605" s="3"/>
      <c r="J605" s="30"/>
      <c r="K605" s="30"/>
      <c r="L605" s="30"/>
      <c r="M605" s="22"/>
      <c r="N605" s="23"/>
      <c r="O605" s="23"/>
      <c r="P605" s="30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6.5" customHeight="1">
      <c r="A606" s="25"/>
      <c r="B606" s="4"/>
      <c r="C606" s="27"/>
      <c r="D606" s="3"/>
      <c r="E606" s="3"/>
      <c r="F606" s="3"/>
      <c r="G606" s="9"/>
      <c r="H606" s="42"/>
      <c r="I606" s="3"/>
      <c r="J606" s="30"/>
      <c r="K606" s="30"/>
      <c r="L606" s="30"/>
      <c r="M606" s="22"/>
      <c r="N606" s="23"/>
      <c r="O606" s="23"/>
      <c r="P606" s="30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6.5" customHeight="1">
      <c r="A607" s="25"/>
      <c r="B607" s="4"/>
      <c r="C607" s="27"/>
      <c r="D607" s="3"/>
      <c r="E607" s="3"/>
      <c r="F607" s="3"/>
      <c r="G607" s="9"/>
      <c r="H607" s="42"/>
      <c r="I607" s="3"/>
      <c r="J607" s="30"/>
      <c r="K607" s="30"/>
      <c r="L607" s="30"/>
      <c r="M607" s="22"/>
      <c r="N607" s="23"/>
      <c r="O607" s="23"/>
      <c r="P607" s="30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6.5" customHeight="1">
      <c r="A608" s="25"/>
      <c r="B608" s="4"/>
      <c r="C608" s="27"/>
      <c r="D608" s="3"/>
      <c r="E608" s="3"/>
      <c r="F608" s="3"/>
      <c r="G608" s="9"/>
      <c r="H608" s="42"/>
      <c r="I608" s="3"/>
      <c r="J608" s="30"/>
      <c r="K608" s="30"/>
      <c r="L608" s="30"/>
      <c r="M608" s="22"/>
      <c r="N608" s="23"/>
      <c r="O608" s="23"/>
      <c r="P608" s="30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6.5" customHeight="1">
      <c r="A609" s="25"/>
      <c r="B609" s="4"/>
      <c r="C609" s="27"/>
      <c r="D609" s="3"/>
      <c r="E609" s="3"/>
      <c r="F609" s="3"/>
      <c r="G609" s="9"/>
      <c r="H609" s="42"/>
      <c r="I609" s="3"/>
      <c r="J609" s="30"/>
      <c r="K609" s="30"/>
      <c r="L609" s="30"/>
      <c r="M609" s="22"/>
      <c r="N609" s="23"/>
      <c r="O609" s="23"/>
      <c r="P609" s="30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6.5" customHeight="1">
      <c r="A610" s="25"/>
      <c r="B610" s="4"/>
      <c r="C610" s="27"/>
      <c r="D610" s="3"/>
      <c r="E610" s="3"/>
      <c r="F610" s="3"/>
      <c r="G610" s="9"/>
      <c r="H610" s="42"/>
      <c r="I610" s="3"/>
      <c r="J610" s="30"/>
      <c r="K610" s="30"/>
      <c r="L610" s="30"/>
      <c r="M610" s="22"/>
      <c r="N610" s="23"/>
      <c r="O610" s="23"/>
      <c r="P610" s="30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6.5" customHeight="1">
      <c r="A611" s="25"/>
      <c r="B611" s="4"/>
      <c r="C611" s="27"/>
      <c r="D611" s="3"/>
      <c r="E611" s="3"/>
      <c r="F611" s="3"/>
      <c r="G611" s="9"/>
      <c r="H611" s="42"/>
      <c r="I611" s="3"/>
      <c r="J611" s="30"/>
      <c r="K611" s="30"/>
      <c r="L611" s="30"/>
      <c r="M611" s="22"/>
      <c r="N611" s="23"/>
      <c r="O611" s="23"/>
      <c r="P611" s="30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6.5" customHeight="1">
      <c r="A612" s="25"/>
      <c r="B612" s="4"/>
      <c r="C612" s="27"/>
      <c r="D612" s="3"/>
      <c r="E612" s="3"/>
      <c r="F612" s="3"/>
      <c r="G612" s="9"/>
      <c r="H612" s="42"/>
      <c r="I612" s="3"/>
      <c r="J612" s="30"/>
      <c r="K612" s="30"/>
      <c r="L612" s="30"/>
      <c r="M612" s="22"/>
      <c r="N612" s="23"/>
      <c r="O612" s="23"/>
      <c r="P612" s="30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6.5" customHeight="1">
      <c r="A613" s="25"/>
      <c r="B613" s="4"/>
      <c r="C613" s="27"/>
      <c r="D613" s="3"/>
      <c r="E613" s="3"/>
      <c r="F613" s="3"/>
      <c r="G613" s="9"/>
      <c r="H613" s="42"/>
      <c r="I613" s="3"/>
      <c r="J613" s="30"/>
      <c r="K613" s="30"/>
      <c r="L613" s="30"/>
      <c r="M613" s="22"/>
      <c r="N613" s="23"/>
      <c r="O613" s="23"/>
      <c r="P613" s="30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6.5" customHeight="1">
      <c r="A614" s="25"/>
      <c r="B614" s="4"/>
      <c r="C614" s="27"/>
      <c r="D614" s="3"/>
      <c r="E614" s="3"/>
      <c r="F614" s="3"/>
      <c r="G614" s="9"/>
      <c r="H614" s="42"/>
      <c r="I614" s="3"/>
      <c r="J614" s="30"/>
      <c r="K614" s="30"/>
      <c r="L614" s="30"/>
      <c r="M614" s="22"/>
      <c r="N614" s="23"/>
      <c r="O614" s="23"/>
      <c r="P614" s="30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6.5" customHeight="1">
      <c r="A615" s="25"/>
      <c r="B615" s="4"/>
      <c r="C615" s="27"/>
      <c r="D615" s="3"/>
      <c r="E615" s="3"/>
      <c r="F615" s="3"/>
      <c r="G615" s="9"/>
      <c r="H615" s="42"/>
      <c r="I615" s="3"/>
      <c r="J615" s="30"/>
      <c r="K615" s="30"/>
      <c r="L615" s="30"/>
      <c r="M615" s="22"/>
      <c r="N615" s="23"/>
      <c r="O615" s="23"/>
      <c r="P615" s="30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6.5" customHeight="1">
      <c r="A616" s="25"/>
      <c r="B616" s="4"/>
      <c r="C616" s="27"/>
      <c r="D616" s="3"/>
      <c r="E616" s="3"/>
      <c r="F616" s="3"/>
      <c r="G616" s="9"/>
      <c r="H616" s="42"/>
      <c r="I616" s="3"/>
      <c r="J616" s="30"/>
      <c r="K616" s="30"/>
      <c r="L616" s="30"/>
      <c r="M616" s="22"/>
      <c r="N616" s="23"/>
      <c r="O616" s="23"/>
      <c r="P616" s="30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6.5" customHeight="1">
      <c r="A617" s="25"/>
      <c r="B617" s="4"/>
      <c r="C617" s="27"/>
      <c r="D617" s="3"/>
      <c r="E617" s="3"/>
      <c r="F617" s="3"/>
      <c r="G617" s="9"/>
      <c r="H617" s="42"/>
      <c r="I617" s="3"/>
      <c r="J617" s="30"/>
      <c r="K617" s="30"/>
      <c r="L617" s="30"/>
      <c r="M617" s="22"/>
      <c r="N617" s="23"/>
      <c r="O617" s="23"/>
      <c r="P617" s="30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6.5" customHeight="1">
      <c r="A618" s="25"/>
      <c r="B618" s="4"/>
      <c r="C618" s="27"/>
      <c r="D618" s="3"/>
      <c r="E618" s="3"/>
      <c r="F618" s="3"/>
      <c r="G618" s="9"/>
      <c r="H618" s="42"/>
      <c r="I618" s="3"/>
      <c r="J618" s="30"/>
      <c r="K618" s="30"/>
      <c r="L618" s="30"/>
      <c r="M618" s="22"/>
      <c r="N618" s="23"/>
      <c r="O618" s="23"/>
      <c r="P618" s="30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6.5" customHeight="1">
      <c r="A619" s="25"/>
      <c r="B619" s="4"/>
      <c r="C619" s="27"/>
      <c r="D619" s="3"/>
      <c r="E619" s="3"/>
      <c r="F619" s="3"/>
      <c r="G619" s="9"/>
      <c r="H619" s="42"/>
      <c r="I619" s="3"/>
      <c r="J619" s="30"/>
      <c r="K619" s="30"/>
      <c r="L619" s="30"/>
      <c r="M619" s="22"/>
      <c r="N619" s="23"/>
      <c r="O619" s="23"/>
      <c r="P619" s="30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6.5" customHeight="1">
      <c r="A620" s="25"/>
      <c r="B620" s="4"/>
      <c r="C620" s="27"/>
      <c r="D620" s="3"/>
      <c r="E620" s="3"/>
      <c r="F620" s="3"/>
      <c r="G620" s="9"/>
      <c r="H620" s="42"/>
      <c r="I620" s="3"/>
      <c r="J620" s="30"/>
      <c r="K620" s="30"/>
      <c r="L620" s="30"/>
      <c r="M620" s="22"/>
      <c r="N620" s="23"/>
      <c r="O620" s="23"/>
      <c r="P620" s="30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6.5" customHeight="1">
      <c r="A621" s="25"/>
      <c r="B621" s="4"/>
      <c r="C621" s="27"/>
      <c r="D621" s="3"/>
      <c r="E621" s="3"/>
      <c r="F621" s="3"/>
      <c r="G621" s="9"/>
      <c r="H621" s="42"/>
      <c r="I621" s="3"/>
      <c r="J621" s="30"/>
      <c r="K621" s="30"/>
      <c r="L621" s="30"/>
      <c r="M621" s="22"/>
      <c r="N621" s="23"/>
      <c r="O621" s="23"/>
      <c r="P621" s="30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6.5" customHeight="1">
      <c r="A622" s="25"/>
      <c r="B622" s="4"/>
      <c r="C622" s="27"/>
      <c r="D622" s="3"/>
      <c r="E622" s="3"/>
      <c r="F622" s="3"/>
      <c r="G622" s="9"/>
      <c r="H622" s="42"/>
      <c r="I622" s="3"/>
      <c r="J622" s="30"/>
      <c r="K622" s="30"/>
      <c r="L622" s="30"/>
      <c r="M622" s="22"/>
      <c r="N622" s="23"/>
      <c r="O622" s="23"/>
      <c r="P622" s="30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6.5" customHeight="1">
      <c r="A623" s="25"/>
      <c r="B623" s="4"/>
      <c r="C623" s="27"/>
      <c r="D623" s="3"/>
      <c r="E623" s="3"/>
      <c r="F623" s="3"/>
      <c r="G623" s="9"/>
      <c r="H623" s="42"/>
      <c r="I623" s="3"/>
      <c r="J623" s="30"/>
      <c r="K623" s="30"/>
      <c r="L623" s="30"/>
      <c r="M623" s="22"/>
      <c r="N623" s="23"/>
      <c r="O623" s="23"/>
      <c r="P623" s="30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6.5" customHeight="1">
      <c r="A624" s="25"/>
      <c r="B624" s="4"/>
      <c r="C624" s="27"/>
      <c r="D624" s="3"/>
      <c r="E624" s="3"/>
      <c r="F624" s="3"/>
      <c r="G624" s="9"/>
      <c r="H624" s="42"/>
      <c r="I624" s="3"/>
      <c r="J624" s="30"/>
      <c r="K624" s="30"/>
      <c r="L624" s="30"/>
      <c r="M624" s="22"/>
      <c r="N624" s="23"/>
      <c r="O624" s="23"/>
      <c r="P624" s="30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6.5" customHeight="1">
      <c r="A625" s="25"/>
      <c r="B625" s="4"/>
      <c r="C625" s="27"/>
      <c r="D625" s="3"/>
      <c r="E625" s="3"/>
      <c r="F625" s="3"/>
      <c r="G625" s="9"/>
      <c r="H625" s="42"/>
      <c r="I625" s="3"/>
      <c r="J625" s="30"/>
      <c r="K625" s="30"/>
      <c r="L625" s="30"/>
      <c r="M625" s="22"/>
      <c r="N625" s="23"/>
      <c r="O625" s="23"/>
      <c r="P625" s="30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6.5" customHeight="1">
      <c r="A626" s="25"/>
      <c r="B626" s="4"/>
      <c r="C626" s="27"/>
      <c r="D626" s="3"/>
      <c r="E626" s="3"/>
      <c r="F626" s="3"/>
      <c r="G626" s="9"/>
      <c r="H626" s="42"/>
      <c r="I626" s="3"/>
      <c r="J626" s="30"/>
      <c r="K626" s="30"/>
      <c r="L626" s="30"/>
      <c r="M626" s="22"/>
      <c r="N626" s="23"/>
      <c r="O626" s="23"/>
      <c r="P626" s="30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6.5" customHeight="1">
      <c r="A627" s="25"/>
      <c r="B627" s="4"/>
      <c r="C627" s="27"/>
      <c r="D627" s="3"/>
      <c r="E627" s="3"/>
      <c r="F627" s="3"/>
      <c r="G627" s="9"/>
      <c r="H627" s="42"/>
      <c r="I627" s="3"/>
      <c r="J627" s="30"/>
      <c r="K627" s="30"/>
      <c r="L627" s="30"/>
      <c r="M627" s="22"/>
      <c r="N627" s="23"/>
      <c r="O627" s="23"/>
      <c r="P627" s="30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6.5" customHeight="1">
      <c r="A628" s="25"/>
      <c r="B628" s="4"/>
      <c r="C628" s="27"/>
      <c r="D628" s="3"/>
      <c r="E628" s="3"/>
      <c r="F628" s="3"/>
      <c r="G628" s="9"/>
      <c r="H628" s="42"/>
      <c r="I628" s="3"/>
      <c r="J628" s="30"/>
      <c r="K628" s="30"/>
      <c r="L628" s="30"/>
      <c r="M628" s="22"/>
      <c r="N628" s="23"/>
      <c r="O628" s="23"/>
      <c r="P628" s="30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6.5" customHeight="1">
      <c r="A629" s="25"/>
      <c r="B629" s="4"/>
      <c r="C629" s="27"/>
      <c r="D629" s="3"/>
      <c r="E629" s="3"/>
      <c r="F629" s="3"/>
      <c r="G629" s="9"/>
      <c r="H629" s="42"/>
      <c r="I629" s="3"/>
      <c r="J629" s="30"/>
      <c r="K629" s="30"/>
      <c r="L629" s="30"/>
      <c r="M629" s="22"/>
      <c r="N629" s="23"/>
      <c r="O629" s="23"/>
      <c r="P629" s="30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6.5" customHeight="1">
      <c r="A630" s="25"/>
      <c r="B630" s="4"/>
      <c r="C630" s="27"/>
      <c r="D630" s="3"/>
      <c r="E630" s="3"/>
      <c r="F630" s="3"/>
      <c r="G630" s="9"/>
      <c r="H630" s="42"/>
      <c r="I630" s="3"/>
      <c r="J630" s="30"/>
      <c r="K630" s="30"/>
      <c r="L630" s="30"/>
      <c r="M630" s="22"/>
      <c r="N630" s="23"/>
      <c r="O630" s="23"/>
      <c r="P630" s="30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6.5" customHeight="1">
      <c r="A631" s="25"/>
      <c r="B631" s="4"/>
      <c r="C631" s="27"/>
      <c r="D631" s="3"/>
      <c r="E631" s="3"/>
      <c r="F631" s="3"/>
      <c r="G631" s="9"/>
      <c r="H631" s="42"/>
      <c r="I631" s="3"/>
      <c r="J631" s="30"/>
      <c r="K631" s="30"/>
      <c r="L631" s="30"/>
      <c r="M631" s="22"/>
      <c r="N631" s="23"/>
      <c r="O631" s="23"/>
      <c r="P631" s="30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6.5" customHeight="1">
      <c r="A632" s="25"/>
      <c r="B632" s="4"/>
      <c r="C632" s="27"/>
      <c r="D632" s="3"/>
      <c r="E632" s="3"/>
      <c r="F632" s="3"/>
      <c r="G632" s="9"/>
      <c r="H632" s="42"/>
      <c r="I632" s="3"/>
      <c r="J632" s="30"/>
      <c r="K632" s="30"/>
      <c r="L632" s="30"/>
      <c r="M632" s="22"/>
      <c r="N632" s="23"/>
      <c r="O632" s="23"/>
      <c r="P632" s="30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6.5" customHeight="1">
      <c r="A633" s="25"/>
      <c r="B633" s="4"/>
      <c r="C633" s="27"/>
      <c r="D633" s="3"/>
      <c r="E633" s="3"/>
      <c r="F633" s="3"/>
      <c r="G633" s="9"/>
      <c r="H633" s="42"/>
      <c r="I633" s="3"/>
      <c r="J633" s="30"/>
      <c r="K633" s="30"/>
      <c r="L633" s="30"/>
      <c r="M633" s="22"/>
      <c r="N633" s="23"/>
      <c r="O633" s="23"/>
      <c r="P633" s="30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6.5" customHeight="1">
      <c r="A634" s="25"/>
      <c r="B634" s="4"/>
      <c r="C634" s="27"/>
      <c r="D634" s="3"/>
      <c r="E634" s="3"/>
      <c r="F634" s="3"/>
      <c r="G634" s="9"/>
      <c r="H634" s="42"/>
      <c r="I634" s="3"/>
      <c r="J634" s="30"/>
      <c r="K634" s="30"/>
      <c r="L634" s="30"/>
      <c r="M634" s="22"/>
      <c r="N634" s="23"/>
      <c r="O634" s="23"/>
      <c r="P634" s="30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6.5" customHeight="1">
      <c r="A635" s="25"/>
      <c r="B635" s="4"/>
      <c r="C635" s="27"/>
      <c r="D635" s="3"/>
      <c r="E635" s="3"/>
      <c r="F635" s="3"/>
      <c r="G635" s="9"/>
      <c r="H635" s="42"/>
      <c r="I635" s="3"/>
      <c r="J635" s="30"/>
      <c r="K635" s="30"/>
      <c r="L635" s="30"/>
      <c r="M635" s="22"/>
      <c r="N635" s="23"/>
      <c r="O635" s="23"/>
      <c r="P635" s="30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6.5" customHeight="1">
      <c r="A636" s="25"/>
      <c r="B636" s="4"/>
      <c r="C636" s="27"/>
      <c r="D636" s="3"/>
      <c r="E636" s="3"/>
      <c r="F636" s="3"/>
      <c r="G636" s="9"/>
      <c r="H636" s="42"/>
      <c r="I636" s="3"/>
      <c r="J636" s="30"/>
      <c r="K636" s="30"/>
      <c r="L636" s="30"/>
      <c r="M636" s="22"/>
      <c r="N636" s="23"/>
      <c r="O636" s="23"/>
      <c r="P636" s="30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6.5" customHeight="1">
      <c r="A637" s="25"/>
      <c r="B637" s="4"/>
      <c r="C637" s="27"/>
      <c r="D637" s="3"/>
      <c r="E637" s="3"/>
      <c r="F637" s="3"/>
      <c r="G637" s="9"/>
      <c r="H637" s="42"/>
      <c r="I637" s="3"/>
      <c r="J637" s="30"/>
      <c r="K637" s="30"/>
      <c r="L637" s="30"/>
      <c r="M637" s="22"/>
      <c r="N637" s="23"/>
      <c r="O637" s="23"/>
      <c r="P637" s="30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6.5" customHeight="1">
      <c r="A638" s="25"/>
      <c r="B638" s="4"/>
      <c r="C638" s="27"/>
      <c r="D638" s="3"/>
      <c r="E638" s="3"/>
      <c r="F638" s="3"/>
      <c r="G638" s="9"/>
      <c r="H638" s="42"/>
      <c r="I638" s="3"/>
      <c r="J638" s="30"/>
      <c r="K638" s="30"/>
      <c r="L638" s="30"/>
      <c r="M638" s="22"/>
      <c r="N638" s="23"/>
      <c r="O638" s="23"/>
      <c r="P638" s="30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6.5" customHeight="1">
      <c r="A639" s="25"/>
      <c r="B639" s="4"/>
      <c r="C639" s="27"/>
      <c r="D639" s="3"/>
      <c r="E639" s="3"/>
      <c r="F639" s="3"/>
      <c r="G639" s="9"/>
      <c r="H639" s="42"/>
      <c r="I639" s="3"/>
      <c r="J639" s="30"/>
      <c r="K639" s="30"/>
      <c r="L639" s="30"/>
      <c r="M639" s="22"/>
      <c r="N639" s="23"/>
      <c r="O639" s="23"/>
      <c r="P639" s="30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6.5" customHeight="1">
      <c r="A640" s="25"/>
      <c r="B640" s="4"/>
      <c r="C640" s="27"/>
      <c r="D640" s="3"/>
      <c r="E640" s="3"/>
      <c r="F640" s="3"/>
      <c r="G640" s="9"/>
      <c r="H640" s="42"/>
      <c r="I640" s="3"/>
      <c r="J640" s="30"/>
      <c r="K640" s="30"/>
      <c r="L640" s="30"/>
      <c r="M640" s="22"/>
      <c r="N640" s="23"/>
      <c r="O640" s="23"/>
      <c r="P640" s="30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6.5" customHeight="1">
      <c r="A641" s="25"/>
      <c r="B641" s="4"/>
      <c r="C641" s="27"/>
      <c r="D641" s="3"/>
      <c r="E641" s="3"/>
      <c r="F641" s="3"/>
      <c r="G641" s="9"/>
      <c r="H641" s="42"/>
      <c r="I641" s="3"/>
      <c r="J641" s="30"/>
      <c r="K641" s="30"/>
      <c r="L641" s="30"/>
      <c r="M641" s="22"/>
      <c r="N641" s="23"/>
      <c r="O641" s="23"/>
      <c r="P641" s="30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6.5" customHeight="1">
      <c r="A642" s="25"/>
      <c r="B642" s="4"/>
      <c r="C642" s="27"/>
      <c r="D642" s="3"/>
      <c r="E642" s="3"/>
      <c r="F642" s="3"/>
      <c r="G642" s="9"/>
      <c r="H642" s="42"/>
      <c r="I642" s="3"/>
      <c r="J642" s="30"/>
      <c r="K642" s="30"/>
      <c r="L642" s="30"/>
      <c r="M642" s="22"/>
      <c r="N642" s="23"/>
      <c r="O642" s="23"/>
      <c r="P642" s="30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6.5" customHeight="1">
      <c r="A643" s="25"/>
      <c r="B643" s="4"/>
      <c r="C643" s="27"/>
      <c r="D643" s="3"/>
      <c r="E643" s="3"/>
      <c r="F643" s="3"/>
      <c r="G643" s="9"/>
      <c r="H643" s="42"/>
      <c r="I643" s="3"/>
      <c r="J643" s="30"/>
      <c r="K643" s="30"/>
      <c r="L643" s="30"/>
      <c r="M643" s="22"/>
      <c r="N643" s="23"/>
      <c r="O643" s="23"/>
      <c r="P643" s="30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6.5" customHeight="1">
      <c r="A644" s="25"/>
      <c r="B644" s="4"/>
      <c r="C644" s="27"/>
      <c r="D644" s="3"/>
      <c r="E644" s="3"/>
      <c r="F644" s="3"/>
      <c r="G644" s="9"/>
      <c r="H644" s="42"/>
      <c r="I644" s="3"/>
      <c r="J644" s="30"/>
      <c r="K644" s="30"/>
      <c r="L644" s="30"/>
      <c r="M644" s="22"/>
      <c r="N644" s="23"/>
      <c r="O644" s="23"/>
      <c r="P644" s="30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6.5" customHeight="1">
      <c r="A645" s="25"/>
      <c r="B645" s="4"/>
      <c r="C645" s="27"/>
      <c r="D645" s="3"/>
      <c r="E645" s="3"/>
      <c r="F645" s="3"/>
      <c r="G645" s="9"/>
      <c r="H645" s="42"/>
      <c r="I645" s="3"/>
      <c r="J645" s="30"/>
      <c r="K645" s="30"/>
      <c r="L645" s="30"/>
      <c r="M645" s="22"/>
      <c r="N645" s="23"/>
      <c r="O645" s="23"/>
      <c r="P645" s="30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6.5" customHeight="1">
      <c r="A646" s="25"/>
      <c r="B646" s="4"/>
      <c r="C646" s="27"/>
      <c r="D646" s="3"/>
      <c r="E646" s="3"/>
      <c r="F646" s="3"/>
      <c r="G646" s="9"/>
      <c r="H646" s="42"/>
      <c r="I646" s="3"/>
      <c r="J646" s="30"/>
      <c r="K646" s="30"/>
      <c r="L646" s="30"/>
      <c r="M646" s="22"/>
      <c r="N646" s="23"/>
      <c r="O646" s="23"/>
      <c r="P646" s="30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6.5" customHeight="1">
      <c r="A647" s="25"/>
      <c r="B647" s="4"/>
      <c r="C647" s="27"/>
      <c r="D647" s="3"/>
      <c r="E647" s="3"/>
      <c r="F647" s="3"/>
      <c r="G647" s="9"/>
      <c r="H647" s="42"/>
      <c r="I647" s="3"/>
      <c r="J647" s="30"/>
      <c r="K647" s="30"/>
      <c r="L647" s="30"/>
      <c r="M647" s="22"/>
      <c r="N647" s="23"/>
      <c r="O647" s="23"/>
      <c r="P647" s="30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6.5" customHeight="1">
      <c r="A648" s="25"/>
      <c r="B648" s="4"/>
      <c r="C648" s="27"/>
      <c r="D648" s="3"/>
      <c r="E648" s="3"/>
      <c r="F648" s="3"/>
      <c r="G648" s="9"/>
      <c r="H648" s="42"/>
      <c r="I648" s="3"/>
      <c r="J648" s="30"/>
      <c r="K648" s="30"/>
      <c r="L648" s="30"/>
      <c r="M648" s="22"/>
      <c r="N648" s="23"/>
      <c r="O648" s="23"/>
      <c r="P648" s="30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6.5" customHeight="1">
      <c r="A649" s="25"/>
      <c r="B649" s="4"/>
      <c r="C649" s="27"/>
      <c r="D649" s="3"/>
      <c r="E649" s="3"/>
      <c r="F649" s="3"/>
      <c r="G649" s="9"/>
      <c r="H649" s="42"/>
      <c r="I649" s="3"/>
      <c r="J649" s="30"/>
      <c r="K649" s="30"/>
      <c r="L649" s="30"/>
      <c r="M649" s="22"/>
      <c r="N649" s="23"/>
      <c r="O649" s="23"/>
      <c r="P649" s="30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6.5" customHeight="1">
      <c r="A650" s="25"/>
      <c r="B650" s="4"/>
      <c r="C650" s="27"/>
      <c r="D650" s="3"/>
      <c r="E650" s="3"/>
      <c r="F650" s="3"/>
      <c r="G650" s="9"/>
      <c r="H650" s="42"/>
      <c r="I650" s="3"/>
      <c r="J650" s="30"/>
      <c r="K650" s="30"/>
      <c r="L650" s="30"/>
      <c r="M650" s="22"/>
      <c r="N650" s="23"/>
      <c r="O650" s="23"/>
      <c r="P650" s="30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6.5" customHeight="1">
      <c r="A651" s="25"/>
      <c r="B651" s="4"/>
      <c r="C651" s="27"/>
      <c r="D651" s="3"/>
      <c r="E651" s="3"/>
      <c r="F651" s="3"/>
      <c r="G651" s="9"/>
      <c r="H651" s="42"/>
      <c r="I651" s="3"/>
      <c r="J651" s="30"/>
      <c r="K651" s="30"/>
      <c r="L651" s="30"/>
      <c r="M651" s="22"/>
      <c r="N651" s="23"/>
      <c r="O651" s="23"/>
      <c r="P651" s="30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6.5" customHeight="1">
      <c r="A652" s="25"/>
      <c r="B652" s="4"/>
      <c r="C652" s="27"/>
      <c r="D652" s="3"/>
      <c r="E652" s="3"/>
      <c r="F652" s="3"/>
      <c r="G652" s="9"/>
      <c r="H652" s="42"/>
      <c r="I652" s="3"/>
      <c r="J652" s="30"/>
      <c r="K652" s="30"/>
      <c r="L652" s="30"/>
      <c r="M652" s="22"/>
      <c r="N652" s="23"/>
      <c r="O652" s="23"/>
      <c r="P652" s="30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6.5" customHeight="1">
      <c r="A653" s="25"/>
      <c r="B653" s="4"/>
      <c r="C653" s="27"/>
      <c r="D653" s="3"/>
      <c r="E653" s="3"/>
      <c r="F653" s="3"/>
      <c r="G653" s="9"/>
      <c r="H653" s="42"/>
      <c r="I653" s="3"/>
      <c r="J653" s="30"/>
      <c r="K653" s="30"/>
      <c r="L653" s="30"/>
      <c r="M653" s="22"/>
      <c r="N653" s="23"/>
      <c r="O653" s="23"/>
      <c r="P653" s="30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6.5" customHeight="1">
      <c r="A654" s="25"/>
      <c r="B654" s="4"/>
      <c r="C654" s="27"/>
      <c r="D654" s="3"/>
      <c r="E654" s="3"/>
      <c r="F654" s="3"/>
      <c r="G654" s="9"/>
      <c r="H654" s="42"/>
      <c r="I654" s="3"/>
      <c r="J654" s="30"/>
      <c r="K654" s="30"/>
      <c r="L654" s="30"/>
      <c r="M654" s="22"/>
      <c r="N654" s="23"/>
      <c r="O654" s="23"/>
      <c r="P654" s="30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6.5" customHeight="1">
      <c r="A655" s="25"/>
      <c r="B655" s="4"/>
      <c r="C655" s="27"/>
      <c r="D655" s="3"/>
      <c r="E655" s="3"/>
      <c r="F655" s="3"/>
      <c r="G655" s="9"/>
      <c r="H655" s="42"/>
      <c r="I655" s="3"/>
      <c r="J655" s="30"/>
      <c r="K655" s="30"/>
      <c r="L655" s="30"/>
      <c r="M655" s="22"/>
      <c r="N655" s="23"/>
      <c r="O655" s="23"/>
      <c r="P655" s="30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6.5" customHeight="1">
      <c r="A656" s="25"/>
      <c r="B656" s="4"/>
      <c r="C656" s="27"/>
      <c r="D656" s="3"/>
      <c r="E656" s="3"/>
      <c r="F656" s="3"/>
      <c r="G656" s="9"/>
      <c r="H656" s="42"/>
      <c r="I656" s="3"/>
      <c r="J656" s="30"/>
      <c r="K656" s="30"/>
      <c r="L656" s="30"/>
      <c r="M656" s="22"/>
      <c r="N656" s="23"/>
      <c r="O656" s="23"/>
      <c r="P656" s="30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6.5" customHeight="1">
      <c r="A657" s="25"/>
      <c r="B657" s="4"/>
      <c r="C657" s="27"/>
      <c r="D657" s="3"/>
      <c r="E657" s="3"/>
      <c r="F657" s="3"/>
      <c r="G657" s="9"/>
      <c r="H657" s="42"/>
      <c r="I657" s="3"/>
      <c r="J657" s="30"/>
      <c r="K657" s="30"/>
      <c r="L657" s="30"/>
      <c r="M657" s="22"/>
      <c r="N657" s="23"/>
      <c r="O657" s="23"/>
      <c r="P657" s="30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6.5" customHeight="1">
      <c r="A658" s="25"/>
      <c r="B658" s="4"/>
      <c r="C658" s="27"/>
      <c r="D658" s="3"/>
      <c r="E658" s="3"/>
      <c r="F658" s="3"/>
      <c r="G658" s="9"/>
      <c r="H658" s="42"/>
      <c r="I658" s="3"/>
      <c r="J658" s="30"/>
      <c r="K658" s="30"/>
      <c r="L658" s="30"/>
      <c r="M658" s="22"/>
      <c r="N658" s="23"/>
      <c r="O658" s="23"/>
      <c r="P658" s="30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6.5" customHeight="1">
      <c r="A659" s="25"/>
      <c r="B659" s="4"/>
      <c r="C659" s="27"/>
      <c r="D659" s="3"/>
      <c r="E659" s="3"/>
      <c r="F659" s="3"/>
      <c r="G659" s="9"/>
      <c r="H659" s="42"/>
      <c r="I659" s="3"/>
      <c r="J659" s="30"/>
      <c r="K659" s="30"/>
      <c r="L659" s="30"/>
      <c r="M659" s="22"/>
      <c r="N659" s="23"/>
      <c r="O659" s="23"/>
      <c r="P659" s="30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6.5" customHeight="1">
      <c r="A660" s="25"/>
      <c r="B660" s="4"/>
      <c r="C660" s="27"/>
      <c r="D660" s="3"/>
      <c r="E660" s="3"/>
      <c r="F660" s="3"/>
      <c r="G660" s="9"/>
      <c r="H660" s="42"/>
      <c r="I660" s="3"/>
      <c r="J660" s="30"/>
      <c r="K660" s="30"/>
      <c r="L660" s="30"/>
      <c r="M660" s="22"/>
      <c r="N660" s="23"/>
      <c r="O660" s="23"/>
      <c r="P660" s="30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6.5" customHeight="1">
      <c r="A661" s="25"/>
      <c r="B661" s="4"/>
      <c r="C661" s="27"/>
      <c r="D661" s="3"/>
      <c r="E661" s="3"/>
      <c r="F661" s="3"/>
      <c r="G661" s="9"/>
      <c r="H661" s="42"/>
      <c r="I661" s="3"/>
      <c r="J661" s="30"/>
      <c r="K661" s="30"/>
      <c r="L661" s="30"/>
      <c r="M661" s="22"/>
      <c r="N661" s="23"/>
      <c r="O661" s="23"/>
      <c r="P661" s="30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6.5" customHeight="1">
      <c r="A662" s="25"/>
      <c r="B662" s="4"/>
      <c r="C662" s="27"/>
      <c r="D662" s="3"/>
      <c r="E662" s="3"/>
      <c r="F662" s="3"/>
      <c r="G662" s="9"/>
      <c r="H662" s="42"/>
      <c r="I662" s="3"/>
      <c r="J662" s="30"/>
      <c r="K662" s="30"/>
      <c r="L662" s="30"/>
      <c r="M662" s="22"/>
      <c r="N662" s="23"/>
      <c r="O662" s="23"/>
      <c r="P662" s="30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6.5" customHeight="1">
      <c r="A663" s="25"/>
      <c r="B663" s="4"/>
      <c r="C663" s="27"/>
      <c r="D663" s="3"/>
      <c r="E663" s="3"/>
      <c r="F663" s="3"/>
      <c r="G663" s="9"/>
      <c r="H663" s="42"/>
      <c r="I663" s="3"/>
      <c r="J663" s="30"/>
      <c r="K663" s="30"/>
      <c r="L663" s="30"/>
      <c r="M663" s="22"/>
      <c r="N663" s="23"/>
      <c r="O663" s="23"/>
      <c r="P663" s="30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6.5" customHeight="1">
      <c r="A664" s="25"/>
      <c r="B664" s="4"/>
      <c r="C664" s="27"/>
      <c r="D664" s="3"/>
      <c r="E664" s="3"/>
      <c r="F664" s="3"/>
      <c r="G664" s="9"/>
      <c r="H664" s="42"/>
      <c r="I664" s="3"/>
      <c r="J664" s="30"/>
      <c r="K664" s="30"/>
      <c r="L664" s="30"/>
      <c r="M664" s="22"/>
      <c r="N664" s="23"/>
      <c r="O664" s="23"/>
      <c r="P664" s="30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6.5" customHeight="1">
      <c r="A665" s="25"/>
      <c r="B665" s="4"/>
      <c r="C665" s="27"/>
      <c r="D665" s="3"/>
      <c r="E665" s="3"/>
      <c r="F665" s="3"/>
      <c r="G665" s="9"/>
      <c r="H665" s="42"/>
      <c r="I665" s="3"/>
      <c r="J665" s="30"/>
      <c r="K665" s="30"/>
      <c r="L665" s="30"/>
      <c r="M665" s="22"/>
      <c r="N665" s="23"/>
      <c r="O665" s="23"/>
      <c r="P665" s="30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6.5" customHeight="1">
      <c r="A666" s="25"/>
      <c r="B666" s="4"/>
      <c r="C666" s="27"/>
      <c r="D666" s="3"/>
      <c r="E666" s="3"/>
      <c r="F666" s="3"/>
      <c r="G666" s="9"/>
      <c r="H666" s="42"/>
      <c r="I666" s="3"/>
      <c r="J666" s="30"/>
      <c r="K666" s="30"/>
      <c r="L666" s="30"/>
      <c r="M666" s="22"/>
      <c r="N666" s="23"/>
      <c r="O666" s="23"/>
      <c r="P666" s="30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6.5" customHeight="1">
      <c r="A667" s="25"/>
      <c r="B667" s="4"/>
      <c r="C667" s="27"/>
      <c r="D667" s="3"/>
      <c r="E667" s="3"/>
      <c r="F667" s="3"/>
      <c r="G667" s="9"/>
      <c r="H667" s="42"/>
      <c r="I667" s="3"/>
      <c r="J667" s="30"/>
      <c r="K667" s="30"/>
      <c r="L667" s="30"/>
      <c r="M667" s="22"/>
      <c r="N667" s="23"/>
      <c r="O667" s="23"/>
      <c r="P667" s="30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6.5" customHeight="1">
      <c r="A668" s="25"/>
      <c r="B668" s="4"/>
      <c r="C668" s="27"/>
      <c r="D668" s="3"/>
      <c r="E668" s="3"/>
      <c r="F668" s="3"/>
      <c r="G668" s="9"/>
      <c r="H668" s="42"/>
      <c r="I668" s="3"/>
      <c r="J668" s="30"/>
      <c r="K668" s="30"/>
      <c r="L668" s="30"/>
      <c r="M668" s="22"/>
      <c r="N668" s="23"/>
      <c r="O668" s="23"/>
      <c r="P668" s="30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6.5" customHeight="1">
      <c r="A669" s="25"/>
      <c r="B669" s="4"/>
      <c r="C669" s="27"/>
      <c r="D669" s="3"/>
      <c r="E669" s="3"/>
      <c r="F669" s="3"/>
      <c r="G669" s="9"/>
      <c r="H669" s="42"/>
      <c r="I669" s="3"/>
      <c r="J669" s="30"/>
      <c r="K669" s="30"/>
      <c r="L669" s="30"/>
      <c r="M669" s="22"/>
      <c r="N669" s="23"/>
      <c r="O669" s="23"/>
      <c r="P669" s="30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6.5" customHeight="1">
      <c r="A670" s="25"/>
      <c r="B670" s="4"/>
      <c r="C670" s="27"/>
      <c r="D670" s="3"/>
      <c r="E670" s="3"/>
      <c r="F670" s="3"/>
      <c r="G670" s="9"/>
      <c r="H670" s="42"/>
      <c r="I670" s="3"/>
      <c r="J670" s="30"/>
      <c r="K670" s="30"/>
      <c r="L670" s="30"/>
      <c r="M670" s="22"/>
      <c r="N670" s="23"/>
      <c r="O670" s="23"/>
      <c r="P670" s="30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6.5" customHeight="1">
      <c r="A671" s="25"/>
      <c r="B671" s="4"/>
      <c r="C671" s="27"/>
      <c r="D671" s="3"/>
      <c r="E671" s="3"/>
      <c r="F671" s="3"/>
      <c r="G671" s="9"/>
      <c r="H671" s="42"/>
      <c r="I671" s="3"/>
      <c r="J671" s="30"/>
      <c r="K671" s="30"/>
      <c r="L671" s="30"/>
      <c r="M671" s="22"/>
      <c r="N671" s="23"/>
      <c r="O671" s="23"/>
      <c r="P671" s="30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6.5" customHeight="1">
      <c r="A672" s="25"/>
      <c r="B672" s="4"/>
      <c r="C672" s="27"/>
      <c r="D672" s="3"/>
      <c r="E672" s="3"/>
      <c r="F672" s="3"/>
      <c r="G672" s="9"/>
      <c r="H672" s="42"/>
      <c r="I672" s="3"/>
      <c r="J672" s="30"/>
      <c r="K672" s="30"/>
      <c r="L672" s="30"/>
      <c r="M672" s="22"/>
      <c r="N672" s="23"/>
      <c r="O672" s="23"/>
      <c r="P672" s="30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6.5" customHeight="1">
      <c r="A673" s="25"/>
      <c r="B673" s="4"/>
      <c r="C673" s="27"/>
      <c r="D673" s="3"/>
      <c r="E673" s="3"/>
      <c r="F673" s="3"/>
      <c r="G673" s="9"/>
      <c r="H673" s="42"/>
      <c r="I673" s="3"/>
      <c r="J673" s="30"/>
      <c r="K673" s="30"/>
      <c r="L673" s="30"/>
      <c r="M673" s="22"/>
      <c r="N673" s="23"/>
      <c r="O673" s="23"/>
      <c r="P673" s="30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6.5" customHeight="1">
      <c r="A674" s="25"/>
      <c r="B674" s="4"/>
      <c r="C674" s="27"/>
      <c r="D674" s="3"/>
      <c r="E674" s="3"/>
      <c r="F674" s="3"/>
      <c r="G674" s="9"/>
      <c r="H674" s="42"/>
      <c r="I674" s="3"/>
      <c r="J674" s="30"/>
      <c r="K674" s="30"/>
      <c r="L674" s="30"/>
      <c r="M674" s="22"/>
      <c r="N674" s="23"/>
      <c r="O674" s="23"/>
      <c r="P674" s="30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6.5" customHeight="1">
      <c r="A675" s="25"/>
      <c r="B675" s="4"/>
      <c r="C675" s="27"/>
      <c r="D675" s="3"/>
      <c r="E675" s="3"/>
      <c r="F675" s="3"/>
      <c r="G675" s="9"/>
      <c r="H675" s="42"/>
      <c r="I675" s="3"/>
      <c r="J675" s="30"/>
      <c r="K675" s="30"/>
      <c r="L675" s="30"/>
      <c r="M675" s="22"/>
      <c r="N675" s="23"/>
      <c r="O675" s="23"/>
      <c r="P675" s="30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6.5" customHeight="1">
      <c r="A676" s="25"/>
      <c r="B676" s="4"/>
      <c r="C676" s="27"/>
      <c r="D676" s="3"/>
      <c r="E676" s="3"/>
      <c r="F676" s="3"/>
      <c r="G676" s="9"/>
      <c r="H676" s="42"/>
      <c r="I676" s="3"/>
      <c r="J676" s="30"/>
      <c r="K676" s="30"/>
      <c r="L676" s="30"/>
      <c r="M676" s="22"/>
      <c r="N676" s="23"/>
      <c r="O676" s="23"/>
      <c r="P676" s="30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6.5" customHeight="1">
      <c r="A677" s="25"/>
      <c r="B677" s="4"/>
      <c r="C677" s="27"/>
      <c r="D677" s="3"/>
      <c r="E677" s="3"/>
      <c r="F677" s="3"/>
      <c r="G677" s="9"/>
      <c r="H677" s="42"/>
      <c r="I677" s="3"/>
      <c r="J677" s="30"/>
      <c r="K677" s="30"/>
      <c r="L677" s="30"/>
      <c r="M677" s="22"/>
      <c r="N677" s="23"/>
      <c r="O677" s="23"/>
      <c r="P677" s="30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6.5" customHeight="1">
      <c r="A678" s="25"/>
      <c r="B678" s="4"/>
      <c r="C678" s="27"/>
      <c r="D678" s="3"/>
      <c r="E678" s="3"/>
      <c r="F678" s="3"/>
      <c r="G678" s="9"/>
      <c r="H678" s="42"/>
      <c r="I678" s="3"/>
      <c r="J678" s="30"/>
      <c r="K678" s="30"/>
      <c r="L678" s="30"/>
      <c r="M678" s="22"/>
      <c r="N678" s="23"/>
      <c r="O678" s="23"/>
      <c r="P678" s="30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6.5" customHeight="1">
      <c r="A679" s="25"/>
      <c r="B679" s="4"/>
      <c r="C679" s="27"/>
      <c r="D679" s="3"/>
      <c r="E679" s="3"/>
      <c r="F679" s="3"/>
      <c r="G679" s="9"/>
      <c r="H679" s="42"/>
      <c r="I679" s="3"/>
      <c r="J679" s="30"/>
      <c r="K679" s="30"/>
      <c r="L679" s="30"/>
      <c r="M679" s="22"/>
      <c r="N679" s="23"/>
      <c r="O679" s="23"/>
      <c r="P679" s="30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6.5" customHeight="1">
      <c r="A680" s="25"/>
      <c r="B680" s="4"/>
      <c r="C680" s="27"/>
      <c r="D680" s="3"/>
      <c r="E680" s="3"/>
      <c r="F680" s="3"/>
      <c r="G680" s="9"/>
      <c r="H680" s="42"/>
      <c r="I680" s="3"/>
      <c r="J680" s="30"/>
      <c r="K680" s="30"/>
      <c r="L680" s="30"/>
      <c r="M680" s="22"/>
      <c r="N680" s="23"/>
      <c r="O680" s="23"/>
      <c r="P680" s="30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6.5" customHeight="1">
      <c r="A681" s="25"/>
      <c r="B681" s="4"/>
      <c r="C681" s="27"/>
      <c r="D681" s="3"/>
      <c r="E681" s="3"/>
      <c r="F681" s="3"/>
      <c r="G681" s="9"/>
      <c r="H681" s="42"/>
      <c r="I681" s="3"/>
      <c r="J681" s="30"/>
      <c r="K681" s="30"/>
      <c r="L681" s="30"/>
      <c r="M681" s="22"/>
      <c r="N681" s="23"/>
      <c r="O681" s="23"/>
      <c r="P681" s="30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6.5" customHeight="1">
      <c r="A682" s="25"/>
      <c r="B682" s="4"/>
      <c r="C682" s="27"/>
      <c r="D682" s="3"/>
      <c r="E682" s="3"/>
      <c r="F682" s="3"/>
      <c r="G682" s="9"/>
      <c r="H682" s="42"/>
      <c r="I682" s="3"/>
      <c r="J682" s="30"/>
      <c r="K682" s="30"/>
      <c r="L682" s="30"/>
      <c r="M682" s="22"/>
      <c r="N682" s="23"/>
      <c r="O682" s="23"/>
      <c r="P682" s="30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6.5" customHeight="1">
      <c r="A683" s="25"/>
      <c r="B683" s="4"/>
      <c r="C683" s="27"/>
      <c r="D683" s="3"/>
      <c r="E683" s="3"/>
      <c r="F683" s="3"/>
      <c r="G683" s="9"/>
      <c r="H683" s="42"/>
      <c r="I683" s="3"/>
      <c r="J683" s="30"/>
      <c r="K683" s="30"/>
      <c r="L683" s="30"/>
      <c r="M683" s="22"/>
      <c r="N683" s="23"/>
      <c r="O683" s="23"/>
      <c r="P683" s="30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6.5" customHeight="1">
      <c r="A684" s="25"/>
      <c r="B684" s="4"/>
      <c r="C684" s="27"/>
      <c r="D684" s="3"/>
      <c r="E684" s="3"/>
      <c r="F684" s="3"/>
      <c r="G684" s="9"/>
      <c r="H684" s="42"/>
      <c r="I684" s="3"/>
      <c r="J684" s="30"/>
      <c r="K684" s="30"/>
      <c r="L684" s="30"/>
      <c r="M684" s="22"/>
      <c r="N684" s="23"/>
      <c r="O684" s="23"/>
      <c r="P684" s="30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6.5" customHeight="1">
      <c r="A685" s="25"/>
      <c r="B685" s="4"/>
      <c r="C685" s="27"/>
      <c r="D685" s="3"/>
      <c r="E685" s="3"/>
      <c r="F685" s="3"/>
      <c r="G685" s="9"/>
      <c r="H685" s="42"/>
      <c r="I685" s="3"/>
      <c r="J685" s="30"/>
      <c r="K685" s="30"/>
      <c r="L685" s="30"/>
      <c r="M685" s="22"/>
      <c r="N685" s="23"/>
      <c r="O685" s="23"/>
      <c r="P685" s="30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6.5" customHeight="1">
      <c r="A686" s="25"/>
      <c r="B686" s="4"/>
      <c r="C686" s="27"/>
      <c r="D686" s="3"/>
      <c r="E686" s="3"/>
      <c r="F686" s="3"/>
      <c r="G686" s="9"/>
      <c r="H686" s="42"/>
      <c r="I686" s="3"/>
      <c r="J686" s="30"/>
      <c r="K686" s="30"/>
      <c r="L686" s="30"/>
      <c r="M686" s="22"/>
      <c r="N686" s="23"/>
      <c r="O686" s="23"/>
      <c r="P686" s="30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6.5" customHeight="1">
      <c r="A687" s="25"/>
      <c r="B687" s="4"/>
      <c r="C687" s="27"/>
      <c r="D687" s="3"/>
      <c r="E687" s="3"/>
      <c r="F687" s="3"/>
      <c r="G687" s="9"/>
      <c r="H687" s="42"/>
      <c r="I687" s="3"/>
      <c r="J687" s="30"/>
      <c r="K687" s="30"/>
      <c r="L687" s="30"/>
      <c r="M687" s="22"/>
      <c r="N687" s="23"/>
      <c r="O687" s="23"/>
      <c r="P687" s="30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6.5" customHeight="1">
      <c r="A688" s="25"/>
      <c r="B688" s="4"/>
      <c r="C688" s="27"/>
      <c r="D688" s="3"/>
      <c r="E688" s="3"/>
      <c r="F688" s="3"/>
      <c r="G688" s="9"/>
      <c r="H688" s="42"/>
      <c r="I688" s="3"/>
      <c r="J688" s="30"/>
      <c r="K688" s="30"/>
      <c r="L688" s="30"/>
      <c r="M688" s="22"/>
      <c r="N688" s="23"/>
      <c r="O688" s="23"/>
      <c r="P688" s="30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6.5" customHeight="1">
      <c r="A689" s="25"/>
      <c r="B689" s="4"/>
      <c r="C689" s="27"/>
      <c r="D689" s="3"/>
      <c r="E689" s="3"/>
      <c r="F689" s="3"/>
      <c r="G689" s="9"/>
      <c r="H689" s="42"/>
      <c r="I689" s="3"/>
      <c r="J689" s="30"/>
      <c r="K689" s="30"/>
      <c r="L689" s="30"/>
      <c r="M689" s="22"/>
      <c r="N689" s="23"/>
      <c r="O689" s="23"/>
      <c r="P689" s="30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6.5" customHeight="1">
      <c r="A690" s="25"/>
      <c r="B690" s="4"/>
      <c r="C690" s="27"/>
      <c r="D690" s="3"/>
      <c r="E690" s="3"/>
      <c r="F690" s="3"/>
      <c r="G690" s="9"/>
      <c r="H690" s="42"/>
      <c r="I690" s="3"/>
      <c r="J690" s="30"/>
      <c r="K690" s="30"/>
      <c r="L690" s="30"/>
      <c r="M690" s="22"/>
      <c r="N690" s="23"/>
      <c r="O690" s="23"/>
      <c r="P690" s="30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6.5" customHeight="1">
      <c r="A691" s="25"/>
      <c r="B691" s="4"/>
      <c r="C691" s="27"/>
      <c r="D691" s="3"/>
      <c r="E691" s="3"/>
      <c r="F691" s="3"/>
      <c r="G691" s="9"/>
      <c r="H691" s="42"/>
      <c r="I691" s="3"/>
      <c r="J691" s="30"/>
      <c r="K691" s="30"/>
      <c r="L691" s="30"/>
      <c r="M691" s="22"/>
      <c r="N691" s="23"/>
      <c r="O691" s="23"/>
      <c r="P691" s="30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6.5" customHeight="1">
      <c r="A692" s="25"/>
      <c r="B692" s="4"/>
      <c r="C692" s="27"/>
      <c r="D692" s="3"/>
      <c r="E692" s="3"/>
      <c r="F692" s="3"/>
      <c r="G692" s="9"/>
      <c r="H692" s="42"/>
      <c r="I692" s="3"/>
      <c r="J692" s="30"/>
      <c r="K692" s="30"/>
      <c r="L692" s="30"/>
      <c r="M692" s="22"/>
      <c r="N692" s="23"/>
      <c r="O692" s="23"/>
      <c r="P692" s="30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6.5" customHeight="1">
      <c r="A693" s="25"/>
      <c r="B693" s="4"/>
      <c r="C693" s="27"/>
      <c r="D693" s="3"/>
      <c r="E693" s="3"/>
      <c r="F693" s="3"/>
      <c r="G693" s="9"/>
      <c r="H693" s="42"/>
      <c r="I693" s="3"/>
      <c r="J693" s="30"/>
      <c r="K693" s="30"/>
      <c r="L693" s="30"/>
      <c r="M693" s="22"/>
      <c r="N693" s="23"/>
      <c r="O693" s="23"/>
      <c r="P693" s="30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6.5" customHeight="1">
      <c r="A694" s="25"/>
      <c r="B694" s="4"/>
      <c r="C694" s="27"/>
      <c r="D694" s="3"/>
      <c r="E694" s="3"/>
      <c r="F694" s="3"/>
      <c r="G694" s="9"/>
      <c r="H694" s="42"/>
      <c r="I694" s="3"/>
      <c r="J694" s="30"/>
      <c r="K694" s="30"/>
      <c r="L694" s="30"/>
      <c r="M694" s="22"/>
      <c r="N694" s="23"/>
      <c r="O694" s="23"/>
      <c r="P694" s="30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6.5" customHeight="1">
      <c r="A695" s="25"/>
      <c r="B695" s="4"/>
      <c r="C695" s="27"/>
      <c r="D695" s="3"/>
      <c r="E695" s="3"/>
      <c r="F695" s="3"/>
      <c r="G695" s="9"/>
      <c r="H695" s="42"/>
      <c r="I695" s="3"/>
      <c r="J695" s="30"/>
      <c r="K695" s="30"/>
      <c r="L695" s="30"/>
      <c r="M695" s="22"/>
      <c r="N695" s="23"/>
      <c r="O695" s="23"/>
      <c r="P695" s="30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6.5" customHeight="1">
      <c r="A696" s="25"/>
      <c r="B696" s="4"/>
      <c r="C696" s="27"/>
      <c r="D696" s="3"/>
      <c r="E696" s="3"/>
      <c r="F696" s="3"/>
      <c r="G696" s="9"/>
      <c r="H696" s="42"/>
      <c r="I696" s="3"/>
      <c r="J696" s="30"/>
      <c r="K696" s="30"/>
      <c r="L696" s="30"/>
      <c r="M696" s="22"/>
      <c r="N696" s="23"/>
      <c r="O696" s="23"/>
      <c r="P696" s="30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6.5" customHeight="1">
      <c r="A697" s="25"/>
      <c r="B697" s="4"/>
      <c r="C697" s="27"/>
      <c r="D697" s="3"/>
      <c r="E697" s="3"/>
      <c r="F697" s="3"/>
      <c r="G697" s="9"/>
      <c r="H697" s="42"/>
      <c r="I697" s="3"/>
      <c r="J697" s="30"/>
      <c r="K697" s="30"/>
      <c r="L697" s="30"/>
      <c r="M697" s="22"/>
      <c r="N697" s="23"/>
      <c r="O697" s="23"/>
      <c r="P697" s="30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6.5" customHeight="1">
      <c r="A698" s="25"/>
      <c r="B698" s="4"/>
      <c r="C698" s="27"/>
      <c r="D698" s="3"/>
      <c r="E698" s="3"/>
      <c r="F698" s="3"/>
      <c r="G698" s="9"/>
      <c r="H698" s="42"/>
      <c r="I698" s="3"/>
      <c r="J698" s="30"/>
      <c r="K698" s="30"/>
      <c r="L698" s="30"/>
      <c r="M698" s="22"/>
      <c r="N698" s="23"/>
      <c r="O698" s="23"/>
      <c r="P698" s="30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6.5" customHeight="1">
      <c r="A699" s="25"/>
      <c r="B699" s="4"/>
      <c r="C699" s="27"/>
      <c r="D699" s="3"/>
      <c r="E699" s="3"/>
      <c r="F699" s="3"/>
      <c r="G699" s="9"/>
      <c r="H699" s="42"/>
      <c r="I699" s="3"/>
      <c r="J699" s="30"/>
      <c r="K699" s="30"/>
      <c r="L699" s="30"/>
      <c r="M699" s="22"/>
      <c r="N699" s="23"/>
      <c r="O699" s="23"/>
      <c r="P699" s="30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6.5" customHeight="1">
      <c r="A700" s="25"/>
      <c r="B700" s="4"/>
      <c r="C700" s="27"/>
      <c r="D700" s="3"/>
      <c r="E700" s="3"/>
      <c r="F700" s="3"/>
      <c r="G700" s="9"/>
      <c r="H700" s="42"/>
      <c r="I700" s="3"/>
      <c r="J700" s="30"/>
      <c r="K700" s="30"/>
      <c r="L700" s="30"/>
      <c r="M700" s="22"/>
      <c r="N700" s="23"/>
      <c r="O700" s="23"/>
      <c r="P700" s="30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6.5" customHeight="1">
      <c r="A701" s="25"/>
      <c r="B701" s="4"/>
      <c r="C701" s="27"/>
      <c r="D701" s="3"/>
      <c r="E701" s="3"/>
      <c r="F701" s="3"/>
      <c r="G701" s="9"/>
      <c r="H701" s="42"/>
      <c r="I701" s="3"/>
      <c r="J701" s="30"/>
      <c r="K701" s="30"/>
      <c r="L701" s="30"/>
      <c r="M701" s="22"/>
      <c r="N701" s="23"/>
      <c r="O701" s="23"/>
      <c r="P701" s="30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6.5" customHeight="1">
      <c r="A702" s="25"/>
      <c r="B702" s="4"/>
      <c r="C702" s="27"/>
      <c r="D702" s="3"/>
      <c r="E702" s="3"/>
      <c r="F702" s="3"/>
      <c r="G702" s="9"/>
      <c r="H702" s="42"/>
      <c r="I702" s="3"/>
      <c r="J702" s="30"/>
      <c r="K702" s="30"/>
      <c r="L702" s="30"/>
      <c r="M702" s="22"/>
      <c r="N702" s="23"/>
      <c r="O702" s="23"/>
      <c r="P702" s="30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6.5" customHeight="1">
      <c r="A703" s="25"/>
      <c r="B703" s="4"/>
      <c r="C703" s="27"/>
      <c r="D703" s="3"/>
      <c r="E703" s="3"/>
      <c r="F703" s="3"/>
      <c r="G703" s="9"/>
      <c r="H703" s="42"/>
      <c r="I703" s="3"/>
      <c r="J703" s="30"/>
      <c r="K703" s="30"/>
      <c r="L703" s="30"/>
      <c r="M703" s="22"/>
      <c r="N703" s="23"/>
      <c r="O703" s="23"/>
      <c r="P703" s="30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6.5" customHeight="1">
      <c r="A704" s="25"/>
      <c r="B704" s="4"/>
      <c r="C704" s="27"/>
      <c r="D704" s="3"/>
      <c r="E704" s="3"/>
      <c r="F704" s="3"/>
      <c r="G704" s="9"/>
      <c r="H704" s="42"/>
      <c r="I704" s="3"/>
      <c r="J704" s="30"/>
      <c r="K704" s="30"/>
      <c r="L704" s="30"/>
      <c r="M704" s="22"/>
      <c r="N704" s="23"/>
      <c r="O704" s="23"/>
      <c r="P704" s="30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6.5" customHeight="1">
      <c r="A705" s="25"/>
      <c r="B705" s="4"/>
      <c r="C705" s="27"/>
      <c r="D705" s="3"/>
      <c r="E705" s="3"/>
      <c r="F705" s="3"/>
      <c r="G705" s="9"/>
      <c r="H705" s="42"/>
      <c r="I705" s="3"/>
      <c r="J705" s="30"/>
      <c r="K705" s="30"/>
      <c r="L705" s="30"/>
      <c r="M705" s="22"/>
      <c r="N705" s="23"/>
      <c r="O705" s="23"/>
      <c r="P705" s="30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6.5" customHeight="1">
      <c r="A706" s="25"/>
      <c r="B706" s="4"/>
      <c r="C706" s="27"/>
      <c r="D706" s="3"/>
      <c r="E706" s="3"/>
      <c r="F706" s="3"/>
      <c r="G706" s="9"/>
      <c r="H706" s="42"/>
      <c r="I706" s="3"/>
      <c r="J706" s="30"/>
      <c r="K706" s="30"/>
      <c r="L706" s="30"/>
      <c r="M706" s="22"/>
      <c r="N706" s="23"/>
      <c r="O706" s="23"/>
      <c r="P706" s="30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6.5" customHeight="1">
      <c r="A707" s="25"/>
      <c r="B707" s="4"/>
      <c r="C707" s="27"/>
      <c r="D707" s="3"/>
      <c r="E707" s="3"/>
      <c r="F707" s="3"/>
      <c r="G707" s="9"/>
      <c r="H707" s="42"/>
      <c r="I707" s="3"/>
      <c r="J707" s="30"/>
      <c r="K707" s="30"/>
      <c r="L707" s="30"/>
      <c r="M707" s="22"/>
      <c r="N707" s="23"/>
      <c r="O707" s="23"/>
      <c r="P707" s="30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6.5" customHeight="1">
      <c r="A708" s="25"/>
      <c r="B708" s="4"/>
      <c r="C708" s="27"/>
      <c r="D708" s="3"/>
      <c r="E708" s="3"/>
      <c r="F708" s="3"/>
      <c r="G708" s="9"/>
      <c r="H708" s="42"/>
      <c r="I708" s="3"/>
      <c r="J708" s="30"/>
      <c r="K708" s="30"/>
      <c r="L708" s="30"/>
      <c r="M708" s="22"/>
      <c r="N708" s="23"/>
      <c r="O708" s="23"/>
      <c r="P708" s="30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6.5" customHeight="1">
      <c r="A709" s="25"/>
      <c r="B709" s="4"/>
      <c r="C709" s="27"/>
      <c r="D709" s="3"/>
      <c r="E709" s="3"/>
      <c r="F709" s="3"/>
      <c r="G709" s="9"/>
      <c r="H709" s="42"/>
      <c r="I709" s="3"/>
      <c r="J709" s="30"/>
      <c r="K709" s="30"/>
      <c r="L709" s="30"/>
      <c r="M709" s="22"/>
      <c r="N709" s="23"/>
      <c r="O709" s="23"/>
      <c r="P709" s="30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6.5" customHeight="1">
      <c r="A710" s="25"/>
      <c r="B710" s="4"/>
      <c r="C710" s="27"/>
      <c r="D710" s="3"/>
      <c r="E710" s="3"/>
      <c r="F710" s="3"/>
      <c r="G710" s="9"/>
      <c r="H710" s="42"/>
      <c r="I710" s="3"/>
      <c r="J710" s="30"/>
      <c r="K710" s="30"/>
      <c r="L710" s="30"/>
      <c r="M710" s="22"/>
      <c r="N710" s="23"/>
      <c r="O710" s="23"/>
      <c r="P710" s="30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6.5" customHeight="1">
      <c r="A711" s="25"/>
      <c r="B711" s="4"/>
      <c r="C711" s="27"/>
      <c r="D711" s="3"/>
      <c r="E711" s="3"/>
      <c r="F711" s="3"/>
      <c r="G711" s="9"/>
      <c r="H711" s="42"/>
      <c r="I711" s="3"/>
      <c r="J711" s="30"/>
      <c r="K711" s="30"/>
      <c r="L711" s="30"/>
      <c r="M711" s="22"/>
      <c r="N711" s="23"/>
      <c r="O711" s="23"/>
      <c r="P711" s="30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6.5" customHeight="1">
      <c r="A712" s="25"/>
      <c r="B712" s="4"/>
      <c r="C712" s="27"/>
      <c r="D712" s="3"/>
      <c r="E712" s="3"/>
      <c r="F712" s="3"/>
      <c r="G712" s="9"/>
      <c r="H712" s="42"/>
      <c r="I712" s="3"/>
      <c r="J712" s="30"/>
      <c r="K712" s="30"/>
      <c r="L712" s="30"/>
      <c r="M712" s="22"/>
      <c r="N712" s="23"/>
      <c r="O712" s="23"/>
      <c r="P712" s="30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6.5" customHeight="1">
      <c r="A713" s="25"/>
      <c r="B713" s="4"/>
      <c r="C713" s="27"/>
      <c r="D713" s="3"/>
      <c r="E713" s="3"/>
      <c r="F713" s="3"/>
      <c r="G713" s="9"/>
      <c r="H713" s="42"/>
      <c r="I713" s="3"/>
      <c r="J713" s="30"/>
      <c r="K713" s="30"/>
      <c r="L713" s="30"/>
      <c r="M713" s="22"/>
      <c r="N713" s="23"/>
      <c r="O713" s="23"/>
      <c r="P713" s="30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6.5" customHeight="1">
      <c r="A714" s="25"/>
      <c r="B714" s="4"/>
      <c r="C714" s="27"/>
      <c r="D714" s="3"/>
      <c r="E714" s="3"/>
      <c r="F714" s="3"/>
      <c r="G714" s="9"/>
      <c r="H714" s="42"/>
      <c r="I714" s="3"/>
      <c r="J714" s="30"/>
      <c r="K714" s="30"/>
      <c r="L714" s="30"/>
      <c r="M714" s="22"/>
      <c r="N714" s="23"/>
      <c r="O714" s="23"/>
      <c r="P714" s="30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6.5" customHeight="1">
      <c r="A715" s="25"/>
      <c r="B715" s="4"/>
      <c r="C715" s="27"/>
      <c r="D715" s="3"/>
      <c r="E715" s="3"/>
      <c r="F715" s="3"/>
      <c r="G715" s="9"/>
      <c r="H715" s="42"/>
      <c r="I715" s="3"/>
      <c r="J715" s="30"/>
      <c r="K715" s="30"/>
      <c r="L715" s="30"/>
      <c r="M715" s="22"/>
      <c r="N715" s="23"/>
      <c r="O715" s="23"/>
      <c r="P715" s="30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6.5" customHeight="1">
      <c r="A716" s="25"/>
      <c r="B716" s="4"/>
      <c r="C716" s="27"/>
      <c r="D716" s="3"/>
      <c r="E716" s="3"/>
      <c r="F716" s="3"/>
      <c r="G716" s="9"/>
      <c r="H716" s="42"/>
      <c r="I716" s="3"/>
      <c r="J716" s="30"/>
      <c r="K716" s="30"/>
      <c r="L716" s="30"/>
      <c r="M716" s="22"/>
      <c r="N716" s="23"/>
      <c r="O716" s="23"/>
      <c r="P716" s="30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6.5" customHeight="1">
      <c r="A717" s="25"/>
      <c r="B717" s="4"/>
      <c r="C717" s="27"/>
      <c r="D717" s="3"/>
      <c r="E717" s="3"/>
      <c r="F717" s="3"/>
      <c r="G717" s="9"/>
      <c r="H717" s="42"/>
      <c r="I717" s="3"/>
      <c r="J717" s="30"/>
      <c r="K717" s="30"/>
      <c r="L717" s="30"/>
      <c r="M717" s="22"/>
      <c r="N717" s="23"/>
      <c r="O717" s="23"/>
      <c r="P717" s="30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6.5" customHeight="1">
      <c r="A718" s="25"/>
      <c r="B718" s="4"/>
      <c r="C718" s="27"/>
      <c r="D718" s="3"/>
      <c r="E718" s="3"/>
      <c r="F718" s="3"/>
      <c r="G718" s="9"/>
      <c r="H718" s="42"/>
      <c r="I718" s="3"/>
      <c r="J718" s="30"/>
      <c r="K718" s="30"/>
      <c r="L718" s="30"/>
      <c r="M718" s="22"/>
      <c r="N718" s="23"/>
      <c r="O718" s="23"/>
      <c r="P718" s="30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6.5" customHeight="1">
      <c r="A719" s="25"/>
      <c r="B719" s="4"/>
      <c r="C719" s="27"/>
      <c r="D719" s="3"/>
      <c r="E719" s="3"/>
      <c r="F719" s="3"/>
      <c r="G719" s="9"/>
      <c r="H719" s="42"/>
      <c r="I719" s="3"/>
      <c r="J719" s="30"/>
      <c r="K719" s="30"/>
      <c r="L719" s="30"/>
      <c r="M719" s="22"/>
      <c r="N719" s="23"/>
      <c r="O719" s="23"/>
      <c r="P719" s="30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6.5" customHeight="1">
      <c r="A720" s="25"/>
      <c r="B720" s="4"/>
      <c r="C720" s="27"/>
      <c r="D720" s="3"/>
      <c r="E720" s="3"/>
      <c r="F720" s="3"/>
      <c r="G720" s="9"/>
      <c r="H720" s="42"/>
      <c r="I720" s="3"/>
      <c r="J720" s="30"/>
      <c r="K720" s="30"/>
      <c r="L720" s="30"/>
      <c r="M720" s="22"/>
      <c r="N720" s="23"/>
      <c r="O720" s="23"/>
      <c r="P720" s="30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6.5" customHeight="1">
      <c r="A721" s="25"/>
      <c r="B721" s="4"/>
      <c r="C721" s="27"/>
      <c r="D721" s="3"/>
      <c r="E721" s="3"/>
      <c r="F721" s="3"/>
      <c r="G721" s="9"/>
      <c r="H721" s="42"/>
      <c r="I721" s="3"/>
      <c r="J721" s="30"/>
      <c r="K721" s="30"/>
      <c r="L721" s="30"/>
      <c r="M721" s="22"/>
      <c r="N721" s="23"/>
      <c r="O721" s="23"/>
      <c r="P721" s="30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6.5" customHeight="1">
      <c r="A722" s="25"/>
      <c r="B722" s="4"/>
      <c r="C722" s="27"/>
      <c r="D722" s="3"/>
      <c r="E722" s="3"/>
      <c r="F722" s="3"/>
      <c r="G722" s="9"/>
      <c r="H722" s="42"/>
      <c r="I722" s="3"/>
      <c r="J722" s="30"/>
      <c r="K722" s="30"/>
      <c r="L722" s="30"/>
      <c r="M722" s="22"/>
      <c r="N722" s="23"/>
      <c r="O722" s="23"/>
      <c r="P722" s="30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6.5" customHeight="1">
      <c r="A723" s="25"/>
      <c r="B723" s="4"/>
      <c r="C723" s="27"/>
      <c r="D723" s="3"/>
      <c r="E723" s="3"/>
      <c r="F723" s="3"/>
      <c r="G723" s="9"/>
      <c r="H723" s="42"/>
      <c r="I723" s="3"/>
      <c r="J723" s="30"/>
      <c r="K723" s="30"/>
      <c r="L723" s="30"/>
      <c r="M723" s="22"/>
      <c r="N723" s="23"/>
      <c r="O723" s="23"/>
      <c r="P723" s="30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6.5" customHeight="1">
      <c r="A724" s="25"/>
      <c r="B724" s="4"/>
      <c r="C724" s="27"/>
      <c r="D724" s="3"/>
      <c r="E724" s="3"/>
      <c r="F724" s="3"/>
      <c r="G724" s="9"/>
      <c r="H724" s="42"/>
      <c r="I724" s="3"/>
      <c r="J724" s="30"/>
      <c r="K724" s="30"/>
      <c r="L724" s="30"/>
      <c r="M724" s="22"/>
      <c r="N724" s="23"/>
      <c r="O724" s="23"/>
      <c r="P724" s="30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6.5" customHeight="1">
      <c r="A725" s="25"/>
      <c r="B725" s="4"/>
      <c r="C725" s="27"/>
      <c r="D725" s="3"/>
      <c r="E725" s="3"/>
      <c r="F725" s="3"/>
      <c r="G725" s="9"/>
      <c r="H725" s="42"/>
      <c r="I725" s="3"/>
      <c r="J725" s="30"/>
      <c r="K725" s="30"/>
      <c r="L725" s="30"/>
      <c r="M725" s="22"/>
      <c r="N725" s="23"/>
      <c r="O725" s="23"/>
      <c r="P725" s="30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6.5" customHeight="1">
      <c r="A726" s="25"/>
      <c r="B726" s="4"/>
      <c r="C726" s="27"/>
      <c r="D726" s="3"/>
      <c r="E726" s="3"/>
      <c r="F726" s="3"/>
      <c r="G726" s="9"/>
      <c r="H726" s="42"/>
      <c r="I726" s="3"/>
      <c r="J726" s="30"/>
      <c r="K726" s="30"/>
      <c r="L726" s="30"/>
      <c r="M726" s="22"/>
      <c r="N726" s="23"/>
      <c r="O726" s="23"/>
      <c r="P726" s="30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6.5" customHeight="1">
      <c r="A727" s="25"/>
      <c r="B727" s="4"/>
      <c r="C727" s="27"/>
      <c r="D727" s="3"/>
      <c r="E727" s="3"/>
      <c r="F727" s="3"/>
      <c r="G727" s="9"/>
      <c r="H727" s="42"/>
      <c r="I727" s="3"/>
      <c r="J727" s="30"/>
      <c r="K727" s="30"/>
      <c r="L727" s="30"/>
      <c r="M727" s="22"/>
      <c r="N727" s="23"/>
      <c r="O727" s="23"/>
      <c r="P727" s="30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6.5" customHeight="1">
      <c r="A728" s="25"/>
      <c r="B728" s="4"/>
      <c r="C728" s="27"/>
      <c r="D728" s="3"/>
      <c r="E728" s="3"/>
      <c r="F728" s="3"/>
      <c r="G728" s="9"/>
      <c r="H728" s="42"/>
      <c r="I728" s="3"/>
      <c r="J728" s="30"/>
      <c r="K728" s="30"/>
      <c r="L728" s="30"/>
      <c r="M728" s="22"/>
      <c r="N728" s="23"/>
      <c r="O728" s="23"/>
      <c r="P728" s="30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6.5" customHeight="1">
      <c r="A729" s="25"/>
      <c r="B729" s="4"/>
      <c r="C729" s="27"/>
      <c r="D729" s="3"/>
      <c r="E729" s="3"/>
      <c r="F729" s="3"/>
      <c r="G729" s="9"/>
      <c r="H729" s="42"/>
      <c r="I729" s="3"/>
      <c r="J729" s="30"/>
      <c r="K729" s="30"/>
      <c r="L729" s="30"/>
      <c r="M729" s="22"/>
      <c r="N729" s="23"/>
      <c r="O729" s="23"/>
      <c r="P729" s="30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6.5" customHeight="1">
      <c r="A730" s="25"/>
      <c r="B730" s="4"/>
      <c r="C730" s="27"/>
      <c r="D730" s="3"/>
      <c r="E730" s="3"/>
      <c r="F730" s="3"/>
      <c r="G730" s="9"/>
      <c r="H730" s="42"/>
      <c r="I730" s="3"/>
      <c r="J730" s="30"/>
      <c r="K730" s="30"/>
      <c r="L730" s="30"/>
      <c r="M730" s="22"/>
      <c r="N730" s="23"/>
      <c r="O730" s="23"/>
      <c r="P730" s="30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6.5" customHeight="1">
      <c r="A731" s="25"/>
      <c r="B731" s="4"/>
      <c r="C731" s="27"/>
      <c r="D731" s="3"/>
      <c r="E731" s="3"/>
      <c r="F731" s="3"/>
      <c r="G731" s="9"/>
      <c r="H731" s="42"/>
      <c r="I731" s="3"/>
      <c r="J731" s="30"/>
      <c r="K731" s="30"/>
      <c r="L731" s="30"/>
      <c r="M731" s="22"/>
      <c r="N731" s="23"/>
      <c r="O731" s="23"/>
      <c r="P731" s="30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6.5" customHeight="1">
      <c r="A732" s="25"/>
      <c r="B732" s="4"/>
      <c r="C732" s="27"/>
      <c r="D732" s="3"/>
      <c r="E732" s="3"/>
      <c r="F732" s="3"/>
      <c r="G732" s="9"/>
      <c r="H732" s="42"/>
      <c r="I732" s="3"/>
      <c r="J732" s="30"/>
      <c r="K732" s="30"/>
      <c r="L732" s="30"/>
      <c r="M732" s="22"/>
      <c r="N732" s="23"/>
      <c r="O732" s="23"/>
      <c r="P732" s="30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6.5" customHeight="1">
      <c r="A733" s="25"/>
      <c r="B733" s="4"/>
      <c r="C733" s="27"/>
      <c r="D733" s="3"/>
      <c r="E733" s="3"/>
      <c r="F733" s="3"/>
      <c r="G733" s="9"/>
      <c r="H733" s="42"/>
      <c r="I733" s="3"/>
      <c r="J733" s="30"/>
      <c r="K733" s="30"/>
      <c r="L733" s="30"/>
      <c r="M733" s="22"/>
      <c r="N733" s="23"/>
      <c r="O733" s="23"/>
      <c r="P733" s="30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6.5" customHeight="1">
      <c r="A734" s="25"/>
      <c r="B734" s="4"/>
      <c r="C734" s="27"/>
      <c r="D734" s="3"/>
      <c r="E734" s="3"/>
      <c r="F734" s="3"/>
      <c r="G734" s="9"/>
      <c r="H734" s="42"/>
      <c r="I734" s="3"/>
      <c r="J734" s="30"/>
      <c r="K734" s="30"/>
      <c r="L734" s="30"/>
      <c r="M734" s="22"/>
      <c r="N734" s="23"/>
      <c r="O734" s="23"/>
      <c r="P734" s="30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6.5" customHeight="1">
      <c r="A735" s="25"/>
      <c r="B735" s="4"/>
      <c r="C735" s="27"/>
      <c r="D735" s="3"/>
      <c r="E735" s="3"/>
      <c r="F735" s="3"/>
      <c r="G735" s="9"/>
      <c r="H735" s="42"/>
      <c r="I735" s="3"/>
      <c r="J735" s="30"/>
      <c r="K735" s="30"/>
      <c r="L735" s="30"/>
      <c r="M735" s="22"/>
      <c r="N735" s="23"/>
      <c r="O735" s="23"/>
      <c r="P735" s="30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6.5" customHeight="1">
      <c r="A736" s="25"/>
      <c r="B736" s="4"/>
      <c r="C736" s="27"/>
      <c r="D736" s="3"/>
      <c r="E736" s="3"/>
      <c r="F736" s="3"/>
      <c r="G736" s="9"/>
      <c r="H736" s="42"/>
      <c r="I736" s="3"/>
      <c r="J736" s="30"/>
      <c r="K736" s="30"/>
      <c r="L736" s="30"/>
      <c r="M736" s="22"/>
      <c r="N736" s="23"/>
      <c r="O736" s="23"/>
      <c r="P736" s="30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6.5" customHeight="1">
      <c r="A737" s="25"/>
      <c r="B737" s="4"/>
      <c r="C737" s="27"/>
      <c r="D737" s="3"/>
      <c r="E737" s="3"/>
      <c r="F737" s="3"/>
      <c r="G737" s="9"/>
      <c r="H737" s="42"/>
      <c r="I737" s="3"/>
      <c r="J737" s="30"/>
      <c r="K737" s="30"/>
      <c r="L737" s="30"/>
      <c r="M737" s="22"/>
      <c r="N737" s="23"/>
      <c r="O737" s="23"/>
      <c r="P737" s="30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6.5" customHeight="1">
      <c r="A738" s="25"/>
      <c r="B738" s="4"/>
      <c r="C738" s="27"/>
      <c r="D738" s="3"/>
      <c r="E738" s="3"/>
      <c r="F738" s="3"/>
      <c r="G738" s="9"/>
      <c r="H738" s="42"/>
      <c r="I738" s="3"/>
      <c r="J738" s="30"/>
      <c r="K738" s="30"/>
      <c r="L738" s="30"/>
      <c r="M738" s="22"/>
      <c r="N738" s="23"/>
      <c r="O738" s="23"/>
      <c r="P738" s="30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6.5" customHeight="1">
      <c r="A739" s="25"/>
      <c r="B739" s="4"/>
      <c r="C739" s="27"/>
      <c r="D739" s="3"/>
      <c r="E739" s="3"/>
      <c r="F739" s="3"/>
      <c r="G739" s="9"/>
      <c r="H739" s="42"/>
      <c r="I739" s="3"/>
      <c r="J739" s="30"/>
      <c r="K739" s="30"/>
      <c r="L739" s="30"/>
      <c r="M739" s="22"/>
      <c r="N739" s="23"/>
      <c r="O739" s="23"/>
      <c r="P739" s="30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6.5" customHeight="1">
      <c r="A740" s="25"/>
      <c r="B740" s="4"/>
      <c r="C740" s="27"/>
      <c r="D740" s="3"/>
      <c r="E740" s="3"/>
      <c r="F740" s="3"/>
      <c r="G740" s="9"/>
      <c r="H740" s="42"/>
      <c r="I740" s="3"/>
      <c r="J740" s="30"/>
      <c r="K740" s="30"/>
      <c r="L740" s="30"/>
      <c r="M740" s="22"/>
      <c r="N740" s="23"/>
      <c r="O740" s="23"/>
      <c r="P740" s="30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6.5" customHeight="1">
      <c r="A741" s="25"/>
      <c r="B741" s="4"/>
      <c r="C741" s="27"/>
      <c r="D741" s="3"/>
      <c r="E741" s="3"/>
      <c r="F741" s="3"/>
      <c r="G741" s="9"/>
      <c r="H741" s="42"/>
      <c r="I741" s="3"/>
      <c r="J741" s="30"/>
      <c r="K741" s="30"/>
      <c r="L741" s="30"/>
      <c r="M741" s="22"/>
      <c r="N741" s="23"/>
      <c r="O741" s="23"/>
      <c r="P741" s="30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6.5" customHeight="1">
      <c r="A742" s="25"/>
      <c r="B742" s="4"/>
      <c r="C742" s="27"/>
      <c r="D742" s="3"/>
      <c r="E742" s="3"/>
      <c r="F742" s="3"/>
      <c r="G742" s="9"/>
      <c r="H742" s="42"/>
      <c r="I742" s="3"/>
      <c r="J742" s="30"/>
      <c r="K742" s="30"/>
      <c r="L742" s="30"/>
      <c r="M742" s="22"/>
      <c r="N742" s="23"/>
      <c r="O742" s="23"/>
      <c r="P742" s="30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6.5" customHeight="1">
      <c r="A743" s="25"/>
      <c r="B743" s="4"/>
      <c r="C743" s="27"/>
      <c r="D743" s="3"/>
      <c r="E743" s="3"/>
      <c r="F743" s="3"/>
      <c r="G743" s="9"/>
      <c r="H743" s="42"/>
      <c r="I743" s="3"/>
      <c r="J743" s="30"/>
      <c r="K743" s="30"/>
      <c r="L743" s="30"/>
      <c r="M743" s="22"/>
      <c r="N743" s="23"/>
      <c r="O743" s="23"/>
      <c r="P743" s="30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6.5" customHeight="1">
      <c r="A744" s="25"/>
      <c r="B744" s="4"/>
      <c r="C744" s="27"/>
      <c r="D744" s="3"/>
      <c r="E744" s="3"/>
      <c r="F744" s="3"/>
      <c r="G744" s="9"/>
      <c r="H744" s="42"/>
      <c r="I744" s="3"/>
      <c r="J744" s="30"/>
      <c r="K744" s="30"/>
      <c r="L744" s="30"/>
      <c r="M744" s="22"/>
      <c r="N744" s="23"/>
      <c r="O744" s="23"/>
      <c r="P744" s="30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6.5" customHeight="1">
      <c r="A745" s="25"/>
      <c r="B745" s="4"/>
      <c r="C745" s="27"/>
      <c r="D745" s="3"/>
      <c r="E745" s="3"/>
      <c r="F745" s="3"/>
      <c r="G745" s="9"/>
      <c r="H745" s="42"/>
      <c r="I745" s="3"/>
      <c r="J745" s="30"/>
      <c r="K745" s="30"/>
      <c r="L745" s="30"/>
      <c r="M745" s="22"/>
      <c r="N745" s="23"/>
      <c r="O745" s="23"/>
      <c r="P745" s="30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6.5" customHeight="1">
      <c r="A746" s="25"/>
      <c r="B746" s="4"/>
      <c r="C746" s="27"/>
      <c r="D746" s="3"/>
      <c r="E746" s="3"/>
      <c r="F746" s="3"/>
      <c r="G746" s="9"/>
      <c r="H746" s="42"/>
      <c r="I746" s="3"/>
      <c r="J746" s="30"/>
      <c r="K746" s="30"/>
      <c r="L746" s="30"/>
      <c r="M746" s="22"/>
      <c r="N746" s="23"/>
      <c r="O746" s="23"/>
      <c r="P746" s="30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6.5" customHeight="1">
      <c r="A747" s="25"/>
      <c r="B747" s="4"/>
      <c r="C747" s="27"/>
      <c r="D747" s="3"/>
      <c r="E747" s="3"/>
      <c r="F747" s="3"/>
      <c r="G747" s="9"/>
      <c r="H747" s="42"/>
      <c r="I747" s="3"/>
      <c r="J747" s="30"/>
      <c r="K747" s="30"/>
      <c r="L747" s="30"/>
      <c r="M747" s="22"/>
      <c r="N747" s="23"/>
      <c r="O747" s="23"/>
      <c r="P747" s="30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6.5" customHeight="1">
      <c r="A748" s="25"/>
      <c r="B748" s="4"/>
      <c r="C748" s="27"/>
      <c r="D748" s="3"/>
      <c r="E748" s="3"/>
      <c r="F748" s="3"/>
      <c r="G748" s="9"/>
      <c r="H748" s="42"/>
      <c r="I748" s="3"/>
      <c r="J748" s="30"/>
      <c r="K748" s="30"/>
      <c r="L748" s="30"/>
      <c r="M748" s="22"/>
      <c r="N748" s="23"/>
      <c r="O748" s="23"/>
      <c r="P748" s="30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6.5" customHeight="1">
      <c r="A749" s="25"/>
      <c r="B749" s="4"/>
      <c r="C749" s="27"/>
      <c r="D749" s="3"/>
      <c r="E749" s="3"/>
      <c r="F749" s="3"/>
      <c r="G749" s="9"/>
      <c r="H749" s="42"/>
      <c r="I749" s="3"/>
      <c r="J749" s="30"/>
      <c r="K749" s="30"/>
      <c r="L749" s="30"/>
      <c r="M749" s="22"/>
      <c r="N749" s="23"/>
      <c r="O749" s="23"/>
      <c r="P749" s="30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6.5" customHeight="1">
      <c r="A750" s="25"/>
      <c r="B750" s="4"/>
      <c r="C750" s="27"/>
      <c r="D750" s="3"/>
      <c r="E750" s="3"/>
      <c r="F750" s="3"/>
      <c r="G750" s="9"/>
      <c r="H750" s="42"/>
      <c r="I750" s="3"/>
      <c r="J750" s="30"/>
      <c r="K750" s="30"/>
      <c r="L750" s="30"/>
      <c r="M750" s="22"/>
      <c r="N750" s="23"/>
      <c r="O750" s="23"/>
      <c r="P750" s="30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6.5" customHeight="1">
      <c r="A751" s="25"/>
      <c r="B751" s="4"/>
      <c r="C751" s="27"/>
      <c r="D751" s="3"/>
      <c r="E751" s="3"/>
      <c r="F751" s="3"/>
      <c r="G751" s="9"/>
      <c r="H751" s="42"/>
      <c r="I751" s="3"/>
      <c r="J751" s="30"/>
      <c r="K751" s="30"/>
      <c r="L751" s="30"/>
      <c r="M751" s="22"/>
      <c r="N751" s="23"/>
      <c r="O751" s="23"/>
      <c r="P751" s="30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6.5" customHeight="1">
      <c r="A752" s="25"/>
      <c r="B752" s="4"/>
      <c r="C752" s="27"/>
      <c r="D752" s="3"/>
      <c r="E752" s="3"/>
      <c r="F752" s="3"/>
      <c r="G752" s="9"/>
      <c r="H752" s="42"/>
      <c r="I752" s="3"/>
      <c r="J752" s="30"/>
      <c r="K752" s="30"/>
      <c r="L752" s="30"/>
      <c r="M752" s="22"/>
      <c r="N752" s="23"/>
      <c r="O752" s="23"/>
      <c r="P752" s="30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6.5" customHeight="1">
      <c r="A753" s="25"/>
      <c r="B753" s="4"/>
      <c r="C753" s="27"/>
      <c r="D753" s="3"/>
      <c r="E753" s="3"/>
      <c r="F753" s="3"/>
      <c r="G753" s="9"/>
      <c r="H753" s="42"/>
      <c r="I753" s="3"/>
      <c r="J753" s="30"/>
      <c r="K753" s="30"/>
      <c r="L753" s="30"/>
      <c r="M753" s="22"/>
      <c r="N753" s="23"/>
      <c r="O753" s="23"/>
      <c r="P753" s="30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6.5" customHeight="1">
      <c r="A754" s="25"/>
      <c r="B754" s="4"/>
      <c r="C754" s="27"/>
      <c r="D754" s="3"/>
      <c r="E754" s="3"/>
      <c r="F754" s="3"/>
      <c r="G754" s="9"/>
      <c r="H754" s="42"/>
      <c r="I754" s="3"/>
      <c r="J754" s="30"/>
      <c r="K754" s="30"/>
      <c r="L754" s="30"/>
      <c r="M754" s="22"/>
      <c r="N754" s="23"/>
      <c r="O754" s="23"/>
      <c r="P754" s="30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6.5" customHeight="1">
      <c r="A755" s="25"/>
      <c r="B755" s="4"/>
      <c r="C755" s="27"/>
      <c r="D755" s="3"/>
      <c r="E755" s="3"/>
      <c r="F755" s="3"/>
      <c r="G755" s="9"/>
      <c r="H755" s="42"/>
      <c r="I755" s="3"/>
      <c r="J755" s="30"/>
      <c r="K755" s="30"/>
      <c r="L755" s="30"/>
      <c r="M755" s="22"/>
      <c r="N755" s="23"/>
      <c r="O755" s="23"/>
      <c r="P755" s="30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6.5" customHeight="1">
      <c r="A756" s="25"/>
      <c r="B756" s="4"/>
      <c r="C756" s="27"/>
      <c r="D756" s="3"/>
      <c r="E756" s="3"/>
      <c r="F756" s="3"/>
      <c r="G756" s="9"/>
      <c r="H756" s="42"/>
      <c r="I756" s="3"/>
      <c r="J756" s="30"/>
      <c r="K756" s="30"/>
      <c r="L756" s="30"/>
      <c r="M756" s="22"/>
      <c r="N756" s="23"/>
      <c r="O756" s="23"/>
      <c r="P756" s="30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6.5" customHeight="1">
      <c r="A757" s="25"/>
      <c r="B757" s="4"/>
      <c r="C757" s="27"/>
      <c r="D757" s="3"/>
      <c r="E757" s="3"/>
      <c r="F757" s="3"/>
      <c r="G757" s="9"/>
      <c r="H757" s="42"/>
      <c r="I757" s="3"/>
      <c r="J757" s="30"/>
      <c r="K757" s="30"/>
      <c r="L757" s="30"/>
      <c r="M757" s="22"/>
      <c r="N757" s="23"/>
      <c r="O757" s="23"/>
      <c r="P757" s="30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6.5" customHeight="1">
      <c r="A758" s="25"/>
      <c r="B758" s="4"/>
      <c r="C758" s="27"/>
      <c r="D758" s="3"/>
      <c r="E758" s="3"/>
      <c r="F758" s="3"/>
      <c r="G758" s="9"/>
      <c r="H758" s="42"/>
      <c r="I758" s="3"/>
      <c r="J758" s="30"/>
      <c r="K758" s="30"/>
      <c r="L758" s="30"/>
      <c r="M758" s="22"/>
      <c r="N758" s="23"/>
      <c r="O758" s="23"/>
      <c r="P758" s="30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6.5" customHeight="1">
      <c r="A759" s="25"/>
      <c r="B759" s="4"/>
      <c r="C759" s="27"/>
      <c r="D759" s="3"/>
      <c r="E759" s="3"/>
      <c r="F759" s="3"/>
      <c r="G759" s="9"/>
      <c r="H759" s="42"/>
      <c r="I759" s="3"/>
      <c r="J759" s="30"/>
      <c r="K759" s="30"/>
      <c r="L759" s="30"/>
      <c r="M759" s="22"/>
      <c r="N759" s="23"/>
      <c r="O759" s="23"/>
      <c r="P759" s="30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6.5" customHeight="1">
      <c r="A760" s="25"/>
      <c r="B760" s="4"/>
      <c r="C760" s="27"/>
      <c r="D760" s="3"/>
      <c r="E760" s="3"/>
      <c r="F760" s="3"/>
      <c r="G760" s="9"/>
      <c r="H760" s="42"/>
      <c r="I760" s="3"/>
      <c r="J760" s="30"/>
      <c r="K760" s="30"/>
      <c r="L760" s="30"/>
      <c r="M760" s="22"/>
      <c r="N760" s="23"/>
      <c r="O760" s="23"/>
      <c r="P760" s="30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6.5" customHeight="1">
      <c r="A761" s="25"/>
      <c r="B761" s="4"/>
      <c r="C761" s="27"/>
      <c r="D761" s="3"/>
      <c r="E761" s="3"/>
      <c r="F761" s="3"/>
      <c r="G761" s="9"/>
      <c r="H761" s="42"/>
      <c r="I761" s="3"/>
      <c r="J761" s="30"/>
      <c r="K761" s="30"/>
      <c r="L761" s="30"/>
      <c r="M761" s="22"/>
      <c r="N761" s="23"/>
      <c r="O761" s="23"/>
      <c r="P761" s="30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6.5" customHeight="1">
      <c r="A762" s="25"/>
      <c r="B762" s="4"/>
      <c r="C762" s="27"/>
      <c r="D762" s="3"/>
      <c r="E762" s="3"/>
      <c r="F762" s="3"/>
      <c r="G762" s="9"/>
      <c r="H762" s="42"/>
      <c r="I762" s="3"/>
      <c r="J762" s="30"/>
      <c r="K762" s="30"/>
      <c r="L762" s="30"/>
      <c r="M762" s="22"/>
      <c r="N762" s="23"/>
      <c r="O762" s="23"/>
      <c r="P762" s="30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6.5" customHeight="1">
      <c r="A763" s="25"/>
      <c r="B763" s="4"/>
      <c r="C763" s="27"/>
      <c r="D763" s="3"/>
      <c r="E763" s="3"/>
      <c r="F763" s="3"/>
      <c r="G763" s="9"/>
      <c r="H763" s="42"/>
      <c r="I763" s="3"/>
      <c r="J763" s="30"/>
      <c r="K763" s="30"/>
      <c r="L763" s="30"/>
      <c r="M763" s="22"/>
      <c r="N763" s="23"/>
      <c r="O763" s="23"/>
      <c r="P763" s="30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6.5" customHeight="1">
      <c r="A764" s="25"/>
      <c r="B764" s="4"/>
      <c r="C764" s="27"/>
      <c r="D764" s="3"/>
      <c r="E764" s="3"/>
      <c r="F764" s="3"/>
      <c r="G764" s="9"/>
      <c r="H764" s="42"/>
      <c r="I764" s="3"/>
      <c r="J764" s="30"/>
      <c r="K764" s="30"/>
      <c r="L764" s="30"/>
      <c r="M764" s="22"/>
      <c r="N764" s="23"/>
      <c r="O764" s="23"/>
      <c r="P764" s="30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6.5" customHeight="1">
      <c r="A765" s="25"/>
      <c r="B765" s="4"/>
      <c r="C765" s="27"/>
      <c r="D765" s="3"/>
      <c r="E765" s="3"/>
      <c r="F765" s="3"/>
      <c r="G765" s="9"/>
      <c r="H765" s="42"/>
      <c r="I765" s="3"/>
      <c r="J765" s="30"/>
      <c r="K765" s="30"/>
      <c r="L765" s="30"/>
      <c r="M765" s="22"/>
      <c r="N765" s="23"/>
      <c r="O765" s="23"/>
      <c r="P765" s="30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6.5" customHeight="1">
      <c r="A766" s="25"/>
      <c r="B766" s="4"/>
      <c r="C766" s="27"/>
      <c r="D766" s="3"/>
      <c r="E766" s="3"/>
      <c r="F766" s="3"/>
      <c r="G766" s="9"/>
      <c r="H766" s="42"/>
      <c r="I766" s="3"/>
      <c r="J766" s="30"/>
      <c r="K766" s="30"/>
      <c r="L766" s="30"/>
      <c r="M766" s="22"/>
      <c r="N766" s="23"/>
      <c r="O766" s="23"/>
      <c r="P766" s="30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6.5" customHeight="1">
      <c r="A767" s="25"/>
      <c r="B767" s="4"/>
      <c r="C767" s="27"/>
      <c r="D767" s="3"/>
      <c r="E767" s="3"/>
      <c r="F767" s="3"/>
      <c r="G767" s="9"/>
      <c r="H767" s="42"/>
      <c r="I767" s="3"/>
      <c r="J767" s="30"/>
      <c r="K767" s="30"/>
      <c r="L767" s="30"/>
      <c r="M767" s="22"/>
      <c r="N767" s="23"/>
      <c r="O767" s="23"/>
      <c r="P767" s="30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6.5" customHeight="1">
      <c r="A768" s="25"/>
      <c r="B768" s="4"/>
      <c r="C768" s="27"/>
      <c r="D768" s="3"/>
      <c r="E768" s="3"/>
      <c r="F768" s="3"/>
      <c r="G768" s="9"/>
      <c r="H768" s="42"/>
      <c r="I768" s="3"/>
      <c r="J768" s="30"/>
      <c r="K768" s="30"/>
      <c r="L768" s="30"/>
      <c r="M768" s="22"/>
      <c r="N768" s="23"/>
      <c r="O768" s="23"/>
      <c r="P768" s="30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6.5" customHeight="1">
      <c r="A769" s="25"/>
      <c r="B769" s="4"/>
      <c r="C769" s="27"/>
      <c r="D769" s="3"/>
      <c r="E769" s="3"/>
      <c r="F769" s="3"/>
      <c r="G769" s="9"/>
      <c r="H769" s="42"/>
      <c r="I769" s="3"/>
      <c r="J769" s="30"/>
      <c r="K769" s="30"/>
      <c r="L769" s="30"/>
      <c r="M769" s="22"/>
      <c r="N769" s="23"/>
      <c r="O769" s="23"/>
      <c r="P769" s="30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6.5" customHeight="1">
      <c r="A770" s="25"/>
      <c r="B770" s="4"/>
      <c r="C770" s="27"/>
      <c r="D770" s="3"/>
      <c r="E770" s="3"/>
      <c r="F770" s="3"/>
      <c r="G770" s="9"/>
      <c r="H770" s="42"/>
      <c r="I770" s="3"/>
      <c r="J770" s="30"/>
      <c r="K770" s="30"/>
      <c r="L770" s="30"/>
      <c r="M770" s="22"/>
      <c r="N770" s="23"/>
      <c r="O770" s="23"/>
      <c r="P770" s="30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6.5" customHeight="1">
      <c r="A771" s="25"/>
      <c r="B771" s="4"/>
      <c r="C771" s="27"/>
      <c r="D771" s="3"/>
      <c r="E771" s="3"/>
      <c r="F771" s="3"/>
      <c r="G771" s="9"/>
      <c r="H771" s="42"/>
      <c r="I771" s="3"/>
      <c r="J771" s="30"/>
      <c r="K771" s="30"/>
      <c r="L771" s="30"/>
      <c r="M771" s="22"/>
      <c r="N771" s="23"/>
      <c r="O771" s="23"/>
      <c r="P771" s="30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6.5" customHeight="1">
      <c r="A772" s="25"/>
      <c r="B772" s="4"/>
      <c r="C772" s="27"/>
      <c r="D772" s="3"/>
      <c r="E772" s="3"/>
      <c r="F772" s="3"/>
      <c r="G772" s="9"/>
      <c r="H772" s="42"/>
      <c r="I772" s="3"/>
      <c r="J772" s="30"/>
      <c r="K772" s="30"/>
      <c r="L772" s="30"/>
      <c r="M772" s="22"/>
      <c r="N772" s="23"/>
      <c r="O772" s="23"/>
      <c r="P772" s="30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6.5" customHeight="1">
      <c r="A773" s="25"/>
      <c r="B773" s="4"/>
      <c r="C773" s="27"/>
      <c r="D773" s="3"/>
      <c r="E773" s="3"/>
      <c r="F773" s="3"/>
      <c r="G773" s="9"/>
      <c r="H773" s="42"/>
      <c r="I773" s="3"/>
      <c r="J773" s="30"/>
      <c r="K773" s="30"/>
      <c r="L773" s="30"/>
      <c r="M773" s="22"/>
      <c r="N773" s="23"/>
      <c r="O773" s="23"/>
      <c r="P773" s="30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6.5" customHeight="1">
      <c r="A774" s="25"/>
      <c r="B774" s="4"/>
      <c r="C774" s="27"/>
      <c r="D774" s="3"/>
      <c r="E774" s="3"/>
      <c r="F774" s="3"/>
      <c r="G774" s="9"/>
      <c r="H774" s="42"/>
      <c r="I774" s="3"/>
      <c r="J774" s="30"/>
      <c r="K774" s="30"/>
      <c r="L774" s="30"/>
      <c r="M774" s="22"/>
      <c r="N774" s="23"/>
      <c r="O774" s="23"/>
      <c r="P774" s="30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6.5" customHeight="1">
      <c r="A775" s="25"/>
      <c r="B775" s="4"/>
      <c r="C775" s="27"/>
      <c r="D775" s="3"/>
      <c r="E775" s="3"/>
      <c r="F775" s="3"/>
      <c r="G775" s="9"/>
      <c r="H775" s="42"/>
      <c r="I775" s="3"/>
      <c r="J775" s="30"/>
      <c r="K775" s="30"/>
      <c r="L775" s="30"/>
      <c r="M775" s="22"/>
      <c r="N775" s="23"/>
      <c r="O775" s="23"/>
      <c r="P775" s="30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6.5" customHeight="1">
      <c r="A776" s="25"/>
      <c r="B776" s="4"/>
      <c r="C776" s="27"/>
      <c r="D776" s="3"/>
      <c r="E776" s="3"/>
      <c r="F776" s="3"/>
      <c r="G776" s="9"/>
      <c r="H776" s="42"/>
      <c r="I776" s="3"/>
      <c r="J776" s="30"/>
      <c r="K776" s="30"/>
      <c r="L776" s="30"/>
      <c r="M776" s="22"/>
      <c r="N776" s="23"/>
      <c r="O776" s="23"/>
      <c r="P776" s="30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6.5" customHeight="1">
      <c r="A777" s="25"/>
      <c r="B777" s="4"/>
      <c r="C777" s="27"/>
      <c r="D777" s="3"/>
      <c r="E777" s="3"/>
      <c r="F777" s="3"/>
      <c r="G777" s="9"/>
      <c r="H777" s="42"/>
      <c r="I777" s="3"/>
      <c r="J777" s="30"/>
      <c r="K777" s="30"/>
      <c r="L777" s="30"/>
      <c r="M777" s="22"/>
      <c r="N777" s="23"/>
      <c r="O777" s="23"/>
      <c r="P777" s="30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6.5" customHeight="1">
      <c r="A778" s="25"/>
      <c r="B778" s="4"/>
      <c r="C778" s="27"/>
      <c r="D778" s="3"/>
      <c r="E778" s="3"/>
      <c r="F778" s="3"/>
      <c r="G778" s="9"/>
      <c r="H778" s="42"/>
      <c r="I778" s="3"/>
      <c r="J778" s="30"/>
      <c r="K778" s="30"/>
      <c r="L778" s="30"/>
      <c r="M778" s="22"/>
      <c r="N778" s="23"/>
      <c r="O778" s="23"/>
      <c r="P778" s="30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6.5" customHeight="1">
      <c r="A779" s="25"/>
      <c r="B779" s="4"/>
      <c r="C779" s="27"/>
      <c r="D779" s="3"/>
      <c r="E779" s="3"/>
      <c r="F779" s="3"/>
      <c r="G779" s="9"/>
      <c r="H779" s="42"/>
      <c r="I779" s="3"/>
      <c r="J779" s="30"/>
      <c r="K779" s="30"/>
      <c r="L779" s="30"/>
      <c r="M779" s="22"/>
      <c r="N779" s="23"/>
      <c r="O779" s="23"/>
      <c r="P779" s="30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6.5" customHeight="1">
      <c r="A780" s="25"/>
      <c r="B780" s="4"/>
      <c r="C780" s="27"/>
      <c r="D780" s="3"/>
      <c r="E780" s="3"/>
      <c r="F780" s="3"/>
      <c r="G780" s="9"/>
      <c r="H780" s="42"/>
      <c r="I780" s="3"/>
      <c r="J780" s="30"/>
      <c r="K780" s="30"/>
      <c r="L780" s="30"/>
      <c r="M780" s="22"/>
      <c r="N780" s="23"/>
      <c r="O780" s="23"/>
      <c r="P780" s="30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6.5" customHeight="1">
      <c r="A781" s="25"/>
      <c r="B781" s="4"/>
      <c r="C781" s="27"/>
      <c r="D781" s="3"/>
      <c r="E781" s="3"/>
      <c r="F781" s="3"/>
      <c r="G781" s="9"/>
      <c r="H781" s="42"/>
      <c r="I781" s="3"/>
      <c r="J781" s="30"/>
      <c r="K781" s="30"/>
      <c r="L781" s="30"/>
      <c r="M781" s="22"/>
      <c r="N781" s="23"/>
      <c r="O781" s="23"/>
      <c r="P781" s="30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6.5" customHeight="1">
      <c r="A782" s="25"/>
      <c r="B782" s="4"/>
      <c r="C782" s="27"/>
      <c r="D782" s="3"/>
      <c r="E782" s="3"/>
      <c r="F782" s="3"/>
      <c r="G782" s="9"/>
      <c r="H782" s="42"/>
      <c r="I782" s="3"/>
      <c r="J782" s="30"/>
      <c r="K782" s="30"/>
      <c r="L782" s="30"/>
      <c r="M782" s="22"/>
      <c r="N782" s="23"/>
      <c r="O782" s="23"/>
      <c r="P782" s="30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6.5" customHeight="1">
      <c r="A783" s="25"/>
      <c r="B783" s="4"/>
      <c r="C783" s="27"/>
      <c r="D783" s="3"/>
      <c r="E783" s="3"/>
      <c r="F783" s="3"/>
      <c r="G783" s="9"/>
      <c r="H783" s="42"/>
      <c r="I783" s="3"/>
      <c r="J783" s="30"/>
      <c r="K783" s="30"/>
      <c r="L783" s="30"/>
      <c r="M783" s="22"/>
      <c r="N783" s="23"/>
      <c r="O783" s="23"/>
      <c r="P783" s="30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6.5" customHeight="1">
      <c r="A784" s="25"/>
      <c r="B784" s="4"/>
      <c r="C784" s="27"/>
      <c r="D784" s="3"/>
      <c r="E784" s="3"/>
      <c r="F784" s="3"/>
      <c r="G784" s="9"/>
      <c r="H784" s="42"/>
      <c r="I784" s="3"/>
      <c r="J784" s="30"/>
      <c r="K784" s="30"/>
      <c r="L784" s="30"/>
      <c r="M784" s="22"/>
      <c r="N784" s="23"/>
      <c r="O784" s="23"/>
      <c r="P784" s="30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6.5" customHeight="1">
      <c r="A785" s="25"/>
      <c r="B785" s="4"/>
      <c r="C785" s="27"/>
      <c r="D785" s="3"/>
      <c r="E785" s="3"/>
      <c r="F785" s="3"/>
      <c r="G785" s="9"/>
      <c r="H785" s="42"/>
      <c r="I785" s="3"/>
      <c r="J785" s="30"/>
      <c r="K785" s="30"/>
      <c r="L785" s="30"/>
      <c r="M785" s="22"/>
      <c r="N785" s="23"/>
      <c r="O785" s="23"/>
      <c r="P785" s="30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6.5" customHeight="1">
      <c r="A786" s="25"/>
      <c r="B786" s="4"/>
      <c r="C786" s="27"/>
      <c r="D786" s="3"/>
      <c r="E786" s="3"/>
      <c r="F786" s="3"/>
      <c r="G786" s="9"/>
      <c r="H786" s="42"/>
      <c r="I786" s="3"/>
      <c r="J786" s="30"/>
      <c r="K786" s="30"/>
      <c r="L786" s="30"/>
      <c r="M786" s="22"/>
      <c r="N786" s="23"/>
      <c r="O786" s="23"/>
      <c r="P786" s="30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6.5" customHeight="1">
      <c r="A787" s="25"/>
      <c r="B787" s="4"/>
      <c r="C787" s="27"/>
      <c r="D787" s="3"/>
      <c r="E787" s="3"/>
      <c r="F787" s="3"/>
      <c r="G787" s="9"/>
      <c r="H787" s="42"/>
      <c r="I787" s="3"/>
      <c r="J787" s="30"/>
      <c r="K787" s="30"/>
      <c r="L787" s="30"/>
      <c r="M787" s="22"/>
      <c r="N787" s="23"/>
      <c r="O787" s="23"/>
      <c r="P787" s="30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6.5" customHeight="1">
      <c r="A788" s="25"/>
      <c r="B788" s="4"/>
      <c r="C788" s="27"/>
      <c r="D788" s="3"/>
      <c r="E788" s="3"/>
      <c r="F788" s="3"/>
      <c r="G788" s="9"/>
      <c r="H788" s="42"/>
      <c r="I788" s="3"/>
      <c r="J788" s="30"/>
      <c r="K788" s="30"/>
      <c r="L788" s="30"/>
      <c r="M788" s="22"/>
      <c r="N788" s="23"/>
      <c r="O788" s="23"/>
      <c r="P788" s="30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6.5" customHeight="1">
      <c r="A789" s="25"/>
      <c r="B789" s="4"/>
      <c r="C789" s="27"/>
      <c r="D789" s="3"/>
      <c r="E789" s="3"/>
      <c r="F789" s="3"/>
      <c r="G789" s="9"/>
      <c r="H789" s="42"/>
      <c r="I789" s="3"/>
      <c r="J789" s="30"/>
      <c r="K789" s="30"/>
      <c r="L789" s="30"/>
      <c r="M789" s="22"/>
      <c r="N789" s="23"/>
      <c r="O789" s="23"/>
      <c r="P789" s="30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6.5" customHeight="1">
      <c r="A790" s="25"/>
      <c r="B790" s="4"/>
      <c r="C790" s="27"/>
      <c r="D790" s="3"/>
      <c r="E790" s="3"/>
      <c r="F790" s="3"/>
      <c r="G790" s="9"/>
      <c r="H790" s="42"/>
      <c r="I790" s="3"/>
      <c r="J790" s="30"/>
      <c r="K790" s="30"/>
      <c r="L790" s="30"/>
      <c r="M790" s="22"/>
      <c r="N790" s="23"/>
      <c r="O790" s="23"/>
      <c r="P790" s="30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6.5" customHeight="1">
      <c r="A791" s="25"/>
      <c r="B791" s="4"/>
      <c r="C791" s="27"/>
      <c r="D791" s="3"/>
      <c r="E791" s="3"/>
      <c r="F791" s="3"/>
      <c r="G791" s="9"/>
      <c r="H791" s="42"/>
      <c r="I791" s="3"/>
      <c r="J791" s="30"/>
      <c r="K791" s="30"/>
      <c r="L791" s="30"/>
      <c r="M791" s="22"/>
      <c r="N791" s="23"/>
      <c r="O791" s="23"/>
      <c r="P791" s="30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6.5" customHeight="1">
      <c r="A792" s="25"/>
      <c r="B792" s="4"/>
      <c r="C792" s="27"/>
      <c r="D792" s="3"/>
      <c r="E792" s="3"/>
      <c r="F792" s="3"/>
      <c r="G792" s="9"/>
      <c r="H792" s="42"/>
      <c r="I792" s="3"/>
      <c r="J792" s="30"/>
      <c r="K792" s="30"/>
      <c r="L792" s="30"/>
      <c r="M792" s="22"/>
      <c r="N792" s="23"/>
      <c r="O792" s="23"/>
      <c r="P792" s="30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6.5" customHeight="1">
      <c r="A793" s="25"/>
      <c r="B793" s="4"/>
      <c r="C793" s="27"/>
      <c r="D793" s="3"/>
      <c r="E793" s="3"/>
      <c r="F793" s="3"/>
      <c r="G793" s="9"/>
      <c r="H793" s="42"/>
      <c r="I793" s="3"/>
      <c r="J793" s="30"/>
      <c r="K793" s="30"/>
      <c r="L793" s="30"/>
      <c r="M793" s="22"/>
      <c r="N793" s="23"/>
      <c r="O793" s="23"/>
      <c r="P793" s="30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6.5" customHeight="1">
      <c r="A794" s="25"/>
      <c r="B794" s="4"/>
      <c r="C794" s="27"/>
      <c r="D794" s="3"/>
      <c r="E794" s="3"/>
      <c r="F794" s="3"/>
      <c r="G794" s="9"/>
      <c r="H794" s="42"/>
      <c r="I794" s="3"/>
      <c r="J794" s="30"/>
      <c r="K794" s="30"/>
      <c r="L794" s="30"/>
      <c r="M794" s="22"/>
      <c r="N794" s="23"/>
      <c r="O794" s="23"/>
      <c r="P794" s="30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6.5" customHeight="1">
      <c r="A795" s="25"/>
      <c r="B795" s="4"/>
      <c r="C795" s="27"/>
      <c r="D795" s="3"/>
      <c r="E795" s="3"/>
      <c r="F795" s="3"/>
      <c r="G795" s="9"/>
      <c r="H795" s="42"/>
      <c r="I795" s="3"/>
      <c r="J795" s="30"/>
      <c r="K795" s="30"/>
      <c r="L795" s="30"/>
      <c r="M795" s="22"/>
      <c r="N795" s="23"/>
      <c r="O795" s="23"/>
      <c r="P795" s="30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6.5" customHeight="1">
      <c r="A796" s="25"/>
      <c r="B796" s="4"/>
      <c r="C796" s="27"/>
      <c r="D796" s="3"/>
      <c r="E796" s="3"/>
      <c r="F796" s="3"/>
      <c r="G796" s="9"/>
      <c r="H796" s="42"/>
      <c r="I796" s="3"/>
      <c r="J796" s="30"/>
      <c r="K796" s="30"/>
      <c r="L796" s="30"/>
      <c r="M796" s="22"/>
      <c r="N796" s="23"/>
      <c r="O796" s="23"/>
      <c r="P796" s="30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6.5" customHeight="1">
      <c r="A797" s="25"/>
      <c r="B797" s="4"/>
      <c r="C797" s="27"/>
      <c r="D797" s="3"/>
      <c r="E797" s="3"/>
      <c r="F797" s="3"/>
      <c r="G797" s="9"/>
      <c r="H797" s="42"/>
      <c r="I797" s="3"/>
      <c r="J797" s="30"/>
      <c r="K797" s="30"/>
      <c r="L797" s="30"/>
      <c r="M797" s="22"/>
      <c r="N797" s="23"/>
      <c r="O797" s="23"/>
      <c r="P797" s="30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6.5" customHeight="1">
      <c r="A798" s="25"/>
      <c r="B798" s="4"/>
      <c r="C798" s="27"/>
      <c r="D798" s="3"/>
      <c r="E798" s="3"/>
      <c r="F798" s="3"/>
      <c r="G798" s="9"/>
      <c r="H798" s="42"/>
      <c r="I798" s="3"/>
      <c r="J798" s="30"/>
      <c r="K798" s="30"/>
      <c r="L798" s="30"/>
      <c r="M798" s="22"/>
      <c r="N798" s="23"/>
      <c r="O798" s="23"/>
      <c r="P798" s="30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6.5" customHeight="1">
      <c r="A799" s="25"/>
      <c r="B799" s="4"/>
      <c r="C799" s="27"/>
      <c r="D799" s="3"/>
      <c r="E799" s="3"/>
      <c r="F799" s="3"/>
      <c r="G799" s="9"/>
      <c r="H799" s="42"/>
      <c r="I799" s="3"/>
      <c r="J799" s="30"/>
      <c r="K799" s="30"/>
      <c r="L799" s="30"/>
      <c r="M799" s="22"/>
      <c r="N799" s="23"/>
      <c r="O799" s="23"/>
      <c r="P799" s="30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6.5" customHeight="1">
      <c r="A800" s="25"/>
      <c r="B800" s="4"/>
      <c r="C800" s="27"/>
      <c r="D800" s="3"/>
      <c r="E800" s="3"/>
      <c r="F800" s="3"/>
      <c r="G800" s="9"/>
      <c r="H800" s="42"/>
      <c r="I800" s="3"/>
      <c r="J800" s="30"/>
      <c r="K800" s="30"/>
      <c r="L800" s="30"/>
      <c r="M800" s="22"/>
      <c r="N800" s="23"/>
      <c r="O800" s="23"/>
      <c r="P800" s="30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6.5" customHeight="1">
      <c r="A801" s="25"/>
      <c r="B801" s="4"/>
      <c r="C801" s="27"/>
      <c r="D801" s="3"/>
      <c r="E801" s="3"/>
      <c r="F801" s="3"/>
      <c r="G801" s="9"/>
      <c r="H801" s="42"/>
      <c r="I801" s="3"/>
      <c r="J801" s="30"/>
      <c r="K801" s="30"/>
      <c r="L801" s="30"/>
      <c r="M801" s="22"/>
      <c r="N801" s="23"/>
      <c r="O801" s="23"/>
      <c r="P801" s="30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6.5" customHeight="1">
      <c r="A802" s="25"/>
      <c r="B802" s="4"/>
      <c r="C802" s="27"/>
      <c r="D802" s="3"/>
      <c r="E802" s="3"/>
      <c r="F802" s="3"/>
      <c r="G802" s="9"/>
      <c r="H802" s="42"/>
      <c r="I802" s="3"/>
      <c r="J802" s="30"/>
      <c r="K802" s="30"/>
      <c r="L802" s="30"/>
      <c r="M802" s="22"/>
      <c r="N802" s="23"/>
      <c r="O802" s="23"/>
      <c r="P802" s="30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6.5" customHeight="1">
      <c r="A803" s="25"/>
      <c r="B803" s="4"/>
      <c r="C803" s="27"/>
      <c r="D803" s="3"/>
      <c r="E803" s="3"/>
      <c r="F803" s="3"/>
      <c r="G803" s="9"/>
      <c r="H803" s="42"/>
      <c r="I803" s="3"/>
      <c r="J803" s="30"/>
      <c r="K803" s="30"/>
      <c r="L803" s="30"/>
      <c r="M803" s="22"/>
      <c r="N803" s="23"/>
      <c r="O803" s="23"/>
      <c r="P803" s="30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6.5" customHeight="1">
      <c r="A804" s="25"/>
      <c r="B804" s="4"/>
      <c r="C804" s="27"/>
      <c r="D804" s="3"/>
      <c r="E804" s="3"/>
      <c r="F804" s="3"/>
      <c r="G804" s="9"/>
      <c r="H804" s="42"/>
      <c r="I804" s="3"/>
      <c r="J804" s="30"/>
      <c r="K804" s="30"/>
      <c r="L804" s="30"/>
      <c r="M804" s="22"/>
      <c r="N804" s="23"/>
      <c r="O804" s="23"/>
      <c r="P804" s="30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6.5" customHeight="1">
      <c r="A805" s="25"/>
      <c r="B805" s="4"/>
      <c r="C805" s="27"/>
      <c r="D805" s="3"/>
      <c r="E805" s="3"/>
      <c r="F805" s="3"/>
      <c r="G805" s="9"/>
      <c r="H805" s="42"/>
      <c r="I805" s="3"/>
      <c r="J805" s="30"/>
      <c r="K805" s="30"/>
      <c r="L805" s="30"/>
      <c r="M805" s="22"/>
      <c r="N805" s="23"/>
      <c r="O805" s="23"/>
      <c r="P805" s="30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6.5" customHeight="1">
      <c r="A806" s="25"/>
      <c r="B806" s="4"/>
      <c r="C806" s="27"/>
      <c r="D806" s="3"/>
      <c r="E806" s="3"/>
      <c r="F806" s="3"/>
      <c r="G806" s="9"/>
      <c r="H806" s="42"/>
      <c r="I806" s="3"/>
      <c r="J806" s="30"/>
      <c r="K806" s="30"/>
      <c r="L806" s="30"/>
      <c r="M806" s="22"/>
      <c r="N806" s="23"/>
      <c r="O806" s="23"/>
      <c r="P806" s="30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6.5" customHeight="1">
      <c r="A807" s="25"/>
      <c r="B807" s="4"/>
      <c r="C807" s="27"/>
      <c r="D807" s="3"/>
      <c r="E807" s="3"/>
      <c r="F807" s="3"/>
      <c r="G807" s="9"/>
      <c r="H807" s="42"/>
      <c r="I807" s="3"/>
      <c r="J807" s="30"/>
      <c r="K807" s="30"/>
      <c r="L807" s="30"/>
      <c r="M807" s="22"/>
      <c r="N807" s="23"/>
      <c r="O807" s="23"/>
      <c r="P807" s="30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6.5" customHeight="1">
      <c r="A808" s="25"/>
      <c r="B808" s="4"/>
      <c r="C808" s="27"/>
      <c r="D808" s="3"/>
      <c r="E808" s="3"/>
      <c r="F808" s="3"/>
      <c r="G808" s="9"/>
      <c r="H808" s="42"/>
      <c r="I808" s="3"/>
      <c r="J808" s="30"/>
      <c r="K808" s="30"/>
      <c r="L808" s="30"/>
      <c r="M808" s="22"/>
      <c r="N808" s="23"/>
      <c r="O808" s="23"/>
      <c r="P808" s="30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6.5" customHeight="1">
      <c r="A809" s="25"/>
      <c r="B809" s="4"/>
      <c r="C809" s="27"/>
      <c r="D809" s="3"/>
      <c r="E809" s="3"/>
      <c r="F809" s="3"/>
      <c r="G809" s="9"/>
      <c r="H809" s="42"/>
      <c r="I809" s="3"/>
      <c r="J809" s="30"/>
      <c r="K809" s="30"/>
      <c r="L809" s="30"/>
      <c r="M809" s="22"/>
      <c r="N809" s="23"/>
      <c r="O809" s="23"/>
      <c r="P809" s="30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6.5" customHeight="1">
      <c r="A810" s="25"/>
      <c r="B810" s="4"/>
      <c r="C810" s="27"/>
      <c r="D810" s="3"/>
      <c r="E810" s="3"/>
      <c r="F810" s="3"/>
      <c r="G810" s="9"/>
      <c r="H810" s="42"/>
      <c r="I810" s="3"/>
      <c r="J810" s="30"/>
      <c r="K810" s="30"/>
      <c r="L810" s="30"/>
      <c r="M810" s="22"/>
      <c r="N810" s="23"/>
      <c r="O810" s="23"/>
      <c r="P810" s="30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6.5" customHeight="1">
      <c r="A811" s="25"/>
      <c r="B811" s="4"/>
      <c r="C811" s="27"/>
      <c r="D811" s="3"/>
      <c r="E811" s="3"/>
      <c r="F811" s="3"/>
      <c r="G811" s="9"/>
      <c r="H811" s="42"/>
      <c r="I811" s="3"/>
      <c r="J811" s="30"/>
      <c r="K811" s="30"/>
      <c r="L811" s="30"/>
      <c r="M811" s="22"/>
      <c r="N811" s="23"/>
      <c r="O811" s="23"/>
      <c r="P811" s="30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6.5" customHeight="1">
      <c r="A812" s="25"/>
      <c r="B812" s="4"/>
      <c r="C812" s="27"/>
      <c r="D812" s="3"/>
      <c r="E812" s="3"/>
      <c r="F812" s="3"/>
      <c r="G812" s="9"/>
      <c r="H812" s="42"/>
      <c r="I812" s="3"/>
      <c r="J812" s="30"/>
      <c r="K812" s="30"/>
      <c r="L812" s="30"/>
      <c r="M812" s="22"/>
      <c r="N812" s="23"/>
      <c r="O812" s="23"/>
      <c r="P812" s="30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6.5" customHeight="1">
      <c r="A813" s="25"/>
      <c r="B813" s="4"/>
      <c r="C813" s="27"/>
      <c r="D813" s="3"/>
      <c r="E813" s="3"/>
      <c r="F813" s="3"/>
      <c r="G813" s="9"/>
      <c r="H813" s="42"/>
      <c r="I813" s="3"/>
      <c r="J813" s="30"/>
      <c r="K813" s="30"/>
      <c r="L813" s="30"/>
      <c r="M813" s="22"/>
      <c r="N813" s="23"/>
      <c r="O813" s="23"/>
      <c r="P813" s="30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6.5" customHeight="1">
      <c r="A814" s="25"/>
      <c r="B814" s="4"/>
      <c r="C814" s="27"/>
      <c r="D814" s="3"/>
      <c r="E814" s="3"/>
      <c r="F814" s="3"/>
      <c r="G814" s="9"/>
      <c r="H814" s="42"/>
      <c r="I814" s="3"/>
      <c r="J814" s="30"/>
      <c r="K814" s="30"/>
      <c r="L814" s="30"/>
      <c r="M814" s="22"/>
      <c r="N814" s="23"/>
      <c r="O814" s="23"/>
      <c r="P814" s="30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6.5" customHeight="1">
      <c r="A815" s="25"/>
      <c r="B815" s="4"/>
      <c r="C815" s="27"/>
      <c r="D815" s="3"/>
      <c r="E815" s="3"/>
      <c r="F815" s="3"/>
      <c r="G815" s="9"/>
      <c r="H815" s="42"/>
      <c r="I815" s="3"/>
      <c r="J815" s="30"/>
      <c r="K815" s="30"/>
      <c r="L815" s="30"/>
      <c r="M815" s="22"/>
      <c r="N815" s="23"/>
      <c r="O815" s="23"/>
      <c r="P815" s="30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6.5" customHeight="1">
      <c r="A816" s="25"/>
      <c r="B816" s="4"/>
      <c r="C816" s="27"/>
      <c r="D816" s="3"/>
      <c r="E816" s="3"/>
      <c r="F816" s="3"/>
      <c r="G816" s="9"/>
      <c r="H816" s="42"/>
      <c r="I816" s="3"/>
      <c r="J816" s="30"/>
      <c r="K816" s="30"/>
      <c r="L816" s="30"/>
      <c r="M816" s="22"/>
      <c r="N816" s="23"/>
      <c r="O816" s="23"/>
      <c r="P816" s="30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6.5" customHeight="1">
      <c r="A817" s="25"/>
      <c r="B817" s="4"/>
      <c r="C817" s="27"/>
      <c r="D817" s="3"/>
      <c r="E817" s="3"/>
      <c r="F817" s="3"/>
      <c r="G817" s="9"/>
      <c r="H817" s="42"/>
      <c r="I817" s="3"/>
      <c r="J817" s="30"/>
      <c r="K817" s="30"/>
      <c r="L817" s="30"/>
      <c r="M817" s="22"/>
      <c r="N817" s="23"/>
      <c r="O817" s="23"/>
      <c r="P817" s="30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6.5" customHeight="1">
      <c r="A818" s="25"/>
      <c r="B818" s="4"/>
      <c r="C818" s="27"/>
      <c r="D818" s="3"/>
      <c r="E818" s="3"/>
      <c r="F818" s="3"/>
      <c r="G818" s="9"/>
      <c r="H818" s="42"/>
      <c r="I818" s="3"/>
      <c r="J818" s="30"/>
      <c r="K818" s="30"/>
      <c r="L818" s="30"/>
      <c r="M818" s="22"/>
      <c r="N818" s="23"/>
      <c r="O818" s="23"/>
      <c r="P818" s="30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6.5" customHeight="1">
      <c r="A819" s="25"/>
      <c r="B819" s="4"/>
      <c r="C819" s="27"/>
      <c r="D819" s="3"/>
      <c r="E819" s="3"/>
      <c r="F819" s="3"/>
      <c r="G819" s="9"/>
      <c r="H819" s="42"/>
      <c r="I819" s="3"/>
      <c r="J819" s="30"/>
      <c r="K819" s="30"/>
      <c r="L819" s="30"/>
      <c r="M819" s="22"/>
      <c r="N819" s="23"/>
      <c r="O819" s="23"/>
      <c r="P819" s="30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6.5" customHeight="1">
      <c r="A820" s="25"/>
      <c r="B820" s="4"/>
      <c r="C820" s="27"/>
      <c r="D820" s="3"/>
      <c r="E820" s="3"/>
      <c r="F820" s="3"/>
      <c r="G820" s="9"/>
      <c r="H820" s="42"/>
      <c r="I820" s="3"/>
      <c r="J820" s="30"/>
      <c r="K820" s="30"/>
      <c r="L820" s="30"/>
      <c r="M820" s="22"/>
      <c r="N820" s="23"/>
      <c r="O820" s="23"/>
      <c r="P820" s="30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6.5" customHeight="1">
      <c r="A821" s="25"/>
      <c r="B821" s="4"/>
      <c r="C821" s="27"/>
      <c r="D821" s="3"/>
      <c r="E821" s="3"/>
      <c r="F821" s="3"/>
      <c r="G821" s="9"/>
      <c r="H821" s="42"/>
      <c r="I821" s="3"/>
      <c r="J821" s="30"/>
      <c r="K821" s="30"/>
      <c r="L821" s="30"/>
      <c r="M821" s="22"/>
      <c r="N821" s="23"/>
      <c r="O821" s="23"/>
      <c r="P821" s="30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6.5" customHeight="1">
      <c r="A822" s="25"/>
      <c r="B822" s="4"/>
      <c r="C822" s="27"/>
      <c r="D822" s="3"/>
      <c r="E822" s="3"/>
      <c r="F822" s="3"/>
      <c r="G822" s="9"/>
      <c r="H822" s="42"/>
      <c r="I822" s="3"/>
      <c r="J822" s="30"/>
      <c r="K822" s="30"/>
      <c r="L822" s="30"/>
      <c r="M822" s="22"/>
      <c r="N822" s="23"/>
      <c r="O822" s="23"/>
      <c r="P822" s="30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6.5" customHeight="1">
      <c r="A823" s="25"/>
      <c r="B823" s="4"/>
      <c r="C823" s="27"/>
      <c r="D823" s="3"/>
      <c r="E823" s="3"/>
      <c r="F823" s="3"/>
      <c r="G823" s="9"/>
      <c r="H823" s="42"/>
      <c r="I823" s="3"/>
      <c r="J823" s="30"/>
      <c r="K823" s="30"/>
      <c r="L823" s="30"/>
      <c r="M823" s="22"/>
      <c r="N823" s="23"/>
      <c r="O823" s="23"/>
      <c r="P823" s="30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6.5" customHeight="1">
      <c r="A824" s="25"/>
      <c r="B824" s="4"/>
      <c r="C824" s="27"/>
      <c r="D824" s="3"/>
      <c r="E824" s="3"/>
      <c r="F824" s="3"/>
      <c r="G824" s="9"/>
      <c r="H824" s="42"/>
      <c r="I824" s="3"/>
      <c r="J824" s="30"/>
      <c r="K824" s="30"/>
      <c r="L824" s="30"/>
      <c r="M824" s="22"/>
      <c r="N824" s="23"/>
      <c r="O824" s="23"/>
      <c r="P824" s="30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6.5" customHeight="1">
      <c r="A825" s="25"/>
      <c r="B825" s="4"/>
      <c r="C825" s="27"/>
      <c r="D825" s="3"/>
      <c r="E825" s="3"/>
      <c r="F825" s="3"/>
      <c r="G825" s="9"/>
      <c r="H825" s="42"/>
      <c r="I825" s="3"/>
      <c r="J825" s="30"/>
      <c r="K825" s="30"/>
      <c r="L825" s="30"/>
      <c r="M825" s="22"/>
      <c r="N825" s="23"/>
      <c r="O825" s="23"/>
      <c r="P825" s="30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6.5" customHeight="1">
      <c r="A826" s="25"/>
      <c r="B826" s="4"/>
      <c r="C826" s="27"/>
      <c r="D826" s="3"/>
      <c r="E826" s="3"/>
      <c r="F826" s="3"/>
      <c r="G826" s="9"/>
      <c r="H826" s="42"/>
      <c r="I826" s="3"/>
      <c r="J826" s="30"/>
      <c r="K826" s="30"/>
      <c r="L826" s="30"/>
      <c r="M826" s="22"/>
      <c r="N826" s="23"/>
      <c r="O826" s="23"/>
      <c r="P826" s="30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6.5" customHeight="1">
      <c r="A827" s="25"/>
      <c r="B827" s="4"/>
      <c r="C827" s="27"/>
      <c r="D827" s="3"/>
      <c r="E827" s="3"/>
      <c r="F827" s="3"/>
      <c r="G827" s="9"/>
      <c r="H827" s="42"/>
      <c r="I827" s="3"/>
      <c r="J827" s="30"/>
      <c r="K827" s="30"/>
      <c r="L827" s="30"/>
      <c r="M827" s="22"/>
      <c r="N827" s="23"/>
      <c r="O827" s="23"/>
      <c r="P827" s="30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6.5" customHeight="1">
      <c r="A828" s="25"/>
      <c r="B828" s="4"/>
      <c r="C828" s="27"/>
      <c r="D828" s="3"/>
      <c r="E828" s="3"/>
      <c r="F828" s="3"/>
      <c r="G828" s="9"/>
      <c r="H828" s="42"/>
      <c r="I828" s="3"/>
      <c r="J828" s="30"/>
      <c r="K828" s="30"/>
      <c r="L828" s="30"/>
      <c r="M828" s="22"/>
      <c r="N828" s="23"/>
      <c r="O828" s="23"/>
      <c r="P828" s="30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6.5" customHeight="1">
      <c r="A829" s="25"/>
      <c r="B829" s="4"/>
      <c r="C829" s="27"/>
      <c r="D829" s="3"/>
      <c r="E829" s="3"/>
      <c r="F829" s="3"/>
      <c r="G829" s="9"/>
      <c r="H829" s="42"/>
      <c r="I829" s="3"/>
      <c r="J829" s="30"/>
      <c r="K829" s="30"/>
      <c r="L829" s="30"/>
      <c r="M829" s="22"/>
      <c r="N829" s="23"/>
      <c r="O829" s="23"/>
      <c r="P829" s="30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6.5" customHeight="1">
      <c r="A830" s="25"/>
      <c r="B830" s="4"/>
      <c r="C830" s="27"/>
      <c r="D830" s="3"/>
      <c r="E830" s="3"/>
      <c r="F830" s="3"/>
      <c r="G830" s="9"/>
      <c r="H830" s="42"/>
      <c r="I830" s="3"/>
      <c r="J830" s="30"/>
      <c r="K830" s="30"/>
      <c r="L830" s="30"/>
      <c r="M830" s="22"/>
      <c r="N830" s="23"/>
      <c r="O830" s="23"/>
      <c r="P830" s="30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6.5" customHeight="1">
      <c r="A831" s="25"/>
      <c r="B831" s="4"/>
      <c r="C831" s="27"/>
      <c r="D831" s="3"/>
      <c r="E831" s="3"/>
      <c r="F831" s="3"/>
      <c r="G831" s="9"/>
      <c r="H831" s="42"/>
      <c r="I831" s="3"/>
      <c r="J831" s="30"/>
      <c r="K831" s="30"/>
      <c r="L831" s="30"/>
      <c r="M831" s="22"/>
      <c r="N831" s="23"/>
      <c r="O831" s="23"/>
      <c r="P831" s="30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6.5" customHeight="1">
      <c r="A832" s="25"/>
      <c r="B832" s="4"/>
      <c r="C832" s="27"/>
      <c r="D832" s="3"/>
      <c r="E832" s="3"/>
      <c r="F832" s="3"/>
      <c r="G832" s="9"/>
      <c r="H832" s="42"/>
      <c r="I832" s="3"/>
      <c r="J832" s="30"/>
      <c r="K832" s="30"/>
      <c r="L832" s="30"/>
      <c r="M832" s="22"/>
      <c r="N832" s="23"/>
      <c r="O832" s="23"/>
      <c r="P832" s="30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6.5" customHeight="1">
      <c r="A833" s="25"/>
      <c r="B833" s="4"/>
      <c r="C833" s="27"/>
      <c r="D833" s="3"/>
      <c r="E833" s="3"/>
      <c r="F833" s="3"/>
      <c r="G833" s="9"/>
      <c r="H833" s="42"/>
      <c r="I833" s="3"/>
      <c r="J833" s="30"/>
      <c r="K833" s="30"/>
      <c r="L833" s="30"/>
      <c r="M833" s="22"/>
      <c r="N833" s="23"/>
      <c r="O833" s="23"/>
      <c r="P833" s="30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6.5" customHeight="1">
      <c r="A834" s="25"/>
      <c r="B834" s="4"/>
      <c r="C834" s="27"/>
      <c r="D834" s="3"/>
      <c r="E834" s="3"/>
      <c r="F834" s="3"/>
      <c r="G834" s="9"/>
      <c r="H834" s="42"/>
      <c r="I834" s="3"/>
      <c r="J834" s="30"/>
      <c r="K834" s="30"/>
      <c r="L834" s="30"/>
      <c r="M834" s="22"/>
      <c r="N834" s="23"/>
      <c r="O834" s="23"/>
      <c r="P834" s="30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6.5" customHeight="1">
      <c r="A835" s="25"/>
      <c r="B835" s="4"/>
      <c r="C835" s="27"/>
      <c r="D835" s="3"/>
      <c r="E835" s="3"/>
      <c r="F835" s="3"/>
      <c r="G835" s="9"/>
      <c r="H835" s="42"/>
      <c r="I835" s="3"/>
      <c r="J835" s="30"/>
      <c r="K835" s="30"/>
      <c r="L835" s="30"/>
      <c r="M835" s="22"/>
      <c r="N835" s="23"/>
      <c r="O835" s="23"/>
      <c r="P835" s="30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6.5" customHeight="1">
      <c r="A836" s="25"/>
      <c r="B836" s="4"/>
      <c r="C836" s="27"/>
      <c r="D836" s="3"/>
      <c r="E836" s="3"/>
      <c r="F836" s="3"/>
      <c r="G836" s="9"/>
      <c r="H836" s="42"/>
      <c r="I836" s="3"/>
      <c r="J836" s="30"/>
      <c r="K836" s="30"/>
      <c r="L836" s="30"/>
      <c r="M836" s="22"/>
      <c r="N836" s="23"/>
      <c r="O836" s="23"/>
      <c r="P836" s="30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6.5" customHeight="1">
      <c r="A837" s="25"/>
      <c r="B837" s="4"/>
      <c r="C837" s="27"/>
      <c r="D837" s="3"/>
      <c r="E837" s="3"/>
      <c r="F837" s="3"/>
      <c r="G837" s="9"/>
      <c r="H837" s="42"/>
      <c r="I837" s="3"/>
      <c r="J837" s="30"/>
      <c r="K837" s="30"/>
      <c r="L837" s="30"/>
      <c r="M837" s="22"/>
      <c r="N837" s="23"/>
      <c r="O837" s="23"/>
      <c r="P837" s="30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6.5" customHeight="1">
      <c r="A838" s="25"/>
      <c r="B838" s="4"/>
      <c r="C838" s="27"/>
      <c r="D838" s="3"/>
      <c r="E838" s="3"/>
      <c r="F838" s="3"/>
      <c r="G838" s="9"/>
      <c r="H838" s="42"/>
      <c r="I838" s="3"/>
      <c r="J838" s="30"/>
      <c r="K838" s="30"/>
      <c r="L838" s="30"/>
      <c r="M838" s="22"/>
      <c r="N838" s="23"/>
      <c r="O838" s="23"/>
      <c r="P838" s="30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6.5" customHeight="1">
      <c r="A839" s="25"/>
      <c r="B839" s="4"/>
      <c r="C839" s="27"/>
      <c r="D839" s="3"/>
      <c r="E839" s="3"/>
      <c r="F839" s="3"/>
      <c r="G839" s="9"/>
      <c r="H839" s="42"/>
      <c r="I839" s="3"/>
      <c r="J839" s="30"/>
      <c r="K839" s="30"/>
      <c r="L839" s="30"/>
      <c r="M839" s="22"/>
      <c r="N839" s="23"/>
      <c r="O839" s="23"/>
      <c r="P839" s="30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6.5" customHeight="1">
      <c r="A840" s="25"/>
      <c r="B840" s="4"/>
      <c r="C840" s="27"/>
      <c r="D840" s="3"/>
      <c r="E840" s="3"/>
      <c r="F840" s="3"/>
      <c r="G840" s="9"/>
      <c r="H840" s="42"/>
      <c r="I840" s="3"/>
      <c r="J840" s="30"/>
      <c r="K840" s="30"/>
      <c r="L840" s="30"/>
      <c r="M840" s="22"/>
      <c r="N840" s="23"/>
      <c r="O840" s="23"/>
      <c r="P840" s="30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6.5" customHeight="1">
      <c r="A841" s="25"/>
      <c r="B841" s="4"/>
      <c r="C841" s="27"/>
      <c r="D841" s="3"/>
      <c r="E841" s="3"/>
      <c r="F841" s="3"/>
      <c r="G841" s="9"/>
      <c r="H841" s="42"/>
      <c r="I841" s="3"/>
      <c r="J841" s="30"/>
      <c r="K841" s="30"/>
      <c r="L841" s="30"/>
      <c r="M841" s="22"/>
      <c r="N841" s="23"/>
      <c r="O841" s="23"/>
      <c r="P841" s="30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6.5" customHeight="1">
      <c r="A842" s="25"/>
      <c r="B842" s="4"/>
      <c r="C842" s="27"/>
      <c r="D842" s="3"/>
      <c r="E842" s="3"/>
      <c r="F842" s="3"/>
      <c r="G842" s="9"/>
      <c r="H842" s="42"/>
      <c r="I842" s="3"/>
      <c r="J842" s="30"/>
      <c r="K842" s="30"/>
      <c r="L842" s="30"/>
      <c r="M842" s="22"/>
      <c r="N842" s="23"/>
      <c r="O842" s="23"/>
      <c r="P842" s="30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6.5" customHeight="1">
      <c r="A843" s="25"/>
      <c r="B843" s="4"/>
      <c r="C843" s="27"/>
      <c r="D843" s="3"/>
      <c r="E843" s="3"/>
      <c r="F843" s="3"/>
      <c r="G843" s="9"/>
      <c r="H843" s="42"/>
      <c r="I843" s="3"/>
      <c r="J843" s="30"/>
      <c r="K843" s="30"/>
      <c r="L843" s="30"/>
      <c r="M843" s="22"/>
      <c r="N843" s="23"/>
      <c r="O843" s="23"/>
      <c r="P843" s="30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6.5" customHeight="1">
      <c r="A844" s="25"/>
      <c r="B844" s="4"/>
      <c r="C844" s="27"/>
      <c r="D844" s="3"/>
      <c r="E844" s="3"/>
      <c r="F844" s="3"/>
      <c r="G844" s="9"/>
      <c r="H844" s="42"/>
      <c r="I844" s="3"/>
      <c r="J844" s="30"/>
      <c r="K844" s="30"/>
      <c r="L844" s="30"/>
      <c r="M844" s="22"/>
      <c r="N844" s="23"/>
      <c r="O844" s="23"/>
      <c r="P844" s="30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6.5" customHeight="1">
      <c r="A845" s="25"/>
      <c r="B845" s="4"/>
      <c r="C845" s="27"/>
      <c r="D845" s="3"/>
      <c r="E845" s="3"/>
      <c r="F845" s="3"/>
      <c r="G845" s="9"/>
      <c r="H845" s="42"/>
      <c r="I845" s="3"/>
      <c r="J845" s="30"/>
      <c r="K845" s="30"/>
      <c r="L845" s="30"/>
      <c r="M845" s="22"/>
      <c r="N845" s="23"/>
      <c r="O845" s="23"/>
      <c r="P845" s="30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6.5" customHeight="1">
      <c r="A846" s="25"/>
      <c r="B846" s="4"/>
      <c r="C846" s="27"/>
      <c r="D846" s="3"/>
      <c r="E846" s="3"/>
      <c r="F846" s="3"/>
      <c r="G846" s="9"/>
      <c r="H846" s="42"/>
      <c r="I846" s="3"/>
      <c r="J846" s="30"/>
      <c r="K846" s="30"/>
      <c r="L846" s="30"/>
      <c r="M846" s="22"/>
      <c r="N846" s="23"/>
      <c r="O846" s="23"/>
      <c r="P846" s="30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6.5" customHeight="1">
      <c r="A847" s="25"/>
      <c r="B847" s="4"/>
      <c r="C847" s="27"/>
      <c r="D847" s="3"/>
      <c r="E847" s="3"/>
      <c r="F847" s="3"/>
      <c r="G847" s="9"/>
      <c r="H847" s="42"/>
      <c r="I847" s="3"/>
      <c r="J847" s="30"/>
      <c r="K847" s="30"/>
      <c r="L847" s="30"/>
      <c r="M847" s="22"/>
      <c r="N847" s="23"/>
      <c r="O847" s="23"/>
      <c r="P847" s="30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6.5" customHeight="1">
      <c r="A848" s="25"/>
      <c r="B848" s="4"/>
      <c r="C848" s="27"/>
      <c r="D848" s="3"/>
      <c r="E848" s="3"/>
      <c r="F848" s="3"/>
      <c r="G848" s="9"/>
      <c r="H848" s="42"/>
      <c r="I848" s="3"/>
      <c r="J848" s="30"/>
      <c r="K848" s="30"/>
      <c r="L848" s="30"/>
      <c r="M848" s="22"/>
      <c r="N848" s="23"/>
      <c r="O848" s="23"/>
      <c r="P848" s="30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6.5" customHeight="1">
      <c r="A849" s="25"/>
      <c r="B849" s="4"/>
      <c r="C849" s="27"/>
      <c r="D849" s="3"/>
      <c r="E849" s="3"/>
      <c r="F849" s="3"/>
      <c r="G849" s="9"/>
      <c r="H849" s="42"/>
      <c r="I849" s="3"/>
      <c r="J849" s="30"/>
      <c r="K849" s="30"/>
      <c r="L849" s="30"/>
      <c r="M849" s="22"/>
      <c r="N849" s="23"/>
      <c r="O849" s="23"/>
      <c r="P849" s="30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6.5" customHeight="1">
      <c r="A850" s="25"/>
      <c r="B850" s="4"/>
      <c r="C850" s="27"/>
      <c r="D850" s="3"/>
      <c r="E850" s="3"/>
      <c r="F850" s="3"/>
      <c r="G850" s="9"/>
      <c r="H850" s="42"/>
      <c r="I850" s="3"/>
      <c r="J850" s="30"/>
      <c r="K850" s="30"/>
      <c r="L850" s="30"/>
      <c r="M850" s="22"/>
      <c r="N850" s="23"/>
      <c r="O850" s="23"/>
      <c r="P850" s="30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6.5" customHeight="1">
      <c r="A851" s="25"/>
      <c r="B851" s="4"/>
      <c r="C851" s="27"/>
      <c r="D851" s="3"/>
      <c r="E851" s="3"/>
      <c r="F851" s="3"/>
      <c r="G851" s="9"/>
      <c r="H851" s="42"/>
      <c r="I851" s="3"/>
      <c r="J851" s="30"/>
      <c r="K851" s="30"/>
      <c r="L851" s="30"/>
      <c r="M851" s="22"/>
      <c r="N851" s="23"/>
      <c r="O851" s="23"/>
      <c r="P851" s="30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6.5" customHeight="1">
      <c r="A852" s="25"/>
      <c r="B852" s="4"/>
      <c r="C852" s="27"/>
      <c r="D852" s="3"/>
      <c r="E852" s="3"/>
      <c r="F852" s="3"/>
      <c r="G852" s="9"/>
      <c r="H852" s="42"/>
      <c r="I852" s="3"/>
      <c r="J852" s="30"/>
      <c r="K852" s="30"/>
      <c r="L852" s="30"/>
      <c r="M852" s="22"/>
      <c r="N852" s="23"/>
      <c r="O852" s="23"/>
      <c r="P852" s="30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6.5" customHeight="1">
      <c r="A853" s="25"/>
      <c r="B853" s="4"/>
      <c r="C853" s="27"/>
      <c r="D853" s="3"/>
      <c r="E853" s="3"/>
      <c r="F853" s="3"/>
      <c r="G853" s="9"/>
      <c r="H853" s="42"/>
      <c r="I853" s="3"/>
      <c r="J853" s="30"/>
      <c r="K853" s="30"/>
      <c r="L853" s="30"/>
      <c r="M853" s="22"/>
      <c r="N853" s="23"/>
      <c r="O853" s="23"/>
      <c r="P853" s="30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6.5" customHeight="1">
      <c r="A854" s="25"/>
      <c r="B854" s="4"/>
      <c r="C854" s="27"/>
      <c r="D854" s="3"/>
      <c r="E854" s="3"/>
      <c r="F854" s="3"/>
      <c r="G854" s="9"/>
      <c r="H854" s="42"/>
      <c r="I854" s="3"/>
      <c r="J854" s="30"/>
      <c r="K854" s="30"/>
      <c r="L854" s="30"/>
      <c r="M854" s="22"/>
      <c r="N854" s="23"/>
      <c r="O854" s="23"/>
      <c r="P854" s="30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6.5" customHeight="1">
      <c r="A855" s="25"/>
      <c r="B855" s="4"/>
      <c r="C855" s="27"/>
      <c r="D855" s="3"/>
      <c r="E855" s="3"/>
      <c r="F855" s="3"/>
      <c r="G855" s="9"/>
      <c r="H855" s="42"/>
      <c r="I855" s="3"/>
      <c r="J855" s="30"/>
      <c r="K855" s="30"/>
      <c r="L855" s="30"/>
      <c r="M855" s="22"/>
      <c r="N855" s="23"/>
      <c r="O855" s="23"/>
      <c r="P855" s="30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6.5" customHeight="1">
      <c r="A856" s="25"/>
      <c r="B856" s="4"/>
      <c r="C856" s="27"/>
      <c r="D856" s="3"/>
      <c r="E856" s="3"/>
      <c r="F856" s="3"/>
      <c r="G856" s="9"/>
      <c r="H856" s="42"/>
      <c r="I856" s="3"/>
      <c r="J856" s="30"/>
      <c r="K856" s="30"/>
      <c r="L856" s="30"/>
      <c r="M856" s="22"/>
      <c r="N856" s="23"/>
      <c r="O856" s="23"/>
      <c r="P856" s="30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6.5" customHeight="1">
      <c r="A857" s="25"/>
      <c r="B857" s="4"/>
      <c r="C857" s="27"/>
      <c r="D857" s="3"/>
      <c r="E857" s="3"/>
      <c r="F857" s="3"/>
      <c r="G857" s="9"/>
      <c r="H857" s="42"/>
      <c r="I857" s="3"/>
      <c r="J857" s="30"/>
      <c r="K857" s="30"/>
      <c r="L857" s="30"/>
      <c r="M857" s="22"/>
      <c r="N857" s="23"/>
      <c r="O857" s="23"/>
      <c r="P857" s="30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6.5" customHeight="1">
      <c r="A858" s="25"/>
      <c r="B858" s="4"/>
      <c r="C858" s="27"/>
      <c r="D858" s="3"/>
      <c r="E858" s="3"/>
      <c r="F858" s="3"/>
      <c r="G858" s="9"/>
      <c r="H858" s="42"/>
      <c r="I858" s="3"/>
      <c r="J858" s="30"/>
      <c r="K858" s="30"/>
      <c r="L858" s="30"/>
      <c r="M858" s="22"/>
      <c r="N858" s="23"/>
      <c r="O858" s="23"/>
      <c r="P858" s="30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6.5" customHeight="1">
      <c r="A859" s="25"/>
      <c r="B859" s="4"/>
      <c r="C859" s="27"/>
      <c r="D859" s="3"/>
      <c r="E859" s="3"/>
      <c r="F859" s="3"/>
      <c r="G859" s="9"/>
      <c r="H859" s="42"/>
      <c r="I859" s="3"/>
      <c r="J859" s="30"/>
      <c r="K859" s="30"/>
      <c r="L859" s="30"/>
      <c r="M859" s="22"/>
      <c r="N859" s="23"/>
      <c r="O859" s="23"/>
      <c r="P859" s="30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6.5" customHeight="1">
      <c r="A860" s="25"/>
      <c r="B860" s="4"/>
      <c r="C860" s="27"/>
      <c r="D860" s="3"/>
      <c r="E860" s="3"/>
      <c r="F860" s="3"/>
      <c r="G860" s="9"/>
      <c r="H860" s="42"/>
      <c r="I860" s="3"/>
      <c r="J860" s="30"/>
      <c r="K860" s="30"/>
      <c r="L860" s="30"/>
      <c r="M860" s="22"/>
      <c r="N860" s="23"/>
      <c r="O860" s="23"/>
      <c r="P860" s="30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6.5" customHeight="1">
      <c r="A861" s="25"/>
      <c r="B861" s="4"/>
      <c r="C861" s="27"/>
      <c r="D861" s="3"/>
      <c r="E861" s="3"/>
      <c r="F861" s="3"/>
      <c r="G861" s="9"/>
      <c r="H861" s="42"/>
      <c r="I861" s="3"/>
      <c r="J861" s="30"/>
      <c r="K861" s="30"/>
      <c r="L861" s="30"/>
      <c r="M861" s="22"/>
      <c r="N861" s="23"/>
      <c r="O861" s="23"/>
      <c r="P861" s="30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6.5" customHeight="1">
      <c r="A862" s="25"/>
      <c r="B862" s="4"/>
      <c r="C862" s="27"/>
      <c r="D862" s="3"/>
      <c r="E862" s="3"/>
      <c r="F862" s="3"/>
      <c r="G862" s="9"/>
      <c r="H862" s="42"/>
      <c r="I862" s="3"/>
      <c r="J862" s="30"/>
      <c r="K862" s="30"/>
      <c r="L862" s="30"/>
      <c r="M862" s="22"/>
      <c r="N862" s="23"/>
      <c r="O862" s="23"/>
      <c r="P862" s="30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6.5" customHeight="1">
      <c r="A863" s="25"/>
      <c r="B863" s="4"/>
      <c r="C863" s="27"/>
      <c r="D863" s="3"/>
      <c r="E863" s="3"/>
      <c r="F863" s="3"/>
      <c r="G863" s="9"/>
      <c r="H863" s="42"/>
      <c r="I863" s="3"/>
      <c r="J863" s="30"/>
      <c r="K863" s="30"/>
      <c r="L863" s="30"/>
      <c r="M863" s="22"/>
      <c r="N863" s="23"/>
      <c r="O863" s="23"/>
      <c r="P863" s="30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6.5" customHeight="1">
      <c r="A864" s="25"/>
      <c r="B864" s="4"/>
      <c r="C864" s="27"/>
      <c r="D864" s="3"/>
      <c r="E864" s="3"/>
      <c r="F864" s="3"/>
      <c r="G864" s="9"/>
      <c r="H864" s="42"/>
      <c r="I864" s="3"/>
      <c r="J864" s="30"/>
      <c r="K864" s="30"/>
      <c r="L864" s="30"/>
      <c r="M864" s="22"/>
      <c r="N864" s="23"/>
      <c r="O864" s="23"/>
      <c r="P864" s="30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6.5" customHeight="1">
      <c r="A865" s="25"/>
      <c r="B865" s="4"/>
      <c r="C865" s="27"/>
      <c r="D865" s="3"/>
      <c r="E865" s="3"/>
      <c r="F865" s="3"/>
      <c r="G865" s="9"/>
      <c r="H865" s="42"/>
      <c r="I865" s="3"/>
      <c r="J865" s="30"/>
      <c r="K865" s="30"/>
      <c r="L865" s="30"/>
      <c r="M865" s="22"/>
      <c r="N865" s="23"/>
      <c r="O865" s="23"/>
      <c r="P865" s="30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6.5" customHeight="1">
      <c r="A866" s="25"/>
      <c r="B866" s="4"/>
      <c r="C866" s="27"/>
      <c r="D866" s="3"/>
      <c r="E866" s="3"/>
      <c r="F866" s="3"/>
      <c r="G866" s="9"/>
      <c r="H866" s="42"/>
      <c r="I866" s="3"/>
      <c r="J866" s="30"/>
      <c r="K866" s="30"/>
      <c r="L866" s="30"/>
      <c r="M866" s="22"/>
      <c r="N866" s="23"/>
      <c r="O866" s="23"/>
      <c r="P866" s="30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6.5" customHeight="1">
      <c r="A867" s="25"/>
      <c r="B867" s="4"/>
      <c r="C867" s="27"/>
      <c r="D867" s="3"/>
      <c r="E867" s="3"/>
      <c r="F867" s="3"/>
      <c r="G867" s="9"/>
      <c r="H867" s="42"/>
      <c r="I867" s="3"/>
      <c r="J867" s="30"/>
      <c r="K867" s="30"/>
      <c r="L867" s="30"/>
      <c r="M867" s="22"/>
      <c r="N867" s="23"/>
      <c r="O867" s="23"/>
      <c r="P867" s="30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6.5" customHeight="1">
      <c r="A868" s="25"/>
      <c r="B868" s="4"/>
      <c r="C868" s="27"/>
      <c r="D868" s="3"/>
      <c r="E868" s="3"/>
      <c r="F868" s="3"/>
      <c r="G868" s="9"/>
      <c r="H868" s="42"/>
      <c r="I868" s="3"/>
      <c r="J868" s="30"/>
      <c r="K868" s="30"/>
      <c r="L868" s="30"/>
      <c r="M868" s="22"/>
      <c r="N868" s="23"/>
      <c r="O868" s="23"/>
      <c r="P868" s="30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6.5" customHeight="1">
      <c r="A869" s="25"/>
      <c r="B869" s="4"/>
      <c r="C869" s="27"/>
      <c r="D869" s="3"/>
      <c r="E869" s="3"/>
      <c r="F869" s="3"/>
      <c r="G869" s="9"/>
      <c r="H869" s="42"/>
      <c r="I869" s="3"/>
      <c r="J869" s="30"/>
      <c r="K869" s="30"/>
      <c r="L869" s="30"/>
      <c r="M869" s="22"/>
      <c r="N869" s="23"/>
      <c r="O869" s="23"/>
      <c r="P869" s="30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6.5" customHeight="1">
      <c r="A870" s="25"/>
      <c r="B870" s="4"/>
      <c r="C870" s="27"/>
      <c r="D870" s="3"/>
      <c r="E870" s="3"/>
      <c r="F870" s="3"/>
      <c r="G870" s="9"/>
      <c r="H870" s="42"/>
      <c r="I870" s="3"/>
      <c r="J870" s="30"/>
      <c r="K870" s="30"/>
      <c r="L870" s="30"/>
      <c r="M870" s="22"/>
      <c r="N870" s="23"/>
      <c r="O870" s="23"/>
      <c r="P870" s="30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6.5" customHeight="1">
      <c r="A871" s="25"/>
      <c r="B871" s="4"/>
      <c r="C871" s="27"/>
      <c r="D871" s="3"/>
      <c r="E871" s="3"/>
      <c r="F871" s="3"/>
      <c r="G871" s="9"/>
      <c r="H871" s="42"/>
      <c r="I871" s="3"/>
      <c r="J871" s="30"/>
      <c r="K871" s="30"/>
      <c r="L871" s="30"/>
      <c r="M871" s="22"/>
      <c r="N871" s="23"/>
      <c r="O871" s="23"/>
      <c r="P871" s="30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6.5" customHeight="1">
      <c r="A872" s="25"/>
      <c r="B872" s="4"/>
      <c r="C872" s="27"/>
      <c r="D872" s="3"/>
      <c r="E872" s="3"/>
      <c r="F872" s="3"/>
      <c r="G872" s="9"/>
      <c r="H872" s="42"/>
      <c r="I872" s="3"/>
      <c r="J872" s="30"/>
      <c r="K872" s="30"/>
      <c r="L872" s="30"/>
      <c r="M872" s="22"/>
      <c r="N872" s="23"/>
      <c r="O872" s="23"/>
      <c r="P872" s="30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6.5" customHeight="1">
      <c r="A873" s="25"/>
      <c r="B873" s="4"/>
      <c r="C873" s="27"/>
      <c r="D873" s="3"/>
      <c r="E873" s="3"/>
      <c r="F873" s="3"/>
      <c r="G873" s="9"/>
      <c r="H873" s="42"/>
      <c r="I873" s="3"/>
      <c r="J873" s="30"/>
      <c r="K873" s="30"/>
      <c r="L873" s="30"/>
      <c r="M873" s="22"/>
      <c r="N873" s="23"/>
      <c r="O873" s="23"/>
      <c r="P873" s="30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6.5" customHeight="1">
      <c r="A874" s="25"/>
      <c r="B874" s="4"/>
      <c r="C874" s="27"/>
      <c r="D874" s="3"/>
      <c r="E874" s="3"/>
      <c r="F874" s="3"/>
      <c r="G874" s="9"/>
      <c r="H874" s="42"/>
      <c r="I874" s="3"/>
      <c r="J874" s="30"/>
      <c r="K874" s="30"/>
      <c r="L874" s="30"/>
      <c r="M874" s="22"/>
      <c r="N874" s="23"/>
      <c r="O874" s="23"/>
      <c r="P874" s="30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6.5" customHeight="1">
      <c r="A875" s="25"/>
      <c r="B875" s="4"/>
      <c r="C875" s="27"/>
      <c r="D875" s="3"/>
      <c r="E875" s="3"/>
      <c r="F875" s="3"/>
      <c r="G875" s="9"/>
      <c r="H875" s="42"/>
      <c r="I875" s="3"/>
      <c r="J875" s="30"/>
      <c r="K875" s="30"/>
      <c r="L875" s="30"/>
      <c r="M875" s="22"/>
      <c r="N875" s="23"/>
      <c r="O875" s="23"/>
      <c r="P875" s="30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6.5" customHeight="1">
      <c r="A876" s="25"/>
      <c r="B876" s="4"/>
      <c r="C876" s="27"/>
      <c r="D876" s="3"/>
      <c r="E876" s="3"/>
      <c r="F876" s="3"/>
      <c r="G876" s="9"/>
      <c r="H876" s="42"/>
      <c r="I876" s="3"/>
      <c r="J876" s="30"/>
      <c r="K876" s="30"/>
      <c r="L876" s="30"/>
      <c r="M876" s="22"/>
      <c r="N876" s="23"/>
      <c r="O876" s="23"/>
      <c r="P876" s="30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6.5" customHeight="1">
      <c r="A877" s="25"/>
      <c r="B877" s="4"/>
      <c r="C877" s="27"/>
      <c r="D877" s="3"/>
      <c r="E877" s="3"/>
      <c r="F877" s="3"/>
      <c r="G877" s="9"/>
      <c r="H877" s="42"/>
      <c r="I877" s="3"/>
      <c r="J877" s="30"/>
      <c r="K877" s="30"/>
      <c r="L877" s="30"/>
      <c r="M877" s="22"/>
      <c r="N877" s="23"/>
      <c r="O877" s="23"/>
      <c r="P877" s="30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6.5" customHeight="1">
      <c r="A878" s="25"/>
      <c r="B878" s="4"/>
      <c r="C878" s="27"/>
      <c r="D878" s="3"/>
      <c r="E878" s="3"/>
      <c r="F878" s="3"/>
      <c r="G878" s="9"/>
      <c r="H878" s="42"/>
      <c r="I878" s="3"/>
      <c r="J878" s="30"/>
      <c r="K878" s="30"/>
      <c r="L878" s="30"/>
      <c r="M878" s="22"/>
      <c r="N878" s="23"/>
      <c r="O878" s="23"/>
      <c r="P878" s="30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6.5" customHeight="1">
      <c r="A879" s="25"/>
      <c r="B879" s="4"/>
      <c r="C879" s="27"/>
      <c r="D879" s="3"/>
      <c r="E879" s="3"/>
      <c r="F879" s="3"/>
      <c r="G879" s="9"/>
      <c r="H879" s="42"/>
      <c r="I879" s="3"/>
      <c r="J879" s="30"/>
      <c r="K879" s="30"/>
      <c r="L879" s="30"/>
      <c r="M879" s="22"/>
      <c r="N879" s="23"/>
      <c r="O879" s="23"/>
      <c r="P879" s="30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6.5" customHeight="1">
      <c r="A880" s="25"/>
      <c r="B880" s="4"/>
      <c r="C880" s="27"/>
      <c r="D880" s="3"/>
      <c r="E880" s="3"/>
      <c r="F880" s="3"/>
      <c r="G880" s="9"/>
      <c r="H880" s="42"/>
      <c r="I880" s="3"/>
      <c r="J880" s="30"/>
      <c r="K880" s="30"/>
      <c r="L880" s="30"/>
      <c r="M880" s="22"/>
      <c r="N880" s="23"/>
      <c r="O880" s="23"/>
      <c r="P880" s="30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6.5" customHeight="1">
      <c r="A881" s="25"/>
      <c r="B881" s="4"/>
      <c r="C881" s="27"/>
      <c r="D881" s="3"/>
      <c r="E881" s="3"/>
      <c r="F881" s="3"/>
      <c r="G881" s="9"/>
      <c r="H881" s="42"/>
      <c r="I881" s="3"/>
      <c r="J881" s="30"/>
      <c r="K881" s="30"/>
      <c r="L881" s="30"/>
      <c r="M881" s="22"/>
      <c r="N881" s="23"/>
      <c r="O881" s="23"/>
      <c r="P881" s="30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6.5" customHeight="1">
      <c r="A882" s="25"/>
      <c r="B882" s="4"/>
      <c r="C882" s="27"/>
      <c r="D882" s="3"/>
      <c r="E882" s="3"/>
      <c r="F882" s="3"/>
      <c r="G882" s="9"/>
      <c r="H882" s="42"/>
      <c r="I882" s="3"/>
      <c r="J882" s="30"/>
      <c r="K882" s="30"/>
      <c r="L882" s="30"/>
      <c r="M882" s="22"/>
      <c r="N882" s="23"/>
      <c r="O882" s="23"/>
      <c r="P882" s="30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6.5" customHeight="1">
      <c r="A883" s="25"/>
      <c r="B883" s="4"/>
      <c r="C883" s="27"/>
      <c r="D883" s="3"/>
      <c r="E883" s="3"/>
      <c r="F883" s="3"/>
      <c r="G883" s="9"/>
      <c r="H883" s="42"/>
      <c r="I883" s="3"/>
      <c r="J883" s="30"/>
      <c r="K883" s="30"/>
      <c r="L883" s="30"/>
      <c r="M883" s="22"/>
      <c r="N883" s="23"/>
      <c r="O883" s="23"/>
      <c r="P883" s="30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6.5" customHeight="1">
      <c r="A884" s="25"/>
      <c r="B884" s="4"/>
      <c r="C884" s="27"/>
      <c r="D884" s="3"/>
      <c r="E884" s="3"/>
      <c r="F884" s="3"/>
      <c r="G884" s="9"/>
      <c r="H884" s="42"/>
      <c r="I884" s="3"/>
      <c r="J884" s="30"/>
      <c r="K884" s="30"/>
      <c r="L884" s="30"/>
      <c r="M884" s="22"/>
      <c r="N884" s="23"/>
      <c r="O884" s="23"/>
      <c r="P884" s="30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6.5" customHeight="1">
      <c r="A885" s="25"/>
      <c r="B885" s="4"/>
      <c r="C885" s="27"/>
      <c r="D885" s="3"/>
      <c r="E885" s="3"/>
      <c r="F885" s="3"/>
      <c r="G885" s="9"/>
      <c r="H885" s="42"/>
      <c r="I885" s="3"/>
      <c r="J885" s="30"/>
      <c r="K885" s="30"/>
      <c r="L885" s="30"/>
      <c r="M885" s="22"/>
      <c r="N885" s="23"/>
      <c r="O885" s="23"/>
      <c r="P885" s="30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6.5" customHeight="1">
      <c r="A886" s="25"/>
      <c r="B886" s="4"/>
      <c r="C886" s="27"/>
      <c r="D886" s="3"/>
      <c r="E886" s="3"/>
      <c r="F886" s="3"/>
      <c r="G886" s="9"/>
      <c r="H886" s="42"/>
      <c r="I886" s="3"/>
      <c r="J886" s="30"/>
      <c r="K886" s="30"/>
      <c r="L886" s="30"/>
      <c r="M886" s="22"/>
      <c r="N886" s="23"/>
      <c r="O886" s="23"/>
      <c r="P886" s="30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6.5" customHeight="1">
      <c r="A887" s="25"/>
      <c r="B887" s="4"/>
      <c r="C887" s="27"/>
      <c r="D887" s="3"/>
      <c r="E887" s="3"/>
      <c r="F887" s="3"/>
      <c r="G887" s="9"/>
      <c r="H887" s="42"/>
      <c r="I887" s="3"/>
      <c r="J887" s="30"/>
      <c r="K887" s="30"/>
      <c r="L887" s="30"/>
      <c r="M887" s="22"/>
      <c r="N887" s="23"/>
      <c r="O887" s="23"/>
      <c r="P887" s="30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6.5" customHeight="1">
      <c r="A888" s="25"/>
      <c r="B888" s="4"/>
      <c r="C888" s="27"/>
      <c r="D888" s="3"/>
      <c r="E888" s="3"/>
      <c r="F888" s="3"/>
      <c r="G888" s="9"/>
      <c r="H888" s="42"/>
      <c r="I888" s="3"/>
      <c r="J888" s="30"/>
      <c r="K888" s="30"/>
      <c r="L888" s="30"/>
      <c r="M888" s="22"/>
      <c r="N888" s="23"/>
      <c r="O888" s="23"/>
      <c r="P888" s="30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6.5" customHeight="1">
      <c r="A889" s="25"/>
      <c r="B889" s="4"/>
      <c r="C889" s="27"/>
      <c r="D889" s="3"/>
      <c r="E889" s="3"/>
      <c r="F889" s="3"/>
      <c r="G889" s="9"/>
      <c r="H889" s="42"/>
      <c r="I889" s="3"/>
      <c r="J889" s="30"/>
      <c r="K889" s="30"/>
      <c r="L889" s="30"/>
      <c r="M889" s="22"/>
      <c r="N889" s="23"/>
      <c r="O889" s="23"/>
      <c r="P889" s="30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6.5" customHeight="1">
      <c r="A890" s="25"/>
      <c r="B890" s="4"/>
      <c r="C890" s="27"/>
      <c r="D890" s="3"/>
      <c r="E890" s="3"/>
      <c r="F890" s="3"/>
      <c r="G890" s="9"/>
      <c r="H890" s="42"/>
      <c r="I890" s="3"/>
      <c r="J890" s="30"/>
      <c r="K890" s="30"/>
      <c r="L890" s="30"/>
      <c r="M890" s="22"/>
      <c r="N890" s="23"/>
      <c r="O890" s="23"/>
      <c r="P890" s="30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6.5" customHeight="1">
      <c r="A891" s="25"/>
      <c r="B891" s="4"/>
      <c r="C891" s="27"/>
      <c r="D891" s="3"/>
      <c r="E891" s="3"/>
      <c r="F891" s="3"/>
      <c r="G891" s="9"/>
      <c r="H891" s="42"/>
      <c r="I891" s="3"/>
      <c r="J891" s="30"/>
      <c r="K891" s="30"/>
      <c r="L891" s="30"/>
      <c r="M891" s="22"/>
      <c r="N891" s="23"/>
      <c r="O891" s="23"/>
      <c r="P891" s="30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6.5" customHeight="1">
      <c r="A892" s="25"/>
      <c r="B892" s="4"/>
      <c r="C892" s="27"/>
      <c r="D892" s="3"/>
      <c r="E892" s="3"/>
      <c r="F892" s="3"/>
      <c r="G892" s="9"/>
      <c r="H892" s="42"/>
      <c r="I892" s="3"/>
      <c r="J892" s="30"/>
      <c r="K892" s="30"/>
      <c r="L892" s="30"/>
      <c r="M892" s="22"/>
      <c r="N892" s="23"/>
      <c r="O892" s="23"/>
      <c r="P892" s="30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6.5" customHeight="1">
      <c r="A893" s="25"/>
      <c r="B893" s="4"/>
      <c r="C893" s="27"/>
      <c r="D893" s="3"/>
      <c r="E893" s="3"/>
      <c r="F893" s="3"/>
      <c r="G893" s="9"/>
      <c r="H893" s="42"/>
      <c r="I893" s="3"/>
      <c r="J893" s="30"/>
      <c r="K893" s="30"/>
      <c r="L893" s="30"/>
      <c r="M893" s="22"/>
      <c r="N893" s="23"/>
      <c r="O893" s="23"/>
      <c r="P893" s="30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6.5" customHeight="1">
      <c r="A894" s="25"/>
      <c r="B894" s="4"/>
      <c r="C894" s="27"/>
      <c r="D894" s="3"/>
      <c r="E894" s="3"/>
      <c r="F894" s="3"/>
      <c r="G894" s="9"/>
      <c r="H894" s="42"/>
      <c r="I894" s="3"/>
      <c r="J894" s="30"/>
      <c r="K894" s="30"/>
      <c r="L894" s="30"/>
      <c r="M894" s="22"/>
      <c r="N894" s="23"/>
      <c r="O894" s="23"/>
      <c r="P894" s="30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6.5" customHeight="1">
      <c r="A895" s="25"/>
      <c r="B895" s="4"/>
      <c r="C895" s="27"/>
      <c r="D895" s="3"/>
      <c r="E895" s="3"/>
      <c r="F895" s="3"/>
      <c r="G895" s="9"/>
      <c r="H895" s="42"/>
      <c r="I895" s="3"/>
      <c r="J895" s="30"/>
      <c r="K895" s="30"/>
      <c r="L895" s="30"/>
      <c r="M895" s="22"/>
      <c r="N895" s="23"/>
      <c r="O895" s="23"/>
      <c r="P895" s="30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6.5" customHeight="1">
      <c r="A896" s="25"/>
      <c r="B896" s="4"/>
      <c r="C896" s="27"/>
      <c r="D896" s="3"/>
      <c r="E896" s="3"/>
      <c r="F896" s="3"/>
      <c r="G896" s="9"/>
      <c r="H896" s="42"/>
      <c r="I896" s="3"/>
      <c r="J896" s="30"/>
      <c r="K896" s="30"/>
      <c r="L896" s="30"/>
      <c r="M896" s="22"/>
      <c r="N896" s="23"/>
      <c r="O896" s="23"/>
      <c r="P896" s="30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6.5" customHeight="1">
      <c r="A897" s="25"/>
      <c r="B897" s="4"/>
      <c r="C897" s="27"/>
      <c r="D897" s="3"/>
      <c r="E897" s="3"/>
      <c r="F897" s="3"/>
      <c r="G897" s="9"/>
      <c r="H897" s="42"/>
      <c r="I897" s="3"/>
      <c r="J897" s="30"/>
      <c r="K897" s="30"/>
      <c r="L897" s="30"/>
      <c r="M897" s="22"/>
      <c r="N897" s="23"/>
      <c r="O897" s="23"/>
      <c r="P897" s="30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6.5" customHeight="1">
      <c r="A898" s="25"/>
      <c r="B898" s="4"/>
      <c r="C898" s="27"/>
      <c r="D898" s="3"/>
      <c r="E898" s="3"/>
      <c r="F898" s="3"/>
      <c r="G898" s="9"/>
      <c r="H898" s="42"/>
      <c r="I898" s="3"/>
      <c r="J898" s="30"/>
      <c r="K898" s="30"/>
      <c r="L898" s="30"/>
      <c r="M898" s="22"/>
      <c r="N898" s="23"/>
      <c r="O898" s="23"/>
      <c r="P898" s="30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6.5" customHeight="1">
      <c r="A899" s="25"/>
      <c r="B899" s="4"/>
      <c r="C899" s="27"/>
      <c r="D899" s="3"/>
      <c r="E899" s="3"/>
      <c r="F899" s="3"/>
      <c r="G899" s="9"/>
      <c r="H899" s="42"/>
      <c r="I899" s="3"/>
      <c r="J899" s="30"/>
      <c r="K899" s="30"/>
      <c r="L899" s="30"/>
      <c r="M899" s="22"/>
      <c r="N899" s="23"/>
      <c r="O899" s="23"/>
      <c r="P899" s="30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6.5" customHeight="1">
      <c r="A900" s="25"/>
      <c r="B900" s="4"/>
      <c r="C900" s="27"/>
      <c r="D900" s="3"/>
      <c r="E900" s="3"/>
      <c r="F900" s="3"/>
      <c r="G900" s="9"/>
      <c r="H900" s="42"/>
      <c r="I900" s="3"/>
      <c r="J900" s="30"/>
      <c r="K900" s="30"/>
      <c r="L900" s="30"/>
      <c r="M900" s="22"/>
      <c r="N900" s="23"/>
      <c r="O900" s="23"/>
      <c r="P900" s="30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6.5" customHeight="1">
      <c r="A901" s="25"/>
      <c r="B901" s="4"/>
      <c r="C901" s="27"/>
      <c r="D901" s="3"/>
      <c r="E901" s="3"/>
      <c r="F901" s="3"/>
      <c r="G901" s="9"/>
      <c r="H901" s="42"/>
      <c r="I901" s="3"/>
      <c r="J901" s="30"/>
      <c r="K901" s="30"/>
      <c r="L901" s="30"/>
      <c r="M901" s="22"/>
      <c r="N901" s="23"/>
      <c r="O901" s="23"/>
      <c r="P901" s="30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6.5" customHeight="1">
      <c r="A902" s="25"/>
      <c r="B902" s="4"/>
      <c r="C902" s="27"/>
      <c r="D902" s="3"/>
      <c r="E902" s="3"/>
      <c r="F902" s="3"/>
      <c r="G902" s="9"/>
      <c r="H902" s="42"/>
      <c r="I902" s="3"/>
      <c r="J902" s="30"/>
      <c r="K902" s="30"/>
      <c r="L902" s="30"/>
      <c r="M902" s="22"/>
      <c r="N902" s="23"/>
      <c r="O902" s="23"/>
      <c r="P902" s="30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6.5" customHeight="1">
      <c r="A903" s="25"/>
      <c r="B903" s="4"/>
      <c r="C903" s="27"/>
      <c r="D903" s="3"/>
      <c r="E903" s="3"/>
      <c r="F903" s="3"/>
      <c r="G903" s="9"/>
      <c r="H903" s="42"/>
      <c r="I903" s="3"/>
      <c r="J903" s="30"/>
      <c r="K903" s="30"/>
      <c r="L903" s="30"/>
      <c r="M903" s="22"/>
      <c r="N903" s="23"/>
      <c r="O903" s="23"/>
      <c r="P903" s="30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6.5" customHeight="1">
      <c r="A904" s="25"/>
      <c r="B904" s="4"/>
      <c r="C904" s="27"/>
      <c r="D904" s="3"/>
      <c r="E904" s="3"/>
      <c r="F904" s="3"/>
      <c r="G904" s="9"/>
      <c r="H904" s="42"/>
      <c r="I904" s="3"/>
      <c r="J904" s="30"/>
      <c r="K904" s="30"/>
      <c r="L904" s="30"/>
      <c r="M904" s="22"/>
      <c r="N904" s="23"/>
      <c r="O904" s="23"/>
      <c r="P904" s="30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6.5" customHeight="1">
      <c r="A905" s="25"/>
      <c r="B905" s="4"/>
      <c r="C905" s="27"/>
      <c r="D905" s="3"/>
      <c r="E905" s="3"/>
      <c r="F905" s="3"/>
      <c r="G905" s="9"/>
      <c r="H905" s="42"/>
      <c r="I905" s="3"/>
      <c r="J905" s="30"/>
      <c r="K905" s="30"/>
      <c r="L905" s="30"/>
      <c r="M905" s="22"/>
      <c r="N905" s="23"/>
      <c r="O905" s="23"/>
      <c r="P905" s="30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6.5" customHeight="1">
      <c r="A906" s="25"/>
      <c r="B906" s="4"/>
      <c r="C906" s="27"/>
      <c r="D906" s="3"/>
      <c r="E906" s="3"/>
      <c r="F906" s="3"/>
      <c r="G906" s="9"/>
      <c r="H906" s="42"/>
      <c r="I906" s="3"/>
      <c r="J906" s="30"/>
      <c r="K906" s="30"/>
      <c r="L906" s="30"/>
      <c r="M906" s="22"/>
      <c r="N906" s="23"/>
      <c r="O906" s="23"/>
      <c r="P906" s="30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6.5" customHeight="1">
      <c r="A907" s="25"/>
      <c r="B907" s="4"/>
      <c r="C907" s="27"/>
      <c r="D907" s="3"/>
      <c r="E907" s="3"/>
      <c r="F907" s="3"/>
      <c r="G907" s="9"/>
      <c r="H907" s="42"/>
      <c r="I907" s="3"/>
      <c r="J907" s="30"/>
      <c r="K907" s="30"/>
      <c r="L907" s="30"/>
      <c r="M907" s="22"/>
      <c r="N907" s="23"/>
      <c r="O907" s="23"/>
      <c r="P907" s="30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6.5" customHeight="1">
      <c r="A908" s="25"/>
      <c r="B908" s="4"/>
      <c r="C908" s="27"/>
      <c r="D908" s="3"/>
      <c r="E908" s="3"/>
      <c r="F908" s="3"/>
      <c r="G908" s="9"/>
      <c r="H908" s="42"/>
      <c r="I908" s="3"/>
      <c r="J908" s="30"/>
      <c r="K908" s="30"/>
      <c r="L908" s="30"/>
      <c r="M908" s="22"/>
      <c r="N908" s="23"/>
      <c r="O908" s="23"/>
      <c r="P908" s="30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6.5" customHeight="1">
      <c r="A909" s="25"/>
      <c r="B909" s="4"/>
      <c r="C909" s="27"/>
      <c r="D909" s="3"/>
      <c r="E909" s="3"/>
      <c r="F909" s="3"/>
      <c r="G909" s="9"/>
      <c r="H909" s="42"/>
      <c r="I909" s="3"/>
      <c r="J909" s="30"/>
      <c r="K909" s="30"/>
      <c r="L909" s="30"/>
      <c r="M909" s="22"/>
      <c r="N909" s="23"/>
      <c r="O909" s="23"/>
      <c r="P909" s="30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6.5" customHeight="1">
      <c r="A910" s="25"/>
      <c r="B910" s="4"/>
      <c r="C910" s="27"/>
      <c r="D910" s="3"/>
      <c r="E910" s="3"/>
      <c r="F910" s="3"/>
      <c r="G910" s="9"/>
      <c r="H910" s="42"/>
      <c r="I910" s="3"/>
      <c r="J910" s="30"/>
      <c r="K910" s="30"/>
      <c r="L910" s="30"/>
      <c r="M910" s="22"/>
      <c r="N910" s="23"/>
      <c r="O910" s="23"/>
      <c r="P910" s="30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6.5" customHeight="1">
      <c r="A911" s="25"/>
      <c r="B911" s="4"/>
      <c r="C911" s="27"/>
      <c r="D911" s="3"/>
      <c r="E911" s="3"/>
      <c r="F911" s="3"/>
      <c r="G911" s="9"/>
      <c r="H911" s="42"/>
      <c r="I911" s="3"/>
      <c r="J911" s="30"/>
      <c r="K911" s="30"/>
      <c r="L911" s="30"/>
      <c r="M911" s="22"/>
      <c r="N911" s="23"/>
      <c r="O911" s="23"/>
      <c r="P911" s="30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6.5" customHeight="1">
      <c r="A912" s="25"/>
      <c r="B912" s="4"/>
      <c r="C912" s="27"/>
      <c r="D912" s="3"/>
      <c r="E912" s="3"/>
      <c r="F912" s="3"/>
      <c r="G912" s="9"/>
      <c r="H912" s="42"/>
      <c r="I912" s="3"/>
      <c r="J912" s="30"/>
      <c r="K912" s="30"/>
      <c r="L912" s="30"/>
      <c r="M912" s="22"/>
      <c r="N912" s="23"/>
      <c r="O912" s="23"/>
      <c r="P912" s="30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6.5" customHeight="1">
      <c r="A913" s="25"/>
      <c r="B913" s="4"/>
      <c r="C913" s="27"/>
      <c r="D913" s="3"/>
      <c r="E913" s="3"/>
      <c r="F913" s="3"/>
      <c r="G913" s="9"/>
      <c r="H913" s="42"/>
      <c r="I913" s="3"/>
      <c r="J913" s="30"/>
      <c r="K913" s="30"/>
      <c r="L913" s="30"/>
      <c r="M913" s="22"/>
      <c r="N913" s="23"/>
      <c r="O913" s="23"/>
      <c r="P913" s="30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6.5" customHeight="1">
      <c r="A914" s="25"/>
      <c r="B914" s="4"/>
      <c r="C914" s="27"/>
      <c r="D914" s="3"/>
      <c r="E914" s="3"/>
      <c r="F914" s="3"/>
      <c r="G914" s="9"/>
      <c r="H914" s="42"/>
      <c r="I914" s="3"/>
      <c r="J914" s="30"/>
      <c r="K914" s="30"/>
      <c r="L914" s="30"/>
      <c r="M914" s="22"/>
      <c r="N914" s="23"/>
      <c r="O914" s="23"/>
      <c r="P914" s="30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6.5" customHeight="1">
      <c r="A915" s="25"/>
      <c r="B915" s="4"/>
      <c r="C915" s="27"/>
      <c r="D915" s="3"/>
      <c r="E915" s="3"/>
      <c r="F915" s="3"/>
      <c r="G915" s="9"/>
      <c r="H915" s="42"/>
      <c r="I915" s="3"/>
      <c r="J915" s="30"/>
      <c r="K915" s="30"/>
      <c r="L915" s="30"/>
      <c r="M915" s="22"/>
      <c r="N915" s="23"/>
      <c r="O915" s="23"/>
      <c r="P915" s="30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6.5" customHeight="1">
      <c r="A916" s="25"/>
      <c r="B916" s="4"/>
      <c r="C916" s="27"/>
      <c r="D916" s="3"/>
      <c r="E916" s="3"/>
      <c r="F916" s="3"/>
      <c r="G916" s="9"/>
      <c r="H916" s="42"/>
      <c r="I916" s="3"/>
      <c r="J916" s="30"/>
      <c r="K916" s="30"/>
      <c r="L916" s="30"/>
      <c r="M916" s="22"/>
      <c r="N916" s="23"/>
      <c r="O916" s="23"/>
      <c r="P916" s="30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6.5" customHeight="1">
      <c r="A917" s="25"/>
      <c r="B917" s="4"/>
      <c r="C917" s="27"/>
      <c r="D917" s="3"/>
      <c r="E917" s="3"/>
      <c r="F917" s="3"/>
      <c r="G917" s="9"/>
      <c r="H917" s="42"/>
      <c r="I917" s="3"/>
      <c r="J917" s="30"/>
      <c r="K917" s="30"/>
      <c r="L917" s="30"/>
      <c r="M917" s="22"/>
      <c r="N917" s="23"/>
      <c r="O917" s="23"/>
      <c r="P917" s="30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6.5" customHeight="1">
      <c r="A918" s="25"/>
      <c r="B918" s="4"/>
      <c r="C918" s="27"/>
      <c r="D918" s="3"/>
      <c r="E918" s="3"/>
      <c r="F918" s="3"/>
      <c r="G918" s="9"/>
      <c r="H918" s="42"/>
      <c r="I918" s="3"/>
      <c r="J918" s="30"/>
      <c r="K918" s="30"/>
      <c r="L918" s="30"/>
      <c r="M918" s="22"/>
      <c r="N918" s="23"/>
      <c r="O918" s="23"/>
      <c r="P918" s="30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6.5" customHeight="1">
      <c r="A919" s="25"/>
      <c r="B919" s="4"/>
      <c r="C919" s="27"/>
      <c r="D919" s="3"/>
      <c r="E919" s="3"/>
      <c r="F919" s="3"/>
      <c r="G919" s="9"/>
      <c r="H919" s="42"/>
      <c r="I919" s="3"/>
      <c r="J919" s="30"/>
      <c r="K919" s="30"/>
      <c r="L919" s="30"/>
      <c r="M919" s="22"/>
      <c r="N919" s="23"/>
      <c r="O919" s="23"/>
      <c r="P919" s="30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6.5" customHeight="1">
      <c r="A920" s="25"/>
      <c r="B920" s="4"/>
      <c r="C920" s="27"/>
      <c r="D920" s="3"/>
      <c r="E920" s="3"/>
      <c r="F920" s="3"/>
      <c r="G920" s="9"/>
      <c r="H920" s="42"/>
      <c r="I920" s="3"/>
      <c r="J920" s="30"/>
      <c r="K920" s="30"/>
      <c r="L920" s="30"/>
      <c r="M920" s="22"/>
      <c r="N920" s="23"/>
      <c r="O920" s="23"/>
      <c r="P920" s="30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6.5" customHeight="1">
      <c r="A921" s="25"/>
      <c r="B921" s="4"/>
      <c r="C921" s="27"/>
      <c r="D921" s="3"/>
      <c r="E921" s="3"/>
      <c r="F921" s="3"/>
      <c r="G921" s="9"/>
      <c r="H921" s="42"/>
      <c r="I921" s="3"/>
      <c r="J921" s="30"/>
      <c r="K921" s="30"/>
      <c r="L921" s="30"/>
      <c r="M921" s="22"/>
      <c r="N921" s="23"/>
      <c r="O921" s="23"/>
      <c r="P921" s="30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6.5" customHeight="1">
      <c r="A922" s="25"/>
      <c r="B922" s="4"/>
      <c r="C922" s="27"/>
      <c r="D922" s="3"/>
      <c r="E922" s="3"/>
      <c r="F922" s="3"/>
      <c r="G922" s="9"/>
      <c r="H922" s="42"/>
      <c r="I922" s="3"/>
      <c r="J922" s="30"/>
      <c r="K922" s="30"/>
      <c r="L922" s="30"/>
      <c r="M922" s="22"/>
      <c r="N922" s="23"/>
      <c r="O922" s="23"/>
      <c r="P922" s="30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6.5" customHeight="1">
      <c r="A923" s="25"/>
      <c r="B923" s="4"/>
      <c r="C923" s="27"/>
      <c r="D923" s="3"/>
      <c r="E923" s="3"/>
      <c r="F923" s="3"/>
      <c r="G923" s="9"/>
      <c r="H923" s="42"/>
      <c r="I923" s="3"/>
      <c r="J923" s="30"/>
      <c r="K923" s="30"/>
      <c r="L923" s="30"/>
      <c r="M923" s="22"/>
      <c r="N923" s="23"/>
      <c r="O923" s="23"/>
      <c r="P923" s="30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6.5" customHeight="1">
      <c r="A924" s="25"/>
      <c r="B924" s="4"/>
      <c r="C924" s="27"/>
      <c r="D924" s="3"/>
      <c r="E924" s="3"/>
      <c r="F924" s="3"/>
      <c r="G924" s="9"/>
      <c r="H924" s="42"/>
      <c r="I924" s="3"/>
      <c r="J924" s="30"/>
      <c r="K924" s="30"/>
      <c r="L924" s="30"/>
      <c r="M924" s="22"/>
      <c r="N924" s="23"/>
      <c r="O924" s="23"/>
      <c r="P924" s="30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6.5" customHeight="1">
      <c r="A925" s="25"/>
      <c r="B925" s="4"/>
      <c r="C925" s="27"/>
      <c r="D925" s="3"/>
      <c r="E925" s="3"/>
      <c r="F925" s="3"/>
      <c r="G925" s="9"/>
      <c r="H925" s="42"/>
      <c r="I925" s="3"/>
      <c r="J925" s="30"/>
      <c r="K925" s="30"/>
      <c r="L925" s="30"/>
      <c r="M925" s="22"/>
      <c r="N925" s="23"/>
      <c r="O925" s="23"/>
      <c r="P925" s="30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6.5" customHeight="1">
      <c r="A926" s="25"/>
      <c r="B926" s="4"/>
      <c r="C926" s="27"/>
      <c r="D926" s="3"/>
      <c r="E926" s="3"/>
      <c r="F926" s="3"/>
      <c r="G926" s="9"/>
      <c r="H926" s="42"/>
      <c r="I926" s="3"/>
      <c r="J926" s="30"/>
      <c r="K926" s="30"/>
      <c r="L926" s="30"/>
      <c r="M926" s="22"/>
      <c r="N926" s="23"/>
      <c r="O926" s="23"/>
      <c r="P926" s="30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6.5" customHeight="1">
      <c r="A927" s="25"/>
      <c r="B927" s="4"/>
      <c r="C927" s="27"/>
      <c r="D927" s="3"/>
      <c r="E927" s="3"/>
      <c r="F927" s="3"/>
      <c r="G927" s="9"/>
      <c r="H927" s="42"/>
      <c r="I927" s="3"/>
      <c r="J927" s="30"/>
      <c r="K927" s="30"/>
      <c r="L927" s="30"/>
      <c r="M927" s="22"/>
      <c r="N927" s="23"/>
      <c r="O927" s="23"/>
      <c r="P927" s="30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6.5" customHeight="1">
      <c r="A928" s="25"/>
      <c r="B928" s="4"/>
      <c r="C928" s="27"/>
      <c r="D928" s="3"/>
      <c r="E928" s="3"/>
      <c r="F928" s="3"/>
      <c r="G928" s="9"/>
      <c r="H928" s="42"/>
      <c r="I928" s="3"/>
      <c r="J928" s="30"/>
      <c r="K928" s="30"/>
      <c r="L928" s="30"/>
      <c r="M928" s="22"/>
      <c r="N928" s="23"/>
      <c r="O928" s="23"/>
      <c r="P928" s="30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6.5" customHeight="1">
      <c r="A929" s="25"/>
      <c r="B929" s="4"/>
      <c r="C929" s="27"/>
      <c r="D929" s="3"/>
      <c r="E929" s="3"/>
      <c r="F929" s="3"/>
      <c r="G929" s="9"/>
      <c r="H929" s="42"/>
      <c r="I929" s="3"/>
      <c r="J929" s="30"/>
      <c r="K929" s="30"/>
      <c r="L929" s="30"/>
      <c r="M929" s="22"/>
      <c r="N929" s="23"/>
      <c r="O929" s="23"/>
      <c r="P929" s="30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6.5" customHeight="1">
      <c r="A930" s="25"/>
      <c r="B930" s="4"/>
      <c r="C930" s="27"/>
      <c r="D930" s="3"/>
      <c r="E930" s="3"/>
      <c r="F930" s="3"/>
      <c r="G930" s="9"/>
      <c r="H930" s="42"/>
      <c r="I930" s="3"/>
      <c r="J930" s="30"/>
      <c r="K930" s="30"/>
      <c r="L930" s="30"/>
      <c r="M930" s="22"/>
      <c r="N930" s="23"/>
      <c r="O930" s="23"/>
      <c r="P930" s="30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6.5" customHeight="1">
      <c r="A931" s="25"/>
      <c r="B931" s="4"/>
      <c r="C931" s="27"/>
      <c r="D931" s="3"/>
      <c r="E931" s="3"/>
      <c r="F931" s="3"/>
      <c r="G931" s="9"/>
      <c r="H931" s="42"/>
      <c r="I931" s="3"/>
      <c r="J931" s="30"/>
      <c r="K931" s="30"/>
      <c r="L931" s="30"/>
      <c r="M931" s="22"/>
      <c r="N931" s="23"/>
      <c r="O931" s="23"/>
      <c r="P931" s="30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6.5" customHeight="1">
      <c r="A932" s="25"/>
      <c r="B932" s="4"/>
      <c r="C932" s="27"/>
      <c r="D932" s="3"/>
      <c r="E932" s="3"/>
      <c r="F932" s="3"/>
      <c r="G932" s="9"/>
      <c r="H932" s="42"/>
      <c r="I932" s="3"/>
      <c r="J932" s="30"/>
      <c r="K932" s="30"/>
      <c r="L932" s="30"/>
      <c r="M932" s="22"/>
      <c r="N932" s="23"/>
      <c r="O932" s="23"/>
      <c r="P932" s="30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6.5" customHeight="1">
      <c r="A933" s="25"/>
      <c r="B933" s="4"/>
      <c r="C933" s="27"/>
      <c r="D933" s="3"/>
      <c r="E933" s="3"/>
      <c r="F933" s="3"/>
      <c r="G933" s="9"/>
      <c r="H933" s="42"/>
      <c r="I933" s="3"/>
      <c r="J933" s="30"/>
      <c r="K933" s="30"/>
      <c r="L933" s="30"/>
      <c r="M933" s="22"/>
      <c r="N933" s="23"/>
      <c r="O933" s="23"/>
      <c r="P933" s="30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6.5" customHeight="1">
      <c r="A934" s="25"/>
      <c r="B934" s="4"/>
      <c r="C934" s="27"/>
      <c r="D934" s="3"/>
      <c r="E934" s="3"/>
      <c r="F934" s="3"/>
      <c r="G934" s="9"/>
      <c r="H934" s="42"/>
      <c r="I934" s="3"/>
      <c r="J934" s="30"/>
      <c r="K934" s="30"/>
      <c r="L934" s="30"/>
      <c r="M934" s="22"/>
      <c r="N934" s="23"/>
      <c r="O934" s="23"/>
      <c r="P934" s="30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6.5" customHeight="1">
      <c r="A935" s="25"/>
      <c r="B935" s="4"/>
      <c r="C935" s="27"/>
      <c r="D935" s="3"/>
      <c r="E935" s="3"/>
      <c r="F935" s="3"/>
      <c r="G935" s="9"/>
      <c r="H935" s="42"/>
      <c r="I935" s="3"/>
      <c r="J935" s="30"/>
      <c r="K935" s="30"/>
      <c r="L935" s="30"/>
      <c r="M935" s="22"/>
      <c r="N935" s="23"/>
      <c r="O935" s="23"/>
      <c r="P935" s="30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6.5" customHeight="1">
      <c r="A936" s="25"/>
      <c r="B936" s="4"/>
      <c r="C936" s="27"/>
      <c r="D936" s="3"/>
      <c r="E936" s="3"/>
      <c r="F936" s="3"/>
      <c r="G936" s="9"/>
      <c r="H936" s="42"/>
      <c r="I936" s="3"/>
      <c r="J936" s="30"/>
      <c r="K936" s="30"/>
      <c r="L936" s="30"/>
      <c r="M936" s="22"/>
      <c r="N936" s="23"/>
      <c r="O936" s="23"/>
      <c r="P936" s="30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6.5" customHeight="1">
      <c r="A937" s="25"/>
      <c r="B937" s="4"/>
      <c r="C937" s="27"/>
      <c r="D937" s="3"/>
      <c r="E937" s="3"/>
      <c r="F937" s="3"/>
      <c r="G937" s="9"/>
      <c r="H937" s="42"/>
      <c r="I937" s="3"/>
      <c r="J937" s="30"/>
      <c r="K937" s="30"/>
      <c r="L937" s="30"/>
      <c r="M937" s="22"/>
      <c r="N937" s="23"/>
      <c r="O937" s="23"/>
      <c r="P937" s="30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6.5" customHeight="1">
      <c r="A938" s="25"/>
      <c r="B938" s="4"/>
      <c r="C938" s="27"/>
      <c r="D938" s="3"/>
      <c r="E938" s="3"/>
      <c r="F938" s="3"/>
      <c r="G938" s="9"/>
      <c r="H938" s="42"/>
      <c r="I938" s="3"/>
      <c r="J938" s="30"/>
      <c r="K938" s="30"/>
      <c r="L938" s="30"/>
      <c r="M938" s="22"/>
      <c r="N938" s="23"/>
      <c r="O938" s="23"/>
      <c r="P938" s="30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6.5" customHeight="1">
      <c r="A939" s="25"/>
      <c r="B939" s="4"/>
      <c r="C939" s="27"/>
      <c r="D939" s="3"/>
      <c r="E939" s="3"/>
      <c r="F939" s="3"/>
      <c r="G939" s="9"/>
      <c r="H939" s="42"/>
      <c r="I939" s="3"/>
      <c r="J939" s="30"/>
      <c r="K939" s="30"/>
      <c r="L939" s="30"/>
      <c r="M939" s="22"/>
      <c r="N939" s="23"/>
      <c r="O939" s="23"/>
      <c r="P939" s="30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6.5" customHeight="1">
      <c r="A940" s="25"/>
      <c r="B940" s="4"/>
      <c r="C940" s="27"/>
      <c r="D940" s="3"/>
      <c r="E940" s="3"/>
      <c r="F940" s="3"/>
      <c r="G940" s="9"/>
      <c r="H940" s="42"/>
      <c r="I940" s="3"/>
      <c r="J940" s="30"/>
      <c r="K940" s="30"/>
      <c r="L940" s="30"/>
      <c r="M940" s="22"/>
      <c r="N940" s="23"/>
      <c r="O940" s="23"/>
      <c r="P940" s="30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6.5" customHeight="1">
      <c r="A941" s="25"/>
      <c r="B941" s="4"/>
      <c r="C941" s="27"/>
      <c r="D941" s="3"/>
      <c r="E941" s="3"/>
      <c r="F941" s="3"/>
      <c r="G941" s="9"/>
      <c r="H941" s="42"/>
      <c r="I941" s="3"/>
      <c r="J941" s="30"/>
      <c r="K941" s="30"/>
      <c r="L941" s="30"/>
      <c r="M941" s="22"/>
      <c r="N941" s="23"/>
      <c r="O941" s="23"/>
      <c r="P941" s="30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6.5" customHeight="1">
      <c r="A942" s="25"/>
      <c r="B942" s="4"/>
      <c r="C942" s="27"/>
      <c r="D942" s="3"/>
      <c r="E942" s="3"/>
      <c r="F942" s="3"/>
      <c r="G942" s="9"/>
      <c r="H942" s="42"/>
      <c r="I942" s="3"/>
      <c r="J942" s="30"/>
      <c r="K942" s="30"/>
      <c r="L942" s="30"/>
      <c r="M942" s="22"/>
      <c r="N942" s="23"/>
      <c r="O942" s="23"/>
      <c r="P942" s="30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6.5" customHeight="1">
      <c r="A943" s="25"/>
      <c r="B943" s="4"/>
      <c r="C943" s="27"/>
      <c r="D943" s="3"/>
      <c r="E943" s="3"/>
      <c r="F943" s="3"/>
      <c r="G943" s="9"/>
      <c r="H943" s="42"/>
      <c r="I943" s="3"/>
      <c r="J943" s="30"/>
      <c r="K943" s="30"/>
      <c r="L943" s="30"/>
      <c r="M943" s="22"/>
      <c r="N943" s="23"/>
      <c r="O943" s="23"/>
      <c r="P943" s="30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6.5" customHeight="1">
      <c r="A944" s="25"/>
      <c r="B944" s="4"/>
      <c r="C944" s="27"/>
      <c r="D944" s="3"/>
      <c r="E944" s="3"/>
      <c r="F944" s="3"/>
      <c r="G944" s="9"/>
      <c r="H944" s="42"/>
      <c r="I944" s="3"/>
      <c r="J944" s="30"/>
      <c r="K944" s="30"/>
      <c r="L944" s="30"/>
      <c r="M944" s="22"/>
      <c r="N944" s="23"/>
      <c r="O944" s="23"/>
      <c r="P944" s="30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6.5" customHeight="1">
      <c r="A945" s="25"/>
      <c r="B945" s="4"/>
      <c r="C945" s="27"/>
      <c r="D945" s="3"/>
      <c r="E945" s="3"/>
      <c r="F945" s="3"/>
      <c r="G945" s="9"/>
      <c r="H945" s="42"/>
      <c r="I945" s="3"/>
      <c r="J945" s="30"/>
      <c r="K945" s="30"/>
      <c r="L945" s="30"/>
      <c r="M945" s="22"/>
      <c r="N945" s="23"/>
      <c r="O945" s="23"/>
      <c r="P945" s="30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6.5" customHeight="1">
      <c r="A946" s="25"/>
      <c r="B946" s="4"/>
      <c r="C946" s="27"/>
      <c r="D946" s="3"/>
      <c r="E946" s="3"/>
      <c r="F946" s="3"/>
      <c r="G946" s="9"/>
      <c r="H946" s="42"/>
      <c r="I946" s="3"/>
      <c r="J946" s="30"/>
      <c r="K946" s="30"/>
      <c r="L946" s="30"/>
      <c r="M946" s="22"/>
      <c r="N946" s="23"/>
      <c r="O946" s="23"/>
      <c r="P946" s="30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6.5" customHeight="1">
      <c r="A947" s="25"/>
      <c r="B947" s="4"/>
      <c r="C947" s="27"/>
      <c r="D947" s="3"/>
      <c r="E947" s="3"/>
      <c r="F947" s="3"/>
      <c r="G947" s="9"/>
      <c r="H947" s="42"/>
      <c r="I947" s="3"/>
      <c r="J947" s="30"/>
      <c r="K947" s="30"/>
      <c r="L947" s="30"/>
      <c r="M947" s="22"/>
      <c r="N947" s="23"/>
      <c r="O947" s="23"/>
      <c r="P947" s="30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6.5" customHeight="1">
      <c r="A948" s="25"/>
      <c r="B948" s="4"/>
      <c r="C948" s="27"/>
      <c r="D948" s="3"/>
      <c r="E948" s="3"/>
      <c r="F948" s="3"/>
      <c r="G948" s="9"/>
      <c r="H948" s="42"/>
      <c r="I948" s="3"/>
      <c r="J948" s="30"/>
      <c r="K948" s="30"/>
      <c r="L948" s="30"/>
      <c r="M948" s="22"/>
      <c r="N948" s="23"/>
      <c r="O948" s="23"/>
      <c r="P948" s="30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6.5" customHeight="1">
      <c r="A949" s="25"/>
      <c r="B949" s="4"/>
      <c r="C949" s="27"/>
      <c r="D949" s="3"/>
      <c r="E949" s="3"/>
      <c r="F949" s="3"/>
      <c r="G949" s="9"/>
      <c r="H949" s="42"/>
      <c r="I949" s="3"/>
      <c r="J949" s="30"/>
      <c r="K949" s="30"/>
      <c r="L949" s="30"/>
      <c r="M949" s="22"/>
      <c r="N949" s="23"/>
      <c r="O949" s="23"/>
      <c r="P949" s="30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6.5" customHeight="1">
      <c r="A950" s="25"/>
      <c r="B950" s="4"/>
      <c r="C950" s="27"/>
      <c r="D950" s="3"/>
      <c r="E950" s="3"/>
      <c r="F950" s="3"/>
      <c r="G950" s="9"/>
      <c r="H950" s="42"/>
      <c r="I950" s="3"/>
      <c r="J950" s="30"/>
      <c r="K950" s="30"/>
      <c r="L950" s="30"/>
      <c r="M950" s="22"/>
      <c r="N950" s="23"/>
      <c r="O950" s="23"/>
      <c r="P950" s="30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6.5" customHeight="1">
      <c r="A951" s="25"/>
      <c r="B951" s="4"/>
      <c r="C951" s="27"/>
      <c r="D951" s="3"/>
      <c r="E951" s="3"/>
      <c r="F951" s="3"/>
      <c r="G951" s="9"/>
      <c r="H951" s="42"/>
      <c r="I951" s="3"/>
      <c r="J951" s="30"/>
      <c r="K951" s="30"/>
      <c r="L951" s="30"/>
      <c r="M951" s="22"/>
      <c r="N951" s="23"/>
      <c r="O951" s="23"/>
      <c r="P951" s="30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6.5" customHeight="1">
      <c r="A952" s="25"/>
      <c r="B952" s="4"/>
      <c r="C952" s="27"/>
      <c r="D952" s="3"/>
      <c r="E952" s="3"/>
      <c r="F952" s="3"/>
      <c r="G952" s="9"/>
      <c r="H952" s="42"/>
      <c r="I952" s="3"/>
      <c r="J952" s="30"/>
      <c r="K952" s="30"/>
      <c r="L952" s="30"/>
      <c r="M952" s="22"/>
      <c r="N952" s="23"/>
      <c r="O952" s="23"/>
      <c r="P952" s="30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6.5" customHeight="1">
      <c r="A953" s="25"/>
      <c r="B953" s="4"/>
      <c r="C953" s="27"/>
      <c r="D953" s="3"/>
      <c r="E953" s="3"/>
      <c r="F953" s="3"/>
      <c r="G953" s="9"/>
      <c r="H953" s="42"/>
      <c r="I953" s="3"/>
      <c r="J953" s="30"/>
      <c r="K953" s="30"/>
      <c r="L953" s="30"/>
      <c r="M953" s="22"/>
      <c r="N953" s="23"/>
      <c r="O953" s="23"/>
      <c r="P953" s="30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6.5" customHeight="1">
      <c r="A954" s="25"/>
      <c r="B954" s="4"/>
      <c r="C954" s="27"/>
      <c r="D954" s="3"/>
      <c r="E954" s="3"/>
      <c r="F954" s="3"/>
      <c r="G954" s="9"/>
      <c r="H954" s="42"/>
      <c r="I954" s="3"/>
      <c r="J954" s="30"/>
      <c r="K954" s="30"/>
      <c r="L954" s="30"/>
      <c r="M954" s="22"/>
      <c r="N954" s="23"/>
      <c r="O954" s="23"/>
      <c r="P954" s="30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6.5" customHeight="1">
      <c r="A955" s="25"/>
      <c r="B955" s="4"/>
      <c r="C955" s="27"/>
      <c r="D955" s="3"/>
      <c r="E955" s="3"/>
      <c r="F955" s="3"/>
      <c r="G955" s="9"/>
      <c r="H955" s="42"/>
      <c r="I955" s="3"/>
      <c r="J955" s="30"/>
      <c r="K955" s="30"/>
      <c r="L955" s="30"/>
      <c r="M955" s="22"/>
      <c r="N955" s="23"/>
      <c r="O955" s="23"/>
      <c r="P955" s="30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6.5" customHeight="1">
      <c r="A956" s="25"/>
      <c r="B956" s="4"/>
      <c r="C956" s="27"/>
      <c r="D956" s="3"/>
      <c r="E956" s="3"/>
      <c r="F956" s="3"/>
      <c r="G956" s="9"/>
      <c r="H956" s="42"/>
      <c r="I956" s="3"/>
      <c r="J956" s="30"/>
      <c r="K956" s="30"/>
      <c r="L956" s="30"/>
      <c r="M956" s="22"/>
      <c r="N956" s="23"/>
      <c r="O956" s="23"/>
      <c r="P956" s="30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6.5" customHeight="1">
      <c r="A957" s="25"/>
      <c r="B957" s="4"/>
      <c r="C957" s="27"/>
      <c r="D957" s="3"/>
      <c r="E957" s="3"/>
      <c r="F957" s="3"/>
      <c r="G957" s="9"/>
      <c r="H957" s="42"/>
      <c r="I957" s="3"/>
      <c r="J957" s="30"/>
      <c r="K957" s="30"/>
      <c r="L957" s="30"/>
      <c r="M957" s="22"/>
      <c r="N957" s="23"/>
      <c r="O957" s="23"/>
      <c r="P957" s="30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6.5" customHeight="1">
      <c r="A958" s="25"/>
      <c r="B958" s="4"/>
      <c r="C958" s="27"/>
      <c r="D958" s="3"/>
      <c r="E958" s="3"/>
      <c r="F958" s="3"/>
      <c r="G958" s="9"/>
      <c r="H958" s="42"/>
      <c r="I958" s="3"/>
      <c r="J958" s="30"/>
      <c r="K958" s="30"/>
      <c r="L958" s="30"/>
      <c r="M958" s="22"/>
      <c r="N958" s="23"/>
      <c r="O958" s="23"/>
      <c r="P958" s="30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6.5" customHeight="1">
      <c r="A959" s="25"/>
      <c r="B959" s="4"/>
      <c r="C959" s="27"/>
      <c r="D959" s="3"/>
      <c r="E959" s="3"/>
      <c r="F959" s="3"/>
      <c r="G959" s="9"/>
      <c r="H959" s="42"/>
      <c r="I959" s="3"/>
      <c r="J959" s="30"/>
      <c r="K959" s="30"/>
      <c r="L959" s="30"/>
      <c r="M959" s="22"/>
      <c r="N959" s="23"/>
      <c r="O959" s="23"/>
      <c r="P959" s="30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6.5" customHeight="1">
      <c r="A960" s="25"/>
      <c r="B960" s="4"/>
      <c r="C960" s="27"/>
      <c r="D960" s="3"/>
      <c r="E960" s="3"/>
      <c r="F960" s="3"/>
      <c r="G960" s="9"/>
      <c r="H960" s="42"/>
      <c r="I960" s="3"/>
      <c r="J960" s="30"/>
      <c r="K960" s="30"/>
      <c r="L960" s="30"/>
      <c r="M960" s="22"/>
      <c r="N960" s="23"/>
      <c r="O960" s="23"/>
      <c r="P960" s="30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6.5" customHeight="1">
      <c r="A961" s="25"/>
      <c r="B961" s="4"/>
      <c r="C961" s="27"/>
      <c r="D961" s="3"/>
      <c r="E961" s="3"/>
      <c r="F961" s="3"/>
      <c r="G961" s="9"/>
      <c r="H961" s="42"/>
      <c r="I961" s="3"/>
      <c r="J961" s="30"/>
      <c r="K961" s="30"/>
      <c r="L961" s="30"/>
      <c r="M961" s="22"/>
      <c r="N961" s="23"/>
      <c r="O961" s="23"/>
      <c r="P961" s="30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6.5" customHeight="1">
      <c r="A962" s="25"/>
      <c r="B962" s="4"/>
      <c r="C962" s="27"/>
      <c r="D962" s="3"/>
      <c r="E962" s="3"/>
      <c r="F962" s="3"/>
      <c r="G962" s="9"/>
      <c r="H962" s="42"/>
      <c r="I962" s="3"/>
      <c r="J962" s="30"/>
      <c r="K962" s="30"/>
      <c r="L962" s="30"/>
      <c r="M962" s="22"/>
      <c r="N962" s="23"/>
      <c r="O962" s="23"/>
      <c r="P962" s="30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6.5" customHeight="1">
      <c r="A963" s="25"/>
      <c r="B963" s="4"/>
      <c r="C963" s="27"/>
      <c r="D963" s="3"/>
      <c r="E963" s="3"/>
      <c r="F963" s="3"/>
      <c r="G963" s="9"/>
      <c r="H963" s="42"/>
      <c r="I963" s="3"/>
      <c r="J963" s="30"/>
      <c r="K963" s="30"/>
      <c r="L963" s="30"/>
      <c r="M963" s="22"/>
      <c r="N963" s="23"/>
      <c r="O963" s="23"/>
      <c r="P963" s="30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6.5" customHeight="1">
      <c r="A964" s="25"/>
      <c r="B964" s="4"/>
      <c r="C964" s="27"/>
      <c r="D964" s="3"/>
      <c r="E964" s="3"/>
      <c r="F964" s="3"/>
      <c r="G964" s="9"/>
      <c r="H964" s="42"/>
      <c r="I964" s="3"/>
      <c r="J964" s="30"/>
      <c r="K964" s="30"/>
      <c r="L964" s="30"/>
      <c r="M964" s="22"/>
      <c r="N964" s="23"/>
      <c r="O964" s="23"/>
      <c r="P964" s="30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6.5" customHeight="1">
      <c r="A965" s="25"/>
      <c r="B965" s="4"/>
      <c r="C965" s="27"/>
      <c r="D965" s="3"/>
      <c r="E965" s="3"/>
      <c r="F965" s="3"/>
      <c r="G965" s="9"/>
      <c r="H965" s="42"/>
      <c r="I965" s="3"/>
      <c r="J965" s="30"/>
      <c r="K965" s="30"/>
      <c r="L965" s="30"/>
      <c r="M965" s="22"/>
      <c r="N965" s="23"/>
      <c r="O965" s="23"/>
      <c r="P965" s="30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6.5" customHeight="1">
      <c r="A966" s="25"/>
      <c r="B966" s="4"/>
      <c r="C966" s="27"/>
      <c r="D966" s="3"/>
      <c r="E966" s="3"/>
      <c r="F966" s="3"/>
      <c r="G966" s="9"/>
      <c r="H966" s="42"/>
      <c r="I966" s="3"/>
      <c r="J966" s="30"/>
      <c r="K966" s="30"/>
      <c r="L966" s="30"/>
      <c r="M966" s="22"/>
      <c r="N966" s="23"/>
      <c r="O966" s="23"/>
      <c r="P966" s="30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6.5" customHeight="1">
      <c r="A967" s="25"/>
      <c r="B967" s="4"/>
      <c r="C967" s="27"/>
      <c r="D967" s="3"/>
      <c r="E967" s="3"/>
      <c r="F967" s="3"/>
      <c r="G967" s="9"/>
      <c r="H967" s="42"/>
      <c r="I967" s="3"/>
      <c r="J967" s="30"/>
      <c r="K967" s="30"/>
      <c r="L967" s="30"/>
      <c r="M967" s="22"/>
      <c r="N967" s="23"/>
      <c r="O967" s="23"/>
      <c r="P967" s="30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6.5" customHeight="1">
      <c r="A968" s="25"/>
      <c r="B968" s="4"/>
      <c r="C968" s="27"/>
      <c r="D968" s="3"/>
      <c r="E968" s="3"/>
      <c r="F968" s="3"/>
      <c r="G968" s="9"/>
      <c r="H968" s="42"/>
      <c r="I968" s="3"/>
      <c r="J968" s="30"/>
      <c r="K968" s="30"/>
      <c r="L968" s="30"/>
      <c r="M968" s="22"/>
      <c r="N968" s="23"/>
      <c r="O968" s="23"/>
      <c r="P968" s="30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6.5" customHeight="1">
      <c r="A969" s="25"/>
      <c r="B969" s="4"/>
      <c r="C969" s="27"/>
      <c r="D969" s="3"/>
      <c r="E969" s="3"/>
      <c r="F969" s="3"/>
      <c r="G969" s="9"/>
      <c r="H969" s="42"/>
      <c r="I969" s="3"/>
      <c r="J969" s="30"/>
      <c r="K969" s="30"/>
      <c r="L969" s="30"/>
      <c r="M969" s="22"/>
      <c r="N969" s="23"/>
      <c r="O969" s="23"/>
      <c r="P969" s="30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6.5" customHeight="1">
      <c r="A970" s="25"/>
      <c r="B970" s="4"/>
      <c r="C970" s="27"/>
      <c r="D970" s="3"/>
      <c r="E970" s="3"/>
      <c r="F970" s="3"/>
      <c r="G970" s="9"/>
      <c r="H970" s="42"/>
      <c r="I970" s="3"/>
      <c r="J970" s="30"/>
      <c r="K970" s="30"/>
      <c r="L970" s="30"/>
      <c r="M970" s="22"/>
      <c r="N970" s="23"/>
      <c r="O970" s="23"/>
      <c r="P970" s="30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6.5" customHeight="1">
      <c r="A971" s="25"/>
      <c r="B971" s="4"/>
      <c r="C971" s="27"/>
      <c r="D971" s="3"/>
      <c r="E971" s="3"/>
      <c r="F971" s="3"/>
      <c r="G971" s="9"/>
      <c r="H971" s="42"/>
      <c r="I971" s="3"/>
      <c r="J971" s="30"/>
      <c r="K971" s="30"/>
      <c r="L971" s="30"/>
      <c r="M971" s="22"/>
      <c r="N971" s="23"/>
      <c r="O971" s="23"/>
      <c r="P971" s="30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6.5" customHeight="1">
      <c r="A972" s="25"/>
      <c r="B972" s="4"/>
      <c r="C972" s="27"/>
      <c r="D972" s="3"/>
      <c r="E972" s="3"/>
      <c r="F972" s="3"/>
      <c r="G972" s="9"/>
      <c r="H972" s="42"/>
      <c r="I972" s="3"/>
      <c r="J972" s="30"/>
      <c r="K972" s="30"/>
      <c r="L972" s="30"/>
      <c r="M972" s="22"/>
      <c r="N972" s="23"/>
      <c r="O972" s="23"/>
      <c r="P972" s="30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6.5" customHeight="1">
      <c r="A973" s="25"/>
      <c r="B973" s="4"/>
      <c r="C973" s="27"/>
      <c r="D973" s="3"/>
      <c r="E973" s="3"/>
      <c r="F973" s="3"/>
      <c r="G973" s="9"/>
      <c r="H973" s="42"/>
      <c r="I973" s="3"/>
      <c r="J973" s="30"/>
      <c r="K973" s="30"/>
      <c r="L973" s="30"/>
      <c r="M973" s="22"/>
      <c r="N973" s="23"/>
      <c r="O973" s="23"/>
      <c r="P973" s="30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6.5" customHeight="1">
      <c r="A974" s="25"/>
      <c r="B974" s="4"/>
      <c r="C974" s="27"/>
      <c r="D974" s="3"/>
      <c r="E974" s="3"/>
      <c r="F974" s="3"/>
      <c r="G974" s="9"/>
      <c r="H974" s="42"/>
      <c r="I974" s="3"/>
      <c r="J974" s="30"/>
      <c r="K974" s="30"/>
      <c r="L974" s="30"/>
      <c r="M974" s="22"/>
      <c r="N974" s="23"/>
      <c r="O974" s="23"/>
      <c r="P974" s="30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6.5" customHeight="1">
      <c r="A975" s="25"/>
      <c r="B975" s="4"/>
      <c r="C975" s="27"/>
      <c r="D975" s="3"/>
      <c r="E975" s="3"/>
      <c r="F975" s="3"/>
      <c r="G975" s="9"/>
      <c r="H975" s="42"/>
      <c r="I975" s="3"/>
      <c r="J975" s="30"/>
      <c r="K975" s="30"/>
      <c r="L975" s="30"/>
      <c r="M975" s="22"/>
      <c r="N975" s="23"/>
      <c r="O975" s="23"/>
      <c r="P975" s="30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6.5" customHeight="1">
      <c r="A976" s="25"/>
      <c r="B976" s="4"/>
      <c r="C976" s="27"/>
      <c r="D976" s="3"/>
      <c r="E976" s="3"/>
      <c r="F976" s="3"/>
      <c r="G976" s="9"/>
      <c r="H976" s="42"/>
      <c r="I976" s="3"/>
      <c r="J976" s="30"/>
      <c r="K976" s="30"/>
      <c r="L976" s="30"/>
      <c r="M976" s="22"/>
      <c r="N976" s="23"/>
      <c r="O976" s="23"/>
      <c r="P976" s="30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6.5" customHeight="1">
      <c r="A977" s="25"/>
      <c r="B977" s="4"/>
      <c r="C977" s="27"/>
      <c r="D977" s="3"/>
      <c r="E977" s="3"/>
      <c r="F977" s="3"/>
      <c r="G977" s="9"/>
      <c r="H977" s="42"/>
      <c r="I977" s="3"/>
      <c r="J977" s="30"/>
      <c r="K977" s="30"/>
      <c r="L977" s="30"/>
      <c r="M977" s="22"/>
      <c r="N977" s="23"/>
      <c r="O977" s="23"/>
      <c r="P977" s="30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6.5" customHeight="1">
      <c r="A978" s="25"/>
      <c r="B978" s="4"/>
      <c r="C978" s="27"/>
      <c r="D978" s="3"/>
      <c r="E978" s="3"/>
      <c r="F978" s="3"/>
      <c r="G978" s="9"/>
      <c r="H978" s="42"/>
      <c r="I978" s="3"/>
      <c r="J978" s="30"/>
      <c r="K978" s="30"/>
      <c r="L978" s="30"/>
      <c r="M978" s="22"/>
      <c r="N978" s="23"/>
      <c r="O978" s="23"/>
      <c r="P978" s="30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6.5" customHeight="1">
      <c r="A979" s="25"/>
      <c r="B979" s="4"/>
      <c r="C979" s="27"/>
      <c r="D979" s="3"/>
      <c r="E979" s="3"/>
      <c r="F979" s="3"/>
      <c r="G979" s="9"/>
      <c r="H979" s="42"/>
      <c r="I979" s="3"/>
      <c r="J979" s="30"/>
      <c r="K979" s="30"/>
      <c r="L979" s="30"/>
      <c r="M979" s="22"/>
      <c r="N979" s="23"/>
      <c r="O979" s="23"/>
      <c r="P979" s="30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6.5" customHeight="1">
      <c r="A980" s="25"/>
      <c r="B980" s="4"/>
      <c r="C980" s="27"/>
      <c r="D980" s="3"/>
      <c r="E980" s="3"/>
      <c r="F980" s="3"/>
      <c r="G980" s="9"/>
      <c r="H980" s="42"/>
      <c r="I980" s="3"/>
      <c r="J980" s="30"/>
      <c r="K980" s="30"/>
      <c r="L980" s="30"/>
      <c r="M980" s="22"/>
      <c r="N980" s="23"/>
      <c r="O980" s="23"/>
      <c r="P980" s="30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6.5" customHeight="1">
      <c r="A981" s="25"/>
      <c r="B981" s="4"/>
      <c r="C981" s="27"/>
      <c r="D981" s="3"/>
      <c r="E981" s="3"/>
      <c r="F981" s="3"/>
      <c r="G981" s="9"/>
      <c r="H981" s="42"/>
      <c r="I981" s="3"/>
      <c r="J981" s="30"/>
      <c r="K981" s="30"/>
      <c r="L981" s="30"/>
      <c r="M981" s="22"/>
      <c r="N981" s="23"/>
      <c r="O981" s="23"/>
      <c r="P981" s="30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6.5" customHeight="1">
      <c r="A982" s="25"/>
      <c r="B982" s="4"/>
      <c r="C982" s="27"/>
      <c r="D982" s="3"/>
      <c r="E982" s="3"/>
      <c r="F982" s="3"/>
      <c r="G982" s="9"/>
      <c r="H982" s="42"/>
      <c r="I982" s="3"/>
      <c r="J982" s="30"/>
      <c r="K982" s="30"/>
      <c r="L982" s="30"/>
      <c r="M982" s="22"/>
      <c r="N982" s="23"/>
      <c r="O982" s="23"/>
      <c r="P982" s="30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6.5" customHeight="1">
      <c r="A983" s="25"/>
      <c r="B983" s="4"/>
      <c r="C983" s="27"/>
      <c r="D983" s="3"/>
      <c r="E983" s="3"/>
      <c r="F983" s="3"/>
      <c r="G983" s="9"/>
      <c r="H983" s="42"/>
      <c r="I983" s="3"/>
      <c r="J983" s="30"/>
      <c r="K983" s="30"/>
      <c r="L983" s="30"/>
      <c r="M983" s="22"/>
      <c r="N983" s="23"/>
      <c r="O983" s="23"/>
      <c r="P983" s="30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6.5" customHeight="1">
      <c r="A984" s="25"/>
      <c r="B984" s="4"/>
      <c r="C984" s="27"/>
      <c r="D984" s="3"/>
      <c r="E984" s="3"/>
      <c r="F984" s="3"/>
      <c r="G984" s="9"/>
      <c r="H984" s="42"/>
      <c r="I984" s="3"/>
      <c r="J984" s="30"/>
      <c r="K984" s="30"/>
      <c r="L984" s="30"/>
      <c r="M984" s="22"/>
      <c r="N984" s="23"/>
      <c r="O984" s="23"/>
      <c r="P984" s="30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6.5" customHeight="1">
      <c r="A985" s="25"/>
      <c r="B985" s="4"/>
      <c r="C985" s="27"/>
      <c r="D985" s="3"/>
      <c r="E985" s="3"/>
      <c r="F985" s="3"/>
      <c r="G985" s="9"/>
      <c r="H985" s="42"/>
      <c r="I985" s="3"/>
      <c r="J985" s="30"/>
      <c r="K985" s="30"/>
      <c r="L985" s="30"/>
      <c r="M985" s="22"/>
      <c r="N985" s="23"/>
      <c r="O985" s="23"/>
      <c r="P985" s="30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6.5" customHeight="1">
      <c r="A986" s="25"/>
      <c r="B986" s="4"/>
      <c r="C986" s="27"/>
      <c r="D986" s="3"/>
      <c r="E986" s="3"/>
      <c r="F986" s="3"/>
      <c r="G986" s="9"/>
      <c r="H986" s="42"/>
      <c r="I986" s="3"/>
      <c r="J986" s="30"/>
      <c r="K986" s="30"/>
      <c r="L986" s="30"/>
      <c r="M986" s="22"/>
      <c r="N986" s="23"/>
      <c r="O986" s="23"/>
      <c r="P986" s="30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6.5" customHeight="1">
      <c r="A987" s="25"/>
      <c r="B987" s="4"/>
      <c r="C987" s="27"/>
      <c r="D987" s="3"/>
      <c r="E987" s="3"/>
      <c r="F987" s="3"/>
      <c r="G987" s="9"/>
      <c r="H987" s="42"/>
      <c r="I987" s="3"/>
      <c r="J987" s="30"/>
      <c r="K987" s="30"/>
      <c r="L987" s="30"/>
      <c r="M987" s="22"/>
      <c r="N987" s="23"/>
      <c r="O987" s="23"/>
      <c r="P987" s="30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6.5" customHeight="1">
      <c r="A988" s="25"/>
      <c r="B988" s="4"/>
      <c r="C988" s="27"/>
      <c r="D988" s="3"/>
      <c r="E988" s="3"/>
      <c r="F988" s="3"/>
      <c r="G988" s="9"/>
      <c r="H988" s="42"/>
      <c r="I988" s="3"/>
      <c r="J988" s="30"/>
      <c r="K988" s="30"/>
      <c r="L988" s="30"/>
      <c r="M988" s="22"/>
      <c r="N988" s="23"/>
      <c r="O988" s="23"/>
      <c r="P988" s="30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6.5" customHeight="1">
      <c r="A989" s="25"/>
      <c r="B989" s="4"/>
      <c r="C989" s="27"/>
      <c r="D989" s="3"/>
      <c r="E989" s="3"/>
      <c r="F989" s="3"/>
      <c r="G989" s="9"/>
      <c r="H989" s="42"/>
      <c r="I989" s="3"/>
      <c r="J989" s="30"/>
      <c r="K989" s="30"/>
      <c r="L989" s="30"/>
      <c r="M989" s="22"/>
      <c r="N989" s="23"/>
      <c r="O989" s="23"/>
      <c r="P989" s="30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6.5" customHeight="1">
      <c r="A990" s="25"/>
      <c r="B990" s="4"/>
      <c r="C990" s="27"/>
      <c r="D990" s="3"/>
      <c r="E990" s="3"/>
      <c r="F990" s="3"/>
      <c r="G990" s="9"/>
      <c r="H990" s="42"/>
      <c r="I990" s="3"/>
      <c r="J990" s="30"/>
      <c r="K990" s="30"/>
      <c r="L990" s="30"/>
      <c r="M990" s="22"/>
      <c r="N990" s="23"/>
      <c r="O990" s="23"/>
      <c r="P990" s="30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6.5" customHeight="1">
      <c r="A991" s="25"/>
      <c r="B991" s="4"/>
      <c r="C991" s="27"/>
      <c r="D991" s="3"/>
      <c r="E991" s="3"/>
      <c r="F991" s="3"/>
      <c r="G991" s="9"/>
      <c r="H991" s="42"/>
      <c r="I991" s="3"/>
      <c r="J991" s="30"/>
      <c r="K991" s="30"/>
      <c r="L991" s="30"/>
      <c r="M991" s="22"/>
      <c r="N991" s="23"/>
      <c r="O991" s="23"/>
      <c r="P991" s="30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6.5" customHeight="1">
      <c r="A992" s="25"/>
      <c r="B992" s="4"/>
      <c r="C992" s="27"/>
      <c r="D992" s="3"/>
      <c r="E992" s="3"/>
      <c r="F992" s="3"/>
      <c r="G992" s="9"/>
      <c r="H992" s="42"/>
      <c r="I992" s="3"/>
      <c r="J992" s="30"/>
      <c r="K992" s="30"/>
      <c r="L992" s="30"/>
      <c r="M992" s="22"/>
      <c r="N992" s="23"/>
      <c r="O992" s="23"/>
      <c r="P992" s="30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6.5" customHeight="1">
      <c r="A993" s="25"/>
      <c r="B993" s="4"/>
      <c r="C993" s="27"/>
      <c r="D993" s="3"/>
      <c r="E993" s="3"/>
      <c r="F993" s="3"/>
      <c r="G993" s="9"/>
      <c r="H993" s="42"/>
      <c r="I993" s="3"/>
      <c r="J993" s="30"/>
      <c r="K993" s="30"/>
      <c r="L993" s="30"/>
      <c r="M993" s="22"/>
      <c r="N993" s="23"/>
      <c r="O993" s="23"/>
      <c r="P993" s="30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6.5" customHeight="1">
      <c r="A994" s="25"/>
      <c r="B994" s="4"/>
      <c r="C994" s="27"/>
      <c r="D994" s="3"/>
      <c r="E994" s="3"/>
      <c r="F994" s="3"/>
      <c r="G994" s="9"/>
      <c r="H994" s="42"/>
      <c r="I994" s="3"/>
      <c r="J994" s="30"/>
      <c r="K994" s="30"/>
      <c r="L994" s="30"/>
      <c r="M994" s="22"/>
      <c r="N994" s="23"/>
      <c r="O994" s="23"/>
      <c r="P994" s="30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6.5" customHeight="1">
      <c r="A995" s="25"/>
      <c r="B995" s="4"/>
      <c r="C995" s="27"/>
      <c r="D995" s="3"/>
      <c r="E995" s="3"/>
      <c r="F995" s="3"/>
      <c r="G995" s="9"/>
      <c r="H995" s="42"/>
      <c r="I995" s="3"/>
      <c r="J995" s="30"/>
      <c r="K995" s="30"/>
      <c r="L995" s="30"/>
      <c r="M995" s="22"/>
      <c r="N995" s="23"/>
      <c r="O995" s="23"/>
      <c r="P995" s="30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6.5" customHeight="1">
      <c r="A996" s="25"/>
      <c r="B996" s="4"/>
      <c r="C996" s="27"/>
      <c r="D996" s="3"/>
      <c r="E996" s="3"/>
      <c r="F996" s="3"/>
      <c r="G996" s="9"/>
      <c r="H996" s="42"/>
      <c r="I996" s="3"/>
      <c r="J996" s="30"/>
      <c r="K996" s="30"/>
      <c r="L996" s="30"/>
      <c r="M996" s="22"/>
      <c r="N996" s="23"/>
      <c r="O996" s="23"/>
      <c r="P996" s="30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6.5" customHeight="1">
      <c r="A997" s="25"/>
      <c r="B997" s="4"/>
      <c r="C997" s="27"/>
      <c r="D997" s="3"/>
      <c r="E997" s="3"/>
      <c r="F997" s="3"/>
      <c r="G997" s="9"/>
      <c r="H997" s="42"/>
      <c r="I997" s="3"/>
      <c r="J997" s="30"/>
      <c r="K997" s="30"/>
      <c r="L997" s="30"/>
      <c r="M997" s="22"/>
      <c r="N997" s="23"/>
      <c r="O997" s="23"/>
      <c r="P997" s="30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6.5" customHeight="1">
      <c r="A998" s="25"/>
      <c r="B998" s="4"/>
      <c r="C998" s="27"/>
      <c r="D998" s="3"/>
      <c r="E998" s="3"/>
      <c r="F998" s="3"/>
      <c r="G998" s="9"/>
      <c r="H998" s="42"/>
      <c r="I998" s="3"/>
      <c r="J998" s="30"/>
      <c r="K998" s="30"/>
      <c r="L998" s="30"/>
      <c r="M998" s="22"/>
      <c r="N998" s="23"/>
      <c r="O998" s="23"/>
      <c r="P998" s="30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6.5" customHeight="1">
      <c r="A999" s="25"/>
      <c r="B999" s="4"/>
      <c r="C999" s="27"/>
      <c r="D999" s="3"/>
      <c r="E999" s="3"/>
      <c r="F999" s="3"/>
      <c r="G999" s="9"/>
      <c r="H999" s="42"/>
      <c r="I999" s="3"/>
      <c r="J999" s="30"/>
      <c r="K999" s="30"/>
      <c r="L999" s="30"/>
      <c r="M999" s="22"/>
      <c r="N999" s="23"/>
      <c r="O999" s="23"/>
      <c r="P999" s="30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6.5" customHeight="1">
      <c r="A1000" s="25"/>
      <c r="B1000" s="4"/>
      <c r="C1000" s="27"/>
      <c r="D1000" s="3"/>
      <c r="E1000" s="3"/>
      <c r="F1000" s="3"/>
      <c r="G1000" s="9"/>
      <c r="H1000" s="42"/>
      <c r="I1000" s="3"/>
      <c r="J1000" s="30"/>
      <c r="K1000" s="30"/>
      <c r="L1000" s="30"/>
      <c r="M1000" s="22"/>
      <c r="N1000" s="23"/>
      <c r="O1000" s="23"/>
      <c r="P1000" s="30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0808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5.78"/>
    <col customWidth="1" min="2" max="2" width="3.67"/>
    <col customWidth="1" min="3" max="3" width="12.78"/>
    <col customWidth="1" min="4" max="4" width="7.22"/>
    <col customWidth="1" min="5" max="7" width="7.33"/>
    <col customWidth="1" min="8" max="8" width="5.78"/>
    <col customWidth="1" min="9" max="9" width="6.22"/>
    <col customWidth="1" min="10" max="10" width="11.56"/>
    <col customWidth="1" min="11" max="11" width="7.78"/>
    <col customWidth="1" min="12" max="12" width="8.89"/>
    <col customWidth="1" min="13" max="13" width="8.78"/>
    <col customWidth="1" min="14" max="14" width="6.22"/>
    <col customWidth="1" min="15" max="16" width="3.67"/>
    <col customWidth="1" min="17" max="17" width="13.44"/>
    <col customWidth="1" min="18" max="18" width="9.56"/>
    <col customWidth="1" min="19" max="19" width="6.33"/>
    <col customWidth="1" min="20" max="21" width="4.56"/>
    <col customWidth="1" min="22" max="23" width="9.56"/>
    <col customWidth="1" min="24" max="26" width="7.0"/>
  </cols>
  <sheetData>
    <row r="1" ht="16.5" customHeight="1">
      <c r="A1" s="1" t="s">
        <v>0</v>
      </c>
      <c r="B1" s="4"/>
      <c r="C1" s="14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3" t="s">
        <v>26</v>
      </c>
      <c r="R1" s="21" t="s">
        <v>27</v>
      </c>
      <c r="S1" s="24"/>
      <c r="T1" s="24"/>
      <c r="U1" s="24"/>
      <c r="V1" s="12"/>
      <c r="W1" s="12"/>
      <c r="X1" s="12"/>
      <c r="Y1" s="12"/>
      <c r="Z1" s="12"/>
    </row>
    <row r="2" ht="16.5" customHeight="1">
      <c r="A2" s="25">
        <v>46163.0</v>
      </c>
      <c r="B2" s="26">
        <f t="shared" ref="B2:B9" si="1">A2</f>
        <v>46163</v>
      </c>
      <c r="C2" s="35" t="s">
        <v>1890</v>
      </c>
      <c r="D2" s="3">
        <v>8000.0</v>
      </c>
      <c r="E2" s="3">
        <v>717.0</v>
      </c>
      <c r="F2" s="14">
        <f>E2</f>
        <v>717</v>
      </c>
      <c r="G2" s="29">
        <f t="shared" ref="G2:G9" si="2">$D$2-F2</f>
        <v>7283</v>
      </c>
      <c r="H2" s="1">
        <v>46167.0</v>
      </c>
      <c r="I2" s="14">
        <v>8000.0</v>
      </c>
      <c r="J2" s="30" t="s">
        <v>68</v>
      </c>
      <c r="K2" s="31">
        <v>46149.0</v>
      </c>
      <c r="M2" s="23" t="s">
        <v>2064</v>
      </c>
      <c r="Q2" s="23" t="s">
        <v>2065</v>
      </c>
      <c r="R2" s="23" t="s">
        <v>1892</v>
      </c>
      <c r="V2" s="12"/>
      <c r="W2" s="12"/>
      <c r="X2" s="12"/>
      <c r="Y2" s="12"/>
      <c r="Z2" s="12"/>
    </row>
    <row r="3" ht="16.5" customHeight="1">
      <c r="A3" s="25">
        <v>46164.0</v>
      </c>
      <c r="B3" s="26">
        <f t="shared" si="1"/>
        <v>46164</v>
      </c>
      <c r="C3" s="55"/>
      <c r="D3" s="55"/>
      <c r="E3" s="3">
        <v>1076.0</v>
      </c>
      <c r="F3" s="14">
        <f t="shared" ref="F3:F9" si="3">F2+E3</f>
        <v>1793</v>
      </c>
      <c r="G3" s="29">
        <f t="shared" si="2"/>
        <v>6207</v>
      </c>
      <c r="V3" s="12"/>
      <c r="W3" s="12"/>
      <c r="X3" s="12"/>
      <c r="Y3" s="12"/>
      <c r="Z3" s="12"/>
    </row>
    <row r="4" ht="16.5" customHeight="1">
      <c r="A4" s="25">
        <v>46165.0</v>
      </c>
      <c r="B4" s="26">
        <f t="shared" si="1"/>
        <v>46165</v>
      </c>
      <c r="E4" s="3">
        <v>1119.0</v>
      </c>
      <c r="F4" s="14">
        <f t="shared" si="3"/>
        <v>2912</v>
      </c>
      <c r="G4" s="29">
        <f t="shared" si="2"/>
        <v>5088</v>
      </c>
      <c r="V4" s="12"/>
      <c r="W4" s="12"/>
      <c r="X4" s="12"/>
      <c r="Y4" s="12"/>
      <c r="Z4" s="12"/>
    </row>
    <row r="5" ht="16.5" customHeight="1">
      <c r="A5" s="25">
        <v>46166.0</v>
      </c>
      <c r="B5" s="26">
        <f t="shared" si="1"/>
        <v>46166</v>
      </c>
      <c r="E5" s="3">
        <v>1206.0</v>
      </c>
      <c r="F5" s="14">
        <f t="shared" si="3"/>
        <v>4118</v>
      </c>
      <c r="G5" s="29">
        <f t="shared" si="2"/>
        <v>3882</v>
      </c>
      <c r="V5" s="12"/>
      <c r="W5" s="12"/>
      <c r="X5" s="12"/>
      <c r="Y5" s="12"/>
      <c r="Z5" s="12"/>
    </row>
    <row r="6" ht="16.5" customHeight="1">
      <c r="A6" s="25">
        <v>46167.0</v>
      </c>
      <c r="B6" s="26">
        <f t="shared" si="1"/>
        <v>46167</v>
      </c>
      <c r="E6" s="3">
        <v>1245.0</v>
      </c>
      <c r="F6" s="14">
        <f t="shared" si="3"/>
        <v>5363</v>
      </c>
      <c r="G6" s="29">
        <f t="shared" si="2"/>
        <v>2637</v>
      </c>
      <c r="V6" s="12"/>
      <c r="W6" s="12"/>
      <c r="X6" s="12"/>
      <c r="Y6" s="12"/>
      <c r="Z6" s="12"/>
    </row>
    <row r="7" ht="16.5" customHeight="1">
      <c r="A7" s="25">
        <v>46168.0</v>
      </c>
      <c r="B7" s="26">
        <f t="shared" si="1"/>
        <v>46168</v>
      </c>
      <c r="E7" s="3">
        <v>1122.0</v>
      </c>
      <c r="F7" s="14">
        <f t="shared" si="3"/>
        <v>6485</v>
      </c>
      <c r="G7" s="29">
        <f t="shared" si="2"/>
        <v>1515</v>
      </c>
      <c r="V7" s="12"/>
      <c r="W7" s="12"/>
      <c r="X7" s="12"/>
      <c r="Y7" s="12"/>
      <c r="Z7" s="12"/>
    </row>
    <row r="8" ht="16.5" customHeight="1">
      <c r="A8" s="25">
        <v>46169.0</v>
      </c>
      <c r="B8" s="26">
        <f t="shared" si="1"/>
        <v>46169</v>
      </c>
      <c r="E8" s="3">
        <v>1195.0</v>
      </c>
      <c r="F8" s="14">
        <f t="shared" si="3"/>
        <v>7680</v>
      </c>
      <c r="G8" s="29">
        <f t="shared" si="2"/>
        <v>320</v>
      </c>
      <c r="V8" s="12"/>
      <c r="W8" s="12"/>
      <c r="X8" s="12"/>
      <c r="Y8" s="12"/>
      <c r="Z8" s="12"/>
    </row>
    <row r="9" ht="16.5" customHeight="1">
      <c r="A9" s="25">
        <v>46170.0</v>
      </c>
      <c r="B9" s="26">
        <f t="shared" si="1"/>
        <v>46170</v>
      </c>
      <c r="E9" s="3">
        <v>320.0</v>
      </c>
      <c r="F9" s="14">
        <f t="shared" si="3"/>
        <v>8000</v>
      </c>
      <c r="G9" s="29">
        <f t="shared" si="2"/>
        <v>0</v>
      </c>
      <c r="V9" s="12"/>
      <c r="W9" s="12"/>
      <c r="X9" s="12"/>
      <c r="Y9" s="12"/>
      <c r="Z9" s="12"/>
    </row>
    <row r="10" ht="16.5" customHeight="1">
      <c r="A10" s="25"/>
      <c r="B10" s="26"/>
      <c r="C10" s="27" t="s">
        <v>1890</v>
      </c>
      <c r="D10" s="88">
        <v>10000.0</v>
      </c>
      <c r="E10" s="3">
        <v>882.0</v>
      </c>
      <c r="F10" s="14">
        <f>E10</f>
        <v>882</v>
      </c>
      <c r="G10" s="29">
        <f t="shared" ref="G10:G18" si="4">$D$10-F10</f>
        <v>9118</v>
      </c>
      <c r="H10" s="1">
        <v>46188.0</v>
      </c>
      <c r="I10" s="14">
        <v>10000.0</v>
      </c>
      <c r="J10" s="30" t="s">
        <v>68</v>
      </c>
      <c r="K10" s="31">
        <v>46168.0</v>
      </c>
      <c r="L10" s="21" t="s">
        <v>83</v>
      </c>
      <c r="M10" s="23" t="s">
        <v>2066</v>
      </c>
      <c r="N10" s="23"/>
      <c r="O10" s="23"/>
      <c r="P10" s="23"/>
      <c r="Q10" s="23" t="s">
        <v>119</v>
      </c>
      <c r="R10" s="23" t="s">
        <v>1892</v>
      </c>
      <c r="V10" s="12"/>
      <c r="W10" s="12"/>
      <c r="X10" s="12"/>
      <c r="Y10" s="12"/>
      <c r="Z10" s="12"/>
    </row>
    <row r="11" ht="16.5" customHeight="1">
      <c r="A11" s="25">
        <v>46171.0</v>
      </c>
      <c r="B11" s="26">
        <f t="shared" ref="B11:B18" si="5">A11</f>
        <v>46171</v>
      </c>
      <c r="D11" s="107" t="s">
        <v>2067</v>
      </c>
      <c r="E11" s="3">
        <v>1216.0</v>
      </c>
      <c r="F11" s="14">
        <f t="shared" ref="F11:F18" si="6">F10+E11</f>
        <v>2098</v>
      </c>
      <c r="G11" s="29">
        <f t="shared" si="4"/>
        <v>7902</v>
      </c>
      <c r="V11" s="12"/>
      <c r="W11" s="12"/>
      <c r="X11" s="12"/>
      <c r="Y11" s="12"/>
      <c r="Z11" s="12"/>
    </row>
    <row r="12" ht="16.5" customHeight="1">
      <c r="A12" s="25">
        <v>46172.0</v>
      </c>
      <c r="B12" s="26">
        <f t="shared" si="5"/>
        <v>46172</v>
      </c>
      <c r="D12" s="14" t="s">
        <v>2068</v>
      </c>
      <c r="E12" s="3">
        <v>1177.0</v>
      </c>
      <c r="F12" s="14">
        <f t="shared" si="6"/>
        <v>3275</v>
      </c>
      <c r="G12" s="29">
        <f t="shared" si="4"/>
        <v>6725</v>
      </c>
      <c r="V12" s="12"/>
      <c r="W12" s="12"/>
      <c r="X12" s="12"/>
      <c r="Y12" s="12"/>
      <c r="Z12" s="12"/>
    </row>
    <row r="13" ht="16.5" customHeight="1">
      <c r="A13" s="25">
        <v>46173.0</v>
      </c>
      <c r="B13" s="26">
        <f t="shared" si="5"/>
        <v>46173</v>
      </c>
      <c r="E13" s="3">
        <v>1154.0</v>
      </c>
      <c r="F13" s="14">
        <f t="shared" si="6"/>
        <v>4429</v>
      </c>
      <c r="G13" s="29">
        <f t="shared" si="4"/>
        <v>5571</v>
      </c>
      <c r="V13" s="12"/>
      <c r="W13" s="12"/>
      <c r="X13" s="12"/>
      <c r="Y13" s="12"/>
      <c r="Z13" s="12"/>
    </row>
    <row r="14" ht="16.5" customHeight="1">
      <c r="A14" s="25">
        <v>46174.0</v>
      </c>
      <c r="B14" s="26">
        <f t="shared" si="5"/>
        <v>46174</v>
      </c>
      <c r="E14" s="3">
        <v>1230.0</v>
      </c>
      <c r="F14" s="14">
        <f t="shared" si="6"/>
        <v>5659</v>
      </c>
      <c r="G14" s="29">
        <f t="shared" si="4"/>
        <v>4341</v>
      </c>
      <c r="V14" s="12"/>
      <c r="W14" s="12"/>
      <c r="X14" s="12"/>
      <c r="Y14" s="12"/>
      <c r="Z14" s="12"/>
    </row>
    <row r="15" ht="16.5" customHeight="1">
      <c r="A15" s="25">
        <v>46175.0</v>
      </c>
      <c r="B15" s="26">
        <f t="shared" si="5"/>
        <v>46175</v>
      </c>
      <c r="E15" s="3">
        <v>1168.0</v>
      </c>
      <c r="F15" s="14">
        <f t="shared" si="6"/>
        <v>6827</v>
      </c>
      <c r="G15" s="29">
        <f t="shared" si="4"/>
        <v>3173</v>
      </c>
      <c r="V15" s="12"/>
      <c r="W15" s="12"/>
      <c r="X15" s="12"/>
      <c r="Y15" s="12"/>
      <c r="Z15" s="12"/>
    </row>
    <row r="16" ht="16.5" customHeight="1">
      <c r="A16" s="25">
        <v>46176.0</v>
      </c>
      <c r="B16" s="26">
        <f t="shared" si="5"/>
        <v>46176</v>
      </c>
      <c r="E16" s="3">
        <v>1246.0</v>
      </c>
      <c r="F16" s="14">
        <f t="shared" si="6"/>
        <v>8073</v>
      </c>
      <c r="G16" s="29">
        <f t="shared" si="4"/>
        <v>1927</v>
      </c>
      <c r="V16" s="12"/>
      <c r="W16" s="12"/>
      <c r="X16" s="12"/>
      <c r="Y16" s="12"/>
      <c r="Z16" s="12"/>
    </row>
    <row r="17" ht="16.5" customHeight="1">
      <c r="A17" s="25">
        <v>46177.0</v>
      </c>
      <c r="B17" s="26">
        <f t="shared" si="5"/>
        <v>46177</v>
      </c>
      <c r="E17" s="3">
        <v>1205.0</v>
      </c>
      <c r="F17" s="14">
        <f t="shared" si="6"/>
        <v>9278</v>
      </c>
      <c r="G17" s="29">
        <f t="shared" si="4"/>
        <v>722</v>
      </c>
      <c r="V17" s="12"/>
      <c r="W17" s="12"/>
      <c r="X17" s="12"/>
      <c r="Y17" s="12"/>
      <c r="Z17" s="12"/>
    </row>
    <row r="18" ht="16.5" customHeight="1">
      <c r="A18" s="25">
        <v>46178.0</v>
      </c>
      <c r="B18" s="26">
        <f t="shared" si="5"/>
        <v>46178</v>
      </c>
      <c r="E18" s="3">
        <v>99.0</v>
      </c>
      <c r="F18" s="14">
        <f t="shared" si="6"/>
        <v>9377</v>
      </c>
      <c r="G18" s="29">
        <f t="shared" si="4"/>
        <v>623</v>
      </c>
      <c r="H18" s="21" t="s">
        <v>1576</v>
      </c>
      <c r="V18" s="12"/>
      <c r="W18" s="12"/>
      <c r="X18" s="12"/>
      <c r="Y18" s="12"/>
      <c r="Z18" s="12"/>
    </row>
    <row r="19" ht="16.5" customHeight="1">
      <c r="A19" s="25"/>
      <c r="B19" s="26"/>
      <c r="C19" s="27" t="s">
        <v>1293</v>
      </c>
      <c r="D19" s="3">
        <f>I20</f>
        <v>4884</v>
      </c>
      <c r="E19" s="3">
        <v>1069.0</v>
      </c>
      <c r="F19" s="14">
        <f>E19</f>
        <v>1069</v>
      </c>
      <c r="G19" s="29">
        <f t="shared" ref="G19:G22" si="7">$D$19-F19</f>
        <v>3815</v>
      </c>
      <c r="H19" s="71">
        <v>46190.0</v>
      </c>
      <c r="I19" s="14">
        <v>27000.0</v>
      </c>
      <c r="J19" s="30" t="s">
        <v>1294</v>
      </c>
      <c r="K19" s="31">
        <v>46153.0</v>
      </c>
      <c r="L19" s="21" t="s">
        <v>1306</v>
      </c>
      <c r="M19" s="23" t="s">
        <v>1310</v>
      </c>
      <c r="N19" s="23" t="s">
        <v>417</v>
      </c>
      <c r="Q19" s="23" t="s">
        <v>1311</v>
      </c>
      <c r="V19" s="12"/>
      <c r="W19" s="12"/>
      <c r="X19" s="12"/>
      <c r="Y19" s="12"/>
      <c r="Z19" s="12"/>
    </row>
    <row r="20" ht="16.5" customHeight="1">
      <c r="A20" s="25">
        <v>46179.0</v>
      </c>
      <c r="B20" s="26">
        <f t="shared" ref="B20:B22" si="8">A20</f>
        <v>46179</v>
      </c>
      <c r="D20" s="34"/>
      <c r="E20" s="3">
        <v>1757.0</v>
      </c>
      <c r="F20" s="14">
        <f t="shared" ref="F20:F22" si="9">F19+E20</f>
        <v>2826</v>
      </c>
      <c r="G20" s="29">
        <f t="shared" si="7"/>
        <v>2058</v>
      </c>
      <c r="H20" s="21" t="s">
        <v>791</v>
      </c>
      <c r="I20" s="14">
        <v>4884.0</v>
      </c>
      <c r="J20" s="27"/>
      <c r="V20" s="12"/>
      <c r="W20" s="12"/>
      <c r="X20" s="12"/>
      <c r="Y20" s="12"/>
      <c r="Z20" s="12"/>
    </row>
    <row r="21" ht="16.5" customHeight="1">
      <c r="A21" s="25">
        <v>46180.0</v>
      </c>
      <c r="B21" s="26">
        <f t="shared" si="8"/>
        <v>46180</v>
      </c>
      <c r="E21" s="3">
        <v>1798.0</v>
      </c>
      <c r="F21" s="14">
        <f t="shared" si="9"/>
        <v>4624</v>
      </c>
      <c r="G21" s="29">
        <f t="shared" si="7"/>
        <v>260</v>
      </c>
      <c r="H21" s="21" t="s">
        <v>1305</v>
      </c>
      <c r="I21" s="14">
        <v>22116.0</v>
      </c>
      <c r="J21" s="27"/>
      <c r="V21" s="12"/>
      <c r="W21" s="12"/>
      <c r="X21" s="12"/>
      <c r="Y21" s="12"/>
      <c r="Z21" s="12"/>
    </row>
    <row r="22" ht="16.5" customHeight="1">
      <c r="A22" s="25">
        <v>46181.0</v>
      </c>
      <c r="B22" s="26">
        <f t="shared" si="8"/>
        <v>46181</v>
      </c>
      <c r="E22" s="3">
        <v>260.0</v>
      </c>
      <c r="F22" s="14">
        <f t="shared" si="9"/>
        <v>4884</v>
      </c>
      <c r="G22" s="29">
        <f t="shared" si="7"/>
        <v>0</v>
      </c>
      <c r="J22" s="27"/>
      <c r="V22" s="12"/>
      <c r="W22" s="12"/>
      <c r="X22" s="12"/>
      <c r="Y22" s="12"/>
      <c r="Z22" s="12"/>
    </row>
    <row r="23" ht="16.5" customHeight="1">
      <c r="A23" s="25"/>
      <c r="B23" s="26"/>
      <c r="C23" s="27" t="s">
        <v>1319</v>
      </c>
      <c r="D23" s="3">
        <f>I26</f>
        <v>66576</v>
      </c>
      <c r="E23" s="3">
        <v>1270.0</v>
      </c>
      <c r="F23" s="14">
        <f>E23</f>
        <v>1270</v>
      </c>
      <c r="G23" s="29">
        <f t="shared" ref="G23:G64" si="10">$D$23-F23</f>
        <v>65306</v>
      </c>
      <c r="H23" s="1">
        <v>46209.0</v>
      </c>
      <c r="I23" s="14">
        <v>51000.0</v>
      </c>
      <c r="J23" s="21" t="s">
        <v>1320</v>
      </c>
      <c r="L23" s="21" t="s">
        <v>782</v>
      </c>
      <c r="M23" s="23" t="s">
        <v>1321</v>
      </c>
      <c r="Q23" s="23" t="s">
        <v>1322</v>
      </c>
      <c r="W23" s="12"/>
      <c r="X23" s="12"/>
      <c r="Y23" s="12"/>
      <c r="Z23" s="12"/>
    </row>
    <row r="24" ht="16.5" customHeight="1">
      <c r="A24" s="25">
        <v>46182.0</v>
      </c>
      <c r="B24" s="26">
        <f t="shared" ref="B24:B77" si="11">A24</f>
        <v>46182</v>
      </c>
      <c r="C24" s="46" t="s">
        <v>392</v>
      </c>
      <c r="D24" s="34"/>
      <c r="E24" s="3">
        <v>186.0</v>
      </c>
      <c r="F24" s="14">
        <f t="shared" ref="F24:F64" si="12">F23+E24</f>
        <v>1456</v>
      </c>
      <c r="G24" s="29">
        <f t="shared" si="10"/>
        <v>65120</v>
      </c>
      <c r="H24" s="1">
        <v>46223.0</v>
      </c>
      <c r="I24" s="14">
        <v>33000.0</v>
      </c>
      <c r="J24" s="21" t="s">
        <v>1320</v>
      </c>
      <c r="L24" s="21" t="s">
        <v>1324</v>
      </c>
      <c r="M24" s="23" t="s">
        <v>1325</v>
      </c>
      <c r="Q24" s="23" t="s">
        <v>1326</v>
      </c>
      <c r="W24" s="12"/>
      <c r="X24" s="12"/>
      <c r="Y24" s="12"/>
      <c r="Z24" s="12"/>
    </row>
    <row r="25" ht="16.5" customHeight="1">
      <c r="A25" s="25">
        <v>46183.0</v>
      </c>
      <c r="B25" s="26">
        <f t="shared" si="11"/>
        <v>46183</v>
      </c>
      <c r="C25" s="46" t="s">
        <v>392</v>
      </c>
      <c r="D25" s="34"/>
      <c r="E25" s="3">
        <v>790.0</v>
      </c>
      <c r="F25" s="14">
        <f t="shared" si="12"/>
        <v>2246</v>
      </c>
      <c r="G25" s="29">
        <f t="shared" si="10"/>
        <v>64330</v>
      </c>
      <c r="I25" s="14">
        <f>SUM(I23:I24)</f>
        <v>84000</v>
      </c>
      <c r="M25" s="23"/>
      <c r="W25" s="12"/>
      <c r="X25" s="12"/>
      <c r="Y25" s="12"/>
      <c r="Z25" s="12"/>
    </row>
    <row r="26" ht="16.5" customHeight="1">
      <c r="A26" s="25">
        <v>46184.0</v>
      </c>
      <c r="B26" s="26">
        <f t="shared" si="11"/>
        <v>46184</v>
      </c>
      <c r="D26" s="34"/>
      <c r="E26" s="3">
        <v>1657.0</v>
      </c>
      <c r="F26" s="14">
        <f t="shared" si="12"/>
        <v>3903</v>
      </c>
      <c r="G26" s="29">
        <f t="shared" si="10"/>
        <v>62673</v>
      </c>
      <c r="H26" s="21" t="s">
        <v>791</v>
      </c>
      <c r="I26" s="14">
        <f>I25-I27</f>
        <v>66576</v>
      </c>
      <c r="M26" s="23"/>
      <c r="W26" s="12"/>
      <c r="X26" s="12"/>
      <c r="Y26" s="12"/>
      <c r="Z26" s="12"/>
    </row>
    <row r="27" ht="16.5" customHeight="1">
      <c r="A27" s="25">
        <v>46185.0</v>
      </c>
      <c r="B27" s="26">
        <f t="shared" si="11"/>
        <v>46185</v>
      </c>
      <c r="D27" s="34"/>
      <c r="E27" s="3">
        <v>1596.0</v>
      </c>
      <c r="F27" s="14">
        <f t="shared" si="12"/>
        <v>5499</v>
      </c>
      <c r="G27" s="29">
        <f t="shared" si="10"/>
        <v>61077</v>
      </c>
      <c r="H27" s="21" t="s">
        <v>1305</v>
      </c>
      <c r="I27" s="14">
        <v>17424.0</v>
      </c>
      <c r="M27" s="37"/>
      <c r="W27" s="12"/>
      <c r="X27" s="12"/>
      <c r="Y27" s="12"/>
      <c r="Z27" s="12"/>
    </row>
    <row r="28" ht="16.5" customHeight="1">
      <c r="A28" s="25">
        <v>46186.0</v>
      </c>
      <c r="B28" s="26">
        <f t="shared" si="11"/>
        <v>46186</v>
      </c>
      <c r="E28" s="3">
        <v>1592.0</v>
      </c>
      <c r="F28" s="14">
        <f t="shared" si="12"/>
        <v>7091</v>
      </c>
      <c r="G28" s="29">
        <f t="shared" si="10"/>
        <v>59485</v>
      </c>
      <c r="I28" s="14">
        <f>SUM(I26:I27)</f>
        <v>84000</v>
      </c>
      <c r="M28" s="37"/>
      <c r="W28" s="12"/>
      <c r="X28" s="12"/>
      <c r="Y28" s="12"/>
      <c r="Z28" s="12"/>
    </row>
    <row r="29" ht="16.5" customHeight="1">
      <c r="A29" s="25">
        <v>46187.0</v>
      </c>
      <c r="B29" s="26">
        <f t="shared" si="11"/>
        <v>46187</v>
      </c>
      <c r="E29" s="3">
        <v>1676.0</v>
      </c>
      <c r="F29" s="14">
        <f t="shared" si="12"/>
        <v>8767</v>
      </c>
      <c r="G29" s="29">
        <f t="shared" si="10"/>
        <v>57809</v>
      </c>
      <c r="M29" s="37"/>
      <c r="W29" s="12"/>
      <c r="X29" s="12"/>
      <c r="Y29" s="12"/>
      <c r="Z29" s="12"/>
    </row>
    <row r="30" ht="16.5" customHeight="1">
      <c r="A30" s="25">
        <v>46188.0</v>
      </c>
      <c r="B30" s="26">
        <f t="shared" si="11"/>
        <v>46188</v>
      </c>
      <c r="E30" s="3">
        <v>1680.0</v>
      </c>
      <c r="F30" s="14">
        <f t="shared" si="12"/>
        <v>10447</v>
      </c>
      <c r="G30" s="29">
        <f t="shared" si="10"/>
        <v>56129</v>
      </c>
      <c r="M30" s="37"/>
      <c r="W30" s="12"/>
      <c r="X30" s="12"/>
      <c r="Y30" s="12"/>
      <c r="Z30" s="12"/>
    </row>
    <row r="31" ht="16.5" customHeight="1">
      <c r="A31" s="25">
        <v>46189.0</v>
      </c>
      <c r="B31" s="26">
        <f t="shared" si="11"/>
        <v>46189</v>
      </c>
      <c r="E31" s="3">
        <v>1703.0</v>
      </c>
      <c r="F31" s="14">
        <f t="shared" si="12"/>
        <v>12150</v>
      </c>
      <c r="G31" s="29">
        <f t="shared" si="10"/>
        <v>54426</v>
      </c>
      <c r="W31" s="12"/>
      <c r="X31" s="12"/>
      <c r="Y31" s="12"/>
      <c r="Z31" s="12"/>
    </row>
    <row r="32" ht="16.5" customHeight="1">
      <c r="A32" s="25">
        <v>46190.0</v>
      </c>
      <c r="B32" s="26">
        <f t="shared" si="11"/>
        <v>46190</v>
      </c>
      <c r="E32" s="3">
        <v>1711.0</v>
      </c>
      <c r="F32" s="14">
        <f t="shared" si="12"/>
        <v>13861</v>
      </c>
      <c r="G32" s="29">
        <f t="shared" si="10"/>
        <v>52715</v>
      </c>
      <c r="W32" s="12"/>
      <c r="X32" s="12"/>
      <c r="Y32" s="12"/>
      <c r="Z32" s="12"/>
    </row>
    <row r="33" ht="16.5" customHeight="1">
      <c r="A33" s="25">
        <v>46191.0</v>
      </c>
      <c r="B33" s="26">
        <f t="shared" si="11"/>
        <v>46191</v>
      </c>
      <c r="E33" s="3">
        <v>1707.0</v>
      </c>
      <c r="F33" s="14">
        <f t="shared" si="12"/>
        <v>15568</v>
      </c>
      <c r="G33" s="29">
        <f t="shared" si="10"/>
        <v>51008</v>
      </c>
      <c r="W33" s="12"/>
      <c r="X33" s="12"/>
      <c r="Y33" s="12"/>
      <c r="Z33" s="12"/>
    </row>
    <row r="34" ht="16.5" customHeight="1">
      <c r="A34" s="25">
        <v>46192.0</v>
      </c>
      <c r="B34" s="26">
        <f t="shared" si="11"/>
        <v>46192</v>
      </c>
      <c r="E34" s="3">
        <v>1712.0</v>
      </c>
      <c r="F34" s="14">
        <f t="shared" si="12"/>
        <v>17280</v>
      </c>
      <c r="G34" s="29">
        <f t="shared" si="10"/>
        <v>49296</v>
      </c>
      <c r="W34" s="12"/>
      <c r="X34" s="12"/>
      <c r="Y34" s="12"/>
      <c r="Z34" s="12"/>
    </row>
    <row r="35" ht="16.5" customHeight="1">
      <c r="A35" s="25">
        <v>46193.0</v>
      </c>
      <c r="B35" s="26">
        <f t="shared" si="11"/>
        <v>46193</v>
      </c>
      <c r="E35" s="3">
        <v>1660.0</v>
      </c>
      <c r="F35" s="14">
        <f t="shared" si="12"/>
        <v>18940</v>
      </c>
      <c r="G35" s="29">
        <f t="shared" si="10"/>
        <v>47636</v>
      </c>
      <c r="W35" s="12"/>
      <c r="X35" s="12"/>
      <c r="Y35" s="12"/>
      <c r="Z35" s="12"/>
    </row>
    <row r="36" ht="16.5" customHeight="1">
      <c r="A36" s="25">
        <v>46194.0</v>
      </c>
      <c r="B36" s="26">
        <f t="shared" si="11"/>
        <v>46194</v>
      </c>
      <c r="E36" s="3">
        <v>1650.0</v>
      </c>
      <c r="F36" s="14">
        <f t="shared" si="12"/>
        <v>20590</v>
      </c>
      <c r="G36" s="29">
        <f t="shared" si="10"/>
        <v>45986</v>
      </c>
      <c r="W36" s="12"/>
      <c r="X36" s="12"/>
      <c r="Y36" s="12"/>
      <c r="Z36" s="12"/>
    </row>
    <row r="37" ht="16.5" customHeight="1">
      <c r="A37" s="25">
        <v>46195.0</v>
      </c>
      <c r="B37" s="26">
        <f t="shared" si="11"/>
        <v>46195</v>
      </c>
      <c r="E37" s="3">
        <v>1688.0</v>
      </c>
      <c r="F37" s="14">
        <f t="shared" si="12"/>
        <v>22278</v>
      </c>
      <c r="G37" s="29">
        <f t="shared" si="10"/>
        <v>44298</v>
      </c>
      <c r="W37" s="12"/>
      <c r="X37" s="12"/>
      <c r="Y37" s="12"/>
      <c r="Z37" s="12"/>
    </row>
    <row r="38" ht="16.5" customHeight="1">
      <c r="A38" s="25">
        <v>46196.0</v>
      </c>
      <c r="B38" s="26">
        <f t="shared" si="11"/>
        <v>46196</v>
      </c>
      <c r="E38" s="3">
        <v>1710.0</v>
      </c>
      <c r="F38" s="14">
        <f t="shared" si="12"/>
        <v>23988</v>
      </c>
      <c r="G38" s="29">
        <f t="shared" si="10"/>
        <v>42588</v>
      </c>
      <c r="W38" s="12"/>
      <c r="X38" s="12"/>
      <c r="Y38" s="12"/>
      <c r="Z38" s="12"/>
    </row>
    <row r="39" ht="16.5" customHeight="1">
      <c r="A39" s="25">
        <v>46197.0</v>
      </c>
      <c r="B39" s="26">
        <f t="shared" si="11"/>
        <v>46197</v>
      </c>
      <c r="E39" s="3">
        <v>1676.0</v>
      </c>
      <c r="F39" s="14">
        <f t="shared" si="12"/>
        <v>25664</v>
      </c>
      <c r="G39" s="29">
        <f t="shared" si="10"/>
        <v>40912</v>
      </c>
      <c r="W39" s="12"/>
      <c r="X39" s="12"/>
      <c r="Y39" s="12"/>
      <c r="Z39" s="12"/>
    </row>
    <row r="40" ht="16.5" customHeight="1">
      <c r="A40" s="25">
        <v>46198.0</v>
      </c>
      <c r="B40" s="26">
        <f t="shared" si="11"/>
        <v>46198</v>
      </c>
      <c r="E40" s="3">
        <v>1709.0</v>
      </c>
      <c r="F40" s="14">
        <f t="shared" si="12"/>
        <v>27373</v>
      </c>
      <c r="G40" s="29">
        <f t="shared" si="10"/>
        <v>39203</v>
      </c>
      <c r="W40" s="12"/>
      <c r="X40" s="12"/>
      <c r="Y40" s="12"/>
      <c r="Z40" s="12"/>
    </row>
    <row r="41" ht="16.5" customHeight="1">
      <c r="A41" s="25">
        <v>46199.0</v>
      </c>
      <c r="B41" s="26">
        <f t="shared" si="11"/>
        <v>46199</v>
      </c>
      <c r="E41" s="3">
        <v>1699.0</v>
      </c>
      <c r="F41" s="14">
        <f t="shared" si="12"/>
        <v>29072</v>
      </c>
      <c r="G41" s="29">
        <f t="shared" si="10"/>
        <v>37504</v>
      </c>
      <c r="W41" s="12"/>
      <c r="X41" s="12"/>
      <c r="Y41" s="12"/>
      <c r="Z41" s="12"/>
    </row>
    <row r="42" ht="16.5" customHeight="1">
      <c r="A42" s="25">
        <v>46200.0</v>
      </c>
      <c r="B42" s="26">
        <f t="shared" si="11"/>
        <v>46200</v>
      </c>
      <c r="E42" s="3">
        <v>1704.0</v>
      </c>
      <c r="F42" s="14">
        <f t="shared" si="12"/>
        <v>30776</v>
      </c>
      <c r="G42" s="29">
        <f t="shared" si="10"/>
        <v>35800</v>
      </c>
      <c r="W42" s="12"/>
      <c r="X42" s="12"/>
      <c r="Y42" s="12"/>
      <c r="Z42" s="12"/>
    </row>
    <row r="43" ht="16.5" customHeight="1">
      <c r="A43" s="25">
        <v>46201.0</v>
      </c>
      <c r="B43" s="26">
        <f t="shared" si="11"/>
        <v>46201</v>
      </c>
      <c r="E43" s="3">
        <v>1324.0</v>
      </c>
      <c r="F43" s="14">
        <f t="shared" si="12"/>
        <v>32100</v>
      </c>
      <c r="G43" s="29">
        <f t="shared" si="10"/>
        <v>34476</v>
      </c>
      <c r="W43" s="12"/>
      <c r="X43" s="12"/>
      <c r="Y43" s="12"/>
      <c r="Z43" s="12"/>
    </row>
    <row r="44" ht="16.5" customHeight="1">
      <c r="A44" s="25">
        <v>46202.0</v>
      </c>
      <c r="B44" s="26">
        <f t="shared" si="11"/>
        <v>46202</v>
      </c>
      <c r="E44" s="3">
        <v>1701.0</v>
      </c>
      <c r="F44" s="14">
        <f t="shared" si="12"/>
        <v>33801</v>
      </c>
      <c r="G44" s="29">
        <f t="shared" si="10"/>
        <v>32775</v>
      </c>
      <c r="W44" s="12"/>
      <c r="X44" s="12"/>
      <c r="Y44" s="12"/>
      <c r="Z44" s="12"/>
    </row>
    <row r="45" ht="16.5" customHeight="1">
      <c r="A45" s="25">
        <v>46203.0</v>
      </c>
      <c r="B45" s="26">
        <f t="shared" si="11"/>
        <v>46203</v>
      </c>
      <c r="E45" s="3">
        <v>1707.0</v>
      </c>
      <c r="F45" s="14">
        <f t="shared" si="12"/>
        <v>35508</v>
      </c>
      <c r="G45" s="29">
        <f t="shared" si="10"/>
        <v>31068</v>
      </c>
      <c r="W45" s="12"/>
      <c r="X45" s="12"/>
      <c r="Y45" s="12"/>
      <c r="Z45" s="12"/>
    </row>
    <row r="46" ht="16.5" customHeight="1">
      <c r="A46" s="25">
        <v>46204.0</v>
      </c>
      <c r="B46" s="26">
        <f t="shared" si="11"/>
        <v>46204</v>
      </c>
      <c r="E46" s="3">
        <v>1650.0</v>
      </c>
      <c r="F46" s="14">
        <f t="shared" si="12"/>
        <v>37158</v>
      </c>
      <c r="G46" s="29">
        <f t="shared" si="10"/>
        <v>29418</v>
      </c>
      <c r="W46" s="12"/>
      <c r="X46" s="12"/>
      <c r="Y46" s="12"/>
      <c r="Z46" s="12"/>
    </row>
    <row r="47" ht="16.5" customHeight="1">
      <c r="A47" s="25">
        <v>46205.0</v>
      </c>
      <c r="B47" s="26">
        <f t="shared" si="11"/>
        <v>46205</v>
      </c>
      <c r="E47" s="3">
        <v>1643.0</v>
      </c>
      <c r="F47" s="14">
        <f t="shared" si="12"/>
        <v>38801</v>
      </c>
      <c r="G47" s="29">
        <f t="shared" si="10"/>
        <v>27775</v>
      </c>
      <c r="W47" s="12"/>
      <c r="X47" s="12"/>
      <c r="Y47" s="12"/>
      <c r="Z47" s="12"/>
    </row>
    <row r="48" ht="16.5" customHeight="1">
      <c r="A48" s="25">
        <v>46206.0</v>
      </c>
      <c r="B48" s="26">
        <f t="shared" si="11"/>
        <v>46206</v>
      </c>
      <c r="E48" s="3">
        <v>1511.0</v>
      </c>
      <c r="F48" s="14">
        <f t="shared" si="12"/>
        <v>40312</v>
      </c>
      <c r="G48" s="29">
        <f t="shared" si="10"/>
        <v>26264</v>
      </c>
      <c r="W48" s="12"/>
      <c r="X48" s="12"/>
      <c r="Y48" s="12"/>
      <c r="Z48" s="12"/>
    </row>
    <row r="49" ht="16.5" customHeight="1">
      <c r="A49" s="25">
        <v>46207.0</v>
      </c>
      <c r="B49" s="26">
        <f t="shared" si="11"/>
        <v>46207</v>
      </c>
      <c r="E49" s="3">
        <v>1675.0</v>
      </c>
      <c r="F49" s="14">
        <f t="shared" si="12"/>
        <v>41987</v>
      </c>
      <c r="G49" s="29">
        <f t="shared" si="10"/>
        <v>24589</v>
      </c>
      <c r="W49" s="12"/>
      <c r="X49" s="12"/>
      <c r="Y49" s="12"/>
      <c r="Z49" s="12"/>
    </row>
    <row r="50" ht="16.5" customHeight="1">
      <c r="A50" s="25">
        <v>46208.0</v>
      </c>
      <c r="B50" s="26">
        <f t="shared" si="11"/>
        <v>46208</v>
      </c>
      <c r="E50" s="3">
        <v>1703.0</v>
      </c>
      <c r="F50" s="14">
        <f t="shared" si="12"/>
        <v>43690</v>
      </c>
      <c r="G50" s="29">
        <f t="shared" si="10"/>
        <v>22886</v>
      </c>
      <c r="W50" s="12"/>
      <c r="X50" s="12"/>
      <c r="Y50" s="12"/>
      <c r="Z50" s="12"/>
    </row>
    <row r="51" ht="16.5" customHeight="1">
      <c r="A51" s="25">
        <v>46209.0</v>
      </c>
      <c r="B51" s="26">
        <f t="shared" si="11"/>
        <v>46209</v>
      </c>
      <c r="E51" s="3">
        <v>1638.0</v>
      </c>
      <c r="F51" s="14">
        <f t="shared" si="12"/>
        <v>45328</v>
      </c>
      <c r="G51" s="29">
        <f t="shared" si="10"/>
        <v>21248</v>
      </c>
      <c r="W51" s="12"/>
      <c r="X51" s="12"/>
      <c r="Y51" s="12"/>
      <c r="Z51" s="12"/>
    </row>
    <row r="52" ht="16.5" customHeight="1">
      <c r="A52" s="25">
        <v>46210.0</v>
      </c>
      <c r="B52" s="26">
        <f t="shared" si="11"/>
        <v>46210</v>
      </c>
      <c r="E52" s="3">
        <v>1471.0</v>
      </c>
      <c r="F52" s="14">
        <f t="shared" si="12"/>
        <v>46799</v>
      </c>
      <c r="G52" s="29">
        <f t="shared" si="10"/>
        <v>19777</v>
      </c>
      <c r="W52" s="12"/>
      <c r="X52" s="12"/>
      <c r="Y52" s="12"/>
      <c r="Z52" s="12"/>
    </row>
    <row r="53" ht="16.5" customHeight="1">
      <c r="A53" s="25">
        <v>46211.0</v>
      </c>
      <c r="B53" s="26">
        <f t="shared" si="11"/>
        <v>46211</v>
      </c>
      <c r="E53" s="3">
        <v>1677.0</v>
      </c>
      <c r="F53" s="14">
        <f t="shared" si="12"/>
        <v>48476</v>
      </c>
      <c r="G53" s="29">
        <f t="shared" si="10"/>
        <v>18100</v>
      </c>
      <c r="X53" s="12"/>
      <c r="Y53" s="12"/>
      <c r="Z53" s="12"/>
    </row>
    <row r="54" ht="16.5" customHeight="1">
      <c r="A54" s="25">
        <v>46212.0</v>
      </c>
      <c r="B54" s="26">
        <f t="shared" si="11"/>
        <v>46212</v>
      </c>
      <c r="E54" s="3">
        <v>1701.0</v>
      </c>
      <c r="F54" s="14">
        <f t="shared" si="12"/>
        <v>50177</v>
      </c>
      <c r="G54" s="29">
        <f t="shared" si="10"/>
        <v>16399</v>
      </c>
      <c r="X54" s="12"/>
      <c r="Y54" s="12"/>
      <c r="Z54" s="12"/>
    </row>
    <row r="55" ht="16.5" customHeight="1">
      <c r="A55" s="25">
        <v>46213.0</v>
      </c>
      <c r="B55" s="26">
        <f t="shared" si="11"/>
        <v>46213</v>
      </c>
      <c r="E55" s="3">
        <v>1699.0</v>
      </c>
      <c r="F55" s="14">
        <f t="shared" si="12"/>
        <v>51876</v>
      </c>
      <c r="G55" s="29">
        <f t="shared" si="10"/>
        <v>14700</v>
      </c>
      <c r="X55" s="12"/>
      <c r="Y55" s="12"/>
      <c r="Z55" s="12"/>
    </row>
    <row r="56" ht="16.5" customHeight="1">
      <c r="A56" s="25">
        <v>46214.0</v>
      </c>
      <c r="B56" s="26">
        <f t="shared" si="11"/>
        <v>46214</v>
      </c>
      <c r="E56" s="3">
        <v>1709.0</v>
      </c>
      <c r="F56" s="14">
        <f t="shared" si="12"/>
        <v>53585</v>
      </c>
      <c r="G56" s="29">
        <f t="shared" si="10"/>
        <v>12991</v>
      </c>
      <c r="X56" s="12"/>
      <c r="Y56" s="12"/>
      <c r="Z56" s="12"/>
    </row>
    <row r="57" ht="16.5" customHeight="1">
      <c r="A57" s="25">
        <v>46215.0</v>
      </c>
      <c r="B57" s="26">
        <f t="shared" si="11"/>
        <v>46215</v>
      </c>
      <c r="E57" s="3">
        <v>1696.0</v>
      </c>
      <c r="F57" s="14">
        <f t="shared" si="12"/>
        <v>55281</v>
      </c>
      <c r="G57" s="29">
        <f t="shared" si="10"/>
        <v>11295</v>
      </c>
      <c r="X57" s="12"/>
      <c r="Y57" s="12"/>
      <c r="Z57" s="12"/>
    </row>
    <row r="58" ht="16.5" customHeight="1">
      <c r="A58" s="25">
        <v>46216.0</v>
      </c>
      <c r="B58" s="26">
        <f t="shared" si="11"/>
        <v>46216</v>
      </c>
      <c r="E58" s="3">
        <v>1704.0</v>
      </c>
      <c r="F58" s="14">
        <f t="shared" si="12"/>
        <v>56985</v>
      </c>
      <c r="G58" s="29">
        <f t="shared" si="10"/>
        <v>9591</v>
      </c>
      <c r="X58" s="12"/>
      <c r="Y58" s="12"/>
      <c r="Z58" s="12"/>
    </row>
    <row r="59" ht="16.5" customHeight="1">
      <c r="A59" s="25">
        <v>46217.0</v>
      </c>
      <c r="B59" s="26">
        <f t="shared" si="11"/>
        <v>46217</v>
      </c>
      <c r="E59" s="3">
        <v>1702.0</v>
      </c>
      <c r="F59" s="14">
        <f t="shared" si="12"/>
        <v>58687</v>
      </c>
      <c r="G59" s="29">
        <f t="shared" si="10"/>
        <v>7889</v>
      </c>
      <c r="X59" s="12"/>
      <c r="Y59" s="12"/>
      <c r="Z59" s="12"/>
    </row>
    <row r="60" ht="16.5" customHeight="1">
      <c r="A60" s="25">
        <v>46218.0</v>
      </c>
      <c r="B60" s="26">
        <f t="shared" si="11"/>
        <v>46218</v>
      </c>
      <c r="E60" s="3">
        <v>1709.0</v>
      </c>
      <c r="F60" s="14">
        <f t="shared" si="12"/>
        <v>60396</v>
      </c>
      <c r="G60" s="29">
        <f t="shared" si="10"/>
        <v>6180</v>
      </c>
      <c r="X60" s="12"/>
      <c r="Y60" s="12"/>
      <c r="Z60" s="12"/>
    </row>
    <row r="61" ht="16.5" customHeight="1">
      <c r="A61" s="25">
        <v>46219.0</v>
      </c>
      <c r="B61" s="26">
        <f t="shared" si="11"/>
        <v>46219</v>
      </c>
      <c r="E61" s="3">
        <v>1709.0</v>
      </c>
      <c r="F61" s="14">
        <f t="shared" si="12"/>
        <v>62105</v>
      </c>
      <c r="G61" s="29">
        <f t="shared" si="10"/>
        <v>4471</v>
      </c>
      <c r="X61" s="12"/>
      <c r="Y61" s="12"/>
      <c r="Z61" s="12"/>
    </row>
    <row r="62" ht="16.5" customHeight="1">
      <c r="A62" s="25">
        <v>46220.0</v>
      </c>
      <c r="B62" s="26">
        <f t="shared" si="11"/>
        <v>46220</v>
      </c>
      <c r="E62" s="3">
        <v>1707.0</v>
      </c>
      <c r="F62" s="14">
        <f t="shared" si="12"/>
        <v>63812</v>
      </c>
      <c r="G62" s="29">
        <f t="shared" si="10"/>
        <v>2764</v>
      </c>
      <c r="X62" s="12"/>
      <c r="Y62" s="12"/>
      <c r="Z62" s="12"/>
    </row>
    <row r="63" ht="16.5" customHeight="1">
      <c r="A63" s="25">
        <v>46221.0</v>
      </c>
      <c r="B63" s="26">
        <f t="shared" si="11"/>
        <v>46221</v>
      </c>
      <c r="E63" s="3">
        <v>1351.0</v>
      </c>
      <c r="F63" s="14">
        <f t="shared" si="12"/>
        <v>65163</v>
      </c>
      <c r="G63" s="29">
        <f t="shared" si="10"/>
        <v>1413</v>
      </c>
      <c r="X63" s="12"/>
      <c r="Y63" s="12"/>
      <c r="Z63" s="12"/>
    </row>
    <row r="64" ht="16.5" customHeight="1">
      <c r="A64" s="25">
        <v>46222.0</v>
      </c>
      <c r="B64" s="26">
        <f t="shared" si="11"/>
        <v>46222</v>
      </c>
      <c r="E64" s="3">
        <v>0.0</v>
      </c>
      <c r="F64" s="14">
        <f t="shared" si="12"/>
        <v>65163</v>
      </c>
      <c r="G64" s="29">
        <f t="shared" si="10"/>
        <v>1413</v>
      </c>
      <c r="X64" s="12"/>
      <c r="Y64" s="12"/>
      <c r="Z64" s="12"/>
    </row>
    <row r="65" ht="16.5" customHeight="1">
      <c r="A65" s="25">
        <v>46223.0</v>
      </c>
      <c r="B65" s="26">
        <f t="shared" si="11"/>
        <v>46223</v>
      </c>
      <c r="C65" s="35" t="s">
        <v>753</v>
      </c>
      <c r="D65" s="3">
        <f>I76</f>
        <v>20366</v>
      </c>
      <c r="E65" s="3">
        <v>1065.0</v>
      </c>
      <c r="F65" s="14">
        <f>E65</f>
        <v>1065</v>
      </c>
      <c r="G65" s="29">
        <f t="shared" ref="G65:G77" si="13">$D$65-F65</f>
        <v>19301</v>
      </c>
      <c r="H65" s="1">
        <v>46181.0</v>
      </c>
      <c r="I65" s="14">
        <v>600.0</v>
      </c>
      <c r="J65" s="30" t="s">
        <v>358</v>
      </c>
      <c r="L65" s="21" t="s">
        <v>359</v>
      </c>
      <c r="M65" s="23" t="s">
        <v>755</v>
      </c>
      <c r="Q65" s="23" t="s">
        <v>756</v>
      </c>
      <c r="X65" s="12"/>
      <c r="Y65" s="12"/>
      <c r="Z65" s="12"/>
    </row>
    <row r="66" ht="16.5" customHeight="1">
      <c r="A66" s="25">
        <v>46224.0</v>
      </c>
      <c r="B66" s="26">
        <f t="shared" si="11"/>
        <v>46224</v>
      </c>
      <c r="C66" s="35"/>
      <c r="D66" s="34"/>
      <c r="E66" s="3">
        <v>1585.0</v>
      </c>
      <c r="F66" s="14">
        <f t="shared" ref="F66:F77" si="14">F65+E66</f>
        <v>2650</v>
      </c>
      <c r="G66" s="29">
        <f t="shared" si="13"/>
        <v>17716</v>
      </c>
      <c r="H66" s="1">
        <v>46198.0</v>
      </c>
      <c r="I66" s="14">
        <v>3165.0</v>
      </c>
      <c r="J66" s="30" t="s">
        <v>358</v>
      </c>
      <c r="K66" s="31"/>
      <c r="L66" s="21" t="s">
        <v>359</v>
      </c>
      <c r="M66" s="23" t="s">
        <v>757</v>
      </c>
      <c r="Q66" s="23" t="s">
        <v>758</v>
      </c>
      <c r="W66" s="12"/>
      <c r="X66" s="12"/>
      <c r="Y66" s="12"/>
      <c r="Z66" s="12"/>
    </row>
    <row r="67" ht="16.5" customHeight="1">
      <c r="A67" s="25">
        <v>46225.0</v>
      </c>
      <c r="B67" s="26">
        <f t="shared" si="11"/>
        <v>46225</v>
      </c>
      <c r="C67" s="27"/>
      <c r="D67" s="27"/>
      <c r="E67" s="3">
        <v>1722.0</v>
      </c>
      <c r="F67" s="14">
        <f t="shared" si="14"/>
        <v>4372</v>
      </c>
      <c r="G67" s="29">
        <f t="shared" si="13"/>
        <v>15994</v>
      </c>
      <c r="H67" s="42">
        <v>46206.0</v>
      </c>
      <c r="I67" s="3">
        <v>18500.0</v>
      </c>
      <c r="J67" s="30" t="s">
        <v>358</v>
      </c>
      <c r="L67" s="21" t="s">
        <v>359</v>
      </c>
      <c r="M67" s="37" t="s">
        <v>759</v>
      </c>
      <c r="Q67" s="23" t="s">
        <v>760</v>
      </c>
      <c r="W67" s="12"/>
      <c r="X67" s="12"/>
      <c r="Y67" s="12"/>
      <c r="Z67" s="12"/>
    </row>
    <row r="68" ht="16.5" customHeight="1">
      <c r="A68" s="25">
        <v>46226.0</v>
      </c>
      <c r="B68" s="26">
        <f t="shared" si="11"/>
        <v>46226</v>
      </c>
      <c r="C68" s="27"/>
      <c r="D68" s="27"/>
      <c r="E68" s="3">
        <v>1742.0</v>
      </c>
      <c r="F68" s="14">
        <f t="shared" si="14"/>
        <v>6114</v>
      </c>
      <c r="G68" s="29">
        <f t="shared" si="13"/>
        <v>14252</v>
      </c>
      <c r="H68" s="1">
        <v>46198.0</v>
      </c>
      <c r="I68" s="14">
        <v>10000.0</v>
      </c>
      <c r="J68" s="30" t="s">
        <v>358</v>
      </c>
      <c r="K68" s="31">
        <v>46177.0</v>
      </c>
      <c r="L68" s="21" t="s">
        <v>359</v>
      </c>
      <c r="M68" s="40" t="s">
        <v>763</v>
      </c>
      <c r="Q68" s="23" t="s">
        <v>764</v>
      </c>
      <c r="W68" s="12"/>
      <c r="X68" s="12"/>
      <c r="Y68" s="12"/>
      <c r="Z68" s="12"/>
    </row>
    <row r="69" ht="16.5" customHeight="1">
      <c r="A69" s="25">
        <v>46227.0</v>
      </c>
      <c r="B69" s="26">
        <f t="shared" si="11"/>
        <v>46227</v>
      </c>
      <c r="C69" s="27"/>
      <c r="D69" s="27"/>
      <c r="E69" s="3">
        <v>1748.0</v>
      </c>
      <c r="F69" s="14">
        <f t="shared" si="14"/>
        <v>7862</v>
      </c>
      <c r="G69" s="29">
        <f t="shared" si="13"/>
        <v>12504</v>
      </c>
      <c r="H69" s="1">
        <v>46204.0</v>
      </c>
      <c r="I69" s="14">
        <v>10000.0</v>
      </c>
      <c r="J69" s="30" t="s">
        <v>358</v>
      </c>
      <c r="K69" s="31">
        <v>46189.0</v>
      </c>
      <c r="L69" s="21" t="s">
        <v>359</v>
      </c>
      <c r="M69" s="40" t="s">
        <v>767</v>
      </c>
      <c r="Q69" s="23" t="s">
        <v>768</v>
      </c>
      <c r="W69" s="12"/>
      <c r="X69" s="12"/>
      <c r="Y69" s="12"/>
      <c r="Z69" s="12"/>
    </row>
    <row r="70" ht="16.5" customHeight="1">
      <c r="A70" s="25">
        <v>46228.0</v>
      </c>
      <c r="B70" s="26">
        <f t="shared" si="11"/>
        <v>46228</v>
      </c>
      <c r="C70" s="27"/>
      <c r="D70" s="27"/>
      <c r="E70" s="3">
        <v>1752.0</v>
      </c>
      <c r="F70" s="14">
        <f t="shared" si="14"/>
        <v>9614</v>
      </c>
      <c r="G70" s="29">
        <f t="shared" si="13"/>
        <v>10752</v>
      </c>
      <c r="H70" s="1">
        <v>46216.0</v>
      </c>
      <c r="I70" s="14">
        <v>10000.0</v>
      </c>
      <c r="J70" s="30" t="s">
        <v>358</v>
      </c>
      <c r="K70" s="31">
        <v>46197.0</v>
      </c>
      <c r="L70" s="21" t="s">
        <v>359</v>
      </c>
      <c r="M70" s="40" t="s">
        <v>773</v>
      </c>
      <c r="Q70" s="23" t="s">
        <v>774</v>
      </c>
      <c r="W70" s="12"/>
      <c r="X70" s="12"/>
      <c r="Y70" s="12"/>
      <c r="Z70" s="12"/>
    </row>
    <row r="71" ht="16.5" customHeight="1">
      <c r="A71" s="25">
        <v>46229.0</v>
      </c>
      <c r="B71" s="26">
        <f t="shared" si="11"/>
        <v>46229</v>
      </c>
      <c r="C71" s="23"/>
      <c r="D71" s="27"/>
      <c r="E71" s="3">
        <v>1752.0</v>
      </c>
      <c r="F71" s="14">
        <f t="shared" si="14"/>
        <v>11366</v>
      </c>
      <c r="G71" s="29">
        <f t="shared" si="13"/>
        <v>9000</v>
      </c>
      <c r="H71" s="1">
        <v>46227.0</v>
      </c>
      <c r="I71" s="14">
        <v>10000.0</v>
      </c>
      <c r="J71" s="30" t="s">
        <v>358</v>
      </c>
      <c r="K71" s="31">
        <v>46217.0</v>
      </c>
      <c r="L71" s="21" t="s">
        <v>359</v>
      </c>
      <c r="M71" s="40" t="s">
        <v>776</v>
      </c>
      <c r="W71" s="12"/>
      <c r="X71" s="12"/>
      <c r="Y71" s="12"/>
      <c r="Z71" s="12"/>
    </row>
    <row r="72" ht="16.5" customHeight="1">
      <c r="A72" s="25">
        <v>46230.0</v>
      </c>
      <c r="B72" s="26">
        <f t="shared" si="11"/>
        <v>46230</v>
      </c>
      <c r="C72" s="27"/>
      <c r="D72" s="27"/>
      <c r="E72" s="3">
        <v>1801.0</v>
      </c>
      <c r="F72" s="14">
        <f t="shared" si="14"/>
        <v>13167</v>
      </c>
      <c r="G72" s="29">
        <f t="shared" si="13"/>
        <v>7199</v>
      </c>
      <c r="H72" s="1">
        <v>46244.0</v>
      </c>
      <c r="I72" s="14">
        <v>10000.0</v>
      </c>
      <c r="J72" s="30" t="s">
        <v>358</v>
      </c>
      <c r="K72" s="31">
        <v>46217.0</v>
      </c>
      <c r="L72" s="21" t="s">
        <v>359</v>
      </c>
      <c r="M72" s="40" t="s">
        <v>779</v>
      </c>
      <c r="W72" s="12"/>
      <c r="X72" s="12"/>
      <c r="Y72" s="12"/>
      <c r="Z72" s="12"/>
    </row>
    <row r="73" ht="16.5" customHeight="1">
      <c r="A73" s="25">
        <v>46231.0</v>
      </c>
      <c r="B73" s="26">
        <f t="shared" si="11"/>
        <v>46231</v>
      </c>
      <c r="C73" s="27"/>
      <c r="D73" s="27"/>
      <c r="E73" s="3">
        <v>1162.0</v>
      </c>
      <c r="F73" s="14">
        <f t="shared" si="14"/>
        <v>14329</v>
      </c>
      <c r="G73" s="29">
        <f t="shared" si="13"/>
        <v>6037</v>
      </c>
      <c r="H73" s="21"/>
      <c r="I73" s="14">
        <f>SUM(I65:I72)</f>
        <v>72265</v>
      </c>
      <c r="M73" s="10"/>
      <c r="W73" s="12"/>
      <c r="X73" s="12"/>
      <c r="Y73" s="12"/>
      <c r="Z73" s="12"/>
    </row>
    <row r="74" ht="16.5" customHeight="1">
      <c r="A74" s="25">
        <v>46232.0</v>
      </c>
      <c r="B74" s="26">
        <f t="shared" si="11"/>
        <v>46232</v>
      </c>
      <c r="C74" s="27"/>
      <c r="D74" s="27"/>
      <c r="E74" s="3">
        <v>1544.0</v>
      </c>
      <c r="F74" s="14">
        <f t="shared" si="14"/>
        <v>15873</v>
      </c>
      <c r="G74" s="29">
        <f t="shared" si="13"/>
        <v>4493</v>
      </c>
      <c r="H74" s="21" t="s">
        <v>152</v>
      </c>
      <c r="I74" s="3">
        <v>25093.0</v>
      </c>
      <c r="M74" s="10"/>
      <c r="V74" s="12"/>
      <c r="W74" s="12"/>
      <c r="X74" s="12"/>
      <c r="Y74" s="12"/>
      <c r="Z74" s="12"/>
    </row>
    <row r="75" ht="16.5" customHeight="1">
      <c r="A75" s="25">
        <v>46233.0</v>
      </c>
      <c r="B75" s="26">
        <f t="shared" si="11"/>
        <v>46233</v>
      </c>
      <c r="C75" s="27"/>
      <c r="D75" s="27"/>
      <c r="E75" s="3">
        <v>1875.0</v>
      </c>
      <c r="F75" s="14">
        <f t="shared" si="14"/>
        <v>17748</v>
      </c>
      <c r="G75" s="29">
        <f t="shared" si="13"/>
        <v>2618</v>
      </c>
      <c r="H75" s="21" t="s">
        <v>789</v>
      </c>
      <c r="I75" s="3">
        <v>26806.0</v>
      </c>
      <c r="V75" s="12"/>
      <c r="W75" s="12"/>
      <c r="X75" s="12"/>
      <c r="Y75" s="12"/>
      <c r="Z75" s="12"/>
    </row>
    <row r="76" ht="16.5" customHeight="1">
      <c r="A76" s="25">
        <v>46234.0</v>
      </c>
      <c r="B76" s="26">
        <f t="shared" si="11"/>
        <v>46234</v>
      </c>
      <c r="C76" s="27"/>
      <c r="D76" s="27"/>
      <c r="E76" s="3">
        <v>1836.0</v>
      </c>
      <c r="F76" s="14">
        <f t="shared" si="14"/>
        <v>19584</v>
      </c>
      <c r="G76" s="29">
        <f t="shared" si="13"/>
        <v>782</v>
      </c>
      <c r="H76" s="21" t="s">
        <v>791</v>
      </c>
      <c r="I76" s="14">
        <v>20366.0</v>
      </c>
      <c r="V76" s="12"/>
      <c r="W76" s="12"/>
      <c r="X76" s="12"/>
      <c r="Y76" s="12"/>
      <c r="Z76" s="12"/>
    </row>
    <row r="77" ht="16.5" customHeight="1">
      <c r="A77" s="25">
        <v>46235.0</v>
      </c>
      <c r="B77" s="26">
        <f t="shared" si="11"/>
        <v>46235</v>
      </c>
      <c r="C77" s="23"/>
      <c r="D77" s="27"/>
      <c r="E77" s="3">
        <v>782.0</v>
      </c>
      <c r="F77" s="14">
        <f t="shared" si="14"/>
        <v>20366</v>
      </c>
      <c r="G77" s="29">
        <f t="shared" si="13"/>
        <v>0</v>
      </c>
      <c r="I77" s="14">
        <f>SUM(I74:I76)</f>
        <v>72265</v>
      </c>
      <c r="V77" s="12"/>
      <c r="W77" s="12"/>
      <c r="X77" s="12"/>
      <c r="Y77" s="12"/>
      <c r="Z77" s="12"/>
    </row>
    <row r="78" ht="16.5" customHeight="1">
      <c r="A78" s="25"/>
      <c r="B78" s="26"/>
      <c r="C78" s="35" t="s">
        <v>753</v>
      </c>
      <c r="D78" s="3">
        <f>I89</f>
        <v>129900</v>
      </c>
      <c r="E78" s="3">
        <v>1093.0</v>
      </c>
      <c r="F78" s="14">
        <f>E78</f>
        <v>1093</v>
      </c>
      <c r="G78" s="29">
        <f t="shared" ref="G78:G151" si="15">$D$78-F78</f>
        <v>128807</v>
      </c>
      <c r="H78" s="1">
        <v>46223.0</v>
      </c>
      <c r="I78" s="14">
        <v>13200.0</v>
      </c>
      <c r="J78" s="30" t="s">
        <v>358</v>
      </c>
      <c r="K78" s="31">
        <v>46217.0</v>
      </c>
      <c r="L78" s="21" t="s">
        <v>359</v>
      </c>
      <c r="M78" s="23" t="s">
        <v>2069</v>
      </c>
      <c r="Q78" s="23" t="s">
        <v>2070</v>
      </c>
      <c r="R78" s="23" t="s">
        <v>2071</v>
      </c>
      <c r="V78" s="12"/>
      <c r="W78" s="12"/>
      <c r="X78" s="12"/>
      <c r="Y78" s="12"/>
      <c r="Z78" s="12"/>
    </row>
    <row r="79" ht="16.5" customHeight="1">
      <c r="A79" s="25">
        <v>46236.0</v>
      </c>
      <c r="B79" s="26">
        <f t="shared" ref="B79:B171" si="16">A79</f>
        <v>46236</v>
      </c>
      <c r="D79" s="34"/>
      <c r="E79" s="3">
        <v>1828.0</v>
      </c>
      <c r="F79" s="14">
        <f t="shared" ref="F79:F151" si="17">F78+E79</f>
        <v>2921</v>
      </c>
      <c r="G79" s="29">
        <f t="shared" si="15"/>
        <v>126979</v>
      </c>
      <c r="H79" s="13">
        <v>46237.0</v>
      </c>
      <c r="I79" s="14">
        <v>10000.0</v>
      </c>
      <c r="J79" s="30" t="s">
        <v>358</v>
      </c>
      <c r="K79" s="31">
        <v>46217.0</v>
      </c>
      <c r="L79" s="21" t="s">
        <v>359</v>
      </c>
      <c r="M79" s="37" t="s">
        <v>2072</v>
      </c>
      <c r="Q79" s="23" t="s">
        <v>2073</v>
      </c>
      <c r="V79" s="12"/>
      <c r="W79" s="12"/>
      <c r="X79" s="12"/>
      <c r="Y79" s="12"/>
      <c r="Z79" s="12"/>
    </row>
    <row r="80" ht="16.5" customHeight="1">
      <c r="A80" s="25">
        <v>46237.0</v>
      </c>
      <c r="B80" s="26">
        <f t="shared" si="16"/>
        <v>46237</v>
      </c>
      <c r="D80" s="34"/>
      <c r="E80" s="3">
        <v>1857.0</v>
      </c>
      <c r="F80" s="14">
        <f t="shared" si="17"/>
        <v>4778</v>
      </c>
      <c r="G80" s="29">
        <f t="shared" si="15"/>
        <v>125122</v>
      </c>
      <c r="H80" s="13">
        <v>46247.0</v>
      </c>
      <c r="I80" s="14">
        <v>10000.0</v>
      </c>
      <c r="J80" s="30" t="s">
        <v>358</v>
      </c>
      <c r="K80" s="31">
        <v>46245.0</v>
      </c>
      <c r="L80" s="21" t="s">
        <v>359</v>
      </c>
      <c r="M80" s="41" t="s">
        <v>2074</v>
      </c>
      <c r="N80" s="21" t="s">
        <v>390</v>
      </c>
      <c r="Q80" s="23" t="s">
        <v>2075</v>
      </c>
      <c r="V80" s="12"/>
      <c r="W80" s="12"/>
      <c r="X80" s="12"/>
      <c r="Y80" s="12"/>
      <c r="Z80" s="12"/>
    </row>
    <row r="81" ht="16.5" customHeight="1">
      <c r="A81" s="25">
        <v>46238.0</v>
      </c>
      <c r="B81" s="26">
        <f t="shared" si="16"/>
        <v>46238</v>
      </c>
      <c r="D81" s="34"/>
      <c r="E81" s="3">
        <v>1877.0</v>
      </c>
      <c r="F81" s="14">
        <f t="shared" si="17"/>
        <v>6655</v>
      </c>
      <c r="G81" s="29">
        <f t="shared" si="15"/>
        <v>123245</v>
      </c>
      <c r="H81" s="1">
        <v>46244.0</v>
      </c>
      <c r="I81" s="14">
        <v>13200.0</v>
      </c>
      <c r="J81" s="30" t="s">
        <v>358</v>
      </c>
      <c r="K81" s="31">
        <v>46226.0</v>
      </c>
      <c r="L81" s="21" t="s">
        <v>359</v>
      </c>
      <c r="M81" s="23" t="s">
        <v>2076</v>
      </c>
      <c r="N81" s="21" t="s">
        <v>390</v>
      </c>
      <c r="Q81" s="23" t="s">
        <v>2077</v>
      </c>
      <c r="V81" s="12"/>
      <c r="W81" s="12"/>
      <c r="X81" s="12"/>
      <c r="Y81" s="12"/>
      <c r="Z81" s="12"/>
    </row>
    <row r="82" ht="16.5" customHeight="1">
      <c r="A82" s="25">
        <v>46239.0</v>
      </c>
      <c r="B82" s="26">
        <f t="shared" si="16"/>
        <v>46239</v>
      </c>
      <c r="D82" s="34"/>
      <c r="E82" s="3">
        <v>1675.0</v>
      </c>
      <c r="F82" s="14">
        <f t="shared" si="17"/>
        <v>8330</v>
      </c>
      <c r="G82" s="29">
        <f t="shared" si="15"/>
        <v>121570</v>
      </c>
      <c r="H82" s="1">
        <v>46272.0</v>
      </c>
      <c r="I82" s="14">
        <v>13500.0</v>
      </c>
      <c r="J82" s="30" t="s">
        <v>358</v>
      </c>
      <c r="K82" s="31">
        <v>46245.0</v>
      </c>
      <c r="L82" s="21" t="s">
        <v>359</v>
      </c>
      <c r="M82" s="23" t="s">
        <v>2078</v>
      </c>
      <c r="N82" s="21" t="s">
        <v>855</v>
      </c>
      <c r="Q82" s="23" t="s">
        <v>2079</v>
      </c>
      <c r="U82" s="24"/>
      <c r="V82" s="12"/>
      <c r="W82" s="12"/>
      <c r="X82" s="12"/>
      <c r="Y82" s="12"/>
      <c r="Z82" s="12"/>
    </row>
    <row r="83" ht="16.5" customHeight="1">
      <c r="A83" s="25">
        <v>46240.0</v>
      </c>
      <c r="B83" s="26">
        <f t="shared" si="16"/>
        <v>46240</v>
      </c>
      <c r="D83" s="34"/>
      <c r="E83" s="3">
        <v>1872.0</v>
      </c>
      <c r="F83" s="14">
        <f t="shared" si="17"/>
        <v>10202</v>
      </c>
      <c r="G83" s="29">
        <f t="shared" si="15"/>
        <v>119698</v>
      </c>
      <c r="H83" s="13">
        <v>46286.0</v>
      </c>
      <c r="I83" s="14">
        <v>10000.0</v>
      </c>
      <c r="J83" s="30" t="s">
        <v>358</v>
      </c>
      <c r="K83" s="31">
        <v>46253.0</v>
      </c>
      <c r="L83" s="21" t="s">
        <v>359</v>
      </c>
      <c r="M83" s="41" t="s">
        <v>2080</v>
      </c>
      <c r="N83" s="21" t="s">
        <v>470</v>
      </c>
      <c r="Q83" s="23" t="s">
        <v>2081</v>
      </c>
      <c r="U83" s="24"/>
      <c r="V83" s="12"/>
      <c r="W83" s="12"/>
      <c r="X83" s="12"/>
      <c r="Y83" s="12"/>
      <c r="Z83" s="12"/>
    </row>
    <row r="84" ht="16.5" customHeight="1">
      <c r="A84" s="25">
        <v>46241.0</v>
      </c>
      <c r="B84" s="26">
        <f t="shared" si="16"/>
        <v>46241</v>
      </c>
      <c r="D84" s="34"/>
      <c r="E84" s="3">
        <v>1878.0</v>
      </c>
      <c r="F84" s="14">
        <f t="shared" si="17"/>
        <v>12080</v>
      </c>
      <c r="G84" s="29">
        <f t="shared" si="15"/>
        <v>117820</v>
      </c>
      <c r="H84" s="1">
        <v>46307.0</v>
      </c>
      <c r="I84" s="14">
        <v>13500.0</v>
      </c>
      <c r="J84" s="30" t="s">
        <v>358</v>
      </c>
      <c r="K84" s="31">
        <v>46253.0</v>
      </c>
      <c r="L84" s="21" t="s">
        <v>359</v>
      </c>
      <c r="M84" s="23" t="s">
        <v>2082</v>
      </c>
      <c r="N84" s="21" t="s">
        <v>470</v>
      </c>
      <c r="Q84" s="23" t="s">
        <v>2083</v>
      </c>
      <c r="U84" s="24"/>
      <c r="V84" s="12"/>
      <c r="W84" s="12"/>
      <c r="X84" s="12"/>
      <c r="Y84" s="12"/>
      <c r="Z84" s="12"/>
    </row>
    <row r="85" ht="16.5" customHeight="1">
      <c r="A85" s="25">
        <v>46242.0</v>
      </c>
      <c r="B85" s="26">
        <f t="shared" si="16"/>
        <v>46242</v>
      </c>
      <c r="D85" s="34"/>
      <c r="E85" s="3">
        <v>1877.0</v>
      </c>
      <c r="F85" s="14">
        <f t="shared" si="17"/>
        <v>13957</v>
      </c>
      <c r="G85" s="29">
        <f t="shared" si="15"/>
        <v>115943</v>
      </c>
      <c r="H85" s="1">
        <v>46335.0</v>
      </c>
      <c r="I85" s="14">
        <v>13000.0</v>
      </c>
      <c r="J85" s="30" t="s">
        <v>358</v>
      </c>
      <c r="K85" s="31">
        <v>46253.0</v>
      </c>
      <c r="L85" s="21" t="s">
        <v>359</v>
      </c>
      <c r="M85" s="23" t="s">
        <v>2084</v>
      </c>
      <c r="Q85" s="23" t="s">
        <v>2085</v>
      </c>
      <c r="U85" s="24"/>
      <c r="V85" s="12"/>
      <c r="W85" s="12"/>
      <c r="X85" s="12"/>
      <c r="Y85" s="12"/>
      <c r="Z85" s="12"/>
    </row>
    <row r="86" ht="16.5" customHeight="1">
      <c r="A86" s="25">
        <v>46243.0</v>
      </c>
      <c r="B86" s="26">
        <f t="shared" si="16"/>
        <v>46243</v>
      </c>
      <c r="D86" s="34"/>
      <c r="E86" s="3">
        <v>1827.0</v>
      </c>
      <c r="F86" s="14">
        <f t="shared" si="17"/>
        <v>15784</v>
      </c>
      <c r="G86" s="29">
        <f t="shared" si="15"/>
        <v>114116</v>
      </c>
      <c r="H86" s="1">
        <v>46363.0</v>
      </c>
      <c r="I86" s="14">
        <v>13500.0</v>
      </c>
      <c r="J86" s="30" t="s">
        <v>358</v>
      </c>
      <c r="K86" s="31">
        <v>46253.0</v>
      </c>
      <c r="L86" s="21" t="s">
        <v>359</v>
      </c>
      <c r="M86" s="23" t="s">
        <v>2086</v>
      </c>
      <c r="Q86" s="23" t="s">
        <v>2087</v>
      </c>
      <c r="R86" s="12"/>
      <c r="U86" s="24"/>
      <c r="V86" s="12"/>
      <c r="W86" s="12"/>
      <c r="X86" s="12"/>
      <c r="Y86" s="12"/>
      <c r="Z86" s="12"/>
    </row>
    <row r="87" ht="16.5" customHeight="1">
      <c r="A87" s="25">
        <v>46244.0</v>
      </c>
      <c r="B87" s="26">
        <f t="shared" si="16"/>
        <v>46244</v>
      </c>
      <c r="D87" s="34"/>
      <c r="E87" s="3">
        <v>1864.0</v>
      </c>
      <c r="F87" s="14">
        <f t="shared" si="17"/>
        <v>17648</v>
      </c>
      <c r="G87" s="29">
        <f t="shared" si="15"/>
        <v>112252</v>
      </c>
      <c r="H87" s="1">
        <v>46279.0</v>
      </c>
      <c r="I87" s="14">
        <v>10000.0</v>
      </c>
      <c r="J87" s="36" t="s">
        <v>358</v>
      </c>
      <c r="K87" s="31">
        <v>46267.0</v>
      </c>
      <c r="M87" s="40" t="s">
        <v>2088</v>
      </c>
      <c r="Q87" s="23" t="s">
        <v>2089</v>
      </c>
      <c r="R87" s="12"/>
      <c r="S87" s="24"/>
      <c r="U87" s="24"/>
      <c r="V87" s="12"/>
      <c r="W87" s="12"/>
      <c r="X87" s="12"/>
      <c r="Y87" s="12"/>
      <c r="Z87" s="12"/>
    </row>
    <row r="88" ht="16.5" customHeight="1">
      <c r="A88" s="25">
        <v>46245.0</v>
      </c>
      <c r="B88" s="26">
        <f t="shared" si="16"/>
        <v>46245</v>
      </c>
      <c r="D88" s="34"/>
      <c r="E88" s="3">
        <v>1874.0</v>
      </c>
      <c r="F88" s="14">
        <f t="shared" si="17"/>
        <v>19522</v>
      </c>
      <c r="G88" s="29">
        <f t="shared" si="15"/>
        <v>110378</v>
      </c>
      <c r="H88" s="1">
        <v>46296.0</v>
      </c>
      <c r="I88" s="14">
        <v>10000.0</v>
      </c>
      <c r="J88" s="36" t="s">
        <v>358</v>
      </c>
      <c r="K88" s="31">
        <v>46281.0</v>
      </c>
      <c r="M88" s="40" t="s">
        <v>2090</v>
      </c>
      <c r="Q88" s="23" t="s">
        <v>2091</v>
      </c>
      <c r="R88" s="12"/>
      <c r="S88" s="24"/>
      <c r="T88" s="24"/>
      <c r="U88" s="24"/>
      <c r="V88" s="12"/>
      <c r="W88" s="12"/>
      <c r="X88" s="12"/>
      <c r="Y88" s="12"/>
      <c r="Z88" s="12"/>
    </row>
    <row r="89" ht="16.5" customHeight="1">
      <c r="A89" s="25">
        <v>46246.0</v>
      </c>
      <c r="B89" s="26">
        <f t="shared" si="16"/>
        <v>46246</v>
      </c>
      <c r="D89" s="34"/>
      <c r="E89" s="3">
        <v>1803.0</v>
      </c>
      <c r="F89" s="14">
        <f t="shared" si="17"/>
        <v>21325</v>
      </c>
      <c r="G89" s="29">
        <f t="shared" si="15"/>
        <v>108575</v>
      </c>
      <c r="I89" s="14">
        <f>SUM(I78:I88)</f>
        <v>129900</v>
      </c>
      <c r="Q89" s="23" t="s">
        <v>2092</v>
      </c>
      <c r="R89" s="12"/>
      <c r="S89" s="24"/>
      <c r="T89" s="24"/>
      <c r="U89" s="24"/>
      <c r="V89" s="12"/>
      <c r="W89" s="12"/>
      <c r="X89" s="12"/>
      <c r="Y89" s="12"/>
      <c r="Z89" s="12"/>
    </row>
    <row r="90" ht="16.5" customHeight="1">
      <c r="A90" s="25">
        <v>46247.0</v>
      </c>
      <c r="B90" s="26">
        <f t="shared" si="16"/>
        <v>46247</v>
      </c>
      <c r="D90" s="34"/>
      <c r="E90" s="3">
        <v>1877.0</v>
      </c>
      <c r="F90" s="14">
        <f t="shared" si="17"/>
        <v>23202</v>
      </c>
      <c r="G90" s="29">
        <f t="shared" si="15"/>
        <v>106698</v>
      </c>
      <c r="H90" s="21"/>
      <c r="I90" s="14"/>
      <c r="Q90" s="23" t="s">
        <v>2093</v>
      </c>
      <c r="R90" s="12"/>
      <c r="S90" s="24"/>
      <c r="T90" s="24"/>
      <c r="U90" s="24"/>
      <c r="V90" s="12"/>
      <c r="W90" s="12"/>
      <c r="X90" s="12"/>
      <c r="Y90" s="12"/>
      <c r="Z90" s="12"/>
    </row>
    <row r="91" ht="16.5" customHeight="1">
      <c r="A91" s="25">
        <v>46248.0</v>
      </c>
      <c r="B91" s="26">
        <f t="shared" si="16"/>
        <v>46248</v>
      </c>
      <c r="E91" s="3">
        <v>1879.0</v>
      </c>
      <c r="F91" s="14">
        <f t="shared" si="17"/>
        <v>25081</v>
      </c>
      <c r="G91" s="29">
        <f t="shared" si="15"/>
        <v>104819</v>
      </c>
      <c r="H91" s="21"/>
      <c r="I91" s="14"/>
      <c r="Q91" s="23"/>
      <c r="R91" s="12"/>
      <c r="S91" s="24"/>
      <c r="T91" s="24"/>
      <c r="U91" s="24"/>
      <c r="V91" s="12"/>
      <c r="W91" s="12"/>
      <c r="X91" s="12"/>
      <c r="Y91" s="12"/>
      <c r="Z91" s="12"/>
    </row>
    <row r="92" ht="16.5" customHeight="1">
      <c r="A92" s="25">
        <v>46249.0</v>
      </c>
      <c r="B92" s="26">
        <f t="shared" si="16"/>
        <v>46249</v>
      </c>
      <c r="E92" s="3">
        <v>1866.0</v>
      </c>
      <c r="F92" s="14">
        <f t="shared" si="17"/>
        <v>26947</v>
      </c>
      <c r="G92" s="29">
        <f t="shared" si="15"/>
        <v>102953</v>
      </c>
      <c r="Q92" s="23"/>
      <c r="R92" s="12"/>
      <c r="S92" s="24"/>
      <c r="T92" s="24"/>
      <c r="U92" s="24"/>
      <c r="V92" s="12"/>
      <c r="W92" s="12"/>
      <c r="X92" s="12"/>
      <c r="Y92" s="12"/>
      <c r="Z92" s="12"/>
    </row>
    <row r="93" ht="16.5" customHeight="1">
      <c r="A93" s="25">
        <v>46250.0</v>
      </c>
      <c r="B93" s="26">
        <f t="shared" si="16"/>
        <v>46250</v>
      </c>
      <c r="E93" s="3">
        <v>1874.0</v>
      </c>
      <c r="F93" s="14">
        <f t="shared" si="17"/>
        <v>28821</v>
      </c>
      <c r="G93" s="29">
        <f t="shared" si="15"/>
        <v>101079</v>
      </c>
      <c r="Q93" s="23"/>
      <c r="R93" s="12"/>
      <c r="S93" s="24"/>
      <c r="T93" s="24"/>
      <c r="U93" s="24"/>
      <c r="V93" s="12"/>
      <c r="W93" s="12"/>
      <c r="X93" s="12"/>
      <c r="Y93" s="12"/>
      <c r="Z93" s="12"/>
    </row>
    <row r="94" ht="16.5" customHeight="1">
      <c r="A94" s="25">
        <v>46251.0</v>
      </c>
      <c r="B94" s="26">
        <f t="shared" si="16"/>
        <v>46251</v>
      </c>
      <c r="C94" s="35"/>
      <c r="D94" s="3"/>
      <c r="E94" s="3">
        <v>1870.0</v>
      </c>
      <c r="F94" s="14">
        <f t="shared" si="17"/>
        <v>30691</v>
      </c>
      <c r="G94" s="29">
        <f t="shared" si="15"/>
        <v>99209</v>
      </c>
      <c r="I94" s="14"/>
      <c r="J94" s="30"/>
      <c r="K94" s="31"/>
      <c r="L94" s="21"/>
      <c r="M94" s="23"/>
      <c r="Q94" s="23"/>
      <c r="R94" s="23"/>
      <c r="S94" s="24"/>
      <c r="T94" s="24"/>
      <c r="U94" s="24"/>
      <c r="V94" s="12"/>
      <c r="W94" s="12"/>
      <c r="X94" s="12"/>
      <c r="Y94" s="12"/>
      <c r="Z94" s="12"/>
    </row>
    <row r="95" ht="16.5" customHeight="1">
      <c r="A95" s="25">
        <v>46252.0</v>
      </c>
      <c r="B95" s="26">
        <f t="shared" si="16"/>
        <v>46252</v>
      </c>
      <c r="D95" s="34"/>
      <c r="E95" s="3">
        <v>1877.0</v>
      </c>
      <c r="F95" s="14">
        <f t="shared" si="17"/>
        <v>32568</v>
      </c>
      <c r="G95" s="29">
        <f t="shared" si="15"/>
        <v>97332</v>
      </c>
      <c r="I95" s="14"/>
      <c r="J95" s="30"/>
      <c r="K95" s="31"/>
      <c r="L95" s="21"/>
      <c r="M95" s="37"/>
      <c r="Q95" s="23"/>
      <c r="S95" s="24"/>
      <c r="T95" s="24"/>
      <c r="U95" s="24"/>
      <c r="V95" s="12"/>
      <c r="W95" s="12"/>
      <c r="X95" s="12"/>
      <c r="Y95" s="12"/>
      <c r="Z95" s="12"/>
    </row>
    <row r="96" ht="16.5" customHeight="1">
      <c r="A96" s="25">
        <v>46253.0</v>
      </c>
      <c r="B96" s="26">
        <f t="shared" si="16"/>
        <v>46253</v>
      </c>
      <c r="D96" s="3"/>
      <c r="E96" s="3">
        <v>1876.0</v>
      </c>
      <c r="F96" s="14">
        <f t="shared" si="17"/>
        <v>34444</v>
      </c>
      <c r="G96" s="29">
        <f t="shared" si="15"/>
        <v>95456</v>
      </c>
      <c r="H96" s="13"/>
      <c r="I96" s="14"/>
      <c r="J96" s="30"/>
      <c r="K96" s="31"/>
      <c r="L96" s="21"/>
      <c r="M96" s="41"/>
      <c r="N96" s="21"/>
      <c r="Q96" s="23"/>
      <c r="S96" s="24"/>
      <c r="T96" s="24"/>
      <c r="U96" s="24"/>
      <c r="V96" s="12"/>
      <c r="W96" s="12"/>
      <c r="X96" s="12"/>
      <c r="Y96" s="12"/>
      <c r="Z96" s="12"/>
    </row>
    <row r="97" ht="16.5" customHeight="1">
      <c r="A97" s="25">
        <v>46254.0</v>
      </c>
      <c r="B97" s="26">
        <f t="shared" si="16"/>
        <v>46254</v>
      </c>
      <c r="D97" s="34"/>
      <c r="E97" s="3">
        <v>1869.0</v>
      </c>
      <c r="F97" s="14">
        <f t="shared" si="17"/>
        <v>36313</v>
      </c>
      <c r="G97" s="29">
        <f t="shared" si="15"/>
        <v>93587</v>
      </c>
      <c r="H97" s="1"/>
      <c r="I97" s="14"/>
      <c r="J97" s="30"/>
      <c r="K97" s="31"/>
      <c r="L97" s="21"/>
      <c r="M97" s="23"/>
      <c r="N97" s="21"/>
      <c r="Q97" s="23"/>
      <c r="S97" s="24"/>
      <c r="T97" s="24"/>
      <c r="U97" s="24"/>
      <c r="V97" s="12"/>
      <c r="W97" s="12"/>
      <c r="X97" s="12"/>
      <c r="Y97" s="12"/>
      <c r="Z97" s="12"/>
    </row>
    <row r="98" ht="16.5" customHeight="1">
      <c r="A98" s="25">
        <v>46255.0</v>
      </c>
      <c r="B98" s="26">
        <f t="shared" si="16"/>
        <v>46255</v>
      </c>
      <c r="D98" s="34"/>
      <c r="E98" s="3">
        <v>1877.0</v>
      </c>
      <c r="F98" s="14">
        <f t="shared" si="17"/>
        <v>38190</v>
      </c>
      <c r="G98" s="29">
        <f t="shared" si="15"/>
        <v>91710</v>
      </c>
      <c r="H98" s="1"/>
      <c r="I98" s="14"/>
      <c r="J98" s="30"/>
      <c r="K98" s="31"/>
      <c r="L98" s="21"/>
      <c r="M98" s="23"/>
      <c r="Q98" s="23"/>
      <c r="S98" s="24"/>
      <c r="T98" s="24"/>
      <c r="U98" s="24"/>
      <c r="V98" s="12"/>
      <c r="W98" s="12"/>
      <c r="X98" s="12"/>
      <c r="Y98" s="12"/>
      <c r="Z98" s="12"/>
    </row>
    <row r="99" ht="16.5" customHeight="1">
      <c r="A99" s="25">
        <v>46256.0</v>
      </c>
      <c r="B99" s="26">
        <f t="shared" si="16"/>
        <v>46256</v>
      </c>
      <c r="D99" s="34"/>
      <c r="E99" s="3">
        <v>1837.0</v>
      </c>
      <c r="F99" s="14">
        <f t="shared" si="17"/>
        <v>40027</v>
      </c>
      <c r="G99" s="29">
        <f t="shared" si="15"/>
        <v>89873</v>
      </c>
      <c r="H99" s="13"/>
      <c r="I99" s="14"/>
      <c r="J99" s="36"/>
      <c r="K99" s="31"/>
      <c r="L99" s="21"/>
      <c r="M99" s="41"/>
      <c r="Q99" s="23"/>
      <c r="S99" s="24"/>
      <c r="T99" s="24"/>
      <c r="U99" s="24"/>
      <c r="V99" s="12"/>
      <c r="W99" s="12"/>
      <c r="X99" s="12"/>
      <c r="Y99" s="12"/>
      <c r="Z99" s="12"/>
    </row>
    <row r="100" ht="16.5" customHeight="1">
      <c r="A100" s="25">
        <v>46257.0</v>
      </c>
      <c r="B100" s="26">
        <f t="shared" si="16"/>
        <v>46257</v>
      </c>
      <c r="D100" s="34"/>
      <c r="E100" s="3">
        <v>1866.0</v>
      </c>
      <c r="F100" s="14">
        <f t="shared" si="17"/>
        <v>41893</v>
      </c>
      <c r="G100" s="29">
        <f t="shared" si="15"/>
        <v>88007</v>
      </c>
      <c r="H100" s="1"/>
      <c r="I100" s="14"/>
      <c r="J100" s="36"/>
      <c r="K100" s="31"/>
      <c r="M100" s="23"/>
      <c r="Q100" s="40"/>
      <c r="S100" s="24"/>
      <c r="T100" s="24"/>
      <c r="U100" s="24"/>
      <c r="V100" s="12"/>
      <c r="W100" s="12"/>
      <c r="X100" s="12"/>
      <c r="Y100" s="12"/>
      <c r="Z100" s="12"/>
    </row>
    <row r="101" ht="16.5" customHeight="1">
      <c r="A101" s="25">
        <v>46258.0</v>
      </c>
      <c r="B101" s="26">
        <f t="shared" si="16"/>
        <v>46258</v>
      </c>
      <c r="D101" s="34"/>
      <c r="E101" s="3">
        <v>1862.0</v>
      </c>
      <c r="F101" s="14">
        <f t="shared" si="17"/>
        <v>43755</v>
      </c>
      <c r="G101" s="29">
        <f t="shared" si="15"/>
        <v>86145</v>
      </c>
      <c r="H101" s="1"/>
      <c r="I101" s="14"/>
      <c r="J101" s="36"/>
      <c r="K101" s="31"/>
      <c r="M101" s="23"/>
      <c r="Q101" s="23"/>
      <c r="S101" s="24"/>
      <c r="T101" s="24"/>
      <c r="U101" s="24"/>
      <c r="V101" s="12"/>
      <c r="W101" s="12"/>
      <c r="X101" s="12"/>
      <c r="Y101" s="12"/>
      <c r="Z101" s="12"/>
    </row>
    <row r="102" ht="16.5" customHeight="1">
      <c r="A102" s="25">
        <v>46259.0</v>
      </c>
      <c r="B102" s="26">
        <f t="shared" si="16"/>
        <v>46259</v>
      </c>
      <c r="D102" s="34"/>
      <c r="E102" s="3">
        <v>1876.0</v>
      </c>
      <c r="F102" s="14">
        <f t="shared" si="17"/>
        <v>45631</v>
      </c>
      <c r="G102" s="29">
        <f t="shared" si="15"/>
        <v>84269</v>
      </c>
      <c r="H102" s="1"/>
      <c r="I102" s="14"/>
      <c r="J102" s="36"/>
      <c r="K102" s="31"/>
      <c r="M102" s="23"/>
      <c r="Q102" s="23"/>
      <c r="R102" s="12"/>
      <c r="S102" s="24"/>
      <c r="T102" s="24"/>
      <c r="U102" s="24"/>
      <c r="V102" s="12"/>
      <c r="W102" s="12"/>
      <c r="X102" s="12"/>
      <c r="Y102" s="12"/>
      <c r="Z102" s="12"/>
    </row>
    <row r="103" ht="16.5" customHeight="1">
      <c r="A103" s="25">
        <v>46260.0</v>
      </c>
      <c r="B103" s="26">
        <f t="shared" si="16"/>
        <v>46260</v>
      </c>
      <c r="D103" s="34"/>
      <c r="E103" s="3">
        <v>883.0</v>
      </c>
      <c r="F103" s="14">
        <f t="shared" si="17"/>
        <v>46514</v>
      </c>
      <c r="G103" s="29">
        <f t="shared" si="15"/>
        <v>83386</v>
      </c>
      <c r="H103" s="1"/>
      <c r="I103" s="14"/>
      <c r="J103" s="36"/>
      <c r="K103" s="31"/>
      <c r="M103" s="40"/>
      <c r="Q103" s="23"/>
      <c r="R103" s="12"/>
      <c r="S103" s="24"/>
      <c r="T103" s="24"/>
      <c r="U103" s="24"/>
      <c r="V103" s="12"/>
      <c r="W103" s="12"/>
      <c r="X103" s="12"/>
      <c r="Y103" s="12"/>
      <c r="Z103" s="12"/>
    </row>
    <row r="104" ht="16.5" customHeight="1">
      <c r="A104" s="25">
        <v>46261.0</v>
      </c>
      <c r="B104" s="26">
        <f t="shared" si="16"/>
        <v>46261</v>
      </c>
      <c r="D104" s="34"/>
      <c r="E104" s="3">
        <v>1436.0</v>
      </c>
      <c r="F104" s="14">
        <f t="shared" si="17"/>
        <v>47950</v>
      </c>
      <c r="G104" s="29">
        <f t="shared" si="15"/>
        <v>81950</v>
      </c>
      <c r="H104" s="1"/>
      <c r="I104" s="14"/>
      <c r="J104" s="36"/>
      <c r="K104" s="31"/>
      <c r="M104" s="40"/>
      <c r="Q104" s="23"/>
      <c r="R104" s="12"/>
      <c r="S104" s="24"/>
      <c r="T104" s="24"/>
      <c r="U104" s="24"/>
      <c r="V104" s="12"/>
      <c r="W104" s="12"/>
      <c r="X104" s="12"/>
      <c r="Y104" s="12"/>
      <c r="Z104" s="12"/>
    </row>
    <row r="105" ht="16.5" customHeight="1">
      <c r="A105" s="25">
        <v>46262.0</v>
      </c>
      <c r="B105" s="26">
        <f t="shared" si="16"/>
        <v>46262</v>
      </c>
      <c r="D105" s="34"/>
      <c r="E105" s="3">
        <v>1837.0</v>
      </c>
      <c r="F105" s="14">
        <f t="shared" si="17"/>
        <v>49787</v>
      </c>
      <c r="G105" s="29">
        <f t="shared" si="15"/>
        <v>80113</v>
      </c>
      <c r="I105" s="14"/>
      <c r="Q105" s="23"/>
      <c r="R105" s="12"/>
      <c r="S105" s="24"/>
      <c r="T105" s="24"/>
      <c r="U105" s="24"/>
      <c r="V105" s="12"/>
      <c r="W105" s="12"/>
      <c r="X105" s="12"/>
      <c r="Y105" s="12"/>
      <c r="Z105" s="12"/>
    </row>
    <row r="106" ht="16.5" customHeight="1">
      <c r="A106" s="25">
        <v>46263.0</v>
      </c>
      <c r="B106" s="26">
        <f t="shared" si="16"/>
        <v>46263</v>
      </c>
      <c r="D106" s="34"/>
      <c r="E106" s="3">
        <v>1867.0</v>
      </c>
      <c r="F106" s="14">
        <f t="shared" si="17"/>
        <v>51654</v>
      </c>
      <c r="G106" s="29">
        <f t="shared" si="15"/>
        <v>78246</v>
      </c>
      <c r="H106" s="21"/>
      <c r="I106" s="14"/>
      <c r="Q106" s="23"/>
      <c r="R106" s="12"/>
      <c r="S106" s="24"/>
      <c r="T106" s="24"/>
      <c r="U106" s="24"/>
      <c r="V106" s="12"/>
      <c r="W106" s="12"/>
      <c r="X106" s="12"/>
      <c r="Y106" s="12"/>
      <c r="Z106" s="12"/>
    </row>
    <row r="107" ht="16.5" customHeight="1">
      <c r="A107" s="25">
        <v>46264.0</v>
      </c>
      <c r="B107" s="26">
        <f t="shared" si="16"/>
        <v>46264</v>
      </c>
      <c r="E107" s="3">
        <v>1877.0</v>
      </c>
      <c r="F107" s="14">
        <f t="shared" si="17"/>
        <v>53531</v>
      </c>
      <c r="G107" s="29">
        <f t="shared" si="15"/>
        <v>76369</v>
      </c>
      <c r="H107" s="21"/>
      <c r="I107" s="14"/>
      <c r="Q107" s="23"/>
      <c r="R107" s="12"/>
      <c r="S107" s="24"/>
      <c r="T107" s="24"/>
      <c r="U107" s="24"/>
      <c r="V107" s="12"/>
      <c r="W107" s="12"/>
      <c r="X107" s="12"/>
      <c r="Y107" s="12"/>
      <c r="Z107" s="12"/>
    </row>
    <row r="108" ht="16.5" customHeight="1">
      <c r="A108" s="25">
        <v>46265.0</v>
      </c>
      <c r="B108" s="26">
        <f t="shared" si="16"/>
        <v>46265</v>
      </c>
      <c r="E108" s="3">
        <v>1681.0</v>
      </c>
      <c r="F108" s="14">
        <f t="shared" si="17"/>
        <v>55212</v>
      </c>
      <c r="G108" s="29">
        <f t="shared" si="15"/>
        <v>74688</v>
      </c>
      <c r="Q108" s="23"/>
      <c r="R108" s="12"/>
      <c r="S108" s="24"/>
      <c r="T108" s="24"/>
      <c r="U108" s="24"/>
      <c r="V108" s="12"/>
      <c r="W108" s="12"/>
      <c r="X108" s="12"/>
      <c r="Y108" s="12"/>
      <c r="Z108" s="12"/>
    </row>
    <row r="109" ht="16.5" customHeight="1">
      <c r="A109" s="25">
        <v>46266.0</v>
      </c>
      <c r="B109" s="26">
        <f t="shared" si="16"/>
        <v>46266</v>
      </c>
      <c r="E109" s="3">
        <v>1876.0</v>
      </c>
      <c r="F109" s="14">
        <f t="shared" si="17"/>
        <v>57088</v>
      </c>
      <c r="G109" s="29">
        <f t="shared" si="15"/>
        <v>72812</v>
      </c>
      <c r="Q109" s="23"/>
      <c r="R109" s="12"/>
      <c r="S109" s="24"/>
      <c r="T109" s="24"/>
      <c r="U109" s="24"/>
      <c r="V109" s="12"/>
      <c r="W109" s="12"/>
      <c r="X109" s="12"/>
      <c r="Y109" s="12"/>
      <c r="Z109" s="12"/>
    </row>
    <row r="110" ht="16.5" customHeight="1">
      <c r="A110" s="25">
        <v>46267.0</v>
      </c>
      <c r="B110" s="26">
        <f t="shared" si="16"/>
        <v>46267</v>
      </c>
      <c r="C110" s="10"/>
      <c r="D110" s="14"/>
      <c r="E110" s="3">
        <v>1077.0</v>
      </c>
      <c r="F110" s="14">
        <f t="shared" si="17"/>
        <v>58165</v>
      </c>
      <c r="G110" s="29">
        <f t="shared" si="15"/>
        <v>71735</v>
      </c>
      <c r="H110" s="13"/>
      <c r="I110" s="14"/>
      <c r="J110" s="21"/>
      <c r="K110" s="21"/>
      <c r="L110" s="21"/>
      <c r="M110" s="22"/>
      <c r="N110" s="37"/>
      <c r="O110" s="23"/>
      <c r="P110" s="24"/>
      <c r="Q110" s="12"/>
      <c r="R110" s="12"/>
      <c r="S110" s="24"/>
      <c r="T110" s="24"/>
      <c r="U110" s="24"/>
      <c r="V110" s="12"/>
      <c r="W110" s="12"/>
      <c r="X110" s="12"/>
      <c r="Y110" s="12"/>
      <c r="Z110" s="12"/>
    </row>
    <row r="111" ht="16.5" customHeight="1">
      <c r="A111" s="25">
        <v>46268.0</v>
      </c>
      <c r="B111" s="26">
        <f t="shared" si="16"/>
        <v>46268</v>
      </c>
      <c r="C111" s="10"/>
      <c r="D111" s="14"/>
      <c r="E111" s="3">
        <v>1199.0</v>
      </c>
      <c r="F111" s="14">
        <f t="shared" si="17"/>
        <v>59364</v>
      </c>
      <c r="G111" s="29">
        <f t="shared" si="15"/>
        <v>70536</v>
      </c>
      <c r="H111" s="13"/>
      <c r="I111" s="14"/>
      <c r="J111" s="21"/>
      <c r="K111" s="21"/>
      <c r="L111" s="21"/>
      <c r="M111" s="22"/>
      <c r="N111" s="37"/>
      <c r="O111" s="23"/>
      <c r="P111" s="24"/>
      <c r="Q111" s="12"/>
      <c r="R111" s="12"/>
      <c r="S111" s="24"/>
      <c r="T111" s="24"/>
      <c r="U111" s="24"/>
      <c r="V111" s="12"/>
      <c r="W111" s="12"/>
      <c r="X111" s="12"/>
      <c r="Y111" s="12"/>
      <c r="Z111" s="12"/>
    </row>
    <row r="112" ht="16.5" customHeight="1">
      <c r="A112" s="25">
        <v>46269.0</v>
      </c>
      <c r="B112" s="26">
        <f t="shared" si="16"/>
        <v>46269</v>
      </c>
      <c r="C112" s="10"/>
      <c r="D112" s="14"/>
      <c r="E112" s="3">
        <v>1866.0</v>
      </c>
      <c r="F112" s="14">
        <f t="shared" si="17"/>
        <v>61230</v>
      </c>
      <c r="G112" s="29">
        <f t="shared" si="15"/>
        <v>68670</v>
      </c>
      <c r="H112" s="13"/>
      <c r="I112" s="14"/>
      <c r="J112" s="21"/>
      <c r="K112" s="21"/>
      <c r="L112" s="21"/>
      <c r="M112" s="22"/>
      <c r="N112" s="37"/>
      <c r="O112" s="23"/>
      <c r="P112" s="24"/>
      <c r="Q112" s="12"/>
      <c r="R112" s="12"/>
      <c r="S112" s="24"/>
      <c r="T112" s="24"/>
      <c r="U112" s="24"/>
      <c r="V112" s="12"/>
      <c r="W112" s="12"/>
      <c r="X112" s="12"/>
      <c r="Y112" s="12"/>
      <c r="Z112" s="12"/>
    </row>
    <row r="113" ht="16.5" customHeight="1">
      <c r="A113" s="25">
        <v>46270.0</v>
      </c>
      <c r="B113" s="26">
        <f t="shared" si="16"/>
        <v>46270</v>
      </c>
      <c r="C113" s="10"/>
      <c r="D113" s="14"/>
      <c r="E113" s="3">
        <v>1790.0</v>
      </c>
      <c r="F113" s="14">
        <f t="shared" si="17"/>
        <v>63020</v>
      </c>
      <c r="G113" s="29">
        <f t="shared" si="15"/>
        <v>66880</v>
      </c>
      <c r="H113" s="13"/>
      <c r="I113" s="14"/>
      <c r="J113" s="21"/>
      <c r="K113" s="21"/>
      <c r="L113" s="21"/>
      <c r="M113" s="22"/>
      <c r="N113" s="37"/>
      <c r="O113" s="23"/>
      <c r="P113" s="24"/>
      <c r="Q113" s="12"/>
      <c r="R113" s="12"/>
      <c r="S113" s="24"/>
      <c r="T113" s="24"/>
      <c r="U113" s="24"/>
      <c r="V113" s="12"/>
      <c r="W113" s="12"/>
      <c r="X113" s="12"/>
      <c r="Y113" s="12"/>
      <c r="Z113" s="12"/>
    </row>
    <row r="114" ht="16.5" customHeight="1">
      <c r="A114" s="25">
        <v>46271.0</v>
      </c>
      <c r="B114" s="26">
        <f t="shared" si="16"/>
        <v>46271</v>
      </c>
      <c r="C114" s="10"/>
      <c r="D114" s="14"/>
      <c r="E114" s="3">
        <v>1854.0</v>
      </c>
      <c r="F114" s="14">
        <f t="shared" si="17"/>
        <v>64874</v>
      </c>
      <c r="G114" s="29">
        <f t="shared" si="15"/>
        <v>65026</v>
      </c>
      <c r="H114" s="13"/>
      <c r="I114" s="14"/>
      <c r="J114" s="21"/>
      <c r="K114" s="21"/>
      <c r="L114" s="21"/>
      <c r="M114" s="22"/>
      <c r="N114" s="37"/>
      <c r="O114" s="23"/>
      <c r="P114" s="24"/>
      <c r="Q114" s="12"/>
      <c r="R114" s="12"/>
      <c r="S114" s="24"/>
      <c r="T114" s="24"/>
      <c r="U114" s="24"/>
      <c r="V114" s="12"/>
      <c r="W114" s="12"/>
      <c r="X114" s="12"/>
      <c r="Y114" s="12"/>
      <c r="Z114" s="12"/>
    </row>
    <row r="115" ht="16.5" customHeight="1">
      <c r="A115" s="25">
        <v>46272.0</v>
      </c>
      <c r="B115" s="26">
        <f t="shared" si="16"/>
        <v>46272</v>
      </c>
      <c r="C115" s="10"/>
      <c r="D115" s="14"/>
      <c r="E115" s="3">
        <v>1670.0</v>
      </c>
      <c r="F115" s="14">
        <f t="shared" si="17"/>
        <v>66544</v>
      </c>
      <c r="G115" s="29">
        <f t="shared" si="15"/>
        <v>63356</v>
      </c>
      <c r="H115" s="13"/>
      <c r="I115" s="14"/>
      <c r="J115" s="21"/>
      <c r="K115" s="21"/>
      <c r="L115" s="21"/>
      <c r="M115" s="22"/>
      <c r="N115" s="37"/>
      <c r="O115" s="23"/>
      <c r="P115" s="24"/>
      <c r="Q115" s="12"/>
      <c r="R115" s="12"/>
      <c r="S115" s="24"/>
      <c r="T115" s="24"/>
      <c r="U115" s="24"/>
      <c r="V115" s="12"/>
      <c r="W115" s="12"/>
      <c r="X115" s="12"/>
      <c r="Y115" s="12"/>
      <c r="Z115" s="12"/>
    </row>
    <row r="116" ht="16.5" customHeight="1">
      <c r="A116" s="25">
        <v>46273.0</v>
      </c>
      <c r="B116" s="26">
        <f t="shared" si="16"/>
        <v>46273</v>
      </c>
      <c r="C116" s="10"/>
      <c r="D116" s="14"/>
      <c r="E116" s="3">
        <v>1877.0</v>
      </c>
      <c r="F116" s="14">
        <f t="shared" si="17"/>
        <v>68421</v>
      </c>
      <c r="G116" s="29">
        <f t="shared" si="15"/>
        <v>61479</v>
      </c>
      <c r="H116" s="13"/>
      <c r="I116" s="14"/>
      <c r="J116" s="21"/>
      <c r="K116" s="21"/>
      <c r="L116" s="21"/>
      <c r="M116" s="22"/>
      <c r="N116" s="37"/>
      <c r="O116" s="23"/>
      <c r="P116" s="24"/>
      <c r="Q116" s="12"/>
      <c r="R116" s="12"/>
      <c r="S116" s="24"/>
      <c r="T116" s="24"/>
      <c r="U116" s="24"/>
      <c r="V116" s="12"/>
      <c r="W116" s="12"/>
      <c r="X116" s="12"/>
      <c r="Y116" s="12"/>
      <c r="Z116" s="12"/>
    </row>
    <row r="117" ht="16.5" customHeight="1">
      <c r="A117" s="25">
        <v>46274.0</v>
      </c>
      <c r="B117" s="26">
        <f t="shared" si="16"/>
        <v>46274</v>
      </c>
      <c r="C117" s="10"/>
      <c r="D117" s="14"/>
      <c r="E117" s="3">
        <v>1874.0</v>
      </c>
      <c r="F117" s="14">
        <f t="shared" si="17"/>
        <v>70295</v>
      </c>
      <c r="G117" s="29">
        <f t="shared" si="15"/>
        <v>59605</v>
      </c>
      <c r="H117" s="13"/>
      <c r="I117" s="14"/>
      <c r="J117" s="21"/>
      <c r="K117" s="21"/>
      <c r="L117" s="21"/>
      <c r="M117" s="22"/>
      <c r="N117" s="37"/>
      <c r="O117" s="23"/>
      <c r="P117" s="24"/>
      <c r="Q117" s="12"/>
      <c r="R117" s="12"/>
      <c r="S117" s="24"/>
      <c r="T117" s="24"/>
      <c r="U117" s="24"/>
      <c r="V117" s="12"/>
      <c r="W117" s="12"/>
      <c r="X117" s="12"/>
      <c r="Y117" s="12"/>
      <c r="Z117" s="12"/>
    </row>
    <row r="118" ht="16.5" customHeight="1">
      <c r="A118" s="25">
        <v>46275.0</v>
      </c>
      <c r="B118" s="26">
        <f t="shared" si="16"/>
        <v>46275</v>
      </c>
      <c r="C118" s="10"/>
      <c r="D118" s="14"/>
      <c r="E118" s="3">
        <v>1866.0</v>
      </c>
      <c r="F118" s="14">
        <f t="shared" si="17"/>
        <v>72161</v>
      </c>
      <c r="G118" s="29">
        <f t="shared" si="15"/>
        <v>57739</v>
      </c>
      <c r="H118" s="13"/>
      <c r="I118" s="14"/>
      <c r="J118" s="21"/>
      <c r="K118" s="21"/>
      <c r="L118" s="21"/>
      <c r="M118" s="22"/>
      <c r="N118" s="37"/>
      <c r="O118" s="23"/>
      <c r="P118" s="24"/>
      <c r="Q118" s="12"/>
      <c r="R118" s="12"/>
      <c r="S118" s="24"/>
      <c r="T118" s="24"/>
      <c r="U118" s="24"/>
      <c r="V118" s="12"/>
      <c r="W118" s="12"/>
      <c r="X118" s="12"/>
      <c r="Y118" s="12"/>
      <c r="Z118" s="12"/>
    </row>
    <row r="119" ht="16.5" customHeight="1">
      <c r="A119" s="25">
        <v>46276.0</v>
      </c>
      <c r="B119" s="26">
        <f t="shared" si="16"/>
        <v>46276</v>
      </c>
      <c r="C119" s="10"/>
      <c r="D119" s="14"/>
      <c r="E119" s="3">
        <v>1659.0</v>
      </c>
      <c r="F119" s="14">
        <f t="shared" si="17"/>
        <v>73820</v>
      </c>
      <c r="G119" s="29">
        <f t="shared" si="15"/>
        <v>56080</v>
      </c>
      <c r="H119" s="13"/>
      <c r="I119" s="14"/>
      <c r="J119" s="21"/>
      <c r="K119" s="21"/>
      <c r="L119" s="21"/>
      <c r="M119" s="22"/>
      <c r="N119" s="37"/>
      <c r="O119" s="23"/>
      <c r="P119" s="24"/>
      <c r="Q119" s="12"/>
      <c r="R119" s="12"/>
      <c r="S119" s="24"/>
      <c r="T119" s="24"/>
      <c r="U119" s="24"/>
      <c r="V119" s="12"/>
      <c r="W119" s="12"/>
      <c r="X119" s="12"/>
      <c r="Y119" s="12"/>
      <c r="Z119" s="12"/>
    </row>
    <row r="120" ht="16.5" customHeight="1">
      <c r="A120" s="25">
        <v>46277.0</v>
      </c>
      <c r="B120" s="26">
        <f t="shared" si="16"/>
        <v>46277</v>
      </c>
      <c r="C120" s="10"/>
      <c r="D120" s="14"/>
      <c r="E120" s="3">
        <v>1649.0</v>
      </c>
      <c r="F120" s="14">
        <f t="shared" si="17"/>
        <v>75469</v>
      </c>
      <c r="G120" s="29">
        <f t="shared" si="15"/>
        <v>54431</v>
      </c>
      <c r="H120" s="13"/>
      <c r="I120" s="14"/>
      <c r="J120" s="21"/>
      <c r="K120" s="21"/>
      <c r="L120" s="21"/>
      <c r="M120" s="22"/>
      <c r="N120" s="37"/>
      <c r="O120" s="23"/>
      <c r="P120" s="24"/>
      <c r="Q120" s="12"/>
      <c r="R120" s="12"/>
      <c r="S120" s="24"/>
      <c r="T120" s="24"/>
      <c r="U120" s="24"/>
      <c r="V120" s="12"/>
      <c r="W120" s="12"/>
      <c r="X120" s="12"/>
      <c r="Y120" s="12"/>
      <c r="Z120" s="12"/>
    </row>
    <row r="121" ht="16.5" customHeight="1">
      <c r="A121" s="25">
        <v>46278.0</v>
      </c>
      <c r="B121" s="26">
        <f t="shared" si="16"/>
        <v>46278</v>
      </c>
      <c r="C121" s="10"/>
      <c r="D121" s="14"/>
      <c r="E121" s="3">
        <v>1833.0</v>
      </c>
      <c r="F121" s="14">
        <f t="shared" si="17"/>
        <v>77302</v>
      </c>
      <c r="G121" s="29">
        <f t="shared" si="15"/>
        <v>52598</v>
      </c>
      <c r="H121" s="13"/>
      <c r="I121" s="14"/>
      <c r="J121" s="21"/>
      <c r="K121" s="21"/>
      <c r="L121" s="21"/>
      <c r="M121" s="22"/>
      <c r="N121" s="37"/>
      <c r="O121" s="23"/>
      <c r="P121" s="24"/>
      <c r="Q121" s="12"/>
      <c r="R121" s="12"/>
      <c r="S121" s="24"/>
      <c r="T121" s="24"/>
      <c r="U121" s="24"/>
      <c r="V121" s="12"/>
      <c r="W121" s="12"/>
      <c r="X121" s="12"/>
      <c r="Y121" s="12"/>
      <c r="Z121" s="12"/>
    </row>
    <row r="122" ht="16.5" customHeight="1">
      <c r="A122" s="25">
        <v>46279.0</v>
      </c>
      <c r="B122" s="26">
        <f t="shared" si="16"/>
        <v>46279</v>
      </c>
      <c r="C122" s="10"/>
      <c r="D122" s="14"/>
      <c r="E122" s="3">
        <v>1847.0</v>
      </c>
      <c r="F122" s="14">
        <f t="shared" si="17"/>
        <v>79149</v>
      </c>
      <c r="G122" s="29">
        <f t="shared" si="15"/>
        <v>50751</v>
      </c>
      <c r="H122" s="13"/>
      <c r="I122" s="14"/>
      <c r="J122" s="21"/>
      <c r="K122" s="21"/>
      <c r="L122" s="21"/>
      <c r="M122" s="22"/>
      <c r="N122" s="37"/>
      <c r="O122" s="23"/>
      <c r="P122" s="24"/>
      <c r="Q122" s="12"/>
      <c r="R122" s="12"/>
      <c r="S122" s="24"/>
      <c r="T122" s="24"/>
      <c r="U122" s="24"/>
      <c r="V122" s="12"/>
      <c r="W122" s="12"/>
      <c r="X122" s="12"/>
      <c r="Y122" s="12"/>
      <c r="Z122" s="12"/>
    </row>
    <row r="123" ht="16.5" customHeight="1">
      <c r="A123" s="25">
        <v>46280.0</v>
      </c>
      <c r="B123" s="26">
        <f t="shared" si="16"/>
        <v>46280</v>
      </c>
      <c r="C123" s="10"/>
      <c r="D123" s="14"/>
      <c r="E123" s="3">
        <v>1792.0</v>
      </c>
      <c r="F123" s="14">
        <f t="shared" si="17"/>
        <v>80941</v>
      </c>
      <c r="G123" s="29">
        <f t="shared" si="15"/>
        <v>48959</v>
      </c>
      <c r="H123" s="13"/>
      <c r="I123" s="14"/>
      <c r="J123" s="21"/>
      <c r="K123" s="21"/>
      <c r="L123" s="21"/>
      <c r="M123" s="22"/>
      <c r="N123" s="37"/>
      <c r="O123" s="23"/>
      <c r="P123" s="24"/>
      <c r="Q123" s="12"/>
      <c r="R123" s="12"/>
      <c r="S123" s="24"/>
      <c r="T123" s="24"/>
      <c r="U123" s="24"/>
      <c r="V123" s="12"/>
      <c r="W123" s="12"/>
      <c r="X123" s="12"/>
      <c r="Y123" s="12"/>
      <c r="Z123" s="12"/>
    </row>
    <row r="124" ht="16.5" customHeight="1">
      <c r="A124" s="25">
        <v>46281.0</v>
      </c>
      <c r="B124" s="26">
        <f t="shared" si="16"/>
        <v>46281</v>
      </c>
      <c r="C124" s="10"/>
      <c r="D124" s="14"/>
      <c r="E124" s="34">
        <v>1800.0</v>
      </c>
      <c r="F124" s="14">
        <f t="shared" si="17"/>
        <v>82741</v>
      </c>
      <c r="G124" s="29">
        <f t="shared" si="15"/>
        <v>47159</v>
      </c>
      <c r="H124" s="13"/>
      <c r="I124" s="14"/>
      <c r="J124" s="21"/>
      <c r="K124" s="21"/>
      <c r="L124" s="21"/>
      <c r="M124" s="22"/>
      <c r="N124" s="37"/>
      <c r="O124" s="23"/>
      <c r="P124" s="24"/>
      <c r="Q124" s="12"/>
      <c r="R124" s="12"/>
      <c r="S124" s="24"/>
      <c r="T124" s="24"/>
      <c r="U124" s="24"/>
      <c r="V124" s="12"/>
      <c r="W124" s="12"/>
      <c r="X124" s="12"/>
      <c r="Y124" s="12"/>
      <c r="Z124" s="12"/>
    </row>
    <row r="125" ht="16.5" customHeight="1">
      <c r="A125" s="25">
        <v>46282.0</v>
      </c>
      <c r="B125" s="26">
        <f t="shared" si="16"/>
        <v>46282</v>
      </c>
      <c r="C125" s="10"/>
      <c r="D125" s="14"/>
      <c r="E125" s="34">
        <v>1800.0</v>
      </c>
      <c r="F125" s="14">
        <f t="shared" si="17"/>
        <v>84541</v>
      </c>
      <c r="G125" s="29">
        <f t="shared" si="15"/>
        <v>45359</v>
      </c>
      <c r="H125" s="13"/>
      <c r="I125" s="14"/>
      <c r="J125" s="21"/>
      <c r="K125" s="21"/>
      <c r="L125" s="21"/>
      <c r="M125" s="22"/>
      <c r="N125" s="37"/>
      <c r="O125" s="23"/>
      <c r="P125" s="24"/>
      <c r="Q125" s="12"/>
      <c r="R125" s="12"/>
      <c r="S125" s="24"/>
      <c r="T125" s="24"/>
      <c r="U125" s="24"/>
      <c r="V125" s="12"/>
      <c r="W125" s="12"/>
      <c r="X125" s="12"/>
      <c r="Y125" s="12"/>
      <c r="Z125" s="12"/>
    </row>
    <row r="126" ht="16.5" customHeight="1">
      <c r="A126" s="25">
        <v>46283.0</v>
      </c>
      <c r="B126" s="26">
        <f t="shared" si="16"/>
        <v>46283</v>
      </c>
      <c r="C126" s="10"/>
      <c r="D126" s="14"/>
      <c r="E126" s="34">
        <v>1800.0</v>
      </c>
      <c r="F126" s="14">
        <f t="shared" si="17"/>
        <v>86341</v>
      </c>
      <c r="G126" s="29">
        <f t="shared" si="15"/>
        <v>43559</v>
      </c>
      <c r="H126" s="13"/>
      <c r="I126" s="14"/>
      <c r="J126" s="21"/>
      <c r="K126" s="21"/>
      <c r="L126" s="21"/>
      <c r="M126" s="22"/>
      <c r="N126" s="37"/>
      <c r="O126" s="23"/>
      <c r="P126" s="24"/>
      <c r="Q126" s="12"/>
      <c r="R126" s="12"/>
      <c r="S126" s="24"/>
      <c r="T126" s="24"/>
      <c r="U126" s="24"/>
      <c r="V126" s="12"/>
      <c r="W126" s="12"/>
      <c r="X126" s="12"/>
      <c r="Y126" s="12"/>
      <c r="Z126" s="12"/>
    </row>
    <row r="127" ht="16.5" customHeight="1">
      <c r="A127" s="25">
        <v>46284.0</v>
      </c>
      <c r="B127" s="26">
        <f t="shared" si="16"/>
        <v>46284</v>
      </c>
      <c r="C127" s="10"/>
      <c r="D127" s="14"/>
      <c r="E127" s="34">
        <v>1800.0</v>
      </c>
      <c r="F127" s="14">
        <f t="shared" si="17"/>
        <v>88141</v>
      </c>
      <c r="G127" s="29">
        <f t="shared" si="15"/>
        <v>41759</v>
      </c>
      <c r="H127" s="13"/>
      <c r="I127" s="14"/>
      <c r="J127" s="21"/>
      <c r="K127" s="21"/>
      <c r="L127" s="21"/>
      <c r="M127" s="22"/>
      <c r="N127" s="37"/>
      <c r="O127" s="23"/>
      <c r="P127" s="24"/>
      <c r="Q127" s="12"/>
      <c r="R127" s="12"/>
      <c r="S127" s="24"/>
      <c r="T127" s="24"/>
      <c r="U127" s="24"/>
      <c r="V127" s="12"/>
      <c r="W127" s="12"/>
      <c r="X127" s="12"/>
      <c r="Y127" s="12"/>
      <c r="Z127" s="12"/>
    </row>
    <row r="128" ht="16.5" customHeight="1">
      <c r="A128" s="25">
        <v>46285.0</v>
      </c>
      <c r="B128" s="26">
        <f t="shared" si="16"/>
        <v>46285</v>
      </c>
      <c r="C128" s="10"/>
      <c r="D128" s="14"/>
      <c r="E128" s="34">
        <v>1800.0</v>
      </c>
      <c r="F128" s="14">
        <f t="shared" si="17"/>
        <v>89941</v>
      </c>
      <c r="G128" s="29">
        <f t="shared" si="15"/>
        <v>39959</v>
      </c>
      <c r="H128" s="13"/>
      <c r="I128" s="14"/>
      <c r="J128" s="21"/>
      <c r="K128" s="21"/>
      <c r="L128" s="21"/>
      <c r="M128" s="22"/>
      <c r="N128" s="37"/>
      <c r="O128" s="23"/>
      <c r="P128" s="24"/>
      <c r="Q128" s="12"/>
      <c r="R128" s="12"/>
      <c r="S128" s="24"/>
      <c r="T128" s="24"/>
      <c r="U128" s="24"/>
      <c r="V128" s="12"/>
      <c r="W128" s="12"/>
      <c r="X128" s="12"/>
      <c r="Y128" s="12"/>
      <c r="Z128" s="12"/>
    </row>
    <row r="129" ht="16.5" customHeight="1">
      <c r="A129" s="25">
        <v>46286.0</v>
      </c>
      <c r="B129" s="26">
        <f t="shared" si="16"/>
        <v>46286</v>
      </c>
      <c r="C129" s="10"/>
      <c r="D129" s="14"/>
      <c r="E129" s="34">
        <v>1800.0</v>
      </c>
      <c r="F129" s="14">
        <f t="shared" si="17"/>
        <v>91741</v>
      </c>
      <c r="G129" s="29">
        <f t="shared" si="15"/>
        <v>38159</v>
      </c>
      <c r="H129" s="13"/>
      <c r="I129" s="14"/>
      <c r="J129" s="21"/>
      <c r="K129" s="21"/>
      <c r="L129" s="21"/>
      <c r="M129" s="22"/>
      <c r="N129" s="37"/>
      <c r="O129" s="23"/>
      <c r="P129" s="24"/>
      <c r="Q129" s="12"/>
      <c r="R129" s="12"/>
      <c r="S129" s="24"/>
      <c r="T129" s="24"/>
      <c r="U129" s="24"/>
      <c r="V129" s="12"/>
      <c r="W129" s="12"/>
      <c r="X129" s="12"/>
      <c r="Y129" s="12"/>
      <c r="Z129" s="12"/>
    </row>
    <row r="130" ht="16.5" customHeight="1">
      <c r="A130" s="25">
        <v>46287.0</v>
      </c>
      <c r="B130" s="26">
        <f t="shared" si="16"/>
        <v>46287</v>
      </c>
      <c r="C130" s="10"/>
      <c r="D130" s="14"/>
      <c r="E130" s="34">
        <v>1800.0</v>
      </c>
      <c r="F130" s="14">
        <f t="shared" si="17"/>
        <v>93541</v>
      </c>
      <c r="G130" s="29">
        <f t="shared" si="15"/>
        <v>36359</v>
      </c>
      <c r="H130" s="13"/>
      <c r="I130" s="14"/>
      <c r="J130" s="21"/>
      <c r="K130" s="21"/>
      <c r="L130" s="21"/>
      <c r="M130" s="22"/>
      <c r="N130" s="37"/>
      <c r="O130" s="23"/>
      <c r="P130" s="24"/>
      <c r="Q130" s="12"/>
      <c r="R130" s="12"/>
      <c r="S130" s="24"/>
      <c r="T130" s="24"/>
      <c r="U130" s="24"/>
      <c r="V130" s="12"/>
      <c r="W130" s="12"/>
      <c r="X130" s="12"/>
      <c r="Y130" s="12"/>
      <c r="Z130" s="12"/>
    </row>
    <row r="131" ht="16.5" customHeight="1">
      <c r="A131" s="25">
        <v>46288.0</v>
      </c>
      <c r="B131" s="26">
        <f t="shared" si="16"/>
        <v>46288</v>
      </c>
      <c r="C131" s="10"/>
      <c r="D131" s="14"/>
      <c r="E131" s="34">
        <v>1800.0</v>
      </c>
      <c r="F131" s="14">
        <f t="shared" si="17"/>
        <v>95341</v>
      </c>
      <c r="G131" s="29">
        <f t="shared" si="15"/>
        <v>34559</v>
      </c>
      <c r="H131" s="13"/>
      <c r="I131" s="14"/>
      <c r="J131" s="21"/>
      <c r="K131" s="21"/>
      <c r="L131" s="21"/>
      <c r="M131" s="22"/>
      <c r="N131" s="37"/>
      <c r="O131" s="23"/>
      <c r="P131" s="24"/>
      <c r="Q131" s="12"/>
      <c r="R131" s="12"/>
      <c r="S131" s="24"/>
      <c r="T131" s="24"/>
      <c r="U131" s="24"/>
      <c r="V131" s="12"/>
      <c r="W131" s="12"/>
      <c r="X131" s="12"/>
      <c r="Y131" s="12"/>
      <c r="Z131" s="12"/>
    </row>
    <row r="132" ht="16.5" customHeight="1">
      <c r="A132" s="25">
        <v>46289.0</v>
      </c>
      <c r="B132" s="26">
        <f t="shared" si="16"/>
        <v>46289</v>
      </c>
      <c r="C132" s="10"/>
      <c r="D132" s="14"/>
      <c r="E132" s="34">
        <v>1800.0</v>
      </c>
      <c r="F132" s="14">
        <f t="shared" si="17"/>
        <v>97141</v>
      </c>
      <c r="G132" s="29">
        <f t="shared" si="15"/>
        <v>32759</v>
      </c>
      <c r="H132" s="13"/>
      <c r="I132" s="14"/>
      <c r="J132" s="21"/>
      <c r="K132" s="21"/>
      <c r="L132" s="21"/>
      <c r="M132" s="22"/>
      <c r="N132" s="37"/>
      <c r="O132" s="23"/>
      <c r="P132" s="24"/>
      <c r="Q132" s="12"/>
      <c r="R132" s="12"/>
      <c r="S132" s="24"/>
      <c r="T132" s="24"/>
      <c r="U132" s="24"/>
      <c r="V132" s="12"/>
      <c r="W132" s="12"/>
      <c r="X132" s="12"/>
      <c r="Y132" s="12"/>
      <c r="Z132" s="12"/>
    </row>
    <row r="133" ht="16.5" customHeight="1">
      <c r="A133" s="25">
        <v>46290.0</v>
      </c>
      <c r="B133" s="26">
        <f t="shared" si="16"/>
        <v>46290</v>
      </c>
      <c r="C133" s="10"/>
      <c r="D133" s="14"/>
      <c r="E133" s="34">
        <v>1800.0</v>
      </c>
      <c r="F133" s="14">
        <f t="shared" si="17"/>
        <v>98941</v>
      </c>
      <c r="G133" s="29">
        <f t="shared" si="15"/>
        <v>30959</v>
      </c>
      <c r="H133" s="13"/>
      <c r="I133" s="14"/>
      <c r="J133" s="21"/>
      <c r="K133" s="21"/>
      <c r="L133" s="21"/>
      <c r="M133" s="22"/>
      <c r="N133" s="37"/>
      <c r="O133" s="23"/>
      <c r="P133" s="24"/>
      <c r="Q133" s="12"/>
      <c r="R133" s="12"/>
      <c r="S133" s="24"/>
      <c r="T133" s="24"/>
      <c r="U133" s="24"/>
      <c r="V133" s="12"/>
      <c r="W133" s="12"/>
      <c r="X133" s="12"/>
      <c r="Y133" s="12"/>
      <c r="Z133" s="12"/>
    </row>
    <row r="134" ht="16.5" customHeight="1">
      <c r="A134" s="25">
        <v>46291.0</v>
      </c>
      <c r="B134" s="26">
        <f t="shared" si="16"/>
        <v>46291</v>
      </c>
      <c r="C134" s="10"/>
      <c r="D134" s="14"/>
      <c r="E134" s="34">
        <v>1800.0</v>
      </c>
      <c r="F134" s="14">
        <f t="shared" si="17"/>
        <v>100741</v>
      </c>
      <c r="G134" s="29">
        <f t="shared" si="15"/>
        <v>29159</v>
      </c>
      <c r="H134" s="13"/>
      <c r="I134" s="14"/>
      <c r="J134" s="21"/>
      <c r="K134" s="21"/>
      <c r="L134" s="21"/>
      <c r="M134" s="22"/>
      <c r="N134" s="37"/>
      <c r="O134" s="23"/>
      <c r="P134" s="24"/>
      <c r="Q134" s="12"/>
      <c r="R134" s="12"/>
      <c r="S134" s="24"/>
      <c r="T134" s="24"/>
      <c r="U134" s="24"/>
      <c r="V134" s="12"/>
      <c r="W134" s="12"/>
      <c r="X134" s="12"/>
      <c r="Y134" s="12"/>
      <c r="Z134" s="12"/>
    </row>
    <row r="135" ht="16.5" customHeight="1">
      <c r="A135" s="25">
        <v>46292.0</v>
      </c>
      <c r="B135" s="26">
        <f t="shared" si="16"/>
        <v>46292</v>
      </c>
      <c r="C135" s="10"/>
      <c r="D135" s="14"/>
      <c r="E135" s="34">
        <v>1800.0</v>
      </c>
      <c r="F135" s="14">
        <f t="shared" si="17"/>
        <v>102541</v>
      </c>
      <c r="G135" s="29">
        <f t="shared" si="15"/>
        <v>27359</v>
      </c>
      <c r="H135" s="13"/>
      <c r="I135" s="14"/>
      <c r="J135" s="21"/>
      <c r="K135" s="21"/>
      <c r="L135" s="21"/>
      <c r="M135" s="22"/>
      <c r="N135" s="37"/>
      <c r="O135" s="23"/>
      <c r="P135" s="24"/>
      <c r="Q135" s="12"/>
      <c r="R135" s="12"/>
      <c r="S135" s="24"/>
      <c r="T135" s="24"/>
      <c r="U135" s="24"/>
      <c r="V135" s="12"/>
      <c r="W135" s="12"/>
      <c r="X135" s="12"/>
      <c r="Y135" s="12"/>
      <c r="Z135" s="12"/>
    </row>
    <row r="136" ht="16.5" customHeight="1">
      <c r="A136" s="25">
        <v>46293.0</v>
      </c>
      <c r="B136" s="26">
        <f t="shared" si="16"/>
        <v>46293</v>
      </c>
      <c r="C136" s="10"/>
      <c r="D136" s="14"/>
      <c r="E136" s="34">
        <v>1800.0</v>
      </c>
      <c r="F136" s="14">
        <f t="shared" si="17"/>
        <v>104341</v>
      </c>
      <c r="G136" s="29">
        <f t="shared" si="15"/>
        <v>25559</v>
      </c>
      <c r="H136" s="13"/>
      <c r="I136" s="14"/>
      <c r="J136" s="21"/>
      <c r="K136" s="21"/>
      <c r="L136" s="21"/>
      <c r="M136" s="22"/>
      <c r="N136" s="37"/>
      <c r="O136" s="23"/>
      <c r="P136" s="24"/>
      <c r="Q136" s="12"/>
      <c r="R136" s="12"/>
      <c r="S136" s="24"/>
      <c r="T136" s="24"/>
      <c r="U136" s="24"/>
      <c r="V136" s="12"/>
      <c r="W136" s="12"/>
      <c r="X136" s="12"/>
      <c r="Y136" s="12"/>
      <c r="Z136" s="12"/>
    </row>
    <row r="137" ht="16.5" customHeight="1">
      <c r="A137" s="25">
        <v>46294.0</v>
      </c>
      <c r="B137" s="26">
        <f t="shared" si="16"/>
        <v>46294</v>
      </c>
      <c r="C137" s="10"/>
      <c r="D137" s="14"/>
      <c r="E137" s="34">
        <v>1800.0</v>
      </c>
      <c r="F137" s="14">
        <f t="shared" si="17"/>
        <v>106141</v>
      </c>
      <c r="G137" s="29">
        <f t="shared" si="15"/>
        <v>23759</v>
      </c>
      <c r="H137" s="13"/>
      <c r="I137" s="14"/>
      <c r="J137" s="21"/>
      <c r="K137" s="21"/>
      <c r="L137" s="21"/>
      <c r="M137" s="22"/>
      <c r="N137" s="37"/>
      <c r="O137" s="23"/>
      <c r="P137" s="24"/>
      <c r="Q137" s="12"/>
      <c r="R137" s="12"/>
      <c r="S137" s="24"/>
      <c r="T137" s="24"/>
      <c r="U137" s="24"/>
      <c r="V137" s="12"/>
      <c r="W137" s="12"/>
      <c r="X137" s="12"/>
      <c r="Y137" s="12"/>
      <c r="Z137" s="12"/>
    </row>
    <row r="138" ht="16.5" customHeight="1">
      <c r="A138" s="25">
        <v>46295.0</v>
      </c>
      <c r="B138" s="26">
        <f t="shared" si="16"/>
        <v>46295</v>
      </c>
      <c r="C138" s="10"/>
      <c r="D138" s="14"/>
      <c r="E138" s="34">
        <v>1800.0</v>
      </c>
      <c r="F138" s="14">
        <f t="shared" si="17"/>
        <v>107941</v>
      </c>
      <c r="G138" s="29">
        <f t="shared" si="15"/>
        <v>21959</v>
      </c>
      <c r="H138" s="13"/>
      <c r="I138" s="14"/>
      <c r="J138" s="21"/>
      <c r="K138" s="21"/>
      <c r="L138" s="21"/>
      <c r="M138" s="22"/>
      <c r="N138" s="37"/>
      <c r="O138" s="23"/>
      <c r="P138" s="24"/>
      <c r="Q138" s="12"/>
      <c r="R138" s="12"/>
      <c r="S138" s="24"/>
      <c r="T138" s="24"/>
      <c r="U138" s="24"/>
      <c r="V138" s="12"/>
      <c r="W138" s="12"/>
      <c r="X138" s="12"/>
      <c r="Y138" s="12"/>
      <c r="Z138" s="12"/>
    </row>
    <row r="139" ht="16.5" customHeight="1">
      <c r="A139" s="25">
        <v>46296.0</v>
      </c>
      <c r="B139" s="26">
        <f t="shared" si="16"/>
        <v>46296</v>
      </c>
      <c r="C139" s="10"/>
      <c r="D139" s="14"/>
      <c r="E139" s="34">
        <v>1800.0</v>
      </c>
      <c r="F139" s="14">
        <f t="shared" si="17"/>
        <v>109741</v>
      </c>
      <c r="G139" s="29">
        <f t="shared" si="15"/>
        <v>20159</v>
      </c>
      <c r="H139" s="13"/>
      <c r="I139" s="14"/>
      <c r="J139" s="21"/>
      <c r="K139" s="21"/>
      <c r="L139" s="21"/>
      <c r="M139" s="22"/>
      <c r="N139" s="37"/>
      <c r="O139" s="23"/>
      <c r="P139" s="24"/>
      <c r="Q139" s="12"/>
      <c r="R139" s="12"/>
      <c r="S139" s="24"/>
      <c r="T139" s="24"/>
      <c r="U139" s="24"/>
      <c r="V139" s="12"/>
      <c r="W139" s="12"/>
      <c r="X139" s="12"/>
      <c r="Y139" s="12"/>
      <c r="Z139" s="12"/>
    </row>
    <row r="140" ht="16.5" customHeight="1">
      <c r="A140" s="25">
        <v>46297.0</v>
      </c>
      <c r="B140" s="26">
        <f t="shared" si="16"/>
        <v>46297</v>
      </c>
      <c r="C140" s="10"/>
      <c r="D140" s="14"/>
      <c r="E140" s="34">
        <v>1800.0</v>
      </c>
      <c r="F140" s="14">
        <f t="shared" si="17"/>
        <v>111541</v>
      </c>
      <c r="G140" s="29">
        <f t="shared" si="15"/>
        <v>18359</v>
      </c>
      <c r="H140" s="13"/>
      <c r="I140" s="14"/>
      <c r="J140" s="21"/>
      <c r="K140" s="21"/>
      <c r="L140" s="21"/>
      <c r="M140" s="22"/>
      <c r="N140" s="37"/>
      <c r="O140" s="23"/>
      <c r="P140" s="24"/>
      <c r="Q140" s="12"/>
      <c r="R140" s="12"/>
      <c r="S140" s="24"/>
      <c r="T140" s="24"/>
      <c r="U140" s="24"/>
      <c r="V140" s="12"/>
      <c r="W140" s="12"/>
      <c r="X140" s="12"/>
      <c r="Y140" s="12"/>
      <c r="Z140" s="12"/>
    </row>
    <row r="141" ht="16.5" customHeight="1">
      <c r="A141" s="25">
        <v>46298.0</v>
      </c>
      <c r="B141" s="26">
        <f t="shared" si="16"/>
        <v>46298</v>
      </c>
      <c r="C141" s="10"/>
      <c r="D141" s="14"/>
      <c r="E141" s="34">
        <v>1800.0</v>
      </c>
      <c r="F141" s="14">
        <f t="shared" si="17"/>
        <v>113341</v>
      </c>
      <c r="G141" s="29">
        <f t="shared" si="15"/>
        <v>16559</v>
      </c>
      <c r="H141" s="13"/>
      <c r="I141" s="14"/>
      <c r="J141" s="21"/>
      <c r="K141" s="21"/>
      <c r="L141" s="21"/>
      <c r="M141" s="22"/>
      <c r="N141" s="37"/>
      <c r="O141" s="23"/>
      <c r="P141" s="24"/>
      <c r="Q141" s="12"/>
      <c r="R141" s="12"/>
      <c r="S141" s="24"/>
      <c r="T141" s="24"/>
      <c r="U141" s="24"/>
      <c r="V141" s="12"/>
      <c r="W141" s="12"/>
      <c r="X141" s="12"/>
      <c r="Y141" s="12"/>
      <c r="Z141" s="12"/>
    </row>
    <row r="142" ht="16.5" customHeight="1">
      <c r="A142" s="25">
        <v>46299.0</v>
      </c>
      <c r="B142" s="26">
        <f t="shared" si="16"/>
        <v>46299</v>
      </c>
      <c r="C142" s="10"/>
      <c r="D142" s="14"/>
      <c r="E142" s="34">
        <v>1800.0</v>
      </c>
      <c r="F142" s="14">
        <f t="shared" si="17"/>
        <v>115141</v>
      </c>
      <c r="G142" s="29">
        <f t="shared" si="15"/>
        <v>14759</v>
      </c>
      <c r="H142" s="13"/>
      <c r="I142" s="14"/>
      <c r="J142" s="21"/>
      <c r="K142" s="21"/>
      <c r="L142" s="21"/>
      <c r="M142" s="22"/>
      <c r="N142" s="37"/>
      <c r="O142" s="23"/>
      <c r="P142" s="24"/>
      <c r="Q142" s="12"/>
      <c r="R142" s="12"/>
      <c r="S142" s="24"/>
      <c r="T142" s="24"/>
      <c r="U142" s="24"/>
      <c r="V142" s="12"/>
      <c r="W142" s="12"/>
      <c r="X142" s="12"/>
      <c r="Y142" s="12"/>
      <c r="Z142" s="12"/>
    </row>
    <row r="143" ht="16.5" customHeight="1">
      <c r="A143" s="25">
        <v>46300.0</v>
      </c>
      <c r="B143" s="26">
        <f t="shared" si="16"/>
        <v>46300</v>
      </c>
      <c r="C143" s="10"/>
      <c r="D143" s="14"/>
      <c r="E143" s="34">
        <v>1800.0</v>
      </c>
      <c r="F143" s="14">
        <f t="shared" si="17"/>
        <v>116941</v>
      </c>
      <c r="G143" s="29">
        <f t="shared" si="15"/>
        <v>12959</v>
      </c>
      <c r="H143" s="13"/>
      <c r="I143" s="14"/>
      <c r="J143" s="21"/>
      <c r="K143" s="21"/>
      <c r="L143" s="21"/>
      <c r="M143" s="22"/>
      <c r="N143" s="37"/>
      <c r="O143" s="23"/>
      <c r="P143" s="24"/>
      <c r="Q143" s="12"/>
      <c r="R143" s="12"/>
      <c r="S143" s="24"/>
      <c r="T143" s="24"/>
      <c r="U143" s="24"/>
      <c r="V143" s="12"/>
      <c r="W143" s="12"/>
      <c r="X143" s="12"/>
      <c r="Y143" s="12"/>
      <c r="Z143" s="12"/>
    </row>
    <row r="144" ht="16.5" customHeight="1">
      <c r="A144" s="25">
        <v>46301.0</v>
      </c>
      <c r="B144" s="26">
        <f t="shared" si="16"/>
        <v>46301</v>
      </c>
      <c r="C144" s="10"/>
      <c r="D144" s="14"/>
      <c r="E144" s="34">
        <v>1800.0</v>
      </c>
      <c r="F144" s="14">
        <f t="shared" si="17"/>
        <v>118741</v>
      </c>
      <c r="G144" s="29">
        <f t="shared" si="15"/>
        <v>11159</v>
      </c>
      <c r="H144" s="13"/>
      <c r="I144" s="14"/>
      <c r="J144" s="21"/>
      <c r="K144" s="21"/>
      <c r="L144" s="21"/>
      <c r="M144" s="22"/>
      <c r="N144" s="37"/>
      <c r="O144" s="23"/>
      <c r="P144" s="24"/>
      <c r="Q144" s="12"/>
      <c r="R144" s="12"/>
      <c r="S144" s="24"/>
      <c r="T144" s="24"/>
      <c r="U144" s="24"/>
      <c r="V144" s="12"/>
      <c r="W144" s="12"/>
      <c r="X144" s="12"/>
      <c r="Y144" s="12"/>
      <c r="Z144" s="12"/>
    </row>
    <row r="145" ht="16.5" customHeight="1">
      <c r="A145" s="25">
        <v>46302.0</v>
      </c>
      <c r="B145" s="26">
        <f t="shared" si="16"/>
        <v>46302</v>
      </c>
      <c r="C145" s="10"/>
      <c r="D145" s="14"/>
      <c r="E145" s="34">
        <v>1800.0</v>
      </c>
      <c r="F145" s="14">
        <f t="shared" si="17"/>
        <v>120541</v>
      </c>
      <c r="G145" s="29">
        <f t="shared" si="15"/>
        <v>9359</v>
      </c>
      <c r="H145" s="13"/>
      <c r="I145" s="14"/>
      <c r="J145" s="21"/>
      <c r="K145" s="21"/>
      <c r="L145" s="21"/>
      <c r="M145" s="22"/>
      <c r="N145" s="37"/>
      <c r="O145" s="23"/>
      <c r="P145" s="24"/>
      <c r="Q145" s="12"/>
      <c r="R145" s="12"/>
      <c r="S145" s="24"/>
      <c r="T145" s="24"/>
      <c r="U145" s="24"/>
      <c r="V145" s="12"/>
      <c r="W145" s="12"/>
      <c r="X145" s="12"/>
      <c r="Y145" s="12"/>
      <c r="Z145" s="12"/>
    </row>
    <row r="146" ht="16.5" customHeight="1">
      <c r="A146" s="25">
        <v>46303.0</v>
      </c>
      <c r="B146" s="26">
        <f t="shared" si="16"/>
        <v>46303</v>
      </c>
      <c r="C146" s="10"/>
      <c r="D146" s="14"/>
      <c r="E146" s="34">
        <v>1800.0</v>
      </c>
      <c r="F146" s="14">
        <f t="shared" si="17"/>
        <v>122341</v>
      </c>
      <c r="G146" s="29">
        <f t="shared" si="15"/>
        <v>7559</v>
      </c>
      <c r="H146" s="13"/>
      <c r="I146" s="14"/>
      <c r="J146" s="21"/>
      <c r="K146" s="21"/>
      <c r="L146" s="21"/>
      <c r="M146" s="22"/>
      <c r="N146" s="37"/>
      <c r="O146" s="23"/>
      <c r="P146" s="24"/>
      <c r="Q146" s="12"/>
      <c r="R146" s="12"/>
      <c r="S146" s="24"/>
      <c r="T146" s="24"/>
      <c r="U146" s="24"/>
      <c r="V146" s="12"/>
      <c r="W146" s="12"/>
      <c r="X146" s="12"/>
      <c r="Y146" s="12"/>
      <c r="Z146" s="12"/>
    </row>
    <row r="147" ht="16.5" customHeight="1">
      <c r="A147" s="25">
        <v>46304.0</v>
      </c>
      <c r="B147" s="26">
        <f t="shared" si="16"/>
        <v>46304</v>
      </c>
      <c r="C147" s="10"/>
      <c r="D147" s="14"/>
      <c r="E147" s="34">
        <v>1800.0</v>
      </c>
      <c r="F147" s="14">
        <f t="shared" si="17"/>
        <v>124141</v>
      </c>
      <c r="G147" s="29">
        <f t="shared" si="15"/>
        <v>5759</v>
      </c>
      <c r="H147" s="13"/>
      <c r="I147" s="14"/>
      <c r="J147" s="21"/>
      <c r="K147" s="21"/>
      <c r="L147" s="21"/>
      <c r="M147" s="22"/>
      <c r="N147" s="37"/>
      <c r="O147" s="23"/>
      <c r="P147" s="24"/>
      <c r="Q147" s="12"/>
      <c r="R147" s="12"/>
      <c r="S147" s="24"/>
      <c r="T147" s="24"/>
      <c r="U147" s="24"/>
      <c r="V147" s="12"/>
      <c r="W147" s="12"/>
      <c r="X147" s="12"/>
      <c r="Y147" s="12"/>
      <c r="Z147" s="12"/>
    </row>
    <row r="148" ht="16.5" customHeight="1">
      <c r="A148" s="25">
        <v>46305.0</v>
      </c>
      <c r="B148" s="26">
        <f t="shared" si="16"/>
        <v>46305</v>
      </c>
      <c r="C148" s="10"/>
      <c r="D148" s="14"/>
      <c r="E148" s="34">
        <v>1800.0</v>
      </c>
      <c r="F148" s="14">
        <f t="shared" si="17"/>
        <v>125941</v>
      </c>
      <c r="G148" s="29">
        <f t="shared" si="15"/>
        <v>3959</v>
      </c>
      <c r="H148" s="13"/>
      <c r="I148" s="14"/>
      <c r="J148" s="21"/>
      <c r="K148" s="21"/>
      <c r="L148" s="21"/>
      <c r="M148" s="22"/>
      <c r="N148" s="37"/>
      <c r="O148" s="23"/>
      <c r="P148" s="24"/>
      <c r="Q148" s="12"/>
      <c r="R148" s="12"/>
      <c r="S148" s="24"/>
      <c r="T148" s="24"/>
      <c r="U148" s="24"/>
      <c r="V148" s="12"/>
      <c r="W148" s="12"/>
      <c r="X148" s="12"/>
      <c r="Y148" s="12"/>
      <c r="Z148" s="12"/>
    </row>
    <row r="149" ht="16.5" customHeight="1">
      <c r="A149" s="25">
        <v>46306.0</v>
      </c>
      <c r="B149" s="26">
        <f t="shared" si="16"/>
        <v>46306</v>
      </c>
      <c r="C149" s="10"/>
      <c r="D149" s="14"/>
      <c r="E149" s="34">
        <v>1800.0</v>
      </c>
      <c r="F149" s="14">
        <f t="shared" si="17"/>
        <v>127741</v>
      </c>
      <c r="G149" s="29">
        <f t="shared" si="15"/>
        <v>2159</v>
      </c>
      <c r="H149" s="13"/>
      <c r="I149" s="14"/>
      <c r="J149" s="21"/>
      <c r="K149" s="21"/>
      <c r="L149" s="21"/>
      <c r="M149" s="22"/>
      <c r="N149" s="37"/>
      <c r="O149" s="23"/>
      <c r="P149" s="24"/>
      <c r="Q149" s="12"/>
      <c r="R149" s="12"/>
      <c r="S149" s="24"/>
      <c r="T149" s="24"/>
      <c r="U149" s="24"/>
      <c r="V149" s="12"/>
      <c r="W149" s="12"/>
      <c r="X149" s="12"/>
      <c r="Y149" s="12"/>
      <c r="Z149" s="12"/>
    </row>
    <row r="150" ht="16.5" customHeight="1">
      <c r="A150" s="25">
        <v>46307.0</v>
      </c>
      <c r="B150" s="26">
        <f t="shared" si="16"/>
        <v>46307</v>
      </c>
      <c r="C150" s="10"/>
      <c r="D150" s="14"/>
      <c r="E150" s="34">
        <v>1800.0</v>
      </c>
      <c r="F150" s="14">
        <f t="shared" si="17"/>
        <v>129541</v>
      </c>
      <c r="G150" s="29">
        <f t="shared" si="15"/>
        <v>359</v>
      </c>
      <c r="H150" s="13"/>
      <c r="I150" s="14"/>
      <c r="J150" s="21"/>
      <c r="K150" s="21"/>
      <c r="L150" s="21"/>
      <c r="M150" s="22"/>
      <c r="N150" s="37"/>
      <c r="O150" s="23"/>
      <c r="P150" s="24"/>
      <c r="Q150" s="12"/>
      <c r="R150" s="12"/>
      <c r="S150" s="24"/>
      <c r="T150" s="24"/>
      <c r="U150" s="24"/>
      <c r="V150" s="12"/>
      <c r="W150" s="12"/>
      <c r="X150" s="12"/>
      <c r="Y150" s="12"/>
      <c r="Z150" s="12"/>
    </row>
    <row r="151" ht="16.5" customHeight="1">
      <c r="A151" s="25">
        <v>46308.0</v>
      </c>
      <c r="B151" s="26">
        <f t="shared" si="16"/>
        <v>46308</v>
      </c>
      <c r="C151" s="10"/>
      <c r="D151" s="14"/>
      <c r="E151" s="34">
        <v>1800.0</v>
      </c>
      <c r="F151" s="14">
        <f t="shared" si="17"/>
        <v>131341</v>
      </c>
      <c r="G151" s="29">
        <f t="shared" si="15"/>
        <v>-1441</v>
      </c>
      <c r="H151" s="13"/>
      <c r="I151" s="14"/>
      <c r="J151" s="21"/>
      <c r="K151" s="21"/>
      <c r="L151" s="21"/>
      <c r="M151" s="22"/>
      <c r="N151" s="37"/>
      <c r="O151" s="23"/>
      <c r="P151" s="24"/>
      <c r="Q151" s="12"/>
      <c r="R151" s="12"/>
      <c r="S151" s="24"/>
      <c r="T151" s="24"/>
      <c r="U151" s="24"/>
      <c r="V151" s="12"/>
      <c r="W151" s="12"/>
      <c r="X151" s="12"/>
      <c r="Y151" s="12"/>
      <c r="Z151" s="12"/>
    </row>
    <row r="152" ht="16.5" customHeight="1">
      <c r="A152" s="25">
        <v>46309.0</v>
      </c>
      <c r="B152" s="26">
        <f t="shared" si="16"/>
        <v>46309</v>
      </c>
      <c r="C152" s="35" t="s">
        <v>753</v>
      </c>
      <c r="D152" s="3">
        <f>I156</f>
        <v>35000</v>
      </c>
      <c r="E152" s="34">
        <v>1200.0</v>
      </c>
      <c r="F152" s="14">
        <f>E152</f>
        <v>1200</v>
      </c>
      <c r="G152" s="29">
        <f t="shared" ref="G152:G171" si="18">$D$152-F152</f>
        <v>33800</v>
      </c>
      <c r="H152" s="13">
        <v>46300.0</v>
      </c>
      <c r="I152" s="14">
        <v>5000.0</v>
      </c>
      <c r="J152" s="36" t="s">
        <v>358</v>
      </c>
      <c r="K152" s="31">
        <v>46287.0</v>
      </c>
      <c r="L152" s="21"/>
      <c r="M152" s="61" t="s">
        <v>2094</v>
      </c>
      <c r="N152" s="37"/>
      <c r="O152" s="23"/>
      <c r="P152" s="24"/>
      <c r="Q152" s="12"/>
      <c r="R152" s="12"/>
      <c r="S152" s="24"/>
      <c r="T152" s="24"/>
      <c r="U152" s="24"/>
      <c r="V152" s="12"/>
      <c r="W152" s="12"/>
      <c r="X152" s="12"/>
      <c r="Y152" s="12"/>
      <c r="Z152" s="12"/>
    </row>
    <row r="153" ht="16.5" customHeight="1">
      <c r="A153" s="25">
        <v>46310.0</v>
      </c>
      <c r="B153" s="26">
        <f t="shared" si="16"/>
        <v>46310</v>
      </c>
      <c r="C153" s="10"/>
      <c r="D153" s="14"/>
      <c r="E153" s="34">
        <v>1800.0</v>
      </c>
      <c r="F153" s="14">
        <f t="shared" ref="F153:F171" si="19">F152+E153</f>
        <v>3000</v>
      </c>
      <c r="G153" s="29">
        <f t="shared" si="18"/>
        <v>32000</v>
      </c>
      <c r="H153" s="13">
        <v>46314.0</v>
      </c>
      <c r="I153" s="14">
        <v>10000.0</v>
      </c>
      <c r="J153" s="36" t="s">
        <v>358</v>
      </c>
      <c r="K153" s="31">
        <v>46303.0</v>
      </c>
      <c r="L153" s="21"/>
      <c r="M153" s="22" t="s">
        <v>2095</v>
      </c>
      <c r="N153" s="37"/>
      <c r="O153" s="23"/>
      <c r="P153" s="24"/>
      <c r="Q153" s="23" t="s">
        <v>378</v>
      </c>
      <c r="R153" s="12"/>
      <c r="S153" s="24"/>
      <c r="T153" s="24"/>
      <c r="U153" s="24"/>
      <c r="V153" s="12"/>
      <c r="W153" s="12"/>
      <c r="X153" s="12"/>
      <c r="Y153" s="12"/>
      <c r="Z153" s="12"/>
    </row>
    <row r="154" ht="16.5" customHeight="1">
      <c r="A154" s="25">
        <v>46311.0</v>
      </c>
      <c r="B154" s="26">
        <f t="shared" si="16"/>
        <v>46311</v>
      </c>
      <c r="C154" s="10"/>
      <c r="D154" s="14"/>
      <c r="E154" s="34">
        <v>1800.0</v>
      </c>
      <c r="F154" s="14">
        <f t="shared" si="19"/>
        <v>4800</v>
      </c>
      <c r="G154" s="29">
        <f t="shared" si="18"/>
        <v>30200</v>
      </c>
      <c r="H154" s="13">
        <v>46321.0</v>
      </c>
      <c r="I154" s="14">
        <v>10000.0</v>
      </c>
      <c r="J154" s="36" t="s">
        <v>358</v>
      </c>
      <c r="K154" s="31">
        <v>46310.0</v>
      </c>
      <c r="L154" s="21"/>
      <c r="M154" s="49" t="s">
        <v>2096</v>
      </c>
      <c r="N154" s="37"/>
      <c r="O154" s="23"/>
      <c r="P154" s="24"/>
      <c r="Q154" s="23" t="s">
        <v>378</v>
      </c>
      <c r="R154" s="12"/>
      <c r="S154" s="24"/>
      <c r="T154" s="24"/>
      <c r="U154" s="24"/>
      <c r="V154" s="12"/>
      <c r="W154" s="12"/>
      <c r="X154" s="12"/>
      <c r="Y154" s="12"/>
      <c r="Z154" s="12"/>
    </row>
    <row r="155" ht="16.5" customHeight="1">
      <c r="A155" s="25">
        <v>46312.0</v>
      </c>
      <c r="B155" s="26">
        <f t="shared" si="16"/>
        <v>46312</v>
      </c>
      <c r="C155" s="10"/>
      <c r="D155" s="14"/>
      <c r="E155" s="34">
        <v>1800.0</v>
      </c>
      <c r="F155" s="14">
        <f t="shared" si="19"/>
        <v>6600</v>
      </c>
      <c r="G155" s="29">
        <f t="shared" si="18"/>
        <v>28400</v>
      </c>
      <c r="H155" s="13">
        <v>46328.0</v>
      </c>
      <c r="I155" s="14">
        <v>10000.0</v>
      </c>
      <c r="J155" s="36" t="s">
        <v>358</v>
      </c>
      <c r="K155" s="31">
        <v>46317.0</v>
      </c>
      <c r="L155" s="21"/>
      <c r="M155" s="49" t="s">
        <v>2097</v>
      </c>
      <c r="N155" s="37"/>
      <c r="O155" s="23"/>
      <c r="P155" s="24"/>
      <c r="Q155" s="12"/>
      <c r="R155" s="12"/>
      <c r="S155" s="24"/>
      <c r="T155" s="24"/>
      <c r="U155" s="24"/>
      <c r="V155" s="12"/>
      <c r="W155" s="12"/>
      <c r="X155" s="12"/>
      <c r="Y155" s="12"/>
      <c r="Z155" s="12"/>
    </row>
    <row r="156" ht="16.5" customHeight="1">
      <c r="A156" s="25">
        <v>46313.0</v>
      </c>
      <c r="B156" s="26">
        <f t="shared" si="16"/>
        <v>46313</v>
      </c>
      <c r="C156" s="10"/>
      <c r="D156" s="14"/>
      <c r="E156" s="34">
        <v>1800.0</v>
      </c>
      <c r="F156" s="14">
        <f t="shared" si="19"/>
        <v>8400</v>
      </c>
      <c r="G156" s="29">
        <f t="shared" si="18"/>
        <v>26600</v>
      </c>
      <c r="H156" s="13"/>
      <c r="I156" s="14">
        <f>SUM(I152:I155)</f>
        <v>35000</v>
      </c>
      <c r="J156" s="21"/>
      <c r="K156" s="21"/>
      <c r="L156" s="21"/>
      <c r="M156" s="22"/>
      <c r="N156" s="37"/>
      <c r="O156" s="23"/>
      <c r="P156" s="24"/>
      <c r="Q156" s="12"/>
      <c r="R156" s="12"/>
      <c r="S156" s="24"/>
      <c r="T156" s="24"/>
      <c r="U156" s="24"/>
      <c r="V156" s="12"/>
      <c r="W156" s="12"/>
      <c r="X156" s="12"/>
      <c r="Y156" s="12"/>
      <c r="Z156" s="12"/>
    </row>
    <row r="157" ht="16.5" customHeight="1">
      <c r="A157" s="25">
        <v>46314.0</v>
      </c>
      <c r="B157" s="26">
        <f t="shared" si="16"/>
        <v>46314</v>
      </c>
      <c r="C157" s="10"/>
      <c r="D157" s="14"/>
      <c r="E157" s="34">
        <v>1800.0</v>
      </c>
      <c r="F157" s="14">
        <f t="shared" si="19"/>
        <v>10200</v>
      </c>
      <c r="G157" s="29">
        <f t="shared" si="18"/>
        <v>24800</v>
      </c>
      <c r="H157" s="13"/>
      <c r="I157" s="14"/>
      <c r="J157" s="21"/>
      <c r="K157" s="21"/>
      <c r="L157" s="21"/>
      <c r="M157" s="22"/>
      <c r="N157" s="37"/>
      <c r="O157" s="23"/>
      <c r="P157" s="24"/>
      <c r="Q157" s="12"/>
      <c r="R157" s="12"/>
      <c r="S157" s="24"/>
      <c r="T157" s="24"/>
      <c r="U157" s="24"/>
      <c r="V157" s="12"/>
      <c r="W157" s="12"/>
      <c r="X157" s="12"/>
      <c r="Y157" s="12"/>
      <c r="Z157" s="12"/>
    </row>
    <row r="158" ht="16.5" customHeight="1">
      <c r="A158" s="25">
        <v>46315.0</v>
      </c>
      <c r="B158" s="26">
        <f t="shared" si="16"/>
        <v>46315</v>
      </c>
      <c r="C158" s="10"/>
      <c r="D158" s="14"/>
      <c r="E158" s="34">
        <v>1800.0</v>
      </c>
      <c r="F158" s="14">
        <f t="shared" si="19"/>
        <v>12000</v>
      </c>
      <c r="G158" s="29">
        <f t="shared" si="18"/>
        <v>23000</v>
      </c>
      <c r="H158" s="13"/>
      <c r="I158" s="14"/>
      <c r="J158" s="21"/>
      <c r="K158" s="21"/>
      <c r="L158" s="21"/>
      <c r="M158" s="22"/>
      <c r="N158" s="37"/>
      <c r="O158" s="23"/>
      <c r="P158" s="24"/>
      <c r="Q158" s="12"/>
      <c r="R158" s="12"/>
      <c r="S158" s="24"/>
      <c r="T158" s="24"/>
      <c r="U158" s="24"/>
      <c r="V158" s="12"/>
      <c r="W158" s="12"/>
      <c r="X158" s="12"/>
      <c r="Y158" s="12"/>
      <c r="Z158" s="12"/>
    </row>
    <row r="159" ht="16.5" customHeight="1">
      <c r="A159" s="25">
        <v>46316.0</v>
      </c>
      <c r="B159" s="26">
        <f t="shared" si="16"/>
        <v>46316</v>
      </c>
      <c r="C159" s="10"/>
      <c r="D159" s="14"/>
      <c r="E159" s="34">
        <v>1800.0</v>
      </c>
      <c r="F159" s="14">
        <f t="shared" si="19"/>
        <v>13800</v>
      </c>
      <c r="G159" s="29">
        <f t="shared" si="18"/>
        <v>21200</v>
      </c>
      <c r="H159" s="13"/>
      <c r="I159" s="14"/>
      <c r="J159" s="21"/>
      <c r="K159" s="21"/>
      <c r="L159" s="21"/>
      <c r="M159" s="22"/>
      <c r="N159" s="37"/>
      <c r="O159" s="23"/>
      <c r="P159" s="24"/>
      <c r="Q159" s="12"/>
      <c r="R159" s="12"/>
      <c r="S159" s="24"/>
      <c r="T159" s="24"/>
      <c r="U159" s="24"/>
      <c r="V159" s="12"/>
      <c r="W159" s="12"/>
      <c r="X159" s="12"/>
      <c r="Y159" s="12"/>
      <c r="Z159" s="12"/>
    </row>
    <row r="160" ht="16.5" customHeight="1">
      <c r="A160" s="25">
        <v>46317.0</v>
      </c>
      <c r="B160" s="26">
        <f t="shared" si="16"/>
        <v>46317</v>
      </c>
      <c r="C160" s="10"/>
      <c r="D160" s="14"/>
      <c r="E160" s="34">
        <v>1800.0</v>
      </c>
      <c r="F160" s="14">
        <f t="shared" si="19"/>
        <v>15600</v>
      </c>
      <c r="G160" s="29">
        <f t="shared" si="18"/>
        <v>19400</v>
      </c>
      <c r="H160" s="13"/>
      <c r="I160" s="14"/>
      <c r="J160" s="21"/>
      <c r="K160" s="21"/>
      <c r="L160" s="21"/>
      <c r="M160" s="22"/>
      <c r="N160" s="37"/>
      <c r="O160" s="23"/>
      <c r="P160" s="24"/>
      <c r="Q160" s="12"/>
      <c r="R160" s="12"/>
      <c r="S160" s="24"/>
      <c r="T160" s="24"/>
      <c r="U160" s="24"/>
      <c r="V160" s="12"/>
      <c r="W160" s="12"/>
      <c r="X160" s="12"/>
      <c r="Y160" s="12"/>
      <c r="Z160" s="12"/>
    </row>
    <row r="161" ht="16.5" customHeight="1">
      <c r="A161" s="25">
        <v>46318.0</v>
      </c>
      <c r="B161" s="26">
        <f t="shared" si="16"/>
        <v>46318</v>
      </c>
      <c r="C161" s="10"/>
      <c r="D161" s="14"/>
      <c r="E161" s="34">
        <v>1800.0</v>
      </c>
      <c r="F161" s="14">
        <f t="shared" si="19"/>
        <v>17400</v>
      </c>
      <c r="G161" s="29">
        <f t="shared" si="18"/>
        <v>17600</v>
      </c>
      <c r="H161" s="13"/>
      <c r="I161" s="14"/>
      <c r="J161" s="21"/>
      <c r="K161" s="21"/>
      <c r="L161" s="21"/>
      <c r="M161" s="22"/>
      <c r="N161" s="37"/>
      <c r="O161" s="23"/>
      <c r="P161" s="24"/>
      <c r="Q161" s="12"/>
      <c r="R161" s="12"/>
      <c r="S161" s="24"/>
      <c r="T161" s="24"/>
      <c r="U161" s="24"/>
      <c r="V161" s="12"/>
      <c r="W161" s="12"/>
      <c r="X161" s="12"/>
      <c r="Y161" s="12"/>
      <c r="Z161" s="12"/>
    </row>
    <row r="162" ht="16.5" customHeight="1">
      <c r="A162" s="25">
        <v>46319.0</v>
      </c>
      <c r="B162" s="26">
        <f t="shared" si="16"/>
        <v>46319</v>
      </c>
      <c r="C162" s="10"/>
      <c r="D162" s="14"/>
      <c r="E162" s="34">
        <v>1800.0</v>
      </c>
      <c r="F162" s="14">
        <f t="shared" si="19"/>
        <v>19200</v>
      </c>
      <c r="G162" s="29">
        <f t="shared" si="18"/>
        <v>15800</v>
      </c>
      <c r="H162" s="13"/>
      <c r="I162" s="14"/>
      <c r="J162" s="21"/>
      <c r="K162" s="21"/>
      <c r="L162" s="21"/>
      <c r="M162" s="22"/>
      <c r="N162" s="37"/>
      <c r="O162" s="23"/>
      <c r="P162" s="24"/>
      <c r="Q162" s="12"/>
      <c r="R162" s="12"/>
      <c r="S162" s="24"/>
      <c r="T162" s="24"/>
      <c r="U162" s="24"/>
      <c r="V162" s="12"/>
      <c r="W162" s="12"/>
      <c r="X162" s="12"/>
      <c r="Y162" s="12"/>
      <c r="Z162" s="12"/>
    </row>
    <row r="163" ht="16.5" customHeight="1">
      <c r="A163" s="25">
        <v>46320.0</v>
      </c>
      <c r="B163" s="26">
        <f t="shared" si="16"/>
        <v>46320</v>
      </c>
      <c r="C163" s="10"/>
      <c r="D163" s="14"/>
      <c r="E163" s="34">
        <v>1800.0</v>
      </c>
      <c r="F163" s="14">
        <f t="shared" si="19"/>
        <v>21000</v>
      </c>
      <c r="G163" s="29">
        <f t="shared" si="18"/>
        <v>14000</v>
      </c>
      <c r="H163" s="13"/>
      <c r="I163" s="14"/>
      <c r="J163" s="21"/>
      <c r="K163" s="21"/>
      <c r="L163" s="21"/>
      <c r="M163" s="22"/>
      <c r="N163" s="37"/>
      <c r="O163" s="23"/>
      <c r="P163" s="24"/>
      <c r="Q163" s="12"/>
      <c r="R163" s="12"/>
      <c r="S163" s="24"/>
      <c r="T163" s="24"/>
      <c r="U163" s="24"/>
      <c r="V163" s="12"/>
      <c r="W163" s="12"/>
      <c r="X163" s="12"/>
      <c r="Y163" s="12"/>
      <c r="Z163" s="12"/>
    </row>
    <row r="164" ht="16.5" customHeight="1">
      <c r="A164" s="25">
        <v>46321.0</v>
      </c>
      <c r="B164" s="26">
        <f t="shared" si="16"/>
        <v>46321</v>
      </c>
      <c r="C164" s="10"/>
      <c r="D164" s="14"/>
      <c r="E164" s="34">
        <v>1800.0</v>
      </c>
      <c r="F164" s="14">
        <f t="shared" si="19"/>
        <v>22800</v>
      </c>
      <c r="G164" s="29">
        <f t="shared" si="18"/>
        <v>12200</v>
      </c>
      <c r="H164" s="13"/>
      <c r="I164" s="14"/>
      <c r="J164" s="21"/>
      <c r="K164" s="21"/>
      <c r="L164" s="21"/>
      <c r="M164" s="22"/>
      <c r="N164" s="37"/>
      <c r="O164" s="23"/>
      <c r="P164" s="24"/>
      <c r="Q164" s="12"/>
      <c r="R164" s="12"/>
      <c r="S164" s="24"/>
      <c r="T164" s="24"/>
      <c r="U164" s="24"/>
      <c r="V164" s="12"/>
      <c r="W164" s="12"/>
      <c r="X164" s="12"/>
      <c r="Y164" s="12"/>
      <c r="Z164" s="12"/>
    </row>
    <row r="165" ht="16.5" customHeight="1">
      <c r="A165" s="25">
        <v>46322.0</v>
      </c>
      <c r="B165" s="26">
        <f t="shared" si="16"/>
        <v>46322</v>
      </c>
      <c r="C165" s="10"/>
      <c r="D165" s="14"/>
      <c r="E165" s="34">
        <v>1800.0</v>
      </c>
      <c r="F165" s="14">
        <f t="shared" si="19"/>
        <v>24600</v>
      </c>
      <c r="G165" s="29">
        <f t="shared" si="18"/>
        <v>10400</v>
      </c>
      <c r="H165" s="13"/>
      <c r="I165" s="14"/>
      <c r="J165" s="21"/>
      <c r="K165" s="21"/>
      <c r="L165" s="21"/>
      <c r="M165" s="22"/>
      <c r="N165" s="37"/>
      <c r="O165" s="23"/>
      <c r="P165" s="24"/>
      <c r="Q165" s="12"/>
      <c r="R165" s="12"/>
      <c r="S165" s="24"/>
      <c r="T165" s="24"/>
      <c r="U165" s="24"/>
      <c r="V165" s="12"/>
      <c r="W165" s="12"/>
      <c r="X165" s="12"/>
      <c r="Y165" s="12"/>
      <c r="Z165" s="12"/>
    </row>
    <row r="166" ht="16.5" customHeight="1">
      <c r="A166" s="25">
        <v>46323.0</v>
      </c>
      <c r="B166" s="26">
        <f t="shared" si="16"/>
        <v>46323</v>
      </c>
      <c r="C166" s="10"/>
      <c r="D166" s="14"/>
      <c r="E166" s="34">
        <v>1800.0</v>
      </c>
      <c r="F166" s="14">
        <f t="shared" si="19"/>
        <v>26400</v>
      </c>
      <c r="G166" s="29">
        <f t="shared" si="18"/>
        <v>8600</v>
      </c>
      <c r="H166" s="13"/>
      <c r="I166" s="14"/>
      <c r="J166" s="21"/>
      <c r="K166" s="21"/>
      <c r="L166" s="21"/>
      <c r="M166" s="22"/>
      <c r="N166" s="37"/>
      <c r="O166" s="23"/>
      <c r="P166" s="24"/>
      <c r="Q166" s="12"/>
      <c r="R166" s="12"/>
      <c r="S166" s="24"/>
      <c r="T166" s="24"/>
      <c r="U166" s="24"/>
      <c r="V166" s="12"/>
      <c r="W166" s="12"/>
      <c r="X166" s="12"/>
      <c r="Y166" s="12"/>
      <c r="Z166" s="12"/>
    </row>
    <row r="167" ht="16.5" customHeight="1">
      <c r="A167" s="25">
        <v>46324.0</v>
      </c>
      <c r="B167" s="26">
        <f t="shared" si="16"/>
        <v>46324</v>
      </c>
      <c r="C167" s="10"/>
      <c r="D167" s="14"/>
      <c r="E167" s="34">
        <v>1800.0</v>
      </c>
      <c r="F167" s="14">
        <f t="shared" si="19"/>
        <v>28200</v>
      </c>
      <c r="G167" s="29">
        <f t="shared" si="18"/>
        <v>6800</v>
      </c>
      <c r="H167" s="13"/>
      <c r="I167" s="14"/>
      <c r="J167" s="21"/>
      <c r="K167" s="21"/>
      <c r="L167" s="21"/>
      <c r="M167" s="22"/>
      <c r="N167" s="37"/>
      <c r="O167" s="23"/>
      <c r="P167" s="24"/>
      <c r="Q167" s="12"/>
      <c r="R167" s="12"/>
      <c r="S167" s="24"/>
      <c r="T167" s="24"/>
      <c r="U167" s="24"/>
      <c r="V167" s="12"/>
      <c r="W167" s="12"/>
      <c r="X167" s="12"/>
      <c r="Y167" s="12"/>
      <c r="Z167" s="12"/>
    </row>
    <row r="168" ht="16.5" customHeight="1">
      <c r="A168" s="25">
        <v>46325.0</v>
      </c>
      <c r="B168" s="26">
        <f t="shared" si="16"/>
        <v>46325</v>
      </c>
      <c r="C168" s="10"/>
      <c r="D168" s="14"/>
      <c r="E168" s="34">
        <v>1800.0</v>
      </c>
      <c r="F168" s="14">
        <f t="shared" si="19"/>
        <v>30000</v>
      </c>
      <c r="G168" s="29">
        <f t="shared" si="18"/>
        <v>5000</v>
      </c>
      <c r="H168" s="13"/>
      <c r="I168" s="14"/>
      <c r="J168" s="21"/>
      <c r="K168" s="21"/>
      <c r="L168" s="21"/>
      <c r="M168" s="22"/>
      <c r="N168" s="37"/>
      <c r="O168" s="23"/>
      <c r="P168" s="24"/>
      <c r="Q168" s="12"/>
      <c r="R168" s="12"/>
      <c r="S168" s="24"/>
      <c r="T168" s="24"/>
      <c r="U168" s="24"/>
      <c r="V168" s="12"/>
      <c r="W168" s="12"/>
      <c r="X168" s="12"/>
      <c r="Y168" s="12"/>
      <c r="Z168" s="12"/>
    </row>
    <row r="169" ht="16.5" customHeight="1">
      <c r="A169" s="25">
        <v>46326.0</v>
      </c>
      <c r="B169" s="26">
        <f t="shared" si="16"/>
        <v>46326</v>
      </c>
      <c r="C169" s="10"/>
      <c r="D169" s="14"/>
      <c r="E169" s="34">
        <v>1800.0</v>
      </c>
      <c r="F169" s="14">
        <f t="shared" si="19"/>
        <v>31800</v>
      </c>
      <c r="G169" s="29">
        <f t="shared" si="18"/>
        <v>3200</v>
      </c>
      <c r="H169" s="13"/>
      <c r="I169" s="14"/>
      <c r="J169" s="21"/>
      <c r="K169" s="21"/>
      <c r="L169" s="21"/>
      <c r="M169" s="22"/>
      <c r="N169" s="37"/>
      <c r="O169" s="23"/>
      <c r="P169" s="24"/>
      <c r="Q169" s="12"/>
      <c r="R169" s="12"/>
      <c r="S169" s="24"/>
      <c r="T169" s="24"/>
      <c r="U169" s="24"/>
      <c r="V169" s="12"/>
      <c r="W169" s="12"/>
      <c r="X169" s="12"/>
      <c r="Y169" s="12"/>
      <c r="Z169" s="12"/>
    </row>
    <row r="170" ht="16.5" customHeight="1">
      <c r="A170" s="25">
        <v>46327.0</v>
      </c>
      <c r="B170" s="26">
        <f t="shared" si="16"/>
        <v>46327</v>
      </c>
      <c r="C170" s="10"/>
      <c r="D170" s="14"/>
      <c r="E170" s="34">
        <v>1800.0</v>
      </c>
      <c r="F170" s="14">
        <f t="shared" si="19"/>
        <v>33600</v>
      </c>
      <c r="G170" s="29">
        <f t="shared" si="18"/>
        <v>1400</v>
      </c>
      <c r="H170" s="13"/>
      <c r="I170" s="14"/>
      <c r="J170" s="21"/>
      <c r="K170" s="21"/>
      <c r="L170" s="21"/>
      <c r="M170" s="22"/>
      <c r="N170" s="37"/>
      <c r="O170" s="23"/>
      <c r="P170" s="24"/>
      <c r="Q170" s="12"/>
      <c r="R170" s="12"/>
      <c r="S170" s="24"/>
      <c r="T170" s="24"/>
      <c r="U170" s="24"/>
      <c r="V170" s="12"/>
      <c r="W170" s="12"/>
      <c r="X170" s="12"/>
      <c r="Y170" s="12"/>
      <c r="Z170" s="12"/>
    </row>
    <row r="171" ht="16.5" customHeight="1">
      <c r="A171" s="25">
        <v>46328.0</v>
      </c>
      <c r="B171" s="26">
        <f t="shared" si="16"/>
        <v>46328</v>
      </c>
      <c r="C171" s="10"/>
      <c r="D171" s="14"/>
      <c r="E171" s="34">
        <v>1800.0</v>
      </c>
      <c r="F171" s="14">
        <f t="shared" si="19"/>
        <v>35400</v>
      </c>
      <c r="G171" s="29">
        <f t="shared" si="18"/>
        <v>-400</v>
      </c>
      <c r="H171" s="13"/>
      <c r="I171" s="14"/>
      <c r="J171" s="21"/>
      <c r="K171" s="21"/>
      <c r="L171" s="21"/>
      <c r="M171" s="22"/>
      <c r="N171" s="37"/>
      <c r="O171" s="23"/>
      <c r="P171" s="24"/>
      <c r="Q171" s="12"/>
      <c r="R171" s="12"/>
      <c r="S171" s="24"/>
      <c r="T171" s="24"/>
      <c r="U171" s="24"/>
      <c r="V171" s="12"/>
      <c r="W171" s="12"/>
      <c r="X171" s="12"/>
      <c r="Y171" s="12"/>
      <c r="Z171" s="12"/>
    </row>
    <row r="172" ht="16.5" customHeight="1">
      <c r="A172" s="25"/>
      <c r="B172" s="26"/>
      <c r="C172" s="10"/>
      <c r="D172" s="14"/>
      <c r="E172" s="34"/>
      <c r="F172" s="14"/>
      <c r="G172" s="29"/>
      <c r="H172" s="13"/>
      <c r="I172" s="14"/>
      <c r="J172" s="21"/>
      <c r="K172" s="21"/>
      <c r="L172" s="21"/>
      <c r="M172" s="22"/>
      <c r="N172" s="37"/>
      <c r="O172" s="23"/>
      <c r="P172" s="24"/>
      <c r="Q172" s="12"/>
      <c r="R172" s="12"/>
      <c r="S172" s="24"/>
      <c r="T172" s="24"/>
      <c r="U172" s="24"/>
      <c r="V172" s="12"/>
      <c r="W172" s="12"/>
      <c r="X172" s="12"/>
      <c r="Y172" s="12"/>
      <c r="Z172" s="12"/>
    </row>
    <row r="173" ht="16.5" customHeight="1">
      <c r="A173" s="25"/>
      <c r="B173" s="26"/>
      <c r="C173" s="10"/>
      <c r="D173" s="14"/>
      <c r="E173" s="34"/>
      <c r="F173" s="14"/>
      <c r="G173" s="29"/>
      <c r="H173" s="13"/>
      <c r="I173" s="14"/>
      <c r="J173" s="21"/>
      <c r="K173" s="21"/>
      <c r="L173" s="21"/>
      <c r="M173" s="22"/>
      <c r="N173" s="37"/>
      <c r="O173" s="23"/>
      <c r="P173" s="24"/>
      <c r="Q173" s="12"/>
      <c r="R173" s="12"/>
      <c r="S173" s="24"/>
      <c r="T173" s="24"/>
      <c r="U173" s="24"/>
      <c r="V173" s="12"/>
      <c r="W173" s="12"/>
      <c r="X173" s="12"/>
      <c r="Y173" s="12"/>
      <c r="Z173" s="12"/>
    </row>
    <row r="174" ht="16.5" customHeight="1">
      <c r="A174" s="25"/>
      <c r="B174" s="26"/>
      <c r="C174" s="10"/>
      <c r="D174" s="14"/>
      <c r="E174" s="34"/>
      <c r="F174" s="14"/>
      <c r="G174" s="29"/>
      <c r="H174" s="13"/>
      <c r="I174" s="14"/>
      <c r="J174" s="21"/>
      <c r="K174" s="21"/>
      <c r="L174" s="21"/>
      <c r="M174" s="22"/>
      <c r="N174" s="37"/>
      <c r="O174" s="23"/>
      <c r="P174" s="24"/>
      <c r="Q174" s="12"/>
      <c r="R174" s="12"/>
      <c r="S174" s="24"/>
      <c r="T174" s="24"/>
      <c r="U174" s="24"/>
      <c r="V174" s="12"/>
      <c r="W174" s="12"/>
      <c r="X174" s="12"/>
      <c r="Y174" s="12"/>
      <c r="Z174" s="12"/>
    </row>
    <row r="175" ht="16.5" customHeight="1">
      <c r="A175" s="1"/>
      <c r="B175" s="4"/>
      <c r="C175" s="10"/>
      <c r="D175" s="14"/>
      <c r="E175" s="14"/>
      <c r="F175" s="14"/>
      <c r="G175" s="29"/>
      <c r="H175" s="13"/>
      <c r="I175" s="14"/>
      <c r="J175" s="21"/>
      <c r="K175" s="21"/>
      <c r="L175" s="21"/>
      <c r="M175" s="22"/>
      <c r="N175" s="37"/>
      <c r="O175" s="23"/>
      <c r="P175" s="24"/>
      <c r="Q175" s="12"/>
      <c r="R175" s="12"/>
      <c r="S175" s="24"/>
      <c r="T175" s="24"/>
      <c r="U175" s="24"/>
      <c r="V175" s="12"/>
      <c r="W175" s="12"/>
      <c r="X175" s="12"/>
      <c r="Y175" s="12"/>
      <c r="Z175" s="12"/>
    </row>
    <row r="176" ht="16.5" customHeight="1">
      <c r="A176" s="1"/>
      <c r="B176" s="4"/>
      <c r="C176" s="10"/>
      <c r="D176" s="14"/>
      <c r="E176" s="14"/>
      <c r="F176" s="14"/>
      <c r="G176" s="29"/>
      <c r="H176" s="13"/>
      <c r="I176" s="14"/>
      <c r="J176" s="21"/>
      <c r="K176" s="21"/>
      <c r="L176" s="21"/>
      <c r="M176" s="22"/>
      <c r="N176" s="37"/>
      <c r="O176" s="23"/>
      <c r="P176" s="24"/>
      <c r="Q176" s="12"/>
      <c r="R176" s="12"/>
      <c r="S176" s="24"/>
      <c r="T176" s="24"/>
      <c r="U176" s="24"/>
      <c r="V176" s="12"/>
      <c r="W176" s="12"/>
      <c r="X176" s="12"/>
      <c r="Y176" s="12"/>
      <c r="Z176" s="12"/>
    </row>
    <row r="177" ht="16.5" customHeight="1">
      <c r="A177" s="1"/>
      <c r="B177" s="4"/>
      <c r="C177" s="10"/>
      <c r="D177" s="14"/>
      <c r="E177" s="14"/>
      <c r="F177" s="14"/>
      <c r="G177" s="29"/>
      <c r="H177" s="13"/>
      <c r="I177" s="14"/>
      <c r="J177" s="21"/>
      <c r="K177" s="21"/>
      <c r="L177" s="21"/>
      <c r="M177" s="22"/>
      <c r="N177" s="37"/>
      <c r="O177" s="23"/>
      <c r="P177" s="24"/>
      <c r="Q177" s="12"/>
      <c r="R177" s="12"/>
      <c r="S177" s="24"/>
      <c r="T177" s="24"/>
      <c r="U177" s="24"/>
      <c r="V177" s="12"/>
      <c r="W177" s="12"/>
      <c r="X177" s="12"/>
      <c r="Y177" s="12"/>
      <c r="Z177" s="12"/>
    </row>
    <row r="178" ht="16.5" customHeight="1">
      <c r="A178" s="1"/>
      <c r="B178" s="4"/>
      <c r="C178" s="10"/>
      <c r="D178" s="14"/>
      <c r="E178" s="14"/>
      <c r="F178" s="14"/>
      <c r="G178" s="29"/>
      <c r="H178" s="13"/>
      <c r="I178" s="14"/>
      <c r="J178" s="21"/>
      <c r="K178" s="21"/>
      <c r="L178" s="21"/>
      <c r="M178" s="22"/>
      <c r="N178" s="37"/>
      <c r="O178" s="23"/>
      <c r="P178" s="24"/>
      <c r="Q178" s="12"/>
      <c r="R178" s="12"/>
      <c r="S178" s="24"/>
      <c r="T178" s="24"/>
      <c r="U178" s="24"/>
      <c r="V178" s="12"/>
      <c r="W178" s="12"/>
      <c r="X178" s="12"/>
      <c r="Y178" s="12"/>
      <c r="Z178" s="12"/>
    </row>
    <row r="179" ht="16.5" customHeight="1">
      <c r="A179" s="1"/>
      <c r="B179" s="4"/>
      <c r="C179" s="10"/>
      <c r="D179" s="14"/>
      <c r="E179" s="14"/>
      <c r="F179" s="14"/>
      <c r="G179" s="29"/>
      <c r="H179" s="13"/>
      <c r="I179" s="14"/>
      <c r="J179" s="21"/>
      <c r="K179" s="21"/>
      <c r="L179" s="21"/>
      <c r="M179" s="22"/>
      <c r="N179" s="37"/>
      <c r="O179" s="23"/>
      <c r="P179" s="24"/>
      <c r="Q179" s="12"/>
      <c r="R179" s="12"/>
      <c r="S179" s="24"/>
      <c r="T179" s="24"/>
      <c r="U179" s="24"/>
      <c r="V179" s="12"/>
      <c r="W179" s="12"/>
      <c r="X179" s="12"/>
      <c r="Y179" s="12"/>
      <c r="Z179" s="12"/>
    </row>
    <row r="180" ht="16.5" customHeight="1">
      <c r="A180" s="1"/>
      <c r="B180" s="4"/>
      <c r="C180" s="10"/>
      <c r="D180" s="14"/>
      <c r="E180" s="14"/>
      <c r="F180" s="14"/>
      <c r="G180" s="29"/>
      <c r="H180" s="13"/>
      <c r="I180" s="14"/>
      <c r="J180" s="21"/>
      <c r="K180" s="21"/>
      <c r="L180" s="21"/>
      <c r="M180" s="22"/>
      <c r="N180" s="37"/>
      <c r="O180" s="23"/>
      <c r="P180" s="24"/>
      <c r="Q180" s="12"/>
      <c r="R180" s="12"/>
      <c r="S180" s="24"/>
      <c r="T180" s="24"/>
      <c r="U180" s="24"/>
      <c r="V180" s="12"/>
      <c r="W180" s="12"/>
      <c r="X180" s="12"/>
      <c r="Y180" s="12"/>
      <c r="Z180" s="12"/>
    </row>
    <row r="181" ht="16.5" customHeight="1">
      <c r="A181" s="1"/>
      <c r="B181" s="4"/>
      <c r="C181" s="10"/>
      <c r="D181" s="14"/>
      <c r="E181" s="14"/>
      <c r="F181" s="14"/>
      <c r="G181" s="29"/>
      <c r="H181" s="13"/>
      <c r="I181" s="14"/>
      <c r="J181" s="21"/>
      <c r="K181" s="21"/>
      <c r="L181" s="21"/>
      <c r="M181" s="22"/>
      <c r="N181" s="37"/>
      <c r="O181" s="23"/>
      <c r="P181" s="24"/>
      <c r="Q181" s="12"/>
      <c r="R181" s="12"/>
      <c r="S181" s="24"/>
      <c r="T181" s="24"/>
      <c r="U181" s="24"/>
      <c r="V181" s="12"/>
      <c r="W181" s="12"/>
      <c r="X181" s="12"/>
      <c r="Y181" s="12"/>
      <c r="Z181" s="12"/>
    </row>
    <row r="182" ht="16.5" customHeight="1">
      <c r="A182" s="1"/>
      <c r="B182" s="4"/>
      <c r="C182" s="10"/>
      <c r="D182" s="14"/>
      <c r="E182" s="14"/>
      <c r="F182" s="14"/>
      <c r="G182" s="29"/>
      <c r="H182" s="13"/>
      <c r="I182" s="14"/>
      <c r="J182" s="21"/>
      <c r="K182" s="21"/>
      <c r="L182" s="21"/>
      <c r="M182" s="22"/>
      <c r="N182" s="37"/>
      <c r="O182" s="23"/>
      <c r="P182" s="24"/>
      <c r="Q182" s="12"/>
      <c r="R182" s="12"/>
      <c r="S182" s="24"/>
      <c r="T182" s="24"/>
      <c r="U182" s="24"/>
      <c r="V182" s="12"/>
      <c r="W182" s="12"/>
      <c r="X182" s="12"/>
      <c r="Y182" s="12"/>
      <c r="Z182" s="12"/>
    </row>
    <row r="183" ht="16.5" customHeight="1">
      <c r="A183" s="1"/>
      <c r="B183" s="4"/>
      <c r="C183" s="10"/>
      <c r="D183" s="14"/>
      <c r="E183" s="14"/>
      <c r="F183" s="14"/>
      <c r="G183" s="29"/>
      <c r="H183" s="13"/>
      <c r="I183" s="14"/>
      <c r="J183" s="21"/>
      <c r="K183" s="21"/>
      <c r="L183" s="21"/>
      <c r="M183" s="22"/>
      <c r="N183" s="37"/>
      <c r="O183" s="23"/>
      <c r="P183" s="24"/>
      <c r="Q183" s="12"/>
      <c r="R183" s="12"/>
      <c r="S183" s="24"/>
      <c r="T183" s="24"/>
      <c r="U183" s="24"/>
      <c r="V183" s="12"/>
      <c r="W183" s="12"/>
      <c r="X183" s="12"/>
      <c r="Y183" s="12"/>
      <c r="Z183" s="12"/>
    </row>
    <row r="184" ht="16.5" customHeight="1">
      <c r="A184" s="1"/>
      <c r="B184" s="4"/>
      <c r="C184" s="10"/>
      <c r="D184" s="14"/>
      <c r="E184" s="14"/>
      <c r="F184" s="14"/>
      <c r="G184" s="29"/>
      <c r="H184" s="13"/>
      <c r="I184" s="14"/>
      <c r="J184" s="21"/>
      <c r="K184" s="21"/>
      <c r="L184" s="21"/>
      <c r="M184" s="22"/>
      <c r="N184" s="37"/>
      <c r="O184" s="23"/>
      <c r="P184" s="24"/>
      <c r="Q184" s="12"/>
      <c r="R184" s="12"/>
      <c r="S184" s="24"/>
      <c r="T184" s="24"/>
      <c r="U184" s="24"/>
      <c r="V184" s="12"/>
      <c r="W184" s="12"/>
      <c r="X184" s="12"/>
      <c r="Y184" s="12"/>
      <c r="Z184" s="12"/>
    </row>
    <row r="185" ht="16.5" customHeight="1">
      <c r="A185" s="1"/>
      <c r="B185" s="4"/>
      <c r="C185" s="10"/>
      <c r="D185" s="14"/>
      <c r="E185" s="14"/>
      <c r="F185" s="14"/>
      <c r="G185" s="29"/>
      <c r="H185" s="13"/>
      <c r="I185" s="14"/>
      <c r="J185" s="21"/>
      <c r="K185" s="21"/>
      <c r="L185" s="21"/>
      <c r="M185" s="22"/>
      <c r="N185" s="37"/>
      <c r="O185" s="23"/>
      <c r="P185" s="24"/>
      <c r="Q185" s="12"/>
      <c r="R185" s="12"/>
      <c r="S185" s="24"/>
      <c r="T185" s="24"/>
      <c r="U185" s="24"/>
      <c r="V185" s="12"/>
      <c r="W185" s="12"/>
      <c r="X185" s="12"/>
      <c r="Y185" s="12"/>
      <c r="Z185" s="12"/>
    </row>
    <row r="186" ht="16.5" customHeight="1">
      <c r="A186" s="1"/>
      <c r="B186" s="4"/>
      <c r="C186" s="10"/>
      <c r="D186" s="14"/>
      <c r="E186" s="14"/>
      <c r="F186" s="14"/>
      <c r="G186" s="29"/>
      <c r="H186" s="13"/>
      <c r="I186" s="14"/>
      <c r="J186" s="21"/>
      <c r="K186" s="21"/>
      <c r="L186" s="21"/>
      <c r="M186" s="22"/>
      <c r="N186" s="37"/>
      <c r="O186" s="23"/>
      <c r="P186" s="24"/>
      <c r="Q186" s="12"/>
      <c r="R186" s="12"/>
      <c r="S186" s="24"/>
      <c r="T186" s="24"/>
      <c r="U186" s="24"/>
      <c r="V186" s="12"/>
      <c r="W186" s="12"/>
      <c r="X186" s="12"/>
      <c r="Y186" s="12"/>
      <c r="Z186" s="12"/>
    </row>
    <row r="187" ht="16.5" customHeight="1">
      <c r="A187" s="1"/>
      <c r="B187" s="4"/>
      <c r="C187" s="10"/>
      <c r="D187" s="14"/>
      <c r="E187" s="14"/>
      <c r="F187" s="14"/>
      <c r="G187" s="29"/>
      <c r="H187" s="13"/>
      <c r="I187" s="14"/>
      <c r="J187" s="21"/>
      <c r="K187" s="21"/>
      <c r="L187" s="21"/>
      <c r="M187" s="22"/>
      <c r="N187" s="37"/>
      <c r="O187" s="23"/>
      <c r="P187" s="24"/>
      <c r="Q187" s="12"/>
      <c r="R187" s="12"/>
      <c r="S187" s="24"/>
      <c r="T187" s="24"/>
      <c r="U187" s="24"/>
      <c r="V187" s="12"/>
      <c r="W187" s="12"/>
      <c r="X187" s="12"/>
      <c r="Y187" s="12"/>
      <c r="Z187" s="12"/>
    </row>
    <row r="188" ht="16.5" customHeight="1">
      <c r="A188" s="1"/>
      <c r="B188" s="4"/>
      <c r="C188" s="10"/>
      <c r="D188" s="14"/>
      <c r="E188" s="14"/>
      <c r="F188" s="14"/>
      <c r="G188" s="29"/>
      <c r="H188" s="13"/>
      <c r="I188" s="14"/>
      <c r="J188" s="21"/>
      <c r="K188" s="21"/>
      <c r="L188" s="21"/>
      <c r="M188" s="22"/>
      <c r="N188" s="37"/>
      <c r="O188" s="23"/>
      <c r="P188" s="24"/>
      <c r="Q188" s="12"/>
      <c r="R188" s="12"/>
      <c r="S188" s="24"/>
      <c r="T188" s="24"/>
      <c r="U188" s="24"/>
      <c r="V188" s="12"/>
      <c r="W188" s="12"/>
      <c r="X188" s="12"/>
      <c r="Y188" s="12"/>
      <c r="Z188" s="12"/>
    </row>
    <row r="189" ht="16.5" customHeight="1">
      <c r="A189" s="1"/>
      <c r="B189" s="4"/>
      <c r="C189" s="10"/>
      <c r="D189" s="14"/>
      <c r="E189" s="14"/>
      <c r="F189" s="14"/>
      <c r="G189" s="29"/>
      <c r="H189" s="13"/>
      <c r="I189" s="14"/>
      <c r="J189" s="21"/>
      <c r="K189" s="21"/>
      <c r="L189" s="21"/>
      <c r="M189" s="22"/>
      <c r="N189" s="37"/>
      <c r="O189" s="23"/>
      <c r="P189" s="24"/>
      <c r="Q189" s="12"/>
      <c r="R189" s="12"/>
      <c r="S189" s="24"/>
      <c r="T189" s="24"/>
      <c r="U189" s="24"/>
      <c r="V189" s="12"/>
      <c r="W189" s="12"/>
      <c r="X189" s="12"/>
      <c r="Y189" s="12"/>
      <c r="Z189" s="12"/>
    </row>
    <row r="190" ht="16.5" customHeight="1">
      <c r="A190" s="1"/>
      <c r="B190" s="4"/>
      <c r="C190" s="10"/>
      <c r="D190" s="14"/>
      <c r="E190" s="14"/>
      <c r="F190" s="14"/>
      <c r="G190" s="29"/>
      <c r="H190" s="13"/>
      <c r="I190" s="14"/>
      <c r="J190" s="21"/>
      <c r="K190" s="21"/>
      <c r="L190" s="21"/>
      <c r="M190" s="22"/>
      <c r="N190" s="37"/>
      <c r="O190" s="23"/>
      <c r="P190" s="24"/>
      <c r="Q190" s="12"/>
      <c r="R190" s="12"/>
      <c r="S190" s="24"/>
      <c r="T190" s="24"/>
      <c r="U190" s="24"/>
      <c r="V190" s="12"/>
      <c r="W190" s="12"/>
      <c r="X190" s="12"/>
      <c r="Y190" s="12"/>
      <c r="Z190" s="12"/>
    </row>
    <row r="191" ht="16.5" customHeight="1">
      <c r="A191" s="1"/>
      <c r="B191" s="4"/>
      <c r="C191" s="10"/>
      <c r="D191" s="14"/>
      <c r="E191" s="14"/>
      <c r="F191" s="14"/>
      <c r="G191" s="29"/>
      <c r="H191" s="13"/>
      <c r="I191" s="14"/>
      <c r="J191" s="21"/>
      <c r="K191" s="21"/>
      <c r="L191" s="21"/>
      <c r="M191" s="22"/>
      <c r="N191" s="37"/>
      <c r="O191" s="23"/>
      <c r="P191" s="24"/>
      <c r="Q191" s="12"/>
      <c r="R191" s="12"/>
      <c r="S191" s="24"/>
      <c r="T191" s="24"/>
      <c r="U191" s="24"/>
      <c r="V191" s="12"/>
      <c r="W191" s="12"/>
      <c r="X191" s="12"/>
      <c r="Y191" s="12"/>
      <c r="Z191" s="12"/>
    </row>
    <row r="192" ht="16.5" customHeight="1">
      <c r="A192" s="1"/>
      <c r="B192" s="4"/>
      <c r="C192" s="10"/>
      <c r="D192" s="14"/>
      <c r="E192" s="14"/>
      <c r="F192" s="14"/>
      <c r="G192" s="29"/>
      <c r="H192" s="13"/>
      <c r="I192" s="14"/>
      <c r="J192" s="21"/>
      <c r="K192" s="21"/>
      <c r="L192" s="21"/>
      <c r="M192" s="22"/>
      <c r="N192" s="37"/>
      <c r="O192" s="23"/>
      <c r="P192" s="24"/>
      <c r="Q192" s="12"/>
      <c r="R192" s="12"/>
      <c r="S192" s="24"/>
      <c r="T192" s="24"/>
      <c r="U192" s="24"/>
      <c r="V192" s="12"/>
      <c r="W192" s="12"/>
      <c r="X192" s="12"/>
      <c r="Y192" s="12"/>
      <c r="Z192" s="12"/>
    </row>
    <row r="193" ht="16.5" customHeight="1">
      <c r="A193" s="1"/>
      <c r="B193" s="4"/>
      <c r="C193" s="10"/>
      <c r="D193" s="14"/>
      <c r="E193" s="14"/>
      <c r="F193" s="14"/>
      <c r="G193" s="29"/>
      <c r="H193" s="13"/>
      <c r="I193" s="14"/>
      <c r="J193" s="21"/>
      <c r="K193" s="21"/>
      <c r="L193" s="21"/>
      <c r="M193" s="22"/>
      <c r="N193" s="37"/>
      <c r="O193" s="23"/>
      <c r="P193" s="24"/>
      <c r="Q193" s="12"/>
      <c r="R193" s="12"/>
      <c r="S193" s="24"/>
      <c r="T193" s="24"/>
      <c r="U193" s="24"/>
      <c r="V193" s="12"/>
      <c r="W193" s="12"/>
      <c r="X193" s="12"/>
      <c r="Y193" s="12"/>
      <c r="Z193" s="12"/>
    </row>
    <row r="194" ht="16.5" customHeight="1">
      <c r="A194" s="1"/>
      <c r="B194" s="4"/>
      <c r="C194" s="10"/>
      <c r="D194" s="14"/>
      <c r="E194" s="14"/>
      <c r="F194" s="14"/>
      <c r="G194" s="29"/>
      <c r="H194" s="13"/>
      <c r="I194" s="14"/>
      <c r="J194" s="21"/>
      <c r="K194" s="21"/>
      <c r="L194" s="21"/>
      <c r="M194" s="22"/>
      <c r="N194" s="37"/>
      <c r="O194" s="23"/>
      <c r="P194" s="24"/>
      <c r="Q194" s="12"/>
      <c r="R194" s="12"/>
      <c r="S194" s="24"/>
      <c r="T194" s="24"/>
      <c r="U194" s="24"/>
      <c r="V194" s="12"/>
      <c r="W194" s="12"/>
      <c r="X194" s="12"/>
      <c r="Y194" s="12"/>
      <c r="Z194" s="12"/>
    </row>
    <row r="195" ht="16.5" customHeight="1">
      <c r="A195" s="1"/>
      <c r="B195" s="4"/>
      <c r="C195" s="10"/>
      <c r="D195" s="14"/>
      <c r="E195" s="14"/>
      <c r="F195" s="14"/>
      <c r="G195" s="29"/>
      <c r="H195" s="13"/>
      <c r="I195" s="14"/>
      <c r="J195" s="21"/>
      <c r="K195" s="21"/>
      <c r="L195" s="21"/>
      <c r="M195" s="22"/>
      <c r="N195" s="37"/>
      <c r="O195" s="23"/>
      <c r="P195" s="24"/>
      <c r="Q195" s="12"/>
      <c r="R195" s="12"/>
      <c r="S195" s="24"/>
      <c r="T195" s="24"/>
      <c r="U195" s="24"/>
      <c r="V195" s="12"/>
      <c r="W195" s="12"/>
      <c r="X195" s="12"/>
      <c r="Y195" s="12"/>
      <c r="Z195" s="12"/>
    </row>
    <row r="196" ht="16.5" customHeight="1">
      <c r="A196" s="1"/>
      <c r="B196" s="4"/>
      <c r="C196" s="10"/>
      <c r="D196" s="14"/>
      <c r="E196" s="14"/>
      <c r="F196" s="14"/>
      <c r="G196" s="29"/>
      <c r="H196" s="13"/>
      <c r="I196" s="14"/>
      <c r="J196" s="21"/>
      <c r="K196" s="21"/>
      <c r="L196" s="21"/>
      <c r="M196" s="22"/>
      <c r="N196" s="37"/>
      <c r="O196" s="23"/>
      <c r="P196" s="24"/>
      <c r="Q196" s="12"/>
      <c r="R196" s="12"/>
      <c r="S196" s="24"/>
      <c r="T196" s="24"/>
      <c r="U196" s="24"/>
      <c r="V196" s="12"/>
      <c r="W196" s="12"/>
      <c r="X196" s="12"/>
      <c r="Y196" s="12"/>
      <c r="Z196" s="12"/>
    </row>
    <row r="197" ht="16.5" customHeight="1">
      <c r="A197" s="1"/>
      <c r="B197" s="4"/>
      <c r="C197" s="10"/>
      <c r="D197" s="14"/>
      <c r="E197" s="14"/>
      <c r="F197" s="14"/>
      <c r="G197" s="29"/>
      <c r="H197" s="13"/>
      <c r="I197" s="14"/>
      <c r="J197" s="21"/>
      <c r="K197" s="21"/>
      <c r="L197" s="21"/>
      <c r="M197" s="22"/>
      <c r="N197" s="37"/>
      <c r="O197" s="23"/>
      <c r="P197" s="24"/>
      <c r="Q197" s="12"/>
      <c r="R197" s="12"/>
      <c r="S197" s="24"/>
      <c r="T197" s="24"/>
      <c r="U197" s="24"/>
      <c r="V197" s="12"/>
      <c r="W197" s="12"/>
      <c r="X197" s="12"/>
      <c r="Y197" s="12"/>
      <c r="Z197" s="12"/>
    </row>
    <row r="198" ht="16.5" customHeight="1">
      <c r="A198" s="1"/>
      <c r="B198" s="4"/>
      <c r="C198" s="10"/>
      <c r="D198" s="14"/>
      <c r="E198" s="14"/>
      <c r="F198" s="14"/>
      <c r="G198" s="29"/>
      <c r="H198" s="13"/>
      <c r="I198" s="14"/>
      <c r="J198" s="21"/>
      <c r="K198" s="21"/>
      <c r="L198" s="21"/>
      <c r="M198" s="22"/>
      <c r="N198" s="37"/>
      <c r="O198" s="23"/>
      <c r="P198" s="24"/>
      <c r="Q198" s="12"/>
      <c r="R198" s="12"/>
      <c r="S198" s="24"/>
      <c r="T198" s="24"/>
      <c r="U198" s="24"/>
      <c r="V198" s="12"/>
      <c r="W198" s="12"/>
      <c r="X198" s="12"/>
      <c r="Y198" s="12"/>
      <c r="Z198" s="12"/>
    </row>
    <row r="199" ht="16.5" customHeight="1">
      <c r="A199" s="1"/>
      <c r="B199" s="4"/>
      <c r="C199" s="10"/>
      <c r="D199" s="14"/>
      <c r="E199" s="14"/>
      <c r="F199" s="14"/>
      <c r="G199" s="29"/>
      <c r="H199" s="13"/>
      <c r="I199" s="14"/>
      <c r="J199" s="21"/>
      <c r="K199" s="21"/>
      <c r="L199" s="21"/>
      <c r="M199" s="22"/>
      <c r="N199" s="37"/>
      <c r="O199" s="23"/>
      <c r="P199" s="24"/>
      <c r="Q199" s="12"/>
      <c r="R199" s="12"/>
      <c r="S199" s="24"/>
      <c r="T199" s="24"/>
      <c r="U199" s="24"/>
      <c r="V199" s="12"/>
      <c r="W199" s="12"/>
      <c r="X199" s="12"/>
      <c r="Y199" s="12"/>
      <c r="Z199" s="12"/>
    </row>
    <row r="200" ht="16.5" customHeight="1">
      <c r="A200" s="1"/>
      <c r="B200" s="4"/>
      <c r="C200" s="10"/>
      <c r="D200" s="14"/>
      <c r="E200" s="14"/>
      <c r="F200" s="14"/>
      <c r="G200" s="29"/>
      <c r="H200" s="13"/>
      <c r="I200" s="14"/>
      <c r="J200" s="21"/>
      <c r="K200" s="21"/>
      <c r="L200" s="21"/>
      <c r="M200" s="22"/>
      <c r="N200" s="37"/>
      <c r="O200" s="23"/>
      <c r="P200" s="24"/>
      <c r="Q200" s="12"/>
      <c r="R200" s="12"/>
      <c r="S200" s="24"/>
      <c r="T200" s="24"/>
      <c r="U200" s="24"/>
      <c r="V200" s="12"/>
      <c r="W200" s="12"/>
      <c r="X200" s="12"/>
      <c r="Y200" s="12"/>
      <c r="Z200" s="12"/>
    </row>
    <row r="201" ht="16.5" customHeight="1">
      <c r="A201" s="1"/>
      <c r="B201" s="4"/>
      <c r="C201" s="10"/>
      <c r="D201" s="14"/>
      <c r="E201" s="14"/>
      <c r="F201" s="14"/>
      <c r="G201" s="29"/>
      <c r="H201" s="13"/>
      <c r="I201" s="14"/>
      <c r="J201" s="21"/>
      <c r="K201" s="21"/>
      <c r="L201" s="21"/>
      <c r="M201" s="22"/>
      <c r="N201" s="37"/>
      <c r="O201" s="23"/>
      <c r="P201" s="24"/>
      <c r="Q201" s="12"/>
      <c r="R201" s="12"/>
      <c r="S201" s="24"/>
      <c r="T201" s="24"/>
      <c r="U201" s="24"/>
      <c r="V201" s="12"/>
      <c r="W201" s="12"/>
      <c r="X201" s="12"/>
      <c r="Y201" s="12"/>
      <c r="Z201" s="12"/>
    </row>
    <row r="202" ht="16.5" customHeight="1">
      <c r="A202" s="1"/>
      <c r="B202" s="4"/>
      <c r="C202" s="10"/>
      <c r="D202" s="14"/>
      <c r="E202" s="14"/>
      <c r="F202" s="14"/>
      <c r="G202" s="29"/>
      <c r="H202" s="13"/>
      <c r="I202" s="14"/>
      <c r="J202" s="21"/>
      <c r="K202" s="21"/>
      <c r="L202" s="21"/>
      <c r="M202" s="22"/>
      <c r="N202" s="37"/>
      <c r="O202" s="23"/>
      <c r="P202" s="24"/>
      <c r="Q202" s="12"/>
      <c r="R202" s="12"/>
      <c r="S202" s="24"/>
      <c r="T202" s="24"/>
      <c r="U202" s="24"/>
      <c r="V202" s="12"/>
      <c r="W202" s="12"/>
      <c r="X202" s="12"/>
      <c r="Y202" s="12"/>
      <c r="Z202" s="12"/>
    </row>
    <row r="203" ht="16.5" customHeight="1">
      <c r="A203" s="1"/>
      <c r="B203" s="4"/>
      <c r="C203" s="10"/>
      <c r="D203" s="14"/>
      <c r="E203" s="14"/>
      <c r="F203" s="14"/>
      <c r="G203" s="29"/>
      <c r="H203" s="13"/>
      <c r="I203" s="14"/>
      <c r="J203" s="21"/>
      <c r="K203" s="21"/>
      <c r="L203" s="21"/>
      <c r="M203" s="22"/>
      <c r="N203" s="37"/>
      <c r="O203" s="23"/>
      <c r="P203" s="24"/>
      <c r="Q203" s="12"/>
      <c r="R203" s="12"/>
      <c r="S203" s="24"/>
      <c r="T203" s="24"/>
      <c r="U203" s="24"/>
      <c r="V203" s="12"/>
      <c r="W203" s="12"/>
      <c r="X203" s="12"/>
      <c r="Y203" s="12"/>
      <c r="Z203" s="12"/>
    </row>
    <row r="204" ht="16.5" customHeight="1">
      <c r="A204" s="1"/>
      <c r="B204" s="4"/>
      <c r="C204" s="10"/>
      <c r="D204" s="14"/>
      <c r="E204" s="14"/>
      <c r="F204" s="14"/>
      <c r="G204" s="29"/>
      <c r="H204" s="13"/>
      <c r="I204" s="14"/>
      <c r="J204" s="21"/>
      <c r="K204" s="21"/>
      <c r="L204" s="21"/>
      <c r="M204" s="22"/>
      <c r="N204" s="37"/>
      <c r="O204" s="23"/>
      <c r="P204" s="24"/>
      <c r="Q204" s="12"/>
      <c r="R204" s="12"/>
      <c r="S204" s="24"/>
      <c r="T204" s="24"/>
      <c r="U204" s="24"/>
      <c r="V204" s="12"/>
      <c r="W204" s="12"/>
      <c r="X204" s="12"/>
      <c r="Y204" s="12"/>
      <c r="Z204" s="12"/>
    </row>
    <row r="205" ht="16.5" customHeight="1">
      <c r="A205" s="1"/>
      <c r="B205" s="4"/>
      <c r="C205" s="10"/>
      <c r="D205" s="14"/>
      <c r="E205" s="14"/>
      <c r="F205" s="14"/>
      <c r="G205" s="29"/>
      <c r="H205" s="13"/>
      <c r="I205" s="14"/>
      <c r="J205" s="21"/>
      <c r="K205" s="21"/>
      <c r="L205" s="21"/>
      <c r="M205" s="22"/>
      <c r="N205" s="37"/>
      <c r="O205" s="23"/>
      <c r="P205" s="24"/>
      <c r="Q205" s="12"/>
      <c r="R205" s="12"/>
      <c r="S205" s="24"/>
      <c r="T205" s="24"/>
      <c r="U205" s="24"/>
      <c r="V205" s="12"/>
      <c r="W205" s="12"/>
      <c r="X205" s="12"/>
      <c r="Y205" s="12"/>
      <c r="Z205" s="12"/>
    </row>
    <row r="206" ht="16.5" customHeight="1">
      <c r="A206" s="1"/>
      <c r="B206" s="4"/>
      <c r="C206" s="10"/>
      <c r="D206" s="14"/>
      <c r="E206" s="14"/>
      <c r="F206" s="14"/>
      <c r="G206" s="29"/>
      <c r="H206" s="13"/>
      <c r="I206" s="14"/>
      <c r="J206" s="21"/>
      <c r="K206" s="21"/>
      <c r="L206" s="21"/>
      <c r="M206" s="22"/>
      <c r="N206" s="37"/>
      <c r="O206" s="23"/>
      <c r="P206" s="24"/>
      <c r="Q206" s="12"/>
      <c r="R206" s="12"/>
      <c r="S206" s="24"/>
      <c r="T206" s="24"/>
      <c r="U206" s="24"/>
      <c r="V206" s="12"/>
      <c r="W206" s="12"/>
      <c r="X206" s="12"/>
      <c r="Y206" s="12"/>
      <c r="Z206" s="12"/>
    </row>
    <row r="207" ht="16.5" customHeight="1">
      <c r="A207" s="1"/>
      <c r="B207" s="4"/>
      <c r="C207" s="10"/>
      <c r="D207" s="14"/>
      <c r="E207" s="14"/>
      <c r="F207" s="14"/>
      <c r="G207" s="29"/>
      <c r="H207" s="13"/>
      <c r="I207" s="14"/>
      <c r="J207" s="21"/>
      <c r="K207" s="21"/>
      <c r="L207" s="21"/>
      <c r="M207" s="22"/>
      <c r="N207" s="37"/>
      <c r="O207" s="23"/>
      <c r="P207" s="24"/>
      <c r="Q207" s="12"/>
      <c r="R207" s="12"/>
      <c r="S207" s="24"/>
      <c r="T207" s="24"/>
      <c r="U207" s="24"/>
      <c r="V207" s="12"/>
      <c r="W207" s="12"/>
      <c r="X207" s="12"/>
      <c r="Y207" s="12"/>
      <c r="Z207" s="12"/>
    </row>
    <row r="208" ht="16.5" customHeight="1">
      <c r="A208" s="1"/>
      <c r="B208" s="4"/>
      <c r="C208" s="10"/>
      <c r="D208" s="14"/>
      <c r="E208" s="14"/>
      <c r="F208" s="14"/>
      <c r="G208" s="29"/>
      <c r="H208" s="13"/>
      <c r="I208" s="14"/>
      <c r="J208" s="21"/>
      <c r="K208" s="21"/>
      <c r="L208" s="21"/>
      <c r="M208" s="22"/>
      <c r="N208" s="37"/>
      <c r="O208" s="23"/>
      <c r="P208" s="24"/>
      <c r="Q208" s="12"/>
      <c r="R208" s="12"/>
      <c r="S208" s="24"/>
      <c r="T208" s="24"/>
      <c r="U208" s="24"/>
      <c r="V208" s="12"/>
      <c r="W208" s="12"/>
      <c r="X208" s="12"/>
      <c r="Y208" s="12"/>
      <c r="Z208" s="12"/>
    </row>
    <row r="209" ht="16.5" customHeight="1">
      <c r="A209" s="1"/>
      <c r="B209" s="4"/>
      <c r="C209" s="10"/>
      <c r="D209" s="14"/>
      <c r="E209" s="14"/>
      <c r="F209" s="14"/>
      <c r="G209" s="29"/>
      <c r="H209" s="13"/>
      <c r="I209" s="14"/>
      <c r="J209" s="21"/>
      <c r="K209" s="21"/>
      <c r="L209" s="21"/>
      <c r="M209" s="22"/>
      <c r="N209" s="37"/>
      <c r="O209" s="23"/>
      <c r="P209" s="24"/>
      <c r="Q209" s="12"/>
      <c r="R209" s="12"/>
      <c r="S209" s="24"/>
      <c r="T209" s="24"/>
      <c r="U209" s="24"/>
      <c r="V209" s="12"/>
      <c r="W209" s="12"/>
      <c r="X209" s="12"/>
      <c r="Y209" s="12"/>
      <c r="Z209" s="12"/>
    </row>
    <row r="210" ht="16.5" customHeight="1">
      <c r="A210" s="1"/>
      <c r="B210" s="4"/>
      <c r="C210" s="10"/>
      <c r="D210" s="14"/>
      <c r="E210" s="14"/>
      <c r="F210" s="14"/>
      <c r="G210" s="29"/>
      <c r="H210" s="13"/>
      <c r="I210" s="14"/>
      <c r="J210" s="21"/>
      <c r="K210" s="21"/>
      <c r="L210" s="21"/>
      <c r="M210" s="22"/>
      <c r="N210" s="37"/>
      <c r="O210" s="23"/>
      <c r="P210" s="24"/>
      <c r="Q210" s="12"/>
      <c r="R210" s="12"/>
      <c r="S210" s="24"/>
      <c r="T210" s="24"/>
      <c r="U210" s="24"/>
      <c r="V210" s="12"/>
      <c r="W210" s="12"/>
      <c r="X210" s="12"/>
      <c r="Y210" s="12"/>
      <c r="Z210" s="12"/>
    </row>
    <row r="211" ht="16.5" customHeight="1">
      <c r="A211" s="1"/>
      <c r="B211" s="4"/>
      <c r="C211" s="10"/>
      <c r="D211" s="14"/>
      <c r="E211" s="14"/>
      <c r="F211" s="14"/>
      <c r="G211" s="29"/>
      <c r="H211" s="13"/>
      <c r="I211" s="14"/>
      <c r="J211" s="21"/>
      <c r="K211" s="21"/>
      <c r="L211" s="21"/>
      <c r="M211" s="22"/>
      <c r="N211" s="37"/>
      <c r="O211" s="23"/>
      <c r="P211" s="24"/>
      <c r="Q211" s="12"/>
      <c r="R211" s="12"/>
      <c r="S211" s="24"/>
      <c r="T211" s="24"/>
      <c r="U211" s="24"/>
      <c r="V211" s="12"/>
      <c r="W211" s="12"/>
      <c r="X211" s="12"/>
      <c r="Y211" s="12"/>
      <c r="Z211" s="12"/>
    </row>
    <row r="212" ht="16.5" customHeight="1">
      <c r="A212" s="1"/>
      <c r="B212" s="4"/>
      <c r="C212" s="10"/>
      <c r="D212" s="14"/>
      <c r="E212" s="14"/>
      <c r="F212" s="14"/>
      <c r="G212" s="29"/>
      <c r="H212" s="13"/>
      <c r="I212" s="14"/>
      <c r="J212" s="21"/>
      <c r="K212" s="21"/>
      <c r="L212" s="21"/>
      <c r="M212" s="22"/>
      <c r="N212" s="37"/>
      <c r="O212" s="23"/>
      <c r="P212" s="24"/>
      <c r="Q212" s="12"/>
      <c r="R212" s="12"/>
      <c r="S212" s="24"/>
      <c r="T212" s="24"/>
      <c r="U212" s="24"/>
      <c r="V212" s="12"/>
      <c r="W212" s="12"/>
      <c r="X212" s="12"/>
      <c r="Y212" s="12"/>
      <c r="Z212" s="12"/>
    </row>
    <row r="213" ht="16.5" customHeight="1">
      <c r="A213" s="1"/>
      <c r="B213" s="4"/>
      <c r="C213" s="10"/>
      <c r="D213" s="14"/>
      <c r="E213" s="14"/>
      <c r="F213" s="14"/>
      <c r="G213" s="29"/>
      <c r="H213" s="13"/>
      <c r="I213" s="14"/>
      <c r="J213" s="21"/>
      <c r="K213" s="21"/>
      <c r="L213" s="21"/>
      <c r="M213" s="22"/>
      <c r="N213" s="37"/>
      <c r="O213" s="23"/>
      <c r="P213" s="24"/>
      <c r="Q213" s="12"/>
      <c r="R213" s="12"/>
      <c r="S213" s="24"/>
      <c r="T213" s="24"/>
      <c r="U213" s="24"/>
      <c r="V213" s="12"/>
      <c r="W213" s="12"/>
      <c r="X213" s="12"/>
      <c r="Y213" s="12"/>
      <c r="Z213" s="12"/>
    </row>
    <row r="214" ht="16.5" customHeight="1">
      <c r="A214" s="1"/>
      <c r="B214" s="4"/>
      <c r="C214" s="10"/>
      <c r="D214" s="14"/>
      <c r="E214" s="14"/>
      <c r="F214" s="14"/>
      <c r="G214" s="29"/>
      <c r="H214" s="13"/>
      <c r="I214" s="14"/>
      <c r="J214" s="21"/>
      <c r="K214" s="21"/>
      <c r="L214" s="21"/>
      <c r="M214" s="22"/>
      <c r="N214" s="37"/>
      <c r="O214" s="23"/>
      <c r="P214" s="24"/>
      <c r="Q214" s="12"/>
      <c r="R214" s="12"/>
      <c r="S214" s="24"/>
      <c r="T214" s="24"/>
      <c r="U214" s="24"/>
      <c r="V214" s="12"/>
      <c r="W214" s="12"/>
      <c r="X214" s="12"/>
      <c r="Y214" s="12"/>
      <c r="Z214" s="12"/>
    </row>
    <row r="215" ht="16.5" customHeight="1">
      <c r="A215" s="1"/>
      <c r="B215" s="4"/>
      <c r="C215" s="10"/>
      <c r="D215" s="14"/>
      <c r="E215" s="14"/>
      <c r="F215" s="14"/>
      <c r="G215" s="29"/>
      <c r="H215" s="13"/>
      <c r="I215" s="14"/>
      <c r="J215" s="21"/>
      <c r="K215" s="21"/>
      <c r="L215" s="21"/>
      <c r="M215" s="22"/>
      <c r="N215" s="37"/>
      <c r="O215" s="23"/>
      <c r="P215" s="24"/>
      <c r="Q215" s="12"/>
      <c r="R215" s="12"/>
      <c r="S215" s="24"/>
      <c r="T215" s="24"/>
      <c r="U215" s="24"/>
      <c r="V215" s="12"/>
      <c r="W215" s="12"/>
      <c r="X215" s="12"/>
      <c r="Y215" s="12"/>
      <c r="Z215" s="12"/>
    </row>
    <row r="216" ht="16.5" customHeight="1">
      <c r="A216" s="1"/>
      <c r="B216" s="4"/>
      <c r="C216" s="10"/>
      <c r="D216" s="14"/>
      <c r="E216" s="14"/>
      <c r="F216" s="14"/>
      <c r="G216" s="29"/>
      <c r="H216" s="13"/>
      <c r="I216" s="14"/>
      <c r="J216" s="21"/>
      <c r="K216" s="21"/>
      <c r="L216" s="21"/>
      <c r="M216" s="22"/>
      <c r="N216" s="37"/>
      <c r="O216" s="23"/>
      <c r="P216" s="24"/>
      <c r="Q216" s="12"/>
      <c r="R216" s="12"/>
      <c r="S216" s="24"/>
      <c r="T216" s="24"/>
      <c r="U216" s="24"/>
      <c r="V216" s="12"/>
      <c r="W216" s="12"/>
      <c r="X216" s="12"/>
      <c r="Y216" s="12"/>
      <c r="Z216" s="12"/>
    </row>
    <row r="217" ht="16.5" customHeight="1">
      <c r="A217" s="1"/>
      <c r="B217" s="4"/>
      <c r="C217" s="10"/>
      <c r="D217" s="14"/>
      <c r="E217" s="14"/>
      <c r="F217" s="14"/>
      <c r="G217" s="29"/>
      <c r="H217" s="13"/>
      <c r="I217" s="14"/>
      <c r="J217" s="21"/>
      <c r="K217" s="21"/>
      <c r="L217" s="21"/>
      <c r="M217" s="22"/>
      <c r="N217" s="37"/>
      <c r="O217" s="23"/>
      <c r="P217" s="24"/>
      <c r="Q217" s="12"/>
      <c r="R217" s="12"/>
      <c r="S217" s="24"/>
      <c r="T217" s="24"/>
      <c r="U217" s="24"/>
      <c r="V217" s="12"/>
      <c r="W217" s="12"/>
      <c r="X217" s="12"/>
      <c r="Y217" s="12"/>
      <c r="Z217" s="12"/>
    </row>
    <row r="218" ht="16.5" customHeight="1">
      <c r="A218" s="1"/>
      <c r="B218" s="4"/>
      <c r="C218" s="10"/>
      <c r="D218" s="14"/>
      <c r="E218" s="14"/>
      <c r="F218" s="14"/>
      <c r="G218" s="29"/>
      <c r="H218" s="13"/>
      <c r="I218" s="14"/>
      <c r="J218" s="21"/>
      <c r="K218" s="21"/>
      <c r="L218" s="21"/>
      <c r="M218" s="22"/>
      <c r="N218" s="37"/>
      <c r="O218" s="23"/>
      <c r="P218" s="24"/>
      <c r="Q218" s="12"/>
      <c r="R218" s="12"/>
      <c r="S218" s="24"/>
      <c r="T218" s="24"/>
      <c r="U218" s="24"/>
      <c r="V218" s="12"/>
      <c r="W218" s="12"/>
      <c r="X218" s="12"/>
      <c r="Y218" s="12"/>
      <c r="Z218" s="12"/>
    </row>
    <row r="219" ht="16.5" customHeight="1">
      <c r="A219" s="1"/>
      <c r="B219" s="4"/>
      <c r="C219" s="10"/>
      <c r="D219" s="14"/>
      <c r="E219" s="14"/>
      <c r="F219" s="14"/>
      <c r="G219" s="29"/>
      <c r="H219" s="13"/>
      <c r="I219" s="14"/>
      <c r="J219" s="21"/>
      <c r="K219" s="21"/>
      <c r="L219" s="21"/>
      <c r="M219" s="22"/>
      <c r="N219" s="37"/>
      <c r="O219" s="23"/>
      <c r="P219" s="24"/>
      <c r="Q219" s="12"/>
      <c r="R219" s="12"/>
      <c r="S219" s="24"/>
      <c r="T219" s="24"/>
      <c r="U219" s="24"/>
      <c r="V219" s="12"/>
      <c r="W219" s="12"/>
      <c r="X219" s="12"/>
      <c r="Y219" s="12"/>
      <c r="Z219" s="12"/>
    </row>
    <row r="220" ht="16.5" customHeight="1">
      <c r="A220" s="1"/>
      <c r="B220" s="4"/>
      <c r="C220" s="10"/>
      <c r="D220" s="14"/>
      <c r="E220" s="14"/>
      <c r="F220" s="14"/>
      <c r="G220" s="29"/>
      <c r="H220" s="13"/>
      <c r="I220" s="14"/>
      <c r="J220" s="21"/>
      <c r="K220" s="21"/>
      <c r="L220" s="21"/>
      <c r="M220" s="22"/>
      <c r="N220" s="37"/>
      <c r="O220" s="23"/>
      <c r="P220" s="24"/>
      <c r="Q220" s="12"/>
      <c r="R220" s="12"/>
      <c r="S220" s="24"/>
      <c r="T220" s="24"/>
      <c r="U220" s="24"/>
      <c r="V220" s="12"/>
      <c r="W220" s="12"/>
      <c r="X220" s="12"/>
      <c r="Y220" s="12"/>
      <c r="Z220" s="12"/>
    </row>
    <row r="221" ht="16.5" customHeight="1">
      <c r="A221" s="1"/>
      <c r="B221" s="4"/>
      <c r="C221" s="10"/>
      <c r="D221" s="14"/>
      <c r="E221" s="14"/>
      <c r="F221" s="14"/>
      <c r="G221" s="29"/>
      <c r="H221" s="13"/>
      <c r="I221" s="14"/>
      <c r="J221" s="21"/>
      <c r="K221" s="21"/>
      <c r="L221" s="21"/>
      <c r="M221" s="22"/>
      <c r="N221" s="37"/>
      <c r="O221" s="23"/>
      <c r="P221" s="24"/>
      <c r="Q221" s="12"/>
      <c r="R221" s="12"/>
      <c r="S221" s="24"/>
      <c r="T221" s="24"/>
      <c r="U221" s="24"/>
      <c r="V221" s="12"/>
      <c r="W221" s="12"/>
      <c r="X221" s="12"/>
      <c r="Y221" s="12"/>
      <c r="Z221" s="12"/>
    </row>
    <row r="222" ht="16.5" customHeight="1">
      <c r="A222" s="1"/>
      <c r="B222" s="4"/>
      <c r="C222" s="10"/>
      <c r="D222" s="14"/>
      <c r="E222" s="14"/>
      <c r="F222" s="14"/>
      <c r="G222" s="29"/>
      <c r="H222" s="13"/>
      <c r="I222" s="14"/>
      <c r="J222" s="21"/>
      <c r="K222" s="21"/>
      <c r="L222" s="21"/>
      <c r="M222" s="22"/>
      <c r="N222" s="37"/>
      <c r="O222" s="23"/>
      <c r="P222" s="24"/>
      <c r="Q222" s="12"/>
      <c r="R222" s="12"/>
      <c r="S222" s="24"/>
      <c r="T222" s="24"/>
      <c r="U222" s="24"/>
      <c r="V222" s="12"/>
      <c r="W222" s="12"/>
      <c r="X222" s="12"/>
      <c r="Y222" s="12"/>
      <c r="Z222" s="12"/>
    </row>
    <row r="223" ht="16.5" customHeight="1">
      <c r="A223" s="1"/>
      <c r="B223" s="4"/>
      <c r="C223" s="10"/>
      <c r="D223" s="14"/>
      <c r="E223" s="14"/>
      <c r="F223" s="14"/>
      <c r="G223" s="29"/>
      <c r="H223" s="13"/>
      <c r="I223" s="14"/>
      <c r="J223" s="21"/>
      <c r="K223" s="21"/>
      <c r="L223" s="21"/>
      <c r="M223" s="22"/>
      <c r="N223" s="37"/>
      <c r="O223" s="23"/>
      <c r="P223" s="24"/>
      <c r="Q223" s="12"/>
      <c r="R223" s="12"/>
      <c r="S223" s="24"/>
      <c r="T223" s="24"/>
      <c r="U223" s="24"/>
      <c r="V223" s="12"/>
      <c r="W223" s="12"/>
      <c r="X223" s="12"/>
      <c r="Y223" s="12"/>
      <c r="Z223" s="12"/>
    </row>
    <row r="224" ht="16.5" customHeight="1">
      <c r="A224" s="1"/>
      <c r="B224" s="4"/>
      <c r="C224" s="10"/>
      <c r="D224" s="14"/>
      <c r="E224" s="14"/>
      <c r="F224" s="14"/>
      <c r="G224" s="29"/>
      <c r="H224" s="13"/>
      <c r="I224" s="14"/>
      <c r="J224" s="21"/>
      <c r="K224" s="21"/>
      <c r="L224" s="21"/>
      <c r="M224" s="22"/>
      <c r="N224" s="37"/>
      <c r="O224" s="23"/>
      <c r="P224" s="24"/>
      <c r="Q224" s="12"/>
      <c r="R224" s="12"/>
      <c r="S224" s="24"/>
      <c r="T224" s="24"/>
      <c r="U224" s="24"/>
      <c r="V224" s="12"/>
      <c r="W224" s="12"/>
      <c r="X224" s="12"/>
      <c r="Y224" s="12"/>
      <c r="Z224" s="12"/>
    </row>
    <row r="225" ht="16.5" customHeight="1">
      <c r="A225" s="1"/>
      <c r="B225" s="4"/>
      <c r="C225" s="10"/>
      <c r="D225" s="14"/>
      <c r="E225" s="14"/>
      <c r="F225" s="14"/>
      <c r="G225" s="29"/>
      <c r="H225" s="13"/>
      <c r="I225" s="14"/>
      <c r="J225" s="21"/>
      <c r="K225" s="21"/>
      <c r="L225" s="21"/>
      <c r="M225" s="22"/>
      <c r="N225" s="37"/>
      <c r="O225" s="23"/>
      <c r="P225" s="24"/>
      <c r="Q225" s="12"/>
      <c r="R225" s="12"/>
      <c r="S225" s="24"/>
      <c r="T225" s="24"/>
      <c r="U225" s="24"/>
      <c r="V225" s="12"/>
      <c r="W225" s="12"/>
      <c r="X225" s="12"/>
      <c r="Y225" s="12"/>
      <c r="Z225" s="12"/>
    </row>
    <row r="226" ht="16.5" customHeight="1">
      <c r="A226" s="1"/>
      <c r="B226" s="4"/>
      <c r="C226" s="10"/>
      <c r="D226" s="14"/>
      <c r="E226" s="14"/>
      <c r="F226" s="14"/>
      <c r="G226" s="29"/>
      <c r="H226" s="13"/>
      <c r="I226" s="14"/>
      <c r="J226" s="21"/>
      <c r="K226" s="21"/>
      <c r="L226" s="21"/>
      <c r="M226" s="22"/>
      <c r="N226" s="37"/>
      <c r="O226" s="23"/>
      <c r="P226" s="24"/>
      <c r="Q226" s="12"/>
      <c r="R226" s="12"/>
      <c r="S226" s="24"/>
      <c r="T226" s="24"/>
      <c r="U226" s="24"/>
      <c r="V226" s="12"/>
      <c r="W226" s="12"/>
      <c r="X226" s="12"/>
      <c r="Y226" s="12"/>
      <c r="Z226" s="12"/>
    </row>
    <row r="227" ht="16.5" customHeight="1">
      <c r="A227" s="1"/>
      <c r="B227" s="4"/>
      <c r="C227" s="10"/>
      <c r="D227" s="14"/>
      <c r="E227" s="14"/>
      <c r="F227" s="14"/>
      <c r="G227" s="29"/>
      <c r="H227" s="13"/>
      <c r="I227" s="14"/>
      <c r="J227" s="21"/>
      <c r="K227" s="21"/>
      <c r="L227" s="21"/>
      <c r="M227" s="22"/>
      <c r="N227" s="37"/>
      <c r="O227" s="23"/>
      <c r="P227" s="24"/>
      <c r="Q227" s="12"/>
      <c r="R227" s="12"/>
      <c r="S227" s="24"/>
      <c r="T227" s="24"/>
      <c r="U227" s="24"/>
      <c r="V227" s="12"/>
      <c r="W227" s="12"/>
      <c r="X227" s="12"/>
      <c r="Y227" s="12"/>
      <c r="Z227" s="12"/>
    </row>
    <row r="228" ht="16.5" customHeight="1">
      <c r="A228" s="1"/>
      <c r="B228" s="4"/>
      <c r="C228" s="10"/>
      <c r="D228" s="14"/>
      <c r="E228" s="14"/>
      <c r="F228" s="14"/>
      <c r="G228" s="29"/>
      <c r="H228" s="13"/>
      <c r="I228" s="14"/>
      <c r="J228" s="21"/>
      <c r="K228" s="21"/>
      <c r="L228" s="21"/>
      <c r="M228" s="22"/>
      <c r="N228" s="37"/>
      <c r="O228" s="23"/>
      <c r="P228" s="24"/>
      <c r="Q228" s="12"/>
      <c r="R228" s="12"/>
      <c r="S228" s="24"/>
      <c r="T228" s="24"/>
      <c r="U228" s="24"/>
      <c r="V228" s="12"/>
      <c r="W228" s="12"/>
      <c r="X228" s="12"/>
      <c r="Y228" s="12"/>
      <c r="Z228" s="12"/>
    </row>
    <row r="229" ht="16.5" customHeight="1">
      <c r="A229" s="1"/>
      <c r="B229" s="4"/>
      <c r="C229" s="10"/>
      <c r="D229" s="14"/>
      <c r="E229" s="14"/>
      <c r="F229" s="14"/>
      <c r="G229" s="29"/>
      <c r="H229" s="13"/>
      <c r="I229" s="14"/>
      <c r="J229" s="21"/>
      <c r="K229" s="21"/>
      <c r="L229" s="21"/>
      <c r="M229" s="22"/>
      <c r="N229" s="37"/>
      <c r="O229" s="23"/>
      <c r="P229" s="24"/>
      <c r="Q229" s="12"/>
      <c r="R229" s="12"/>
      <c r="S229" s="24"/>
      <c r="T229" s="24"/>
      <c r="U229" s="24"/>
      <c r="V229" s="12"/>
      <c r="W229" s="12"/>
      <c r="X229" s="12"/>
      <c r="Y229" s="12"/>
      <c r="Z229" s="12"/>
    </row>
    <row r="230" ht="16.5" customHeight="1">
      <c r="A230" s="1"/>
      <c r="B230" s="4"/>
      <c r="C230" s="10"/>
      <c r="D230" s="14"/>
      <c r="E230" s="14"/>
      <c r="F230" s="14"/>
      <c r="G230" s="29"/>
      <c r="H230" s="13"/>
      <c r="I230" s="14"/>
      <c r="J230" s="21"/>
      <c r="K230" s="21"/>
      <c r="L230" s="21"/>
      <c r="M230" s="22"/>
      <c r="N230" s="37"/>
      <c r="O230" s="23"/>
      <c r="P230" s="24"/>
      <c r="Q230" s="12"/>
      <c r="R230" s="12"/>
      <c r="S230" s="24"/>
      <c r="T230" s="24"/>
      <c r="U230" s="24"/>
      <c r="V230" s="12"/>
      <c r="W230" s="12"/>
      <c r="X230" s="12"/>
      <c r="Y230" s="12"/>
      <c r="Z230" s="12"/>
    </row>
    <row r="231" ht="16.5" customHeight="1">
      <c r="A231" s="1"/>
      <c r="B231" s="4"/>
      <c r="C231" s="10"/>
      <c r="D231" s="14"/>
      <c r="E231" s="14"/>
      <c r="F231" s="14"/>
      <c r="G231" s="29"/>
      <c r="H231" s="13"/>
      <c r="I231" s="14"/>
      <c r="J231" s="21"/>
      <c r="K231" s="21"/>
      <c r="L231" s="21"/>
      <c r="M231" s="22"/>
      <c r="N231" s="37"/>
      <c r="O231" s="23"/>
      <c r="P231" s="24"/>
      <c r="Q231" s="12"/>
      <c r="R231" s="12"/>
      <c r="S231" s="24"/>
      <c r="T231" s="24"/>
      <c r="U231" s="24"/>
      <c r="V231" s="12"/>
      <c r="W231" s="12"/>
      <c r="X231" s="12"/>
      <c r="Y231" s="12"/>
      <c r="Z231" s="12"/>
    </row>
    <row r="232" ht="16.5" customHeight="1">
      <c r="A232" s="1"/>
      <c r="B232" s="4"/>
      <c r="C232" s="10"/>
      <c r="D232" s="14"/>
      <c r="E232" s="14"/>
      <c r="F232" s="14"/>
      <c r="G232" s="29"/>
      <c r="H232" s="13"/>
      <c r="I232" s="14"/>
      <c r="J232" s="21"/>
      <c r="K232" s="21"/>
      <c r="L232" s="21"/>
      <c r="M232" s="22"/>
      <c r="N232" s="37"/>
      <c r="O232" s="23"/>
      <c r="P232" s="24"/>
      <c r="Q232" s="12"/>
      <c r="R232" s="12"/>
      <c r="S232" s="24"/>
      <c r="T232" s="24"/>
      <c r="U232" s="24"/>
      <c r="V232" s="12"/>
      <c r="W232" s="12"/>
      <c r="X232" s="12"/>
      <c r="Y232" s="12"/>
      <c r="Z232" s="12"/>
    </row>
    <row r="233" ht="16.5" customHeight="1">
      <c r="A233" s="1"/>
      <c r="B233" s="4"/>
      <c r="C233" s="10"/>
      <c r="D233" s="14"/>
      <c r="E233" s="14"/>
      <c r="F233" s="14"/>
      <c r="G233" s="29"/>
      <c r="H233" s="13"/>
      <c r="I233" s="14"/>
      <c r="J233" s="21"/>
      <c r="K233" s="21"/>
      <c r="L233" s="21"/>
      <c r="M233" s="22"/>
      <c r="N233" s="37"/>
      <c r="O233" s="23"/>
      <c r="P233" s="24"/>
      <c r="Q233" s="12"/>
      <c r="R233" s="12"/>
      <c r="S233" s="24"/>
      <c r="T233" s="24"/>
      <c r="U233" s="24"/>
      <c r="V233" s="12"/>
      <c r="W233" s="12"/>
      <c r="X233" s="12"/>
      <c r="Y233" s="12"/>
      <c r="Z233" s="12"/>
    </row>
    <row r="234" ht="16.5" customHeight="1">
      <c r="A234" s="1"/>
      <c r="B234" s="4"/>
      <c r="C234" s="10"/>
      <c r="D234" s="14"/>
      <c r="E234" s="14"/>
      <c r="F234" s="14"/>
      <c r="G234" s="29"/>
      <c r="H234" s="13"/>
      <c r="I234" s="14"/>
      <c r="J234" s="21"/>
      <c r="K234" s="21"/>
      <c r="L234" s="21"/>
      <c r="M234" s="22"/>
      <c r="N234" s="37"/>
      <c r="O234" s="23"/>
      <c r="P234" s="24"/>
      <c r="Q234" s="12"/>
      <c r="R234" s="12"/>
      <c r="S234" s="24"/>
      <c r="T234" s="24"/>
      <c r="U234" s="24"/>
      <c r="V234" s="12"/>
      <c r="W234" s="12"/>
      <c r="X234" s="12"/>
      <c r="Y234" s="12"/>
      <c r="Z234" s="12"/>
    </row>
    <row r="235" ht="16.5" customHeight="1">
      <c r="A235" s="1"/>
      <c r="B235" s="4"/>
      <c r="C235" s="10"/>
      <c r="D235" s="14"/>
      <c r="E235" s="14"/>
      <c r="F235" s="14"/>
      <c r="G235" s="29"/>
      <c r="H235" s="13"/>
      <c r="I235" s="14"/>
      <c r="J235" s="21"/>
      <c r="K235" s="21"/>
      <c r="L235" s="21"/>
      <c r="M235" s="22"/>
      <c r="N235" s="37"/>
      <c r="O235" s="23"/>
      <c r="P235" s="24"/>
      <c r="Q235" s="12"/>
      <c r="R235" s="12"/>
      <c r="S235" s="24"/>
      <c r="T235" s="24"/>
      <c r="U235" s="24"/>
      <c r="V235" s="12"/>
      <c r="W235" s="12"/>
      <c r="X235" s="12"/>
      <c r="Y235" s="12"/>
      <c r="Z235" s="12"/>
    </row>
    <row r="236" ht="16.5" customHeight="1">
      <c r="A236" s="1"/>
      <c r="B236" s="4"/>
      <c r="C236" s="10"/>
      <c r="D236" s="14"/>
      <c r="E236" s="14"/>
      <c r="F236" s="14"/>
      <c r="G236" s="29"/>
      <c r="H236" s="13"/>
      <c r="I236" s="14"/>
      <c r="J236" s="21"/>
      <c r="K236" s="21"/>
      <c r="L236" s="21"/>
      <c r="M236" s="22"/>
      <c r="N236" s="37"/>
      <c r="O236" s="23"/>
      <c r="P236" s="24"/>
      <c r="Q236" s="12"/>
      <c r="R236" s="12"/>
      <c r="S236" s="24"/>
      <c r="T236" s="24"/>
      <c r="U236" s="24"/>
      <c r="V236" s="12"/>
      <c r="W236" s="12"/>
      <c r="X236" s="12"/>
      <c r="Y236" s="12"/>
      <c r="Z236" s="12"/>
    </row>
    <row r="237" ht="16.5" customHeight="1">
      <c r="A237" s="1"/>
      <c r="B237" s="4"/>
      <c r="C237" s="10"/>
      <c r="D237" s="14"/>
      <c r="E237" s="14"/>
      <c r="F237" s="14"/>
      <c r="G237" s="29"/>
      <c r="H237" s="13"/>
      <c r="I237" s="14"/>
      <c r="J237" s="21"/>
      <c r="K237" s="21"/>
      <c r="L237" s="21"/>
      <c r="M237" s="22"/>
      <c r="N237" s="37"/>
      <c r="O237" s="23"/>
      <c r="P237" s="24"/>
      <c r="Q237" s="12"/>
      <c r="R237" s="12"/>
      <c r="S237" s="24"/>
      <c r="T237" s="24"/>
      <c r="U237" s="24"/>
      <c r="V237" s="12"/>
      <c r="W237" s="12"/>
      <c r="X237" s="12"/>
      <c r="Y237" s="12"/>
      <c r="Z237" s="12"/>
    </row>
    <row r="238" ht="16.5" customHeight="1">
      <c r="A238" s="1"/>
      <c r="B238" s="4"/>
      <c r="C238" s="10"/>
      <c r="D238" s="14"/>
      <c r="E238" s="14"/>
      <c r="F238" s="14"/>
      <c r="G238" s="29"/>
      <c r="H238" s="13"/>
      <c r="I238" s="14"/>
      <c r="J238" s="21"/>
      <c r="K238" s="21"/>
      <c r="L238" s="21"/>
      <c r="M238" s="22"/>
      <c r="N238" s="37"/>
      <c r="O238" s="23"/>
      <c r="P238" s="24"/>
      <c r="Q238" s="12"/>
      <c r="R238" s="12"/>
      <c r="S238" s="24"/>
      <c r="T238" s="24"/>
      <c r="U238" s="24"/>
      <c r="V238" s="12"/>
      <c r="W238" s="12"/>
      <c r="X238" s="12"/>
      <c r="Y238" s="12"/>
      <c r="Z238" s="12"/>
    </row>
    <row r="239" ht="16.5" customHeight="1">
      <c r="A239" s="1"/>
      <c r="B239" s="4"/>
      <c r="C239" s="10"/>
      <c r="D239" s="14"/>
      <c r="E239" s="14"/>
      <c r="F239" s="14"/>
      <c r="G239" s="29"/>
      <c r="H239" s="13"/>
      <c r="I239" s="14"/>
      <c r="J239" s="21"/>
      <c r="K239" s="21"/>
      <c r="L239" s="21"/>
      <c r="M239" s="22"/>
      <c r="N239" s="37"/>
      <c r="O239" s="23"/>
      <c r="P239" s="24"/>
      <c r="Q239" s="12"/>
      <c r="R239" s="12"/>
      <c r="S239" s="24"/>
      <c r="T239" s="24"/>
      <c r="U239" s="24"/>
      <c r="V239" s="12"/>
      <c r="W239" s="12"/>
      <c r="X239" s="12"/>
      <c r="Y239" s="12"/>
      <c r="Z239" s="12"/>
    </row>
    <row r="240" ht="16.5" customHeight="1">
      <c r="A240" s="1"/>
      <c r="B240" s="4"/>
      <c r="C240" s="10"/>
      <c r="D240" s="14"/>
      <c r="E240" s="14"/>
      <c r="F240" s="14"/>
      <c r="G240" s="29"/>
      <c r="H240" s="13"/>
      <c r="I240" s="14"/>
      <c r="J240" s="21"/>
      <c r="K240" s="21"/>
      <c r="L240" s="21"/>
      <c r="M240" s="22"/>
      <c r="N240" s="37"/>
      <c r="O240" s="23"/>
      <c r="P240" s="24"/>
      <c r="Q240" s="12"/>
      <c r="R240" s="12"/>
      <c r="S240" s="24"/>
      <c r="T240" s="24"/>
      <c r="U240" s="24"/>
      <c r="V240" s="12"/>
      <c r="W240" s="12"/>
      <c r="X240" s="12"/>
      <c r="Y240" s="12"/>
      <c r="Z240" s="12"/>
    </row>
    <row r="241" ht="16.5" customHeight="1">
      <c r="A241" s="1"/>
      <c r="B241" s="4"/>
      <c r="C241" s="10"/>
      <c r="D241" s="14"/>
      <c r="E241" s="14"/>
      <c r="F241" s="14"/>
      <c r="G241" s="29"/>
      <c r="H241" s="13"/>
      <c r="I241" s="14"/>
      <c r="J241" s="21"/>
      <c r="K241" s="21"/>
      <c r="L241" s="21"/>
      <c r="M241" s="22"/>
      <c r="N241" s="37"/>
      <c r="O241" s="23"/>
      <c r="P241" s="24"/>
      <c r="Q241" s="12"/>
      <c r="R241" s="12"/>
      <c r="S241" s="24"/>
      <c r="T241" s="24"/>
      <c r="U241" s="24"/>
      <c r="V241" s="12"/>
      <c r="W241" s="12"/>
      <c r="X241" s="12"/>
      <c r="Y241" s="12"/>
      <c r="Z241" s="12"/>
    </row>
    <row r="242" ht="16.5" customHeight="1">
      <c r="A242" s="1"/>
      <c r="B242" s="4"/>
      <c r="C242" s="10"/>
      <c r="D242" s="14"/>
      <c r="E242" s="14"/>
      <c r="F242" s="14"/>
      <c r="G242" s="29"/>
      <c r="H242" s="13"/>
      <c r="I242" s="14"/>
      <c r="J242" s="21"/>
      <c r="K242" s="21"/>
      <c r="L242" s="21"/>
      <c r="M242" s="22"/>
      <c r="N242" s="37"/>
      <c r="O242" s="23"/>
      <c r="P242" s="24"/>
      <c r="Q242" s="12"/>
      <c r="R242" s="12"/>
      <c r="S242" s="24"/>
      <c r="T242" s="24"/>
      <c r="U242" s="24"/>
      <c r="V242" s="12"/>
      <c r="W242" s="12"/>
      <c r="X242" s="12"/>
      <c r="Y242" s="12"/>
      <c r="Z242" s="12"/>
    </row>
    <row r="243" ht="16.5" customHeight="1">
      <c r="A243" s="1"/>
      <c r="B243" s="4"/>
      <c r="C243" s="10"/>
      <c r="D243" s="14"/>
      <c r="E243" s="14"/>
      <c r="F243" s="14"/>
      <c r="G243" s="29"/>
      <c r="H243" s="13"/>
      <c r="I243" s="14"/>
      <c r="J243" s="21"/>
      <c r="K243" s="21"/>
      <c r="L243" s="21"/>
      <c r="M243" s="22"/>
      <c r="N243" s="37"/>
      <c r="O243" s="23"/>
      <c r="P243" s="24"/>
      <c r="Q243" s="12"/>
      <c r="R243" s="12"/>
      <c r="S243" s="24"/>
      <c r="T243" s="24"/>
      <c r="U243" s="24"/>
      <c r="V243" s="12"/>
      <c r="W243" s="12"/>
      <c r="X243" s="12"/>
      <c r="Y243" s="12"/>
      <c r="Z243" s="12"/>
    </row>
    <row r="244" ht="16.5" customHeight="1">
      <c r="A244" s="1"/>
      <c r="B244" s="4"/>
      <c r="C244" s="10"/>
      <c r="D244" s="14"/>
      <c r="E244" s="14"/>
      <c r="F244" s="14"/>
      <c r="G244" s="29"/>
      <c r="H244" s="13"/>
      <c r="I244" s="14"/>
      <c r="J244" s="21"/>
      <c r="K244" s="21"/>
      <c r="L244" s="21"/>
      <c r="M244" s="22"/>
      <c r="N244" s="37"/>
      <c r="O244" s="23"/>
      <c r="P244" s="24"/>
      <c r="Q244" s="12"/>
      <c r="R244" s="12"/>
      <c r="S244" s="24"/>
      <c r="T244" s="24"/>
      <c r="U244" s="24"/>
      <c r="V244" s="12"/>
      <c r="W244" s="12"/>
      <c r="X244" s="12"/>
      <c r="Y244" s="12"/>
      <c r="Z244" s="12"/>
    </row>
    <row r="245" ht="16.5" customHeight="1">
      <c r="A245" s="1"/>
      <c r="B245" s="4"/>
      <c r="C245" s="10"/>
      <c r="D245" s="14"/>
      <c r="E245" s="14"/>
      <c r="F245" s="14"/>
      <c r="G245" s="29"/>
      <c r="H245" s="13"/>
      <c r="I245" s="14"/>
      <c r="J245" s="21"/>
      <c r="K245" s="21"/>
      <c r="L245" s="21"/>
      <c r="M245" s="22"/>
      <c r="N245" s="37"/>
      <c r="O245" s="23"/>
      <c r="P245" s="24"/>
      <c r="Q245" s="12"/>
      <c r="R245" s="12"/>
      <c r="S245" s="24"/>
      <c r="T245" s="24"/>
      <c r="U245" s="24"/>
      <c r="V245" s="12"/>
      <c r="W245" s="12"/>
      <c r="X245" s="12"/>
      <c r="Y245" s="12"/>
      <c r="Z245" s="12"/>
    </row>
    <row r="246" ht="16.5" customHeight="1">
      <c r="A246" s="1"/>
      <c r="B246" s="4"/>
      <c r="C246" s="10"/>
      <c r="D246" s="14"/>
      <c r="E246" s="14"/>
      <c r="F246" s="14"/>
      <c r="G246" s="29"/>
      <c r="H246" s="13"/>
      <c r="I246" s="14"/>
      <c r="J246" s="21"/>
      <c r="K246" s="21"/>
      <c r="L246" s="21"/>
      <c r="M246" s="22"/>
      <c r="N246" s="37"/>
      <c r="O246" s="23"/>
      <c r="P246" s="24"/>
      <c r="Q246" s="12"/>
      <c r="R246" s="12"/>
      <c r="S246" s="24"/>
      <c r="T246" s="24"/>
      <c r="U246" s="24"/>
      <c r="V246" s="12"/>
      <c r="W246" s="12"/>
      <c r="X246" s="12"/>
      <c r="Y246" s="12"/>
      <c r="Z246" s="12"/>
    </row>
    <row r="247" ht="16.5" customHeight="1">
      <c r="A247" s="1"/>
      <c r="B247" s="4"/>
      <c r="C247" s="10"/>
      <c r="D247" s="14"/>
      <c r="E247" s="14"/>
      <c r="F247" s="14"/>
      <c r="G247" s="29"/>
      <c r="H247" s="13"/>
      <c r="I247" s="14"/>
      <c r="J247" s="21"/>
      <c r="K247" s="21"/>
      <c r="L247" s="21"/>
      <c r="M247" s="22"/>
      <c r="N247" s="37"/>
      <c r="O247" s="23"/>
      <c r="P247" s="24"/>
      <c r="Q247" s="12"/>
      <c r="R247" s="12"/>
      <c r="S247" s="24"/>
      <c r="T247" s="24"/>
      <c r="U247" s="24"/>
      <c r="V247" s="12"/>
      <c r="W247" s="12"/>
      <c r="X247" s="12"/>
      <c r="Y247" s="12"/>
      <c r="Z247" s="12"/>
    </row>
    <row r="248" ht="16.5" customHeight="1">
      <c r="A248" s="1"/>
      <c r="B248" s="4"/>
      <c r="C248" s="10"/>
      <c r="D248" s="14"/>
      <c r="E248" s="14"/>
      <c r="F248" s="14"/>
      <c r="G248" s="29"/>
      <c r="H248" s="13"/>
      <c r="I248" s="14"/>
      <c r="J248" s="21"/>
      <c r="K248" s="21"/>
      <c r="L248" s="21"/>
      <c r="M248" s="22"/>
      <c r="N248" s="37"/>
      <c r="O248" s="23"/>
      <c r="P248" s="24"/>
      <c r="Q248" s="12"/>
      <c r="R248" s="12"/>
      <c r="S248" s="24"/>
      <c r="T248" s="24"/>
      <c r="U248" s="24"/>
      <c r="V248" s="12"/>
      <c r="W248" s="12"/>
      <c r="X248" s="12"/>
      <c r="Y248" s="12"/>
      <c r="Z248" s="12"/>
    </row>
    <row r="249" ht="16.5" customHeight="1">
      <c r="A249" s="1"/>
      <c r="B249" s="4"/>
      <c r="C249" s="10"/>
      <c r="D249" s="14"/>
      <c r="E249" s="14"/>
      <c r="F249" s="14"/>
      <c r="G249" s="29"/>
      <c r="H249" s="13"/>
      <c r="I249" s="14"/>
      <c r="J249" s="21"/>
      <c r="K249" s="21"/>
      <c r="L249" s="21"/>
      <c r="M249" s="22"/>
      <c r="N249" s="37"/>
      <c r="O249" s="23"/>
      <c r="P249" s="24"/>
      <c r="Q249" s="12"/>
      <c r="R249" s="12"/>
      <c r="S249" s="24"/>
      <c r="T249" s="24"/>
      <c r="U249" s="24"/>
      <c r="V249" s="12"/>
      <c r="W249" s="12"/>
      <c r="X249" s="12"/>
      <c r="Y249" s="12"/>
      <c r="Z249" s="12"/>
    </row>
    <row r="250" ht="16.5" customHeight="1">
      <c r="A250" s="1"/>
      <c r="B250" s="4"/>
      <c r="C250" s="10"/>
      <c r="D250" s="14"/>
      <c r="E250" s="14"/>
      <c r="F250" s="14"/>
      <c r="G250" s="29"/>
      <c r="H250" s="13"/>
      <c r="I250" s="14"/>
      <c r="J250" s="21"/>
      <c r="K250" s="21"/>
      <c r="L250" s="21"/>
      <c r="M250" s="22"/>
      <c r="N250" s="37"/>
      <c r="O250" s="23"/>
      <c r="P250" s="24"/>
      <c r="Q250" s="12"/>
      <c r="R250" s="12"/>
      <c r="S250" s="24"/>
      <c r="T250" s="24"/>
      <c r="U250" s="24"/>
      <c r="V250" s="12"/>
      <c r="W250" s="12"/>
      <c r="X250" s="12"/>
      <c r="Y250" s="12"/>
      <c r="Z250" s="12"/>
    </row>
    <row r="251" ht="16.5" customHeight="1">
      <c r="A251" s="1"/>
      <c r="B251" s="4"/>
      <c r="C251" s="10"/>
      <c r="D251" s="14"/>
      <c r="E251" s="14"/>
      <c r="F251" s="14"/>
      <c r="G251" s="29"/>
      <c r="H251" s="13"/>
      <c r="I251" s="14"/>
      <c r="J251" s="21"/>
      <c r="K251" s="21"/>
      <c r="L251" s="21"/>
      <c r="M251" s="22"/>
      <c r="N251" s="37"/>
      <c r="O251" s="23"/>
      <c r="P251" s="24"/>
      <c r="Q251" s="12"/>
      <c r="R251" s="12"/>
      <c r="S251" s="24"/>
      <c r="T251" s="24"/>
      <c r="U251" s="24"/>
      <c r="V251" s="12"/>
      <c r="W251" s="12"/>
      <c r="X251" s="12"/>
      <c r="Y251" s="12"/>
      <c r="Z251" s="12"/>
    </row>
    <row r="252" ht="16.5" customHeight="1">
      <c r="A252" s="1"/>
      <c r="B252" s="4"/>
      <c r="C252" s="10"/>
      <c r="D252" s="14"/>
      <c r="E252" s="14"/>
      <c r="F252" s="14"/>
      <c r="G252" s="29"/>
      <c r="H252" s="13"/>
      <c r="I252" s="14"/>
      <c r="J252" s="21"/>
      <c r="K252" s="21"/>
      <c r="L252" s="21"/>
      <c r="M252" s="22"/>
      <c r="N252" s="37"/>
      <c r="O252" s="23"/>
      <c r="P252" s="24"/>
      <c r="Q252" s="12"/>
      <c r="R252" s="12"/>
      <c r="S252" s="24"/>
      <c r="T252" s="24"/>
      <c r="U252" s="24"/>
      <c r="V252" s="12"/>
      <c r="W252" s="12"/>
      <c r="X252" s="12"/>
      <c r="Y252" s="12"/>
      <c r="Z252" s="12"/>
    </row>
    <row r="253" ht="16.5" customHeight="1">
      <c r="A253" s="1"/>
      <c r="B253" s="4"/>
      <c r="C253" s="10"/>
      <c r="D253" s="14"/>
      <c r="E253" s="14"/>
      <c r="F253" s="14"/>
      <c r="G253" s="29"/>
      <c r="H253" s="13"/>
      <c r="I253" s="14"/>
      <c r="J253" s="21"/>
      <c r="K253" s="21"/>
      <c r="L253" s="21"/>
      <c r="M253" s="22"/>
      <c r="N253" s="37"/>
      <c r="O253" s="23"/>
      <c r="P253" s="24"/>
      <c r="Q253" s="12"/>
      <c r="R253" s="12"/>
      <c r="S253" s="24"/>
      <c r="T253" s="24"/>
      <c r="U253" s="24"/>
      <c r="V253" s="12"/>
      <c r="W253" s="12"/>
      <c r="X253" s="12"/>
      <c r="Y253" s="12"/>
      <c r="Z253" s="12"/>
    </row>
    <row r="254" ht="16.5" customHeight="1">
      <c r="A254" s="1"/>
      <c r="B254" s="4"/>
      <c r="C254" s="10"/>
      <c r="D254" s="14"/>
      <c r="E254" s="14"/>
      <c r="F254" s="14"/>
      <c r="G254" s="29"/>
      <c r="H254" s="13"/>
      <c r="I254" s="14"/>
      <c r="J254" s="21"/>
      <c r="K254" s="21"/>
      <c r="L254" s="21"/>
      <c r="M254" s="22"/>
      <c r="N254" s="37"/>
      <c r="O254" s="23"/>
      <c r="P254" s="24"/>
      <c r="Q254" s="12"/>
      <c r="R254" s="12"/>
      <c r="S254" s="24"/>
      <c r="T254" s="24"/>
      <c r="U254" s="24"/>
      <c r="V254" s="12"/>
      <c r="W254" s="12"/>
      <c r="X254" s="12"/>
      <c r="Y254" s="12"/>
      <c r="Z254" s="12"/>
    </row>
    <row r="255" ht="16.5" customHeight="1">
      <c r="A255" s="1"/>
      <c r="B255" s="4"/>
      <c r="C255" s="10"/>
      <c r="D255" s="14"/>
      <c r="E255" s="14"/>
      <c r="F255" s="14"/>
      <c r="G255" s="29"/>
      <c r="H255" s="13"/>
      <c r="I255" s="14"/>
      <c r="J255" s="21"/>
      <c r="K255" s="21"/>
      <c r="L255" s="21"/>
      <c r="M255" s="22"/>
      <c r="N255" s="37"/>
      <c r="O255" s="23"/>
      <c r="P255" s="24"/>
      <c r="Q255" s="12"/>
      <c r="R255" s="12"/>
      <c r="S255" s="24"/>
      <c r="T255" s="24"/>
      <c r="U255" s="24"/>
      <c r="V255" s="12"/>
      <c r="W255" s="12"/>
      <c r="X255" s="12"/>
      <c r="Y255" s="12"/>
      <c r="Z255" s="12"/>
    </row>
    <row r="256" ht="16.5" customHeight="1">
      <c r="A256" s="1"/>
      <c r="B256" s="4"/>
      <c r="C256" s="10"/>
      <c r="D256" s="14"/>
      <c r="E256" s="14"/>
      <c r="F256" s="14"/>
      <c r="G256" s="29"/>
      <c r="H256" s="13"/>
      <c r="I256" s="14"/>
      <c r="J256" s="21"/>
      <c r="K256" s="21"/>
      <c r="L256" s="21"/>
      <c r="M256" s="22"/>
      <c r="N256" s="37"/>
      <c r="O256" s="23"/>
      <c r="P256" s="24"/>
      <c r="Q256" s="12"/>
      <c r="R256" s="12"/>
      <c r="S256" s="24"/>
      <c r="T256" s="24"/>
      <c r="U256" s="24"/>
      <c r="V256" s="12"/>
      <c r="W256" s="12"/>
      <c r="X256" s="12"/>
      <c r="Y256" s="12"/>
      <c r="Z256" s="12"/>
    </row>
    <row r="257" ht="16.5" customHeight="1">
      <c r="A257" s="1"/>
      <c r="B257" s="4"/>
      <c r="C257" s="10"/>
      <c r="D257" s="14"/>
      <c r="E257" s="14"/>
      <c r="F257" s="14"/>
      <c r="G257" s="29"/>
      <c r="H257" s="13"/>
      <c r="I257" s="14"/>
      <c r="J257" s="21"/>
      <c r="K257" s="21"/>
      <c r="L257" s="21"/>
      <c r="M257" s="22"/>
      <c r="N257" s="37"/>
      <c r="O257" s="23"/>
      <c r="P257" s="24"/>
      <c r="Q257" s="12"/>
      <c r="R257" s="12"/>
      <c r="S257" s="24"/>
      <c r="T257" s="24"/>
      <c r="U257" s="24"/>
      <c r="V257" s="12"/>
      <c r="W257" s="12"/>
      <c r="X257" s="12"/>
      <c r="Y257" s="12"/>
      <c r="Z257" s="12"/>
    </row>
    <row r="258" ht="16.5" customHeight="1">
      <c r="A258" s="1"/>
      <c r="B258" s="4"/>
      <c r="C258" s="10"/>
      <c r="D258" s="14"/>
      <c r="E258" s="14"/>
      <c r="F258" s="14"/>
      <c r="G258" s="29"/>
      <c r="H258" s="13"/>
      <c r="I258" s="14"/>
      <c r="J258" s="21"/>
      <c r="K258" s="21"/>
      <c r="L258" s="21"/>
      <c r="M258" s="22"/>
      <c r="N258" s="37"/>
      <c r="O258" s="23"/>
      <c r="P258" s="24"/>
      <c r="Q258" s="12"/>
      <c r="R258" s="12"/>
      <c r="S258" s="24"/>
      <c r="T258" s="24"/>
      <c r="U258" s="24"/>
      <c r="V258" s="12"/>
      <c r="W258" s="12"/>
      <c r="X258" s="12"/>
      <c r="Y258" s="12"/>
      <c r="Z258" s="12"/>
    </row>
    <row r="259" ht="16.5" customHeight="1">
      <c r="A259" s="1"/>
      <c r="B259" s="4"/>
      <c r="C259" s="10"/>
      <c r="D259" s="14"/>
      <c r="E259" s="14"/>
      <c r="F259" s="14"/>
      <c r="G259" s="29"/>
      <c r="H259" s="13"/>
      <c r="I259" s="14"/>
      <c r="J259" s="21"/>
      <c r="K259" s="21"/>
      <c r="L259" s="21"/>
      <c r="M259" s="22"/>
      <c r="N259" s="37"/>
      <c r="O259" s="23"/>
      <c r="P259" s="24"/>
      <c r="Q259" s="12"/>
      <c r="R259" s="12"/>
      <c r="S259" s="24"/>
      <c r="T259" s="24"/>
      <c r="U259" s="24"/>
      <c r="V259" s="12"/>
      <c r="W259" s="12"/>
      <c r="X259" s="12"/>
      <c r="Y259" s="12"/>
      <c r="Z259" s="12"/>
    </row>
    <row r="260" ht="16.5" customHeight="1">
      <c r="A260" s="1"/>
      <c r="B260" s="4"/>
      <c r="C260" s="10"/>
      <c r="D260" s="14"/>
      <c r="E260" s="14"/>
      <c r="F260" s="14"/>
      <c r="G260" s="29"/>
      <c r="H260" s="13"/>
      <c r="I260" s="14"/>
      <c r="J260" s="21"/>
      <c r="K260" s="21"/>
      <c r="L260" s="21"/>
      <c r="M260" s="22"/>
      <c r="N260" s="37"/>
      <c r="O260" s="23"/>
      <c r="P260" s="24"/>
      <c r="Q260" s="12"/>
      <c r="R260" s="12"/>
      <c r="S260" s="24"/>
      <c r="T260" s="24"/>
      <c r="U260" s="24"/>
      <c r="V260" s="12"/>
      <c r="W260" s="12"/>
      <c r="X260" s="12"/>
      <c r="Y260" s="12"/>
      <c r="Z260" s="12"/>
    </row>
    <row r="261" ht="16.5" customHeight="1">
      <c r="A261" s="1"/>
      <c r="B261" s="4"/>
      <c r="C261" s="10"/>
      <c r="D261" s="14"/>
      <c r="E261" s="14"/>
      <c r="F261" s="14"/>
      <c r="G261" s="29"/>
      <c r="H261" s="13"/>
      <c r="I261" s="14"/>
      <c r="J261" s="21"/>
      <c r="K261" s="21"/>
      <c r="L261" s="21"/>
      <c r="M261" s="22"/>
      <c r="N261" s="37"/>
      <c r="O261" s="23"/>
      <c r="P261" s="24"/>
      <c r="Q261" s="12"/>
      <c r="R261" s="12"/>
      <c r="S261" s="24"/>
      <c r="T261" s="24"/>
      <c r="U261" s="24"/>
      <c r="V261" s="12"/>
      <c r="W261" s="12"/>
      <c r="X261" s="12"/>
      <c r="Y261" s="12"/>
      <c r="Z261" s="12"/>
    </row>
    <row r="262" ht="16.5" customHeight="1">
      <c r="A262" s="1"/>
      <c r="B262" s="4"/>
      <c r="C262" s="10"/>
      <c r="D262" s="14"/>
      <c r="E262" s="14"/>
      <c r="F262" s="14"/>
      <c r="G262" s="29"/>
      <c r="H262" s="13"/>
      <c r="I262" s="14"/>
      <c r="J262" s="21"/>
      <c r="K262" s="21"/>
      <c r="L262" s="21"/>
      <c r="M262" s="22"/>
      <c r="N262" s="37"/>
      <c r="O262" s="23"/>
      <c r="P262" s="24"/>
      <c r="Q262" s="12"/>
      <c r="R262" s="12"/>
      <c r="S262" s="24"/>
      <c r="T262" s="24"/>
      <c r="U262" s="24"/>
      <c r="V262" s="12"/>
      <c r="W262" s="12"/>
      <c r="X262" s="12"/>
      <c r="Y262" s="12"/>
      <c r="Z262" s="12"/>
    </row>
    <row r="263" ht="16.5" customHeight="1">
      <c r="A263" s="1"/>
      <c r="B263" s="4"/>
      <c r="C263" s="10"/>
      <c r="D263" s="14"/>
      <c r="E263" s="14"/>
      <c r="F263" s="14"/>
      <c r="G263" s="29"/>
      <c r="H263" s="13"/>
      <c r="I263" s="14"/>
      <c r="J263" s="21"/>
      <c r="K263" s="21"/>
      <c r="L263" s="21"/>
      <c r="M263" s="22"/>
      <c r="N263" s="37"/>
      <c r="O263" s="23"/>
      <c r="P263" s="24"/>
      <c r="Q263" s="12"/>
      <c r="R263" s="12"/>
      <c r="S263" s="24"/>
      <c r="T263" s="24"/>
      <c r="U263" s="24"/>
      <c r="V263" s="12"/>
      <c r="W263" s="12"/>
      <c r="X263" s="12"/>
      <c r="Y263" s="12"/>
      <c r="Z263" s="12"/>
    </row>
    <row r="264" ht="16.5" customHeight="1">
      <c r="A264" s="1"/>
      <c r="B264" s="4"/>
      <c r="C264" s="10"/>
      <c r="D264" s="14"/>
      <c r="E264" s="14"/>
      <c r="F264" s="14"/>
      <c r="G264" s="29"/>
      <c r="H264" s="13"/>
      <c r="I264" s="14"/>
      <c r="J264" s="21"/>
      <c r="K264" s="21"/>
      <c r="L264" s="21"/>
      <c r="M264" s="22"/>
      <c r="N264" s="37"/>
      <c r="O264" s="23"/>
      <c r="P264" s="24"/>
      <c r="Q264" s="12"/>
      <c r="R264" s="12"/>
      <c r="S264" s="24"/>
      <c r="T264" s="24"/>
      <c r="U264" s="24"/>
      <c r="V264" s="12"/>
      <c r="W264" s="12"/>
      <c r="X264" s="12"/>
      <c r="Y264" s="12"/>
      <c r="Z264" s="12"/>
    </row>
    <row r="265" ht="16.5" customHeight="1">
      <c r="A265" s="1"/>
      <c r="B265" s="4"/>
      <c r="C265" s="10"/>
      <c r="D265" s="14"/>
      <c r="E265" s="14"/>
      <c r="F265" s="14"/>
      <c r="G265" s="29"/>
      <c r="H265" s="13"/>
      <c r="I265" s="14"/>
      <c r="J265" s="21"/>
      <c r="K265" s="21"/>
      <c r="L265" s="21"/>
      <c r="M265" s="22"/>
      <c r="N265" s="37"/>
      <c r="O265" s="23"/>
      <c r="P265" s="24"/>
      <c r="Q265" s="12"/>
      <c r="R265" s="12"/>
      <c r="S265" s="24"/>
      <c r="T265" s="24"/>
      <c r="U265" s="24"/>
      <c r="V265" s="12"/>
      <c r="W265" s="12"/>
      <c r="X265" s="12"/>
      <c r="Y265" s="12"/>
      <c r="Z265" s="12"/>
    </row>
    <row r="266" ht="16.5" customHeight="1">
      <c r="A266" s="1"/>
      <c r="B266" s="4"/>
      <c r="C266" s="10"/>
      <c r="D266" s="14"/>
      <c r="E266" s="14"/>
      <c r="F266" s="14"/>
      <c r="G266" s="29"/>
      <c r="H266" s="13"/>
      <c r="I266" s="14"/>
      <c r="J266" s="21"/>
      <c r="K266" s="21"/>
      <c r="L266" s="21"/>
      <c r="M266" s="22"/>
      <c r="N266" s="37"/>
      <c r="O266" s="23"/>
      <c r="P266" s="24"/>
      <c r="Q266" s="12"/>
      <c r="R266" s="12"/>
      <c r="S266" s="24"/>
      <c r="T266" s="24"/>
      <c r="U266" s="24"/>
      <c r="V266" s="12"/>
      <c r="W266" s="12"/>
      <c r="X266" s="12"/>
      <c r="Y266" s="12"/>
      <c r="Z266" s="12"/>
    </row>
    <row r="267" ht="16.5" customHeight="1">
      <c r="A267" s="1"/>
      <c r="B267" s="4"/>
      <c r="C267" s="10"/>
      <c r="D267" s="14"/>
      <c r="E267" s="14"/>
      <c r="F267" s="14"/>
      <c r="G267" s="29"/>
      <c r="H267" s="13"/>
      <c r="I267" s="14"/>
      <c r="J267" s="21"/>
      <c r="K267" s="21"/>
      <c r="L267" s="21"/>
      <c r="M267" s="22"/>
      <c r="N267" s="37"/>
      <c r="O267" s="23"/>
      <c r="P267" s="24"/>
      <c r="Q267" s="12"/>
      <c r="R267" s="12"/>
      <c r="S267" s="24"/>
      <c r="T267" s="24"/>
      <c r="U267" s="24"/>
      <c r="V267" s="12"/>
      <c r="W267" s="12"/>
      <c r="X267" s="12"/>
      <c r="Y267" s="12"/>
      <c r="Z267" s="12"/>
    </row>
    <row r="268" ht="16.5" customHeight="1">
      <c r="A268" s="1"/>
      <c r="B268" s="4"/>
      <c r="C268" s="10"/>
      <c r="D268" s="14"/>
      <c r="E268" s="14"/>
      <c r="F268" s="14"/>
      <c r="G268" s="29"/>
      <c r="H268" s="13"/>
      <c r="I268" s="14"/>
      <c r="J268" s="21"/>
      <c r="K268" s="21"/>
      <c r="L268" s="21"/>
      <c r="M268" s="22"/>
      <c r="N268" s="37"/>
      <c r="O268" s="23"/>
      <c r="P268" s="24"/>
      <c r="Q268" s="12"/>
      <c r="R268" s="12"/>
      <c r="S268" s="24"/>
      <c r="T268" s="24"/>
      <c r="U268" s="24"/>
      <c r="V268" s="12"/>
      <c r="W268" s="12"/>
      <c r="X268" s="12"/>
      <c r="Y268" s="12"/>
      <c r="Z268" s="12"/>
    </row>
    <row r="269" ht="16.5" customHeight="1">
      <c r="A269" s="1"/>
      <c r="B269" s="4"/>
      <c r="C269" s="10"/>
      <c r="D269" s="14"/>
      <c r="E269" s="14"/>
      <c r="F269" s="14"/>
      <c r="G269" s="29"/>
      <c r="H269" s="13"/>
      <c r="I269" s="14"/>
      <c r="J269" s="21"/>
      <c r="K269" s="21"/>
      <c r="L269" s="21"/>
      <c r="M269" s="22"/>
      <c r="N269" s="37"/>
      <c r="O269" s="23"/>
      <c r="P269" s="24"/>
      <c r="Q269" s="12"/>
      <c r="R269" s="12"/>
      <c r="S269" s="24"/>
      <c r="T269" s="24"/>
      <c r="U269" s="24"/>
      <c r="V269" s="12"/>
      <c r="W269" s="12"/>
      <c r="X269" s="12"/>
      <c r="Y269" s="12"/>
      <c r="Z269" s="12"/>
    </row>
    <row r="270" ht="16.5" customHeight="1">
      <c r="A270" s="1"/>
      <c r="B270" s="4"/>
      <c r="C270" s="10"/>
      <c r="D270" s="14"/>
      <c r="E270" s="14"/>
      <c r="F270" s="14"/>
      <c r="G270" s="29"/>
      <c r="H270" s="13"/>
      <c r="I270" s="14"/>
      <c r="J270" s="21"/>
      <c r="K270" s="21"/>
      <c r="L270" s="21"/>
      <c r="M270" s="22"/>
      <c r="N270" s="37"/>
      <c r="O270" s="23"/>
      <c r="P270" s="24"/>
      <c r="Q270" s="12"/>
      <c r="R270" s="12"/>
      <c r="S270" s="24"/>
      <c r="T270" s="24"/>
      <c r="U270" s="24"/>
      <c r="V270" s="12"/>
      <c r="W270" s="12"/>
      <c r="X270" s="12"/>
      <c r="Y270" s="12"/>
      <c r="Z270" s="12"/>
    </row>
    <row r="271" ht="16.5" customHeight="1">
      <c r="A271" s="1"/>
      <c r="B271" s="4"/>
      <c r="C271" s="10"/>
      <c r="D271" s="14"/>
      <c r="E271" s="14"/>
      <c r="F271" s="14"/>
      <c r="G271" s="29"/>
      <c r="H271" s="13"/>
      <c r="I271" s="14"/>
      <c r="J271" s="21"/>
      <c r="K271" s="21"/>
      <c r="L271" s="21"/>
      <c r="M271" s="22"/>
      <c r="N271" s="37"/>
      <c r="O271" s="23"/>
      <c r="P271" s="24"/>
      <c r="Q271" s="12"/>
      <c r="R271" s="12"/>
      <c r="S271" s="24"/>
      <c r="T271" s="24"/>
      <c r="U271" s="24"/>
      <c r="V271" s="12"/>
      <c r="W271" s="12"/>
      <c r="X271" s="12"/>
      <c r="Y271" s="12"/>
      <c r="Z271" s="12"/>
    </row>
    <row r="272" ht="16.5" customHeight="1">
      <c r="A272" s="1"/>
      <c r="B272" s="4"/>
      <c r="C272" s="10"/>
      <c r="D272" s="14"/>
      <c r="E272" s="14"/>
      <c r="F272" s="14"/>
      <c r="G272" s="29"/>
      <c r="H272" s="13"/>
      <c r="I272" s="14"/>
      <c r="J272" s="21"/>
      <c r="K272" s="21"/>
      <c r="L272" s="21"/>
      <c r="M272" s="22"/>
      <c r="N272" s="37"/>
      <c r="O272" s="23"/>
      <c r="P272" s="24"/>
      <c r="Q272" s="12"/>
      <c r="R272" s="12"/>
      <c r="S272" s="24"/>
      <c r="T272" s="24"/>
      <c r="U272" s="24"/>
      <c r="V272" s="12"/>
      <c r="W272" s="12"/>
      <c r="X272" s="12"/>
      <c r="Y272" s="12"/>
      <c r="Z272" s="12"/>
    </row>
    <row r="273" ht="16.5" customHeight="1">
      <c r="A273" s="1"/>
      <c r="B273" s="4"/>
      <c r="C273" s="10"/>
      <c r="D273" s="14"/>
      <c r="E273" s="14"/>
      <c r="F273" s="14"/>
      <c r="G273" s="29"/>
      <c r="H273" s="13"/>
      <c r="I273" s="14"/>
      <c r="J273" s="21"/>
      <c r="K273" s="21"/>
      <c r="L273" s="21"/>
      <c r="M273" s="22"/>
      <c r="N273" s="37"/>
      <c r="O273" s="23"/>
      <c r="P273" s="24"/>
      <c r="Q273" s="12"/>
      <c r="R273" s="12"/>
      <c r="S273" s="24"/>
      <c r="T273" s="24"/>
      <c r="U273" s="24"/>
      <c r="V273" s="12"/>
      <c r="W273" s="12"/>
      <c r="X273" s="12"/>
      <c r="Y273" s="12"/>
      <c r="Z273" s="12"/>
    </row>
    <row r="274" ht="16.5" customHeight="1">
      <c r="A274" s="1"/>
      <c r="B274" s="4"/>
      <c r="C274" s="10"/>
      <c r="D274" s="14"/>
      <c r="E274" s="14"/>
      <c r="F274" s="14"/>
      <c r="G274" s="29"/>
      <c r="H274" s="13"/>
      <c r="I274" s="14"/>
      <c r="J274" s="21"/>
      <c r="K274" s="21"/>
      <c r="L274" s="21"/>
      <c r="M274" s="22"/>
      <c r="N274" s="37"/>
      <c r="O274" s="23"/>
      <c r="P274" s="24"/>
      <c r="Q274" s="12"/>
      <c r="R274" s="12"/>
      <c r="S274" s="24"/>
      <c r="T274" s="24"/>
      <c r="U274" s="24"/>
      <c r="V274" s="12"/>
      <c r="W274" s="12"/>
      <c r="X274" s="12"/>
      <c r="Y274" s="12"/>
      <c r="Z274" s="12"/>
    </row>
    <row r="275" ht="16.5" customHeight="1">
      <c r="A275" s="1"/>
      <c r="B275" s="4"/>
      <c r="C275" s="10"/>
      <c r="D275" s="14"/>
      <c r="E275" s="14"/>
      <c r="F275" s="14"/>
      <c r="G275" s="29"/>
      <c r="H275" s="13"/>
      <c r="I275" s="14"/>
      <c r="J275" s="21"/>
      <c r="K275" s="21"/>
      <c r="L275" s="21"/>
      <c r="M275" s="22"/>
      <c r="N275" s="37"/>
      <c r="O275" s="23"/>
      <c r="P275" s="24"/>
      <c r="Q275" s="12"/>
      <c r="R275" s="12"/>
      <c r="S275" s="24"/>
      <c r="T275" s="24"/>
      <c r="U275" s="24"/>
      <c r="V275" s="12"/>
      <c r="W275" s="12"/>
      <c r="X275" s="12"/>
      <c r="Y275" s="12"/>
      <c r="Z275" s="12"/>
    </row>
    <row r="276" ht="16.5" customHeight="1">
      <c r="A276" s="1"/>
      <c r="B276" s="4"/>
      <c r="C276" s="10"/>
      <c r="D276" s="14"/>
      <c r="E276" s="14"/>
      <c r="F276" s="14"/>
      <c r="G276" s="29"/>
      <c r="H276" s="13"/>
      <c r="I276" s="14"/>
      <c r="J276" s="21"/>
      <c r="K276" s="21"/>
      <c r="L276" s="21"/>
      <c r="M276" s="22"/>
      <c r="N276" s="37"/>
      <c r="O276" s="23"/>
      <c r="P276" s="24"/>
      <c r="Q276" s="12"/>
      <c r="R276" s="12"/>
      <c r="S276" s="24"/>
      <c r="T276" s="24"/>
      <c r="U276" s="24"/>
      <c r="V276" s="12"/>
      <c r="W276" s="12"/>
      <c r="X276" s="12"/>
      <c r="Y276" s="12"/>
      <c r="Z276" s="12"/>
    </row>
    <row r="277" ht="16.5" customHeight="1">
      <c r="A277" s="1"/>
      <c r="B277" s="4"/>
      <c r="C277" s="10"/>
      <c r="D277" s="14"/>
      <c r="E277" s="14"/>
      <c r="F277" s="14"/>
      <c r="G277" s="29"/>
      <c r="H277" s="13"/>
      <c r="I277" s="14"/>
      <c r="J277" s="21"/>
      <c r="K277" s="21"/>
      <c r="L277" s="21"/>
      <c r="M277" s="22"/>
      <c r="N277" s="37"/>
      <c r="O277" s="23"/>
      <c r="P277" s="24"/>
      <c r="Q277" s="12"/>
      <c r="R277" s="12"/>
      <c r="S277" s="24"/>
      <c r="T277" s="24"/>
      <c r="U277" s="24"/>
      <c r="V277" s="12"/>
      <c r="W277" s="12"/>
      <c r="X277" s="12"/>
      <c r="Y277" s="12"/>
      <c r="Z277" s="12"/>
    </row>
    <row r="278" ht="16.5" customHeight="1">
      <c r="A278" s="1"/>
      <c r="B278" s="4"/>
      <c r="C278" s="10"/>
      <c r="D278" s="14"/>
      <c r="E278" s="14"/>
      <c r="F278" s="14"/>
      <c r="G278" s="29"/>
      <c r="H278" s="13"/>
      <c r="I278" s="14"/>
      <c r="J278" s="21"/>
      <c r="K278" s="21"/>
      <c r="L278" s="21"/>
      <c r="M278" s="22"/>
      <c r="N278" s="37"/>
      <c r="O278" s="23"/>
      <c r="P278" s="24"/>
      <c r="Q278" s="12"/>
      <c r="R278" s="12"/>
      <c r="S278" s="24"/>
      <c r="T278" s="24"/>
      <c r="U278" s="24"/>
      <c r="V278" s="12"/>
      <c r="W278" s="12"/>
      <c r="X278" s="12"/>
      <c r="Y278" s="12"/>
      <c r="Z278" s="12"/>
    </row>
    <row r="279" ht="16.5" customHeight="1">
      <c r="A279" s="1"/>
      <c r="B279" s="4"/>
      <c r="C279" s="10"/>
      <c r="D279" s="14"/>
      <c r="E279" s="14"/>
      <c r="F279" s="14"/>
      <c r="G279" s="29"/>
      <c r="H279" s="13"/>
      <c r="I279" s="14"/>
      <c r="J279" s="21"/>
      <c r="K279" s="21"/>
      <c r="L279" s="21"/>
      <c r="M279" s="22"/>
      <c r="N279" s="37"/>
      <c r="O279" s="23"/>
      <c r="P279" s="24"/>
      <c r="Q279" s="12"/>
      <c r="R279" s="12"/>
      <c r="S279" s="24"/>
      <c r="T279" s="24"/>
      <c r="U279" s="24"/>
      <c r="V279" s="12"/>
      <c r="W279" s="12"/>
      <c r="X279" s="12"/>
      <c r="Y279" s="12"/>
      <c r="Z279" s="12"/>
    </row>
    <row r="280" ht="16.5" customHeight="1">
      <c r="A280" s="1"/>
      <c r="B280" s="4"/>
      <c r="C280" s="10"/>
      <c r="D280" s="14"/>
      <c r="E280" s="14"/>
      <c r="F280" s="14"/>
      <c r="G280" s="29"/>
      <c r="H280" s="13"/>
      <c r="I280" s="14"/>
      <c r="J280" s="21"/>
      <c r="K280" s="21"/>
      <c r="L280" s="21"/>
      <c r="M280" s="22"/>
      <c r="N280" s="37"/>
      <c r="O280" s="23"/>
      <c r="P280" s="24"/>
      <c r="Q280" s="12"/>
      <c r="R280" s="12"/>
      <c r="S280" s="24"/>
      <c r="T280" s="24"/>
      <c r="U280" s="24"/>
      <c r="V280" s="12"/>
      <c r="W280" s="12"/>
      <c r="X280" s="12"/>
      <c r="Y280" s="12"/>
      <c r="Z280" s="12"/>
    </row>
    <row r="281" ht="16.5" customHeight="1">
      <c r="A281" s="1"/>
      <c r="B281" s="4"/>
      <c r="C281" s="10"/>
      <c r="D281" s="14"/>
      <c r="E281" s="14"/>
      <c r="F281" s="14"/>
      <c r="G281" s="29"/>
      <c r="H281" s="13"/>
      <c r="I281" s="14"/>
      <c r="J281" s="21"/>
      <c r="K281" s="21"/>
      <c r="L281" s="21"/>
      <c r="M281" s="22"/>
      <c r="N281" s="37"/>
      <c r="O281" s="23"/>
      <c r="P281" s="24"/>
      <c r="Q281" s="12"/>
      <c r="R281" s="12"/>
      <c r="S281" s="24"/>
      <c r="T281" s="24"/>
      <c r="U281" s="24"/>
      <c r="V281" s="12"/>
      <c r="W281" s="12"/>
      <c r="X281" s="12"/>
      <c r="Y281" s="12"/>
      <c r="Z281" s="12"/>
    </row>
    <row r="282" ht="16.5" customHeight="1">
      <c r="A282" s="1"/>
      <c r="B282" s="4"/>
      <c r="C282" s="10"/>
      <c r="D282" s="14"/>
      <c r="E282" s="14"/>
      <c r="F282" s="14"/>
      <c r="G282" s="29"/>
      <c r="H282" s="13"/>
      <c r="I282" s="14"/>
      <c r="J282" s="21"/>
      <c r="K282" s="21"/>
      <c r="L282" s="21"/>
      <c r="M282" s="22"/>
      <c r="N282" s="37"/>
      <c r="O282" s="23"/>
      <c r="P282" s="24"/>
      <c r="Q282" s="12"/>
      <c r="R282" s="12"/>
      <c r="S282" s="24"/>
      <c r="T282" s="24"/>
      <c r="U282" s="24"/>
      <c r="V282" s="12"/>
      <c r="W282" s="12"/>
      <c r="X282" s="12"/>
      <c r="Y282" s="12"/>
      <c r="Z282" s="12"/>
    </row>
    <row r="283" ht="16.5" customHeight="1">
      <c r="A283" s="1"/>
      <c r="B283" s="4"/>
      <c r="C283" s="10"/>
      <c r="D283" s="14"/>
      <c r="E283" s="14"/>
      <c r="F283" s="14"/>
      <c r="G283" s="29"/>
      <c r="H283" s="13"/>
      <c r="I283" s="14"/>
      <c r="J283" s="21"/>
      <c r="K283" s="21"/>
      <c r="L283" s="21"/>
      <c r="M283" s="22"/>
      <c r="N283" s="37"/>
      <c r="O283" s="23"/>
      <c r="P283" s="24"/>
      <c r="Q283" s="12"/>
      <c r="R283" s="12"/>
      <c r="S283" s="24"/>
      <c r="T283" s="24"/>
      <c r="U283" s="24"/>
      <c r="V283" s="12"/>
      <c r="W283" s="12"/>
      <c r="X283" s="12"/>
      <c r="Y283" s="12"/>
      <c r="Z283" s="12"/>
    </row>
    <row r="284" ht="16.5" customHeight="1">
      <c r="A284" s="1"/>
      <c r="B284" s="4"/>
      <c r="C284" s="10"/>
      <c r="D284" s="14"/>
      <c r="E284" s="14"/>
      <c r="F284" s="14"/>
      <c r="G284" s="29"/>
      <c r="H284" s="13"/>
      <c r="I284" s="14"/>
      <c r="J284" s="21"/>
      <c r="K284" s="21"/>
      <c r="L284" s="21"/>
      <c r="M284" s="22"/>
      <c r="N284" s="37"/>
      <c r="O284" s="23"/>
      <c r="P284" s="24"/>
      <c r="Q284" s="12"/>
      <c r="R284" s="12"/>
      <c r="S284" s="24"/>
      <c r="T284" s="24"/>
      <c r="U284" s="24"/>
      <c r="V284" s="12"/>
      <c r="W284" s="12"/>
      <c r="X284" s="12"/>
      <c r="Y284" s="12"/>
      <c r="Z284" s="12"/>
    </row>
    <row r="285" ht="16.5" customHeight="1">
      <c r="A285" s="1"/>
      <c r="B285" s="4"/>
      <c r="C285" s="10"/>
      <c r="D285" s="14"/>
      <c r="E285" s="14"/>
      <c r="F285" s="14"/>
      <c r="G285" s="29"/>
      <c r="H285" s="13"/>
      <c r="I285" s="14"/>
      <c r="J285" s="21"/>
      <c r="K285" s="21"/>
      <c r="L285" s="21"/>
      <c r="M285" s="22"/>
      <c r="N285" s="37"/>
      <c r="O285" s="23"/>
      <c r="P285" s="24"/>
      <c r="Q285" s="12"/>
      <c r="R285" s="12"/>
      <c r="S285" s="24"/>
      <c r="T285" s="24"/>
      <c r="U285" s="24"/>
      <c r="V285" s="12"/>
      <c r="W285" s="12"/>
      <c r="X285" s="12"/>
      <c r="Y285" s="12"/>
      <c r="Z285" s="12"/>
    </row>
    <row r="286" ht="16.5" customHeight="1">
      <c r="A286" s="1"/>
      <c r="B286" s="4"/>
      <c r="C286" s="10"/>
      <c r="D286" s="14"/>
      <c r="E286" s="14"/>
      <c r="F286" s="14"/>
      <c r="G286" s="29"/>
      <c r="H286" s="13"/>
      <c r="I286" s="14"/>
      <c r="J286" s="21"/>
      <c r="K286" s="21"/>
      <c r="L286" s="21"/>
      <c r="M286" s="22"/>
      <c r="N286" s="37"/>
      <c r="O286" s="23"/>
      <c r="P286" s="24"/>
      <c r="Q286" s="12"/>
      <c r="R286" s="12"/>
      <c r="S286" s="24"/>
      <c r="T286" s="24"/>
      <c r="U286" s="24"/>
      <c r="V286" s="12"/>
      <c r="W286" s="12"/>
      <c r="X286" s="12"/>
      <c r="Y286" s="12"/>
      <c r="Z286" s="12"/>
    </row>
    <row r="287" ht="16.5" customHeight="1">
      <c r="A287" s="1"/>
      <c r="B287" s="4"/>
      <c r="C287" s="10"/>
      <c r="D287" s="14"/>
      <c r="E287" s="14"/>
      <c r="F287" s="14"/>
      <c r="G287" s="29"/>
      <c r="H287" s="13"/>
      <c r="I287" s="14"/>
      <c r="J287" s="21"/>
      <c r="K287" s="21"/>
      <c r="L287" s="21"/>
      <c r="M287" s="22"/>
      <c r="N287" s="37"/>
      <c r="O287" s="23"/>
      <c r="P287" s="24"/>
      <c r="Q287" s="12"/>
      <c r="R287" s="12"/>
      <c r="S287" s="24"/>
      <c r="T287" s="24"/>
      <c r="U287" s="24"/>
      <c r="V287" s="12"/>
      <c r="W287" s="12"/>
      <c r="X287" s="12"/>
      <c r="Y287" s="12"/>
      <c r="Z287" s="12"/>
    </row>
    <row r="288" ht="16.5" customHeight="1">
      <c r="A288" s="1"/>
      <c r="B288" s="4"/>
      <c r="C288" s="10"/>
      <c r="D288" s="14"/>
      <c r="E288" s="14"/>
      <c r="F288" s="14"/>
      <c r="G288" s="29"/>
      <c r="H288" s="13"/>
      <c r="I288" s="14"/>
      <c r="J288" s="21"/>
      <c r="K288" s="21"/>
      <c r="L288" s="21"/>
      <c r="M288" s="22"/>
      <c r="N288" s="37"/>
      <c r="O288" s="23"/>
      <c r="P288" s="24"/>
      <c r="Q288" s="12"/>
      <c r="R288" s="12"/>
      <c r="S288" s="24"/>
      <c r="T288" s="24"/>
      <c r="U288" s="24"/>
      <c r="V288" s="12"/>
      <c r="W288" s="12"/>
      <c r="X288" s="12"/>
      <c r="Y288" s="12"/>
      <c r="Z288" s="12"/>
    </row>
    <row r="289" ht="16.5" customHeight="1">
      <c r="A289" s="1"/>
      <c r="B289" s="4"/>
      <c r="C289" s="10"/>
      <c r="D289" s="14"/>
      <c r="E289" s="14"/>
      <c r="F289" s="14"/>
      <c r="G289" s="29"/>
      <c r="H289" s="13"/>
      <c r="I289" s="14"/>
      <c r="J289" s="21"/>
      <c r="K289" s="21"/>
      <c r="L289" s="21"/>
      <c r="M289" s="22"/>
      <c r="N289" s="37"/>
      <c r="O289" s="23"/>
      <c r="P289" s="24"/>
      <c r="Q289" s="12"/>
      <c r="R289" s="12"/>
      <c r="S289" s="24"/>
      <c r="T289" s="24"/>
      <c r="U289" s="24"/>
      <c r="V289" s="12"/>
      <c r="W289" s="12"/>
      <c r="X289" s="12"/>
      <c r="Y289" s="12"/>
      <c r="Z289" s="12"/>
    </row>
    <row r="290" ht="16.5" customHeight="1">
      <c r="A290" s="1"/>
      <c r="B290" s="4"/>
      <c r="C290" s="10"/>
      <c r="D290" s="14"/>
      <c r="E290" s="14"/>
      <c r="F290" s="14"/>
      <c r="G290" s="29"/>
      <c r="H290" s="13"/>
      <c r="I290" s="14"/>
      <c r="J290" s="21"/>
      <c r="K290" s="21"/>
      <c r="L290" s="21"/>
      <c r="M290" s="22"/>
      <c r="N290" s="37"/>
      <c r="O290" s="23"/>
      <c r="P290" s="24"/>
      <c r="Q290" s="12"/>
      <c r="R290" s="12"/>
      <c r="S290" s="24"/>
      <c r="T290" s="24"/>
      <c r="U290" s="24"/>
      <c r="V290" s="12"/>
      <c r="W290" s="12"/>
      <c r="X290" s="12"/>
      <c r="Y290" s="12"/>
      <c r="Z290" s="12"/>
    </row>
    <row r="291" ht="16.5" customHeight="1">
      <c r="A291" s="1"/>
      <c r="B291" s="4"/>
      <c r="C291" s="10"/>
      <c r="D291" s="14"/>
      <c r="E291" s="14"/>
      <c r="F291" s="14"/>
      <c r="G291" s="29"/>
      <c r="H291" s="13"/>
      <c r="I291" s="14"/>
      <c r="J291" s="21"/>
      <c r="K291" s="21"/>
      <c r="L291" s="21"/>
      <c r="M291" s="22"/>
      <c r="N291" s="37"/>
      <c r="O291" s="23"/>
      <c r="P291" s="24"/>
      <c r="Q291" s="12"/>
      <c r="R291" s="12"/>
      <c r="S291" s="24"/>
      <c r="T291" s="24"/>
      <c r="U291" s="24"/>
      <c r="V291" s="12"/>
      <c r="W291" s="12"/>
      <c r="X291" s="12"/>
      <c r="Y291" s="12"/>
      <c r="Z291" s="12"/>
    </row>
    <row r="292" ht="16.5" customHeight="1">
      <c r="A292" s="1"/>
      <c r="B292" s="4"/>
      <c r="C292" s="10"/>
      <c r="D292" s="14"/>
      <c r="E292" s="14"/>
      <c r="F292" s="14"/>
      <c r="G292" s="29"/>
      <c r="H292" s="13"/>
      <c r="I292" s="14"/>
      <c r="J292" s="21"/>
      <c r="K292" s="21"/>
      <c r="L292" s="21"/>
      <c r="M292" s="22"/>
      <c r="N292" s="37"/>
      <c r="O292" s="23"/>
      <c r="P292" s="24"/>
      <c r="Q292" s="12"/>
      <c r="R292" s="12"/>
      <c r="S292" s="24"/>
      <c r="T292" s="24"/>
      <c r="U292" s="24"/>
      <c r="V292" s="12"/>
      <c r="W292" s="12"/>
      <c r="X292" s="12"/>
      <c r="Y292" s="12"/>
      <c r="Z292" s="12"/>
    </row>
    <row r="293" ht="16.5" customHeight="1">
      <c r="A293" s="1"/>
      <c r="B293" s="4"/>
      <c r="C293" s="10"/>
      <c r="D293" s="14"/>
      <c r="E293" s="14"/>
      <c r="F293" s="14"/>
      <c r="G293" s="29"/>
      <c r="H293" s="13"/>
      <c r="I293" s="14"/>
      <c r="J293" s="21"/>
      <c r="K293" s="21"/>
      <c r="L293" s="21"/>
      <c r="M293" s="22"/>
      <c r="N293" s="37"/>
      <c r="O293" s="23"/>
      <c r="P293" s="24"/>
      <c r="Q293" s="12"/>
      <c r="R293" s="12"/>
      <c r="S293" s="24"/>
      <c r="T293" s="24"/>
      <c r="U293" s="24"/>
      <c r="V293" s="12"/>
      <c r="W293" s="12"/>
      <c r="X293" s="12"/>
      <c r="Y293" s="12"/>
      <c r="Z293" s="12"/>
    </row>
    <row r="294" ht="16.5" customHeight="1">
      <c r="A294" s="1"/>
      <c r="B294" s="4"/>
      <c r="C294" s="10"/>
      <c r="D294" s="14"/>
      <c r="E294" s="14"/>
      <c r="F294" s="14"/>
      <c r="G294" s="29"/>
      <c r="H294" s="13"/>
      <c r="I294" s="14"/>
      <c r="J294" s="21"/>
      <c r="K294" s="21"/>
      <c r="L294" s="21"/>
      <c r="M294" s="22"/>
      <c r="N294" s="37"/>
      <c r="O294" s="23"/>
      <c r="P294" s="24"/>
      <c r="Q294" s="12"/>
      <c r="R294" s="12"/>
      <c r="S294" s="24"/>
      <c r="T294" s="24"/>
      <c r="U294" s="24"/>
      <c r="V294" s="12"/>
      <c r="W294" s="12"/>
      <c r="X294" s="12"/>
      <c r="Y294" s="12"/>
      <c r="Z294" s="12"/>
    </row>
    <row r="295" ht="16.5" customHeight="1">
      <c r="A295" s="1"/>
      <c r="B295" s="4"/>
      <c r="C295" s="10"/>
      <c r="D295" s="14"/>
      <c r="E295" s="14"/>
      <c r="F295" s="14"/>
      <c r="G295" s="29"/>
      <c r="H295" s="13"/>
      <c r="I295" s="14"/>
      <c r="J295" s="21"/>
      <c r="K295" s="21"/>
      <c r="L295" s="21"/>
      <c r="M295" s="22"/>
      <c r="N295" s="37"/>
      <c r="O295" s="23"/>
      <c r="P295" s="24"/>
      <c r="Q295" s="12"/>
      <c r="R295" s="12"/>
      <c r="S295" s="24"/>
      <c r="T295" s="24"/>
      <c r="U295" s="24"/>
      <c r="V295" s="12"/>
      <c r="W295" s="12"/>
      <c r="X295" s="12"/>
      <c r="Y295" s="12"/>
      <c r="Z295" s="12"/>
    </row>
    <row r="296" ht="16.5" customHeight="1">
      <c r="A296" s="1"/>
      <c r="B296" s="4"/>
      <c r="C296" s="10"/>
      <c r="D296" s="14"/>
      <c r="E296" s="14"/>
      <c r="F296" s="14"/>
      <c r="G296" s="29"/>
      <c r="H296" s="13"/>
      <c r="I296" s="14"/>
      <c r="J296" s="21"/>
      <c r="K296" s="21"/>
      <c r="L296" s="21"/>
      <c r="M296" s="22"/>
      <c r="N296" s="37"/>
      <c r="O296" s="23"/>
      <c r="P296" s="24"/>
      <c r="Q296" s="12"/>
      <c r="R296" s="12"/>
      <c r="S296" s="24"/>
      <c r="T296" s="24"/>
      <c r="U296" s="24"/>
      <c r="V296" s="12"/>
      <c r="W296" s="12"/>
      <c r="X296" s="12"/>
      <c r="Y296" s="12"/>
      <c r="Z296" s="12"/>
    </row>
    <row r="297" ht="16.5" customHeight="1">
      <c r="A297" s="1"/>
      <c r="B297" s="4"/>
      <c r="C297" s="10"/>
      <c r="D297" s="14"/>
      <c r="E297" s="14"/>
      <c r="F297" s="14"/>
      <c r="G297" s="29"/>
      <c r="H297" s="13"/>
      <c r="I297" s="14"/>
      <c r="J297" s="21"/>
      <c r="K297" s="21"/>
      <c r="L297" s="21"/>
      <c r="M297" s="22"/>
      <c r="N297" s="37"/>
      <c r="O297" s="23"/>
      <c r="P297" s="24"/>
      <c r="Q297" s="12"/>
      <c r="R297" s="12"/>
      <c r="S297" s="24"/>
      <c r="T297" s="24"/>
      <c r="U297" s="24"/>
      <c r="V297" s="12"/>
      <c r="W297" s="12"/>
      <c r="X297" s="12"/>
      <c r="Y297" s="12"/>
      <c r="Z297" s="12"/>
    </row>
    <row r="298" ht="16.5" customHeight="1">
      <c r="A298" s="1"/>
      <c r="B298" s="4"/>
      <c r="C298" s="10"/>
      <c r="D298" s="14"/>
      <c r="E298" s="14"/>
      <c r="F298" s="14"/>
      <c r="G298" s="29"/>
      <c r="H298" s="13"/>
      <c r="I298" s="14"/>
      <c r="J298" s="21"/>
      <c r="K298" s="21"/>
      <c r="L298" s="21"/>
      <c r="M298" s="22"/>
      <c r="N298" s="37"/>
      <c r="O298" s="23"/>
      <c r="P298" s="24"/>
      <c r="Q298" s="12"/>
      <c r="R298" s="12"/>
      <c r="S298" s="24"/>
      <c r="T298" s="24"/>
      <c r="U298" s="24"/>
      <c r="V298" s="12"/>
      <c r="W298" s="12"/>
      <c r="X298" s="12"/>
      <c r="Y298" s="12"/>
      <c r="Z298" s="12"/>
    </row>
    <row r="299" ht="16.5" customHeight="1">
      <c r="A299" s="1"/>
      <c r="B299" s="4"/>
      <c r="C299" s="10"/>
      <c r="D299" s="14"/>
      <c r="E299" s="14"/>
      <c r="F299" s="14"/>
      <c r="G299" s="29"/>
      <c r="H299" s="13"/>
      <c r="I299" s="14"/>
      <c r="J299" s="21"/>
      <c r="K299" s="21"/>
      <c r="L299" s="21"/>
      <c r="M299" s="22"/>
      <c r="N299" s="37"/>
      <c r="O299" s="23"/>
      <c r="P299" s="24"/>
      <c r="Q299" s="12"/>
      <c r="R299" s="12"/>
      <c r="S299" s="24"/>
      <c r="T299" s="24"/>
      <c r="U299" s="24"/>
      <c r="V299" s="12"/>
      <c r="W299" s="12"/>
      <c r="X299" s="12"/>
      <c r="Y299" s="12"/>
      <c r="Z299" s="12"/>
    </row>
    <row r="300" ht="16.5" customHeight="1">
      <c r="A300" s="1"/>
      <c r="B300" s="4"/>
      <c r="C300" s="10"/>
      <c r="D300" s="14"/>
      <c r="E300" s="14"/>
      <c r="F300" s="14"/>
      <c r="G300" s="29"/>
      <c r="H300" s="13"/>
      <c r="I300" s="14"/>
      <c r="J300" s="21"/>
      <c r="K300" s="21"/>
      <c r="L300" s="21"/>
      <c r="M300" s="22"/>
      <c r="N300" s="37"/>
      <c r="O300" s="23"/>
      <c r="P300" s="24"/>
      <c r="Q300" s="12"/>
      <c r="R300" s="12"/>
      <c r="S300" s="24"/>
      <c r="T300" s="24"/>
      <c r="U300" s="24"/>
      <c r="V300" s="12"/>
      <c r="W300" s="12"/>
      <c r="X300" s="12"/>
      <c r="Y300" s="12"/>
      <c r="Z300" s="12"/>
    </row>
    <row r="301" ht="16.5" customHeight="1">
      <c r="A301" s="1"/>
      <c r="B301" s="4"/>
      <c r="C301" s="10"/>
      <c r="D301" s="14"/>
      <c r="E301" s="14"/>
      <c r="F301" s="14"/>
      <c r="G301" s="29"/>
      <c r="H301" s="13"/>
      <c r="I301" s="14"/>
      <c r="J301" s="21"/>
      <c r="K301" s="21"/>
      <c r="L301" s="21"/>
      <c r="M301" s="22"/>
      <c r="N301" s="37"/>
      <c r="O301" s="23"/>
      <c r="P301" s="24"/>
      <c r="Q301" s="12"/>
      <c r="R301" s="12"/>
      <c r="S301" s="24"/>
      <c r="T301" s="24"/>
      <c r="U301" s="24"/>
      <c r="V301" s="12"/>
      <c r="W301" s="12"/>
      <c r="X301" s="12"/>
      <c r="Y301" s="12"/>
      <c r="Z301" s="12"/>
    </row>
    <row r="302" ht="16.5" customHeight="1">
      <c r="A302" s="1"/>
      <c r="B302" s="4"/>
      <c r="C302" s="10"/>
      <c r="D302" s="14"/>
      <c r="E302" s="14"/>
      <c r="F302" s="14"/>
      <c r="G302" s="29"/>
      <c r="H302" s="13"/>
      <c r="I302" s="14"/>
      <c r="J302" s="21"/>
      <c r="K302" s="21"/>
      <c r="L302" s="21"/>
      <c r="M302" s="22"/>
      <c r="N302" s="37"/>
      <c r="O302" s="23"/>
      <c r="P302" s="24"/>
      <c r="Q302" s="12"/>
      <c r="R302" s="12"/>
      <c r="S302" s="24"/>
      <c r="T302" s="24"/>
      <c r="U302" s="24"/>
      <c r="V302" s="12"/>
      <c r="W302" s="12"/>
      <c r="X302" s="12"/>
      <c r="Y302" s="12"/>
      <c r="Z302" s="12"/>
    </row>
    <row r="303" ht="16.5" customHeight="1">
      <c r="A303" s="1"/>
      <c r="B303" s="4"/>
      <c r="C303" s="10"/>
      <c r="D303" s="14"/>
      <c r="E303" s="14"/>
      <c r="F303" s="14"/>
      <c r="G303" s="29"/>
      <c r="H303" s="13"/>
      <c r="I303" s="14"/>
      <c r="J303" s="21"/>
      <c r="K303" s="21"/>
      <c r="L303" s="21"/>
      <c r="M303" s="22"/>
      <c r="N303" s="37"/>
      <c r="O303" s="23"/>
      <c r="P303" s="24"/>
      <c r="Q303" s="12"/>
      <c r="R303" s="12"/>
      <c r="S303" s="24"/>
      <c r="T303" s="24"/>
      <c r="U303" s="24"/>
      <c r="V303" s="12"/>
      <c r="W303" s="12"/>
      <c r="X303" s="12"/>
      <c r="Y303" s="12"/>
      <c r="Z303" s="12"/>
    </row>
    <row r="304" ht="16.5" customHeight="1">
      <c r="A304" s="1"/>
      <c r="B304" s="4"/>
      <c r="C304" s="10"/>
      <c r="D304" s="14"/>
      <c r="E304" s="14"/>
      <c r="F304" s="14"/>
      <c r="G304" s="29"/>
      <c r="H304" s="13"/>
      <c r="I304" s="14"/>
      <c r="J304" s="21"/>
      <c r="K304" s="21"/>
      <c r="L304" s="21"/>
      <c r="M304" s="22"/>
      <c r="N304" s="37"/>
      <c r="O304" s="23"/>
      <c r="P304" s="24"/>
      <c r="Q304" s="12"/>
      <c r="R304" s="12"/>
      <c r="S304" s="24"/>
      <c r="T304" s="24"/>
      <c r="U304" s="24"/>
      <c r="V304" s="12"/>
      <c r="W304" s="12"/>
      <c r="X304" s="12"/>
      <c r="Y304" s="12"/>
      <c r="Z304" s="12"/>
    </row>
    <row r="305" ht="16.5" customHeight="1">
      <c r="A305" s="1"/>
      <c r="B305" s="4"/>
      <c r="C305" s="10"/>
      <c r="D305" s="14"/>
      <c r="E305" s="14"/>
      <c r="F305" s="14"/>
      <c r="G305" s="29"/>
      <c r="H305" s="13"/>
      <c r="I305" s="14"/>
      <c r="J305" s="21"/>
      <c r="K305" s="21"/>
      <c r="L305" s="21"/>
      <c r="M305" s="22"/>
      <c r="N305" s="37"/>
      <c r="O305" s="23"/>
      <c r="P305" s="24"/>
      <c r="Q305" s="12"/>
      <c r="R305" s="12"/>
      <c r="S305" s="24"/>
      <c r="T305" s="24"/>
      <c r="U305" s="24"/>
      <c r="V305" s="12"/>
      <c r="W305" s="12"/>
      <c r="X305" s="12"/>
      <c r="Y305" s="12"/>
      <c r="Z305" s="12"/>
    </row>
    <row r="306" ht="16.5" customHeight="1">
      <c r="A306" s="1"/>
      <c r="B306" s="4"/>
      <c r="C306" s="10"/>
      <c r="D306" s="14"/>
      <c r="E306" s="14"/>
      <c r="F306" s="14"/>
      <c r="G306" s="29"/>
      <c r="H306" s="13"/>
      <c r="I306" s="14"/>
      <c r="J306" s="21"/>
      <c r="K306" s="21"/>
      <c r="L306" s="21"/>
      <c r="M306" s="22"/>
      <c r="N306" s="37"/>
      <c r="O306" s="23"/>
      <c r="P306" s="24"/>
      <c r="Q306" s="12"/>
      <c r="R306" s="12"/>
      <c r="S306" s="24"/>
      <c r="T306" s="24"/>
      <c r="U306" s="24"/>
      <c r="V306" s="12"/>
      <c r="W306" s="12"/>
      <c r="X306" s="12"/>
      <c r="Y306" s="12"/>
      <c r="Z306" s="12"/>
    </row>
    <row r="307" ht="16.5" customHeight="1">
      <c r="A307" s="1"/>
      <c r="B307" s="4"/>
      <c r="C307" s="10"/>
      <c r="D307" s="14"/>
      <c r="E307" s="14"/>
      <c r="F307" s="14"/>
      <c r="G307" s="29"/>
      <c r="H307" s="13"/>
      <c r="I307" s="14"/>
      <c r="J307" s="21"/>
      <c r="K307" s="21"/>
      <c r="L307" s="21"/>
      <c r="M307" s="22"/>
      <c r="N307" s="37"/>
      <c r="O307" s="23"/>
      <c r="P307" s="24"/>
      <c r="Q307" s="12"/>
      <c r="R307" s="12"/>
      <c r="S307" s="24"/>
      <c r="T307" s="24"/>
      <c r="U307" s="24"/>
      <c r="V307" s="12"/>
      <c r="W307" s="12"/>
      <c r="X307" s="12"/>
      <c r="Y307" s="12"/>
      <c r="Z307" s="12"/>
    </row>
    <row r="308" ht="16.5" customHeight="1">
      <c r="A308" s="1"/>
      <c r="B308" s="4"/>
      <c r="C308" s="10"/>
      <c r="D308" s="14"/>
      <c r="E308" s="14"/>
      <c r="F308" s="14"/>
      <c r="G308" s="29"/>
      <c r="H308" s="13"/>
      <c r="I308" s="14"/>
      <c r="J308" s="21"/>
      <c r="K308" s="21"/>
      <c r="L308" s="21"/>
      <c r="M308" s="22"/>
      <c r="N308" s="37"/>
      <c r="O308" s="23"/>
      <c r="P308" s="24"/>
      <c r="Q308" s="12"/>
      <c r="R308" s="12"/>
      <c r="S308" s="24"/>
      <c r="T308" s="24"/>
      <c r="U308" s="24"/>
      <c r="V308" s="12"/>
      <c r="W308" s="12"/>
      <c r="X308" s="12"/>
      <c r="Y308" s="12"/>
      <c r="Z308" s="12"/>
    </row>
    <row r="309" ht="16.5" customHeight="1">
      <c r="A309" s="1"/>
      <c r="B309" s="4"/>
      <c r="C309" s="10"/>
      <c r="D309" s="14"/>
      <c r="E309" s="14"/>
      <c r="F309" s="14"/>
      <c r="G309" s="29"/>
      <c r="H309" s="13"/>
      <c r="I309" s="14"/>
      <c r="J309" s="21"/>
      <c r="K309" s="21"/>
      <c r="L309" s="21"/>
      <c r="M309" s="22"/>
      <c r="N309" s="37"/>
      <c r="O309" s="23"/>
      <c r="P309" s="24"/>
      <c r="Q309" s="12"/>
      <c r="R309" s="12"/>
      <c r="S309" s="24"/>
      <c r="T309" s="24"/>
      <c r="U309" s="24"/>
      <c r="V309" s="12"/>
      <c r="W309" s="12"/>
      <c r="X309" s="12"/>
      <c r="Y309" s="12"/>
      <c r="Z309" s="12"/>
    </row>
    <row r="310" ht="16.5" customHeight="1">
      <c r="A310" s="1"/>
      <c r="B310" s="4"/>
      <c r="C310" s="10"/>
      <c r="D310" s="14"/>
      <c r="E310" s="14"/>
      <c r="F310" s="14"/>
      <c r="G310" s="29"/>
      <c r="H310" s="13"/>
      <c r="I310" s="14"/>
      <c r="J310" s="21"/>
      <c r="K310" s="21"/>
      <c r="L310" s="21"/>
      <c r="M310" s="22"/>
      <c r="N310" s="37"/>
      <c r="O310" s="23"/>
      <c r="P310" s="24"/>
      <c r="Q310" s="12"/>
      <c r="R310" s="12"/>
      <c r="S310" s="24"/>
      <c r="T310" s="24"/>
      <c r="U310" s="24"/>
      <c r="V310" s="12"/>
      <c r="W310" s="12"/>
      <c r="X310" s="12"/>
      <c r="Y310" s="12"/>
      <c r="Z310" s="12"/>
    </row>
    <row r="311" ht="16.5" customHeight="1">
      <c r="A311" s="1"/>
      <c r="B311" s="4"/>
      <c r="C311" s="10"/>
      <c r="D311" s="14"/>
      <c r="E311" s="14"/>
      <c r="F311" s="14"/>
      <c r="G311" s="29"/>
      <c r="H311" s="13"/>
      <c r="I311" s="14"/>
      <c r="J311" s="21"/>
      <c r="K311" s="21"/>
      <c r="L311" s="21"/>
      <c r="M311" s="22"/>
      <c r="N311" s="37"/>
      <c r="O311" s="23"/>
      <c r="P311" s="24"/>
      <c r="Q311" s="12"/>
      <c r="R311" s="12"/>
      <c r="S311" s="24"/>
      <c r="T311" s="24"/>
      <c r="U311" s="24"/>
      <c r="V311" s="12"/>
      <c r="W311" s="12"/>
      <c r="X311" s="12"/>
      <c r="Y311" s="12"/>
      <c r="Z311" s="12"/>
    </row>
    <row r="312" ht="16.5" customHeight="1">
      <c r="A312" s="1"/>
      <c r="B312" s="4"/>
      <c r="C312" s="10"/>
      <c r="D312" s="14"/>
      <c r="E312" s="14"/>
      <c r="F312" s="14"/>
      <c r="G312" s="29"/>
      <c r="H312" s="13"/>
      <c r="I312" s="14"/>
      <c r="J312" s="21"/>
      <c r="K312" s="21"/>
      <c r="L312" s="21"/>
      <c r="M312" s="22"/>
      <c r="N312" s="37"/>
      <c r="O312" s="23"/>
      <c r="P312" s="24"/>
      <c r="Q312" s="12"/>
      <c r="R312" s="12"/>
      <c r="S312" s="24"/>
      <c r="T312" s="24"/>
      <c r="U312" s="24"/>
      <c r="V312" s="12"/>
      <c r="W312" s="12"/>
      <c r="X312" s="12"/>
      <c r="Y312" s="12"/>
      <c r="Z312" s="12"/>
    </row>
    <row r="313" ht="16.5" customHeight="1">
      <c r="A313" s="1"/>
      <c r="B313" s="4"/>
      <c r="C313" s="10"/>
      <c r="D313" s="14"/>
      <c r="E313" s="14"/>
      <c r="F313" s="14"/>
      <c r="G313" s="29"/>
      <c r="H313" s="13"/>
      <c r="I313" s="14"/>
      <c r="J313" s="21"/>
      <c r="K313" s="21"/>
      <c r="L313" s="21"/>
      <c r="M313" s="22"/>
      <c r="N313" s="37"/>
      <c r="O313" s="23"/>
      <c r="P313" s="24"/>
      <c r="Q313" s="12"/>
      <c r="R313" s="12"/>
      <c r="S313" s="24"/>
      <c r="T313" s="24"/>
      <c r="U313" s="24"/>
      <c r="V313" s="12"/>
      <c r="W313" s="12"/>
      <c r="X313" s="12"/>
      <c r="Y313" s="12"/>
      <c r="Z313" s="12"/>
    </row>
    <row r="314" ht="16.5" customHeight="1">
      <c r="A314" s="1"/>
      <c r="B314" s="4"/>
      <c r="C314" s="10"/>
      <c r="D314" s="14"/>
      <c r="E314" s="14"/>
      <c r="F314" s="14"/>
      <c r="G314" s="29"/>
      <c r="H314" s="13"/>
      <c r="I314" s="14"/>
      <c r="J314" s="21"/>
      <c r="K314" s="21"/>
      <c r="L314" s="21"/>
      <c r="M314" s="22"/>
      <c r="N314" s="37"/>
      <c r="O314" s="23"/>
      <c r="P314" s="24"/>
      <c r="Q314" s="12"/>
      <c r="R314" s="12"/>
      <c r="S314" s="24"/>
      <c r="T314" s="24"/>
      <c r="U314" s="24"/>
      <c r="V314" s="12"/>
      <c r="W314" s="12"/>
      <c r="X314" s="12"/>
      <c r="Y314" s="12"/>
      <c r="Z314" s="12"/>
    </row>
    <row r="315" ht="16.5" customHeight="1">
      <c r="A315" s="1"/>
      <c r="B315" s="4"/>
      <c r="C315" s="10"/>
      <c r="D315" s="14"/>
      <c r="E315" s="14"/>
      <c r="F315" s="14"/>
      <c r="G315" s="29"/>
      <c r="H315" s="13"/>
      <c r="I315" s="14"/>
      <c r="J315" s="21"/>
      <c r="K315" s="21"/>
      <c r="L315" s="21"/>
      <c r="M315" s="22"/>
      <c r="N315" s="37"/>
      <c r="O315" s="23"/>
      <c r="P315" s="24"/>
      <c r="Q315" s="12"/>
      <c r="R315" s="12"/>
      <c r="S315" s="24"/>
      <c r="T315" s="24"/>
      <c r="U315" s="24"/>
      <c r="V315" s="12"/>
      <c r="W315" s="12"/>
      <c r="X315" s="12"/>
      <c r="Y315" s="12"/>
      <c r="Z315" s="12"/>
    </row>
    <row r="316" ht="16.5" customHeight="1">
      <c r="A316" s="1"/>
      <c r="B316" s="4"/>
      <c r="C316" s="10"/>
      <c r="D316" s="14"/>
      <c r="E316" s="14"/>
      <c r="F316" s="14"/>
      <c r="G316" s="29"/>
      <c r="H316" s="13"/>
      <c r="I316" s="14"/>
      <c r="J316" s="21"/>
      <c r="K316" s="21"/>
      <c r="L316" s="21"/>
      <c r="M316" s="22"/>
      <c r="N316" s="37"/>
      <c r="O316" s="23"/>
      <c r="P316" s="24"/>
      <c r="Q316" s="12"/>
      <c r="R316" s="12"/>
      <c r="S316" s="24"/>
      <c r="T316" s="24"/>
      <c r="U316" s="24"/>
      <c r="V316" s="12"/>
      <c r="W316" s="12"/>
      <c r="X316" s="12"/>
      <c r="Y316" s="12"/>
      <c r="Z316" s="12"/>
    </row>
    <row r="317" ht="16.5" customHeight="1">
      <c r="A317" s="1"/>
      <c r="B317" s="4"/>
      <c r="C317" s="10"/>
      <c r="D317" s="14"/>
      <c r="E317" s="14"/>
      <c r="F317" s="14"/>
      <c r="G317" s="29"/>
      <c r="H317" s="13"/>
      <c r="I317" s="14"/>
      <c r="J317" s="21"/>
      <c r="K317" s="21"/>
      <c r="L317" s="21"/>
      <c r="M317" s="22"/>
      <c r="N317" s="37"/>
      <c r="O317" s="23"/>
      <c r="P317" s="24"/>
      <c r="Q317" s="12"/>
      <c r="R317" s="12"/>
      <c r="S317" s="24"/>
      <c r="T317" s="24"/>
      <c r="U317" s="24"/>
      <c r="V317" s="12"/>
      <c r="W317" s="12"/>
      <c r="X317" s="12"/>
      <c r="Y317" s="12"/>
      <c r="Z317" s="12"/>
    </row>
    <row r="318" ht="16.5" customHeight="1">
      <c r="A318" s="1"/>
      <c r="B318" s="4"/>
      <c r="C318" s="10"/>
      <c r="D318" s="14"/>
      <c r="E318" s="14"/>
      <c r="F318" s="14"/>
      <c r="G318" s="29"/>
      <c r="H318" s="13"/>
      <c r="I318" s="14"/>
      <c r="J318" s="21"/>
      <c r="K318" s="21"/>
      <c r="L318" s="21"/>
      <c r="M318" s="22"/>
      <c r="N318" s="37"/>
      <c r="O318" s="23"/>
      <c r="P318" s="24"/>
      <c r="Q318" s="12"/>
      <c r="R318" s="12"/>
      <c r="S318" s="24"/>
      <c r="T318" s="24"/>
      <c r="U318" s="24"/>
      <c r="V318" s="12"/>
      <c r="W318" s="12"/>
      <c r="X318" s="12"/>
      <c r="Y318" s="12"/>
      <c r="Z318" s="12"/>
    </row>
    <row r="319" ht="16.5" customHeight="1">
      <c r="A319" s="1"/>
      <c r="B319" s="4"/>
      <c r="C319" s="10"/>
      <c r="D319" s="14"/>
      <c r="E319" s="14"/>
      <c r="F319" s="14"/>
      <c r="G319" s="29"/>
      <c r="H319" s="13"/>
      <c r="I319" s="14"/>
      <c r="J319" s="21"/>
      <c r="K319" s="21"/>
      <c r="L319" s="21"/>
      <c r="M319" s="22"/>
      <c r="N319" s="37"/>
      <c r="O319" s="23"/>
      <c r="P319" s="24"/>
      <c r="Q319" s="12"/>
      <c r="R319" s="12"/>
      <c r="S319" s="24"/>
      <c r="T319" s="24"/>
      <c r="U319" s="24"/>
      <c r="V319" s="12"/>
      <c r="W319" s="12"/>
      <c r="X319" s="12"/>
      <c r="Y319" s="12"/>
      <c r="Z319" s="12"/>
    </row>
    <row r="320" ht="16.5" customHeight="1">
      <c r="A320" s="1"/>
      <c r="B320" s="4"/>
      <c r="C320" s="10"/>
      <c r="D320" s="14"/>
      <c r="E320" s="14"/>
      <c r="F320" s="14"/>
      <c r="G320" s="29"/>
      <c r="H320" s="13"/>
      <c r="I320" s="14"/>
      <c r="J320" s="21"/>
      <c r="K320" s="21"/>
      <c r="L320" s="21"/>
      <c r="M320" s="22"/>
      <c r="N320" s="37"/>
      <c r="O320" s="23"/>
      <c r="P320" s="24"/>
      <c r="Q320" s="12"/>
      <c r="R320" s="12"/>
      <c r="S320" s="24"/>
      <c r="T320" s="24"/>
      <c r="U320" s="24"/>
      <c r="V320" s="12"/>
      <c r="W320" s="12"/>
      <c r="X320" s="12"/>
      <c r="Y320" s="12"/>
      <c r="Z320" s="12"/>
    </row>
    <row r="321" ht="16.5" customHeight="1">
      <c r="A321" s="1"/>
      <c r="B321" s="4"/>
      <c r="C321" s="10"/>
      <c r="D321" s="14"/>
      <c r="E321" s="14"/>
      <c r="F321" s="14"/>
      <c r="G321" s="29"/>
      <c r="H321" s="13"/>
      <c r="I321" s="14"/>
      <c r="J321" s="21"/>
      <c r="K321" s="21"/>
      <c r="L321" s="21"/>
      <c r="M321" s="22"/>
      <c r="N321" s="37"/>
      <c r="O321" s="23"/>
      <c r="P321" s="24"/>
      <c r="Q321" s="12"/>
      <c r="R321" s="12"/>
      <c r="S321" s="24"/>
      <c r="T321" s="24"/>
      <c r="U321" s="24"/>
      <c r="V321" s="12"/>
      <c r="W321" s="12"/>
      <c r="X321" s="12"/>
      <c r="Y321" s="12"/>
      <c r="Z321" s="12"/>
    </row>
    <row r="322" ht="16.5" customHeight="1">
      <c r="A322" s="1"/>
      <c r="B322" s="4"/>
      <c r="C322" s="10"/>
      <c r="D322" s="14"/>
      <c r="E322" s="14"/>
      <c r="F322" s="14"/>
      <c r="G322" s="29"/>
      <c r="H322" s="13"/>
      <c r="I322" s="14"/>
      <c r="J322" s="21"/>
      <c r="K322" s="21"/>
      <c r="L322" s="21"/>
      <c r="M322" s="22"/>
      <c r="N322" s="37"/>
      <c r="O322" s="23"/>
      <c r="P322" s="24"/>
      <c r="Q322" s="12"/>
      <c r="R322" s="12"/>
      <c r="S322" s="24"/>
      <c r="T322" s="24"/>
      <c r="U322" s="24"/>
      <c r="V322" s="12"/>
      <c r="W322" s="12"/>
      <c r="X322" s="12"/>
      <c r="Y322" s="12"/>
      <c r="Z322" s="12"/>
    </row>
    <row r="323" ht="16.5" customHeight="1">
      <c r="A323" s="1"/>
      <c r="B323" s="4"/>
      <c r="C323" s="10"/>
      <c r="D323" s="14"/>
      <c r="E323" s="14"/>
      <c r="F323" s="14"/>
      <c r="G323" s="29"/>
      <c r="H323" s="13"/>
      <c r="I323" s="14"/>
      <c r="J323" s="21"/>
      <c r="K323" s="21"/>
      <c r="L323" s="21"/>
      <c r="M323" s="22"/>
      <c r="N323" s="37"/>
      <c r="O323" s="23"/>
      <c r="P323" s="24"/>
      <c r="Q323" s="12"/>
      <c r="R323" s="12"/>
      <c r="S323" s="24"/>
      <c r="T323" s="24"/>
      <c r="U323" s="24"/>
      <c r="V323" s="12"/>
      <c r="W323" s="12"/>
      <c r="X323" s="12"/>
      <c r="Y323" s="12"/>
      <c r="Z323" s="12"/>
    </row>
    <row r="324" ht="16.5" customHeight="1">
      <c r="A324" s="1"/>
      <c r="B324" s="4"/>
      <c r="C324" s="10"/>
      <c r="D324" s="14"/>
      <c r="E324" s="14"/>
      <c r="F324" s="14"/>
      <c r="G324" s="29"/>
      <c r="H324" s="13"/>
      <c r="I324" s="14"/>
      <c r="J324" s="21"/>
      <c r="K324" s="21"/>
      <c r="L324" s="21"/>
      <c r="M324" s="22"/>
      <c r="N324" s="37"/>
      <c r="O324" s="23"/>
      <c r="P324" s="24"/>
      <c r="Q324" s="12"/>
      <c r="R324" s="12"/>
      <c r="S324" s="24"/>
      <c r="T324" s="24"/>
      <c r="U324" s="24"/>
      <c r="V324" s="12"/>
      <c r="W324" s="12"/>
      <c r="X324" s="12"/>
      <c r="Y324" s="12"/>
      <c r="Z324" s="12"/>
    </row>
    <row r="325" ht="16.5" customHeight="1">
      <c r="A325" s="1"/>
      <c r="B325" s="4"/>
      <c r="C325" s="10"/>
      <c r="D325" s="14"/>
      <c r="E325" s="14"/>
      <c r="F325" s="14"/>
      <c r="G325" s="29"/>
      <c r="H325" s="13"/>
      <c r="I325" s="14"/>
      <c r="J325" s="21"/>
      <c r="K325" s="21"/>
      <c r="L325" s="21"/>
      <c r="M325" s="22"/>
      <c r="N325" s="37"/>
      <c r="O325" s="23"/>
      <c r="P325" s="24"/>
      <c r="Q325" s="12"/>
      <c r="R325" s="12"/>
      <c r="S325" s="24"/>
      <c r="T325" s="24"/>
      <c r="U325" s="24"/>
      <c r="V325" s="12"/>
      <c r="W325" s="12"/>
      <c r="X325" s="12"/>
      <c r="Y325" s="12"/>
      <c r="Z325" s="12"/>
    </row>
    <row r="326" ht="16.5" customHeight="1">
      <c r="A326" s="1"/>
      <c r="B326" s="4"/>
      <c r="C326" s="10"/>
      <c r="D326" s="14"/>
      <c r="E326" s="14"/>
      <c r="F326" s="14"/>
      <c r="G326" s="29"/>
      <c r="H326" s="13"/>
      <c r="I326" s="14"/>
      <c r="J326" s="21"/>
      <c r="K326" s="21"/>
      <c r="L326" s="21"/>
      <c r="M326" s="22"/>
      <c r="N326" s="37"/>
      <c r="O326" s="23"/>
      <c r="P326" s="24"/>
      <c r="Q326" s="12"/>
      <c r="R326" s="12"/>
      <c r="S326" s="24"/>
      <c r="T326" s="24"/>
      <c r="U326" s="24"/>
      <c r="V326" s="12"/>
      <c r="W326" s="12"/>
      <c r="X326" s="12"/>
      <c r="Y326" s="12"/>
      <c r="Z326" s="12"/>
    </row>
    <row r="327" ht="16.5" customHeight="1">
      <c r="A327" s="1"/>
      <c r="B327" s="4"/>
      <c r="C327" s="10"/>
      <c r="D327" s="14"/>
      <c r="E327" s="14"/>
      <c r="F327" s="14"/>
      <c r="G327" s="29"/>
      <c r="H327" s="13"/>
      <c r="I327" s="14"/>
      <c r="J327" s="21"/>
      <c r="K327" s="21"/>
      <c r="L327" s="21"/>
      <c r="M327" s="22"/>
      <c r="N327" s="37"/>
      <c r="O327" s="23"/>
      <c r="P327" s="24"/>
      <c r="Q327" s="12"/>
      <c r="R327" s="12"/>
      <c r="S327" s="24"/>
      <c r="T327" s="24"/>
      <c r="U327" s="24"/>
      <c r="V327" s="12"/>
      <c r="W327" s="12"/>
      <c r="X327" s="12"/>
      <c r="Y327" s="12"/>
      <c r="Z327" s="12"/>
    </row>
    <row r="328" ht="16.5" customHeight="1">
      <c r="A328" s="1"/>
      <c r="B328" s="4"/>
      <c r="C328" s="10"/>
      <c r="D328" s="14"/>
      <c r="E328" s="14"/>
      <c r="F328" s="14"/>
      <c r="G328" s="29"/>
      <c r="H328" s="13"/>
      <c r="I328" s="14"/>
      <c r="J328" s="21"/>
      <c r="K328" s="21"/>
      <c r="L328" s="21"/>
      <c r="M328" s="22"/>
      <c r="N328" s="37"/>
      <c r="O328" s="23"/>
      <c r="P328" s="24"/>
      <c r="Q328" s="12"/>
      <c r="R328" s="12"/>
      <c r="S328" s="24"/>
      <c r="T328" s="24"/>
      <c r="U328" s="24"/>
      <c r="V328" s="12"/>
      <c r="W328" s="12"/>
      <c r="X328" s="12"/>
      <c r="Y328" s="12"/>
      <c r="Z328" s="12"/>
    </row>
    <row r="329" ht="16.5" customHeight="1">
      <c r="A329" s="1"/>
      <c r="B329" s="4"/>
      <c r="C329" s="10"/>
      <c r="D329" s="14"/>
      <c r="E329" s="14"/>
      <c r="F329" s="14"/>
      <c r="G329" s="29"/>
      <c r="H329" s="13"/>
      <c r="I329" s="14"/>
      <c r="J329" s="21"/>
      <c r="K329" s="21"/>
      <c r="L329" s="21"/>
      <c r="M329" s="22"/>
      <c r="N329" s="37"/>
      <c r="O329" s="23"/>
      <c r="P329" s="24"/>
      <c r="Q329" s="12"/>
      <c r="R329" s="12"/>
      <c r="S329" s="24"/>
      <c r="T329" s="24"/>
      <c r="U329" s="24"/>
      <c r="V329" s="12"/>
      <c r="W329" s="12"/>
      <c r="X329" s="12"/>
      <c r="Y329" s="12"/>
      <c r="Z329" s="12"/>
    </row>
    <row r="330" ht="16.5" customHeight="1">
      <c r="A330" s="1"/>
      <c r="B330" s="4"/>
      <c r="C330" s="10"/>
      <c r="D330" s="14"/>
      <c r="E330" s="14"/>
      <c r="F330" s="14"/>
      <c r="G330" s="29"/>
      <c r="H330" s="13"/>
      <c r="I330" s="14"/>
      <c r="J330" s="21"/>
      <c r="K330" s="21"/>
      <c r="L330" s="21"/>
      <c r="M330" s="22"/>
      <c r="N330" s="37"/>
      <c r="O330" s="23"/>
      <c r="P330" s="24"/>
      <c r="Q330" s="12"/>
      <c r="R330" s="12"/>
      <c r="S330" s="24"/>
      <c r="T330" s="24"/>
      <c r="U330" s="24"/>
      <c r="V330" s="12"/>
      <c r="W330" s="12"/>
      <c r="X330" s="12"/>
      <c r="Y330" s="12"/>
      <c r="Z330" s="12"/>
    </row>
    <row r="331" ht="16.5" customHeight="1">
      <c r="A331" s="1"/>
      <c r="B331" s="4"/>
      <c r="C331" s="10"/>
      <c r="D331" s="14"/>
      <c r="E331" s="14"/>
      <c r="F331" s="14"/>
      <c r="G331" s="29"/>
      <c r="H331" s="13"/>
      <c r="I331" s="14"/>
      <c r="J331" s="21"/>
      <c r="K331" s="21"/>
      <c r="L331" s="21"/>
      <c r="M331" s="22"/>
      <c r="N331" s="37"/>
      <c r="O331" s="23"/>
      <c r="P331" s="24"/>
      <c r="Q331" s="12"/>
      <c r="R331" s="12"/>
      <c r="S331" s="24"/>
      <c r="T331" s="24"/>
      <c r="U331" s="24"/>
      <c r="V331" s="12"/>
      <c r="W331" s="12"/>
      <c r="X331" s="12"/>
      <c r="Y331" s="12"/>
      <c r="Z331" s="12"/>
    </row>
    <row r="332" ht="16.5" customHeight="1">
      <c r="A332" s="1"/>
      <c r="B332" s="4"/>
      <c r="C332" s="10"/>
      <c r="D332" s="14"/>
      <c r="E332" s="14"/>
      <c r="F332" s="14"/>
      <c r="G332" s="29"/>
      <c r="H332" s="13"/>
      <c r="I332" s="14"/>
      <c r="J332" s="21"/>
      <c r="K332" s="21"/>
      <c r="L332" s="21"/>
      <c r="M332" s="22"/>
      <c r="N332" s="37"/>
      <c r="O332" s="23"/>
      <c r="P332" s="24"/>
      <c r="Q332" s="12"/>
      <c r="R332" s="12"/>
      <c r="S332" s="24"/>
      <c r="T332" s="24"/>
      <c r="U332" s="24"/>
      <c r="V332" s="12"/>
      <c r="W332" s="12"/>
      <c r="X332" s="12"/>
      <c r="Y332" s="12"/>
      <c r="Z332" s="12"/>
    </row>
    <row r="333" ht="16.5" customHeight="1">
      <c r="A333" s="1"/>
      <c r="B333" s="4"/>
      <c r="C333" s="10"/>
      <c r="D333" s="14"/>
      <c r="E333" s="14"/>
      <c r="F333" s="14"/>
      <c r="G333" s="29"/>
      <c r="H333" s="13"/>
      <c r="I333" s="14"/>
      <c r="J333" s="21"/>
      <c r="K333" s="21"/>
      <c r="L333" s="21"/>
      <c r="M333" s="22"/>
      <c r="N333" s="37"/>
      <c r="O333" s="23"/>
      <c r="P333" s="24"/>
      <c r="Q333" s="12"/>
      <c r="R333" s="12"/>
      <c r="S333" s="24"/>
      <c r="T333" s="24"/>
      <c r="U333" s="24"/>
      <c r="V333" s="12"/>
      <c r="W333" s="12"/>
      <c r="X333" s="12"/>
      <c r="Y333" s="12"/>
      <c r="Z333" s="12"/>
    </row>
    <row r="334" ht="16.5" customHeight="1">
      <c r="A334" s="1"/>
      <c r="B334" s="4"/>
      <c r="C334" s="10"/>
      <c r="D334" s="14"/>
      <c r="E334" s="14"/>
      <c r="F334" s="14"/>
      <c r="G334" s="29"/>
      <c r="H334" s="13"/>
      <c r="I334" s="14"/>
      <c r="J334" s="21"/>
      <c r="K334" s="21"/>
      <c r="L334" s="21"/>
      <c r="M334" s="22"/>
      <c r="N334" s="37"/>
      <c r="O334" s="23"/>
      <c r="P334" s="24"/>
      <c r="Q334" s="12"/>
      <c r="R334" s="12"/>
      <c r="S334" s="24"/>
      <c r="T334" s="24"/>
      <c r="U334" s="24"/>
      <c r="V334" s="12"/>
      <c r="W334" s="12"/>
      <c r="X334" s="12"/>
      <c r="Y334" s="12"/>
      <c r="Z334" s="12"/>
    </row>
    <row r="335" ht="16.5" customHeight="1">
      <c r="A335" s="1"/>
      <c r="B335" s="4"/>
      <c r="C335" s="10"/>
      <c r="D335" s="14"/>
      <c r="E335" s="14"/>
      <c r="F335" s="14"/>
      <c r="G335" s="29"/>
      <c r="H335" s="13"/>
      <c r="I335" s="14"/>
      <c r="J335" s="21"/>
      <c r="K335" s="21"/>
      <c r="L335" s="21"/>
      <c r="M335" s="22"/>
      <c r="N335" s="37"/>
      <c r="O335" s="23"/>
      <c r="P335" s="24"/>
      <c r="Q335" s="12"/>
      <c r="R335" s="12"/>
      <c r="S335" s="24"/>
      <c r="T335" s="24"/>
      <c r="U335" s="24"/>
      <c r="V335" s="12"/>
      <c r="W335" s="12"/>
      <c r="X335" s="12"/>
      <c r="Y335" s="12"/>
      <c r="Z335" s="12"/>
    </row>
    <row r="336" ht="16.5" customHeight="1">
      <c r="A336" s="1"/>
      <c r="B336" s="4"/>
      <c r="C336" s="10"/>
      <c r="D336" s="14"/>
      <c r="E336" s="14"/>
      <c r="F336" s="14"/>
      <c r="G336" s="29"/>
      <c r="H336" s="13"/>
      <c r="I336" s="14"/>
      <c r="J336" s="21"/>
      <c r="K336" s="21"/>
      <c r="L336" s="21"/>
      <c r="M336" s="22"/>
      <c r="N336" s="37"/>
      <c r="O336" s="23"/>
      <c r="P336" s="24"/>
      <c r="Q336" s="12"/>
      <c r="R336" s="12"/>
      <c r="S336" s="24"/>
      <c r="T336" s="24"/>
      <c r="U336" s="24"/>
      <c r="V336" s="12"/>
      <c r="W336" s="12"/>
      <c r="X336" s="12"/>
      <c r="Y336" s="12"/>
      <c r="Z336" s="12"/>
    </row>
    <row r="337" ht="16.5" customHeight="1">
      <c r="A337" s="1"/>
      <c r="B337" s="4"/>
      <c r="C337" s="10"/>
      <c r="D337" s="14"/>
      <c r="E337" s="14"/>
      <c r="F337" s="14"/>
      <c r="G337" s="29"/>
      <c r="H337" s="13"/>
      <c r="I337" s="14"/>
      <c r="J337" s="21"/>
      <c r="K337" s="21"/>
      <c r="L337" s="21"/>
      <c r="M337" s="22"/>
      <c r="N337" s="37"/>
      <c r="O337" s="23"/>
      <c r="P337" s="24"/>
      <c r="Q337" s="12"/>
      <c r="R337" s="12"/>
      <c r="S337" s="24"/>
      <c r="T337" s="24"/>
      <c r="U337" s="24"/>
      <c r="V337" s="12"/>
      <c r="W337" s="12"/>
      <c r="X337" s="12"/>
      <c r="Y337" s="12"/>
      <c r="Z337" s="12"/>
    </row>
    <row r="338" ht="16.5" customHeight="1">
      <c r="A338" s="1"/>
      <c r="B338" s="4"/>
      <c r="C338" s="10"/>
      <c r="D338" s="14"/>
      <c r="E338" s="14"/>
      <c r="F338" s="14"/>
      <c r="G338" s="29"/>
      <c r="H338" s="13"/>
      <c r="I338" s="14"/>
      <c r="J338" s="21"/>
      <c r="K338" s="21"/>
      <c r="L338" s="21"/>
      <c r="M338" s="22"/>
      <c r="N338" s="37"/>
      <c r="O338" s="23"/>
      <c r="P338" s="24"/>
      <c r="Q338" s="12"/>
      <c r="R338" s="12"/>
      <c r="S338" s="24"/>
      <c r="T338" s="24"/>
      <c r="U338" s="24"/>
      <c r="V338" s="12"/>
      <c r="W338" s="12"/>
      <c r="X338" s="12"/>
      <c r="Y338" s="12"/>
      <c r="Z338" s="12"/>
    </row>
    <row r="339" ht="16.5" customHeight="1">
      <c r="A339" s="1"/>
      <c r="B339" s="4"/>
      <c r="C339" s="10"/>
      <c r="D339" s="14"/>
      <c r="E339" s="14"/>
      <c r="F339" s="14"/>
      <c r="G339" s="29"/>
      <c r="H339" s="13"/>
      <c r="I339" s="14"/>
      <c r="J339" s="21"/>
      <c r="K339" s="21"/>
      <c r="L339" s="21"/>
      <c r="M339" s="22"/>
      <c r="N339" s="37"/>
      <c r="O339" s="23"/>
      <c r="P339" s="24"/>
      <c r="Q339" s="12"/>
      <c r="R339" s="12"/>
      <c r="S339" s="24"/>
      <c r="T339" s="24"/>
      <c r="U339" s="24"/>
      <c r="V339" s="12"/>
      <c r="W339" s="12"/>
      <c r="X339" s="12"/>
      <c r="Y339" s="12"/>
      <c r="Z339" s="12"/>
    </row>
    <row r="340" ht="16.5" customHeight="1">
      <c r="A340" s="1"/>
      <c r="B340" s="4"/>
      <c r="C340" s="10"/>
      <c r="D340" s="14"/>
      <c r="E340" s="14"/>
      <c r="F340" s="14"/>
      <c r="G340" s="29"/>
      <c r="H340" s="13"/>
      <c r="I340" s="14"/>
      <c r="J340" s="21"/>
      <c r="K340" s="21"/>
      <c r="L340" s="21"/>
      <c r="M340" s="22"/>
      <c r="N340" s="37"/>
      <c r="O340" s="23"/>
      <c r="P340" s="24"/>
      <c r="Q340" s="12"/>
      <c r="R340" s="12"/>
      <c r="S340" s="24"/>
      <c r="T340" s="24"/>
      <c r="U340" s="24"/>
      <c r="V340" s="12"/>
      <c r="W340" s="12"/>
      <c r="X340" s="12"/>
      <c r="Y340" s="12"/>
      <c r="Z340" s="12"/>
    </row>
    <row r="341" ht="16.5" customHeight="1">
      <c r="A341" s="1"/>
      <c r="B341" s="4"/>
      <c r="C341" s="10"/>
      <c r="D341" s="14"/>
      <c r="E341" s="14"/>
      <c r="F341" s="14"/>
      <c r="G341" s="29"/>
      <c r="H341" s="13"/>
      <c r="I341" s="14"/>
      <c r="J341" s="21"/>
      <c r="K341" s="21"/>
      <c r="L341" s="21"/>
      <c r="M341" s="22"/>
      <c r="N341" s="37"/>
      <c r="O341" s="23"/>
      <c r="P341" s="24"/>
      <c r="Q341" s="12"/>
      <c r="R341" s="12"/>
      <c r="S341" s="24"/>
      <c r="T341" s="24"/>
      <c r="U341" s="24"/>
      <c r="V341" s="12"/>
      <c r="W341" s="12"/>
      <c r="X341" s="12"/>
      <c r="Y341" s="12"/>
      <c r="Z341" s="12"/>
    </row>
    <row r="342" ht="16.5" customHeight="1">
      <c r="A342" s="1"/>
      <c r="B342" s="4"/>
      <c r="C342" s="10"/>
      <c r="D342" s="14"/>
      <c r="E342" s="14"/>
      <c r="F342" s="14"/>
      <c r="G342" s="29"/>
      <c r="H342" s="13"/>
      <c r="I342" s="14"/>
      <c r="J342" s="21"/>
      <c r="K342" s="21"/>
      <c r="L342" s="21"/>
      <c r="M342" s="22"/>
      <c r="N342" s="37"/>
      <c r="O342" s="23"/>
      <c r="P342" s="24"/>
      <c r="Q342" s="12"/>
      <c r="R342" s="12"/>
      <c r="S342" s="24"/>
      <c r="T342" s="24"/>
      <c r="U342" s="24"/>
      <c r="V342" s="12"/>
      <c r="W342" s="12"/>
      <c r="X342" s="12"/>
      <c r="Y342" s="12"/>
      <c r="Z342" s="12"/>
    </row>
    <row r="343" ht="16.5" customHeight="1">
      <c r="A343" s="1"/>
      <c r="B343" s="4"/>
      <c r="C343" s="10"/>
      <c r="D343" s="14"/>
      <c r="E343" s="14"/>
      <c r="F343" s="14"/>
      <c r="G343" s="29"/>
      <c r="H343" s="13"/>
      <c r="I343" s="14"/>
      <c r="J343" s="21"/>
      <c r="K343" s="21"/>
      <c r="L343" s="21"/>
      <c r="M343" s="22"/>
      <c r="N343" s="37"/>
      <c r="O343" s="23"/>
      <c r="P343" s="24"/>
      <c r="Q343" s="12"/>
      <c r="R343" s="12"/>
      <c r="S343" s="24"/>
      <c r="T343" s="24"/>
      <c r="U343" s="24"/>
      <c r="V343" s="12"/>
      <c r="W343" s="12"/>
      <c r="X343" s="12"/>
      <c r="Y343" s="12"/>
      <c r="Z343" s="12"/>
    </row>
    <row r="344" ht="16.5" customHeight="1">
      <c r="A344" s="1"/>
      <c r="B344" s="4"/>
      <c r="C344" s="10"/>
      <c r="D344" s="14"/>
      <c r="E344" s="14"/>
      <c r="F344" s="14"/>
      <c r="G344" s="29"/>
      <c r="H344" s="13"/>
      <c r="I344" s="14"/>
      <c r="J344" s="21"/>
      <c r="K344" s="21"/>
      <c r="L344" s="21"/>
      <c r="M344" s="22"/>
      <c r="N344" s="37"/>
      <c r="O344" s="23"/>
      <c r="P344" s="24"/>
      <c r="Q344" s="12"/>
      <c r="R344" s="12"/>
      <c r="S344" s="24"/>
      <c r="T344" s="24"/>
      <c r="U344" s="24"/>
      <c r="V344" s="12"/>
      <c r="W344" s="12"/>
      <c r="X344" s="12"/>
      <c r="Y344" s="12"/>
      <c r="Z344" s="12"/>
    </row>
    <row r="345" ht="16.5" customHeight="1">
      <c r="A345" s="1"/>
      <c r="B345" s="4"/>
      <c r="C345" s="10"/>
      <c r="D345" s="14"/>
      <c r="E345" s="14"/>
      <c r="F345" s="14"/>
      <c r="G345" s="29"/>
      <c r="H345" s="13"/>
      <c r="I345" s="14"/>
      <c r="J345" s="21"/>
      <c r="K345" s="21"/>
      <c r="L345" s="21"/>
      <c r="M345" s="22"/>
      <c r="N345" s="37"/>
      <c r="O345" s="23"/>
      <c r="P345" s="24"/>
      <c r="Q345" s="12"/>
      <c r="R345" s="12"/>
      <c r="S345" s="24"/>
      <c r="T345" s="24"/>
      <c r="U345" s="24"/>
      <c r="V345" s="12"/>
      <c r="W345" s="12"/>
      <c r="X345" s="12"/>
      <c r="Y345" s="12"/>
      <c r="Z345" s="12"/>
    </row>
    <row r="346" ht="16.5" customHeight="1">
      <c r="A346" s="1"/>
      <c r="B346" s="4"/>
      <c r="C346" s="10"/>
      <c r="D346" s="14"/>
      <c r="E346" s="14"/>
      <c r="F346" s="14"/>
      <c r="G346" s="29"/>
      <c r="H346" s="13"/>
      <c r="I346" s="14"/>
      <c r="J346" s="21"/>
      <c r="K346" s="21"/>
      <c r="L346" s="21"/>
      <c r="M346" s="22"/>
      <c r="N346" s="37"/>
      <c r="O346" s="23"/>
      <c r="P346" s="24"/>
      <c r="Q346" s="12"/>
      <c r="R346" s="12"/>
      <c r="S346" s="24"/>
      <c r="T346" s="24"/>
      <c r="U346" s="24"/>
      <c r="V346" s="12"/>
      <c r="W346" s="12"/>
      <c r="X346" s="12"/>
      <c r="Y346" s="12"/>
      <c r="Z346" s="12"/>
    </row>
    <row r="347" ht="16.5" customHeight="1">
      <c r="A347" s="1"/>
      <c r="B347" s="4"/>
      <c r="C347" s="10"/>
      <c r="D347" s="14"/>
      <c r="E347" s="14"/>
      <c r="F347" s="14"/>
      <c r="G347" s="29"/>
      <c r="H347" s="13"/>
      <c r="I347" s="14"/>
      <c r="J347" s="21"/>
      <c r="K347" s="21"/>
      <c r="L347" s="21"/>
      <c r="M347" s="22"/>
      <c r="N347" s="37"/>
      <c r="O347" s="23"/>
      <c r="P347" s="24"/>
      <c r="Q347" s="12"/>
      <c r="R347" s="12"/>
      <c r="S347" s="24"/>
      <c r="T347" s="24"/>
      <c r="U347" s="24"/>
      <c r="V347" s="12"/>
      <c r="W347" s="12"/>
      <c r="X347" s="12"/>
      <c r="Y347" s="12"/>
      <c r="Z347" s="12"/>
    </row>
    <row r="348" ht="16.5" customHeight="1">
      <c r="A348" s="1"/>
      <c r="B348" s="4"/>
      <c r="C348" s="10"/>
      <c r="D348" s="14"/>
      <c r="E348" s="14"/>
      <c r="F348" s="14"/>
      <c r="G348" s="29"/>
      <c r="H348" s="13"/>
      <c r="I348" s="14"/>
      <c r="J348" s="21"/>
      <c r="K348" s="21"/>
      <c r="L348" s="21"/>
      <c r="M348" s="22"/>
      <c r="N348" s="37"/>
      <c r="O348" s="23"/>
      <c r="P348" s="24"/>
      <c r="Q348" s="12"/>
      <c r="R348" s="12"/>
      <c r="S348" s="24"/>
      <c r="T348" s="24"/>
      <c r="U348" s="24"/>
      <c r="V348" s="12"/>
      <c r="W348" s="12"/>
      <c r="X348" s="12"/>
      <c r="Y348" s="12"/>
      <c r="Z348" s="12"/>
    </row>
    <row r="349" ht="16.5" customHeight="1">
      <c r="A349" s="1"/>
      <c r="B349" s="4"/>
      <c r="C349" s="10"/>
      <c r="D349" s="14"/>
      <c r="E349" s="14"/>
      <c r="F349" s="14"/>
      <c r="G349" s="29"/>
      <c r="H349" s="13"/>
      <c r="I349" s="14"/>
      <c r="J349" s="21"/>
      <c r="K349" s="21"/>
      <c r="L349" s="21"/>
      <c r="M349" s="22"/>
      <c r="N349" s="37"/>
      <c r="O349" s="23"/>
      <c r="P349" s="24"/>
      <c r="Q349" s="12"/>
      <c r="R349" s="12"/>
      <c r="S349" s="24"/>
      <c r="T349" s="24"/>
      <c r="U349" s="24"/>
      <c r="V349" s="12"/>
      <c r="W349" s="12"/>
      <c r="X349" s="12"/>
      <c r="Y349" s="12"/>
      <c r="Z349" s="12"/>
    </row>
    <row r="350" ht="16.5" customHeight="1">
      <c r="A350" s="1"/>
      <c r="B350" s="4"/>
      <c r="C350" s="10"/>
      <c r="D350" s="14"/>
      <c r="E350" s="14"/>
      <c r="F350" s="14"/>
      <c r="G350" s="29"/>
      <c r="H350" s="13"/>
      <c r="I350" s="14"/>
      <c r="J350" s="21"/>
      <c r="K350" s="21"/>
      <c r="L350" s="21"/>
      <c r="M350" s="22"/>
      <c r="N350" s="37"/>
      <c r="O350" s="23"/>
      <c r="P350" s="24"/>
      <c r="Q350" s="12"/>
      <c r="R350" s="12"/>
      <c r="S350" s="24"/>
      <c r="T350" s="24"/>
      <c r="U350" s="24"/>
      <c r="V350" s="12"/>
      <c r="W350" s="12"/>
      <c r="X350" s="12"/>
      <c r="Y350" s="12"/>
      <c r="Z350" s="12"/>
    </row>
    <row r="351" ht="16.5" customHeight="1">
      <c r="A351" s="1"/>
      <c r="B351" s="4"/>
      <c r="C351" s="10"/>
      <c r="D351" s="14"/>
      <c r="E351" s="14"/>
      <c r="F351" s="14"/>
      <c r="G351" s="29"/>
      <c r="H351" s="13"/>
      <c r="I351" s="14"/>
      <c r="J351" s="21"/>
      <c r="K351" s="21"/>
      <c r="L351" s="21"/>
      <c r="M351" s="22"/>
      <c r="N351" s="37"/>
      <c r="O351" s="23"/>
      <c r="P351" s="24"/>
      <c r="Q351" s="12"/>
      <c r="R351" s="12"/>
      <c r="S351" s="24"/>
      <c r="T351" s="24"/>
      <c r="U351" s="24"/>
      <c r="V351" s="12"/>
      <c r="W351" s="12"/>
      <c r="X351" s="12"/>
      <c r="Y351" s="12"/>
      <c r="Z351" s="12"/>
    </row>
    <row r="352" ht="16.5" customHeight="1">
      <c r="A352" s="1"/>
      <c r="B352" s="4"/>
      <c r="C352" s="10"/>
      <c r="D352" s="14"/>
      <c r="E352" s="14"/>
      <c r="F352" s="14"/>
      <c r="G352" s="29"/>
      <c r="H352" s="13"/>
      <c r="I352" s="14"/>
      <c r="J352" s="21"/>
      <c r="K352" s="21"/>
      <c r="L352" s="21"/>
      <c r="M352" s="22"/>
      <c r="N352" s="37"/>
      <c r="O352" s="23"/>
      <c r="P352" s="24"/>
      <c r="Q352" s="12"/>
      <c r="R352" s="12"/>
      <c r="S352" s="24"/>
      <c r="T352" s="24"/>
      <c r="U352" s="24"/>
      <c r="V352" s="12"/>
      <c r="W352" s="12"/>
      <c r="X352" s="12"/>
      <c r="Y352" s="12"/>
      <c r="Z352" s="12"/>
    </row>
    <row r="353" ht="16.5" customHeight="1">
      <c r="A353" s="1"/>
      <c r="B353" s="4"/>
      <c r="C353" s="10"/>
      <c r="D353" s="14"/>
      <c r="E353" s="14"/>
      <c r="F353" s="14"/>
      <c r="G353" s="29"/>
      <c r="H353" s="13"/>
      <c r="I353" s="14"/>
      <c r="J353" s="21"/>
      <c r="K353" s="21"/>
      <c r="L353" s="21"/>
      <c r="M353" s="22"/>
      <c r="N353" s="37"/>
      <c r="O353" s="23"/>
      <c r="P353" s="24"/>
      <c r="Q353" s="12"/>
      <c r="R353" s="12"/>
      <c r="S353" s="24"/>
      <c r="T353" s="24"/>
      <c r="U353" s="24"/>
      <c r="V353" s="12"/>
      <c r="W353" s="12"/>
      <c r="X353" s="12"/>
      <c r="Y353" s="12"/>
      <c r="Z353" s="12"/>
    </row>
    <row r="354" ht="16.5" customHeight="1">
      <c r="A354" s="1"/>
      <c r="B354" s="4"/>
      <c r="C354" s="10"/>
      <c r="D354" s="14"/>
      <c r="E354" s="14"/>
      <c r="F354" s="14"/>
      <c r="G354" s="29"/>
      <c r="H354" s="13"/>
      <c r="I354" s="14"/>
      <c r="J354" s="21"/>
      <c r="K354" s="21"/>
      <c r="L354" s="21"/>
      <c r="M354" s="22"/>
      <c r="N354" s="37"/>
      <c r="O354" s="23"/>
      <c r="P354" s="24"/>
      <c r="Q354" s="12"/>
      <c r="R354" s="12"/>
      <c r="S354" s="24"/>
      <c r="T354" s="24"/>
      <c r="U354" s="24"/>
      <c r="V354" s="12"/>
      <c r="W354" s="12"/>
      <c r="X354" s="12"/>
      <c r="Y354" s="12"/>
      <c r="Z354" s="12"/>
    </row>
    <row r="355" ht="16.5" customHeight="1">
      <c r="A355" s="1"/>
      <c r="B355" s="4"/>
      <c r="C355" s="10"/>
      <c r="D355" s="14"/>
      <c r="E355" s="14"/>
      <c r="F355" s="14"/>
      <c r="G355" s="29"/>
      <c r="H355" s="13"/>
      <c r="I355" s="14"/>
      <c r="J355" s="21"/>
      <c r="K355" s="21"/>
      <c r="L355" s="21"/>
      <c r="M355" s="22"/>
      <c r="N355" s="37"/>
      <c r="O355" s="23"/>
      <c r="P355" s="24"/>
      <c r="Q355" s="12"/>
      <c r="R355" s="12"/>
      <c r="S355" s="24"/>
      <c r="T355" s="24"/>
      <c r="U355" s="24"/>
      <c r="V355" s="12"/>
      <c r="W355" s="12"/>
      <c r="X355" s="12"/>
      <c r="Y355" s="12"/>
      <c r="Z355" s="12"/>
    </row>
    <row r="356" ht="16.5" customHeight="1">
      <c r="A356" s="1"/>
      <c r="B356" s="4"/>
      <c r="C356" s="10"/>
      <c r="D356" s="14"/>
      <c r="E356" s="14"/>
      <c r="F356" s="14"/>
      <c r="G356" s="29"/>
      <c r="H356" s="13"/>
      <c r="I356" s="14"/>
      <c r="J356" s="21"/>
      <c r="K356" s="21"/>
      <c r="L356" s="21"/>
      <c r="M356" s="22"/>
      <c r="N356" s="37"/>
      <c r="O356" s="23"/>
      <c r="P356" s="24"/>
      <c r="Q356" s="12"/>
      <c r="R356" s="12"/>
      <c r="S356" s="24"/>
      <c r="T356" s="24"/>
      <c r="U356" s="24"/>
      <c r="V356" s="12"/>
      <c r="W356" s="12"/>
      <c r="X356" s="12"/>
      <c r="Y356" s="12"/>
      <c r="Z356" s="12"/>
    </row>
    <row r="357" ht="16.5" customHeight="1">
      <c r="A357" s="1"/>
      <c r="B357" s="4"/>
      <c r="C357" s="10"/>
      <c r="D357" s="14"/>
      <c r="E357" s="14"/>
      <c r="F357" s="14"/>
      <c r="G357" s="29"/>
      <c r="H357" s="13"/>
      <c r="I357" s="14"/>
      <c r="J357" s="21"/>
      <c r="K357" s="21"/>
      <c r="L357" s="21"/>
      <c r="M357" s="22"/>
      <c r="N357" s="37"/>
      <c r="O357" s="23"/>
      <c r="P357" s="24"/>
      <c r="Q357" s="12"/>
      <c r="R357" s="12"/>
      <c r="S357" s="24"/>
      <c r="T357" s="24"/>
      <c r="U357" s="24"/>
      <c r="V357" s="12"/>
      <c r="W357" s="12"/>
      <c r="X357" s="12"/>
      <c r="Y357" s="12"/>
      <c r="Z357" s="12"/>
    </row>
    <row r="358" ht="16.5" customHeight="1">
      <c r="A358" s="1"/>
      <c r="B358" s="4"/>
      <c r="C358" s="10"/>
      <c r="D358" s="14"/>
      <c r="E358" s="14"/>
      <c r="F358" s="14"/>
      <c r="G358" s="29"/>
      <c r="H358" s="13"/>
      <c r="I358" s="14"/>
      <c r="J358" s="21"/>
      <c r="K358" s="21"/>
      <c r="L358" s="21"/>
      <c r="M358" s="22"/>
      <c r="N358" s="37"/>
      <c r="O358" s="23"/>
      <c r="P358" s="24"/>
      <c r="Q358" s="12"/>
      <c r="R358" s="12"/>
      <c r="S358" s="24"/>
      <c r="T358" s="24"/>
      <c r="U358" s="24"/>
      <c r="V358" s="12"/>
      <c r="W358" s="12"/>
      <c r="X358" s="12"/>
      <c r="Y358" s="12"/>
      <c r="Z358" s="12"/>
    </row>
    <row r="359" ht="16.5" customHeight="1">
      <c r="A359" s="1"/>
      <c r="B359" s="4"/>
      <c r="C359" s="10"/>
      <c r="D359" s="14"/>
      <c r="E359" s="14"/>
      <c r="F359" s="14"/>
      <c r="G359" s="29"/>
      <c r="H359" s="13"/>
      <c r="I359" s="14"/>
      <c r="J359" s="21"/>
      <c r="K359" s="21"/>
      <c r="L359" s="21"/>
      <c r="M359" s="22"/>
      <c r="N359" s="37"/>
      <c r="O359" s="23"/>
      <c r="P359" s="24"/>
      <c r="Q359" s="12"/>
      <c r="R359" s="12"/>
      <c r="S359" s="24"/>
      <c r="T359" s="24"/>
      <c r="U359" s="24"/>
      <c r="V359" s="12"/>
      <c r="W359" s="12"/>
      <c r="X359" s="12"/>
      <c r="Y359" s="12"/>
      <c r="Z359" s="12"/>
    </row>
    <row r="360" ht="16.5" customHeight="1">
      <c r="A360" s="1"/>
      <c r="B360" s="4"/>
      <c r="C360" s="10"/>
      <c r="D360" s="14"/>
      <c r="E360" s="14"/>
      <c r="F360" s="14"/>
      <c r="G360" s="29"/>
      <c r="H360" s="13"/>
      <c r="I360" s="14"/>
      <c r="J360" s="21"/>
      <c r="K360" s="21"/>
      <c r="L360" s="21"/>
      <c r="M360" s="22"/>
      <c r="N360" s="37"/>
      <c r="O360" s="23"/>
      <c r="P360" s="24"/>
      <c r="Q360" s="12"/>
      <c r="R360" s="12"/>
      <c r="S360" s="24"/>
      <c r="T360" s="24"/>
      <c r="U360" s="24"/>
      <c r="V360" s="12"/>
      <c r="W360" s="12"/>
      <c r="X360" s="12"/>
      <c r="Y360" s="12"/>
      <c r="Z360" s="12"/>
    </row>
    <row r="361" ht="16.5" customHeight="1">
      <c r="A361" s="1"/>
      <c r="B361" s="4"/>
      <c r="C361" s="10"/>
      <c r="D361" s="14"/>
      <c r="E361" s="14"/>
      <c r="F361" s="14"/>
      <c r="G361" s="29"/>
      <c r="H361" s="13"/>
      <c r="I361" s="14"/>
      <c r="J361" s="21"/>
      <c r="K361" s="21"/>
      <c r="L361" s="21"/>
      <c r="M361" s="22"/>
      <c r="N361" s="37"/>
      <c r="O361" s="23"/>
      <c r="P361" s="24"/>
      <c r="Q361" s="12"/>
      <c r="R361" s="12"/>
      <c r="S361" s="24"/>
      <c r="T361" s="24"/>
      <c r="U361" s="24"/>
      <c r="V361" s="12"/>
      <c r="W361" s="12"/>
      <c r="X361" s="12"/>
      <c r="Y361" s="12"/>
      <c r="Z361" s="12"/>
    </row>
    <row r="362" ht="16.5" customHeight="1">
      <c r="A362" s="1"/>
      <c r="B362" s="4"/>
      <c r="C362" s="10"/>
      <c r="D362" s="14"/>
      <c r="E362" s="14"/>
      <c r="F362" s="14"/>
      <c r="G362" s="29"/>
      <c r="H362" s="13"/>
      <c r="I362" s="14"/>
      <c r="J362" s="21"/>
      <c r="K362" s="21"/>
      <c r="L362" s="21"/>
      <c r="M362" s="22"/>
      <c r="N362" s="37"/>
      <c r="O362" s="23"/>
      <c r="P362" s="24"/>
      <c r="Q362" s="12"/>
      <c r="R362" s="12"/>
      <c r="S362" s="24"/>
      <c r="T362" s="24"/>
      <c r="U362" s="24"/>
      <c r="V362" s="12"/>
      <c r="W362" s="12"/>
      <c r="X362" s="12"/>
      <c r="Y362" s="12"/>
      <c r="Z362" s="12"/>
    </row>
    <row r="363" ht="16.5" customHeight="1">
      <c r="A363" s="1"/>
      <c r="B363" s="4"/>
      <c r="C363" s="10"/>
      <c r="D363" s="14"/>
      <c r="E363" s="14"/>
      <c r="F363" s="14"/>
      <c r="G363" s="29"/>
      <c r="H363" s="13"/>
      <c r="I363" s="14"/>
      <c r="J363" s="21"/>
      <c r="K363" s="21"/>
      <c r="L363" s="21"/>
      <c r="M363" s="22"/>
      <c r="N363" s="37"/>
      <c r="O363" s="23"/>
      <c r="P363" s="24"/>
      <c r="Q363" s="12"/>
      <c r="R363" s="12"/>
      <c r="S363" s="24"/>
      <c r="T363" s="24"/>
      <c r="U363" s="24"/>
      <c r="V363" s="12"/>
      <c r="W363" s="12"/>
      <c r="X363" s="12"/>
      <c r="Y363" s="12"/>
      <c r="Z363" s="12"/>
    </row>
    <row r="364" ht="16.5" customHeight="1">
      <c r="A364" s="1"/>
      <c r="B364" s="4"/>
      <c r="C364" s="10"/>
      <c r="D364" s="14"/>
      <c r="E364" s="14"/>
      <c r="F364" s="14"/>
      <c r="G364" s="29"/>
      <c r="H364" s="13"/>
      <c r="I364" s="14"/>
      <c r="J364" s="21"/>
      <c r="K364" s="21"/>
      <c r="L364" s="21"/>
      <c r="M364" s="22"/>
      <c r="N364" s="37"/>
      <c r="O364" s="23"/>
      <c r="P364" s="24"/>
      <c r="Q364" s="12"/>
      <c r="R364" s="12"/>
      <c r="S364" s="24"/>
      <c r="T364" s="24"/>
      <c r="U364" s="24"/>
      <c r="V364" s="12"/>
      <c r="W364" s="12"/>
      <c r="X364" s="12"/>
      <c r="Y364" s="12"/>
      <c r="Z364" s="12"/>
    </row>
    <row r="365" ht="16.5" customHeight="1">
      <c r="A365" s="1"/>
      <c r="B365" s="4"/>
      <c r="C365" s="10"/>
      <c r="D365" s="14"/>
      <c r="E365" s="14"/>
      <c r="F365" s="14"/>
      <c r="G365" s="29"/>
      <c r="H365" s="13"/>
      <c r="I365" s="14"/>
      <c r="J365" s="21"/>
      <c r="K365" s="21"/>
      <c r="L365" s="21"/>
      <c r="M365" s="22"/>
      <c r="N365" s="37"/>
      <c r="O365" s="23"/>
      <c r="P365" s="24"/>
      <c r="Q365" s="12"/>
      <c r="R365" s="12"/>
      <c r="S365" s="24"/>
      <c r="T365" s="24"/>
      <c r="U365" s="24"/>
      <c r="V365" s="12"/>
      <c r="W365" s="12"/>
      <c r="X365" s="12"/>
      <c r="Y365" s="12"/>
      <c r="Z365" s="12"/>
    </row>
    <row r="366" ht="16.5" customHeight="1">
      <c r="A366" s="1"/>
      <c r="B366" s="4"/>
      <c r="C366" s="10"/>
      <c r="D366" s="14"/>
      <c r="E366" s="14"/>
      <c r="F366" s="14"/>
      <c r="G366" s="29"/>
      <c r="H366" s="13"/>
      <c r="I366" s="14"/>
      <c r="J366" s="21"/>
      <c r="K366" s="21"/>
      <c r="L366" s="21"/>
      <c r="M366" s="22"/>
      <c r="N366" s="37"/>
      <c r="O366" s="23"/>
      <c r="P366" s="24"/>
      <c r="Q366" s="12"/>
      <c r="R366" s="12"/>
      <c r="S366" s="24"/>
      <c r="T366" s="24"/>
      <c r="U366" s="24"/>
      <c r="V366" s="12"/>
      <c r="W366" s="12"/>
      <c r="X366" s="12"/>
      <c r="Y366" s="12"/>
      <c r="Z366" s="12"/>
    </row>
    <row r="367" ht="16.5" customHeight="1">
      <c r="A367" s="1"/>
      <c r="B367" s="4"/>
      <c r="C367" s="10"/>
      <c r="D367" s="14"/>
      <c r="E367" s="14"/>
      <c r="F367" s="14"/>
      <c r="G367" s="29"/>
      <c r="H367" s="13"/>
      <c r="I367" s="14"/>
      <c r="J367" s="21"/>
      <c r="K367" s="21"/>
      <c r="L367" s="21"/>
      <c r="M367" s="22"/>
      <c r="N367" s="37"/>
      <c r="O367" s="23"/>
      <c r="P367" s="24"/>
      <c r="Q367" s="12"/>
      <c r="R367" s="12"/>
      <c r="S367" s="24"/>
      <c r="T367" s="24"/>
      <c r="U367" s="24"/>
      <c r="V367" s="12"/>
      <c r="W367" s="12"/>
      <c r="X367" s="12"/>
      <c r="Y367" s="12"/>
      <c r="Z367" s="12"/>
    </row>
    <row r="368" ht="16.5" customHeight="1">
      <c r="A368" s="1"/>
      <c r="B368" s="4"/>
      <c r="C368" s="10"/>
      <c r="D368" s="14"/>
      <c r="E368" s="14"/>
      <c r="F368" s="14"/>
      <c r="G368" s="29"/>
      <c r="H368" s="13"/>
      <c r="I368" s="14"/>
      <c r="J368" s="21"/>
      <c r="K368" s="21"/>
      <c r="L368" s="21"/>
      <c r="M368" s="22"/>
      <c r="N368" s="37"/>
      <c r="O368" s="23"/>
      <c r="P368" s="24"/>
      <c r="Q368" s="12"/>
      <c r="R368" s="12"/>
      <c r="S368" s="24"/>
      <c r="T368" s="24"/>
      <c r="U368" s="24"/>
      <c r="V368" s="12"/>
      <c r="W368" s="12"/>
      <c r="X368" s="12"/>
      <c r="Y368" s="12"/>
      <c r="Z368" s="12"/>
    </row>
    <row r="369" ht="16.5" customHeight="1">
      <c r="A369" s="1"/>
      <c r="B369" s="4"/>
      <c r="C369" s="10"/>
      <c r="D369" s="14"/>
      <c r="E369" s="14"/>
      <c r="F369" s="14"/>
      <c r="G369" s="29"/>
      <c r="H369" s="13"/>
      <c r="I369" s="14"/>
      <c r="J369" s="21"/>
      <c r="K369" s="21"/>
      <c r="L369" s="21"/>
      <c r="M369" s="22"/>
      <c r="N369" s="37"/>
      <c r="O369" s="23"/>
      <c r="P369" s="24"/>
      <c r="Q369" s="12"/>
      <c r="R369" s="12"/>
      <c r="S369" s="24"/>
      <c r="T369" s="24"/>
      <c r="U369" s="24"/>
      <c r="V369" s="12"/>
      <c r="W369" s="12"/>
      <c r="X369" s="12"/>
      <c r="Y369" s="12"/>
      <c r="Z369" s="12"/>
    </row>
    <row r="370" ht="16.5" customHeight="1">
      <c r="A370" s="1"/>
      <c r="B370" s="4"/>
      <c r="C370" s="10"/>
      <c r="D370" s="14"/>
      <c r="E370" s="14"/>
      <c r="F370" s="14"/>
      <c r="G370" s="29"/>
      <c r="H370" s="13"/>
      <c r="I370" s="14"/>
      <c r="J370" s="21"/>
      <c r="K370" s="21"/>
      <c r="L370" s="21"/>
      <c r="M370" s="22"/>
      <c r="N370" s="37"/>
      <c r="O370" s="23"/>
      <c r="P370" s="24"/>
      <c r="Q370" s="12"/>
      <c r="R370" s="12"/>
      <c r="S370" s="24"/>
      <c r="T370" s="24"/>
      <c r="U370" s="24"/>
      <c r="V370" s="12"/>
      <c r="W370" s="12"/>
      <c r="X370" s="12"/>
      <c r="Y370" s="12"/>
      <c r="Z370" s="12"/>
    </row>
    <row r="371" ht="16.5" customHeight="1">
      <c r="A371" s="1"/>
      <c r="B371" s="4"/>
      <c r="C371" s="10"/>
      <c r="D371" s="14"/>
      <c r="E371" s="14"/>
      <c r="F371" s="14"/>
      <c r="G371" s="29"/>
      <c r="H371" s="13"/>
      <c r="I371" s="14"/>
      <c r="J371" s="21"/>
      <c r="K371" s="21"/>
      <c r="L371" s="21"/>
      <c r="M371" s="22"/>
      <c r="N371" s="37"/>
      <c r="O371" s="23"/>
      <c r="P371" s="24"/>
      <c r="Q371" s="12"/>
      <c r="R371" s="12"/>
      <c r="S371" s="24"/>
      <c r="T371" s="24"/>
      <c r="U371" s="24"/>
      <c r="V371" s="12"/>
      <c r="W371" s="12"/>
      <c r="X371" s="12"/>
      <c r="Y371" s="12"/>
      <c r="Z371" s="12"/>
    </row>
    <row r="372" ht="16.5" customHeight="1">
      <c r="A372" s="1"/>
      <c r="B372" s="4"/>
      <c r="C372" s="10"/>
      <c r="D372" s="14"/>
      <c r="E372" s="14"/>
      <c r="F372" s="14"/>
      <c r="G372" s="29"/>
      <c r="H372" s="13"/>
      <c r="I372" s="14"/>
      <c r="J372" s="21"/>
      <c r="K372" s="21"/>
      <c r="L372" s="21"/>
      <c r="M372" s="22"/>
      <c r="N372" s="37"/>
      <c r="O372" s="23"/>
      <c r="P372" s="24"/>
      <c r="Q372" s="12"/>
      <c r="R372" s="12"/>
      <c r="S372" s="24"/>
      <c r="T372" s="24"/>
      <c r="U372" s="24"/>
      <c r="V372" s="12"/>
      <c r="W372" s="12"/>
      <c r="X372" s="12"/>
      <c r="Y372" s="12"/>
      <c r="Z372" s="12"/>
    </row>
    <row r="373" ht="16.5" customHeight="1">
      <c r="A373" s="1"/>
      <c r="B373" s="4"/>
      <c r="C373" s="10"/>
      <c r="D373" s="14"/>
      <c r="E373" s="14"/>
      <c r="F373" s="14"/>
      <c r="G373" s="29"/>
      <c r="H373" s="13"/>
      <c r="I373" s="14"/>
      <c r="J373" s="21"/>
      <c r="K373" s="21"/>
      <c r="L373" s="21"/>
      <c r="M373" s="22"/>
      <c r="N373" s="37"/>
      <c r="O373" s="23"/>
      <c r="P373" s="24"/>
      <c r="Q373" s="12"/>
      <c r="R373" s="12"/>
      <c r="S373" s="24"/>
      <c r="T373" s="24"/>
      <c r="U373" s="24"/>
      <c r="V373" s="12"/>
      <c r="W373" s="12"/>
      <c r="X373" s="12"/>
      <c r="Y373" s="12"/>
      <c r="Z373" s="12"/>
    </row>
    <row r="374" ht="16.5" customHeight="1">
      <c r="A374" s="1"/>
      <c r="B374" s="4"/>
      <c r="C374" s="10"/>
      <c r="D374" s="14"/>
      <c r="E374" s="14"/>
      <c r="F374" s="14"/>
      <c r="G374" s="29"/>
      <c r="H374" s="13"/>
      <c r="I374" s="14"/>
      <c r="J374" s="21"/>
      <c r="K374" s="21"/>
      <c r="L374" s="21"/>
      <c r="M374" s="22"/>
      <c r="N374" s="37"/>
      <c r="O374" s="23"/>
      <c r="P374" s="24"/>
      <c r="Q374" s="12"/>
      <c r="R374" s="12"/>
      <c r="S374" s="24"/>
      <c r="T374" s="24"/>
      <c r="U374" s="24"/>
      <c r="V374" s="12"/>
      <c r="W374" s="12"/>
      <c r="X374" s="12"/>
      <c r="Y374" s="12"/>
      <c r="Z374" s="12"/>
    </row>
    <row r="375" ht="16.5" customHeight="1">
      <c r="A375" s="1"/>
      <c r="B375" s="4"/>
      <c r="C375" s="10"/>
      <c r="D375" s="14"/>
      <c r="E375" s="14"/>
      <c r="F375" s="14"/>
      <c r="G375" s="29"/>
      <c r="H375" s="13"/>
      <c r="I375" s="14"/>
      <c r="J375" s="21"/>
      <c r="K375" s="21"/>
      <c r="L375" s="21"/>
      <c r="M375" s="22"/>
      <c r="N375" s="37"/>
      <c r="O375" s="23"/>
      <c r="P375" s="24"/>
      <c r="Q375" s="12"/>
      <c r="R375" s="12"/>
      <c r="S375" s="24"/>
      <c r="T375" s="24"/>
      <c r="U375" s="24"/>
      <c r="V375" s="12"/>
      <c r="W375" s="12"/>
      <c r="X375" s="12"/>
      <c r="Y375" s="12"/>
      <c r="Z375" s="12"/>
    </row>
    <row r="376" ht="16.5" customHeight="1">
      <c r="A376" s="1"/>
      <c r="B376" s="4"/>
      <c r="C376" s="10"/>
      <c r="D376" s="14"/>
      <c r="E376" s="14"/>
      <c r="F376" s="14"/>
      <c r="G376" s="29"/>
      <c r="H376" s="13"/>
      <c r="I376" s="14"/>
      <c r="J376" s="21"/>
      <c r="K376" s="21"/>
      <c r="L376" s="21"/>
      <c r="M376" s="22"/>
      <c r="N376" s="37"/>
      <c r="O376" s="23"/>
      <c r="P376" s="24"/>
      <c r="Q376" s="12"/>
      <c r="R376" s="12"/>
      <c r="S376" s="24"/>
      <c r="T376" s="24"/>
      <c r="U376" s="24"/>
      <c r="V376" s="12"/>
      <c r="W376" s="12"/>
      <c r="X376" s="12"/>
      <c r="Y376" s="12"/>
      <c r="Z376" s="12"/>
    </row>
    <row r="377" ht="16.5" customHeight="1">
      <c r="A377" s="1"/>
      <c r="B377" s="4"/>
      <c r="C377" s="10"/>
      <c r="D377" s="14"/>
      <c r="E377" s="14"/>
      <c r="F377" s="14"/>
      <c r="G377" s="29"/>
      <c r="H377" s="13"/>
      <c r="I377" s="14"/>
      <c r="J377" s="21"/>
      <c r="K377" s="21"/>
      <c r="L377" s="21"/>
      <c r="M377" s="22"/>
      <c r="N377" s="37"/>
      <c r="O377" s="23"/>
      <c r="P377" s="24"/>
      <c r="Q377" s="12"/>
      <c r="R377" s="12"/>
      <c r="S377" s="24"/>
      <c r="T377" s="24"/>
      <c r="U377" s="24"/>
      <c r="V377" s="12"/>
      <c r="W377" s="12"/>
      <c r="X377" s="12"/>
      <c r="Y377" s="12"/>
      <c r="Z377" s="12"/>
    </row>
    <row r="378" ht="16.5" customHeight="1">
      <c r="A378" s="1"/>
      <c r="B378" s="4"/>
      <c r="C378" s="10"/>
      <c r="D378" s="14"/>
      <c r="E378" s="14"/>
      <c r="F378" s="14"/>
      <c r="G378" s="29"/>
      <c r="H378" s="13"/>
      <c r="I378" s="14"/>
      <c r="J378" s="21"/>
      <c r="K378" s="21"/>
      <c r="L378" s="21"/>
      <c r="M378" s="22"/>
      <c r="N378" s="37"/>
      <c r="O378" s="23"/>
      <c r="P378" s="24"/>
      <c r="Q378" s="12"/>
      <c r="R378" s="12"/>
      <c r="S378" s="24"/>
      <c r="T378" s="24"/>
      <c r="U378" s="24"/>
      <c r="V378" s="12"/>
      <c r="W378" s="12"/>
      <c r="X378" s="12"/>
      <c r="Y378" s="12"/>
      <c r="Z378" s="12"/>
    </row>
    <row r="379" ht="16.5" customHeight="1">
      <c r="A379" s="1"/>
      <c r="B379" s="4"/>
      <c r="C379" s="10"/>
      <c r="D379" s="14"/>
      <c r="E379" s="14"/>
      <c r="F379" s="14"/>
      <c r="G379" s="29"/>
      <c r="H379" s="13"/>
      <c r="I379" s="14"/>
      <c r="J379" s="21"/>
      <c r="K379" s="21"/>
      <c r="L379" s="21"/>
      <c r="M379" s="22"/>
      <c r="N379" s="37"/>
      <c r="O379" s="23"/>
      <c r="P379" s="24"/>
      <c r="Q379" s="12"/>
      <c r="R379" s="12"/>
      <c r="S379" s="24"/>
      <c r="T379" s="24"/>
      <c r="U379" s="24"/>
      <c r="V379" s="12"/>
      <c r="W379" s="12"/>
      <c r="X379" s="12"/>
      <c r="Y379" s="12"/>
      <c r="Z379" s="12"/>
    </row>
    <row r="380" ht="16.5" customHeight="1">
      <c r="A380" s="1"/>
      <c r="B380" s="4"/>
      <c r="C380" s="10"/>
      <c r="D380" s="14"/>
      <c r="E380" s="14"/>
      <c r="F380" s="14"/>
      <c r="G380" s="29"/>
      <c r="H380" s="13"/>
      <c r="I380" s="14"/>
      <c r="J380" s="21"/>
      <c r="K380" s="21"/>
      <c r="L380" s="21"/>
      <c r="M380" s="22"/>
      <c r="N380" s="37"/>
      <c r="O380" s="23"/>
      <c r="P380" s="24"/>
      <c r="Q380" s="12"/>
      <c r="R380" s="12"/>
      <c r="S380" s="24"/>
      <c r="T380" s="24"/>
      <c r="U380" s="24"/>
      <c r="V380" s="12"/>
      <c r="W380" s="12"/>
      <c r="X380" s="12"/>
      <c r="Y380" s="12"/>
      <c r="Z380" s="12"/>
    </row>
    <row r="381" ht="16.5" customHeight="1">
      <c r="A381" s="1"/>
      <c r="B381" s="4"/>
      <c r="C381" s="10"/>
      <c r="D381" s="14"/>
      <c r="E381" s="14"/>
      <c r="F381" s="14"/>
      <c r="G381" s="29"/>
      <c r="H381" s="13"/>
      <c r="I381" s="14"/>
      <c r="J381" s="21"/>
      <c r="K381" s="21"/>
      <c r="L381" s="21"/>
      <c r="M381" s="22"/>
      <c r="N381" s="37"/>
      <c r="O381" s="23"/>
      <c r="P381" s="24"/>
      <c r="Q381" s="12"/>
      <c r="R381" s="12"/>
      <c r="S381" s="24"/>
      <c r="T381" s="24"/>
      <c r="U381" s="24"/>
      <c r="V381" s="12"/>
      <c r="W381" s="12"/>
      <c r="X381" s="12"/>
      <c r="Y381" s="12"/>
      <c r="Z381" s="12"/>
    </row>
    <row r="382" ht="16.5" customHeight="1">
      <c r="A382" s="1"/>
      <c r="B382" s="4"/>
      <c r="C382" s="10"/>
      <c r="D382" s="14"/>
      <c r="E382" s="14"/>
      <c r="F382" s="14"/>
      <c r="G382" s="29"/>
      <c r="H382" s="13"/>
      <c r="I382" s="14"/>
      <c r="J382" s="21"/>
      <c r="K382" s="21"/>
      <c r="L382" s="21"/>
      <c r="M382" s="22"/>
      <c r="N382" s="37"/>
      <c r="O382" s="23"/>
      <c r="P382" s="24"/>
      <c r="Q382" s="12"/>
      <c r="R382" s="12"/>
      <c r="S382" s="24"/>
      <c r="T382" s="24"/>
      <c r="U382" s="24"/>
      <c r="V382" s="12"/>
      <c r="W382" s="12"/>
      <c r="X382" s="12"/>
      <c r="Y382" s="12"/>
      <c r="Z382" s="12"/>
    </row>
    <row r="383" ht="16.5" customHeight="1">
      <c r="A383" s="1"/>
      <c r="B383" s="4"/>
      <c r="C383" s="10"/>
      <c r="D383" s="14"/>
      <c r="E383" s="14"/>
      <c r="F383" s="14"/>
      <c r="G383" s="29"/>
      <c r="H383" s="13"/>
      <c r="I383" s="14"/>
      <c r="J383" s="21"/>
      <c r="K383" s="21"/>
      <c r="L383" s="21"/>
      <c r="M383" s="22"/>
      <c r="N383" s="37"/>
      <c r="O383" s="23"/>
      <c r="P383" s="24"/>
      <c r="Q383" s="12"/>
      <c r="R383" s="12"/>
      <c r="S383" s="24"/>
      <c r="T383" s="24"/>
      <c r="U383" s="24"/>
      <c r="V383" s="12"/>
      <c r="W383" s="12"/>
      <c r="X383" s="12"/>
      <c r="Y383" s="12"/>
      <c r="Z383" s="12"/>
    </row>
    <row r="384" ht="16.5" customHeight="1">
      <c r="A384" s="1"/>
      <c r="B384" s="4"/>
      <c r="C384" s="10"/>
      <c r="D384" s="14"/>
      <c r="E384" s="14"/>
      <c r="F384" s="14"/>
      <c r="G384" s="29"/>
      <c r="H384" s="13"/>
      <c r="I384" s="14"/>
      <c r="J384" s="21"/>
      <c r="K384" s="21"/>
      <c r="L384" s="21"/>
      <c r="M384" s="22"/>
      <c r="N384" s="37"/>
      <c r="O384" s="23"/>
      <c r="P384" s="24"/>
      <c r="Q384" s="12"/>
      <c r="R384" s="12"/>
      <c r="S384" s="24"/>
      <c r="T384" s="24"/>
      <c r="U384" s="24"/>
      <c r="V384" s="12"/>
      <c r="W384" s="12"/>
      <c r="X384" s="12"/>
      <c r="Y384" s="12"/>
      <c r="Z384" s="12"/>
    </row>
    <row r="385" ht="16.5" customHeight="1">
      <c r="A385" s="1"/>
      <c r="B385" s="4"/>
      <c r="C385" s="10"/>
      <c r="D385" s="14"/>
      <c r="E385" s="14"/>
      <c r="F385" s="14"/>
      <c r="G385" s="29"/>
      <c r="H385" s="13"/>
      <c r="I385" s="14"/>
      <c r="J385" s="21"/>
      <c r="K385" s="21"/>
      <c r="L385" s="21"/>
      <c r="M385" s="22"/>
      <c r="N385" s="37"/>
      <c r="O385" s="23"/>
      <c r="P385" s="24"/>
      <c r="Q385" s="12"/>
      <c r="R385" s="12"/>
      <c r="S385" s="24"/>
      <c r="T385" s="24"/>
      <c r="U385" s="24"/>
      <c r="V385" s="12"/>
      <c r="W385" s="12"/>
      <c r="X385" s="12"/>
      <c r="Y385" s="12"/>
      <c r="Z385" s="12"/>
    </row>
    <row r="386" ht="16.5" customHeight="1">
      <c r="A386" s="1"/>
      <c r="B386" s="4"/>
      <c r="C386" s="10"/>
      <c r="D386" s="14"/>
      <c r="E386" s="14"/>
      <c r="F386" s="14"/>
      <c r="G386" s="29"/>
      <c r="H386" s="13"/>
      <c r="I386" s="14"/>
      <c r="J386" s="21"/>
      <c r="K386" s="21"/>
      <c r="L386" s="21"/>
      <c r="M386" s="22"/>
      <c r="N386" s="37"/>
      <c r="O386" s="23"/>
      <c r="P386" s="24"/>
      <c r="Q386" s="12"/>
      <c r="R386" s="12"/>
      <c r="S386" s="24"/>
      <c r="T386" s="24"/>
      <c r="U386" s="24"/>
      <c r="V386" s="12"/>
      <c r="W386" s="12"/>
      <c r="X386" s="12"/>
      <c r="Y386" s="12"/>
      <c r="Z386" s="12"/>
    </row>
    <row r="387" ht="16.5" customHeight="1">
      <c r="A387" s="1"/>
      <c r="B387" s="4"/>
      <c r="C387" s="10"/>
      <c r="D387" s="14"/>
      <c r="E387" s="14"/>
      <c r="F387" s="14"/>
      <c r="G387" s="29"/>
      <c r="H387" s="13"/>
      <c r="I387" s="14"/>
      <c r="J387" s="21"/>
      <c r="K387" s="21"/>
      <c r="L387" s="21"/>
      <c r="M387" s="22"/>
      <c r="N387" s="37"/>
      <c r="O387" s="23"/>
      <c r="P387" s="24"/>
      <c r="Q387" s="12"/>
      <c r="R387" s="12"/>
      <c r="S387" s="24"/>
      <c r="T387" s="24"/>
      <c r="U387" s="24"/>
      <c r="V387" s="12"/>
      <c r="W387" s="12"/>
      <c r="X387" s="12"/>
      <c r="Y387" s="12"/>
      <c r="Z387" s="12"/>
    </row>
    <row r="388" ht="16.5" customHeight="1">
      <c r="A388" s="1"/>
      <c r="B388" s="4"/>
      <c r="C388" s="10"/>
      <c r="D388" s="14"/>
      <c r="E388" s="14"/>
      <c r="F388" s="14"/>
      <c r="G388" s="29"/>
      <c r="H388" s="13"/>
      <c r="I388" s="14"/>
      <c r="J388" s="21"/>
      <c r="K388" s="21"/>
      <c r="L388" s="21"/>
      <c r="M388" s="22"/>
      <c r="N388" s="37"/>
      <c r="O388" s="23"/>
      <c r="P388" s="24"/>
      <c r="Q388" s="12"/>
      <c r="R388" s="12"/>
      <c r="S388" s="24"/>
      <c r="T388" s="24"/>
      <c r="U388" s="24"/>
      <c r="V388" s="12"/>
      <c r="W388" s="12"/>
      <c r="X388" s="12"/>
      <c r="Y388" s="12"/>
      <c r="Z388" s="12"/>
    </row>
    <row r="389" ht="16.5" customHeight="1">
      <c r="A389" s="1"/>
      <c r="B389" s="4"/>
      <c r="C389" s="10"/>
      <c r="D389" s="14"/>
      <c r="E389" s="14"/>
      <c r="F389" s="14"/>
      <c r="G389" s="29"/>
      <c r="H389" s="13"/>
      <c r="I389" s="14"/>
      <c r="J389" s="21"/>
      <c r="K389" s="21"/>
      <c r="L389" s="21"/>
      <c r="M389" s="22"/>
      <c r="N389" s="37"/>
      <c r="O389" s="23"/>
      <c r="P389" s="24"/>
      <c r="Q389" s="12"/>
      <c r="R389" s="12"/>
      <c r="S389" s="24"/>
      <c r="T389" s="24"/>
      <c r="U389" s="24"/>
      <c r="V389" s="12"/>
      <c r="W389" s="12"/>
      <c r="X389" s="12"/>
      <c r="Y389" s="12"/>
      <c r="Z389" s="12"/>
    </row>
    <row r="390" ht="16.5" customHeight="1">
      <c r="A390" s="1"/>
      <c r="B390" s="4"/>
      <c r="C390" s="10"/>
      <c r="D390" s="14"/>
      <c r="E390" s="14"/>
      <c r="F390" s="14"/>
      <c r="G390" s="29"/>
      <c r="H390" s="13"/>
      <c r="I390" s="14"/>
      <c r="J390" s="21"/>
      <c r="K390" s="21"/>
      <c r="L390" s="21"/>
      <c r="M390" s="22"/>
      <c r="N390" s="37"/>
      <c r="O390" s="23"/>
      <c r="P390" s="24"/>
      <c r="Q390" s="12"/>
      <c r="R390" s="12"/>
      <c r="S390" s="24"/>
      <c r="T390" s="24"/>
      <c r="U390" s="24"/>
      <c r="V390" s="12"/>
      <c r="W390" s="12"/>
      <c r="X390" s="12"/>
      <c r="Y390" s="12"/>
      <c r="Z390" s="12"/>
    </row>
    <row r="391" ht="16.5" customHeight="1">
      <c r="A391" s="1"/>
      <c r="B391" s="4"/>
      <c r="C391" s="10"/>
      <c r="D391" s="14"/>
      <c r="E391" s="14"/>
      <c r="F391" s="14"/>
      <c r="G391" s="29"/>
      <c r="H391" s="13"/>
      <c r="I391" s="14"/>
      <c r="J391" s="21"/>
      <c r="K391" s="21"/>
      <c r="L391" s="21"/>
      <c r="M391" s="22"/>
      <c r="N391" s="37"/>
      <c r="O391" s="23"/>
      <c r="P391" s="24"/>
      <c r="Q391" s="12"/>
      <c r="R391" s="12"/>
      <c r="S391" s="24"/>
      <c r="T391" s="24"/>
      <c r="U391" s="24"/>
      <c r="V391" s="12"/>
      <c r="W391" s="12"/>
      <c r="X391" s="12"/>
      <c r="Y391" s="12"/>
      <c r="Z391" s="12"/>
    </row>
    <row r="392" ht="16.5" customHeight="1">
      <c r="A392" s="1"/>
      <c r="B392" s="4"/>
      <c r="C392" s="10"/>
      <c r="D392" s="14"/>
      <c r="E392" s="14"/>
      <c r="F392" s="14"/>
      <c r="G392" s="29"/>
      <c r="H392" s="13"/>
      <c r="I392" s="14"/>
      <c r="J392" s="21"/>
      <c r="K392" s="21"/>
      <c r="L392" s="21"/>
      <c r="M392" s="22"/>
      <c r="N392" s="37"/>
      <c r="O392" s="23"/>
      <c r="P392" s="24"/>
      <c r="Q392" s="12"/>
      <c r="R392" s="12"/>
      <c r="S392" s="24"/>
      <c r="T392" s="24"/>
      <c r="U392" s="24"/>
      <c r="V392" s="12"/>
      <c r="W392" s="12"/>
      <c r="X392" s="12"/>
      <c r="Y392" s="12"/>
      <c r="Z392" s="12"/>
    </row>
    <row r="393" ht="16.5" customHeight="1">
      <c r="A393" s="1"/>
      <c r="B393" s="4"/>
      <c r="C393" s="10"/>
      <c r="D393" s="14"/>
      <c r="E393" s="14"/>
      <c r="F393" s="14"/>
      <c r="G393" s="29"/>
      <c r="H393" s="13"/>
      <c r="I393" s="14"/>
      <c r="J393" s="21"/>
      <c r="K393" s="21"/>
      <c r="L393" s="21"/>
      <c r="M393" s="22"/>
      <c r="N393" s="37"/>
      <c r="O393" s="23"/>
      <c r="P393" s="24"/>
      <c r="Q393" s="12"/>
      <c r="R393" s="12"/>
      <c r="S393" s="24"/>
      <c r="T393" s="24"/>
      <c r="U393" s="24"/>
      <c r="V393" s="12"/>
      <c r="W393" s="12"/>
      <c r="X393" s="12"/>
      <c r="Y393" s="12"/>
      <c r="Z393" s="12"/>
    </row>
    <row r="394" ht="16.5" customHeight="1">
      <c r="A394" s="1"/>
      <c r="B394" s="4"/>
      <c r="C394" s="10"/>
      <c r="D394" s="14"/>
      <c r="E394" s="14"/>
      <c r="F394" s="14"/>
      <c r="G394" s="29"/>
      <c r="H394" s="13"/>
      <c r="I394" s="14"/>
      <c r="J394" s="21"/>
      <c r="K394" s="21"/>
      <c r="L394" s="21"/>
      <c r="M394" s="22"/>
      <c r="N394" s="37"/>
      <c r="O394" s="23"/>
      <c r="P394" s="24"/>
      <c r="Q394" s="12"/>
      <c r="R394" s="12"/>
      <c r="S394" s="24"/>
      <c r="T394" s="24"/>
      <c r="U394" s="24"/>
      <c r="V394" s="12"/>
      <c r="W394" s="12"/>
      <c r="X394" s="12"/>
      <c r="Y394" s="12"/>
      <c r="Z394" s="12"/>
    </row>
    <row r="395" ht="16.5" customHeight="1">
      <c r="A395" s="1"/>
      <c r="B395" s="4"/>
      <c r="C395" s="10"/>
      <c r="D395" s="14"/>
      <c r="E395" s="14"/>
      <c r="F395" s="14"/>
      <c r="G395" s="29"/>
      <c r="H395" s="13"/>
      <c r="I395" s="14"/>
      <c r="J395" s="21"/>
      <c r="K395" s="21"/>
      <c r="L395" s="21"/>
      <c r="M395" s="22"/>
      <c r="N395" s="37"/>
      <c r="O395" s="23"/>
      <c r="P395" s="24"/>
      <c r="Q395" s="12"/>
      <c r="R395" s="12"/>
      <c r="S395" s="24"/>
      <c r="T395" s="24"/>
      <c r="U395" s="24"/>
      <c r="V395" s="12"/>
      <c r="W395" s="12"/>
      <c r="X395" s="12"/>
      <c r="Y395" s="12"/>
      <c r="Z395" s="12"/>
    </row>
    <row r="396" ht="16.5" customHeight="1">
      <c r="A396" s="1"/>
      <c r="B396" s="4"/>
      <c r="C396" s="10"/>
      <c r="D396" s="14"/>
      <c r="E396" s="14"/>
      <c r="F396" s="14"/>
      <c r="G396" s="29"/>
      <c r="H396" s="13"/>
      <c r="I396" s="14"/>
      <c r="J396" s="21"/>
      <c r="K396" s="21"/>
      <c r="L396" s="21"/>
      <c r="M396" s="22"/>
      <c r="N396" s="37"/>
      <c r="O396" s="23"/>
      <c r="P396" s="24"/>
      <c r="Q396" s="12"/>
      <c r="R396" s="12"/>
      <c r="S396" s="24"/>
      <c r="T396" s="24"/>
      <c r="U396" s="24"/>
      <c r="V396" s="12"/>
      <c r="W396" s="12"/>
      <c r="X396" s="12"/>
      <c r="Y396" s="12"/>
      <c r="Z396" s="12"/>
    </row>
    <row r="397" ht="16.5" customHeight="1">
      <c r="A397" s="1"/>
      <c r="B397" s="4"/>
      <c r="C397" s="10"/>
      <c r="D397" s="14"/>
      <c r="E397" s="14"/>
      <c r="F397" s="14"/>
      <c r="G397" s="29"/>
      <c r="H397" s="13"/>
      <c r="I397" s="14"/>
      <c r="J397" s="21"/>
      <c r="K397" s="21"/>
      <c r="L397" s="21"/>
      <c r="M397" s="22"/>
      <c r="N397" s="37"/>
      <c r="O397" s="23"/>
      <c r="P397" s="24"/>
      <c r="Q397" s="12"/>
      <c r="R397" s="12"/>
      <c r="S397" s="24"/>
      <c r="T397" s="24"/>
      <c r="U397" s="24"/>
      <c r="V397" s="12"/>
      <c r="W397" s="12"/>
      <c r="X397" s="12"/>
      <c r="Y397" s="12"/>
      <c r="Z397" s="12"/>
    </row>
    <row r="398" ht="16.5" customHeight="1">
      <c r="A398" s="1"/>
      <c r="B398" s="4"/>
      <c r="C398" s="10"/>
      <c r="D398" s="14"/>
      <c r="E398" s="14"/>
      <c r="F398" s="14"/>
      <c r="G398" s="29"/>
      <c r="H398" s="13"/>
      <c r="I398" s="14"/>
      <c r="J398" s="21"/>
      <c r="K398" s="21"/>
      <c r="L398" s="21"/>
      <c r="M398" s="22"/>
      <c r="N398" s="37"/>
      <c r="O398" s="23"/>
      <c r="P398" s="24"/>
      <c r="Q398" s="12"/>
      <c r="R398" s="12"/>
      <c r="S398" s="24"/>
      <c r="T398" s="24"/>
      <c r="U398" s="24"/>
      <c r="V398" s="12"/>
      <c r="W398" s="12"/>
      <c r="X398" s="12"/>
      <c r="Y398" s="12"/>
      <c r="Z398" s="12"/>
    </row>
    <row r="399" ht="16.5" customHeight="1">
      <c r="A399" s="1"/>
      <c r="B399" s="4"/>
      <c r="C399" s="10"/>
      <c r="D399" s="14"/>
      <c r="E399" s="14"/>
      <c r="F399" s="14"/>
      <c r="G399" s="29"/>
      <c r="H399" s="13"/>
      <c r="I399" s="14"/>
      <c r="J399" s="21"/>
      <c r="K399" s="21"/>
      <c r="L399" s="21"/>
      <c r="M399" s="22"/>
      <c r="N399" s="37"/>
      <c r="O399" s="23"/>
      <c r="P399" s="24"/>
      <c r="Q399" s="12"/>
      <c r="R399" s="12"/>
      <c r="S399" s="24"/>
      <c r="T399" s="24"/>
      <c r="U399" s="24"/>
      <c r="V399" s="12"/>
      <c r="W399" s="12"/>
      <c r="X399" s="12"/>
      <c r="Y399" s="12"/>
      <c r="Z399" s="12"/>
    </row>
    <row r="400" ht="16.5" customHeight="1">
      <c r="A400" s="1"/>
      <c r="B400" s="4"/>
      <c r="C400" s="10"/>
      <c r="D400" s="14"/>
      <c r="E400" s="14"/>
      <c r="F400" s="14"/>
      <c r="G400" s="29"/>
      <c r="H400" s="13"/>
      <c r="I400" s="14"/>
      <c r="J400" s="21"/>
      <c r="K400" s="21"/>
      <c r="L400" s="21"/>
      <c r="M400" s="22"/>
      <c r="N400" s="37"/>
      <c r="O400" s="23"/>
      <c r="P400" s="24"/>
      <c r="Q400" s="12"/>
      <c r="R400" s="12"/>
      <c r="S400" s="24"/>
      <c r="T400" s="24"/>
      <c r="U400" s="24"/>
      <c r="V400" s="12"/>
      <c r="W400" s="12"/>
      <c r="X400" s="12"/>
      <c r="Y400" s="12"/>
      <c r="Z400" s="12"/>
    </row>
    <row r="401" ht="16.5" customHeight="1">
      <c r="A401" s="1"/>
      <c r="B401" s="4"/>
      <c r="C401" s="10"/>
      <c r="D401" s="14"/>
      <c r="E401" s="14"/>
      <c r="F401" s="14"/>
      <c r="G401" s="29"/>
      <c r="H401" s="13"/>
      <c r="I401" s="14"/>
      <c r="J401" s="21"/>
      <c r="K401" s="21"/>
      <c r="L401" s="21"/>
      <c r="M401" s="22"/>
      <c r="N401" s="37"/>
      <c r="O401" s="23"/>
      <c r="P401" s="24"/>
      <c r="Q401" s="12"/>
      <c r="R401" s="12"/>
      <c r="S401" s="24"/>
      <c r="T401" s="24"/>
      <c r="U401" s="24"/>
      <c r="V401" s="12"/>
      <c r="W401" s="12"/>
      <c r="X401" s="12"/>
      <c r="Y401" s="12"/>
      <c r="Z401" s="12"/>
    </row>
    <row r="402" ht="16.5" customHeight="1">
      <c r="A402" s="1"/>
      <c r="B402" s="4"/>
      <c r="C402" s="10"/>
      <c r="D402" s="14"/>
      <c r="E402" s="14"/>
      <c r="F402" s="14"/>
      <c r="G402" s="29"/>
      <c r="H402" s="13"/>
      <c r="I402" s="14"/>
      <c r="J402" s="21"/>
      <c r="K402" s="21"/>
      <c r="L402" s="21"/>
      <c r="M402" s="22"/>
      <c r="N402" s="37"/>
      <c r="O402" s="23"/>
      <c r="P402" s="24"/>
      <c r="Q402" s="12"/>
      <c r="R402" s="12"/>
      <c r="S402" s="24"/>
      <c r="T402" s="24"/>
      <c r="U402" s="24"/>
      <c r="V402" s="12"/>
      <c r="W402" s="12"/>
      <c r="X402" s="12"/>
      <c r="Y402" s="12"/>
      <c r="Z402" s="12"/>
    </row>
    <row r="403" ht="16.5" customHeight="1">
      <c r="A403" s="1"/>
      <c r="B403" s="4"/>
      <c r="C403" s="10"/>
      <c r="D403" s="14"/>
      <c r="E403" s="14"/>
      <c r="F403" s="14"/>
      <c r="G403" s="29"/>
      <c r="H403" s="13"/>
      <c r="I403" s="14"/>
      <c r="J403" s="21"/>
      <c r="K403" s="21"/>
      <c r="L403" s="21"/>
      <c r="M403" s="22"/>
      <c r="N403" s="37"/>
      <c r="O403" s="23"/>
      <c r="P403" s="24"/>
      <c r="Q403" s="12"/>
      <c r="R403" s="12"/>
      <c r="S403" s="24"/>
      <c r="T403" s="24"/>
      <c r="U403" s="24"/>
      <c r="V403" s="12"/>
      <c r="W403" s="12"/>
      <c r="X403" s="12"/>
      <c r="Y403" s="12"/>
      <c r="Z403" s="12"/>
    </row>
    <row r="404" ht="16.5" customHeight="1">
      <c r="A404" s="1"/>
      <c r="B404" s="4"/>
      <c r="C404" s="10"/>
      <c r="D404" s="14"/>
      <c r="E404" s="14"/>
      <c r="F404" s="14"/>
      <c r="G404" s="29"/>
      <c r="H404" s="13"/>
      <c r="I404" s="14"/>
      <c r="J404" s="21"/>
      <c r="K404" s="21"/>
      <c r="L404" s="21"/>
      <c r="M404" s="22"/>
      <c r="N404" s="37"/>
      <c r="O404" s="23"/>
      <c r="P404" s="24"/>
      <c r="Q404" s="12"/>
      <c r="R404" s="12"/>
      <c r="S404" s="24"/>
      <c r="T404" s="24"/>
      <c r="U404" s="24"/>
      <c r="V404" s="12"/>
      <c r="W404" s="12"/>
      <c r="X404" s="12"/>
      <c r="Y404" s="12"/>
      <c r="Z404" s="12"/>
    </row>
    <row r="405" ht="16.5" customHeight="1">
      <c r="A405" s="1"/>
      <c r="B405" s="4"/>
      <c r="C405" s="10"/>
      <c r="D405" s="14"/>
      <c r="E405" s="14"/>
      <c r="F405" s="14"/>
      <c r="G405" s="29"/>
      <c r="H405" s="13"/>
      <c r="I405" s="14"/>
      <c r="J405" s="21"/>
      <c r="K405" s="21"/>
      <c r="L405" s="21"/>
      <c r="M405" s="22"/>
      <c r="N405" s="37"/>
      <c r="O405" s="23"/>
      <c r="P405" s="24"/>
      <c r="Q405" s="12"/>
      <c r="R405" s="12"/>
      <c r="S405" s="24"/>
      <c r="T405" s="24"/>
      <c r="U405" s="24"/>
      <c r="V405" s="12"/>
      <c r="W405" s="12"/>
      <c r="X405" s="12"/>
      <c r="Y405" s="12"/>
      <c r="Z405" s="12"/>
    </row>
    <row r="406" ht="16.5" customHeight="1">
      <c r="A406" s="1"/>
      <c r="B406" s="4"/>
      <c r="C406" s="10"/>
      <c r="D406" s="14"/>
      <c r="E406" s="14"/>
      <c r="F406" s="14"/>
      <c r="G406" s="29"/>
      <c r="H406" s="13"/>
      <c r="I406" s="14"/>
      <c r="J406" s="21"/>
      <c r="K406" s="21"/>
      <c r="L406" s="21"/>
      <c r="M406" s="22"/>
      <c r="N406" s="37"/>
      <c r="O406" s="23"/>
      <c r="P406" s="24"/>
      <c r="Q406" s="12"/>
      <c r="R406" s="12"/>
      <c r="S406" s="24"/>
      <c r="T406" s="24"/>
      <c r="U406" s="24"/>
      <c r="V406" s="12"/>
      <c r="W406" s="12"/>
      <c r="X406" s="12"/>
      <c r="Y406" s="12"/>
      <c r="Z406" s="12"/>
    </row>
    <row r="407" ht="16.5" customHeight="1">
      <c r="A407" s="1"/>
      <c r="B407" s="4"/>
      <c r="C407" s="10"/>
      <c r="D407" s="14"/>
      <c r="E407" s="14"/>
      <c r="F407" s="14"/>
      <c r="G407" s="29"/>
      <c r="H407" s="13"/>
      <c r="I407" s="14"/>
      <c r="J407" s="21"/>
      <c r="K407" s="21"/>
      <c r="L407" s="21"/>
      <c r="M407" s="22"/>
      <c r="N407" s="37"/>
      <c r="O407" s="23"/>
      <c r="P407" s="24"/>
      <c r="Q407" s="12"/>
      <c r="R407" s="12"/>
      <c r="S407" s="24"/>
      <c r="T407" s="24"/>
      <c r="U407" s="24"/>
      <c r="V407" s="12"/>
      <c r="W407" s="12"/>
      <c r="X407" s="12"/>
      <c r="Y407" s="12"/>
      <c r="Z407" s="12"/>
    </row>
    <row r="408" ht="16.5" customHeight="1">
      <c r="A408" s="1"/>
      <c r="B408" s="4"/>
      <c r="C408" s="10"/>
      <c r="D408" s="14"/>
      <c r="E408" s="14"/>
      <c r="F408" s="14"/>
      <c r="G408" s="29"/>
      <c r="H408" s="13"/>
      <c r="I408" s="14"/>
      <c r="J408" s="21"/>
      <c r="K408" s="21"/>
      <c r="L408" s="21"/>
      <c r="M408" s="22"/>
      <c r="N408" s="37"/>
      <c r="O408" s="23"/>
      <c r="P408" s="24"/>
      <c r="Q408" s="12"/>
      <c r="R408" s="12"/>
      <c r="S408" s="24"/>
      <c r="T408" s="24"/>
      <c r="U408" s="24"/>
      <c r="V408" s="12"/>
      <c r="W408" s="12"/>
      <c r="X408" s="12"/>
      <c r="Y408" s="12"/>
      <c r="Z408" s="12"/>
    </row>
    <row r="409" ht="16.5" customHeight="1">
      <c r="A409" s="1"/>
      <c r="B409" s="4"/>
      <c r="C409" s="10"/>
      <c r="D409" s="14"/>
      <c r="E409" s="14"/>
      <c r="F409" s="14"/>
      <c r="G409" s="29"/>
      <c r="H409" s="13"/>
      <c r="I409" s="14"/>
      <c r="J409" s="21"/>
      <c r="K409" s="21"/>
      <c r="L409" s="21"/>
      <c r="M409" s="22"/>
      <c r="N409" s="37"/>
      <c r="O409" s="23"/>
      <c r="P409" s="24"/>
      <c r="Q409" s="12"/>
      <c r="R409" s="12"/>
      <c r="S409" s="24"/>
      <c r="T409" s="24"/>
      <c r="U409" s="24"/>
      <c r="V409" s="12"/>
      <c r="W409" s="12"/>
      <c r="X409" s="12"/>
      <c r="Y409" s="12"/>
      <c r="Z409" s="12"/>
    </row>
    <row r="410" ht="16.5" customHeight="1">
      <c r="A410" s="1"/>
      <c r="B410" s="4"/>
      <c r="C410" s="10"/>
      <c r="D410" s="14"/>
      <c r="E410" s="14"/>
      <c r="F410" s="14"/>
      <c r="G410" s="29"/>
      <c r="H410" s="13"/>
      <c r="I410" s="14"/>
      <c r="J410" s="21"/>
      <c r="K410" s="21"/>
      <c r="L410" s="21"/>
      <c r="M410" s="22"/>
      <c r="N410" s="37"/>
      <c r="O410" s="23"/>
      <c r="P410" s="24"/>
      <c r="Q410" s="12"/>
      <c r="R410" s="12"/>
      <c r="S410" s="24"/>
      <c r="T410" s="24"/>
      <c r="U410" s="24"/>
      <c r="V410" s="12"/>
      <c r="W410" s="12"/>
      <c r="X410" s="12"/>
      <c r="Y410" s="12"/>
      <c r="Z410" s="12"/>
    </row>
    <row r="411" ht="16.5" customHeight="1">
      <c r="A411" s="1"/>
      <c r="B411" s="4"/>
      <c r="C411" s="10"/>
      <c r="D411" s="14"/>
      <c r="E411" s="14"/>
      <c r="F411" s="14"/>
      <c r="G411" s="29"/>
      <c r="H411" s="13"/>
      <c r="I411" s="14"/>
      <c r="J411" s="21"/>
      <c r="K411" s="21"/>
      <c r="L411" s="21"/>
      <c r="M411" s="22"/>
      <c r="N411" s="37"/>
      <c r="O411" s="23"/>
      <c r="P411" s="24"/>
      <c r="Q411" s="12"/>
      <c r="R411" s="12"/>
      <c r="S411" s="24"/>
      <c r="T411" s="24"/>
      <c r="U411" s="24"/>
      <c r="V411" s="12"/>
      <c r="W411" s="12"/>
      <c r="X411" s="12"/>
      <c r="Y411" s="12"/>
      <c r="Z411" s="12"/>
    </row>
    <row r="412" ht="16.5" customHeight="1">
      <c r="A412" s="1"/>
      <c r="B412" s="4"/>
      <c r="C412" s="10"/>
      <c r="D412" s="14"/>
      <c r="E412" s="14"/>
      <c r="F412" s="14"/>
      <c r="G412" s="29"/>
      <c r="H412" s="13"/>
      <c r="I412" s="14"/>
      <c r="J412" s="21"/>
      <c r="K412" s="21"/>
      <c r="L412" s="21"/>
      <c r="M412" s="22"/>
      <c r="N412" s="37"/>
      <c r="O412" s="23"/>
      <c r="P412" s="24"/>
      <c r="Q412" s="12"/>
      <c r="R412" s="12"/>
      <c r="S412" s="24"/>
      <c r="T412" s="24"/>
      <c r="U412" s="24"/>
      <c r="V412" s="12"/>
      <c r="W412" s="12"/>
      <c r="X412" s="12"/>
      <c r="Y412" s="12"/>
      <c r="Z412" s="12"/>
    </row>
    <row r="413" ht="16.5" customHeight="1">
      <c r="A413" s="1"/>
      <c r="B413" s="4"/>
      <c r="C413" s="10"/>
      <c r="D413" s="14"/>
      <c r="E413" s="14"/>
      <c r="F413" s="14"/>
      <c r="G413" s="29"/>
      <c r="H413" s="13"/>
      <c r="I413" s="14"/>
      <c r="J413" s="21"/>
      <c r="K413" s="21"/>
      <c r="L413" s="21"/>
      <c r="M413" s="22"/>
      <c r="N413" s="37"/>
      <c r="O413" s="23"/>
      <c r="P413" s="24"/>
      <c r="Q413" s="12"/>
      <c r="R413" s="12"/>
      <c r="S413" s="24"/>
      <c r="T413" s="24"/>
      <c r="U413" s="24"/>
      <c r="V413" s="12"/>
      <c r="W413" s="12"/>
      <c r="X413" s="12"/>
      <c r="Y413" s="12"/>
      <c r="Z413" s="12"/>
    </row>
    <row r="414" ht="16.5" customHeight="1">
      <c r="A414" s="1"/>
      <c r="B414" s="4"/>
      <c r="C414" s="10"/>
      <c r="D414" s="14"/>
      <c r="E414" s="14"/>
      <c r="F414" s="14"/>
      <c r="G414" s="29"/>
      <c r="H414" s="13"/>
      <c r="I414" s="14"/>
      <c r="J414" s="21"/>
      <c r="K414" s="21"/>
      <c r="L414" s="21"/>
      <c r="M414" s="22"/>
      <c r="N414" s="37"/>
      <c r="O414" s="23"/>
      <c r="P414" s="24"/>
      <c r="Q414" s="12"/>
      <c r="R414" s="12"/>
      <c r="S414" s="24"/>
      <c r="T414" s="24"/>
      <c r="U414" s="24"/>
      <c r="V414" s="12"/>
      <c r="W414" s="12"/>
      <c r="X414" s="12"/>
      <c r="Y414" s="12"/>
      <c r="Z414" s="12"/>
    </row>
    <row r="415" ht="16.5" customHeight="1">
      <c r="A415" s="1"/>
      <c r="B415" s="4"/>
      <c r="C415" s="10"/>
      <c r="D415" s="14"/>
      <c r="E415" s="14"/>
      <c r="F415" s="14"/>
      <c r="G415" s="29"/>
      <c r="H415" s="13"/>
      <c r="I415" s="14"/>
      <c r="J415" s="21"/>
      <c r="K415" s="21"/>
      <c r="L415" s="21"/>
      <c r="M415" s="22"/>
      <c r="N415" s="37"/>
      <c r="O415" s="23"/>
      <c r="P415" s="24"/>
      <c r="Q415" s="12"/>
      <c r="R415" s="12"/>
      <c r="S415" s="24"/>
      <c r="T415" s="24"/>
      <c r="U415" s="24"/>
      <c r="V415" s="12"/>
      <c r="W415" s="12"/>
      <c r="X415" s="12"/>
      <c r="Y415" s="12"/>
      <c r="Z415" s="12"/>
    </row>
    <row r="416" ht="16.5" customHeight="1">
      <c r="A416" s="1"/>
      <c r="B416" s="4"/>
      <c r="C416" s="10"/>
      <c r="D416" s="14"/>
      <c r="E416" s="14"/>
      <c r="F416" s="14"/>
      <c r="G416" s="29"/>
      <c r="H416" s="13"/>
      <c r="I416" s="14"/>
      <c r="J416" s="21"/>
      <c r="K416" s="21"/>
      <c r="L416" s="21"/>
      <c r="M416" s="22"/>
      <c r="N416" s="37"/>
      <c r="O416" s="23"/>
      <c r="P416" s="24"/>
      <c r="Q416" s="12"/>
      <c r="R416" s="12"/>
      <c r="S416" s="24"/>
      <c r="T416" s="24"/>
      <c r="U416" s="24"/>
      <c r="V416" s="12"/>
      <c r="W416" s="12"/>
      <c r="X416" s="12"/>
      <c r="Y416" s="12"/>
      <c r="Z416" s="12"/>
    </row>
    <row r="417" ht="16.5" customHeight="1">
      <c r="A417" s="1"/>
      <c r="B417" s="4"/>
      <c r="C417" s="10"/>
      <c r="D417" s="14"/>
      <c r="E417" s="14"/>
      <c r="F417" s="14"/>
      <c r="G417" s="29"/>
      <c r="H417" s="13"/>
      <c r="I417" s="14"/>
      <c r="J417" s="21"/>
      <c r="K417" s="21"/>
      <c r="L417" s="21"/>
      <c r="M417" s="22"/>
      <c r="N417" s="37"/>
      <c r="O417" s="23"/>
      <c r="P417" s="24"/>
      <c r="Q417" s="12"/>
      <c r="R417" s="12"/>
      <c r="S417" s="24"/>
      <c r="T417" s="24"/>
      <c r="U417" s="24"/>
      <c r="V417" s="12"/>
      <c r="W417" s="12"/>
      <c r="X417" s="12"/>
      <c r="Y417" s="12"/>
      <c r="Z417" s="12"/>
    </row>
    <row r="418" ht="16.5" customHeight="1">
      <c r="A418" s="1"/>
      <c r="B418" s="4"/>
      <c r="C418" s="10"/>
      <c r="D418" s="14"/>
      <c r="E418" s="14"/>
      <c r="F418" s="14"/>
      <c r="G418" s="29"/>
      <c r="H418" s="13"/>
      <c r="I418" s="14"/>
      <c r="J418" s="21"/>
      <c r="K418" s="21"/>
      <c r="L418" s="21"/>
      <c r="M418" s="22"/>
      <c r="N418" s="37"/>
      <c r="O418" s="23"/>
      <c r="P418" s="24"/>
      <c r="Q418" s="12"/>
      <c r="R418" s="12"/>
      <c r="S418" s="24"/>
      <c r="T418" s="24"/>
      <c r="U418" s="24"/>
      <c r="V418" s="12"/>
      <c r="W418" s="12"/>
      <c r="X418" s="12"/>
      <c r="Y418" s="12"/>
      <c r="Z418" s="12"/>
    </row>
    <row r="419" ht="16.5" customHeight="1">
      <c r="A419" s="1"/>
      <c r="B419" s="4"/>
      <c r="C419" s="10"/>
      <c r="D419" s="14"/>
      <c r="E419" s="14"/>
      <c r="F419" s="14"/>
      <c r="G419" s="29"/>
      <c r="H419" s="13"/>
      <c r="I419" s="14"/>
      <c r="J419" s="21"/>
      <c r="K419" s="21"/>
      <c r="L419" s="21"/>
      <c r="M419" s="22"/>
      <c r="N419" s="37"/>
      <c r="O419" s="23"/>
      <c r="P419" s="24"/>
      <c r="Q419" s="12"/>
      <c r="R419" s="12"/>
      <c r="S419" s="24"/>
      <c r="T419" s="24"/>
      <c r="U419" s="24"/>
      <c r="V419" s="12"/>
      <c r="W419" s="12"/>
      <c r="X419" s="12"/>
      <c r="Y419" s="12"/>
      <c r="Z419" s="12"/>
    </row>
    <row r="420" ht="16.5" customHeight="1">
      <c r="A420" s="1"/>
      <c r="B420" s="4"/>
      <c r="C420" s="10"/>
      <c r="D420" s="14"/>
      <c r="E420" s="14"/>
      <c r="F420" s="14"/>
      <c r="G420" s="29"/>
      <c r="H420" s="13"/>
      <c r="I420" s="14"/>
      <c r="J420" s="21"/>
      <c r="K420" s="21"/>
      <c r="L420" s="21"/>
      <c r="M420" s="22"/>
      <c r="N420" s="37"/>
      <c r="O420" s="23"/>
      <c r="P420" s="24"/>
      <c r="Q420" s="12"/>
      <c r="R420" s="12"/>
      <c r="S420" s="24"/>
      <c r="T420" s="24"/>
      <c r="U420" s="24"/>
      <c r="V420" s="12"/>
      <c r="W420" s="12"/>
      <c r="X420" s="12"/>
      <c r="Y420" s="12"/>
      <c r="Z420" s="12"/>
    </row>
    <row r="421" ht="16.5" customHeight="1">
      <c r="A421" s="1"/>
      <c r="B421" s="4"/>
      <c r="C421" s="10"/>
      <c r="D421" s="14"/>
      <c r="E421" s="14"/>
      <c r="F421" s="14"/>
      <c r="G421" s="29"/>
      <c r="H421" s="13"/>
      <c r="I421" s="14"/>
      <c r="J421" s="21"/>
      <c r="K421" s="21"/>
      <c r="L421" s="21"/>
      <c r="M421" s="22"/>
      <c r="N421" s="37"/>
      <c r="O421" s="23"/>
      <c r="P421" s="24"/>
      <c r="Q421" s="12"/>
      <c r="R421" s="12"/>
      <c r="S421" s="24"/>
      <c r="T421" s="24"/>
      <c r="U421" s="24"/>
      <c r="V421" s="12"/>
      <c r="W421" s="12"/>
      <c r="X421" s="12"/>
      <c r="Y421" s="12"/>
      <c r="Z421" s="12"/>
    </row>
    <row r="422" ht="16.5" customHeight="1">
      <c r="A422" s="1"/>
      <c r="B422" s="4"/>
      <c r="C422" s="10"/>
      <c r="D422" s="14"/>
      <c r="E422" s="14"/>
      <c r="F422" s="14"/>
      <c r="G422" s="29"/>
      <c r="H422" s="13"/>
      <c r="I422" s="14"/>
      <c r="J422" s="21"/>
      <c r="K422" s="21"/>
      <c r="L422" s="21"/>
      <c r="M422" s="22"/>
      <c r="N422" s="37"/>
      <c r="O422" s="23"/>
      <c r="P422" s="24"/>
      <c r="Q422" s="12"/>
      <c r="R422" s="12"/>
      <c r="S422" s="24"/>
      <c r="T422" s="24"/>
      <c r="U422" s="24"/>
      <c r="V422" s="12"/>
      <c r="W422" s="12"/>
      <c r="X422" s="12"/>
      <c r="Y422" s="12"/>
      <c r="Z422" s="12"/>
    </row>
    <row r="423" ht="16.5" customHeight="1">
      <c r="A423" s="1"/>
      <c r="B423" s="4"/>
      <c r="C423" s="10"/>
      <c r="D423" s="14"/>
      <c r="E423" s="14"/>
      <c r="F423" s="14"/>
      <c r="G423" s="29"/>
      <c r="H423" s="13"/>
      <c r="I423" s="14"/>
      <c r="J423" s="21"/>
      <c r="K423" s="21"/>
      <c r="L423" s="21"/>
      <c r="M423" s="22"/>
      <c r="N423" s="37"/>
      <c r="O423" s="23"/>
      <c r="P423" s="24"/>
      <c r="Q423" s="12"/>
      <c r="R423" s="12"/>
      <c r="S423" s="24"/>
      <c r="T423" s="24"/>
      <c r="U423" s="24"/>
      <c r="V423" s="12"/>
      <c r="W423" s="12"/>
      <c r="X423" s="12"/>
      <c r="Y423" s="12"/>
      <c r="Z423" s="12"/>
    </row>
    <row r="424" ht="16.5" customHeight="1">
      <c r="A424" s="1"/>
      <c r="B424" s="4"/>
      <c r="C424" s="10"/>
      <c r="D424" s="14"/>
      <c r="E424" s="14"/>
      <c r="F424" s="14"/>
      <c r="G424" s="29"/>
      <c r="H424" s="13"/>
      <c r="I424" s="14"/>
      <c r="J424" s="21"/>
      <c r="K424" s="21"/>
      <c r="L424" s="21"/>
      <c r="M424" s="22"/>
      <c r="N424" s="37"/>
      <c r="O424" s="23"/>
      <c r="P424" s="24"/>
      <c r="Q424" s="12"/>
      <c r="R424" s="12"/>
      <c r="S424" s="24"/>
      <c r="T424" s="24"/>
      <c r="U424" s="24"/>
      <c r="V424" s="12"/>
      <c r="W424" s="12"/>
      <c r="X424" s="12"/>
      <c r="Y424" s="12"/>
      <c r="Z424" s="12"/>
    </row>
    <row r="425" ht="16.5" customHeight="1">
      <c r="A425" s="1"/>
      <c r="B425" s="4"/>
      <c r="C425" s="10"/>
      <c r="D425" s="14"/>
      <c r="E425" s="14"/>
      <c r="F425" s="14"/>
      <c r="G425" s="29"/>
      <c r="H425" s="13"/>
      <c r="I425" s="14"/>
      <c r="J425" s="21"/>
      <c r="K425" s="21"/>
      <c r="L425" s="21"/>
      <c r="M425" s="22"/>
      <c r="N425" s="37"/>
      <c r="O425" s="23"/>
      <c r="P425" s="24"/>
      <c r="Q425" s="12"/>
      <c r="R425" s="12"/>
      <c r="S425" s="24"/>
      <c r="T425" s="24"/>
      <c r="U425" s="24"/>
      <c r="V425" s="12"/>
      <c r="W425" s="12"/>
      <c r="X425" s="12"/>
      <c r="Y425" s="12"/>
      <c r="Z425" s="12"/>
    </row>
    <row r="426" ht="16.5" customHeight="1">
      <c r="A426" s="1"/>
      <c r="B426" s="4"/>
      <c r="C426" s="10"/>
      <c r="D426" s="14"/>
      <c r="E426" s="14"/>
      <c r="F426" s="14"/>
      <c r="G426" s="29"/>
      <c r="H426" s="13"/>
      <c r="I426" s="14"/>
      <c r="J426" s="21"/>
      <c r="K426" s="21"/>
      <c r="L426" s="21"/>
      <c r="M426" s="22"/>
      <c r="N426" s="37"/>
      <c r="O426" s="23"/>
      <c r="P426" s="24"/>
      <c r="Q426" s="12"/>
      <c r="R426" s="12"/>
      <c r="S426" s="24"/>
      <c r="T426" s="24"/>
      <c r="U426" s="24"/>
      <c r="V426" s="12"/>
      <c r="W426" s="12"/>
      <c r="X426" s="12"/>
      <c r="Y426" s="12"/>
      <c r="Z426" s="12"/>
    </row>
    <row r="427" ht="16.5" customHeight="1">
      <c r="A427" s="1"/>
      <c r="B427" s="4"/>
      <c r="C427" s="10"/>
      <c r="D427" s="14"/>
      <c r="E427" s="14"/>
      <c r="F427" s="14"/>
      <c r="G427" s="29"/>
      <c r="H427" s="13"/>
      <c r="I427" s="14"/>
      <c r="J427" s="21"/>
      <c r="K427" s="21"/>
      <c r="L427" s="21"/>
      <c r="M427" s="22"/>
      <c r="N427" s="37"/>
      <c r="O427" s="23"/>
      <c r="P427" s="24"/>
      <c r="Q427" s="12"/>
      <c r="R427" s="12"/>
      <c r="S427" s="24"/>
      <c r="T427" s="24"/>
      <c r="U427" s="24"/>
      <c r="V427" s="12"/>
      <c r="W427" s="12"/>
      <c r="X427" s="12"/>
      <c r="Y427" s="12"/>
      <c r="Z427" s="12"/>
    </row>
    <row r="428" ht="16.5" customHeight="1">
      <c r="A428" s="1"/>
      <c r="B428" s="4"/>
      <c r="C428" s="10"/>
      <c r="D428" s="14"/>
      <c r="E428" s="14"/>
      <c r="F428" s="14"/>
      <c r="G428" s="29"/>
      <c r="H428" s="13"/>
      <c r="I428" s="14"/>
      <c r="J428" s="21"/>
      <c r="K428" s="21"/>
      <c r="L428" s="21"/>
      <c r="M428" s="22"/>
      <c r="N428" s="37"/>
      <c r="O428" s="23"/>
      <c r="P428" s="24"/>
      <c r="Q428" s="12"/>
      <c r="R428" s="12"/>
      <c r="S428" s="24"/>
      <c r="T428" s="24"/>
      <c r="U428" s="24"/>
      <c r="V428" s="12"/>
      <c r="W428" s="12"/>
      <c r="X428" s="12"/>
      <c r="Y428" s="12"/>
      <c r="Z428" s="12"/>
    </row>
    <row r="429" ht="16.5" customHeight="1">
      <c r="A429" s="1"/>
      <c r="B429" s="4"/>
      <c r="C429" s="10"/>
      <c r="D429" s="14"/>
      <c r="E429" s="14"/>
      <c r="F429" s="14"/>
      <c r="G429" s="29"/>
      <c r="H429" s="13"/>
      <c r="I429" s="14"/>
      <c r="J429" s="21"/>
      <c r="K429" s="21"/>
      <c r="L429" s="21"/>
      <c r="M429" s="22"/>
      <c r="N429" s="37"/>
      <c r="O429" s="23"/>
      <c r="P429" s="24"/>
      <c r="Q429" s="12"/>
      <c r="R429" s="12"/>
      <c r="S429" s="24"/>
      <c r="T429" s="24"/>
      <c r="U429" s="24"/>
      <c r="V429" s="12"/>
      <c r="W429" s="12"/>
      <c r="X429" s="12"/>
      <c r="Y429" s="12"/>
      <c r="Z429" s="12"/>
    </row>
    <row r="430" ht="16.5" customHeight="1">
      <c r="A430" s="1"/>
      <c r="B430" s="4"/>
      <c r="C430" s="10"/>
      <c r="D430" s="14"/>
      <c r="E430" s="14"/>
      <c r="F430" s="14"/>
      <c r="G430" s="29"/>
      <c r="H430" s="13"/>
      <c r="I430" s="14"/>
      <c r="J430" s="21"/>
      <c r="K430" s="21"/>
      <c r="L430" s="21"/>
      <c r="M430" s="22"/>
      <c r="N430" s="37"/>
      <c r="O430" s="23"/>
      <c r="P430" s="24"/>
      <c r="Q430" s="12"/>
      <c r="R430" s="12"/>
      <c r="S430" s="24"/>
      <c r="T430" s="24"/>
      <c r="U430" s="24"/>
      <c r="V430" s="12"/>
      <c r="W430" s="12"/>
      <c r="X430" s="12"/>
      <c r="Y430" s="12"/>
      <c r="Z430" s="12"/>
    </row>
    <row r="431" ht="16.5" customHeight="1">
      <c r="A431" s="1"/>
      <c r="B431" s="4"/>
      <c r="C431" s="10"/>
      <c r="D431" s="14"/>
      <c r="E431" s="14"/>
      <c r="F431" s="14"/>
      <c r="G431" s="29"/>
      <c r="H431" s="13"/>
      <c r="I431" s="14"/>
      <c r="J431" s="21"/>
      <c r="K431" s="21"/>
      <c r="L431" s="21"/>
      <c r="M431" s="22"/>
      <c r="N431" s="37"/>
      <c r="O431" s="23"/>
      <c r="P431" s="24"/>
      <c r="Q431" s="12"/>
      <c r="R431" s="12"/>
      <c r="S431" s="24"/>
      <c r="T431" s="24"/>
      <c r="U431" s="24"/>
      <c r="V431" s="12"/>
      <c r="W431" s="12"/>
      <c r="X431" s="12"/>
      <c r="Y431" s="12"/>
      <c r="Z431" s="12"/>
    </row>
    <row r="432" ht="16.5" customHeight="1">
      <c r="A432" s="1"/>
      <c r="B432" s="4"/>
      <c r="C432" s="10"/>
      <c r="D432" s="14"/>
      <c r="E432" s="14"/>
      <c r="F432" s="14"/>
      <c r="G432" s="29"/>
      <c r="H432" s="13"/>
      <c r="I432" s="14"/>
      <c r="J432" s="21"/>
      <c r="K432" s="21"/>
      <c r="L432" s="21"/>
      <c r="M432" s="22"/>
      <c r="N432" s="37"/>
      <c r="O432" s="23"/>
      <c r="P432" s="24"/>
      <c r="Q432" s="12"/>
      <c r="R432" s="12"/>
      <c r="S432" s="24"/>
      <c r="T432" s="24"/>
      <c r="U432" s="24"/>
      <c r="V432" s="12"/>
      <c r="W432" s="12"/>
      <c r="X432" s="12"/>
      <c r="Y432" s="12"/>
      <c r="Z432" s="12"/>
    </row>
    <row r="433" ht="16.5" customHeight="1">
      <c r="A433" s="1"/>
      <c r="B433" s="4"/>
      <c r="C433" s="10"/>
      <c r="D433" s="14"/>
      <c r="E433" s="14"/>
      <c r="F433" s="14"/>
      <c r="G433" s="29"/>
      <c r="H433" s="13"/>
      <c r="I433" s="14"/>
      <c r="J433" s="21"/>
      <c r="K433" s="21"/>
      <c r="L433" s="21"/>
      <c r="M433" s="22"/>
      <c r="N433" s="37"/>
      <c r="O433" s="23"/>
      <c r="P433" s="24"/>
      <c r="Q433" s="12"/>
      <c r="R433" s="12"/>
      <c r="S433" s="24"/>
      <c r="T433" s="24"/>
      <c r="U433" s="24"/>
      <c r="V433" s="12"/>
      <c r="W433" s="12"/>
      <c r="X433" s="12"/>
      <c r="Y433" s="12"/>
      <c r="Z433" s="12"/>
    </row>
    <row r="434" ht="16.5" customHeight="1">
      <c r="A434" s="1"/>
      <c r="B434" s="4"/>
      <c r="C434" s="10"/>
      <c r="D434" s="14"/>
      <c r="E434" s="14"/>
      <c r="F434" s="14"/>
      <c r="G434" s="29"/>
      <c r="H434" s="13"/>
      <c r="I434" s="14"/>
      <c r="J434" s="21"/>
      <c r="K434" s="21"/>
      <c r="L434" s="21"/>
      <c r="M434" s="22"/>
      <c r="N434" s="37"/>
      <c r="O434" s="23"/>
      <c r="P434" s="24"/>
      <c r="Q434" s="12"/>
      <c r="R434" s="12"/>
      <c r="S434" s="24"/>
      <c r="T434" s="24"/>
      <c r="U434" s="24"/>
      <c r="V434" s="12"/>
      <c r="W434" s="12"/>
      <c r="X434" s="12"/>
      <c r="Y434" s="12"/>
      <c r="Z434" s="12"/>
    </row>
    <row r="435" ht="16.5" customHeight="1">
      <c r="A435" s="1"/>
      <c r="B435" s="4"/>
      <c r="C435" s="10"/>
      <c r="D435" s="14"/>
      <c r="E435" s="14"/>
      <c r="F435" s="14"/>
      <c r="G435" s="29"/>
      <c r="H435" s="13"/>
      <c r="I435" s="14"/>
      <c r="J435" s="21"/>
      <c r="K435" s="21"/>
      <c r="L435" s="21"/>
      <c r="M435" s="22"/>
      <c r="N435" s="37"/>
      <c r="O435" s="23"/>
      <c r="P435" s="24"/>
      <c r="Q435" s="12"/>
      <c r="R435" s="12"/>
      <c r="S435" s="24"/>
      <c r="T435" s="24"/>
      <c r="U435" s="24"/>
      <c r="V435" s="12"/>
      <c r="W435" s="12"/>
      <c r="X435" s="12"/>
      <c r="Y435" s="12"/>
      <c r="Z435" s="12"/>
    </row>
    <row r="436" ht="16.5" customHeight="1">
      <c r="A436" s="1"/>
      <c r="B436" s="4"/>
      <c r="C436" s="10"/>
      <c r="D436" s="14"/>
      <c r="E436" s="14"/>
      <c r="F436" s="14"/>
      <c r="G436" s="29"/>
      <c r="H436" s="13"/>
      <c r="I436" s="14"/>
      <c r="J436" s="21"/>
      <c r="K436" s="21"/>
      <c r="L436" s="21"/>
      <c r="M436" s="22"/>
      <c r="N436" s="37"/>
      <c r="O436" s="23"/>
      <c r="P436" s="24"/>
      <c r="Q436" s="12"/>
      <c r="R436" s="12"/>
      <c r="S436" s="24"/>
      <c r="T436" s="24"/>
      <c r="U436" s="24"/>
      <c r="V436" s="12"/>
      <c r="W436" s="12"/>
      <c r="X436" s="12"/>
      <c r="Y436" s="12"/>
      <c r="Z436" s="12"/>
    </row>
    <row r="437" ht="16.5" customHeight="1">
      <c r="A437" s="1"/>
      <c r="B437" s="4"/>
      <c r="C437" s="10"/>
      <c r="D437" s="14"/>
      <c r="E437" s="14"/>
      <c r="F437" s="14"/>
      <c r="G437" s="29"/>
      <c r="H437" s="13"/>
      <c r="I437" s="14"/>
      <c r="J437" s="21"/>
      <c r="K437" s="21"/>
      <c r="L437" s="21"/>
      <c r="M437" s="22"/>
      <c r="N437" s="37"/>
      <c r="O437" s="23"/>
      <c r="P437" s="24"/>
      <c r="Q437" s="12"/>
      <c r="R437" s="12"/>
      <c r="S437" s="24"/>
      <c r="T437" s="24"/>
      <c r="U437" s="24"/>
      <c r="V437" s="12"/>
      <c r="W437" s="12"/>
      <c r="X437" s="12"/>
      <c r="Y437" s="12"/>
      <c r="Z437" s="12"/>
    </row>
    <row r="438" ht="16.5" customHeight="1">
      <c r="A438" s="1"/>
      <c r="B438" s="4"/>
      <c r="C438" s="10"/>
      <c r="D438" s="14"/>
      <c r="E438" s="14"/>
      <c r="F438" s="14"/>
      <c r="G438" s="29"/>
      <c r="H438" s="13"/>
      <c r="I438" s="14"/>
      <c r="J438" s="21"/>
      <c r="K438" s="21"/>
      <c r="L438" s="21"/>
      <c r="M438" s="22"/>
      <c r="N438" s="37"/>
      <c r="O438" s="23"/>
      <c r="P438" s="24"/>
      <c r="Q438" s="12"/>
      <c r="R438" s="12"/>
      <c r="S438" s="24"/>
      <c r="T438" s="24"/>
      <c r="U438" s="24"/>
      <c r="V438" s="12"/>
      <c r="W438" s="12"/>
      <c r="X438" s="12"/>
      <c r="Y438" s="12"/>
      <c r="Z438" s="12"/>
    </row>
    <row r="439" ht="16.5" customHeight="1">
      <c r="A439" s="1"/>
      <c r="B439" s="4"/>
      <c r="C439" s="10"/>
      <c r="D439" s="14"/>
      <c r="E439" s="14"/>
      <c r="F439" s="14"/>
      <c r="G439" s="29"/>
      <c r="H439" s="13"/>
      <c r="I439" s="14"/>
      <c r="J439" s="21"/>
      <c r="K439" s="21"/>
      <c r="L439" s="21"/>
      <c r="M439" s="22"/>
      <c r="N439" s="37"/>
      <c r="O439" s="23"/>
      <c r="P439" s="24"/>
      <c r="Q439" s="12"/>
      <c r="R439" s="12"/>
      <c r="S439" s="24"/>
      <c r="T439" s="24"/>
      <c r="U439" s="24"/>
      <c r="V439" s="12"/>
      <c r="W439" s="12"/>
      <c r="X439" s="12"/>
      <c r="Y439" s="12"/>
      <c r="Z439" s="12"/>
    </row>
    <row r="440" ht="16.5" customHeight="1">
      <c r="A440" s="1"/>
      <c r="B440" s="4"/>
      <c r="C440" s="10"/>
      <c r="D440" s="14"/>
      <c r="E440" s="14"/>
      <c r="F440" s="14"/>
      <c r="G440" s="29"/>
      <c r="H440" s="13"/>
      <c r="I440" s="14"/>
      <c r="J440" s="21"/>
      <c r="K440" s="21"/>
      <c r="L440" s="21"/>
      <c r="M440" s="22"/>
      <c r="N440" s="37"/>
      <c r="O440" s="23"/>
      <c r="P440" s="24"/>
      <c r="Q440" s="12"/>
      <c r="R440" s="12"/>
      <c r="S440" s="24"/>
      <c r="T440" s="24"/>
      <c r="U440" s="24"/>
      <c r="V440" s="12"/>
      <c r="W440" s="12"/>
      <c r="X440" s="12"/>
      <c r="Y440" s="12"/>
      <c r="Z440" s="12"/>
    </row>
    <row r="441" ht="16.5" customHeight="1">
      <c r="A441" s="1"/>
      <c r="B441" s="4"/>
      <c r="C441" s="10"/>
      <c r="D441" s="14"/>
      <c r="E441" s="14"/>
      <c r="F441" s="14"/>
      <c r="G441" s="29"/>
      <c r="H441" s="13"/>
      <c r="I441" s="14"/>
      <c r="J441" s="21"/>
      <c r="K441" s="21"/>
      <c r="L441" s="21"/>
      <c r="M441" s="22"/>
      <c r="N441" s="37"/>
      <c r="O441" s="23"/>
      <c r="P441" s="24"/>
      <c r="Q441" s="12"/>
      <c r="R441" s="12"/>
      <c r="S441" s="24"/>
      <c r="T441" s="24"/>
      <c r="U441" s="24"/>
      <c r="V441" s="12"/>
      <c r="W441" s="12"/>
      <c r="X441" s="12"/>
      <c r="Y441" s="12"/>
      <c r="Z441" s="12"/>
    </row>
    <row r="442" ht="16.5" customHeight="1">
      <c r="A442" s="1"/>
      <c r="B442" s="4"/>
      <c r="C442" s="10"/>
      <c r="D442" s="14"/>
      <c r="E442" s="14"/>
      <c r="F442" s="14"/>
      <c r="G442" s="29"/>
      <c r="H442" s="13"/>
      <c r="I442" s="14"/>
      <c r="J442" s="21"/>
      <c r="K442" s="21"/>
      <c r="L442" s="21"/>
      <c r="M442" s="22"/>
      <c r="N442" s="37"/>
      <c r="O442" s="23"/>
      <c r="P442" s="24"/>
      <c r="Q442" s="12"/>
      <c r="R442" s="12"/>
      <c r="S442" s="24"/>
      <c r="T442" s="24"/>
      <c r="U442" s="24"/>
      <c r="V442" s="12"/>
      <c r="W442" s="12"/>
      <c r="X442" s="12"/>
      <c r="Y442" s="12"/>
      <c r="Z442" s="12"/>
    </row>
    <row r="443" ht="16.5" customHeight="1">
      <c r="A443" s="1"/>
      <c r="B443" s="4"/>
      <c r="C443" s="10"/>
      <c r="D443" s="14"/>
      <c r="E443" s="14"/>
      <c r="F443" s="14"/>
      <c r="G443" s="29"/>
      <c r="H443" s="13"/>
      <c r="I443" s="14"/>
      <c r="J443" s="21"/>
      <c r="K443" s="21"/>
      <c r="L443" s="21"/>
      <c r="M443" s="22"/>
      <c r="N443" s="37"/>
      <c r="O443" s="23"/>
      <c r="P443" s="24"/>
      <c r="Q443" s="12"/>
      <c r="R443" s="12"/>
      <c r="S443" s="24"/>
      <c r="T443" s="24"/>
      <c r="U443" s="24"/>
      <c r="V443" s="12"/>
      <c r="W443" s="12"/>
      <c r="X443" s="12"/>
      <c r="Y443" s="12"/>
      <c r="Z443" s="12"/>
    </row>
    <row r="444" ht="16.5" customHeight="1">
      <c r="A444" s="1"/>
      <c r="B444" s="4"/>
      <c r="C444" s="10"/>
      <c r="D444" s="14"/>
      <c r="E444" s="14"/>
      <c r="F444" s="14"/>
      <c r="G444" s="29"/>
      <c r="H444" s="13"/>
      <c r="I444" s="14"/>
      <c r="J444" s="21"/>
      <c r="K444" s="21"/>
      <c r="L444" s="21"/>
      <c r="M444" s="22"/>
      <c r="N444" s="37"/>
      <c r="O444" s="23"/>
      <c r="P444" s="24"/>
      <c r="Q444" s="12"/>
      <c r="R444" s="12"/>
      <c r="S444" s="24"/>
      <c r="T444" s="24"/>
      <c r="U444" s="24"/>
      <c r="V444" s="12"/>
      <c r="W444" s="12"/>
      <c r="X444" s="12"/>
      <c r="Y444" s="12"/>
      <c r="Z444" s="12"/>
    </row>
    <row r="445" ht="16.5" customHeight="1">
      <c r="A445" s="1"/>
      <c r="B445" s="4"/>
      <c r="C445" s="10"/>
      <c r="D445" s="14"/>
      <c r="E445" s="14"/>
      <c r="F445" s="14"/>
      <c r="G445" s="29"/>
      <c r="H445" s="13"/>
      <c r="I445" s="14"/>
      <c r="J445" s="21"/>
      <c r="K445" s="21"/>
      <c r="L445" s="21"/>
      <c r="M445" s="22"/>
      <c r="N445" s="37"/>
      <c r="O445" s="23"/>
      <c r="P445" s="24"/>
      <c r="Q445" s="12"/>
      <c r="R445" s="12"/>
      <c r="S445" s="24"/>
      <c r="T445" s="24"/>
      <c r="U445" s="24"/>
      <c r="V445" s="12"/>
      <c r="W445" s="12"/>
      <c r="X445" s="12"/>
      <c r="Y445" s="12"/>
      <c r="Z445" s="12"/>
    </row>
    <row r="446" ht="16.5" customHeight="1">
      <c r="A446" s="1"/>
      <c r="B446" s="4"/>
      <c r="C446" s="10"/>
      <c r="D446" s="14"/>
      <c r="E446" s="14"/>
      <c r="F446" s="14"/>
      <c r="G446" s="29"/>
      <c r="H446" s="13"/>
      <c r="I446" s="14"/>
      <c r="J446" s="21"/>
      <c r="K446" s="21"/>
      <c r="L446" s="21"/>
      <c r="M446" s="22"/>
      <c r="N446" s="37"/>
      <c r="O446" s="23"/>
      <c r="P446" s="24"/>
      <c r="Q446" s="12"/>
      <c r="R446" s="12"/>
      <c r="S446" s="24"/>
      <c r="T446" s="24"/>
      <c r="U446" s="24"/>
      <c r="V446" s="12"/>
      <c r="W446" s="12"/>
      <c r="X446" s="12"/>
      <c r="Y446" s="12"/>
      <c r="Z446" s="12"/>
    </row>
    <row r="447" ht="16.5" customHeight="1">
      <c r="A447" s="1"/>
      <c r="B447" s="4"/>
      <c r="C447" s="10"/>
      <c r="D447" s="14"/>
      <c r="E447" s="14"/>
      <c r="F447" s="14"/>
      <c r="G447" s="29"/>
      <c r="H447" s="13"/>
      <c r="I447" s="14"/>
      <c r="J447" s="21"/>
      <c r="K447" s="21"/>
      <c r="L447" s="21"/>
      <c r="M447" s="22"/>
      <c r="N447" s="37"/>
      <c r="O447" s="23"/>
      <c r="P447" s="24"/>
      <c r="Q447" s="12"/>
      <c r="R447" s="12"/>
      <c r="S447" s="24"/>
      <c r="T447" s="24"/>
      <c r="U447" s="24"/>
      <c r="V447" s="12"/>
      <c r="W447" s="12"/>
      <c r="X447" s="12"/>
      <c r="Y447" s="12"/>
      <c r="Z447" s="12"/>
    </row>
    <row r="448" ht="16.5" customHeight="1">
      <c r="A448" s="1"/>
      <c r="B448" s="4"/>
      <c r="C448" s="10"/>
      <c r="D448" s="14"/>
      <c r="E448" s="14"/>
      <c r="F448" s="14"/>
      <c r="G448" s="29"/>
      <c r="H448" s="13"/>
      <c r="I448" s="14"/>
      <c r="J448" s="21"/>
      <c r="K448" s="21"/>
      <c r="L448" s="21"/>
      <c r="M448" s="22"/>
      <c r="N448" s="37"/>
      <c r="O448" s="23"/>
      <c r="P448" s="24"/>
      <c r="Q448" s="12"/>
      <c r="R448" s="12"/>
      <c r="S448" s="24"/>
      <c r="T448" s="24"/>
      <c r="U448" s="24"/>
      <c r="V448" s="12"/>
      <c r="W448" s="12"/>
      <c r="X448" s="12"/>
      <c r="Y448" s="12"/>
      <c r="Z448" s="12"/>
    </row>
    <row r="449" ht="16.5" customHeight="1">
      <c r="A449" s="1"/>
      <c r="B449" s="4"/>
      <c r="C449" s="10"/>
      <c r="D449" s="14"/>
      <c r="E449" s="14"/>
      <c r="F449" s="14"/>
      <c r="G449" s="29"/>
      <c r="H449" s="13"/>
      <c r="I449" s="14"/>
      <c r="J449" s="21"/>
      <c r="K449" s="21"/>
      <c r="L449" s="21"/>
      <c r="M449" s="22"/>
      <c r="N449" s="37"/>
      <c r="O449" s="23"/>
      <c r="P449" s="24"/>
      <c r="Q449" s="12"/>
      <c r="R449" s="12"/>
      <c r="S449" s="24"/>
      <c r="T449" s="24"/>
      <c r="U449" s="24"/>
      <c r="V449" s="12"/>
      <c r="W449" s="12"/>
      <c r="X449" s="12"/>
      <c r="Y449" s="12"/>
      <c r="Z449" s="12"/>
    </row>
    <row r="450" ht="16.5" customHeight="1">
      <c r="A450" s="1"/>
      <c r="B450" s="4"/>
      <c r="C450" s="10"/>
      <c r="D450" s="14"/>
      <c r="E450" s="14"/>
      <c r="F450" s="14"/>
      <c r="G450" s="29"/>
      <c r="H450" s="13"/>
      <c r="I450" s="14"/>
      <c r="J450" s="21"/>
      <c r="K450" s="21"/>
      <c r="L450" s="21"/>
      <c r="M450" s="22"/>
      <c r="N450" s="37"/>
      <c r="O450" s="23"/>
      <c r="P450" s="24"/>
      <c r="Q450" s="12"/>
      <c r="R450" s="12"/>
      <c r="S450" s="24"/>
      <c r="T450" s="24"/>
      <c r="U450" s="24"/>
      <c r="V450" s="12"/>
      <c r="W450" s="12"/>
      <c r="X450" s="12"/>
      <c r="Y450" s="12"/>
      <c r="Z450" s="12"/>
    </row>
    <row r="451" ht="16.5" customHeight="1">
      <c r="A451" s="1"/>
      <c r="B451" s="4"/>
      <c r="C451" s="10"/>
      <c r="D451" s="14"/>
      <c r="E451" s="14"/>
      <c r="F451" s="14"/>
      <c r="G451" s="29"/>
      <c r="H451" s="13"/>
      <c r="I451" s="14"/>
      <c r="J451" s="21"/>
      <c r="K451" s="21"/>
      <c r="L451" s="21"/>
      <c r="M451" s="22"/>
      <c r="N451" s="37"/>
      <c r="O451" s="23"/>
      <c r="P451" s="24"/>
      <c r="Q451" s="12"/>
      <c r="R451" s="12"/>
      <c r="S451" s="24"/>
      <c r="T451" s="24"/>
      <c r="U451" s="24"/>
      <c r="V451" s="12"/>
      <c r="W451" s="12"/>
      <c r="X451" s="12"/>
      <c r="Y451" s="12"/>
      <c r="Z451" s="12"/>
    </row>
    <row r="452" ht="16.5" customHeight="1">
      <c r="A452" s="1"/>
      <c r="B452" s="4"/>
      <c r="C452" s="10"/>
      <c r="D452" s="14"/>
      <c r="E452" s="14"/>
      <c r="F452" s="14"/>
      <c r="G452" s="29"/>
      <c r="H452" s="13"/>
      <c r="I452" s="14"/>
      <c r="J452" s="21"/>
      <c r="K452" s="21"/>
      <c r="L452" s="21"/>
      <c r="M452" s="22"/>
      <c r="N452" s="37"/>
      <c r="O452" s="23"/>
      <c r="P452" s="24"/>
      <c r="Q452" s="12"/>
      <c r="R452" s="12"/>
      <c r="S452" s="24"/>
      <c r="T452" s="24"/>
      <c r="U452" s="24"/>
      <c r="V452" s="12"/>
      <c r="W452" s="12"/>
      <c r="X452" s="12"/>
      <c r="Y452" s="12"/>
      <c r="Z452" s="12"/>
    </row>
    <row r="453" ht="16.5" customHeight="1">
      <c r="A453" s="1"/>
      <c r="B453" s="4"/>
      <c r="C453" s="10"/>
      <c r="D453" s="14"/>
      <c r="E453" s="14"/>
      <c r="F453" s="14"/>
      <c r="G453" s="29"/>
      <c r="H453" s="13"/>
      <c r="I453" s="14"/>
      <c r="J453" s="21"/>
      <c r="K453" s="21"/>
      <c r="L453" s="21"/>
      <c r="M453" s="22"/>
      <c r="N453" s="37"/>
      <c r="O453" s="23"/>
      <c r="P453" s="24"/>
      <c r="Q453" s="12"/>
      <c r="R453" s="12"/>
      <c r="S453" s="24"/>
      <c r="T453" s="24"/>
      <c r="U453" s="24"/>
      <c r="V453" s="12"/>
      <c r="W453" s="12"/>
      <c r="X453" s="12"/>
      <c r="Y453" s="12"/>
      <c r="Z453" s="12"/>
    </row>
    <row r="454" ht="16.5" customHeight="1">
      <c r="A454" s="1"/>
      <c r="B454" s="4"/>
      <c r="C454" s="10"/>
      <c r="D454" s="14"/>
      <c r="E454" s="14"/>
      <c r="F454" s="14"/>
      <c r="G454" s="29"/>
      <c r="H454" s="13"/>
      <c r="I454" s="14"/>
      <c r="J454" s="21"/>
      <c r="K454" s="21"/>
      <c r="L454" s="21"/>
      <c r="M454" s="22"/>
      <c r="N454" s="37"/>
      <c r="O454" s="23"/>
      <c r="P454" s="24"/>
      <c r="Q454" s="12"/>
      <c r="R454" s="12"/>
      <c r="S454" s="24"/>
      <c r="T454" s="24"/>
      <c r="U454" s="24"/>
      <c r="V454" s="12"/>
      <c r="W454" s="12"/>
      <c r="X454" s="12"/>
      <c r="Y454" s="12"/>
      <c r="Z454" s="12"/>
    </row>
    <row r="455" ht="16.5" customHeight="1">
      <c r="A455" s="1"/>
      <c r="B455" s="4"/>
      <c r="C455" s="10"/>
      <c r="D455" s="14"/>
      <c r="E455" s="14"/>
      <c r="F455" s="14"/>
      <c r="G455" s="29"/>
      <c r="H455" s="13"/>
      <c r="I455" s="14"/>
      <c r="J455" s="21"/>
      <c r="K455" s="21"/>
      <c r="L455" s="21"/>
      <c r="M455" s="22"/>
      <c r="N455" s="37"/>
      <c r="O455" s="23"/>
      <c r="P455" s="24"/>
      <c r="Q455" s="12"/>
      <c r="R455" s="12"/>
      <c r="S455" s="24"/>
      <c r="T455" s="24"/>
      <c r="U455" s="24"/>
      <c r="V455" s="12"/>
      <c r="W455" s="12"/>
      <c r="X455" s="12"/>
      <c r="Y455" s="12"/>
      <c r="Z455" s="12"/>
    </row>
    <row r="456" ht="16.5" customHeight="1">
      <c r="A456" s="1"/>
      <c r="B456" s="4"/>
      <c r="C456" s="10"/>
      <c r="D456" s="14"/>
      <c r="E456" s="14"/>
      <c r="F456" s="14"/>
      <c r="G456" s="29"/>
      <c r="H456" s="13"/>
      <c r="I456" s="14"/>
      <c r="J456" s="21"/>
      <c r="K456" s="21"/>
      <c r="L456" s="21"/>
      <c r="M456" s="22"/>
      <c r="N456" s="37"/>
      <c r="O456" s="23"/>
      <c r="P456" s="24"/>
      <c r="Q456" s="12"/>
      <c r="R456" s="12"/>
      <c r="S456" s="24"/>
      <c r="T456" s="24"/>
      <c r="U456" s="24"/>
      <c r="V456" s="12"/>
      <c r="W456" s="12"/>
      <c r="X456" s="12"/>
      <c r="Y456" s="12"/>
      <c r="Z456" s="12"/>
    </row>
    <row r="457" ht="16.5" customHeight="1">
      <c r="A457" s="1"/>
      <c r="B457" s="4"/>
      <c r="C457" s="10"/>
      <c r="D457" s="14"/>
      <c r="E457" s="14"/>
      <c r="F457" s="14"/>
      <c r="G457" s="29"/>
      <c r="H457" s="13"/>
      <c r="I457" s="14"/>
      <c r="J457" s="21"/>
      <c r="K457" s="21"/>
      <c r="L457" s="21"/>
      <c r="M457" s="22"/>
      <c r="N457" s="37"/>
      <c r="O457" s="23"/>
      <c r="P457" s="24"/>
      <c r="Q457" s="12"/>
      <c r="R457" s="12"/>
      <c r="S457" s="24"/>
      <c r="T457" s="24"/>
      <c r="U457" s="24"/>
      <c r="V457" s="12"/>
      <c r="W457" s="12"/>
      <c r="X457" s="12"/>
      <c r="Y457" s="12"/>
      <c r="Z457" s="12"/>
    </row>
    <row r="458" ht="16.5" customHeight="1">
      <c r="A458" s="1"/>
      <c r="B458" s="4"/>
      <c r="C458" s="10"/>
      <c r="D458" s="14"/>
      <c r="E458" s="14"/>
      <c r="F458" s="14"/>
      <c r="G458" s="29"/>
      <c r="H458" s="13"/>
      <c r="I458" s="14"/>
      <c r="J458" s="21"/>
      <c r="K458" s="21"/>
      <c r="L458" s="21"/>
      <c r="M458" s="22"/>
      <c r="N458" s="37"/>
      <c r="O458" s="23"/>
      <c r="P458" s="24"/>
      <c r="Q458" s="12"/>
      <c r="R458" s="12"/>
      <c r="S458" s="24"/>
      <c r="T458" s="24"/>
      <c r="U458" s="24"/>
      <c r="V458" s="12"/>
      <c r="W458" s="12"/>
      <c r="X458" s="12"/>
      <c r="Y458" s="12"/>
      <c r="Z458" s="12"/>
    </row>
    <row r="459" ht="16.5" customHeight="1">
      <c r="A459" s="1"/>
      <c r="B459" s="4"/>
      <c r="C459" s="10"/>
      <c r="D459" s="14"/>
      <c r="E459" s="14"/>
      <c r="F459" s="14"/>
      <c r="G459" s="29"/>
      <c r="H459" s="13"/>
      <c r="I459" s="14"/>
      <c r="J459" s="21"/>
      <c r="K459" s="21"/>
      <c r="L459" s="21"/>
      <c r="M459" s="22"/>
      <c r="N459" s="37"/>
      <c r="O459" s="23"/>
      <c r="P459" s="24"/>
      <c r="Q459" s="12"/>
      <c r="R459" s="12"/>
      <c r="S459" s="24"/>
      <c r="T459" s="24"/>
      <c r="U459" s="24"/>
      <c r="V459" s="12"/>
      <c r="W459" s="12"/>
      <c r="X459" s="12"/>
      <c r="Y459" s="12"/>
      <c r="Z459" s="12"/>
    </row>
    <row r="460" ht="16.5" customHeight="1">
      <c r="A460" s="1"/>
      <c r="B460" s="4"/>
      <c r="C460" s="10"/>
      <c r="D460" s="14"/>
      <c r="E460" s="14"/>
      <c r="F460" s="14"/>
      <c r="G460" s="29"/>
      <c r="H460" s="13"/>
      <c r="I460" s="14"/>
      <c r="J460" s="21"/>
      <c r="K460" s="21"/>
      <c r="L460" s="21"/>
      <c r="M460" s="22"/>
      <c r="N460" s="37"/>
      <c r="O460" s="23"/>
      <c r="P460" s="24"/>
      <c r="Q460" s="12"/>
      <c r="R460" s="12"/>
      <c r="S460" s="24"/>
      <c r="T460" s="24"/>
      <c r="U460" s="24"/>
      <c r="V460" s="12"/>
      <c r="W460" s="12"/>
      <c r="X460" s="12"/>
      <c r="Y460" s="12"/>
      <c r="Z460" s="12"/>
    </row>
    <row r="461" ht="16.5" customHeight="1">
      <c r="A461" s="1"/>
      <c r="B461" s="4"/>
      <c r="C461" s="10"/>
      <c r="D461" s="14"/>
      <c r="E461" s="14"/>
      <c r="F461" s="14"/>
      <c r="G461" s="29"/>
      <c r="H461" s="13"/>
      <c r="I461" s="14"/>
      <c r="J461" s="21"/>
      <c r="K461" s="21"/>
      <c r="L461" s="21"/>
      <c r="M461" s="22"/>
      <c r="N461" s="37"/>
      <c r="O461" s="23"/>
      <c r="P461" s="24"/>
      <c r="Q461" s="12"/>
      <c r="R461" s="12"/>
      <c r="S461" s="24"/>
      <c r="T461" s="24"/>
      <c r="U461" s="24"/>
      <c r="V461" s="12"/>
      <c r="W461" s="12"/>
      <c r="X461" s="12"/>
      <c r="Y461" s="12"/>
      <c r="Z461" s="12"/>
    </row>
    <row r="462" ht="16.5" customHeight="1">
      <c r="A462" s="1"/>
      <c r="B462" s="4"/>
      <c r="C462" s="10"/>
      <c r="D462" s="14"/>
      <c r="E462" s="14"/>
      <c r="F462" s="14"/>
      <c r="G462" s="29"/>
      <c r="H462" s="13"/>
      <c r="I462" s="14"/>
      <c r="J462" s="21"/>
      <c r="K462" s="21"/>
      <c r="L462" s="21"/>
      <c r="M462" s="22"/>
      <c r="N462" s="37"/>
      <c r="O462" s="23"/>
      <c r="P462" s="24"/>
      <c r="Q462" s="12"/>
      <c r="R462" s="12"/>
      <c r="S462" s="24"/>
      <c r="T462" s="24"/>
      <c r="U462" s="24"/>
      <c r="V462" s="12"/>
      <c r="W462" s="12"/>
      <c r="X462" s="12"/>
      <c r="Y462" s="12"/>
      <c r="Z462" s="12"/>
    </row>
    <row r="463" ht="16.5" customHeight="1">
      <c r="A463" s="1"/>
      <c r="B463" s="4"/>
      <c r="C463" s="10"/>
      <c r="D463" s="14"/>
      <c r="E463" s="14"/>
      <c r="F463" s="14"/>
      <c r="G463" s="29"/>
      <c r="H463" s="13"/>
      <c r="I463" s="14"/>
      <c r="J463" s="21"/>
      <c r="K463" s="21"/>
      <c r="L463" s="21"/>
      <c r="M463" s="22"/>
      <c r="N463" s="37"/>
      <c r="O463" s="23"/>
      <c r="P463" s="24"/>
      <c r="Q463" s="12"/>
      <c r="R463" s="12"/>
      <c r="S463" s="24"/>
      <c r="T463" s="24"/>
      <c r="U463" s="24"/>
      <c r="V463" s="12"/>
      <c r="W463" s="12"/>
      <c r="X463" s="12"/>
      <c r="Y463" s="12"/>
      <c r="Z463" s="12"/>
    </row>
    <row r="464" ht="16.5" customHeight="1">
      <c r="A464" s="1"/>
      <c r="B464" s="4"/>
      <c r="C464" s="10"/>
      <c r="D464" s="14"/>
      <c r="E464" s="14"/>
      <c r="F464" s="14"/>
      <c r="G464" s="29"/>
      <c r="H464" s="13"/>
      <c r="I464" s="14"/>
      <c r="J464" s="21"/>
      <c r="K464" s="21"/>
      <c r="L464" s="21"/>
      <c r="M464" s="22"/>
      <c r="N464" s="37"/>
      <c r="O464" s="23"/>
      <c r="P464" s="24"/>
      <c r="Q464" s="12"/>
      <c r="R464" s="12"/>
      <c r="S464" s="24"/>
      <c r="T464" s="24"/>
      <c r="U464" s="24"/>
      <c r="V464" s="12"/>
      <c r="W464" s="12"/>
      <c r="X464" s="12"/>
      <c r="Y464" s="12"/>
      <c r="Z464" s="12"/>
    </row>
    <row r="465" ht="16.5" customHeight="1">
      <c r="A465" s="1"/>
      <c r="B465" s="4"/>
      <c r="C465" s="10"/>
      <c r="D465" s="14"/>
      <c r="E465" s="14"/>
      <c r="F465" s="14"/>
      <c r="G465" s="29"/>
      <c r="H465" s="13"/>
      <c r="I465" s="14"/>
      <c r="J465" s="21"/>
      <c r="K465" s="21"/>
      <c r="L465" s="21"/>
      <c r="M465" s="22"/>
      <c r="N465" s="37"/>
      <c r="O465" s="23"/>
      <c r="P465" s="24"/>
      <c r="Q465" s="12"/>
      <c r="R465" s="12"/>
      <c r="S465" s="24"/>
      <c r="T465" s="24"/>
      <c r="U465" s="24"/>
      <c r="V465" s="12"/>
      <c r="W465" s="12"/>
      <c r="X465" s="12"/>
      <c r="Y465" s="12"/>
      <c r="Z465" s="12"/>
    </row>
    <row r="466" ht="16.5" customHeight="1">
      <c r="A466" s="1"/>
      <c r="B466" s="4"/>
      <c r="C466" s="10"/>
      <c r="D466" s="14"/>
      <c r="E466" s="14"/>
      <c r="F466" s="14"/>
      <c r="G466" s="29"/>
      <c r="H466" s="13"/>
      <c r="I466" s="14"/>
      <c r="J466" s="21"/>
      <c r="K466" s="21"/>
      <c r="L466" s="21"/>
      <c r="M466" s="22"/>
      <c r="N466" s="37"/>
      <c r="O466" s="23"/>
      <c r="P466" s="24"/>
      <c r="Q466" s="12"/>
      <c r="R466" s="12"/>
      <c r="S466" s="24"/>
      <c r="T466" s="24"/>
      <c r="U466" s="24"/>
      <c r="V466" s="12"/>
      <c r="W466" s="12"/>
      <c r="X466" s="12"/>
      <c r="Y466" s="12"/>
      <c r="Z466" s="12"/>
    </row>
    <row r="467" ht="16.5" customHeight="1">
      <c r="A467" s="1"/>
      <c r="B467" s="4"/>
      <c r="C467" s="10"/>
      <c r="D467" s="14"/>
      <c r="E467" s="14"/>
      <c r="F467" s="14"/>
      <c r="G467" s="29"/>
      <c r="H467" s="13"/>
      <c r="I467" s="14"/>
      <c r="J467" s="21"/>
      <c r="K467" s="21"/>
      <c r="L467" s="21"/>
      <c r="M467" s="22"/>
      <c r="N467" s="37"/>
      <c r="O467" s="23"/>
      <c r="P467" s="24"/>
      <c r="Q467" s="12"/>
      <c r="R467" s="12"/>
      <c r="S467" s="24"/>
      <c r="T467" s="24"/>
      <c r="U467" s="24"/>
      <c r="V467" s="12"/>
      <c r="W467" s="12"/>
      <c r="X467" s="12"/>
      <c r="Y467" s="12"/>
      <c r="Z467" s="12"/>
    </row>
    <row r="468" ht="16.5" customHeight="1">
      <c r="A468" s="1"/>
      <c r="B468" s="4"/>
      <c r="C468" s="10"/>
      <c r="D468" s="14"/>
      <c r="E468" s="14"/>
      <c r="F468" s="14"/>
      <c r="G468" s="29"/>
      <c r="H468" s="13"/>
      <c r="I468" s="14"/>
      <c r="J468" s="21"/>
      <c r="K468" s="21"/>
      <c r="L468" s="21"/>
      <c r="M468" s="22"/>
      <c r="N468" s="37"/>
      <c r="O468" s="23"/>
      <c r="P468" s="24"/>
      <c r="Q468" s="12"/>
      <c r="R468" s="12"/>
      <c r="S468" s="24"/>
      <c r="T468" s="24"/>
      <c r="U468" s="24"/>
      <c r="V468" s="12"/>
      <c r="W468" s="12"/>
      <c r="X468" s="12"/>
      <c r="Y468" s="12"/>
      <c r="Z468" s="12"/>
    </row>
    <row r="469" ht="16.5" customHeight="1">
      <c r="A469" s="1"/>
      <c r="B469" s="4"/>
      <c r="C469" s="10"/>
      <c r="D469" s="14"/>
      <c r="E469" s="14"/>
      <c r="F469" s="14"/>
      <c r="G469" s="29"/>
      <c r="H469" s="13"/>
      <c r="I469" s="14"/>
      <c r="J469" s="21"/>
      <c r="K469" s="21"/>
      <c r="L469" s="21"/>
      <c r="M469" s="22"/>
      <c r="N469" s="37"/>
      <c r="O469" s="23"/>
      <c r="P469" s="24"/>
      <c r="Q469" s="12"/>
      <c r="R469" s="12"/>
      <c r="S469" s="24"/>
      <c r="T469" s="24"/>
      <c r="U469" s="24"/>
      <c r="V469" s="12"/>
      <c r="W469" s="12"/>
      <c r="X469" s="12"/>
      <c r="Y469" s="12"/>
      <c r="Z469" s="12"/>
    </row>
    <row r="470" ht="16.5" customHeight="1">
      <c r="A470" s="1"/>
      <c r="B470" s="4"/>
      <c r="C470" s="10"/>
      <c r="D470" s="14"/>
      <c r="E470" s="14"/>
      <c r="F470" s="14"/>
      <c r="G470" s="29"/>
      <c r="H470" s="13"/>
      <c r="I470" s="14"/>
      <c r="J470" s="21"/>
      <c r="K470" s="21"/>
      <c r="L470" s="21"/>
      <c r="M470" s="22"/>
      <c r="N470" s="37"/>
      <c r="O470" s="23"/>
      <c r="P470" s="24"/>
      <c r="Q470" s="12"/>
      <c r="R470" s="12"/>
      <c r="S470" s="24"/>
      <c r="T470" s="24"/>
      <c r="U470" s="24"/>
      <c r="V470" s="12"/>
      <c r="W470" s="12"/>
      <c r="X470" s="12"/>
      <c r="Y470" s="12"/>
      <c r="Z470" s="12"/>
    </row>
    <row r="471" ht="16.5" customHeight="1">
      <c r="A471" s="1"/>
      <c r="B471" s="4"/>
      <c r="C471" s="10"/>
      <c r="D471" s="14"/>
      <c r="E471" s="14"/>
      <c r="F471" s="14"/>
      <c r="G471" s="29"/>
      <c r="H471" s="13"/>
      <c r="I471" s="14"/>
      <c r="J471" s="21"/>
      <c r="K471" s="21"/>
      <c r="L471" s="21"/>
      <c r="M471" s="22"/>
      <c r="N471" s="37"/>
      <c r="O471" s="23"/>
      <c r="P471" s="24"/>
      <c r="Q471" s="12"/>
      <c r="R471" s="12"/>
      <c r="S471" s="24"/>
      <c r="T471" s="24"/>
      <c r="U471" s="24"/>
      <c r="V471" s="12"/>
      <c r="W471" s="12"/>
      <c r="X471" s="12"/>
      <c r="Y471" s="12"/>
      <c r="Z471" s="12"/>
    </row>
    <row r="472" ht="16.5" customHeight="1">
      <c r="A472" s="1"/>
      <c r="B472" s="4"/>
      <c r="C472" s="10"/>
      <c r="D472" s="14"/>
      <c r="E472" s="14"/>
      <c r="F472" s="14"/>
      <c r="G472" s="29"/>
      <c r="H472" s="13"/>
      <c r="I472" s="14"/>
      <c r="J472" s="21"/>
      <c r="K472" s="21"/>
      <c r="L472" s="21"/>
      <c r="M472" s="22"/>
      <c r="N472" s="37"/>
      <c r="O472" s="23"/>
      <c r="P472" s="24"/>
      <c r="Q472" s="12"/>
      <c r="R472" s="12"/>
      <c r="S472" s="24"/>
      <c r="T472" s="24"/>
      <c r="U472" s="24"/>
      <c r="V472" s="12"/>
      <c r="W472" s="12"/>
      <c r="X472" s="12"/>
      <c r="Y472" s="12"/>
      <c r="Z472" s="12"/>
    </row>
    <row r="473" ht="16.5" customHeight="1">
      <c r="A473" s="1"/>
      <c r="B473" s="4"/>
      <c r="C473" s="10"/>
      <c r="D473" s="14"/>
      <c r="E473" s="14"/>
      <c r="F473" s="14"/>
      <c r="G473" s="29"/>
      <c r="H473" s="13"/>
      <c r="I473" s="14"/>
      <c r="J473" s="21"/>
      <c r="K473" s="21"/>
      <c r="L473" s="21"/>
      <c r="M473" s="22"/>
      <c r="N473" s="37"/>
      <c r="O473" s="23"/>
      <c r="P473" s="24"/>
      <c r="Q473" s="12"/>
      <c r="R473" s="12"/>
      <c r="S473" s="24"/>
      <c r="T473" s="24"/>
      <c r="U473" s="24"/>
      <c r="V473" s="12"/>
      <c r="W473" s="12"/>
      <c r="X473" s="12"/>
      <c r="Y473" s="12"/>
      <c r="Z473" s="12"/>
    </row>
    <row r="474" ht="16.5" customHeight="1">
      <c r="A474" s="1"/>
      <c r="B474" s="4"/>
      <c r="C474" s="10"/>
      <c r="D474" s="14"/>
      <c r="E474" s="14"/>
      <c r="F474" s="14"/>
      <c r="G474" s="29"/>
      <c r="H474" s="13"/>
      <c r="I474" s="14"/>
      <c r="J474" s="21"/>
      <c r="K474" s="21"/>
      <c r="L474" s="21"/>
      <c r="M474" s="22"/>
      <c r="N474" s="37"/>
      <c r="O474" s="23"/>
      <c r="P474" s="24"/>
      <c r="Q474" s="12"/>
      <c r="R474" s="12"/>
      <c r="S474" s="24"/>
      <c r="T474" s="24"/>
      <c r="U474" s="24"/>
      <c r="V474" s="12"/>
      <c r="W474" s="12"/>
      <c r="X474" s="12"/>
      <c r="Y474" s="12"/>
      <c r="Z474" s="12"/>
    </row>
    <row r="475" ht="16.5" customHeight="1">
      <c r="A475" s="1"/>
      <c r="B475" s="4"/>
      <c r="C475" s="10"/>
      <c r="D475" s="14"/>
      <c r="E475" s="14"/>
      <c r="F475" s="14"/>
      <c r="G475" s="29"/>
      <c r="H475" s="13"/>
      <c r="I475" s="14"/>
      <c r="J475" s="21"/>
      <c r="K475" s="21"/>
      <c r="L475" s="21"/>
      <c r="M475" s="22"/>
      <c r="N475" s="37"/>
      <c r="O475" s="23"/>
      <c r="P475" s="24"/>
      <c r="Q475" s="12"/>
      <c r="R475" s="12"/>
      <c r="S475" s="24"/>
      <c r="T475" s="24"/>
      <c r="U475" s="24"/>
      <c r="V475" s="12"/>
      <c r="W475" s="12"/>
      <c r="X475" s="12"/>
      <c r="Y475" s="12"/>
      <c r="Z475" s="12"/>
    </row>
    <row r="476" ht="16.5" customHeight="1">
      <c r="A476" s="1"/>
      <c r="B476" s="4"/>
      <c r="C476" s="10"/>
      <c r="D476" s="14"/>
      <c r="E476" s="14"/>
      <c r="F476" s="14"/>
      <c r="G476" s="29"/>
      <c r="H476" s="13"/>
      <c r="I476" s="14"/>
      <c r="J476" s="21"/>
      <c r="K476" s="21"/>
      <c r="L476" s="21"/>
      <c r="M476" s="22"/>
      <c r="N476" s="37"/>
      <c r="O476" s="23"/>
      <c r="P476" s="24"/>
      <c r="Q476" s="12"/>
      <c r="R476" s="12"/>
      <c r="S476" s="24"/>
      <c r="T476" s="24"/>
      <c r="U476" s="24"/>
      <c r="V476" s="12"/>
      <c r="W476" s="12"/>
      <c r="X476" s="12"/>
      <c r="Y476" s="12"/>
      <c r="Z476" s="12"/>
    </row>
    <row r="477" ht="16.5" customHeight="1">
      <c r="A477" s="1"/>
      <c r="B477" s="4"/>
      <c r="C477" s="10"/>
      <c r="D477" s="14"/>
      <c r="E477" s="14"/>
      <c r="F477" s="14"/>
      <c r="G477" s="29"/>
      <c r="H477" s="13"/>
      <c r="I477" s="14"/>
      <c r="J477" s="21"/>
      <c r="K477" s="21"/>
      <c r="L477" s="21"/>
      <c r="M477" s="22"/>
      <c r="N477" s="37"/>
      <c r="O477" s="23"/>
      <c r="P477" s="24"/>
      <c r="Q477" s="12"/>
      <c r="R477" s="12"/>
      <c r="S477" s="24"/>
      <c r="T477" s="24"/>
      <c r="U477" s="24"/>
      <c r="V477" s="12"/>
      <c r="W477" s="12"/>
      <c r="X477" s="12"/>
      <c r="Y477" s="12"/>
      <c r="Z477" s="12"/>
    </row>
    <row r="478" ht="16.5" customHeight="1">
      <c r="A478" s="1"/>
      <c r="B478" s="4"/>
      <c r="C478" s="10"/>
      <c r="D478" s="14"/>
      <c r="E478" s="14"/>
      <c r="F478" s="14"/>
      <c r="G478" s="29"/>
      <c r="H478" s="13"/>
      <c r="I478" s="14"/>
      <c r="J478" s="21"/>
      <c r="K478" s="21"/>
      <c r="L478" s="21"/>
      <c r="M478" s="22"/>
      <c r="N478" s="37"/>
      <c r="O478" s="23"/>
      <c r="P478" s="24"/>
      <c r="Q478" s="12"/>
      <c r="R478" s="12"/>
      <c r="S478" s="24"/>
      <c r="T478" s="24"/>
      <c r="U478" s="24"/>
      <c r="V478" s="12"/>
      <c r="W478" s="12"/>
      <c r="X478" s="12"/>
      <c r="Y478" s="12"/>
      <c r="Z478" s="12"/>
    </row>
    <row r="479" ht="16.5" customHeight="1">
      <c r="A479" s="1"/>
      <c r="B479" s="4"/>
      <c r="C479" s="10"/>
      <c r="D479" s="14"/>
      <c r="E479" s="14"/>
      <c r="F479" s="14"/>
      <c r="G479" s="29"/>
      <c r="H479" s="13"/>
      <c r="I479" s="14"/>
      <c r="J479" s="21"/>
      <c r="K479" s="21"/>
      <c r="L479" s="21"/>
      <c r="M479" s="22"/>
      <c r="N479" s="37"/>
      <c r="O479" s="23"/>
      <c r="P479" s="24"/>
      <c r="Q479" s="12"/>
      <c r="R479" s="12"/>
      <c r="S479" s="24"/>
      <c r="T479" s="24"/>
      <c r="U479" s="24"/>
      <c r="V479" s="12"/>
      <c r="W479" s="12"/>
      <c r="X479" s="12"/>
      <c r="Y479" s="12"/>
      <c r="Z479" s="12"/>
    </row>
    <row r="480" ht="16.5" customHeight="1">
      <c r="A480" s="1"/>
      <c r="B480" s="4"/>
      <c r="C480" s="10"/>
      <c r="D480" s="14"/>
      <c r="E480" s="14"/>
      <c r="F480" s="14"/>
      <c r="G480" s="29"/>
      <c r="H480" s="13"/>
      <c r="I480" s="14"/>
      <c r="J480" s="21"/>
      <c r="K480" s="21"/>
      <c r="L480" s="21"/>
      <c r="M480" s="22"/>
      <c r="N480" s="37"/>
      <c r="O480" s="23"/>
      <c r="P480" s="24"/>
      <c r="Q480" s="12"/>
      <c r="R480" s="12"/>
      <c r="S480" s="24"/>
      <c r="T480" s="24"/>
      <c r="U480" s="24"/>
      <c r="V480" s="12"/>
      <c r="W480" s="12"/>
      <c r="X480" s="12"/>
      <c r="Y480" s="12"/>
      <c r="Z480" s="12"/>
    </row>
    <row r="481" ht="16.5" customHeight="1">
      <c r="A481" s="1"/>
      <c r="B481" s="4"/>
      <c r="C481" s="10"/>
      <c r="D481" s="14"/>
      <c r="E481" s="14"/>
      <c r="F481" s="14"/>
      <c r="G481" s="29"/>
      <c r="H481" s="13"/>
      <c r="I481" s="14"/>
      <c r="J481" s="21"/>
      <c r="K481" s="21"/>
      <c r="L481" s="21"/>
      <c r="M481" s="22"/>
      <c r="N481" s="37"/>
      <c r="O481" s="23"/>
      <c r="P481" s="24"/>
      <c r="Q481" s="12"/>
      <c r="R481" s="12"/>
      <c r="S481" s="24"/>
      <c r="T481" s="24"/>
      <c r="U481" s="24"/>
      <c r="V481" s="12"/>
      <c r="W481" s="12"/>
      <c r="X481" s="12"/>
      <c r="Y481" s="12"/>
      <c r="Z481" s="12"/>
    </row>
    <row r="482" ht="16.5" customHeight="1">
      <c r="A482" s="1"/>
      <c r="B482" s="4"/>
      <c r="C482" s="10"/>
      <c r="D482" s="14"/>
      <c r="E482" s="14"/>
      <c r="F482" s="14"/>
      <c r="G482" s="29"/>
      <c r="H482" s="13"/>
      <c r="I482" s="14"/>
      <c r="J482" s="21"/>
      <c r="K482" s="21"/>
      <c r="L482" s="21"/>
      <c r="M482" s="22"/>
      <c r="N482" s="37"/>
      <c r="O482" s="23"/>
      <c r="P482" s="24"/>
      <c r="Q482" s="12"/>
      <c r="R482" s="12"/>
      <c r="S482" s="24"/>
      <c r="T482" s="24"/>
      <c r="U482" s="24"/>
      <c r="V482" s="12"/>
      <c r="W482" s="12"/>
      <c r="X482" s="12"/>
      <c r="Y482" s="12"/>
      <c r="Z482" s="12"/>
    </row>
    <row r="483" ht="16.5" customHeight="1">
      <c r="A483" s="1"/>
      <c r="B483" s="4"/>
      <c r="C483" s="10"/>
      <c r="D483" s="14"/>
      <c r="E483" s="14"/>
      <c r="F483" s="14"/>
      <c r="G483" s="29"/>
      <c r="H483" s="13"/>
      <c r="I483" s="14"/>
      <c r="J483" s="21"/>
      <c r="K483" s="21"/>
      <c r="L483" s="21"/>
      <c r="M483" s="22"/>
      <c r="N483" s="37"/>
      <c r="O483" s="23"/>
      <c r="P483" s="24"/>
      <c r="Q483" s="12"/>
      <c r="R483" s="12"/>
      <c r="S483" s="24"/>
      <c r="T483" s="24"/>
      <c r="U483" s="24"/>
      <c r="V483" s="12"/>
      <c r="W483" s="12"/>
      <c r="X483" s="12"/>
      <c r="Y483" s="12"/>
      <c r="Z483" s="12"/>
    </row>
    <row r="484" ht="16.5" customHeight="1">
      <c r="A484" s="1"/>
      <c r="B484" s="4"/>
      <c r="C484" s="10"/>
      <c r="D484" s="14"/>
      <c r="E484" s="14"/>
      <c r="F484" s="14"/>
      <c r="G484" s="29"/>
      <c r="H484" s="13"/>
      <c r="I484" s="14"/>
      <c r="J484" s="21"/>
      <c r="K484" s="21"/>
      <c r="L484" s="21"/>
      <c r="M484" s="22"/>
      <c r="N484" s="37"/>
      <c r="O484" s="23"/>
      <c r="P484" s="24"/>
      <c r="Q484" s="12"/>
      <c r="R484" s="12"/>
      <c r="S484" s="24"/>
      <c r="T484" s="24"/>
      <c r="U484" s="24"/>
      <c r="V484" s="12"/>
      <c r="W484" s="12"/>
      <c r="X484" s="12"/>
      <c r="Y484" s="12"/>
      <c r="Z484" s="12"/>
    </row>
    <row r="485" ht="16.5" customHeight="1">
      <c r="A485" s="1"/>
      <c r="B485" s="4"/>
      <c r="C485" s="10"/>
      <c r="D485" s="14"/>
      <c r="E485" s="14"/>
      <c r="F485" s="14"/>
      <c r="G485" s="29"/>
      <c r="H485" s="13"/>
      <c r="I485" s="14"/>
      <c r="J485" s="21"/>
      <c r="K485" s="21"/>
      <c r="L485" s="21"/>
      <c r="M485" s="22"/>
      <c r="N485" s="37"/>
      <c r="O485" s="23"/>
      <c r="P485" s="24"/>
      <c r="Q485" s="12"/>
      <c r="R485" s="12"/>
      <c r="S485" s="24"/>
      <c r="T485" s="24"/>
      <c r="U485" s="24"/>
      <c r="V485" s="12"/>
      <c r="W485" s="12"/>
      <c r="X485" s="12"/>
      <c r="Y485" s="12"/>
      <c r="Z485" s="12"/>
    </row>
    <row r="486" ht="16.5" customHeight="1">
      <c r="A486" s="1"/>
      <c r="B486" s="4"/>
      <c r="C486" s="10"/>
      <c r="D486" s="14"/>
      <c r="E486" s="14"/>
      <c r="F486" s="14"/>
      <c r="G486" s="29"/>
      <c r="H486" s="13"/>
      <c r="I486" s="14"/>
      <c r="J486" s="21"/>
      <c r="K486" s="21"/>
      <c r="L486" s="21"/>
      <c r="M486" s="22"/>
      <c r="N486" s="37"/>
      <c r="O486" s="23"/>
      <c r="P486" s="24"/>
      <c r="Q486" s="12"/>
      <c r="R486" s="12"/>
      <c r="S486" s="24"/>
      <c r="T486" s="24"/>
      <c r="U486" s="24"/>
      <c r="V486" s="12"/>
      <c r="W486" s="12"/>
      <c r="X486" s="12"/>
      <c r="Y486" s="12"/>
      <c r="Z486" s="12"/>
    </row>
    <row r="487" ht="16.5" customHeight="1">
      <c r="A487" s="1"/>
      <c r="B487" s="4"/>
      <c r="C487" s="10"/>
      <c r="D487" s="14"/>
      <c r="E487" s="14"/>
      <c r="F487" s="14"/>
      <c r="G487" s="29"/>
      <c r="H487" s="13"/>
      <c r="I487" s="14"/>
      <c r="J487" s="21"/>
      <c r="K487" s="21"/>
      <c r="L487" s="21"/>
      <c r="M487" s="22"/>
      <c r="N487" s="37"/>
      <c r="O487" s="23"/>
      <c r="P487" s="24"/>
      <c r="Q487" s="12"/>
      <c r="R487" s="12"/>
      <c r="S487" s="24"/>
      <c r="T487" s="24"/>
      <c r="U487" s="24"/>
      <c r="V487" s="12"/>
      <c r="W487" s="12"/>
      <c r="X487" s="12"/>
      <c r="Y487" s="12"/>
      <c r="Z487" s="12"/>
    </row>
    <row r="488" ht="16.5" customHeight="1">
      <c r="A488" s="1"/>
      <c r="B488" s="4"/>
      <c r="C488" s="10"/>
      <c r="D488" s="14"/>
      <c r="E488" s="14"/>
      <c r="F488" s="14"/>
      <c r="G488" s="29"/>
      <c r="H488" s="13"/>
      <c r="I488" s="14"/>
      <c r="J488" s="21"/>
      <c r="K488" s="21"/>
      <c r="L488" s="21"/>
      <c r="M488" s="22"/>
      <c r="N488" s="37"/>
      <c r="O488" s="23"/>
      <c r="P488" s="24"/>
      <c r="Q488" s="12"/>
      <c r="R488" s="12"/>
      <c r="S488" s="24"/>
      <c r="T488" s="24"/>
      <c r="U488" s="24"/>
      <c r="V488" s="12"/>
      <c r="W488" s="12"/>
      <c r="X488" s="12"/>
      <c r="Y488" s="12"/>
      <c r="Z488" s="12"/>
    </row>
    <row r="489" ht="16.5" customHeight="1">
      <c r="A489" s="1"/>
      <c r="B489" s="4"/>
      <c r="C489" s="10"/>
      <c r="D489" s="14"/>
      <c r="E489" s="14"/>
      <c r="F489" s="14"/>
      <c r="G489" s="29"/>
      <c r="H489" s="13"/>
      <c r="I489" s="14"/>
      <c r="J489" s="21"/>
      <c r="K489" s="21"/>
      <c r="L489" s="21"/>
      <c r="M489" s="22"/>
      <c r="N489" s="37"/>
      <c r="O489" s="23"/>
      <c r="P489" s="24"/>
      <c r="Q489" s="12"/>
      <c r="R489" s="12"/>
      <c r="S489" s="24"/>
      <c r="T489" s="24"/>
      <c r="U489" s="24"/>
      <c r="V489" s="12"/>
      <c r="W489" s="12"/>
      <c r="X489" s="12"/>
      <c r="Y489" s="12"/>
      <c r="Z489" s="12"/>
    </row>
    <row r="490" ht="16.5" customHeight="1">
      <c r="A490" s="1"/>
      <c r="B490" s="4"/>
      <c r="C490" s="10"/>
      <c r="D490" s="14"/>
      <c r="E490" s="14"/>
      <c r="F490" s="14"/>
      <c r="G490" s="29"/>
      <c r="H490" s="13"/>
      <c r="I490" s="14"/>
      <c r="J490" s="21"/>
      <c r="K490" s="21"/>
      <c r="L490" s="21"/>
      <c r="M490" s="22"/>
      <c r="N490" s="37"/>
      <c r="O490" s="23"/>
      <c r="P490" s="24"/>
      <c r="Q490" s="12"/>
      <c r="R490" s="12"/>
      <c r="S490" s="24"/>
      <c r="T490" s="24"/>
      <c r="U490" s="24"/>
      <c r="V490" s="12"/>
      <c r="W490" s="12"/>
      <c r="X490" s="12"/>
      <c r="Y490" s="12"/>
      <c r="Z490" s="12"/>
    </row>
    <row r="491" ht="16.5" customHeight="1">
      <c r="A491" s="1"/>
      <c r="B491" s="4"/>
      <c r="C491" s="10"/>
      <c r="D491" s="14"/>
      <c r="E491" s="14"/>
      <c r="F491" s="14"/>
      <c r="G491" s="29"/>
      <c r="H491" s="13"/>
      <c r="I491" s="14"/>
      <c r="J491" s="21"/>
      <c r="K491" s="21"/>
      <c r="L491" s="21"/>
      <c r="M491" s="22"/>
      <c r="N491" s="37"/>
      <c r="O491" s="23"/>
      <c r="P491" s="24"/>
      <c r="Q491" s="12"/>
      <c r="R491" s="12"/>
      <c r="S491" s="24"/>
      <c r="T491" s="24"/>
      <c r="U491" s="24"/>
      <c r="V491" s="12"/>
      <c r="W491" s="12"/>
      <c r="X491" s="12"/>
      <c r="Y491" s="12"/>
      <c r="Z491" s="12"/>
    </row>
    <row r="492" ht="16.5" customHeight="1">
      <c r="A492" s="1"/>
      <c r="B492" s="4"/>
      <c r="C492" s="10"/>
      <c r="D492" s="14"/>
      <c r="E492" s="14"/>
      <c r="F492" s="14"/>
      <c r="G492" s="29"/>
      <c r="H492" s="13"/>
      <c r="I492" s="14"/>
      <c r="J492" s="21"/>
      <c r="K492" s="21"/>
      <c r="L492" s="21"/>
      <c r="M492" s="22"/>
      <c r="N492" s="37"/>
      <c r="O492" s="23"/>
      <c r="P492" s="24"/>
      <c r="Q492" s="12"/>
      <c r="R492" s="12"/>
      <c r="S492" s="24"/>
      <c r="T492" s="24"/>
      <c r="U492" s="24"/>
      <c r="V492" s="12"/>
      <c r="W492" s="12"/>
      <c r="X492" s="12"/>
      <c r="Y492" s="12"/>
      <c r="Z492" s="12"/>
    </row>
    <row r="493" ht="16.5" customHeight="1">
      <c r="A493" s="1"/>
      <c r="B493" s="4"/>
      <c r="C493" s="10"/>
      <c r="D493" s="14"/>
      <c r="E493" s="14"/>
      <c r="F493" s="14"/>
      <c r="G493" s="29"/>
      <c r="H493" s="13"/>
      <c r="I493" s="14"/>
      <c r="J493" s="21"/>
      <c r="K493" s="21"/>
      <c r="L493" s="21"/>
      <c r="M493" s="22"/>
      <c r="N493" s="37"/>
      <c r="O493" s="23"/>
      <c r="P493" s="24"/>
      <c r="Q493" s="12"/>
      <c r="R493" s="12"/>
      <c r="S493" s="24"/>
      <c r="T493" s="24"/>
      <c r="U493" s="24"/>
      <c r="V493" s="12"/>
      <c r="W493" s="12"/>
      <c r="X493" s="12"/>
      <c r="Y493" s="12"/>
      <c r="Z493" s="12"/>
    </row>
    <row r="494" ht="16.5" customHeight="1">
      <c r="A494" s="1"/>
      <c r="B494" s="4"/>
      <c r="C494" s="10"/>
      <c r="D494" s="14"/>
      <c r="E494" s="14"/>
      <c r="F494" s="14"/>
      <c r="G494" s="29"/>
      <c r="H494" s="13"/>
      <c r="I494" s="14"/>
      <c r="J494" s="21"/>
      <c r="K494" s="21"/>
      <c r="L494" s="21"/>
      <c r="M494" s="22"/>
      <c r="N494" s="37"/>
      <c r="O494" s="23"/>
      <c r="P494" s="24"/>
      <c r="Q494" s="12"/>
      <c r="R494" s="12"/>
      <c r="S494" s="24"/>
      <c r="T494" s="24"/>
      <c r="U494" s="24"/>
      <c r="V494" s="12"/>
      <c r="W494" s="12"/>
      <c r="X494" s="12"/>
      <c r="Y494" s="12"/>
      <c r="Z494" s="12"/>
    </row>
    <row r="495" ht="16.5" customHeight="1">
      <c r="A495" s="1"/>
      <c r="B495" s="4"/>
      <c r="C495" s="10"/>
      <c r="D495" s="14"/>
      <c r="E495" s="14"/>
      <c r="F495" s="14"/>
      <c r="G495" s="29"/>
      <c r="H495" s="13"/>
      <c r="I495" s="14"/>
      <c r="J495" s="21"/>
      <c r="K495" s="21"/>
      <c r="L495" s="21"/>
      <c r="M495" s="22"/>
      <c r="N495" s="37"/>
      <c r="O495" s="23"/>
      <c r="P495" s="24"/>
      <c r="Q495" s="12"/>
      <c r="R495" s="12"/>
      <c r="S495" s="24"/>
      <c r="T495" s="24"/>
      <c r="U495" s="24"/>
      <c r="V495" s="12"/>
      <c r="W495" s="12"/>
      <c r="X495" s="12"/>
      <c r="Y495" s="12"/>
      <c r="Z495" s="12"/>
    </row>
    <row r="496" ht="16.5" customHeight="1">
      <c r="A496" s="1"/>
      <c r="B496" s="4"/>
      <c r="C496" s="10"/>
      <c r="D496" s="14"/>
      <c r="E496" s="14"/>
      <c r="F496" s="14"/>
      <c r="G496" s="29"/>
      <c r="H496" s="13"/>
      <c r="I496" s="14"/>
      <c r="J496" s="21"/>
      <c r="K496" s="21"/>
      <c r="L496" s="21"/>
      <c r="M496" s="22"/>
      <c r="N496" s="37"/>
      <c r="O496" s="23"/>
      <c r="P496" s="24"/>
      <c r="Q496" s="12"/>
      <c r="R496" s="12"/>
      <c r="S496" s="24"/>
      <c r="T496" s="24"/>
      <c r="U496" s="24"/>
      <c r="V496" s="12"/>
      <c r="W496" s="12"/>
      <c r="X496" s="12"/>
      <c r="Y496" s="12"/>
      <c r="Z496" s="12"/>
    </row>
    <row r="497" ht="16.5" customHeight="1">
      <c r="A497" s="1"/>
      <c r="B497" s="4"/>
      <c r="C497" s="10"/>
      <c r="D497" s="14"/>
      <c r="E497" s="14"/>
      <c r="F497" s="14"/>
      <c r="G497" s="29"/>
      <c r="H497" s="13"/>
      <c r="I497" s="14"/>
      <c r="J497" s="21"/>
      <c r="K497" s="21"/>
      <c r="L497" s="21"/>
      <c r="M497" s="22"/>
      <c r="N497" s="37"/>
      <c r="O497" s="23"/>
      <c r="P497" s="24"/>
      <c r="Q497" s="12"/>
      <c r="R497" s="12"/>
      <c r="S497" s="24"/>
      <c r="T497" s="24"/>
      <c r="U497" s="24"/>
      <c r="V497" s="12"/>
      <c r="W497" s="12"/>
      <c r="X497" s="12"/>
      <c r="Y497" s="12"/>
      <c r="Z497" s="12"/>
    </row>
    <row r="498" ht="16.5" customHeight="1">
      <c r="A498" s="1"/>
      <c r="B498" s="4"/>
      <c r="C498" s="10"/>
      <c r="D498" s="14"/>
      <c r="E498" s="14"/>
      <c r="F498" s="14"/>
      <c r="G498" s="29"/>
      <c r="H498" s="13"/>
      <c r="I498" s="14"/>
      <c r="J498" s="21"/>
      <c r="K498" s="21"/>
      <c r="L498" s="21"/>
      <c r="M498" s="22"/>
      <c r="N498" s="37"/>
      <c r="O498" s="23"/>
      <c r="P498" s="24"/>
      <c r="Q498" s="12"/>
      <c r="R498" s="12"/>
      <c r="S498" s="24"/>
      <c r="T498" s="24"/>
      <c r="U498" s="24"/>
      <c r="V498" s="12"/>
      <c r="W498" s="12"/>
      <c r="X498" s="12"/>
      <c r="Y498" s="12"/>
      <c r="Z498" s="12"/>
    </row>
    <row r="499" ht="16.5" customHeight="1">
      <c r="A499" s="1"/>
      <c r="B499" s="4"/>
      <c r="C499" s="10"/>
      <c r="D499" s="14"/>
      <c r="E499" s="14"/>
      <c r="F499" s="14"/>
      <c r="G499" s="29"/>
      <c r="H499" s="13"/>
      <c r="I499" s="14"/>
      <c r="J499" s="21"/>
      <c r="K499" s="21"/>
      <c r="L499" s="21"/>
      <c r="M499" s="22"/>
      <c r="N499" s="37"/>
      <c r="O499" s="23"/>
      <c r="P499" s="24"/>
      <c r="Q499" s="12"/>
      <c r="R499" s="12"/>
      <c r="S499" s="24"/>
      <c r="T499" s="24"/>
      <c r="U499" s="24"/>
      <c r="V499" s="12"/>
      <c r="W499" s="12"/>
      <c r="X499" s="12"/>
      <c r="Y499" s="12"/>
      <c r="Z499" s="12"/>
    </row>
    <row r="500" ht="16.5" customHeight="1">
      <c r="A500" s="1"/>
      <c r="B500" s="4"/>
      <c r="C500" s="10"/>
      <c r="D500" s="14"/>
      <c r="E500" s="14"/>
      <c r="F500" s="14"/>
      <c r="G500" s="29"/>
      <c r="H500" s="13"/>
      <c r="I500" s="14"/>
      <c r="J500" s="21"/>
      <c r="K500" s="21"/>
      <c r="L500" s="21"/>
      <c r="M500" s="22"/>
      <c r="N500" s="37"/>
      <c r="O500" s="23"/>
      <c r="P500" s="24"/>
      <c r="Q500" s="12"/>
      <c r="R500" s="12"/>
      <c r="S500" s="24"/>
      <c r="T500" s="24"/>
      <c r="U500" s="24"/>
      <c r="V500" s="12"/>
      <c r="W500" s="12"/>
      <c r="X500" s="12"/>
      <c r="Y500" s="12"/>
      <c r="Z500" s="12"/>
    </row>
    <row r="501" ht="16.5" customHeight="1">
      <c r="A501" s="1"/>
      <c r="B501" s="4"/>
      <c r="C501" s="10"/>
      <c r="D501" s="14"/>
      <c r="E501" s="14"/>
      <c r="F501" s="14"/>
      <c r="G501" s="29"/>
      <c r="H501" s="13"/>
      <c r="I501" s="14"/>
      <c r="J501" s="21"/>
      <c r="K501" s="21"/>
      <c r="L501" s="21"/>
      <c r="M501" s="22"/>
      <c r="N501" s="37"/>
      <c r="O501" s="23"/>
      <c r="P501" s="24"/>
      <c r="Q501" s="12"/>
      <c r="R501" s="12"/>
      <c r="S501" s="24"/>
      <c r="T501" s="24"/>
      <c r="U501" s="24"/>
      <c r="V501" s="12"/>
      <c r="W501" s="12"/>
      <c r="X501" s="12"/>
      <c r="Y501" s="12"/>
      <c r="Z501" s="12"/>
    </row>
    <row r="502" ht="16.5" customHeight="1">
      <c r="A502" s="1"/>
      <c r="B502" s="4"/>
      <c r="C502" s="10"/>
      <c r="D502" s="14"/>
      <c r="E502" s="14"/>
      <c r="F502" s="14"/>
      <c r="G502" s="29"/>
      <c r="H502" s="13"/>
      <c r="I502" s="14"/>
      <c r="J502" s="21"/>
      <c r="K502" s="21"/>
      <c r="L502" s="21"/>
      <c r="M502" s="22"/>
      <c r="N502" s="37"/>
      <c r="O502" s="23"/>
      <c r="P502" s="24"/>
      <c r="Q502" s="12"/>
      <c r="R502" s="12"/>
      <c r="S502" s="24"/>
      <c r="T502" s="24"/>
      <c r="U502" s="24"/>
      <c r="V502" s="12"/>
      <c r="W502" s="12"/>
      <c r="X502" s="12"/>
      <c r="Y502" s="12"/>
      <c r="Z502" s="12"/>
    </row>
    <row r="503" ht="16.5" customHeight="1">
      <c r="A503" s="1"/>
      <c r="B503" s="4"/>
      <c r="C503" s="10"/>
      <c r="D503" s="14"/>
      <c r="E503" s="14"/>
      <c r="F503" s="14"/>
      <c r="G503" s="29"/>
      <c r="H503" s="13"/>
      <c r="I503" s="14"/>
      <c r="J503" s="21"/>
      <c r="K503" s="21"/>
      <c r="L503" s="21"/>
      <c r="M503" s="22"/>
      <c r="N503" s="37"/>
      <c r="O503" s="23"/>
      <c r="P503" s="24"/>
      <c r="Q503" s="12"/>
      <c r="R503" s="12"/>
      <c r="S503" s="24"/>
      <c r="T503" s="24"/>
      <c r="U503" s="24"/>
      <c r="V503" s="12"/>
      <c r="W503" s="12"/>
      <c r="X503" s="12"/>
      <c r="Y503" s="12"/>
      <c r="Z503" s="12"/>
    </row>
    <row r="504" ht="16.5" customHeight="1">
      <c r="A504" s="1"/>
      <c r="B504" s="4"/>
      <c r="C504" s="10"/>
      <c r="D504" s="14"/>
      <c r="E504" s="14"/>
      <c r="F504" s="14"/>
      <c r="G504" s="29"/>
      <c r="H504" s="13"/>
      <c r="I504" s="14"/>
      <c r="J504" s="21"/>
      <c r="K504" s="21"/>
      <c r="L504" s="21"/>
      <c r="M504" s="22"/>
      <c r="N504" s="37"/>
      <c r="O504" s="23"/>
      <c r="P504" s="24"/>
      <c r="Q504" s="12"/>
      <c r="R504" s="12"/>
      <c r="S504" s="24"/>
      <c r="T504" s="24"/>
      <c r="U504" s="24"/>
      <c r="V504" s="12"/>
      <c r="W504" s="12"/>
      <c r="X504" s="12"/>
      <c r="Y504" s="12"/>
      <c r="Z504" s="12"/>
    </row>
    <row r="505" ht="16.5" customHeight="1">
      <c r="A505" s="1"/>
      <c r="B505" s="4"/>
      <c r="C505" s="10"/>
      <c r="D505" s="14"/>
      <c r="E505" s="14"/>
      <c r="F505" s="14"/>
      <c r="G505" s="29"/>
      <c r="H505" s="13"/>
      <c r="I505" s="14"/>
      <c r="J505" s="21"/>
      <c r="K505" s="21"/>
      <c r="L505" s="21"/>
      <c r="M505" s="22"/>
      <c r="N505" s="37"/>
      <c r="O505" s="23"/>
      <c r="P505" s="24"/>
      <c r="Q505" s="12"/>
      <c r="R505" s="12"/>
      <c r="S505" s="24"/>
      <c r="T505" s="24"/>
      <c r="U505" s="24"/>
      <c r="V505" s="12"/>
      <c r="W505" s="12"/>
      <c r="X505" s="12"/>
      <c r="Y505" s="12"/>
      <c r="Z505" s="12"/>
    </row>
    <row r="506" ht="16.5" customHeight="1">
      <c r="A506" s="1"/>
      <c r="B506" s="4"/>
      <c r="C506" s="10"/>
      <c r="D506" s="14"/>
      <c r="E506" s="14"/>
      <c r="F506" s="14"/>
      <c r="G506" s="29"/>
      <c r="H506" s="13"/>
      <c r="I506" s="14"/>
      <c r="J506" s="21"/>
      <c r="K506" s="21"/>
      <c r="L506" s="21"/>
      <c r="M506" s="22"/>
      <c r="N506" s="37"/>
      <c r="O506" s="23"/>
      <c r="P506" s="24"/>
      <c r="Q506" s="12"/>
      <c r="R506" s="12"/>
      <c r="S506" s="24"/>
      <c r="T506" s="24"/>
      <c r="U506" s="24"/>
      <c r="V506" s="12"/>
      <c r="W506" s="12"/>
      <c r="X506" s="12"/>
      <c r="Y506" s="12"/>
      <c r="Z506" s="12"/>
    </row>
    <row r="507" ht="16.5" customHeight="1">
      <c r="A507" s="1"/>
      <c r="B507" s="4"/>
      <c r="C507" s="10"/>
      <c r="D507" s="14"/>
      <c r="E507" s="14"/>
      <c r="F507" s="14"/>
      <c r="G507" s="29"/>
      <c r="H507" s="13"/>
      <c r="I507" s="14"/>
      <c r="J507" s="21"/>
      <c r="K507" s="21"/>
      <c r="L507" s="21"/>
      <c r="M507" s="22"/>
      <c r="N507" s="37"/>
      <c r="O507" s="23"/>
      <c r="P507" s="24"/>
      <c r="Q507" s="12"/>
      <c r="R507" s="12"/>
      <c r="S507" s="24"/>
      <c r="T507" s="24"/>
      <c r="U507" s="24"/>
      <c r="V507" s="12"/>
      <c r="W507" s="12"/>
      <c r="X507" s="12"/>
      <c r="Y507" s="12"/>
      <c r="Z507" s="12"/>
    </row>
    <row r="508" ht="16.5" customHeight="1">
      <c r="A508" s="1"/>
      <c r="B508" s="4"/>
      <c r="C508" s="10"/>
      <c r="D508" s="14"/>
      <c r="E508" s="14"/>
      <c r="F508" s="14"/>
      <c r="G508" s="29"/>
      <c r="H508" s="13"/>
      <c r="I508" s="14"/>
      <c r="J508" s="21"/>
      <c r="K508" s="21"/>
      <c r="L508" s="21"/>
      <c r="M508" s="22"/>
      <c r="N508" s="37"/>
      <c r="O508" s="23"/>
      <c r="P508" s="24"/>
      <c r="Q508" s="12"/>
      <c r="R508" s="12"/>
      <c r="S508" s="24"/>
      <c r="T508" s="24"/>
      <c r="U508" s="24"/>
      <c r="V508" s="12"/>
      <c r="W508" s="12"/>
      <c r="X508" s="12"/>
      <c r="Y508" s="12"/>
      <c r="Z508" s="12"/>
    </row>
    <row r="509" ht="16.5" customHeight="1">
      <c r="A509" s="1"/>
      <c r="B509" s="4"/>
      <c r="C509" s="10"/>
      <c r="D509" s="14"/>
      <c r="E509" s="14"/>
      <c r="F509" s="14"/>
      <c r="G509" s="29"/>
      <c r="H509" s="13"/>
      <c r="I509" s="14"/>
      <c r="J509" s="21"/>
      <c r="K509" s="21"/>
      <c r="L509" s="21"/>
      <c r="M509" s="22"/>
      <c r="N509" s="37"/>
      <c r="O509" s="23"/>
      <c r="P509" s="24"/>
      <c r="Q509" s="12"/>
      <c r="R509" s="12"/>
      <c r="S509" s="24"/>
      <c r="T509" s="24"/>
      <c r="U509" s="24"/>
      <c r="V509" s="12"/>
      <c r="W509" s="12"/>
      <c r="X509" s="12"/>
      <c r="Y509" s="12"/>
      <c r="Z509" s="12"/>
    </row>
    <row r="510" ht="16.5" customHeight="1">
      <c r="A510" s="1"/>
      <c r="B510" s="4"/>
      <c r="C510" s="10"/>
      <c r="D510" s="14"/>
      <c r="E510" s="14"/>
      <c r="F510" s="14"/>
      <c r="G510" s="29"/>
      <c r="H510" s="13"/>
      <c r="I510" s="14"/>
      <c r="J510" s="21"/>
      <c r="K510" s="21"/>
      <c r="L510" s="21"/>
      <c r="M510" s="22"/>
      <c r="N510" s="37"/>
      <c r="O510" s="23"/>
      <c r="P510" s="24"/>
      <c r="Q510" s="12"/>
      <c r="R510" s="12"/>
      <c r="S510" s="24"/>
      <c r="T510" s="24"/>
      <c r="U510" s="24"/>
      <c r="V510" s="12"/>
      <c r="W510" s="12"/>
      <c r="X510" s="12"/>
      <c r="Y510" s="12"/>
      <c r="Z510" s="12"/>
    </row>
    <row r="511" ht="16.5" customHeight="1">
      <c r="A511" s="1"/>
      <c r="B511" s="4"/>
      <c r="C511" s="10"/>
      <c r="D511" s="14"/>
      <c r="E511" s="14"/>
      <c r="F511" s="14"/>
      <c r="G511" s="29"/>
      <c r="H511" s="13"/>
      <c r="I511" s="14"/>
      <c r="J511" s="21"/>
      <c r="K511" s="21"/>
      <c r="L511" s="21"/>
      <c r="M511" s="22"/>
      <c r="N511" s="37"/>
      <c r="O511" s="23"/>
      <c r="P511" s="24"/>
      <c r="Q511" s="12"/>
      <c r="R511" s="12"/>
      <c r="S511" s="24"/>
      <c r="T511" s="24"/>
      <c r="U511" s="24"/>
      <c r="V511" s="12"/>
      <c r="W511" s="12"/>
      <c r="X511" s="12"/>
      <c r="Y511" s="12"/>
      <c r="Z511" s="12"/>
    </row>
    <row r="512" ht="16.5" customHeight="1">
      <c r="A512" s="1"/>
      <c r="B512" s="4"/>
      <c r="C512" s="10"/>
      <c r="D512" s="14"/>
      <c r="E512" s="14"/>
      <c r="F512" s="14"/>
      <c r="G512" s="29"/>
      <c r="H512" s="13"/>
      <c r="I512" s="14"/>
      <c r="J512" s="21"/>
      <c r="K512" s="21"/>
      <c r="L512" s="21"/>
      <c r="M512" s="22"/>
      <c r="N512" s="37"/>
      <c r="O512" s="23"/>
      <c r="P512" s="24"/>
      <c r="Q512" s="12"/>
      <c r="R512" s="12"/>
      <c r="S512" s="24"/>
      <c r="T512" s="24"/>
      <c r="U512" s="24"/>
      <c r="V512" s="12"/>
      <c r="W512" s="12"/>
      <c r="X512" s="12"/>
      <c r="Y512" s="12"/>
      <c r="Z512" s="12"/>
    </row>
    <row r="513" ht="16.5" customHeight="1">
      <c r="A513" s="1"/>
      <c r="B513" s="4"/>
      <c r="C513" s="10"/>
      <c r="D513" s="14"/>
      <c r="E513" s="14"/>
      <c r="F513" s="14"/>
      <c r="G513" s="29"/>
      <c r="H513" s="13"/>
      <c r="I513" s="14"/>
      <c r="J513" s="21"/>
      <c r="K513" s="21"/>
      <c r="L513" s="21"/>
      <c r="M513" s="22"/>
      <c r="N513" s="37"/>
      <c r="O513" s="23"/>
      <c r="P513" s="24"/>
      <c r="Q513" s="12"/>
      <c r="R513" s="12"/>
      <c r="S513" s="24"/>
      <c r="T513" s="24"/>
      <c r="U513" s="24"/>
      <c r="V513" s="12"/>
      <c r="W513" s="12"/>
      <c r="X513" s="12"/>
      <c r="Y513" s="12"/>
      <c r="Z513" s="12"/>
    </row>
    <row r="514" ht="16.5" customHeight="1">
      <c r="A514" s="1"/>
      <c r="B514" s="4"/>
      <c r="C514" s="10"/>
      <c r="D514" s="14"/>
      <c r="E514" s="14"/>
      <c r="F514" s="14"/>
      <c r="G514" s="29"/>
      <c r="H514" s="13"/>
      <c r="I514" s="14"/>
      <c r="J514" s="21"/>
      <c r="K514" s="21"/>
      <c r="L514" s="21"/>
      <c r="M514" s="22"/>
      <c r="N514" s="37"/>
      <c r="O514" s="23"/>
      <c r="P514" s="24"/>
      <c r="Q514" s="12"/>
      <c r="R514" s="12"/>
      <c r="S514" s="24"/>
      <c r="T514" s="24"/>
      <c r="U514" s="24"/>
      <c r="V514" s="12"/>
      <c r="W514" s="12"/>
      <c r="X514" s="12"/>
      <c r="Y514" s="12"/>
      <c r="Z514" s="12"/>
    </row>
    <row r="515" ht="16.5" customHeight="1">
      <c r="A515" s="1"/>
      <c r="B515" s="4"/>
      <c r="C515" s="10"/>
      <c r="D515" s="14"/>
      <c r="E515" s="14"/>
      <c r="F515" s="14"/>
      <c r="G515" s="29"/>
      <c r="H515" s="13"/>
      <c r="I515" s="14"/>
      <c r="J515" s="21"/>
      <c r="K515" s="21"/>
      <c r="L515" s="21"/>
      <c r="M515" s="22"/>
      <c r="N515" s="37"/>
      <c r="O515" s="23"/>
      <c r="P515" s="24"/>
      <c r="Q515" s="12"/>
      <c r="R515" s="12"/>
      <c r="S515" s="24"/>
      <c r="T515" s="24"/>
      <c r="U515" s="24"/>
      <c r="V515" s="12"/>
      <c r="W515" s="12"/>
      <c r="X515" s="12"/>
      <c r="Y515" s="12"/>
      <c r="Z515" s="12"/>
    </row>
    <row r="516" ht="16.5" customHeight="1">
      <c r="A516" s="1"/>
      <c r="B516" s="4"/>
      <c r="C516" s="10"/>
      <c r="D516" s="14"/>
      <c r="E516" s="14"/>
      <c r="F516" s="14"/>
      <c r="G516" s="29"/>
      <c r="H516" s="13"/>
      <c r="I516" s="14"/>
      <c r="J516" s="21"/>
      <c r="K516" s="21"/>
      <c r="L516" s="21"/>
      <c r="M516" s="22"/>
      <c r="N516" s="37"/>
      <c r="O516" s="23"/>
      <c r="P516" s="24"/>
      <c r="Q516" s="12"/>
      <c r="R516" s="12"/>
      <c r="S516" s="24"/>
      <c r="T516" s="24"/>
      <c r="U516" s="24"/>
      <c r="V516" s="12"/>
      <c r="W516" s="12"/>
      <c r="X516" s="12"/>
      <c r="Y516" s="12"/>
      <c r="Z516" s="12"/>
    </row>
    <row r="517" ht="16.5" customHeight="1">
      <c r="A517" s="1"/>
      <c r="B517" s="4"/>
      <c r="C517" s="10"/>
      <c r="D517" s="14"/>
      <c r="E517" s="14"/>
      <c r="F517" s="14"/>
      <c r="G517" s="29"/>
      <c r="H517" s="13"/>
      <c r="I517" s="14"/>
      <c r="J517" s="21"/>
      <c r="K517" s="21"/>
      <c r="L517" s="21"/>
      <c r="M517" s="22"/>
      <c r="N517" s="37"/>
      <c r="O517" s="23"/>
      <c r="P517" s="24"/>
      <c r="Q517" s="12"/>
      <c r="R517" s="12"/>
      <c r="S517" s="24"/>
      <c r="T517" s="24"/>
      <c r="U517" s="24"/>
      <c r="V517" s="12"/>
      <c r="W517" s="12"/>
      <c r="X517" s="12"/>
      <c r="Y517" s="12"/>
      <c r="Z517" s="12"/>
    </row>
    <row r="518" ht="16.5" customHeight="1">
      <c r="A518" s="1"/>
      <c r="B518" s="4"/>
      <c r="C518" s="10"/>
      <c r="D518" s="14"/>
      <c r="E518" s="14"/>
      <c r="F518" s="14"/>
      <c r="G518" s="29"/>
      <c r="H518" s="13"/>
      <c r="I518" s="14"/>
      <c r="J518" s="21"/>
      <c r="K518" s="21"/>
      <c r="L518" s="21"/>
      <c r="M518" s="22"/>
      <c r="N518" s="37"/>
      <c r="O518" s="23"/>
      <c r="P518" s="24"/>
      <c r="Q518" s="12"/>
      <c r="R518" s="12"/>
      <c r="S518" s="24"/>
      <c r="T518" s="24"/>
      <c r="U518" s="24"/>
      <c r="V518" s="12"/>
      <c r="W518" s="12"/>
      <c r="X518" s="12"/>
      <c r="Y518" s="12"/>
      <c r="Z518" s="12"/>
    </row>
    <row r="519" ht="16.5" customHeight="1">
      <c r="A519" s="1"/>
      <c r="B519" s="4"/>
      <c r="C519" s="10"/>
      <c r="D519" s="14"/>
      <c r="E519" s="14"/>
      <c r="F519" s="14"/>
      <c r="G519" s="29"/>
      <c r="H519" s="13"/>
      <c r="I519" s="14"/>
      <c r="J519" s="21"/>
      <c r="K519" s="21"/>
      <c r="L519" s="21"/>
      <c r="M519" s="22"/>
      <c r="N519" s="37"/>
      <c r="O519" s="23"/>
      <c r="P519" s="24"/>
      <c r="Q519" s="12"/>
      <c r="R519" s="12"/>
      <c r="S519" s="24"/>
      <c r="T519" s="24"/>
      <c r="U519" s="24"/>
      <c r="V519" s="12"/>
      <c r="W519" s="12"/>
      <c r="X519" s="12"/>
      <c r="Y519" s="12"/>
      <c r="Z519" s="12"/>
    </row>
    <row r="520" ht="16.5" customHeight="1">
      <c r="A520" s="1"/>
      <c r="B520" s="4"/>
      <c r="C520" s="10"/>
      <c r="D520" s="14"/>
      <c r="E520" s="14"/>
      <c r="F520" s="14"/>
      <c r="G520" s="29"/>
      <c r="H520" s="13"/>
      <c r="I520" s="14"/>
      <c r="J520" s="21"/>
      <c r="K520" s="21"/>
      <c r="L520" s="21"/>
      <c r="M520" s="22"/>
      <c r="N520" s="37"/>
      <c r="O520" s="23"/>
      <c r="P520" s="24"/>
      <c r="Q520" s="12"/>
      <c r="R520" s="12"/>
      <c r="S520" s="24"/>
      <c r="T520" s="24"/>
      <c r="U520" s="24"/>
      <c r="V520" s="12"/>
      <c r="W520" s="12"/>
      <c r="X520" s="12"/>
      <c r="Y520" s="12"/>
      <c r="Z520" s="12"/>
    </row>
    <row r="521" ht="16.5" customHeight="1">
      <c r="A521" s="1"/>
      <c r="B521" s="4"/>
      <c r="C521" s="10"/>
      <c r="D521" s="14"/>
      <c r="E521" s="14"/>
      <c r="F521" s="14"/>
      <c r="G521" s="29"/>
      <c r="H521" s="13"/>
      <c r="I521" s="14"/>
      <c r="J521" s="21"/>
      <c r="K521" s="21"/>
      <c r="L521" s="21"/>
      <c r="M521" s="22"/>
      <c r="N521" s="37"/>
      <c r="O521" s="23"/>
      <c r="P521" s="24"/>
      <c r="Q521" s="12"/>
      <c r="R521" s="12"/>
      <c r="S521" s="24"/>
      <c r="T521" s="24"/>
      <c r="U521" s="24"/>
      <c r="V521" s="12"/>
      <c r="W521" s="12"/>
      <c r="X521" s="12"/>
      <c r="Y521" s="12"/>
      <c r="Z521" s="12"/>
    </row>
    <row r="522" ht="16.5" customHeight="1">
      <c r="A522" s="1"/>
      <c r="B522" s="4"/>
      <c r="C522" s="10"/>
      <c r="D522" s="14"/>
      <c r="E522" s="14"/>
      <c r="F522" s="14"/>
      <c r="G522" s="29"/>
      <c r="H522" s="13"/>
      <c r="I522" s="14"/>
      <c r="J522" s="21"/>
      <c r="K522" s="21"/>
      <c r="L522" s="21"/>
      <c r="M522" s="22"/>
      <c r="N522" s="37"/>
      <c r="O522" s="23"/>
      <c r="P522" s="24"/>
      <c r="Q522" s="12"/>
      <c r="R522" s="12"/>
      <c r="S522" s="24"/>
      <c r="T522" s="24"/>
      <c r="U522" s="24"/>
      <c r="V522" s="12"/>
      <c r="W522" s="12"/>
      <c r="X522" s="12"/>
      <c r="Y522" s="12"/>
      <c r="Z522" s="12"/>
    </row>
    <row r="523" ht="16.5" customHeight="1">
      <c r="A523" s="1"/>
      <c r="B523" s="4"/>
      <c r="C523" s="10"/>
      <c r="D523" s="14"/>
      <c r="E523" s="14"/>
      <c r="F523" s="14"/>
      <c r="G523" s="29"/>
      <c r="H523" s="13"/>
      <c r="I523" s="14"/>
      <c r="J523" s="21"/>
      <c r="K523" s="21"/>
      <c r="L523" s="21"/>
      <c r="M523" s="22"/>
      <c r="N523" s="37"/>
      <c r="O523" s="23"/>
      <c r="P523" s="24"/>
      <c r="Q523" s="12"/>
      <c r="R523" s="12"/>
      <c r="S523" s="24"/>
      <c r="T523" s="24"/>
      <c r="U523" s="24"/>
      <c r="V523" s="12"/>
      <c r="W523" s="12"/>
      <c r="X523" s="12"/>
      <c r="Y523" s="12"/>
      <c r="Z523" s="12"/>
    </row>
    <row r="524" ht="16.5" customHeight="1">
      <c r="A524" s="1"/>
      <c r="B524" s="4"/>
      <c r="C524" s="10"/>
      <c r="D524" s="14"/>
      <c r="E524" s="14"/>
      <c r="F524" s="14"/>
      <c r="G524" s="29"/>
      <c r="H524" s="13"/>
      <c r="I524" s="14"/>
      <c r="J524" s="21"/>
      <c r="K524" s="21"/>
      <c r="L524" s="21"/>
      <c r="M524" s="22"/>
      <c r="N524" s="37"/>
      <c r="O524" s="23"/>
      <c r="P524" s="24"/>
      <c r="Q524" s="12"/>
      <c r="R524" s="12"/>
      <c r="S524" s="24"/>
      <c r="T524" s="24"/>
      <c r="U524" s="24"/>
      <c r="V524" s="12"/>
      <c r="W524" s="12"/>
      <c r="X524" s="12"/>
      <c r="Y524" s="12"/>
      <c r="Z524" s="12"/>
    </row>
    <row r="525" ht="16.5" customHeight="1">
      <c r="A525" s="1"/>
      <c r="B525" s="4"/>
      <c r="C525" s="10"/>
      <c r="D525" s="14"/>
      <c r="E525" s="14"/>
      <c r="F525" s="14"/>
      <c r="G525" s="29"/>
      <c r="H525" s="13"/>
      <c r="I525" s="14"/>
      <c r="J525" s="21"/>
      <c r="K525" s="21"/>
      <c r="L525" s="21"/>
      <c r="M525" s="22"/>
      <c r="N525" s="37"/>
      <c r="O525" s="23"/>
      <c r="P525" s="24"/>
      <c r="Q525" s="12"/>
      <c r="R525" s="12"/>
      <c r="S525" s="24"/>
      <c r="T525" s="24"/>
      <c r="U525" s="24"/>
      <c r="V525" s="12"/>
      <c r="W525" s="12"/>
      <c r="X525" s="12"/>
      <c r="Y525" s="12"/>
      <c r="Z525" s="12"/>
    </row>
    <row r="526" ht="16.5" customHeight="1">
      <c r="A526" s="1"/>
      <c r="B526" s="4"/>
      <c r="C526" s="10"/>
      <c r="D526" s="14"/>
      <c r="E526" s="14"/>
      <c r="F526" s="14"/>
      <c r="G526" s="29"/>
      <c r="H526" s="13"/>
      <c r="I526" s="14"/>
      <c r="J526" s="21"/>
      <c r="K526" s="21"/>
      <c r="L526" s="21"/>
      <c r="M526" s="22"/>
      <c r="N526" s="37"/>
      <c r="O526" s="23"/>
      <c r="P526" s="24"/>
      <c r="Q526" s="12"/>
      <c r="R526" s="12"/>
      <c r="S526" s="24"/>
      <c r="T526" s="24"/>
      <c r="U526" s="24"/>
      <c r="V526" s="12"/>
      <c r="W526" s="12"/>
      <c r="X526" s="12"/>
      <c r="Y526" s="12"/>
      <c r="Z526" s="12"/>
    </row>
    <row r="527" ht="16.5" customHeight="1">
      <c r="A527" s="1"/>
      <c r="B527" s="4"/>
      <c r="C527" s="10"/>
      <c r="D527" s="14"/>
      <c r="E527" s="14"/>
      <c r="F527" s="14"/>
      <c r="G527" s="29"/>
      <c r="H527" s="13"/>
      <c r="I527" s="14"/>
      <c r="J527" s="21"/>
      <c r="K527" s="21"/>
      <c r="L527" s="21"/>
      <c r="M527" s="22"/>
      <c r="N527" s="37"/>
      <c r="O527" s="23"/>
      <c r="P527" s="24"/>
      <c r="Q527" s="12"/>
      <c r="R527" s="12"/>
      <c r="S527" s="24"/>
      <c r="T527" s="24"/>
      <c r="U527" s="24"/>
      <c r="V527" s="12"/>
      <c r="W527" s="12"/>
      <c r="X527" s="12"/>
      <c r="Y527" s="12"/>
      <c r="Z527" s="12"/>
    </row>
    <row r="528" ht="16.5" customHeight="1">
      <c r="A528" s="1"/>
      <c r="B528" s="4"/>
      <c r="C528" s="10"/>
      <c r="D528" s="14"/>
      <c r="E528" s="14"/>
      <c r="F528" s="14"/>
      <c r="G528" s="29"/>
      <c r="H528" s="13"/>
      <c r="I528" s="14"/>
      <c r="J528" s="21"/>
      <c r="K528" s="21"/>
      <c r="L528" s="21"/>
      <c r="M528" s="22"/>
      <c r="N528" s="37"/>
      <c r="O528" s="23"/>
      <c r="P528" s="24"/>
      <c r="Q528" s="12"/>
      <c r="R528" s="12"/>
      <c r="S528" s="24"/>
      <c r="T528" s="24"/>
      <c r="U528" s="24"/>
      <c r="V528" s="12"/>
      <c r="W528" s="12"/>
      <c r="X528" s="12"/>
      <c r="Y528" s="12"/>
      <c r="Z528" s="12"/>
    </row>
    <row r="529" ht="16.5" customHeight="1">
      <c r="A529" s="1"/>
      <c r="B529" s="4"/>
      <c r="C529" s="10"/>
      <c r="D529" s="14"/>
      <c r="E529" s="14"/>
      <c r="F529" s="14"/>
      <c r="G529" s="29"/>
      <c r="H529" s="13"/>
      <c r="I529" s="14"/>
      <c r="J529" s="21"/>
      <c r="K529" s="21"/>
      <c r="L529" s="21"/>
      <c r="M529" s="22"/>
      <c r="N529" s="37"/>
      <c r="O529" s="23"/>
      <c r="P529" s="24"/>
      <c r="Q529" s="12"/>
      <c r="R529" s="12"/>
      <c r="S529" s="24"/>
      <c r="T529" s="24"/>
      <c r="U529" s="24"/>
      <c r="V529" s="12"/>
      <c r="W529" s="12"/>
      <c r="X529" s="12"/>
      <c r="Y529" s="12"/>
      <c r="Z529" s="12"/>
    </row>
    <row r="530" ht="16.5" customHeight="1">
      <c r="A530" s="1"/>
      <c r="B530" s="4"/>
      <c r="C530" s="10"/>
      <c r="D530" s="14"/>
      <c r="E530" s="14"/>
      <c r="F530" s="14"/>
      <c r="G530" s="29"/>
      <c r="H530" s="13"/>
      <c r="I530" s="14"/>
      <c r="J530" s="21"/>
      <c r="K530" s="21"/>
      <c r="L530" s="21"/>
      <c r="M530" s="22"/>
      <c r="N530" s="37"/>
      <c r="O530" s="23"/>
      <c r="P530" s="24"/>
      <c r="Q530" s="12"/>
      <c r="R530" s="12"/>
      <c r="S530" s="24"/>
      <c r="T530" s="24"/>
      <c r="U530" s="24"/>
      <c r="V530" s="12"/>
      <c r="W530" s="12"/>
      <c r="X530" s="12"/>
      <c r="Y530" s="12"/>
      <c r="Z530" s="12"/>
    </row>
    <row r="531" ht="16.5" customHeight="1">
      <c r="A531" s="1"/>
      <c r="B531" s="4"/>
      <c r="C531" s="10"/>
      <c r="D531" s="14"/>
      <c r="E531" s="14"/>
      <c r="F531" s="14"/>
      <c r="G531" s="29"/>
      <c r="H531" s="13"/>
      <c r="I531" s="14"/>
      <c r="J531" s="21"/>
      <c r="K531" s="21"/>
      <c r="L531" s="21"/>
      <c r="M531" s="22"/>
      <c r="N531" s="37"/>
      <c r="O531" s="23"/>
      <c r="P531" s="24"/>
      <c r="Q531" s="12"/>
      <c r="R531" s="12"/>
      <c r="S531" s="24"/>
      <c r="T531" s="24"/>
      <c r="U531" s="24"/>
      <c r="V531" s="12"/>
      <c r="W531" s="12"/>
      <c r="X531" s="12"/>
      <c r="Y531" s="12"/>
      <c r="Z531" s="12"/>
    </row>
    <row r="532" ht="16.5" customHeight="1">
      <c r="A532" s="1"/>
      <c r="B532" s="4"/>
      <c r="C532" s="10"/>
      <c r="D532" s="14"/>
      <c r="E532" s="14"/>
      <c r="F532" s="14"/>
      <c r="G532" s="29"/>
      <c r="H532" s="13"/>
      <c r="I532" s="14"/>
      <c r="J532" s="21"/>
      <c r="K532" s="21"/>
      <c r="L532" s="21"/>
      <c r="M532" s="22"/>
      <c r="N532" s="37"/>
      <c r="O532" s="23"/>
      <c r="P532" s="24"/>
      <c r="Q532" s="12"/>
      <c r="R532" s="12"/>
      <c r="S532" s="24"/>
      <c r="T532" s="24"/>
      <c r="U532" s="24"/>
      <c r="V532" s="12"/>
      <c r="W532" s="12"/>
      <c r="X532" s="12"/>
      <c r="Y532" s="12"/>
      <c r="Z532" s="12"/>
    </row>
    <row r="533" ht="16.5" customHeight="1">
      <c r="A533" s="1"/>
      <c r="B533" s="4"/>
      <c r="C533" s="10"/>
      <c r="D533" s="14"/>
      <c r="E533" s="14"/>
      <c r="F533" s="14"/>
      <c r="G533" s="29"/>
      <c r="H533" s="13"/>
      <c r="I533" s="14"/>
      <c r="J533" s="21"/>
      <c r="K533" s="21"/>
      <c r="L533" s="21"/>
      <c r="M533" s="22"/>
      <c r="N533" s="37"/>
      <c r="O533" s="23"/>
      <c r="P533" s="24"/>
      <c r="Q533" s="12"/>
      <c r="R533" s="12"/>
      <c r="S533" s="24"/>
      <c r="T533" s="24"/>
      <c r="U533" s="24"/>
      <c r="V533" s="12"/>
      <c r="W533" s="12"/>
      <c r="X533" s="12"/>
      <c r="Y533" s="12"/>
      <c r="Z533" s="12"/>
    </row>
    <row r="534" ht="16.5" customHeight="1">
      <c r="A534" s="1"/>
      <c r="B534" s="4"/>
      <c r="C534" s="10"/>
      <c r="D534" s="14"/>
      <c r="E534" s="14"/>
      <c r="F534" s="14"/>
      <c r="G534" s="29"/>
      <c r="H534" s="13"/>
      <c r="I534" s="14"/>
      <c r="J534" s="21"/>
      <c r="K534" s="21"/>
      <c r="L534" s="21"/>
      <c r="M534" s="22"/>
      <c r="N534" s="37"/>
      <c r="O534" s="23"/>
      <c r="P534" s="24"/>
      <c r="Q534" s="12"/>
      <c r="R534" s="12"/>
      <c r="S534" s="24"/>
      <c r="T534" s="24"/>
      <c r="U534" s="24"/>
      <c r="V534" s="12"/>
      <c r="W534" s="12"/>
      <c r="X534" s="12"/>
      <c r="Y534" s="12"/>
      <c r="Z534" s="12"/>
    </row>
    <row r="535" ht="16.5" customHeight="1">
      <c r="A535" s="1"/>
      <c r="B535" s="4"/>
      <c r="C535" s="10"/>
      <c r="D535" s="14"/>
      <c r="E535" s="14"/>
      <c r="F535" s="14"/>
      <c r="G535" s="29"/>
      <c r="H535" s="13"/>
      <c r="I535" s="14"/>
      <c r="J535" s="21"/>
      <c r="K535" s="21"/>
      <c r="L535" s="21"/>
      <c r="M535" s="22"/>
      <c r="N535" s="37"/>
      <c r="O535" s="23"/>
      <c r="P535" s="24"/>
      <c r="Q535" s="12"/>
      <c r="R535" s="12"/>
      <c r="S535" s="24"/>
      <c r="T535" s="24"/>
      <c r="U535" s="24"/>
      <c r="V535" s="12"/>
      <c r="W535" s="12"/>
      <c r="X535" s="12"/>
      <c r="Y535" s="12"/>
      <c r="Z535" s="12"/>
    </row>
    <row r="536" ht="16.5" customHeight="1">
      <c r="A536" s="1"/>
      <c r="B536" s="4"/>
      <c r="C536" s="10"/>
      <c r="D536" s="14"/>
      <c r="E536" s="14"/>
      <c r="F536" s="14"/>
      <c r="G536" s="29"/>
      <c r="H536" s="13"/>
      <c r="I536" s="14"/>
      <c r="J536" s="21"/>
      <c r="K536" s="21"/>
      <c r="L536" s="21"/>
      <c r="M536" s="22"/>
      <c r="N536" s="37"/>
      <c r="O536" s="23"/>
      <c r="P536" s="24"/>
      <c r="Q536" s="12"/>
      <c r="R536" s="12"/>
      <c r="S536" s="24"/>
      <c r="T536" s="24"/>
      <c r="U536" s="24"/>
      <c r="V536" s="12"/>
      <c r="W536" s="12"/>
      <c r="X536" s="12"/>
      <c r="Y536" s="12"/>
      <c r="Z536" s="12"/>
    </row>
    <row r="537" ht="16.5" customHeight="1">
      <c r="A537" s="1"/>
      <c r="B537" s="4"/>
      <c r="C537" s="10"/>
      <c r="D537" s="14"/>
      <c r="E537" s="14"/>
      <c r="F537" s="14"/>
      <c r="G537" s="29"/>
      <c r="H537" s="13"/>
      <c r="I537" s="14"/>
      <c r="J537" s="21"/>
      <c r="K537" s="21"/>
      <c r="L537" s="21"/>
      <c r="M537" s="22"/>
      <c r="N537" s="37"/>
      <c r="O537" s="23"/>
      <c r="P537" s="24"/>
      <c r="Q537" s="12"/>
      <c r="R537" s="12"/>
      <c r="S537" s="24"/>
      <c r="T537" s="24"/>
      <c r="U537" s="24"/>
      <c r="V537" s="12"/>
      <c r="W537" s="12"/>
      <c r="X537" s="12"/>
      <c r="Y537" s="12"/>
      <c r="Z537" s="12"/>
    </row>
    <row r="538" ht="16.5" customHeight="1">
      <c r="A538" s="1"/>
      <c r="B538" s="4"/>
      <c r="C538" s="10"/>
      <c r="D538" s="14"/>
      <c r="E538" s="14"/>
      <c r="F538" s="14"/>
      <c r="G538" s="29"/>
      <c r="H538" s="13"/>
      <c r="I538" s="14"/>
      <c r="J538" s="21"/>
      <c r="K538" s="21"/>
      <c r="L538" s="21"/>
      <c r="M538" s="22"/>
      <c r="N538" s="37"/>
      <c r="O538" s="23"/>
      <c r="P538" s="24"/>
      <c r="Q538" s="12"/>
      <c r="R538" s="12"/>
      <c r="S538" s="24"/>
      <c r="T538" s="24"/>
      <c r="U538" s="24"/>
      <c r="V538" s="12"/>
      <c r="W538" s="12"/>
      <c r="X538" s="12"/>
      <c r="Y538" s="12"/>
      <c r="Z538" s="12"/>
    </row>
    <row r="539" ht="16.5" customHeight="1">
      <c r="A539" s="1"/>
      <c r="B539" s="4"/>
      <c r="C539" s="10"/>
      <c r="D539" s="14"/>
      <c r="E539" s="14"/>
      <c r="F539" s="14"/>
      <c r="G539" s="29"/>
      <c r="H539" s="13"/>
      <c r="I539" s="14"/>
      <c r="J539" s="21"/>
      <c r="K539" s="21"/>
      <c r="L539" s="21"/>
      <c r="M539" s="22"/>
      <c r="N539" s="37"/>
      <c r="O539" s="23"/>
      <c r="P539" s="24"/>
      <c r="Q539" s="12"/>
      <c r="R539" s="12"/>
      <c r="S539" s="24"/>
      <c r="T539" s="24"/>
      <c r="U539" s="24"/>
      <c r="V539" s="12"/>
      <c r="W539" s="12"/>
      <c r="X539" s="12"/>
      <c r="Y539" s="12"/>
      <c r="Z539" s="12"/>
    </row>
    <row r="540" ht="16.5" customHeight="1">
      <c r="A540" s="1"/>
      <c r="B540" s="4"/>
      <c r="C540" s="10"/>
      <c r="D540" s="14"/>
      <c r="E540" s="14"/>
      <c r="F540" s="14"/>
      <c r="G540" s="29"/>
      <c r="H540" s="13"/>
      <c r="I540" s="14"/>
      <c r="J540" s="21"/>
      <c r="K540" s="21"/>
      <c r="L540" s="21"/>
      <c r="M540" s="22"/>
      <c r="N540" s="37"/>
      <c r="O540" s="23"/>
      <c r="P540" s="24"/>
      <c r="Q540" s="12"/>
      <c r="R540" s="12"/>
      <c r="S540" s="24"/>
      <c r="T540" s="24"/>
      <c r="U540" s="24"/>
      <c r="V540" s="12"/>
      <c r="W540" s="12"/>
      <c r="X540" s="12"/>
      <c r="Y540" s="12"/>
      <c r="Z540" s="12"/>
    </row>
    <row r="541" ht="16.5" customHeight="1">
      <c r="A541" s="1"/>
      <c r="B541" s="4"/>
      <c r="C541" s="10"/>
      <c r="D541" s="14"/>
      <c r="E541" s="14"/>
      <c r="F541" s="14"/>
      <c r="G541" s="29"/>
      <c r="H541" s="13"/>
      <c r="I541" s="14"/>
      <c r="J541" s="21"/>
      <c r="K541" s="21"/>
      <c r="L541" s="21"/>
      <c r="M541" s="22"/>
      <c r="N541" s="37"/>
      <c r="O541" s="23"/>
      <c r="P541" s="24"/>
      <c r="Q541" s="12"/>
      <c r="R541" s="12"/>
      <c r="S541" s="24"/>
      <c r="T541" s="24"/>
      <c r="U541" s="24"/>
      <c r="V541" s="12"/>
      <c r="W541" s="12"/>
      <c r="X541" s="12"/>
      <c r="Y541" s="12"/>
      <c r="Z541" s="12"/>
    </row>
    <row r="542" ht="16.5" customHeight="1">
      <c r="A542" s="1"/>
      <c r="B542" s="4"/>
      <c r="C542" s="10"/>
      <c r="D542" s="14"/>
      <c r="E542" s="14"/>
      <c r="F542" s="14"/>
      <c r="G542" s="29"/>
      <c r="H542" s="13"/>
      <c r="I542" s="14"/>
      <c r="J542" s="21"/>
      <c r="K542" s="21"/>
      <c r="L542" s="21"/>
      <c r="M542" s="22"/>
      <c r="N542" s="37"/>
      <c r="O542" s="23"/>
      <c r="P542" s="24"/>
      <c r="Q542" s="12"/>
      <c r="R542" s="12"/>
      <c r="S542" s="24"/>
      <c r="T542" s="24"/>
      <c r="U542" s="24"/>
      <c r="V542" s="12"/>
      <c r="W542" s="12"/>
      <c r="X542" s="12"/>
      <c r="Y542" s="12"/>
      <c r="Z542" s="12"/>
    </row>
    <row r="543" ht="16.5" customHeight="1">
      <c r="A543" s="1"/>
      <c r="B543" s="4"/>
      <c r="C543" s="10"/>
      <c r="D543" s="14"/>
      <c r="E543" s="14"/>
      <c r="F543" s="14"/>
      <c r="G543" s="29"/>
      <c r="H543" s="13"/>
      <c r="I543" s="14"/>
      <c r="J543" s="21"/>
      <c r="K543" s="21"/>
      <c r="L543" s="21"/>
      <c r="M543" s="22"/>
      <c r="N543" s="37"/>
      <c r="O543" s="23"/>
      <c r="P543" s="24"/>
      <c r="Q543" s="12"/>
      <c r="R543" s="12"/>
      <c r="S543" s="24"/>
      <c r="T543" s="24"/>
      <c r="U543" s="24"/>
      <c r="V543" s="12"/>
      <c r="W543" s="12"/>
      <c r="X543" s="12"/>
      <c r="Y543" s="12"/>
      <c r="Z543" s="12"/>
    </row>
    <row r="544" ht="16.5" customHeight="1">
      <c r="A544" s="1"/>
      <c r="B544" s="4"/>
      <c r="C544" s="10"/>
      <c r="D544" s="14"/>
      <c r="E544" s="14"/>
      <c r="F544" s="14"/>
      <c r="G544" s="29"/>
      <c r="H544" s="13"/>
      <c r="I544" s="14"/>
      <c r="J544" s="21"/>
      <c r="K544" s="21"/>
      <c r="L544" s="21"/>
      <c r="M544" s="22"/>
      <c r="N544" s="37"/>
      <c r="O544" s="23"/>
      <c r="P544" s="24"/>
      <c r="Q544" s="12"/>
      <c r="R544" s="12"/>
      <c r="S544" s="24"/>
      <c r="T544" s="24"/>
      <c r="U544" s="24"/>
      <c r="V544" s="12"/>
      <c r="W544" s="12"/>
      <c r="X544" s="12"/>
      <c r="Y544" s="12"/>
      <c r="Z544" s="12"/>
    </row>
    <row r="545" ht="16.5" customHeight="1">
      <c r="A545" s="1"/>
      <c r="B545" s="4"/>
      <c r="C545" s="10"/>
      <c r="D545" s="14"/>
      <c r="E545" s="14"/>
      <c r="F545" s="14"/>
      <c r="G545" s="29"/>
      <c r="H545" s="13"/>
      <c r="I545" s="14"/>
      <c r="J545" s="21"/>
      <c r="K545" s="21"/>
      <c r="L545" s="21"/>
      <c r="M545" s="22"/>
      <c r="N545" s="37"/>
      <c r="O545" s="23"/>
      <c r="P545" s="24"/>
      <c r="Q545" s="12"/>
      <c r="R545" s="12"/>
      <c r="S545" s="24"/>
      <c r="T545" s="24"/>
      <c r="U545" s="24"/>
      <c r="V545" s="12"/>
      <c r="W545" s="12"/>
      <c r="X545" s="12"/>
      <c r="Y545" s="12"/>
      <c r="Z545" s="12"/>
    </row>
    <row r="546" ht="16.5" customHeight="1">
      <c r="A546" s="1"/>
      <c r="B546" s="4"/>
      <c r="C546" s="10"/>
      <c r="D546" s="14"/>
      <c r="E546" s="14"/>
      <c r="F546" s="14"/>
      <c r="G546" s="29"/>
      <c r="H546" s="13"/>
      <c r="I546" s="14"/>
      <c r="J546" s="21"/>
      <c r="K546" s="21"/>
      <c r="L546" s="21"/>
      <c r="M546" s="22"/>
      <c r="N546" s="37"/>
      <c r="O546" s="23"/>
      <c r="P546" s="24"/>
      <c r="Q546" s="12"/>
      <c r="R546" s="12"/>
      <c r="S546" s="24"/>
      <c r="T546" s="24"/>
      <c r="U546" s="24"/>
      <c r="V546" s="12"/>
      <c r="W546" s="12"/>
      <c r="X546" s="12"/>
      <c r="Y546" s="12"/>
      <c r="Z546" s="12"/>
    </row>
    <row r="547" ht="16.5" customHeight="1">
      <c r="A547" s="1"/>
      <c r="B547" s="4"/>
      <c r="C547" s="10"/>
      <c r="D547" s="14"/>
      <c r="E547" s="14"/>
      <c r="F547" s="14"/>
      <c r="G547" s="29"/>
      <c r="H547" s="13"/>
      <c r="I547" s="14"/>
      <c r="J547" s="21"/>
      <c r="K547" s="21"/>
      <c r="L547" s="21"/>
      <c r="M547" s="22"/>
      <c r="N547" s="37"/>
      <c r="O547" s="23"/>
      <c r="P547" s="24"/>
      <c r="Q547" s="12"/>
      <c r="R547" s="12"/>
      <c r="S547" s="24"/>
      <c r="T547" s="24"/>
      <c r="U547" s="24"/>
      <c r="V547" s="12"/>
      <c r="W547" s="12"/>
      <c r="X547" s="12"/>
      <c r="Y547" s="12"/>
      <c r="Z547" s="12"/>
    </row>
    <row r="548" ht="16.5" customHeight="1">
      <c r="A548" s="1"/>
      <c r="B548" s="4"/>
      <c r="C548" s="10"/>
      <c r="D548" s="14"/>
      <c r="E548" s="14"/>
      <c r="F548" s="14"/>
      <c r="G548" s="29"/>
      <c r="H548" s="13"/>
      <c r="I548" s="14"/>
      <c r="J548" s="21"/>
      <c r="K548" s="21"/>
      <c r="L548" s="21"/>
      <c r="M548" s="22"/>
      <c r="N548" s="37"/>
      <c r="O548" s="23"/>
      <c r="P548" s="24"/>
      <c r="Q548" s="12"/>
      <c r="R548" s="12"/>
      <c r="S548" s="24"/>
      <c r="T548" s="24"/>
      <c r="U548" s="24"/>
      <c r="V548" s="12"/>
      <c r="W548" s="12"/>
      <c r="X548" s="12"/>
      <c r="Y548" s="12"/>
      <c r="Z548" s="12"/>
    </row>
    <row r="549" ht="16.5" customHeight="1">
      <c r="A549" s="1"/>
      <c r="B549" s="4"/>
      <c r="C549" s="10"/>
      <c r="D549" s="14"/>
      <c r="E549" s="14"/>
      <c r="F549" s="14"/>
      <c r="G549" s="29"/>
      <c r="H549" s="13"/>
      <c r="I549" s="14"/>
      <c r="J549" s="21"/>
      <c r="K549" s="21"/>
      <c r="L549" s="21"/>
      <c r="M549" s="22"/>
      <c r="N549" s="37"/>
      <c r="O549" s="23"/>
      <c r="P549" s="24"/>
      <c r="Q549" s="12"/>
      <c r="R549" s="12"/>
      <c r="S549" s="24"/>
      <c r="T549" s="24"/>
      <c r="U549" s="24"/>
      <c r="V549" s="12"/>
      <c r="W549" s="12"/>
      <c r="X549" s="12"/>
      <c r="Y549" s="12"/>
      <c r="Z549" s="12"/>
    </row>
    <row r="550" ht="16.5" customHeight="1">
      <c r="A550" s="1"/>
      <c r="B550" s="4"/>
      <c r="C550" s="10"/>
      <c r="D550" s="14"/>
      <c r="E550" s="14"/>
      <c r="F550" s="14"/>
      <c r="G550" s="29"/>
      <c r="H550" s="13"/>
      <c r="I550" s="14"/>
      <c r="J550" s="21"/>
      <c r="K550" s="21"/>
      <c r="L550" s="21"/>
      <c r="M550" s="22"/>
      <c r="N550" s="37"/>
      <c r="O550" s="23"/>
      <c r="P550" s="24"/>
      <c r="Q550" s="12"/>
      <c r="R550" s="12"/>
      <c r="S550" s="24"/>
      <c r="T550" s="24"/>
      <c r="U550" s="24"/>
      <c r="V550" s="12"/>
      <c r="W550" s="12"/>
      <c r="X550" s="12"/>
      <c r="Y550" s="12"/>
      <c r="Z550" s="12"/>
    </row>
    <row r="551" ht="16.5" customHeight="1">
      <c r="A551" s="1"/>
      <c r="B551" s="4"/>
      <c r="C551" s="10"/>
      <c r="D551" s="14"/>
      <c r="E551" s="14"/>
      <c r="F551" s="14"/>
      <c r="G551" s="29"/>
      <c r="H551" s="13"/>
      <c r="I551" s="14"/>
      <c r="J551" s="21"/>
      <c r="K551" s="21"/>
      <c r="L551" s="21"/>
      <c r="M551" s="22"/>
      <c r="N551" s="37"/>
      <c r="O551" s="23"/>
      <c r="P551" s="24"/>
      <c r="Q551" s="12"/>
      <c r="R551" s="12"/>
      <c r="S551" s="24"/>
      <c r="T551" s="24"/>
      <c r="U551" s="24"/>
      <c r="V551" s="12"/>
      <c r="W551" s="12"/>
      <c r="X551" s="12"/>
      <c r="Y551" s="12"/>
      <c r="Z551" s="12"/>
    </row>
    <row r="552" ht="16.5" customHeight="1">
      <c r="A552" s="1"/>
      <c r="B552" s="4"/>
      <c r="C552" s="10"/>
      <c r="D552" s="14"/>
      <c r="E552" s="14"/>
      <c r="F552" s="14"/>
      <c r="G552" s="29"/>
      <c r="H552" s="13"/>
      <c r="I552" s="14"/>
      <c r="J552" s="21"/>
      <c r="K552" s="21"/>
      <c r="L552" s="21"/>
      <c r="M552" s="22"/>
      <c r="N552" s="37"/>
      <c r="O552" s="23"/>
      <c r="P552" s="24"/>
      <c r="Q552" s="12"/>
      <c r="R552" s="12"/>
      <c r="S552" s="24"/>
      <c r="T552" s="24"/>
      <c r="U552" s="24"/>
      <c r="V552" s="12"/>
      <c r="W552" s="12"/>
      <c r="X552" s="12"/>
      <c r="Y552" s="12"/>
      <c r="Z552" s="12"/>
    </row>
    <row r="553" ht="16.5" customHeight="1">
      <c r="A553" s="1"/>
      <c r="B553" s="4"/>
      <c r="C553" s="10"/>
      <c r="D553" s="14"/>
      <c r="E553" s="14"/>
      <c r="F553" s="14"/>
      <c r="G553" s="29"/>
      <c r="H553" s="13"/>
      <c r="I553" s="14"/>
      <c r="J553" s="21"/>
      <c r="K553" s="21"/>
      <c r="L553" s="21"/>
      <c r="M553" s="22"/>
      <c r="N553" s="37"/>
      <c r="O553" s="23"/>
      <c r="P553" s="24"/>
      <c r="Q553" s="12"/>
      <c r="R553" s="12"/>
      <c r="S553" s="24"/>
      <c r="T553" s="24"/>
      <c r="U553" s="24"/>
      <c r="V553" s="12"/>
      <c r="W553" s="12"/>
      <c r="X553" s="12"/>
      <c r="Y553" s="12"/>
      <c r="Z553" s="12"/>
    </row>
    <row r="554" ht="16.5" customHeight="1">
      <c r="A554" s="1"/>
      <c r="B554" s="4"/>
      <c r="C554" s="10"/>
      <c r="D554" s="14"/>
      <c r="E554" s="14"/>
      <c r="F554" s="14"/>
      <c r="G554" s="29"/>
      <c r="H554" s="13"/>
      <c r="I554" s="14"/>
      <c r="J554" s="21"/>
      <c r="K554" s="21"/>
      <c r="L554" s="21"/>
      <c r="M554" s="22"/>
      <c r="N554" s="37"/>
      <c r="O554" s="23"/>
      <c r="P554" s="24"/>
      <c r="Q554" s="12"/>
      <c r="R554" s="12"/>
      <c r="S554" s="24"/>
      <c r="T554" s="24"/>
      <c r="U554" s="24"/>
      <c r="V554" s="12"/>
      <c r="W554" s="12"/>
      <c r="X554" s="12"/>
      <c r="Y554" s="12"/>
      <c r="Z554" s="12"/>
    </row>
    <row r="555" ht="16.5" customHeight="1">
      <c r="A555" s="1"/>
      <c r="B555" s="4"/>
      <c r="C555" s="10"/>
      <c r="D555" s="14"/>
      <c r="E555" s="14"/>
      <c r="F555" s="14"/>
      <c r="G555" s="29"/>
      <c r="H555" s="13"/>
      <c r="I555" s="14"/>
      <c r="J555" s="21"/>
      <c r="K555" s="21"/>
      <c r="L555" s="21"/>
      <c r="M555" s="22"/>
      <c r="N555" s="37"/>
      <c r="O555" s="23"/>
      <c r="P555" s="24"/>
      <c r="Q555" s="12"/>
      <c r="R555" s="12"/>
      <c r="S555" s="24"/>
      <c r="T555" s="24"/>
      <c r="U555" s="24"/>
      <c r="V555" s="12"/>
      <c r="W555" s="12"/>
      <c r="X555" s="12"/>
      <c r="Y555" s="12"/>
      <c r="Z555" s="12"/>
    </row>
    <row r="556" ht="16.5" customHeight="1">
      <c r="A556" s="1"/>
      <c r="B556" s="4"/>
      <c r="C556" s="10"/>
      <c r="D556" s="14"/>
      <c r="E556" s="14"/>
      <c r="F556" s="14"/>
      <c r="G556" s="29"/>
      <c r="H556" s="13"/>
      <c r="I556" s="14"/>
      <c r="J556" s="21"/>
      <c r="K556" s="21"/>
      <c r="L556" s="21"/>
      <c r="M556" s="22"/>
      <c r="N556" s="37"/>
      <c r="O556" s="23"/>
      <c r="P556" s="24"/>
      <c r="Q556" s="12"/>
      <c r="R556" s="12"/>
      <c r="S556" s="24"/>
      <c r="T556" s="24"/>
      <c r="U556" s="24"/>
      <c r="V556" s="12"/>
      <c r="W556" s="12"/>
      <c r="X556" s="12"/>
      <c r="Y556" s="12"/>
      <c r="Z556" s="12"/>
    </row>
    <row r="557" ht="16.5" customHeight="1">
      <c r="A557" s="1"/>
      <c r="B557" s="4"/>
      <c r="C557" s="10"/>
      <c r="D557" s="14"/>
      <c r="E557" s="14"/>
      <c r="F557" s="14"/>
      <c r="G557" s="29"/>
      <c r="H557" s="13"/>
      <c r="I557" s="14"/>
      <c r="J557" s="21"/>
      <c r="K557" s="21"/>
      <c r="L557" s="21"/>
      <c r="M557" s="22"/>
      <c r="N557" s="37"/>
      <c r="O557" s="23"/>
      <c r="P557" s="24"/>
      <c r="Q557" s="12"/>
      <c r="R557" s="12"/>
      <c r="S557" s="24"/>
      <c r="T557" s="24"/>
      <c r="U557" s="24"/>
      <c r="V557" s="12"/>
      <c r="W557" s="12"/>
      <c r="X557" s="12"/>
      <c r="Y557" s="12"/>
      <c r="Z557" s="12"/>
    </row>
    <row r="558" ht="16.5" customHeight="1">
      <c r="A558" s="1"/>
      <c r="B558" s="4"/>
      <c r="C558" s="10"/>
      <c r="D558" s="14"/>
      <c r="E558" s="14"/>
      <c r="F558" s="14"/>
      <c r="G558" s="29"/>
      <c r="H558" s="13"/>
      <c r="I558" s="14"/>
      <c r="J558" s="21"/>
      <c r="K558" s="21"/>
      <c r="L558" s="21"/>
      <c r="M558" s="22"/>
      <c r="N558" s="37"/>
      <c r="O558" s="23"/>
      <c r="P558" s="24"/>
      <c r="Q558" s="12"/>
      <c r="R558" s="12"/>
      <c r="S558" s="24"/>
      <c r="T558" s="24"/>
      <c r="U558" s="24"/>
      <c r="V558" s="12"/>
      <c r="W558" s="12"/>
      <c r="X558" s="12"/>
      <c r="Y558" s="12"/>
      <c r="Z558" s="12"/>
    </row>
    <row r="559" ht="16.5" customHeight="1">
      <c r="A559" s="1"/>
      <c r="B559" s="4"/>
      <c r="C559" s="10"/>
      <c r="D559" s="14"/>
      <c r="E559" s="14"/>
      <c r="F559" s="14"/>
      <c r="G559" s="29"/>
      <c r="H559" s="13"/>
      <c r="I559" s="14"/>
      <c r="J559" s="21"/>
      <c r="K559" s="21"/>
      <c r="L559" s="21"/>
      <c r="M559" s="22"/>
      <c r="N559" s="37"/>
      <c r="O559" s="23"/>
      <c r="P559" s="24"/>
      <c r="Q559" s="12"/>
      <c r="R559" s="12"/>
      <c r="S559" s="24"/>
      <c r="T559" s="24"/>
      <c r="U559" s="24"/>
      <c r="V559" s="12"/>
      <c r="W559" s="12"/>
      <c r="X559" s="12"/>
      <c r="Y559" s="12"/>
      <c r="Z559" s="12"/>
    </row>
    <row r="560" ht="16.5" customHeight="1">
      <c r="A560" s="1"/>
      <c r="B560" s="4"/>
      <c r="C560" s="10"/>
      <c r="D560" s="14"/>
      <c r="E560" s="14"/>
      <c r="F560" s="14"/>
      <c r="G560" s="29"/>
      <c r="H560" s="13"/>
      <c r="I560" s="14"/>
      <c r="J560" s="21"/>
      <c r="K560" s="21"/>
      <c r="L560" s="21"/>
      <c r="M560" s="22"/>
      <c r="N560" s="37"/>
      <c r="O560" s="23"/>
      <c r="P560" s="24"/>
      <c r="Q560" s="12"/>
      <c r="R560" s="12"/>
      <c r="S560" s="24"/>
      <c r="T560" s="24"/>
      <c r="U560" s="24"/>
      <c r="V560" s="12"/>
      <c r="W560" s="12"/>
      <c r="X560" s="12"/>
      <c r="Y560" s="12"/>
      <c r="Z560" s="12"/>
    </row>
    <row r="561" ht="16.5" customHeight="1">
      <c r="A561" s="1"/>
      <c r="B561" s="4"/>
      <c r="C561" s="10"/>
      <c r="D561" s="14"/>
      <c r="E561" s="14"/>
      <c r="F561" s="14"/>
      <c r="G561" s="29"/>
      <c r="H561" s="13"/>
      <c r="I561" s="14"/>
      <c r="J561" s="21"/>
      <c r="K561" s="21"/>
      <c r="L561" s="21"/>
      <c r="M561" s="22"/>
      <c r="N561" s="37"/>
      <c r="O561" s="23"/>
      <c r="P561" s="24"/>
      <c r="Q561" s="12"/>
      <c r="R561" s="12"/>
      <c r="S561" s="24"/>
      <c r="T561" s="24"/>
      <c r="U561" s="24"/>
      <c r="V561" s="12"/>
      <c r="W561" s="12"/>
      <c r="X561" s="12"/>
      <c r="Y561" s="12"/>
      <c r="Z561" s="12"/>
    </row>
    <row r="562" ht="16.5" customHeight="1">
      <c r="A562" s="1"/>
      <c r="B562" s="4"/>
      <c r="C562" s="10"/>
      <c r="D562" s="14"/>
      <c r="E562" s="14"/>
      <c r="F562" s="14"/>
      <c r="G562" s="29"/>
      <c r="H562" s="13"/>
      <c r="I562" s="14"/>
      <c r="J562" s="21"/>
      <c r="K562" s="21"/>
      <c r="L562" s="21"/>
      <c r="M562" s="22"/>
      <c r="N562" s="37"/>
      <c r="O562" s="23"/>
      <c r="P562" s="24"/>
      <c r="Q562" s="12"/>
      <c r="R562" s="12"/>
      <c r="S562" s="24"/>
      <c r="T562" s="24"/>
      <c r="U562" s="24"/>
      <c r="V562" s="12"/>
      <c r="W562" s="12"/>
      <c r="X562" s="12"/>
      <c r="Y562" s="12"/>
      <c r="Z562" s="12"/>
    </row>
    <row r="563" ht="16.5" customHeight="1">
      <c r="A563" s="1"/>
      <c r="B563" s="4"/>
      <c r="C563" s="10"/>
      <c r="D563" s="14"/>
      <c r="E563" s="14"/>
      <c r="F563" s="14"/>
      <c r="G563" s="29"/>
      <c r="H563" s="13"/>
      <c r="I563" s="14"/>
      <c r="J563" s="21"/>
      <c r="K563" s="21"/>
      <c r="L563" s="21"/>
      <c r="M563" s="22"/>
      <c r="N563" s="37"/>
      <c r="O563" s="23"/>
      <c r="P563" s="24"/>
      <c r="Q563" s="12"/>
      <c r="R563" s="12"/>
      <c r="S563" s="24"/>
      <c r="T563" s="24"/>
      <c r="U563" s="24"/>
      <c r="V563" s="12"/>
      <c r="W563" s="12"/>
      <c r="X563" s="12"/>
      <c r="Y563" s="12"/>
      <c r="Z563" s="12"/>
    </row>
    <row r="564" ht="16.5" customHeight="1">
      <c r="A564" s="1"/>
      <c r="B564" s="4"/>
      <c r="C564" s="10"/>
      <c r="D564" s="14"/>
      <c r="E564" s="14"/>
      <c r="F564" s="14"/>
      <c r="G564" s="29"/>
      <c r="H564" s="13"/>
      <c r="I564" s="14"/>
      <c r="J564" s="21"/>
      <c r="K564" s="21"/>
      <c r="L564" s="21"/>
      <c r="M564" s="22"/>
      <c r="N564" s="37"/>
      <c r="O564" s="23"/>
      <c r="P564" s="24"/>
      <c r="Q564" s="12"/>
      <c r="R564" s="12"/>
      <c r="S564" s="24"/>
      <c r="T564" s="24"/>
      <c r="U564" s="24"/>
      <c r="V564" s="12"/>
      <c r="W564" s="12"/>
      <c r="X564" s="12"/>
      <c r="Y564" s="12"/>
      <c r="Z564" s="12"/>
    </row>
    <row r="565" ht="16.5" customHeight="1">
      <c r="A565" s="1"/>
      <c r="B565" s="4"/>
      <c r="C565" s="10"/>
      <c r="D565" s="14"/>
      <c r="E565" s="14"/>
      <c r="F565" s="14"/>
      <c r="G565" s="29"/>
      <c r="H565" s="13"/>
      <c r="I565" s="14"/>
      <c r="J565" s="21"/>
      <c r="K565" s="21"/>
      <c r="L565" s="21"/>
      <c r="M565" s="22"/>
      <c r="N565" s="37"/>
      <c r="O565" s="23"/>
      <c r="P565" s="24"/>
      <c r="Q565" s="12"/>
      <c r="R565" s="12"/>
      <c r="S565" s="24"/>
      <c r="T565" s="24"/>
      <c r="U565" s="24"/>
      <c r="V565" s="12"/>
      <c r="W565" s="12"/>
      <c r="X565" s="12"/>
      <c r="Y565" s="12"/>
      <c r="Z565" s="12"/>
    </row>
    <row r="566" ht="16.5" customHeight="1">
      <c r="A566" s="1"/>
      <c r="B566" s="4"/>
      <c r="C566" s="10"/>
      <c r="D566" s="14"/>
      <c r="E566" s="14"/>
      <c r="F566" s="14"/>
      <c r="G566" s="29"/>
      <c r="H566" s="13"/>
      <c r="I566" s="14"/>
      <c r="J566" s="21"/>
      <c r="K566" s="21"/>
      <c r="L566" s="21"/>
      <c r="M566" s="22"/>
      <c r="N566" s="37"/>
      <c r="O566" s="23"/>
      <c r="P566" s="24"/>
      <c r="Q566" s="12"/>
      <c r="R566" s="12"/>
      <c r="S566" s="24"/>
      <c r="T566" s="24"/>
      <c r="U566" s="24"/>
      <c r="V566" s="12"/>
      <c r="W566" s="12"/>
      <c r="X566" s="12"/>
      <c r="Y566" s="12"/>
      <c r="Z566" s="12"/>
    </row>
    <row r="567" ht="16.5" customHeight="1">
      <c r="A567" s="1"/>
      <c r="B567" s="4"/>
      <c r="C567" s="10"/>
      <c r="D567" s="14"/>
      <c r="E567" s="14"/>
      <c r="F567" s="14"/>
      <c r="G567" s="29"/>
      <c r="H567" s="13"/>
      <c r="I567" s="14"/>
      <c r="J567" s="21"/>
      <c r="K567" s="21"/>
      <c r="L567" s="21"/>
      <c r="M567" s="22"/>
      <c r="N567" s="37"/>
      <c r="O567" s="23"/>
      <c r="P567" s="24"/>
      <c r="Q567" s="12"/>
      <c r="R567" s="12"/>
      <c r="S567" s="24"/>
      <c r="T567" s="24"/>
      <c r="U567" s="24"/>
      <c r="V567" s="12"/>
      <c r="W567" s="12"/>
      <c r="X567" s="12"/>
      <c r="Y567" s="12"/>
      <c r="Z567" s="12"/>
    </row>
    <row r="568" ht="16.5" customHeight="1">
      <c r="A568" s="1"/>
      <c r="B568" s="4"/>
      <c r="C568" s="10"/>
      <c r="D568" s="14"/>
      <c r="E568" s="14"/>
      <c r="F568" s="14"/>
      <c r="G568" s="29"/>
      <c r="H568" s="13"/>
      <c r="I568" s="14"/>
      <c r="J568" s="21"/>
      <c r="K568" s="21"/>
      <c r="L568" s="21"/>
      <c r="M568" s="22"/>
      <c r="N568" s="37"/>
      <c r="O568" s="23"/>
      <c r="P568" s="24"/>
      <c r="Q568" s="12"/>
      <c r="R568" s="12"/>
      <c r="S568" s="24"/>
      <c r="T568" s="24"/>
      <c r="U568" s="24"/>
      <c r="V568" s="12"/>
      <c r="W568" s="12"/>
      <c r="X568" s="12"/>
      <c r="Y568" s="12"/>
      <c r="Z568" s="12"/>
    </row>
    <row r="569" ht="16.5" customHeight="1">
      <c r="A569" s="1"/>
      <c r="B569" s="4"/>
      <c r="C569" s="10"/>
      <c r="D569" s="14"/>
      <c r="E569" s="14"/>
      <c r="F569" s="14"/>
      <c r="G569" s="29"/>
      <c r="H569" s="13"/>
      <c r="I569" s="14"/>
      <c r="J569" s="21"/>
      <c r="K569" s="21"/>
      <c r="L569" s="21"/>
      <c r="M569" s="22"/>
      <c r="N569" s="37"/>
      <c r="O569" s="23"/>
      <c r="P569" s="24"/>
      <c r="Q569" s="12"/>
      <c r="R569" s="12"/>
      <c r="S569" s="24"/>
      <c r="T569" s="24"/>
      <c r="U569" s="24"/>
      <c r="V569" s="12"/>
      <c r="W569" s="12"/>
      <c r="X569" s="12"/>
      <c r="Y569" s="12"/>
      <c r="Z569" s="12"/>
    </row>
    <row r="570" ht="16.5" customHeight="1">
      <c r="A570" s="1"/>
      <c r="B570" s="4"/>
      <c r="C570" s="10"/>
      <c r="D570" s="14"/>
      <c r="E570" s="14"/>
      <c r="F570" s="14"/>
      <c r="G570" s="29"/>
      <c r="H570" s="13"/>
      <c r="I570" s="14"/>
      <c r="J570" s="21"/>
      <c r="K570" s="21"/>
      <c r="L570" s="21"/>
      <c r="M570" s="22"/>
      <c r="N570" s="37"/>
      <c r="O570" s="23"/>
      <c r="P570" s="24"/>
      <c r="Q570" s="12"/>
      <c r="R570" s="12"/>
      <c r="S570" s="24"/>
      <c r="T570" s="24"/>
      <c r="U570" s="24"/>
      <c r="V570" s="12"/>
      <c r="W570" s="12"/>
      <c r="X570" s="12"/>
      <c r="Y570" s="12"/>
      <c r="Z570" s="12"/>
    </row>
    <row r="571" ht="16.5" customHeight="1">
      <c r="A571" s="1"/>
      <c r="B571" s="4"/>
      <c r="C571" s="10"/>
      <c r="D571" s="14"/>
      <c r="E571" s="14"/>
      <c r="F571" s="14"/>
      <c r="G571" s="29"/>
      <c r="H571" s="13"/>
      <c r="I571" s="14"/>
      <c r="J571" s="21"/>
      <c r="K571" s="21"/>
      <c r="L571" s="21"/>
      <c r="M571" s="22"/>
      <c r="N571" s="37"/>
      <c r="O571" s="23"/>
      <c r="P571" s="24"/>
      <c r="Q571" s="12"/>
      <c r="R571" s="12"/>
      <c r="S571" s="24"/>
      <c r="T571" s="24"/>
      <c r="U571" s="24"/>
      <c r="V571" s="12"/>
      <c r="W571" s="12"/>
      <c r="X571" s="12"/>
      <c r="Y571" s="12"/>
      <c r="Z571" s="12"/>
    </row>
    <row r="572" ht="16.5" customHeight="1">
      <c r="A572" s="1"/>
      <c r="B572" s="4"/>
      <c r="C572" s="10"/>
      <c r="D572" s="14"/>
      <c r="E572" s="14"/>
      <c r="F572" s="14"/>
      <c r="G572" s="29"/>
      <c r="H572" s="13"/>
      <c r="I572" s="14"/>
      <c r="J572" s="21"/>
      <c r="K572" s="21"/>
      <c r="L572" s="21"/>
      <c r="M572" s="22"/>
      <c r="N572" s="37"/>
      <c r="O572" s="23"/>
      <c r="P572" s="24"/>
      <c r="Q572" s="12"/>
      <c r="R572" s="12"/>
      <c r="S572" s="24"/>
      <c r="T572" s="24"/>
      <c r="U572" s="24"/>
      <c r="V572" s="12"/>
      <c r="W572" s="12"/>
      <c r="X572" s="12"/>
      <c r="Y572" s="12"/>
      <c r="Z572" s="12"/>
    </row>
    <row r="573" ht="16.5" customHeight="1">
      <c r="A573" s="1"/>
      <c r="B573" s="4"/>
      <c r="C573" s="10"/>
      <c r="D573" s="14"/>
      <c r="E573" s="14"/>
      <c r="F573" s="14"/>
      <c r="G573" s="29"/>
      <c r="H573" s="13"/>
      <c r="I573" s="14"/>
      <c r="J573" s="21"/>
      <c r="K573" s="21"/>
      <c r="L573" s="21"/>
      <c r="M573" s="22"/>
      <c r="N573" s="37"/>
      <c r="O573" s="23"/>
      <c r="P573" s="24"/>
      <c r="Q573" s="12"/>
      <c r="R573" s="12"/>
      <c r="S573" s="24"/>
      <c r="T573" s="24"/>
      <c r="U573" s="24"/>
      <c r="V573" s="12"/>
      <c r="W573" s="12"/>
      <c r="X573" s="12"/>
      <c r="Y573" s="12"/>
      <c r="Z573" s="12"/>
    </row>
    <row r="574" ht="16.5" customHeight="1">
      <c r="A574" s="1"/>
      <c r="B574" s="4"/>
      <c r="C574" s="10"/>
      <c r="D574" s="14"/>
      <c r="E574" s="14"/>
      <c r="F574" s="14"/>
      <c r="G574" s="29"/>
      <c r="H574" s="13"/>
      <c r="I574" s="14"/>
      <c r="J574" s="21"/>
      <c r="K574" s="21"/>
      <c r="L574" s="21"/>
      <c r="M574" s="22"/>
      <c r="N574" s="37"/>
      <c r="O574" s="23"/>
      <c r="P574" s="24"/>
      <c r="Q574" s="12"/>
      <c r="R574" s="12"/>
      <c r="S574" s="24"/>
      <c r="T574" s="24"/>
      <c r="U574" s="24"/>
      <c r="V574" s="12"/>
      <c r="W574" s="12"/>
      <c r="X574" s="12"/>
      <c r="Y574" s="12"/>
      <c r="Z574" s="12"/>
    </row>
    <row r="575" ht="16.5" customHeight="1">
      <c r="A575" s="1"/>
      <c r="B575" s="4"/>
      <c r="C575" s="10"/>
      <c r="D575" s="14"/>
      <c r="E575" s="14"/>
      <c r="F575" s="14"/>
      <c r="G575" s="29"/>
      <c r="H575" s="13"/>
      <c r="I575" s="14"/>
      <c r="J575" s="21"/>
      <c r="K575" s="21"/>
      <c r="L575" s="21"/>
      <c r="M575" s="22"/>
      <c r="N575" s="37"/>
      <c r="O575" s="23"/>
      <c r="P575" s="24"/>
      <c r="Q575" s="12"/>
      <c r="R575" s="12"/>
      <c r="S575" s="24"/>
      <c r="T575" s="24"/>
      <c r="U575" s="24"/>
      <c r="V575" s="12"/>
      <c r="W575" s="12"/>
      <c r="X575" s="12"/>
      <c r="Y575" s="12"/>
      <c r="Z575" s="12"/>
    </row>
    <row r="576" ht="16.5" customHeight="1">
      <c r="A576" s="1"/>
      <c r="B576" s="4"/>
      <c r="C576" s="10"/>
      <c r="D576" s="14"/>
      <c r="E576" s="14"/>
      <c r="F576" s="14"/>
      <c r="G576" s="29"/>
      <c r="H576" s="13"/>
      <c r="I576" s="14"/>
      <c r="J576" s="21"/>
      <c r="K576" s="21"/>
      <c r="L576" s="21"/>
      <c r="M576" s="22"/>
      <c r="N576" s="37"/>
      <c r="O576" s="23"/>
      <c r="P576" s="24"/>
      <c r="Q576" s="12"/>
      <c r="R576" s="12"/>
      <c r="S576" s="24"/>
      <c r="T576" s="24"/>
      <c r="U576" s="24"/>
      <c r="V576" s="12"/>
      <c r="W576" s="12"/>
      <c r="X576" s="12"/>
      <c r="Y576" s="12"/>
      <c r="Z576" s="12"/>
    </row>
    <row r="577" ht="16.5" customHeight="1">
      <c r="A577" s="1"/>
      <c r="B577" s="4"/>
      <c r="C577" s="10"/>
      <c r="D577" s="14"/>
      <c r="E577" s="14"/>
      <c r="F577" s="14"/>
      <c r="G577" s="29"/>
      <c r="H577" s="13"/>
      <c r="I577" s="14"/>
      <c r="J577" s="21"/>
      <c r="K577" s="21"/>
      <c r="L577" s="21"/>
      <c r="M577" s="22"/>
      <c r="N577" s="37"/>
      <c r="O577" s="23"/>
      <c r="P577" s="24"/>
      <c r="Q577" s="12"/>
      <c r="R577" s="12"/>
      <c r="S577" s="24"/>
      <c r="T577" s="24"/>
      <c r="U577" s="24"/>
      <c r="V577" s="12"/>
      <c r="W577" s="12"/>
      <c r="X577" s="12"/>
      <c r="Y577" s="12"/>
      <c r="Z577" s="12"/>
    </row>
    <row r="578" ht="16.5" customHeight="1">
      <c r="A578" s="1"/>
      <c r="B578" s="4"/>
      <c r="C578" s="10"/>
      <c r="D578" s="14"/>
      <c r="E578" s="14"/>
      <c r="F578" s="14"/>
      <c r="G578" s="29"/>
      <c r="H578" s="13"/>
      <c r="I578" s="14"/>
      <c r="J578" s="21"/>
      <c r="K578" s="21"/>
      <c r="L578" s="21"/>
      <c r="M578" s="22"/>
      <c r="N578" s="37"/>
      <c r="O578" s="23"/>
      <c r="P578" s="24"/>
      <c r="Q578" s="12"/>
      <c r="R578" s="12"/>
      <c r="S578" s="24"/>
      <c r="T578" s="24"/>
      <c r="U578" s="24"/>
      <c r="V578" s="12"/>
      <c r="W578" s="12"/>
      <c r="X578" s="12"/>
      <c r="Y578" s="12"/>
      <c r="Z578" s="12"/>
    </row>
    <row r="579" ht="16.5" customHeight="1">
      <c r="A579" s="1"/>
      <c r="B579" s="4"/>
      <c r="C579" s="10"/>
      <c r="D579" s="14"/>
      <c r="E579" s="14"/>
      <c r="F579" s="14"/>
      <c r="G579" s="29"/>
      <c r="H579" s="13"/>
      <c r="I579" s="14"/>
      <c r="J579" s="21"/>
      <c r="K579" s="21"/>
      <c r="L579" s="21"/>
      <c r="M579" s="22"/>
      <c r="N579" s="37"/>
      <c r="O579" s="23"/>
      <c r="P579" s="24"/>
      <c r="Q579" s="12"/>
      <c r="R579" s="12"/>
      <c r="S579" s="24"/>
      <c r="T579" s="24"/>
      <c r="U579" s="24"/>
      <c r="V579" s="12"/>
      <c r="W579" s="12"/>
      <c r="X579" s="12"/>
      <c r="Y579" s="12"/>
      <c r="Z579" s="12"/>
    </row>
    <row r="580" ht="16.5" customHeight="1">
      <c r="A580" s="1"/>
      <c r="B580" s="4"/>
      <c r="C580" s="10"/>
      <c r="D580" s="14"/>
      <c r="E580" s="14"/>
      <c r="F580" s="14"/>
      <c r="G580" s="29"/>
      <c r="H580" s="13"/>
      <c r="I580" s="14"/>
      <c r="J580" s="21"/>
      <c r="K580" s="21"/>
      <c r="L580" s="21"/>
      <c r="M580" s="22"/>
      <c r="N580" s="37"/>
      <c r="O580" s="23"/>
      <c r="P580" s="24"/>
      <c r="Q580" s="12"/>
      <c r="R580" s="12"/>
      <c r="S580" s="24"/>
      <c r="T580" s="24"/>
      <c r="U580" s="24"/>
      <c r="V580" s="12"/>
      <c r="W580" s="12"/>
      <c r="X580" s="12"/>
      <c r="Y580" s="12"/>
      <c r="Z580" s="12"/>
    </row>
    <row r="581" ht="16.5" customHeight="1">
      <c r="A581" s="1"/>
      <c r="B581" s="4"/>
      <c r="C581" s="10"/>
      <c r="D581" s="14"/>
      <c r="E581" s="14"/>
      <c r="F581" s="14"/>
      <c r="G581" s="29"/>
      <c r="H581" s="13"/>
      <c r="I581" s="14"/>
      <c r="J581" s="21"/>
      <c r="K581" s="21"/>
      <c r="L581" s="21"/>
      <c r="M581" s="22"/>
      <c r="N581" s="37"/>
      <c r="O581" s="23"/>
      <c r="P581" s="24"/>
      <c r="Q581" s="12"/>
      <c r="R581" s="12"/>
      <c r="S581" s="24"/>
      <c r="T581" s="24"/>
      <c r="U581" s="24"/>
      <c r="V581" s="12"/>
      <c r="W581" s="12"/>
      <c r="X581" s="12"/>
      <c r="Y581" s="12"/>
      <c r="Z581" s="12"/>
    </row>
    <row r="582" ht="16.5" customHeight="1">
      <c r="A582" s="1"/>
      <c r="B582" s="4"/>
      <c r="C582" s="10"/>
      <c r="D582" s="14"/>
      <c r="E582" s="14"/>
      <c r="F582" s="14"/>
      <c r="G582" s="29"/>
      <c r="H582" s="13"/>
      <c r="I582" s="14"/>
      <c r="J582" s="21"/>
      <c r="K582" s="21"/>
      <c r="L582" s="21"/>
      <c r="M582" s="22"/>
      <c r="N582" s="37"/>
      <c r="O582" s="23"/>
      <c r="P582" s="24"/>
      <c r="Q582" s="12"/>
      <c r="R582" s="12"/>
      <c r="S582" s="24"/>
      <c r="T582" s="24"/>
      <c r="U582" s="24"/>
      <c r="V582" s="12"/>
      <c r="W582" s="12"/>
      <c r="X582" s="12"/>
      <c r="Y582" s="12"/>
      <c r="Z582" s="12"/>
    </row>
    <row r="583" ht="16.5" customHeight="1">
      <c r="A583" s="1"/>
      <c r="B583" s="4"/>
      <c r="C583" s="10"/>
      <c r="D583" s="14"/>
      <c r="E583" s="14"/>
      <c r="F583" s="14"/>
      <c r="G583" s="29"/>
      <c r="H583" s="13"/>
      <c r="I583" s="14"/>
      <c r="J583" s="21"/>
      <c r="K583" s="21"/>
      <c r="L583" s="21"/>
      <c r="M583" s="22"/>
      <c r="N583" s="37"/>
      <c r="O583" s="23"/>
      <c r="P583" s="24"/>
      <c r="Q583" s="12"/>
      <c r="R583" s="12"/>
      <c r="S583" s="24"/>
      <c r="T583" s="24"/>
      <c r="U583" s="24"/>
      <c r="V583" s="12"/>
      <c r="W583" s="12"/>
      <c r="X583" s="12"/>
      <c r="Y583" s="12"/>
      <c r="Z583" s="12"/>
    </row>
    <row r="584" ht="16.5" customHeight="1">
      <c r="A584" s="1"/>
      <c r="B584" s="4"/>
      <c r="C584" s="10"/>
      <c r="D584" s="14"/>
      <c r="E584" s="14"/>
      <c r="F584" s="14"/>
      <c r="G584" s="29"/>
      <c r="H584" s="13"/>
      <c r="I584" s="14"/>
      <c r="J584" s="21"/>
      <c r="K584" s="21"/>
      <c r="L584" s="21"/>
      <c r="M584" s="22"/>
      <c r="N584" s="37"/>
      <c r="O584" s="23"/>
      <c r="P584" s="24"/>
      <c r="Q584" s="12"/>
      <c r="R584" s="12"/>
      <c r="S584" s="24"/>
      <c r="T584" s="24"/>
      <c r="U584" s="24"/>
      <c r="V584" s="12"/>
      <c r="W584" s="12"/>
      <c r="X584" s="12"/>
      <c r="Y584" s="12"/>
      <c r="Z584" s="12"/>
    </row>
    <row r="585" ht="16.5" customHeight="1">
      <c r="A585" s="1"/>
      <c r="B585" s="4"/>
      <c r="C585" s="10"/>
      <c r="D585" s="14"/>
      <c r="E585" s="14"/>
      <c r="F585" s="14"/>
      <c r="G585" s="29"/>
      <c r="H585" s="13"/>
      <c r="I585" s="14"/>
      <c r="J585" s="21"/>
      <c r="K585" s="21"/>
      <c r="L585" s="21"/>
      <c r="M585" s="22"/>
      <c r="N585" s="37"/>
      <c r="O585" s="23"/>
      <c r="P585" s="24"/>
      <c r="Q585" s="12"/>
      <c r="R585" s="12"/>
      <c r="S585" s="24"/>
      <c r="T585" s="24"/>
      <c r="U585" s="24"/>
      <c r="V585" s="12"/>
      <c r="W585" s="12"/>
      <c r="X585" s="12"/>
      <c r="Y585" s="12"/>
      <c r="Z585" s="12"/>
    </row>
    <row r="586" ht="16.5" customHeight="1">
      <c r="A586" s="1"/>
      <c r="B586" s="4"/>
      <c r="C586" s="10"/>
      <c r="D586" s="14"/>
      <c r="E586" s="14"/>
      <c r="F586" s="14"/>
      <c r="G586" s="29"/>
      <c r="H586" s="13"/>
      <c r="I586" s="14"/>
      <c r="J586" s="21"/>
      <c r="K586" s="21"/>
      <c r="L586" s="21"/>
      <c r="M586" s="22"/>
      <c r="N586" s="37"/>
      <c r="O586" s="23"/>
      <c r="P586" s="24"/>
      <c r="Q586" s="12"/>
      <c r="R586" s="12"/>
      <c r="S586" s="24"/>
      <c r="T586" s="24"/>
      <c r="U586" s="24"/>
      <c r="V586" s="12"/>
      <c r="W586" s="12"/>
      <c r="X586" s="12"/>
      <c r="Y586" s="12"/>
      <c r="Z586" s="12"/>
    </row>
    <row r="587" ht="16.5" customHeight="1">
      <c r="A587" s="1"/>
      <c r="B587" s="4"/>
      <c r="C587" s="10"/>
      <c r="D587" s="14"/>
      <c r="E587" s="14"/>
      <c r="F587" s="14"/>
      <c r="G587" s="29"/>
      <c r="H587" s="13"/>
      <c r="I587" s="14"/>
      <c r="J587" s="21"/>
      <c r="K587" s="21"/>
      <c r="L587" s="21"/>
      <c r="M587" s="22"/>
      <c r="N587" s="37"/>
      <c r="O587" s="23"/>
      <c r="P587" s="24"/>
      <c r="Q587" s="12"/>
      <c r="R587" s="12"/>
      <c r="S587" s="24"/>
      <c r="T587" s="24"/>
      <c r="U587" s="24"/>
      <c r="V587" s="12"/>
      <c r="W587" s="12"/>
      <c r="X587" s="12"/>
      <c r="Y587" s="12"/>
      <c r="Z587" s="12"/>
    </row>
    <row r="588" ht="16.5" customHeight="1">
      <c r="A588" s="1"/>
      <c r="B588" s="4"/>
      <c r="C588" s="10"/>
      <c r="D588" s="14"/>
      <c r="E588" s="14"/>
      <c r="F588" s="14"/>
      <c r="G588" s="29"/>
      <c r="H588" s="13"/>
      <c r="I588" s="14"/>
      <c r="J588" s="21"/>
      <c r="K588" s="21"/>
      <c r="L588" s="21"/>
      <c r="M588" s="22"/>
      <c r="N588" s="37"/>
      <c r="O588" s="23"/>
      <c r="P588" s="24"/>
      <c r="Q588" s="12"/>
      <c r="R588" s="12"/>
      <c r="S588" s="24"/>
      <c r="T588" s="24"/>
      <c r="U588" s="24"/>
      <c r="V588" s="12"/>
      <c r="W588" s="12"/>
      <c r="X588" s="12"/>
      <c r="Y588" s="12"/>
      <c r="Z588" s="12"/>
    </row>
    <row r="589" ht="16.5" customHeight="1">
      <c r="A589" s="1"/>
      <c r="B589" s="4"/>
      <c r="C589" s="10"/>
      <c r="D589" s="14"/>
      <c r="E589" s="14"/>
      <c r="F589" s="14"/>
      <c r="G589" s="29"/>
      <c r="H589" s="13"/>
      <c r="I589" s="14"/>
      <c r="J589" s="21"/>
      <c r="K589" s="21"/>
      <c r="L589" s="21"/>
      <c r="M589" s="22"/>
      <c r="N589" s="37"/>
      <c r="O589" s="23"/>
      <c r="P589" s="24"/>
      <c r="Q589" s="12"/>
      <c r="R589" s="12"/>
      <c r="S589" s="24"/>
      <c r="T589" s="24"/>
      <c r="U589" s="24"/>
      <c r="V589" s="12"/>
      <c r="W589" s="12"/>
      <c r="X589" s="12"/>
      <c r="Y589" s="12"/>
      <c r="Z589" s="12"/>
    </row>
    <row r="590" ht="16.5" customHeight="1">
      <c r="A590" s="1"/>
      <c r="B590" s="4"/>
      <c r="C590" s="10"/>
      <c r="D590" s="14"/>
      <c r="E590" s="14"/>
      <c r="F590" s="14"/>
      <c r="G590" s="29"/>
      <c r="H590" s="13"/>
      <c r="I590" s="14"/>
      <c r="J590" s="21"/>
      <c r="K590" s="21"/>
      <c r="L590" s="21"/>
      <c r="M590" s="22"/>
      <c r="N590" s="37"/>
      <c r="O590" s="23"/>
      <c r="P590" s="24"/>
      <c r="Q590" s="12"/>
      <c r="R590" s="12"/>
      <c r="S590" s="24"/>
      <c r="T590" s="24"/>
      <c r="U590" s="24"/>
      <c r="V590" s="12"/>
      <c r="W590" s="12"/>
      <c r="X590" s="12"/>
      <c r="Y590" s="12"/>
      <c r="Z590" s="12"/>
    </row>
    <row r="591" ht="16.5" customHeight="1">
      <c r="A591" s="1"/>
      <c r="B591" s="4"/>
      <c r="C591" s="10"/>
      <c r="D591" s="14"/>
      <c r="E591" s="14"/>
      <c r="F591" s="14"/>
      <c r="G591" s="29"/>
      <c r="H591" s="13"/>
      <c r="I591" s="14"/>
      <c r="J591" s="21"/>
      <c r="K591" s="21"/>
      <c r="L591" s="21"/>
      <c r="M591" s="22"/>
      <c r="N591" s="37"/>
      <c r="O591" s="23"/>
      <c r="P591" s="24"/>
      <c r="Q591" s="12"/>
      <c r="R591" s="12"/>
      <c r="S591" s="24"/>
      <c r="T591" s="24"/>
      <c r="U591" s="24"/>
      <c r="V591" s="12"/>
      <c r="W591" s="12"/>
      <c r="X591" s="12"/>
      <c r="Y591" s="12"/>
      <c r="Z591" s="12"/>
    </row>
    <row r="592" ht="16.5" customHeight="1">
      <c r="A592" s="1"/>
      <c r="B592" s="4"/>
      <c r="C592" s="10"/>
      <c r="D592" s="14"/>
      <c r="E592" s="14"/>
      <c r="F592" s="14"/>
      <c r="G592" s="29"/>
      <c r="H592" s="13"/>
      <c r="I592" s="14"/>
      <c r="J592" s="21"/>
      <c r="K592" s="21"/>
      <c r="L592" s="21"/>
      <c r="M592" s="22"/>
      <c r="N592" s="37"/>
      <c r="O592" s="23"/>
      <c r="P592" s="24"/>
      <c r="Q592" s="12"/>
      <c r="R592" s="12"/>
      <c r="S592" s="24"/>
      <c r="T592" s="24"/>
      <c r="U592" s="24"/>
      <c r="V592" s="12"/>
      <c r="W592" s="12"/>
      <c r="X592" s="12"/>
      <c r="Y592" s="12"/>
      <c r="Z592" s="12"/>
    </row>
    <row r="593" ht="16.5" customHeight="1">
      <c r="A593" s="1"/>
      <c r="B593" s="4"/>
      <c r="C593" s="10"/>
      <c r="D593" s="14"/>
      <c r="E593" s="14"/>
      <c r="F593" s="14"/>
      <c r="G593" s="29"/>
      <c r="H593" s="13"/>
      <c r="I593" s="14"/>
      <c r="J593" s="21"/>
      <c r="K593" s="21"/>
      <c r="L593" s="21"/>
      <c r="M593" s="22"/>
      <c r="N593" s="37"/>
      <c r="O593" s="23"/>
      <c r="P593" s="24"/>
      <c r="Q593" s="12"/>
      <c r="R593" s="12"/>
      <c r="S593" s="24"/>
      <c r="T593" s="24"/>
      <c r="U593" s="24"/>
      <c r="V593" s="12"/>
      <c r="W593" s="12"/>
      <c r="X593" s="12"/>
      <c r="Y593" s="12"/>
      <c r="Z593" s="12"/>
    </row>
    <row r="594" ht="16.5" customHeight="1">
      <c r="A594" s="1"/>
      <c r="B594" s="4"/>
      <c r="C594" s="10"/>
      <c r="D594" s="14"/>
      <c r="E594" s="14"/>
      <c r="F594" s="14"/>
      <c r="G594" s="29"/>
      <c r="H594" s="13"/>
      <c r="I594" s="14"/>
      <c r="J594" s="21"/>
      <c r="K594" s="21"/>
      <c r="L594" s="21"/>
      <c r="M594" s="22"/>
      <c r="N594" s="37"/>
      <c r="O594" s="23"/>
      <c r="P594" s="24"/>
      <c r="Q594" s="12"/>
      <c r="R594" s="12"/>
      <c r="S594" s="24"/>
      <c r="T594" s="24"/>
      <c r="U594" s="24"/>
      <c r="V594" s="12"/>
      <c r="W594" s="12"/>
      <c r="X594" s="12"/>
      <c r="Y594" s="12"/>
      <c r="Z594" s="12"/>
    </row>
    <row r="595" ht="16.5" customHeight="1">
      <c r="A595" s="1"/>
      <c r="B595" s="4"/>
      <c r="C595" s="10"/>
      <c r="D595" s="14"/>
      <c r="E595" s="14"/>
      <c r="F595" s="14"/>
      <c r="G595" s="29"/>
      <c r="H595" s="13"/>
      <c r="I595" s="14"/>
      <c r="J595" s="21"/>
      <c r="K595" s="21"/>
      <c r="L595" s="21"/>
      <c r="M595" s="22"/>
      <c r="N595" s="37"/>
      <c r="O595" s="23"/>
      <c r="P595" s="24"/>
      <c r="Q595" s="12"/>
      <c r="R595" s="12"/>
      <c r="S595" s="24"/>
      <c r="T595" s="24"/>
      <c r="U595" s="24"/>
      <c r="V595" s="12"/>
      <c r="W595" s="12"/>
      <c r="X595" s="12"/>
      <c r="Y595" s="12"/>
      <c r="Z595" s="12"/>
    </row>
    <row r="596" ht="16.5" customHeight="1">
      <c r="A596" s="1"/>
      <c r="B596" s="4"/>
      <c r="C596" s="10"/>
      <c r="D596" s="14"/>
      <c r="E596" s="14"/>
      <c r="F596" s="14"/>
      <c r="G596" s="29"/>
      <c r="H596" s="13"/>
      <c r="I596" s="14"/>
      <c r="J596" s="21"/>
      <c r="K596" s="21"/>
      <c r="L596" s="21"/>
      <c r="M596" s="22"/>
      <c r="N596" s="37"/>
      <c r="O596" s="23"/>
      <c r="P596" s="24"/>
      <c r="Q596" s="12"/>
      <c r="R596" s="12"/>
      <c r="S596" s="24"/>
      <c r="T596" s="24"/>
      <c r="U596" s="24"/>
      <c r="V596" s="12"/>
      <c r="W596" s="12"/>
      <c r="X596" s="12"/>
      <c r="Y596" s="12"/>
      <c r="Z596" s="12"/>
    </row>
    <row r="597" ht="16.5" customHeight="1">
      <c r="A597" s="1"/>
      <c r="B597" s="4"/>
      <c r="C597" s="10"/>
      <c r="D597" s="14"/>
      <c r="E597" s="14"/>
      <c r="F597" s="14"/>
      <c r="G597" s="29"/>
      <c r="H597" s="13"/>
      <c r="I597" s="14"/>
      <c r="J597" s="21"/>
      <c r="K597" s="21"/>
      <c r="L597" s="21"/>
      <c r="M597" s="22"/>
      <c r="N597" s="37"/>
      <c r="O597" s="23"/>
      <c r="P597" s="24"/>
      <c r="Q597" s="12"/>
      <c r="R597" s="12"/>
      <c r="S597" s="24"/>
      <c r="T597" s="24"/>
      <c r="U597" s="24"/>
      <c r="V597" s="12"/>
      <c r="W597" s="12"/>
      <c r="X597" s="12"/>
      <c r="Y597" s="12"/>
      <c r="Z597" s="12"/>
    </row>
    <row r="598" ht="16.5" customHeight="1">
      <c r="A598" s="1"/>
      <c r="B598" s="4"/>
      <c r="C598" s="10"/>
      <c r="D598" s="14"/>
      <c r="E598" s="14"/>
      <c r="F598" s="14"/>
      <c r="G598" s="29"/>
      <c r="H598" s="13"/>
      <c r="I598" s="14"/>
      <c r="J598" s="21"/>
      <c r="K598" s="21"/>
      <c r="L598" s="21"/>
      <c r="M598" s="22"/>
      <c r="N598" s="37"/>
      <c r="O598" s="23"/>
      <c r="P598" s="24"/>
      <c r="Q598" s="12"/>
      <c r="R598" s="12"/>
      <c r="S598" s="24"/>
      <c r="T598" s="24"/>
      <c r="U598" s="24"/>
      <c r="V598" s="12"/>
      <c r="W598" s="12"/>
      <c r="X598" s="12"/>
      <c r="Y598" s="12"/>
      <c r="Z598" s="12"/>
    </row>
    <row r="599" ht="16.5" customHeight="1">
      <c r="A599" s="1"/>
      <c r="B599" s="4"/>
      <c r="C599" s="10"/>
      <c r="D599" s="14"/>
      <c r="E599" s="14"/>
      <c r="F599" s="14"/>
      <c r="G599" s="29"/>
      <c r="H599" s="13"/>
      <c r="I599" s="14"/>
      <c r="J599" s="21"/>
      <c r="K599" s="21"/>
      <c r="L599" s="21"/>
      <c r="M599" s="22"/>
      <c r="N599" s="37"/>
      <c r="O599" s="23"/>
      <c r="P599" s="24"/>
      <c r="Q599" s="12"/>
      <c r="R599" s="12"/>
      <c r="S599" s="24"/>
      <c r="T599" s="24"/>
      <c r="U599" s="24"/>
      <c r="V599" s="12"/>
      <c r="W599" s="12"/>
      <c r="X599" s="12"/>
      <c r="Y599" s="12"/>
      <c r="Z599" s="12"/>
    </row>
    <row r="600" ht="16.5" customHeight="1">
      <c r="A600" s="1"/>
      <c r="B600" s="4"/>
      <c r="C600" s="10"/>
      <c r="D600" s="14"/>
      <c r="E600" s="14"/>
      <c r="F600" s="14"/>
      <c r="G600" s="29"/>
      <c r="H600" s="13"/>
      <c r="I600" s="14"/>
      <c r="J600" s="21"/>
      <c r="K600" s="21"/>
      <c r="L600" s="21"/>
      <c r="M600" s="22"/>
      <c r="N600" s="37"/>
      <c r="O600" s="23"/>
      <c r="P600" s="24"/>
      <c r="Q600" s="12"/>
      <c r="R600" s="12"/>
      <c r="S600" s="24"/>
      <c r="T600" s="24"/>
      <c r="U600" s="24"/>
      <c r="V600" s="12"/>
      <c r="W600" s="12"/>
      <c r="X600" s="12"/>
      <c r="Y600" s="12"/>
      <c r="Z600" s="12"/>
    </row>
    <row r="601" ht="16.5" customHeight="1">
      <c r="A601" s="1"/>
      <c r="B601" s="4"/>
      <c r="C601" s="10"/>
      <c r="D601" s="14"/>
      <c r="E601" s="14"/>
      <c r="F601" s="14"/>
      <c r="G601" s="29"/>
      <c r="H601" s="13"/>
      <c r="I601" s="14"/>
      <c r="J601" s="21"/>
      <c r="K601" s="21"/>
      <c r="L601" s="21"/>
      <c r="M601" s="22"/>
      <c r="N601" s="37"/>
      <c r="O601" s="23"/>
      <c r="P601" s="24"/>
      <c r="Q601" s="12"/>
      <c r="R601" s="12"/>
      <c r="S601" s="24"/>
      <c r="T601" s="24"/>
      <c r="U601" s="24"/>
      <c r="V601" s="12"/>
      <c r="W601" s="12"/>
      <c r="X601" s="12"/>
      <c r="Y601" s="12"/>
      <c r="Z601" s="12"/>
    </row>
    <row r="602" ht="16.5" customHeight="1">
      <c r="A602" s="1"/>
      <c r="B602" s="4"/>
      <c r="C602" s="10"/>
      <c r="D602" s="14"/>
      <c r="E602" s="14"/>
      <c r="F602" s="14"/>
      <c r="G602" s="29"/>
      <c r="H602" s="13"/>
      <c r="I602" s="14"/>
      <c r="J602" s="21"/>
      <c r="K602" s="21"/>
      <c r="L602" s="21"/>
      <c r="M602" s="22"/>
      <c r="N602" s="37"/>
      <c r="O602" s="23"/>
      <c r="P602" s="24"/>
      <c r="Q602" s="12"/>
      <c r="R602" s="12"/>
      <c r="S602" s="24"/>
      <c r="T602" s="24"/>
      <c r="U602" s="24"/>
      <c r="V602" s="12"/>
      <c r="W602" s="12"/>
      <c r="X602" s="12"/>
      <c r="Y602" s="12"/>
      <c r="Z602" s="12"/>
    </row>
    <row r="603" ht="16.5" customHeight="1">
      <c r="A603" s="1"/>
      <c r="B603" s="4"/>
      <c r="C603" s="10"/>
      <c r="D603" s="14"/>
      <c r="E603" s="14"/>
      <c r="F603" s="14"/>
      <c r="G603" s="29"/>
      <c r="H603" s="13"/>
      <c r="I603" s="14"/>
      <c r="J603" s="21"/>
      <c r="K603" s="21"/>
      <c r="L603" s="21"/>
      <c r="M603" s="22"/>
      <c r="N603" s="37"/>
      <c r="O603" s="23"/>
      <c r="P603" s="24"/>
      <c r="Q603" s="12"/>
      <c r="R603" s="12"/>
      <c r="S603" s="24"/>
      <c r="T603" s="24"/>
      <c r="U603" s="24"/>
      <c r="V603" s="12"/>
      <c r="W603" s="12"/>
      <c r="X603" s="12"/>
      <c r="Y603" s="12"/>
      <c r="Z603" s="12"/>
    </row>
    <row r="604" ht="16.5" customHeight="1">
      <c r="A604" s="1"/>
      <c r="B604" s="4"/>
      <c r="C604" s="10"/>
      <c r="D604" s="14"/>
      <c r="E604" s="14"/>
      <c r="F604" s="14"/>
      <c r="G604" s="29"/>
      <c r="H604" s="13"/>
      <c r="I604" s="14"/>
      <c r="J604" s="21"/>
      <c r="K604" s="21"/>
      <c r="L604" s="21"/>
      <c r="M604" s="22"/>
      <c r="N604" s="37"/>
      <c r="O604" s="23"/>
      <c r="P604" s="24"/>
      <c r="Q604" s="12"/>
      <c r="R604" s="12"/>
      <c r="S604" s="24"/>
      <c r="T604" s="24"/>
      <c r="U604" s="24"/>
      <c r="V604" s="12"/>
      <c r="W604" s="12"/>
      <c r="X604" s="12"/>
      <c r="Y604" s="12"/>
      <c r="Z604" s="12"/>
    </row>
    <row r="605" ht="16.5" customHeight="1">
      <c r="A605" s="1"/>
      <c r="B605" s="4"/>
      <c r="C605" s="10"/>
      <c r="D605" s="14"/>
      <c r="E605" s="14"/>
      <c r="F605" s="14"/>
      <c r="G605" s="29"/>
      <c r="H605" s="13"/>
      <c r="I605" s="14"/>
      <c r="J605" s="21"/>
      <c r="K605" s="21"/>
      <c r="L605" s="21"/>
      <c r="M605" s="22"/>
      <c r="N605" s="37"/>
      <c r="O605" s="23"/>
      <c r="P605" s="24"/>
      <c r="Q605" s="12"/>
      <c r="R605" s="12"/>
      <c r="S605" s="24"/>
      <c r="T605" s="24"/>
      <c r="U605" s="24"/>
      <c r="V605" s="12"/>
      <c r="W605" s="12"/>
      <c r="X605" s="12"/>
      <c r="Y605" s="12"/>
      <c r="Z605" s="12"/>
    </row>
    <row r="606" ht="16.5" customHeight="1">
      <c r="A606" s="1"/>
      <c r="B606" s="4"/>
      <c r="C606" s="10"/>
      <c r="D606" s="14"/>
      <c r="E606" s="14"/>
      <c r="F606" s="14"/>
      <c r="G606" s="29"/>
      <c r="H606" s="13"/>
      <c r="I606" s="14"/>
      <c r="J606" s="21"/>
      <c r="K606" s="21"/>
      <c r="L606" s="21"/>
      <c r="M606" s="22"/>
      <c r="N606" s="37"/>
      <c r="O606" s="23"/>
      <c r="P606" s="24"/>
      <c r="Q606" s="12"/>
      <c r="R606" s="12"/>
      <c r="S606" s="24"/>
      <c r="T606" s="24"/>
      <c r="U606" s="24"/>
      <c r="V606" s="12"/>
      <c r="W606" s="12"/>
      <c r="X606" s="12"/>
      <c r="Y606" s="12"/>
      <c r="Z606" s="12"/>
    </row>
    <row r="607" ht="16.5" customHeight="1">
      <c r="A607" s="1"/>
      <c r="B607" s="4"/>
      <c r="C607" s="10"/>
      <c r="D607" s="14"/>
      <c r="E607" s="14"/>
      <c r="F607" s="14"/>
      <c r="G607" s="29"/>
      <c r="H607" s="13"/>
      <c r="I607" s="14"/>
      <c r="J607" s="21"/>
      <c r="K607" s="21"/>
      <c r="L607" s="21"/>
      <c r="M607" s="22"/>
      <c r="N607" s="37"/>
      <c r="O607" s="23"/>
      <c r="P607" s="24"/>
      <c r="Q607" s="12"/>
      <c r="R607" s="12"/>
      <c r="S607" s="24"/>
      <c r="T607" s="24"/>
      <c r="U607" s="24"/>
      <c r="V607" s="12"/>
      <c r="W607" s="12"/>
      <c r="X607" s="12"/>
      <c r="Y607" s="12"/>
      <c r="Z607" s="12"/>
    </row>
    <row r="608" ht="16.5" customHeight="1">
      <c r="A608" s="1"/>
      <c r="B608" s="4"/>
      <c r="C608" s="10"/>
      <c r="D608" s="14"/>
      <c r="E608" s="14"/>
      <c r="F608" s="14"/>
      <c r="G608" s="29"/>
      <c r="H608" s="13"/>
      <c r="I608" s="14"/>
      <c r="J608" s="21"/>
      <c r="K608" s="21"/>
      <c r="L608" s="21"/>
      <c r="M608" s="22"/>
      <c r="N608" s="37"/>
      <c r="O608" s="23"/>
      <c r="P608" s="24"/>
      <c r="Q608" s="12"/>
      <c r="R608" s="12"/>
      <c r="S608" s="24"/>
      <c r="T608" s="24"/>
      <c r="U608" s="24"/>
      <c r="V608" s="12"/>
      <c r="W608" s="12"/>
      <c r="X608" s="12"/>
      <c r="Y608" s="12"/>
      <c r="Z608" s="12"/>
    </row>
    <row r="609" ht="16.5" customHeight="1">
      <c r="A609" s="1"/>
      <c r="B609" s="4"/>
      <c r="C609" s="10"/>
      <c r="D609" s="14"/>
      <c r="E609" s="14"/>
      <c r="F609" s="14"/>
      <c r="G609" s="29"/>
      <c r="H609" s="13"/>
      <c r="I609" s="14"/>
      <c r="J609" s="21"/>
      <c r="K609" s="21"/>
      <c r="L609" s="21"/>
      <c r="M609" s="22"/>
      <c r="N609" s="37"/>
      <c r="O609" s="23"/>
      <c r="P609" s="24"/>
      <c r="Q609" s="12"/>
      <c r="R609" s="12"/>
      <c r="S609" s="24"/>
      <c r="T609" s="24"/>
      <c r="U609" s="24"/>
      <c r="V609" s="12"/>
      <c r="W609" s="12"/>
      <c r="X609" s="12"/>
      <c r="Y609" s="12"/>
      <c r="Z609" s="12"/>
    </row>
    <row r="610" ht="16.5" customHeight="1">
      <c r="A610" s="1"/>
      <c r="B610" s="4"/>
      <c r="C610" s="10"/>
      <c r="D610" s="14"/>
      <c r="E610" s="14"/>
      <c r="F610" s="14"/>
      <c r="G610" s="29"/>
      <c r="H610" s="13"/>
      <c r="I610" s="14"/>
      <c r="J610" s="21"/>
      <c r="K610" s="21"/>
      <c r="L610" s="21"/>
      <c r="M610" s="22"/>
      <c r="N610" s="37"/>
      <c r="O610" s="23"/>
      <c r="P610" s="24"/>
      <c r="Q610" s="12"/>
      <c r="R610" s="12"/>
      <c r="S610" s="24"/>
      <c r="T610" s="24"/>
      <c r="U610" s="24"/>
      <c r="V610" s="12"/>
      <c r="W610" s="12"/>
      <c r="X610" s="12"/>
      <c r="Y610" s="12"/>
      <c r="Z610" s="12"/>
    </row>
    <row r="611" ht="16.5" customHeight="1">
      <c r="A611" s="1"/>
      <c r="B611" s="4"/>
      <c r="C611" s="10"/>
      <c r="D611" s="14"/>
      <c r="E611" s="14"/>
      <c r="F611" s="14"/>
      <c r="G611" s="29"/>
      <c r="H611" s="13"/>
      <c r="I611" s="14"/>
      <c r="J611" s="21"/>
      <c r="K611" s="21"/>
      <c r="L611" s="21"/>
      <c r="M611" s="22"/>
      <c r="N611" s="37"/>
      <c r="O611" s="23"/>
      <c r="P611" s="24"/>
      <c r="Q611" s="12"/>
      <c r="R611" s="12"/>
      <c r="S611" s="24"/>
      <c r="T611" s="24"/>
      <c r="U611" s="24"/>
      <c r="V611" s="12"/>
      <c r="W611" s="12"/>
      <c r="X611" s="12"/>
      <c r="Y611" s="12"/>
      <c r="Z611" s="12"/>
    </row>
    <row r="612" ht="16.5" customHeight="1">
      <c r="A612" s="1"/>
      <c r="B612" s="4"/>
      <c r="C612" s="10"/>
      <c r="D612" s="14"/>
      <c r="E612" s="14"/>
      <c r="F612" s="14"/>
      <c r="G612" s="29"/>
      <c r="H612" s="13"/>
      <c r="I612" s="14"/>
      <c r="J612" s="21"/>
      <c r="K612" s="21"/>
      <c r="L612" s="21"/>
      <c r="M612" s="22"/>
      <c r="N612" s="37"/>
      <c r="O612" s="23"/>
      <c r="P612" s="24"/>
      <c r="Q612" s="12"/>
      <c r="R612" s="12"/>
      <c r="S612" s="24"/>
      <c r="T612" s="24"/>
      <c r="U612" s="24"/>
      <c r="V612" s="12"/>
      <c r="W612" s="12"/>
      <c r="X612" s="12"/>
      <c r="Y612" s="12"/>
      <c r="Z612" s="12"/>
    </row>
    <row r="613" ht="16.5" customHeight="1">
      <c r="A613" s="1"/>
      <c r="B613" s="4"/>
      <c r="C613" s="10"/>
      <c r="D613" s="14"/>
      <c r="E613" s="14"/>
      <c r="F613" s="14"/>
      <c r="G613" s="29"/>
      <c r="H613" s="13"/>
      <c r="I613" s="14"/>
      <c r="J613" s="21"/>
      <c r="K613" s="21"/>
      <c r="L613" s="21"/>
      <c r="M613" s="22"/>
      <c r="N613" s="37"/>
      <c r="O613" s="23"/>
      <c r="P613" s="24"/>
      <c r="Q613" s="12"/>
      <c r="R613" s="12"/>
      <c r="S613" s="24"/>
      <c r="T613" s="24"/>
      <c r="U613" s="24"/>
      <c r="V613" s="12"/>
      <c r="W613" s="12"/>
      <c r="X613" s="12"/>
      <c r="Y613" s="12"/>
      <c r="Z613" s="12"/>
    </row>
    <row r="614" ht="16.5" customHeight="1">
      <c r="A614" s="1"/>
      <c r="B614" s="4"/>
      <c r="C614" s="10"/>
      <c r="D614" s="14"/>
      <c r="E614" s="14"/>
      <c r="F614" s="14"/>
      <c r="G614" s="29"/>
      <c r="H614" s="13"/>
      <c r="I614" s="14"/>
      <c r="J614" s="21"/>
      <c r="K614" s="21"/>
      <c r="L614" s="21"/>
      <c r="M614" s="22"/>
      <c r="N614" s="37"/>
      <c r="O614" s="23"/>
      <c r="P614" s="24"/>
      <c r="Q614" s="12"/>
      <c r="R614" s="12"/>
      <c r="S614" s="24"/>
      <c r="T614" s="24"/>
      <c r="U614" s="24"/>
      <c r="V614" s="12"/>
      <c r="W614" s="12"/>
      <c r="X614" s="12"/>
      <c r="Y614" s="12"/>
      <c r="Z614" s="12"/>
    </row>
    <row r="615" ht="16.5" customHeight="1">
      <c r="A615" s="1"/>
      <c r="B615" s="4"/>
      <c r="C615" s="10"/>
      <c r="D615" s="14"/>
      <c r="E615" s="14"/>
      <c r="F615" s="14"/>
      <c r="G615" s="29"/>
      <c r="H615" s="13"/>
      <c r="I615" s="14"/>
      <c r="J615" s="21"/>
      <c r="K615" s="21"/>
      <c r="L615" s="21"/>
      <c r="M615" s="22"/>
      <c r="N615" s="37"/>
      <c r="O615" s="23"/>
      <c r="P615" s="24"/>
      <c r="Q615" s="12"/>
      <c r="R615" s="12"/>
      <c r="S615" s="24"/>
      <c r="T615" s="24"/>
      <c r="U615" s="24"/>
      <c r="V615" s="12"/>
      <c r="W615" s="12"/>
      <c r="X615" s="12"/>
      <c r="Y615" s="12"/>
      <c r="Z615" s="12"/>
    </row>
    <row r="616" ht="16.5" customHeight="1">
      <c r="A616" s="1"/>
      <c r="B616" s="4"/>
      <c r="C616" s="10"/>
      <c r="D616" s="14"/>
      <c r="E616" s="14"/>
      <c r="F616" s="14"/>
      <c r="G616" s="29"/>
      <c r="H616" s="13"/>
      <c r="I616" s="14"/>
      <c r="J616" s="21"/>
      <c r="K616" s="21"/>
      <c r="L616" s="21"/>
      <c r="M616" s="22"/>
      <c r="N616" s="37"/>
      <c r="O616" s="23"/>
      <c r="P616" s="24"/>
      <c r="Q616" s="12"/>
      <c r="R616" s="12"/>
      <c r="S616" s="24"/>
      <c r="T616" s="24"/>
      <c r="U616" s="24"/>
      <c r="V616" s="12"/>
      <c r="W616" s="12"/>
      <c r="X616" s="12"/>
      <c r="Y616" s="12"/>
      <c r="Z616" s="12"/>
    </row>
    <row r="617" ht="16.5" customHeight="1">
      <c r="A617" s="1"/>
      <c r="B617" s="4"/>
      <c r="C617" s="10"/>
      <c r="D617" s="14"/>
      <c r="E617" s="14"/>
      <c r="F617" s="14"/>
      <c r="G617" s="29"/>
      <c r="H617" s="13"/>
      <c r="I617" s="14"/>
      <c r="J617" s="21"/>
      <c r="K617" s="21"/>
      <c r="L617" s="21"/>
      <c r="M617" s="22"/>
      <c r="N617" s="37"/>
      <c r="O617" s="23"/>
      <c r="P617" s="24"/>
      <c r="Q617" s="12"/>
      <c r="R617" s="12"/>
      <c r="S617" s="24"/>
      <c r="T617" s="24"/>
      <c r="U617" s="24"/>
      <c r="V617" s="12"/>
      <c r="W617" s="12"/>
      <c r="X617" s="12"/>
      <c r="Y617" s="12"/>
      <c r="Z617" s="12"/>
    </row>
    <row r="618" ht="16.5" customHeight="1">
      <c r="A618" s="1"/>
      <c r="B618" s="4"/>
      <c r="C618" s="10"/>
      <c r="D618" s="14"/>
      <c r="E618" s="14"/>
      <c r="F618" s="14"/>
      <c r="G618" s="29"/>
      <c r="H618" s="13"/>
      <c r="I618" s="14"/>
      <c r="J618" s="21"/>
      <c r="K618" s="21"/>
      <c r="L618" s="21"/>
      <c r="M618" s="22"/>
      <c r="N618" s="37"/>
      <c r="O618" s="23"/>
      <c r="P618" s="24"/>
      <c r="Q618" s="12"/>
      <c r="R618" s="12"/>
      <c r="S618" s="24"/>
      <c r="T618" s="24"/>
      <c r="U618" s="24"/>
      <c r="V618" s="12"/>
      <c r="W618" s="12"/>
      <c r="X618" s="12"/>
      <c r="Y618" s="12"/>
      <c r="Z618" s="12"/>
    </row>
    <row r="619" ht="16.5" customHeight="1">
      <c r="A619" s="1"/>
      <c r="B619" s="4"/>
      <c r="C619" s="10"/>
      <c r="D619" s="14"/>
      <c r="E619" s="14"/>
      <c r="F619" s="14"/>
      <c r="G619" s="29"/>
      <c r="H619" s="13"/>
      <c r="I619" s="14"/>
      <c r="J619" s="21"/>
      <c r="K619" s="21"/>
      <c r="L619" s="21"/>
      <c r="M619" s="22"/>
      <c r="N619" s="37"/>
      <c r="O619" s="23"/>
      <c r="P619" s="24"/>
      <c r="Q619" s="12"/>
      <c r="R619" s="12"/>
      <c r="S619" s="24"/>
      <c r="T619" s="24"/>
      <c r="U619" s="24"/>
      <c r="V619" s="12"/>
      <c r="W619" s="12"/>
      <c r="X619" s="12"/>
      <c r="Y619" s="12"/>
      <c r="Z619" s="12"/>
    </row>
    <row r="620" ht="16.5" customHeight="1">
      <c r="A620" s="1"/>
      <c r="B620" s="4"/>
      <c r="C620" s="10"/>
      <c r="D620" s="14"/>
      <c r="E620" s="14"/>
      <c r="F620" s="14"/>
      <c r="G620" s="29"/>
      <c r="H620" s="13"/>
      <c r="I620" s="14"/>
      <c r="J620" s="21"/>
      <c r="K620" s="21"/>
      <c r="L620" s="21"/>
      <c r="M620" s="22"/>
      <c r="N620" s="37"/>
      <c r="O620" s="23"/>
      <c r="P620" s="24"/>
      <c r="Q620" s="12"/>
      <c r="R620" s="12"/>
      <c r="S620" s="24"/>
      <c r="T620" s="24"/>
      <c r="U620" s="24"/>
      <c r="V620" s="12"/>
      <c r="W620" s="12"/>
      <c r="X620" s="12"/>
      <c r="Y620" s="12"/>
      <c r="Z620" s="12"/>
    </row>
    <row r="621" ht="16.5" customHeight="1">
      <c r="A621" s="1"/>
      <c r="B621" s="4"/>
      <c r="C621" s="10"/>
      <c r="D621" s="14"/>
      <c r="E621" s="14"/>
      <c r="F621" s="14"/>
      <c r="G621" s="29"/>
      <c r="H621" s="13"/>
      <c r="I621" s="14"/>
      <c r="J621" s="21"/>
      <c r="K621" s="21"/>
      <c r="L621" s="21"/>
      <c r="M621" s="22"/>
      <c r="N621" s="37"/>
      <c r="O621" s="23"/>
      <c r="P621" s="24"/>
      <c r="Q621" s="12"/>
      <c r="R621" s="12"/>
      <c r="S621" s="24"/>
      <c r="T621" s="24"/>
      <c r="U621" s="24"/>
      <c r="V621" s="12"/>
      <c r="W621" s="12"/>
      <c r="X621" s="12"/>
      <c r="Y621" s="12"/>
      <c r="Z621" s="12"/>
    </row>
    <row r="622" ht="16.5" customHeight="1">
      <c r="A622" s="1"/>
      <c r="B622" s="4"/>
      <c r="C622" s="10"/>
      <c r="D622" s="14"/>
      <c r="E622" s="14"/>
      <c r="F622" s="14"/>
      <c r="G622" s="29"/>
      <c r="H622" s="13"/>
      <c r="I622" s="14"/>
      <c r="J622" s="21"/>
      <c r="K622" s="21"/>
      <c r="L622" s="21"/>
      <c r="M622" s="22"/>
      <c r="N622" s="37"/>
      <c r="O622" s="23"/>
      <c r="P622" s="24"/>
      <c r="Q622" s="12"/>
      <c r="R622" s="12"/>
      <c r="S622" s="24"/>
      <c r="T622" s="24"/>
      <c r="U622" s="24"/>
      <c r="V622" s="12"/>
      <c r="W622" s="12"/>
      <c r="X622" s="12"/>
      <c r="Y622" s="12"/>
      <c r="Z622" s="12"/>
    </row>
    <row r="623" ht="16.5" customHeight="1">
      <c r="A623" s="1"/>
      <c r="B623" s="4"/>
      <c r="C623" s="10"/>
      <c r="D623" s="14"/>
      <c r="E623" s="14"/>
      <c r="F623" s="14"/>
      <c r="G623" s="29"/>
      <c r="H623" s="13"/>
      <c r="I623" s="14"/>
      <c r="J623" s="21"/>
      <c r="K623" s="21"/>
      <c r="L623" s="21"/>
      <c r="M623" s="22"/>
      <c r="N623" s="37"/>
      <c r="O623" s="23"/>
      <c r="P623" s="24"/>
      <c r="Q623" s="12"/>
      <c r="R623" s="12"/>
      <c r="S623" s="24"/>
      <c r="T623" s="24"/>
      <c r="U623" s="24"/>
      <c r="V623" s="12"/>
      <c r="W623" s="12"/>
      <c r="X623" s="12"/>
      <c r="Y623" s="12"/>
      <c r="Z623" s="12"/>
    </row>
    <row r="624" ht="16.5" customHeight="1">
      <c r="A624" s="1"/>
      <c r="B624" s="4"/>
      <c r="C624" s="10"/>
      <c r="D624" s="14"/>
      <c r="E624" s="14"/>
      <c r="F624" s="14"/>
      <c r="G624" s="29"/>
      <c r="H624" s="13"/>
      <c r="I624" s="14"/>
      <c r="J624" s="21"/>
      <c r="K624" s="21"/>
      <c r="L624" s="21"/>
      <c r="M624" s="22"/>
      <c r="N624" s="37"/>
      <c r="O624" s="23"/>
      <c r="P624" s="24"/>
      <c r="Q624" s="12"/>
      <c r="R624" s="12"/>
      <c r="S624" s="24"/>
      <c r="T624" s="24"/>
      <c r="U624" s="24"/>
      <c r="V624" s="12"/>
      <c r="W624" s="12"/>
      <c r="X624" s="12"/>
      <c r="Y624" s="12"/>
      <c r="Z624" s="12"/>
    </row>
    <row r="625" ht="16.5" customHeight="1">
      <c r="A625" s="1"/>
      <c r="B625" s="4"/>
      <c r="C625" s="10"/>
      <c r="D625" s="14"/>
      <c r="E625" s="14"/>
      <c r="F625" s="14"/>
      <c r="G625" s="29"/>
      <c r="H625" s="13"/>
      <c r="I625" s="14"/>
      <c r="J625" s="21"/>
      <c r="K625" s="21"/>
      <c r="L625" s="21"/>
      <c r="M625" s="22"/>
      <c r="N625" s="37"/>
      <c r="O625" s="23"/>
      <c r="P625" s="24"/>
      <c r="Q625" s="12"/>
      <c r="R625" s="12"/>
      <c r="S625" s="24"/>
      <c r="T625" s="24"/>
      <c r="U625" s="24"/>
      <c r="V625" s="12"/>
      <c r="W625" s="12"/>
      <c r="X625" s="12"/>
      <c r="Y625" s="12"/>
      <c r="Z625" s="12"/>
    </row>
    <row r="626" ht="16.5" customHeight="1">
      <c r="A626" s="1"/>
      <c r="B626" s="4"/>
      <c r="C626" s="10"/>
      <c r="D626" s="14"/>
      <c r="E626" s="14"/>
      <c r="F626" s="14"/>
      <c r="G626" s="29"/>
      <c r="H626" s="13"/>
      <c r="I626" s="14"/>
      <c r="J626" s="21"/>
      <c r="K626" s="21"/>
      <c r="L626" s="21"/>
      <c r="M626" s="22"/>
      <c r="N626" s="37"/>
      <c r="O626" s="23"/>
      <c r="P626" s="24"/>
      <c r="Q626" s="12"/>
      <c r="R626" s="12"/>
      <c r="S626" s="24"/>
      <c r="T626" s="24"/>
      <c r="U626" s="24"/>
      <c r="V626" s="12"/>
      <c r="W626" s="12"/>
      <c r="X626" s="12"/>
      <c r="Y626" s="12"/>
      <c r="Z626" s="12"/>
    </row>
    <row r="627" ht="16.5" customHeight="1">
      <c r="A627" s="1"/>
      <c r="B627" s="4"/>
      <c r="C627" s="10"/>
      <c r="D627" s="14"/>
      <c r="E627" s="14"/>
      <c r="F627" s="14"/>
      <c r="G627" s="29"/>
      <c r="H627" s="13"/>
      <c r="I627" s="14"/>
      <c r="J627" s="21"/>
      <c r="K627" s="21"/>
      <c r="L627" s="21"/>
      <c r="M627" s="22"/>
      <c r="N627" s="37"/>
      <c r="O627" s="23"/>
      <c r="P627" s="24"/>
      <c r="Q627" s="12"/>
      <c r="R627" s="12"/>
      <c r="S627" s="24"/>
      <c r="T627" s="24"/>
      <c r="U627" s="24"/>
      <c r="V627" s="12"/>
      <c r="W627" s="12"/>
      <c r="X627" s="12"/>
      <c r="Y627" s="12"/>
      <c r="Z627" s="12"/>
    </row>
    <row r="628" ht="16.5" customHeight="1">
      <c r="A628" s="1"/>
      <c r="B628" s="4"/>
      <c r="C628" s="10"/>
      <c r="D628" s="14"/>
      <c r="E628" s="14"/>
      <c r="F628" s="14"/>
      <c r="G628" s="29"/>
      <c r="H628" s="13"/>
      <c r="I628" s="14"/>
      <c r="J628" s="21"/>
      <c r="K628" s="21"/>
      <c r="L628" s="21"/>
      <c r="M628" s="22"/>
      <c r="N628" s="37"/>
      <c r="O628" s="23"/>
      <c r="P628" s="24"/>
      <c r="Q628" s="12"/>
      <c r="R628" s="12"/>
      <c r="S628" s="24"/>
      <c r="T628" s="24"/>
      <c r="U628" s="24"/>
      <c r="V628" s="12"/>
      <c r="W628" s="12"/>
      <c r="X628" s="12"/>
      <c r="Y628" s="12"/>
      <c r="Z628" s="12"/>
    </row>
    <row r="629" ht="16.5" customHeight="1">
      <c r="A629" s="1"/>
      <c r="B629" s="4"/>
      <c r="C629" s="10"/>
      <c r="D629" s="14"/>
      <c r="E629" s="14"/>
      <c r="F629" s="14"/>
      <c r="G629" s="29"/>
      <c r="H629" s="13"/>
      <c r="I629" s="14"/>
      <c r="J629" s="21"/>
      <c r="K629" s="21"/>
      <c r="L629" s="21"/>
      <c r="M629" s="22"/>
      <c r="N629" s="37"/>
      <c r="O629" s="23"/>
      <c r="P629" s="24"/>
      <c r="Q629" s="12"/>
      <c r="R629" s="12"/>
      <c r="S629" s="24"/>
      <c r="T629" s="24"/>
      <c r="U629" s="24"/>
      <c r="V629" s="12"/>
      <c r="W629" s="12"/>
      <c r="X629" s="12"/>
      <c r="Y629" s="12"/>
      <c r="Z629" s="12"/>
    </row>
    <row r="630" ht="16.5" customHeight="1">
      <c r="A630" s="1"/>
      <c r="B630" s="4"/>
      <c r="C630" s="10"/>
      <c r="D630" s="14"/>
      <c r="E630" s="14"/>
      <c r="F630" s="14"/>
      <c r="G630" s="29"/>
      <c r="H630" s="13"/>
      <c r="I630" s="14"/>
      <c r="J630" s="21"/>
      <c r="K630" s="21"/>
      <c r="L630" s="21"/>
      <c r="M630" s="22"/>
      <c r="N630" s="37"/>
      <c r="O630" s="23"/>
      <c r="P630" s="24"/>
      <c r="Q630" s="12"/>
      <c r="R630" s="12"/>
      <c r="S630" s="24"/>
      <c r="T630" s="24"/>
      <c r="U630" s="24"/>
      <c r="V630" s="12"/>
      <c r="W630" s="12"/>
      <c r="X630" s="12"/>
      <c r="Y630" s="12"/>
      <c r="Z630" s="12"/>
    </row>
    <row r="631" ht="16.5" customHeight="1">
      <c r="A631" s="1"/>
      <c r="B631" s="4"/>
      <c r="C631" s="10"/>
      <c r="D631" s="14"/>
      <c r="E631" s="14"/>
      <c r="F631" s="14"/>
      <c r="G631" s="29"/>
      <c r="H631" s="13"/>
      <c r="I631" s="14"/>
      <c r="J631" s="21"/>
      <c r="K631" s="21"/>
      <c r="L631" s="21"/>
      <c r="M631" s="22"/>
      <c r="N631" s="37"/>
      <c r="O631" s="23"/>
      <c r="P631" s="24"/>
      <c r="Q631" s="12"/>
      <c r="R631" s="12"/>
      <c r="S631" s="24"/>
      <c r="T631" s="24"/>
      <c r="U631" s="24"/>
      <c r="V631" s="12"/>
      <c r="W631" s="12"/>
      <c r="X631" s="12"/>
      <c r="Y631" s="12"/>
      <c r="Z631" s="12"/>
    </row>
    <row r="632" ht="16.5" customHeight="1">
      <c r="A632" s="1"/>
      <c r="B632" s="4"/>
      <c r="C632" s="10"/>
      <c r="D632" s="14"/>
      <c r="E632" s="14"/>
      <c r="F632" s="14"/>
      <c r="G632" s="29"/>
      <c r="H632" s="13"/>
      <c r="I632" s="14"/>
      <c r="J632" s="21"/>
      <c r="K632" s="21"/>
      <c r="L632" s="21"/>
      <c r="M632" s="22"/>
      <c r="N632" s="37"/>
      <c r="O632" s="23"/>
      <c r="P632" s="24"/>
      <c r="Q632" s="12"/>
      <c r="R632" s="12"/>
      <c r="S632" s="24"/>
      <c r="T632" s="24"/>
      <c r="U632" s="24"/>
      <c r="V632" s="12"/>
      <c r="W632" s="12"/>
      <c r="X632" s="12"/>
      <c r="Y632" s="12"/>
      <c r="Z632" s="12"/>
    </row>
    <row r="633" ht="16.5" customHeight="1">
      <c r="A633" s="1"/>
      <c r="B633" s="4"/>
      <c r="C633" s="10"/>
      <c r="D633" s="14"/>
      <c r="E633" s="14"/>
      <c r="F633" s="14"/>
      <c r="G633" s="29"/>
      <c r="H633" s="13"/>
      <c r="I633" s="14"/>
      <c r="J633" s="21"/>
      <c r="K633" s="21"/>
      <c r="L633" s="21"/>
      <c r="M633" s="22"/>
      <c r="N633" s="37"/>
      <c r="O633" s="23"/>
      <c r="P633" s="24"/>
      <c r="Q633" s="12"/>
      <c r="R633" s="12"/>
      <c r="S633" s="24"/>
      <c r="T633" s="24"/>
      <c r="U633" s="24"/>
      <c r="V633" s="12"/>
      <c r="W633" s="12"/>
      <c r="X633" s="12"/>
      <c r="Y633" s="12"/>
      <c r="Z633" s="12"/>
    </row>
    <row r="634" ht="16.5" customHeight="1">
      <c r="A634" s="1"/>
      <c r="B634" s="4"/>
      <c r="C634" s="10"/>
      <c r="D634" s="14"/>
      <c r="E634" s="14"/>
      <c r="F634" s="14"/>
      <c r="G634" s="29"/>
      <c r="H634" s="13"/>
      <c r="I634" s="14"/>
      <c r="J634" s="21"/>
      <c r="K634" s="21"/>
      <c r="L634" s="21"/>
      <c r="M634" s="22"/>
      <c r="N634" s="37"/>
      <c r="O634" s="23"/>
      <c r="P634" s="24"/>
      <c r="Q634" s="12"/>
      <c r="R634" s="12"/>
      <c r="S634" s="24"/>
      <c r="T634" s="24"/>
      <c r="U634" s="24"/>
      <c r="V634" s="12"/>
      <c r="W634" s="12"/>
      <c r="X634" s="12"/>
      <c r="Y634" s="12"/>
      <c r="Z634" s="12"/>
    </row>
    <row r="635" ht="16.5" customHeight="1">
      <c r="A635" s="1"/>
      <c r="B635" s="4"/>
      <c r="C635" s="10"/>
      <c r="D635" s="14"/>
      <c r="E635" s="14"/>
      <c r="F635" s="14"/>
      <c r="G635" s="29"/>
      <c r="H635" s="13"/>
      <c r="I635" s="14"/>
      <c r="J635" s="21"/>
      <c r="K635" s="21"/>
      <c r="L635" s="21"/>
      <c r="M635" s="22"/>
      <c r="N635" s="37"/>
      <c r="O635" s="23"/>
      <c r="P635" s="24"/>
      <c r="Q635" s="12"/>
      <c r="R635" s="12"/>
      <c r="S635" s="24"/>
      <c r="T635" s="24"/>
      <c r="U635" s="24"/>
      <c r="V635" s="12"/>
      <c r="W635" s="12"/>
      <c r="X635" s="12"/>
      <c r="Y635" s="12"/>
      <c r="Z635" s="12"/>
    </row>
    <row r="636" ht="16.5" customHeight="1">
      <c r="A636" s="1"/>
      <c r="B636" s="4"/>
      <c r="C636" s="10"/>
      <c r="D636" s="14"/>
      <c r="E636" s="14"/>
      <c r="F636" s="14"/>
      <c r="G636" s="29"/>
      <c r="H636" s="13"/>
      <c r="I636" s="14"/>
      <c r="J636" s="21"/>
      <c r="K636" s="21"/>
      <c r="L636" s="21"/>
      <c r="M636" s="22"/>
      <c r="N636" s="37"/>
      <c r="O636" s="23"/>
      <c r="P636" s="24"/>
      <c r="Q636" s="12"/>
      <c r="R636" s="12"/>
      <c r="S636" s="24"/>
      <c r="T636" s="24"/>
      <c r="U636" s="24"/>
      <c r="V636" s="12"/>
      <c r="W636" s="12"/>
      <c r="X636" s="12"/>
      <c r="Y636" s="12"/>
      <c r="Z636" s="12"/>
    </row>
    <row r="637" ht="16.5" customHeight="1">
      <c r="A637" s="1"/>
      <c r="B637" s="4"/>
      <c r="C637" s="10"/>
      <c r="D637" s="14"/>
      <c r="E637" s="14"/>
      <c r="F637" s="14"/>
      <c r="G637" s="29"/>
      <c r="H637" s="13"/>
      <c r="I637" s="14"/>
      <c r="J637" s="21"/>
      <c r="K637" s="21"/>
      <c r="L637" s="21"/>
      <c r="M637" s="22"/>
      <c r="N637" s="37"/>
      <c r="O637" s="23"/>
      <c r="P637" s="24"/>
      <c r="Q637" s="12"/>
      <c r="R637" s="12"/>
      <c r="S637" s="24"/>
      <c r="T637" s="24"/>
      <c r="U637" s="24"/>
      <c r="V637" s="12"/>
      <c r="W637" s="12"/>
      <c r="X637" s="12"/>
      <c r="Y637" s="12"/>
      <c r="Z637" s="12"/>
    </row>
    <row r="638" ht="16.5" customHeight="1">
      <c r="A638" s="1"/>
      <c r="B638" s="4"/>
      <c r="C638" s="10"/>
      <c r="D638" s="14"/>
      <c r="E638" s="14"/>
      <c r="F638" s="14"/>
      <c r="G638" s="29"/>
      <c r="H638" s="13"/>
      <c r="I638" s="14"/>
      <c r="J638" s="21"/>
      <c r="K638" s="21"/>
      <c r="L638" s="21"/>
      <c r="M638" s="22"/>
      <c r="N638" s="37"/>
      <c r="O638" s="23"/>
      <c r="P638" s="24"/>
      <c r="Q638" s="12"/>
      <c r="R638" s="12"/>
      <c r="S638" s="24"/>
      <c r="T638" s="24"/>
      <c r="U638" s="24"/>
      <c r="V638" s="12"/>
      <c r="W638" s="12"/>
      <c r="X638" s="12"/>
      <c r="Y638" s="12"/>
      <c r="Z638" s="12"/>
    </row>
    <row r="639" ht="16.5" customHeight="1">
      <c r="A639" s="1"/>
      <c r="B639" s="4"/>
      <c r="C639" s="10"/>
      <c r="D639" s="14"/>
      <c r="E639" s="14"/>
      <c r="F639" s="14"/>
      <c r="G639" s="29"/>
      <c r="H639" s="13"/>
      <c r="I639" s="14"/>
      <c r="J639" s="21"/>
      <c r="K639" s="21"/>
      <c r="L639" s="21"/>
      <c r="M639" s="22"/>
      <c r="N639" s="37"/>
      <c r="O639" s="23"/>
      <c r="P639" s="24"/>
      <c r="Q639" s="12"/>
      <c r="R639" s="12"/>
      <c r="S639" s="24"/>
      <c r="T639" s="24"/>
      <c r="U639" s="24"/>
      <c r="V639" s="12"/>
      <c r="W639" s="12"/>
      <c r="X639" s="12"/>
      <c r="Y639" s="12"/>
      <c r="Z639" s="12"/>
    </row>
    <row r="640" ht="16.5" customHeight="1">
      <c r="A640" s="1"/>
      <c r="B640" s="4"/>
      <c r="C640" s="10"/>
      <c r="D640" s="14"/>
      <c r="E640" s="14"/>
      <c r="F640" s="14"/>
      <c r="G640" s="29"/>
      <c r="H640" s="13"/>
      <c r="I640" s="14"/>
      <c r="J640" s="21"/>
      <c r="K640" s="21"/>
      <c r="L640" s="21"/>
      <c r="M640" s="22"/>
      <c r="N640" s="37"/>
      <c r="O640" s="23"/>
      <c r="P640" s="24"/>
      <c r="Q640" s="12"/>
      <c r="R640" s="12"/>
      <c r="S640" s="24"/>
      <c r="T640" s="24"/>
      <c r="U640" s="24"/>
      <c r="V640" s="12"/>
      <c r="W640" s="12"/>
      <c r="X640" s="12"/>
      <c r="Y640" s="12"/>
      <c r="Z640" s="12"/>
    </row>
    <row r="641" ht="16.5" customHeight="1">
      <c r="A641" s="1"/>
      <c r="B641" s="4"/>
      <c r="C641" s="10"/>
      <c r="D641" s="14"/>
      <c r="E641" s="14"/>
      <c r="F641" s="14"/>
      <c r="G641" s="29"/>
      <c r="H641" s="13"/>
      <c r="I641" s="14"/>
      <c r="J641" s="21"/>
      <c r="K641" s="21"/>
      <c r="L641" s="21"/>
      <c r="M641" s="22"/>
      <c r="N641" s="37"/>
      <c r="O641" s="23"/>
      <c r="P641" s="24"/>
      <c r="Q641" s="12"/>
      <c r="R641" s="12"/>
      <c r="S641" s="24"/>
      <c r="T641" s="24"/>
      <c r="U641" s="24"/>
      <c r="V641" s="12"/>
      <c r="W641" s="12"/>
      <c r="X641" s="12"/>
      <c r="Y641" s="12"/>
      <c r="Z641" s="12"/>
    </row>
    <row r="642" ht="16.5" customHeight="1">
      <c r="A642" s="1"/>
      <c r="B642" s="4"/>
      <c r="C642" s="10"/>
      <c r="D642" s="14"/>
      <c r="E642" s="14"/>
      <c r="F642" s="14"/>
      <c r="G642" s="29"/>
      <c r="H642" s="13"/>
      <c r="I642" s="14"/>
      <c r="J642" s="21"/>
      <c r="K642" s="21"/>
      <c r="L642" s="21"/>
      <c r="M642" s="22"/>
      <c r="N642" s="37"/>
      <c r="O642" s="23"/>
      <c r="P642" s="24"/>
      <c r="Q642" s="12"/>
      <c r="R642" s="12"/>
      <c r="S642" s="24"/>
      <c r="T642" s="24"/>
      <c r="U642" s="24"/>
      <c r="V642" s="12"/>
      <c r="W642" s="12"/>
      <c r="X642" s="12"/>
      <c r="Y642" s="12"/>
      <c r="Z642" s="12"/>
    </row>
    <row r="643" ht="16.5" customHeight="1">
      <c r="A643" s="1"/>
      <c r="B643" s="4"/>
      <c r="C643" s="10"/>
      <c r="D643" s="14"/>
      <c r="E643" s="14"/>
      <c r="F643" s="14"/>
      <c r="G643" s="29"/>
      <c r="H643" s="13"/>
      <c r="I643" s="14"/>
      <c r="J643" s="21"/>
      <c r="K643" s="21"/>
      <c r="L643" s="21"/>
      <c r="M643" s="22"/>
      <c r="N643" s="37"/>
      <c r="O643" s="23"/>
      <c r="P643" s="24"/>
      <c r="Q643" s="12"/>
      <c r="R643" s="12"/>
      <c r="S643" s="24"/>
      <c r="T643" s="24"/>
      <c r="U643" s="24"/>
      <c r="V643" s="12"/>
      <c r="W643" s="12"/>
      <c r="X643" s="12"/>
      <c r="Y643" s="12"/>
      <c r="Z643" s="12"/>
    </row>
    <row r="644" ht="16.5" customHeight="1">
      <c r="A644" s="1"/>
      <c r="B644" s="4"/>
      <c r="C644" s="10"/>
      <c r="D644" s="14"/>
      <c r="E644" s="14"/>
      <c r="F644" s="14"/>
      <c r="G644" s="29"/>
      <c r="H644" s="13"/>
      <c r="I644" s="14"/>
      <c r="J644" s="21"/>
      <c r="K644" s="21"/>
      <c r="L644" s="21"/>
      <c r="M644" s="22"/>
      <c r="N644" s="37"/>
      <c r="O644" s="23"/>
      <c r="P644" s="24"/>
      <c r="Q644" s="12"/>
      <c r="R644" s="12"/>
      <c r="S644" s="24"/>
      <c r="T644" s="24"/>
      <c r="U644" s="24"/>
      <c r="V644" s="12"/>
      <c r="W644" s="12"/>
      <c r="X644" s="12"/>
      <c r="Y644" s="12"/>
      <c r="Z644" s="12"/>
    </row>
    <row r="645" ht="16.5" customHeight="1">
      <c r="A645" s="1"/>
      <c r="B645" s="4"/>
      <c r="C645" s="10"/>
      <c r="D645" s="14"/>
      <c r="E645" s="14"/>
      <c r="F645" s="14"/>
      <c r="G645" s="29"/>
      <c r="H645" s="13"/>
      <c r="I645" s="14"/>
      <c r="J645" s="21"/>
      <c r="K645" s="21"/>
      <c r="L645" s="21"/>
      <c r="M645" s="22"/>
      <c r="N645" s="37"/>
      <c r="O645" s="23"/>
      <c r="P645" s="24"/>
      <c r="Q645" s="12"/>
      <c r="R645" s="12"/>
      <c r="S645" s="24"/>
      <c r="T645" s="24"/>
      <c r="U645" s="24"/>
      <c r="V645" s="12"/>
      <c r="W645" s="12"/>
      <c r="X645" s="12"/>
      <c r="Y645" s="12"/>
      <c r="Z645" s="12"/>
    </row>
    <row r="646" ht="16.5" customHeight="1">
      <c r="A646" s="1"/>
      <c r="B646" s="4"/>
      <c r="C646" s="10"/>
      <c r="D646" s="14"/>
      <c r="E646" s="14"/>
      <c r="F646" s="14"/>
      <c r="G646" s="29"/>
      <c r="H646" s="13"/>
      <c r="I646" s="14"/>
      <c r="J646" s="21"/>
      <c r="K646" s="21"/>
      <c r="L646" s="21"/>
      <c r="M646" s="22"/>
      <c r="N646" s="37"/>
      <c r="O646" s="23"/>
      <c r="P646" s="24"/>
      <c r="Q646" s="12"/>
      <c r="R646" s="12"/>
      <c r="S646" s="24"/>
      <c r="T646" s="24"/>
      <c r="U646" s="24"/>
      <c r="V646" s="12"/>
      <c r="W646" s="12"/>
      <c r="X646" s="12"/>
      <c r="Y646" s="12"/>
      <c r="Z646" s="12"/>
    </row>
    <row r="647" ht="16.5" customHeight="1">
      <c r="A647" s="1"/>
      <c r="B647" s="4"/>
      <c r="C647" s="10"/>
      <c r="D647" s="14"/>
      <c r="E647" s="14"/>
      <c r="F647" s="14"/>
      <c r="G647" s="29"/>
      <c r="H647" s="13"/>
      <c r="I647" s="14"/>
      <c r="J647" s="21"/>
      <c r="K647" s="21"/>
      <c r="L647" s="21"/>
      <c r="M647" s="22"/>
      <c r="N647" s="37"/>
      <c r="O647" s="23"/>
      <c r="P647" s="24"/>
      <c r="Q647" s="12"/>
      <c r="R647" s="12"/>
      <c r="S647" s="24"/>
      <c r="T647" s="24"/>
      <c r="U647" s="24"/>
      <c r="V647" s="12"/>
      <c r="W647" s="12"/>
      <c r="X647" s="12"/>
      <c r="Y647" s="12"/>
      <c r="Z647" s="12"/>
    </row>
    <row r="648" ht="16.5" customHeight="1">
      <c r="A648" s="1"/>
      <c r="B648" s="4"/>
      <c r="C648" s="10"/>
      <c r="D648" s="14"/>
      <c r="E648" s="14"/>
      <c r="F648" s="14"/>
      <c r="G648" s="29"/>
      <c r="H648" s="13"/>
      <c r="I648" s="14"/>
      <c r="J648" s="21"/>
      <c r="K648" s="21"/>
      <c r="L648" s="21"/>
      <c r="M648" s="22"/>
      <c r="N648" s="37"/>
      <c r="O648" s="23"/>
      <c r="P648" s="24"/>
      <c r="Q648" s="12"/>
      <c r="R648" s="12"/>
      <c r="S648" s="24"/>
      <c r="T648" s="24"/>
      <c r="U648" s="24"/>
      <c r="V648" s="12"/>
      <c r="W648" s="12"/>
      <c r="X648" s="12"/>
      <c r="Y648" s="12"/>
      <c r="Z648" s="12"/>
    </row>
    <row r="649" ht="16.5" customHeight="1">
      <c r="A649" s="1"/>
      <c r="B649" s="4"/>
      <c r="C649" s="10"/>
      <c r="D649" s="14"/>
      <c r="E649" s="14"/>
      <c r="F649" s="14"/>
      <c r="G649" s="29"/>
      <c r="H649" s="13"/>
      <c r="I649" s="14"/>
      <c r="J649" s="21"/>
      <c r="K649" s="21"/>
      <c r="L649" s="21"/>
      <c r="M649" s="22"/>
      <c r="N649" s="37"/>
      <c r="O649" s="23"/>
      <c r="P649" s="24"/>
      <c r="Q649" s="12"/>
      <c r="R649" s="12"/>
      <c r="S649" s="24"/>
      <c r="T649" s="24"/>
      <c r="U649" s="24"/>
      <c r="V649" s="12"/>
      <c r="W649" s="12"/>
      <c r="X649" s="12"/>
      <c r="Y649" s="12"/>
      <c r="Z649" s="12"/>
    </row>
    <row r="650" ht="16.5" customHeight="1">
      <c r="A650" s="1"/>
      <c r="B650" s="4"/>
      <c r="C650" s="10"/>
      <c r="D650" s="14"/>
      <c r="E650" s="14"/>
      <c r="F650" s="14"/>
      <c r="G650" s="29"/>
      <c r="H650" s="13"/>
      <c r="I650" s="14"/>
      <c r="J650" s="21"/>
      <c r="K650" s="21"/>
      <c r="L650" s="21"/>
      <c r="M650" s="22"/>
      <c r="N650" s="37"/>
      <c r="O650" s="23"/>
      <c r="P650" s="24"/>
      <c r="Q650" s="12"/>
      <c r="R650" s="12"/>
      <c r="S650" s="24"/>
      <c r="T650" s="24"/>
      <c r="U650" s="24"/>
      <c r="V650" s="12"/>
      <c r="W650" s="12"/>
      <c r="X650" s="12"/>
      <c r="Y650" s="12"/>
      <c r="Z650" s="12"/>
    </row>
    <row r="651" ht="16.5" customHeight="1">
      <c r="A651" s="1"/>
      <c r="B651" s="4"/>
      <c r="C651" s="10"/>
      <c r="D651" s="14"/>
      <c r="E651" s="14"/>
      <c r="F651" s="14"/>
      <c r="G651" s="29"/>
      <c r="H651" s="13"/>
      <c r="I651" s="14"/>
      <c r="J651" s="21"/>
      <c r="K651" s="21"/>
      <c r="L651" s="21"/>
      <c r="M651" s="22"/>
      <c r="N651" s="37"/>
      <c r="O651" s="23"/>
      <c r="P651" s="24"/>
      <c r="Q651" s="12"/>
      <c r="R651" s="12"/>
      <c r="S651" s="24"/>
      <c r="T651" s="24"/>
      <c r="U651" s="24"/>
      <c r="V651" s="12"/>
      <c r="W651" s="12"/>
      <c r="X651" s="12"/>
      <c r="Y651" s="12"/>
      <c r="Z651" s="12"/>
    </row>
    <row r="652" ht="16.5" customHeight="1">
      <c r="A652" s="1"/>
      <c r="B652" s="4"/>
      <c r="C652" s="10"/>
      <c r="D652" s="14"/>
      <c r="E652" s="14"/>
      <c r="F652" s="14"/>
      <c r="G652" s="29"/>
      <c r="H652" s="13"/>
      <c r="I652" s="14"/>
      <c r="J652" s="21"/>
      <c r="K652" s="21"/>
      <c r="L652" s="21"/>
      <c r="M652" s="22"/>
      <c r="N652" s="37"/>
      <c r="O652" s="23"/>
      <c r="P652" s="24"/>
      <c r="Q652" s="12"/>
      <c r="R652" s="12"/>
      <c r="S652" s="24"/>
      <c r="T652" s="24"/>
      <c r="U652" s="24"/>
      <c r="V652" s="12"/>
      <c r="W652" s="12"/>
      <c r="X652" s="12"/>
      <c r="Y652" s="12"/>
      <c r="Z652" s="12"/>
    </row>
    <row r="653" ht="16.5" customHeight="1">
      <c r="A653" s="1"/>
      <c r="B653" s="4"/>
      <c r="C653" s="10"/>
      <c r="D653" s="14"/>
      <c r="E653" s="14"/>
      <c r="F653" s="14"/>
      <c r="G653" s="29"/>
      <c r="H653" s="13"/>
      <c r="I653" s="14"/>
      <c r="J653" s="21"/>
      <c r="K653" s="21"/>
      <c r="L653" s="21"/>
      <c r="M653" s="22"/>
      <c r="N653" s="37"/>
      <c r="O653" s="23"/>
      <c r="P653" s="24"/>
      <c r="Q653" s="12"/>
      <c r="R653" s="12"/>
      <c r="S653" s="24"/>
      <c r="T653" s="24"/>
      <c r="U653" s="24"/>
      <c r="V653" s="12"/>
      <c r="W653" s="12"/>
      <c r="X653" s="12"/>
      <c r="Y653" s="12"/>
      <c r="Z653" s="12"/>
    </row>
    <row r="654" ht="16.5" customHeight="1">
      <c r="A654" s="1"/>
      <c r="B654" s="4"/>
      <c r="C654" s="10"/>
      <c r="D654" s="14"/>
      <c r="E654" s="14"/>
      <c r="F654" s="14"/>
      <c r="G654" s="29"/>
      <c r="H654" s="13"/>
      <c r="I654" s="14"/>
      <c r="J654" s="21"/>
      <c r="K654" s="21"/>
      <c r="L654" s="21"/>
      <c r="M654" s="22"/>
      <c r="N654" s="37"/>
      <c r="O654" s="23"/>
      <c r="P654" s="24"/>
      <c r="Q654" s="12"/>
      <c r="R654" s="12"/>
      <c r="S654" s="24"/>
      <c r="T654" s="24"/>
      <c r="U654" s="24"/>
      <c r="V654" s="12"/>
      <c r="W654" s="12"/>
      <c r="X654" s="12"/>
      <c r="Y654" s="12"/>
      <c r="Z654" s="12"/>
    </row>
    <row r="655" ht="16.5" customHeight="1">
      <c r="A655" s="1"/>
      <c r="B655" s="4"/>
      <c r="C655" s="10"/>
      <c r="D655" s="14"/>
      <c r="E655" s="14"/>
      <c r="F655" s="14"/>
      <c r="G655" s="29"/>
      <c r="H655" s="13"/>
      <c r="I655" s="14"/>
      <c r="J655" s="21"/>
      <c r="K655" s="21"/>
      <c r="L655" s="21"/>
      <c r="M655" s="22"/>
      <c r="N655" s="37"/>
      <c r="O655" s="23"/>
      <c r="P655" s="24"/>
      <c r="Q655" s="12"/>
      <c r="R655" s="12"/>
      <c r="S655" s="24"/>
      <c r="T655" s="24"/>
      <c r="U655" s="24"/>
      <c r="V655" s="12"/>
      <c r="W655" s="12"/>
      <c r="X655" s="12"/>
      <c r="Y655" s="12"/>
      <c r="Z655" s="12"/>
    </row>
    <row r="656" ht="16.5" customHeight="1">
      <c r="A656" s="1"/>
      <c r="B656" s="4"/>
      <c r="C656" s="10"/>
      <c r="D656" s="14"/>
      <c r="E656" s="14"/>
      <c r="F656" s="14"/>
      <c r="G656" s="29"/>
      <c r="H656" s="13"/>
      <c r="I656" s="14"/>
      <c r="J656" s="21"/>
      <c r="K656" s="21"/>
      <c r="L656" s="21"/>
      <c r="M656" s="22"/>
      <c r="N656" s="37"/>
      <c r="O656" s="23"/>
      <c r="P656" s="24"/>
      <c r="Q656" s="12"/>
      <c r="R656" s="12"/>
      <c r="S656" s="24"/>
      <c r="T656" s="24"/>
      <c r="U656" s="24"/>
      <c r="V656" s="12"/>
      <c r="W656" s="12"/>
      <c r="X656" s="12"/>
      <c r="Y656" s="12"/>
      <c r="Z656" s="12"/>
    </row>
    <row r="657" ht="16.5" customHeight="1">
      <c r="A657" s="1"/>
      <c r="B657" s="4"/>
      <c r="C657" s="10"/>
      <c r="D657" s="14"/>
      <c r="E657" s="14"/>
      <c r="F657" s="14"/>
      <c r="G657" s="29"/>
      <c r="H657" s="13"/>
      <c r="I657" s="14"/>
      <c r="J657" s="21"/>
      <c r="K657" s="21"/>
      <c r="L657" s="21"/>
      <c r="M657" s="22"/>
      <c r="N657" s="37"/>
      <c r="O657" s="23"/>
      <c r="P657" s="24"/>
      <c r="Q657" s="12"/>
      <c r="R657" s="12"/>
      <c r="S657" s="24"/>
      <c r="T657" s="24"/>
      <c r="U657" s="24"/>
      <c r="V657" s="12"/>
      <c r="W657" s="12"/>
      <c r="X657" s="12"/>
      <c r="Y657" s="12"/>
      <c r="Z657" s="12"/>
    </row>
    <row r="658" ht="16.5" customHeight="1">
      <c r="A658" s="1"/>
      <c r="B658" s="4"/>
      <c r="C658" s="10"/>
      <c r="D658" s="14"/>
      <c r="E658" s="14"/>
      <c r="F658" s="14"/>
      <c r="G658" s="29"/>
      <c r="H658" s="13"/>
      <c r="I658" s="14"/>
      <c r="J658" s="21"/>
      <c r="K658" s="21"/>
      <c r="L658" s="21"/>
      <c r="M658" s="22"/>
      <c r="N658" s="37"/>
      <c r="O658" s="23"/>
      <c r="P658" s="24"/>
      <c r="Q658" s="12"/>
      <c r="R658" s="12"/>
      <c r="S658" s="24"/>
      <c r="T658" s="24"/>
      <c r="U658" s="24"/>
      <c r="V658" s="12"/>
      <c r="W658" s="12"/>
      <c r="X658" s="12"/>
      <c r="Y658" s="12"/>
      <c r="Z658" s="12"/>
    </row>
    <row r="659" ht="16.5" customHeight="1">
      <c r="A659" s="1"/>
      <c r="B659" s="4"/>
      <c r="C659" s="10"/>
      <c r="D659" s="14"/>
      <c r="E659" s="14"/>
      <c r="F659" s="14"/>
      <c r="G659" s="29"/>
      <c r="H659" s="13"/>
      <c r="I659" s="14"/>
      <c r="J659" s="21"/>
      <c r="K659" s="21"/>
      <c r="L659" s="21"/>
      <c r="M659" s="22"/>
      <c r="N659" s="37"/>
      <c r="O659" s="23"/>
      <c r="P659" s="24"/>
      <c r="Q659" s="12"/>
      <c r="R659" s="12"/>
      <c r="S659" s="24"/>
      <c r="T659" s="24"/>
      <c r="U659" s="24"/>
      <c r="V659" s="12"/>
      <c r="W659" s="12"/>
      <c r="X659" s="12"/>
      <c r="Y659" s="12"/>
      <c r="Z659" s="12"/>
    </row>
    <row r="660" ht="16.5" customHeight="1">
      <c r="A660" s="1"/>
      <c r="B660" s="4"/>
      <c r="C660" s="10"/>
      <c r="D660" s="14"/>
      <c r="E660" s="14"/>
      <c r="F660" s="14"/>
      <c r="G660" s="29"/>
      <c r="H660" s="13"/>
      <c r="I660" s="14"/>
      <c r="J660" s="21"/>
      <c r="K660" s="21"/>
      <c r="L660" s="21"/>
      <c r="M660" s="22"/>
      <c r="N660" s="37"/>
      <c r="O660" s="23"/>
      <c r="P660" s="24"/>
      <c r="Q660" s="12"/>
      <c r="R660" s="12"/>
      <c r="S660" s="24"/>
      <c r="T660" s="24"/>
      <c r="U660" s="24"/>
      <c r="V660" s="12"/>
      <c r="W660" s="12"/>
      <c r="X660" s="12"/>
      <c r="Y660" s="12"/>
      <c r="Z660" s="12"/>
    </row>
    <row r="661" ht="16.5" customHeight="1">
      <c r="A661" s="1"/>
      <c r="B661" s="4"/>
      <c r="C661" s="10"/>
      <c r="D661" s="14"/>
      <c r="E661" s="14"/>
      <c r="F661" s="14"/>
      <c r="G661" s="29"/>
      <c r="H661" s="13"/>
      <c r="I661" s="14"/>
      <c r="J661" s="21"/>
      <c r="K661" s="21"/>
      <c r="L661" s="21"/>
      <c r="M661" s="22"/>
      <c r="N661" s="37"/>
      <c r="O661" s="23"/>
      <c r="P661" s="24"/>
      <c r="Q661" s="12"/>
      <c r="R661" s="12"/>
      <c r="S661" s="24"/>
      <c r="T661" s="24"/>
      <c r="U661" s="24"/>
      <c r="V661" s="12"/>
      <c r="W661" s="12"/>
      <c r="X661" s="12"/>
      <c r="Y661" s="12"/>
      <c r="Z661" s="12"/>
    </row>
    <row r="662" ht="16.5" customHeight="1">
      <c r="A662" s="1"/>
      <c r="B662" s="4"/>
      <c r="C662" s="10"/>
      <c r="D662" s="14"/>
      <c r="E662" s="14"/>
      <c r="F662" s="14"/>
      <c r="G662" s="29"/>
      <c r="H662" s="13"/>
      <c r="I662" s="14"/>
      <c r="J662" s="21"/>
      <c r="K662" s="21"/>
      <c r="L662" s="21"/>
      <c r="M662" s="22"/>
      <c r="N662" s="37"/>
      <c r="O662" s="23"/>
      <c r="P662" s="24"/>
      <c r="Q662" s="12"/>
      <c r="R662" s="12"/>
      <c r="S662" s="24"/>
      <c r="T662" s="24"/>
      <c r="U662" s="24"/>
      <c r="V662" s="12"/>
      <c r="W662" s="12"/>
      <c r="X662" s="12"/>
      <c r="Y662" s="12"/>
      <c r="Z662" s="12"/>
    </row>
    <row r="663" ht="16.5" customHeight="1">
      <c r="A663" s="1"/>
      <c r="B663" s="4"/>
      <c r="C663" s="10"/>
      <c r="D663" s="14"/>
      <c r="E663" s="14"/>
      <c r="F663" s="14"/>
      <c r="G663" s="29"/>
      <c r="H663" s="13"/>
      <c r="I663" s="14"/>
      <c r="J663" s="21"/>
      <c r="K663" s="21"/>
      <c r="L663" s="21"/>
      <c r="M663" s="22"/>
      <c r="N663" s="37"/>
      <c r="O663" s="23"/>
      <c r="P663" s="24"/>
      <c r="Q663" s="12"/>
      <c r="R663" s="12"/>
      <c r="S663" s="24"/>
      <c r="T663" s="24"/>
      <c r="U663" s="24"/>
      <c r="V663" s="12"/>
      <c r="W663" s="12"/>
      <c r="X663" s="12"/>
      <c r="Y663" s="12"/>
      <c r="Z663" s="12"/>
    </row>
    <row r="664" ht="16.5" customHeight="1">
      <c r="A664" s="1"/>
      <c r="B664" s="4"/>
      <c r="C664" s="10"/>
      <c r="D664" s="14"/>
      <c r="E664" s="14"/>
      <c r="F664" s="14"/>
      <c r="G664" s="29"/>
      <c r="H664" s="13"/>
      <c r="I664" s="14"/>
      <c r="J664" s="21"/>
      <c r="K664" s="21"/>
      <c r="L664" s="21"/>
      <c r="M664" s="22"/>
      <c r="N664" s="37"/>
      <c r="O664" s="23"/>
      <c r="P664" s="24"/>
      <c r="Q664" s="12"/>
      <c r="R664" s="12"/>
      <c r="S664" s="24"/>
      <c r="T664" s="24"/>
      <c r="U664" s="24"/>
      <c r="V664" s="12"/>
      <c r="W664" s="12"/>
      <c r="X664" s="12"/>
      <c r="Y664" s="12"/>
      <c r="Z664" s="12"/>
    </row>
    <row r="665" ht="16.5" customHeight="1">
      <c r="A665" s="1"/>
      <c r="B665" s="4"/>
      <c r="C665" s="10"/>
      <c r="D665" s="14"/>
      <c r="E665" s="14"/>
      <c r="F665" s="14"/>
      <c r="G665" s="29"/>
      <c r="H665" s="13"/>
      <c r="I665" s="14"/>
      <c r="J665" s="21"/>
      <c r="K665" s="21"/>
      <c r="L665" s="21"/>
      <c r="M665" s="22"/>
      <c r="N665" s="37"/>
      <c r="O665" s="23"/>
      <c r="P665" s="24"/>
      <c r="Q665" s="12"/>
      <c r="R665" s="12"/>
      <c r="S665" s="24"/>
      <c r="T665" s="24"/>
      <c r="U665" s="24"/>
      <c r="V665" s="12"/>
      <c r="W665" s="12"/>
      <c r="X665" s="12"/>
      <c r="Y665" s="12"/>
      <c r="Z665" s="12"/>
    </row>
    <row r="666" ht="16.5" customHeight="1">
      <c r="A666" s="1"/>
      <c r="B666" s="4"/>
      <c r="C666" s="10"/>
      <c r="D666" s="14"/>
      <c r="E666" s="14"/>
      <c r="F666" s="14"/>
      <c r="G666" s="29"/>
      <c r="H666" s="13"/>
      <c r="I666" s="14"/>
      <c r="J666" s="21"/>
      <c r="K666" s="21"/>
      <c r="L666" s="21"/>
      <c r="M666" s="22"/>
      <c r="N666" s="37"/>
      <c r="O666" s="23"/>
      <c r="P666" s="24"/>
      <c r="Q666" s="12"/>
      <c r="R666" s="12"/>
      <c r="S666" s="24"/>
      <c r="T666" s="24"/>
      <c r="U666" s="24"/>
      <c r="V666" s="12"/>
      <c r="W666" s="12"/>
      <c r="X666" s="12"/>
      <c r="Y666" s="12"/>
      <c r="Z666" s="12"/>
    </row>
    <row r="667" ht="16.5" customHeight="1">
      <c r="A667" s="1"/>
      <c r="B667" s="4"/>
      <c r="C667" s="10"/>
      <c r="D667" s="14"/>
      <c r="E667" s="14"/>
      <c r="F667" s="14"/>
      <c r="G667" s="29"/>
      <c r="H667" s="13"/>
      <c r="I667" s="14"/>
      <c r="J667" s="21"/>
      <c r="K667" s="21"/>
      <c r="L667" s="21"/>
      <c r="M667" s="22"/>
      <c r="N667" s="37"/>
      <c r="O667" s="23"/>
      <c r="P667" s="24"/>
      <c r="Q667" s="12"/>
      <c r="R667" s="12"/>
      <c r="S667" s="24"/>
      <c r="T667" s="24"/>
      <c r="U667" s="24"/>
      <c r="V667" s="12"/>
      <c r="W667" s="12"/>
      <c r="X667" s="12"/>
      <c r="Y667" s="12"/>
      <c r="Z667" s="12"/>
    </row>
    <row r="668" ht="16.5" customHeight="1">
      <c r="A668" s="1"/>
      <c r="B668" s="4"/>
      <c r="C668" s="10"/>
      <c r="D668" s="14"/>
      <c r="E668" s="14"/>
      <c r="F668" s="14"/>
      <c r="G668" s="29"/>
      <c r="H668" s="13"/>
      <c r="I668" s="14"/>
      <c r="J668" s="21"/>
      <c r="K668" s="21"/>
      <c r="L668" s="21"/>
      <c r="M668" s="22"/>
      <c r="N668" s="37"/>
      <c r="O668" s="23"/>
      <c r="P668" s="24"/>
      <c r="Q668" s="12"/>
      <c r="R668" s="12"/>
      <c r="S668" s="24"/>
      <c r="T668" s="24"/>
      <c r="U668" s="24"/>
      <c r="V668" s="12"/>
      <c r="W668" s="12"/>
      <c r="X668" s="12"/>
      <c r="Y668" s="12"/>
      <c r="Z668" s="12"/>
    </row>
    <row r="669" ht="16.5" customHeight="1">
      <c r="A669" s="1"/>
      <c r="B669" s="4"/>
      <c r="C669" s="10"/>
      <c r="D669" s="14"/>
      <c r="E669" s="14"/>
      <c r="F669" s="14"/>
      <c r="G669" s="29"/>
      <c r="H669" s="13"/>
      <c r="I669" s="14"/>
      <c r="J669" s="21"/>
      <c r="K669" s="21"/>
      <c r="L669" s="21"/>
      <c r="M669" s="22"/>
      <c r="N669" s="37"/>
      <c r="O669" s="23"/>
      <c r="P669" s="24"/>
      <c r="Q669" s="12"/>
      <c r="R669" s="12"/>
      <c r="S669" s="24"/>
      <c r="T669" s="24"/>
      <c r="U669" s="24"/>
      <c r="V669" s="12"/>
      <c r="W669" s="12"/>
      <c r="X669" s="12"/>
      <c r="Y669" s="12"/>
      <c r="Z669" s="12"/>
    </row>
    <row r="670" ht="16.5" customHeight="1">
      <c r="A670" s="1"/>
      <c r="B670" s="4"/>
      <c r="C670" s="10"/>
      <c r="D670" s="14"/>
      <c r="E670" s="14"/>
      <c r="F670" s="14"/>
      <c r="G670" s="29"/>
      <c r="H670" s="13"/>
      <c r="I670" s="14"/>
      <c r="J670" s="21"/>
      <c r="K670" s="21"/>
      <c r="L670" s="21"/>
      <c r="M670" s="22"/>
      <c r="N670" s="37"/>
      <c r="O670" s="23"/>
      <c r="P670" s="24"/>
      <c r="Q670" s="12"/>
      <c r="R670" s="12"/>
      <c r="S670" s="24"/>
      <c r="T670" s="24"/>
      <c r="U670" s="24"/>
      <c r="V670" s="12"/>
      <c r="W670" s="12"/>
      <c r="X670" s="12"/>
      <c r="Y670" s="12"/>
      <c r="Z670" s="12"/>
    </row>
    <row r="671" ht="16.5" customHeight="1">
      <c r="A671" s="1"/>
      <c r="B671" s="4"/>
      <c r="C671" s="10"/>
      <c r="D671" s="14"/>
      <c r="E671" s="14"/>
      <c r="F671" s="14"/>
      <c r="G671" s="29"/>
      <c r="H671" s="13"/>
      <c r="I671" s="14"/>
      <c r="J671" s="21"/>
      <c r="K671" s="21"/>
      <c r="L671" s="21"/>
      <c r="M671" s="22"/>
      <c r="N671" s="37"/>
      <c r="O671" s="23"/>
      <c r="P671" s="24"/>
      <c r="Q671" s="12"/>
      <c r="R671" s="12"/>
      <c r="S671" s="24"/>
      <c r="T671" s="24"/>
      <c r="U671" s="24"/>
      <c r="V671" s="12"/>
      <c r="W671" s="12"/>
      <c r="X671" s="12"/>
      <c r="Y671" s="12"/>
      <c r="Z671" s="12"/>
    </row>
    <row r="672" ht="16.5" customHeight="1">
      <c r="A672" s="1"/>
      <c r="B672" s="4"/>
      <c r="C672" s="10"/>
      <c r="D672" s="14"/>
      <c r="E672" s="14"/>
      <c r="F672" s="14"/>
      <c r="G672" s="29"/>
      <c r="H672" s="13"/>
      <c r="I672" s="14"/>
      <c r="J672" s="21"/>
      <c r="K672" s="21"/>
      <c r="L672" s="21"/>
      <c r="M672" s="22"/>
      <c r="N672" s="37"/>
      <c r="O672" s="23"/>
      <c r="P672" s="24"/>
      <c r="Q672" s="12"/>
      <c r="R672" s="12"/>
      <c r="S672" s="24"/>
      <c r="T672" s="24"/>
      <c r="U672" s="24"/>
      <c r="V672" s="12"/>
      <c r="W672" s="12"/>
      <c r="X672" s="12"/>
      <c r="Y672" s="12"/>
      <c r="Z672" s="12"/>
    </row>
    <row r="673" ht="16.5" customHeight="1">
      <c r="A673" s="1"/>
      <c r="B673" s="4"/>
      <c r="C673" s="10"/>
      <c r="D673" s="14"/>
      <c r="E673" s="14"/>
      <c r="F673" s="14"/>
      <c r="G673" s="29"/>
      <c r="H673" s="13"/>
      <c r="I673" s="14"/>
      <c r="J673" s="21"/>
      <c r="K673" s="21"/>
      <c r="L673" s="21"/>
      <c r="M673" s="22"/>
      <c r="N673" s="37"/>
      <c r="O673" s="23"/>
      <c r="P673" s="24"/>
      <c r="Q673" s="12"/>
      <c r="R673" s="12"/>
      <c r="S673" s="24"/>
      <c r="T673" s="24"/>
      <c r="U673" s="24"/>
      <c r="V673" s="12"/>
      <c r="W673" s="12"/>
      <c r="X673" s="12"/>
      <c r="Y673" s="12"/>
      <c r="Z673" s="12"/>
    </row>
    <row r="674" ht="16.5" customHeight="1">
      <c r="A674" s="1"/>
      <c r="B674" s="4"/>
      <c r="C674" s="10"/>
      <c r="D674" s="14"/>
      <c r="E674" s="14"/>
      <c r="F674" s="14"/>
      <c r="G674" s="29"/>
      <c r="H674" s="13"/>
      <c r="I674" s="14"/>
      <c r="J674" s="21"/>
      <c r="K674" s="21"/>
      <c r="L674" s="21"/>
      <c r="M674" s="22"/>
      <c r="N674" s="37"/>
      <c r="O674" s="23"/>
      <c r="P674" s="24"/>
      <c r="Q674" s="12"/>
      <c r="R674" s="12"/>
      <c r="S674" s="24"/>
      <c r="T674" s="24"/>
      <c r="U674" s="24"/>
      <c r="V674" s="12"/>
      <c r="W674" s="12"/>
      <c r="X674" s="12"/>
      <c r="Y674" s="12"/>
      <c r="Z674" s="12"/>
    </row>
    <row r="675" ht="16.5" customHeight="1">
      <c r="A675" s="1"/>
      <c r="B675" s="4"/>
      <c r="C675" s="10"/>
      <c r="D675" s="14"/>
      <c r="E675" s="14"/>
      <c r="F675" s="14"/>
      <c r="G675" s="29"/>
      <c r="H675" s="13"/>
      <c r="I675" s="14"/>
      <c r="J675" s="21"/>
      <c r="K675" s="21"/>
      <c r="L675" s="21"/>
      <c r="M675" s="22"/>
      <c r="N675" s="37"/>
      <c r="O675" s="23"/>
      <c r="P675" s="24"/>
      <c r="Q675" s="12"/>
      <c r="R675" s="12"/>
      <c r="S675" s="24"/>
      <c r="T675" s="24"/>
      <c r="U675" s="24"/>
      <c r="V675" s="12"/>
      <c r="W675" s="12"/>
      <c r="X675" s="12"/>
      <c r="Y675" s="12"/>
      <c r="Z675" s="12"/>
    </row>
    <row r="676" ht="16.5" customHeight="1">
      <c r="A676" s="1"/>
      <c r="B676" s="4"/>
      <c r="C676" s="10"/>
      <c r="D676" s="14"/>
      <c r="E676" s="14"/>
      <c r="F676" s="14"/>
      <c r="G676" s="29"/>
      <c r="H676" s="13"/>
      <c r="I676" s="14"/>
      <c r="J676" s="21"/>
      <c r="K676" s="21"/>
      <c r="L676" s="21"/>
      <c r="M676" s="22"/>
      <c r="N676" s="37"/>
      <c r="O676" s="23"/>
      <c r="P676" s="24"/>
      <c r="Q676" s="12"/>
      <c r="R676" s="12"/>
      <c r="S676" s="24"/>
      <c r="T676" s="24"/>
      <c r="U676" s="24"/>
      <c r="V676" s="12"/>
      <c r="W676" s="12"/>
      <c r="X676" s="12"/>
      <c r="Y676" s="12"/>
      <c r="Z676" s="12"/>
    </row>
    <row r="677" ht="16.5" customHeight="1">
      <c r="A677" s="1"/>
      <c r="B677" s="4"/>
      <c r="C677" s="10"/>
      <c r="D677" s="14"/>
      <c r="E677" s="14"/>
      <c r="F677" s="14"/>
      <c r="G677" s="29"/>
      <c r="H677" s="13"/>
      <c r="I677" s="14"/>
      <c r="J677" s="21"/>
      <c r="K677" s="21"/>
      <c r="L677" s="21"/>
      <c r="M677" s="22"/>
      <c r="N677" s="37"/>
      <c r="O677" s="23"/>
      <c r="P677" s="24"/>
      <c r="Q677" s="12"/>
      <c r="R677" s="12"/>
      <c r="S677" s="24"/>
      <c r="T677" s="24"/>
      <c r="U677" s="24"/>
      <c r="V677" s="12"/>
      <c r="W677" s="12"/>
      <c r="X677" s="12"/>
      <c r="Y677" s="12"/>
      <c r="Z677" s="12"/>
    </row>
    <row r="678" ht="16.5" customHeight="1">
      <c r="A678" s="1"/>
      <c r="B678" s="4"/>
      <c r="C678" s="10"/>
      <c r="D678" s="14"/>
      <c r="E678" s="14"/>
      <c r="F678" s="14"/>
      <c r="G678" s="29"/>
      <c r="H678" s="13"/>
      <c r="I678" s="14"/>
      <c r="J678" s="21"/>
      <c r="K678" s="21"/>
      <c r="L678" s="21"/>
      <c r="M678" s="22"/>
      <c r="N678" s="37"/>
      <c r="O678" s="23"/>
      <c r="P678" s="24"/>
      <c r="Q678" s="12"/>
      <c r="R678" s="12"/>
      <c r="S678" s="24"/>
      <c r="T678" s="24"/>
      <c r="U678" s="24"/>
      <c r="V678" s="12"/>
      <c r="W678" s="12"/>
      <c r="X678" s="12"/>
      <c r="Y678" s="12"/>
      <c r="Z678" s="12"/>
    </row>
    <row r="679" ht="16.5" customHeight="1">
      <c r="A679" s="1"/>
      <c r="B679" s="4"/>
      <c r="C679" s="10"/>
      <c r="D679" s="14"/>
      <c r="E679" s="14"/>
      <c r="F679" s="14"/>
      <c r="G679" s="29"/>
      <c r="H679" s="13"/>
      <c r="I679" s="14"/>
      <c r="J679" s="21"/>
      <c r="K679" s="21"/>
      <c r="L679" s="21"/>
      <c r="M679" s="22"/>
      <c r="N679" s="37"/>
      <c r="O679" s="23"/>
      <c r="P679" s="24"/>
      <c r="Q679" s="12"/>
      <c r="R679" s="12"/>
      <c r="S679" s="24"/>
      <c r="T679" s="24"/>
      <c r="U679" s="24"/>
      <c r="V679" s="12"/>
      <c r="W679" s="12"/>
      <c r="X679" s="12"/>
      <c r="Y679" s="12"/>
      <c r="Z679" s="12"/>
    </row>
    <row r="680" ht="16.5" customHeight="1">
      <c r="A680" s="1"/>
      <c r="B680" s="4"/>
      <c r="C680" s="10"/>
      <c r="D680" s="14"/>
      <c r="E680" s="14"/>
      <c r="F680" s="14"/>
      <c r="G680" s="29"/>
      <c r="H680" s="13"/>
      <c r="I680" s="14"/>
      <c r="J680" s="21"/>
      <c r="K680" s="21"/>
      <c r="L680" s="21"/>
      <c r="M680" s="22"/>
      <c r="N680" s="37"/>
      <c r="O680" s="23"/>
      <c r="P680" s="24"/>
      <c r="Q680" s="12"/>
      <c r="R680" s="12"/>
      <c r="S680" s="24"/>
      <c r="T680" s="24"/>
      <c r="U680" s="24"/>
      <c r="V680" s="12"/>
      <c r="W680" s="12"/>
      <c r="X680" s="12"/>
      <c r="Y680" s="12"/>
      <c r="Z680" s="12"/>
    </row>
    <row r="681" ht="16.5" customHeight="1">
      <c r="A681" s="1"/>
      <c r="B681" s="4"/>
      <c r="C681" s="10"/>
      <c r="D681" s="14"/>
      <c r="E681" s="14"/>
      <c r="F681" s="14"/>
      <c r="G681" s="29"/>
      <c r="H681" s="13"/>
      <c r="I681" s="14"/>
      <c r="J681" s="21"/>
      <c r="K681" s="21"/>
      <c r="L681" s="21"/>
      <c r="M681" s="22"/>
      <c r="N681" s="37"/>
      <c r="O681" s="23"/>
      <c r="P681" s="24"/>
      <c r="Q681" s="12"/>
      <c r="R681" s="12"/>
      <c r="S681" s="24"/>
      <c r="T681" s="24"/>
      <c r="U681" s="24"/>
      <c r="V681" s="12"/>
      <c r="W681" s="12"/>
      <c r="X681" s="12"/>
      <c r="Y681" s="12"/>
      <c r="Z681" s="12"/>
    </row>
    <row r="682" ht="16.5" customHeight="1">
      <c r="A682" s="1"/>
      <c r="B682" s="4"/>
      <c r="C682" s="10"/>
      <c r="D682" s="14"/>
      <c r="E682" s="14"/>
      <c r="F682" s="14"/>
      <c r="G682" s="29"/>
      <c r="H682" s="13"/>
      <c r="I682" s="14"/>
      <c r="J682" s="21"/>
      <c r="K682" s="21"/>
      <c r="L682" s="21"/>
      <c r="M682" s="22"/>
      <c r="N682" s="37"/>
      <c r="O682" s="23"/>
      <c r="P682" s="24"/>
      <c r="Q682" s="12"/>
      <c r="R682" s="12"/>
      <c r="S682" s="24"/>
      <c r="T682" s="24"/>
      <c r="U682" s="24"/>
      <c r="V682" s="12"/>
      <c r="W682" s="12"/>
      <c r="X682" s="12"/>
      <c r="Y682" s="12"/>
      <c r="Z682" s="12"/>
    </row>
    <row r="683" ht="16.5" customHeight="1">
      <c r="A683" s="1"/>
      <c r="B683" s="4"/>
      <c r="C683" s="10"/>
      <c r="D683" s="14"/>
      <c r="E683" s="14"/>
      <c r="F683" s="14"/>
      <c r="G683" s="29"/>
      <c r="H683" s="13"/>
      <c r="I683" s="14"/>
      <c r="J683" s="21"/>
      <c r="K683" s="21"/>
      <c r="L683" s="21"/>
      <c r="M683" s="22"/>
      <c r="N683" s="37"/>
      <c r="O683" s="23"/>
      <c r="P683" s="24"/>
      <c r="Q683" s="12"/>
      <c r="R683" s="12"/>
      <c r="S683" s="24"/>
      <c r="T683" s="24"/>
      <c r="U683" s="24"/>
      <c r="V683" s="12"/>
      <c r="W683" s="12"/>
      <c r="X683" s="12"/>
      <c r="Y683" s="12"/>
      <c r="Z683" s="12"/>
    </row>
    <row r="684" ht="16.5" customHeight="1">
      <c r="A684" s="1"/>
      <c r="B684" s="4"/>
      <c r="C684" s="10"/>
      <c r="D684" s="14"/>
      <c r="E684" s="14"/>
      <c r="F684" s="14"/>
      <c r="G684" s="29"/>
      <c r="H684" s="13"/>
      <c r="I684" s="14"/>
      <c r="J684" s="21"/>
      <c r="K684" s="21"/>
      <c r="L684" s="21"/>
      <c r="M684" s="22"/>
      <c r="N684" s="37"/>
      <c r="O684" s="23"/>
      <c r="P684" s="24"/>
      <c r="Q684" s="12"/>
      <c r="R684" s="12"/>
      <c r="S684" s="24"/>
      <c r="T684" s="24"/>
      <c r="U684" s="24"/>
      <c r="V684" s="12"/>
      <c r="W684" s="12"/>
      <c r="X684" s="12"/>
      <c r="Y684" s="12"/>
      <c r="Z684" s="12"/>
    </row>
    <row r="685" ht="16.5" customHeight="1">
      <c r="A685" s="1"/>
      <c r="B685" s="4"/>
      <c r="C685" s="10"/>
      <c r="D685" s="14"/>
      <c r="E685" s="14"/>
      <c r="F685" s="14"/>
      <c r="G685" s="29"/>
      <c r="H685" s="13"/>
      <c r="I685" s="14"/>
      <c r="J685" s="21"/>
      <c r="K685" s="21"/>
      <c r="L685" s="21"/>
      <c r="M685" s="22"/>
      <c r="N685" s="37"/>
      <c r="O685" s="23"/>
      <c r="P685" s="24"/>
      <c r="Q685" s="12"/>
      <c r="R685" s="12"/>
      <c r="S685" s="24"/>
      <c r="T685" s="24"/>
      <c r="U685" s="24"/>
      <c r="V685" s="12"/>
      <c r="W685" s="12"/>
      <c r="X685" s="12"/>
      <c r="Y685" s="12"/>
      <c r="Z685" s="12"/>
    </row>
    <row r="686" ht="16.5" customHeight="1">
      <c r="A686" s="1"/>
      <c r="B686" s="4"/>
      <c r="C686" s="10"/>
      <c r="D686" s="14"/>
      <c r="E686" s="14"/>
      <c r="F686" s="14"/>
      <c r="G686" s="29"/>
      <c r="H686" s="13"/>
      <c r="I686" s="14"/>
      <c r="J686" s="21"/>
      <c r="K686" s="21"/>
      <c r="L686" s="21"/>
      <c r="M686" s="22"/>
      <c r="N686" s="37"/>
      <c r="O686" s="23"/>
      <c r="P686" s="24"/>
      <c r="Q686" s="12"/>
      <c r="R686" s="12"/>
      <c r="S686" s="24"/>
      <c r="T686" s="24"/>
      <c r="U686" s="24"/>
      <c r="V686" s="12"/>
      <c r="W686" s="12"/>
      <c r="X686" s="12"/>
      <c r="Y686" s="12"/>
      <c r="Z686" s="12"/>
    </row>
    <row r="687" ht="16.5" customHeight="1">
      <c r="A687" s="1"/>
      <c r="B687" s="4"/>
      <c r="C687" s="10"/>
      <c r="D687" s="14"/>
      <c r="E687" s="14"/>
      <c r="F687" s="14"/>
      <c r="G687" s="29"/>
      <c r="H687" s="13"/>
      <c r="I687" s="14"/>
      <c r="J687" s="21"/>
      <c r="K687" s="21"/>
      <c r="L687" s="21"/>
      <c r="M687" s="22"/>
      <c r="N687" s="37"/>
      <c r="O687" s="23"/>
      <c r="P687" s="24"/>
      <c r="Q687" s="12"/>
      <c r="R687" s="12"/>
      <c r="S687" s="24"/>
      <c r="T687" s="24"/>
      <c r="U687" s="24"/>
      <c r="V687" s="12"/>
      <c r="W687" s="12"/>
      <c r="X687" s="12"/>
      <c r="Y687" s="12"/>
      <c r="Z687" s="12"/>
    </row>
    <row r="688" ht="16.5" customHeight="1">
      <c r="A688" s="1"/>
      <c r="B688" s="4"/>
      <c r="C688" s="10"/>
      <c r="D688" s="14"/>
      <c r="E688" s="14"/>
      <c r="F688" s="14"/>
      <c r="G688" s="29"/>
      <c r="H688" s="13"/>
      <c r="I688" s="14"/>
      <c r="J688" s="21"/>
      <c r="K688" s="21"/>
      <c r="L688" s="21"/>
      <c r="M688" s="22"/>
      <c r="N688" s="37"/>
      <c r="O688" s="23"/>
      <c r="P688" s="24"/>
      <c r="Q688" s="12"/>
      <c r="R688" s="12"/>
      <c r="S688" s="24"/>
      <c r="T688" s="24"/>
      <c r="U688" s="24"/>
      <c r="V688" s="12"/>
      <c r="W688" s="12"/>
      <c r="X688" s="12"/>
      <c r="Y688" s="12"/>
      <c r="Z688" s="12"/>
    </row>
    <row r="689" ht="16.5" customHeight="1">
      <c r="A689" s="1"/>
      <c r="B689" s="4"/>
      <c r="C689" s="10"/>
      <c r="D689" s="14"/>
      <c r="E689" s="14"/>
      <c r="F689" s="14"/>
      <c r="G689" s="29"/>
      <c r="H689" s="13"/>
      <c r="I689" s="14"/>
      <c r="J689" s="21"/>
      <c r="K689" s="21"/>
      <c r="L689" s="21"/>
      <c r="M689" s="22"/>
      <c r="N689" s="37"/>
      <c r="O689" s="23"/>
      <c r="P689" s="24"/>
      <c r="Q689" s="12"/>
      <c r="R689" s="12"/>
      <c r="S689" s="24"/>
      <c r="T689" s="24"/>
      <c r="U689" s="24"/>
      <c r="V689" s="12"/>
      <c r="W689" s="12"/>
      <c r="X689" s="12"/>
      <c r="Y689" s="12"/>
      <c r="Z689" s="12"/>
    </row>
    <row r="690" ht="16.5" customHeight="1">
      <c r="A690" s="1"/>
      <c r="B690" s="4"/>
      <c r="C690" s="10"/>
      <c r="D690" s="14"/>
      <c r="E690" s="14"/>
      <c r="F690" s="14"/>
      <c r="G690" s="29"/>
      <c r="H690" s="13"/>
      <c r="I690" s="14"/>
      <c r="J690" s="21"/>
      <c r="K690" s="21"/>
      <c r="L690" s="21"/>
      <c r="M690" s="22"/>
      <c r="N690" s="37"/>
      <c r="O690" s="23"/>
      <c r="P690" s="24"/>
      <c r="Q690" s="12"/>
      <c r="R690" s="12"/>
      <c r="S690" s="24"/>
      <c r="T690" s="24"/>
      <c r="U690" s="24"/>
      <c r="V690" s="12"/>
      <c r="W690" s="12"/>
      <c r="X690" s="12"/>
      <c r="Y690" s="12"/>
      <c r="Z690" s="12"/>
    </row>
    <row r="691" ht="16.5" customHeight="1">
      <c r="A691" s="1"/>
      <c r="B691" s="4"/>
      <c r="C691" s="10"/>
      <c r="D691" s="14"/>
      <c r="E691" s="14"/>
      <c r="F691" s="14"/>
      <c r="G691" s="29"/>
      <c r="H691" s="13"/>
      <c r="I691" s="14"/>
      <c r="J691" s="21"/>
      <c r="K691" s="21"/>
      <c r="L691" s="21"/>
      <c r="M691" s="22"/>
      <c r="N691" s="37"/>
      <c r="O691" s="23"/>
      <c r="P691" s="24"/>
      <c r="Q691" s="12"/>
      <c r="R691" s="12"/>
      <c r="S691" s="24"/>
      <c r="T691" s="24"/>
      <c r="U691" s="24"/>
      <c r="V691" s="12"/>
      <c r="W691" s="12"/>
      <c r="X691" s="12"/>
      <c r="Y691" s="12"/>
      <c r="Z691" s="12"/>
    </row>
    <row r="692" ht="16.5" customHeight="1">
      <c r="A692" s="1"/>
      <c r="B692" s="4"/>
      <c r="C692" s="10"/>
      <c r="D692" s="14"/>
      <c r="E692" s="14"/>
      <c r="F692" s="14"/>
      <c r="G692" s="29"/>
      <c r="H692" s="13"/>
      <c r="I692" s="14"/>
      <c r="J692" s="21"/>
      <c r="K692" s="21"/>
      <c r="L692" s="21"/>
      <c r="M692" s="22"/>
      <c r="N692" s="37"/>
      <c r="O692" s="23"/>
      <c r="P692" s="24"/>
      <c r="Q692" s="12"/>
      <c r="R692" s="12"/>
      <c r="S692" s="24"/>
      <c r="T692" s="24"/>
      <c r="U692" s="24"/>
      <c r="V692" s="12"/>
      <c r="W692" s="12"/>
      <c r="X692" s="12"/>
      <c r="Y692" s="12"/>
      <c r="Z692" s="12"/>
    </row>
    <row r="693" ht="16.5" customHeight="1">
      <c r="A693" s="1"/>
      <c r="B693" s="4"/>
      <c r="C693" s="10"/>
      <c r="D693" s="14"/>
      <c r="E693" s="14"/>
      <c r="F693" s="14"/>
      <c r="G693" s="29"/>
      <c r="H693" s="13"/>
      <c r="I693" s="14"/>
      <c r="J693" s="21"/>
      <c r="K693" s="21"/>
      <c r="L693" s="21"/>
      <c r="M693" s="22"/>
      <c r="N693" s="37"/>
      <c r="O693" s="23"/>
      <c r="P693" s="24"/>
      <c r="Q693" s="12"/>
      <c r="R693" s="12"/>
      <c r="S693" s="24"/>
      <c r="T693" s="24"/>
      <c r="U693" s="24"/>
      <c r="V693" s="12"/>
      <c r="W693" s="12"/>
      <c r="X693" s="12"/>
      <c r="Y693" s="12"/>
      <c r="Z693" s="12"/>
    </row>
    <row r="694" ht="16.5" customHeight="1">
      <c r="A694" s="1"/>
      <c r="B694" s="4"/>
      <c r="C694" s="10"/>
      <c r="D694" s="14"/>
      <c r="E694" s="14"/>
      <c r="F694" s="14"/>
      <c r="G694" s="29"/>
      <c r="H694" s="13"/>
      <c r="I694" s="14"/>
      <c r="J694" s="21"/>
      <c r="K694" s="21"/>
      <c r="L694" s="21"/>
      <c r="M694" s="22"/>
      <c r="N694" s="37"/>
      <c r="O694" s="23"/>
      <c r="P694" s="24"/>
      <c r="Q694" s="12"/>
      <c r="R694" s="12"/>
      <c r="S694" s="24"/>
      <c r="T694" s="24"/>
      <c r="U694" s="24"/>
      <c r="V694" s="12"/>
      <c r="W694" s="12"/>
      <c r="X694" s="12"/>
      <c r="Y694" s="12"/>
      <c r="Z694" s="12"/>
    </row>
    <row r="695" ht="16.5" customHeight="1">
      <c r="A695" s="1"/>
      <c r="B695" s="4"/>
      <c r="C695" s="10"/>
      <c r="D695" s="14"/>
      <c r="E695" s="14"/>
      <c r="F695" s="14"/>
      <c r="G695" s="29"/>
      <c r="H695" s="13"/>
      <c r="I695" s="14"/>
      <c r="J695" s="21"/>
      <c r="K695" s="21"/>
      <c r="L695" s="21"/>
      <c r="M695" s="22"/>
      <c r="N695" s="37"/>
      <c r="O695" s="23"/>
      <c r="P695" s="24"/>
      <c r="Q695" s="12"/>
      <c r="R695" s="12"/>
      <c r="S695" s="24"/>
      <c r="T695" s="24"/>
      <c r="U695" s="24"/>
      <c r="V695" s="12"/>
      <c r="W695" s="12"/>
      <c r="X695" s="12"/>
      <c r="Y695" s="12"/>
      <c r="Z695" s="12"/>
    </row>
    <row r="696" ht="16.5" customHeight="1">
      <c r="A696" s="1"/>
      <c r="B696" s="4"/>
      <c r="C696" s="10"/>
      <c r="D696" s="14"/>
      <c r="E696" s="14"/>
      <c r="F696" s="14"/>
      <c r="G696" s="29"/>
      <c r="H696" s="13"/>
      <c r="I696" s="14"/>
      <c r="J696" s="21"/>
      <c r="K696" s="21"/>
      <c r="L696" s="21"/>
      <c r="M696" s="22"/>
      <c r="N696" s="37"/>
      <c r="O696" s="23"/>
      <c r="P696" s="24"/>
      <c r="Q696" s="12"/>
      <c r="R696" s="12"/>
      <c r="S696" s="24"/>
      <c r="T696" s="24"/>
      <c r="U696" s="24"/>
      <c r="V696" s="12"/>
      <c r="W696" s="12"/>
      <c r="X696" s="12"/>
      <c r="Y696" s="12"/>
      <c r="Z696" s="12"/>
    </row>
    <row r="697" ht="16.5" customHeight="1">
      <c r="A697" s="1"/>
      <c r="B697" s="4"/>
      <c r="C697" s="10"/>
      <c r="D697" s="14"/>
      <c r="E697" s="14"/>
      <c r="F697" s="14"/>
      <c r="G697" s="29"/>
      <c r="H697" s="13"/>
      <c r="I697" s="14"/>
      <c r="J697" s="21"/>
      <c r="K697" s="21"/>
      <c r="L697" s="21"/>
      <c r="M697" s="22"/>
      <c r="N697" s="37"/>
      <c r="O697" s="23"/>
      <c r="P697" s="24"/>
      <c r="Q697" s="12"/>
      <c r="R697" s="12"/>
      <c r="S697" s="24"/>
      <c r="T697" s="24"/>
      <c r="U697" s="24"/>
      <c r="V697" s="12"/>
      <c r="W697" s="12"/>
      <c r="X697" s="12"/>
      <c r="Y697" s="12"/>
      <c r="Z697" s="12"/>
    </row>
    <row r="698" ht="16.5" customHeight="1">
      <c r="A698" s="1"/>
      <c r="B698" s="4"/>
      <c r="C698" s="10"/>
      <c r="D698" s="14"/>
      <c r="E698" s="14"/>
      <c r="F698" s="14"/>
      <c r="G698" s="29"/>
      <c r="H698" s="13"/>
      <c r="I698" s="14"/>
      <c r="J698" s="21"/>
      <c r="K698" s="21"/>
      <c r="L698" s="21"/>
      <c r="M698" s="22"/>
      <c r="N698" s="37"/>
      <c r="O698" s="23"/>
      <c r="P698" s="24"/>
      <c r="Q698" s="12"/>
      <c r="R698" s="12"/>
      <c r="S698" s="24"/>
      <c r="T698" s="24"/>
      <c r="U698" s="24"/>
      <c r="V698" s="12"/>
      <c r="W698" s="12"/>
      <c r="X698" s="12"/>
      <c r="Y698" s="12"/>
      <c r="Z698" s="12"/>
    </row>
    <row r="699" ht="16.5" customHeight="1">
      <c r="A699" s="1"/>
      <c r="B699" s="4"/>
      <c r="C699" s="10"/>
      <c r="D699" s="14"/>
      <c r="E699" s="14"/>
      <c r="F699" s="14"/>
      <c r="G699" s="29"/>
      <c r="H699" s="13"/>
      <c r="I699" s="14"/>
      <c r="J699" s="21"/>
      <c r="K699" s="21"/>
      <c r="L699" s="21"/>
      <c r="M699" s="22"/>
      <c r="N699" s="37"/>
      <c r="O699" s="23"/>
      <c r="P699" s="24"/>
      <c r="Q699" s="12"/>
      <c r="R699" s="12"/>
      <c r="S699" s="24"/>
      <c r="T699" s="24"/>
      <c r="U699" s="24"/>
      <c r="V699" s="12"/>
      <c r="W699" s="12"/>
      <c r="X699" s="12"/>
      <c r="Y699" s="12"/>
      <c r="Z699" s="12"/>
    </row>
    <row r="700" ht="16.5" customHeight="1">
      <c r="A700" s="1"/>
      <c r="B700" s="4"/>
      <c r="C700" s="10"/>
      <c r="D700" s="14"/>
      <c r="E700" s="14"/>
      <c r="F700" s="14"/>
      <c r="G700" s="29"/>
      <c r="H700" s="13"/>
      <c r="I700" s="14"/>
      <c r="J700" s="21"/>
      <c r="K700" s="21"/>
      <c r="L700" s="21"/>
      <c r="M700" s="22"/>
      <c r="N700" s="37"/>
      <c r="O700" s="23"/>
      <c r="P700" s="24"/>
      <c r="Q700" s="12"/>
      <c r="R700" s="12"/>
      <c r="S700" s="24"/>
      <c r="T700" s="24"/>
      <c r="U700" s="24"/>
      <c r="V700" s="12"/>
      <c r="W700" s="12"/>
      <c r="X700" s="12"/>
      <c r="Y700" s="12"/>
      <c r="Z700" s="12"/>
    </row>
    <row r="701" ht="16.5" customHeight="1">
      <c r="A701" s="1"/>
      <c r="B701" s="4"/>
      <c r="C701" s="10"/>
      <c r="D701" s="14"/>
      <c r="E701" s="14"/>
      <c r="F701" s="14"/>
      <c r="G701" s="29"/>
      <c r="H701" s="13"/>
      <c r="I701" s="14"/>
      <c r="J701" s="21"/>
      <c r="K701" s="21"/>
      <c r="L701" s="21"/>
      <c r="M701" s="22"/>
      <c r="N701" s="37"/>
      <c r="O701" s="23"/>
      <c r="P701" s="24"/>
      <c r="Q701" s="12"/>
      <c r="R701" s="12"/>
      <c r="S701" s="24"/>
      <c r="T701" s="24"/>
      <c r="U701" s="24"/>
      <c r="V701" s="12"/>
      <c r="W701" s="12"/>
      <c r="X701" s="12"/>
      <c r="Y701" s="12"/>
      <c r="Z701" s="12"/>
    </row>
    <row r="702" ht="16.5" customHeight="1">
      <c r="A702" s="1"/>
      <c r="B702" s="4"/>
      <c r="C702" s="10"/>
      <c r="D702" s="14"/>
      <c r="E702" s="14"/>
      <c r="F702" s="14"/>
      <c r="G702" s="29"/>
      <c r="H702" s="13"/>
      <c r="I702" s="14"/>
      <c r="J702" s="21"/>
      <c r="K702" s="21"/>
      <c r="L702" s="21"/>
      <c r="M702" s="22"/>
      <c r="N702" s="37"/>
      <c r="O702" s="23"/>
      <c r="P702" s="24"/>
      <c r="Q702" s="12"/>
      <c r="R702" s="12"/>
      <c r="S702" s="24"/>
      <c r="T702" s="24"/>
      <c r="U702" s="24"/>
      <c r="V702" s="12"/>
      <c r="W702" s="12"/>
      <c r="X702" s="12"/>
      <c r="Y702" s="12"/>
      <c r="Z702" s="12"/>
    </row>
    <row r="703" ht="16.5" customHeight="1">
      <c r="A703" s="1"/>
      <c r="B703" s="4"/>
      <c r="C703" s="10"/>
      <c r="D703" s="14"/>
      <c r="E703" s="14"/>
      <c r="F703" s="14"/>
      <c r="G703" s="29"/>
      <c r="H703" s="13"/>
      <c r="I703" s="14"/>
      <c r="J703" s="21"/>
      <c r="K703" s="21"/>
      <c r="L703" s="21"/>
      <c r="M703" s="22"/>
      <c r="N703" s="37"/>
      <c r="O703" s="23"/>
      <c r="P703" s="24"/>
      <c r="Q703" s="12"/>
      <c r="R703" s="12"/>
      <c r="S703" s="24"/>
      <c r="T703" s="24"/>
      <c r="U703" s="24"/>
      <c r="V703" s="12"/>
      <c r="W703" s="12"/>
      <c r="X703" s="12"/>
      <c r="Y703" s="12"/>
      <c r="Z703" s="12"/>
    </row>
    <row r="704" ht="16.5" customHeight="1">
      <c r="A704" s="1"/>
      <c r="B704" s="4"/>
      <c r="C704" s="10"/>
      <c r="D704" s="14"/>
      <c r="E704" s="14"/>
      <c r="F704" s="14"/>
      <c r="G704" s="29"/>
      <c r="H704" s="13"/>
      <c r="I704" s="14"/>
      <c r="J704" s="21"/>
      <c r="K704" s="21"/>
      <c r="L704" s="21"/>
      <c r="M704" s="22"/>
      <c r="N704" s="37"/>
      <c r="O704" s="23"/>
      <c r="P704" s="24"/>
      <c r="Q704" s="12"/>
      <c r="R704" s="12"/>
      <c r="S704" s="24"/>
      <c r="T704" s="24"/>
      <c r="U704" s="24"/>
      <c r="V704" s="12"/>
      <c r="W704" s="12"/>
      <c r="X704" s="12"/>
      <c r="Y704" s="12"/>
      <c r="Z704" s="12"/>
    </row>
    <row r="705" ht="16.5" customHeight="1">
      <c r="A705" s="1"/>
      <c r="B705" s="4"/>
      <c r="C705" s="10"/>
      <c r="D705" s="14"/>
      <c r="E705" s="14"/>
      <c r="F705" s="14"/>
      <c r="G705" s="29"/>
      <c r="H705" s="13"/>
      <c r="I705" s="14"/>
      <c r="J705" s="21"/>
      <c r="K705" s="21"/>
      <c r="L705" s="21"/>
      <c r="M705" s="22"/>
      <c r="N705" s="37"/>
      <c r="O705" s="23"/>
      <c r="P705" s="24"/>
      <c r="Q705" s="12"/>
      <c r="R705" s="12"/>
      <c r="S705" s="24"/>
      <c r="T705" s="24"/>
      <c r="U705" s="24"/>
      <c r="V705" s="12"/>
      <c r="W705" s="12"/>
      <c r="X705" s="12"/>
      <c r="Y705" s="12"/>
      <c r="Z705" s="12"/>
    </row>
    <row r="706" ht="16.5" customHeight="1">
      <c r="A706" s="1"/>
      <c r="B706" s="4"/>
      <c r="C706" s="10"/>
      <c r="D706" s="14"/>
      <c r="E706" s="14"/>
      <c r="F706" s="14"/>
      <c r="G706" s="29"/>
      <c r="H706" s="13"/>
      <c r="I706" s="14"/>
      <c r="J706" s="21"/>
      <c r="K706" s="21"/>
      <c r="L706" s="21"/>
      <c r="M706" s="22"/>
      <c r="N706" s="37"/>
      <c r="O706" s="23"/>
      <c r="P706" s="24"/>
      <c r="Q706" s="12"/>
      <c r="R706" s="12"/>
      <c r="S706" s="24"/>
      <c r="T706" s="24"/>
      <c r="U706" s="24"/>
      <c r="V706" s="12"/>
      <c r="W706" s="12"/>
      <c r="X706" s="12"/>
      <c r="Y706" s="12"/>
      <c r="Z706" s="12"/>
    </row>
    <row r="707" ht="16.5" customHeight="1">
      <c r="A707" s="1"/>
      <c r="B707" s="4"/>
      <c r="C707" s="10"/>
      <c r="D707" s="14"/>
      <c r="E707" s="14"/>
      <c r="F707" s="14"/>
      <c r="G707" s="29"/>
      <c r="H707" s="13"/>
      <c r="I707" s="14"/>
      <c r="J707" s="21"/>
      <c r="K707" s="21"/>
      <c r="L707" s="21"/>
      <c r="M707" s="22"/>
      <c r="N707" s="37"/>
      <c r="O707" s="23"/>
      <c r="P707" s="24"/>
      <c r="Q707" s="12"/>
      <c r="R707" s="12"/>
      <c r="S707" s="24"/>
      <c r="T707" s="24"/>
      <c r="U707" s="24"/>
      <c r="V707" s="12"/>
      <c r="W707" s="12"/>
      <c r="X707" s="12"/>
      <c r="Y707" s="12"/>
      <c r="Z707" s="12"/>
    </row>
    <row r="708" ht="16.5" customHeight="1">
      <c r="A708" s="1"/>
      <c r="B708" s="4"/>
      <c r="C708" s="10"/>
      <c r="D708" s="14"/>
      <c r="E708" s="14"/>
      <c r="F708" s="14"/>
      <c r="G708" s="29"/>
      <c r="H708" s="13"/>
      <c r="I708" s="14"/>
      <c r="J708" s="21"/>
      <c r="K708" s="21"/>
      <c r="L708" s="21"/>
      <c r="M708" s="22"/>
      <c r="N708" s="37"/>
      <c r="O708" s="23"/>
      <c r="P708" s="24"/>
      <c r="Q708" s="12"/>
      <c r="R708" s="12"/>
      <c r="S708" s="24"/>
      <c r="T708" s="24"/>
      <c r="U708" s="24"/>
      <c r="V708" s="12"/>
      <c r="W708" s="12"/>
      <c r="X708" s="12"/>
      <c r="Y708" s="12"/>
      <c r="Z708" s="12"/>
    </row>
    <row r="709" ht="16.5" customHeight="1">
      <c r="A709" s="1"/>
      <c r="B709" s="4"/>
      <c r="C709" s="10"/>
      <c r="D709" s="14"/>
      <c r="E709" s="14"/>
      <c r="F709" s="14"/>
      <c r="G709" s="29"/>
      <c r="H709" s="13"/>
      <c r="I709" s="14"/>
      <c r="J709" s="21"/>
      <c r="K709" s="21"/>
      <c r="L709" s="21"/>
      <c r="M709" s="22"/>
      <c r="N709" s="37"/>
      <c r="O709" s="23"/>
      <c r="P709" s="24"/>
      <c r="Q709" s="12"/>
      <c r="R709" s="12"/>
      <c r="S709" s="24"/>
      <c r="T709" s="24"/>
      <c r="U709" s="24"/>
      <c r="V709" s="12"/>
      <c r="W709" s="12"/>
      <c r="X709" s="12"/>
      <c r="Y709" s="12"/>
      <c r="Z709" s="12"/>
    </row>
    <row r="710" ht="16.5" customHeight="1">
      <c r="A710" s="1"/>
      <c r="B710" s="4"/>
      <c r="C710" s="10"/>
      <c r="D710" s="14"/>
      <c r="E710" s="14"/>
      <c r="F710" s="14"/>
      <c r="G710" s="29"/>
      <c r="H710" s="13"/>
      <c r="I710" s="14"/>
      <c r="J710" s="21"/>
      <c r="K710" s="21"/>
      <c r="L710" s="21"/>
      <c r="M710" s="22"/>
      <c r="N710" s="37"/>
      <c r="O710" s="23"/>
      <c r="P710" s="24"/>
      <c r="Q710" s="12"/>
      <c r="R710" s="12"/>
      <c r="S710" s="24"/>
      <c r="T710" s="24"/>
      <c r="U710" s="24"/>
      <c r="V710" s="12"/>
      <c r="W710" s="12"/>
      <c r="X710" s="12"/>
      <c r="Y710" s="12"/>
      <c r="Z710" s="12"/>
    </row>
    <row r="711" ht="16.5" customHeight="1">
      <c r="A711" s="1"/>
      <c r="B711" s="4"/>
      <c r="C711" s="10"/>
      <c r="D711" s="14"/>
      <c r="E711" s="14"/>
      <c r="F711" s="14"/>
      <c r="G711" s="29"/>
      <c r="H711" s="13"/>
      <c r="I711" s="14"/>
      <c r="J711" s="21"/>
      <c r="K711" s="21"/>
      <c r="L711" s="21"/>
      <c r="M711" s="22"/>
      <c r="N711" s="37"/>
      <c r="O711" s="23"/>
      <c r="P711" s="24"/>
      <c r="Q711" s="12"/>
      <c r="R711" s="12"/>
      <c r="S711" s="24"/>
      <c r="T711" s="24"/>
      <c r="U711" s="24"/>
      <c r="V711" s="12"/>
      <c r="W711" s="12"/>
      <c r="X711" s="12"/>
      <c r="Y711" s="12"/>
      <c r="Z711" s="12"/>
    </row>
    <row r="712" ht="16.5" customHeight="1">
      <c r="A712" s="1"/>
      <c r="B712" s="4"/>
      <c r="C712" s="10"/>
      <c r="D712" s="14"/>
      <c r="E712" s="14"/>
      <c r="F712" s="14"/>
      <c r="G712" s="29"/>
      <c r="H712" s="13"/>
      <c r="I712" s="14"/>
      <c r="J712" s="21"/>
      <c r="K712" s="21"/>
      <c r="L712" s="21"/>
      <c r="M712" s="22"/>
      <c r="N712" s="37"/>
      <c r="O712" s="23"/>
      <c r="P712" s="24"/>
      <c r="Q712" s="12"/>
      <c r="R712" s="12"/>
      <c r="S712" s="24"/>
      <c r="T712" s="24"/>
      <c r="U712" s="24"/>
      <c r="V712" s="12"/>
      <c r="W712" s="12"/>
      <c r="X712" s="12"/>
      <c r="Y712" s="12"/>
      <c r="Z712" s="12"/>
    </row>
    <row r="713" ht="16.5" customHeight="1">
      <c r="A713" s="1"/>
      <c r="B713" s="4"/>
      <c r="C713" s="10"/>
      <c r="D713" s="14"/>
      <c r="E713" s="14"/>
      <c r="F713" s="14"/>
      <c r="G713" s="29"/>
      <c r="H713" s="13"/>
      <c r="I713" s="14"/>
      <c r="J713" s="21"/>
      <c r="K713" s="21"/>
      <c r="L713" s="21"/>
      <c r="M713" s="22"/>
      <c r="N713" s="37"/>
      <c r="O713" s="23"/>
      <c r="P713" s="24"/>
      <c r="Q713" s="12"/>
      <c r="R713" s="12"/>
      <c r="S713" s="24"/>
      <c r="T713" s="24"/>
      <c r="U713" s="24"/>
      <c r="V713" s="12"/>
      <c r="W713" s="12"/>
      <c r="X713" s="12"/>
      <c r="Y713" s="12"/>
      <c r="Z713" s="12"/>
    </row>
    <row r="714" ht="16.5" customHeight="1">
      <c r="A714" s="1"/>
      <c r="B714" s="4"/>
      <c r="C714" s="10"/>
      <c r="D714" s="14"/>
      <c r="E714" s="14"/>
      <c r="F714" s="14"/>
      <c r="G714" s="29"/>
      <c r="H714" s="13"/>
      <c r="I714" s="14"/>
      <c r="J714" s="21"/>
      <c r="K714" s="21"/>
      <c r="L714" s="21"/>
      <c r="M714" s="22"/>
      <c r="N714" s="37"/>
      <c r="O714" s="23"/>
      <c r="P714" s="24"/>
      <c r="Q714" s="12"/>
      <c r="R714" s="12"/>
      <c r="S714" s="24"/>
      <c r="T714" s="24"/>
      <c r="U714" s="24"/>
      <c r="V714" s="12"/>
      <c r="W714" s="12"/>
      <c r="X714" s="12"/>
      <c r="Y714" s="12"/>
      <c r="Z714" s="12"/>
    </row>
    <row r="715" ht="16.5" customHeight="1">
      <c r="A715" s="1"/>
      <c r="B715" s="4"/>
      <c r="C715" s="10"/>
      <c r="D715" s="14"/>
      <c r="E715" s="14"/>
      <c r="F715" s="14"/>
      <c r="G715" s="29"/>
      <c r="H715" s="13"/>
      <c r="I715" s="14"/>
      <c r="J715" s="21"/>
      <c r="K715" s="21"/>
      <c r="L715" s="21"/>
      <c r="M715" s="22"/>
      <c r="N715" s="37"/>
      <c r="O715" s="23"/>
      <c r="P715" s="24"/>
      <c r="Q715" s="12"/>
      <c r="R715" s="12"/>
      <c r="S715" s="24"/>
      <c r="T715" s="24"/>
      <c r="U715" s="24"/>
      <c r="V715" s="12"/>
      <c r="W715" s="12"/>
      <c r="X715" s="12"/>
      <c r="Y715" s="12"/>
      <c r="Z715" s="12"/>
    </row>
    <row r="716" ht="16.5" customHeight="1">
      <c r="A716" s="1"/>
      <c r="B716" s="4"/>
      <c r="C716" s="10"/>
      <c r="D716" s="14"/>
      <c r="E716" s="14"/>
      <c r="F716" s="14"/>
      <c r="G716" s="29"/>
      <c r="H716" s="13"/>
      <c r="I716" s="14"/>
      <c r="J716" s="21"/>
      <c r="K716" s="21"/>
      <c r="L716" s="21"/>
      <c r="M716" s="22"/>
      <c r="N716" s="37"/>
      <c r="O716" s="23"/>
      <c r="P716" s="24"/>
      <c r="Q716" s="12"/>
      <c r="R716" s="12"/>
      <c r="S716" s="24"/>
      <c r="T716" s="24"/>
      <c r="U716" s="24"/>
      <c r="V716" s="12"/>
      <c r="W716" s="12"/>
      <c r="X716" s="12"/>
      <c r="Y716" s="12"/>
      <c r="Z716" s="12"/>
    </row>
    <row r="717" ht="16.5" customHeight="1">
      <c r="A717" s="1"/>
      <c r="B717" s="4"/>
      <c r="C717" s="10"/>
      <c r="D717" s="14"/>
      <c r="E717" s="14"/>
      <c r="F717" s="14"/>
      <c r="G717" s="29"/>
      <c r="H717" s="13"/>
      <c r="I717" s="14"/>
      <c r="J717" s="21"/>
      <c r="K717" s="21"/>
      <c r="L717" s="21"/>
      <c r="M717" s="22"/>
      <c r="N717" s="37"/>
      <c r="O717" s="23"/>
      <c r="P717" s="24"/>
      <c r="Q717" s="12"/>
      <c r="R717" s="12"/>
      <c r="S717" s="24"/>
      <c r="T717" s="24"/>
      <c r="U717" s="24"/>
      <c r="V717" s="12"/>
      <c r="W717" s="12"/>
      <c r="X717" s="12"/>
      <c r="Y717" s="12"/>
      <c r="Z717" s="12"/>
    </row>
    <row r="718" ht="16.5" customHeight="1">
      <c r="A718" s="1"/>
      <c r="B718" s="4"/>
      <c r="C718" s="10"/>
      <c r="D718" s="14"/>
      <c r="E718" s="14"/>
      <c r="F718" s="14"/>
      <c r="G718" s="29"/>
      <c r="H718" s="13"/>
      <c r="I718" s="14"/>
      <c r="J718" s="21"/>
      <c r="K718" s="21"/>
      <c r="L718" s="21"/>
      <c r="M718" s="22"/>
      <c r="N718" s="37"/>
      <c r="O718" s="23"/>
      <c r="P718" s="24"/>
      <c r="Q718" s="12"/>
      <c r="R718" s="12"/>
      <c r="S718" s="24"/>
      <c r="T718" s="24"/>
      <c r="U718" s="24"/>
      <c r="V718" s="12"/>
      <c r="W718" s="12"/>
      <c r="X718" s="12"/>
      <c r="Y718" s="12"/>
      <c r="Z718" s="12"/>
    </row>
    <row r="719" ht="16.5" customHeight="1">
      <c r="A719" s="1"/>
      <c r="B719" s="4"/>
      <c r="C719" s="10"/>
      <c r="D719" s="14"/>
      <c r="E719" s="14"/>
      <c r="F719" s="14"/>
      <c r="G719" s="29"/>
      <c r="H719" s="13"/>
      <c r="I719" s="14"/>
      <c r="J719" s="21"/>
      <c r="K719" s="21"/>
      <c r="L719" s="21"/>
      <c r="M719" s="22"/>
      <c r="N719" s="37"/>
      <c r="O719" s="23"/>
      <c r="P719" s="24"/>
      <c r="Q719" s="12"/>
      <c r="R719" s="12"/>
      <c r="S719" s="24"/>
      <c r="T719" s="24"/>
      <c r="U719" s="24"/>
      <c r="V719" s="12"/>
      <c r="W719" s="12"/>
      <c r="X719" s="12"/>
      <c r="Y719" s="12"/>
      <c r="Z719" s="12"/>
    </row>
    <row r="720" ht="16.5" customHeight="1">
      <c r="A720" s="1"/>
      <c r="B720" s="4"/>
      <c r="C720" s="10"/>
      <c r="D720" s="14"/>
      <c r="E720" s="14"/>
      <c r="F720" s="14"/>
      <c r="G720" s="29"/>
      <c r="H720" s="13"/>
      <c r="I720" s="14"/>
      <c r="J720" s="21"/>
      <c r="K720" s="21"/>
      <c r="L720" s="21"/>
      <c r="M720" s="22"/>
      <c r="N720" s="37"/>
      <c r="O720" s="23"/>
      <c r="P720" s="24"/>
      <c r="Q720" s="12"/>
      <c r="R720" s="12"/>
      <c r="S720" s="24"/>
      <c r="T720" s="24"/>
      <c r="U720" s="24"/>
      <c r="V720" s="12"/>
      <c r="W720" s="12"/>
      <c r="X720" s="12"/>
      <c r="Y720" s="12"/>
      <c r="Z720" s="12"/>
    </row>
    <row r="721" ht="16.5" customHeight="1">
      <c r="A721" s="1"/>
      <c r="B721" s="4"/>
      <c r="C721" s="10"/>
      <c r="D721" s="14"/>
      <c r="E721" s="14"/>
      <c r="F721" s="14"/>
      <c r="G721" s="29"/>
      <c r="H721" s="13"/>
      <c r="I721" s="14"/>
      <c r="J721" s="21"/>
      <c r="K721" s="21"/>
      <c r="L721" s="21"/>
      <c r="M721" s="22"/>
      <c r="N721" s="37"/>
      <c r="O721" s="23"/>
      <c r="P721" s="24"/>
      <c r="Q721" s="12"/>
      <c r="R721" s="12"/>
      <c r="S721" s="24"/>
      <c r="T721" s="24"/>
      <c r="U721" s="24"/>
      <c r="V721" s="12"/>
      <c r="W721" s="12"/>
      <c r="X721" s="12"/>
      <c r="Y721" s="12"/>
      <c r="Z721" s="12"/>
    </row>
    <row r="722" ht="16.5" customHeight="1">
      <c r="A722" s="1"/>
      <c r="B722" s="4"/>
      <c r="C722" s="10"/>
      <c r="D722" s="14"/>
      <c r="E722" s="14"/>
      <c r="F722" s="14"/>
      <c r="G722" s="29"/>
      <c r="H722" s="13"/>
      <c r="I722" s="14"/>
      <c r="J722" s="21"/>
      <c r="K722" s="21"/>
      <c r="L722" s="21"/>
      <c r="M722" s="22"/>
      <c r="N722" s="37"/>
      <c r="O722" s="23"/>
      <c r="P722" s="24"/>
      <c r="Q722" s="12"/>
      <c r="R722" s="12"/>
      <c r="S722" s="24"/>
      <c r="T722" s="24"/>
      <c r="U722" s="24"/>
      <c r="V722" s="12"/>
      <c r="W722" s="12"/>
      <c r="X722" s="12"/>
      <c r="Y722" s="12"/>
      <c r="Z722" s="12"/>
    </row>
    <row r="723" ht="16.5" customHeight="1">
      <c r="A723" s="1"/>
      <c r="B723" s="4"/>
      <c r="C723" s="10"/>
      <c r="D723" s="14"/>
      <c r="E723" s="14"/>
      <c r="F723" s="14"/>
      <c r="G723" s="29"/>
      <c r="H723" s="13"/>
      <c r="I723" s="14"/>
      <c r="J723" s="21"/>
      <c r="K723" s="21"/>
      <c r="L723" s="21"/>
      <c r="M723" s="22"/>
      <c r="N723" s="37"/>
      <c r="O723" s="23"/>
      <c r="P723" s="24"/>
      <c r="Q723" s="12"/>
      <c r="R723" s="12"/>
      <c r="S723" s="24"/>
      <c r="T723" s="24"/>
      <c r="U723" s="24"/>
      <c r="V723" s="12"/>
      <c r="W723" s="12"/>
      <c r="X723" s="12"/>
      <c r="Y723" s="12"/>
      <c r="Z723" s="12"/>
    </row>
    <row r="724" ht="16.5" customHeight="1">
      <c r="A724" s="1"/>
      <c r="B724" s="4"/>
      <c r="C724" s="10"/>
      <c r="D724" s="14"/>
      <c r="E724" s="14"/>
      <c r="F724" s="14"/>
      <c r="G724" s="29"/>
      <c r="H724" s="13"/>
      <c r="I724" s="14"/>
      <c r="J724" s="21"/>
      <c r="K724" s="21"/>
      <c r="L724" s="21"/>
      <c r="M724" s="22"/>
      <c r="N724" s="37"/>
      <c r="O724" s="23"/>
      <c r="P724" s="24"/>
      <c r="Q724" s="12"/>
      <c r="R724" s="12"/>
      <c r="S724" s="24"/>
      <c r="T724" s="24"/>
      <c r="U724" s="24"/>
      <c r="V724" s="12"/>
      <c r="W724" s="12"/>
      <c r="X724" s="12"/>
      <c r="Y724" s="12"/>
      <c r="Z724" s="12"/>
    </row>
    <row r="725" ht="16.5" customHeight="1">
      <c r="A725" s="1"/>
      <c r="B725" s="4"/>
      <c r="C725" s="10"/>
      <c r="D725" s="14"/>
      <c r="E725" s="14"/>
      <c r="F725" s="14"/>
      <c r="G725" s="29"/>
      <c r="H725" s="13"/>
      <c r="I725" s="14"/>
      <c r="J725" s="21"/>
      <c r="K725" s="21"/>
      <c r="L725" s="21"/>
      <c r="M725" s="22"/>
      <c r="N725" s="37"/>
      <c r="O725" s="23"/>
      <c r="P725" s="24"/>
      <c r="Q725" s="12"/>
      <c r="R725" s="12"/>
      <c r="S725" s="24"/>
      <c r="T725" s="24"/>
      <c r="U725" s="24"/>
      <c r="V725" s="12"/>
      <c r="W725" s="12"/>
      <c r="X725" s="12"/>
      <c r="Y725" s="12"/>
      <c r="Z725" s="12"/>
    </row>
    <row r="726" ht="16.5" customHeight="1">
      <c r="A726" s="1"/>
      <c r="B726" s="4"/>
      <c r="C726" s="10"/>
      <c r="D726" s="14"/>
      <c r="E726" s="14"/>
      <c r="F726" s="14"/>
      <c r="G726" s="29"/>
      <c r="H726" s="13"/>
      <c r="I726" s="14"/>
      <c r="J726" s="21"/>
      <c r="K726" s="21"/>
      <c r="L726" s="21"/>
      <c r="M726" s="22"/>
      <c r="N726" s="37"/>
      <c r="O726" s="23"/>
      <c r="P726" s="24"/>
      <c r="Q726" s="12"/>
      <c r="R726" s="12"/>
      <c r="S726" s="24"/>
      <c r="T726" s="24"/>
      <c r="U726" s="24"/>
      <c r="V726" s="12"/>
      <c r="W726" s="12"/>
      <c r="X726" s="12"/>
      <c r="Y726" s="12"/>
      <c r="Z726" s="12"/>
    </row>
    <row r="727" ht="16.5" customHeight="1">
      <c r="A727" s="1"/>
      <c r="B727" s="4"/>
      <c r="C727" s="10"/>
      <c r="D727" s="14"/>
      <c r="E727" s="14"/>
      <c r="F727" s="14"/>
      <c r="G727" s="29"/>
      <c r="H727" s="13"/>
      <c r="I727" s="14"/>
      <c r="J727" s="21"/>
      <c r="K727" s="21"/>
      <c r="L727" s="21"/>
      <c r="M727" s="22"/>
      <c r="N727" s="37"/>
      <c r="O727" s="23"/>
      <c r="P727" s="24"/>
      <c r="Q727" s="12"/>
      <c r="R727" s="12"/>
      <c r="S727" s="24"/>
      <c r="T727" s="24"/>
      <c r="U727" s="24"/>
      <c r="V727" s="12"/>
      <c r="W727" s="12"/>
      <c r="X727" s="12"/>
      <c r="Y727" s="12"/>
      <c r="Z727" s="12"/>
    </row>
    <row r="728" ht="16.5" customHeight="1">
      <c r="A728" s="1"/>
      <c r="B728" s="4"/>
      <c r="C728" s="10"/>
      <c r="D728" s="14"/>
      <c r="E728" s="14"/>
      <c r="F728" s="14"/>
      <c r="G728" s="29"/>
      <c r="H728" s="13"/>
      <c r="I728" s="14"/>
      <c r="J728" s="21"/>
      <c r="K728" s="21"/>
      <c r="L728" s="21"/>
      <c r="M728" s="22"/>
      <c r="N728" s="37"/>
      <c r="O728" s="23"/>
      <c r="P728" s="24"/>
      <c r="Q728" s="12"/>
      <c r="R728" s="12"/>
      <c r="S728" s="24"/>
      <c r="T728" s="24"/>
      <c r="U728" s="24"/>
      <c r="V728" s="12"/>
      <c r="W728" s="12"/>
      <c r="X728" s="12"/>
      <c r="Y728" s="12"/>
      <c r="Z728" s="12"/>
    </row>
    <row r="729" ht="16.5" customHeight="1">
      <c r="A729" s="1"/>
      <c r="B729" s="4"/>
      <c r="C729" s="10"/>
      <c r="D729" s="14"/>
      <c r="E729" s="14"/>
      <c r="F729" s="14"/>
      <c r="G729" s="29"/>
      <c r="H729" s="13"/>
      <c r="I729" s="14"/>
      <c r="J729" s="21"/>
      <c r="K729" s="21"/>
      <c r="L729" s="21"/>
      <c r="M729" s="22"/>
      <c r="N729" s="37"/>
      <c r="O729" s="23"/>
      <c r="P729" s="24"/>
      <c r="Q729" s="12"/>
      <c r="R729" s="12"/>
      <c r="S729" s="24"/>
      <c r="T729" s="24"/>
      <c r="U729" s="24"/>
      <c r="V729" s="12"/>
      <c r="W729" s="12"/>
      <c r="X729" s="12"/>
      <c r="Y729" s="12"/>
      <c r="Z729" s="12"/>
    </row>
    <row r="730" ht="16.5" customHeight="1">
      <c r="A730" s="1"/>
      <c r="B730" s="4"/>
      <c r="C730" s="10"/>
      <c r="D730" s="14"/>
      <c r="E730" s="14"/>
      <c r="F730" s="14"/>
      <c r="G730" s="29"/>
      <c r="H730" s="13"/>
      <c r="I730" s="14"/>
      <c r="J730" s="21"/>
      <c r="K730" s="21"/>
      <c r="L730" s="21"/>
      <c r="M730" s="22"/>
      <c r="N730" s="37"/>
      <c r="O730" s="23"/>
      <c r="P730" s="24"/>
      <c r="Q730" s="12"/>
      <c r="R730" s="12"/>
      <c r="S730" s="24"/>
      <c r="T730" s="24"/>
      <c r="U730" s="24"/>
      <c r="V730" s="12"/>
      <c r="W730" s="12"/>
      <c r="X730" s="12"/>
      <c r="Y730" s="12"/>
      <c r="Z730" s="12"/>
    </row>
    <row r="731" ht="16.5" customHeight="1">
      <c r="A731" s="1"/>
      <c r="B731" s="4"/>
      <c r="C731" s="10"/>
      <c r="D731" s="14"/>
      <c r="E731" s="14"/>
      <c r="F731" s="14"/>
      <c r="G731" s="29"/>
      <c r="H731" s="13"/>
      <c r="I731" s="14"/>
      <c r="J731" s="21"/>
      <c r="K731" s="21"/>
      <c r="L731" s="21"/>
      <c r="M731" s="22"/>
      <c r="N731" s="37"/>
      <c r="O731" s="23"/>
      <c r="P731" s="24"/>
      <c r="Q731" s="12"/>
      <c r="R731" s="12"/>
      <c r="S731" s="24"/>
      <c r="T731" s="24"/>
      <c r="U731" s="24"/>
      <c r="V731" s="12"/>
      <c r="W731" s="12"/>
      <c r="X731" s="12"/>
      <c r="Y731" s="12"/>
      <c r="Z731" s="12"/>
    </row>
    <row r="732" ht="16.5" customHeight="1">
      <c r="A732" s="1"/>
      <c r="B732" s="4"/>
      <c r="C732" s="10"/>
      <c r="D732" s="14"/>
      <c r="E732" s="14"/>
      <c r="F732" s="14"/>
      <c r="G732" s="29"/>
      <c r="H732" s="13"/>
      <c r="I732" s="14"/>
      <c r="J732" s="21"/>
      <c r="K732" s="21"/>
      <c r="L732" s="21"/>
      <c r="M732" s="22"/>
      <c r="N732" s="37"/>
      <c r="O732" s="23"/>
      <c r="P732" s="24"/>
      <c r="Q732" s="12"/>
      <c r="R732" s="12"/>
      <c r="S732" s="24"/>
      <c r="T732" s="24"/>
      <c r="U732" s="24"/>
      <c r="V732" s="12"/>
      <c r="W732" s="12"/>
      <c r="X732" s="12"/>
      <c r="Y732" s="12"/>
      <c r="Z732" s="12"/>
    </row>
    <row r="733" ht="16.5" customHeight="1">
      <c r="A733" s="1"/>
      <c r="B733" s="4"/>
      <c r="C733" s="10"/>
      <c r="D733" s="14"/>
      <c r="E733" s="14"/>
      <c r="F733" s="14"/>
      <c r="G733" s="29"/>
      <c r="H733" s="13"/>
      <c r="I733" s="14"/>
      <c r="J733" s="21"/>
      <c r="K733" s="21"/>
      <c r="L733" s="21"/>
      <c r="M733" s="22"/>
      <c r="N733" s="37"/>
      <c r="O733" s="23"/>
      <c r="P733" s="24"/>
      <c r="Q733" s="12"/>
      <c r="R733" s="12"/>
      <c r="S733" s="24"/>
      <c r="T733" s="24"/>
      <c r="U733" s="24"/>
      <c r="V733" s="12"/>
      <c r="W733" s="12"/>
      <c r="X733" s="12"/>
      <c r="Y733" s="12"/>
      <c r="Z733" s="12"/>
    </row>
    <row r="734" ht="16.5" customHeight="1">
      <c r="A734" s="1"/>
      <c r="B734" s="4"/>
      <c r="C734" s="10"/>
      <c r="D734" s="14"/>
      <c r="E734" s="14"/>
      <c r="F734" s="14"/>
      <c r="G734" s="29"/>
      <c r="H734" s="13"/>
      <c r="I734" s="14"/>
      <c r="J734" s="21"/>
      <c r="K734" s="21"/>
      <c r="L734" s="21"/>
      <c r="M734" s="22"/>
      <c r="N734" s="37"/>
      <c r="O734" s="23"/>
      <c r="P734" s="24"/>
      <c r="Q734" s="12"/>
      <c r="R734" s="12"/>
      <c r="S734" s="24"/>
      <c r="T734" s="24"/>
      <c r="U734" s="24"/>
      <c r="V734" s="12"/>
      <c r="W734" s="12"/>
      <c r="X734" s="12"/>
      <c r="Y734" s="12"/>
      <c r="Z734" s="12"/>
    </row>
    <row r="735" ht="16.5" customHeight="1">
      <c r="A735" s="1"/>
      <c r="B735" s="4"/>
      <c r="C735" s="10"/>
      <c r="D735" s="14"/>
      <c r="E735" s="14"/>
      <c r="F735" s="14"/>
      <c r="G735" s="29"/>
      <c r="H735" s="13"/>
      <c r="I735" s="14"/>
      <c r="J735" s="21"/>
      <c r="K735" s="21"/>
      <c r="L735" s="21"/>
      <c r="M735" s="22"/>
      <c r="N735" s="37"/>
      <c r="O735" s="23"/>
      <c r="P735" s="24"/>
      <c r="Q735" s="12"/>
      <c r="R735" s="12"/>
      <c r="S735" s="24"/>
      <c r="T735" s="24"/>
      <c r="U735" s="24"/>
      <c r="V735" s="12"/>
      <c r="W735" s="12"/>
      <c r="X735" s="12"/>
      <c r="Y735" s="12"/>
      <c r="Z735" s="12"/>
    </row>
    <row r="736" ht="16.5" customHeight="1">
      <c r="A736" s="1"/>
      <c r="B736" s="4"/>
      <c r="C736" s="10"/>
      <c r="D736" s="14"/>
      <c r="E736" s="14"/>
      <c r="F736" s="14"/>
      <c r="G736" s="29"/>
      <c r="H736" s="13"/>
      <c r="I736" s="14"/>
      <c r="J736" s="21"/>
      <c r="K736" s="21"/>
      <c r="L736" s="21"/>
      <c r="M736" s="22"/>
      <c r="N736" s="37"/>
      <c r="O736" s="23"/>
      <c r="P736" s="24"/>
      <c r="Q736" s="12"/>
      <c r="R736" s="12"/>
      <c r="S736" s="24"/>
      <c r="T736" s="24"/>
      <c r="U736" s="24"/>
      <c r="V736" s="12"/>
      <c r="W736" s="12"/>
      <c r="X736" s="12"/>
      <c r="Y736" s="12"/>
      <c r="Z736" s="12"/>
    </row>
    <row r="737" ht="16.5" customHeight="1">
      <c r="A737" s="1"/>
      <c r="B737" s="4"/>
      <c r="C737" s="10"/>
      <c r="D737" s="14"/>
      <c r="E737" s="14"/>
      <c r="F737" s="14"/>
      <c r="G737" s="29"/>
      <c r="H737" s="13"/>
      <c r="I737" s="14"/>
      <c r="J737" s="21"/>
      <c r="K737" s="21"/>
      <c r="L737" s="21"/>
      <c r="M737" s="22"/>
      <c r="N737" s="37"/>
      <c r="O737" s="23"/>
      <c r="P737" s="24"/>
      <c r="Q737" s="12"/>
      <c r="R737" s="12"/>
      <c r="S737" s="24"/>
      <c r="T737" s="24"/>
      <c r="U737" s="24"/>
      <c r="V737" s="12"/>
      <c r="W737" s="12"/>
      <c r="X737" s="12"/>
      <c r="Y737" s="12"/>
      <c r="Z737" s="12"/>
    </row>
    <row r="738" ht="16.5" customHeight="1">
      <c r="A738" s="1"/>
      <c r="B738" s="4"/>
      <c r="C738" s="10"/>
      <c r="D738" s="14"/>
      <c r="E738" s="14"/>
      <c r="F738" s="14"/>
      <c r="G738" s="29"/>
      <c r="H738" s="13"/>
      <c r="I738" s="14"/>
      <c r="J738" s="21"/>
      <c r="K738" s="21"/>
      <c r="L738" s="21"/>
      <c r="M738" s="22"/>
      <c r="N738" s="37"/>
      <c r="O738" s="23"/>
      <c r="P738" s="24"/>
      <c r="Q738" s="12"/>
      <c r="R738" s="12"/>
      <c r="S738" s="24"/>
      <c r="T738" s="24"/>
      <c r="U738" s="24"/>
      <c r="V738" s="12"/>
      <c r="W738" s="12"/>
      <c r="X738" s="12"/>
      <c r="Y738" s="12"/>
      <c r="Z738" s="12"/>
    </row>
    <row r="739" ht="16.5" customHeight="1">
      <c r="A739" s="1"/>
      <c r="B739" s="4"/>
      <c r="C739" s="10"/>
      <c r="D739" s="14"/>
      <c r="E739" s="14"/>
      <c r="F739" s="14"/>
      <c r="G739" s="29"/>
      <c r="H739" s="13"/>
      <c r="I739" s="14"/>
      <c r="J739" s="21"/>
      <c r="K739" s="21"/>
      <c r="L739" s="21"/>
      <c r="M739" s="22"/>
      <c r="N739" s="37"/>
      <c r="O739" s="23"/>
      <c r="P739" s="24"/>
      <c r="Q739" s="12"/>
      <c r="R739" s="12"/>
      <c r="S739" s="24"/>
      <c r="T739" s="24"/>
      <c r="U739" s="24"/>
      <c r="V739" s="12"/>
      <c r="W739" s="12"/>
      <c r="X739" s="12"/>
      <c r="Y739" s="12"/>
      <c r="Z739" s="12"/>
    </row>
    <row r="740" ht="16.5" customHeight="1">
      <c r="A740" s="1"/>
      <c r="B740" s="4"/>
      <c r="C740" s="10"/>
      <c r="D740" s="14"/>
      <c r="E740" s="14"/>
      <c r="F740" s="14"/>
      <c r="G740" s="29"/>
      <c r="H740" s="13"/>
      <c r="I740" s="14"/>
      <c r="J740" s="21"/>
      <c r="K740" s="21"/>
      <c r="L740" s="21"/>
      <c r="M740" s="22"/>
      <c r="N740" s="37"/>
      <c r="O740" s="23"/>
      <c r="P740" s="24"/>
      <c r="Q740" s="12"/>
      <c r="R740" s="12"/>
      <c r="S740" s="24"/>
      <c r="T740" s="24"/>
      <c r="U740" s="24"/>
      <c r="V740" s="12"/>
      <c r="W740" s="12"/>
      <c r="X740" s="12"/>
      <c r="Y740" s="12"/>
      <c r="Z740" s="12"/>
    </row>
    <row r="741" ht="16.5" customHeight="1">
      <c r="A741" s="1"/>
      <c r="B741" s="4"/>
      <c r="C741" s="10"/>
      <c r="D741" s="14"/>
      <c r="E741" s="14"/>
      <c r="F741" s="14"/>
      <c r="G741" s="29"/>
      <c r="H741" s="13"/>
      <c r="I741" s="14"/>
      <c r="J741" s="21"/>
      <c r="K741" s="21"/>
      <c r="L741" s="21"/>
      <c r="M741" s="22"/>
      <c r="N741" s="37"/>
      <c r="O741" s="23"/>
      <c r="P741" s="24"/>
      <c r="Q741" s="12"/>
      <c r="R741" s="12"/>
      <c r="S741" s="24"/>
      <c r="T741" s="24"/>
      <c r="U741" s="24"/>
      <c r="V741" s="12"/>
      <c r="W741" s="12"/>
      <c r="X741" s="12"/>
      <c r="Y741" s="12"/>
      <c r="Z741" s="12"/>
    </row>
    <row r="742" ht="16.5" customHeight="1">
      <c r="A742" s="1"/>
      <c r="B742" s="4"/>
      <c r="C742" s="10"/>
      <c r="D742" s="14"/>
      <c r="E742" s="14"/>
      <c r="F742" s="14"/>
      <c r="G742" s="29"/>
      <c r="H742" s="13"/>
      <c r="I742" s="14"/>
      <c r="J742" s="21"/>
      <c r="K742" s="21"/>
      <c r="L742" s="21"/>
      <c r="M742" s="22"/>
      <c r="N742" s="37"/>
      <c r="O742" s="23"/>
      <c r="P742" s="24"/>
      <c r="Q742" s="12"/>
      <c r="R742" s="12"/>
      <c r="S742" s="24"/>
      <c r="T742" s="24"/>
      <c r="U742" s="24"/>
      <c r="V742" s="12"/>
      <c r="W742" s="12"/>
      <c r="X742" s="12"/>
      <c r="Y742" s="12"/>
      <c r="Z742" s="12"/>
    </row>
    <row r="743" ht="16.5" customHeight="1">
      <c r="A743" s="1"/>
      <c r="B743" s="4"/>
      <c r="C743" s="10"/>
      <c r="D743" s="14"/>
      <c r="E743" s="14"/>
      <c r="F743" s="14"/>
      <c r="G743" s="29"/>
      <c r="H743" s="13"/>
      <c r="I743" s="14"/>
      <c r="J743" s="21"/>
      <c r="K743" s="21"/>
      <c r="L743" s="21"/>
      <c r="M743" s="22"/>
      <c r="N743" s="37"/>
      <c r="O743" s="23"/>
      <c r="P743" s="24"/>
      <c r="Q743" s="12"/>
      <c r="R743" s="12"/>
      <c r="S743" s="24"/>
      <c r="T743" s="24"/>
      <c r="U743" s="24"/>
      <c r="V743" s="12"/>
      <c r="W743" s="12"/>
      <c r="X743" s="12"/>
      <c r="Y743" s="12"/>
      <c r="Z743" s="12"/>
    </row>
    <row r="744" ht="16.5" customHeight="1">
      <c r="A744" s="1"/>
      <c r="B744" s="4"/>
      <c r="C744" s="10"/>
      <c r="D744" s="14"/>
      <c r="E744" s="14"/>
      <c r="F744" s="14"/>
      <c r="G744" s="29"/>
      <c r="H744" s="13"/>
      <c r="I744" s="14"/>
      <c r="J744" s="21"/>
      <c r="K744" s="21"/>
      <c r="L744" s="21"/>
      <c r="M744" s="22"/>
      <c r="N744" s="37"/>
      <c r="O744" s="23"/>
      <c r="P744" s="24"/>
      <c r="Q744" s="12"/>
      <c r="R744" s="12"/>
      <c r="S744" s="24"/>
      <c r="T744" s="24"/>
      <c r="U744" s="24"/>
      <c r="V744" s="12"/>
      <c r="W744" s="12"/>
      <c r="X744" s="12"/>
      <c r="Y744" s="12"/>
      <c r="Z744" s="12"/>
    </row>
    <row r="745" ht="16.5" customHeight="1">
      <c r="A745" s="1"/>
      <c r="B745" s="4"/>
      <c r="C745" s="10"/>
      <c r="D745" s="14"/>
      <c r="E745" s="14"/>
      <c r="F745" s="14"/>
      <c r="G745" s="29"/>
      <c r="H745" s="13"/>
      <c r="I745" s="14"/>
      <c r="J745" s="21"/>
      <c r="K745" s="21"/>
      <c r="L745" s="21"/>
      <c r="M745" s="22"/>
      <c r="N745" s="37"/>
      <c r="O745" s="23"/>
      <c r="P745" s="24"/>
      <c r="Q745" s="12"/>
      <c r="R745" s="12"/>
      <c r="S745" s="24"/>
      <c r="T745" s="24"/>
      <c r="U745" s="24"/>
      <c r="V745" s="12"/>
      <c r="W745" s="12"/>
      <c r="X745" s="12"/>
      <c r="Y745" s="12"/>
      <c r="Z745" s="12"/>
    </row>
    <row r="746" ht="16.5" customHeight="1">
      <c r="A746" s="1"/>
      <c r="B746" s="4"/>
      <c r="C746" s="10"/>
      <c r="D746" s="14"/>
      <c r="E746" s="14"/>
      <c r="F746" s="14"/>
      <c r="G746" s="29"/>
      <c r="H746" s="13"/>
      <c r="I746" s="14"/>
      <c r="J746" s="21"/>
      <c r="K746" s="21"/>
      <c r="L746" s="21"/>
      <c r="M746" s="22"/>
      <c r="N746" s="37"/>
      <c r="O746" s="23"/>
      <c r="P746" s="24"/>
      <c r="Q746" s="12"/>
      <c r="R746" s="12"/>
      <c r="S746" s="24"/>
      <c r="T746" s="24"/>
      <c r="U746" s="24"/>
      <c r="V746" s="12"/>
      <c r="W746" s="12"/>
      <c r="X746" s="12"/>
      <c r="Y746" s="12"/>
      <c r="Z746" s="12"/>
    </row>
    <row r="747" ht="16.5" customHeight="1">
      <c r="A747" s="1"/>
      <c r="B747" s="4"/>
      <c r="C747" s="10"/>
      <c r="D747" s="14"/>
      <c r="E747" s="14"/>
      <c r="F747" s="14"/>
      <c r="G747" s="29"/>
      <c r="H747" s="13"/>
      <c r="I747" s="14"/>
      <c r="J747" s="21"/>
      <c r="K747" s="21"/>
      <c r="L747" s="21"/>
      <c r="M747" s="22"/>
      <c r="N747" s="37"/>
      <c r="O747" s="23"/>
      <c r="P747" s="24"/>
      <c r="Q747" s="12"/>
      <c r="R747" s="12"/>
      <c r="S747" s="24"/>
      <c r="T747" s="24"/>
      <c r="U747" s="24"/>
      <c r="V747" s="12"/>
      <c r="W747" s="12"/>
      <c r="X747" s="12"/>
      <c r="Y747" s="12"/>
      <c r="Z747" s="12"/>
    </row>
    <row r="748" ht="16.5" customHeight="1">
      <c r="A748" s="1"/>
      <c r="B748" s="4"/>
      <c r="C748" s="10"/>
      <c r="D748" s="14"/>
      <c r="E748" s="14"/>
      <c r="F748" s="14"/>
      <c r="G748" s="29"/>
      <c r="H748" s="13"/>
      <c r="I748" s="14"/>
      <c r="J748" s="21"/>
      <c r="K748" s="21"/>
      <c r="L748" s="21"/>
      <c r="M748" s="22"/>
      <c r="N748" s="37"/>
      <c r="O748" s="23"/>
      <c r="P748" s="24"/>
      <c r="Q748" s="12"/>
      <c r="R748" s="12"/>
      <c r="S748" s="24"/>
      <c r="T748" s="24"/>
      <c r="U748" s="24"/>
      <c r="V748" s="12"/>
      <c r="W748" s="12"/>
      <c r="X748" s="12"/>
      <c r="Y748" s="12"/>
      <c r="Z748" s="12"/>
    </row>
    <row r="749" ht="16.5" customHeight="1">
      <c r="A749" s="1"/>
      <c r="B749" s="4"/>
      <c r="C749" s="10"/>
      <c r="D749" s="14"/>
      <c r="E749" s="14"/>
      <c r="F749" s="14"/>
      <c r="G749" s="29"/>
      <c r="H749" s="13"/>
      <c r="I749" s="14"/>
      <c r="J749" s="21"/>
      <c r="K749" s="21"/>
      <c r="L749" s="21"/>
      <c r="M749" s="22"/>
      <c r="N749" s="37"/>
      <c r="O749" s="23"/>
      <c r="P749" s="24"/>
      <c r="Q749" s="12"/>
      <c r="R749" s="12"/>
      <c r="S749" s="24"/>
      <c r="T749" s="24"/>
      <c r="U749" s="24"/>
      <c r="V749" s="12"/>
      <c r="W749" s="12"/>
      <c r="X749" s="12"/>
      <c r="Y749" s="12"/>
      <c r="Z749" s="12"/>
    </row>
    <row r="750" ht="16.5" customHeight="1">
      <c r="A750" s="1"/>
      <c r="B750" s="4"/>
      <c r="C750" s="10"/>
      <c r="D750" s="14"/>
      <c r="E750" s="14"/>
      <c r="F750" s="14"/>
      <c r="G750" s="29"/>
      <c r="H750" s="13"/>
      <c r="I750" s="14"/>
      <c r="J750" s="21"/>
      <c r="K750" s="21"/>
      <c r="L750" s="21"/>
      <c r="M750" s="22"/>
      <c r="N750" s="37"/>
      <c r="O750" s="23"/>
      <c r="P750" s="24"/>
      <c r="Q750" s="12"/>
      <c r="R750" s="12"/>
      <c r="S750" s="24"/>
      <c r="T750" s="24"/>
      <c r="U750" s="24"/>
      <c r="V750" s="12"/>
      <c r="W750" s="12"/>
      <c r="X750" s="12"/>
      <c r="Y750" s="12"/>
      <c r="Z750" s="12"/>
    </row>
    <row r="751" ht="16.5" customHeight="1">
      <c r="A751" s="1"/>
      <c r="B751" s="4"/>
      <c r="C751" s="10"/>
      <c r="D751" s="14"/>
      <c r="E751" s="14"/>
      <c r="F751" s="14"/>
      <c r="G751" s="29"/>
      <c r="H751" s="13"/>
      <c r="I751" s="14"/>
      <c r="J751" s="21"/>
      <c r="K751" s="21"/>
      <c r="L751" s="21"/>
      <c r="M751" s="22"/>
      <c r="N751" s="37"/>
      <c r="O751" s="23"/>
      <c r="P751" s="24"/>
      <c r="Q751" s="12"/>
      <c r="R751" s="12"/>
      <c r="S751" s="24"/>
      <c r="T751" s="24"/>
      <c r="U751" s="24"/>
      <c r="V751" s="12"/>
      <c r="W751" s="12"/>
      <c r="X751" s="12"/>
      <c r="Y751" s="12"/>
      <c r="Z751" s="12"/>
    </row>
    <row r="752" ht="16.5" customHeight="1">
      <c r="A752" s="1"/>
      <c r="B752" s="4"/>
      <c r="C752" s="10"/>
      <c r="D752" s="14"/>
      <c r="E752" s="14"/>
      <c r="F752" s="14"/>
      <c r="G752" s="29"/>
      <c r="H752" s="13"/>
      <c r="I752" s="14"/>
      <c r="J752" s="21"/>
      <c r="K752" s="21"/>
      <c r="L752" s="21"/>
      <c r="M752" s="22"/>
      <c r="N752" s="37"/>
      <c r="O752" s="23"/>
      <c r="P752" s="24"/>
      <c r="Q752" s="12"/>
      <c r="R752" s="12"/>
      <c r="S752" s="24"/>
      <c r="T752" s="24"/>
      <c r="U752" s="24"/>
      <c r="V752" s="12"/>
      <c r="W752" s="12"/>
      <c r="X752" s="12"/>
      <c r="Y752" s="12"/>
      <c r="Z752" s="12"/>
    </row>
    <row r="753" ht="16.5" customHeight="1">
      <c r="A753" s="1"/>
      <c r="B753" s="4"/>
      <c r="C753" s="10"/>
      <c r="D753" s="14"/>
      <c r="E753" s="14"/>
      <c r="F753" s="14"/>
      <c r="G753" s="29"/>
      <c r="H753" s="13"/>
      <c r="I753" s="14"/>
      <c r="J753" s="21"/>
      <c r="K753" s="21"/>
      <c r="L753" s="21"/>
      <c r="M753" s="22"/>
      <c r="N753" s="37"/>
      <c r="O753" s="23"/>
      <c r="P753" s="24"/>
      <c r="Q753" s="12"/>
      <c r="R753" s="12"/>
      <c r="S753" s="24"/>
      <c r="T753" s="24"/>
      <c r="U753" s="24"/>
      <c r="V753" s="12"/>
      <c r="W753" s="12"/>
      <c r="X753" s="12"/>
      <c r="Y753" s="12"/>
      <c r="Z753" s="12"/>
    </row>
    <row r="754" ht="16.5" customHeight="1">
      <c r="A754" s="1"/>
      <c r="B754" s="4"/>
      <c r="C754" s="10"/>
      <c r="D754" s="14"/>
      <c r="E754" s="14"/>
      <c r="F754" s="14"/>
      <c r="G754" s="29"/>
      <c r="H754" s="13"/>
      <c r="I754" s="14"/>
      <c r="J754" s="21"/>
      <c r="K754" s="21"/>
      <c r="L754" s="21"/>
      <c r="M754" s="22"/>
      <c r="N754" s="37"/>
      <c r="O754" s="23"/>
      <c r="P754" s="24"/>
      <c r="Q754" s="12"/>
      <c r="R754" s="12"/>
      <c r="S754" s="24"/>
      <c r="T754" s="24"/>
      <c r="U754" s="24"/>
      <c r="V754" s="12"/>
      <c r="W754" s="12"/>
      <c r="X754" s="12"/>
      <c r="Y754" s="12"/>
      <c r="Z754" s="12"/>
    </row>
    <row r="755" ht="16.5" customHeight="1">
      <c r="A755" s="1"/>
      <c r="B755" s="4"/>
      <c r="C755" s="10"/>
      <c r="D755" s="14"/>
      <c r="E755" s="14"/>
      <c r="F755" s="14"/>
      <c r="G755" s="29"/>
      <c r="H755" s="13"/>
      <c r="I755" s="14"/>
      <c r="J755" s="21"/>
      <c r="K755" s="21"/>
      <c r="L755" s="21"/>
      <c r="M755" s="22"/>
      <c r="N755" s="37"/>
      <c r="O755" s="23"/>
      <c r="P755" s="24"/>
      <c r="Q755" s="12"/>
      <c r="R755" s="12"/>
      <c r="S755" s="24"/>
      <c r="T755" s="24"/>
      <c r="U755" s="24"/>
      <c r="V755" s="12"/>
      <c r="W755" s="12"/>
      <c r="X755" s="12"/>
      <c r="Y755" s="12"/>
      <c r="Z755" s="12"/>
    </row>
    <row r="756" ht="16.5" customHeight="1">
      <c r="A756" s="1"/>
      <c r="B756" s="4"/>
      <c r="C756" s="10"/>
      <c r="D756" s="14"/>
      <c r="E756" s="14"/>
      <c r="F756" s="14"/>
      <c r="G756" s="29"/>
      <c r="H756" s="13"/>
      <c r="I756" s="14"/>
      <c r="J756" s="21"/>
      <c r="K756" s="21"/>
      <c r="L756" s="21"/>
      <c r="M756" s="22"/>
      <c r="N756" s="37"/>
      <c r="O756" s="23"/>
      <c r="P756" s="24"/>
      <c r="Q756" s="12"/>
      <c r="R756" s="12"/>
      <c r="S756" s="24"/>
      <c r="T756" s="24"/>
      <c r="U756" s="24"/>
      <c r="V756" s="12"/>
      <c r="W756" s="12"/>
      <c r="X756" s="12"/>
      <c r="Y756" s="12"/>
      <c r="Z756" s="12"/>
    </row>
    <row r="757" ht="16.5" customHeight="1">
      <c r="A757" s="1"/>
      <c r="B757" s="4"/>
      <c r="C757" s="10"/>
      <c r="D757" s="14"/>
      <c r="E757" s="14"/>
      <c r="F757" s="14"/>
      <c r="G757" s="29"/>
      <c r="H757" s="13"/>
      <c r="I757" s="14"/>
      <c r="J757" s="21"/>
      <c r="K757" s="21"/>
      <c r="L757" s="21"/>
      <c r="M757" s="22"/>
      <c r="N757" s="37"/>
      <c r="O757" s="23"/>
      <c r="P757" s="24"/>
      <c r="Q757" s="12"/>
      <c r="R757" s="12"/>
      <c r="S757" s="24"/>
      <c r="T757" s="24"/>
      <c r="U757" s="24"/>
      <c r="V757" s="12"/>
      <c r="W757" s="12"/>
      <c r="X757" s="12"/>
      <c r="Y757" s="12"/>
      <c r="Z757" s="12"/>
    </row>
    <row r="758" ht="16.5" customHeight="1">
      <c r="A758" s="1"/>
      <c r="B758" s="4"/>
      <c r="C758" s="10"/>
      <c r="D758" s="14"/>
      <c r="E758" s="14"/>
      <c r="F758" s="14"/>
      <c r="G758" s="29"/>
      <c r="H758" s="13"/>
      <c r="I758" s="14"/>
      <c r="J758" s="21"/>
      <c r="K758" s="21"/>
      <c r="L758" s="21"/>
      <c r="M758" s="22"/>
      <c r="N758" s="37"/>
      <c r="O758" s="23"/>
      <c r="P758" s="24"/>
      <c r="Q758" s="12"/>
      <c r="R758" s="12"/>
      <c r="S758" s="24"/>
      <c r="T758" s="24"/>
      <c r="U758" s="24"/>
      <c r="V758" s="12"/>
      <c r="W758" s="12"/>
      <c r="X758" s="12"/>
      <c r="Y758" s="12"/>
      <c r="Z758" s="12"/>
    </row>
    <row r="759" ht="16.5" customHeight="1">
      <c r="A759" s="1"/>
      <c r="B759" s="4"/>
      <c r="C759" s="10"/>
      <c r="D759" s="14"/>
      <c r="E759" s="14"/>
      <c r="F759" s="14"/>
      <c r="G759" s="29"/>
      <c r="H759" s="13"/>
      <c r="I759" s="14"/>
      <c r="J759" s="21"/>
      <c r="K759" s="21"/>
      <c r="L759" s="21"/>
      <c r="M759" s="22"/>
      <c r="N759" s="37"/>
      <c r="O759" s="23"/>
      <c r="P759" s="24"/>
      <c r="Q759" s="12"/>
      <c r="R759" s="12"/>
      <c r="S759" s="24"/>
      <c r="T759" s="24"/>
      <c r="U759" s="24"/>
      <c r="V759" s="12"/>
      <c r="W759" s="12"/>
      <c r="X759" s="12"/>
      <c r="Y759" s="12"/>
      <c r="Z759" s="12"/>
    </row>
    <row r="760" ht="16.5" customHeight="1">
      <c r="A760" s="1"/>
      <c r="B760" s="4"/>
      <c r="C760" s="10"/>
      <c r="D760" s="14"/>
      <c r="E760" s="14"/>
      <c r="F760" s="14"/>
      <c r="G760" s="29"/>
      <c r="H760" s="13"/>
      <c r="I760" s="14"/>
      <c r="J760" s="21"/>
      <c r="K760" s="21"/>
      <c r="L760" s="21"/>
      <c r="M760" s="22"/>
      <c r="N760" s="37"/>
      <c r="O760" s="23"/>
      <c r="P760" s="24"/>
      <c r="Q760" s="12"/>
      <c r="R760" s="12"/>
      <c r="S760" s="24"/>
      <c r="T760" s="24"/>
      <c r="U760" s="24"/>
      <c r="V760" s="12"/>
      <c r="W760" s="12"/>
      <c r="X760" s="12"/>
      <c r="Y760" s="12"/>
      <c r="Z760" s="12"/>
    </row>
    <row r="761" ht="16.5" customHeight="1">
      <c r="A761" s="1"/>
      <c r="B761" s="4"/>
      <c r="C761" s="10"/>
      <c r="D761" s="14"/>
      <c r="E761" s="14"/>
      <c r="F761" s="14"/>
      <c r="G761" s="29"/>
      <c r="H761" s="13"/>
      <c r="I761" s="14"/>
      <c r="J761" s="21"/>
      <c r="K761" s="21"/>
      <c r="L761" s="21"/>
      <c r="M761" s="22"/>
      <c r="N761" s="37"/>
      <c r="O761" s="23"/>
      <c r="P761" s="24"/>
      <c r="Q761" s="12"/>
      <c r="R761" s="12"/>
      <c r="S761" s="24"/>
      <c r="T761" s="24"/>
      <c r="U761" s="24"/>
      <c r="V761" s="12"/>
      <c r="W761" s="12"/>
      <c r="X761" s="12"/>
      <c r="Y761" s="12"/>
      <c r="Z761" s="12"/>
    </row>
    <row r="762" ht="16.5" customHeight="1">
      <c r="A762" s="1"/>
      <c r="B762" s="4"/>
      <c r="C762" s="10"/>
      <c r="D762" s="14"/>
      <c r="E762" s="14"/>
      <c r="F762" s="14"/>
      <c r="G762" s="29"/>
      <c r="H762" s="13"/>
      <c r="I762" s="14"/>
      <c r="J762" s="21"/>
      <c r="K762" s="21"/>
      <c r="L762" s="21"/>
      <c r="M762" s="22"/>
      <c r="N762" s="37"/>
      <c r="O762" s="23"/>
      <c r="P762" s="24"/>
      <c r="Q762" s="12"/>
      <c r="R762" s="12"/>
      <c r="S762" s="24"/>
      <c r="T762" s="24"/>
      <c r="U762" s="24"/>
      <c r="V762" s="12"/>
      <c r="W762" s="12"/>
      <c r="X762" s="12"/>
      <c r="Y762" s="12"/>
      <c r="Z762" s="12"/>
    </row>
    <row r="763" ht="16.5" customHeight="1">
      <c r="A763" s="1"/>
      <c r="B763" s="4"/>
      <c r="C763" s="10"/>
      <c r="D763" s="14"/>
      <c r="E763" s="14"/>
      <c r="F763" s="14"/>
      <c r="G763" s="29"/>
      <c r="H763" s="13"/>
      <c r="I763" s="14"/>
      <c r="J763" s="21"/>
      <c r="K763" s="21"/>
      <c r="L763" s="21"/>
      <c r="M763" s="22"/>
      <c r="N763" s="37"/>
      <c r="O763" s="23"/>
      <c r="P763" s="24"/>
      <c r="Q763" s="12"/>
      <c r="R763" s="12"/>
      <c r="S763" s="24"/>
      <c r="T763" s="24"/>
      <c r="U763" s="24"/>
      <c r="V763" s="12"/>
      <c r="W763" s="12"/>
      <c r="X763" s="12"/>
      <c r="Y763" s="12"/>
      <c r="Z763" s="12"/>
    </row>
    <row r="764" ht="16.5" customHeight="1">
      <c r="A764" s="1"/>
      <c r="B764" s="4"/>
      <c r="C764" s="10"/>
      <c r="D764" s="14"/>
      <c r="E764" s="14"/>
      <c r="F764" s="14"/>
      <c r="G764" s="29"/>
      <c r="H764" s="13"/>
      <c r="I764" s="14"/>
      <c r="J764" s="21"/>
      <c r="K764" s="21"/>
      <c r="L764" s="21"/>
      <c r="M764" s="22"/>
      <c r="N764" s="37"/>
      <c r="O764" s="23"/>
      <c r="P764" s="24"/>
      <c r="Q764" s="12"/>
      <c r="R764" s="12"/>
      <c r="S764" s="24"/>
      <c r="T764" s="24"/>
      <c r="U764" s="24"/>
      <c r="V764" s="12"/>
      <c r="W764" s="12"/>
      <c r="X764" s="12"/>
      <c r="Y764" s="12"/>
      <c r="Z764" s="12"/>
    </row>
    <row r="765" ht="16.5" customHeight="1">
      <c r="A765" s="1"/>
      <c r="B765" s="4"/>
      <c r="C765" s="10"/>
      <c r="D765" s="14"/>
      <c r="E765" s="14"/>
      <c r="F765" s="14"/>
      <c r="G765" s="29"/>
      <c r="H765" s="13"/>
      <c r="I765" s="14"/>
      <c r="J765" s="21"/>
      <c r="K765" s="21"/>
      <c r="L765" s="21"/>
      <c r="M765" s="22"/>
      <c r="N765" s="37"/>
      <c r="O765" s="23"/>
      <c r="P765" s="24"/>
      <c r="Q765" s="12"/>
      <c r="R765" s="12"/>
      <c r="S765" s="24"/>
      <c r="T765" s="24"/>
      <c r="U765" s="24"/>
      <c r="V765" s="12"/>
      <c r="W765" s="12"/>
      <c r="X765" s="12"/>
      <c r="Y765" s="12"/>
      <c r="Z765" s="12"/>
    </row>
    <row r="766" ht="16.5" customHeight="1">
      <c r="A766" s="1"/>
      <c r="B766" s="4"/>
      <c r="C766" s="10"/>
      <c r="D766" s="14"/>
      <c r="E766" s="14"/>
      <c r="F766" s="14"/>
      <c r="G766" s="29"/>
      <c r="H766" s="13"/>
      <c r="I766" s="14"/>
      <c r="J766" s="21"/>
      <c r="K766" s="21"/>
      <c r="L766" s="21"/>
      <c r="M766" s="22"/>
      <c r="N766" s="37"/>
      <c r="O766" s="23"/>
      <c r="P766" s="24"/>
      <c r="Q766" s="12"/>
      <c r="R766" s="12"/>
      <c r="S766" s="24"/>
      <c r="T766" s="24"/>
      <c r="U766" s="24"/>
      <c r="V766" s="12"/>
      <c r="W766" s="12"/>
      <c r="X766" s="12"/>
      <c r="Y766" s="12"/>
      <c r="Z766" s="12"/>
    </row>
    <row r="767" ht="16.5" customHeight="1">
      <c r="A767" s="1"/>
      <c r="B767" s="4"/>
      <c r="C767" s="10"/>
      <c r="D767" s="14"/>
      <c r="E767" s="14"/>
      <c r="F767" s="14"/>
      <c r="G767" s="29"/>
      <c r="H767" s="13"/>
      <c r="I767" s="14"/>
      <c r="J767" s="21"/>
      <c r="K767" s="21"/>
      <c r="L767" s="21"/>
      <c r="M767" s="22"/>
      <c r="N767" s="37"/>
      <c r="O767" s="23"/>
      <c r="P767" s="24"/>
      <c r="Q767" s="12"/>
      <c r="R767" s="12"/>
      <c r="S767" s="24"/>
      <c r="T767" s="24"/>
      <c r="U767" s="24"/>
      <c r="V767" s="12"/>
      <c r="W767" s="12"/>
      <c r="X767" s="12"/>
      <c r="Y767" s="12"/>
      <c r="Z767" s="12"/>
    </row>
    <row r="768" ht="16.5" customHeight="1">
      <c r="A768" s="1"/>
      <c r="B768" s="4"/>
      <c r="C768" s="10"/>
      <c r="D768" s="14"/>
      <c r="E768" s="14"/>
      <c r="F768" s="14"/>
      <c r="G768" s="29"/>
      <c r="H768" s="13"/>
      <c r="I768" s="14"/>
      <c r="J768" s="21"/>
      <c r="K768" s="21"/>
      <c r="L768" s="21"/>
      <c r="M768" s="22"/>
      <c r="N768" s="37"/>
      <c r="O768" s="23"/>
      <c r="P768" s="24"/>
      <c r="Q768" s="12"/>
      <c r="R768" s="12"/>
      <c r="S768" s="24"/>
      <c r="T768" s="24"/>
      <c r="U768" s="24"/>
      <c r="V768" s="12"/>
      <c r="W768" s="12"/>
      <c r="X768" s="12"/>
      <c r="Y768" s="12"/>
      <c r="Z768" s="12"/>
    </row>
    <row r="769" ht="16.5" customHeight="1">
      <c r="A769" s="1"/>
      <c r="B769" s="4"/>
      <c r="C769" s="10"/>
      <c r="D769" s="14"/>
      <c r="E769" s="14"/>
      <c r="F769" s="14"/>
      <c r="G769" s="29"/>
      <c r="H769" s="13"/>
      <c r="I769" s="14"/>
      <c r="J769" s="21"/>
      <c r="K769" s="21"/>
      <c r="L769" s="21"/>
      <c r="M769" s="22"/>
      <c r="N769" s="37"/>
      <c r="O769" s="23"/>
      <c r="P769" s="24"/>
      <c r="Q769" s="12"/>
      <c r="R769" s="12"/>
      <c r="S769" s="24"/>
      <c r="T769" s="24"/>
      <c r="U769" s="24"/>
      <c r="V769" s="12"/>
      <c r="W769" s="12"/>
      <c r="X769" s="12"/>
      <c r="Y769" s="12"/>
      <c r="Z769" s="12"/>
    </row>
    <row r="770" ht="16.5" customHeight="1">
      <c r="A770" s="1"/>
      <c r="B770" s="4"/>
      <c r="C770" s="10"/>
      <c r="D770" s="14"/>
      <c r="E770" s="14"/>
      <c r="F770" s="14"/>
      <c r="G770" s="29"/>
      <c r="H770" s="13"/>
      <c r="I770" s="14"/>
      <c r="J770" s="21"/>
      <c r="K770" s="21"/>
      <c r="L770" s="21"/>
      <c r="M770" s="22"/>
      <c r="N770" s="37"/>
      <c r="O770" s="23"/>
      <c r="P770" s="24"/>
      <c r="Q770" s="12"/>
      <c r="R770" s="12"/>
      <c r="S770" s="24"/>
      <c r="T770" s="24"/>
      <c r="U770" s="24"/>
      <c r="V770" s="12"/>
      <c r="W770" s="12"/>
      <c r="X770" s="12"/>
      <c r="Y770" s="12"/>
      <c r="Z770" s="12"/>
    </row>
    <row r="771" ht="16.5" customHeight="1">
      <c r="A771" s="1"/>
      <c r="B771" s="4"/>
      <c r="C771" s="10"/>
      <c r="D771" s="14"/>
      <c r="E771" s="14"/>
      <c r="F771" s="14"/>
      <c r="G771" s="29"/>
      <c r="H771" s="13"/>
      <c r="I771" s="14"/>
      <c r="J771" s="21"/>
      <c r="K771" s="21"/>
      <c r="L771" s="21"/>
      <c r="M771" s="22"/>
      <c r="N771" s="37"/>
      <c r="O771" s="23"/>
      <c r="P771" s="24"/>
      <c r="Q771" s="12"/>
      <c r="R771" s="12"/>
      <c r="S771" s="24"/>
      <c r="T771" s="24"/>
      <c r="U771" s="24"/>
      <c r="V771" s="12"/>
      <c r="W771" s="12"/>
      <c r="X771" s="12"/>
      <c r="Y771" s="12"/>
      <c r="Z771" s="12"/>
    </row>
    <row r="772" ht="16.5" customHeight="1">
      <c r="A772" s="1"/>
      <c r="B772" s="4"/>
      <c r="C772" s="10"/>
      <c r="D772" s="14"/>
      <c r="E772" s="14"/>
      <c r="F772" s="14"/>
      <c r="G772" s="29"/>
      <c r="H772" s="13"/>
      <c r="I772" s="14"/>
      <c r="J772" s="21"/>
      <c r="K772" s="21"/>
      <c r="L772" s="21"/>
      <c r="M772" s="22"/>
      <c r="N772" s="37"/>
      <c r="O772" s="23"/>
      <c r="P772" s="24"/>
      <c r="Q772" s="12"/>
      <c r="R772" s="12"/>
      <c r="S772" s="24"/>
      <c r="T772" s="24"/>
      <c r="U772" s="24"/>
      <c r="V772" s="12"/>
      <c r="W772" s="12"/>
      <c r="X772" s="12"/>
      <c r="Y772" s="12"/>
      <c r="Z772" s="12"/>
    </row>
    <row r="773" ht="16.5" customHeight="1">
      <c r="A773" s="1"/>
      <c r="B773" s="4"/>
      <c r="C773" s="10"/>
      <c r="D773" s="14"/>
      <c r="E773" s="14"/>
      <c r="F773" s="14"/>
      <c r="G773" s="29"/>
      <c r="H773" s="13"/>
      <c r="I773" s="14"/>
      <c r="J773" s="21"/>
      <c r="K773" s="21"/>
      <c r="L773" s="21"/>
      <c r="M773" s="22"/>
      <c r="N773" s="37"/>
      <c r="O773" s="23"/>
      <c r="P773" s="24"/>
      <c r="Q773" s="12"/>
      <c r="R773" s="12"/>
      <c r="S773" s="24"/>
      <c r="T773" s="24"/>
      <c r="U773" s="24"/>
      <c r="V773" s="12"/>
      <c r="W773" s="12"/>
      <c r="X773" s="12"/>
      <c r="Y773" s="12"/>
      <c r="Z773" s="12"/>
    </row>
    <row r="774" ht="16.5" customHeight="1">
      <c r="A774" s="1"/>
      <c r="B774" s="4"/>
      <c r="C774" s="10"/>
      <c r="D774" s="14"/>
      <c r="E774" s="14"/>
      <c r="F774" s="14"/>
      <c r="G774" s="29"/>
      <c r="H774" s="13"/>
      <c r="I774" s="14"/>
      <c r="J774" s="21"/>
      <c r="K774" s="21"/>
      <c r="L774" s="21"/>
      <c r="M774" s="22"/>
      <c r="N774" s="37"/>
      <c r="O774" s="23"/>
      <c r="P774" s="24"/>
      <c r="Q774" s="12"/>
      <c r="R774" s="12"/>
      <c r="S774" s="24"/>
      <c r="T774" s="24"/>
      <c r="U774" s="24"/>
      <c r="V774" s="12"/>
      <c r="W774" s="12"/>
      <c r="X774" s="12"/>
      <c r="Y774" s="12"/>
      <c r="Z774" s="12"/>
    </row>
    <row r="775" ht="16.5" customHeight="1">
      <c r="A775" s="1"/>
      <c r="B775" s="4"/>
      <c r="C775" s="10"/>
      <c r="D775" s="14"/>
      <c r="E775" s="14"/>
      <c r="F775" s="14"/>
      <c r="G775" s="29"/>
      <c r="H775" s="13"/>
      <c r="I775" s="14"/>
      <c r="J775" s="21"/>
      <c r="K775" s="21"/>
      <c r="L775" s="21"/>
      <c r="M775" s="22"/>
      <c r="N775" s="37"/>
      <c r="O775" s="23"/>
      <c r="P775" s="24"/>
      <c r="Q775" s="12"/>
      <c r="R775" s="12"/>
      <c r="S775" s="24"/>
      <c r="T775" s="24"/>
      <c r="U775" s="24"/>
      <c r="V775" s="12"/>
      <c r="W775" s="12"/>
      <c r="X775" s="12"/>
      <c r="Y775" s="12"/>
      <c r="Z775" s="12"/>
    </row>
    <row r="776" ht="16.5" customHeight="1">
      <c r="A776" s="1"/>
      <c r="B776" s="4"/>
      <c r="C776" s="10"/>
      <c r="D776" s="14"/>
      <c r="E776" s="14"/>
      <c r="F776" s="14"/>
      <c r="G776" s="29"/>
      <c r="H776" s="13"/>
      <c r="I776" s="14"/>
      <c r="J776" s="21"/>
      <c r="K776" s="21"/>
      <c r="L776" s="21"/>
      <c r="M776" s="22"/>
      <c r="N776" s="37"/>
      <c r="O776" s="23"/>
      <c r="P776" s="24"/>
      <c r="Q776" s="12"/>
      <c r="R776" s="12"/>
      <c r="S776" s="24"/>
      <c r="T776" s="24"/>
      <c r="U776" s="24"/>
      <c r="V776" s="12"/>
      <c r="W776" s="12"/>
      <c r="X776" s="12"/>
      <c r="Y776" s="12"/>
      <c r="Z776" s="12"/>
    </row>
    <row r="777" ht="16.5" customHeight="1">
      <c r="A777" s="1"/>
      <c r="B777" s="4"/>
      <c r="C777" s="10"/>
      <c r="D777" s="14"/>
      <c r="E777" s="14"/>
      <c r="F777" s="14"/>
      <c r="G777" s="29"/>
      <c r="H777" s="13"/>
      <c r="I777" s="14"/>
      <c r="J777" s="21"/>
      <c r="K777" s="21"/>
      <c r="L777" s="21"/>
      <c r="M777" s="22"/>
      <c r="N777" s="37"/>
      <c r="O777" s="23"/>
      <c r="P777" s="24"/>
      <c r="Q777" s="12"/>
      <c r="R777" s="12"/>
      <c r="S777" s="24"/>
      <c r="T777" s="24"/>
      <c r="U777" s="24"/>
      <c r="V777" s="12"/>
      <c r="W777" s="12"/>
      <c r="X777" s="12"/>
      <c r="Y777" s="12"/>
      <c r="Z777" s="12"/>
    </row>
    <row r="778" ht="16.5" customHeight="1">
      <c r="A778" s="1"/>
      <c r="B778" s="4"/>
      <c r="C778" s="10"/>
      <c r="D778" s="14"/>
      <c r="E778" s="14"/>
      <c r="F778" s="14"/>
      <c r="G778" s="29"/>
      <c r="H778" s="13"/>
      <c r="I778" s="14"/>
      <c r="J778" s="21"/>
      <c r="K778" s="21"/>
      <c r="L778" s="21"/>
      <c r="M778" s="22"/>
      <c r="N778" s="37"/>
      <c r="O778" s="23"/>
      <c r="P778" s="24"/>
      <c r="Q778" s="12"/>
      <c r="R778" s="12"/>
      <c r="S778" s="24"/>
      <c r="T778" s="24"/>
      <c r="U778" s="24"/>
      <c r="V778" s="12"/>
      <c r="W778" s="12"/>
      <c r="X778" s="12"/>
      <c r="Y778" s="12"/>
      <c r="Z778" s="12"/>
    </row>
    <row r="779" ht="16.5" customHeight="1">
      <c r="A779" s="1"/>
      <c r="B779" s="4"/>
      <c r="C779" s="10"/>
      <c r="D779" s="14"/>
      <c r="E779" s="14"/>
      <c r="F779" s="14"/>
      <c r="G779" s="29"/>
      <c r="H779" s="13"/>
      <c r="I779" s="14"/>
      <c r="J779" s="21"/>
      <c r="K779" s="21"/>
      <c r="L779" s="21"/>
      <c r="M779" s="22"/>
      <c r="N779" s="37"/>
      <c r="O779" s="23"/>
      <c r="P779" s="24"/>
      <c r="Q779" s="12"/>
      <c r="R779" s="12"/>
      <c r="S779" s="24"/>
      <c r="T779" s="24"/>
      <c r="U779" s="24"/>
      <c r="V779" s="12"/>
      <c r="W779" s="12"/>
      <c r="X779" s="12"/>
      <c r="Y779" s="12"/>
      <c r="Z779" s="12"/>
    </row>
    <row r="780" ht="16.5" customHeight="1">
      <c r="A780" s="1"/>
      <c r="B780" s="4"/>
      <c r="C780" s="10"/>
      <c r="D780" s="14"/>
      <c r="E780" s="14"/>
      <c r="F780" s="14"/>
      <c r="G780" s="29"/>
      <c r="H780" s="13"/>
      <c r="I780" s="14"/>
      <c r="J780" s="21"/>
      <c r="K780" s="21"/>
      <c r="L780" s="21"/>
      <c r="M780" s="22"/>
      <c r="N780" s="37"/>
      <c r="O780" s="23"/>
      <c r="P780" s="24"/>
      <c r="Q780" s="12"/>
      <c r="R780" s="12"/>
      <c r="S780" s="24"/>
      <c r="T780" s="24"/>
      <c r="U780" s="24"/>
      <c r="V780" s="12"/>
      <c r="W780" s="12"/>
      <c r="X780" s="12"/>
      <c r="Y780" s="12"/>
      <c r="Z780" s="12"/>
    </row>
    <row r="781" ht="16.5" customHeight="1">
      <c r="A781" s="1"/>
      <c r="B781" s="4"/>
      <c r="C781" s="10"/>
      <c r="D781" s="14"/>
      <c r="E781" s="14"/>
      <c r="F781" s="14"/>
      <c r="G781" s="29"/>
      <c r="H781" s="13"/>
      <c r="I781" s="14"/>
      <c r="J781" s="21"/>
      <c r="K781" s="21"/>
      <c r="L781" s="21"/>
      <c r="M781" s="22"/>
      <c r="N781" s="37"/>
      <c r="O781" s="23"/>
      <c r="P781" s="24"/>
      <c r="Q781" s="12"/>
      <c r="R781" s="12"/>
      <c r="S781" s="24"/>
      <c r="T781" s="24"/>
      <c r="U781" s="24"/>
      <c r="V781" s="12"/>
      <c r="W781" s="12"/>
      <c r="X781" s="12"/>
      <c r="Y781" s="12"/>
      <c r="Z781" s="12"/>
    </row>
    <row r="782" ht="16.5" customHeight="1">
      <c r="A782" s="1"/>
      <c r="B782" s="4"/>
      <c r="C782" s="10"/>
      <c r="D782" s="14"/>
      <c r="E782" s="14"/>
      <c r="F782" s="14"/>
      <c r="G782" s="29"/>
      <c r="H782" s="13"/>
      <c r="I782" s="14"/>
      <c r="J782" s="21"/>
      <c r="K782" s="21"/>
      <c r="L782" s="21"/>
      <c r="M782" s="22"/>
      <c r="N782" s="37"/>
      <c r="O782" s="23"/>
      <c r="P782" s="24"/>
      <c r="Q782" s="12"/>
      <c r="R782" s="12"/>
      <c r="S782" s="24"/>
      <c r="T782" s="24"/>
      <c r="U782" s="24"/>
      <c r="V782" s="12"/>
      <c r="W782" s="12"/>
      <c r="X782" s="12"/>
      <c r="Y782" s="12"/>
      <c r="Z782" s="12"/>
    </row>
    <row r="783" ht="16.5" customHeight="1">
      <c r="A783" s="1"/>
      <c r="B783" s="4"/>
      <c r="C783" s="10"/>
      <c r="D783" s="14"/>
      <c r="E783" s="14"/>
      <c r="F783" s="14"/>
      <c r="G783" s="29"/>
      <c r="H783" s="13"/>
      <c r="I783" s="14"/>
      <c r="J783" s="21"/>
      <c r="K783" s="21"/>
      <c r="L783" s="21"/>
      <c r="M783" s="22"/>
      <c r="N783" s="37"/>
      <c r="O783" s="23"/>
      <c r="P783" s="24"/>
      <c r="Q783" s="12"/>
      <c r="R783" s="12"/>
      <c r="S783" s="24"/>
      <c r="T783" s="24"/>
      <c r="U783" s="24"/>
      <c r="V783" s="12"/>
      <c r="W783" s="12"/>
      <c r="X783" s="12"/>
      <c r="Y783" s="12"/>
      <c r="Z783" s="12"/>
    </row>
    <row r="784" ht="16.5" customHeight="1">
      <c r="A784" s="1"/>
      <c r="B784" s="4"/>
      <c r="C784" s="10"/>
      <c r="D784" s="14"/>
      <c r="E784" s="14"/>
      <c r="F784" s="14"/>
      <c r="G784" s="29"/>
      <c r="H784" s="13"/>
      <c r="I784" s="14"/>
      <c r="J784" s="21"/>
      <c r="K784" s="21"/>
      <c r="L784" s="21"/>
      <c r="M784" s="22"/>
      <c r="N784" s="37"/>
      <c r="O784" s="23"/>
      <c r="P784" s="24"/>
      <c r="Q784" s="12"/>
      <c r="R784" s="12"/>
      <c r="S784" s="24"/>
      <c r="T784" s="24"/>
      <c r="U784" s="24"/>
      <c r="V784" s="12"/>
      <c r="W784" s="12"/>
      <c r="X784" s="12"/>
      <c r="Y784" s="12"/>
      <c r="Z784" s="12"/>
    </row>
    <row r="785" ht="16.5" customHeight="1">
      <c r="A785" s="1"/>
      <c r="B785" s="4"/>
      <c r="C785" s="10"/>
      <c r="D785" s="14"/>
      <c r="E785" s="14"/>
      <c r="F785" s="14"/>
      <c r="G785" s="29"/>
      <c r="H785" s="13"/>
      <c r="I785" s="14"/>
      <c r="J785" s="21"/>
      <c r="K785" s="21"/>
      <c r="L785" s="21"/>
      <c r="M785" s="22"/>
      <c r="N785" s="37"/>
      <c r="O785" s="23"/>
      <c r="P785" s="24"/>
      <c r="Q785" s="12"/>
      <c r="R785" s="12"/>
      <c r="S785" s="24"/>
      <c r="T785" s="24"/>
      <c r="U785" s="24"/>
      <c r="V785" s="12"/>
      <c r="W785" s="12"/>
      <c r="X785" s="12"/>
      <c r="Y785" s="12"/>
      <c r="Z785" s="12"/>
    </row>
    <row r="786" ht="16.5" customHeight="1">
      <c r="A786" s="1"/>
      <c r="B786" s="4"/>
      <c r="C786" s="10"/>
      <c r="D786" s="14"/>
      <c r="E786" s="14"/>
      <c r="F786" s="14"/>
      <c r="G786" s="29"/>
      <c r="H786" s="13"/>
      <c r="I786" s="14"/>
      <c r="J786" s="21"/>
      <c r="K786" s="21"/>
      <c r="L786" s="21"/>
      <c r="M786" s="22"/>
      <c r="N786" s="37"/>
      <c r="O786" s="23"/>
      <c r="P786" s="24"/>
      <c r="Q786" s="12"/>
      <c r="R786" s="12"/>
      <c r="S786" s="24"/>
      <c r="T786" s="24"/>
      <c r="U786" s="24"/>
      <c r="V786" s="12"/>
      <c r="W786" s="12"/>
      <c r="X786" s="12"/>
      <c r="Y786" s="12"/>
      <c r="Z786" s="12"/>
    </row>
    <row r="787" ht="16.5" customHeight="1">
      <c r="A787" s="1"/>
      <c r="B787" s="4"/>
      <c r="C787" s="10"/>
      <c r="D787" s="14"/>
      <c r="E787" s="14"/>
      <c r="F787" s="14"/>
      <c r="G787" s="29"/>
      <c r="H787" s="13"/>
      <c r="I787" s="14"/>
      <c r="J787" s="21"/>
      <c r="K787" s="21"/>
      <c r="L787" s="21"/>
      <c r="M787" s="22"/>
      <c r="N787" s="37"/>
      <c r="O787" s="23"/>
      <c r="P787" s="24"/>
      <c r="Q787" s="12"/>
      <c r="R787" s="12"/>
      <c r="S787" s="24"/>
      <c r="T787" s="24"/>
      <c r="U787" s="24"/>
      <c r="V787" s="12"/>
      <c r="W787" s="12"/>
      <c r="X787" s="12"/>
      <c r="Y787" s="12"/>
      <c r="Z787" s="12"/>
    </row>
    <row r="788" ht="16.5" customHeight="1">
      <c r="A788" s="1"/>
      <c r="B788" s="4"/>
      <c r="C788" s="10"/>
      <c r="D788" s="14"/>
      <c r="E788" s="14"/>
      <c r="F788" s="14"/>
      <c r="G788" s="29"/>
      <c r="H788" s="13"/>
      <c r="I788" s="14"/>
      <c r="J788" s="21"/>
      <c r="K788" s="21"/>
      <c r="L788" s="21"/>
      <c r="M788" s="22"/>
      <c r="N788" s="37"/>
      <c r="O788" s="23"/>
      <c r="P788" s="24"/>
      <c r="Q788" s="12"/>
      <c r="R788" s="12"/>
      <c r="S788" s="24"/>
      <c r="T788" s="24"/>
      <c r="U788" s="24"/>
      <c r="V788" s="12"/>
      <c r="W788" s="12"/>
      <c r="X788" s="12"/>
      <c r="Y788" s="12"/>
      <c r="Z788" s="12"/>
    </row>
    <row r="789" ht="16.5" customHeight="1">
      <c r="A789" s="1"/>
      <c r="B789" s="4"/>
      <c r="C789" s="10"/>
      <c r="D789" s="14"/>
      <c r="E789" s="14"/>
      <c r="F789" s="14"/>
      <c r="G789" s="29"/>
      <c r="H789" s="13"/>
      <c r="I789" s="14"/>
      <c r="J789" s="21"/>
      <c r="K789" s="21"/>
      <c r="L789" s="21"/>
      <c r="M789" s="22"/>
      <c r="N789" s="37"/>
      <c r="O789" s="23"/>
      <c r="P789" s="24"/>
      <c r="Q789" s="12"/>
      <c r="R789" s="12"/>
      <c r="S789" s="24"/>
      <c r="T789" s="24"/>
      <c r="U789" s="24"/>
      <c r="V789" s="12"/>
      <c r="W789" s="12"/>
      <c r="X789" s="12"/>
      <c r="Y789" s="12"/>
      <c r="Z789" s="12"/>
    </row>
    <row r="790" ht="16.5" customHeight="1">
      <c r="A790" s="1"/>
      <c r="B790" s="4"/>
      <c r="C790" s="10"/>
      <c r="D790" s="14"/>
      <c r="E790" s="14"/>
      <c r="F790" s="14"/>
      <c r="G790" s="29"/>
      <c r="H790" s="13"/>
      <c r="I790" s="14"/>
      <c r="J790" s="21"/>
      <c r="K790" s="21"/>
      <c r="L790" s="21"/>
      <c r="M790" s="22"/>
      <c r="N790" s="37"/>
      <c r="O790" s="23"/>
      <c r="P790" s="24"/>
      <c r="Q790" s="12"/>
      <c r="R790" s="12"/>
      <c r="S790" s="24"/>
      <c r="T790" s="24"/>
      <c r="U790" s="24"/>
      <c r="V790" s="12"/>
      <c r="W790" s="12"/>
      <c r="X790" s="12"/>
      <c r="Y790" s="12"/>
      <c r="Z790" s="12"/>
    </row>
    <row r="791" ht="16.5" customHeight="1">
      <c r="A791" s="1"/>
      <c r="B791" s="4"/>
      <c r="C791" s="10"/>
      <c r="D791" s="14"/>
      <c r="E791" s="14"/>
      <c r="F791" s="14"/>
      <c r="G791" s="29"/>
      <c r="H791" s="13"/>
      <c r="I791" s="14"/>
      <c r="J791" s="21"/>
      <c r="K791" s="21"/>
      <c r="L791" s="21"/>
      <c r="M791" s="22"/>
      <c r="N791" s="37"/>
      <c r="O791" s="23"/>
      <c r="P791" s="24"/>
      <c r="Q791" s="12"/>
      <c r="R791" s="12"/>
      <c r="S791" s="24"/>
      <c r="T791" s="24"/>
      <c r="U791" s="24"/>
      <c r="V791" s="12"/>
      <c r="W791" s="12"/>
      <c r="X791" s="12"/>
      <c r="Y791" s="12"/>
      <c r="Z791" s="12"/>
    </row>
    <row r="792" ht="16.5" customHeight="1">
      <c r="A792" s="1"/>
      <c r="B792" s="4"/>
      <c r="C792" s="10"/>
      <c r="D792" s="14"/>
      <c r="E792" s="14"/>
      <c r="F792" s="14"/>
      <c r="G792" s="29"/>
      <c r="H792" s="13"/>
      <c r="I792" s="14"/>
      <c r="J792" s="21"/>
      <c r="K792" s="21"/>
      <c r="L792" s="21"/>
      <c r="M792" s="22"/>
      <c r="N792" s="37"/>
      <c r="O792" s="23"/>
      <c r="P792" s="24"/>
      <c r="Q792" s="12"/>
      <c r="R792" s="12"/>
      <c r="S792" s="24"/>
      <c r="T792" s="24"/>
      <c r="U792" s="24"/>
      <c r="V792" s="12"/>
      <c r="W792" s="12"/>
      <c r="X792" s="12"/>
      <c r="Y792" s="12"/>
      <c r="Z792" s="12"/>
    </row>
    <row r="793" ht="16.5" customHeight="1">
      <c r="A793" s="1"/>
      <c r="B793" s="4"/>
      <c r="C793" s="10"/>
      <c r="D793" s="14"/>
      <c r="E793" s="14"/>
      <c r="F793" s="14"/>
      <c r="G793" s="29"/>
      <c r="H793" s="13"/>
      <c r="I793" s="14"/>
      <c r="J793" s="21"/>
      <c r="K793" s="21"/>
      <c r="L793" s="21"/>
      <c r="M793" s="22"/>
      <c r="N793" s="37"/>
      <c r="O793" s="23"/>
      <c r="P793" s="24"/>
      <c r="Q793" s="12"/>
      <c r="R793" s="12"/>
      <c r="S793" s="24"/>
      <c r="T793" s="24"/>
      <c r="U793" s="24"/>
      <c r="V793" s="12"/>
      <c r="W793" s="12"/>
      <c r="X793" s="12"/>
      <c r="Y793" s="12"/>
      <c r="Z793" s="12"/>
    </row>
    <row r="794" ht="16.5" customHeight="1">
      <c r="A794" s="1"/>
      <c r="B794" s="4"/>
      <c r="C794" s="10"/>
      <c r="D794" s="14"/>
      <c r="E794" s="14"/>
      <c r="F794" s="14"/>
      <c r="G794" s="29"/>
      <c r="H794" s="13"/>
      <c r="I794" s="14"/>
      <c r="J794" s="21"/>
      <c r="K794" s="21"/>
      <c r="L794" s="21"/>
      <c r="M794" s="22"/>
      <c r="N794" s="37"/>
      <c r="O794" s="23"/>
      <c r="P794" s="24"/>
      <c r="Q794" s="12"/>
      <c r="R794" s="12"/>
      <c r="S794" s="24"/>
      <c r="T794" s="24"/>
      <c r="U794" s="24"/>
      <c r="V794" s="12"/>
      <c r="W794" s="12"/>
      <c r="X794" s="12"/>
      <c r="Y794" s="12"/>
      <c r="Z794" s="12"/>
    </row>
    <row r="795" ht="16.5" customHeight="1">
      <c r="A795" s="1"/>
      <c r="B795" s="4"/>
      <c r="C795" s="10"/>
      <c r="D795" s="14"/>
      <c r="E795" s="14"/>
      <c r="F795" s="14"/>
      <c r="G795" s="29"/>
      <c r="H795" s="13"/>
      <c r="I795" s="14"/>
      <c r="J795" s="21"/>
      <c r="K795" s="21"/>
      <c r="L795" s="21"/>
      <c r="M795" s="22"/>
      <c r="N795" s="37"/>
      <c r="O795" s="23"/>
      <c r="P795" s="24"/>
      <c r="Q795" s="12"/>
      <c r="R795" s="12"/>
      <c r="S795" s="24"/>
      <c r="T795" s="24"/>
      <c r="U795" s="24"/>
      <c r="V795" s="12"/>
      <c r="W795" s="12"/>
      <c r="X795" s="12"/>
      <c r="Y795" s="12"/>
      <c r="Z795" s="12"/>
    </row>
    <row r="796" ht="16.5" customHeight="1">
      <c r="A796" s="1"/>
      <c r="B796" s="4"/>
      <c r="C796" s="10"/>
      <c r="D796" s="14"/>
      <c r="E796" s="14"/>
      <c r="F796" s="14"/>
      <c r="G796" s="29"/>
      <c r="H796" s="13"/>
      <c r="I796" s="14"/>
      <c r="J796" s="21"/>
      <c r="K796" s="21"/>
      <c r="L796" s="21"/>
      <c r="M796" s="22"/>
      <c r="N796" s="37"/>
      <c r="O796" s="23"/>
      <c r="P796" s="24"/>
      <c r="Q796" s="12"/>
      <c r="R796" s="12"/>
      <c r="S796" s="24"/>
      <c r="T796" s="24"/>
      <c r="U796" s="24"/>
      <c r="V796" s="12"/>
      <c r="W796" s="12"/>
      <c r="X796" s="12"/>
      <c r="Y796" s="12"/>
      <c r="Z796" s="12"/>
    </row>
    <row r="797" ht="16.5" customHeight="1">
      <c r="A797" s="1"/>
      <c r="B797" s="4"/>
      <c r="C797" s="10"/>
      <c r="D797" s="14"/>
      <c r="E797" s="14"/>
      <c r="F797" s="14"/>
      <c r="G797" s="29"/>
      <c r="H797" s="13"/>
      <c r="I797" s="14"/>
      <c r="J797" s="21"/>
      <c r="K797" s="21"/>
      <c r="L797" s="21"/>
      <c r="M797" s="22"/>
      <c r="N797" s="37"/>
      <c r="O797" s="23"/>
      <c r="P797" s="24"/>
      <c r="Q797" s="12"/>
      <c r="R797" s="12"/>
      <c r="S797" s="24"/>
      <c r="T797" s="24"/>
      <c r="U797" s="24"/>
      <c r="V797" s="12"/>
      <c r="W797" s="12"/>
      <c r="X797" s="12"/>
      <c r="Y797" s="12"/>
      <c r="Z797" s="12"/>
    </row>
    <row r="798" ht="16.5" customHeight="1">
      <c r="A798" s="1"/>
      <c r="B798" s="4"/>
      <c r="C798" s="10"/>
      <c r="D798" s="14"/>
      <c r="E798" s="14"/>
      <c r="F798" s="14"/>
      <c r="G798" s="29"/>
      <c r="H798" s="13"/>
      <c r="I798" s="14"/>
      <c r="J798" s="21"/>
      <c r="K798" s="21"/>
      <c r="L798" s="21"/>
      <c r="M798" s="22"/>
      <c r="N798" s="37"/>
      <c r="O798" s="23"/>
      <c r="P798" s="24"/>
      <c r="Q798" s="12"/>
      <c r="R798" s="12"/>
      <c r="S798" s="24"/>
      <c r="T798" s="24"/>
      <c r="U798" s="24"/>
      <c r="V798" s="12"/>
      <c r="W798" s="12"/>
      <c r="X798" s="12"/>
      <c r="Y798" s="12"/>
      <c r="Z798" s="12"/>
    </row>
    <row r="799" ht="16.5" customHeight="1">
      <c r="A799" s="1"/>
      <c r="B799" s="4"/>
      <c r="C799" s="10"/>
      <c r="D799" s="14"/>
      <c r="E799" s="14"/>
      <c r="F799" s="14"/>
      <c r="G799" s="29"/>
      <c r="H799" s="13"/>
      <c r="I799" s="14"/>
      <c r="J799" s="21"/>
      <c r="K799" s="21"/>
      <c r="L799" s="21"/>
      <c r="M799" s="22"/>
      <c r="N799" s="37"/>
      <c r="O799" s="23"/>
      <c r="P799" s="24"/>
      <c r="Q799" s="12"/>
      <c r="R799" s="12"/>
      <c r="S799" s="24"/>
      <c r="T799" s="24"/>
      <c r="U799" s="24"/>
      <c r="V799" s="12"/>
      <c r="W799" s="12"/>
      <c r="X799" s="12"/>
      <c r="Y799" s="12"/>
      <c r="Z799" s="12"/>
    </row>
    <row r="800" ht="16.5" customHeight="1">
      <c r="A800" s="1"/>
      <c r="B800" s="4"/>
      <c r="C800" s="10"/>
      <c r="D800" s="14"/>
      <c r="E800" s="14"/>
      <c r="F800" s="14"/>
      <c r="G800" s="29"/>
      <c r="H800" s="13"/>
      <c r="I800" s="14"/>
      <c r="J800" s="21"/>
      <c r="K800" s="21"/>
      <c r="L800" s="21"/>
      <c r="M800" s="22"/>
      <c r="N800" s="37"/>
      <c r="O800" s="23"/>
      <c r="P800" s="24"/>
      <c r="Q800" s="12"/>
      <c r="R800" s="12"/>
      <c r="S800" s="24"/>
      <c r="T800" s="24"/>
      <c r="U800" s="24"/>
      <c r="V800" s="12"/>
      <c r="W800" s="12"/>
      <c r="X800" s="12"/>
      <c r="Y800" s="12"/>
      <c r="Z800" s="12"/>
    </row>
    <row r="801" ht="16.5" customHeight="1">
      <c r="A801" s="1"/>
      <c r="B801" s="4"/>
      <c r="C801" s="10"/>
      <c r="D801" s="14"/>
      <c r="E801" s="14"/>
      <c r="F801" s="14"/>
      <c r="G801" s="29"/>
      <c r="H801" s="13"/>
      <c r="I801" s="14"/>
      <c r="J801" s="21"/>
      <c r="K801" s="21"/>
      <c r="L801" s="21"/>
      <c r="M801" s="22"/>
      <c r="N801" s="37"/>
      <c r="O801" s="23"/>
      <c r="P801" s="24"/>
      <c r="Q801" s="12"/>
      <c r="R801" s="12"/>
      <c r="S801" s="24"/>
      <c r="T801" s="24"/>
      <c r="U801" s="24"/>
      <c r="V801" s="12"/>
      <c r="W801" s="12"/>
      <c r="X801" s="12"/>
      <c r="Y801" s="12"/>
      <c r="Z801" s="12"/>
    </row>
    <row r="802" ht="16.5" customHeight="1">
      <c r="A802" s="1"/>
      <c r="B802" s="4"/>
      <c r="C802" s="10"/>
      <c r="D802" s="14"/>
      <c r="E802" s="14"/>
      <c r="F802" s="14"/>
      <c r="G802" s="29"/>
      <c r="H802" s="13"/>
      <c r="I802" s="14"/>
      <c r="J802" s="21"/>
      <c r="K802" s="21"/>
      <c r="L802" s="21"/>
      <c r="M802" s="22"/>
      <c r="N802" s="37"/>
      <c r="O802" s="23"/>
      <c r="P802" s="24"/>
      <c r="Q802" s="12"/>
      <c r="R802" s="12"/>
      <c r="S802" s="24"/>
      <c r="T802" s="24"/>
      <c r="U802" s="24"/>
      <c r="V802" s="12"/>
      <c r="W802" s="12"/>
      <c r="X802" s="12"/>
      <c r="Y802" s="12"/>
      <c r="Z802" s="12"/>
    </row>
    <row r="803" ht="16.5" customHeight="1">
      <c r="A803" s="1"/>
      <c r="B803" s="4"/>
      <c r="C803" s="10"/>
      <c r="D803" s="14"/>
      <c r="E803" s="14"/>
      <c r="F803" s="14"/>
      <c r="G803" s="29"/>
      <c r="H803" s="13"/>
      <c r="I803" s="14"/>
      <c r="J803" s="21"/>
      <c r="K803" s="21"/>
      <c r="L803" s="21"/>
      <c r="M803" s="22"/>
      <c r="N803" s="37"/>
      <c r="O803" s="23"/>
      <c r="P803" s="24"/>
      <c r="Q803" s="12"/>
      <c r="R803" s="12"/>
      <c r="S803" s="24"/>
      <c r="T803" s="24"/>
      <c r="U803" s="24"/>
      <c r="V803" s="12"/>
      <c r="W803" s="12"/>
      <c r="X803" s="12"/>
      <c r="Y803" s="12"/>
      <c r="Z803" s="12"/>
    </row>
    <row r="804" ht="16.5" customHeight="1">
      <c r="A804" s="1"/>
      <c r="B804" s="4"/>
      <c r="C804" s="10"/>
      <c r="D804" s="14"/>
      <c r="E804" s="14"/>
      <c r="F804" s="14"/>
      <c r="G804" s="29"/>
      <c r="H804" s="13"/>
      <c r="I804" s="14"/>
      <c r="J804" s="21"/>
      <c r="K804" s="21"/>
      <c r="L804" s="21"/>
      <c r="M804" s="22"/>
      <c r="N804" s="37"/>
      <c r="O804" s="23"/>
      <c r="P804" s="24"/>
      <c r="Q804" s="12"/>
      <c r="R804" s="12"/>
      <c r="S804" s="24"/>
      <c r="T804" s="24"/>
      <c r="U804" s="24"/>
      <c r="V804" s="12"/>
      <c r="W804" s="12"/>
      <c r="X804" s="12"/>
      <c r="Y804" s="12"/>
      <c r="Z804" s="12"/>
    </row>
    <row r="805" ht="16.5" customHeight="1">
      <c r="A805" s="1"/>
      <c r="B805" s="4"/>
      <c r="C805" s="10"/>
      <c r="D805" s="14"/>
      <c r="E805" s="14"/>
      <c r="F805" s="14"/>
      <c r="G805" s="29"/>
      <c r="H805" s="13"/>
      <c r="I805" s="14"/>
      <c r="J805" s="21"/>
      <c r="K805" s="21"/>
      <c r="L805" s="21"/>
      <c r="M805" s="22"/>
      <c r="N805" s="37"/>
      <c r="O805" s="23"/>
      <c r="P805" s="24"/>
      <c r="Q805" s="12"/>
      <c r="R805" s="12"/>
      <c r="S805" s="24"/>
      <c r="T805" s="24"/>
      <c r="U805" s="24"/>
      <c r="V805" s="12"/>
      <c r="W805" s="12"/>
      <c r="X805" s="12"/>
      <c r="Y805" s="12"/>
      <c r="Z805" s="12"/>
    </row>
    <row r="806" ht="16.5" customHeight="1">
      <c r="A806" s="1"/>
      <c r="B806" s="4"/>
      <c r="C806" s="10"/>
      <c r="D806" s="14"/>
      <c r="E806" s="14"/>
      <c r="F806" s="14"/>
      <c r="G806" s="29"/>
      <c r="H806" s="13"/>
      <c r="I806" s="14"/>
      <c r="J806" s="21"/>
      <c r="K806" s="21"/>
      <c r="L806" s="21"/>
      <c r="M806" s="22"/>
      <c r="N806" s="37"/>
      <c r="O806" s="23"/>
      <c r="P806" s="24"/>
      <c r="Q806" s="12"/>
      <c r="R806" s="12"/>
      <c r="S806" s="24"/>
      <c r="T806" s="24"/>
      <c r="U806" s="24"/>
      <c r="V806" s="12"/>
      <c r="W806" s="12"/>
      <c r="X806" s="12"/>
      <c r="Y806" s="12"/>
      <c r="Z806" s="12"/>
    </row>
    <row r="807" ht="16.5" customHeight="1">
      <c r="A807" s="1"/>
      <c r="B807" s="4"/>
      <c r="C807" s="10"/>
      <c r="D807" s="14"/>
      <c r="E807" s="14"/>
      <c r="F807" s="14"/>
      <c r="G807" s="29"/>
      <c r="H807" s="13"/>
      <c r="I807" s="14"/>
      <c r="J807" s="21"/>
      <c r="K807" s="21"/>
      <c r="L807" s="21"/>
      <c r="M807" s="22"/>
      <c r="N807" s="37"/>
      <c r="O807" s="23"/>
      <c r="P807" s="24"/>
      <c r="Q807" s="12"/>
      <c r="R807" s="12"/>
      <c r="S807" s="24"/>
      <c r="T807" s="24"/>
      <c r="U807" s="24"/>
      <c r="V807" s="12"/>
      <c r="W807" s="12"/>
      <c r="X807" s="12"/>
      <c r="Y807" s="12"/>
      <c r="Z807" s="12"/>
    </row>
    <row r="808" ht="16.5" customHeight="1">
      <c r="A808" s="1"/>
      <c r="B808" s="4"/>
      <c r="C808" s="10"/>
      <c r="D808" s="14"/>
      <c r="E808" s="14"/>
      <c r="F808" s="14"/>
      <c r="G808" s="29"/>
      <c r="H808" s="13"/>
      <c r="I808" s="14"/>
      <c r="J808" s="21"/>
      <c r="K808" s="21"/>
      <c r="L808" s="21"/>
      <c r="M808" s="22"/>
      <c r="N808" s="37"/>
      <c r="O808" s="23"/>
      <c r="P808" s="24"/>
      <c r="Q808" s="12"/>
      <c r="R808" s="12"/>
      <c r="S808" s="24"/>
      <c r="T808" s="24"/>
      <c r="U808" s="24"/>
      <c r="V808" s="12"/>
      <c r="W808" s="12"/>
      <c r="X808" s="12"/>
      <c r="Y808" s="12"/>
      <c r="Z808" s="12"/>
    </row>
    <row r="809" ht="16.5" customHeight="1">
      <c r="A809" s="1"/>
      <c r="B809" s="4"/>
      <c r="C809" s="10"/>
      <c r="D809" s="14"/>
      <c r="E809" s="14"/>
      <c r="F809" s="14"/>
      <c r="G809" s="29"/>
      <c r="H809" s="13"/>
      <c r="I809" s="14"/>
      <c r="J809" s="21"/>
      <c r="K809" s="21"/>
      <c r="L809" s="21"/>
      <c r="M809" s="22"/>
      <c r="N809" s="37"/>
      <c r="O809" s="23"/>
      <c r="P809" s="24"/>
      <c r="Q809" s="12"/>
      <c r="R809" s="12"/>
      <c r="S809" s="24"/>
      <c r="T809" s="24"/>
      <c r="U809" s="24"/>
      <c r="V809" s="12"/>
      <c r="W809" s="12"/>
      <c r="X809" s="12"/>
      <c r="Y809" s="12"/>
      <c r="Z809" s="12"/>
    </row>
    <row r="810" ht="16.5" customHeight="1">
      <c r="A810" s="1"/>
      <c r="B810" s="4"/>
      <c r="C810" s="10"/>
      <c r="D810" s="14"/>
      <c r="E810" s="14"/>
      <c r="F810" s="14"/>
      <c r="G810" s="29"/>
      <c r="H810" s="13"/>
      <c r="I810" s="14"/>
      <c r="J810" s="21"/>
      <c r="K810" s="21"/>
      <c r="L810" s="21"/>
      <c r="M810" s="22"/>
      <c r="N810" s="37"/>
      <c r="O810" s="23"/>
      <c r="P810" s="24"/>
      <c r="Q810" s="12"/>
      <c r="R810" s="12"/>
      <c r="S810" s="24"/>
      <c r="T810" s="24"/>
      <c r="U810" s="24"/>
      <c r="V810" s="12"/>
      <c r="W810" s="12"/>
      <c r="X810" s="12"/>
      <c r="Y810" s="12"/>
      <c r="Z810" s="12"/>
    </row>
    <row r="811" ht="16.5" customHeight="1">
      <c r="A811" s="1"/>
      <c r="B811" s="4"/>
      <c r="C811" s="10"/>
      <c r="D811" s="14"/>
      <c r="E811" s="14"/>
      <c r="F811" s="14"/>
      <c r="G811" s="29"/>
      <c r="H811" s="13"/>
      <c r="I811" s="14"/>
      <c r="J811" s="21"/>
      <c r="K811" s="21"/>
      <c r="L811" s="21"/>
      <c r="M811" s="22"/>
      <c r="N811" s="37"/>
      <c r="O811" s="23"/>
      <c r="P811" s="24"/>
      <c r="Q811" s="12"/>
      <c r="R811" s="12"/>
      <c r="S811" s="24"/>
      <c r="T811" s="24"/>
      <c r="U811" s="24"/>
      <c r="V811" s="12"/>
      <c r="W811" s="12"/>
      <c r="X811" s="12"/>
      <c r="Y811" s="12"/>
      <c r="Z811" s="12"/>
    </row>
    <row r="812" ht="16.5" customHeight="1">
      <c r="A812" s="1"/>
      <c r="B812" s="4"/>
      <c r="C812" s="10"/>
      <c r="D812" s="14"/>
      <c r="E812" s="14"/>
      <c r="F812" s="14"/>
      <c r="G812" s="29"/>
      <c r="H812" s="13"/>
      <c r="I812" s="14"/>
      <c r="J812" s="21"/>
      <c r="K812" s="21"/>
      <c r="L812" s="21"/>
      <c r="M812" s="22"/>
      <c r="N812" s="37"/>
      <c r="O812" s="23"/>
      <c r="P812" s="24"/>
      <c r="Q812" s="12"/>
      <c r="R812" s="12"/>
      <c r="S812" s="24"/>
      <c r="T812" s="24"/>
      <c r="U812" s="24"/>
      <c r="V812" s="12"/>
      <c r="W812" s="12"/>
      <c r="X812" s="12"/>
      <c r="Y812" s="12"/>
      <c r="Z812" s="12"/>
    </row>
    <row r="813" ht="16.5" customHeight="1">
      <c r="A813" s="1"/>
      <c r="B813" s="4"/>
      <c r="C813" s="10"/>
      <c r="D813" s="14"/>
      <c r="E813" s="14"/>
      <c r="F813" s="14"/>
      <c r="G813" s="29"/>
      <c r="H813" s="13"/>
      <c r="I813" s="14"/>
      <c r="J813" s="21"/>
      <c r="K813" s="21"/>
      <c r="L813" s="21"/>
      <c r="M813" s="22"/>
      <c r="N813" s="37"/>
      <c r="O813" s="23"/>
      <c r="P813" s="24"/>
      <c r="Q813" s="12"/>
      <c r="R813" s="12"/>
      <c r="S813" s="24"/>
      <c r="T813" s="24"/>
      <c r="U813" s="24"/>
      <c r="V813" s="12"/>
      <c r="W813" s="12"/>
      <c r="X813" s="12"/>
      <c r="Y813" s="12"/>
      <c r="Z813" s="12"/>
    </row>
    <row r="814" ht="16.5" customHeight="1">
      <c r="A814" s="1"/>
      <c r="B814" s="4"/>
      <c r="C814" s="10"/>
      <c r="D814" s="14"/>
      <c r="E814" s="14"/>
      <c r="F814" s="14"/>
      <c r="G814" s="29"/>
      <c r="H814" s="13"/>
      <c r="I814" s="14"/>
      <c r="J814" s="21"/>
      <c r="K814" s="21"/>
      <c r="L814" s="21"/>
      <c r="M814" s="22"/>
      <c r="N814" s="37"/>
      <c r="O814" s="23"/>
      <c r="P814" s="24"/>
      <c r="Q814" s="12"/>
      <c r="R814" s="12"/>
      <c r="S814" s="24"/>
      <c r="T814" s="24"/>
      <c r="U814" s="24"/>
      <c r="V814" s="12"/>
      <c r="W814" s="12"/>
      <c r="X814" s="12"/>
      <c r="Y814" s="12"/>
      <c r="Z814" s="12"/>
    </row>
    <row r="815" ht="16.5" customHeight="1">
      <c r="A815" s="1"/>
      <c r="B815" s="4"/>
      <c r="C815" s="10"/>
      <c r="D815" s="14"/>
      <c r="E815" s="14"/>
      <c r="F815" s="14"/>
      <c r="G815" s="29"/>
      <c r="H815" s="13"/>
      <c r="I815" s="14"/>
      <c r="J815" s="21"/>
      <c r="K815" s="21"/>
      <c r="L815" s="21"/>
      <c r="M815" s="22"/>
      <c r="N815" s="37"/>
      <c r="O815" s="23"/>
      <c r="P815" s="24"/>
      <c r="Q815" s="12"/>
      <c r="R815" s="12"/>
      <c r="S815" s="24"/>
      <c r="T815" s="24"/>
      <c r="U815" s="24"/>
      <c r="V815" s="12"/>
      <c r="W815" s="12"/>
      <c r="X815" s="12"/>
      <c r="Y815" s="12"/>
      <c r="Z815" s="12"/>
    </row>
    <row r="816" ht="16.5" customHeight="1">
      <c r="A816" s="1"/>
      <c r="B816" s="4"/>
      <c r="C816" s="10"/>
      <c r="D816" s="14"/>
      <c r="E816" s="14"/>
      <c r="F816" s="14"/>
      <c r="G816" s="29"/>
      <c r="H816" s="13"/>
      <c r="I816" s="14"/>
      <c r="J816" s="21"/>
      <c r="K816" s="21"/>
      <c r="L816" s="21"/>
      <c r="M816" s="22"/>
      <c r="N816" s="37"/>
      <c r="O816" s="23"/>
      <c r="P816" s="24"/>
      <c r="Q816" s="12"/>
      <c r="R816" s="12"/>
      <c r="S816" s="24"/>
      <c r="T816" s="24"/>
      <c r="U816" s="24"/>
      <c r="V816" s="12"/>
      <c r="W816" s="12"/>
      <c r="X816" s="12"/>
      <c r="Y816" s="12"/>
      <c r="Z816" s="12"/>
    </row>
    <row r="817" ht="16.5" customHeight="1">
      <c r="A817" s="1"/>
      <c r="B817" s="4"/>
      <c r="C817" s="10"/>
      <c r="D817" s="14"/>
      <c r="E817" s="14"/>
      <c r="F817" s="14"/>
      <c r="G817" s="29"/>
      <c r="H817" s="13"/>
      <c r="I817" s="14"/>
      <c r="J817" s="21"/>
      <c r="K817" s="21"/>
      <c r="L817" s="21"/>
      <c r="M817" s="22"/>
      <c r="N817" s="37"/>
      <c r="O817" s="23"/>
      <c r="P817" s="24"/>
      <c r="Q817" s="12"/>
      <c r="R817" s="12"/>
      <c r="S817" s="24"/>
      <c r="T817" s="24"/>
      <c r="U817" s="24"/>
      <c r="V817" s="12"/>
      <c r="W817" s="12"/>
      <c r="X817" s="12"/>
      <c r="Y817" s="12"/>
      <c r="Z817" s="12"/>
    </row>
    <row r="818" ht="16.5" customHeight="1">
      <c r="A818" s="1"/>
      <c r="B818" s="4"/>
      <c r="C818" s="10"/>
      <c r="D818" s="14"/>
      <c r="E818" s="14"/>
      <c r="F818" s="14"/>
      <c r="G818" s="29"/>
      <c r="H818" s="13"/>
      <c r="I818" s="14"/>
      <c r="J818" s="21"/>
      <c r="K818" s="21"/>
      <c r="L818" s="21"/>
      <c r="M818" s="22"/>
      <c r="N818" s="37"/>
      <c r="O818" s="23"/>
      <c r="P818" s="24"/>
      <c r="Q818" s="12"/>
      <c r="R818" s="12"/>
      <c r="S818" s="24"/>
      <c r="T818" s="24"/>
      <c r="U818" s="24"/>
      <c r="V818" s="12"/>
      <c r="W818" s="12"/>
      <c r="X818" s="12"/>
      <c r="Y818" s="12"/>
      <c r="Z818" s="12"/>
    </row>
    <row r="819" ht="16.5" customHeight="1">
      <c r="A819" s="1"/>
      <c r="B819" s="4"/>
      <c r="C819" s="10"/>
      <c r="D819" s="14"/>
      <c r="E819" s="14"/>
      <c r="F819" s="14"/>
      <c r="G819" s="29"/>
      <c r="H819" s="13"/>
      <c r="I819" s="14"/>
      <c r="J819" s="21"/>
      <c r="K819" s="21"/>
      <c r="L819" s="21"/>
      <c r="M819" s="22"/>
      <c r="N819" s="37"/>
      <c r="O819" s="23"/>
      <c r="P819" s="24"/>
      <c r="Q819" s="12"/>
      <c r="R819" s="12"/>
      <c r="S819" s="24"/>
      <c r="T819" s="24"/>
      <c r="U819" s="24"/>
      <c r="V819" s="12"/>
      <c r="W819" s="12"/>
      <c r="X819" s="12"/>
      <c r="Y819" s="12"/>
      <c r="Z819" s="12"/>
    </row>
    <row r="820" ht="16.5" customHeight="1">
      <c r="A820" s="1"/>
      <c r="B820" s="4"/>
      <c r="C820" s="10"/>
      <c r="D820" s="14"/>
      <c r="E820" s="14"/>
      <c r="F820" s="14"/>
      <c r="G820" s="29"/>
      <c r="H820" s="13"/>
      <c r="I820" s="14"/>
      <c r="J820" s="21"/>
      <c r="K820" s="21"/>
      <c r="L820" s="21"/>
      <c r="M820" s="22"/>
      <c r="N820" s="37"/>
      <c r="O820" s="23"/>
      <c r="P820" s="24"/>
      <c r="Q820" s="12"/>
      <c r="R820" s="12"/>
      <c r="S820" s="24"/>
      <c r="T820" s="24"/>
      <c r="U820" s="24"/>
      <c r="V820" s="12"/>
      <c r="W820" s="12"/>
      <c r="X820" s="12"/>
      <c r="Y820" s="12"/>
      <c r="Z820" s="12"/>
    </row>
    <row r="821" ht="16.5" customHeight="1">
      <c r="A821" s="1"/>
      <c r="B821" s="4"/>
      <c r="C821" s="10"/>
      <c r="D821" s="14"/>
      <c r="E821" s="14"/>
      <c r="F821" s="14"/>
      <c r="G821" s="29"/>
      <c r="H821" s="13"/>
      <c r="I821" s="14"/>
      <c r="J821" s="21"/>
      <c r="K821" s="21"/>
      <c r="L821" s="21"/>
      <c r="M821" s="22"/>
      <c r="N821" s="37"/>
      <c r="O821" s="23"/>
      <c r="P821" s="24"/>
      <c r="Q821" s="12"/>
      <c r="R821" s="12"/>
      <c r="S821" s="24"/>
      <c r="T821" s="24"/>
      <c r="U821" s="24"/>
      <c r="V821" s="12"/>
      <c r="W821" s="12"/>
      <c r="X821" s="12"/>
      <c r="Y821" s="12"/>
      <c r="Z821" s="12"/>
    </row>
    <row r="822" ht="16.5" customHeight="1">
      <c r="A822" s="1"/>
      <c r="B822" s="4"/>
      <c r="C822" s="10"/>
      <c r="D822" s="14"/>
      <c r="E822" s="14"/>
      <c r="F822" s="14"/>
      <c r="G822" s="29"/>
      <c r="H822" s="13"/>
      <c r="I822" s="14"/>
      <c r="J822" s="21"/>
      <c r="K822" s="21"/>
      <c r="L822" s="21"/>
      <c r="M822" s="22"/>
      <c r="N822" s="37"/>
      <c r="O822" s="23"/>
      <c r="P822" s="24"/>
      <c r="Q822" s="12"/>
      <c r="R822" s="12"/>
      <c r="S822" s="24"/>
      <c r="T822" s="24"/>
      <c r="U822" s="24"/>
      <c r="V822" s="12"/>
      <c r="W822" s="12"/>
      <c r="X822" s="12"/>
      <c r="Y822" s="12"/>
      <c r="Z822" s="12"/>
    </row>
    <row r="823" ht="16.5" customHeight="1">
      <c r="A823" s="1"/>
      <c r="B823" s="4"/>
      <c r="C823" s="10"/>
      <c r="D823" s="14"/>
      <c r="E823" s="14"/>
      <c r="F823" s="14"/>
      <c r="G823" s="29"/>
      <c r="H823" s="13"/>
      <c r="I823" s="14"/>
      <c r="J823" s="21"/>
      <c r="K823" s="21"/>
      <c r="L823" s="21"/>
      <c r="M823" s="22"/>
      <c r="N823" s="37"/>
      <c r="O823" s="23"/>
      <c r="P823" s="24"/>
      <c r="Q823" s="12"/>
      <c r="R823" s="12"/>
      <c r="S823" s="24"/>
      <c r="T823" s="24"/>
      <c r="U823" s="24"/>
      <c r="V823" s="12"/>
      <c r="W823" s="12"/>
      <c r="X823" s="12"/>
      <c r="Y823" s="12"/>
      <c r="Z823" s="12"/>
    </row>
    <row r="824" ht="16.5" customHeight="1">
      <c r="A824" s="1"/>
      <c r="B824" s="4"/>
      <c r="C824" s="10"/>
      <c r="D824" s="14"/>
      <c r="E824" s="14"/>
      <c r="F824" s="14"/>
      <c r="G824" s="29"/>
      <c r="H824" s="13"/>
      <c r="I824" s="14"/>
      <c r="J824" s="21"/>
      <c r="K824" s="21"/>
      <c r="L824" s="21"/>
      <c r="M824" s="22"/>
      <c r="N824" s="37"/>
      <c r="O824" s="23"/>
      <c r="P824" s="24"/>
      <c r="Q824" s="12"/>
      <c r="R824" s="12"/>
      <c r="S824" s="24"/>
      <c r="T824" s="24"/>
      <c r="U824" s="24"/>
      <c r="V824" s="12"/>
      <c r="W824" s="12"/>
      <c r="X824" s="12"/>
      <c r="Y824" s="12"/>
      <c r="Z824" s="12"/>
    </row>
    <row r="825" ht="16.5" customHeight="1">
      <c r="A825" s="1"/>
      <c r="B825" s="4"/>
      <c r="C825" s="10"/>
      <c r="D825" s="14"/>
      <c r="E825" s="14"/>
      <c r="F825" s="14"/>
      <c r="G825" s="29"/>
      <c r="H825" s="13"/>
      <c r="I825" s="14"/>
      <c r="J825" s="21"/>
      <c r="K825" s="21"/>
      <c r="L825" s="21"/>
      <c r="M825" s="22"/>
      <c r="N825" s="37"/>
      <c r="O825" s="23"/>
      <c r="P825" s="24"/>
      <c r="Q825" s="12"/>
      <c r="R825" s="12"/>
      <c r="S825" s="24"/>
      <c r="T825" s="24"/>
      <c r="U825" s="24"/>
      <c r="V825" s="12"/>
      <c r="W825" s="12"/>
      <c r="X825" s="12"/>
      <c r="Y825" s="12"/>
      <c r="Z825" s="12"/>
    </row>
    <row r="826" ht="16.5" customHeight="1">
      <c r="A826" s="1"/>
      <c r="B826" s="4"/>
      <c r="C826" s="10"/>
      <c r="D826" s="14"/>
      <c r="E826" s="14"/>
      <c r="F826" s="14"/>
      <c r="G826" s="29"/>
      <c r="H826" s="13"/>
      <c r="I826" s="14"/>
      <c r="J826" s="21"/>
      <c r="K826" s="21"/>
      <c r="L826" s="21"/>
      <c r="M826" s="22"/>
      <c r="N826" s="37"/>
      <c r="O826" s="23"/>
      <c r="P826" s="24"/>
      <c r="Q826" s="12"/>
      <c r="R826" s="12"/>
      <c r="S826" s="24"/>
      <c r="T826" s="24"/>
      <c r="U826" s="24"/>
      <c r="V826" s="12"/>
      <c r="W826" s="12"/>
      <c r="X826" s="12"/>
      <c r="Y826" s="12"/>
      <c r="Z826" s="12"/>
    </row>
    <row r="827" ht="16.5" customHeight="1">
      <c r="A827" s="1"/>
      <c r="B827" s="4"/>
      <c r="C827" s="10"/>
      <c r="D827" s="14"/>
      <c r="E827" s="14"/>
      <c r="F827" s="14"/>
      <c r="G827" s="29"/>
      <c r="H827" s="13"/>
      <c r="I827" s="14"/>
      <c r="J827" s="21"/>
      <c r="K827" s="21"/>
      <c r="L827" s="21"/>
      <c r="M827" s="22"/>
      <c r="N827" s="37"/>
      <c r="O827" s="23"/>
      <c r="P827" s="24"/>
      <c r="Q827" s="12"/>
      <c r="R827" s="12"/>
      <c r="S827" s="24"/>
      <c r="T827" s="24"/>
      <c r="U827" s="24"/>
      <c r="V827" s="12"/>
      <c r="W827" s="12"/>
      <c r="X827" s="12"/>
      <c r="Y827" s="12"/>
      <c r="Z827" s="12"/>
    </row>
    <row r="828" ht="16.5" customHeight="1">
      <c r="A828" s="1"/>
      <c r="B828" s="4"/>
      <c r="C828" s="10"/>
      <c r="D828" s="14"/>
      <c r="E828" s="14"/>
      <c r="F828" s="14"/>
      <c r="G828" s="29"/>
      <c r="H828" s="13"/>
      <c r="I828" s="14"/>
      <c r="J828" s="21"/>
      <c r="K828" s="21"/>
      <c r="L828" s="21"/>
      <c r="M828" s="22"/>
      <c r="N828" s="37"/>
      <c r="O828" s="23"/>
      <c r="P828" s="24"/>
      <c r="Q828" s="12"/>
      <c r="R828" s="12"/>
      <c r="S828" s="24"/>
      <c r="T828" s="24"/>
      <c r="U828" s="24"/>
      <c r="V828" s="12"/>
      <c r="W828" s="12"/>
      <c r="X828" s="12"/>
      <c r="Y828" s="12"/>
      <c r="Z828" s="12"/>
    </row>
    <row r="829" ht="16.5" customHeight="1">
      <c r="A829" s="1"/>
      <c r="B829" s="4"/>
      <c r="C829" s="10"/>
      <c r="D829" s="14"/>
      <c r="E829" s="14"/>
      <c r="F829" s="14"/>
      <c r="G829" s="29"/>
      <c r="H829" s="13"/>
      <c r="I829" s="14"/>
      <c r="J829" s="21"/>
      <c r="K829" s="21"/>
      <c r="L829" s="21"/>
      <c r="M829" s="22"/>
      <c r="N829" s="37"/>
      <c r="O829" s="23"/>
      <c r="P829" s="24"/>
      <c r="Q829" s="12"/>
      <c r="R829" s="12"/>
      <c r="S829" s="24"/>
      <c r="T829" s="24"/>
      <c r="U829" s="24"/>
      <c r="V829" s="12"/>
      <c r="W829" s="12"/>
      <c r="X829" s="12"/>
      <c r="Y829" s="12"/>
      <c r="Z829" s="12"/>
    </row>
    <row r="830" ht="16.5" customHeight="1">
      <c r="A830" s="1"/>
      <c r="B830" s="4"/>
      <c r="C830" s="10"/>
      <c r="D830" s="14"/>
      <c r="E830" s="14"/>
      <c r="F830" s="14"/>
      <c r="G830" s="29"/>
      <c r="H830" s="13"/>
      <c r="I830" s="14"/>
      <c r="J830" s="21"/>
      <c r="K830" s="21"/>
      <c r="L830" s="21"/>
      <c r="M830" s="22"/>
      <c r="N830" s="37"/>
      <c r="O830" s="23"/>
      <c r="P830" s="24"/>
      <c r="Q830" s="12"/>
      <c r="R830" s="12"/>
      <c r="S830" s="24"/>
      <c r="T830" s="24"/>
      <c r="U830" s="24"/>
      <c r="V830" s="12"/>
      <c r="W830" s="12"/>
      <c r="X830" s="12"/>
      <c r="Y830" s="12"/>
      <c r="Z830" s="12"/>
    </row>
    <row r="831" ht="16.5" customHeight="1">
      <c r="A831" s="1"/>
      <c r="B831" s="4"/>
      <c r="C831" s="10"/>
      <c r="D831" s="14"/>
      <c r="E831" s="14"/>
      <c r="F831" s="14"/>
      <c r="G831" s="29"/>
      <c r="H831" s="13"/>
      <c r="I831" s="14"/>
      <c r="J831" s="21"/>
      <c r="K831" s="21"/>
      <c r="L831" s="21"/>
      <c r="M831" s="22"/>
      <c r="N831" s="37"/>
      <c r="O831" s="23"/>
      <c r="P831" s="24"/>
      <c r="Q831" s="12"/>
      <c r="R831" s="12"/>
      <c r="S831" s="24"/>
      <c r="T831" s="24"/>
      <c r="U831" s="24"/>
      <c r="V831" s="12"/>
      <c r="W831" s="12"/>
      <c r="X831" s="12"/>
      <c r="Y831" s="12"/>
      <c r="Z831" s="12"/>
    </row>
    <row r="832" ht="16.5" customHeight="1">
      <c r="A832" s="1"/>
      <c r="B832" s="4"/>
      <c r="C832" s="10"/>
      <c r="D832" s="14"/>
      <c r="E832" s="14"/>
      <c r="F832" s="14"/>
      <c r="G832" s="29"/>
      <c r="H832" s="13"/>
      <c r="I832" s="14"/>
      <c r="J832" s="21"/>
      <c r="K832" s="21"/>
      <c r="L832" s="21"/>
      <c r="M832" s="22"/>
      <c r="N832" s="37"/>
      <c r="O832" s="23"/>
      <c r="P832" s="24"/>
      <c r="Q832" s="12"/>
      <c r="R832" s="12"/>
      <c r="S832" s="24"/>
      <c r="T832" s="24"/>
      <c r="U832" s="24"/>
      <c r="V832" s="12"/>
      <c r="W832" s="12"/>
      <c r="X832" s="12"/>
      <c r="Y832" s="12"/>
      <c r="Z832" s="12"/>
    </row>
    <row r="833" ht="16.5" customHeight="1">
      <c r="A833" s="1"/>
      <c r="B833" s="4"/>
      <c r="C833" s="10"/>
      <c r="D833" s="14"/>
      <c r="E833" s="14"/>
      <c r="F833" s="14"/>
      <c r="G833" s="29"/>
      <c r="H833" s="13"/>
      <c r="I833" s="14"/>
      <c r="J833" s="21"/>
      <c r="K833" s="21"/>
      <c r="L833" s="21"/>
      <c r="M833" s="22"/>
      <c r="N833" s="37"/>
      <c r="O833" s="23"/>
      <c r="P833" s="24"/>
      <c r="Q833" s="12"/>
      <c r="R833" s="12"/>
      <c r="S833" s="24"/>
      <c r="T833" s="24"/>
      <c r="U833" s="24"/>
      <c r="V833" s="12"/>
      <c r="W833" s="12"/>
      <c r="X833" s="12"/>
      <c r="Y833" s="12"/>
      <c r="Z833" s="12"/>
    </row>
    <row r="834" ht="16.5" customHeight="1">
      <c r="A834" s="1"/>
      <c r="B834" s="4"/>
      <c r="C834" s="10"/>
      <c r="D834" s="14"/>
      <c r="E834" s="14"/>
      <c r="F834" s="14"/>
      <c r="G834" s="29"/>
      <c r="H834" s="13"/>
      <c r="I834" s="14"/>
      <c r="J834" s="21"/>
      <c r="K834" s="21"/>
      <c r="L834" s="21"/>
      <c r="M834" s="22"/>
      <c r="N834" s="37"/>
      <c r="O834" s="23"/>
      <c r="P834" s="24"/>
      <c r="Q834" s="12"/>
      <c r="R834" s="12"/>
      <c r="S834" s="24"/>
      <c r="T834" s="24"/>
      <c r="U834" s="24"/>
      <c r="V834" s="12"/>
      <c r="W834" s="12"/>
      <c r="X834" s="12"/>
      <c r="Y834" s="12"/>
      <c r="Z834" s="12"/>
    </row>
    <row r="835" ht="16.5" customHeight="1">
      <c r="A835" s="1"/>
      <c r="B835" s="4"/>
      <c r="C835" s="10"/>
      <c r="D835" s="14"/>
      <c r="E835" s="14"/>
      <c r="F835" s="14"/>
      <c r="G835" s="29"/>
      <c r="H835" s="13"/>
      <c r="I835" s="14"/>
      <c r="J835" s="21"/>
      <c r="K835" s="21"/>
      <c r="L835" s="21"/>
      <c r="M835" s="22"/>
      <c r="N835" s="37"/>
      <c r="O835" s="23"/>
      <c r="P835" s="24"/>
      <c r="Q835" s="12"/>
      <c r="R835" s="12"/>
      <c r="S835" s="24"/>
      <c r="T835" s="24"/>
      <c r="U835" s="24"/>
      <c r="V835" s="12"/>
      <c r="W835" s="12"/>
      <c r="X835" s="12"/>
      <c r="Y835" s="12"/>
      <c r="Z835" s="12"/>
    </row>
    <row r="836" ht="16.5" customHeight="1">
      <c r="A836" s="1"/>
      <c r="B836" s="4"/>
      <c r="C836" s="10"/>
      <c r="D836" s="14"/>
      <c r="E836" s="14"/>
      <c r="F836" s="14"/>
      <c r="G836" s="29"/>
      <c r="H836" s="13"/>
      <c r="I836" s="14"/>
      <c r="J836" s="21"/>
      <c r="K836" s="21"/>
      <c r="L836" s="21"/>
      <c r="M836" s="22"/>
      <c r="N836" s="37"/>
      <c r="O836" s="23"/>
      <c r="P836" s="24"/>
      <c r="Q836" s="12"/>
      <c r="R836" s="12"/>
      <c r="S836" s="24"/>
      <c r="T836" s="24"/>
      <c r="U836" s="24"/>
      <c r="V836" s="12"/>
      <c r="W836" s="12"/>
      <c r="X836" s="12"/>
      <c r="Y836" s="12"/>
      <c r="Z836" s="12"/>
    </row>
    <row r="837" ht="16.5" customHeight="1">
      <c r="A837" s="1"/>
      <c r="B837" s="4"/>
      <c r="C837" s="10"/>
      <c r="D837" s="14"/>
      <c r="E837" s="14"/>
      <c r="F837" s="14"/>
      <c r="G837" s="29"/>
      <c r="H837" s="13"/>
      <c r="I837" s="14"/>
      <c r="J837" s="21"/>
      <c r="K837" s="21"/>
      <c r="L837" s="21"/>
      <c r="M837" s="22"/>
      <c r="N837" s="37"/>
      <c r="O837" s="23"/>
      <c r="P837" s="24"/>
      <c r="Q837" s="12"/>
      <c r="R837" s="12"/>
      <c r="S837" s="24"/>
      <c r="T837" s="24"/>
      <c r="U837" s="24"/>
      <c r="V837" s="12"/>
      <c r="W837" s="12"/>
      <c r="X837" s="12"/>
      <c r="Y837" s="12"/>
      <c r="Z837" s="12"/>
    </row>
    <row r="838" ht="16.5" customHeight="1">
      <c r="A838" s="1"/>
      <c r="B838" s="4"/>
      <c r="C838" s="10"/>
      <c r="D838" s="14"/>
      <c r="E838" s="14"/>
      <c r="F838" s="14"/>
      <c r="G838" s="29"/>
      <c r="H838" s="13"/>
      <c r="I838" s="14"/>
      <c r="J838" s="21"/>
      <c r="K838" s="21"/>
      <c r="L838" s="21"/>
      <c r="M838" s="22"/>
      <c r="N838" s="37"/>
      <c r="O838" s="23"/>
      <c r="P838" s="24"/>
      <c r="Q838" s="12"/>
      <c r="R838" s="12"/>
      <c r="S838" s="24"/>
      <c r="T838" s="24"/>
      <c r="U838" s="24"/>
      <c r="V838" s="12"/>
      <c r="W838" s="12"/>
      <c r="X838" s="12"/>
      <c r="Y838" s="12"/>
      <c r="Z838" s="12"/>
    </row>
    <row r="839" ht="16.5" customHeight="1">
      <c r="A839" s="1"/>
      <c r="B839" s="4"/>
      <c r="C839" s="10"/>
      <c r="D839" s="14"/>
      <c r="E839" s="14"/>
      <c r="F839" s="14"/>
      <c r="G839" s="29"/>
      <c r="H839" s="13"/>
      <c r="I839" s="14"/>
      <c r="J839" s="21"/>
      <c r="K839" s="21"/>
      <c r="L839" s="21"/>
      <c r="M839" s="22"/>
      <c r="N839" s="37"/>
      <c r="O839" s="23"/>
      <c r="P839" s="24"/>
      <c r="Q839" s="12"/>
      <c r="R839" s="12"/>
      <c r="S839" s="24"/>
      <c r="T839" s="24"/>
      <c r="U839" s="24"/>
      <c r="V839" s="12"/>
      <c r="W839" s="12"/>
      <c r="X839" s="12"/>
      <c r="Y839" s="12"/>
      <c r="Z839" s="12"/>
    </row>
    <row r="840" ht="16.5" customHeight="1">
      <c r="A840" s="1"/>
      <c r="B840" s="4"/>
      <c r="C840" s="10"/>
      <c r="D840" s="14"/>
      <c r="E840" s="14"/>
      <c r="F840" s="14"/>
      <c r="G840" s="29"/>
      <c r="H840" s="13"/>
      <c r="I840" s="14"/>
      <c r="J840" s="21"/>
      <c r="K840" s="21"/>
      <c r="L840" s="21"/>
      <c r="M840" s="22"/>
      <c r="N840" s="37"/>
      <c r="O840" s="23"/>
      <c r="P840" s="24"/>
      <c r="Q840" s="12"/>
      <c r="R840" s="12"/>
      <c r="S840" s="24"/>
      <c r="T840" s="24"/>
      <c r="U840" s="24"/>
      <c r="V840" s="12"/>
      <c r="W840" s="12"/>
      <c r="X840" s="12"/>
      <c r="Y840" s="12"/>
      <c r="Z840" s="12"/>
    </row>
    <row r="841" ht="16.5" customHeight="1">
      <c r="A841" s="1"/>
      <c r="B841" s="4"/>
      <c r="C841" s="10"/>
      <c r="D841" s="14"/>
      <c r="E841" s="14"/>
      <c r="F841" s="14"/>
      <c r="G841" s="29"/>
      <c r="H841" s="13"/>
      <c r="I841" s="14"/>
      <c r="J841" s="21"/>
      <c r="K841" s="21"/>
      <c r="L841" s="21"/>
      <c r="M841" s="22"/>
      <c r="N841" s="37"/>
      <c r="O841" s="23"/>
      <c r="P841" s="24"/>
      <c r="Q841" s="12"/>
      <c r="R841" s="12"/>
      <c r="S841" s="24"/>
      <c r="T841" s="24"/>
      <c r="U841" s="24"/>
      <c r="V841" s="12"/>
      <c r="W841" s="12"/>
      <c r="X841" s="12"/>
      <c r="Y841" s="12"/>
      <c r="Z841" s="12"/>
    </row>
    <row r="842" ht="16.5" customHeight="1">
      <c r="A842" s="1"/>
      <c r="B842" s="4"/>
      <c r="C842" s="10"/>
      <c r="D842" s="14"/>
      <c r="E842" s="14"/>
      <c r="F842" s="14"/>
      <c r="G842" s="29"/>
      <c r="H842" s="13"/>
      <c r="I842" s="14"/>
      <c r="J842" s="21"/>
      <c r="K842" s="21"/>
      <c r="L842" s="21"/>
      <c r="M842" s="22"/>
      <c r="N842" s="37"/>
      <c r="O842" s="23"/>
      <c r="P842" s="24"/>
      <c r="Q842" s="12"/>
      <c r="R842" s="12"/>
      <c r="S842" s="24"/>
      <c r="T842" s="24"/>
      <c r="U842" s="24"/>
      <c r="V842" s="12"/>
      <c r="W842" s="12"/>
      <c r="X842" s="12"/>
      <c r="Y842" s="12"/>
      <c r="Z842" s="12"/>
    </row>
    <row r="843" ht="16.5" customHeight="1">
      <c r="A843" s="1"/>
      <c r="B843" s="4"/>
      <c r="C843" s="10"/>
      <c r="D843" s="14"/>
      <c r="E843" s="14"/>
      <c r="F843" s="14"/>
      <c r="G843" s="29"/>
      <c r="H843" s="13"/>
      <c r="I843" s="14"/>
      <c r="J843" s="21"/>
      <c r="K843" s="21"/>
      <c r="L843" s="21"/>
      <c r="M843" s="22"/>
      <c r="N843" s="37"/>
      <c r="O843" s="23"/>
      <c r="P843" s="24"/>
      <c r="Q843" s="12"/>
      <c r="R843" s="12"/>
      <c r="S843" s="24"/>
      <c r="T843" s="24"/>
      <c r="U843" s="24"/>
      <c r="V843" s="12"/>
      <c r="W843" s="12"/>
      <c r="X843" s="12"/>
      <c r="Y843" s="12"/>
      <c r="Z843" s="12"/>
    </row>
    <row r="844" ht="16.5" customHeight="1">
      <c r="A844" s="1"/>
      <c r="B844" s="4"/>
      <c r="C844" s="10"/>
      <c r="D844" s="14"/>
      <c r="E844" s="14"/>
      <c r="F844" s="14"/>
      <c r="G844" s="29"/>
      <c r="H844" s="13"/>
      <c r="I844" s="14"/>
      <c r="J844" s="21"/>
      <c r="K844" s="21"/>
      <c r="L844" s="21"/>
      <c r="M844" s="22"/>
      <c r="N844" s="37"/>
      <c r="O844" s="23"/>
      <c r="P844" s="24"/>
      <c r="Q844" s="12"/>
      <c r="R844" s="12"/>
      <c r="S844" s="24"/>
      <c r="T844" s="24"/>
      <c r="U844" s="24"/>
      <c r="V844" s="12"/>
      <c r="W844" s="12"/>
      <c r="X844" s="12"/>
      <c r="Y844" s="12"/>
      <c r="Z844" s="12"/>
    </row>
    <row r="845" ht="16.5" customHeight="1">
      <c r="A845" s="1"/>
      <c r="B845" s="4"/>
      <c r="C845" s="10"/>
      <c r="D845" s="14"/>
      <c r="E845" s="14"/>
      <c r="F845" s="14"/>
      <c r="G845" s="29"/>
      <c r="H845" s="13"/>
      <c r="I845" s="14"/>
      <c r="J845" s="21"/>
      <c r="K845" s="21"/>
      <c r="L845" s="21"/>
      <c r="M845" s="22"/>
      <c r="N845" s="37"/>
      <c r="O845" s="23"/>
      <c r="P845" s="24"/>
      <c r="Q845" s="12"/>
      <c r="R845" s="12"/>
      <c r="S845" s="24"/>
      <c r="T845" s="24"/>
      <c r="U845" s="24"/>
      <c r="V845" s="12"/>
      <c r="W845" s="12"/>
      <c r="X845" s="12"/>
      <c r="Y845" s="12"/>
      <c r="Z845" s="12"/>
    </row>
    <row r="846" ht="16.5" customHeight="1">
      <c r="A846" s="1"/>
      <c r="B846" s="4"/>
      <c r="C846" s="10"/>
      <c r="D846" s="14"/>
      <c r="E846" s="14"/>
      <c r="F846" s="14"/>
      <c r="G846" s="29"/>
      <c r="H846" s="13"/>
      <c r="I846" s="14"/>
      <c r="J846" s="21"/>
      <c r="K846" s="21"/>
      <c r="L846" s="21"/>
      <c r="M846" s="22"/>
      <c r="N846" s="37"/>
      <c r="O846" s="23"/>
      <c r="P846" s="24"/>
      <c r="Q846" s="12"/>
      <c r="R846" s="12"/>
      <c r="S846" s="24"/>
      <c r="T846" s="24"/>
      <c r="U846" s="24"/>
      <c r="V846" s="12"/>
      <c r="W846" s="12"/>
      <c r="X846" s="12"/>
      <c r="Y846" s="12"/>
      <c r="Z846" s="12"/>
    </row>
    <row r="847" ht="16.5" customHeight="1">
      <c r="A847" s="1"/>
      <c r="B847" s="4"/>
      <c r="C847" s="10"/>
      <c r="D847" s="14"/>
      <c r="E847" s="14"/>
      <c r="F847" s="14"/>
      <c r="G847" s="29"/>
      <c r="H847" s="13"/>
      <c r="I847" s="14"/>
      <c r="J847" s="21"/>
      <c r="K847" s="21"/>
      <c r="L847" s="21"/>
      <c r="M847" s="22"/>
      <c r="N847" s="37"/>
      <c r="O847" s="23"/>
      <c r="P847" s="24"/>
      <c r="Q847" s="12"/>
      <c r="R847" s="12"/>
      <c r="S847" s="24"/>
      <c r="T847" s="24"/>
      <c r="U847" s="24"/>
      <c r="V847" s="12"/>
      <c r="W847" s="12"/>
      <c r="X847" s="12"/>
      <c r="Y847" s="12"/>
      <c r="Z847" s="12"/>
    </row>
    <row r="848" ht="16.5" customHeight="1">
      <c r="A848" s="1"/>
      <c r="B848" s="4"/>
      <c r="C848" s="10"/>
      <c r="D848" s="14"/>
      <c r="E848" s="14"/>
      <c r="F848" s="14"/>
      <c r="G848" s="29"/>
      <c r="H848" s="13"/>
      <c r="I848" s="14"/>
      <c r="J848" s="21"/>
      <c r="K848" s="21"/>
      <c r="L848" s="21"/>
      <c r="M848" s="22"/>
      <c r="N848" s="37"/>
      <c r="O848" s="23"/>
      <c r="P848" s="24"/>
      <c r="Q848" s="12"/>
      <c r="R848" s="12"/>
      <c r="S848" s="24"/>
      <c r="T848" s="24"/>
      <c r="U848" s="24"/>
      <c r="V848" s="12"/>
      <c r="W848" s="12"/>
      <c r="X848" s="12"/>
      <c r="Y848" s="12"/>
      <c r="Z848" s="12"/>
    </row>
    <row r="849" ht="16.5" customHeight="1">
      <c r="A849" s="1"/>
      <c r="B849" s="4"/>
      <c r="C849" s="10"/>
      <c r="D849" s="14"/>
      <c r="E849" s="14"/>
      <c r="F849" s="14"/>
      <c r="G849" s="29"/>
      <c r="H849" s="13"/>
      <c r="I849" s="14"/>
      <c r="J849" s="21"/>
      <c r="K849" s="21"/>
      <c r="L849" s="21"/>
      <c r="M849" s="22"/>
      <c r="N849" s="37"/>
      <c r="O849" s="23"/>
      <c r="P849" s="24"/>
      <c r="Q849" s="12"/>
      <c r="R849" s="12"/>
      <c r="S849" s="24"/>
      <c r="T849" s="24"/>
      <c r="U849" s="24"/>
      <c r="V849" s="12"/>
      <c r="W849" s="12"/>
      <c r="X849" s="12"/>
      <c r="Y849" s="12"/>
      <c r="Z849" s="12"/>
    </row>
    <row r="850" ht="16.5" customHeight="1">
      <c r="A850" s="1"/>
      <c r="B850" s="4"/>
      <c r="C850" s="10"/>
      <c r="D850" s="14"/>
      <c r="E850" s="14"/>
      <c r="F850" s="14"/>
      <c r="G850" s="29"/>
      <c r="H850" s="13"/>
      <c r="I850" s="14"/>
      <c r="J850" s="21"/>
      <c r="K850" s="21"/>
      <c r="L850" s="21"/>
      <c r="M850" s="22"/>
      <c r="N850" s="37"/>
      <c r="O850" s="23"/>
      <c r="P850" s="24"/>
      <c r="Q850" s="12"/>
      <c r="R850" s="12"/>
      <c r="S850" s="24"/>
      <c r="T850" s="24"/>
      <c r="U850" s="24"/>
      <c r="V850" s="12"/>
      <c r="W850" s="12"/>
      <c r="X850" s="12"/>
      <c r="Y850" s="12"/>
      <c r="Z850" s="12"/>
    </row>
    <row r="851" ht="16.5" customHeight="1">
      <c r="A851" s="1"/>
      <c r="B851" s="4"/>
      <c r="C851" s="10"/>
      <c r="D851" s="14"/>
      <c r="E851" s="14"/>
      <c r="F851" s="14"/>
      <c r="G851" s="29"/>
      <c r="H851" s="13"/>
      <c r="I851" s="14"/>
      <c r="J851" s="21"/>
      <c r="K851" s="21"/>
      <c r="L851" s="21"/>
      <c r="M851" s="22"/>
      <c r="N851" s="37"/>
      <c r="O851" s="23"/>
      <c r="P851" s="24"/>
      <c r="Q851" s="12"/>
      <c r="R851" s="12"/>
      <c r="S851" s="24"/>
      <c r="T851" s="24"/>
      <c r="U851" s="24"/>
      <c r="V851" s="12"/>
      <c r="W851" s="12"/>
      <c r="X851" s="12"/>
      <c r="Y851" s="12"/>
      <c r="Z851" s="12"/>
    </row>
    <row r="852" ht="16.5" customHeight="1">
      <c r="A852" s="1"/>
      <c r="B852" s="4"/>
      <c r="C852" s="10"/>
      <c r="D852" s="14"/>
      <c r="E852" s="14"/>
      <c r="F852" s="14"/>
      <c r="G852" s="29"/>
      <c r="H852" s="13"/>
      <c r="I852" s="14"/>
      <c r="J852" s="21"/>
      <c r="K852" s="21"/>
      <c r="L852" s="21"/>
      <c r="M852" s="22"/>
      <c r="N852" s="37"/>
      <c r="O852" s="23"/>
      <c r="P852" s="24"/>
      <c r="Q852" s="12"/>
      <c r="R852" s="12"/>
      <c r="S852" s="24"/>
      <c r="T852" s="24"/>
      <c r="U852" s="24"/>
      <c r="V852" s="12"/>
      <c r="W852" s="12"/>
      <c r="X852" s="12"/>
      <c r="Y852" s="12"/>
      <c r="Z852" s="12"/>
    </row>
    <row r="853" ht="16.5" customHeight="1">
      <c r="A853" s="1"/>
      <c r="B853" s="4"/>
      <c r="C853" s="10"/>
      <c r="D853" s="14"/>
      <c r="E853" s="14"/>
      <c r="F853" s="14"/>
      <c r="G853" s="29"/>
      <c r="H853" s="13"/>
      <c r="I853" s="14"/>
      <c r="J853" s="21"/>
      <c r="K853" s="21"/>
      <c r="L853" s="21"/>
      <c r="M853" s="22"/>
      <c r="N853" s="37"/>
      <c r="O853" s="23"/>
      <c r="P853" s="24"/>
      <c r="Q853" s="12"/>
      <c r="R853" s="12"/>
      <c r="S853" s="24"/>
      <c r="T853" s="24"/>
      <c r="U853" s="24"/>
      <c r="V853" s="12"/>
      <c r="W853" s="12"/>
      <c r="X853" s="12"/>
      <c r="Y853" s="12"/>
      <c r="Z853" s="12"/>
    </row>
    <row r="854" ht="16.5" customHeight="1">
      <c r="A854" s="1"/>
      <c r="B854" s="4"/>
      <c r="C854" s="10"/>
      <c r="D854" s="14"/>
      <c r="E854" s="14"/>
      <c r="F854" s="14"/>
      <c r="G854" s="29"/>
      <c r="H854" s="13"/>
      <c r="I854" s="14"/>
      <c r="J854" s="21"/>
      <c r="K854" s="21"/>
      <c r="L854" s="21"/>
      <c r="M854" s="22"/>
      <c r="N854" s="37"/>
      <c r="O854" s="23"/>
      <c r="P854" s="24"/>
      <c r="Q854" s="12"/>
      <c r="R854" s="12"/>
      <c r="S854" s="24"/>
      <c r="T854" s="24"/>
      <c r="U854" s="24"/>
      <c r="V854" s="12"/>
      <c r="W854" s="12"/>
      <c r="X854" s="12"/>
      <c r="Y854" s="12"/>
      <c r="Z854" s="12"/>
    </row>
    <row r="855" ht="16.5" customHeight="1">
      <c r="A855" s="1"/>
      <c r="B855" s="4"/>
      <c r="C855" s="10"/>
      <c r="D855" s="14"/>
      <c r="E855" s="14"/>
      <c r="F855" s="14"/>
      <c r="G855" s="29"/>
      <c r="H855" s="13"/>
      <c r="I855" s="14"/>
      <c r="J855" s="21"/>
      <c r="K855" s="21"/>
      <c r="L855" s="21"/>
      <c r="M855" s="22"/>
      <c r="N855" s="37"/>
      <c r="O855" s="23"/>
      <c r="P855" s="24"/>
      <c r="Q855" s="12"/>
      <c r="R855" s="12"/>
      <c r="S855" s="24"/>
      <c r="T855" s="24"/>
      <c r="U855" s="24"/>
      <c r="V855" s="12"/>
      <c r="W855" s="12"/>
      <c r="X855" s="12"/>
      <c r="Y855" s="12"/>
      <c r="Z855" s="12"/>
    </row>
    <row r="856" ht="16.5" customHeight="1">
      <c r="A856" s="1"/>
      <c r="B856" s="4"/>
      <c r="C856" s="10"/>
      <c r="D856" s="14"/>
      <c r="E856" s="14"/>
      <c r="F856" s="14"/>
      <c r="G856" s="29"/>
      <c r="H856" s="13"/>
      <c r="I856" s="14"/>
      <c r="J856" s="21"/>
      <c r="K856" s="21"/>
      <c r="L856" s="21"/>
      <c r="M856" s="22"/>
      <c r="N856" s="37"/>
      <c r="O856" s="23"/>
      <c r="P856" s="24"/>
      <c r="Q856" s="12"/>
      <c r="R856" s="12"/>
      <c r="S856" s="24"/>
      <c r="T856" s="24"/>
      <c r="U856" s="24"/>
      <c r="V856" s="12"/>
      <c r="W856" s="12"/>
      <c r="X856" s="12"/>
      <c r="Y856" s="12"/>
      <c r="Z856" s="12"/>
    </row>
    <row r="857" ht="16.5" customHeight="1">
      <c r="A857" s="1"/>
      <c r="B857" s="4"/>
      <c r="C857" s="10"/>
      <c r="D857" s="14"/>
      <c r="E857" s="14"/>
      <c r="F857" s="14"/>
      <c r="G857" s="29"/>
      <c r="H857" s="13"/>
      <c r="I857" s="14"/>
      <c r="J857" s="21"/>
      <c r="K857" s="21"/>
      <c r="L857" s="21"/>
      <c r="M857" s="22"/>
      <c r="N857" s="37"/>
      <c r="O857" s="23"/>
      <c r="P857" s="24"/>
      <c r="Q857" s="12"/>
      <c r="R857" s="12"/>
      <c r="S857" s="24"/>
      <c r="T857" s="24"/>
      <c r="U857" s="24"/>
      <c r="V857" s="12"/>
      <c r="W857" s="12"/>
      <c r="X857" s="12"/>
      <c r="Y857" s="12"/>
      <c r="Z857" s="12"/>
    </row>
    <row r="858" ht="16.5" customHeight="1">
      <c r="A858" s="1"/>
      <c r="B858" s="4"/>
      <c r="C858" s="10"/>
      <c r="D858" s="14"/>
      <c r="E858" s="14"/>
      <c r="F858" s="14"/>
      <c r="G858" s="29"/>
      <c r="H858" s="13"/>
      <c r="I858" s="14"/>
      <c r="J858" s="21"/>
      <c r="K858" s="21"/>
      <c r="L858" s="21"/>
      <c r="M858" s="22"/>
      <c r="N858" s="37"/>
      <c r="O858" s="23"/>
      <c r="P858" s="24"/>
      <c r="Q858" s="12"/>
      <c r="R858" s="12"/>
      <c r="S858" s="24"/>
      <c r="T858" s="24"/>
      <c r="U858" s="24"/>
      <c r="V858" s="12"/>
      <c r="W858" s="12"/>
      <c r="X858" s="12"/>
      <c r="Y858" s="12"/>
      <c r="Z858" s="12"/>
    </row>
    <row r="859" ht="16.5" customHeight="1">
      <c r="A859" s="1"/>
      <c r="B859" s="4"/>
      <c r="C859" s="10"/>
      <c r="D859" s="14"/>
      <c r="E859" s="14"/>
      <c r="F859" s="14"/>
      <c r="G859" s="29"/>
      <c r="H859" s="13"/>
      <c r="I859" s="14"/>
      <c r="J859" s="21"/>
      <c r="K859" s="21"/>
      <c r="L859" s="21"/>
      <c r="M859" s="22"/>
      <c r="N859" s="37"/>
      <c r="O859" s="23"/>
      <c r="P859" s="24"/>
      <c r="Q859" s="12"/>
      <c r="R859" s="12"/>
      <c r="S859" s="24"/>
      <c r="T859" s="24"/>
      <c r="U859" s="24"/>
      <c r="V859" s="12"/>
      <c r="W859" s="12"/>
      <c r="X859" s="12"/>
      <c r="Y859" s="12"/>
      <c r="Z859" s="12"/>
    </row>
    <row r="860" ht="16.5" customHeight="1">
      <c r="A860" s="1"/>
      <c r="B860" s="4"/>
      <c r="C860" s="10"/>
      <c r="D860" s="14"/>
      <c r="E860" s="14"/>
      <c r="F860" s="14"/>
      <c r="G860" s="29"/>
      <c r="H860" s="13"/>
      <c r="I860" s="14"/>
      <c r="J860" s="21"/>
      <c r="K860" s="21"/>
      <c r="L860" s="21"/>
      <c r="M860" s="22"/>
      <c r="N860" s="37"/>
      <c r="O860" s="23"/>
      <c r="P860" s="24"/>
      <c r="Q860" s="12"/>
      <c r="R860" s="12"/>
      <c r="S860" s="24"/>
      <c r="T860" s="24"/>
      <c r="U860" s="24"/>
      <c r="V860" s="12"/>
      <c r="W860" s="12"/>
      <c r="X860" s="12"/>
      <c r="Y860" s="12"/>
      <c r="Z860" s="12"/>
    </row>
    <row r="861" ht="16.5" customHeight="1">
      <c r="A861" s="1"/>
      <c r="B861" s="4"/>
      <c r="C861" s="10"/>
      <c r="D861" s="14"/>
      <c r="E861" s="14"/>
      <c r="F861" s="14"/>
      <c r="G861" s="29"/>
      <c r="H861" s="13"/>
      <c r="I861" s="14"/>
      <c r="J861" s="21"/>
      <c r="K861" s="21"/>
      <c r="L861" s="21"/>
      <c r="M861" s="22"/>
      <c r="N861" s="37"/>
      <c r="O861" s="23"/>
      <c r="P861" s="24"/>
      <c r="Q861" s="12"/>
      <c r="R861" s="12"/>
      <c r="S861" s="24"/>
      <c r="T861" s="24"/>
      <c r="U861" s="24"/>
      <c r="V861" s="12"/>
      <c r="W861" s="12"/>
      <c r="X861" s="12"/>
      <c r="Y861" s="12"/>
      <c r="Z861" s="12"/>
    </row>
    <row r="862" ht="16.5" customHeight="1">
      <c r="A862" s="1"/>
      <c r="B862" s="4"/>
      <c r="C862" s="10"/>
      <c r="D862" s="14"/>
      <c r="E862" s="14"/>
      <c r="F862" s="14"/>
      <c r="G862" s="29"/>
      <c r="H862" s="13"/>
      <c r="I862" s="14"/>
      <c r="J862" s="21"/>
      <c r="K862" s="21"/>
      <c r="L862" s="21"/>
      <c r="M862" s="22"/>
      <c r="N862" s="37"/>
      <c r="O862" s="23"/>
      <c r="P862" s="24"/>
      <c r="Q862" s="12"/>
      <c r="R862" s="12"/>
      <c r="S862" s="24"/>
      <c r="T862" s="24"/>
      <c r="U862" s="24"/>
      <c r="V862" s="12"/>
      <c r="W862" s="12"/>
      <c r="X862" s="12"/>
      <c r="Y862" s="12"/>
      <c r="Z862" s="12"/>
    </row>
    <row r="863" ht="16.5" customHeight="1">
      <c r="A863" s="1"/>
      <c r="B863" s="4"/>
      <c r="C863" s="10"/>
      <c r="D863" s="14"/>
      <c r="E863" s="14"/>
      <c r="F863" s="14"/>
      <c r="G863" s="29"/>
      <c r="H863" s="13"/>
      <c r="I863" s="14"/>
      <c r="J863" s="21"/>
      <c r="K863" s="21"/>
      <c r="L863" s="21"/>
      <c r="M863" s="22"/>
      <c r="N863" s="37"/>
      <c r="O863" s="23"/>
      <c r="P863" s="24"/>
      <c r="Q863" s="12"/>
      <c r="R863" s="12"/>
      <c r="S863" s="24"/>
      <c r="T863" s="24"/>
      <c r="U863" s="24"/>
      <c r="V863" s="12"/>
      <c r="W863" s="12"/>
      <c r="X863" s="12"/>
      <c r="Y863" s="12"/>
      <c r="Z863" s="12"/>
    </row>
    <row r="864" ht="16.5" customHeight="1">
      <c r="A864" s="1"/>
      <c r="B864" s="4"/>
      <c r="C864" s="10"/>
      <c r="D864" s="14"/>
      <c r="E864" s="14"/>
      <c r="F864" s="14"/>
      <c r="G864" s="29"/>
      <c r="H864" s="13"/>
      <c r="I864" s="14"/>
      <c r="J864" s="21"/>
      <c r="K864" s="21"/>
      <c r="L864" s="21"/>
      <c r="M864" s="22"/>
      <c r="N864" s="37"/>
      <c r="O864" s="23"/>
      <c r="P864" s="24"/>
      <c r="Q864" s="12"/>
      <c r="R864" s="12"/>
      <c r="S864" s="24"/>
      <c r="T864" s="24"/>
      <c r="U864" s="24"/>
      <c r="V864" s="12"/>
      <c r="W864" s="12"/>
      <c r="X864" s="12"/>
      <c r="Y864" s="12"/>
      <c r="Z864" s="12"/>
    </row>
    <row r="865" ht="16.5" customHeight="1">
      <c r="A865" s="1"/>
      <c r="B865" s="4"/>
      <c r="C865" s="10"/>
      <c r="D865" s="14"/>
      <c r="E865" s="14"/>
      <c r="F865" s="14"/>
      <c r="G865" s="29"/>
      <c r="H865" s="13"/>
      <c r="I865" s="14"/>
      <c r="J865" s="21"/>
      <c r="K865" s="21"/>
      <c r="L865" s="21"/>
      <c r="M865" s="22"/>
      <c r="N865" s="37"/>
      <c r="O865" s="23"/>
      <c r="P865" s="24"/>
      <c r="Q865" s="12"/>
      <c r="R865" s="12"/>
      <c r="S865" s="24"/>
      <c r="T865" s="24"/>
      <c r="U865" s="24"/>
      <c r="V865" s="12"/>
      <c r="W865" s="12"/>
      <c r="X865" s="12"/>
      <c r="Y865" s="12"/>
      <c r="Z865" s="12"/>
    </row>
    <row r="866" ht="16.5" customHeight="1">
      <c r="A866" s="1"/>
      <c r="B866" s="4"/>
      <c r="C866" s="10"/>
      <c r="D866" s="14"/>
      <c r="E866" s="14"/>
      <c r="F866" s="14"/>
      <c r="G866" s="29"/>
      <c r="H866" s="13"/>
      <c r="I866" s="14"/>
      <c r="J866" s="21"/>
      <c r="K866" s="21"/>
      <c r="L866" s="21"/>
      <c r="M866" s="22"/>
      <c r="N866" s="37"/>
      <c r="O866" s="23"/>
      <c r="P866" s="24"/>
      <c r="Q866" s="12"/>
      <c r="R866" s="12"/>
      <c r="S866" s="24"/>
      <c r="T866" s="24"/>
      <c r="U866" s="24"/>
      <c r="V866" s="12"/>
      <c r="W866" s="12"/>
      <c r="X866" s="12"/>
      <c r="Y866" s="12"/>
      <c r="Z866" s="12"/>
    </row>
    <row r="867" ht="16.5" customHeight="1">
      <c r="A867" s="1"/>
      <c r="B867" s="4"/>
      <c r="C867" s="10"/>
      <c r="D867" s="14"/>
      <c r="E867" s="14"/>
      <c r="F867" s="14"/>
      <c r="G867" s="29"/>
      <c r="H867" s="13"/>
      <c r="I867" s="14"/>
      <c r="J867" s="21"/>
      <c r="K867" s="21"/>
      <c r="L867" s="21"/>
      <c r="M867" s="22"/>
      <c r="N867" s="37"/>
      <c r="O867" s="23"/>
      <c r="P867" s="24"/>
      <c r="Q867" s="12"/>
      <c r="R867" s="12"/>
      <c r="S867" s="24"/>
      <c r="T867" s="24"/>
      <c r="U867" s="24"/>
      <c r="V867" s="12"/>
      <c r="W867" s="12"/>
      <c r="X867" s="12"/>
      <c r="Y867" s="12"/>
      <c r="Z867" s="12"/>
    </row>
    <row r="868" ht="16.5" customHeight="1">
      <c r="A868" s="1"/>
      <c r="B868" s="4"/>
      <c r="C868" s="10"/>
      <c r="D868" s="14"/>
      <c r="E868" s="14"/>
      <c r="F868" s="14"/>
      <c r="G868" s="29"/>
      <c r="H868" s="13"/>
      <c r="I868" s="14"/>
      <c r="J868" s="21"/>
      <c r="K868" s="21"/>
      <c r="L868" s="21"/>
      <c r="M868" s="22"/>
      <c r="N868" s="37"/>
      <c r="O868" s="23"/>
      <c r="P868" s="24"/>
      <c r="Q868" s="12"/>
      <c r="R868" s="12"/>
      <c r="S868" s="24"/>
      <c r="T868" s="24"/>
      <c r="U868" s="24"/>
      <c r="V868" s="12"/>
      <c r="W868" s="12"/>
      <c r="X868" s="12"/>
      <c r="Y868" s="12"/>
      <c r="Z868" s="12"/>
    </row>
    <row r="869" ht="16.5" customHeight="1">
      <c r="A869" s="1"/>
      <c r="B869" s="4"/>
      <c r="C869" s="10"/>
      <c r="D869" s="14"/>
      <c r="E869" s="14"/>
      <c r="F869" s="14"/>
      <c r="G869" s="29"/>
      <c r="H869" s="13"/>
      <c r="I869" s="14"/>
      <c r="J869" s="21"/>
      <c r="K869" s="21"/>
      <c r="L869" s="21"/>
      <c r="M869" s="22"/>
      <c r="N869" s="37"/>
      <c r="O869" s="23"/>
      <c r="P869" s="24"/>
      <c r="Q869" s="12"/>
      <c r="R869" s="12"/>
      <c r="S869" s="24"/>
      <c r="T869" s="24"/>
      <c r="U869" s="24"/>
      <c r="V869" s="12"/>
      <c r="W869" s="12"/>
      <c r="X869" s="12"/>
      <c r="Y869" s="12"/>
      <c r="Z869" s="12"/>
    </row>
    <row r="870" ht="16.5" customHeight="1">
      <c r="A870" s="1"/>
      <c r="B870" s="4"/>
      <c r="C870" s="10"/>
      <c r="D870" s="14"/>
      <c r="E870" s="14"/>
      <c r="F870" s="14"/>
      <c r="G870" s="29"/>
      <c r="H870" s="13"/>
      <c r="I870" s="14"/>
      <c r="J870" s="21"/>
      <c r="K870" s="21"/>
      <c r="L870" s="21"/>
      <c r="M870" s="22"/>
      <c r="N870" s="37"/>
      <c r="O870" s="23"/>
      <c r="P870" s="24"/>
      <c r="Q870" s="12"/>
      <c r="R870" s="12"/>
      <c r="S870" s="24"/>
      <c r="T870" s="24"/>
      <c r="U870" s="24"/>
      <c r="V870" s="12"/>
      <c r="W870" s="12"/>
      <c r="X870" s="12"/>
      <c r="Y870" s="12"/>
      <c r="Z870" s="12"/>
    </row>
    <row r="871" ht="16.5" customHeight="1">
      <c r="A871" s="1"/>
      <c r="B871" s="4"/>
      <c r="C871" s="10"/>
      <c r="D871" s="14"/>
      <c r="E871" s="14"/>
      <c r="F871" s="14"/>
      <c r="G871" s="29"/>
      <c r="H871" s="13"/>
      <c r="I871" s="14"/>
      <c r="J871" s="21"/>
      <c r="K871" s="21"/>
      <c r="L871" s="21"/>
      <c r="M871" s="22"/>
      <c r="N871" s="37"/>
      <c r="O871" s="23"/>
      <c r="P871" s="24"/>
      <c r="Q871" s="12"/>
      <c r="R871" s="12"/>
      <c r="S871" s="24"/>
      <c r="T871" s="24"/>
      <c r="U871" s="24"/>
      <c r="V871" s="12"/>
      <c r="W871" s="12"/>
      <c r="X871" s="12"/>
      <c r="Y871" s="12"/>
      <c r="Z871" s="12"/>
    </row>
    <row r="872" ht="16.5" customHeight="1">
      <c r="A872" s="1"/>
      <c r="B872" s="4"/>
      <c r="C872" s="10"/>
      <c r="D872" s="14"/>
      <c r="E872" s="14"/>
      <c r="F872" s="14"/>
      <c r="G872" s="29"/>
      <c r="H872" s="13"/>
      <c r="I872" s="14"/>
      <c r="J872" s="21"/>
      <c r="K872" s="21"/>
      <c r="L872" s="21"/>
      <c r="M872" s="22"/>
      <c r="N872" s="37"/>
      <c r="O872" s="23"/>
      <c r="P872" s="24"/>
      <c r="Q872" s="12"/>
      <c r="R872" s="12"/>
      <c r="S872" s="24"/>
      <c r="T872" s="24"/>
      <c r="U872" s="24"/>
      <c r="V872" s="12"/>
      <c r="W872" s="12"/>
      <c r="X872" s="12"/>
      <c r="Y872" s="12"/>
      <c r="Z872" s="12"/>
    </row>
    <row r="873" ht="16.5" customHeight="1">
      <c r="A873" s="1"/>
      <c r="B873" s="4"/>
      <c r="C873" s="10"/>
      <c r="D873" s="14"/>
      <c r="E873" s="14"/>
      <c r="F873" s="14"/>
      <c r="G873" s="29"/>
      <c r="H873" s="13"/>
      <c r="I873" s="14"/>
      <c r="J873" s="21"/>
      <c r="K873" s="21"/>
      <c r="L873" s="21"/>
      <c r="M873" s="22"/>
      <c r="N873" s="37"/>
      <c r="O873" s="23"/>
      <c r="P873" s="24"/>
      <c r="Q873" s="12"/>
      <c r="R873" s="12"/>
      <c r="S873" s="24"/>
      <c r="T873" s="24"/>
      <c r="U873" s="24"/>
      <c r="V873" s="12"/>
      <c r="W873" s="12"/>
      <c r="X873" s="12"/>
      <c r="Y873" s="12"/>
      <c r="Z873" s="12"/>
    </row>
    <row r="874" ht="16.5" customHeight="1">
      <c r="A874" s="1"/>
      <c r="B874" s="4"/>
      <c r="C874" s="10"/>
      <c r="D874" s="14"/>
      <c r="E874" s="14"/>
      <c r="F874" s="14"/>
      <c r="G874" s="29"/>
      <c r="H874" s="13"/>
      <c r="I874" s="14"/>
      <c r="J874" s="21"/>
      <c r="K874" s="21"/>
      <c r="L874" s="21"/>
      <c r="M874" s="22"/>
      <c r="N874" s="37"/>
      <c r="O874" s="23"/>
      <c r="P874" s="24"/>
      <c r="Q874" s="12"/>
      <c r="R874" s="12"/>
      <c r="S874" s="24"/>
      <c r="T874" s="24"/>
      <c r="U874" s="24"/>
      <c r="V874" s="12"/>
      <c r="W874" s="12"/>
      <c r="X874" s="12"/>
      <c r="Y874" s="12"/>
      <c r="Z874" s="12"/>
    </row>
    <row r="875" ht="16.5" customHeight="1">
      <c r="A875" s="1"/>
      <c r="B875" s="4"/>
      <c r="C875" s="10"/>
      <c r="D875" s="14"/>
      <c r="E875" s="14"/>
      <c r="F875" s="14"/>
      <c r="G875" s="29"/>
      <c r="H875" s="13"/>
      <c r="I875" s="14"/>
      <c r="J875" s="21"/>
      <c r="K875" s="21"/>
      <c r="L875" s="21"/>
      <c r="M875" s="22"/>
      <c r="N875" s="37"/>
      <c r="O875" s="23"/>
      <c r="P875" s="24"/>
      <c r="Q875" s="12"/>
      <c r="R875" s="12"/>
      <c r="S875" s="24"/>
      <c r="T875" s="24"/>
      <c r="U875" s="24"/>
      <c r="V875" s="12"/>
      <c r="W875" s="12"/>
      <c r="X875" s="12"/>
      <c r="Y875" s="12"/>
      <c r="Z875" s="12"/>
    </row>
    <row r="876" ht="16.5" customHeight="1">
      <c r="A876" s="1"/>
      <c r="B876" s="4"/>
      <c r="C876" s="10"/>
      <c r="D876" s="14"/>
      <c r="E876" s="14"/>
      <c r="F876" s="14"/>
      <c r="G876" s="29"/>
      <c r="H876" s="13"/>
      <c r="I876" s="14"/>
      <c r="J876" s="21"/>
      <c r="K876" s="21"/>
      <c r="L876" s="21"/>
      <c r="M876" s="22"/>
      <c r="N876" s="37"/>
      <c r="O876" s="23"/>
      <c r="P876" s="24"/>
      <c r="Q876" s="12"/>
      <c r="R876" s="12"/>
      <c r="S876" s="24"/>
      <c r="T876" s="24"/>
      <c r="U876" s="24"/>
      <c r="V876" s="12"/>
      <c r="W876" s="12"/>
      <c r="X876" s="12"/>
      <c r="Y876" s="12"/>
      <c r="Z876" s="12"/>
    </row>
    <row r="877" ht="16.5" customHeight="1">
      <c r="A877" s="1"/>
      <c r="B877" s="4"/>
      <c r="C877" s="10"/>
      <c r="D877" s="14"/>
      <c r="E877" s="14"/>
      <c r="F877" s="14"/>
      <c r="G877" s="29"/>
      <c r="H877" s="13"/>
      <c r="I877" s="14"/>
      <c r="J877" s="21"/>
      <c r="K877" s="21"/>
      <c r="L877" s="21"/>
      <c r="M877" s="22"/>
      <c r="N877" s="37"/>
      <c r="O877" s="23"/>
      <c r="P877" s="24"/>
      <c r="Q877" s="12"/>
      <c r="R877" s="12"/>
      <c r="S877" s="24"/>
      <c r="T877" s="24"/>
      <c r="U877" s="24"/>
      <c r="V877" s="12"/>
      <c r="W877" s="12"/>
      <c r="X877" s="12"/>
      <c r="Y877" s="12"/>
      <c r="Z877" s="12"/>
    </row>
    <row r="878" ht="16.5" customHeight="1">
      <c r="A878" s="1"/>
      <c r="B878" s="4"/>
      <c r="C878" s="10"/>
      <c r="D878" s="14"/>
      <c r="E878" s="14"/>
      <c r="F878" s="14"/>
      <c r="G878" s="29"/>
      <c r="H878" s="13"/>
      <c r="I878" s="14"/>
      <c r="J878" s="21"/>
      <c r="K878" s="21"/>
      <c r="L878" s="21"/>
      <c r="M878" s="22"/>
      <c r="N878" s="37"/>
      <c r="O878" s="23"/>
      <c r="P878" s="24"/>
      <c r="Q878" s="12"/>
      <c r="R878" s="12"/>
      <c r="S878" s="24"/>
      <c r="T878" s="24"/>
      <c r="U878" s="24"/>
      <c r="V878" s="12"/>
      <c r="W878" s="12"/>
      <c r="X878" s="12"/>
      <c r="Y878" s="12"/>
      <c r="Z878" s="12"/>
    </row>
    <row r="879" ht="16.5" customHeight="1">
      <c r="A879" s="1"/>
      <c r="B879" s="4"/>
      <c r="C879" s="10"/>
      <c r="D879" s="14"/>
      <c r="E879" s="14"/>
      <c r="F879" s="14"/>
      <c r="G879" s="29"/>
      <c r="H879" s="13"/>
      <c r="I879" s="14"/>
      <c r="J879" s="21"/>
      <c r="K879" s="21"/>
      <c r="L879" s="21"/>
      <c r="M879" s="22"/>
      <c r="N879" s="37"/>
      <c r="O879" s="23"/>
      <c r="P879" s="24"/>
      <c r="Q879" s="12"/>
      <c r="R879" s="12"/>
      <c r="S879" s="24"/>
      <c r="T879" s="24"/>
      <c r="U879" s="24"/>
      <c r="V879" s="12"/>
      <c r="W879" s="12"/>
      <c r="X879" s="12"/>
      <c r="Y879" s="12"/>
      <c r="Z879" s="12"/>
    </row>
    <row r="880" ht="16.5" customHeight="1">
      <c r="A880" s="1"/>
      <c r="B880" s="4"/>
      <c r="C880" s="10"/>
      <c r="D880" s="14"/>
      <c r="E880" s="14"/>
      <c r="F880" s="14"/>
      <c r="G880" s="29"/>
      <c r="H880" s="13"/>
      <c r="I880" s="14"/>
      <c r="J880" s="21"/>
      <c r="K880" s="21"/>
      <c r="L880" s="21"/>
      <c r="M880" s="22"/>
      <c r="N880" s="37"/>
      <c r="O880" s="23"/>
      <c r="P880" s="24"/>
      <c r="Q880" s="12"/>
      <c r="R880" s="12"/>
      <c r="S880" s="24"/>
      <c r="T880" s="24"/>
      <c r="U880" s="24"/>
      <c r="V880" s="12"/>
      <c r="W880" s="12"/>
      <c r="X880" s="12"/>
      <c r="Y880" s="12"/>
      <c r="Z880" s="12"/>
    </row>
    <row r="881" ht="16.5" customHeight="1">
      <c r="A881" s="1"/>
      <c r="B881" s="4"/>
      <c r="C881" s="10"/>
      <c r="D881" s="14"/>
      <c r="E881" s="14"/>
      <c r="F881" s="14"/>
      <c r="G881" s="29"/>
      <c r="H881" s="13"/>
      <c r="I881" s="14"/>
      <c r="J881" s="21"/>
      <c r="K881" s="21"/>
      <c r="L881" s="21"/>
      <c r="M881" s="22"/>
      <c r="N881" s="37"/>
      <c r="O881" s="23"/>
      <c r="P881" s="24"/>
      <c r="Q881" s="12"/>
      <c r="R881" s="12"/>
      <c r="S881" s="24"/>
      <c r="T881" s="24"/>
      <c r="U881" s="24"/>
      <c r="V881" s="12"/>
      <c r="W881" s="12"/>
      <c r="X881" s="12"/>
      <c r="Y881" s="12"/>
      <c r="Z881" s="12"/>
    </row>
    <row r="882" ht="16.5" customHeight="1">
      <c r="A882" s="1"/>
      <c r="B882" s="4"/>
      <c r="C882" s="10"/>
      <c r="D882" s="14"/>
      <c r="E882" s="14"/>
      <c r="F882" s="14"/>
      <c r="G882" s="29"/>
      <c r="H882" s="13"/>
      <c r="I882" s="14"/>
      <c r="J882" s="21"/>
      <c r="K882" s="21"/>
      <c r="L882" s="21"/>
      <c r="M882" s="22"/>
      <c r="N882" s="37"/>
      <c r="O882" s="23"/>
      <c r="P882" s="24"/>
      <c r="Q882" s="12"/>
      <c r="R882" s="12"/>
      <c r="S882" s="24"/>
      <c r="T882" s="24"/>
      <c r="U882" s="24"/>
      <c r="V882" s="12"/>
      <c r="W882" s="12"/>
      <c r="X882" s="12"/>
      <c r="Y882" s="12"/>
      <c r="Z882" s="12"/>
    </row>
    <row r="883" ht="16.5" customHeight="1">
      <c r="A883" s="1"/>
      <c r="B883" s="4"/>
      <c r="C883" s="10"/>
      <c r="D883" s="14"/>
      <c r="E883" s="14"/>
      <c r="F883" s="14"/>
      <c r="G883" s="29"/>
      <c r="H883" s="13"/>
      <c r="I883" s="14"/>
      <c r="J883" s="21"/>
      <c r="K883" s="21"/>
      <c r="L883" s="21"/>
      <c r="M883" s="22"/>
      <c r="N883" s="37"/>
      <c r="O883" s="23"/>
      <c r="P883" s="24"/>
      <c r="Q883" s="12"/>
      <c r="R883" s="12"/>
      <c r="S883" s="24"/>
      <c r="T883" s="24"/>
      <c r="U883" s="24"/>
      <c r="V883" s="12"/>
      <c r="W883" s="12"/>
      <c r="X883" s="12"/>
      <c r="Y883" s="12"/>
      <c r="Z883" s="12"/>
    </row>
    <row r="884" ht="16.5" customHeight="1">
      <c r="A884" s="1"/>
      <c r="B884" s="4"/>
      <c r="C884" s="10"/>
      <c r="D884" s="14"/>
      <c r="E884" s="14"/>
      <c r="F884" s="14"/>
      <c r="G884" s="29"/>
      <c r="H884" s="13"/>
      <c r="I884" s="14"/>
      <c r="J884" s="21"/>
      <c r="K884" s="21"/>
      <c r="L884" s="21"/>
      <c r="M884" s="22"/>
      <c r="N884" s="37"/>
      <c r="O884" s="23"/>
      <c r="P884" s="24"/>
      <c r="Q884" s="12"/>
      <c r="R884" s="12"/>
      <c r="S884" s="24"/>
      <c r="T884" s="24"/>
      <c r="U884" s="24"/>
      <c r="V884" s="12"/>
      <c r="W884" s="12"/>
      <c r="X884" s="12"/>
      <c r="Y884" s="12"/>
      <c r="Z884" s="12"/>
    </row>
    <row r="885" ht="16.5" customHeight="1">
      <c r="A885" s="1"/>
      <c r="B885" s="4"/>
      <c r="C885" s="10"/>
      <c r="D885" s="14"/>
      <c r="E885" s="14"/>
      <c r="F885" s="14"/>
      <c r="G885" s="29"/>
      <c r="H885" s="13"/>
      <c r="I885" s="14"/>
      <c r="J885" s="21"/>
      <c r="K885" s="21"/>
      <c r="L885" s="21"/>
      <c r="M885" s="22"/>
      <c r="N885" s="37"/>
      <c r="O885" s="23"/>
      <c r="P885" s="24"/>
      <c r="Q885" s="12"/>
      <c r="R885" s="12"/>
      <c r="S885" s="24"/>
      <c r="T885" s="24"/>
      <c r="U885" s="24"/>
      <c r="V885" s="12"/>
      <c r="W885" s="12"/>
      <c r="X885" s="12"/>
      <c r="Y885" s="12"/>
      <c r="Z885" s="12"/>
    </row>
    <row r="886" ht="16.5" customHeight="1">
      <c r="A886" s="1"/>
      <c r="B886" s="4"/>
      <c r="C886" s="10"/>
      <c r="D886" s="14"/>
      <c r="E886" s="14"/>
      <c r="F886" s="14"/>
      <c r="G886" s="29"/>
      <c r="H886" s="13"/>
      <c r="I886" s="14"/>
      <c r="J886" s="21"/>
      <c r="K886" s="21"/>
      <c r="L886" s="21"/>
      <c r="M886" s="22"/>
      <c r="N886" s="37"/>
      <c r="O886" s="23"/>
      <c r="P886" s="24"/>
      <c r="Q886" s="12"/>
      <c r="R886" s="12"/>
      <c r="S886" s="24"/>
      <c r="T886" s="24"/>
      <c r="U886" s="24"/>
      <c r="V886" s="12"/>
      <c r="W886" s="12"/>
      <c r="X886" s="12"/>
      <c r="Y886" s="12"/>
      <c r="Z886" s="12"/>
    </row>
    <row r="887" ht="16.5" customHeight="1">
      <c r="A887" s="1"/>
      <c r="B887" s="4"/>
      <c r="C887" s="10"/>
      <c r="D887" s="14"/>
      <c r="E887" s="14"/>
      <c r="F887" s="14"/>
      <c r="G887" s="29"/>
      <c r="H887" s="13"/>
      <c r="I887" s="14"/>
      <c r="J887" s="21"/>
      <c r="K887" s="21"/>
      <c r="L887" s="21"/>
      <c r="M887" s="22"/>
      <c r="N887" s="37"/>
      <c r="O887" s="23"/>
      <c r="P887" s="24"/>
      <c r="Q887" s="12"/>
      <c r="R887" s="12"/>
      <c r="S887" s="24"/>
      <c r="T887" s="24"/>
      <c r="U887" s="24"/>
      <c r="V887" s="12"/>
      <c r="W887" s="12"/>
      <c r="X887" s="12"/>
      <c r="Y887" s="12"/>
      <c r="Z887" s="12"/>
    </row>
    <row r="888" ht="16.5" customHeight="1">
      <c r="A888" s="1"/>
      <c r="B888" s="4"/>
      <c r="C888" s="10"/>
      <c r="D888" s="14"/>
      <c r="E888" s="14"/>
      <c r="F888" s="14"/>
      <c r="G888" s="29"/>
      <c r="H888" s="13"/>
      <c r="I888" s="14"/>
      <c r="J888" s="21"/>
      <c r="K888" s="21"/>
      <c r="L888" s="21"/>
      <c r="M888" s="22"/>
      <c r="N888" s="37"/>
      <c r="O888" s="23"/>
      <c r="P888" s="24"/>
      <c r="Q888" s="12"/>
      <c r="R888" s="12"/>
      <c r="S888" s="24"/>
      <c r="T888" s="24"/>
      <c r="U888" s="24"/>
      <c r="V888" s="12"/>
      <c r="W888" s="12"/>
      <c r="X888" s="12"/>
      <c r="Y888" s="12"/>
      <c r="Z888" s="12"/>
    </row>
    <row r="889" ht="16.5" customHeight="1">
      <c r="A889" s="1"/>
      <c r="B889" s="4"/>
      <c r="C889" s="10"/>
      <c r="D889" s="14"/>
      <c r="E889" s="14"/>
      <c r="F889" s="14"/>
      <c r="G889" s="29"/>
      <c r="H889" s="13"/>
      <c r="I889" s="14"/>
      <c r="J889" s="21"/>
      <c r="K889" s="21"/>
      <c r="L889" s="21"/>
      <c r="M889" s="22"/>
      <c r="N889" s="37"/>
      <c r="O889" s="23"/>
      <c r="P889" s="24"/>
      <c r="Q889" s="12"/>
      <c r="R889" s="12"/>
      <c r="S889" s="24"/>
      <c r="T889" s="24"/>
      <c r="U889" s="24"/>
      <c r="V889" s="12"/>
      <c r="W889" s="12"/>
      <c r="X889" s="12"/>
      <c r="Y889" s="12"/>
      <c r="Z889" s="12"/>
    </row>
    <row r="890" ht="16.5" customHeight="1">
      <c r="A890" s="1"/>
      <c r="B890" s="4"/>
      <c r="C890" s="10"/>
      <c r="D890" s="14"/>
      <c r="E890" s="14"/>
      <c r="F890" s="14"/>
      <c r="G890" s="29"/>
      <c r="H890" s="13"/>
      <c r="I890" s="14"/>
      <c r="J890" s="21"/>
      <c r="K890" s="21"/>
      <c r="L890" s="21"/>
      <c r="M890" s="22"/>
      <c r="N890" s="37"/>
      <c r="O890" s="23"/>
      <c r="P890" s="24"/>
      <c r="Q890" s="12"/>
      <c r="R890" s="12"/>
      <c r="S890" s="24"/>
      <c r="T890" s="24"/>
      <c r="U890" s="24"/>
      <c r="V890" s="12"/>
      <c r="W890" s="12"/>
      <c r="X890" s="12"/>
      <c r="Y890" s="12"/>
      <c r="Z890" s="12"/>
    </row>
    <row r="891" ht="16.5" customHeight="1">
      <c r="A891" s="1"/>
      <c r="B891" s="4"/>
      <c r="C891" s="10"/>
      <c r="D891" s="14"/>
      <c r="E891" s="14"/>
      <c r="F891" s="14"/>
      <c r="G891" s="29"/>
      <c r="H891" s="13"/>
      <c r="I891" s="14"/>
      <c r="J891" s="21"/>
      <c r="K891" s="21"/>
      <c r="L891" s="21"/>
      <c r="M891" s="22"/>
      <c r="N891" s="37"/>
      <c r="O891" s="23"/>
      <c r="P891" s="24"/>
      <c r="Q891" s="12"/>
      <c r="R891" s="12"/>
      <c r="S891" s="24"/>
      <c r="T891" s="24"/>
      <c r="U891" s="24"/>
      <c r="V891" s="12"/>
      <c r="W891" s="12"/>
      <c r="X891" s="12"/>
      <c r="Y891" s="12"/>
      <c r="Z891" s="12"/>
    </row>
    <row r="892" ht="16.5" customHeight="1">
      <c r="A892" s="1"/>
      <c r="B892" s="4"/>
      <c r="C892" s="10"/>
      <c r="D892" s="14"/>
      <c r="E892" s="14"/>
      <c r="F892" s="14"/>
      <c r="G892" s="29"/>
      <c r="H892" s="13"/>
      <c r="I892" s="14"/>
      <c r="J892" s="21"/>
      <c r="K892" s="21"/>
      <c r="L892" s="21"/>
      <c r="M892" s="22"/>
      <c r="N892" s="37"/>
      <c r="O892" s="23"/>
      <c r="P892" s="24"/>
      <c r="Q892" s="12"/>
      <c r="R892" s="12"/>
      <c r="S892" s="24"/>
      <c r="T892" s="24"/>
      <c r="U892" s="24"/>
      <c r="V892" s="12"/>
      <c r="W892" s="12"/>
      <c r="X892" s="12"/>
      <c r="Y892" s="12"/>
      <c r="Z892" s="12"/>
    </row>
    <row r="893" ht="16.5" customHeight="1">
      <c r="A893" s="1"/>
      <c r="B893" s="4"/>
      <c r="C893" s="10"/>
      <c r="D893" s="14"/>
      <c r="E893" s="14"/>
      <c r="F893" s="14"/>
      <c r="G893" s="29"/>
      <c r="H893" s="13"/>
      <c r="I893" s="14"/>
      <c r="J893" s="21"/>
      <c r="K893" s="21"/>
      <c r="L893" s="21"/>
      <c r="M893" s="22"/>
      <c r="N893" s="37"/>
      <c r="O893" s="23"/>
      <c r="P893" s="24"/>
      <c r="Q893" s="12"/>
      <c r="R893" s="12"/>
      <c r="S893" s="24"/>
      <c r="T893" s="24"/>
      <c r="U893" s="24"/>
      <c r="V893" s="12"/>
      <c r="W893" s="12"/>
      <c r="X893" s="12"/>
      <c r="Y893" s="12"/>
      <c r="Z893" s="12"/>
    </row>
    <row r="894" ht="16.5" customHeight="1">
      <c r="A894" s="1"/>
      <c r="B894" s="4"/>
      <c r="C894" s="10"/>
      <c r="D894" s="14"/>
      <c r="E894" s="14"/>
      <c r="F894" s="14"/>
      <c r="G894" s="29"/>
      <c r="H894" s="13"/>
      <c r="I894" s="14"/>
      <c r="J894" s="21"/>
      <c r="K894" s="21"/>
      <c r="L894" s="21"/>
      <c r="M894" s="22"/>
      <c r="N894" s="37"/>
      <c r="O894" s="23"/>
      <c r="P894" s="24"/>
      <c r="Q894" s="12"/>
      <c r="R894" s="12"/>
      <c r="S894" s="24"/>
      <c r="T894" s="24"/>
      <c r="U894" s="24"/>
      <c r="V894" s="12"/>
      <c r="W894" s="12"/>
      <c r="X894" s="12"/>
      <c r="Y894" s="12"/>
      <c r="Z894" s="12"/>
    </row>
    <row r="895" ht="16.5" customHeight="1">
      <c r="A895" s="1"/>
      <c r="B895" s="4"/>
      <c r="C895" s="10"/>
      <c r="D895" s="14"/>
      <c r="E895" s="14"/>
      <c r="F895" s="14"/>
      <c r="G895" s="29"/>
      <c r="H895" s="13"/>
      <c r="I895" s="14"/>
      <c r="J895" s="21"/>
      <c r="K895" s="21"/>
      <c r="L895" s="21"/>
      <c r="M895" s="22"/>
      <c r="N895" s="37"/>
      <c r="O895" s="23"/>
      <c r="P895" s="24"/>
      <c r="Q895" s="12"/>
      <c r="R895" s="12"/>
      <c r="S895" s="24"/>
      <c r="T895" s="24"/>
      <c r="U895" s="24"/>
      <c r="V895" s="12"/>
      <c r="W895" s="12"/>
      <c r="X895" s="12"/>
      <c r="Y895" s="12"/>
      <c r="Z895" s="12"/>
    </row>
    <row r="896" ht="16.5" customHeight="1">
      <c r="A896" s="1"/>
      <c r="B896" s="4"/>
      <c r="C896" s="10"/>
      <c r="D896" s="14"/>
      <c r="E896" s="14"/>
      <c r="F896" s="14"/>
      <c r="G896" s="29"/>
      <c r="H896" s="13"/>
      <c r="I896" s="14"/>
      <c r="J896" s="21"/>
      <c r="K896" s="21"/>
      <c r="L896" s="21"/>
      <c r="M896" s="22"/>
      <c r="N896" s="37"/>
      <c r="O896" s="23"/>
      <c r="P896" s="24"/>
      <c r="Q896" s="12"/>
      <c r="R896" s="12"/>
      <c r="S896" s="24"/>
      <c r="T896" s="24"/>
      <c r="U896" s="24"/>
      <c r="V896" s="12"/>
      <c r="W896" s="12"/>
      <c r="X896" s="12"/>
      <c r="Y896" s="12"/>
      <c r="Z896" s="12"/>
    </row>
    <row r="897" ht="16.5" customHeight="1">
      <c r="A897" s="1"/>
      <c r="B897" s="4"/>
      <c r="C897" s="10"/>
      <c r="D897" s="14"/>
      <c r="E897" s="14"/>
      <c r="F897" s="14"/>
      <c r="G897" s="29"/>
      <c r="H897" s="13"/>
      <c r="I897" s="14"/>
      <c r="J897" s="21"/>
      <c r="K897" s="21"/>
      <c r="L897" s="21"/>
      <c r="M897" s="22"/>
      <c r="N897" s="37"/>
      <c r="O897" s="23"/>
      <c r="P897" s="24"/>
      <c r="Q897" s="12"/>
      <c r="R897" s="12"/>
      <c r="S897" s="24"/>
      <c r="T897" s="24"/>
      <c r="U897" s="24"/>
      <c r="V897" s="12"/>
      <c r="W897" s="12"/>
      <c r="X897" s="12"/>
      <c r="Y897" s="12"/>
      <c r="Z897" s="12"/>
    </row>
    <row r="898" ht="16.5" customHeight="1">
      <c r="A898" s="1"/>
      <c r="B898" s="4"/>
      <c r="C898" s="10"/>
      <c r="D898" s="14"/>
      <c r="E898" s="14"/>
      <c r="F898" s="14"/>
      <c r="G898" s="29"/>
      <c r="H898" s="13"/>
      <c r="I898" s="14"/>
      <c r="J898" s="21"/>
      <c r="K898" s="21"/>
      <c r="L898" s="21"/>
      <c r="M898" s="22"/>
      <c r="N898" s="37"/>
      <c r="O898" s="23"/>
      <c r="P898" s="24"/>
      <c r="Q898" s="12"/>
      <c r="R898" s="12"/>
      <c r="S898" s="24"/>
      <c r="T898" s="24"/>
      <c r="U898" s="24"/>
      <c r="V898" s="12"/>
      <c r="W898" s="12"/>
      <c r="X898" s="12"/>
      <c r="Y898" s="12"/>
      <c r="Z898" s="12"/>
    </row>
    <row r="899" ht="16.5" customHeight="1">
      <c r="A899" s="1"/>
      <c r="B899" s="4"/>
      <c r="C899" s="10"/>
      <c r="D899" s="14"/>
      <c r="E899" s="14"/>
      <c r="F899" s="14"/>
      <c r="G899" s="29"/>
      <c r="H899" s="13"/>
      <c r="I899" s="14"/>
      <c r="J899" s="21"/>
      <c r="K899" s="21"/>
      <c r="L899" s="21"/>
      <c r="M899" s="22"/>
      <c r="N899" s="37"/>
      <c r="O899" s="23"/>
      <c r="P899" s="24"/>
      <c r="Q899" s="12"/>
      <c r="R899" s="12"/>
      <c r="S899" s="24"/>
      <c r="T899" s="24"/>
      <c r="U899" s="24"/>
      <c r="V899" s="12"/>
      <c r="W899" s="12"/>
      <c r="X899" s="12"/>
      <c r="Y899" s="12"/>
      <c r="Z899" s="12"/>
    </row>
    <row r="900" ht="16.5" customHeight="1">
      <c r="A900" s="1"/>
      <c r="B900" s="4"/>
      <c r="C900" s="10"/>
      <c r="D900" s="14"/>
      <c r="E900" s="14"/>
      <c r="F900" s="14"/>
      <c r="G900" s="29"/>
      <c r="H900" s="13"/>
      <c r="I900" s="14"/>
      <c r="J900" s="21"/>
      <c r="K900" s="21"/>
      <c r="L900" s="21"/>
      <c r="M900" s="22"/>
      <c r="N900" s="37"/>
      <c r="O900" s="23"/>
      <c r="P900" s="24"/>
      <c r="Q900" s="12"/>
      <c r="R900" s="12"/>
      <c r="S900" s="24"/>
      <c r="T900" s="24"/>
      <c r="U900" s="24"/>
      <c r="V900" s="12"/>
      <c r="W900" s="12"/>
      <c r="X900" s="12"/>
      <c r="Y900" s="12"/>
      <c r="Z900" s="12"/>
    </row>
    <row r="901" ht="16.5" customHeight="1">
      <c r="A901" s="1"/>
      <c r="B901" s="4"/>
      <c r="C901" s="10"/>
      <c r="D901" s="14"/>
      <c r="E901" s="14"/>
      <c r="F901" s="14"/>
      <c r="G901" s="29"/>
      <c r="H901" s="13"/>
      <c r="I901" s="14"/>
      <c r="J901" s="21"/>
      <c r="K901" s="21"/>
      <c r="L901" s="21"/>
      <c r="M901" s="22"/>
      <c r="N901" s="37"/>
      <c r="O901" s="23"/>
      <c r="P901" s="24"/>
      <c r="Q901" s="12"/>
      <c r="R901" s="12"/>
      <c r="S901" s="24"/>
      <c r="T901" s="24"/>
      <c r="U901" s="24"/>
      <c r="V901" s="12"/>
      <c r="W901" s="12"/>
      <c r="X901" s="12"/>
      <c r="Y901" s="12"/>
      <c r="Z901" s="12"/>
    </row>
    <row r="902" ht="16.5" customHeight="1">
      <c r="A902" s="1"/>
      <c r="B902" s="4"/>
      <c r="C902" s="10"/>
      <c r="D902" s="14"/>
      <c r="E902" s="14"/>
      <c r="F902" s="14"/>
      <c r="G902" s="29"/>
      <c r="H902" s="13"/>
      <c r="I902" s="14"/>
      <c r="J902" s="21"/>
      <c r="K902" s="21"/>
      <c r="L902" s="21"/>
      <c r="M902" s="22"/>
      <c r="N902" s="37"/>
      <c r="O902" s="23"/>
      <c r="P902" s="24"/>
      <c r="Q902" s="12"/>
      <c r="R902" s="12"/>
      <c r="S902" s="24"/>
      <c r="T902" s="24"/>
      <c r="U902" s="24"/>
      <c r="V902" s="12"/>
      <c r="W902" s="12"/>
      <c r="X902" s="12"/>
      <c r="Y902" s="12"/>
      <c r="Z902" s="12"/>
    </row>
    <row r="903" ht="16.5" customHeight="1">
      <c r="A903" s="1"/>
      <c r="B903" s="4"/>
      <c r="C903" s="10"/>
      <c r="D903" s="14"/>
      <c r="E903" s="14"/>
      <c r="F903" s="14"/>
      <c r="G903" s="29"/>
      <c r="H903" s="13"/>
      <c r="I903" s="14"/>
      <c r="J903" s="21"/>
      <c r="K903" s="21"/>
      <c r="L903" s="21"/>
      <c r="M903" s="22"/>
      <c r="N903" s="37"/>
      <c r="O903" s="23"/>
      <c r="P903" s="24"/>
      <c r="Q903" s="12"/>
      <c r="R903" s="12"/>
      <c r="S903" s="24"/>
      <c r="T903" s="24"/>
      <c r="U903" s="24"/>
      <c r="V903" s="12"/>
      <c r="W903" s="12"/>
      <c r="X903" s="12"/>
      <c r="Y903" s="12"/>
      <c r="Z903" s="12"/>
    </row>
    <row r="904" ht="16.5" customHeight="1">
      <c r="A904" s="1"/>
      <c r="B904" s="4"/>
      <c r="C904" s="10"/>
      <c r="D904" s="14"/>
      <c r="E904" s="14"/>
      <c r="F904" s="14"/>
      <c r="G904" s="29"/>
      <c r="H904" s="13"/>
      <c r="I904" s="14"/>
      <c r="J904" s="21"/>
      <c r="K904" s="21"/>
      <c r="L904" s="21"/>
      <c r="M904" s="22"/>
      <c r="N904" s="37"/>
      <c r="O904" s="23"/>
      <c r="P904" s="24"/>
      <c r="Q904" s="12"/>
      <c r="R904" s="12"/>
      <c r="S904" s="24"/>
      <c r="T904" s="24"/>
      <c r="U904" s="24"/>
      <c r="V904" s="12"/>
      <c r="W904" s="12"/>
      <c r="X904" s="12"/>
      <c r="Y904" s="12"/>
      <c r="Z904" s="12"/>
    </row>
    <row r="905" ht="16.5" customHeight="1">
      <c r="A905" s="1"/>
      <c r="B905" s="4"/>
      <c r="C905" s="10"/>
      <c r="D905" s="14"/>
      <c r="E905" s="14"/>
      <c r="F905" s="14"/>
      <c r="G905" s="29"/>
      <c r="H905" s="13"/>
      <c r="I905" s="14"/>
      <c r="J905" s="21"/>
      <c r="K905" s="21"/>
      <c r="L905" s="21"/>
      <c r="M905" s="22"/>
      <c r="N905" s="37"/>
      <c r="O905" s="23"/>
      <c r="P905" s="24"/>
      <c r="Q905" s="12"/>
      <c r="R905" s="12"/>
      <c r="S905" s="24"/>
      <c r="T905" s="24"/>
      <c r="U905" s="24"/>
      <c r="V905" s="12"/>
      <c r="W905" s="12"/>
      <c r="X905" s="12"/>
      <c r="Y905" s="12"/>
      <c r="Z905" s="12"/>
    </row>
    <row r="906" ht="16.5" customHeight="1">
      <c r="A906" s="1"/>
      <c r="B906" s="4"/>
      <c r="C906" s="10"/>
      <c r="D906" s="14"/>
      <c r="E906" s="14"/>
      <c r="F906" s="14"/>
      <c r="G906" s="29"/>
      <c r="H906" s="13"/>
      <c r="I906" s="14"/>
      <c r="J906" s="21"/>
      <c r="K906" s="21"/>
      <c r="L906" s="21"/>
      <c r="M906" s="22"/>
      <c r="N906" s="37"/>
      <c r="O906" s="23"/>
      <c r="P906" s="24"/>
      <c r="Q906" s="12"/>
      <c r="R906" s="12"/>
      <c r="S906" s="24"/>
      <c r="T906" s="24"/>
      <c r="U906" s="24"/>
      <c r="V906" s="12"/>
      <c r="W906" s="12"/>
      <c r="X906" s="12"/>
      <c r="Y906" s="12"/>
      <c r="Z906" s="12"/>
    </row>
    <row r="907" ht="16.5" customHeight="1">
      <c r="A907" s="1"/>
      <c r="B907" s="4"/>
      <c r="C907" s="10"/>
      <c r="D907" s="14"/>
      <c r="E907" s="14"/>
      <c r="F907" s="14"/>
      <c r="G907" s="29"/>
      <c r="H907" s="13"/>
      <c r="I907" s="14"/>
      <c r="J907" s="21"/>
      <c r="K907" s="21"/>
      <c r="L907" s="21"/>
      <c r="M907" s="22"/>
      <c r="N907" s="37"/>
      <c r="O907" s="23"/>
      <c r="P907" s="24"/>
      <c r="Q907" s="12"/>
      <c r="R907" s="12"/>
      <c r="S907" s="24"/>
      <c r="T907" s="24"/>
      <c r="U907" s="24"/>
      <c r="V907" s="12"/>
      <c r="W907" s="12"/>
      <c r="X907" s="12"/>
      <c r="Y907" s="12"/>
      <c r="Z907" s="12"/>
    </row>
    <row r="908" ht="16.5" customHeight="1">
      <c r="A908" s="1"/>
      <c r="B908" s="4"/>
      <c r="C908" s="10"/>
      <c r="D908" s="14"/>
      <c r="E908" s="14"/>
      <c r="F908" s="14"/>
      <c r="G908" s="29"/>
      <c r="H908" s="13"/>
      <c r="I908" s="14"/>
      <c r="J908" s="21"/>
      <c r="K908" s="21"/>
      <c r="L908" s="21"/>
      <c r="M908" s="22"/>
      <c r="N908" s="37"/>
      <c r="O908" s="23"/>
      <c r="P908" s="24"/>
      <c r="Q908" s="12"/>
      <c r="R908" s="12"/>
      <c r="S908" s="24"/>
      <c r="T908" s="24"/>
      <c r="U908" s="24"/>
      <c r="V908" s="12"/>
      <c r="W908" s="12"/>
      <c r="X908" s="12"/>
      <c r="Y908" s="12"/>
      <c r="Z908" s="12"/>
    </row>
    <row r="909" ht="16.5" customHeight="1">
      <c r="A909" s="1"/>
      <c r="B909" s="4"/>
      <c r="C909" s="10"/>
      <c r="D909" s="14"/>
      <c r="E909" s="14"/>
      <c r="F909" s="14"/>
      <c r="G909" s="29"/>
      <c r="H909" s="13"/>
      <c r="I909" s="14"/>
      <c r="J909" s="21"/>
      <c r="K909" s="21"/>
      <c r="L909" s="21"/>
      <c r="M909" s="22"/>
      <c r="N909" s="37"/>
      <c r="O909" s="23"/>
      <c r="P909" s="24"/>
      <c r="Q909" s="12"/>
      <c r="R909" s="12"/>
      <c r="S909" s="24"/>
      <c r="T909" s="24"/>
      <c r="U909" s="24"/>
      <c r="V909" s="12"/>
      <c r="W909" s="12"/>
      <c r="X909" s="12"/>
      <c r="Y909" s="12"/>
      <c r="Z909" s="12"/>
    </row>
    <row r="910" ht="16.5" customHeight="1">
      <c r="A910" s="1"/>
      <c r="B910" s="4"/>
      <c r="C910" s="10"/>
      <c r="D910" s="14"/>
      <c r="E910" s="14"/>
      <c r="F910" s="14"/>
      <c r="G910" s="29"/>
      <c r="H910" s="13"/>
      <c r="I910" s="14"/>
      <c r="J910" s="21"/>
      <c r="K910" s="21"/>
      <c r="L910" s="21"/>
      <c r="M910" s="22"/>
      <c r="N910" s="37"/>
      <c r="O910" s="23"/>
      <c r="P910" s="24"/>
      <c r="Q910" s="12"/>
      <c r="R910" s="12"/>
      <c r="S910" s="24"/>
      <c r="T910" s="24"/>
      <c r="U910" s="24"/>
      <c r="V910" s="12"/>
      <c r="W910" s="12"/>
      <c r="X910" s="12"/>
      <c r="Y910" s="12"/>
      <c r="Z910" s="12"/>
    </row>
    <row r="911" ht="16.5" customHeight="1">
      <c r="A911" s="1"/>
      <c r="B911" s="4"/>
      <c r="C911" s="10"/>
      <c r="D911" s="14"/>
      <c r="E911" s="14"/>
      <c r="F911" s="14"/>
      <c r="G911" s="29"/>
      <c r="H911" s="13"/>
      <c r="I911" s="14"/>
      <c r="J911" s="21"/>
      <c r="K911" s="21"/>
      <c r="L911" s="21"/>
      <c r="M911" s="22"/>
      <c r="N911" s="37"/>
      <c r="O911" s="23"/>
      <c r="P911" s="24"/>
      <c r="Q911" s="12"/>
      <c r="R911" s="12"/>
      <c r="S911" s="24"/>
      <c r="T911" s="24"/>
      <c r="U911" s="24"/>
      <c r="V911" s="12"/>
      <c r="W911" s="12"/>
      <c r="X911" s="12"/>
      <c r="Y911" s="12"/>
      <c r="Z911" s="12"/>
    </row>
    <row r="912" ht="16.5" customHeight="1">
      <c r="A912" s="1"/>
      <c r="B912" s="4"/>
      <c r="C912" s="10"/>
      <c r="D912" s="14"/>
      <c r="E912" s="14"/>
      <c r="F912" s="14"/>
      <c r="G912" s="29"/>
      <c r="H912" s="13"/>
      <c r="I912" s="14"/>
      <c r="J912" s="21"/>
      <c r="K912" s="21"/>
      <c r="L912" s="21"/>
      <c r="M912" s="22"/>
      <c r="N912" s="37"/>
      <c r="O912" s="23"/>
      <c r="P912" s="24"/>
      <c r="Q912" s="12"/>
      <c r="R912" s="12"/>
      <c r="S912" s="24"/>
      <c r="T912" s="24"/>
      <c r="U912" s="24"/>
      <c r="V912" s="12"/>
      <c r="W912" s="12"/>
      <c r="X912" s="12"/>
      <c r="Y912" s="12"/>
      <c r="Z912" s="12"/>
    </row>
    <row r="913" ht="16.5" customHeight="1">
      <c r="A913" s="1"/>
      <c r="B913" s="4"/>
      <c r="C913" s="10"/>
      <c r="D913" s="14"/>
      <c r="E913" s="14"/>
      <c r="F913" s="14"/>
      <c r="G913" s="29"/>
      <c r="H913" s="13"/>
      <c r="I913" s="14"/>
      <c r="J913" s="21"/>
      <c r="K913" s="21"/>
      <c r="L913" s="21"/>
      <c r="M913" s="22"/>
      <c r="N913" s="37"/>
      <c r="O913" s="23"/>
      <c r="P913" s="24"/>
      <c r="Q913" s="12"/>
      <c r="R913" s="12"/>
      <c r="S913" s="24"/>
      <c r="T913" s="24"/>
      <c r="U913" s="24"/>
      <c r="V913" s="12"/>
      <c r="W913" s="12"/>
      <c r="X913" s="12"/>
      <c r="Y913" s="12"/>
      <c r="Z913" s="12"/>
    </row>
    <row r="914" ht="16.5" customHeight="1">
      <c r="A914" s="1"/>
      <c r="B914" s="4"/>
      <c r="C914" s="10"/>
      <c r="D914" s="14"/>
      <c r="E914" s="14"/>
      <c r="F914" s="14"/>
      <c r="G914" s="29"/>
      <c r="H914" s="13"/>
      <c r="I914" s="14"/>
      <c r="J914" s="21"/>
      <c r="K914" s="21"/>
      <c r="L914" s="21"/>
      <c r="M914" s="22"/>
      <c r="N914" s="37"/>
      <c r="O914" s="23"/>
      <c r="P914" s="24"/>
      <c r="Q914" s="12"/>
      <c r="R914" s="12"/>
      <c r="S914" s="24"/>
      <c r="T914" s="24"/>
      <c r="U914" s="24"/>
      <c r="V914" s="12"/>
      <c r="W914" s="12"/>
      <c r="X914" s="12"/>
      <c r="Y914" s="12"/>
      <c r="Z914" s="12"/>
    </row>
    <row r="915" ht="16.5" customHeight="1">
      <c r="A915" s="1"/>
      <c r="B915" s="4"/>
      <c r="C915" s="10"/>
      <c r="D915" s="14"/>
      <c r="E915" s="14"/>
      <c r="F915" s="14"/>
      <c r="G915" s="29"/>
      <c r="H915" s="13"/>
      <c r="I915" s="14"/>
      <c r="J915" s="21"/>
      <c r="K915" s="21"/>
      <c r="L915" s="21"/>
      <c r="M915" s="22"/>
      <c r="N915" s="37"/>
      <c r="O915" s="23"/>
      <c r="P915" s="24"/>
      <c r="Q915" s="12"/>
      <c r="R915" s="12"/>
      <c r="S915" s="24"/>
      <c r="T915" s="24"/>
      <c r="U915" s="24"/>
      <c r="V915" s="12"/>
      <c r="W915" s="12"/>
      <c r="X915" s="12"/>
      <c r="Y915" s="12"/>
      <c r="Z915" s="12"/>
    </row>
    <row r="916" ht="16.5" customHeight="1">
      <c r="A916" s="1"/>
      <c r="B916" s="4"/>
      <c r="C916" s="10"/>
      <c r="D916" s="14"/>
      <c r="E916" s="14"/>
      <c r="F916" s="14"/>
      <c r="G916" s="29"/>
      <c r="H916" s="13"/>
      <c r="I916" s="14"/>
      <c r="J916" s="21"/>
      <c r="K916" s="21"/>
      <c r="L916" s="21"/>
      <c r="M916" s="22"/>
      <c r="N916" s="37"/>
      <c r="O916" s="23"/>
      <c r="P916" s="24"/>
      <c r="Q916" s="12"/>
      <c r="R916" s="12"/>
      <c r="S916" s="24"/>
      <c r="T916" s="24"/>
      <c r="U916" s="24"/>
      <c r="V916" s="12"/>
      <c r="W916" s="12"/>
      <c r="X916" s="12"/>
      <c r="Y916" s="12"/>
      <c r="Z916" s="12"/>
    </row>
    <row r="917" ht="16.5" customHeight="1">
      <c r="A917" s="1"/>
      <c r="B917" s="4"/>
      <c r="C917" s="10"/>
      <c r="D917" s="14"/>
      <c r="E917" s="14"/>
      <c r="F917" s="14"/>
      <c r="G917" s="29"/>
      <c r="H917" s="13"/>
      <c r="I917" s="14"/>
      <c r="J917" s="21"/>
      <c r="K917" s="21"/>
      <c r="L917" s="21"/>
      <c r="M917" s="22"/>
      <c r="N917" s="37"/>
      <c r="O917" s="23"/>
      <c r="P917" s="24"/>
      <c r="Q917" s="12"/>
      <c r="R917" s="12"/>
      <c r="S917" s="24"/>
      <c r="T917" s="24"/>
      <c r="U917" s="24"/>
      <c r="V917" s="12"/>
      <c r="W917" s="12"/>
      <c r="X917" s="12"/>
      <c r="Y917" s="12"/>
      <c r="Z917" s="12"/>
    </row>
    <row r="918" ht="16.5" customHeight="1">
      <c r="A918" s="1"/>
      <c r="B918" s="4"/>
      <c r="C918" s="10"/>
      <c r="D918" s="14"/>
      <c r="E918" s="14"/>
      <c r="F918" s="14"/>
      <c r="G918" s="29"/>
      <c r="H918" s="13"/>
      <c r="I918" s="14"/>
      <c r="J918" s="21"/>
      <c r="K918" s="21"/>
      <c r="L918" s="21"/>
      <c r="M918" s="22"/>
      <c r="N918" s="37"/>
      <c r="O918" s="23"/>
      <c r="P918" s="24"/>
      <c r="Q918" s="12"/>
      <c r="R918" s="12"/>
      <c r="S918" s="24"/>
      <c r="T918" s="24"/>
      <c r="U918" s="24"/>
      <c r="V918" s="12"/>
      <c r="W918" s="12"/>
      <c r="X918" s="12"/>
      <c r="Y918" s="12"/>
      <c r="Z918" s="12"/>
    </row>
    <row r="919" ht="16.5" customHeight="1">
      <c r="A919" s="1"/>
      <c r="B919" s="4"/>
      <c r="C919" s="10"/>
      <c r="D919" s="14"/>
      <c r="E919" s="14"/>
      <c r="F919" s="14"/>
      <c r="G919" s="29"/>
      <c r="H919" s="13"/>
      <c r="I919" s="14"/>
      <c r="J919" s="21"/>
      <c r="K919" s="21"/>
      <c r="L919" s="21"/>
      <c r="M919" s="22"/>
      <c r="N919" s="37"/>
      <c r="O919" s="23"/>
      <c r="P919" s="24"/>
      <c r="Q919" s="12"/>
      <c r="R919" s="12"/>
      <c r="S919" s="24"/>
      <c r="T919" s="24"/>
      <c r="U919" s="24"/>
      <c r="V919" s="12"/>
      <c r="W919" s="12"/>
      <c r="X919" s="12"/>
      <c r="Y919" s="12"/>
      <c r="Z919" s="12"/>
    </row>
    <row r="920" ht="16.5" customHeight="1">
      <c r="A920" s="1"/>
      <c r="B920" s="4"/>
      <c r="C920" s="10"/>
      <c r="D920" s="14"/>
      <c r="E920" s="14"/>
      <c r="F920" s="14"/>
      <c r="G920" s="29"/>
      <c r="H920" s="13"/>
      <c r="I920" s="14"/>
      <c r="J920" s="21"/>
      <c r="K920" s="21"/>
      <c r="L920" s="21"/>
      <c r="M920" s="22"/>
      <c r="N920" s="37"/>
      <c r="O920" s="23"/>
      <c r="P920" s="24"/>
      <c r="Q920" s="12"/>
      <c r="R920" s="12"/>
      <c r="S920" s="24"/>
      <c r="T920" s="24"/>
      <c r="U920" s="24"/>
      <c r="V920" s="12"/>
      <c r="W920" s="12"/>
      <c r="X920" s="12"/>
      <c r="Y920" s="12"/>
      <c r="Z920" s="12"/>
    </row>
    <row r="921" ht="16.5" customHeight="1">
      <c r="A921" s="1"/>
      <c r="B921" s="4"/>
      <c r="C921" s="10"/>
      <c r="D921" s="14"/>
      <c r="E921" s="14"/>
      <c r="F921" s="14"/>
      <c r="G921" s="29"/>
      <c r="H921" s="13"/>
      <c r="I921" s="14"/>
      <c r="J921" s="21"/>
      <c r="K921" s="21"/>
      <c r="L921" s="21"/>
      <c r="M921" s="22"/>
      <c r="N921" s="37"/>
      <c r="O921" s="23"/>
      <c r="P921" s="24"/>
      <c r="Q921" s="12"/>
      <c r="R921" s="12"/>
      <c r="S921" s="24"/>
      <c r="T921" s="24"/>
      <c r="U921" s="24"/>
      <c r="V921" s="12"/>
      <c r="W921" s="12"/>
      <c r="X921" s="12"/>
      <c r="Y921" s="12"/>
      <c r="Z921" s="12"/>
    </row>
    <row r="922" ht="16.5" customHeight="1">
      <c r="A922" s="1"/>
      <c r="B922" s="4"/>
      <c r="C922" s="10"/>
      <c r="D922" s="14"/>
      <c r="E922" s="14"/>
      <c r="F922" s="14"/>
      <c r="G922" s="29"/>
      <c r="H922" s="13"/>
      <c r="I922" s="14"/>
      <c r="J922" s="21"/>
      <c r="K922" s="21"/>
      <c r="L922" s="21"/>
      <c r="M922" s="22"/>
      <c r="N922" s="37"/>
      <c r="O922" s="23"/>
      <c r="P922" s="24"/>
      <c r="Q922" s="12"/>
      <c r="R922" s="12"/>
      <c r="S922" s="24"/>
      <c r="T922" s="24"/>
      <c r="U922" s="24"/>
      <c r="V922" s="12"/>
      <c r="W922" s="12"/>
      <c r="X922" s="12"/>
      <c r="Y922" s="12"/>
      <c r="Z922" s="12"/>
    </row>
    <row r="923" ht="16.5" customHeight="1">
      <c r="A923" s="1"/>
      <c r="B923" s="4"/>
      <c r="C923" s="10"/>
      <c r="D923" s="14"/>
      <c r="E923" s="14"/>
      <c r="F923" s="14"/>
      <c r="G923" s="29"/>
      <c r="H923" s="13"/>
      <c r="I923" s="14"/>
      <c r="J923" s="21"/>
      <c r="K923" s="21"/>
      <c r="L923" s="21"/>
      <c r="M923" s="22"/>
      <c r="N923" s="37"/>
      <c r="O923" s="23"/>
      <c r="P923" s="24"/>
      <c r="Q923" s="12"/>
      <c r="R923" s="12"/>
      <c r="S923" s="24"/>
      <c r="T923" s="24"/>
      <c r="U923" s="24"/>
      <c r="V923" s="12"/>
      <c r="W923" s="12"/>
      <c r="X923" s="12"/>
      <c r="Y923" s="12"/>
      <c r="Z923" s="12"/>
    </row>
    <row r="924" ht="16.5" customHeight="1">
      <c r="A924" s="1"/>
      <c r="B924" s="4"/>
      <c r="C924" s="10"/>
      <c r="D924" s="14"/>
      <c r="E924" s="14"/>
      <c r="F924" s="14"/>
      <c r="G924" s="29"/>
      <c r="H924" s="13"/>
      <c r="I924" s="14"/>
      <c r="J924" s="21"/>
      <c r="K924" s="21"/>
      <c r="L924" s="21"/>
      <c r="M924" s="22"/>
      <c r="N924" s="37"/>
      <c r="O924" s="23"/>
      <c r="P924" s="24"/>
      <c r="Q924" s="12"/>
      <c r="R924" s="12"/>
      <c r="S924" s="24"/>
      <c r="T924" s="24"/>
      <c r="U924" s="24"/>
      <c r="V924" s="12"/>
      <c r="W924" s="12"/>
      <c r="X924" s="12"/>
      <c r="Y924" s="12"/>
      <c r="Z924" s="12"/>
    </row>
    <row r="925" ht="16.5" customHeight="1">
      <c r="A925" s="1"/>
      <c r="B925" s="4"/>
      <c r="C925" s="10"/>
      <c r="D925" s="14"/>
      <c r="E925" s="14"/>
      <c r="F925" s="14"/>
      <c r="G925" s="29"/>
      <c r="H925" s="13"/>
      <c r="I925" s="14"/>
      <c r="J925" s="21"/>
      <c r="K925" s="21"/>
      <c r="L925" s="21"/>
      <c r="M925" s="22"/>
      <c r="N925" s="37"/>
      <c r="O925" s="23"/>
      <c r="P925" s="24"/>
      <c r="Q925" s="12"/>
      <c r="R925" s="12"/>
      <c r="S925" s="24"/>
      <c r="T925" s="24"/>
      <c r="U925" s="24"/>
      <c r="V925" s="12"/>
      <c r="W925" s="12"/>
      <c r="X925" s="12"/>
      <c r="Y925" s="12"/>
      <c r="Z925" s="12"/>
    </row>
    <row r="926" ht="16.5" customHeight="1">
      <c r="A926" s="1"/>
      <c r="B926" s="4"/>
      <c r="C926" s="10"/>
      <c r="D926" s="14"/>
      <c r="E926" s="14"/>
      <c r="F926" s="14"/>
      <c r="G926" s="29"/>
      <c r="H926" s="13"/>
      <c r="I926" s="14"/>
      <c r="J926" s="21"/>
      <c r="K926" s="21"/>
      <c r="L926" s="21"/>
      <c r="M926" s="22"/>
      <c r="N926" s="37"/>
      <c r="O926" s="23"/>
      <c r="P926" s="24"/>
      <c r="Q926" s="12"/>
      <c r="R926" s="12"/>
      <c r="S926" s="24"/>
      <c r="T926" s="24"/>
      <c r="U926" s="24"/>
      <c r="V926" s="12"/>
      <c r="W926" s="12"/>
      <c r="X926" s="12"/>
      <c r="Y926" s="12"/>
      <c r="Z926" s="12"/>
    </row>
    <row r="927" ht="16.5" customHeight="1">
      <c r="A927" s="1"/>
      <c r="B927" s="4"/>
      <c r="C927" s="10"/>
      <c r="D927" s="14"/>
      <c r="E927" s="14"/>
      <c r="F927" s="14"/>
      <c r="G927" s="29"/>
      <c r="H927" s="13"/>
      <c r="I927" s="14"/>
      <c r="J927" s="21"/>
      <c r="K927" s="21"/>
      <c r="L927" s="21"/>
      <c r="M927" s="22"/>
      <c r="N927" s="37"/>
      <c r="O927" s="23"/>
      <c r="P927" s="24"/>
      <c r="Q927" s="12"/>
      <c r="R927" s="12"/>
      <c r="S927" s="24"/>
      <c r="T927" s="24"/>
      <c r="U927" s="24"/>
      <c r="V927" s="12"/>
      <c r="W927" s="12"/>
      <c r="X927" s="12"/>
      <c r="Y927" s="12"/>
      <c r="Z927" s="12"/>
    </row>
    <row r="928" ht="16.5" customHeight="1">
      <c r="A928" s="1"/>
      <c r="B928" s="4"/>
      <c r="C928" s="10"/>
      <c r="D928" s="14"/>
      <c r="E928" s="14"/>
      <c r="F928" s="14"/>
      <c r="G928" s="29"/>
      <c r="H928" s="13"/>
      <c r="I928" s="14"/>
      <c r="J928" s="21"/>
      <c r="K928" s="21"/>
      <c r="L928" s="21"/>
      <c r="M928" s="22"/>
      <c r="N928" s="37"/>
      <c r="O928" s="23"/>
      <c r="P928" s="24"/>
      <c r="Q928" s="12"/>
      <c r="R928" s="12"/>
      <c r="S928" s="24"/>
      <c r="T928" s="24"/>
      <c r="U928" s="24"/>
      <c r="V928" s="12"/>
      <c r="W928" s="12"/>
      <c r="X928" s="12"/>
      <c r="Y928" s="12"/>
      <c r="Z928" s="12"/>
    </row>
    <row r="929" ht="16.5" customHeight="1">
      <c r="A929" s="1"/>
      <c r="B929" s="4"/>
      <c r="C929" s="10"/>
      <c r="D929" s="14"/>
      <c r="E929" s="14"/>
      <c r="F929" s="14"/>
      <c r="G929" s="29"/>
      <c r="H929" s="13"/>
      <c r="I929" s="14"/>
      <c r="J929" s="21"/>
      <c r="K929" s="21"/>
      <c r="L929" s="21"/>
      <c r="M929" s="22"/>
      <c r="N929" s="37"/>
      <c r="O929" s="23"/>
      <c r="P929" s="24"/>
      <c r="Q929" s="12"/>
      <c r="R929" s="12"/>
      <c r="S929" s="24"/>
      <c r="T929" s="24"/>
      <c r="U929" s="24"/>
      <c r="V929" s="12"/>
      <c r="W929" s="12"/>
      <c r="X929" s="12"/>
      <c r="Y929" s="12"/>
      <c r="Z929" s="12"/>
    </row>
    <row r="930" ht="16.5" customHeight="1">
      <c r="A930" s="1"/>
      <c r="B930" s="4"/>
      <c r="C930" s="10"/>
      <c r="D930" s="14"/>
      <c r="E930" s="14"/>
      <c r="F930" s="14"/>
      <c r="G930" s="29"/>
      <c r="H930" s="13"/>
      <c r="I930" s="14"/>
      <c r="J930" s="21"/>
      <c r="K930" s="21"/>
      <c r="L930" s="21"/>
      <c r="M930" s="22"/>
      <c r="N930" s="37"/>
      <c r="O930" s="23"/>
      <c r="P930" s="24"/>
      <c r="Q930" s="12"/>
      <c r="R930" s="12"/>
      <c r="S930" s="24"/>
      <c r="T930" s="24"/>
      <c r="U930" s="24"/>
      <c r="V930" s="12"/>
      <c r="W930" s="12"/>
      <c r="X930" s="12"/>
      <c r="Y930" s="12"/>
      <c r="Z930" s="12"/>
    </row>
    <row r="931" ht="16.5" customHeight="1">
      <c r="A931" s="1"/>
      <c r="B931" s="4"/>
      <c r="C931" s="10"/>
      <c r="D931" s="14"/>
      <c r="E931" s="14"/>
      <c r="F931" s="14"/>
      <c r="G931" s="29"/>
      <c r="H931" s="13"/>
      <c r="I931" s="14"/>
      <c r="J931" s="21"/>
      <c r="K931" s="21"/>
      <c r="L931" s="21"/>
      <c r="M931" s="22"/>
      <c r="N931" s="37"/>
      <c r="O931" s="23"/>
      <c r="P931" s="24"/>
      <c r="Q931" s="12"/>
      <c r="R931" s="12"/>
      <c r="S931" s="24"/>
      <c r="T931" s="24"/>
      <c r="U931" s="24"/>
      <c r="V931" s="12"/>
      <c r="W931" s="12"/>
      <c r="X931" s="12"/>
      <c r="Y931" s="12"/>
      <c r="Z931" s="12"/>
    </row>
    <row r="932" ht="16.5" customHeight="1">
      <c r="A932" s="1"/>
      <c r="B932" s="4"/>
      <c r="C932" s="10"/>
      <c r="D932" s="14"/>
      <c r="E932" s="14"/>
      <c r="F932" s="14"/>
      <c r="G932" s="29"/>
      <c r="H932" s="13"/>
      <c r="I932" s="14"/>
      <c r="J932" s="21"/>
      <c r="K932" s="21"/>
      <c r="L932" s="21"/>
      <c r="M932" s="22"/>
      <c r="N932" s="37"/>
      <c r="O932" s="23"/>
      <c r="P932" s="24"/>
      <c r="Q932" s="12"/>
      <c r="R932" s="12"/>
      <c r="S932" s="24"/>
      <c r="T932" s="24"/>
      <c r="U932" s="24"/>
      <c r="V932" s="12"/>
      <c r="W932" s="12"/>
      <c r="X932" s="12"/>
      <c r="Y932" s="12"/>
      <c r="Z932" s="12"/>
    </row>
    <row r="933" ht="16.5" customHeight="1">
      <c r="A933" s="1"/>
      <c r="B933" s="4"/>
      <c r="C933" s="10"/>
      <c r="D933" s="14"/>
      <c r="E933" s="14"/>
      <c r="F933" s="14"/>
      <c r="G933" s="29"/>
      <c r="H933" s="13"/>
      <c r="I933" s="14"/>
      <c r="J933" s="21"/>
      <c r="K933" s="21"/>
      <c r="L933" s="21"/>
      <c r="M933" s="22"/>
      <c r="N933" s="37"/>
      <c r="O933" s="23"/>
      <c r="P933" s="24"/>
      <c r="Q933" s="12"/>
      <c r="R933" s="12"/>
      <c r="S933" s="24"/>
      <c r="T933" s="24"/>
      <c r="U933" s="24"/>
      <c r="V933" s="12"/>
      <c r="W933" s="12"/>
      <c r="X933" s="12"/>
      <c r="Y933" s="12"/>
      <c r="Z933" s="12"/>
    </row>
    <row r="934" ht="16.5" customHeight="1">
      <c r="A934" s="1"/>
      <c r="B934" s="4"/>
      <c r="C934" s="10"/>
      <c r="D934" s="14"/>
      <c r="E934" s="14"/>
      <c r="F934" s="14"/>
      <c r="G934" s="29"/>
      <c r="H934" s="13"/>
      <c r="I934" s="14"/>
      <c r="J934" s="21"/>
      <c r="K934" s="21"/>
      <c r="L934" s="21"/>
      <c r="M934" s="22"/>
      <c r="N934" s="37"/>
      <c r="O934" s="23"/>
      <c r="P934" s="24"/>
      <c r="Q934" s="12"/>
      <c r="R934" s="12"/>
      <c r="S934" s="24"/>
      <c r="T934" s="24"/>
      <c r="U934" s="24"/>
      <c r="V934" s="12"/>
      <c r="W934" s="12"/>
      <c r="X934" s="12"/>
      <c r="Y934" s="12"/>
      <c r="Z934" s="12"/>
    </row>
    <row r="935" ht="16.5" customHeight="1">
      <c r="A935" s="1"/>
      <c r="B935" s="4"/>
      <c r="C935" s="10"/>
      <c r="D935" s="14"/>
      <c r="E935" s="14"/>
      <c r="F935" s="14"/>
      <c r="G935" s="29"/>
      <c r="H935" s="13"/>
      <c r="I935" s="14"/>
      <c r="J935" s="21"/>
      <c r="K935" s="21"/>
      <c r="L935" s="21"/>
      <c r="M935" s="22"/>
      <c r="N935" s="37"/>
      <c r="O935" s="23"/>
      <c r="P935" s="24"/>
      <c r="Q935" s="12"/>
      <c r="R935" s="12"/>
      <c r="S935" s="24"/>
      <c r="T935" s="24"/>
      <c r="U935" s="24"/>
      <c r="V935" s="12"/>
      <c r="W935" s="12"/>
      <c r="X935" s="12"/>
      <c r="Y935" s="12"/>
      <c r="Z935" s="12"/>
    </row>
    <row r="936" ht="16.5" customHeight="1">
      <c r="A936" s="1"/>
      <c r="B936" s="4"/>
      <c r="C936" s="10"/>
      <c r="D936" s="14"/>
      <c r="E936" s="14"/>
      <c r="F936" s="14"/>
      <c r="G936" s="29"/>
      <c r="H936" s="13"/>
      <c r="I936" s="14"/>
      <c r="J936" s="21"/>
      <c r="K936" s="21"/>
      <c r="L936" s="21"/>
      <c r="M936" s="22"/>
      <c r="N936" s="37"/>
      <c r="O936" s="23"/>
      <c r="P936" s="24"/>
      <c r="Q936" s="12"/>
      <c r="R936" s="12"/>
      <c r="S936" s="24"/>
      <c r="T936" s="24"/>
      <c r="U936" s="24"/>
      <c r="V936" s="12"/>
      <c r="W936" s="12"/>
      <c r="X936" s="12"/>
      <c r="Y936" s="12"/>
      <c r="Z936" s="12"/>
    </row>
    <row r="937" ht="16.5" customHeight="1">
      <c r="A937" s="1"/>
      <c r="B937" s="4"/>
      <c r="C937" s="10"/>
      <c r="D937" s="14"/>
      <c r="E937" s="14"/>
      <c r="F937" s="14"/>
      <c r="G937" s="29"/>
      <c r="H937" s="13"/>
      <c r="I937" s="14"/>
      <c r="J937" s="21"/>
      <c r="K937" s="21"/>
      <c r="L937" s="21"/>
      <c r="M937" s="22"/>
      <c r="N937" s="37"/>
      <c r="O937" s="23"/>
      <c r="P937" s="24"/>
      <c r="Q937" s="12"/>
      <c r="R937" s="12"/>
      <c r="S937" s="24"/>
      <c r="T937" s="24"/>
      <c r="U937" s="24"/>
      <c r="V937" s="12"/>
      <c r="W937" s="12"/>
      <c r="X937" s="12"/>
      <c r="Y937" s="12"/>
      <c r="Z937" s="12"/>
    </row>
    <row r="938" ht="16.5" customHeight="1">
      <c r="A938" s="1"/>
      <c r="B938" s="4"/>
      <c r="C938" s="10"/>
      <c r="D938" s="14"/>
      <c r="E938" s="14"/>
      <c r="F938" s="14"/>
      <c r="G938" s="29"/>
      <c r="H938" s="13"/>
      <c r="I938" s="14"/>
      <c r="J938" s="21"/>
      <c r="K938" s="21"/>
      <c r="L938" s="21"/>
      <c r="M938" s="22"/>
      <c r="N938" s="37"/>
      <c r="O938" s="23"/>
      <c r="P938" s="24"/>
      <c r="Q938" s="12"/>
      <c r="R938" s="12"/>
      <c r="S938" s="24"/>
      <c r="T938" s="24"/>
      <c r="U938" s="24"/>
      <c r="V938" s="12"/>
      <c r="W938" s="12"/>
      <c r="X938" s="12"/>
      <c r="Y938" s="12"/>
      <c r="Z938" s="12"/>
    </row>
    <row r="939" ht="16.5" customHeight="1">
      <c r="A939" s="1"/>
      <c r="B939" s="4"/>
      <c r="C939" s="10"/>
      <c r="D939" s="14"/>
      <c r="E939" s="14"/>
      <c r="F939" s="14"/>
      <c r="G939" s="29"/>
      <c r="H939" s="13"/>
      <c r="I939" s="14"/>
      <c r="J939" s="21"/>
      <c r="K939" s="21"/>
      <c r="L939" s="21"/>
      <c r="M939" s="22"/>
      <c r="N939" s="37"/>
      <c r="O939" s="23"/>
      <c r="P939" s="24"/>
      <c r="Q939" s="12"/>
      <c r="R939" s="12"/>
      <c r="S939" s="24"/>
      <c r="T939" s="24"/>
      <c r="U939" s="24"/>
      <c r="V939" s="12"/>
      <c r="W939" s="12"/>
      <c r="X939" s="12"/>
      <c r="Y939" s="12"/>
      <c r="Z939" s="12"/>
    </row>
    <row r="940" ht="16.5" customHeight="1">
      <c r="A940" s="1"/>
      <c r="B940" s="4"/>
      <c r="C940" s="10"/>
      <c r="D940" s="14"/>
      <c r="E940" s="14"/>
      <c r="F940" s="14"/>
      <c r="G940" s="29"/>
      <c r="H940" s="13"/>
      <c r="I940" s="14"/>
      <c r="J940" s="21"/>
      <c r="K940" s="21"/>
      <c r="L940" s="21"/>
      <c r="M940" s="22"/>
      <c r="N940" s="37"/>
      <c r="O940" s="23"/>
      <c r="P940" s="24"/>
      <c r="Q940" s="12"/>
      <c r="R940" s="12"/>
      <c r="S940" s="24"/>
      <c r="T940" s="24"/>
      <c r="U940" s="24"/>
      <c r="V940" s="12"/>
      <c r="W940" s="12"/>
      <c r="X940" s="12"/>
      <c r="Y940" s="12"/>
      <c r="Z940" s="12"/>
    </row>
    <row r="941" ht="16.5" customHeight="1">
      <c r="A941" s="1"/>
      <c r="B941" s="4"/>
      <c r="C941" s="10"/>
      <c r="D941" s="14"/>
      <c r="E941" s="14"/>
      <c r="F941" s="14"/>
      <c r="G941" s="29"/>
      <c r="H941" s="13"/>
      <c r="I941" s="14"/>
      <c r="J941" s="21"/>
      <c r="K941" s="21"/>
      <c r="L941" s="21"/>
      <c r="M941" s="22"/>
      <c r="N941" s="37"/>
      <c r="O941" s="23"/>
      <c r="P941" s="24"/>
      <c r="Q941" s="12"/>
      <c r="R941" s="12"/>
      <c r="S941" s="24"/>
      <c r="T941" s="24"/>
      <c r="U941" s="24"/>
      <c r="V941" s="12"/>
      <c r="W941" s="12"/>
      <c r="X941" s="12"/>
      <c r="Y941" s="12"/>
      <c r="Z941" s="12"/>
    </row>
    <row r="942" ht="16.5" customHeight="1">
      <c r="A942" s="1"/>
      <c r="B942" s="4"/>
      <c r="C942" s="10"/>
      <c r="D942" s="14"/>
      <c r="E942" s="14"/>
      <c r="F942" s="14"/>
      <c r="G942" s="29"/>
      <c r="H942" s="13"/>
      <c r="I942" s="14"/>
      <c r="J942" s="21"/>
      <c r="K942" s="21"/>
      <c r="L942" s="21"/>
      <c r="M942" s="22"/>
      <c r="N942" s="37"/>
      <c r="O942" s="23"/>
      <c r="P942" s="24"/>
      <c r="Q942" s="12"/>
      <c r="R942" s="12"/>
      <c r="S942" s="24"/>
      <c r="T942" s="24"/>
      <c r="U942" s="24"/>
      <c r="V942" s="12"/>
      <c r="W942" s="12"/>
      <c r="X942" s="12"/>
      <c r="Y942" s="12"/>
      <c r="Z942" s="12"/>
    </row>
    <row r="943" ht="16.5" customHeight="1">
      <c r="A943" s="1"/>
      <c r="B943" s="4"/>
      <c r="C943" s="10"/>
      <c r="D943" s="14"/>
      <c r="E943" s="14"/>
      <c r="F943" s="14"/>
      <c r="G943" s="29"/>
      <c r="H943" s="13"/>
      <c r="I943" s="14"/>
      <c r="J943" s="21"/>
      <c r="K943" s="21"/>
      <c r="L943" s="21"/>
      <c r="M943" s="22"/>
      <c r="N943" s="37"/>
      <c r="O943" s="23"/>
      <c r="P943" s="24"/>
      <c r="Q943" s="12"/>
      <c r="R943" s="12"/>
      <c r="S943" s="24"/>
      <c r="T943" s="24"/>
      <c r="U943" s="24"/>
      <c r="V943" s="12"/>
      <c r="W943" s="12"/>
      <c r="X943" s="12"/>
      <c r="Y943" s="12"/>
      <c r="Z943" s="12"/>
    </row>
    <row r="944" ht="16.5" customHeight="1">
      <c r="A944" s="1"/>
      <c r="B944" s="4"/>
      <c r="C944" s="10"/>
      <c r="D944" s="14"/>
      <c r="E944" s="14"/>
      <c r="F944" s="14"/>
      <c r="G944" s="29"/>
      <c r="H944" s="13"/>
      <c r="I944" s="14"/>
      <c r="J944" s="21"/>
      <c r="K944" s="21"/>
      <c r="L944" s="21"/>
      <c r="M944" s="22"/>
      <c r="N944" s="37"/>
      <c r="O944" s="23"/>
      <c r="P944" s="24"/>
      <c r="Q944" s="12"/>
      <c r="R944" s="12"/>
      <c r="S944" s="24"/>
      <c r="T944" s="24"/>
      <c r="U944" s="24"/>
      <c r="V944" s="12"/>
      <c r="W944" s="12"/>
      <c r="X944" s="12"/>
      <c r="Y944" s="12"/>
      <c r="Z944" s="12"/>
    </row>
    <row r="945" ht="16.5" customHeight="1">
      <c r="A945" s="1"/>
      <c r="B945" s="4"/>
      <c r="C945" s="10"/>
      <c r="D945" s="14"/>
      <c r="E945" s="14"/>
      <c r="F945" s="14"/>
      <c r="G945" s="29"/>
      <c r="H945" s="13"/>
      <c r="I945" s="14"/>
      <c r="J945" s="21"/>
      <c r="K945" s="21"/>
      <c r="L945" s="21"/>
      <c r="M945" s="22"/>
      <c r="N945" s="37"/>
      <c r="O945" s="23"/>
      <c r="P945" s="24"/>
      <c r="Q945" s="12"/>
      <c r="R945" s="12"/>
      <c r="S945" s="24"/>
      <c r="T945" s="24"/>
      <c r="U945" s="24"/>
      <c r="V945" s="12"/>
      <c r="W945" s="12"/>
      <c r="X945" s="12"/>
      <c r="Y945" s="12"/>
      <c r="Z945" s="12"/>
    </row>
    <row r="946" ht="16.5" customHeight="1">
      <c r="A946" s="1"/>
      <c r="B946" s="4"/>
      <c r="C946" s="10"/>
      <c r="D946" s="14"/>
      <c r="E946" s="14"/>
      <c r="F946" s="14"/>
      <c r="G946" s="29"/>
      <c r="H946" s="13"/>
      <c r="I946" s="14"/>
      <c r="J946" s="21"/>
      <c r="K946" s="21"/>
      <c r="L946" s="21"/>
      <c r="M946" s="22"/>
      <c r="N946" s="37"/>
      <c r="O946" s="23"/>
      <c r="P946" s="24"/>
      <c r="Q946" s="12"/>
      <c r="R946" s="12"/>
      <c r="S946" s="24"/>
      <c r="T946" s="24"/>
      <c r="U946" s="24"/>
      <c r="V946" s="12"/>
      <c r="W946" s="12"/>
      <c r="X946" s="12"/>
      <c r="Y946" s="12"/>
      <c r="Z946" s="12"/>
    </row>
    <row r="947" ht="16.5" customHeight="1">
      <c r="A947" s="1"/>
      <c r="B947" s="4"/>
      <c r="C947" s="10"/>
      <c r="D947" s="14"/>
      <c r="E947" s="14"/>
      <c r="F947" s="14"/>
      <c r="G947" s="29"/>
      <c r="H947" s="13"/>
      <c r="I947" s="14"/>
      <c r="J947" s="21"/>
      <c r="K947" s="21"/>
      <c r="L947" s="21"/>
      <c r="M947" s="22"/>
      <c r="N947" s="37"/>
      <c r="O947" s="23"/>
      <c r="P947" s="24"/>
      <c r="Q947" s="12"/>
      <c r="R947" s="12"/>
      <c r="S947" s="24"/>
      <c r="T947" s="24"/>
      <c r="U947" s="24"/>
      <c r="V947" s="12"/>
      <c r="W947" s="12"/>
      <c r="X947" s="12"/>
      <c r="Y947" s="12"/>
      <c r="Z947" s="12"/>
    </row>
    <row r="948" ht="16.5" customHeight="1">
      <c r="A948" s="1"/>
      <c r="B948" s="4"/>
      <c r="C948" s="10"/>
      <c r="D948" s="14"/>
      <c r="E948" s="14"/>
      <c r="F948" s="14"/>
      <c r="G948" s="29"/>
      <c r="H948" s="13"/>
      <c r="I948" s="14"/>
      <c r="J948" s="21"/>
      <c r="K948" s="21"/>
      <c r="L948" s="21"/>
      <c r="M948" s="22"/>
      <c r="N948" s="37"/>
      <c r="O948" s="23"/>
      <c r="P948" s="24"/>
      <c r="Q948" s="12"/>
      <c r="R948" s="12"/>
      <c r="S948" s="24"/>
      <c r="T948" s="24"/>
      <c r="U948" s="24"/>
      <c r="V948" s="12"/>
      <c r="W948" s="12"/>
      <c r="X948" s="12"/>
      <c r="Y948" s="12"/>
      <c r="Z948" s="12"/>
    </row>
    <row r="949" ht="16.5" customHeight="1">
      <c r="A949" s="1"/>
      <c r="B949" s="4"/>
      <c r="C949" s="10"/>
      <c r="D949" s="14"/>
      <c r="E949" s="14"/>
      <c r="F949" s="14"/>
      <c r="G949" s="29"/>
      <c r="H949" s="13"/>
      <c r="I949" s="14"/>
      <c r="J949" s="21"/>
      <c r="K949" s="21"/>
      <c r="L949" s="21"/>
      <c r="M949" s="22"/>
      <c r="N949" s="37"/>
      <c r="O949" s="23"/>
      <c r="P949" s="24"/>
      <c r="Q949" s="12"/>
      <c r="R949" s="12"/>
      <c r="S949" s="24"/>
      <c r="T949" s="24"/>
      <c r="U949" s="24"/>
      <c r="V949" s="12"/>
      <c r="W949" s="12"/>
      <c r="X949" s="12"/>
      <c r="Y949" s="12"/>
      <c r="Z949" s="12"/>
    </row>
    <row r="950" ht="16.5" customHeight="1">
      <c r="A950" s="1"/>
      <c r="B950" s="4"/>
      <c r="C950" s="10"/>
      <c r="D950" s="14"/>
      <c r="E950" s="14"/>
      <c r="F950" s="14"/>
      <c r="G950" s="29"/>
      <c r="H950" s="13"/>
      <c r="I950" s="14"/>
      <c r="J950" s="21"/>
      <c r="K950" s="21"/>
      <c r="L950" s="21"/>
      <c r="M950" s="22"/>
      <c r="N950" s="37"/>
      <c r="O950" s="23"/>
      <c r="P950" s="24"/>
      <c r="Q950" s="12"/>
      <c r="R950" s="12"/>
      <c r="S950" s="24"/>
      <c r="T950" s="24"/>
      <c r="U950" s="24"/>
      <c r="V950" s="12"/>
      <c r="W950" s="12"/>
      <c r="X950" s="12"/>
      <c r="Y950" s="12"/>
      <c r="Z950" s="12"/>
    </row>
    <row r="951" ht="16.5" customHeight="1">
      <c r="A951" s="1"/>
      <c r="B951" s="4"/>
      <c r="C951" s="10"/>
      <c r="D951" s="14"/>
      <c r="E951" s="14"/>
      <c r="F951" s="14"/>
      <c r="G951" s="29"/>
      <c r="H951" s="13"/>
      <c r="I951" s="14"/>
      <c r="J951" s="21"/>
      <c r="K951" s="21"/>
      <c r="L951" s="21"/>
      <c r="M951" s="22"/>
      <c r="N951" s="37"/>
      <c r="O951" s="23"/>
      <c r="P951" s="24"/>
      <c r="Q951" s="12"/>
      <c r="R951" s="12"/>
      <c r="S951" s="24"/>
      <c r="T951" s="24"/>
      <c r="U951" s="24"/>
      <c r="V951" s="12"/>
      <c r="W951" s="12"/>
      <c r="X951" s="12"/>
      <c r="Y951" s="12"/>
      <c r="Z951" s="12"/>
    </row>
    <row r="952" ht="16.5" customHeight="1">
      <c r="A952" s="1"/>
      <c r="B952" s="4"/>
      <c r="C952" s="10"/>
      <c r="D952" s="14"/>
      <c r="E952" s="14"/>
      <c r="F952" s="14"/>
      <c r="G952" s="29"/>
      <c r="H952" s="13"/>
      <c r="I952" s="14"/>
      <c r="J952" s="21"/>
      <c r="K952" s="21"/>
      <c r="L952" s="21"/>
      <c r="M952" s="22"/>
      <c r="N952" s="37"/>
      <c r="O952" s="23"/>
      <c r="P952" s="24"/>
      <c r="Q952" s="12"/>
      <c r="R952" s="12"/>
      <c r="S952" s="24"/>
      <c r="T952" s="24"/>
      <c r="U952" s="24"/>
      <c r="V952" s="12"/>
      <c r="W952" s="12"/>
      <c r="X952" s="12"/>
      <c r="Y952" s="12"/>
      <c r="Z952" s="12"/>
    </row>
    <row r="953" ht="16.5" customHeight="1">
      <c r="A953" s="1"/>
      <c r="B953" s="4"/>
      <c r="C953" s="10"/>
      <c r="D953" s="14"/>
      <c r="E953" s="14"/>
      <c r="F953" s="14"/>
      <c r="G953" s="29"/>
      <c r="H953" s="13"/>
      <c r="I953" s="14"/>
      <c r="J953" s="21"/>
      <c r="K953" s="21"/>
      <c r="L953" s="21"/>
      <c r="M953" s="22"/>
      <c r="N953" s="37"/>
      <c r="O953" s="23"/>
      <c r="P953" s="24"/>
      <c r="Q953" s="12"/>
      <c r="R953" s="12"/>
      <c r="S953" s="24"/>
      <c r="T953" s="24"/>
      <c r="U953" s="24"/>
      <c r="V953" s="12"/>
      <c r="W953" s="12"/>
      <c r="X953" s="12"/>
      <c r="Y953" s="12"/>
      <c r="Z953" s="12"/>
    </row>
    <row r="954" ht="16.5" customHeight="1">
      <c r="A954" s="1"/>
      <c r="B954" s="4"/>
      <c r="C954" s="10"/>
      <c r="D954" s="14"/>
      <c r="E954" s="14"/>
      <c r="F954" s="14"/>
      <c r="G954" s="29"/>
      <c r="H954" s="13"/>
      <c r="I954" s="14"/>
      <c r="J954" s="21"/>
      <c r="K954" s="21"/>
      <c r="L954" s="21"/>
      <c r="M954" s="22"/>
      <c r="N954" s="37"/>
      <c r="O954" s="23"/>
      <c r="P954" s="24"/>
      <c r="Q954" s="12"/>
      <c r="R954" s="12"/>
      <c r="S954" s="24"/>
      <c r="T954" s="24"/>
      <c r="U954" s="24"/>
      <c r="V954" s="12"/>
      <c r="W954" s="12"/>
      <c r="X954" s="12"/>
      <c r="Y954" s="12"/>
      <c r="Z954" s="12"/>
    </row>
    <row r="955" ht="16.5" customHeight="1">
      <c r="A955" s="1"/>
      <c r="B955" s="4"/>
      <c r="C955" s="10"/>
      <c r="D955" s="14"/>
      <c r="E955" s="14"/>
      <c r="F955" s="14"/>
      <c r="G955" s="29"/>
      <c r="H955" s="13"/>
      <c r="I955" s="14"/>
      <c r="J955" s="21"/>
      <c r="K955" s="21"/>
      <c r="L955" s="21"/>
      <c r="M955" s="22"/>
      <c r="N955" s="37"/>
      <c r="O955" s="23"/>
      <c r="P955" s="24"/>
      <c r="Q955" s="12"/>
      <c r="R955" s="12"/>
      <c r="S955" s="24"/>
      <c r="T955" s="24"/>
      <c r="U955" s="24"/>
      <c r="V955" s="12"/>
      <c r="W955" s="12"/>
      <c r="X955" s="12"/>
      <c r="Y955" s="12"/>
      <c r="Z955" s="12"/>
    </row>
    <row r="956" ht="16.5" customHeight="1">
      <c r="A956" s="1"/>
      <c r="B956" s="4"/>
      <c r="C956" s="10"/>
      <c r="D956" s="14"/>
      <c r="E956" s="14"/>
      <c r="F956" s="14"/>
      <c r="G956" s="29"/>
      <c r="H956" s="13"/>
      <c r="I956" s="14"/>
      <c r="J956" s="21"/>
      <c r="K956" s="21"/>
      <c r="L956" s="21"/>
      <c r="M956" s="22"/>
      <c r="N956" s="37"/>
      <c r="O956" s="23"/>
      <c r="P956" s="24"/>
      <c r="Q956" s="12"/>
      <c r="R956" s="12"/>
      <c r="S956" s="24"/>
      <c r="T956" s="24"/>
      <c r="U956" s="24"/>
      <c r="V956" s="12"/>
      <c r="W956" s="12"/>
      <c r="X956" s="12"/>
      <c r="Y956" s="12"/>
      <c r="Z956" s="12"/>
    </row>
    <row r="957" ht="16.5" customHeight="1">
      <c r="A957" s="1"/>
      <c r="B957" s="4"/>
      <c r="C957" s="10"/>
      <c r="D957" s="14"/>
      <c r="E957" s="14"/>
      <c r="F957" s="14"/>
      <c r="G957" s="29"/>
      <c r="H957" s="13"/>
      <c r="I957" s="14"/>
      <c r="J957" s="21"/>
      <c r="K957" s="21"/>
      <c r="L957" s="21"/>
      <c r="M957" s="22"/>
      <c r="N957" s="37"/>
      <c r="O957" s="23"/>
      <c r="P957" s="24"/>
      <c r="Q957" s="12"/>
      <c r="R957" s="12"/>
      <c r="S957" s="24"/>
      <c r="T957" s="24"/>
      <c r="U957" s="24"/>
      <c r="V957" s="12"/>
      <c r="W957" s="12"/>
      <c r="X957" s="12"/>
      <c r="Y957" s="12"/>
      <c r="Z957" s="12"/>
    </row>
    <row r="958" ht="16.5" customHeight="1">
      <c r="A958" s="1"/>
      <c r="B958" s="4"/>
      <c r="C958" s="10"/>
      <c r="D958" s="14"/>
      <c r="E958" s="14"/>
      <c r="F958" s="14"/>
      <c r="G958" s="29"/>
      <c r="H958" s="13"/>
      <c r="I958" s="14"/>
      <c r="J958" s="21"/>
      <c r="K958" s="21"/>
      <c r="L958" s="21"/>
      <c r="M958" s="22"/>
      <c r="N958" s="37"/>
      <c r="O958" s="23"/>
      <c r="P958" s="24"/>
      <c r="Q958" s="12"/>
      <c r="R958" s="12"/>
      <c r="S958" s="24"/>
      <c r="T958" s="24"/>
      <c r="U958" s="24"/>
      <c r="V958" s="12"/>
      <c r="W958" s="12"/>
      <c r="X958" s="12"/>
      <c r="Y958" s="12"/>
      <c r="Z958" s="12"/>
    </row>
    <row r="959" ht="16.5" customHeight="1">
      <c r="A959" s="1"/>
      <c r="B959" s="4"/>
      <c r="C959" s="10"/>
      <c r="D959" s="14"/>
      <c r="E959" s="14"/>
      <c r="F959" s="14"/>
      <c r="G959" s="29"/>
      <c r="H959" s="13"/>
      <c r="I959" s="14"/>
      <c r="J959" s="21"/>
      <c r="K959" s="21"/>
      <c r="L959" s="21"/>
      <c r="M959" s="22"/>
      <c r="N959" s="37"/>
      <c r="O959" s="23"/>
      <c r="P959" s="24"/>
      <c r="Q959" s="12"/>
      <c r="R959" s="12"/>
      <c r="S959" s="24"/>
      <c r="T959" s="24"/>
      <c r="U959" s="24"/>
      <c r="V959" s="12"/>
      <c r="W959" s="12"/>
      <c r="X959" s="12"/>
      <c r="Y959" s="12"/>
      <c r="Z959" s="12"/>
    </row>
    <row r="960" ht="16.5" customHeight="1">
      <c r="A960" s="1"/>
      <c r="B960" s="4"/>
      <c r="C960" s="10"/>
      <c r="D960" s="14"/>
      <c r="E960" s="14"/>
      <c r="F960" s="14"/>
      <c r="G960" s="29"/>
      <c r="H960" s="13"/>
      <c r="I960" s="14"/>
      <c r="J960" s="21"/>
      <c r="K960" s="21"/>
      <c r="L960" s="21"/>
      <c r="M960" s="22"/>
      <c r="N960" s="37"/>
      <c r="O960" s="23"/>
      <c r="P960" s="24"/>
      <c r="Q960" s="12"/>
      <c r="R960" s="12"/>
      <c r="S960" s="24"/>
      <c r="T960" s="24"/>
      <c r="U960" s="24"/>
      <c r="V960" s="12"/>
      <c r="W960" s="12"/>
      <c r="X960" s="12"/>
      <c r="Y960" s="12"/>
      <c r="Z960" s="12"/>
    </row>
    <row r="961" ht="16.5" customHeight="1">
      <c r="A961" s="1"/>
      <c r="B961" s="4"/>
      <c r="C961" s="10"/>
      <c r="D961" s="14"/>
      <c r="E961" s="14"/>
      <c r="F961" s="14"/>
      <c r="G961" s="29"/>
      <c r="H961" s="13"/>
      <c r="I961" s="14"/>
      <c r="J961" s="21"/>
      <c r="K961" s="21"/>
      <c r="L961" s="21"/>
      <c r="M961" s="22"/>
      <c r="N961" s="37"/>
      <c r="O961" s="23"/>
      <c r="P961" s="24"/>
      <c r="Q961" s="12"/>
      <c r="R961" s="12"/>
      <c r="S961" s="24"/>
      <c r="T961" s="24"/>
      <c r="U961" s="24"/>
      <c r="V961" s="12"/>
      <c r="W961" s="12"/>
      <c r="X961" s="12"/>
      <c r="Y961" s="12"/>
      <c r="Z961" s="12"/>
    </row>
    <row r="962" ht="16.5" customHeight="1">
      <c r="A962" s="1"/>
      <c r="B962" s="4"/>
      <c r="C962" s="10"/>
      <c r="D962" s="14"/>
      <c r="E962" s="14"/>
      <c r="F962" s="14"/>
      <c r="G962" s="29"/>
      <c r="H962" s="13"/>
      <c r="I962" s="14"/>
      <c r="J962" s="21"/>
      <c r="K962" s="21"/>
      <c r="L962" s="21"/>
      <c r="M962" s="22"/>
      <c r="N962" s="37"/>
      <c r="O962" s="23"/>
      <c r="P962" s="24"/>
      <c r="Q962" s="12"/>
      <c r="R962" s="12"/>
      <c r="S962" s="24"/>
      <c r="T962" s="24"/>
      <c r="U962" s="24"/>
      <c r="V962" s="12"/>
      <c r="W962" s="12"/>
      <c r="X962" s="12"/>
      <c r="Y962" s="12"/>
      <c r="Z962" s="12"/>
    </row>
    <row r="963" ht="16.5" customHeight="1">
      <c r="A963" s="1"/>
      <c r="B963" s="4"/>
      <c r="C963" s="10"/>
      <c r="D963" s="14"/>
      <c r="E963" s="14"/>
      <c r="F963" s="14"/>
      <c r="G963" s="29"/>
      <c r="H963" s="13"/>
      <c r="I963" s="14"/>
      <c r="J963" s="21"/>
      <c r="K963" s="21"/>
      <c r="L963" s="21"/>
      <c r="M963" s="22"/>
      <c r="N963" s="37"/>
      <c r="O963" s="23"/>
      <c r="P963" s="24"/>
      <c r="Q963" s="12"/>
      <c r="R963" s="12"/>
      <c r="S963" s="24"/>
      <c r="T963" s="24"/>
      <c r="U963" s="24"/>
      <c r="V963" s="12"/>
      <c r="W963" s="12"/>
      <c r="X963" s="12"/>
      <c r="Y963" s="12"/>
      <c r="Z963" s="12"/>
    </row>
    <row r="964" ht="16.5" customHeight="1">
      <c r="A964" s="1"/>
      <c r="B964" s="4"/>
      <c r="C964" s="10"/>
      <c r="D964" s="14"/>
      <c r="E964" s="14"/>
      <c r="F964" s="14"/>
      <c r="G964" s="29"/>
      <c r="H964" s="13"/>
      <c r="I964" s="14"/>
      <c r="J964" s="21"/>
      <c r="K964" s="21"/>
      <c r="L964" s="21"/>
      <c r="M964" s="22"/>
      <c r="N964" s="37"/>
      <c r="O964" s="23"/>
      <c r="P964" s="24"/>
      <c r="Q964" s="12"/>
      <c r="R964" s="12"/>
      <c r="S964" s="24"/>
      <c r="T964" s="24"/>
      <c r="U964" s="24"/>
      <c r="V964" s="12"/>
      <c r="W964" s="12"/>
      <c r="X964" s="12"/>
      <c r="Y964" s="12"/>
      <c r="Z964" s="12"/>
    </row>
    <row r="965" ht="16.5" customHeight="1">
      <c r="A965" s="1"/>
      <c r="B965" s="4"/>
      <c r="C965" s="10"/>
      <c r="D965" s="14"/>
      <c r="E965" s="14"/>
      <c r="F965" s="14"/>
      <c r="G965" s="29"/>
      <c r="H965" s="13"/>
      <c r="I965" s="14"/>
      <c r="J965" s="21"/>
      <c r="K965" s="21"/>
      <c r="L965" s="21"/>
      <c r="M965" s="22"/>
      <c r="N965" s="37"/>
      <c r="O965" s="23"/>
      <c r="P965" s="24"/>
      <c r="Q965" s="12"/>
      <c r="R965" s="12"/>
      <c r="S965" s="24"/>
      <c r="T965" s="24"/>
      <c r="U965" s="24"/>
      <c r="V965" s="12"/>
      <c r="W965" s="12"/>
      <c r="X965" s="12"/>
      <c r="Y965" s="12"/>
      <c r="Z965" s="12"/>
    </row>
    <row r="966" ht="16.5" customHeight="1">
      <c r="A966" s="1"/>
      <c r="B966" s="4"/>
      <c r="C966" s="10"/>
      <c r="D966" s="14"/>
      <c r="E966" s="14"/>
      <c r="F966" s="14"/>
      <c r="G966" s="29"/>
      <c r="H966" s="13"/>
      <c r="I966" s="14"/>
      <c r="J966" s="21"/>
      <c r="K966" s="21"/>
      <c r="L966" s="21"/>
      <c r="M966" s="22"/>
      <c r="N966" s="37"/>
      <c r="O966" s="23"/>
      <c r="P966" s="24"/>
      <c r="Q966" s="12"/>
      <c r="R966" s="12"/>
      <c r="S966" s="24"/>
      <c r="T966" s="24"/>
      <c r="U966" s="24"/>
      <c r="V966" s="12"/>
      <c r="W966" s="12"/>
      <c r="X966" s="12"/>
      <c r="Y966" s="12"/>
      <c r="Z966" s="12"/>
    </row>
    <row r="967" ht="16.5" customHeight="1">
      <c r="A967" s="1"/>
      <c r="B967" s="4"/>
      <c r="C967" s="10"/>
      <c r="D967" s="14"/>
      <c r="E967" s="14"/>
      <c r="F967" s="14"/>
      <c r="G967" s="29"/>
      <c r="H967" s="13"/>
      <c r="I967" s="14"/>
      <c r="J967" s="21"/>
      <c r="K967" s="21"/>
      <c r="L967" s="21"/>
      <c r="M967" s="22"/>
      <c r="N967" s="37"/>
      <c r="O967" s="23"/>
      <c r="P967" s="24"/>
      <c r="Q967" s="12"/>
      <c r="R967" s="12"/>
      <c r="S967" s="24"/>
      <c r="T967" s="24"/>
      <c r="U967" s="24"/>
      <c r="V967" s="12"/>
      <c r="W967" s="12"/>
      <c r="X967" s="12"/>
      <c r="Y967" s="12"/>
      <c r="Z967" s="12"/>
    </row>
    <row r="968" ht="16.5" customHeight="1">
      <c r="A968" s="1"/>
      <c r="B968" s="4"/>
      <c r="C968" s="10"/>
      <c r="D968" s="14"/>
      <c r="E968" s="14"/>
      <c r="F968" s="14"/>
      <c r="G968" s="29"/>
      <c r="H968" s="13"/>
      <c r="I968" s="14"/>
      <c r="J968" s="21"/>
      <c r="K968" s="21"/>
      <c r="L968" s="21"/>
      <c r="M968" s="22"/>
      <c r="N968" s="37"/>
      <c r="O968" s="23"/>
      <c r="P968" s="24"/>
      <c r="Q968" s="12"/>
      <c r="R968" s="12"/>
      <c r="S968" s="24"/>
      <c r="T968" s="24"/>
      <c r="U968" s="24"/>
      <c r="V968" s="12"/>
      <c r="W968" s="12"/>
      <c r="X968" s="12"/>
      <c r="Y968" s="12"/>
      <c r="Z968" s="12"/>
    </row>
    <row r="969" ht="16.5" customHeight="1">
      <c r="A969" s="1"/>
      <c r="B969" s="4"/>
      <c r="C969" s="10"/>
      <c r="D969" s="14"/>
      <c r="E969" s="14"/>
      <c r="F969" s="14"/>
      <c r="G969" s="29"/>
      <c r="H969" s="13"/>
      <c r="I969" s="14"/>
      <c r="J969" s="21"/>
      <c r="K969" s="21"/>
      <c r="L969" s="21"/>
      <c r="M969" s="22"/>
      <c r="N969" s="37"/>
      <c r="O969" s="23"/>
      <c r="P969" s="24"/>
      <c r="Q969" s="12"/>
      <c r="R969" s="12"/>
      <c r="S969" s="24"/>
      <c r="T969" s="24"/>
      <c r="U969" s="24"/>
      <c r="V969" s="12"/>
      <c r="W969" s="12"/>
      <c r="X969" s="12"/>
      <c r="Y969" s="12"/>
      <c r="Z969" s="12"/>
    </row>
    <row r="970" ht="16.5" customHeight="1">
      <c r="A970" s="1"/>
      <c r="B970" s="4"/>
      <c r="C970" s="10"/>
      <c r="D970" s="14"/>
      <c r="E970" s="14"/>
      <c r="F970" s="14"/>
      <c r="G970" s="29"/>
      <c r="H970" s="13"/>
      <c r="I970" s="14"/>
      <c r="J970" s="21"/>
      <c r="K970" s="21"/>
      <c r="L970" s="21"/>
      <c r="M970" s="22"/>
      <c r="N970" s="37"/>
      <c r="O970" s="23"/>
      <c r="P970" s="24"/>
      <c r="Q970" s="12"/>
      <c r="R970" s="12"/>
      <c r="S970" s="24"/>
      <c r="T970" s="24"/>
      <c r="U970" s="24"/>
      <c r="V970" s="12"/>
      <c r="W970" s="12"/>
      <c r="X970" s="12"/>
      <c r="Y970" s="12"/>
      <c r="Z970" s="12"/>
    </row>
    <row r="971" ht="16.5" customHeight="1">
      <c r="A971" s="1"/>
      <c r="B971" s="4"/>
      <c r="C971" s="10"/>
      <c r="D971" s="14"/>
      <c r="E971" s="14"/>
      <c r="F971" s="14"/>
      <c r="G971" s="29"/>
      <c r="H971" s="13"/>
      <c r="I971" s="14"/>
      <c r="J971" s="21"/>
      <c r="K971" s="21"/>
      <c r="L971" s="21"/>
      <c r="M971" s="22"/>
      <c r="N971" s="37"/>
      <c r="O971" s="23"/>
      <c r="P971" s="24"/>
      <c r="Q971" s="12"/>
      <c r="R971" s="12"/>
      <c r="S971" s="24"/>
      <c r="T971" s="24"/>
      <c r="U971" s="24"/>
      <c r="V971" s="12"/>
      <c r="W971" s="12"/>
      <c r="X971" s="12"/>
      <c r="Y971" s="12"/>
      <c r="Z971" s="12"/>
    </row>
    <row r="972" ht="16.5" customHeight="1">
      <c r="A972" s="1"/>
      <c r="B972" s="4"/>
      <c r="C972" s="10"/>
      <c r="D972" s="14"/>
      <c r="E972" s="14"/>
      <c r="F972" s="14"/>
      <c r="G972" s="29"/>
      <c r="H972" s="13"/>
      <c r="I972" s="14"/>
      <c r="J972" s="21"/>
      <c r="K972" s="21"/>
      <c r="L972" s="21"/>
      <c r="M972" s="22"/>
      <c r="N972" s="37"/>
      <c r="O972" s="23"/>
      <c r="P972" s="24"/>
      <c r="Q972" s="12"/>
      <c r="R972" s="12"/>
      <c r="S972" s="24"/>
      <c r="T972" s="24"/>
      <c r="U972" s="24"/>
      <c r="V972" s="12"/>
      <c r="W972" s="12"/>
      <c r="X972" s="12"/>
      <c r="Y972" s="12"/>
      <c r="Z972" s="12"/>
    </row>
    <row r="973" ht="16.5" customHeight="1">
      <c r="A973" s="1"/>
      <c r="B973" s="4"/>
      <c r="C973" s="10"/>
      <c r="D973" s="14"/>
      <c r="E973" s="14"/>
      <c r="F973" s="14"/>
      <c r="G973" s="29"/>
      <c r="H973" s="13"/>
      <c r="I973" s="14"/>
      <c r="J973" s="21"/>
      <c r="K973" s="21"/>
      <c r="L973" s="21"/>
      <c r="M973" s="22"/>
      <c r="N973" s="37"/>
      <c r="O973" s="23"/>
      <c r="P973" s="24"/>
      <c r="Q973" s="12"/>
      <c r="R973" s="12"/>
      <c r="S973" s="24"/>
      <c r="T973" s="24"/>
      <c r="U973" s="24"/>
      <c r="V973" s="12"/>
      <c r="W973" s="12"/>
      <c r="X973" s="12"/>
      <c r="Y973" s="12"/>
      <c r="Z973" s="12"/>
    </row>
    <row r="974" ht="16.5" customHeight="1">
      <c r="A974" s="1"/>
      <c r="B974" s="4"/>
      <c r="C974" s="10"/>
      <c r="D974" s="14"/>
      <c r="E974" s="14"/>
      <c r="F974" s="14"/>
      <c r="G974" s="29"/>
      <c r="H974" s="13"/>
      <c r="I974" s="14"/>
      <c r="J974" s="21"/>
      <c r="K974" s="21"/>
      <c r="L974" s="21"/>
      <c r="M974" s="22"/>
      <c r="N974" s="37"/>
      <c r="O974" s="23"/>
      <c r="P974" s="24"/>
      <c r="Q974" s="12"/>
      <c r="R974" s="12"/>
      <c r="S974" s="24"/>
      <c r="T974" s="24"/>
      <c r="U974" s="24"/>
      <c r="V974" s="12"/>
      <c r="W974" s="12"/>
      <c r="X974" s="12"/>
      <c r="Y974" s="12"/>
      <c r="Z974" s="12"/>
    </row>
    <row r="975" ht="16.5" customHeight="1">
      <c r="A975" s="1"/>
      <c r="B975" s="4"/>
      <c r="C975" s="10"/>
      <c r="D975" s="14"/>
      <c r="E975" s="14"/>
      <c r="F975" s="14"/>
      <c r="G975" s="29"/>
      <c r="H975" s="13"/>
      <c r="I975" s="14"/>
      <c r="J975" s="21"/>
      <c r="K975" s="21"/>
      <c r="L975" s="21"/>
      <c r="M975" s="22"/>
      <c r="N975" s="37"/>
      <c r="O975" s="23"/>
      <c r="P975" s="24"/>
      <c r="Q975" s="12"/>
      <c r="R975" s="12"/>
      <c r="S975" s="24"/>
      <c r="T975" s="24"/>
      <c r="U975" s="24"/>
      <c r="V975" s="12"/>
      <c r="W975" s="12"/>
      <c r="X975" s="12"/>
      <c r="Y975" s="12"/>
      <c r="Z975" s="12"/>
    </row>
    <row r="976" ht="16.5" customHeight="1">
      <c r="A976" s="1"/>
      <c r="B976" s="4"/>
      <c r="C976" s="10"/>
      <c r="D976" s="14"/>
      <c r="E976" s="14"/>
      <c r="F976" s="14"/>
      <c r="G976" s="29"/>
      <c r="H976" s="13"/>
      <c r="I976" s="14"/>
      <c r="J976" s="21"/>
      <c r="K976" s="21"/>
      <c r="L976" s="21"/>
      <c r="M976" s="22"/>
      <c r="N976" s="37"/>
      <c r="O976" s="23"/>
      <c r="P976" s="24"/>
      <c r="Q976" s="12"/>
      <c r="R976" s="12"/>
      <c r="S976" s="24"/>
      <c r="T976" s="24"/>
      <c r="U976" s="24"/>
      <c r="V976" s="12"/>
      <c r="W976" s="12"/>
      <c r="X976" s="12"/>
      <c r="Y976" s="12"/>
      <c r="Z976" s="12"/>
    </row>
    <row r="977" ht="16.5" customHeight="1">
      <c r="A977" s="1"/>
      <c r="B977" s="4"/>
      <c r="C977" s="10"/>
      <c r="D977" s="14"/>
      <c r="E977" s="14"/>
      <c r="F977" s="14"/>
      <c r="G977" s="29"/>
      <c r="H977" s="13"/>
      <c r="I977" s="14"/>
      <c r="J977" s="21"/>
      <c r="K977" s="21"/>
      <c r="L977" s="21"/>
      <c r="M977" s="22"/>
      <c r="N977" s="37"/>
      <c r="O977" s="23"/>
      <c r="P977" s="24"/>
      <c r="Q977" s="12"/>
      <c r="R977" s="12"/>
      <c r="S977" s="24"/>
      <c r="T977" s="24"/>
      <c r="U977" s="24"/>
      <c r="V977" s="12"/>
      <c r="W977" s="12"/>
      <c r="X977" s="12"/>
      <c r="Y977" s="12"/>
      <c r="Z977" s="12"/>
    </row>
    <row r="978" ht="16.5" customHeight="1">
      <c r="A978" s="1"/>
      <c r="B978" s="4"/>
      <c r="C978" s="10"/>
      <c r="D978" s="14"/>
      <c r="E978" s="14"/>
      <c r="F978" s="14"/>
      <c r="G978" s="29"/>
      <c r="H978" s="13"/>
      <c r="I978" s="14"/>
      <c r="J978" s="21"/>
      <c r="K978" s="21"/>
      <c r="L978" s="21"/>
      <c r="M978" s="22"/>
      <c r="N978" s="37"/>
      <c r="O978" s="23"/>
      <c r="P978" s="24"/>
      <c r="Q978" s="12"/>
      <c r="R978" s="12"/>
      <c r="S978" s="24"/>
      <c r="T978" s="24"/>
      <c r="U978" s="24"/>
      <c r="V978" s="12"/>
      <c r="W978" s="12"/>
      <c r="X978" s="12"/>
      <c r="Y978" s="12"/>
      <c r="Z978" s="12"/>
    </row>
    <row r="979" ht="16.5" customHeight="1">
      <c r="A979" s="1"/>
      <c r="B979" s="4"/>
      <c r="C979" s="10"/>
      <c r="D979" s="14"/>
      <c r="E979" s="14"/>
      <c r="F979" s="14"/>
      <c r="G979" s="29"/>
      <c r="H979" s="13"/>
      <c r="I979" s="14"/>
      <c r="J979" s="21"/>
      <c r="K979" s="21"/>
      <c r="L979" s="21"/>
      <c r="M979" s="22"/>
      <c r="N979" s="37"/>
      <c r="O979" s="23"/>
      <c r="P979" s="24"/>
      <c r="Q979" s="12"/>
      <c r="R979" s="12"/>
      <c r="S979" s="24"/>
      <c r="T979" s="24"/>
      <c r="U979" s="24"/>
      <c r="V979" s="12"/>
      <c r="W979" s="12"/>
      <c r="X979" s="12"/>
      <c r="Y979" s="12"/>
      <c r="Z979" s="12"/>
    </row>
    <row r="980" ht="16.5" customHeight="1">
      <c r="A980" s="1"/>
      <c r="B980" s="4"/>
      <c r="C980" s="10"/>
      <c r="D980" s="14"/>
      <c r="E980" s="14"/>
      <c r="F980" s="14"/>
      <c r="G980" s="29"/>
      <c r="H980" s="13"/>
      <c r="I980" s="14"/>
      <c r="J980" s="21"/>
      <c r="K980" s="21"/>
      <c r="L980" s="21"/>
      <c r="M980" s="22"/>
      <c r="N980" s="37"/>
      <c r="O980" s="23"/>
      <c r="P980" s="24"/>
      <c r="Q980" s="12"/>
      <c r="R980" s="12"/>
      <c r="S980" s="24"/>
      <c r="T980" s="24"/>
      <c r="U980" s="24"/>
      <c r="V980" s="12"/>
      <c r="W980" s="12"/>
      <c r="X980" s="12"/>
      <c r="Y980" s="12"/>
      <c r="Z980" s="12"/>
    </row>
    <row r="981" ht="16.5" customHeight="1">
      <c r="A981" s="1"/>
      <c r="B981" s="4"/>
      <c r="C981" s="10"/>
      <c r="D981" s="14"/>
      <c r="E981" s="14"/>
      <c r="F981" s="14"/>
      <c r="G981" s="29"/>
      <c r="H981" s="13"/>
      <c r="I981" s="14"/>
      <c r="J981" s="21"/>
      <c r="K981" s="21"/>
      <c r="L981" s="21"/>
      <c r="M981" s="22"/>
      <c r="N981" s="37"/>
      <c r="O981" s="23"/>
      <c r="P981" s="24"/>
      <c r="Q981" s="12"/>
      <c r="R981" s="12"/>
      <c r="S981" s="24"/>
      <c r="T981" s="24"/>
      <c r="U981" s="24"/>
      <c r="V981" s="12"/>
      <c r="W981" s="12"/>
      <c r="X981" s="12"/>
      <c r="Y981" s="12"/>
      <c r="Z981" s="12"/>
    </row>
    <row r="982" ht="16.5" customHeight="1">
      <c r="A982" s="1"/>
      <c r="B982" s="4"/>
      <c r="C982" s="10"/>
      <c r="D982" s="14"/>
      <c r="E982" s="14"/>
      <c r="F982" s="14"/>
      <c r="G982" s="29"/>
      <c r="H982" s="13"/>
      <c r="I982" s="14"/>
      <c r="J982" s="21"/>
      <c r="K982" s="21"/>
      <c r="L982" s="21"/>
      <c r="M982" s="22"/>
      <c r="N982" s="37"/>
      <c r="O982" s="23"/>
      <c r="P982" s="24"/>
      <c r="Q982" s="12"/>
      <c r="R982" s="12"/>
      <c r="S982" s="24"/>
      <c r="T982" s="24"/>
      <c r="U982" s="24"/>
      <c r="V982" s="12"/>
      <c r="W982" s="12"/>
      <c r="X982" s="12"/>
      <c r="Y982" s="12"/>
      <c r="Z982" s="12"/>
    </row>
    <row r="983" ht="16.5" customHeight="1">
      <c r="A983" s="1"/>
      <c r="B983" s="4"/>
      <c r="C983" s="10"/>
      <c r="D983" s="14"/>
      <c r="E983" s="14"/>
      <c r="F983" s="14"/>
      <c r="G983" s="29"/>
      <c r="H983" s="13"/>
      <c r="I983" s="14"/>
      <c r="J983" s="21"/>
      <c r="K983" s="21"/>
      <c r="L983" s="21"/>
      <c r="M983" s="22"/>
      <c r="N983" s="37"/>
      <c r="O983" s="23"/>
      <c r="P983" s="24"/>
      <c r="Q983" s="12"/>
      <c r="R983" s="12"/>
      <c r="S983" s="24"/>
      <c r="T983" s="24"/>
      <c r="U983" s="24"/>
      <c r="V983" s="12"/>
      <c r="W983" s="12"/>
      <c r="X983" s="12"/>
      <c r="Y983" s="12"/>
      <c r="Z983" s="12"/>
    </row>
    <row r="984" ht="16.5" customHeight="1">
      <c r="A984" s="1"/>
      <c r="B984" s="4"/>
      <c r="C984" s="10"/>
      <c r="D984" s="14"/>
      <c r="E984" s="14"/>
      <c r="F984" s="14"/>
      <c r="G984" s="29"/>
      <c r="H984" s="13"/>
      <c r="I984" s="14"/>
      <c r="J984" s="21"/>
      <c r="K984" s="21"/>
      <c r="L984" s="21"/>
      <c r="M984" s="22"/>
      <c r="N984" s="37"/>
      <c r="O984" s="23"/>
      <c r="P984" s="24"/>
      <c r="Q984" s="12"/>
      <c r="R984" s="12"/>
      <c r="S984" s="24"/>
      <c r="T984" s="24"/>
      <c r="U984" s="24"/>
      <c r="V984" s="12"/>
      <c r="W984" s="12"/>
      <c r="X984" s="12"/>
      <c r="Y984" s="12"/>
      <c r="Z984" s="12"/>
    </row>
    <row r="985" ht="16.5" customHeight="1">
      <c r="A985" s="1"/>
      <c r="B985" s="4"/>
      <c r="C985" s="10"/>
      <c r="D985" s="14"/>
      <c r="E985" s="14"/>
      <c r="F985" s="14"/>
      <c r="G985" s="29"/>
      <c r="H985" s="13"/>
      <c r="I985" s="14"/>
      <c r="J985" s="21"/>
      <c r="K985" s="21"/>
      <c r="L985" s="21"/>
      <c r="M985" s="22"/>
      <c r="N985" s="37"/>
      <c r="O985" s="23"/>
      <c r="P985" s="24"/>
      <c r="Q985" s="12"/>
      <c r="R985" s="12"/>
      <c r="S985" s="24"/>
      <c r="T985" s="24"/>
      <c r="U985" s="24"/>
      <c r="V985" s="12"/>
      <c r="W985" s="12"/>
      <c r="X985" s="12"/>
      <c r="Y985" s="12"/>
      <c r="Z985" s="12"/>
    </row>
    <row r="986" ht="16.5" customHeight="1">
      <c r="A986" s="1"/>
      <c r="B986" s="4"/>
      <c r="C986" s="10"/>
      <c r="D986" s="14"/>
      <c r="E986" s="14"/>
      <c r="F986" s="14"/>
      <c r="G986" s="29"/>
      <c r="H986" s="13"/>
      <c r="I986" s="14"/>
      <c r="J986" s="21"/>
      <c r="K986" s="21"/>
      <c r="L986" s="21"/>
      <c r="M986" s="22"/>
      <c r="N986" s="37"/>
      <c r="O986" s="23"/>
      <c r="P986" s="24"/>
      <c r="Q986" s="12"/>
      <c r="R986" s="12"/>
      <c r="S986" s="24"/>
      <c r="T986" s="24"/>
      <c r="U986" s="24"/>
      <c r="V986" s="12"/>
      <c r="W986" s="12"/>
      <c r="X986" s="12"/>
      <c r="Y986" s="12"/>
      <c r="Z986" s="12"/>
    </row>
    <row r="987" ht="16.5" customHeight="1">
      <c r="A987" s="1"/>
      <c r="B987" s="4"/>
      <c r="C987" s="10"/>
      <c r="D987" s="14"/>
      <c r="E987" s="14"/>
      <c r="F987" s="14"/>
      <c r="G987" s="29"/>
      <c r="H987" s="13"/>
      <c r="I987" s="14"/>
      <c r="J987" s="21"/>
      <c r="K987" s="21"/>
      <c r="L987" s="21"/>
      <c r="M987" s="22"/>
      <c r="N987" s="37"/>
      <c r="O987" s="23"/>
      <c r="P987" s="24"/>
      <c r="Q987" s="12"/>
      <c r="R987" s="12"/>
      <c r="S987" s="24"/>
      <c r="T987" s="24"/>
      <c r="U987" s="24"/>
      <c r="V987" s="12"/>
      <c r="W987" s="12"/>
      <c r="X987" s="12"/>
      <c r="Y987" s="12"/>
      <c r="Z987" s="12"/>
    </row>
    <row r="988" ht="16.5" customHeight="1">
      <c r="A988" s="1"/>
      <c r="B988" s="4"/>
      <c r="C988" s="10"/>
      <c r="D988" s="14"/>
      <c r="E988" s="14"/>
      <c r="F988" s="14"/>
      <c r="G988" s="29"/>
      <c r="H988" s="13"/>
      <c r="I988" s="14"/>
      <c r="J988" s="21"/>
      <c r="K988" s="21"/>
      <c r="L988" s="21"/>
      <c r="M988" s="22"/>
      <c r="N988" s="37"/>
      <c r="O988" s="23"/>
      <c r="P988" s="24"/>
      <c r="Q988" s="12"/>
      <c r="R988" s="12"/>
      <c r="S988" s="24"/>
      <c r="T988" s="24"/>
      <c r="U988" s="24"/>
      <c r="V988" s="12"/>
      <c r="W988" s="12"/>
      <c r="X988" s="12"/>
      <c r="Y988" s="12"/>
      <c r="Z988" s="12"/>
    </row>
    <row r="989" ht="16.5" customHeight="1">
      <c r="A989" s="1"/>
      <c r="B989" s="4"/>
      <c r="C989" s="10"/>
      <c r="D989" s="14"/>
      <c r="E989" s="14"/>
      <c r="F989" s="14"/>
      <c r="G989" s="29"/>
      <c r="H989" s="13"/>
      <c r="I989" s="14"/>
      <c r="J989" s="21"/>
      <c r="K989" s="21"/>
      <c r="L989" s="21"/>
      <c r="M989" s="22"/>
      <c r="N989" s="37"/>
      <c r="O989" s="23"/>
      <c r="P989" s="24"/>
      <c r="Q989" s="12"/>
      <c r="R989" s="12"/>
      <c r="S989" s="24"/>
      <c r="T989" s="24"/>
      <c r="U989" s="24"/>
      <c r="V989" s="12"/>
      <c r="W989" s="12"/>
      <c r="X989" s="12"/>
      <c r="Y989" s="12"/>
      <c r="Z989" s="12"/>
    </row>
    <row r="990" ht="16.5" customHeight="1">
      <c r="A990" s="1"/>
      <c r="B990" s="4"/>
      <c r="C990" s="10"/>
      <c r="D990" s="14"/>
      <c r="E990" s="14"/>
      <c r="F990" s="14"/>
      <c r="G990" s="29"/>
      <c r="H990" s="13"/>
      <c r="I990" s="14"/>
      <c r="J990" s="21"/>
      <c r="K990" s="21"/>
      <c r="L990" s="21"/>
      <c r="M990" s="22"/>
      <c r="N990" s="37"/>
      <c r="O990" s="23"/>
      <c r="P990" s="24"/>
      <c r="Q990" s="12"/>
      <c r="R990" s="12"/>
      <c r="S990" s="24"/>
      <c r="T990" s="24"/>
      <c r="U990" s="24"/>
      <c r="V990" s="12"/>
      <c r="W990" s="12"/>
      <c r="X990" s="12"/>
      <c r="Y990" s="12"/>
      <c r="Z990" s="12"/>
    </row>
    <row r="991" ht="16.5" customHeight="1">
      <c r="A991" s="1"/>
      <c r="B991" s="4"/>
      <c r="C991" s="10"/>
      <c r="D991" s="14"/>
      <c r="E991" s="14"/>
      <c r="F991" s="14"/>
      <c r="G991" s="29"/>
      <c r="H991" s="13"/>
      <c r="I991" s="14"/>
      <c r="J991" s="21"/>
      <c r="K991" s="21"/>
      <c r="L991" s="21"/>
      <c r="M991" s="22"/>
      <c r="N991" s="37"/>
      <c r="O991" s="23"/>
      <c r="P991" s="24"/>
      <c r="Q991" s="12"/>
      <c r="R991" s="12"/>
      <c r="S991" s="24"/>
      <c r="T991" s="24"/>
      <c r="U991" s="24"/>
      <c r="V991" s="12"/>
      <c r="W991" s="12"/>
      <c r="X991" s="12"/>
      <c r="Y991" s="12"/>
      <c r="Z991" s="12"/>
    </row>
    <row r="992" ht="16.5" customHeight="1">
      <c r="A992" s="1"/>
      <c r="B992" s="4"/>
      <c r="C992" s="10"/>
      <c r="D992" s="14"/>
      <c r="E992" s="14"/>
      <c r="F992" s="14"/>
      <c r="G992" s="29"/>
      <c r="H992" s="13"/>
      <c r="I992" s="14"/>
      <c r="J992" s="21"/>
      <c r="K992" s="21"/>
      <c r="L992" s="21"/>
      <c r="M992" s="22"/>
      <c r="N992" s="37"/>
      <c r="O992" s="23"/>
      <c r="P992" s="24"/>
      <c r="Q992" s="12"/>
      <c r="R992" s="12"/>
      <c r="S992" s="24"/>
      <c r="T992" s="24"/>
      <c r="U992" s="24"/>
      <c r="V992" s="12"/>
      <c r="W992" s="12"/>
      <c r="X992" s="12"/>
      <c r="Y992" s="12"/>
      <c r="Z992" s="12"/>
    </row>
    <row r="993" ht="16.5" customHeight="1">
      <c r="A993" s="1"/>
      <c r="B993" s="4"/>
      <c r="C993" s="10"/>
      <c r="D993" s="14"/>
      <c r="E993" s="14"/>
      <c r="F993" s="14"/>
      <c r="G993" s="29"/>
      <c r="H993" s="13"/>
      <c r="I993" s="14"/>
      <c r="J993" s="21"/>
      <c r="K993" s="21"/>
      <c r="L993" s="21"/>
      <c r="M993" s="22"/>
      <c r="N993" s="37"/>
      <c r="O993" s="23"/>
      <c r="P993" s="24"/>
      <c r="Q993" s="12"/>
      <c r="R993" s="12"/>
      <c r="S993" s="24"/>
      <c r="T993" s="24"/>
      <c r="U993" s="24"/>
      <c r="V993" s="12"/>
      <c r="W993" s="12"/>
      <c r="X993" s="12"/>
      <c r="Y993" s="12"/>
      <c r="Z993" s="12"/>
    </row>
    <row r="994" ht="16.5" customHeight="1">
      <c r="A994" s="1"/>
      <c r="B994" s="4"/>
      <c r="C994" s="10"/>
      <c r="D994" s="14"/>
      <c r="E994" s="14"/>
      <c r="F994" s="14"/>
      <c r="G994" s="29"/>
      <c r="H994" s="13"/>
      <c r="I994" s="14"/>
      <c r="J994" s="21"/>
      <c r="K994" s="21"/>
      <c r="L994" s="21"/>
      <c r="M994" s="22"/>
      <c r="N994" s="37"/>
      <c r="O994" s="23"/>
      <c r="P994" s="24"/>
      <c r="Q994" s="12"/>
      <c r="R994" s="12"/>
      <c r="S994" s="24"/>
      <c r="T994" s="24"/>
      <c r="U994" s="24"/>
      <c r="V994" s="12"/>
      <c r="W994" s="12"/>
      <c r="X994" s="12"/>
      <c r="Y994" s="12"/>
      <c r="Z994" s="12"/>
    </row>
    <row r="995" ht="16.5" customHeight="1">
      <c r="A995" s="1"/>
      <c r="B995" s="4"/>
      <c r="C995" s="10"/>
      <c r="D995" s="14"/>
      <c r="E995" s="14"/>
      <c r="F995" s="14"/>
      <c r="G995" s="29"/>
      <c r="H995" s="13"/>
      <c r="I995" s="14"/>
      <c r="J995" s="21"/>
      <c r="K995" s="21"/>
      <c r="L995" s="21"/>
      <c r="M995" s="22"/>
      <c r="N995" s="37"/>
      <c r="O995" s="23"/>
      <c r="P995" s="24"/>
      <c r="Q995" s="12"/>
      <c r="R995" s="12"/>
      <c r="S995" s="24"/>
      <c r="T995" s="24"/>
      <c r="U995" s="24"/>
      <c r="V995" s="12"/>
      <c r="W995" s="12"/>
      <c r="X995" s="12"/>
      <c r="Y995" s="12"/>
      <c r="Z995" s="12"/>
    </row>
    <row r="996" ht="16.5" customHeight="1">
      <c r="A996" s="1"/>
      <c r="B996" s="4"/>
      <c r="C996" s="10"/>
      <c r="D996" s="14"/>
      <c r="E996" s="14"/>
      <c r="F996" s="14"/>
      <c r="G996" s="29"/>
      <c r="H996" s="13"/>
      <c r="I996" s="14"/>
      <c r="J996" s="21"/>
      <c r="K996" s="21"/>
      <c r="L996" s="21"/>
      <c r="M996" s="22"/>
      <c r="N996" s="37"/>
      <c r="O996" s="23"/>
      <c r="P996" s="24"/>
      <c r="Q996" s="12"/>
      <c r="R996" s="12"/>
      <c r="S996" s="24"/>
      <c r="T996" s="24"/>
      <c r="U996" s="24"/>
      <c r="V996" s="12"/>
      <c r="W996" s="12"/>
      <c r="X996" s="12"/>
      <c r="Y996" s="12"/>
      <c r="Z996" s="12"/>
    </row>
    <row r="997" ht="16.5" customHeight="1">
      <c r="A997" s="1"/>
      <c r="B997" s="4"/>
      <c r="C997" s="10"/>
      <c r="D997" s="14"/>
      <c r="E997" s="14"/>
      <c r="F997" s="14"/>
      <c r="G997" s="29"/>
      <c r="H997" s="13"/>
      <c r="I997" s="14"/>
      <c r="J997" s="21"/>
      <c r="K997" s="21"/>
      <c r="L997" s="21"/>
      <c r="M997" s="22"/>
      <c r="N997" s="37"/>
      <c r="O997" s="23"/>
      <c r="P997" s="24"/>
      <c r="Q997" s="12"/>
      <c r="R997" s="12"/>
      <c r="S997" s="24"/>
      <c r="T997" s="24"/>
      <c r="U997" s="24"/>
      <c r="V997" s="12"/>
      <c r="W997" s="12"/>
      <c r="X997" s="12"/>
      <c r="Y997" s="12"/>
      <c r="Z997" s="12"/>
    </row>
    <row r="998" ht="16.5" customHeight="1">
      <c r="A998" s="1"/>
      <c r="B998" s="4"/>
      <c r="C998" s="10"/>
      <c r="D998" s="14"/>
      <c r="E998" s="14"/>
      <c r="F998" s="14"/>
      <c r="G998" s="29"/>
      <c r="H998" s="13"/>
      <c r="I998" s="14"/>
      <c r="J998" s="21"/>
      <c r="K998" s="21"/>
      <c r="L998" s="21"/>
      <c r="M998" s="22"/>
      <c r="N998" s="37"/>
      <c r="O998" s="23"/>
      <c r="P998" s="24"/>
      <c r="Q998" s="12"/>
      <c r="R998" s="12"/>
      <c r="S998" s="24"/>
      <c r="T998" s="24"/>
      <c r="U998" s="24"/>
      <c r="V998" s="12"/>
      <c r="W998" s="12"/>
      <c r="X998" s="12"/>
      <c r="Y998" s="12"/>
      <c r="Z998" s="12"/>
    </row>
    <row r="999" ht="16.5" customHeight="1">
      <c r="A999" s="1"/>
      <c r="B999" s="4"/>
      <c r="C999" s="10"/>
      <c r="D999" s="14"/>
      <c r="E999" s="14"/>
      <c r="F999" s="14"/>
      <c r="G999" s="29"/>
      <c r="H999" s="13"/>
      <c r="I999" s="14"/>
      <c r="J999" s="21"/>
      <c r="K999" s="21"/>
      <c r="L999" s="21"/>
      <c r="M999" s="22"/>
      <c r="N999" s="37"/>
      <c r="O999" s="23"/>
      <c r="P999" s="24"/>
      <c r="Q999" s="12"/>
      <c r="R999" s="12"/>
      <c r="S999" s="24"/>
      <c r="T999" s="24"/>
      <c r="U999" s="24"/>
      <c r="V999" s="12"/>
      <c r="W999" s="12"/>
      <c r="X999" s="12"/>
      <c r="Y999" s="12"/>
      <c r="Z999" s="12"/>
    </row>
    <row r="1000" ht="16.5" customHeight="1">
      <c r="A1000" s="1"/>
      <c r="B1000" s="4"/>
      <c r="C1000" s="10"/>
      <c r="D1000" s="14"/>
      <c r="E1000" s="14"/>
      <c r="F1000" s="14"/>
      <c r="G1000" s="29"/>
      <c r="H1000" s="13"/>
      <c r="I1000" s="14"/>
      <c r="J1000" s="21"/>
      <c r="K1000" s="21"/>
      <c r="L1000" s="21"/>
      <c r="M1000" s="22"/>
      <c r="N1000" s="37"/>
      <c r="O1000" s="23"/>
      <c r="P1000" s="24"/>
      <c r="Q1000" s="12"/>
      <c r="R1000" s="12"/>
      <c r="S1000" s="24"/>
      <c r="T1000" s="24"/>
      <c r="U1000" s="24"/>
      <c r="V1000" s="12"/>
      <c r="W1000" s="12"/>
      <c r="X1000" s="12"/>
      <c r="Y1000" s="12"/>
      <c r="Z1000" s="12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0808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56"/>
    <col customWidth="1" min="4" max="4" width="5.78"/>
    <col customWidth="1" min="5" max="7" width="7.33"/>
    <col customWidth="1" min="8" max="8" width="6.78"/>
    <col customWidth="1" min="9" max="9" width="7.44"/>
    <col customWidth="1" min="10" max="10" width="13.22"/>
    <col customWidth="1" min="11" max="12" width="7.11"/>
    <col customWidth="1" min="13" max="13" width="8.78"/>
    <col customWidth="1" min="14" max="14" width="6.22"/>
    <col customWidth="1" min="15" max="16" width="3.67"/>
    <col customWidth="1" min="17" max="17" width="9.56"/>
    <col customWidth="1" min="18" max="18" width="14.44"/>
    <col customWidth="1" min="19" max="23" width="8.56"/>
    <col customWidth="1" min="24" max="26" width="7.0"/>
  </cols>
  <sheetData>
    <row r="1" ht="16.5" customHeight="1">
      <c r="A1" s="1" t="s">
        <v>0</v>
      </c>
      <c r="B1" s="4"/>
      <c r="C1" s="12" t="s">
        <v>2098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3" t="s">
        <v>26</v>
      </c>
      <c r="R1" s="24" t="s">
        <v>27</v>
      </c>
      <c r="S1" s="12"/>
      <c r="T1" s="12"/>
      <c r="U1" s="12"/>
      <c r="V1" s="12"/>
      <c r="W1" s="12"/>
      <c r="X1" s="12"/>
      <c r="Y1" s="12"/>
      <c r="Z1" s="12"/>
    </row>
    <row r="2" ht="16.5" customHeight="1">
      <c r="A2" s="25">
        <v>46173.0</v>
      </c>
      <c r="B2" s="26">
        <f t="shared" ref="B2:B7" si="1">A2</f>
        <v>46173</v>
      </c>
      <c r="C2" s="27" t="s">
        <v>2099</v>
      </c>
      <c r="D2" s="3">
        <f>I4</f>
        <v>2500</v>
      </c>
      <c r="E2" s="3">
        <v>154.0</v>
      </c>
      <c r="F2" s="14">
        <f>E2</f>
        <v>154</v>
      </c>
      <c r="G2" s="29">
        <f t="shared" ref="G2:G7" si="2">$D$2-F2</f>
        <v>2346</v>
      </c>
      <c r="H2" s="13">
        <v>46174.0</v>
      </c>
      <c r="I2" s="14">
        <v>5000.0</v>
      </c>
      <c r="J2" s="30" t="s">
        <v>2100</v>
      </c>
      <c r="K2" s="31">
        <v>46170.0</v>
      </c>
      <c r="L2" s="21" t="s">
        <v>2101</v>
      </c>
      <c r="M2" s="37" t="s">
        <v>2102</v>
      </c>
      <c r="N2" s="23"/>
      <c r="O2" s="23"/>
      <c r="P2" s="24"/>
      <c r="Q2" s="23" t="s">
        <v>41</v>
      </c>
      <c r="R2" s="24" t="s">
        <v>2103</v>
      </c>
      <c r="S2" s="12"/>
      <c r="T2" s="12"/>
      <c r="U2" s="12"/>
      <c r="V2" s="12"/>
      <c r="W2" s="12"/>
      <c r="X2" s="12"/>
      <c r="Y2" s="12"/>
      <c r="Z2" s="12"/>
    </row>
    <row r="3" ht="16.5" customHeight="1">
      <c r="A3" s="25">
        <v>46174.0</v>
      </c>
      <c r="B3" s="26">
        <f t="shared" si="1"/>
        <v>46174</v>
      </c>
      <c r="C3" s="27"/>
      <c r="D3" s="3"/>
      <c r="E3" s="3">
        <v>555.0</v>
      </c>
      <c r="F3" s="14">
        <f t="shared" ref="F3:F7" si="3">F2+E3</f>
        <v>709</v>
      </c>
      <c r="G3" s="29">
        <f t="shared" si="2"/>
        <v>1791</v>
      </c>
      <c r="H3" s="13" t="s">
        <v>2104</v>
      </c>
      <c r="I3" s="14">
        <v>2500.0</v>
      </c>
      <c r="J3" s="30"/>
      <c r="K3" s="21"/>
      <c r="L3" s="21"/>
      <c r="M3" s="22"/>
      <c r="N3" s="23"/>
      <c r="O3" s="23"/>
      <c r="P3" s="24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6.5" customHeight="1">
      <c r="A4" s="25">
        <v>46175.0</v>
      </c>
      <c r="B4" s="26">
        <f t="shared" si="1"/>
        <v>46175</v>
      </c>
      <c r="C4" s="27"/>
      <c r="D4" s="3"/>
      <c r="E4" s="3">
        <v>570.0</v>
      </c>
      <c r="F4" s="14">
        <f t="shared" si="3"/>
        <v>1279</v>
      </c>
      <c r="G4" s="29">
        <f t="shared" si="2"/>
        <v>1221</v>
      </c>
      <c r="H4" s="13" t="s">
        <v>2105</v>
      </c>
      <c r="I4" s="14">
        <v>2500.0</v>
      </c>
      <c r="J4" s="30"/>
      <c r="K4" s="21"/>
      <c r="L4" s="21"/>
      <c r="M4" s="22"/>
      <c r="N4" s="23"/>
      <c r="O4" s="23"/>
      <c r="P4" s="24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6.5" customHeight="1">
      <c r="A5" s="25">
        <v>46176.0</v>
      </c>
      <c r="B5" s="26">
        <f t="shared" si="1"/>
        <v>46176</v>
      </c>
      <c r="C5" s="27"/>
      <c r="D5" s="3"/>
      <c r="E5" s="3">
        <v>575.0</v>
      </c>
      <c r="F5" s="14">
        <f t="shared" si="3"/>
        <v>1854</v>
      </c>
      <c r="G5" s="29">
        <f t="shared" si="2"/>
        <v>646</v>
      </c>
      <c r="H5" s="13"/>
      <c r="I5" s="14"/>
      <c r="J5" s="30"/>
      <c r="K5" s="21"/>
      <c r="L5" s="21"/>
      <c r="M5" s="22"/>
      <c r="N5" s="23"/>
      <c r="O5" s="23"/>
      <c r="P5" s="24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6.5" customHeight="1">
      <c r="A6" s="25">
        <v>46177.0</v>
      </c>
      <c r="B6" s="26">
        <f t="shared" si="1"/>
        <v>46177</v>
      </c>
      <c r="C6" s="27"/>
      <c r="D6" s="3"/>
      <c r="E6" s="3">
        <v>507.0</v>
      </c>
      <c r="F6" s="14">
        <f t="shared" si="3"/>
        <v>2361</v>
      </c>
      <c r="G6" s="29">
        <f t="shared" si="2"/>
        <v>139</v>
      </c>
      <c r="H6" s="13"/>
      <c r="I6" s="14"/>
      <c r="J6" s="30"/>
      <c r="K6" s="21"/>
      <c r="L6" s="21"/>
      <c r="M6" s="22"/>
      <c r="N6" s="23"/>
      <c r="O6" s="23"/>
      <c r="P6" s="24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6.5" customHeight="1">
      <c r="A7" s="25">
        <v>46178.0</v>
      </c>
      <c r="B7" s="26">
        <f t="shared" si="1"/>
        <v>46178</v>
      </c>
      <c r="C7" s="27"/>
      <c r="D7" s="3"/>
      <c r="E7" s="3">
        <v>139.0</v>
      </c>
      <c r="F7" s="14">
        <f t="shared" si="3"/>
        <v>2500</v>
      </c>
      <c r="G7" s="29">
        <f t="shared" si="2"/>
        <v>0</v>
      </c>
      <c r="H7" s="13"/>
      <c r="I7" s="14"/>
      <c r="J7" s="30"/>
      <c r="K7" s="21"/>
      <c r="L7" s="21"/>
      <c r="M7" s="22"/>
      <c r="N7" s="23"/>
      <c r="O7" s="23"/>
      <c r="P7" s="24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6.5" customHeight="1">
      <c r="A8" s="25"/>
      <c r="B8" s="26"/>
      <c r="C8" s="27" t="s">
        <v>2099</v>
      </c>
      <c r="D8" s="3">
        <f>I10</f>
        <v>9832</v>
      </c>
      <c r="E8" s="3">
        <v>435.0</v>
      </c>
      <c r="F8" s="14">
        <f>E8</f>
        <v>435</v>
      </c>
      <c r="G8" s="29">
        <f t="shared" ref="G8:G25" si="4">$D$8-F8</f>
        <v>9397</v>
      </c>
      <c r="H8" s="13">
        <v>46181.0</v>
      </c>
      <c r="I8" s="14">
        <v>10000.0</v>
      </c>
      <c r="J8" s="30" t="s">
        <v>2100</v>
      </c>
      <c r="K8" s="31">
        <v>46170.0</v>
      </c>
      <c r="L8" s="21" t="s">
        <v>2101</v>
      </c>
      <c r="M8" s="22" t="s">
        <v>2106</v>
      </c>
      <c r="N8" s="23"/>
      <c r="O8" s="23"/>
      <c r="P8" s="24"/>
      <c r="Q8" s="23" t="s">
        <v>979</v>
      </c>
      <c r="R8" s="24" t="s">
        <v>2103</v>
      </c>
      <c r="S8" s="12"/>
      <c r="T8" s="12"/>
      <c r="U8" s="12"/>
      <c r="V8" s="12"/>
      <c r="W8" s="12"/>
      <c r="X8" s="12"/>
      <c r="Y8" s="12"/>
      <c r="Z8" s="12"/>
    </row>
    <row r="9" ht="16.5" customHeight="1">
      <c r="A9" s="25">
        <v>46179.0</v>
      </c>
      <c r="B9" s="26">
        <f t="shared" ref="B9:B25" si="5">A9</f>
        <v>46179</v>
      </c>
      <c r="C9" s="27"/>
      <c r="D9" s="3"/>
      <c r="E9" s="3">
        <v>547.0</v>
      </c>
      <c r="F9" s="14">
        <f t="shared" ref="F9:F25" si="6">F8+E9</f>
        <v>982</v>
      </c>
      <c r="G9" s="29">
        <f t="shared" si="4"/>
        <v>8850</v>
      </c>
      <c r="H9" s="13" t="s">
        <v>2104</v>
      </c>
      <c r="I9" s="14">
        <v>168.0</v>
      </c>
      <c r="J9" s="30"/>
      <c r="K9" s="21"/>
      <c r="L9" s="21"/>
      <c r="M9" s="22"/>
      <c r="N9" s="23"/>
      <c r="O9" s="23"/>
      <c r="P9" s="24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6.5" customHeight="1">
      <c r="A10" s="25">
        <v>46180.0</v>
      </c>
      <c r="B10" s="26">
        <f t="shared" si="5"/>
        <v>46180</v>
      </c>
      <c r="C10" s="27"/>
      <c r="D10" s="3"/>
      <c r="E10" s="3">
        <v>549.0</v>
      </c>
      <c r="F10" s="14">
        <f t="shared" si="6"/>
        <v>1531</v>
      </c>
      <c r="G10" s="29">
        <f t="shared" si="4"/>
        <v>8301</v>
      </c>
      <c r="H10" s="13" t="s">
        <v>2105</v>
      </c>
      <c r="I10" s="14">
        <v>9832.0</v>
      </c>
      <c r="J10" s="30"/>
      <c r="K10" s="21"/>
      <c r="L10" s="21"/>
      <c r="M10" s="22"/>
      <c r="N10" s="23"/>
      <c r="O10" s="23"/>
      <c r="P10" s="24"/>
      <c r="Q10" s="12"/>
      <c r="R10" s="12"/>
      <c r="S10" s="14"/>
      <c r="T10" s="14"/>
      <c r="U10" s="12"/>
      <c r="V10" s="12"/>
      <c r="W10" s="12"/>
      <c r="X10" s="12"/>
      <c r="Y10" s="12"/>
      <c r="Z10" s="12"/>
    </row>
    <row r="11" ht="16.5" customHeight="1">
      <c r="A11" s="25">
        <v>46181.0</v>
      </c>
      <c r="B11" s="26">
        <f t="shared" si="5"/>
        <v>46181</v>
      </c>
      <c r="C11" s="27"/>
      <c r="D11" s="3"/>
      <c r="E11" s="3">
        <v>569.0</v>
      </c>
      <c r="F11" s="14">
        <f t="shared" si="6"/>
        <v>2100</v>
      </c>
      <c r="G11" s="29">
        <f t="shared" si="4"/>
        <v>7732</v>
      </c>
      <c r="H11" s="13"/>
      <c r="I11" s="14"/>
      <c r="J11" s="30"/>
      <c r="K11" s="21"/>
      <c r="L11" s="21"/>
      <c r="M11" s="22"/>
      <c r="N11" s="23"/>
      <c r="O11" s="23"/>
      <c r="P11" s="24"/>
      <c r="Q11" s="12"/>
      <c r="R11" s="12"/>
      <c r="S11" s="14"/>
      <c r="T11" s="14"/>
      <c r="U11" s="12"/>
      <c r="V11" s="12"/>
      <c r="W11" s="12"/>
      <c r="X11" s="12"/>
      <c r="Y11" s="12"/>
      <c r="Z11" s="12"/>
    </row>
    <row r="12" ht="16.5" customHeight="1">
      <c r="A12" s="25">
        <v>46182.0</v>
      </c>
      <c r="B12" s="26">
        <f t="shared" si="5"/>
        <v>46182</v>
      </c>
      <c r="C12" s="27"/>
      <c r="D12" s="3"/>
      <c r="E12" s="3">
        <v>575.0</v>
      </c>
      <c r="F12" s="14">
        <f t="shared" si="6"/>
        <v>2675</v>
      </c>
      <c r="G12" s="29">
        <f t="shared" si="4"/>
        <v>7157</v>
      </c>
      <c r="H12" s="13"/>
      <c r="I12" s="14"/>
      <c r="J12" s="21"/>
      <c r="K12" s="21"/>
      <c r="L12" s="21"/>
      <c r="M12" s="22"/>
      <c r="N12" s="23"/>
      <c r="O12" s="23"/>
      <c r="P12" s="24"/>
      <c r="Q12" s="12"/>
      <c r="R12" s="12"/>
      <c r="S12" s="14"/>
      <c r="T12" s="14"/>
      <c r="U12" s="12"/>
      <c r="V12" s="12"/>
      <c r="W12" s="12"/>
      <c r="X12" s="12"/>
      <c r="Y12" s="12"/>
      <c r="Z12" s="12"/>
    </row>
    <row r="13" ht="16.5" customHeight="1">
      <c r="A13" s="25">
        <v>46183.0</v>
      </c>
      <c r="B13" s="26">
        <f t="shared" si="5"/>
        <v>46183</v>
      </c>
      <c r="C13" s="27"/>
      <c r="D13" s="3"/>
      <c r="E13" s="3">
        <v>576.0</v>
      </c>
      <c r="F13" s="14">
        <f t="shared" si="6"/>
        <v>3251</v>
      </c>
      <c r="G13" s="29">
        <f t="shared" si="4"/>
        <v>6581</v>
      </c>
      <c r="H13" s="13"/>
      <c r="I13" s="14"/>
      <c r="J13" s="21"/>
      <c r="K13" s="21"/>
      <c r="L13" s="21"/>
      <c r="M13" s="22"/>
      <c r="N13" s="23"/>
      <c r="O13" s="23"/>
      <c r="P13" s="24"/>
      <c r="Q13" s="12"/>
      <c r="R13" s="12"/>
      <c r="S13" s="14"/>
      <c r="T13" s="14"/>
      <c r="U13" s="12"/>
      <c r="V13" s="12"/>
      <c r="W13" s="12"/>
      <c r="X13" s="12"/>
      <c r="Y13" s="12"/>
      <c r="Z13" s="12"/>
    </row>
    <row r="14" ht="16.5" customHeight="1">
      <c r="A14" s="25">
        <v>46184.0</v>
      </c>
      <c r="B14" s="26">
        <f t="shared" si="5"/>
        <v>46184</v>
      </c>
      <c r="C14" s="27"/>
      <c r="D14" s="3"/>
      <c r="E14" s="3">
        <v>566.0</v>
      </c>
      <c r="F14" s="14">
        <f t="shared" si="6"/>
        <v>3817</v>
      </c>
      <c r="G14" s="29">
        <f t="shared" si="4"/>
        <v>6015</v>
      </c>
      <c r="H14" s="13"/>
      <c r="I14" s="14"/>
      <c r="J14" s="21"/>
      <c r="K14" s="21"/>
      <c r="L14" s="21"/>
      <c r="M14" s="22"/>
      <c r="N14" s="23"/>
      <c r="O14" s="23"/>
      <c r="P14" s="24"/>
      <c r="Q14" s="12"/>
      <c r="R14" s="12"/>
      <c r="S14" s="14"/>
      <c r="T14" s="14"/>
      <c r="W14" s="12"/>
      <c r="X14" s="12"/>
      <c r="Y14" s="12"/>
      <c r="Z14" s="12"/>
    </row>
    <row r="15" ht="16.5" customHeight="1">
      <c r="A15" s="25">
        <v>46185.0</v>
      </c>
      <c r="B15" s="26">
        <f t="shared" si="5"/>
        <v>46185</v>
      </c>
      <c r="C15" s="27"/>
      <c r="D15" s="3"/>
      <c r="E15" s="3">
        <v>567.0</v>
      </c>
      <c r="F15" s="14">
        <f t="shared" si="6"/>
        <v>4384</v>
      </c>
      <c r="G15" s="29">
        <f t="shared" si="4"/>
        <v>5448</v>
      </c>
      <c r="H15" s="13"/>
      <c r="I15" s="14"/>
      <c r="J15" s="21"/>
      <c r="K15" s="21"/>
      <c r="L15" s="21"/>
      <c r="M15" s="22"/>
      <c r="N15" s="23"/>
      <c r="O15" s="23"/>
      <c r="P15" s="24"/>
      <c r="Q15" s="12"/>
      <c r="R15" s="12"/>
      <c r="S15" s="14"/>
      <c r="T15" s="14"/>
      <c r="W15" s="12"/>
      <c r="X15" s="12"/>
      <c r="Y15" s="12"/>
      <c r="Z15" s="12"/>
    </row>
    <row r="16" ht="16.5" customHeight="1">
      <c r="A16" s="25">
        <v>46186.0</v>
      </c>
      <c r="B16" s="26">
        <f t="shared" si="5"/>
        <v>46186</v>
      </c>
      <c r="C16" s="27"/>
      <c r="D16" s="3"/>
      <c r="E16" s="3">
        <v>557.0</v>
      </c>
      <c r="F16" s="14">
        <f t="shared" si="6"/>
        <v>4941</v>
      </c>
      <c r="G16" s="29">
        <f t="shared" si="4"/>
        <v>4891</v>
      </c>
      <c r="H16" s="13"/>
      <c r="I16" s="14"/>
      <c r="J16" s="21"/>
      <c r="K16" s="21"/>
      <c r="L16" s="21"/>
      <c r="M16" s="22"/>
      <c r="N16" s="23"/>
      <c r="O16" s="23"/>
      <c r="P16" s="24"/>
      <c r="Q16" s="12"/>
      <c r="R16" s="12"/>
      <c r="S16" s="14"/>
      <c r="T16" s="14"/>
      <c r="W16" s="12"/>
      <c r="X16" s="12"/>
      <c r="Y16" s="12"/>
      <c r="Z16" s="12"/>
    </row>
    <row r="17" ht="16.5" customHeight="1">
      <c r="A17" s="25">
        <v>46187.0</v>
      </c>
      <c r="B17" s="26">
        <f t="shared" si="5"/>
        <v>46187</v>
      </c>
      <c r="C17" s="27"/>
      <c r="D17" s="3"/>
      <c r="E17" s="3">
        <v>543.0</v>
      </c>
      <c r="F17" s="14">
        <f t="shared" si="6"/>
        <v>5484</v>
      </c>
      <c r="G17" s="29">
        <f t="shared" si="4"/>
        <v>4348</v>
      </c>
      <c r="H17" s="13"/>
      <c r="I17" s="14"/>
      <c r="J17" s="30"/>
      <c r="K17" s="21"/>
      <c r="L17" s="21"/>
      <c r="M17" s="22"/>
      <c r="N17" s="23"/>
      <c r="O17" s="23"/>
      <c r="P17" s="24"/>
      <c r="Q17" s="12"/>
      <c r="R17" s="12"/>
      <c r="S17" s="14"/>
      <c r="T17" s="14"/>
      <c r="U17" s="12"/>
      <c r="V17" s="12"/>
      <c r="W17" s="12"/>
      <c r="X17" s="12"/>
      <c r="Y17" s="12"/>
      <c r="Z17" s="12"/>
    </row>
    <row r="18" ht="16.5" customHeight="1">
      <c r="A18" s="25">
        <v>46188.0</v>
      </c>
      <c r="B18" s="26">
        <f t="shared" si="5"/>
        <v>46188</v>
      </c>
      <c r="C18" s="27"/>
      <c r="D18" s="3"/>
      <c r="E18" s="3">
        <v>560.0</v>
      </c>
      <c r="F18" s="14">
        <f t="shared" si="6"/>
        <v>6044</v>
      </c>
      <c r="G18" s="29">
        <f t="shared" si="4"/>
        <v>3788</v>
      </c>
      <c r="H18" s="13"/>
      <c r="I18" s="14"/>
      <c r="J18" s="30"/>
      <c r="K18" s="21"/>
      <c r="L18" s="21"/>
      <c r="M18" s="22"/>
      <c r="N18" s="23"/>
      <c r="O18" s="23"/>
      <c r="P18" s="24"/>
      <c r="Q18" s="12"/>
      <c r="R18" s="12"/>
      <c r="S18" s="14"/>
      <c r="T18" s="14"/>
      <c r="U18" s="12"/>
      <c r="V18" s="12"/>
      <c r="W18" s="12"/>
      <c r="X18" s="12"/>
      <c r="Y18" s="12"/>
      <c r="Z18" s="12"/>
    </row>
    <row r="19" ht="16.5" customHeight="1">
      <c r="A19" s="25">
        <v>46189.0</v>
      </c>
      <c r="B19" s="26">
        <f t="shared" si="5"/>
        <v>46189</v>
      </c>
      <c r="C19" s="27"/>
      <c r="D19" s="3"/>
      <c r="E19" s="3">
        <v>564.0</v>
      </c>
      <c r="F19" s="14">
        <f t="shared" si="6"/>
        <v>6608</v>
      </c>
      <c r="G19" s="29">
        <f t="shared" si="4"/>
        <v>3224</v>
      </c>
      <c r="H19" s="13"/>
      <c r="I19" s="14"/>
      <c r="J19" s="30"/>
      <c r="K19" s="21"/>
      <c r="L19" s="21"/>
      <c r="M19" s="22"/>
      <c r="N19" s="23"/>
      <c r="O19" s="23"/>
      <c r="P19" s="24"/>
      <c r="Q19" s="12"/>
      <c r="R19" s="12"/>
      <c r="S19" s="14"/>
      <c r="T19" s="14"/>
      <c r="U19" s="12"/>
      <c r="V19" s="12"/>
      <c r="W19" s="12"/>
      <c r="X19" s="12"/>
      <c r="Y19" s="12"/>
      <c r="Z19" s="12"/>
    </row>
    <row r="20" ht="16.5" customHeight="1">
      <c r="A20" s="25">
        <v>46190.0</v>
      </c>
      <c r="B20" s="26">
        <f t="shared" si="5"/>
        <v>46190</v>
      </c>
      <c r="C20" s="27"/>
      <c r="D20" s="3"/>
      <c r="E20" s="3">
        <v>573.0</v>
      </c>
      <c r="F20" s="14">
        <f t="shared" si="6"/>
        <v>7181</v>
      </c>
      <c r="G20" s="29">
        <f t="shared" si="4"/>
        <v>2651</v>
      </c>
      <c r="H20" s="13"/>
      <c r="I20" s="14"/>
      <c r="J20" s="30"/>
      <c r="K20" s="21"/>
      <c r="L20" s="21"/>
      <c r="M20" s="22"/>
      <c r="N20" s="23"/>
      <c r="O20" s="23"/>
      <c r="P20" s="24"/>
      <c r="Q20" s="12"/>
      <c r="R20" s="12"/>
      <c r="S20" s="14"/>
      <c r="T20" s="14"/>
      <c r="U20" s="12"/>
      <c r="V20" s="12"/>
      <c r="W20" s="12"/>
      <c r="X20" s="12"/>
      <c r="Y20" s="12"/>
      <c r="Z20" s="12"/>
    </row>
    <row r="21" ht="16.5" customHeight="1">
      <c r="A21" s="25">
        <v>46191.0</v>
      </c>
      <c r="B21" s="26">
        <f t="shared" si="5"/>
        <v>46191</v>
      </c>
      <c r="C21" s="27"/>
      <c r="D21" s="3"/>
      <c r="E21" s="3">
        <v>575.0</v>
      </c>
      <c r="F21" s="14">
        <f t="shared" si="6"/>
        <v>7756</v>
      </c>
      <c r="G21" s="29">
        <f t="shared" si="4"/>
        <v>2076</v>
      </c>
      <c r="H21" s="13"/>
      <c r="I21" s="14"/>
      <c r="J21" s="30"/>
      <c r="K21" s="21"/>
      <c r="L21" s="21"/>
      <c r="M21" s="22"/>
      <c r="N21" s="23"/>
      <c r="O21" s="23"/>
      <c r="P21" s="24"/>
      <c r="Q21" s="12"/>
      <c r="R21" s="12"/>
      <c r="S21" s="14"/>
      <c r="T21" s="14"/>
      <c r="U21" s="12"/>
      <c r="V21" s="12"/>
      <c r="W21" s="12"/>
      <c r="X21" s="12"/>
      <c r="Y21" s="12"/>
      <c r="Z21" s="12"/>
    </row>
    <row r="22" ht="16.5" customHeight="1">
      <c r="A22" s="25">
        <v>46192.0</v>
      </c>
      <c r="B22" s="26">
        <f t="shared" si="5"/>
        <v>46192</v>
      </c>
      <c r="C22" s="27"/>
      <c r="D22" s="3"/>
      <c r="E22" s="3">
        <v>556.0</v>
      </c>
      <c r="F22" s="14">
        <f t="shared" si="6"/>
        <v>8312</v>
      </c>
      <c r="G22" s="29">
        <f t="shared" si="4"/>
        <v>1520</v>
      </c>
      <c r="H22" s="13"/>
      <c r="I22" s="14"/>
      <c r="J22" s="30"/>
      <c r="K22" s="21"/>
      <c r="L22" s="21"/>
      <c r="M22" s="22"/>
      <c r="N22" s="23"/>
      <c r="O22" s="23"/>
      <c r="P22" s="24"/>
      <c r="Q22" s="12"/>
      <c r="R22" s="12"/>
      <c r="S22" s="14"/>
      <c r="T22" s="14"/>
      <c r="U22" s="12"/>
      <c r="V22" s="12"/>
      <c r="W22" s="12"/>
      <c r="X22" s="12"/>
      <c r="Y22" s="12"/>
      <c r="Z22" s="12"/>
    </row>
    <row r="23" ht="16.5" customHeight="1">
      <c r="A23" s="25">
        <v>46193.0</v>
      </c>
      <c r="B23" s="26">
        <f t="shared" si="5"/>
        <v>46193</v>
      </c>
      <c r="C23" s="27"/>
      <c r="D23" s="3"/>
      <c r="E23" s="3">
        <v>549.0</v>
      </c>
      <c r="F23" s="14">
        <f t="shared" si="6"/>
        <v>8861</v>
      </c>
      <c r="G23" s="29">
        <f t="shared" si="4"/>
        <v>971</v>
      </c>
      <c r="H23" s="13"/>
      <c r="I23" s="14"/>
      <c r="J23" s="30"/>
      <c r="K23" s="21"/>
      <c r="L23" s="21"/>
      <c r="M23" s="22"/>
      <c r="N23" s="23"/>
      <c r="O23" s="23"/>
      <c r="P23" s="24"/>
      <c r="Q23" s="12"/>
      <c r="R23" s="12"/>
      <c r="S23" s="14"/>
      <c r="T23" s="14"/>
      <c r="U23" s="12"/>
      <c r="V23" s="12"/>
      <c r="W23" s="12"/>
      <c r="X23" s="12"/>
      <c r="Y23" s="12"/>
      <c r="Z23" s="12"/>
    </row>
    <row r="24" ht="16.5" customHeight="1">
      <c r="A24" s="25">
        <v>46194.0</v>
      </c>
      <c r="B24" s="26">
        <f t="shared" si="5"/>
        <v>46194</v>
      </c>
      <c r="C24" s="27"/>
      <c r="D24" s="3"/>
      <c r="E24" s="3">
        <v>546.0</v>
      </c>
      <c r="F24" s="14">
        <f t="shared" si="6"/>
        <v>9407</v>
      </c>
      <c r="G24" s="29">
        <f t="shared" si="4"/>
        <v>425</v>
      </c>
      <c r="H24" s="13"/>
      <c r="I24" s="14"/>
      <c r="J24" s="30"/>
      <c r="K24" s="21"/>
      <c r="L24" s="21"/>
      <c r="M24" s="22"/>
      <c r="N24" s="23"/>
      <c r="O24" s="23"/>
      <c r="P24" s="24"/>
      <c r="Q24" s="12"/>
      <c r="R24" s="12"/>
      <c r="S24" s="14"/>
      <c r="T24" s="14"/>
      <c r="U24" s="12"/>
      <c r="V24" s="12"/>
      <c r="W24" s="12"/>
      <c r="X24" s="12"/>
      <c r="Y24" s="12"/>
      <c r="Z24" s="12"/>
    </row>
    <row r="25" ht="16.5" customHeight="1">
      <c r="A25" s="25">
        <v>46195.0</v>
      </c>
      <c r="B25" s="26">
        <f t="shared" si="5"/>
        <v>46195</v>
      </c>
      <c r="C25" s="27"/>
      <c r="D25" s="3"/>
      <c r="E25" s="3">
        <v>425.0</v>
      </c>
      <c r="F25" s="14">
        <f t="shared" si="6"/>
        <v>9832</v>
      </c>
      <c r="G25" s="29">
        <f t="shared" si="4"/>
        <v>0</v>
      </c>
      <c r="H25" s="13"/>
      <c r="I25" s="14"/>
      <c r="J25" s="30"/>
      <c r="K25" s="21"/>
      <c r="L25" s="21"/>
      <c r="M25" s="22"/>
      <c r="N25" s="23"/>
      <c r="O25" s="23"/>
      <c r="P25" s="24"/>
      <c r="Q25" s="12"/>
      <c r="R25" s="12"/>
      <c r="S25" s="14"/>
      <c r="T25" s="14"/>
      <c r="U25" s="12"/>
      <c r="V25" s="12"/>
      <c r="W25" s="12"/>
      <c r="X25" s="12"/>
      <c r="Y25" s="12"/>
      <c r="Z25" s="12"/>
    </row>
    <row r="26" ht="16.5" customHeight="1">
      <c r="A26" s="25"/>
      <c r="B26" s="26"/>
      <c r="C26" s="27" t="s">
        <v>2099</v>
      </c>
      <c r="D26" s="3">
        <f>I28</f>
        <v>5000</v>
      </c>
      <c r="E26" s="3">
        <v>137.0</v>
      </c>
      <c r="F26" s="14">
        <f>E26</f>
        <v>137</v>
      </c>
      <c r="G26" s="29">
        <f t="shared" ref="G26:G35" si="7">$D$26-F26</f>
        <v>4863</v>
      </c>
      <c r="H26" s="13">
        <v>46188.0</v>
      </c>
      <c r="I26" s="14">
        <v>10000.0</v>
      </c>
      <c r="J26" s="30" t="s">
        <v>2100</v>
      </c>
      <c r="K26" s="31">
        <v>46178.0</v>
      </c>
      <c r="L26" s="21" t="s">
        <v>2101</v>
      </c>
      <c r="M26" s="22" t="s">
        <v>2107</v>
      </c>
      <c r="N26" s="23"/>
      <c r="O26" s="23"/>
      <c r="P26" s="24"/>
      <c r="Q26" s="23" t="s">
        <v>197</v>
      </c>
      <c r="R26" s="24" t="s">
        <v>2103</v>
      </c>
      <c r="S26" s="14"/>
      <c r="T26" s="14"/>
      <c r="U26" s="12"/>
      <c r="V26" s="12"/>
      <c r="W26" s="12"/>
      <c r="X26" s="12"/>
      <c r="Y26" s="12"/>
      <c r="Z26" s="12"/>
    </row>
    <row r="27" ht="16.5" customHeight="1">
      <c r="A27" s="25">
        <v>46196.0</v>
      </c>
      <c r="B27" s="26">
        <f t="shared" ref="B27:B35" si="8">A27</f>
        <v>46196</v>
      </c>
      <c r="C27" s="27"/>
      <c r="D27" s="3"/>
      <c r="E27" s="3">
        <v>568.0</v>
      </c>
      <c r="F27" s="14">
        <f t="shared" ref="F27:F35" si="9">F26+E27</f>
        <v>705</v>
      </c>
      <c r="G27" s="29">
        <f t="shared" si="7"/>
        <v>4295</v>
      </c>
      <c r="H27" s="13" t="s">
        <v>2104</v>
      </c>
      <c r="I27" s="14">
        <v>5000.0</v>
      </c>
      <c r="J27" s="30"/>
      <c r="K27" s="21"/>
      <c r="L27" s="21"/>
      <c r="M27" s="22"/>
      <c r="N27" s="23"/>
      <c r="O27" s="23"/>
      <c r="P27" s="24"/>
      <c r="Q27" s="12"/>
      <c r="R27" s="12"/>
      <c r="S27" s="14"/>
      <c r="T27" s="14"/>
      <c r="U27" s="12"/>
      <c r="V27" s="12"/>
      <c r="W27" s="12"/>
      <c r="X27" s="12"/>
      <c r="Y27" s="12"/>
      <c r="Z27" s="12"/>
    </row>
    <row r="28" ht="16.5" customHeight="1">
      <c r="A28" s="25">
        <v>46197.0</v>
      </c>
      <c r="B28" s="26">
        <f t="shared" si="8"/>
        <v>46197</v>
      </c>
      <c r="C28" s="27"/>
      <c r="D28" s="3"/>
      <c r="E28" s="3">
        <v>573.0</v>
      </c>
      <c r="F28" s="14">
        <f t="shared" si="9"/>
        <v>1278</v>
      </c>
      <c r="G28" s="29">
        <f t="shared" si="7"/>
        <v>3722</v>
      </c>
      <c r="H28" s="13" t="s">
        <v>2105</v>
      </c>
      <c r="I28" s="14">
        <v>5000.0</v>
      </c>
      <c r="J28" s="30"/>
      <c r="K28" s="21"/>
      <c r="L28" s="21"/>
      <c r="M28" s="22"/>
      <c r="N28" s="23"/>
      <c r="O28" s="23"/>
      <c r="P28" s="24"/>
      <c r="Q28" s="12"/>
      <c r="R28" s="12"/>
      <c r="S28" s="14"/>
      <c r="T28" s="14"/>
      <c r="U28" s="12"/>
      <c r="V28" s="12"/>
      <c r="W28" s="12"/>
      <c r="X28" s="12"/>
      <c r="Y28" s="12"/>
      <c r="Z28" s="12"/>
    </row>
    <row r="29" ht="16.5" customHeight="1">
      <c r="A29" s="25">
        <v>46198.0</v>
      </c>
      <c r="B29" s="26">
        <f t="shared" si="8"/>
        <v>46198</v>
      </c>
      <c r="C29" s="27"/>
      <c r="D29" s="3"/>
      <c r="E29" s="3">
        <v>564.0</v>
      </c>
      <c r="F29" s="14">
        <f t="shared" si="9"/>
        <v>1842</v>
      </c>
      <c r="G29" s="29">
        <f t="shared" si="7"/>
        <v>3158</v>
      </c>
      <c r="H29" s="13"/>
      <c r="I29" s="14"/>
      <c r="J29" s="30"/>
      <c r="K29" s="21"/>
      <c r="L29" s="21"/>
      <c r="M29" s="22"/>
      <c r="N29" s="23"/>
      <c r="O29" s="23"/>
      <c r="P29" s="24"/>
      <c r="Q29" s="12"/>
      <c r="R29" s="12"/>
      <c r="S29" s="12"/>
      <c r="T29" s="14"/>
      <c r="U29" s="12"/>
      <c r="V29" s="12"/>
      <c r="W29" s="12"/>
      <c r="X29" s="12"/>
      <c r="Y29" s="12"/>
      <c r="Z29" s="12"/>
    </row>
    <row r="30" ht="16.5" customHeight="1">
      <c r="A30" s="25">
        <v>46199.0</v>
      </c>
      <c r="B30" s="26">
        <f t="shared" si="8"/>
        <v>46199</v>
      </c>
      <c r="C30" s="27"/>
      <c r="D30" s="3"/>
      <c r="E30" s="3">
        <v>564.0</v>
      </c>
      <c r="F30" s="14">
        <f t="shared" si="9"/>
        <v>2406</v>
      </c>
      <c r="G30" s="29">
        <f t="shared" si="7"/>
        <v>2594</v>
      </c>
      <c r="H30" s="13"/>
      <c r="I30" s="14"/>
      <c r="J30" s="30"/>
      <c r="K30" s="21"/>
      <c r="L30" s="21"/>
      <c r="M30" s="22"/>
      <c r="N30" s="23"/>
      <c r="O30" s="23"/>
      <c r="P30" s="24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6.5" customHeight="1">
      <c r="A31" s="25">
        <v>46200.0</v>
      </c>
      <c r="B31" s="26">
        <f t="shared" si="8"/>
        <v>46200</v>
      </c>
      <c r="C31" s="27"/>
      <c r="D31" s="3"/>
      <c r="E31" s="3">
        <v>555.0</v>
      </c>
      <c r="F31" s="14">
        <f t="shared" si="9"/>
        <v>2961</v>
      </c>
      <c r="G31" s="29">
        <f t="shared" si="7"/>
        <v>2039</v>
      </c>
      <c r="H31" s="13"/>
      <c r="I31" s="14"/>
      <c r="J31" s="30"/>
      <c r="K31" s="21"/>
      <c r="L31" s="21"/>
      <c r="M31" s="22"/>
      <c r="N31" s="23"/>
      <c r="O31" s="23"/>
      <c r="P31" s="24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6.5" customHeight="1">
      <c r="A32" s="25">
        <v>46201.0</v>
      </c>
      <c r="B32" s="26">
        <f t="shared" si="8"/>
        <v>46201</v>
      </c>
      <c r="C32" s="27"/>
      <c r="D32" s="3"/>
      <c r="E32" s="3">
        <v>453.0</v>
      </c>
      <c r="F32" s="14">
        <f t="shared" si="9"/>
        <v>3414</v>
      </c>
      <c r="G32" s="29">
        <f t="shared" si="7"/>
        <v>1586</v>
      </c>
      <c r="H32" s="13"/>
      <c r="I32" s="14"/>
      <c r="J32" s="30"/>
      <c r="K32" s="21"/>
      <c r="L32" s="21"/>
      <c r="M32" s="22"/>
      <c r="N32" s="23"/>
      <c r="O32" s="23"/>
      <c r="P32" s="24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6.5" customHeight="1">
      <c r="A33" s="25">
        <v>46202.0</v>
      </c>
      <c r="B33" s="26">
        <f t="shared" si="8"/>
        <v>46202</v>
      </c>
      <c r="C33" s="27"/>
      <c r="D33" s="3"/>
      <c r="E33" s="3">
        <v>560.0</v>
      </c>
      <c r="F33" s="14">
        <f t="shared" si="9"/>
        <v>3974</v>
      </c>
      <c r="G33" s="29">
        <f t="shared" si="7"/>
        <v>1026</v>
      </c>
      <c r="H33" s="13"/>
      <c r="I33" s="14"/>
      <c r="J33" s="30"/>
      <c r="K33" s="21"/>
      <c r="L33" s="21"/>
      <c r="M33" s="22"/>
      <c r="N33" s="23"/>
      <c r="O33" s="23"/>
      <c r="P33" s="24"/>
      <c r="Q33" s="12"/>
      <c r="R33" s="12"/>
      <c r="T33" s="12"/>
      <c r="U33" s="12"/>
      <c r="V33" s="12"/>
      <c r="W33" s="12"/>
      <c r="X33" s="12"/>
      <c r="Y33" s="12"/>
      <c r="Z33" s="12"/>
    </row>
    <row r="34" ht="16.5" customHeight="1">
      <c r="A34" s="25">
        <v>46203.0</v>
      </c>
      <c r="B34" s="26">
        <f t="shared" si="8"/>
        <v>46203</v>
      </c>
      <c r="C34" s="27"/>
      <c r="D34" s="3"/>
      <c r="E34" s="3">
        <v>573.0</v>
      </c>
      <c r="F34" s="14">
        <f t="shared" si="9"/>
        <v>4547</v>
      </c>
      <c r="G34" s="29">
        <f t="shared" si="7"/>
        <v>453</v>
      </c>
      <c r="H34" s="13"/>
      <c r="I34" s="14"/>
      <c r="J34" s="30"/>
      <c r="K34" s="21"/>
      <c r="L34" s="21"/>
      <c r="M34" s="22"/>
      <c r="N34" s="23"/>
      <c r="O34" s="23"/>
      <c r="P34" s="24"/>
      <c r="Q34" s="12"/>
      <c r="R34" s="12"/>
      <c r="U34" s="12"/>
      <c r="V34" s="12"/>
      <c r="W34" s="12"/>
      <c r="X34" s="12"/>
      <c r="Y34" s="12"/>
      <c r="Z34" s="12"/>
    </row>
    <row r="35" ht="16.5" customHeight="1">
      <c r="A35" s="25">
        <v>46204.0</v>
      </c>
      <c r="B35" s="26">
        <f t="shared" si="8"/>
        <v>46204</v>
      </c>
      <c r="C35" s="27"/>
      <c r="D35" s="3"/>
      <c r="E35" s="3">
        <v>453.0</v>
      </c>
      <c r="F35" s="14">
        <f t="shared" si="9"/>
        <v>5000</v>
      </c>
      <c r="G35" s="29">
        <f t="shared" si="7"/>
        <v>0</v>
      </c>
      <c r="H35" s="13"/>
      <c r="I35" s="14"/>
      <c r="J35" s="30"/>
      <c r="K35" s="21"/>
      <c r="L35" s="21"/>
      <c r="M35" s="22"/>
      <c r="N35" s="23"/>
      <c r="O35" s="23"/>
      <c r="P35" s="24"/>
      <c r="Q35" s="12"/>
      <c r="R35" s="12"/>
      <c r="U35" s="12"/>
      <c r="V35" s="12"/>
      <c r="W35" s="12"/>
      <c r="X35" s="12"/>
      <c r="Y35" s="12"/>
      <c r="Z35" s="12"/>
    </row>
    <row r="36" ht="16.5" customHeight="1">
      <c r="A36" s="25"/>
      <c r="B36" s="26"/>
      <c r="C36" s="27" t="s">
        <v>2099</v>
      </c>
      <c r="D36" s="3">
        <f>I38</f>
        <v>4050</v>
      </c>
      <c r="E36" s="3">
        <v>55.0</v>
      </c>
      <c r="F36" s="14">
        <f>E36</f>
        <v>55</v>
      </c>
      <c r="G36" s="29">
        <f t="shared" ref="G36:G44" si="10">$D$36-F36</f>
        <v>3995</v>
      </c>
      <c r="H36" s="13">
        <v>46202.0</v>
      </c>
      <c r="I36" s="14">
        <v>10000.0</v>
      </c>
      <c r="J36" s="30" t="s">
        <v>2100</v>
      </c>
      <c r="K36" s="31">
        <v>46178.0</v>
      </c>
      <c r="L36" s="21" t="s">
        <v>2101</v>
      </c>
      <c r="M36" s="22" t="s">
        <v>2108</v>
      </c>
      <c r="N36" s="23" t="s">
        <v>160</v>
      </c>
      <c r="Q36" s="23" t="s">
        <v>517</v>
      </c>
      <c r="R36" s="24" t="s">
        <v>2103</v>
      </c>
      <c r="U36" s="12"/>
      <c r="V36" s="12"/>
      <c r="W36" s="12"/>
      <c r="X36" s="12"/>
      <c r="Y36" s="12"/>
      <c r="Z36" s="12"/>
    </row>
    <row r="37" ht="16.5" customHeight="1">
      <c r="A37" s="25">
        <v>46205.0</v>
      </c>
      <c r="B37" s="26">
        <f t="shared" ref="B37:B44" si="11">A37</f>
        <v>46205</v>
      </c>
      <c r="C37" s="27"/>
      <c r="D37" s="3"/>
      <c r="E37" s="3">
        <v>560.0</v>
      </c>
      <c r="F37" s="14">
        <f t="shared" ref="F37:F44" si="12">F36+E37</f>
        <v>615</v>
      </c>
      <c r="G37" s="29">
        <f t="shared" si="10"/>
        <v>3435</v>
      </c>
      <c r="H37" s="13" t="s">
        <v>2104</v>
      </c>
      <c r="I37" s="14">
        <v>5294.0</v>
      </c>
      <c r="J37" s="27"/>
      <c r="L37" s="21"/>
      <c r="S37" s="12"/>
      <c r="U37" s="12"/>
      <c r="V37" s="12"/>
      <c r="W37" s="12"/>
      <c r="X37" s="12"/>
      <c r="Y37" s="12"/>
      <c r="Z37" s="12"/>
    </row>
    <row r="38" ht="16.5" customHeight="1">
      <c r="A38" s="25">
        <v>46206.0</v>
      </c>
      <c r="B38" s="26">
        <f t="shared" si="11"/>
        <v>46206</v>
      </c>
      <c r="C38" s="27"/>
      <c r="D38" s="3"/>
      <c r="E38" s="3">
        <v>571.0</v>
      </c>
      <c r="F38" s="14">
        <f t="shared" si="12"/>
        <v>1186</v>
      </c>
      <c r="G38" s="29">
        <f t="shared" si="10"/>
        <v>2864</v>
      </c>
      <c r="H38" s="13" t="s">
        <v>2105</v>
      </c>
      <c r="I38" s="14">
        <v>4050.0</v>
      </c>
      <c r="J38" s="27"/>
      <c r="L38" s="21"/>
      <c r="S38" s="12"/>
      <c r="T38" s="12"/>
      <c r="U38" s="12"/>
      <c r="V38" s="12"/>
      <c r="W38" s="12"/>
      <c r="X38" s="12"/>
      <c r="Y38" s="12"/>
      <c r="Z38" s="12"/>
    </row>
    <row r="39" ht="16.5" customHeight="1">
      <c r="A39" s="25">
        <v>46207.0</v>
      </c>
      <c r="B39" s="26">
        <f t="shared" si="11"/>
        <v>46207</v>
      </c>
      <c r="C39" s="27"/>
      <c r="D39" s="3"/>
      <c r="E39" s="3">
        <v>568.0</v>
      </c>
      <c r="F39" s="14">
        <f t="shared" si="12"/>
        <v>1754</v>
      </c>
      <c r="G39" s="29">
        <f t="shared" si="10"/>
        <v>2296</v>
      </c>
      <c r="H39" s="13" t="s">
        <v>2109</v>
      </c>
      <c r="I39" s="14">
        <v>656.0</v>
      </c>
      <c r="J39" s="27"/>
      <c r="L39" s="21"/>
      <c r="S39" s="12"/>
      <c r="T39" s="12"/>
      <c r="U39" s="12"/>
      <c r="V39" s="12"/>
      <c r="W39" s="12"/>
      <c r="X39" s="12"/>
      <c r="Y39" s="12"/>
      <c r="Z39" s="12"/>
    </row>
    <row r="40" ht="16.5" customHeight="1">
      <c r="A40" s="25">
        <v>46208.0</v>
      </c>
      <c r="B40" s="26">
        <f t="shared" si="11"/>
        <v>46208</v>
      </c>
      <c r="C40" s="27"/>
      <c r="D40" s="3"/>
      <c r="E40" s="3">
        <v>578.0</v>
      </c>
      <c r="F40" s="14">
        <f t="shared" si="12"/>
        <v>2332</v>
      </c>
      <c r="G40" s="29">
        <f t="shared" si="10"/>
        <v>1718</v>
      </c>
      <c r="J40" s="27"/>
      <c r="L40" s="21"/>
      <c r="S40" s="12"/>
      <c r="T40" s="12"/>
      <c r="U40" s="12"/>
      <c r="V40" s="12"/>
      <c r="W40" s="12"/>
      <c r="X40" s="12"/>
      <c r="Y40" s="12"/>
      <c r="Z40" s="12"/>
    </row>
    <row r="41" ht="16.5" customHeight="1">
      <c r="A41" s="25">
        <v>46209.0</v>
      </c>
      <c r="B41" s="26">
        <f t="shared" si="11"/>
        <v>46209</v>
      </c>
      <c r="C41" s="27"/>
      <c r="D41" s="3"/>
      <c r="E41" s="3">
        <v>541.0</v>
      </c>
      <c r="F41" s="14">
        <f t="shared" si="12"/>
        <v>2873</v>
      </c>
      <c r="G41" s="29">
        <f t="shared" si="10"/>
        <v>1177</v>
      </c>
      <c r="J41" s="27"/>
      <c r="S41" s="12"/>
      <c r="T41" s="12"/>
      <c r="U41" s="12"/>
      <c r="V41" s="12"/>
      <c r="W41" s="12"/>
      <c r="X41" s="12"/>
      <c r="Y41" s="12"/>
      <c r="Z41" s="12"/>
    </row>
    <row r="42" ht="16.5" customHeight="1">
      <c r="A42" s="25">
        <v>46210.0</v>
      </c>
      <c r="B42" s="26">
        <f t="shared" si="11"/>
        <v>46210</v>
      </c>
      <c r="C42" s="27"/>
      <c r="D42" s="3"/>
      <c r="E42" s="3">
        <v>564.0</v>
      </c>
      <c r="F42" s="14">
        <f t="shared" si="12"/>
        <v>3437</v>
      </c>
      <c r="G42" s="29">
        <f t="shared" si="10"/>
        <v>613</v>
      </c>
      <c r="J42" s="27"/>
      <c r="S42" s="12"/>
      <c r="T42" s="12"/>
      <c r="U42" s="12"/>
      <c r="V42" s="12"/>
      <c r="W42" s="12"/>
      <c r="X42" s="12"/>
      <c r="Y42" s="12"/>
      <c r="Z42" s="12"/>
    </row>
    <row r="43" ht="16.5" customHeight="1">
      <c r="A43" s="25">
        <v>46211.0</v>
      </c>
      <c r="B43" s="26">
        <f t="shared" si="11"/>
        <v>46211</v>
      </c>
      <c r="C43" s="27"/>
      <c r="D43" s="3"/>
      <c r="E43" s="3">
        <v>573.0</v>
      </c>
      <c r="F43" s="14">
        <f t="shared" si="12"/>
        <v>4010</v>
      </c>
      <c r="G43" s="29">
        <f t="shared" si="10"/>
        <v>40</v>
      </c>
      <c r="J43" s="27"/>
      <c r="S43" s="12"/>
      <c r="T43" s="12"/>
      <c r="U43" s="12"/>
      <c r="V43" s="12"/>
      <c r="W43" s="12"/>
      <c r="X43" s="12"/>
      <c r="Y43" s="12"/>
      <c r="Z43" s="12"/>
    </row>
    <row r="44" ht="16.5" customHeight="1">
      <c r="A44" s="25">
        <v>46212.0</v>
      </c>
      <c r="B44" s="26">
        <f t="shared" si="11"/>
        <v>46212</v>
      </c>
      <c r="C44" s="27"/>
      <c r="D44" s="3"/>
      <c r="E44" s="3">
        <v>51.0</v>
      </c>
      <c r="F44" s="14">
        <f t="shared" si="12"/>
        <v>4061</v>
      </c>
      <c r="G44" s="29">
        <f t="shared" si="10"/>
        <v>-11</v>
      </c>
      <c r="J44" s="27"/>
      <c r="S44" s="12"/>
      <c r="T44" s="12"/>
      <c r="U44" s="12"/>
      <c r="V44" s="12"/>
      <c r="W44" s="12"/>
      <c r="X44" s="12"/>
      <c r="Y44" s="12"/>
      <c r="Z44" s="12"/>
    </row>
    <row r="45" ht="16.5" customHeight="1">
      <c r="A45" s="25"/>
      <c r="B45" s="26"/>
      <c r="C45" s="27" t="s">
        <v>2110</v>
      </c>
      <c r="D45" s="3">
        <v>1000.0</v>
      </c>
      <c r="E45" s="3">
        <v>310.0</v>
      </c>
      <c r="F45" s="14">
        <f>E45</f>
        <v>310</v>
      </c>
      <c r="G45" s="29">
        <f t="shared" ref="G45:G47" si="13">$D$45-F45</f>
        <v>690</v>
      </c>
      <c r="H45" s="13">
        <v>46218.0</v>
      </c>
      <c r="I45" s="14">
        <v>1000.0</v>
      </c>
      <c r="J45" s="21" t="s">
        <v>1473</v>
      </c>
      <c r="L45" s="21" t="s">
        <v>1480</v>
      </c>
      <c r="M45" s="22" t="s">
        <v>2111</v>
      </c>
      <c r="Q45" s="23" t="s">
        <v>2112</v>
      </c>
      <c r="R45" s="23" t="s">
        <v>2113</v>
      </c>
      <c r="X45" s="12"/>
      <c r="Y45" s="12"/>
      <c r="Z45" s="12"/>
    </row>
    <row r="46" ht="16.5" customHeight="1">
      <c r="A46" s="25">
        <v>46213.0</v>
      </c>
      <c r="B46" s="26">
        <f t="shared" ref="B46:B47" si="14">A46</f>
        <v>46213</v>
      </c>
      <c r="C46" s="12"/>
      <c r="D46" s="34"/>
      <c r="E46" s="3">
        <v>514.0</v>
      </c>
      <c r="F46" s="14">
        <f t="shared" ref="F46:F47" si="15">F45+E46</f>
        <v>824</v>
      </c>
      <c r="G46" s="29">
        <f t="shared" si="13"/>
        <v>176</v>
      </c>
      <c r="Q46" s="23" t="s">
        <v>1534</v>
      </c>
      <c r="X46" s="12"/>
      <c r="Y46" s="12"/>
      <c r="Z46" s="12"/>
    </row>
    <row r="47" ht="16.5" customHeight="1">
      <c r="A47" s="25">
        <v>46214.0</v>
      </c>
      <c r="B47" s="26">
        <f t="shared" si="14"/>
        <v>46214</v>
      </c>
      <c r="C47" s="12"/>
      <c r="D47" s="34"/>
      <c r="E47" s="3">
        <v>278.0</v>
      </c>
      <c r="F47" s="14">
        <f t="shared" si="15"/>
        <v>1102</v>
      </c>
      <c r="G47" s="29">
        <f t="shared" si="13"/>
        <v>-102</v>
      </c>
      <c r="Q47" s="23" t="s">
        <v>2114</v>
      </c>
      <c r="X47" s="12"/>
      <c r="Y47" s="12"/>
      <c r="Z47" s="12"/>
    </row>
    <row r="48" ht="16.5" customHeight="1">
      <c r="A48" s="1"/>
      <c r="B48" s="4"/>
      <c r="C48" s="27" t="s">
        <v>1471</v>
      </c>
      <c r="D48" s="88">
        <v>3200.0</v>
      </c>
      <c r="E48" s="3">
        <v>174.0</v>
      </c>
      <c r="F48" s="14">
        <f>E48</f>
        <v>174</v>
      </c>
      <c r="G48" s="29">
        <f t="shared" ref="G48:G56" si="16">$D$48-F48</f>
        <v>3026</v>
      </c>
      <c r="H48" s="1">
        <v>46230.0</v>
      </c>
      <c r="I48" s="14">
        <v>3000.0</v>
      </c>
      <c r="J48" s="30" t="s">
        <v>1473</v>
      </c>
      <c r="K48" s="31">
        <v>46212.0</v>
      </c>
      <c r="M48" s="23" t="s">
        <v>2115</v>
      </c>
      <c r="N48" s="21"/>
      <c r="O48" s="21"/>
      <c r="Q48" s="23" t="s">
        <v>517</v>
      </c>
      <c r="R48" s="23" t="s">
        <v>2116</v>
      </c>
      <c r="X48" s="12"/>
      <c r="Y48" s="12"/>
      <c r="Z48" s="12"/>
    </row>
    <row r="49" ht="16.5" customHeight="1">
      <c r="A49" s="25">
        <v>46215.0</v>
      </c>
      <c r="B49" s="26">
        <f t="shared" ref="B49:B58" si="17">A49</f>
        <v>46215</v>
      </c>
      <c r="C49" s="12"/>
      <c r="D49" s="108" t="s">
        <v>2117</v>
      </c>
      <c r="E49" s="3">
        <v>430.0</v>
      </c>
      <c r="F49" s="14">
        <f t="shared" ref="F49:F56" si="18">F48+E49</f>
        <v>604</v>
      </c>
      <c r="G49" s="29">
        <f t="shared" si="16"/>
        <v>2596</v>
      </c>
      <c r="J49" s="21"/>
      <c r="M49" s="23"/>
      <c r="N49" s="21"/>
      <c r="O49" s="21"/>
      <c r="Q49" s="23"/>
      <c r="X49" s="12"/>
      <c r="Y49" s="12"/>
      <c r="Z49" s="12"/>
    </row>
    <row r="50" ht="16.5" customHeight="1">
      <c r="A50" s="25">
        <v>46216.0</v>
      </c>
      <c r="B50" s="26">
        <f t="shared" si="17"/>
        <v>46216</v>
      </c>
      <c r="C50" s="12"/>
      <c r="D50" s="34"/>
      <c r="E50" s="3">
        <v>442.0</v>
      </c>
      <c r="F50" s="14">
        <f t="shared" si="18"/>
        <v>1046</v>
      </c>
      <c r="G50" s="29">
        <f t="shared" si="16"/>
        <v>2154</v>
      </c>
      <c r="M50" s="23"/>
      <c r="N50" s="21"/>
      <c r="O50" s="21"/>
      <c r="X50" s="12"/>
      <c r="Y50" s="12"/>
      <c r="Z50" s="12"/>
    </row>
    <row r="51" ht="16.5" customHeight="1">
      <c r="A51" s="25">
        <v>46217.0</v>
      </c>
      <c r="B51" s="26">
        <f t="shared" si="17"/>
        <v>46217</v>
      </c>
      <c r="C51" s="12"/>
      <c r="D51" s="34"/>
      <c r="E51" s="3">
        <v>433.0</v>
      </c>
      <c r="F51" s="14">
        <f t="shared" si="18"/>
        <v>1479</v>
      </c>
      <c r="G51" s="29">
        <f t="shared" si="16"/>
        <v>1721</v>
      </c>
      <c r="M51" s="23"/>
      <c r="N51" s="21"/>
      <c r="O51" s="21"/>
      <c r="X51" s="12"/>
      <c r="Y51" s="12"/>
      <c r="Z51" s="12"/>
    </row>
    <row r="52" ht="16.5" customHeight="1">
      <c r="A52" s="25">
        <v>46218.0</v>
      </c>
      <c r="B52" s="26">
        <f t="shared" si="17"/>
        <v>46218</v>
      </c>
      <c r="C52" s="12"/>
      <c r="D52" s="34"/>
      <c r="E52" s="3">
        <v>441.0</v>
      </c>
      <c r="F52" s="14">
        <f t="shared" si="18"/>
        <v>1920</v>
      </c>
      <c r="G52" s="29">
        <f t="shared" si="16"/>
        <v>1280</v>
      </c>
      <c r="M52" s="23"/>
      <c r="N52" s="21"/>
      <c r="O52" s="21"/>
      <c r="X52" s="12"/>
      <c r="Y52" s="12"/>
      <c r="Z52" s="12"/>
    </row>
    <row r="53" ht="16.5" customHeight="1">
      <c r="A53" s="25">
        <v>46219.0</v>
      </c>
      <c r="B53" s="26">
        <f t="shared" si="17"/>
        <v>46219</v>
      </c>
      <c r="C53" s="12"/>
      <c r="D53" s="34"/>
      <c r="E53" s="3">
        <v>436.0</v>
      </c>
      <c r="F53" s="14">
        <f t="shared" si="18"/>
        <v>2356</v>
      </c>
      <c r="G53" s="29">
        <f t="shared" si="16"/>
        <v>844</v>
      </c>
      <c r="M53" s="23"/>
      <c r="N53" s="21"/>
      <c r="O53" s="21"/>
      <c r="X53" s="12"/>
      <c r="Y53" s="12"/>
      <c r="Z53" s="12"/>
    </row>
    <row r="54" ht="16.5" customHeight="1">
      <c r="A54" s="25">
        <v>46220.0</v>
      </c>
      <c r="B54" s="26">
        <f t="shared" si="17"/>
        <v>46220</v>
      </c>
      <c r="C54" s="12"/>
      <c r="D54" s="34"/>
      <c r="E54" s="3">
        <v>423.0</v>
      </c>
      <c r="F54" s="14">
        <f t="shared" si="18"/>
        <v>2779</v>
      </c>
      <c r="G54" s="29">
        <f t="shared" si="16"/>
        <v>421</v>
      </c>
      <c r="M54" s="10"/>
      <c r="U54" s="12"/>
      <c r="V54" s="12"/>
      <c r="W54" s="12"/>
      <c r="X54" s="12"/>
      <c r="Y54" s="12"/>
      <c r="Z54" s="12"/>
    </row>
    <row r="55" ht="16.5" customHeight="1">
      <c r="A55" s="25">
        <v>46221.0</v>
      </c>
      <c r="B55" s="26">
        <f t="shared" si="17"/>
        <v>46221</v>
      </c>
      <c r="C55" s="12"/>
      <c r="D55" s="12"/>
      <c r="E55" s="3">
        <v>387.0</v>
      </c>
      <c r="F55" s="14">
        <f t="shared" si="18"/>
        <v>3166</v>
      </c>
      <c r="G55" s="29">
        <f t="shared" si="16"/>
        <v>34</v>
      </c>
      <c r="M55" s="10"/>
      <c r="U55" s="12"/>
      <c r="V55" s="12"/>
      <c r="W55" s="12"/>
      <c r="X55" s="12"/>
      <c r="Y55" s="12"/>
      <c r="Z55" s="12"/>
    </row>
    <row r="56" ht="16.5" customHeight="1">
      <c r="A56" s="25">
        <v>46222.0</v>
      </c>
      <c r="B56" s="26">
        <f t="shared" si="17"/>
        <v>46222</v>
      </c>
      <c r="C56" s="12" t="s">
        <v>392</v>
      </c>
      <c r="D56" s="12"/>
      <c r="E56" s="3">
        <v>65.0</v>
      </c>
      <c r="F56" s="14">
        <f t="shared" si="18"/>
        <v>3231</v>
      </c>
      <c r="G56" s="29">
        <f t="shared" si="16"/>
        <v>-31</v>
      </c>
      <c r="M56" s="10"/>
      <c r="U56" s="12"/>
      <c r="V56" s="12"/>
      <c r="W56" s="12"/>
      <c r="X56" s="12"/>
      <c r="Y56" s="12"/>
      <c r="Z56" s="12"/>
    </row>
    <row r="57" ht="16.5" customHeight="1">
      <c r="A57" s="25">
        <v>46223.0</v>
      </c>
      <c r="B57" s="26">
        <f t="shared" si="17"/>
        <v>46223</v>
      </c>
      <c r="C57" s="27" t="s">
        <v>2099</v>
      </c>
      <c r="D57" s="3">
        <f>I60</f>
        <v>656</v>
      </c>
      <c r="E57" s="3">
        <v>393.0</v>
      </c>
      <c r="F57" s="14">
        <f>E57</f>
        <v>393</v>
      </c>
      <c r="G57" s="29">
        <f t="shared" ref="G57:G58" si="19">$D$57-F57</f>
        <v>263</v>
      </c>
      <c r="H57" s="13">
        <v>46202.0</v>
      </c>
      <c r="I57" s="14">
        <v>10000.0</v>
      </c>
      <c r="J57" s="30" t="s">
        <v>2100</v>
      </c>
      <c r="K57" s="31">
        <v>46178.0</v>
      </c>
      <c r="L57" s="21" t="s">
        <v>2101</v>
      </c>
      <c r="M57" s="22" t="s">
        <v>2108</v>
      </c>
      <c r="N57" s="23" t="s">
        <v>160</v>
      </c>
      <c r="Q57" s="23" t="s">
        <v>517</v>
      </c>
      <c r="R57" s="24" t="s">
        <v>2103</v>
      </c>
      <c r="U57" s="12"/>
      <c r="V57" s="12"/>
      <c r="W57" s="12"/>
      <c r="X57" s="12"/>
      <c r="Y57" s="12"/>
      <c r="Z57" s="12"/>
    </row>
    <row r="58" ht="16.5" customHeight="1">
      <c r="A58" s="25">
        <v>46224.0</v>
      </c>
      <c r="B58" s="26">
        <f t="shared" si="17"/>
        <v>46224</v>
      </c>
      <c r="C58" s="27"/>
      <c r="D58" s="3"/>
      <c r="E58" s="3">
        <v>263.0</v>
      </c>
      <c r="F58" s="14">
        <f>F57+E58</f>
        <v>656</v>
      </c>
      <c r="G58" s="29">
        <f t="shared" si="19"/>
        <v>0</v>
      </c>
      <c r="H58" s="13" t="s">
        <v>2104</v>
      </c>
      <c r="I58" s="14">
        <v>5294.0</v>
      </c>
      <c r="J58" s="27"/>
      <c r="L58" s="21"/>
      <c r="U58" s="12"/>
      <c r="V58" s="12"/>
      <c r="W58" s="12"/>
      <c r="X58" s="12"/>
      <c r="Y58" s="12"/>
      <c r="Z58" s="12"/>
    </row>
    <row r="59" ht="16.5" customHeight="1">
      <c r="A59" s="1"/>
      <c r="B59" s="4"/>
      <c r="C59" s="27"/>
      <c r="D59" s="3"/>
      <c r="E59" s="3"/>
      <c r="F59" s="14"/>
      <c r="G59" s="29"/>
      <c r="H59" s="13" t="s">
        <v>2105</v>
      </c>
      <c r="I59" s="14">
        <v>4050.0</v>
      </c>
      <c r="J59" s="27"/>
      <c r="L59" s="21"/>
      <c r="U59" s="12"/>
      <c r="V59" s="12"/>
      <c r="W59" s="12"/>
      <c r="X59" s="12"/>
      <c r="Y59" s="12"/>
      <c r="Z59" s="12"/>
    </row>
    <row r="60" ht="16.5" customHeight="1">
      <c r="A60" s="25"/>
      <c r="B60" s="26"/>
      <c r="C60" s="27"/>
      <c r="D60" s="3"/>
      <c r="E60" s="3"/>
      <c r="F60" s="14"/>
      <c r="G60" s="29"/>
      <c r="H60" s="13" t="s">
        <v>2109</v>
      </c>
      <c r="I60" s="14">
        <v>656.0</v>
      </c>
      <c r="J60" s="27"/>
      <c r="L60" s="21"/>
      <c r="S60" s="12"/>
      <c r="U60" s="12"/>
      <c r="V60" s="12"/>
      <c r="W60" s="12"/>
      <c r="X60" s="12"/>
      <c r="Y60" s="12"/>
      <c r="Z60" s="12"/>
    </row>
    <row r="61" ht="16.5" customHeight="1">
      <c r="A61" s="1"/>
      <c r="B61" s="4"/>
      <c r="C61" s="27" t="s">
        <v>2099</v>
      </c>
      <c r="D61" s="3">
        <v>10000.0</v>
      </c>
      <c r="E61" s="3">
        <v>319.0</v>
      </c>
      <c r="F61" s="14">
        <f>E61</f>
        <v>319</v>
      </c>
      <c r="G61" s="29">
        <f t="shared" ref="G61:G79" si="20">$D$61-F61</f>
        <v>9681</v>
      </c>
      <c r="H61" s="13">
        <v>46216.0</v>
      </c>
      <c r="I61" s="14">
        <v>10000.0</v>
      </c>
      <c r="J61" s="30" t="s">
        <v>2100</v>
      </c>
      <c r="K61" s="31">
        <v>46197.0</v>
      </c>
      <c r="L61" s="21" t="s">
        <v>2118</v>
      </c>
      <c r="M61" s="22" t="s">
        <v>2119</v>
      </c>
      <c r="Q61" s="23" t="s">
        <v>517</v>
      </c>
      <c r="R61" s="24" t="s">
        <v>2103</v>
      </c>
      <c r="S61" s="12"/>
      <c r="U61" s="12"/>
      <c r="V61" s="12"/>
      <c r="W61" s="12"/>
      <c r="X61" s="12"/>
      <c r="Y61" s="12"/>
      <c r="Z61" s="12"/>
    </row>
    <row r="62" ht="16.5" customHeight="1">
      <c r="A62" s="25">
        <v>46225.0</v>
      </c>
      <c r="B62" s="26">
        <f t="shared" ref="B62:B79" si="21">A62</f>
        <v>46225</v>
      </c>
      <c r="C62" s="27"/>
      <c r="D62" s="3"/>
      <c r="E62" s="3">
        <v>571.0</v>
      </c>
      <c r="F62" s="14">
        <f t="shared" ref="F62:F79" si="22">F61+E62</f>
        <v>890</v>
      </c>
      <c r="G62" s="29">
        <f t="shared" si="20"/>
        <v>9110</v>
      </c>
      <c r="H62" s="13"/>
      <c r="I62" s="14"/>
      <c r="J62" s="27"/>
      <c r="L62" s="21"/>
      <c r="S62" s="12"/>
      <c r="U62" s="12"/>
      <c r="V62" s="12"/>
      <c r="W62" s="12"/>
      <c r="X62" s="12"/>
      <c r="Y62" s="12"/>
      <c r="Z62" s="12"/>
    </row>
    <row r="63" ht="16.5" customHeight="1">
      <c r="A63" s="25">
        <v>46226.0</v>
      </c>
      <c r="B63" s="26">
        <f t="shared" si="21"/>
        <v>46226</v>
      </c>
      <c r="C63" s="27"/>
      <c r="D63" s="3"/>
      <c r="E63" s="3">
        <v>567.0</v>
      </c>
      <c r="F63" s="14">
        <f t="shared" si="22"/>
        <v>1457</v>
      </c>
      <c r="G63" s="29">
        <f t="shared" si="20"/>
        <v>8543</v>
      </c>
      <c r="H63" s="13"/>
      <c r="I63" s="14"/>
      <c r="J63" s="27"/>
      <c r="L63" s="21"/>
      <c r="S63" s="12"/>
      <c r="T63" s="12"/>
      <c r="U63" s="12"/>
      <c r="V63" s="12"/>
      <c r="W63" s="12"/>
      <c r="X63" s="12"/>
      <c r="Y63" s="12"/>
      <c r="Z63" s="12"/>
    </row>
    <row r="64" ht="16.5" customHeight="1">
      <c r="A64" s="25">
        <v>46227.0</v>
      </c>
      <c r="B64" s="26">
        <f t="shared" si="21"/>
        <v>46227</v>
      </c>
      <c r="C64" s="27"/>
      <c r="D64" s="3"/>
      <c r="E64" s="3">
        <v>570.0</v>
      </c>
      <c r="F64" s="14">
        <f t="shared" si="22"/>
        <v>2027</v>
      </c>
      <c r="G64" s="29">
        <f t="shared" si="20"/>
        <v>7973</v>
      </c>
      <c r="J64" s="27"/>
      <c r="K64" s="21"/>
      <c r="L64" s="21"/>
      <c r="T64" s="12"/>
      <c r="U64" s="12"/>
      <c r="V64" s="12"/>
      <c r="W64" s="12"/>
      <c r="X64" s="12"/>
      <c r="Y64" s="12"/>
      <c r="Z64" s="12"/>
    </row>
    <row r="65" ht="16.5" customHeight="1">
      <c r="A65" s="25">
        <v>46228.0</v>
      </c>
      <c r="B65" s="26">
        <f t="shared" si="21"/>
        <v>46228</v>
      </c>
      <c r="C65" s="27"/>
      <c r="D65" s="3"/>
      <c r="E65" s="3">
        <v>569.0</v>
      </c>
      <c r="F65" s="14">
        <f t="shared" si="22"/>
        <v>2596</v>
      </c>
      <c r="G65" s="29">
        <f t="shared" si="20"/>
        <v>7404</v>
      </c>
      <c r="J65" s="27"/>
      <c r="L65" s="21"/>
      <c r="T65" s="12"/>
      <c r="U65" s="12"/>
      <c r="V65" s="12"/>
      <c r="W65" s="12"/>
      <c r="X65" s="12"/>
      <c r="Y65" s="12"/>
      <c r="Z65" s="12"/>
    </row>
    <row r="66" ht="16.5" customHeight="1">
      <c r="A66" s="25">
        <v>46229.0</v>
      </c>
      <c r="B66" s="26">
        <f t="shared" si="21"/>
        <v>46229</v>
      </c>
      <c r="C66" s="27"/>
      <c r="D66" s="3"/>
      <c r="E66" s="3">
        <v>548.0</v>
      </c>
      <c r="F66" s="14">
        <f t="shared" si="22"/>
        <v>3144</v>
      </c>
      <c r="G66" s="29">
        <f t="shared" si="20"/>
        <v>6856</v>
      </c>
      <c r="J66" s="27"/>
      <c r="U66" s="12"/>
      <c r="V66" s="12"/>
      <c r="W66" s="12"/>
      <c r="X66" s="12"/>
      <c r="Y66" s="12"/>
      <c r="Z66" s="12"/>
    </row>
    <row r="67" ht="16.5" customHeight="1">
      <c r="A67" s="25">
        <v>46230.0</v>
      </c>
      <c r="B67" s="26">
        <f t="shared" si="21"/>
        <v>46230</v>
      </c>
      <c r="C67" s="27"/>
      <c r="D67" s="3"/>
      <c r="E67" s="3">
        <v>551.0</v>
      </c>
      <c r="F67" s="14">
        <f t="shared" si="22"/>
        <v>3695</v>
      </c>
      <c r="G67" s="29">
        <f t="shared" si="20"/>
        <v>6305</v>
      </c>
      <c r="J67" s="27"/>
      <c r="U67" s="12"/>
      <c r="V67" s="12"/>
      <c r="W67" s="12"/>
      <c r="X67" s="12"/>
      <c r="Y67" s="12"/>
      <c r="Z67" s="12"/>
    </row>
    <row r="68" ht="16.5" customHeight="1">
      <c r="A68" s="25">
        <v>46231.0</v>
      </c>
      <c r="B68" s="26">
        <f t="shared" si="21"/>
        <v>46231</v>
      </c>
      <c r="C68" s="27"/>
      <c r="D68" s="3"/>
      <c r="E68" s="3">
        <v>569.0</v>
      </c>
      <c r="F68" s="14">
        <f t="shared" si="22"/>
        <v>4264</v>
      </c>
      <c r="G68" s="29">
        <f t="shared" si="20"/>
        <v>5736</v>
      </c>
      <c r="J68" s="27"/>
      <c r="U68" s="12"/>
      <c r="V68" s="12"/>
      <c r="W68" s="12"/>
      <c r="X68" s="12"/>
      <c r="Y68" s="12"/>
      <c r="Z68" s="12"/>
    </row>
    <row r="69" ht="16.5" customHeight="1">
      <c r="A69" s="25">
        <v>46232.0</v>
      </c>
      <c r="B69" s="26">
        <f t="shared" si="21"/>
        <v>46232</v>
      </c>
      <c r="C69" s="27"/>
      <c r="D69" s="3"/>
      <c r="E69" s="3">
        <v>570.0</v>
      </c>
      <c r="F69" s="14">
        <f t="shared" si="22"/>
        <v>4834</v>
      </c>
      <c r="G69" s="29">
        <f t="shared" si="20"/>
        <v>5166</v>
      </c>
      <c r="J69" s="27"/>
      <c r="U69" s="12"/>
      <c r="V69" s="12"/>
      <c r="W69" s="12"/>
      <c r="X69" s="12"/>
      <c r="Y69" s="12"/>
      <c r="Z69" s="12"/>
    </row>
    <row r="70" ht="16.5" customHeight="1">
      <c r="A70" s="25">
        <v>46233.0</v>
      </c>
      <c r="B70" s="26">
        <f t="shared" si="21"/>
        <v>46233</v>
      </c>
      <c r="C70" s="27"/>
      <c r="D70" s="3"/>
      <c r="E70" s="3">
        <v>556.0</v>
      </c>
      <c r="F70" s="14">
        <f t="shared" si="22"/>
        <v>5390</v>
      </c>
      <c r="G70" s="29">
        <f t="shared" si="20"/>
        <v>4610</v>
      </c>
      <c r="J70" s="27"/>
      <c r="U70" s="12"/>
      <c r="V70" s="12"/>
      <c r="W70" s="12"/>
      <c r="X70" s="12"/>
      <c r="Y70" s="12"/>
      <c r="Z70" s="12"/>
    </row>
    <row r="71" ht="16.5" customHeight="1">
      <c r="A71" s="25">
        <v>46234.0</v>
      </c>
      <c r="B71" s="26">
        <f t="shared" si="21"/>
        <v>46234</v>
      </c>
      <c r="C71" s="12"/>
      <c r="D71" s="14"/>
      <c r="E71" s="3">
        <v>564.0</v>
      </c>
      <c r="F71" s="14">
        <f t="shared" si="22"/>
        <v>5954</v>
      </c>
      <c r="G71" s="29">
        <f t="shared" si="20"/>
        <v>4046</v>
      </c>
      <c r="H71" s="13"/>
      <c r="I71" s="14"/>
      <c r="J71" s="30"/>
      <c r="K71" s="21"/>
      <c r="L71" s="21"/>
      <c r="M71" s="22"/>
      <c r="N71" s="23"/>
      <c r="O71" s="23"/>
      <c r="P71" s="24"/>
      <c r="Q71" s="12"/>
      <c r="R71" s="12"/>
      <c r="S71" s="12"/>
      <c r="U71" s="12"/>
      <c r="V71" s="12"/>
      <c r="W71" s="12"/>
      <c r="X71" s="12"/>
      <c r="Y71" s="12"/>
      <c r="Z71" s="12"/>
    </row>
    <row r="72" ht="16.5" customHeight="1">
      <c r="A72" s="25">
        <v>46235.0</v>
      </c>
      <c r="B72" s="26">
        <f t="shared" si="21"/>
        <v>46235</v>
      </c>
      <c r="C72" s="12"/>
      <c r="D72" s="14"/>
      <c r="E72" s="3">
        <v>553.0</v>
      </c>
      <c r="F72" s="14">
        <f t="shared" si="22"/>
        <v>6507</v>
      </c>
      <c r="G72" s="29">
        <f t="shared" si="20"/>
        <v>3493</v>
      </c>
      <c r="H72" s="13"/>
      <c r="I72" s="14"/>
      <c r="J72" s="30"/>
      <c r="K72" s="21"/>
      <c r="L72" s="21"/>
      <c r="M72" s="22"/>
      <c r="N72" s="23"/>
      <c r="O72" s="23"/>
      <c r="P72" s="24"/>
      <c r="Q72" s="12"/>
      <c r="R72" s="12"/>
      <c r="S72" s="12"/>
      <c r="U72" s="12"/>
      <c r="V72" s="12"/>
      <c r="W72" s="12"/>
      <c r="X72" s="12"/>
      <c r="Y72" s="12"/>
      <c r="Z72" s="12"/>
    </row>
    <row r="73" ht="16.5" customHeight="1">
      <c r="A73" s="25">
        <v>46236.0</v>
      </c>
      <c r="B73" s="26">
        <f t="shared" si="21"/>
        <v>46236</v>
      </c>
      <c r="C73" s="12"/>
      <c r="D73" s="14"/>
      <c r="E73" s="3">
        <v>561.0</v>
      </c>
      <c r="F73" s="14">
        <f t="shared" si="22"/>
        <v>7068</v>
      </c>
      <c r="G73" s="29">
        <f t="shared" si="20"/>
        <v>2932</v>
      </c>
      <c r="H73" s="13"/>
      <c r="I73" s="14"/>
      <c r="J73" s="30"/>
      <c r="K73" s="21"/>
      <c r="L73" s="21"/>
      <c r="M73" s="22"/>
      <c r="N73" s="23"/>
      <c r="O73" s="23"/>
      <c r="P73" s="24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6.5" customHeight="1">
      <c r="A74" s="25">
        <v>46237.0</v>
      </c>
      <c r="B74" s="26">
        <f t="shared" si="21"/>
        <v>46237</v>
      </c>
      <c r="C74" s="12"/>
      <c r="D74" s="14"/>
      <c r="E74" s="3">
        <v>560.0</v>
      </c>
      <c r="F74" s="14">
        <f t="shared" si="22"/>
        <v>7628</v>
      </c>
      <c r="G74" s="29">
        <f t="shared" si="20"/>
        <v>2372</v>
      </c>
      <c r="H74" s="13"/>
      <c r="I74" s="14"/>
      <c r="J74" s="30"/>
      <c r="K74" s="21"/>
      <c r="L74" s="21"/>
      <c r="M74" s="22"/>
      <c r="N74" s="23"/>
      <c r="O74" s="23"/>
      <c r="P74" s="24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6.5" customHeight="1">
      <c r="A75" s="25">
        <v>46238.0</v>
      </c>
      <c r="B75" s="26">
        <f t="shared" si="21"/>
        <v>46238</v>
      </c>
      <c r="C75" s="12"/>
      <c r="D75" s="14"/>
      <c r="E75" s="3">
        <v>572.0</v>
      </c>
      <c r="F75" s="14">
        <f t="shared" si="22"/>
        <v>8200</v>
      </c>
      <c r="G75" s="29">
        <f t="shared" si="20"/>
        <v>1800</v>
      </c>
      <c r="H75" s="13"/>
      <c r="I75" s="14"/>
      <c r="J75" s="30"/>
      <c r="K75" s="21"/>
      <c r="L75" s="21"/>
      <c r="M75" s="22"/>
      <c r="N75" s="23"/>
      <c r="O75" s="23"/>
      <c r="P75" s="24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6.5" customHeight="1">
      <c r="A76" s="25">
        <v>46239.0</v>
      </c>
      <c r="B76" s="26">
        <f t="shared" si="21"/>
        <v>46239</v>
      </c>
      <c r="C76" s="12"/>
      <c r="D76" s="14"/>
      <c r="E76" s="3">
        <v>575.0</v>
      </c>
      <c r="F76" s="14">
        <f t="shared" si="22"/>
        <v>8775</v>
      </c>
      <c r="G76" s="29">
        <f t="shared" si="20"/>
        <v>1225</v>
      </c>
      <c r="H76" s="13"/>
      <c r="I76" s="14"/>
      <c r="J76" s="30"/>
      <c r="K76" s="21"/>
      <c r="L76" s="21"/>
      <c r="M76" s="22"/>
      <c r="N76" s="23"/>
      <c r="O76" s="23"/>
      <c r="P76" s="24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6.5" customHeight="1">
      <c r="A77" s="25">
        <v>46240.0</v>
      </c>
      <c r="B77" s="26">
        <f t="shared" si="21"/>
        <v>46240</v>
      </c>
      <c r="C77" s="12"/>
      <c r="D77" s="14"/>
      <c r="E77" s="3">
        <v>572.0</v>
      </c>
      <c r="F77" s="14">
        <f t="shared" si="22"/>
        <v>9347</v>
      </c>
      <c r="G77" s="29">
        <f t="shared" si="20"/>
        <v>653</v>
      </c>
      <c r="H77" s="13"/>
      <c r="I77" s="14"/>
      <c r="J77" s="30"/>
      <c r="K77" s="21"/>
      <c r="L77" s="21"/>
      <c r="M77" s="22"/>
      <c r="N77" s="23"/>
      <c r="O77" s="23"/>
      <c r="P77" s="24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6.5" customHeight="1">
      <c r="A78" s="25">
        <v>46241.0</v>
      </c>
      <c r="B78" s="26">
        <f t="shared" si="21"/>
        <v>46241</v>
      </c>
      <c r="C78" s="12"/>
      <c r="D78" s="14"/>
      <c r="E78" s="3">
        <v>569.0</v>
      </c>
      <c r="F78" s="14">
        <f t="shared" si="22"/>
        <v>9916</v>
      </c>
      <c r="G78" s="29">
        <f t="shared" si="20"/>
        <v>84</v>
      </c>
      <c r="H78" s="13"/>
      <c r="I78" s="14"/>
      <c r="J78" s="30"/>
      <c r="K78" s="21"/>
      <c r="L78" s="21"/>
      <c r="M78" s="22"/>
      <c r="N78" s="23"/>
      <c r="O78" s="23"/>
      <c r="P78" s="24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6.5" customHeight="1">
      <c r="A79" s="25">
        <v>46242.0</v>
      </c>
      <c r="B79" s="26">
        <f t="shared" si="21"/>
        <v>46242</v>
      </c>
      <c r="C79" s="27"/>
      <c r="D79" s="3"/>
      <c r="E79" s="3">
        <v>84.0</v>
      </c>
      <c r="F79" s="14">
        <f t="shared" si="22"/>
        <v>10000</v>
      </c>
      <c r="G79" s="29">
        <f t="shared" si="20"/>
        <v>0</v>
      </c>
      <c r="H79" s="13"/>
      <c r="I79" s="14"/>
      <c r="J79" s="30"/>
      <c r="K79" s="21"/>
      <c r="L79" s="21"/>
      <c r="M79" s="22"/>
      <c r="N79" s="23"/>
      <c r="O79" s="23"/>
      <c r="P79" s="24"/>
      <c r="Q79" s="12"/>
      <c r="R79" s="12"/>
      <c r="S79" s="12"/>
      <c r="T79" s="12"/>
      <c r="U79" s="12"/>
      <c r="W79" s="12"/>
      <c r="X79" s="12"/>
      <c r="Y79" s="12"/>
      <c r="Z79" s="12"/>
    </row>
    <row r="80" ht="16.5" customHeight="1">
      <c r="A80" s="25"/>
      <c r="B80" s="26"/>
      <c r="C80" s="27" t="s">
        <v>2099</v>
      </c>
      <c r="D80" s="3">
        <f>I82</f>
        <v>1750</v>
      </c>
      <c r="E80" s="3">
        <v>471.0</v>
      </c>
      <c r="F80" s="14">
        <f>E80</f>
        <v>471</v>
      </c>
      <c r="G80" s="29">
        <f t="shared" ref="G80:G83" si="23">$D$80-F80</f>
        <v>1279</v>
      </c>
      <c r="H80" s="13">
        <v>46237.0</v>
      </c>
      <c r="I80" s="14">
        <v>3500.0</v>
      </c>
      <c r="J80" s="30" t="s">
        <v>2100</v>
      </c>
      <c r="K80" s="31">
        <v>46239.0</v>
      </c>
      <c r="L80" s="21"/>
      <c r="M80" s="22" t="s">
        <v>2120</v>
      </c>
      <c r="N80" s="23"/>
      <c r="O80" s="23"/>
      <c r="P80" s="24"/>
      <c r="Q80" s="23" t="s">
        <v>1409</v>
      </c>
      <c r="R80" s="24" t="s">
        <v>2103</v>
      </c>
      <c r="S80" s="12"/>
      <c r="T80" s="12"/>
      <c r="U80" s="12"/>
      <c r="W80" s="12"/>
      <c r="X80" s="12"/>
      <c r="Y80" s="12"/>
      <c r="Z80" s="12"/>
    </row>
    <row r="81" ht="16.5" customHeight="1">
      <c r="A81" s="25">
        <v>46243.0</v>
      </c>
      <c r="B81" s="26">
        <f t="shared" ref="B81:B83" si="24">A81</f>
        <v>46243</v>
      </c>
      <c r="C81" s="12"/>
      <c r="D81" s="34"/>
      <c r="E81" s="3">
        <v>551.0</v>
      </c>
      <c r="F81" s="14">
        <f t="shared" ref="F81:F83" si="25">F80+E81</f>
        <v>1022</v>
      </c>
      <c r="G81" s="29">
        <f t="shared" si="23"/>
        <v>728</v>
      </c>
      <c r="H81" s="13" t="s">
        <v>2104</v>
      </c>
      <c r="I81" s="14">
        <v>1750.0</v>
      </c>
      <c r="J81" s="21"/>
      <c r="K81" s="21"/>
      <c r="L81" s="21"/>
      <c r="M81" s="22"/>
      <c r="N81" s="23"/>
      <c r="O81" s="23"/>
      <c r="P81" s="24"/>
      <c r="Q81" s="12"/>
      <c r="R81" s="12"/>
      <c r="S81" s="12"/>
      <c r="T81" s="12"/>
      <c r="U81" s="12"/>
      <c r="W81" s="12"/>
      <c r="X81" s="12"/>
      <c r="Y81" s="12"/>
      <c r="Z81" s="12"/>
    </row>
    <row r="82" ht="16.5" customHeight="1">
      <c r="A82" s="25">
        <v>46244.0</v>
      </c>
      <c r="B82" s="26">
        <f t="shared" si="24"/>
        <v>46244</v>
      </c>
      <c r="C82" s="12"/>
      <c r="D82" s="34"/>
      <c r="E82" s="3">
        <v>549.0</v>
      </c>
      <c r="F82" s="14">
        <f t="shared" si="25"/>
        <v>1571</v>
      </c>
      <c r="G82" s="29">
        <f t="shared" si="23"/>
        <v>179</v>
      </c>
      <c r="H82" s="13" t="s">
        <v>2105</v>
      </c>
      <c r="I82" s="14">
        <v>1750.0</v>
      </c>
      <c r="J82" s="21"/>
      <c r="K82" s="21"/>
      <c r="L82" s="21"/>
      <c r="M82" s="22"/>
      <c r="N82" s="23"/>
      <c r="O82" s="23"/>
      <c r="P82" s="24"/>
      <c r="Q82" s="12"/>
      <c r="R82" s="12"/>
      <c r="S82" s="12"/>
      <c r="T82" s="12"/>
      <c r="U82" s="12"/>
      <c r="W82" s="12"/>
      <c r="X82" s="12"/>
      <c r="Y82" s="12"/>
      <c r="Z82" s="12"/>
    </row>
    <row r="83" ht="16.5" customHeight="1">
      <c r="A83" s="25">
        <v>46245.0</v>
      </c>
      <c r="B83" s="26">
        <f t="shared" si="24"/>
        <v>46245</v>
      </c>
      <c r="C83" s="12"/>
      <c r="D83" s="14"/>
      <c r="E83" s="3">
        <v>179.0</v>
      </c>
      <c r="F83" s="14">
        <f t="shared" si="25"/>
        <v>1750</v>
      </c>
      <c r="G83" s="29">
        <f t="shared" si="23"/>
        <v>0</v>
      </c>
      <c r="H83" s="13"/>
      <c r="I83" s="14"/>
      <c r="J83" s="21"/>
      <c r="K83" s="21"/>
      <c r="L83" s="21"/>
      <c r="M83" s="22"/>
      <c r="N83" s="23"/>
      <c r="O83" s="23"/>
      <c r="P83" s="24"/>
      <c r="Q83" s="12"/>
      <c r="R83" s="12"/>
      <c r="T83" s="12"/>
      <c r="W83" s="12"/>
      <c r="X83" s="12"/>
      <c r="Y83" s="12"/>
      <c r="Z83" s="12"/>
    </row>
    <row r="84" ht="16.5" customHeight="1">
      <c r="A84" s="25"/>
      <c r="B84" s="26"/>
      <c r="C84" s="27" t="s">
        <v>2099</v>
      </c>
      <c r="D84" s="3">
        <f>I86</f>
        <v>1000</v>
      </c>
      <c r="E84" s="3">
        <v>358.0</v>
      </c>
      <c r="F84" s="14">
        <f>E84</f>
        <v>358</v>
      </c>
      <c r="G84" s="29">
        <f t="shared" ref="G84:G86" si="26">$D$84-F84</f>
        <v>642</v>
      </c>
      <c r="H84" s="13">
        <v>46223.0</v>
      </c>
      <c r="I84" s="14">
        <v>5000.0</v>
      </c>
      <c r="J84" s="30" t="s">
        <v>2100</v>
      </c>
      <c r="K84" s="31">
        <v>46197.0</v>
      </c>
      <c r="L84" s="21" t="s">
        <v>2118</v>
      </c>
      <c r="M84" s="22" t="s">
        <v>2121</v>
      </c>
      <c r="Q84" s="23" t="s">
        <v>517</v>
      </c>
      <c r="R84" s="24" t="s">
        <v>2103</v>
      </c>
      <c r="T84" s="12"/>
      <c r="W84" s="12"/>
      <c r="X84" s="12"/>
      <c r="Y84" s="12"/>
      <c r="Z84" s="12"/>
    </row>
    <row r="85" ht="16.5" customHeight="1">
      <c r="A85" s="25">
        <v>46246.0</v>
      </c>
      <c r="B85" s="26">
        <f t="shared" ref="B85:B86" si="27">A85</f>
        <v>46246</v>
      </c>
      <c r="C85" s="12"/>
      <c r="D85" s="34"/>
      <c r="E85" s="3">
        <v>570.0</v>
      </c>
      <c r="F85" s="14">
        <f t="shared" ref="F85:F86" si="28">F84+E85</f>
        <v>928</v>
      </c>
      <c r="G85" s="29">
        <f t="shared" si="26"/>
        <v>72</v>
      </c>
      <c r="H85" s="13" t="s">
        <v>2104</v>
      </c>
      <c r="I85" s="14">
        <v>4000.0</v>
      </c>
      <c r="J85" s="30"/>
      <c r="W85" s="12"/>
      <c r="X85" s="12"/>
      <c r="Y85" s="12"/>
      <c r="Z85" s="12"/>
    </row>
    <row r="86" ht="16.5" customHeight="1">
      <c r="A86" s="25">
        <v>46247.0</v>
      </c>
      <c r="B86" s="26">
        <f t="shared" si="27"/>
        <v>46247</v>
      </c>
      <c r="C86" s="12"/>
      <c r="D86" s="34"/>
      <c r="E86" s="3">
        <v>72.0</v>
      </c>
      <c r="F86" s="14">
        <f t="shared" si="28"/>
        <v>1000</v>
      </c>
      <c r="G86" s="29">
        <f t="shared" si="26"/>
        <v>0</v>
      </c>
      <c r="H86" s="13" t="s">
        <v>2105</v>
      </c>
      <c r="I86" s="14">
        <v>1000.0</v>
      </c>
      <c r="J86" s="30"/>
      <c r="W86" s="12"/>
      <c r="X86" s="12"/>
      <c r="Y86" s="12"/>
      <c r="Z86" s="12"/>
    </row>
    <row r="87" ht="16.5" customHeight="1">
      <c r="A87" s="25"/>
      <c r="B87" s="26"/>
      <c r="C87" s="27" t="s">
        <v>2099</v>
      </c>
      <c r="D87" s="3">
        <f>I89</f>
        <v>5000</v>
      </c>
      <c r="E87" s="3">
        <v>486.0</v>
      </c>
      <c r="F87" s="14">
        <f>E87</f>
        <v>486</v>
      </c>
      <c r="G87" s="29">
        <f t="shared" ref="G87:G95" si="29">$D$87-F87</f>
        <v>4514</v>
      </c>
      <c r="H87" s="13">
        <v>46251.0</v>
      </c>
      <c r="I87" s="14">
        <v>10000.0</v>
      </c>
      <c r="J87" s="30" t="s">
        <v>2100</v>
      </c>
      <c r="K87" s="31">
        <v>46227.0</v>
      </c>
      <c r="L87" s="21" t="s">
        <v>2101</v>
      </c>
      <c r="M87" s="22" t="s">
        <v>2122</v>
      </c>
      <c r="Q87" s="23" t="s">
        <v>517</v>
      </c>
      <c r="R87" s="24" t="s">
        <v>2103</v>
      </c>
      <c r="W87" s="12"/>
      <c r="X87" s="12"/>
      <c r="Y87" s="12"/>
      <c r="Z87" s="12"/>
    </row>
    <row r="88" ht="16.5" customHeight="1">
      <c r="A88" s="25">
        <v>46248.0</v>
      </c>
      <c r="B88" s="26">
        <f t="shared" ref="B88:B95" si="30">A88</f>
        <v>46248</v>
      </c>
      <c r="C88" s="12"/>
      <c r="D88" s="34"/>
      <c r="E88" s="3">
        <v>576.0</v>
      </c>
      <c r="F88" s="14">
        <f t="shared" ref="F88:F95" si="31">F87+E88</f>
        <v>1062</v>
      </c>
      <c r="G88" s="29">
        <f t="shared" si="29"/>
        <v>3938</v>
      </c>
      <c r="H88" s="13" t="s">
        <v>2104</v>
      </c>
      <c r="I88" s="14">
        <v>5000.0</v>
      </c>
      <c r="J88" s="30"/>
      <c r="W88" s="12"/>
      <c r="X88" s="12"/>
      <c r="Y88" s="12"/>
      <c r="Z88" s="12"/>
    </row>
    <row r="89" ht="16.5" customHeight="1">
      <c r="A89" s="25">
        <v>46249.0</v>
      </c>
      <c r="B89" s="26">
        <f t="shared" si="30"/>
        <v>46249</v>
      </c>
      <c r="C89" s="12"/>
      <c r="D89" s="34"/>
      <c r="E89" s="3">
        <v>566.0</v>
      </c>
      <c r="F89" s="14">
        <f t="shared" si="31"/>
        <v>1628</v>
      </c>
      <c r="G89" s="29">
        <f t="shared" si="29"/>
        <v>3372</v>
      </c>
      <c r="H89" s="13" t="s">
        <v>2105</v>
      </c>
      <c r="I89" s="14">
        <v>5000.0</v>
      </c>
      <c r="J89" s="30"/>
      <c r="W89" s="12"/>
      <c r="X89" s="12"/>
      <c r="Y89" s="12"/>
      <c r="Z89" s="12"/>
    </row>
    <row r="90" ht="16.5" customHeight="1">
      <c r="A90" s="25">
        <v>46250.0</v>
      </c>
      <c r="B90" s="26">
        <f t="shared" si="30"/>
        <v>46250</v>
      </c>
      <c r="C90" s="12"/>
      <c r="D90" s="34"/>
      <c r="E90" s="3">
        <v>561.0</v>
      </c>
      <c r="F90" s="14">
        <f t="shared" si="31"/>
        <v>2189</v>
      </c>
      <c r="G90" s="29">
        <f t="shared" si="29"/>
        <v>2811</v>
      </c>
      <c r="J90" s="30"/>
      <c r="W90" s="12"/>
      <c r="X90" s="12"/>
      <c r="Y90" s="12"/>
      <c r="Z90" s="12"/>
    </row>
    <row r="91" ht="16.5" customHeight="1">
      <c r="A91" s="25">
        <v>46251.0</v>
      </c>
      <c r="B91" s="26">
        <f t="shared" si="30"/>
        <v>46251</v>
      </c>
      <c r="C91" s="12"/>
      <c r="D91" s="34"/>
      <c r="E91" s="3">
        <v>575.0</v>
      </c>
      <c r="F91" s="14">
        <f t="shared" si="31"/>
        <v>2764</v>
      </c>
      <c r="G91" s="29">
        <f t="shared" si="29"/>
        <v>2236</v>
      </c>
      <c r="V91" s="12"/>
      <c r="W91" s="12"/>
      <c r="X91" s="12"/>
      <c r="Y91" s="12"/>
      <c r="Z91" s="12"/>
    </row>
    <row r="92" ht="16.5" customHeight="1">
      <c r="A92" s="25">
        <v>46252.0</v>
      </c>
      <c r="B92" s="26">
        <f t="shared" si="30"/>
        <v>46252</v>
      </c>
      <c r="C92" s="12"/>
      <c r="D92" s="34"/>
      <c r="E92" s="3">
        <v>574.0</v>
      </c>
      <c r="F92" s="14">
        <f t="shared" si="31"/>
        <v>3338</v>
      </c>
      <c r="G92" s="29">
        <f t="shared" si="29"/>
        <v>1662</v>
      </c>
      <c r="V92" s="12"/>
      <c r="W92" s="12"/>
      <c r="X92" s="12"/>
      <c r="Y92" s="12"/>
      <c r="Z92" s="12"/>
    </row>
    <row r="93" ht="16.5" customHeight="1">
      <c r="A93" s="25">
        <v>46253.0</v>
      </c>
      <c r="B93" s="26">
        <f t="shared" si="30"/>
        <v>46253</v>
      </c>
      <c r="C93" s="12"/>
      <c r="D93" s="34"/>
      <c r="E93" s="3">
        <v>571.0</v>
      </c>
      <c r="F93" s="14">
        <f t="shared" si="31"/>
        <v>3909</v>
      </c>
      <c r="G93" s="29">
        <f t="shared" si="29"/>
        <v>1091</v>
      </c>
      <c r="V93" s="12"/>
      <c r="W93" s="12"/>
      <c r="X93" s="12"/>
      <c r="Y93" s="12"/>
      <c r="Z93" s="12"/>
    </row>
    <row r="94" ht="16.5" customHeight="1">
      <c r="A94" s="25">
        <v>46254.0</v>
      </c>
      <c r="B94" s="26">
        <f t="shared" si="30"/>
        <v>46254</v>
      </c>
      <c r="C94" s="12"/>
      <c r="D94" s="34"/>
      <c r="E94" s="3">
        <v>566.0</v>
      </c>
      <c r="F94" s="14">
        <f t="shared" si="31"/>
        <v>4475</v>
      </c>
      <c r="G94" s="29">
        <f t="shared" si="29"/>
        <v>525</v>
      </c>
      <c r="S94" s="12"/>
      <c r="V94" s="12"/>
      <c r="W94" s="12"/>
      <c r="X94" s="12"/>
      <c r="Y94" s="12"/>
      <c r="Z94" s="12"/>
    </row>
    <row r="95" ht="16.5" customHeight="1">
      <c r="A95" s="25">
        <v>46255.0</v>
      </c>
      <c r="B95" s="26">
        <f t="shared" si="30"/>
        <v>46255</v>
      </c>
      <c r="C95" s="12"/>
      <c r="D95" s="34"/>
      <c r="E95" s="3">
        <v>525.0</v>
      </c>
      <c r="F95" s="14">
        <f t="shared" si="31"/>
        <v>5000</v>
      </c>
      <c r="G95" s="29">
        <f t="shared" si="29"/>
        <v>0</v>
      </c>
      <c r="S95" s="12"/>
      <c r="U95" s="12"/>
      <c r="V95" s="12"/>
      <c r="W95" s="12"/>
      <c r="X95" s="12"/>
      <c r="Y95" s="12"/>
      <c r="Z95" s="12"/>
    </row>
    <row r="96" ht="16.5" customHeight="1">
      <c r="A96" s="25"/>
      <c r="B96" s="26"/>
      <c r="C96" s="27" t="s">
        <v>2099</v>
      </c>
      <c r="D96" s="3">
        <v>1000.0</v>
      </c>
      <c r="E96" s="3">
        <v>45.0</v>
      </c>
      <c r="F96" s="14">
        <f>E96</f>
        <v>45</v>
      </c>
      <c r="G96" s="29">
        <f t="shared" ref="G96:G100" si="32">$D$96-F96</f>
        <v>955</v>
      </c>
      <c r="H96" s="13">
        <v>46223.0</v>
      </c>
      <c r="I96" s="14">
        <v>1000.0</v>
      </c>
      <c r="J96" s="30" t="s">
        <v>2100</v>
      </c>
      <c r="K96" s="31">
        <v>46232.0</v>
      </c>
      <c r="L96" s="21" t="s">
        <v>2118</v>
      </c>
      <c r="M96" s="22" t="s">
        <v>2123</v>
      </c>
      <c r="Q96" s="23" t="s">
        <v>1085</v>
      </c>
      <c r="R96" s="24" t="s">
        <v>2103</v>
      </c>
      <c r="S96" s="12"/>
      <c r="U96" s="12"/>
      <c r="V96" s="12"/>
      <c r="W96" s="12"/>
      <c r="X96" s="12"/>
      <c r="Y96" s="12"/>
      <c r="Z96" s="12"/>
    </row>
    <row r="97" ht="16.5" customHeight="1">
      <c r="A97" s="25">
        <v>46256.0</v>
      </c>
      <c r="B97" s="26">
        <f t="shared" ref="B97:B100" si="33">A97</f>
        <v>46256</v>
      </c>
      <c r="C97" s="27"/>
      <c r="D97" s="3"/>
      <c r="E97" s="3">
        <v>537.0</v>
      </c>
      <c r="F97" s="14">
        <f t="shared" ref="F97:F100" si="34">F96+E97</f>
        <v>582</v>
      </c>
      <c r="G97" s="29">
        <f t="shared" si="32"/>
        <v>418</v>
      </c>
      <c r="H97" s="13"/>
      <c r="I97" s="14"/>
      <c r="J97" s="30"/>
      <c r="S97" s="12"/>
      <c r="T97" s="12"/>
      <c r="U97" s="12"/>
      <c r="V97" s="12"/>
      <c r="W97" s="12"/>
      <c r="X97" s="12"/>
      <c r="Y97" s="12"/>
      <c r="Z97" s="12"/>
    </row>
    <row r="98" ht="16.5" customHeight="1">
      <c r="A98" s="25">
        <v>46257.0</v>
      </c>
      <c r="B98" s="26">
        <f t="shared" si="33"/>
        <v>46257</v>
      </c>
      <c r="C98" s="12"/>
      <c r="D98" s="34"/>
      <c r="E98" s="3">
        <v>390.0</v>
      </c>
      <c r="F98" s="14">
        <f t="shared" si="34"/>
        <v>972</v>
      </c>
      <c r="G98" s="29">
        <f t="shared" si="32"/>
        <v>28</v>
      </c>
      <c r="H98" s="13"/>
      <c r="I98" s="14"/>
      <c r="J98" s="30"/>
      <c r="S98" s="12"/>
      <c r="T98" s="12"/>
      <c r="U98" s="12"/>
      <c r="V98" s="12"/>
      <c r="W98" s="12"/>
      <c r="X98" s="12"/>
      <c r="Y98" s="12"/>
      <c r="Z98" s="12"/>
    </row>
    <row r="99" ht="16.5" customHeight="1">
      <c r="A99" s="25">
        <v>46258.0</v>
      </c>
      <c r="B99" s="26">
        <f t="shared" si="33"/>
        <v>46258</v>
      </c>
      <c r="C99" s="12"/>
      <c r="D99" s="34"/>
      <c r="E99" s="3">
        <v>12.0</v>
      </c>
      <c r="F99" s="14">
        <f t="shared" si="34"/>
        <v>984</v>
      </c>
      <c r="G99" s="29">
        <f t="shared" si="32"/>
        <v>16</v>
      </c>
      <c r="H99" s="13"/>
      <c r="I99" s="14"/>
      <c r="J99" s="30"/>
      <c r="S99" s="12"/>
      <c r="T99" s="12"/>
      <c r="U99" s="12"/>
      <c r="V99" s="12"/>
      <c r="W99" s="12"/>
      <c r="X99" s="12"/>
      <c r="Y99" s="12"/>
      <c r="Z99" s="12"/>
    </row>
    <row r="100" ht="16.5" customHeight="1">
      <c r="A100" s="25">
        <v>46259.0</v>
      </c>
      <c r="B100" s="26">
        <f t="shared" si="33"/>
        <v>46259</v>
      </c>
      <c r="C100" s="12"/>
      <c r="D100" s="34"/>
      <c r="E100" s="3">
        <v>16.0</v>
      </c>
      <c r="F100" s="14">
        <f t="shared" si="34"/>
        <v>1000</v>
      </c>
      <c r="G100" s="29">
        <f t="shared" si="32"/>
        <v>0</v>
      </c>
      <c r="H100" s="13"/>
      <c r="I100" s="14"/>
      <c r="J100" s="30"/>
      <c r="S100" s="12"/>
      <c r="T100" s="12"/>
      <c r="U100" s="12"/>
      <c r="V100" s="12"/>
      <c r="W100" s="12"/>
      <c r="X100" s="12"/>
      <c r="Y100" s="12"/>
      <c r="Z100" s="12"/>
    </row>
    <row r="101" ht="16.5" customHeight="1">
      <c r="A101" s="1"/>
      <c r="B101" s="4"/>
      <c r="C101" s="27" t="s">
        <v>2099</v>
      </c>
      <c r="D101" s="3">
        <v>1500.0</v>
      </c>
      <c r="E101" s="3">
        <v>352.0</v>
      </c>
      <c r="F101" s="14">
        <f>E101</f>
        <v>352</v>
      </c>
      <c r="G101" s="29">
        <f t="shared" ref="G101:G104" si="35">$D$101-F101</f>
        <v>1148</v>
      </c>
      <c r="H101" s="13">
        <v>46251.0</v>
      </c>
      <c r="I101" s="14">
        <v>1500.0</v>
      </c>
      <c r="J101" s="30" t="s">
        <v>2100</v>
      </c>
      <c r="K101" s="31">
        <v>46239.0</v>
      </c>
      <c r="L101" s="21" t="s">
        <v>2118</v>
      </c>
      <c r="M101" s="22" t="s">
        <v>2124</v>
      </c>
      <c r="Q101" s="23" t="s">
        <v>1085</v>
      </c>
      <c r="R101" s="24" t="s">
        <v>2103</v>
      </c>
      <c r="S101" s="12"/>
      <c r="T101" s="12"/>
      <c r="U101" s="12"/>
      <c r="V101" s="12"/>
      <c r="W101" s="12"/>
      <c r="X101" s="12"/>
      <c r="Y101" s="12"/>
      <c r="Z101" s="12"/>
    </row>
    <row r="102" ht="16.5" customHeight="1">
      <c r="A102" s="25">
        <v>46260.0</v>
      </c>
      <c r="B102" s="26">
        <f t="shared" ref="B102:B104" si="36">A102</f>
        <v>46260</v>
      </c>
      <c r="C102" s="27"/>
      <c r="D102" s="3"/>
      <c r="E102" s="3">
        <v>490.0</v>
      </c>
      <c r="F102" s="14">
        <f t="shared" ref="F102:F104" si="37">F101+E102</f>
        <v>842</v>
      </c>
      <c r="G102" s="29">
        <f t="shared" si="35"/>
        <v>658</v>
      </c>
      <c r="H102" s="13"/>
      <c r="I102" s="14"/>
      <c r="J102" s="30"/>
      <c r="S102" s="12"/>
      <c r="T102" s="12"/>
      <c r="U102" s="12"/>
      <c r="V102" s="12"/>
      <c r="W102" s="12"/>
      <c r="X102" s="12"/>
      <c r="Y102" s="12"/>
      <c r="Z102" s="12"/>
    </row>
    <row r="103" ht="16.5" customHeight="1">
      <c r="A103" s="25">
        <v>46261.0</v>
      </c>
      <c r="B103" s="26">
        <f t="shared" si="36"/>
        <v>46261</v>
      </c>
      <c r="C103" s="27"/>
      <c r="D103" s="3"/>
      <c r="E103" s="3">
        <v>553.0</v>
      </c>
      <c r="F103" s="14">
        <f t="shared" si="37"/>
        <v>1395</v>
      </c>
      <c r="G103" s="29">
        <f t="shared" si="35"/>
        <v>105</v>
      </c>
      <c r="H103" s="13"/>
      <c r="I103" s="14"/>
      <c r="J103" s="30"/>
      <c r="S103" s="12"/>
      <c r="T103" s="12"/>
      <c r="U103" s="12"/>
      <c r="V103" s="12"/>
      <c r="W103" s="12"/>
      <c r="X103" s="12"/>
      <c r="Y103" s="12"/>
      <c r="Z103" s="12"/>
    </row>
    <row r="104" ht="16.5" customHeight="1">
      <c r="A104" s="25">
        <v>46262.0</v>
      </c>
      <c r="B104" s="26">
        <f t="shared" si="36"/>
        <v>46262</v>
      </c>
      <c r="C104" s="27"/>
      <c r="D104" s="3"/>
      <c r="E104" s="3">
        <v>105.0</v>
      </c>
      <c r="F104" s="14">
        <f t="shared" si="37"/>
        <v>1500</v>
      </c>
      <c r="G104" s="29">
        <f t="shared" si="35"/>
        <v>0</v>
      </c>
      <c r="H104" s="13"/>
      <c r="I104" s="14"/>
      <c r="J104" s="30"/>
      <c r="S104" s="12"/>
      <c r="T104" s="12"/>
      <c r="U104" s="12"/>
      <c r="V104" s="12"/>
      <c r="W104" s="12"/>
      <c r="X104" s="12"/>
      <c r="Y104" s="12"/>
      <c r="Z104" s="12"/>
    </row>
    <row r="105" ht="16.5" customHeight="1">
      <c r="A105" s="25"/>
      <c r="B105" s="26"/>
      <c r="C105" s="27" t="s">
        <v>2099</v>
      </c>
      <c r="D105" s="3">
        <f>I106</f>
        <v>5000</v>
      </c>
      <c r="E105" s="3">
        <v>468.0</v>
      </c>
      <c r="F105" s="14">
        <f>E105</f>
        <v>468</v>
      </c>
      <c r="G105" s="29">
        <f t="shared" ref="G105:G114" si="38">$D$105-F105</f>
        <v>4532</v>
      </c>
      <c r="H105" s="13">
        <v>46258.0</v>
      </c>
      <c r="I105" s="14">
        <v>10000.0</v>
      </c>
      <c r="J105" s="30" t="s">
        <v>2100</v>
      </c>
      <c r="K105" s="31">
        <v>46239.0</v>
      </c>
      <c r="L105" s="21" t="s">
        <v>2118</v>
      </c>
      <c r="M105" s="22" t="s">
        <v>2125</v>
      </c>
      <c r="Q105" s="23" t="s">
        <v>517</v>
      </c>
      <c r="R105" s="24" t="s">
        <v>2103</v>
      </c>
      <c r="S105" s="12"/>
      <c r="T105" s="12"/>
      <c r="U105" s="12"/>
      <c r="V105" s="12"/>
      <c r="W105" s="12"/>
      <c r="X105" s="12"/>
      <c r="Y105" s="12"/>
      <c r="Z105" s="12"/>
    </row>
    <row r="106" ht="16.5" customHeight="1">
      <c r="A106" s="25">
        <v>46263.0</v>
      </c>
      <c r="B106" s="26">
        <f t="shared" ref="B106:B114" si="39">A106</f>
        <v>46263</v>
      </c>
      <c r="C106" s="27"/>
      <c r="D106" s="3"/>
      <c r="E106" s="3">
        <v>563.0</v>
      </c>
      <c r="F106" s="14">
        <f t="shared" ref="F106:F114" si="40">F105+E106</f>
        <v>1031</v>
      </c>
      <c r="G106" s="29">
        <f t="shared" si="38"/>
        <v>3969</v>
      </c>
      <c r="H106" s="13" t="s">
        <v>2105</v>
      </c>
      <c r="I106" s="14">
        <v>5000.0</v>
      </c>
      <c r="J106" s="30"/>
      <c r="S106" s="12"/>
      <c r="T106" s="12"/>
      <c r="U106" s="12"/>
      <c r="V106" s="12"/>
      <c r="W106" s="12"/>
      <c r="X106" s="12"/>
      <c r="Y106" s="12"/>
      <c r="Z106" s="12"/>
    </row>
    <row r="107" ht="16.5" customHeight="1">
      <c r="A107" s="25">
        <v>46264.0</v>
      </c>
      <c r="B107" s="26">
        <f t="shared" si="39"/>
        <v>46264</v>
      </c>
      <c r="C107" s="12"/>
      <c r="D107" s="34"/>
      <c r="E107" s="3">
        <v>549.0</v>
      </c>
      <c r="F107" s="14">
        <f t="shared" si="40"/>
        <v>1580</v>
      </c>
      <c r="G107" s="29">
        <f t="shared" si="38"/>
        <v>3420</v>
      </c>
      <c r="H107" s="13" t="s">
        <v>2104</v>
      </c>
      <c r="I107" s="14">
        <v>5000.0</v>
      </c>
      <c r="J107" s="30"/>
      <c r="S107" s="12"/>
      <c r="T107" s="12"/>
      <c r="U107" s="12"/>
      <c r="V107" s="12"/>
      <c r="W107" s="12"/>
      <c r="X107" s="12"/>
      <c r="Y107" s="12"/>
      <c r="Z107" s="12"/>
    </row>
    <row r="108" ht="16.5" customHeight="1">
      <c r="A108" s="25">
        <v>46265.0</v>
      </c>
      <c r="B108" s="26">
        <f t="shared" si="39"/>
        <v>46265</v>
      </c>
      <c r="C108" s="12"/>
      <c r="D108" s="14"/>
      <c r="E108" s="3">
        <v>566.0</v>
      </c>
      <c r="F108" s="14">
        <f t="shared" si="40"/>
        <v>2146</v>
      </c>
      <c r="G108" s="29">
        <f t="shared" si="38"/>
        <v>2854</v>
      </c>
      <c r="H108" s="13"/>
      <c r="I108" s="14"/>
      <c r="J108" s="21"/>
      <c r="K108" s="21"/>
      <c r="L108" s="21"/>
      <c r="M108" s="22"/>
      <c r="N108" s="23"/>
      <c r="O108" s="23"/>
      <c r="P108" s="24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6.5" customHeight="1">
      <c r="A109" s="25">
        <v>46266.0</v>
      </c>
      <c r="B109" s="26">
        <f t="shared" si="39"/>
        <v>46266</v>
      </c>
      <c r="C109" s="12"/>
      <c r="D109" s="14"/>
      <c r="E109" s="3">
        <v>576.0</v>
      </c>
      <c r="F109" s="14">
        <f t="shared" si="40"/>
        <v>2722</v>
      </c>
      <c r="G109" s="29">
        <f t="shared" si="38"/>
        <v>2278</v>
      </c>
      <c r="H109" s="13"/>
      <c r="I109" s="14"/>
      <c r="J109" s="21"/>
      <c r="K109" s="21"/>
      <c r="L109" s="21"/>
      <c r="M109" s="22"/>
      <c r="N109" s="23"/>
      <c r="O109" s="23"/>
      <c r="P109" s="24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6.5" customHeight="1">
      <c r="A110" s="25">
        <v>46267.0</v>
      </c>
      <c r="B110" s="26">
        <f t="shared" si="39"/>
        <v>46267</v>
      </c>
      <c r="C110" s="12"/>
      <c r="D110" s="14"/>
      <c r="E110" s="3">
        <v>556.0</v>
      </c>
      <c r="F110" s="14">
        <f t="shared" si="40"/>
        <v>3278</v>
      </c>
      <c r="G110" s="29">
        <f t="shared" si="38"/>
        <v>1722</v>
      </c>
      <c r="H110" s="13"/>
      <c r="I110" s="14"/>
      <c r="J110" s="21"/>
      <c r="K110" s="21"/>
      <c r="L110" s="21"/>
      <c r="M110" s="22"/>
      <c r="N110" s="23"/>
      <c r="O110" s="23"/>
      <c r="P110" s="24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6.5" customHeight="1">
      <c r="A111" s="25">
        <v>46268.0</v>
      </c>
      <c r="B111" s="26">
        <f t="shared" si="39"/>
        <v>46268</v>
      </c>
      <c r="C111" s="12"/>
      <c r="D111" s="14"/>
      <c r="E111" s="3">
        <v>520.0</v>
      </c>
      <c r="F111" s="14">
        <f t="shared" si="40"/>
        <v>3798</v>
      </c>
      <c r="G111" s="29">
        <f t="shared" si="38"/>
        <v>1202</v>
      </c>
      <c r="H111" s="13"/>
      <c r="I111" s="14"/>
      <c r="J111" s="21"/>
      <c r="K111" s="21"/>
      <c r="L111" s="21"/>
      <c r="M111" s="22"/>
      <c r="N111" s="23"/>
      <c r="O111" s="23"/>
      <c r="P111" s="24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6.5" customHeight="1">
      <c r="A112" s="25">
        <v>46269.0</v>
      </c>
      <c r="B112" s="26">
        <f t="shared" si="39"/>
        <v>46269</v>
      </c>
      <c r="C112" s="12"/>
      <c r="D112" s="14"/>
      <c r="E112" s="3">
        <v>500.0</v>
      </c>
      <c r="F112" s="14">
        <f t="shared" si="40"/>
        <v>4298</v>
      </c>
      <c r="G112" s="29">
        <f t="shared" si="38"/>
        <v>702</v>
      </c>
      <c r="H112" s="13"/>
      <c r="I112" s="14"/>
      <c r="J112" s="21"/>
      <c r="K112" s="21"/>
      <c r="L112" s="21"/>
      <c r="M112" s="22"/>
      <c r="N112" s="23"/>
      <c r="O112" s="23"/>
      <c r="P112" s="24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6.5" customHeight="1">
      <c r="A113" s="25">
        <v>46270.0</v>
      </c>
      <c r="B113" s="26">
        <f t="shared" si="39"/>
        <v>46270</v>
      </c>
      <c r="C113" s="12"/>
      <c r="D113" s="14"/>
      <c r="E113" s="3">
        <v>536.0</v>
      </c>
      <c r="F113" s="14">
        <f t="shared" si="40"/>
        <v>4834</v>
      </c>
      <c r="G113" s="29">
        <f t="shared" si="38"/>
        <v>166</v>
      </c>
      <c r="H113" s="13"/>
      <c r="I113" s="14"/>
      <c r="J113" s="30"/>
      <c r="K113" s="21"/>
      <c r="L113" s="21"/>
      <c r="M113" s="22"/>
      <c r="N113" s="23"/>
      <c r="O113" s="23"/>
      <c r="P113" s="24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6.5" customHeight="1">
      <c r="A114" s="25">
        <v>46271.0</v>
      </c>
      <c r="B114" s="26">
        <f t="shared" si="39"/>
        <v>46271</v>
      </c>
      <c r="C114" s="12"/>
      <c r="D114" s="14"/>
      <c r="E114" s="3">
        <v>166.0</v>
      </c>
      <c r="F114" s="14">
        <f t="shared" si="40"/>
        <v>5000</v>
      </c>
      <c r="G114" s="29">
        <f t="shared" si="38"/>
        <v>0</v>
      </c>
      <c r="H114" s="13"/>
      <c r="I114" s="14"/>
      <c r="J114" s="30"/>
      <c r="K114" s="21"/>
      <c r="L114" s="21"/>
      <c r="M114" s="22"/>
      <c r="N114" s="23"/>
      <c r="O114" s="23"/>
      <c r="P114" s="24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6.5" customHeight="1">
      <c r="A115" s="25"/>
      <c r="B115" s="26"/>
      <c r="C115" s="27" t="s">
        <v>2099</v>
      </c>
      <c r="D115" s="3">
        <f>I116</f>
        <v>2114</v>
      </c>
      <c r="E115" s="3">
        <v>381.0</v>
      </c>
      <c r="F115" s="14">
        <f>E115</f>
        <v>381</v>
      </c>
      <c r="G115" s="29">
        <f t="shared" ref="G115:G119" si="41">$D$115-F115</f>
        <v>1733</v>
      </c>
      <c r="H115" s="13">
        <v>46276.0</v>
      </c>
      <c r="I115" s="14">
        <v>11000.0</v>
      </c>
      <c r="J115" s="30" t="s">
        <v>2100</v>
      </c>
      <c r="K115" s="31">
        <v>46259.0</v>
      </c>
      <c r="L115" s="21" t="s">
        <v>1480</v>
      </c>
      <c r="M115" s="22" t="s">
        <v>2126</v>
      </c>
      <c r="N115" s="21"/>
      <c r="O115" s="21"/>
      <c r="P115" s="21"/>
      <c r="Q115" s="23" t="s">
        <v>517</v>
      </c>
      <c r="R115" s="24" t="s">
        <v>2103</v>
      </c>
      <c r="S115" s="12"/>
      <c r="T115" s="12"/>
      <c r="U115" s="12"/>
      <c r="V115" s="12"/>
      <c r="W115" s="12"/>
      <c r="X115" s="12"/>
      <c r="Y115" s="12"/>
      <c r="Z115" s="12"/>
    </row>
    <row r="116" ht="16.5" customHeight="1">
      <c r="A116" s="25">
        <v>46272.0</v>
      </c>
      <c r="B116" s="26">
        <f t="shared" ref="B116:B119" si="42">A116</f>
        <v>46272</v>
      </c>
      <c r="D116" s="34"/>
      <c r="E116" s="3">
        <v>568.0</v>
      </c>
      <c r="F116" s="14">
        <f t="shared" ref="F116:F119" si="43">F115+E116</f>
        <v>949</v>
      </c>
      <c r="G116" s="29">
        <f t="shared" si="41"/>
        <v>1165</v>
      </c>
      <c r="H116" s="13" t="s">
        <v>2105</v>
      </c>
      <c r="I116" s="14">
        <v>2114.0</v>
      </c>
      <c r="J116" s="30"/>
      <c r="K116" s="21"/>
      <c r="L116" s="21"/>
      <c r="M116" s="22"/>
      <c r="N116" s="21"/>
      <c r="O116" s="21"/>
      <c r="P116" s="21"/>
      <c r="Q116" s="12"/>
      <c r="R116" s="14"/>
      <c r="S116" s="12"/>
      <c r="T116" s="12"/>
      <c r="U116" s="12"/>
      <c r="V116" s="12"/>
      <c r="W116" s="12"/>
      <c r="X116" s="12"/>
      <c r="Y116" s="12"/>
      <c r="Z116" s="12"/>
    </row>
    <row r="117" ht="16.5" customHeight="1">
      <c r="A117" s="25">
        <v>46273.0</v>
      </c>
      <c r="B117" s="26">
        <f t="shared" si="42"/>
        <v>46273</v>
      </c>
      <c r="D117" s="34"/>
      <c r="E117" s="3">
        <v>514.0</v>
      </c>
      <c r="F117" s="14">
        <f t="shared" si="43"/>
        <v>1463</v>
      </c>
      <c r="G117" s="29">
        <f t="shared" si="41"/>
        <v>651</v>
      </c>
      <c r="H117" s="13" t="s">
        <v>2104</v>
      </c>
      <c r="I117" s="14">
        <v>8886.0</v>
      </c>
      <c r="J117" s="30"/>
      <c r="K117" s="21"/>
      <c r="L117" s="21"/>
      <c r="M117" s="22"/>
      <c r="N117" s="21"/>
      <c r="O117" s="21"/>
      <c r="P117" s="21"/>
      <c r="Q117" s="12"/>
      <c r="R117" s="14"/>
      <c r="S117" s="12"/>
      <c r="T117" s="12"/>
      <c r="U117" s="12"/>
      <c r="V117" s="12"/>
      <c r="W117" s="12"/>
      <c r="X117" s="12"/>
      <c r="Y117" s="12"/>
      <c r="Z117" s="12"/>
    </row>
    <row r="118" ht="16.5" customHeight="1">
      <c r="A118" s="25">
        <v>46274.0</v>
      </c>
      <c r="B118" s="26">
        <f t="shared" si="42"/>
        <v>46274</v>
      </c>
      <c r="D118" s="34"/>
      <c r="E118" s="3">
        <v>574.0</v>
      </c>
      <c r="F118" s="14">
        <f t="shared" si="43"/>
        <v>2037</v>
      </c>
      <c r="G118" s="29">
        <f t="shared" si="41"/>
        <v>77</v>
      </c>
      <c r="H118" s="13"/>
      <c r="I118" s="14"/>
      <c r="J118" s="30"/>
      <c r="K118" s="21"/>
      <c r="L118" s="21"/>
      <c r="M118" s="22"/>
      <c r="N118" s="21"/>
      <c r="O118" s="21"/>
      <c r="P118" s="21"/>
      <c r="Q118" s="12"/>
      <c r="R118" s="14"/>
      <c r="S118" s="12"/>
      <c r="T118" s="12"/>
      <c r="U118" s="12"/>
      <c r="V118" s="12"/>
      <c r="W118" s="12"/>
      <c r="X118" s="12"/>
      <c r="Y118" s="12"/>
      <c r="Z118" s="12"/>
    </row>
    <row r="119" ht="16.5" customHeight="1">
      <c r="A119" s="25">
        <v>46275.0</v>
      </c>
      <c r="B119" s="26">
        <f t="shared" si="42"/>
        <v>46275</v>
      </c>
      <c r="D119" s="34"/>
      <c r="E119" s="3">
        <v>77.0</v>
      </c>
      <c r="F119" s="14">
        <f t="shared" si="43"/>
        <v>2114</v>
      </c>
      <c r="G119" s="29">
        <f t="shared" si="41"/>
        <v>0</v>
      </c>
      <c r="H119" s="13"/>
      <c r="I119" s="14"/>
      <c r="J119" s="30"/>
      <c r="K119" s="21"/>
      <c r="L119" s="21"/>
      <c r="M119" s="22"/>
      <c r="N119" s="21"/>
      <c r="O119" s="21"/>
      <c r="P119" s="21"/>
      <c r="Q119" s="12"/>
      <c r="R119" s="14"/>
      <c r="S119" s="12"/>
      <c r="T119" s="12"/>
      <c r="U119" s="12"/>
      <c r="V119" s="12"/>
      <c r="W119" s="12"/>
      <c r="X119" s="12"/>
      <c r="Y119" s="12"/>
      <c r="Z119" s="12"/>
    </row>
    <row r="120" ht="16.5" customHeight="1">
      <c r="A120" s="1"/>
      <c r="B120" s="4"/>
      <c r="C120" s="27" t="s">
        <v>1471</v>
      </c>
      <c r="D120" s="3">
        <v>3000.0</v>
      </c>
      <c r="E120" s="3">
        <v>279.0</v>
      </c>
      <c r="F120" s="14">
        <f>E120</f>
        <v>279</v>
      </c>
      <c r="G120" s="29">
        <f t="shared" ref="G120:G127" si="44">$D$120-F120</f>
        <v>2721</v>
      </c>
      <c r="H120" s="1">
        <v>46282.0</v>
      </c>
      <c r="I120" s="14">
        <v>3000.0</v>
      </c>
      <c r="J120" s="30" t="s">
        <v>1473</v>
      </c>
      <c r="K120" s="31">
        <v>46266.0</v>
      </c>
      <c r="L120" s="21" t="s">
        <v>2101</v>
      </c>
      <c r="M120" s="23" t="s">
        <v>2127</v>
      </c>
      <c r="N120" s="21"/>
      <c r="O120" s="21"/>
      <c r="Q120" s="23" t="s">
        <v>372</v>
      </c>
      <c r="R120" s="23" t="s">
        <v>2116</v>
      </c>
      <c r="U120" s="12"/>
      <c r="V120" s="12"/>
      <c r="W120" s="12"/>
      <c r="X120" s="12"/>
      <c r="Y120" s="12"/>
      <c r="Z120" s="12"/>
    </row>
    <row r="121" ht="16.5" customHeight="1">
      <c r="A121" s="25">
        <v>46276.0</v>
      </c>
      <c r="B121" s="26">
        <f t="shared" ref="B121:B169" si="45">A121</f>
        <v>46276</v>
      </c>
      <c r="C121" s="12"/>
      <c r="D121" s="34"/>
      <c r="E121" s="3">
        <v>440.0</v>
      </c>
      <c r="F121" s="14">
        <f t="shared" ref="F121:F127" si="46">F120+E121</f>
        <v>719</v>
      </c>
      <c r="G121" s="29">
        <f t="shared" si="44"/>
        <v>2281</v>
      </c>
      <c r="J121" s="30"/>
      <c r="M121" s="23"/>
      <c r="N121" s="21"/>
      <c r="O121" s="21"/>
      <c r="Q121" s="23"/>
      <c r="X121" s="12"/>
      <c r="Y121" s="12"/>
      <c r="Z121" s="12"/>
    </row>
    <row r="122" ht="16.5" customHeight="1">
      <c r="A122" s="25">
        <v>46277.0</v>
      </c>
      <c r="B122" s="26">
        <f t="shared" si="45"/>
        <v>46277</v>
      </c>
      <c r="C122" s="12"/>
      <c r="D122" s="34"/>
      <c r="E122" s="3">
        <v>335.0</v>
      </c>
      <c r="F122" s="14">
        <f t="shared" si="46"/>
        <v>1054</v>
      </c>
      <c r="G122" s="29">
        <f t="shared" si="44"/>
        <v>1946</v>
      </c>
      <c r="M122" s="23"/>
      <c r="N122" s="21"/>
      <c r="O122" s="21"/>
      <c r="X122" s="12"/>
      <c r="Y122" s="12"/>
      <c r="Z122" s="12"/>
    </row>
    <row r="123" ht="16.5" customHeight="1">
      <c r="A123" s="25">
        <v>46278.0</v>
      </c>
      <c r="B123" s="26">
        <f t="shared" si="45"/>
        <v>46278</v>
      </c>
      <c r="C123" s="12"/>
      <c r="D123" s="34"/>
      <c r="E123" s="3">
        <v>432.0</v>
      </c>
      <c r="F123" s="14">
        <f t="shared" si="46"/>
        <v>1486</v>
      </c>
      <c r="G123" s="29">
        <f t="shared" si="44"/>
        <v>1514</v>
      </c>
      <c r="M123" s="23"/>
      <c r="N123" s="21"/>
      <c r="O123" s="21"/>
      <c r="X123" s="12"/>
      <c r="Y123" s="12"/>
      <c r="Z123" s="12"/>
    </row>
    <row r="124" ht="16.5" customHeight="1">
      <c r="A124" s="25">
        <v>46279.0</v>
      </c>
      <c r="B124" s="26">
        <f t="shared" si="45"/>
        <v>46279</v>
      </c>
      <c r="C124" s="12"/>
      <c r="D124" s="34"/>
      <c r="E124" s="3">
        <v>417.0</v>
      </c>
      <c r="F124" s="14">
        <f t="shared" si="46"/>
        <v>1903</v>
      </c>
      <c r="G124" s="29">
        <f t="shared" si="44"/>
        <v>1097</v>
      </c>
      <c r="M124" s="23"/>
      <c r="N124" s="21"/>
      <c r="O124" s="21"/>
      <c r="X124" s="12"/>
      <c r="Y124" s="12"/>
      <c r="Z124" s="12"/>
    </row>
    <row r="125" ht="16.5" customHeight="1">
      <c r="A125" s="25">
        <v>46280.0</v>
      </c>
      <c r="B125" s="26">
        <f t="shared" si="45"/>
        <v>46280</v>
      </c>
      <c r="C125" s="12"/>
      <c r="D125" s="34"/>
      <c r="E125" s="3">
        <v>440.0</v>
      </c>
      <c r="F125" s="14">
        <f t="shared" si="46"/>
        <v>2343</v>
      </c>
      <c r="G125" s="29">
        <f t="shared" si="44"/>
        <v>657</v>
      </c>
      <c r="M125" s="23"/>
      <c r="N125" s="21"/>
      <c r="O125" s="21"/>
      <c r="X125" s="12"/>
      <c r="Y125" s="12"/>
      <c r="Z125" s="12"/>
    </row>
    <row r="126" ht="16.5" customHeight="1">
      <c r="A126" s="25">
        <v>46281.0</v>
      </c>
      <c r="B126" s="26">
        <f t="shared" si="45"/>
        <v>46281</v>
      </c>
      <c r="C126" s="12"/>
      <c r="D126" s="34"/>
      <c r="E126" s="34">
        <v>400.0</v>
      </c>
      <c r="F126" s="14">
        <f t="shared" si="46"/>
        <v>2743</v>
      </c>
      <c r="G126" s="29">
        <f t="shared" si="44"/>
        <v>257</v>
      </c>
      <c r="M126" s="23"/>
      <c r="N126" s="21"/>
      <c r="O126" s="21"/>
      <c r="X126" s="12"/>
      <c r="Y126" s="12"/>
      <c r="Z126" s="12"/>
    </row>
    <row r="127" ht="16.5" customHeight="1">
      <c r="A127" s="25">
        <v>46282.0</v>
      </c>
      <c r="B127" s="26">
        <f t="shared" si="45"/>
        <v>46282</v>
      </c>
      <c r="C127" s="12"/>
      <c r="D127" s="34"/>
      <c r="E127" s="34">
        <v>400.0</v>
      </c>
      <c r="F127" s="14">
        <f t="shared" si="46"/>
        <v>3143</v>
      </c>
      <c r="G127" s="29">
        <f t="shared" si="44"/>
        <v>-143</v>
      </c>
      <c r="M127" s="23"/>
      <c r="N127" s="21"/>
      <c r="O127" s="21"/>
      <c r="X127" s="12"/>
      <c r="Y127" s="12"/>
      <c r="Z127" s="12"/>
    </row>
    <row r="128" ht="16.5" customHeight="1">
      <c r="A128" s="25">
        <v>46283.0</v>
      </c>
      <c r="B128" s="26">
        <f t="shared" si="45"/>
        <v>46283</v>
      </c>
      <c r="C128" s="27" t="s">
        <v>2099</v>
      </c>
      <c r="D128" s="3">
        <f>I129</f>
        <v>5000</v>
      </c>
      <c r="E128" s="34">
        <v>50.0</v>
      </c>
      <c r="F128" s="14">
        <f>E128</f>
        <v>50</v>
      </c>
      <c r="G128" s="29">
        <f t="shared" ref="G128:G137" si="47">$D$128-F128</f>
        <v>4950</v>
      </c>
      <c r="H128" s="13">
        <v>46286.0</v>
      </c>
      <c r="I128" s="14">
        <v>10000.0</v>
      </c>
      <c r="J128" s="30" t="s">
        <v>2100</v>
      </c>
      <c r="K128" s="31">
        <v>46276.0</v>
      </c>
      <c r="L128" s="21" t="s">
        <v>1480</v>
      </c>
      <c r="M128" s="37" t="s">
        <v>2131</v>
      </c>
      <c r="N128" s="21"/>
      <c r="O128" s="21"/>
      <c r="P128" s="21"/>
      <c r="Q128" s="23" t="s">
        <v>517</v>
      </c>
      <c r="R128" s="24" t="s">
        <v>2103</v>
      </c>
      <c r="S128" s="12"/>
      <c r="T128" s="12"/>
      <c r="X128" s="12"/>
      <c r="Y128" s="12"/>
      <c r="Z128" s="12"/>
    </row>
    <row r="129" ht="16.5" customHeight="1">
      <c r="A129" s="25">
        <v>46284.0</v>
      </c>
      <c r="B129" s="26">
        <f t="shared" si="45"/>
        <v>46284</v>
      </c>
      <c r="D129" s="34"/>
      <c r="E129" s="34">
        <v>550.0</v>
      </c>
      <c r="F129" s="14">
        <f t="shared" ref="F129:F137" si="48">F128+E129</f>
        <v>600</v>
      </c>
      <c r="G129" s="29">
        <f t="shared" si="47"/>
        <v>4400</v>
      </c>
      <c r="H129" s="13" t="s">
        <v>2105</v>
      </c>
      <c r="I129" s="14">
        <v>5000.0</v>
      </c>
      <c r="J129" s="30"/>
      <c r="K129" s="21"/>
      <c r="L129" s="21"/>
      <c r="M129" s="22"/>
      <c r="N129" s="21"/>
      <c r="O129" s="21"/>
      <c r="P129" s="21"/>
      <c r="Q129" s="12"/>
      <c r="R129" s="14"/>
      <c r="S129" s="12"/>
      <c r="T129" s="12"/>
      <c r="U129" s="12"/>
      <c r="V129" s="12"/>
      <c r="W129" s="12"/>
      <c r="X129" s="12"/>
      <c r="Y129" s="12"/>
      <c r="Z129" s="12"/>
    </row>
    <row r="130" ht="16.5" customHeight="1">
      <c r="A130" s="25">
        <v>46285.0</v>
      </c>
      <c r="B130" s="26">
        <f t="shared" si="45"/>
        <v>46285</v>
      </c>
      <c r="D130" s="34"/>
      <c r="E130" s="34">
        <v>550.0</v>
      </c>
      <c r="F130" s="14">
        <f t="shared" si="48"/>
        <v>1150</v>
      </c>
      <c r="G130" s="29">
        <f t="shared" si="47"/>
        <v>3850</v>
      </c>
      <c r="H130" s="13" t="s">
        <v>2104</v>
      </c>
      <c r="I130" s="14">
        <v>5000.0</v>
      </c>
      <c r="J130" s="30"/>
      <c r="K130" s="21"/>
      <c r="L130" s="21"/>
      <c r="M130" s="22"/>
      <c r="N130" s="21"/>
      <c r="O130" s="21"/>
      <c r="P130" s="21"/>
      <c r="Q130" s="12"/>
      <c r="R130" s="14"/>
      <c r="S130" s="12"/>
      <c r="T130" s="12"/>
      <c r="U130" s="12"/>
      <c r="V130" s="12"/>
      <c r="W130" s="12"/>
      <c r="X130" s="12"/>
      <c r="Y130" s="12"/>
      <c r="Z130" s="12"/>
    </row>
    <row r="131" ht="16.5" customHeight="1">
      <c r="A131" s="25">
        <v>46286.0</v>
      </c>
      <c r="B131" s="26">
        <f t="shared" si="45"/>
        <v>46286</v>
      </c>
      <c r="D131" s="34"/>
      <c r="E131" s="34">
        <v>550.0</v>
      </c>
      <c r="F131" s="14">
        <f t="shared" si="48"/>
        <v>1700</v>
      </c>
      <c r="G131" s="29">
        <f t="shared" si="47"/>
        <v>3300</v>
      </c>
      <c r="H131" s="13"/>
      <c r="I131" s="14"/>
      <c r="J131" s="30"/>
      <c r="K131" s="21"/>
      <c r="L131" s="21"/>
      <c r="M131" s="22"/>
      <c r="N131" s="21"/>
      <c r="O131" s="21"/>
      <c r="P131" s="21"/>
      <c r="Q131" s="12"/>
      <c r="R131" s="14"/>
      <c r="S131" s="12"/>
      <c r="T131" s="12"/>
      <c r="U131" s="12"/>
      <c r="V131" s="12"/>
      <c r="W131" s="12"/>
      <c r="X131" s="12"/>
      <c r="Y131" s="12"/>
      <c r="Z131" s="12"/>
    </row>
    <row r="132" ht="16.5" customHeight="1">
      <c r="A132" s="25">
        <v>46287.0</v>
      </c>
      <c r="B132" s="26">
        <f t="shared" si="45"/>
        <v>46287</v>
      </c>
      <c r="D132" s="34"/>
      <c r="E132" s="34">
        <v>550.0</v>
      </c>
      <c r="F132" s="14">
        <f t="shared" si="48"/>
        <v>2250</v>
      </c>
      <c r="G132" s="29">
        <f t="shared" si="47"/>
        <v>2750</v>
      </c>
      <c r="H132" s="13"/>
      <c r="I132" s="14"/>
      <c r="J132" s="30"/>
      <c r="K132" s="21"/>
      <c r="L132" s="21"/>
      <c r="M132" s="22"/>
      <c r="N132" s="21"/>
      <c r="O132" s="21"/>
      <c r="P132" s="21"/>
      <c r="Q132" s="12"/>
      <c r="R132" s="14"/>
      <c r="S132" s="12"/>
      <c r="T132" s="12"/>
      <c r="U132" s="12"/>
      <c r="V132" s="12"/>
      <c r="W132" s="12"/>
      <c r="X132" s="12"/>
      <c r="Y132" s="12"/>
      <c r="Z132" s="12"/>
    </row>
    <row r="133" ht="16.5" customHeight="1">
      <c r="A133" s="25">
        <v>46288.0</v>
      </c>
      <c r="B133" s="26">
        <f t="shared" si="45"/>
        <v>46288</v>
      </c>
      <c r="D133" s="34"/>
      <c r="E133" s="34">
        <v>550.0</v>
      </c>
      <c r="F133" s="14">
        <f t="shared" si="48"/>
        <v>2800</v>
      </c>
      <c r="G133" s="29">
        <f t="shared" si="47"/>
        <v>2200</v>
      </c>
      <c r="H133" s="13"/>
      <c r="I133" s="14"/>
      <c r="J133" s="30"/>
      <c r="K133" s="21"/>
      <c r="L133" s="21"/>
      <c r="M133" s="22"/>
      <c r="N133" s="21"/>
      <c r="O133" s="21"/>
      <c r="P133" s="21"/>
      <c r="Q133" s="12"/>
      <c r="R133" s="14"/>
      <c r="S133" s="12"/>
      <c r="T133" s="12"/>
      <c r="U133" s="12"/>
      <c r="V133" s="12"/>
      <c r="W133" s="12"/>
      <c r="X133" s="12"/>
      <c r="Y133" s="12"/>
      <c r="Z133" s="12"/>
    </row>
    <row r="134" ht="16.5" customHeight="1">
      <c r="A134" s="25">
        <v>46289.0</v>
      </c>
      <c r="B134" s="26">
        <f t="shared" si="45"/>
        <v>46289</v>
      </c>
      <c r="D134" s="34"/>
      <c r="E134" s="34">
        <v>550.0</v>
      </c>
      <c r="F134" s="14">
        <f t="shared" si="48"/>
        <v>3350</v>
      </c>
      <c r="G134" s="29">
        <f t="shared" si="47"/>
        <v>1650</v>
      </c>
      <c r="H134" s="13"/>
      <c r="I134" s="14"/>
      <c r="J134" s="30"/>
      <c r="K134" s="21"/>
      <c r="L134" s="21"/>
      <c r="M134" s="22"/>
      <c r="N134" s="21"/>
      <c r="O134" s="21"/>
      <c r="P134" s="21"/>
      <c r="Q134" s="12"/>
      <c r="R134" s="14"/>
      <c r="S134" s="12"/>
      <c r="T134" s="12"/>
      <c r="U134" s="12"/>
      <c r="V134" s="12"/>
      <c r="W134" s="12"/>
      <c r="X134" s="12"/>
      <c r="Y134" s="12"/>
      <c r="Z134" s="12"/>
    </row>
    <row r="135" ht="16.5" customHeight="1">
      <c r="A135" s="25">
        <v>46290.0</v>
      </c>
      <c r="B135" s="26">
        <f t="shared" si="45"/>
        <v>46290</v>
      </c>
      <c r="D135" s="34"/>
      <c r="E135" s="34">
        <v>550.0</v>
      </c>
      <c r="F135" s="14">
        <f t="shared" si="48"/>
        <v>3900</v>
      </c>
      <c r="G135" s="29">
        <f t="shared" si="47"/>
        <v>1100</v>
      </c>
      <c r="H135" s="13"/>
      <c r="I135" s="14"/>
      <c r="J135" s="30"/>
      <c r="K135" s="21"/>
      <c r="L135" s="21"/>
      <c r="M135" s="22"/>
      <c r="N135" s="21"/>
      <c r="O135" s="21"/>
      <c r="P135" s="21"/>
      <c r="Q135" s="12"/>
      <c r="R135" s="14"/>
      <c r="S135" s="12"/>
      <c r="T135" s="12"/>
      <c r="U135" s="12"/>
      <c r="V135" s="12"/>
      <c r="W135" s="12"/>
      <c r="X135" s="12"/>
      <c r="Y135" s="12"/>
      <c r="Z135" s="12"/>
    </row>
    <row r="136" ht="16.5" customHeight="1">
      <c r="A136" s="25">
        <v>46291.0</v>
      </c>
      <c r="B136" s="26">
        <f t="shared" si="45"/>
        <v>46291</v>
      </c>
      <c r="D136" s="34"/>
      <c r="E136" s="34">
        <v>550.0</v>
      </c>
      <c r="F136" s="14">
        <f t="shared" si="48"/>
        <v>4450</v>
      </c>
      <c r="G136" s="29">
        <f t="shared" si="47"/>
        <v>550</v>
      </c>
      <c r="H136" s="13"/>
      <c r="I136" s="14"/>
      <c r="J136" s="30"/>
      <c r="K136" s="21"/>
      <c r="L136" s="21"/>
      <c r="M136" s="22"/>
      <c r="N136" s="21"/>
      <c r="O136" s="21"/>
      <c r="P136" s="21"/>
      <c r="Q136" s="12"/>
      <c r="R136" s="14"/>
      <c r="S136" s="12"/>
      <c r="T136" s="12"/>
      <c r="U136" s="12"/>
      <c r="V136" s="12"/>
      <c r="W136" s="12"/>
      <c r="X136" s="12"/>
      <c r="Y136" s="12"/>
      <c r="Z136" s="12"/>
    </row>
    <row r="137" ht="16.5" customHeight="1">
      <c r="A137" s="25">
        <v>46292.0</v>
      </c>
      <c r="B137" s="26">
        <f t="shared" si="45"/>
        <v>46292</v>
      </c>
      <c r="D137" s="34"/>
      <c r="E137" s="34">
        <v>550.0</v>
      </c>
      <c r="F137" s="14">
        <f t="shared" si="48"/>
        <v>5000</v>
      </c>
      <c r="G137" s="29">
        <f t="shared" si="47"/>
        <v>0</v>
      </c>
      <c r="H137" s="13"/>
      <c r="I137" s="14"/>
      <c r="J137" s="30"/>
      <c r="K137" s="21"/>
      <c r="L137" s="21"/>
      <c r="M137" s="22"/>
      <c r="N137" s="21"/>
      <c r="O137" s="21"/>
      <c r="P137" s="21"/>
      <c r="Q137" s="12"/>
      <c r="R137" s="14"/>
      <c r="S137" s="12"/>
      <c r="T137" s="12"/>
      <c r="U137" s="12"/>
      <c r="V137" s="12"/>
      <c r="W137" s="12"/>
      <c r="X137" s="12"/>
      <c r="Y137" s="12"/>
      <c r="Z137" s="12"/>
    </row>
    <row r="138" ht="16.5" customHeight="1">
      <c r="A138" s="25">
        <v>46293.0</v>
      </c>
      <c r="B138" s="26">
        <f t="shared" si="45"/>
        <v>46293</v>
      </c>
      <c r="C138" s="27" t="s">
        <v>2099</v>
      </c>
      <c r="D138" s="3">
        <v>5000.0</v>
      </c>
      <c r="E138" s="34">
        <v>100.0</v>
      </c>
      <c r="F138" s="14">
        <f>E138</f>
        <v>100</v>
      </c>
      <c r="G138" s="29">
        <f t="shared" ref="G138:G147" si="49">$D$138-F138</f>
        <v>4900</v>
      </c>
      <c r="H138" s="13">
        <v>46297.0</v>
      </c>
      <c r="I138" s="14">
        <v>5000.0</v>
      </c>
      <c r="J138" s="30" t="s">
        <v>2100</v>
      </c>
      <c r="K138" s="31">
        <v>46276.0</v>
      </c>
      <c r="L138" s="21" t="s">
        <v>1480</v>
      </c>
      <c r="M138" s="22" t="s">
        <v>2133</v>
      </c>
      <c r="Q138" s="23" t="s">
        <v>372</v>
      </c>
      <c r="R138" s="24" t="s">
        <v>2103</v>
      </c>
      <c r="S138" s="12"/>
      <c r="T138" s="12"/>
      <c r="U138" s="12"/>
      <c r="V138" s="12"/>
      <c r="W138" s="12"/>
      <c r="X138" s="12"/>
      <c r="Y138" s="12"/>
      <c r="Z138" s="12"/>
    </row>
    <row r="139" ht="16.5" customHeight="1">
      <c r="A139" s="25">
        <v>46294.0</v>
      </c>
      <c r="B139" s="26">
        <f t="shared" si="45"/>
        <v>46294</v>
      </c>
      <c r="C139" s="27"/>
      <c r="D139" s="3"/>
      <c r="E139" s="34">
        <v>550.0</v>
      </c>
      <c r="F139" s="14">
        <f t="shared" ref="F139:F147" si="50">F138+E139</f>
        <v>650</v>
      </c>
      <c r="G139" s="29">
        <f t="shared" si="49"/>
        <v>4350</v>
      </c>
      <c r="H139" s="13"/>
      <c r="I139" s="14"/>
      <c r="J139" s="30"/>
      <c r="S139" s="12"/>
      <c r="T139" s="12"/>
      <c r="U139" s="12"/>
      <c r="V139" s="12"/>
      <c r="W139" s="12"/>
      <c r="X139" s="12"/>
      <c r="Y139" s="12"/>
      <c r="Z139" s="12"/>
    </row>
    <row r="140" ht="16.5" customHeight="1">
      <c r="A140" s="25">
        <v>46295.0</v>
      </c>
      <c r="B140" s="26">
        <f t="shared" si="45"/>
        <v>46295</v>
      </c>
      <c r="C140" s="27"/>
      <c r="D140" s="3"/>
      <c r="E140" s="34">
        <v>550.0</v>
      </c>
      <c r="F140" s="14">
        <f t="shared" si="50"/>
        <v>1200</v>
      </c>
      <c r="G140" s="29">
        <f t="shared" si="49"/>
        <v>3800</v>
      </c>
      <c r="H140" s="13"/>
      <c r="I140" s="14"/>
      <c r="J140" s="30"/>
      <c r="S140" s="12"/>
      <c r="T140" s="12"/>
      <c r="U140" s="12"/>
      <c r="V140" s="12"/>
      <c r="W140" s="12"/>
      <c r="X140" s="12"/>
      <c r="Y140" s="12"/>
      <c r="Z140" s="12"/>
    </row>
    <row r="141" ht="16.5" customHeight="1">
      <c r="A141" s="25">
        <v>46296.0</v>
      </c>
      <c r="B141" s="26">
        <f t="shared" si="45"/>
        <v>46296</v>
      </c>
      <c r="C141" s="27"/>
      <c r="D141" s="3"/>
      <c r="E141" s="34">
        <v>550.0</v>
      </c>
      <c r="F141" s="14">
        <f t="shared" si="50"/>
        <v>1750</v>
      </c>
      <c r="G141" s="29">
        <f t="shared" si="49"/>
        <v>3250</v>
      </c>
      <c r="H141" s="13"/>
      <c r="I141" s="14"/>
      <c r="J141" s="30"/>
      <c r="K141" s="21"/>
      <c r="L141" s="21"/>
      <c r="M141" s="22"/>
      <c r="N141" s="23"/>
      <c r="O141" s="23"/>
      <c r="P141" s="24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6.5" customHeight="1">
      <c r="A142" s="25">
        <v>46297.0</v>
      </c>
      <c r="B142" s="26">
        <f t="shared" si="45"/>
        <v>46297</v>
      </c>
      <c r="C142" s="12"/>
      <c r="D142" s="14"/>
      <c r="E142" s="34">
        <v>550.0</v>
      </c>
      <c r="F142" s="14">
        <f t="shared" si="50"/>
        <v>2300</v>
      </c>
      <c r="G142" s="29">
        <f t="shared" si="49"/>
        <v>2700</v>
      </c>
      <c r="H142" s="13"/>
      <c r="I142" s="14"/>
      <c r="J142" s="30"/>
      <c r="K142" s="21"/>
      <c r="L142" s="21"/>
      <c r="M142" s="22"/>
      <c r="N142" s="23"/>
      <c r="O142" s="23"/>
      <c r="P142" s="24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6.5" customHeight="1">
      <c r="A143" s="25">
        <v>46298.0</v>
      </c>
      <c r="B143" s="26">
        <f t="shared" si="45"/>
        <v>46298</v>
      </c>
      <c r="C143" s="12"/>
      <c r="D143" s="14"/>
      <c r="E143" s="34">
        <v>550.0</v>
      </c>
      <c r="F143" s="14">
        <f t="shared" si="50"/>
        <v>2850</v>
      </c>
      <c r="G143" s="29">
        <f t="shared" si="49"/>
        <v>2150</v>
      </c>
      <c r="H143" s="13"/>
      <c r="I143" s="14"/>
      <c r="J143" s="21"/>
      <c r="K143" s="21"/>
      <c r="L143" s="21"/>
      <c r="M143" s="22"/>
      <c r="N143" s="23"/>
      <c r="O143" s="23"/>
      <c r="P143" s="24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6.5" customHeight="1">
      <c r="A144" s="25">
        <v>46299.0</v>
      </c>
      <c r="B144" s="26">
        <f t="shared" si="45"/>
        <v>46299</v>
      </c>
      <c r="C144" s="12"/>
      <c r="D144" s="14"/>
      <c r="E144" s="34">
        <v>550.0</v>
      </c>
      <c r="F144" s="14">
        <f t="shared" si="50"/>
        <v>3400</v>
      </c>
      <c r="G144" s="29">
        <f t="shared" si="49"/>
        <v>1600</v>
      </c>
      <c r="H144" s="13"/>
      <c r="I144" s="14"/>
      <c r="J144" s="21"/>
      <c r="K144" s="21"/>
      <c r="L144" s="21"/>
      <c r="M144" s="22"/>
      <c r="N144" s="23"/>
      <c r="O144" s="23"/>
      <c r="P144" s="24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6.5" customHeight="1">
      <c r="A145" s="25">
        <v>46300.0</v>
      </c>
      <c r="B145" s="26">
        <f t="shared" si="45"/>
        <v>46300</v>
      </c>
      <c r="C145" s="12"/>
      <c r="D145" s="14"/>
      <c r="E145" s="34">
        <v>550.0</v>
      </c>
      <c r="F145" s="14">
        <f t="shared" si="50"/>
        <v>3950</v>
      </c>
      <c r="G145" s="29">
        <f t="shared" si="49"/>
        <v>1050</v>
      </c>
      <c r="H145" s="13"/>
      <c r="I145" s="14"/>
      <c r="J145" s="21"/>
      <c r="K145" s="21"/>
      <c r="L145" s="21"/>
      <c r="M145" s="22"/>
      <c r="N145" s="23"/>
      <c r="O145" s="23"/>
      <c r="P145" s="24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6.5" customHeight="1">
      <c r="A146" s="25">
        <v>46301.0</v>
      </c>
      <c r="B146" s="26">
        <f t="shared" si="45"/>
        <v>46301</v>
      </c>
      <c r="C146" s="12"/>
      <c r="D146" s="14"/>
      <c r="E146" s="34">
        <v>550.0</v>
      </c>
      <c r="F146" s="14">
        <f t="shared" si="50"/>
        <v>4500</v>
      </c>
      <c r="G146" s="29">
        <f t="shared" si="49"/>
        <v>500</v>
      </c>
      <c r="H146" s="13"/>
      <c r="I146" s="14"/>
      <c r="J146" s="21"/>
      <c r="K146" s="21"/>
      <c r="L146" s="21"/>
      <c r="M146" s="22"/>
      <c r="N146" s="23"/>
      <c r="O146" s="23"/>
      <c r="P146" s="24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6.5" customHeight="1">
      <c r="A147" s="25">
        <v>46302.0</v>
      </c>
      <c r="B147" s="26">
        <f t="shared" si="45"/>
        <v>46302</v>
      </c>
      <c r="C147" s="12"/>
      <c r="D147" s="14"/>
      <c r="E147" s="34">
        <v>550.0</v>
      </c>
      <c r="F147" s="14">
        <f t="shared" si="50"/>
        <v>5050</v>
      </c>
      <c r="G147" s="29">
        <f t="shared" si="49"/>
        <v>-50</v>
      </c>
      <c r="H147" s="13"/>
      <c r="I147" s="14"/>
      <c r="J147" s="21"/>
      <c r="K147" s="21"/>
      <c r="L147" s="21"/>
      <c r="M147" s="22"/>
      <c r="N147" s="23"/>
      <c r="O147" s="23"/>
      <c r="P147" s="24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6.5" customHeight="1">
      <c r="A148" s="25">
        <v>46303.0</v>
      </c>
      <c r="B148" s="26">
        <f t="shared" si="45"/>
        <v>46303</v>
      </c>
      <c r="C148" s="27" t="s">
        <v>2099</v>
      </c>
      <c r="D148" s="3">
        <v>6000.0</v>
      </c>
      <c r="E148" s="34">
        <v>100.0</v>
      </c>
      <c r="F148" s="14">
        <f>E148</f>
        <v>100</v>
      </c>
      <c r="G148" s="29">
        <f t="shared" ref="G148:G159" si="51">$D$148-F148</f>
        <v>5900</v>
      </c>
      <c r="H148" s="13">
        <v>46300.0</v>
      </c>
      <c r="I148" s="14">
        <v>6000.0</v>
      </c>
      <c r="J148" s="30" t="s">
        <v>2100</v>
      </c>
      <c r="K148" s="31">
        <v>46267.0</v>
      </c>
      <c r="L148" s="21" t="s">
        <v>1480</v>
      </c>
      <c r="M148" s="22" t="s">
        <v>2144</v>
      </c>
      <c r="Q148" s="23" t="s">
        <v>378</v>
      </c>
      <c r="R148" s="24" t="s">
        <v>2103</v>
      </c>
      <c r="S148" s="12"/>
      <c r="T148" s="12"/>
      <c r="U148" s="12"/>
      <c r="V148" s="12"/>
      <c r="W148" s="12"/>
      <c r="X148" s="12"/>
      <c r="Y148" s="12"/>
      <c r="Z148" s="12"/>
    </row>
    <row r="149" ht="16.5" customHeight="1">
      <c r="A149" s="25">
        <v>46304.0</v>
      </c>
      <c r="B149" s="26">
        <f t="shared" si="45"/>
        <v>46304</v>
      </c>
      <c r="C149" s="27"/>
      <c r="D149" s="3"/>
      <c r="E149" s="34">
        <v>550.0</v>
      </c>
      <c r="F149" s="14">
        <f t="shared" ref="F149:F159" si="52">F148+E149</f>
        <v>650</v>
      </c>
      <c r="G149" s="29">
        <f t="shared" si="51"/>
        <v>5350</v>
      </c>
      <c r="H149" s="13"/>
      <c r="I149" s="14"/>
      <c r="J149" s="30"/>
      <c r="S149" s="12"/>
      <c r="T149" s="12"/>
      <c r="U149" s="12"/>
      <c r="V149" s="12"/>
      <c r="W149" s="12"/>
      <c r="X149" s="12"/>
      <c r="Y149" s="12"/>
      <c r="Z149" s="12"/>
    </row>
    <row r="150" ht="16.5" customHeight="1">
      <c r="A150" s="25">
        <v>46305.0</v>
      </c>
      <c r="B150" s="26">
        <f t="shared" si="45"/>
        <v>46305</v>
      </c>
      <c r="C150" s="27"/>
      <c r="D150" s="3"/>
      <c r="E150" s="34">
        <v>550.0</v>
      </c>
      <c r="F150" s="14">
        <f t="shared" si="52"/>
        <v>1200</v>
      </c>
      <c r="G150" s="29">
        <f t="shared" si="51"/>
        <v>4800</v>
      </c>
      <c r="H150" s="13"/>
      <c r="I150" s="14"/>
      <c r="J150" s="30"/>
      <c r="S150" s="12"/>
      <c r="T150" s="12"/>
      <c r="U150" s="12"/>
      <c r="V150" s="12"/>
      <c r="W150" s="12"/>
      <c r="X150" s="12"/>
      <c r="Y150" s="12"/>
      <c r="Z150" s="12"/>
    </row>
    <row r="151" ht="16.5" customHeight="1">
      <c r="A151" s="25">
        <v>46306.0</v>
      </c>
      <c r="B151" s="26">
        <f t="shared" si="45"/>
        <v>46306</v>
      </c>
      <c r="C151" s="27"/>
      <c r="D151" s="3"/>
      <c r="E151" s="34">
        <v>550.0</v>
      </c>
      <c r="F151" s="14">
        <f t="shared" si="52"/>
        <v>1750</v>
      </c>
      <c r="G151" s="29">
        <f t="shared" si="51"/>
        <v>4250</v>
      </c>
      <c r="H151" s="13"/>
      <c r="I151" s="14"/>
      <c r="J151" s="30"/>
      <c r="K151" s="21"/>
      <c r="L151" s="21"/>
      <c r="M151" s="22"/>
      <c r="N151" s="23"/>
      <c r="O151" s="23"/>
      <c r="P151" s="24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6.5" customHeight="1">
      <c r="A152" s="25">
        <v>46307.0</v>
      </c>
      <c r="B152" s="26">
        <f t="shared" si="45"/>
        <v>46307</v>
      </c>
      <c r="C152" s="12"/>
      <c r="D152" s="14"/>
      <c r="E152" s="34">
        <v>550.0</v>
      </c>
      <c r="F152" s="14">
        <f t="shared" si="52"/>
        <v>2300</v>
      </c>
      <c r="G152" s="29">
        <f t="shared" si="51"/>
        <v>3700</v>
      </c>
      <c r="H152" s="13"/>
      <c r="I152" s="14"/>
      <c r="J152" s="21"/>
      <c r="K152" s="21"/>
      <c r="L152" s="21"/>
      <c r="M152" s="22"/>
      <c r="N152" s="23"/>
      <c r="O152" s="23"/>
      <c r="P152" s="24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6.5" customHeight="1">
      <c r="A153" s="25">
        <v>46308.0</v>
      </c>
      <c r="B153" s="26">
        <f t="shared" si="45"/>
        <v>46308</v>
      </c>
      <c r="C153" s="12"/>
      <c r="D153" s="14"/>
      <c r="E153" s="34">
        <v>550.0</v>
      </c>
      <c r="F153" s="14">
        <f t="shared" si="52"/>
        <v>2850</v>
      </c>
      <c r="G153" s="29">
        <f t="shared" si="51"/>
        <v>3150</v>
      </c>
      <c r="H153" s="13"/>
      <c r="I153" s="14"/>
      <c r="J153" s="21"/>
      <c r="K153" s="21"/>
      <c r="L153" s="21"/>
      <c r="M153" s="22"/>
      <c r="N153" s="23"/>
      <c r="O153" s="23"/>
      <c r="P153" s="24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6.5" customHeight="1">
      <c r="A154" s="25">
        <v>46309.0</v>
      </c>
      <c r="B154" s="26">
        <f t="shared" si="45"/>
        <v>46309</v>
      </c>
      <c r="C154" s="12"/>
      <c r="D154" s="14"/>
      <c r="E154" s="34">
        <v>550.0</v>
      </c>
      <c r="F154" s="14">
        <f t="shared" si="52"/>
        <v>3400</v>
      </c>
      <c r="G154" s="29">
        <f t="shared" si="51"/>
        <v>2600</v>
      </c>
      <c r="H154" s="13"/>
      <c r="I154" s="14"/>
      <c r="J154" s="21"/>
      <c r="K154" s="21"/>
      <c r="L154" s="21"/>
      <c r="M154" s="22"/>
      <c r="N154" s="23"/>
      <c r="O154" s="23"/>
      <c r="P154" s="24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6.5" customHeight="1">
      <c r="A155" s="25">
        <v>46310.0</v>
      </c>
      <c r="B155" s="26">
        <f t="shared" si="45"/>
        <v>46310</v>
      </c>
      <c r="C155" s="12"/>
      <c r="D155" s="14"/>
      <c r="E155" s="34">
        <v>550.0</v>
      </c>
      <c r="F155" s="14">
        <f t="shared" si="52"/>
        <v>3950</v>
      </c>
      <c r="G155" s="29">
        <f t="shared" si="51"/>
        <v>2050</v>
      </c>
      <c r="H155" s="13"/>
      <c r="I155" s="14"/>
      <c r="J155" s="21"/>
      <c r="K155" s="21"/>
      <c r="L155" s="21"/>
      <c r="M155" s="22"/>
      <c r="N155" s="23"/>
      <c r="O155" s="23"/>
      <c r="P155" s="24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6.5" customHeight="1">
      <c r="A156" s="25">
        <v>46311.0</v>
      </c>
      <c r="B156" s="26">
        <f t="shared" si="45"/>
        <v>46311</v>
      </c>
      <c r="C156" s="12"/>
      <c r="D156" s="14"/>
      <c r="E156" s="34">
        <v>550.0</v>
      </c>
      <c r="F156" s="14">
        <f t="shared" si="52"/>
        <v>4500</v>
      </c>
      <c r="G156" s="29">
        <f t="shared" si="51"/>
        <v>1500</v>
      </c>
      <c r="H156" s="13"/>
      <c r="I156" s="14"/>
      <c r="J156" s="21"/>
      <c r="K156" s="21"/>
      <c r="L156" s="21"/>
      <c r="M156" s="22"/>
      <c r="N156" s="23"/>
      <c r="O156" s="23"/>
      <c r="P156" s="24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6.5" customHeight="1">
      <c r="A157" s="25">
        <v>46312.0</v>
      </c>
      <c r="B157" s="26">
        <f t="shared" si="45"/>
        <v>46312</v>
      </c>
      <c r="C157" s="12"/>
      <c r="D157" s="14"/>
      <c r="E157" s="34">
        <v>550.0</v>
      </c>
      <c r="F157" s="14">
        <f t="shared" si="52"/>
        <v>5050</v>
      </c>
      <c r="G157" s="29">
        <f t="shared" si="51"/>
        <v>950</v>
      </c>
      <c r="H157" s="13"/>
      <c r="I157" s="14"/>
      <c r="J157" s="21"/>
      <c r="K157" s="21"/>
      <c r="L157" s="21"/>
      <c r="M157" s="22"/>
      <c r="N157" s="23"/>
      <c r="O157" s="23"/>
      <c r="P157" s="24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6.5" customHeight="1">
      <c r="A158" s="25">
        <v>46313.0</v>
      </c>
      <c r="B158" s="26">
        <f t="shared" si="45"/>
        <v>46313</v>
      </c>
      <c r="C158" s="12"/>
      <c r="D158" s="14"/>
      <c r="E158" s="34">
        <v>550.0</v>
      </c>
      <c r="F158" s="14">
        <f t="shared" si="52"/>
        <v>5600</v>
      </c>
      <c r="G158" s="29">
        <f t="shared" si="51"/>
        <v>400</v>
      </c>
      <c r="H158" s="13"/>
      <c r="I158" s="14"/>
      <c r="J158" s="21"/>
      <c r="K158" s="21"/>
      <c r="L158" s="21"/>
      <c r="M158" s="22"/>
      <c r="N158" s="23"/>
      <c r="O158" s="23"/>
      <c r="P158" s="24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6.5" customHeight="1">
      <c r="A159" s="25">
        <v>46314.0</v>
      </c>
      <c r="B159" s="26">
        <f t="shared" si="45"/>
        <v>46314</v>
      </c>
      <c r="C159" s="12"/>
      <c r="D159" s="14"/>
      <c r="E159" s="34">
        <v>550.0</v>
      </c>
      <c r="F159" s="14">
        <f t="shared" si="52"/>
        <v>6150</v>
      </c>
      <c r="G159" s="29">
        <f t="shared" si="51"/>
        <v>-150</v>
      </c>
      <c r="H159" s="13"/>
      <c r="I159" s="14"/>
      <c r="J159" s="21"/>
      <c r="K159" s="21"/>
      <c r="L159" s="21"/>
      <c r="M159" s="22"/>
      <c r="N159" s="23"/>
      <c r="O159" s="23"/>
      <c r="P159" s="24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6.5" customHeight="1">
      <c r="A160" s="25">
        <v>46315.0</v>
      </c>
      <c r="B160" s="26">
        <f t="shared" si="45"/>
        <v>46315</v>
      </c>
      <c r="C160" s="27" t="s">
        <v>2099</v>
      </c>
      <c r="D160" s="3">
        <v>5000.0</v>
      </c>
      <c r="E160" s="34">
        <v>100.0</v>
      </c>
      <c r="F160" s="14">
        <f>E160</f>
        <v>100</v>
      </c>
      <c r="G160" s="29">
        <f t="shared" ref="G160:G169" si="53">$D$160-F160</f>
        <v>4900</v>
      </c>
      <c r="H160" s="13">
        <v>46359.0</v>
      </c>
      <c r="I160" s="14">
        <v>5000.0</v>
      </c>
      <c r="J160" s="36" t="s">
        <v>2100</v>
      </c>
      <c r="K160" s="31">
        <v>46310.0</v>
      </c>
      <c r="L160" s="21" t="s">
        <v>1480</v>
      </c>
      <c r="M160" s="22" t="s">
        <v>2153</v>
      </c>
      <c r="Q160" s="23" t="s">
        <v>2014</v>
      </c>
      <c r="R160" s="24" t="s">
        <v>2103</v>
      </c>
      <c r="S160" s="12"/>
      <c r="T160" s="12"/>
      <c r="U160" s="12"/>
      <c r="V160" s="12"/>
      <c r="W160" s="12"/>
      <c r="X160" s="12"/>
      <c r="Y160" s="12"/>
      <c r="Z160" s="12"/>
    </row>
    <row r="161" ht="16.5" customHeight="1">
      <c r="A161" s="25">
        <v>46316.0</v>
      </c>
      <c r="B161" s="26">
        <f t="shared" si="45"/>
        <v>46316</v>
      </c>
      <c r="C161" s="27"/>
      <c r="D161" s="3"/>
      <c r="E161" s="34">
        <v>550.0</v>
      </c>
      <c r="F161" s="14">
        <f t="shared" ref="F161:F169" si="54">F160+E161</f>
        <v>650</v>
      </c>
      <c r="G161" s="29">
        <f t="shared" si="53"/>
        <v>4350</v>
      </c>
      <c r="H161" s="13"/>
      <c r="I161" s="14"/>
      <c r="J161" s="30"/>
      <c r="S161" s="12"/>
      <c r="T161" s="12"/>
      <c r="U161" s="12"/>
      <c r="V161" s="12"/>
      <c r="W161" s="12"/>
      <c r="X161" s="12"/>
      <c r="Y161" s="12"/>
      <c r="Z161" s="12"/>
    </row>
    <row r="162" ht="16.5" customHeight="1">
      <c r="A162" s="25">
        <v>46317.0</v>
      </c>
      <c r="B162" s="26">
        <f t="shared" si="45"/>
        <v>46317</v>
      </c>
      <c r="C162" s="27"/>
      <c r="D162" s="3"/>
      <c r="E162" s="34">
        <v>550.0</v>
      </c>
      <c r="F162" s="14">
        <f t="shared" si="54"/>
        <v>1200</v>
      </c>
      <c r="G162" s="29">
        <f t="shared" si="53"/>
        <v>3800</v>
      </c>
      <c r="H162" s="13"/>
      <c r="I162" s="14"/>
      <c r="J162" s="30"/>
      <c r="S162" s="12"/>
      <c r="T162" s="12"/>
      <c r="U162" s="12"/>
      <c r="V162" s="12"/>
      <c r="W162" s="12"/>
      <c r="X162" s="12"/>
      <c r="Y162" s="12"/>
      <c r="Z162" s="12"/>
    </row>
    <row r="163" ht="16.5" customHeight="1">
      <c r="A163" s="25">
        <v>46318.0</v>
      </c>
      <c r="B163" s="26">
        <f t="shared" si="45"/>
        <v>46318</v>
      </c>
      <c r="C163" s="27"/>
      <c r="D163" s="3"/>
      <c r="E163" s="34">
        <v>550.0</v>
      </c>
      <c r="F163" s="14">
        <f t="shared" si="54"/>
        <v>1750</v>
      </c>
      <c r="G163" s="29">
        <f t="shared" si="53"/>
        <v>3250</v>
      </c>
      <c r="H163" s="13"/>
      <c r="I163" s="14"/>
      <c r="J163" s="30"/>
      <c r="K163" s="21"/>
      <c r="L163" s="21"/>
      <c r="M163" s="22"/>
      <c r="N163" s="23"/>
      <c r="O163" s="23"/>
      <c r="P163" s="24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6.5" customHeight="1">
      <c r="A164" s="25">
        <v>46319.0</v>
      </c>
      <c r="B164" s="26">
        <f t="shared" si="45"/>
        <v>46319</v>
      </c>
      <c r="C164" s="12"/>
      <c r="D164" s="14"/>
      <c r="E164" s="34">
        <v>550.0</v>
      </c>
      <c r="F164" s="14">
        <f t="shared" si="54"/>
        <v>2300</v>
      </c>
      <c r="G164" s="29">
        <f t="shared" si="53"/>
        <v>2700</v>
      </c>
      <c r="H164" s="13"/>
      <c r="I164" s="14"/>
      <c r="J164" s="21"/>
      <c r="K164" s="21"/>
      <c r="L164" s="21"/>
      <c r="M164" s="22"/>
      <c r="N164" s="23"/>
      <c r="O164" s="23"/>
      <c r="P164" s="24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6.5" customHeight="1">
      <c r="A165" s="25">
        <v>46320.0</v>
      </c>
      <c r="B165" s="26">
        <f t="shared" si="45"/>
        <v>46320</v>
      </c>
      <c r="C165" s="12"/>
      <c r="D165" s="14"/>
      <c r="E165" s="34">
        <v>550.0</v>
      </c>
      <c r="F165" s="14">
        <f t="shared" si="54"/>
        <v>2850</v>
      </c>
      <c r="G165" s="29">
        <f t="shared" si="53"/>
        <v>2150</v>
      </c>
      <c r="H165" s="13"/>
      <c r="I165" s="14"/>
      <c r="J165" s="21"/>
      <c r="K165" s="21"/>
      <c r="L165" s="21"/>
      <c r="M165" s="22"/>
      <c r="N165" s="23"/>
      <c r="O165" s="23"/>
      <c r="P165" s="24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6.5" customHeight="1">
      <c r="A166" s="25">
        <v>46321.0</v>
      </c>
      <c r="B166" s="26">
        <f t="shared" si="45"/>
        <v>46321</v>
      </c>
      <c r="C166" s="12"/>
      <c r="D166" s="14"/>
      <c r="E166" s="34">
        <v>550.0</v>
      </c>
      <c r="F166" s="14">
        <f t="shared" si="54"/>
        <v>3400</v>
      </c>
      <c r="G166" s="29">
        <f t="shared" si="53"/>
        <v>1600</v>
      </c>
      <c r="H166" s="13"/>
      <c r="I166" s="14"/>
      <c r="J166" s="21"/>
      <c r="K166" s="21"/>
      <c r="L166" s="21"/>
      <c r="M166" s="22"/>
      <c r="N166" s="23"/>
      <c r="O166" s="23"/>
      <c r="P166" s="24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6.5" customHeight="1">
      <c r="A167" s="25">
        <v>46322.0</v>
      </c>
      <c r="B167" s="26">
        <f t="shared" si="45"/>
        <v>46322</v>
      </c>
      <c r="C167" s="12"/>
      <c r="D167" s="14"/>
      <c r="E167" s="34">
        <v>550.0</v>
      </c>
      <c r="F167" s="14">
        <f t="shared" si="54"/>
        <v>3950</v>
      </c>
      <c r="G167" s="29">
        <f t="shared" si="53"/>
        <v>1050</v>
      </c>
      <c r="H167" s="13"/>
      <c r="I167" s="14"/>
      <c r="J167" s="21"/>
      <c r="K167" s="21"/>
      <c r="L167" s="21"/>
      <c r="M167" s="22"/>
      <c r="N167" s="23"/>
      <c r="O167" s="23"/>
      <c r="P167" s="24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6.5" customHeight="1">
      <c r="A168" s="25">
        <v>46323.0</v>
      </c>
      <c r="B168" s="26">
        <f t="shared" si="45"/>
        <v>46323</v>
      </c>
      <c r="C168" s="12"/>
      <c r="D168" s="14"/>
      <c r="E168" s="34">
        <v>550.0</v>
      </c>
      <c r="F168" s="14">
        <f t="shared" si="54"/>
        <v>4500</v>
      </c>
      <c r="G168" s="29">
        <f t="shared" si="53"/>
        <v>500</v>
      </c>
      <c r="H168" s="13"/>
      <c r="I168" s="14"/>
      <c r="J168" s="21"/>
      <c r="K168" s="21"/>
      <c r="L168" s="21"/>
      <c r="M168" s="22"/>
      <c r="N168" s="23"/>
      <c r="O168" s="23"/>
      <c r="P168" s="24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6.5" customHeight="1">
      <c r="A169" s="25">
        <v>46324.0</v>
      </c>
      <c r="B169" s="26">
        <f t="shared" si="45"/>
        <v>46324</v>
      </c>
      <c r="C169" s="12"/>
      <c r="D169" s="14"/>
      <c r="E169" s="34">
        <v>550.0</v>
      </c>
      <c r="F169" s="14">
        <f t="shared" si="54"/>
        <v>5050</v>
      </c>
      <c r="G169" s="29">
        <f t="shared" si="53"/>
        <v>-50</v>
      </c>
      <c r="H169" s="13"/>
      <c r="I169" s="14"/>
      <c r="J169" s="21"/>
      <c r="K169" s="21"/>
      <c r="L169" s="21"/>
      <c r="M169" s="22"/>
      <c r="N169" s="23"/>
      <c r="O169" s="23"/>
      <c r="P169" s="24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6.5" customHeight="1">
      <c r="A170" s="1"/>
      <c r="B170" s="4"/>
      <c r="C170" s="12"/>
      <c r="D170" s="14"/>
      <c r="E170" s="14"/>
      <c r="F170" s="14"/>
      <c r="G170" s="29"/>
      <c r="H170" s="13"/>
      <c r="I170" s="14"/>
      <c r="J170" s="21"/>
      <c r="K170" s="21"/>
      <c r="L170" s="21"/>
      <c r="M170" s="22"/>
      <c r="N170" s="23"/>
      <c r="O170" s="23"/>
      <c r="P170" s="24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6.5" customHeight="1">
      <c r="A171" s="1"/>
      <c r="B171" s="4"/>
      <c r="C171" s="12"/>
      <c r="D171" s="14"/>
      <c r="E171" s="14"/>
      <c r="F171" s="14"/>
      <c r="G171" s="29"/>
      <c r="H171" s="13"/>
      <c r="I171" s="14"/>
      <c r="J171" s="21"/>
      <c r="K171" s="21"/>
      <c r="L171" s="21"/>
      <c r="M171" s="22"/>
      <c r="N171" s="23"/>
      <c r="O171" s="23"/>
      <c r="P171" s="24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6.5" customHeight="1">
      <c r="A172" s="1"/>
      <c r="B172" s="4"/>
      <c r="C172" s="12"/>
      <c r="D172" s="14"/>
      <c r="E172" s="14"/>
      <c r="F172" s="14"/>
      <c r="G172" s="29"/>
      <c r="H172" s="13"/>
      <c r="I172" s="14"/>
      <c r="J172" s="21"/>
      <c r="K172" s="21"/>
      <c r="L172" s="21"/>
      <c r="M172" s="22"/>
      <c r="N172" s="23"/>
      <c r="O172" s="23"/>
      <c r="P172" s="24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6.5" customHeight="1">
      <c r="A173" s="1"/>
      <c r="B173" s="4"/>
      <c r="C173" s="12"/>
      <c r="D173" s="14"/>
      <c r="E173" s="14"/>
      <c r="F173" s="14"/>
      <c r="G173" s="29"/>
      <c r="H173" s="13"/>
      <c r="I173" s="14"/>
      <c r="J173" s="21"/>
      <c r="K173" s="21"/>
      <c r="L173" s="21"/>
      <c r="M173" s="22"/>
      <c r="N173" s="23"/>
      <c r="O173" s="23"/>
      <c r="P173" s="24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6.5" customHeight="1">
      <c r="A174" s="1"/>
      <c r="B174" s="4"/>
      <c r="C174" s="12"/>
      <c r="D174" s="14"/>
      <c r="E174" s="14"/>
      <c r="F174" s="14"/>
      <c r="G174" s="29"/>
      <c r="H174" s="13"/>
      <c r="I174" s="14"/>
      <c r="J174" s="21"/>
      <c r="K174" s="21"/>
      <c r="L174" s="21"/>
      <c r="M174" s="22"/>
      <c r="N174" s="23"/>
      <c r="O174" s="23"/>
      <c r="P174" s="24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6.5" customHeight="1">
      <c r="A175" s="1"/>
      <c r="B175" s="4"/>
      <c r="C175" s="12"/>
      <c r="D175" s="14"/>
      <c r="E175" s="14"/>
      <c r="F175" s="14"/>
      <c r="G175" s="29"/>
      <c r="H175" s="13"/>
      <c r="I175" s="14"/>
      <c r="J175" s="21"/>
      <c r="K175" s="21"/>
      <c r="L175" s="21"/>
      <c r="M175" s="22"/>
      <c r="N175" s="23"/>
      <c r="O175" s="23"/>
      <c r="P175" s="24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6.5" customHeight="1">
      <c r="A176" s="1"/>
      <c r="B176" s="4"/>
      <c r="C176" s="12"/>
      <c r="D176" s="14"/>
      <c r="E176" s="14"/>
      <c r="F176" s="14"/>
      <c r="G176" s="29"/>
      <c r="H176" s="13"/>
      <c r="I176" s="14"/>
      <c r="J176" s="21"/>
      <c r="K176" s="21"/>
      <c r="L176" s="21"/>
      <c r="M176" s="22"/>
      <c r="N176" s="23"/>
      <c r="O176" s="23"/>
      <c r="P176" s="24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6.5" customHeight="1">
      <c r="A177" s="1"/>
      <c r="B177" s="4"/>
      <c r="C177" s="12"/>
      <c r="D177" s="14"/>
      <c r="E177" s="14"/>
      <c r="F177" s="14"/>
      <c r="G177" s="29"/>
      <c r="H177" s="13"/>
      <c r="I177" s="14"/>
      <c r="J177" s="21"/>
      <c r="K177" s="21"/>
      <c r="L177" s="21"/>
      <c r="M177" s="22"/>
      <c r="N177" s="23"/>
      <c r="O177" s="23"/>
      <c r="P177" s="24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6.5" customHeight="1">
      <c r="A178" s="1"/>
      <c r="B178" s="4"/>
      <c r="C178" s="12"/>
      <c r="D178" s="14"/>
      <c r="E178" s="14"/>
      <c r="F178" s="14"/>
      <c r="G178" s="29"/>
      <c r="H178" s="13"/>
      <c r="I178" s="14"/>
      <c r="J178" s="21"/>
      <c r="K178" s="21"/>
      <c r="L178" s="21"/>
      <c r="M178" s="22"/>
      <c r="N178" s="23"/>
      <c r="O178" s="23"/>
      <c r="P178" s="24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6.5" customHeight="1">
      <c r="A179" s="1"/>
      <c r="B179" s="4"/>
      <c r="C179" s="12"/>
      <c r="D179" s="14"/>
      <c r="E179" s="14"/>
      <c r="F179" s="14"/>
      <c r="G179" s="29"/>
      <c r="H179" s="13"/>
      <c r="I179" s="14"/>
      <c r="J179" s="21"/>
      <c r="K179" s="21"/>
      <c r="L179" s="21"/>
      <c r="M179" s="22"/>
      <c r="N179" s="23"/>
      <c r="O179" s="23"/>
      <c r="P179" s="24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6.5" customHeight="1">
      <c r="A180" s="1"/>
      <c r="B180" s="4"/>
      <c r="C180" s="12"/>
      <c r="D180" s="14"/>
      <c r="E180" s="14"/>
      <c r="F180" s="14"/>
      <c r="G180" s="29"/>
      <c r="H180" s="13"/>
      <c r="I180" s="14"/>
      <c r="J180" s="21"/>
      <c r="K180" s="21"/>
      <c r="L180" s="21"/>
      <c r="M180" s="22"/>
      <c r="N180" s="23"/>
      <c r="O180" s="23"/>
      <c r="P180" s="24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6.5" customHeight="1">
      <c r="A181" s="1"/>
      <c r="B181" s="4"/>
      <c r="C181" s="12"/>
      <c r="D181" s="14"/>
      <c r="E181" s="14"/>
      <c r="F181" s="14"/>
      <c r="G181" s="29"/>
      <c r="H181" s="13"/>
      <c r="I181" s="14"/>
      <c r="J181" s="21"/>
      <c r="K181" s="21"/>
      <c r="L181" s="21"/>
      <c r="M181" s="22"/>
      <c r="N181" s="23"/>
      <c r="O181" s="23"/>
      <c r="P181" s="24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6.5" customHeight="1">
      <c r="A182" s="1"/>
      <c r="B182" s="4"/>
      <c r="C182" s="12"/>
      <c r="D182" s="14"/>
      <c r="E182" s="14"/>
      <c r="F182" s="14"/>
      <c r="G182" s="29"/>
      <c r="H182" s="13"/>
      <c r="I182" s="14"/>
      <c r="J182" s="21"/>
      <c r="K182" s="21"/>
      <c r="L182" s="21"/>
      <c r="M182" s="22"/>
      <c r="N182" s="23"/>
      <c r="O182" s="23"/>
      <c r="P182" s="24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6.5" customHeight="1">
      <c r="A183" s="1"/>
      <c r="B183" s="4"/>
      <c r="C183" s="12"/>
      <c r="D183" s="14"/>
      <c r="E183" s="14"/>
      <c r="F183" s="14"/>
      <c r="G183" s="29"/>
      <c r="H183" s="13"/>
      <c r="I183" s="14"/>
      <c r="J183" s="21"/>
      <c r="K183" s="21"/>
      <c r="L183" s="21"/>
      <c r="M183" s="22"/>
      <c r="N183" s="23"/>
      <c r="O183" s="23"/>
      <c r="P183" s="24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6.5" customHeight="1">
      <c r="A184" s="1"/>
      <c r="B184" s="4"/>
      <c r="C184" s="12"/>
      <c r="D184" s="14"/>
      <c r="E184" s="14"/>
      <c r="F184" s="14"/>
      <c r="G184" s="29"/>
      <c r="H184" s="13"/>
      <c r="I184" s="14"/>
      <c r="J184" s="21"/>
      <c r="K184" s="21"/>
      <c r="L184" s="21"/>
      <c r="M184" s="22"/>
      <c r="N184" s="23"/>
      <c r="O184" s="23"/>
      <c r="P184" s="24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6.5" customHeight="1">
      <c r="A185" s="1"/>
      <c r="B185" s="4"/>
      <c r="C185" s="12"/>
      <c r="D185" s="14"/>
      <c r="E185" s="14"/>
      <c r="F185" s="14"/>
      <c r="G185" s="29"/>
      <c r="H185" s="13"/>
      <c r="I185" s="14"/>
      <c r="J185" s="21"/>
      <c r="K185" s="21"/>
      <c r="L185" s="21"/>
      <c r="M185" s="22"/>
      <c r="N185" s="23"/>
      <c r="O185" s="23"/>
      <c r="P185" s="24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6.5" customHeight="1">
      <c r="A186" s="1"/>
      <c r="B186" s="4"/>
      <c r="C186" s="12"/>
      <c r="D186" s="14"/>
      <c r="E186" s="14"/>
      <c r="F186" s="14"/>
      <c r="G186" s="29"/>
      <c r="H186" s="13"/>
      <c r="I186" s="14"/>
      <c r="J186" s="21"/>
      <c r="K186" s="21"/>
      <c r="L186" s="21"/>
      <c r="M186" s="22"/>
      <c r="N186" s="23"/>
      <c r="O186" s="23"/>
      <c r="P186" s="24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6.5" customHeight="1">
      <c r="A187" s="1"/>
      <c r="B187" s="4"/>
      <c r="C187" s="12"/>
      <c r="D187" s="14"/>
      <c r="E187" s="14"/>
      <c r="F187" s="14"/>
      <c r="G187" s="29"/>
      <c r="H187" s="13"/>
      <c r="I187" s="14"/>
      <c r="J187" s="21"/>
      <c r="K187" s="21"/>
      <c r="L187" s="21"/>
      <c r="M187" s="22"/>
      <c r="N187" s="23"/>
      <c r="O187" s="23"/>
      <c r="P187" s="24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6.5" customHeight="1">
      <c r="A188" s="1"/>
      <c r="B188" s="4"/>
      <c r="C188" s="12"/>
      <c r="D188" s="14"/>
      <c r="E188" s="14"/>
      <c r="F188" s="14"/>
      <c r="G188" s="29"/>
      <c r="H188" s="13"/>
      <c r="I188" s="14"/>
      <c r="J188" s="21"/>
      <c r="K188" s="21"/>
      <c r="L188" s="21"/>
      <c r="M188" s="22"/>
      <c r="N188" s="23"/>
      <c r="O188" s="23"/>
      <c r="P188" s="24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6.5" customHeight="1">
      <c r="A189" s="1"/>
      <c r="B189" s="4"/>
      <c r="C189" s="12"/>
      <c r="D189" s="14"/>
      <c r="E189" s="14"/>
      <c r="F189" s="14"/>
      <c r="G189" s="29"/>
      <c r="H189" s="13"/>
      <c r="I189" s="14"/>
      <c r="J189" s="21"/>
      <c r="K189" s="21"/>
      <c r="L189" s="21"/>
      <c r="M189" s="22"/>
      <c r="N189" s="23"/>
      <c r="O189" s="23"/>
      <c r="P189" s="24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6.5" customHeight="1">
      <c r="A190" s="1"/>
      <c r="B190" s="4"/>
      <c r="C190" s="12"/>
      <c r="D190" s="14"/>
      <c r="E190" s="14"/>
      <c r="F190" s="14"/>
      <c r="G190" s="29"/>
      <c r="H190" s="13"/>
      <c r="I190" s="14"/>
      <c r="J190" s="21"/>
      <c r="K190" s="21"/>
      <c r="L190" s="21"/>
      <c r="M190" s="22"/>
      <c r="N190" s="23"/>
      <c r="O190" s="23"/>
      <c r="P190" s="24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6.5" customHeight="1">
      <c r="A191" s="1"/>
      <c r="B191" s="4"/>
      <c r="C191" s="12"/>
      <c r="D191" s="14"/>
      <c r="E191" s="14"/>
      <c r="F191" s="14"/>
      <c r="G191" s="29"/>
      <c r="H191" s="13"/>
      <c r="I191" s="14"/>
      <c r="J191" s="21"/>
      <c r="K191" s="21"/>
      <c r="L191" s="21"/>
      <c r="M191" s="22"/>
      <c r="N191" s="23"/>
      <c r="O191" s="23"/>
      <c r="P191" s="24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6.5" customHeight="1">
      <c r="A192" s="1"/>
      <c r="B192" s="4"/>
      <c r="C192" s="12"/>
      <c r="D192" s="14"/>
      <c r="E192" s="14"/>
      <c r="F192" s="14"/>
      <c r="G192" s="29"/>
      <c r="H192" s="13"/>
      <c r="I192" s="14"/>
      <c r="J192" s="21"/>
      <c r="K192" s="21"/>
      <c r="L192" s="21"/>
      <c r="M192" s="22"/>
      <c r="N192" s="23"/>
      <c r="O192" s="23"/>
      <c r="P192" s="24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6.5" customHeight="1">
      <c r="A193" s="1"/>
      <c r="B193" s="4"/>
      <c r="C193" s="12"/>
      <c r="D193" s="14"/>
      <c r="E193" s="14"/>
      <c r="F193" s="14"/>
      <c r="G193" s="29"/>
      <c r="H193" s="13"/>
      <c r="I193" s="14"/>
      <c r="J193" s="21"/>
      <c r="K193" s="21"/>
      <c r="L193" s="21"/>
      <c r="M193" s="22"/>
      <c r="N193" s="23"/>
      <c r="O193" s="23"/>
      <c r="P193" s="24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6.5" customHeight="1">
      <c r="A194" s="1"/>
      <c r="B194" s="4"/>
      <c r="C194" s="12"/>
      <c r="D194" s="14"/>
      <c r="E194" s="14"/>
      <c r="F194" s="14"/>
      <c r="G194" s="29"/>
      <c r="H194" s="13"/>
      <c r="I194" s="14"/>
      <c r="J194" s="21"/>
      <c r="K194" s="21"/>
      <c r="L194" s="21"/>
      <c r="M194" s="22"/>
      <c r="N194" s="23"/>
      <c r="O194" s="23"/>
      <c r="P194" s="24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6.5" customHeight="1">
      <c r="A195" s="1"/>
      <c r="B195" s="4"/>
      <c r="C195" s="12"/>
      <c r="D195" s="14"/>
      <c r="E195" s="14"/>
      <c r="F195" s="14"/>
      <c r="G195" s="29"/>
      <c r="H195" s="13"/>
      <c r="I195" s="14"/>
      <c r="J195" s="21"/>
      <c r="K195" s="21"/>
      <c r="L195" s="21"/>
      <c r="M195" s="22"/>
      <c r="N195" s="23"/>
      <c r="O195" s="23"/>
      <c r="P195" s="24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6.5" customHeight="1">
      <c r="A196" s="1"/>
      <c r="B196" s="4"/>
      <c r="C196" s="12"/>
      <c r="D196" s="14"/>
      <c r="E196" s="14"/>
      <c r="F196" s="14"/>
      <c r="G196" s="29"/>
      <c r="H196" s="13"/>
      <c r="I196" s="14"/>
      <c r="J196" s="21"/>
      <c r="K196" s="21"/>
      <c r="L196" s="21"/>
      <c r="M196" s="22"/>
      <c r="N196" s="23"/>
      <c r="O196" s="23"/>
      <c r="P196" s="24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6.5" customHeight="1">
      <c r="A197" s="1"/>
      <c r="B197" s="4"/>
      <c r="C197" s="12"/>
      <c r="D197" s="14"/>
      <c r="E197" s="14"/>
      <c r="F197" s="14"/>
      <c r="G197" s="29"/>
      <c r="H197" s="13"/>
      <c r="I197" s="14"/>
      <c r="J197" s="21"/>
      <c r="K197" s="21"/>
      <c r="L197" s="21"/>
      <c r="M197" s="22"/>
      <c r="N197" s="23"/>
      <c r="O197" s="23"/>
      <c r="P197" s="24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6.5" customHeight="1">
      <c r="A198" s="1"/>
      <c r="B198" s="4"/>
      <c r="C198" s="12"/>
      <c r="D198" s="14"/>
      <c r="E198" s="14"/>
      <c r="F198" s="14"/>
      <c r="G198" s="29"/>
      <c r="H198" s="13"/>
      <c r="I198" s="14"/>
      <c r="J198" s="21"/>
      <c r="K198" s="21"/>
      <c r="L198" s="21"/>
      <c r="M198" s="22"/>
      <c r="N198" s="23"/>
      <c r="O198" s="23"/>
      <c r="P198" s="24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6.5" customHeight="1">
      <c r="A199" s="1"/>
      <c r="B199" s="4"/>
      <c r="C199" s="12"/>
      <c r="D199" s="14"/>
      <c r="E199" s="14"/>
      <c r="F199" s="14"/>
      <c r="G199" s="29"/>
      <c r="H199" s="13"/>
      <c r="I199" s="14"/>
      <c r="J199" s="21"/>
      <c r="K199" s="21"/>
      <c r="L199" s="21"/>
      <c r="M199" s="22"/>
      <c r="N199" s="23"/>
      <c r="O199" s="23"/>
      <c r="P199" s="24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6.5" customHeight="1">
      <c r="A200" s="1"/>
      <c r="B200" s="4"/>
      <c r="C200" s="12"/>
      <c r="D200" s="14"/>
      <c r="E200" s="14"/>
      <c r="F200" s="14"/>
      <c r="G200" s="29"/>
      <c r="H200" s="13"/>
      <c r="I200" s="14"/>
      <c r="J200" s="21"/>
      <c r="K200" s="21"/>
      <c r="L200" s="21"/>
      <c r="M200" s="22"/>
      <c r="N200" s="23"/>
      <c r="O200" s="23"/>
      <c r="P200" s="24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6.5" customHeight="1">
      <c r="A201" s="1"/>
      <c r="B201" s="4"/>
      <c r="C201" s="12"/>
      <c r="D201" s="14"/>
      <c r="E201" s="14"/>
      <c r="F201" s="14"/>
      <c r="G201" s="29"/>
      <c r="H201" s="13"/>
      <c r="I201" s="14"/>
      <c r="J201" s="21"/>
      <c r="K201" s="21"/>
      <c r="L201" s="21"/>
      <c r="M201" s="22"/>
      <c r="N201" s="23"/>
      <c r="O201" s="23"/>
      <c r="P201" s="24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6.5" customHeight="1">
      <c r="A202" s="1"/>
      <c r="B202" s="4"/>
      <c r="C202" s="12"/>
      <c r="D202" s="14"/>
      <c r="E202" s="14"/>
      <c r="F202" s="14"/>
      <c r="G202" s="29"/>
      <c r="H202" s="13"/>
      <c r="I202" s="14"/>
      <c r="J202" s="21"/>
      <c r="K202" s="21"/>
      <c r="L202" s="21"/>
      <c r="M202" s="22"/>
      <c r="N202" s="23"/>
      <c r="O202" s="23"/>
      <c r="P202" s="24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6.5" customHeight="1">
      <c r="A203" s="1"/>
      <c r="B203" s="4"/>
      <c r="C203" s="12"/>
      <c r="D203" s="14"/>
      <c r="E203" s="14"/>
      <c r="F203" s="14"/>
      <c r="G203" s="29"/>
      <c r="H203" s="13"/>
      <c r="I203" s="14"/>
      <c r="J203" s="21"/>
      <c r="K203" s="21"/>
      <c r="L203" s="21"/>
      <c r="M203" s="22"/>
      <c r="N203" s="23"/>
      <c r="O203" s="23"/>
      <c r="P203" s="24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6.5" customHeight="1">
      <c r="A204" s="1"/>
      <c r="B204" s="4"/>
      <c r="C204" s="12"/>
      <c r="D204" s="14"/>
      <c r="E204" s="14"/>
      <c r="F204" s="14"/>
      <c r="G204" s="29"/>
      <c r="H204" s="13"/>
      <c r="I204" s="14"/>
      <c r="J204" s="21"/>
      <c r="K204" s="21"/>
      <c r="L204" s="21"/>
      <c r="M204" s="22"/>
      <c r="N204" s="23"/>
      <c r="O204" s="23"/>
      <c r="P204" s="24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6.5" customHeight="1">
      <c r="A205" s="1"/>
      <c r="B205" s="4"/>
      <c r="C205" s="12"/>
      <c r="D205" s="14"/>
      <c r="E205" s="14"/>
      <c r="F205" s="14"/>
      <c r="G205" s="29"/>
      <c r="H205" s="13"/>
      <c r="I205" s="14"/>
      <c r="J205" s="21"/>
      <c r="K205" s="21"/>
      <c r="L205" s="21"/>
      <c r="M205" s="22"/>
      <c r="N205" s="23"/>
      <c r="O205" s="23"/>
      <c r="P205" s="24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6.5" customHeight="1">
      <c r="A206" s="1"/>
      <c r="B206" s="4"/>
      <c r="C206" s="12"/>
      <c r="D206" s="14"/>
      <c r="E206" s="14"/>
      <c r="F206" s="14"/>
      <c r="G206" s="29"/>
      <c r="H206" s="13"/>
      <c r="I206" s="14"/>
      <c r="J206" s="21"/>
      <c r="K206" s="21"/>
      <c r="L206" s="21"/>
      <c r="M206" s="22"/>
      <c r="N206" s="23"/>
      <c r="O206" s="23"/>
      <c r="P206" s="24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6.5" customHeight="1">
      <c r="A207" s="1"/>
      <c r="B207" s="4"/>
      <c r="C207" s="12"/>
      <c r="D207" s="14"/>
      <c r="E207" s="14"/>
      <c r="F207" s="14"/>
      <c r="G207" s="29"/>
      <c r="H207" s="13"/>
      <c r="I207" s="14"/>
      <c r="J207" s="21"/>
      <c r="K207" s="21"/>
      <c r="L207" s="21"/>
      <c r="M207" s="22"/>
      <c r="N207" s="23"/>
      <c r="O207" s="23"/>
      <c r="P207" s="24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6.5" customHeight="1">
      <c r="A208" s="1"/>
      <c r="B208" s="4"/>
      <c r="C208" s="12"/>
      <c r="D208" s="14"/>
      <c r="E208" s="14"/>
      <c r="F208" s="14"/>
      <c r="G208" s="29"/>
      <c r="H208" s="13"/>
      <c r="I208" s="14"/>
      <c r="J208" s="21"/>
      <c r="K208" s="21"/>
      <c r="L208" s="21"/>
      <c r="M208" s="22"/>
      <c r="N208" s="23"/>
      <c r="O208" s="23"/>
      <c r="P208" s="24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6.5" customHeight="1">
      <c r="A209" s="1"/>
      <c r="B209" s="4"/>
      <c r="C209" s="12"/>
      <c r="D209" s="14"/>
      <c r="E209" s="14"/>
      <c r="F209" s="14"/>
      <c r="G209" s="29"/>
      <c r="H209" s="13"/>
      <c r="I209" s="14"/>
      <c r="J209" s="21"/>
      <c r="K209" s="21"/>
      <c r="L209" s="21"/>
      <c r="M209" s="22"/>
      <c r="N209" s="23"/>
      <c r="O209" s="23"/>
      <c r="P209" s="24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6.5" customHeight="1">
      <c r="A210" s="1"/>
      <c r="B210" s="4"/>
      <c r="C210" s="12"/>
      <c r="D210" s="14"/>
      <c r="E210" s="14"/>
      <c r="F210" s="14"/>
      <c r="G210" s="29"/>
      <c r="H210" s="13"/>
      <c r="I210" s="14"/>
      <c r="J210" s="21"/>
      <c r="K210" s="21"/>
      <c r="L210" s="21"/>
      <c r="M210" s="22"/>
      <c r="N210" s="23"/>
      <c r="O210" s="23"/>
      <c r="P210" s="24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6.5" customHeight="1">
      <c r="A211" s="1"/>
      <c r="B211" s="4"/>
      <c r="C211" s="12"/>
      <c r="D211" s="14"/>
      <c r="E211" s="14"/>
      <c r="F211" s="14"/>
      <c r="G211" s="29"/>
      <c r="H211" s="13"/>
      <c r="I211" s="14"/>
      <c r="J211" s="21"/>
      <c r="K211" s="21"/>
      <c r="L211" s="21"/>
      <c r="M211" s="22"/>
      <c r="N211" s="23"/>
      <c r="O211" s="23"/>
      <c r="P211" s="24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6.5" customHeight="1">
      <c r="A212" s="1"/>
      <c r="B212" s="4"/>
      <c r="C212" s="12"/>
      <c r="D212" s="14"/>
      <c r="E212" s="14"/>
      <c r="F212" s="14"/>
      <c r="G212" s="29"/>
      <c r="H212" s="13"/>
      <c r="I212" s="14"/>
      <c r="J212" s="21"/>
      <c r="K212" s="21"/>
      <c r="L212" s="21"/>
      <c r="M212" s="22"/>
      <c r="N212" s="23"/>
      <c r="O212" s="23"/>
      <c r="P212" s="24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6.5" customHeight="1">
      <c r="A213" s="1"/>
      <c r="B213" s="4"/>
      <c r="C213" s="12"/>
      <c r="D213" s="14"/>
      <c r="E213" s="14"/>
      <c r="F213" s="14"/>
      <c r="G213" s="29"/>
      <c r="H213" s="13"/>
      <c r="I213" s="14"/>
      <c r="J213" s="21"/>
      <c r="K213" s="21"/>
      <c r="L213" s="21"/>
      <c r="M213" s="22"/>
      <c r="N213" s="23"/>
      <c r="O213" s="23"/>
      <c r="P213" s="24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6.5" customHeight="1">
      <c r="A214" s="1"/>
      <c r="B214" s="4"/>
      <c r="C214" s="12"/>
      <c r="D214" s="14"/>
      <c r="E214" s="14"/>
      <c r="F214" s="14"/>
      <c r="G214" s="29"/>
      <c r="H214" s="13"/>
      <c r="I214" s="14"/>
      <c r="J214" s="21"/>
      <c r="K214" s="21"/>
      <c r="L214" s="21"/>
      <c r="M214" s="22"/>
      <c r="N214" s="23"/>
      <c r="O214" s="23"/>
      <c r="P214" s="24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6.5" customHeight="1">
      <c r="A215" s="1"/>
      <c r="B215" s="4"/>
      <c r="C215" s="12"/>
      <c r="D215" s="14"/>
      <c r="E215" s="14"/>
      <c r="F215" s="14"/>
      <c r="G215" s="29"/>
      <c r="H215" s="13"/>
      <c r="I215" s="14"/>
      <c r="J215" s="21"/>
      <c r="K215" s="21"/>
      <c r="L215" s="21"/>
      <c r="M215" s="22"/>
      <c r="N215" s="23"/>
      <c r="O215" s="23"/>
      <c r="P215" s="24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6.5" customHeight="1">
      <c r="A216" s="1"/>
      <c r="B216" s="4"/>
      <c r="C216" s="12"/>
      <c r="D216" s="14"/>
      <c r="E216" s="14"/>
      <c r="F216" s="14"/>
      <c r="G216" s="29"/>
      <c r="H216" s="13"/>
      <c r="I216" s="14"/>
      <c r="J216" s="21"/>
      <c r="K216" s="21"/>
      <c r="L216" s="21"/>
      <c r="M216" s="22"/>
      <c r="N216" s="23"/>
      <c r="O216" s="23"/>
      <c r="P216" s="24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6.5" customHeight="1">
      <c r="A217" s="1"/>
      <c r="B217" s="4"/>
      <c r="C217" s="12"/>
      <c r="D217" s="14"/>
      <c r="E217" s="14"/>
      <c r="F217" s="14"/>
      <c r="G217" s="29"/>
      <c r="H217" s="13"/>
      <c r="I217" s="14"/>
      <c r="J217" s="21"/>
      <c r="K217" s="21"/>
      <c r="L217" s="21"/>
      <c r="M217" s="22"/>
      <c r="N217" s="23"/>
      <c r="O217" s="23"/>
      <c r="P217" s="24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6.5" customHeight="1">
      <c r="A218" s="1"/>
      <c r="B218" s="4"/>
      <c r="C218" s="12"/>
      <c r="D218" s="14"/>
      <c r="E218" s="14"/>
      <c r="F218" s="14"/>
      <c r="G218" s="29"/>
      <c r="H218" s="13"/>
      <c r="I218" s="14"/>
      <c r="J218" s="21"/>
      <c r="K218" s="21"/>
      <c r="L218" s="21"/>
      <c r="M218" s="22"/>
      <c r="N218" s="23"/>
      <c r="O218" s="23"/>
      <c r="P218" s="24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6.5" customHeight="1">
      <c r="A219" s="1"/>
      <c r="B219" s="4"/>
      <c r="C219" s="12"/>
      <c r="D219" s="14"/>
      <c r="E219" s="14"/>
      <c r="F219" s="14"/>
      <c r="G219" s="29"/>
      <c r="H219" s="13"/>
      <c r="I219" s="14"/>
      <c r="J219" s="21"/>
      <c r="K219" s="21"/>
      <c r="L219" s="21"/>
      <c r="M219" s="22"/>
      <c r="N219" s="23"/>
      <c r="O219" s="23"/>
      <c r="P219" s="24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6.5" customHeight="1">
      <c r="A220" s="1"/>
      <c r="B220" s="4"/>
      <c r="C220" s="12"/>
      <c r="D220" s="14"/>
      <c r="E220" s="14"/>
      <c r="F220" s="14"/>
      <c r="G220" s="29"/>
      <c r="H220" s="13"/>
      <c r="I220" s="14"/>
      <c r="J220" s="21"/>
      <c r="K220" s="21"/>
      <c r="L220" s="21"/>
      <c r="M220" s="22"/>
      <c r="N220" s="23"/>
      <c r="O220" s="23"/>
      <c r="P220" s="24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6.5" customHeight="1">
      <c r="A221" s="1"/>
      <c r="B221" s="4"/>
      <c r="C221" s="12"/>
      <c r="D221" s="14"/>
      <c r="E221" s="14"/>
      <c r="F221" s="14"/>
      <c r="G221" s="29"/>
      <c r="H221" s="13"/>
      <c r="I221" s="14"/>
      <c r="J221" s="21"/>
      <c r="K221" s="21"/>
      <c r="L221" s="21"/>
      <c r="M221" s="22"/>
      <c r="N221" s="23"/>
      <c r="O221" s="23"/>
      <c r="P221" s="24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6.5" customHeight="1">
      <c r="A222" s="1"/>
      <c r="B222" s="4"/>
      <c r="C222" s="12"/>
      <c r="D222" s="14"/>
      <c r="E222" s="14"/>
      <c r="F222" s="14"/>
      <c r="G222" s="29"/>
      <c r="H222" s="13"/>
      <c r="I222" s="14"/>
      <c r="J222" s="21"/>
      <c r="K222" s="21"/>
      <c r="L222" s="21"/>
      <c r="M222" s="22"/>
      <c r="N222" s="23"/>
      <c r="O222" s="23"/>
      <c r="P222" s="24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6.5" customHeight="1">
      <c r="A223" s="1"/>
      <c r="B223" s="4"/>
      <c r="C223" s="12"/>
      <c r="D223" s="14"/>
      <c r="E223" s="14"/>
      <c r="F223" s="14"/>
      <c r="G223" s="29"/>
      <c r="H223" s="13"/>
      <c r="I223" s="14"/>
      <c r="J223" s="21"/>
      <c r="K223" s="21"/>
      <c r="L223" s="21"/>
      <c r="M223" s="22"/>
      <c r="N223" s="23"/>
      <c r="O223" s="23"/>
      <c r="P223" s="24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6.5" customHeight="1">
      <c r="A224" s="1"/>
      <c r="B224" s="4"/>
      <c r="C224" s="12"/>
      <c r="D224" s="14"/>
      <c r="E224" s="14"/>
      <c r="F224" s="14"/>
      <c r="G224" s="29"/>
      <c r="H224" s="13"/>
      <c r="I224" s="14"/>
      <c r="J224" s="21"/>
      <c r="K224" s="21"/>
      <c r="L224" s="21"/>
      <c r="M224" s="22"/>
      <c r="N224" s="23"/>
      <c r="O224" s="23"/>
      <c r="P224" s="24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6.5" customHeight="1">
      <c r="A225" s="1"/>
      <c r="B225" s="4"/>
      <c r="C225" s="12"/>
      <c r="D225" s="14"/>
      <c r="E225" s="14"/>
      <c r="F225" s="14"/>
      <c r="G225" s="29"/>
      <c r="H225" s="13"/>
      <c r="I225" s="14"/>
      <c r="J225" s="21"/>
      <c r="K225" s="21"/>
      <c r="L225" s="21"/>
      <c r="M225" s="22"/>
      <c r="N225" s="23"/>
      <c r="O225" s="23"/>
      <c r="P225" s="24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6.5" customHeight="1">
      <c r="A226" s="1"/>
      <c r="B226" s="4"/>
      <c r="C226" s="12"/>
      <c r="D226" s="14"/>
      <c r="E226" s="14"/>
      <c r="F226" s="14"/>
      <c r="G226" s="29"/>
      <c r="H226" s="13"/>
      <c r="I226" s="14"/>
      <c r="J226" s="21"/>
      <c r="K226" s="21"/>
      <c r="L226" s="21"/>
      <c r="M226" s="22"/>
      <c r="N226" s="23"/>
      <c r="O226" s="23"/>
      <c r="P226" s="24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6.5" customHeight="1">
      <c r="A227" s="1"/>
      <c r="B227" s="4"/>
      <c r="C227" s="12"/>
      <c r="D227" s="14"/>
      <c r="E227" s="14"/>
      <c r="F227" s="14"/>
      <c r="G227" s="29"/>
      <c r="H227" s="13"/>
      <c r="I227" s="14"/>
      <c r="J227" s="21"/>
      <c r="K227" s="21"/>
      <c r="L227" s="21"/>
      <c r="M227" s="22"/>
      <c r="N227" s="23"/>
      <c r="O227" s="23"/>
      <c r="P227" s="24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6.5" customHeight="1">
      <c r="A228" s="1"/>
      <c r="B228" s="4"/>
      <c r="C228" s="12"/>
      <c r="D228" s="14"/>
      <c r="E228" s="14"/>
      <c r="F228" s="14"/>
      <c r="G228" s="29"/>
      <c r="H228" s="13"/>
      <c r="I228" s="14"/>
      <c r="J228" s="21"/>
      <c r="K228" s="21"/>
      <c r="L228" s="21"/>
      <c r="M228" s="22"/>
      <c r="N228" s="23"/>
      <c r="O228" s="23"/>
      <c r="P228" s="24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6.5" customHeight="1">
      <c r="A229" s="1"/>
      <c r="B229" s="4"/>
      <c r="C229" s="12"/>
      <c r="D229" s="14"/>
      <c r="E229" s="14"/>
      <c r="F229" s="14"/>
      <c r="G229" s="29"/>
      <c r="H229" s="13"/>
      <c r="I229" s="14"/>
      <c r="J229" s="21"/>
      <c r="K229" s="21"/>
      <c r="L229" s="21"/>
      <c r="M229" s="22"/>
      <c r="N229" s="23"/>
      <c r="O229" s="23"/>
      <c r="P229" s="24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6.5" customHeight="1">
      <c r="A230" s="1"/>
      <c r="B230" s="4"/>
      <c r="C230" s="12"/>
      <c r="D230" s="14"/>
      <c r="E230" s="14"/>
      <c r="F230" s="14"/>
      <c r="G230" s="29"/>
      <c r="H230" s="13"/>
      <c r="I230" s="14"/>
      <c r="J230" s="21"/>
      <c r="K230" s="21"/>
      <c r="L230" s="21"/>
      <c r="M230" s="22"/>
      <c r="N230" s="23"/>
      <c r="O230" s="23"/>
      <c r="P230" s="24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6.5" customHeight="1">
      <c r="A231" s="1"/>
      <c r="B231" s="4"/>
      <c r="C231" s="12"/>
      <c r="D231" s="14"/>
      <c r="E231" s="14"/>
      <c r="F231" s="14"/>
      <c r="G231" s="29"/>
      <c r="H231" s="13"/>
      <c r="I231" s="14"/>
      <c r="J231" s="21"/>
      <c r="K231" s="21"/>
      <c r="L231" s="21"/>
      <c r="M231" s="22"/>
      <c r="N231" s="23"/>
      <c r="O231" s="23"/>
      <c r="P231" s="24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6.5" customHeight="1">
      <c r="A232" s="1"/>
      <c r="B232" s="4"/>
      <c r="C232" s="12"/>
      <c r="D232" s="14"/>
      <c r="E232" s="14"/>
      <c r="F232" s="14"/>
      <c r="G232" s="29"/>
      <c r="H232" s="13"/>
      <c r="I232" s="14"/>
      <c r="J232" s="21"/>
      <c r="K232" s="21"/>
      <c r="L232" s="21"/>
      <c r="M232" s="22"/>
      <c r="N232" s="23"/>
      <c r="O232" s="23"/>
      <c r="P232" s="24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6.5" customHeight="1">
      <c r="A233" s="1"/>
      <c r="B233" s="4"/>
      <c r="C233" s="12"/>
      <c r="D233" s="14"/>
      <c r="E233" s="14"/>
      <c r="F233" s="14"/>
      <c r="G233" s="29"/>
      <c r="H233" s="13"/>
      <c r="I233" s="14"/>
      <c r="J233" s="21"/>
      <c r="K233" s="21"/>
      <c r="L233" s="21"/>
      <c r="M233" s="22"/>
      <c r="N233" s="23"/>
      <c r="O233" s="23"/>
      <c r="P233" s="24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6.5" customHeight="1">
      <c r="A234" s="1"/>
      <c r="B234" s="4"/>
      <c r="C234" s="12"/>
      <c r="D234" s="14"/>
      <c r="E234" s="14"/>
      <c r="F234" s="14"/>
      <c r="G234" s="29"/>
      <c r="H234" s="13"/>
      <c r="I234" s="14"/>
      <c r="J234" s="21"/>
      <c r="K234" s="21"/>
      <c r="L234" s="21"/>
      <c r="M234" s="22"/>
      <c r="N234" s="23"/>
      <c r="O234" s="23"/>
      <c r="P234" s="24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6.5" customHeight="1">
      <c r="A235" s="1"/>
      <c r="B235" s="4"/>
      <c r="C235" s="12"/>
      <c r="D235" s="14"/>
      <c r="E235" s="14"/>
      <c r="F235" s="14"/>
      <c r="G235" s="29"/>
      <c r="H235" s="13"/>
      <c r="I235" s="14"/>
      <c r="J235" s="21"/>
      <c r="K235" s="21"/>
      <c r="L235" s="21"/>
      <c r="M235" s="22"/>
      <c r="N235" s="23"/>
      <c r="O235" s="23"/>
      <c r="P235" s="24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6.5" customHeight="1">
      <c r="A236" s="1"/>
      <c r="B236" s="4"/>
      <c r="C236" s="12"/>
      <c r="D236" s="14"/>
      <c r="E236" s="14"/>
      <c r="F236" s="14"/>
      <c r="G236" s="29"/>
      <c r="H236" s="13"/>
      <c r="I236" s="14"/>
      <c r="J236" s="21"/>
      <c r="K236" s="21"/>
      <c r="L236" s="21"/>
      <c r="M236" s="22"/>
      <c r="N236" s="23"/>
      <c r="O236" s="23"/>
      <c r="P236" s="24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6.5" customHeight="1">
      <c r="A237" s="1"/>
      <c r="B237" s="4"/>
      <c r="C237" s="12"/>
      <c r="D237" s="14"/>
      <c r="E237" s="14"/>
      <c r="F237" s="14"/>
      <c r="G237" s="29"/>
      <c r="H237" s="13"/>
      <c r="I237" s="14"/>
      <c r="J237" s="21"/>
      <c r="K237" s="21"/>
      <c r="L237" s="21"/>
      <c r="M237" s="22"/>
      <c r="N237" s="23"/>
      <c r="O237" s="23"/>
      <c r="P237" s="24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6.5" customHeight="1">
      <c r="A238" s="1"/>
      <c r="B238" s="4"/>
      <c r="C238" s="12"/>
      <c r="D238" s="14"/>
      <c r="E238" s="14"/>
      <c r="F238" s="14"/>
      <c r="G238" s="29"/>
      <c r="H238" s="13"/>
      <c r="I238" s="14"/>
      <c r="J238" s="21"/>
      <c r="K238" s="21"/>
      <c r="L238" s="21"/>
      <c r="M238" s="22"/>
      <c r="N238" s="23"/>
      <c r="O238" s="23"/>
      <c r="P238" s="24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6.5" customHeight="1">
      <c r="A239" s="1"/>
      <c r="B239" s="4"/>
      <c r="C239" s="12"/>
      <c r="D239" s="14"/>
      <c r="E239" s="14"/>
      <c r="F239" s="14"/>
      <c r="G239" s="29"/>
      <c r="H239" s="13"/>
      <c r="I239" s="14"/>
      <c r="J239" s="21"/>
      <c r="K239" s="21"/>
      <c r="L239" s="21"/>
      <c r="M239" s="22"/>
      <c r="N239" s="23"/>
      <c r="O239" s="23"/>
      <c r="P239" s="24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6.5" customHeight="1">
      <c r="A240" s="1"/>
      <c r="B240" s="4"/>
      <c r="C240" s="12"/>
      <c r="D240" s="14"/>
      <c r="E240" s="14"/>
      <c r="F240" s="14"/>
      <c r="G240" s="29"/>
      <c r="H240" s="13"/>
      <c r="I240" s="14"/>
      <c r="J240" s="21"/>
      <c r="K240" s="21"/>
      <c r="L240" s="21"/>
      <c r="M240" s="22"/>
      <c r="N240" s="23"/>
      <c r="O240" s="23"/>
      <c r="P240" s="24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6.5" customHeight="1">
      <c r="A241" s="1"/>
      <c r="B241" s="4"/>
      <c r="C241" s="12"/>
      <c r="D241" s="14"/>
      <c r="E241" s="14"/>
      <c r="F241" s="14"/>
      <c r="G241" s="29"/>
      <c r="H241" s="13"/>
      <c r="I241" s="14"/>
      <c r="J241" s="21"/>
      <c r="K241" s="21"/>
      <c r="L241" s="21"/>
      <c r="M241" s="22"/>
      <c r="N241" s="23"/>
      <c r="O241" s="23"/>
      <c r="P241" s="24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6.5" customHeight="1">
      <c r="A242" s="1"/>
      <c r="B242" s="4"/>
      <c r="C242" s="12"/>
      <c r="D242" s="14"/>
      <c r="E242" s="14"/>
      <c r="F242" s="14"/>
      <c r="G242" s="29"/>
      <c r="H242" s="13"/>
      <c r="I242" s="14"/>
      <c r="J242" s="21"/>
      <c r="K242" s="21"/>
      <c r="L242" s="21"/>
      <c r="M242" s="22"/>
      <c r="N242" s="23"/>
      <c r="O242" s="23"/>
      <c r="P242" s="24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6.5" customHeight="1">
      <c r="A243" s="1"/>
      <c r="B243" s="4"/>
      <c r="C243" s="12"/>
      <c r="D243" s="14"/>
      <c r="E243" s="14"/>
      <c r="F243" s="14"/>
      <c r="G243" s="29"/>
      <c r="H243" s="13"/>
      <c r="I243" s="14"/>
      <c r="J243" s="21"/>
      <c r="K243" s="21"/>
      <c r="L243" s="21"/>
      <c r="M243" s="22"/>
      <c r="N243" s="23"/>
      <c r="O243" s="23"/>
      <c r="P243" s="24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6.5" customHeight="1">
      <c r="A244" s="1"/>
      <c r="B244" s="4"/>
      <c r="C244" s="12"/>
      <c r="D244" s="14"/>
      <c r="E244" s="14"/>
      <c r="F244" s="14"/>
      <c r="G244" s="29"/>
      <c r="H244" s="13"/>
      <c r="I244" s="14"/>
      <c r="J244" s="21"/>
      <c r="K244" s="21"/>
      <c r="L244" s="21"/>
      <c r="M244" s="22"/>
      <c r="N244" s="23"/>
      <c r="O244" s="23"/>
      <c r="P244" s="24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6.5" customHeight="1">
      <c r="A245" s="1"/>
      <c r="B245" s="4"/>
      <c r="C245" s="12"/>
      <c r="D245" s="14"/>
      <c r="E245" s="14"/>
      <c r="F245" s="14"/>
      <c r="G245" s="29"/>
      <c r="H245" s="13"/>
      <c r="I245" s="14"/>
      <c r="J245" s="21"/>
      <c r="K245" s="21"/>
      <c r="L245" s="21"/>
      <c r="M245" s="22"/>
      <c r="N245" s="23"/>
      <c r="O245" s="23"/>
      <c r="P245" s="24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6.5" customHeight="1">
      <c r="A246" s="1"/>
      <c r="B246" s="4"/>
      <c r="C246" s="12"/>
      <c r="D246" s="14"/>
      <c r="E246" s="14"/>
      <c r="F246" s="14"/>
      <c r="G246" s="29"/>
      <c r="H246" s="13"/>
      <c r="I246" s="14"/>
      <c r="J246" s="21"/>
      <c r="K246" s="21"/>
      <c r="L246" s="21"/>
      <c r="M246" s="22"/>
      <c r="N246" s="23"/>
      <c r="O246" s="23"/>
      <c r="P246" s="24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6.5" customHeight="1">
      <c r="A247" s="1"/>
      <c r="B247" s="4"/>
      <c r="C247" s="12"/>
      <c r="D247" s="14"/>
      <c r="E247" s="14"/>
      <c r="F247" s="14"/>
      <c r="G247" s="29"/>
      <c r="H247" s="13"/>
      <c r="I247" s="14"/>
      <c r="J247" s="21"/>
      <c r="K247" s="21"/>
      <c r="L247" s="21"/>
      <c r="M247" s="22"/>
      <c r="N247" s="23"/>
      <c r="O247" s="23"/>
      <c r="P247" s="24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6.5" customHeight="1">
      <c r="A248" s="1"/>
      <c r="B248" s="4"/>
      <c r="C248" s="12"/>
      <c r="D248" s="14"/>
      <c r="E248" s="14"/>
      <c r="F248" s="14"/>
      <c r="G248" s="29"/>
      <c r="H248" s="13"/>
      <c r="I248" s="14"/>
      <c r="J248" s="21"/>
      <c r="K248" s="21"/>
      <c r="L248" s="21"/>
      <c r="M248" s="22"/>
      <c r="N248" s="23"/>
      <c r="O248" s="23"/>
      <c r="P248" s="24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6.5" customHeight="1">
      <c r="A249" s="1"/>
      <c r="B249" s="4"/>
      <c r="C249" s="12"/>
      <c r="D249" s="14"/>
      <c r="E249" s="14"/>
      <c r="F249" s="14"/>
      <c r="G249" s="29"/>
      <c r="H249" s="13"/>
      <c r="I249" s="14"/>
      <c r="J249" s="21"/>
      <c r="K249" s="21"/>
      <c r="L249" s="21"/>
      <c r="M249" s="22"/>
      <c r="N249" s="23"/>
      <c r="O249" s="23"/>
      <c r="P249" s="24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6.5" customHeight="1">
      <c r="A250" s="1"/>
      <c r="B250" s="4"/>
      <c r="C250" s="12"/>
      <c r="D250" s="14"/>
      <c r="E250" s="14"/>
      <c r="F250" s="14"/>
      <c r="G250" s="29"/>
      <c r="H250" s="13"/>
      <c r="I250" s="14"/>
      <c r="J250" s="21"/>
      <c r="K250" s="21"/>
      <c r="L250" s="21"/>
      <c r="M250" s="22"/>
      <c r="N250" s="23"/>
      <c r="O250" s="23"/>
      <c r="P250" s="24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6.5" customHeight="1">
      <c r="A251" s="1"/>
      <c r="B251" s="4"/>
      <c r="C251" s="12"/>
      <c r="D251" s="14"/>
      <c r="E251" s="14"/>
      <c r="F251" s="14"/>
      <c r="G251" s="29"/>
      <c r="H251" s="13"/>
      <c r="I251" s="14"/>
      <c r="J251" s="21"/>
      <c r="K251" s="21"/>
      <c r="L251" s="21"/>
      <c r="M251" s="22"/>
      <c r="N251" s="23"/>
      <c r="O251" s="23"/>
      <c r="P251" s="24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6.5" customHeight="1">
      <c r="A252" s="1"/>
      <c r="B252" s="4"/>
      <c r="C252" s="12"/>
      <c r="D252" s="14"/>
      <c r="E252" s="14"/>
      <c r="F252" s="14"/>
      <c r="G252" s="29"/>
      <c r="H252" s="13"/>
      <c r="I252" s="14"/>
      <c r="J252" s="21"/>
      <c r="K252" s="21"/>
      <c r="L252" s="21"/>
      <c r="M252" s="22"/>
      <c r="N252" s="23"/>
      <c r="O252" s="23"/>
      <c r="P252" s="24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6.5" customHeight="1">
      <c r="A253" s="1"/>
      <c r="B253" s="4"/>
      <c r="C253" s="12"/>
      <c r="D253" s="14"/>
      <c r="E253" s="14"/>
      <c r="F253" s="14"/>
      <c r="G253" s="29"/>
      <c r="H253" s="13"/>
      <c r="I253" s="14"/>
      <c r="J253" s="21"/>
      <c r="K253" s="21"/>
      <c r="L253" s="21"/>
      <c r="M253" s="22"/>
      <c r="N253" s="23"/>
      <c r="O253" s="23"/>
      <c r="P253" s="24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6.5" customHeight="1">
      <c r="A254" s="1"/>
      <c r="B254" s="4"/>
      <c r="C254" s="12"/>
      <c r="D254" s="14"/>
      <c r="E254" s="14"/>
      <c r="F254" s="14"/>
      <c r="G254" s="29"/>
      <c r="H254" s="13"/>
      <c r="I254" s="14"/>
      <c r="J254" s="21"/>
      <c r="K254" s="21"/>
      <c r="L254" s="21"/>
      <c r="M254" s="22"/>
      <c r="N254" s="23"/>
      <c r="O254" s="23"/>
      <c r="P254" s="24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6.5" customHeight="1">
      <c r="A255" s="1"/>
      <c r="B255" s="4"/>
      <c r="C255" s="12"/>
      <c r="D255" s="14"/>
      <c r="E255" s="14"/>
      <c r="F255" s="14"/>
      <c r="G255" s="29"/>
      <c r="H255" s="13"/>
      <c r="I255" s="14"/>
      <c r="J255" s="21"/>
      <c r="K255" s="21"/>
      <c r="L255" s="21"/>
      <c r="M255" s="22"/>
      <c r="N255" s="23"/>
      <c r="O255" s="23"/>
      <c r="P255" s="24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6.5" customHeight="1">
      <c r="A256" s="1"/>
      <c r="B256" s="4"/>
      <c r="C256" s="12"/>
      <c r="D256" s="14"/>
      <c r="E256" s="14"/>
      <c r="F256" s="14"/>
      <c r="G256" s="29"/>
      <c r="H256" s="13"/>
      <c r="I256" s="14"/>
      <c r="J256" s="21"/>
      <c r="K256" s="21"/>
      <c r="L256" s="21"/>
      <c r="M256" s="22"/>
      <c r="N256" s="23"/>
      <c r="O256" s="23"/>
      <c r="P256" s="24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6.5" customHeight="1">
      <c r="A257" s="1"/>
      <c r="B257" s="4"/>
      <c r="C257" s="12"/>
      <c r="D257" s="14"/>
      <c r="E257" s="14"/>
      <c r="F257" s="14"/>
      <c r="G257" s="29"/>
      <c r="H257" s="13"/>
      <c r="I257" s="14"/>
      <c r="J257" s="21"/>
      <c r="K257" s="21"/>
      <c r="L257" s="21"/>
      <c r="M257" s="22"/>
      <c r="N257" s="23"/>
      <c r="O257" s="23"/>
      <c r="P257" s="24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6.5" customHeight="1">
      <c r="A258" s="1"/>
      <c r="B258" s="4"/>
      <c r="C258" s="12"/>
      <c r="D258" s="14"/>
      <c r="E258" s="14"/>
      <c r="F258" s="14"/>
      <c r="G258" s="29"/>
      <c r="H258" s="13"/>
      <c r="I258" s="14"/>
      <c r="J258" s="21"/>
      <c r="K258" s="21"/>
      <c r="L258" s="21"/>
      <c r="M258" s="22"/>
      <c r="N258" s="23"/>
      <c r="O258" s="23"/>
      <c r="P258" s="24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6.5" customHeight="1">
      <c r="A259" s="1"/>
      <c r="B259" s="4"/>
      <c r="C259" s="12"/>
      <c r="D259" s="14"/>
      <c r="E259" s="14"/>
      <c r="F259" s="14"/>
      <c r="G259" s="29"/>
      <c r="H259" s="13"/>
      <c r="I259" s="14"/>
      <c r="J259" s="21"/>
      <c r="K259" s="21"/>
      <c r="L259" s="21"/>
      <c r="M259" s="22"/>
      <c r="N259" s="23"/>
      <c r="O259" s="23"/>
      <c r="P259" s="24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6.5" customHeight="1">
      <c r="A260" s="1"/>
      <c r="B260" s="4"/>
      <c r="C260" s="12"/>
      <c r="D260" s="14"/>
      <c r="E260" s="14"/>
      <c r="F260" s="14"/>
      <c r="G260" s="29"/>
      <c r="H260" s="13"/>
      <c r="I260" s="14"/>
      <c r="J260" s="21"/>
      <c r="K260" s="21"/>
      <c r="L260" s="21"/>
      <c r="M260" s="22"/>
      <c r="N260" s="23"/>
      <c r="O260" s="23"/>
      <c r="P260" s="24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6.5" customHeight="1">
      <c r="A261" s="1"/>
      <c r="B261" s="4"/>
      <c r="C261" s="12"/>
      <c r="D261" s="14"/>
      <c r="E261" s="14"/>
      <c r="F261" s="14"/>
      <c r="G261" s="29"/>
      <c r="H261" s="13"/>
      <c r="I261" s="14"/>
      <c r="J261" s="21"/>
      <c r="K261" s="21"/>
      <c r="L261" s="21"/>
      <c r="M261" s="22"/>
      <c r="N261" s="23"/>
      <c r="O261" s="23"/>
      <c r="P261" s="24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6.5" customHeight="1">
      <c r="A262" s="1"/>
      <c r="B262" s="4"/>
      <c r="C262" s="12"/>
      <c r="D262" s="14"/>
      <c r="E262" s="14"/>
      <c r="F262" s="14"/>
      <c r="G262" s="29"/>
      <c r="H262" s="13"/>
      <c r="I262" s="14"/>
      <c r="J262" s="21"/>
      <c r="K262" s="21"/>
      <c r="L262" s="21"/>
      <c r="M262" s="22"/>
      <c r="N262" s="23"/>
      <c r="O262" s="23"/>
      <c r="P262" s="24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6.5" customHeight="1">
      <c r="A263" s="1"/>
      <c r="B263" s="4"/>
      <c r="C263" s="12"/>
      <c r="D263" s="14"/>
      <c r="E263" s="14"/>
      <c r="F263" s="14"/>
      <c r="G263" s="29"/>
      <c r="H263" s="13"/>
      <c r="I263" s="14"/>
      <c r="J263" s="21"/>
      <c r="K263" s="21"/>
      <c r="L263" s="21"/>
      <c r="M263" s="22"/>
      <c r="N263" s="23"/>
      <c r="O263" s="23"/>
      <c r="P263" s="24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6.5" customHeight="1">
      <c r="A264" s="1"/>
      <c r="B264" s="4"/>
      <c r="C264" s="12"/>
      <c r="D264" s="14"/>
      <c r="E264" s="14"/>
      <c r="F264" s="14"/>
      <c r="G264" s="29"/>
      <c r="H264" s="13"/>
      <c r="I264" s="14"/>
      <c r="J264" s="21"/>
      <c r="K264" s="21"/>
      <c r="L264" s="21"/>
      <c r="M264" s="22"/>
      <c r="N264" s="23"/>
      <c r="O264" s="23"/>
      <c r="P264" s="24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6.5" customHeight="1">
      <c r="A265" s="1"/>
      <c r="B265" s="4"/>
      <c r="C265" s="12"/>
      <c r="D265" s="14"/>
      <c r="E265" s="14"/>
      <c r="F265" s="14"/>
      <c r="G265" s="29"/>
      <c r="H265" s="13"/>
      <c r="I265" s="14"/>
      <c r="J265" s="21"/>
      <c r="K265" s="21"/>
      <c r="L265" s="21"/>
      <c r="M265" s="22"/>
      <c r="N265" s="23"/>
      <c r="O265" s="23"/>
      <c r="P265" s="24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6.5" customHeight="1">
      <c r="A266" s="1"/>
      <c r="B266" s="4"/>
      <c r="C266" s="12"/>
      <c r="D266" s="14"/>
      <c r="E266" s="14"/>
      <c r="F266" s="14"/>
      <c r="G266" s="29"/>
      <c r="H266" s="13"/>
      <c r="I266" s="14"/>
      <c r="J266" s="21"/>
      <c r="K266" s="21"/>
      <c r="L266" s="21"/>
      <c r="M266" s="22"/>
      <c r="N266" s="23"/>
      <c r="O266" s="23"/>
      <c r="P266" s="24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6.5" customHeight="1">
      <c r="A267" s="1"/>
      <c r="B267" s="4"/>
      <c r="C267" s="12"/>
      <c r="D267" s="14"/>
      <c r="E267" s="14"/>
      <c r="F267" s="14"/>
      <c r="G267" s="29"/>
      <c r="H267" s="13"/>
      <c r="I267" s="14"/>
      <c r="J267" s="21"/>
      <c r="K267" s="21"/>
      <c r="L267" s="21"/>
      <c r="M267" s="22"/>
      <c r="N267" s="23"/>
      <c r="O267" s="23"/>
      <c r="P267" s="24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6.5" customHeight="1">
      <c r="A268" s="1"/>
      <c r="B268" s="4"/>
      <c r="C268" s="12"/>
      <c r="D268" s="14"/>
      <c r="E268" s="14"/>
      <c r="F268" s="14"/>
      <c r="G268" s="29"/>
      <c r="H268" s="13"/>
      <c r="I268" s="14"/>
      <c r="J268" s="21"/>
      <c r="K268" s="21"/>
      <c r="L268" s="21"/>
      <c r="M268" s="22"/>
      <c r="N268" s="23"/>
      <c r="O268" s="23"/>
      <c r="P268" s="24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6.5" customHeight="1">
      <c r="A269" s="1"/>
      <c r="B269" s="4"/>
      <c r="C269" s="12"/>
      <c r="D269" s="14"/>
      <c r="E269" s="14"/>
      <c r="F269" s="14"/>
      <c r="G269" s="29"/>
      <c r="H269" s="13"/>
      <c r="I269" s="14"/>
      <c r="J269" s="21"/>
      <c r="K269" s="21"/>
      <c r="L269" s="21"/>
      <c r="M269" s="22"/>
      <c r="N269" s="23"/>
      <c r="O269" s="23"/>
      <c r="P269" s="24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6.5" customHeight="1">
      <c r="A270" s="1"/>
      <c r="B270" s="4"/>
      <c r="C270" s="12"/>
      <c r="D270" s="14"/>
      <c r="E270" s="14"/>
      <c r="F270" s="14"/>
      <c r="G270" s="29"/>
      <c r="H270" s="13"/>
      <c r="I270" s="14"/>
      <c r="J270" s="21"/>
      <c r="K270" s="21"/>
      <c r="L270" s="21"/>
      <c r="M270" s="22"/>
      <c r="N270" s="23"/>
      <c r="O270" s="23"/>
      <c r="P270" s="24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6.5" customHeight="1">
      <c r="A271" s="1"/>
      <c r="B271" s="4"/>
      <c r="C271" s="12"/>
      <c r="D271" s="14"/>
      <c r="E271" s="14"/>
      <c r="F271" s="14"/>
      <c r="G271" s="29"/>
      <c r="H271" s="13"/>
      <c r="I271" s="14"/>
      <c r="J271" s="21"/>
      <c r="K271" s="21"/>
      <c r="L271" s="21"/>
      <c r="M271" s="22"/>
      <c r="N271" s="23"/>
      <c r="O271" s="23"/>
      <c r="P271" s="24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6.5" customHeight="1">
      <c r="A272" s="1"/>
      <c r="B272" s="4"/>
      <c r="C272" s="12"/>
      <c r="D272" s="14"/>
      <c r="E272" s="14"/>
      <c r="F272" s="14"/>
      <c r="G272" s="29"/>
      <c r="H272" s="13"/>
      <c r="I272" s="14"/>
      <c r="J272" s="21"/>
      <c r="K272" s="21"/>
      <c r="L272" s="21"/>
      <c r="M272" s="22"/>
      <c r="N272" s="23"/>
      <c r="O272" s="23"/>
      <c r="P272" s="24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6.5" customHeight="1">
      <c r="A273" s="1"/>
      <c r="B273" s="4"/>
      <c r="C273" s="12"/>
      <c r="D273" s="14"/>
      <c r="E273" s="14"/>
      <c r="F273" s="14"/>
      <c r="G273" s="29"/>
      <c r="H273" s="13"/>
      <c r="I273" s="14"/>
      <c r="J273" s="21"/>
      <c r="K273" s="21"/>
      <c r="L273" s="21"/>
      <c r="M273" s="22"/>
      <c r="N273" s="23"/>
      <c r="O273" s="23"/>
      <c r="P273" s="24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6.5" customHeight="1">
      <c r="A274" s="1"/>
      <c r="B274" s="4"/>
      <c r="C274" s="12"/>
      <c r="D274" s="14"/>
      <c r="E274" s="14"/>
      <c r="F274" s="14"/>
      <c r="G274" s="29"/>
      <c r="H274" s="13"/>
      <c r="I274" s="14"/>
      <c r="J274" s="21"/>
      <c r="K274" s="21"/>
      <c r="L274" s="21"/>
      <c r="M274" s="22"/>
      <c r="N274" s="23"/>
      <c r="O274" s="23"/>
      <c r="P274" s="24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6.5" customHeight="1">
      <c r="A275" s="1"/>
      <c r="B275" s="4"/>
      <c r="C275" s="12"/>
      <c r="D275" s="14"/>
      <c r="E275" s="14"/>
      <c r="F275" s="14"/>
      <c r="G275" s="29"/>
      <c r="H275" s="13"/>
      <c r="I275" s="14"/>
      <c r="J275" s="21"/>
      <c r="K275" s="21"/>
      <c r="L275" s="21"/>
      <c r="M275" s="22"/>
      <c r="N275" s="23"/>
      <c r="O275" s="23"/>
      <c r="P275" s="24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6.5" customHeight="1">
      <c r="A276" s="1"/>
      <c r="B276" s="4"/>
      <c r="C276" s="12"/>
      <c r="D276" s="14"/>
      <c r="E276" s="14"/>
      <c r="F276" s="14"/>
      <c r="G276" s="29"/>
      <c r="H276" s="13"/>
      <c r="I276" s="14"/>
      <c r="J276" s="21"/>
      <c r="K276" s="21"/>
      <c r="L276" s="21"/>
      <c r="M276" s="22"/>
      <c r="N276" s="23"/>
      <c r="O276" s="23"/>
      <c r="P276" s="24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6.5" customHeight="1">
      <c r="A277" s="1"/>
      <c r="B277" s="4"/>
      <c r="C277" s="12"/>
      <c r="D277" s="14"/>
      <c r="E277" s="14"/>
      <c r="F277" s="14"/>
      <c r="G277" s="29"/>
      <c r="H277" s="13"/>
      <c r="I277" s="14"/>
      <c r="J277" s="21"/>
      <c r="K277" s="21"/>
      <c r="L277" s="21"/>
      <c r="M277" s="22"/>
      <c r="N277" s="23"/>
      <c r="O277" s="23"/>
      <c r="P277" s="24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6.5" customHeight="1">
      <c r="A278" s="1"/>
      <c r="B278" s="4"/>
      <c r="C278" s="12"/>
      <c r="D278" s="14"/>
      <c r="E278" s="14"/>
      <c r="F278" s="14"/>
      <c r="G278" s="29"/>
      <c r="H278" s="13"/>
      <c r="I278" s="14"/>
      <c r="J278" s="21"/>
      <c r="K278" s="21"/>
      <c r="L278" s="21"/>
      <c r="M278" s="22"/>
      <c r="N278" s="23"/>
      <c r="O278" s="23"/>
      <c r="P278" s="24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6.5" customHeight="1">
      <c r="A279" s="1"/>
      <c r="B279" s="4"/>
      <c r="C279" s="12"/>
      <c r="D279" s="14"/>
      <c r="E279" s="14"/>
      <c r="F279" s="14"/>
      <c r="G279" s="29"/>
      <c r="H279" s="13"/>
      <c r="I279" s="14"/>
      <c r="J279" s="21"/>
      <c r="K279" s="21"/>
      <c r="L279" s="21"/>
      <c r="M279" s="22"/>
      <c r="N279" s="23"/>
      <c r="O279" s="23"/>
      <c r="P279" s="24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6.5" customHeight="1">
      <c r="A280" s="1"/>
      <c r="B280" s="4"/>
      <c r="C280" s="12"/>
      <c r="D280" s="14"/>
      <c r="E280" s="14"/>
      <c r="F280" s="14"/>
      <c r="G280" s="29"/>
      <c r="H280" s="13"/>
      <c r="I280" s="14"/>
      <c r="J280" s="21"/>
      <c r="K280" s="21"/>
      <c r="L280" s="21"/>
      <c r="M280" s="22"/>
      <c r="N280" s="23"/>
      <c r="O280" s="23"/>
      <c r="P280" s="24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6.5" customHeight="1">
      <c r="A281" s="1"/>
      <c r="B281" s="4"/>
      <c r="C281" s="12"/>
      <c r="D281" s="14"/>
      <c r="E281" s="14"/>
      <c r="F281" s="14"/>
      <c r="G281" s="29"/>
      <c r="H281" s="13"/>
      <c r="I281" s="14"/>
      <c r="J281" s="21"/>
      <c r="K281" s="21"/>
      <c r="L281" s="21"/>
      <c r="M281" s="22"/>
      <c r="N281" s="23"/>
      <c r="O281" s="23"/>
      <c r="P281" s="24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6.5" customHeight="1">
      <c r="A282" s="1"/>
      <c r="B282" s="4"/>
      <c r="C282" s="12"/>
      <c r="D282" s="14"/>
      <c r="E282" s="14"/>
      <c r="F282" s="14"/>
      <c r="G282" s="29"/>
      <c r="H282" s="13"/>
      <c r="I282" s="14"/>
      <c r="J282" s="21"/>
      <c r="K282" s="21"/>
      <c r="L282" s="21"/>
      <c r="M282" s="22"/>
      <c r="N282" s="23"/>
      <c r="O282" s="23"/>
      <c r="P282" s="24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6.5" customHeight="1">
      <c r="A283" s="1"/>
      <c r="B283" s="4"/>
      <c r="C283" s="12"/>
      <c r="D283" s="14"/>
      <c r="E283" s="14"/>
      <c r="F283" s="14"/>
      <c r="G283" s="29"/>
      <c r="H283" s="13"/>
      <c r="I283" s="14"/>
      <c r="J283" s="21"/>
      <c r="K283" s="21"/>
      <c r="L283" s="21"/>
      <c r="M283" s="22"/>
      <c r="N283" s="23"/>
      <c r="O283" s="23"/>
      <c r="P283" s="24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6.5" customHeight="1">
      <c r="A284" s="1"/>
      <c r="B284" s="4"/>
      <c r="C284" s="12"/>
      <c r="D284" s="14"/>
      <c r="E284" s="14"/>
      <c r="F284" s="14"/>
      <c r="G284" s="29"/>
      <c r="H284" s="13"/>
      <c r="I284" s="14"/>
      <c r="J284" s="21"/>
      <c r="K284" s="21"/>
      <c r="L284" s="21"/>
      <c r="M284" s="22"/>
      <c r="N284" s="23"/>
      <c r="O284" s="23"/>
      <c r="P284" s="24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6.5" customHeight="1">
      <c r="A285" s="1"/>
      <c r="B285" s="4"/>
      <c r="C285" s="12"/>
      <c r="D285" s="14"/>
      <c r="E285" s="14"/>
      <c r="F285" s="14"/>
      <c r="G285" s="29"/>
      <c r="H285" s="13"/>
      <c r="I285" s="14"/>
      <c r="J285" s="21"/>
      <c r="K285" s="21"/>
      <c r="L285" s="21"/>
      <c r="M285" s="22"/>
      <c r="N285" s="23"/>
      <c r="O285" s="23"/>
      <c r="P285" s="24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6.5" customHeight="1">
      <c r="A286" s="1"/>
      <c r="B286" s="4"/>
      <c r="C286" s="12"/>
      <c r="D286" s="14"/>
      <c r="E286" s="14"/>
      <c r="F286" s="14"/>
      <c r="G286" s="29"/>
      <c r="H286" s="13"/>
      <c r="I286" s="14"/>
      <c r="J286" s="21"/>
      <c r="K286" s="21"/>
      <c r="L286" s="21"/>
      <c r="M286" s="22"/>
      <c r="N286" s="23"/>
      <c r="O286" s="23"/>
      <c r="P286" s="24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6.5" customHeight="1">
      <c r="A287" s="1"/>
      <c r="B287" s="4"/>
      <c r="C287" s="12"/>
      <c r="D287" s="14"/>
      <c r="E287" s="14"/>
      <c r="F287" s="14"/>
      <c r="G287" s="29"/>
      <c r="H287" s="13"/>
      <c r="I287" s="14"/>
      <c r="J287" s="21"/>
      <c r="K287" s="21"/>
      <c r="L287" s="21"/>
      <c r="M287" s="22"/>
      <c r="N287" s="23"/>
      <c r="O287" s="23"/>
      <c r="P287" s="24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6.5" customHeight="1">
      <c r="A288" s="1"/>
      <c r="B288" s="4"/>
      <c r="C288" s="12"/>
      <c r="D288" s="14"/>
      <c r="E288" s="14"/>
      <c r="F288" s="14"/>
      <c r="G288" s="29"/>
      <c r="H288" s="13"/>
      <c r="I288" s="14"/>
      <c r="J288" s="21"/>
      <c r="K288" s="21"/>
      <c r="L288" s="21"/>
      <c r="M288" s="22"/>
      <c r="N288" s="23"/>
      <c r="O288" s="23"/>
      <c r="P288" s="24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6.5" customHeight="1">
      <c r="A289" s="1"/>
      <c r="B289" s="4"/>
      <c r="C289" s="12"/>
      <c r="D289" s="14"/>
      <c r="E289" s="14"/>
      <c r="F289" s="14"/>
      <c r="G289" s="29"/>
      <c r="H289" s="13"/>
      <c r="I289" s="14"/>
      <c r="J289" s="21"/>
      <c r="K289" s="21"/>
      <c r="L289" s="21"/>
      <c r="M289" s="22"/>
      <c r="N289" s="23"/>
      <c r="O289" s="23"/>
      <c r="P289" s="24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6.5" customHeight="1">
      <c r="A290" s="1"/>
      <c r="B290" s="4"/>
      <c r="C290" s="12"/>
      <c r="D290" s="14"/>
      <c r="E290" s="14"/>
      <c r="F290" s="14"/>
      <c r="G290" s="29"/>
      <c r="H290" s="13"/>
      <c r="I290" s="14"/>
      <c r="J290" s="21"/>
      <c r="K290" s="21"/>
      <c r="L290" s="21"/>
      <c r="M290" s="22"/>
      <c r="N290" s="23"/>
      <c r="O290" s="23"/>
      <c r="P290" s="24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6.5" customHeight="1">
      <c r="A291" s="1"/>
      <c r="B291" s="4"/>
      <c r="C291" s="12"/>
      <c r="D291" s="14"/>
      <c r="E291" s="14"/>
      <c r="F291" s="14"/>
      <c r="G291" s="29"/>
      <c r="H291" s="13"/>
      <c r="I291" s="14"/>
      <c r="J291" s="21"/>
      <c r="K291" s="21"/>
      <c r="L291" s="21"/>
      <c r="M291" s="22"/>
      <c r="N291" s="23"/>
      <c r="O291" s="23"/>
      <c r="P291" s="24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6.5" customHeight="1">
      <c r="A292" s="1"/>
      <c r="B292" s="4"/>
      <c r="C292" s="12"/>
      <c r="D292" s="14"/>
      <c r="E292" s="14"/>
      <c r="F292" s="14"/>
      <c r="G292" s="29"/>
      <c r="H292" s="13"/>
      <c r="I292" s="14"/>
      <c r="J292" s="21"/>
      <c r="K292" s="21"/>
      <c r="L292" s="21"/>
      <c r="M292" s="22"/>
      <c r="N292" s="23"/>
      <c r="O292" s="23"/>
      <c r="P292" s="24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6.5" customHeight="1">
      <c r="A293" s="1"/>
      <c r="B293" s="4"/>
      <c r="C293" s="12"/>
      <c r="D293" s="14"/>
      <c r="E293" s="14"/>
      <c r="F293" s="14"/>
      <c r="G293" s="29"/>
      <c r="H293" s="13"/>
      <c r="I293" s="14"/>
      <c r="J293" s="21"/>
      <c r="K293" s="21"/>
      <c r="L293" s="21"/>
      <c r="M293" s="22"/>
      <c r="N293" s="23"/>
      <c r="O293" s="23"/>
      <c r="P293" s="24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6.5" customHeight="1">
      <c r="A294" s="1"/>
      <c r="B294" s="4"/>
      <c r="C294" s="12"/>
      <c r="D294" s="14"/>
      <c r="E294" s="14"/>
      <c r="F294" s="14"/>
      <c r="G294" s="29"/>
      <c r="H294" s="13"/>
      <c r="I294" s="14"/>
      <c r="J294" s="21"/>
      <c r="K294" s="21"/>
      <c r="L294" s="21"/>
      <c r="M294" s="22"/>
      <c r="N294" s="23"/>
      <c r="O294" s="23"/>
      <c r="P294" s="24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6.5" customHeight="1">
      <c r="A295" s="1"/>
      <c r="B295" s="4"/>
      <c r="C295" s="12"/>
      <c r="D295" s="14"/>
      <c r="E295" s="14"/>
      <c r="F295" s="14"/>
      <c r="G295" s="29"/>
      <c r="H295" s="13"/>
      <c r="I295" s="14"/>
      <c r="J295" s="21"/>
      <c r="K295" s="21"/>
      <c r="L295" s="21"/>
      <c r="M295" s="22"/>
      <c r="N295" s="23"/>
      <c r="O295" s="23"/>
      <c r="P295" s="24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6.5" customHeight="1">
      <c r="A296" s="1"/>
      <c r="B296" s="4"/>
      <c r="C296" s="12"/>
      <c r="D296" s="14"/>
      <c r="E296" s="14"/>
      <c r="F296" s="14"/>
      <c r="G296" s="29"/>
      <c r="H296" s="13"/>
      <c r="I296" s="14"/>
      <c r="J296" s="21"/>
      <c r="K296" s="21"/>
      <c r="L296" s="21"/>
      <c r="M296" s="22"/>
      <c r="N296" s="23"/>
      <c r="O296" s="23"/>
      <c r="P296" s="24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6.5" customHeight="1">
      <c r="A297" s="1"/>
      <c r="B297" s="4"/>
      <c r="C297" s="12"/>
      <c r="D297" s="14"/>
      <c r="E297" s="14"/>
      <c r="F297" s="14"/>
      <c r="G297" s="29"/>
      <c r="H297" s="13"/>
      <c r="I297" s="14"/>
      <c r="J297" s="21"/>
      <c r="K297" s="21"/>
      <c r="L297" s="21"/>
      <c r="M297" s="22"/>
      <c r="N297" s="23"/>
      <c r="O297" s="23"/>
      <c r="P297" s="24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6.5" customHeight="1">
      <c r="A298" s="1"/>
      <c r="B298" s="4"/>
      <c r="C298" s="12"/>
      <c r="D298" s="14"/>
      <c r="E298" s="14"/>
      <c r="F298" s="14"/>
      <c r="G298" s="29"/>
      <c r="H298" s="13"/>
      <c r="I298" s="14"/>
      <c r="J298" s="21"/>
      <c r="K298" s="21"/>
      <c r="L298" s="21"/>
      <c r="M298" s="22"/>
      <c r="N298" s="23"/>
      <c r="O298" s="23"/>
      <c r="P298" s="24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6.5" customHeight="1">
      <c r="A299" s="1"/>
      <c r="B299" s="4"/>
      <c r="C299" s="12"/>
      <c r="D299" s="14"/>
      <c r="E299" s="14"/>
      <c r="F299" s="14"/>
      <c r="G299" s="29"/>
      <c r="H299" s="13"/>
      <c r="I299" s="14"/>
      <c r="J299" s="21"/>
      <c r="K299" s="21"/>
      <c r="L299" s="21"/>
      <c r="M299" s="22"/>
      <c r="N299" s="23"/>
      <c r="O299" s="23"/>
      <c r="P299" s="24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6.5" customHeight="1">
      <c r="A300" s="1"/>
      <c r="B300" s="4"/>
      <c r="C300" s="12"/>
      <c r="D300" s="14"/>
      <c r="E300" s="14"/>
      <c r="F300" s="14"/>
      <c r="G300" s="29"/>
      <c r="H300" s="13"/>
      <c r="I300" s="14"/>
      <c r="J300" s="21"/>
      <c r="K300" s="21"/>
      <c r="L300" s="21"/>
      <c r="M300" s="22"/>
      <c r="N300" s="23"/>
      <c r="O300" s="23"/>
      <c r="P300" s="24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6.5" customHeight="1">
      <c r="A301" s="1"/>
      <c r="B301" s="4"/>
      <c r="C301" s="12"/>
      <c r="D301" s="14"/>
      <c r="E301" s="14"/>
      <c r="F301" s="14"/>
      <c r="G301" s="29"/>
      <c r="H301" s="13"/>
      <c r="I301" s="14"/>
      <c r="J301" s="21"/>
      <c r="K301" s="21"/>
      <c r="L301" s="21"/>
      <c r="M301" s="22"/>
      <c r="N301" s="23"/>
      <c r="O301" s="23"/>
      <c r="P301" s="24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6.5" customHeight="1">
      <c r="A302" s="1"/>
      <c r="B302" s="4"/>
      <c r="C302" s="12"/>
      <c r="D302" s="14"/>
      <c r="E302" s="14"/>
      <c r="F302" s="14"/>
      <c r="G302" s="29"/>
      <c r="H302" s="13"/>
      <c r="I302" s="14"/>
      <c r="J302" s="21"/>
      <c r="K302" s="21"/>
      <c r="L302" s="21"/>
      <c r="M302" s="22"/>
      <c r="N302" s="23"/>
      <c r="O302" s="23"/>
      <c r="P302" s="24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6.5" customHeight="1">
      <c r="A303" s="1"/>
      <c r="B303" s="4"/>
      <c r="C303" s="12"/>
      <c r="D303" s="14"/>
      <c r="E303" s="14"/>
      <c r="F303" s="14"/>
      <c r="G303" s="29"/>
      <c r="H303" s="13"/>
      <c r="I303" s="14"/>
      <c r="J303" s="21"/>
      <c r="K303" s="21"/>
      <c r="L303" s="21"/>
      <c r="M303" s="22"/>
      <c r="N303" s="23"/>
      <c r="O303" s="23"/>
      <c r="P303" s="24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6.5" customHeight="1">
      <c r="A304" s="1"/>
      <c r="B304" s="4"/>
      <c r="C304" s="12"/>
      <c r="D304" s="14"/>
      <c r="E304" s="14"/>
      <c r="F304" s="14"/>
      <c r="G304" s="29"/>
      <c r="H304" s="13"/>
      <c r="I304" s="14"/>
      <c r="J304" s="21"/>
      <c r="K304" s="21"/>
      <c r="L304" s="21"/>
      <c r="M304" s="22"/>
      <c r="N304" s="23"/>
      <c r="O304" s="23"/>
      <c r="P304" s="24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6.5" customHeight="1">
      <c r="A305" s="1"/>
      <c r="B305" s="4"/>
      <c r="C305" s="12"/>
      <c r="D305" s="14"/>
      <c r="E305" s="14"/>
      <c r="F305" s="14"/>
      <c r="G305" s="29"/>
      <c r="H305" s="13"/>
      <c r="I305" s="14"/>
      <c r="J305" s="21"/>
      <c r="K305" s="21"/>
      <c r="L305" s="21"/>
      <c r="M305" s="22"/>
      <c r="N305" s="23"/>
      <c r="O305" s="23"/>
      <c r="P305" s="24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6.5" customHeight="1">
      <c r="A306" s="1"/>
      <c r="B306" s="4"/>
      <c r="C306" s="12"/>
      <c r="D306" s="14"/>
      <c r="E306" s="14"/>
      <c r="F306" s="14"/>
      <c r="G306" s="29"/>
      <c r="H306" s="13"/>
      <c r="I306" s="14"/>
      <c r="J306" s="21"/>
      <c r="K306" s="21"/>
      <c r="L306" s="21"/>
      <c r="M306" s="22"/>
      <c r="N306" s="23"/>
      <c r="O306" s="23"/>
      <c r="P306" s="24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6.5" customHeight="1">
      <c r="A307" s="1"/>
      <c r="B307" s="4"/>
      <c r="C307" s="12"/>
      <c r="D307" s="14"/>
      <c r="E307" s="14"/>
      <c r="F307" s="14"/>
      <c r="G307" s="29"/>
      <c r="H307" s="13"/>
      <c r="I307" s="14"/>
      <c r="J307" s="21"/>
      <c r="K307" s="21"/>
      <c r="L307" s="21"/>
      <c r="M307" s="22"/>
      <c r="N307" s="23"/>
      <c r="O307" s="23"/>
      <c r="P307" s="24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6.5" customHeight="1">
      <c r="A308" s="1"/>
      <c r="B308" s="4"/>
      <c r="C308" s="12"/>
      <c r="D308" s="14"/>
      <c r="E308" s="14"/>
      <c r="F308" s="14"/>
      <c r="G308" s="29"/>
      <c r="H308" s="13"/>
      <c r="I308" s="14"/>
      <c r="J308" s="21"/>
      <c r="K308" s="21"/>
      <c r="L308" s="21"/>
      <c r="M308" s="22"/>
      <c r="N308" s="23"/>
      <c r="O308" s="23"/>
      <c r="P308" s="24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6.5" customHeight="1">
      <c r="A309" s="1"/>
      <c r="B309" s="4"/>
      <c r="C309" s="12"/>
      <c r="D309" s="14"/>
      <c r="E309" s="14"/>
      <c r="F309" s="14"/>
      <c r="G309" s="29"/>
      <c r="H309" s="13"/>
      <c r="I309" s="14"/>
      <c r="J309" s="21"/>
      <c r="K309" s="21"/>
      <c r="L309" s="21"/>
      <c r="M309" s="22"/>
      <c r="N309" s="23"/>
      <c r="O309" s="23"/>
      <c r="P309" s="24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6.5" customHeight="1">
      <c r="A310" s="1"/>
      <c r="B310" s="4"/>
      <c r="C310" s="12"/>
      <c r="D310" s="14"/>
      <c r="E310" s="14"/>
      <c r="F310" s="14"/>
      <c r="G310" s="29"/>
      <c r="H310" s="13"/>
      <c r="I310" s="14"/>
      <c r="J310" s="21"/>
      <c r="K310" s="21"/>
      <c r="L310" s="21"/>
      <c r="M310" s="22"/>
      <c r="N310" s="23"/>
      <c r="O310" s="23"/>
      <c r="P310" s="24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6.5" customHeight="1">
      <c r="A311" s="1"/>
      <c r="B311" s="4"/>
      <c r="C311" s="12"/>
      <c r="D311" s="14"/>
      <c r="E311" s="14"/>
      <c r="F311" s="14"/>
      <c r="G311" s="29"/>
      <c r="H311" s="13"/>
      <c r="I311" s="14"/>
      <c r="J311" s="21"/>
      <c r="K311" s="21"/>
      <c r="L311" s="21"/>
      <c r="M311" s="22"/>
      <c r="N311" s="23"/>
      <c r="O311" s="23"/>
      <c r="P311" s="24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6.5" customHeight="1">
      <c r="A312" s="1"/>
      <c r="B312" s="4"/>
      <c r="C312" s="12"/>
      <c r="D312" s="14"/>
      <c r="E312" s="14"/>
      <c r="F312" s="14"/>
      <c r="G312" s="29"/>
      <c r="H312" s="13"/>
      <c r="I312" s="14"/>
      <c r="J312" s="21"/>
      <c r="K312" s="21"/>
      <c r="L312" s="21"/>
      <c r="M312" s="22"/>
      <c r="N312" s="23"/>
      <c r="O312" s="23"/>
      <c r="P312" s="24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6.5" customHeight="1">
      <c r="A313" s="1"/>
      <c r="B313" s="4"/>
      <c r="C313" s="12"/>
      <c r="D313" s="14"/>
      <c r="E313" s="14"/>
      <c r="F313" s="14"/>
      <c r="G313" s="29"/>
      <c r="H313" s="13"/>
      <c r="I313" s="14"/>
      <c r="J313" s="21"/>
      <c r="K313" s="21"/>
      <c r="L313" s="21"/>
      <c r="M313" s="22"/>
      <c r="N313" s="23"/>
      <c r="O313" s="23"/>
      <c r="P313" s="24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6.5" customHeight="1">
      <c r="A314" s="1"/>
      <c r="B314" s="4"/>
      <c r="C314" s="12"/>
      <c r="D314" s="14"/>
      <c r="E314" s="14"/>
      <c r="F314" s="14"/>
      <c r="G314" s="29"/>
      <c r="H314" s="13"/>
      <c r="I314" s="14"/>
      <c r="J314" s="21"/>
      <c r="K314" s="21"/>
      <c r="L314" s="21"/>
      <c r="M314" s="22"/>
      <c r="N314" s="23"/>
      <c r="O314" s="23"/>
      <c r="P314" s="24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6.5" customHeight="1">
      <c r="A315" s="1"/>
      <c r="B315" s="4"/>
      <c r="C315" s="12"/>
      <c r="D315" s="14"/>
      <c r="E315" s="14"/>
      <c r="F315" s="14"/>
      <c r="G315" s="29"/>
      <c r="H315" s="13"/>
      <c r="I315" s="14"/>
      <c r="J315" s="21"/>
      <c r="K315" s="21"/>
      <c r="L315" s="21"/>
      <c r="M315" s="22"/>
      <c r="N315" s="23"/>
      <c r="O315" s="23"/>
      <c r="P315" s="24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6.5" customHeight="1">
      <c r="A316" s="1"/>
      <c r="B316" s="4"/>
      <c r="C316" s="12"/>
      <c r="D316" s="14"/>
      <c r="E316" s="14"/>
      <c r="F316" s="14"/>
      <c r="G316" s="29"/>
      <c r="H316" s="13"/>
      <c r="I316" s="14"/>
      <c r="J316" s="21"/>
      <c r="K316" s="21"/>
      <c r="L316" s="21"/>
      <c r="M316" s="22"/>
      <c r="N316" s="23"/>
      <c r="O316" s="23"/>
      <c r="P316" s="24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6.5" customHeight="1">
      <c r="A317" s="1"/>
      <c r="B317" s="4"/>
      <c r="C317" s="12"/>
      <c r="D317" s="14"/>
      <c r="E317" s="14"/>
      <c r="F317" s="14"/>
      <c r="G317" s="29"/>
      <c r="H317" s="13"/>
      <c r="I317" s="14"/>
      <c r="J317" s="21"/>
      <c r="K317" s="21"/>
      <c r="L317" s="21"/>
      <c r="M317" s="22"/>
      <c r="N317" s="23"/>
      <c r="O317" s="23"/>
      <c r="P317" s="24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6.5" customHeight="1">
      <c r="A318" s="1"/>
      <c r="B318" s="4"/>
      <c r="C318" s="12"/>
      <c r="D318" s="14"/>
      <c r="E318" s="14"/>
      <c r="F318" s="14"/>
      <c r="G318" s="29"/>
      <c r="H318" s="13"/>
      <c r="I318" s="14"/>
      <c r="J318" s="21"/>
      <c r="K318" s="21"/>
      <c r="L318" s="21"/>
      <c r="M318" s="22"/>
      <c r="N318" s="23"/>
      <c r="O318" s="23"/>
      <c r="P318" s="24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6.5" customHeight="1">
      <c r="A319" s="1"/>
      <c r="B319" s="4"/>
      <c r="C319" s="12"/>
      <c r="D319" s="14"/>
      <c r="E319" s="14"/>
      <c r="F319" s="14"/>
      <c r="G319" s="29"/>
      <c r="H319" s="13"/>
      <c r="I319" s="14"/>
      <c r="J319" s="21"/>
      <c r="K319" s="21"/>
      <c r="L319" s="21"/>
      <c r="M319" s="22"/>
      <c r="N319" s="23"/>
      <c r="O319" s="23"/>
      <c r="P319" s="24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6.5" customHeight="1">
      <c r="A320" s="1"/>
      <c r="B320" s="4"/>
      <c r="C320" s="12"/>
      <c r="D320" s="14"/>
      <c r="E320" s="14"/>
      <c r="F320" s="14"/>
      <c r="G320" s="29"/>
      <c r="H320" s="13"/>
      <c r="I320" s="14"/>
      <c r="J320" s="21"/>
      <c r="K320" s="21"/>
      <c r="L320" s="21"/>
      <c r="M320" s="22"/>
      <c r="N320" s="23"/>
      <c r="O320" s="23"/>
      <c r="P320" s="24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6.5" customHeight="1">
      <c r="A321" s="1"/>
      <c r="B321" s="4"/>
      <c r="C321" s="12"/>
      <c r="D321" s="14"/>
      <c r="E321" s="14"/>
      <c r="F321" s="14"/>
      <c r="G321" s="29"/>
      <c r="H321" s="13"/>
      <c r="I321" s="14"/>
      <c r="J321" s="21"/>
      <c r="K321" s="21"/>
      <c r="L321" s="21"/>
      <c r="M321" s="22"/>
      <c r="N321" s="23"/>
      <c r="O321" s="23"/>
      <c r="P321" s="24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6.5" customHeight="1">
      <c r="A322" s="1"/>
      <c r="B322" s="4"/>
      <c r="C322" s="12"/>
      <c r="D322" s="14"/>
      <c r="E322" s="14"/>
      <c r="F322" s="14"/>
      <c r="G322" s="29"/>
      <c r="H322" s="13"/>
      <c r="I322" s="14"/>
      <c r="J322" s="21"/>
      <c r="K322" s="21"/>
      <c r="L322" s="21"/>
      <c r="M322" s="22"/>
      <c r="N322" s="23"/>
      <c r="O322" s="23"/>
      <c r="P322" s="24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6.5" customHeight="1">
      <c r="A323" s="1"/>
      <c r="B323" s="4"/>
      <c r="C323" s="12"/>
      <c r="D323" s="14"/>
      <c r="E323" s="14"/>
      <c r="F323" s="14"/>
      <c r="G323" s="29"/>
      <c r="H323" s="13"/>
      <c r="I323" s="14"/>
      <c r="J323" s="21"/>
      <c r="K323" s="21"/>
      <c r="L323" s="21"/>
      <c r="M323" s="22"/>
      <c r="N323" s="23"/>
      <c r="O323" s="23"/>
      <c r="P323" s="24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6.5" customHeight="1">
      <c r="A324" s="1"/>
      <c r="B324" s="4"/>
      <c r="C324" s="12"/>
      <c r="D324" s="14"/>
      <c r="E324" s="14"/>
      <c r="F324" s="14"/>
      <c r="G324" s="29"/>
      <c r="H324" s="13"/>
      <c r="I324" s="14"/>
      <c r="J324" s="21"/>
      <c r="K324" s="21"/>
      <c r="L324" s="21"/>
      <c r="M324" s="22"/>
      <c r="N324" s="23"/>
      <c r="O324" s="23"/>
      <c r="P324" s="24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6.5" customHeight="1">
      <c r="A325" s="1"/>
      <c r="B325" s="4"/>
      <c r="C325" s="12"/>
      <c r="D325" s="14"/>
      <c r="E325" s="14"/>
      <c r="F325" s="14"/>
      <c r="G325" s="29"/>
      <c r="H325" s="13"/>
      <c r="I325" s="14"/>
      <c r="J325" s="21"/>
      <c r="K325" s="21"/>
      <c r="L325" s="21"/>
      <c r="M325" s="22"/>
      <c r="N325" s="23"/>
      <c r="O325" s="23"/>
      <c r="P325" s="24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6.5" customHeight="1">
      <c r="A326" s="1"/>
      <c r="B326" s="4"/>
      <c r="C326" s="12"/>
      <c r="D326" s="14"/>
      <c r="E326" s="14"/>
      <c r="F326" s="14"/>
      <c r="G326" s="29"/>
      <c r="H326" s="13"/>
      <c r="I326" s="14"/>
      <c r="J326" s="21"/>
      <c r="K326" s="21"/>
      <c r="L326" s="21"/>
      <c r="M326" s="22"/>
      <c r="N326" s="23"/>
      <c r="O326" s="23"/>
      <c r="P326" s="24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6.5" customHeight="1">
      <c r="A327" s="1"/>
      <c r="B327" s="4"/>
      <c r="C327" s="12"/>
      <c r="D327" s="14"/>
      <c r="E327" s="14"/>
      <c r="F327" s="14"/>
      <c r="G327" s="29"/>
      <c r="H327" s="13"/>
      <c r="I327" s="14"/>
      <c r="J327" s="21"/>
      <c r="K327" s="21"/>
      <c r="L327" s="21"/>
      <c r="M327" s="22"/>
      <c r="N327" s="23"/>
      <c r="O327" s="23"/>
      <c r="P327" s="24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6.5" customHeight="1">
      <c r="A328" s="1"/>
      <c r="B328" s="4"/>
      <c r="C328" s="12"/>
      <c r="D328" s="14"/>
      <c r="E328" s="14"/>
      <c r="F328" s="14"/>
      <c r="G328" s="29"/>
      <c r="H328" s="13"/>
      <c r="I328" s="14"/>
      <c r="J328" s="21"/>
      <c r="K328" s="21"/>
      <c r="L328" s="21"/>
      <c r="M328" s="22"/>
      <c r="N328" s="23"/>
      <c r="O328" s="23"/>
      <c r="P328" s="24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6.5" customHeight="1">
      <c r="A329" s="1"/>
      <c r="B329" s="4"/>
      <c r="C329" s="12"/>
      <c r="D329" s="14"/>
      <c r="E329" s="14"/>
      <c r="F329" s="14"/>
      <c r="G329" s="29"/>
      <c r="H329" s="13"/>
      <c r="I329" s="14"/>
      <c r="J329" s="21"/>
      <c r="K329" s="21"/>
      <c r="L329" s="21"/>
      <c r="M329" s="22"/>
      <c r="N329" s="23"/>
      <c r="O329" s="23"/>
      <c r="P329" s="24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6.5" customHeight="1">
      <c r="A330" s="1"/>
      <c r="B330" s="4"/>
      <c r="C330" s="12"/>
      <c r="D330" s="14"/>
      <c r="E330" s="14"/>
      <c r="F330" s="14"/>
      <c r="G330" s="29"/>
      <c r="H330" s="13"/>
      <c r="I330" s="14"/>
      <c r="J330" s="21"/>
      <c r="K330" s="21"/>
      <c r="L330" s="21"/>
      <c r="M330" s="22"/>
      <c r="N330" s="23"/>
      <c r="O330" s="23"/>
      <c r="P330" s="24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6.5" customHeight="1">
      <c r="A331" s="1"/>
      <c r="B331" s="4"/>
      <c r="C331" s="12"/>
      <c r="D331" s="14"/>
      <c r="E331" s="14"/>
      <c r="F331" s="14"/>
      <c r="G331" s="29"/>
      <c r="H331" s="13"/>
      <c r="I331" s="14"/>
      <c r="J331" s="21"/>
      <c r="K331" s="21"/>
      <c r="L331" s="21"/>
      <c r="M331" s="22"/>
      <c r="N331" s="23"/>
      <c r="O331" s="23"/>
      <c r="P331" s="24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6.5" customHeight="1">
      <c r="A332" s="1"/>
      <c r="B332" s="4"/>
      <c r="C332" s="12"/>
      <c r="D332" s="14"/>
      <c r="E332" s="14"/>
      <c r="F332" s="14"/>
      <c r="G332" s="29"/>
      <c r="H332" s="13"/>
      <c r="I332" s="14"/>
      <c r="J332" s="21"/>
      <c r="K332" s="21"/>
      <c r="L332" s="21"/>
      <c r="M332" s="22"/>
      <c r="N332" s="23"/>
      <c r="O332" s="23"/>
      <c r="P332" s="24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6.5" customHeight="1">
      <c r="A333" s="1"/>
      <c r="B333" s="4"/>
      <c r="C333" s="12"/>
      <c r="D333" s="14"/>
      <c r="E333" s="14"/>
      <c r="F333" s="14"/>
      <c r="G333" s="29"/>
      <c r="H333" s="13"/>
      <c r="I333" s="14"/>
      <c r="J333" s="21"/>
      <c r="K333" s="21"/>
      <c r="L333" s="21"/>
      <c r="M333" s="22"/>
      <c r="N333" s="23"/>
      <c r="O333" s="23"/>
      <c r="P333" s="24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6.5" customHeight="1">
      <c r="A334" s="1"/>
      <c r="B334" s="4"/>
      <c r="C334" s="12"/>
      <c r="D334" s="14"/>
      <c r="E334" s="14"/>
      <c r="F334" s="14"/>
      <c r="G334" s="29"/>
      <c r="H334" s="13"/>
      <c r="I334" s="14"/>
      <c r="J334" s="21"/>
      <c r="K334" s="21"/>
      <c r="L334" s="21"/>
      <c r="M334" s="22"/>
      <c r="N334" s="23"/>
      <c r="O334" s="23"/>
      <c r="P334" s="24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6.5" customHeight="1">
      <c r="A335" s="1"/>
      <c r="B335" s="4"/>
      <c r="C335" s="12"/>
      <c r="D335" s="14"/>
      <c r="E335" s="14"/>
      <c r="F335" s="14"/>
      <c r="G335" s="29"/>
      <c r="H335" s="13"/>
      <c r="I335" s="14"/>
      <c r="J335" s="21"/>
      <c r="K335" s="21"/>
      <c r="L335" s="21"/>
      <c r="M335" s="22"/>
      <c r="N335" s="23"/>
      <c r="O335" s="23"/>
      <c r="P335" s="24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6.5" customHeight="1">
      <c r="A336" s="1"/>
      <c r="B336" s="4"/>
      <c r="C336" s="12"/>
      <c r="D336" s="14"/>
      <c r="E336" s="14"/>
      <c r="F336" s="14"/>
      <c r="G336" s="29"/>
      <c r="H336" s="13"/>
      <c r="I336" s="14"/>
      <c r="J336" s="21"/>
      <c r="K336" s="21"/>
      <c r="L336" s="21"/>
      <c r="M336" s="22"/>
      <c r="N336" s="23"/>
      <c r="O336" s="23"/>
      <c r="P336" s="24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6.5" customHeight="1">
      <c r="A337" s="1"/>
      <c r="B337" s="4"/>
      <c r="C337" s="12"/>
      <c r="D337" s="14"/>
      <c r="E337" s="14"/>
      <c r="F337" s="14"/>
      <c r="G337" s="29"/>
      <c r="H337" s="13"/>
      <c r="I337" s="14"/>
      <c r="J337" s="21"/>
      <c r="K337" s="21"/>
      <c r="L337" s="21"/>
      <c r="M337" s="22"/>
      <c r="N337" s="23"/>
      <c r="O337" s="23"/>
      <c r="P337" s="24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6.5" customHeight="1">
      <c r="A338" s="1"/>
      <c r="B338" s="4"/>
      <c r="C338" s="12"/>
      <c r="D338" s="14"/>
      <c r="E338" s="14"/>
      <c r="F338" s="14"/>
      <c r="G338" s="29"/>
      <c r="H338" s="13"/>
      <c r="I338" s="14"/>
      <c r="J338" s="21"/>
      <c r="K338" s="21"/>
      <c r="L338" s="21"/>
      <c r="M338" s="22"/>
      <c r="N338" s="23"/>
      <c r="O338" s="23"/>
      <c r="P338" s="24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6.5" customHeight="1">
      <c r="A339" s="1"/>
      <c r="B339" s="4"/>
      <c r="C339" s="12"/>
      <c r="D339" s="14"/>
      <c r="E339" s="14"/>
      <c r="F339" s="14"/>
      <c r="G339" s="29"/>
      <c r="H339" s="13"/>
      <c r="I339" s="14"/>
      <c r="J339" s="21"/>
      <c r="K339" s="21"/>
      <c r="L339" s="21"/>
      <c r="M339" s="22"/>
      <c r="N339" s="23"/>
      <c r="O339" s="23"/>
      <c r="P339" s="24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6.5" customHeight="1">
      <c r="A340" s="1"/>
      <c r="B340" s="4"/>
      <c r="C340" s="12"/>
      <c r="D340" s="14"/>
      <c r="E340" s="14"/>
      <c r="F340" s="14"/>
      <c r="G340" s="29"/>
      <c r="H340" s="13"/>
      <c r="I340" s="14"/>
      <c r="J340" s="21"/>
      <c r="K340" s="21"/>
      <c r="L340" s="21"/>
      <c r="M340" s="22"/>
      <c r="N340" s="23"/>
      <c r="O340" s="23"/>
      <c r="P340" s="24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6.5" customHeight="1">
      <c r="A341" s="1"/>
      <c r="B341" s="4"/>
      <c r="C341" s="12"/>
      <c r="D341" s="14"/>
      <c r="E341" s="14"/>
      <c r="F341" s="14"/>
      <c r="G341" s="29"/>
      <c r="H341" s="13"/>
      <c r="I341" s="14"/>
      <c r="J341" s="21"/>
      <c r="K341" s="21"/>
      <c r="L341" s="21"/>
      <c r="M341" s="22"/>
      <c r="N341" s="23"/>
      <c r="O341" s="23"/>
      <c r="P341" s="24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6.5" customHeight="1">
      <c r="A342" s="1"/>
      <c r="B342" s="4"/>
      <c r="C342" s="12"/>
      <c r="D342" s="14"/>
      <c r="E342" s="14"/>
      <c r="F342" s="14"/>
      <c r="G342" s="29"/>
      <c r="H342" s="13"/>
      <c r="I342" s="14"/>
      <c r="J342" s="21"/>
      <c r="K342" s="21"/>
      <c r="L342" s="21"/>
      <c r="M342" s="22"/>
      <c r="N342" s="23"/>
      <c r="O342" s="23"/>
      <c r="P342" s="24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6.5" customHeight="1">
      <c r="A343" s="1"/>
      <c r="B343" s="4"/>
      <c r="C343" s="12"/>
      <c r="D343" s="14"/>
      <c r="E343" s="14"/>
      <c r="F343" s="14"/>
      <c r="G343" s="29"/>
      <c r="H343" s="13"/>
      <c r="I343" s="14"/>
      <c r="J343" s="21"/>
      <c r="K343" s="21"/>
      <c r="L343" s="21"/>
      <c r="M343" s="22"/>
      <c r="N343" s="23"/>
      <c r="O343" s="23"/>
      <c r="P343" s="24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6.5" customHeight="1">
      <c r="A344" s="1"/>
      <c r="B344" s="4"/>
      <c r="C344" s="12"/>
      <c r="D344" s="14"/>
      <c r="E344" s="14"/>
      <c r="F344" s="14"/>
      <c r="G344" s="29"/>
      <c r="H344" s="13"/>
      <c r="I344" s="14"/>
      <c r="J344" s="21"/>
      <c r="K344" s="21"/>
      <c r="L344" s="21"/>
      <c r="M344" s="22"/>
      <c r="N344" s="23"/>
      <c r="O344" s="23"/>
      <c r="P344" s="24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6.5" customHeight="1">
      <c r="A345" s="1"/>
      <c r="B345" s="4"/>
      <c r="C345" s="12"/>
      <c r="D345" s="14"/>
      <c r="E345" s="14"/>
      <c r="F345" s="14"/>
      <c r="G345" s="29"/>
      <c r="H345" s="13"/>
      <c r="I345" s="14"/>
      <c r="J345" s="21"/>
      <c r="K345" s="21"/>
      <c r="L345" s="21"/>
      <c r="M345" s="22"/>
      <c r="N345" s="23"/>
      <c r="O345" s="23"/>
      <c r="P345" s="24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6.5" customHeight="1">
      <c r="A346" s="1"/>
      <c r="B346" s="4"/>
      <c r="C346" s="12"/>
      <c r="D346" s="14"/>
      <c r="E346" s="14"/>
      <c r="F346" s="14"/>
      <c r="G346" s="29"/>
      <c r="H346" s="13"/>
      <c r="I346" s="14"/>
      <c r="J346" s="21"/>
      <c r="K346" s="21"/>
      <c r="L346" s="21"/>
      <c r="M346" s="22"/>
      <c r="N346" s="23"/>
      <c r="O346" s="23"/>
      <c r="P346" s="24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6.5" customHeight="1">
      <c r="A347" s="1"/>
      <c r="B347" s="4"/>
      <c r="C347" s="12"/>
      <c r="D347" s="14"/>
      <c r="E347" s="14"/>
      <c r="F347" s="14"/>
      <c r="G347" s="29"/>
      <c r="H347" s="13"/>
      <c r="I347" s="14"/>
      <c r="J347" s="21"/>
      <c r="K347" s="21"/>
      <c r="L347" s="21"/>
      <c r="M347" s="22"/>
      <c r="N347" s="23"/>
      <c r="O347" s="23"/>
      <c r="P347" s="24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6.5" customHeight="1">
      <c r="A348" s="1"/>
      <c r="B348" s="4"/>
      <c r="C348" s="12"/>
      <c r="D348" s="14"/>
      <c r="E348" s="14"/>
      <c r="F348" s="14"/>
      <c r="G348" s="29"/>
      <c r="H348" s="13"/>
      <c r="I348" s="14"/>
      <c r="J348" s="21"/>
      <c r="K348" s="21"/>
      <c r="L348" s="21"/>
      <c r="M348" s="22"/>
      <c r="N348" s="23"/>
      <c r="O348" s="23"/>
      <c r="P348" s="24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6.5" customHeight="1">
      <c r="A349" s="1"/>
      <c r="B349" s="4"/>
      <c r="C349" s="12"/>
      <c r="D349" s="14"/>
      <c r="E349" s="14"/>
      <c r="F349" s="14"/>
      <c r="G349" s="29"/>
      <c r="H349" s="13"/>
      <c r="I349" s="14"/>
      <c r="J349" s="21"/>
      <c r="K349" s="21"/>
      <c r="L349" s="21"/>
      <c r="M349" s="22"/>
      <c r="N349" s="23"/>
      <c r="O349" s="23"/>
      <c r="P349" s="24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6.5" customHeight="1">
      <c r="A350" s="1"/>
      <c r="B350" s="4"/>
      <c r="C350" s="12"/>
      <c r="D350" s="14"/>
      <c r="E350" s="14"/>
      <c r="F350" s="14"/>
      <c r="G350" s="29"/>
      <c r="H350" s="13"/>
      <c r="I350" s="14"/>
      <c r="J350" s="21"/>
      <c r="K350" s="21"/>
      <c r="L350" s="21"/>
      <c r="M350" s="22"/>
      <c r="N350" s="23"/>
      <c r="O350" s="23"/>
      <c r="P350" s="24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6.5" customHeight="1">
      <c r="A351" s="1"/>
      <c r="B351" s="4"/>
      <c r="C351" s="12"/>
      <c r="D351" s="14"/>
      <c r="E351" s="14"/>
      <c r="F351" s="14"/>
      <c r="G351" s="29"/>
      <c r="H351" s="13"/>
      <c r="I351" s="14"/>
      <c r="J351" s="21"/>
      <c r="K351" s="21"/>
      <c r="L351" s="21"/>
      <c r="M351" s="22"/>
      <c r="N351" s="23"/>
      <c r="O351" s="23"/>
      <c r="P351" s="24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6.5" customHeight="1">
      <c r="A352" s="1"/>
      <c r="B352" s="4"/>
      <c r="C352" s="12"/>
      <c r="D352" s="14"/>
      <c r="E352" s="14"/>
      <c r="F352" s="14"/>
      <c r="G352" s="29"/>
      <c r="H352" s="13"/>
      <c r="I352" s="14"/>
      <c r="J352" s="21"/>
      <c r="K352" s="21"/>
      <c r="L352" s="21"/>
      <c r="M352" s="22"/>
      <c r="N352" s="23"/>
      <c r="O352" s="23"/>
      <c r="P352" s="24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6.5" customHeight="1">
      <c r="A353" s="1"/>
      <c r="B353" s="4"/>
      <c r="C353" s="12"/>
      <c r="D353" s="14"/>
      <c r="E353" s="14"/>
      <c r="F353" s="14"/>
      <c r="G353" s="29"/>
      <c r="H353" s="13"/>
      <c r="I353" s="14"/>
      <c r="J353" s="21"/>
      <c r="K353" s="21"/>
      <c r="L353" s="21"/>
      <c r="M353" s="22"/>
      <c r="N353" s="23"/>
      <c r="O353" s="23"/>
      <c r="P353" s="24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6.5" customHeight="1">
      <c r="A354" s="1"/>
      <c r="B354" s="4"/>
      <c r="C354" s="12"/>
      <c r="D354" s="14"/>
      <c r="E354" s="14"/>
      <c r="F354" s="14"/>
      <c r="G354" s="29"/>
      <c r="H354" s="13"/>
      <c r="I354" s="14"/>
      <c r="J354" s="21"/>
      <c r="K354" s="21"/>
      <c r="L354" s="21"/>
      <c r="M354" s="22"/>
      <c r="N354" s="23"/>
      <c r="O354" s="23"/>
      <c r="P354" s="24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6.5" customHeight="1">
      <c r="A355" s="1"/>
      <c r="B355" s="4"/>
      <c r="C355" s="12"/>
      <c r="D355" s="14"/>
      <c r="E355" s="14"/>
      <c r="F355" s="14"/>
      <c r="G355" s="29"/>
      <c r="H355" s="13"/>
      <c r="I355" s="14"/>
      <c r="J355" s="21"/>
      <c r="K355" s="21"/>
      <c r="L355" s="21"/>
      <c r="M355" s="22"/>
      <c r="N355" s="23"/>
      <c r="O355" s="23"/>
      <c r="P355" s="24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6.5" customHeight="1">
      <c r="A356" s="1"/>
      <c r="B356" s="4"/>
      <c r="C356" s="12"/>
      <c r="D356" s="14"/>
      <c r="E356" s="14"/>
      <c r="F356" s="14"/>
      <c r="G356" s="29"/>
      <c r="H356" s="13"/>
      <c r="I356" s="14"/>
      <c r="J356" s="21"/>
      <c r="K356" s="21"/>
      <c r="L356" s="21"/>
      <c r="M356" s="22"/>
      <c r="N356" s="23"/>
      <c r="O356" s="23"/>
      <c r="P356" s="24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6.5" customHeight="1">
      <c r="A357" s="1"/>
      <c r="B357" s="4"/>
      <c r="C357" s="12"/>
      <c r="D357" s="14"/>
      <c r="E357" s="14"/>
      <c r="F357" s="14"/>
      <c r="G357" s="29"/>
      <c r="H357" s="13"/>
      <c r="I357" s="14"/>
      <c r="J357" s="21"/>
      <c r="K357" s="21"/>
      <c r="L357" s="21"/>
      <c r="M357" s="22"/>
      <c r="N357" s="23"/>
      <c r="O357" s="23"/>
      <c r="P357" s="24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6.5" customHeight="1">
      <c r="A358" s="1"/>
      <c r="B358" s="4"/>
      <c r="C358" s="12"/>
      <c r="D358" s="14"/>
      <c r="E358" s="14"/>
      <c r="F358" s="14"/>
      <c r="G358" s="29"/>
      <c r="H358" s="13"/>
      <c r="I358" s="14"/>
      <c r="J358" s="21"/>
      <c r="K358" s="21"/>
      <c r="L358" s="21"/>
      <c r="M358" s="22"/>
      <c r="N358" s="23"/>
      <c r="O358" s="23"/>
      <c r="P358" s="24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6.5" customHeight="1">
      <c r="A359" s="1"/>
      <c r="B359" s="4"/>
      <c r="C359" s="12"/>
      <c r="D359" s="14"/>
      <c r="E359" s="14"/>
      <c r="F359" s="14"/>
      <c r="G359" s="29"/>
      <c r="H359" s="13"/>
      <c r="I359" s="14"/>
      <c r="J359" s="21"/>
      <c r="K359" s="21"/>
      <c r="L359" s="21"/>
      <c r="M359" s="22"/>
      <c r="N359" s="23"/>
      <c r="O359" s="23"/>
      <c r="P359" s="24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6.5" customHeight="1">
      <c r="A360" s="1"/>
      <c r="B360" s="4"/>
      <c r="C360" s="12"/>
      <c r="D360" s="14"/>
      <c r="E360" s="14"/>
      <c r="F360" s="14"/>
      <c r="G360" s="29"/>
      <c r="H360" s="13"/>
      <c r="I360" s="14"/>
      <c r="J360" s="21"/>
      <c r="K360" s="21"/>
      <c r="L360" s="21"/>
      <c r="M360" s="22"/>
      <c r="N360" s="23"/>
      <c r="O360" s="23"/>
      <c r="P360" s="24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6.5" customHeight="1">
      <c r="A361" s="1"/>
      <c r="B361" s="4"/>
      <c r="C361" s="12"/>
      <c r="D361" s="14"/>
      <c r="E361" s="14"/>
      <c r="F361" s="14"/>
      <c r="G361" s="29"/>
      <c r="H361" s="13"/>
      <c r="I361" s="14"/>
      <c r="J361" s="21"/>
      <c r="K361" s="21"/>
      <c r="L361" s="21"/>
      <c r="M361" s="22"/>
      <c r="N361" s="23"/>
      <c r="O361" s="23"/>
      <c r="P361" s="24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6.5" customHeight="1">
      <c r="A362" s="1"/>
      <c r="B362" s="4"/>
      <c r="C362" s="12"/>
      <c r="D362" s="14"/>
      <c r="E362" s="14"/>
      <c r="F362" s="14"/>
      <c r="G362" s="29"/>
      <c r="H362" s="13"/>
      <c r="I362" s="14"/>
      <c r="J362" s="21"/>
      <c r="K362" s="21"/>
      <c r="L362" s="21"/>
      <c r="M362" s="22"/>
      <c r="N362" s="23"/>
      <c r="O362" s="23"/>
      <c r="P362" s="24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6.5" customHeight="1">
      <c r="A363" s="1"/>
      <c r="B363" s="4"/>
      <c r="C363" s="12"/>
      <c r="D363" s="14"/>
      <c r="E363" s="14"/>
      <c r="F363" s="14"/>
      <c r="G363" s="29"/>
      <c r="H363" s="13"/>
      <c r="I363" s="14"/>
      <c r="J363" s="21"/>
      <c r="K363" s="21"/>
      <c r="L363" s="21"/>
      <c r="M363" s="22"/>
      <c r="N363" s="23"/>
      <c r="O363" s="23"/>
      <c r="P363" s="24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6.5" customHeight="1">
      <c r="A364" s="1"/>
      <c r="B364" s="4"/>
      <c r="C364" s="12"/>
      <c r="D364" s="14"/>
      <c r="E364" s="14"/>
      <c r="F364" s="14"/>
      <c r="G364" s="29"/>
      <c r="H364" s="13"/>
      <c r="I364" s="14"/>
      <c r="J364" s="21"/>
      <c r="K364" s="21"/>
      <c r="L364" s="21"/>
      <c r="M364" s="22"/>
      <c r="N364" s="23"/>
      <c r="O364" s="23"/>
      <c r="P364" s="24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6.5" customHeight="1">
      <c r="A365" s="1"/>
      <c r="B365" s="4"/>
      <c r="C365" s="12"/>
      <c r="D365" s="14"/>
      <c r="E365" s="14"/>
      <c r="F365" s="14"/>
      <c r="G365" s="29"/>
      <c r="H365" s="13"/>
      <c r="I365" s="14"/>
      <c r="J365" s="21"/>
      <c r="K365" s="21"/>
      <c r="L365" s="21"/>
      <c r="M365" s="22"/>
      <c r="N365" s="23"/>
      <c r="O365" s="23"/>
      <c r="P365" s="24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6.5" customHeight="1">
      <c r="A366" s="1"/>
      <c r="B366" s="4"/>
      <c r="C366" s="12"/>
      <c r="D366" s="14"/>
      <c r="E366" s="14"/>
      <c r="F366" s="14"/>
      <c r="G366" s="29"/>
      <c r="H366" s="13"/>
      <c r="I366" s="14"/>
      <c r="J366" s="21"/>
      <c r="K366" s="21"/>
      <c r="L366" s="21"/>
      <c r="M366" s="22"/>
      <c r="N366" s="23"/>
      <c r="O366" s="23"/>
      <c r="P366" s="24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6.5" customHeight="1">
      <c r="A367" s="1"/>
      <c r="B367" s="4"/>
      <c r="C367" s="12"/>
      <c r="D367" s="14"/>
      <c r="E367" s="14"/>
      <c r="F367" s="14"/>
      <c r="G367" s="29"/>
      <c r="H367" s="13"/>
      <c r="I367" s="14"/>
      <c r="J367" s="21"/>
      <c r="K367" s="21"/>
      <c r="L367" s="21"/>
      <c r="M367" s="22"/>
      <c r="N367" s="23"/>
      <c r="O367" s="23"/>
      <c r="P367" s="24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6.5" customHeight="1">
      <c r="A368" s="1"/>
      <c r="B368" s="4"/>
      <c r="C368" s="12"/>
      <c r="D368" s="14"/>
      <c r="E368" s="14"/>
      <c r="F368" s="14"/>
      <c r="G368" s="29"/>
      <c r="H368" s="13"/>
      <c r="I368" s="14"/>
      <c r="J368" s="21"/>
      <c r="K368" s="21"/>
      <c r="L368" s="21"/>
      <c r="M368" s="22"/>
      <c r="N368" s="23"/>
      <c r="O368" s="23"/>
      <c r="P368" s="24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6.5" customHeight="1">
      <c r="A369" s="1"/>
      <c r="B369" s="4"/>
      <c r="C369" s="12"/>
      <c r="D369" s="14"/>
      <c r="E369" s="14"/>
      <c r="F369" s="14"/>
      <c r="G369" s="29"/>
      <c r="H369" s="13"/>
      <c r="I369" s="14"/>
      <c r="J369" s="21"/>
      <c r="K369" s="21"/>
      <c r="L369" s="21"/>
      <c r="M369" s="22"/>
      <c r="N369" s="23"/>
      <c r="O369" s="23"/>
      <c r="P369" s="24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6.5" customHeight="1">
      <c r="A370" s="1"/>
      <c r="B370" s="4"/>
      <c r="C370" s="12"/>
      <c r="D370" s="14"/>
      <c r="E370" s="14"/>
      <c r="F370" s="14"/>
      <c r="G370" s="29"/>
      <c r="H370" s="13"/>
      <c r="I370" s="14"/>
      <c r="J370" s="21"/>
      <c r="K370" s="21"/>
      <c r="L370" s="21"/>
      <c r="M370" s="22"/>
      <c r="N370" s="23"/>
      <c r="O370" s="23"/>
      <c r="P370" s="24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6.5" customHeight="1">
      <c r="A371" s="1"/>
      <c r="B371" s="4"/>
      <c r="C371" s="12"/>
      <c r="D371" s="14"/>
      <c r="E371" s="14"/>
      <c r="F371" s="14"/>
      <c r="G371" s="29"/>
      <c r="H371" s="13"/>
      <c r="I371" s="14"/>
      <c r="J371" s="21"/>
      <c r="K371" s="21"/>
      <c r="L371" s="21"/>
      <c r="M371" s="22"/>
      <c r="N371" s="23"/>
      <c r="O371" s="23"/>
      <c r="P371" s="24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6.5" customHeight="1">
      <c r="A372" s="1"/>
      <c r="B372" s="4"/>
      <c r="C372" s="12"/>
      <c r="D372" s="14"/>
      <c r="E372" s="14"/>
      <c r="F372" s="14"/>
      <c r="G372" s="29"/>
      <c r="H372" s="13"/>
      <c r="I372" s="14"/>
      <c r="J372" s="21"/>
      <c r="K372" s="21"/>
      <c r="L372" s="21"/>
      <c r="M372" s="22"/>
      <c r="N372" s="23"/>
      <c r="O372" s="23"/>
      <c r="P372" s="24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6.5" customHeight="1">
      <c r="A373" s="1"/>
      <c r="B373" s="4"/>
      <c r="C373" s="12"/>
      <c r="D373" s="14"/>
      <c r="E373" s="14"/>
      <c r="F373" s="14"/>
      <c r="G373" s="29"/>
      <c r="H373" s="13"/>
      <c r="I373" s="14"/>
      <c r="J373" s="21"/>
      <c r="K373" s="21"/>
      <c r="L373" s="21"/>
      <c r="M373" s="22"/>
      <c r="N373" s="23"/>
      <c r="O373" s="23"/>
      <c r="P373" s="24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6.5" customHeight="1">
      <c r="A374" s="1"/>
      <c r="B374" s="4"/>
      <c r="C374" s="12"/>
      <c r="D374" s="14"/>
      <c r="E374" s="14"/>
      <c r="F374" s="14"/>
      <c r="G374" s="29"/>
      <c r="H374" s="13"/>
      <c r="I374" s="14"/>
      <c r="J374" s="21"/>
      <c r="K374" s="21"/>
      <c r="L374" s="21"/>
      <c r="M374" s="22"/>
      <c r="N374" s="23"/>
      <c r="O374" s="23"/>
      <c r="P374" s="24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6.5" customHeight="1">
      <c r="A375" s="1"/>
      <c r="B375" s="4"/>
      <c r="C375" s="12"/>
      <c r="D375" s="14"/>
      <c r="E375" s="14"/>
      <c r="F375" s="14"/>
      <c r="G375" s="29"/>
      <c r="H375" s="13"/>
      <c r="I375" s="14"/>
      <c r="J375" s="21"/>
      <c r="K375" s="21"/>
      <c r="L375" s="21"/>
      <c r="M375" s="22"/>
      <c r="N375" s="23"/>
      <c r="O375" s="23"/>
      <c r="P375" s="24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6.5" customHeight="1">
      <c r="A376" s="1"/>
      <c r="B376" s="4"/>
      <c r="C376" s="12"/>
      <c r="D376" s="14"/>
      <c r="E376" s="14"/>
      <c r="F376" s="14"/>
      <c r="G376" s="29"/>
      <c r="H376" s="13"/>
      <c r="I376" s="14"/>
      <c r="J376" s="21"/>
      <c r="K376" s="21"/>
      <c r="L376" s="21"/>
      <c r="M376" s="22"/>
      <c r="N376" s="23"/>
      <c r="O376" s="23"/>
      <c r="P376" s="24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6.5" customHeight="1">
      <c r="A377" s="1"/>
      <c r="B377" s="4"/>
      <c r="C377" s="12"/>
      <c r="D377" s="14"/>
      <c r="E377" s="14"/>
      <c r="F377" s="14"/>
      <c r="G377" s="29"/>
      <c r="H377" s="13"/>
      <c r="I377" s="14"/>
      <c r="J377" s="21"/>
      <c r="K377" s="21"/>
      <c r="L377" s="21"/>
      <c r="M377" s="22"/>
      <c r="N377" s="23"/>
      <c r="O377" s="23"/>
      <c r="P377" s="24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6.5" customHeight="1">
      <c r="A378" s="1"/>
      <c r="B378" s="4"/>
      <c r="C378" s="12"/>
      <c r="D378" s="14"/>
      <c r="E378" s="14"/>
      <c r="F378" s="14"/>
      <c r="G378" s="29"/>
      <c r="H378" s="13"/>
      <c r="I378" s="14"/>
      <c r="J378" s="21"/>
      <c r="K378" s="21"/>
      <c r="L378" s="21"/>
      <c r="M378" s="22"/>
      <c r="N378" s="23"/>
      <c r="O378" s="23"/>
      <c r="P378" s="24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6.5" customHeight="1">
      <c r="A379" s="1"/>
      <c r="B379" s="4"/>
      <c r="C379" s="12"/>
      <c r="D379" s="14"/>
      <c r="E379" s="14"/>
      <c r="F379" s="14"/>
      <c r="G379" s="29"/>
      <c r="H379" s="13"/>
      <c r="I379" s="14"/>
      <c r="J379" s="21"/>
      <c r="K379" s="21"/>
      <c r="L379" s="21"/>
      <c r="M379" s="22"/>
      <c r="N379" s="23"/>
      <c r="O379" s="23"/>
      <c r="P379" s="24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6.5" customHeight="1">
      <c r="A380" s="1"/>
      <c r="B380" s="4"/>
      <c r="C380" s="12"/>
      <c r="D380" s="14"/>
      <c r="E380" s="14"/>
      <c r="F380" s="14"/>
      <c r="G380" s="29"/>
      <c r="H380" s="13"/>
      <c r="I380" s="14"/>
      <c r="J380" s="21"/>
      <c r="K380" s="21"/>
      <c r="L380" s="21"/>
      <c r="M380" s="22"/>
      <c r="N380" s="23"/>
      <c r="O380" s="23"/>
      <c r="P380" s="24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6.5" customHeight="1">
      <c r="A381" s="1"/>
      <c r="B381" s="4"/>
      <c r="C381" s="12"/>
      <c r="D381" s="14"/>
      <c r="E381" s="14"/>
      <c r="F381" s="14"/>
      <c r="G381" s="29"/>
      <c r="H381" s="13"/>
      <c r="I381" s="14"/>
      <c r="J381" s="21"/>
      <c r="K381" s="21"/>
      <c r="L381" s="21"/>
      <c r="M381" s="22"/>
      <c r="N381" s="23"/>
      <c r="O381" s="23"/>
      <c r="P381" s="24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6.5" customHeight="1">
      <c r="A382" s="1"/>
      <c r="B382" s="4"/>
      <c r="C382" s="12"/>
      <c r="D382" s="14"/>
      <c r="E382" s="14"/>
      <c r="F382" s="14"/>
      <c r="G382" s="29"/>
      <c r="H382" s="13"/>
      <c r="I382" s="14"/>
      <c r="J382" s="21"/>
      <c r="K382" s="21"/>
      <c r="L382" s="21"/>
      <c r="M382" s="22"/>
      <c r="N382" s="23"/>
      <c r="O382" s="23"/>
      <c r="P382" s="24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6.5" customHeight="1">
      <c r="A383" s="1"/>
      <c r="B383" s="4"/>
      <c r="C383" s="12"/>
      <c r="D383" s="14"/>
      <c r="E383" s="14"/>
      <c r="F383" s="14"/>
      <c r="G383" s="29"/>
      <c r="H383" s="13"/>
      <c r="I383" s="14"/>
      <c r="J383" s="21"/>
      <c r="K383" s="21"/>
      <c r="L383" s="21"/>
      <c r="M383" s="22"/>
      <c r="N383" s="23"/>
      <c r="O383" s="23"/>
      <c r="P383" s="24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6.5" customHeight="1">
      <c r="A384" s="1"/>
      <c r="B384" s="4"/>
      <c r="C384" s="12"/>
      <c r="D384" s="14"/>
      <c r="E384" s="14"/>
      <c r="F384" s="14"/>
      <c r="G384" s="29"/>
      <c r="H384" s="13"/>
      <c r="I384" s="14"/>
      <c r="J384" s="21"/>
      <c r="K384" s="21"/>
      <c r="L384" s="21"/>
      <c r="M384" s="22"/>
      <c r="N384" s="23"/>
      <c r="O384" s="23"/>
      <c r="P384" s="24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6.5" customHeight="1">
      <c r="A385" s="1"/>
      <c r="B385" s="4"/>
      <c r="C385" s="12"/>
      <c r="D385" s="14"/>
      <c r="E385" s="14"/>
      <c r="F385" s="14"/>
      <c r="G385" s="29"/>
      <c r="H385" s="13"/>
      <c r="I385" s="14"/>
      <c r="J385" s="21"/>
      <c r="K385" s="21"/>
      <c r="L385" s="21"/>
      <c r="M385" s="22"/>
      <c r="N385" s="23"/>
      <c r="O385" s="23"/>
      <c r="P385" s="24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6.5" customHeight="1">
      <c r="A386" s="1"/>
      <c r="B386" s="4"/>
      <c r="C386" s="12"/>
      <c r="D386" s="14"/>
      <c r="E386" s="14"/>
      <c r="F386" s="14"/>
      <c r="G386" s="29"/>
      <c r="H386" s="13"/>
      <c r="I386" s="14"/>
      <c r="J386" s="21"/>
      <c r="K386" s="21"/>
      <c r="L386" s="21"/>
      <c r="M386" s="22"/>
      <c r="N386" s="23"/>
      <c r="O386" s="23"/>
      <c r="P386" s="24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6.5" customHeight="1">
      <c r="A387" s="1"/>
      <c r="B387" s="4"/>
      <c r="C387" s="12"/>
      <c r="D387" s="14"/>
      <c r="E387" s="14"/>
      <c r="F387" s="14"/>
      <c r="G387" s="29"/>
      <c r="H387" s="13"/>
      <c r="I387" s="14"/>
      <c r="J387" s="21"/>
      <c r="K387" s="21"/>
      <c r="L387" s="21"/>
      <c r="M387" s="22"/>
      <c r="N387" s="23"/>
      <c r="O387" s="23"/>
      <c r="P387" s="24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6.5" customHeight="1">
      <c r="A388" s="1"/>
      <c r="B388" s="4"/>
      <c r="C388" s="12"/>
      <c r="D388" s="14"/>
      <c r="E388" s="14"/>
      <c r="F388" s="14"/>
      <c r="G388" s="29"/>
      <c r="H388" s="13"/>
      <c r="I388" s="14"/>
      <c r="J388" s="21"/>
      <c r="K388" s="21"/>
      <c r="L388" s="21"/>
      <c r="M388" s="22"/>
      <c r="N388" s="23"/>
      <c r="O388" s="23"/>
      <c r="P388" s="24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6.5" customHeight="1">
      <c r="A389" s="1"/>
      <c r="B389" s="4"/>
      <c r="C389" s="12"/>
      <c r="D389" s="14"/>
      <c r="E389" s="14"/>
      <c r="F389" s="14"/>
      <c r="G389" s="29"/>
      <c r="H389" s="13"/>
      <c r="I389" s="14"/>
      <c r="J389" s="21"/>
      <c r="K389" s="21"/>
      <c r="L389" s="21"/>
      <c r="M389" s="22"/>
      <c r="N389" s="23"/>
      <c r="O389" s="23"/>
      <c r="P389" s="24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6.5" customHeight="1">
      <c r="A390" s="1"/>
      <c r="B390" s="4"/>
      <c r="C390" s="12"/>
      <c r="D390" s="14"/>
      <c r="E390" s="14"/>
      <c r="F390" s="14"/>
      <c r="G390" s="29"/>
      <c r="H390" s="13"/>
      <c r="I390" s="14"/>
      <c r="J390" s="21"/>
      <c r="K390" s="21"/>
      <c r="L390" s="21"/>
      <c r="M390" s="22"/>
      <c r="N390" s="23"/>
      <c r="O390" s="23"/>
      <c r="P390" s="24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6.5" customHeight="1">
      <c r="A391" s="1"/>
      <c r="B391" s="4"/>
      <c r="C391" s="12"/>
      <c r="D391" s="14"/>
      <c r="E391" s="14"/>
      <c r="F391" s="14"/>
      <c r="G391" s="29"/>
      <c r="H391" s="13"/>
      <c r="I391" s="14"/>
      <c r="J391" s="21"/>
      <c r="K391" s="21"/>
      <c r="L391" s="21"/>
      <c r="M391" s="22"/>
      <c r="N391" s="23"/>
      <c r="O391" s="23"/>
      <c r="P391" s="24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6.5" customHeight="1">
      <c r="A392" s="1"/>
      <c r="B392" s="4"/>
      <c r="C392" s="12"/>
      <c r="D392" s="14"/>
      <c r="E392" s="14"/>
      <c r="F392" s="14"/>
      <c r="G392" s="29"/>
      <c r="H392" s="13"/>
      <c r="I392" s="14"/>
      <c r="J392" s="21"/>
      <c r="K392" s="21"/>
      <c r="L392" s="21"/>
      <c r="M392" s="22"/>
      <c r="N392" s="23"/>
      <c r="O392" s="23"/>
      <c r="P392" s="24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6.5" customHeight="1">
      <c r="A393" s="1"/>
      <c r="B393" s="4"/>
      <c r="C393" s="12"/>
      <c r="D393" s="14"/>
      <c r="E393" s="14"/>
      <c r="F393" s="14"/>
      <c r="G393" s="29"/>
      <c r="H393" s="13"/>
      <c r="I393" s="14"/>
      <c r="J393" s="21"/>
      <c r="K393" s="21"/>
      <c r="L393" s="21"/>
      <c r="M393" s="22"/>
      <c r="N393" s="23"/>
      <c r="O393" s="23"/>
      <c r="P393" s="24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6.5" customHeight="1">
      <c r="A394" s="1"/>
      <c r="B394" s="4"/>
      <c r="C394" s="12"/>
      <c r="D394" s="14"/>
      <c r="E394" s="14"/>
      <c r="F394" s="14"/>
      <c r="G394" s="29"/>
      <c r="H394" s="13"/>
      <c r="I394" s="14"/>
      <c r="J394" s="21"/>
      <c r="K394" s="21"/>
      <c r="L394" s="21"/>
      <c r="M394" s="22"/>
      <c r="N394" s="23"/>
      <c r="O394" s="23"/>
      <c r="P394" s="24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6.5" customHeight="1">
      <c r="A395" s="1"/>
      <c r="B395" s="4"/>
      <c r="C395" s="12"/>
      <c r="D395" s="14"/>
      <c r="E395" s="14"/>
      <c r="F395" s="14"/>
      <c r="G395" s="29"/>
      <c r="H395" s="13"/>
      <c r="I395" s="14"/>
      <c r="J395" s="21"/>
      <c r="K395" s="21"/>
      <c r="L395" s="21"/>
      <c r="M395" s="22"/>
      <c r="N395" s="23"/>
      <c r="O395" s="23"/>
      <c r="P395" s="24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6.5" customHeight="1">
      <c r="A396" s="1"/>
      <c r="B396" s="4"/>
      <c r="C396" s="12"/>
      <c r="D396" s="14"/>
      <c r="E396" s="14"/>
      <c r="F396" s="14"/>
      <c r="G396" s="29"/>
      <c r="H396" s="13"/>
      <c r="I396" s="14"/>
      <c r="J396" s="21"/>
      <c r="K396" s="21"/>
      <c r="L396" s="21"/>
      <c r="M396" s="22"/>
      <c r="N396" s="23"/>
      <c r="O396" s="23"/>
      <c r="P396" s="24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6.5" customHeight="1">
      <c r="A397" s="1"/>
      <c r="B397" s="4"/>
      <c r="C397" s="12"/>
      <c r="D397" s="14"/>
      <c r="E397" s="14"/>
      <c r="F397" s="14"/>
      <c r="G397" s="29"/>
      <c r="H397" s="13"/>
      <c r="I397" s="14"/>
      <c r="J397" s="21"/>
      <c r="K397" s="21"/>
      <c r="L397" s="21"/>
      <c r="M397" s="22"/>
      <c r="N397" s="23"/>
      <c r="O397" s="23"/>
      <c r="P397" s="24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6.5" customHeight="1">
      <c r="A398" s="1"/>
      <c r="B398" s="4"/>
      <c r="C398" s="12"/>
      <c r="D398" s="14"/>
      <c r="E398" s="14"/>
      <c r="F398" s="14"/>
      <c r="G398" s="29"/>
      <c r="H398" s="13"/>
      <c r="I398" s="14"/>
      <c r="J398" s="21"/>
      <c r="K398" s="21"/>
      <c r="L398" s="21"/>
      <c r="M398" s="22"/>
      <c r="N398" s="23"/>
      <c r="O398" s="23"/>
      <c r="P398" s="24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6.5" customHeight="1">
      <c r="A399" s="1"/>
      <c r="B399" s="4"/>
      <c r="C399" s="12"/>
      <c r="D399" s="14"/>
      <c r="E399" s="14"/>
      <c r="F399" s="14"/>
      <c r="G399" s="29"/>
      <c r="H399" s="13"/>
      <c r="I399" s="14"/>
      <c r="J399" s="21"/>
      <c r="K399" s="21"/>
      <c r="L399" s="21"/>
      <c r="M399" s="22"/>
      <c r="N399" s="23"/>
      <c r="O399" s="23"/>
      <c r="P399" s="24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6.5" customHeight="1">
      <c r="A400" s="1"/>
      <c r="B400" s="4"/>
      <c r="C400" s="12"/>
      <c r="D400" s="14"/>
      <c r="E400" s="14"/>
      <c r="F400" s="14"/>
      <c r="G400" s="29"/>
      <c r="H400" s="13"/>
      <c r="I400" s="14"/>
      <c r="J400" s="21"/>
      <c r="K400" s="21"/>
      <c r="L400" s="21"/>
      <c r="M400" s="22"/>
      <c r="N400" s="23"/>
      <c r="O400" s="23"/>
      <c r="P400" s="24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6.5" customHeight="1">
      <c r="A401" s="1"/>
      <c r="B401" s="4"/>
      <c r="C401" s="12"/>
      <c r="D401" s="14"/>
      <c r="E401" s="14"/>
      <c r="F401" s="14"/>
      <c r="G401" s="29"/>
      <c r="H401" s="13"/>
      <c r="I401" s="14"/>
      <c r="J401" s="21"/>
      <c r="K401" s="21"/>
      <c r="L401" s="21"/>
      <c r="M401" s="22"/>
      <c r="N401" s="23"/>
      <c r="O401" s="23"/>
      <c r="P401" s="24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6.5" customHeight="1">
      <c r="A402" s="1"/>
      <c r="B402" s="4"/>
      <c r="C402" s="12"/>
      <c r="D402" s="14"/>
      <c r="E402" s="14"/>
      <c r="F402" s="14"/>
      <c r="G402" s="29"/>
      <c r="H402" s="13"/>
      <c r="I402" s="14"/>
      <c r="J402" s="21"/>
      <c r="K402" s="21"/>
      <c r="L402" s="21"/>
      <c r="M402" s="22"/>
      <c r="N402" s="23"/>
      <c r="O402" s="23"/>
      <c r="P402" s="24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6.5" customHeight="1">
      <c r="A403" s="1"/>
      <c r="B403" s="4"/>
      <c r="C403" s="12"/>
      <c r="D403" s="14"/>
      <c r="E403" s="14"/>
      <c r="F403" s="14"/>
      <c r="G403" s="29"/>
      <c r="H403" s="13"/>
      <c r="I403" s="14"/>
      <c r="J403" s="21"/>
      <c r="K403" s="21"/>
      <c r="L403" s="21"/>
      <c r="M403" s="22"/>
      <c r="N403" s="23"/>
      <c r="O403" s="23"/>
      <c r="P403" s="24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6.5" customHeight="1">
      <c r="A404" s="1"/>
      <c r="B404" s="4"/>
      <c r="C404" s="12"/>
      <c r="D404" s="14"/>
      <c r="E404" s="14"/>
      <c r="F404" s="14"/>
      <c r="G404" s="29"/>
      <c r="H404" s="13"/>
      <c r="I404" s="14"/>
      <c r="J404" s="21"/>
      <c r="K404" s="21"/>
      <c r="L404" s="21"/>
      <c r="M404" s="22"/>
      <c r="N404" s="23"/>
      <c r="O404" s="23"/>
      <c r="P404" s="24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6.5" customHeight="1">
      <c r="A405" s="1"/>
      <c r="B405" s="4"/>
      <c r="C405" s="12"/>
      <c r="D405" s="14"/>
      <c r="E405" s="14"/>
      <c r="F405" s="14"/>
      <c r="G405" s="29"/>
      <c r="H405" s="13"/>
      <c r="I405" s="14"/>
      <c r="J405" s="21"/>
      <c r="K405" s="21"/>
      <c r="L405" s="21"/>
      <c r="M405" s="22"/>
      <c r="N405" s="23"/>
      <c r="O405" s="23"/>
      <c r="P405" s="24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6.5" customHeight="1">
      <c r="A406" s="1"/>
      <c r="B406" s="4"/>
      <c r="C406" s="12"/>
      <c r="D406" s="14"/>
      <c r="E406" s="14"/>
      <c r="F406" s="14"/>
      <c r="G406" s="29"/>
      <c r="H406" s="13"/>
      <c r="I406" s="14"/>
      <c r="J406" s="21"/>
      <c r="K406" s="21"/>
      <c r="L406" s="21"/>
      <c r="M406" s="22"/>
      <c r="N406" s="23"/>
      <c r="O406" s="23"/>
      <c r="P406" s="24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6.5" customHeight="1">
      <c r="A407" s="1"/>
      <c r="B407" s="4"/>
      <c r="C407" s="12"/>
      <c r="D407" s="14"/>
      <c r="E407" s="14"/>
      <c r="F407" s="14"/>
      <c r="G407" s="29"/>
      <c r="H407" s="13"/>
      <c r="I407" s="14"/>
      <c r="J407" s="21"/>
      <c r="K407" s="21"/>
      <c r="L407" s="21"/>
      <c r="M407" s="22"/>
      <c r="N407" s="23"/>
      <c r="O407" s="23"/>
      <c r="P407" s="24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6.5" customHeight="1">
      <c r="A408" s="1"/>
      <c r="B408" s="4"/>
      <c r="C408" s="12"/>
      <c r="D408" s="14"/>
      <c r="E408" s="14"/>
      <c r="F408" s="14"/>
      <c r="G408" s="29"/>
      <c r="H408" s="13"/>
      <c r="I408" s="14"/>
      <c r="J408" s="21"/>
      <c r="K408" s="21"/>
      <c r="L408" s="21"/>
      <c r="M408" s="22"/>
      <c r="N408" s="23"/>
      <c r="O408" s="23"/>
      <c r="P408" s="24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6.5" customHeight="1">
      <c r="A409" s="1"/>
      <c r="B409" s="4"/>
      <c r="C409" s="12"/>
      <c r="D409" s="14"/>
      <c r="E409" s="14"/>
      <c r="F409" s="14"/>
      <c r="G409" s="29"/>
      <c r="H409" s="13"/>
      <c r="I409" s="14"/>
      <c r="J409" s="21"/>
      <c r="K409" s="21"/>
      <c r="L409" s="21"/>
      <c r="M409" s="22"/>
      <c r="N409" s="23"/>
      <c r="O409" s="23"/>
      <c r="P409" s="24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6.5" customHeight="1">
      <c r="A410" s="1"/>
      <c r="B410" s="4"/>
      <c r="C410" s="12"/>
      <c r="D410" s="14"/>
      <c r="E410" s="14"/>
      <c r="F410" s="14"/>
      <c r="G410" s="29"/>
      <c r="H410" s="13"/>
      <c r="I410" s="14"/>
      <c r="J410" s="21"/>
      <c r="K410" s="21"/>
      <c r="L410" s="21"/>
      <c r="M410" s="22"/>
      <c r="N410" s="23"/>
      <c r="O410" s="23"/>
      <c r="P410" s="24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6.5" customHeight="1">
      <c r="A411" s="1"/>
      <c r="B411" s="4"/>
      <c r="C411" s="12"/>
      <c r="D411" s="14"/>
      <c r="E411" s="14"/>
      <c r="F411" s="14"/>
      <c r="G411" s="29"/>
      <c r="H411" s="13"/>
      <c r="I411" s="14"/>
      <c r="J411" s="21"/>
      <c r="K411" s="21"/>
      <c r="L411" s="21"/>
      <c r="M411" s="22"/>
      <c r="N411" s="23"/>
      <c r="O411" s="23"/>
      <c r="P411" s="24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6.5" customHeight="1">
      <c r="A412" s="1"/>
      <c r="B412" s="4"/>
      <c r="C412" s="12"/>
      <c r="D412" s="14"/>
      <c r="E412" s="14"/>
      <c r="F412" s="14"/>
      <c r="G412" s="29"/>
      <c r="H412" s="13"/>
      <c r="I412" s="14"/>
      <c r="J412" s="21"/>
      <c r="K412" s="21"/>
      <c r="L412" s="21"/>
      <c r="M412" s="22"/>
      <c r="N412" s="23"/>
      <c r="O412" s="23"/>
      <c r="P412" s="24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6.5" customHeight="1">
      <c r="A413" s="1"/>
      <c r="B413" s="4"/>
      <c r="C413" s="12"/>
      <c r="D413" s="14"/>
      <c r="E413" s="14"/>
      <c r="F413" s="14"/>
      <c r="G413" s="29"/>
      <c r="H413" s="13"/>
      <c r="I413" s="14"/>
      <c r="J413" s="21"/>
      <c r="K413" s="21"/>
      <c r="L413" s="21"/>
      <c r="M413" s="22"/>
      <c r="N413" s="23"/>
      <c r="O413" s="23"/>
      <c r="P413" s="24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6.5" customHeight="1">
      <c r="A414" s="1"/>
      <c r="B414" s="4"/>
      <c r="C414" s="12"/>
      <c r="D414" s="14"/>
      <c r="E414" s="14"/>
      <c r="F414" s="14"/>
      <c r="G414" s="29"/>
      <c r="H414" s="13"/>
      <c r="I414" s="14"/>
      <c r="J414" s="21"/>
      <c r="K414" s="21"/>
      <c r="L414" s="21"/>
      <c r="M414" s="22"/>
      <c r="N414" s="23"/>
      <c r="O414" s="23"/>
      <c r="P414" s="24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6.5" customHeight="1">
      <c r="A415" s="1"/>
      <c r="B415" s="4"/>
      <c r="C415" s="12"/>
      <c r="D415" s="14"/>
      <c r="E415" s="14"/>
      <c r="F415" s="14"/>
      <c r="G415" s="29"/>
      <c r="H415" s="13"/>
      <c r="I415" s="14"/>
      <c r="J415" s="21"/>
      <c r="K415" s="21"/>
      <c r="L415" s="21"/>
      <c r="M415" s="22"/>
      <c r="N415" s="23"/>
      <c r="O415" s="23"/>
      <c r="P415" s="24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6.5" customHeight="1">
      <c r="A416" s="1"/>
      <c r="B416" s="4"/>
      <c r="C416" s="12"/>
      <c r="D416" s="14"/>
      <c r="E416" s="14"/>
      <c r="F416" s="14"/>
      <c r="G416" s="29"/>
      <c r="H416" s="13"/>
      <c r="I416" s="14"/>
      <c r="J416" s="21"/>
      <c r="K416" s="21"/>
      <c r="L416" s="21"/>
      <c r="M416" s="22"/>
      <c r="N416" s="23"/>
      <c r="O416" s="23"/>
      <c r="P416" s="24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6.5" customHeight="1">
      <c r="A417" s="1"/>
      <c r="B417" s="4"/>
      <c r="C417" s="12"/>
      <c r="D417" s="14"/>
      <c r="E417" s="14"/>
      <c r="F417" s="14"/>
      <c r="G417" s="29"/>
      <c r="H417" s="13"/>
      <c r="I417" s="14"/>
      <c r="J417" s="21"/>
      <c r="K417" s="21"/>
      <c r="L417" s="21"/>
      <c r="M417" s="22"/>
      <c r="N417" s="23"/>
      <c r="O417" s="23"/>
      <c r="P417" s="24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6.5" customHeight="1">
      <c r="A418" s="1"/>
      <c r="B418" s="4"/>
      <c r="C418" s="12"/>
      <c r="D418" s="14"/>
      <c r="E418" s="14"/>
      <c r="F418" s="14"/>
      <c r="G418" s="29"/>
      <c r="H418" s="13"/>
      <c r="I418" s="14"/>
      <c r="J418" s="21"/>
      <c r="K418" s="21"/>
      <c r="L418" s="21"/>
      <c r="M418" s="22"/>
      <c r="N418" s="23"/>
      <c r="O418" s="23"/>
      <c r="P418" s="24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6.5" customHeight="1">
      <c r="A419" s="1"/>
      <c r="B419" s="4"/>
      <c r="C419" s="12"/>
      <c r="D419" s="14"/>
      <c r="E419" s="14"/>
      <c r="F419" s="14"/>
      <c r="G419" s="29"/>
      <c r="H419" s="13"/>
      <c r="I419" s="14"/>
      <c r="J419" s="21"/>
      <c r="K419" s="21"/>
      <c r="L419" s="21"/>
      <c r="M419" s="22"/>
      <c r="N419" s="23"/>
      <c r="O419" s="23"/>
      <c r="P419" s="24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6.5" customHeight="1">
      <c r="A420" s="1"/>
      <c r="B420" s="4"/>
      <c r="C420" s="12"/>
      <c r="D420" s="14"/>
      <c r="E420" s="14"/>
      <c r="F420" s="14"/>
      <c r="G420" s="29"/>
      <c r="H420" s="13"/>
      <c r="I420" s="14"/>
      <c r="J420" s="21"/>
      <c r="K420" s="21"/>
      <c r="L420" s="21"/>
      <c r="M420" s="22"/>
      <c r="N420" s="23"/>
      <c r="O420" s="23"/>
      <c r="P420" s="24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6.5" customHeight="1">
      <c r="A421" s="1"/>
      <c r="B421" s="4"/>
      <c r="C421" s="12"/>
      <c r="D421" s="14"/>
      <c r="E421" s="14"/>
      <c r="F421" s="14"/>
      <c r="G421" s="29"/>
      <c r="H421" s="13"/>
      <c r="I421" s="14"/>
      <c r="J421" s="21"/>
      <c r="K421" s="21"/>
      <c r="L421" s="21"/>
      <c r="M421" s="22"/>
      <c r="N421" s="23"/>
      <c r="O421" s="23"/>
      <c r="P421" s="24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6.5" customHeight="1">
      <c r="A422" s="1"/>
      <c r="B422" s="4"/>
      <c r="C422" s="12"/>
      <c r="D422" s="14"/>
      <c r="E422" s="14"/>
      <c r="F422" s="14"/>
      <c r="G422" s="29"/>
      <c r="H422" s="13"/>
      <c r="I422" s="14"/>
      <c r="J422" s="21"/>
      <c r="K422" s="21"/>
      <c r="L422" s="21"/>
      <c r="M422" s="22"/>
      <c r="N422" s="23"/>
      <c r="O422" s="23"/>
      <c r="P422" s="24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6.5" customHeight="1">
      <c r="A423" s="1"/>
      <c r="B423" s="4"/>
      <c r="C423" s="12"/>
      <c r="D423" s="14"/>
      <c r="E423" s="14"/>
      <c r="F423" s="14"/>
      <c r="G423" s="29"/>
      <c r="H423" s="13"/>
      <c r="I423" s="14"/>
      <c r="J423" s="21"/>
      <c r="K423" s="21"/>
      <c r="L423" s="21"/>
      <c r="M423" s="22"/>
      <c r="N423" s="23"/>
      <c r="O423" s="23"/>
      <c r="P423" s="24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6.5" customHeight="1">
      <c r="A424" s="1"/>
      <c r="B424" s="4"/>
      <c r="C424" s="12"/>
      <c r="D424" s="14"/>
      <c r="E424" s="14"/>
      <c r="F424" s="14"/>
      <c r="G424" s="29"/>
      <c r="H424" s="13"/>
      <c r="I424" s="14"/>
      <c r="J424" s="21"/>
      <c r="K424" s="21"/>
      <c r="L424" s="21"/>
      <c r="M424" s="22"/>
      <c r="N424" s="23"/>
      <c r="O424" s="23"/>
      <c r="P424" s="24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6.5" customHeight="1">
      <c r="A425" s="1"/>
      <c r="B425" s="4"/>
      <c r="C425" s="12"/>
      <c r="D425" s="14"/>
      <c r="E425" s="14"/>
      <c r="F425" s="14"/>
      <c r="G425" s="29"/>
      <c r="H425" s="13"/>
      <c r="I425" s="14"/>
      <c r="J425" s="21"/>
      <c r="K425" s="21"/>
      <c r="L425" s="21"/>
      <c r="M425" s="22"/>
      <c r="N425" s="23"/>
      <c r="O425" s="23"/>
      <c r="P425" s="24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6.5" customHeight="1">
      <c r="A426" s="1"/>
      <c r="B426" s="4"/>
      <c r="C426" s="12"/>
      <c r="D426" s="14"/>
      <c r="E426" s="14"/>
      <c r="F426" s="14"/>
      <c r="G426" s="29"/>
      <c r="H426" s="13"/>
      <c r="I426" s="14"/>
      <c r="J426" s="21"/>
      <c r="K426" s="21"/>
      <c r="L426" s="21"/>
      <c r="M426" s="22"/>
      <c r="N426" s="23"/>
      <c r="O426" s="23"/>
      <c r="P426" s="24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6.5" customHeight="1">
      <c r="A427" s="1"/>
      <c r="B427" s="4"/>
      <c r="C427" s="12"/>
      <c r="D427" s="14"/>
      <c r="E427" s="14"/>
      <c r="F427" s="14"/>
      <c r="G427" s="29"/>
      <c r="H427" s="13"/>
      <c r="I427" s="14"/>
      <c r="J427" s="21"/>
      <c r="K427" s="21"/>
      <c r="L427" s="21"/>
      <c r="M427" s="22"/>
      <c r="N427" s="23"/>
      <c r="O427" s="23"/>
      <c r="P427" s="24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6.5" customHeight="1">
      <c r="A428" s="1"/>
      <c r="B428" s="4"/>
      <c r="C428" s="12"/>
      <c r="D428" s="14"/>
      <c r="E428" s="14"/>
      <c r="F428" s="14"/>
      <c r="G428" s="29"/>
      <c r="H428" s="13"/>
      <c r="I428" s="14"/>
      <c r="J428" s="21"/>
      <c r="K428" s="21"/>
      <c r="L428" s="21"/>
      <c r="M428" s="22"/>
      <c r="N428" s="23"/>
      <c r="O428" s="23"/>
      <c r="P428" s="24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6.5" customHeight="1">
      <c r="A429" s="1"/>
      <c r="B429" s="4"/>
      <c r="C429" s="12"/>
      <c r="D429" s="14"/>
      <c r="E429" s="14"/>
      <c r="F429" s="14"/>
      <c r="G429" s="29"/>
      <c r="H429" s="13"/>
      <c r="I429" s="14"/>
      <c r="J429" s="21"/>
      <c r="K429" s="21"/>
      <c r="L429" s="21"/>
      <c r="M429" s="22"/>
      <c r="N429" s="23"/>
      <c r="O429" s="23"/>
      <c r="P429" s="24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6.5" customHeight="1">
      <c r="A430" s="1"/>
      <c r="B430" s="4"/>
      <c r="C430" s="12"/>
      <c r="D430" s="14"/>
      <c r="E430" s="14"/>
      <c r="F430" s="14"/>
      <c r="G430" s="29"/>
      <c r="H430" s="13"/>
      <c r="I430" s="14"/>
      <c r="J430" s="21"/>
      <c r="K430" s="21"/>
      <c r="L430" s="21"/>
      <c r="M430" s="22"/>
      <c r="N430" s="23"/>
      <c r="O430" s="23"/>
      <c r="P430" s="24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6.5" customHeight="1">
      <c r="A431" s="1"/>
      <c r="B431" s="4"/>
      <c r="C431" s="12"/>
      <c r="D431" s="14"/>
      <c r="E431" s="14"/>
      <c r="F431" s="14"/>
      <c r="G431" s="29"/>
      <c r="H431" s="13"/>
      <c r="I431" s="14"/>
      <c r="J431" s="21"/>
      <c r="K431" s="21"/>
      <c r="L431" s="21"/>
      <c r="M431" s="22"/>
      <c r="N431" s="23"/>
      <c r="O431" s="23"/>
      <c r="P431" s="24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6.5" customHeight="1">
      <c r="A432" s="1"/>
      <c r="B432" s="4"/>
      <c r="C432" s="12"/>
      <c r="D432" s="14"/>
      <c r="E432" s="14"/>
      <c r="F432" s="14"/>
      <c r="G432" s="29"/>
      <c r="H432" s="13"/>
      <c r="I432" s="14"/>
      <c r="J432" s="21"/>
      <c r="K432" s="21"/>
      <c r="L432" s="21"/>
      <c r="M432" s="22"/>
      <c r="N432" s="23"/>
      <c r="O432" s="23"/>
      <c r="P432" s="24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6.5" customHeight="1">
      <c r="A433" s="1"/>
      <c r="B433" s="4"/>
      <c r="C433" s="12"/>
      <c r="D433" s="14"/>
      <c r="E433" s="14"/>
      <c r="F433" s="14"/>
      <c r="G433" s="29"/>
      <c r="H433" s="13"/>
      <c r="I433" s="14"/>
      <c r="J433" s="21"/>
      <c r="K433" s="21"/>
      <c r="L433" s="21"/>
      <c r="M433" s="22"/>
      <c r="N433" s="23"/>
      <c r="O433" s="23"/>
      <c r="P433" s="24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6.5" customHeight="1">
      <c r="A434" s="1"/>
      <c r="B434" s="4"/>
      <c r="C434" s="12"/>
      <c r="D434" s="14"/>
      <c r="E434" s="14"/>
      <c r="F434" s="14"/>
      <c r="G434" s="29"/>
      <c r="H434" s="13"/>
      <c r="I434" s="14"/>
      <c r="J434" s="21"/>
      <c r="K434" s="21"/>
      <c r="L434" s="21"/>
      <c r="M434" s="22"/>
      <c r="N434" s="23"/>
      <c r="O434" s="23"/>
      <c r="P434" s="24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6.5" customHeight="1">
      <c r="A435" s="1"/>
      <c r="B435" s="4"/>
      <c r="C435" s="12"/>
      <c r="D435" s="14"/>
      <c r="E435" s="14"/>
      <c r="F435" s="14"/>
      <c r="G435" s="29"/>
      <c r="H435" s="13"/>
      <c r="I435" s="14"/>
      <c r="J435" s="21"/>
      <c r="K435" s="21"/>
      <c r="L435" s="21"/>
      <c r="M435" s="22"/>
      <c r="N435" s="23"/>
      <c r="O435" s="23"/>
      <c r="P435" s="24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6.5" customHeight="1">
      <c r="A436" s="1"/>
      <c r="B436" s="4"/>
      <c r="C436" s="12"/>
      <c r="D436" s="14"/>
      <c r="E436" s="14"/>
      <c r="F436" s="14"/>
      <c r="G436" s="29"/>
      <c r="H436" s="13"/>
      <c r="I436" s="14"/>
      <c r="J436" s="21"/>
      <c r="K436" s="21"/>
      <c r="L436" s="21"/>
      <c r="M436" s="22"/>
      <c r="N436" s="23"/>
      <c r="O436" s="23"/>
      <c r="P436" s="24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6.5" customHeight="1">
      <c r="A437" s="1"/>
      <c r="B437" s="4"/>
      <c r="C437" s="12"/>
      <c r="D437" s="14"/>
      <c r="E437" s="14"/>
      <c r="F437" s="14"/>
      <c r="G437" s="29"/>
      <c r="H437" s="13"/>
      <c r="I437" s="14"/>
      <c r="J437" s="21"/>
      <c r="K437" s="21"/>
      <c r="L437" s="21"/>
      <c r="M437" s="22"/>
      <c r="N437" s="23"/>
      <c r="O437" s="23"/>
      <c r="P437" s="24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6.5" customHeight="1">
      <c r="A438" s="1"/>
      <c r="B438" s="4"/>
      <c r="C438" s="12"/>
      <c r="D438" s="14"/>
      <c r="E438" s="14"/>
      <c r="F438" s="14"/>
      <c r="G438" s="29"/>
      <c r="H438" s="13"/>
      <c r="I438" s="14"/>
      <c r="J438" s="21"/>
      <c r="K438" s="21"/>
      <c r="L438" s="21"/>
      <c r="M438" s="22"/>
      <c r="N438" s="23"/>
      <c r="O438" s="23"/>
      <c r="P438" s="24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6.5" customHeight="1">
      <c r="A439" s="1"/>
      <c r="B439" s="4"/>
      <c r="C439" s="12"/>
      <c r="D439" s="14"/>
      <c r="E439" s="14"/>
      <c r="F439" s="14"/>
      <c r="G439" s="29"/>
      <c r="H439" s="13"/>
      <c r="I439" s="14"/>
      <c r="J439" s="21"/>
      <c r="K439" s="21"/>
      <c r="L439" s="21"/>
      <c r="M439" s="22"/>
      <c r="N439" s="23"/>
      <c r="O439" s="23"/>
      <c r="P439" s="24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6.5" customHeight="1">
      <c r="A440" s="1"/>
      <c r="B440" s="4"/>
      <c r="C440" s="12"/>
      <c r="D440" s="14"/>
      <c r="E440" s="14"/>
      <c r="F440" s="14"/>
      <c r="G440" s="29"/>
      <c r="H440" s="13"/>
      <c r="I440" s="14"/>
      <c r="J440" s="21"/>
      <c r="K440" s="21"/>
      <c r="L440" s="21"/>
      <c r="M440" s="22"/>
      <c r="N440" s="23"/>
      <c r="O440" s="23"/>
      <c r="P440" s="24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6.5" customHeight="1">
      <c r="A441" s="1"/>
      <c r="B441" s="4"/>
      <c r="C441" s="12"/>
      <c r="D441" s="14"/>
      <c r="E441" s="14"/>
      <c r="F441" s="14"/>
      <c r="G441" s="29"/>
      <c r="H441" s="13"/>
      <c r="I441" s="14"/>
      <c r="J441" s="21"/>
      <c r="K441" s="21"/>
      <c r="L441" s="21"/>
      <c r="M441" s="22"/>
      <c r="N441" s="23"/>
      <c r="O441" s="23"/>
      <c r="P441" s="24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6.5" customHeight="1">
      <c r="A442" s="1"/>
      <c r="B442" s="4"/>
      <c r="C442" s="12"/>
      <c r="D442" s="14"/>
      <c r="E442" s="14"/>
      <c r="F442" s="14"/>
      <c r="G442" s="29"/>
      <c r="H442" s="13"/>
      <c r="I442" s="14"/>
      <c r="J442" s="21"/>
      <c r="K442" s="21"/>
      <c r="L442" s="21"/>
      <c r="M442" s="22"/>
      <c r="N442" s="23"/>
      <c r="O442" s="23"/>
      <c r="P442" s="24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6.5" customHeight="1">
      <c r="A443" s="1"/>
      <c r="B443" s="4"/>
      <c r="C443" s="12"/>
      <c r="D443" s="14"/>
      <c r="E443" s="14"/>
      <c r="F443" s="14"/>
      <c r="G443" s="29"/>
      <c r="H443" s="13"/>
      <c r="I443" s="14"/>
      <c r="J443" s="21"/>
      <c r="K443" s="21"/>
      <c r="L443" s="21"/>
      <c r="M443" s="22"/>
      <c r="N443" s="23"/>
      <c r="O443" s="23"/>
      <c r="P443" s="24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6.5" customHeight="1">
      <c r="A444" s="1"/>
      <c r="B444" s="4"/>
      <c r="C444" s="12"/>
      <c r="D444" s="14"/>
      <c r="E444" s="14"/>
      <c r="F444" s="14"/>
      <c r="G444" s="29"/>
      <c r="H444" s="13"/>
      <c r="I444" s="14"/>
      <c r="J444" s="21"/>
      <c r="K444" s="21"/>
      <c r="L444" s="21"/>
      <c r="M444" s="22"/>
      <c r="N444" s="23"/>
      <c r="O444" s="23"/>
      <c r="P444" s="24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6.5" customHeight="1">
      <c r="A445" s="1"/>
      <c r="B445" s="4"/>
      <c r="C445" s="12"/>
      <c r="D445" s="14"/>
      <c r="E445" s="14"/>
      <c r="F445" s="14"/>
      <c r="G445" s="29"/>
      <c r="H445" s="13"/>
      <c r="I445" s="14"/>
      <c r="J445" s="21"/>
      <c r="K445" s="21"/>
      <c r="L445" s="21"/>
      <c r="M445" s="22"/>
      <c r="N445" s="23"/>
      <c r="O445" s="23"/>
      <c r="P445" s="24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6.5" customHeight="1">
      <c r="A446" s="1"/>
      <c r="B446" s="4"/>
      <c r="C446" s="12"/>
      <c r="D446" s="14"/>
      <c r="E446" s="14"/>
      <c r="F446" s="14"/>
      <c r="G446" s="29"/>
      <c r="H446" s="13"/>
      <c r="I446" s="14"/>
      <c r="J446" s="21"/>
      <c r="K446" s="21"/>
      <c r="L446" s="21"/>
      <c r="M446" s="22"/>
      <c r="N446" s="23"/>
      <c r="O446" s="23"/>
      <c r="P446" s="24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6.5" customHeight="1">
      <c r="A447" s="1"/>
      <c r="B447" s="4"/>
      <c r="C447" s="12"/>
      <c r="D447" s="14"/>
      <c r="E447" s="14"/>
      <c r="F447" s="14"/>
      <c r="G447" s="29"/>
      <c r="H447" s="13"/>
      <c r="I447" s="14"/>
      <c r="J447" s="21"/>
      <c r="K447" s="21"/>
      <c r="L447" s="21"/>
      <c r="M447" s="22"/>
      <c r="N447" s="23"/>
      <c r="O447" s="23"/>
      <c r="P447" s="24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6.5" customHeight="1">
      <c r="A448" s="1"/>
      <c r="B448" s="4"/>
      <c r="C448" s="12"/>
      <c r="D448" s="14"/>
      <c r="E448" s="14"/>
      <c r="F448" s="14"/>
      <c r="G448" s="29"/>
      <c r="H448" s="13"/>
      <c r="I448" s="14"/>
      <c r="J448" s="21"/>
      <c r="K448" s="21"/>
      <c r="L448" s="21"/>
      <c r="M448" s="22"/>
      <c r="N448" s="23"/>
      <c r="O448" s="23"/>
      <c r="P448" s="24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6.5" customHeight="1">
      <c r="A449" s="1"/>
      <c r="B449" s="4"/>
      <c r="C449" s="12"/>
      <c r="D449" s="14"/>
      <c r="E449" s="14"/>
      <c r="F449" s="14"/>
      <c r="G449" s="29"/>
      <c r="H449" s="13"/>
      <c r="I449" s="14"/>
      <c r="J449" s="21"/>
      <c r="K449" s="21"/>
      <c r="L449" s="21"/>
      <c r="M449" s="22"/>
      <c r="N449" s="23"/>
      <c r="O449" s="23"/>
      <c r="P449" s="24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6.5" customHeight="1">
      <c r="A450" s="1"/>
      <c r="B450" s="4"/>
      <c r="C450" s="12"/>
      <c r="D450" s="14"/>
      <c r="E450" s="14"/>
      <c r="F450" s="14"/>
      <c r="G450" s="29"/>
      <c r="H450" s="13"/>
      <c r="I450" s="14"/>
      <c r="J450" s="21"/>
      <c r="K450" s="21"/>
      <c r="L450" s="21"/>
      <c r="M450" s="22"/>
      <c r="N450" s="23"/>
      <c r="O450" s="23"/>
      <c r="P450" s="24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6.5" customHeight="1">
      <c r="A451" s="1"/>
      <c r="B451" s="4"/>
      <c r="C451" s="12"/>
      <c r="D451" s="14"/>
      <c r="E451" s="14"/>
      <c r="F451" s="14"/>
      <c r="G451" s="29"/>
      <c r="H451" s="13"/>
      <c r="I451" s="14"/>
      <c r="J451" s="21"/>
      <c r="K451" s="21"/>
      <c r="L451" s="21"/>
      <c r="M451" s="22"/>
      <c r="N451" s="23"/>
      <c r="O451" s="23"/>
      <c r="P451" s="24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6.5" customHeight="1">
      <c r="A452" s="1"/>
      <c r="B452" s="4"/>
      <c r="C452" s="12"/>
      <c r="D452" s="14"/>
      <c r="E452" s="14"/>
      <c r="F452" s="14"/>
      <c r="G452" s="29"/>
      <c r="H452" s="13"/>
      <c r="I452" s="14"/>
      <c r="J452" s="21"/>
      <c r="K452" s="21"/>
      <c r="L452" s="21"/>
      <c r="M452" s="22"/>
      <c r="N452" s="23"/>
      <c r="O452" s="23"/>
      <c r="P452" s="24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6.5" customHeight="1">
      <c r="A453" s="1"/>
      <c r="B453" s="4"/>
      <c r="C453" s="12"/>
      <c r="D453" s="14"/>
      <c r="E453" s="14"/>
      <c r="F453" s="14"/>
      <c r="G453" s="29"/>
      <c r="H453" s="13"/>
      <c r="I453" s="14"/>
      <c r="J453" s="21"/>
      <c r="K453" s="21"/>
      <c r="L453" s="21"/>
      <c r="M453" s="22"/>
      <c r="N453" s="23"/>
      <c r="O453" s="23"/>
      <c r="P453" s="24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6.5" customHeight="1">
      <c r="A454" s="1"/>
      <c r="B454" s="4"/>
      <c r="C454" s="12"/>
      <c r="D454" s="14"/>
      <c r="E454" s="14"/>
      <c r="F454" s="14"/>
      <c r="G454" s="29"/>
      <c r="H454" s="13"/>
      <c r="I454" s="14"/>
      <c r="J454" s="21"/>
      <c r="K454" s="21"/>
      <c r="L454" s="21"/>
      <c r="M454" s="22"/>
      <c r="N454" s="23"/>
      <c r="O454" s="23"/>
      <c r="P454" s="24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6.5" customHeight="1">
      <c r="A455" s="1"/>
      <c r="B455" s="4"/>
      <c r="C455" s="12"/>
      <c r="D455" s="14"/>
      <c r="E455" s="14"/>
      <c r="F455" s="14"/>
      <c r="G455" s="29"/>
      <c r="H455" s="13"/>
      <c r="I455" s="14"/>
      <c r="J455" s="21"/>
      <c r="K455" s="21"/>
      <c r="L455" s="21"/>
      <c r="M455" s="22"/>
      <c r="N455" s="23"/>
      <c r="O455" s="23"/>
      <c r="P455" s="24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6.5" customHeight="1">
      <c r="A456" s="1"/>
      <c r="B456" s="4"/>
      <c r="C456" s="12"/>
      <c r="D456" s="14"/>
      <c r="E456" s="14"/>
      <c r="F456" s="14"/>
      <c r="G456" s="29"/>
      <c r="H456" s="13"/>
      <c r="I456" s="14"/>
      <c r="J456" s="21"/>
      <c r="K456" s="21"/>
      <c r="L456" s="21"/>
      <c r="M456" s="22"/>
      <c r="N456" s="23"/>
      <c r="O456" s="23"/>
      <c r="P456" s="24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6.5" customHeight="1">
      <c r="A457" s="1"/>
      <c r="B457" s="4"/>
      <c r="C457" s="12"/>
      <c r="D457" s="14"/>
      <c r="E457" s="14"/>
      <c r="F457" s="14"/>
      <c r="G457" s="29"/>
      <c r="H457" s="13"/>
      <c r="I457" s="14"/>
      <c r="J457" s="21"/>
      <c r="K457" s="21"/>
      <c r="L457" s="21"/>
      <c r="M457" s="22"/>
      <c r="N457" s="23"/>
      <c r="O457" s="23"/>
      <c r="P457" s="24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6.5" customHeight="1">
      <c r="A458" s="1"/>
      <c r="B458" s="4"/>
      <c r="C458" s="12"/>
      <c r="D458" s="14"/>
      <c r="E458" s="14"/>
      <c r="F458" s="14"/>
      <c r="G458" s="29"/>
      <c r="H458" s="13"/>
      <c r="I458" s="14"/>
      <c r="J458" s="21"/>
      <c r="K458" s="21"/>
      <c r="L458" s="21"/>
      <c r="M458" s="22"/>
      <c r="N458" s="23"/>
      <c r="O458" s="23"/>
      <c r="P458" s="24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6.5" customHeight="1">
      <c r="A459" s="1"/>
      <c r="B459" s="4"/>
      <c r="C459" s="12"/>
      <c r="D459" s="14"/>
      <c r="E459" s="14"/>
      <c r="F459" s="14"/>
      <c r="G459" s="29"/>
      <c r="H459" s="13"/>
      <c r="I459" s="14"/>
      <c r="J459" s="21"/>
      <c r="K459" s="21"/>
      <c r="L459" s="21"/>
      <c r="M459" s="22"/>
      <c r="N459" s="23"/>
      <c r="O459" s="23"/>
      <c r="P459" s="24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6.5" customHeight="1">
      <c r="A460" s="1"/>
      <c r="B460" s="4"/>
      <c r="C460" s="12"/>
      <c r="D460" s="14"/>
      <c r="E460" s="14"/>
      <c r="F460" s="14"/>
      <c r="G460" s="29"/>
      <c r="H460" s="13"/>
      <c r="I460" s="14"/>
      <c r="J460" s="21"/>
      <c r="K460" s="21"/>
      <c r="L460" s="21"/>
      <c r="M460" s="22"/>
      <c r="N460" s="23"/>
      <c r="O460" s="23"/>
      <c r="P460" s="24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6.5" customHeight="1">
      <c r="A461" s="1"/>
      <c r="B461" s="4"/>
      <c r="C461" s="12"/>
      <c r="D461" s="14"/>
      <c r="E461" s="14"/>
      <c r="F461" s="14"/>
      <c r="G461" s="29"/>
      <c r="H461" s="13"/>
      <c r="I461" s="14"/>
      <c r="J461" s="21"/>
      <c r="K461" s="21"/>
      <c r="L461" s="21"/>
      <c r="M461" s="22"/>
      <c r="N461" s="23"/>
      <c r="O461" s="23"/>
      <c r="P461" s="24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6.5" customHeight="1">
      <c r="A462" s="1"/>
      <c r="B462" s="4"/>
      <c r="C462" s="12"/>
      <c r="D462" s="14"/>
      <c r="E462" s="14"/>
      <c r="F462" s="14"/>
      <c r="G462" s="29"/>
      <c r="H462" s="13"/>
      <c r="I462" s="14"/>
      <c r="J462" s="21"/>
      <c r="K462" s="21"/>
      <c r="L462" s="21"/>
      <c r="M462" s="22"/>
      <c r="N462" s="23"/>
      <c r="O462" s="23"/>
      <c r="P462" s="24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6.5" customHeight="1">
      <c r="A463" s="1"/>
      <c r="B463" s="4"/>
      <c r="C463" s="12"/>
      <c r="D463" s="14"/>
      <c r="E463" s="14"/>
      <c r="F463" s="14"/>
      <c r="G463" s="29"/>
      <c r="H463" s="13"/>
      <c r="I463" s="14"/>
      <c r="J463" s="21"/>
      <c r="K463" s="21"/>
      <c r="L463" s="21"/>
      <c r="M463" s="22"/>
      <c r="N463" s="23"/>
      <c r="O463" s="23"/>
      <c r="P463" s="24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6.5" customHeight="1">
      <c r="A464" s="1"/>
      <c r="B464" s="4"/>
      <c r="C464" s="12"/>
      <c r="D464" s="14"/>
      <c r="E464" s="14"/>
      <c r="F464" s="14"/>
      <c r="G464" s="29"/>
      <c r="H464" s="13"/>
      <c r="I464" s="14"/>
      <c r="J464" s="21"/>
      <c r="K464" s="21"/>
      <c r="L464" s="21"/>
      <c r="M464" s="22"/>
      <c r="N464" s="23"/>
      <c r="O464" s="23"/>
      <c r="P464" s="24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6.5" customHeight="1">
      <c r="A465" s="1"/>
      <c r="B465" s="4"/>
      <c r="C465" s="12"/>
      <c r="D465" s="14"/>
      <c r="E465" s="14"/>
      <c r="F465" s="14"/>
      <c r="G465" s="29"/>
      <c r="H465" s="13"/>
      <c r="I465" s="14"/>
      <c r="J465" s="21"/>
      <c r="K465" s="21"/>
      <c r="L465" s="21"/>
      <c r="M465" s="22"/>
      <c r="N465" s="23"/>
      <c r="O465" s="23"/>
      <c r="P465" s="24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6.5" customHeight="1">
      <c r="A466" s="1"/>
      <c r="B466" s="4"/>
      <c r="C466" s="12"/>
      <c r="D466" s="14"/>
      <c r="E466" s="14"/>
      <c r="F466" s="14"/>
      <c r="G466" s="29"/>
      <c r="H466" s="13"/>
      <c r="I466" s="14"/>
      <c r="J466" s="21"/>
      <c r="K466" s="21"/>
      <c r="L466" s="21"/>
      <c r="M466" s="22"/>
      <c r="N466" s="23"/>
      <c r="O466" s="23"/>
      <c r="P466" s="24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6.5" customHeight="1">
      <c r="A467" s="1"/>
      <c r="B467" s="4"/>
      <c r="C467" s="12"/>
      <c r="D467" s="14"/>
      <c r="E467" s="14"/>
      <c r="F467" s="14"/>
      <c r="G467" s="29"/>
      <c r="H467" s="13"/>
      <c r="I467" s="14"/>
      <c r="J467" s="21"/>
      <c r="K467" s="21"/>
      <c r="L467" s="21"/>
      <c r="M467" s="22"/>
      <c r="N467" s="23"/>
      <c r="O467" s="23"/>
      <c r="P467" s="24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6.5" customHeight="1">
      <c r="A468" s="1"/>
      <c r="B468" s="4"/>
      <c r="C468" s="12"/>
      <c r="D468" s="14"/>
      <c r="E468" s="14"/>
      <c r="F468" s="14"/>
      <c r="G468" s="29"/>
      <c r="H468" s="13"/>
      <c r="I468" s="14"/>
      <c r="J468" s="21"/>
      <c r="K468" s="21"/>
      <c r="L468" s="21"/>
      <c r="M468" s="22"/>
      <c r="N468" s="23"/>
      <c r="O468" s="23"/>
      <c r="P468" s="24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6.5" customHeight="1">
      <c r="A469" s="1"/>
      <c r="B469" s="4"/>
      <c r="C469" s="12"/>
      <c r="D469" s="14"/>
      <c r="E469" s="14"/>
      <c r="F469" s="14"/>
      <c r="G469" s="29"/>
      <c r="H469" s="13"/>
      <c r="I469" s="14"/>
      <c r="J469" s="21"/>
      <c r="K469" s="21"/>
      <c r="L469" s="21"/>
      <c r="M469" s="22"/>
      <c r="N469" s="23"/>
      <c r="O469" s="23"/>
      <c r="P469" s="24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6.5" customHeight="1">
      <c r="A470" s="1"/>
      <c r="B470" s="4"/>
      <c r="C470" s="12"/>
      <c r="D470" s="14"/>
      <c r="E470" s="14"/>
      <c r="F470" s="14"/>
      <c r="G470" s="29"/>
      <c r="H470" s="13"/>
      <c r="I470" s="14"/>
      <c r="J470" s="21"/>
      <c r="K470" s="21"/>
      <c r="L470" s="21"/>
      <c r="M470" s="22"/>
      <c r="N470" s="23"/>
      <c r="O470" s="23"/>
      <c r="P470" s="24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6.5" customHeight="1">
      <c r="A471" s="1"/>
      <c r="B471" s="4"/>
      <c r="C471" s="12"/>
      <c r="D471" s="14"/>
      <c r="E471" s="14"/>
      <c r="F471" s="14"/>
      <c r="G471" s="29"/>
      <c r="H471" s="13"/>
      <c r="I471" s="14"/>
      <c r="J471" s="21"/>
      <c r="K471" s="21"/>
      <c r="L471" s="21"/>
      <c r="M471" s="22"/>
      <c r="N471" s="23"/>
      <c r="O471" s="23"/>
      <c r="P471" s="24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6.5" customHeight="1">
      <c r="A472" s="1"/>
      <c r="B472" s="4"/>
      <c r="C472" s="12"/>
      <c r="D472" s="14"/>
      <c r="E472" s="14"/>
      <c r="F472" s="14"/>
      <c r="G472" s="29"/>
      <c r="H472" s="13"/>
      <c r="I472" s="14"/>
      <c r="J472" s="21"/>
      <c r="K472" s="21"/>
      <c r="L472" s="21"/>
      <c r="M472" s="22"/>
      <c r="N472" s="23"/>
      <c r="O472" s="23"/>
      <c r="P472" s="24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6.5" customHeight="1">
      <c r="A473" s="1"/>
      <c r="B473" s="4"/>
      <c r="C473" s="12"/>
      <c r="D473" s="14"/>
      <c r="E473" s="14"/>
      <c r="F473" s="14"/>
      <c r="G473" s="29"/>
      <c r="H473" s="13"/>
      <c r="I473" s="14"/>
      <c r="J473" s="21"/>
      <c r="K473" s="21"/>
      <c r="L473" s="21"/>
      <c r="M473" s="22"/>
      <c r="N473" s="23"/>
      <c r="O473" s="23"/>
      <c r="P473" s="24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6.5" customHeight="1">
      <c r="A474" s="1"/>
      <c r="B474" s="4"/>
      <c r="C474" s="12"/>
      <c r="D474" s="14"/>
      <c r="E474" s="14"/>
      <c r="F474" s="14"/>
      <c r="G474" s="29"/>
      <c r="H474" s="13"/>
      <c r="I474" s="14"/>
      <c r="J474" s="21"/>
      <c r="K474" s="21"/>
      <c r="L474" s="21"/>
      <c r="M474" s="22"/>
      <c r="N474" s="23"/>
      <c r="O474" s="23"/>
      <c r="P474" s="24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6.5" customHeight="1">
      <c r="A475" s="1"/>
      <c r="B475" s="4"/>
      <c r="C475" s="12"/>
      <c r="D475" s="14"/>
      <c r="E475" s="14"/>
      <c r="F475" s="14"/>
      <c r="G475" s="29"/>
      <c r="H475" s="13"/>
      <c r="I475" s="14"/>
      <c r="J475" s="21"/>
      <c r="K475" s="21"/>
      <c r="L475" s="21"/>
      <c r="M475" s="22"/>
      <c r="N475" s="23"/>
      <c r="O475" s="23"/>
      <c r="P475" s="24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6.5" customHeight="1">
      <c r="A476" s="1"/>
      <c r="B476" s="4"/>
      <c r="C476" s="12"/>
      <c r="D476" s="14"/>
      <c r="E476" s="14"/>
      <c r="F476" s="14"/>
      <c r="G476" s="29"/>
      <c r="H476" s="13"/>
      <c r="I476" s="14"/>
      <c r="J476" s="21"/>
      <c r="K476" s="21"/>
      <c r="L476" s="21"/>
      <c r="M476" s="22"/>
      <c r="N476" s="23"/>
      <c r="O476" s="23"/>
      <c r="P476" s="24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6.5" customHeight="1">
      <c r="A477" s="1"/>
      <c r="B477" s="4"/>
      <c r="C477" s="12"/>
      <c r="D477" s="14"/>
      <c r="E477" s="14"/>
      <c r="F477" s="14"/>
      <c r="G477" s="29"/>
      <c r="H477" s="13"/>
      <c r="I477" s="14"/>
      <c r="J477" s="21"/>
      <c r="K477" s="21"/>
      <c r="L477" s="21"/>
      <c r="M477" s="22"/>
      <c r="N477" s="23"/>
      <c r="O477" s="23"/>
      <c r="P477" s="24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6.5" customHeight="1">
      <c r="A478" s="1"/>
      <c r="B478" s="4"/>
      <c r="C478" s="12"/>
      <c r="D478" s="14"/>
      <c r="E478" s="14"/>
      <c r="F478" s="14"/>
      <c r="G478" s="29"/>
      <c r="H478" s="13"/>
      <c r="I478" s="14"/>
      <c r="J478" s="21"/>
      <c r="K478" s="21"/>
      <c r="L478" s="21"/>
      <c r="M478" s="22"/>
      <c r="N478" s="23"/>
      <c r="O478" s="23"/>
      <c r="P478" s="24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6.5" customHeight="1">
      <c r="A479" s="1"/>
      <c r="B479" s="4"/>
      <c r="C479" s="12"/>
      <c r="D479" s="14"/>
      <c r="E479" s="14"/>
      <c r="F479" s="14"/>
      <c r="G479" s="29"/>
      <c r="H479" s="13"/>
      <c r="I479" s="14"/>
      <c r="J479" s="21"/>
      <c r="K479" s="21"/>
      <c r="L479" s="21"/>
      <c r="M479" s="22"/>
      <c r="N479" s="23"/>
      <c r="O479" s="23"/>
      <c r="P479" s="24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6.5" customHeight="1">
      <c r="A480" s="1"/>
      <c r="B480" s="4"/>
      <c r="C480" s="12"/>
      <c r="D480" s="14"/>
      <c r="E480" s="14"/>
      <c r="F480" s="14"/>
      <c r="G480" s="29"/>
      <c r="H480" s="13"/>
      <c r="I480" s="14"/>
      <c r="J480" s="21"/>
      <c r="K480" s="21"/>
      <c r="L480" s="21"/>
      <c r="M480" s="22"/>
      <c r="N480" s="23"/>
      <c r="O480" s="23"/>
      <c r="P480" s="24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6.5" customHeight="1">
      <c r="A481" s="1"/>
      <c r="B481" s="4"/>
      <c r="C481" s="12"/>
      <c r="D481" s="14"/>
      <c r="E481" s="14"/>
      <c r="F481" s="14"/>
      <c r="G481" s="29"/>
      <c r="H481" s="13"/>
      <c r="I481" s="14"/>
      <c r="J481" s="21"/>
      <c r="K481" s="21"/>
      <c r="L481" s="21"/>
      <c r="M481" s="22"/>
      <c r="N481" s="23"/>
      <c r="O481" s="23"/>
      <c r="P481" s="24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6.5" customHeight="1">
      <c r="A482" s="1"/>
      <c r="B482" s="4"/>
      <c r="C482" s="12"/>
      <c r="D482" s="14"/>
      <c r="E482" s="14"/>
      <c r="F482" s="14"/>
      <c r="G482" s="29"/>
      <c r="H482" s="13"/>
      <c r="I482" s="14"/>
      <c r="J482" s="21"/>
      <c r="K482" s="21"/>
      <c r="L482" s="21"/>
      <c r="M482" s="22"/>
      <c r="N482" s="23"/>
      <c r="O482" s="23"/>
      <c r="P482" s="24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6.5" customHeight="1">
      <c r="A483" s="1"/>
      <c r="B483" s="4"/>
      <c r="C483" s="12"/>
      <c r="D483" s="14"/>
      <c r="E483" s="14"/>
      <c r="F483" s="14"/>
      <c r="G483" s="29"/>
      <c r="H483" s="13"/>
      <c r="I483" s="14"/>
      <c r="J483" s="21"/>
      <c r="K483" s="21"/>
      <c r="L483" s="21"/>
      <c r="M483" s="22"/>
      <c r="N483" s="23"/>
      <c r="O483" s="23"/>
      <c r="P483" s="24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6.5" customHeight="1">
      <c r="A484" s="1"/>
      <c r="B484" s="4"/>
      <c r="C484" s="12"/>
      <c r="D484" s="14"/>
      <c r="E484" s="14"/>
      <c r="F484" s="14"/>
      <c r="G484" s="29"/>
      <c r="H484" s="13"/>
      <c r="I484" s="14"/>
      <c r="J484" s="21"/>
      <c r="K484" s="21"/>
      <c r="L484" s="21"/>
      <c r="M484" s="22"/>
      <c r="N484" s="23"/>
      <c r="O484" s="23"/>
      <c r="P484" s="24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6.5" customHeight="1">
      <c r="A485" s="1"/>
      <c r="B485" s="4"/>
      <c r="C485" s="12"/>
      <c r="D485" s="14"/>
      <c r="E485" s="14"/>
      <c r="F485" s="14"/>
      <c r="G485" s="29"/>
      <c r="H485" s="13"/>
      <c r="I485" s="14"/>
      <c r="J485" s="21"/>
      <c r="K485" s="21"/>
      <c r="L485" s="21"/>
      <c r="M485" s="22"/>
      <c r="N485" s="23"/>
      <c r="O485" s="23"/>
      <c r="P485" s="24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6.5" customHeight="1">
      <c r="A486" s="1"/>
      <c r="B486" s="4"/>
      <c r="C486" s="12"/>
      <c r="D486" s="14"/>
      <c r="E486" s="14"/>
      <c r="F486" s="14"/>
      <c r="G486" s="29"/>
      <c r="H486" s="13"/>
      <c r="I486" s="14"/>
      <c r="J486" s="21"/>
      <c r="K486" s="21"/>
      <c r="L486" s="21"/>
      <c r="M486" s="22"/>
      <c r="N486" s="23"/>
      <c r="O486" s="23"/>
      <c r="P486" s="24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6.5" customHeight="1">
      <c r="A487" s="1"/>
      <c r="B487" s="4"/>
      <c r="C487" s="12"/>
      <c r="D487" s="14"/>
      <c r="E487" s="14"/>
      <c r="F487" s="14"/>
      <c r="G487" s="29"/>
      <c r="H487" s="13"/>
      <c r="I487" s="14"/>
      <c r="J487" s="21"/>
      <c r="K487" s="21"/>
      <c r="L487" s="21"/>
      <c r="M487" s="22"/>
      <c r="N487" s="23"/>
      <c r="O487" s="23"/>
      <c r="P487" s="24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6.5" customHeight="1">
      <c r="A488" s="1"/>
      <c r="B488" s="4"/>
      <c r="C488" s="12"/>
      <c r="D488" s="14"/>
      <c r="E488" s="14"/>
      <c r="F488" s="14"/>
      <c r="G488" s="29"/>
      <c r="H488" s="13"/>
      <c r="I488" s="14"/>
      <c r="J488" s="21"/>
      <c r="K488" s="21"/>
      <c r="L488" s="21"/>
      <c r="M488" s="22"/>
      <c r="N488" s="23"/>
      <c r="O488" s="23"/>
      <c r="P488" s="24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6.5" customHeight="1">
      <c r="A489" s="1"/>
      <c r="B489" s="4"/>
      <c r="C489" s="12"/>
      <c r="D489" s="14"/>
      <c r="E489" s="14"/>
      <c r="F489" s="14"/>
      <c r="G489" s="29"/>
      <c r="H489" s="13"/>
      <c r="I489" s="14"/>
      <c r="J489" s="21"/>
      <c r="K489" s="21"/>
      <c r="L489" s="21"/>
      <c r="M489" s="22"/>
      <c r="N489" s="23"/>
      <c r="O489" s="23"/>
      <c r="P489" s="24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6.5" customHeight="1">
      <c r="A490" s="1"/>
      <c r="B490" s="4"/>
      <c r="C490" s="12"/>
      <c r="D490" s="14"/>
      <c r="E490" s="14"/>
      <c r="F490" s="14"/>
      <c r="G490" s="29"/>
      <c r="H490" s="13"/>
      <c r="I490" s="14"/>
      <c r="J490" s="21"/>
      <c r="K490" s="21"/>
      <c r="L490" s="21"/>
      <c r="M490" s="22"/>
      <c r="N490" s="23"/>
      <c r="O490" s="23"/>
      <c r="P490" s="24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6.5" customHeight="1">
      <c r="A491" s="1"/>
      <c r="B491" s="4"/>
      <c r="C491" s="12"/>
      <c r="D491" s="14"/>
      <c r="E491" s="14"/>
      <c r="F491" s="14"/>
      <c r="G491" s="29"/>
      <c r="H491" s="13"/>
      <c r="I491" s="14"/>
      <c r="J491" s="21"/>
      <c r="K491" s="21"/>
      <c r="L491" s="21"/>
      <c r="M491" s="22"/>
      <c r="N491" s="23"/>
      <c r="O491" s="23"/>
      <c r="P491" s="24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6.5" customHeight="1">
      <c r="A492" s="1"/>
      <c r="B492" s="4"/>
      <c r="C492" s="12"/>
      <c r="D492" s="14"/>
      <c r="E492" s="14"/>
      <c r="F492" s="14"/>
      <c r="G492" s="29"/>
      <c r="H492" s="13"/>
      <c r="I492" s="14"/>
      <c r="J492" s="21"/>
      <c r="K492" s="21"/>
      <c r="L492" s="21"/>
      <c r="M492" s="22"/>
      <c r="N492" s="23"/>
      <c r="O492" s="23"/>
      <c r="P492" s="24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6.5" customHeight="1">
      <c r="A493" s="1"/>
      <c r="B493" s="4"/>
      <c r="C493" s="12"/>
      <c r="D493" s="14"/>
      <c r="E493" s="14"/>
      <c r="F493" s="14"/>
      <c r="G493" s="29"/>
      <c r="H493" s="13"/>
      <c r="I493" s="14"/>
      <c r="J493" s="21"/>
      <c r="K493" s="21"/>
      <c r="L493" s="21"/>
      <c r="M493" s="22"/>
      <c r="N493" s="23"/>
      <c r="O493" s="23"/>
      <c r="P493" s="24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6.5" customHeight="1">
      <c r="A494" s="1"/>
      <c r="B494" s="4"/>
      <c r="C494" s="12"/>
      <c r="D494" s="14"/>
      <c r="E494" s="14"/>
      <c r="F494" s="14"/>
      <c r="G494" s="29"/>
      <c r="H494" s="13"/>
      <c r="I494" s="14"/>
      <c r="J494" s="21"/>
      <c r="K494" s="21"/>
      <c r="L494" s="21"/>
      <c r="M494" s="22"/>
      <c r="N494" s="23"/>
      <c r="O494" s="23"/>
      <c r="P494" s="24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6.5" customHeight="1">
      <c r="A495" s="1"/>
      <c r="B495" s="4"/>
      <c r="C495" s="12"/>
      <c r="D495" s="14"/>
      <c r="E495" s="14"/>
      <c r="F495" s="14"/>
      <c r="G495" s="29"/>
      <c r="H495" s="13"/>
      <c r="I495" s="14"/>
      <c r="J495" s="21"/>
      <c r="K495" s="21"/>
      <c r="L495" s="21"/>
      <c r="M495" s="22"/>
      <c r="N495" s="23"/>
      <c r="O495" s="23"/>
      <c r="P495" s="24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6.5" customHeight="1">
      <c r="A496" s="1"/>
      <c r="B496" s="4"/>
      <c r="C496" s="12"/>
      <c r="D496" s="14"/>
      <c r="E496" s="14"/>
      <c r="F496" s="14"/>
      <c r="G496" s="29"/>
      <c r="H496" s="13"/>
      <c r="I496" s="14"/>
      <c r="J496" s="21"/>
      <c r="K496" s="21"/>
      <c r="L496" s="21"/>
      <c r="M496" s="22"/>
      <c r="N496" s="23"/>
      <c r="O496" s="23"/>
      <c r="P496" s="24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6.5" customHeight="1">
      <c r="A497" s="1"/>
      <c r="B497" s="4"/>
      <c r="C497" s="12"/>
      <c r="D497" s="14"/>
      <c r="E497" s="14"/>
      <c r="F497" s="14"/>
      <c r="G497" s="29"/>
      <c r="H497" s="13"/>
      <c r="I497" s="14"/>
      <c r="J497" s="21"/>
      <c r="K497" s="21"/>
      <c r="L497" s="21"/>
      <c r="M497" s="22"/>
      <c r="N497" s="23"/>
      <c r="O497" s="23"/>
      <c r="P497" s="24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6.5" customHeight="1">
      <c r="A498" s="1"/>
      <c r="B498" s="4"/>
      <c r="C498" s="12"/>
      <c r="D498" s="14"/>
      <c r="E498" s="14"/>
      <c r="F498" s="14"/>
      <c r="G498" s="29"/>
      <c r="H498" s="13"/>
      <c r="I498" s="14"/>
      <c r="J498" s="21"/>
      <c r="K498" s="21"/>
      <c r="L498" s="21"/>
      <c r="M498" s="22"/>
      <c r="N498" s="23"/>
      <c r="O498" s="23"/>
      <c r="P498" s="24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6.5" customHeight="1">
      <c r="A499" s="1"/>
      <c r="B499" s="4"/>
      <c r="C499" s="12"/>
      <c r="D499" s="14"/>
      <c r="E499" s="14"/>
      <c r="F499" s="14"/>
      <c r="G499" s="29"/>
      <c r="H499" s="13"/>
      <c r="I499" s="14"/>
      <c r="J499" s="21"/>
      <c r="K499" s="21"/>
      <c r="L499" s="21"/>
      <c r="M499" s="22"/>
      <c r="N499" s="23"/>
      <c r="O499" s="23"/>
      <c r="P499" s="24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6.5" customHeight="1">
      <c r="A500" s="1"/>
      <c r="B500" s="4"/>
      <c r="C500" s="12"/>
      <c r="D500" s="14"/>
      <c r="E500" s="14"/>
      <c r="F500" s="14"/>
      <c r="G500" s="29"/>
      <c r="H500" s="13"/>
      <c r="I500" s="14"/>
      <c r="J500" s="21"/>
      <c r="K500" s="21"/>
      <c r="L500" s="21"/>
      <c r="M500" s="22"/>
      <c r="N500" s="23"/>
      <c r="O500" s="23"/>
      <c r="P500" s="24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6.5" customHeight="1">
      <c r="A501" s="1"/>
      <c r="B501" s="4"/>
      <c r="C501" s="12"/>
      <c r="D501" s="14"/>
      <c r="E501" s="14"/>
      <c r="F501" s="14"/>
      <c r="G501" s="29"/>
      <c r="H501" s="13"/>
      <c r="I501" s="14"/>
      <c r="J501" s="21"/>
      <c r="K501" s="21"/>
      <c r="L501" s="21"/>
      <c r="M501" s="22"/>
      <c r="N501" s="23"/>
      <c r="O501" s="23"/>
      <c r="P501" s="24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6.5" customHeight="1">
      <c r="A502" s="1"/>
      <c r="B502" s="4"/>
      <c r="C502" s="12"/>
      <c r="D502" s="14"/>
      <c r="E502" s="14"/>
      <c r="F502" s="14"/>
      <c r="G502" s="29"/>
      <c r="H502" s="13"/>
      <c r="I502" s="14"/>
      <c r="J502" s="21"/>
      <c r="K502" s="21"/>
      <c r="L502" s="21"/>
      <c r="M502" s="22"/>
      <c r="N502" s="23"/>
      <c r="O502" s="23"/>
      <c r="P502" s="24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6.5" customHeight="1">
      <c r="A503" s="1"/>
      <c r="B503" s="4"/>
      <c r="C503" s="12"/>
      <c r="D503" s="14"/>
      <c r="E503" s="14"/>
      <c r="F503" s="14"/>
      <c r="G503" s="29"/>
      <c r="H503" s="13"/>
      <c r="I503" s="14"/>
      <c r="J503" s="21"/>
      <c r="K503" s="21"/>
      <c r="L503" s="21"/>
      <c r="M503" s="22"/>
      <c r="N503" s="23"/>
      <c r="O503" s="23"/>
      <c r="P503" s="24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6.5" customHeight="1">
      <c r="A504" s="1"/>
      <c r="B504" s="4"/>
      <c r="C504" s="12"/>
      <c r="D504" s="14"/>
      <c r="E504" s="14"/>
      <c r="F504" s="14"/>
      <c r="G504" s="29"/>
      <c r="H504" s="13"/>
      <c r="I504" s="14"/>
      <c r="J504" s="21"/>
      <c r="K504" s="21"/>
      <c r="L504" s="21"/>
      <c r="M504" s="22"/>
      <c r="N504" s="23"/>
      <c r="O504" s="23"/>
      <c r="P504" s="24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6.5" customHeight="1">
      <c r="A505" s="1"/>
      <c r="B505" s="4"/>
      <c r="C505" s="12"/>
      <c r="D505" s="14"/>
      <c r="E505" s="14"/>
      <c r="F505" s="14"/>
      <c r="G505" s="29"/>
      <c r="H505" s="13"/>
      <c r="I505" s="14"/>
      <c r="J505" s="21"/>
      <c r="K505" s="21"/>
      <c r="L505" s="21"/>
      <c r="M505" s="22"/>
      <c r="N505" s="23"/>
      <c r="O505" s="23"/>
      <c r="P505" s="24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6.5" customHeight="1">
      <c r="A506" s="1"/>
      <c r="B506" s="4"/>
      <c r="C506" s="12"/>
      <c r="D506" s="14"/>
      <c r="E506" s="14"/>
      <c r="F506" s="14"/>
      <c r="G506" s="29"/>
      <c r="H506" s="13"/>
      <c r="I506" s="14"/>
      <c r="J506" s="21"/>
      <c r="K506" s="21"/>
      <c r="L506" s="21"/>
      <c r="M506" s="22"/>
      <c r="N506" s="23"/>
      <c r="O506" s="23"/>
      <c r="P506" s="24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6.5" customHeight="1">
      <c r="A507" s="1"/>
      <c r="B507" s="4"/>
      <c r="C507" s="12"/>
      <c r="D507" s="14"/>
      <c r="E507" s="14"/>
      <c r="F507" s="14"/>
      <c r="G507" s="29"/>
      <c r="H507" s="13"/>
      <c r="I507" s="14"/>
      <c r="J507" s="21"/>
      <c r="K507" s="21"/>
      <c r="L507" s="21"/>
      <c r="M507" s="22"/>
      <c r="N507" s="23"/>
      <c r="O507" s="23"/>
      <c r="P507" s="24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6.5" customHeight="1">
      <c r="A508" s="1"/>
      <c r="B508" s="4"/>
      <c r="C508" s="12"/>
      <c r="D508" s="14"/>
      <c r="E508" s="14"/>
      <c r="F508" s="14"/>
      <c r="G508" s="29"/>
      <c r="H508" s="13"/>
      <c r="I508" s="14"/>
      <c r="J508" s="21"/>
      <c r="K508" s="21"/>
      <c r="L508" s="21"/>
      <c r="M508" s="22"/>
      <c r="N508" s="23"/>
      <c r="O508" s="23"/>
      <c r="P508" s="24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6.5" customHeight="1">
      <c r="A509" s="1"/>
      <c r="B509" s="4"/>
      <c r="C509" s="12"/>
      <c r="D509" s="14"/>
      <c r="E509" s="14"/>
      <c r="F509" s="14"/>
      <c r="G509" s="29"/>
      <c r="H509" s="13"/>
      <c r="I509" s="14"/>
      <c r="J509" s="21"/>
      <c r="K509" s="21"/>
      <c r="L509" s="21"/>
      <c r="M509" s="22"/>
      <c r="N509" s="23"/>
      <c r="O509" s="23"/>
      <c r="P509" s="24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6.5" customHeight="1">
      <c r="A510" s="1"/>
      <c r="B510" s="4"/>
      <c r="C510" s="12"/>
      <c r="D510" s="14"/>
      <c r="E510" s="14"/>
      <c r="F510" s="14"/>
      <c r="G510" s="29"/>
      <c r="H510" s="13"/>
      <c r="I510" s="14"/>
      <c r="J510" s="21"/>
      <c r="K510" s="21"/>
      <c r="L510" s="21"/>
      <c r="M510" s="22"/>
      <c r="N510" s="23"/>
      <c r="O510" s="23"/>
      <c r="P510" s="24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6.5" customHeight="1">
      <c r="A511" s="1"/>
      <c r="B511" s="4"/>
      <c r="C511" s="12"/>
      <c r="D511" s="14"/>
      <c r="E511" s="14"/>
      <c r="F511" s="14"/>
      <c r="G511" s="29"/>
      <c r="H511" s="13"/>
      <c r="I511" s="14"/>
      <c r="J511" s="21"/>
      <c r="K511" s="21"/>
      <c r="L511" s="21"/>
      <c r="M511" s="22"/>
      <c r="N511" s="23"/>
      <c r="O511" s="23"/>
      <c r="P511" s="24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6.5" customHeight="1">
      <c r="A512" s="1"/>
      <c r="B512" s="4"/>
      <c r="C512" s="12"/>
      <c r="D512" s="14"/>
      <c r="E512" s="14"/>
      <c r="F512" s="14"/>
      <c r="G512" s="29"/>
      <c r="H512" s="13"/>
      <c r="I512" s="14"/>
      <c r="J512" s="21"/>
      <c r="K512" s="21"/>
      <c r="L512" s="21"/>
      <c r="M512" s="22"/>
      <c r="N512" s="23"/>
      <c r="O512" s="23"/>
      <c r="P512" s="24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6.5" customHeight="1">
      <c r="A513" s="1"/>
      <c r="B513" s="4"/>
      <c r="C513" s="12"/>
      <c r="D513" s="14"/>
      <c r="E513" s="14"/>
      <c r="F513" s="14"/>
      <c r="G513" s="29"/>
      <c r="H513" s="13"/>
      <c r="I513" s="14"/>
      <c r="J513" s="21"/>
      <c r="K513" s="21"/>
      <c r="L513" s="21"/>
      <c r="M513" s="22"/>
      <c r="N513" s="23"/>
      <c r="O513" s="23"/>
      <c r="P513" s="24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6.5" customHeight="1">
      <c r="A514" s="1"/>
      <c r="B514" s="4"/>
      <c r="C514" s="12"/>
      <c r="D514" s="14"/>
      <c r="E514" s="14"/>
      <c r="F514" s="14"/>
      <c r="G514" s="29"/>
      <c r="H514" s="13"/>
      <c r="I514" s="14"/>
      <c r="J514" s="21"/>
      <c r="K514" s="21"/>
      <c r="L514" s="21"/>
      <c r="M514" s="22"/>
      <c r="N514" s="23"/>
      <c r="O514" s="23"/>
      <c r="P514" s="24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6.5" customHeight="1">
      <c r="A515" s="1"/>
      <c r="B515" s="4"/>
      <c r="C515" s="12"/>
      <c r="D515" s="14"/>
      <c r="E515" s="14"/>
      <c r="F515" s="14"/>
      <c r="G515" s="29"/>
      <c r="H515" s="13"/>
      <c r="I515" s="14"/>
      <c r="J515" s="21"/>
      <c r="K515" s="21"/>
      <c r="L515" s="21"/>
      <c r="M515" s="22"/>
      <c r="N515" s="23"/>
      <c r="O515" s="23"/>
      <c r="P515" s="24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6.5" customHeight="1">
      <c r="A516" s="1"/>
      <c r="B516" s="4"/>
      <c r="C516" s="12"/>
      <c r="D516" s="14"/>
      <c r="E516" s="14"/>
      <c r="F516" s="14"/>
      <c r="G516" s="29"/>
      <c r="H516" s="13"/>
      <c r="I516" s="14"/>
      <c r="J516" s="21"/>
      <c r="K516" s="21"/>
      <c r="L516" s="21"/>
      <c r="M516" s="22"/>
      <c r="N516" s="23"/>
      <c r="O516" s="23"/>
      <c r="P516" s="24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6.5" customHeight="1">
      <c r="A517" s="1"/>
      <c r="B517" s="4"/>
      <c r="C517" s="12"/>
      <c r="D517" s="14"/>
      <c r="E517" s="14"/>
      <c r="F517" s="14"/>
      <c r="G517" s="29"/>
      <c r="H517" s="13"/>
      <c r="I517" s="14"/>
      <c r="J517" s="21"/>
      <c r="K517" s="21"/>
      <c r="L517" s="21"/>
      <c r="M517" s="22"/>
      <c r="N517" s="23"/>
      <c r="O517" s="23"/>
      <c r="P517" s="24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6.5" customHeight="1">
      <c r="A518" s="1"/>
      <c r="B518" s="4"/>
      <c r="C518" s="12"/>
      <c r="D518" s="14"/>
      <c r="E518" s="14"/>
      <c r="F518" s="14"/>
      <c r="G518" s="29"/>
      <c r="H518" s="13"/>
      <c r="I518" s="14"/>
      <c r="J518" s="21"/>
      <c r="K518" s="21"/>
      <c r="L518" s="21"/>
      <c r="M518" s="22"/>
      <c r="N518" s="23"/>
      <c r="O518" s="23"/>
      <c r="P518" s="24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6.5" customHeight="1">
      <c r="A519" s="1"/>
      <c r="B519" s="4"/>
      <c r="C519" s="12"/>
      <c r="D519" s="14"/>
      <c r="E519" s="14"/>
      <c r="F519" s="14"/>
      <c r="G519" s="29"/>
      <c r="H519" s="13"/>
      <c r="I519" s="14"/>
      <c r="J519" s="21"/>
      <c r="K519" s="21"/>
      <c r="L519" s="21"/>
      <c r="M519" s="22"/>
      <c r="N519" s="23"/>
      <c r="O519" s="23"/>
      <c r="P519" s="24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6.5" customHeight="1">
      <c r="A520" s="1"/>
      <c r="B520" s="4"/>
      <c r="C520" s="12"/>
      <c r="D520" s="14"/>
      <c r="E520" s="14"/>
      <c r="F520" s="14"/>
      <c r="G520" s="29"/>
      <c r="H520" s="13"/>
      <c r="I520" s="14"/>
      <c r="J520" s="21"/>
      <c r="K520" s="21"/>
      <c r="L520" s="21"/>
      <c r="M520" s="22"/>
      <c r="N520" s="23"/>
      <c r="O520" s="23"/>
      <c r="P520" s="24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6.5" customHeight="1">
      <c r="A521" s="1"/>
      <c r="B521" s="4"/>
      <c r="C521" s="12"/>
      <c r="D521" s="14"/>
      <c r="E521" s="14"/>
      <c r="F521" s="14"/>
      <c r="G521" s="29"/>
      <c r="H521" s="13"/>
      <c r="I521" s="14"/>
      <c r="J521" s="21"/>
      <c r="K521" s="21"/>
      <c r="L521" s="21"/>
      <c r="M521" s="22"/>
      <c r="N521" s="23"/>
      <c r="O521" s="23"/>
      <c r="P521" s="24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6.5" customHeight="1">
      <c r="A522" s="1"/>
      <c r="B522" s="4"/>
      <c r="C522" s="12"/>
      <c r="D522" s="14"/>
      <c r="E522" s="14"/>
      <c r="F522" s="14"/>
      <c r="G522" s="29"/>
      <c r="H522" s="13"/>
      <c r="I522" s="14"/>
      <c r="J522" s="21"/>
      <c r="K522" s="21"/>
      <c r="L522" s="21"/>
      <c r="M522" s="22"/>
      <c r="N522" s="23"/>
      <c r="O522" s="23"/>
      <c r="P522" s="24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6.5" customHeight="1">
      <c r="A523" s="1"/>
      <c r="B523" s="4"/>
      <c r="C523" s="12"/>
      <c r="D523" s="14"/>
      <c r="E523" s="14"/>
      <c r="F523" s="14"/>
      <c r="G523" s="29"/>
      <c r="H523" s="13"/>
      <c r="I523" s="14"/>
      <c r="J523" s="21"/>
      <c r="K523" s="21"/>
      <c r="L523" s="21"/>
      <c r="M523" s="22"/>
      <c r="N523" s="23"/>
      <c r="O523" s="23"/>
      <c r="P523" s="24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6.5" customHeight="1">
      <c r="A524" s="1"/>
      <c r="B524" s="4"/>
      <c r="C524" s="12"/>
      <c r="D524" s="14"/>
      <c r="E524" s="14"/>
      <c r="F524" s="14"/>
      <c r="G524" s="29"/>
      <c r="H524" s="13"/>
      <c r="I524" s="14"/>
      <c r="J524" s="21"/>
      <c r="K524" s="21"/>
      <c r="L524" s="21"/>
      <c r="M524" s="22"/>
      <c r="N524" s="23"/>
      <c r="O524" s="23"/>
      <c r="P524" s="24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6.5" customHeight="1">
      <c r="A525" s="1"/>
      <c r="B525" s="4"/>
      <c r="C525" s="12"/>
      <c r="D525" s="14"/>
      <c r="E525" s="14"/>
      <c r="F525" s="14"/>
      <c r="G525" s="29"/>
      <c r="H525" s="13"/>
      <c r="I525" s="14"/>
      <c r="J525" s="21"/>
      <c r="K525" s="21"/>
      <c r="L525" s="21"/>
      <c r="M525" s="22"/>
      <c r="N525" s="23"/>
      <c r="O525" s="23"/>
      <c r="P525" s="24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6.5" customHeight="1">
      <c r="A526" s="1"/>
      <c r="B526" s="4"/>
      <c r="C526" s="12"/>
      <c r="D526" s="14"/>
      <c r="E526" s="14"/>
      <c r="F526" s="14"/>
      <c r="G526" s="29"/>
      <c r="H526" s="13"/>
      <c r="I526" s="14"/>
      <c r="J526" s="21"/>
      <c r="K526" s="21"/>
      <c r="L526" s="21"/>
      <c r="M526" s="22"/>
      <c r="N526" s="23"/>
      <c r="O526" s="23"/>
      <c r="P526" s="24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6.5" customHeight="1">
      <c r="A527" s="1"/>
      <c r="B527" s="4"/>
      <c r="C527" s="12"/>
      <c r="D527" s="14"/>
      <c r="E527" s="14"/>
      <c r="F527" s="14"/>
      <c r="G527" s="29"/>
      <c r="H527" s="13"/>
      <c r="I527" s="14"/>
      <c r="J527" s="21"/>
      <c r="K527" s="21"/>
      <c r="L527" s="21"/>
      <c r="M527" s="22"/>
      <c r="N527" s="23"/>
      <c r="O527" s="23"/>
      <c r="P527" s="24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6.5" customHeight="1">
      <c r="A528" s="1"/>
      <c r="B528" s="4"/>
      <c r="C528" s="12"/>
      <c r="D528" s="14"/>
      <c r="E528" s="14"/>
      <c r="F528" s="14"/>
      <c r="G528" s="29"/>
      <c r="H528" s="13"/>
      <c r="I528" s="14"/>
      <c r="J528" s="21"/>
      <c r="K528" s="21"/>
      <c r="L528" s="21"/>
      <c r="M528" s="22"/>
      <c r="N528" s="23"/>
      <c r="O528" s="23"/>
      <c r="P528" s="24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6.5" customHeight="1">
      <c r="A529" s="1"/>
      <c r="B529" s="4"/>
      <c r="C529" s="12"/>
      <c r="D529" s="14"/>
      <c r="E529" s="14"/>
      <c r="F529" s="14"/>
      <c r="G529" s="29"/>
      <c r="H529" s="13"/>
      <c r="I529" s="14"/>
      <c r="J529" s="21"/>
      <c r="K529" s="21"/>
      <c r="L529" s="21"/>
      <c r="M529" s="22"/>
      <c r="N529" s="23"/>
      <c r="O529" s="23"/>
      <c r="P529" s="24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6.5" customHeight="1">
      <c r="A530" s="1"/>
      <c r="B530" s="4"/>
      <c r="C530" s="12"/>
      <c r="D530" s="14"/>
      <c r="E530" s="14"/>
      <c r="F530" s="14"/>
      <c r="G530" s="29"/>
      <c r="H530" s="13"/>
      <c r="I530" s="14"/>
      <c r="J530" s="21"/>
      <c r="K530" s="21"/>
      <c r="L530" s="21"/>
      <c r="M530" s="22"/>
      <c r="N530" s="23"/>
      <c r="O530" s="23"/>
      <c r="P530" s="24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6.5" customHeight="1">
      <c r="A531" s="1"/>
      <c r="B531" s="4"/>
      <c r="C531" s="12"/>
      <c r="D531" s="14"/>
      <c r="E531" s="14"/>
      <c r="F531" s="14"/>
      <c r="G531" s="29"/>
      <c r="H531" s="13"/>
      <c r="I531" s="14"/>
      <c r="J531" s="21"/>
      <c r="K531" s="21"/>
      <c r="L531" s="21"/>
      <c r="M531" s="22"/>
      <c r="N531" s="23"/>
      <c r="O531" s="23"/>
      <c r="P531" s="24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6.5" customHeight="1">
      <c r="A532" s="1"/>
      <c r="B532" s="4"/>
      <c r="C532" s="12"/>
      <c r="D532" s="14"/>
      <c r="E532" s="14"/>
      <c r="F532" s="14"/>
      <c r="G532" s="29"/>
      <c r="H532" s="13"/>
      <c r="I532" s="14"/>
      <c r="J532" s="21"/>
      <c r="K532" s="21"/>
      <c r="L532" s="21"/>
      <c r="M532" s="22"/>
      <c r="N532" s="23"/>
      <c r="O532" s="23"/>
      <c r="P532" s="24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6.5" customHeight="1">
      <c r="A533" s="1"/>
      <c r="B533" s="4"/>
      <c r="C533" s="12"/>
      <c r="D533" s="14"/>
      <c r="E533" s="14"/>
      <c r="F533" s="14"/>
      <c r="G533" s="29"/>
      <c r="H533" s="13"/>
      <c r="I533" s="14"/>
      <c r="J533" s="21"/>
      <c r="K533" s="21"/>
      <c r="L533" s="21"/>
      <c r="M533" s="22"/>
      <c r="N533" s="23"/>
      <c r="O533" s="23"/>
      <c r="P533" s="24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6.5" customHeight="1">
      <c r="A534" s="1"/>
      <c r="B534" s="4"/>
      <c r="C534" s="12"/>
      <c r="D534" s="14"/>
      <c r="E534" s="14"/>
      <c r="F534" s="14"/>
      <c r="G534" s="29"/>
      <c r="H534" s="13"/>
      <c r="I534" s="14"/>
      <c r="J534" s="21"/>
      <c r="K534" s="21"/>
      <c r="L534" s="21"/>
      <c r="M534" s="22"/>
      <c r="N534" s="23"/>
      <c r="O534" s="23"/>
      <c r="P534" s="24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6.5" customHeight="1">
      <c r="A535" s="1"/>
      <c r="B535" s="4"/>
      <c r="C535" s="12"/>
      <c r="D535" s="14"/>
      <c r="E535" s="14"/>
      <c r="F535" s="14"/>
      <c r="G535" s="29"/>
      <c r="H535" s="13"/>
      <c r="I535" s="14"/>
      <c r="J535" s="21"/>
      <c r="K535" s="21"/>
      <c r="L535" s="21"/>
      <c r="M535" s="22"/>
      <c r="N535" s="23"/>
      <c r="O535" s="23"/>
      <c r="P535" s="24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6.5" customHeight="1">
      <c r="A536" s="1"/>
      <c r="B536" s="4"/>
      <c r="C536" s="12"/>
      <c r="D536" s="14"/>
      <c r="E536" s="14"/>
      <c r="F536" s="14"/>
      <c r="G536" s="29"/>
      <c r="H536" s="13"/>
      <c r="I536" s="14"/>
      <c r="J536" s="21"/>
      <c r="K536" s="21"/>
      <c r="L536" s="21"/>
      <c r="M536" s="22"/>
      <c r="N536" s="23"/>
      <c r="O536" s="23"/>
      <c r="P536" s="24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6.5" customHeight="1">
      <c r="A537" s="1"/>
      <c r="B537" s="4"/>
      <c r="C537" s="12"/>
      <c r="D537" s="14"/>
      <c r="E537" s="14"/>
      <c r="F537" s="14"/>
      <c r="G537" s="29"/>
      <c r="H537" s="13"/>
      <c r="I537" s="14"/>
      <c r="J537" s="21"/>
      <c r="K537" s="21"/>
      <c r="L537" s="21"/>
      <c r="M537" s="22"/>
      <c r="N537" s="23"/>
      <c r="O537" s="23"/>
      <c r="P537" s="24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6.5" customHeight="1">
      <c r="A538" s="1"/>
      <c r="B538" s="4"/>
      <c r="C538" s="12"/>
      <c r="D538" s="14"/>
      <c r="E538" s="14"/>
      <c r="F538" s="14"/>
      <c r="G538" s="29"/>
      <c r="H538" s="13"/>
      <c r="I538" s="14"/>
      <c r="J538" s="21"/>
      <c r="K538" s="21"/>
      <c r="L538" s="21"/>
      <c r="M538" s="22"/>
      <c r="N538" s="23"/>
      <c r="O538" s="23"/>
      <c r="P538" s="24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6.5" customHeight="1">
      <c r="A539" s="1"/>
      <c r="B539" s="4"/>
      <c r="C539" s="12"/>
      <c r="D539" s="14"/>
      <c r="E539" s="14"/>
      <c r="F539" s="14"/>
      <c r="G539" s="29"/>
      <c r="H539" s="13"/>
      <c r="I539" s="14"/>
      <c r="J539" s="21"/>
      <c r="K539" s="21"/>
      <c r="L539" s="21"/>
      <c r="M539" s="22"/>
      <c r="N539" s="23"/>
      <c r="O539" s="23"/>
      <c r="P539" s="24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6.5" customHeight="1">
      <c r="A540" s="1"/>
      <c r="B540" s="4"/>
      <c r="C540" s="12"/>
      <c r="D540" s="14"/>
      <c r="E540" s="14"/>
      <c r="F540" s="14"/>
      <c r="G540" s="29"/>
      <c r="H540" s="13"/>
      <c r="I540" s="14"/>
      <c r="J540" s="21"/>
      <c r="K540" s="21"/>
      <c r="L540" s="21"/>
      <c r="M540" s="22"/>
      <c r="N540" s="23"/>
      <c r="O540" s="23"/>
      <c r="P540" s="24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6.5" customHeight="1">
      <c r="A541" s="1"/>
      <c r="B541" s="4"/>
      <c r="C541" s="12"/>
      <c r="D541" s="14"/>
      <c r="E541" s="14"/>
      <c r="F541" s="14"/>
      <c r="G541" s="29"/>
      <c r="H541" s="13"/>
      <c r="I541" s="14"/>
      <c r="J541" s="21"/>
      <c r="K541" s="21"/>
      <c r="L541" s="21"/>
      <c r="M541" s="22"/>
      <c r="N541" s="23"/>
      <c r="O541" s="23"/>
      <c r="P541" s="24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6.5" customHeight="1">
      <c r="A542" s="1"/>
      <c r="B542" s="4"/>
      <c r="C542" s="12"/>
      <c r="D542" s="14"/>
      <c r="E542" s="14"/>
      <c r="F542" s="14"/>
      <c r="G542" s="29"/>
      <c r="H542" s="13"/>
      <c r="I542" s="14"/>
      <c r="J542" s="21"/>
      <c r="K542" s="21"/>
      <c r="L542" s="21"/>
      <c r="M542" s="22"/>
      <c r="N542" s="23"/>
      <c r="O542" s="23"/>
      <c r="P542" s="24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6.5" customHeight="1">
      <c r="A543" s="1"/>
      <c r="B543" s="4"/>
      <c r="C543" s="12"/>
      <c r="D543" s="14"/>
      <c r="E543" s="14"/>
      <c r="F543" s="14"/>
      <c r="G543" s="29"/>
      <c r="H543" s="13"/>
      <c r="I543" s="14"/>
      <c r="J543" s="21"/>
      <c r="K543" s="21"/>
      <c r="L543" s="21"/>
      <c r="M543" s="22"/>
      <c r="N543" s="23"/>
      <c r="O543" s="23"/>
      <c r="P543" s="24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6.5" customHeight="1">
      <c r="A544" s="1"/>
      <c r="B544" s="4"/>
      <c r="C544" s="12"/>
      <c r="D544" s="14"/>
      <c r="E544" s="14"/>
      <c r="F544" s="14"/>
      <c r="G544" s="29"/>
      <c r="H544" s="13"/>
      <c r="I544" s="14"/>
      <c r="J544" s="21"/>
      <c r="K544" s="21"/>
      <c r="L544" s="21"/>
      <c r="M544" s="22"/>
      <c r="N544" s="23"/>
      <c r="O544" s="23"/>
      <c r="P544" s="24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6.5" customHeight="1">
      <c r="A545" s="1"/>
      <c r="B545" s="4"/>
      <c r="C545" s="12"/>
      <c r="D545" s="14"/>
      <c r="E545" s="14"/>
      <c r="F545" s="14"/>
      <c r="G545" s="29"/>
      <c r="H545" s="13"/>
      <c r="I545" s="14"/>
      <c r="J545" s="21"/>
      <c r="K545" s="21"/>
      <c r="L545" s="21"/>
      <c r="M545" s="22"/>
      <c r="N545" s="23"/>
      <c r="O545" s="23"/>
      <c r="P545" s="24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6.5" customHeight="1">
      <c r="A546" s="1"/>
      <c r="B546" s="4"/>
      <c r="C546" s="12"/>
      <c r="D546" s="14"/>
      <c r="E546" s="14"/>
      <c r="F546" s="14"/>
      <c r="G546" s="29"/>
      <c r="H546" s="13"/>
      <c r="I546" s="14"/>
      <c r="J546" s="21"/>
      <c r="K546" s="21"/>
      <c r="L546" s="21"/>
      <c r="M546" s="22"/>
      <c r="N546" s="23"/>
      <c r="O546" s="23"/>
      <c r="P546" s="24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6.5" customHeight="1">
      <c r="A547" s="1"/>
      <c r="B547" s="4"/>
      <c r="C547" s="12"/>
      <c r="D547" s="14"/>
      <c r="E547" s="14"/>
      <c r="F547" s="14"/>
      <c r="G547" s="29"/>
      <c r="H547" s="13"/>
      <c r="I547" s="14"/>
      <c r="J547" s="21"/>
      <c r="K547" s="21"/>
      <c r="L547" s="21"/>
      <c r="M547" s="22"/>
      <c r="N547" s="23"/>
      <c r="O547" s="23"/>
      <c r="P547" s="24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6.5" customHeight="1">
      <c r="A548" s="1"/>
      <c r="B548" s="4"/>
      <c r="C548" s="12"/>
      <c r="D548" s="14"/>
      <c r="E548" s="14"/>
      <c r="F548" s="14"/>
      <c r="G548" s="29"/>
      <c r="H548" s="13"/>
      <c r="I548" s="14"/>
      <c r="J548" s="21"/>
      <c r="K548" s="21"/>
      <c r="L548" s="21"/>
      <c r="M548" s="22"/>
      <c r="N548" s="23"/>
      <c r="O548" s="23"/>
      <c r="P548" s="24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6.5" customHeight="1">
      <c r="A549" s="1"/>
      <c r="B549" s="4"/>
      <c r="C549" s="12"/>
      <c r="D549" s="14"/>
      <c r="E549" s="14"/>
      <c r="F549" s="14"/>
      <c r="G549" s="29"/>
      <c r="H549" s="13"/>
      <c r="I549" s="14"/>
      <c r="J549" s="21"/>
      <c r="K549" s="21"/>
      <c r="L549" s="21"/>
      <c r="M549" s="22"/>
      <c r="N549" s="23"/>
      <c r="O549" s="23"/>
      <c r="P549" s="24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6.5" customHeight="1">
      <c r="A550" s="1"/>
      <c r="B550" s="4"/>
      <c r="C550" s="12"/>
      <c r="D550" s="14"/>
      <c r="E550" s="14"/>
      <c r="F550" s="14"/>
      <c r="G550" s="29"/>
      <c r="H550" s="13"/>
      <c r="I550" s="14"/>
      <c r="J550" s="21"/>
      <c r="K550" s="21"/>
      <c r="L550" s="21"/>
      <c r="M550" s="22"/>
      <c r="N550" s="23"/>
      <c r="O550" s="23"/>
      <c r="P550" s="24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6.5" customHeight="1">
      <c r="A551" s="1"/>
      <c r="B551" s="4"/>
      <c r="C551" s="12"/>
      <c r="D551" s="14"/>
      <c r="E551" s="14"/>
      <c r="F551" s="14"/>
      <c r="G551" s="29"/>
      <c r="H551" s="13"/>
      <c r="I551" s="14"/>
      <c r="J551" s="21"/>
      <c r="K551" s="21"/>
      <c r="L551" s="21"/>
      <c r="M551" s="22"/>
      <c r="N551" s="23"/>
      <c r="O551" s="23"/>
      <c r="P551" s="24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6.5" customHeight="1">
      <c r="A552" s="1"/>
      <c r="B552" s="4"/>
      <c r="C552" s="12"/>
      <c r="D552" s="14"/>
      <c r="E552" s="14"/>
      <c r="F552" s="14"/>
      <c r="G552" s="29"/>
      <c r="H552" s="13"/>
      <c r="I552" s="14"/>
      <c r="J552" s="21"/>
      <c r="K552" s="21"/>
      <c r="L552" s="21"/>
      <c r="M552" s="22"/>
      <c r="N552" s="23"/>
      <c r="O552" s="23"/>
      <c r="P552" s="24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6.5" customHeight="1">
      <c r="A553" s="1"/>
      <c r="B553" s="4"/>
      <c r="C553" s="12"/>
      <c r="D553" s="14"/>
      <c r="E553" s="14"/>
      <c r="F553" s="14"/>
      <c r="G553" s="29"/>
      <c r="H553" s="13"/>
      <c r="I553" s="14"/>
      <c r="J553" s="21"/>
      <c r="K553" s="21"/>
      <c r="L553" s="21"/>
      <c r="M553" s="22"/>
      <c r="N553" s="23"/>
      <c r="O553" s="23"/>
      <c r="P553" s="24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6.5" customHeight="1">
      <c r="A554" s="1"/>
      <c r="B554" s="4"/>
      <c r="C554" s="12"/>
      <c r="D554" s="14"/>
      <c r="E554" s="14"/>
      <c r="F554" s="14"/>
      <c r="G554" s="29"/>
      <c r="H554" s="13"/>
      <c r="I554" s="14"/>
      <c r="J554" s="21"/>
      <c r="K554" s="21"/>
      <c r="L554" s="21"/>
      <c r="M554" s="22"/>
      <c r="N554" s="23"/>
      <c r="O554" s="23"/>
      <c r="P554" s="24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6.5" customHeight="1">
      <c r="A555" s="1"/>
      <c r="B555" s="4"/>
      <c r="C555" s="12"/>
      <c r="D555" s="14"/>
      <c r="E555" s="14"/>
      <c r="F555" s="14"/>
      <c r="G555" s="29"/>
      <c r="H555" s="13"/>
      <c r="I555" s="14"/>
      <c r="J555" s="21"/>
      <c r="K555" s="21"/>
      <c r="L555" s="21"/>
      <c r="M555" s="22"/>
      <c r="N555" s="23"/>
      <c r="O555" s="23"/>
      <c r="P555" s="24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6.5" customHeight="1">
      <c r="A556" s="1"/>
      <c r="B556" s="4"/>
      <c r="C556" s="12"/>
      <c r="D556" s="14"/>
      <c r="E556" s="14"/>
      <c r="F556" s="14"/>
      <c r="G556" s="29"/>
      <c r="H556" s="13"/>
      <c r="I556" s="14"/>
      <c r="J556" s="21"/>
      <c r="K556" s="21"/>
      <c r="L556" s="21"/>
      <c r="M556" s="22"/>
      <c r="N556" s="23"/>
      <c r="O556" s="23"/>
      <c r="P556" s="24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6.5" customHeight="1">
      <c r="A557" s="1"/>
      <c r="B557" s="4"/>
      <c r="C557" s="12"/>
      <c r="D557" s="14"/>
      <c r="E557" s="14"/>
      <c r="F557" s="14"/>
      <c r="G557" s="29"/>
      <c r="H557" s="13"/>
      <c r="I557" s="14"/>
      <c r="J557" s="21"/>
      <c r="K557" s="21"/>
      <c r="L557" s="21"/>
      <c r="M557" s="22"/>
      <c r="N557" s="23"/>
      <c r="O557" s="23"/>
      <c r="P557" s="24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6.5" customHeight="1">
      <c r="A558" s="1"/>
      <c r="B558" s="4"/>
      <c r="C558" s="12"/>
      <c r="D558" s="14"/>
      <c r="E558" s="14"/>
      <c r="F558" s="14"/>
      <c r="G558" s="29"/>
      <c r="H558" s="13"/>
      <c r="I558" s="14"/>
      <c r="J558" s="21"/>
      <c r="K558" s="21"/>
      <c r="L558" s="21"/>
      <c r="M558" s="22"/>
      <c r="N558" s="23"/>
      <c r="O558" s="23"/>
      <c r="P558" s="24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6.5" customHeight="1">
      <c r="A559" s="1"/>
      <c r="B559" s="4"/>
      <c r="C559" s="12"/>
      <c r="D559" s="14"/>
      <c r="E559" s="14"/>
      <c r="F559" s="14"/>
      <c r="G559" s="29"/>
      <c r="H559" s="13"/>
      <c r="I559" s="14"/>
      <c r="J559" s="21"/>
      <c r="K559" s="21"/>
      <c r="L559" s="21"/>
      <c r="M559" s="22"/>
      <c r="N559" s="23"/>
      <c r="O559" s="23"/>
      <c r="P559" s="24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6.5" customHeight="1">
      <c r="A560" s="1"/>
      <c r="B560" s="4"/>
      <c r="C560" s="12"/>
      <c r="D560" s="14"/>
      <c r="E560" s="14"/>
      <c r="F560" s="14"/>
      <c r="G560" s="29"/>
      <c r="H560" s="13"/>
      <c r="I560" s="14"/>
      <c r="J560" s="21"/>
      <c r="K560" s="21"/>
      <c r="L560" s="21"/>
      <c r="M560" s="22"/>
      <c r="N560" s="23"/>
      <c r="O560" s="23"/>
      <c r="P560" s="24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6.5" customHeight="1">
      <c r="A561" s="1"/>
      <c r="B561" s="4"/>
      <c r="C561" s="12"/>
      <c r="D561" s="14"/>
      <c r="E561" s="14"/>
      <c r="F561" s="14"/>
      <c r="G561" s="29"/>
      <c r="H561" s="13"/>
      <c r="I561" s="14"/>
      <c r="J561" s="21"/>
      <c r="K561" s="21"/>
      <c r="L561" s="21"/>
      <c r="M561" s="22"/>
      <c r="N561" s="23"/>
      <c r="O561" s="23"/>
      <c r="P561" s="24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6.5" customHeight="1">
      <c r="A562" s="1"/>
      <c r="B562" s="4"/>
      <c r="C562" s="12"/>
      <c r="D562" s="14"/>
      <c r="E562" s="14"/>
      <c r="F562" s="14"/>
      <c r="G562" s="29"/>
      <c r="H562" s="13"/>
      <c r="I562" s="14"/>
      <c r="J562" s="21"/>
      <c r="K562" s="21"/>
      <c r="L562" s="21"/>
      <c r="M562" s="22"/>
      <c r="N562" s="23"/>
      <c r="O562" s="23"/>
      <c r="P562" s="24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6.5" customHeight="1">
      <c r="A563" s="1"/>
      <c r="B563" s="4"/>
      <c r="C563" s="12"/>
      <c r="D563" s="14"/>
      <c r="E563" s="14"/>
      <c r="F563" s="14"/>
      <c r="G563" s="29"/>
      <c r="H563" s="13"/>
      <c r="I563" s="14"/>
      <c r="J563" s="21"/>
      <c r="K563" s="21"/>
      <c r="L563" s="21"/>
      <c r="M563" s="22"/>
      <c r="N563" s="23"/>
      <c r="O563" s="23"/>
      <c r="P563" s="24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6.5" customHeight="1">
      <c r="A564" s="1"/>
      <c r="B564" s="4"/>
      <c r="C564" s="12"/>
      <c r="D564" s="14"/>
      <c r="E564" s="14"/>
      <c r="F564" s="14"/>
      <c r="G564" s="29"/>
      <c r="H564" s="13"/>
      <c r="I564" s="14"/>
      <c r="J564" s="21"/>
      <c r="K564" s="21"/>
      <c r="L564" s="21"/>
      <c r="M564" s="22"/>
      <c r="N564" s="23"/>
      <c r="O564" s="23"/>
      <c r="P564" s="24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6.5" customHeight="1">
      <c r="A565" s="1"/>
      <c r="B565" s="4"/>
      <c r="C565" s="12"/>
      <c r="D565" s="14"/>
      <c r="E565" s="14"/>
      <c r="F565" s="14"/>
      <c r="G565" s="29"/>
      <c r="H565" s="13"/>
      <c r="I565" s="14"/>
      <c r="J565" s="21"/>
      <c r="K565" s="21"/>
      <c r="L565" s="21"/>
      <c r="M565" s="22"/>
      <c r="N565" s="23"/>
      <c r="O565" s="23"/>
      <c r="P565" s="24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6.5" customHeight="1">
      <c r="A566" s="1"/>
      <c r="B566" s="4"/>
      <c r="C566" s="12"/>
      <c r="D566" s="14"/>
      <c r="E566" s="14"/>
      <c r="F566" s="14"/>
      <c r="G566" s="29"/>
      <c r="H566" s="13"/>
      <c r="I566" s="14"/>
      <c r="J566" s="21"/>
      <c r="K566" s="21"/>
      <c r="L566" s="21"/>
      <c r="M566" s="22"/>
      <c r="N566" s="23"/>
      <c r="O566" s="23"/>
      <c r="P566" s="24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6.5" customHeight="1">
      <c r="A567" s="1"/>
      <c r="B567" s="4"/>
      <c r="C567" s="12"/>
      <c r="D567" s="14"/>
      <c r="E567" s="14"/>
      <c r="F567" s="14"/>
      <c r="G567" s="29"/>
      <c r="H567" s="13"/>
      <c r="I567" s="14"/>
      <c r="J567" s="21"/>
      <c r="K567" s="21"/>
      <c r="L567" s="21"/>
      <c r="M567" s="22"/>
      <c r="N567" s="23"/>
      <c r="O567" s="23"/>
      <c r="P567" s="24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6.5" customHeight="1">
      <c r="A568" s="1"/>
      <c r="B568" s="4"/>
      <c r="C568" s="12"/>
      <c r="D568" s="14"/>
      <c r="E568" s="14"/>
      <c r="F568" s="14"/>
      <c r="G568" s="29"/>
      <c r="H568" s="13"/>
      <c r="I568" s="14"/>
      <c r="J568" s="21"/>
      <c r="K568" s="21"/>
      <c r="L568" s="21"/>
      <c r="M568" s="22"/>
      <c r="N568" s="23"/>
      <c r="O568" s="23"/>
      <c r="P568" s="24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6.5" customHeight="1">
      <c r="A569" s="1"/>
      <c r="B569" s="4"/>
      <c r="C569" s="12"/>
      <c r="D569" s="14"/>
      <c r="E569" s="14"/>
      <c r="F569" s="14"/>
      <c r="G569" s="29"/>
      <c r="H569" s="13"/>
      <c r="I569" s="14"/>
      <c r="J569" s="21"/>
      <c r="K569" s="21"/>
      <c r="L569" s="21"/>
      <c r="M569" s="22"/>
      <c r="N569" s="23"/>
      <c r="O569" s="23"/>
      <c r="P569" s="24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6.5" customHeight="1">
      <c r="A570" s="1"/>
      <c r="B570" s="4"/>
      <c r="C570" s="12"/>
      <c r="D570" s="14"/>
      <c r="E570" s="14"/>
      <c r="F570" s="14"/>
      <c r="G570" s="29"/>
      <c r="H570" s="13"/>
      <c r="I570" s="14"/>
      <c r="J570" s="21"/>
      <c r="K570" s="21"/>
      <c r="L570" s="21"/>
      <c r="M570" s="22"/>
      <c r="N570" s="23"/>
      <c r="O570" s="23"/>
      <c r="P570" s="24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6.5" customHeight="1">
      <c r="A571" s="1"/>
      <c r="B571" s="4"/>
      <c r="C571" s="12"/>
      <c r="D571" s="14"/>
      <c r="E571" s="14"/>
      <c r="F571" s="14"/>
      <c r="G571" s="29"/>
      <c r="H571" s="13"/>
      <c r="I571" s="14"/>
      <c r="J571" s="21"/>
      <c r="K571" s="21"/>
      <c r="L571" s="21"/>
      <c r="M571" s="22"/>
      <c r="N571" s="23"/>
      <c r="O571" s="23"/>
      <c r="P571" s="24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6.5" customHeight="1">
      <c r="A572" s="1"/>
      <c r="B572" s="4"/>
      <c r="C572" s="12"/>
      <c r="D572" s="14"/>
      <c r="E572" s="14"/>
      <c r="F572" s="14"/>
      <c r="G572" s="29"/>
      <c r="H572" s="13"/>
      <c r="I572" s="14"/>
      <c r="J572" s="21"/>
      <c r="K572" s="21"/>
      <c r="L572" s="21"/>
      <c r="M572" s="22"/>
      <c r="N572" s="23"/>
      <c r="O572" s="23"/>
      <c r="P572" s="24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6.5" customHeight="1">
      <c r="A573" s="1"/>
      <c r="B573" s="4"/>
      <c r="C573" s="12"/>
      <c r="D573" s="14"/>
      <c r="E573" s="14"/>
      <c r="F573" s="14"/>
      <c r="G573" s="29"/>
      <c r="H573" s="13"/>
      <c r="I573" s="14"/>
      <c r="J573" s="21"/>
      <c r="K573" s="21"/>
      <c r="L573" s="21"/>
      <c r="M573" s="22"/>
      <c r="N573" s="23"/>
      <c r="O573" s="23"/>
      <c r="P573" s="24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6.5" customHeight="1">
      <c r="A574" s="1"/>
      <c r="B574" s="4"/>
      <c r="C574" s="12"/>
      <c r="D574" s="14"/>
      <c r="E574" s="14"/>
      <c r="F574" s="14"/>
      <c r="G574" s="29"/>
      <c r="H574" s="13"/>
      <c r="I574" s="14"/>
      <c r="J574" s="21"/>
      <c r="K574" s="21"/>
      <c r="L574" s="21"/>
      <c r="M574" s="22"/>
      <c r="N574" s="23"/>
      <c r="O574" s="23"/>
      <c r="P574" s="24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6.5" customHeight="1">
      <c r="A575" s="1"/>
      <c r="B575" s="4"/>
      <c r="C575" s="12"/>
      <c r="D575" s="14"/>
      <c r="E575" s="14"/>
      <c r="F575" s="14"/>
      <c r="G575" s="29"/>
      <c r="H575" s="13"/>
      <c r="I575" s="14"/>
      <c r="J575" s="21"/>
      <c r="K575" s="21"/>
      <c r="L575" s="21"/>
      <c r="M575" s="22"/>
      <c r="N575" s="23"/>
      <c r="O575" s="23"/>
      <c r="P575" s="24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6.5" customHeight="1">
      <c r="A576" s="1"/>
      <c r="B576" s="4"/>
      <c r="C576" s="12"/>
      <c r="D576" s="14"/>
      <c r="E576" s="14"/>
      <c r="F576" s="14"/>
      <c r="G576" s="29"/>
      <c r="H576" s="13"/>
      <c r="I576" s="14"/>
      <c r="J576" s="21"/>
      <c r="K576" s="21"/>
      <c r="L576" s="21"/>
      <c r="M576" s="22"/>
      <c r="N576" s="23"/>
      <c r="O576" s="23"/>
      <c r="P576" s="24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6.5" customHeight="1">
      <c r="A577" s="1"/>
      <c r="B577" s="4"/>
      <c r="C577" s="12"/>
      <c r="D577" s="14"/>
      <c r="E577" s="14"/>
      <c r="F577" s="14"/>
      <c r="G577" s="29"/>
      <c r="H577" s="13"/>
      <c r="I577" s="14"/>
      <c r="J577" s="21"/>
      <c r="K577" s="21"/>
      <c r="L577" s="21"/>
      <c r="M577" s="22"/>
      <c r="N577" s="23"/>
      <c r="O577" s="23"/>
      <c r="P577" s="24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6.5" customHeight="1">
      <c r="A578" s="1"/>
      <c r="B578" s="4"/>
      <c r="C578" s="12"/>
      <c r="D578" s="14"/>
      <c r="E578" s="14"/>
      <c r="F578" s="14"/>
      <c r="G578" s="29"/>
      <c r="H578" s="13"/>
      <c r="I578" s="14"/>
      <c r="J578" s="21"/>
      <c r="K578" s="21"/>
      <c r="L578" s="21"/>
      <c r="M578" s="22"/>
      <c r="N578" s="23"/>
      <c r="O578" s="23"/>
      <c r="P578" s="24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6.5" customHeight="1">
      <c r="A579" s="1"/>
      <c r="B579" s="4"/>
      <c r="C579" s="12"/>
      <c r="D579" s="14"/>
      <c r="E579" s="14"/>
      <c r="F579" s="14"/>
      <c r="G579" s="29"/>
      <c r="H579" s="13"/>
      <c r="I579" s="14"/>
      <c r="J579" s="21"/>
      <c r="K579" s="21"/>
      <c r="L579" s="21"/>
      <c r="M579" s="22"/>
      <c r="N579" s="23"/>
      <c r="O579" s="23"/>
      <c r="P579" s="24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6.5" customHeight="1">
      <c r="A580" s="1"/>
      <c r="B580" s="4"/>
      <c r="C580" s="12"/>
      <c r="D580" s="14"/>
      <c r="E580" s="14"/>
      <c r="F580" s="14"/>
      <c r="G580" s="29"/>
      <c r="H580" s="13"/>
      <c r="I580" s="14"/>
      <c r="J580" s="21"/>
      <c r="K580" s="21"/>
      <c r="L580" s="21"/>
      <c r="M580" s="22"/>
      <c r="N580" s="23"/>
      <c r="O580" s="23"/>
      <c r="P580" s="24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6.5" customHeight="1">
      <c r="A581" s="1"/>
      <c r="B581" s="4"/>
      <c r="C581" s="12"/>
      <c r="D581" s="14"/>
      <c r="E581" s="14"/>
      <c r="F581" s="14"/>
      <c r="G581" s="29"/>
      <c r="H581" s="13"/>
      <c r="I581" s="14"/>
      <c r="J581" s="21"/>
      <c r="K581" s="21"/>
      <c r="L581" s="21"/>
      <c r="M581" s="22"/>
      <c r="N581" s="23"/>
      <c r="O581" s="23"/>
      <c r="P581" s="24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6.5" customHeight="1">
      <c r="A582" s="1"/>
      <c r="B582" s="4"/>
      <c r="C582" s="12"/>
      <c r="D582" s="14"/>
      <c r="E582" s="14"/>
      <c r="F582" s="14"/>
      <c r="G582" s="29"/>
      <c r="H582" s="13"/>
      <c r="I582" s="14"/>
      <c r="J582" s="21"/>
      <c r="K582" s="21"/>
      <c r="L582" s="21"/>
      <c r="M582" s="22"/>
      <c r="N582" s="23"/>
      <c r="O582" s="23"/>
      <c r="P582" s="24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6.5" customHeight="1">
      <c r="A583" s="1"/>
      <c r="B583" s="4"/>
      <c r="C583" s="12"/>
      <c r="D583" s="14"/>
      <c r="E583" s="14"/>
      <c r="F583" s="14"/>
      <c r="G583" s="29"/>
      <c r="H583" s="13"/>
      <c r="I583" s="14"/>
      <c r="J583" s="21"/>
      <c r="K583" s="21"/>
      <c r="L583" s="21"/>
      <c r="M583" s="22"/>
      <c r="N583" s="23"/>
      <c r="O583" s="23"/>
      <c r="P583" s="24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6.5" customHeight="1">
      <c r="A584" s="1"/>
      <c r="B584" s="4"/>
      <c r="C584" s="12"/>
      <c r="D584" s="14"/>
      <c r="E584" s="14"/>
      <c r="F584" s="14"/>
      <c r="G584" s="29"/>
      <c r="H584" s="13"/>
      <c r="I584" s="14"/>
      <c r="J584" s="21"/>
      <c r="K584" s="21"/>
      <c r="L584" s="21"/>
      <c r="M584" s="22"/>
      <c r="N584" s="23"/>
      <c r="O584" s="23"/>
      <c r="P584" s="24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6.5" customHeight="1">
      <c r="A585" s="1"/>
      <c r="B585" s="4"/>
      <c r="C585" s="12"/>
      <c r="D585" s="14"/>
      <c r="E585" s="14"/>
      <c r="F585" s="14"/>
      <c r="G585" s="29"/>
      <c r="H585" s="13"/>
      <c r="I585" s="14"/>
      <c r="J585" s="21"/>
      <c r="K585" s="21"/>
      <c r="L585" s="21"/>
      <c r="M585" s="22"/>
      <c r="N585" s="23"/>
      <c r="O585" s="23"/>
      <c r="P585" s="24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6.5" customHeight="1">
      <c r="A586" s="1"/>
      <c r="B586" s="4"/>
      <c r="C586" s="12"/>
      <c r="D586" s="14"/>
      <c r="E586" s="14"/>
      <c r="F586" s="14"/>
      <c r="G586" s="29"/>
      <c r="H586" s="13"/>
      <c r="I586" s="14"/>
      <c r="J586" s="21"/>
      <c r="K586" s="21"/>
      <c r="L586" s="21"/>
      <c r="M586" s="22"/>
      <c r="N586" s="23"/>
      <c r="O586" s="23"/>
      <c r="P586" s="24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6.5" customHeight="1">
      <c r="A587" s="1"/>
      <c r="B587" s="4"/>
      <c r="C587" s="12"/>
      <c r="D587" s="14"/>
      <c r="E587" s="14"/>
      <c r="F587" s="14"/>
      <c r="G587" s="29"/>
      <c r="H587" s="13"/>
      <c r="I587" s="14"/>
      <c r="J587" s="21"/>
      <c r="K587" s="21"/>
      <c r="L587" s="21"/>
      <c r="M587" s="22"/>
      <c r="N587" s="23"/>
      <c r="O587" s="23"/>
      <c r="P587" s="24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6.5" customHeight="1">
      <c r="A588" s="1"/>
      <c r="B588" s="4"/>
      <c r="C588" s="12"/>
      <c r="D588" s="14"/>
      <c r="E588" s="14"/>
      <c r="F588" s="14"/>
      <c r="G588" s="29"/>
      <c r="H588" s="13"/>
      <c r="I588" s="14"/>
      <c r="J588" s="21"/>
      <c r="K588" s="21"/>
      <c r="L588" s="21"/>
      <c r="M588" s="22"/>
      <c r="N588" s="23"/>
      <c r="O588" s="23"/>
      <c r="P588" s="24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6.5" customHeight="1">
      <c r="A589" s="1"/>
      <c r="B589" s="4"/>
      <c r="C589" s="12"/>
      <c r="D589" s="14"/>
      <c r="E589" s="14"/>
      <c r="F589" s="14"/>
      <c r="G589" s="29"/>
      <c r="H589" s="13"/>
      <c r="I589" s="14"/>
      <c r="J589" s="21"/>
      <c r="K589" s="21"/>
      <c r="L589" s="21"/>
      <c r="M589" s="22"/>
      <c r="N589" s="23"/>
      <c r="O589" s="23"/>
      <c r="P589" s="24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6.5" customHeight="1">
      <c r="A590" s="1"/>
      <c r="B590" s="4"/>
      <c r="C590" s="12"/>
      <c r="D590" s="14"/>
      <c r="E590" s="14"/>
      <c r="F590" s="14"/>
      <c r="G590" s="29"/>
      <c r="H590" s="13"/>
      <c r="I590" s="14"/>
      <c r="J590" s="21"/>
      <c r="K590" s="21"/>
      <c r="L590" s="21"/>
      <c r="M590" s="22"/>
      <c r="N590" s="23"/>
      <c r="O590" s="23"/>
      <c r="P590" s="24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6.5" customHeight="1">
      <c r="A591" s="1"/>
      <c r="B591" s="4"/>
      <c r="C591" s="12"/>
      <c r="D591" s="14"/>
      <c r="E591" s="14"/>
      <c r="F591" s="14"/>
      <c r="G591" s="29"/>
      <c r="H591" s="13"/>
      <c r="I591" s="14"/>
      <c r="J591" s="21"/>
      <c r="K591" s="21"/>
      <c r="L591" s="21"/>
      <c r="M591" s="22"/>
      <c r="N591" s="23"/>
      <c r="O591" s="23"/>
      <c r="P591" s="24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6.5" customHeight="1">
      <c r="A592" s="1"/>
      <c r="B592" s="4"/>
      <c r="C592" s="12"/>
      <c r="D592" s="14"/>
      <c r="E592" s="14"/>
      <c r="F592" s="14"/>
      <c r="G592" s="29"/>
      <c r="H592" s="13"/>
      <c r="I592" s="14"/>
      <c r="J592" s="21"/>
      <c r="K592" s="21"/>
      <c r="L592" s="21"/>
      <c r="M592" s="22"/>
      <c r="N592" s="23"/>
      <c r="O592" s="23"/>
      <c r="P592" s="24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6.5" customHeight="1">
      <c r="A593" s="1"/>
      <c r="B593" s="4"/>
      <c r="C593" s="12"/>
      <c r="D593" s="14"/>
      <c r="E593" s="14"/>
      <c r="F593" s="14"/>
      <c r="G593" s="29"/>
      <c r="H593" s="13"/>
      <c r="I593" s="14"/>
      <c r="J593" s="21"/>
      <c r="K593" s="21"/>
      <c r="L593" s="21"/>
      <c r="M593" s="22"/>
      <c r="N593" s="23"/>
      <c r="O593" s="23"/>
      <c r="P593" s="24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6.5" customHeight="1">
      <c r="A594" s="1"/>
      <c r="B594" s="4"/>
      <c r="C594" s="12"/>
      <c r="D594" s="14"/>
      <c r="E594" s="14"/>
      <c r="F594" s="14"/>
      <c r="G594" s="29"/>
      <c r="H594" s="13"/>
      <c r="I594" s="14"/>
      <c r="J594" s="21"/>
      <c r="K594" s="21"/>
      <c r="L594" s="21"/>
      <c r="M594" s="22"/>
      <c r="N594" s="23"/>
      <c r="O594" s="23"/>
      <c r="P594" s="24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6.5" customHeight="1">
      <c r="A595" s="1"/>
      <c r="B595" s="4"/>
      <c r="C595" s="12"/>
      <c r="D595" s="14"/>
      <c r="E595" s="14"/>
      <c r="F595" s="14"/>
      <c r="G595" s="29"/>
      <c r="H595" s="13"/>
      <c r="I595" s="14"/>
      <c r="J595" s="21"/>
      <c r="K595" s="21"/>
      <c r="L595" s="21"/>
      <c r="M595" s="22"/>
      <c r="N595" s="23"/>
      <c r="O595" s="23"/>
      <c r="P595" s="24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6.5" customHeight="1">
      <c r="A596" s="1"/>
      <c r="B596" s="4"/>
      <c r="C596" s="12"/>
      <c r="D596" s="14"/>
      <c r="E596" s="14"/>
      <c r="F596" s="14"/>
      <c r="G596" s="29"/>
      <c r="H596" s="13"/>
      <c r="I596" s="14"/>
      <c r="J596" s="21"/>
      <c r="K596" s="21"/>
      <c r="L596" s="21"/>
      <c r="M596" s="22"/>
      <c r="N596" s="23"/>
      <c r="O596" s="23"/>
      <c r="P596" s="24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6.5" customHeight="1">
      <c r="A597" s="1"/>
      <c r="B597" s="4"/>
      <c r="C597" s="12"/>
      <c r="D597" s="14"/>
      <c r="E597" s="14"/>
      <c r="F597" s="14"/>
      <c r="G597" s="29"/>
      <c r="H597" s="13"/>
      <c r="I597" s="14"/>
      <c r="J597" s="21"/>
      <c r="K597" s="21"/>
      <c r="L597" s="21"/>
      <c r="M597" s="22"/>
      <c r="N597" s="23"/>
      <c r="O597" s="23"/>
      <c r="P597" s="24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6.5" customHeight="1">
      <c r="A598" s="1"/>
      <c r="B598" s="4"/>
      <c r="C598" s="12"/>
      <c r="D598" s="14"/>
      <c r="E598" s="14"/>
      <c r="F598" s="14"/>
      <c r="G598" s="29"/>
      <c r="H598" s="13"/>
      <c r="I598" s="14"/>
      <c r="J598" s="21"/>
      <c r="K598" s="21"/>
      <c r="L598" s="21"/>
      <c r="M598" s="22"/>
      <c r="N598" s="23"/>
      <c r="O598" s="23"/>
      <c r="P598" s="24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6.5" customHeight="1">
      <c r="A599" s="1"/>
      <c r="B599" s="4"/>
      <c r="C599" s="12"/>
      <c r="D599" s="14"/>
      <c r="E599" s="14"/>
      <c r="F599" s="14"/>
      <c r="G599" s="29"/>
      <c r="H599" s="13"/>
      <c r="I599" s="14"/>
      <c r="J599" s="21"/>
      <c r="K599" s="21"/>
      <c r="L599" s="21"/>
      <c r="M599" s="22"/>
      <c r="N599" s="23"/>
      <c r="O599" s="23"/>
      <c r="P599" s="24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6.5" customHeight="1">
      <c r="A600" s="1"/>
      <c r="B600" s="4"/>
      <c r="C600" s="12"/>
      <c r="D600" s="14"/>
      <c r="E600" s="14"/>
      <c r="F600" s="14"/>
      <c r="G600" s="29"/>
      <c r="H600" s="13"/>
      <c r="I600" s="14"/>
      <c r="J600" s="21"/>
      <c r="K600" s="21"/>
      <c r="L600" s="21"/>
      <c r="M600" s="22"/>
      <c r="N600" s="23"/>
      <c r="O600" s="23"/>
      <c r="P600" s="24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6.5" customHeight="1">
      <c r="A601" s="1"/>
      <c r="B601" s="4"/>
      <c r="C601" s="12"/>
      <c r="D601" s="14"/>
      <c r="E601" s="14"/>
      <c r="F601" s="14"/>
      <c r="G601" s="29"/>
      <c r="H601" s="13"/>
      <c r="I601" s="14"/>
      <c r="J601" s="21"/>
      <c r="K601" s="21"/>
      <c r="L601" s="21"/>
      <c r="M601" s="22"/>
      <c r="N601" s="23"/>
      <c r="O601" s="23"/>
      <c r="P601" s="24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6.5" customHeight="1">
      <c r="A602" s="1"/>
      <c r="B602" s="4"/>
      <c r="C602" s="12"/>
      <c r="D602" s="14"/>
      <c r="E602" s="14"/>
      <c r="F602" s="14"/>
      <c r="G602" s="29"/>
      <c r="H602" s="13"/>
      <c r="I602" s="14"/>
      <c r="J602" s="21"/>
      <c r="K602" s="21"/>
      <c r="L602" s="21"/>
      <c r="M602" s="22"/>
      <c r="N602" s="23"/>
      <c r="O602" s="23"/>
      <c r="P602" s="24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6.5" customHeight="1">
      <c r="A603" s="1"/>
      <c r="B603" s="4"/>
      <c r="C603" s="12"/>
      <c r="D603" s="14"/>
      <c r="E603" s="14"/>
      <c r="F603" s="14"/>
      <c r="G603" s="29"/>
      <c r="H603" s="13"/>
      <c r="I603" s="14"/>
      <c r="J603" s="21"/>
      <c r="K603" s="21"/>
      <c r="L603" s="21"/>
      <c r="M603" s="22"/>
      <c r="N603" s="23"/>
      <c r="O603" s="23"/>
      <c r="P603" s="24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6.5" customHeight="1">
      <c r="A604" s="1"/>
      <c r="B604" s="4"/>
      <c r="C604" s="12"/>
      <c r="D604" s="14"/>
      <c r="E604" s="14"/>
      <c r="F604" s="14"/>
      <c r="G604" s="29"/>
      <c r="H604" s="13"/>
      <c r="I604" s="14"/>
      <c r="J604" s="21"/>
      <c r="K604" s="21"/>
      <c r="L604" s="21"/>
      <c r="M604" s="22"/>
      <c r="N604" s="23"/>
      <c r="O604" s="23"/>
      <c r="P604" s="24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6.5" customHeight="1">
      <c r="A605" s="1"/>
      <c r="B605" s="4"/>
      <c r="C605" s="12"/>
      <c r="D605" s="14"/>
      <c r="E605" s="14"/>
      <c r="F605" s="14"/>
      <c r="G605" s="29"/>
      <c r="H605" s="13"/>
      <c r="I605" s="14"/>
      <c r="J605" s="21"/>
      <c r="K605" s="21"/>
      <c r="L605" s="21"/>
      <c r="M605" s="22"/>
      <c r="N605" s="23"/>
      <c r="O605" s="23"/>
      <c r="P605" s="24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6.5" customHeight="1">
      <c r="A606" s="1"/>
      <c r="B606" s="4"/>
      <c r="C606" s="12"/>
      <c r="D606" s="14"/>
      <c r="E606" s="14"/>
      <c r="F606" s="14"/>
      <c r="G606" s="29"/>
      <c r="H606" s="13"/>
      <c r="I606" s="14"/>
      <c r="J606" s="21"/>
      <c r="K606" s="21"/>
      <c r="L606" s="21"/>
      <c r="M606" s="22"/>
      <c r="N606" s="23"/>
      <c r="O606" s="23"/>
      <c r="P606" s="24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6.5" customHeight="1">
      <c r="A607" s="1"/>
      <c r="B607" s="4"/>
      <c r="C607" s="12"/>
      <c r="D607" s="14"/>
      <c r="E607" s="14"/>
      <c r="F607" s="14"/>
      <c r="G607" s="29"/>
      <c r="H607" s="13"/>
      <c r="I607" s="14"/>
      <c r="J607" s="21"/>
      <c r="K607" s="21"/>
      <c r="L607" s="21"/>
      <c r="M607" s="22"/>
      <c r="N607" s="23"/>
      <c r="O607" s="23"/>
      <c r="P607" s="24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6.5" customHeight="1">
      <c r="A608" s="1"/>
      <c r="B608" s="4"/>
      <c r="C608" s="12"/>
      <c r="D608" s="14"/>
      <c r="E608" s="14"/>
      <c r="F608" s="14"/>
      <c r="G608" s="29"/>
      <c r="H608" s="13"/>
      <c r="I608" s="14"/>
      <c r="J608" s="21"/>
      <c r="K608" s="21"/>
      <c r="L608" s="21"/>
      <c r="M608" s="22"/>
      <c r="N608" s="23"/>
      <c r="O608" s="23"/>
      <c r="P608" s="24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6.5" customHeight="1">
      <c r="A609" s="1"/>
      <c r="B609" s="4"/>
      <c r="C609" s="12"/>
      <c r="D609" s="14"/>
      <c r="E609" s="14"/>
      <c r="F609" s="14"/>
      <c r="G609" s="29"/>
      <c r="H609" s="13"/>
      <c r="I609" s="14"/>
      <c r="J609" s="21"/>
      <c r="K609" s="21"/>
      <c r="L609" s="21"/>
      <c r="M609" s="22"/>
      <c r="N609" s="23"/>
      <c r="O609" s="23"/>
      <c r="P609" s="24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6.5" customHeight="1">
      <c r="A610" s="1"/>
      <c r="B610" s="4"/>
      <c r="C610" s="12"/>
      <c r="D610" s="14"/>
      <c r="E610" s="14"/>
      <c r="F610" s="14"/>
      <c r="G610" s="29"/>
      <c r="H610" s="13"/>
      <c r="I610" s="14"/>
      <c r="J610" s="21"/>
      <c r="K610" s="21"/>
      <c r="L610" s="21"/>
      <c r="M610" s="22"/>
      <c r="N610" s="23"/>
      <c r="O610" s="23"/>
      <c r="P610" s="24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6.5" customHeight="1">
      <c r="A611" s="1"/>
      <c r="B611" s="4"/>
      <c r="C611" s="12"/>
      <c r="D611" s="14"/>
      <c r="E611" s="14"/>
      <c r="F611" s="14"/>
      <c r="G611" s="29"/>
      <c r="H611" s="13"/>
      <c r="I611" s="14"/>
      <c r="J611" s="21"/>
      <c r="K611" s="21"/>
      <c r="L611" s="21"/>
      <c r="M611" s="22"/>
      <c r="N611" s="23"/>
      <c r="O611" s="23"/>
      <c r="P611" s="24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6.5" customHeight="1">
      <c r="A612" s="1"/>
      <c r="B612" s="4"/>
      <c r="C612" s="12"/>
      <c r="D612" s="14"/>
      <c r="E612" s="14"/>
      <c r="F612" s="14"/>
      <c r="G612" s="29"/>
      <c r="H612" s="13"/>
      <c r="I612" s="14"/>
      <c r="J612" s="21"/>
      <c r="K612" s="21"/>
      <c r="L612" s="21"/>
      <c r="M612" s="22"/>
      <c r="N612" s="23"/>
      <c r="O612" s="23"/>
      <c r="P612" s="24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6.5" customHeight="1">
      <c r="A613" s="1"/>
      <c r="B613" s="4"/>
      <c r="C613" s="12"/>
      <c r="D613" s="14"/>
      <c r="E613" s="14"/>
      <c r="F613" s="14"/>
      <c r="G613" s="29"/>
      <c r="H613" s="13"/>
      <c r="I613" s="14"/>
      <c r="J613" s="21"/>
      <c r="K613" s="21"/>
      <c r="L613" s="21"/>
      <c r="M613" s="22"/>
      <c r="N613" s="23"/>
      <c r="O613" s="23"/>
      <c r="P613" s="24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6.5" customHeight="1">
      <c r="A614" s="1"/>
      <c r="B614" s="4"/>
      <c r="C614" s="12"/>
      <c r="D614" s="14"/>
      <c r="E614" s="14"/>
      <c r="F614" s="14"/>
      <c r="G614" s="29"/>
      <c r="H614" s="13"/>
      <c r="I614" s="14"/>
      <c r="J614" s="21"/>
      <c r="K614" s="21"/>
      <c r="L614" s="21"/>
      <c r="M614" s="22"/>
      <c r="N614" s="23"/>
      <c r="O614" s="23"/>
      <c r="P614" s="24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6.5" customHeight="1">
      <c r="A615" s="1"/>
      <c r="B615" s="4"/>
      <c r="C615" s="12"/>
      <c r="D615" s="14"/>
      <c r="E615" s="14"/>
      <c r="F615" s="14"/>
      <c r="G615" s="29"/>
      <c r="H615" s="13"/>
      <c r="I615" s="14"/>
      <c r="J615" s="21"/>
      <c r="K615" s="21"/>
      <c r="L615" s="21"/>
      <c r="M615" s="22"/>
      <c r="N615" s="23"/>
      <c r="O615" s="23"/>
      <c r="P615" s="24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6.5" customHeight="1">
      <c r="A616" s="1"/>
      <c r="B616" s="4"/>
      <c r="C616" s="12"/>
      <c r="D616" s="14"/>
      <c r="E616" s="14"/>
      <c r="F616" s="14"/>
      <c r="G616" s="29"/>
      <c r="H616" s="13"/>
      <c r="I616" s="14"/>
      <c r="J616" s="21"/>
      <c r="K616" s="21"/>
      <c r="L616" s="21"/>
      <c r="M616" s="22"/>
      <c r="N616" s="23"/>
      <c r="O616" s="23"/>
      <c r="P616" s="24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6.5" customHeight="1">
      <c r="A617" s="1"/>
      <c r="B617" s="4"/>
      <c r="C617" s="12"/>
      <c r="D617" s="14"/>
      <c r="E617" s="14"/>
      <c r="F617" s="14"/>
      <c r="G617" s="29"/>
      <c r="H617" s="13"/>
      <c r="I617" s="14"/>
      <c r="J617" s="21"/>
      <c r="K617" s="21"/>
      <c r="L617" s="21"/>
      <c r="M617" s="22"/>
      <c r="N617" s="23"/>
      <c r="O617" s="23"/>
      <c r="P617" s="24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6.5" customHeight="1">
      <c r="A618" s="1"/>
      <c r="B618" s="4"/>
      <c r="C618" s="12"/>
      <c r="D618" s="14"/>
      <c r="E618" s="14"/>
      <c r="F618" s="14"/>
      <c r="G618" s="29"/>
      <c r="H618" s="13"/>
      <c r="I618" s="14"/>
      <c r="J618" s="21"/>
      <c r="K618" s="21"/>
      <c r="L618" s="21"/>
      <c r="M618" s="22"/>
      <c r="N618" s="23"/>
      <c r="O618" s="23"/>
      <c r="P618" s="24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6.5" customHeight="1">
      <c r="A619" s="1"/>
      <c r="B619" s="4"/>
      <c r="C619" s="12"/>
      <c r="D619" s="14"/>
      <c r="E619" s="14"/>
      <c r="F619" s="14"/>
      <c r="G619" s="29"/>
      <c r="H619" s="13"/>
      <c r="I619" s="14"/>
      <c r="J619" s="21"/>
      <c r="K619" s="21"/>
      <c r="L619" s="21"/>
      <c r="M619" s="22"/>
      <c r="N619" s="23"/>
      <c r="O619" s="23"/>
      <c r="P619" s="24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6.5" customHeight="1">
      <c r="A620" s="1"/>
      <c r="B620" s="4"/>
      <c r="C620" s="12"/>
      <c r="D620" s="14"/>
      <c r="E620" s="14"/>
      <c r="F620" s="14"/>
      <c r="G620" s="29"/>
      <c r="H620" s="13"/>
      <c r="I620" s="14"/>
      <c r="J620" s="21"/>
      <c r="K620" s="21"/>
      <c r="L620" s="21"/>
      <c r="M620" s="22"/>
      <c r="N620" s="23"/>
      <c r="O620" s="23"/>
      <c r="P620" s="24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6.5" customHeight="1">
      <c r="A621" s="1"/>
      <c r="B621" s="4"/>
      <c r="C621" s="12"/>
      <c r="D621" s="14"/>
      <c r="E621" s="14"/>
      <c r="F621" s="14"/>
      <c r="G621" s="29"/>
      <c r="H621" s="13"/>
      <c r="I621" s="14"/>
      <c r="J621" s="21"/>
      <c r="K621" s="21"/>
      <c r="L621" s="21"/>
      <c r="M621" s="22"/>
      <c r="N621" s="23"/>
      <c r="O621" s="23"/>
      <c r="P621" s="24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6.5" customHeight="1">
      <c r="A622" s="1"/>
      <c r="B622" s="4"/>
      <c r="C622" s="12"/>
      <c r="D622" s="14"/>
      <c r="E622" s="14"/>
      <c r="F622" s="14"/>
      <c r="G622" s="29"/>
      <c r="H622" s="13"/>
      <c r="I622" s="14"/>
      <c r="J622" s="21"/>
      <c r="K622" s="21"/>
      <c r="L622" s="21"/>
      <c r="M622" s="22"/>
      <c r="N622" s="23"/>
      <c r="O622" s="23"/>
      <c r="P622" s="24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6.5" customHeight="1">
      <c r="A623" s="1"/>
      <c r="B623" s="4"/>
      <c r="C623" s="12"/>
      <c r="D623" s="14"/>
      <c r="E623" s="14"/>
      <c r="F623" s="14"/>
      <c r="G623" s="29"/>
      <c r="H623" s="13"/>
      <c r="I623" s="14"/>
      <c r="J623" s="21"/>
      <c r="K623" s="21"/>
      <c r="L623" s="21"/>
      <c r="M623" s="22"/>
      <c r="N623" s="23"/>
      <c r="O623" s="23"/>
      <c r="P623" s="24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6.5" customHeight="1">
      <c r="A624" s="1"/>
      <c r="B624" s="4"/>
      <c r="C624" s="12"/>
      <c r="D624" s="14"/>
      <c r="E624" s="14"/>
      <c r="F624" s="14"/>
      <c r="G624" s="29"/>
      <c r="H624" s="13"/>
      <c r="I624" s="14"/>
      <c r="J624" s="21"/>
      <c r="K624" s="21"/>
      <c r="L624" s="21"/>
      <c r="M624" s="22"/>
      <c r="N624" s="23"/>
      <c r="O624" s="23"/>
      <c r="P624" s="24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6.5" customHeight="1">
      <c r="A625" s="1"/>
      <c r="B625" s="4"/>
      <c r="C625" s="12"/>
      <c r="D625" s="14"/>
      <c r="E625" s="14"/>
      <c r="F625" s="14"/>
      <c r="G625" s="29"/>
      <c r="H625" s="13"/>
      <c r="I625" s="14"/>
      <c r="J625" s="21"/>
      <c r="K625" s="21"/>
      <c r="L625" s="21"/>
      <c r="M625" s="22"/>
      <c r="N625" s="23"/>
      <c r="O625" s="23"/>
      <c r="P625" s="24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6.5" customHeight="1">
      <c r="A626" s="1"/>
      <c r="B626" s="4"/>
      <c r="C626" s="12"/>
      <c r="D626" s="14"/>
      <c r="E626" s="14"/>
      <c r="F626" s="14"/>
      <c r="G626" s="29"/>
      <c r="H626" s="13"/>
      <c r="I626" s="14"/>
      <c r="J626" s="21"/>
      <c r="K626" s="21"/>
      <c r="L626" s="21"/>
      <c r="M626" s="22"/>
      <c r="N626" s="23"/>
      <c r="O626" s="23"/>
      <c r="P626" s="24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6.5" customHeight="1">
      <c r="A627" s="1"/>
      <c r="B627" s="4"/>
      <c r="C627" s="12"/>
      <c r="D627" s="14"/>
      <c r="E627" s="14"/>
      <c r="F627" s="14"/>
      <c r="G627" s="29"/>
      <c r="H627" s="13"/>
      <c r="I627" s="14"/>
      <c r="J627" s="21"/>
      <c r="K627" s="21"/>
      <c r="L627" s="21"/>
      <c r="M627" s="22"/>
      <c r="N627" s="23"/>
      <c r="O627" s="23"/>
      <c r="P627" s="24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6.5" customHeight="1">
      <c r="A628" s="1"/>
      <c r="B628" s="4"/>
      <c r="C628" s="12"/>
      <c r="D628" s="14"/>
      <c r="E628" s="14"/>
      <c r="F628" s="14"/>
      <c r="G628" s="29"/>
      <c r="H628" s="13"/>
      <c r="I628" s="14"/>
      <c r="J628" s="21"/>
      <c r="K628" s="21"/>
      <c r="L628" s="21"/>
      <c r="M628" s="22"/>
      <c r="N628" s="23"/>
      <c r="O628" s="23"/>
      <c r="P628" s="24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6.5" customHeight="1">
      <c r="A629" s="1"/>
      <c r="B629" s="4"/>
      <c r="C629" s="12"/>
      <c r="D629" s="14"/>
      <c r="E629" s="14"/>
      <c r="F629" s="14"/>
      <c r="G629" s="29"/>
      <c r="H629" s="13"/>
      <c r="I629" s="14"/>
      <c r="J629" s="21"/>
      <c r="K629" s="21"/>
      <c r="L629" s="21"/>
      <c r="M629" s="22"/>
      <c r="N629" s="23"/>
      <c r="O629" s="23"/>
      <c r="P629" s="24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6.5" customHeight="1">
      <c r="A630" s="1"/>
      <c r="B630" s="4"/>
      <c r="C630" s="12"/>
      <c r="D630" s="14"/>
      <c r="E630" s="14"/>
      <c r="F630" s="14"/>
      <c r="G630" s="29"/>
      <c r="H630" s="13"/>
      <c r="I630" s="14"/>
      <c r="J630" s="21"/>
      <c r="K630" s="21"/>
      <c r="L630" s="21"/>
      <c r="M630" s="22"/>
      <c r="N630" s="23"/>
      <c r="O630" s="23"/>
      <c r="P630" s="24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6.5" customHeight="1">
      <c r="A631" s="1"/>
      <c r="B631" s="4"/>
      <c r="C631" s="12"/>
      <c r="D631" s="14"/>
      <c r="E631" s="14"/>
      <c r="F631" s="14"/>
      <c r="G631" s="29"/>
      <c r="H631" s="13"/>
      <c r="I631" s="14"/>
      <c r="J631" s="21"/>
      <c r="K631" s="21"/>
      <c r="L631" s="21"/>
      <c r="M631" s="22"/>
      <c r="N631" s="23"/>
      <c r="O631" s="23"/>
      <c r="P631" s="24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6.5" customHeight="1">
      <c r="A632" s="1"/>
      <c r="B632" s="4"/>
      <c r="C632" s="12"/>
      <c r="D632" s="14"/>
      <c r="E632" s="14"/>
      <c r="F632" s="14"/>
      <c r="G632" s="29"/>
      <c r="H632" s="13"/>
      <c r="I632" s="14"/>
      <c r="J632" s="21"/>
      <c r="K632" s="21"/>
      <c r="L632" s="21"/>
      <c r="M632" s="22"/>
      <c r="N632" s="23"/>
      <c r="O632" s="23"/>
      <c r="P632" s="24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6.5" customHeight="1">
      <c r="A633" s="1"/>
      <c r="B633" s="4"/>
      <c r="C633" s="12"/>
      <c r="D633" s="14"/>
      <c r="E633" s="14"/>
      <c r="F633" s="14"/>
      <c r="G633" s="29"/>
      <c r="H633" s="13"/>
      <c r="I633" s="14"/>
      <c r="J633" s="21"/>
      <c r="K633" s="21"/>
      <c r="L633" s="21"/>
      <c r="M633" s="22"/>
      <c r="N633" s="23"/>
      <c r="O633" s="23"/>
      <c r="P633" s="24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6.5" customHeight="1">
      <c r="A634" s="1"/>
      <c r="B634" s="4"/>
      <c r="C634" s="12"/>
      <c r="D634" s="14"/>
      <c r="E634" s="14"/>
      <c r="F634" s="14"/>
      <c r="G634" s="29"/>
      <c r="H634" s="13"/>
      <c r="I634" s="14"/>
      <c r="J634" s="21"/>
      <c r="K634" s="21"/>
      <c r="L634" s="21"/>
      <c r="M634" s="22"/>
      <c r="N634" s="23"/>
      <c r="O634" s="23"/>
      <c r="P634" s="24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6.5" customHeight="1">
      <c r="A635" s="1"/>
      <c r="B635" s="4"/>
      <c r="C635" s="12"/>
      <c r="D635" s="14"/>
      <c r="E635" s="14"/>
      <c r="F635" s="14"/>
      <c r="G635" s="29"/>
      <c r="H635" s="13"/>
      <c r="I635" s="14"/>
      <c r="J635" s="21"/>
      <c r="K635" s="21"/>
      <c r="L635" s="21"/>
      <c r="M635" s="22"/>
      <c r="N635" s="23"/>
      <c r="O635" s="23"/>
      <c r="P635" s="24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6.5" customHeight="1">
      <c r="A636" s="1"/>
      <c r="B636" s="4"/>
      <c r="C636" s="12"/>
      <c r="D636" s="14"/>
      <c r="E636" s="14"/>
      <c r="F636" s="14"/>
      <c r="G636" s="29"/>
      <c r="H636" s="13"/>
      <c r="I636" s="14"/>
      <c r="J636" s="21"/>
      <c r="K636" s="21"/>
      <c r="L636" s="21"/>
      <c r="M636" s="22"/>
      <c r="N636" s="23"/>
      <c r="O636" s="23"/>
      <c r="P636" s="24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6.5" customHeight="1">
      <c r="A637" s="1"/>
      <c r="B637" s="4"/>
      <c r="C637" s="12"/>
      <c r="D637" s="14"/>
      <c r="E637" s="14"/>
      <c r="F637" s="14"/>
      <c r="G637" s="29"/>
      <c r="H637" s="13"/>
      <c r="I637" s="14"/>
      <c r="J637" s="21"/>
      <c r="K637" s="21"/>
      <c r="L637" s="21"/>
      <c r="M637" s="22"/>
      <c r="N637" s="23"/>
      <c r="O637" s="23"/>
      <c r="P637" s="24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6.5" customHeight="1">
      <c r="A638" s="1"/>
      <c r="B638" s="4"/>
      <c r="C638" s="12"/>
      <c r="D638" s="14"/>
      <c r="E638" s="14"/>
      <c r="F638" s="14"/>
      <c r="G638" s="29"/>
      <c r="H638" s="13"/>
      <c r="I638" s="14"/>
      <c r="J638" s="21"/>
      <c r="K638" s="21"/>
      <c r="L638" s="21"/>
      <c r="M638" s="22"/>
      <c r="N638" s="23"/>
      <c r="O638" s="23"/>
      <c r="P638" s="24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6.5" customHeight="1">
      <c r="A639" s="1"/>
      <c r="B639" s="4"/>
      <c r="C639" s="12"/>
      <c r="D639" s="14"/>
      <c r="E639" s="14"/>
      <c r="F639" s="14"/>
      <c r="G639" s="29"/>
      <c r="H639" s="13"/>
      <c r="I639" s="14"/>
      <c r="J639" s="21"/>
      <c r="K639" s="21"/>
      <c r="L639" s="21"/>
      <c r="M639" s="22"/>
      <c r="N639" s="23"/>
      <c r="O639" s="23"/>
      <c r="P639" s="24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6.5" customHeight="1">
      <c r="A640" s="1"/>
      <c r="B640" s="4"/>
      <c r="C640" s="12"/>
      <c r="D640" s="14"/>
      <c r="E640" s="14"/>
      <c r="F640" s="14"/>
      <c r="G640" s="29"/>
      <c r="H640" s="13"/>
      <c r="I640" s="14"/>
      <c r="J640" s="21"/>
      <c r="K640" s="21"/>
      <c r="L640" s="21"/>
      <c r="M640" s="22"/>
      <c r="N640" s="23"/>
      <c r="O640" s="23"/>
      <c r="P640" s="24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6.5" customHeight="1">
      <c r="A641" s="1"/>
      <c r="B641" s="4"/>
      <c r="C641" s="12"/>
      <c r="D641" s="14"/>
      <c r="E641" s="14"/>
      <c r="F641" s="14"/>
      <c r="G641" s="29"/>
      <c r="H641" s="13"/>
      <c r="I641" s="14"/>
      <c r="J641" s="21"/>
      <c r="K641" s="21"/>
      <c r="L641" s="21"/>
      <c r="M641" s="22"/>
      <c r="N641" s="23"/>
      <c r="O641" s="23"/>
      <c r="P641" s="24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6.5" customHeight="1">
      <c r="A642" s="1"/>
      <c r="B642" s="4"/>
      <c r="C642" s="12"/>
      <c r="D642" s="14"/>
      <c r="E642" s="14"/>
      <c r="F642" s="14"/>
      <c r="G642" s="29"/>
      <c r="H642" s="13"/>
      <c r="I642" s="14"/>
      <c r="J642" s="21"/>
      <c r="K642" s="21"/>
      <c r="L642" s="21"/>
      <c r="M642" s="22"/>
      <c r="N642" s="23"/>
      <c r="O642" s="23"/>
      <c r="P642" s="24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6.5" customHeight="1">
      <c r="A643" s="1"/>
      <c r="B643" s="4"/>
      <c r="C643" s="12"/>
      <c r="D643" s="14"/>
      <c r="E643" s="14"/>
      <c r="F643" s="14"/>
      <c r="G643" s="29"/>
      <c r="H643" s="13"/>
      <c r="I643" s="14"/>
      <c r="J643" s="21"/>
      <c r="K643" s="21"/>
      <c r="L643" s="21"/>
      <c r="M643" s="22"/>
      <c r="N643" s="23"/>
      <c r="O643" s="23"/>
      <c r="P643" s="24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6.5" customHeight="1">
      <c r="A644" s="1"/>
      <c r="B644" s="4"/>
      <c r="C644" s="12"/>
      <c r="D644" s="14"/>
      <c r="E644" s="14"/>
      <c r="F644" s="14"/>
      <c r="G644" s="29"/>
      <c r="H644" s="13"/>
      <c r="I644" s="14"/>
      <c r="J644" s="21"/>
      <c r="K644" s="21"/>
      <c r="L644" s="21"/>
      <c r="M644" s="22"/>
      <c r="N644" s="23"/>
      <c r="O644" s="23"/>
      <c r="P644" s="24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6.5" customHeight="1">
      <c r="A645" s="1"/>
      <c r="B645" s="4"/>
      <c r="C645" s="12"/>
      <c r="D645" s="14"/>
      <c r="E645" s="14"/>
      <c r="F645" s="14"/>
      <c r="G645" s="29"/>
      <c r="H645" s="13"/>
      <c r="I645" s="14"/>
      <c r="J645" s="21"/>
      <c r="K645" s="21"/>
      <c r="L645" s="21"/>
      <c r="M645" s="22"/>
      <c r="N645" s="23"/>
      <c r="O645" s="23"/>
      <c r="P645" s="24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6.5" customHeight="1">
      <c r="A646" s="1"/>
      <c r="B646" s="4"/>
      <c r="C646" s="12"/>
      <c r="D646" s="14"/>
      <c r="E646" s="14"/>
      <c r="F646" s="14"/>
      <c r="G646" s="29"/>
      <c r="H646" s="13"/>
      <c r="I646" s="14"/>
      <c r="J646" s="21"/>
      <c r="K646" s="21"/>
      <c r="L646" s="21"/>
      <c r="M646" s="22"/>
      <c r="N646" s="23"/>
      <c r="O646" s="23"/>
      <c r="P646" s="24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6.5" customHeight="1">
      <c r="A647" s="1"/>
      <c r="B647" s="4"/>
      <c r="C647" s="12"/>
      <c r="D647" s="14"/>
      <c r="E647" s="14"/>
      <c r="F647" s="14"/>
      <c r="G647" s="29"/>
      <c r="H647" s="13"/>
      <c r="I647" s="14"/>
      <c r="J647" s="21"/>
      <c r="K647" s="21"/>
      <c r="L647" s="21"/>
      <c r="M647" s="22"/>
      <c r="N647" s="23"/>
      <c r="O647" s="23"/>
      <c r="P647" s="24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6.5" customHeight="1">
      <c r="A648" s="1"/>
      <c r="B648" s="4"/>
      <c r="C648" s="12"/>
      <c r="D648" s="14"/>
      <c r="E648" s="14"/>
      <c r="F648" s="14"/>
      <c r="G648" s="29"/>
      <c r="H648" s="13"/>
      <c r="I648" s="14"/>
      <c r="J648" s="21"/>
      <c r="K648" s="21"/>
      <c r="L648" s="21"/>
      <c r="M648" s="22"/>
      <c r="N648" s="23"/>
      <c r="O648" s="23"/>
      <c r="P648" s="24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6.5" customHeight="1">
      <c r="A649" s="1"/>
      <c r="B649" s="4"/>
      <c r="C649" s="12"/>
      <c r="D649" s="14"/>
      <c r="E649" s="14"/>
      <c r="F649" s="14"/>
      <c r="G649" s="29"/>
      <c r="H649" s="13"/>
      <c r="I649" s="14"/>
      <c r="J649" s="21"/>
      <c r="K649" s="21"/>
      <c r="L649" s="21"/>
      <c r="M649" s="22"/>
      <c r="N649" s="23"/>
      <c r="O649" s="23"/>
      <c r="P649" s="24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6.5" customHeight="1">
      <c r="A650" s="1"/>
      <c r="B650" s="4"/>
      <c r="C650" s="12"/>
      <c r="D650" s="14"/>
      <c r="E650" s="14"/>
      <c r="F650" s="14"/>
      <c r="G650" s="29"/>
      <c r="H650" s="13"/>
      <c r="I650" s="14"/>
      <c r="J650" s="21"/>
      <c r="K650" s="21"/>
      <c r="L650" s="21"/>
      <c r="M650" s="22"/>
      <c r="N650" s="23"/>
      <c r="O650" s="23"/>
      <c r="P650" s="24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6.5" customHeight="1">
      <c r="A651" s="1"/>
      <c r="B651" s="4"/>
      <c r="C651" s="12"/>
      <c r="D651" s="14"/>
      <c r="E651" s="14"/>
      <c r="F651" s="14"/>
      <c r="G651" s="29"/>
      <c r="H651" s="13"/>
      <c r="I651" s="14"/>
      <c r="J651" s="21"/>
      <c r="K651" s="21"/>
      <c r="L651" s="21"/>
      <c r="M651" s="22"/>
      <c r="N651" s="23"/>
      <c r="O651" s="23"/>
      <c r="P651" s="24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6.5" customHeight="1">
      <c r="A652" s="1"/>
      <c r="B652" s="4"/>
      <c r="C652" s="12"/>
      <c r="D652" s="14"/>
      <c r="E652" s="14"/>
      <c r="F652" s="14"/>
      <c r="G652" s="29"/>
      <c r="H652" s="13"/>
      <c r="I652" s="14"/>
      <c r="J652" s="21"/>
      <c r="K652" s="21"/>
      <c r="L652" s="21"/>
      <c r="M652" s="22"/>
      <c r="N652" s="23"/>
      <c r="O652" s="23"/>
      <c r="P652" s="24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6.5" customHeight="1">
      <c r="A653" s="1"/>
      <c r="B653" s="4"/>
      <c r="C653" s="12"/>
      <c r="D653" s="14"/>
      <c r="E653" s="14"/>
      <c r="F653" s="14"/>
      <c r="G653" s="29"/>
      <c r="H653" s="13"/>
      <c r="I653" s="14"/>
      <c r="J653" s="21"/>
      <c r="K653" s="21"/>
      <c r="L653" s="21"/>
      <c r="M653" s="22"/>
      <c r="N653" s="23"/>
      <c r="O653" s="23"/>
      <c r="P653" s="24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6.5" customHeight="1">
      <c r="A654" s="1"/>
      <c r="B654" s="4"/>
      <c r="C654" s="12"/>
      <c r="D654" s="14"/>
      <c r="E654" s="14"/>
      <c r="F654" s="14"/>
      <c r="G654" s="29"/>
      <c r="H654" s="13"/>
      <c r="I654" s="14"/>
      <c r="J654" s="21"/>
      <c r="K654" s="21"/>
      <c r="L654" s="21"/>
      <c r="M654" s="22"/>
      <c r="N654" s="23"/>
      <c r="O654" s="23"/>
      <c r="P654" s="24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6.5" customHeight="1">
      <c r="A655" s="1"/>
      <c r="B655" s="4"/>
      <c r="C655" s="12"/>
      <c r="D655" s="14"/>
      <c r="E655" s="14"/>
      <c r="F655" s="14"/>
      <c r="G655" s="29"/>
      <c r="H655" s="13"/>
      <c r="I655" s="14"/>
      <c r="J655" s="21"/>
      <c r="K655" s="21"/>
      <c r="L655" s="21"/>
      <c r="M655" s="22"/>
      <c r="N655" s="23"/>
      <c r="O655" s="23"/>
      <c r="P655" s="24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6.5" customHeight="1">
      <c r="A656" s="1"/>
      <c r="B656" s="4"/>
      <c r="C656" s="12"/>
      <c r="D656" s="14"/>
      <c r="E656" s="14"/>
      <c r="F656" s="14"/>
      <c r="G656" s="29"/>
      <c r="H656" s="13"/>
      <c r="I656" s="14"/>
      <c r="J656" s="21"/>
      <c r="K656" s="21"/>
      <c r="L656" s="21"/>
      <c r="M656" s="22"/>
      <c r="N656" s="23"/>
      <c r="O656" s="23"/>
      <c r="P656" s="24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6.5" customHeight="1">
      <c r="A657" s="1"/>
      <c r="B657" s="4"/>
      <c r="C657" s="12"/>
      <c r="D657" s="14"/>
      <c r="E657" s="14"/>
      <c r="F657" s="14"/>
      <c r="G657" s="29"/>
      <c r="H657" s="13"/>
      <c r="I657" s="14"/>
      <c r="J657" s="21"/>
      <c r="K657" s="21"/>
      <c r="L657" s="21"/>
      <c r="M657" s="22"/>
      <c r="N657" s="23"/>
      <c r="O657" s="23"/>
      <c r="P657" s="24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6.5" customHeight="1">
      <c r="A658" s="1"/>
      <c r="B658" s="4"/>
      <c r="C658" s="12"/>
      <c r="D658" s="14"/>
      <c r="E658" s="14"/>
      <c r="F658" s="14"/>
      <c r="G658" s="29"/>
      <c r="H658" s="13"/>
      <c r="I658" s="14"/>
      <c r="J658" s="21"/>
      <c r="K658" s="21"/>
      <c r="L658" s="21"/>
      <c r="M658" s="22"/>
      <c r="N658" s="23"/>
      <c r="O658" s="23"/>
      <c r="P658" s="24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6.5" customHeight="1">
      <c r="A659" s="1"/>
      <c r="B659" s="4"/>
      <c r="C659" s="12"/>
      <c r="D659" s="14"/>
      <c r="E659" s="14"/>
      <c r="F659" s="14"/>
      <c r="G659" s="29"/>
      <c r="H659" s="13"/>
      <c r="I659" s="14"/>
      <c r="J659" s="21"/>
      <c r="K659" s="21"/>
      <c r="L659" s="21"/>
      <c r="M659" s="22"/>
      <c r="N659" s="23"/>
      <c r="O659" s="23"/>
      <c r="P659" s="24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6.5" customHeight="1">
      <c r="A660" s="1"/>
      <c r="B660" s="4"/>
      <c r="C660" s="12"/>
      <c r="D660" s="14"/>
      <c r="E660" s="14"/>
      <c r="F660" s="14"/>
      <c r="G660" s="29"/>
      <c r="H660" s="13"/>
      <c r="I660" s="14"/>
      <c r="J660" s="21"/>
      <c r="K660" s="21"/>
      <c r="L660" s="21"/>
      <c r="M660" s="22"/>
      <c r="N660" s="23"/>
      <c r="O660" s="23"/>
      <c r="P660" s="24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6.5" customHeight="1">
      <c r="A661" s="1"/>
      <c r="B661" s="4"/>
      <c r="C661" s="12"/>
      <c r="D661" s="14"/>
      <c r="E661" s="14"/>
      <c r="F661" s="14"/>
      <c r="G661" s="29"/>
      <c r="H661" s="13"/>
      <c r="I661" s="14"/>
      <c r="J661" s="21"/>
      <c r="K661" s="21"/>
      <c r="L661" s="21"/>
      <c r="M661" s="22"/>
      <c r="N661" s="23"/>
      <c r="O661" s="23"/>
      <c r="P661" s="24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6.5" customHeight="1">
      <c r="A662" s="1"/>
      <c r="B662" s="4"/>
      <c r="C662" s="12"/>
      <c r="D662" s="14"/>
      <c r="E662" s="14"/>
      <c r="F662" s="14"/>
      <c r="G662" s="29"/>
      <c r="H662" s="13"/>
      <c r="I662" s="14"/>
      <c r="J662" s="21"/>
      <c r="K662" s="21"/>
      <c r="L662" s="21"/>
      <c r="M662" s="22"/>
      <c r="N662" s="23"/>
      <c r="O662" s="23"/>
      <c r="P662" s="24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6.5" customHeight="1">
      <c r="A663" s="1"/>
      <c r="B663" s="4"/>
      <c r="C663" s="12"/>
      <c r="D663" s="14"/>
      <c r="E663" s="14"/>
      <c r="F663" s="14"/>
      <c r="G663" s="29"/>
      <c r="H663" s="13"/>
      <c r="I663" s="14"/>
      <c r="J663" s="21"/>
      <c r="K663" s="21"/>
      <c r="L663" s="21"/>
      <c r="M663" s="22"/>
      <c r="N663" s="23"/>
      <c r="O663" s="23"/>
      <c r="P663" s="24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6.5" customHeight="1">
      <c r="A664" s="1"/>
      <c r="B664" s="4"/>
      <c r="C664" s="12"/>
      <c r="D664" s="14"/>
      <c r="E664" s="14"/>
      <c r="F664" s="14"/>
      <c r="G664" s="29"/>
      <c r="H664" s="13"/>
      <c r="I664" s="14"/>
      <c r="J664" s="21"/>
      <c r="K664" s="21"/>
      <c r="L664" s="21"/>
      <c r="M664" s="22"/>
      <c r="N664" s="23"/>
      <c r="O664" s="23"/>
      <c r="P664" s="24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6.5" customHeight="1">
      <c r="A665" s="1"/>
      <c r="B665" s="4"/>
      <c r="C665" s="12"/>
      <c r="D665" s="14"/>
      <c r="E665" s="14"/>
      <c r="F665" s="14"/>
      <c r="G665" s="29"/>
      <c r="H665" s="13"/>
      <c r="I665" s="14"/>
      <c r="J665" s="21"/>
      <c r="K665" s="21"/>
      <c r="L665" s="21"/>
      <c r="M665" s="22"/>
      <c r="N665" s="23"/>
      <c r="O665" s="23"/>
      <c r="P665" s="24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6.5" customHeight="1">
      <c r="A666" s="1"/>
      <c r="B666" s="4"/>
      <c r="C666" s="12"/>
      <c r="D666" s="14"/>
      <c r="E666" s="14"/>
      <c r="F666" s="14"/>
      <c r="G666" s="29"/>
      <c r="H666" s="13"/>
      <c r="I666" s="14"/>
      <c r="J666" s="21"/>
      <c r="K666" s="21"/>
      <c r="L666" s="21"/>
      <c r="M666" s="22"/>
      <c r="N666" s="23"/>
      <c r="O666" s="23"/>
      <c r="P666" s="24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6.5" customHeight="1">
      <c r="A667" s="1"/>
      <c r="B667" s="4"/>
      <c r="C667" s="12"/>
      <c r="D667" s="14"/>
      <c r="E667" s="14"/>
      <c r="F667" s="14"/>
      <c r="G667" s="29"/>
      <c r="H667" s="13"/>
      <c r="I667" s="14"/>
      <c r="J667" s="21"/>
      <c r="K667" s="21"/>
      <c r="L667" s="21"/>
      <c r="M667" s="22"/>
      <c r="N667" s="23"/>
      <c r="O667" s="23"/>
      <c r="P667" s="24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6.5" customHeight="1">
      <c r="A668" s="1"/>
      <c r="B668" s="4"/>
      <c r="C668" s="12"/>
      <c r="D668" s="14"/>
      <c r="E668" s="14"/>
      <c r="F668" s="14"/>
      <c r="G668" s="29"/>
      <c r="H668" s="13"/>
      <c r="I668" s="14"/>
      <c r="J668" s="21"/>
      <c r="K668" s="21"/>
      <c r="L668" s="21"/>
      <c r="M668" s="22"/>
      <c r="N668" s="23"/>
      <c r="O668" s="23"/>
      <c r="P668" s="24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6.5" customHeight="1">
      <c r="A669" s="1"/>
      <c r="B669" s="4"/>
      <c r="C669" s="12"/>
      <c r="D669" s="14"/>
      <c r="E669" s="14"/>
      <c r="F669" s="14"/>
      <c r="G669" s="29"/>
      <c r="H669" s="13"/>
      <c r="I669" s="14"/>
      <c r="J669" s="21"/>
      <c r="K669" s="21"/>
      <c r="L669" s="21"/>
      <c r="M669" s="22"/>
      <c r="N669" s="23"/>
      <c r="O669" s="23"/>
      <c r="P669" s="24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6.5" customHeight="1">
      <c r="A670" s="1"/>
      <c r="B670" s="4"/>
      <c r="C670" s="12"/>
      <c r="D670" s="14"/>
      <c r="E670" s="14"/>
      <c r="F670" s="14"/>
      <c r="G670" s="29"/>
      <c r="H670" s="13"/>
      <c r="I670" s="14"/>
      <c r="J670" s="21"/>
      <c r="K670" s="21"/>
      <c r="L670" s="21"/>
      <c r="M670" s="22"/>
      <c r="N670" s="23"/>
      <c r="O670" s="23"/>
      <c r="P670" s="24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6.5" customHeight="1">
      <c r="A671" s="1"/>
      <c r="B671" s="4"/>
      <c r="C671" s="12"/>
      <c r="D671" s="14"/>
      <c r="E671" s="14"/>
      <c r="F671" s="14"/>
      <c r="G671" s="29"/>
      <c r="H671" s="13"/>
      <c r="I671" s="14"/>
      <c r="J671" s="21"/>
      <c r="K671" s="21"/>
      <c r="L671" s="21"/>
      <c r="M671" s="22"/>
      <c r="N671" s="23"/>
      <c r="O671" s="23"/>
      <c r="P671" s="24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6.5" customHeight="1">
      <c r="A672" s="1"/>
      <c r="B672" s="4"/>
      <c r="C672" s="12"/>
      <c r="D672" s="14"/>
      <c r="E672" s="14"/>
      <c r="F672" s="14"/>
      <c r="G672" s="29"/>
      <c r="H672" s="13"/>
      <c r="I672" s="14"/>
      <c r="J672" s="21"/>
      <c r="K672" s="21"/>
      <c r="L672" s="21"/>
      <c r="M672" s="22"/>
      <c r="N672" s="23"/>
      <c r="O672" s="23"/>
      <c r="P672" s="24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6.5" customHeight="1">
      <c r="A673" s="1"/>
      <c r="B673" s="4"/>
      <c r="C673" s="12"/>
      <c r="D673" s="14"/>
      <c r="E673" s="14"/>
      <c r="F673" s="14"/>
      <c r="G673" s="29"/>
      <c r="H673" s="13"/>
      <c r="I673" s="14"/>
      <c r="J673" s="21"/>
      <c r="K673" s="21"/>
      <c r="L673" s="21"/>
      <c r="M673" s="22"/>
      <c r="N673" s="23"/>
      <c r="O673" s="23"/>
      <c r="P673" s="24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6.5" customHeight="1">
      <c r="A674" s="1"/>
      <c r="B674" s="4"/>
      <c r="C674" s="12"/>
      <c r="D674" s="14"/>
      <c r="E674" s="14"/>
      <c r="F674" s="14"/>
      <c r="G674" s="29"/>
      <c r="H674" s="13"/>
      <c r="I674" s="14"/>
      <c r="J674" s="21"/>
      <c r="K674" s="21"/>
      <c r="L674" s="21"/>
      <c r="M674" s="22"/>
      <c r="N674" s="23"/>
      <c r="O674" s="23"/>
      <c r="P674" s="24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6.5" customHeight="1">
      <c r="A675" s="1"/>
      <c r="B675" s="4"/>
      <c r="C675" s="12"/>
      <c r="D675" s="14"/>
      <c r="E675" s="14"/>
      <c r="F675" s="14"/>
      <c r="G675" s="29"/>
      <c r="H675" s="13"/>
      <c r="I675" s="14"/>
      <c r="J675" s="21"/>
      <c r="K675" s="21"/>
      <c r="L675" s="21"/>
      <c r="M675" s="22"/>
      <c r="N675" s="23"/>
      <c r="O675" s="23"/>
      <c r="P675" s="24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6.5" customHeight="1">
      <c r="A676" s="1"/>
      <c r="B676" s="4"/>
      <c r="C676" s="12"/>
      <c r="D676" s="14"/>
      <c r="E676" s="14"/>
      <c r="F676" s="14"/>
      <c r="G676" s="29"/>
      <c r="H676" s="13"/>
      <c r="I676" s="14"/>
      <c r="J676" s="21"/>
      <c r="K676" s="21"/>
      <c r="L676" s="21"/>
      <c r="M676" s="22"/>
      <c r="N676" s="23"/>
      <c r="O676" s="23"/>
      <c r="P676" s="24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6.5" customHeight="1">
      <c r="A677" s="1"/>
      <c r="B677" s="4"/>
      <c r="C677" s="12"/>
      <c r="D677" s="14"/>
      <c r="E677" s="14"/>
      <c r="F677" s="14"/>
      <c r="G677" s="29"/>
      <c r="H677" s="13"/>
      <c r="I677" s="14"/>
      <c r="J677" s="21"/>
      <c r="K677" s="21"/>
      <c r="L677" s="21"/>
      <c r="M677" s="22"/>
      <c r="N677" s="23"/>
      <c r="O677" s="23"/>
      <c r="P677" s="24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6.5" customHeight="1">
      <c r="A678" s="1"/>
      <c r="B678" s="4"/>
      <c r="C678" s="12"/>
      <c r="D678" s="14"/>
      <c r="E678" s="14"/>
      <c r="F678" s="14"/>
      <c r="G678" s="29"/>
      <c r="H678" s="13"/>
      <c r="I678" s="14"/>
      <c r="J678" s="21"/>
      <c r="K678" s="21"/>
      <c r="L678" s="21"/>
      <c r="M678" s="22"/>
      <c r="N678" s="23"/>
      <c r="O678" s="23"/>
      <c r="P678" s="24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6.5" customHeight="1">
      <c r="A679" s="1"/>
      <c r="B679" s="4"/>
      <c r="C679" s="12"/>
      <c r="D679" s="14"/>
      <c r="E679" s="14"/>
      <c r="F679" s="14"/>
      <c r="G679" s="29"/>
      <c r="H679" s="13"/>
      <c r="I679" s="14"/>
      <c r="J679" s="21"/>
      <c r="K679" s="21"/>
      <c r="L679" s="21"/>
      <c r="M679" s="22"/>
      <c r="N679" s="23"/>
      <c r="O679" s="23"/>
      <c r="P679" s="24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6.5" customHeight="1">
      <c r="A680" s="1"/>
      <c r="B680" s="4"/>
      <c r="C680" s="12"/>
      <c r="D680" s="14"/>
      <c r="E680" s="14"/>
      <c r="F680" s="14"/>
      <c r="G680" s="29"/>
      <c r="H680" s="13"/>
      <c r="I680" s="14"/>
      <c r="J680" s="21"/>
      <c r="K680" s="21"/>
      <c r="L680" s="21"/>
      <c r="M680" s="22"/>
      <c r="N680" s="23"/>
      <c r="O680" s="23"/>
      <c r="P680" s="24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6.5" customHeight="1">
      <c r="A681" s="1"/>
      <c r="B681" s="4"/>
      <c r="C681" s="12"/>
      <c r="D681" s="14"/>
      <c r="E681" s="14"/>
      <c r="F681" s="14"/>
      <c r="G681" s="29"/>
      <c r="H681" s="13"/>
      <c r="I681" s="14"/>
      <c r="J681" s="21"/>
      <c r="K681" s="21"/>
      <c r="L681" s="21"/>
      <c r="M681" s="22"/>
      <c r="N681" s="23"/>
      <c r="O681" s="23"/>
      <c r="P681" s="24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6.5" customHeight="1">
      <c r="A682" s="1"/>
      <c r="B682" s="4"/>
      <c r="C682" s="12"/>
      <c r="D682" s="14"/>
      <c r="E682" s="14"/>
      <c r="F682" s="14"/>
      <c r="G682" s="29"/>
      <c r="H682" s="13"/>
      <c r="I682" s="14"/>
      <c r="J682" s="21"/>
      <c r="K682" s="21"/>
      <c r="L682" s="21"/>
      <c r="M682" s="22"/>
      <c r="N682" s="23"/>
      <c r="O682" s="23"/>
      <c r="P682" s="24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6.5" customHeight="1">
      <c r="A683" s="1"/>
      <c r="B683" s="4"/>
      <c r="C683" s="12"/>
      <c r="D683" s="14"/>
      <c r="E683" s="14"/>
      <c r="F683" s="14"/>
      <c r="G683" s="29"/>
      <c r="H683" s="13"/>
      <c r="I683" s="14"/>
      <c r="J683" s="21"/>
      <c r="K683" s="21"/>
      <c r="L683" s="21"/>
      <c r="M683" s="22"/>
      <c r="N683" s="23"/>
      <c r="O683" s="23"/>
      <c r="P683" s="24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6.5" customHeight="1">
      <c r="A684" s="1"/>
      <c r="B684" s="4"/>
      <c r="C684" s="12"/>
      <c r="D684" s="14"/>
      <c r="E684" s="14"/>
      <c r="F684" s="14"/>
      <c r="G684" s="29"/>
      <c r="H684" s="13"/>
      <c r="I684" s="14"/>
      <c r="J684" s="21"/>
      <c r="K684" s="21"/>
      <c r="L684" s="21"/>
      <c r="M684" s="22"/>
      <c r="N684" s="23"/>
      <c r="O684" s="23"/>
      <c r="P684" s="24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6.5" customHeight="1">
      <c r="A685" s="1"/>
      <c r="B685" s="4"/>
      <c r="C685" s="12"/>
      <c r="D685" s="14"/>
      <c r="E685" s="14"/>
      <c r="F685" s="14"/>
      <c r="G685" s="29"/>
      <c r="H685" s="13"/>
      <c r="I685" s="14"/>
      <c r="J685" s="21"/>
      <c r="K685" s="21"/>
      <c r="L685" s="21"/>
      <c r="M685" s="22"/>
      <c r="N685" s="23"/>
      <c r="O685" s="23"/>
      <c r="P685" s="24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6.5" customHeight="1">
      <c r="A686" s="1"/>
      <c r="B686" s="4"/>
      <c r="C686" s="12"/>
      <c r="D686" s="14"/>
      <c r="E686" s="14"/>
      <c r="F686" s="14"/>
      <c r="G686" s="29"/>
      <c r="H686" s="13"/>
      <c r="I686" s="14"/>
      <c r="J686" s="21"/>
      <c r="K686" s="21"/>
      <c r="L686" s="21"/>
      <c r="M686" s="22"/>
      <c r="N686" s="23"/>
      <c r="O686" s="23"/>
      <c r="P686" s="24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6.5" customHeight="1">
      <c r="A687" s="1"/>
      <c r="B687" s="4"/>
      <c r="C687" s="12"/>
      <c r="D687" s="14"/>
      <c r="E687" s="14"/>
      <c r="F687" s="14"/>
      <c r="G687" s="29"/>
      <c r="H687" s="13"/>
      <c r="I687" s="14"/>
      <c r="J687" s="21"/>
      <c r="K687" s="21"/>
      <c r="L687" s="21"/>
      <c r="M687" s="22"/>
      <c r="N687" s="23"/>
      <c r="O687" s="23"/>
      <c r="P687" s="24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6.5" customHeight="1">
      <c r="A688" s="1"/>
      <c r="B688" s="4"/>
      <c r="C688" s="12"/>
      <c r="D688" s="14"/>
      <c r="E688" s="14"/>
      <c r="F688" s="14"/>
      <c r="G688" s="29"/>
      <c r="H688" s="13"/>
      <c r="I688" s="14"/>
      <c r="J688" s="21"/>
      <c r="K688" s="21"/>
      <c r="L688" s="21"/>
      <c r="M688" s="22"/>
      <c r="N688" s="23"/>
      <c r="O688" s="23"/>
      <c r="P688" s="24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6.5" customHeight="1">
      <c r="A689" s="1"/>
      <c r="B689" s="4"/>
      <c r="C689" s="12"/>
      <c r="D689" s="14"/>
      <c r="E689" s="14"/>
      <c r="F689" s="14"/>
      <c r="G689" s="29"/>
      <c r="H689" s="13"/>
      <c r="I689" s="14"/>
      <c r="J689" s="21"/>
      <c r="K689" s="21"/>
      <c r="L689" s="21"/>
      <c r="M689" s="22"/>
      <c r="N689" s="23"/>
      <c r="O689" s="23"/>
      <c r="P689" s="24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6.5" customHeight="1">
      <c r="A690" s="1"/>
      <c r="B690" s="4"/>
      <c r="C690" s="12"/>
      <c r="D690" s="14"/>
      <c r="E690" s="14"/>
      <c r="F690" s="14"/>
      <c r="G690" s="29"/>
      <c r="H690" s="13"/>
      <c r="I690" s="14"/>
      <c r="J690" s="21"/>
      <c r="K690" s="21"/>
      <c r="L690" s="21"/>
      <c r="M690" s="22"/>
      <c r="N690" s="23"/>
      <c r="O690" s="23"/>
      <c r="P690" s="24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6.5" customHeight="1">
      <c r="A691" s="1"/>
      <c r="B691" s="4"/>
      <c r="C691" s="12"/>
      <c r="D691" s="14"/>
      <c r="E691" s="14"/>
      <c r="F691" s="14"/>
      <c r="G691" s="29"/>
      <c r="H691" s="13"/>
      <c r="I691" s="14"/>
      <c r="J691" s="21"/>
      <c r="K691" s="21"/>
      <c r="L691" s="21"/>
      <c r="M691" s="22"/>
      <c r="N691" s="23"/>
      <c r="O691" s="23"/>
      <c r="P691" s="24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6.5" customHeight="1">
      <c r="A692" s="1"/>
      <c r="B692" s="4"/>
      <c r="C692" s="12"/>
      <c r="D692" s="14"/>
      <c r="E692" s="14"/>
      <c r="F692" s="14"/>
      <c r="G692" s="29"/>
      <c r="H692" s="13"/>
      <c r="I692" s="14"/>
      <c r="J692" s="21"/>
      <c r="K692" s="21"/>
      <c r="L692" s="21"/>
      <c r="M692" s="22"/>
      <c r="N692" s="23"/>
      <c r="O692" s="23"/>
      <c r="P692" s="24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6.5" customHeight="1">
      <c r="A693" s="1"/>
      <c r="B693" s="4"/>
      <c r="C693" s="12"/>
      <c r="D693" s="14"/>
      <c r="E693" s="14"/>
      <c r="F693" s="14"/>
      <c r="G693" s="29"/>
      <c r="H693" s="13"/>
      <c r="I693" s="14"/>
      <c r="J693" s="21"/>
      <c r="K693" s="21"/>
      <c r="L693" s="21"/>
      <c r="M693" s="22"/>
      <c r="N693" s="23"/>
      <c r="O693" s="23"/>
      <c r="P693" s="24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6.5" customHeight="1">
      <c r="A694" s="1"/>
      <c r="B694" s="4"/>
      <c r="C694" s="12"/>
      <c r="D694" s="14"/>
      <c r="E694" s="14"/>
      <c r="F694" s="14"/>
      <c r="G694" s="29"/>
      <c r="H694" s="13"/>
      <c r="I694" s="14"/>
      <c r="J694" s="21"/>
      <c r="K694" s="21"/>
      <c r="L694" s="21"/>
      <c r="M694" s="22"/>
      <c r="N694" s="23"/>
      <c r="O694" s="23"/>
      <c r="P694" s="24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6.5" customHeight="1">
      <c r="A695" s="1"/>
      <c r="B695" s="4"/>
      <c r="C695" s="12"/>
      <c r="D695" s="14"/>
      <c r="E695" s="14"/>
      <c r="F695" s="14"/>
      <c r="G695" s="29"/>
      <c r="H695" s="13"/>
      <c r="I695" s="14"/>
      <c r="J695" s="21"/>
      <c r="K695" s="21"/>
      <c r="L695" s="21"/>
      <c r="M695" s="22"/>
      <c r="N695" s="23"/>
      <c r="O695" s="23"/>
      <c r="P695" s="24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6.5" customHeight="1">
      <c r="A696" s="1"/>
      <c r="B696" s="4"/>
      <c r="C696" s="12"/>
      <c r="D696" s="14"/>
      <c r="E696" s="14"/>
      <c r="F696" s="14"/>
      <c r="G696" s="29"/>
      <c r="H696" s="13"/>
      <c r="I696" s="14"/>
      <c r="J696" s="21"/>
      <c r="K696" s="21"/>
      <c r="L696" s="21"/>
      <c r="M696" s="22"/>
      <c r="N696" s="23"/>
      <c r="O696" s="23"/>
      <c r="P696" s="24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6.5" customHeight="1">
      <c r="A697" s="1"/>
      <c r="B697" s="4"/>
      <c r="C697" s="12"/>
      <c r="D697" s="14"/>
      <c r="E697" s="14"/>
      <c r="F697" s="14"/>
      <c r="G697" s="29"/>
      <c r="H697" s="13"/>
      <c r="I697" s="14"/>
      <c r="J697" s="21"/>
      <c r="K697" s="21"/>
      <c r="L697" s="21"/>
      <c r="M697" s="22"/>
      <c r="N697" s="23"/>
      <c r="O697" s="23"/>
      <c r="P697" s="24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6.5" customHeight="1">
      <c r="A698" s="1"/>
      <c r="B698" s="4"/>
      <c r="C698" s="12"/>
      <c r="D698" s="14"/>
      <c r="E698" s="14"/>
      <c r="F698" s="14"/>
      <c r="G698" s="29"/>
      <c r="H698" s="13"/>
      <c r="I698" s="14"/>
      <c r="J698" s="21"/>
      <c r="K698" s="21"/>
      <c r="L698" s="21"/>
      <c r="M698" s="22"/>
      <c r="N698" s="23"/>
      <c r="O698" s="23"/>
      <c r="P698" s="24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6.5" customHeight="1">
      <c r="A699" s="1"/>
      <c r="B699" s="4"/>
      <c r="C699" s="12"/>
      <c r="D699" s="14"/>
      <c r="E699" s="14"/>
      <c r="F699" s="14"/>
      <c r="G699" s="29"/>
      <c r="H699" s="13"/>
      <c r="I699" s="14"/>
      <c r="J699" s="21"/>
      <c r="K699" s="21"/>
      <c r="L699" s="21"/>
      <c r="M699" s="22"/>
      <c r="N699" s="23"/>
      <c r="O699" s="23"/>
      <c r="P699" s="24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6.5" customHeight="1">
      <c r="A700" s="1"/>
      <c r="B700" s="4"/>
      <c r="C700" s="12"/>
      <c r="D700" s="14"/>
      <c r="E700" s="14"/>
      <c r="F700" s="14"/>
      <c r="G700" s="29"/>
      <c r="H700" s="13"/>
      <c r="I700" s="14"/>
      <c r="J700" s="21"/>
      <c r="K700" s="21"/>
      <c r="L700" s="21"/>
      <c r="M700" s="22"/>
      <c r="N700" s="23"/>
      <c r="O700" s="23"/>
      <c r="P700" s="24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6.5" customHeight="1">
      <c r="A701" s="1"/>
      <c r="B701" s="4"/>
      <c r="C701" s="12"/>
      <c r="D701" s="14"/>
      <c r="E701" s="14"/>
      <c r="F701" s="14"/>
      <c r="G701" s="29"/>
      <c r="H701" s="13"/>
      <c r="I701" s="14"/>
      <c r="J701" s="21"/>
      <c r="K701" s="21"/>
      <c r="L701" s="21"/>
      <c r="M701" s="22"/>
      <c r="N701" s="23"/>
      <c r="O701" s="23"/>
      <c r="P701" s="24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6.5" customHeight="1">
      <c r="A702" s="1"/>
      <c r="B702" s="4"/>
      <c r="C702" s="12"/>
      <c r="D702" s="14"/>
      <c r="E702" s="14"/>
      <c r="F702" s="14"/>
      <c r="G702" s="29"/>
      <c r="H702" s="13"/>
      <c r="I702" s="14"/>
      <c r="J702" s="21"/>
      <c r="K702" s="21"/>
      <c r="L702" s="21"/>
      <c r="M702" s="22"/>
      <c r="N702" s="23"/>
      <c r="O702" s="23"/>
      <c r="P702" s="24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6.5" customHeight="1">
      <c r="A703" s="1"/>
      <c r="B703" s="4"/>
      <c r="C703" s="12"/>
      <c r="D703" s="14"/>
      <c r="E703" s="14"/>
      <c r="F703" s="14"/>
      <c r="G703" s="29"/>
      <c r="H703" s="13"/>
      <c r="I703" s="14"/>
      <c r="J703" s="21"/>
      <c r="K703" s="21"/>
      <c r="L703" s="21"/>
      <c r="M703" s="22"/>
      <c r="N703" s="23"/>
      <c r="O703" s="23"/>
      <c r="P703" s="24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6.5" customHeight="1">
      <c r="A704" s="1"/>
      <c r="B704" s="4"/>
      <c r="C704" s="12"/>
      <c r="D704" s="14"/>
      <c r="E704" s="14"/>
      <c r="F704" s="14"/>
      <c r="G704" s="29"/>
      <c r="H704" s="13"/>
      <c r="I704" s="14"/>
      <c r="J704" s="21"/>
      <c r="K704" s="21"/>
      <c r="L704" s="21"/>
      <c r="M704" s="22"/>
      <c r="N704" s="23"/>
      <c r="O704" s="23"/>
      <c r="P704" s="24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6.5" customHeight="1">
      <c r="A705" s="1"/>
      <c r="B705" s="4"/>
      <c r="C705" s="12"/>
      <c r="D705" s="14"/>
      <c r="E705" s="14"/>
      <c r="F705" s="14"/>
      <c r="G705" s="29"/>
      <c r="H705" s="13"/>
      <c r="I705" s="14"/>
      <c r="J705" s="21"/>
      <c r="K705" s="21"/>
      <c r="L705" s="21"/>
      <c r="M705" s="22"/>
      <c r="N705" s="23"/>
      <c r="O705" s="23"/>
      <c r="P705" s="24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6.5" customHeight="1">
      <c r="A706" s="1"/>
      <c r="B706" s="4"/>
      <c r="C706" s="12"/>
      <c r="D706" s="14"/>
      <c r="E706" s="14"/>
      <c r="F706" s="14"/>
      <c r="G706" s="29"/>
      <c r="H706" s="13"/>
      <c r="I706" s="14"/>
      <c r="J706" s="21"/>
      <c r="K706" s="21"/>
      <c r="L706" s="21"/>
      <c r="M706" s="22"/>
      <c r="N706" s="23"/>
      <c r="O706" s="23"/>
      <c r="P706" s="24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6.5" customHeight="1">
      <c r="A707" s="1"/>
      <c r="B707" s="4"/>
      <c r="C707" s="12"/>
      <c r="D707" s="14"/>
      <c r="E707" s="14"/>
      <c r="F707" s="14"/>
      <c r="G707" s="29"/>
      <c r="H707" s="13"/>
      <c r="I707" s="14"/>
      <c r="J707" s="21"/>
      <c r="K707" s="21"/>
      <c r="L707" s="21"/>
      <c r="M707" s="22"/>
      <c r="N707" s="23"/>
      <c r="O707" s="23"/>
      <c r="P707" s="24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6.5" customHeight="1">
      <c r="A708" s="1"/>
      <c r="B708" s="4"/>
      <c r="C708" s="12"/>
      <c r="D708" s="14"/>
      <c r="E708" s="14"/>
      <c r="F708" s="14"/>
      <c r="G708" s="29"/>
      <c r="H708" s="13"/>
      <c r="I708" s="14"/>
      <c r="J708" s="21"/>
      <c r="K708" s="21"/>
      <c r="L708" s="21"/>
      <c r="M708" s="22"/>
      <c r="N708" s="23"/>
      <c r="O708" s="23"/>
      <c r="P708" s="24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6.5" customHeight="1">
      <c r="A709" s="1"/>
      <c r="B709" s="4"/>
      <c r="C709" s="12"/>
      <c r="D709" s="14"/>
      <c r="E709" s="14"/>
      <c r="F709" s="14"/>
      <c r="G709" s="29"/>
      <c r="H709" s="13"/>
      <c r="I709" s="14"/>
      <c r="J709" s="21"/>
      <c r="K709" s="21"/>
      <c r="L709" s="21"/>
      <c r="M709" s="22"/>
      <c r="N709" s="23"/>
      <c r="O709" s="23"/>
      <c r="P709" s="24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6.5" customHeight="1">
      <c r="A710" s="1"/>
      <c r="B710" s="4"/>
      <c r="C710" s="12"/>
      <c r="D710" s="14"/>
      <c r="E710" s="14"/>
      <c r="F710" s="14"/>
      <c r="G710" s="29"/>
      <c r="H710" s="13"/>
      <c r="I710" s="14"/>
      <c r="J710" s="21"/>
      <c r="K710" s="21"/>
      <c r="L710" s="21"/>
      <c r="M710" s="22"/>
      <c r="N710" s="23"/>
      <c r="O710" s="23"/>
      <c r="P710" s="24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6.5" customHeight="1">
      <c r="A711" s="1"/>
      <c r="B711" s="4"/>
      <c r="C711" s="12"/>
      <c r="D711" s="14"/>
      <c r="E711" s="14"/>
      <c r="F711" s="14"/>
      <c r="G711" s="29"/>
      <c r="H711" s="13"/>
      <c r="I711" s="14"/>
      <c r="J711" s="21"/>
      <c r="K711" s="21"/>
      <c r="L711" s="21"/>
      <c r="M711" s="22"/>
      <c r="N711" s="23"/>
      <c r="O711" s="23"/>
      <c r="P711" s="24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6.5" customHeight="1">
      <c r="A712" s="1"/>
      <c r="B712" s="4"/>
      <c r="C712" s="12"/>
      <c r="D712" s="14"/>
      <c r="E712" s="14"/>
      <c r="F712" s="14"/>
      <c r="G712" s="29"/>
      <c r="H712" s="13"/>
      <c r="I712" s="14"/>
      <c r="J712" s="21"/>
      <c r="K712" s="21"/>
      <c r="L712" s="21"/>
      <c r="M712" s="22"/>
      <c r="N712" s="23"/>
      <c r="O712" s="23"/>
      <c r="P712" s="24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6.5" customHeight="1">
      <c r="A713" s="1"/>
      <c r="B713" s="4"/>
      <c r="C713" s="12"/>
      <c r="D713" s="14"/>
      <c r="E713" s="14"/>
      <c r="F713" s="14"/>
      <c r="G713" s="29"/>
      <c r="H713" s="13"/>
      <c r="I713" s="14"/>
      <c r="J713" s="21"/>
      <c r="K713" s="21"/>
      <c r="L713" s="21"/>
      <c r="M713" s="22"/>
      <c r="N713" s="23"/>
      <c r="O713" s="23"/>
      <c r="P713" s="24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6.5" customHeight="1">
      <c r="A714" s="1"/>
      <c r="B714" s="4"/>
      <c r="C714" s="12"/>
      <c r="D714" s="14"/>
      <c r="E714" s="14"/>
      <c r="F714" s="14"/>
      <c r="G714" s="29"/>
      <c r="H714" s="13"/>
      <c r="I714" s="14"/>
      <c r="J714" s="21"/>
      <c r="K714" s="21"/>
      <c r="L714" s="21"/>
      <c r="M714" s="22"/>
      <c r="N714" s="23"/>
      <c r="O714" s="23"/>
      <c r="P714" s="24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6.5" customHeight="1">
      <c r="A715" s="1"/>
      <c r="B715" s="4"/>
      <c r="C715" s="12"/>
      <c r="D715" s="14"/>
      <c r="E715" s="14"/>
      <c r="F715" s="14"/>
      <c r="G715" s="29"/>
      <c r="H715" s="13"/>
      <c r="I715" s="14"/>
      <c r="J715" s="21"/>
      <c r="K715" s="21"/>
      <c r="L715" s="21"/>
      <c r="M715" s="22"/>
      <c r="N715" s="23"/>
      <c r="O715" s="23"/>
      <c r="P715" s="24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6.5" customHeight="1">
      <c r="A716" s="1"/>
      <c r="B716" s="4"/>
      <c r="C716" s="12"/>
      <c r="D716" s="14"/>
      <c r="E716" s="14"/>
      <c r="F716" s="14"/>
      <c r="G716" s="29"/>
      <c r="H716" s="13"/>
      <c r="I716" s="14"/>
      <c r="J716" s="21"/>
      <c r="K716" s="21"/>
      <c r="L716" s="21"/>
      <c r="M716" s="22"/>
      <c r="N716" s="23"/>
      <c r="O716" s="23"/>
      <c r="P716" s="24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6.5" customHeight="1">
      <c r="A717" s="1"/>
      <c r="B717" s="4"/>
      <c r="C717" s="12"/>
      <c r="D717" s="14"/>
      <c r="E717" s="14"/>
      <c r="F717" s="14"/>
      <c r="G717" s="29"/>
      <c r="H717" s="13"/>
      <c r="I717" s="14"/>
      <c r="J717" s="21"/>
      <c r="K717" s="21"/>
      <c r="L717" s="21"/>
      <c r="M717" s="22"/>
      <c r="N717" s="23"/>
      <c r="O717" s="23"/>
      <c r="P717" s="24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6.5" customHeight="1">
      <c r="A718" s="1"/>
      <c r="B718" s="4"/>
      <c r="C718" s="12"/>
      <c r="D718" s="14"/>
      <c r="E718" s="14"/>
      <c r="F718" s="14"/>
      <c r="G718" s="29"/>
      <c r="H718" s="13"/>
      <c r="I718" s="14"/>
      <c r="J718" s="21"/>
      <c r="K718" s="21"/>
      <c r="L718" s="21"/>
      <c r="M718" s="22"/>
      <c r="N718" s="23"/>
      <c r="O718" s="23"/>
      <c r="P718" s="24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6.5" customHeight="1">
      <c r="A719" s="1"/>
      <c r="B719" s="4"/>
      <c r="C719" s="12"/>
      <c r="D719" s="14"/>
      <c r="E719" s="14"/>
      <c r="F719" s="14"/>
      <c r="G719" s="29"/>
      <c r="H719" s="13"/>
      <c r="I719" s="14"/>
      <c r="J719" s="21"/>
      <c r="K719" s="21"/>
      <c r="L719" s="21"/>
      <c r="M719" s="22"/>
      <c r="N719" s="23"/>
      <c r="O719" s="23"/>
      <c r="P719" s="24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6.5" customHeight="1">
      <c r="A720" s="1"/>
      <c r="B720" s="4"/>
      <c r="C720" s="12"/>
      <c r="D720" s="14"/>
      <c r="E720" s="14"/>
      <c r="F720" s="14"/>
      <c r="G720" s="29"/>
      <c r="H720" s="13"/>
      <c r="I720" s="14"/>
      <c r="J720" s="21"/>
      <c r="K720" s="21"/>
      <c r="L720" s="21"/>
      <c r="M720" s="22"/>
      <c r="N720" s="23"/>
      <c r="O720" s="23"/>
      <c r="P720" s="24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6.5" customHeight="1">
      <c r="A721" s="1"/>
      <c r="B721" s="4"/>
      <c r="C721" s="12"/>
      <c r="D721" s="14"/>
      <c r="E721" s="14"/>
      <c r="F721" s="14"/>
      <c r="G721" s="29"/>
      <c r="H721" s="13"/>
      <c r="I721" s="14"/>
      <c r="J721" s="21"/>
      <c r="K721" s="21"/>
      <c r="L721" s="21"/>
      <c r="M721" s="22"/>
      <c r="N721" s="23"/>
      <c r="O721" s="23"/>
      <c r="P721" s="24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6.5" customHeight="1">
      <c r="A722" s="1"/>
      <c r="B722" s="4"/>
      <c r="C722" s="12"/>
      <c r="D722" s="14"/>
      <c r="E722" s="14"/>
      <c r="F722" s="14"/>
      <c r="G722" s="29"/>
      <c r="H722" s="13"/>
      <c r="I722" s="14"/>
      <c r="J722" s="21"/>
      <c r="K722" s="21"/>
      <c r="L722" s="21"/>
      <c r="M722" s="22"/>
      <c r="N722" s="23"/>
      <c r="O722" s="23"/>
      <c r="P722" s="24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6.5" customHeight="1">
      <c r="A723" s="1"/>
      <c r="B723" s="4"/>
      <c r="C723" s="12"/>
      <c r="D723" s="14"/>
      <c r="E723" s="14"/>
      <c r="F723" s="14"/>
      <c r="G723" s="29"/>
      <c r="H723" s="13"/>
      <c r="I723" s="14"/>
      <c r="J723" s="21"/>
      <c r="K723" s="21"/>
      <c r="L723" s="21"/>
      <c r="M723" s="22"/>
      <c r="N723" s="23"/>
      <c r="O723" s="23"/>
      <c r="P723" s="24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6.5" customHeight="1">
      <c r="A724" s="1"/>
      <c r="B724" s="4"/>
      <c r="C724" s="12"/>
      <c r="D724" s="14"/>
      <c r="E724" s="14"/>
      <c r="F724" s="14"/>
      <c r="G724" s="29"/>
      <c r="H724" s="13"/>
      <c r="I724" s="14"/>
      <c r="J724" s="21"/>
      <c r="K724" s="21"/>
      <c r="L724" s="21"/>
      <c r="M724" s="22"/>
      <c r="N724" s="23"/>
      <c r="O724" s="23"/>
      <c r="P724" s="24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6.5" customHeight="1">
      <c r="A725" s="1"/>
      <c r="B725" s="4"/>
      <c r="C725" s="12"/>
      <c r="D725" s="14"/>
      <c r="E725" s="14"/>
      <c r="F725" s="14"/>
      <c r="G725" s="29"/>
      <c r="H725" s="13"/>
      <c r="I725" s="14"/>
      <c r="J725" s="21"/>
      <c r="K725" s="21"/>
      <c r="L725" s="21"/>
      <c r="M725" s="22"/>
      <c r="N725" s="23"/>
      <c r="O725" s="23"/>
      <c r="P725" s="24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6.5" customHeight="1">
      <c r="A726" s="1"/>
      <c r="B726" s="4"/>
      <c r="C726" s="12"/>
      <c r="D726" s="14"/>
      <c r="E726" s="14"/>
      <c r="F726" s="14"/>
      <c r="G726" s="29"/>
      <c r="H726" s="13"/>
      <c r="I726" s="14"/>
      <c r="J726" s="21"/>
      <c r="K726" s="21"/>
      <c r="L726" s="21"/>
      <c r="M726" s="22"/>
      <c r="N726" s="23"/>
      <c r="O726" s="23"/>
      <c r="P726" s="24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6.5" customHeight="1">
      <c r="A727" s="1"/>
      <c r="B727" s="4"/>
      <c r="C727" s="12"/>
      <c r="D727" s="14"/>
      <c r="E727" s="14"/>
      <c r="F727" s="14"/>
      <c r="G727" s="29"/>
      <c r="H727" s="13"/>
      <c r="I727" s="14"/>
      <c r="J727" s="21"/>
      <c r="K727" s="21"/>
      <c r="L727" s="21"/>
      <c r="M727" s="22"/>
      <c r="N727" s="23"/>
      <c r="O727" s="23"/>
      <c r="P727" s="24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6.5" customHeight="1">
      <c r="A728" s="1"/>
      <c r="B728" s="4"/>
      <c r="C728" s="12"/>
      <c r="D728" s="14"/>
      <c r="E728" s="14"/>
      <c r="F728" s="14"/>
      <c r="G728" s="29"/>
      <c r="H728" s="13"/>
      <c r="I728" s="14"/>
      <c r="J728" s="21"/>
      <c r="K728" s="21"/>
      <c r="L728" s="21"/>
      <c r="M728" s="22"/>
      <c r="N728" s="23"/>
      <c r="O728" s="23"/>
      <c r="P728" s="24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6.5" customHeight="1">
      <c r="A729" s="1"/>
      <c r="B729" s="4"/>
      <c r="C729" s="12"/>
      <c r="D729" s="14"/>
      <c r="E729" s="14"/>
      <c r="F729" s="14"/>
      <c r="G729" s="29"/>
      <c r="H729" s="13"/>
      <c r="I729" s="14"/>
      <c r="J729" s="21"/>
      <c r="K729" s="21"/>
      <c r="L729" s="21"/>
      <c r="M729" s="22"/>
      <c r="N729" s="23"/>
      <c r="O729" s="23"/>
      <c r="P729" s="24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6.5" customHeight="1">
      <c r="A730" s="1"/>
      <c r="B730" s="4"/>
      <c r="C730" s="12"/>
      <c r="D730" s="14"/>
      <c r="E730" s="14"/>
      <c r="F730" s="14"/>
      <c r="G730" s="29"/>
      <c r="H730" s="13"/>
      <c r="I730" s="14"/>
      <c r="J730" s="21"/>
      <c r="K730" s="21"/>
      <c r="L730" s="21"/>
      <c r="M730" s="22"/>
      <c r="N730" s="23"/>
      <c r="O730" s="23"/>
      <c r="P730" s="24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6.5" customHeight="1">
      <c r="A731" s="1"/>
      <c r="B731" s="4"/>
      <c r="C731" s="12"/>
      <c r="D731" s="14"/>
      <c r="E731" s="14"/>
      <c r="F731" s="14"/>
      <c r="G731" s="29"/>
      <c r="H731" s="13"/>
      <c r="I731" s="14"/>
      <c r="J731" s="21"/>
      <c r="K731" s="21"/>
      <c r="L731" s="21"/>
      <c r="M731" s="22"/>
      <c r="N731" s="23"/>
      <c r="O731" s="23"/>
      <c r="P731" s="24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6.5" customHeight="1">
      <c r="A732" s="1"/>
      <c r="B732" s="4"/>
      <c r="C732" s="12"/>
      <c r="D732" s="14"/>
      <c r="E732" s="14"/>
      <c r="F732" s="14"/>
      <c r="G732" s="29"/>
      <c r="H732" s="13"/>
      <c r="I732" s="14"/>
      <c r="J732" s="21"/>
      <c r="K732" s="21"/>
      <c r="L732" s="21"/>
      <c r="M732" s="22"/>
      <c r="N732" s="23"/>
      <c r="O732" s="23"/>
      <c r="P732" s="24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6.5" customHeight="1">
      <c r="A733" s="1"/>
      <c r="B733" s="4"/>
      <c r="C733" s="12"/>
      <c r="D733" s="14"/>
      <c r="E733" s="14"/>
      <c r="F733" s="14"/>
      <c r="G733" s="29"/>
      <c r="H733" s="13"/>
      <c r="I733" s="14"/>
      <c r="J733" s="21"/>
      <c r="K733" s="21"/>
      <c r="L733" s="21"/>
      <c r="M733" s="22"/>
      <c r="N733" s="23"/>
      <c r="O733" s="23"/>
      <c r="P733" s="24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6.5" customHeight="1">
      <c r="A734" s="1"/>
      <c r="B734" s="4"/>
      <c r="C734" s="12"/>
      <c r="D734" s="14"/>
      <c r="E734" s="14"/>
      <c r="F734" s="14"/>
      <c r="G734" s="29"/>
      <c r="H734" s="13"/>
      <c r="I734" s="14"/>
      <c r="J734" s="21"/>
      <c r="K734" s="21"/>
      <c r="L734" s="21"/>
      <c r="M734" s="22"/>
      <c r="N734" s="23"/>
      <c r="O734" s="23"/>
      <c r="P734" s="24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6.5" customHeight="1">
      <c r="A735" s="1"/>
      <c r="B735" s="4"/>
      <c r="C735" s="12"/>
      <c r="D735" s="14"/>
      <c r="E735" s="14"/>
      <c r="F735" s="14"/>
      <c r="G735" s="29"/>
      <c r="H735" s="13"/>
      <c r="I735" s="14"/>
      <c r="J735" s="21"/>
      <c r="K735" s="21"/>
      <c r="L735" s="21"/>
      <c r="M735" s="22"/>
      <c r="N735" s="23"/>
      <c r="O735" s="23"/>
      <c r="P735" s="24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6.5" customHeight="1">
      <c r="A736" s="1"/>
      <c r="B736" s="4"/>
      <c r="C736" s="12"/>
      <c r="D736" s="14"/>
      <c r="E736" s="14"/>
      <c r="F736" s="14"/>
      <c r="G736" s="29"/>
      <c r="H736" s="13"/>
      <c r="I736" s="14"/>
      <c r="J736" s="21"/>
      <c r="K736" s="21"/>
      <c r="L736" s="21"/>
      <c r="M736" s="22"/>
      <c r="N736" s="23"/>
      <c r="O736" s="23"/>
      <c r="P736" s="24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6.5" customHeight="1">
      <c r="A737" s="1"/>
      <c r="B737" s="4"/>
      <c r="C737" s="12"/>
      <c r="D737" s="14"/>
      <c r="E737" s="14"/>
      <c r="F737" s="14"/>
      <c r="G737" s="29"/>
      <c r="H737" s="13"/>
      <c r="I737" s="14"/>
      <c r="J737" s="21"/>
      <c r="K737" s="21"/>
      <c r="L737" s="21"/>
      <c r="M737" s="22"/>
      <c r="N737" s="23"/>
      <c r="O737" s="23"/>
      <c r="P737" s="24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6.5" customHeight="1">
      <c r="A738" s="1"/>
      <c r="B738" s="4"/>
      <c r="C738" s="12"/>
      <c r="D738" s="14"/>
      <c r="E738" s="14"/>
      <c r="F738" s="14"/>
      <c r="G738" s="29"/>
      <c r="H738" s="13"/>
      <c r="I738" s="14"/>
      <c r="J738" s="21"/>
      <c r="K738" s="21"/>
      <c r="L738" s="21"/>
      <c r="M738" s="22"/>
      <c r="N738" s="23"/>
      <c r="O738" s="23"/>
      <c r="P738" s="24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6.5" customHeight="1">
      <c r="A739" s="1"/>
      <c r="B739" s="4"/>
      <c r="C739" s="12"/>
      <c r="D739" s="14"/>
      <c r="E739" s="14"/>
      <c r="F739" s="14"/>
      <c r="G739" s="29"/>
      <c r="H739" s="13"/>
      <c r="I739" s="14"/>
      <c r="J739" s="21"/>
      <c r="K739" s="21"/>
      <c r="L739" s="21"/>
      <c r="M739" s="22"/>
      <c r="N739" s="23"/>
      <c r="O739" s="23"/>
      <c r="P739" s="24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6.5" customHeight="1">
      <c r="A740" s="1"/>
      <c r="B740" s="4"/>
      <c r="C740" s="12"/>
      <c r="D740" s="14"/>
      <c r="E740" s="14"/>
      <c r="F740" s="14"/>
      <c r="G740" s="29"/>
      <c r="H740" s="13"/>
      <c r="I740" s="14"/>
      <c r="J740" s="21"/>
      <c r="K740" s="21"/>
      <c r="L740" s="21"/>
      <c r="M740" s="22"/>
      <c r="N740" s="23"/>
      <c r="O740" s="23"/>
      <c r="P740" s="24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6.5" customHeight="1">
      <c r="A741" s="1"/>
      <c r="B741" s="4"/>
      <c r="C741" s="12"/>
      <c r="D741" s="14"/>
      <c r="E741" s="14"/>
      <c r="F741" s="14"/>
      <c r="G741" s="29"/>
      <c r="H741" s="13"/>
      <c r="I741" s="14"/>
      <c r="J741" s="21"/>
      <c r="K741" s="21"/>
      <c r="L741" s="21"/>
      <c r="M741" s="22"/>
      <c r="N741" s="23"/>
      <c r="O741" s="23"/>
      <c r="P741" s="24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6.5" customHeight="1">
      <c r="A742" s="1"/>
      <c r="B742" s="4"/>
      <c r="C742" s="12"/>
      <c r="D742" s="14"/>
      <c r="E742" s="14"/>
      <c r="F742" s="14"/>
      <c r="G742" s="29"/>
      <c r="H742" s="13"/>
      <c r="I742" s="14"/>
      <c r="J742" s="21"/>
      <c r="K742" s="21"/>
      <c r="L742" s="21"/>
      <c r="M742" s="22"/>
      <c r="N742" s="23"/>
      <c r="O742" s="23"/>
      <c r="P742" s="24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6.5" customHeight="1">
      <c r="A743" s="1"/>
      <c r="B743" s="4"/>
      <c r="C743" s="12"/>
      <c r="D743" s="14"/>
      <c r="E743" s="14"/>
      <c r="F743" s="14"/>
      <c r="G743" s="29"/>
      <c r="H743" s="13"/>
      <c r="I743" s="14"/>
      <c r="J743" s="21"/>
      <c r="K743" s="21"/>
      <c r="L743" s="21"/>
      <c r="M743" s="22"/>
      <c r="N743" s="23"/>
      <c r="O743" s="23"/>
      <c r="P743" s="24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6.5" customHeight="1">
      <c r="A744" s="1"/>
      <c r="B744" s="4"/>
      <c r="C744" s="12"/>
      <c r="D744" s="14"/>
      <c r="E744" s="14"/>
      <c r="F744" s="14"/>
      <c r="G744" s="29"/>
      <c r="H744" s="13"/>
      <c r="I744" s="14"/>
      <c r="J744" s="21"/>
      <c r="K744" s="21"/>
      <c r="L744" s="21"/>
      <c r="M744" s="22"/>
      <c r="N744" s="23"/>
      <c r="O744" s="23"/>
      <c r="P744" s="24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6.5" customHeight="1">
      <c r="A745" s="1"/>
      <c r="B745" s="4"/>
      <c r="C745" s="12"/>
      <c r="D745" s="14"/>
      <c r="E745" s="14"/>
      <c r="F745" s="14"/>
      <c r="G745" s="29"/>
      <c r="H745" s="13"/>
      <c r="I745" s="14"/>
      <c r="J745" s="21"/>
      <c r="K745" s="21"/>
      <c r="L745" s="21"/>
      <c r="M745" s="22"/>
      <c r="N745" s="23"/>
      <c r="O745" s="23"/>
      <c r="P745" s="24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6.5" customHeight="1">
      <c r="A746" s="1"/>
      <c r="B746" s="4"/>
      <c r="C746" s="12"/>
      <c r="D746" s="14"/>
      <c r="E746" s="14"/>
      <c r="F746" s="14"/>
      <c r="G746" s="29"/>
      <c r="H746" s="13"/>
      <c r="I746" s="14"/>
      <c r="J746" s="21"/>
      <c r="K746" s="21"/>
      <c r="L746" s="21"/>
      <c r="M746" s="22"/>
      <c r="N746" s="23"/>
      <c r="O746" s="23"/>
      <c r="P746" s="24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6.5" customHeight="1">
      <c r="A747" s="1"/>
      <c r="B747" s="4"/>
      <c r="C747" s="12"/>
      <c r="D747" s="14"/>
      <c r="E747" s="14"/>
      <c r="F747" s="14"/>
      <c r="G747" s="29"/>
      <c r="H747" s="13"/>
      <c r="I747" s="14"/>
      <c r="J747" s="21"/>
      <c r="K747" s="21"/>
      <c r="L747" s="21"/>
      <c r="M747" s="22"/>
      <c r="N747" s="23"/>
      <c r="O747" s="23"/>
      <c r="P747" s="24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6.5" customHeight="1">
      <c r="A748" s="1"/>
      <c r="B748" s="4"/>
      <c r="C748" s="12"/>
      <c r="D748" s="14"/>
      <c r="E748" s="14"/>
      <c r="F748" s="14"/>
      <c r="G748" s="29"/>
      <c r="H748" s="13"/>
      <c r="I748" s="14"/>
      <c r="J748" s="21"/>
      <c r="K748" s="21"/>
      <c r="L748" s="21"/>
      <c r="M748" s="22"/>
      <c r="N748" s="23"/>
      <c r="O748" s="23"/>
      <c r="P748" s="24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6.5" customHeight="1">
      <c r="A749" s="1"/>
      <c r="B749" s="4"/>
      <c r="C749" s="12"/>
      <c r="D749" s="14"/>
      <c r="E749" s="14"/>
      <c r="F749" s="14"/>
      <c r="G749" s="29"/>
      <c r="H749" s="13"/>
      <c r="I749" s="14"/>
      <c r="J749" s="21"/>
      <c r="K749" s="21"/>
      <c r="L749" s="21"/>
      <c r="M749" s="22"/>
      <c r="N749" s="23"/>
      <c r="O749" s="23"/>
      <c r="P749" s="24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6.5" customHeight="1">
      <c r="A750" s="1"/>
      <c r="B750" s="4"/>
      <c r="C750" s="12"/>
      <c r="D750" s="14"/>
      <c r="E750" s="14"/>
      <c r="F750" s="14"/>
      <c r="G750" s="29"/>
      <c r="H750" s="13"/>
      <c r="I750" s="14"/>
      <c r="J750" s="21"/>
      <c r="K750" s="21"/>
      <c r="L750" s="21"/>
      <c r="M750" s="22"/>
      <c r="N750" s="23"/>
      <c r="O750" s="23"/>
      <c r="P750" s="24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6.5" customHeight="1">
      <c r="A751" s="1"/>
      <c r="B751" s="4"/>
      <c r="C751" s="12"/>
      <c r="D751" s="14"/>
      <c r="E751" s="14"/>
      <c r="F751" s="14"/>
      <c r="G751" s="29"/>
      <c r="H751" s="13"/>
      <c r="I751" s="14"/>
      <c r="J751" s="21"/>
      <c r="K751" s="21"/>
      <c r="L751" s="21"/>
      <c r="M751" s="22"/>
      <c r="N751" s="23"/>
      <c r="O751" s="23"/>
      <c r="P751" s="24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6.5" customHeight="1">
      <c r="A752" s="1"/>
      <c r="B752" s="4"/>
      <c r="C752" s="12"/>
      <c r="D752" s="14"/>
      <c r="E752" s="14"/>
      <c r="F752" s="14"/>
      <c r="G752" s="29"/>
      <c r="H752" s="13"/>
      <c r="I752" s="14"/>
      <c r="J752" s="21"/>
      <c r="K752" s="21"/>
      <c r="L752" s="21"/>
      <c r="M752" s="22"/>
      <c r="N752" s="23"/>
      <c r="O752" s="23"/>
      <c r="P752" s="24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6.5" customHeight="1">
      <c r="A753" s="1"/>
      <c r="B753" s="4"/>
      <c r="C753" s="12"/>
      <c r="D753" s="14"/>
      <c r="E753" s="14"/>
      <c r="F753" s="14"/>
      <c r="G753" s="29"/>
      <c r="H753" s="13"/>
      <c r="I753" s="14"/>
      <c r="J753" s="21"/>
      <c r="K753" s="21"/>
      <c r="L753" s="21"/>
      <c r="M753" s="22"/>
      <c r="N753" s="23"/>
      <c r="O753" s="23"/>
      <c r="P753" s="24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6.5" customHeight="1">
      <c r="A754" s="1"/>
      <c r="B754" s="4"/>
      <c r="C754" s="12"/>
      <c r="D754" s="14"/>
      <c r="E754" s="14"/>
      <c r="F754" s="14"/>
      <c r="G754" s="29"/>
      <c r="H754" s="13"/>
      <c r="I754" s="14"/>
      <c r="J754" s="21"/>
      <c r="K754" s="21"/>
      <c r="L754" s="21"/>
      <c r="M754" s="22"/>
      <c r="N754" s="23"/>
      <c r="O754" s="23"/>
      <c r="P754" s="24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6.5" customHeight="1">
      <c r="A755" s="1"/>
      <c r="B755" s="4"/>
      <c r="C755" s="12"/>
      <c r="D755" s="14"/>
      <c r="E755" s="14"/>
      <c r="F755" s="14"/>
      <c r="G755" s="29"/>
      <c r="H755" s="13"/>
      <c r="I755" s="14"/>
      <c r="J755" s="21"/>
      <c r="K755" s="21"/>
      <c r="L755" s="21"/>
      <c r="M755" s="22"/>
      <c r="N755" s="23"/>
      <c r="O755" s="23"/>
      <c r="P755" s="24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6.5" customHeight="1">
      <c r="A756" s="1"/>
      <c r="B756" s="4"/>
      <c r="C756" s="12"/>
      <c r="D756" s="14"/>
      <c r="E756" s="14"/>
      <c r="F756" s="14"/>
      <c r="G756" s="29"/>
      <c r="H756" s="13"/>
      <c r="I756" s="14"/>
      <c r="J756" s="21"/>
      <c r="K756" s="21"/>
      <c r="L756" s="21"/>
      <c r="M756" s="22"/>
      <c r="N756" s="23"/>
      <c r="O756" s="23"/>
      <c r="P756" s="24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6.5" customHeight="1">
      <c r="A757" s="1"/>
      <c r="B757" s="4"/>
      <c r="C757" s="12"/>
      <c r="D757" s="14"/>
      <c r="E757" s="14"/>
      <c r="F757" s="14"/>
      <c r="G757" s="29"/>
      <c r="H757" s="13"/>
      <c r="I757" s="14"/>
      <c r="J757" s="21"/>
      <c r="K757" s="21"/>
      <c r="L757" s="21"/>
      <c r="M757" s="22"/>
      <c r="N757" s="23"/>
      <c r="O757" s="23"/>
      <c r="P757" s="24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6.5" customHeight="1">
      <c r="A758" s="1"/>
      <c r="B758" s="4"/>
      <c r="C758" s="12"/>
      <c r="D758" s="14"/>
      <c r="E758" s="14"/>
      <c r="F758" s="14"/>
      <c r="G758" s="29"/>
      <c r="H758" s="13"/>
      <c r="I758" s="14"/>
      <c r="J758" s="21"/>
      <c r="K758" s="21"/>
      <c r="L758" s="21"/>
      <c r="M758" s="22"/>
      <c r="N758" s="23"/>
      <c r="O758" s="23"/>
      <c r="P758" s="24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6.5" customHeight="1">
      <c r="A759" s="1"/>
      <c r="B759" s="4"/>
      <c r="C759" s="12"/>
      <c r="D759" s="14"/>
      <c r="E759" s="14"/>
      <c r="F759" s="14"/>
      <c r="G759" s="29"/>
      <c r="H759" s="13"/>
      <c r="I759" s="14"/>
      <c r="J759" s="21"/>
      <c r="K759" s="21"/>
      <c r="L759" s="21"/>
      <c r="M759" s="22"/>
      <c r="N759" s="23"/>
      <c r="O759" s="23"/>
      <c r="P759" s="24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6.5" customHeight="1">
      <c r="A760" s="1"/>
      <c r="B760" s="4"/>
      <c r="C760" s="12"/>
      <c r="D760" s="14"/>
      <c r="E760" s="14"/>
      <c r="F760" s="14"/>
      <c r="G760" s="29"/>
      <c r="H760" s="13"/>
      <c r="I760" s="14"/>
      <c r="J760" s="21"/>
      <c r="K760" s="21"/>
      <c r="L760" s="21"/>
      <c r="M760" s="22"/>
      <c r="N760" s="23"/>
      <c r="O760" s="23"/>
      <c r="P760" s="24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6.5" customHeight="1">
      <c r="A761" s="1"/>
      <c r="B761" s="4"/>
      <c r="C761" s="12"/>
      <c r="D761" s="14"/>
      <c r="E761" s="14"/>
      <c r="F761" s="14"/>
      <c r="G761" s="29"/>
      <c r="H761" s="13"/>
      <c r="I761" s="14"/>
      <c r="J761" s="21"/>
      <c r="K761" s="21"/>
      <c r="L761" s="21"/>
      <c r="M761" s="22"/>
      <c r="N761" s="23"/>
      <c r="O761" s="23"/>
      <c r="P761" s="24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6.5" customHeight="1">
      <c r="A762" s="1"/>
      <c r="B762" s="4"/>
      <c r="C762" s="12"/>
      <c r="D762" s="14"/>
      <c r="E762" s="14"/>
      <c r="F762" s="14"/>
      <c r="G762" s="29"/>
      <c r="H762" s="13"/>
      <c r="I762" s="14"/>
      <c r="J762" s="21"/>
      <c r="K762" s="21"/>
      <c r="L762" s="21"/>
      <c r="M762" s="22"/>
      <c r="N762" s="23"/>
      <c r="O762" s="23"/>
      <c r="P762" s="24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6.5" customHeight="1">
      <c r="A763" s="1"/>
      <c r="B763" s="4"/>
      <c r="C763" s="12"/>
      <c r="D763" s="14"/>
      <c r="E763" s="14"/>
      <c r="F763" s="14"/>
      <c r="G763" s="29"/>
      <c r="H763" s="13"/>
      <c r="I763" s="14"/>
      <c r="J763" s="21"/>
      <c r="K763" s="21"/>
      <c r="L763" s="21"/>
      <c r="M763" s="22"/>
      <c r="N763" s="23"/>
      <c r="O763" s="23"/>
      <c r="P763" s="24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6.5" customHeight="1">
      <c r="A764" s="1"/>
      <c r="B764" s="4"/>
      <c r="C764" s="12"/>
      <c r="D764" s="14"/>
      <c r="E764" s="14"/>
      <c r="F764" s="14"/>
      <c r="G764" s="29"/>
      <c r="H764" s="13"/>
      <c r="I764" s="14"/>
      <c r="J764" s="21"/>
      <c r="K764" s="21"/>
      <c r="L764" s="21"/>
      <c r="M764" s="22"/>
      <c r="N764" s="23"/>
      <c r="O764" s="23"/>
      <c r="P764" s="24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6.5" customHeight="1">
      <c r="A765" s="1"/>
      <c r="B765" s="4"/>
      <c r="C765" s="12"/>
      <c r="D765" s="14"/>
      <c r="E765" s="14"/>
      <c r="F765" s="14"/>
      <c r="G765" s="29"/>
      <c r="H765" s="13"/>
      <c r="I765" s="14"/>
      <c r="J765" s="21"/>
      <c r="K765" s="21"/>
      <c r="L765" s="21"/>
      <c r="M765" s="22"/>
      <c r="N765" s="23"/>
      <c r="O765" s="23"/>
      <c r="P765" s="24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6.5" customHeight="1">
      <c r="A766" s="1"/>
      <c r="B766" s="4"/>
      <c r="C766" s="12"/>
      <c r="D766" s="14"/>
      <c r="E766" s="14"/>
      <c r="F766" s="14"/>
      <c r="G766" s="29"/>
      <c r="H766" s="13"/>
      <c r="I766" s="14"/>
      <c r="J766" s="21"/>
      <c r="K766" s="21"/>
      <c r="L766" s="21"/>
      <c r="M766" s="22"/>
      <c r="N766" s="23"/>
      <c r="O766" s="23"/>
      <c r="P766" s="24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6.5" customHeight="1">
      <c r="A767" s="1"/>
      <c r="B767" s="4"/>
      <c r="C767" s="12"/>
      <c r="D767" s="14"/>
      <c r="E767" s="14"/>
      <c r="F767" s="14"/>
      <c r="G767" s="29"/>
      <c r="H767" s="13"/>
      <c r="I767" s="14"/>
      <c r="J767" s="21"/>
      <c r="K767" s="21"/>
      <c r="L767" s="21"/>
      <c r="M767" s="22"/>
      <c r="N767" s="23"/>
      <c r="O767" s="23"/>
      <c r="P767" s="24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6.5" customHeight="1">
      <c r="A768" s="1"/>
      <c r="B768" s="4"/>
      <c r="C768" s="12"/>
      <c r="D768" s="14"/>
      <c r="E768" s="14"/>
      <c r="F768" s="14"/>
      <c r="G768" s="29"/>
      <c r="H768" s="13"/>
      <c r="I768" s="14"/>
      <c r="J768" s="21"/>
      <c r="K768" s="21"/>
      <c r="L768" s="21"/>
      <c r="M768" s="22"/>
      <c r="N768" s="23"/>
      <c r="O768" s="23"/>
      <c r="P768" s="24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6.5" customHeight="1">
      <c r="A769" s="1"/>
      <c r="B769" s="4"/>
      <c r="C769" s="12"/>
      <c r="D769" s="14"/>
      <c r="E769" s="14"/>
      <c r="F769" s="14"/>
      <c r="G769" s="29"/>
      <c r="H769" s="13"/>
      <c r="I769" s="14"/>
      <c r="J769" s="21"/>
      <c r="K769" s="21"/>
      <c r="L769" s="21"/>
      <c r="M769" s="22"/>
      <c r="N769" s="23"/>
      <c r="O769" s="23"/>
      <c r="P769" s="24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6.5" customHeight="1">
      <c r="A770" s="1"/>
      <c r="B770" s="4"/>
      <c r="C770" s="12"/>
      <c r="D770" s="14"/>
      <c r="E770" s="14"/>
      <c r="F770" s="14"/>
      <c r="G770" s="29"/>
      <c r="H770" s="13"/>
      <c r="I770" s="14"/>
      <c r="J770" s="21"/>
      <c r="K770" s="21"/>
      <c r="L770" s="21"/>
      <c r="M770" s="22"/>
      <c r="N770" s="23"/>
      <c r="O770" s="23"/>
      <c r="P770" s="24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6.5" customHeight="1">
      <c r="A771" s="1"/>
      <c r="B771" s="4"/>
      <c r="C771" s="12"/>
      <c r="D771" s="14"/>
      <c r="E771" s="14"/>
      <c r="F771" s="14"/>
      <c r="G771" s="29"/>
      <c r="H771" s="13"/>
      <c r="I771" s="14"/>
      <c r="J771" s="21"/>
      <c r="K771" s="21"/>
      <c r="L771" s="21"/>
      <c r="M771" s="22"/>
      <c r="N771" s="23"/>
      <c r="O771" s="23"/>
      <c r="P771" s="24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6.5" customHeight="1">
      <c r="A772" s="1"/>
      <c r="B772" s="4"/>
      <c r="C772" s="12"/>
      <c r="D772" s="14"/>
      <c r="E772" s="14"/>
      <c r="F772" s="14"/>
      <c r="G772" s="29"/>
      <c r="H772" s="13"/>
      <c r="I772" s="14"/>
      <c r="J772" s="21"/>
      <c r="K772" s="21"/>
      <c r="L772" s="21"/>
      <c r="M772" s="22"/>
      <c r="N772" s="23"/>
      <c r="O772" s="23"/>
      <c r="P772" s="24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6.5" customHeight="1">
      <c r="A773" s="1"/>
      <c r="B773" s="4"/>
      <c r="C773" s="12"/>
      <c r="D773" s="14"/>
      <c r="E773" s="14"/>
      <c r="F773" s="14"/>
      <c r="G773" s="29"/>
      <c r="H773" s="13"/>
      <c r="I773" s="14"/>
      <c r="J773" s="21"/>
      <c r="K773" s="21"/>
      <c r="L773" s="21"/>
      <c r="M773" s="22"/>
      <c r="N773" s="23"/>
      <c r="O773" s="23"/>
      <c r="P773" s="24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6.5" customHeight="1">
      <c r="A774" s="1"/>
      <c r="B774" s="4"/>
      <c r="C774" s="12"/>
      <c r="D774" s="14"/>
      <c r="E774" s="14"/>
      <c r="F774" s="14"/>
      <c r="G774" s="29"/>
      <c r="H774" s="13"/>
      <c r="I774" s="14"/>
      <c r="J774" s="21"/>
      <c r="K774" s="21"/>
      <c r="L774" s="21"/>
      <c r="M774" s="22"/>
      <c r="N774" s="23"/>
      <c r="O774" s="23"/>
      <c r="P774" s="24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6.5" customHeight="1">
      <c r="A775" s="1"/>
      <c r="B775" s="4"/>
      <c r="C775" s="12"/>
      <c r="D775" s="14"/>
      <c r="E775" s="14"/>
      <c r="F775" s="14"/>
      <c r="G775" s="29"/>
      <c r="H775" s="13"/>
      <c r="I775" s="14"/>
      <c r="J775" s="21"/>
      <c r="K775" s="21"/>
      <c r="L775" s="21"/>
      <c r="M775" s="22"/>
      <c r="N775" s="23"/>
      <c r="O775" s="23"/>
      <c r="P775" s="24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6.5" customHeight="1">
      <c r="A776" s="1"/>
      <c r="B776" s="4"/>
      <c r="C776" s="12"/>
      <c r="D776" s="14"/>
      <c r="E776" s="14"/>
      <c r="F776" s="14"/>
      <c r="G776" s="29"/>
      <c r="H776" s="13"/>
      <c r="I776" s="14"/>
      <c r="J776" s="21"/>
      <c r="K776" s="21"/>
      <c r="L776" s="21"/>
      <c r="M776" s="22"/>
      <c r="N776" s="23"/>
      <c r="O776" s="23"/>
      <c r="P776" s="24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6.5" customHeight="1">
      <c r="A777" s="1"/>
      <c r="B777" s="4"/>
      <c r="C777" s="12"/>
      <c r="D777" s="14"/>
      <c r="E777" s="14"/>
      <c r="F777" s="14"/>
      <c r="G777" s="29"/>
      <c r="H777" s="13"/>
      <c r="I777" s="14"/>
      <c r="J777" s="21"/>
      <c r="K777" s="21"/>
      <c r="L777" s="21"/>
      <c r="M777" s="22"/>
      <c r="N777" s="23"/>
      <c r="O777" s="23"/>
      <c r="P777" s="24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6.5" customHeight="1">
      <c r="A778" s="1"/>
      <c r="B778" s="4"/>
      <c r="C778" s="12"/>
      <c r="D778" s="14"/>
      <c r="E778" s="14"/>
      <c r="F778" s="14"/>
      <c r="G778" s="29"/>
      <c r="H778" s="13"/>
      <c r="I778" s="14"/>
      <c r="J778" s="21"/>
      <c r="K778" s="21"/>
      <c r="L778" s="21"/>
      <c r="M778" s="22"/>
      <c r="N778" s="23"/>
      <c r="O778" s="23"/>
      <c r="P778" s="24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6.5" customHeight="1">
      <c r="A779" s="1"/>
      <c r="B779" s="4"/>
      <c r="C779" s="12"/>
      <c r="D779" s="14"/>
      <c r="E779" s="14"/>
      <c r="F779" s="14"/>
      <c r="G779" s="29"/>
      <c r="H779" s="13"/>
      <c r="I779" s="14"/>
      <c r="J779" s="21"/>
      <c r="K779" s="21"/>
      <c r="L779" s="21"/>
      <c r="M779" s="22"/>
      <c r="N779" s="23"/>
      <c r="O779" s="23"/>
      <c r="P779" s="24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6.5" customHeight="1">
      <c r="A780" s="1"/>
      <c r="B780" s="4"/>
      <c r="C780" s="12"/>
      <c r="D780" s="14"/>
      <c r="E780" s="14"/>
      <c r="F780" s="14"/>
      <c r="G780" s="29"/>
      <c r="H780" s="13"/>
      <c r="I780" s="14"/>
      <c r="J780" s="21"/>
      <c r="K780" s="21"/>
      <c r="L780" s="21"/>
      <c r="M780" s="22"/>
      <c r="N780" s="23"/>
      <c r="O780" s="23"/>
      <c r="P780" s="24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6.5" customHeight="1">
      <c r="A781" s="1"/>
      <c r="B781" s="4"/>
      <c r="C781" s="12"/>
      <c r="D781" s="14"/>
      <c r="E781" s="14"/>
      <c r="F781" s="14"/>
      <c r="G781" s="29"/>
      <c r="H781" s="13"/>
      <c r="I781" s="14"/>
      <c r="J781" s="21"/>
      <c r="K781" s="21"/>
      <c r="L781" s="21"/>
      <c r="M781" s="22"/>
      <c r="N781" s="23"/>
      <c r="O781" s="23"/>
      <c r="P781" s="24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6.5" customHeight="1">
      <c r="A782" s="1"/>
      <c r="B782" s="4"/>
      <c r="C782" s="12"/>
      <c r="D782" s="14"/>
      <c r="E782" s="14"/>
      <c r="F782" s="14"/>
      <c r="G782" s="29"/>
      <c r="H782" s="13"/>
      <c r="I782" s="14"/>
      <c r="J782" s="21"/>
      <c r="K782" s="21"/>
      <c r="L782" s="21"/>
      <c r="M782" s="22"/>
      <c r="N782" s="23"/>
      <c r="O782" s="23"/>
      <c r="P782" s="24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6.5" customHeight="1">
      <c r="A783" s="1"/>
      <c r="B783" s="4"/>
      <c r="C783" s="12"/>
      <c r="D783" s="14"/>
      <c r="E783" s="14"/>
      <c r="F783" s="14"/>
      <c r="G783" s="29"/>
      <c r="H783" s="13"/>
      <c r="I783" s="14"/>
      <c r="J783" s="21"/>
      <c r="K783" s="21"/>
      <c r="L783" s="21"/>
      <c r="M783" s="22"/>
      <c r="N783" s="23"/>
      <c r="O783" s="23"/>
      <c r="P783" s="24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6.5" customHeight="1">
      <c r="A784" s="1"/>
      <c r="B784" s="4"/>
      <c r="C784" s="12"/>
      <c r="D784" s="14"/>
      <c r="E784" s="14"/>
      <c r="F784" s="14"/>
      <c r="G784" s="29"/>
      <c r="H784" s="13"/>
      <c r="I784" s="14"/>
      <c r="J784" s="21"/>
      <c r="K784" s="21"/>
      <c r="L784" s="21"/>
      <c r="M784" s="22"/>
      <c r="N784" s="23"/>
      <c r="O784" s="23"/>
      <c r="P784" s="24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6.5" customHeight="1">
      <c r="A785" s="1"/>
      <c r="B785" s="4"/>
      <c r="C785" s="12"/>
      <c r="D785" s="14"/>
      <c r="E785" s="14"/>
      <c r="F785" s="14"/>
      <c r="G785" s="29"/>
      <c r="H785" s="13"/>
      <c r="I785" s="14"/>
      <c r="J785" s="21"/>
      <c r="K785" s="21"/>
      <c r="L785" s="21"/>
      <c r="M785" s="22"/>
      <c r="N785" s="23"/>
      <c r="O785" s="23"/>
      <c r="P785" s="24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6.5" customHeight="1">
      <c r="A786" s="1"/>
      <c r="B786" s="4"/>
      <c r="C786" s="12"/>
      <c r="D786" s="14"/>
      <c r="E786" s="14"/>
      <c r="F786" s="14"/>
      <c r="G786" s="29"/>
      <c r="H786" s="13"/>
      <c r="I786" s="14"/>
      <c r="J786" s="21"/>
      <c r="K786" s="21"/>
      <c r="L786" s="21"/>
      <c r="M786" s="22"/>
      <c r="N786" s="23"/>
      <c r="O786" s="23"/>
      <c r="P786" s="24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6.5" customHeight="1">
      <c r="A787" s="1"/>
      <c r="B787" s="4"/>
      <c r="C787" s="12"/>
      <c r="D787" s="14"/>
      <c r="E787" s="14"/>
      <c r="F787" s="14"/>
      <c r="G787" s="29"/>
      <c r="H787" s="13"/>
      <c r="I787" s="14"/>
      <c r="J787" s="21"/>
      <c r="K787" s="21"/>
      <c r="L787" s="21"/>
      <c r="M787" s="22"/>
      <c r="N787" s="23"/>
      <c r="O787" s="23"/>
      <c r="P787" s="24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6.5" customHeight="1">
      <c r="A788" s="1"/>
      <c r="B788" s="4"/>
      <c r="C788" s="12"/>
      <c r="D788" s="14"/>
      <c r="E788" s="14"/>
      <c r="F788" s="14"/>
      <c r="G788" s="29"/>
      <c r="H788" s="13"/>
      <c r="I788" s="14"/>
      <c r="J788" s="21"/>
      <c r="K788" s="21"/>
      <c r="L788" s="21"/>
      <c r="M788" s="22"/>
      <c r="N788" s="23"/>
      <c r="O788" s="23"/>
      <c r="P788" s="24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6.5" customHeight="1">
      <c r="A789" s="1"/>
      <c r="B789" s="4"/>
      <c r="C789" s="12"/>
      <c r="D789" s="14"/>
      <c r="E789" s="14"/>
      <c r="F789" s="14"/>
      <c r="G789" s="29"/>
      <c r="H789" s="13"/>
      <c r="I789" s="14"/>
      <c r="J789" s="21"/>
      <c r="K789" s="21"/>
      <c r="L789" s="21"/>
      <c r="M789" s="22"/>
      <c r="N789" s="23"/>
      <c r="O789" s="23"/>
      <c r="P789" s="24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6.5" customHeight="1">
      <c r="A790" s="1"/>
      <c r="B790" s="4"/>
      <c r="C790" s="12"/>
      <c r="D790" s="14"/>
      <c r="E790" s="14"/>
      <c r="F790" s="14"/>
      <c r="G790" s="29"/>
      <c r="H790" s="13"/>
      <c r="I790" s="14"/>
      <c r="J790" s="21"/>
      <c r="K790" s="21"/>
      <c r="L790" s="21"/>
      <c r="M790" s="22"/>
      <c r="N790" s="23"/>
      <c r="O790" s="23"/>
      <c r="P790" s="24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6.5" customHeight="1">
      <c r="A791" s="1"/>
      <c r="B791" s="4"/>
      <c r="C791" s="12"/>
      <c r="D791" s="14"/>
      <c r="E791" s="14"/>
      <c r="F791" s="14"/>
      <c r="G791" s="29"/>
      <c r="H791" s="13"/>
      <c r="I791" s="14"/>
      <c r="J791" s="21"/>
      <c r="K791" s="21"/>
      <c r="L791" s="21"/>
      <c r="M791" s="22"/>
      <c r="N791" s="23"/>
      <c r="O791" s="23"/>
      <c r="P791" s="24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6.5" customHeight="1">
      <c r="A792" s="1"/>
      <c r="B792" s="4"/>
      <c r="C792" s="12"/>
      <c r="D792" s="14"/>
      <c r="E792" s="14"/>
      <c r="F792" s="14"/>
      <c r="G792" s="29"/>
      <c r="H792" s="13"/>
      <c r="I792" s="14"/>
      <c r="J792" s="21"/>
      <c r="K792" s="21"/>
      <c r="L792" s="21"/>
      <c r="M792" s="22"/>
      <c r="N792" s="23"/>
      <c r="O792" s="23"/>
      <c r="P792" s="24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6.5" customHeight="1">
      <c r="A793" s="1"/>
      <c r="B793" s="4"/>
      <c r="C793" s="12"/>
      <c r="D793" s="14"/>
      <c r="E793" s="14"/>
      <c r="F793" s="14"/>
      <c r="G793" s="29"/>
      <c r="H793" s="13"/>
      <c r="I793" s="14"/>
      <c r="J793" s="21"/>
      <c r="K793" s="21"/>
      <c r="L793" s="21"/>
      <c r="M793" s="22"/>
      <c r="N793" s="23"/>
      <c r="O793" s="23"/>
      <c r="P793" s="24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6.5" customHeight="1">
      <c r="A794" s="1"/>
      <c r="B794" s="4"/>
      <c r="C794" s="12"/>
      <c r="D794" s="14"/>
      <c r="E794" s="14"/>
      <c r="F794" s="14"/>
      <c r="G794" s="29"/>
      <c r="H794" s="13"/>
      <c r="I794" s="14"/>
      <c r="J794" s="21"/>
      <c r="K794" s="21"/>
      <c r="L794" s="21"/>
      <c r="M794" s="22"/>
      <c r="N794" s="23"/>
      <c r="O794" s="23"/>
      <c r="P794" s="24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6.5" customHeight="1">
      <c r="A795" s="1"/>
      <c r="B795" s="4"/>
      <c r="C795" s="12"/>
      <c r="D795" s="14"/>
      <c r="E795" s="14"/>
      <c r="F795" s="14"/>
      <c r="G795" s="29"/>
      <c r="H795" s="13"/>
      <c r="I795" s="14"/>
      <c r="J795" s="21"/>
      <c r="K795" s="21"/>
      <c r="L795" s="21"/>
      <c r="M795" s="22"/>
      <c r="N795" s="23"/>
      <c r="O795" s="23"/>
      <c r="P795" s="24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6.5" customHeight="1">
      <c r="A796" s="1"/>
      <c r="B796" s="4"/>
      <c r="C796" s="12"/>
      <c r="D796" s="14"/>
      <c r="E796" s="14"/>
      <c r="F796" s="14"/>
      <c r="G796" s="29"/>
      <c r="H796" s="13"/>
      <c r="I796" s="14"/>
      <c r="J796" s="21"/>
      <c r="K796" s="21"/>
      <c r="L796" s="21"/>
      <c r="M796" s="22"/>
      <c r="N796" s="23"/>
      <c r="O796" s="23"/>
      <c r="P796" s="24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6.5" customHeight="1">
      <c r="A797" s="1"/>
      <c r="B797" s="4"/>
      <c r="C797" s="12"/>
      <c r="D797" s="14"/>
      <c r="E797" s="14"/>
      <c r="F797" s="14"/>
      <c r="G797" s="29"/>
      <c r="H797" s="13"/>
      <c r="I797" s="14"/>
      <c r="J797" s="21"/>
      <c r="K797" s="21"/>
      <c r="L797" s="21"/>
      <c r="M797" s="22"/>
      <c r="N797" s="23"/>
      <c r="O797" s="23"/>
      <c r="P797" s="24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6.5" customHeight="1">
      <c r="A798" s="1"/>
      <c r="B798" s="4"/>
      <c r="C798" s="12"/>
      <c r="D798" s="14"/>
      <c r="E798" s="14"/>
      <c r="F798" s="14"/>
      <c r="G798" s="29"/>
      <c r="H798" s="13"/>
      <c r="I798" s="14"/>
      <c r="J798" s="21"/>
      <c r="K798" s="21"/>
      <c r="L798" s="21"/>
      <c r="M798" s="22"/>
      <c r="N798" s="23"/>
      <c r="O798" s="23"/>
      <c r="P798" s="24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6.5" customHeight="1">
      <c r="A799" s="1"/>
      <c r="B799" s="4"/>
      <c r="C799" s="12"/>
      <c r="D799" s="14"/>
      <c r="E799" s="14"/>
      <c r="F799" s="14"/>
      <c r="G799" s="29"/>
      <c r="H799" s="13"/>
      <c r="I799" s="14"/>
      <c r="J799" s="21"/>
      <c r="K799" s="21"/>
      <c r="L799" s="21"/>
      <c r="M799" s="22"/>
      <c r="N799" s="23"/>
      <c r="O799" s="23"/>
      <c r="P799" s="24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6.5" customHeight="1">
      <c r="A800" s="1"/>
      <c r="B800" s="4"/>
      <c r="C800" s="12"/>
      <c r="D800" s="14"/>
      <c r="E800" s="14"/>
      <c r="F800" s="14"/>
      <c r="G800" s="29"/>
      <c r="H800" s="13"/>
      <c r="I800" s="14"/>
      <c r="J800" s="21"/>
      <c r="K800" s="21"/>
      <c r="L800" s="21"/>
      <c r="M800" s="22"/>
      <c r="N800" s="23"/>
      <c r="O800" s="23"/>
      <c r="P800" s="24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6.5" customHeight="1">
      <c r="A801" s="1"/>
      <c r="B801" s="4"/>
      <c r="C801" s="12"/>
      <c r="D801" s="14"/>
      <c r="E801" s="14"/>
      <c r="F801" s="14"/>
      <c r="G801" s="29"/>
      <c r="H801" s="13"/>
      <c r="I801" s="14"/>
      <c r="J801" s="21"/>
      <c r="K801" s="21"/>
      <c r="L801" s="21"/>
      <c r="M801" s="22"/>
      <c r="N801" s="23"/>
      <c r="O801" s="23"/>
      <c r="P801" s="24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6.5" customHeight="1">
      <c r="A802" s="1"/>
      <c r="B802" s="4"/>
      <c r="C802" s="12"/>
      <c r="D802" s="14"/>
      <c r="E802" s="14"/>
      <c r="F802" s="14"/>
      <c r="G802" s="29"/>
      <c r="H802" s="13"/>
      <c r="I802" s="14"/>
      <c r="J802" s="21"/>
      <c r="K802" s="21"/>
      <c r="L802" s="21"/>
      <c r="M802" s="22"/>
      <c r="N802" s="23"/>
      <c r="O802" s="23"/>
      <c r="P802" s="24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6.5" customHeight="1">
      <c r="A803" s="1"/>
      <c r="B803" s="4"/>
      <c r="C803" s="12"/>
      <c r="D803" s="14"/>
      <c r="E803" s="14"/>
      <c r="F803" s="14"/>
      <c r="G803" s="29"/>
      <c r="H803" s="13"/>
      <c r="I803" s="14"/>
      <c r="J803" s="21"/>
      <c r="K803" s="21"/>
      <c r="L803" s="21"/>
      <c r="M803" s="22"/>
      <c r="N803" s="23"/>
      <c r="O803" s="23"/>
      <c r="P803" s="24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6.5" customHeight="1">
      <c r="A804" s="1"/>
      <c r="B804" s="4"/>
      <c r="C804" s="12"/>
      <c r="D804" s="14"/>
      <c r="E804" s="14"/>
      <c r="F804" s="14"/>
      <c r="G804" s="29"/>
      <c r="H804" s="13"/>
      <c r="I804" s="14"/>
      <c r="J804" s="21"/>
      <c r="K804" s="21"/>
      <c r="L804" s="21"/>
      <c r="M804" s="22"/>
      <c r="N804" s="23"/>
      <c r="O804" s="23"/>
      <c r="P804" s="24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6.5" customHeight="1">
      <c r="A805" s="1"/>
      <c r="B805" s="4"/>
      <c r="C805" s="12"/>
      <c r="D805" s="14"/>
      <c r="E805" s="14"/>
      <c r="F805" s="14"/>
      <c r="G805" s="29"/>
      <c r="H805" s="13"/>
      <c r="I805" s="14"/>
      <c r="J805" s="21"/>
      <c r="K805" s="21"/>
      <c r="L805" s="21"/>
      <c r="M805" s="22"/>
      <c r="N805" s="23"/>
      <c r="O805" s="23"/>
      <c r="P805" s="24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6.5" customHeight="1">
      <c r="A806" s="1"/>
      <c r="B806" s="4"/>
      <c r="C806" s="12"/>
      <c r="D806" s="14"/>
      <c r="E806" s="14"/>
      <c r="F806" s="14"/>
      <c r="G806" s="29"/>
      <c r="H806" s="13"/>
      <c r="I806" s="14"/>
      <c r="J806" s="21"/>
      <c r="K806" s="21"/>
      <c r="L806" s="21"/>
      <c r="M806" s="22"/>
      <c r="N806" s="23"/>
      <c r="O806" s="23"/>
      <c r="P806" s="24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6.5" customHeight="1">
      <c r="A807" s="1"/>
      <c r="B807" s="4"/>
      <c r="C807" s="12"/>
      <c r="D807" s="14"/>
      <c r="E807" s="14"/>
      <c r="F807" s="14"/>
      <c r="G807" s="29"/>
      <c r="H807" s="13"/>
      <c r="I807" s="14"/>
      <c r="J807" s="21"/>
      <c r="K807" s="21"/>
      <c r="L807" s="21"/>
      <c r="M807" s="22"/>
      <c r="N807" s="23"/>
      <c r="O807" s="23"/>
      <c r="P807" s="24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6.5" customHeight="1">
      <c r="A808" s="1"/>
      <c r="B808" s="4"/>
      <c r="C808" s="12"/>
      <c r="D808" s="14"/>
      <c r="E808" s="14"/>
      <c r="F808" s="14"/>
      <c r="G808" s="29"/>
      <c r="H808" s="13"/>
      <c r="I808" s="14"/>
      <c r="J808" s="21"/>
      <c r="K808" s="21"/>
      <c r="L808" s="21"/>
      <c r="M808" s="22"/>
      <c r="N808" s="23"/>
      <c r="O808" s="23"/>
      <c r="P808" s="24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6.5" customHeight="1">
      <c r="A809" s="1"/>
      <c r="B809" s="4"/>
      <c r="C809" s="12"/>
      <c r="D809" s="14"/>
      <c r="E809" s="14"/>
      <c r="F809" s="14"/>
      <c r="G809" s="29"/>
      <c r="H809" s="13"/>
      <c r="I809" s="14"/>
      <c r="J809" s="21"/>
      <c r="K809" s="21"/>
      <c r="L809" s="21"/>
      <c r="M809" s="22"/>
      <c r="N809" s="23"/>
      <c r="O809" s="23"/>
      <c r="P809" s="24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6.5" customHeight="1">
      <c r="A810" s="1"/>
      <c r="B810" s="4"/>
      <c r="C810" s="12"/>
      <c r="D810" s="14"/>
      <c r="E810" s="14"/>
      <c r="F810" s="14"/>
      <c r="G810" s="29"/>
      <c r="H810" s="13"/>
      <c r="I810" s="14"/>
      <c r="J810" s="21"/>
      <c r="K810" s="21"/>
      <c r="L810" s="21"/>
      <c r="M810" s="22"/>
      <c r="N810" s="23"/>
      <c r="O810" s="23"/>
      <c r="P810" s="24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6.5" customHeight="1">
      <c r="A811" s="1"/>
      <c r="B811" s="4"/>
      <c r="C811" s="12"/>
      <c r="D811" s="14"/>
      <c r="E811" s="14"/>
      <c r="F811" s="14"/>
      <c r="G811" s="29"/>
      <c r="H811" s="13"/>
      <c r="I811" s="14"/>
      <c r="J811" s="21"/>
      <c r="K811" s="21"/>
      <c r="L811" s="21"/>
      <c r="M811" s="22"/>
      <c r="N811" s="23"/>
      <c r="O811" s="23"/>
      <c r="P811" s="24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6.5" customHeight="1">
      <c r="A812" s="1"/>
      <c r="B812" s="4"/>
      <c r="C812" s="12"/>
      <c r="D812" s="14"/>
      <c r="E812" s="14"/>
      <c r="F812" s="14"/>
      <c r="G812" s="29"/>
      <c r="H812" s="13"/>
      <c r="I812" s="14"/>
      <c r="J812" s="21"/>
      <c r="K812" s="21"/>
      <c r="L812" s="21"/>
      <c r="M812" s="22"/>
      <c r="N812" s="23"/>
      <c r="O812" s="23"/>
      <c r="P812" s="24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6.5" customHeight="1">
      <c r="A813" s="1"/>
      <c r="B813" s="4"/>
      <c r="C813" s="12"/>
      <c r="D813" s="14"/>
      <c r="E813" s="14"/>
      <c r="F813" s="14"/>
      <c r="G813" s="29"/>
      <c r="H813" s="13"/>
      <c r="I813" s="14"/>
      <c r="J813" s="21"/>
      <c r="K813" s="21"/>
      <c r="L813" s="21"/>
      <c r="M813" s="22"/>
      <c r="N813" s="23"/>
      <c r="O813" s="23"/>
      <c r="P813" s="24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6.5" customHeight="1">
      <c r="A814" s="1"/>
      <c r="B814" s="4"/>
      <c r="C814" s="12"/>
      <c r="D814" s="14"/>
      <c r="E814" s="14"/>
      <c r="F814" s="14"/>
      <c r="G814" s="29"/>
      <c r="H814" s="13"/>
      <c r="I814" s="14"/>
      <c r="J814" s="21"/>
      <c r="K814" s="21"/>
      <c r="L814" s="21"/>
      <c r="M814" s="22"/>
      <c r="N814" s="23"/>
      <c r="O814" s="23"/>
      <c r="P814" s="24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6.5" customHeight="1">
      <c r="A815" s="1"/>
      <c r="B815" s="4"/>
      <c r="C815" s="12"/>
      <c r="D815" s="14"/>
      <c r="E815" s="14"/>
      <c r="F815" s="14"/>
      <c r="G815" s="29"/>
      <c r="H815" s="13"/>
      <c r="I815" s="14"/>
      <c r="J815" s="21"/>
      <c r="K815" s="21"/>
      <c r="L815" s="21"/>
      <c r="M815" s="22"/>
      <c r="N815" s="23"/>
      <c r="O815" s="23"/>
      <c r="P815" s="24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6.5" customHeight="1">
      <c r="A816" s="1"/>
      <c r="B816" s="4"/>
      <c r="C816" s="12"/>
      <c r="D816" s="14"/>
      <c r="E816" s="14"/>
      <c r="F816" s="14"/>
      <c r="G816" s="29"/>
      <c r="H816" s="13"/>
      <c r="I816" s="14"/>
      <c r="J816" s="21"/>
      <c r="K816" s="21"/>
      <c r="L816" s="21"/>
      <c r="M816" s="22"/>
      <c r="N816" s="23"/>
      <c r="O816" s="23"/>
      <c r="P816" s="24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6.5" customHeight="1">
      <c r="A817" s="1"/>
      <c r="B817" s="4"/>
      <c r="C817" s="12"/>
      <c r="D817" s="14"/>
      <c r="E817" s="14"/>
      <c r="F817" s="14"/>
      <c r="G817" s="29"/>
      <c r="H817" s="13"/>
      <c r="I817" s="14"/>
      <c r="J817" s="21"/>
      <c r="K817" s="21"/>
      <c r="L817" s="21"/>
      <c r="M817" s="22"/>
      <c r="N817" s="23"/>
      <c r="O817" s="23"/>
      <c r="P817" s="24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6.5" customHeight="1">
      <c r="A818" s="1"/>
      <c r="B818" s="4"/>
      <c r="C818" s="12"/>
      <c r="D818" s="14"/>
      <c r="E818" s="14"/>
      <c r="F818" s="14"/>
      <c r="G818" s="29"/>
      <c r="H818" s="13"/>
      <c r="I818" s="14"/>
      <c r="J818" s="21"/>
      <c r="K818" s="21"/>
      <c r="L818" s="21"/>
      <c r="M818" s="22"/>
      <c r="N818" s="23"/>
      <c r="O818" s="23"/>
      <c r="P818" s="24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6.5" customHeight="1">
      <c r="A819" s="1"/>
      <c r="B819" s="4"/>
      <c r="C819" s="12"/>
      <c r="D819" s="14"/>
      <c r="E819" s="14"/>
      <c r="F819" s="14"/>
      <c r="G819" s="29"/>
      <c r="H819" s="13"/>
      <c r="I819" s="14"/>
      <c r="J819" s="21"/>
      <c r="K819" s="21"/>
      <c r="L819" s="21"/>
      <c r="M819" s="22"/>
      <c r="N819" s="23"/>
      <c r="O819" s="23"/>
      <c r="P819" s="24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6.5" customHeight="1">
      <c r="A820" s="1"/>
      <c r="B820" s="4"/>
      <c r="C820" s="12"/>
      <c r="D820" s="14"/>
      <c r="E820" s="14"/>
      <c r="F820" s="14"/>
      <c r="G820" s="29"/>
      <c r="H820" s="13"/>
      <c r="I820" s="14"/>
      <c r="J820" s="21"/>
      <c r="K820" s="21"/>
      <c r="L820" s="21"/>
      <c r="M820" s="22"/>
      <c r="N820" s="23"/>
      <c r="O820" s="23"/>
      <c r="P820" s="24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6.5" customHeight="1">
      <c r="A821" s="1"/>
      <c r="B821" s="4"/>
      <c r="C821" s="12"/>
      <c r="D821" s="14"/>
      <c r="E821" s="14"/>
      <c r="F821" s="14"/>
      <c r="G821" s="29"/>
      <c r="H821" s="13"/>
      <c r="I821" s="14"/>
      <c r="J821" s="21"/>
      <c r="K821" s="21"/>
      <c r="L821" s="21"/>
      <c r="M821" s="22"/>
      <c r="N821" s="23"/>
      <c r="O821" s="23"/>
      <c r="P821" s="24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6.5" customHeight="1">
      <c r="A822" s="1"/>
      <c r="B822" s="4"/>
      <c r="C822" s="12"/>
      <c r="D822" s="14"/>
      <c r="E822" s="14"/>
      <c r="F822" s="14"/>
      <c r="G822" s="29"/>
      <c r="H822" s="13"/>
      <c r="I822" s="14"/>
      <c r="J822" s="21"/>
      <c r="K822" s="21"/>
      <c r="L822" s="21"/>
      <c r="M822" s="22"/>
      <c r="N822" s="23"/>
      <c r="O822" s="23"/>
      <c r="P822" s="24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6.5" customHeight="1">
      <c r="A823" s="1"/>
      <c r="B823" s="4"/>
      <c r="C823" s="12"/>
      <c r="D823" s="14"/>
      <c r="E823" s="14"/>
      <c r="F823" s="14"/>
      <c r="G823" s="29"/>
      <c r="H823" s="13"/>
      <c r="I823" s="14"/>
      <c r="J823" s="21"/>
      <c r="K823" s="21"/>
      <c r="L823" s="21"/>
      <c r="M823" s="22"/>
      <c r="N823" s="23"/>
      <c r="O823" s="23"/>
      <c r="P823" s="24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6.5" customHeight="1">
      <c r="A824" s="1"/>
      <c r="B824" s="4"/>
      <c r="C824" s="12"/>
      <c r="D824" s="14"/>
      <c r="E824" s="14"/>
      <c r="F824" s="14"/>
      <c r="G824" s="29"/>
      <c r="H824" s="13"/>
      <c r="I824" s="14"/>
      <c r="J824" s="21"/>
      <c r="K824" s="21"/>
      <c r="L824" s="21"/>
      <c r="M824" s="22"/>
      <c r="N824" s="23"/>
      <c r="O824" s="23"/>
      <c r="P824" s="24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6.5" customHeight="1">
      <c r="A825" s="1"/>
      <c r="B825" s="4"/>
      <c r="C825" s="12"/>
      <c r="D825" s="14"/>
      <c r="E825" s="14"/>
      <c r="F825" s="14"/>
      <c r="G825" s="29"/>
      <c r="H825" s="13"/>
      <c r="I825" s="14"/>
      <c r="J825" s="21"/>
      <c r="K825" s="21"/>
      <c r="L825" s="21"/>
      <c r="M825" s="22"/>
      <c r="N825" s="23"/>
      <c r="O825" s="23"/>
      <c r="P825" s="24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6.5" customHeight="1">
      <c r="A826" s="1"/>
      <c r="B826" s="4"/>
      <c r="C826" s="12"/>
      <c r="D826" s="14"/>
      <c r="E826" s="14"/>
      <c r="F826" s="14"/>
      <c r="G826" s="29"/>
      <c r="H826" s="13"/>
      <c r="I826" s="14"/>
      <c r="J826" s="21"/>
      <c r="K826" s="21"/>
      <c r="L826" s="21"/>
      <c r="M826" s="22"/>
      <c r="N826" s="23"/>
      <c r="O826" s="23"/>
      <c r="P826" s="24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6.5" customHeight="1">
      <c r="A827" s="1"/>
      <c r="B827" s="4"/>
      <c r="C827" s="12"/>
      <c r="D827" s="14"/>
      <c r="E827" s="14"/>
      <c r="F827" s="14"/>
      <c r="G827" s="29"/>
      <c r="H827" s="13"/>
      <c r="I827" s="14"/>
      <c r="J827" s="21"/>
      <c r="K827" s="21"/>
      <c r="L827" s="21"/>
      <c r="M827" s="22"/>
      <c r="N827" s="23"/>
      <c r="O827" s="23"/>
      <c r="P827" s="24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6.5" customHeight="1">
      <c r="A828" s="1"/>
      <c r="B828" s="4"/>
      <c r="C828" s="12"/>
      <c r="D828" s="14"/>
      <c r="E828" s="14"/>
      <c r="F828" s="14"/>
      <c r="G828" s="29"/>
      <c r="H828" s="13"/>
      <c r="I828" s="14"/>
      <c r="J828" s="21"/>
      <c r="K828" s="21"/>
      <c r="L828" s="21"/>
      <c r="M828" s="22"/>
      <c r="N828" s="23"/>
      <c r="O828" s="23"/>
      <c r="P828" s="24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6.5" customHeight="1">
      <c r="A829" s="1"/>
      <c r="B829" s="4"/>
      <c r="C829" s="12"/>
      <c r="D829" s="14"/>
      <c r="E829" s="14"/>
      <c r="F829" s="14"/>
      <c r="G829" s="29"/>
      <c r="H829" s="13"/>
      <c r="I829" s="14"/>
      <c r="J829" s="21"/>
      <c r="K829" s="21"/>
      <c r="L829" s="21"/>
      <c r="M829" s="22"/>
      <c r="N829" s="23"/>
      <c r="O829" s="23"/>
      <c r="P829" s="24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6.5" customHeight="1">
      <c r="A830" s="1"/>
      <c r="B830" s="4"/>
      <c r="C830" s="12"/>
      <c r="D830" s="14"/>
      <c r="E830" s="14"/>
      <c r="F830" s="14"/>
      <c r="G830" s="29"/>
      <c r="H830" s="13"/>
      <c r="I830" s="14"/>
      <c r="J830" s="21"/>
      <c r="K830" s="21"/>
      <c r="L830" s="21"/>
      <c r="M830" s="22"/>
      <c r="N830" s="23"/>
      <c r="O830" s="23"/>
      <c r="P830" s="24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6.5" customHeight="1">
      <c r="A831" s="1"/>
      <c r="B831" s="4"/>
      <c r="C831" s="12"/>
      <c r="D831" s="14"/>
      <c r="E831" s="14"/>
      <c r="F831" s="14"/>
      <c r="G831" s="29"/>
      <c r="H831" s="13"/>
      <c r="I831" s="14"/>
      <c r="J831" s="21"/>
      <c r="K831" s="21"/>
      <c r="L831" s="21"/>
      <c r="M831" s="22"/>
      <c r="N831" s="23"/>
      <c r="O831" s="23"/>
      <c r="P831" s="24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6.5" customHeight="1">
      <c r="A832" s="1"/>
      <c r="B832" s="4"/>
      <c r="C832" s="12"/>
      <c r="D832" s="14"/>
      <c r="E832" s="14"/>
      <c r="F832" s="14"/>
      <c r="G832" s="29"/>
      <c r="H832" s="13"/>
      <c r="I832" s="14"/>
      <c r="J832" s="21"/>
      <c r="K832" s="21"/>
      <c r="L832" s="21"/>
      <c r="M832" s="22"/>
      <c r="N832" s="23"/>
      <c r="O832" s="23"/>
      <c r="P832" s="24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6.5" customHeight="1">
      <c r="A833" s="1"/>
      <c r="B833" s="4"/>
      <c r="C833" s="12"/>
      <c r="D833" s="14"/>
      <c r="E833" s="14"/>
      <c r="F833" s="14"/>
      <c r="G833" s="29"/>
      <c r="H833" s="13"/>
      <c r="I833" s="14"/>
      <c r="J833" s="21"/>
      <c r="K833" s="21"/>
      <c r="L833" s="21"/>
      <c r="M833" s="22"/>
      <c r="N833" s="23"/>
      <c r="O833" s="23"/>
      <c r="P833" s="24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6.5" customHeight="1">
      <c r="A834" s="1"/>
      <c r="B834" s="4"/>
      <c r="C834" s="12"/>
      <c r="D834" s="14"/>
      <c r="E834" s="14"/>
      <c r="F834" s="14"/>
      <c r="G834" s="29"/>
      <c r="H834" s="13"/>
      <c r="I834" s="14"/>
      <c r="J834" s="21"/>
      <c r="K834" s="21"/>
      <c r="L834" s="21"/>
      <c r="M834" s="22"/>
      <c r="N834" s="23"/>
      <c r="O834" s="23"/>
      <c r="P834" s="24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6.5" customHeight="1">
      <c r="A835" s="1"/>
      <c r="B835" s="4"/>
      <c r="C835" s="12"/>
      <c r="D835" s="14"/>
      <c r="E835" s="14"/>
      <c r="F835" s="14"/>
      <c r="G835" s="29"/>
      <c r="H835" s="13"/>
      <c r="I835" s="14"/>
      <c r="J835" s="21"/>
      <c r="K835" s="21"/>
      <c r="L835" s="21"/>
      <c r="M835" s="22"/>
      <c r="N835" s="23"/>
      <c r="O835" s="23"/>
      <c r="P835" s="24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6.5" customHeight="1">
      <c r="A836" s="1"/>
      <c r="B836" s="4"/>
      <c r="C836" s="12"/>
      <c r="D836" s="14"/>
      <c r="E836" s="14"/>
      <c r="F836" s="14"/>
      <c r="G836" s="29"/>
      <c r="H836" s="13"/>
      <c r="I836" s="14"/>
      <c r="J836" s="21"/>
      <c r="K836" s="21"/>
      <c r="L836" s="21"/>
      <c r="M836" s="22"/>
      <c r="N836" s="23"/>
      <c r="O836" s="23"/>
      <c r="P836" s="24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6.5" customHeight="1">
      <c r="A837" s="1"/>
      <c r="B837" s="4"/>
      <c r="C837" s="12"/>
      <c r="D837" s="14"/>
      <c r="E837" s="14"/>
      <c r="F837" s="14"/>
      <c r="G837" s="29"/>
      <c r="H837" s="13"/>
      <c r="I837" s="14"/>
      <c r="J837" s="21"/>
      <c r="K837" s="21"/>
      <c r="L837" s="21"/>
      <c r="M837" s="22"/>
      <c r="N837" s="23"/>
      <c r="O837" s="23"/>
      <c r="P837" s="24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6.5" customHeight="1">
      <c r="A838" s="1"/>
      <c r="B838" s="4"/>
      <c r="C838" s="12"/>
      <c r="D838" s="14"/>
      <c r="E838" s="14"/>
      <c r="F838" s="14"/>
      <c r="G838" s="29"/>
      <c r="H838" s="13"/>
      <c r="I838" s="14"/>
      <c r="J838" s="21"/>
      <c r="K838" s="21"/>
      <c r="L838" s="21"/>
      <c r="M838" s="22"/>
      <c r="N838" s="23"/>
      <c r="O838" s="23"/>
      <c r="P838" s="24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6.5" customHeight="1">
      <c r="A839" s="1"/>
      <c r="B839" s="4"/>
      <c r="C839" s="12"/>
      <c r="D839" s="14"/>
      <c r="E839" s="14"/>
      <c r="F839" s="14"/>
      <c r="G839" s="29"/>
      <c r="H839" s="13"/>
      <c r="I839" s="14"/>
      <c r="J839" s="21"/>
      <c r="K839" s="21"/>
      <c r="L839" s="21"/>
      <c r="M839" s="22"/>
      <c r="N839" s="23"/>
      <c r="O839" s="23"/>
      <c r="P839" s="24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6.5" customHeight="1">
      <c r="A840" s="1"/>
      <c r="B840" s="4"/>
      <c r="C840" s="12"/>
      <c r="D840" s="14"/>
      <c r="E840" s="14"/>
      <c r="F840" s="14"/>
      <c r="G840" s="29"/>
      <c r="H840" s="13"/>
      <c r="I840" s="14"/>
      <c r="J840" s="21"/>
      <c r="K840" s="21"/>
      <c r="L840" s="21"/>
      <c r="M840" s="22"/>
      <c r="N840" s="23"/>
      <c r="O840" s="23"/>
      <c r="P840" s="24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6.5" customHeight="1">
      <c r="A841" s="1"/>
      <c r="B841" s="4"/>
      <c r="C841" s="12"/>
      <c r="D841" s="14"/>
      <c r="E841" s="14"/>
      <c r="F841" s="14"/>
      <c r="G841" s="29"/>
      <c r="H841" s="13"/>
      <c r="I841" s="14"/>
      <c r="J841" s="21"/>
      <c r="K841" s="21"/>
      <c r="L841" s="21"/>
      <c r="M841" s="22"/>
      <c r="N841" s="23"/>
      <c r="O841" s="23"/>
      <c r="P841" s="24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6.5" customHeight="1">
      <c r="A842" s="1"/>
      <c r="B842" s="4"/>
      <c r="C842" s="12"/>
      <c r="D842" s="14"/>
      <c r="E842" s="14"/>
      <c r="F842" s="14"/>
      <c r="G842" s="29"/>
      <c r="H842" s="13"/>
      <c r="I842" s="14"/>
      <c r="J842" s="21"/>
      <c r="K842" s="21"/>
      <c r="L842" s="21"/>
      <c r="M842" s="22"/>
      <c r="N842" s="23"/>
      <c r="O842" s="23"/>
      <c r="P842" s="24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6.5" customHeight="1">
      <c r="A843" s="1"/>
      <c r="B843" s="4"/>
      <c r="C843" s="12"/>
      <c r="D843" s="14"/>
      <c r="E843" s="14"/>
      <c r="F843" s="14"/>
      <c r="G843" s="29"/>
      <c r="H843" s="13"/>
      <c r="I843" s="14"/>
      <c r="J843" s="21"/>
      <c r="K843" s="21"/>
      <c r="L843" s="21"/>
      <c r="M843" s="22"/>
      <c r="N843" s="23"/>
      <c r="O843" s="23"/>
      <c r="P843" s="24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6.5" customHeight="1">
      <c r="A844" s="1"/>
      <c r="B844" s="4"/>
      <c r="C844" s="12"/>
      <c r="D844" s="14"/>
      <c r="E844" s="14"/>
      <c r="F844" s="14"/>
      <c r="G844" s="29"/>
      <c r="H844" s="13"/>
      <c r="I844" s="14"/>
      <c r="J844" s="21"/>
      <c r="K844" s="21"/>
      <c r="L844" s="21"/>
      <c r="M844" s="22"/>
      <c r="N844" s="23"/>
      <c r="O844" s="23"/>
      <c r="P844" s="24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6.5" customHeight="1">
      <c r="A845" s="1"/>
      <c r="B845" s="4"/>
      <c r="C845" s="12"/>
      <c r="D845" s="14"/>
      <c r="E845" s="14"/>
      <c r="F845" s="14"/>
      <c r="G845" s="29"/>
      <c r="H845" s="13"/>
      <c r="I845" s="14"/>
      <c r="J845" s="21"/>
      <c r="K845" s="21"/>
      <c r="L845" s="21"/>
      <c r="M845" s="22"/>
      <c r="N845" s="23"/>
      <c r="O845" s="23"/>
      <c r="P845" s="24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6.5" customHeight="1">
      <c r="A846" s="1"/>
      <c r="B846" s="4"/>
      <c r="C846" s="12"/>
      <c r="D846" s="14"/>
      <c r="E846" s="14"/>
      <c r="F846" s="14"/>
      <c r="G846" s="29"/>
      <c r="H846" s="13"/>
      <c r="I846" s="14"/>
      <c r="J846" s="21"/>
      <c r="K846" s="21"/>
      <c r="L846" s="21"/>
      <c r="M846" s="22"/>
      <c r="N846" s="23"/>
      <c r="O846" s="23"/>
      <c r="P846" s="24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6.5" customHeight="1">
      <c r="A847" s="1"/>
      <c r="B847" s="4"/>
      <c r="C847" s="12"/>
      <c r="D847" s="14"/>
      <c r="E847" s="14"/>
      <c r="F847" s="14"/>
      <c r="G847" s="29"/>
      <c r="H847" s="13"/>
      <c r="I847" s="14"/>
      <c r="J847" s="21"/>
      <c r="K847" s="21"/>
      <c r="L847" s="21"/>
      <c r="M847" s="22"/>
      <c r="N847" s="23"/>
      <c r="O847" s="23"/>
      <c r="P847" s="24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6.5" customHeight="1">
      <c r="A848" s="1"/>
      <c r="B848" s="4"/>
      <c r="C848" s="12"/>
      <c r="D848" s="14"/>
      <c r="E848" s="14"/>
      <c r="F848" s="14"/>
      <c r="G848" s="29"/>
      <c r="H848" s="13"/>
      <c r="I848" s="14"/>
      <c r="J848" s="21"/>
      <c r="K848" s="21"/>
      <c r="L848" s="21"/>
      <c r="M848" s="22"/>
      <c r="N848" s="23"/>
      <c r="O848" s="23"/>
      <c r="P848" s="24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6.5" customHeight="1">
      <c r="A849" s="1"/>
      <c r="B849" s="4"/>
      <c r="C849" s="12"/>
      <c r="D849" s="14"/>
      <c r="E849" s="14"/>
      <c r="F849" s="14"/>
      <c r="G849" s="29"/>
      <c r="H849" s="13"/>
      <c r="I849" s="14"/>
      <c r="J849" s="21"/>
      <c r="K849" s="21"/>
      <c r="L849" s="21"/>
      <c r="M849" s="22"/>
      <c r="N849" s="23"/>
      <c r="O849" s="23"/>
      <c r="P849" s="24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6.5" customHeight="1">
      <c r="A850" s="1"/>
      <c r="B850" s="4"/>
      <c r="C850" s="12"/>
      <c r="D850" s="14"/>
      <c r="E850" s="14"/>
      <c r="F850" s="14"/>
      <c r="G850" s="29"/>
      <c r="H850" s="13"/>
      <c r="I850" s="14"/>
      <c r="J850" s="21"/>
      <c r="K850" s="21"/>
      <c r="L850" s="21"/>
      <c r="M850" s="22"/>
      <c r="N850" s="23"/>
      <c r="O850" s="23"/>
      <c r="P850" s="24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6.5" customHeight="1">
      <c r="A851" s="1"/>
      <c r="B851" s="4"/>
      <c r="C851" s="12"/>
      <c r="D851" s="14"/>
      <c r="E851" s="14"/>
      <c r="F851" s="14"/>
      <c r="G851" s="29"/>
      <c r="H851" s="13"/>
      <c r="I851" s="14"/>
      <c r="J851" s="21"/>
      <c r="K851" s="21"/>
      <c r="L851" s="21"/>
      <c r="M851" s="22"/>
      <c r="N851" s="23"/>
      <c r="O851" s="23"/>
      <c r="P851" s="24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6.5" customHeight="1">
      <c r="A852" s="1"/>
      <c r="B852" s="4"/>
      <c r="C852" s="12"/>
      <c r="D852" s="14"/>
      <c r="E852" s="14"/>
      <c r="F852" s="14"/>
      <c r="G852" s="29"/>
      <c r="H852" s="13"/>
      <c r="I852" s="14"/>
      <c r="J852" s="21"/>
      <c r="K852" s="21"/>
      <c r="L852" s="21"/>
      <c r="M852" s="22"/>
      <c r="N852" s="23"/>
      <c r="O852" s="23"/>
      <c r="P852" s="24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6.5" customHeight="1">
      <c r="A853" s="1"/>
      <c r="B853" s="4"/>
      <c r="C853" s="12"/>
      <c r="D853" s="14"/>
      <c r="E853" s="14"/>
      <c r="F853" s="14"/>
      <c r="G853" s="29"/>
      <c r="H853" s="13"/>
      <c r="I853" s="14"/>
      <c r="J853" s="21"/>
      <c r="K853" s="21"/>
      <c r="L853" s="21"/>
      <c r="M853" s="22"/>
      <c r="N853" s="23"/>
      <c r="O853" s="23"/>
      <c r="P853" s="24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6.5" customHeight="1">
      <c r="A854" s="1"/>
      <c r="B854" s="4"/>
      <c r="C854" s="12"/>
      <c r="D854" s="14"/>
      <c r="E854" s="14"/>
      <c r="F854" s="14"/>
      <c r="G854" s="29"/>
      <c r="H854" s="13"/>
      <c r="I854" s="14"/>
      <c r="J854" s="21"/>
      <c r="K854" s="21"/>
      <c r="L854" s="21"/>
      <c r="M854" s="22"/>
      <c r="N854" s="23"/>
      <c r="O854" s="23"/>
      <c r="P854" s="24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6.5" customHeight="1">
      <c r="A855" s="1"/>
      <c r="B855" s="4"/>
      <c r="C855" s="12"/>
      <c r="D855" s="14"/>
      <c r="E855" s="14"/>
      <c r="F855" s="14"/>
      <c r="G855" s="29"/>
      <c r="H855" s="13"/>
      <c r="I855" s="14"/>
      <c r="J855" s="21"/>
      <c r="K855" s="21"/>
      <c r="L855" s="21"/>
      <c r="M855" s="22"/>
      <c r="N855" s="23"/>
      <c r="O855" s="23"/>
      <c r="P855" s="24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6.5" customHeight="1">
      <c r="A856" s="1"/>
      <c r="B856" s="4"/>
      <c r="C856" s="12"/>
      <c r="D856" s="14"/>
      <c r="E856" s="14"/>
      <c r="F856" s="14"/>
      <c r="G856" s="29"/>
      <c r="H856" s="13"/>
      <c r="I856" s="14"/>
      <c r="J856" s="21"/>
      <c r="K856" s="21"/>
      <c r="L856" s="21"/>
      <c r="M856" s="22"/>
      <c r="N856" s="23"/>
      <c r="O856" s="23"/>
      <c r="P856" s="24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6.5" customHeight="1">
      <c r="A857" s="1"/>
      <c r="B857" s="4"/>
      <c r="C857" s="12"/>
      <c r="D857" s="14"/>
      <c r="E857" s="14"/>
      <c r="F857" s="14"/>
      <c r="G857" s="29"/>
      <c r="H857" s="13"/>
      <c r="I857" s="14"/>
      <c r="J857" s="21"/>
      <c r="K857" s="21"/>
      <c r="L857" s="21"/>
      <c r="M857" s="22"/>
      <c r="N857" s="23"/>
      <c r="O857" s="23"/>
      <c r="P857" s="24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6.5" customHeight="1">
      <c r="A858" s="1"/>
      <c r="B858" s="4"/>
      <c r="C858" s="12"/>
      <c r="D858" s="14"/>
      <c r="E858" s="14"/>
      <c r="F858" s="14"/>
      <c r="G858" s="29"/>
      <c r="H858" s="13"/>
      <c r="I858" s="14"/>
      <c r="J858" s="21"/>
      <c r="K858" s="21"/>
      <c r="L858" s="21"/>
      <c r="M858" s="22"/>
      <c r="N858" s="23"/>
      <c r="O858" s="23"/>
      <c r="P858" s="24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6.5" customHeight="1">
      <c r="A859" s="1"/>
      <c r="B859" s="4"/>
      <c r="C859" s="12"/>
      <c r="D859" s="14"/>
      <c r="E859" s="14"/>
      <c r="F859" s="14"/>
      <c r="G859" s="29"/>
      <c r="H859" s="13"/>
      <c r="I859" s="14"/>
      <c r="J859" s="21"/>
      <c r="K859" s="21"/>
      <c r="L859" s="21"/>
      <c r="M859" s="22"/>
      <c r="N859" s="23"/>
      <c r="O859" s="23"/>
      <c r="P859" s="24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6.5" customHeight="1">
      <c r="A860" s="1"/>
      <c r="B860" s="4"/>
      <c r="C860" s="12"/>
      <c r="D860" s="14"/>
      <c r="E860" s="14"/>
      <c r="F860" s="14"/>
      <c r="G860" s="29"/>
      <c r="H860" s="13"/>
      <c r="I860" s="14"/>
      <c r="J860" s="21"/>
      <c r="K860" s="21"/>
      <c r="L860" s="21"/>
      <c r="M860" s="22"/>
      <c r="N860" s="23"/>
      <c r="O860" s="23"/>
      <c r="P860" s="24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6.5" customHeight="1">
      <c r="A861" s="1"/>
      <c r="B861" s="4"/>
      <c r="C861" s="12"/>
      <c r="D861" s="14"/>
      <c r="E861" s="14"/>
      <c r="F861" s="14"/>
      <c r="G861" s="29"/>
      <c r="H861" s="13"/>
      <c r="I861" s="14"/>
      <c r="J861" s="21"/>
      <c r="K861" s="21"/>
      <c r="L861" s="21"/>
      <c r="M861" s="22"/>
      <c r="N861" s="23"/>
      <c r="O861" s="23"/>
      <c r="P861" s="24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6.5" customHeight="1">
      <c r="A862" s="1"/>
      <c r="B862" s="4"/>
      <c r="C862" s="12"/>
      <c r="D862" s="14"/>
      <c r="E862" s="14"/>
      <c r="F862" s="14"/>
      <c r="G862" s="29"/>
      <c r="H862" s="13"/>
      <c r="I862" s="14"/>
      <c r="J862" s="21"/>
      <c r="K862" s="21"/>
      <c r="L862" s="21"/>
      <c r="M862" s="22"/>
      <c r="N862" s="23"/>
      <c r="O862" s="23"/>
      <c r="P862" s="24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6.5" customHeight="1">
      <c r="A863" s="1"/>
      <c r="B863" s="4"/>
      <c r="C863" s="12"/>
      <c r="D863" s="14"/>
      <c r="E863" s="14"/>
      <c r="F863" s="14"/>
      <c r="G863" s="29"/>
      <c r="H863" s="13"/>
      <c r="I863" s="14"/>
      <c r="J863" s="21"/>
      <c r="K863" s="21"/>
      <c r="L863" s="21"/>
      <c r="M863" s="22"/>
      <c r="N863" s="23"/>
      <c r="O863" s="23"/>
      <c r="P863" s="24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6.5" customHeight="1">
      <c r="A864" s="1"/>
      <c r="B864" s="4"/>
      <c r="C864" s="12"/>
      <c r="D864" s="14"/>
      <c r="E864" s="14"/>
      <c r="F864" s="14"/>
      <c r="G864" s="29"/>
      <c r="H864" s="13"/>
      <c r="I864" s="14"/>
      <c r="J864" s="21"/>
      <c r="K864" s="21"/>
      <c r="L864" s="21"/>
      <c r="M864" s="22"/>
      <c r="N864" s="23"/>
      <c r="O864" s="23"/>
      <c r="P864" s="24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6.5" customHeight="1">
      <c r="A865" s="1"/>
      <c r="B865" s="4"/>
      <c r="C865" s="12"/>
      <c r="D865" s="14"/>
      <c r="E865" s="14"/>
      <c r="F865" s="14"/>
      <c r="G865" s="29"/>
      <c r="H865" s="13"/>
      <c r="I865" s="14"/>
      <c r="J865" s="21"/>
      <c r="K865" s="21"/>
      <c r="L865" s="21"/>
      <c r="M865" s="22"/>
      <c r="N865" s="23"/>
      <c r="O865" s="23"/>
      <c r="P865" s="24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6.5" customHeight="1">
      <c r="A866" s="1"/>
      <c r="B866" s="4"/>
      <c r="C866" s="12"/>
      <c r="D866" s="14"/>
      <c r="E866" s="14"/>
      <c r="F866" s="14"/>
      <c r="G866" s="29"/>
      <c r="H866" s="13"/>
      <c r="I866" s="14"/>
      <c r="J866" s="21"/>
      <c r="K866" s="21"/>
      <c r="L866" s="21"/>
      <c r="M866" s="22"/>
      <c r="N866" s="23"/>
      <c r="O866" s="23"/>
      <c r="P866" s="24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6.5" customHeight="1">
      <c r="A867" s="1"/>
      <c r="B867" s="4"/>
      <c r="C867" s="12"/>
      <c r="D867" s="14"/>
      <c r="E867" s="14"/>
      <c r="F867" s="14"/>
      <c r="G867" s="29"/>
      <c r="H867" s="13"/>
      <c r="I867" s="14"/>
      <c r="J867" s="21"/>
      <c r="K867" s="21"/>
      <c r="L867" s="21"/>
      <c r="M867" s="22"/>
      <c r="N867" s="23"/>
      <c r="O867" s="23"/>
      <c r="P867" s="24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6.5" customHeight="1">
      <c r="A868" s="1"/>
      <c r="B868" s="4"/>
      <c r="C868" s="12"/>
      <c r="D868" s="14"/>
      <c r="E868" s="14"/>
      <c r="F868" s="14"/>
      <c r="G868" s="29"/>
      <c r="H868" s="13"/>
      <c r="I868" s="14"/>
      <c r="J868" s="21"/>
      <c r="K868" s="21"/>
      <c r="L868" s="21"/>
      <c r="M868" s="22"/>
      <c r="N868" s="23"/>
      <c r="O868" s="23"/>
      <c r="P868" s="24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6.5" customHeight="1">
      <c r="A869" s="1"/>
      <c r="B869" s="4"/>
      <c r="C869" s="12"/>
      <c r="D869" s="14"/>
      <c r="E869" s="14"/>
      <c r="F869" s="14"/>
      <c r="G869" s="29"/>
      <c r="H869" s="13"/>
      <c r="I869" s="14"/>
      <c r="J869" s="21"/>
      <c r="K869" s="21"/>
      <c r="L869" s="21"/>
      <c r="M869" s="22"/>
      <c r="N869" s="23"/>
      <c r="O869" s="23"/>
      <c r="P869" s="24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6.5" customHeight="1">
      <c r="A870" s="1"/>
      <c r="B870" s="4"/>
      <c r="C870" s="12"/>
      <c r="D870" s="14"/>
      <c r="E870" s="14"/>
      <c r="F870" s="14"/>
      <c r="G870" s="29"/>
      <c r="H870" s="13"/>
      <c r="I870" s="14"/>
      <c r="J870" s="21"/>
      <c r="K870" s="21"/>
      <c r="L870" s="21"/>
      <c r="M870" s="22"/>
      <c r="N870" s="23"/>
      <c r="O870" s="23"/>
      <c r="P870" s="24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6.5" customHeight="1">
      <c r="A871" s="1"/>
      <c r="B871" s="4"/>
      <c r="C871" s="12"/>
      <c r="D871" s="14"/>
      <c r="E871" s="14"/>
      <c r="F871" s="14"/>
      <c r="G871" s="29"/>
      <c r="H871" s="13"/>
      <c r="I871" s="14"/>
      <c r="J871" s="21"/>
      <c r="K871" s="21"/>
      <c r="L871" s="21"/>
      <c r="M871" s="22"/>
      <c r="N871" s="23"/>
      <c r="O871" s="23"/>
      <c r="P871" s="24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6.5" customHeight="1">
      <c r="A872" s="1"/>
      <c r="B872" s="4"/>
      <c r="C872" s="12"/>
      <c r="D872" s="14"/>
      <c r="E872" s="14"/>
      <c r="F872" s="14"/>
      <c r="G872" s="29"/>
      <c r="H872" s="13"/>
      <c r="I872" s="14"/>
      <c r="J872" s="21"/>
      <c r="K872" s="21"/>
      <c r="L872" s="21"/>
      <c r="M872" s="22"/>
      <c r="N872" s="23"/>
      <c r="O872" s="23"/>
      <c r="P872" s="24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6.5" customHeight="1">
      <c r="A873" s="1"/>
      <c r="B873" s="4"/>
      <c r="C873" s="12"/>
      <c r="D873" s="14"/>
      <c r="E873" s="14"/>
      <c r="F873" s="14"/>
      <c r="G873" s="29"/>
      <c r="H873" s="13"/>
      <c r="I873" s="14"/>
      <c r="J873" s="21"/>
      <c r="K873" s="21"/>
      <c r="L873" s="21"/>
      <c r="M873" s="22"/>
      <c r="N873" s="23"/>
      <c r="O873" s="23"/>
      <c r="P873" s="24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6.5" customHeight="1">
      <c r="A874" s="1"/>
      <c r="B874" s="4"/>
      <c r="C874" s="12"/>
      <c r="D874" s="14"/>
      <c r="E874" s="14"/>
      <c r="F874" s="14"/>
      <c r="G874" s="29"/>
      <c r="H874" s="13"/>
      <c r="I874" s="14"/>
      <c r="J874" s="21"/>
      <c r="K874" s="21"/>
      <c r="L874" s="21"/>
      <c r="M874" s="22"/>
      <c r="N874" s="23"/>
      <c r="O874" s="23"/>
      <c r="P874" s="24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6.5" customHeight="1">
      <c r="A875" s="1"/>
      <c r="B875" s="4"/>
      <c r="C875" s="12"/>
      <c r="D875" s="14"/>
      <c r="E875" s="14"/>
      <c r="F875" s="14"/>
      <c r="G875" s="29"/>
      <c r="H875" s="13"/>
      <c r="I875" s="14"/>
      <c r="J875" s="21"/>
      <c r="K875" s="21"/>
      <c r="L875" s="21"/>
      <c r="M875" s="22"/>
      <c r="N875" s="23"/>
      <c r="O875" s="23"/>
      <c r="P875" s="24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6.5" customHeight="1">
      <c r="A876" s="1"/>
      <c r="B876" s="4"/>
      <c r="C876" s="12"/>
      <c r="D876" s="14"/>
      <c r="E876" s="14"/>
      <c r="F876" s="14"/>
      <c r="G876" s="29"/>
      <c r="H876" s="13"/>
      <c r="I876" s="14"/>
      <c r="J876" s="21"/>
      <c r="K876" s="21"/>
      <c r="L876" s="21"/>
      <c r="M876" s="22"/>
      <c r="N876" s="23"/>
      <c r="O876" s="23"/>
      <c r="P876" s="24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6.5" customHeight="1">
      <c r="A877" s="1"/>
      <c r="B877" s="4"/>
      <c r="C877" s="12"/>
      <c r="D877" s="14"/>
      <c r="E877" s="14"/>
      <c r="F877" s="14"/>
      <c r="G877" s="29"/>
      <c r="H877" s="13"/>
      <c r="I877" s="14"/>
      <c r="J877" s="21"/>
      <c r="K877" s="21"/>
      <c r="L877" s="21"/>
      <c r="M877" s="22"/>
      <c r="N877" s="23"/>
      <c r="O877" s="23"/>
      <c r="P877" s="24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6.5" customHeight="1">
      <c r="A878" s="1"/>
      <c r="B878" s="4"/>
      <c r="C878" s="12"/>
      <c r="D878" s="14"/>
      <c r="E878" s="14"/>
      <c r="F878" s="14"/>
      <c r="G878" s="29"/>
      <c r="H878" s="13"/>
      <c r="I878" s="14"/>
      <c r="J878" s="21"/>
      <c r="K878" s="21"/>
      <c r="L878" s="21"/>
      <c r="M878" s="22"/>
      <c r="N878" s="23"/>
      <c r="O878" s="23"/>
      <c r="P878" s="24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6.5" customHeight="1">
      <c r="A879" s="1"/>
      <c r="B879" s="4"/>
      <c r="C879" s="12"/>
      <c r="D879" s="14"/>
      <c r="E879" s="14"/>
      <c r="F879" s="14"/>
      <c r="G879" s="29"/>
      <c r="H879" s="13"/>
      <c r="I879" s="14"/>
      <c r="J879" s="21"/>
      <c r="K879" s="21"/>
      <c r="L879" s="21"/>
      <c r="M879" s="22"/>
      <c r="N879" s="23"/>
      <c r="O879" s="23"/>
      <c r="P879" s="24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6.5" customHeight="1">
      <c r="A880" s="1"/>
      <c r="B880" s="4"/>
      <c r="C880" s="12"/>
      <c r="D880" s="14"/>
      <c r="E880" s="14"/>
      <c r="F880" s="14"/>
      <c r="G880" s="29"/>
      <c r="H880" s="13"/>
      <c r="I880" s="14"/>
      <c r="J880" s="21"/>
      <c r="K880" s="21"/>
      <c r="L880" s="21"/>
      <c r="M880" s="22"/>
      <c r="N880" s="23"/>
      <c r="O880" s="23"/>
      <c r="P880" s="24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6.5" customHeight="1">
      <c r="A881" s="1"/>
      <c r="B881" s="4"/>
      <c r="C881" s="12"/>
      <c r="D881" s="14"/>
      <c r="E881" s="14"/>
      <c r="F881" s="14"/>
      <c r="G881" s="29"/>
      <c r="H881" s="13"/>
      <c r="I881" s="14"/>
      <c r="J881" s="21"/>
      <c r="K881" s="21"/>
      <c r="L881" s="21"/>
      <c r="M881" s="22"/>
      <c r="N881" s="23"/>
      <c r="O881" s="23"/>
      <c r="P881" s="24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6.5" customHeight="1">
      <c r="A882" s="1"/>
      <c r="B882" s="4"/>
      <c r="C882" s="12"/>
      <c r="D882" s="14"/>
      <c r="E882" s="14"/>
      <c r="F882" s="14"/>
      <c r="G882" s="29"/>
      <c r="H882" s="13"/>
      <c r="I882" s="14"/>
      <c r="J882" s="21"/>
      <c r="K882" s="21"/>
      <c r="L882" s="21"/>
      <c r="M882" s="22"/>
      <c r="N882" s="23"/>
      <c r="O882" s="23"/>
      <c r="P882" s="24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6.5" customHeight="1">
      <c r="A883" s="1"/>
      <c r="B883" s="4"/>
      <c r="C883" s="12"/>
      <c r="D883" s="14"/>
      <c r="E883" s="14"/>
      <c r="F883" s="14"/>
      <c r="G883" s="29"/>
      <c r="H883" s="13"/>
      <c r="I883" s="14"/>
      <c r="J883" s="21"/>
      <c r="K883" s="21"/>
      <c r="L883" s="21"/>
      <c r="M883" s="22"/>
      <c r="N883" s="23"/>
      <c r="O883" s="23"/>
      <c r="P883" s="24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6.5" customHeight="1">
      <c r="A884" s="1"/>
      <c r="B884" s="4"/>
      <c r="C884" s="12"/>
      <c r="D884" s="14"/>
      <c r="E884" s="14"/>
      <c r="F884" s="14"/>
      <c r="G884" s="29"/>
      <c r="H884" s="13"/>
      <c r="I884" s="14"/>
      <c r="J884" s="21"/>
      <c r="K884" s="21"/>
      <c r="L884" s="21"/>
      <c r="M884" s="22"/>
      <c r="N884" s="23"/>
      <c r="O884" s="23"/>
      <c r="P884" s="24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6.5" customHeight="1">
      <c r="A885" s="1"/>
      <c r="B885" s="4"/>
      <c r="C885" s="12"/>
      <c r="D885" s="14"/>
      <c r="E885" s="14"/>
      <c r="F885" s="14"/>
      <c r="G885" s="29"/>
      <c r="H885" s="13"/>
      <c r="I885" s="14"/>
      <c r="J885" s="21"/>
      <c r="K885" s="21"/>
      <c r="L885" s="21"/>
      <c r="M885" s="22"/>
      <c r="N885" s="23"/>
      <c r="O885" s="23"/>
      <c r="P885" s="24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6.5" customHeight="1">
      <c r="A886" s="1"/>
      <c r="B886" s="4"/>
      <c r="C886" s="12"/>
      <c r="D886" s="14"/>
      <c r="E886" s="14"/>
      <c r="F886" s="14"/>
      <c r="G886" s="29"/>
      <c r="H886" s="13"/>
      <c r="I886" s="14"/>
      <c r="J886" s="21"/>
      <c r="K886" s="21"/>
      <c r="L886" s="21"/>
      <c r="M886" s="22"/>
      <c r="N886" s="23"/>
      <c r="O886" s="23"/>
      <c r="P886" s="24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6.5" customHeight="1">
      <c r="A887" s="1"/>
      <c r="B887" s="4"/>
      <c r="C887" s="12"/>
      <c r="D887" s="14"/>
      <c r="E887" s="14"/>
      <c r="F887" s="14"/>
      <c r="G887" s="29"/>
      <c r="H887" s="13"/>
      <c r="I887" s="14"/>
      <c r="J887" s="21"/>
      <c r="K887" s="21"/>
      <c r="L887" s="21"/>
      <c r="M887" s="22"/>
      <c r="N887" s="23"/>
      <c r="O887" s="23"/>
      <c r="P887" s="24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6.5" customHeight="1">
      <c r="A888" s="1"/>
      <c r="B888" s="4"/>
      <c r="C888" s="12"/>
      <c r="D888" s="14"/>
      <c r="E888" s="14"/>
      <c r="F888" s="14"/>
      <c r="G888" s="29"/>
      <c r="H888" s="13"/>
      <c r="I888" s="14"/>
      <c r="J888" s="21"/>
      <c r="K888" s="21"/>
      <c r="L888" s="21"/>
      <c r="M888" s="22"/>
      <c r="N888" s="23"/>
      <c r="O888" s="23"/>
      <c r="P888" s="24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6.5" customHeight="1">
      <c r="A889" s="1"/>
      <c r="B889" s="4"/>
      <c r="C889" s="12"/>
      <c r="D889" s="14"/>
      <c r="E889" s="14"/>
      <c r="F889" s="14"/>
      <c r="G889" s="29"/>
      <c r="H889" s="13"/>
      <c r="I889" s="14"/>
      <c r="J889" s="21"/>
      <c r="K889" s="21"/>
      <c r="L889" s="21"/>
      <c r="M889" s="22"/>
      <c r="N889" s="23"/>
      <c r="O889" s="23"/>
      <c r="P889" s="24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6.5" customHeight="1">
      <c r="A890" s="1"/>
      <c r="B890" s="4"/>
      <c r="C890" s="12"/>
      <c r="D890" s="14"/>
      <c r="E890" s="14"/>
      <c r="F890" s="14"/>
      <c r="G890" s="29"/>
      <c r="H890" s="13"/>
      <c r="I890" s="14"/>
      <c r="J890" s="21"/>
      <c r="K890" s="21"/>
      <c r="L890" s="21"/>
      <c r="M890" s="22"/>
      <c r="N890" s="23"/>
      <c r="O890" s="23"/>
      <c r="P890" s="24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6.5" customHeight="1">
      <c r="A891" s="1"/>
      <c r="B891" s="4"/>
      <c r="C891" s="12"/>
      <c r="D891" s="14"/>
      <c r="E891" s="14"/>
      <c r="F891" s="14"/>
      <c r="G891" s="29"/>
      <c r="H891" s="13"/>
      <c r="I891" s="14"/>
      <c r="J891" s="21"/>
      <c r="K891" s="21"/>
      <c r="L891" s="21"/>
      <c r="M891" s="22"/>
      <c r="N891" s="23"/>
      <c r="O891" s="23"/>
      <c r="P891" s="24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6.5" customHeight="1">
      <c r="A892" s="1"/>
      <c r="B892" s="4"/>
      <c r="C892" s="12"/>
      <c r="D892" s="14"/>
      <c r="E892" s="14"/>
      <c r="F892" s="14"/>
      <c r="G892" s="29"/>
      <c r="H892" s="13"/>
      <c r="I892" s="14"/>
      <c r="J892" s="21"/>
      <c r="K892" s="21"/>
      <c r="L892" s="21"/>
      <c r="M892" s="22"/>
      <c r="N892" s="23"/>
      <c r="O892" s="23"/>
      <c r="P892" s="24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6.5" customHeight="1">
      <c r="A893" s="1"/>
      <c r="B893" s="4"/>
      <c r="C893" s="12"/>
      <c r="D893" s="14"/>
      <c r="E893" s="14"/>
      <c r="F893" s="14"/>
      <c r="G893" s="29"/>
      <c r="H893" s="13"/>
      <c r="I893" s="14"/>
      <c r="J893" s="21"/>
      <c r="K893" s="21"/>
      <c r="L893" s="21"/>
      <c r="M893" s="22"/>
      <c r="N893" s="23"/>
      <c r="O893" s="23"/>
      <c r="P893" s="24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6.5" customHeight="1">
      <c r="A894" s="1"/>
      <c r="B894" s="4"/>
      <c r="C894" s="12"/>
      <c r="D894" s="14"/>
      <c r="E894" s="14"/>
      <c r="F894" s="14"/>
      <c r="G894" s="29"/>
      <c r="H894" s="13"/>
      <c r="I894" s="14"/>
      <c r="J894" s="21"/>
      <c r="K894" s="21"/>
      <c r="L894" s="21"/>
      <c r="M894" s="22"/>
      <c r="N894" s="23"/>
      <c r="O894" s="23"/>
      <c r="P894" s="24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6.5" customHeight="1">
      <c r="A895" s="1"/>
      <c r="B895" s="4"/>
      <c r="C895" s="12"/>
      <c r="D895" s="14"/>
      <c r="E895" s="14"/>
      <c r="F895" s="14"/>
      <c r="G895" s="29"/>
      <c r="H895" s="13"/>
      <c r="I895" s="14"/>
      <c r="J895" s="21"/>
      <c r="K895" s="21"/>
      <c r="L895" s="21"/>
      <c r="M895" s="22"/>
      <c r="N895" s="23"/>
      <c r="O895" s="23"/>
      <c r="P895" s="24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6.5" customHeight="1">
      <c r="A896" s="1"/>
      <c r="B896" s="4"/>
      <c r="C896" s="12"/>
      <c r="D896" s="14"/>
      <c r="E896" s="14"/>
      <c r="F896" s="14"/>
      <c r="G896" s="29"/>
      <c r="H896" s="13"/>
      <c r="I896" s="14"/>
      <c r="J896" s="21"/>
      <c r="K896" s="21"/>
      <c r="L896" s="21"/>
      <c r="M896" s="22"/>
      <c r="N896" s="23"/>
      <c r="O896" s="23"/>
      <c r="P896" s="24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6.5" customHeight="1">
      <c r="A897" s="1"/>
      <c r="B897" s="4"/>
      <c r="C897" s="12"/>
      <c r="D897" s="14"/>
      <c r="E897" s="14"/>
      <c r="F897" s="14"/>
      <c r="G897" s="29"/>
      <c r="H897" s="13"/>
      <c r="I897" s="14"/>
      <c r="J897" s="21"/>
      <c r="K897" s="21"/>
      <c r="L897" s="21"/>
      <c r="M897" s="22"/>
      <c r="N897" s="23"/>
      <c r="O897" s="23"/>
      <c r="P897" s="24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6.5" customHeight="1">
      <c r="A898" s="1"/>
      <c r="B898" s="4"/>
      <c r="C898" s="12"/>
      <c r="D898" s="14"/>
      <c r="E898" s="14"/>
      <c r="F898" s="14"/>
      <c r="G898" s="29"/>
      <c r="H898" s="13"/>
      <c r="I898" s="14"/>
      <c r="J898" s="21"/>
      <c r="K898" s="21"/>
      <c r="L898" s="21"/>
      <c r="M898" s="22"/>
      <c r="N898" s="23"/>
      <c r="O898" s="23"/>
      <c r="P898" s="24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6.5" customHeight="1">
      <c r="A899" s="1"/>
      <c r="B899" s="4"/>
      <c r="C899" s="12"/>
      <c r="D899" s="14"/>
      <c r="E899" s="14"/>
      <c r="F899" s="14"/>
      <c r="G899" s="29"/>
      <c r="H899" s="13"/>
      <c r="I899" s="14"/>
      <c r="J899" s="21"/>
      <c r="K899" s="21"/>
      <c r="L899" s="21"/>
      <c r="M899" s="22"/>
      <c r="N899" s="23"/>
      <c r="O899" s="23"/>
      <c r="P899" s="24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6.5" customHeight="1">
      <c r="A900" s="1"/>
      <c r="B900" s="4"/>
      <c r="C900" s="12"/>
      <c r="D900" s="14"/>
      <c r="E900" s="14"/>
      <c r="F900" s="14"/>
      <c r="G900" s="29"/>
      <c r="H900" s="13"/>
      <c r="I900" s="14"/>
      <c r="J900" s="21"/>
      <c r="K900" s="21"/>
      <c r="L900" s="21"/>
      <c r="M900" s="22"/>
      <c r="N900" s="23"/>
      <c r="O900" s="23"/>
      <c r="P900" s="24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6.5" customHeight="1">
      <c r="A901" s="1"/>
      <c r="B901" s="4"/>
      <c r="C901" s="12"/>
      <c r="D901" s="14"/>
      <c r="E901" s="14"/>
      <c r="F901" s="14"/>
      <c r="G901" s="29"/>
      <c r="H901" s="13"/>
      <c r="I901" s="14"/>
      <c r="J901" s="21"/>
      <c r="K901" s="21"/>
      <c r="L901" s="21"/>
      <c r="M901" s="22"/>
      <c r="N901" s="23"/>
      <c r="O901" s="23"/>
      <c r="P901" s="24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6.5" customHeight="1">
      <c r="A902" s="1"/>
      <c r="B902" s="4"/>
      <c r="C902" s="12"/>
      <c r="D902" s="14"/>
      <c r="E902" s="14"/>
      <c r="F902" s="14"/>
      <c r="G902" s="29"/>
      <c r="H902" s="13"/>
      <c r="I902" s="14"/>
      <c r="J902" s="21"/>
      <c r="K902" s="21"/>
      <c r="L902" s="21"/>
      <c r="M902" s="22"/>
      <c r="N902" s="23"/>
      <c r="O902" s="23"/>
      <c r="P902" s="24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6.5" customHeight="1">
      <c r="A903" s="1"/>
      <c r="B903" s="4"/>
      <c r="C903" s="12"/>
      <c r="D903" s="14"/>
      <c r="E903" s="14"/>
      <c r="F903" s="14"/>
      <c r="G903" s="29"/>
      <c r="H903" s="13"/>
      <c r="I903" s="14"/>
      <c r="J903" s="21"/>
      <c r="K903" s="21"/>
      <c r="L903" s="21"/>
      <c r="M903" s="22"/>
      <c r="N903" s="23"/>
      <c r="O903" s="23"/>
      <c r="P903" s="24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6.5" customHeight="1">
      <c r="A904" s="1"/>
      <c r="B904" s="4"/>
      <c r="C904" s="12"/>
      <c r="D904" s="14"/>
      <c r="E904" s="14"/>
      <c r="F904" s="14"/>
      <c r="G904" s="29"/>
      <c r="H904" s="13"/>
      <c r="I904" s="14"/>
      <c r="J904" s="21"/>
      <c r="K904" s="21"/>
      <c r="L904" s="21"/>
      <c r="M904" s="22"/>
      <c r="N904" s="23"/>
      <c r="O904" s="23"/>
      <c r="P904" s="24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6.5" customHeight="1">
      <c r="A905" s="1"/>
      <c r="B905" s="4"/>
      <c r="C905" s="12"/>
      <c r="D905" s="14"/>
      <c r="E905" s="14"/>
      <c r="F905" s="14"/>
      <c r="G905" s="29"/>
      <c r="H905" s="13"/>
      <c r="I905" s="14"/>
      <c r="J905" s="21"/>
      <c r="K905" s="21"/>
      <c r="L905" s="21"/>
      <c r="M905" s="22"/>
      <c r="N905" s="23"/>
      <c r="O905" s="23"/>
      <c r="P905" s="24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6.5" customHeight="1">
      <c r="A906" s="1"/>
      <c r="B906" s="4"/>
      <c r="C906" s="12"/>
      <c r="D906" s="14"/>
      <c r="E906" s="14"/>
      <c r="F906" s="14"/>
      <c r="G906" s="29"/>
      <c r="H906" s="13"/>
      <c r="I906" s="14"/>
      <c r="J906" s="21"/>
      <c r="K906" s="21"/>
      <c r="L906" s="21"/>
      <c r="M906" s="22"/>
      <c r="N906" s="23"/>
      <c r="O906" s="23"/>
      <c r="P906" s="24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6.5" customHeight="1">
      <c r="A907" s="1"/>
      <c r="B907" s="4"/>
      <c r="C907" s="12"/>
      <c r="D907" s="14"/>
      <c r="E907" s="14"/>
      <c r="F907" s="14"/>
      <c r="G907" s="29"/>
      <c r="H907" s="13"/>
      <c r="I907" s="14"/>
      <c r="J907" s="21"/>
      <c r="K907" s="21"/>
      <c r="L907" s="21"/>
      <c r="M907" s="22"/>
      <c r="N907" s="23"/>
      <c r="O907" s="23"/>
      <c r="P907" s="24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6.5" customHeight="1">
      <c r="A908" s="1"/>
      <c r="B908" s="4"/>
      <c r="C908" s="12"/>
      <c r="D908" s="14"/>
      <c r="E908" s="14"/>
      <c r="F908" s="14"/>
      <c r="G908" s="29"/>
      <c r="H908" s="13"/>
      <c r="I908" s="14"/>
      <c r="J908" s="21"/>
      <c r="K908" s="21"/>
      <c r="L908" s="21"/>
      <c r="M908" s="22"/>
      <c r="N908" s="23"/>
      <c r="O908" s="23"/>
      <c r="P908" s="24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6.5" customHeight="1">
      <c r="A909" s="1"/>
      <c r="B909" s="4"/>
      <c r="C909" s="12"/>
      <c r="D909" s="14"/>
      <c r="E909" s="14"/>
      <c r="F909" s="14"/>
      <c r="G909" s="29"/>
      <c r="H909" s="13"/>
      <c r="I909" s="14"/>
      <c r="J909" s="21"/>
      <c r="K909" s="21"/>
      <c r="L909" s="21"/>
      <c r="M909" s="22"/>
      <c r="N909" s="23"/>
      <c r="O909" s="23"/>
      <c r="P909" s="24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6.5" customHeight="1">
      <c r="A910" s="1"/>
      <c r="B910" s="4"/>
      <c r="C910" s="12"/>
      <c r="D910" s="14"/>
      <c r="E910" s="14"/>
      <c r="F910" s="14"/>
      <c r="G910" s="29"/>
      <c r="H910" s="13"/>
      <c r="I910" s="14"/>
      <c r="J910" s="21"/>
      <c r="K910" s="21"/>
      <c r="L910" s="21"/>
      <c r="M910" s="22"/>
      <c r="N910" s="23"/>
      <c r="O910" s="23"/>
      <c r="P910" s="24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6.5" customHeight="1">
      <c r="A911" s="1"/>
      <c r="B911" s="4"/>
      <c r="C911" s="12"/>
      <c r="D911" s="14"/>
      <c r="E911" s="14"/>
      <c r="F911" s="14"/>
      <c r="G911" s="29"/>
      <c r="H911" s="13"/>
      <c r="I911" s="14"/>
      <c r="J911" s="21"/>
      <c r="K911" s="21"/>
      <c r="L911" s="21"/>
      <c r="M911" s="22"/>
      <c r="N911" s="23"/>
      <c r="O911" s="23"/>
      <c r="P911" s="24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6.5" customHeight="1">
      <c r="A912" s="1"/>
      <c r="B912" s="4"/>
      <c r="C912" s="12"/>
      <c r="D912" s="14"/>
      <c r="E912" s="14"/>
      <c r="F912" s="14"/>
      <c r="G912" s="29"/>
      <c r="H912" s="13"/>
      <c r="I912" s="14"/>
      <c r="J912" s="21"/>
      <c r="K912" s="21"/>
      <c r="L912" s="21"/>
      <c r="M912" s="22"/>
      <c r="N912" s="23"/>
      <c r="O912" s="23"/>
      <c r="P912" s="24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6.5" customHeight="1">
      <c r="A913" s="1"/>
      <c r="B913" s="4"/>
      <c r="C913" s="12"/>
      <c r="D913" s="14"/>
      <c r="E913" s="14"/>
      <c r="F913" s="14"/>
      <c r="G913" s="29"/>
      <c r="H913" s="13"/>
      <c r="I913" s="14"/>
      <c r="J913" s="21"/>
      <c r="K913" s="21"/>
      <c r="L913" s="21"/>
      <c r="M913" s="22"/>
      <c r="N913" s="23"/>
      <c r="O913" s="23"/>
      <c r="P913" s="24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6.5" customHeight="1">
      <c r="A914" s="1"/>
      <c r="B914" s="4"/>
      <c r="C914" s="12"/>
      <c r="D914" s="14"/>
      <c r="E914" s="14"/>
      <c r="F914" s="14"/>
      <c r="G914" s="29"/>
      <c r="H914" s="13"/>
      <c r="I914" s="14"/>
      <c r="J914" s="21"/>
      <c r="K914" s="21"/>
      <c r="L914" s="21"/>
      <c r="M914" s="22"/>
      <c r="N914" s="23"/>
      <c r="O914" s="23"/>
      <c r="P914" s="24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6.5" customHeight="1">
      <c r="A915" s="1"/>
      <c r="B915" s="4"/>
      <c r="C915" s="12"/>
      <c r="D915" s="14"/>
      <c r="E915" s="14"/>
      <c r="F915" s="14"/>
      <c r="G915" s="29"/>
      <c r="H915" s="13"/>
      <c r="I915" s="14"/>
      <c r="J915" s="21"/>
      <c r="K915" s="21"/>
      <c r="L915" s="21"/>
      <c r="M915" s="22"/>
      <c r="N915" s="23"/>
      <c r="O915" s="23"/>
      <c r="P915" s="24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6.5" customHeight="1">
      <c r="A916" s="1"/>
      <c r="B916" s="4"/>
      <c r="C916" s="12"/>
      <c r="D916" s="14"/>
      <c r="E916" s="14"/>
      <c r="F916" s="14"/>
      <c r="G916" s="29"/>
      <c r="H916" s="13"/>
      <c r="I916" s="14"/>
      <c r="J916" s="21"/>
      <c r="K916" s="21"/>
      <c r="L916" s="21"/>
      <c r="M916" s="22"/>
      <c r="N916" s="23"/>
      <c r="O916" s="23"/>
      <c r="P916" s="24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6.5" customHeight="1">
      <c r="A917" s="1"/>
      <c r="B917" s="4"/>
      <c r="C917" s="12"/>
      <c r="D917" s="14"/>
      <c r="E917" s="14"/>
      <c r="F917" s="14"/>
      <c r="G917" s="29"/>
      <c r="H917" s="13"/>
      <c r="I917" s="14"/>
      <c r="J917" s="21"/>
      <c r="K917" s="21"/>
      <c r="L917" s="21"/>
      <c r="M917" s="22"/>
      <c r="N917" s="23"/>
      <c r="O917" s="23"/>
      <c r="P917" s="24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6.5" customHeight="1">
      <c r="A918" s="1"/>
      <c r="B918" s="4"/>
      <c r="C918" s="12"/>
      <c r="D918" s="14"/>
      <c r="E918" s="14"/>
      <c r="F918" s="14"/>
      <c r="G918" s="29"/>
      <c r="H918" s="13"/>
      <c r="I918" s="14"/>
      <c r="J918" s="21"/>
      <c r="K918" s="21"/>
      <c r="L918" s="21"/>
      <c r="M918" s="22"/>
      <c r="N918" s="23"/>
      <c r="O918" s="23"/>
      <c r="P918" s="24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6.5" customHeight="1">
      <c r="A919" s="1"/>
      <c r="B919" s="4"/>
      <c r="C919" s="12"/>
      <c r="D919" s="14"/>
      <c r="E919" s="14"/>
      <c r="F919" s="14"/>
      <c r="G919" s="29"/>
      <c r="H919" s="13"/>
      <c r="I919" s="14"/>
      <c r="J919" s="21"/>
      <c r="K919" s="21"/>
      <c r="L919" s="21"/>
      <c r="M919" s="22"/>
      <c r="N919" s="23"/>
      <c r="O919" s="23"/>
      <c r="P919" s="24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6.5" customHeight="1">
      <c r="A920" s="1"/>
      <c r="B920" s="4"/>
      <c r="C920" s="12"/>
      <c r="D920" s="14"/>
      <c r="E920" s="14"/>
      <c r="F920" s="14"/>
      <c r="G920" s="29"/>
      <c r="H920" s="13"/>
      <c r="I920" s="14"/>
      <c r="J920" s="21"/>
      <c r="K920" s="21"/>
      <c r="L920" s="21"/>
      <c r="M920" s="22"/>
      <c r="N920" s="23"/>
      <c r="O920" s="23"/>
      <c r="P920" s="24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6.5" customHeight="1">
      <c r="A921" s="1"/>
      <c r="B921" s="4"/>
      <c r="C921" s="12"/>
      <c r="D921" s="14"/>
      <c r="E921" s="14"/>
      <c r="F921" s="14"/>
      <c r="G921" s="29"/>
      <c r="H921" s="13"/>
      <c r="I921" s="14"/>
      <c r="J921" s="21"/>
      <c r="K921" s="21"/>
      <c r="L921" s="21"/>
      <c r="M921" s="22"/>
      <c r="N921" s="23"/>
      <c r="O921" s="23"/>
      <c r="P921" s="24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6.5" customHeight="1">
      <c r="A922" s="1"/>
      <c r="B922" s="4"/>
      <c r="C922" s="12"/>
      <c r="D922" s="14"/>
      <c r="E922" s="14"/>
      <c r="F922" s="14"/>
      <c r="G922" s="29"/>
      <c r="H922" s="13"/>
      <c r="I922" s="14"/>
      <c r="J922" s="21"/>
      <c r="K922" s="21"/>
      <c r="L922" s="21"/>
      <c r="M922" s="22"/>
      <c r="N922" s="23"/>
      <c r="O922" s="23"/>
      <c r="P922" s="24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6.5" customHeight="1">
      <c r="A923" s="1"/>
      <c r="B923" s="4"/>
      <c r="C923" s="12"/>
      <c r="D923" s="14"/>
      <c r="E923" s="14"/>
      <c r="F923" s="14"/>
      <c r="G923" s="29"/>
      <c r="H923" s="13"/>
      <c r="I923" s="14"/>
      <c r="J923" s="21"/>
      <c r="K923" s="21"/>
      <c r="L923" s="21"/>
      <c r="M923" s="22"/>
      <c r="N923" s="23"/>
      <c r="O923" s="23"/>
      <c r="P923" s="24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6.5" customHeight="1">
      <c r="A924" s="1"/>
      <c r="B924" s="4"/>
      <c r="C924" s="12"/>
      <c r="D924" s="14"/>
      <c r="E924" s="14"/>
      <c r="F924" s="14"/>
      <c r="G924" s="29"/>
      <c r="H924" s="13"/>
      <c r="I924" s="14"/>
      <c r="J924" s="21"/>
      <c r="K924" s="21"/>
      <c r="L924" s="21"/>
      <c r="M924" s="22"/>
      <c r="N924" s="23"/>
      <c r="O924" s="23"/>
      <c r="P924" s="24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6.5" customHeight="1">
      <c r="A925" s="1"/>
      <c r="B925" s="4"/>
      <c r="C925" s="12"/>
      <c r="D925" s="14"/>
      <c r="E925" s="14"/>
      <c r="F925" s="14"/>
      <c r="G925" s="29"/>
      <c r="H925" s="13"/>
      <c r="I925" s="14"/>
      <c r="J925" s="21"/>
      <c r="K925" s="21"/>
      <c r="L925" s="21"/>
      <c r="M925" s="22"/>
      <c r="N925" s="23"/>
      <c r="O925" s="23"/>
      <c r="P925" s="24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6.5" customHeight="1">
      <c r="A926" s="1"/>
      <c r="B926" s="4"/>
      <c r="C926" s="12"/>
      <c r="D926" s="14"/>
      <c r="E926" s="14"/>
      <c r="F926" s="14"/>
      <c r="G926" s="29"/>
      <c r="H926" s="13"/>
      <c r="I926" s="14"/>
      <c r="J926" s="21"/>
      <c r="K926" s="21"/>
      <c r="L926" s="21"/>
      <c r="M926" s="22"/>
      <c r="N926" s="23"/>
      <c r="O926" s="23"/>
      <c r="P926" s="24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6.5" customHeight="1">
      <c r="A927" s="1"/>
      <c r="B927" s="4"/>
      <c r="C927" s="12"/>
      <c r="D927" s="14"/>
      <c r="E927" s="14"/>
      <c r="F927" s="14"/>
      <c r="G927" s="29"/>
      <c r="H927" s="13"/>
      <c r="I927" s="14"/>
      <c r="J927" s="21"/>
      <c r="K927" s="21"/>
      <c r="L927" s="21"/>
      <c r="M927" s="22"/>
      <c r="N927" s="23"/>
      <c r="O927" s="23"/>
      <c r="P927" s="24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6.5" customHeight="1">
      <c r="A928" s="1"/>
      <c r="B928" s="4"/>
      <c r="C928" s="12"/>
      <c r="D928" s="14"/>
      <c r="E928" s="14"/>
      <c r="F928" s="14"/>
      <c r="G928" s="29"/>
      <c r="H928" s="13"/>
      <c r="I928" s="14"/>
      <c r="J928" s="21"/>
      <c r="K928" s="21"/>
      <c r="L928" s="21"/>
      <c r="M928" s="22"/>
      <c r="N928" s="23"/>
      <c r="O928" s="23"/>
      <c r="P928" s="24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6.5" customHeight="1">
      <c r="A929" s="1"/>
      <c r="B929" s="4"/>
      <c r="C929" s="12"/>
      <c r="D929" s="14"/>
      <c r="E929" s="14"/>
      <c r="F929" s="14"/>
      <c r="G929" s="29"/>
      <c r="H929" s="13"/>
      <c r="I929" s="14"/>
      <c r="J929" s="21"/>
      <c r="K929" s="21"/>
      <c r="L929" s="21"/>
      <c r="M929" s="22"/>
      <c r="N929" s="23"/>
      <c r="O929" s="23"/>
      <c r="P929" s="24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6.5" customHeight="1">
      <c r="A930" s="1"/>
      <c r="B930" s="4"/>
      <c r="C930" s="12"/>
      <c r="D930" s="14"/>
      <c r="E930" s="14"/>
      <c r="F930" s="14"/>
      <c r="G930" s="29"/>
      <c r="H930" s="13"/>
      <c r="I930" s="14"/>
      <c r="J930" s="21"/>
      <c r="K930" s="21"/>
      <c r="L930" s="21"/>
      <c r="M930" s="22"/>
      <c r="N930" s="23"/>
      <c r="O930" s="23"/>
      <c r="P930" s="24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6.5" customHeight="1">
      <c r="A931" s="1"/>
      <c r="B931" s="4"/>
      <c r="C931" s="12"/>
      <c r="D931" s="14"/>
      <c r="E931" s="14"/>
      <c r="F931" s="14"/>
      <c r="G931" s="29"/>
      <c r="H931" s="13"/>
      <c r="I931" s="14"/>
      <c r="J931" s="21"/>
      <c r="K931" s="21"/>
      <c r="L931" s="21"/>
      <c r="M931" s="22"/>
      <c r="N931" s="23"/>
      <c r="O931" s="23"/>
      <c r="P931" s="24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6.5" customHeight="1">
      <c r="A932" s="1"/>
      <c r="B932" s="4"/>
      <c r="C932" s="12"/>
      <c r="D932" s="14"/>
      <c r="E932" s="14"/>
      <c r="F932" s="14"/>
      <c r="G932" s="29"/>
      <c r="H932" s="13"/>
      <c r="I932" s="14"/>
      <c r="J932" s="21"/>
      <c r="K932" s="21"/>
      <c r="L932" s="21"/>
      <c r="M932" s="22"/>
      <c r="N932" s="23"/>
      <c r="O932" s="23"/>
      <c r="P932" s="24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6.5" customHeight="1">
      <c r="A933" s="1"/>
      <c r="B933" s="4"/>
      <c r="C933" s="12"/>
      <c r="D933" s="14"/>
      <c r="E933" s="14"/>
      <c r="F933" s="14"/>
      <c r="G933" s="29"/>
      <c r="H933" s="13"/>
      <c r="I933" s="14"/>
      <c r="J933" s="21"/>
      <c r="K933" s="21"/>
      <c r="L933" s="21"/>
      <c r="M933" s="22"/>
      <c r="N933" s="23"/>
      <c r="O933" s="23"/>
      <c r="P933" s="24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6.5" customHeight="1">
      <c r="A934" s="1"/>
      <c r="B934" s="4"/>
      <c r="C934" s="12"/>
      <c r="D934" s="14"/>
      <c r="E934" s="14"/>
      <c r="F934" s="14"/>
      <c r="G934" s="29"/>
      <c r="H934" s="13"/>
      <c r="I934" s="14"/>
      <c r="J934" s="21"/>
      <c r="K934" s="21"/>
      <c r="L934" s="21"/>
      <c r="M934" s="22"/>
      <c r="N934" s="23"/>
      <c r="O934" s="23"/>
      <c r="P934" s="24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6.5" customHeight="1">
      <c r="A935" s="1"/>
      <c r="B935" s="4"/>
      <c r="C935" s="12"/>
      <c r="D935" s="14"/>
      <c r="E935" s="14"/>
      <c r="F935" s="14"/>
      <c r="G935" s="29"/>
      <c r="H935" s="13"/>
      <c r="I935" s="14"/>
      <c r="J935" s="21"/>
      <c r="K935" s="21"/>
      <c r="L935" s="21"/>
      <c r="M935" s="22"/>
      <c r="N935" s="23"/>
      <c r="O935" s="23"/>
      <c r="P935" s="24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6.5" customHeight="1">
      <c r="A936" s="1"/>
      <c r="B936" s="4"/>
      <c r="C936" s="12"/>
      <c r="D936" s="14"/>
      <c r="E936" s="14"/>
      <c r="F936" s="14"/>
      <c r="G936" s="29"/>
      <c r="H936" s="13"/>
      <c r="I936" s="14"/>
      <c r="J936" s="21"/>
      <c r="K936" s="21"/>
      <c r="L936" s="21"/>
      <c r="M936" s="22"/>
      <c r="N936" s="23"/>
      <c r="O936" s="23"/>
      <c r="P936" s="24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6.5" customHeight="1">
      <c r="A937" s="1"/>
      <c r="B937" s="4"/>
      <c r="C937" s="12"/>
      <c r="D937" s="14"/>
      <c r="E937" s="14"/>
      <c r="F937" s="14"/>
      <c r="G937" s="29"/>
      <c r="H937" s="13"/>
      <c r="I937" s="14"/>
      <c r="J937" s="21"/>
      <c r="K937" s="21"/>
      <c r="L937" s="21"/>
      <c r="M937" s="22"/>
      <c r="N937" s="23"/>
      <c r="O937" s="23"/>
      <c r="P937" s="24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6.5" customHeight="1">
      <c r="A938" s="1"/>
      <c r="B938" s="4"/>
      <c r="C938" s="12"/>
      <c r="D938" s="14"/>
      <c r="E938" s="14"/>
      <c r="F938" s="14"/>
      <c r="G938" s="29"/>
      <c r="H938" s="13"/>
      <c r="I938" s="14"/>
      <c r="J938" s="21"/>
      <c r="K938" s="21"/>
      <c r="L938" s="21"/>
      <c r="M938" s="22"/>
      <c r="N938" s="23"/>
      <c r="O938" s="23"/>
      <c r="P938" s="24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6.5" customHeight="1">
      <c r="A939" s="1"/>
      <c r="B939" s="4"/>
      <c r="C939" s="12"/>
      <c r="D939" s="14"/>
      <c r="E939" s="14"/>
      <c r="F939" s="14"/>
      <c r="G939" s="29"/>
      <c r="H939" s="13"/>
      <c r="I939" s="14"/>
      <c r="J939" s="21"/>
      <c r="K939" s="21"/>
      <c r="L939" s="21"/>
      <c r="M939" s="22"/>
      <c r="N939" s="23"/>
      <c r="O939" s="23"/>
      <c r="P939" s="24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6.5" customHeight="1">
      <c r="A940" s="1"/>
      <c r="B940" s="4"/>
      <c r="C940" s="12"/>
      <c r="D940" s="14"/>
      <c r="E940" s="14"/>
      <c r="F940" s="14"/>
      <c r="G940" s="29"/>
      <c r="H940" s="13"/>
      <c r="I940" s="14"/>
      <c r="J940" s="21"/>
      <c r="K940" s="21"/>
      <c r="L940" s="21"/>
      <c r="M940" s="22"/>
      <c r="N940" s="23"/>
      <c r="O940" s="23"/>
      <c r="P940" s="24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6.5" customHeight="1">
      <c r="A941" s="1"/>
      <c r="B941" s="4"/>
      <c r="C941" s="12"/>
      <c r="D941" s="14"/>
      <c r="E941" s="14"/>
      <c r="F941" s="14"/>
      <c r="G941" s="29"/>
      <c r="H941" s="13"/>
      <c r="I941" s="14"/>
      <c r="J941" s="21"/>
      <c r="K941" s="21"/>
      <c r="L941" s="21"/>
      <c r="M941" s="22"/>
      <c r="N941" s="23"/>
      <c r="O941" s="23"/>
      <c r="P941" s="24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6.5" customHeight="1">
      <c r="A942" s="1"/>
      <c r="B942" s="4"/>
      <c r="C942" s="12"/>
      <c r="D942" s="14"/>
      <c r="E942" s="14"/>
      <c r="F942" s="14"/>
      <c r="G942" s="29"/>
      <c r="H942" s="13"/>
      <c r="I942" s="14"/>
      <c r="J942" s="21"/>
      <c r="K942" s="21"/>
      <c r="L942" s="21"/>
      <c r="M942" s="22"/>
      <c r="N942" s="23"/>
      <c r="O942" s="23"/>
      <c r="P942" s="24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6.5" customHeight="1">
      <c r="A943" s="1"/>
      <c r="B943" s="4"/>
      <c r="C943" s="12"/>
      <c r="D943" s="14"/>
      <c r="E943" s="14"/>
      <c r="F943" s="14"/>
      <c r="G943" s="29"/>
      <c r="H943" s="13"/>
      <c r="I943" s="14"/>
      <c r="J943" s="21"/>
      <c r="K943" s="21"/>
      <c r="L943" s="21"/>
      <c r="M943" s="22"/>
      <c r="N943" s="23"/>
      <c r="O943" s="23"/>
      <c r="P943" s="24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6.5" customHeight="1">
      <c r="A944" s="1"/>
      <c r="B944" s="4"/>
      <c r="C944" s="12"/>
      <c r="D944" s="14"/>
      <c r="E944" s="14"/>
      <c r="F944" s="14"/>
      <c r="G944" s="29"/>
      <c r="H944" s="13"/>
      <c r="I944" s="14"/>
      <c r="J944" s="21"/>
      <c r="K944" s="21"/>
      <c r="L944" s="21"/>
      <c r="M944" s="22"/>
      <c r="N944" s="23"/>
      <c r="O944" s="23"/>
      <c r="P944" s="24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6.5" customHeight="1">
      <c r="A945" s="1"/>
      <c r="B945" s="4"/>
      <c r="C945" s="12"/>
      <c r="D945" s="14"/>
      <c r="E945" s="14"/>
      <c r="F945" s="14"/>
      <c r="G945" s="29"/>
      <c r="H945" s="13"/>
      <c r="I945" s="14"/>
      <c r="J945" s="21"/>
      <c r="K945" s="21"/>
      <c r="L945" s="21"/>
      <c r="M945" s="22"/>
      <c r="N945" s="23"/>
      <c r="O945" s="23"/>
      <c r="P945" s="24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6.5" customHeight="1">
      <c r="A946" s="1"/>
      <c r="B946" s="4"/>
      <c r="C946" s="12"/>
      <c r="D946" s="14"/>
      <c r="E946" s="14"/>
      <c r="F946" s="14"/>
      <c r="G946" s="29"/>
      <c r="H946" s="13"/>
      <c r="I946" s="14"/>
      <c r="J946" s="21"/>
      <c r="K946" s="21"/>
      <c r="L946" s="21"/>
      <c r="M946" s="22"/>
      <c r="N946" s="23"/>
      <c r="O946" s="23"/>
      <c r="P946" s="24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6.5" customHeight="1">
      <c r="A947" s="1"/>
      <c r="B947" s="4"/>
      <c r="C947" s="12"/>
      <c r="D947" s="14"/>
      <c r="E947" s="14"/>
      <c r="F947" s="14"/>
      <c r="G947" s="29"/>
      <c r="H947" s="13"/>
      <c r="I947" s="14"/>
      <c r="J947" s="21"/>
      <c r="K947" s="21"/>
      <c r="L947" s="21"/>
      <c r="M947" s="22"/>
      <c r="N947" s="23"/>
      <c r="O947" s="23"/>
      <c r="P947" s="24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6.5" customHeight="1">
      <c r="A948" s="1"/>
      <c r="B948" s="4"/>
      <c r="C948" s="12"/>
      <c r="D948" s="14"/>
      <c r="E948" s="14"/>
      <c r="F948" s="14"/>
      <c r="G948" s="29"/>
      <c r="H948" s="13"/>
      <c r="I948" s="14"/>
      <c r="J948" s="21"/>
      <c r="K948" s="21"/>
      <c r="L948" s="21"/>
      <c r="M948" s="22"/>
      <c r="N948" s="23"/>
      <c r="O948" s="23"/>
      <c r="P948" s="24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6.5" customHeight="1">
      <c r="A949" s="1"/>
      <c r="B949" s="4"/>
      <c r="C949" s="12"/>
      <c r="D949" s="14"/>
      <c r="E949" s="14"/>
      <c r="F949" s="14"/>
      <c r="G949" s="29"/>
      <c r="H949" s="13"/>
      <c r="I949" s="14"/>
      <c r="J949" s="21"/>
      <c r="K949" s="21"/>
      <c r="L949" s="21"/>
      <c r="M949" s="22"/>
      <c r="N949" s="23"/>
      <c r="O949" s="23"/>
      <c r="P949" s="24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6.5" customHeight="1">
      <c r="A950" s="1"/>
      <c r="B950" s="4"/>
      <c r="C950" s="12"/>
      <c r="D950" s="14"/>
      <c r="E950" s="14"/>
      <c r="F950" s="14"/>
      <c r="G950" s="29"/>
      <c r="H950" s="13"/>
      <c r="I950" s="14"/>
      <c r="J950" s="21"/>
      <c r="K950" s="21"/>
      <c r="L950" s="21"/>
      <c r="M950" s="22"/>
      <c r="N950" s="23"/>
      <c r="O950" s="23"/>
      <c r="P950" s="24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6.5" customHeight="1">
      <c r="A951" s="1"/>
      <c r="B951" s="4"/>
      <c r="C951" s="12"/>
      <c r="D951" s="14"/>
      <c r="E951" s="14"/>
      <c r="F951" s="14"/>
      <c r="G951" s="29"/>
      <c r="H951" s="13"/>
      <c r="I951" s="14"/>
      <c r="J951" s="21"/>
      <c r="K951" s="21"/>
      <c r="L951" s="21"/>
      <c r="M951" s="22"/>
      <c r="N951" s="23"/>
      <c r="O951" s="23"/>
      <c r="P951" s="24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6.5" customHeight="1">
      <c r="A952" s="1"/>
      <c r="B952" s="4"/>
      <c r="C952" s="12"/>
      <c r="D952" s="14"/>
      <c r="E952" s="14"/>
      <c r="F952" s="14"/>
      <c r="G952" s="29"/>
      <c r="H952" s="13"/>
      <c r="I952" s="14"/>
      <c r="J952" s="21"/>
      <c r="K952" s="21"/>
      <c r="L952" s="21"/>
      <c r="M952" s="22"/>
      <c r="N952" s="23"/>
      <c r="O952" s="23"/>
      <c r="P952" s="24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6.5" customHeight="1">
      <c r="A953" s="1"/>
      <c r="B953" s="4"/>
      <c r="C953" s="12"/>
      <c r="D953" s="14"/>
      <c r="E953" s="14"/>
      <c r="F953" s="14"/>
      <c r="G953" s="29"/>
      <c r="H953" s="13"/>
      <c r="I953" s="14"/>
      <c r="J953" s="21"/>
      <c r="K953" s="21"/>
      <c r="L953" s="21"/>
      <c r="M953" s="22"/>
      <c r="N953" s="23"/>
      <c r="O953" s="23"/>
      <c r="P953" s="24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6.5" customHeight="1">
      <c r="A954" s="1"/>
      <c r="B954" s="4"/>
      <c r="C954" s="12"/>
      <c r="D954" s="14"/>
      <c r="E954" s="14"/>
      <c r="F954" s="14"/>
      <c r="G954" s="29"/>
      <c r="H954" s="13"/>
      <c r="I954" s="14"/>
      <c r="J954" s="21"/>
      <c r="K954" s="21"/>
      <c r="L954" s="21"/>
      <c r="M954" s="22"/>
      <c r="N954" s="23"/>
      <c r="O954" s="23"/>
      <c r="P954" s="24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6.5" customHeight="1">
      <c r="A955" s="1"/>
      <c r="B955" s="4"/>
      <c r="C955" s="12"/>
      <c r="D955" s="14"/>
      <c r="E955" s="14"/>
      <c r="F955" s="14"/>
      <c r="G955" s="29"/>
      <c r="H955" s="13"/>
      <c r="I955" s="14"/>
      <c r="J955" s="21"/>
      <c r="K955" s="21"/>
      <c r="L955" s="21"/>
      <c r="M955" s="22"/>
      <c r="N955" s="23"/>
      <c r="O955" s="23"/>
      <c r="P955" s="24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6.5" customHeight="1">
      <c r="A956" s="1"/>
      <c r="B956" s="4"/>
      <c r="C956" s="12"/>
      <c r="D956" s="14"/>
      <c r="E956" s="14"/>
      <c r="F956" s="14"/>
      <c r="G956" s="29"/>
      <c r="H956" s="13"/>
      <c r="I956" s="14"/>
      <c r="J956" s="21"/>
      <c r="K956" s="21"/>
      <c r="L956" s="21"/>
      <c r="M956" s="22"/>
      <c r="N956" s="23"/>
      <c r="O956" s="23"/>
      <c r="P956" s="24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6.5" customHeight="1">
      <c r="A957" s="1"/>
      <c r="B957" s="4"/>
      <c r="C957" s="12"/>
      <c r="D957" s="14"/>
      <c r="E957" s="14"/>
      <c r="F957" s="14"/>
      <c r="G957" s="29"/>
      <c r="H957" s="13"/>
      <c r="I957" s="14"/>
      <c r="J957" s="21"/>
      <c r="K957" s="21"/>
      <c r="L957" s="21"/>
      <c r="M957" s="22"/>
      <c r="N957" s="23"/>
      <c r="O957" s="23"/>
      <c r="P957" s="24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6.5" customHeight="1">
      <c r="A958" s="1"/>
      <c r="B958" s="4"/>
      <c r="C958" s="12"/>
      <c r="D958" s="14"/>
      <c r="E958" s="14"/>
      <c r="F958" s="14"/>
      <c r="G958" s="29"/>
      <c r="H958" s="13"/>
      <c r="I958" s="14"/>
      <c r="J958" s="21"/>
      <c r="K958" s="21"/>
      <c r="L958" s="21"/>
      <c r="M958" s="22"/>
      <c r="N958" s="23"/>
      <c r="O958" s="23"/>
      <c r="P958" s="24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6.5" customHeight="1">
      <c r="A959" s="1"/>
      <c r="B959" s="4"/>
      <c r="C959" s="12"/>
      <c r="D959" s="14"/>
      <c r="E959" s="14"/>
      <c r="F959" s="14"/>
      <c r="G959" s="29"/>
      <c r="H959" s="13"/>
      <c r="I959" s="14"/>
      <c r="J959" s="21"/>
      <c r="K959" s="21"/>
      <c r="L959" s="21"/>
      <c r="M959" s="22"/>
      <c r="N959" s="23"/>
      <c r="O959" s="23"/>
      <c r="P959" s="24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6.5" customHeight="1">
      <c r="A960" s="1"/>
      <c r="B960" s="4"/>
      <c r="C960" s="12"/>
      <c r="D960" s="14"/>
      <c r="E960" s="14"/>
      <c r="F960" s="14"/>
      <c r="G960" s="29"/>
      <c r="H960" s="13"/>
      <c r="I960" s="14"/>
      <c r="J960" s="21"/>
      <c r="K960" s="21"/>
      <c r="L960" s="21"/>
      <c r="M960" s="22"/>
      <c r="N960" s="23"/>
      <c r="O960" s="23"/>
      <c r="P960" s="24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6.5" customHeight="1">
      <c r="A961" s="1"/>
      <c r="B961" s="4"/>
      <c r="C961" s="12"/>
      <c r="D961" s="14"/>
      <c r="E961" s="14"/>
      <c r="F961" s="14"/>
      <c r="G961" s="29"/>
      <c r="H961" s="13"/>
      <c r="I961" s="14"/>
      <c r="J961" s="21"/>
      <c r="K961" s="21"/>
      <c r="L961" s="21"/>
      <c r="M961" s="22"/>
      <c r="N961" s="23"/>
      <c r="O961" s="23"/>
      <c r="P961" s="24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6.5" customHeight="1">
      <c r="A962" s="1"/>
      <c r="B962" s="4"/>
      <c r="C962" s="12"/>
      <c r="D962" s="14"/>
      <c r="E962" s="14"/>
      <c r="F962" s="14"/>
      <c r="G962" s="29"/>
      <c r="H962" s="13"/>
      <c r="I962" s="14"/>
      <c r="J962" s="21"/>
      <c r="K962" s="21"/>
      <c r="L962" s="21"/>
      <c r="M962" s="22"/>
      <c r="N962" s="23"/>
      <c r="O962" s="23"/>
      <c r="P962" s="24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6.5" customHeight="1">
      <c r="A963" s="1"/>
      <c r="B963" s="4"/>
      <c r="C963" s="12"/>
      <c r="D963" s="14"/>
      <c r="E963" s="14"/>
      <c r="F963" s="14"/>
      <c r="G963" s="29"/>
      <c r="H963" s="13"/>
      <c r="I963" s="14"/>
      <c r="J963" s="21"/>
      <c r="K963" s="21"/>
      <c r="L963" s="21"/>
      <c r="M963" s="22"/>
      <c r="N963" s="23"/>
      <c r="O963" s="23"/>
      <c r="P963" s="24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6.5" customHeight="1">
      <c r="A964" s="1"/>
      <c r="B964" s="4"/>
      <c r="C964" s="12"/>
      <c r="D964" s="14"/>
      <c r="E964" s="14"/>
      <c r="F964" s="14"/>
      <c r="G964" s="29"/>
      <c r="H964" s="13"/>
      <c r="I964" s="14"/>
      <c r="J964" s="21"/>
      <c r="K964" s="21"/>
      <c r="L964" s="21"/>
      <c r="M964" s="22"/>
      <c r="N964" s="23"/>
      <c r="O964" s="23"/>
      <c r="P964" s="24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6.5" customHeight="1">
      <c r="A965" s="1"/>
      <c r="B965" s="4"/>
      <c r="C965" s="12"/>
      <c r="D965" s="14"/>
      <c r="E965" s="14"/>
      <c r="F965" s="14"/>
      <c r="G965" s="29"/>
      <c r="H965" s="13"/>
      <c r="I965" s="14"/>
      <c r="J965" s="21"/>
      <c r="K965" s="21"/>
      <c r="L965" s="21"/>
      <c r="M965" s="22"/>
      <c r="N965" s="23"/>
      <c r="O965" s="23"/>
      <c r="P965" s="24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6.5" customHeight="1">
      <c r="A966" s="1"/>
      <c r="B966" s="4"/>
      <c r="C966" s="12"/>
      <c r="D966" s="14"/>
      <c r="E966" s="14"/>
      <c r="F966" s="14"/>
      <c r="G966" s="29"/>
      <c r="H966" s="13"/>
      <c r="I966" s="14"/>
      <c r="J966" s="21"/>
      <c r="K966" s="21"/>
      <c r="L966" s="21"/>
      <c r="M966" s="22"/>
      <c r="N966" s="23"/>
      <c r="O966" s="23"/>
      <c r="P966" s="24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6.5" customHeight="1">
      <c r="A967" s="1"/>
      <c r="B967" s="4"/>
      <c r="C967" s="12"/>
      <c r="D967" s="14"/>
      <c r="E967" s="14"/>
      <c r="F967" s="14"/>
      <c r="G967" s="29"/>
      <c r="H967" s="13"/>
      <c r="I967" s="14"/>
      <c r="J967" s="21"/>
      <c r="K967" s="21"/>
      <c r="L967" s="21"/>
      <c r="M967" s="22"/>
      <c r="N967" s="23"/>
      <c r="O967" s="23"/>
      <c r="P967" s="24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6.5" customHeight="1">
      <c r="A968" s="1"/>
      <c r="B968" s="4"/>
      <c r="C968" s="12"/>
      <c r="D968" s="14"/>
      <c r="E968" s="14"/>
      <c r="F968" s="14"/>
      <c r="G968" s="29"/>
      <c r="H968" s="13"/>
      <c r="I968" s="14"/>
      <c r="J968" s="21"/>
      <c r="K968" s="21"/>
      <c r="L968" s="21"/>
      <c r="M968" s="22"/>
      <c r="N968" s="23"/>
      <c r="O968" s="23"/>
      <c r="P968" s="24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6.5" customHeight="1">
      <c r="A969" s="1"/>
      <c r="B969" s="4"/>
      <c r="C969" s="12"/>
      <c r="D969" s="14"/>
      <c r="E969" s="14"/>
      <c r="F969" s="14"/>
      <c r="G969" s="29"/>
      <c r="H969" s="13"/>
      <c r="I969" s="14"/>
      <c r="J969" s="21"/>
      <c r="K969" s="21"/>
      <c r="L969" s="21"/>
      <c r="M969" s="22"/>
      <c r="N969" s="23"/>
      <c r="O969" s="23"/>
      <c r="P969" s="24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6.5" customHeight="1">
      <c r="A970" s="1"/>
      <c r="B970" s="4"/>
      <c r="C970" s="12"/>
      <c r="D970" s="14"/>
      <c r="E970" s="14"/>
      <c r="F970" s="14"/>
      <c r="G970" s="29"/>
      <c r="H970" s="13"/>
      <c r="I970" s="14"/>
      <c r="J970" s="21"/>
      <c r="K970" s="21"/>
      <c r="L970" s="21"/>
      <c r="M970" s="22"/>
      <c r="N970" s="23"/>
      <c r="O970" s="23"/>
      <c r="P970" s="24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6.5" customHeight="1">
      <c r="A971" s="1"/>
      <c r="B971" s="4"/>
      <c r="C971" s="12"/>
      <c r="D971" s="14"/>
      <c r="E971" s="14"/>
      <c r="F971" s="14"/>
      <c r="G971" s="29"/>
      <c r="H971" s="13"/>
      <c r="I971" s="14"/>
      <c r="J971" s="21"/>
      <c r="K971" s="21"/>
      <c r="L971" s="21"/>
      <c r="M971" s="22"/>
      <c r="N971" s="23"/>
      <c r="O971" s="23"/>
      <c r="P971" s="24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6.5" customHeight="1">
      <c r="A972" s="1"/>
      <c r="B972" s="4"/>
      <c r="C972" s="12"/>
      <c r="D972" s="14"/>
      <c r="E972" s="14"/>
      <c r="F972" s="14"/>
      <c r="G972" s="29"/>
      <c r="H972" s="13"/>
      <c r="I972" s="14"/>
      <c r="J972" s="21"/>
      <c r="K972" s="21"/>
      <c r="L972" s="21"/>
      <c r="M972" s="22"/>
      <c r="N972" s="23"/>
      <c r="O972" s="23"/>
      <c r="P972" s="24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6.5" customHeight="1">
      <c r="A973" s="1"/>
      <c r="B973" s="4"/>
      <c r="C973" s="12"/>
      <c r="D973" s="14"/>
      <c r="E973" s="14"/>
      <c r="F973" s="14"/>
      <c r="G973" s="29"/>
      <c r="H973" s="13"/>
      <c r="I973" s="14"/>
      <c r="J973" s="21"/>
      <c r="K973" s="21"/>
      <c r="L973" s="21"/>
      <c r="M973" s="22"/>
      <c r="N973" s="23"/>
      <c r="O973" s="23"/>
      <c r="P973" s="24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6.5" customHeight="1">
      <c r="A974" s="1"/>
      <c r="B974" s="4"/>
      <c r="C974" s="12"/>
      <c r="D974" s="14"/>
      <c r="E974" s="14"/>
      <c r="F974" s="14"/>
      <c r="G974" s="29"/>
      <c r="H974" s="13"/>
      <c r="I974" s="14"/>
      <c r="J974" s="21"/>
      <c r="K974" s="21"/>
      <c r="L974" s="21"/>
      <c r="M974" s="22"/>
      <c r="N974" s="23"/>
      <c r="O974" s="23"/>
      <c r="P974" s="24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6.5" customHeight="1">
      <c r="A975" s="1"/>
      <c r="B975" s="4"/>
      <c r="C975" s="12"/>
      <c r="D975" s="14"/>
      <c r="E975" s="14"/>
      <c r="F975" s="14"/>
      <c r="G975" s="29"/>
      <c r="H975" s="13"/>
      <c r="I975" s="14"/>
      <c r="J975" s="21"/>
      <c r="K975" s="21"/>
      <c r="L975" s="21"/>
      <c r="M975" s="22"/>
      <c r="N975" s="23"/>
      <c r="O975" s="23"/>
      <c r="P975" s="24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6.5" customHeight="1">
      <c r="A976" s="1"/>
      <c r="B976" s="4"/>
      <c r="C976" s="12"/>
      <c r="D976" s="14"/>
      <c r="E976" s="14"/>
      <c r="F976" s="14"/>
      <c r="G976" s="29"/>
      <c r="H976" s="13"/>
      <c r="I976" s="14"/>
      <c r="J976" s="21"/>
      <c r="K976" s="21"/>
      <c r="L976" s="21"/>
      <c r="M976" s="22"/>
      <c r="N976" s="23"/>
      <c r="O976" s="23"/>
      <c r="P976" s="24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6.5" customHeight="1">
      <c r="A977" s="1"/>
      <c r="B977" s="4"/>
      <c r="C977" s="12"/>
      <c r="D977" s="14"/>
      <c r="E977" s="14"/>
      <c r="F977" s="14"/>
      <c r="G977" s="29"/>
      <c r="H977" s="13"/>
      <c r="I977" s="14"/>
      <c r="J977" s="21"/>
      <c r="K977" s="21"/>
      <c r="L977" s="21"/>
      <c r="M977" s="22"/>
      <c r="N977" s="23"/>
      <c r="O977" s="23"/>
      <c r="P977" s="24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6.5" customHeight="1">
      <c r="A978" s="1"/>
      <c r="B978" s="4"/>
      <c r="C978" s="12"/>
      <c r="D978" s="14"/>
      <c r="E978" s="14"/>
      <c r="F978" s="14"/>
      <c r="G978" s="29"/>
      <c r="H978" s="13"/>
      <c r="I978" s="14"/>
      <c r="J978" s="21"/>
      <c r="K978" s="21"/>
      <c r="L978" s="21"/>
      <c r="M978" s="22"/>
      <c r="N978" s="23"/>
      <c r="O978" s="23"/>
      <c r="P978" s="24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6.5" customHeight="1">
      <c r="A979" s="1"/>
      <c r="B979" s="4"/>
      <c r="C979" s="12"/>
      <c r="D979" s="14"/>
      <c r="E979" s="14"/>
      <c r="F979" s="14"/>
      <c r="G979" s="29"/>
      <c r="H979" s="13"/>
      <c r="I979" s="14"/>
      <c r="J979" s="21"/>
      <c r="K979" s="21"/>
      <c r="L979" s="21"/>
      <c r="M979" s="22"/>
      <c r="N979" s="23"/>
      <c r="O979" s="23"/>
      <c r="P979" s="24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6.5" customHeight="1">
      <c r="A980" s="1"/>
      <c r="B980" s="4"/>
      <c r="C980" s="12"/>
      <c r="D980" s="14"/>
      <c r="E980" s="14"/>
      <c r="F980" s="14"/>
      <c r="G980" s="29"/>
      <c r="H980" s="13"/>
      <c r="I980" s="14"/>
      <c r="J980" s="21"/>
      <c r="K980" s="21"/>
      <c r="L980" s="21"/>
      <c r="M980" s="22"/>
      <c r="N980" s="23"/>
      <c r="O980" s="23"/>
      <c r="P980" s="24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6.5" customHeight="1">
      <c r="A981" s="1"/>
      <c r="B981" s="4"/>
      <c r="C981" s="12"/>
      <c r="D981" s="14"/>
      <c r="E981" s="14"/>
      <c r="F981" s="14"/>
      <c r="G981" s="29"/>
      <c r="H981" s="13"/>
      <c r="I981" s="14"/>
      <c r="J981" s="21"/>
      <c r="K981" s="21"/>
      <c r="L981" s="21"/>
      <c r="M981" s="22"/>
      <c r="N981" s="23"/>
      <c r="O981" s="23"/>
      <c r="P981" s="24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6.5" customHeight="1">
      <c r="A982" s="1"/>
      <c r="B982" s="4"/>
      <c r="C982" s="12"/>
      <c r="D982" s="14"/>
      <c r="E982" s="14"/>
      <c r="F982" s="14"/>
      <c r="G982" s="29"/>
      <c r="H982" s="13"/>
      <c r="I982" s="14"/>
      <c r="J982" s="21"/>
      <c r="K982" s="21"/>
      <c r="L982" s="21"/>
      <c r="M982" s="22"/>
      <c r="N982" s="23"/>
      <c r="O982" s="23"/>
      <c r="P982" s="24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6.5" customHeight="1">
      <c r="A983" s="1"/>
      <c r="B983" s="4"/>
      <c r="C983" s="12"/>
      <c r="D983" s="14"/>
      <c r="E983" s="14"/>
      <c r="F983" s="14"/>
      <c r="G983" s="29"/>
      <c r="H983" s="13"/>
      <c r="I983" s="14"/>
      <c r="J983" s="21"/>
      <c r="K983" s="21"/>
      <c r="L983" s="21"/>
      <c r="M983" s="22"/>
      <c r="N983" s="23"/>
      <c r="O983" s="23"/>
      <c r="P983" s="24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6.5" customHeight="1">
      <c r="A984" s="1"/>
      <c r="B984" s="4"/>
      <c r="C984" s="12"/>
      <c r="D984" s="14"/>
      <c r="E984" s="14"/>
      <c r="F984" s="14"/>
      <c r="G984" s="29"/>
      <c r="H984" s="13"/>
      <c r="I984" s="14"/>
      <c r="J984" s="21"/>
      <c r="K984" s="21"/>
      <c r="L984" s="21"/>
      <c r="M984" s="22"/>
      <c r="N984" s="23"/>
      <c r="O984" s="23"/>
      <c r="P984" s="24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6.5" customHeight="1">
      <c r="A985" s="1"/>
      <c r="B985" s="4"/>
      <c r="C985" s="12"/>
      <c r="D985" s="14"/>
      <c r="E985" s="14"/>
      <c r="F985" s="14"/>
      <c r="G985" s="29"/>
      <c r="H985" s="13"/>
      <c r="I985" s="14"/>
      <c r="J985" s="21"/>
      <c r="K985" s="21"/>
      <c r="L985" s="21"/>
      <c r="M985" s="22"/>
      <c r="N985" s="23"/>
      <c r="O985" s="23"/>
      <c r="P985" s="24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6.5" customHeight="1">
      <c r="A986" s="1"/>
      <c r="B986" s="4"/>
      <c r="C986" s="12"/>
      <c r="D986" s="14"/>
      <c r="E986" s="14"/>
      <c r="F986" s="14"/>
      <c r="G986" s="29"/>
      <c r="H986" s="13"/>
      <c r="I986" s="14"/>
      <c r="J986" s="21"/>
      <c r="K986" s="21"/>
      <c r="L986" s="21"/>
      <c r="M986" s="22"/>
      <c r="N986" s="23"/>
      <c r="O986" s="23"/>
      <c r="P986" s="24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6.5" customHeight="1">
      <c r="A987" s="1"/>
      <c r="B987" s="4"/>
      <c r="C987" s="12"/>
      <c r="D987" s="14"/>
      <c r="E987" s="14"/>
      <c r="F987" s="14"/>
      <c r="G987" s="29"/>
      <c r="H987" s="13"/>
      <c r="I987" s="14"/>
      <c r="J987" s="21"/>
      <c r="K987" s="21"/>
      <c r="L987" s="21"/>
      <c r="M987" s="22"/>
      <c r="N987" s="23"/>
      <c r="O987" s="23"/>
      <c r="P987" s="24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6.5" customHeight="1">
      <c r="A988" s="1"/>
      <c r="B988" s="4"/>
      <c r="C988" s="12"/>
      <c r="D988" s="14"/>
      <c r="E988" s="14"/>
      <c r="F988" s="14"/>
      <c r="G988" s="29"/>
      <c r="H988" s="13"/>
      <c r="I988" s="14"/>
      <c r="J988" s="21"/>
      <c r="K988" s="21"/>
      <c r="L988" s="21"/>
      <c r="M988" s="22"/>
      <c r="N988" s="23"/>
      <c r="O988" s="23"/>
      <c r="P988" s="24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6.5" customHeight="1">
      <c r="A989" s="1"/>
      <c r="B989" s="4"/>
      <c r="C989" s="12"/>
      <c r="D989" s="14"/>
      <c r="E989" s="14"/>
      <c r="F989" s="14"/>
      <c r="G989" s="29"/>
      <c r="H989" s="13"/>
      <c r="I989" s="14"/>
      <c r="J989" s="21"/>
      <c r="K989" s="21"/>
      <c r="L989" s="21"/>
      <c r="M989" s="22"/>
      <c r="N989" s="23"/>
      <c r="O989" s="23"/>
      <c r="P989" s="24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6.5" customHeight="1">
      <c r="A990" s="1"/>
      <c r="B990" s="4"/>
      <c r="C990" s="12"/>
      <c r="D990" s="14"/>
      <c r="E990" s="14"/>
      <c r="F990" s="14"/>
      <c r="G990" s="29"/>
      <c r="H990" s="13"/>
      <c r="I990" s="14"/>
      <c r="J990" s="21"/>
      <c r="K990" s="21"/>
      <c r="L990" s="21"/>
      <c r="M990" s="22"/>
      <c r="N990" s="23"/>
      <c r="O990" s="23"/>
      <c r="P990" s="24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6.5" customHeight="1">
      <c r="A991" s="1"/>
      <c r="B991" s="4"/>
      <c r="C991" s="12"/>
      <c r="D991" s="14"/>
      <c r="E991" s="14"/>
      <c r="F991" s="14"/>
      <c r="G991" s="29"/>
      <c r="H991" s="13"/>
      <c r="I991" s="14"/>
      <c r="J991" s="21"/>
      <c r="K991" s="21"/>
      <c r="L991" s="21"/>
      <c r="M991" s="22"/>
      <c r="N991" s="23"/>
      <c r="O991" s="23"/>
      <c r="P991" s="24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6.5" customHeight="1">
      <c r="A992" s="1"/>
      <c r="B992" s="4"/>
      <c r="C992" s="12"/>
      <c r="D992" s="14"/>
      <c r="E992" s="14"/>
      <c r="F992" s="14"/>
      <c r="G992" s="29"/>
      <c r="H992" s="13"/>
      <c r="I992" s="14"/>
      <c r="J992" s="21"/>
      <c r="K992" s="21"/>
      <c r="L992" s="21"/>
      <c r="M992" s="22"/>
      <c r="N992" s="23"/>
      <c r="O992" s="23"/>
      <c r="P992" s="24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6.5" customHeight="1">
      <c r="A993" s="1"/>
      <c r="B993" s="4"/>
      <c r="C993" s="12"/>
      <c r="D993" s="14"/>
      <c r="E993" s="14"/>
      <c r="F993" s="14"/>
      <c r="G993" s="29"/>
      <c r="H993" s="13"/>
      <c r="I993" s="14"/>
      <c r="J993" s="21"/>
      <c r="K993" s="21"/>
      <c r="L993" s="21"/>
      <c r="M993" s="22"/>
      <c r="N993" s="23"/>
      <c r="O993" s="23"/>
      <c r="P993" s="24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6.5" customHeight="1">
      <c r="A994" s="1"/>
      <c r="B994" s="4"/>
      <c r="C994" s="12"/>
      <c r="D994" s="14"/>
      <c r="E994" s="14"/>
      <c r="F994" s="14"/>
      <c r="G994" s="29"/>
      <c r="H994" s="13"/>
      <c r="I994" s="14"/>
      <c r="J994" s="21"/>
      <c r="K994" s="21"/>
      <c r="L994" s="21"/>
      <c r="M994" s="22"/>
      <c r="N994" s="23"/>
      <c r="O994" s="23"/>
      <c r="P994" s="24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6.5" customHeight="1">
      <c r="A995" s="1"/>
      <c r="B995" s="4"/>
      <c r="C995" s="12"/>
      <c r="D995" s="14"/>
      <c r="E995" s="14"/>
      <c r="F995" s="14"/>
      <c r="G995" s="29"/>
      <c r="H995" s="13"/>
      <c r="I995" s="14"/>
      <c r="J995" s="21"/>
      <c r="K995" s="21"/>
      <c r="L995" s="21"/>
      <c r="M995" s="22"/>
      <c r="N995" s="23"/>
      <c r="O995" s="23"/>
      <c r="P995" s="24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6.5" customHeight="1">
      <c r="A996" s="1"/>
      <c r="B996" s="4"/>
      <c r="C996" s="12"/>
      <c r="D996" s="14"/>
      <c r="E996" s="14"/>
      <c r="F996" s="14"/>
      <c r="G996" s="29"/>
      <c r="H996" s="13"/>
      <c r="I996" s="14"/>
      <c r="J996" s="21"/>
      <c r="K996" s="21"/>
      <c r="L996" s="21"/>
      <c r="M996" s="22"/>
      <c r="N996" s="23"/>
      <c r="O996" s="23"/>
      <c r="P996" s="24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6.5" customHeight="1">
      <c r="A997" s="1"/>
      <c r="B997" s="4"/>
      <c r="C997" s="12"/>
      <c r="D997" s="14"/>
      <c r="E997" s="14"/>
      <c r="F997" s="14"/>
      <c r="G997" s="29"/>
      <c r="H997" s="13"/>
      <c r="I997" s="14"/>
      <c r="J997" s="21"/>
      <c r="K997" s="21"/>
      <c r="L997" s="21"/>
      <c r="M997" s="22"/>
      <c r="N997" s="23"/>
      <c r="O997" s="23"/>
      <c r="P997" s="24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6.5" customHeight="1">
      <c r="A998" s="1"/>
      <c r="B998" s="4"/>
      <c r="C998" s="12"/>
      <c r="D998" s="14"/>
      <c r="E998" s="14"/>
      <c r="F998" s="14"/>
      <c r="G998" s="29"/>
      <c r="H998" s="13"/>
      <c r="I998" s="14"/>
      <c r="J998" s="21"/>
      <c r="K998" s="21"/>
      <c r="L998" s="21"/>
      <c r="M998" s="22"/>
      <c r="N998" s="23"/>
      <c r="O998" s="23"/>
      <c r="P998" s="24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6.5" customHeight="1">
      <c r="A999" s="1"/>
      <c r="B999" s="4"/>
      <c r="C999" s="12"/>
      <c r="D999" s="14"/>
      <c r="E999" s="14"/>
      <c r="F999" s="14"/>
      <c r="G999" s="29"/>
      <c r="H999" s="13"/>
      <c r="I999" s="14"/>
      <c r="J999" s="21"/>
      <c r="K999" s="21"/>
      <c r="L999" s="21"/>
      <c r="M999" s="22"/>
      <c r="N999" s="23"/>
      <c r="O999" s="23"/>
      <c r="P999" s="24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6.5" customHeight="1">
      <c r="A1000" s="1"/>
      <c r="B1000" s="4"/>
      <c r="C1000" s="12"/>
      <c r="D1000" s="14"/>
      <c r="E1000" s="14"/>
      <c r="F1000" s="14"/>
      <c r="G1000" s="29"/>
      <c r="H1000" s="13"/>
      <c r="I1000" s="14"/>
      <c r="J1000" s="21"/>
      <c r="K1000" s="21"/>
      <c r="L1000" s="21"/>
      <c r="M1000" s="22"/>
      <c r="N1000" s="23"/>
      <c r="O1000" s="23"/>
      <c r="P1000" s="24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309027777777778" right="0.309027777777778" top="0.75"/>
  <pageSetup paperSize="9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0808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2.89"/>
    <col customWidth="1" min="4" max="4" width="5.78"/>
    <col customWidth="1" min="5" max="7" width="7.33"/>
    <col customWidth="1" min="8" max="8" width="6.44"/>
    <col customWidth="1" min="9" max="9" width="6.22"/>
    <col customWidth="1" min="10" max="10" width="13.89"/>
    <col customWidth="1" min="11" max="11" width="6.78"/>
    <col customWidth="1" min="12" max="12" width="7.44"/>
    <col customWidth="1" min="13" max="13" width="8.78"/>
    <col customWidth="1" min="14" max="14" width="6.22"/>
    <col customWidth="1" min="15" max="16" width="3.67"/>
    <col customWidth="1" min="17" max="17" width="14.33"/>
    <col customWidth="1" min="18" max="18" width="8.89"/>
    <col customWidth="1" min="19" max="38" width="7.0"/>
  </cols>
  <sheetData>
    <row r="1" ht="16.5" customHeight="1">
      <c r="A1" s="1" t="s">
        <v>0</v>
      </c>
      <c r="B1" s="4"/>
      <c r="C1" s="12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1" t="s">
        <v>26</v>
      </c>
      <c r="R1" s="21" t="s">
        <v>27</v>
      </c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ht="16.5" customHeight="1">
      <c r="A2" s="25">
        <v>46171.0</v>
      </c>
      <c r="B2" s="26">
        <f t="shared" ref="B2:B40" si="1">A2</f>
        <v>46171</v>
      </c>
      <c r="C2" s="27" t="s">
        <v>1736</v>
      </c>
      <c r="D2" s="3">
        <f>I4+I5</f>
        <v>128054</v>
      </c>
      <c r="E2" s="3">
        <v>217.0</v>
      </c>
      <c r="F2" s="14">
        <f>E2</f>
        <v>217</v>
      </c>
      <c r="G2" s="29">
        <f t="shared" ref="G2:G40" si="2">$D$2-F2</f>
        <v>127837</v>
      </c>
      <c r="H2" s="1">
        <v>46202.0</v>
      </c>
      <c r="I2" s="14">
        <v>150000.0</v>
      </c>
      <c r="J2" s="30" t="s">
        <v>1739</v>
      </c>
      <c r="K2" s="59">
        <v>45853.0</v>
      </c>
      <c r="L2" s="59" t="s">
        <v>1740</v>
      </c>
      <c r="M2" s="23" t="s">
        <v>1741</v>
      </c>
      <c r="N2" s="23" t="s">
        <v>417</v>
      </c>
      <c r="O2" s="12"/>
      <c r="P2" s="12"/>
      <c r="Q2" s="23" t="s">
        <v>1742</v>
      </c>
    </row>
    <row r="3" ht="16.5" customHeight="1">
      <c r="A3" s="25">
        <v>46172.0</v>
      </c>
      <c r="B3" s="26">
        <f t="shared" si="1"/>
        <v>46172</v>
      </c>
      <c r="C3" s="27"/>
      <c r="D3" s="3"/>
      <c r="E3" s="3">
        <v>3633.0</v>
      </c>
      <c r="F3" s="14">
        <f t="shared" ref="F3:F40" si="3">E3+F2</f>
        <v>3850</v>
      </c>
      <c r="G3" s="29">
        <f t="shared" si="2"/>
        <v>124204</v>
      </c>
      <c r="H3" s="21" t="s">
        <v>145</v>
      </c>
      <c r="I3" s="14">
        <v>39946.0</v>
      </c>
      <c r="J3" s="12"/>
      <c r="K3" s="12"/>
      <c r="L3" s="12"/>
      <c r="M3" s="12"/>
      <c r="N3" s="12"/>
      <c r="O3" s="12"/>
      <c r="P3" s="12"/>
      <c r="Q3" s="12"/>
    </row>
    <row r="4" ht="16.5" customHeight="1">
      <c r="A4" s="25">
        <v>46173.0</v>
      </c>
      <c r="B4" s="26">
        <f t="shared" si="1"/>
        <v>46173</v>
      </c>
      <c r="C4" s="27"/>
      <c r="D4" s="3"/>
      <c r="E4" s="3">
        <v>3631.0</v>
      </c>
      <c r="F4" s="14">
        <f t="shared" si="3"/>
        <v>7481</v>
      </c>
      <c r="G4" s="29">
        <f t="shared" si="2"/>
        <v>120573</v>
      </c>
      <c r="H4" s="13" t="s">
        <v>1743</v>
      </c>
      <c r="I4" s="14">
        <v>110054.0</v>
      </c>
      <c r="J4" s="12"/>
      <c r="K4" s="12"/>
      <c r="L4" s="12"/>
      <c r="M4" s="12"/>
      <c r="N4" s="12"/>
      <c r="O4" s="12"/>
      <c r="P4" s="12"/>
      <c r="Q4" s="12"/>
    </row>
    <row r="5" ht="16.5" customHeight="1">
      <c r="A5" s="25">
        <v>46174.0</v>
      </c>
      <c r="B5" s="26">
        <f t="shared" si="1"/>
        <v>46174</v>
      </c>
      <c r="C5" s="27"/>
      <c r="D5" s="3"/>
      <c r="E5" s="3">
        <v>3588.0</v>
      </c>
      <c r="F5" s="14">
        <f t="shared" si="3"/>
        <v>11069</v>
      </c>
      <c r="G5" s="29">
        <f t="shared" si="2"/>
        <v>116985</v>
      </c>
      <c r="H5" s="13" t="s">
        <v>284</v>
      </c>
      <c r="I5" s="14">
        <v>18000.0</v>
      </c>
      <c r="J5" s="12"/>
      <c r="K5" s="12"/>
      <c r="L5" s="12"/>
      <c r="M5" s="12"/>
      <c r="N5" s="12"/>
      <c r="O5" s="12"/>
      <c r="P5" s="12"/>
      <c r="Q5" s="12"/>
    </row>
    <row r="6" ht="16.5" customHeight="1">
      <c r="A6" s="25">
        <v>46175.0</v>
      </c>
      <c r="B6" s="26">
        <f t="shared" si="1"/>
        <v>46175</v>
      </c>
      <c r="C6" s="27"/>
      <c r="D6" s="3"/>
      <c r="E6" s="3">
        <v>3543.0</v>
      </c>
      <c r="F6" s="14">
        <f t="shared" si="3"/>
        <v>14612</v>
      </c>
      <c r="G6" s="29">
        <f t="shared" si="2"/>
        <v>113442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ht="16.5" customHeight="1">
      <c r="A7" s="25">
        <v>46176.0</v>
      </c>
      <c r="B7" s="26">
        <f t="shared" si="1"/>
        <v>46176</v>
      </c>
      <c r="C7" s="27"/>
      <c r="D7" s="3"/>
      <c r="E7" s="3">
        <v>3631.0</v>
      </c>
      <c r="F7" s="14">
        <f t="shared" si="3"/>
        <v>18243</v>
      </c>
      <c r="G7" s="29">
        <f t="shared" si="2"/>
        <v>109811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ht="16.5" customHeight="1">
      <c r="A8" s="25">
        <v>46177.0</v>
      </c>
      <c r="B8" s="26">
        <f t="shared" si="1"/>
        <v>46177</v>
      </c>
      <c r="C8" s="27"/>
      <c r="D8" s="3"/>
      <c r="E8" s="3">
        <v>2238.0</v>
      </c>
      <c r="F8" s="14">
        <f t="shared" si="3"/>
        <v>20481</v>
      </c>
      <c r="G8" s="29">
        <f t="shared" si="2"/>
        <v>107573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ht="16.5" customHeight="1">
      <c r="A9" s="25">
        <v>46178.0</v>
      </c>
      <c r="B9" s="26">
        <f t="shared" si="1"/>
        <v>46178</v>
      </c>
      <c r="C9" s="27"/>
      <c r="D9" s="3"/>
      <c r="E9" s="3">
        <v>3385.0</v>
      </c>
      <c r="F9" s="14">
        <f t="shared" si="3"/>
        <v>23866</v>
      </c>
      <c r="G9" s="29">
        <f t="shared" si="2"/>
        <v>104188</v>
      </c>
      <c r="N9" s="24"/>
      <c r="O9" s="24"/>
      <c r="P9" s="24"/>
    </row>
    <row r="10" ht="16.5" customHeight="1">
      <c r="A10" s="25">
        <v>46179.0</v>
      </c>
      <c r="B10" s="26">
        <f t="shared" si="1"/>
        <v>46179</v>
      </c>
      <c r="C10" s="27"/>
      <c r="D10" s="3"/>
      <c r="E10" s="3">
        <v>3639.0</v>
      </c>
      <c r="F10" s="14">
        <f t="shared" si="3"/>
        <v>27505</v>
      </c>
      <c r="G10" s="29">
        <f t="shared" si="2"/>
        <v>100549</v>
      </c>
      <c r="N10" s="24"/>
      <c r="O10" s="24"/>
      <c r="P10" s="24"/>
    </row>
    <row r="11" ht="16.5" customHeight="1">
      <c r="A11" s="25">
        <v>46180.0</v>
      </c>
      <c r="B11" s="26">
        <f t="shared" si="1"/>
        <v>46180</v>
      </c>
      <c r="C11" s="27"/>
      <c r="D11" s="3"/>
      <c r="E11" s="3">
        <v>3639.0</v>
      </c>
      <c r="F11" s="14">
        <f t="shared" si="3"/>
        <v>31144</v>
      </c>
      <c r="G11" s="29">
        <f t="shared" si="2"/>
        <v>96910</v>
      </c>
      <c r="N11" s="24"/>
      <c r="O11" s="24"/>
      <c r="P11" s="24"/>
    </row>
    <row r="12" ht="16.5" customHeight="1">
      <c r="A12" s="25">
        <v>46181.0</v>
      </c>
      <c r="B12" s="26">
        <f t="shared" si="1"/>
        <v>46181</v>
      </c>
      <c r="C12" s="27"/>
      <c r="D12" s="3"/>
      <c r="E12" s="3">
        <v>3638.0</v>
      </c>
      <c r="F12" s="14">
        <f t="shared" si="3"/>
        <v>34782</v>
      </c>
      <c r="G12" s="29">
        <f t="shared" si="2"/>
        <v>93272</v>
      </c>
      <c r="N12" s="24"/>
      <c r="O12" s="24"/>
      <c r="P12" s="24"/>
    </row>
    <row r="13" ht="16.5" customHeight="1">
      <c r="A13" s="25">
        <v>46182.0</v>
      </c>
      <c r="B13" s="26">
        <f t="shared" si="1"/>
        <v>46182</v>
      </c>
      <c r="C13" s="27"/>
      <c r="D13" s="3"/>
      <c r="E13" s="3">
        <v>3624.0</v>
      </c>
      <c r="F13" s="14">
        <f t="shared" si="3"/>
        <v>38406</v>
      </c>
      <c r="G13" s="29">
        <f t="shared" si="2"/>
        <v>89648</v>
      </c>
      <c r="N13" s="24"/>
      <c r="O13" s="24"/>
      <c r="P13" s="24"/>
    </row>
    <row r="14" ht="16.5" customHeight="1">
      <c r="A14" s="25">
        <v>46183.0</v>
      </c>
      <c r="B14" s="26">
        <f t="shared" si="1"/>
        <v>46183</v>
      </c>
      <c r="C14" s="27"/>
      <c r="D14" s="3"/>
      <c r="E14" s="3">
        <v>3638.0</v>
      </c>
      <c r="F14" s="14">
        <f t="shared" si="3"/>
        <v>42044</v>
      </c>
      <c r="G14" s="29">
        <f t="shared" si="2"/>
        <v>86010</v>
      </c>
      <c r="N14" s="24"/>
      <c r="O14" s="24"/>
      <c r="P14" s="24"/>
    </row>
    <row r="15" ht="16.5" customHeight="1">
      <c r="A15" s="25">
        <v>46184.0</v>
      </c>
      <c r="B15" s="26">
        <f t="shared" si="1"/>
        <v>46184</v>
      </c>
      <c r="C15" s="27"/>
      <c r="D15" s="3"/>
      <c r="E15" s="3">
        <v>3634.0</v>
      </c>
      <c r="F15" s="14">
        <f t="shared" si="3"/>
        <v>45678</v>
      </c>
      <c r="G15" s="29">
        <f t="shared" si="2"/>
        <v>82376</v>
      </c>
      <c r="N15" s="24"/>
      <c r="O15" s="24"/>
      <c r="P15" s="24"/>
    </row>
    <row r="16" ht="16.5" customHeight="1">
      <c r="A16" s="25">
        <v>46185.0</v>
      </c>
      <c r="B16" s="26">
        <f t="shared" si="1"/>
        <v>46185</v>
      </c>
      <c r="C16" s="27"/>
      <c r="D16" s="3"/>
      <c r="E16" s="3">
        <v>3567.0</v>
      </c>
      <c r="F16" s="14">
        <f t="shared" si="3"/>
        <v>49245</v>
      </c>
      <c r="G16" s="29">
        <f t="shared" si="2"/>
        <v>78809</v>
      </c>
      <c r="N16" s="24"/>
      <c r="O16" s="24"/>
      <c r="P16" s="24"/>
    </row>
    <row r="17" ht="16.5" customHeight="1">
      <c r="A17" s="25">
        <v>46186.0</v>
      </c>
      <c r="B17" s="26">
        <f t="shared" si="1"/>
        <v>46186</v>
      </c>
      <c r="C17" s="27"/>
      <c r="D17" s="3"/>
      <c r="E17" s="3">
        <v>3615.0</v>
      </c>
      <c r="F17" s="14">
        <f t="shared" si="3"/>
        <v>52860</v>
      </c>
      <c r="G17" s="29">
        <f t="shared" si="2"/>
        <v>75194</v>
      </c>
      <c r="N17" s="24"/>
      <c r="O17" s="24"/>
      <c r="P17" s="24"/>
    </row>
    <row r="18" ht="16.5" customHeight="1">
      <c r="A18" s="25">
        <v>46187.0</v>
      </c>
      <c r="B18" s="26">
        <f t="shared" si="1"/>
        <v>46187</v>
      </c>
      <c r="C18" s="27"/>
      <c r="D18" s="3"/>
      <c r="E18" s="3">
        <v>3638.0</v>
      </c>
      <c r="F18" s="14">
        <f t="shared" si="3"/>
        <v>56498</v>
      </c>
      <c r="G18" s="29">
        <f t="shared" si="2"/>
        <v>71556</v>
      </c>
      <c r="N18" s="24"/>
      <c r="O18" s="24"/>
      <c r="P18" s="24"/>
    </row>
    <row r="19" ht="16.5" customHeight="1">
      <c r="A19" s="25">
        <v>46188.0</v>
      </c>
      <c r="B19" s="26">
        <f t="shared" si="1"/>
        <v>46188</v>
      </c>
      <c r="E19" s="3">
        <v>3625.0</v>
      </c>
      <c r="F19" s="14">
        <f t="shared" si="3"/>
        <v>60123</v>
      </c>
      <c r="G19" s="29">
        <f t="shared" si="2"/>
        <v>67931</v>
      </c>
    </row>
    <row r="20" ht="16.5" customHeight="1">
      <c r="A20" s="25">
        <v>46189.0</v>
      </c>
      <c r="B20" s="26">
        <f t="shared" si="1"/>
        <v>46189</v>
      </c>
      <c r="E20" s="3">
        <v>3624.0</v>
      </c>
      <c r="F20" s="14">
        <f t="shared" si="3"/>
        <v>63747</v>
      </c>
      <c r="G20" s="29">
        <f t="shared" si="2"/>
        <v>64307</v>
      </c>
    </row>
    <row r="21" ht="16.5" customHeight="1">
      <c r="A21" s="25">
        <v>46190.0</v>
      </c>
      <c r="B21" s="26">
        <f t="shared" si="1"/>
        <v>46190</v>
      </c>
      <c r="E21" s="3">
        <v>3633.0</v>
      </c>
      <c r="F21" s="14">
        <f t="shared" si="3"/>
        <v>67380</v>
      </c>
      <c r="G21" s="29">
        <f t="shared" si="2"/>
        <v>60674</v>
      </c>
    </row>
    <row r="22" ht="16.5" customHeight="1">
      <c r="A22" s="25">
        <v>46191.0</v>
      </c>
      <c r="B22" s="26">
        <f t="shared" si="1"/>
        <v>46191</v>
      </c>
      <c r="E22" s="3">
        <v>3635.0</v>
      </c>
      <c r="F22" s="14">
        <f t="shared" si="3"/>
        <v>71015</v>
      </c>
      <c r="G22" s="29">
        <f t="shared" si="2"/>
        <v>57039</v>
      </c>
    </row>
    <row r="23" ht="16.5" customHeight="1">
      <c r="A23" s="25">
        <v>46192.0</v>
      </c>
      <c r="B23" s="26">
        <f t="shared" si="1"/>
        <v>46192</v>
      </c>
      <c r="E23" s="3">
        <v>3632.0</v>
      </c>
      <c r="F23" s="14">
        <f t="shared" si="3"/>
        <v>74647</v>
      </c>
      <c r="G23" s="29">
        <f t="shared" si="2"/>
        <v>53407</v>
      </c>
    </row>
    <row r="24" ht="16.5" customHeight="1">
      <c r="A24" s="25">
        <v>46193.0</v>
      </c>
      <c r="B24" s="26">
        <f t="shared" si="1"/>
        <v>46193</v>
      </c>
      <c r="E24" s="3">
        <v>3525.0</v>
      </c>
      <c r="F24" s="14">
        <f t="shared" si="3"/>
        <v>78172</v>
      </c>
      <c r="G24" s="29">
        <f t="shared" si="2"/>
        <v>49882</v>
      </c>
    </row>
    <row r="25" ht="16.5" customHeight="1">
      <c r="A25" s="25">
        <v>46194.0</v>
      </c>
      <c r="B25" s="26">
        <f t="shared" si="1"/>
        <v>46194</v>
      </c>
      <c r="E25" s="3">
        <v>3635.0</v>
      </c>
      <c r="F25" s="14">
        <f t="shared" si="3"/>
        <v>81807</v>
      </c>
      <c r="G25" s="29">
        <f t="shared" si="2"/>
        <v>46247</v>
      </c>
    </row>
    <row r="26" ht="16.5" customHeight="1">
      <c r="A26" s="25">
        <v>46195.0</v>
      </c>
      <c r="B26" s="26">
        <f t="shared" si="1"/>
        <v>46195</v>
      </c>
      <c r="E26" s="3">
        <v>3635.0</v>
      </c>
      <c r="F26" s="14">
        <f t="shared" si="3"/>
        <v>85442</v>
      </c>
      <c r="G26" s="29">
        <f t="shared" si="2"/>
        <v>42612</v>
      </c>
    </row>
    <row r="27" ht="16.5" customHeight="1">
      <c r="A27" s="25">
        <v>46196.0</v>
      </c>
      <c r="B27" s="26">
        <f t="shared" si="1"/>
        <v>46196</v>
      </c>
      <c r="E27" s="3">
        <v>3623.0</v>
      </c>
      <c r="F27" s="14">
        <f t="shared" si="3"/>
        <v>89065</v>
      </c>
      <c r="G27" s="29">
        <f t="shared" si="2"/>
        <v>38989</v>
      </c>
    </row>
    <row r="28" ht="16.5" customHeight="1">
      <c r="A28" s="25">
        <v>46197.0</v>
      </c>
      <c r="B28" s="26">
        <f t="shared" si="1"/>
        <v>46197</v>
      </c>
      <c r="E28" s="3">
        <v>3593.0</v>
      </c>
      <c r="F28" s="14">
        <f t="shared" si="3"/>
        <v>92658</v>
      </c>
      <c r="G28" s="29">
        <f t="shared" si="2"/>
        <v>35396</v>
      </c>
    </row>
    <row r="29" ht="16.5" customHeight="1">
      <c r="A29" s="25">
        <v>46198.0</v>
      </c>
      <c r="B29" s="26">
        <f t="shared" si="1"/>
        <v>46198</v>
      </c>
      <c r="E29" s="3">
        <v>3537.0</v>
      </c>
      <c r="F29" s="14">
        <f t="shared" si="3"/>
        <v>96195</v>
      </c>
      <c r="G29" s="29">
        <f t="shared" si="2"/>
        <v>31859</v>
      </c>
    </row>
    <row r="30" ht="16.5" customHeight="1">
      <c r="A30" s="25">
        <v>46199.0</v>
      </c>
      <c r="B30" s="26">
        <f t="shared" si="1"/>
        <v>46199</v>
      </c>
      <c r="E30" s="3">
        <v>3617.0</v>
      </c>
      <c r="F30" s="14">
        <f t="shared" si="3"/>
        <v>99812</v>
      </c>
      <c r="G30" s="29">
        <f t="shared" si="2"/>
        <v>28242</v>
      </c>
    </row>
    <row r="31" ht="16.5" customHeight="1">
      <c r="A31" s="25">
        <v>46200.0</v>
      </c>
      <c r="B31" s="26">
        <f t="shared" si="1"/>
        <v>46200</v>
      </c>
      <c r="E31" s="3">
        <v>3588.0</v>
      </c>
      <c r="F31" s="14">
        <f t="shared" si="3"/>
        <v>103400</v>
      </c>
      <c r="G31" s="29">
        <f t="shared" si="2"/>
        <v>24654</v>
      </c>
    </row>
    <row r="32" ht="16.5" customHeight="1">
      <c r="A32" s="25">
        <v>46201.0</v>
      </c>
      <c r="B32" s="26">
        <f t="shared" si="1"/>
        <v>46201</v>
      </c>
      <c r="E32" s="3">
        <v>3476.0</v>
      </c>
      <c r="F32" s="14">
        <f t="shared" si="3"/>
        <v>106876</v>
      </c>
      <c r="G32" s="29">
        <f t="shared" si="2"/>
        <v>21178</v>
      </c>
    </row>
    <row r="33" ht="16.5" customHeight="1">
      <c r="A33" s="25">
        <v>46202.0</v>
      </c>
      <c r="B33" s="26">
        <f t="shared" si="1"/>
        <v>46202</v>
      </c>
      <c r="E33" s="3">
        <v>3519.0</v>
      </c>
      <c r="F33" s="14">
        <f t="shared" si="3"/>
        <v>110395</v>
      </c>
      <c r="G33" s="29">
        <f t="shared" si="2"/>
        <v>17659</v>
      </c>
    </row>
    <row r="34" ht="16.5" customHeight="1">
      <c r="A34" s="25">
        <v>46203.0</v>
      </c>
      <c r="B34" s="26">
        <f t="shared" si="1"/>
        <v>46203</v>
      </c>
      <c r="E34" s="3">
        <v>3613.0</v>
      </c>
      <c r="F34" s="14">
        <f t="shared" si="3"/>
        <v>114008</v>
      </c>
      <c r="G34" s="29">
        <f t="shared" si="2"/>
        <v>14046</v>
      </c>
    </row>
    <row r="35" ht="16.5" customHeight="1">
      <c r="A35" s="25">
        <v>46204.0</v>
      </c>
      <c r="B35" s="26">
        <f t="shared" si="1"/>
        <v>46204</v>
      </c>
      <c r="E35" s="3">
        <v>3627.0</v>
      </c>
      <c r="F35" s="14">
        <f t="shared" si="3"/>
        <v>117635</v>
      </c>
      <c r="G35" s="29">
        <f t="shared" si="2"/>
        <v>10419</v>
      </c>
    </row>
    <row r="36" ht="16.5" customHeight="1">
      <c r="A36" s="25">
        <v>46205.0</v>
      </c>
      <c r="B36" s="26">
        <f t="shared" si="1"/>
        <v>46205</v>
      </c>
      <c r="E36" s="3">
        <v>3547.0</v>
      </c>
      <c r="F36" s="14">
        <f t="shared" si="3"/>
        <v>121182</v>
      </c>
      <c r="G36" s="29">
        <f t="shared" si="2"/>
        <v>6872</v>
      </c>
    </row>
    <row r="37" ht="16.5" customHeight="1">
      <c r="A37" s="25">
        <v>46206.0</v>
      </c>
      <c r="B37" s="26">
        <f t="shared" si="1"/>
        <v>46206</v>
      </c>
      <c r="E37" s="3">
        <v>3616.0</v>
      </c>
      <c r="F37" s="14">
        <f t="shared" si="3"/>
        <v>124798</v>
      </c>
      <c r="G37" s="29">
        <f t="shared" si="2"/>
        <v>3256</v>
      </c>
    </row>
    <row r="38" ht="16.5" customHeight="1">
      <c r="A38" s="25">
        <v>46207.0</v>
      </c>
      <c r="B38" s="26">
        <f t="shared" si="1"/>
        <v>46207</v>
      </c>
      <c r="E38" s="3">
        <v>3635.0</v>
      </c>
      <c r="F38" s="14">
        <f t="shared" si="3"/>
        <v>128433</v>
      </c>
      <c r="G38" s="29">
        <f t="shared" si="2"/>
        <v>-379</v>
      </c>
    </row>
    <row r="39" ht="16.5" customHeight="1">
      <c r="A39" s="25">
        <v>46208.0</v>
      </c>
      <c r="B39" s="26">
        <f t="shared" si="1"/>
        <v>46208</v>
      </c>
      <c r="E39" s="3">
        <v>3634.0</v>
      </c>
      <c r="F39" s="14">
        <f t="shared" si="3"/>
        <v>132067</v>
      </c>
      <c r="G39" s="29">
        <f t="shared" si="2"/>
        <v>-4013</v>
      </c>
    </row>
    <row r="40" ht="16.5" customHeight="1">
      <c r="A40" s="25">
        <v>46209.0</v>
      </c>
      <c r="B40" s="26">
        <f t="shared" si="1"/>
        <v>46209</v>
      </c>
      <c r="E40" s="3">
        <v>299.0</v>
      </c>
      <c r="F40" s="14">
        <f t="shared" si="3"/>
        <v>132366</v>
      </c>
      <c r="G40" s="29">
        <f t="shared" si="2"/>
        <v>-4312</v>
      </c>
    </row>
    <row r="41" ht="16.5" customHeight="1">
      <c r="A41" s="24"/>
      <c r="B41" s="24"/>
      <c r="C41" s="27" t="s">
        <v>1955</v>
      </c>
      <c r="D41" s="3">
        <v>8000.0</v>
      </c>
      <c r="E41" s="3">
        <v>691.0</v>
      </c>
      <c r="F41" s="14">
        <f>E41</f>
        <v>691</v>
      </c>
      <c r="G41" s="29">
        <f t="shared" ref="G41:G48" si="4">$D$41-F41</f>
        <v>7309</v>
      </c>
      <c r="H41" s="82">
        <v>46216.0</v>
      </c>
      <c r="I41" s="14">
        <v>8000.0</v>
      </c>
      <c r="J41" s="30" t="s">
        <v>1433</v>
      </c>
      <c r="K41" s="31">
        <v>46174.0</v>
      </c>
      <c r="L41" s="21" t="s">
        <v>1434</v>
      </c>
      <c r="M41" s="23" t="s">
        <v>2128</v>
      </c>
      <c r="P41" s="21"/>
      <c r="Q41" s="23" t="s">
        <v>517</v>
      </c>
    </row>
    <row r="42" ht="16.5" customHeight="1">
      <c r="A42" s="25">
        <v>46210.0</v>
      </c>
      <c r="B42" s="26">
        <f t="shared" ref="B42:B60" si="5">A42</f>
        <v>46210</v>
      </c>
      <c r="C42" s="12"/>
      <c r="D42" s="14"/>
      <c r="E42" s="3">
        <v>1093.0</v>
      </c>
      <c r="F42" s="14">
        <f t="shared" ref="F42:F48" si="6">F41+E42</f>
        <v>1784</v>
      </c>
      <c r="G42" s="29">
        <f t="shared" si="4"/>
        <v>6216</v>
      </c>
      <c r="H42" s="13"/>
      <c r="J42" s="21"/>
      <c r="K42" s="21"/>
      <c r="L42" s="21"/>
      <c r="P42" s="21"/>
      <c r="Q42" s="23" t="s">
        <v>2129</v>
      </c>
      <c r="R42" s="23" t="s">
        <v>1494</v>
      </c>
    </row>
    <row r="43" ht="16.5" customHeight="1">
      <c r="A43" s="25">
        <v>46211.0</v>
      </c>
      <c r="B43" s="26">
        <f t="shared" si="5"/>
        <v>46211</v>
      </c>
      <c r="C43" s="12"/>
      <c r="D43" s="14"/>
      <c r="E43" s="3">
        <v>1086.0</v>
      </c>
      <c r="F43" s="14">
        <f t="shared" si="6"/>
        <v>2870</v>
      </c>
      <c r="G43" s="29">
        <f t="shared" si="4"/>
        <v>5130</v>
      </c>
      <c r="H43" s="13"/>
      <c r="J43" s="21"/>
      <c r="K43" s="21"/>
      <c r="L43" s="21"/>
      <c r="P43" s="21"/>
      <c r="Q43" s="23"/>
    </row>
    <row r="44" ht="16.5" customHeight="1">
      <c r="A44" s="25">
        <v>46212.0</v>
      </c>
      <c r="B44" s="26">
        <f t="shared" si="5"/>
        <v>46212</v>
      </c>
      <c r="C44" s="12"/>
      <c r="D44" s="14"/>
      <c r="E44" s="3">
        <v>1092.0</v>
      </c>
      <c r="F44" s="14">
        <f t="shared" si="6"/>
        <v>3962</v>
      </c>
      <c r="G44" s="29">
        <f t="shared" si="4"/>
        <v>4038</v>
      </c>
      <c r="H44" s="13"/>
      <c r="J44" s="21"/>
      <c r="K44" s="21"/>
      <c r="L44" s="21"/>
      <c r="P44" s="21"/>
      <c r="Q44" s="23"/>
    </row>
    <row r="45" ht="16.5" customHeight="1">
      <c r="A45" s="25">
        <v>46213.0</v>
      </c>
      <c r="B45" s="26">
        <f t="shared" si="5"/>
        <v>46213</v>
      </c>
      <c r="C45" s="12"/>
      <c r="D45" s="14"/>
      <c r="E45" s="3">
        <v>1092.0</v>
      </c>
      <c r="F45" s="14">
        <f t="shared" si="6"/>
        <v>5054</v>
      </c>
      <c r="G45" s="29">
        <f t="shared" si="4"/>
        <v>2946</v>
      </c>
      <c r="H45" s="13"/>
      <c r="J45" s="21"/>
      <c r="K45" s="21"/>
      <c r="L45" s="21"/>
      <c r="P45" s="21"/>
      <c r="Q45" s="23"/>
    </row>
    <row r="46" ht="16.5" customHeight="1">
      <c r="A46" s="25">
        <v>46214.0</v>
      </c>
      <c r="B46" s="26">
        <f t="shared" si="5"/>
        <v>46214</v>
      </c>
      <c r="E46" s="3">
        <v>1093.0</v>
      </c>
      <c r="F46" s="14">
        <f t="shared" si="6"/>
        <v>6147</v>
      </c>
      <c r="G46" s="29">
        <f t="shared" si="4"/>
        <v>1853</v>
      </c>
    </row>
    <row r="47" ht="16.5" customHeight="1">
      <c r="A47" s="25">
        <v>46215.0</v>
      </c>
      <c r="B47" s="26">
        <f t="shared" si="5"/>
        <v>46215</v>
      </c>
      <c r="E47" s="3">
        <v>1092.0</v>
      </c>
      <c r="F47" s="14">
        <f t="shared" si="6"/>
        <v>7239</v>
      </c>
      <c r="G47" s="29">
        <f t="shared" si="4"/>
        <v>761</v>
      </c>
    </row>
    <row r="48" ht="16.5" customHeight="1">
      <c r="A48" s="25">
        <v>46216.0</v>
      </c>
      <c r="B48" s="26">
        <f t="shared" si="5"/>
        <v>46216</v>
      </c>
      <c r="E48" s="3">
        <v>951.0</v>
      </c>
      <c r="F48" s="14">
        <f t="shared" si="6"/>
        <v>8190</v>
      </c>
      <c r="G48" s="29">
        <f t="shared" si="4"/>
        <v>-190</v>
      </c>
      <c r="M48" s="10"/>
    </row>
    <row r="49" ht="16.5" customHeight="1">
      <c r="A49" s="25">
        <v>46217.0</v>
      </c>
      <c r="B49" s="26">
        <f t="shared" si="5"/>
        <v>46217</v>
      </c>
      <c r="C49" s="27" t="s">
        <v>1706</v>
      </c>
      <c r="D49" s="3">
        <f>I51</f>
        <v>12944</v>
      </c>
      <c r="E49" s="3">
        <v>956.0</v>
      </c>
      <c r="F49" s="14">
        <f>E49</f>
        <v>956</v>
      </c>
      <c r="G49" s="29">
        <f t="shared" ref="G49:G60" si="7">$D$49-F49</f>
        <v>11988</v>
      </c>
      <c r="H49" s="13">
        <v>46191.0</v>
      </c>
      <c r="I49" s="14">
        <v>14000.0</v>
      </c>
      <c r="J49" s="30" t="s">
        <v>966</v>
      </c>
      <c r="K49" s="31">
        <v>46171.0</v>
      </c>
      <c r="L49" s="24" t="s">
        <v>1707</v>
      </c>
      <c r="M49" s="23" t="s">
        <v>1708</v>
      </c>
      <c r="N49" s="21" t="s">
        <v>1557</v>
      </c>
      <c r="Q49" s="23" t="s">
        <v>517</v>
      </c>
      <c r="R49" s="40" t="s">
        <v>1709</v>
      </c>
    </row>
    <row r="50" ht="16.5" customHeight="1">
      <c r="A50" s="25">
        <v>46218.0</v>
      </c>
      <c r="B50" s="26">
        <f t="shared" si="5"/>
        <v>46218</v>
      </c>
      <c r="D50" s="34"/>
      <c r="E50" s="3">
        <v>1139.0</v>
      </c>
      <c r="F50" s="14">
        <f t="shared" ref="F50:F60" si="8">F49+E50</f>
        <v>2095</v>
      </c>
      <c r="G50" s="29">
        <f t="shared" si="7"/>
        <v>10849</v>
      </c>
      <c r="H50" s="21" t="s">
        <v>1710</v>
      </c>
      <c r="I50" s="14">
        <v>1056.0</v>
      </c>
      <c r="J50" s="27"/>
      <c r="K50" s="21"/>
      <c r="M50" s="10"/>
    </row>
    <row r="51" ht="16.5" customHeight="1">
      <c r="A51" s="25">
        <v>46219.0</v>
      </c>
      <c r="B51" s="26">
        <f t="shared" si="5"/>
        <v>46219</v>
      </c>
      <c r="C51" s="12"/>
      <c r="D51" s="12"/>
      <c r="E51" s="3">
        <v>1134.0</v>
      </c>
      <c r="F51" s="14">
        <f t="shared" si="8"/>
        <v>3229</v>
      </c>
      <c r="G51" s="29">
        <f t="shared" si="7"/>
        <v>9715</v>
      </c>
      <c r="H51" s="13" t="s">
        <v>145</v>
      </c>
      <c r="I51" s="14">
        <v>12944.0</v>
      </c>
      <c r="M51" s="37"/>
    </row>
    <row r="52" ht="16.5" customHeight="1">
      <c r="A52" s="25">
        <v>46220.0</v>
      </c>
      <c r="B52" s="26">
        <f t="shared" si="5"/>
        <v>46220</v>
      </c>
      <c r="C52" s="12"/>
      <c r="D52" s="12"/>
      <c r="E52" s="3">
        <v>1142.0</v>
      </c>
      <c r="F52" s="14">
        <f t="shared" si="8"/>
        <v>4371</v>
      </c>
      <c r="G52" s="29">
        <f t="shared" si="7"/>
        <v>8573</v>
      </c>
      <c r="M52" s="37"/>
    </row>
    <row r="53" ht="16.5" customHeight="1">
      <c r="A53" s="25">
        <v>46221.0</v>
      </c>
      <c r="B53" s="26">
        <f t="shared" si="5"/>
        <v>46221</v>
      </c>
      <c r="C53" s="12"/>
      <c r="D53" s="12"/>
      <c r="E53" s="3">
        <v>1144.0</v>
      </c>
      <c r="F53" s="14">
        <f t="shared" si="8"/>
        <v>5515</v>
      </c>
      <c r="G53" s="29">
        <f t="shared" si="7"/>
        <v>7429</v>
      </c>
      <c r="S53" s="14"/>
    </row>
    <row r="54" ht="16.5" customHeight="1">
      <c r="A54" s="25">
        <v>46222.0</v>
      </c>
      <c r="B54" s="26">
        <f t="shared" si="5"/>
        <v>46222</v>
      </c>
      <c r="C54" s="12"/>
      <c r="D54" s="12"/>
      <c r="E54" s="3">
        <v>1143.0</v>
      </c>
      <c r="F54" s="14">
        <f t="shared" si="8"/>
        <v>6658</v>
      </c>
      <c r="G54" s="29">
        <f t="shared" si="7"/>
        <v>6286</v>
      </c>
      <c r="J54" s="21" t="s">
        <v>747</v>
      </c>
      <c r="S54" s="14"/>
    </row>
    <row r="55" ht="16.5" customHeight="1">
      <c r="A55" s="25">
        <v>46223.0</v>
      </c>
      <c r="B55" s="26">
        <f t="shared" si="5"/>
        <v>46223</v>
      </c>
      <c r="C55" s="12"/>
      <c r="D55" s="12"/>
      <c r="E55" s="3">
        <v>1119.0</v>
      </c>
      <c r="F55" s="14">
        <f t="shared" si="8"/>
        <v>7777</v>
      </c>
      <c r="G55" s="29">
        <f t="shared" si="7"/>
        <v>5167</v>
      </c>
      <c r="S55" s="14"/>
    </row>
    <row r="56" ht="16.5" customHeight="1">
      <c r="A56" s="25">
        <v>46224.0</v>
      </c>
      <c r="B56" s="26">
        <f t="shared" si="5"/>
        <v>46224</v>
      </c>
      <c r="C56" s="12"/>
      <c r="D56" s="12"/>
      <c r="E56" s="3">
        <v>1102.0</v>
      </c>
      <c r="F56" s="14">
        <f t="shared" si="8"/>
        <v>8879</v>
      </c>
      <c r="G56" s="29">
        <f t="shared" si="7"/>
        <v>4065</v>
      </c>
      <c r="S56" s="14"/>
    </row>
    <row r="57" ht="16.5" customHeight="1">
      <c r="A57" s="25">
        <v>46225.0</v>
      </c>
      <c r="B57" s="26">
        <f t="shared" si="5"/>
        <v>46225</v>
      </c>
      <c r="C57" s="12"/>
      <c r="D57" s="12"/>
      <c r="E57" s="3">
        <v>1102.0</v>
      </c>
      <c r="F57" s="14">
        <f t="shared" si="8"/>
        <v>9981</v>
      </c>
      <c r="G57" s="29">
        <f t="shared" si="7"/>
        <v>2963</v>
      </c>
      <c r="S57" s="14"/>
    </row>
    <row r="58" ht="16.5" customHeight="1">
      <c r="A58" s="25">
        <v>46226.0</v>
      </c>
      <c r="B58" s="26">
        <f t="shared" si="5"/>
        <v>46226</v>
      </c>
      <c r="C58" s="12"/>
      <c r="D58" s="12"/>
      <c r="E58" s="3">
        <v>1102.0</v>
      </c>
      <c r="F58" s="14">
        <f t="shared" si="8"/>
        <v>11083</v>
      </c>
      <c r="G58" s="29">
        <f t="shared" si="7"/>
        <v>1861</v>
      </c>
      <c r="I58" s="14"/>
      <c r="K58" s="21"/>
      <c r="P58" s="21"/>
      <c r="Q58" s="10"/>
      <c r="S58" s="14"/>
    </row>
    <row r="59" ht="16.5" customHeight="1">
      <c r="A59" s="25">
        <v>46227.0</v>
      </c>
      <c r="B59" s="26">
        <f t="shared" si="5"/>
        <v>46227</v>
      </c>
      <c r="C59" s="12"/>
      <c r="D59" s="12"/>
      <c r="E59" s="3">
        <v>1102.0</v>
      </c>
      <c r="F59" s="14">
        <f t="shared" si="8"/>
        <v>12185</v>
      </c>
      <c r="G59" s="29">
        <f t="shared" si="7"/>
        <v>759</v>
      </c>
      <c r="I59" s="14"/>
      <c r="K59" s="21"/>
      <c r="P59" s="21"/>
      <c r="Q59" s="10"/>
    </row>
    <row r="60" ht="16.5" customHeight="1">
      <c r="A60" s="25">
        <v>46228.0</v>
      </c>
      <c r="B60" s="26">
        <f t="shared" si="5"/>
        <v>46228</v>
      </c>
      <c r="C60" s="12"/>
      <c r="D60" s="12"/>
      <c r="E60" s="3">
        <v>759.0</v>
      </c>
      <c r="F60" s="14">
        <f t="shared" si="8"/>
        <v>12944</v>
      </c>
      <c r="G60" s="29">
        <f t="shared" si="7"/>
        <v>0</v>
      </c>
      <c r="I60" s="14"/>
      <c r="K60" s="21"/>
      <c r="P60" s="21"/>
      <c r="Q60" s="10"/>
    </row>
    <row r="61" ht="16.5" customHeight="1">
      <c r="A61" s="25"/>
      <c r="B61" s="26"/>
      <c r="C61" s="27" t="s">
        <v>1706</v>
      </c>
      <c r="D61" s="3">
        <v>2700.0</v>
      </c>
      <c r="E61" s="3">
        <v>343.0</v>
      </c>
      <c r="F61" s="14">
        <f>E61</f>
        <v>343</v>
      </c>
      <c r="G61" s="29">
        <f t="shared" ref="G61:G64" si="9">$D$61-F61</f>
        <v>2357</v>
      </c>
      <c r="H61" s="13">
        <v>46204.0</v>
      </c>
      <c r="I61" s="14">
        <v>9700.0</v>
      </c>
      <c r="J61" s="30" t="s">
        <v>966</v>
      </c>
      <c r="K61" s="31">
        <v>46146.0</v>
      </c>
      <c r="L61" s="21" t="s">
        <v>967</v>
      </c>
      <c r="M61" s="23" t="s">
        <v>2137</v>
      </c>
      <c r="Q61" s="23" t="s">
        <v>197</v>
      </c>
      <c r="R61" s="40" t="s">
        <v>1709</v>
      </c>
    </row>
    <row r="62" ht="16.5" customHeight="1">
      <c r="A62" s="25">
        <v>46229.0</v>
      </c>
      <c r="B62" s="26">
        <f t="shared" ref="B62:B64" si="10">A62</f>
        <v>46229</v>
      </c>
      <c r="D62" s="34"/>
      <c r="E62" s="3">
        <v>1102.0</v>
      </c>
      <c r="F62" s="14">
        <f t="shared" ref="F62:F64" si="11">F61+E62</f>
        <v>1445</v>
      </c>
      <c r="G62" s="29">
        <f t="shared" si="9"/>
        <v>1255</v>
      </c>
      <c r="J62" s="27"/>
      <c r="K62" s="21"/>
    </row>
    <row r="63" ht="16.5" customHeight="1">
      <c r="A63" s="25">
        <v>46230.0</v>
      </c>
      <c r="B63" s="26">
        <f t="shared" si="10"/>
        <v>46230</v>
      </c>
      <c r="D63" s="34"/>
      <c r="E63" s="3">
        <v>1092.0</v>
      </c>
      <c r="F63" s="14">
        <f t="shared" si="11"/>
        <v>2537</v>
      </c>
      <c r="G63" s="29">
        <f t="shared" si="9"/>
        <v>163</v>
      </c>
      <c r="J63" s="27"/>
      <c r="K63" s="21"/>
    </row>
    <row r="64" ht="16.5" customHeight="1">
      <c r="A64" s="25">
        <v>46231.0</v>
      </c>
      <c r="B64" s="26">
        <f t="shared" si="10"/>
        <v>46231</v>
      </c>
      <c r="D64" s="34"/>
      <c r="E64" s="3">
        <v>163.0</v>
      </c>
      <c r="F64" s="14">
        <f t="shared" si="11"/>
        <v>2700</v>
      </c>
      <c r="G64" s="29">
        <f t="shared" si="9"/>
        <v>0</v>
      </c>
      <c r="J64" s="27"/>
      <c r="K64" s="21"/>
    </row>
    <row r="65" ht="16.5" customHeight="1">
      <c r="A65" s="25"/>
      <c r="B65" s="26"/>
      <c r="C65" s="27" t="s">
        <v>1706</v>
      </c>
      <c r="D65" s="3">
        <v>2800.0</v>
      </c>
      <c r="E65" s="3">
        <v>939.0</v>
      </c>
      <c r="F65" s="14">
        <f>E65</f>
        <v>939</v>
      </c>
      <c r="G65" s="29">
        <f t="shared" ref="G65:G67" si="12">$D$65-F65</f>
        <v>1861</v>
      </c>
      <c r="H65" s="13">
        <v>46232.0</v>
      </c>
      <c r="I65" s="14">
        <v>2800.0</v>
      </c>
      <c r="J65" s="30" t="s">
        <v>966</v>
      </c>
      <c r="K65" s="31">
        <v>46146.0</v>
      </c>
      <c r="L65" s="21" t="s">
        <v>967</v>
      </c>
      <c r="M65" s="23" t="s">
        <v>2140</v>
      </c>
      <c r="Q65" s="23" t="s">
        <v>236</v>
      </c>
      <c r="R65" s="40" t="s">
        <v>1709</v>
      </c>
    </row>
    <row r="66" ht="16.5" customHeight="1">
      <c r="A66" s="25">
        <v>46232.0</v>
      </c>
      <c r="B66" s="26">
        <f t="shared" ref="B66:B67" si="13">A66</f>
        <v>46232</v>
      </c>
      <c r="D66" s="34"/>
      <c r="E66" s="3">
        <v>1101.0</v>
      </c>
      <c r="F66" s="14">
        <f t="shared" ref="F66:F67" si="14">F65+E66</f>
        <v>2040</v>
      </c>
      <c r="G66" s="29">
        <f t="shared" si="12"/>
        <v>760</v>
      </c>
      <c r="J66" s="27"/>
      <c r="K66" s="21"/>
    </row>
    <row r="67" ht="16.5" customHeight="1">
      <c r="A67" s="25">
        <v>46233.0</v>
      </c>
      <c r="B67" s="26">
        <f t="shared" si="13"/>
        <v>46233</v>
      </c>
      <c r="D67" s="34"/>
      <c r="E67" s="3">
        <v>760.0</v>
      </c>
      <c r="F67" s="14">
        <f t="shared" si="14"/>
        <v>2800</v>
      </c>
      <c r="G67" s="29">
        <f t="shared" si="12"/>
        <v>0</v>
      </c>
      <c r="J67" s="27"/>
      <c r="K67" s="21"/>
    </row>
    <row r="68" ht="16.5" customHeight="1">
      <c r="A68" s="25"/>
      <c r="B68" s="26"/>
      <c r="C68" s="27" t="s">
        <v>1706</v>
      </c>
      <c r="D68" s="3">
        <v>15000.0</v>
      </c>
      <c r="E68" s="3">
        <v>342.0</v>
      </c>
      <c r="F68" s="14">
        <f>E68</f>
        <v>342</v>
      </c>
      <c r="G68" s="29">
        <f t="shared" ref="G68:G82" si="15">$D$68-F68</f>
        <v>14658</v>
      </c>
      <c r="H68" s="13">
        <v>46240.0</v>
      </c>
      <c r="I68" s="14">
        <v>7000.0</v>
      </c>
      <c r="J68" s="30" t="s">
        <v>966</v>
      </c>
      <c r="K68" s="31">
        <v>46220.0</v>
      </c>
      <c r="L68" s="21" t="s">
        <v>721</v>
      </c>
      <c r="M68" s="23" t="s">
        <v>2145</v>
      </c>
      <c r="Q68" s="23" t="s">
        <v>517</v>
      </c>
      <c r="R68" s="40" t="s">
        <v>1709</v>
      </c>
    </row>
    <row r="69" ht="16.5" customHeight="1">
      <c r="A69" s="25">
        <v>46234.0</v>
      </c>
      <c r="B69" s="26">
        <f t="shared" ref="B69:B82" si="16">A69</f>
        <v>46234</v>
      </c>
      <c r="D69" s="34"/>
      <c r="E69" s="3">
        <v>1101.0</v>
      </c>
      <c r="F69" s="14">
        <f t="shared" ref="F69:F82" si="17">F68+E69</f>
        <v>1443</v>
      </c>
      <c r="G69" s="29">
        <f t="shared" si="15"/>
        <v>13557</v>
      </c>
      <c r="J69" s="27"/>
      <c r="K69" s="21"/>
      <c r="T69" s="14"/>
    </row>
    <row r="70" ht="16.5" customHeight="1">
      <c r="A70" s="25">
        <v>46235.0</v>
      </c>
      <c r="B70" s="26">
        <f t="shared" si="16"/>
        <v>46235</v>
      </c>
      <c r="D70" s="34"/>
      <c r="E70" s="3">
        <v>1102.0</v>
      </c>
      <c r="F70" s="14">
        <f t="shared" si="17"/>
        <v>2545</v>
      </c>
      <c r="G70" s="29">
        <f t="shared" si="15"/>
        <v>12455</v>
      </c>
      <c r="J70" s="27"/>
      <c r="K70" s="21"/>
      <c r="T70" s="14"/>
    </row>
    <row r="71" ht="16.5" customHeight="1">
      <c r="A71" s="25">
        <v>46236.0</v>
      </c>
      <c r="B71" s="26">
        <f t="shared" si="16"/>
        <v>46236</v>
      </c>
      <c r="D71" s="34"/>
      <c r="E71" s="3">
        <v>1102.0</v>
      </c>
      <c r="F71" s="14">
        <f t="shared" si="17"/>
        <v>3647</v>
      </c>
      <c r="G71" s="29">
        <f t="shared" si="15"/>
        <v>11353</v>
      </c>
      <c r="J71" s="27"/>
      <c r="K71" s="21"/>
      <c r="T71" s="14"/>
    </row>
    <row r="72" ht="16.5" customHeight="1">
      <c r="A72" s="25">
        <v>46237.0</v>
      </c>
      <c r="B72" s="26">
        <f t="shared" si="16"/>
        <v>46237</v>
      </c>
      <c r="D72" s="34"/>
      <c r="E72" s="3">
        <v>1101.0</v>
      </c>
      <c r="F72" s="14">
        <f t="shared" si="17"/>
        <v>4748</v>
      </c>
      <c r="G72" s="29">
        <f t="shared" si="15"/>
        <v>10252</v>
      </c>
      <c r="J72" s="27"/>
      <c r="K72" s="21"/>
      <c r="T72" s="14"/>
    </row>
    <row r="73" ht="16.5" customHeight="1">
      <c r="A73" s="25">
        <v>46238.0</v>
      </c>
      <c r="B73" s="26">
        <f t="shared" si="16"/>
        <v>46238</v>
      </c>
      <c r="E73" s="3">
        <v>1102.0</v>
      </c>
      <c r="F73" s="14">
        <f t="shared" si="17"/>
        <v>5850</v>
      </c>
      <c r="G73" s="29">
        <f t="shared" si="15"/>
        <v>9150</v>
      </c>
      <c r="J73" s="27"/>
      <c r="N73" s="24"/>
      <c r="O73" s="24"/>
      <c r="P73" s="24"/>
      <c r="T73" s="14"/>
    </row>
    <row r="74" ht="16.5" customHeight="1">
      <c r="A74" s="25">
        <v>46239.0</v>
      </c>
      <c r="B74" s="26">
        <f t="shared" si="16"/>
        <v>46239</v>
      </c>
      <c r="C74" s="44"/>
      <c r="D74" s="34"/>
      <c r="E74" s="3">
        <v>1076.0</v>
      </c>
      <c r="F74" s="14">
        <f t="shared" si="17"/>
        <v>6926</v>
      </c>
      <c r="G74" s="29">
        <f t="shared" si="15"/>
        <v>8074</v>
      </c>
      <c r="H74" s="13"/>
      <c r="I74" s="14"/>
      <c r="J74" s="30"/>
      <c r="K74" s="31"/>
      <c r="L74" s="21"/>
      <c r="M74" s="23"/>
      <c r="Q74" s="23"/>
      <c r="R74" s="40"/>
      <c r="T74" s="14"/>
    </row>
    <row r="75" ht="16.5" customHeight="1">
      <c r="A75" s="25">
        <v>46240.0</v>
      </c>
      <c r="B75" s="26">
        <f t="shared" si="16"/>
        <v>46240</v>
      </c>
      <c r="D75" s="34"/>
      <c r="E75" s="3">
        <v>1102.0</v>
      </c>
      <c r="F75" s="14">
        <f t="shared" si="17"/>
        <v>8028</v>
      </c>
      <c r="G75" s="29">
        <f t="shared" si="15"/>
        <v>6972</v>
      </c>
      <c r="J75" s="27"/>
      <c r="K75" s="21"/>
    </row>
    <row r="76" ht="16.5" customHeight="1">
      <c r="A76" s="25">
        <v>46241.0</v>
      </c>
      <c r="B76" s="26">
        <f t="shared" si="16"/>
        <v>46241</v>
      </c>
      <c r="D76" s="34"/>
      <c r="E76" s="3">
        <v>1101.0</v>
      </c>
      <c r="F76" s="14">
        <f t="shared" si="17"/>
        <v>9129</v>
      </c>
      <c r="G76" s="29">
        <f t="shared" si="15"/>
        <v>5871</v>
      </c>
      <c r="J76" s="27"/>
      <c r="K76" s="21"/>
    </row>
    <row r="77" ht="16.5" customHeight="1">
      <c r="A77" s="25">
        <v>46242.0</v>
      </c>
      <c r="B77" s="26">
        <f t="shared" si="16"/>
        <v>46242</v>
      </c>
      <c r="D77" s="34"/>
      <c r="E77" s="3">
        <v>1102.0</v>
      </c>
      <c r="F77" s="14">
        <f t="shared" si="17"/>
        <v>10231</v>
      </c>
      <c r="G77" s="29">
        <f t="shared" si="15"/>
        <v>4769</v>
      </c>
      <c r="J77" s="27"/>
      <c r="K77" s="21"/>
    </row>
    <row r="78" ht="16.5" customHeight="1">
      <c r="A78" s="25">
        <v>46243.0</v>
      </c>
      <c r="B78" s="26">
        <f t="shared" si="16"/>
        <v>46243</v>
      </c>
      <c r="D78" s="34"/>
      <c r="E78" s="3">
        <v>1101.0</v>
      </c>
      <c r="F78" s="14">
        <f t="shared" si="17"/>
        <v>11332</v>
      </c>
      <c r="G78" s="29">
        <f t="shared" si="15"/>
        <v>3668</v>
      </c>
      <c r="J78" s="27"/>
      <c r="K78" s="21"/>
    </row>
    <row r="79" ht="16.5" customHeight="1">
      <c r="A79" s="25">
        <v>46244.0</v>
      </c>
      <c r="B79" s="26">
        <f t="shared" si="16"/>
        <v>46244</v>
      </c>
      <c r="E79" s="3">
        <v>1101.0</v>
      </c>
      <c r="F79" s="14">
        <f t="shared" si="17"/>
        <v>12433</v>
      </c>
      <c r="G79" s="29">
        <f t="shared" si="15"/>
        <v>2567</v>
      </c>
      <c r="J79" s="27"/>
      <c r="N79" s="24"/>
      <c r="O79" s="24"/>
      <c r="P79" s="24"/>
    </row>
    <row r="80" ht="16.5" customHeight="1">
      <c r="A80" s="25">
        <v>46245.0</v>
      </c>
      <c r="B80" s="26">
        <f t="shared" si="16"/>
        <v>46245</v>
      </c>
      <c r="E80" s="3">
        <v>1102.0</v>
      </c>
      <c r="F80" s="14">
        <f t="shared" si="17"/>
        <v>13535</v>
      </c>
      <c r="G80" s="29">
        <f t="shared" si="15"/>
        <v>1465</v>
      </c>
      <c r="J80" s="27"/>
      <c r="N80" s="24"/>
      <c r="O80" s="24"/>
      <c r="P80" s="24"/>
    </row>
    <row r="81" ht="16.5" customHeight="1">
      <c r="A81" s="25">
        <v>46246.0</v>
      </c>
      <c r="B81" s="26">
        <f t="shared" si="16"/>
        <v>46246</v>
      </c>
      <c r="E81" s="3">
        <v>1101.0</v>
      </c>
      <c r="F81" s="14">
        <f t="shared" si="17"/>
        <v>14636</v>
      </c>
      <c r="G81" s="29">
        <f t="shared" si="15"/>
        <v>364</v>
      </c>
      <c r="J81" s="27"/>
      <c r="N81" s="21"/>
      <c r="O81" s="24"/>
      <c r="P81" s="24"/>
    </row>
    <row r="82" ht="16.5" customHeight="1">
      <c r="A82" s="25">
        <v>46247.0</v>
      </c>
      <c r="B82" s="26">
        <f t="shared" si="16"/>
        <v>46247</v>
      </c>
      <c r="E82" s="3">
        <v>364.0</v>
      </c>
      <c r="F82" s="14">
        <f t="shared" si="17"/>
        <v>15000</v>
      </c>
      <c r="G82" s="29">
        <f t="shared" si="15"/>
        <v>0</v>
      </c>
      <c r="J82" s="27"/>
      <c r="N82" s="21"/>
      <c r="O82" s="24"/>
      <c r="P82" s="24"/>
    </row>
    <row r="83" ht="16.5" customHeight="1">
      <c r="A83" s="25"/>
      <c r="B83" s="26"/>
      <c r="C83" s="27" t="s">
        <v>1706</v>
      </c>
      <c r="D83" s="3">
        <v>2000.0</v>
      </c>
      <c r="E83" s="3">
        <v>738.0</v>
      </c>
      <c r="F83" s="14">
        <f>E83</f>
        <v>738</v>
      </c>
      <c r="G83" s="29">
        <f t="shared" ref="G83:G85" si="18">$D$83-F83</f>
        <v>1262</v>
      </c>
      <c r="H83" s="1">
        <v>46244.0</v>
      </c>
      <c r="I83" s="14">
        <v>2000.0</v>
      </c>
      <c r="J83" s="30" t="s">
        <v>966</v>
      </c>
      <c r="K83" s="31">
        <v>46220.0</v>
      </c>
      <c r="L83" s="21" t="s">
        <v>721</v>
      </c>
      <c r="M83" s="23" t="s">
        <v>2154</v>
      </c>
      <c r="N83" s="21"/>
      <c r="O83" s="24"/>
      <c r="P83" s="24"/>
      <c r="Q83" s="23" t="s">
        <v>299</v>
      </c>
      <c r="R83" s="40" t="s">
        <v>1709</v>
      </c>
    </row>
    <row r="84" ht="16.5" customHeight="1">
      <c r="A84" s="25">
        <v>46248.0</v>
      </c>
      <c r="B84" s="26">
        <f t="shared" ref="B84:B85" si="19">A84</f>
        <v>46248</v>
      </c>
      <c r="C84" s="27"/>
      <c r="D84" s="3"/>
      <c r="E84" s="3">
        <v>1102.0</v>
      </c>
      <c r="F84" s="14">
        <f t="shared" ref="F84:F85" si="20">F83+E84</f>
        <v>1840</v>
      </c>
      <c r="G84" s="29">
        <f t="shared" si="18"/>
        <v>160</v>
      </c>
      <c r="N84" s="21"/>
      <c r="O84" s="24"/>
      <c r="P84" s="24"/>
    </row>
    <row r="85" ht="16.5" customHeight="1">
      <c r="A85" s="25">
        <v>46249.0</v>
      </c>
      <c r="B85" s="26">
        <f t="shared" si="19"/>
        <v>46249</v>
      </c>
      <c r="D85" s="34"/>
      <c r="E85" s="3">
        <v>160.0</v>
      </c>
      <c r="F85" s="14">
        <f t="shared" si="20"/>
        <v>2000</v>
      </c>
      <c r="G85" s="29">
        <f t="shared" si="18"/>
        <v>0</v>
      </c>
      <c r="J85" s="30"/>
      <c r="N85" s="21"/>
      <c r="O85" s="24"/>
      <c r="P85" s="24"/>
    </row>
    <row r="86" ht="16.5" customHeight="1">
      <c r="A86" s="25"/>
      <c r="B86" s="26"/>
      <c r="C86" s="27" t="s">
        <v>1706</v>
      </c>
      <c r="D86" s="3">
        <v>9700.0</v>
      </c>
      <c r="E86" s="3">
        <v>940.0</v>
      </c>
      <c r="F86" s="14">
        <f>E86</f>
        <v>940</v>
      </c>
      <c r="G86" s="29">
        <f t="shared" ref="G86:G94" si="21">$D$86-F86</f>
        <v>8760</v>
      </c>
      <c r="H86" s="13">
        <v>46261.0</v>
      </c>
      <c r="I86" s="14">
        <v>9700.0</v>
      </c>
      <c r="J86" s="30" t="s">
        <v>966</v>
      </c>
      <c r="K86" s="31">
        <v>46146.0</v>
      </c>
      <c r="L86" s="21" t="s">
        <v>967</v>
      </c>
      <c r="M86" s="23" t="s">
        <v>2155</v>
      </c>
      <c r="N86" s="21" t="s">
        <v>1123</v>
      </c>
      <c r="Q86" s="23" t="s">
        <v>835</v>
      </c>
      <c r="R86" s="40" t="s">
        <v>1709</v>
      </c>
    </row>
    <row r="87" ht="16.5" customHeight="1">
      <c r="A87" s="25">
        <v>46250.0</v>
      </c>
      <c r="B87" s="26">
        <f t="shared" ref="B87:B94" si="22">A87</f>
        <v>46250</v>
      </c>
      <c r="D87" s="34"/>
      <c r="E87" s="3">
        <v>1102.0</v>
      </c>
      <c r="F87" s="14">
        <f t="shared" ref="F87:F94" si="23">F86+E87</f>
        <v>2042</v>
      </c>
      <c r="G87" s="29">
        <f t="shared" si="21"/>
        <v>7658</v>
      </c>
      <c r="J87" s="27"/>
      <c r="K87" s="21"/>
      <c r="N87" s="21"/>
    </row>
    <row r="88" ht="16.5" customHeight="1">
      <c r="A88" s="25">
        <v>46251.0</v>
      </c>
      <c r="B88" s="26">
        <f t="shared" si="22"/>
        <v>46251</v>
      </c>
      <c r="D88" s="34"/>
      <c r="E88" s="3">
        <v>1063.0</v>
      </c>
      <c r="F88" s="14">
        <f t="shared" si="23"/>
        <v>3105</v>
      </c>
      <c r="G88" s="29">
        <f t="shared" si="21"/>
        <v>6595</v>
      </c>
      <c r="J88" s="27"/>
      <c r="K88" s="21"/>
      <c r="N88" s="21"/>
    </row>
    <row r="89" ht="16.5" customHeight="1">
      <c r="A89" s="25">
        <v>46252.0</v>
      </c>
      <c r="B89" s="26">
        <f t="shared" si="22"/>
        <v>46252</v>
      </c>
      <c r="D89" s="34"/>
      <c r="E89" s="3">
        <v>1102.0</v>
      </c>
      <c r="F89" s="14">
        <f t="shared" si="23"/>
        <v>4207</v>
      </c>
      <c r="G89" s="29">
        <f t="shared" si="21"/>
        <v>5493</v>
      </c>
      <c r="J89" s="27"/>
      <c r="K89" s="21"/>
      <c r="N89" s="21"/>
    </row>
    <row r="90" ht="16.5" customHeight="1">
      <c r="A90" s="25">
        <v>46253.0</v>
      </c>
      <c r="B90" s="26">
        <f t="shared" si="22"/>
        <v>46253</v>
      </c>
      <c r="D90" s="34"/>
      <c r="E90" s="3">
        <v>1102.0</v>
      </c>
      <c r="F90" s="14">
        <f t="shared" si="23"/>
        <v>5309</v>
      </c>
      <c r="G90" s="29">
        <f t="shared" si="21"/>
        <v>4391</v>
      </c>
      <c r="J90" s="27"/>
      <c r="K90" s="21"/>
      <c r="N90" s="21"/>
    </row>
    <row r="91" ht="16.5" customHeight="1">
      <c r="A91" s="25">
        <v>46254.0</v>
      </c>
      <c r="B91" s="26">
        <f t="shared" si="22"/>
        <v>46254</v>
      </c>
      <c r="D91" s="34"/>
      <c r="E91" s="3">
        <v>1101.0</v>
      </c>
      <c r="F91" s="14">
        <f t="shared" si="23"/>
        <v>6410</v>
      </c>
      <c r="G91" s="29">
        <f t="shared" si="21"/>
        <v>3290</v>
      </c>
      <c r="J91" s="27"/>
      <c r="K91" s="21"/>
      <c r="N91" s="21"/>
    </row>
    <row r="92" ht="16.5" customHeight="1">
      <c r="A92" s="25">
        <v>46255.0</v>
      </c>
      <c r="B92" s="26">
        <f t="shared" si="22"/>
        <v>46255</v>
      </c>
      <c r="D92" s="34"/>
      <c r="E92" s="3">
        <v>1102.0</v>
      </c>
      <c r="F92" s="14">
        <f t="shared" si="23"/>
        <v>7512</v>
      </c>
      <c r="G92" s="29">
        <f t="shared" si="21"/>
        <v>2188</v>
      </c>
      <c r="J92" s="27"/>
      <c r="K92" s="21"/>
      <c r="N92" s="21"/>
    </row>
    <row r="93" ht="16.5" customHeight="1">
      <c r="A93" s="25">
        <v>46256.0</v>
      </c>
      <c r="B93" s="26">
        <f t="shared" si="22"/>
        <v>46256</v>
      </c>
      <c r="D93" s="34"/>
      <c r="E93" s="3">
        <v>1102.0</v>
      </c>
      <c r="F93" s="14">
        <f t="shared" si="23"/>
        <v>8614</v>
      </c>
      <c r="G93" s="29">
        <f t="shared" si="21"/>
        <v>1086</v>
      </c>
      <c r="J93" s="27"/>
      <c r="K93" s="21"/>
      <c r="N93" s="21"/>
    </row>
    <row r="94" ht="16.5" customHeight="1">
      <c r="A94" s="25">
        <v>46257.0</v>
      </c>
      <c r="B94" s="26">
        <f t="shared" si="22"/>
        <v>46257</v>
      </c>
      <c r="D94" s="34"/>
      <c r="E94" s="3">
        <v>1086.0</v>
      </c>
      <c r="F94" s="14">
        <f t="shared" si="23"/>
        <v>9700</v>
      </c>
      <c r="G94" s="29">
        <f t="shared" si="21"/>
        <v>0</v>
      </c>
      <c r="J94" s="27"/>
      <c r="K94" s="21"/>
      <c r="N94" s="21"/>
    </row>
    <row r="95" ht="16.5" customHeight="1">
      <c r="A95" s="25"/>
      <c r="B95" s="26"/>
      <c r="C95" s="27" t="s">
        <v>1706</v>
      </c>
      <c r="D95" s="3">
        <v>9000.0</v>
      </c>
      <c r="E95" s="3">
        <v>15.0</v>
      </c>
      <c r="F95" s="14">
        <f>E95</f>
        <v>15</v>
      </c>
      <c r="G95" s="29">
        <f t="shared" ref="G95:G99" si="24">$D$95-F95</f>
        <v>8985</v>
      </c>
      <c r="H95" s="13">
        <v>46272.0</v>
      </c>
      <c r="I95" s="14">
        <v>9000.0</v>
      </c>
      <c r="J95" s="30" t="s">
        <v>966</v>
      </c>
      <c r="K95" s="31"/>
      <c r="L95" s="21" t="s">
        <v>967</v>
      </c>
      <c r="M95" s="23" t="s">
        <v>2158</v>
      </c>
      <c r="N95" s="21" t="s">
        <v>1123</v>
      </c>
      <c r="Q95" s="23" t="s">
        <v>517</v>
      </c>
      <c r="R95" s="40" t="s">
        <v>1709</v>
      </c>
    </row>
    <row r="96" ht="16.5" customHeight="1">
      <c r="A96" s="25">
        <v>46258.0</v>
      </c>
      <c r="B96" s="26">
        <f t="shared" ref="B96:B116" si="25">A96</f>
        <v>46258</v>
      </c>
      <c r="D96" s="34"/>
      <c r="E96" s="3">
        <v>1101.0</v>
      </c>
      <c r="F96" s="14">
        <f t="shared" ref="F96:F99" si="26">F95+E96</f>
        <v>1116</v>
      </c>
      <c r="G96" s="29">
        <f t="shared" si="24"/>
        <v>7884</v>
      </c>
      <c r="J96" s="27"/>
      <c r="K96" s="21"/>
      <c r="N96" s="21"/>
    </row>
    <row r="97" ht="16.5" customHeight="1">
      <c r="A97" s="25">
        <v>46259.0</v>
      </c>
      <c r="B97" s="26">
        <f t="shared" si="25"/>
        <v>46259</v>
      </c>
      <c r="D97" s="34"/>
      <c r="E97" s="3">
        <v>1102.0</v>
      </c>
      <c r="F97" s="14">
        <f t="shared" si="26"/>
        <v>2218</v>
      </c>
      <c r="G97" s="29">
        <f t="shared" si="24"/>
        <v>6782</v>
      </c>
      <c r="J97" s="27"/>
      <c r="K97" s="21"/>
    </row>
    <row r="98" ht="16.5" customHeight="1">
      <c r="A98" s="25">
        <v>46260.0</v>
      </c>
      <c r="B98" s="26">
        <f t="shared" si="25"/>
        <v>46260</v>
      </c>
      <c r="C98" s="109" t="s">
        <v>1708</v>
      </c>
      <c r="D98" s="34"/>
      <c r="E98" s="3">
        <v>1101.0</v>
      </c>
      <c r="F98" s="14">
        <f t="shared" si="26"/>
        <v>3319</v>
      </c>
      <c r="G98" s="29">
        <f t="shared" si="24"/>
        <v>5681</v>
      </c>
      <c r="J98" s="27"/>
      <c r="K98" s="21"/>
    </row>
    <row r="99" ht="16.5" customHeight="1">
      <c r="A99" s="25">
        <v>46261.0</v>
      </c>
      <c r="B99" s="26">
        <f t="shared" si="25"/>
        <v>46261</v>
      </c>
      <c r="C99" s="109" t="s">
        <v>2162</v>
      </c>
      <c r="D99" s="34"/>
      <c r="E99" s="3">
        <v>1101.0</v>
      </c>
      <c r="F99" s="14">
        <f t="shared" si="26"/>
        <v>4420</v>
      </c>
      <c r="G99" s="29">
        <f t="shared" si="24"/>
        <v>4580</v>
      </c>
      <c r="K99" s="21"/>
    </row>
    <row r="100" ht="16.5" customHeight="1">
      <c r="A100" s="25">
        <v>46262.0</v>
      </c>
      <c r="B100" s="26">
        <f t="shared" si="25"/>
        <v>46262</v>
      </c>
      <c r="C100" s="27" t="s">
        <v>1706</v>
      </c>
      <c r="D100" s="3">
        <v>9700.0</v>
      </c>
      <c r="E100" s="3">
        <v>620.0</v>
      </c>
      <c r="F100" s="14">
        <f>E100</f>
        <v>620</v>
      </c>
      <c r="G100" s="29">
        <f t="shared" ref="G100:G102" si="27">$D$100-F100</f>
        <v>9080</v>
      </c>
      <c r="H100" s="13">
        <v>46293.0</v>
      </c>
      <c r="I100" s="14">
        <v>9700.0</v>
      </c>
      <c r="J100" s="30" t="s">
        <v>966</v>
      </c>
      <c r="K100" s="31">
        <v>46146.0</v>
      </c>
      <c r="L100" s="21" t="s">
        <v>967</v>
      </c>
      <c r="M100" s="23" t="s">
        <v>2165</v>
      </c>
      <c r="N100" s="21" t="s">
        <v>1123</v>
      </c>
      <c r="Q100" s="23" t="s">
        <v>315</v>
      </c>
      <c r="R100" s="40" t="s">
        <v>1709</v>
      </c>
    </row>
    <row r="101" ht="16.5" customHeight="1">
      <c r="A101" s="25">
        <v>46263.0</v>
      </c>
      <c r="B101" s="26">
        <f t="shared" si="25"/>
        <v>46263</v>
      </c>
      <c r="C101" s="46" t="s">
        <v>1560</v>
      </c>
      <c r="D101" s="34"/>
      <c r="E101" s="3">
        <v>0.0</v>
      </c>
      <c r="F101" s="14">
        <f t="shared" ref="F101:F102" si="28">F100+E101</f>
        <v>620</v>
      </c>
      <c r="G101" s="29">
        <f t="shared" si="27"/>
        <v>9080</v>
      </c>
      <c r="H101" s="21" t="s">
        <v>1743</v>
      </c>
      <c r="I101" s="14">
        <v>620.0</v>
      </c>
      <c r="J101" s="27"/>
      <c r="K101" s="21"/>
    </row>
    <row r="102" ht="16.5" customHeight="1">
      <c r="A102" s="25">
        <v>46264.0</v>
      </c>
      <c r="B102" s="26">
        <f t="shared" si="25"/>
        <v>46264</v>
      </c>
      <c r="C102" s="46" t="s">
        <v>1560</v>
      </c>
      <c r="D102" s="34"/>
      <c r="E102" s="3">
        <v>0.0</v>
      </c>
      <c r="F102" s="14">
        <f t="shared" si="28"/>
        <v>620</v>
      </c>
      <c r="G102" s="29">
        <f t="shared" si="27"/>
        <v>9080</v>
      </c>
      <c r="H102" s="21" t="s">
        <v>2166</v>
      </c>
      <c r="I102" s="14">
        <f>I100-I101</f>
        <v>9080</v>
      </c>
      <c r="J102" s="27"/>
      <c r="K102" s="21"/>
    </row>
    <row r="103" ht="16.5" customHeight="1">
      <c r="A103" s="25">
        <v>46265.0</v>
      </c>
      <c r="B103" s="26">
        <f t="shared" si="25"/>
        <v>46265</v>
      </c>
      <c r="C103" s="27" t="s">
        <v>1706</v>
      </c>
      <c r="D103" s="3">
        <v>15000.0</v>
      </c>
      <c r="E103" s="3">
        <v>798.0</v>
      </c>
      <c r="F103" s="14">
        <f>E103</f>
        <v>798</v>
      </c>
      <c r="G103" s="29">
        <f t="shared" ref="G103:G116" si="29">$D$103-F103</f>
        <v>14202</v>
      </c>
      <c r="H103" s="1">
        <v>46282.0</v>
      </c>
      <c r="I103" s="14">
        <v>15000.0</v>
      </c>
      <c r="J103" s="90" t="s">
        <v>192</v>
      </c>
      <c r="L103" s="21" t="s">
        <v>818</v>
      </c>
      <c r="M103" s="23" t="s">
        <v>2169</v>
      </c>
      <c r="N103" s="24"/>
      <c r="O103" s="24"/>
      <c r="P103" s="24"/>
      <c r="Q103" s="23" t="s">
        <v>517</v>
      </c>
      <c r="R103" s="40" t="s">
        <v>1709</v>
      </c>
    </row>
    <row r="104" ht="16.5" customHeight="1">
      <c r="A104" s="25">
        <v>46266.0</v>
      </c>
      <c r="B104" s="26">
        <f t="shared" si="25"/>
        <v>46266</v>
      </c>
      <c r="D104" s="34"/>
      <c r="E104" s="3">
        <v>1088.0</v>
      </c>
      <c r="F104" s="14">
        <f t="shared" ref="F104:F116" si="30">F103+E104</f>
        <v>1886</v>
      </c>
      <c r="G104" s="29">
        <f t="shared" si="29"/>
        <v>13114</v>
      </c>
      <c r="J104" s="91" t="s">
        <v>2171</v>
      </c>
      <c r="L104" s="21" t="s">
        <v>547</v>
      </c>
      <c r="N104" s="24"/>
      <c r="O104" s="24"/>
      <c r="P104" s="24"/>
    </row>
    <row r="105" ht="16.5" customHeight="1">
      <c r="A105" s="25">
        <v>46267.0</v>
      </c>
      <c r="B105" s="26">
        <f t="shared" si="25"/>
        <v>46267</v>
      </c>
      <c r="D105" s="34"/>
      <c r="E105" s="3">
        <v>1099.0</v>
      </c>
      <c r="F105" s="14">
        <f t="shared" si="30"/>
        <v>2985</v>
      </c>
      <c r="G105" s="29">
        <f t="shared" si="29"/>
        <v>12015</v>
      </c>
      <c r="L105" s="21" t="s">
        <v>629</v>
      </c>
      <c r="N105" s="24"/>
      <c r="O105" s="24"/>
      <c r="P105" s="24"/>
    </row>
    <row r="106" ht="16.5" customHeight="1">
      <c r="A106" s="25">
        <v>46268.0</v>
      </c>
      <c r="B106" s="26">
        <f t="shared" si="25"/>
        <v>46268</v>
      </c>
      <c r="D106" s="34"/>
      <c r="E106" s="3">
        <v>1101.0</v>
      </c>
      <c r="F106" s="14">
        <f t="shared" si="30"/>
        <v>4086</v>
      </c>
      <c r="G106" s="29">
        <f t="shared" si="29"/>
        <v>10914</v>
      </c>
      <c r="N106" s="24"/>
      <c r="O106" s="24"/>
      <c r="P106" s="24"/>
    </row>
    <row r="107" ht="16.5" customHeight="1">
      <c r="A107" s="25">
        <v>46269.0</v>
      </c>
      <c r="B107" s="26">
        <f t="shared" si="25"/>
        <v>46269</v>
      </c>
      <c r="D107" s="34"/>
      <c r="E107" s="3">
        <v>1101.0</v>
      </c>
      <c r="F107" s="14">
        <f t="shared" si="30"/>
        <v>5187</v>
      </c>
      <c r="G107" s="29">
        <f t="shared" si="29"/>
        <v>9813</v>
      </c>
      <c r="N107" s="24"/>
      <c r="O107" s="24"/>
      <c r="P107" s="24"/>
    </row>
    <row r="108" ht="16.5" customHeight="1">
      <c r="A108" s="25">
        <v>46270.0</v>
      </c>
      <c r="B108" s="26">
        <f t="shared" si="25"/>
        <v>46270</v>
      </c>
      <c r="D108" s="34"/>
      <c r="E108" s="3">
        <v>1100.0</v>
      </c>
      <c r="F108" s="14">
        <f t="shared" si="30"/>
        <v>6287</v>
      </c>
      <c r="G108" s="29">
        <f t="shared" si="29"/>
        <v>8713</v>
      </c>
      <c r="N108" s="24"/>
      <c r="O108" s="24"/>
      <c r="P108" s="24"/>
    </row>
    <row r="109" ht="16.5" customHeight="1">
      <c r="A109" s="25">
        <v>46271.0</v>
      </c>
      <c r="B109" s="26">
        <f t="shared" si="25"/>
        <v>46271</v>
      </c>
      <c r="D109" s="34"/>
      <c r="E109" s="3">
        <v>1101.0</v>
      </c>
      <c r="F109" s="14">
        <f t="shared" si="30"/>
        <v>7388</v>
      </c>
      <c r="G109" s="29">
        <f t="shared" si="29"/>
        <v>7612</v>
      </c>
      <c r="N109" s="24"/>
      <c r="O109" s="24"/>
      <c r="P109" s="24"/>
    </row>
    <row r="110" ht="16.5" customHeight="1">
      <c r="A110" s="25">
        <v>46272.0</v>
      </c>
      <c r="B110" s="26">
        <f t="shared" si="25"/>
        <v>46272</v>
      </c>
      <c r="D110" s="34"/>
      <c r="E110" s="3">
        <v>1098.0</v>
      </c>
      <c r="F110" s="14">
        <f t="shared" si="30"/>
        <v>8486</v>
      </c>
      <c r="G110" s="29">
        <f t="shared" si="29"/>
        <v>6514</v>
      </c>
      <c r="N110" s="24"/>
      <c r="O110" s="24"/>
      <c r="P110" s="24"/>
    </row>
    <row r="111" ht="16.5" customHeight="1">
      <c r="A111" s="25">
        <v>46273.0</v>
      </c>
      <c r="B111" s="26">
        <f t="shared" si="25"/>
        <v>46273</v>
      </c>
      <c r="D111" s="34"/>
      <c r="E111" s="3">
        <v>1101.0</v>
      </c>
      <c r="F111" s="14">
        <f t="shared" si="30"/>
        <v>9587</v>
      </c>
      <c r="G111" s="29">
        <f t="shared" si="29"/>
        <v>5413</v>
      </c>
      <c r="N111" s="24"/>
      <c r="O111" s="24"/>
      <c r="P111" s="24"/>
    </row>
    <row r="112" ht="16.5" customHeight="1">
      <c r="A112" s="25">
        <v>46274.0</v>
      </c>
      <c r="B112" s="26">
        <f t="shared" si="25"/>
        <v>46274</v>
      </c>
      <c r="D112" s="34"/>
      <c r="E112" s="3">
        <v>1100.0</v>
      </c>
      <c r="F112" s="14">
        <f t="shared" si="30"/>
        <v>10687</v>
      </c>
      <c r="G112" s="29">
        <f t="shared" si="29"/>
        <v>4313</v>
      </c>
      <c r="N112" s="24"/>
      <c r="O112" s="24"/>
      <c r="P112" s="24"/>
    </row>
    <row r="113" ht="16.5" customHeight="1">
      <c r="A113" s="25">
        <v>46275.0</v>
      </c>
      <c r="B113" s="26">
        <f t="shared" si="25"/>
        <v>46275</v>
      </c>
      <c r="D113" s="34"/>
      <c r="E113" s="3">
        <v>1101.0</v>
      </c>
      <c r="F113" s="14">
        <f t="shared" si="30"/>
        <v>11788</v>
      </c>
      <c r="G113" s="29">
        <f t="shared" si="29"/>
        <v>3212</v>
      </c>
      <c r="N113" s="24"/>
      <c r="O113" s="24"/>
      <c r="P113" s="24"/>
    </row>
    <row r="114" ht="16.5" customHeight="1">
      <c r="A114" s="25">
        <v>46276.0</v>
      </c>
      <c r="B114" s="26">
        <f t="shared" si="25"/>
        <v>46276</v>
      </c>
      <c r="D114" s="34"/>
      <c r="E114" s="3">
        <v>1100.0</v>
      </c>
      <c r="F114" s="14">
        <f t="shared" si="30"/>
        <v>12888</v>
      </c>
      <c r="G114" s="29">
        <f t="shared" si="29"/>
        <v>2112</v>
      </c>
      <c r="N114" s="24"/>
      <c r="O114" s="24"/>
      <c r="P114" s="24"/>
    </row>
    <row r="115" ht="16.5" customHeight="1">
      <c r="A115" s="25">
        <v>46277.0</v>
      </c>
      <c r="B115" s="26">
        <f t="shared" si="25"/>
        <v>46277</v>
      </c>
      <c r="D115" s="34"/>
      <c r="E115" s="3">
        <v>1101.0</v>
      </c>
      <c r="F115" s="14">
        <f t="shared" si="30"/>
        <v>13989</v>
      </c>
      <c r="G115" s="29">
        <f t="shared" si="29"/>
        <v>1011</v>
      </c>
      <c r="N115" s="24"/>
      <c r="O115" s="24"/>
      <c r="P115" s="24"/>
    </row>
    <row r="116" ht="16.5" customHeight="1">
      <c r="A116" s="25">
        <v>46278.0</v>
      </c>
      <c r="B116" s="26">
        <f t="shared" si="25"/>
        <v>46278</v>
      </c>
      <c r="D116" s="34"/>
      <c r="E116" s="3">
        <v>1011.0</v>
      </c>
      <c r="F116" s="14">
        <f t="shared" si="30"/>
        <v>15000</v>
      </c>
      <c r="G116" s="29">
        <f t="shared" si="29"/>
        <v>0</v>
      </c>
      <c r="N116" s="24"/>
      <c r="O116" s="24"/>
      <c r="P116" s="24"/>
    </row>
    <row r="117" ht="16.5" customHeight="1">
      <c r="A117" s="25"/>
      <c r="B117" s="26"/>
      <c r="C117" s="27" t="s">
        <v>1706</v>
      </c>
      <c r="D117" s="3">
        <v>7800.0</v>
      </c>
      <c r="E117" s="3">
        <v>86.0</v>
      </c>
      <c r="F117" s="14">
        <f>E117</f>
        <v>86</v>
      </c>
      <c r="G117" s="29">
        <f t="shared" ref="G117:G124" si="31">$D$117-F117</f>
        <v>7714</v>
      </c>
      <c r="H117" s="1">
        <v>46292.0</v>
      </c>
      <c r="I117" s="14">
        <v>7800.0</v>
      </c>
      <c r="J117" s="90" t="s">
        <v>192</v>
      </c>
      <c r="L117" s="21" t="s">
        <v>818</v>
      </c>
      <c r="M117" s="23" t="s">
        <v>2176</v>
      </c>
      <c r="N117" s="23" t="s">
        <v>177</v>
      </c>
      <c r="O117" s="23"/>
      <c r="P117" s="23"/>
      <c r="Q117" s="23" t="s">
        <v>517</v>
      </c>
      <c r="R117" s="40" t="s">
        <v>1709</v>
      </c>
    </row>
    <row r="118" ht="16.5" customHeight="1">
      <c r="A118" s="25">
        <v>46279.0</v>
      </c>
      <c r="B118" s="26">
        <f t="shared" ref="B118:B428" si="32">A118</f>
        <v>46279</v>
      </c>
      <c r="D118" s="34"/>
      <c r="E118" s="3">
        <v>1101.0</v>
      </c>
      <c r="F118" s="14">
        <f t="shared" ref="F118:F124" si="33">F117+E118</f>
        <v>1187</v>
      </c>
      <c r="G118" s="29">
        <f t="shared" si="31"/>
        <v>6613</v>
      </c>
      <c r="J118" s="91" t="s">
        <v>2171</v>
      </c>
      <c r="L118" s="21" t="s">
        <v>547</v>
      </c>
      <c r="N118" s="24"/>
      <c r="O118" s="24"/>
      <c r="P118" s="24"/>
    </row>
    <row r="119" ht="16.5" customHeight="1">
      <c r="A119" s="25">
        <v>46280.0</v>
      </c>
      <c r="B119" s="26">
        <f t="shared" si="32"/>
        <v>46280</v>
      </c>
      <c r="D119" s="34"/>
      <c r="E119" s="3">
        <v>1051.0</v>
      </c>
      <c r="F119" s="14">
        <f t="shared" si="33"/>
        <v>2238</v>
      </c>
      <c r="G119" s="29">
        <f t="shared" si="31"/>
        <v>5562</v>
      </c>
      <c r="L119" s="21" t="s">
        <v>629</v>
      </c>
      <c r="N119" s="24"/>
      <c r="O119" s="24"/>
      <c r="P119" s="24"/>
    </row>
    <row r="120" ht="16.5" customHeight="1">
      <c r="A120" s="25">
        <v>46281.0</v>
      </c>
      <c r="B120" s="26">
        <f t="shared" si="32"/>
        <v>46281</v>
      </c>
      <c r="D120" s="34"/>
      <c r="E120" s="34">
        <v>1100.0</v>
      </c>
      <c r="F120" s="14">
        <f t="shared" si="33"/>
        <v>3338</v>
      </c>
      <c r="G120" s="29">
        <f t="shared" si="31"/>
        <v>4462</v>
      </c>
      <c r="N120" s="24"/>
      <c r="O120" s="24"/>
      <c r="P120" s="24"/>
    </row>
    <row r="121" ht="16.5" customHeight="1">
      <c r="A121" s="25">
        <v>46282.0</v>
      </c>
      <c r="B121" s="26">
        <f t="shared" si="32"/>
        <v>46282</v>
      </c>
      <c r="D121" s="34"/>
      <c r="E121" s="34">
        <v>1100.0</v>
      </c>
      <c r="F121" s="14">
        <f t="shared" si="33"/>
        <v>4438</v>
      </c>
      <c r="G121" s="29">
        <f t="shared" si="31"/>
        <v>3362</v>
      </c>
      <c r="N121" s="24"/>
      <c r="O121" s="24"/>
      <c r="P121" s="24"/>
    </row>
    <row r="122" ht="16.5" customHeight="1">
      <c r="A122" s="25">
        <v>46283.0</v>
      </c>
      <c r="B122" s="26">
        <f t="shared" si="32"/>
        <v>46283</v>
      </c>
      <c r="D122" s="34"/>
      <c r="E122" s="34">
        <v>1100.0</v>
      </c>
      <c r="F122" s="14">
        <f t="shared" si="33"/>
        <v>5538</v>
      </c>
      <c r="G122" s="29">
        <f t="shared" si="31"/>
        <v>2262</v>
      </c>
      <c r="N122" s="24"/>
      <c r="O122" s="24"/>
      <c r="P122" s="24"/>
    </row>
    <row r="123" ht="16.5" customHeight="1">
      <c r="A123" s="25">
        <v>46284.0</v>
      </c>
      <c r="B123" s="26">
        <f t="shared" si="32"/>
        <v>46284</v>
      </c>
      <c r="E123" s="34">
        <v>1100.0</v>
      </c>
      <c r="F123" s="14">
        <f t="shared" si="33"/>
        <v>6638</v>
      </c>
      <c r="G123" s="29">
        <f t="shared" si="31"/>
        <v>1162</v>
      </c>
      <c r="N123" s="24"/>
      <c r="O123" s="24"/>
      <c r="P123" s="24"/>
    </row>
    <row r="124" ht="16.5" customHeight="1">
      <c r="A124" s="25">
        <v>46285.0</v>
      </c>
      <c r="B124" s="26">
        <f t="shared" si="32"/>
        <v>46285</v>
      </c>
      <c r="E124" s="34">
        <v>1100.0</v>
      </c>
      <c r="F124" s="14">
        <f t="shared" si="33"/>
        <v>7738</v>
      </c>
      <c r="G124" s="29">
        <f t="shared" si="31"/>
        <v>62</v>
      </c>
      <c r="N124" s="24"/>
      <c r="O124" s="24"/>
      <c r="P124" s="24"/>
    </row>
    <row r="125" ht="16.5" customHeight="1">
      <c r="A125" s="25">
        <v>46286.0</v>
      </c>
      <c r="B125" s="26">
        <f t="shared" si="32"/>
        <v>46286</v>
      </c>
      <c r="C125" s="44" t="s">
        <v>1706</v>
      </c>
      <c r="D125" s="34">
        <v>14260.0</v>
      </c>
      <c r="E125" s="34">
        <v>300.0</v>
      </c>
      <c r="F125" s="14">
        <f>E125</f>
        <v>300</v>
      </c>
      <c r="G125" s="29">
        <f t="shared" ref="G125:G138" si="34">$D$125-F125</f>
        <v>13960</v>
      </c>
      <c r="H125" s="13">
        <v>46293.0</v>
      </c>
      <c r="I125" s="14">
        <v>14260.0</v>
      </c>
      <c r="J125" s="90" t="s">
        <v>966</v>
      </c>
      <c r="K125" s="31"/>
      <c r="L125" s="21" t="s">
        <v>721</v>
      </c>
      <c r="M125" s="23" t="s">
        <v>2176</v>
      </c>
      <c r="N125" s="21" t="s">
        <v>1557</v>
      </c>
      <c r="Q125" s="23" t="s">
        <v>315</v>
      </c>
      <c r="R125" s="40" t="s">
        <v>1709</v>
      </c>
    </row>
    <row r="126" ht="16.5" customHeight="1">
      <c r="A126" s="25">
        <v>46287.0</v>
      </c>
      <c r="B126" s="26">
        <f t="shared" si="32"/>
        <v>46287</v>
      </c>
      <c r="D126" s="34"/>
      <c r="E126" s="34">
        <v>1100.0</v>
      </c>
      <c r="F126" s="14">
        <f t="shared" ref="F126:F138" si="35">F125+E126</f>
        <v>1400</v>
      </c>
      <c r="G126" s="29">
        <f t="shared" si="34"/>
        <v>12860</v>
      </c>
      <c r="H126" s="21"/>
      <c r="I126" s="14"/>
      <c r="J126" s="90" t="s">
        <v>2177</v>
      </c>
      <c r="K126" s="21"/>
    </row>
    <row r="127" ht="16.5" customHeight="1">
      <c r="A127" s="25">
        <v>46288.0</v>
      </c>
      <c r="B127" s="26">
        <f t="shared" si="32"/>
        <v>46288</v>
      </c>
      <c r="D127" s="34"/>
      <c r="E127" s="34">
        <v>1100.0</v>
      </c>
      <c r="F127" s="14">
        <f t="shared" si="35"/>
        <v>2500</v>
      </c>
      <c r="G127" s="29">
        <f t="shared" si="34"/>
        <v>11760</v>
      </c>
      <c r="H127" s="21"/>
      <c r="I127" s="14"/>
      <c r="J127" s="27"/>
      <c r="K127" s="21"/>
    </row>
    <row r="128" ht="16.5" customHeight="1">
      <c r="A128" s="25">
        <v>46289.0</v>
      </c>
      <c r="B128" s="26">
        <f t="shared" si="32"/>
        <v>46289</v>
      </c>
      <c r="D128" s="34"/>
      <c r="E128" s="34">
        <v>1100.0</v>
      </c>
      <c r="F128" s="14">
        <f t="shared" si="35"/>
        <v>3600</v>
      </c>
      <c r="G128" s="29">
        <f t="shared" si="34"/>
        <v>10660</v>
      </c>
      <c r="N128" s="24"/>
      <c r="O128" s="24"/>
      <c r="P128" s="24"/>
    </row>
    <row r="129" ht="16.5" customHeight="1">
      <c r="A129" s="25">
        <v>46290.0</v>
      </c>
      <c r="B129" s="26">
        <f t="shared" si="32"/>
        <v>46290</v>
      </c>
      <c r="D129" s="34"/>
      <c r="E129" s="34">
        <v>1100.0</v>
      </c>
      <c r="F129" s="14">
        <f t="shared" si="35"/>
        <v>4700</v>
      </c>
      <c r="G129" s="29">
        <f t="shared" si="34"/>
        <v>9560</v>
      </c>
      <c r="N129" s="24"/>
      <c r="O129" s="24"/>
      <c r="P129" s="24"/>
    </row>
    <row r="130" ht="16.5" customHeight="1">
      <c r="A130" s="25">
        <v>46291.0</v>
      </c>
      <c r="B130" s="26">
        <f t="shared" si="32"/>
        <v>46291</v>
      </c>
      <c r="D130" s="34"/>
      <c r="E130" s="34">
        <v>1100.0</v>
      </c>
      <c r="F130" s="14">
        <f t="shared" si="35"/>
        <v>5800</v>
      </c>
      <c r="G130" s="29">
        <f t="shared" si="34"/>
        <v>8460</v>
      </c>
      <c r="N130" s="24"/>
      <c r="O130" s="24"/>
      <c r="P130" s="24"/>
    </row>
    <row r="131" ht="16.5" customHeight="1">
      <c r="A131" s="25">
        <v>46292.0</v>
      </c>
      <c r="B131" s="26">
        <f t="shared" si="32"/>
        <v>46292</v>
      </c>
      <c r="D131" s="34"/>
      <c r="E131" s="34">
        <v>1100.0</v>
      </c>
      <c r="F131" s="14">
        <f t="shared" si="35"/>
        <v>6900</v>
      </c>
      <c r="G131" s="29">
        <f t="shared" si="34"/>
        <v>7360</v>
      </c>
      <c r="N131" s="24"/>
      <c r="O131" s="24"/>
      <c r="P131" s="24"/>
    </row>
    <row r="132" ht="16.5" customHeight="1">
      <c r="A132" s="25">
        <v>46293.0</v>
      </c>
      <c r="B132" s="26">
        <f t="shared" si="32"/>
        <v>46293</v>
      </c>
      <c r="D132" s="34"/>
      <c r="E132" s="34">
        <v>1100.0</v>
      </c>
      <c r="F132" s="14">
        <f t="shared" si="35"/>
        <v>8000</v>
      </c>
      <c r="G132" s="29">
        <f t="shared" si="34"/>
        <v>6260</v>
      </c>
      <c r="N132" s="24"/>
      <c r="O132" s="24"/>
      <c r="P132" s="24"/>
    </row>
    <row r="133" ht="16.5" customHeight="1">
      <c r="A133" s="25">
        <v>46294.0</v>
      </c>
      <c r="B133" s="26">
        <f t="shared" si="32"/>
        <v>46294</v>
      </c>
      <c r="D133" s="34"/>
      <c r="E133" s="34">
        <v>1100.0</v>
      </c>
      <c r="F133" s="14">
        <f t="shared" si="35"/>
        <v>9100</v>
      </c>
      <c r="G133" s="29">
        <f t="shared" si="34"/>
        <v>5160</v>
      </c>
      <c r="N133" s="24"/>
      <c r="O133" s="24"/>
      <c r="P133" s="24"/>
    </row>
    <row r="134" ht="16.5" customHeight="1">
      <c r="A134" s="25">
        <v>46295.0</v>
      </c>
      <c r="B134" s="26">
        <f t="shared" si="32"/>
        <v>46295</v>
      </c>
      <c r="E134" s="34">
        <v>1100.0</v>
      </c>
      <c r="F134" s="14">
        <f t="shared" si="35"/>
        <v>10200</v>
      </c>
      <c r="G134" s="29">
        <f t="shared" si="34"/>
        <v>4060</v>
      </c>
      <c r="N134" s="24"/>
      <c r="O134" s="24"/>
      <c r="P134" s="24"/>
    </row>
    <row r="135" ht="16.5" customHeight="1">
      <c r="A135" s="25">
        <v>46296.0</v>
      </c>
      <c r="B135" s="26">
        <f t="shared" si="32"/>
        <v>46296</v>
      </c>
      <c r="E135" s="34">
        <v>1100.0</v>
      </c>
      <c r="F135" s="14">
        <f t="shared" si="35"/>
        <v>11300</v>
      </c>
      <c r="G135" s="29">
        <f t="shared" si="34"/>
        <v>2960</v>
      </c>
      <c r="N135" s="24"/>
      <c r="O135" s="24"/>
      <c r="P135" s="24"/>
    </row>
    <row r="136" ht="16.5" customHeight="1">
      <c r="A136" s="25">
        <v>46297.0</v>
      </c>
      <c r="B136" s="26">
        <f t="shared" si="32"/>
        <v>46297</v>
      </c>
      <c r="E136" s="34">
        <v>1100.0</v>
      </c>
      <c r="F136" s="14">
        <f t="shared" si="35"/>
        <v>12400</v>
      </c>
      <c r="G136" s="29">
        <f t="shared" si="34"/>
        <v>1860</v>
      </c>
      <c r="N136" s="24"/>
      <c r="O136" s="24"/>
      <c r="P136" s="24"/>
    </row>
    <row r="137" ht="16.5" customHeight="1">
      <c r="A137" s="25">
        <v>46298.0</v>
      </c>
      <c r="B137" s="26">
        <f t="shared" si="32"/>
        <v>46298</v>
      </c>
      <c r="E137" s="34">
        <v>1100.0</v>
      </c>
      <c r="F137" s="14">
        <f t="shared" si="35"/>
        <v>13500</v>
      </c>
      <c r="G137" s="29">
        <f t="shared" si="34"/>
        <v>760</v>
      </c>
      <c r="N137" s="24"/>
      <c r="O137" s="24"/>
      <c r="P137" s="24"/>
    </row>
    <row r="138" ht="16.5" customHeight="1">
      <c r="A138" s="25">
        <v>46299.0</v>
      </c>
      <c r="B138" s="26">
        <f t="shared" si="32"/>
        <v>46299</v>
      </c>
      <c r="E138" s="34">
        <v>1100.0</v>
      </c>
      <c r="F138" s="14">
        <f t="shared" si="35"/>
        <v>14600</v>
      </c>
      <c r="G138" s="29">
        <f t="shared" si="34"/>
        <v>-340</v>
      </c>
      <c r="N138" s="24"/>
      <c r="O138" s="24"/>
      <c r="P138" s="24"/>
    </row>
    <row r="139" ht="16.5" customHeight="1">
      <c r="A139" s="25">
        <v>46300.0</v>
      </c>
      <c r="B139" s="26">
        <f t="shared" si="32"/>
        <v>46300</v>
      </c>
      <c r="C139" s="55" t="s">
        <v>1736</v>
      </c>
      <c r="D139" s="34">
        <f>I140</f>
        <v>77000</v>
      </c>
      <c r="E139" s="34">
        <v>1500.0</v>
      </c>
      <c r="F139" s="14">
        <f>E139</f>
        <v>1500</v>
      </c>
      <c r="G139" s="29">
        <f t="shared" ref="G139:G161" si="36">$D$139-F139</f>
        <v>75500</v>
      </c>
      <c r="H139" s="1">
        <v>46321.0</v>
      </c>
      <c r="I139" s="14">
        <v>141754.0</v>
      </c>
      <c r="J139" s="36" t="s">
        <v>1739</v>
      </c>
      <c r="K139" s="59">
        <v>46268.0</v>
      </c>
      <c r="L139" s="59"/>
      <c r="M139" s="23" t="s">
        <v>1820</v>
      </c>
      <c r="N139" s="23"/>
      <c r="O139" s="12"/>
      <c r="P139" s="12"/>
      <c r="Q139" s="23" t="s">
        <v>1821</v>
      </c>
    </row>
    <row r="140" ht="16.5" customHeight="1">
      <c r="A140" s="25">
        <v>46301.0</v>
      </c>
      <c r="B140" s="26">
        <f t="shared" si="32"/>
        <v>46301</v>
      </c>
      <c r="C140" s="27"/>
      <c r="D140" s="34"/>
      <c r="E140" s="34">
        <v>3500.0</v>
      </c>
      <c r="F140" s="14">
        <f t="shared" ref="F140:F161" si="37">E140+F139</f>
        <v>5000</v>
      </c>
      <c r="G140" s="29">
        <f t="shared" si="36"/>
        <v>72000</v>
      </c>
      <c r="H140" s="21" t="s">
        <v>1743</v>
      </c>
      <c r="I140" s="14">
        <v>77000.0</v>
      </c>
      <c r="J140" s="12"/>
      <c r="K140" s="12"/>
      <c r="L140" s="12"/>
      <c r="M140" s="12"/>
      <c r="N140" s="12"/>
      <c r="O140" s="12"/>
      <c r="P140" s="12"/>
      <c r="Q140" s="12"/>
    </row>
    <row r="141" ht="16.5" customHeight="1">
      <c r="A141" s="25">
        <v>46302.0</v>
      </c>
      <c r="B141" s="26">
        <f t="shared" si="32"/>
        <v>46302</v>
      </c>
      <c r="C141" s="27"/>
      <c r="D141" s="34"/>
      <c r="E141" s="34">
        <v>3500.0</v>
      </c>
      <c r="F141" s="14">
        <f t="shared" si="37"/>
        <v>8500</v>
      </c>
      <c r="G141" s="29">
        <f t="shared" si="36"/>
        <v>68500</v>
      </c>
      <c r="H141" s="13" t="s">
        <v>1657</v>
      </c>
      <c r="I141" s="14">
        <v>64754.0</v>
      </c>
      <c r="J141" s="12"/>
      <c r="K141" s="12"/>
      <c r="L141" s="12"/>
      <c r="M141" s="12"/>
      <c r="N141" s="12"/>
      <c r="O141" s="12"/>
      <c r="P141" s="12"/>
      <c r="Q141" s="12"/>
    </row>
    <row r="142" ht="16.5" customHeight="1">
      <c r="A142" s="25">
        <v>46303.0</v>
      </c>
      <c r="B142" s="26">
        <f t="shared" si="32"/>
        <v>46303</v>
      </c>
      <c r="C142" s="27"/>
      <c r="D142" s="34"/>
      <c r="E142" s="34">
        <v>3500.0</v>
      </c>
      <c r="F142" s="14">
        <f t="shared" si="37"/>
        <v>12000</v>
      </c>
      <c r="G142" s="29">
        <f t="shared" si="36"/>
        <v>65000</v>
      </c>
      <c r="H142" s="13"/>
      <c r="I142" s="14"/>
      <c r="J142" s="12"/>
      <c r="K142" s="12"/>
      <c r="L142" s="12"/>
      <c r="M142" s="12"/>
      <c r="N142" s="12"/>
      <c r="O142" s="12"/>
      <c r="P142" s="12"/>
      <c r="Q142" s="12"/>
    </row>
    <row r="143" ht="16.5" customHeight="1">
      <c r="A143" s="25">
        <v>46304.0</v>
      </c>
      <c r="B143" s="26">
        <f t="shared" si="32"/>
        <v>46304</v>
      </c>
      <c r="C143" s="27"/>
      <c r="D143" s="34"/>
      <c r="E143" s="34">
        <v>3500.0</v>
      </c>
      <c r="F143" s="14">
        <f t="shared" si="37"/>
        <v>15500</v>
      </c>
      <c r="G143" s="29">
        <f t="shared" si="36"/>
        <v>61500</v>
      </c>
      <c r="H143" s="12"/>
      <c r="I143" s="12"/>
      <c r="J143" s="12"/>
      <c r="K143" s="12"/>
      <c r="L143" s="12"/>
      <c r="M143" s="12"/>
      <c r="N143" s="12"/>
      <c r="O143" s="12"/>
      <c r="P143" s="12"/>
      <c r="Q143" s="12"/>
    </row>
    <row r="144" ht="16.5" customHeight="1">
      <c r="A144" s="25">
        <v>46305.0</v>
      </c>
      <c r="B144" s="26">
        <f t="shared" si="32"/>
        <v>46305</v>
      </c>
      <c r="C144" s="27"/>
      <c r="D144" s="34"/>
      <c r="E144" s="34">
        <v>3500.0</v>
      </c>
      <c r="F144" s="14">
        <f t="shared" si="37"/>
        <v>19000</v>
      </c>
      <c r="G144" s="29">
        <f t="shared" si="36"/>
        <v>58000</v>
      </c>
      <c r="H144" s="12"/>
      <c r="I144" s="12"/>
      <c r="J144" s="12"/>
      <c r="K144" s="12"/>
      <c r="L144" s="12"/>
      <c r="M144" s="12"/>
      <c r="N144" s="12"/>
      <c r="O144" s="12"/>
      <c r="P144" s="12"/>
      <c r="Q144" s="12"/>
    </row>
    <row r="145" ht="16.5" customHeight="1">
      <c r="A145" s="25">
        <v>46306.0</v>
      </c>
      <c r="B145" s="26">
        <f t="shared" si="32"/>
        <v>46306</v>
      </c>
      <c r="C145" s="27"/>
      <c r="D145" s="34"/>
      <c r="E145" s="34">
        <v>3500.0</v>
      </c>
      <c r="F145" s="14">
        <f t="shared" si="37"/>
        <v>22500</v>
      </c>
      <c r="G145" s="29">
        <f t="shared" si="36"/>
        <v>54500</v>
      </c>
      <c r="H145" s="12"/>
      <c r="I145" s="12"/>
      <c r="J145" s="12"/>
      <c r="K145" s="12"/>
      <c r="L145" s="12"/>
      <c r="M145" s="12"/>
      <c r="N145" s="12"/>
      <c r="O145" s="12"/>
      <c r="P145" s="12"/>
      <c r="Q145" s="12"/>
    </row>
    <row r="146" ht="16.5" customHeight="1">
      <c r="A146" s="25">
        <v>46307.0</v>
      </c>
      <c r="B146" s="26">
        <f t="shared" si="32"/>
        <v>46307</v>
      </c>
      <c r="C146" s="27"/>
      <c r="D146" s="34"/>
      <c r="E146" s="34">
        <v>3500.0</v>
      </c>
      <c r="F146" s="14">
        <f t="shared" si="37"/>
        <v>26000</v>
      </c>
      <c r="G146" s="29">
        <f t="shared" si="36"/>
        <v>51000</v>
      </c>
      <c r="N146" s="24"/>
      <c r="O146" s="24"/>
      <c r="P146" s="24"/>
    </row>
    <row r="147" ht="16.5" customHeight="1">
      <c r="A147" s="25">
        <v>46308.0</v>
      </c>
      <c r="B147" s="26">
        <f t="shared" si="32"/>
        <v>46308</v>
      </c>
      <c r="C147" s="27"/>
      <c r="D147" s="34"/>
      <c r="E147" s="34">
        <v>3500.0</v>
      </c>
      <c r="F147" s="14">
        <f t="shared" si="37"/>
        <v>29500</v>
      </c>
      <c r="G147" s="29">
        <f t="shared" si="36"/>
        <v>47500</v>
      </c>
      <c r="N147" s="24"/>
      <c r="O147" s="24"/>
      <c r="P147" s="24"/>
    </row>
    <row r="148" ht="16.5" customHeight="1">
      <c r="A148" s="25">
        <v>46309.0</v>
      </c>
      <c r="B148" s="26">
        <f t="shared" si="32"/>
        <v>46309</v>
      </c>
      <c r="C148" s="27"/>
      <c r="D148" s="34"/>
      <c r="E148" s="34">
        <v>3500.0</v>
      </c>
      <c r="F148" s="14">
        <f t="shared" si="37"/>
        <v>33000</v>
      </c>
      <c r="G148" s="29">
        <f t="shared" si="36"/>
        <v>44000</v>
      </c>
      <c r="N148" s="24"/>
      <c r="O148" s="24"/>
      <c r="P148" s="24"/>
    </row>
    <row r="149" ht="16.5" customHeight="1">
      <c r="A149" s="25">
        <v>46310.0</v>
      </c>
      <c r="B149" s="26">
        <f t="shared" si="32"/>
        <v>46310</v>
      </c>
      <c r="C149" s="27"/>
      <c r="D149" s="34"/>
      <c r="E149" s="34">
        <v>3500.0</v>
      </c>
      <c r="F149" s="14">
        <f t="shared" si="37"/>
        <v>36500</v>
      </c>
      <c r="G149" s="29">
        <f t="shared" si="36"/>
        <v>40500</v>
      </c>
      <c r="N149" s="24"/>
      <c r="O149" s="24"/>
      <c r="P149" s="24"/>
    </row>
    <row r="150" ht="16.5" customHeight="1">
      <c r="A150" s="25">
        <v>46311.0</v>
      </c>
      <c r="B150" s="26">
        <f t="shared" si="32"/>
        <v>46311</v>
      </c>
      <c r="C150" s="27"/>
      <c r="D150" s="34"/>
      <c r="E150" s="34">
        <v>3500.0</v>
      </c>
      <c r="F150" s="14">
        <f t="shared" si="37"/>
        <v>40000</v>
      </c>
      <c r="G150" s="29">
        <f t="shared" si="36"/>
        <v>37000</v>
      </c>
      <c r="N150" s="24"/>
      <c r="O150" s="24"/>
      <c r="P150" s="24"/>
    </row>
    <row r="151" ht="16.5" customHeight="1">
      <c r="A151" s="25">
        <v>46312.0</v>
      </c>
      <c r="B151" s="26">
        <f t="shared" si="32"/>
        <v>46312</v>
      </c>
      <c r="C151" s="27"/>
      <c r="D151" s="34"/>
      <c r="E151" s="34">
        <v>3500.0</v>
      </c>
      <c r="F151" s="14">
        <f t="shared" si="37"/>
        <v>43500</v>
      </c>
      <c r="G151" s="29">
        <f t="shared" si="36"/>
        <v>33500</v>
      </c>
      <c r="N151" s="24"/>
      <c r="O151" s="24"/>
      <c r="P151" s="24"/>
    </row>
    <row r="152" ht="16.5" customHeight="1">
      <c r="A152" s="25">
        <v>46313.0</v>
      </c>
      <c r="B152" s="26">
        <f t="shared" si="32"/>
        <v>46313</v>
      </c>
      <c r="C152" s="27"/>
      <c r="D152" s="34"/>
      <c r="E152" s="34">
        <v>3500.0</v>
      </c>
      <c r="F152" s="14">
        <f t="shared" si="37"/>
        <v>47000</v>
      </c>
      <c r="G152" s="29">
        <f t="shared" si="36"/>
        <v>30000</v>
      </c>
      <c r="N152" s="24"/>
      <c r="O152" s="24"/>
      <c r="P152" s="24"/>
    </row>
    <row r="153" ht="16.5" customHeight="1">
      <c r="A153" s="25">
        <v>46314.0</v>
      </c>
      <c r="B153" s="26">
        <f t="shared" si="32"/>
        <v>46314</v>
      </c>
      <c r="C153" s="27"/>
      <c r="D153" s="34"/>
      <c r="E153" s="34">
        <v>3500.0</v>
      </c>
      <c r="F153" s="14">
        <f t="shared" si="37"/>
        <v>50500</v>
      </c>
      <c r="G153" s="29">
        <f t="shared" si="36"/>
        <v>26500</v>
      </c>
      <c r="N153" s="24"/>
      <c r="O153" s="24"/>
      <c r="P153" s="24"/>
    </row>
    <row r="154" ht="16.5" customHeight="1">
      <c r="A154" s="25">
        <v>46315.0</v>
      </c>
      <c r="B154" s="26">
        <f t="shared" si="32"/>
        <v>46315</v>
      </c>
      <c r="C154" s="27"/>
      <c r="D154" s="34"/>
      <c r="E154" s="34">
        <v>3500.0</v>
      </c>
      <c r="F154" s="14">
        <f t="shared" si="37"/>
        <v>54000</v>
      </c>
      <c r="G154" s="29">
        <f t="shared" si="36"/>
        <v>23000</v>
      </c>
      <c r="N154" s="24"/>
      <c r="O154" s="24"/>
      <c r="P154" s="24"/>
    </row>
    <row r="155" ht="16.5" customHeight="1">
      <c r="A155" s="25">
        <v>46316.0</v>
      </c>
      <c r="B155" s="26">
        <f t="shared" si="32"/>
        <v>46316</v>
      </c>
      <c r="C155" s="27"/>
      <c r="D155" s="34"/>
      <c r="E155" s="34">
        <v>3500.0</v>
      </c>
      <c r="F155" s="14">
        <f t="shared" si="37"/>
        <v>57500</v>
      </c>
      <c r="G155" s="29">
        <f t="shared" si="36"/>
        <v>19500</v>
      </c>
      <c r="N155" s="24"/>
      <c r="O155" s="24"/>
      <c r="P155" s="24"/>
    </row>
    <row r="156" ht="16.5" customHeight="1">
      <c r="A156" s="25">
        <v>46317.0</v>
      </c>
      <c r="B156" s="26">
        <f t="shared" si="32"/>
        <v>46317</v>
      </c>
      <c r="C156" s="27"/>
      <c r="D156" s="34"/>
      <c r="E156" s="34">
        <v>3500.0</v>
      </c>
      <c r="F156" s="14">
        <f t="shared" si="37"/>
        <v>61000</v>
      </c>
      <c r="G156" s="29">
        <f t="shared" si="36"/>
        <v>16000</v>
      </c>
      <c r="N156" s="24"/>
      <c r="O156" s="24"/>
      <c r="P156" s="24"/>
    </row>
    <row r="157" ht="16.5" customHeight="1">
      <c r="A157" s="25">
        <v>46318.0</v>
      </c>
      <c r="B157" s="26">
        <f t="shared" si="32"/>
        <v>46318</v>
      </c>
      <c r="C157" s="27"/>
      <c r="D157" s="34"/>
      <c r="E157" s="34">
        <v>3500.0</v>
      </c>
      <c r="F157" s="14">
        <f t="shared" si="37"/>
        <v>64500</v>
      </c>
      <c r="G157" s="29">
        <f t="shared" si="36"/>
        <v>12500</v>
      </c>
      <c r="N157" s="24"/>
      <c r="O157" s="24"/>
      <c r="P157" s="24"/>
    </row>
    <row r="158" ht="16.5" customHeight="1">
      <c r="A158" s="25">
        <v>46319.0</v>
      </c>
      <c r="B158" s="26">
        <f t="shared" si="32"/>
        <v>46319</v>
      </c>
      <c r="C158" s="27"/>
      <c r="D158" s="34"/>
      <c r="E158" s="34">
        <v>3500.0</v>
      </c>
      <c r="F158" s="14">
        <f t="shared" si="37"/>
        <v>68000</v>
      </c>
      <c r="G158" s="29">
        <f t="shared" si="36"/>
        <v>9000</v>
      </c>
      <c r="N158" s="24"/>
      <c r="O158" s="24"/>
      <c r="P158" s="24"/>
    </row>
    <row r="159" ht="16.5" customHeight="1">
      <c r="A159" s="25">
        <v>46320.0</v>
      </c>
      <c r="B159" s="26">
        <f t="shared" si="32"/>
        <v>46320</v>
      </c>
      <c r="C159" s="27"/>
      <c r="D159" s="34"/>
      <c r="E159" s="34">
        <v>3500.0</v>
      </c>
      <c r="F159" s="14">
        <f t="shared" si="37"/>
        <v>71500</v>
      </c>
      <c r="G159" s="29">
        <f t="shared" si="36"/>
        <v>5500</v>
      </c>
      <c r="N159" s="24"/>
      <c r="O159" s="24"/>
      <c r="P159" s="24"/>
    </row>
    <row r="160" ht="16.5" customHeight="1">
      <c r="A160" s="25">
        <v>46321.0</v>
      </c>
      <c r="B160" s="26">
        <f t="shared" si="32"/>
        <v>46321</v>
      </c>
      <c r="C160" s="27"/>
      <c r="D160" s="34"/>
      <c r="E160" s="34">
        <v>3500.0</v>
      </c>
      <c r="F160" s="14">
        <f t="shared" si="37"/>
        <v>75000</v>
      </c>
      <c r="G160" s="29">
        <f t="shared" si="36"/>
        <v>2000</v>
      </c>
      <c r="N160" s="24"/>
      <c r="O160" s="24"/>
      <c r="P160" s="24"/>
    </row>
    <row r="161" ht="16.5" customHeight="1">
      <c r="A161" s="25">
        <v>46322.0</v>
      </c>
      <c r="B161" s="26">
        <f t="shared" si="32"/>
        <v>46322</v>
      </c>
      <c r="C161" s="55"/>
      <c r="D161" s="34"/>
      <c r="E161" s="34">
        <v>3500.0</v>
      </c>
      <c r="F161" s="14">
        <f t="shared" si="37"/>
        <v>78500</v>
      </c>
      <c r="G161" s="29">
        <f t="shared" si="36"/>
        <v>-1500</v>
      </c>
      <c r="N161" s="24"/>
      <c r="O161" s="24"/>
      <c r="P161" s="24"/>
    </row>
    <row r="162" ht="16.5" customHeight="1">
      <c r="A162" s="25">
        <v>46323.0</v>
      </c>
      <c r="B162" s="26">
        <f t="shared" si="32"/>
        <v>46323</v>
      </c>
      <c r="C162" s="55" t="s">
        <v>1736</v>
      </c>
      <c r="D162" s="34">
        <f>I163</f>
        <v>75000</v>
      </c>
      <c r="E162" s="34">
        <v>1500.0</v>
      </c>
      <c r="F162" s="14">
        <f>E162</f>
        <v>1500</v>
      </c>
      <c r="G162" s="29">
        <f t="shared" ref="G162:G183" si="38">$D$162-F162</f>
        <v>73500</v>
      </c>
      <c r="H162" s="1">
        <v>46356.0</v>
      </c>
      <c r="I162" s="14">
        <v>150000.0</v>
      </c>
      <c r="J162" s="36" t="s">
        <v>1739</v>
      </c>
      <c r="K162" s="59">
        <v>46268.0</v>
      </c>
      <c r="L162" s="59"/>
      <c r="M162" s="23" t="s">
        <v>1822</v>
      </c>
      <c r="N162" s="23"/>
      <c r="O162" s="12"/>
      <c r="P162" s="12"/>
      <c r="Q162" s="23" t="s">
        <v>1823</v>
      </c>
    </row>
    <row r="163" ht="16.5" customHeight="1">
      <c r="A163" s="25">
        <v>46324.0</v>
      </c>
      <c r="B163" s="26">
        <f t="shared" si="32"/>
        <v>46324</v>
      </c>
      <c r="C163" s="27"/>
      <c r="D163" s="34"/>
      <c r="E163" s="34">
        <v>3500.0</v>
      </c>
      <c r="F163" s="14">
        <f t="shared" ref="F163:F183" si="39">E163+F162</f>
        <v>5000</v>
      </c>
      <c r="G163" s="29">
        <f t="shared" si="38"/>
        <v>70000</v>
      </c>
      <c r="H163" s="21" t="s">
        <v>1743</v>
      </c>
      <c r="I163" s="14">
        <v>75000.0</v>
      </c>
      <c r="J163" s="12"/>
      <c r="K163" s="12"/>
      <c r="L163" s="12"/>
      <c r="M163" s="12"/>
      <c r="N163" s="12"/>
      <c r="O163" s="12"/>
      <c r="P163" s="12"/>
      <c r="Q163" s="12"/>
    </row>
    <row r="164" ht="16.5" customHeight="1">
      <c r="A164" s="25">
        <v>46325.0</v>
      </c>
      <c r="B164" s="26">
        <f t="shared" si="32"/>
        <v>46325</v>
      </c>
      <c r="C164" s="27"/>
      <c r="D164" s="34"/>
      <c r="E164" s="34">
        <v>3500.0</v>
      </c>
      <c r="F164" s="14">
        <f t="shared" si="39"/>
        <v>8500</v>
      </c>
      <c r="G164" s="29">
        <f t="shared" si="38"/>
        <v>66500</v>
      </c>
      <c r="H164" s="13" t="s">
        <v>1657</v>
      </c>
      <c r="I164" s="14">
        <v>75000.0</v>
      </c>
      <c r="J164" s="12"/>
      <c r="K164" s="12"/>
      <c r="L164" s="12"/>
      <c r="M164" s="12"/>
      <c r="N164" s="12"/>
      <c r="O164" s="12"/>
      <c r="P164" s="12"/>
      <c r="Q164" s="12"/>
    </row>
    <row r="165" ht="16.5" customHeight="1">
      <c r="A165" s="25">
        <v>46326.0</v>
      </c>
      <c r="B165" s="26">
        <f t="shared" si="32"/>
        <v>46326</v>
      </c>
      <c r="C165" s="27"/>
      <c r="D165" s="34"/>
      <c r="E165" s="34">
        <v>3500.0</v>
      </c>
      <c r="F165" s="14">
        <f t="shared" si="39"/>
        <v>12000</v>
      </c>
      <c r="G165" s="29">
        <f t="shared" si="38"/>
        <v>63000</v>
      </c>
      <c r="H165" s="13"/>
      <c r="I165" s="14"/>
      <c r="J165" s="12"/>
      <c r="K165" s="12"/>
      <c r="L165" s="12"/>
      <c r="M165" s="12"/>
      <c r="N165" s="12"/>
      <c r="O165" s="12"/>
      <c r="P165" s="12"/>
      <c r="Q165" s="12"/>
    </row>
    <row r="166" ht="16.5" customHeight="1">
      <c r="A166" s="25">
        <v>46327.0</v>
      </c>
      <c r="B166" s="26">
        <f t="shared" si="32"/>
        <v>46327</v>
      </c>
      <c r="C166" s="27"/>
      <c r="D166" s="34"/>
      <c r="E166" s="34">
        <v>3500.0</v>
      </c>
      <c r="F166" s="14">
        <f t="shared" si="39"/>
        <v>15500</v>
      </c>
      <c r="G166" s="29">
        <f t="shared" si="38"/>
        <v>59500</v>
      </c>
      <c r="H166" s="12"/>
      <c r="I166" s="12"/>
      <c r="J166" s="12"/>
      <c r="K166" s="12"/>
      <c r="L166" s="12"/>
      <c r="M166" s="12"/>
      <c r="N166" s="12"/>
      <c r="O166" s="12"/>
      <c r="P166" s="12"/>
      <c r="Q166" s="12"/>
    </row>
    <row r="167" ht="16.5" customHeight="1">
      <c r="A167" s="25">
        <v>46328.0</v>
      </c>
      <c r="B167" s="26">
        <f t="shared" si="32"/>
        <v>46328</v>
      </c>
      <c r="C167" s="27"/>
      <c r="D167" s="34"/>
      <c r="E167" s="34">
        <v>3500.0</v>
      </c>
      <c r="F167" s="14">
        <f t="shared" si="39"/>
        <v>19000</v>
      </c>
      <c r="G167" s="29">
        <f t="shared" si="38"/>
        <v>56000</v>
      </c>
      <c r="H167" s="12"/>
      <c r="I167" s="12"/>
      <c r="J167" s="12"/>
      <c r="K167" s="12"/>
      <c r="L167" s="12"/>
      <c r="M167" s="12"/>
      <c r="N167" s="12"/>
      <c r="O167" s="12"/>
      <c r="P167" s="12"/>
      <c r="Q167" s="12"/>
    </row>
    <row r="168" ht="16.5" customHeight="1">
      <c r="A168" s="25">
        <v>46329.0</v>
      </c>
      <c r="B168" s="26">
        <f t="shared" si="32"/>
        <v>46329</v>
      </c>
      <c r="C168" s="27"/>
      <c r="D168" s="34"/>
      <c r="E168" s="34">
        <v>3500.0</v>
      </c>
      <c r="F168" s="14">
        <f t="shared" si="39"/>
        <v>22500</v>
      </c>
      <c r="G168" s="29">
        <f t="shared" si="38"/>
        <v>52500</v>
      </c>
      <c r="H168" s="12"/>
      <c r="I168" s="12"/>
      <c r="J168" s="12"/>
      <c r="K168" s="12"/>
      <c r="L168" s="12"/>
      <c r="M168" s="12"/>
      <c r="N168" s="12"/>
      <c r="O168" s="12"/>
      <c r="P168" s="12"/>
      <c r="Q168" s="12"/>
    </row>
    <row r="169" ht="16.5" customHeight="1">
      <c r="A169" s="25">
        <v>46330.0</v>
      </c>
      <c r="B169" s="26">
        <f t="shared" si="32"/>
        <v>46330</v>
      </c>
      <c r="C169" s="27"/>
      <c r="D169" s="34"/>
      <c r="E169" s="34">
        <v>3500.0</v>
      </c>
      <c r="F169" s="14">
        <f t="shared" si="39"/>
        <v>26000</v>
      </c>
      <c r="G169" s="29">
        <f t="shared" si="38"/>
        <v>49000</v>
      </c>
      <c r="N169" s="24"/>
      <c r="O169" s="24"/>
      <c r="P169" s="24"/>
    </row>
    <row r="170" ht="16.5" customHeight="1">
      <c r="A170" s="25">
        <v>46331.0</v>
      </c>
      <c r="B170" s="26">
        <f t="shared" si="32"/>
        <v>46331</v>
      </c>
      <c r="C170" s="27"/>
      <c r="D170" s="34"/>
      <c r="E170" s="34">
        <v>3500.0</v>
      </c>
      <c r="F170" s="14">
        <f t="shared" si="39"/>
        <v>29500</v>
      </c>
      <c r="G170" s="29">
        <f t="shared" si="38"/>
        <v>45500</v>
      </c>
      <c r="N170" s="24"/>
      <c r="O170" s="24"/>
      <c r="P170" s="24"/>
    </row>
    <row r="171" ht="16.5" customHeight="1">
      <c r="A171" s="25">
        <v>46332.0</v>
      </c>
      <c r="B171" s="26">
        <f t="shared" si="32"/>
        <v>46332</v>
      </c>
      <c r="C171" s="27"/>
      <c r="D171" s="34"/>
      <c r="E171" s="34">
        <v>3500.0</v>
      </c>
      <c r="F171" s="14">
        <f t="shared" si="39"/>
        <v>33000</v>
      </c>
      <c r="G171" s="29">
        <f t="shared" si="38"/>
        <v>42000</v>
      </c>
      <c r="N171" s="24"/>
      <c r="O171" s="24"/>
      <c r="P171" s="24"/>
    </row>
    <row r="172" ht="16.5" customHeight="1">
      <c r="A172" s="25">
        <v>46333.0</v>
      </c>
      <c r="B172" s="26">
        <f t="shared" si="32"/>
        <v>46333</v>
      </c>
      <c r="C172" s="27"/>
      <c r="D172" s="34"/>
      <c r="E172" s="34">
        <v>3500.0</v>
      </c>
      <c r="F172" s="14">
        <f t="shared" si="39"/>
        <v>36500</v>
      </c>
      <c r="G172" s="29">
        <f t="shared" si="38"/>
        <v>38500</v>
      </c>
      <c r="N172" s="24"/>
      <c r="O172" s="24"/>
      <c r="P172" s="24"/>
    </row>
    <row r="173" ht="16.5" customHeight="1">
      <c r="A173" s="25">
        <v>46334.0</v>
      </c>
      <c r="B173" s="26">
        <f t="shared" si="32"/>
        <v>46334</v>
      </c>
      <c r="C173" s="27"/>
      <c r="D173" s="34"/>
      <c r="E173" s="34">
        <v>3500.0</v>
      </c>
      <c r="F173" s="14">
        <f t="shared" si="39"/>
        <v>40000</v>
      </c>
      <c r="G173" s="29">
        <f t="shared" si="38"/>
        <v>35000</v>
      </c>
      <c r="N173" s="24"/>
      <c r="O173" s="24"/>
      <c r="P173" s="24"/>
    </row>
    <row r="174" ht="16.5" customHeight="1">
      <c r="A174" s="25">
        <v>46335.0</v>
      </c>
      <c r="B174" s="26">
        <f t="shared" si="32"/>
        <v>46335</v>
      </c>
      <c r="C174" s="27"/>
      <c r="D174" s="34"/>
      <c r="E174" s="34">
        <v>3500.0</v>
      </c>
      <c r="F174" s="14">
        <f t="shared" si="39"/>
        <v>43500</v>
      </c>
      <c r="G174" s="29">
        <f t="shared" si="38"/>
        <v>31500</v>
      </c>
      <c r="N174" s="24"/>
      <c r="O174" s="24"/>
      <c r="P174" s="24"/>
    </row>
    <row r="175" ht="16.5" customHeight="1">
      <c r="A175" s="25">
        <v>46336.0</v>
      </c>
      <c r="B175" s="26">
        <f t="shared" si="32"/>
        <v>46336</v>
      </c>
      <c r="C175" s="27"/>
      <c r="D175" s="34"/>
      <c r="E175" s="34">
        <v>3500.0</v>
      </c>
      <c r="F175" s="14">
        <f t="shared" si="39"/>
        <v>47000</v>
      </c>
      <c r="G175" s="29">
        <f t="shared" si="38"/>
        <v>28000</v>
      </c>
      <c r="N175" s="24"/>
      <c r="O175" s="24"/>
      <c r="P175" s="24"/>
    </row>
    <row r="176" ht="16.5" customHeight="1">
      <c r="A176" s="25">
        <v>46337.0</v>
      </c>
      <c r="B176" s="26">
        <f t="shared" si="32"/>
        <v>46337</v>
      </c>
      <c r="C176" s="27"/>
      <c r="D176" s="34"/>
      <c r="E176" s="34">
        <v>3500.0</v>
      </c>
      <c r="F176" s="14">
        <f t="shared" si="39"/>
        <v>50500</v>
      </c>
      <c r="G176" s="29">
        <f t="shared" si="38"/>
        <v>24500</v>
      </c>
      <c r="N176" s="24"/>
      <c r="O176" s="24"/>
      <c r="P176" s="24"/>
    </row>
    <row r="177" ht="16.5" customHeight="1">
      <c r="A177" s="25">
        <v>46338.0</v>
      </c>
      <c r="B177" s="26">
        <f t="shared" si="32"/>
        <v>46338</v>
      </c>
      <c r="C177" s="27"/>
      <c r="D177" s="34"/>
      <c r="E177" s="34">
        <v>3500.0</v>
      </c>
      <c r="F177" s="14">
        <f t="shared" si="39"/>
        <v>54000</v>
      </c>
      <c r="G177" s="29">
        <f t="shared" si="38"/>
        <v>21000</v>
      </c>
      <c r="N177" s="24"/>
      <c r="O177" s="24"/>
      <c r="P177" s="24"/>
    </row>
    <row r="178" ht="16.5" customHeight="1">
      <c r="A178" s="25">
        <v>46339.0</v>
      </c>
      <c r="B178" s="26">
        <f t="shared" si="32"/>
        <v>46339</v>
      </c>
      <c r="C178" s="27"/>
      <c r="D178" s="34"/>
      <c r="E178" s="34">
        <v>3500.0</v>
      </c>
      <c r="F178" s="14">
        <f t="shared" si="39"/>
        <v>57500</v>
      </c>
      <c r="G178" s="29">
        <f t="shared" si="38"/>
        <v>17500</v>
      </c>
      <c r="N178" s="24"/>
      <c r="O178" s="24"/>
      <c r="P178" s="24"/>
    </row>
    <row r="179" ht="16.5" customHeight="1">
      <c r="A179" s="25">
        <v>46340.0</v>
      </c>
      <c r="B179" s="26">
        <f t="shared" si="32"/>
        <v>46340</v>
      </c>
      <c r="C179" s="27"/>
      <c r="D179" s="34"/>
      <c r="E179" s="34">
        <v>3500.0</v>
      </c>
      <c r="F179" s="14">
        <f t="shared" si="39"/>
        <v>61000</v>
      </c>
      <c r="G179" s="29">
        <f t="shared" si="38"/>
        <v>14000</v>
      </c>
      <c r="N179" s="24"/>
      <c r="O179" s="24"/>
      <c r="P179" s="24"/>
    </row>
    <row r="180" ht="16.5" customHeight="1">
      <c r="A180" s="25">
        <v>46341.0</v>
      </c>
      <c r="B180" s="26">
        <f t="shared" si="32"/>
        <v>46341</v>
      </c>
      <c r="C180" s="27"/>
      <c r="D180" s="34"/>
      <c r="E180" s="34">
        <v>3500.0</v>
      </c>
      <c r="F180" s="14">
        <f t="shared" si="39"/>
        <v>64500</v>
      </c>
      <c r="G180" s="29">
        <f t="shared" si="38"/>
        <v>10500</v>
      </c>
      <c r="N180" s="24"/>
      <c r="O180" s="24"/>
      <c r="P180" s="24"/>
    </row>
    <row r="181" ht="16.5" customHeight="1">
      <c r="A181" s="25">
        <v>46342.0</v>
      </c>
      <c r="B181" s="26">
        <f t="shared" si="32"/>
        <v>46342</v>
      </c>
      <c r="C181" s="27"/>
      <c r="D181" s="34"/>
      <c r="E181" s="34">
        <v>3500.0</v>
      </c>
      <c r="F181" s="14">
        <f t="shared" si="39"/>
        <v>68000</v>
      </c>
      <c r="G181" s="29">
        <f t="shared" si="38"/>
        <v>7000</v>
      </c>
      <c r="N181" s="24"/>
      <c r="O181" s="24"/>
      <c r="P181" s="24"/>
    </row>
    <row r="182" ht="16.5" customHeight="1">
      <c r="A182" s="25">
        <v>46343.0</v>
      </c>
      <c r="B182" s="26">
        <f t="shared" si="32"/>
        <v>46343</v>
      </c>
      <c r="C182" s="27"/>
      <c r="D182" s="34"/>
      <c r="E182" s="34">
        <v>3500.0</v>
      </c>
      <c r="F182" s="14">
        <f t="shared" si="39"/>
        <v>71500</v>
      </c>
      <c r="G182" s="29">
        <f t="shared" si="38"/>
        <v>3500</v>
      </c>
      <c r="N182" s="24"/>
      <c r="O182" s="24"/>
      <c r="P182" s="24"/>
    </row>
    <row r="183" ht="16.5" customHeight="1">
      <c r="A183" s="25">
        <v>46344.0</v>
      </c>
      <c r="B183" s="26">
        <f t="shared" si="32"/>
        <v>46344</v>
      </c>
      <c r="C183" s="27"/>
      <c r="D183" s="34"/>
      <c r="E183" s="34">
        <v>3500.0</v>
      </c>
      <c r="F183" s="14">
        <f t="shared" si="39"/>
        <v>75000</v>
      </c>
      <c r="G183" s="29">
        <f t="shared" si="38"/>
        <v>0</v>
      </c>
      <c r="N183" s="24"/>
      <c r="O183" s="24"/>
      <c r="P183" s="24"/>
    </row>
    <row r="184" ht="16.5" customHeight="1">
      <c r="A184" s="25">
        <v>46345.0</v>
      </c>
      <c r="B184" s="26">
        <f t="shared" si="32"/>
        <v>46345</v>
      </c>
      <c r="C184" s="55" t="s">
        <v>1736</v>
      </c>
      <c r="D184" s="34">
        <f>I185</f>
        <v>75000</v>
      </c>
      <c r="E184" s="34">
        <v>1500.0</v>
      </c>
      <c r="F184" s="14">
        <f>E184</f>
        <v>1500</v>
      </c>
      <c r="G184" s="29">
        <f t="shared" ref="G184:G205" si="40">$D$184-F184</f>
        <v>73500</v>
      </c>
      <c r="H184" s="1">
        <v>46384.0</v>
      </c>
      <c r="I184" s="14">
        <v>150000.0</v>
      </c>
      <c r="J184" s="36" t="s">
        <v>1739</v>
      </c>
      <c r="K184" s="59">
        <v>46268.0</v>
      </c>
      <c r="L184" s="59"/>
      <c r="M184" s="23" t="s">
        <v>1824</v>
      </c>
      <c r="N184" s="23"/>
      <c r="O184" s="12"/>
      <c r="P184" s="12"/>
      <c r="Q184" s="23" t="s">
        <v>1825</v>
      </c>
    </row>
    <row r="185" ht="16.5" customHeight="1">
      <c r="A185" s="25">
        <v>46346.0</v>
      </c>
      <c r="B185" s="26">
        <f t="shared" si="32"/>
        <v>46346</v>
      </c>
      <c r="C185" s="27"/>
      <c r="D185" s="34"/>
      <c r="E185" s="34">
        <v>3500.0</v>
      </c>
      <c r="F185" s="14">
        <f t="shared" ref="F185:F205" si="41">E185+F184</f>
        <v>5000</v>
      </c>
      <c r="G185" s="29">
        <f t="shared" si="40"/>
        <v>70000</v>
      </c>
      <c r="H185" s="21" t="s">
        <v>1743</v>
      </c>
      <c r="I185" s="14">
        <v>75000.0</v>
      </c>
      <c r="J185" s="12"/>
      <c r="K185" s="12"/>
      <c r="L185" s="12"/>
      <c r="M185" s="12"/>
      <c r="N185" s="12"/>
      <c r="O185" s="12"/>
      <c r="P185" s="12"/>
      <c r="Q185" s="12"/>
    </row>
    <row r="186" ht="16.5" customHeight="1">
      <c r="A186" s="25">
        <v>46347.0</v>
      </c>
      <c r="B186" s="26">
        <f t="shared" si="32"/>
        <v>46347</v>
      </c>
      <c r="C186" s="27"/>
      <c r="D186" s="34"/>
      <c r="E186" s="34">
        <v>3500.0</v>
      </c>
      <c r="F186" s="14">
        <f t="shared" si="41"/>
        <v>8500</v>
      </c>
      <c r="G186" s="29">
        <f t="shared" si="40"/>
        <v>66500</v>
      </c>
      <c r="H186" s="13" t="s">
        <v>1657</v>
      </c>
      <c r="I186" s="14">
        <v>75000.0</v>
      </c>
      <c r="J186" s="12"/>
      <c r="K186" s="12"/>
      <c r="L186" s="12"/>
      <c r="M186" s="12"/>
      <c r="N186" s="12"/>
      <c r="O186" s="12"/>
      <c r="P186" s="12"/>
      <c r="Q186" s="12"/>
    </row>
    <row r="187" ht="16.5" customHeight="1">
      <c r="A187" s="25">
        <v>46348.0</v>
      </c>
      <c r="B187" s="26">
        <f t="shared" si="32"/>
        <v>46348</v>
      </c>
      <c r="C187" s="27"/>
      <c r="D187" s="34"/>
      <c r="E187" s="34">
        <v>3500.0</v>
      </c>
      <c r="F187" s="14">
        <f t="shared" si="41"/>
        <v>12000</v>
      </c>
      <c r="G187" s="29">
        <f t="shared" si="40"/>
        <v>63000</v>
      </c>
      <c r="H187" s="13"/>
      <c r="I187" s="14"/>
      <c r="J187" s="12"/>
      <c r="K187" s="12"/>
      <c r="L187" s="12"/>
      <c r="M187" s="12"/>
      <c r="N187" s="12"/>
      <c r="O187" s="12"/>
      <c r="P187" s="12"/>
      <c r="Q187" s="12"/>
    </row>
    <row r="188" ht="16.5" customHeight="1">
      <c r="A188" s="25">
        <v>46349.0</v>
      </c>
      <c r="B188" s="26">
        <f t="shared" si="32"/>
        <v>46349</v>
      </c>
      <c r="C188" s="27"/>
      <c r="D188" s="34"/>
      <c r="E188" s="34">
        <v>3500.0</v>
      </c>
      <c r="F188" s="14">
        <f t="shared" si="41"/>
        <v>15500</v>
      </c>
      <c r="G188" s="29">
        <f t="shared" si="40"/>
        <v>59500</v>
      </c>
      <c r="H188" s="12"/>
      <c r="I188" s="12"/>
      <c r="J188" s="12"/>
      <c r="K188" s="12"/>
      <c r="L188" s="12"/>
      <c r="M188" s="12"/>
      <c r="N188" s="12"/>
      <c r="O188" s="12"/>
      <c r="P188" s="12"/>
      <c r="Q188" s="12"/>
    </row>
    <row r="189" ht="16.5" customHeight="1">
      <c r="A189" s="25">
        <v>46350.0</v>
      </c>
      <c r="B189" s="26">
        <f t="shared" si="32"/>
        <v>46350</v>
      </c>
      <c r="C189" s="27"/>
      <c r="D189" s="34"/>
      <c r="E189" s="34">
        <v>3500.0</v>
      </c>
      <c r="F189" s="14">
        <f t="shared" si="41"/>
        <v>19000</v>
      </c>
      <c r="G189" s="29">
        <f t="shared" si="40"/>
        <v>56000</v>
      </c>
      <c r="H189" s="12"/>
      <c r="I189" s="12"/>
      <c r="J189" s="12"/>
      <c r="K189" s="12"/>
      <c r="L189" s="12"/>
      <c r="M189" s="12"/>
      <c r="N189" s="12"/>
      <c r="O189" s="12"/>
      <c r="P189" s="12"/>
      <c r="Q189" s="12"/>
    </row>
    <row r="190" ht="16.5" customHeight="1">
      <c r="A190" s="25">
        <v>46351.0</v>
      </c>
      <c r="B190" s="26">
        <f t="shared" si="32"/>
        <v>46351</v>
      </c>
      <c r="C190" s="27"/>
      <c r="D190" s="34"/>
      <c r="E190" s="34">
        <v>3500.0</v>
      </c>
      <c r="F190" s="14">
        <f t="shared" si="41"/>
        <v>22500</v>
      </c>
      <c r="G190" s="29">
        <f t="shared" si="40"/>
        <v>52500</v>
      </c>
      <c r="H190" s="12"/>
      <c r="I190" s="12"/>
      <c r="J190" s="12"/>
      <c r="K190" s="12"/>
      <c r="L190" s="12"/>
      <c r="M190" s="12"/>
      <c r="N190" s="12"/>
      <c r="O190" s="12"/>
      <c r="P190" s="12"/>
      <c r="Q190" s="12"/>
    </row>
    <row r="191" ht="16.5" customHeight="1">
      <c r="A191" s="25">
        <v>46352.0</v>
      </c>
      <c r="B191" s="26">
        <f t="shared" si="32"/>
        <v>46352</v>
      </c>
      <c r="C191" s="27"/>
      <c r="D191" s="34"/>
      <c r="E191" s="34">
        <v>3500.0</v>
      </c>
      <c r="F191" s="14">
        <f t="shared" si="41"/>
        <v>26000</v>
      </c>
      <c r="G191" s="29">
        <f t="shared" si="40"/>
        <v>49000</v>
      </c>
      <c r="N191" s="24"/>
      <c r="O191" s="24"/>
      <c r="P191" s="24"/>
    </row>
    <row r="192" ht="16.5" customHeight="1">
      <c r="A192" s="25">
        <v>46353.0</v>
      </c>
      <c r="B192" s="26">
        <f t="shared" si="32"/>
        <v>46353</v>
      </c>
      <c r="C192" s="27"/>
      <c r="D192" s="34"/>
      <c r="E192" s="34">
        <v>3500.0</v>
      </c>
      <c r="F192" s="14">
        <f t="shared" si="41"/>
        <v>29500</v>
      </c>
      <c r="G192" s="29">
        <f t="shared" si="40"/>
        <v>45500</v>
      </c>
      <c r="N192" s="24"/>
      <c r="O192" s="24"/>
      <c r="P192" s="24"/>
    </row>
    <row r="193" ht="16.5" customHeight="1">
      <c r="A193" s="25">
        <v>46354.0</v>
      </c>
      <c r="B193" s="26">
        <f t="shared" si="32"/>
        <v>46354</v>
      </c>
      <c r="C193" s="27"/>
      <c r="D193" s="34"/>
      <c r="E193" s="34">
        <v>3500.0</v>
      </c>
      <c r="F193" s="14">
        <f t="shared" si="41"/>
        <v>33000</v>
      </c>
      <c r="G193" s="29">
        <f t="shared" si="40"/>
        <v>42000</v>
      </c>
      <c r="N193" s="24"/>
      <c r="O193" s="24"/>
      <c r="P193" s="24"/>
    </row>
    <row r="194" ht="16.5" customHeight="1">
      <c r="A194" s="25">
        <v>46355.0</v>
      </c>
      <c r="B194" s="26">
        <f t="shared" si="32"/>
        <v>46355</v>
      </c>
      <c r="C194" s="27"/>
      <c r="D194" s="34"/>
      <c r="E194" s="34">
        <v>3500.0</v>
      </c>
      <c r="F194" s="14">
        <f t="shared" si="41"/>
        <v>36500</v>
      </c>
      <c r="G194" s="29">
        <f t="shared" si="40"/>
        <v>38500</v>
      </c>
      <c r="N194" s="24"/>
      <c r="O194" s="24"/>
      <c r="P194" s="24"/>
    </row>
    <row r="195" ht="16.5" customHeight="1">
      <c r="A195" s="25">
        <v>46356.0</v>
      </c>
      <c r="B195" s="26">
        <f t="shared" si="32"/>
        <v>46356</v>
      </c>
      <c r="C195" s="27"/>
      <c r="D195" s="34"/>
      <c r="E195" s="34">
        <v>3500.0</v>
      </c>
      <c r="F195" s="14">
        <f t="shared" si="41"/>
        <v>40000</v>
      </c>
      <c r="G195" s="29">
        <f t="shared" si="40"/>
        <v>35000</v>
      </c>
      <c r="N195" s="24"/>
      <c r="O195" s="24"/>
      <c r="P195" s="24"/>
    </row>
    <row r="196" ht="16.5" customHeight="1">
      <c r="A196" s="25">
        <v>46357.0</v>
      </c>
      <c r="B196" s="26">
        <f t="shared" si="32"/>
        <v>46357</v>
      </c>
      <c r="C196" s="27"/>
      <c r="D196" s="34"/>
      <c r="E196" s="34">
        <v>3500.0</v>
      </c>
      <c r="F196" s="14">
        <f t="shared" si="41"/>
        <v>43500</v>
      </c>
      <c r="G196" s="29">
        <f t="shared" si="40"/>
        <v>31500</v>
      </c>
      <c r="N196" s="24"/>
      <c r="O196" s="24"/>
      <c r="P196" s="24"/>
    </row>
    <row r="197" ht="16.5" customHeight="1">
      <c r="A197" s="25">
        <v>46358.0</v>
      </c>
      <c r="B197" s="26">
        <f t="shared" si="32"/>
        <v>46358</v>
      </c>
      <c r="C197" s="27"/>
      <c r="D197" s="34"/>
      <c r="E197" s="34">
        <v>3500.0</v>
      </c>
      <c r="F197" s="14">
        <f t="shared" si="41"/>
        <v>47000</v>
      </c>
      <c r="G197" s="29">
        <f t="shared" si="40"/>
        <v>28000</v>
      </c>
      <c r="N197" s="24"/>
      <c r="O197" s="24"/>
      <c r="P197" s="24"/>
    </row>
    <row r="198" ht="16.5" customHeight="1">
      <c r="A198" s="25">
        <v>46359.0</v>
      </c>
      <c r="B198" s="26">
        <f t="shared" si="32"/>
        <v>46359</v>
      </c>
      <c r="C198" s="27"/>
      <c r="D198" s="34"/>
      <c r="E198" s="34">
        <v>3500.0</v>
      </c>
      <c r="F198" s="14">
        <f t="shared" si="41"/>
        <v>50500</v>
      </c>
      <c r="G198" s="29">
        <f t="shared" si="40"/>
        <v>24500</v>
      </c>
      <c r="N198" s="24"/>
      <c r="O198" s="24"/>
      <c r="P198" s="24"/>
    </row>
    <row r="199" ht="16.5" customHeight="1">
      <c r="A199" s="25">
        <v>46360.0</v>
      </c>
      <c r="B199" s="26">
        <f t="shared" si="32"/>
        <v>46360</v>
      </c>
      <c r="C199" s="27"/>
      <c r="D199" s="34"/>
      <c r="E199" s="34">
        <v>3500.0</v>
      </c>
      <c r="F199" s="14">
        <f t="shared" si="41"/>
        <v>54000</v>
      </c>
      <c r="G199" s="29">
        <f t="shared" si="40"/>
        <v>21000</v>
      </c>
      <c r="N199" s="24"/>
      <c r="O199" s="24"/>
      <c r="P199" s="24"/>
    </row>
    <row r="200" ht="16.5" customHeight="1">
      <c r="A200" s="25">
        <v>46361.0</v>
      </c>
      <c r="B200" s="26">
        <f t="shared" si="32"/>
        <v>46361</v>
      </c>
      <c r="C200" s="27"/>
      <c r="D200" s="34"/>
      <c r="E200" s="34">
        <v>3500.0</v>
      </c>
      <c r="F200" s="14">
        <f t="shared" si="41"/>
        <v>57500</v>
      </c>
      <c r="G200" s="29">
        <f t="shared" si="40"/>
        <v>17500</v>
      </c>
      <c r="N200" s="24"/>
      <c r="O200" s="24"/>
      <c r="P200" s="24"/>
    </row>
    <row r="201" ht="16.5" customHeight="1">
      <c r="A201" s="25">
        <v>46362.0</v>
      </c>
      <c r="B201" s="26">
        <f t="shared" si="32"/>
        <v>46362</v>
      </c>
      <c r="C201" s="27"/>
      <c r="D201" s="34"/>
      <c r="E201" s="34">
        <v>3500.0</v>
      </c>
      <c r="F201" s="14">
        <f t="shared" si="41"/>
        <v>61000</v>
      </c>
      <c r="G201" s="29">
        <f t="shared" si="40"/>
        <v>14000</v>
      </c>
      <c r="N201" s="24"/>
      <c r="O201" s="24"/>
      <c r="P201" s="24"/>
    </row>
    <row r="202" ht="16.5" customHeight="1">
      <c r="A202" s="25">
        <v>46363.0</v>
      </c>
      <c r="B202" s="26">
        <f t="shared" si="32"/>
        <v>46363</v>
      </c>
      <c r="C202" s="27"/>
      <c r="D202" s="34"/>
      <c r="E202" s="34">
        <v>3500.0</v>
      </c>
      <c r="F202" s="14">
        <f t="shared" si="41"/>
        <v>64500</v>
      </c>
      <c r="G202" s="29">
        <f t="shared" si="40"/>
        <v>10500</v>
      </c>
      <c r="N202" s="24"/>
      <c r="O202" s="24"/>
      <c r="P202" s="24"/>
    </row>
    <row r="203" ht="16.5" customHeight="1">
      <c r="A203" s="25">
        <v>46364.0</v>
      </c>
      <c r="B203" s="26">
        <f t="shared" si="32"/>
        <v>46364</v>
      </c>
      <c r="C203" s="27"/>
      <c r="D203" s="34"/>
      <c r="E203" s="34">
        <v>3500.0</v>
      </c>
      <c r="F203" s="14">
        <f t="shared" si="41"/>
        <v>68000</v>
      </c>
      <c r="G203" s="29">
        <f t="shared" si="40"/>
        <v>7000</v>
      </c>
      <c r="N203" s="24"/>
      <c r="O203" s="24"/>
      <c r="P203" s="24"/>
    </row>
    <row r="204" ht="16.5" customHeight="1">
      <c r="A204" s="25">
        <v>46365.0</v>
      </c>
      <c r="B204" s="26">
        <f t="shared" si="32"/>
        <v>46365</v>
      </c>
      <c r="C204" s="27"/>
      <c r="D204" s="34"/>
      <c r="E204" s="34">
        <v>3500.0</v>
      </c>
      <c r="F204" s="14">
        <f t="shared" si="41"/>
        <v>71500</v>
      </c>
      <c r="G204" s="29">
        <f t="shared" si="40"/>
        <v>3500</v>
      </c>
      <c r="N204" s="24"/>
      <c r="O204" s="24"/>
      <c r="P204" s="24"/>
    </row>
    <row r="205" ht="16.5" customHeight="1">
      <c r="A205" s="25">
        <v>46366.0</v>
      </c>
      <c r="B205" s="26">
        <f t="shared" si="32"/>
        <v>46366</v>
      </c>
      <c r="C205" s="27"/>
      <c r="D205" s="34"/>
      <c r="E205" s="34">
        <v>3500.0</v>
      </c>
      <c r="F205" s="14">
        <f t="shared" si="41"/>
        <v>75000</v>
      </c>
      <c r="G205" s="29">
        <f t="shared" si="40"/>
        <v>0</v>
      </c>
      <c r="N205" s="24"/>
      <c r="O205" s="24"/>
      <c r="P205" s="24"/>
    </row>
    <row r="206" ht="16.5" customHeight="1">
      <c r="A206" s="25">
        <v>46367.0</v>
      </c>
      <c r="B206" s="26">
        <f t="shared" si="32"/>
        <v>46367</v>
      </c>
      <c r="C206" s="55" t="s">
        <v>1736</v>
      </c>
      <c r="D206" s="34">
        <f>I207</f>
        <v>75000</v>
      </c>
      <c r="E206" s="34">
        <v>1500.0</v>
      </c>
      <c r="F206" s="14">
        <f>E206</f>
        <v>1500</v>
      </c>
      <c r="G206" s="29">
        <f t="shared" ref="G206:G227" si="42">$D$206-F206</f>
        <v>73500</v>
      </c>
      <c r="H206" s="1">
        <v>46419.0</v>
      </c>
      <c r="I206" s="14">
        <v>150000.0</v>
      </c>
      <c r="J206" s="36" t="s">
        <v>1739</v>
      </c>
      <c r="K206" s="59">
        <v>46268.0</v>
      </c>
      <c r="L206" s="59"/>
      <c r="M206" s="23" t="s">
        <v>1826</v>
      </c>
      <c r="N206" s="23"/>
      <c r="O206" s="12"/>
      <c r="P206" s="12"/>
      <c r="Q206" s="23" t="s">
        <v>1827</v>
      </c>
    </row>
    <row r="207" ht="16.5" customHeight="1">
      <c r="A207" s="25">
        <v>46368.0</v>
      </c>
      <c r="B207" s="26">
        <f t="shared" si="32"/>
        <v>46368</v>
      </c>
      <c r="C207" s="27"/>
      <c r="D207" s="34"/>
      <c r="E207" s="34">
        <v>3500.0</v>
      </c>
      <c r="F207" s="14">
        <f t="shared" ref="F207:F227" si="43">E207+F206</f>
        <v>5000</v>
      </c>
      <c r="G207" s="29">
        <f t="shared" si="42"/>
        <v>70000</v>
      </c>
      <c r="H207" s="21" t="s">
        <v>1743</v>
      </c>
      <c r="I207" s="14">
        <v>75000.0</v>
      </c>
      <c r="J207" s="12"/>
      <c r="K207" s="12"/>
      <c r="L207" s="12"/>
      <c r="M207" s="12"/>
      <c r="N207" s="12"/>
      <c r="O207" s="12"/>
      <c r="P207" s="12"/>
      <c r="Q207" s="12"/>
    </row>
    <row r="208" ht="16.5" customHeight="1">
      <c r="A208" s="25">
        <v>46369.0</v>
      </c>
      <c r="B208" s="26">
        <f t="shared" si="32"/>
        <v>46369</v>
      </c>
      <c r="C208" s="27"/>
      <c r="D208" s="34"/>
      <c r="E208" s="34">
        <v>3500.0</v>
      </c>
      <c r="F208" s="14">
        <f t="shared" si="43"/>
        <v>8500</v>
      </c>
      <c r="G208" s="29">
        <f t="shared" si="42"/>
        <v>66500</v>
      </c>
      <c r="H208" s="13" t="s">
        <v>1657</v>
      </c>
      <c r="I208" s="14">
        <v>75000.0</v>
      </c>
      <c r="J208" s="12"/>
      <c r="K208" s="12"/>
      <c r="L208" s="12"/>
      <c r="M208" s="12"/>
      <c r="N208" s="12"/>
      <c r="O208" s="12"/>
      <c r="P208" s="12"/>
      <c r="Q208" s="12"/>
    </row>
    <row r="209" ht="16.5" customHeight="1">
      <c r="A209" s="25">
        <v>46370.0</v>
      </c>
      <c r="B209" s="26">
        <f t="shared" si="32"/>
        <v>46370</v>
      </c>
      <c r="C209" s="27"/>
      <c r="D209" s="34"/>
      <c r="E209" s="34">
        <v>3500.0</v>
      </c>
      <c r="F209" s="14">
        <f t="shared" si="43"/>
        <v>12000</v>
      </c>
      <c r="G209" s="29">
        <f t="shared" si="42"/>
        <v>63000</v>
      </c>
      <c r="H209" s="13"/>
      <c r="I209" s="14"/>
      <c r="J209" s="12"/>
      <c r="K209" s="12"/>
      <c r="L209" s="12"/>
      <c r="M209" s="12"/>
      <c r="N209" s="12"/>
      <c r="O209" s="12"/>
      <c r="P209" s="12"/>
      <c r="Q209" s="12"/>
    </row>
    <row r="210" ht="16.5" customHeight="1">
      <c r="A210" s="25">
        <v>46371.0</v>
      </c>
      <c r="B210" s="26">
        <f t="shared" si="32"/>
        <v>46371</v>
      </c>
      <c r="C210" s="27"/>
      <c r="D210" s="34"/>
      <c r="E210" s="34">
        <v>3500.0</v>
      </c>
      <c r="F210" s="14">
        <f t="shared" si="43"/>
        <v>15500</v>
      </c>
      <c r="G210" s="29">
        <f t="shared" si="42"/>
        <v>59500</v>
      </c>
      <c r="H210" s="12"/>
      <c r="I210" s="12"/>
      <c r="J210" s="12"/>
      <c r="K210" s="12"/>
      <c r="L210" s="12"/>
      <c r="M210" s="12"/>
      <c r="N210" s="12"/>
      <c r="O210" s="12"/>
      <c r="P210" s="12"/>
      <c r="Q210" s="12"/>
    </row>
    <row r="211" ht="16.5" customHeight="1">
      <c r="A211" s="25">
        <v>46372.0</v>
      </c>
      <c r="B211" s="26">
        <f t="shared" si="32"/>
        <v>46372</v>
      </c>
      <c r="C211" s="27"/>
      <c r="D211" s="34"/>
      <c r="E211" s="34">
        <v>3500.0</v>
      </c>
      <c r="F211" s="14">
        <f t="shared" si="43"/>
        <v>19000</v>
      </c>
      <c r="G211" s="29">
        <f t="shared" si="42"/>
        <v>56000</v>
      </c>
      <c r="H211" s="12"/>
      <c r="I211" s="12"/>
      <c r="J211" s="12"/>
      <c r="K211" s="12"/>
      <c r="L211" s="12"/>
      <c r="M211" s="12"/>
      <c r="N211" s="12"/>
      <c r="O211" s="12"/>
      <c r="P211" s="12"/>
      <c r="Q211" s="12"/>
    </row>
    <row r="212" ht="16.5" customHeight="1">
      <c r="A212" s="25">
        <v>46373.0</v>
      </c>
      <c r="B212" s="26">
        <f t="shared" si="32"/>
        <v>46373</v>
      </c>
      <c r="C212" s="27"/>
      <c r="D212" s="34"/>
      <c r="E212" s="34">
        <v>3500.0</v>
      </c>
      <c r="F212" s="14">
        <f t="shared" si="43"/>
        <v>22500</v>
      </c>
      <c r="G212" s="29">
        <f t="shared" si="42"/>
        <v>52500</v>
      </c>
      <c r="H212" s="12"/>
      <c r="I212" s="12"/>
      <c r="J212" s="12"/>
      <c r="K212" s="12"/>
      <c r="L212" s="12"/>
      <c r="M212" s="12"/>
      <c r="N212" s="12"/>
      <c r="O212" s="12"/>
      <c r="P212" s="12"/>
      <c r="Q212" s="12"/>
    </row>
    <row r="213" ht="16.5" customHeight="1">
      <c r="A213" s="25">
        <v>46374.0</v>
      </c>
      <c r="B213" s="26">
        <f t="shared" si="32"/>
        <v>46374</v>
      </c>
      <c r="C213" s="27"/>
      <c r="D213" s="34"/>
      <c r="E213" s="34">
        <v>3500.0</v>
      </c>
      <c r="F213" s="14">
        <f t="shared" si="43"/>
        <v>26000</v>
      </c>
      <c r="G213" s="29">
        <f t="shared" si="42"/>
        <v>49000</v>
      </c>
      <c r="N213" s="24"/>
      <c r="O213" s="24"/>
      <c r="P213" s="24"/>
    </row>
    <row r="214" ht="16.5" customHeight="1">
      <c r="A214" s="25">
        <v>46375.0</v>
      </c>
      <c r="B214" s="26">
        <f t="shared" si="32"/>
        <v>46375</v>
      </c>
      <c r="C214" s="27"/>
      <c r="D214" s="34"/>
      <c r="E214" s="34">
        <v>3500.0</v>
      </c>
      <c r="F214" s="14">
        <f t="shared" si="43"/>
        <v>29500</v>
      </c>
      <c r="G214" s="29">
        <f t="shared" si="42"/>
        <v>45500</v>
      </c>
      <c r="N214" s="24"/>
      <c r="O214" s="24"/>
      <c r="P214" s="24"/>
    </row>
    <row r="215" ht="16.5" customHeight="1">
      <c r="A215" s="25">
        <v>46376.0</v>
      </c>
      <c r="B215" s="26">
        <f t="shared" si="32"/>
        <v>46376</v>
      </c>
      <c r="C215" s="27"/>
      <c r="D215" s="34"/>
      <c r="E215" s="34">
        <v>3500.0</v>
      </c>
      <c r="F215" s="14">
        <f t="shared" si="43"/>
        <v>33000</v>
      </c>
      <c r="G215" s="29">
        <f t="shared" si="42"/>
        <v>42000</v>
      </c>
      <c r="N215" s="24"/>
      <c r="O215" s="24"/>
      <c r="P215" s="24"/>
    </row>
    <row r="216" ht="16.5" customHeight="1">
      <c r="A216" s="25">
        <v>46377.0</v>
      </c>
      <c r="B216" s="26">
        <f t="shared" si="32"/>
        <v>46377</v>
      </c>
      <c r="C216" s="27"/>
      <c r="D216" s="34"/>
      <c r="E216" s="34">
        <v>3500.0</v>
      </c>
      <c r="F216" s="14">
        <f t="shared" si="43"/>
        <v>36500</v>
      </c>
      <c r="G216" s="29">
        <f t="shared" si="42"/>
        <v>38500</v>
      </c>
      <c r="N216" s="24"/>
      <c r="O216" s="24"/>
      <c r="P216" s="24"/>
    </row>
    <row r="217" ht="16.5" customHeight="1">
      <c r="A217" s="25">
        <v>46378.0</v>
      </c>
      <c r="B217" s="26">
        <f t="shared" si="32"/>
        <v>46378</v>
      </c>
      <c r="C217" s="27"/>
      <c r="D217" s="34"/>
      <c r="E217" s="34">
        <v>3500.0</v>
      </c>
      <c r="F217" s="14">
        <f t="shared" si="43"/>
        <v>40000</v>
      </c>
      <c r="G217" s="29">
        <f t="shared" si="42"/>
        <v>35000</v>
      </c>
      <c r="N217" s="24"/>
      <c r="O217" s="24"/>
      <c r="P217" s="24"/>
    </row>
    <row r="218" ht="16.5" customHeight="1">
      <c r="A218" s="25">
        <v>46379.0</v>
      </c>
      <c r="B218" s="26">
        <f t="shared" si="32"/>
        <v>46379</v>
      </c>
      <c r="C218" s="27"/>
      <c r="D218" s="34"/>
      <c r="E218" s="34">
        <v>3500.0</v>
      </c>
      <c r="F218" s="14">
        <f t="shared" si="43"/>
        <v>43500</v>
      </c>
      <c r="G218" s="29">
        <f t="shared" si="42"/>
        <v>31500</v>
      </c>
      <c r="N218" s="24"/>
      <c r="O218" s="24"/>
      <c r="P218" s="24"/>
    </row>
    <row r="219" ht="16.5" customHeight="1">
      <c r="A219" s="25">
        <v>46380.0</v>
      </c>
      <c r="B219" s="26">
        <f t="shared" si="32"/>
        <v>46380</v>
      </c>
      <c r="C219" s="27"/>
      <c r="D219" s="34"/>
      <c r="E219" s="34">
        <v>3500.0</v>
      </c>
      <c r="F219" s="14">
        <f t="shared" si="43"/>
        <v>47000</v>
      </c>
      <c r="G219" s="29">
        <f t="shared" si="42"/>
        <v>28000</v>
      </c>
      <c r="N219" s="24"/>
      <c r="O219" s="24"/>
      <c r="P219" s="24"/>
    </row>
    <row r="220" ht="16.5" customHeight="1">
      <c r="A220" s="25">
        <v>46381.0</v>
      </c>
      <c r="B220" s="26">
        <f t="shared" si="32"/>
        <v>46381</v>
      </c>
      <c r="C220" s="27"/>
      <c r="D220" s="34"/>
      <c r="E220" s="34">
        <v>3500.0</v>
      </c>
      <c r="F220" s="14">
        <f t="shared" si="43"/>
        <v>50500</v>
      </c>
      <c r="G220" s="29">
        <f t="shared" si="42"/>
        <v>24500</v>
      </c>
      <c r="N220" s="24"/>
      <c r="O220" s="24"/>
      <c r="P220" s="24"/>
    </row>
    <row r="221" ht="16.5" customHeight="1">
      <c r="A221" s="25">
        <v>46382.0</v>
      </c>
      <c r="B221" s="26">
        <f t="shared" si="32"/>
        <v>46382</v>
      </c>
      <c r="C221" s="27"/>
      <c r="D221" s="34"/>
      <c r="E221" s="34">
        <v>3500.0</v>
      </c>
      <c r="F221" s="14">
        <f t="shared" si="43"/>
        <v>54000</v>
      </c>
      <c r="G221" s="29">
        <f t="shared" si="42"/>
        <v>21000</v>
      </c>
      <c r="N221" s="24"/>
      <c r="O221" s="24"/>
      <c r="P221" s="24"/>
    </row>
    <row r="222" ht="16.5" customHeight="1">
      <c r="A222" s="25">
        <v>46383.0</v>
      </c>
      <c r="B222" s="26">
        <f t="shared" si="32"/>
        <v>46383</v>
      </c>
      <c r="C222" s="27"/>
      <c r="D222" s="34"/>
      <c r="E222" s="34">
        <v>3500.0</v>
      </c>
      <c r="F222" s="14">
        <f t="shared" si="43"/>
        <v>57500</v>
      </c>
      <c r="G222" s="29">
        <f t="shared" si="42"/>
        <v>17500</v>
      </c>
      <c r="N222" s="24"/>
      <c r="O222" s="24"/>
      <c r="P222" s="24"/>
    </row>
    <row r="223" ht="16.5" customHeight="1">
      <c r="A223" s="25">
        <v>46384.0</v>
      </c>
      <c r="B223" s="26">
        <f t="shared" si="32"/>
        <v>46384</v>
      </c>
      <c r="C223" s="27"/>
      <c r="D223" s="34"/>
      <c r="E223" s="34">
        <v>3500.0</v>
      </c>
      <c r="F223" s="14">
        <f t="shared" si="43"/>
        <v>61000</v>
      </c>
      <c r="G223" s="29">
        <f t="shared" si="42"/>
        <v>14000</v>
      </c>
      <c r="N223" s="24"/>
      <c r="O223" s="24"/>
      <c r="P223" s="24"/>
    </row>
    <row r="224" ht="16.5" customHeight="1">
      <c r="A224" s="25">
        <v>46385.0</v>
      </c>
      <c r="B224" s="26">
        <f t="shared" si="32"/>
        <v>46385</v>
      </c>
      <c r="C224" s="27"/>
      <c r="D224" s="34"/>
      <c r="E224" s="34">
        <v>3500.0</v>
      </c>
      <c r="F224" s="14">
        <f t="shared" si="43"/>
        <v>64500</v>
      </c>
      <c r="G224" s="29">
        <f t="shared" si="42"/>
        <v>10500</v>
      </c>
      <c r="N224" s="24"/>
      <c r="O224" s="24"/>
      <c r="P224" s="24"/>
    </row>
    <row r="225" ht="16.5" customHeight="1">
      <c r="A225" s="25">
        <v>46386.0</v>
      </c>
      <c r="B225" s="26">
        <f t="shared" si="32"/>
        <v>46386</v>
      </c>
      <c r="C225" s="27"/>
      <c r="D225" s="34"/>
      <c r="E225" s="34">
        <v>3500.0</v>
      </c>
      <c r="F225" s="14">
        <f t="shared" si="43"/>
        <v>68000</v>
      </c>
      <c r="G225" s="29">
        <f t="shared" si="42"/>
        <v>7000</v>
      </c>
      <c r="N225" s="24"/>
      <c r="O225" s="24"/>
      <c r="P225" s="24"/>
    </row>
    <row r="226" ht="16.5" customHeight="1">
      <c r="A226" s="25">
        <v>46387.0</v>
      </c>
      <c r="B226" s="26">
        <f t="shared" si="32"/>
        <v>46387</v>
      </c>
      <c r="C226" s="27"/>
      <c r="D226" s="34"/>
      <c r="E226" s="34">
        <v>3500.0</v>
      </c>
      <c r="F226" s="14">
        <f t="shared" si="43"/>
        <v>71500</v>
      </c>
      <c r="G226" s="29">
        <f t="shared" si="42"/>
        <v>3500</v>
      </c>
      <c r="N226" s="24"/>
      <c r="O226" s="24"/>
      <c r="P226" s="24"/>
    </row>
    <row r="227" ht="16.5" customHeight="1">
      <c r="A227" s="25">
        <v>46388.0</v>
      </c>
      <c r="B227" s="26">
        <f t="shared" si="32"/>
        <v>46388</v>
      </c>
      <c r="C227" s="27"/>
      <c r="D227" s="34"/>
      <c r="E227" s="34">
        <v>3500.0</v>
      </c>
      <c r="F227" s="14">
        <f t="shared" si="43"/>
        <v>75000</v>
      </c>
      <c r="G227" s="29">
        <f t="shared" si="42"/>
        <v>0</v>
      </c>
      <c r="N227" s="24"/>
      <c r="O227" s="24"/>
      <c r="P227" s="24"/>
    </row>
    <row r="228" ht="16.5" customHeight="1">
      <c r="A228" s="25">
        <v>46389.0</v>
      </c>
      <c r="B228" s="26">
        <f t="shared" si="32"/>
        <v>46389</v>
      </c>
      <c r="C228" s="55" t="s">
        <v>1736</v>
      </c>
      <c r="D228" s="34">
        <f>I229</f>
        <v>75000</v>
      </c>
      <c r="E228" s="34">
        <v>1500.0</v>
      </c>
      <c r="F228" s="14">
        <f>E228</f>
        <v>1500</v>
      </c>
      <c r="G228" s="29">
        <f t="shared" ref="G228:G249" si="44">$D$228-F228</f>
        <v>73500</v>
      </c>
      <c r="H228" s="1">
        <v>46447.0</v>
      </c>
      <c r="I228" s="14">
        <v>150000.0</v>
      </c>
      <c r="J228" s="36" t="s">
        <v>1739</v>
      </c>
      <c r="K228" s="59">
        <v>46268.0</v>
      </c>
      <c r="L228" s="59"/>
      <c r="M228" s="23" t="s">
        <v>1828</v>
      </c>
      <c r="N228" s="23"/>
      <c r="O228" s="12"/>
      <c r="P228" s="12"/>
      <c r="Q228" s="23" t="s">
        <v>1829</v>
      </c>
    </row>
    <row r="229" ht="16.5" customHeight="1">
      <c r="A229" s="25">
        <v>46390.0</v>
      </c>
      <c r="B229" s="26">
        <f t="shared" si="32"/>
        <v>46390</v>
      </c>
      <c r="C229" s="27"/>
      <c r="D229" s="34"/>
      <c r="E229" s="34">
        <v>3500.0</v>
      </c>
      <c r="F229" s="14">
        <f t="shared" ref="F229:F249" si="45">E229+F228</f>
        <v>5000</v>
      </c>
      <c r="G229" s="29">
        <f t="shared" si="44"/>
        <v>70000</v>
      </c>
      <c r="H229" s="21" t="s">
        <v>1743</v>
      </c>
      <c r="I229" s="14">
        <v>75000.0</v>
      </c>
      <c r="J229" s="12"/>
      <c r="K229" s="12"/>
      <c r="L229" s="12"/>
      <c r="M229" s="12"/>
      <c r="N229" s="12"/>
      <c r="O229" s="12"/>
      <c r="P229" s="12"/>
      <c r="Q229" s="12"/>
    </row>
    <row r="230" ht="16.5" customHeight="1">
      <c r="A230" s="25">
        <v>46391.0</v>
      </c>
      <c r="B230" s="26">
        <f t="shared" si="32"/>
        <v>46391</v>
      </c>
      <c r="C230" s="27"/>
      <c r="D230" s="34"/>
      <c r="E230" s="34">
        <v>3500.0</v>
      </c>
      <c r="F230" s="14">
        <f t="shared" si="45"/>
        <v>8500</v>
      </c>
      <c r="G230" s="29">
        <f t="shared" si="44"/>
        <v>66500</v>
      </c>
      <c r="H230" s="13" t="s">
        <v>1657</v>
      </c>
      <c r="I230" s="14">
        <v>75000.0</v>
      </c>
      <c r="J230" s="12"/>
      <c r="K230" s="12"/>
      <c r="L230" s="12"/>
      <c r="M230" s="12"/>
      <c r="N230" s="12"/>
      <c r="O230" s="12"/>
      <c r="P230" s="12"/>
      <c r="Q230" s="12"/>
    </row>
    <row r="231" ht="16.5" customHeight="1">
      <c r="A231" s="25">
        <v>46392.0</v>
      </c>
      <c r="B231" s="26">
        <f t="shared" si="32"/>
        <v>46392</v>
      </c>
      <c r="C231" s="27"/>
      <c r="D231" s="34"/>
      <c r="E231" s="34">
        <v>3500.0</v>
      </c>
      <c r="F231" s="14">
        <f t="shared" si="45"/>
        <v>12000</v>
      </c>
      <c r="G231" s="29">
        <f t="shared" si="44"/>
        <v>63000</v>
      </c>
      <c r="H231" s="13"/>
      <c r="I231" s="14"/>
      <c r="J231" s="12"/>
      <c r="K231" s="12"/>
      <c r="L231" s="12"/>
      <c r="M231" s="12"/>
      <c r="N231" s="12"/>
      <c r="O231" s="12"/>
      <c r="P231" s="12"/>
      <c r="Q231" s="12"/>
    </row>
    <row r="232" ht="16.5" customHeight="1">
      <c r="A232" s="25">
        <v>46393.0</v>
      </c>
      <c r="B232" s="26">
        <f t="shared" si="32"/>
        <v>46393</v>
      </c>
      <c r="C232" s="27"/>
      <c r="D232" s="34"/>
      <c r="E232" s="34">
        <v>3500.0</v>
      </c>
      <c r="F232" s="14">
        <f t="shared" si="45"/>
        <v>15500</v>
      </c>
      <c r="G232" s="29">
        <f t="shared" si="44"/>
        <v>59500</v>
      </c>
      <c r="H232" s="12"/>
      <c r="I232" s="12"/>
      <c r="J232" s="12"/>
      <c r="K232" s="12"/>
      <c r="L232" s="12"/>
      <c r="M232" s="12"/>
      <c r="N232" s="12"/>
      <c r="O232" s="12"/>
      <c r="P232" s="12"/>
      <c r="Q232" s="12"/>
    </row>
    <row r="233" ht="16.5" customHeight="1">
      <c r="A233" s="25">
        <v>46394.0</v>
      </c>
      <c r="B233" s="26">
        <f t="shared" si="32"/>
        <v>46394</v>
      </c>
      <c r="C233" s="27"/>
      <c r="D233" s="34"/>
      <c r="E233" s="34">
        <v>3500.0</v>
      </c>
      <c r="F233" s="14">
        <f t="shared" si="45"/>
        <v>19000</v>
      </c>
      <c r="G233" s="29">
        <f t="shared" si="44"/>
        <v>56000</v>
      </c>
      <c r="H233" s="12"/>
      <c r="I233" s="12"/>
      <c r="J233" s="12"/>
      <c r="K233" s="12"/>
      <c r="L233" s="12"/>
      <c r="M233" s="12"/>
      <c r="N233" s="12"/>
      <c r="O233" s="12"/>
      <c r="P233" s="12"/>
      <c r="Q233" s="12"/>
    </row>
    <row r="234" ht="16.5" customHeight="1">
      <c r="A234" s="25">
        <v>46395.0</v>
      </c>
      <c r="B234" s="26">
        <f t="shared" si="32"/>
        <v>46395</v>
      </c>
      <c r="C234" s="27"/>
      <c r="D234" s="34"/>
      <c r="E234" s="34">
        <v>3500.0</v>
      </c>
      <c r="F234" s="14">
        <f t="shared" si="45"/>
        <v>22500</v>
      </c>
      <c r="G234" s="29">
        <f t="shared" si="44"/>
        <v>52500</v>
      </c>
      <c r="H234" s="12"/>
      <c r="I234" s="12"/>
      <c r="J234" s="12"/>
      <c r="K234" s="12"/>
      <c r="L234" s="12"/>
      <c r="M234" s="12"/>
      <c r="N234" s="12"/>
      <c r="O234" s="12"/>
      <c r="P234" s="12"/>
      <c r="Q234" s="12"/>
    </row>
    <row r="235" ht="16.5" customHeight="1">
      <c r="A235" s="25">
        <v>46396.0</v>
      </c>
      <c r="B235" s="26">
        <f t="shared" si="32"/>
        <v>46396</v>
      </c>
      <c r="C235" s="27"/>
      <c r="D235" s="34"/>
      <c r="E235" s="34">
        <v>3500.0</v>
      </c>
      <c r="F235" s="14">
        <f t="shared" si="45"/>
        <v>26000</v>
      </c>
      <c r="G235" s="29">
        <f t="shared" si="44"/>
        <v>49000</v>
      </c>
      <c r="N235" s="24"/>
      <c r="O235" s="24"/>
      <c r="P235" s="24"/>
    </row>
    <row r="236" ht="16.5" customHeight="1">
      <c r="A236" s="25">
        <v>46397.0</v>
      </c>
      <c r="B236" s="26">
        <f t="shared" si="32"/>
        <v>46397</v>
      </c>
      <c r="C236" s="27"/>
      <c r="D236" s="34"/>
      <c r="E236" s="34">
        <v>3500.0</v>
      </c>
      <c r="F236" s="14">
        <f t="shared" si="45"/>
        <v>29500</v>
      </c>
      <c r="G236" s="29">
        <f t="shared" si="44"/>
        <v>45500</v>
      </c>
      <c r="N236" s="24"/>
      <c r="O236" s="24"/>
      <c r="P236" s="24"/>
    </row>
    <row r="237" ht="16.5" customHeight="1">
      <c r="A237" s="25">
        <v>46398.0</v>
      </c>
      <c r="B237" s="26">
        <f t="shared" si="32"/>
        <v>46398</v>
      </c>
      <c r="C237" s="27"/>
      <c r="D237" s="34"/>
      <c r="E237" s="34">
        <v>3500.0</v>
      </c>
      <c r="F237" s="14">
        <f t="shared" si="45"/>
        <v>33000</v>
      </c>
      <c r="G237" s="29">
        <f t="shared" si="44"/>
        <v>42000</v>
      </c>
      <c r="N237" s="24"/>
      <c r="O237" s="24"/>
      <c r="P237" s="24"/>
    </row>
    <row r="238" ht="16.5" customHeight="1">
      <c r="A238" s="25">
        <v>46399.0</v>
      </c>
      <c r="B238" s="26">
        <f t="shared" si="32"/>
        <v>46399</v>
      </c>
      <c r="C238" s="27"/>
      <c r="D238" s="34"/>
      <c r="E238" s="34">
        <v>3500.0</v>
      </c>
      <c r="F238" s="14">
        <f t="shared" si="45"/>
        <v>36500</v>
      </c>
      <c r="G238" s="29">
        <f t="shared" si="44"/>
        <v>38500</v>
      </c>
      <c r="N238" s="24"/>
      <c r="O238" s="24"/>
      <c r="P238" s="24"/>
    </row>
    <row r="239" ht="16.5" customHeight="1">
      <c r="A239" s="25">
        <v>46400.0</v>
      </c>
      <c r="B239" s="26">
        <f t="shared" si="32"/>
        <v>46400</v>
      </c>
      <c r="C239" s="27"/>
      <c r="D239" s="34"/>
      <c r="E239" s="34">
        <v>3500.0</v>
      </c>
      <c r="F239" s="14">
        <f t="shared" si="45"/>
        <v>40000</v>
      </c>
      <c r="G239" s="29">
        <f t="shared" si="44"/>
        <v>35000</v>
      </c>
      <c r="N239" s="24"/>
      <c r="O239" s="24"/>
      <c r="P239" s="24"/>
    </row>
    <row r="240" ht="16.5" customHeight="1">
      <c r="A240" s="25">
        <v>46401.0</v>
      </c>
      <c r="B240" s="26">
        <f t="shared" si="32"/>
        <v>46401</v>
      </c>
      <c r="C240" s="27"/>
      <c r="D240" s="34"/>
      <c r="E240" s="34">
        <v>3500.0</v>
      </c>
      <c r="F240" s="14">
        <f t="shared" si="45"/>
        <v>43500</v>
      </c>
      <c r="G240" s="29">
        <f t="shared" si="44"/>
        <v>31500</v>
      </c>
      <c r="N240" s="24"/>
      <c r="O240" s="24"/>
      <c r="P240" s="24"/>
    </row>
    <row r="241" ht="16.5" customHeight="1">
      <c r="A241" s="25">
        <v>46402.0</v>
      </c>
      <c r="B241" s="26">
        <f t="shared" si="32"/>
        <v>46402</v>
      </c>
      <c r="C241" s="27"/>
      <c r="D241" s="34"/>
      <c r="E241" s="34">
        <v>3500.0</v>
      </c>
      <c r="F241" s="14">
        <f t="shared" si="45"/>
        <v>47000</v>
      </c>
      <c r="G241" s="29">
        <f t="shared" si="44"/>
        <v>28000</v>
      </c>
      <c r="N241" s="24"/>
      <c r="O241" s="24"/>
      <c r="P241" s="24"/>
    </row>
    <row r="242" ht="16.5" customHeight="1">
      <c r="A242" s="25">
        <v>46403.0</v>
      </c>
      <c r="B242" s="26">
        <f t="shared" si="32"/>
        <v>46403</v>
      </c>
      <c r="C242" s="27"/>
      <c r="D242" s="34"/>
      <c r="E242" s="34">
        <v>3500.0</v>
      </c>
      <c r="F242" s="14">
        <f t="shared" si="45"/>
        <v>50500</v>
      </c>
      <c r="G242" s="29">
        <f t="shared" si="44"/>
        <v>24500</v>
      </c>
      <c r="N242" s="24"/>
      <c r="O242" s="24"/>
      <c r="P242" s="24"/>
    </row>
    <row r="243" ht="16.5" customHeight="1">
      <c r="A243" s="25">
        <v>46404.0</v>
      </c>
      <c r="B243" s="26">
        <f t="shared" si="32"/>
        <v>46404</v>
      </c>
      <c r="C243" s="27"/>
      <c r="D243" s="34"/>
      <c r="E243" s="34">
        <v>3500.0</v>
      </c>
      <c r="F243" s="14">
        <f t="shared" si="45"/>
        <v>54000</v>
      </c>
      <c r="G243" s="29">
        <f t="shared" si="44"/>
        <v>21000</v>
      </c>
      <c r="N243" s="24"/>
      <c r="O243" s="24"/>
      <c r="P243" s="24"/>
    </row>
    <row r="244" ht="16.5" customHeight="1">
      <c r="A244" s="25">
        <v>46405.0</v>
      </c>
      <c r="B244" s="26">
        <f t="shared" si="32"/>
        <v>46405</v>
      </c>
      <c r="C244" s="27"/>
      <c r="D244" s="34"/>
      <c r="E244" s="34">
        <v>3500.0</v>
      </c>
      <c r="F244" s="14">
        <f t="shared" si="45"/>
        <v>57500</v>
      </c>
      <c r="G244" s="29">
        <f t="shared" si="44"/>
        <v>17500</v>
      </c>
      <c r="N244" s="24"/>
      <c r="O244" s="24"/>
      <c r="P244" s="24"/>
    </row>
    <row r="245" ht="16.5" customHeight="1">
      <c r="A245" s="25">
        <v>46406.0</v>
      </c>
      <c r="B245" s="26">
        <f t="shared" si="32"/>
        <v>46406</v>
      </c>
      <c r="C245" s="27"/>
      <c r="D245" s="34"/>
      <c r="E245" s="34">
        <v>3500.0</v>
      </c>
      <c r="F245" s="14">
        <f t="shared" si="45"/>
        <v>61000</v>
      </c>
      <c r="G245" s="29">
        <f t="shared" si="44"/>
        <v>14000</v>
      </c>
      <c r="N245" s="24"/>
      <c r="O245" s="24"/>
      <c r="P245" s="24"/>
    </row>
    <row r="246" ht="16.5" customHeight="1">
      <c r="A246" s="25">
        <v>46407.0</v>
      </c>
      <c r="B246" s="26">
        <f t="shared" si="32"/>
        <v>46407</v>
      </c>
      <c r="C246" s="27"/>
      <c r="D246" s="34"/>
      <c r="E246" s="34">
        <v>3500.0</v>
      </c>
      <c r="F246" s="14">
        <f t="shared" si="45"/>
        <v>64500</v>
      </c>
      <c r="G246" s="29">
        <f t="shared" si="44"/>
        <v>10500</v>
      </c>
      <c r="N246" s="24"/>
      <c r="O246" s="24"/>
      <c r="P246" s="24"/>
    </row>
    <row r="247" ht="16.5" customHeight="1">
      <c r="A247" s="25">
        <v>46408.0</v>
      </c>
      <c r="B247" s="26">
        <f t="shared" si="32"/>
        <v>46408</v>
      </c>
      <c r="C247" s="27"/>
      <c r="D247" s="34"/>
      <c r="E247" s="34">
        <v>3500.0</v>
      </c>
      <c r="F247" s="14">
        <f t="shared" si="45"/>
        <v>68000</v>
      </c>
      <c r="G247" s="29">
        <f t="shared" si="44"/>
        <v>7000</v>
      </c>
      <c r="N247" s="24"/>
      <c r="O247" s="24"/>
      <c r="P247" s="24"/>
    </row>
    <row r="248" ht="16.5" customHeight="1">
      <c r="A248" s="25">
        <v>46409.0</v>
      </c>
      <c r="B248" s="26">
        <f t="shared" si="32"/>
        <v>46409</v>
      </c>
      <c r="C248" s="27"/>
      <c r="D248" s="34"/>
      <c r="E248" s="34">
        <v>3500.0</v>
      </c>
      <c r="F248" s="14">
        <f t="shared" si="45"/>
        <v>71500</v>
      </c>
      <c r="G248" s="29">
        <f t="shared" si="44"/>
        <v>3500</v>
      </c>
      <c r="N248" s="24"/>
      <c r="O248" s="24"/>
      <c r="P248" s="24"/>
    </row>
    <row r="249" ht="16.5" customHeight="1">
      <c r="A249" s="25">
        <v>46410.0</v>
      </c>
      <c r="B249" s="26">
        <f t="shared" si="32"/>
        <v>46410</v>
      </c>
      <c r="C249" s="27"/>
      <c r="D249" s="34"/>
      <c r="E249" s="34">
        <v>3500.0</v>
      </c>
      <c r="F249" s="14">
        <f t="shared" si="45"/>
        <v>75000</v>
      </c>
      <c r="G249" s="29">
        <f t="shared" si="44"/>
        <v>0</v>
      </c>
      <c r="N249" s="24"/>
      <c r="O249" s="24"/>
      <c r="P249" s="24"/>
    </row>
    <row r="250" ht="16.5" customHeight="1">
      <c r="A250" s="25">
        <v>46411.0</v>
      </c>
      <c r="B250" s="26">
        <f t="shared" si="32"/>
        <v>46411</v>
      </c>
      <c r="C250" s="55" t="s">
        <v>1736</v>
      </c>
      <c r="D250" s="34">
        <f>I251</f>
        <v>75000</v>
      </c>
      <c r="E250" s="34">
        <v>1500.0</v>
      </c>
      <c r="F250" s="14">
        <f>E250</f>
        <v>1500</v>
      </c>
      <c r="G250" s="29">
        <f t="shared" ref="G250:G280" si="46">$D$250-F250</f>
        <v>73500</v>
      </c>
      <c r="H250" s="1">
        <v>46475.0</v>
      </c>
      <c r="I250" s="14">
        <v>150000.0</v>
      </c>
      <c r="J250" s="36" t="s">
        <v>1739</v>
      </c>
      <c r="K250" s="59">
        <v>46268.0</v>
      </c>
      <c r="L250" s="59"/>
      <c r="M250" s="23" t="s">
        <v>1830</v>
      </c>
      <c r="N250" s="23"/>
      <c r="O250" s="12"/>
      <c r="P250" s="12"/>
      <c r="Q250" s="23" t="s">
        <v>1831</v>
      </c>
    </row>
    <row r="251" ht="16.5" customHeight="1">
      <c r="A251" s="25">
        <v>46412.0</v>
      </c>
      <c r="B251" s="26">
        <f t="shared" si="32"/>
        <v>46412</v>
      </c>
      <c r="C251" s="27"/>
      <c r="D251" s="34"/>
      <c r="E251" s="34">
        <v>3500.0</v>
      </c>
      <c r="F251" s="14">
        <f t="shared" ref="F251:F280" si="47">E251+F250</f>
        <v>5000</v>
      </c>
      <c r="G251" s="29">
        <f t="shared" si="46"/>
        <v>70000</v>
      </c>
      <c r="H251" s="21" t="s">
        <v>1743</v>
      </c>
      <c r="I251" s="14">
        <v>75000.0</v>
      </c>
      <c r="J251" s="12"/>
      <c r="K251" s="12"/>
      <c r="L251" s="12"/>
      <c r="M251" s="12"/>
      <c r="N251" s="12"/>
      <c r="O251" s="12"/>
      <c r="P251" s="12"/>
      <c r="Q251" s="12"/>
    </row>
    <row r="252" ht="16.5" customHeight="1">
      <c r="A252" s="25">
        <v>46413.0</v>
      </c>
      <c r="B252" s="26">
        <f t="shared" si="32"/>
        <v>46413</v>
      </c>
      <c r="C252" s="27"/>
      <c r="D252" s="34"/>
      <c r="E252" s="34">
        <v>3500.0</v>
      </c>
      <c r="F252" s="14">
        <f t="shared" si="47"/>
        <v>8500</v>
      </c>
      <c r="G252" s="29">
        <f t="shared" si="46"/>
        <v>66500</v>
      </c>
      <c r="H252" s="13" t="s">
        <v>1657</v>
      </c>
      <c r="I252" s="14">
        <v>75000.0</v>
      </c>
      <c r="J252" s="12"/>
      <c r="K252" s="12"/>
      <c r="L252" s="12"/>
      <c r="M252" s="12"/>
      <c r="N252" s="12"/>
      <c r="O252" s="12"/>
      <c r="P252" s="12"/>
      <c r="Q252" s="12"/>
    </row>
    <row r="253" ht="16.5" customHeight="1">
      <c r="A253" s="25">
        <v>46414.0</v>
      </c>
      <c r="B253" s="26">
        <f t="shared" si="32"/>
        <v>46414</v>
      </c>
      <c r="C253" s="27"/>
      <c r="D253" s="34"/>
      <c r="E253" s="34">
        <v>3500.0</v>
      </c>
      <c r="F253" s="14">
        <f t="shared" si="47"/>
        <v>12000</v>
      </c>
      <c r="G253" s="29">
        <f t="shared" si="46"/>
        <v>63000</v>
      </c>
      <c r="H253" s="13"/>
      <c r="I253" s="14"/>
      <c r="J253" s="12"/>
      <c r="K253" s="12"/>
      <c r="L253" s="12"/>
      <c r="M253" s="12"/>
      <c r="N253" s="12"/>
      <c r="O253" s="12"/>
      <c r="P253" s="12"/>
      <c r="Q253" s="12"/>
    </row>
    <row r="254" ht="16.5" customHeight="1">
      <c r="A254" s="25">
        <v>46415.0</v>
      </c>
      <c r="B254" s="26">
        <f t="shared" si="32"/>
        <v>46415</v>
      </c>
      <c r="C254" s="27"/>
      <c r="D254" s="34"/>
      <c r="E254" s="34">
        <v>3500.0</v>
      </c>
      <c r="F254" s="14">
        <f t="shared" si="47"/>
        <v>15500</v>
      </c>
      <c r="G254" s="29">
        <f t="shared" si="46"/>
        <v>59500</v>
      </c>
      <c r="H254" s="12"/>
      <c r="I254" s="12"/>
      <c r="J254" s="12"/>
      <c r="K254" s="12"/>
      <c r="L254" s="12"/>
      <c r="M254" s="12"/>
      <c r="N254" s="12"/>
      <c r="O254" s="12"/>
      <c r="P254" s="12"/>
      <c r="Q254" s="12"/>
    </row>
    <row r="255" ht="16.5" customHeight="1">
      <c r="A255" s="25">
        <v>46416.0</v>
      </c>
      <c r="B255" s="26">
        <f t="shared" si="32"/>
        <v>46416</v>
      </c>
      <c r="C255" s="27"/>
      <c r="D255" s="34"/>
      <c r="E255" s="34">
        <v>3500.0</v>
      </c>
      <c r="F255" s="14">
        <f t="shared" si="47"/>
        <v>19000</v>
      </c>
      <c r="G255" s="29">
        <f t="shared" si="46"/>
        <v>56000</v>
      </c>
      <c r="H255" s="12"/>
      <c r="I255" s="12"/>
      <c r="J255" s="12"/>
      <c r="K255" s="12"/>
      <c r="L255" s="12"/>
      <c r="M255" s="12"/>
      <c r="N255" s="12"/>
      <c r="O255" s="12"/>
      <c r="P255" s="12"/>
      <c r="Q255" s="12"/>
    </row>
    <row r="256" ht="16.5" customHeight="1">
      <c r="A256" s="25">
        <v>46417.0</v>
      </c>
      <c r="B256" s="26">
        <f t="shared" si="32"/>
        <v>46417</v>
      </c>
      <c r="C256" s="27"/>
      <c r="D256" s="34"/>
      <c r="E256" s="34">
        <v>3500.0</v>
      </c>
      <c r="F256" s="14">
        <f t="shared" si="47"/>
        <v>22500</v>
      </c>
      <c r="G256" s="29">
        <f t="shared" si="46"/>
        <v>52500</v>
      </c>
      <c r="H256" s="12"/>
      <c r="I256" s="12"/>
      <c r="J256" s="12"/>
      <c r="K256" s="12"/>
      <c r="L256" s="12"/>
      <c r="M256" s="12"/>
      <c r="N256" s="12"/>
      <c r="O256" s="12"/>
      <c r="P256" s="12"/>
      <c r="Q256" s="12"/>
    </row>
    <row r="257" ht="16.5" customHeight="1">
      <c r="A257" s="25">
        <v>46418.0</v>
      </c>
      <c r="B257" s="26">
        <f t="shared" si="32"/>
        <v>46418</v>
      </c>
      <c r="C257" s="27"/>
      <c r="D257" s="34"/>
      <c r="E257" s="34">
        <v>3500.0</v>
      </c>
      <c r="F257" s="14">
        <f t="shared" si="47"/>
        <v>26000</v>
      </c>
      <c r="G257" s="29">
        <f t="shared" si="46"/>
        <v>49000</v>
      </c>
      <c r="N257" s="24"/>
      <c r="O257" s="24"/>
      <c r="P257" s="24"/>
    </row>
    <row r="258" ht="16.5" customHeight="1">
      <c r="A258" s="25">
        <v>46419.0</v>
      </c>
      <c r="B258" s="26">
        <f t="shared" si="32"/>
        <v>46419</v>
      </c>
      <c r="C258" s="27"/>
      <c r="D258" s="34"/>
      <c r="E258" s="34">
        <v>3500.0</v>
      </c>
      <c r="F258" s="14">
        <f t="shared" si="47"/>
        <v>29500</v>
      </c>
      <c r="G258" s="29">
        <f t="shared" si="46"/>
        <v>45500</v>
      </c>
      <c r="N258" s="24"/>
      <c r="O258" s="24"/>
      <c r="P258" s="24"/>
    </row>
    <row r="259" ht="16.5" customHeight="1">
      <c r="A259" s="25">
        <v>46420.0</v>
      </c>
      <c r="B259" s="26">
        <f t="shared" si="32"/>
        <v>46420</v>
      </c>
      <c r="C259" s="27"/>
      <c r="D259" s="34"/>
      <c r="E259" s="34">
        <v>3500.0</v>
      </c>
      <c r="F259" s="14">
        <f t="shared" si="47"/>
        <v>33000</v>
      </c>
      <c r="G259" s="29">
        <f t="shared" si="46"/>
        <v>42000</v>
      </c>
      <c r="N259" s="24"/>
      <c r="O259" s="24"/>
      <c r="P259" s="24"/>
    </row>
    <row r="260" ht="16.5" customHeight="1">
      <c r="A260" s="25">
        <v>46421.0</v>
      </c>
      <c r="B260" s="26">
        <f t="shared" si="32"/>
        <v>46421</v>
      </c>
      <c r="C260" s="27"/>
      <c r="D260" s="34"/>
      <c r="E260" s="34">
        <v>1000.0</v>
      </c>
      <c r="F260" s="14">
        <f t="shared" si="47"/>
        <v>34000</v>
      </c>
      <c r="G260" s="29">
        <f t="shared" si="46"/>
        <v>41000</v>
      </c>
      <c r="N260" s="24"/>
      <c r="O260" s="24"/>
      <c r="P260" s="24"/>
    </row>
    <row r="261" ht="16.5" customHeight="1">
      <c r="A261" s="52">
        <v>46422.0</v>
      </c>
      <c r="B261" s="53">
        <f t="shared" si="32"/>
        <v>46422</v>
      </c>
      <c r="C261" s="27"/>
      <c r="D261" s="34"/>
      <c r="E261" s="34">
        <v>0.0</v>
      </c>
      <c r="F261" s="14">
        <f t="shared" si="47"/>
        <v>34000</v>
      </c>
      <c r="G261" s="29">
        <f t="shared" si="46"/>
        <v>41000</v>
      </c>
      <c r="N261" s="24"/>
      <c r="O261" s="24"/>
      <c r="P261" s="24"/>
    </row>
    <row r="262" ht="16.5" customHeight="1">
      <c r="A262" s="52">
        <v>46423.0</v>
      </c>
      <c r="B262" s="53">
        <f t="shared" si="32"/>
        <v>46423</v>
      </c>
      <c r="C262" s="27"/>
      <c r="D262" s="34"/>
      <c r="E262" s="34">
        <v>0.0</v>
      </c>
      <c r="F262" s="14">
        <f t="shared" si="47"/>
        <v>34000</v>
      </c>
      <c r="G262" s="29">
        <f t="shared" si="46"/>
        <v>41000</v>
      </c>
      <c r="N262" s="24"/>
      <c r="O262" s="24"/>
      <c r="P262" s="24"/>
    </row>
    <row r="263" ht="16.5" customHeight="1">
      <c r="A263" s="52">
        <v>46424.0</v>
      </c>
      <c r="B263" s="53">
        <f t="shared" si="32"/>
        <v>46424</v>
      </c>
      <c r="C263" s="27"/>
      <c r="D263" s="34"/>
      <c r="E263" s="34">
        <v>0.0</v>
      </c>
      <c r="F263" s="14">
        <f t="shared" si="47"/>
        <v>34000</v>
      </c>
      <c r="G263" s="29">
        <f t="shared" si="46"/>
        <v>41000</v>
      </c>
      <c r="N263" s="24"/>
      <c r="O263" s="24"/>
      <c r="P263" s="24"/>
    </row>
    <row r="264" ht="16.5" customHeight="1">
      <c r="A264" s="52">
        <v>46425.0</v>
      </c>
      <c r="B264" s="53">
        <f t="shared" si="32"/>
        <v>46425</v>
      </c>
      <c r="C264" s="27"/>
      <c r="D264" s="34"/>
      <c r="E264" s="34">
        <v>0.0</v>
      </c>
      <c r="F264" s="14">
        <f t="shared" si="47"/>
        <v>34000</v>
      </c>
      <c r="G264" s="29">
        <f t="shared" si="46"/>
        <v>41000</v>
      </c>
      <c r="N264" s="24"/>
      <c r="O264" s="24"/>
      <c r="P264" s="24"/>
    </row>
    <row r="265" ht="16.5" customHeight="1">
      <c r="A265" s="52">
        <v>46426.0</v>
      </c>
      <c r="B265" s="53">
        <f t="shared" si="32"/>
        <v>46426</v>
      </c>
      <c r="C265" s="27"/>
      <c r="D265" s="34"/>
      <c r="E265" s="34">
        <v>0.0</v>
      </c>
      <c r="F265" s="14">
        <f t="shared" si="47"/>
        <v>34000</v>
      </c>
      <c r="G265" s="29">
        <f t="shared" si="46"/>
        <v>41000</v>
      </c>
      <c r="N265" s="24"/>
      <c r="O265" s="24"/>
      <c r="P265" s="24"/>
    </row>
    <row r="266" ht="16.5" customHeight="1">
      <c r="A266" s="52">
        <v>46427.0</v>
      </c>
      <c r="B266" s="53">
        <f t="shared" si="32"/>
        <v>46427</v>
      </c>
      <c r="C266" s="27"/>
      <c r="D266" s="34"/>
      <c r="E266" s="34">
        <v>0.0</v>
      </c>
      <c r="F266" s="14">
        <f t="shared" si="47"/>
        <v>34000</v>
      </c>
      <c r="G266" s="29">
        <f t="shared" si="46"/>
        <v>41000</v>
      </c>
      <c r="N266" s="24"/>
      <c r="O266" s="24"/>
      <c r="P266" s="24"/>
    </row>
    <row r="267" ht="16.5" customHeight="1">
      <c r="A267" s="52">
        <v>46428.0</v>
      </c>
      <c r="B267" s="53">
        <f t="shared" si="32"/>
        <v>46428</v>
      </c>
      <c r="C267" s="27"/>
      <c r="D267" s="34"/>
      <c r="E267" s="34">
        <v>0.0</v>
      </c>
      <c r="F267" s="14">
        <f t="shared" si="47"/>
        <v>34000</v>
      </c>
      <c r="G267" s="29">
        <f t="shared" si="46"/>
        <v>41000</v>
      </c>
      <c r="N267" s="24"/>
      <c r="O267" s="24"/>
      <c r="P267" s="24"/>
    </row>
    <row r="268" ht="16.5" customHeight="1">
      <c r="A268" s="25">
        <v>46429.0</v>
      </c>
      <c r="B268" s="26">
        <f t="shared" si="32"/>
        <v>46429</v>
      </c>
      <c r="C268" s="27"/>
      <c r="D268" s="34"/>
      <c r="E268" s="34">
        <v>1000.0</v>
      </c>
      <c r="F268" s="14">
        <f t="shared" si="47"/>
        <v>35000</v>
      </c>
      <c r="G268" s="29">
        <f t="shared" si="46"/>
        <v>40000</v>
      </c>
      <c r="N268" s="24"/>
      <c r="O268" s="24"/>
      <c r="P268" s="24"/>
    </row>
    <row r="269" ht="16.5" customHeight="1">
      <c r="A269" s="25">
        <v>46430.0</v>
      </c>
      <c r="B269" s="26">
        <f t="shared" si="32"/>
        <v>46430</v>
      </c>
      <c r="C269" s="27"/>
      <c r="D269" s="34"/>
      <c r="E269" s="34">
        <v>3500.0</v>
      </c>
      <c r="F269" s="14">
        <f t="shared" si="47"/>
        <v>38500</v>
      </c>
      <c r="G269" s="29">
        <f t="shared" si="46"/>
        <v>36500</v>
      </c>
      <c r="N269" s="24"/>
      <c r="O269" s="24"/>
      <c r="P269" s="24"/>
    </row>
    <row r="270" ht="16.5" customHeight="1">
      <c r="A270" s="25">
        <v>46431.0</v>
      </c>
      <c r="B270" s="26">
        <f t="shared" si="32"/>
        <v>46431</v>
      </c>
      <c r="C270" s="27"/>
      <c r="D270" s="34"/>
      <c r="E270" s="34">
        <v>3500.0</v>
      </c>
      <c r="F270" s="14">
        <f t="shared" si="47"/>
        <v>42000</v>
      </c>
      <c r="G270" s="29">
        <f t="shared" si="46"/>
        <v>33000</v>
      </c>
      <c r="N270" s="24"/>
      <c r="O270" s="24"/>
      <c r="P270" s="24"/>
    </row>
    <row r="271" ht="16.5" customHeight="1">
      <c r="A271" s="25">
        <v>46432.0</v>
      </c>
      <c r="B271" s="26">
        <f t="shared" si="32"/>
        <v>46432</v>
      </c>
      <c r="C271" s="27"/>
      <c r="D271" s="34"/>
      <c r="E271" s="34">
        <v>3500.0</v>
      </c>
      <c r="F271" s="14">
        <f t="shared" si="47"/>
        <v>45500</v>
      </c>
      <c r="G271" s="29">
        <f t="shared" si="46"/>
        <v>29500</v>
      </c>
      <c r="N271" s="24"/>
      <c r="O271" s="24"/>
      <c r="P271" s="24"/>
    </row>
    <row r="272" ht="16.5" customHeight="1">
      <c r="A272" s="25">
        <v>46433.0</v>
      </c>
      <c r="B272" s="26">
        <f t="shared" si="32"/>
        <v>46433</v>
      </c>
      <c r="C272" s="27"/>
      <c r="D272" s="34"/>
      <c r="E272" s="34">
        <v>3500.0</v>
      </c>
      <c r="F272" s="14">
        <f t="shared" si="47"/>
        <v>49000</v>
      </c>
      <c r="G272" s="29">
        <f t="shared" si="46"/>
        <v>26000</v>
      </c>
      <c r="N272" s="24"/>
      <c r="O272" s="24"/>
      <c r="P272" s="24"/>
    </row>
    <row r="273" ht="16.5" customHeight="1">
      <c r="A273" s="25">
        <v>46434.0</v>
      </c>
      <c r="B273" s="26">
        <f t="shared" si="32"/>
        <v>46434</v>
      </c>
      <c r="C273" s="27"/>
      <c r="D273" s="34"/>
      <c r="E273" s="34">
        <v>3500.0</v>
      </c>
      <c r="F273" s="14">
        <f t="shared" si="47"/>
        <v>52500</v>
      </c>
      <c r="G273" s="29">
        <f t="shared" si="46"/>
        <v>22500</v>
      </c>
      <c r="N273" s="24"/>
      <c r="O273" s="24"/>
      <c r="P273" s="24"/>
    </row>
    <row r="274" ht="16.5" customHeight="1">
      <c r="A274" s="25">
        <v>46435.0</v>
      </c>
      <c r="B274" s="26">
        <f t="shared" si="32"/>
        <v>46435</v>
      </c>
      <c r="C274" s="27"/>
      <c r="D274" s="34"/>
      <c r="E274" s="34">
        <v>3500.0</v>
      </c>
      <c r="F274" s="14">
        <f t="shared" si="47"/>
        <v>56000</v>
      </c>
      <c r="G274" s="29">
        <f t="shared" si="46"/>
        <v>19000</v>
      </c>
      <c r="N274" s="24"/>
      <c r="O274" s="24"/>
      <c r="P274" s="24"/>
    </row>
    <row r="275" ht="16.5" customHeight="1">
      <c r="A275" s="25">
        <v>46436.0</v>
      </c>
      <c r="B275" s="26">
        <f t="shared" si="32"/>
        <v>46436</v>
      </c>
      <c r="C275" s="27"/>
      <c r="D275" s="34"/>
      <c r="E275" s="34">
        <v>3500.0</v>
      </c>
      <c r="F275" s="14">
        <f t="shared" si="47"/>
        <v>59500</v>
      </c>
      <c r="G275" s="29">
        <f t="shared" si="46"/>
        <v>15500</v>
      </c>
      <c r="N275" s="24"/>
      <c r="O275" s="24"/>
      <c r="P275" s="24"/>
    </row>
    <row r="276" ht="16.5" customHeight="1">
      <c r="A276" s="25">
        <v>46437.0</v>
      </c>
      <c r="B276" s="26">
        <f t="shared" si="32"/>
        <v>46437</v>
      </c>
      <c r="C276" s="27"/>
      <c r="D276" s="34"/>
      <c r="E276" s="34">
        <v>3500.0</v>
      </c>
      <c r="F276" s="14">
        <f t="shared" si="47"/>
        <v>63000</v>
      </c>
      <c r="G276" s="29">
        <f t="shared" si="46"/>
        <v>12000</v>
      </c>
      <c r="N276" s="24"/>
      <c r="O276" s="24"/>
      <c r="P276" s="24"/>
    </row>
    <row r="277" ht="16.5" customHeight="1">
      <c r="A277" s="25">
        <v>46438.0</v>
      </c>
      <c r="B277" s="26">
        <f t="shared" si="32"/>
        <v>46438</v>
      </c>
      <c r="C277" s="27"/>
      <c r="D277" s="34"/>
      <c r="E277" s="34">
        <v>3500.0</v>
      </c>
      <c r="F277" s="14">
        <f t="shared" si="47"/>
        <v>66500</v>
      </c>
      <c r="G277" s="29">
        <f t="shared" si="46"/>
        <v>8500</v>
      </c>
      <c r="N277" s="24"/>
      <c r="O277" s="24"/>
      <c r="P277" s="24"/>
    </row>
    <row r="278" ht="16.5" customHeight="1">
      <c r="A278" s="25">
        <v>46439.0</v>
      </c>
      <c r="B278" s="26">
        <f t="shared" si="32"/>
        <v>46439</v>
      </c>
      <c r="C278" s="27"/>
      <c r="D278" s="34"/>
      <c r="E278" s="34">
        <v>3500.0</v>
      </c>
      <c r="F278" s="14">
        <f t="shared" si="47"/>
        <v>70000</v>
      </c>
      <c r="G278" s="29">
        <f t="shared" si="46"/>
        <v>5000</v>
      </c>
      <c r="N278" s="24"/>
      <c r="O278" s="24"/>
      <c r="P278" s="24"/>
    </row>
    <row r="279" ht="16.5" customHeight="1">
      <c r="A279" s="25">
        <v>46440.0</v>
      </c>
      <c r="B279" s="26">
        <f t="shared" si="32"/>
        <v>46440</v>
      </c>
      <c r="C279" s="27"/>
      <c r="D279" s="34"/>
      <c r="E279" s="34">
        <v>3500.0</v>
      </c>
      <c r="F279" s="14">
        <f t="shared" si="47"/>
        <v>73500</v>
      </c>
      <c r="G279" s="29">
        <f t="shared" si="46"/>
        <v>1500</v>
      </c>
      <c r="N279" s="24"/>
      <c r="O279" s="24"/>
      <c r="P279" s="24"/>
    </row>
    <row r="280" ht="16.5" customHeight="1">
      <c r="A280" s="25">
        <v>46441.0</v>
      </c>
      <c r="B280" s="26">
        <f t="shared" si="32"/>
        <v>46441</v>
      </c>
      <c r="C280" s="27"/>
      <c r="D280" s="34"/>
      <c r="E280" s="34">
        <v>3500.0</v>
      </c>
      <c r="F280" s="14">
        <f t="shared" si="47"/>
        <v>77000</v>
      </c>
      <c r="G280" s="29">
        <f t="shared" si="46"/>
        <v>-2000</v>
      </c>
      <c r="N280" s="24"/>
      <c r="O280" s="24"/>
      <c r="P280" s="24"/>
    </row>
    <row r="281" ht="16.5" customHeight="1">
      <c r="A281" s="25">
        <v>46442.0</v>
      </c>
      <c r="B281" s="26">
        <f t="shared" si="32"/>
        <v>46442</v>
      </c>
      <c r="C281" s="55" t="s">
        <v>1736</v>
      </c>
      <c r="D281" s="34">
        <f>I282</f>
        <v>75000</v>
      </c>
      <c r="E281" s="34">
        <v>1500.0</v>
      </c>
      <c r="F281" s="14">
        <f>E281</f>
        <v>1500</v>
      </c>
      <c r="G281" s="29">
        <f t="shared" ref="G281:G302" si="48">$D$281-F281</f>
        <v>73500</v>
      </c>
      <c r="H281" s="1">
        <v>46503.0</v>
      </c>
      <c r="I281" s="14">
        <v>150000.0</v>
      </c>
      <c r="J281" s="36" t="s">
        <v>1739</v>
      </c>
      <c r="K281" s="59">
        <v>46268.0</v>
      </c>
      <c r="L281" s="59"/>
      <c r="M281" s="23" t="s">
        <v>1835</v>
      </c>
      <c r="N281" s="23"/>
      <c r="O281" s="12"/>
      <c r="P281" s="12"/>
      <c r="Q281" s="23" t="s">
        <v>1836</v>
      </c>
    </row>
    <row r="282" ht="16.5" customHeight="1">
      <c r="A282" s="25">
        <v>46443.0</v>
      </c>
      <c r="B282" s="26">
        <f t="shared" si="32"/>
        <v>46443</v>
      </c>
      <c r="C282" s="27"/>
      <c r="D282" s="34"/>
      <c r="E282" s="34">
        <v>3500.0</v>
      </c>
      <c r="F282" s="14">
        <f t="shared" ref="F282:F302" si="49">E282+F281</f>
        <v>5000</v>
      </c>
      <c r="G282" s="29">
        <f t="shared" si="48"/>
        <v>70000</v>
      </c>
      <c r="H282" s="21" t="s">
        <v>1743</v>
      </c>
      <c r="I282" s="14">
        <v>75000.0</v>
      </c>
      <c r="J282" s="12"/>
      <c r="K282" s="12"/>
      <c r="L282" s="12"/>
      <c r="M282" s="12"/>
      <c r="N282" s="12"/>
      <c r="O282" s="12"/>
      <c r="P282" s="12"/>
      <c r="Q282" s="12"/>
    </row>
    <row r="283" ht="16.5" customHeight="1">
      <c r="A283" s="25">
        <v>46444.0</v>
      </c>
      <c r="B283" s="26">
        <f t="shared" si="32"/>
        <v>46444</v>
      </c>
      <c r="C283" s="27"/>
      <c r="D283" s="34"/>
      <c r="E283" s="34">
        <v>3500.0</v>
      </c>
      <c r="F283" s="14">
        <f t="shared" si="49"/>
        <v>8500</v>
      </c>
      <c r="G283" s="29">
        <f t="shared" si="48"/>
        <v>66500</v>
      </c>
      <c r="H283" s="13" t="s">
        <v>1657</v>
      </c>
      <c r="I283" s="14">
        <v>75000.0</v>
      </c>
      <c r="J283" s="12"/>
      <c r="K283" s="12"/>
      <c r="L283" s="12"/>
      <c r="M283" s="12"/>
      <c r="N283" s="12"/>
      <c r="O283" s="12"/>
      <c r="P283" s="12"/>
      <c r="Q283" s="12"/>
    </row>
    <row r="284" ht="16.5" customHeight="1">
      <c r="A284" s="25">
        <v>46445.0</v>
      </c>
      <c r="B284" s="26">
        <f t="shared" si="32"/>
        <v>46445</v>
      </c>
      <c r="C284" s="27"/>
      <c r="D284" s="34"/>
      <c r="E284" s="34">
        <v>3500.0</v>
      </c>
      <c r="F284" s="14">
        <f t="shared" si="49"/>
        <v>12000</v>
      </c>
      <c r="G284" s="29">
        <f t="shared" si="48"/>
        <v>63000</v>
      </c>
      <c r="H284" s="13"/>
      <c r="I284" s="14"/>
      <c r="J284" s="12"/>
      <c r="K284" s="12"/>
      <c r="L284" s="12"/>
      <c r="M284" s="12"/>
      <c r="N284" s="12"/>
      <c r="O284" s="12"/>
      <c r="P284" s="12"/>
      <c r="Q284" s="12"/>
    </row>
    <row r="285" ht="16.5" customHeight="1">
      <c r="A285" s="25">
        <v>46446.0</v>
      </c>
      <c r="B285" s="26">
        <f t="shared" si="32"/>
        <v>46446</v>
      </c>
      <c r="C285" s="27"/>
      <c r="D285" s="34"/>
      <c r="E285" s="34">
        <v>3500.0</v>
      </c>
      <c r="F285" s="14">
        <f t="shared" si="49"/>
        <v>15500</v>
      </c>
      <c r="G285" s="29">
        <f t="shared" si="48"/>
        <v>59500</v>
      </c>
      <c r="H285" s="12"/>
      <c r="I285" s="12"/>
      <c r="J285" s="12"/>
      <c r="K285" s="12"/>
      <c r="L285" s="12"/>
      <c r="M285" s="12"/>
      <c r="N285" s="12"/>
      <c r="O285" s="12"/>
      <c r="P285" s="12"/>
      <c r="Q285" s="12"/>
    </row>
    <row r="286" ht="16.5" customHeight="1">
      <c r="A286" s="25">
        <v>46447.0</v>
      </c>
      <c r="B286" s="26">
        <f t="shared" si="32"/>
        <v>46447</v>
      </c>
      <c r="C286" s="27"/>
      <c r="D286" s="34"/>
      <c r="E286" s="34">
        <v>3500.0</v>
      </c>
      <c r="F286" s="14">
        <f t="shared" si="49"/>
        <v>19000</v>
      </c>
      <c r="G286" s="29">
        <f t="shared" si="48"/>
        <v>56000</v>
      </c>
      <c r="H286" s="12"/>
      <c r="I286" s="12"/>
      <c r="J286" s="12"/>
      <c r="K286" s="12"/>
      <c r="L286" s="12"/>
      <c r="M286" s="12"/>
      <c r="N286" s="12"/>
      <c r="O286" s="12"/>
      <c r="P286" s="12"/>
      <c r="Q286" s="12"/>
    </row>
    <row r="287" ht="16.5" customHeight="1">
      <c r="A287" s="25">
        <v>46448.0</v>
      </c>
      <c r="B287" s="26">
        <f t="shared" si="32"/>
        <v>46448</v>
      </c>
      <c r="C287" s="27"/>
      <c r="D287" s="34"/>
      <c r="E287" s="34">
        <v>3500.0</v>
      </c>
      <c r="F287" s="14">
        <f t="shared" si="49"/>
        <v>22500</v>
      </c>
      <c r="G287" s="29">
        <f t="shared" si="48"/>
        <v>52500</v>
      </c>
      <c r="H287" s="12"/>
      <c r="I287" s="12"/>
      <c r="J287" s="12"/>
      <c r="K287" s="12"/>
      <c r="L287" s="12"/>
      <c r="M287" s="12"/>
      <c r="N287" s="12"/>
      <c r="O287" s="12"/>
      <c r="P287" s="12"/>
      <c r="Q287" s="12"/>
    </row>
    <row r="288" ht="16.5" customHeight="1">
      <c r="A288" s="25">
        <v>46449.0</v>
      </c>
      <c r="B288" s="26">
        <f t="shared" si="32"/>
        <v>46449</v>
      </c>
      <c r="C288" s="27"/>
      <c r="D288" s="34"/>
      <c r="E288" s="34">
        <v>3500.0</v>
      </c>
      <c r="F288" s="14">
        <f t="shared" si="49"/>
        <v>26000</v>
      </c>
      <c r="G288" s="29">
        <f t="shared" si="48"/>
        <v>49000</v>
      </c>
      <c r="N288" s="24"/>
      <c r="O288" s="24"/>
      <c r="P288" s="24"/>
    </row>
    <row r="289" ht="16.5" customHeight="1">
      <c r="A289" s="25">
        <v>46450.0</v>
      </c>
      <c r="B289" s="26">
        <f t="shared" si="32"/>
        <v>46450</v>
      </c>
      <c r="C289" s="27"/>
      <c r="D289" s="34"/>
      <c r="E289" s="34">
        <v>3500.0</v>
      </c>
      <c r="F289" s="14">
        <f t="shared" si="49"/>
        <v>29500</v>
      </c>
      <c r="G289" s="29">
        <f t="shared" si="48"/>
        <v>45500</v>
      </c>
      <c r="N289" s="24"/>
      <c r="O289" s="24"/>
      <c r="P289" s="24"/>
    </row>
    <row r="290" ht="16.5" customHeight="1">
      <c r="A290" s="25">
        <v>46451.0</v>
      </c>
      <c r="B290" s="26">
        <f t="shared" si="32"/>
        <v>46451</v>
      </c>
      <c r="C290" s="27"/>
      <c r="D290" s="34"/>
      <c r="E290" s="34">
        <v>3500.0</v>
      </c>
      <c r="F290" s="14">
        <f t="shared" si="49"/>
        <v>33000</v>
      </c>
      <c r="G290" s="29">
        <f t="shared" si="48"/>
        <v>42000</v>
      </c>
      <c r="N290" s="24"/>
      <c r="O290" s="24"/>
      <c r="P290" s="24"/>
    </row>
    <row r="291" ht="16.5" customHeight="1">
      <c r="A291" s="25">
        <v>46452.0</v>
      </c>
      <c r="B291" s="26">
        <f t="shared" si="32"/>
        <v>46452</v>
      </c>
      <c r="C291" s="27"/>
      <c r="D291" s="34"/>
      <c r="E291" s="34">
        <v>3500.0</v>
      </c>
      <c r="F291" s="14">
        <f t="shared" si="49"/>
        <v>36500</v>
      </c>
      <c r="G291" s="29">
        <f t="shared" si="48"/>
        <v>38500</v>
      </c>
      <c r="N291" s="24"/>
      <c r="O291" s="24"/>
      <c r="P291" s="24"/>
    </row>
    <row r="292" ht="16.5" customHeight="1">
      <c r="A292" s="25">
        <v>46453.0</v>
      </c>
      <c r="B292" s="26">
        <f t="shared" si="32"/>
        <v>46453</v>
      </c>
      <c r="C292" s="27"/>
      <c r="D292" s="34"/>
      <c r="E292" s="34">
        <v>3500.0</v>
      </c>
      <c r="F292" s="14">
        <f t="shared" si="49"/>
        <v>40000</v>
      </c>
      <c r="G292" s="29">
        <f t="shared" si="48"/>
        <v>35000</v>
      </c>
      <c r="N292" s="24"/>
      <c r="O292" s="24"/>
      <c r="P292" s="24"/>
    </row>
    <row r="293" ht="16.5" customHeight="1">
      <c r="A293" s="25">
        <v>46454.0</v>
      </c>
      <c r="B293" s="26">
        <f t="shared" si="32"/>
        <v>46454</v>
      </c>
      <c r="C293" s="27"/>
      <c r="D293" s="34"/>
      <c r="E293" s="34">
        <v>3500.0</v>
      </c>
      <c r="F293" s="14">
        <f t="shared" si="49"/>
        <v>43500</v>
      </c>
      <c r="G293" s="29">
        <f t="shared" si="48"/>
        <v>31500</v>
      </c>
      <c r="N293" s="24"/>
      <c r="O293" s="24"/>
      <c r="P293" s="24"/>
    </row>
    <row r="294" ht="16.5" customHeight="1">
      <c r="A294" s="25">
        <v>46455.0</v>
      </c>
      <c r="B294" s="26">
        <f t="shared" si="32"/>
        <v>46455</v>
      </c>
      <c r="C294" s="27"/>
      <c r="D294" s="34"/>
      <c r="E294" s="34">
        <v>3500.0</v>
      </c>
      <c r="F294" s="14">
        <f t="shared" si="49"/>
        <v>47000</v>
      </c>
      <c r="G294" s="29">
        <f t="shared" si="48"/>
        <v>28000</v>
      </c>
      <c r="N294" s="24"/>
      <c r="O294" s="24"/>
      <c r="P294" s="24"/>
    </row>
    <row r="295" ht="16.5" customHeight="1">
      <c r="A295" s="25">
        <v>46456.0</v>
      </c>
      <c r="B295" s="26">
        <f t="shared" si="32"/>
        <v>46456</v>
      </c>
      <c r="C295" s="27"/>
      <c r="D295" s="34"/>
      <c r="E295" s="34">
        <v>3500.0</v>
      </c>
      <c r="F295" s="14">
        <f t="shared" si="49"/>
        <v>50500</v>
      </c>
      <c r="G295" s="29">
        <f t="shared" si="48"/>
        <v>24500</v>
      </c>
      <c r="N295" s="24"/>
      <c r="O295" s="24"/>
      <c r="P295" s="24"/>
    </row>
    <row r="296" ht="16.5" customHeight="1">
      <c r="A296" s="25">
        <v>46457.0</v>
      </c>
      <c r="B296" s="26">
        <f t="shared" si="32"/>
        <v>46457</v>
      </c>
      <c r="C296" s="27"/>
      <c r="D296" s="34"/>
      <c r="E296" s="34">
        <v>3500.0</v>
      </c>
      <c r="F296" s="14">
        <f t="shared" si="49"/>
        <v>54000</v>
      </c>
      <c r="G296" s="29">
        <f t="shared" si="48"/>
        <v>21000</v>
      </c>
      <c r="N296" s="24"/>
      <c r="O296" s="24"/>
      <c r="P296" s="24"/>
    </row>
    <row r="297" ht="16.5" customHeight="1">
      <c r="A297" s="25">
        <v>46458.0</v>
      </c>
      <c r="B297" s="26">
        <f t="shared" si="32"/>
        <v>46458</v>
      </c>
      <c r="C297" s="27"/>
      <c r="D297" s="34"/>
      <c r="E297" s="34">
        <v>3500.0</v>
      </c>
      <c r="F297" s="14">
        <f t="shared" si="49"/>
        <v>57500</v>
      </c>
      <c r="G297" s="29">
        <f t="shared" si="48"/>
        <v>17500</v>
      </c>
      <c r="N297" s="24"/>
      <c r="O297" s="24"/>
      <c r="P297" s="24"/>
    </row>
    <row r="298" ht="16.5" customHeight="1">
      <c r="A298" s="25">
        <v>46459.0</v>
      </c>
      <c r="B298" s="26">
        <f t="shared" si="32"/>
        <v>46459</v>
      </c>
      <c r="C298" s="27"/>
      <c r="D298" s="34"/>
      <c r="E298" s="34">
        <v>3500.0</v>
      </c>
      <c r="F298" s="14">
        <f t="shared" si="49"/>
        <v>61000</v>
      </c>
      <c r="G298" s="29">
        <f t="shared" si="48"/>
        <v>14000</v>
      </c>
      <c r="N298" s="24"/>
      <c r="O298" s="24"/>
      <c r="P298" s="24"/>
    </row>
    <row r="299" ht="16.5" customHeight="1">
      <c r="A299" s="25">
        <v>46460.0</v>
      </c>
      <c r="B299" s="26">
        <f t="shared" si="32"/>
        <v>46460</v>
      </c>
      <c r="C299" s="27"/>
      <c r="D299" s="34"/>
      <c r="E299" s="34">
        <v>3500.0</v>
      </c>
      <c r="F299" s="14">
        <f t="shared" si="49"/>
        <v>64500</v>
      </c>
      <c r="G299" s="29">
        <f t="shared" si="48"/>
        <v>10500</v>
      </c>
      <c r="N299" s="24"/>
      <c r="O299" s="24"/>
      <c r="P299" s="24"/>
    </row>
    <row r="300" ht="16.5" customHeight="1">
      <c r="A300" s="25">
        <v>46461.0</v>
      </c>
      <c r="B300" s="26">
        <f t="shared" si="32"/>
        <v>46461</v>
      </c>
      <c r="C300" s="27"/>
      <c r="D300" s="34"/>
      <c r="E300" s="34">
        <v>3500.0</v>
      </c>
      <c r="F300" s="14">
        <f t="shared" si="49"/>
        <v>68000</v>
      </c>
      <c r="G300" s="29">
        <f t="shared" si="48"/>
        <v>7000</v>
      </c>
      <c r="N300" s="24"/>
      <c r="O300" s="24"/>
      <c r="P300" s="24"/>
    </row>
    <row r="301" ht="16.5" customHeight="1">
      <c r="A301" s="25">
        <v>46462.0</v>
      </c>
      <c r="B301" s="26">
        <f t="shared" si="32"/>
        <v>46462</v>
      </c>
      <c r="C301" s="27"/>
      <c r="D301" s="34"/>
      <c r="E301" s="34">
        <v>3500.0</v>
      </c>
      <c r="F301" s="14">
        <f t="shared" si="49"/>
        <v>71500</v>
      </c>
      <c r="G301" s="29">
        <f t="shared" si="48"/>
        <v>3500</v>
      </c>
      <c r="N301" s="24"/>
      <c r="O301" s="24"/>
      <c r="P301" s="24"/>
    </row>
    <row r="302" ht="16.5" customHeight="1">
      <c r="A302" s="25">
        <v>46463.0</v>
      </c>
      <c r="B302" s="26">
        <f t="shared" si="32"/>
        <v>46463</v>
      </c>
      <c r="C302" s="27"/>
      <c r="D302" s="34"/>
      <c r="E302" s="34">
        <v>3500.0</v>
      </c>
      <c r="F302" s="14">
        <f t="shared" si="49"/>
        <v>75000</v>
      </c>
      <c r="G302" s="29">
        <f t="shared" si="48"/>
        <v>0</v>
      </c>
      <c r="N302" s="24"/>
      <c r="O302" s="24"/>
      <c r="P302" s="24"/>
    </row>
    <row r="303" ht="16.5" customHeight="1">
      <c r="A303" s="25">
        <v>46464.0</v>
      </c>
      <c r="B303" s="26">
        <f t="shared" si="32"/>
        <v>46464</v>
      </c>
      <c r="C303" s="55" t="s">
        <v>1736</v>
      </c>
      <c r="D303" s="34">
        <f>I304</f>
        <v>75000</v>
      </c>
      <c r="E303" s="34">
        <v>1500.0</v>
      </c>
      <c r="F303" s="14">
        <f>E303</f>
        <v>1500</v>
      </c>
      <c r="G303" s="29">
        <f t="shared" ref="G303:G324" si="50">$D$303-F303</f>
        <v>73500</v>
      </c>
      <c r="H303" s="1">
        <v>46538.0</v>
      </c>
      <c r="I303" s="14">
        <v>150000.0</v>
      </c>
      <c r="J303" s="36" t="s">
        <v>1739</v>
      </c>
      <c r="K303" s="59">
        <v>46268.0</v>
      </c>
      <c r="L303" s="59"/>
      <c r="M303" s="23" t="s">
        <v>1846</v>
      </c>
      <c r="N303" s="23"/>
      <c r="O303" s="12"/>
      <c r="P303" s="12"/>
      <c r="Q303" s="23" t="s">
        <v>1847</v>
      </c>
    </row>
    <row r="304" ht="16.5" customHeight="1">
      <c r="A304" s="25">
        <v>46465.0</v>
      </c>
      <c r="B304" s="26">
        <f t="shared" si="32"/>
        <v>46465</v>
      </c>
      <c r="C304" s="27"/>
      <c r="D304" s="34"/>
      <c r="E304" s="34">
        <v>3500.0</v>
      </c>
      <c r="F304" s="14">
        <f t="shared" ref="F304:F324" si="51">E304+F303</f>
        <v>5000</v>
      </c>
      <c r="G304" s="29">
        <f t="shared" si="50"/>
        <v>70000</v>
      </c>
      <c r="H304" s="21" t="s">
        <v>1743</v>
      </c>
      <c r="I304" s="14">
        <v>75000.0</v>
      </c>
      <c r="J304" s="12"/>
      <c r="K304" s="12"/>
      <c r="L304" s="12"/>
      <c r="M304" s="12"/>
      <c r="N304" s="12"/>
      <c r="O304" s="12"/>
      <c r="P304" s="12"/>
      <c r="Q304" s="12"/>
    </row>
    <row r="305" ht="16.5" customHeight="1">
      <c r="A305" s="25">
        <v>46466.0</v>
      </c>
      <c r="B305" s="26">
        <f t="shared" si="32"/>
        <v>46466</v>
      </c>
      <c r="C305" s="27"/>
      <c r="D305" s="34"/>
      <c r="E305" s="34">
        <v>3500.0</v>
      </c>
      <c r="F305" s="14">
        <f t="shared" si="51"/>
        <v>8500</v>
      </c>
      <c r="G305" s="29">
        <f t="shared" si="50"/>
        <v>66500</v>
      </c>
      <c r="H305" s="13" t="s">
        <v>1657</v>
      </c>
      <c r="I305" s="14">
        <v>75000.0</v>
      </c>
      <c r="J305" s="12"/>
      <c r="K305" s="12"/>
      <c r="L305" s="12"/>
      <c r="M305" s="12"/>
      <c r="N305" s="12"/>
      <c r="O305" s="12"/>
      <c r="P305" s="12"/>
      <c r="Q305" s="12"/>
    </row>
    <row r="306" ht="16.5" customHeight="1">
      <c r="A306" s="25">
        <v>46467.0</v>
      </c>
      <c r="B306" s="26">
        <f t="shared" si="32"/>
        <v>46467</v>
      </c>
      <c r="C306" s="27"/>
      <c r="D306" s="34"/>
      <c r="E306" s="34">
        <v>3500.0</v>
      </c>
      <c r="F306" s="14">
        <f t="shared" si="51"/>
        <v>12000</v>
      </c>
      <c r="G306" s="29">
        <f t="shared" si="50"/>
        <v>63000</v>
      </c>
      <c r="H306" s="13"/>
      <c r="I306" s="14"/>
      <c r="J306" s="12"/>
      <c r="K306" s="12"/>
      <c r="L306" s="12"/>
      <c r="M306" s="12"/>
      <c r="N306" s="12"/>
      <c r="O306" s="12"/>
      <c r="P306" s="12"/>
      <c r="Q306" s="12"/>
    </row>
    <row r="307" ht="16.5" customHeight="1">
      <c r="A307" s="25">
        <v>46468.0</v>
      </c>
      <c r="B307" s="26">
        <f t="shared" si="32"/>
        <v>46468</v>
      </c>
      <c r="C307" s="27"/>
      <c r="D307" s="34"/>
      <c r="E307" s="34">
        <v>3500.0</v>
      </c>
      <c r="F307" s="14">
        <f t="shared" si="51"/>
        <v>15500</v>
      </c>
      <c r="G307" s="29">
        <f t="shared" si="50"/>
        <v>59500</v>
      </c>
      <c r="H307" s="12"/>
      <c r="I307" s="12"/>
      <c r="J307" s="12"/>
      <c r="K307" s="12"/>
      <c r="L307" s="12"/>
      <c r="M307" s="12"/>
      <c r="N307" s="12"/>
      <c r="O307" s="12"/>
      <c r="P307" s="12"/>
      <c r="Q307" s="12"/>
    </row>
    <row r="308" ht="16.5" customHeight="1">
      <c r="A308" s="25">
        <v>46469.0</v>
      </c>
      <c r="B308" s="26">
        <f t="shared" si="32"/>
        <v>46469</v>
      </c>
      <c r="C308" s="27"/>
      <c r="D308" s="34"/>
      <c r="E308" s="34">
        <v>3500.0</v>
      </c>
      <c r="F308" s="14">
        <f t="shared" si="51"/>
        <v>19000</v>
      </c>
      <c r="G308" s="29">
        <f t="shared" si="50"/>
        <v>56000</v>
      </c>
      <c r="H308" s="12"/>
      <c r="I308" s="12"/>
      <c r="J308" s="12"/>
      <c r="K308" s="12"/>
      <c r="L308" s="12"/>
      <c r="M308" s="12"/>
      <c r="N308" s="12"/>
      <c r="O308" s="12"/>
      <c r="P308" s="12"/>
      <c r="Q308" s="12"/>
    </row>
    <row r="309" ht="16.5" customHeight="1">
      <c r="A309" s="25">
        <v>46470.0</v>
      </c>
      <c r="B309" s="26">
        <f t="shared" si="32"/>
        <v>46470</v>
      </c>
      <c r="C309" s="27"/>
      <c r="D309" s="34"/>
      <c r="E309" s="34">
        <v>3500.0</v>
      </c>
      <c r="F309" s="14">
        <f t="shared" si="51"/>
        <v>22500</v>
      </c>
      <c r="G309" s="29">
        <f t="shared" si="50"/>
        <v>52500</v>
      </c>
      <c r="H309" s="12"/>
      <c r="I309" s="12"/>
      <c r="J309" s="12"/>
      <c r="K309" s="12"/>
      <c r="L309" s="12"/>
      <c r="M309" s="12"/>
      <c r="N309" s="12"/>
      <c r="O309" s="12"/>
      <c r="P309" s="12"/>
      <c r="Q309" s="12"/>
    </row>
    <row r="310" ht="16.5" customHeight="1">
      <c r="A310" s="25">
        <v>46471.0</v>
      </c>
      <c r="B310" s="26">
        <f t="shared" si="32"/>
        <v>46471</v>
      </c>
      <c r="C310" s="27"/>
      <c r="D310" s="34"/>
      <c r="E310" s="34">
        <v>3500.0</v>
      </c>
      <c r="F310" s="14">
        <f t="shared" si="51"/>
        <v>26000</v>
      </c>
      <c r="G310" s="29">
        <f t="shared" si="50"/>
        <v>49000</v>
      </c>
      <c r="N310" s="24"/>
      <c r="O310" s="24"/>
      <c r="P310" s="24"/>
    </row>
    <row r="311" ht="16.5" customHeight="1">
      <c r="A311" s="25">
        <v>46472.0</v>
      </c>
      <c r="B311" s="26">
        <f t="shared" si="32"/>
        <v>46472</v>
      </c>
      <c r="C311" s="27"/>
      <c r="D311" s="34"/>
      <c r="E311" s="34">
        <v>3500.0</v>
      </c>
      <c r="F311" s="14">
        <f t="shared" si="51"/>
        <v>29500</v>
      </c>
      <c r="G311" s="29">
        <f t="shared" si="50"/>
        <v>45500</v>
      </c>
      <c r="N311" s="24"/>
      <c r="O311" s="24"/>
      <c r="P311" s="24"/>
    </row>
    <row r="312" ht="16.5" customHeight="1">
      <c r="A312" s="25">
        <v>46473.0</v>
      </c>
      <c r="B312" s="26">
        <f t="shared" si="32"/>
        <v>46473</v>
      </c>
      <c r="C312" s="27"/>
      <c r="D312" s="34"/>
      <c r="E312" s="34">
        <v>3500.0</v>
      </c>
      <c r="F312" s="14">
        <f t="shared" si="51"/>
        <v>33000</v>
      </c>
      <c r="G312" s="29">
        <f t="shared" si="50"/>
        <v>42000</v>
      </c>
      <c r="N312" s="24"/>
      <c r="O312" s="24"/>
      <c r="P312" s="24"/>
    </row>
    <row r="313" ht="16.5" customHeight="1">
      <c r="A313" s="25">
        <v>46474.0</v>
      </c>
      <c r="B313" s="26">
        <f t="shared" si="32"/>
        <v>46474</v>
      </c>
      <c r="C313" s="27"/>
      <c r="D313" s="34"/>
      <c r="E313" s="34">
        <v>3500.0</v>
      </c>
      <c r="F313" s="14">
        <f t="shared" si="51"/>
        <v>36500</v>
      </c>
      <c r="G313" s="29">
        <f t="shared" si="50"/>
        <v>38500</v>
      </c>
      <c r="N313" s="24"/>
      <c r="O313" s="24"/>
      <c r="P313" s="24"/>
    </row>
    <row r="314" ht="16.5" customHeight="1">
      <c r="A314" s="25">
        <v>46475.0</v>
      </c>
      <c r="B314" s="26">
        <f t="shared" si="32"/>
        <v>46475</v>
      </c>
      <c r="C314" s="27"/>
      <c r="D314" s="34"/>
      <c r="E314" s="34">
        <v>3500.0</v>
      </c>
      <c r="F314" s="14">
        <f t="shared" si="51"/>
        <v>40000</v>
      </c>
      <c r="G314" s="29">
        <f t="shared" si="50"/>
        <v>35000</v>
      </c>
      <c r="N314" s="24"/>
      <c r="O314" s="24"/>
      <c r="P314" s="24"/>
    </row>
    <row r="315" ht="16.5" customHeight="1">
      <c r="A315" s="25">
        <v>46476.0</v>
      </c>
      <c r="B315" s="26">
        <f t="shared" si="32"/>
        <v>46476</v>
      </c>
      <c r="C315" s="27"/>
      <c r="D315" s="34"/>
      <c r="E315" s="34">
        <v>3500.0</v>
      </c>
      <c r="F315" s="14">
        <f t="shared" si="51"/>
        <v>43500</v>
      </c>
      <c r="G315" s="29">
        <f t="shared" si="50"/>
        <v>31500</v>
      </c>
      <c r="N315" s="24"/>
      <c r="O315" s="24"/>
      <c r="P315" s="24"/>
    </row>
    <row r="316" ht="16.5" customHeight="1">
      <c r="A316" s="25">
        <v>46477.0</v>
      </c>
      <c r="B316" s="26">
        <f t="shared" si="32"/>
        <v>46477</v>
      </c>
      <c r="C316" s="27"/>
      <c r="D316" s="34"/>
      <c r="E316" s="34">
        <v>3500.0</v>
      </c>
      <c r="F316" s="14">
        <f t="shared" si="51"/>
        <v>47000</v>
      </c>
      <c r="G316" s="29">
        <f t="shared" si="50"/>
        <v>28000</v>
      </c>
      <c r="N316" s="24"/>
      <c r="O316" s="24"/>
      <c r="P316" s="24"/>
    </row>
    <row r="317" ht="16.5" customHeight="1">
      <c r="A317" s="25">
        <v>46478.0</v>
      </c>
      <c r="B317" s="26">
        <f t="shared" si="32"/>
        <v>46478</v>
      </c>
      <c r="C317" s="27"/>
      <c r="D317" s="34"/>
      <c r="E317" s="34">
        <v>3500.0</v>
      </c>
      <c r="F317" s="14">
        <f t="shared" si="51"/>
        <v>50500</v>
      </c>
      <c r="G317" s="29">
        <f t="shared" si="50"/>
        <v>24500</v>
      </c>
      <c r="N317" s="24"/>
      <c r="O317" s="24"/>
      <c r="P317" s="24"/>
    </row>
    <row r="318" ht="16.5" customHeight="1">
      <c r="A318" s="25">
        <v>46479.0</v>
      </c>
      <c r="B318" s="26">
        <f t="shared" si="32"/>
        <v>46479</v>
      </c>
      <c r="C318" s="27"/>
      <c r="D318" s="34"/>
      <c r="E318" s="34">
        <v>3500.0</v>
      </c>
      <c r="F318" s="14">
        <f t="shared" si="51"/>
        <v>54000</v>
      </c>
      <c r="G318" s="29">
        <f t="shared" si="50"/>
        <v>21000</v>
      </c>
      <c r="N318" s="24"/>
      <c r="O318" s="24"/>
      <c r="P318" s="24"/>
    </row>
    <row r="319" ht="16.5" customHeight="1">
      <c r="A319" s="25">
        <v>46480.0</v>
      </c>
      <c r="B319" s="26">
        <f t="shared" si="32"/>
        <v>46480</v>
      </c>
      <c r="C319" s="27"/>
      <c r="D319" s="34"/>
      <c r="E319" s="34">
        <v>3500.0</v>
      </c>
      <c r="F319" s="14">
        <f t="shared" si="51"/>
        <v>57500</v>
      </c>
      <c r="G319" s="29">
        <f t="shared" si="50"/>
        <v>17500</v>
      </c>
      <c r="N319" s="24"/>
      <c r="O319" s="24"/>
      <c r="P319" s="24"/>
    </row>
    <row r="320" ht="16.5" customHeight="1">
      <c r="A320" s="25">
        <v>46481.0</v>
      </c>
      <c r="B320" s="26">
        <f t="shared" si="32"/>
        <v>46481</v>
      </c>
      <c r="C320" s="27"/>
      <c r="D320" s="34"/>
      <c r="E320" s="34">
        <v>3500.0</v>
      </c>
      <c r="F320" s="14">
        <f t="shared" si="51"/>
        <v>61000</v>
      </c>
      <c r="G320" s="29">
        <f t="shared" si="50"/>
        <v>14000</v>
      </c>
      <c r="N320" s="24"/>
      <c r="O320" s="24"/>
      <c r="P320" s="24"/>
    </row>
    <row r="321" ht="16.5" customHeight="1">
      <c r="A321" s="25">
        <v>46482.0</v>
      </c>
      <c r="B321" s="26">
        <f t="shared" si="32"/>
        <v>46482</v>
      </c>
      <c r="C321" s="27"/>
      <c r="D321" s="34"/>
      <c r="E321" s="34">
        <v>3500.0</v>
      </c>
      <c r="F321" s="14">
        <f t="shared" si="51"/>
        <v>64500</v>
      </c>
      <c r="G321" s="29">
        <f t="shared" si="50"/>
        <v>10500</v>
      </c>
      <c r="N321" s="24"/>
      <c r="O321" s="24"/>
      <c r="P321" s="24"/>
    </row>
    <row r="322" ht="16.5" customHeight="1">
      <c r="A322" s="25">
        <v>46483.0</v>
      </c>
      <c r="B322" s="26">
        <f t="shared" si="32"/>
        <v>46483</v>
      </c>
      <c r="C322" s="27"/>
      <c r="D322" s="34"/>
      <c r="E322" s="34">
        <v>3500.0</v>
      </c>
      <c r="F322" s="14">
        <f t="shared" si="51"/>
        <v>68000</v>
      </c>
      <c r="G322" s="29">
        <f t="shared" si="50"/>
        <v>7000</v>
      </c>
      <c r="N322" s="24"/>
      <c r="O322" s="24"/>
      <c r="P322" s="24"/>
    </row>
    <row r="323" ht="16.5" customHeight="1">
      <c r="A323" s="25">
        <v>46484.0</v>
      </c>
      <c r="B323" s="26">
        <f t="shared" si="32"/>
        <v>46484</v>
      </c>
      <c r="C323" s="27"/>
      <c r="D323" s="34"/>
      <c r="E323" s="34">
        <v>3500.0</v>
      </c>
      <c r="F323" s="14">
        <f t="shared" si="51"/>
        <v>71500</v>
      </c>
      <c r="G323" s="29">
        <f t="shared" si="50"/>
        <v>3500</v>
      </c>
      <c r="N323" s="24"/>
      <c r="O323" s="24"/>
      <c r="P323" s="24"/>
    </row>
    <row r="324" ht="16.5" customHeight="1">
      <c r="A324" s="25">
        <v>46485.0</v>
      </c>
      <c r="B324" s="26">
        <f t="shared" si="32"/>
        <v>46485</v>
      </c>
      <c r="C324" s="27"/>
      <c r="D324" s="34"/>
      <c r="E324" s="34">
        <v>3500.0</v>
      </c>
      <c r="F324" s="14">
        <f t="shared" si="51"/>
        <v>75000</v>
      </c>
      <c r="G324" s="29">
        <f t="shared" si="50"/>
        <v>0</v>
      </c>
      <c r="N324" s="24"/>
      <c r="O324" s="24"/>
      <c r="P324" s="24"/>
    </row>
    <row r="325" ht="16.5" customHeight="1">
      <c r="A325" s="25">
        <v>46486.0</v>
      </c>
      <c r="B325" s="26">
        <f t="shared" si="32"/>
        <v>46486</v>
      </c>
      <c r="C325" s="55" t="s">
        <v>1736</v>
      </c>
      <c r="D325" s="34">
        <f>I326</f>
        <v>75000</v>
      </c>
      <c r="E325" s="34">
        <v>1500.0</v>
      </c>
      <c r="F325" s="14">
        <f>E325</f>
        <v>1500</v>
      </c>
      <c r="G325" s="29">
        <f t="shared" ref="G325:G346" si="52">$D$325-F325</f>
        <v>73500</v>
      </c>
      <c r="H325" s="1">
        <v>46566.0</v>
      </c>
      <c r="I325" s="14">
        <v>150000.0</v>
      </c>
      <c r="J325" s="36" t="s">
        <v>1739</v>
      </c>
      <c r="K325" s="59">
        <v>46268.0</v>
      </c>
      <c r="L325" s="59"/>
      <c r="M325" s="23" t="s">
        <v>1852</v>
      </c>
      <c r="N325" s="23"/>
      <c r="O325" s="12"/>
      <c r="P325" s="12"/>
      <c r="Q325" s="23" t="s">
        <v>1853</v>
      </c>
    </row>
    <row r="326" ht="16.5" customHeight="1">
      <c r="A326" s="25">
        <v>46487.0</v>
      </c>
      <c r="B326" s="26">
        <f t="shared" si="32"/>
        <v>46487</v>
      </c>
      <c r="C326" s="27"/>
      <c r="D326" s="34"/>
      <c r="E326" s="34">
        <v>3500.0</v>
      </c>
      <c r="F326" s="14">
        <f t="shared" ref="F326:F346" si="53">E326+F325</f>
        <v>5000</v>
      </c>
      <c r="G326" s="29">
        <f t="shared" si="52"/>
        <v>70000</v>
      </c>
      <c r="H326" s="21" t="s">
        <v>1743</v>
      </c>
      <c r="I326" s="14">
        <v>75000.0</v>
      </c>
      <c r="J326" s="12"/>
      <c r="K326" s="12"/>
      <c r="L326" s="12"/>
      <c r="M326" s="12"/>
      <c r="N326" s="12"/>
      <c r="O326" s="12"/>
      <c r="P326" s="12"/>
      <c r="Q326" s="12"/>
    </row>
    <row r="327" ht="16.5" customHeight="1">
      <c r="A327" s="25">
        <v>46488.0</v>
      </c>
      <c r="B327" s="26">
        <f t="shared" si="32"/>
        <v>46488</v>
      </c>
      <c r="C327" s="27"/>
      <c r="D327" s="34"/>
      <c r="E327" s="34">
        <v>3500.0</v>
      </c>
      <c r="F327" s="14">
        <f t="shared" si="53"/>
        <v>8500</v>
      </c>
      <c r="G327" s="29">
        <f t="shared" si="52"/>
        <v>66500</v>
      </c>
      <c r="H327" s="13" t="s">
        <v>1657</v>
      </c>
      <c r="I327" s="14">
        <v>75000.0</v>
      </c>
      <c r="J327" s="12"/>
      <c r="K327" s="12"/>
      <c r="L327" s="12"/>
      <c r="M327" s="12"/>
      <c r="N327" s="12"/>
      <c r="O327" s="12"/>
      <c r="P327" s="12"/>
      <c r="Q327" s="12"/>
    </row>
    <row r="328" ht="16.5" customHeight="1">
      <c r="A328" s="25">
        <v>46489.0</v>
      </c>
      <c r="B328" s="26">
        <f t="shared" si="32"/>
        <v>46489</v>
      </c>
      <c r="C328" s="27"/>
      <c r="D328" s="34"/>
      <c r="E328" s="34">
        <v>3500.0</v>
      </c>
      <c r="F328" s="14">
        <f t="shared" si="53"/>
        <v>12000</v>
      </c>
      <c r="G328" s="29">
        <f t="shared" si="52"/>
        <v>63000</v>
      </c>
      <c r="H328" s="13"/>
      <c r="I328" s="14"/>
      <c r="J328" s="12"/>
      <c r="K328" s="12"/>
      <c r="L328" s="12"/>
      <c r="M328" s="12"/>
      <c r="N328" s="12"/>
      <c r="O328" s="12"/>
      <c r="P328" s="12"/>
      <c r="Q328" s="12"/>
    </row>
    <row r="329" ht="16.5" customHeight="1">
      <c r="A329" s="25">
        <v>46490.0</v>
      </c>
      <c r="B329" s="26">
        <f t="shared" si="32"/>
        <v>46490</v>
      </c>
      <c r="C329" s="27"/>
      <c r="D329" s="34"/>
      <c r="E329" s="34">
        <v>3500.0</v>
      </c>
      <c r="F329" s="14">
        <f t="shared" si="53"/>
        <v>15500</v>
      </c>
      <c r="G329" s="29">
        <f t="shared" si="52"/>
        <v>59500</v>
      </c>
      <c r="H329" s="12"/>
      <c r="I329" s="12"/>
      <c r="J329" s="12"/>
      <c r="K329" s="12"/>
      <c r="L329" s="12"/>
      <c r="M329" s="12"/>
      <c r="N329" s="12"/>
      <c r="O329" s="12"/>
      <c r="P329" s="12"/>
      <c r="Q329" s="12"/>
    </row>
    <row r="330" ht="16.5" customHeight="1">
      <c r="A330" s="25">
        <v>46491.0</v>
      </c>
      <c r="B330" s="26">
        <f t="shared" si="32"/>
        <v>46491</v>
      </c>
      <c r="C330" s="27"/>
      <c r="D330" s="34"/>
      <c r="E330" s="34">
        <v>3500.0</v>
      </c>
      <c r="F330" s="14">
        <f t="shared" si="53"/>
        <v>19000</v>
      </c>
      <c r="G330" s="29">
        <f t="shared" si="52"/>
        <v>56000</v>
      </c>
      <c r="H330" s="12"/>
      <c r="I330" s="12"/>
      <c r="J330" s="12"/>
      <c r="K330" s="12"/>
      <c r="L330" s="12"/>
      <c r="M330" s="12"/>
      <c r="N330" s="12"/>
      <c r="O330" s="12"/>
      <c r="P330" s="12"/>
      <c r="Q330" s="12"/>
    </row>
    <row r="331" ht="16.5" customHeight="1">
      <c r="A331" s="25">
        <v>46492.0</v>
      </c>
      <c r="B331" s="26">
        <f t="shared" si="32"/>
        <v>46492</v>
      </c>
      <c r="C331" s="27"/>
      <c r="D331" s="34"/>
      <c r="E331" s="34">
        <v>3500.0</v>
      </c>
      <c r="F331" s="14">
        <f t="shared" si="53"/>
        <v>22500</v>
      </c>
      <c r="G331" s="29">
        <f t="shared" si="52"/>
        <v>52500</v>
      </c>
      <c r="H331" s="12"/>
      <c r="I331" s="12"/>
      <c r="J331" s="12"/>
      <c r="K331" s="12"/>
      <c r="L331" s="12"/>
      <c r="M331" s="12"/>
      <c r="N331" s="12"/>
      <c r="O331" s="12"/>
      <c r="P331" s="12"/>
      <c r="Q331" s="12"/>
    </row>
    <row r="332" ht="16.5" customHeight="1">
      <c r="A332" s="25">
        <v>46493.0</v>
      </c>
      <c r="B332" s="26">
        <f t="shared" si="32"/>
        <v>46493</v>
      </c>
      <c r="C332" s="27"/>
      <c r="D332" s="34"/>
      <c r="E332" s="34">
        <v>3500.0</v>
      </c>
      <c r="F332" s="14">
        <f t="shared" si="53"/>
        <v>26000</v>
      </c>
      <c r="G332" s="29">
        <f t="shared" si="52"/>
        <v>49000</v>
      </c>
      <c r="N332" s="24"/>
      <c r="O332" s="24"/>
      <c r="P332" s="24"/>
    </row>
    <row r="333" ht="16.5" customHeight="1">
      <c r="A333" s="25">
        <v>46494.0</v>
      </c>
      <c r="B333" s="26">
        <f t="shared" si="32"/>
        <v>46494</v>
      </c>
      <c r="C333" s="27"/>
      <c r="D333" s="34"/>
      <c r="E333" s="34">
        <v>3500.0</v>
      </c>
      <c r="F333" s="14">
        <f t="shared" si="53"/>
        <v>29500</v>
      </c>
      <c r="G333" s="29">
        <f t="shared" si="52"/>
        <v>45500</v>
      </c>
      <c r="N333" s="24"/>
      <c r="O333" s="24"/>
      <c r="P333" s="24"/>
    </row>
    <row r="334" ht="16.5" customHeight="1">
      <c r="A334" s="25">
        <v>46495.0</v>
      </c>
      <c r="B334" s="26">
        <f t="shared" si="32"/>
        <v>46495</v>
      </c>
      <c r="C334" s="27"/>
      <c r="D334" s="34"/>
      <c r="E334" s="34">
        <v>3500.0</v>
      </c>
      <c r="F334" s="14">
        <f t="shared" si="53"/>
        <v>33000</v>
      </c>
      <c r="G334" s="29">
        <f t="shared" si="52"/>
        <v>42000</v>
      </c>
      <c r="N334" s="24"/>
      <c r="O334" s="24"/>
      <c r="P334" s="24"/>
    </row>
    <row r="335" ht="16.5" customHeight="1">
      <c r="A335" s="25">
        <v>46496.0</v>
      </c>
      <c r="B335" s="26">
        <f t="shared" si="32"/>
        <v>46496</v>
      </c>
      <c r="C335" s="27"/>
      <c r="D335" s="34"/>
      <c r="E335" s="34">
        <v>3500.0</v>
      </c>
      <c r="F335" s="14">
        <f t="shared" si="53"/>
        <v>36500</v>
      </c>
      <c r="G335" s="29">
        <f t="shared" si="52"/>
        <v>38500</v>
      </c>
      <c r="N335" s="24"/>
      <c r="O335" s="24"/>
      <c r="P335" s="24"/>
    </row>
    <row r="336" ht="16.5" customHeight="1">
      <c r="A336" s="25">
        <v>46497.0</v>
      </c>
      <c r="B336" s="26">
        <f t="shared" si="32"/>
        <v>46497</v>
      </c>
      <c r="C336" s="27"/>
      <c r="D336" s="34"/>
      <c r="E336" s="34">
        <v>3500.0</v>
      </c>
      <c r="F336" s="14">
        <f t="shared" si="53"/>
        <v>40000</v>
      </c>
      <c r="G336" s="29">
        <f t="shared" si="52"/>
        <v>35000</v>
      </c>
      <c r="N336" s="24"/>
      <c r="O336" s="24"/>
      <c r="P336" s="24"/>
    </row>
    <row r="337" ht="16.5" customHeight="1">
      <c r="A337" s="25">
        <v>46498.0</v>
      </c>
      <c r="B337" s="26">
        <f t="shared" si="32"/>
        <v>46498</v>
      </c>
      <c r="C337" s="27"/>
      <c r="D337" s="34"/>
      <c r="E337" s="34">
        <v>3500.0</v>
      </c>
      <c r="F337" s="14">
        <f t="shared" si="53"/>
        <v>43500</v>
      </c>
      <c r="G337" s="29">
        <f t="shared" si="52"/>
        <v>31500</v>
      </c>
      <c r="N337" s="24"/>
      <c r="O337" s="24"/>
      <c r="P337" s="24"/>
    </row>
    <row r="338" ht="16.5" customHeight="1">
      <c r="A338" s="25">
        <v>46499.0</v>
      </c>
      <c r="B338" s="26">
        <f t="shared" si="32"/>
        <v>46499</v>
      </c>
      <c r="C338" s="27"/>
      <c r="D338" s="34"/>
      <c r="E338" s="34">
        <v>3500.0</v>
      </c>
      <c r="F338" s="14">
        <f t="shared" si="53"/>
        <v>47000</v>
      </c>
      <c r="G338" s="29">
        <f t="shared" si="52"/>
        <v>28000</v>
      </c>
      <c r="N338" s="24"/>
      <c r="O338" s="24"/>
      <c r="P338" s="24"/>
    </row>
    <row r="339" ht="16.5" customHeight="1">
      <c r="A339" s="25">
        <v>46500.0</v>
      </c>
      <c r="B339" s="26">
        <f t="shared" si="32"/>
        <v>46500</v>
      </c>
      <c r="C339" s="27"/>
      <c r="D339" s="34"/>
      <c r="E339" s="34">
        <v>3500.0</v>
      </c>
      <c r="F339" s="14">
        <f t="shared" si="53"/>
        <v>50500</v>
      </c>
      <c r="G339" s="29">
        <f t="shared" si="52"/>
        <v>24500</v>
      </c>
      <c r="N339" s="24"/>
      <c r="O339" s="24"/>
      <c r="P339" s="24"/>
    </row>
    <row r="340" ht="16.5" customHeight="1">
      <c r="A340" s="25">
        <v>46501.0</v>
      </c>
      <c r="B340" s="26">
        <f t="shared" si="32"/>
        <v>46501</v>
      </c>
      <c r="C340" s="27"/>
      <c r="D340" s="34"/>
      <c r="E340" s="34">
        <v>3500.0</v>
      </c>
      <c r="F340" s="14">
        <f t="shared" si="53"/>
        <v>54000</v>
      </c>
      <c r="G340" s="29">
        <f t="shared" si="52"/>
        <v>21000</v>
      </c>
      <c r="N340" s="24"/>
      <c r="O340" s="24"/>
      <c r="P340" s="24"/>
    </row>
    <row r="341" ht="16.5" customHeight="1">
      <c r="A341" s="25">
        <v>46502.0</v>
      </c>
      <c r="B341" s="26">
        <f t="shared" si="32"/>
        <v>46502</v>
      </c>
      <c r="C341" s="27"/>
      <c r="D341" s="34"/>
      <c r="E341" s="34">
        <v>3500.0</v>
      </c>
      <c r="F341" s="14">
        <f t="shared" si="53"/>
        <v>57500</v>
      </c>
      <c r="G341" s="29">
        <f t="shared" si="52"/>
        <v>17500</v>
      </c>
      <c r="N341" s="24"/>
      <c r="O341" s="24"/>
      <c r="P341" s="24"/>
    </row>
    <row r="342" ht="16.5" customHeight="1">
      <c r="A342" s="25">
        <v>46503.0</v>
      </c>
      <c r="B342" s="26">
        <f t="shared" si="32"/>
        <v>46503</v>
      </c>
      <c r="C342" s="27"/>
      <c r="D342" s="34"/>
      <c r="E342" s="34">
        <v>3500.0</v>
      </c>
      <c r="F342" s="14">
        <f t="shared" si="53"/>
        <v>61000</v>
      </c>
      <c r="G342" s="29">
        <f t="shared" si="52"/>
        <v>14000</v>
      </c>
      <c r="N342" s="24"/>
      <c r="O342" s="24"/>
      <c r="P342" s="24"/>
    </row>
    <row r="343" ht="16.5" customHeight="1">
      <c r="A343" s="25">
        <v>46504.0</v>
      </c>
      <c r="B343" s="26">
        <f t="shared" si="32"/>
        <v>46504</v>
      </c>
      <c r="C343" s="27"/>
      <c r="D343" s="34"/>
      <c r="E343" s="34">
        <v>3500.0</v>
      </c>
      <c r="F343" s="14">
        <f t="shared" si="53"/>
        <v>64500</v>
      </c>
      <c r="G343" s="29">
        <f t="shared" si="52"/>
        <v>10500</v>
      </c>
      <c r="N343" s="24"/>
      <c r="O343" s="24"/>
      <c r="P343" s="24"/>
    </row>
    <row r="344" ht="16.5" customHeight="1">
      <c r="A344" s="25">
        <v>46505.0</v>
      </c>
      <c r="B344" s="26">
        <f t="shared" si="32"/>
        <v>46505</v>
      </c>
      <c r="C344" s="27"/>
      <c r="D344" s="34"/>
      <c r="E344" s="34">
        <v>3500.0</v>
      </c>
      <c r="F344" s="14">
        <f t="shared" si="53"/>
        <v>68000</v>
      </c>
      <c r="G344" s="29">
        <f t="shared" si="52"/>
        <v>7000</v>
      </c>
      <c r="N344" s="24"/>
      <c r="O344" s="24"/>
      <c r="P344" s="24"/>
    </row>
    <row r="345" ht="16.5" customHeight="1">
      <c r="A345" s="25">
        <v>46506.0</v>
      </c>
      <c r="B345" s="26">
        <f t="shared" si="32"/>
        <v>46506</v>
      </c>
      <c r="C345" s="27"/>
      <c r="D345" s="34"/>
      <c r="E345" s="34">
        <v>3500.0</v>
      </c>
      <c r="F345" s="14">
        <f t="shared" si="53"/>
        <v>71500</v>
      </c>
      <c r="G345" s="29">
        <f t="shared" si="52"/>
        <v>3500</v>
      </c>
      <c r="N345" s="24"/>
      <c r="O345" s="24"/>
      <c r="P345" s="24"/>
    </row>
    <row r="346" ht="16.5" customHeight="1">
      <c r="A346" s="25">
        <v>46507.0</v>
      </c>
      <c r="B346" s="26">
        <f t="shared" si="32"/>
        <v>46507</v>
      </c>
      <c r="C346" s="27"/>
      <c r="D346" s="34"/>
      <c r="E346" s="34">
        <v>3500.0</v>
      </c>
      <c r="F346" s="14">
        <f t="shared" si="53"/>
        <v>75000</v>
      </c>
      <c r="G346" s="29">
        <f t="shared" si="52"/>
        <v>0</v>
      </c>
      <c r="N346" s="24"/>
      <c r="O346" s="24"/>
      <c r="P346" s="24"/>
    </row>
    <row r="347" ht="16.5" customHeight="1">
      <c r="A347" s="25">
        <v>46508.0</v>
      </c>
      <c r="B347" s="26">
        <f t="shared" si="32"/>
        <v>46508</v>
      </c>
      <c r="C347" s="55" t="s">
        <v>1736</v>
      </c>
      <c r="D347" s="34">
        <f>I348</f>
        <v>75000</v>
      </c>
      <c r="E347" s="34">
        <v>1500.0</v>
      </c>
      <c r="F347" s="14">
        <f>E347</f>
        <v>1500</v>
      </c>
      <c r="G347" s="29">
        <f t="shared" ref="G347:G368" si="54">$D$347-F347</f>
        <v>73500</v>
      </c>
      <c r="H347" s="1">
        <v>46594.0</v>
      </c>
      <c r="I347" s="14">
        <v>150000.0</v>
      </c>
      <c r="J347" s="36" t="s">
        <v>1739</v>
      </c>
      <c r="K347" s="59">
        <v>46268.0</v>
      </c>
      <c r="L347" s="59"/>
      <c r="M347" s="23" t="s">
        <v>1861</v>
      </c>
      <c r="N347" s="23"/>
      <c r="O347" s="12"/>
      <c r="P347" s="12"/>
      <c r="Q347" s="23" t="s">
        <v>1862</v>
      </c>
    </row>
    <row r="348" ht="16.5" customHeight="1">
      <c r="A348" s="25">
        <v>46509.0</v>
      </c>
      <c r="B348" s="26">
        <f t="shared" si="32"/>
        <v>46509</v>
      </c>
      <c r="C348" s="27"/>
      <c r="D348" s="34"/>
      <c r="E348" s="34">
        <v>3500.0</v>
      </c>
      <c r="F348" s="14">
        <f t="shared" ref="F348:F368" si="55">E348+F347</f>
        <v>5000</v>
      </c>
      <c r="G348" s="29">
        <f t="shared" si="54"/>
        <v>70000</v>
      </c>
      <c r="H348" s="21" t="s">
        <v>1743</v>
      </c>
      <c r="I348" s="14">
        <v>75000.0</v>
      </c>
      <c r="J348" s="12"/>
      <c r="K348" s="12"/>
      <c r="L348" s="12"/>
      <c r="M348" s="12"/>
      <c r="N348" s="12"/>
      <c r="O348" s="12"/>
      <c r="P348" s="12"/>
      <c r="Q348" s="12"/>
    </row>
    <row r="349" ht="16.5" customHeight="1">
      <c r="A349" s="25">
        <v>46510.0</v>
      </c>
      <c r="B349" s="26">
        <f t="shared" si="32"/>
        <v>46510</v>
      </c>
      <c r="C349" s="27"/>
      <c r="D349" s="34"/>
      <c r="E349" s="34">
        <v>3500.0</v>
      </c>
      <c r="F349" s="14">
        <f t="shared" si="55"/>
        <v>8500</v>
      </c>
      <c r="G349" s="29">
        <f t="shared" si="54"/>
        <v>66500</v>
      </c>
      <c r="H349" s="13" t="s">
        <v>1657</v>
      </c>
      <c r="I349" s="14">
        <v>75000.0</v>
      </c>
      <c r="J349" s="12"/>
      <c r="K349" s="12"/>
      <c r="L349" s="12"/>
      <c r="M349" s="12"/>
      <c r="N349" s="12"/>
      <c r="O349" s="12"/>
      <c r="P349" s="12"/>
      <c r="Q349" s="12"/>
    </row>
    <row r="350" ht="16.5" customHeight="1">
      <c r="A350" s="25">
        <v>46511.0</v>
      </c>
      <c r="B350" s="26">
        <f t="shared" si="32"/>
        <v>46511</v>
      </c>
      <c r="C350" s="27"/>
      <c r="D350" s="34"/>
      <c r="E350" s="34">
        <v>3500.0</v>
      </c>
      <c r="F350" s="14">
        <f t="shared" si="55"/>
        <v>12000</v>
      </c>
      <c r="G350" s="29">
        <f t="shared" si="54"/>
        <v>63000</v>
      </c>
      <c r="H350" s="13"/>
      <c r="I350" s="14"/>
      <c r="J350" s="12"/>
      <c r="K350" s="12"/>
      <c r="L350" s="12"/>
      <c r="M350" s="12"/>
      <c r="N350" s="12"/>
      <c r="O350" s="12"/>
      <c r="P350" s="12"/>
      <c r="Q350" s="12"/>
    </row>
    <row r="351" ht="16.5" customHeight="1">
      <c r="A351" s="25">
        <v>46512.0</v>
      </c>
      <c r="B351" s="26">
        <f t="shared" si="32"/>
        <v>46512</v>
      </c>
      <c r="C351" s="27"/>
      <c r="D351" s="34"/>
      <c r="E351" s="34">
        <v>3500.0</v>
      </c>
      <c r="F351" s="14">
        <f t="shared" si="55"/>
        <v>15500</v>
      </c>
      <c r="G351" s="29">
        <f t="shared" si="54"/>
        <v>59500</v>
      </c>
      <c r="H351" s="12"/>
      <c r="I351" s="12"/>
      <c r="J351" s="12"/>
      <c r="K351" s="12"/>
      <c r="L351" s="12"/>
      <c r="M351" s="12"/>
      <c r="N351" s="12"/>
      <c r="O351" s="12"/>
      <c r="P351" s="12"/>
      <c r="Q351" s="12"/>
    </row>
    <row r="352" ht="16.5" customHeight="1">
      <c r="A352" s="25">
        <v>46513.0</v>
      </c>
      <c r="B352" s="26">
        <f t="shared" si="32"/>
        <v>46513</v>
      </c>
      <c r="C352" s="27"/>
      <c r="D352" s="34"/>
      <c r="E352" s="34">
        <v>3500.0</v>
      </c>
      <c r="F352" s="14">
        <f t="shared" si="55"/>
        <v>19000</v>
      </c>
      <c r="G352" s="29">
        <f t="shared" si="54"/>
        <v>56000</v>
      </c>
      <c r="H352" s="12"/>
      <c r="I352" s="12"/>
      <c r="J352" s="12"/>
      <c r="K352" s="12"/>
      <c r="L352" s="12"/>
      <c r="M352" s="12"/>
      <c r="N352" s="12"/>
      <c r="O352" s="12"/>
      <c r="P352" s="12"/>
      <c r="Q352" s="12"/>
    </row>
    <row r="353" ht="16.5" customHeight="1">
      <c r="A353" s="25">
        <v>46514.0</v>
      </c>
      <c r="B353" s="26">
        <f t="shared" si="32"/>
        <v>46514</v>
      </c>
      <c r="C353" s="27"/>
      <c r="D353" s="34"/>
      <c r="E353" s="34">
        <v>3500.0</v>
      </c>
      <c r="F353" s="14">
        <f t="shared" si="55"/>
        <v>22500</v>
      </c>
      <c r="G353" s="29">
        <f t="shared" si="54"/>
        <v>52500</v>
      </c>
      <c r="H353" s="12"/>
      <c r="I353" s="12"/>
      <c r="J353" s="12"/>
      <c r="K353" s="12"/>
      <c r="L353" s="12"/>
      <c r="M353" s="12"/>
      <c r="N353" s="12"/>
      <c r="O353" s="12"/>
      <c r="P353" s="12"/>
      <c r="Q353" s="12"/>
    </row>
    <row r="354" ht="16.5" customHeight="1">
      <c r="A354" s="25">
        <v>46515.0</v>
      </c>
      <c r="B354" s="26">
        <f t="shared" si="32"/>
        <v>46515</v>
      </c>
      <c r="C354" s="27"/>
      <c r="D354" s="34"/>
      <c r="E354" s="34">
        <v>3500.0</v>
      </c>
      <c r="F354" s="14">
        <f t="shared" si="55"/>
        <v>26000</v>
      </c>
      <c r="G354" s="29">
        <f t="shared" si="54"/>
        <v>49000</v>
      </c>
      <c r="N354" s="24"/>
      <c r="O354" s="24"/>
      <c r="P354" s="24"/>
    </row>
    <row r="355" ht="16.5" customHeight="1">
      <c r="A355" s="25">
        <v>46516.0</v>
      </c>
      <c r="B355" s="26">
        <f t="shared" si="32"/>
        <v>46516</v>
      </c>
      <c r="C355" s="27"/>
      <c r="D355" s="34"/>
      <c r="E355" s="34">
        <v>3500.0</v>
      </c>
      <c r="F355" s="14">
        <f t="shared" si="55"/>
        <v>29500</v>
      </c>
      <c r="G355" s="29">
        <f t="shared" si="54"/>
        <v>45500</v>
      </c>
      <c r="N355" s="24"/>
      <c r="O355" s="24"/>
      <c r="P355" s="24"/>
    </row>
    <row r="356" ht="16.5" customHeight="1">
      <c r="A356" s="25">
        <v>46517.0</v>
      </c>
      <c r="B356" s="26">
        <f t="shared" si="32"/>
        <v>46517</v>
      </c>
      <c r="C356" s="27"/>
      <c r="D356" s="34"/>
      <c r="E356" s="34">
        <v>3500.0</v>
      </c>
      <c r="F356" s="14">
        <f t="shared" si="55"/>
        <v>33000</v>
      </c>
      <c r="G356" s="29">
        <f t="shared" si="54"/>
        <v>42000</v>
      </c>
      <c r="N356" s="24"/>
      <c r="O356" s="24"/>
      <c r="P356" s="24"/>
    </row>
    <row r="357" ht="16.5" customHeight="1">
      <c r="A357" s="25">
        <v>46518.0</v>
      </c>
      <c r="B357" s="26">
        <f t="shared" si="32"/>
        <v>46518</v>
      </c>
      <c r="C357" s="27"/>
      <c r="D357" s="34"/>
      <c r="E357" s="34">
        <v>3500.0</v>
      </c>
      <c r="F357" s="14">
        <f t="shared" si="55"/>
        <v>36500</v>
      </c>
      <c r="G357" s="29">
        <f t="shared" si="54"/>
        <v>38500</v>
      </c>
      <c r="N357" s="24"/>
      <c r="O357" s="24"/>
      <c r="P357" s="24"/>
    </row>
    <row r="358" ht="16.5" customHeight="1">
      <c r="A358" s="25">
        <v>46519.0</v>
      </c>
      <c r="B358" s="26">
        <f t="shared" si="32"/>
        <v>46519</v>
      </c>
      <c r="C358" s="27"/>
      <c r="D358" s="34"/>
      <c r="E358" s="34">
        <v>3500.0</v>
      </c>
      <c r="F358" s="14">
        <f t="shared" si="55"/>
        <v>40000</v>
      </c>
      <c r="G358" s="29">
        <f t="shared" si="54"/>
        <v>35000</v>
      </c>
      <c r="N358" s="24"/>
      <c r="O358" s="24"/>
      <c r="P358" s="24"/>
    </row>
    <row r="359" ht="16.5" customHeight="1">
      <c r="A359" s="25">
        <v>46520.0</v>
      </c>
      <c r="B359" s="26">
        <f t="shared" si="32"/>
        <v>46520</v>
      </c>
      <c r="C359" s="27"/>
      <c r="D359" s="34"/>
      <c r="E359" s="34">
        <v>3500.0</v>
      </c>
      <c r="F359" s="14">
        <f t="shared" si="55"/>
        <v>43500</v>
      </c>
      <c r="G359" s="29">
        <f t="shared" si="54"/>
        <v>31500</v>
      </c>
      <c r="N359" s="24"/>
      <c r="O359" s="24"/>
      <c r="P359" s="24"/>
    </row>
    <row r="360" ht="16.5" customHeight="1">
      <c r="A360" s="25">
        <v>46521.0</v>
      </c>
      <c r="B360" s="26">
        <f t="shared" si="32"/>
        <v>46521</v>
      </c>
      <c r="C360" s="27"/>
      <c r="D360" s="34"/>
      <c r="E360" s="34">
        <v>3500.0</v>
      </c>
      <c r="F360" s="14">
        <f t="shared" si="55"/>
        <v>47000</v>
      </c>
      <c r="G360" s="29">
        <f t="shared" si="54"/>
        <v>28000</v>
      </c>
      <c r="N360" s="24"/>
      <c r="O360" s="24"/>
      <c r="P360" s="24"/>
    </row>
    <row r="361" ht="16.5" customHeight="1">
      <c r="A361" s="25">
        <v>46522.0</v>
      </c>
      <c r="B361" s="26">
        <f t="shared" si="32"/>
        <v>46522</v>
      </c>
      <c r="C361" s="27"/>
      <c r="D361" s="34"/>
      <c r="E361" s="34">
        <v>3500.0</v>
      </c>
      <c r="F361" s="14">
        <f t="shared" si="55"/>
        <v>50500</v>
      </c>
      <c r="G361" s="29">
        <f t="shared" si="54"/>
        <v>24500</v>
      </c>
      <c r="N361" s="24"/>
      <c r="O361" s="24"/>
      <c r="P361" s="24"/>
    </row>
    <row r="362" ht="16.5" customHeight="1">
      <c r="A362" s="25">
        <v>46523.0</v>
      </c>
      <c r="B362" s="26">
        <f t="shared" si="32"/>
        <v>46523</v>
      </c>
      <c r="C362" s="27"/>
      <c r="D362" s="34"/>
      <c r="E362" s="34">
        <v>3500.0</v>
      </c>
      <c r="F362" s="14">
        <f t="shared" si="55"/>
        <v>54000</v>
      </c>
      <c r="G362" s="29">
        <f t="shared" si="54"/>
        <v>21000</v>
      </c>
      <c r="N362" s="24"/>
      <c r="O362" s="24"/>
      <c r="P362" s="24"/>
    </row>
    <row r="363" ht="16.5" customHeight="1">
      <c r="A363" s="25">
        <v>46524.0</v>
      </c>
      <c r="B363" s="26">
        <f t="shared" si="32"/>
        <v>46524</v>
      </c>
      <c r="C363" s="27"/>
      <c r="D363" s="34"/>
      <c r="E363" s="34">
        <v>3500.0</v>
      </c>
      <c r="F363" s="14">
        <f t="shared" si="55"/>
        <v>57500</v>
      </c>
      <c r="G363" s="29">
        <f t="shared" si="54"/>
        <v>17500</v>
      </c>
      <c r="N363" s="24"/>
      <c r="O363" s="24"/>
      <c r="P363" s="24"/>
    </row>
    <row r="364" ht="16.5" customHeight="1">
      <c r="A364" s="25">
        <v>46525.0</v>
      </c>
      <c r="B364" s="26">
        <f t="shared" si="32"/>
        <v>46525</v>
      </c>
      <c r="C364" s="27"/>
      <c r="D364" s="34"/>
      <c r="E364" s="34">
        <v>3500.0</v>
      </c>
      <c r="F364" s="14">
        <f t="shared" si="55"/>
        <v>61000</v>
      </c>
      <c r="G364" s="29">
        <f t="shared" si="54"/>
        <v>14000</v>
      </c>
      <c r="N364" s="24"/>
      <c r="O364" s="24"/>
      <c r="P364" s="24"/>
    </row>
    <row r="365" ht="16.5" customHeight="1">
      <c r="A365" s="25">
        <v>46526.0</v>
      </c>
      <c r="B365" s="26">
        <f t="shared" si="32"/>
        <v>46526</v>
      </c>
      <c r="C365" s="27"/>
      <c r="D365" s="34"/>
      <c r="E365" s="34">
        <v>3500.0</v>
      </c>
      <c r="F365" s="14">
        <f t="shared" si="55"/>
        <v>64500</v>
      </c>
      <c r="G365" s="29">
        <f t="shared" si="54"/>
        <v>10500</v>
      </c>
      <c r="N365" s="24"/>
      <c r="O365" s="24"/>
      <c r="P365" s="24"/>
    </row>
    <row r="366" ht="16.5" customHeight="1">
      <c r="A366" s="25">
        <v>46527.0</v>
      </c>
      <c r="B366" s="26">
        <f t="shared" si="32"/>
        <v>46527</v>
      </c>
      <c r="C366" s="27"/>
      <c r="D366" s="34"/>
      <c r="E366" s="34">
        <v>3500.0</v>
      </c>
      <c r="F366" s="14">
        <f t="shared" si="55"/>
        <v>68000</v>
      </c>
      <c r="G366" s="29">
        <f t="shared" si="54"/>
        <v>7000</v>
      </c>
      <c r="N366" s="24"/>
      <c r="O366" s="24"/>
      <c r="P366" s="24"/>
    </row>
    <row r="367" ht="16.5" customHeight="1">
      <c r="A367" s="25">
        <v>46528.0</v>
      </c>
      <c r="B367" s="26">
        <f t="shared" si="32"/>
        <v>46528</v>
      </c>
      <c r="C367" s="27"/>
      <c r="D367" s="34"/>
      <c r="E367" s="34">
        <v>3500.0</v>
      </c>
      <c r="F367" s="14">
        <f t="shared" si="55"/>
        <v>71500</v>
      </c>
      <c r="G367" s="29">
        <f t="shared" si="54"/>
        <v>3500</v>
      </c>
      <c r="N367" s="24"/>
      <c r="O367" s="24"/>
      <c r="P367" s="24"/>
    </row>
    <row r="368" ht="16.5" customHeight="1">
      <c r="A368" s="25">
        <v>46529.0</v>
      </c>
      <c r="B368" s="26">
        <f t="shared" si="32"/>
        <v>46529</v>
      </c>
      <c r="C368" s="27"/>
      <c r="D368" s="34"/>
      <c r="E368" s="34">
        <v>3500.0</v>
      </c>
      <c r="F368" s="14">
        <f t="shared" si="55"/>
        <v>75000</v>
      </c>
      <c r="G368" s="29">
        <f t="shared" si="54"/>
        <v>0</v>
      </c>
      <c r="N368" s="24"/>
      <c r="O368" s="24"/>
      <c r="P368" s="24"/>
    </row>
    <row r="369" ht="16.5" customHeight="1">
      <c r="A369" s="25">
        <v>46530.0</v>
      </c>
      <c r="B369" s="26">
        <f t="shared" si="32"/>
        <v>46530</v>
      </c>
      <c r="C369" s="55" t="s">
        <v>1736</v>
      </c>
      <c r="D369" s="34">
        <f>I370</f>
        <v>75000</v>
      </c>
      <c r="E369" s="34">
        <v>1500.0</v>
      </c>
      <c r="F369" s="14">
        <f>E369</f>
        <v>1500</v>
      </c>
      <c r="G369" s="29">
        <f t="shared" ref="G369:G390" si="56">$D$369-F369</f>
        <v>73500</v>
      </c>
      <c r="H369" s="1">
        <v>46629.0</v>
      </c>
      <c r="I369" s="14">
        <v>150000.0</v>
      </c>
      <c r="J369" s="36" t="s">
        <v>1739</v>
      </c>
      <c r="K369" s="59">
        <v>46268.0</v>
      </c>
      <c r="L369" s="59"/>
      <c r="M369" s="23" t="s">
        <v>1875</v>
      </c>
      <c r="N369" s="23"/>
      <c r="O369" s="12"/>
      <c r="P369" s="12"/>
      <c r="Q369" s="23" t="s">
        <v>1876</v>
      </c>
    </row>
    <row r="370" ht="16.5" customHeight="1">
      <c r="A370" s="25">
        <v>46531.0</v>
      </c>
      <c r="B370" s="26">
        <f t="shared" si="32"/>
        <v>46531</v>
      </c>
      <c r="C370" s="27"/>
      <c r="D370" s="34"/>
      <c r="E370" s="34">
        <v>3500.0</v>
      </c>
      <c r="F370" s="14">
        <f t="shared" ref="F370:F390" si="57">E370+F369</f>
        <v>5000</v>
      </c>
      <c r="G370" s="29">
        <f t="shared" si="56"/>
        <v>70000</v>
      </c>
      <c r="H370" s="21" t="s">
        <v>1743</v>
      </c>
      <c r="I370" s="14">
        <v>75000.0</v>
      </c>
      <c r="J370" s="12"/>
      <c r="K370" s="12"/>
      <c r="L370" s="12"/>
      <c r="M370" s="12"/>
      <c r="N370" s="12"/>
      <c r="O370" s="12"/>
      <c r="P370" s="12"/>
      <c r="Q370" s="12"/>
    </row>
    <row r="371" ht="16.5" customHeight="1">
      <c r="A371" s="25">
        <v>46532.0</v>
      </c>
      <c r="B371" s="26">
        <f t="shared" si="32"/>
        <v>46532</v>
      </c>
      <c r="C371" s="27"/>
      <c r="D371" s="34"/>
      <c r="E371" s="34">
        <v>3500.0</v>
      </c>
      <c r="F371" s="14">
        <f t="shared" si="57"/>
        <v>8500</v>
      </c>
      <c r="G371" s="29">
        <f t="shared" si="56"/>
        <v>66500</v>
      </c>
      <c r="H371" s="13" t="s">
        <v>1657</v>
      </c>
      <c r="I371" s="14">
        <v>75000.0</v>
      </c>
      <c r="J371" s="12"/>
      <c r="K371" s="12"/>
      <c r="L371" s="12"/>
      <c r="M371" s="12"/>
      <c r="N371" s="12"/>
      <c r="O371" s="12"/>
      <c r="P371" s="12"/>
      <c r="Q371" s="12"/>
    </row>
    <row r="372" ht="16.5" customHeight="1">
      <c r="A372" s="25">
        <v>46533.0</v>
      </c>
      <c r="B372" s="26">
        <f t="shared" si="32"/>
        <v>46533</v>
      </c>
      <c r="C372" s="27"/>
      <c r="D372" s="34"/>
      <c r="E372" s="34">
        <v>3500.0</v>
      </c>
      <c r="F372" s="14">
        <f t="shared" si="57"/>
        <v>12000</v>
      </c>
      <c r="G372" s="29">
        <f t="shared" si="56"/>
        <v>63000</v>
      </c>
      <c r="H372" s="13"/>
      <c r="I372" s="14"/>
      <c r="J372" s="12"/>
      <c r="K372" s="12"/>
      <c r="L372" s="12"/>
      <c r="M372" s="12"/>
      <c r="N372" s="12"/>
      <c r="O372" s="12"/>
      <c r="P372" s="12"/>
      <c r="Q372" s="12"/>
    </row>
    <row r="373" ht="16.5" customHeight="1">
      <c r="A373" s="25">
        <v>46534.0</v>
      </c>
      <c r="B373" s="26">
        <f t="shared" si="32"/>
        <v>46534</v>
      </c>
      <c r="C373" s="27"/>
      <c r="D373" s="34"/>
      <c r="E373" s="34">
        <v>3500.0</v>
      </c>
      <c r="F373" s="14">
        <f t="shared" si="57"/>
        <v>15500</v>
      </c>
      <c r="G373" s="29">
        <f t="shared" si="56"/>
        <v>59500</v>
      </c>
      <c r="H373" s="12"/>
      <c r="I373" s="12"/>
      <c r="J373" s="12"/>
      <c r="K373" s="12"/>
      <c r="L373" s="12"/>
      <c r="M373" s="12"/>
      <c r="N373" s="12"/>
      <c r="O373" s="12"/>
      <c r="P373" s="12"/>
      <c r="Q373" s="12"/>
    </row>
    <row r="374" ht="16.5" customHeight="1">
      <c r="A374" s="25">
        <v>46535.0</v>
      </c>
      <c r="B374" s="26">
        <f t="shared" si="32"/>
        <v>46535</v>
      </c>
      <c r="C374" s="27"/>
      <c r="D374" s="34"/>
      <c r="E374" s="34">
        <v>3500.0</v>
      </c>
      <c r="F374" s="14">
        <f t="shared" si="57"/>
        <v>19000</v>
      </c>
      <c r="G374" s="29">
        <f t="shared" si="56"/>
        <v>56000</v>
      </c>
      <c r="H374" s="12"/>
      <c r="I374" s="12"/>
      <c r="J374" s="12"/>
      <c r="K374" s="12"/>
      <c r="L374" s="12"/>
      <c r="M374" s="12"/>
      <c r="N374" s="12"/>
      <c r="O374" s="12"/>
      <c r="P374" s="12"/>
      <c r="Q374" s="12"/>
    </row>
    <row r="375" ht="16.5" customHeight="1">
      <c r="A375" s="25">
        <v>46536.0</v>
      </c>
      <c r="B375" s="26">
        <f t="shared" si="32"/>
        <v>46536</v>
      </c>
      <c r="C375" s="27"/>
      <c r="D375" s="34"/>
      <c r="E375" s="34">
        <v>3500.0</v>
      </c>
      <c r="F375" s="14">
        <f t="shared" si="57"/>
        <v>22500</v>
      </c>
      <c r="G375" s="29">
        <f t="shared" si="56"/>
        <v>52500</v>
      </c>
      <c r="H375" s="12"/>
      <c r="I375" s="12"/>
      <c r="J375" s="12"/>
      <c r="K375" s="12"/>
      <c r="L375" s="12"/>
      <c r="M375" s="12"/>
      <c r="N375" s="12"/>
      <c r="O375" s="12"/>
      <c r="P375" s="12"/>
      <c r="Q375" s="12"/>
    </row>
    <row r="376" ht="16.5" customHeight="1">
      <c r="A376" s="25">
        <v>46537.0</v>
      </c>
      <c r="B376" s="26">
        <f t="shared" si="32"/>
        <v>46537</v>
      </c>
      <c r="C376" s="27"/>
      <c r="D376" s="34"/>
      <c r="E376" s="34">
        <v>3500.0</v>
      </c>
      <c r="F376" s="14">
        <f t="shared" si="57"/>
        <v>26000</v>
      </c>
      <c r="G376" s="29">
        <f t="shared" si="56"/>
        <v>49000</v>
      </c>
      <c r="N376" s="24"/>
      <c r="O376" s="24"/>
      <c r="P376" s="24"/>
    </row>
    <row r="377" ht="16.5" customHeight="1">
      <c r="A377" s="25">
        <v>46538.0</v>
      </c>
      <c r="B377" s="26">
        <f t="shared" si="32"/>
        <v>46538</v>
      </c>
      <c r="C377" s="27"/>
      <c r="D377" s="34"/>
      <c r="E377" s="34">
        <v>3500.0</v>
      </c>
      <c r="F377" s="14">
        <f t="shared" si="57"/>
        <v>29500</v>
      </c>
      <c r="G377" s="29">
        <f t="shared" si="56"/>
        <v>45500</v>
      </c>
      <c r="N377" s="24"/>
      <c r="O377" s="24"/>
      <c r="P377" s="24"/>
    </row>
    <row r="378" ht="16.5" customHeight="1">
      <c r="A378" s="25">
        <v>46539.0</v>
      </c>
      <c r="B378" s="26">
        <f t="shared" si="32"/>
        <v>46539</v>
      </c>
      <c r="C378" s="27"/>
      <c r="D378" s="34"/>
      <c r="E378" s="34">
        <v>3500.0</v>
      </c>
      <c r="F378" s="14">
        <f t="shared" si="57"/>
        <v>33000</v>
      </c>
      <c r="G378" s="29">
        <f t="shared" si="56"/>
        <v>42000</v>
      </c>
      <c r="N378" s="24"/>
      <c r="O378" s="24"/>
      <c r="P378" s="24"/>
    </row>
    <row r="379" ht="16.5" customHeight="1">
      <c r="A379" s="25">
        <v>46540.0</v>
      </c>
      <c r="B379" s="26">
        <f t="shared" si="32"/>
        <v>46540</v>
      </c>
      <c r="C379" s="27"/>
      <c r="D379" s="34"/>
      <c r="E379" s="34">
        <v>3500.0</v>
      </c>
      <c r="F379" s="14">
        <f t="shared" si="57"/>
        <v>36500</v>
      </c>
      <c r="G379" s="29">
        <f t="shared" si="56"/>
        <v>38500</v>
      </c>
      <c r="N379" s="24"/>
      <c r="O379" s="24"/>
      <c r="P379" s="24"/>
    </row>
    <row r="380" ht="16.5" customHeight="1">
      <c r="A380" s="25">
        <v>46541.0</v>
      </c>
      <c r="B380" s="26">
        <f t="shared" si="32"/>
        <v>46541</v>
      </c>
      <c r="C380" s="27"/>
      <c r="D380" s="34"/>
      <c r="E380" s="34">
        <v>3500.0</v>
      </c>
      <c r="F380" s="14">
        <f t="shared" si="57"/>
        <v>40000</v>
      </c>
      <c r="G380" s="29">
        <f t="shared" si="56"/>
        <v>35000</v>
      </c>
      <c r="N380" s="24"/>
      <c r="O380" s="24"/>
      <c r="P380" s="24"/>
    </row>
    <row r="381" ht="16.5" customHeight="1">
      <c r="A381" s="25">
        <v>46542.0</v>
      </c>
      <c r="B381" s="26">
        <f t="shared" si="32"/>
        <v>46542</v>
      </c>
      <c r="C381" s="27"/>
      <c r="D381" s="34"/>
      <c r="E381" s="34">
        <v>3500.0</v>
      </c>
      <c r="F381" s="14">
        <f t="shared" si="57"/>
        <v>43500</v>
      </c>
      <c r="G381" s="29">
        <f t="shared" si="56"/>
        <v>31500</v>
      </c>
      <c r="N381" s="24"/>
      <c r="O381" s="24"/>
      <c r="P381" s="24"/>
    </row>
    <row r="382" ht="16.5" customHeight="1">
      <c r="A382" s="25">
        <v>46543.0</v>
      </c>
      <c r="B382" s="26">
        <f t="shared" si="32"/>
        <v>46543</v>
      </c>
      <c r="C382" s="27"/>
      <c r="D382" s="34"/>
      <c r="E382" s="34">
        <v>3500.0</v>
      </c>
      <c r="F382" s="14">
        <f t="shared" si="57"/>
        <v>47000</v>
      </c>
      <c r="G382" s="29">
        <f t="shared" si="56"/>
        <v>28000</v>
      </c>
      <c r="N382" s="24"/>
      <c r="O382" s="24"/>
      <c r="P382" s="24"/>
    </row>
    <row r="383" ht="16.5" customHeight="1">
      <c r="A383" s="25">
        <v>46544.0</v>
      </c>
      <c r="B383" s="26">
        <f t="shared" si="32"/>
        <v>46544</v>
      </c>
      <c r="C383" s="27"/>
      <c r="D383" s="34"/>
      <c r="E383" s="34">
        <v>3500.0</v>
      </c>
      <c r="F383" s="14">
        <f t="shared" si="57"/>
        <v>50500</v>
      </c>
      <c r="G383" s="29">
        <f t="shared" si="56"/>
        <v>24500</v>
      </c>
      <c r="N383" s="24"/>
      <c r="O383" s="24"/>
      <c r="P383" s="24"/>
    </row>
    <row r="384" ht="16.5" customHeight="1">
      <c r="A384" s="25">
        <v>46545.0</v>
      </c>
      <c r="B384" s="26">
        <f t="shared" si="32"/>
        <v>46545</v>
      </c>
      <c r="C384" s="27"/>
      <c r="D384" s="34"/>
      <c r="E384" s="34">
        <v>3500.0</v>
      </c>
      <c r="F384" s="14">
        <f t="shared" si="57"/>
        <v>54000</v>
      </c>
      <c r="G384" s="29">
        <f t="shared" si="56"/>
        <v>21000</v>
      </c>
      <c r="N384" s="24"/>
      <c r="O384" s="24"/>
      <c r="P384" s="24"/>
    </row>
    <row r="385" ht="16.5" customHeight="1">
      <c r="A385" s="25">
        <v>46546.0</v>
      </c>
      <c r="B385" s="26">
        <f t="shared" si="32"/>
        <v>46546</v>
      </c>
      <c r="C385" s="27"/>
      <c r="D385" s="34"/>
      <c r="E385" s="34">
        <v>3500.0</v>
      </c>
      <c r="F385" s="14">
        <f t="shared" si="57"/>
        <v>57500</v>
      </c>
      <c r="G385" s="29">
        <f t="shared" si="56"/>
        <v>17500</v>
      </c>
      <c r="N385" s="24"/>
      <c r="O385" s="24"/>
      <c r="P385" s="24"/>
    </row>
    <row r="386" ht="16.5" customHeight="1">
      <c r="A386" s="25">
        <v>46547.0</v>
      </c>
      <c r="B386" s="26">
        <f t="shared" si="32"/>
        <v>46547</v>
      </c>
      <c r="C386" s="27"/>
      <c r="D386" s="34"/>
      <c r="E386" s="34">
        <v>3500.0</v>
      </c>
      <c r="F386" s="14">
        <f t="shared" si="57"/>
        <v>61000</v>
      </c>
      <c r="G386" s="29">
        <f t="shared" si="56"/>
        <v>14000</v>
      </c>
      <c r="N386" s="24"/>
      <c r="O386" s="24"/>
      <c r="P386" s="24"/>
    </row>
    <row r="387" ht="16.5" customHeight="1">
      <c r="A387" s="25">
        <v>46548.0</v>
      </c>
      <c r="B387" s="26">
        <f t="shared" si="32"/>
        <v>46548</v>
      </c>
      <c r="C387" s="27"/>
      <c r="D387" s="34"/>
      <c r="E387" s="34">
        <v>3500.0</v>
      </c>
      <c r="F387" s="14">
        <f t="shared" si="57"/>
        <v>64500</v>
      </c>
      <c r="G387" s="29">
        <f t="shared" si="56"/>
        <v>10500</v>
      </c>
      <c r="N387" s="24"/>
      <c r="O387" s="24"/>
      <c r="P387" s="24"/>
    </row>
    <row r="388" ht="16.5" customHeight="1">
      <c r="A388" s="25">
        <v>46549.0</v>
      </c>
      <c r="B388" s="26">
        <f t="shared" si="32"/>
        <v>46549</v>
      </c>
      <c r="C388" s="27"/>
      <c r="D388" s="34"/>
      <c r="E388" s="34">
        <v>3500.0</v>
      </c>
      <c r="F388" s="14">
        <f t="shared" si="57"/>
        <v>68000</v>
      </c>
      <c r="G388" s="29">
        <f t="shared" si="56"/>
        <v>7000</v>
      </c>
      <c r="N388" s="24"/>
      <c r="O388" s="24"/>
      <c r="P388" s="24"/>
    </row>
    <row r="389" ht="16.5" customHeight="1">
      <c r="A389" s="25">
        <v>46550.0</v>
      </c>
      <c r="B389" s="26">
        <f t="shared" si="32"/>
        <v>46550</v>
      </c>
      <c r="C389" s="27"/>
      <c r="D389" s="34"/>
      <c r="E389" s="34">
        <v>3500.0</v>
      </c>
      <c r="F389" s="14">
        <f t="shared" si="57"/>
        <v>71500</v>
      </c>
      <c r="G389" s="29">
        <f t="shared" si="56"/>
        <v>3500</v>
      </c>
      <c r="N389" s="24"/>
      <c r="O389" s="24"/>
      <c r="P389" s="24"/>
    </row>
    <row r="390" ht="16.5" customHeight="1">
      <c r="A390" s="25">
        <v>46551.0</v>
      </c>
      <c r="B390" s="26">
        <f t="shared" si="32"/>
        <v>46551</v>
      </c>
      <c r="C390" s="27"/>
      <c r="D390" s="34"/>
      <c r="E390" s="34">
        <v>3500.0</v>
      </c>
      <c r="F390" s="14">
        <f t="shared" si="57"/>
        <v>75000</v>
      </c>
      <c r="G390" s="29">
        <f t="shared" si="56"/>
        <v>0</v>
      </c>
      <c r="N390" s="24"/>
      <c r="O390" s="24"/>
      <c r="P390" s="24"/>
    </row>
    <row r="391" ht="16.5" customHeight="1">
      <c r="A391" s="25">
        <v>46552.0</v>
      </c>
      <c r="B391" s="26">
        <f t="shared" si="32"/>
        <v>46552</v>
      </c>
      <c r="C391" s="55" t="s">
        <v>1736</v>
      </c>
      <c r="D391" s="34">
        <f>I392</f>
        <v>75000</v>
      </c>
      <c r="E391" s="34">
        <v>1500.0</v>
      </c>
      <c r="F391" s="14">
        <f>E391</f>
        <v>1500</v>
      </c>
      <c r="G391" s="29">
        <f t="shared" ref="G391:G412" si="58">$D$391-F391</f>
        <v>73500</v>
      </c>
      <c r="H391" s="1">
        <v>46657.0</v>
      </c>
      <c r="I391" s="14">
        <v>150000.0</v>
      </c>
      <c r="J391" s="36" t="s">
        <v>1739</v>
      </c>
      <c r="K391" s="59">
        <v>46268.0</v>
      </c>
      <c r="L391" s="59"/>
      <c r="M391" s="23" t="s">
        <v>1895</v>
      </c>
      <c r="N391" s="23"/>
      <c r="O391" s="12"/>
      <c r="P391" s="12"/>
      <c r="Q391" s="23" t="s">
        <v>1896</v>
      </c>
    </row>
    <row r="392" ht="16.5" customHeight="1">
      <c r="A392" s="25">
        <v>46553.0</v>
      </c>
      <c r="B392" s="26">
        <f t="shared" si="32"/>
        <v>46553</v>
      </c>
      <c r="C392" s="27"/>
      <c r="D392" s="34"/>
      <c r="E392" s="34">
        <v>3500.0</v>
      </c>
      <c r="F392" s="14">
        <f t="shared" ref="F392:F412" si="59">E392+F391</f>
        <v>5000</v>
      </c>
      <c r="G392" s="29">
        <f t="shared" si="58"/>
        <v>70000</v>
      </c>
      <c r="H392" s="21" t="s">
        <v>1743</v>
      </c>
      <c r="I392" s="14">
        <v>75000.0</v>
      </c>
      <c r="J392" s="12"/>
      <c r="K392" s="12"/>
      <c r="L392" s="12"/>
      <c r="M392" s="12"/>
      <c r="N392" s="12"/>
      <c r="O392" s="12"/>
      <c r="P392" s="12"/>
      <c r="Q392" s="12"/>
    </row>
    <row r="393" ht="16.5" customHeight="1">
      <c r="A393" s="25">
        <v>46554.0</v>
      </c>
      <c r="B393" s="26">
        <f t="shared" si="32"/>
        <v>46554</v>
      </c>
      <c r="C393" s="27"/>
      <c r="D393" s="34"/>
      <c r="E393" s="34">
        <v>3500.0</v>
      </c>
      <c r="F393" s="14">
        <f t="shared" si="59"/>
        <v>8500</v>
      </c>
      <c r="G393" s="29">
        <f t="shared" si="58"/>
        <v>66500</v>
      </c>
      <c r="H393" s="13" t="s">
        <v>1657</v>
      </c>
      <c r="I393" s="14">
        <v>75000.0</v>
      </c>
      <c r="J393" s="12"/>
      <c r="K393" s="12"/>
      <c r="L393" s="12"/>
      <c r="M393" s="12"/>
      <c r="N393" s="12"/>
      <c r="O393" s="12"/>
      <c r="P393" s="12"/>
      <c r="Q393" s="12"/>
    </row>
    <row r="394" ht="16.5" customHeight="1">
      <c r="A394" s="25">
        <v>46555.0</v>
      </c>
      <c r="B394" s="26">
        <f t="shared" si="32"/>
        <v>46555</v>
      </c>
      <c r="C394" s="27"/>
      <c r="D394" s="34"/>
      <c r="E394" s="34">
        <v>3500.0</v>
      </c>
      <c r="F394" s="14">
        <f t="shared" si="59"/>
        <v>12000</v>
      </c>
      <c r="G394" s="29">
        <f t="shared" si="58"/>
        <v>63000</v>
      </c>
      <c r="H394" s="13"/>
      <c r="I394" s="14"/>
      <c r="J394" s="12"/>
      <c r="K394" s="12"/>
      <c r="L394" s="12"/>
      <c r="M394" s="12"/>
      <c r="N394" s="12"/>
      <c r="O394" s="12"/>
      <c r="P394" s="12"/>
      <c r="Q394" s="12"/>
    </row>
    <row r="395" ht="16.5" customHeight="1">
      <c r="A395" s="25">
        <v>46556.0</v>
      </c>
      <c r="B395" s="26">
        <f t="shared" si="32"/>
        <v>46556</v>
      </c>
      <c r="C395" s="27"/>
      <c r="D395" s="34"/>
      <c r="E395" s="34">
        <v>3500.0</v>
      </c>
      <c r="F395" s="14">
        <f t="shared" si="59"/>
        <v>15500</v>
      </c>
      <c r="G395" s="29">
        <f t="shared" si="58"/>
        <v>59500</v>
      </c>
      <c r="H395" s="12"/>
      <c r="I395" s="12"/>
      <c r="J395" s="12"/>
      <c r="K395" s="12"/>
      <c r="L395" s="12"/>
      <c r="M395" s="12"/>
      <c r="N395" s="12"/>
      <c r="O395" s="12"/>
      <c r="P395" s="12"/>
      <c r="Q395" s="12"/>
    </row>
    <row r="396" ht="16.5" customHeight="1">
      <c r="A396" s="25">
        <v>46557.0</v>
      </c>
      <c r="B396" s="26">
        <f t="shared" si="32"/>
        <v>46557</v>
      </c>
      <c r="C396" s="27"/>
      <c r="D396" s="34"/>
      <c r="E396" s="34">
        <v>3500.0</v>
      </c>
      <c r="F396" s="14">
        <f t="shared" si="59"/>
        <v>19000</v>
      </c>
      <c r="G396" s="29">
        <f t="shared" si="58"/>
        <v>56000</v>
      </c>
      <c r="H396" s="12"/>
      <c r="I396" s="12"/>
      <c r="J396" s="12"/>
      <c r="K396" s="12"/>
      <c r="L396" s="12"/>
      <c r="M396" s="12"/>
      <c r="N396" s="12"/>
      <c r="O396" s="12"/>
      <c r="P396" s="12"/>
      <c r="Q396" s="12"/>
    </row>
    <row r="397" ht="16.5" customHeight="1">
      <c r="A397" s="25">
        <v>46558.0</v>
      </c>
      <c r="B397" s="26">
        <f t="shared" si="32"/>
        <v>46558</v>
      </c>
      <c r="C397" s="27"/>
      <c r="D397" s="34"/>
      <c r="E397" s="34">
        <v>3500.0</v>
      </c>
      <c r="F397" s="14">
        <f t="shared" si="59"/>
        <v>22500</v>
      </c>
      <c r="G397" s="29">
        <f t="shared" si="58"/>
        <v>52500</v>
      </c>
      <c r="H397" s="12"/>
      <c r="I397" s="12"/>
      <c r="J397" s="12"/>
      <c r="K397" s="12"/>
      <c r="L397" s="12"/>
      <c r="M397" s="12"/>
      <c r="N397" s="12"/>
      <c r="O397" s="12"/>
      <c r="P397" s="12"/>
      <c r="Q397" s="12"/>
    </row>
    <row r="398" ht="16.5" customHeight="1">
      <c r="A398" s="25">
        <v>46559.0</v>
      </c>
      <c r="B398" s="26">
        <f t="shared" si="32"/>
        <v>46559</v>
      </c>
      <c r="C398" s="27"/>
      <c r="D398" s="34"/>
      <c r="E398" s="34">
        <v>3500.0</v>
      </c>
      <c r="F398" s="14">
        <f t="shared" si="59"/>
        <v>26000</v>
      </c>
      <c r="G398" s="29">
        <f t="shared" si="58"/>
        <v>49000</v>
      </c>
      <c r="N398" s="24"/>
      <c r="O398" s="24"/>
      <c r="P398" s="24"/>
    </row>
    <row r="399" ht="16.5" customHeight="1">
      <c r="A399" s="25">
        <v>46560.0</v>
      </c>
      <c r="B399" s="26">
        <f t="shared" si="32"/>
        <v>46560</v>
      </c>
      <c r="C399" s="27"/>
      <c r="D399" s="34"/>
      <c r="E399" s="34">
        <v>3500.0</v>
      </c>
      <c r="F399" s="14">
        <f t="shared" si="59"/>
        <v>29500</v>
      </c>
      <c r="G399" s="29">
        <f t="shared" si="58"/>
        <v>45500</v>
      </c>
      <c r="N399" s="24"/>
      <c r="O399" s="24"/>
      <c r="P399" s="24"/>
    </row>
    <row r="400" ht="16.5" customHeight="1">
      <c r="A400" s="25">
        <v>46561.0</v>
      </c>
      <c r="B400" s="26">
        <f t="shared" si="32"/>
        <v>46561</v>
      </c>
      <c r="C400" s="27"/>
      <c r="D400" s="34"/>
      <c r="E400" s="34">
        <v>3500.0</v>
      </c>
      <c r="F400" s="14">
        <f t="shared" si="59"/>
        <v>33000</v>
      </c>
      <c r="G400" s="29">
        <f t="shared" si="58"/>
        <v>42000</v>
      </c>
      <c r="N400" s="24"/>
      <c r="O400" s="24"/>
      <c r="P400" s="24"/>
    </row>
    <row r="401" ht="16.5" customHeight="1">
      <c r="A401" s="25">
        <v>46562.0</v>
      </c>
      <c r="B401" s="26">
        <f t="shared" si="32"/>
        <v>46562</v>
      </c>
      <c r="C401" s="27"/>
      <c r="D401" s="34"/>
      <c r="E401" s="34">
        <v>3500.0</v>
      </c>
      <c r="F401" s="14">
        <f t="shared" si="59"/>
        <v>36500</v>
      </c>
      <c r="G401" s="29">
        <f t="shared" si="58"/>
        <v>38500</v>
      </c>
      <c r="N401" s="24"/>
      <c r="O401" s="24"/>
      <c r="P401" s="24"/>
    </row>
    <row r="402" ht="16.5" customHeight="1">
      <c r="A402" s="25">
        <v>46563.0</v>
      </c>
      <c r="B402" s="26">
        <f t="shared" si="32"/>
        <v>46563</v>
      </c>
      <c r="C402" s="27"/>
      <c r="D402" s="34"/>
      <c r="E402" s="34">
        <v>3500.0</v>
      </c>
      <c r="F402" s="14">
        <f t="shared" si="59"/>
        <v>40000</v>
      </c>
      <c r="G402" s="29">
        <f t="shared" si="58"/>
        <v>35000</v>
      </c>
      <c r="N402" s="24"/>
      <c r="O402" s="24"/>
      <c r="P402" s="24"/>
    </row>
    <row r="403" ht="16.5" customHeight="1">
      <c r="A403" s="25">
        <v>46564.0</v>
      </c>
      <c r="B403" s="26">
        <f t="shared" si="32"/>
        <v>46564</v>
      </c>
      <c r="C403" s="27"/>
      <c r="D403" s="34"/>
      <c r="E403" s="34">
        <v>3500.0</v>
      </c>
      <c r="F403" s="14">
        <f t="shared" si="59"/>
        <v>43500</v>
      </c>
      <c r="G403" s="29">
        <f t="shared" si="58"/>
        <v>31500</v>
      </c>
      <c r="N403" s="24"/>
      <c r="O403" s="24"/>
      <c r="P403" s="24"/>
    </row>
    <row r="404" ht="16.5" customHeight="1">
      <c r="A404" s="25">
        <v>46565.0</v>
      </c>
      <c r="B404" s="26">
        <f t="shared" si="32"/>
        <v>46565</v>
      </c>
      <c r="C404" s="27"/>
      <c r="D404" s="34"/>
      <c r="E404" s="34">
        <v>3500.0</v>
      </c>
      <c r="F404" s="14">
        <f t="shared" si="59"/>
        <v>47000</v>
      </c>
      <c r="G404" s="29">
        <f t="shared" si="58"/>
        <v>28000</v>
      </c>
      <c r="N404" s="24"/>
      <c r="O404" s="24"/>
      <c r="P404" s="24"/>
    </row>
    <row r="405" ht="16.5" customHeight="1">
      <c r="A405" s="25">
        <v>46566.0</v>
      </c>
      <c r="B405" s="26">
        <f t="shared" si="32"/>
        <v>46566</v>
      </c>
      <c r="C405" s="27"/>
      <c r="D405" s="34"/>
      <c r="E405" s="34">
        <v>3500.0</v>
      </c>
      <c r="F405" s="14">
        <f t="shared" si="59"/>
        <v>50500</v>
      </c>
      <c r="G405" s="29">
        <f t="shared" si="58"/>
        <v>24500</v>
      </c>
      <c r="N405" s="24"/>
      <c r="O405" s="24"/>
      <c r="P405" s="24"/>
    </row>
    <row r="406" ht="16.5" customHeight="1">
      <c r="A406" s="25">
        <v>46567.0</v>
      </c>
      <c r="B406" s="26">
        <f t="shared" si="32"/>
        <v>46567</v>
      </c>
      <c r="C406" s="27"/>
      <c r="D406" s="34"/>
      <c r="E406" s="34">
        <v>3500.0</v>
      </c>
      <c r="F406" s="14">
        <f t="shared" si="59"/>
        <v>54000</v>
      </c>
      <c r="G406" s="29">
        <f t="shared" si="58"/>
        <v>21000</v>
      </c>
      <c r="N406" s="24"/>
      <c r="O406" s="24"/>
      <c r="P406" s="24"/>
    </row>
    <row r="407" ht="16.5" customHeight="1">
      <c r="A407" s="25">
        <v>46568.0</v>
      </c>
      <c r="B407" s="26">
        <f t="shared" si="32"/>
        <v>46568</v>
      </c>
      <c r="C407" s="27"/>
      <c r="D407" s="34"/>
      <c r="E407" s="34">
        <v>3500.0</v>
      </c>
      <c r="F407" s="14">
        <f t="shared" si="59"/>
        <v>57500</v>
      </c>
      <c r="G407" s="29">
        <f t="shared" si="58"/>
        <v>17500</v>
      </c>
      <c r="N407" s="24"/>
      <c r="O407" s="24"/>
      <c r="P407" s="24"/>
    </row>
    <row r="408" ht="16.5" customHeight="1">
      <c r="A408" s="25">
        <v>46569.0</v>
      </c>
      <c r="B408" s="26">
        <f t="shared" si="32"/>
        <v>46569</v>
      </c>
      <c r="C408" s="27"/>
      <c r="D408" s="34"/>
      <c r="E408" s="34">
        <v>3500.0</v>
      </c>
      <c r="F408" s="14">
        <f t="shared" si="59"/>
        <v>61000</v>
      </c>
      <c r="G408" s="29">
        <f t="shared" si="58"/>
        <v>14000</v>
      </c>
      <c r="N408" s="24"/>
      <c r="O408" s="24"/>
      <c r="P408" s="24"/>
    </row>
    <row r="409" ht="16.5" customHeight="1">
      <c r="A409" s="25">
        <v>46570.0</v>
      </c>
      <c r="B409" s="26">
        <f t="shared" si="32"/>
        <v>46570</v>
      </c>
      <c r="C409" s="27"/>
      <c r="D409" s="34"/>
      <c r="E409" s="34">
        <v>3500.0</v>
      </c>
      <c r="F409" s="14">
        <f t="shared" si="59"/>
        <v>64500</v>
      </c>
      <c r="G409" s="29">
        <f t="shared" si="58"/>
        <v>10500</v>
      </c>
      <c r="N409" s="24"/>
      <c r="O409" s="24"/>
      <c r="P409" s="24"/>
    </row>
    <row r="410" ht="16.5" customHeight="1">
      <c r="A410" s="25">
        <v>46571.0</v>
      </c>
      <c r="B410" s="26">
        <f t="shared" si="32"/>
        <v>46571</v>
      </c>
      <c r="C410" s="27"/>
      <c r="D410" s="34"/>
      <c r="E410" s="34">
        <v>3500.0</v>
      </c>
      <c r="F410" s="14">
        <f t="shared" si="59"/>
        <v>68000</v>
      </c>
      <c r="G410" s="29">
        <f t="shared" si="58"/>
        <v>7000</v>
      </c>
      <c r="N410" s="24"/>
      <c r="O410" s="24"/>
      <c r="P410" s="24"/>
    </row>
    <row r="411" ht="16.5" customHeight="1">
      <c r="A411" s="25">
        <v>46572.0</v>
      </c>
      <c r="B411" s="26">
        <f t="shared" si="32"/>
        <v>46572</v>
      </c>
      <c r="C411" s="27"/>
      <c r="D411" s="34"/>
      <c r="E411" s="34">
        <v>3500.0</v>
      </c>
      <c r="F411" s="14">
        <f t="shared" si="59"/>
        <v>71500</v>
      </c>
      <c r="G411" s="29">
        <f t="shared" si="58"/>
        <v>3500</v>
      </c>
      <c r="N411" s="24"/>
      <c r="O411" s="24"/>
      <c r="P411" s="24"/>
    </row>
    <row r="412" ht="16.5" customHeight="1">
      <c r="A412" s="25">
        <v>46573.0</v>
      </c>
      <c r="B412" s="26">
        <f t="shared" si="32"/>
        <v>46573</v>
      </c>
      <c r="C412" s="27"/>
      <c r="D412" s="34"/>
      <c r="E412" s="34">
        <v>3500.0</v>
      </c>
      <c r="F412" s="14">
        <f t="shared" si="59"/>
        <v>75000</v>
      </c>
      <c r="G412" s="29">
        <f t="shared" si="58"/>
        <v>0</v>
      </c>
      <c r="N412" s="24"/>
      <c r="O412" s="24"/>
      <c r="P412" s="24"/>
    </row>
    <row r="413" ht="16.5" customHeight="1">
      <c r="A413" s="25">
        <v>46574.0</v>
      </c>
      <c r="B413" s="26">
        <f t="shared" si="32"/>
        <v>46574</v>
      </c>
      <c r="G413" s="62"/>
      <c r="N413" s="24"/>
      <c r="O413" s="24"/>
      <c r="P413" s="24"/>
    </row>
    <row r="414" ht="16.5" customHeight="1">
      <c r="A414" s="25">
        <v>46575.0</v>
      </c>
      <c r="B414" s="26">
        <f t="shared" si="32"/>
        <v>46575</v>
      </c>
      <c r="G414" s="62"/>
      <c r="N414" s="24"/>
      <c r="O414" s="24"/>
      <c r="P414" s="24"/>
    </row>
    <row r="415" ht="16.5" customHeight="1">
      <c r="A415" s="25">
        <v>46576.0</v>
      </c>
      <c r="B415" s="26">
        <f t="shared" si="32"/>
        <v>46576</v>
      </c>
      <c r="G415" s="62"/>
      <c r="N415" s="24"/>
      <c r="O415" s="24"/>
      <c r="P415" s="24"/>
    </row>
    <row r="416" ht="16.5" customHeight="1">
      <c r="A416" s="25">
        <v>46577.0</v>
      </c>
      <c r="B416" s="26">
        <f t="shared" si="32"/>
        <v>46577</v>
      </c>
      <c r="G416" s="62"/>
      <c r="N416" s="24"/>
      <c r="O416" s="24"/>
      <c r="P416" s="24"/>
    </row>
    <row r="417" ht="16.5" customHeight="1">
      <c r="A417" s="25">
        <v>46578.0</v>
      </c>
      <c r="B417" s="26">
        <f t="shared" si="32"/>
        <v>46578</v>
      </c>
      <c r="G417" s="62"/>
      <c r="N417" s="24"/>
      <c r="O417" s="24"/>
      <c r="P417" s="24"/>
    </row>
    <row r="418" ht="16.5" customHeight="1">
      <c r="A418" s="25">
        <v>46579.0</v>
      </c>
      <c r="B418" s="26">
        <f t="shared" si="32"/>
        <v>46579</v>
      </c>
      <c r="G418" s="62"/>
      <c r="N418" s="24"/>
      <c r="O418" s="24"/>
      <c r="P418" s="24"/>
    </row>
    <row r="419" ht="16.5" customHeight="1">
      <c r="A419" s="25">
        <v>46580.0</v>
      </c>
      <c r="B419" s="26">
        <f t="shared" si="32"/>
        <v>46580</v>
      </c>
      <c r="G419" s="62"/>
      <c r="N419" s="24"/>
      <c r="O419" s="24"/>
      <c r="P419" s="24"/>
    </row>
    <row r="420" ht="16.5" customHeight="1">
      <c r="A420" s="25">
        <v>46581.0</v>
      </c>
      <c r="B420" s="26">
        <f t="shared" si="32"/>
        <v>46581</v>
      </c>
      <c r="G420" s="62"/>
      <c r="N420" s="24"/>
      <c r="O420" s="24"/>
      <c r="P420" s="24"/>
    </row>
    <row r="421" ht="16.5" customHeight="1">
      <c r="A421" s="25">
        <v>46582.0</v>
      </c>
      <c r="B421" s="26">
        <f t="shared" si="32"/>
        <v>46582</v>
      </c>
      <c r="G421" s="62"/>
      <c r="N421" s="24"/>
      <c r="O421" s="24"/>
      <c r="P421" s="24"/>
    </row>
    <row r="422" ht="16.5" customHeight="1">
      <c r="A422" s="25">
        <v>46583.0</v>
      </c>
      <c r="B422" s="26">
        <f t="shared" si="32"/>
        <v>46583</v>
      </c>
      <c r="G422" s="62"/>
      <c r="N422" s="24"/>
      <c r="O422" s="24"/>
      <c r="P422" s="24"/>
    </row>
    <row r="423" ht="16.5" customHeight="1">
      <c r="A423" s="25">
        <v>46584.0</v>
      </c>
      <c r="B423" s="26">
        <f t="shared" si="32"/>
        <v>46584</v>
      </c>
      <c r="G423" s="62"/>
      <c r="N423" s="24"/>
      <c r="O423" s="24"/>
      <c r="P423" s="24"/>
    </row>
    <row r="424" ht="16.5" customHeight="1">
      <c r="A424" s="25">
        <v>46585.0</v>
      </c>
      <c r="B424" s="26">
        <f t="shared" si="32"/>
        <v>46585</v>
      </c>
      <c r="G424" s="62"/>
      <c r="N424" s="24"/>
      <c r="O424" s="24"/>
      <c r="P424" s="24"/>
    </row>
    <row r="425" ht="16.5" customHeight="1">
      <c r="A425" s="25">
        <v>46586.0</v>
      </c>
      <c r="B425" s="26">
        <f t="shared" si="32"/>
        <v>46586</v>
      </c>
      <c r="G425" s="62"/>
      <c r="N425" s="24"/>
      <c r="O425" s="24"/>
      <c r="P425" s="24"/>
    </row>
    <row r="426" ht="16.5" customHeight="1">
      <c r="A426" s="25">
        <v>46587.0</v>
      </c>
      <c r="B426" s="26">
        <f t="shared" si="32"/>
        <v>46587</v>
      </c>
      <c r="G426" s="62"/>
      <c r="N426" s="24"/>
      <c r="O426" s="24"/>
      <c r="P426" s="24"/>
    </row>
    <row r="427" ht="16.5" customHeight="1">
      <c r="A427" s="25">
        <v>46588.0</v>
      </c>
      <c r="B427" s="26">
        <f t="shared" si="32"/>
        <v>46588</v>
      </c>
      <c r="G427" s="62"/>
      <c r="N427" s="24"/>
      <c r="O427" s="24"/>
      <c r="P427" s="24"/>
    </row>
    <row r="428" ht="16.5" customHeight="1">
      <c r="A428" s="25">
        <v>46589.0</v>
      </c>
      <c r="B428" s="26">
        <f t="shared" si="32"/>
        <v>46589</v>
      </c>
      <c r="G428" s="62"/>
      <c r="N428" s="24"/>
      <c r="O428" s="24"/>
      <c r="P428" s="24"/>
    </row>
    <row r="429" ht="16.5" customHeight="1">
      <c r="A429" s="25"/>
      <c r="B429" s="26"/>
      <c r="G429" s="62"/>
      <c r="N429" s="24"/>
      <c r="O429" s="24"/>
      <c r="P429" s="24"/>
    </row>
    <row r="430" ht="16.5" customHeight="1">
      <c r="A430" s="25"/>
      <c r="B430" s="26"/>
      <c r="G430" s="62"/>
      <c r="N430" s="24"/>
      <c r="O430" s="24"/>
      <c r="P430" s="24"/>
    </row>
    <row r="431" ht="16.5" customHeight="1">
      <c r="A431" s="25"/>
      <c r="B431" s="26"/>
      <c r="G431" s="62"/>
      <c r="N431" s="24"/>
      <c r="O431" s="24"/>
      <c r="P431" s="24"/>
    </row>
    <row r="432" ht="16.5" customHeight="1">
      <c r="A432" s="25"/>
      <c r="B432" s="26"/>
      <c r="G432" s="62"/>
      <c r="N432" s="24"/>
      <c r="O432" s="24"/>
      <c r="P432" s="24"/>
    </row>
    <row r="433" ht="16.5" customHeight="1">
      <c r="A433" s="25"/>
      <c r="B433" s="26"/>
      <c r="G433" s="62"/>
      <c r="N433" s="24"/>
      <c r="O433" s="24"/>
      <c r="P433" s="24"/>
    </row>
    <row r="434" ht="16.5" customHeight="1">
      <c r="A434" s="25"/>
      <c r="B434" s="26"/>
      <c r="G434" s="62"/>
      <c r="N434" s="24"/>
      <c r="O434" s="24"/>
      <c r="P434" s="24"/>
    </row>
    <row r="435" ht="16.5" customHeight="1">
      <c r="A435" s="25"/>
      <c r="B435" s="26"/>
      <c r="G435" s="62"/>
      <c r="N435" s="24"/>
      <c r="O435" s="24"/>
      <c r="P435" s="24"/>
    </row>
    <row r="436" ht="16.5" customHeight="1">
      <c r="A436" s="25"/>
      <c r="B436" s="26"/>
      <c r="G436" s="62"/>
      <c r="N436" s="24"/>
      <c r="O436" s="24"/>
      <c r="P436" s="24"/>
    </row>
    <row r="437" ht="16.5" customHeight="1">
      <c r="A437" s="25"/>
      <c r="B437" s="26"/>
      <c r="G437" s="62"/>
      <c r="N437" s="24"/>
      <c r="O437" s="24"/>
      <c r="P437" s="24"/>
    </row>
    <row r="438" ht="16.5" customHeight="1">
      <c r="A438" s="25"/>
      <c r="B438" s="26"/>
      <c r="G438" s="62"/>
      <c r="N438" s="24"/>
      <c r="O438" s="24"/>
      <c r="P438" s="24"/>
    </row>
    <row r="439" ht="16.5" customHeight="1">
      <c r="A439" s="25"/>
      <c r="B439" s="26"/>
      <c r="G439" s="62"/>
      <c r="N439" s="24"/>
      <c r="O439" s="24"/>
      <c r="P439" s="24"/>
    </row>
    <row r="440" ht="16.5" customHeight="1">
      <c r="A440" s="25"/>
      <c r="B440" s="26"/>
      <c r="G440" s="62"/>
      <c r="N440" s="24"/>
      <c r="O440" s="24"/>
      <c r="P440" s="24"/>
    </row>
    <row r="441" ht="16.5" customHeight="1">
      <c r="A441" s="25"/>
      <c r="B441" s="26"/>
      <c r="G441" s="62"/>
      <c r="N441" s="24"/>
      <c r="O441" s="24"/>
      <c r="P441" s="24"/>
    </row>
    <row r="442" ht="16.5" customHeight="1">
      <c r="A442" s="25"/>
      <c r="B442" s="26"/>
      <c r="G442" s="62"/>
      <c r="N442" s="24"/>
      <c r="O442" s="24"/>
      <c r="P442" s="24"/>
    </row>
    <row r="443" ht="16.5" customHeight="1">
      <c r="A443" s="25"/>
      <c r="B443" s="26"/>
      <c r="G443" s="62"/>
      <c r="N443" s="24"/>
      <c r="O443" s="24"/>
      <c r="P443" s="24"/>
    </row>
    <row r="444" ht="16.5" customHeight="1">
      <c r="A444" s="25"/>
      <c r="B444" s="26"/>
      <c r="G444" s="62"/>
      <c r="N444" s="24"/>
      <c r="O444" s="24"/>
      <c r="P444" s="24"/>
    </row>
    <row r="445" ht="16.5" customHeight="1">
      <c r="A445" s="25"/>
      <c r="B445" s="26"/>
      <c r="G445" s="62"/>
      <c r="N445" s="24"/>
      <c r="O445" s="24"/>
      <c r="P445" s="24"/>
    </row>
    <row r="446" ht="16.5" customHeight="1">
      <c r="A446" s="25"/>
      <c r="B446" s="26"/>
      <c r="G446" s="62"/>
      <c r="N446" s="24"/>
      <c r="O446" s="24"/>
      <c r="P446" s="24"/>
    </row>
    <row r="447" ht="16.5" customHeight="1">
      <c r="A447" s="25"/>
      <c r="B447" s="26"/>
      <c r="G447" s="62"/>
      <c r="N447" s="24"/>
      <c r="O447" s="24"/>
      <c r="P447" s="24"/>
    </row>
    <row r="448" ht="16.5" customHeight="1">
      <c r="A448" s="25"/>
      <c r="B448" s="26"/>
      <c r="G448" s="62"/>
      <c r="N448" s="24"/>
      <c r="O448" s="24"/>
      <c r="P448" s="24"/>
    </row>
    <row r="449" ht="16.5" customHeight="1">
      <c r="A449" s="25"/>
      <c r="B449" s="26"/>
      <c r="G449" s="62"/>
      <c r="N449" s="24"/>
      <c r="O449" s="24"/>
      <c r="P449" s="24"/>
    </row>
    <row r="450" ht="16.5" customHeight="1">
      <c r="A450" s="25"/>
      <c r="B450" s="26"/>
      <c r="G450" s="62"/>
      <c r="N450" s="24"/>
      <c r="O450" s="24"/>
      <c r="P450" s="24"/>
    </row>
    <row r="451" ht="16.5" customHeight="1">
      <c r="A451" s="25"/>
      <c r="B451" s="26"/>
      <c r="G451" s="62"/>
      <c r="N451" s="24"/>
      <c r="O451" s="24"/>
      <c r="P451" s="24"/>
    </row>
    <row r="452" ht="16.5" customHeight="1">
      <c r="A452" s="25"/>
      <c r="B452" s="26"/>
      <c r="G452" s="62"/>
      <c r="N452" s="24"/>
      <c r="O452" s="24"/>
      <c r="P452" s="24"/>
    </row>
    <row r="453" ht="16.5" customHeight="1">
      <c r="A453" s="25"/>
      <c r="B453" s="26"/>
      <c r="G453" s="62"/>
      <c r="N453" s="24"/>
      <c r="O453" s="24"/>
      <c r="P453" s="24"/>
    </row>
    <row r="454" ht="16.5" customHeight="1">
      <c r="A454" s="25"/>
      <c r="B454" s="26"/>
      <c r="G454" s="62"/>
      <c r="N454" s="24"/>
      <c r="O454" s="24"/>
      <c r="P454" s="24"/>
    </row>
    <row r="455" ht="16.5" customHeight="1">
      <c r="A455" s="25"/>
      <c r="B455" s="26"/>
      <c r="G455" s="62"/>
      <c r="N455" s="24"/>
      <c r="O455" s="24"/>
      <c r="P455" s="24"/>
    </row>
    <row r="456" ht="16.5" customHeight="1">
      <c r="A456" s="25"/>
      <c r="B456" s="26"/>
      <c r="G456" s="62"/>
      <c r="N456" s="24"/>
      <c r="O456" s="24"/>
      <c r="P456" s="24"/>
    </row>
    <row r="457" ht="16.5" customHeight="1">
      <c r="A457" s="25"/>
      <c r="B457" s="26"/>
      <c r="G457" s="62"/>
      <c r="N457" s="24"/>
      <c r="O457" s="24"/>
      <c r="P457" s="24"/>
    </row>
    <row r="458" ht="16.5" customHeight="1">
      <c r="A458" s="25"/>
      <c r="B458" s="26"/>
      <c r="G458" s="62"/>
      <c r="N458" s="24"/>
      <c r="O458" s="24"/>
      <c r="P458" s="24"/>
    </row>
    <row r="459" ht="16.5" customHeight="1">
      <c r="A459" s="25"/>
      <c r="B459" s="26"/>
      <c r="G459" s="62"/>
      <c r="N459" s="24"/>
      <c r="O459" s="24"/>
      <c r="P459" s="24"/>
    </row>
    <row r="460" ht="16.5" customHeight="1">
      <c r="A460" s="25"/>
      <c r="B460" s="26"/>
      <c r="G460" s="62"/>
      <c r="N460" s="24"/>
      <c r="O460" s="24"/>
      <c r="P460" s="24"/>
    </row>
    <row r="461" ht="16.5" customHeight="1">
      <c r="A461" s="25"/>
      <c r="B461" s="26"/>
      <c r="G461" s="62"/>
      <c r="N461" s="24"/>
      <c r="O461" s="24"/>
      <c r="P461" s="24"/>
    </row>
    <row r="462" ht="16.5" customHeight="1">
      <c r="A462" s="25"/>
      <c r="B462" s="26"/>
      <c r="G462" s="62"/>
      <c r="N462" s="24"/>
      <c r="O462" s="24"/>
      <c r="P462" s="24"/>
    </row>
    <row r="463" ht="16.5" customHeight="1">
      <c r="A463" s="25"/>
      <c r="B463" s="26"/>
      <c r="G463" s="62"/>
      <c r="N463" s="24"/>
      <c r="O463" s="24"/>
      <c r="P463" s="24"/>
    </row>
    <row r="464" ht="16.5" customHeight="1">
      <c r="A464" s="25"/>
      <c r="B464" s="26"/>
      <c r="G464" s="62"/>
      <c r="N464" s="24"/>
      <c r="O464" s="24"/>
      <c r="P464" s="24"/>
    </row>
    <row r="465" ht="16.5" customHeight="1">
      <c r="A465" s="25"/>
      <c r="B465" s="26"/>
      <c r="G465" s="62"/>
      <c r="N465" s="24"/>
      <c r="O465" s="24"/>
      <c r="P465" s="24"/>
    </row>
    <row r="466" ht="16.5" customHeight="1">
      <c r="A466" s="25"/>
      <c r="B466" s="26"/>
      <c r="G466" s="62"/>
      <c r="N466" s="24"/>
      <c r="O466" s="24"/>
      <c r="P466" s="24"/>
    </row>
    <row r="467" ht="16.5" customHeight="1">
      <c r="A467" s="25"/>
      <c r="B467" s="26"/>
      <c r="G467" s="62"/>
      <c r="N467" s="24"/>
      <c r="O467" s="24"/>
      <c r="P467" s="24"/>
    </row>
    <row r="468" ht="16.5" customHeight="1">
      <c r="A468" s="25"/>
      <c r="B468" s="26"/>
      <c r="G468" s="62"/>
      <c r="N468" s="24"/>
      <c r="O468" s="24"/>
      <c r="P468" s="24"/>
    </row>
    <row r="469" ht="16.5" customHeight="1">
      <c r="A469" s="25"/>
      <c r="B469" s="26"/>
      <c r="G469" s="62"/>
      <c r="N469" s="24"/>
      <c r="O469" s="24"/>
      <c r="P469" s="24"/>
    </row>
    <row r="470" ht="16.5" customHeight="1">
      <c r="A470" s="25"/>
      <c r="B470" s="26"/>
      <c r="G470" s="62"/>
      <c r="N470" s="24"/>
      <c r="O470" s="24"/>
      <c r="P470" s="24"/>
    </row>
    <row r="471" ht="16.5" customHeight="1">
      <c r="A471" s="25"/>
      <c r="B471" s="26"/>
      <c r="G471" s="62"/>
      <c r="N471" s="24"/>
      <c r="O471" s="24"/>
      <c r="P471" s="24"/>
    </row>
    <row r="472" ht="16.5" customHeight="1">
      <c r="A472" s="25"/>
      <c r="B472" s="26"/>
      <c r="G472" s="62"/>
      <c r="N472" s="24"/>
      <c r="O472" s="24"/>
      <c r="P472" s="24"/>
    </row>
    <row r="473" ht="16.5" customHeight="1">
      <c r="A473" s="25"/>
      <c r="B473" s="26"/>
      <c r="G473" s="62"/>
      <c r="N473" s="24"/>
      <c r="O473" s="24"/>
      <c r="P473" s="24"/>
    </row>
    <row r="474" ht="16.5" customHeight="1">
      <c r="A474" s="25"/>
      <c r="B474" s="26"/>
      <c r="G474" s="62"/>
      <c r="N474" s="24"/>
      <c r="O474" s="24"/>
      <c r="P474" s="24"/>
    </row>
    <row r="475" ht="16.5" customHeight="1">
      <c r="A475" s="25"/>
      <c r="B475" s="26"/>
      <c r="G475" s="62"/>
      <c r="N475" s="24"/>
      <c r="O475" s="24"/>
      <c r="P475" s="24"/>
    </row>
    <row r="476" ht="16.5" customHeight="1">
      <c r="A476" s="25"/>
      <c r="B476" s="26"/>
      <c r="G476" s="62"/>
      <c r="N476" s="24"/>
      <c r="O476" s="24"/>
      <c r="P476" s="24"/>
    </row>
    <row r="477" ht="16.5" customHeight="1">
      <c r="A477" s="25"/>
      <c r="B477" s="26"/>
      <c r="G477" s="62"/>
      <c r="N477" s="24"/>
      <c r="O477" s="24"/>
      <c r="P477" s="24"/>
    </row>
    <row r="478" ht="16.5" customHeight="1">
      <c r="A478" s="25"/>
      <c r="B478" s="26"/>
      <c r="G478" s="62"/>
      <c r="N478" s="24"/>
      <c r="O478" s="24"/>
      <c r="P478" s="24"/>
    </row>
    <row r="479" ht="16.5" customHeight="1">
      <c r="A479" s="25"/>
      <c r="B479" s="26"/>
      <c r="C479" s="27"/>
      <c r="D479" s="34"/>
      <c r="E479" s="34"/>
      <c r="F479" s="14"/>
      <c r="G479" s="29"/>
      <c r="N479" s="24"/>
      <c r="O479" s="24"/>
      <c r="P479" s="24"/>
    </row>
    <row r="480" ht="16.5" customHeight="1">
      <c r="A480" s="25"/>
      <c r="B480" s="26"/>
      <c r="C480" s="27"/>
      <c r="D480" s="34"/>
      <c r="E480" s="34"/>
      <c r="F480" s="14"/>
      <c r="G480" s="29"/>
      <c r="N480" s="24"/>
      <c r="O480" s="24"/>
      <c r="P480" s="24"/>
    </row>
    <row r="481" ht="16.5" customHeight="1">
      <c r="A481" s="25"/>
      <c r="B481" s="26"/>
      <c r="C481" s="27"/>
      <c r="D481" s="34"/>
      <c r="E481" s="34"/>
      <c r="F481" s="14"/>
      <c r="G481" s="29"/>
      <c r="N481" s="24"/>
      <c r="O481" s="24"/>
      <c r="P481" s="24"/>
    </row>
    <row r="482" ht="16.5" customHeight="1">
      <c r="A482" s="25"/>
      <c r="B482" s="26"/>
      <c r="C482" s="27"/>
      <c r="D482" s="34"/>
      <c r="E482" s="34"/>
      <c r="F482" s="14"/>
      <c r="G482" s="29"/>
      <c r="N482" s="24"/>
      <c r="O482" s="24"/>
      <c r="P482" s="24"/>
    </row>
    <row r="483" ht="16.5" customHeight="1">
      <c r="A483" s="25"/>
      <c r="B483" s="26"/>
      <c r="C483" s="27"/>
      <c r="D483" s="34"/>
      <c r="E483" s="34"/>
      <c r="F483" s="14"/>
      <c r="G483" s="29"/>
      <c r="N483" s="24"/>
      <c r="O483" s="24"/>
      <c r="P483" s="24"/>
    </row>
    <row r="484" ht="16.5" customHeight="1">
      <c r="A484" s="25"/>
      <c r="B484" s="26"/>
      <c r="C484" s="27"/>
      <c r="D484" s="34"/>
      <c r="E484" s="34"/>
      <c r="F484" s="14"/>
      <c r="G484" s="29"/>
      <c r="N484" s="24"/>
      <c r="O484" s="24"/>
      <c r="P484" s="24"/>
    </row>
    <row r="485" ht="16.5" customHeight="1">
      <c r="A485" s="25"/>
      <c r="B485" s="26"/>
      <c r="C485" s="27"/>
      <c r="D485" s="34"/>
      <c r="E485" s="34"/>
      <c r="F485" s="14"/>
      <c r="G485" s="29"/>
      <c r="N485" s="24"/>
      <c r="O485" s="24"/>
      <c r="P485" s="24"/>
    </row>
    <row r="486" ht="16.5" customHeight="1">
      <c r="A486" s="25"/>
      <c r="B486" s="26"/>
      <c r="C486" s="27"/>
      <c r="D486" s="34"/>
      <c r="E486" s="34"/>
      <c r="F486" s="14"/>
      <c r="G486" s="29"/>
      <c r="N486" s="24"/>
      <c r="O486" s="24"/>
      <c r="P486" s="24"/>
    </row>
    <row r="487" ht="16.5" customHeight="1">
      <c r="A487" s="25"/>
      <c r="B487" s="26"/>
      <c r="C487" s="27"/>
      <c r="D487" s="34"/>
      <c r="E487" s="34"/>
      <c r="F487" s="14"/>
      <c r="G487" s="29"/>
      <c r="N487" s="24"/>
      <c r="O487" s="24"/>
      <c r="P487" s="24"/>
    </row>
    <row r="488" ht="16.5" customHeight="1">
      <c r="A488" s="25"/>
      <c r="B488" s="26"/>
      <c r="C488" s="27"/>
      <c r="D488" s="34"/>
      <c r="E488" s="34"/>
      <c r="F488" s="14"/>
      <c r="G488" s="29"/>
      <c r="N488" s="24"/>
      <c r="O488" s="24"/>
      <c r="P488" s="24"/>
    </row>
    <row r="489" ht="16.5" customHeight="1">
      <c r="A489" s="25"/>
      <c r="B489" s="26"/>
      <c r="C489" s="27"/>
      <c r="D489" s="34"/>
      <c r="E489" s="34"/>
      <c r="F489" s="14"/>
      <c r="G489" s="29"/>
      <c r="N489" s="24"/>
      <c r="O489" s="24"/>
      <c r="P489" s="24"/>
    </row>
    <row r="490" ht="16.5" customHeight="1">
      <c r="A490" s="25"/>
      <c r="B490" s="26"/>
      <c r="C490" s="27"/>
      <c r="D490" s="34"/>
      <c r="E490" s="34"/>
      <c r="F490" s="14"/>
      <c r="G490" s="29"/>
      <c r="N490" s="24"/>
      <c r="O490" s="24"/>
      <c r="P490" s="24"/>
    </row>
    <row r="491" ht="16.5" customHeight="1">
      <c r="A491" s="25"/>
      <c r="B491" s="26"/>
      <c r="C491" s="27"/>
      <c r="D491" s="34"/>
      <c r="E491" s="34"/>
      <c r="F491" s="14"/>
      <c r="G491" s="29"/>
      <c r="N491" s="24"/>
      <c r="O491" s="24"/>
      <c r="P491" s="24"/>
    </row>
    <row r="492" ht="16.5" customHeight="1">
      <c r="A492" s="25"/>
      <c r="B492" s="26"/>
      <c r="C492" s="27"/>
      <c r="D492" s="34"/>
      <c r="E492" s="34"/>
      <c r="F492" s="14"/>
      <c r="G492" s="29"/>
      <c r="N492" s="24"/>
      <c r="O492" s="24"/>
      <c r="P492" s="24"/>
    </row>
    <row r="493" ht="16.5" customHeight="1">
      <c r="A493" s="25"/>
      <c r="B493" s="26"/>
      <c r="C493" s="27"/>
      <c r="D493" s="34"/>
      <c r="E493" s="34"/>
      <c r="F493" s="14"/>
      <c r="G493" s="29"/>
      <c r="N493" s="24"/>
      <c r="O493" s="24"/>
      <c r="P493" s="24"/>
    </row>
    <row r="494" ht="16.5" customHeight="1">
      <c r="A494" s="25"/>
      <c r="B494" s="26"/>
      <c r="C494" s="27"/>
      <c r="D494" s="34"/>
      <c r="E494" s="34"/>
      <c r="F494" s="14"/>
      <c r="G494" s="29"/>
      <c r="N494" s="24"/>
      <c r="O494" s="24"/>
      <c r="P494" s="24"/>
    </row>
    <row r="495" ht="16.5" customHeight="1">
      <c r="A495" s="25"/>
      <c r="B495" s="26"/>
      <c r="C495" s="27"/>
      <c r="D495" s="34"/>
      <c r="E495" s="34"/>
      <c r="F495" s="14"/>
      <c r="G495" s="29"/>
      <c r="N495" s="24"/>
      <c r="O495" s="24"/>
      <c r="P495" s="24"/>
    </row>
    <row r="496" ht="16.5" customHeight="1">
      <c r="A496" s="24"/>
      <c r="B496" s="24"/>
      <c r="C496" s="27"/>
      <c r="D496" s="34"/>
      <c r="E496" s="34"/>
      <c r="F496" s="14"/>
      <c r="G496" s="29"/>
      <c r="N496" s="24"/>
      <c r="O496" s="24"/>
      <c r="P496" s="24"/>
    </row>
    <row r="497" ht="16.5" customHeight="1">
      <c r="A497" s="24"/>
      <c r="B497" s="24"/>
      <c r="C497" s="27"/>
      <c r="D497" s="34"/>
      <c r="E497" s="34"/>
      <c r="F497" s="14"/>
      <c r="G497" s="29"/>
      <c r="N497" s="24"/>
      <c r="O497" s="24"/>
      <c r="P497" s="24"/>
    </row>
    <row r="498" ht="16.5" customHeight="1">
      <c r="A498" s="24"/>
      <c r="B498" s="24"/>
      <c r="C498" s="27"/>
      <c r="D498" s="34"/>
      <c r="E498" s="34"/>
      <c r="F498" s="14"/>
      <c r="G498" s="29"/>
      <c r="N498" s="24"/>
      <c r="O498" s="24"/>
      <c r="P498" s="24"/>
    </row>
    <row r="499" ht="16.5" customHeight="1">
      <c r="A499" s="24"/>
      <c r="B499" s="24"/>
      <c r="C499" s="27"/>
      <c r="D499" s="34"/>
      <c r="E499" s="34"/>
      <c r="F499" s="14"/>
      <c r="G499" s="29"/>
      <c r="N499" s="24"/>
      <c r="O499" s="24"/>
      <c r="P499" s="24"/>
    </row>
    <row r="500" ht="16.5" customHeight="1">
      <c r="A500" s="24"/>
      <c r="B500" s="24"/>
      <c r="C500" s="27"/>
      <c r="D500" s="34"/>
      <c r="E500" s="34"/>
      <c r="F500" s="14"/>
      <c r="G500" s="29"/>
      <c r="N500" s="24"/>
      <c r="O500" s="24"/>
      <c r="P500" s="24"/>
    </row>
    <row r="501" ht="16.5" customHeight="1">
      <c r="A501" s="24"/>
      <c r="B501" s="24"/>
      <c r="G501" s="62"/>
      <c r="N501" s="24"/>
      <c r="O501" s="24"/>
      <c r="P501" s="24"/>
    </row>
    <row r="502" ht="16.5" customHeight="1">
      <c r="A502" s="24"/>
      <c r="B502" s="24"/>
      <c r="G502" s="62"/>
      <c r="N502" s="24"/>
      <c r="O502" s="24"/>
      <c r="P502" s="24"/>
    </row>
    <row r="503" ht="16.5" customHeight="1">
      <c r="A503" s="24"/>
      <c r="B503" s="24"/>
      <c r="G503" s="62"/>
      <c r="N503" s="24"/>
      <c r="O503" s="24"/>
      <c r="P503" s="24"/>
    </row>
    <row r="504" ht="16.5" customHeight="1">
      <c r="A504" s="24"/>
      <c r="B504" s="24"/>
      <c r="G504" s="62"/>
      <c r="N504" s="24"/>
      <c r="O504" s="24"/>
      <c r="P504" s="24"/>
    </row>
    <row r="505" ht="16.5" customHeight="1">
      <c r="A505" s="24"/>
      <c r="B505" s="24"/>
      <c r="G505" s="62"/>
      <c r="N505" s="24"/>
      <c r="O505" s="24"/>
      <c r="P505" s="24"/>
    </row>
    <row r="506" ht="16.5" customHeight="1">
      <c r="A506" s="24"/>
      <c r="B506" s="24"/>
      <c r="G506" s="62"/>
      <c r="N506" s="24"/>
      <c r="O506" s="24"/>
      <c r="P506" s="24"/>
    </row>
    <row r="507" ht="16.5" customHeight="1">
      <c r="A507" s="24"/>
      <c r="B507" s="24"/>
      <c r="G507" s="62"/>
      <c r="N507" s="24"/>
      <c r="O507" s="24"/>
      <c r="P507" s="24"/>
    </row>
    <row r="508" ht="16.5" customHeight="1">
      <c r="A508" s="24"/>
      <c r="B508" s="24"/>
      <c r="G508" s="62"/>
      <c r="N508" s="24"/>
      <c r="O508" s="24"/>
      <c r="P508" s="24"/>
    </row>
    <row r="509" ht="16.5" customHeight="1">
      <c r="A509" s="24"/>
      <c r="B509" s="24"/>
      <c r="G509" s="62"/>
      <c r="N509" s="24"/>
      <c r="O509" s="24"/>
      <c r="P509" s="24"/>
    </row>
    <row r="510" ht="16.5" customHeight="1">
      <c r="A510" s="24"/>
      <c r="B510" s="24"/>
      <c r="G510" s="62"/>
      <c r="N510" s="24"/>
      <c r="O510" s="24"/>
      <c r="P510" s="24"/>
    </row>
    <row r="511" ht="16.5" customHeight="1">
      <c r="A511" s="24"/>
      <c r="B511" s="24"/>
      <c r="G511" s="62"/>
      <c r="N511" s="24"/>
      <c r="O511" s="24"/>
      <c r="P511" s="24"/>
    </row>
    <row r="512" ht="16.5" customHeight="1">
      <c r="A512" s="24"/>
      <c r="B512" s="24"/>
      <c r="G512" s="62"/>
      <c r="N512" s="24"/>
      <c r="O512" s="24"/>
      <c r="P512" s="24"/>
    </row>
    <row r="513" ht="16.5" customHeight="1">
      <c r="A513" s="24"/>
      <c r="B513" s="24"/>
      <c r="G513" s="62"/>
      <c r="N513" s="24"/>
      <c r="O513" s="24"/>
      <c r="P513" s="24"/>
    </row>
    <row r="514" ht="16.5" customHeight="1">
      <c r="A514" s="24"/>
      <c r="B514" s="24"/>
      <c r="G514" s="62"/>
      <c r="N514" s="24"/>
      <c r="O514" s="24"/>
      <c r="P514" s="24"/>
    </row>
    <row r="515" ht="16.5" customHeight="1">
      <c r="A515" s="24"/>
      <c r="B515" s="24"/>
      <c r="G515" s="62"/>
      <c r="N515" s="24"/>
      <c r="O515" s="24"/>
      <c r="P515" s="24"/>
    </row>
    <row r="516" ht="16.5" customHeight="1">
      <c r="A516" s="24"/>
      <c r="B516" s="24"/>
      <c r="G516" s="62"/>
      <c r="N516" s="24"/>
      <c r="O516" s="24"/>
      <c r="P516" s="24"/>
    </row>
    <row r="517" ht="16.5" customHeight="1">
      <c r="A517" s="24"/>
      <c r="B517" s="24"/>
      <c r="G517" s="62"/>
      <c r="N517" s="24"/>
      <c r="O517" s="24"/>
      <c r="P517" s="24"/>
    </row>
    <row r="518" ht="16.5" customHeight="1">
      <c r="A518" s="24"/>
      <c r="B518" s="24"/>
      <c r="G518" s="62"/>
      <c r="N518" s="24"/>
      <c r="O518" s="24"/>
      <c r="P518" s="24"/>
    </row>
    <row r="519" ht="16.5" customHeight="1">
      <c r="A519" s="24"/>
      <c r="B519" s="24"/>
      <c r="G519" s="62"/>
      <c r="N519" s="24"/>
      <c r="O519" s="24"/>
      <c r="P519" s="24"/>
    </row>
    <row r="520" ht="16.5" customHeight="1">
      <c r="A520" s="24"/>
      <c r="B520" s="24"/>
      <c r="G520" s="62"/>
      <c r="N520" s="24"/>
      <c r="O520" s="24"/>
      <c r="P520" s="24"/>
    </row>
    <row r="521" ht="16.5" customHeight="1">
      <c r="A521" s="24"/>
      <c r="B521" s="24"/>
      <c r="G521" s="62"/>
      <c r="N521" s="24"/>
      <c r="O521" s="24"/>
      <c r="P521" s="24"/>
    </row>
    <row r="522" ht="16.5" customHeight="1">
      <c r="A522" s="24"/>
      <c r="B522" s="24"/>
      <c r="G522" s="62"/>
      <c r="N522" s="24"/>
      <c r="O522" s="24"/>
      <c r="P522" s="24"/>
    </row>
    <row r="523" ht="16.5" customHeight="1">
      <c r="A523" s="24"/>
      <c r="B523" s="24"/>
      <c r="G523" s="62"/>
      <c r="N523" s="24"/>
      <c r="O523" s="24"/>
      <c r="P523" s="24"/>
    </row>
    <row r="524" ht="16.5" customHeight="1">
      <c r="A524" s="24"/>
      <c r="B524" s="24"/>
      <c r="G524" s="62"/>
      <c r="N524" s="24"/>
      <c r="O524" s="24"/>
      <c r="P524" s="24"/>
    </row>
    <row r="525" ht="16.5" customHeight="1">
      <c r="A525" s="24"/>
      <c r="B525" s="24"/>
      <c r="G525" s="62"/>
      <c r="N525" s="24"/>
      <c r="O525" s="24"/>
      <c r="P525" s="24"/>
    </row>
    <row r="526" ht="16.5" customHeight="1">
      <c r="A526" s="24"/>
      <c r="B526" s="24"/>
      <c r="G526" s="62"/>
      <c r="N526" s="24"/>
      <c r="O526" s="24"/>
      <c r="P526" s="24"/>
    </row>
    <row r="527" ht="16.5" customHeight="1">
      <c r="A527" s="24"/>
      <c r="B527" s="24"/>
      <c r="G527" s="62"/>
      <c r="N527" s="24"/>
      <c r="O527" s="24"/>
      <c r="P527" s="24"/>
    </row>
    <row r="528" ht="16.5" customHeight="1">
      <c r="A528" s="24"/>
      <c r="B528" s="24"/>
      <c r="G528" s="62"/>
      <c r="N528" s="24"/>
      <c r="O528" s="24"/>
      <c r="P528" s="24"/>
    </row>
    <row r="529" ht="16.5" customHeight="1">
      <c r="A529" s="24"/>
      <c r="B529" s="24"/>
      <c r="G529" s="62"/>
      <c r="N529" s="24"/>
      <c r="O529" s="24"/>
      <c r="P529" s="24"/>
    </row>
    <row r="530" ht="16.5" customHeight="1">
      <c r="A530" s="24"/>
      <c r="B530" s="24"/>
      <c r="G530" s="62"/>
      <c r="N530" s="24"/>
      <c r="O530" s="24"/>
      <c r="P530" s="24"/>
    </row>
    <row r="531" ht="16.5" customHeight="1">
      <c r="A531" s="24"/>
      <c r="B531" s="24"/>
      <c r="G531" s="62"/>
      <c r="N531" s="24"/>
      <c r="O531" s="24"/>
      <c r="P531" s="24"/>
    </row>
    <row r="532" ht="16.5" customHeight="1">
      <c r="A532" s="24"/>
      <c r="B532" s="24"/>
      <c r="G532" s="62"/>
      <c r="N532" s="24"/>
      <c r="O532" s="24"/>
      <c r="P532" s="24"/>
    </row>
    <row r="533" ht="16.5" customHeight="1">
      <c r="A533" s="24"/>
      <c r="B533" s="24"/>
      <c r="G533" s="62"/>
      <c r="N533" s="24"/>
      <c r="O533" s="24"/>
      <c r="P533" s="24"/>
    </row>
    <row r="534" ht="16.5" customHeight="1">
      <c r="A534" s="24"/>
      <c r="B534" s="24"/>
      <c r="G534" s="62"/>
      <c r="N534" s="24"/>
      <c r="O534" s="24"/>
      <c r="P534" s="24"/>
    </row>
    <row r="535" ht="16.5" customHeight="1">
      <c r="A535" s="24"/>
      <c r="B535" s="24"/>
      <c r="G535" s="62"/>
      <c r="N535" s="24"/>
      <c r="O535" s="24"/>
      <c r="P535" s="24"/>
    </row>
    <row r="536" ht="16.5" customHeight="1">
      <c r="A536" s="24"/>
      <c r="B536" s="24"/>
      <c r="G536" s="62"/>
      <c r="N536" s="24"/>
      <c r="O536" s="24"/>
      <c r="P536" s="24"/>
    </row>
    <row r="537" ht="16.5" customHeight="1">
      <c r="A537" s="24"/>
      <c r="B537" s="24"/>
      <c r="G537" s="62"/>
      <c r="N537" s="24"/>
      <c r="O537" s="24"/>
      <c r="P537" s="24"/>
    </row>
    <row r="538" ht="16.5" customHeight="1">
      <c r="A538" s="24"/>
      <c r="B538" s="24"/>
      <c r="G538" s="62"/>
      <c r="N538" s="24"/>
      <c r="O538" s="24"/>
      <c r="P538" s="24"/>
    </row>
    <row r="539" ht="16.5" customHeight="1">
      <c r="A539" s="24"/>
      <c r="B539" s="24"/>
      <c r="G539" s="62"/>
      <c r="N539" s="24"/>
      <c r="O539" s="24"/>
      <c r="P539" s="24"/>
    </row>
    <row r="540" ht="16.5" customHeight="1">
      <c r="A540" s="24"/>
      <c r="B540" s="24"/>
      <c r="G540" s="62"/>
      <c r="N540" s="24"/>
      <c r="O540" s="24"/>
      <c r="P540" s="24"/>
    </row>
    <row r="541" ht="16.5" customHeight="1">
      <c r="A541" s="24"/>
      <c r="B541" s="24"/>
      <c r="G541" s="62"/>
      <c r="N541" s="24"/>
      <c r="O541" s="24"/>
      <c r="P541" s="24"/>
    </row>
    <row r="542" ht="16.5" customHeight="1">
      <c r="A542" s="24"/>
      <c r="B542" s="24"/>
      <c r="G542" s="62"/>
      <c r="N542" s="24"/>
      <c r="O542" s="24"/>
      <c r="P542" s="24"/>
    </row>
    <row r="543" ht="16.5" customHeight="1">
      <c r="A543" s="24"/>
      <c r="B543" s="24"/>
      <c r="G543" s="62"/>
      <c r="N543" s="24"/>
      <c r="O543" s="24"/>
      <c r="P543" s="24"/>
    </row>
    <row r="544" ht="16.5" customHeight="1">
      <c r="A544" s="24"/>
      <c r="B544" s="24"/>
      <c r="G544" s="62"/>
      <c r="N544" s="24"/>
      <c r="O544" s="24"/>
      <c r="P544" s="24"/>
    </row>
    <row r="545" ht="16.5" customHeight="1">
      <c r="A545" s="24"/>
      <c r="B545" s="24"/>
      <c r="G545" s="62"/>
      <c r="N545" s="24"/>
      <c r="O545" s="24"/>
      <c r="P545" s="24"/>
    </row>
    <row r="546" ht="16.5" customHeight="1">
      <c r="A546" s="24"/>
      <c r="B546" s="24"/>
      <c r="G546" s="62"/>
      <c r="N546" s="24"/>
      <c r="O546" s="24"/>
      <c r="P546" s="24"/>
    </row>
    <row r="547" ht="16.5" customHeight="1">
      <c r="A547" s="24"/>
      <c r="B547" s="24"/>
      <c r="G547" s="62"/>
      <c r="N547" s="24"/>
      <c r="O547" s="24"/>
      <c r="P547" s="24"/>
    </row>
    <row r="548" ht="16.5" customHeight="1">
      <c r="A548" s="24"/>
      <c r="B548" s="24"/>
      <c r="G548" s="62"/>
      <c r="N548" s="24"/>
      <c r="O548" s="24"/>
      <c r="P548" s="24"/>
    </row>
    <row r="549" ht="16.5" customHeight="1">
      <c r="A549" s="24"/>
      <c r="B549" s="24"/>
      <c r="G549" s="62"/>
      <c r="N549" s="24"/>
      <c r="O549" s="24"/>
      <c r="P549" s="24"/>
    </row>
    <row r="550" ht="16.5" customHeight="1">
      <c r="A550" s="24"/>
      <c r="B550" s="24"/>
      <c r="G550" s="62"/>
      <c r="N550" s="24"/>
      <c r="O550" s="24"/>
      <c r="P550" s="24"/>
    </row>
    <row r="551" ht="16.5" customHeight="1">
      <c r="A551" s="24"/>
      <c r="B551" s="24"/>
      <c r="G551" s="62"/>
      <c r="N551" s="24"/>
      <c r="O551" s="24"/>
      <c r="P551" s="24"/>
    </row>
    <row r="552" ht="16.5" customHeight="1">
      <c r="A552" s="24"/>
      <c r="B552" s="24"/>
      <c r="G552" s="62"/>
      <c r="N552" s="24"/>
      <c r="O552" s="24"/>
      <c r="P552" s="24"/>
    </row>
    <row r="553" ht="16.5" customHeight="1">
      <c r="A553" s="24"/>
      <c r="B553" s="24"/>
      <c r="G553" s="62"/>
      <c r="N553" s="24"/>
      <c r="O553" s="24"/>
      <c r="P553" s="24"/>
    </row>
    <row r="554" ht="16.5" customHeight="1">
      <c r="A554" s="24"/>
      <c r="B554" s="24"/>
      <c r="G554" s="62"/>
      <c r="N554" s="24"/>
      <c r="O554" s="24"/>
      <c r="P554" s="24"/>
    </row>
    <row r="555" ht="16.5" customHeight="1">
      <c r="A555" s="24"/>
      <c r="B555" s="24"/>
      <c r="G555" s="62"/>
      <c r="N555" s="24"/>
      <c r="O555" s="24"/>
      <c r="P555" s="24"/>
    </row>
    <row r="556" ht="16.5" customHeight="1">
      <c r="A556" s="24"/>
      <c r="B556" s="24"/>
      <c r="G556" s="62"/>
      <c r="N556" s="24"/>
      <c r="O556" s="24"/>
      <c r="P556" s="24"/>
    </row>
    <row r="557" ht="16.5" customHeight="1">
      <c r="A557" s="24"/>
      <c r="B557" s="24"/>
      <c r="G557" s="62"/>
      <c r="N557" s="24"/>
      <c r="O557" s="24"/>
      <c r="P557" s="24"/>
    </row>
    <row r="558" ht="16.5" customHeight="1">
      <c r="A558" s="24"/>
      <c r="B558" s="24"/>
      <c r="G558" s="62"/>
      <c r="N558" s="24"/>
      <c r="O558" s="24"/>
      <c r="P558" s="24"/>
    </row>
    <row r="559" ht="16.5" customHeight="1">
      <c r="A559" s="24"/>
      <c r="B559" s="24"/>
      <c r="G559" s="62"/>
      <c r="N559" s="24"/>
      <c r="O559" s="24"/>
      <c r="P559" s="24"/>
    </row>
    <row r="560" ht="16.5" customHeight="1">
      <c r="A560" s="24"/>
      <c r="B560" s="24"/>
      <c r="G560" s="62"/>
      <c r="N560" s="24"/>
      <c r="O560" s="24"/>
      <c r="P560" s="24"/>
    </row>
    <row r="561" ht="16.5" customHeight="1">
      <c r="A561" s="24"/>
      <c r="B561" s="24"/>
      <c r="G561" s="62"/>
      <c r="N561" s="24"/>
      <c r="O561" s="24"/>
      <c r="P561" s="24"/>
    </row>
    <row r="562" ht="16.5" customHeight="1">
      <c r="A562" s="24"/>
      <c r="B562" s="24"/>
      <c r="G562" s="62"/>
      <c r="N562" s="24"/>
      <c r="O562" s="24"/>
      <c r="P562" s="24"/>
    </row>
    <row r="563" ht="16.5" customHeight="1">
      <c r="A563" s="24"/>
      <c r="B563" s="24"/>
      <c r="G563" s="62"/>
      <c r="N563" s="24"/>
      <c r="O563" s="24"/>
      <c r="P563" s="24"/>
    </row>
    <row r="564" ht="16.5" customHeight="1">
      <c r="A564" s="24"/>
      <c r="B564" s="24"/>
      <c r="G564" s="62"/>
      <c r="N564" s="24"/>
      <c r="O564" s="24"/>
      <c r="P564" s="24"/>
    </row>
    <row r="565" ht="16.5" customHeight="1">
      <c r="A565" s="24"/>
      <c r="B565" s="24"/>
      <c r="G565" s="62"/>
      <c r="N565" s="24"/>
      <c r="O565" s="24"/>
      <c r="P565" s="24"/>
    </row>
    <row r="566" ht="16.5" customHeight="1">
      <c r="A566" s="24"/>
      <c r="B566" s="24"/>
      <c r="G566" s="62"/>
      <c r="N566" s="24"/>
      <c r="O566" s="24"/>
      <c r="P566" s="24"/>
    </row>
    <row r="567" ht="16.5" customHeight="1">
      <c r="A567" s="24"/>
      <c r="B567" s="24"/>
      <c r="G567" s="62"/>
      <c r="N567" s="24"/>
      <c r="O567" s="24"/>
      <c r="P567" s="24"/>
    </row>
    <row r="568" ht="16.5" customHeight="1">
      <c r="A568" s="24"/>
      <c r="B568" s="24"/>
      <c r="G568" s="62"/>
      <c r="N568" s="24"/>
      <c r="O568" s="24"/>
      <c r="P568" s="24"/>
    </row>
    <row r="569" ht="16.5" customHeight="1">
      <c r="A569" s="24"/>
      <c r="B569" s="24"/>
      <c r="G569" s="62"/>
      <c r="N569" s="24"/>
      <c r="O569" s="24"/>
      <c r="P569" s="24"/>
    </row>
    <row r="570" ht="16.5" customHeight="1">
      <c r="A570" s="24"/>
      <c r="B570" s="24"/>
      <c r="G570" s="62"/>
      <c r="N570" s="24"/>
      <c r="O570" s="24"/>
      <c r="P570" s="24"/>
    </row>
    <row r="571" ht="16.5" customHeight="1">
      <c r="A571" s="24"/>
      <c r="B571" s="24"/>
      <c r="G571" s="62"/>
      <c r="N571" s="24"/>
      <c r="O571" s="24"/>
      <c r="P571" s="24"/>
    </row>
    <row r="572" ht="16.5" customHeight="1">
      <c r="A572" s="24"/>
      <c r="B572" s="24"/>
      <c r="G572" s="62"/>
      <c r="N572" s="24"/>
      <c r="O572" s="24"/>
      <c r="P572" s="24"/>
    </row>
    <row r="573" ht="16.5" customHeight="1">
      <c r="A573" s="24"/>
      <c r="B573" s="24"/>
      <c r="G573" s="62"/>
      <c r="N573" s="24"/>
      <c r="O573" s="24"/>
      <c r="P573" s="24"/>
    </row>
    <row r="574" ht="16.5" customHeight="1">
      <c r="A574" s="24"/>
      <c r="B574" s="24"/>
      <c r="G574" s="62"/>
      <c r="N574" s="24"/>
      <c r="O574" s="24"/>
      <c r="P574" s="24"/>
    </row>
    <row r="575" ht="16.5" customHeight="1">
      <c r="A575" s="24"/>
      <c r="B575" s="24"/>
      <c r="G575" s="62"/>
      <c r="N575" s="24"/>
      <c r="O575" s="24"/>
      <c r="P575" s="24"/>
    </row>
    <row r="576" ht="16.5" customHeight="1">
      <c r="A576" s="24"/>
      <c r="B576" s="24"/>
      <c r="G576" s="62"/>
      <c r="N576" s="24"/>
      <c r="O576" s="24"/>
      <c r="P576" s="24"/>
    </row>
    <row r="577" ht="16.5" customHeight="1">
      <c r="A577" s="24"/>
      <c r="B577" s="24"/>
      <c r="G577" s="62"/>
      <c r="N577" s="24"/>
      <c r="O577" s="24"/>
      <c r="P577" s="24"/>
    </row>
    <row r="578" ht="16.5" customHeight="1">
      <c r="A578" s="24"/>
      <c r="B578" s="24"/>
      <c r="G578" s="62"/>
      <c r="N578" s="24"/>
      <c r="O578" s="24"/>
      <c r="P578" s="24"/>
    </row>
    <row r="579" ht="16.5" customHeight="1">
      <c r="A579" s="24"/>
      <c r="B579" s="24"/>
      <c r="G579" s="62"/>
      <c r="N579" s="24"/>
      <c r="O579" s="24"/>
      <c r="P579" s="24"/>
    </row>
    <row r="580" ht="16.5" customHeight="1">
      <c r="A580" s="24"/>
      <c r="B580" s="24"/>
      <c r="G580" s="62"/>
      <c r="N580" s="24"/>
      <c r="O580" s="24"/>
      <c r="P580" s="24"/>
    </row>
    <row r="581" ht="16.5" customHeight="1">
      <c r="A581" s="24"/>
      <c r="B581" s="24"/>
      <c r="G581" s="62"/>
      <c r="N581" s="24"/>
      <c r="O581" s="24"/>
      <c r="P581" s="24"/>
    </row>
    <row r="582" ht="16.5" customHeight="1">
      <c r="A582" s="24"/>
      <c r="B582" s="24"/>
      <c r="G582" s="62"/>
      <c r="N582" s="24"/>
      <c r="O582" s="24"/>
      <c r="P582" s="24"/>
    </row>
    <row r="583" ht="16.5" customHeight="1">
      <c r="A583" s="24"/>
      <c r="B583" s="24"/>
      <c r="G583" s="62"/>
      <c r="N583" s="24"/>
      <c r="O583" s="24"/>
      <c r="P583" s="24"/>
    </row>
    <row r="584" ht="16.5" customHeight="1">
      <c r="A584" s="24"/>
      <c r="B584" s="24"/>
      <c r="G584" s="62"/>
      <c r="N584" s="24"/>
      <c r="O584" s="24"/>
      <c r="P584" s="24"/>
    </row>
    <row r="585" ht="16.5" customHeight="1">
      <c r="A585" s="24"/>
      <c r="B585" s="24"/>
      <c r="G585" s="62"/>
      <c r="N585" s="24"/>
      <c r="O585" s="24"/>
      <c r="P585" s="24"/>
    </row>
    <row r="586" ht="16.5" customHeight="1">
      <c r="A586" s="24"/>
      <c r="B586" s="24"/>
      <c r="G586" s="62"/>
      <c r="N586" s="24"/>
      <c r="O586" s="24"/>
      <c r="P586" s="24"/>
    </row>
    <row r="587" ht="16.5" customHeight="1">
      <c r="A587" s="24"/>
      <c r="B587" s="24"/>
      <c r="G587" s="62"/>
      <c r="N587" s="24"/>
      <c r="O587" s="24"/>
      <c r="P587" s="24"/>
    </row>
    <row r="588" ht="16.5" customHeight="1">
      <c r="A588" s="24"/>
      <c r="B588" s="24"/>
      <c r="G588" s="62"/>
      <c r="N588" s="24"/>
      <c r="O588" s="24"/>
      <c r="P588" s="24"/>
    </row>
    <row r="589" ht="16.5" customHeight="1">
      <c r="A589" s="24"/>
      <c r="B589" s="24"/>
      <c r="G589" s="62"/>
      <c r="N589" s="24"/>
      <c r="O589" s="24"/>
      <c r="P589" s="24"/>
    </row>
    <row r="590" ht="16.5" customHeight="1">
      <c r="A590" s="24"/>
      <c r="B590" s="24"/>
      <c r="G590" s="62"/>
      <c r="N590" s="24"/>
      <c r="O590" s="24"/>
      <c r="P590" s="24"/>
    </row>
    <row r="591" ht="16.5" customHeight="1">
      <c r="A591" s="24"/>
      <c r="B591" s="24"/>
      <c r="G591" s="62"/>
      <c r="N591" s="24"/>
      <c r="O591" s="24"/>
      <c r="P591" s="24"/>
    </row>
    <row r="592" ht="16.5" customHeight="1">
      <c r="A592" s="24"/>
      <c r="B592" s="24"/>
      <c r="G592" s="62"/>
      <c r="N592" s="24"/>
      <c r="O592" s="24"/>
      <c r="P592" s="24"/>
    </row>
    <row r="593" ht="16.5" customHeight="1">
      <c r="A593" s="24"/>
      <c r="B593" s="24"/>
      <c r="G593" s="62"/>
      <c r="N593" s="24"/>
      <c r="O593" s="24"/>
      <c r="P593" s="24"/>
    </row>
    <row r="594" ht="16.5" customHeight="1">
      <c r="A594" s="24"/>
      <c r="B594" s="24"/>
      <c r="G594" s="62"/>
      <c r="N594" s="24"/>
      <c r="O594" s="24"/>
      <c r="P594" s="24"/>
    </row>
    <row r="595" ht="16.5" customHeight="1">
      <c r="A595" s="24"/>
      <c r="B595" s="24"/>
      <c r="G595" s="62"/>
      <c r="N595" s="24"/>
      <c r="O595" s="24"/>
      <c r="P595" s="24"/>
    </row>
    <row r="596" ht="16.5" customHeight="1">
      <c r="A596" s="24"/>
      <c r="B596" s="24"/>
      <c r="G596" s="62"/>
      <c r="N596" s="24"/>
      <c r="O596" s="24"/>
      <c r="P596" s="24"/>
    </row>
    <row r="597" ht="16.5" customHeight="1">
      <c r="A597" s="24"/>
      <c r="B597" s="24"/>
      <c r="G597" s="62"/>
      <c r="N597" s="24"/>
      <c r="O597" s="24"/>
      <c r="P597" s="24"/>
    </row>
    <row r="598" ht="16.5" customHeight="1">
      <c r="A598" s="24"/>
      <c r="B598" s="24"/>
      <c r="G598" s="62"/>
      <c r="N598" s="24"/>
      <c r="O598" s="24"/>
      <c r="P598" s="24"/>
    </row>
    <row r="599" ht="16.5" customHeight="1">
      <c r="A599" s="24"/>
      <c r="B599" s="24"/>
      <c r="G599" s="62"/>
      <c r="N599" s="24"/>
      <c r="O599" s="24"/>
      <c r="P599" s="24"/>
    </row>
    <row r="600" ht="16.5" customHeight="1">
      <c r="A600" s="24"/>
      <c r="B600" s="24"/>
      <c r="G600" s="62"/>
      <c r="N600" s="24"/>
      <c r="O600" s="24"/>
      <c r="P600" s="24"/>
    </row>
    <row r="601" ht="16.5" customHeight="1">
      <c r="A601" s="24"/>
      <c r="B601" s="24"/>
      <c r="G601" s="62"/>
      <c r="N601" s="24"/>
      <c r="O601" s="24"/>
      <c r="P601" s="24"/>
    </row>
    <row r="602" ht="16.5" customHeight="1">
      <c r="A602" s="24"/>
      <c r="B602" s="24"/>
      <c r="G602" s="62"/>
      <c r="N602" s="24"/>
      <c r="O602" s="24"/>
      <c r="P602" s="24"/>
    </row>
    <row r="603" ht="16.5" customHeight="1">
      <c r="A603" s="24"/>
      <c r="B603" s="24"/>
      <c r="G603" s="62"/>
      <c r="N603" s="24"/>
      <c r="O603" s="24"/>
      <c r="P603" s="24"/>
    </row>
    <row r="604" ht="16.5" customHeight="1">
      <c r="A604" s="24"/>
      <c r="B604" s="24"/>
      <c r="G604" s="62"/>
      <c r="N604" s="24"/>
      <c r="O604" s="24"/>
      <c r="P604" s="24"/>
    </row>
    <row r="605" ht="16.5" customHeight="1">
      <c r="A605" s="24"/>
      <c r="B605" s="24"/>
      <c r="G605" s="62"/>
      <c r="N605" s="24"/>
      <c r="O605" s="24"/>
      <c r="P605" s="24"/>
    </row>
    <row r="606" ht="16.5" customHeight="1">
      <c r="A606" s="24"/>
      <c r="B606" s="24"/>
      <c r="G606" s="62"/>
      <c r="N606" s="24"/>
      <c r="O606" s="24"/>
      <c r="P606" s="24"/>
    </row>
    <row r="607" ht="16.5" customHeight="1">
      <c r="A607" s="24"/>
      <c r="B607" s="24"/>
      <c r="G607" s="62"/>
      <c r="N607" s="24"/>
      <c r="O607" s="24"/>
      <c r="P607" s="24"/>
    </row>
    <row r="608" ht="16.5" customHeight="1">
      <c r="A608" s="24"/>
      <c r="B608" s="24"/>
      <c r="G608" s="62"/>
      <c r="N608" s="24"/>
      <c r="O608" s="24"/>
      <c r="P608" s="24"/>
    </row>
    <row r="609" ht="16.5" customHeight="1">
      <c r="A609" s="24"/>
      <c r="B609" s="24"/>
      <c r="G609" s="62"/>
      <c r="N609" s="24"/>
      <c r="O609" s="24"/>
      <c r="P609" s="24"/>
    </row>
    <row r="610" ht="16.5" customHeight="1">
      <c r="A610" s="24"/>
      <c r="B610" s="24"/>
      <c r="G610" s="62"/>
      <c r="N610" s="24"/>
      <c r="O610" s="24"/>
      <c r="P610" s="24"/>
    </row>
    <row r="611" ht="16.5" customHeight="1">
      <c r="A611" s="24"/>
      <c r="B611" s="24"/>
      <c r="G611" s="62"/>
      <c r="N611" s="24"/>
      <c r="O611" s="24"/>
      <c r="P611" s="24"/>
    </row>
    <row r="612" ht="16.5" customHeight="1">
      <c r="A612" s="24"/>
      <c r="B612" s="24"/>
      <c r="G612" s="62"/>
      <c r="N612" s="24"/>
      <c r="O612" s="24"/>
      <c r="P612" s="24"/>
    </row>
    <row r="613" ht="16.5" customHeight="1">
      <c r="A613" s="24"/>
      <c r="B613" s="24"/>
      <c r="G613" s="62"/>
      <c r="N613" s="24"/>
      <c r="O613" s="24"/>
      <c r="P613" s="24"/>
    </row>
    <row r="614" ht="16.5" customHeight="1">
      <c r="A614" s="24"/>
      <c r="B614" s="24"/>
      <c r="G614" s="62"/>
      <c r="N614" s="24"/>
      <c r="O614" s="24"/>
      <c r="P614" s="24"/>
    </row>
    <row r="615" ht="16.5" customHeight="1">
      <c r="A615" s="24"/>
      <c r="B615" s="24"/>
      <c r="G615" s="62"/>
      <c r="N615" s="24"/>
      <c r="O615" s="24"/>
      <c r="P615" s="24"/>
    </row>
    <row r="616" ht="16.5" customHeight="1">
      <c r="A616" s="24"/>
      <c r="B616" s="24"/>
      <c r="G616" s="62"/>
      <c r="N616" s="24"/>
      <c r="O616" s="24"/>
      <c r="P616" s="24"/>
    </row>
    <row r="617" ht="16.5" customHeight="1">
      <c r="A617" s="24"/>
      <c r="B617" s="24"/>
      <c r="G617" s="62"/>
      <c r="N617" s="24"/>
      <c r="O617" s="24"/>
      <c r="P617" s="24"/>
    </row>
    <row r="618" ht="16.5" customHeight="1">
      <c r="A618" s="24"/>
      <c r="B618" s="24"/>
      <c r="G618" s="62"/>
      <c r="N618" s="24"/>
      <c r="O618" s="24"/>
      <c r="P618" s="24"/>
    </row>
    <row r="619" ht="16.5" customHeight="1">
      <c r="A619" s="24"/>
      <c r="B619" s="24"/>
      <c r="G619" s="62"/>
      <c r="N619" s="24"/>
      <c r="O619" s="24"/>
      <c r="P619" s="24"/>
    </row>
    <row r="620" ht="16.5" customHeight="1">
      <c r="A620" s="24"/>
      <c r="B620" s="24"/>
      <c r="G620" s="62"/>
      <c r="N620" s="24"/>
      <c r="O620" s="24"/>
      <c r="P620" s="24"/>
    </row>
    <row r="621" ht="16.5" customHeight="1">
      <c r="A621" s="24"/>
      <c r="B621" s="24"/>
      <c r="G621" s="62"/>
      <c r="N621" s="24"/>
      <c r="O621" s="24"/>
      <c r="P621" s="24"/>
    </row>
    <row r="622" ht="16.5" customHeight="1">
      <c r="A622" s="24"/>
      <c r="B622" s="24"/>
      <c r="G622" s="62"/>
      <c r="N622" s="24"/>
      <c r="O622" s="24"/>
      <c r="P622" s="24"/>
    </row>
    <row r="623" ht="16.5" customHeight="1">
      <c r="A623" s="24"/>
      <c r="B623" s="24"/>
      <c r="G623" s="62"/>
      <c r="N623" s="24"/>
      <c r="O623" s="24"/>
      <c r="P623" s="24"/>
    </row>
    <row r="624" ht="16.5" customHeight="1">
      <c r="A624" s="24"/>
      <c r="B624" s="24"/>
      <c r="G624" s="62"/>
      <c r="N624" s="24"/>
      <c r="O624" s="24"/>
      <c r="P624" s="24"/>
    </row>
    <row r="625" ht="16.5" customHeight="1">
      <c r="A625" s="24"/>
      <c r="B625" s="24"/>
      <c r="G625" s="62"/>
      <c r="N625" s="24"/>
      <c r="O625" s="24"/>
      <c r="P625" s="24"/>
    </row>
    <row r="626" ht="16.5" customHeight="1">
      <c r="A626" s="24"/>
      <c r="B626" s="24"/>
      <c r="G626" s="62"/>
      <c r="N626" s="24"/>
      <c r="O626" s="24"/>
      <c r="P626" s="24"/>
    </row>
    <row r="627" ht="16.5" customHeight="1">
      <c r="A627" s="24"/>
      <c r="B627" s="24"/>
      <c r="G627" s="62"/>
      <c r="N627" s="24"/>
      <c r="O627" s="24"/>
      <c r="P627" s="24"/>
    </row>
    <row r="628" ht="16.5" customHeight="1">
      <c r="A628" s="24"/>
      <c r="B628" s="24"/>
      <c r="G628" s="62"/>
      <c r="N628" s="24"/>
      <c r="O628" s="24"/>
      <c r="P628" s="24"/>
    </row>
    <row r="629" ht="16.5" customHeight="1">
      <c r="A629" s="24"/>
      <c r="B629" s="24"/>
      <c r="G629" s="62"/>
      <c r="N629" s="24"/>
      <c r="O629" s="24"/>
      <c r="P629" s="24"/>
    </row>
    <row r="630" ht="16.5" customHeight="1">
      <c r="A630" s="24"/>
      <c r="B630" s="24"/>
      <c r="G630" s="62"/>
      <c r="N630" s="24"/>
      <c r="O630" s="24"/>
      <c r="P630" s="24"/>
    </row>
    <row r="631" ht="16.5" customHeight="1">
      <c r="A631" s="24"/>
      <c r="B631" s="24"/>
      <c r="G631" s="62"/>
      <c r="N631" s="24"/>
      <c r="O631" s="24"/>
      <c r="P631" s="24"/>
    </row>
    <row r="632" ht="16.5" customHeight="1">
      <c r="A632" s="24"/>
      <c r="B632" s="24"/>
      <c r="G632" s="62"/>
      <c r="N632" s="24"/>
      <c r="O632" s="24"/>
      <c r="P632" s="24"/>
    </row>
    <row r="633" ht="16.5" customHeight="1">
      <c r="A633" s="24"/>
      <c r="B633" s="24"/>
      <c r="G633" s="62"/>
      <c r="N633" s="24"/>
      <c r="O633" s="24"/>
      <c r="P633" s="24"/>
    </row>
    <row r="634" ht="16.5" customHeight="1">
      <c r="A634" s="24"/>
      <c r="B634" s="24"/>
      <c r="G634" s="62"/>
      <c r="N634" s="24"/>
      <c r="O634" s="24"/>
      <c r="P634" s="24"/>
    </row>
    <row r="635" ht="16.5" customHeight="1">
      <c r="A635" s="24"/>
      <c r="B635" s="24"/>
      <c r="G635" s="62"/>
      <c r="N635" s="24"/>
      <c r="O635" s="24"/>
      <c r="P635" s="24"/>
    </row>
    <row r="636" ht="16.5" customHeight="1">
      <c r="A636" s="24"/>
      <c r="B636" s="24"/>
      <c r="G636" s="62"/>
      <c r="N636" s="24"/>
      <c r="O636" s="24"/>
      <c r="P636" s="24"/>
    </row>
    <row r="637" ht="16.5" customHeight="1">
      <c r="A637" s="24"/>
      <c r="B637" s="24"/>
      <c r="G637" s="62"/>
      <c r="N637" s="24"/>
      <c r="O637" s="24"/>
      <c r="P637" s="24"/>
    </row>
    <row r="638" ht="16.5" customHeight="1">
      <c r="A638" s="24"/>
      <c r="B638" s="24"/>
      <c r="G638" s="62"/>
      <c r="N638" s="24"/>
      <c r="O638" s="24"/>
      <c r="P638" s="24"/>
    </row>
    <row r="639" ht="16.5" customHeight="1">
      <c r="A639" s="24"/>
      <c r="B639" s="24"/>
      <c r="G639" s="62"/>
      <c r="N639" s="24"/>
      <c r="O639" s="24"/>
      <c r="P639" s="24"/>
    </row>
    <row r="640" ht="16.5" customHeight="1">
      <c r="A640" s="24"/>
      <c r="B640" s="24"/>
      <c r="G640" s="62"/>
      <c r="N640" s="24"/>
      <c r="O640" s="24"/>
      <c r="P640" s="24"/>
    </row>
    <row r="641" ht="16.5" customHeight="1">
      <c r="A641" s="24"/>
      <c r="B641" s="24"/>
      <c r="G641" s="62"/>
      <c r="N641" s="24"/>
      <c r="O641" s="24"/>
      <c r="P641" s="24"/>
    </row>
    <row r="642" ht="16.5" customHeight="1">
      <c r="A642" s="24"/>
      <c r="B642" s="24"/>
      <c r="G642" s="62"/>
      <c r="N642" s="24"/>
      <c r="O642" s="24"/>
      <c r="P642" s="24"/>
    </row>
    <row r="643" ht="16.5" customHeight="1">
      <c r="A643" s="24"/>
      <c r="B643" s="24"/>
      <c r="G643" s="62"/>
      <c r="N643" s="24"/>
      <c r="O643" s="24"/>
      <c r="P643" s="24"/>
    </row>
    <row r="644" ht="16.5" customHeight="1">
      <c r="A644" s="24"/>
      <c r="B644" s="24"/>
      <c r="G644" s="62"/>
      <c r="N644" s="24"/>
      <c r="O644" s="24"/>
      <c r="P644" s="24"/>
    </row>
    <row r="645" ht="16.5" customHeight="1">
      <c r="A645" s="24"/>
      <c r="B645" s="24"/>
      <c r="G645" s="62"/>
      <c r="N645" s="24"/>
      <c r="O645" s="24"/>
      <c r="P645" s="24"/>
    </row>
    <row r="646" ht="16.5" customHeight="1">
      <c r="A646" s="24"/>
      <c r="B646" s="24"/>
      <c r="G646" s="62"/>
      <c r="N646" s="24"/>
      <c r="O646" s="24"/>
      <c r="P646" s="24"/>
    </row>
    <row r="647" ht="16.5" customHeight="1">
      <c r="A647" s="24"/>
      <c r="B647" s="24"/>
      <c r="G647" s="62"/>
      <c r="N647" s="24"/>
      <c r="O647" s="24"/>
      <c r="P647" s="24"/>
    </row>
    <row r="648" ht="16.5" customHeight="1">
      <c r="A648" s="24"/>
      <c r="B648" s="24"/>
      <c r="G648" s="62"/>
      <c r="N648" s="24"/>
      <c r="O648" s="24"/>
      <c r="P648" s="24"/>
    </row>
    <row r="649" ht="16.5" customHeight="1">
      <c r="A649" s="24"/>
      <c r="B649" s="24"/>
      <c r="G649" s="62"/>
      <c r="N649" s="24"/>
      <c r="O649" s="24"/>
      <c r="P649" s="24"/>
    </row>
    <row r="650" ht="16.5" customHeight="1">
      <c r="A650" s="24"/>
      <c r="B650" s="24"/>
      <c r="G650" s="62"/>
      <c r="N650" s="24"/>
      <c r="O650" s="24"/>
      <c r="P650" s="24"/>
    </row>
    <row r="651" ht="16.5" customHeight="1">
      <c r="A651" s="24"/>
      <c r="B651" s="24"/>
      <c r="G651" s="62"/>
      <c r="N651" s="24"/>
      <c r="O651" s="24"/>
      <c r="P651" s="24"/>
    </row>
    <row r="652" ht="16.5" customHeight="1">
      <c r="A652" s="24"/>
      <c r="B652" s="24"/>
      <c r="G652" s="62"/>
      <c r="N652" s="24"/>
      <c r="O652" s="24"/>
      <c r="P652" s="24"/>
    </row>
    <row r="653" ht="16.5" customHeight="1">
      <c r="A653" s="24"/>
      <c r="B653" s="24"/>
      <c r="G653" s="62"/>
      <c r="N653" s="24"/>
      <c r="O653" s="24"/>
      <c r="P653" s="24"/>
    </row>
    <row r="654" ht="16.5" customHeight="1">
      <c r="A654" s="24"/>
      <c r="B654" s="24"/>
      <c r="G654" s="62"/>
      <c r="N654" s="24"/>
      <c r="O654" s="24"/>
      <c r="P654" s="24"/>
    </row>
    <row r="655" ht="16.5" customHeight="1">
      <c r="A655" s="24"/>
      <c r="B655" s="24"/>
      <c r="G655" s="62"/>
      <c r="N655" s="24"/>
      <c r="O655" s="24"/>
      <c r="P655" s="24"/>
    </row>
    <row r="656" ht="16.5" customHeight="1">
      <c r="A656" s="24"/>
      <c r="B656" s="24"/>
      <c r="G656" s="62"/>
      <c r="N656" s="24"/>
      <c r="O656" s="24"/>
      <c r="P656" s="24"/>
    </row>
    <row r="657" ht="16.5" customHeight="1">
      <c r="A657" s="24"/>
      <c r="B657" s="24"/>
      <c r="G657" s="62"/>
      <c r="N657" s="24"/>
      <c r="O657" s="24"/>
      <c r="P657" s="24"/>
    </row>
    <row r="658" ht="16.5" customHeight="1">
      <c r="A658" s="24"/>
      <c r="B658" s="24"/>
      <c r="G658" s="62"/>
      <c r="N658" s="24"/>
      <c r="O658" s="24"/>
      <c r="P658" s="24"/>
    </row>
    <row r="659" ht="16.5" customHeight="1">
      <c r="A659" s="24"/>
      <c r="B659" s="24"/>
      <c r="G659" s="62"/>
      <c r="N659" s="24"/>
      <c r="O659" s="24"/>
      <c r="P659" s="24"/>
    </row>
    <row r="660" ht="16.5" customHeight="1">
      <c r="A660" s="24"/>
      <c r="B660" s="24"/>
      <c r="G660" s="62"/>
      <c r="N660" s="24"/>
      <c r="O660" s="24"/>
      <c r="P660" s="24"/>
    </row>
    <row r="661" ht="16.5" customHeight="1">
      <c r="A661" s="24"/>
      <c r="B661" s="24"/>
      <c r="G661" s="62"/>
      <c r="N661" s="24"/>
      <c r="O661" s="24"/>
      <c r="P661" s="24"/>
    </row>
    <row r="662" ht="16.5" customHeight="1">
      <c r="A662" s="24"/>
      <c r="B662" s="24"/>
      <c r="G662" s="62"/>
      <c r="N662" s="24"/>
      <c r="O662" s="24"/>
      <c r="P662" s="24"/>
    </row>
    <row r="663" ht="16.5" customHeight="1">
      <c r="A663" s="24"/>
      <c r="B663" s="24"/>
      <c r="G663" s="62"/>
      <c r="N663" s="24"/>
      <c r="O663" s="24"/>
      <c r="P663" s="24"/>
    </row>
    <row r="664" ht="16.5" customHeight="1">
      <c r="A664" s="24"/>
      <c r="B664" s="24"/>
      <c r="G664" s="62"/>
      <c r="N664" s="24"/>
      <c r="O664" s="24"/>
      <c r="P664" s="24"/>
    </row>
    <row r="665" ht="16.5" customHeight="1">
      <c r="A665" s="24"/>
      <c r="B665" s="24"/>
      <c r="G665" s="62"/>
      <c r="N665" s="24"/>
      <c r="O665" s="24"/>
      <c r="P665" s="24"/>
    </row>
    <row r="666" ht="16.5" customHeight="1">
      <c r="A666" s="24"/>
      <c r="B666" s="24"/>
      <c r="G666" s="62"/>
      <c r="N666" s="24"/>
      <c r="O666" s="24"/>
      <c r="P666" s="24"/>
    </row>
    <row r="667" ht="16.5" customHeight="1">
      <c r="A667" s="24"/>
      <c r="B667" s="24"/>
      <c r="G667" s="62"/>
      <c r="N667" s="24"/>
      <c r="O667" s="24"/>
      <c r="P667" s="24"/>
    </row>
    <row r="668" ht="16.5" customHeight="1">
      <c r="A668" s="24"/>
      <c r="B668" s="24"/>
      <c r="G668" s="62"/>
      <c r="N668" s="24"/>
      <c r="O668" s="24"/>
      <c r="P668" s="24"/>
    </row>
    <row r="669" ht="16.5" customHeight="1">
      <c r="A669" s="24"/>
      <c r="B669" s="24"/>
      <c r="G669" s="62"/>
      <c r="N669" s="24"/>
      <c r="O669" s="24"/>
      <c r="P669" s="24"/>
    </row>
    <row r="670" ht="16.5" customHeight="1">
      <c r="A670" s="24"/>
      <c r="B670" s="24"/>
      <c r="G670" s="62"/>
      <c r="N670" s="24"/>
      <c r="O670" s="24"/>
      <c r="P670" s="24"/>
    </row>
    <row r="671" ht="16.5" customHeight="1">
      <c r="A671" s="24"/>
      <c r="B671" s="24"/>
      <c r="G671" s="62"/>
      <c r="N671" s="24"/>
      <c r="O671" s="24"/>
      <c r="P671" s="24"/>
    </row>
    <row r="672" ht="16.5" customHeight="1">
      <c r="A672" s="24"/>
      <c r="B672" s="24"/>
      <c r="G672" s="62"/>
      <c r="N672" s="24"/>
      <c r="O672" s="24"/>
      <c r="P672" s="24"/>
    </row>
    <row r="673" ht="16.5" customHeight="1">
      <c r="A673" s="24"/>
      <c r="B673" s="24"/>
      <c r="G673" s="62"/>
      <c r="N673" s="24"/>
      <c r="O673" s="24"/>
      <c r="P673" s="24"/>
    </row>
    <row r="674" ht="16.5" customHeight="1">
      <c r="A674" s="24"/>
      <c r="B674" s="24"/>
      <c r="G674" s="62"/>
      <c r="N674" s="24"/>
      <c r="O674" s="24"/>
      <c r="P674" s="24"/>
    </row>
    <row r="675" ht="16.5" customHeight="1">
      <c r="A675" s="24"/>
      <c r="B675" s="24"/>
      <c r="G675" s="62"/>
      <c r="N675" s="24"/>
      <c r="O675" s="24"/>
      <c r="P675" s="24"/>
    </row>
    <row r="676" ht="16.5" customHeight="1">
      <c r="A676" s="24"/>
      <c r="B676" s="24"/>
      <c r="G676" s="62"/>
      <c r="N676" s="24"/>
      <c r="O676" s="24"/>
      <c r="P676" s="24"/>
    </row>
    <row r="677" ht="16.5" customHeight="1">
      <c r="A677" s="24"/>
      <c r="B677" s="24"/>
      <c r="G677" s="62"/>
      <c r="N677" s="24"/>
      <c r="O677" s="24"/>
      <c r="P677" s="24"/>
    </row>
    <row r="678" ht="16.5" customHeight="1">
      <c r="A678" s="24"/>
      <c r="B678" s="24"/>
      <c r="G678" s="62"/>
      <c r="N678" s="24"/>
      <c r="O678" s="24"/>
      <c r="P678" s="24"/>
    </row>
    <row r="679" ht="16.5" customHeight="1">
      <c r="A679" s="24"/>
      <c r="B679" s="24"/>
      <c r="G679" s="62"/>
      <c r="N679" s="24"/>
      <c r="O679" s="24"/>
      <c r="P679" s="24"/>
    </row>
    <row r="680" ht="16.5" customHeight="1">
      <c r="A680" s="24"/>
      <c r="B680" s="24"/>
      <c r="G680" s="62"/>
      <c r="N680" s="24"/>
      <c r="O680" s="24"/>
      <c r="P680" s="24"/>
    </row>
    <row r="681" ht="16.5" customHeight="1">
      <c r="A681" s="24"/>
      <c r="B681" s="24"/>
      <c r="G681" s="62"/>
      <c r="N681" s="24"/>
      <c r="O681" s="24"/>
      <c r="P681" s="24"/>
    </row>
    <row r="682" ht="16.5" customHeight="1">
      <c r="A682" s="24"/>
      <c r="B682" s="24"/>
      <c r="G682" s="62"/>
      <c r="N682" s="24"/>
      <c r="O682" s="24"/>
      <c r="P682" s="24"/>
    </row>
    <row r="683" ht="16.5" customHeight="1">
      <c r="A683" s="24"/>
      <c r="B683" s="24"/>
      <c r="G683" s="62"/>
      <c r="N683" s="24"/>
      <c r="O683" s="24"/>
      <c r="P683" s="24"/>
    </row>
    <row r="684" ht="16.5" customHeight="1">
      <c r="A684" s="24"/>
      <c r="B684" s="24"/>
      <c r="G684" s="62"/>
      <c r="N684" s="24"/>
      <c r="O684" s="24"/>
      <c r="P684" s="24"/>
    </row>
    <row r="685" ht="16.5" customHeight="1">
      <c r="A685" s="24"/>
      <c r="B685" s="24"/>
      <c r="G685" s="62"/>
      <c r="N685" s="24"/>
      <c r="O685" s="24"/>
      <c r="P685" s="24"/>
    </row>
    <row r="686" ht="16.5" customHeight="1">
      <c r="A686" s="24"/>
      <c r="B686" s="24"/>
      <c r="G686" s="62"/>
      <c r="N686" s="24"/>
      <c r="O686" s="24"/>
      <c r="P686" s="24"/>
    </row>
    <row r="687" ht="16.5" customHeight="1">
      <c r="A687" s="24"/>
      <c r="B687" s="24"/>
      <c r="G687" s="62"/>
      <c r="N687" s="24"/>
      <c r="O687" s="24"/>
      <c r="P687" s="24"/>
    </row>
    <row r="688" ht="16.5" customHeight="1">
      <c r="A688" s="24"/>
      <c r="B688" s="24"/>
      <c r="G688" s="62"/>
      <c r="N688" s="24"/>
      <c r="O688" s="24"/>
      <c r="P688" s="24"/>
    </row>
    <row r="689" ht="16.5" customHeight="1">
      <c r="A689" s="24"/>
      <c r="B689" s="24"/>
      <c r="G689" s="62"/>
      <c r="N689" s="24"/>
      <c r="O689" s="24"/>
      <c r="P689" s="24"/>
    </row>
    <row r="690" ht="16.5" customHeight="1">
      <c r="A690" s="24"/>
      <c r="B690" s="24"/>
      <c r="G690" s="62"/>
      <c r="N690" s="24"/>
      <c r="O690" s="24"/>
      <c r="P690" s="24"/>
    </row>
    <row r="691" ht="16.5" customHeight="1">
      <c r="A691" s="24"/>
      <c r="B691" s="24"/>
      <c r="G691" s="62"/>
      <c r="N691" s="24"/>
      <c r="O691" s="24"/>
      <c r="P691" s="24"/>
    </row>
    <row r="692" ht="16.5" customHeight="1">
      <c r="A692" s="24"/>
      <c r="B692" s="24"/>
      <c r="G692" s="62"/>
      <c r="N692" s="24"/>
      <c r="O692" s="24"/>
      <c r="P692" s="24"/>
    </row>
    <row r="693" ht="16.5" customHeight="1">
      <c r="A693" s="24"/>
      <c r="B693" s="24"/>
      <c r="G693" s="62"/>
      <c r="N693" s="24"/>
      <c r="O693" s="24"/>
      <c r="P693" s="24"/>
    </row>
    <row r="694" ht="16.5" customHeight="1">
      <c r="A694" s="24"/>
      <c r="B694" s="24"/>
      <c r="G694" s="62"/>
      <c r="N694" s="24"/>
      <c r="O694" s="24"/>
      <c r="P694" s="24"/>
    </row>
    <row r="695" ht="16.5" customHeight="1">
      <c r="A695" s="24"/>
      <c r="B695" s="24"/>
      <c r="G695" s="62"/>
      <c r="N695" s="24"/>
      <c r="O695" s="24"/>
      <c r="P695" s="24"/>
    </row>
    <row r="696" ht="16.5" customHeight="1">
      <c r="A696" s="24"/>
      <c r="B696" s="24"/>
      <c r="G696" s="62"/>
      <c r="N696" s="24"/>
      <c r="O696" s="24"/>
      <c r="P696" s="24"/>
    </row>
    <row r="697" ht="16.5" customHeight="1">
      <c r="A697" s="24"/>
      <c r="B697" s="24"/>
      <c r="G697" s="62"/>
      <c r="N697" s="24"/>
      <c r="O697" s="24"/>
      <c r="P697" s="24"/>
    </row>
    <row r="698" ht="16.5" customHeight="1">
      <c r="A698" s="24"/>
      <c r="B698" s="24"/>
      <c r="G698" s="62"/>
      <c r="N698" s="24"/>
      <c r="O698" s="24"/>
      <c r="P698" s="24"/>
    </row>
    <row r="699" ht="16.5" customHeight="1">
      <c r="A699" s="24"/>
      <c r="B699" s="24"/>
      <c r="G699" s="62"/>
      <c r="N699" s="24"/>
      <c r="O699" s="24"/>
      <c r="P699" s="24"/>
    </row>
    <row r="700" ht="16.5" customHeight="1">
      <c r="A700" s="24"/>
      <c r="B700" s="24"/>
      <c r="G700" s="62"/>
      <c r="N700" s="24"/>
      <c r="O700" s="24"/>
      <c r="P700" s="24"/>
    </row>
    <row r="701" ht="16.5" customHeight="1">
      <c r="A701" s="24"/>
      <c r="B701" s="24"/>
      <c r="G701" s="62"/>
      <c r="N701" s="24"/>
      <c r="O701" s="24"/>
      <c r="P701" s="24"/>
    </row>
    <row r="702" ht="16.5" customHeight="1">
      <c r="A702" s="24"/>
      <c r="B702" s="24"/>
      <c r="G702" s="62"/>
      <c r="N702" s="24"/>
      <c r="O702" s="24"/>
      <c r="P702" s="24"/>
    </row>
    <row r="703" ht="16.5" customHeight="1">
      <c r="A703" s="24"/>
      <c r="B703" s="24"/>
      <c r="G703" s="62"/>
      <c r="N703" s="24"/>
      <c r="O703" s="24"/>
      <c r="P703" s="24"/>
    </row>
    <row r="704" ht="16.5" customHeight="1">
      <c r="A704" s="24"/>
      <c r="B704" s="24"/>
      <c r="G704" s="62"/>
      <c r="N704" s="24"/>
      <c r="O704" s="24"/>
      <c r="P704" s="24"/>
    </row>
    <row r="705" ht="16.5" customHeight="1">
      <c r="A705" s="24"/>
      <c r="B705" s="24"/>
      <c r="G705" s="62"/>
      <c r="N705" s="24"/>
      <c r="O705" s="24"/>
      <c r="P705" s="24"/>
    </row>
    <row r="706" ht="16.5" customHeight="1">
      <c r="A706" s="24"/>
      <c r="B706" s="24"/>
      <c r="G706" s="62"/>
      <c r="N706" s="24"/>
      <c r="O706" s="24"/>
      <c r="P706" s="24"/>
    </row>
    <row r="707" ht="16.5" customHeight="1">
      <c r="A707" s="24"/>
      <c r="B707" s="24"/>
      <c r="G707" s="62"/>
      <c r="N707" s="24"/>
      <c r="O707" s="24"/>
      <c r="P707" s="24"/>
    </row>
    <row r="708" ht="16.5" customHeight="1">
      <c r="A708" s="24"/>
      <c r="B708" s="24"/>
      <c r="G708" s="62"/>
      <c r="N708" s="24"/>
      <c r="O708" s="24"/>
      <c r="P708" s="24"/>
    </row>
    <row r="709" ht="16.5" customHeight="1">
      <c r="A709" s="24"/>
      <c r="B709" s="24"/>
      <c r="G709" s="62"/>
      <c r="N709" s="24"/>
      <c r="O709" s="24"/>
      <c r="P709" s="24"/>
    </row>
    <row r="710" ht="16.5" customHeight="1">
      <c r="A710" s="24"/>
      <c r="B710" s="24"/>
      <c r="G710" s="62"/>
      <c r="N710" s="24"/>
      <c r="O710" s="24"/>
      <c r="P710" s="24"/>
    </row>
    <row r="711" ht="16.5" customHeight="1">
      <c r="A711" s="24"/>
      <c r="B711" s="24"/>
      <c r="G711" s="62"/>
      <c r="N711" s="24"/>
      <c r="O711" s="24"/>
      <c r="P711" s="24"/>
    </row>
    <row r="712" ht="16.5" customHeight="1">
      <c r="A712" s="24"/>
      <c r="B712" s="24"/>
      <c r="G712" s="62"/>
      <c r="N712" s="24"/>
      <c r="O712" s="24"/>
      <c r="P712" s="24"/>
    </row>
    <row r="713" ht="16.5" customHeight="1">
      <c r="A713" s="24"/>
      <c r="B713" s="24"/>
      <c r="G713" s="62"/>
      <c r="N713" s="24"/>
      <c r="O713" s="24"/>
      <c r="P713" s="24"/>
    </row>
    <row r="714" ht="16.5" customHeight="1">
      <c r="A714" s="24"/>
      <c r="B714" s="24"/>
      <c r="G714" s="62"/>
      <c r="N714" s="24"/>
      <c r="O714" s="24"/>
      <c r="P714" s="24"/>
    </row>
    <row r="715" ht="16.5" customHeight="1">
      <c r="A715" s="24"/>
      <c r="B715" s="24"/>
      <c r="G715" s="62"/>
      <c r="N715" s="24"/>
      <c r="O715" s="24"/>
      <c r="P715" s="24"/>
    </row>
    <row r="716" ht="16.5" customHeight="1">
      <c r="A716" s="24"/>
      <c r="B716" s="24"/>
      <c r="G716" s="62"/>
      <c r="N716" s="24"/>
      <c r="O716" s="24"/>
      <c r="P716" s="24"/>
    </row>
    <row r="717" ht="16.5" customHeight="1">
      <c r="A717" s="24"/>
      <c r="B717" s="24"/>
      <c r="G717" s="62"/>
      <c r="N717" s="24"/>
      <c r="O717" s="24"/>
      <c r="P717" s="24"/>
    </row>
    <row r="718" ht="16.5" customHeight="1">
      <c r="A718" s="24"/>
      <c r="B718" s="24"/>
      <c r="G718" s="62"/>
      <c r="N718" s="24"/>
      <c r="O718" s="24"/>
      <c r="P718" s="24"/>
    </row>
    <row r="719" ht="16.5" customHeight="1">
      <c r="A719" s="24"/>
      <c r="B719" s="24"/>
      <c r="G719" s="62"/>
      <c r="N719" s="24"/>
      <c r="O719" s="24"/>
      <c r="P719" s="24"/>
    </row>
    <row r="720" ht="16.5" customHeight="1">
      <c r="A720" s="24"/>
      <c r="B720" s="24"/>
      <c r="G720" s="62"/>
      <c r="N720" s="24"/>
      <c r="O720" s="24"/>
      <c r="P720" s="24"/>
    </row>
    <row r="721" ht="16.5" customHeight="1">
      <c r="A721" s="24"/>
      <c r="B721" s="24"/>
      <c r="G721" s="62"/>
      <c r="N721" s="24"/>
      <c r="O721" s="24"/>
      <c r="P721" s="24"/>
    </row>
    <row r="722" ht="16.5" customHeight="1">
      <c r="A722" s="24"/>
      <c r="B722" s="24"/>
      <c r="G722" s="62"/>
      <c r="N722" s="24"/>
      <c r="O722" s="24"/>
      <c r="P722" s="24"/>
    </row>
    <row r="723" ht="16.5" customHeight="1">
      <c r="A723" s="24"/>
      <c r="B723" s="24"/>
      <c r="G723" s="62"/>
      <c r="N723" s="24"/>
      <c r="O723" s="24"/>
      <c r="P723" s="24"/>
    </row>
    <row r="724" ht="16.5" customHeight="1">
      <c r="A724" s="24"/>
      <c r="B724" s="24"/>
      <c r="G724" s="62"/>
      <c r="N724" s="24"/>
      <c r="O724" s="24"/>
      <c r="P724" s="24"/>
    </row>
    <row r="725" ht="16.5" customHeight="1">
      <c r="A725" s="24"/>
      <c r="B725" s="24"/>
      <c r="G725" s="62"/>
      <c r="N725" s="24"/>
      <c r="O725" s="24"/>
      <c r="P725" s="24"/>
    </row>
    <row r="726" ht="16.5" customHeight="1">
      <c r="A726" s="24"/>
      <c r="B726" s="24"/>
      <c r="G726" s="62"/>
      <c r="N726" s="24"/>
      <c r="O726" s="24"/>
      <c r="P726" s="24"/>
    </row>
    <row r="727" ht="16.5" customHeight="1">
      <c r="A727" s="24"/>
      <c r="B727" s="24"/>
      <c r="G727" s="62"/>
      <c r="N727" s="24"/>
      <c r="O727" s="24"/>
      <c r="P727" s="24"/>
    </row>
    <row r="728" ht="16.5" customHeight="1">
      <c r="A728" s="24"/>
      <c r="B728" s="24"/>
      <c r="G728" s="62"/>
      <c r="N728" s="24"/>
      <c r="O728" s="24"/>
      <c r="P728" s="24"/>
    </row>
    <row r="729" ht="16.5" customHeight="1">
      <c r="A729" s="24"/>
      <c r="B729" s="24"/>
      <c r="G729" s="62"/>
      <c r="N729" s="24"/>
      <c r="O729" s="24"/>
      <c r="P729" s="24"/>
    </row>
    <row r="730" ht="16.5" customHeight="1">
      <c r="A730" s="24"/>
      <c r="B730" s="24"/>
      <c r="G730" s="62"/>
      <c r="N730" s="24"/>
      <c r="O730" s="24"/>
      <c r="P730" s="24"/>
    </row>
    <row r="731" ht="16.5" customHeight="1">
      <c r="A731" s="24"/>
      <c r="B731" s="24"/>
      <c r="G731" s="62"/>
      <c r="N731" s="24"/>
      <c r="O731" s="24"/>
      <c r="P731" s="24"/>
    </row>
    <row r="732" ht="16.5" customHeight="1">
      <c r="A732" s="24"/>
      <c r="B732" s="24"/>
      <c r="G732" s="62"/>
      <c r="N732" s="24"/>
      <c r="O732" s="24"/>
      <c r="P732" s="24"/>
    </row>
    <row r="733" ht="16.5" customHeight="1">
      <c r="A733" s="24"/>
      <c r="B733" s="24"/>
      <c r="G733" s="62"/>
      <c r="N733" s="24"/>
      <c r="O733" s="24"/>
      <c r="P733" s="24"/>
    </row>
    <row r="734" ht="16.5" customHeight="1">
      <c r="A734" s="24"/>
      <c r="B734" s="24"/>
      <c r="G734" s="62"/>
      <c r="N734" s="24"/>
      <c r="O734" s="24"/>
      <c r="P734" s="24"/>
    </row>
    <row r="735" ht="16.5" customHeight="1">
      <c r="A735" s="24"/>
      <c r="B735" s="24"/>
      <c r="G735" s="62"/>
      <c r="N735" s="24"/>
      <c r="O735" s="24"/>
      <c r="P735" s="24"/>
    </row>
    <row r="736" ht="16.5" customHeight="1">
      <c r="A736" s="24"/>
      <c r="B736" s="24"/>
      <c r="G736" s="62"/>
      <c r="N736" s="24"/>
      <c r="O736" s="24"/>
      <c r="P736" s="24"/>
    </row>
    <row r="737" ht="16.5" customHeight="1">
      <c r="A737" s="24"/>
      <c r="B737" s="24"/>
      <c r="G737" s="62"/>
      <c r="N737" s="24"/>
      <c r="O737" s="24"/>
      <c r="P737" s="24"/>
    </row>
    <row r="738" ht="16.5" customHeight="1">
      <c r="A738" s="24"/>
      <c r="B738" s="24"/>
      <c r="G738" s="62"/>
      <c r="N738" s="24"/>
      <c r="O738" s="24"/>
      <c r="P738" s="24"/>
    </row>
    <row r="739" ht="16.5" customHeight="1">
      <c r="A739" s="24"/>
      <c r="B739" s="24"/>
      <c r="G739" s="62"/>
      <c r="N739" s="24"/>
      <c r="O739" s="24"/>
      <c r="P739" s="24"/>
    </row>
    <row r="740" ht="16.5" customHeight="1">
      <c r="A740" s="24"/>
      <c r="B740" s="24"/>
      <c r="G740" s="62"/>
      <c r="N740" s="24"/>
      <c r="O740" s="24"/>
      <c r="P740" s="24"/>
    </row>
    <row r="741" ht="16.5" customHeight="1">
      <c r="A741" s="24"/>
      <c r="B741" s="24"/>
      <c r="G741" s="62"/>
      <c r="N741" s="24"/>
      <c r="O741" s="24"/>
      <c r="P741" s="24"/>
    </row>
    <row r="742" ht="16.5" customHeight="1">
      <c r="A742" s="24"/>
      <c r="B742" s="24"/>
      <c r="G742" s="62"/>
      <c r="N742" s="24"/>
      <c r="O742" s="24"/>
      <c r="P742" s="24"/>
    </row>
    <row r="743" ht="16.5" customHeight="1">
      <c r="A743" s="24"/>
      <c r="B743" s="24"/>
      <c r="G743" s="62"/>
      <c r="N743" s="24"/>
      <c r="O743" s="24"/>
      <c r="P743" s="24"/>
    </row>
    <row r="744" ht="16.5" customHeight="1">
      <c r="A744" s="24"/>
      <c r="B744" s="24"/>
      <c r="G744" s="62"/>
      <c r="N744" s="24"/>
      <c r="O744" s="24"/>
      <c r="P744" s="24"/>
    </row>
    <row r="745" ht="16.5" customHeight="1">
      <c r="A745" s="24"/>
      <c r="B745" s="24"/>
      <c r="G745" s="62"/>
      <c r="N745" s="24"/>
      <c r="O745" s="24"/>
      <c r="P745" s="24"/>
    </row>
    <row r="746" ht="16.5" customHeight="1">
      <c r="A746" s="24"/>
      <c r="B746" s="24"/>
      <c r="G746" s="62"/>
      <c r="N746" s="24"/>
      <c r="O746" s="24"/>
      <c r="P746" s="24"/>
    </row>
    <row r="747" ht="16.5" customHeight="1">
      <c r="A747" s="24"/>
      <c r="B747" s="24"/>
      <c r="G747" s="62"/>
      <c r="N747" s="24"/>
      <c r="O747" s="24"/>
      <c r="P747" s="24"/>
    </row>
    <row r="748" ht="16.5" customHeight="1">
      <c r="A748" s="24"/>
      <c r="B748" s="24"/>
      <c r="G748" s="62"/>
      <c r="N748" s="24"/>
      <c r="O748" s="24"/>
      <c r="P748" s="24"/>
    </row>
    <row r="749" ht="16.5" customHeight="1">
      <c r="A749" s="24"/>
      <c r="B749" s="24"/>
      <c r="G749" s="62"/>
      <c r="N749" s="24"/>
      <c r="O749" s="24"/>
      <c r="P749" s="24"/>
    </row>
    <row r="750" ht="16.5" customHeight="1">
      <c r="A750" s="24"/>
      <c r="B750" s="24"/>
      <c r="G750" s="62"/>
      <c r="N750" s="24"/>
      <c r="O750" s="24"/>
      <c r="P750" s="24"/>
    </row>
    <row r="751" ht="16.5" customHeight="1">
      <c r="A751" s="24"/>
      <c r="B751" s="24"/>
      <c r="G751" s="62"/>
      <c r="N751" s="24"/>
      <c r="O751" s="24"/>
      <c r="P751" s="24"/>
    </row>
    <row r="752" ht="16.5" customHeight="1">
      <c r="A752" s="24"/>
      <c r="B752" s="24"/>
      <c r="G752" s="62"/>
      <c r="N752" s="24"/>
      <c r="O752" s="24"/>
      <c r="P752" s="24"/>
    </row>
    <row r="753" ht="16.5" customHeight="1">
      <c r="A753" s="24"/>
      <c r="B753" s="24"/>
      <c r="G753" s="62"/>
      <c r="N753" s="24"/>
      <c r="O753" s="24"/>
      <c r="P753" s="24"/>
    </row>
    <row r="754" ht="16.5" customHeight="1">
      <c r="A754" s="24"/>
      <c r="B754" s="24"/>
      <c r="G754" s="62"/>
      <c r="N754" s="24"/>
      <c r="O754" s="24"/>
      <c r="P754" s="24"/>
    </row>
    <row r="755" ht="16.5" customHeight="1">
      <c r="A755" s="24"/>
      <c r="B755" s="24"/>
      <c r="G755" s="62"/>
      <c r="N755" s="24"/>
      <c r="O755" s="24"/>
      <c r="P755" s="24"/>
    </row>
    <row r="756" ht="16.5" customHeight="1">
      <c r="A756" s="24"/>
      <c r="B756" s="24"/>
      <c r="G756" s="62"/>
      <c r="N756" s="24"/>
      <c r="O756" s="24"/>
      <c r="P756" s="24"/>
    </row>
    <row r="757" ht="16.5" customHeight="1">
      <c r="A757" s="24"/>
      <c r="B757" s="24"/>
      <c r="G757" s="62"/>
      <c r="N757" s="24"/>
      <c r="O757" s="24"/>
      <c r="P757" s="24"/>
    </row>
    <row r="758" ht="16.5" customHeight="1">
      <c r="A758" s="24"/>
      <c r="B758" s="24"/>
      <c r="G758" s="62"/>
      <c r="N758" s="24"/>
      <c r="O758" s="24"/>
      <c r="P758" s="24"/>
    </row>
    <row r="759" ht="16.5" customHeight="1">
      <c r="A759" s="24"/>
      <c r="B759" s="24"/>
      <c r="G759" s="62"/>
      <c r="N759" s="24"/>
      <c r="O759" s="24"/>
      <c r="P759" s="24"/>
    </row>
    <row r="760" ht="16.5" customHeight="1">
      <c r="A760" s="24"/>
      <c r="B760" s="24"/>
      <c r="G760" s="62"/>
      <c r="N760" s="24"/>
      <c r="O760" s="24"/>
      <c r="P760" s="24"/>
    </row>
    <row r="761" ht="16.5" customHeight="1">
      <c r="A761" s="24"/>
      <c r="B761" s="24"/>
      <c r="G761" s="62"/>
      <c r="N761" s="24"/>
      <c r="O761" s="24"/>
      <c r="P761" s="24"/>
    </row>
    <row r="762" ht="16.5" customHeight="1">
      <c r="A762" s="24"/>
      <c r="B762" s="24"/>
      <c r="G762" s="62"/>
      <c r="N762" s="24"/>
      <c r="O762" s="24"/>
      <c r="P762" s="24"/>
    </row>
    <row r="763" ht="16.5" customHeight="1">
      <c r="A763" s="24"/>
      <c r="B763" s="24"/>
      <c r="G763" s="62"/>
      <c r="N763" s="24"/>
      <c r="O763" s="24"/>
      <c r="P763" s="24"/>
    </row>
    <row r="764" ht="16.5" customHeight="1">
      <c r="A764" s="24"/>
      <c r="B764" s="24"/>
      <c r="G764" s="62"/>
      <c r="N764" s="24"/>
      <c r="O764" s="24"/>
      <c r="P764" s="24"/>
    </row>
    <row r="765" ht="16.5" customHeight="1">
      <c r="A765" s="24"/>
      <c r="B765" s="24"/>
      <c r="G765" s="62"/>
      <c r="N765" s="24"/>
      <c r="O765" s="24"/>
      <c r="P765" s="24"/>
    </row>
    <row r="766" ht="16.5" customHeight="1">
      <c r="A766" s="24"/>
      <c r="B766" s="24"/>
      <c r="G766" s="62"/>
      <c r="N766" s="24"/>
      <c r="O766" s="24"/>
      <c r="P766" s="24"/>
    </row>
    <row r="767" ht="16.5" customHeight="1">
      <c r="A767" s="24"/>
      <c r="B767" s="24"/>
      <c r="G767" s="62"/>
      <c r="N767" s="24"/>
      <c r="O767" s="24"/>
      <c r="P767" s="24"/>
    </row>
    <row r="768" ht="16.5" customHeight="1">
      <c r="A768" s="24"/>
      <c r="B768" s="24"/>
      <c r="G768" s="62"/>
      <c r="N768" s="24"/>
      <c r="O768" s="24"/>
      <c r="P768" s="24"/>
    </row>
    <row r="769" ht="16.5" customHeight="1">
      <c r="A769" s="24"/>
      <c r="B769" s="24"/>
      <c r="G769" s="62"/>
      <c r="N769" s="24"/>
      <c r="O769" s="24"/>
      <c r="P769" s="24"/>
    </row>
    <row r="770" ht="16.5" customHeight="1">
      <c r="A770" s="24"/>
      <c r="B770" s="24"/>
      <c r="G770" s="62"/>
      <c r="N770" s="24"/>
      <c r="O770" s="24"/>
      <c r="P770" s="24"/>
    </row>
    <row r="771" ht="16.5" customHeight="1">
      <c r="A771" s="24"/>
      <c r="B771" s="24"/>
      <c r="G771" s="62"/>
      <c r="N771" s="24"/>
      <c r="O771" s="24"/>
      <c r="P771" s="24"/>
    </row>
    <row r="772" ht="16.5" customHeight="1">
      <c r="A772" s="24"/>
      <c r="B772" s="24"/>
      <c r="G772" s="62"/>
      <c r="N772" s="24"/>
      <c r="O772" s="24"/>
      <c r="P772" s="24"/>
    </row>
    <row r="773" ht="16.5" customHeight="1">
      <c r="A773" s="24"/>
      <c r="B773" s="24"/>
      <c r="G773" s="62"/>
      <c r="N773" s="24"/>
      <c r="O773" s="24"/>
      <c r="P773" s="24"/>
    </row>
    <row r="774" ht="16.5" customHeight="1">
      <c r="A774" s="24"/>
      <c r="B774" s="24"/>
      <c r="G774" s="62"/>
      <c r="N774" s="24"/>
      <c r="O774" s="24"/>
      <c r="P774" s="24"/>
    </row>
    <row r="775" ht="16.5" customHeight="1">
      <c r="A775" s="24"/>
      <c r="B775" s="24"/>
      <c r="G775" s="62"/>
      <c r="N775" s="24"/>
      <c r="O775" s="24"/>
      <c r="P775" s="24"/>
    </row>
    <row r="776" ht="16.5" customHeight="1">
      <c r="A776" s="24"/>
      <c r="B776" s="24"/>
      <c r="G776" s="62"/>
      <c r="N776" s="24"/>
      <c r="O776" s="24"/>
      <c r="P776" s="24"/>
    </row>
    <row r="777" ht="16.5" customHeight="1">
      <c r="A777" s="24"/>
      <c r="B777" s="24"/>
      <c r="G777" s="62"/>
      <c r="N777" s="24"/>
      <c r="O777" s="24"/>
      <c r="P777" s="24"/>
    </row>
    <row r="778" ht="16.5" customHeight="1">
      <c r="A778" s="24"/>
      <c r="B778" s="24"/>
      <c r="G778" s="62"/>
      <c r="N778" s="24"/>
      <c r="O778" s="24"/>
      <c r="P778" s="24"/>
    </row>
    <row r="779" ht="16.5" customHeight="1">
      <c r="A779" s="24"/>
      <c r="B779" s="24"/>
      <c r="G779" s="62"/>
      <c r="N779" s="24"/>
      <c r="O779" s="24"/>
      <c r="P779" s="24"/>
    </row>
    <row r="780" ht="16.5" customHeight="1">
      <c r="A780" s="24"/>
      <c r="B780" s="24"/>
      <c r="G780" s="62"/>
      <c r="N780" s="24"/>
      <c r="O780" s="24"/>
      <c r="P780" s="24"/>
    </row>
    <row r="781" ht="16.5" customHeight="1">
      <c r="A781" s="24"/>
      <c r="B781" s="24"/>
      <c r="G781" s="62"/>
      <c r="N781" s="24"/>
      <c r="O781" s="24"/>
      <c r="P781" s="24"/>
    </row>
    <row r="782" ht="16.5" customHeight="1">
      <c r="A782" s="24"/>
      <c r="B782" s="24"/>
      <c r="G782" s="62"/>
      <c r="N782" s="24"/>
      <c r="O782" s="24"/>
      <c r="P782" s="24"/>
    </row>
    <row r="783" ht="16.5" customHeight="1">
      <c r="A783" s="24"/>
      <c r="B783" s="24"/>
      <c r="G783" s="62"/>
      <c r="N783" s="24"/>
      <c r="O783" s="24"/>
      <c r="P783" s="24"/>
    </row>
    <row r="784" ht="16.5" customHeight="1">
      <c r="A784" s="24"/>
      <c r="B784" s="24"/>
      <c r="G784" s="62"/>
      <c r="N784" s="24"/>
      <c r="O784" s="24"/>
      <c r="P784" s="24"/>
    </row>
    <row r="785" ht="16.5" customHeight="1">
      <c r="A785" s="24"/>
      <c r="B785" s="24"/>
      <c r="G785" s="62"/>
      <c r="N785" s="24"/>
      <c r="O785" s="24"/>
      <c r="P785" s="24"/>
    </row>
    <row r="786" ht="16.5" customHeight="1">
      <c r="A786" s="24"/>
      <c r="B786" s="24"/>
      <c r="G786" s="62"/>
      <c r="N786" s="24"/>
      <c r="O786" s="24"/>
      <c r="P786" s="24"/>
    </row>
    <row r="787" ht="16.5" customHeight="1">
      <c r="A787" s="24"/>
      <c r="B787" s="24"/>
      <c r="G787" s="62"/>
      <c r="N787" s="24"/>
      <c r="O787" s="24"/>
      <c r="P787" s="24"/>
    </row>
    <row r="788" ht="16.5" customHeight="1">
      <c r="A788" s="24"/>
      <c r="B788" s="24"/>
      <c r="G788" s="62"/>
      <c r="N788" s="24"/>
      <c r="O788" s="24"/>
      <c r="P788" s="24"/>
    </row>
    <row r="789" ht="16.5" customHeight="1">
      <c r="A789" s="24"/>
      <c r="B789" s="24"/>
      <c r="G789" s="62"/>
      <c r="N789" s="24"/>
      <c r="O789" s="24"/>
      <c r="P789" s="24"/>
    </row>
    <row r="790" ht="16.5" customHeight="1">
      <c r="A790" s="24"/>
      <c r="B790" s="24"/>
      <c r="G790" s="62"/>
      <c r="N790" s="24"/>
      <c r="O790" s="24"/>
      <c r="P790" s="24"/>
    </row>
    <row r="791" ht="16.5" customHeight="1">
      <c r="A791" s="24"/>
      <c r="B791" s="24"/>
      <c r="G791" s="62"/>
      <c r="N791" s="24"/>
      <c r="O791" s="24"/>
      <c r="P791" s="24"/>
    </row>
    <row r="792" ht="16.5" customHeight="1">
      <c r="A792" s="24"/>
      <c r="B792" s="24"/>
      <c r="G792" s="62"/>
      <c r="N792" s="24"/>
      <c r="O792" s="24"/>
      <c r="P792" s="24"/>
    </row>
    <row r="793" ht="16.5" customHeight="1">
      <c r="A793" s="24"/>
      <c r="B793" s="24"/>
      <c r="G793" s="62"/>
      <c r="N793" s="24"/>
      <c r="O793" s="24"/>
      <c r="P793" s="24"/>
    </row>
    <row r="794" ht="16.5" customHeight="1">
      <c r="A794" s="24"/>
      <c r="B794" s="24"/>
      <c r="G794" s="62"/>
      <c r="N794" s="24"/>
      <c r="O794" s="24"/>
      <c r="P794" s="24"/>
    </row>
    <row r="795" ht="16.5" customHeight="1">
      <c r="A795" s="24"/>
      <c r="B795" s="24"/>
      <c r="G795" s="62"/>
      <c r="N795" s="24"/>
      <c r="O795" s="24"/>
      <c r="P795" s="24"/>
    </row>
    <row r="796" ht="16.5" customHeight="1">
      <c r="A796" s="24"/>
      <c r="B796" s="24"/>
      <c r="G796" s="62"/>
      <c r="N796" s="24"/>
      <c r="O796" s="24"/>
      <c r="P796" s="24"/>
    </row>
    <row r="797" ht="16.5" customHeight="1">
      <c r="A797" s="24"/>
      <c r="B797" s="24"/>
      <c r="G797" s="62"/>
      <c r="N797" s="24"/>
      <c r="O797" s="24"/>
      <c r="P797" s="24"/>
    </row>
    <row r="798" ht="16.5" customHeight="1">
      <c r="A798" s="24"/>
      <c r="B798" s="24"/>
      <c r="G798" s="62"/>
      <c r="N798" s="24"/>
      <c r="O798" s="24"/>
      <c r="P798" s="24"/>
    </row>
    <row r="799" ht="16.5" customHeight="1">
      <c r="A799" s="24"/>
      <c r="B799" s="24"/>
      <c r="G799" s="62"/>
      <c r="N799" s="24"/>
      <c r="O799" s="24"/>
      <c r="P799" s="24"/>
    </row>
    <row r="800" ht="16.5" customHeight="1">
      <c r="A800" s="24"/>
      <c r="B800" s="24"/>
      <c r="G800" s="62"/>
      <c r="N800" s="24"/>
      <c r="O800" s="24"/>
      <c r="P800" s="24"/>
    </row>
    <row r="801" ht="16.5" customHeight="1">
      <c r="A801" s="24"/>
      <c r="B801" s="24"/>
      <c r="G801" s="62"/>
      <c r="N801" s="24"/>
      <c r="O801" s="24"/>
      <c r="P801" s="24"/>
    </row>
    <row r="802" ht="16.5" customHeight="1">
      <c r="A802" s="24"/>
      <c r="B802" s="24"/>
      <c r="G802" s="62"/>
      <c r="N802" s="24"/>
      <c r="O802" s="24"/>
      <c r="P802" s="24"/>
    </row>
    <row r="803" ht="16.5" customHeight="1">
      <c r="A803" s="24"/>
      <c r="B803" s="24"/>
      <c r="G803" s="62"/>
      <c r="N803" s="24"/>
      <c r="O803" s="24"/>
      <c r="P803" s="24"/>
    </row>
    <row r="804" ht="16.5" customHeight="1">
      <c r="A804" s="24"/>
      <c r="B804" s="24"/>
      <c r="G804" s="62"/>
      <c r="N804" s="24"/>
      <c r="O804" s="24"/>
      <c r="P804" s="24"/>
    </row>
    <row r="805" ht="16.5" customHeight="1">
      <c r="A805" s="24"/>
      <c r="B805" s="24"/>
      <c r="G805" s="62"/>
      <c r="N805" s="24"/>
      <c r="O805" s="24"/>
      <c r="P805" s="24"/>
    </row>
    <row r="806" ht="16.5" customHeight="1">
      <c r="A806" s="24"/>
      <c r="B806" s="24"/>
      <c r="G806" s="62"/>
      <c r="N806" s="24"/>
      <c r="O806" s="24"/>
      <c r="P806" s="24"/>
    </row>
    <row r="807" ht="16.5" customHeight="1">
      <c r="A807" s="24"/>
      <c r="B807" s="24"/>
      <c r="G807" s="62"/>
      <c r="N807" s="24"/>
      <c r="O807" s="24"/>
      <c r="P807" s="24"/>
    </row>
    <row r="808" ht="16.5" customHeight="1">
      <c r="A808" s="24"/>
      <c r="B808" s="24"/>
      <c r="G808" s="62"/>
      <c r="N808" s="24"/>
      <c r="O808" s="24"/>
      <c r="P808" s="24"/>
    </row>
    <row r="809" ht="16.5" customHeight="1">
      <c r="A809" s="24"/>
      <c r="B809" s="24"/>
      <c r="G809" s="62"/>
      <c r="N809" s="24"/>
      <c r="O809" s="24"/>
      <c r="P809" s="24"/>
    </row>
    <row r="810" ht="16.5" customHeight="1">
      <c r="A810" s="24"/>
      <c r="B810" s="24"/>
      <c r="G810" s="62"/>
      <c r="N810" s="24"/>
      <c r="O810" s="24"/>
      <c r="P810" s="24"/>
    </row>
    <row r="811" ht="16.5" customHeight="1">
      <c r="A811" s="24"/>
      <c r="B811" s="24"/>
      <c r="G811" s="62"/>
      <c r="N811" s="24"/>
      <c r="O811" s="24"/>
      <c r="P811" s="24"/>
    </row>
    <row r="812" ht="16.5" customHeight="1">
      <c r="A812" s="24"/>
      <c r="B812" s="24"/>
      <c r="G812" s="62"/>
      <c r="N812" s="24"/>
      <c r="O812" s="24"/>
      <c r="P812" s="24"/>
    </row>
    <row r="813" ht="16.5" customHeight="1">
      <c r="A813" s="24"/>
      <c r="B813" s="24"/>
      <c r="G813" s="62"/>
      <c r="N813" s="24"/>
      <c r="O813" s="24"/>
      <c r="P813" s="24"/>
    </row>
    <row r="814" ht="16.5" customHeight="1">
      <c r="A814" s="24"/>
      <c r="B814" s="24"/>
      <c r="G814" s="62"/>
      <c r="N814" s="24"/>
      <c r="O814" s="24"/>
      <c r="P814" s="24"/>
    </row>
    <row r="815" ht="16.5" customHeight="1">
      <c r="A815" s="24"/>
      <c r="B815" s="24"/>
      <c r="G815" s="62"/>
      <c r="N815" s="24"/>
      <c r="O815" s="24"/>
      <c r="P815" s="24"/>
    </row>
    <row r="816" ht="16.5" customHeight="1">
      <c r="A816" s="24"/>
      <c r="B816" s="24"/>
      <c r="G816" s="62"/>
      <c r="N816" s="24"/>
      <c r="O816" s="24"/>
      <c r="P816" s="24"/>
    </row>
    <row r="817" ht="16.5" customHeight="1">
      <c r="A817" s="24"/>
      <c r="B817" s="24"/>
      <c r="G817" s="62"/>
      <c r="N817" s="24"/>
      <c r="O817" s="24"/>
      <c r="P817" s="24"/>
    </row>
    <row r="818" ht="16.5" customHeight="1">
      <c r="A818" s="24"/>
      <c r="B818" s="24"/>
      <c r="G818" s="62"/>
      <c r="N818" s="24"/>
      <c r="O818" s="24"/>
      <c r="P818" s="24"/>
    </row>
    <row r="819" ht="16.5" customHeight="1">
      <c r="A819" s="24"/>
      <c r="B819" s="24"/>
      <c r="G819" s="62"/>
      <c r="N819" s="24"/>
      <c r="O819" s="24"/>
      <c r="P819" s="24"/>
    </row>
    <row r="820" ht="16.5" customHeight="1">
      <c r="A820" s="24"/>
      <c r="B820" s="24"/>
      <c r="G820" s="62"/>
      <c r="N820" s="24"/>
      <c r="O820" s="24"/>
      <c r="P820" s="24"/>
    </row>
    <row r="821" ht="16.5" customHeight="1">
      <c r="A821" s="24"/>
      <c r="B821" s="24"/>
      <c r="G821" s="62"/>
      <c r="N821" s="24"/>
      <c r="O821" s="24"/>
      <c r="P821" s="24"/>
    </row>
    <row r="822" ht="16.5" customHeight="1">
      <c r="A822" s="24"/>
      <c r="B822" s="24"/>
      <c r="G822" s="62"/>
      <c r="N822" s="24"/>
      <c r="O822" s="24"/>
      <c r="P822" s="24"/>
    </row>
    <row r="823" ht="16.5" customHeight="1">
      <c r="A823" s="24"/>
      <c r="B823" s="24"/>
      <c r="G823" s="62"/>
      <c r="N823" s="24"/>
      <c r="O823" s="24"/>
      <c r="P823" s="24"/>
    </row>
    <row r="824" ht="16.5" customHeight="1">
      <c r="A824" s="24"/>
      <c r="B824" s="24"/>
      <c r="G824" s="62"/>
      <c r="N824" s="24"/>
      <c r="O824" s="24"/>
      <c r="P824" s="24"/>
    </row>
    <row r="825" ht="16.5" customHeight="1">
      <c r="A825" s="24"/>
      <c r="B825" s="24"/>
      <c r="G825" s="62"/>
      <c r="N825" s="24"/>
      <c r="O825" s="24"/>
      <c r="P825" s="24"/>
    </row>
    <row r="826" ht="16.5" customHeight="1">
      <c r="A826" s="24"/>
      <c r="B826" s="24"/>
      <c r="G826" s="62"/>
      <c r="N826" s="24"/>
      <c r="O826" s="24"/>
      <c r="P826" s="24"/>
    </row>
    <row r="827" ht="16.5" customHeight="1">
      <c r="A827" s="24"/>
      <c r="B827" s="24"/>
      <c r="G827" s="62"/>
      <c r="N827" s="24"/>
      <c r="O827" s="24"/>
      <c r="P827" s="24"/>
    </row>
    <row r="828" ht="16.5" customHeight="1">
      <c r="A828" s="24"/>
      <c r="B828" s="24"/>
      <c r="G828" s="62"/>
      <c r="N828" s="24"/>
      <c r="O828" s="24"/>
      <c r="P828" s="24"/>
    </row>
    <row r="829" ht="16.5" customHeight="1">
      <c r="A829" s="24"/>
      <c r="B829" s="24"/>
      <c r="G829" s="62"/>
      <c r="N829" s="24"/>
      <c r="O829" s="24"/>
      <c r="P829" s="24"/>
    </row>
    <row r="830" ht="16.5" customHeight="1">
      <c r="A830" s="24"/>
      <c r="B830" s="24"/>
      <c r="G830" s="62"/>
      <c r="N830" s="24"/>
      <c r="O830" s="24"/>
      <c r="P830" s="24"/>
    </row>
    <row r="831" ht="16.5" customHeight="1">
      <c r="A831" s="24"/>
      <c r="B831" s="24"/>
      <c r="G831" s="62"/>
      <c r="N831" s="24"/>
      <c r="O831" s="24"/>
      <c r="P831" s="24"/>
    </row>
    <row r="832" ht="16.5" customHeight="1">
      <c r="A832" s="24"/>
      <c r="B832" s="24"/>
      <c r="G832" s="62"/>
      <c r="N832" s="24"/>
      <c r="O832" s="24"/>
      <c r="P832" s="24"/>
    </row>
    <row r="833" ht="16.5" customHeight="1">
      <c r="A833" s="24"/>
      <c r="B833" s="24"/>
      <c r="G833" s="62"/>
      <c r="N833" s="24"/>
      <c r="O833" s="24"/>
      <c r="P833" s="24"/>
    </row>
    <row r="834" ht="16.5" customHeight="1">
      <c r="A834" s="24"/>
      <c r="B834" s="24"/>
      <c r="G834" s="62"/>
      <c r="N834" s="24"/>
      <c r="O834" s="24"/>
      <c r="P834" s="24"/>
    </row>
    <row r="835" ht="16.5" customHeight="1">
      <c r="A835" s="24"/>
      <c r="B835" s="24"/>
      <c r="G835" s="62"/>
      <c r="N835" s="24"/>
      <c r="O835" s="24"/>
      <c r="P835" s="24"/>
    </row>
    <row r="836" ht="16.5" customHeight="1">
      <c r="A836" s="24"/>
      <c r="B836" s="24"/>
      <c r="G836" s="62"/>
      <c r="N836" s="24"/>
      <c r="O836" s="24"/>
      <c r="P836" s="24"/>
    </row>
    <row r="837" ht="16.5" customHeight="1">
      <c r="A837" s="24"/>
      <c r="B837" s="24"/>
      <c r="G837" s="62"/>
      <c r="N837" s="24"/>
      <c r="O837" s="24"/>
      <c r="P837" s="24"/>
    </row>
    <row r="838" ht="16.5" customHeight="1">
      <c r="A838" s="24"/>
      <c r="B838" s="24"/>
      <c r="G838" s="62"/>
      <c r="N838" s="24"/>
      <c r="O838" s="24"/>
      <c r="P838" s="24"/>
    </row>
    <row r="839" ht="16.5" customHeight="1">
      <c r="A839" s="24"/>
      <c r="B839" s="24"/>
      <c r="G839" s="62"/>
      <c r="N839" s="24"/>
      <c r="O839" s="24"/>
      <c r="P839" s="24"/>
    </row>
    <row r="840" ht="16.5" customHeight="1">
      <c r="A840" s="24"/>
      <c r="B840" s="24"/>
      <c r="G840" s="62"/>
      <c r="N840" s="24"/>
      <c r="O840" s="24"/>
      <c r="P840" s="24"/>
    </row>
    <row r="841" ht="16.5" customHeight="1">
      <c r="A841" s="24"/>
      <c r="B841" s="24"/>
      <c r="G841" s="62"/>
      <c r="N841" s="24"/>
      <c r="O841" s="24"/>
      <c r="P841" s="24"/>
    </row>
    <row r="842" ht="16.5" customHeight="1">
      <c r="A842" s="24"/>
      <c r="B842" s="24"/>
      <c r="G842" s="62"/>
      <c r="N842" s="24"/>
      <c r="O842" s="24"/>
      <c r="P842" s="24"/>
    </row>
    <row r="843" ht="16.5" customHeight="1">
      <c r="A843" s="24"/>
      <c r="B843" s="24"/>
      <c r="G843" s="62"/>
      <c r="N843" s="24"/>
      <c r="O843" s="24"/>
      <c r="P843" s="24"/>
    </row>
    <row r="844" ht="16.5" customHeight="1">
      <c r="A844" s="24"/>
      <c r="B844" s="24"/>
      <c r="G844" s="62"/>
      <c r="N844" s="24"/>
      <c r="O844" s="24"/>
      <c r="P844" s="24"/>
    </row>
    <row r="845" ht="16.5" customHeight="1">
      <c r="A845" s="24"/>
      <c r="B845" s="24"/>
      <c r="G845" s="62"/>
      <c r="N845" s="24"/>
      <c r="O845" s="24"/>
      <c r="P845" s="24"/>
    </row>
    <row r="846" ht="16.5" customHeight="1">
      <c r="A846" s="24"/>
      <c r="B846" s="24"/>
      <c r="G846" s="62"/>
      <c r="N846" s="24"/>
      <c r="O846" s="24"/>
      <c r="P846" s="24"/>
    </row>
    <row r="847" ht="16.5" customHeight="1">
      <c r="A847" s="24"/>
      <c r="B847" s="24"/>
      <c r="G847" s="62"/>
      <c r="N847" s="24"/>
      <c r="O847" s="24"/>
      <c r="P847" s="24"/>
    </row>
    <row r="848" ht="16.5" customHeight="1">
      <c r="A848" s="24"/>
      <c r="B848" s="24"/>
      <c r="G848" s="62"/>
      <c r="N848" s="24"/>
      <c r="O848" s="24"/>
      <c r="P848" s="24"/>
    </row>
    <row r="849" ht="16.5" customHeight="1">
      <c r="A849" s="24"/>
      <c r="B849" s="24"/>
      <c r="G849" s="62"/>
      <c r="N849" s="24"/>
      <c r="O849" s="24"/>
      <c r="P849" s="24"/>
    </row>
    <row r="850" ht="16.5" customHeight="1">
      <c r="A850" s="24"/>
      <c r="B850" s="24"/>
      <c r="G850" s="62"/>
      <c r="N850" s="24"/>
      <c r="O850" s="24"/>
      <c r="P850" s="24"/>
    </row>
    <row r="851" ht="16.5" customHeight="1">
      <c r="A851" s="24"/>
      <c r="B851" s="24"/>
      <c r="G851" s="62"/>
      <c r="N851" s="24"/>
      <c r="O851" s="24"/>
      <c r="P851" s="24"/>
    </row>
    <row r="852" ht="16.5" customHeight="1">
      <c r="A852" s="24"/>
      <c r="B852" s="24"/>
      <c r="G852" s="62"/>
      <c r="N852" s="24"/>
      <c r="O852" s="24"/>
      <c r="P852" s="24"/>
    </row>
    <row r="853" ht="16.5" customHeight="1">
      <c r="A853" s="24"/>
      <c r="B853" s="24"/>
      <c r="G853" s="62"/>
      <c r="N853" s="24"/>
      <c r="O853" s="24"/>
      <c r="P853" s="24"/>
    </row>
    <row r="854" ht="16.5" customHeight="1">
      <c r="A854" s="24"/>
      <c r="B854" s="24"/>
      <c r="G854" s="62"/>
      <c r="N854" s="24"/>
      <c r="O854" s="24"/>
      <c r="P854" s="24"/>
    </row>
    <row r="855" ht="16.5" customHeight="1">
      <c r="A855" s="24"/>
      <c r="B855" s="24"/>
      <c r="G855" s="62"/>
      <c r="N855" s="24"/>
      <c r="O855" s="24"/>
      <c r="P855" s="24"/>
    </row>
    <row r="856" ht="16.5" customHeight="1">
      <c r="A856" s="24"/>
      <c r="B856" s="24"/>
      <c r="G856" s="62"/>
      <c r="N856" s="24"/>
      <c r="O856" s="24"/>
      <c r="P856" s="24"/>
    </row>
    <row r="857" ht="16.5" customHeight="1">
      <c r="A857" s="24"/>
      <c r="B857" s="24"/>
      <c r="G857" s="62"/>
      <c r="N857" s="24"/>
      <c r="O857" s="24"/>
      <c r="P857" s="24"/>
    </row>
    <row r="858" ht="16.5" customHeight="1">
      <c r="A858" s="24"/>
      <c r="B858" s="24"/>
      <c r="G858" s="62"/>
      <c r="N858" s="24"/>
      <c r="O858" s="24"/>
      <c r="P858" s="24"/>
    </row>
    <row r="859" ht="16.5" customHeight="1">
      <c r="A859" s="24"/>
      <c r="B859" s="24"/>
      <c r="G859" s="62"/>
      <c r="N859" s="24"/>
      <c r="O859" s="24"/>
      <c r="P859" s="24"/>
    </row>
    <row r="860" ht="16.5" customHeight="1">
      <c r="A860" s="24"/>
      <c r="B860" s="24"/>
      <c r="G860" s="62"/>
      <c r="N860" s="24"/>
      <c r="O860" s="24"/>
      <c r="P860" s="24"/>
    </row>
    <row r="861" ht="16.5" customHeight="1">
      <c r="A861" s="24"/>
      <c r="B861" s="24"/>
      <c r="G861" s="62"/>
      <c r="N861" s="24"/>
      <c r="O861" s="24"/>
      <c r="P861" s="24"/>
    </row>
    <row r="862" ht="16.5" customHeight="1">
      <c r="A862" s="24"/>
      <c r="B862" s="24"/>
      <c r="G862" s="62"/>
      <c r="N862" s="24"/>
      <c r="O862" s="24"/>
      <c r="P862" s="24"/>
    </row>
    <row r="863" ht="16.5" customHeight="1">
      <c r="A863" s="24"/>
      <c r="B863" s="24"/>
      <c r="G863" s="62"/>
      <c r="N863" s="24"/>
      <c r="O863" s="24"/>
      <c r="P863" s="24"/>
    </row>
    <row r="864" ht="16.5" customHeight="1">
      <c r="A864" s="24"/>
      <c r="B864" s="24"/>
      <c r="G864" s="62"/>
      <c r="N864" s="24"/>
      <c r="O864" s="24"/>
      <c r="P864" s="24"/>
    </row>
    <row r="865" ht="16.5" customHeight="1">
      <c r="A865" s="24"/>
      <c r="B865" s="24"/>
      <c r="G865" s="62"/>
      <c r="N865" s="24"/>
      <c r="O865" s="24"/>
      <c r="P865" s="24"/>
    </row>
    <row r="866" ht="16.5" customHeight="1">
      <c r="A866" s="24"/>
      <c r="B866" s="24"/>
      <c r="G866" s="62"/>
      <c r="N866" s="24"/>
      <c r="O866" s="24"/>
      <c r="P866" s="24"/>
    </row>
    <row r="867" ht="16.5" customHeight="1">
      <c r="A867" s="24"/>
      <c r="B867" s="24"/>
      <c r="G867" s="62"/>
      <c r="N867" s="24"/>
      <c r="O867" s="24"/>
      <c r="P867" s="24"/>
    </row>
    <row r="868" ht="16.5" customHeight="1">
      <c r="A868" s="24"/>
      <c r="B868" s="24"/>
      <c r="G868" s="62"/>
      <c r="N868" s="24"/>
      <c r="O868" s="24"/>
      <c r="P868" s="24"/>
    </row>
    <row r="869" ht="16.5" customHeight="1">
      <c r="A869" s="24"/>
      <c r="B869" s="24"/>
      <c r="G869" s="62"/>
      <c r="N869" s="24"/>
      <c r="O869" s="24"/>
      <c r="P869" s="24"/>
    </row>
    <row r="870" ht="16.5" customHeight="1">
      <c r="A870" s="24"/>
      <c r="B870" s="24"/>
      <c r="G870" s="62"/>
      <c r="N870" s="24"/>
      <c r="O870" s="24"/>
      <c r="P870" s="24"/>
    </row>
    <row r="871" ht="16.5" customHeight="1">
      <c r="A871" s="24"/>
      <c r="B871" s="24"/>
      <c r="G871" s="62"/>
      <c r="N871" s="24"/>
      <c r="O871" s="24"/>
      <c r="P871" s="24"/>
    </row>
    <row r="872" ht="16.5" customHeight="1">
      <c r="A872" s="24"/>
      <c r="B872" s="24"/>
      <c r="G872" s="62"/>
      <c r="N872" s="24"/>
      <c r="O872" s="24"/>
      <c r="P872" s="24"/>
    </row>
    <row r="873" ht="16.5" customHeight="1">
      <c r="A873" s="24"/>
      <c r="B873" s="24"/>
      <c r="G873" s="62"/>
      <c r="N873" s="24"/>
      <c r="O873" s="24"/>
      <c r="P873" s="24"/>
    </row>
    <row r="874" ht="16.5" customHeight="1">
      <c r="A874" s="24"/>
      <c r="B874" s="24"/>
      <c r="G874" s="62"/>
      <c r="N874" s="24"/>
      <c r="O874" s="24"/>
      <c r="P874" s="24"/>
    </row>
    <row r="875" ht="16.5" customHeight="1">
      <c r="A875" s="24"/>
      <c r="B875" s="24"/>
      <c r="G875" s="62"/>
      <c r="N875" s="24"/>
      <c r="O875" s="24"/>
      <c r="P875" s="24"/>
    </row>
    <row r="876" ht="16.5" customHeight="1">
      <c r="A876" s="24"/>
      <c r="B876" s="24"/>
      <c r="G876" s="62"/>
      <c r="N876" s="24"/>
      <c r="O876" s="24"/>
      <c r="P876" s="24"/>
    </row>
    <row r="877" ht="16.5" customHeight="1">
      <c r="A877" s="24"/>
      <c r="B877" s="24"/>
      <c r="G877" s="62"/>
      <c r="N877" s="24"/>
      <c r="O877" s="24"/>
      <c r="P877" s="24"/>
    </row>
    <row r="878" ht="16.5" customHeight="1">
      <c r="A878" s="24"/>
      <c r="B878" s="24"/>
      <c r="G878" s="62"/>
      <c r="N878" s="24"/>
      <c r="O878" s="24"/>
      <c r="P878" s="24"/>
    </row>
    <row r="879" ht="16.5" customHeight="1">
      <c r="A879" s="24"/>
      <c r="B879" s="24"/>
      <c r="G879" s="62"/>
      <c r="N879" s="24"/>
      <c r="O879" s="24"/>
      <c r="P879" s="24"/>
    </row>
    <row r="880" ht="16.5" customHeight="1">
      <c r="A880" s="24"/>
      <c r="B880" s="24"/>
      <c r="G880" s="62"/>
      <c r="N880" s="24"/>
      <c r="O880" s="24"/>
      <c r="P880" s="24"/>
    </row>
    <row r="881" ht="16.5" customHeight="1">
      <c r="A881" s="24"/>
      <c r="B881" s="24"/>
      <c r="G881" s="62"/>
      <c r="N881" s="24"/>
      <c r="O881" s="24"/>
      <c r="P881" s="24"/>
    </row>
    <row r="882" ht="16.5" customHeight="1">
      <c r="A882" s="24"/>
      <c r="B882" s="24"/>
      <c r="G882" s="62"/>
      <c r="N882" s="24"/>
      <c r="O882" s="24"/>
      <c r="P882" s="24"/>
    </row>
    <row r="883" ht="16.5" customHeight="1">
      <c r="A883" s="24"/>
      <c r="B883" s="24"/>
      <c r="G883" s="62"/>
      <c r="N883" s="24"/>
      <c r="O883" s="24"/>
      <c r="P883" s="24"/>
    </row>
    <row r="884" ht="16.5" customHeight="1">
      <c r="A884" s="24"/>
      <c r="B884" s="24"/>
      <c r="G884" s="62"/>
      <c r="N884" s="24"/>
      <c r="O884" s="24"/>
      <c r="P884" s="24"/>
    </row>
    <row r="885" ht="16.5" customHeight="1">
      <c r="A885" s="24"/>
      <c r="B885" s="24"/>
      <c r="G885" s="62"/>
      <c r="N885" s="24"/>
      <c r="O885" s="24"/>
      <c r="P885" s="24"/>
    </row>
    <row r="886" ht="16.5" customHeight="1">
      <c r="A886" s="24"/>
      <c r="B886" s="24"/>
      <c r="G886" s="62"/>
      <c r="N886" s="24"/>
      <c r="O886" s="24"/>
      <c r="P886" s="24"/>
    </row>
    <row r="887" ht="16.5" customHeight="1">
      <c r="A887" s="24"/>
      <c r="B887" s="24"/>
      <c r="G887" s="62"/>
      <c r="N887" s="24"/>
      <c r="O887" s="24"/>
      <c r="P887" s="24"/>
    </row>
    <row r="888" ht="16.5" customHeight="1">
      <c r="A888" s="24"/>
      <c r="B888" s="24"/>
      <c r="G888" s="62"/>
      <c r="N888" s="24"/>
      <c r="O888" s="24"/>
      <c r="P888" s="24"/>
    </row>
    <row r="889" ht="16.5" customHeight="1">
      <c r="A889" s="24"/>
      <c r="B889" s="24"/>
      <c r="G889" s="62"/>
      <c r="N889" s="24"/>
      <c r="O889" s="24"/>
      <c r="P889" s="24"/>
    </row>
    <row r="890" ht="16.5" customHeight="1">
      <c r="A890" s="24"/>
      <c r="B890" s="24"/>
      <c r="G890" s="62"/>
      <c r="N890" s="24"/>
      <c r="O890" s="24"/>
      <c r="P890" s="24"/>
    </row>
    <row r="891" ht="16.5" customHeight="1">
      <c r="A891" s="24"/>
      <c r="B891" s="24"/>
      <c r="G891" s="62"/>
      <c r="N891" s="24"/>
      <c r="O891" s="24"/>
      <c r="P891" s="24"/>
    </row>
    <row r="892" ht="16.5" customHeight="1">
      <c r="A892" s="24"/>
      <c r="B892" s="24"/>
      <c r="G892" s="62"/>
      <c r="N892" s="24"/>
      <c r="O892" s="24"/>
      <c r="P892" s="24"/>
    </row>
    <row r="893" ht="16.5" customHeight="1">
      <c r="A893" s="24"/>
      <c r="B893" s="24"/>
      <c r="G893" s="62"/>
      <c r="N893" s="24"/>
      <c r="O893" s="24"/>
      <c r="P893" s="24"/>
    </row>
    <row r="894" ht="16.5" customHeight="1">
      <c r="A894" s="24"/>
      <c r="B894" s="24"/>
      <c r="G894" s="62"/>
      <c r="N894" s="24"/>
      <c r="O894" s="24"/>
      <c r="P894" s="24"/>
    </row>
    <row r="895" ht="16.5" customHeight="1">
      <c r="A895" s="24"/>
      <c r="B895" s="24"/>
      <c r="G895" s="62"/>
      <c r="N895" s="24"/>
      <c r="O895" s="24"/>
      <c r="P895" s="24"/>
    </row>
    <row r="896" ht="16.5" customHeight="1">
      <c r="A896" s="24"/>
      <c r="B896" s="24"/>
      <c r="G896" s="62"/>
      <c r="N896" s="24"/>
      <c r="O896" s="24"/>
      <c r="P896" s="24"/>
    </row>
    <row r="897" ht="16.5" customHeight="1">
      <c r="A897" s="24"/>
      <c r="B897" s="24"/>
      <c r="G897" s="62"/>
      <c r="N897" s="24"/>
      <c r="O897" s="24"/>
      <c r="P897" s="24"/>
    </row>
    <row r="898" ht="16.5" customHeight="1">
      <c r="A898" s="24"/>
      <c r="B898" s="24"/>
      <c r="G898" s="62"/>
      <c r="N898" s="24"/>
      <c r="O898" s="24"/>
      <c r="P898" s="24"/>
    </row>
    <row r="899" ht="16.5" customHeight="1">
      <c r="A899" s="24"/>
      <c r="B899" s="24"/>
      <c r="G899" s="62"/>
      <c r="N899" s="24"/>
      <c r="O899" s="24"/>
      <c r="P899" s="24"/>
    </row>
    <row r="900" ht="16.5" customHeight="1">
      <c r="A900" s="24"/>
      <c r="B900" s="24"/>
      <c r="G900" s="62"/>
      <c r="N900" s="24"/>
      <c r="O900" s="24"/>
      <c r="P900" s="24"/>
    </row>
    <row r="901" ht="16.5" customHeight="1">
      <c r="A901" s="24"/>
      <c r="B901" s="24"/>
      <c r="G901" s="62"/>
      <c r="N901" s="24"/>
      <c r="O901" s="24"/>
      <c r="P901" s="24"/>
    </row>
    <row r="902" ht="16.5" customHeight="1">
      <c r="A902" s="24"/>
      <c r="B902" s="24"/>
      <c r="G902" s="62"/>
      <c r="N902" s="24"/>
      <c r="O902" s="24"/>
      <c r="P902" s="24"/>
    </row>
    <row r="903" ht="16.5" customHeight="1">
      <c r="A903" s="24"/>
      <c r="B903" s="24"/>
      <c r="G903" s="62"/>
      <c r="N903" s="24"/>
      <c r="O903" s="24"/>
      <c r="P903" s="24"/>
    </row>
    <row r="904" ht="16.5" customHeight="1">
      <c r="A904" s="24"/>
      <c r="B904" s="24"/>
      <c r="G904" s="62"/>
      <c r="N904" s="24"/>
      <c r="O904" s="24"/>
      <c r="P904" s="24"/>
    </row>
    <row r="905" ht="16.5" customHeight="1">
      <c r="A905" s="24"/>
      <c r="B905" s="24"/>
      <c r="G905" s="62"/>
      <c r="N905" s="24"/>
      <c r="O905" s="24"/>
      <c r="P905" s="24"/>
    </row>
    <row r="906" ht="16.5" customHeight="1">
      <c r="A906" s="24"/>
      <c r="B906" s="24"/>
      <c r="G906" s="62"/>
      <c r="N906" s="24"/>
      <c r="O906" s="24"/>
      <c r="P906" s="24"/>
    </row>
    <row r="907" ht="16.5" customHeight="1">
      <c r="A907" s="24"/>
      <c r="B907" s="24"/>
      <c r="G907" s="62"/>
      <c r="N907" s="24"/>
      <c r="O907" s="24"/>
      <c r="P907" s="24"/>
    </row>
    <row r="908" ht="16.5" customHeight="1">
      <c r="A908" s="24"/>
      <c r="B908" s="24"/>
      <c r="G908" s="62"/>
      <c r="N908" s="24"/>
      <c r="O908" s="24"/>
      <c r="P908" s="24"/>
    </row>
    <row r="909" ht="16.5" customHeight="1">
      <c r="A909" s="24"/>
      <c r="B909" s="24"/>
      <c r="G909" s="62"/>
      <c r="N909" s="24"/>
      <c r="O909" s="24"/>
      <c r="P909" s="24"/>
    </row>
    <row r="910" ht="16.5" customHeight="1">
      <c r="A910" s="24"/>
      <c r="B910" s="24"/>
      <c r="G910" s="62"/>
      <c r="N910" s="24"/>
      <c r="O910" s="24"/>
      <c r="P910" s="24"/>
    </row>
    <row r="911" ht="16.5" customHeight="1">
      <c r="A911" s="24"/>
      <c r="B911" s="24"/>
      <c r="G911" s="62"/>
      <c r="N911" s="24"/>
      <c r="O911" s="24"/>
      <c r="P911" s="24"/>
    </row>
    <row r="912" ht="16.5" customHeight="1">
      <c r="A912" s="24"/>
      <c r="B912" s="24"/>
      <c r="G912" s="62"/>
      <c r="N912" s="24"/>
      <c r="O912" s="24"/>
      <c r="P912" s="24"/>
    </row>
    <row r="913" ht="16.5" customHeight="1">
      <c r="A913" s="24"/>
      <c r="B913" s="24"/>
      <c r="G913" s="62"/>
      <c r="N913" s="24"/>
      <c r="O913" s="24"/>
      <c r="P913" s="24"/>
    </row>
    <row r="914" ht="16.5" customHeight="1">
      <c r="A914" s="24"/>
      <c r="B914" s="24"/>
      <c r="G914" s="62"/>
      <c r="N914" s="24"/>
      <c r="O914" s="24"/>
      <c r="P914" s="24"/>
    </row>
    <row r="915" ht="16.5" customHeight="1">
      <c r="A915" s="24"/>
      <c r="B915" s="24"/>
      <c r="G915" s="62"/>
      <c r="N915" s="24"/>
      <c r="O915" s="24"/>
      <c r="P915" s="24"/>
    </row>
    <row r="916" ht="16.5" customHeight="1">
      <c r="A916" s="24"/>
      <c r="B916" s="24"/>
      <c r="G916" s="62"/>
      <c r="N916" s="24"/>
      <c r="O916" s="24"/>
      <c r="P916" s="24"/>
    </row>
    <row r="917" ht="16.5" customHeight="1">
      <c r="A917" s="24"/>
      <c r="B917" s="24"/>
      <c r="G917" s="62"/>
      <c r="N917" s="24"/>
      <c r="O917" s="24"/>
      <c r="P917" s="24"/>
    </row>
    <row r="918" ht="16.5" customHeight="1">
      <c r="A918" s="24"/>
      <c r="B918" s="24"/>
      <c r="G918" s="62"/>
      <c r="N918" s="24"/>
      <c r="O918" s="24"/>
      <c r="P918" s="24"/>
    </row>
    <row r="919" ht="16.5" customHeight="1">
      <c r="A919" s="24"/>
      <c r="B919" s="24"/>
      <c r="G919" s="62"/>
      <c r="N919" s="24"/>
      <c r="O919" s="24"/>
      <c r="P919" s="24"/>
    </row>
    <row r="920" ht="16.5" customHeight="1">
      <c r="A920" s="24"/>
      <c r="B920" s="24"/>
      <c r="G920" s="62"/>
      <c r="N920" s="24"/>
      <c r="O920" s="24"/>
      <c r="P920" s="24"/>
    </row>
    <row r="921" ht="16.5" customHeight="1">
      <c r="A921" s="24"/>
      <c r="B921" s="24"/>
      <c r="G921" s="62"/>
      <c r="N921" s="24"/>
      <c r="O921" s="24"/>
      <c r="P921" s="24"/>
    </row>
    <row r="922" ht="16.5" customHeight="1">
      <c r="A922" s="24"/>
      <c r="B922" s="24"/>
      <c r="G922" s="62"/>
      <c r="N922" s="24"/>
      <c r="O922" s="24"/>
      <c r="P922" s="24"/>
    </row>
    <row r="923" ht="16.5" customHeight="1">
      <c r="A923" s="24"/>
      <c r="B923" s="24"/>
      <c r="G923" s="62"/>
      <c r="N923" s="24"/>
      <c r="O923" s="24"/>
      <c r="P923" s="24"/>
    </row>
    <row r="924" ht="16.5" customHeight="1">
      <c r="A924" s="24"/>
      <c r="B924" s="24"/>
      <c r="G924" s="62"/>
      <c r="N924" s="24"/>
      <c r="O924" s="24"/>
      <c r="P924" s="24"/>
    </row>
    <row r="925" ht="16.5" customHeight="1">
      <c r="A925" s="24"/>
      <c r="B925" s="24"/>
      <c r="G925" s="62"/>
      <c r="N925" s="24"/>
      <c r="O925" s="24"/>
      <c r="P925" s="24"/>
    </row>
    <row r="926" ht="16.5" customHeight="1">
      <c r="A926" s="24"/>
      <c r="B926" s="24"/>
      <c r="G926" s="62"/>
      <c r="N926" s="24"/>
      <c r="O926" s="24"/>
      <c r="P926" s="24"/>
    </row>
    <row r="927" ht="16.5" customHeight="1">
      <c r="A927" s="24"/>
      <c r="B927" s="24"/>
      <c r="G927" s="62"/>
      <c r="N927" s="24"/>
      <c r="O927" s="24"/>
      <c r="P927" s="24"/>
    </row>
    <row r="928" ht="16.5" customHeight="1">
      <c r="A928" s="24"/>
      <c r="B928" s="24"/>
      <c r="G928" s="62"/>
      <c r="N928" s="24"/>
      <c r="O928" s="24"/>
      <c r="P928" s="24"/>
    </row>
    <row r="929" ht="16.5" customHeight="1">
      <c r="A929" s="24"/>
      <c r="B929" s="24"/>
      <c r="G929" s="62"/>
      <c r="N929" s="24"/>
      <c r="O929" s="24"/>
      <c r="P929" s="24"/>
    </row>
    <row r="930" ht="16.5" customHeight="1">
      <c r="A930" s="24"/>
      <c r="B930" s="24"/>
      <c r="G930" s="62"/>
      <c r="N930" s="24"/>
      <c r="O930" s="24"/>
      <c r="P930" s="24"/>
    </row>
    <row r="931" ht="16.5" customHeight="1">
      <c r="A931" s="24"/>
      <c r="B931" s="24"/>
      <c r="G931" s="62"/>
      <c r="N931" s="24"/>
      <c r="O931" s="24"/>
      <c r="P931" s="24"/>
    </row>
    <row r="932" ht="16.5" customHeight="1">
      <c r="A932" s="24"/>
      <c r="B932" s="24"/>
      <c r="G932" s="62"/>
      <c r="N932" s="24"/>
      <c r="O932" s="24"/>
      <c r="P932" s="24"/>
    </row>
    <row r="933" ht="16.5" customHeight="1">
      <c r="A933" s="24"/>
      <c r="B933" s="24"/>
      <c r="G933" s="62"/>
      <c r="N933" s="24"/>
      <c r="O933" s="24"/>
      <c r="P933" s="24"/>
    </row>
    <row r="934" ht="16.5" customHeight="1">
      <c r="A934" s="24"/>
      <c r="B934" s="24"/>
      <c r="G934" s="62"/>
      <c r="N934" s="24"/>
      <c r="O934" s="24"/>
      <c r="P934" s="24"/>
    </row>
    <row r="935" ht="16.5" customHeight="1">
      <c r="A935" s="24"/>
      <c r="B935" s="24"/>
      <c r="G935" s="62"/>
      <c r="N935" s="24"/>
      <c r="O935" s="24"/>
      <c r="P935" s="24"/>
    </row>
    <row r="936" ht="16.5" customHeight="1">
      <c r="A936" s="24"/>
      <c r="B936" s="24"/>
      <c r="G936" s="62"/>
      <c r="N936" s="24"/>
      <c r="O936" s="24"/>
      <c r="P936" s="24"/>
    </row>
    <row r="937" ht="16.5" customHeight="1">
      <c r="A937" s="24"/>
      <c r="B937" s="24"/>
      <c r="G937" s="62"/>
      <c r="N937" s="24"/>
      <c r="O937" s="24"/>
      <c r="P937" s="24"/>
    </row>
    <row r="938" ht="16.5" customHeight="1">
      <c r="A938" s="24"/>
      <c r="B938" s="24"/>
      <c r="G938" s="62"/>
      <c r="N938" s="24"/>
      <c r="O938" s="24"/>
      <c r="P938" s="24"/>
    </row>
    <row r="939" ht="16.5" customHeight="1">
      <c r="A939" s="24"/>
      <c r="B939" s="24"/>
      <c r="G939" s="62"/>
      <c r="N939" s="24"/>
      <c r="O939" s="24"/>
      <c r="P939" s="24"/>
    </row>
    <row r="940" ht="16.5" customHeight="1">
      <c r="A940" s="24"/>
      <c r="B940" s="24"/>
      <c r="G940" s="62"/>
      <c r="N940" s="24"/>
      <c r="O940" s="24"/>
      <c r="P940" s="24"/>
    </row>
    <row r="941" ht="16.5" customHeight="1">
      <c r="A941" s="24"/>
      <c r="B941" s="24"/>
      <c r="G941" s="62"/>
      <c r="N941" s="24"/>
      <c r="O941" s="24"/>
      <c r="P941" s="24"/>
    </row>
    <row r="942" ht="16.5" customHeight="1">
      <c r="A942" s="24"/>
      <c r="B942" s="24"/>
      <c r="G942" s="62"/>
      <c r="N942" s="24"/>
      <c r="O942" s="24"/>
      <c r="P942" s="24"/>
    </row>
    <row r="943" ht="16.5" customHeight="1">
      <c r="A943" s="24"/>
      <c r="B943" s="24"/>
      <c r="G943" s="62"/>
      <c r="N943" s="24"/>
      <c r="O943" s="24"/>
      <c r="P943" s="24"/>
    </row>
    <row r="944" ht="16.5" customHeight="1">
      <c r="A944" s="24"/>
      <c r="B944" s="24"/>
      <c r="G944" s="62"/>
      <c r="N944" s="24"/>
      <c r="O944" s="24"/>
      <c r="P944" s="24"/>
    </row>
    <row r="945" ht="16.5" customHeight="1">
      <c r="A945" s="24"/>
      <c r="B945" s="24"/>
      <c r="G945" s="62"/>
      <c r="N945" s="24"/>
      <c r="O945" s="24"/>
      <c r="P945" s="24"/>
    </row>
    <row r="946" ht="16.5" customHeight="1">
      <c r="A946" s="24"/>
      <c r="B946" s="24"/>
      <c r="G946" s="62"/>
      <c r="N946" s="24"/>
      <c r="O946" s="24"/>
      <c r="P946" s="24"/>
    </row>
    <row r="947" ht="16.5" customHeight="1">
      <c r="A947" s="24"/>
      <c r="B947" s="24"/>
      <c r="G947" s="62"/>
      <c r="N947" s="24"/>
      <c r="O947" s="24"/>
      <c r="P947" s="24"/>
    </row>
    <row r="948" ht="16.5" customHeight="1">
      <c r="A948" s="24"/>
      <c r="B948" s="24"/>
      <c r="G948" s="62"/>
      <c r="N948" s="24"/>
      <c r="O948" s="24"/>
      <c r="P948" s="24"/>
    </row>
    <row r="949" ht="16.5" customHeight="1">
      <c r="A949" s="24"/>
      <c r="B949" s="24"/>
      <c r="G949" s="62"/>
      <c r="N949" s="24"/>
      <c r="O949" s="24"/>
      <c r="P949" s="24"/>
    </row>
    <row r="950" ht="16.5" customHeight="1">
      <c r="A950" s="24"/>
      <c r="B950" s="24"/>
      <c r="G950" s="62"/>
      <c r="N950" s="24"/>
      <c r="O950" s="24"/>
      <c r="P950" s="24"/>
    </row>
    <row r="951" ht="16.5" customHeight="1">
      <c r="A951" s="24"/>
      <c r="B951" s="24"/>
      <c r="G951" s="62"/>
      <c r="N951" s="24"/>
      <c r="O951" s="24"/>
      <c r="P951" s="24"/>
    </row>
    <row r="952" ht="16.5" customHeight="1">
      <c r="A952" s="24"/>
      <c r="B952" s="24"/>
      <c r="G952" s="62"/>
      <c r="N952" s="24"/>
      <c r="O952" s="24"/>
      <c r="P952" s="24"/>
    </row>
    <row r="953" ht="16.5" customHeight="1">
      <c r="A953" s="24"/>
      <c r="B953" s="24"/>
      <c r="G953" s="62"/>
      <c r="N953" s="24"/>
      <c r="O953" s="24"/>
      <c r="P953" s="24"/>
    </row>
    <row r="954" ht="16.5" customHeight="1">
      <c r="A954" s="24"/>
      <c r="B954" s="24"/>
      <c r="G954" s="62"/>
      <c r="N954" s="24"/>
      <c r="O954" s="24"/>
      <c r="P954" s="24"/>
    </row>
    <row r="955" ht="16.5" customHeight="1">
      <c r="A955" s="24"/>
      <c r="B955" s="24"/>
      <c r="G955" s="62"/>
      <c r="N955" s="24"/>
      <c r="O955" s="24"/>
      <c r="P955" s="24"/>
    </row>
    <row r="956" ht="16.5" customHeight="1">
      <c r="A956" s="24"/>
      <c r="B956" s="24"/>
      <c r="G956" s="62"/>
      <c r="N956" s="24"/>
      <c r="O956" s="24"/>
      <c r="P956" s="24"/>
    </row>
    <row r="957" ht="16.5" customHeight="1">
      <c r="A957" s="24"/>
      <c r="B957" s="24"/>
      <c r="G957" s="62"/>
      <c r="N957" s="24"/>
      <c r="O957" s="24"/>
      <c r="P957" s="24"/>
    </row>
    <row r="958" ht="16.5" customHeight="1">
      <c r="A958" s="24"/>
      <c r="B958" s="24"/>
      <c r="G958" s="62"/>
      <c r="N958" s="24"/>
      <c r="O958" s="24"/>
      <c r="P958" s="24"/>
    </row>
    <row r="959" ht="16.5" customHeight="1">
      <c r="A959" s="24"/>
      <c r="B959" s="24"/>
      <c r="G959" s="62"/>
      <c r="N959" s="24"/>
      <c r="O959" s="24"/>
      <c r="P959" s="24"/>
    </row>
    <row r="960" ht="16.5" customHeight="1">
      <c r="A960" s="24"/>
      <c r="B960" s="24"/>
      <c r="G960" s="62"/>
      <c r="N960" s="24"/>
      <c r="O960" s="24"/>
      <c r="P960" s="24"/>
    </row>
    <row r="961" ht="16.5" customHeight="1">
      <c r="A961" s="24"/>
      <c r="B961" s="24"/>
      <c r="G961" s="62"/>
      <c r="N961" s="24"/>
      <c r="O961" s="24"/>
      <c r="P961" s="24"/>
    </row>
    <row r="962" ht="16.5" customHeight="1">
      <c r="A962" s="24"/>
      <c r="B962" s="24"/>
      <c r="G962" s="62"/>
      <c r="N962" s="24"/>
      <c r="O962" s="24"/>
      <c r="P962" s="24"/>
    </row>
    <row r="963" ht="16.5" customHeight="1">
      <c r="A963" s="24"/>
      <c r="B963" s="24"/>
      <c r="G963" s="62"/>
      <c r="N963" s="24"/>
      <c r="O963" s="24"/>
      <c r="P963" s="24"/>
    </row>
    <row r="964" ht="16.5" customHeight="1">
      <c r="A964" s="24"/>
      <c r="B964" s="24"/>
      <c r="G964" s="62"/>
      <c r="N964" s="24"/>
      <c r="O964" s="24"/>
      <c r="P964" s="24"/>
    </row>
    <row r="965" ht="16.5" customHeight="1">
      <c r="A965" s="24"/>
      <c r="B965" s="24"/>
      <c r="G965" s="62"/>
      <c r="N965" s="24"/>
      <c r="O965" s="24"/>
      <c r="P965" s="24"/>
    </row>
    <row r="966" ht="16.5" customHeight="1">
      <c r="A966" s="24"/>
      <c r="B966" s="24"/>
      <c r="G966" s="62"/>
      <c r="N966" s="24"/>
      <c r="O966" s="24"/>
      <c r="P966" s="24"/>
    </row>
    <row r="967" ht="16.5" customHeight="1">
      <c r="A967" s="24"/>
      <c r="B967" s="24"/>
      <c r="G967" s="62"/>
      <c r="N967" s="24"/>
      <c r="O967" s="24"/>
      <c r="P967" s="24"/>
    </row>
    <row r="968" ht="16.5" customHeight="1">
      <c r="A968" s="24"/>
      <c r="B968" s="24"/>
      <c r="G968" s="62"/>
      <c r="N968" s="24"/>
      <c r="O968" s="24"/>
      <c r="P968" s="24"/>
    </row>
    <row r="969" ht="16.5" customHeight="1">
      <c r="A969" s="24"/>
      <c r="B969" s="24"/>
      <c r="G969" s="62"/>
      <c r="N969" s="24"/>
      <c r="O969" s="24"/>
      <c r="P969" s="24"/>
    </row>
    <row r="970" ht="16.5" customHeight="1">
      <c r="A970" s="24"/>
      <c r="B970" s="24"/>
      <c r="G970" s="62"/>
      <c r="N970" s="24"/>
      <c r="O970" s="24"/>
      <c r="P970" s="24"/>
    </row>
    <row r="971" ht="16.5" customHeight="1">
      <c r="A971" s="24"/>
      <c r="B971" s="24"/>
      <c r="G971" s="62"/>
      <c r="N971" s="24"/>
      <c r="O971" s="24"/>
      <c r="P971" s="24"/>
    </row>
    <row r="972" ht="16.5" customHeight="1">
      <c r="A972" s="24"/>
      <c r="B972" s="24"/>
      <c r="G972" s="62"/>
      <c r="N972" s="24"/>
      <c r="O972" s="24"/>
      <c r="P972" s="24"/>
    </row>
    <row r="973" ht="16.5" customHeight="1">
      <c r="A973" s="24"/>
      <c r="B973" s="24"/>
      <c r="G973" s="62"/>
      <c r="N973" s="24"/>
      <c r="O973" s="24"/>
      <c r="P973" s="24"/>
    </row>
    <row r="974" ht="16.5" customHeight="1">
      <c r="A974" s="24"/>
      <c r="B974" s="24"/>
      <c r="G974" s="62"/>
      <c r="N974" s="24"/>
      <c r="O974" s="24"/>
      <c r="P974" s="24"/>
    </row>
    <row r="975" ht="16.5" customHeight="1">
      <c r="A975" s="24"/>
      <c r="B975" s="24"/>
      <c r="G975" s="62"/>
      <c r="N975" s="24"/>
      <c r="O975" s="24"/>
      <c r="P975" s="24"/>
    </row>
    <row r="976" ht="16.5" customHeight="1">
      <c r="A976" s="24"/>
      <c r="B976" s="24"/>
      <c r="G976" s="62"/>
      <c r="N976" s="24"/>
      <c r="O976" s="24"/>
      <c r="P976" s="24"/>
    </row>
    <row r="977" ht="16.5" customHeight="1">
      <c r="A977" s="24"/>
      <c r="B977" s="24"/>
      <c r="G977" s="62"/>
      <c r="N977" s="24"/>
      <c r="O977" s="24"/>
      <c r="P977" s="24"/>
    </row>
    <row r="978" ht="16.5" customHeight="1">
      <c r="A978" s="24"/>
      <c r="B978" s="24"/>
      <c r="G978" s="62"/>
      <c r="N978" s="24"/>
      <c r="O978" s="24"/>
      <c r="P978" s="24"/>
    </row>
    <row r="979" ht="16.5" customHeight="1">
      <c r="A979" s="24"/>
      <c r="B979" s="24"/>
      <c r="G979" s="62"/>
      <c r="N979" s="24"/>
      <c r="O979" s="24"/>
      <c r="P979" s="24"/>
    </row>
    <row r="980" ht="16.5" customHeight="1">
      <c r="A980" s="24"/>
      <c r="B980" s="24"/>
      <c r="G980" s="62"/>
      <c r="N980" s="24"/>
      <c r="O980" s="24"/>
      <c r="P980" s="24"/>
    </row>
    <row r="981" ht="16.5" customHeight="1">
      <c r="A981" s="24"/>
      <c r="B981" s="24"/>
      <c r="G981" s="62"/>
      <c r="N981" s="24"/>
      <c r="O981" s="24"/>
      <c r="P981" s="24"/>
    </row>
    <row r="982" ht="16.5" customHeight="1">
      <c r="A982" s="24"/>
      <c r="B982" s="24"/>
      <c r="G982" s="62"/>
      <c r="N982" s="24"/>
      <c r="O982" s="24"/>
      <c r="P982" s="24"/>
    </row>
    <row r="983" ht="16.5" customHeight="1">
      <c r="A983" s="24"/>
      <c r="B983" s="24"/>
      <c r="G983" s="62"/>
      <c r="N983" s="24"/>
      <c r="O983" s="24"/>
      <c r="P983" s="24"/>
    </row>
    <row r="984" ht="16.5" customHeight="1">
      <c r="A984" s="24"/>
      <c r="B984" s="24"/>
      <c r="G984" s="62"/>
      <c r="N984" s="24"/>
      <c r="O984" s="24"/>
      <c r="P984" s="24"/>
    </row>
    <row r="985" ht="16.5" customHeight="1">
      <c r="A985" s="24"/>
      <c r="B985" s="24"/>
      <c r="G985" s="62"/>
      <c r="N985" s="24"/>
      <c r="O985" s="24"/>
      <c r="P985" s="24"/>
    </row>
    <row r="986" ht="16.5" customHeight="1">
      <c r="A986" s="24"/>
      <c r="B986" s="24"/>
      <c r="G986" s="62"/>
      <c r="N986" s="24"/>
      <c r="O986" s="24"/>
      <c r="P986" s="24"/>
    </row>
    <row r="987" ht="16.5" customHeight="1">
      <c r="A987" s="24"/>
      <c r="B987" s="24"/>
      <c r="G987" s="62"/>
      <c r="N987" s="24"/>
      <c r="O987" s="24"/>
      <c r="P987" s="24"/>
    </row>
    <row r="988" ht="16.5" customHeight="1">
      <c r="A988" s="24"/>
      <c r="B988" s="24"/>
      <c r="G988" s="62"/>
      <c r="N988" s="24"/>
      <c r="O988" s="24"/>
      <c r="P988" s="24"/>
    </row>
    <row r="989" ht="16.5" customHeight="1">
      <c r="A989" s="24"/>
      <c r="B989" s="24"/>
      <c r="G989" s="62"/>
      <c r="N989" s="24"/>
      <c r="O989" s="24"/>
      <c r="P989" s="24"/>
    </row>
    <row r="990" ht="16.5" customHeight="1">
      <c r="A990" s="24"/>
      <c r="B990" s="24"/>
      <c r="G990" s="62"/>
      <c r="N990" s="24"/>
      <c r="O990" s="24"/>
      <c r="P990" s="24"/>
    </row>
    <row r="991" ht="16.5" customHeight="1">
      <c r="A991" s="24"/>
      <c r="B991" s="24"/>
      <c r="G991" s="62"/>
      <c r="N991" s="24"/>
      <c r="O991" s="24"/>
      <c r="P991" s="24"/>
    </row>
    <row r="992" ht="16.5" customHeight="1">
      <c r="A992" s="24"/>
      <c r="B992" s="24"/>
      <c r="G992" s="62"/>
      <c r="N992" s="24"/>
      <c r="O992" s="24"/>
      <c r="P992" s="24"/>
    </row>
    <row r="993" ht="16.5" customHeight="1">
      <c r="A993" s="24"/>
      <c r="B993" s="24"/>
      <c r="G993" s="62"/>
      <c r="N993" s="24"/>
      <c r="O993" s="24"/>
      <c r="P993" s="24"/>
    </row>
    <row r="994" ht="16.5" customHeight="1">
      <c r="A994" s="24"/>
      <c r="B994" s="24"/>
      <c r="G994" s="62"/>
      <c r="N994" s="24"/>
      <c r="O994" s="24"/>
      <c r="P994" s="24"/>
    </row>
    <row r="995" ht="16.5" customHeight="1">
      <c r="A995" s="24"/>
      <c r="B995" s="24"/>
      <c r="G995" s="62"/>
      <c r="N995" s="24"/>
      <c r="O995" s="24"/>
      <c r="P995" s="24"/>
    </row>
    <row r="996" ht="16.5" customHeight="1">
      <c r="A996" s="24"/>
      <c r="B996" s="24"/>
      <c r="G996" s="62"/>
      <c r="N996" s="24"/>
      <c r="O996" s="24"/>
      <c r="P996" s="24"/>
    </row>
    <row r="997" ht="16.5" customHeight="1">
      <c r="A997" s="24"/>
      <c r="B997" s="24"/>
      <c r="G997" s="62"/>
      <c r="N997" s="24"/>
      <c r="O997" s="24"/>
      <c r="P997" s="24"/>
    </row>
    <row r="998" ht="16.5" customHeight="1">
      <c r="A998" s="24"/>
      <c r="B998" s="24"/>
      <c r="G998" s="62"/>
      <c r="N998" s="24"/>
      <c r="O998" s="24"/>
      <c r="P998" s="24"/>
    </row>
    <row r="999" ht="16.5" customHeight="1">
      <c r="A999" s="24"/>
      <c r="B999" s="24"/>
      <c r="G999" s="62"/>
      <c r="N999" s="24"/>
      <c r="O999" s="24"/>
      <c r="P999" s="24"/>
    </row>
    <row r="1000" ht="16.5" customHeight="1">
      <c r="A1000" s="24"/>
      <c r="B1000" s="24"/>
      <c r="G1000" s="62"/>
      <c r="N1000" s="24"/>
      <c r="O1000" s="24"/>
      <c r="P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7F7F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9.22"/>
    <col customWidth="1" min="2" max="2" width="3.67"/>
    <col customWidth="1" min="3" max="3" width="13.44"/>
    <col customWidth="1" min="4" max="4" width="5.78"/>
    <col customWidth="1" min="5" max="7" width="7.33"/>
    <col customWidth="1" min="8" max="8" width="7.22"/>
    <col customWidth="1" min="9" max="9" width="7.44"/>
    <col customWidth="1" min="10" max="10" width="12.67"/>
    <col customWidth="1" min="11" max="11" width="7.11"/>
    <col customWidth="1" min="12" max="13" width="8.78"/>
    <col customWidth="1" min="14" max="14" width="6.22"/>
    <col customWidth="1" min="15" max="16" width="3.67"/>
    <col customWidth="1" min="17" max="17" width="14.11"/>
    <col customWidth="1" min="18" max="18" width="11.78"/>
    <col customWidth="1" min="19" max="38" width="7.0"/>
  </cols>
  <sheetData>
    <row r="1" ht="16.5" customHeight="1">
      <c r="A1" s="25" t="s">
        <v>0</v>
      </c>
      <c r="B1" s="4"/>
      <c r="C1" s="27" t="s">
        <v>2</v>
      </c>
      <c r="D1" s="3" t="s">
        <v>3</v>
      </c>
      <c r="E1" s="3" t="s">
        <v>4</v>
      </c>
      <c r="F1" s="3" t="s">
        <v>5</v>
      </c>
      <c r="G1" s="9" t="s">
        <v>6</v>
      </c>
      <c r="H1" s="104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3" t="s">
        <v>23</v>
      </c>
      <c r="O1" s="23" t="s">
        <v>24</v>
      </c>
      <c r="P1" s="24" t="s">
        <v>25</v>
      </c>
      <c r="Q1" s="23" t="s">
        <v>26</v>
      </c>
      <c r="R1" s="3" t="s">
        <v>27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16.5" customHeight="1">
      <c r="A2" s="25">
        <v>46238.0</v>
      </c>
      <c r="B2" s="74">
        <f t="shared" ref="B2:B8" si="1">A2</f>
        <v>46238</v>
      </c>
      <c r="C2" s="93" t="s">
        <v>1511</v>
      </c>
      <c r="D2" s="3">
        <f>I4+I5</f>
        <v>7400</v>
      </c>
      <c r="E2" s="3">
        <v>870.0</v>
      </c>
      <c r="F2" s="14">
        <f>E2</f>
        <v>870</v>
      </c>
      <c r="G2" s="29">
        <f t="shared" ref="G2:G8" si="2">$D$2-F2</f>
        <v>6530</v>
      </c>
      <c r="H2" s="82">
        <v>46223.0</v>
      </c>
      <c r="I2" s="14">
        <v>5000.0</v>
      </c>
      <c r="J2" s="30" t="s">
        <v>668</v>
      </c>
      <c r="K2" s="31">
        <v>46174.0</v>
      </c>
      <c r="L2" s="21" t="s">
        <v>1520</v>
      </c>
      <c r="M2" s="37" t="s">
        <v>1528</v>
      </c>
      <c r="Q2" s="23" t="s">
        <v>2130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ht="16.5" customHeight="1">
      <c r="A3" s="25">
        <v>46239.0</v>
      </c>
      <c r="B3" s="74">
        <f t="shared" si="1"/>
        <v>46239</v>
      </c>
      <c r="C3" s="93"/>
      <c r="D3" s="34"/>
      <c r="E3" s="3">
        <v>1075.0</v>
      </c>
      <c r="F3" s="14">
        <f t="shared" ref="F3:F8" si="3">F2+E3</f>
        <v>1945</v>
      </c>
      <c r="G3" s="29">
        <f t="shared" si="2"/>
        <v>5455</v>
      </c>
      <c r="H3" s="21" t="s">
        <v>1532</v>
      </c>
      <c r="I3" s="14">
        <v>2600.0</v>
      </c>
      <c r="J3" s="27"/>
      <c r="M3" s="10"/>
      <c r="Q3" s="2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16.5" customHeight="1">
      <c r="A4" s="25">
        <v>46240.0</v>
      </c>
      <c r="B4" s="74">
        <f t="shared" si="1"/>
        <v>46240</v>
      </c>
      <c r="C4" s="27"/>
      <c r="D4" s="34"/>
      <c r="E4" s="3">
        <v>1195.0</v>
      </c>
      <c r="F4" s="14">
        <f t="shared" si="3"/>
        <v>3140</v>
      </c>
      <c r="G4" s="29">
        <f t="shared" si="2"/>
        <v>4260</v>
      </c>
      <c r="H4" s="21" t="s">
        <v>1498</v>
      </c>
      <c r="I4" s="14">
        <v>2400.0</v>
      </c>
      <c r="J4" s="27"/>
      <c r="M4" s="10"/>
      <c r="Q4" s="2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ht="16.5" customHeight="1">
      <c r="A5" s="25">
        <v>46241.0</v>
      </c>
      <c r="B5" s="74">
        <f t="shared" si="1"/>
        <v>46241</v>
      </c>
      <c r="C5" s="27"/>
      <c r="D5" s="3"/>
      <c r="E5" s="3">
        <v>1120.0</v>
      </c>
      <c r="F5" s="14">
        <f t="shared" si="3"/>
        <v>4260</v>
      </c>
      <c r="G5" s="29">
        <f t="shared" si="2"/>
        <v>3140</v>
      </c>
      <c r="H5" s="1">
        <v>46254.0</v>
      </c>
      <c r="I5" s="14">
        <v>5000.0</v>
      </c>
      <c r="J5" s="30" t="s">
        <v>668</v>
      </c>
      <c r="K5" s="31">
        <v>46217.0</v>
      </c>
      <c r="L5" s="21" t="s">
        <v>1923</v>
      </c>
      <c r="M5" s="23" t="s">
        <v>2132</v>
      </c>
      <c r="Q5" s="23" t="s">
        <v>436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ht="16.5" customHeight="1">
      <c r="A6" s="25">
        <v>46242.0</v>
      </c>
      <c r="B6" s="74">
        <f t="shared" si="1"/>
        <v>46242</v>
      </c>
      <c r="D6" s="34"/>
      <c r="E6" s="3">
        <v>1100.0</v>
      </c>
      <c r="F6" s="14">
        <f t="shared" si="3"/>
        <v>5360</v>
      </c>
      <c r="G6" s="29">
        <f t="shared" si="2"/>
        <v>2040</v>
      </c>
      <c r="J6" s="27"/>
      <c r="L6" s="21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ht="16.5" customHeight="1">
      <c r="A7" s="25">
        <v>46243.0</v>
      </c>
      <c r="B7" s="74">
        <f t="shared" si="1"/>
        <v>46243</v>
      </c>
      <c r="D7" s="34"/>
      <c r="E7" s="3">
        <v>1100.0</v>
      </c>
      <c r="F7" s="14">
        <f t="shared" si="3"/>
        <v>6460</v>
      </c>
      <c r="G7" s="29">
        <f t="shared" si="2"/>
        <v>940</v>
      </c>
      <c r="J7" s="27"/>
      <c r="L7" s="21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ht="16.5" customHeight="1">
      <c r="A8" s="25">
        <v>46244.0</v>
      </c>
      <c r="B8" s="74">
        <f t="shared" si="1"/>
        <v>46244</v>
      </c>
      <c r="D8" s="34"/>
      <c r="E8" s="3">
        <v>990.0</v>
      </c>
      <c r="F8" s="14">
        <f t="shared" si="3"/>
        <v>7450</v>
      </c>
      <c r="G8" s="29">
        <f t="shared" si="2"/>
        <v>-50</v>
      </c>
      <c r="J8" s="27"/>
      <c r="L8" s="21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ht="16.5" customHeight="1">
      <c r="A9" s="25"/>
      <c r="B9" s="74"/>
      <c r="C9" s="93" t="s">
        <v>1517</v>
      </c>
      <c r="D9" s="3">
        <v>2000.0</v>
      </c>
      <c r="E9" s="3">
        <v>215.0</v>
      </c>
      <c r="F9" s="14">
        <f>E9</f>
        <v>215</v>
      </c>
      <c r="G9" s="29">
        <f t="shared" ref="G9:G11" si="4">$D$9-F9</f>
        <v>1785</v>
      </c>
      <c r="H9" s="13">
        <v>46254.0</v>
      </c>
      <c r="I9" s="14">
        <v>2000.0</v>
      </c>
      <c r="J9" s="30" t="s">
        <v>668</v>
      </c>
      <c r="K9" s="31">
        <v>46217.0</v>
      </c>
      <c r="L9" s="21" t="s">
        <v>1923</v>
      </c>
      <c r="M9" s="37" t="s">
        <v>2132</v>
      </c>
      <c r="Q9" s="23" t="s">
        <v>299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ht="16.5" customHeight="1">
      <c r="A10" s="25">
        <v>46245.0</v>
      </c>
      <c r="B10" s="74">
        <f t="shared" ref="B10:B13" si="5">A10</f>
        <v>46245</v>
      </c>
      <c r="C10" s="93"/>
      <c r="D10" s="34"/>
      <c r="E10" s="3">
        <v>1147.0</v>
      </c>
      <c r="F10" s="14">
        <f t="shared" ref="F10:F11" si="6">F9+E10</f>
        <v>1362</v>
      </c>
      <c r="G10" s="29">
        <f t="shared" si="4"/>
        <v>638</v>
      </c>
      <c r="H10" s="32"/>
      <c r="J10" s="30"/>
      <c r="K10" s="31"/>
      <c r="L10" s="21"/>
      <c r="M10" s="40"/>
      <c r="N10" s="23"/>
      <c r="Q10" s="2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ht="16.5" customHeight="1">
      <c r="A11" s="25">
        <v>46246.0</v>
      </c>
      <c r="B11" s="74">
        <f t="shared" si="5"/>
        <v>46246</v>
      </c>
      <c r="C11" s="27"/>
      <c r="D11" s="3"/>
      <c r="E11" s="3">
        <v>632.0</v>
      </c>
      <c r="F11" s="14">
        <f t="shared" si="6"/>
        <v>1994</v>
      </c>
      <c r="G11" s="29">
        <f t="shared" si="4"/>
        <v>6</v>
      </c>
      <c r="J11" s="27"/>
      <c r="M11" s="10"/>
      <c r="Q11" s="2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ht="16.5" customHeight="1">
      <c r="A12" s="25">
        <v>46247.0</v>
      </c>
      <c r="B12" s="74">
        <f t="shared" si="5"/>
        <v>46247</v>
      </c>
      <c r="C12" s="93" t="s">
        <v>2134</v>
      </c>
      <c r="D12" s="3">
        <v>1000.0</v>
      </c>
      <c r="E12" s="3">
        <v>504.0</v>
      </c>
      <c r="F12" s="14">
        <f>E12</f>
        <v>504</v>
      </c>
      <c r="G12" s="29">
        <f t="shared" ref="G12:G13" si="7">$D$12-F12</f>
        <v>496</v>
      </c>
      <c r="H12" s="13">
        <v>46245.0</v>
      </c>
      <c r="I12" s="14">
        <v>1000.0</v>
      </c>
      <c r="J12" s="30" t="s">
        <v>1487</v>
      </c>
      <c r="K12" s="31">
        <v>46240.0</v>
      </c>
      <c r="L12" s="21" t="s">
        <v>73</v>
      </c>
      <c r="M12" s="37" t="s">
        <v>2135</v>
      </c>
      <c r="Q12" s="37" t="s">
        <v>2136</v>
      </c>
      <c r="R12" s="23" t="s">
        <v>76</v>
      </c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ht="16.5" customHeight="1">
      <c r="A13" s="25">
        <v>46248.0</v>
      </c>
      <c r="B13" s="74">
        <f t="shared" si="5"/>
        <v>46248</v>
      </c>
      <c r="C13" s="97" t="s">
        <v>141</v>
      </c>
      <c r="D13" s="34"/>
      <c r="E13" s="3">
        <v>557.0</v>
      </c>
      <c r="F13" s="14">
        <f>F12+E13</f>
        <v>1061</v>
      </c>
      <c r="G13" s="29">
        <f t="shared" si="7"/>
        <v>-61</v>
      </c>
      <c r="K13" s="21"/>
      <c r="L13" s="21"/>
      <c r="M13" s="10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ht="16.5" customHeight="1">
      <c r="A14" s="25"/>
      <c r="B14" s="45"/>
      <c r="C14" s="27" t="s">
        <v>2138</v>
      </c>
      <c r="D14" s="3">
        <v>500.0</v>
      </c>
      <c r="E14" s="3">
        <v>198.0</v>
      </c>
      <c r="F14" s="14">
        <f>E14</f>
        <v>198</v>
      </c>
      <c r="G14" s="29">
        <f t="shared" ref="G14:G15" si="8">$D$14-F14</f>
        <v>302</v>
      </c>
      <c r="H14" s="13">
        <v>46258.0</v>
      </c>
      <c r="I14" s="14">
        <v>500.0</v>
      </c>
      <c r="J14" s="30" t="s">
        <v>1487</v>
      </c>
      <c r="K14" s="31">
        <v>46240.0</v>
      </c>
      <c r="L14" s="21" t="s">
        <v>73</v>
      </c>
      <c r="M14" s="37" t="s">
        <v>2139</v>
      </c>
      <c r="Q14" s="37" t="s">
        <v>1085</v>
      </c>
      <c r="R14" s="23" t="s">
        <v>292</v>
      </c>
    </row>
    <row r="15" ht="16.5" customHeight="1">
      <c r="A15" s="25">
        <v>46249.0</v>
      </c>
      <c r="B15" s="74">
        <f>A15</f>
        <v>46249</v>
      </c>
      <c r="C15" s="93"/>
      <c r="D15" s="3"/>
      <c r="E15" s="3">
        <v>317.0</v>
      </c>
      <c r="F15" s="14">
        <f>F14+E15</f>
        <v>515</v>
      </c>
      <c r="G15" s="29">
        <f t="shared" si="8"/>
        <v>-15</v>
      </c>
    </row>
    <row r="16" ht="16.5" customHeight="1">
      <c r="A16" s="25"/>
      <c r="B16" s="45"/>
      <c r="C16" s="93" t="s">
        <v>2141</v>
      </c>
      <c r="D16" s="3">
        <v>500.0</v>
      </c>
      <c r="E16" s="3">
        <v>31.0</v>
      </c>
      <c r="F16" s="14">
        <f>E16</f>
        <v>31</v>
      </c>
      <c r="G16" s="29">
        <f t="shared" ref="G16:G18" si="9">$D$16-F16</f>
        <v>469</v>
      </c>
      <c r="H16" s="13">
        <v>46248.0</v>
      </c>
      <c r="I16" s="14">
        <v>500.0</v>
      </c>
      <c r="J16" s="30" t="s">
        <v>2142</v>
      </c>
      <c r="K16" s="31">
        <v>46232.0</v>
      </c>
      <c r="L16" s="21" t="s">
        <v>132</v>
      </c>
      <c r="M16" s="22" t="s">
        <v>2143</v>
      </c>
      <c r="Q16" s="37" t="s">
        <v>183</v>
      </c>
      <c r="R16" s="23" t="s">
        <v>76</v>
      </c>
    </row>
    <row r="17" ht="16.5" customHeight="1">
      <c r="A17" s="25">
        <v>46250.0</v>
      </c>
      <c r="B17" s="74">
        <f t="shared" ref="B17:B34" si="10">A17</f>
        <v>46250</v>
      </c>
      <c r="C17" s="97"/>
      <c r="D17" s="34"/>
      <c r="E17" s="3">
        <v>34.0</v>
      </c>
      <c r="F17" s="14">
        <f t="shared" ref="F17:F18" si="11">F16+E17</f>
        <v>65</v>
      </c>
      <c r="G17" s="29">
        <f t="shared" si="9"/>
        <v>435</v>
      </c>
      <c r="W17" s="3"/>
    </row>
    <row r="18" ht="16.5" customHeight="1">
      <c r="A18" s="25">
        <v>46251.0</v>
      </c>
      <c r="B18" s="74">
        <f t="shared" si="10"/>
        <v>46251</v>
      </c>
      <c r="C18" s="97"/>
      <c r="D18" s="34"/>
      <c r="E18" s="3">
        <v>449.0</v>
      </c>
      <c r="F18" s="14">
        <f t="shared" si="11"/>
        <v>514</v>
      </c>
      <c r="G18" s="29">
        <f t="shared" si="9"/>
        <v>-14</v>
      </c>
      <c r="W18" s="3"/>
    </row>
    <row r="19" ht="16.5" customHeight="1">
      <c r="A19" s="25">
        <v>46252.0</v>
      </c>
      <c r="B19" s="74">
        <f t="shared" si="10"/>
        <v>46252</v>
      </c>
      <c r="C19" s="27" t="s">
        <v>2146</v>
      </c>
      <c r="D19" s="3">
        <f>I22+I23</f>
        <v>10709</v>
      </c>
      <c r="E19" s="3">
        <v>289.0</v>
      </c>
      <c r="F19" s="14">
        <f>E19</f>
        <v>289</v>
      </c>
      <c r="G19" s="29">
        <f t="shared" ref="G19:G34" si="12">$D$19-F19</f>
        <v>10420</v>
      </c>
      <c r="H19" s="1">
        <v>46259.0</v>
      </c>
      <c r="I19" s="14">
        <v>3000.0</v>
      </c>
      <c r="J19" s="30" t="s">
        <v>2147</v>
      </c>
      <c r="K19" s="31">
        <v>46239.0</v>
      </c>
      <c r="L19" s="21" t="s">
        <v>1010</v>
      </c>
      <c r="M19" s="23" t="s">
        <v>2148</v>
      </c>
      <c r="Q19" s="23" t="s">
        <v>2149</v>
      </c>
      <c r="W19" s="3"/>
    </row>
    <row r="20" ht="16.5" customHeight="1">
      <c r="A20" s="25">
        <v>46253.0</v>
      </c>
      <c r="B20" s="74">
        <f t="shared" si="10"/>
        <v>46253</v>
      </c>
      <c r="D20" s="34"/>
      <c r="E20" s="3">
        <v>751.0</v>
      </c>
      <c r="F20" s="14">
        <f t="shared" ref="F20:F34" si="13">F19+E20</f>
        <v>1040</v>
      </c>
      <c r="G20" s="29">
        <f t="shared" si="12"/>
        <v>9669</v>
      </c>
      <c r="H20" s="1">
        <v>46261.0</v>
      </c>
      <c r="I20" s="14">
        <v>3000.0</v>
      </c>
      <c r="J20" s="30" t="s">
        <v>2147</v>
      </c>
      <c r="K20" s="31">
        <v>46239.0</v>
      </c>
      <c r="L20" s="21" t="s">
        <v>1010</v>
      </c>
      <c r="M20" s="23" t="s">
        <v>2148</v>
      </c>
      <c r="N20" s="23" t="s">
        <v>1557</v>
      </c>
      <c r="Q20" s="23" t="s">
        <v>2150</v>
      </c>
      <c r="W20" s="3"/>
    </row>
    <row r="21" ht="16.5" customHeight="1">
      <c r="A21" s="25">
        <v>46254.0</v>
      </c>
      <c r="B21" s="74">
        <f t="shared" si="10"/>
        <v>46254</v>
      </c>
      <c r="D21" s="34"/>
      <c r="E21" s="3">
        <v>801.0</v>
      </c>
      <c r="F21" s="14">
        <f t="shared" si="13"/>
        <v>1841</v>
      </c>
      <c r="G21" s="29">
        <f t="shared" si="12"/>
        <v>8868</v>
      </c>
      <c r="H21" s="1">
        <v>46269.0</v>
      </c>
      <c r="I21" s="14">
        <v>4600.0</v>
      </c>
      <c r="J21" s="30" t="s">
        <v>2147</v>
      </c>
      <c r="K21" s="31">
        <v>46239.0</v>
      </c>
      <c r="L21" s="21" t="s">
        <v>1010</v>
      </c>
      <c r="M21" s="23" t="s">
        <v>2148</v>
      </c>
      <c r="N21" s="23" t="s">
        <v>2151</v>
      </c>
      <c r="Q21" s="23" t="s">
        <v>2152</v>
      </c>
      <c r="W21" s="3"/>
    </row>
    <row r="22" ht="16.5" customHeight="1">
      <c r="A22" s="25">
        <v>46255.0</v>
      </c>
      <c r="B22" s="74">
        <f t="shared" si="10"/>
        <v>46255</v>
      </c>
      <c r="D22" s="34"/>
      <c r="E22" s="3">
        <v>811.0</v>
      </c>
      <c r="F22" s="14">
        <f t="shared" si="13"/>
        <v>2652</v>
      </c>
      <c r="G22" s="29">
        <f t="shared" si="12"/>
        <v>8057</v>
      </c>
      <c r="I22" s="14">
        <f>SUM(I19:I21)</f>
        <v>10600</v>
      </c>
      <c r="M22" s="23"/>
      <c r="N22" s="23"/>
      <c r="W22" s="3"/>
    </row>
    <row r="23" ht="16.5" customHeight="1">
      <c r="A23" s="25">
        <v>46256.0</v>
      </c>
      <c r="B23" s="74">
        <f t="shared" si="10"/>
        <v>46256</v>
      </c>
      <c r="D23" s="34"/>
      <c r="E23" s="3">
        <v>820.0</v>
      </c>
      <c r="F23" s="14">
        <f t="shared" si="13"/>
        <v>3472</v>
      </c>
      <c r="G23" s="29">
        <f t="shared" si="12"/>
        <v>7237</v>
      </c>
      <c r="H23" s="14" t="s">
        <v>284</v>
      </c>
      <c r="I23" s="14">
        <v>109.0</v>
      </c>
    </row>
    <row r="24" ht="16.5" customHeight="1">
      <c r="A24" s="25">
        <v>46257.0</v>
      </c>
      <c r="B24" s="74">
        <f t="shared" si="10"/>
        <v>46257</v>
      </c>
      <c r="C24" s="3"/>
      <c r="D24" s="34"/>
      <c r="E24" s="3">
        <v>795.0</v>
      </c>
      <c r="F24" s="14">
        <f t="shared" si="13"/>
        <v>4267</v>
      </c>
      <c r="G24" s="29">
        <f t="shared" si="12"/>
        <v>6442</v>
      </c>
    </row>
    <row r="25" ht="16.5" customHeight="1">
      <c r="A25" s="25">
        <v>46258.0</v>
      </c>
      <c r="B25" s="74">
        <f t="shared" si="10"/>
        <v>46258</v>
      </c>
      <c r="C25" s="3"/>
      <c r="D25" s="34"/>
      <c r="E25" s="3">
        <v>820.0</v>
      </c>
      <c r="F25" s="14">
        <f t="shared" si="13"/>
        <v>5087</v>
      </c>
      <c r="G25" s="29">
        <f t="shared" si="12"/>
        <v>5622</v>
      </c>
    </row>
    <row r="26" ht="16.5" customHeight="1">
      <c r="A26" s="25">
        <v>46259.0</v>
      </c>
      <c r="B26" s="74">
        <f t="shared" si="10"/>
        <v>46259</v>
      </c>
      <c r="D26" s="34"/>
      <c r="E26" s="3">
        <v>682.0</v>
      </c>
      <c r="F26" s="14">
        <f t="shared" si="13"/>
        <v>5769</v>
      </c>
      <c r="G26" s="29">
        <f t="shared" si="12"/>
        <v>4940</v>
      </c>
      <c r="T26" s="3"/>
    </row>
    <row r="27" ht="16.5" customHeight="1">
      <c r="A27" s="25">
        <v>46260.0</v>
      </c>
      <c r="B27" s="74">
        <f t="shared" si="10"/>
        <v>46260</v>
      </c>
      <c r="D27" s="34"/>
      <c r="E27" s="3">
        <v>682.0</v>
      </c>
      <c r="F27" s="14">
        <f t="shared" si="13"/>
        <v>6451</v>
      </c>
      <c r="G27" s="29">
        <f t="shared" si="12"/>
        <v>4258</v>
      </c>
    </row>
    <row r="28" ht="16.5" customHeight="1">
      <c r="A28" s="25">
        <v>46261.0</v>
      </c>
      <c r="B28" s="74">
        <f t="shared" si="10"/>
        <v>46261</v>
      </c>
      <c r="D28" s="34"/>
      <c r="E28" s="3">
        <v>513.0</v>
      </c>
      <c r="F28" s="14">
        <f t="shared" si="13"/>
        <v>6964</v>
      </c>
      <c r="G28" s="29">
        <f t="shared" si="12"/>
        <v>3745</v>
      </c>
      <c r="V28" s="3"/>
    </row>
    <row r="29" ht="16.5" customHeight="1">
      <c r="A29" s="25">
        <v>46262.0</v>
      </c>
      <c r="B29" s="74">
        <f t="shared" si="10"/>
        <v>46262</v>
      </c>
      <c r="D29" s="34"/>
      <c r="E29" s="3">
        <v>779.0</v>
      </c>
      <c r="F29" s="14">
        <f t="shared" si="13"/>
        <v>7743</v>
      </c>
      <c r="G29" s="29">
        <f t="shared" si="12"/>
        <v>2966</v>
      </c>
      <c r="V29" s="3"/>
    </row>
    <row r="30" ht="16.5" customHeight="1">
      <c r="A30" s="25">
        <v>46263.0</v>
      </c>
      <c r="B30" s="74">
        <f t="shared" si="10"/>
        <v>46263</v>
      </c>
      <c r="C30" s="3"/>
      <c r="D30" s="34"/>
      <c r="E30" s="3">
        <v>561.0</v>
      </c>
      <c r="F30" s="14">
        <f t="shared" si="13"/>
        <v>8304</v>
      </c>
      <c r="G30" s="29">
        <f t="shared" si="12"/>
        <v>2405</v>
      </c>
      <c r="V30" s="3"/>
    </row>
    <row r="31" ht="16.5" customHeight="1">
      <c r="A31" s="25">
        <v>46264.0</v>
      </c>
      <c r="B31" s="74">
        <f t="shared" si="10"/>
        <v>46264</v>
      </c>
      <c r="C31" s="3"/>
      <c r="D31" s="34"/>
      <c r="E31" s="3">
        <v>796.0</v>
      </c>
      <c r="F31" s="14">
        <f t="shared" si="13"/>
        <v>9100</v>
      </c>
      <c r="G31" s="29">
        <f t="shared" si="12"/>
        <v>1609</v>
      </c>
      <c r="V31" s="3"/>
    </row>
    <row r="32" ht="16.5" customHeight="1">
      <c r="A32" s="25">
        <v>46265.0</v>
      </c>
      <c r="B32" s="74">
        <f t="shared" si="10"/>
        <v>46265</v>
      </c>
      <c r="C32" s="3"/>
      <c r="D32" s="34"/>
      <c r="E32" s="3">
        <v>800.0</v>
      </c>
      <c r="F32" s="14">
        <f t="shared" si="13"/>
        <v>9900</v>
      </c>
      <c r="G32" s="29">
        <f t="shared" si="12"/>
        <v>809</v>
      </c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ht="16.5" customHeight="1">
      <c r="A33" s="25">
        <v>46266.0</v>
      </c>
      <c r="B33" s="74">
        <f t="shared" si="10"/>
        <v>46266</v>
      </c>
      <c r="C33" s="3"/>
      <c r="D33" s="34"/>
      <c r="E33" s="3">
        <v>790.0</v>
      </c>
      <c r="F33" s="14">
        <f t="shared" si="13"/>
        <v>10690</v>
      </c>
      <c r="G33" s="29">
        <f t="shared" si="12"/>
        <v>19</v>
      </c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ht="16.5" customHeight="1">
      <c r="A34" s="25">
        <v>46267.0</v>
      </c>
      <c r="B34" s="74">
        <f t="shared" si="10"/>
        <v>46267</v>
      </c>
      <c r="C34" s="3"/>
      <c r="D34" s="34"/>
      <c r="E34" s="3">
        <v>170.0</v>
      </c>
      <c r="F34" s="14">
        <f t="shared" si="13"/>
        <v>10860</v>
      </c>
      <c r="G34" s="29">
        <f t="shared" si="12"/>
        <v>-151</v>
      </c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ht="16.5" customHeight="1">
      <c r="A35" s="25"/>
      <c r="B35" s="74"/>
      <c r="C35" s="27" t="s">
        <v>2156</v>
      </c>
      <c r="D35" s="3">
        <v>1921.0</v>
      </c>
      <c r="E35" s="3">
        <v>20.0</v>
      </c>
      <c r="F35" s="14">
        <f>E35</f>
        <v>20</v>
      </c>
      <c r="G35" s="29">
        <f t="shared" ref="G35:G39" si="14">$D$35-F35</f>
        <v>1901</v>
      </c>
      <c r="H35" s="13">
        <v>46286.0</v>
      </c>
      <c r="I35" s="14">
        <v>1921.0</v>
      </c>
      <c r="J35" s="30" t="s">
        <v>1335</v>
      </c>
      <c r="K35" s="31">
        <v>46261.0</v>
      </c>
      <c r="L35" s="21" t="s">
        <v>1336</v>
      </c>
      <c r="M35" s="37" t="s">
        <v>2157</v>
      </c>
      <c r="Q35" s="23" t="s">
        <v>1465</v>
      </c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ht="16.5" customHeight="1">
      <c r="A36" s="25">
        <v>46268.0</v>
      </c>
      <c r="B36" s="74">
        <f t="shared" ref="B36:B48" si="15">A36</f>
        <v>46268</v>
      </c>
      <c r="C36" s="12"/>
      <c r="D36" s="34"/>
      <c r="E36" s="3">
        <v>664.0</v>
      </c>
      <c r="F36" s="14">
        <f t="shared" ref="F36:F39" si="16">F35+E36</f>
        <v>684</v>
      </c>
      <c r="G36" s="29">
        <f t="shared" si="14"/>
        <v>1237</v>
      </c>
      <c r="K36" s="24"/>
      <c r="M36" s="37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ht="16.5" customHeight="1">
      <c r="A37" s="25">
        <v>46269.0</v>
      </c>
      <c r="B37" s="74">
        <f t="shared" si="15"/>
        <v>46269</v>
      </c>
      <c r="C37" s="12"/>
      <c r="D37" s="34"/>
      <c r="E37" s="3">
        <v>683.0</v>
      </c>
      <c r="F37" s="14">
        <f t="shared" si="16"/>
        <v>1367</v>
      </c>
      <c r="G37" s="29">
        <f t="shared" si="14"/>
        <v>554</v>
      </c>
      <c r="K37" s="24"/>
      <c r="M37" s="37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ht="16.5" customHeight="1">
      <c r="A38" s="25">
        <v>46270.0</v>
      </c>
      <c r="B38" s="74">
        <f t="shared" si="15"/>
        <v>46270</v>
      </c>
      <c r="C38" s="35"/>
      <c r="D38" s="3"/>
      <c r="E38" s="3">
        <v>683.0</v>
      </c>
      <c r="F38" s="14">
        <f t="shared" si="16"/>
        <v>2050</v>
      </c>
      <c r="G38" s="29">
        <f t="shared" si="14"/>
        <v>-129</v>
      </c>
      <c r="H38" s="3"/>
      <c r="I38" s="14"/>
      <c r="J38" s="30"/>
      <c r="K38" s="30"/>
      <c r="L38" s="30"/>
      <c r="M38" s="22"/>
      <c r="U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ht="16.5" customHeight="1">
      <c r="A39" s="25">
        <v>46271.0</v>
      </c>
      <c r="B39" s="74">
        <f t="shared" si="15"/>
        <v>46271</v>
      </c>
      <c r="C39" s="3"/>
      <c r="D39" s="3"/>
      <c r="E39" s="3">
        <v>78.0</v>
      </c>
      <c r="F39" s="14">
        <f t="shared" si="16"/>
        <v>2128</v>
      </c>
      <c r="G39" s="29">
        <f t="shared" si="14"/>
        <v>-207</v>
      </c>
      <c r="H39" s="3"/>
      <c r="I39" s="14"/>
      <c r="J39" s="30"/>
      <c r="K39" s="30"/>
      <c r="L39" s="30"/>
      <c r="M39" s="22"/>
      <c r="N39" s="23"/>
      <c r="O39" s="23"/>
      <c r="P39" s="30"/>
      <c r="Q39" s="30"/>
      <c r="U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ht="16.5" customHeight="1">
      <c r="A40" s="25">
        <v>46272.0</v>
      </c>
      <c r="B40" s="74">
        <f t="shared" si="15"/>
        <v>46272</v>
      </c>
      <c r="C40" s="27" t="s">
        <v>1546</v>
      </c>
      <c r="D40" s="3">
        <f>I44</f>
        <v>3436</v>
      </c>
      <c r="E40" s="3">
        <v>272.0</v>
      </c>
      <c r="F40" s="14">
        <f>E40</f>
        <v>272</v>
      </c>
      <c r="G40" s="29">
        <f t="shared" ref="G40:G48" si="17">$D$40-F40</f>
        <v>3164</v>
      </c>
      <c r="H40" s="1">
        <v>46293.0</v>
      </c>
      <c r="I40" s="14">
        <v>3000.0</v>
      </c>
      <c r="J40" s="36" t="s">
        <v>68</v>
      </c>
      <c r="K40" s="31">
        <v>46280.0</v>
      </c>
      <c r="L40" s="21"/>
      <c r="M40" s="23" t="s">
        <v>2159</v>
      </c>
      <c r="N40" s="21"/>
      <c r="O40" s="21"/>
      <c r="P40" s="21"/>
      <c r="Q40" s="23" t="s">
        <v>2160</v>
      </c>
      <c r="U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ht="16.5" customHeight="1">
      <c r="A41" s="25">
        <v>46273.0</v>
      </c>
      <c r="B41" s="74">
        <f t="shared" si="15"/>
        <v>46273</v>
      </c>
      <c r="D41" s="34"/>
      <c r="E41" s="3">
        <v>438.0</v>
      </c>
      <c r="F41" s="14">
        <f t="shared" ref="F41:F48" si="18">F40+E41</f>
        <v>710</v>
      </c>
      <c r="G41" s="29">
        <f t="shared" si="17"/>
        <v>2726</v>
      </c>
      <c r="H41" s="1">
        <v>46296.0</v>
      </c>
      <c r="I41" s="14">
        <v>6600.0</v>
      </c>
      <c r="J41" s="36" t="s">
        <v>68</v>
      </c>
      <c r="K41" s="31">
        <v>46280.0</v>
      </c>
      <c r="L41" s="21"/>
      <c r="M41" s="23" t="s">
        <v>2161</v>
      </c>
      <c r="N41" s="21"/>
      <c r="O41" s="21"/>
      <c r="P41" s="21"/>
      <c r="Q41" s="23" t="s">
        <v>2160</v>
      </c>
      <c r="U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ht="16.5" customHeight="1">
      <c r="A42" s="25">
        <v>46274.0</v>
      </c>
      <c r="B42" s="74">
        <f t="shared" si="15"/>
        <v>46274</v>
      </c>
      <c r="D42" s="34"/>
      <c r="E42" s="3">
        <v>438.0</v>
      </c>
      <c r="F42" s="14">
        <f t="shared" si="18"/>
        <v>1148</v>
      </c>
      <c r="G42" s="29">
        <f t="shared" si="17"/>
        <v>2288</v>
      </c>
      <c r="H42" s="1">
        <v>46296.0</v>
      </c>
      <c r="I42" s="14">
        <v>1000.0</v>
      </c>
      <c r="J42" s="36" t="s">
        <v>68</v>
      </c>
      <c r="K42" s="31">
        <v>46280.0</v>
      </c>
      <c r="M42" s="40" t="s">
        <v>2163</v>
      </c>
      <c r="Q42" s="23" t="s">
        <v>2164</v>
      </c>
      <c r="U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ht="16.5" customHeight="1">
      <c r="A43" s="25">
        <v>46275.0</v>
      </c>
      <c r="B43" s="74">
        <f t="shared" si="15"/>
        <v>46275</v>
      </c>
      <c r="D43" s="34"/>
      <c r="E43" s="3">
        <v>444.0</v>
      </c>
      <c r="F43" s="14">
        <f t="shared" si="18"/>
        <v>1592</v>
      </c>
      <c r="G43" s="29">
        <f t="shared" si="17"/>
        <v>1844</v>
      </c>
      <c r="I43" s="14">
        <f>SUM(I40:I42)</f>
        <v>10600</v>
      </c>
      <c r="M43" s="10"/>
      <c r="Q43" s="23" t="s">
        <v>2160</v>
      </c>
      <c r="U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ht="16.5" customHeight="1">
      <c r="A44" s="25">
        <v>46276.0</v>
      </c>
      <c r="B44" s="74">
        <f t="shared" si="15"/>
        <v>46276</v>
      </c>
      <c r="D44" s="34"/>
      <c r="E44" s="3">
        <v>436.0</v>
      </c>
      <c r="F44" s="14">
        <f t="shared" si="18"/>
        <v>2028</v>
      </c>
      <c r="G44" s="29">
        <f t="shared" si="17"/>
        <v>1408</v>
      </c>
      <c r="H44" s="21" t="s">
        <v>1801</v>
      </c>
      <c r="I44" s="14">
        <v>3436.0</v>
      </c>
      <c r="M44" s="10"/>
      <c r="Q44" s="23" t="s">
        <v>2167</v>
      </c>
      <c r="U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ht="16.5" customHeight="1">
      <c r="A45" s="25">
        <v>46277.0</v>
      </c>
      <c r="B45" s="74">
        <f t="shared" si="15"/>
        <v>46277</v>
      </c>
      <c r="D45" s="34"/>
      <c r="E45" s="3">
        <v>443.0</v>
      </c>
      <c r="F45" s="14">
        <f t="shared" si="18"/>
        <v>2471</v>
      </c>
      <c r="G45" s="29">
        <f t="shared" si="17"/>
        <v>965</v>
      </c>
      <c r="H45" s="21" t="s">
        <v>2168</v>
      </c>
      <c r="I45" s="14">
        <f>I43-I44</f>
        <v>7164</v>
      </c>
      <c r="M45" s="10"/>
      <c r="Q45" s="23" t="s">
        <v>2160</v>
      </c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ht="16.5" customHeight="1">
      <c r="A46" s="25">
        <v>46278.0</v>
      </c>
      <c r="B46" s="74">
        <f t="shared" si="15"/>
        <v>46278</v>
      </c>
      <c r="D46" s="34"/>
      <c r="E46" s="3">
        <v>445.0</v>
      </c>
      <c r="F46" s="14">
        <f t="shared" si="18"/>
        <v>2916</v>
      </c>
      <c r="G46" s="29">
        <f t="shared" si="17"/>
        <v>520</v>
      </c>
      <c r="Q46" s="23" t="s">
        <v>2170</v>
      </c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ht="16.5" customHeight="1">
      <c r="A47" s="25">
        <v>46279.0</v>
      </c>
      <c r="B47" s="74">
        <f t="shared" si="15"/>
        <v>46279</v>
      </c>
      <c r="D47" s="34"/>
      <c r="E47" s="3">
        <v>439.0</v>
      </c>
      <c r="F47" s="14">
        <f t="shared" si="18"/>
        <v>3355</v>
      </c>
      <c r="G47" s="29">
        <f t="shared" si="17"/>
        <v>81</v>
      </c>
      <c r="Q47" s="23" t="s">
        <v>2172</v>
      </c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ht="16.5" customHeight="1">
      <c r="A48" s="25">
        <v>46280.0</v>
      </c>
      <c r="B48" s="74">
        <f t="shared" si="15"/>
        <v>46280</v>
      </c>
      <c r="D48" s="34"/>
      <c r="E48" s="3">
        <v>81.0</v>
      </c>
      <c r="F48" s="14">
        <f t="shared" si="18"/>
        <v>3436</v>
      </c>
      <c r="G48" s="29">
        <f t="shared" si="17"/>
        <v>0</v>
      </c>
      <c r="Q48" s="2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ht="16.5" customHeight="1">
      <c r="A49" s="25"/>
      <c r="B49" s="45"/>
      <c r="C49" s="27" t="s">
        <v>2173</v>
      </c>
      <c r="D49" s="3">
        <v>2500.0</v>
      </c>
      <c r="E49" s="3">
        <v>320.0</v>
      </c>
      <c r="F49" s="14">
        <f>E49</f>
        <v>320</v>
      </c>
      <c r="G49" s="29">
        <f t="shared" ref="G49:G55" si="19">$D$49-F49</f>
        <v>2180</v>
      </c>
      <c r="H49" s="1">
        <v>46279.0</v>
      </c>
      <c r="I49" s="14">
        <v>2500.0</v>
      </c>
      <c r="J49" s="30" t="s">
        <v>1363</v>
      </c>
      <c r="K49" s="31">
        <v>46274.0</v>
      </c>
      <c r="L49" s="21" t="s">
        <v>1164</v>
      </c>
      <c r="M49" s="21" t="s">
        <v>2174</v>
      </c>
      <c r="N49" s="21"/>
      <c r="O49" s="21"/>
      <c r="P49" s="21"/>
      <c r="Q49" s="23" t="s">
        <v>2175</v>
      </c>
      <c r="R49" s="23" t="s">
        <v>1554</v>
      </c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ht="16.5" customHeight="1">
      <c r="A50" s="25">
        <v>46281.0</v>
      </c>
      <c r="B50" s="74">
        <f t="shared" ref="B50:B101" si="20">A50</f>
        <v>46281</v>
      </c>
      <c r="D50" s="34"/>
      <c r="E50" s="34">
        <v>400.0</v>
      </c>
      <c r="F50" s="14">
        <f t="shared" ref="F50:F55" si="21">F49+E50</f>
        <v>720</v>
      </c>
      <c r="G50" s="29">
        <f t="shared" si="19"/>
        <v>1780</v>
      </c>
      <c r="H50" s="42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ht="16.5" customHeight="1">
      <c r="A51" s="25">
        <v>46282.0</v>
      </c>
      <c r="B51" s="74">
        <f t="shared" si="20"/>
        <v>46282</v>
      </c>
      <c r="D51" s="34"/>
      <c r="E51" s="34">
        <v>400.0</v>
      </c>
      <c r="F51" s="14">
        <f t="shared" si="21"/>
        <v>1120</v>
      </c>
      <c r="G51" s="29">
        <f t="shared" si="19"/>
        <v>1380</v>
      </c>
      <c r="H51" s="42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ht="16.5" customHeight="1">
      <c r="A52" s="25">
        <v>46283.0</v>
      </c>
      <c r="B52" s="74">
        <f t="shared" si="20"/>
        <v>46283</v>
      </c>
      <c r="D52" s="34"/>
      <c r="E52" s="34">
        <v>400.0</v>
      </c>
      <c r="F52" s="14">
        <f t="shared" si="21"/>
        <v>1520</v>
      </c>
      <c r="G52" s="29">
        <f t="shared" si="19"/>
        <v>980</v>
      </c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ht="16.5" customHeight="1">
      <c r="A53" s="25">
        <v>46284.0</v>
      </c>
      <c r="B53" s="74">
        <f t="shared" si="20"/>
        <v>46284</v>
      </c>
      <c r="E53" s="34">
        <v>400.0</v>
      </c>
      <c r="F53" s="14">
        <f t="shared" si="21"/>
        <v>1920</v>
      </c>
      <c r="G53" s="29">
        <f t="shared" si="19"/>
        <v>580</v>
      </c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ht="16.5" customHeight="1">
      <c r="A54" s="25">
        <v>46285.0</v>
      </c>
      <c r="B54" s="74">
        <f t="shared" si="20"/>
        <v>46285</v>
      </c>
      <c r="E54" s="34">
        <v>400.0</v>
      </c>
      <c r="F54" s="14">
        <f t="shared" si="21"/>
        <v>2320</v>
      </c>
      <c r="G54" s="29">
        <f t="shared" si="19"/>
        <v>180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ht="16.5" customHeight="1">
      <c r="A55" s="25">
        <v>46286.0</v>
      </c>
      <c r="B55" s="74">
        <f t="shared" si="20"/>
        <v>46286</v>
      </c>
      <c r="E55" s="34">
        <v>400.0</v>
      </c>
      <c r="F55" s="14">
        <f t="shared" si="21"/>
        <v>2720</v>
      </c>
      <c r="G55" s="29">
        <f t="shared" si="19"/>
        <v>-220</v>
      </c>
      <c r="S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ht="16.5" customHeight="1">
      <c r="A56" s="25">
        <v>46287.0</v>
      </c>
      <c r="B56" s="74">
        <f t="shared" si="20"/>
        <v>46287</v>
      </c>
      <c r="C56" s="27" t="s">
        <v>1546</v>
      </c>
      <c r="D56" s="3">
        <f>I61</f>
        <v>7164</v>
      </c>
      <c r="E56" s="34">
        <v>200.0</v>
      </c>
      <c r="F56" s="14">
        <f>E56</f>
        <v>200</v>
      </c>
      <c r="G56" s="29">
        <f t="shared" ref="G56:G74" si="22">$D$56-F56</f>
        <v>6964</v>
      </c>
      <c r="H56" s="1">
        <v>46293.0</v>
      </c>
      <c r="I56" s="14">
        <v>3000.0</v>
      </c>
      <c r="J56" s="36" t="s">
        <v>68</v>
      </c>
      <c r="K56" s="31">
        <v>46280.0</v>
      </c>
      <c r="L56" s="21"/>
      <c r="M56" s="23" t="s">
        <v>2159</v>
      </c>
      <c r="N56" s="21"/>
      <c r="O56" s="21"/>
      <c r="P56" s="21"/>
      <c r="Q56" s="23" t="s">
        <v>2160</v>
      </c>
      <c r="S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ht="16.5" customHeight="1">
      <c r="A57" s="25">
        <v>46288.0</v>
      </c>
      <c r="B57" s="74">
        <f t="shared" si="20"/>
        <v>46288</v>
      </c>
      <c r="D57" s="34"/>
      <c r="E57" s="34">
        <v>400.0</v>
      </c>
      <c r="F57" s="14">
        <f t="shared" ref="F57:F74" si="23">F56+E57</f>
        <v>600</v>
      </c>
      <c r="G57" s="29">
        <f t="shared" si="22"/>
        <v>6564</v>
      </c>
      <c r="H57" s="1">
        <v>46296.0</v>
      </c>
      <c r="I57" s="14">
        <v>6600.0</v>
      </c>
      <c r="J57" s="36" t="s">
        <v>68</v>
      </c>
      <c r="K57" s="31">
        <v>46280.0</v>
      </c>
      <c r="L57" s="21"/>
      <c r="M57" s="23" t="s">
        <v>2161</v>
      </c>
      <c r="N57" s="21"/>
      <c r="O57" s="21"/>
      <c r="P57" s="21"/>
      <c r="Q57" s="23" t="s">
        <v>2160</v>
      </c>
      <c r="S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ht="16.5" customHeight="1">
      <c r="A58" s="25">
        <v>46289.0</v>
      </c>
      <c r="B58" s="74">
        <f t="shared" si="20"/>
        <v>46289</v>
      </c>
      <c r="D58" s="34"/>
      <c r="E58" s="34">
        <v>400.0</v>
      </c>
      <c r="F58" s="14">
        <f t="shared" si="23"/>
        <v>1000</v>
      </c>
      <c r="G58" s="29">
        <f t="shared" si="22"/>
        <v>6164</v>
      </c>
      <c r="H58" s="1">
        <v>46296.0</v>
      </c>
      <c r="I58" s="14">
        <v>1000.0</v>
      </c>
      <c r="J58" s="36" t="s">
        <v>68</v>
      </c>
      <c r="K58" s="31">
        <v>46280.0</v>
      </c>
      <c r="M58" s="40" t="s">
        <v>2163</v>
      </c>
      <c r="Q58" s="23" t="s">
        <v>2164</v>
      </c>
      <c r="S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ht="16.5" customHeight="1">
      <c r="A59" s="52">
        <v>46290.0</v>
      </c>
      <c r="B59" s="53">
        <f t="shared" si="20"/>
        <v>46290</v>
      </c>
      <c r="D59" s="34"/>
      <c r="E59" s="34">
        <v>400.0</v>
      </c>
      <c r="F59" s="14">
        <f t="shared" si="23"/>
        <v>1400</v>
      </c>
      <c r="G59" s="29">
        <f t="shared" si="22"/>
        <v>5764</v>
      </c>
      <c r="I59" s="14">
        <f>SUM(I56:I58)</f>
        <v>10600</v>
      </c>
      <c r="M59" s="10"/>
      <c r="Q59" s="23" t="s">
        <v>2160</v>
      </c>
      <c r="S59" s="3"/>
      <c r="T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ht="16.5" customHeight="1">
      <c r="A60" s="52">
        <v>46291.0</v>
      </c>
      <c r="B60" s="53">
        <f t="shared" si="20"/>
        <v>46291</v>
      </c>
      <c r="D60" s="34"/>
      <c r="E60" s="34">
        <v>400.0</v>
      </c>
      <c r="F60" s="14">
        <f t="shared" si="23"/>
        <v>1800</v>
      </c>
      <c r="G60" s="29">
        <f t="shared" si="22"/>
        <v>5364</v>
      </c>
      <c r="H60" s="21" t="s">
        <v>1801</v>
      </c>
      <c r="I60" s="14">
        <v>3436.0</v>
      </c>
      <c r="M60" s="10"/>
      <c r="Q60" s="23" t="s">
        <v>2167</v>
      </c>
      <c r="S60" s="3"/>
      <c r="T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ht="16.5" customHeight="1">
      <c r="A61" s="52">
        <v>46292.0</v>
      </c>
      <c r="B61" s="53">
        <f t="shared" si="20"/>
        <v>46292</v>
      </c>
      <c r="D61" s="34"/>
      <c r="E61" s="34">
        <v>400.0</v>
      </c>
      <c r="F61" s="14">
        <f t="shared" si="23"/>
        <v>2200</v>
      </c>
      <c r="G61" s="29">
        <f t="shared" si="22"/>
        <v>4964</v>
      </c>
      <c r="H61" s="21" t="s">
        <v>2168</v>
      </c>
      <c r="I61" s="14">
        <f>I59-I60</f>
        <v>7164</v>
      </c>
      <c r="M61" s="10"/>
      <c r="Q61" s="23" t="s">
        <v>2160</v>
      </c>
      <c r="S61" s="3"/>
      <c r="T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ht="16.5" customHeight="1">
      <c r="A62" s="52">
        <v>46293.0</v>
      </c>
      <c r="B62" s="53">
        <f t="shared" si="20"/>
        <v>46293</v>
      </c>
      <c r="D62" s="34"/>
      <c r="E62" s="34">
        <v>400.0</v>
      </c>
      <c r="F62" s="14">
        <f t="shared" si="23"/>
        <v>2600</v>
      </c>
      <c r="G62" s="29">
        <f t="shared" si="22"/>
        <v>4564</v>
      </c>
      <c r="Q62" s="23" t="s">
        <v>2170</v>
      </c>
      <c r="S62" s="3"/>
      <c r="T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ht="16.5" customHeight="1">
      <c r="A63" s="25">
        <v>46294.0</v>
      </c>
      <c r="B63" s="74">
        <f t="shared" si="20"/>
        <v>46294</v>
      </c>
      <c r="D63" s="34"/>
      <c r="E63" s="34">
        <v>400.0</v>
      </c>
      <c r="F63" s="14">
        <f t="shared" si="23"/>
        <v>3000</v>
      </c>
      <c r="G63" s="29">
        <f t="shared" si="22"/>
        <v>4164</v>
      </c>
      <c r="Q63" s="23" t="s">
        <v>2172</v>
      </c>
      <c r="S63" s="3"/>
      <c r="T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ht="16.5" customHeight="1">
      <c r="A64" s="25">
        <v>46295.0</v>
      </c>
      <c r="B64" s="74">
        <f t="shared" si="20"/>
        <v>46295</v>
      </c>
      <c r="E64" s="34">
        <v>400.0</v>
      </c>
      <c r="F64" s="14">
        <f t="shared" si="23"/>
        <v>3400</v>
      </c>
      <c r="G64" s="29">
        <f t="shared" si="22"/>
        <v>3764</v>
      </c>
      <c r="S64" s="3"/>
      <c r="T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ht="16.5" customHeight="1">
      <c r="A65" s="25">
        <v>46296.0</v>
      </c>
      <c r="B65" s="74">
        <f t="shared" si="20"/>
        <v>46296</v>
      </c>
      <c r="E65" s="34">
        <v>400.0</v>
      </c>
      <c r="F65" s="14">
        <f t="shared" si="23"/>
        <v>3800</v>
      </c>
      <c r="G65" s="29">
        <f t="shared" si="22"/>
        <v>3364</v>
      </c>
      <c r="S65" s="3"/>
      <c r="T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ht="16.5" customHeight="1">
      <c r="A66" s="25">
        <v>46297.0</v>
      </c>
      <c r="B66" s="74">
        <f t="shared" si="20"/>
        <v>46297</v>
      </c>
      <c r="C66" s="3"/>
      <c r="D66" s="3"/>
      <c r="E66" s="34">
        <v>400.0</v>
      </c>
      <c r="F66" s="14">
        <f t="shared" si="23"/>
        <v>4200</v>
      </c>
      <c r="G66" s="29">
        <f t="shared" si="22"/>
        <v>2964</v>
      </c>
      <c r="H66" s="3"/>
      <c r="I66" s="14"/>
      <c r="J66" s="30"/>
      <c r="K66" s="30"/>
      <c r="L66" s="30"/>
      <c r="M66" s="22"/>
      <c r="N66" s="23"/>
      <c r="O66" s="23"/>
      <c r="P66" s="30"/>
      <c r="Q66" s="30"/>
      <c r="R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ht="16.5" customHeight="1">
      <c r="A67" s="25">
        <v>46298.0</v>
      </c>
      <c r="B67" s="74">
        <f t="shared" si="20"/>
        <v>46298</v>
      </c>
      <c r="C67" s="3"/>
      <c r="D67" s="3"/>
      <c r="E67" s="34">
        <v>400.0</v>
      </c>
      <c r="F67" s="14">
        <f t="shared" si="23"/>
        <v>4600</v>
      </c>
      <c r="G67" s="29">
        <f t="shared" si="22"/>
        <v>2564</v>
      </c>
      <c r="H67" s="3"/>
      <c r="I67" s="14"/>
      <c r="J67" s="30"/>
      <c r="K67" s="30"/>
      <c r="L67" s="30"/>
      <c r="M67" s="22"/>
      <c r="N67" s="23"/>
      <c r="O67" s="23"/>
      <c r="P67" s="30"/>
      <c r="Q67" s="30"/>
      <c r="R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ht="16.5" customHeight="1">
      <c r="A68" s="25">
        <v>46299.0</v>
      </c>
      <c r="B68" s="74">
        <f t="shared" si="20"/>
        <v>46299</v>
      </c>
      <c r="C68" s="3"/>
      <c r="D68" s="3"/>
      <c r="E68" s="34">
        <v>400.0</v>
      </c>
      <c r="F68" s="14">
        <f t="shared" si="23"/>
        <v>5000</v>
      </c>
      <c r="G68" s="29">
        <f t="shared" si="22"/>
        <v>2164</v>
      </c>
      <c r="H68" s="3"/>
      <c r="I68" s="14"/>
      <c r="J68" s="30"/>
      <c r="K68" s="30"/>
      <c r="L68" s="30"/>
      <c r="M68" s="22"/>
      <c r="N68" s="23"/>
      <c r="O68" s="23"/>
      <c r="P68" s="30"/>
      <c r="Q68" s="30"/>
      <c r="R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ht="16.5" customHeight="1">
      <c r="A69" s="25">
        <v>46300.0</v>
      </c>
      <c r="B69" s="74">
        <f t="shared" si="20"/>
        <v>46300</v>
      </c>
      <c r="C69" s="3"/>
      <c r="D69" s="3"/>
      <c r="E69" s="34">
        <v>400.0</v>
      </c>
      <c r="F69" s="14">
        <f t="shared" si="23"/>
        <v>5400</v>
      </c>
      <c r="G69" s="29">
        <f t="shared" si="22"/>
        <v>1764</v>
      </c>
      <c r="H69" s="3"/>
      <c r="I69" s="14"/>
      <c r="J69" s="30"/>
      <c r="K69" s="30"/>
      <c r="L69" s="30"/>
      <c r="M69" s="22"/>
      <c r="N69" s="23"/>
      <c r="O69" s="23"/>
      <c r="P69" s="30"/>
      <c r="Q69" s="30"/>
      <c r="R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ht="16.5" customHeight="1">
      <c r="A70" s="25">
        <v>46301.0</v>
      </c>
      <c r="B70" s="74">
        <f t="shared" si="20"/>
        <v>46301</v>
      </c>
      <c r="C70" s="3"/>
      <c r="D70" s="3"/>
      <c r="E70" s="34">
        <v>400.0</v>
      </c>
      <c r="F70" s="14">
        <f t="shared" si="23"/>
        <v>5800</v>
      </c>
      <c r="G70" s="29">
        <f t="shared" si="22"/>
        <v>1364</v>
      </c>
      <c r="H70" s="3"/>
      <c r="I70" s="14"/>
      <c r="J70" s="30"/>
      <c r="K70" s="30"/>
      <c r="L70" s="30"/>
      <c r="M70" s="22"/>
      <c r="N70" s="23"/>
      <c r="O70" s="23"/>
      <c r="P70" s="30"/>
      <c r="Q70" s="30"/>
      <c r="R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ht="16.5" customHeight="1">
      <c r="A71" s="25">
        <v>46302.0</v>
      </c>
      <c r="B71" s="74">
        <f t="shared" si="20"/>
        <v>46302</v>
      </c>
      <c r="C71" s="3"/>
      <c r="D71" s="3"/>
      <c r="E71" s="34">
        <v>400.0</v>
      </c>
      <c r="F71" s="14">
        <f t="shared" si="23"/>
        <v>6200</v>
      </c>
      <c r="G71" s="29">
        <f t="shared" si="22"/>
        <v>964</v>
      </c>
      <c r="H71" s="3"/>
      <c r="I71" s="14"/>
      <c r="J71" s="30"/>
      <c r="K71" s="30"/>
      <c r="L71" s="30"/>
      <c r="M71" s="22"/>
      <c r="N71" s="23"/>
      <c r="O71" s="23"/>
      <c r="P71" s="30"/>
      <c r="Q71" s="30"/>
      <c r="R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ht="16.5" customHeight="1">
      <c r="A72" s="25">
        <v>46303.0</v>
      </c>
      <c r="B72" s="74">
        <f t="shared" si="20"/>
        <v>46303</v>
      </c>
      <c r="C72" s="3"/>
      <c r="D72" s="3"/>
      <c r="E72" s="34">
        <v>400.0</v>
      </c>
      <c r="F72" s="14">
        <f t="shared" si="23"/>
        <v>6600</v>
      </c>
      <c r="G72" s="29">
        <f t="shared" si="22"/>
        <v>564</v>
      </c>
      <c r="H72" s="3"/>
      <c r="I72" s="14"/>
      <c r="J72" s="30"/>
      <c r="K72" s="30"/>
      <c r="L72" s="30"/>
      <c r="M72" s="22"/>
      <c r="N72" s="23"/>
      <c r="O72" s="23"/>
      <c r="P72" s="30"/>
      <c r="Q72" s="30"/>
      <c r="R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ht="16.5" customHeight="1">
      <c r="A73" s="25">
        <v>46304.0</v>
      </c>
      <c r="B73" s="74">
        <f t="shared" si="20"/>
        <v>46304</v>
      </c>
      <c r="C73" s="3"/>
      <c r="D73" s="3"/>
      <c r="E73" s="34">
        <v>400.0</v>
      </c>
      <c r="F73" s="14">
        <f t="shared" si="23"/>
        <v>7000</v>
      </c>
      <c r="G73" s="29">
        <f t="shared" si="22"/>
        <v>164</v>
      </c>
      <c r="H73" s="3"/>
      <c r="I73" s="14"/>
      <c r="J73" s="30"/>
      <c r="K73" s="30"/>
      <c r="L73" s="30"/>
      <c r="M73" s="22"/>
      <c r="N73" s="23"/>
      <c r="O73" s="23"/>
      <c r="P73" s="30"/>
      <c r="Q73" s="30"/>
      <c r="R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ht="16.5" customHeight="1">
      <c r="A74" s="25">
        <v>46305.0</v>
      </c>
      <c r="B74" s="74">
        <f t="shared" si="20"/>
        <v>46305</v>
      </c>
      <c r="C74" s="3"/>
      <c r="D74" s="3"/>
      <c r="E74" s="34">
        <v>400.0</v>
      </c>
      <c r="F74" s="14">
        <f t="shared" si="23"/>
        <v>7400</v>
      </c>
      <c r="G74" s="29">
        <f t="shared" si="22"/>
        <v>-236</v>
      </c>
      <c r="H74" s="3"/>
      <c r="I74" s="14"/>
      <c r="J74" s="30"/>
      <c r="K74" s="30"/>
      <c r="L74" s="30"/>
      <c r="M74" s="22"/>
      <c r="N74" s="23"/>
      <c r="O74" s="23"/>
      <c r="P74" s="30"/>
      <c r="Q74" s="30"/>
      <c r="R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ht="16.5" customHeight="1">
      <c r="A75" s="25">
        <v>46306.0</v>
      </c>
      <c r="B75" s="74">
        <f t="shared" si="20"/>
        <v>46306</v>
      </c>
      <c r="C75" s="94" t="s">
        <v>1602</v>
      </c>
      <c r="D75" s="34">
        <v>466.0</v>
      </c>
      <c r="E75" s="34">
        <v>200.0</v>
      </c>
      <c r="F75" s="14">
        <f>E75</f>
        <v>200</v>
      </c>
      <c r="G75" s="29">
        <f t="shared" ref="G75:G76" si="24">$D$75-F75</f>
        <v>266</v>
      </c>
      <c r="H75" s="13">
        <v>46294.0</v>
      </c>
      <c r="I75" s="14">
        <v>466.0</v>
      </c>
      <c r="J75" s="36" t="s">
        <v>1599</v>
      </c>
      <c r="K75" s="31">
        <v>46286.0</v>
      </c>
      <c r="L75" s="21"/>
      <c r="M75" s="37" t="s">
        <v>2178</v>
      </c>
      <c r="N75" s="23"/>
      <c r="O75" s="23"/>
      <c r="P75" s="21"/>
      <c r="Q75" s="37" t="s">
        <v>846</v>
      </c>
      <c r="R75" s="23" t="s">
        <v>1604</v>
      </c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ht="16.5" customHeight="1">
      <c r="A76" s="25">
        <v>46307.0</v>
      </c>
      <c r="B76" s="74">
        <f t="shared" si="20"/>
        <v>46307</v>
      </c>
      <c r="C76" s="94"/>
      <c r="D76" s="34"/>
      <c r="E76" s="34">
        <v>400.0</v>
      </c>
      <c r="F76" s="14">
        <f>F75+E76</f>
        <v>600</v>
      </c>
      <c r="G76" s="29">
        <f t="shared" si="24"/>
        <v>-134</v>
      </c>
      <c r="H76" s="13"/>
      <c r="I76" s="14"/>
      <c r="J76" s="30"/>
      <c r="K76" s="21"/>
      <c r="L76" s="21"/>
      <c r="M76" s="37"/>
      <c r="N76" s="23"/>
      <c r="O76" s="23"/>
      <c r="P76" s="24"/>
      <c r="Q76" s="97"/>
      <c r="R76" s="12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ht="16.5" customHeight="1">
      <c r="A77" s="25">
        <v>46308.0</v>
      </c>
      <c r="B77" s="74">
        <f t="shared" si="20"/>
        <v>46308</v>
      </c>
      <c r="C77" s="55" t="s">
        <v>2138</v>
      </c>
      <c r="D77" s="34">
        <v>1500.0</v>
      </c>
      <c r="E77" s="34">
        <v>300.0</v>
      </c>
      <c r="F77" s="14">
        <f>E77</f>
        <v>300</v>
      </c>
      <c r="G77" s="29">
        <f t="shared" ref="G77:G79" si="25">$D$77-F77</f>
        <v>1200</v>
      </c>
      <c r="H77" s="1">
        <v>46307.0</v>
      </c>
      <c r="I77" s="14">
        <v>1500.0</v>
      </c>
      <c r="J77" s="30" t="s">
        <v>1487</v>
      </c>
      <c r="K77" s="31">
        <v>46296.0</v>
      </c>
      <c r="L77" s="21"/>
      <c r="M77" s="23" t="s">
        <v>2179</v>
      </c>
      <c r="Q77" s="23" t="s">
        <v>1627</v>
      </c>
      <c r="R77" s="23" t="s">
        <v>2180</v>
      </c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ht="16.5" customHeight="1">
      <c r="A78" s="25">
        <v>46309.0</v>
      </c>
      <c r="B78" s="74">
        <f t="shared" si="20"/>
        <v>46309</v>
      </c>
      <c r="D78" s="34"/>
      <c r="E78" s="34">
        <v>600.0</v>
      </c>
      <c r="F78" s="14">
        <f t="shared" ref="F78:F79" si="26">F77+E78</f>
        <v>900</v>
      </c>
      <c r="G78" s="29">
        <f t="shared" si="25"/>
        <v>600</v>
      </c>
      <c r="K78" s="21"/>
      <c r="L78" s="21"/>
      <c r="M78" s="10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ht="16.5" customHeight="1">
      <c r="A79" s="25">
        <v>46310.0</v>
      </c>
      <c r="B79" s="74">
        <f t="shared" si="20"/>
        <v>46310</v>
      </c>
      <c r="C79" s="97"/>
      <c r="D79" s="34"/>
      <c r="E79" s="34">
        <v>600.0</v>
      </c>
      <c r="F79" s="14">
        <f t="shared" si="26"/>
        <v>1500</v>
      </c>
      <c r="G79" s="29">
        <f t="shared" si="25"/>
        <v>0</v>
      </c>
      <c r="M79" s="37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ht="16.5" customHeight="1">
      <c r="A80" s="25">
        <v>46311.0</v>
      </c>
      <c r="B80" s="74">
        <f t="shared" si="20"/>
        <v>46311</v>
      </c>
      <c r="C80" s="94" t="s">
        <v>2181</v>
      </c>
      <c r="D80" s="34">
        <f>I83</f>
        <v>1395</v>
      </c>
      <c r="E80" s="34">
        <v>200.0</v>
      </c>
      <c r="F80" s="14">
        <f>E80</f>
        <v>200</v>
      </c>
      <c r="G80" s="29">
        <f t="shared" ref="G80:G83" si="27">$D$80-F80</f>
        <v>1195</v>
      </c>
      <c r="H80" s="13">
        <v>46317.0</v>
      </c>
      <c r="I80" s="14">
        <v>500.0</v>
      </c>
      <c r="J80" s="30" t="s">
        <v>2182</v>
      </c>
      <c r="K80" s="31">
        <v>46280.0</v>
      </c>
      <c r="L80" s="21" t="s">
        <v>1010</v>
      </c>
      <c r="M80" s="37" t="s">
        <v>2183</v>
      </c>
      <c r="Q80" s="37" t="s">
        <v>922</v>
      </c>
      <c r="R80" s="23" t="s">
        <v>1248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ht="16.5" customHeight="1">
      <c r="A81" s="25">
        <v>46312.0</v>
      </c>
      <c r="B81" s="74">
        <f t="shared" si="20"/>
        <v>46312</v>
      </c>
      <c r="C81" s="97"/>
      <c r="D81" s="34"/>
      <c r="E81" s="34">
        <v>500.0</v>
      </c>
      <c r="F81" s="14">
        <f t="shared" ref="F81:F83" si="28">F80+E81</f>
        <v>700</v>
      </c>
      <c r="G81" s="29">
        <f t="shared" si="27"/>
        <v>695</v>
      </c>
      <c r="H81" s="13">
        <v>46317.0</v>
      </c>
      <c r="I81" s="14">
        <v>500.0</v>
      </c>
      <c r="J81" s="30" t="s">
        <v>2182</v>
      </c>
      <c r="K81" s="31">
        <v>46280.0</v>
      </c>
      <c r="L81" s="21" t="s">
        <v>1010</v>
      </c>
      <c r="M81" s="23" t="s">
        <v>2184</v>
      </c>
      <c r="Q81" s="37" t="s">
        <v>922</v>
      </c>
      <c r="R81" s="23" t="s">
        <v>1248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ht="16.5" customHeight="1">
      <c r="A82" s="25">
        <v>46313.0</v>
      </c>
      <c r="B82" s="74">
        <f t="shared" si="20"/>
        <v>46313</v>
      </c>
      <c r="C82" s="97"/>
      <c r="D82" s="34"/>
      <c r="E82" s="34">
        <v>500.0</v>
      </c>
      <c r="F82" s="14">
        <f t="shared" si="28"/>
        <v>1200</v>
      </c>
      <c r="G82" s="29">
        <f t="shared" si="27"/>
        <v>195</v>
      </c>
      <c r="H82" s="13">
        <v>46317.0</v>
      </c>
      <c r="I82" s="14">
        <v>395.0</v>
      </c>
      <c r="J82" s="30" t="s">
        <v>2182</v>
      </c>
      <c r="K82" s="31">
        <v>46280.0</v>
      </c>
      <c r="L82" s="21" t="s">
        <v>1010</v>
      </c>
      <c r="M82" s="23" t="s">
        <v>2185</v>
      </c>
      <c r="Q82" s="37" t="s">
        <v>922</v>
      </c>
      <c r="R82" s="23" t="s">
        <v>1248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ht="16.5" customHeight="1">
      <c r="A83" s="25">
        <v>46314.0</v>
      </c>
      <c r="B83" s="74">
        <f t="shared" si="20"/>
        <v>46314</v>
      </c>
      <c r="D83" s="34"/>
      <c r="E83" s="34">
        <v>500.0</v>
      </c>
      <c r="F83" s="14">
        <f t="shared" si="28"/>
        <v>1700</v>
      </c>
      <c r="G83" s="29">
        <f t="shared" si="27"/>
        <v>-305</v>
      </c>
      <c r="I83" s="14">
        <f>SUM(I80:I82)</f>
        <v>1395</v>
      </c>
      <c r="M83" s="2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ht="16.5" customHeight="1">
      <c r="A84" s="25">
        <v>46315.0</v>
      </c>
      <c r="B84" s="74">
        <f t="shared" si="20"/>
        <v>46315</v>
      </c>
      <c r="C84" s="94" t="s">
        <v>1517</v>
      </c>
      <c r="D84" s="34">
        <f>I86</f>
        <v>5000</v>
      </c>
      <c r="E84" s="34">
        <v>500.0</v>
      </c>
      <c r="F84" s="14">
        <f>E84</f>
        <v>500</v>
      </c>
      <c r="G84" s="29">
        <f t="shared" ref="G84:G89" si="29">$D$84-F84</f>
        <v>4500</v>
      </c>
      <c r="H84" s="13">
        <v>46310.0</v>
      </c>
      <c r="I84" s="14">
        <v>3000.0</v>
      </c>
      <c r="J84" s="36" t="s">
        <v>668</v>
      </c>
      <c r="K84" s="31">
        <v>46297.0</v>
      </c>
      <c r="L84" s="21"/>
      <c r="M84" s="37" t="s">
        <v>2186</v>
      </c>
      <c r="Q84" s="37" t="s">
        <v>922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ht="16.5" customHeight="1">
      <c r="A85" s="25">
        <v>46316.0</v>
      </c>
      <c r="B85" s="74">
        <f t="shared" si="20"/>
        <v>46316</v>
      </c>
      <c r="C85" s="93"/>
      <c r="D85" s="34"/>
      <c r="E85" s="34">
        <v>1100.0</v>
      </c>
      <c r="F85" s="14">
        <f t="shared" ref="F85:F89" si="30">F84+E85</f>
        <v>1600</v>
      </c>
      <c r="G85" s="29">
        <f t="shared" si="29"/>
        <v>3400</v>
      </c>
      <c r="H85" s="25">
        <v>46324.0</v>
      </c>
      <c r="I85" s="14">
        <v>2000.0</v>
      </c>
      <c r="J85" s="36" t="s">
        <v>668</v>
      </c>
      <c r="K85" s="31">
        <v>46297.0</v>
      </c>
      <c r="L85" s="21"/>
      <c r="M85" s="40" t="s">
        <v>2187</v>
      </c>
      <c r="N85" s="23"/>
      <c r="Q85" s="2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ht="16.5" customHeight="1">
      <c r="A86" s="25">
        <v>46317.0</v>
      </c>
      <c r="B86" s="74">
        <f t="shared" si="20"/>
        <v>46317</v>
      </c>
      <c r="C86" s="27"/>
      <c r="D86" s="34"/>
      <c r="E86" s="34">
        <v>1100.0</v>
      </c>
      <c r="F86" s="14">
        <f t="shared" si="30"/>
        <v>2700</v>
      </c>
      <c r="G86" s="29">
        <f t="shared" si="29"/>
        <v>2300</v>
      </c>
      <c r="I86" s="14">
        <f>SUM(I84:I85)</f>
        <v>5000</v>
      </c>
      <c r="J86" s="27"/>
      <c r="M86" s="10"/>
      <c r="Q86" s="2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ht="16.5" customHeight="1">
      <c r="A87" s="25">
        <v>46318.0</v>
      </c>
      <c r="B87" s="74">
        <f t="shared" si="20"/>
        <v>46318</v>
      </c>
      <c r="C87" s="3"/>
      <c r="D87" s="34"/>
      <c r="E87" s="34">
        <v>1100.0</v>
      </c>
      <c r="F87" s="14">
        <f t="shared" si="30"/>
        <v>3800</v>
      </c>
      <c r="G87" s="29">
        <f t="shared" si="29"/>
        <v>1200</v>
      </c>
      <c r="H87" s="3"/>
      <c r="I87" s="14"/>
      <c r="J87" s="30"/>
      <c r="K87" s="30"/>
      <c r="L87" s="30"/>
      <c r="M87" s="22"/>
      <c r="N87" s="23"/>
      <c r="O87" s="23"/>
      <c r="P87" s="30"/>
      <c r="Q87" s="30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ht="16.5" customHeight="1">
      <c r="A88" s="25">
        <v>46319.0</v>
      </c>
      <c r="B88" s="74">
        <f t="shared" si="20"/>
        <v>46319</v>
      </c>
      <c r="E88" s="34">
        <v>1100.0</v>
      </c>
      <c r="F88" s="14">
        <f t="shared" si="30"/>
        <v>4900</v>
      </c>
      <c r="G88" s="29">
        <f t="shared" si="29"/>
        <v>100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ht="16.5" customHeight="1">
      <c r="A89" s="25">
        <v>46320.0</v>
      </c>
      <c r="B89" s="74">
        <f t="shared" si="20"/>
        <v>46320</v>
      </c>
      <c r="E89" s="34">
        <v>1100.0</v>
      </c>
      <c r="F89" s="14">
        <f t="shared" si="30"/>
        <v>6000</v>
      </c>
      <c r="G89" s="29">
        <f t="shared" si="29"/>
        <v>-1000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ht="16.5" customHeight="1">
      <c r="A90" s="25">
        <v>46321.0</v>
      </c>
      <c r="B90" s="74">
        <f t="shared" si="20"/>
        <v>46321</v>
      </c>
      <c r="G90" s="62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ht="16.5" customHeight="1">
      <c r="A91" s="25">
        <v>46322.0</v>
      </c>
      <c r="B91" s="74">
        <f t="shared" si="20"/>
        <v>46322</v>
      </c>
      <c r="G91" s="62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ht="16.5" customHeight="1">
      <c r="A92" s="25">
        <v>46323.0</v>
      </c>
      <c r="B92" s="74">
        <f t="shared" si="20"/>
        <v>46323</v>
      </c>
      <c r="G92" s="62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ht="16.5" customHeight="1">
      <c r="A93" s="25">
        <v>46324.0</v>
      </c>
      <c r="B93" s="74">
        <f t="shared" si="20"/>
        <v>46324</v>
      </c>
      <c r="G93" s="62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ht="16.5" customHeight="1">
      <c r="A94" s="25">
        <v>46325.0</v>
      </c>
      <c r="B94" s="74">
        <f t="shared" si="20"/>
        <v>46325</v>
      </c>
      <c r="G94" s="62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ht="16.5" customHeight="1">
      <c r="A95" s="25">
        <v>46326.0</v>
      </c>
      <c r="B95" s="74">
        <f t="shared" si="20"/>
        <v>46326</v>
      </c>
      <c r="G95" s="62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ht="16.5" customHeight="1">
      <c r="A96" s="25">
        <v>46327.0</v>
      </c>
      <c r="B96" s="74">
        <f t="shared" si="20"/>
        <v>46327</v>
      </c>
      <c r="G96" s="62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ht="16.5" customHeight="1">
      <c r="A97" s="25">
        <v>46328.0</v>
      </c>
      <c r="B97" s="74">
        <f t="shared" si="20"/>
        <v>46328</v>
      </c>
      <c r="G97" s="62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ht="16.5" customHeight="1">
      <c r="A98" s="25">
        <v>46329.0</v>
      </c>
      <c r="B98" s="74">
        <f t="shared" si="20"/>
        <v>46329</v>
      </c>
      <c r="G98" s="62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ht="16.5" customHeight="1">
      <c r="A99" s="25">
        <v>46330.0</v>
      </c>
      <c r="B99" s="74">
        <f t="shared" si="20"/>
        <v>46330</v>
      </c>
      <c r="G99" s="62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ht="16.5" customHeight="1">
      <c r="A100" s="25">
        <v>46331.0</v>
      </c>
      <c r="B100" s="74">
        <f t="shared" si="20"/>
        <v>46331</v>
      </c>
      <c r="G100" s="62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ht="16.5" customHeight="1">
      <c r="A101" s="25">
        <v>46332.0</v>
      </c>
      <c r="B101" s="74">
        <f t="shared" si="20"/>
        <v>46332</v>
      </c>
      <c r="C101" s="3"/>
      <c r="D101" s="3"/>
      <c r="E101" s="3"/>
      <c r="F101" s="9"/>
      <c r="G101" s="9"/>
      <c r="H101" s="3"/>
      <c r="I101" s="14"/>
      <c r="J101" s="30"/>
      <c r="K101" s="30"/>
      <c r="L101" s="30"/>
      <c r="M101" s="22"/>
      <c r="N101" s="23"/>
      <c r="O101" s="23"/>
      <c r="P101" s="30"/>
      <c r="Q101" s="30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ht="16.5" customHeight="1">
      <c r="A102" s="25"/>
      <c r="B102" s="45"/>
      <c r="C102" s="3"/>
      <c r="D102" s="3"/>
      <c r="E102" s="3"/>
      <c r="F102" s="9"/>
      <c r="G102" s="9"/>
      <c r="H102" s="3"/>
      <c r="I102" s="14"/>
      <c r="J102" s="30"/>
      <c r="K102" s="30"/>
      <c r="L102" s="30"/>
      <c r="M102" s="22"/>
      <c r="N102" s="23"/>
      <c r="O102" s="23"/>
      <c r="P102" s="30"/>
      <c r="Q102" s="30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ht="16.5" customHeight="1">
      <c r="A103" s="25"/>
      <c r="B103" s="45"/>
      <c r="C103" s="3"/>
      <c r="D103" s="3"/>
      <c r="E103" s="3"/>
      <c r="F103" s="9"/>
      <c r="G103" s="9"/>
      <c r="H103" s="3"/>
      <c r="I103" s="14"/>
      <c r="J103" s="30"/>
      <c r="K103" s="30"/>
      <c r="L103" s="30"/>
      <c r="M103" s="22"/>
      <c r="N103" s="23"/>
      <c r="O103" s="23"/>
      <c r="P103" s="30"/>
      <c r="Q103" s="30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ht="16.5" customHeight="1">
      <c r="A104" s="25"/>
      <c r="B104" s="45"/>
      <c r="C104" s="3"/>
      <c r="D104" s="3"/>
      <c r="E104" s="3"/>
      <c r="F104" s="9"/>
      <c r="G104" s="9"/>
      <c r="H104" s="3"/>
      <c r="I104" s="14"/>
      <c r="J104" s="30"/>
      <c r="K104" s="30"/>
      <c r="L104" s="30"/>
      <c r="M104" s="22"/>
      <c r="N104" s="23"/>
      <c r="O104" s="23"/>
      <c r="P104" s="30"/>
      <c r="Q104" s="30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ht="16.5" customHeight="1">
      <c r="A105" s="25"/>
      <c r="B105" s="45"/>
      <c r="C105" s="3"/>
      <c r="D105" s="3"/>
      <c r="E105" s="3"/>
      <c r="F105" s="9"/>
      <c r="G105" s="9"/>
      <c r="H105" s="3"/>
      <c r="I105" s="14"/>
      <c r="J105" s="30"/>
      <c r="K105" s="30"/>
      <c r="L105" s="30"/>
      <c r="M105" s="22"/>
      <c r="N105" s="23"/>
      <c r="O105" s="23"/>
      <c r="P105" s="30"/>
      <c r="Q105" s="30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ht="16.5" customHeight="1">
      <c r="A106" s="25"/>
      <c r="B106" s="45"/>
      <c r="C106" s="3"/>
      <c r="D106" s="3"/>
      <c r="E106" s="3"/>
      <c r="F106" s="9"/>
      <c r="G106" s="9"/>
      <c r="H106" s="3"/>
      <c r="I106" s="14"/>
      <c r="J106" s="30"/>
      <c r="K106" s="30"/>
      <c r="L106" s="30"/>
      <c r="M106" s="22"/>
      <c r="N106" s="23"/>
      <c r="O106" s="23"/>
      <c r="P106" s="30"/>
      <c r="Q106" s="30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ht="16.5" customHeight="1">
      <c r="A107" s="25"/>
      <c r="B107" s="45"/>
      <c r="C107" s="3"/>
      <c r="D107" s="3"/>
      <c r="E107" s="3"/>
      <c r="F107" s="9"/>
      <c r="G107" s="9"/>
      <c r="H107" s="3"/>
      <c r="I107" s="14"/>
      <c r="J107" s="30"/>
      <c r="K107" s="30"/>
      <c r="L107" s="30"/>
      <c r="M107" s="22"/>
      <c r="N107" s="23"/>
      <c r="O107" s="23"/>
      <c r="P107" s="30"/>
      <c r="Q107" s="30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ht="16.5" customHeight="1">
      <c r="A108" s="25"/>
      <c r="B108" s="45"/>
      <c r="C108" s="3"/>
      <c r="D108" s="3"/>
      <c r="E108" s="3"/>
      <c r="F108" s="9"/>
      <c r="G108" s="9"/>
      <c r="H108" s="3"/>
      <c r="I108" s="14"/>
      <c r="J108" s="30"/>
      <c r="K108" s="30"/>
      <c r="L108" s="30"/>
      <c r="M108" s="22"/>
      <c r="N108" s="23"/>
      <c r="O108" s="23"/>
      <c r="P108" s="30"/>
      <c r="Q108" s="30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ht="16.5" customHeight="1">
      <c r="A109" s="25"/>
      <c r="B109" s="45"/>
      <c r="C109" s="3"/>
      <c r="D109" s="3"/>
      <c r="E109" s="3"/>
      <c r="F109" s="9"/>
      <c r="G109" s="9"/>
      <c r="H109" s="3"/>
      <c r="I109" s="14"/>
      <c r="J109" s="30"/>
      <c r="K109" s="30"/>
      <c r="L109" s="30"/>
      <c r="M109" s="22"/>
      <c r="N109" s="23"/>
      <c r="O109" s="23"/>
      <c r="P109" s="30"/>
      <c r="Q109" s="30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ht="16.5" customHeight="1">
      <c r="A110" s="25"/>
      <c r="B110" s="45"/>
      <c r="C110" s="3"/>
      <c r="D110" s="3"/>
      <c r="E110" s="3"/>
      <c r="F110" s="9"/>
      <c r="G110" s="9"/>
      <c r="H110" s="3"/>
      <c r="I110" s="14"/>
      <c r="J110" s="30"/>
      <c r="K110" s="30"/>
      <c r="L110" s="30"/>
      <c r="M110" s="22"/>
      <c r="N110" s="23"/>
      <c r="O110" s="23"/>
      <c r="P110" s="30"/>
      <c r="Q110" s="30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ht="16.5" customHeight="1">
      <c r="A111" s="25"/>
      <c r="B111" s="45"/>
      <c r="C111" s="3"/>
      <c r="D111" s="3"/>
      <c r="E111" s="3"/>
      <c r="F111" s="9"/>
      <c r="G111" s="9"/>
      <c r="H111" s="3"/>
      <c r="I111" s="14"/>
      <c r="J111" s="30"/>
      <c r="K111" s="30"/>
      <c r="L111" s="30"/>
      <c r="M111" s="22"/>
      <c r="N111" s="23"/>
      <c r="O111" s="23"/>
      <c r="P111" s="30"/>
      <c r="Q111" s="30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ht="16.5" customHeight="1">
      <c r="A112" s="25"/>
      <c r="B112" s="45"/>
      <c r="C112" s="3"/>
      <c r="D112" s="3"/>
      <c r="E112" s="3"/>
      <c r="F112" s="9"/>
      <c r="G112" s="9"/>
      <c r="H112" s="3"/>
      <c r="I112" s="14"/>
      <c r="J112" s="30"/>
      <c r="K112" s="30"/>
      <c r="L112" s="30"/>
      <c r="M112" s="22"/>
      <c r="N112" s="23"/>
      <c r="O112" s="23"/>
      <c r="P112" s="30"/>
      <c r="Q112" s="30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ht="16.5" customHeight="1">
      <c r="A113" s="25"/>
      <c r="B113" s="45"/>
      <c r="C113" s="3"/>
      <c r="D113" s="3"/>
      <c r="E113" s="3"/>
      <c r="F113" s="9"/>
      <c r="G113" s="9"/>
      <c r="H113" s="3"/>
      <c r="I113" s="14"/>
      <c r="J113" s="30"/>
      <c r="K113" s="30"/>
      <c r="L113" s="30"/>
      <c r="M113" s="22"/>
      <c r="N113" s="23"/>
      <c r="O113" s="23"/>
      <c r="P113" s="30"/>
      <c r="Q113" s="30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ht="16.5" customHeight="1">
      <c r="A114" s="25"/>
      <c r="B114" s="45"/>
      <c r="C114" s="3"/>
      <c r="D114" s="3"/>
      <c r="E114" s="3"/>
      <c r="F114" s="9"/>
      <c r="G114" s="9"/>
      <c r="H114" s="3"/>
      <c r="I114" s="14"/>
      <c r="J114" s="30"/>
      <c r="K114" s="30"/>
      <c r="L114" s="30"/>
      <c r="M114" s="22"/>
      <c r="N114" s="23"/>
      <c r="O114" s="23"/>
      <c r="P114" s="30"/>
      <c r="Q114" s="30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ht="16.5" customHeight="1">
      <c r="A115" s="25"/>
      <c r="B115" s="45"/>
      <c r="C115" s="3"/>
      <c r="D115" s="3"/>
      <c r="E115" s="3"/>
      <c r="F115" s="9"/>
      <c r="G115" s="9"/>
      <c r="H115" s="3"/>
      <c r="I115" s="14"/>
      <c r="J115" s="30"/>
      <c r="K115" s="30"/>
      <c r="L115" s="30"/>
      <c r="M115" s="22"/>
      <c r="N115" s="23"/>
      <c r="O115" s="23"/>
      <c r="P115" s="30"/>
      <c r="Q115" s="30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ht="16.5" customHeight="1">
      <c r="A116" s="25"/>
      <c r="B116" s="45"/>
      <c r="C116" s="3"/>
      <c r="D116" s="3"/>
      <c r="E116" s="3"/>
      <c r="F116" s="9"/>
      <c r="G116" s="9"/>
      <c r="H116" s="3"/>
      <c r="I116" s="14"/>
      <c r="J116" s="30"/>
      <c r="K116" s="30"/>
      <c r="L116" s="30"/>
      <c r="M116" s="22"/>
      <c r="N116" s="23"/>
      <c r="O116" s="23"/>
      <c r="P116" s="30"/>
      <c r="Q116" s="30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ht="16.5" customHeight="1">
      <c r="A117" s="25"/>
      <c r="B117" s="45"/>
      <c r="C117" s="3"/>
      <c r="D117" s="3"/>
      <c r="E117" s="3"/>
      <c r="F117" s="9"/>
      <c r="G117" s="9"/>
      <c r="H117" s="3"/>
      <c r="I117" s="14"/>
      <c r="J117" s="30"/>
      <c r="K117" s="30"/>
      <c r="L117" s="30"/>
      <c r="M117" s="22"/>
      <c r="N117" s="23"/>
      <c r="O117" s="23"/>
      <c r="P117" s="30"/>
      <c r="Q117" s="30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ht="16.5" customHeight="1">
      <c r="A118" s="25"/>
      <c r="B118" s="45"/>
      <c r="C118" s="3"/>
      <c r="D118" s="3"/>
      <c r="E118" s="3"/>
      <c r="F118" s="9"/>
      <c r="G118" s="9"/>
      <c r="H118" s="3"/>
      <c r="I118" s="14"/>
      <c r="J118" s="30"/>
      <c r="K118" s="30"/>
      <c r="L118" s="30"/>
      <c r="M118" s="22"/>
      <c r="N118" s="23"/>
      <c r="O118" s="23"/>
      <c r="P118" s="30"/>
      <c r="Q118" s="30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ht="16.5" customHeight="1">
      <c r="A119" s="25"/>
      <c r="B119" s="45"/>
      <c r="C119" s="3"/>
      <c r="D119" s="3"/>
      <c r="E119" s="3"/>
      <c r="F119" s="9"/>
      <c r="G119" s="9"/>
      <c r="H119" s="3"/>
      <c r="I119" s="14"/>
      <c r="J119" s="30"/>
      <c r="K119" s="30"/>
      <c r="L119" s="30"/>
      <c r="M119" s="22"/>
      <c r="N119" s="23"/>
      <c r="O119" s="23"/>
      <c r="P119" s="30"/>
      <c r="Q119" s="30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ht="16.5" customHeight="1">
      <c r="A120" s="25"/>
      <c r="B120" s="45"/>
      <c r="C120" s="3"/>
      <c r="D120" s="3"/>
      <c r="E120" s="3"/>
      <c r="F120" s="9"/>
      <c r="G120" s="9"/>
      <c r="H120" s="3"/>
      <c r="I120" s="14"/>
      <c r="J120" s="30"/>
      <c r="K120" s="30"/>
      <c r="L120" s="30"/>
      <c r="M120" s="22"/>
      <c r="N120" s="23"/>
      <c r="O120" s="23"/>
      <c r="P120" s="30"/>
      <c r="Q120" s="30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ht="16.5" customHeight="1">
      <c r="A121" s="25"/>
      <c r="B121" s="45"/>
      <c r="C121" s="3"/>
      <c r="D121" s="3"/>
      <c r="E121" s="3"/>
      <c r="F121" s="9"/>
      <c r="G121" s="9"/>
      <c r="H121" s="3"/>
      <c r="I121" s="14"/>
      <c r="J121" s="30"/>
      <c r="K121" s="30"/>
      <c r="L121" s="30"/>
      <c r="M121" s="22"/>
      <c r="N121" s="23"/>
      <c r="O121" s="23"/>
      <c r="P121" s="30"/>
      <c r="Q121" s="30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ht="16.5" customHeight="1">
      <c r="A122" s="25"/>
      <c r="B122" s="45"/>
      <c r="C122" s="3"/>
      <c r="D122" s="3"/>
      <c r="E122" s="3"/>
      <c r="F122" s="9"/>
      <c r="G122" s="9"/>
      <c r="H122" s="3"/>
      <c r="I122" s="14"/>
      <c r="J122" s="30"/>
      <c r="K122" s="30"/>
      <c r="L122" s="30"/>
      <c r="M122" s="22"/>
      <c r="N122" s="23"/>
      <c r="O122" s="23"/>
      <c r="P122" s="30"/>
      <c r="Q122" s="30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ht="16.5" customHeight="1">
      <c r="A123" s="25"/>
      <c r="B123" s="45"/>
      <c r="C123" s="3"/>
      <c r="D123" s="3"/>
      <c r="E123" s="3"/>
      <c r="F123" s="9"/>
      <c r="G123" s="9"/>
      <c r="H123" s="3"/>
      <c r="I123" s="14"/>
      <c r="J123" s="30"/>
      <c r="K123" s="30"/>
      <c r="L123" s="30"/>
      <c r="M123" s="22"/>
      <c r="N123" s="23"/>
      <c r="O123" s="23"/>
      <c r="P123" s="30"/>
      <c r="Q123" s="30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ht="16.5" customHeight="1">
      <c r="A124" s="25"/>
      <c r="B124" s="45"/>
      <c r="C124" s="3"/>
      <c r="D124" s="3"/>
      <c r="E124" s="3"/>
      <c r="F124" s="9"/>
      <c r="G124" s="9"/>
      <c r="H124" s="3"/>
      <c r="I124" s="14"/>
      <c r="J124" s="30"/>
      <c r="K124" s="30"/>
      <c r="L124" s="30"/>
      <c r="M124" s="22"/>
      <c r="N124" s="23"/>
      <c r="O124" s="23"/>
      <c r="P124" s="30"/>
      <c r="Q124" s="30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ht="16.5" customHeight="1">
      <c r="A125" s="25"/>
      <c r="B125" s="45"/>
      <c r="C125" s="3"/>
      <c r="D125" s="3"/>
      <c r="E125" s="3"/>
      <c r="F125" s="9"/>
      <c r="G125" s="9"/>
      <c r="H125" s="3"/>
      <c r="I125" s="14"/>
      <c r="J125" s="30"/>
      <c r="K125" s="30"/>
      <c r="L125" s="30"/>
      <c r="M125" s="22"/>
      <c r="N125" s="23"/>
      <c r="O125" s="23"/>
      <c r="P125" s="30"/>
      <c r="Q125" s="30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ht="16.5" customHeight="1">
      <c r="A126" s="25"/>
      <c r="B126" s="45"/>
      <c r="C126" s="3"/>
      <c r="D126" s="3"/>
      <c r="E126" s="3"/>
      <c r="F126" s="9"/>
      <c r="G126" s="9"/>
      <c r="H126" s="3"/>
      <c r="I126" s="14"/>
      <c r="J126" s="30"/>
      <c r="K126" s="30"/>
      <c r="L126" s="30"/>
      <c r="M126" s="22"/>
      <c r="N126" s="23"/>
      <c r="O126" s="23"/>
      <c r="P126" s="30"/>
      <c r="Q126" s="30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ht="16.5" customHeight="1">
      <c r="A127" s="25"/>
      <c r="B127" s="45"/>
      <c r="C127" s="3"/>
      <c r="D127" s="3"/>
      <c r="E127" s="3"/>
      <c r="F127" s="9"/>
      <c r="G127" s="9"/>
      <c r="H127" s="3"/>
      <c r="I127" s="14"/>
      <c r="J127" s="30"/>
      <c r="K127" s="30"/>
      <c r="L127" s="30"/>
      <c r="M127" s="22"/>
      <c r="N127" s="23"/>
      <c r="O127" s="23"/>
      <c r="P127" s="30"/>
      <c r="Q127" s="30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ht="16.5" customHeight="1">
      <c r="A128" s="25"/>
      <c r="B128" s="45"/>
      <c r="C128" s="3"/>
      <c r="D128" s="3"/>
      <c r="E128" s="3"/>
      <c r="F128" s="9"/>
      <c r="G128" s="9"/>
      <c r="H128" s="3"/>
      <c r="I128" s="14"/>
      <c r="J128" s="30"/>
      <c r="K128" s="30"/>
      <c r="L128" s="30"/>
      <c r="M128" s="22"/>
      <c r="N128" s="23"/>
      <c r="O128" s="23"/>
      <c r="P128" s="30"/>
      <c r="Q128" s="30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ht="16.5" customHeight="1">
      <c r="A129" s="25"/>
      <c r="B129" s="45"/>
      <c r="C129" s="3"/>
      <c r="D129" s="3"/>
      <c r="E129" s="3"/>
      <c r="F129" s="9"/>
      <c r="G129" s="9"/>
      <c r="H129" s="3"/>
      <c r="I129" s="14"/>
      <c r="J129" s="30"/>
      <c r="K129" s="30"/>
      <c r="L129" s="30"/>
      <c r="M129" s="22"/>
      <c r="N129" s="23"/>
      <c r="O129" s="23"/>
      <c r="P129" s="30"/>
      <c r="Q129" s="30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ht="16.5" customHeight="1">
      <c r="A130" s="25"/>
      <c r="B130" s="45"/>
      <c r="C130" s="3"/>
      <c r="D130" s="3"/>
      <c r="E130" s="3"/>
      <c r="F130" s="9"/>
      <c r="G130" s="9"/>
      <c r="H130" s="3"/>
      <c r="I130" s="14"/>
      <c r="J130" s="30"/>
      <c r="K130" s="30"/>
      <c r="L130" s="30"/>
      <c r="M130" s="22"/>
      <c r="N130" s="23"/>
      <c r="O130" s="23"/>
      <c r="P130" s="30"/>
      <c r="Q130" s="30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ht="16.5" customHeight="1">
      <c r="A131" s="25"/>
      <c r="B131" s="45"/>
      <c r="C131" s="3"/>
      <c r="D131" s="3"/>
      <c r="E131" s="3"/>
      <c r="F131" s="9"/>
      <c r="G131" s="9"/>
      <c r="H131" s="3"/>
      <c r="I131" s="14"/>
      <c r="J131" s="30"/>
      <c r="K131" s="30"/>
      <c r="L131" s="30"/>
      <c r="M131" s="22"/>
      <c r="N131" s="23"/>
      <c r="O131" s="23"/>
      <c r="P131" s="30"/>
      <c r="Q131" s="30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ht="16.5" customHeight="1">
      <c r="A132" s="25"/>
      <c r="B132" s="45"/>
      <c r="C132" s="3"/>
      <c r="D132" s="3"/>
      <c r="E132" s="3"/>
      <c r="F132" s="9"/>
      <c r="G132" s="9"/>
      <c r="H132" s="3"/>
      <c r="I132" s="14"/>
      <c r="J132" s="30"/>
      <c r="K132" s="30"/>
      <c r="L132" s="30"/>
      <c r="M132" s="22"/>
      <c r="N132" s="23"/>
      <c r="O132" s="23"/>
      <c r="P132" s="30"/>
      <c r="Q132" s="30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ht="16.5" customHeight="1">
      <c r="A133" s="25"/>
      <c r="B133" s="45"/>
      <c r="C133" s="3"/>
      <c r="D133" s="3"/>
      <c r="E133" s="3"/>
      <c r="F133" s="9"/>
      <c r="G133" s="9"/>
      <c r="H133" s="3"/>
      <c r="I133" s="14"/>
      <c r="J133" s="30"/>
      <c r="K133" s="30"/>
      <c r="L133" s="30"/>
      <c r="M133" s="22"/>
      <c r="N133" s="23"/>
      <c r="O133" s="23"/>
      <c r="P133" s="30"/>
      <c r="Q133" s="30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ht="16.5" customHeight="1">
      <c r="A134" s="25"/>
      <c r="B134" s="45"/>
      <c r="C134" s="3"/>
      <c r="D134" s="3"/>
      <c r="E134" s="3"/>
      <c r="F134" s="9"/>
      <c r="G134" s="9"/>
      <c r="H134" s="3"/>
      <c r="I134" s="14"/>
      <c r="J134" s="30"/>
      <c r="K134" s="30"/>
      <c r="L134" s="30"/>
      <c r="M134" s="22"/>
      <c r="N134" s="23"/>
      <c r="O134" s="23"/>
      <c r="P134" s="30"/>
      <c r="Q134" s="30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ht="16.5" customHeight="1">
      <c r="A135" s="25"/>
      <c r="B135" s="45"/>
      <c r="C135" s="3"/>
      <c r="D135" s="3"/>
      <c r="E135" s="3"/>
      <c r="F135" s="9"/>
      <c r="G135" s="9"/>
      <c r="H135" s="3"/>
      <c r="I135" s="14"/>
      <c r="J135" s="30"/>
      <c r="K135" s="30"/>
      <c r="L135" s="30"/>
      <c r="M135" s="22"/>
      <c r="N135" s="23"/>
      <c r="O135" s="23"/>
      <c r="P135" s="30"/>
      <c r="Q135" s="30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ht="16.5" customHeight="1">
      <c r="A136" s="25"/>
      <c r="B136" s="45"/>
      <c r="C136" s="3"/>
      <c r="D136" s="3"/>
      <c r="E136" s="3"/>
      <c r="F136" s="9"/>
      <c r="G136" s="9"/>
      <c r="H136" s="3"/>
      <c r="I136" s="14"/>
      <c r="J136" s="30"/>
      <c r="K136" s="30"/>
      <c r="L136" s="30"/>
      <c r="M136" s="22"/>
      <c r="N136" s="23"/>
      <c r="O136" s="23"/>
      <c r="P136" s="30"/>
      <c r="Q136" s="30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ht="16.5" customHeight="1">
      <c r="A137" s="25"/>
      <c r="B137" s="45"/>
      <c r="C137" s="3"/>
      <c r="D137" s="3"/>
      <c r="E137" s="3"/>
      <c r="F137" s="9"/>
      <c r="G137" s="9"/>
      <c r="H137" s="3"/>
      <c r="I137" s="14"/>
      <c r="J137" s="30"/>
      <c r="K137" s="30"/>
      <c r="L137" s="30"/>
      <c r="M137" s="22"/>
      <c r="N137" s="23"/>
      <c r="O137" s="23"/>
      <c r="P137" s="30"/>
      <c r="Q137" s="30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ht="16.5" customHeight="1">
      <c r="A138" s="25"/>
      <c r="B138" s="45"/>
      <c r="C138" s="3"/>
      <c r="D138" s="3"/>
      <c r="E138" s="3"/>
      <c r="F138" s="9"/>
      <c r="G138" s="9"/>
      <c r="H138" s="3"/>
      <c r="I138" s="14"/>
      <c r="J138" s="30"/>
      <c r="K138" s="30"/>
      <c r="L138" s="30"/>
      <c r="M138" s="22"/>
      <c r="N138" s="23"/>
      <c r="O138" s="23"/>
      <c r="P138" s="30"/>
      <c r="Q138" s="30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ht="16.5" customHeight="1">
      <c r="A139" s="25"/>
      <c r="B139" s="45"/>
      <c r="C139" s="3"/>
      <c r="D139" s="3"/>
      <c r="E139" s="3"/>
      <c r="F139" s="9"/>
      <c r="G139" s="9"/>
      <c r="H139" s="3"/>
      <c r="I139" s="14"/>
      <c r="J139" s="30"/>
      <c r="K139" s="30"/>
      <c r="L139" s="30"/>
      <c r="M139" s="22"/>
      <c r="N139" s="23"/>
      <c r="O139" s="23"/>
      <c r="P139" s="30"/>
      <c r="Q139" s="30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ht="16.5" customHeight="1">
      <c r="A140" s="25"/>
      <c r="B140" s="45"/>
      <c r="C140" s="3"/>
      <c r="D140" s="3"/>
      <c r="E140" s="3"/>
      <c r="F140" s="9"/>
      <c r="G140" s="9"/>
      <c r="H140" s="3"/>
      <c r="I140" s="14"/>
      <c r="J140" s="30"/>
      <c r="K140" s="30"/>
      <c r="L140" s="30"/>
      <c r="M140" s="22"/>
      <c r="N140" s="23"/>
      <c r="O140" s="23"/>
      <c r="P140" s="30"/>
      <c r="Q140" s="30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ht="16.5" customHeight="1">
      <c r="A141" s="25"/>
      <c r="B141" s="45"/>
      <c r="C141" s="3"/>
      <c r="D141" s="3"/>
      <c r="E141" s="3"/>
      <c r="F141" s="9"/>
      <c r="G141" s="9"/>
      <c r="H141" s="3"/>
      <c r="I141" s="14"/>
      <c r="J141" s="30"/>
      <c r="K141" s="30"/>
      <c r="L141" s="30"/>
      <c r="M141" s="22"/>
      <c r="N141" s="23"/>
      <c r="O141" s="23"/>
      <c r="P141" s="30"/>
      <c r="Q141" s="30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ht="16.5" customHeight="1">
      <c r="A142" s="25"/>
      <c r="B142" s="45"/>
      <c r="C142" s="3"/>
      <c r="D142" s="3"/>
      <c r="E142" s="3"/>
      <c r="F142" s="9"/>
      <c r="G142" s="9"/>
      <c r="H142" s="3"/>
      <c r="I142" s="14"/>
      <c r="J142" s="30"/>
      <c r="K142" s="30"/>
      <c r="L142" s="30"/>
      <c r="M142" s="22"/>
      <c r="N142" s="23"/>
      <c r="O142" s="23"/>
      <c r="P142" s="30"/>
      <c r="Q142" s="30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ht="16.5" customHeight="1">
      <c r="A143" s="25"/>
      <c r="B143" s="45"/>
      <c r="C143" s="3"/>
      <c r="D143" s="3"/>
      <c r="E143" s="3"/>
      <c r="F143" s="9"/>
      <c r="G143" s="9"/>
      <c r="H143" s="3"/>
      <c r="I143" s="14"/>
      <c r="J143" s="30"/>
      <c r="K143" s="30"/>
      <c r="L143" s="30"/>
      <c r="M143" s="22"/>
      <c r="N143" s="23"/>
      <c r="O143" s="23"/>
      <c r="P143" s="30"/>
      <c r="Q143" s="30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ht="16.5" customHeight="1">
      <c r="A144" s="25"/>
      <c r="B144" s="45"/>
      <c r="C144" s="3"/>
      <c r="D144" s="3"/>
      <c r="E144" s="3"/>
      <c r="F144" s="9"/>
      <c r="G144" s="9"/>
      <c r="H144" s="3"/>
      <c r="I144" s="14"/>
      <c r="J144" s="30"/>
      <c r="K144" s="30"/>
      <c r="L144" s="30"/>
      <c r="M144" s="22"/>
      <c r="N144" s="23"/>
      <c r="O144" s="23"/>
      <c r="P144" s="30"/>
      <c r="Q144" s="30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ht="16.5" customHeight="1">
      <c r="A145" s="25"/>
      <c r="B145" s="45"/>
      <c r="C145" s="3"/>
      <c r="D145" s="3"/>
      <c r="E145" s="3"/>
      <c r="F145" s="9"/>
      <c r="G145" s="9"/>
      <c r="H145" s="3"/>
      <c r="I145" s="14"/>
      <c r="J145" s="30"/>
      <c r="K145" s="30"/>
      <c r="L145" s="30"/>
      <c r="M145" s="22"/>
      <c r="N145" s="23"/>
      <c r="O145" s="23"/>
      <c r="P145" s="30"/>
      <c r="Q145" s="30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ht="16.5" customHeight="1">
      <c r="A146" s="25"/>
      <c r="B146" s="45"/>
      <c r="C146" s="3"/>
      <c r="D146" s="3"/>
      <c r="E146" s="3"/>
      <c r="F146" s="9"/>
      <c r="G146" s="9"/>
      <c r="H146" s="3"/>
      <c r="I146" s="14"/>
      <c r="J146" s="30"/>
      <c r="K146" s="30"/>
      <c r="L146" s="30"/>
      <c r="M146" s="22"/>
      <c r="N146" s="23"/>
      <c r="O146" s="23"/>
      <c r="P146" s="30"/>
      <c r="Q146" s="30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ht="16.5" customHeight="1">
      <c r="A147" s="25"/>
      <c r="B147" s="45"/>
      <c r="C147" s="3"/>
      <c r="D147" s="3"/>
      <c r="E147" s="3"/>
      <c r="F147" s="9"/>
      <c r="G147" s="9"/>
      <c r="H147" s="3"/>
      <c r="I147" s="14"/>
      <c r="J147" s="30"/>
      <c r="K147" s="30"/>
      <c r="L147" s="30"/>
      <c r="M147" s="22"/>
      <c r="N147" s="23"/>
      <c r="O147" s="23"/>
      <c r="P147" s="30"/>
      <c r="Q147" s="30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ht="16.5" customHeight="1">
      <c r="A148" s="25"/>
      <c r="B148" s="45"/>
      <c r="C148" s="3"/>
      <c r="D148" s="3"/>
      <c r="E148" s="3"/>
      <c r="F148" s="9"/>
      <c r="G148" s="9"/>
      <c r="H148" s="3"/>
      <c r="I148" s="14"/>
      <c r="J148" s="30"/>
      <c r="K148" s="30"/>
      <c r="L148" s="30"/>
      <c r="M148" s="22"/>
      <c r="N148" s="23"/>
      <c r="O148" s="23"/>
      <c r="P148" s="30"/>
      <c r="Q148" s="30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ht="16.5" customHeight="1">
      <c r="A149" s="25"/>
      <c r="B149" s="45"/>
      <c r="C149" s="3"/>
      <c r="D149" s="3"/>
      <c r="E149" s="3"/>
      <c r="F149" s="9"/>
      <c r="G149" s="9"/>
      <c r="H149" s="3"/>
      <c r="I149" s="14"/>
      <c r="J149" s="30"/>
      <c r="K149" s="30"/>
      <c r="L149" s="30"/>
      <c r="M149" s="22"/>
      <c r="N149" s="23"/>
      <c r="O149" s="23"/>
      <c r="P149" s="30"/>
      <c r="Q149" s="30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ht="16.5" customHeight="1">
      <c r="A150" s="25"/>
      <c r="B150" s="45"/>
      <c r="C150" s="3"/>
      <c r="D150" s="3"/>
      <c r="E150" s="3"/>
      <c r="F150" s="9"/>
      <c r="G150" s="9"/>
      <c r="H150" s="3"/>
      <c r="I150" s="14"/>
      <c r="J150" s="30"/>
      <c r="K150" s="30"/>
      <c r="L150" s="30"/>
      <c r="M150" s="22"/>
      <c r="N150" s="23"/>
      <c r="O150" s="23"/>
      <c r="P150" s="30"/>
      <c r="Q150" s="30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ht="16.5" customHeight="1">
      <c r="A151" s="25"/>
      <c r="B151" s="45"/>
      <c r="C151" s="3"/>
      <c r="D151" s="3"/>
      <c r="E151" s="3"/>
      <c r="F151" s="9"/>
      <c r="G151" s="9"/>
      <c r="H151" s="3"/>
      <c r="I151" s="14"/>
      <c r="J151" s="30"/>
      <c r="K151" s="30"/>
      <c r="L151" s="30"/>
      <c r="M151" s="22"/>
      <c r="N151" s="23"/>
      <c r="O151" s="23"/>
      <c r="P151" s="30"/>
      <c r="Q151" s="30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ht="16.5" customHeight="1">
      <c r="A152" s="25"/>
      <c r="B152" s="45"/>
      <c r="C152" s="3"/>
      <c r="D152" s="3"/>
      <c r="E152" s="3"/>
      <c r="F152" s="9"/>
      <c r="G152" s="9"/>
      <c r="H152" s="3"/>
      <c r="I152" s="14"/>
      <c r="J152" s="30"/>
      <c r="K152" s="30"/>
      <c r="L152" s="30"/>
      <c r="M152" s="22"/>
      <c r="N152" s="23"/>
      <c r="O152" s="23"/>
      <c r="P152" s="30"/>
      <c r="Q152" s="30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ht="16.5" customHeight="1">
      <c r="A153" s="25"/>
      <c r="B153" s="45"/>
      <c r="C153" s="3"/>
      <c r="D153" s="3"/>
      <c r="E153" s="3"/>
      <c r="F153" s="9"/>
      <c r="G153" s="9"/>
      <c r="H153" s="3"/>
      <c r="I153" s="14"/>
      <c r="J153" s="30"/>
      <c r="K153" s="30"/>
      <c r="L153" s="30"/>
      <c r="M153" s="22"/>
      <c r="N153" s="23"/>
      <c r="O153" s="23"/>
      <c r="P153" s="30"/>
      <c r="Q153" s="30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ht="16.5" customHeight="1">
      <c r="A154" s="25"/>
      <c r="B154" s="45"/>
      <c r="C154" s="3"/>
      <c r="D154" s="3"/>
      <c r="E154" s="3"/>
      <c r="F154" s="9"/>
      <c r="G154" s="9"/>
      <c r="H154" s="3"/>
      <c r="I154" s="14"/>
      <c r="J154" s="30"/>
      <c r="K154" s="30"/>
      <c r="L154" s="30"/>
      <c r="M154" s="22"/>
      <c r="N154" s="23"/>
      <c r="O154" s="23"/>
      <c r="P154" s="30"/>
      <c r="Q154" s="30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ht="16.5" customHeight="1">
      <c r="A155" s="25"/>
      <c r="B155" s="45"/>
      <c r="C155" s="3"/>
      <c r="D155" s="3"/>
      <c r="E155" s="3"/>
      <c r="F155" s="9"/>
      <c r="G155" s="9"/>
      <c r="H155" s="3"/>
      <c r="I155" s="14"/>
      <c r="J155" s="30"/>
      <c r="K155" s="30"/>
      <c r="L155" s="30"/>
      <c r="M155" s="22"/>
      <c r="N155" s="23"/>
      <c r="O155" s="23"/>
      <c r="P155" s="30"/>
      <c r="Q155" s="30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ht="16.5" customHeight="1">
      <c r="A156" s="25"/>
      <c r="B156" s="45"/>
      <c r="C156" s="3"/>
      <c r="D156" s="3"/>
      <c r="E156" s="3"/>
      <c r="F156" s="9"/>
      <c r="G156" s="9"/>
      <c r="H156" s="3"/>
      <c r="I156" s="14"/>
      <c r="J156" s="30"/>
      <c r="K156" s="30"/>
      <c r="L156" s="30"/>
      <c r="M156" s="22"/>
      <c r="N156" s="23"/>
      <c r="O156" s="23"/>
      <c r="P156" s="30"/>
      <c r="Q156" s="30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ht="16.5" customHeight="1">
      <c r="A157" s="25"/>
      <c r="B157" s="45"/>
      <c r="C157" s="3"/>
      <c r="D157" s="3"/>
      <c r="E157" s="3"/>
      <c r="F157" s="9"/>
      <c r="G157" s="9"/>
      <c r="H157" s="3"/>
      <c r="I157" s="14"/>
      <c r="J157" s="30"/>
      <c r="K157" s="30"/>
      <c r="L157" s="30"/>
      <c r="M157" s="22"/>
      <c r="N157" s="23"/>
      <c r="O157" s="23"/>
      <c r="P157" s="30"/>
      <c r="Q157" s="30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ht="16.5" customHeight="1">
      <c r="A158" s="25"/>
      <c r="B158" s="45"/>
      <c r="C158" s="3"/>
      <c r="D158" s="3"/>
      <c r="E158" s="3"/>
      <c r="F158" s="9"/>
      <c r="G158" s="9"/>
      <c r="H158" s="3"/>
      <c r="I158" s="14"/>
      <c r="J158" s="30"/>
      <c r="K158" s="30"/>
      <c r="L158" s="30"/>
      <c r="M158" s="22"/>
      <c r="N158" s="23"/>
      <c r="O158" s="23"/>
      <c r="P158" s="30"/>
      <c r="Q158" s="30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ht="16.5" customHeight="1">
      <c r="A159" s="25"/>
      <c r="B159" s="45"/>
      <c r="C159" s="3"/>
      <c r="D159" s="3"/>
      <c r="E159" s="3"/>
      <c r="F159" s="9"/>
      <c r="G159" s="9"/>
      <c r="H159" s="3"/>
      <c r="I159" s="14"/>
      <c r="J159" s="30"/>
      <c r="K159" s="30"/>
      <c r="L159" s="30"/>
      <c r="M159" s="22"/>
      <c r="N159" s="23"/>
      <c r="O159" s="23"/>
      <c r="P159" s="30"/>
      <c r="Q159" s="30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ht="16.5" customHeight="1">
      <c r="A160" s="25"/>
      <c r="B160" s="45"/>
      <c r="C160" s="3"/>
      <c r="D160" s="3"/>
      <c r="E160" s="3"/>
      <c r="F160" s="9"/>
      <c r="G160" s="9"/>
      <c r="H160" s="3"/>
      <c r="I160" s="14"/>
      <c r="J160" s="30"/>
      <c r="K160" s="30"/>
      <c r="L160" s="30"/>
      <c r="M160" s="22"/>
      <c r="N160" s="23"/>
      <c r="O160" s="23"/>
      <c r="P160" s="30"/>
      <c r="Q160" s="30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ht="16.5" customHeight="1">
      <c r="A161" s="25"/>
      <c r="B161" s="45"/>
      <c r="C161" s="3"/>
      <c r="D161" s="3"/>
      <c r="E161" s="3"/>
      <c r="F161" s="9"/>
      <c r="G161" s="9"/>
      <c r="H161" s="3"/>
      <c r="I161" s="14"/>
      <c r="J161" s="30"/>
      <c r="K161" s="30"/>
      <c r="L161" s="30"/>
      <c r="M161" s="22"/>
      <c r="N161" s="23"/>
      <c r="O161" s="23"/>
      <c r="P161" s="30"/>
      <c r="Q161" s="30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ht="16.5" customHeight="1">
      <c r="A162" s="25"/>
      <c r="B162" s="45"/>
      <c r="C162" s="3"/>
      <c r="D162" s="3"/>
      <c r="E162" s="3"/>
      <c r="F162" s="9"/>
      <c r="G162" s="9"/>
      <c r="H162" s="3"/>
      <c r="I162" s="14"/>
      <c r="J162" s="30"/>
      <c r="K162" s="30"/>
      <c r="L162" s="30"/>
      <c r="M162" s="22"/>
      <c r="N162" s="23"/>
      <c r="O162" s="23"/>
      <c r="P162" s="30"/>
      <c r="Q162" s="30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ht="16.5" customHeight="1">
      <c r="A163" s="25"/>
      <c r="B163" s="45"/>
      <c r="C163" s="3"/>
      <c r="D163" s="3"/>
      <c r="E163" s="3"/>
      <c r="F163" s="9"/>
      <c r="G163" s="9"/>
      <c r="H163" s="3"/>
      <c r="I163" s="14"/>
      <c r="J163" s="30"/>
      <c r="K163" s="30"/>
      <c r="L163" s="30"/>
      <c r="M163" s="22"/>
      <c r="N163" s="23"/>
      <c r="O163" s="23"/>
      <c r="P163" s="30"/>
      <c r="Q163" s="30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ht="16.5" customHeight="1">
      <c r="A164" s="25"/>
      <c r="B164" s="45"/>
      <c r="C164" s="3"/>
      <c r="D164" s="3"/>
      <c r="E164" s="3"/>
      <c r="F164" s="9"/>
      <c r="G164" s="9"/>
      <c r="H164" s="3"/>
      <c r="I164" s="14"/>
      <c r="J164" s="30"/>
      <c r="K164" s="30"/>
      <c r="L164" s="30"/>
      <c r="M164" s="22"/>
      <c r="N164" s="23"/>
      <c r="O164" s="23"/>
      <c r="P164" s="30"/>
      <c r="Q164" s="30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ht="16.5" customHeight="1">
      <c r="A165" s="25"/>
      <c r="B165" s="45"/>
      <c r="C165" s="3"/>
      <c r="D165" s="3"/>
      <c r="E165" s="3"/>
      <c r="F165" s="9"/>
      <c r="G165" s="9"/>
      <c r="H165" s="3"/>
      <c r="I165" s="14"/>
      <c r="J165" s="30"/>
      <c r="K165" s="30"/>
      <c r="L165" s="30"/>
      <c r="M165" s="22"/>
      <c r="N165" s="23"/>
      <c r="O165" s="23"/>
      <c r="P165" s="30"/>
      <c r="Q165" s="30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ht="16.5" customHeight="1">
      <c r="A166" s="25"/>
      <c r="B166" s="45"/>
      <c r="C166" s="3"/>
      <c r="D166" s="3"/>
      <c r="E166" s="3"/>
      <c r="F166" s="9"/>
      <c r="G166" s="9"/>
      <c r="H166" s="3"/>
      <c r="I166" s="14"/>
      <c r="J166" s="30"/>
      <c r="K166" s="30"/>
      <c r="L166" s="30"/>
      <c r="M166" s="22"/>
      <c r="N166" s="23"/>
      <c r="O166" s="23"/>
      <c r="P166" s="30"/>
      <c r="Q166" s="30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ht="16.5" customHeight="1">
      <c r="A167" s="25"/>
      <c r="B167" s="45"/>
      <c r="C167" s="3"/>
      <c r="D167" s="3"/>
      <c r="E167" s="3"/>
      <c r="F167" s="9"/>
      <c r="G167" s="9"/>
      <c r="H167" s="3"/>
      <c r="I167" s="14"/>
      <c r="J167" s="30"/>
      <c r="K167" s="30"/>
      <c r="L167" s="30"/>
      <c r="M167" s="22"/>
      <c r="N167" s="23"/>
      <c r="O167" s="23"/>
      <c r="P167" s="30"/>
      <c r="Q167" s="30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ht="16.5" customHeight="1">
      <c r="A168" s="25"/>
      <c r="B168" s="45"/>
      <c r="C168" s="3"/>
      <c r="D168" s="3"/>
      <c r="E168" s="3"/>
      <c r="F168" s="9"/>
      <c r="G168" s="9"/>
      <c r="H168" s="3"/>
      <c r="I168" s="14"/>
      <c r="J168" s="30"/>
      <c r="K168" s="30"/>
      <c r="L168" s="30"/>
      <c r="M168" s="22"/>
      <c r="N168" s="23"/>
      <c r="O168" s="23"/>
      <c r="P168" s="30"/>
      <c r="Q168" s="30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ht="16.5" customHeight="1">
      <c r="A169" s="25"/>
      <c r="B169" s="45"/>
      <c r="C169" s="3"/>
      <c r="D169" s="3"/>
      <c r="E169" s="3"/>
      <c r="F169" s="9"/>
      <c r="G169" s="9"/>
      <c r="H169" s="3"/>
      <c r="I169" s="14"/>
      <c r="J169" s="30"/>
      <c r="K169" s="30"/>
      <c r="L169" s="30"/>
      <c r="M169" s="22"/>
      <c r="N169" s="23"/>
      <c r="O169" s="23"/>
      <c r="P169" s="30"/>
      <c r="Q169" s="30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ht="16.5" customHeight="1">
      <c r="A170" s="25"/>
      <c r="B170" s="45"/>
      <c r="C170" s="3"/>
      <c r="D170" s="3"/>
      <c r="E170" s="3"/>
      <c r="F170" s="9"/>
      <c r="G170" s="9"/>
      <c r="H170" s="3"/>
      <c r="I170" s="14"/>
      <c r="J170" s="30"/>
      <c r="K170" s="30"/>
      <c r="L170" s="30"/>
      <c r="M170" s="22"/>
      <c r="N170" s="23"/>
      <c r="O170" s="23"/>
      <c r="P170" s="30"/>
      <c r="Q170" s="30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ht="16.5" customHeight="1">
      <c r="A171" s="25"/>
      <c r="B171" s="45"/>
      <c r="C171" s="3"/>
      <c r="D171" s="3"/>
      <c r="E171" s="3"/>
      <c r="F171" s="9"/>
      <c r="G171" s="9"/>
      <c r="H171" s="3"/>
      <c r="I171" s="14"/>
      <c r="J171" s="30"/>
      <c r="K171" s="30"/>
      <c r="L171" s="30"/>
      <c r="M171" s="22"/>
      <c r="N171" s="23"/>
      <c r="O171" s="23"/>
      <c r="P171" s="30"/>
      <c r="Q171" s="30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ht="16.5" customHeight="1">
      <c r="A172" s="25"/>
      <c r="B172" s="45"/>
      <c r="C172" s="3"/>
      <c r="D172" s="3"/>
      <c r="E172" s="3"/>
      <c r="F172" s="9"/>
      <c r="G172" s="9"/>
      <c r="H172" s="3"/>
      <c r="I172" s="14"/>
      <c r="J172" s="30"/>
      <c r="K172" s="30"/>
      <c r="L172" s="30"/>
      <c r="M172" s="22"/>
      <c r="N172" s="23"/>
      <c r="O172" s="23"/>
      <c r="P172" s="30"/>
      <c r="Q172" s="30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ht="16.5" customHeight="1">
      <c r="A173" s="25"/>
      <c r="B173" s="45"/>
      <c r="C173" s="3"/>
      <c r="D173" s="3"/>
      <c r="E173" s="3"/>
      <c r="F173" s="9"/>
      <c r="G173" s="9"/>
      <c r="H173" s="3"/>
      <c r="I173" s="14"/>
      <c r="J173" s="30"/>
      <c r="K173" s="30"/>
      <c r="L173" s="30"/>
      <c r="M173" s="22"/>
      <c r="N173" s="23"/>
      <c r="O173" s="23"/>
      <c r="P173" s="30"/>
      <c r="Q173" s="30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ht="16.5" customHeight="1">
      <c r="A174" s="25"/>
      <c r="B174" s="45"/>
      <c r="C174" s="3"/>
      <c r="D174" s="3"/>
      <c r="E174" s="3"/>
      <c r="F174" s="9"/>
      <c r="G174" s="9"/>
      <c r="H174" s="3"/>
      <c r="I174" s="14"/>
      <c r="J174" s="30"/>
      <c r="K174" s="30"/>
      <c r="L174" s="30"/>
      <c r="M174" s="22"/>
      <c r="N174" s="23"/>
      <c r="O174" s="23"/>
      <c r="P174" s="30"/>
      <c r="Q174" s="30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ht="16.5" customHeight="1">
      <c r="A175" s="25"/>
      <c r="B175" s="45"/>
      <c r="C175" s="3"/>
      <c r="D175" s="3"/>
      <c r="E175" s="3"/>
      <c r="F175" s="9"/>
      <c r="G175" s="9"/>
      <c r="H175" s="3"/>
      <c r="I175" s="14"/>
      <c r="J175" s="30"/>
      <c r="K175" s="30"/>
      <c r="L175" s="30"/>
      <c r="M175" s="22"/>
      <c r="N175" s="23"/>
      <c r="O175" s="23"/>
      <c r="P175" s="30"/>
      <c r="Q175" s="30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ht="16.5" customHeight="1">
      <c r="A176" s="25"/>
      <c r="B176" s="45"/>
      <c r="C176" s="3"/>
      <c r="D176" s="3"/>
      <c r="E176" s="3"/>
      <c r="F176" s="9"/>
      <c r="G176" s="9"/>
      <c r="H176" s="3"/>
      <c r="I176" s="14"/>
      <c r="J176" s="30"/>
      <c r="K176" s="30"/>
      <c r="L176" s="30"/>
      <c r="M176" s="22"/>
      <c r="N176" s="23"/>
      <c r="O176" s="23"/>
      <c r="P176" s="30"/>
      <c r="Q176" s="30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ht="16.5" customHeight="1">
      <c r="A177" s="25"/>
      <c r="B177" s="45"/>
      <c r="C177" s="3"/>
      <c r="D177" s="3"/>
      <c r="E177" s="3"/>
      <c r="F177" s="9"/>
      <c r="G177" s="9"/>
      <c r="H177" s="3"/>
      <c r="I177" s="14"/>
      <c r="J177" s="30"/>
      <c r="K177" s="30"/>
      <c r="L177" s="30"/>
      <c r="M177" s="22"/>
      <c r="N177" s="23"/>
      <c r="O177" s="23"/>
      <c r="P177" s="30"/>
      <c r="Q177" s="30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ht="16.5" customHeight="1">
      <c r="A178" s="25"/>
      <c r="B178" s="45"/>
      <c r="C178" s="3"/>
      <c r="D178" s="3"/>
      <c r="E178" s="3"/>
      <c r="F178" s="9"/>
      <c r="G178" s="9"/>
      <c r="H178" s="3"/>
      <c r="I178" s="14"/>
      <c r="J178" s="30"/>
      <c r="K178" s="30"/>
      <c r="L178" s="30"/>
      <c r="M178" s="22"/>
      <c r="N178" s="23"/>
      <c r="O178" s="23"/>
      <c r="P178" s="30"/>
      <c r="Q178" s="30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ht="16.5" customHeight="1">
      <c r="A179" s="25"/>
      <c r="B179" s="45"/>
      <c r="C179" s="3"/>
      <c r="D179" s="3"/>
      <c r="E179" s="3"/>
      <c r="F179" s="9"/>
      <c r="G179" s="9"/>
      <c r="H179" s="3"/>
      <c r="I179" s="14"/>
      <c r="J179" s="30"/>
      <c r="K179" s="30"/>
      <c r="L179" s="30"/>
      <c r="M179" s="22"/>
      <c r="N179" s="23"/>
      <c r="O179" s="23"/>
      <c r="P179" s="30"/>
      <c r="Q179" s="30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ht="16.5" customHeight="1">
      <c r="A180" s="25"/>
      <c r="B180" s="45"/>
      <c r="C180" s="3"/>
      <c r="D180" s="3"/>
      <c r="E180" s="3"/>
      <c r="F180" s="9"/>
      <c r="G180" s="9"/>
      <c r="H180" s="3"/>
      <c r="I180" s="14"/>
      <c r="J180" s="30"/>
      <c r="K180" s="30"/>
      <c r="L180" s="30"/>
      <c r="M180" s="22"/>
      <c r="N180" s="23"/>
      <c r="O180" s="23"/>
      <c r="P180" s="30"/>
      <c r="Q180" s="30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ht="16.5" customHeight="1">
      <c r="A181" s="25"/>
      <c r="B181" s="45"/>
      <c r="C181" s="3"/>
      <c r="D181" s="3"/>
      <c r="E181" s="3"/>
      <c r="F181" s="9"/>
      <c r="G181" s="9"/>
      <c r="H181" s="3"/>
      <c r="I181" s="14"/>
      <c r="J181" s="30"/>
      <c r="K181" s="30"/>
      <c r="L181" s="30"/>
      <c r="M181" s="22"/>
      <c r="N181" s="23"/>
      <c r="O181" s="23"/>
      <c r="P181" s="30"/>
      <c r="Q181" s="30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ht="16.5" customHeight="1">
      <c r="A182" s="25"/>
      <c r="B182" s="45"/>
      <c r="C182" s="3"/>
      <c r="D182" s="3"/>
      <c r="E182" s="3"/>
      <c r="F182" s="9"/>
      <c r="G182" s="9"/>
      <c r="H182" s="3"/>
      <c r="I182" s="14"/>
      <c r="J182" s="30"/>
      <c r="K182" s="30"/>
      <c r="L182" s="30"/>
      <c r="M182" s="22"/>
      <c r="N182" s="23"/>
      <c r="O182" s="23"/>
      <c r="P182" s="30"/>
      <c r="Q182" s="30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ht="16.5" customHeight="1">
      <c r="A183" s="25"/>
      <c r="B183" s="45"/>
      <c r="C183" s="3"/>
      <c r="D183" s="3"/>
      <c r="E183" s="3"/>
      <c r="F183" s="9"/>
      <c r="G183" s="9"/>
      <c r="H183" s="3"/>
      <c r="I183" s="14"/>
      <c r="J183" s="30"/>
      <c r="K183" s="30"/>
      <c r="L183" s="30"/>
      <c r="M183" s="22"/>
      <c r="N183" s="23"/>
      <c r="O183" s="23"/>
      <c r="P183" s="30"/>
      <c r="Q183" s="30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ht="16.5" customHeight="1">
      <c r="A184" s="25"/>
      <c r="B184" s="45"/>
      <c r="C184" s="3"/>
      <c r="D184" s="3"/>
      <c r="E184" s="3"/>
      <c r="F184" s="9"/>
      <c r="G184" s="9"/>
      <c r="H184" s="3"/>
      <c r="I184" s="14"/>
      <c r="J184" s="30"/>
      <c r="K184" s="30"/>
      <c r="L184" s="30"/>
      <c r="M184" s="22"/>
      <c r="N184" s="23"/>
      <c r="O184" s="23"/>
      <c r="P184" s="30"/>
      <c r="Q184" s="30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ht="16.5" customHeight="1">
      <c r="A185" s="25"/>
      <c r="B185" s="45"/>
      <c r="C185" s="3"/>
      <c r="D185" s="3"/>
      <c r="E185" s="3"/>
      <c r="F185" s="9"/>
      <c r="G185" s="9"/>
      <c r="H185" s="3"/>
      <c r="I185" s="14"/>
      <c r="J185" s="30"/>
      <c r="K185" s="30"/>
      <c r="L185" s="30"/>
      <c r="M185" s="22"/>
      <c r="N185" s="23"/>
      <c r="O185" s="23"/>
      <c r="P185" s="30"/>
      <c r="Q185" s="30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ht="16.5" customHeight="1">
      <c r="A186" s="25"/>
      <c r="B186" s="45"/>
      <c r="C186" s="3"/>
      <c r="D186" s="3"/>
      <c r="E186" s="3"/>
      <c r="F186" s="9"/>
      <c r="G186" s="9"/>
      <c r="H186" s="3"/>
      <c r="I186" s="14"/>
      <c r="J186" s="30"/>
      <c r="K186" s="30"/>
      <c r="L186" s="30"/>
      <c r="M186" s="22"/>
      <c r="N186" s="23"/>
      <c r="O186" s="23"/>
      <c r="P186" s="30"/>
      <c r="Q186" s="30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ht="16.5" customHeight="1">
      <c r="A187" s="25"/>
      <c r="B187" s="45"/>
      <c r="C187" s="3"/>
      <c r="D187" s="3"/>
      <c r="E187" s="3"/>
      <c r="F187" s="9"/>
      <c r="G187" s="9"/>
      <c r="H187" s="3"/>
      <c r="I187" s="14"/>
      <c r="J187" s="30"/>
      <c r="K187" s="30"/>
      <c r="L187" s="30"/>
      <c r="M187" s="22"/>
      <c r="N187" s="23"/>
      <c r="O187" s="23"/>
      <c r="P187" s="30"/>
      <c r="Q187" s="30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ht="16.5" customHeight="1">
      <c r="A188" s="25"/>
      <c r="B188" s="45"/>
      <c r="C188" s="3"/>
      <c r="D188" s="3"/>
      <c r="E188" s="3"/>
      <c r="F188" s="9"/>
      <c r="G188" s="9"/>
      <c r="H188" s="3"/>
      <c r="I188" s="14"/>
      <c r="J188" s="30"/>
      <c r="K188" s="30"/>
      <c r="L188" s="30"/>
      <c r="M188" s="22"/>
      <c r="N188" s="23"/>
      <c r="O188" s="23"/>
      <c r="P188" s="30"/>
      <c r="Q188" s="30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ht="16.5" customHeight="1">
      <c r="A189" s="25"/>
      <c r="B189" s="45"/>
      <c r="C189" s="3"/>
      <c r="D189" s="3"/>
      <c r="E189" s="3"/>
      <c r="F189" s="9"/>
      <c r="G189" s="9"/>
      <c r="H189" s="3"/>
      <c r="I189" s="14"/>
      <c r="J189" s="30"/>
      <c r="K189" s="30"/>
      <c r="L189" s="30"/>
      <c r="M189" s="22"/>
      <c r="N189" s="23"/>
      <c r="O189" s="23"/>
      <c r="P189" s="30"/>
      <c r="Q189" s="30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ht="16.5" customHeight="1">
      <c r="A190" s="25"/>
      <c r="B190" s="45"/>
      <c r="C190" s="3"/>
      <c r="D190" s="3"/>
      <c r="E190" s="3"/>
      <c r="F190" s="9"/>
      <c r="G190" s="9"/>
      <c r="H190" s="3"/>
      <c r="I190" s="14"/>
      <c r="J190" s="30"/>
      <c r="K190" s="30"/>
      <c r="L190" s="30"/>
      <c r="M190" s="22"/>
      <c r="N190" s="23"/>
      <c r="O190" s="23"/>
      <c r="P190" s="30"/>
      <c r="Q190" s="30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ht="16.5" customHeight="1">
      <c r="A191" s="25"/>
      <c r="B191" s="45"/>
      <c r="C191" s="3"/>
      <c r="D191" s="3"/>
      <c r="E191" s="3"/>
      <c r="F191" s="9"/>
      <c r="G191" s="9"/>
      <c r="H191" s="3"/>
      <c r="I191" s="14"/>
      <c r="J191" s="30"/>
      <c r="K191" s="30"/>
      <c r="L191" s="30"/>
      <c r="M191" s="22"/>
      <c r="N191" s="23"/>
      <c r="O191" s="23"/>
      <c r="P191" s="30"/>
      <c r="Q191" s="30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ht="16.5" customHeight="1">
      <c r="A192" s="25"/>
      <c r="B192" s="45"/>
      <c r="C192" s="3"/>
      <c r="D192" s="3"/>
      <c r="E192" s="3"/>
      <c r="F192" s="9"/>
      <c r="G192" s="9"/>
      <c r="H192" s="3"/>
      <c r="I192" s="14"/>
      <c r="J192" s="30"/>
      <c r="K192" s="30"/>
      <c r="L192" s="30"/>
      <c r="M192" s="22"/>
      <c r="N192" s="23"/>
      <c r="O192" s="23"/>
      <c r="P192" s="30"/>
      <c r="Q192" s="30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ht="16.5" customHeight="1">
      <c r="A193" s="25"/>
      <c r="B193" s="45"/>
      <c r="C193" s="3"/>
      <c r="D193" s="3"/>
      <c r="E193" s="3"/>
      <c r="F193" s="9"/>
      <c r="G193" s="9"/>
      <c r="H193" s="3"/>
      <c r="I193" s="14"/>
      <c r="J193" s="30"/>
      <c r="K193" s="30"/>
      <c r="L193" s="30"/>
      <c r="M193" s="22"/>
      <c r="N193" s="23"/>
      <c r="O193" s="23"/>
      <c r="P193" s="30"/>
      <c r="Q193" s="30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ht="16.5" customHeight="1">
      <c r="A194" s="25"/>
      <c r="B194" s="45"/>
      <c r="C194" s="3"/>
      <c r="D194" s="3"/>
      <c r="E194" s="3"/>
      <c r="F194" s="9"/>
      <c r="G194" s="9"/>
      <c r="H194" s="3"/>
      <c r="I194" s="14"/>
      <c r="J194" s="30"/>
      <c r="K194" s="30"/>
      <c r="L194" s="30"/>
      <c r="M194" s="22"/>
      <c r="N194" s="23"/>
      <c r="O194" s="23"/>
      <c r="P194" s="30"/>
      <c r="Q194" s="30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ht="16.5" customHeight="1">
      <c r="A195" s="25"/>
      <c r="B195" s="45"/>
      <c r="C195" s="3"/>
      <c r="D195" s="3"/>
      <c r="E195" s="3"/>
      <c r="F195" s="9"/>
      <c r="G195" s="9"/>
      <c r="H195" s="3"/>
      <c r="I195" s="14"/>
      <c r="J195" s="30"/>
      <c r="K195" s="30"/>
      <c r="L195" s="30"/>
      <c r="M195" s="22"/>
      <c r="N195" s="23"/>
      <c r="O195" s="23"/>
      <c r="P195" s="30"/>
      <c r="Q195" s="30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ht="16.5" customHeight="1">
      <c r="A196" s="25"/>
      <c r="B196" s="45"/>
      <c r="C196" s="3"/>
      <c r="D196" s="3"/>
      <c r="E196" s="3"/>
      <c r="F196" s="9"/>
      <c r="G196" s="9"/>
      <c r="H196" s="3"/>
      <c r="I196" s="14"/>
      <c r="J196" s="30"/>
      <c r="K196" s="30"/>
      <c r="L196" s="30"/>
      <c r="M196" s="22"/>
      <c r="N196" s="23"/>
      <c r="O196" s="23"/>
      <c r="P196" s="30"/>
      <c r="Q196" s="30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ht="16.5" customHeight="1">
      <c r="A197" s="25"/>
      <c r="B197" s="45"/>
      <c r="C197" s="3"/>
      <c r="D197" s="3"/>
      <c r="E197" s="3"/>
      <c r="F197" s="9"/>
      <c r="G197" s="9"/>
      <c r="H197" s="3"/>
      <c r="I197" s="14"/>
      <c r="J197" s="30"/>
      <c r="K197" s="30"/>
      <c r="L197" s="30"/>
      <c r="M197" s="22"/>
      <c r="N197" s="23"/>
      <c r="O197" s="23"/>
      <c r="P197" s="30"/>
      <c r="Q197" s="30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ht="16.5" customHeight="1">
      <c r="A198" s="25"/>
      <c r="B198" s="45"/>
      <c r="C198" s="3"/>
      <c r="D198" s="3"/>
      <c r="E198" s="3"/>
      <c r="F198" s="9"/>
      <c r="G198" s="9"/>
      <c r="H198" s="3"/>
      <c r="I198" s="14"/>
      <c r="J198" s="30"/>
      <c r="K198" s="30"/>
      <c r="L198" s="30"/>
      <c r="M198" s="22"/>
      <c r="N198" s="23"/>
      <c r="O198" s="23"/>
      <c r="P198" s="30"/>
      <c r="Q198" s="30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ht="16.5" customHeight="1">
      <c r="A199" s="25"/>
      <c r="B199" s="45"/>
      <c r="C199" s="3"/>
      <c r="D199" s="3"/>
      <c r="E199" s="3"/>
      <c r="F199" s="9"/>
      <c r="G199" s="9"/>
      <c r="H199" s="3"/>
      <c r="I199" s="14"/>
      <c r="J199" s="30"/>
      <c r="K199" s="30"/>
      <c r="L199" s="30"/>
      <c r="M199" s="22"/>
      <c r="N199" s="23"/>
      <c r="O199" s="23"/>
      <c r="P199" s="30"/>
      <c r="Q199" s="30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ht="16.5" customHeight="1">
      <c r="A200" s="25"/>
      <c r="B200" s="45"/>
      <c r="C200" s="3"/>
      <c r="D200" s="3"/>
      <c r="E200" s="3"/>
      <c r="F200" s="9"/>
      <c r="G200" s="9"/>
      <c r="H200" s="3"/>
      <c r="I200" s="14"/>
      <c r="J200" s="30"/>
      <c r="K200" s="30"/>
      <c r="L200" s="30"/>
      <c r="M200" s="22"/>
      <c r="N200" s="23"/>
      <c r="O200" s="23"/>
      <c r="P200" s="30"/>
      <c r="Q200" s="30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ht="16.5" customHeight="1">
      <c r="A201" s="25"/>
      <c r="B201" s="45"/>
      <c r="C201" s="3"/>
      <c r="D201" s="3"/>
      <c r="E201" s="3"/>
      <c r="F201" s="9"/>
      <c r="G201" s="9"/>
      <c r="H201" s="3"/>
      <c r="I201" s="14"/>
      <c r="J201" s="30"/>
      <c r="K201" s="30"/>
      <c r="L201" s="30"/>
      <c r="M201" s="22"/>
      <c r="N201" s="23"/>
      <c r="O201" s="23"/>
      <c r="P201" s="30"/>
      <c r="Q201" s="30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ht="16.5" customHeight="1">
      <c r="A202" s="25"/>
      <c r="B202" s="45"/>
      <c r="C202" s="3"/>
      <c r="D202" s="3"/>
      <c r="E202" s="3"/>
      <c r="F202" s="9"/>
      <c r="G202" s="9"/>
      <c r="H202" s="3"/>
      <c r="I202" s="14"/>
      <c r="J202" s="30"/>
      <c r="K202" s="30"/>
      <c r="L202" s="30"/>
      <c r="M202" s="22"/>
      <c r="N202" s="23"/>
      <c r="O202" s="23"/>
      <c r="P202" s="30"/>
      <c r="Q202" s="30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ht="16.5" customHeight="1">
      <c r="A203" s="25"/>
      <c r="B203" s="45"/>
      <c r="C203" s="3"/>
      <c r="D203" s="3"/>
      <c r="E203" s="3"/>
      <c r="F203" s="9"/>
      <c r="G203" s="9"/>
      <c r="H203" s="3"/>
      <c r="I203" s="14"/>
      <c r="J203" s="30"/>
      <c r="K203" s="30"/>
      <c r="L203" s="30"/>
      <c r="M203" s="22"/>
      <c r="N203" s="23"/>
      <c r="O203" s="23"/>
      <c r="P203" s="30"/>
      <c r="Q203" s="30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ht="16.5" customHeight="1">
      <c r="A204" s="25"/>
      <c r="B204" s="45"/>
      <c r="C204" s="3"/>
      <c r="D204" s="3"/>
      <c r="E204" s="3"/>
      <c r="F204" s="9"/>
      <c r="G204" s="9"/>
      <c r="H204" s="3"/>
      <c r="I204" s="14"/>
      <c r="J204" s="30"/>
      <c r="K204" s="30"/>
      <c r="L204" s="30"/>
      <c r="M204" s="22"/>
      <c r="N204" s="23"/>
      <c r="O204" s="23"/>
      <c r="P204" s="30"/>
      <c r="Q204" s="30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ht="16.5" customHeight="1">
      <c r="A205" s="25"/>
      <c r="B205" s="45"/>
      <c r="C205" s="3"/>
      <c r="D205" s="3"/>
      <c r="E205" s="3"/>
      <c r="F205" s="9"/>
      <c r="G205" s="9"/>
      <c r="H205" s="3"/>
      <c r="I205" s="14"/>
      <c r="J205" s="30"/>
      <c r="K205" s="30"/>
      <c r="L205" s="30"/>
      <c r="M205" s="22"/>
      <c r="N205" s="23"/>
      <c r="O205" s="23"/>
      <c r="P205" s="30"/>
      <c r="Q205" s="30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ht="16.5" customHeight="1">
      <c r="A206" s="25"/>
      <c r="B206" s="45"/>
      <c r="C206" s="3"/>
      <c r="D206" s="3"/>
      <c r="E206" s="3"/>
      <c r="F206" s="9"/>
      <c r="G206" s="9"/>
      <c r="H206" s="3"/>
      <c r="I206" s="14"/>
      <c r="J206" s="30"/>
      <c r="K206" s="30"/>
      <c r="L206" s="30"/>
      <c r="M206" s="22"/>
      <c r="N206" s="23"/>
      <c r="O206" s="23"/>
      <c r="P206" s="30"/>
      <c r="Q206" s="30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ht="16.5" customHeight="1">
      <c r="A207" s="25"/>
      <c r="B207" s="45"/>
      <c r="C207" s="3"/>
      <c r="D207" s="3"/>
      <c r="E207" s="3"/>
      <c r="F207" s="9"/>
      <c r="G207" s="9"/>
      <c r="H207" s="3"/>
      <c r="I207" s="14"/>
      <c r="J207" s="30"/>
      <c r="K207" s="30"/>
      <c r="L207" s="30"/>
      <c r="M207" s="22"/>
      <c r="N207" s="23"/>
      <c r="O207" s="23"/>
      <c r="P207" s="30"/>
      <c r="Q207" s="30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ht="16.5" customHeight="1">
      <c r="A208" s="25"/>
      <c r="B208" s="45"/>
      <c r="C208" s="3"/>
      <c r="D208" s="3"/>
      <c r="E208" s="3"/>
      <c r="F208" s="9"/>
      <c r="G208" s="9"/>
      <c r="H208" s="3"/>
      <c r="I208" s="14"/>
      <c r="J208" s="30"/>
      <c r="K208" s="30"/>
      <c r="L208" s="30"/>
      <c r="M208" s="22"/>
      <c r="N208" s="23"/>
      <c r="O208" s="23"/>
      <c r="P208" s="30"/>
      <c r="Q208" s="30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ht="16.5" customHeight="1">
      <c r="A209" s="25"/>
      <c r="B209" s="45"/>
      <c r="C209" s="3"/>
      <c r="D209" s="3"/>
      <c r="E209" s="3"/>
      <c r="F209" s="9"/>
      <c r="G209" s="9"/>
      <c r="H209" s="3"/>
      <c r="I209" s="14"/>
      <c r="J209" s="30"/>
      <c r="K209" s="30"/>
      <c r="L209" s="30"/>
      <c r="M209" s="22"/>
      <c r="N209" s="23"/>
      <c r="O209" s="23"/>
      <c r="P209" s="30"/>
      <c r="Q209" s="30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ht="16.5" customHeight="1">
      <c r="A210" s="25"/>
      <c r="B210" s="45"/>
      <c r="C210" s="3"/>
      <c r="D210" s="3"/>
      <c r="E210" s="3"/>
      <c r="F210" s="9"/>
      <c r="G210" s="9"/>
      <c r="H210" s="3"/>
      <c r="I210" s="14"/>
      <c r="J210" s="30"/>
      <c r="K210" s="30"/>
      <c r="L210" s="30"/>
      <c r="M210" s="22"/>
      <c r="N210" s="23"/>
      <c r="O210" s="23"/>
      <c r="P210" s="30"/>
      <c r="Q210" s="30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ht="16.5" customHeight="1">
      <c r="A211" s="25"/>
      <c r="B211" s="45"/>
      <c r="C211" s="3"/>
      <c r="D211" s="3"/>
      <c r="E211" s="3"/>
      <c r="F211" s="9"/>
      <c r="G211" s="9"/>
      <c r="H211" s="3"/>
      <c r="I211" s="14"/>
      <c r="J211" s="30"/>
      <c r="K211" s="30"/>
      <c r="L211" s="30"/>
      <c r="M211" s="22"/>
      <c r="N211" s="23"/>
      <c r="O211" s="23"/>
      <c r="P211" s="30"/>
      <c r="Q211" s="30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ht="16.5" customHeight="1">
      <c r="A212" s="25"/>
      <c r="B212" s="45"/>
      <c r="C212" s="3"/>
      <c r="D212" s="3"/>
      <c r="E212" s="3"/>
      <c r="F212" s="9"/>
      <c r="G212" s="9"/>
      <c r="H212" s="3"/>
      <c r="I212" s="14"/>
      <c r="J212" s="30"/>
      <c r="K212" s="30"/>
      <c r="L212" s="30"/>
      <c r="M212" s="22"/>
      <c r="N212" s="23"/>
      <c r="O212" s="23"/>
      <c r="P212" s="30"/>
      <c r="Q212" s="30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ht="16.5" customHeight="1">
      <c r="A213" s="25"/>
      <c r="B213" s="45"/>
      <c r="C213" s="3"/>
      <c r="D213" s="3"/>
      <c r="E213" s="3"/>
      <c r="F213" s="9"/>
      <c r="G213" s="9"/>
      <c r="H213" s="3"/>
      <c r="I213" s="14"/>
      <c r="J213" s="30"/>
      <c r="K213" s="30"/>
      <c r="L213" s="30"/>
      <c r="M213" s="22"/>
      <c r="N213" s="23"/>
      <c r="O213" s="23"/>
      <c r="P213" s="30"/>
      <c r="Q213" s="30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ht="16.5" customHeight="1">
      <c r="A214" s="25"/>
      <c r="B214" s="45"/>
      <c r="C214" s="3"/>
      <c r="D214" s="3"/>
      <c r="E214" s="3"/>
      <c r="F214" s="9"/>
      <c r="G214" s="9"/>
      <c r="H214" s="3"/>
      <c r="I214" s="14"/>
      <c r="J214" s="30"/>
      <c r="K214" s="30"/>
      <c r="L214" s="30"/>
      <c r="M214" s="22"/>
      <c r="N214" s="23"/>
      <c r="O214" s="23"/>
      <c r="P214" s="30"/>
      <c r="Q214" s="30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ht="16.5" customHeight="1">
      <c r="A215" s="25"/>
      <c r="B215" s="45"/>
      <c r="C215" s="3"/>
      <c r="D215" s="3"/>
      <c r="E215" s="3"/>
      <c r="F215" s="9"/>
      <c r="G215" s="9"/>
      <c r="H215" s="3"/>
      <c r="I215" s="14"/>
      <c r="J215" s="30"/>
      <c r="K215" s="30"/>
      <c r="L215" s="30"/>
      <c r="M215" s="22"/>
      <c r="N215" s="23"/>
      <c r="O215" s="23"/>
      <c r="P215" s="30"/>
      <c r="Q215" s="30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ht="16.5" customHeight="1">
      <c r="A216" s="25"/>
      <c r="B216" s="45"/>
      <c r="C216" s="3"/>
      <c r="D216" s="3"/>
      <c r="E216" s="3"/>
      <c r="F216" s="9"/>
      <c r="G216" s="9"/>
      <c r="H216" s="3"/>
      <c r="I216" s="14"/>
      <c r="J216" s="30"/>
      <c r="K216" s="30"/>
      <c r="L216" s="30"/>
      <c r="M216" s="22"/>
      <c r="N216" s="23"/>
      <c r="O216" s="23"/>
      <c r="P216" s="30"/>
      <c r="Q216" s="30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ht="16.5" customHeight="1">
      <c r="A217" s="25"/>
      <c r="B217" s="45"/>
      <c r="C217" s="3"/>
      <c r="D217" s="3"/>
      <c r="E217" s="3"/>
      <c r="F217" s="9"/>
      <c r="G217" s="9"/>
      <c r="H217" s="3"/>
      <c r="I217" s="14"/>
      <c r="J217" s="30"/>
      <c r="K217" s="30"/>
      <c r="L217" s="30"/>
      <c r="M217" s="22"/>
      <c r="N217" s="23"/>
      <c r="O217" s="23"/>
      <c r="P217" s="30"/>
      <c r="Q217" s="30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ht="16.5" customHeight="1">
      <c r="A218" s="25"/>
      <c r="B218" s="45"/>
      <c r="C218" s="3"/>
      <c r="D218" s="3"/>
      <c r="E218" s="3"/>
      <c r="F218" s="9"/>
      <c r="G218" s="9"/>
      <c r="H218" s="3"/>
      <c r="I218" s="14"/>
      <c r="J218" s="30"/>
      <c r="K218" s="30"/>
      <c r="L218" s="30"/>
      <c r="M218" s="22"/>
      <c r="N218" s="23"/>
      <c r="O218" s="23"/>
      <c r="P218" s="30"/>
      <c r="Q218" s="30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ht="16.5" customHeight="1">
      <c r="A219" s="25"/>
      <c r="B219" s="45"/>
      <c r="C219" s="3"/>
      <c r="D219" s="3"/>
      <c r="E219" s="3"/>
      <c r="F219" s="9"/>
      <c r="G219" s="9"/>
      <c r="H219" s="3"/>
      <c r="I219" s="14"/>
      <c r="J219" s="30"/>
      <c r="K219" s="30"/>
      <c r="L219" s="30"/>
      <c r="M219" s="22"/>
      <c r="N219" s="23"/>
      <c r="O219" s="23"/>
      <c r="P219" s="30"/>
      <c r="Q219" s="30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ht="16.5" customHeight="1">
      <c r="A220" s="25"/>
      <c r="B220" s="45"/>
      <c r="C220" s="3"/>
      <c r="D220" s="3"/>
      <c r="E220" s="3"/>
      <c r="F220" s="9"/>
      <c r="G220" s="9"/>
      <c r="H220" s="3"/>
      <c r="I220" s="14"/>
      <c r="J220" s="30"/>
      <c r="K220" s="30"/>
      <c r="L220" s="30"/>
      <c r="M220" s="22"/>
      <c r="N220" s="23"/>
      <c r="O220" s="23"/>
      <c r="P220" s="30"/>
      <c r="Q220" s="30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ht="16.5" customHeight="1">
      <c r="A221" s="25"/>
      <c r="B221" s="45"/>
      <c r="C221" s="3"/>
      <c r="D221" s="3"/>
      <c r="E221" s="3"/>
      <c r="F221" s="9"/>
      <c r="G221" s="9"/>
      <c r="H221" s="3"/>
      <c r="I221" s="14"/>
      <c r="J221" s="30"/>
      <c r="K221" s="30"/>
      <c r="L221" s="30"/>
      <c r="M221" s="22"/>
      <c r="N221" s="23"/>
      <c r="O221" s="23"/>
      <c r="P221" s="30"/>
      <c r="Q221" s="30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ht="16.5" customHeight="1">
      <c r="A222" s="25"/>
      <c r="B222" s="45"/>
      <c r="C222" s="3"/>
      <c r="D222" s="3"/>
      <c r="E222" s="3"/>
      <c r="F222" s="9"/>
      <c r="G222" s="9"/>
      <c r="H222" s="3"/>
      <c r="I222" s="14"/>
      <c r="J222" s="30"/>
      <c r="K222" s="30"/>
      <c r="L222" s="30"/>
      <c r="M222" s="22"/>
      <c r="N222" s="23"/>
      <c r="O222" s="23"/>
      <c r="P222" s="30"/>
      <c r="Q222" s="30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ht="16.5" customHeight="1">
      <c r="A223" s="25"/>
      <c r="B223" s="45"/>
      <c r="C223" s="3"/>
      <c r="D223" s="3"/>
      <c r="E223" s="3"/>
      <c r="F223" s="9"/>
      <c r="G223" s="9"/>
      <c r="H223" s="3"/>
      <c r="I223" s="14"/>
      <c r="J223" s="30"/>
      <c r="K223" s="30"/>
      <c r="L223" s="30"/>
      <c r="M223" s="22"/>
      <c r="N223" s="23"/>
      <c r="O223" s="23"/>
      <c r="P223" s="30"/>
      <c r="Q223" s="30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ht="16.5" customHeight="1">
      <c r="A224" s="25"/>
      <c r="B224" s="45"/>
      <c r="C224" s="3"/>
      <c r="D224" s="3"/>
      <c r="E224" s="3"/>
      <c r="F224" s="9"/>
      <c r="G224" s="9"/>
      <c r="H224" s="3"/>
      <c r="I224" s="14"/>
      <c r="J224" s="30"/>
      <c r="K224" s="30"/>
      <c r="L224" s="30"/>
      <c r="M224" s="22"/>
      <c r="N224" s="23"/>
      <c r="O224" s="23"/>
      <c r="P224" s="30"/>
      <c r="Q224" s="30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ht="16.5" customHeight="1">
      <c r="A225" s="25"/>
      <c r="B225" s="45"/>
      <c r="C225" s="3"/>
      <c r="D225" s="3"/>
      <c r="E225" s="3"/>
      <c r="F225" s="9"/>
      <c r="G225" s="9"/>
      <c r="H225" s="3"/>
      <c r="I225" s="14"/>
      <c r="J225" s="30"/>
      <c r="K225" s="30"/>
      <c r="L225" s="30"/>
      <c r="M225" s="22"/>
      <c r="N225" s="23"/>
      <c r="O225" s="23"/>
      <c r="P225" s="30"/>
      <c r="Q225" s="30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ht="16.5" customHeight="1">
      <c r="A226" s="25"/>
      <c r="B226" s="45"/>
      <c r="C226" s="3"/>
      <c r="D226" s="3"/>
      <c r="E226" s="3"/>
      <c r="F226" s="9"/>
      <c r="G226" s="9"/>
      <c r="H226" s="3"/>
      <c r="I226" s="14"/>
      <c r="J226" s="30"/>
      <c r="K226" s="30"/>
      <c r="L226" s="30"/>
      <c r="M226" s="22"/>
      <c r="N226" s="23"/>
      <c r="O226" s="23"/>
      <c r="P226" s="30"/>
      <c r="Q226" s="30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ht="16.5" customHeight="1">
      <c r="A227" s="25"/>
      <c r="B227" s="45"/>
      <c r="C227" s="3"/>
      <c r="D227" s="3"/>
      <c r="E227" s="3"/>
      <c r="F227" s="9"/>
      <c r="G227" s="9"/>
      <c r="H227" s="3"/>
      <c r="I227" s="14"/>
      <c r="J227" s="30"/>
      <c r="K227" s="30"/>
      <c r="L227" s="30"/>
      <c r="M227" s="22"/>
      <c r="N227" s="23"/>
      <c r="O227" s="23"/>
      <c r="P227" s="30"/>
      <c r="Q227" s="30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ht="16.5" customHeight="1">
      <c r="A228" s="25"/>
      <c r="B228" s="45"/>
      <c r="C228" s="3"/>
      <c r="D228" s="3"/>
      <c r="E228" s="3"/>
      <c r="F228" s="9"/>
      <c r="G228" s="9"/>
      <c r="H228" s="3"/>
      <c r="I228" s="14"/>
      <c r="J228" s="30"/>
      <c r="K228" s="30"/>
      <c r="L228" s="30"/>
      <c r="M228" s="22"/>
      <c r="N228" s="23"/>
      <c r="O228" s="23"/>
      <c r="P228" s="30"/>
      <c r="Q228" s="30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ht="16.5" customHeight="1">
      <c r="A229" s="25"/>
      <c r="B229" s="45"/>
      <c r="C229" s="3"/>
      <c r="D229" s="3"/>
      <c r="E229" s="3"/>
      <c r="F229" s="9"/>
      <c r="G229" s="9"/>
      <c r="H229" s="3"/>
      <c r="I229" s="14"/>
      <c r="J229" s="30"/>
      <c r="K229" s="30"/>
      <c r="L229" s="30"/>
      <c r="M229" s="22"/>
      <c r="N229" s="23"/>
      <c r="O229" s="23"/>
      <c r="P229" s="30"/>
      <c r="Q229" s="30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ht="16.5" customHeight="1">
      <c r="A230" s="25"/>
      <c r="B230" s="45"/>
      <c r="C230" s="3"/>
      <c r="D230" s="3"/>
      <c r="E230" s="3"/>
      <c r="F230" s="9"/>
      <c r="G230" s="9"/>
      <c r="H230" s="3"/>
      <c r="I230" s="14"/>
      <c r="J230" s="30"/>
      <c r="K230" s="30"/>
      <c r="L230" s="30"/>
      <c r="M230" s="22"/>
      <c r="N230" s="23"/>
      <c r="O230" s="23"/>
      <c r="P230" s="30"/>
      <c r="Q230" s="30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ht="16.5" customHeight="1">
      <c r="A231" s="25"/>
      <c r="B231" s="45"/>
      <c r="C231" s="3"/>
      <c r="D231" s="3"/>
      <c r="E231" s="3"/>
      <c r="F231" s="9"/>
      <c r="G231" s="9"/>
      <c r="H231" s="3"/>
      <c r="I231" s="14"/>
      <c r="J231" s="30"/>
      <c r="K231" s="30"/>
      <c r="L231" s="30"/>
      <c r="M231" s="22"/>
      <c r="N231" s="23"/>
      <c r="O231" s="23"/>
      <c r="P231" s="30"/>
      <c r="Q231" s="30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ht="16.5" customHeight="1">
      <c r="A232" s="25"/>
      <c r="B232" s="45"/>
      <c r="C232" s="3"/>
      <c r="D232" s="3"/>
      <c r="E232" s="3"/>
      <c r="F232" s="9"/>
      <c r="G232" s="9"/>
      <c r="H232" s="3"/>
      <c r="I232" s="14"/>
      <c r="J232" s="30"/>
      <c r="K232" s="30"/>
      <c r="L232" s="30"/>
      <c r="M232" s="22"/>
      <c r="N232" s="23"/>
      <c r="O232" s="23"/>
      <c r="P232" s="30"/>
      <c r="Q232" s="30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ht="16.5" customHeight="1">
      <c r="A233" s="25"/>
      <c r="B233" s="45"/>
      <c r="C233" s="3"/>
      <c r="D233" s="3"/>
      <c r="E233" s="3"/>
      <c r="F233" s="9"/>
      <c r="G233" s="9"/>
      <c r="H233" s="3"/>
      <c r="I233" s="14"/>
      <c r="J233" s="30"/>
      <c r="K233" s="30"/>
      <c r="L233" s="30"/>
      <c r="M233" s="22"/>
      <c r="N233" s="23"/>
      <c r="O233" s="23"/>
      <c r="P233" s="30"/>
      <c r="Q233" s="30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ht="16.5" customHeight="1">
      <c r="A234" s="25"/>
      <c r="B234" s="45"/>
      <c r="C234" s="3"/>
      <c r="D234" s="3"/>
      <c r="E234" s="3"/>
      <c r="F234" s="9"/>
      <c r="G234" s="9"/>
      <c r="H234" s="3"/>
      <c r="I234" s="14"/>
      <c r="J234" s="30"/>
      <c r="K234" s="30"/>
      <c r="L234" s="30"/>
      <c r="M234" s="22"/>
      <c r="N234" s="23"/>
      <c r="O234" s="23"/>
      <c r="P234" s="30"/>
      <c r="Q234" s="30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ht="16.5" customHeight="1">
      <c r="A235" s="25"/>
      <c r="B235" s="45"/>
      <c r="C235" s="3"/>
      <c r="D235" s="3"/>
      <c r="E235" s="3"/>
      <c r="F235" s="9"/>
      <c r="G235" s="9"/>
      <c r="H235" s="3"/>
      <c r="I235" s="14"/>
      <c r="J235" s="30"/>
      <c r="K235" s="30"/>
      <c r="L235" s="30"/>
      <c r="M235" s="22"/>
      <c r="N235" s="23"/>
      <c r="O235" s="23"/>
      <c r="P235" s="30"/>
      <c r="Q235" s="30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ht="16.5" customHeight="1">
      <c r="A236" s="25"/>
      <c r="B236" s="45"/>
      <c r="C236" s="3"/>
      <c r="D236" s="3"/>
      <c r="E236" s="3"/>
      <c r="F236" s="9"/>
      <c r="G236" s="9"/>
      <c r="H236" s="3"/>
      <c r="I236" s="14"/>
      <c r="J236" s="30"/>
      <c r="K236" s="30"/>
      <c r="L236" s="30"/>
      <c r="M236" s="22"/>
      <c r="N236" s="23"/>
      <c r="O236" s="23"/>
      <c r="P236" s="30"/>
      <c r="Q236" s="30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ht="16.5" customHeight="1">
      <c r="A237" s="25"/>
      <c r="B237" s="45"/>
      <c r="C237" s="3"/>
      <c r="D237" s="3"/>
      <c r="E237" s="3"/>
      <c r="F237" s="9"/>
      <c r="G237" s="9"/>
      <c r="H237" s="3"/>
      <c r="I237" s="14"/>
      <c r="J237" s="30"/>
      <c r="K237" s="30"/>
      <c r="L237" s="30"/>
      <c r="M237" s="22"/>
      <c r="N237" s="23"/>
      <c r="O237" s="23"/>
      <c r="P237" s="30"/>
      <c r="Q237" s="30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ht="16.5" customHeight="1">
      <c r="A238" s="25"/>
      <c r="B238" s="45"/>
      <c r="C238" s="3"/>
      <c r="D238" s="3"/>
      <c r="E238" s="3"/>
      <c r="F238" s="9"/>
      <c r="G238" s="9"/>
      <c r="H238" s="3"/>
      <c r="I238" s="14"/>
      <c r="J238" s="30"/>
      <c r="K238" s="30"/>
      <c r="L238" s="30"/>
      <c r="M238" s="22"/>
      <c r="N238" s="23"/>
      <c r="O238" s="23"/>
      <c r="P238" s="30"/>
      <c r="Q238" s="30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ht="16.5" customHeight="1">
      <c r="A239" s="25"/>
      <c r="B239" s="45"/>
      <c r="C239" s="3"/>
      <c r="D239" s="3"/>
      <c r="E239" s="3"/>
      <c r="F239" s="9"/>
      <c r="G239" s="9"/>
      <c r="H239" s="3"/>
      <c r="I239" s="14"/>
      <c r="J239" s="30"/>
      <c r="K239" s="30"/>
      <c r="L239" s="30"/>
      <c r="M239" s="22"/>
      <c r="N239" s="23"/>
      <c r="O239" s="23"/>
      <c r="P239" s="30"/>
      <c r="Q239" s="30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ht="16.5" customHeight="1">
      <c r="A240" s="25"/>
      <c r="B240" s="45"/>
      <c r="C240" s="3"/>
      <c r="D240" s="3"/>
      <c r="E240" s="3"/>
      <c r="F240" s="9"/>
      <c r="G240" s="9"/>
      <c r="H240" s="3"/>
      <c r="I240" s="14"/>
      <c r="J240" s="30"/>
      <c r="K240" s="30"/>
      <c r="L240" s="30"/>
      <c r="M240" s="22"/>
      <c r="N240" s="23"/>
      <c r="O240" s="23"/>
      <c r="P240" s="30"/>
      <c r="Q240" s="30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ht="16.5" customHeight="1">
      <c r="A241" s="25"/>
      <c r="B241" s="45"/>
      <c r="C241" s="3"/>
      <c r="D241" s="3"/>
      <c r="E241" s="3"/>
      <c r="F241" s="9"/>
      <c r="G241" s="9"/>
      <c r="H241" s="3"/>
      <c r="I241" s="14"/>
      <c r="J241" s="30"/>
      <c r="K241" s="30"/>
      <c r="L241" s="30"/>
      <c r="M241" s="22"/>
      <c r="N241" s="23"/>
      <c r="O241" s="23"/>
      <c r="P241" s="30"/>
      <c r="Q241" s="30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ht="16.5" customHeight="1">
      <c r="A242" s="25"/>
      <c r="B242" s="45"/>
      <c r="C242" s="3"/>
      <c r="D242" s="3"/>
      <c r="E242" s="3"/>
      <c r="F242" s="9"/>
      <c r="G242" s="9"/>
      <c r="H242" s="3"/>
      <c r="I242" s="14"/>
      <c r="J242" s="30"/>
      <c r="K242" s="30"/>
      <c r="L242" s="30"/>
      <c r="M242" s="22"/>
      <c r="N242" s="23"/>
      <c r="O242" s="23"/>
      <c r="P242" s="30"/>
      <c r="Q242" s="30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ht="16.5" customHeight="1">
      <c r="A243" s="25"/>
      <c r="B243" s="45"/>
      <c r="C243" s="3"/>
      <c r="D243" s="3"/>
      <c r="E243" s="3"/>
      <c r="F243" s="9"/>
      <c r="G243" s="9"/>
      <c r="H243" s="3"/>
      <c r="I243" s="14"/>
      <c r="J243" s="30"/>
      <c r="K243" s="30"/>
      <c r="L243" s="30"/>
      <c r="M243" s="22"/>
      <c r="N243" s="23"/>
      <c r="O243" s="23"/>
      <c r="P243" s="30"/>
      <c r="Q243" s="30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ht="16.5" customHeight="1">
      <c r="A244" s="25"/>
      <c r="B244" s="45"/>
      <c r="C244" s="3"/>
      <c r="D244" s="3"/>
      <c r="E244" s="3"/>
      <c r="F244" s="9"/>
      <c r="G244" s="9"/>
      <c r="H244" s="3"/>
      <c r="I244" s="14"/>
      <c r="J244" s="30"/>
      <c r="K244" s="30"/>
      <c r="L244" s="30"/>
      <c r="M244" s="22"/>
      <c r="N244" s="23"/>
      <c r="O244" s="23"/>
      <c r="P244" s="30"/>
      <c r="Q244" s="30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ht="16.5" customHeight="1">
      <c r="A245" s="25"/>
      <c r="B245" s="45"/>
      <c r="C245" s="3"/>
      <c r="D245" s="3"/>
      <c r="E245" s="3"/>
      <c r="F245" s="9"/>
      <c r="G245" s="9"/>
      <c r="H245" s="3"/>
      <c r="I245" s="14"/>
      <c r="J245" s="30"/>
      <c r="K245" s="30"/>
      <c r="L245" s="30"/>
      <c r="M245" s="22"/>
      <c r="N245" s="23"/>
      <c r="O245" s="23"/>
      <c r="P245" s="30"/>
      <c r="Q245" s="30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ht="16.5" customHeight="1">
      <c r="A246" s="25"/>
      <c r="B246" s="45"/>
      <c r="C246" s="3"/>
      <c r="D246" s="3"/>
      <c r="E246" s="3"/>
      <c r="F246" s="9"/>
      <c r="G246" s="9"/>
      <c r="H246" s="3"/>
      <c r="I246" s="14"/>
      <c r="J246" s="30"/>
      <c r="K246" s="30"/>
      <c r="L246" s="30"/>
      <c r="M246" s="22"/>
      <c r="N246" s="23"/>
      <c r="O246" s="23"/>
      <c r="P246" s="30"/>
      <c r="Q246" s="30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ht="16.5" customHeight="1">
      <c r="A247" s="25"/>
      <c r="B247" s="45"/>
      <c r="C247" s="3"/>
      <c r="D247" s="3"/>
      <c r="E247" s="3"/>
      <c r="F247" s="9"/>
      <c r="G247" s="9"/>
      <c r="H247" s="3"/>
      <c r="I247" s="14"/>
      <c r="J247" s="30"/>
      <c r="K247" s="30"/>
      <c r="L247" s="30"/>
      <c r="M247" s="22"/>
      <c r="N247" s="23"/>
      <c r="O247" s="23"/>
      <c r="P247" s="30"/>
      <c r="Q247" s="30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ht="16.5" customHeight="1">
      <c r="A248" s="25"/>
      <c r="B248" s="45"/>
      <c r="C248" s="3"/>
      <c r="D248" s="3"/>
      <c r="E248" s="3"/>
      <c r="F248" s="9"/>
      <c r="G248" s="9"/>
      <c r="H248" s="3"/>
      <c r="I248" s="14"/>
      <c r="J248" s="30"/>
      <c r="K248" s="30"/>
      <c r="L248" s="30"/>
      <c r="M248" s="22"/>
      <c r="N248" s="23"/>
      <c r="O248" s="23"/>
      <c r="P248" s="30"/>
      <c r="Q248" s="30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ht="16.5" customHeight="1">
      <c r="A249" s="25"/>
      <c r="B249" s="45"/>
      <c r="C249" s="3"/>
      <c r="D249" s="3"/>
      <c r="E249" s="3"/>
      <c r="F249" s="9"/>
      <c r="G249" s="9"/>
      <c r="H249" s="3"/>
      <c r="I249" s="14"/>
      <c r="J249" s="30"/>
      <c r="K249" s="30"/>
      <c r="L249" s="30"/>
      <c r="M249" s="22"/>
      <c r="N249" s="23"/>
      <c r="O249" s="23"/>
      <c r="P249" s="30"/>
      <c r="Q249" s="30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ht="16.5" customHeight="1">
      <c r="A250" s="25"/>
      <c r="B250" s="45"/>
      <c r="C250" s="3"/>
      <c r="D250" s="3"/>
      <c r="E250" s="3"/>
      <c r="F250" s="9"/>
      <c r="G250" s="9"/>
      <c r="H250" s="3"/>
      <c r="I250" s="14"/>
      <c r="J250" s="30"/>
      <c r="K250" s="30"/>
      <c r="L250" s="30"/>
      <c r="M250" s="22"/>
      <c r="N250" s="23"/>
      <c r="O250" s="23"/>
      <c r="P250" s="30"/>
      <c r="Q250" s="30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ht="16.5" customHeight="1">
      <c r="A251" s="25"/>
      <c r="B251" s="45"/>
      <c r="C251" s="3"/>
      <c r="D251" s="3"/>
      <c r="E251" s="3"/>
      <c r="F251" s="9"/>
      <c r="G251" s="9"/>
      <c r="H251" s="3"/>
      <c r="I251" s="14"/>
      <c r="J251" s="30"/>
      <c r="K251" s="30"/>
      <c r="L251" s="30"/>
      <c r="M251" s="22"/>
      <c r="N251" s="23"/>
      <c r="O251" s="23"/>
      <c r="P251" s="30"/>
      <c r="Q251" s="30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ht="16.5" customHeight="1">
      <c r="A252" s="25"/>
      <c r="B252" s="45"/>
      <c r="C252" s="3"/>
      <c r="D252" s="3"/>
      <c r="E252" s="3"/>
      <c r="F252" s="9"/>
      <c r="G252" s="9"/>
      <c r="H252" s="3"/>
      <c r="I252" s="14"/>
      <c r="J252" s="30"/>
      <c r="K252" s="30"/>
      <c r="L252" s="30"/>
      <c r="M252" s="22"/>
      <c r="N252" s="23"/>
      <c r="O252" s="23"/>
      <c r="P252" s="30"/>
      <c r="Q252" s="30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ht="16.5" customHeight="1">
      <c r="A253" s="25"/>
      <c r="B253" s="45"/>
      <c r="C253" s="3"/>
      <c r="D253" s="3"/>
      <c r="E253" s="3"/>
      <c r="F253" s="9"/>
      <c r="G253" s="9"/>
      <c r="H253" s="3"/>
      <c r="I253" s="14"/>
      <c r="J253" s="30"/>
      <c r="K253" s="30"/>
      <c r="L253" s="30"/>
      <c r="M253" s="22"/>
      <c r="N253" s="23"/>
      <c r="O253" s="23"/>
      <c r="P253" s="30"/>
      <c r="Q253" s="30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ht="16.5" customHeight="1">
      <c r="A254" s="25"/>
      <c r="B254" s="45"/>
      <c r="C254" s="3"/>
      <c r="D254" s="3"/>
      <c r="E254" s="3"/>
      <c r="F254" s="9"/>
      <c r="G254" s="9"/>
      <c r="H254" s="3"/>
      <c r="I254" s="14"/>
      <c r="J254" s="30"/>
      <c r="K254" s="30"/>
      <c r="L254" s="30"/>
      <c r="M254" s="22"/>
      <c r="N254" s="23"/>
      <c r="O254" s="23"/>
      <c r="P254" s="30"/>
      <c r="Q254" s="30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ht="16.5" customHeight="1">
      <c r="A255" s="25"/>
      <c r="B255" s="45"/>
      <c r="C255" s="3"/>
      <c r="D255" s="3"/>
      <c r="E255" s="3"/>
      <c r="F255" s="9"/>
      <c r="G255" s="9"/>
      <c r="H255" s="3"/>
      <c r="I255" s="14"/>
      <c r="J255" s="30"/>
      <c r="K255" s="30"/>
      <c r="L255" s="30"/>
      <c r="M255" s="22"/>
      <c r="N255" s="23"/>
      <c r="O255" s="23"/>
      <c r="P255" s="30"/>
      <c r="Q255" s="30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ht="16.5" customHeight="1">
      <c r="A256" s="25"/>
      <c r="B256" s="45"/>
      <c r="C256" s="3"/>
      <c r="D256" s="3"/>
      <c r="E256" s="3"/>
      <c r="F256" s="9"/>
      <c r="G256" s="9"/>
      <c r="H256" s="3"/>
      <c r="I256" s="14"/>
      <c r="J256" s="30"/>
      <c r="K256" s="30"/>
      <c r="L256" s="30"/>
      <c r="M256" s="22"/>
      <c r="N256" s="23"/>
      <c r="O256" s="23"/>
      <c r="P256" s="30"/>
      <c r="Q256" s="30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ht="16.5" customHeight="1">
      <c r="A257" s="25"/>
      <c r="B257" s="45"/>
      <c r="C257" s="3"/>
      <c r="D257" s="3"/>
      <c r="E257" s="3"/>
      <c r="F257" s="9"/>
      <c r="G257" s="9"/>
      <c r="H257" s="3"/>
      <c r="I257" s="14"/>
      <c r="J257" s="30"/>
      <c r="K257" s="30"/>
      <c r="L257" s="30"/>
      <c r="M257" s="22"/>
      <c r="N257" s="23"/>
      <c r="O257" s="23"/>
      <c r="P257" s="30"/>
      <c r="Q257" s="30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ht="16.5" customHeight="1">
      <c r="A258" s="25"/>
      <c r="B258" s="45"/>
      <c r="C258" s="3"/>
      <c r="D258" s="3"/>
      <c r="E258" s="3"/>
      <c r="F258" s="9"/>
      <c r="G258" s="9"/>
      <c r="H258" s="3"/>
      <c r="I258" s="14"/>
      <c r="J258" s="30"/>
      <c r="K258" s="30"/>
      <c r="L258" s="30"/>
      <c r="M258" s="22"/>
      <c r="N258" s="23"/>
      <c r="O258" s="23"/>
      <c r="P258" s="30"/>
      <c r="Q258" s="30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ht="16.5" customHeight="1">
      <c r="A259" s="25"/>
      <c r="B259" s="45"/>
      <c r="C259" s="3"/>
      <c r="D259" s="3"/>
      <c r="E259" s="3"/>
      <c r="F259" s="9"/>
      <c r="G259" s="9"/>
      <c r="H259" s="3"/>
      <c r="I259" s="14"/>
      <c r="J259" s="30"/>
      <c r="K259" s="30"/>
      <c r="L259" s="30"/>
      <c r="M259" s="22"/>
      <c r="N259" s="23"/>
      <c r="O259" s="23"/>
      <c r="P259" s="30"/>
      <c r="Q259" s="30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ht="16.5" customHeight="1">
      <c r="A260" s="25"/>
      <c r="B260" s="45"/>
      <c r="C260" s="3"/>
      <c r="D260" s="3"/>
      <c r="E260" s="3"/>
      <c r="F260" s="9"/>
      <c r="G260" s="9"/>
      <c r="H260" s="3"/>
      <c r="I260" s="14"/>
      <c r="J260" s="30"/>
      <c r="K260" s="30"/>
      <c r="L260" s="30"/>
      <c r="M260" s="22"/>
      <c r="N260" s="23"/>
      <c r="O260" s="23"/>
      <c r="P260" s="30"/>
      <c r="Q260" s="30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ht="16.5" customHeight="1">
      <c r="A261" s="25"/>
      <c r="B261" s="45"/>
      <c r="C261" s="3"/>
      <c r="D261" s="3"/>
      <c r="E261" s="3"/>
      <c r="F261" s="9"/>
      <c r="G261" s="9"/>
      <c r="H261" s="3"/>
      <c r="I261" s="14"/>
      <c r="J261" s="30"/>
      <c r="K261" s="30"/>
      <c r="L261" s="30"/>
      <c r="M261" s="22"/>
      <c r="N261" s="23"/>
      <c r="O261" s="23"/>
      <c r="P261" s="30"/>
      <c r="Q261" s="30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ht="16.5" customHeight="1">
      <c r="A262" s="25"/>
      <c r="B262" s="45"/>
      <c r="C262" s="3"/>
      <c r="D262" s="3"/>
      <c r="E262" s="3"/>
      <c r="F262" s="9"/>
      <c r="G262" s="9"/>
      <c r="H262" s="3"/>
      <c r="I262" s="14"/>
      <c r="J262" s="30"/>
      <c r="K262" s="30"/>
      <c r="L262" s="30"/>
      <c r="M262" s="22"/>
      <c r="N262" s="23"/>
      <c r="O262" s="23"/>
      <c r="P262" s="30"/>
      <c r="Q262" s="30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ht="16.5" customHeight="1">
      <c r="A263" s="25"/>
      <c r="B263" s="45"/>
      <c r="C263" s="3"/>
      <c r="D263" s="3"/>
      <c r="E263" s="3"/>
      <c r="F263" s="9"/>
      <c r="G263" s="9"/>
      <c r="H263" s="3"/>
      <c r="I263" s="14"/>
      <c r="J263" s="30"/>
      <c r="K263" s="30"/>
      <c r="L263" s="30"/>
      <c r="M263" s="22"/>
      <c r="N263" s="23"/>
      <c r="O263" s="23"/>
      <c r="P263" s="30"/>
      <c r="Q263" s="30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ht="16.5" customHeight="1">
      <c r="A264" s="25"/>
      <c r="B264" s="45"/>
      <c r="C264" s="3"/>
      <c r="D264" s="3"/>
      <c r="E264" s="3"/>
      <c r="F264" s="9"/>
      <c r="G264" s="9"/>
      <c r="H264" s="3"/>
      <c r="I264" s="14"/>
      <c r="J264" s="30"/>
      <c r="K264" s="30"/>
      <c r="L264" s="30"/>
      <c r="M264" s="22"/>
      <c r="N264" s="23"/>
      <c r="O264" s="23"/>
      <c r="P264" s="30"/>
      <c r="Q264" s="30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ht="16.5" customHeight="1">
      <c r="A265" s="25"/>
      <c r="B265" s="45"/>
      <c r="C265" s="3"/>
      <c r="D265" s="3"/>
      <c r="E265" s="3"/>
      <c r="F265" s="9"/>
      <c r="G265" s="9"/>
      <c r="H265" s="3"/>
      <c r="I265" s="14"/>
      <c r="J265" s="30"/>
      <c r="K265" s="30"/>
      <c r="L265" s="30"/>
      <c r="M265" s="22"/>
      <c r="N265" s="23"/>
      <c r="O265" s="23"/>
      <c r="P265" s="30"/>
      <c r="Q265" s="30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ht="16.5" customHeight="1">
      <c r="A266" s="25"/>
      <c r="B266" s="45"/>
      <c r="C266" s="3"/>
      <c r="D266" s="3"/>
      <c r="E266" s="3"/>
      <c r="F266" s="9"/>
      <c r="G266" s="9"/>
      <c r="H266" s="3"/>
      <c r="I266" s="14"/>
      <c r="J266" s="30"/>
      <c r="K266" s="30"/>
      <c r="L266" s="30"/>
      <c r="M266" s="22"/>
      <c r="N266" s="23"/>
      <c r="O266" s="23"/>
      <c r="P266" s="30"/>
      <c r="Q266" s="30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ht="16.5" customHeight="1">
      <c r="A267" s="25"/>
      <c r="B267" s="45"/>
      <c r="C267" s="3"/>
      <c r="D267" s="3"/>
      <c r="E267" s="3"/>
      <c r="F267" s="9"/>
      <c r="G267" s="9"/>
      <c r="H267" s="3"/>
      <c r="I267" s="14"/>
      <c r="J267" s="30"/>
      <c r="K267" s="30"/>
      <c r="L267" s="30"/>
      <c r="M267" s="22"/>
      <c r="N267" s="23"/>
      <c r="O267" s="23"/>
      <c r="P267" s="30"/>
      <c r="Q267" s="30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ht="16.5" customHeight="1">
      <c r="A268" s="25"/>
      <c r="B268" s="45"/>
      <c r="C268" s="3"/>
      <c r="D268" s="3"/>
      <c r="E268" s="3"/>
      <c r="F268" s="9"/>
      <c r="G268" s="9"/>
      <c r="H268" s="3"/>
      <c r="I268" s="14"/>
      <c r="J268" s="30"/>
      <c r="K268" s="30"/>
      <c r="L268" s="30"/>
      <c r="M268" s="22"/>
      <c r="N268" s="23"/>
      <c r="O268" s="23"/>
      <c r="P268" s="30"/>
      <c r="Q268" s="30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ht="16.5" customHeight="1">
      <c r="A269" s="25"/>
      <c r="B269" s="45"/>
      <c r="C269" s="3"/>
      <c r="D269" s="3"/>
      <c r="E269" s="3"/>
      <c r="F269" s="9"/>
      <c r="G269" s="9"/>
      <c r="H269" s="3"/>
      <c r="I269" s="14"/>
      <c r="J269" s="30"/>
      <c r="K269" s="30"/>
      <c r="L269" s="30"/>
      <c r="M269" s="22"/>
      <c r="N269" s="23"/>
      <c r="O269" s="23"/>
      <c r="P269" s="30"/>
      <c r="Q269" s="30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ht="16.5" customHeight="1">
      <c r="A270" s="25"/>
      <c r="B270" s="45"/>
      <c r="C270" s="3"/>
      <c r="D270" s="3"/>
      <c r="E270" s="3"/>
      <c r="F270" s="9"/>
      <c r="G270" s="9"/>
      <c r="H270" s="3"/>
      <c r="I270" s="14"/>
      <c r="J270" s="30"/>
      <c r="K270" s="30"/>
      <c r="L270" s="30"/>
      <c r="M270" s="22"/>
      <c r="N270" s="23"/>
      <c r="O270" s="23"/>
      <c r="P270" s="30"/>
      <c r="Q270" s="30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ht="16.5" customHeight="1">
      <c r="A271" s="25"/>
      <c r="B271" s="45"/>
      <c r="C271" s="3"/>
      <c r="D271" s="3"/>
      <c r="E271" s="3"/>
      <c r="F271" s="9"/>
      <c r="G271" s="9"/>
      <c r="H271" s="3"/>
      <c r="I271" s="14"/>
      <c r="J271" s="30"/>
      <c r="K271" s="30"/>
      <c r="L271" s="30"/>
      <c r="M271" s="22"/>
      <c r="N271" s="23"/>
      <c r="O271" s="23"/>
      <c r="P271" s="30"/>
      <c r="Q271" s="30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ht="16.5" customHeight="1">
      <c r="A272" s="25"/>
      <c r="B272" s="45"/>
      <c r="C272" s="3"/>
      <c r="D272" s="3"/>
      <c r="E272" s="3"/>
      <c r="F272" s="9"/>
      <c r="G272" s="9"/>
      <c r="H272" s="3"/>
      <c r="I272" s="14"/>
      <c r="J272" s="30"/>
      <c r="K272" s="30"/>
      <c r="L272" s="30"/>
      <c r="M272" s="22"/>
      <c r="N272" s="23"/>
      <c r="O272" s="23"/>
      <c r="P272" s="30"/>
      <c r="Q272" s="30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ht="16.5" customHeight="1">
      <c r="A273" s="25"/>
      <c r="B273" s="45"/>
      <c r="C273" s="3"/>
      <c r="D273" s="3"/>
      <c r="E273" s="3"/>
      <c r="F273" s="9"/>
      <c r="G273" s="9"/>
      <c r="H273" s="3"/>
      <c r="I273" s="14"/>
      <c r="J273" s="30"/>
      <c r="K273" s="30"/>
      <c r="L273" s="30"/>
      <c r="M273" s="22"/>
      <c r="N273" s="23"/>
      <c r="O273" s="23"/>
      <c r="P273" s="30"/>
      <c r="Q273" s="30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ht="16.5" customHeight="1">
      <c r="A274" s="25"/>
      <c r="B274" s="45"/>
      <c r="C274" s="3"/>
      <c r="D274" s="3"/>
      <c r="E274" s="3"/>
      <c r="F274" s="9"/>
      <c r="G274" s="9"/>
      <c r="H274" s="3"/>
      <c r="I274" s="14"/>
      <c r="J274" s="30"/>
      <c r="K274" s="30"/>
      <c r="L274" s="30"/>
      <c r="M274" s="22"/>
      <c r="N274" s="23"/>
      <c r="O274" s="23"/>
      <c r="P274" s="30"/>
      <c r="Q274" s="30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ht="16.5" customHeight="1">
      <c r="A275" s="25"/>
      <c r="B275" s="45"/>
      <c r="C275" s="3"/>
      <c r="D275" s="3"/>
      <c r="E275" s="3"/>
      <c r="F275" s="9"/>
      <c r="G275" s="9"/>
      <c r="H275" s="3"/>
      <c r="I275" s="14"/>
      <c r="J275" s="30"/>
      <c r="K275" s="30"/>
      <c r="L275" s="30"/>
      <c r="M275" s="22"/>
      <c r="N275" s="23"/>
      <c r="O275" s="23"/>
      <c r="P275" s="30"/>
      <c r="Q275" s="30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ht="16.5" customHeight="1">
      <c r="A276" s="25"/>
      <c r="B276" s="45"/>
      <c r="C276" s="3"/>
      <c r="D276" s="3"/>
      <c r="E276" s="3"/>
      <c r="F276" s="9"/>
      <c r="G276" s="9"/>
      <c r="H276" s="3"/>
      <c r="I276" s="14"/>
      <c r="J276" s="30"/>
      <c r="K276" s="30"/>
      <c r="L276" s="30"/>
      <c r="M276" s="22"/>
      <c r="N276" s="23"/>
      <c r="O276" s="23"/>
      <c r="P276" s="30"/>
      <c r="Q276" s="30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ht="16.5" customHeight="1">
      <c r="A277" s="25"/>
      <c r="B277" s="45"/>
      <c r="C277" s="3"/>
      <c r="D277" s="3"/>
      <c r="E277" s="3"/>
      <c r="F277" s="9"/>
      <c r="G277" s="9"/>
      <c r="H277" s="3"/>
      <c r="I277" s="14"/>
      <c r="J277" s="30"/>
      <c r="K277" s="30"/>
      <c r="L277" s="30"/>
      <c r="M277" s="22"/>
      <c r="N277" s="23"/>
      <c r="O277" s="23"/>
      <c r="P277" s="30"/>
      <c r="Q277" s="30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ht="16.5" customHeight="1">
      <c r="A278" s="25"/>
      <c r="B278" s="45"/>
      <c r="C278" s="3"/>
      <c r="D278" s="3"/>
      <c r="E278" s="3"/>
      <c r="F278" s="9"/>
      <c r="G278" s="9"/>
      <c r="H278" s="3"/>
      <c r="I278" s="14"/>
      <c r="J278" s="30"/>
      <c r="K278" s="30"/>
      <c r="L278" s="30"/>
      <c r="M278" s="22"/>
      <c r="N278" s="23"/>
      <c r="O278" s="23"/>
      <c r="P278" s="30"/>
      <c r="Q278" s="30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ht="16.5" customHeight="1">
      <c r="A279" s="25"/>
      <c r="B279" s="45"/>
      <c r="C279" s="3"/>
      <c r="D279" s="3"/>
      <c r="E279" s="3"/>
      <c r="F279" s="9"/>
      <c r="G279" s="9"/>
      <c r="H279" s="3"/>
      <c r="I279" s="14"/>
      <c r="J279" s="30"/>
      <c r="K279" s="30"/>
      <c r="L279" s="30"/>
      <c r="M279" s="22"/>
      <c r="N279" s="23"/>
      <c r="O279" s="23"/>
      <c r="P279" s="30"/>
      <c r="Q279" s="30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ht="16.5" customHeight="1">
      <c r="A280" s="25"/>
      <c r="B280" s="45"/>
      <c r="C280" s="3"/>
      <c r="D280" s="3"/>
      <c r="E280" s="3"/>
      <c r="F280" s="9"/>
      <c r="G280" s="9"/>
      <c r="H280" s="3"/>
      <c r="I280" s="14"/>
      <c r="J280" s="30"/>
      <c r="K280" s="30"/>
      <c r="L280" s="30"/>
      <c r="M280" s="22"/>
      <c r="N280" s="23"/>
      <c r="O280" s="23"/>
      <c r="P280" s="30"/>
      <c r="Q280" s="30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ht="16.5" customHeight="1">
      <c r="A281" s="25"/>
      <c r="B281" s="45"/>
      <c r="C281" s="3"/>
      <c r="D281" s="3"/>
      <c r="E281" s="3"/>
      <c r="F281" s="9"/>
      <c r="G281" s="9"/>
      <c r="H281" s="3"/>
      <c r="I281" s="14"/>
      <c r="J281" s="30"/>
      <c r="K281" s="30"/>
      <c r="L281" s="30"/>
      <c r="M281" s="22"/>
      <c r="N281" s="23"/>
      <c r="O281" s="23"/>
      <c r="P281" s="30"/>
      <c r="Q281" s="30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ht="16.5" customHeight="1">
      <c r="A282" s="25"/>
      <c r="B282" s="45"/>
      <c r="C282" s="3"/>
      <c r="D282" s="3"/>
      <c r="E282" s="3"/>
      <c r="F282" s="9"/>
      <c r="G282" s="9"/>
      <c r="H282" s="3"/>
      <c r="I282" s="14"/>
      <c r="J282" s="30"/>
      <c r="K282" s="30"/>
      <c r="L282" s="30"/>
      <c r="M282" s="22"/>
      <c r="N282" s="23"/>
      <c r="O282" s="23"/>
      <c r="P282" s="30"/>
      <c r="Q282" s="30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ht="16.5" customHeight="1">
      <c r="A283" s="25"/>
      <c r="B283" s="45"/>
      <c r="C283" s="3"/>
      <c r="D283" s="3"/>
      <c r="E283" s="3"/>
      <c r="F283" s="9"/>
      <c r="G283" s="9"/>
      <c r="H283" s="3"/>
      <c r="I283" s="14"/>
      <c r="J283" s="30"/>
      <c r="K283" s="30"/>
      <c r="L283" s="30"/>
      <c r="M283" s="22"/>
      <c r="N283" s="23"/>
      <c r="O283" s="23"/>
      <c r="P283" s="30"/>
      <c r="Q283" s="30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ht="16.5" customHeight="1">
      <c r="A284" s="25"/>
      <c r="B284" s="45"/>
      <c r="C284" s="3"/>
      <c r="D284" s="3"/>
      <c r="E284" s="3"/>
      <c r="F284" s="9"/>
      <c r="G284" s="9"/>
      <c r="H284" s="3"/>
      <c r="I284" s="14"/>
      <c r="J284" s="30"/>
      <c r="K284" s="30"/>
      <c r="L284" s="30"/>
      <c r="M284" s="22"/>
      <c r="N284" s="23"/>
      <c r="O284" s="23"/>
      <c r="P284" s="30"/>
      <c r="Q284" s="30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ht="16.5" customHeight="1">
      <c r="A285" s="25"/>
      <c r="B285" s="45"/>
      <c r="C285" s="3"/>
      <c r="D285" s="3"/>
      <c r="E285" s="3"/>
      <c r="F285" s="9"/>
      <c r="G285" s="9"/>
      <c r="H285" s="3"/>
      <c r="I285" s="14"/>
      <c r="J285" s="30"/>
      <c r="K285" s="30"/>
      <c r="L285" s="30"/>
      <c r="M285" s="22"/>
      <c r="N285" s="23"/>
      <c r="O285" s="23"/>
      <c r="P285" s="30"/>
      <c r="Q285" s="30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ht="16.5" customHeight="1">
      <c r="A286" s="25"/>
      <c r="B286" s="45"/>
      <c r="C286" s="3"/>
      <c r="D286" s="3"/>
      <c r="E286" s="3"/>
      <c r="F286" s="9"/>
      <c r="G286" s="9"/>
      <c r="H286" s="3"/>
      <c r="I286" s="14"/>
      <c r="J286" s="30"/>
      <c r="K286" s="30"/>
      <c r="L286" s="30"/>
      <c r="M286" s="22"/>
      <c r="N286" s="23"/>
      <c r="O286" s="23"/>
      <c r="P286" s="30"/>
      <c r="Q286" s="30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ht="16.5" customHeight="1">
      <c r="A287" s="25"/>
      <c r="B287" s="45"/>
      <c r="C287" s="3"/>
      <c r="D287" s="3"/>
      <c r="E287" s="3"/>
      <c r="F287" s="9"/>
      <c r="G287" s="9"/>
      <c r="H287" s="3"/>
      <c r="I287" s="14"/>
      <c r="J287" s="30"/>
      <c r="K287" s="30"/>
      <c r="L287" s="30"/>
      <c r="M287" s="22"/>
      <c r="N287" s="23"/>
      <c r="O287" s="23"/>
      <c r="P287" s="30"/>
      <c r="Q287" s="30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ht="16.5" customHeight="1">
      <c r="A288" s="25"/>
      <c r="B288" s="45"/>
      <c r="C288" s="3"/>
      <c r="D288" s="3"/>
      <c r="E288" s="3"/>
      <c r="F288" s="9"/>
      <c r="G288" s="9"/>
      <c r="H288" s="3"/>
      <c r="I288" s="14"/>
      <c r="J288" s="30"/>
      <c r="K288" s="30"/>
      <c r="L288" s="30"/>
      <c r="M288" s="22"/>
      <c r="N288" s="23"/>
      <c r="O288" s="23"/>
      <c r="P288" s="30"/>
      <c r="Q288" s="30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ht="16.5" customHeight="1">
      <c r="A289" s="25"/>
      <c r="B289" s="45"/>
      <c r="C289" s="3"/>
      <c r="D289" s="3"/>
      <c r="E289" s="3"/>
      <c r="F289" s="9"/>
      <c r="G289" s="9"/>
      <c r="H289" s="3"/>
      <c r="I289" s="14"/>
      <c r="J289" s="30"/>
      <c r="K289" s="30"/>
      <c r="L289" s="30"/>
      <c r="M289" s="22"/>
      <c r="N289" s="23"/>
      <c r="O289" s="23"/>
      <c r="P289" s="30"/>
      <c r="Q289" s="30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ht="16.5" customHeight="1">
      <c r="A290" s="25"/>
      <c r="B290" s="45"/>
      <c r="C290" s="3"/>
      <c r="D290" s="3"/>
      <c r="E290" s="3"/>
      <c r="F290" s="9"/>
      <c r="G290" s="9"/>
      <c r="H290" s="3"/>
      <c r="I290" s="14"/>
      <c r="J290" s="30"/>
      <c r="K290" s="30"/>
      <c r="L290" s="30"/>
      <c r="M290" s="22"/>
      <c r="N290" s="23"/>
      <c r="O290" s="23"/>
      <c r="P290" s="30"/>
      <c r="Q290" s="30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ht="16.5" customHeight="1">
      <c r="A291" s="25"/>
      <c r="B291" s="45"/>
      <c r="C291" s="3"/>
      <c r="D291" s="3"/>
      <c r="E291" s="3"/>
      <c r="F291" s="9"/>
      <c r="G291" s="9"/>
      <c r="H291" s="3"/>
      <c r="I291" s="14"/>
      <c r="J291" s="30"/>
      <c r="K291" s="30"/>
      <c r="L291" s="30"/>
      <c r="M291" s="22"/>
      <c r="N291" s="23"/>
      <c r="O291" s="23"/>
      <c r="P291" s="30"/>
      <c r="Q291" s="30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ht="16.5" customHeight="1">
      <c r="A292" s="25"/>
      <c r="B292" s="45"/>
      <c r="C292" s="3"/>
      <c r="D292" s="3"/>
      <c r="E292" s="3"/>
      <c r="F292" s="9"/>
      <c r="G292" s="9"/>
      <c r="H292" s="3"/>
      <c r="I292" s="14"/>
      <c r="J292" s="30"/>
      <c r="K292" s="30"/>
      <c r="L292" s="30"/>
      <c r="M292" s="22"/>
      <c r="N292" s="23"/>
      <c r="O292" s="23"/>
      <c r="P292" s="30"/>
      <c r="Q292" s="30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ht="16.5" customHeight="1">
      <c r="A293" s="25"/>
      <c r="B293" s="45"/>
      <c r="C293" s="3"/>
      <c r="D293" s="3"/>
      <c r="E293" s="3"/>
      <c r="F293" s="9"/>
      <c r="G293" s="9"/>
      <c r="H293" s="3"/>
      <c r="I293" s="14"/>
      <c r="J293" s="30"/>
      <c r="K293" s="30"/>
      <c r="L293" s="30"/>
      <c r="M293" s="22"/>
      <c r="N293" s="23"/>
      <c r="O293" s="23"/>
      <c r="P293" s="30"/>
      <c r="Q293" s="30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ht="16.5" customHeight="1">
      <c r="A294" s="25"/>
      <c r="B294" s="45"/>
      <c r="C294" s="3"/>
      <c r="D294" s="3"/>
      <c r="E294" s="3"/>
      <c r="F294" s="9"/>
      <c r="G294" s="9"/>
      <c r="H294" s="3"/>
      <c r="I294" s="14"/>
      <c r="J294" s="30"/>
      <c r="K294" s="30"/>
      <c r="L294" s="30"/>
      <c r="M294" s="22"/>
      <c r="N294" s="23"/>
      <c r="O294" s="23"/>
      <c r="P294" s="30"/>
      <c r="Q294" s="30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ht="16.5" customHeight="1">
      <c r="A295" s="25"/>
      <c r="B295" s="45"/>
      <c r="C295" s="3"/>
      <c r="D295" s="3"/>
      <c r="E295" s="3"/>
      <c r="F295" s="9"/>
      <c r="G295" s="9"/>
      <c r="H295" s="3"/>
      <c r="I295" s="14"/>
      <c r="J295" s="30"/>
      <c r="K295" s="30"/>
      <c r="L295" s="30"/>
      <c r="M295" s="22"/>
      <c r="N295" s="23"/>
      <c r="O295" s="23"/>
      <c r="P295" s="30"/>
      <c r="Q295" s="30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ht="16.5" customHeight="1">
      <c r="A296" s="25"/>
      <c r="B296" s="45"/>
      <c r="C296" s="3"/>
      <c r="D296" s="3"/>
      <c r="E296" s="3"/>
      <c r="F296" s="9"/>
      <c r="G296" s="9"/>
      <c r="H296" s="3"/>
      <c r="I296" s="14"/>
      <c r="J296" s="30"/>
      <c r="K296" s="30"/>
      <c r="L296" s="30"/>
      <c r="M296" s="22"/>
      <c r="N296" s="23"/>
      <c r="O296" s="23"/>
      <c r="P296" s="30"/>
      <c r="Q296" s="30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ht="16.5" customHeight="1">
      <c r="A297" s="25"/>
      <c r="B297" s="45"/>
      <c r="C297" s="3"/>
      <c r="D297" s="3"/>
      <c r="E297" s="3"/>
      <c r="F297" s="9"/>
      <c r="G297" s="9"/>
      <c r="H297" s="3"/>
      <c r="I297" s="14"/>
      <c r="J297" s="30"/>
      <c r="K297" s="30"/>
      <c r="L297" s="30"/>
      <c r="M297" s="22"/>
      <c r="N297" s="23"/>
      <c r="O297" s="23"/>
      <c r="P297" s="30"/>
      <c r="Q297" s="30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ht="16.5" customHeight="1">
      <c r="A298" s="25"/>
      <c r="B298" s="45"/>
      <c r="C298" s="3"/>
      <c r="D298" s="3"/>
      <c r="E298" s="3"/>
      <c r="F298" s="9"/>
      <c r="G298" s="9"/>
      <c r="H298" s="3"/>
      <c r="I298" s="14"/>
      <c r="J298" s="30"/>
      <c r="K298" s="30"/>
      <c r="L298" s="30"/>
      <c r="M298" s="22"/>
      <c r="N298" s="23"/>
      <c r="O298" s="23"/>
      <c r="P298" s="30"/>
      <c r="Q298" s="30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ht="16.5" customHeight="1">
      <c r="A299" s="25"/>
      <c r="B299" s="45"/>
      <c r="C299" s="3"/>
      <c r="D299" s="3"/>
      <c r="E299" s="3"/>
      <c r="F299" s="9"/>
      <c r="G299" s="9"/>
      <c r="H299" s="3"/>
      <c r="I299" s="14"/>
      <c r="J299" s="30"/>
      <c r="K299" s="30"/>
      <c r="L299" s="30"/>
      <c r="M299" s="22"/>
      <c r="N299" s="23"/>
      <c r="O299" s="23"/>
      <c r="P299" s="30"/>
      <c r="Q299" s="30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ht="16.5" customHeight="1">
      <c r="A300" s="25"/>
      <c r="B300" s="45"/>
      <c r="C300" s="3"/>
      <c r="D300" s="3"/>
      <c r="E300" s="3"/>
      <c r="F300" s="9"/>
      <c r="G300" s="9"/>
      <c r="H300" s="3"/>
      <c r="I300" s="14"/>
      <c r="J300" s="30"/>
      <c r="K300" s="30"/>
      <c r="L300" s="30"/>
      <c r="M300" s="22"/>
      <c r="N300" s="23"/>
      <c r="O300" s="23"/>
      <c r="P300" s="30"/>
      <c r="Q300" s="30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ht="16.5" customHeight="1">
      <c r="A301" s="25"/>
      <c r="B301" s="45"/>
      <c r="C301" s="3"/>
      <c r="D301" s="3"/>
      <c r="E301" s="3"/>
      <c r="F301" s="9"/>
      <c r="G301" s="9"/>
      <c r="H301" s="3"/>
      <c r="I301" s="14"/>
      <c r="J301" s="30"/>
      <c r="K301" s="30"/>
      <c r="L301" s="30"/>
      <c r="M301" s="22"/>
      <c r="N301" s="23"/>
      <c r="O301" s="23"/>
      <c r="P301" s="30"/>
      <c r="Q301" s="30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ht="16.5" customHeight="1">
      <c r="A302" s="25"/>
      <c r="B302" s="45"/>
      <c r="C302" s="3"/>
      <c r="D302" s="3"/>
      <c r="E302" s="3"/>
      <c r="F302" s="9"/>
      <c r="G302" s="9"/>
      <c r="H302" s="3"/>
      <c r="I302" s="14"/>
      <c r="J302" s="30"/>
      <c r="K302" s="30"/>
      <c r="L302" s="30"/>
      <c r="M302" s="22"/>
      <c r="N302" s="23"/>
      <c r="O302" s="23"/>
      <c r="P302" s="30"/>
      <c r="Q302" s="30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ht="16.5" customHeight="1">
      <c r="A303" s="25"/>
      <c r="B303" s="45"/>
      <c r="C303" s="3"/>
      <c r="D303" s="3"/>
      <c r="E303" s="3"/>
      <c r="F303" s="9"/>
      <c r="G303" s="9"/>
      <c r="H303" s="3"/>
      <c r="I303" s="14"/>
      <c r="J303" s="30"/>
      <c r="K303" s="30"/>
      <c r="L303" s="30"/>
      <c r="M303" s="22"/>
      <c r="N303" s="23"/>
      <c r="O303" s="23"/>
      <c r="P303" s="30"/>
      <c r="Q303" s="30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ht="16.5" customHeight="1">
      <c r="A304" s="25"/>
      <c r="B304" s="45"/>
      <c r="C304" s="3"/>
      <c r="D304" s="3"/>
      <c r="E304" s="3"/>
      <c r="F304" s="9"/>
      <c r="G304" s="9"/>
      <c r="H304" s="3"/>
      <c r="I304" s="14"/>
      <c r="J304" s="30"/>
      <c r="K304" s="30"/>
      <c r="L304" s="30"/>
      <c r="M304" s="22"/>
      <c r="N304" s="23"/>
      <c r="O304" s="23"/>
      <c r="P304" s="30"/>
      <c r="Q304" s="30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ht="16.5" customHeight="1">
      <c r="A305" s="25"/>
      <c r="B305" s="45"/>
      <c r="C305" s="3"/>
      <c r="D305" s="3"/>
      <c r="E305" s="3"/>
      <c r="F305" s="9"/>
      <c r="G305" s="9"/>
      <c r="H305" s="3"/>
      <c r="I305" s="14"/>
      <c r="J305" s="30"/>
      <c r="K305" s="30"/>
      <c r="L305" s="30"/>
      <c r="M305" s="22"/>
      <c r="N305" s="23"/>
      <c r="O305" s="23"/>
      <c r="P305" s="30"/>
      <c r="Q305" s="30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ht="16.5" customHeight="1">
      <c r="A306" s="25"/>
      <c r="B306" s="45"/>
      <c r="C306" s="3"/>
      <c r="D306" s="3"/>
      <c r="E306" s="3"/>
      <c r="F306" s="9"/>
      <c r="G306" s="9"/>
      <c r="H306" s="3"/>
      <c r="I306" s="14"/>
      <c r="J306" s="30"/>
      <c r="K306" s="30"/>
      <c r="L306" s="30"/>
      <c r="M306" s="22"/>
      <c r="N306" s="23"/>
      <c r="O306" s="23"/>
      <c r="P306" s="30"/>
      <c r="Q306" s="30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ht="16.5" customHeight="1">
      <c r="A307" s="25"/>
      <c r="B307" s="45"/>
      <c r="C307" s="3"/>
      <c r="D307" s="3"/>
      <c r="E307" s="3"/>
      <c r="F307" s="9"/>
      <c r="G307" s="9"/>
      <c r="H307" s="3"/>
      <c r="I307" s="14"/>
      <c r="J307" s="30"/>
      <c r="K307" s="30"/>
      <c r="L307" s="30"/>
      <c r="M307" s="22"/>
      <c r="N307" s="23"/>
      <c r="O307" s="23"/>
      <c r="P307" s="30"/>
      <c r="Q307" s="30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ht="16.5" customHeight="1">
      <c r="A308" s="25"/>
      <c r="B308" s="45"/>
      <c r="C308" s="3"/>
      <c r="D308" s="3"/>
      <c r="E308" s="3"/>
      <c r="F308" s="9"/>
      <c r="G308" s="9"/>
      <c r="H308" s="3"/>
      <c r="I308" s="14"/>
      <c r="J308" s="30"/>
      <c r="K308" s="30"/>
      <c r="L308" s="30"/>
      <c r="M308" s="22"/>
      <c r="N308" s="23"/>
      <c r="O308" s="23"/>
      <c r="P308" s="30"/>
      <c r="Q308" s="30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ht="16.5" customHeight="1">
      <c r="A309" s="25"/>
      <c r="B309" s="45"/>
      <c r="C309" s="3"/>
      <c r="D309" s="3"/>
      <c r="E309" s="3"/>
      <c r="F309" s="9"/>
      <c r="G309" s="9"/>
      <c r="H309" s="3"/>
      <c r="I309" s="14"/>
      <c r="J309" s="30"/>
      <c r="K309" s="30"/>
      <c r="L309" s="30"/>
      <c r="M309" s="22"/>
      <c r="N309" s="23"/>
      <c r="O309" s="23"/>
      <c r="P309" s="30"/>
      <c r="Q309" s="30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ht="16.5" customHeight="1">
      <c r="A310" s="25"/>
      <c r="B310" s="45"/>
      <c r="C310" s="3"/>
      <c r="D310" s="3"/>
      <c r="E310" s="3"/>
      <c r="F310" s="9"/>
      <c r="G310" s="9"/>
      <c r="H310" s="3"/>
      <c r="I310" s="14"/>
      <c r="J310" s="30"/>
      <c r="K310" s="30"/>
      <c r="L310" s="30"/>
      <c r="M310" s="22"/>
      <c r="N310" s="23"/>
      <c r="O310" s="23"/>
      <c r="P310" s="30"/>
      <c r="Q310" s="30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ht="16.5" customHeight="1">
      <c r="A311" s="25"/>
      <c r="B311" s="45"/>
      <c r="C311" s="3"/>
      <c r="D311" s="3"/>
      <c r="E311" s="3"/>
      <c r="F311" s="9"/>
      <c r="G311" s="9"/>
      <c r="H311" s="3"/>
      <c r="I311" s="14"/>
      <c r="J311" s="30"/>
      <c r="K311" s="30"/>
      <c r="L311" s="30"/>
      <c r="M311" s="22"/>
      <c r="N311" s="23"/>
      <c r="O311" s="23"/>
      <c r="P311" s="30"/>
      <c r="Q311" s="30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ht="16.5" customHeight="1">
      <c r="A312" s="25"/>
      <c r="B312" s="45"/>
      <c r="C312" s="3"/>
      <c r="D312" s="3"/>
      <c r="E312" s="3"/>
      <c r="F312" s="9"/>
      <c r="G312" s="9"/>
      <c r="H312" s="3"/>
      <c r="I312" s="14"/>
      <c r="J312" s="30"/>
      <c r="K312" s="30"/>
      <c r="L312" s="30"/>
      <c r="M312" s="22"/>
      <c r="N312" s="23"/>
      <c r="O312" s="23"/>
      <c r="P312" s="30"/>
      <c r="Q312" s="30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ht="16.5" customHeight="1">
      <c r="A313" s="25"/>
      <c r="B313" s="45"/>
      <c r="C313" s="3"/>
      <c r="D313" s="3"/>
      <c r="E313" s="3"/>
      <c r="F313" s="9"/>
      <c r="G313" s="9"/>
      <c r="H313" s="3"/>
      <c r="I313" s="14"/>
      <c r="J313" s="30"/>
      <c r="K313" s="30"/>
      <c r="L313" s="30"/>
      <c r="M313" s="22"/>
      <c r="N313" s="23"/>
      <c r="O313" s="23"/>
      <c r="P313" s="30"/>
      <c r="Q313" s="30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ht="16.5" customHeight="1">
      <c r="A314" s="25"/>
      <c r="B314" s="45"/>
      <c r="C314" s="3"/>
      <c r="D314" s="3"/>
      <c r="E314" s="3"/>
      <c r="F314" s="9"/>
      <c r="G314" s="9"/>
      <c r="H314" s="3"/>
      <c r="I314" s="14"/>
      <c r="J314" s="30"/>
      <c r="K314" s="30"/>
      <c r="L314" s="30"/>
      <c r="M314" s="22"/>
      <c r="N314" s="23"/>
      <c r="O314" s="23"/>
      <c r="P314" s="30"/>
      <c r="Q314" s="30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ht="16.5" customHeight="1">
      <c r="A315" s="25"/>
      <c r="B315" s="45"/>
      <c r="C315" s="3"/>
      <c r="D315" s="3"/>
      <c r="E315" s="3"/>
      <c r="F315" s="9"/>
      <c r="G315" s="9"/>
      <c r="H315" s="3"/>
      <c r="I315" s="14"/>
      <c r="J315" s="30"/>
      <c r="K315" s="30"/>
      <c r="L315" s="30"/>
      <c r="M315" s="22"/>
      <c r="N315" s="23"/>
      <c r="O315" s="23"/>
      <c r="P315" s="30"/>
      <c r="Q315" s="30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ht="16.5" customHeight="1">
      <c r="A316" s="25"/>
      <c r="B316" s="45"/>
      <c r="C316" s="3"/>
      <c r="D316" s="3"/>
      <c r="E316" s="3"/>
      <c r="F316" s="9"/>
      <c r="G316" s="9"/>
      <c r="H316" s="3"/>
      <c r="I316" s="14"/>
      <c r="J316" s="30"/>
      <c r="K316" s="30"/>
      <c r="L316" s="30"/>
      <c r="M316" s="22"/>
      <c r="N316" s="23"/>
      <c r="O316" s="23"/>
      <c r="P316" s="30"/>
      <c r="Q316" s="30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ht="16.5" customHeight="1">
      <c r="A317" s="25"/>
      <c r="B317" s="45"/>
      <c r="C317" s="3"/>
      <c r="D317" s="3"/>
      <c r="E317" s="3"/>
      <c r="F317" s="9"/>
      <c r="G317" s="9"/>
      <c r="H317" s="3"/>
      <c r="I317" s="14"/>
      <c r="J317" s="30"/>
      <c r="K317" s="30"/>
      <c r="L317" s="30"/>
      <c r="M317" s="22"/>
      <c r="N317" s="23"/>
      <c r="O317" s="23"/>
      <c r="P317" s="30"/>
      <c r="Q317" s="30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ht="16.5" customHeight="1">
      <c r="A318" s="25"/>
      <c r="B318" s="45"/>
      <c r="C318" s="3"/>
      <c r="D318" s="3"/>
      <c r="E318" s="3"/>
      <c r="F318" s="9"/>
      <c r="G318" s="9"/>
      <c r="H318" s="3"/>
      <c r="I318" s="14"/>
      <c r="J318" s="30"/>
      <c r="K318" s="30"/>
      <c r="L318" s="30"/>
      <c r="M318" s="22"/>
      <c r="N318" s="23"/>
      <c r="O318" s="23"/>
      <c r="P318" s="30"/>
      <c r="Q318" s="30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ht="16.5" customHeight="1">
      <c r="A319" s="25"/>
      <c r="B319" s="45"/>
      <c r="C319" s="3"/>
      <c r="D319" s="3"/>
      <c r="E319" s="3"/>
      <c r="F319" s="9"/>
      <c r="G319" s="9"/>
      <c r="H319" s="3"/>
      <c r="I319" s="14"/>
      <c r="J319" s="30"/>
      <c r="K319" s="30"/>
      <c r="L319" s="30"/>
      <c r="M319" s="22"/>
      <c r="N319" s="23"/>
      <c r="O319" s="23"/>
      <c r="P319" s="30"/>
      <c r="Q319" s="30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ht="16.5" customHeight="1">
      <c r="A320" s="25"/>
      <c r="B320" s="45"/>
      <c r="C320" s="3"/>
      <c r="D320" s="3"/>
      <c r="E320" s="3"/>
      <c r="F320" s="9"/>
      <c r="G320" s="9"/>
      <c r="H320" s="3"/>
      <c r="I320" s="14"/>
      <c r="J320" s="30"/>
      <c r="K320" s="30"/>
      <c r="L320" s="30"/>
      <c r="M320" s="22"/>
      <c r="N320" s="23"/>
      <c r="O320" s="23"/>
      <c r="P320" s="30"/>
      <c r="Q320" s="30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ht="16.5" customHeight="1">
      <c r="A321" s="25"/>
      <c r="B321" s="45"/>
      <c r="C321" s="3"/>
      <c r="D321" s="3"/>
      <c r="E321" s="3"/>
      <c r="F321" s="9"/>
      <c r="G321" s="9"/>
      <c r="H321" s="3"/>
      <c r="I321" s="14"/>
      <c r="J321" s="30"/>
      <c r="K321" s="30"/>
      <c r="L321" s="30"/>
      <c r="M321" s="22"/>
      <c r="N321" s="23"/>
      <c r="O321" s="23"/>
      <c r="P321" s="30"/>
      <c r="Q321" s="30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ht="16.5" customHeight="1">
      <c r="A322" s="25"/>
      <c r="B322" s="45"/>
      <c r="C322" s="3"/>
      <c r="D322" s="3"/>
      <c r="E322" s="3"/>
      <c r="F322" s="9"/>
      <c r="G322" s="9"/>
      <c r="H322" s="3"/>
      <c r="I322" s="14"/>
      <c r="J322" s="30"/>
      <c r="K322" s="30"/>
      <c r="L322" s="30"/>
      <c r="M322" s="22"/>
      <c r="N322" s="23"/>
      <c r="O322" s="23"/>
      <c r="P322" s="30"/>
      <c r="Q322" s="30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ht="16.5" customHeight="1">
      <c r="A323" s="25"/>
      <c r="B323" s="45"/>
      <c r="C323" s="3"/>
      <c r="D323" s="3"/>
      <c r="E323" s="3"/>
      <c r="F323" s="9"/>
      <c r="G323" s="9"/>
      <c r="H323" s="3"/>
      <c r="I323" s="14"/>
      <c r="J323" s="30"/>
      <c r="K323" s="30"/>
      <c r="L323" s="30"/>
      <c r="M323" s="22"/>
      <c r="N323" s="23"/>
      <c r="O323" s="23"/>
      <c r="P323" s="30"/>
      <c r="Q323" s="30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ht="16.5" customHeight="1">
      <c r="A324" s="25"/>
      <c r="B324" s="45"/>
      <c r="C324" s="3"/>
      <c r="D324" s="3"/>
      <c r="E324" s="3"/>
      <c r="F324" s="9"/>
      <c r="G324" s="9"/>
      <c r="H324" s="3"/>
      <c r="I324" s="14"/>
      <c r="J324" s="30"/>
      <c r="K324" s="30"/>
      <c r="L324" s="30"/>
      <c r="M324" s="22"/>
      <c r="N324" s="23"/>
      <c r="O324" s="23"/>
      <c r="P324" s="30"/>
      <c r="Q324" s="30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ht="16.5" customHeight="1">
      <c r="A325" s="25"/>
      <c r="B325" s="45"/>
      <c r="C325" s="3"/>
      <c r="D325" s="3"/>
      <c r="E325" s="3"/>
      <c r="F325" s="9"/>
      <c r="G325" s="9"/>
      <c r="H325" s="3"/>
      <c r="I325" s="14"/>
      <c r="J325" s="30"/>
      <c r="K325" s="30"/>
      <c r="L325" s="30"/>
      <c r="M325" s="22"/>
      <c r="N325" s="23"/>
      <c r="O325" s="23"/>
      <c r="P325" s="30"/>
      <c r="Q325" s="30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ht="16.5" customHeight="1">
      <c r="A326" s="25"/>
      <c r="B326" s="45"/>
      <c r="C326" s="3"/>
      <c r="D326" s="3"/>
      <c r="E326" s="3"/>
      <c r="F326" s="9"/>
      <c r="G326" s="9"/>
      <c r="H326" s="3"/>
      <c r="I326" s="14"/>
      <c r="J326" s="30"/>
      <c r="K326" s="30"/>
      <c r="L326" s="30"/>
      <c r="M326" s="22"/>
      <c r="N326" s="23"/>
      <c r="O326" s="23"/>
      <c r="P326" s="30"/>
      <c r="Q326" s="30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ht="16.5" customHeight="1">
      <c r="A327" s="25"/>
      <c r="B327" s="45"/>
      <c r="C327" s="3"/>
      <c r="D327" s="3"/>
      <c r="E327" s="3"/>
      <c r="F327" s="9"/>
      <c r="G327" s="9"/>
      <c r="H327" s="3"/>
      <c r="I327" s="14"/>
      <c r="J327" s="30"/>
      <c r="K327" s="30"/>
      <c r="L327" s="30"/>
      <c r="M327" s="22"/>
      <c r="N327" s="23"/>
      <c r="O327" s="23"/>
      <c r="P327" s="30"/>
      <c r="Q327" s="30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ht="16.5" customHeight="1">
      <c r="A328" s="25"/>
      <c r="B328" s="45"/>
      <c r="C328" s="3"/>
      <c r="D328" s="3"/>
      <c r="E328" s="3"/>
      <c r="F328" s="9"/>
      <c r="G328" s="9"/>
      <c r="H328" s="3"/>
      <c r="I328" s="14"/>
      <c r="J328" s="30"/>
      <c r="K328" s="30"/>
      <c r="L328" s="30"/>
      <c r="M328" s="22"/>
      <c r="N328" s="23"/>
      <c r="O328" s="23"/>
      <c r="P328" s="30"/>
      <c r="Q328" s="30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ht="16.5" customHeight="1">
      <c r="A329" s="25"/>
      <c r="B329" s="45"/>
      <c r="C329" s="3"/>
      <c r="D329" s="3"/>
      <c r="E329" s="3"/>
      <c r="F329" s="9"/>
      <c r="G329" s="9"/>
      <c r="H329" s="3"/>
      <c r="I329" s="14"/>
      <c r="J329" s="30"/>
      <c r="K329" s="30"/>
      <c r="L329" s="30"/>
      <c r="M329" s="22"/>
      <c r="N329" s="23"/>
      <c r="O329" s="23"/>
      <c r="P329" s="30"/>
      <c r="Q329" s="30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ht="16.5" customHeight="1">
      <c r="A330" s="25"/>
      <c r="B330" s="45"/>
      <c r="C330" s="3"/>
      <c r="D330" s="3"/>
      <c r="E330" s="3"/>
      <c r="F330" s="9"/>
      <c r="G330" s="9"/>
      <c r="H330" s="3"/>
      <c r="I330" s="14"/>
      <c r="J330" s="30"/>
      <c r="K330" s="30"/>
      <c r="L330" s="30"/>
      <c r="M330" s="22"/>
      <c r="N330" s="23"/>
      <c r="O330" s="23"/>
      <c r="P330" s="30"/>
      <c r="Q330" s="30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ht="16.5" customHeight="1">
      <c r="A331" s="25"/>
      <c r="B331" s="45"/>
      <c r="C331" s="3"/>
      <c r="D331" s="3"/>
      <c r="E331" s="3"/>
      <c r="F331" s="9"/>
      <c r="G331" s="9"/>
      <c r="H331" s="3"/>
      <c r="I331" s="14"/>
      <c r="J331" s="30"/>
      <c r="K331" s="30"/>
      <c r="L331" s="30"/>
      <c r="M331" s="22"/>
      <c r="N331" s="23"/>
      <c r="O331" s="23"/>
      <c r="P331" s="30"/>
      <c r="Q331" s="30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ht="16.5" customHeight="1">
      <c r="A332" s="25"/>
      <c r="B332" s="45"/>
      <c r="C332" s="3"/>
      <c r="D332" s="3"/>
      <c r="E332" s="3"/>
      <c r="F332" s="9"/>
      <c r="G332" s="9"/>
      <c r="H332" s="3"/>
      <c r="I332" s="14"/>
      <c r="J332" s="30"/>
      <c r="K332" s="30"/>
      <c r="L332" s="30"/>
      <c r="M332" s="22"/>
      <c r="N332" s="23"/>
      <c r="O332" s="23"/>
      <c r="P332" s="30"/>
      <c r="Q332" s="30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ht="16.5" customHeight="1">
      <c r="A333" s="25"/>
      <c r="B333" s="45"/>
      <c r="C333" s="3"/>
      <c r="D333" s="3"/>
      <c r="E333" s="3"/>
      <c r="F333" s="9"/>
      <c r="G333" s="9"/>
      <c r="H333" s="3"/>
      <c r="I333" s="14"/>
      <c r="J333" s="30"/>
      <c r="K333" s="30"/>
      <c r="L333" s="30"/>
      <c r="M333" s="22"/>
      <c r="N333" s="23"/>
      <c r="O333" s="23"/>
      <c r="P333" s="30"/>
      <c r="Q333" s="30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ht="16.5" customHeight="1">
      <c r="A334" s="25"/>
      <c r="B334" s="45"/>
      <c r="C334" s="3"/>
      <c r="D334" s="3"/>
      <c r="E334" s="3"/>
      <c r="F334" s="9"/>
      <c r="G334" s="9"/>
      <c r="H334" s="3"/>
      <c r="I334" s="14"/>
      <c r="J334" s="30"/>
      <c r="K334" s="30"/>
      <c r="L334" s="30"/>
      <c r="M334" s="22"/>
      <c r="N334" s="23"/>
      <c r="O334" s="23"/>
      <c r="P334" s="30"/>
      <c r="Q334" s="30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ht="16.5" customHeight="1">
      <c r="A335" s="25"/>
      <c r="B335" s="45"/>
      <c r="C335" s="3"/>
      <c r="D335" s="3"/>
      <c r="E335" s="3"/>
      <c r="F335" s="9"/>
      <c r="G335" s="9"/>
      <c r="H335" s="3"/>
      <c r="I335" s="14"/>
      <c r="J335" s="30"/>
      <c r="K335" s="30"/>
      <c r="L335" s="30"/>
      <c r="M335" s="22"/>
      <c r="N335" s="23"/>
      <c r="O335" s="23"/>
      <c r="P335" s="30"/>
      <c r="Q335" s="30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ht="16.5" customHeight="1">
      <c r="A336" s="25"/>
      <c r="B336" s="45"/>
      <c r="C336" s="3"/>
      <c r="D336" s="3"/>
      <c r="E336" s="3"/>
      <c r="F336" s="9"/>
      <c r="G336" s="9"/>
      <c r="H336" s="3"/>
      <c r="I336" s="14"/>
      <c r="J336" s="30"/>
      <c r="K336" s="30"/>
      <c r="L336" s="30"/>
      <c r="M336" s="22"/>
      <c r="N336" s="23"/>
      <c r="O336" s="23"/>
      <c r="P336" s="30"/>
      <c r="Q336" s="30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ht="16.5" customHeight="1">
      <c r="A337" s="25"/>
      <c r="B337" s="45"/>
      <c r="C337" s="3"/>
      <c r="D337" s="3"/>
      <c r="E337" s="3"/>
      <c r="F337" s="9"/>
      <c r="G337" s="9"/>
      <c r="H337" s="3"/>
      <c r="I337" s="14"/>
      <c r="J337" s="30"/>
      <c r="K337" s="30"/>
      <c r="L337" s="30"/>
      <c r="M337" s="22"/>
      <c r="N337" s="23"/>
      <c r="O337" s="23"/>
      <c r="P337" s="30"/>
      <c r="Q337" s="30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ht="16.5" customHeight="1">
      <c r="A338" s="25"/>
      <c r="B338" s="45"/>
      <c r="C338" s="3"/>
      <c r="D338" s="3"/>
      <c r="E338" s="3"/>
      <c r="F338" s="9"/>
      <c r="G338" s="9"/>
      <c r="H338" s="3"/>
      <c r="I338" s="14"/>
      <c r="J338" s="30"/>
      <c r="K338" s="30"/>
      <c r="L338" s="30"/>
      <c r="M338" s="22"/>
      <c r="N338" s="23"/>
      <c r="O338" s="23"/>
      <c r="P338" s="30"/>
      <c r="Q338" s="30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ht="16.5" customHeight="1">
      <c r="A339" s="25"/>
      <c r="B339" s="45"/>
      <c r="C339" s="3"/>
      <c r="D339" s="3"/>
      <c r="E339" s="3"/>
      <c r="F339" s="9"/>
      <c r="G339" s="9"/>
      <c r="H339" s="3"/>
      <c r="I339" s="14"/>
      <c r="J339" s="30"/>
      <c r="K339" s="30"/>
      <c r="L339" s="30"/>
      <c r="M339" s="22"/>
      <c r="N339" s="23"/>
      <c r="O339" s="23"/>
      <c r="P339" s="30"/>
      <c r="Q339" s="30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ht="16.5" customHeight="1">
      <c r="A340" s="25"/>
      <c r="B340" s="45"/>
      <c r="C340" s="3"/>
      <c r="D340" s="3"/>
      <c r="E340" s="3"/>
      <c r="F340" s="9"/>
      <c r="G340" s="9"/>
      <c r="H340" s="3"/>
      <c r="I340" s="14"/>
      <c r="J340" s="30"/>
      <c r="K340" s="30"/>
      <c r="L340" s="30"/>
      <c r="M340" s="22"/>
      <c r="N340" s="23"/>
      <c r="O340" s="23"/>
      <c r="P340" s="30"/>
      <c r="Q340" s="30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ht="16.5" customHeight="1">
      <c r="A341" s="25"/>
      <c r="B341" s="45"/>
      <c r="C341" s="3"/>
      <c r="D341" s="3"/>
      <c r="E341" s="3"/>
      <c r="F341" s="9"/>
      <c r="G341" s="9"/>
      <c r="H341" s="3"/>
      <c r="I341" s="14"/>
      <c r="J341" s="30"/>
      <c r="K341" s="30"/>
      <c r="L341" s="30"/>
      <c r="M341" s="22"/>
      <c r="N341" s="23"/>
      <c r="O341" s="23"/>
      <c r="P341" s="30"/>
      <c r="Q341" s="30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ht="16.5" customHeight="1">
      <c r="A342" s="25"/>
      <c r="B342" s="45"/>
      <c r="C342" s="3"/>
      <c r="D342" s="3"/>
      <c r="E342" s="3"/>
      <c r="F342" s="9"/>
      <c r="G342" s="9"/>
      <c r="H342" s="3"/>
      <c r="I342" s="14"/>
      <c r="J342" s="30"/>
      <c r="K342" s="30"/>
      <c r="L342" s="30"/>
      <c r="M342" s="22"/>
      <c r="N342" s="23"/>
      <c r="O342" s="23"/>
      <c r="P342" s="30"/>
      <c r="Q342" s="30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ht="16.5" customHeight="1">
      <c r="A343" s="25"/>
      <c r="B343" s="45"/>
      <c r="C343" s="3"/>
      <c r="D343" s="3"/>
      <c r="E343" s="3"/>
      <c r="F343" s="9"/>
      <c r="G343" s="9"/>
      <c r="H343" s="3"/>
      <c r="I343" s="14"/>
      <c r="J343" s="30"/>
      <c r="K343" s="30"/>
      <c r="L343" s="30"/>
      <c r="M343" s="22"/>
      <c r="N343" s="23"/>
      <c r="O343" s="23"/>
      <c r="P343" s="30"/>
      <c r="Q343" s="30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ht="16.5" customHeight="1">
      <c r="A344" s="25"/>
      <c r="B344" s="45"/>
      <c r="C344" s="3"/>
      <c r="D344" s="3"/>
      <c r="E344" s="3"/>
      <c r="F344" s="9"/>
      <c r="G344" s="9"/>
      <c r="H344" s="3"/>
      <c r="I344" s="14"/>
      <c r="J344" s="30"/>
      <c r="K344" s="30"/>
      <c r="L344" s="30"/>
      <c r="M344" s="22"/>
      <c r="N344" s="23"/>
      <c r="O344" s="23"/>
      <c r="P344" s="30"/>
      <c r="Q344" s="30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ht="16.5" customHeight="1">
      <c r="A345" s="25"/>
      <c r="B345" s="45"/>
      <c r="C345" s="3"/>
      <c r="D345" s="3"/>
      <c r="E345" s="3"/>
      <c r="F345" s="9"/>
      <c r="G345" s="9"/>
      <c r="H345" s="3"/>
      <c r="I345" s="14"/>
      <c r="J345" s="30"/>
      <c r="K345" s="30"/>
      <c r="L345" s="30"/>
      <c r="M345" s="22"/>
      <c r="N345" s="23"/>
      <c r="O345" s="23"/>
      <c r="P345" s="30"/>
      <c r="Q345" s="30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ht="16.5" customHeight="1">
      <c r="A346" s="25"/>
      <c r="B346" s="45"/>
      <c r="C346" s="3"/>
      <c r="D346" s="3"/>
      <c r="E346" s="3"/>
      <c r="F346" s="9"/>
      <c r="G346" s="9"/>
      <c r="H346" s="3"/>
      <c r="I346" s="14"/>
      <c r="J346" s="30"/>
      <c r="K346" s="30"/>
      <c r="L346" s="30"/>
      <c r="M346" s="22"/>
      <c r="N346" s="23"/>
      <c r="O346" s="23"/>
      <c r="P346" s="30"/>
      <c r="Q346" s="30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ht="16.5" customHeight="1">
      <c r="A347" s="25"/>
      <c r="B347" s="45"/>
      <c r="C347" s="3"/>
      <c r="D347" s="3"/>
      <c r="E347" s="3"/>
      <c r="F347" s="9"/>
      <c r="G347" s="9"/>
      <c r="H347" s="3"/>
      <c r="I347" s="14"/>
      <c r="J347" s="30"/>
      <c r="K347" s="30"/>
      <c r="L347" s="30"/>
      <c r="M347" s="22"/>
      <c r="N347" s="23"/>
      <c r="O347" s="23"/>
      <c r="P347" s="30"/>
      <c r="Q347" s="30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ht="16.5" customHeight="1">
      <c r="A348" s="25"/>
      <c r="B348" s="45"/>
      <c r="C348" s="3"/>
      <c r="D348" s="3"/>
      <c r="E348" s="3"/>
      <c r="F348" s="9"/>
      <c r="G348" s="9"/>
      <c r="H348" s="3"/>
      <c r="I348" s="14"/>
      <c r="J348" s="30"/>
      <c r="K348" s="30"/>
      <c r="L348" s="30"/>
      <c r="M348" s="22"/>
      <c r="N348" s="23"/>
      <c r="O348" s="23"/>
      <c r="P348" s="30"/>
      <c r="Q348" s="30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ht="16.5" customHeight="1">
      <c r="A349" s="25"/>
      <c r="B349" s="45"/>
      <c r="C349" s="3"/>
      <c r="D349" s="3"/>
      <c r="E349" s="3"/>
      <c r="F349" s="9"/>
      <c r="G349" s="9"/>
      <c r="H349" s="3"/>
      <c r="I349" s="14"/>
      <c r="J349" s="30"/>
      <c r="K349" s="30"/>
      <c r="L349" s="30"/>
      <c r="M349" s="22"/>
      <c r="N349" s="23"/>
      <c r="O349" s="23"/>
      <c r="P349" s="30"/>
      <c r="Q349" s="30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ht="16.5" customHeight="1">
      <c r="A350" s="25"/>
      <c r="B350" s="45"/>
      <c r="C350" s="3"/>
      <c r="D350" s="3"/>
      <c r="E350" s="3"/>
      <c r="F350" s="9"/>
      <c r="G350" s="9"/>
      <c r="H350" s="3"/>
      <c r="I350" s="14"/>
      <c r="J350" s="30"/>
      <c r="K350" s="30"/>
      <c r="L350" s="30"/>
      <c r="M350" s="22"/>
      <c r="N350" s="23"/>
      <c r="O350" s="23"/>
      <c r="P350" s="30"/>
      <c r="Q350" s="30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ht="16.5" customHeight="1">
      <c r="A351" s="25"/>
      <c r="B351" s="45"/>
      <c r="C351" s="3"/>
      <c r="D351" s="3"/>
      <c r="E351" s="3"/>
      <c r="F351" s="9"/>
      <c r="G351" s="9"/>
      <c r="H351" s="3"/>
      <c r="I351" s="14"/>
      <c r="J351" s="30"/>
      <c r="K351" s="30"/>
      <c r="L351" s="30"/>
      <c r="M351" s="22"/>
      <c r="N351" s="23"/>
      <c r="O351" s="23"/>
      <c r="P351" s="30"/>
      <c r="Q351" s="30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ht="16.5" customHeight="1">
      <c r="A352" s="25"/>
      <c r="B352" s="45"/>
      <c r="C352" s="3"/>
      <c r="D352" s="3"/>
      <c r="E352" s="3"/>
      <c r="F352" s="9"/>
      <c r="G352" s="9"/>
      <c r="H352" s="3"/>
      <c r="I352" s="14"/>
      <c r="J352" s="30"/>
      <c r="K352" s="30"/>
      <c r="L352" s="30"/>
      <c r="M352" s="22"/>
      <c r="N352" s="23"/>
      <c r="O352" s="23"/>
      <c r="P352" s="30"/>
      <c r="Q352" s="30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ht="16.5" customHeight="1">
      <c r="A353" s="25"/>
      <c r="B353" s="45"/>
      <c r="C353" s="3"/>
      <c r="D353" s="3"/>
      <c r="E353" s="3"/>
      <c r="F353" s="9"/>
      <c r="G353" s="9"/>
      <c r="H353" s="3"/>
      <c r="I353" s="14"/>
      <c r="J353" s="30"/>
      <c r="K353" s="30"/>
      <c r="L353" s="30"/>
      <c r="M353" s="22"/>
      <c r="N353" s="23"/>
      <c r="O353" s="23"/>
      <c r="P353" s="30"/>
      <c r="Q353" s="30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ht="16.5" customHeight="1">
      <c r="A354" s="25"/>
      <c r="B354" s="45"/>
      <c r="C354" s="3"/>
      <c r="D354" s="3"/>
      <c r="E354" s="3"/>
      <c r="F354" s="9"/>
      <c r="G354" s="9"/>
      <c r="H354" s="3"/>
      <c r="I354" s="14"/>
      <c r="J354" s="30"/>
      <c r="K354" s="30"/>
      <c r="L354" s="30"/>
      <c r="M354" s="22"/>
      <c r="N354" s="23"/>
      <c r="O354" s="23"/>
      <c r="P354" s="30"/>
      <c r="Q354" s="30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ht="16.5" customHeight="1">
      <c r="A355" s="25"/>
      <c r="B355" s="45"/>
      <c r="C355" s="3"/>
      <c r="D355" s="3"/>
      <c r="E355" s="3"/>
      <c r="F355" s="9"/>
      <c r="G355" s="9"/>
      <c r="H355" s="3"/>
      <c r="I355" s="14"/>
      <c r="J355" s="30"/>
      <c r="K355" s="30"/>
      <c r="L355" s="30"/>
      <c r="M355" s="22"/>
      <c r="N355" s="23"/>
      <c r="O355" s="23"/>
      <c r="P355" s="30"/>
      <c r="Q355" s="30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ht="16.5" customHeight="1">
      <c r="A356" s="25"/>
      <c r="B356" s="45"/>
      <c r="C356" s="3"/>
      <c r="D356" s="3"/>
      <c r="E356" s="3"/>
      <c r="F356" s="9"/>
      <c r="G356" s="9"/>
      <c r="H356" s="3"/>
      <c r="I356" s="14"/>
      <c r="J356" s="30"/>
      <c r="K356" s="30"/>
      <c r="L356" s="30"/>
      <c r="M356" s="22"/>
      <c r="N356" s="23"/>
      <c r="O356" s="23"/>
      <c r="P356" s="30"/>
      <c r="Q356" s="30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ht="16.5" customHeight="1">
      <c r="A357" s="25"/>
      <c r="B357" s="45"/>
      <c r="C357" s="3"/>
      <c r="D357" s="3"/>
      <c r="E357" s="3"/>
      <c r="F357" s="9"/>
      <c r="G357" s="9"/>
      <c r="H357" s="3"/>
      <c r="I357" s="14"/>
      <c r="J357" s="30"/>
      <c r="K357" s="30"/>
      <c r="L357" s="30"/>
      <c r="M357" s="22"/>
      <c r="N357" s="23"/>
      <c r="O357" s="23"/>
      <c r="P357" s="30"/>
      <c r="Q357" s="30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ht="16.5" customHeight="1">
      <c r="A358" s="25"/>
      <c r="B358" s="45"/>
      <c r="C358" s="3"/>
      <c r="D358" s="3"/>
      <c r="E358" s="3"/>
      <c r="F358" s="9"/>
      <c r="G358" s="9"/>
      <c r="H358" s="3"/>
      <c r="I358" s="14"/>
      <c r="J358" s="30"/>
      <c r="K358" s="30"/>
      <c r="L358" s="30"/>
      <c r="M358" s="22"/>
      <c r="N358" s="23"/>
      <c r="O358" s="23"/>
      <c r="P358" s="30"/>
      <c r="Q358" s="30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ht="16.5" customHeight="1">
      <c r="A359" s="25"/>
      <c r="B359" s="45"/>
      <c r="C359" s="3"/>
      <c r="D359" s="3"/>
      <c r="E359" s="3"/>
      <c r="F359" s="9"/>
      <c r="G359" s="9"/>
      <c r="H359" s="3"/>
      <c r="I359" s="14"/>
      <c r="J359" s="30"/>
      <c r="K359" s="30"/>
      <c r="L359" s="30"/>
      <c r="M359" s="22"/>
      <c r="N359" s="23"/>
      <c r="O359" s="23"/>
      <c r="P359" s="30"/>
      <c r="Q359" s="30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ht="16.5" customHeight="1">
      <c r="A360" s="25"/>
      <c r="B360" s="45"/>
      <c r="C360" s="3"/>
      <c r="D360" s="3"/>
      <c r="E360" s="3"/>
      <c r="F360" s="9"/>
      <c r="G360" s="9"/>
      <c r="H360" s="3"/>
      <c r="I360" s="14"/>
      <c r="J360" s="30"/>
      <c r="K360" s="30"/>
      <c r="L360" s="30"/>
      <c r="M360" s="22"/>
      <c r="N360" s="23"/>
      <c r="O360" s="23"/>
      <c r="P360" s="30"/>
      <c r="Q360" s="30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ht="16.5" customHeight="1">
      <c r="A361" s="25"/>
      <c r="B361" s="45"/>
      <c r="C361" s="3"/>
      <c r="D361" s="3"/>
      <c r="E361" s="3"/>
      <c r="F361" s="9"/>
      <c r="G361" s="9"/>
      <c r="H361" s="3"/>
      <c r="I361" s="14"/>
      <c r="J361" s="30"/>
      <c r="K361" s="30"/>
      <c r="L361" s="30"/>
      <c r="M361" s="22"/>
      <c r="N361" s="23"/>
      <c r="O361" s="23"/>
      <c r="P361" s="30"/>
      <c r="Q361" s="30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ht="16.5" customHeight="1">
      <c r="A362" s="25"/>
      <c r="B362" s="45"/>
      <c r="C362" s="3"/>
      <c r="D362" s="3"/>
      <c r="E362" s="3"/>
      <c r="F362" s="9"/>
      <c r="G362" s="9"/>
      <c r="H362" s="3"/>
      <c r="I362" s="14"/>
      <c r="J362" s="30"/>
      <c r="K362" s="30"/>
      <c r="L362" s="30"/>
      <c r="M362" s="22"/>
      <c r="N362" s="23"/>
      <c r="O362" s="23"/>
      <c r="P362" s="30"/>
      <c r="Q362" s="30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ht="16.5" customHeight="1">
      <c r="A363" s="25"/>
      <c r="B363" s="45"/>
      <c r="C363" s="3"/>
      <c r="D363" s="3"/>
      <c r="E363" s="3"/>
      <c r="F363" s="9"/>
      <c r="G363" s="9"/>
      <c r="H363" s="3"/>
      <c r="I363" s="14"/>
      <c r="J363" s="30"/>
      <c r="K363" s="30"/>
      <c r="L363" s="30"/>
      <c r="M363" s="22"/>
      <c r="N363" s="23"/>
      <c r="O363" s="23"/>
      <c r="P363" s="30"/>
      <c r="Q363" s="30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ht="16.5" customHeight="1">
      <c r="A364" s="25"/>
      <c r="B364" s="45"/>
      <c r="C364" s="3"/>
      <c r="D364" s="3"/>
      <c r="E364" s="3"/>
      <c r="F364" s="9"/>
      <c r="G364" s="9"/>
      <c r="H364" s="3"/>
      <c r="I364" s="14"/>
      <c r="J364" s="30"/>
      <c r="K364" s="30"/>
      <c r="L364" s="30"/>
      <c r="M364" s="22"/>
      <c r="N364" s="23"/>
      <c r="O364" s="23"/>
      <c r="P364" s="30"/>
      <c r="Q364" s="30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ht="16.5" customHeight="1">
      <c r="A365" s="25"/>
      <c r="B365" s="45"/>
      <c r="C365" s="3"/>
      <c r="D365" s="3"/>
      <c r="E365" s="3"/>
      <c r="F365" s="9"/>
      <c r="G365" s="9"/>
      <c r="H365" s="3"/>
      <c r="I365" s="14"/>
      <c r="J365" s="30"/>
      <c r="K365" s="30"/>
      <c r="L365" s="30"/>
      <c r="M365" s="22"/>
      <c r="N365" s="23"/>
      <c r="O365" s="23"/>
      <c r="P365" s="30"/>
      <c r="Q365" s="30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ht="16.5" customHeight="1">
      <c r="A366" s="25"/>
      <c r="B366" s="45"/>
      <c r="C366" s="3"/>
      <c r="D366" s="3"/>
      <c r="E366" s="3"/>
      <c r="F366" s="9"/>
      <c r="G366" s="9"/>
      <c r="H366" s="3"/>
      <c r="I366" s="14"/>
      <c r="J366" s="30"/>
      <c r="K366" s="30"/>
      <c r="L366" s="30"/>
      <c r="M366" s="22"/>
      <c r="N366" s="23"/>
      <c r="O366" s="23"/>
      <c r="P366" s="30"/>
      <c r="Q366" s="30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ht="16.5" customHeight="1">
      <c r="A367" s="25"/>
      <c r="B367" s="45"/>
      <c r="C367" s="3"/>
      <c r="D367" s="3"/>
      <c r="E367" s="3"/>
      <c r="F367" s="9"/>
      <c r="G367" s="9"/>
      <c r="H367" s="3"/>
      <c r="I367" s="14"/>
      <c r="J367" s="30"/>
      <c r="K367" s="30"/>
      <c r="L367" s="30"/>
      <c r="M367" s="22"/>
      <c r="N367" s="23"/>
      <c r="O367" s="23"/>
      <c r="P367" s="30"/>
      <c r="Q367" s="30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ht="16.5" customHeight="1">
      <c r="A368" s="25"/>
      <c r="B368" s="45"/>
      <c r="C368" s="3"/>
      <c r="D368" s="3"/>
      <c r="E368" s="3"/>
      <c r="F368" s="9"/>
      <c r="G368" s="9"/>
      <c r="H368" s="3"/>
      <c r="I368" s="14"/>
      <c r="J368" s="30"/>
      <c r="K368" s="30"/>
      <c r="L368" s="30"/>
      <c r="M368" s="22"/>
      <c r="N368" s="23"/>
      <c r="O368" s="23"/>
      <c r="P368" s="30"/>
      <c r="Q368" s="30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ht="16.5" customHeight="1">
      <c r="A369" s="25"/>
      <c r="B369" s="45"/>
      <c r="C369" s="3"/>
      <c r="D369" s="3"/>
      <c r="E369" s="3"/>
      <c r="F369" s="9"/>
      <c r="G369" s="9"/>
      <c r="H369" s="3"/>
      <c r="I369" s="14"/>
      <c r="J369" s="30"/>
      <c r="K369" s="30"/>
      <c r="L369" s="30"/>
      <c r="M369" s="22"/>
      <c r="N369" s="23"/>
      <c r="O369" s="23"/>
      <c r="P369" s="30"/>
      <c r="Q369" s="30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ht="16.5" customHeight="1">
      <c r="A370" s="25"/>
      <c r="B370" s="45"/>
      <c r="C370" s="3"/>
      <c r="D370" s="3"/>
      <c r="E370" s="3"/>
      <c r="F370" s="9"/>
      <c r="G370" s="9"/>
      <c r="H370" s="3"/>
      <c r="I370" s="14"/>
      <c r="J370" s="30"/>
      <c r="K370" s="30"/>
      <c r="L370" s="30"/>
      <c r="M370" s="22"/>
      <c r="N370" s="23"/>
      <c r="O370" s="23"/>
      <c r="P370" s="30"/>
      <c r="Q370" s="30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ht="16.5" customHeight="1">
      <c r="A371" s="25"/>
      <c r="B371" s="45"/>
      <c r="C371" s="3"/>
      <c r="D371" s="3"/>
      <c r="E371" s="3"/>
      <c r="F371" s="9"/>
      <c r="G371" s="9"/>
      <c r="H371" s="3"/>
      <c r="I371" s="14"/>
      <c r="J371" s="30"/>
      <c r="K371" s="30"/>
      <c r="L371" s="30"/>
      <c r="M371" s="22"/>
      <c r="N371" s="23"/>
      <c r="O371" s="23"/>
      <c r="P371" s="30"/>
      <c r="Q371" s="30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ht="16.5" customHeight="1">
      <c r="A372" s="25"/>
      <c r="B372" s="45"/>
      <c r="C372" s="3"/>
      <c r="D372" s="3"/>
      <c r="E372" s="3"/>
      <c r="F372" s="9"/>
      <c r="G372" s="9"/>
      <c r="H372" s="3"/>
      <c r="I372" s="14"/>
      <c r="J372" s="30"/>
      <c r="K372" s="30"/>
      <c r="L372" s="30"/>
      <c r="M372" s="22"/>
      <c r="N372" s="23"/>
      <c r="O372" s="23"/>
      <c r="P372" s="30"/>
      <c r="Q372" s="30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ht="16.5" customHeight="1">
      <c r="A373" s="25"/>
      <c r="B373" s="45"/>
      <c r="C373" s="3"/>
      <c r="D373" s="3"/>
      <c r="E373" s="3"/>
      <c r="F373" s="9"/>
      <c r="G373" s="9"/>
      <c r="H373" s="3"/>
      <c r="I373" s="14"/>
      <c r="J373" s="30"/>
      <c r="K373" s="30"/>
      <c r="L373" s="30"/>
      <c r="M373" s="22"/>
      <c r="N373" s="23"/>
      <c r="O373" s="23"/>
      <c r="P373" s="30"/>
      <c r="Q373" s="30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ht="16.5" customHeight="1">
      <c r="A374" s="25"/>
      <c r="B374" s="45"/>
      <c r="C374" s="3"/>
      <c r="D374" s="3"/>
      <c r="E374" s="3"/>
      <c r="F374" s="9"/>
      <c r="G374" s="9"/>
      <c r="H374" s="3"/>
      <c r="I374" s="14"/>
      <c r="J374" s="30"/>
      <c r="K374" s="30"/>
      <c r="L374" s="30"/>
      <c r="M374" s="22"/>
      <c r="N374" s="23"/>
      <c r="O374" s="23"/>
      <c r="P374" s="30"/>
      <c r="Q374" s="30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ht="16.5" customHeight="1">
      <c r="A375" s="25"/>
      <c r="B375" s="45"/>
      <c r="C375" s="3"/>
      <c r="D375" s="3"/>
      <c r="E375" s="3"/>
      <c r="F375" s="9"/>
      <c r="G375" s="9"/>
      <c r="H375" s="3"/>
      <c r="I375" s="14"/>
      <c r="J375" s="30"/>
      <c r="K375" s="30"/>
      <c r="L375" s="30"/>
      <c r="M375" s="22"/>
      <c r="N375" s="23"/>
      <c r="O375" s="23"/>
      <c r="P375" s="30"/>
      <c r="Q375" s="30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ht="16.5" customHeight="1">
      <c r="A376" s="25"/>
      <c r="B376" s="45"/>
      <c r="C376" s="3"/>
      <c r="D376" s="3"/>
      <c r="E376" s="3"/>
      <c r="F376" s="9"/>
      <c r="G376" s="9"/>
      <c r="H376" s="3"/>
      <c r="I376" s="14"/>
      <c r="J376" s="30"/>
      <c r="K376" s="30"/>
      <c r="L376" s="30"/>
      <c r="M376" s="22"/>
      <c r="N376" s="23"/>
      <c r="O376" s="23"/>
      <c r="P376" s="30"/>
      <c r="Q376" s="30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ht="16.5" customHeight="1">
      <c r="A377" s="25"/>
      <c r="B377" s="45"/>
      <c r="C377" s="3"/>
      <c r="D377" s="3"/>
      <c r="E377" s="3"/>
      <c r="F377" s="9"/>
      <c r="G377" s="9"/>
      <c r="H377" s="3"/>
      <c r="I377" s="14"/>
      <c r="J377" s="30"/>
      <c r="K377" s="30"/>
      <c r="L377" s="30"/>
      <c r="M377" s="22"/>
      <c r="N377" s="23"/>
      <c r="O377" s="23"/>
      <c r="P377" s="30"/>
      <c r="Q377" s="30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ht="16.5" customHeight="1">
      <c r="A378" s="25"/>
      <c r="B378" s="45"/>
      <c r="C378" s="3"/>
      <c r="D378" s="3"/>
      <c r="E378" s="3"/>
      <c r="F378" s="9"/>
      <c r="G378" s="9"/>
      <c r="H378" s="3"/>
      <c r="I378" s="14"/>
      <c r="J378" s="30"/>
      <c r="K378" s="30"/>
      <c r="L378" s="30"/>
      <c r="M378" s="22"/>
      <c r="N378" s="23"/>
      <c r="O378" s="23"/>
      <c r="P378" s="30"/>
      <c r="Q378" s="30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ht="16.5" customHeight="1">
      <c r="A379" s="25"/>
      <c r="B379" s="45"/>
      <c r="C379" s="3"/>
      <c r="D379" s="3"/>
      <c r="E379" s="3"/>
      <c r="F379" s="9"/>
      <c r="G379" s="9"/>
      <c r="H379" s="3"/>
      <c r="I379" s="14"/>
      <c r="J379" s="30"/>
      <c r="K379" s="30"/>
      <c r="L379" s="30"/>
      <c r="M379" s="22"/>
      <c r="N379" s="23"/>
      <c r="O379" s="23"/>
      <c r="P379" s="30"/>
      <c r="Q379" s="30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ht="16.5" customHeight="1">
      <c r="A380" s="25"/>
      <c r="B380" s="45"/>
      <c r="C380" s="3"/>
      <c r="D380" s="3"/>
      <c r="E380" s="3"/>
      <c r="F380" s="9"/>
      <c r="G380" s="9"/>
      <c r="H380" s="3"/>
      <c r="I380" s="14"/>
      <c r="J380" s="30"/>
      <c r="K380" s="30"/>
      <c r="L380" s="30"/>
      <c r="M380" s="22"/>
      <c r="N380" s="23"/>
      <c r="O380" s="23"/>
      <c r="P380" s="30"/>
      <c r="Q380" s="30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ht="16.5" customHeight="1">
      <c r="A381" s="25"/>
      <c r="B381" s="45"/>
      <c r="C381" s="3"/>
      <c r="D381" s="3"/>
      <c r="E381" s="3"/>
      <c r="F381" s="9"/>
      <c r="G381" s="9"/>
      <c r="H381" s="3"/>
      <c r="I381" s="14"/>
      <c r="J381" s="30"/>
      <c r="K381" s="30"/>
      <c r="L381" s="30"/>
      <c r="M381" s="22"/>
      <c r="N381" s="23"/>
      <c r="O381" s="23"/>
      <c r="P381" s="30"/>
      <c r="Q381" s="30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ht="16.5" customHeight="1">
      <c r="A382" s="25"/>
      <c r="B382" s="45"/>
      <c r="C382" s="3"/>
      <c r="D382" s="3"/>
      <c r="E382" s="3"/>
      <c r="F382" s="9"/>
      <c r="G382" s="9"/>
      <c r="H382" s="3"/>
      <c r="I382" s="14"/>
      <c r="J382" s="30"/>
      <c r="K382" s="30"/>
      <c r="L382" s="30"/>
      <c r="M382" s="22"/>
      <c r="N382" s="23"/>
      <c r="O382" s="23"/>
      <c r="P382" s="30"/>
      <c r="Q382" s="30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ht="16.5" customHeight="1">
      <c r="A383" s="25"/>
      <c r="B383" s="45"/>
      <c r="C383" s="3"/>
      <c r="D383" s="3"/>
      <c r="E383" s="3"/>
      <c r="F383" s="9"/>
      <c r="G383" s="9"/>
      <c r="H383" s="3"/>
      <c r="I383" s="14"/>
      <c r="J383" s="30"/>
      <c r="K383" s="30"/>
      <c r="L383" s="30"/>
      <c r="M383" s="22"/>
      <c r="N383" s="23"/>
      <c r="O383" s="23"/>
      <c r="P383" s="30"/>
      <c r="Q383" s="30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ht="16.5" customHeight="1">
      <c r="A384" s="25"/>
      <c r="B384" s="45"/>
      <c r="C384" s="3"/>
      <c r="D384" s="3"/>
      <c r="E384" s="3"/>
      <c r="F384" s="9"/>
      <c r="G384" s="9"/>
      <c r="H384" s="3"/>
      <c r="I384" s="14"/>
      <c r="J384" s="30"/>
      <c r="K384" s="30"/>
      <c r="L384" s="30"/>
      <c r="M384" s="22"/>
      <c r="N384" s="23"/>
      <c r="O384" s="23"/>
      <c r="P384" s="30"/>
      <c r="Q384" s="30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ht="16.5" customHeight="1">
      <c r="A385" s="25"/>
      <c r="B385" s="45"/>
      <c r="C385" s="3"/>
      <c r="D385" s="3"/>
      <c r="E385" s="3"/>
      <c r="F385" s="9"/>
      <c r="G385" s="9"/>
      <c r="H385" s="3"/>
      <c r="I385" s="14"/>
      <c r="J385" s="30"/>
      <c r="K385" s="30"/>
      <c r="L385" s="30"/>
      <c r="M385" s="22"/>
      <c r="N385" s="23"/>
      <c r="O385" s="23"/>
      <c r="P385" s="30"/>
      <c r="Q385" s="30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ht="16.5" customHeight="1">
      <c r="A386" s="25"/>
      <c r="B386" s="45"/>
      <c r="C386" s="3"/>
      <c r="D386" s="3"/>
      <c r="E386" s="3"/>
      <c r="F386" s="9"/>
      <c r="G386" s="9"/>
      <c r="H386" s="3"/>
      <c r="I386" s="14"/>
      <c r="J386" s="30"/>
      <c r="K386" s="30"/>
      <c r="L386" s="30"/>
      <c r="M386" s="22"/>
      <c r="N386" s="23"/>
      <c r="O386" s="23"/>
      <c r="P386" s="30"/>
      <c r="Q386" s="30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ht="16.5" customHeight="1">
      <c r="A387" s="25"/>
      <c r="B387" s="45"/>
      <c r="C387" s="3"/>
      <c r="D387" s="3"/>
      <c r="E387" s="3"/>
      <c r="F387" s="9"/>
      <c r="G387" s="9"/>
      <c r="H387" s="3"/>
      <c r="I387" s="14"/>
      <c r="J387" s="30"/>
      <c r="K387" s="30"/>
      <c r="L387" s="30"/>
      <c r="M387" s="22"/>
      <c r="N387" s="23"/>
      <c r="O387" s="23"/>
      <c r="P387" s="30"/>
      <c r="Q387" s="30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ht="16.5" customHeight="1">
      <c r="A388" s="25"/>
      <c r="B388" s="45"/>
      <c r="C388" s="3"/>
      <c r="D388" s="3"/>
      <c r="E388" s="3"/>
      <c r="F388" s="9"/>
      <c r="G388" s="9"/>
      <c r="H388" s="3"/>
      <c r="I388" s="14"/>
      <c r="J388" s="30"/>
      <c r="K388" s="30"/>
      <c r="L388" s="30"/>
      <c r="M388" s="22"/>
      <c r="N388" s="23"/>
      <c r="O388" s="23"/>
      <c r="P388" s="30"/>
      <c r="Q388" s="30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ht="16.5" customHeight="1">
      <c r="A389" s="25"/>
      <c r="B389" s="45"/>
      <c r="C389" s="3"/>
      <c r="D389" s="3"/>
      <c r="E389" s="3"/>
      <c r="F389" s="9"/>
      <c r="G389" s="9"/>
      <c r="H389" s="3"/>
      <c r="I389" s="14"/>
      <c r="J389" s="30"/>
      <c r="K389" s="30"/>
      <c r="L389" s="30"/>
      <c r="M389" s="22"/>
      <c r="N389" s="23"/>
      <c r="O389" s="23"/>
      <c r="P389" s="30"/>
      <c r="Q389" s="30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ht="16.5" customHeight="1">
      <c r="A390" s="25"/>
      <c r="B390" s="45"/>
      <c r="C390" s="3"/>
      <c r="D390" s="3"/>
      <c r="E390" s="3"/>
      <c r="F390" s="9"/>
      <c r="G390" s="9"/>
      <c r="H390" s="3"/>
      <c r="I390" s="14"/>
      <c r="J390" s="30"/>
      <c r="K390" s="30"/>
      <c r="L390" s="30"/>
      <c r="M390" s="22"/>
      <c r="N390" s="23"/>
      <c r="O390" s="23"/>
      <c r="P390" s="30"/>
      <c r="Q390" s="30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ht="16.5" customHeight="1">
      <c r="A391" s="25"/>
      <c r="B391" s="45"/>
      <c r="C391" s="3"/>
      <c r="D391" s="3"/>
      <c r="E391" s="3"/>
      <c r="F391" s="9"/>
      <c r="G391" s="9"/>
      <c r="H391" s="3"/>
      <c r="I391" s="14"/>
      <c r="J391" s="30"/>
      <c r="K391" s="30"/>
      <c r="L391" s="30"/>
      <c r="M391" s="22"/>
      <c r="N391" s="23"/>
      <c r="O391" s="23"/>
      <c r="P391" s="30"/>
      <c r="Q391" s="30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ht="16.5" customHeight="1">
      <c r="A392" s="25"/>
      <c r="B392" s="45"/>
      <c r="C392" s="3"/>
      <c r="D392" s="3"/>
      <c r="E392" s="3"/>
      <c r="F392" s="9"/>
      <c r="G392" s="9"/>
      <c r="H392" s="3"/>
      <c r="I392" s="14"/>
      <c r="J392" s="30"/>
      <c r="K392" s="30"/>
      <c r="L392" s="30"/>
      <c r="M392" s="22"/>
      <c r="N392" s="23"/>
      <c r="O392" s="23"/>
      <c r="P392" s="30"/>
      <c r="Q392" s="30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ht="16.5" customHeight="1">
      <c r="A393" s="25"/>
      <c r="B393" s="45"/>
      <c r="C393" s="3"/>
      <c r="D393" s="3"/>
      <c r="E393" s="3"/>
      <c r="F393" s="9"/>
      <c r="G393" s="9"/>
      <c r="H393" s="3"/>
      <c r="I393" s="14"/>
      <c r="J393" s="30"/>
      <c r="K393" s="30"/>
      <c r="L393" s="30"/>
      <c r="M393" s="22"/>
      <c r="N393" s="23"/>
      <c r="O393" s="23"/>
      <c r="P393" s="30"/>
      <c r="Q393" s="30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ht="16.5" customHeight="1">
      <c r="A394" s="25"/>
      <c r="B394" s="45"/>
      <c r="C394" s="3"/>
      <c r="D394" s="3"/>
      <c r="E394" s="3"/>
      <c r="F394" s="9"/>
      <c r="G394" s="9"/>
      <c r="H394" s="3"/>
      <c r="I394" s="14"/>
      <c r="J394" s="30"/>
      <c r="K394" s="30"/>
      <c r="L394" s="30"/>
      <c r="M394" s="22"/>
      <c r="N394" s="23"/>
      <c r="O394" s="23"/>
      <c r="P394" s="30"/>
      <c r="Q394" s="30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ht="16.5" customHeight="1">
      <c r="A395" s="25"/>
      <c r="B395" s="45"/>
      <c r="C395" s="3"/>
      <c r="D395" s="3"/>
      <c r="E395" s="3"/>
      <c r="F395" s="9"/>
      <c r="G395" s="9"/>
      <c r="H395" s="3"/>
      <c r="I395" s="14"/>
      <c r="J395" s="30"/>
      <c r="K395" s="30"/>
      <c r="L395" s="30"/>
      <c r="M395" s="22"/>
      <c r="N395" s="23"/>
      <c r="O395" s="23"/>
      <c r="P395" s="30"/>
      <c r="Q395" s="30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ht="16.5" customHeight="1">
      <c r="A396" s="25"/>
      <c r="B396" s="45"/>
      <c r="C396" s="3"/>
      <c r="D396" s="3"/>
      <c r="E396" s="3"/>
      <c r="F396" s="9"/>
      <c r="G396" s="9"/>
      <c r="H396" s="3"/>
      <c r="I396" s="14"/>
      <c r="J396" s="30"/>
      <c r="K396" s="30"/>
      <c r="L396" s="30"/>
      <c r="M396" s="22"/>
      <c r="N396" s="23"/>
      <c r="O396" s="23"/>
      <c r="P396" s="30"/>
      <c r="Q396" s="30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ht="16.5" customHeight="1">
      <c r="A397" s="25"/>
      <c r="B397" s="45"/>
      <c r="C397" s="3"/>
      <c r="D397" s="3"/>
      <c r="E397" s="3"/>
      <c r="F397" s="9"/>
      <c r="G397" s="9"/>
      <c r="H397" s="3"/>
      <c r="I397" s="14"/>
      <c r="J397" s="30"/>
      <c r="K397" s="30"/>
      <c r="L397" s="30"/>
      <c r="M397" s="22"/>
      <c r="N397" s="23"/>
      <c r="O397" s="23"/>
      <c r="P397" s="30"/>
      <c r="Q397" s="30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ht="16.5" customHeight="1">
      <c r="A398" s="25"/>
      <c r="B398" s="45"/>
      <c r="C398" s="3"/>
      <c r="D398" s="3"/>
      <c r="E398" s="3"/>
      <c r="F398" s="9"/>
      <c r="G398" s="9"/>
      <c r="H398" s="3"/>
      <c r="I398" s="14"/>
      <c r="J398" s="30"/>
      <c r="K398" s="30"/>
      <c r="L398" s="30"/>
      <c r="M398" s="22"/>
      <c r="N398" s="23"/>
      <c r="O398" s="23"/>
      <c r="P398" s="30"/>
      <c r="Q398" s="30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ht="16.5" customHeight="1">
      <c r="A399" s="25"/>
      <c r="B399" s="45"/>
      <c r="C399" s="3"/>
      <c r="D399" s="3"/>
      <c r="E399" s="3"/>
      <c r="F399" s="9"/>
      <c r="G399" s="9"/>
      <c r="H399" s="3"/>
      <c r="I399" s="14"/>
      <c r="J399" s="30"/>
      <c r="K399" s="30"/>
      <c r="L399" s="30"/>
      <c r="M399" s="22"/>
      <c r="N399" s="23"/>
      <c r="O399" s="23"/>
      <c r="P399" s="30"/>
      <c r="Q399" s="30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ht="16.5" customHeight="1">
      <c r="A400" s="25"/>
      <c r="B400" s="45"/>
      <c r="C400" s="3"/>
      <c r="D400" s="3"/>
      <c r="E400" s="3"/>
      <c r="F400" s="9"/>
      <c r="G400" s="9"/>
      <c r="H400" s="3"/>
      <c r="I400" s="14"/>
      <c r="J400" s="30"/>
      <c r="K400" s="30"/>
      <c r="L400" s="30"/>
      <c r="M400" s="22"/>
      <c r="N400" s="23"/>
      <c r="O400" s="23"/>
      <c r="P400" s="30"/>
      <c r="Q400" s="30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ht="16.5" customHeight="1">
      <c r="A401" s="25"/>
      <c r="B401" s="45"/>
      <c r="C401" s="3"/>
      <c r="D401" s="3"/>
      <c r="E401" s="3"/>
      <c r="F401" s="9"/>
      <c r="G401" s="9"/>
      <c r="H401" s="3"/>
      <c r="I401" s="14"/>
      <c r="J401" s="30"/>
      <c r="K401" s="30"/>
      <c r="L401" s="30"/>
      <c r="M401" s="22"/>
      <c r="N401" s="23"/>
      <c r="O401" s="23"/>
      <c r="P401" s="30"/>
      <c r="Q401" s="30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ht="16.5" customHeight="1">
      <c r="A402" s="25"/>
      <c r="B402" s="45"/>
      <c r="C402" s="3"/>
      <c r="D402" s="3"/>
      <c r="E402" s="3"/>
      <c r="F402" s="9"/>
      <c r="G402" s="9"/>
      <c r="H402" s="3"/>
      <c r="I402" s="14"/>
      <c r="J402" s="30"/>
      <c r="K402" s="30"/>
      <c r="L402" s="30"/>
      <c r="M402" s="22"/>
      <c r="N402" s="23"/>
      <c r="O402" s="23"/>
      <c r="P402" s="30"/>
      <c r="Q402" s="30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ht="16.5" customHeight="1">
      <c r="A403" s="25"/>
      <c r="B403" s="45"/>
      <c r="C403" s="3"/>
      <c r="D403" s="3"/>
      <c r="E403" s="3"/>
      <c r="F403" s="9"/>
      <c r="G403" s="9"/>
      <c r="H403" s="3"/>
      <c r="I403" s="14"/>
      <c r="J403" s="30"/>
      <c r="K403" s="30"/>
      <c r="L403" s="30"/>
      <c r="M403" s="22"/>
      <c r="N403" s="23"/>
      <c r="O403" s="23"/>
      <c r="P403" s="30"/>
      <c r="Q403" s="30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ht="16.5" customHeight="1">
      <c r="A404" s="25"/>
      <c r="B404" s="45"/>
      <c r="C404" s="3"/>
      <c r="D404" s="3"/>
      <c r="E404" s="3"/>
      <c r="F404" s="9"/>
      <c r="G404" s="9"/>
      <c r="H404" s="3"/>
      <c r="I404" s="14"/>
      <c r="J404" s="30"/>
      <c r="K404" s="30"/>
      <c r="L404" s="30"/>
      <c r="M404" s="22"/>
      <c r="N404" s="23"/>
      <c r="O404" s="23"/>
      <c r="P404" s="30"/>
      <c r="Q404" s="30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ht="16.5" customHeight="1">
      <c r="A405" s="25"/>
      <c r="B405" s="45"/>
      <c r="C405" s="3"/>
      <c r="D405" s="3"/>
      <c r="E405" s="3"/>
      <c r="F405" s="9"/>
      <c r="G405" s="9"/>
      <c r="H405" s="3"/>
      <c r="I405" s="14"/>
      <c r="J405" s="30"/>
      <c r="K405" s="30"/>
      <c r="L405" s="30"/>
      <c r="M405" s="22"/>
      <c r="N405" s="23"/>
      <c r="O405" s="23"/>
      <c r="P405" s="30"/>
      <c r="Q405" s="30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ht="16.5" customHeight="1">
      <c r="A406" s="25"/>
      <c r="B406" s="45"/>
      <c r="C406" s="3"/>
      <c r="D406" s="3"/>
      <c r="E406" s="3"/>
      <c r="F406" s="9"/>
      <c r="G406" s="9"/>
      <c r="H406" s="3"/>
      <c r="I406" s="14"/>
      <c r="J406" s="30"/>
      <c r="K406" s="30"/>
      <c r="L406" s="30"/>
      <c r="M406" s="22"/>
      <c r="N406" s="23"/>
      <c r="O406" s="23"/>
      <c r="P406" s="30"/>
      <c r="Q406" s="30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ht="16.5" customHeight="1">
      <c r="A407" s="25"/>
      <c r="B407" s="45"/>
      <c r="C407" s="3"/>
      <c r="D407" s="3"/>
      <c r="E407" s="3"/>
      <c r="F407" s="9"/>
      <c r="G407" s="9"/>
      <c r="H407" s="3"/>
      <c r="I407" s="14"/>
      <c r="J407" s="30"/>
      <c r="K407" s="30"/>
      <c r="L407" s="30"/>
      <c r="M407" s="22"/>
      <c r="N407" s="23"/>
      <c r="O407" s="23"/>
      <c r="P407" s="30"/>
      <c r="Q407" s="30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ht="16.5" customHeight="1">
      <c r="A408" s="25"/>
      <c r="B408" s="45"/>
      <c r="C408" s="3"/>
      <c r="D408" s="3"/>
      <c r="E408" s="3"/>
      <c r="F408" s="9"/>
      <c r="G408" s="9"/>
      <c r="H408" s="3"/>
      <c r="I408" s="14"/>
      <c r="J408" s="30"/>
      <c r="K408" s="30"/>
      <c r="L408" s="30"/>
      <c r="M408" s="22"/>
      <c r="N408" s="23"/>
      <c r="O408" s="23"/>
      <c r="P408" s="30"/>
      <c r="Q408" s="30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ht="16.5" customHeight="1">
      <c r="A409" s="25"/>
      <c r="B409" s="45"/>
      <c r="C409" s="3"/>
      <c r="D409" s="3"/>
      <c r="E409" s="3"/>
      <c r="F409" s="9"/>
      <c r="G409" s="9"/>
      <c r="H409" s="3"/>
      <c r="I409" s="14"/>
      <c r="J409" s="30"/>
      <c r="K409" s="30"/>
      <c r="L409" s="30"/>
      <c r="M409" s="22"/>
      <c r="N409" s="23"/>
      <c r="O409" s="23"/>
      <c r="P409" s="30"/>
      <c r="Q409" s="30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ht="16.5" customHeight="1">
      <c r="A410" s="25"/>
      <c r="B410" s="45"/>
      <c r="C410" s="3"/>
      <c r="D410" s="3"/>
      <c r="E410" s="3"/>
      <c r="F410" s="9"/>
      <c r="G410" s="9"/>
      <c r="H410" s="3"/>
      <c r="I410" s="14"/>
      <c r="J410" s="30"/>
      <c r="K410" s="30"/>
      <c r="L410" s="30"/>
      <c r="M410" s="22"/>
      <c r="N410" s="23"/>
      <c r="O410" s="23"/>
      <c r="P410" s="30"/>
      <c r="Q410" s="30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ht="16.5" customHeight="1">
      <c r="A411" s="25"/>
      <c r="B411" s="45"/>
      <c r="C411" s="3"/>
      <c r="D411" s="3"/>
      <c r="E411" s="3"/>
      <c r="F411" s="9"/>
      <c r="G411" s="9"/>
      <c r="H411" s="3"/>
      <c r="I411" s="14"/>
      <c r="J411" s="30"/>
      <c r="K411" s="30"/>
      <c r="L411" s="30"/>
      <c r="M411" s="22"/>
      <c r="N411" s="23"/>
      <c r="O411" s="23"/>
      <c r="P411" s="30"/>
      <c r="Q411" s="30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ht="16.5" customHeight="1">
      <c r="A412" s="25"/>
      <c r="B412" s="45"/>
      <c r="C412" s="3"/>
      <c r="D412" s="3"/>
      <c r="E412" s="3"/>
      <c r="F412" s="9"/>
      <c r="G412" s="9"/>
      <c r="H412" s="3"/>
      <c r="I412" s="14"/>
      <c r="J412" s="30"/>
      <c r="K412" s="30"/>
      <c r="L412" s="30"/>
      <c r="M412" s="22"/>
      <c r="N412" s="23"/>
      <c r="O412" s="23"/>
      <c r="P412" s="30"/>
      <c r="Q412" s="30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ht="16.5" customHeight="1">
      <c r="A413" s="25"/>
      <c r="B413" s="45"/>
      <c r="C413" s="3"/>
      <c r="D413" s="3"/>
      <c r="E413" s="3"/>
      <c r="F413" s="9"/>
      <c r="G413" s="9"/>
      <c r="H413" s="3"/>
      <c r="I413" s="14"/>
      <c r="J413" s="30"/>
      <c r="K413" s="30"/>
      <c r="L413" s="30"/>
      <c r="M413" s="22"/>
      <c r="N413" s="23"/>
      <c r="O413" s="23"/>
      <c r="P413" s="30"/>
      <c r="Q413" s="30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ht="16.5" customHeight="1">
      <c r="A414" s="25"/>
      <c r="B414" s="45"/>
      <c r="C414" s="3"/>
      <c r="D414" s="3"/>
      <c r="E414" s="3"/>
      <c r="F414" s="9"/>
      <c r="G414" s="9"/>
      <c r="H414" s="3"/>
      <c r="I414" s="14"/>
      <c r="J414" s="30"/>
      <c r="K414" s="30"/>
      <c r="L414" s="30"/>
      <c r="M414" s="22"/>
      <c r="N414" s="23"/>
      <c r="O414" s="23"/>
      <c r="P414" s="30"/>
      <c r="Q414" s="30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ht="16.5" customHeight="1">
      <c r="A415" s="25"/>
      <c r="B415" s="45"/>
      <c r="C415" s="3"/>
      <c r="D415" s="3"/>
      <c r="E415" s="3"/>
      <c r="F415" s="9"/>
      <c r="G415" s="9"/>
      <c r="H415" s="3"/>
      <c r="I415" s="14"/>
      <c r="J415" s="30"/>
      <c r="K415" s="30"/>
      <c r="L415" s="30"/>
      <c r="M415" s="22"/>
      <c r="N415" s="23"/>
      <c r="O415" s="23"/>
      <c r="P415" s="30"/>
      <c r="Q415" s="30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ht="16.5" customHeight="1">
      <c r="A416" s="25"/>
      <c r="B416" s="45"/>
      <c r="C416" s="3"/>
      <c r="D416" s="3"/>
      <c r="E416" s="3"/>
      <c r="F416" s="9"/>
      <c r="G416" s="9"/>
      <c r="H416" s="3"/>
      <c r="I416" s="14"/>
      <c r="J416" s="30"/>
      <c r="K416" s="30"/>
      <c r="L416" s="30"/>
      <c r="M416" s="22"/>
      <c r="N416" s="23"/>
      <c r="O416" s="23"/>
      <c r="P416" s="30"/>
      <c r="Q416" s="30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ht="16.5" customHeight="1">
      <c r="A417" s="25"/>
      <c r="B417" s="45"/>
      <c r="C417" s="3"/>
      <c r="D417" s="3"/>
      <c r="E417" s="3"/>
      <c r="F417" s="9"/>
      <c r="G417" s="9"/>
      <c r="H417" s="3"/>
      <c r="I417" s="14"/>
      <c r="J417" s="30"/>
      <c r="K417" s="30"/>
      <c r="L417" s="30"/>
      <c r="M417" s="22"/>
      <c r="N417" s="23"/>
      <c r="O417" s="23"/>
      <c r="P417" s="30"/>
      <c r="Q417" s="30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ht="16.5" customHeight="1">
      <c r="A418" s="25"/>
      <c r="B418" s="45"/>
      <c r="C418" s="3"/>
      <c r="D418" s="3"/>
      <c r="E418" s="3"/>
      <c r="F418" s="9"/>
      <c r="G418" s="9"/>
      <c r="H418" s="3"/>
      <c r="I418" s="14"/>
      <c r="J418" s="30"/>
      <c r="K418" s="30"/>
      <c r="L418" s="30"/>
      <c r="M418" s="22"/>
      <c r="N418" s="23"/>
      <c r="O418" s="23"/>
      <c r="P418" s="30"/>
      <c r="Q418" s="30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ht="16.5" customHeight="1">
      <c r="A419" s="25"/>
      <c r="B419" s="45"/>
      <c r="C419" s="3"/>
      <c r="D419" s="3"/>
      <c r="E419" s="3"/>
      <c r="F419" s="9"/>
      <c r="G419" s="9"/>
      <c r="H419" s="3"/>
      <c r="I419" s="14"/>
      <c r="J419" s="30"/>
      <c r="K419" s="30"/>
      <c r="L419" s="30"/>
      <c r="M419" s="22"/>
      <c r="N419" s="23"/>
      <c r="O419" s="23"/>
      <c r="P419" s="30"/>
      <c r="Q419" s="30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ht="16.5" customHeight="1">
      <c r="A420" s="25"/>
      <c r="B420" s="45"/>
      <c r="C420" s="3"/>
      <c r="D420" s="3"/>
      <c r="E420" s="3"/>
      <c r="F420" s="9"/>
      <c r="G420" s="9"/>
      <c r="H420" s="3"/>
      <c r="I420" s="14"/>
      <c r="J420" s="30"/>
      <c r="K420" s="30"/>
      <c r="L420" s="30"/>
      <c r="M420" s="22"/>
      <c r="N420" s="23"/>
      <c r="O420" s="23"/>
      <c r="P420" s="30"/>
      <c r="Q420" s="30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ht="16.5" customHeight="1">
      <c r="A421" s="25"/>
      <c r="B421" s="45"/>
      <c r="C421" s="3"/>
      <c r="D421" s="3"/>
      <c r="E421" s="3"/>
      <c r="F421" s="9"/>
      <c r="G421" s="9"/>
      <c r="H421" s="3"/>
      <c r="I421" s="14"/>
      <c r="J421" s="30"/>
      <c r="K421" s="30"/>
      <c r="L421" s="30"/>
      <c r="M421" s="22"/>
      <c r="N421" s="23"/>
      <c r="O421" s="23"/>
      <c r="P421" s="30"/>
      <c r="Q421" s="30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ht="16.5" customHeight="1">
      <c r="A422" s="25"/>
      <c r="B422" s="45"/>
      <c r="C422" s="3"/>
      <c r="D422" s="3"/>
      <c r="E422" s="3"/>
      <c r="F422" s="9"/>
      <c r="G422" s="9"/>
      <c r="H422" s="3"/>
      <c r="I422" s="14"/>
      <c r="J422" s="30"/>
      <c r="K422" s="30"/>
      <c r="L422" s="30"/>
      <c r="M422" s="22"/>
      <c r="N422" s="23"/>
      <c r="O422" s="23"/>
      <c r="P422" s="30"/>
      <c r="Q422" s="30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ht="16.5" customHeight="1">
      <c r="A423" s="25"/>
      <c r="B423" s="45"/>
      <c r="C423" s="3"/>
      <c r="D423" s="3"/>
      <c r="E423" s="3"/>
      <c r="F423" s="9"/>
      <c r="G423" s="9"/>
      <c r="H423" s="3"/>
      <c r="I423" s="14"/>
      <c r="J423" s="30"/>
      <c r="K423" s="30"/>
      <c r="L423" s="30"/>
      <c r="M423" s="22"/>
      <c r="N423" s="23"/>
      <c r="O423" s="23"/>
      <c r="P423" s="30"/>
      <c r="Q423" s="30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ht="16.5" customHeight="1">
      <c r="A424" s="25"/>
      <c r="B424" s="45"/>
      <c r="C424" s="3"/>
      <c r="D424" s="3"/>
      <c r="E424" s="3"/>
      <c r="F424" s="9"/>
      <c r="G424" s="9"/>
      <c r="H424" s="3"/>
      <c r="I424" s="14"/>
      <c r="J424" s="30"/>
      <c r="K424" s="30"/>
      <c r="L424" s="30"/>
      <c r="M424" s="22"/>
      <c r="N424" s="23"/>
      <c r="O424" s="23"/>
      <c r="P424" s="30"/>
      <c r="Q424" s="30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ht="16.5" customHeight="1">
      <c r="A425" s="25"/>
      <c r="B425" s="45"/>
      <c r="C425" s="3"/>
      <c r="D425" s="3"/>
      <c r="E425" s="3"/>
      <c r="F425" s="9"/>
      <c r="G425" s="9"/>
      <c r="H425" s="3"/>
      <c r="I425" s="14"/>
      <c r="J425" s="30"/>
      <c r="K425" s="30"/>
      <c r="L425" s="30"/>
      <c r="M425" s="22"/>
      <c r="N425" s="23"/>
      <c r="O425" s="23"/>
      <c r="P425" s="30"/>
      <c r="Q425" s="30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ht="16.5" customHeight="1">
      <c r="A426" s="25"/>
      <c r="B426" s="45"/>
      <c r="C426" s="3"/>
      <c r="D426" s="3"/>
      <c r="E426" s="3"/>
      <c r="F426" s="9"/>
      <c r="G426" s="9"/>
      <c r="H426" s="3"/>
      <c r="I426" s="14"/>
      <c r="J426" s="30"/>
      <c r="K426" s="30"/>
      <c r="L426" s="30"/>
      <c r="M426" s="22"/>
      <c r="N426" s="23"/>
      <c r="O426" s="23"/>
      <c r="P426" s="30"/>
      <c r="Q426" s="30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ht="16.5" customHeight="1">
      <c r="A427" s="25"/>
      <c r="B427" s="45"/>
      <c r="C427" s="3"/>
      <c r="D427" s="3"/>
      <c r="E427" s="3"/>
      <c r="F427" s="9"/>
      <c r="G427" s="9"/>
      <c r="H427" s="3"/>
      <c r="I427" s="14"/>
      <c r="J427" s="30"/>
      <c r="K427" s="30"/>
      <c r="L427" s="30"/>
      <c r="M427" s="22"/>
      <c r="N427" s="23"/>
      <c r="O427" s="23"/>
      <c r="P427" s="30"/>
      <c r="Q427" s="30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ht="16.5" customHeight="1">
      <c r="A428" s="25"/>
      <c r="B428" s="45"/>
      <c r="C428" s="3"/>
      <c r="D428" s="3"/>
      <c r="E428" s="3"/>
      <c r="F428" s="9"/>
      <c r="G428" s="9"/>
      <c r="H428" s="3"/>
      <c r="I428" s="14"/>
      <c r="J428" s="30"/>
      <c r="K428" s="30"/>
      <c r="L428" s="30"/>
      <c r="M428" s="22"/>
      <c r="N428" s="23"/>
      <c r="O428" s="23"/>
      <c r="P428" s="30"/>
      <c r="Q428" s="30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ht="16.5" customHeight="1">
      <c r="A429" s="25"/>
      <c r="B429" s="45"/>
      <c r="C429" s="3"/>
      <c r="D429" s="3"/>
      <c r="E429" s="3"/>
      <c r="F429" s="9"/>
      <c r="G429" s="9"/>
      <c r="H429" s="3"/>
      <c r="I429" s="14"/>
      <c r="J429" s="30"/>
      <c r="K429" s="30"/>
      <c r="L429" s="30"/>
      <c r="M429" s="22"/>
      <c r="N429" s="23"/>
      <c r="O429" s="23"/>
      <c r="P429" s="30"/>
      <c r="Q429" s="30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ht="16.5" customHeight="1">
      <c r="A430" s="25"/>
      <c r="B430" s="45"/>
      <c r="C430" s="3"/>
      <c r="D430" s="3"/>
      <c r="E430" s="3"/>
      <c r="F430" s="9"/>
      <c r="G430" s="9"/>
      <c r="H430" s="3"/>
      <c r="I430" s="14"/>
      <c r="J430" s="30"/>
      <c r="K430" s="30"/>
      <c r="L430" s="30"/>
      <c r="M430" s="22"/>
      <c r="N430" s="23"/>
      <c r="O430" s="23"/>
      <c r="P430" s="30"/>
      <c r="Q430" s="30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ht="16.5" customHeight="1">
      <c r="A431" s="25"/>
      <c r="B431" s="45"/>
      <c r="C431" s="3"/>
      <c r="D431" s="3"/>
      <c r="E431" s="3"/>
      <c r="F431" s="9"/>
      <c r="G431" s="9"/>
      <c r="H431" s="3"/>
      <c r="I431" s="14"/>
      <c r="J431" s="30"/>
      <c r="K431" s="30"/>
      <c r="L431" s="30"/>
      <c r="M431" s="22"/>
      <c r="N431" s="23"/>
      <c r="O431" s="23"/>
      <c r="P431" s="30"/>
      <c r="Q431" s="30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ht="16.5" customHeight="1">
      <c r="A432" s="25"/>
      <c r="B432" s="45"/>
      <c r="C432" s="3"/>
      <c r="D432" s="3"/>
      <c r="E432" s="3"/>
      <c r="F432" s="9"/>
      <c r="G432" s="9"/>
      <c r="H432" s="3"/>
      <c r="I432" s="14"/>
      <c r="J432" s="30"/>
      <c r="K432" s="30"/>
      <c r="L432" s="30"/>
      <c r="M432" s="22"/>
      <c r="N432" s="23"/>
      <c r="O432" s="23"/>
      <c r="P432" s="30"/>
      <c r="Q432" s="30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ht="16.5" customHeight="1">
      <c r="A433" s="25"/>
      <c r="B433" s="45"/>
      <c r="C433" s="3"/>
      <c r="D433" s="3"/>
      <c r="E433" s="3"/>
      <c r="F433" s="9"/>
      <c r="G433" s="9"/>
      <c r="H433" s="3"/>
      <c r="I433" s="14"/>
      <c r="J433" s="30"/>
      <c r="K433" s="30"/>
      <c r="L433" s="30"/>
      <c r="M433" s="22"/>
      <c r="N433" s="23"/>
      <c r="O433" s="23"/>
      <c r="P433" s="30"/>
      <c r="Q433" s="30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ht="16.5" customHeight="1">
      <c r="A434" s="25"/>
      <c r="B434" s="45"/>
      <c r="C434" s="3"/>
      <c r="D434" s="3"/>
      <c r="E434" s="3"/>
      <c r="F434" s="9"/>
      <c r="G434" s="9"/>
      <c r="H434" s="3"/>
      <c r="I434" s="14"/>
      <c r="J434" s="30"/>
      <c r="K434" s="30"/>
      <c r="L434" s="30"/>
      <c r="M434" s="22"/>
      <c r="N434" s="23"/>
      <c r="O434" s="23"/>
      <c r="P434" s="30"/>
      <c r="Q434" s="30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ht="16.5" customHeight="1">
      <c r="A435" s="25"/>
      <c r="B435" s="45"/>
      <c r="C435" s="3"/>
      <c r="D435" s="3"/>
      <c r="E435" s="3"/>
      <c r="F435" s="9"/>
      <c r="G435" s="9"/>
      <c r="H435" s="3"/>
      <c r="I435" s="14"/>
      <c r="J435" s="30"/>
      <c r="K435" s="30"/>
      <c r="L435" s="30"/>
      <c r="M435" s="22"/>
      <c r="N435" s="23"/>
      <c r="O435" s="23"/>
      <c r="P435" s="30"/>
      <c r="Q435" s="30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ht="16.5" customHeight="1">
      <c r="A436" s="25"/>
      <c r="B436" s="45"/>
      <c r="C436" s="3"/>
      <c r="D436" s="3"/>
      <c r="E436" s="3"/>
      <c r="F436" s="9"/>
      <c r="G436" s="9"/>
      <c r="H436" s="3"/>
      <c r="I436" s="14"/>
      <c r="J436" s="30"/>
      <c r="K436" s="30"/>
      <c r="L436" s="30"/>
      <c r="M436" s="22"/>
      <c r="N436" s="23"/>
      <c r="O436" s="23"/>
      <c r="P436" s="30"/>
      <c r="Q436" s="30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ht="16.5" customHeight="1">
      <c r="A437" s="25"/>
      <c r="B437" s="45"/>
      <c r="C437" s="3"/>
      <c r="D437" s="3"/>
      <c r="E437" s="3"/>
      <c r="F437" s="9"/>
      <c r="G437" s="9"/>
      <c r="H437" s="3"/>
      <c r="I437" s="14"/>
      <c r="J437" s="30"/>
      <c r="K437" s="30"/>
      <c r="L437" s="30"/>
      <c r="M437" s="22"/>
      <c r="N437" s="23"/>
      <c r="O437" s="23"/>
      <c r="P437" s="30"/>
      <c r="Q437" s="30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ht="16.5" customHeight="1">
      <c r="A438" s="25"/>
      <c r="B438" s="45"/>
      <c r="C438" s="3"/>
      <c r="D438" s="3"/>
      <c r="E438" s="3"/>
      <c r="F438" s="9"/>
      <c r="G438" s="9"/>
      <c r="H438" s="3"/>
      <c r="I438" s="14"/>
      <c r="J438" s="30"/>
      <c r="K438" s="30"/>
      <c r="L438" s="30"/>
      <c r="M438" s="22"/>
      <c r="N438" s="23"/>
      <c r="O438" s="23"/>
      <c r="P438" s="30"/>
      <c r="Q438" s="30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ht="16.5" customHeight="1">
      <c r="A439" s="25"/>
      <c r="B439" s="45"/>
      <c r="C439" s="3"/>
      <c r="D439" s="3"/>
      <c r="E439" s="3"/>
      <c r="F439" s="9"/>
      <c r="G439" s="9"/>
      <c r="H439" s="3"/>
      <c r="I439" s="14"/>
      <c r="J439" s="30"/>
      <c r="K439" s="30"/>
      <c r="L439" s="30"/>
      <c r="M439" s="22"/>
      <c r="N439" s="23"/>
      <c r="O439" s="23"/>
      <c r="P439" s="30"/>
      <c r="Q439" s="30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ht="16.5" customHeight="1">
      <c r="A440" s="25"/>
      <c r="B440" s="45"/>
      <c r="C440" s="3"/>
      <c r="D440" s="3"/>
      <c r="E440" s="3"/>
      <c r="F440" s="9"/>
      <c r="G440" s="9"/>
      <c r="H440" s="3"/>
      <c r="I440" s="14"/>
      <c r="J440" s="30"/>
      <c r="K440" s="30"/>
      <c r="L440" s="30"/>
      <c r="M440" s="22"/>
      <c r="N440" s="23"/>
      <c r="O440" s="23"/>
      <c r="P440" s="30"/>
      <c r="Q440" s="30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ht="16.5" customHeight="1">
      <c r="A441" s="25"/>
      <c r="B441" s="45"/>
      <c r="C441" s="3"/>
      <c r="D441" s="3"/>
      <c r="E441" s="3"/>
      <c r="F441" s="9"/>
      <c r="G441" s="9"/>
      <c r="H441" s="3"/>
      <c r="I441" s="14"/>
      <c r="J441" s="30"/>
      <c r="K441" s="30"/>
      <c r="L441" s="30"/>
      <c r="M441" s="22"/>
      <c r="N441" s="23"/>
      <c r="O441" s="23"/>
      <c r="P441" s="30"/>
      <c r="Q441" s="30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ht="16.5" customHeight="1">
      <c r="A442" s="25"/>
      <c r="B442" s="45"/>
      <c r="C442" s="3"/>
      <c r="D442" s="3"/>
      <c r="E442" s="3"/>
      <c r="F442" s="9"/>
      <c r="G442" s="9"/>
      <c r="H442" s="3"/>
      <c r="I442" s="14"/>
      <c r="J442" s="30"/>
      <c r="K442" s="30"/>
      <c r="L442" s="30"/>
      <c r="M442" s="22"/>
      <c r="N442" s="23"/>
      <c r="O442" s="23"/>
      <c r="P442" s="30"/>
      <c r="Q442" s="30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ht="16.5" customHeight="1">
      <c r="A443" s="25"/>
      <c r="B443" s="45"/>
      <c r="C443" s="3"/>
      <c r="D443" s="3"/>
      <c r="E443" s="3"/>
      <c r="F443" s="9"/>
      <c r="G443" s="9"/>
      <c r="H443" s="3"/>
      <c r="I443" s="14"/>
      <c r="J443" s="30"/>
      <c r="K443" s="30"/>
      <c r="L443" s="30"/>
      <c r="M443" s="22"/>
      <c r="N443" s="23"/>
      <c r="O443" s="23"/>
      <c r="P443" s="30"/>
      <c r="Q443" s="30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ht="16.5" customHeight="1">
      <c r="A444" s="25"/>
      <c r="B444" s="45"/>
      <c r="C444" s="3"/>
      <c r="D444" s="3"/>
      <c r="E444" s="3"/>
      <c r="F444" s="9"/>
      <c r="G444" s="9"/>
      <c r="H444" s="3"/>
      <c r="I444" s="14"/>
      <c r="J444" s="30"/>
      <c r="K444" s="30"/>
      <c r="L444" s="30"/>
      <c r="M444" s="22"/>
      <c r="N444" s="23"/>
      <c r="O444" s="23"/>
      <c r="P444" s="30"/>
      <c r="Q444" s="30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ht="16.5" customHeight="1">
      <c r="A445" s="25"/>
      <c r="B445" s="45"/>
      <c r="C445" s="3"/>
      <c r="D445" s="3"/>
      <c r="E445" s="3"/>
      <c r="F445" s="9"/>
      <c r="G445" s="9"/>
      <c r="H445" s="3"/>
      <c r="I445" s="14"/>
      <c r="J445" s="30"/>
      <c r="K445" s="30"/>
      <c r="L445" s="30"/>
      <c r="M445" s="22"/>
      <c r="N445" s="23"/>
      <c r="O445" s="23"/>
      <c r="P445" s="30"/>
      <c r="Q445" s="30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ht="16.5" customHeight="1">
      <c r="A446" s="25"/>
      <c r="B446" s="45"/>
      <c r="C446" s="3"/>
      <c r="D446" s="3"/>
      <c r="E446" s="3"/>
      <c r="F446" s="9"/>
      <c r="G446" s="9"/>
      <c r="H446" s="3"/>
      <c r="I446" s="14"/>
      <c r="J446" s="30"/>
      <c r="K446" s="30"/>
      <c r="L446" s="30"/>
      <c r="M446" s="22"/>
      <c r="N446" s="23"/>
      <c r="O446" s="23"/>
      <c r="P446" s="30"/>
      <c r="Q446" s="30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ht="16.5" customHeight="1">
      <c r="A447" s="25"/>
      <c r="B447" s="45"/>
      <c r="C447" s="3"/>
      <c r="D447" s="3"/>
      <c r="E447" s="3"/>
      <c r="F447" s="9"/>
      <c r="G447" s="9"/>
      <c r="H447" s="3"/>
      <c r="I447" s="14"/>
      <c r="J447" s="30"/>
      <c r="K447" s="30"/>
      <c r="L447" s="30"/>
      <c r="M447" s="22"/>
      <c r="N447" s="23"/>
      <c r="O447" s="23"/>
      <c r="P447" s="30"/>
      <c r="Q447" s="30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ht="16.5" customHeight="1">
      <c r="A448" s="25"/>
      <c r="B448" s="45"/>
      <c r="C448" s="3"/>
      <c r="D448" s="3"/>
      <c r="E448" s="3"/>
      <c r="F448" s="9"/>
      <c r="G448" s="9"/>
      <c r="H448" s="3"/>
      <c r="I448" s="14"/>
      <c r="J448" s="30"/>
      <c r="K448" s="30"/>
      <c r="L448" s="30"/>
      <c r="M448" s="22"/>
      <c r="N448" s="23"/>
      <c r="O448" s="23"/>
      <c r="P448" s="30"/>
      <c r="Q448" s="30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ht="16.5" customHeight="1">
      <c r="A449" s="25"/>
      <c r="B449" s="45"/>
      <c r="C449" s="3"/>
      <c r="D449" s="3"/>
      <c r="E449" s="3"/>
      <c r="F449" s="9"/>
      <c r="G449" s="9"/>
      <c r="H449" s="3"/>
      <c r="I449" s="14"/>
      <c r="J449" s="30"/>
      <c r="K449" s="30"/>
      <c r="L449" s="30"/>
      <c r="M449" s="22"/>
      <c r="N449" s="23"/>
      <c r="O449" s="23"/>
      <c r="P449" s="30"/>
      <c r="Q449" s="30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ht="16.5" customHeight="1">
      <c r="A450" s="25"/>
      <c r="B450" s="45"/>
      <c r="C450" s="3"/>
      <c r="D450" s="3"/>
      <c r="E450" s="3"/>
      <c r="F450" s="9"/>
      <c r="G450" s="9"/>
      <c r="H450" s="3"/>
      <c r="I450" s="14"/>
      <c r="J450" s="30"/>
      <c r="K450" s="30"/>
      <c r="L450" s="30"/>
      <c r="M450" s="22"/>
      <c r="N450" s="23"/>
      <c r="O450" s="23"/>
      <c r="P450" s="30"/>
      <c r="Q450" s="30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ht="16.5" customHeight="1">
      <c r="A451" s="25"/>
      <c r="B451" s="45"/>
      <c r="C451" s="3"/>
      <c r="D451" s="3"/>
      <c r="E451" s="3"/>
      <c r="F451" s="9"/>
      <c r="G451" s="9"/>
      <c r="H451" s="3"/>
      <c r="I451" s="14"/>
      <c r="J451" s="30"/>
      <c r="K451" s="30"/>
      <c r="L451" s="30"/>
      <c r="M451" s="22"/>
      <c r="N451" s="23"/>
      <c r="O451" s="23"/>
      <c r="P451" s="30"/>
      <c r="Q451" s="30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ht="16.5" customHeight="1">
      <c r="A452" s="25"/>
      <c r="B452" s="45"/>
      <c r="C452" s="3"/>
      <c r="D452" s="3"/>
      <c r="E452" s="3"/>
      <c r="F452" s="9"/>
      <c r="G452" s="9"/>
      <c r="H452" s="3"/>
      <c r="I452" s="14"/>
      <c r="J452" s="30"/>
      <c r="K452" s="30"/>
      <c r="L452" s="30"/>
      <c r="M452" s="22"/>
      <c r="N452" s="23"/>
      <c r="O452" s="23"/>
      <c r="P452" s="30"/>
      <c r="Q452" s="30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ht="16.5" customHeight="1">
      <c r="A453" s="25"/>
      <c r="B453" s="45"/>
      <c r="C453" s="3"/>
      <c r="D453" s="3"/>
      <c r="E453" s="3"/>
      <c r="F453" s="9"/>
      <c r="G453" s="9"/>
      <c r="H453" s="3"/>
      <c r="I453" s="14"/>
      <c r="J453" s="30"/>
      <c r="K453" s="30"/>
      <c r="L453" s="30"/>
      <c r="M453" s="22"/>
      <c r="N453" s="23"/>
      <c r="O453" s="23"/>
      <c r="P453" s="30"/>
      <c r="Q453" s="30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ht="16.5" customHeight="1">
      <c r="A454" s="25"/>
      <c r="B454" s="45"/>
      <c r="C454" s="3"/>
      <c r="D454" s="3"/>
      <c r="E454" s="3"/>
      <c r="F454" s="9"/>
      <c r="G454" s="9"/>
      <c r="H454" s="3"/>
      <c r="I454" s="14"/>
      <c r="J454" s="30"/>
      <c r="K454" s="30"/>
      <c r="L454" s="30"/>
      <c r="M454" s="22"/>
      <c r="N454" s="23"/>
      <c r="O454" s="23"/>
      <c r="P454" s="30"/>
      <c r="Q454" s="30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ht="16.5" customHeight="1">
      <c r="A455" s="25"/>
      <c r="B455" s="45"/>
      <c r="C455" s="3"/>
      <c r="D455" s="3"/>
      <c r="E455" s="3"/>
      <c r="F455" s="9"/>
      <c r="G455" s="9"/>
      <c r="H455" s="3"/>
      <c r="I455" s="14"/>
      <c r="J455" s="30"/>
      <c r="K455" s="30"/>
      <c r="L455" s="30"/>
      <c r="M455" s="22"/>
      <c r="N455" s="23"/>
      <c r="O455" s="23"/>
      <c r="P455" s="30"/>
      <c r="Q455" s="30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ht="16.5" customHeight="1">
      <c r="A456" s="25"/>
      <c r="B456" s="45"/>
      <c r="C456" s="3"/>
      <c r="D456" s="3"/>
      <c r="E456" s="3"/>
      <c r="F456" s="9"/>
      <c r="G456" s="9"/>
      <c r="H456" s="3"/>
      <c r="I456" s="14"/>
      <c r="J456" s="30"/>
      <c r="K456" s="30"/>
      <c r="L456" s="30"/>
      <c r="M456" s="22"/>
      <c r="N456" s="23"/>
      <c r="O456" s="23"/>
      <c r="P456" s="30"/>
      <c r="Q456" s="30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ht="16.5" customHeight="1">
      <c r="A457" s="25"/>
      <c r="B457" s="45"/>
      <c r="C457" s="3"/>
      <c r="D457" s="3"/>
      <c r="E457" s="3"/>
      <c r="F457" s="9"/>
      <c r="G457" s="9"/>
      <c r="H457" s="3"/>
      <c r="I457" s="14"/>
      <c r="J457" s="30"/>
      <c r="K457" s="30"/>
      <c r="L457" s="30"/>
      <c r="M457" s="22"/>
      <c r="N457" s="23"/>
      <c r="O457" s="23"/>
      <c r="P457" s="30"/>
      <c r="Q457" s="30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ht="16.5" customHeight="1">
      <c r="A458" s="25"/>
      <c r="B458" s="45"/>
      <c r="C458" s="3"/>
      <c r="D458" s="3"/>
      <c r="E458" s="3"/>
      <c r="F458" s="9"/>
      <c r="G458" s="9"/>
      <c r="H458" s="3"/>
      <c r="I458" s="14"/>
      <c r="J458" s="30"/>
      <c r="K458" s="30"/>
      <c r="L458" s="30"/>
      <c r="M458" s="22"/>
      <c r="N458" s="23"/>
      <c r="O458" s="23"/>
      <c r="P458" s="30"/>
      <c r="Q458" s="30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ht="16.5" customHeight="1">
      <c r="A459" s="25"/>
      <c r="B459" s="45"/>
      <c r="C459" s="3"/>
      <c r="D459" s="3"/>
      <c r="E459" s="3"/>
      <c r="F459" s="9"/>
      <c r="G459" s="9"/>
      <c r="H459" s="3"/>
      <c r="I459" s="14"/>
      <c r="J459" s="30"/>
      <c r="K459" s="30"/>
      <c r="L459" s="30"/>
      <c r="M459" s="22"/>
      <c r="N459" s="23"/>
      <c r="O459" s="23"/>
      <c r="P459" s="30"/>
      <c r="Q459" s="30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ht="16.5" customHeight="1">
      <c r="A460" s="25"/>
      <c r="B460" s="45"/>
      <c r="C460" s="3"/>
      <c r="D460" s="3"/>
      <c r="E460" s="3"/>
      <c r="F460" s="9"/>
      <c r="G460" s="9"/>
      <c r="H460" s="3"/>
      <c r="I460" s="14"/>
      <c r="J460" s="30"/>
      <c r="K460" s="30"/>
      <c r="L460" s="30"/>
      <c r="M460" s="22"/>
      <c r="N460" s="23"/>
      <c r="O460" s="23"/>
      <c r="P460" s="30"/>
      <c r="Q460" s="30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ht="16.5" customHeight="1">
      <c r="A461" s="25"/>
      <c r="B461" s="45"/>
      <c r="C461" s="3"/>
      <c r="D461" s="3"/>
      <c r="E461" s="3"/>
      <c r="F461" s="9"/>
      <c r="G461" s="9"/>
      <c r="H461" s="3"/>
      <c r="I461" s="14"/>
      <c r="J461" s="30"/>
      <c r="K461" s="30"/>
      <c r="L461" s="30"/>
      <c r="M461" s="22"/>
      <c r="N461" s="23"/>
      <c r="O461" s="23"/>
      <c r="P461" s="30"/>
      <c r="Q461" s="30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ht="16.5" customHeight="1">
      <c r="A462" s="25"/>
      <c r="B462" s="45"/>
      <c r="C462" s="3"/>
      <c r="D462" s="3"/>
      <c r="E462" s="3"/>
      <c r="F462" s="9"/>
      <c r="G462" s="9"/>
      <c r="H462" s="3"/>
      <c r="I462" s="14"/>
      <c r="J462" s="30"/>
      <c r="K462" s="30"/>
      <c r="L462" s="30"/>
      <c r="M462" s="22"/>
      <c r="N462" s="23"/>
      <c r="O462" s="23"/>
      <c r="P462" s="30"/>
      <c r="Q462" s="30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ht="16.5" customHeight="1">
      <c r="A463" s="25"/>
      <c r="B463" s="45"/>
      <c r="C463" s="3"/>
      <c r="D463" s="3"/>
      <c r="E463" s="3"/>
      <c r="F463" s="9"/>
      <c r="G463" s="9"/>
      <c r="H463" s="3"/>
      <c r="I463" s="14"/>
      <c r="J463" s="30"/>
      <c r="K463" s="30"/>
      <c r="L463" s="30"/>
      <c r="M463" s="22"/>
      <c r="N463" s="23"/>
      <c r="O463" s="23"/>
      <c r="P463" s="30"/>
      <c r="Q463" s="30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ht="16.5" customHeight="1">
      <c r="A464" s="25"/>
      <c r="B464" s="45"/>
      <c r="C464" s="3"/>
      <c r="D464" s="3"/>
      <c r="E464" s="3"/>
      <c r="F464" s="9"/>
      <c r="G464" s="9"/>
      <c r="H464" s="3"/>
      <c r="I464" s="14"/>
      <c r="J464" s="30"/>
      <c r="K464" s="30"/>
      <c r="L464" s="30"/>
      <c r="M464" s="22"/>
      <c r="N464" s="23"/>
      <c r="O464" s="23"/>
      <c r="P464" s="30"/>
      <c r="Q464" s="30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ht="16.5" customHeight="1">
      <c r="A465" s="25"/>
      <c r="B465" s="45"/>
      <c r="C465" s="3"/>
      <c r="D465" s="3"/>
      <c r="E465" s="3"/>
      <c r="F465" s="9"/>
      <c r="G465" s="9"/>
      <c r="H465" s="3"/>
      <c r="I465" s="14"/>
      <c r="J465" s="30"/>
      <c r="K465" s="30"/>
      <c r="L465" s="30"/>
      <c r="M465" s="22"/>
      <c r="N465" s="23"/>
      <c r="O465" s="23"/>
      <c r="P465" s="30"/>
      <c r="Q465" s="30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ht="16.5" customHeight="1">
      <c r="A466" s="25"/>
      <c r="B466" s="45"/>
      <c r="C466" s="3"/>
      <c r="D466" s="3"/>
      <c r="E466" s="3"/>
      <c r="F466" s="9"/>
      <c r="G466" s="9"/>
      <c r="H466" s="3"/>
      <c r="I466" s="14"/>
      <c r="J466" s="30"/>
      <c r="K466" s="30"/>
      <c r="L466" s="30"/>
      <c r="M466" s="22"/>
      <c r="N466" s="23"/>
      <c r="O466" s="23"/>
      <c r="P466" s="30"/>
      <c r="Q466" s="30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ht="16.5" customHeight="1">
      <c r="A467" s="25"/>
      <c r="B467" s="45"/>
      <c r="C467" s="3"/>
      <c r="D467" s="3"/>
      <c r="E467" s="3"/>
      <c r="F467" s="9"/>
      <c r="G467" s="9"/>
      <c r="H467" s="3"/>
      <c r="I467" s="14"/>
      <c r="J467" s="30"/>
      <c r="K467" s="30"/>
      <c r="L467" s="30"/>
      <c r="M467" s="22"/>
      <c r="N467" s="23"/>
      <c r="O467" s="23"/>
      <c r="P467" s="30"/>
      <c r="Q467" s="30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ht="16.5" customHeight="1">
      <c r="A468" s="25"/>
      <c r="B468" s="45"/>
      <c r="C468" s="3"/>
      <c r="D468" s="3"/>
      <c r="E468" s="3"/>
      <c r="F468" s="9"/>
      <c r="G468" s="9"/>
      <c r="H468" s="3"/>
      <c r="I468" s="14"/>
      <c r="J468" s="30"/>
      <c r="K468" s="30"/>
      <c r="L468" s="30"/>
      <c r="M468" s="22"/>
      <c r="N468" s="23"/>
      <c r="O468" s="23"/>
      <c r="P468" s="30"/>
      <c r="Q468" s="30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ht="16.5" customHeight="1">
      <c r="A469" s="25"/>
      <c r="B469" s="45"/>
      <c r="C469" s="3"/>
      <c r="D469" s="3"/>
      <c r="E469" s="3"/>
      <c r="F469" s="9"/>
      <c r="G469" s="9"/>
      <c r="H469" s="3"/>
      <c r="I469" s="14"/>
      <c r="J469" s="30"/>
      <c r="K469" s="30"/>
      <c r="L469" s="30"/>
      <c r="M469" s="22"/>
      <c r="N469" s="23"/>
      <c r="O469" s="23"/>
      <c r="P469" s="30"/>
      <c r="Q469" s="30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ht="16.5" customHeight="1">
      <c r="A470" s="25"/>
      <c r="B470" s="45"/>
      <c r="C470" s="3"/>
      <c r="D470" s="3"/>
      <c r="E470" s="3"/>
      <c r="F470" s="9"/>
      <c r="G470" s="9"/>
      <c r="H470" s="3"/>
      <c r="I470" s="14"/>
      <c r="J470" s="30"/>
      <c r="K470" s="30"/>
      <c r="L470" s="30"/>
      <c r="M470" s="22"/>
      <c r="N470" s="23"/>
      <c r="O470" s="23"/>
      <c r="P470" s="30"/>
      <c r="Q470" s="30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ht="16.5" customHeight="1">
      <c r="A471" s="25"/>
      <c r="B471" s="45"/>
      <c r="C471" s="3"/>
      <c r="D471" s="3"/>
      <c r="E471" s="3"/>
      <c r="F471" s="9"/>
      <c r="G471" s="9"/>
      <c r="H471" s="3"/>
      <c r="I471" s="14"/>
      <c r="J471" s="30"/>
      <c r="K471" s="30"/>
      <c r="L471" s="30"/>
      <c r="M471" s="22"/>
      <c r="N471" s="23"/>
      <c r="O471" s="23"/>
      <c r="P471" s="30"/>
      <c r="Q471" s="30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ht="16.5" customHeight="1">
      <c r="A472" s="25"/>
      <c r="B472" s="45"/>
      <c r="C472" s="3"/>
      <c r="D472" s="3"/>
      <c r="E472" s="3"/>
      <c r="F472" s="9"/>
      <c r="G472" s="9"/>
      <c r="H472" s="3"/>
      <c r="I472" s="14"/>
      <c r="J472" s="30"/>
      <c r="K472" s="30"/>
      <c r="L472" s="30"/>
      <c r="M472" s="22"/>
      <c r="N472" s="23"/>
      <c r="O472" s="23"/>
      <c r="P472" s="30"/>
      <c r="Q472" s="30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ht="16.5" customHeight="1">
      <c r="A473" s="25"/>
      <c r="B473" s="45"/>
      <c r="C473" s="3"/>
      <c r="D473" s="3"/>
      <c r="E473" s="3"/>
      <c r="F473" s="9"/>
      <c r="G473" s="9"/>
      <c r="H473" s="3"/>
      <c r="I473" s="14"/>
      <c r="J473" s="30"/>
      <c r="K473" s="30"/>
      <c r="L473" s="30"/>
      <c r="M473" s="22"/>
      <c r="N473" s="23"/>
      <c r="O473" s="23"/>
      <c r="P473" s="30"/>
      <c r="Q473" s="30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ht="16.5" customHeight="1">
      <c r="A474" s="25"/>
      <c r="B474" s="45"/>
      <c r="C474" s="3"/>
      <c r="D474" s="3"/>
      <c r="E474" s="3"/>
      <c r="F474" s="9"/>
      <c r="G474" s="9"/>
      <c r="H474" s="3"/>
      <c r="I474" s="14"/>
      <c r="J474" s="30"/>
      <c r="K474" s="30"/>
      <c r="L474" s="30"/>
      <c r="M474" s="22"/>
      <c r="N474" s="23"/>
      <c r="O474" s="23"/>
      <c r="P474" s="30"/>
      <c r="Q474" s="30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ht="16.5" customHeight="1">
      <c r="A475" s="25"/>
      <c r="B475" s="45"/>
      <c r="C475" s="3"/>
      <c r="D475" s="3"/>
      <c r="E475" s="3"/>
      <c r="F475" s="9"/>
      <c r="G475" s="9"/>
      <c r="H475" s="3"/>
      <c r="I475" s="14"/>
      <c r="J475" s="30"/>
      <c r="K475" s="30"/>
      <c r="L475" s="30"/>
      <c r="M475" s="22"/>
      <c r="N475" s="23"/>
      <c r="O475" s="23"/>
      <c r="P475" s="30"/>
      <c r="Q475" s="30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ht="16.5" customHeight="1">
      <c r="A476" s="25"/>
      <c r="B476" s="45"/>
      <c r="C476" s="3"/>
      <c r="D476" s="3"/>
      <c r="E476" s="3"/>
      <c r="F476" s="9"/>
      <c r="G476" s="9"/>
      <c r="H476" s="3"/>
      <c r="I476" s="14"/>
      <c r="J476" s="30"/>
      <c r="K476" s="30"/>
      <c r="L476" s="30"/>
      <c r="M476" s="22"/>
      <c r="N476" s="23"/>
      <c r="O476" s="23"/>
      <c r="P476" s="30"/>
      <c r="Q476" s="30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ht="16.5" customHeight="1">
      <c r="A477" s="25"/>
      <c r="B477" s="45"/>
      <c r="C477" s="3"/>
      <c r="D477" s="3"/>
      <c r="E477" s="3"/>
      <c r="F477" s="9"/>
      <c r="G477" s="9"/>
      <c r="H477" s="3"/>
      <c r="I477" s="14"/>
      <c r="J477" s="30"/>
      <c r="K477" s="30"/>
      <c r="L477" s="30"/>
      <c r="M477" s="22"/>
      <c r="N477" s="23"/>
      <c r="O477" s="23"/>
      <c r="P477" s="30"/>
      <c r="Q477" s="30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ht="16.5" customHeight="1">
      <c r="A478" s="25"/>
      <c r="B478" s="45"/>
      <c r="C478" s="3"/>
      <c r="D478" s="3"/>
      <c r="E478" s="3"/>
      <c r="F478" s="9"/>
      <c r="G478" s="9"/>
      <c r="H478" s="3"/>
      <c r="I478" s="14"/>
      <c r="J478" s="30"/>
      <c r="K478" s="30"/>
      <c r="L478" s="30"/>
      <c r="M478" s="22"/>
      <c r="N478" s="23"/>
      <c r="O478" s="23"/>
      <c r="P478" s="30"/>
      <c r="Q478" s="30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ht="16.5" customHeight="1">
      <c r="A479" s="25"/>
      <c r="B479" s="45"/>
      <c r="C479" s="3"/>
      <c r="D479" s="3"/>
      <c r="E479" s="3"/>
      <c r="F479" s="9"/>
      <c r="G479" s="9"/>
      <c r="H479" s="3"/>
      <c r="I479" s="14"/>
      <c r="J479" s="30"/>
      <c r="K479" s="30"/>
      <c r="L479" s="30"/>
      <c r="M479" s="22"/>
      <c r="N479" s="23"/>
      <c r="O479" s="23"/>
      <c r="P479" s="30"/>
      <c r="Q479" s="30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ht="16.5" customHeight="1">
      <c r="A480" s="25"/>
      <c r="B480" s="45"/>
      <c r="C480" s="3"/>
      <c r="D480" s="3"/>
      <c r="E480" s="3"/>
      <c r="F480" s="9"/>
      <c r="G480" s="9"/>
      <c r="H480" s="3"/>
      <c r="I480" s="14"/>
      <c r="J480" s="30"/>
      <c r="K480" s="30"/>
      <c r="L480" s="30"/>
      <c r="M480" s="22"/>
      <c r="N480" s="23"/>
      <c r="O480" s="23"/>
      <c r="P480" s="30"/>
      <c r="Q480" s="30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ht="16.5" customHeight="1">
      <c r="A481" s="25"/>
      <c r="B481" s="45"/>
      <c r="C481" s="3"/>
      <c r="D481" s="3"/>
      <c r="E481" s="3"/>
      <c r="F481" s="9"/>
      <c r="G481" s="9"/>
      <c r="H481" s="3"/>
      <c r="I481" s="14"/>
      <c r="J481" s="30"/>
      <c r="K481" s="30"/>
      <c r="L481" s="30"/>
      <c r="M481" s="22"/>
      <c r="N481" s="23"/>
      <c r="O481" s="23"/>
      <c r="P481" s="30"/>
      <c r="Q481" s="30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ht="16.5" customHeight="1">
      <c r="A482" s="25"/>
      <c r="B482" s="45"/>
      <c r="C482" s="3"/>
      <c r="D482" s="3"/>
      <c r="E482" s="3"/>
      <c r="F482" s="9"/>
      <c r="G482" s="9"/>
      <c r="H482" s="3"/>
      <c r="I482" s="14"/>
      <c r="J482" s="30"/>
      <c r="K482" s="30"/>
      <c r="L482" s="30"/>
      <c r="M482" s="22"/>
      <c r="N482" s="23"/>
      <c r="O482" s="23"/>
      <c r="P482" s="30"/>
      <c r="Q482" s="30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ht="16.5" customHeight="1">
      <c r="A483" s="25"/>
      <c r="B483" s="45"/>
      <c r="C483" s="3"/>
      <c r="D483" s="3"/>
      <c r="E483" s="3"/>
      <c r="F483" s="9"/>
      <c r="G483" s="9"/>
      <c r="H483" s="3"/>
      <c r="I483" s="14"/>
      <c r="J483" s="30"/>
      <c r="K483" s="30"/>
      <c r="L483" s="30"/>
      <c r="M483" s="22"/>
      <c r="N483" s="23"/>
      <c r="O483" s="23"/>
      <c r="P483" s="30"/>
      <c r="Q483" s="30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ht="16.5" customHeight="1">
      <c r="A484" s="25"/>
      <c r="B484" s="45"/>
      <c r="C484" s="3"/>
      <c r="D484" s="3"/>
      <c r="E484" s="3"/>
      <c r="F484" s="9"/>
      <c r="G484" s="9"/>
      <c r="H484" s="3"/>
      <c r="I484" s="14"/>
      <c r="J484" s="30"/>
      <c r="K484" s="30"/>
      <c r="L484" s="30"/>
      <c r="M484" s="22"/>
      <c r="N484" s="23"/>
      <c r="O484" s="23"/>
      <c r="P484" s="30"/>
      <c r="Q484" s="30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ht="16.5" customHeight="1">
      <c r="A485" s="25"/>
      <c r="B485" s="45"/>
      <c r="C485" s="3"/>
      <c r="D485" s="3"/>
      <c r="E485" s="3"/>
      <c r="F485" s="9"/>
      <c r="G485" s="9"/>
      <c r="H485" s="3"/>
      <c r="I485" s="14"/>
      <c r="J485" s="30"/>
      <c r="K485" s="30"/>
      <c r="L485" s="30"/>
      <c r="M485" s="22"/>
      <c r="N485" s="23"/>
      <c r="O485" s="23"/>
      <c r="P485" s="30"/>
      <c r="Q485" s="30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ht="16.5" customHeight="1">
      <c r="A486" s="25"/>
      <c r="B486" s="45"/>
      <c r="C486" s="3"/>
      <c r="D486" s="3"/>
      <c r="E486" s="3"/>
      <c r="F486" s="9"/>
      <c r="G486" s="9"/>
      <c r="H486" s="3"/>
      <c r="I486" s="14"/>
      <c r="J486" s="30"/>
      <c r="K486" s="30"/>
      <c r="L486" s="30"/>
      <c r="M486" s="22"/>
      <c r="N486" s="23"/>
      <c r="O486" s="23"/>
      <c r="P486" s="30"/>
      <c r="Q486" s="30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ht="16.5" customHeight="1">
      <c r="A487" s="25"/>
      <c r="B487" s="45"/>
      <c r="C487" s="3"/>
      <c r="D487" s="3"/>
      <c r="E487" s="3"/>
      <c r="F487" s="9"/>
      <c r="G487" s="9"/>
      <c r="H487" s="3"/>
      <c r="I487" s="14"/>
      <c r="J487" s="30"/>
      <c r="K487" s="30"/>
      <c r="L487" s="30"/>
      <c r="M487" s="22"/>
      <c r="N487" s="23"/>
      <c r="O487" s="23"/>
      <c r="P487" s="30"/>
      <c r="Q487" s="30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ht="16.5" customHeight="1">
      <c r="A488" s="25"/>
      <c r="B488" s="45"/>
      <c r="C488" s="3"/>
      <c r="D488" s="3"/>
      <c r="E488" s="3"/>
      <c r="F488" s="9"/>
      <c r="G488" s="9"/>
      <c r="H488" s="3"/>
      <c r="I488" s="14"/>
      <c r="J488" s="30"/>
      <c r="K488" s="30"/>
      <c r="L488" s="30"/>
      <c r="M488" s="22"/>
      <c r="N488" s="23"/>
      <c r="O488" s="23"/>
      <c r="P488" s="30"/>
      <c r="Q488" s="30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ht="16.5" customHeight="1">
      <c r="A489" s="25"/>
      <c r="B489" s="45"/>
      <c r="C489" s="3"/>
      <c r="D489" s="3"/>
      <c r="E489" s="3"/>
      <c r="F489" s="9"/>
      <c r="G489" s="9"/>
      <c r="H489" s="3"/>
      <c r="I489" s="14"/>
      <c r="J489" s="30"/>
      <c r="K489" s="30"/>
      <c r="L489" s="30"/>
      <c r="M489" s="22"/>
      <c r="N489" s="23"/>
      <c r="O489" s="23"/>
      <c r="P489" s="30"/>
      <c r="Q489" s="30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ht="16.5" customHeight="1">
      <c r="A490" s="25"/>
      <c r="B490" s="45"/>
      <c r="C490" s="3"/>
      <c r="D490" s="3"/>
      <c r="E490" s="3"/>
      <c r="F490" s="9"/>
      <c r="G490" s="9"/>
      <c r="H490" s="3"/>
      <c r="I490" s="14"/>
      <c r="J490" s="30"/>
      <c r="K490" s="30"/>
      <c r="L490" s="30"/>
      <c r="M490" s="22"/>
      <c r="N490" s="23"/>
      <c r="O490" s="23"/>
      <c r="P490" s="30"/>
      <c r="Q490" s="30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ht="16.5" customHeight="1">
      <c r="A491" s="25"/>
      <c r="B491" s="45"/>
      <c r="C491" s="3"/>
      <c r="D491" s="3"/>
      <c r="E491" s="3"/>
      <c r="F491" s="9"/>
      <c r="G491" s="9"/>
      <c r="H491" s="3"/>
      <c r="I491" s="14"/>
      <c r="J491" s="30"/>
      <c r="K491" s="30"/>
      <c r="L491" s="30"/>
      <c r="M491" s="22"/>
      <c r="N491" s="23"/>
      <c r="O491" s="23"/>
      <c r="P491" s="30"/>
      <c r="Q491" s="30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ht="16.5" customHeight="1">
      <c r="A492" s="25"/>
      <c r="B492" s="45"/>
      <c r="C492" s="3"/>
      <c r="D492" s="3"/>
      <c r="E492" s="3"/>
      <c r="F492" s="9"/>
      <c r="G492" s="9"/>
      <c r="H492" s="3"/>
      <c r="I492" s="14"/>
      <c r="J492" s="30"/>
      <c r="K492" s="30"/>
      <c r="L492" s="30"/>
      <c r="M492" s="22"/>
      <c r="N492" s="23"/>
      <c r="O492" s="23"/>
      <c r="P492" s="30"/>
      <c r="Q492" s="30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ht="16.5" customHeight="1">
      <c r="A493" s="25"/>
      <c r="B493" s="45"/>
      <c r="C493" s="3"/>
      <c r="D493" s="3"/>
      <c r="E493" s="3"/>
      <c r="F493" s="9"/>
      <c r="G493" s="9"/>
      <c r="H493" s="3"/>
      <c r="I493" s="14"/>
      <c r="J493" s="30"/>
      <c r="K493" s="30"/>
      <c r="L493" s="30"/>
      <c r="M493" s="22"/>
      <c r="N493" s="23"/>
      <c r="O493" s="23"/>
      <c r="P493" s="30"/>
      <c r="Q493" s="30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ht="16.5" customHeight="1">
      <c r="A494" s="25"/>
      <c r="B494" s="45"/>
      <c r="C494" s="3"/>
      <c r="D494" s="3"/>
      <c r="E494" s="3"/>
      <c r="F494" s="9"/>
      <c r="G494" s="9"/>
      <c r="H494" s="3"/>
      <c r="I494" s="14"/>
      <c r="J494" s="30"/>
      <c r="K494" s="30"/>
      <c r="L494" s="30"/>
      <c r="M494" s="22"/>
      <c r="N494" s="23"/>
      <c r="O494" s="23"/>
      <c r="P494" s="30"/>
      <c r="Q494" s="30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ht="16.5" customHeight="1">
      <c r="A495" s="25"/>
      <c r="B495" s="45"/>
      <c r="C495" s="3"/>
      <c r="D495" s="3"/>
      <c r="E495" s="3"/>
      <c r="F495" s="9"/>
      <c r="G495" s="9"/>
      <c r="H495" s="3"/>
      <c r="I495" s="14"/>
      <c r="J495" s="30"/>
      <c r="K495" s="30"/>
      <c r="L495" s="30"/>
      <c r="M495" s="22"/>
      <c r="N495" s="23"/>
      <c r="O495" s="23"/>
      <c r="P495" s="30"/>
      <c r="Q495" s="30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ht="16.5" customHeight="1">
      <c r="A496" s="25"/>
      <c r="B496" s="45"/>
      <c r="C496" s="3"/>
      <c r="D496" s="3"/>
      <c r="E496" s="3"/>
      <c r="F496" s="9"/>
      <c r="G496" s="9"/>
      <c r="H496" s="3"/>
      <c r="I496" s="14"/>
      <c r="J496" s="30"/>
      <c r="K496" s="30"/>
      <c r="L496" s="30"/>
      <c r="M496" s="22"/>
      <c r="N496" s="23"/>
      <c r="O496" s="23"/>
      <c r="P496" s="30"/>
      <c r="Q496" s="30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ht="16.5" customHeight="1">
      <c r="A497" s="25"/>
      <c r="B497" s="45"/>
      <c r="C497" s="3"/>
      <c r="D497" s="3"/>
      <c r="E497" s="3"/>
      <c r="F497" s="9"/>
      <c r="G497" s="9"/>
      <c r="H497" s="3"/>
      <c r="I497" s="14"/>
      <c r="J497" s="30"/>
      <c r="K497" s="30"/>
      <c r="L497" s="30"/>
      <c r="M497" s="22"/>
      <c r="N497" s="23"/>
      <c r="O497" s="23"/>
      <c r="P497" s="30"/>
      <c r="Q497" s="30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ht="16.5" customHeight="1">
      <c r="A498" s="25"/>
      <c r="B498" s="45"/>
      <c r="C498" s="3"/>
      <c r="D498" s="3"/>
      <c r="E498" s="3"/>
      <c r="F498" s="9"/>
      <c r="G498" s="9"/>
      <c r="H498" s="3"/>
      <c r="I498" s="14"/>
      <c r="J498" s="30"/>
      <c r="K498" s="30"/>
      <c r="L498" s="30"/>
      <c r="M498" s="22"/>
      <c r="N498" s="23"/>
      <c r="O498" s="23"/>
      <c r="P498" s="30"/>
      <c r="Q498" s="30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ht="16.5" customHeight="1">
      <c r="A499" s="25"/>
      <c r="B499" s="45"/>
      <c r="C499" s="3"/>
      <c r="D499" s="3"/>
      <c r="E499" s="3"/>
      <c r="F499" s="9"/>
      <c r="G499" s="9"/>
      <c r="H499" s="3"/>
      <c r="I499" s="14"/>
      <c r="J499" s="30"/>
      <c r="K499" s="30"/>
      <c r="L499" s="30"/>
      <c r="M499" s="22"/>
      <c r="N499" s="23"/>
      <c r="O499" s="23"/>
      <c r="P499" s="30"/>
      <c r="Q499" s="30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ht="16.5" customHeight="1">
      <c r="A500" s="25"/>
      <c r="B500" s="45"/>
      <c r="C500" s="3"/>
      <c r="D500" s="3"/>
      <c r="E500" s="3"/>
      <c r="F500" s="9"/>
      <c r="G500" s="9"/>
      <c r="H500" s="3"/>
      <c r="I500" s="14"/>
      <c r="J500" s="30"/>
      <c r="K500" s="30"/>
      <c r="L500" s="30"/>
      <c r="M500" s="22"/>
      <c r="N500" s="23"/>
      <c r="O500" s="23"/>
      <c r="P500" s="30"/>
      <c r="Q500" s="30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ht="16.5" customHeight="1">
      <c r="A501" s="25"/>
      <c r="B501" s="45"/>
      <c r="C501" s="3"/>
      <c r="D501" s="3"/>
      <c r="E501" s="3"/>
      <c r="F501" s="9"/>
      <c r="G501" s="9"/>
      <c r="H501" s="3"/>
      <c r="I501" s="14"/>
      <c r="J501" s="30"/>
      <c r="K501" s="30"/>
      <c r="L501" s="30"/>
      <c r="M501" s="22"/>
      <c r="N501" s="23"/>
      <c r="O501" s="23"/>
      <c r="P501" s="30"/>
      <c r="Q501" s="30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ht="16.5" customHeight="1">
      <c r="A502" s="25"/>
      <c r="B502" s="45"/>
      <c r="C502" s="3"/>
      <c r="D502" s="3"/>
      <c r="E502" s="3"/>
      <c r="F502" s="9"/>
      <c r="G502" s="9"/>
      <c r="H502" s="3"/>
      <c r="I502" s="14"/>
      <c r="J502" s="30"/>
      <c r="K502" s="30"/>
      <c r="L502" s="30"/>
      <c r="M502" s="22"/>
      <c r="N502" s="23"/>
      <c r="O502" s="23"/>
      <c r="P502" s="30"/>
      <c r="Q502" s="30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ht="16.5" customHeight="1">
      <c r="A503" s="25"/>
      <c r="B503" s="45"/>
      <c r="C503" s="3"/>
      <c r="D503" s="3"/>
      <c r="E503" s="3"/>
      <c r="F503" s="9"/>
      <c r="G503" s="9"/>
      <c r="H503" s="3"/>
      <c r="I503" s="14"/>
      <c r="J503" s="30"/>
      <c r="K503" s="30"/>
      <c r="L503" s="30"/>
      <c r="M503" s="22"/>
      <c r="N503" s="23"/>
      <c r="O503" s="23"/>
      <c r="P503" s="30"/>
      <c r="Q503" s="30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ht="16.5" customHeight="1">
      <c r="A504" s="25"/>
      <c r="B504" s="45"/>
      <c r="C504" s="3"/>
      <c r="D504" s="3"/>
      <c r="E504" s="3"/>
      <c r="F504" s="9"/>
      <c r="G504" s="9"/>
      <c r="H504" s="3"/>
      <c r="I504" s="14"/>
      <c r="J504" s="30"/>
      <c r="K504" s="30"/>
      <c r="L504" s="30"/>
      <c r="M504" s="22"/>
      <c r="N504" s="23"/>
      <c r="O504" s="23"/>
      <c r="P504" s="30"/>
      <c r="Q504" s="30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ht="16.5" customHeight="1">
      <c r="A505" s="25"/>
      <c r="B505" s="45"/>
      <c r="C505" s="3"/>
      <c r="D505" s="3"/>
      <c r="E505" s="3"/>
      <c r="F505" s="9"/>
      <c r="G505" s="9"/>
      <c r="H505" s="3"/>
      <c r="I505" s="14"/>
      <c r="J505" s="30"/>
      <c r="K505" s="30"/>
      <c r="L505" s="30"/>
      <c r="M505" s="22"/>
      <c r="N505" s="23"/>
      <c r="O505" s="23"/>
      <c r="P505" s="30"/>
      <c r="Q505" s="30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ht="16.5" customHeight="1">
      <c r="A506" s="25"/>
      <c r="B506" s="45"/>
      <c r="C506" s="3"/>
      <c r="D506" s="3"/>
      <c r="E506" s="3"/>
      <c r="F506" s="9"/>
      <c r="G506" s="9"/>
      <c r="H506" s="3"/>
      <c r="I506" s="14"/>
      <c r="J506" s="30"/>
      <c r="K506" s="30"/>
      <c r="L506" s="30"/>
      <c r="M506" s="22"/>
      <c r="N506" s="23"/>
      <c r="O506" s="23"/>
      <c r="P506" s="30"/>
      <c r="Q506" s="30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ht="16.5" customHeight="1">
      <c r="A507" s="25"/>
      <c r="B507" s="45"/>
      <c r="C507" s="3"/>
      <c r="D507" s="3"/>
      <c r="E507" s="3"/>
      <c r="F507" s="9"/>
      <c r="G507" s="9"/>
      <c r="H507" s="3"/>
      <c r="I507" s="14"/>
      <c r="J507" s="30"/>
      <c r="K507" s="30"/>
      <c r="L507" s="30"/>
      <c r="M507" s="22"/>
      <c r="N507" s="23"/>
      <c r="O507" s="23"/>
      <c r="P507" s="30"/>
      <c r="Q507" s="30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ht="16.5" customHeight="1">
      <c r="A508" s="25"/>
      <c r="B508" s="45"/>
      <c r="C508" s="3"/>
      <c r="D508" s="3"/>
      <c r="E508" s="3"/>
      <c r="F508" s="9"/>
      <c r="G508" s="9"/>
      <c r="H508" s="3"/>
      <c r="I508" s="14"/>
      <c r="J508" s="30"/>
      <c r="K508" s="30"/>
      <c r="L508" s="30"/>
      <c r="M508" s="22"/>
      <c r="N508" s="23"/>
      <c r="O508" s="23"/>
      <c r="P508" s="30"/>
      <c r="Q508" s="30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ht="16.5" customHeight="1">
      <c r="A509" s="25"/>
      <c r="B509" s="45"/>
      <c r="C509" s="3"/>
      <c r="D509" s="3"/>
      <c r="E509" s="3"/>
      <c r="F509" s="9"/>
      <c r="G509" s="9"/>
      <c r="H509" s="3"/>
      <c r="I509" s="14"/>
      <c r="J509" s="30"/>
      <c r="K509" s="30"/>
      <c r="L509" s="30"/>
      <c r="M509" s="22"/>
      <c r="N509" s="23"/>
      <c r="O509" s="23"/>
      <c r="P509" s="30"/>
      <c r="Q509" s="30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ht="16.5" customHeight="1">
      <c r="A510" s="25"/>
      <c r="B510" s="45"/>
      <c r="C510" s="3"/>
      <c r="D510" s="3"/>
      <c r="E510" s="3"/>
      <c r="F510" s="9"/>
      <c r="G510" s="9"/>
      <c r="H510" s="3"/>
      <c r="I510" s="14"/>
      <c r="J510" s="30"/>
      <c r="K510" s="30"/>
      <c r="L510" s="30"/>
      <c r="M510" s="22"/>
      <c r="N510" s="23"/>
      <c r="O510" s="23"/>
      <c r="P510" s="30"/>
      <c r="Q510" s="30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ht="16.5" customHeight="1">
      <c r="A511" s="25"/>
      <c r="B511" s="45"/>
      <c r="C511" s="3"/>
      <c r="D511" s="3"/>
      <c r="E511" s="3"/>
      <c r="F511" s="9"/>
      <c r="G511" s="9"/>
      <c r="H511" s="3"/>
      <c r="I511" s="14"/>
      <c r="J511" s="30"/>
      <c r="K511" s="30"/>
      <c r="L511" s="30"/>
      <c r="M511" s="22"/>
      <c r="N511" s="23"/>
      <c r="O511" s="23"/>
      <c r="P511" s="30"/>
      <c r="Q511" s="30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ht="16.5" customHeight="1">
      <c r="A512" s="25"/>
      <c r="B512" s="45"/>
      <c r="C512" s="3"/>
      <c r="D512" s="3"/>
      <c r="E512" s="3"/>
      <c r="F512" s="9"/>
      <c r="G512" s="9"/>
      <c r="H512" s="3"/>
      <c r="I512" s="14"/>
      <c r="J512" s="30"/>
      <c r="K512" s="30"/>
      <c r="L512" s="30"/>
      <c r="M512" s="22"/>
      <c r="N512" s="23"/>
      <c r="O512" s="23"/>
      <c r="P512" s="30"/>
      <c r="Q512" s="30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ht="16.5" customHeight="1">
      <c r="A513" s="25"/>
      <c r="B513" s="45"/>
      <c r="C513" s="3"/>
      <c r="D513" s="3"/>
      <c r="E513" s="3"/>
      <c r="F513" s="9"/>
      <c r="G513" s="9"/>
      <c r="H513" s="3"/>
      <c r="I513" s="14"/>
      <c r="J513" s="30"/>
      <c r="K513" s="30"/>
      <c r="L513" s="30"/>
      <c r="M513" s="22"/>
      <c r="N513" s="23"/>
      <c r="O513" s="23"/>
      <c r="P513" s="30"/>
      <c r="Q513" s="30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ht="16.5" customHeight="1">
      <c r="A514" s="25"/>
      <c r="B514" s="45"/>
      <c r="C514" s="3"/>
      <c r="D514" s="3"/>
      <c r="E514" s="3"/>
      <c r="F514" s="9"/>
      <c r="G514" s="9"/>
      <c r="H514" s="3"/>
      <c r="I514" s="14"/>
      <c r="J514" s="30"/>
      <c r="K514" s="30"/>
      <c r="L514" s="30"/>
      <c r="M514" s="22"/>
      <c r="N514" s="23"/>
      <c r="O514" s="23"/>
      <c r="P514" s="30"/>
      <c r="Q514" s="30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ht="16.5" customHeight="1">
      <c r="A515" s="25"/>
      <c r="B515" s="45"/>
      <c r="C515" s="3"/>
      <c r="D515" s="3"/>
      <c r="E515" s="3"/>
      <c r="F515" s="9"/>
      <c r="G515" s="9"/>
      <c r="H515" s="3"/>
      <c r="I515" s="14"/>
      <c r="J515" s="30"/>
      <c r="K515" s="30"/>
      <c r="L515" s="30"/>
      <c r="M515" s="22"/>
      <c r="N515" s="23"/>
      <c r="O515" s="23"/>
      <c r="P515" s="30"/>
      <c r="Q515" s="30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ht="16.5" customHeight="1">
      <c r="A516" s="25"/>
      <c r="B516" s="45"/>
      <c r="C516" s="3"/>
      <c r="D516" s="3"/>
      <c r="E516" s="3"/>
      <c r="F516" s="9"/>
      <c r="G516" s="9"/>
      <c r="H516" s="3"/>
      <c r="I516" s="14"/>
      <c r="J516" s="30"/>
      <c r="K516" s="30"/>
      <c r="L516" s="30"/>
      <c r="M516" s="22"/>
      <c r="N516" s="23"/>
      <c r="O516" s="23"/>
      <c r="P516" s="30"/>
      <c r="Q516" s="30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ht="16.5" customHeight="1">
      <c r="A517" s="25"/>
      <c r="B517" s="45"/>
      <c r="C517" s="3"/>
      <c r="D517" s="3"/>
      <c r="E517" s="3"/>
      <c r="F517" s="9"/>
      <c r="G517" s="9"/>
      <c r="H517" s="3"/>
      <c r="I517" s="14"/>
      <c r="J517" s="30"/>
      <c r="K517" s="30"/>
      <c r="L517" s="30"/>
      <c r="M517" s="22"/>
      <c r="N517" s="23"/>
      <c r="O517" s="23"/>
      <c r="P517" s="30"/>
      <c r="Q517" s="30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ht="16.5" customHeight="1">
      <c r="A518" s="25"/>
      <c r="B518" s="45"/>
      <c r="C518" s="3"/>
      <c r="D518" s="3"/>
      <c r="E518" s="3"/>
      <c r="F518" s="9"/>
      <c r="G518" s="9"/>
      <c r="H518" s="3"/>
      <c r="I518" s="14"/>
      <c r="J518" s="30"/>
      <c r="K518" s="30"/>
      <c r="L518" s="30"/>
      <c r="M518" s="22"/>
      <c r="N518" s="23"/>
      <c r="O518" s="23"/>
      <c r="P518" s="30"/>
      <c r="Q518" s="30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ht="16.5" customHeight="1">
      <c r="A519" s="25"/>
      <c r="B519" s="45"/>
      <c r="C519" s="3"/>
      <c r="D519" s="3"/>
      <c r="E519" s="3"/>
      <c r="F519" s="9"/>
      <c r="G519" s="9"/>
      <c r="H519" s="3"/>
      <c r="I519" s="14"/>
      <c r="J519" s="30"/>
      <c r="K519" s="30"/>
      <c r="L519" s="30"/>
      <c r="M519" s="22"/>
      <c r="N519" s="23"/>
      <c r="O519" s="23"/>
      <c r="P519" s="30"/>
      <c r="Q519" s="30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ht="16.5" customHeight="1">
      <c r="A520" s="25"/>
      <c r="B520" s="45"/>
      <c r="C520" s="3"/>
      <c r="D520" s="3"/>
      <c r="E520" s="3"/>
      <c r="F520" s="9"/>
      <c r="G520" s="9"/>
      <c r="H520" s="3"/>
      <c r="I520" s="14"/>
      <c r="J520" s="30"/>
      <c r="K520" s="30"/>
      <c r="L520" s="30"/>
      <c r="M520" s="22"/>
      <c r="N520" s="23"/>
      <c r="O520" s="23"/>
      <c r="P520" s="30"/>
      <c r="Q520" s="30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ht="16.5" customHeight="1">
      <c r="A521" s="25"/>
      <c r="B521" s="45"/>
      <c r="C521" s="3"/>
      <c r="D521" s="3"/>
      <c r="E521" s="3"/>
      <c r="F521" s="9"/>
      <c r="G521" s="9"/>
      <c r="H521" s="3"/>
      <c r="I521" s="14"/>
      <c r="J521" s="30"/>
      <c r="K521" s="30"/>
      <c r="L521" s="30"/>
      <c r="M521" s="22"/>
      <c r="N521" s="23"/>
      <c r="O521" s="23"/>
      <c r="P521" s="30"/>
      <c r="Q521" s="30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ht="16.5" customHeight="1">
      <c r="A522" s="25"/>
      <c r="B522" s="45"/>
      <c r="C522" s="3"/>
      <c r="D522" s="3"/>
      <c r="E522" s="3"/>
      <c r="F522" s="9"/>
      <c r="G522" s="9"/>
      <c r="H522" s="3"/>
      <c r="I522" s="14"/>
      <c r="J522" s="30"/>
      <c r="K522" s="30"/>
      <c r="L522" s="30"/>
      <c r="M522" s="22"/>
      <c r="N522" s="23"/>
      <c r="O522" s="23"/>
      <c r="P522" s="30"/>
      <c r="Q522" s="30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ht="16.5" customHeight="1">
      <c r="A523" s="25"/>
      <c r="B523" s="45"/>
      <c r="C523" s="3"/>
      <c r="D523" s="3"/>
      <c r="E523" s="3"/>
      <c r="F523" s="9"/>
      <c r="G523" s="9"/>
      <c r="H523" s="3"/>
      <c r="I523" s="14"/>
      <c r="J523" s="30"/>
      <c r="K523" s="30"/>
      <c r="L523" s="30"/>
      <c r="M523" s="22"/>
      <c r="N523" s="23"/>
      <c r="O523" s="23"/>
      <c r="P523" s="30"/>
      <c r="Q523" s="30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ht="16.5" customHeight="1">
      <c r="A524" s="25"/>
      <c r="B524" s="45"/>
      <c r="C524" s="3"/>
      <c r="D524" s="3"/>
      <c r="E524" s="3"/>
      <c r="F524" s="9"/>
      <c r="G524" s="9"/>
      <c r="H524" s="3"/>
      <c r="I524" s="14"/>
      <c r="J524" s="30"/>
      <c r="K524" s="30"/>
      <c r="L524" s="30"/>
      <c r="M524" s="22"/>
      <c r="N524" s="23"/>
      <c r="O524" s="23"/>
      <c r="P524" s="30"/>
      <c r="Q524" s="30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ht="16.5" customHeight="1">
      <c r="A525" s="25"/>
      <c r="B525" s="45"/>
      <c r="C525" s="3"/>
      <c r="D525" s="3"/>
      <c r="E525" s="3"/>
      <c r="F525" s="9"/>
      <c r="G525" s="9"/>
      <c r="H525" s="3"/>
      <c r="I525" s="14"/>
      <c r="J525" s="30"/>
      <c r="K525" s="30"/>
      <c r="L525" s="30"/>
      <c r="M525" s="22"/>
      <c r="N525" s="23"/>
      <c r="O525" s="23"/>
      <c r="P525" s="30"/>
      <c r="Q525" s="30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ht="16.5" customHeight="1">
      <c r="A526" s="25"/>
      <c r="B526" s="45"/>
      <c r="C526" s="3"/>
      <c r="D526" s="3"/>
      <c r="E526" s="3"/>
      <c r="F526" s="9"/>
      <c r="G526" s="9"/>
      <c r="H526" s="3"/>
      <c r="I526" s="14"/>
      <c r="J526" s="30"/>
      <c r="K526" s="30"/>
      <c r="L526" s="30"/>
      <c r="M526" s="22"/>
      <c r="N526" s="23"/>
      <c r="O526" s="23"/>
      <c r="P526" s="30"/>
      <c r="Q526" s="30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ht="16.5" customHeight="1">
      <c r="A527" s="25"/>
      <c r="B527" s="45"/>
      <c r="C527" s="3"/>
      <c r="D527" s="3"/>
      <c r="E527" s="3"/>
      <c r="F527" s="9"/>
      <c r="G527" s="9"/>
      <c r="H527" s="3"/>
      <c r="I527" s="14"/>
      <c r="J527" s="30"/>
      <c r="K527" s="30"/>
      <c r="L527" s="30"/>
      <c r="M527" s="22"/>
      <c r="N527" s="23"/>
      <c r="O527" s="23"/>
      <c r="P527" s="30"/>
      <c r="Q527" s="30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ht="16.5" customHeight="1">
      <c r="A528" s="25"/>
      <c r="B528" s="45"/>
      <c r="C528" s="3"/>
      <c r="D528" s="3"/>
      <c r="E528" s="3"/>
      <c r="F528" s="9"/>
      <c r="G528" s="9"/>
      <c r="H528" s="3"/>
      <c r="I528" s="14"/>
      <c r="J528" s="30"/>
      <c r="K528" s="30"/>
      <c r="L528" s="30"/>
      <c r="M528" s="22"/>
      <c r="N528" s="23"/>
      <c r="O528" s="23"/>
      <c r="P528" s="30"/>
      <c r="Q528" s="30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ht="16.5" customHeight="1">
      <c r="A529" s="25"/>
      <c r="B529" s="45"/>
      <c r="C529" s="3"/>
      <c r="D529" s="3"/>
      <c r="E529" s="3"/>
      <c r="F529" s="9"/>
      <c r="G529" s="9"/>
      <c r="H529" s="3"/>
      <c r="I529" s="14"/>
      <c r="J529" s="30"/>
      <c r="K529" s="30"/>
      <c r="L529" s="30"/>
      <c r="M529" s="22"/>
      <c r="N529" s="23"/>
      <c r="O529" s="23"/>
      <c r="P529" s="30"/>
      <c r="Q529" s="30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ht="16.5" customHeight="1">
      <c r="A530" s="25"/>
      <c r="B530" s="45"/>
      <c r="C530" s="3"/>
      <c r="D530" s="3"/>
      <c r="E530" s="3"/>
      <c r="F530" s="9"/>
      <c r="G530" s="9"/>
      <c r="H530" s="3"/>
      <c r="I530" s="14"/>
      <c r="J530" s="30"/>
      <c r="K530" s="30"/>
      <c r="L530" s="30"/>
      <c r="M530" s="22"/>
      <c r="N530" s="23"/>
      <c r="O530" s="23"/>
      <c r="P530" s="30"/>
      <c r="Q530" s="30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ht="16.5" customHeight="1">
      <c r="A531" s="25"/>
      <c r="B531" s="45"/>
      <c r="C531" s="3"/>
      <c r="D531" s="3"/>
      <c r="E531" s="3"/>
      <c r="F531" s="9"/>
      <c r="G531" s="9"/>
      <c r="H531" s="3"/>
      <c r="I531" s="14"/>
      <c r="J531" s="30"/>
      <c r="K531" s="30"/>
      <c r="L531" s="30"/>
      <c r="M531" s="22"/>
      <c r="N531" s="23"/>
      <c r="O531" s="23"/>
      <c r="P531" s="30"/>
      <c r="Q531" s="30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ht="16.5" customHeight="1">
      <c r="A532" s="25"/>
      <c r="B532" s="45"/>
      <c r="C532" s="3"/>
      <c r="D532" s="3"/>
      <c r="E532" s="3"/>
      <c r="F532" s="9"/>
      <c r="G532" s="9"/>
      <c r="H532" s="3"/>
      <c r="I532" s="14"/>
      <c r="J532" s="30"/>
      <c r="K532" s="30"/>
      <c r="L532" s="30"/>
      <c r="M532" s="22"/>
      <c r="N532" s="23"/>
      <c r="O532" s="23"/>
      <c r="P532" s="30"/>
      <c r="Q532" s="30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ht="16.5" customHeight="1">
      <c r="A533" s="25"/>
      <c r="B533" s="45"/>
      <c r="C533" s="3"/>
      <c r="D533" s="3"/>
      <c r="E533" s="3"/>
      <c r="F533" s="9"/>
      <c r="G533" s="9"/>
      <c r="H533" s="3"/>
      <c r="I533" s="14"/>
      <c r="J533" s="30"/>
      <c r="K533" s="30"/>
      <c r="L533" s="30"/>
      <c r="M533" s="22"/>
      <c r="N533" s="23"/>
      <c r="O533" s="23"/>
      <c r="P533" s="30"/>
      <c r="Q533" s="30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ht="16.5" customHeight="1">
      <c r="A534" s="25"/>
      <c r="B534" s="45"/>
      <c r="C534" s="3"/>
      <c r="D534" s="3"/>
      <c r="E534" s="3"/>
      <c r="F534" s="9"/>
      <c r="G534" s="9"/>
      <c r="H534" s="3"/>
      <c r="I534" s="14"/>
      <c r="J534" s="30"/>
      <c r="K534" s="30"/>
      <c r="L534" s="30"/>
      <c r="M534" s="22"/>
      <c r="N534" s="23"/>
      <c r="O534" s="23"/>
      <c r="P534" s="30"/>
      <c r="Q534" s="30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ht="16.5" customHeight="1">
      <c r="A535" s="25"/>
      <c r="B535" s="45"/>
      <c r="C535" s="3"/>
      <c r="D535" s="3"/>
      <c r="E535" s="3"/>
      <c r="F535" s="9"/>
      <c r="G535" s="9"/>
      <c r="H535" s="3"/>
      <c r="I535" s="14"/>
      <c r="J535" s="30"/>
      <c r="K535" s="30"/>
      <c r="L535" s="30"/>
      <c r="M535" s="22"/>
      <c r="N535" s="23"/>
      <c r="O535" s="23"/>
      <c r="P535" s="30"/>
      <c r="Q535" s="30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ht="16.5" customHeight="1">
      <c r="A536" s="25"/>
      <c r="B536" s="45"/>
      <c r="C536" s="3"/>
      <c r="D536" s="3"/>
      <c r="E536" s="3"/>
      <c r="F536" s="9"/>
      <c r="G536" s="9"/>
      <c r="H536" s="3"/>
      <c r="I536" s="14"/>
      <c r="J536" s="30"/>
      <c r="K536" s="30"/>
      <c r="L536" s="30"/>
      <c r="M536" s="22"/>
      <c r="N536" s="23"/>
      <c r="O536" s="23"/>
      <c r="P536" s="30"/>
      <c r="Q536" s="30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ht="16.5" customHeight="1">
      <c r="A537" s="25"/>
      <c r="B537" s="45"/>
      <c r="C537" s="3"/>
      <c r="D537" s="3"/>
      <c r="E537" s="3"/>
      <c r="F537" s="9"/>
      <c r="G537" s="9"/>
      <c r="H537" s="3"/>
      <c r="I537" s="14"/>
      <c r="J537" s="30"/>
      <c r="K537" s="30"/>
      <c r="L537" s="30"/>
      <c r="M537" s="22"/>
      <c r="N537" s="23"/>
      <c r="O537" s="23"/>
      <c r="P537" s="30"/>
      <c r="Q537" s="30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ht="16.5" customHeight="1">
      <c r="A538" s="25"/>
      <c r="B538" s="45"/>
      <c r="C538" s="3"/>
      <c r="D538" s="3"/>
      <c r="E538" s="3"/>
      <c r="F538" s="9"/>
      <c r="G538" s="9"/>
      <c r="H538" s="3"/>
      <c r="I538" s="14"/>
      <c r="J538" s="30"/>
      <c r="K538" s="30"/>
      <c r="L538" s="30"/>
      <c r="M538" s="22"/>
      <c r="N538" s="23"/>
      <c r="O538" s="23"/>
      <c r="P538" s="30"/>
      <c r="Q538" s="30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ht="16.5" customHeight="1">
      <c r="A539" s="25"/>
      <c r="B539" s="45"/>
      <c r="C539" s="3"/>
      <c r="D539" s="3"/>
      <c r="E539" s="3"/>
      <c r="F539" s="9"/>
      <c r="G539" s="9"/>
      <c r="H539" s="3"/>
      <c r="I539" s="14"/>
      <c r="J539" s="30"/>
      <c r="K539" s="30"/>
      <c r="L539" s="30"/>
      <c r="M539" s="22"/>
      <c r="N539" s="23"/>
      <c r="O539" s="23"/>
      <c r="P539" s="30"/>
      <c r="Q539" s="30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ht="16.5" customHeight="1">
      <c r="A540" s="25"/>
      <c r="B540" s="45"/>
      <c r="C540" s="3"/>
      <c r="D540" s="3"/>
      <c r="E540" s="3"/>
      <c r="F540" s="9"/>
      <c r="G540" s="9"/>
      <c r="H540" s="3"/>
      <c r="I540" s="14"/>
      <c r="J540" s="30"/>
      <c r="K540" s="30"/>
      <c r="L540" s="30"/>
      <c r="M540" s="22"/>
      <c r="N540" s="23"/>
      <c r="O540" s="23"/>
      <c r="P540" s="30"/>
      <c r="Q540" s="30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ht="16.5" customHeight="1">
      <c r="A541" s="25"/>
      <c r="B541" s="45"/>
      <c r="C541" s="3"/>
      <c r="D541" s="3"/>
      <c r="E541" s="3"/>
      <c r="F541" s="9"/>
      <c r="G541" s="9"/>
      <c r="H541" s="3"/>
      <c r="I541" s="14"/>
      <c r="J541" s="30"/>
      <c r="K541" s="30"/>
      <c r="L541" s="30"/>
      <c r="M541" s="22"/>
      <c r="N541" s="23"/>
      <c r="O541" s="23"/>
      <c r="P541" s="30"/>
      <c r="Q541" s="30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ht="16.5" customHeight="1">
      <c r="A542" s="25"/>
      <c r="B542" s="45"/>
      <c r="C542" s="3"/>
      <c r="D542" s="3"/>
      <c r="E542" s="3"/>
      <c r="F542" s="9"/>
      <c r="G542" s="9"/>
      <c r="H542" s="3"/>
      <c r="I542" s="14"/>
      <c r="J542" s="30"/>
      <c r="K542" s="30"/>
      <c r="L542" s="30"/>
      <c r="M542" s="22"/>
      <c r="N542" s="23"/>
      <c r="O542" s="23"/>
      <c r="P542" s="30"/>
      <c r="Q542" s="30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ht="16.5" customHeight="1">
      <c r="A543" s="25"/>
      <c r="B543" s="45"/>
      <c r="C543" s="3"/>
      <c r="D543" s="3"/>
      <c r="E543" s="3"/>
      <c r="F543" s="9"/>
      <c r="G543" s="9"/>
      <c r="H543" s="3"/>
      <c r="I543" s="14"/>
      <c r="J543" s="30"/>
      <c r="K543" s="30"/>
      <c r="L543" s="30"/>
      <c r="M543" s="22"/>
      <c r="N543" s="23"/>
      <c r="O543" s="23"/>
      <c r="P543" s="30"/>
      <c r="Q543" s="30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ht="16.5" customHeight="1">
      <c r="A544" s="25"/>
      <c r="B544" s="45"/>
      <c r="C544" s="3"/>
      <c r="D544" s="3"/>
      <c r="E544" s="3"/>
      <c r="F544" s="9"/>
      <c r="G544" s="9"/>
      <c r="H544" s="3"/>
      <c r="I544" s="14"/>
      <c r="J544" s="30"/>
      <c r="K544" s="30"/>
      <c r="L544" s="30"/>
      <c r="M544" s="22"/>
      <c r="N544" s="23"/>
      <c r="O544" s="23"/>
      <c r="P544" s="30"/>
      <c r="Q544" s="30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ht="16.5" customHeight="1">
      <c r="A545" s="25"/>
      <c r="B545" s="45"/>
      <c r="C545" s="3"/>
      <c r="D545" s="3"/>
      <c r="E545" s="3"/>
      <c r="F545" s="9"/>
      <c r="G545" s="9"/>
      <c r="H545" s="3"/>
      <c r="I545" s="14"/>
      <c r="J545" s="30"/>
      <c r="K545" s="30"/>
      <c r="L545" s="30"/>
      <c r="M545" s="22"/>
      <c r="N545" s="23"/>
      <c r="O545" s="23"/>
      <c r="P545" s="30"/>
      <c r="Q545" s="30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ht="16.5" customHeight="1">
      <c r="A546" s="25"/>
      <c r="B546" s="45"/>
      <c r="C546" s="3"/>
      <c r="D546" s="3"/>
      <c r="E546" s="3"/>
      <c r="F546" s="9"/>
      <c r="G546" s="9"/>
      <c r="H546" s="3"/>
      <c r="I546" s="14"/>
      <c r="J546" s="30"/>
      <c r="K546" s="30"/>
      <c r="L546" s="30"/>
      <c r="M546" s="22"/>
      <c r="N546" s="23"/>
      <c r="O546" s="23"/>
      <c r="P546" s="30"/>
      <c r="Q546" s="30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ht="16.5" customHeight="1">
      <c r="A547" s="25"/>
      <c r="B547" s="45"/>
      <c r="C547" s="3"/>
      <c r="D547" s="3"/>
      <c r="E547" s="3"/>
      <c r="F547" s="9"/>
      <c r="G547" s="9"/>
      <c r="H547" s="3"/>
      <c r="I547" s="14"/>
      <c r="J547" s="30"/>
      <c r="K547" s="30"/>
      <c r="L547" s="30"/>
      <c r="M547" s="22"/>
      <c r="N547" s="23"/>
      <c r="O547" s="23"/>
      <c r="P547" s="30"/>
      <c r="Q547" s="30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ht="16.5" customHeight="1">
      <c r="A548" s="25"/>
      <c r="B548" s="45"/>
      <c r="C548" s="3"/>
      <c r="D548" s="3"/>
      <c r="E548" s="3"/>
      <c r="F548" s="9"/>
      <c r="G548" s="9"/>
      <c r="H548" s="3"/>
      <c r="I548" s="14"/>
      <c r="J548" s="30"/>
      <c r="K548" s="30"/>
      <c r="L548" s="30"/>
      <c r="M548" s="22"/>
      <c r="N548" s="23"/>
      <c r="O548" s="23"/>
      <c r="P548" s="30"/>
      <c r="Q548" s="30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ht="16.5" customHeight="1">
      <c r="A549" s="25"/>
      <c r="B549" s="45"/>
      <c r="C549" s="3"/>
      <c r="D549" s="3"/>
      <c r="E549" s="3"/>
      <c r="F549" s="9"/>
      <c r="G549" s="9"/>
      <c r="H549" s="3"/>
      <c r="I549" s="14"/>
      <c r="J549" s="30"/>
      <c r="K549" s="30"/>
      <c r="L549" s="30"/>
      <c r="M549" s="22"/>
      <c r="N549" s="23"/>
      <c r="O549" s="23"/>
      <c r="P549" s="30"/>
      <c r="Q549" s="30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ht="16.5" customHeight="1">
      <c r="A550" s="25"/>
      <c r="B550" s="45"/>
      <c r="C550" s="3"/>
      <c r="D550" s="3"/>
      <c r="E550" s="3"/>
      <c r="F550" s="9"/>
      <c r="G550" s="9"/>
      <c r="H550" s="3"/>
      <c r="I550" s="14"/>
      <c r="J550" s="30"/>
      <c r="K550" s="30"/>
      <c r="L550" s="30"/>
      <c r="M550" s="22"/>
      <c r="N550" s="23"/>
      <c r="O550" s="23"/>
      <c r="P550" s="30"/>
      <c r="Q550" s="30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ht="16.5" customHeight="1">
      <c r="A551" s="25"/>
      <c r="B551" s="45"/>
      <c r="C551" s="3"/>
      <c r="D551" s="3"/>
      <c r="E551" s="3"/>
      <c r="F551" s="9"/>
      <c r="G551" s="9"/>
      <c r="H551" s="3"/>
      <c r="I551" s="14"/>
      <c r="J551" s="30"/>
      <c r="K551" s="30"/>
      <c r="L551" s="30"/>
      <c r="M551" s="22"/>
      <c r="N551" s="23"/>
      <c r="O551" s="23"/>
      <c r="P551" s="30"/>
      <c r="Q551" s="30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ht="16.5" customHeight="1">
      <c r="A552" s="25"/>
      <c r="B552" s="45"/>
      <c r="C552" s="3"/>
      <c r="D552" s="3"/>
      <c r="E552" s="3"/>
      <c r="F552" s="9"/>
      <c r="G552" s="9"/>
      <c r="H552" s="3"/>
      <c r="I552" s="14"/>
      <c r="J552" s="30"/>
      <c r="K552" s="30"/>
      <c r="L552" s="30"/>
      <c r="M552" s="22"/>
      <c r="N552" s="23"/>
      <c r="O552" s="23"/>
      <c r="P552" s="30"/>
      <c r="Q552" s="30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ht="16.5" customHeight="1">
      <c r="A553" s="25"/>
      <c r="B553" s="45"/>
      <c r="C553" s="3"/>
      <c r="D553" s="3"/>
      <c r="E553" s="3"/>
      <c r="F553" s="9"/>
      <c r="G553" s="9"/>
      <c r="H553" s="3"/>
      <c r="I553" s="14"/>
      <c r="J553" s="30"/>
      <c r="K553" s="30"/>
      <c r="L553" s="30"/>
      <c r="M553" s="22"/>
      <c r="N553" s="23"/>
      <c r="O553" s="23"/>
      <c r="P553" s="30"/>
      <c r="Q553" s="30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ht="16.5" customHeight="1">
      <c r="A554" s="25"/>
      <c r="B554" s="45"/>
      <c r="C554" s="3"/>
      <c r="D554" s="3"/>
      <c r="E554" s="3"/>
      <c r="F554" s="9"/>
      <c r="G554" s="9"/>
      <c r="H554" s="3"/>
      <c r="I554" s="14"/>
      <c r="J554" s="30"/>
      <c r="K554" s="30"/>
      <c r="L554" s="30"/>
      <c r="M554" s="22"/>
      <c r="N554" s="23"/>
      <c r="O554" s="23"/>
      <c r="P554" s="30"/>
      <c r="Q554" s="30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ht="16.5" customHeight="1">
      <c r="A555" s="25"/>
      <c r="B555" s="45"/>
      <c r="C555" s="3"/>
      <c r="D555" s="3"/>
      <c r="E555" s="3"/>
      <c r="F555" s="9"/>
      <c r="G555" s="9"/>
      <c r="H555" s="3"/>
      <c r="I555" s="14"/>
      <c r="J555" s="30"/>
      <c r="K555" s="30"/>
      <c r="L555" s="30"/>
      <c r="M555" s="22"/>
      <c r="N555" s="23"/>
      <c r="O555" s="23"/>
      <c r="P555" s="30"/>
      <c r="Q555" s="30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ht="16.5" customHeight="1">
      <c r="A556" s="25"/>
      <c r="B556" s="45"/>
      <c r="C556" s="3"/>
      <c r="D556" s="3"/>
      <c r="E556" s="3"/>
      <c r="F556" s="9"/>
      <c r="G556" s="9"/>
      <c r="H556" s="3"/>
      <c r="I556" s="14"/>
      <c r="J556" s="30"/>
      <c r="K556" s="30"/>
      <c r="L556" s="30"/>
      <c r="M556" s="22"/>
      <c r="N556" s="23"/>
      <c r="O556" s="23"/>
      <c r="P556" s="30"/>
      <c r="Q556" s="30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ht="16.5" customHeight="1">
      <c r="A557" s="25"/>
      <c r="B557" s="45"/>
      <c r="C557" s="3"/>
      <c r="D557" s="3"/>
      <c r="E557" s="3"/>
      <c r="F557" s="9"/>
      <c r="G557" s="9"/>
      <c r="H557" s="3"/>
      <c r="I557" s="14"/>
      <c r="J557" s="30"/>
      <c r="K557" s="30"/>
      <c r="L557" s="30"/>
      <c r="M557" s="22"/>
      <c r="N557" s="23"/>
      <c r="O557" s="23"/>
      <c r="P557" s="30"/>
      <c r="Q557" s="30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ht="16.5" customHeight="1">
      <c r="A558" s="25"/>
      <c r="B558" s="45"/>
      <c r="C558" s="3"/>
      <c r="D558" s="3"/>
      <c r="E558" s="3"/>
      <c r="F558" s="9"/>
      <c r="G558" s="9"/>
      <c r="H558" s="3"/>
      <c r="I558" s="14"/>
      <c r="J558" s="30"/>
      <c r="K558" s="30"/>
      <c r="L558" s="30"/>
      <c r="M558" s="22"/>
      <c r="N558" s="23"/>
      <c r="O558" s="23"/>
      <c r="P558" s="30"/>
      <c r="Q558" s="30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ht="16.5" customHeight="1">
      <c r="A559" s="25"/>
      <c r="B559" s="45"/>
      <c r="C559" s="3"/>
      <c r="D559" s="3"/>
      <c r="E559" s="3"/>
      <c r="F559" s="9"/>
      <c r="G559" s="9"/>
      <c r="H559" s="3"/>
      <c r="I559" s="14"/>
      <c r="J559" s="30"/>
      <c r="K559" s="30"/>
      <c r="L559" s="30"/>
      <c r="M559" s="22"/>
      <c r="N559" s="23"/>
      <c r="O559" s="23"/>
      <c r="P559" s="30"/>
      <c r="Q559" s="30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ht="16.5" customHeight="1">
      <c r="A560" s="25"/>
      <c r="B560" s="45"/>
      <c r="C560" s="3"/>
      <c r="D560" s="3"/>
      <c r="E560" s="3"/>
      <c r="F560" s="9"/>
      <c r="G560" s="9"/>
      <c r="H560" s="3"/>
      <c r="I560" s="14"/>
      <c r="J560" s="30"/>
      <c r="K560" s="30"/>
      <c r="L560" s="30"/>
      <c r="M560" s="22"/>
      <c r="N560" s="23"/>
      <c r="O560" s="23"/>
      <c r="P560" s="30"/>
      <c r="Q560" s="30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ht="16.5" customHeight="1">
      <c r="A561" s="25"/>
      <c r="B561" s="45"/>
      <c r="C561" s="3"/>
      <c r="D561" s="3"/>
      <c r="E561" s="3"/>
      <c r="F561" s="9"/>
      <c r="G561" s="9"/>
      <c r="H561" s="3"/>
      <c r="I561" s="14"/>
      <c r="J561" s="30"/>
      <c r="K561" s="30"/>
      <c r="L561" s="30"/>
      <c r="M561" s="22"/>
      <c r="N561" s="23"/>
      <c r="O561" s="23"/>
      <c r="P561" s="30"/>
      <c r="Q561" s="30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ht="16.5" customHeight="1">
      <c r="A562" s="25"/>
      <c r="B562" s="45"/>
      <c r="C562" s="3"/>
      <c r="D562" s="3"/>
      <c r="E562" s="3"/>
      <c r="F562" s="9"/>
      <c r="G562" s="9"/>
      <c r="H562" s="3"/>
      <c r="I562" s="14"/>
      <c r="J562" s="30"/>
      <c r="K562" s="30"/>
      <c r="L562" s="30"/>
      <c r="M562" s="22"/>
      <c r="N562" s="23"/>
      <c r="O562" s="23"/>
      <c r="P562" s="30"/>
      <c r="Q562" s="30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ht="16.5" customHeight="1">
      <c r="A563" s="25"/>
      <c r="B563" s="45"/>
      <c r="C563" s="3"/>
      <c r="D563" s="3"/>
      <c r="E563" s="3"/>
      <c r="F563" s="9"/>
      <c r="G563" s="9"/>
      <c r="H563" s="3"/>
      <c r="I563" s="14"/>
      <c r="J563" s="30"/>
      <c r="K563" s="30"/>
      <c r="L563" s="30"/>
      <c r="M563" s="22"/>
      <c r="N563" s="23"/>
      <c r="O563" s="23"/>
      <c r="P563" s="30"/>
      <c r="Q563" s="30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ht="16.5" customHeight="1">
      <c r="A564" s="25"/>
      <c r="B564" s="45"/>
      <c r="C564" s="3"/>
      <c r="D564" s="3"/>
      <c r="E564" s="3"/>
      <c r="F564" s="9"/>
      <c r="G564" s="9"/>
      <c r="H564" s="3"/>
      <c r="I564" s="14"/>
      <c r="J564" s="30"/>
      <c r="K564" s="30"/>
      <c r="L564" s="30"/>
      <c r="M564" s="22"/>
      <c r="N564" s="23"/>
      <c r="O564" s="23"/>
      <c r="P564" s="30"/>
      <c r="Q564" s="30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ht="16.5" customHeight="1">
      <c r="A565" s="25"/>
      <c r="B565" s="45"/>
      <c r="C565" s="3"/>
      <c r="D565" s="3"/>
      <c r="E565" s="3"/>
      <c r="F565" s="9"/>
      <c r="G565" s="9"/>
      <c r="H565" s="3"/>
      <c r="I565" s="14"/>
      <c r="J565" s="30"/>
      <c r="K565" s="30"/>
      <c r="L565" s="30"/>
      <c r="M565" s="22"/>
      <c r="N565" s="23"/>
      <c r="O565" s="23"/>
      <c r="P565" s="30"/>
      <c r="Q565" s="30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ht="16.5" customHeight="1">
      <c r="A566" s="25"/>
      <c r="B566" s="45"/>
      <c r="C566" s="3"/>
      <c r="D566" s="3"/>
      <c r="E566" s="3"/>
      <c r="F566" s="9"/>
      <c r="G566" s="9"/>
      <c r="H566" s="3"/>
      <c r="I566" s="14"/>
      <c r="J566" s="30"/>
      <c r="K566" s="30"/>
      <c r="L566" s="30"/>
      <c r="M566" s="22"/>
      <c r="N566" s="23"/>
      <c r="O566" s="23"/>
      <c r="P566" s="30"/>
      <c r="Q566" s="30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ht="16.5" customHeight="1">
      <c r="A567" s="25"/>
      <c r="B567" s="45"/>
      <c r="C567" s="3"/>
      <c r="D567" s="3"/>
      <c r="E567" s="3"/>
      <c r="F567" s="9"/>
      <c r="G567" s="9"/>
      <c r="H567" s="3"/>
      <c r="I567" s="14"/>
      <c r="J567" s="30"/>
      <c r="K567" s="30"/>
      <c r="L567" s="30"/>
      <c r="M567" s="22"/>
      <c r="N567" s="23"/>
      <c r="O567" s="23"/>
      <c r="P567" s="30"/>
      <c r="Q567" s="30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ht="16.5" customHeight="1">
      <c r="A568" s="25"/>
      <c r="B568" s="45"/>
      <c r="C568" s="3"/>
      <c r="D568" s="3"/>
      <c r="E568" s="3"/>
      <c r="F568" s="9"/>
      <c r="G568" s="9"/>
      <c r="H568" s="3"/>
      <c r="I568" s="14"/>
      <c r="J568" s="30"/>
      <c r="K568" s="30"/>
      <c r="L568" s="30"/>
      <c r="M568" s="22"/>
      <c r="N568" s="23"/>
      <c r="O568" s="23"/>
      <c r="P568" s="30"/>
      <c r="Q568" s="30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ht="16.5" customHeight="1">
      <c r="A569" s="25"/>
      <c r="B569" s="45"/>
      <c r="C569" s="3"/>
      <c r="D569" s="3"/>
      <c r="E569" s="3"/>
      <c r="F569" s="9"/>
      <c r="G569" s="9"/>
      <c r="H569" s="3"/>
      <c r="I569" s="14"/>
      <c r="J569" s="30"/>
      <c r="K569" s="30"/>
      <c r="L569" s="30"/>
      <c r="M569" s="22"/>
      <c r="N569" s="23"/>
      <c r="O569" s="23"/>
      <c r="P569" s="30"/>
      <c r="Q569" s="30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ht="16.5" customHeight="1">
      <c r="A570" s="25"/>
      <c r="B570" s="45"/>
      <c r="C570" s="3"/>
      <c r="D570" s="3"/>
      <c r="E570" s="3"/>
      <c r="F570" s="9"/>
      <c r="G570" s="9"/>
      <c r="H570" s="3"/>
      <c r="I570" s="14"/>
      <c r="J570" s="30"/>
      <c r="K570" s="30"/>
      <c r="L570" s="30"/>
      <c r="M570" s="22"/>
      <c r="N570" s="23"/>
      <c r="O570" s="23"/>
      <c r="P570" s="30"/>
      <c r="Q570" s="30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ht="16.5" customHeight="1">
      <c r="A571" s="25"/>
      <c r="B571" s="45"/>
      <c r="C571" s="3"/>
      <c r="D571" s="3"/>
      <c r="E571" s="3"/>
      <c r="F571" s="9"/>
      <c r="G571" s="9"/>
      <c r="H571" s="3"/>
      <c r="I571" s="14"/>
      <c r="J571" s="30"/>
      <c r="K571" s="30"/>
      <c r="L571" s="30"/>
      <c r="M571" s="22"/>
      <c r="N571" s="23"/>
      <c r="O571" s="23"/>
      <c r="P571" s="30"/>
      <c r="Q571" s="30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ht="16.5" customHeight="1">
      <c r="A572" s="25"/>
      <c r="B572" s="45"/>
      <c r="C572" s="3"/>
      <c r="D572" s="3"/>
      <c r="E572" s="3"/>
      <c r="F572" s="9"/>
      <c r="G572" s="9"/>
      <c r="H572" s="3"/>
      <c r="I572" s="14"/>
      <c r="J572" s="30"/>
      <c r="K572" s="30"/>
      <c r="L572" s="30"/>
      <c r="M572" s="22"/>
      <c r="N572" s="23"/>
      <c r="O572" s="23"/>
      <c r="P572" s="30"/>
      <c r="Q572" s="30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ht="16.5" customHeight="1">
      <c r="A573" s="25"/>
      <c r="B573" s="45"/>
      <c r="C573" s="3"/>
      <c r="D573" s="3"/>
      <c r="E573" s="3"/>
      <c r="F573" s="9"/>
      <c r="G573" s="9"/>
      <c r="H573" s="3"/>
      <c r="I573" s="14"/>
      <c r="J573" s="30"/>
      <c r="K573" s="30"/>
      <c r="L573" s="30"/>
      <c r="M573" s="22"/>
      <c r="N573" s="23"/>
      <c r="O573" s="23"/>
      <c r="P573" s="30"/>
      <c r="Q573" s="30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ht="16.5" customHeight="1">
      <c r="A574" s="25"/>
      <c r="B574" s="45"/>
      <c r="C574" s="3"/>
      <c r="D574" s="3"/>
      <c r="E574" s="3"/>
      <c r="F574" s="9"/>
      <c r="G574" s="9"/>
      <c r="H574" s="3"/>
      <c r="I574" s="14"/>
      <c r="J574" s="30"/>
      <c r="K574" s="30"/>
      <c r="L574" s="30"/>
      <c r="M574" s="22"/>
      <c r="N574" s="23"/>
      <c r="O574" s="23"/>
      <c r="P574" s="30"/>
      <c r="Q574" s="30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ht="16.5" customHeight="1">
      <c r="A575" s="25"/>
      <c r="B575" s="45"/>
      <c r="C575" s="3"/>
      <c r="D575" s="3"/>
      <c r="E575" s="3"/>
      <c r="F575" s="9"/>
      <c r="G575" s="9"/>
      <c r="H575" s="3"/>
      <c r="I575" s="14"/>
      <c r="J575" s="30"/>
      <c r="K575" s="30"/>
      <c r="L575" s="30"/>
      <c r="M575" s="22"/>
      <c r="N575" s="23"/>
      <c r="O575" s="23"/>
      <c r="P575" s="30"/>
      <c r="Q575" s="30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ht="16.5" customHeight="1">
      <c r="A576" s="25"/>
      <c r="B576" s="45"/>
      <c r="C576" s="3"/>
      <c r="D576" s="3"/>
      <c r="E576" s="3"/>
      <c r="F576" s="9"/>
      <c r="G576" s="9"/>
      <c r="H576" s="3"/>
      <c r="I576" s="14"/>
      <c r="J576" s="30"/>
      <c r="K576" s="30"/>
      <c r="L576" s="30"/>
      <c r="M576" s="22"/>
      <c r="N576" s="23"/>
      <c r="O576" s="23"/>
      <c r="P576" s="30"/>
      <c r="Q576" s="30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ht="16.5" customHeight="1">
      <c r="A577" s="25"/>
      <c r="B577" s="45"/>
      <c r="C577" s="3"/>
      <c r="D577" s="3"/>
      <c r="E577" s="3"/>
      <c r="F577" s="9"/>
      <c r="G577" s="9"/>
      <c r="H577" s="3"/>
      <c r="I577" s="14"/>
      <c r="J577" s="30"/>
      <c r="K577" s="30"/>
      <c r="L577" s="30"/>
      <c r="M577" s="22"/>
      <c r="N577" s="23"/>
      <c r="O577" s="23"/>
      <c r="P577" s="30"/>
      <c r="Q577" s="30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ht="16.5" customHeight="1">
      <c r="A578" s="25"/>
      <c r="B578" s="45"/>
      <c r="C578" s="3"/>
      <c r="D578" s="3"/>
      <c r="E578" s="3"/>
      <c r="F578" s="9"/>
      <c r="G578" s="9"/>
      <c r="H578" s="3"/>
      <c r="I578" s="14"/>
      <c r="J578" s="30"/>
      <c r="K578" s="30"/>
      <c r="L578" s="30"/>
      <c r="M578" s="22"/>
      <c r="N578" s="23"/>
      <c r="O578" s="23"/>
      <c r="P578" s="30"/>
      <c r="Q578" s="30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ht="16.5" customHeight="1">
      <c r="A579" s="25"/>
      <c r="B579" s="45"/>
      <c r="C579" s="3"/>
      <c r="D579" s="3"/>
      <c r="E579" s="3"/>
      <c r="F579" s="9"/>
      <c r="G579" s="9"/>
      <c r="H579" s="3"/>
      <c r="I579" s="14"/>
      <c r="J579" s="30"/>
      <c r="K579" s="30"/>
      <c r="L579" s="30"/>
      <c r="M579" s="22"/>
      <c r="N579" s="23"/>
      <c r="O579" s="23"/>
      <c r="P579" s="30"/>
      <c r="Q579" s="30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ht="16.5" customHeight="1">
      <c r="A580" s="25"/>
      <c r="B580" s="45"/>
      <c r="C580" s="3"/>
      <c r="D580" s="3"/>
      <c r="E580" s="3"/>
      <c r="F580" s="9"/>
      <c r="G580" s="9"/>
      <c r="H580" s="3"/>
      <c r="I580" s="14"/>
      <c r="J580" s="30"/>
      <c r="K580" s="30"/>
      <c r="L580" s="30"/>
      <c r="M580" s="22"/>
      <c r="N580" s="23"/>
      <c r="O580" s="23"/>
      <c r="P580" s="30"/>
      <c r="Q580" s="30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ht="16.5" customHeight="1">
      <c r="A581" s="25"/>
      <c r="B581" s="45"/>
      <c r="C581" s="3"/>
      <c r="D581" s="3"/>
      <c r="E581" s="3"/>
      <c r="F581" s="9"/>
      <c r="G581" s="9"/>
      <c r="H581" s="3"/>
      <c r="I581" s="14"/>
      <c r="J581" s="30"/>
      <c r="K581" s="30"/>
      <c r="L581" s="30"/>
      <c r="M581" s="22"/>
      <c r="N581" s="23"/>
      <c r="O581" s="23"/>
      <c r="P581" s="30"/>
      <c r="Q581" s="30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ht="16.5" customHeight="1">
      <c r="A582" s="25"/>
      <c r="B582" s="45"/>
      <c r="C582" s="3"/>
      <c r="D582" s="3"/>
      <c r="E582" s="3"/>
      <c r="F582" s="9"/>
      <c r="G582" s="9"/>
      <c r="H582" s="3"/>
      <c r="I582" s="14"/>
      <c r="J582" s="30"/>
      <c r="K582" s="30"/>
      <c r="L582" s="30"/>
      <c r="M582" s="22"/>
      <c r="N582" s="23"/>
      <c r="O582" s="23"/>
      <c r="P582" s="30"/>
      <c r="Q582" s="30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ht="16.5" customHeight="1">
      <c r="A583" s="25"/>
      <c r="B583" s="45"/>
      <c r="C583" s="3"/>
      <c r="D583" s="3"/>
      <c r="E583" s="3"/>
      <c r="F583" s="9"/>
      <c r="G583" s="9"/>
      <c r="H583" s="3"/>
      <c r="I583" s="14"/>
      <c r="J583" s="30"/>
      <c r="K583" s="30"/>
      <c r="L583" s="30"/>
      <c r="M583" s="22"/>
      <c r="N583" s="23"/>
      <c r="O583" s="23"/>
      <c r="P583" s="30"/>
      <c r="Q583" s="30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ht="16.5" customHeight="1">
      <c r="A584" s="25"/>
      <c r="B584" s="45"/>
      <c r="C584" s="3"/>
      <c r="D584" s="3"/>
      <c r="E584" s="3"/>
      <c r="F584" s="9"/>
      <c r="G584" s="9"/>
      <c r="H584" s="3"/>
      <c r="I584" s="14"/>
      <c r="J584" s="30"/>
      <c r="K584" s="30"/>
      <c r="L584" s="30"/>
      <c r="M584" s="22"/>
      <c r="N584" s="23"/>
      <c r="O584" s="23"/>
      <c r="P584" s="30"/>
      <c r="Q584" s="30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ht="16.5" customHeight="1">
      <c r="A585" s="25"/>
      <c r="B585" s="45"/>
      <c r="C585" s="3"/>
      <c r="D585" s="3"/>
      <c r="E585" s="3"/>
      <c r="F585" s="9"/>
      <c r="G585" s="9"/>
      <c r="H585" s="3"/>
      <c r="I585" s="14"/>
      <c r="J585" s="30"/>
      <c r="K585" s="30"/>
      <c r="L585" s="30"/>
      <c r="M585" s="22"/>
      <c r="N585" s="23"/>
      <c r="O585" s="23"/>
      <c r="P585" s="30"/>
      <c r="Q585" s="30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ht="16.5" customHeight="1">
      <c r="A586" s="25"/>
      <c r="B586" s="45"/>
      <c r="C586" s="3"/>
      <c r="D586" s="3"/>
      <c r="E586" s="3"/>
      <c r="F586" s="9"/>
      <c r="G586" s="9"/>
      <c r="H586" s="3"/>
      <c r="I586" s="14"/>
      <c r="J586" s="30"/>
      <c r="K586" s="30"/>
      <c r="L586" s="30"/>
      <c r="M586" s="22"/>
      <c r="N586" s="23"/>
      <c r="O586" s="23"/>
      <c r="P586" s="30"/>
      <c r="Q586" s="30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ht="16.5" customHeight="1">
      <c r="A587" s="25"/>
      <c r="B587" s="45"/>
      <c r="C587" s="3"/>
      <c r="D587" s="3"/>
      <c r="E587" s="3"/>
      <c r="F587" s="9"/>
      <c r="G587" s="9"/>
      <c r="H587" s="3"/>
      <c r="I587" s="14"/>
      <c r="J587" s="30"/>
      <c r="K587" s="30"/>
      <c r="L587" s="30"/>
      <c r="M587" s="22"/>
      <c r="N587" s="23"/>
      <c r="O587" s="23"/>
      <c r="P587" s="30"/>
      <c r="Q587" s="30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ht="16.5" customHeight="1">
      <c r="A588" s="25"/>
      <c r="B588" s="45"/>
      <c r="C588" s="3"/>
      <c r="D588" s="3"/>
      <c r="E588" s="3"/>
      <c r="F588" s="9"/>
      <c r="G588" s="9"/>
      <c r="H588" s="3"/>
      <c r="I588" s="14"/>
      <c r="J588" s="30"/>
      <c r="K588" s="30"/>
      <c r="L588" s="30"/>
      <c r="M588" s="22"/>
      <c r="N588" s="23"/>
      <c r="O588" s="23"/>
      <c r="P588" s="30"/>
      <c r="Q588" s="30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ht="16.5" customHeight="1">
      <c r="A589" s="25"/>
      <c r="B589" s="45"/>
      <c r="C589" s="3"/>
      <c r="D589" s="3"/>
      <c r="E589" s="3"/>
      <c r="F589" s="9"/>
      <c r="G589" s="9"/>
      <c r="H589" s="3"/>
      <c r="I589" s="14"/>
      <c r="J589" s="30"/>
      <c r="K589" s="30"/>
      <c r="L589" s="30"/>
      <c r="M589" s="22"/>
      <c r="N589" s="23"/>
      <c r="O589" s="23"/>
      <c r="P589" s="30"/>
      <c r="Q589" s="30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ht="16.5" customHeight="1">
      <c r="A590" s="25"/>
      <c r="B590" s="45"/>
      <c r="C590" s="3"/>
      <c r="D590" s="3"/>
      <c r="E590" s="3"/>
      <c r="F590" s="9"/>
      <c r="G590" s="9"/>
      <c r="H590" s="3"/>
      <c r="I590" s="14"/>
      <c r="J590" s="30"/>
      <c r="K590" s="30"/>
      <c r="L590" s="30"/>
      <c r="M590" s="22"/>
      <c r="N590" s="23"/>
      <c r="O590" s="23"/>
      <c r="P590" s="30"/>
      <c r="Q590" s="30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ht="16.5" customHeight="1">
      <c r="A591" s="25"/>
      <c r="B591" s="45"/>
      <c r="C591" s="3"/>
      <c r="D591" s="3"/>
      <c r="E591" s="3"/>
      <c r="F591" s="9"/>
      <c r="G591" s="9"/>
      <c r="H591" s="3"/>
      <c r="I591" s="14"/>
      <c r="J591" s="30"/>
      <c r="K591" s="30"/>
      <c r="L591" s="30"/>
      <c r="M591" s="22"/>
      <c r="N591" s="23"/>
      <c r="O591" s="23"/>
      <c r="P591" s="30"/>
      <c r="Q591" s="30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ht="16.5" customHeight="1">
      <c r="A592" s="25"/>
      <c r="B592" s="45"/>
      <c r="C592" s="3"/>
      <c r="D592" s="3"/>
      <c r="E592" s="3"/>
      <c r="F592" s="9"/>
      <c r="G592" s="9"/>
      <c r="H592" s="3"/>
      <c r="I592" s="14"/>
      <c r="J592" s="30"/>
      <c r="K592" s="30"/>
      <c r="L592" s="30"/>
      <c r="M592" s="22"/>
      <c r="N592" s="23"/>
      <c r="O592" s="23"/>
      <c r="P592" s="30"/>
      <c r="Q592" s="30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ht="16.5" customHeight="1">
      <c r="A593" s="25"/>
      <c r="B593" s="45"/>
      <c r="C593" s="3"/>
      <c r="D593" s="3"/>
      <c r="E593" s="3"/>
      <c r="F593" s="9"/>
      <c r="G593" s="9"/>
      <c r="H593" s="3"/>
      <c r="I593" s="14"/>
      <c r="J593" s="30"/>
      <c r="K593" s="30"/>
      <c r="L593" s="30"/>
      <c r="M593" s="22"/>
      <c r="N593" s="23"/>
      <c r="O593" s="23"/>
      <c r="P593" s="30"/>
      <c r="Q593" s="30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ht="16.5" customHeight="1">
      <c r="A594" s="25"/>
      <c r="B594" s="45"/>
      <c r="C594" s="3"/>
      <c r="D594" s="3"/>
      <c r="E594" s="3"/>
      <c r="F594" s="9"/>
      <c r="G594" s="9"/>
      <c r="H594" s="3"/>
      <c r="I594" s="14"/>
      <c r="J594" s="30"/>
      <c r="K594" s="30"/>
      <c r="L594" s="30"/>
      <c r="M594" s="22"/>
      <c r="N594" s="23"/>
      <c r="O594" s="23"/>
      <c r="P594" s="30"/>
      <c r="Q594" s="30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ht="16.5" customHeight="1">
      <c r="A595" s="25"/>
      <c r="B595" s="45"/>
      <c r="C595" s="3"/>
      <c r="D595" s="3"/>
      <c r="E595" s="3"/>
      <c r="F595" s="9"/>
      <c r="G595" s="9"/>
      <c r="H595" s="3"/>
      <c r="I595" s="14"/>
      <c r="J595" s="30"/>
      <c r="K595" s="30"/>
      <c r="L595" s="30"/>
      <c r="M595" s="22"/>
      <c r="N595" s="23"/>
      <c r="O595" s="23"/>
      <c r="P595" s="30"/>
      <c r="Q595" s="30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ht="16.5" customHeight="1">
      <c r="A596" s="25"/>
      <c r="B596" s="45"/>
      <c r="C596" s="3"/>
      <c r="D596" s="3"/>
      <c r="E596" s="3"/>
      <c r="F596" s="9"/>
      <c r="G596" s="9"/>
      <c r="H596" s="3"/>
      <c r="I596" s="14"/>
      <c r="J596" s="30"/>
      <c r="K596" s="30"/>
      <c r="L596" s="30"/>
      <c r="M596" s="22"/>
      <c r="N596" s="23"/>
      <c r="O596" s="23"/>
      <c r="P596" s="30"/>
      <c r="Q596" s="30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ht="16.5" customHeight="1">
      <c r="A597" s="25"/>
      <c r="B597" s="45"/>
      <c r="C597" s="3"/>
      <c r="D597" s="3"/>
      <c r="E597" s="3"/>
      <c r="F597" s="9"/>
      <c r="G597" s="9"/>
      <c r="H597" s="3"/>
      <c r="I597" s="14"/>
      <c r="J597" s="30"/>
      <c r="K597" s="30"/>
      <c r="L597" s="30"/>
      <c r="M597" s="22"/>
      <c r="N597" s="23"/>
      <c r="O597" s="23"/>
      <c r="P597" s="30"/>
      <c r="Q597" s="30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ht="16.5" customHeight="1">
      <c r="A598" s="25"/>
      <c r="B598" s="45"/>
      <c r="C598" s="3"/>
      <c r="D598" s="3"/>
      <c r="E598" s="3"/>
      <c r="F598" s="9"/>
      <c r="G598" s="9"/>
      <c r="H598" s="3"/>
      <c r="I598" s="14"/>
      <c r="J598" s="30"/>
      <c r="K598" s="30"/>
      <c r="L598" s="30"/>
      <c r="M598" s="22"/>
      <c r="N598" s="23"/>
      <c r="O598" s="23"/>
      <c r="P598" s="30"/>
      <c r="Q598" s="30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ht="16.5" customHeight="1">
      <c r="A599" s="25"/>
      <c r="B599" s="45"/>
      <c r="C599" s="3"/>
      <c r="D599" s="3"/>
      <c r="E599" s="3"/>
      <c r="F599" s="9"/>
      <c r="G599" s="9"/>
      <c r="H599" s="3"/>
      <c r="I599" s="14"/>
      <c r="J599" s="30"/>
      <c r="K599" s="30"/>
      <c r="L599" s="30"/>
      <c r="M599" s="22"/>
      <c r="N599" s="23"/>
      <c r="O599" s="23"/>
      <c r="P599" s="30"/>
      <c r="Q599" s="30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ht="16.5" customHeight="1">
      <c r="A600" s="25"/>
      <c r="B600" s="45"/>
      <c r="C600" s="3"/>
      <c r="D600" s="3"/>
      <c r="E600" s="3"/>
      <c r="F600" s="9"/>
      <c r="G600" s="9"/>
      <c r="H600" s="3"/>
      <c r="I600" s="14"/>
      <c r="J600" s="30"/>
      <c r="K600" s="30"/>
      <c r="L600" s="30"/>
      <c r="M600" s="22"/>
      <c r="N600" s="23"/>
      <c r="O600" s="23"/>
      <c r="P600" s="30"/>
      <c r="Q600" s="30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ht="16.5" customHeight="1">
      <c r="A601" s="25"/>
      <c r="B601" s="45"/>
      <c r="C601" s="3"/>
      <c r="D601" s="3"/>
      <c r="E601" s="3"/>
      <c r="F601" s="9"/>
      <c r="G601" s="9"/>
      <c r="H601" s="3"/>
      <c r="I601" s="14"/>
      <c r="J601" s="30"/>
      <c r="K601" s="30"/>
      <c r="L601" s="30"/>
      <c r="M601" s="22"/>
      <c r="N601" s="23"/>
      <c r="O601" s="23"/>
      <c r="P601" s="30"/>
      <c r="Q601" s="30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ht="16.5" customHeight="1">
      <c r="A602" s="25"/>
      <c r="B602" s="45"/>
      <c r="C602" s="3"/>
      <c r="D602" s="3"/>
      <c r="E602" s="3"/>
      <c r="F602" s="9"/>
      <c r="G602" s="9"/>
      <c r="H602" s="3"/>
      <c r="I602" s="14"/>
      <c r="J602" s="30"/>
      <c r="K602" s="30"/>
      <c r="L602" s="30"/>
      <c r="M602" s="22"/>
      <c r="N602" s="23"/>
      <c r="O602" s="23"/>
      <c r="P602" s="30"/>
      <c r="Q602" s="30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ht="16.5" customHeight="1">
      <c r="A603" s="25"/>
      <c r="B603" s="45"/>
      <c r="C603" s="3"/>
      <c r="D603" s="3"/>
      <c r="E603" s="3"/>
      <c r="F603" s="9"/>
      <c r="G603" s="9"/>
      <c r="H603" s="3"/>
      <c r="I603" s="14"/>
      <c r="J603" s="30"/>
      <c r="K603" s="30"/>
      <c r="L603" s="30"/>
      <c r="M603" s="22"/>
      <c r="N603" s="23"/>
      <c r="O603" s="23"/>
      <c r="P603" s="30"/>
      <c r="Q603" s="30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ht="16.5" customHeight="1">
      <c r="A604" s="25"/>
      <c r="B604" s="45"/>
      <c r="C604" s="3"/>
      <c r="D604" s="3"/>
      <c r="E604" s="3"/>
      <c r="F604" s="9"/>
      <c r="G604" s="9"/>
      <c r="H604" s="3"/>
      <c r="I604" s="14"/>
      <c r="J604" s="30"/>
      <c r="K604" s="30"/>
      <c r="L604" s="30"/>
      <c r="M604" s="22"/>
      <c r="N604" s="23"/>
      <c r="O604" s="23"/>
      <c r="P604" s="30"/>
      <c r="Q604" s="30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ht="16.5" customHeight="1">
      <c r="A605" s="25"/>
      <c r="B605" s="45"/>
      <c r="C605" s="3"/>
      <c r="D605" s="3"/>
      <c r="E605" s="3"/>
      <c r="F605" s="9"/>
      <c r="G605" s="9"/>
      <c r="H605" s="3"/>
      <c r="I605" s="14"/>
      <c r="J605" s="30"/>
      <c r="K605" s="30"/>
      <c r="L605" s="30"/>
      <c r="M605" s="22"/>
      <c r="N605" s="23"/>
      <c r="O605" s="23"/>
      <c r="P605" s="30"/>
      <c r="Q605" s="30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ht="16.5" customHeight="1">
      <c r="A606" s="25"/>
      <c r="B606" s="45"/>
      <c r="C606" s="3"/>
      <c r="D606" s="3"/>
      <c r="E606" s="3"/>
      <c r="F606" s="9"/>
      <c r="G606" s="9"/>
      <c r="H606" s="3"/>
      <c r="I606" s="14"/>
      <c r="J606" s="30"/>
      <c r="K606" s="30"/>
      <c r="L606" s="30"/>
      <c r="M606" s="22"/>
      <c r="N606" s="23"/>
      <c r="O606" s="23"/>
      <c r="P606" s="30"/>
      <c r="Q606" s="30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ht="16.5" customHeight="1">
      <c r="A607" s="25"/>
      <c r="B607" s="45"/>
      <c r="C607" s="3"/>
      <c r="D607" s="3"/>
      <c r="E607" s="3"/>
      <c r="F607" s="9"/>
      <c r="G607" s="9"/>
      <c r="H607" s="3"/>
      <c r="I607" s="14"/>
      <c r="J607" s="30"/>
      <c r="K607" s="30"/>
      <c r="L607" s="30"/>
      <c r="M607" s="22"/>
      <c r="N607" s="23"/>
      <c r="O607" s="23"/>
      <c r="P607" s="30"/>
      <c r="Q607" s="30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ht="16.5" customHeight="1">
      <c r="A608" s="25"/>
      <c r="B608" s="45"/>
      <c r="C608" s="3"/>
      <c r="D608" s="3"/>
      <c r="E608" s="3"/>
      <c r="F608" s="9"/>
      <c r="G608" s="9"/>
      <c r="H608" s="3"/>
      <c r="I608" s="14"/>
      <c r="J608" s="30"/>
      <c r="K608" s="30"/>
      <c r="L608" s="30"/>
      <c r="M608" s="22"/>
      <c r="N608" s="23"/>
      <c r="O608" s="23"/>
      <c r="P608" s="30"/>
      <c r="Q608" s="30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ht="16.5" customHeight="1">
      <c r="A609" s="25"/>
      <c r="B609" s="45"/>
      <c r="C609" s="3"/>
      <c r="D609" s="3"/>
      <c r="E609" s="3"/>
      <c r="F609" s="9"/>
      <c r="G609" s="9"/>
      <c r="H609" s="3"/>
      <c r="I609" s="14"/>
      <c r="J609" s="30"/>
      <c r="K609" s="30"/>
      <c r="L609" s="30"/>
      <c r="M609" s="22"/>
      <c r="N609" s="23"/>
      <c r="O609" s="23"/>
      <c r="P609" s="30"/>
      <c r="Q609" s="30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ht="16.5" customHeight="1">
      <c r="A610" s="25"/>
      <c r="B610" s="45"/>
      <c r="C610" s="3"/>
      <c r="D610" s="3"/>
      <c r="E610" s="3"/>
      <c r="F610" s="9"/>
      <c r="G610" s="9"/>
      <c r="H610" s="3"/>
      <c r="I610" s="14"/>
      <c r="J610" s="30"/>
      <c r="K610" s="30"/>
      <c r="L610" s="30"/>
      <c r="M610" s="22"/>
      <c r="N610" s="23"/>
      <c r="O610" s="23"/>
      <c r="P610" s="30"/>
      <c r="Q610" s="30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ht="16.5" customHeight="1">
      <c r="A611" s="25"/>
      <c r="B611" s="45"/>
      <c r="C611" s="3"/>
      <c r="D611" s="3"/>
      <c r="E611" s="3"/>
      <c r="F611" s="9"/>
      <c r="G611" s="9"/>
      <c r="H611" s="3"/>
      <c r="I611" s="14"/>
      <c r="J611" s="30"/>
      <c r="K611" s="30"/>
      <c r="L611" s="30"/>
      <c r="M611" s="22"/>
      <c r="N611" s="23"/>
      <c r="O611" s="23"/>
      <c r="P611" s="30"/>
      <c r="Q611" s="30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ht="16.5" customHeight="1">
      <c r="A612" s="25"/>
      <c r="B612" s="45"/>
      <c r="C612" s="3"/>
      <c r="D612" s="3"/>
      <c r="E612" s="3"/>
      <c r="F612" s="9"/>
      <c r="G612" s="9"/>
      <c r="H612" s="3"/>
      <c r="I612" s="14"/>
      <c r="J612" s="30"/>
      <c r="K612" s="30"/>
      <c r="L612" s="30"/>
      <c r="M612" s="22"/>
      <c r="N612" s="23"/>
      <c r="O612" s="23"/>
      <c r="P612" s="30"/>
      <c r="Q612" s="30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ht="16.5" customHeight="1">
      <c r="A613" s="25"/>
      <c r="B613" s="45"/>
      <c r="C613" s="3"/>
      <c r="D613" s="3"/>
      <c r="E613" s="3"/>
      <c r="F613" s="9"/>
      <c r="G613" s="9"/>
      <c r="H613" s="3"/>
      <c r="I613" s="14"/>
      <c r="J613" s="30"/>
      <c r="K613" s="30"/>
      <c r="L613" s="30"/>
      <c r="M613" s="22"/>
      <c r="N613" s="23"/>
      <c r="O613" s="23"/>
      <c r="P613" s="30"/>
      <c r="Q613" s="30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ht="16.5" customHeight="1">
      <c r="A614" s="25"/>
      <c r="B614" s="45"/>
      <c r="C614" s="3"/>
      <c r="D614" s="3"/>
      <c r="E614" s="3"/>
      <c r="F614" s="9"/>
      <c r="G614" s="9"/>
      <c r="H614" s="3"/>
      <c r="I614" s="14"/>
      <c r="J614" s="30"/>
      <c r="K614" s="30"/>
      <c r="L614" s="30"/>
      <c r="M614" s="22"/>
      <c r="N614" s="23"/>
      <c r="O614" s="23"/>
      <c r="P614" s="30"/>
      <c r="Q614" s="30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ht="16.5" customHeight="1">
      <c r="A615" s="25"/>
      <c r="B615" s="45"/>
      <c r="C615" s="3"/>
      <c r="D615" s="3"/>
      <c r="E615" s="3"/>
      <c r="F615" s="9"/>
      <c r="G615" s="9"/>
      <c r="H615" s="3"/>
      <c r="I615" s="14"/>
      <c r="J615" s="30"/>
      <c r="K615" s="30"/>
      <c r="L615" s="30"/>
      <c r="M615" s="22"/>
      <c r="N615" s="23"/>
      <c r="O615" s="23"/>
      <c r="P615" s="30"/>
      <c r="Q615" s="30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ht="16.5" customHeight="1">
      <c r="A616" s="25"/>
      <c r="B616" s="45"/>
      <c r="C616" s="3"/>
      <c r="D616" s="3"/>
      <c r="E616" s="3"/>
      <c r="F616" s="9"/>
      <c r="G616" s="9"/>
      <c r="H616" s="3"/>
      <c r="I616" s="14"/>
      <c r="J616" s="30"/>
      <c r="K616" s="30"/>
      <c r="L616" s="30"/>
      <c r="M616" s="22"/>
      <c r="N616" s="23"/>
      <c r="O616" s="23"/>
      <c r="P616" s="30"/>
      <c r="Q616" s="30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ht="16.5" customHeight="1">
      <c r="A617" s="25"/>
      <c r="B617" s="45"/>
      <c r="C617" s="3"/>
      <c r="D617" s="3"/>
      <c r="E617" s="3"/>
      <c r="F617" s="9"/>
      <c r="G617" s="9"/>
      <c r="H617" s="3"/>
      <c r="I617" s="14"/>
      <c r="J617" s="30"/>
      <c r="K617" s="30"/>
      <c r="L617" s="30"/>
      <c r="M617" s="22"/>
      <c r="N617" s="23"/>
      <c r="O617" s="23"/>
      <c r="P617" s="30"/>
      <c r="Q617" s="30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ht="16.5" customHeight="1">
      <c r="A618" s="25"/>
      <c r="B618" s="45"/>
      <c r="C618" s="3"/>
      <c r="D618" s="3"/>
      <c r="E618" s="3"/>
      <c r="F618" s="9"/>
      <c r="G618" s="9"/>
      <c r="H618" s="3"/>
      <c r="I618" s="14"/>
      <c r="J618" s="30"/>
      <c r="K618" s="30"/>
      <c r="L618" s="30"/>
      <c r="M618" s="22"/>
      <c r="N618" s="23"/>
      <c r="O618" s="23"/>
      <c r="P618" s="30"/>
      <c r="Q618" s="30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ht="16.5" customHeight="1">
      <c r="A619" s="25"/>
      <c r="B619" s="45"/>
      <c r="C619" s="3"/>
      <c r="D619" s="3"/>
      <c r="E619" s="3"/>
      <c r="F619" s="9"/>
      <c r="G619" s="9"/>
      <c r="H619" s="3"/>
      <c r="I619" s="14"/>
      <c r="J619" s="30"/>
      <c r="K619" s="30"/>
      <c r="L619" s="30"/>
      <c r="M619" s="22"/>
      <c r="N619" s="23"/>
      <c r="O619" s="23"/>
      <c r="P619" s="30"/>
      <c r="Q619" s="30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ht="16.5" customHeight="1">
      <c r="A620" s="25"/>
      <c r="B620" s="45"/>
      <c r="C620" s="3"/>
      <c r="D620" s="3"/>
      <c r="E620" s="3"/>
      <c r="F620" s="9"/>
      <c r="G620" s="9"/>
      <c r="H620" s="3"/>
      <c r="I620" s="14"/>
      <c r="J620" s="30"/>
      <c r="K620" s="30"/>
      <c r="L620" s="30"/>
      <c r="M620" s="22"/>
      <c r="N620" s="23"/>
      <c r="O620" s="23"/>
      <c r="P620" s="30"/>
      <c r="Q620" s="30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ht="16.5" customHeight="1">
      <c r="A621" s="25"/>
      <c r="B621" s="45"/>
      <c r="C621" s="3"/>
      <c r="D621" s="3"/>
      <c r="E621" s="3"/>
      <c r="F621" s="9"/>
      <c r="G621" s="9"/>
      <c r="H621" s="3"/>
      <c r="I621" s="14"/>
      <c r="J621" s="30"/>
      <c r="K621" s="30"/>
      <c r="L621" s="30"/>
      <c r="M621" s="22"/>
      <c r="N621" s="23"/>
      <c r="O621" s="23"/>
      <c r="P621" s="30"/>
      <c r="Q621" s="30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ht="16.5" customHeight="1">
      <c r="A622" s="25"/>
      <c r="B622" s="45"/>
      <c r="C622" s="3"/>
      <c r="D622" s="3"/>
      <c r="E622" s="3"/>
      <c r="F622" s="9"/>
      <c r="G622" s="9"/>
      <c r="H622" s="3"/>
      <c r="I622" s="14"/>
      <c r="J622" s="30"/>
      <c r="K622" s="30"/>
      <c r="L622" s="30"/>
      <c r="M622" s="22"/>
      <c r="N622" s="23"/>
      <c r="O622" s="23"/>
      <c r="P622" s="30"/>
      <c r="Q622" s="30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ht="16.5" customHeight="1">
      <c r="A623" s="25"/>
      <c r="B623" s="45"/>
      <c r="C623" s="3"/>
      <c r="D623" s="3"/>
      <c r="E623" s="3"/>
      <c r="F623" s="9"/>
      <c r="G623" s="9"/>
      <c r="H623" s="3"/>
      <c r="I623" s="14"/>
      <c r="J623" s="30"/>
      <c r="K623" s="30"/>
      <c r="L623" s="30"/>
      <c r="M623" s="22"/>
      <c r="N623" s="23"/>
      <c r="O623" s="23"/>
      <c r="P623" s="30"/>
      <c r="Q623" s="30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ht="16.5" customHeight="1">
      <c r="A624" s="25"/>
      <c r="B624" s="45"/>
      <c r="C624" s="3"/>
      <c r="D624" s="3"/>
      <c r="E624" s="3"/>
      <c r="F624" s="9"/>
      <c r="G624" s="9"/>
      <c r="H624" s="3"/>
      <c r="I624" s="14"/>
      <c r="J624" s="30"/>
      <c r="K624" s="30"/>
      <c r="L624" s="30"/>
      <c r="M624" s="22"/>
      <c r="N624" s="23"/>
      <c r="O624" s="23"/>
      <c r="P624" s="30"/>
      <c r="Q624" s="30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ht="16.5" customHeight="1">
      <c r="A625" s="25"/>
      <c r="B625" s="45"/>
      <c r="C625" s="3"/>
      <c r="D625" s="3"/>
      <c r="E625" s="3"/>
      <c r="F625" s="9"/>
      <c r="G625" s="9"/>
      <c r="H625" s="3"/>
      <c r="I625" s="14"/>
      <c r="J625" s="30"/>
      <c r="K625" s="30"/>
      <c r="L625" s="30"/>
      <c r="M625" s="22"/>
      <c r="N625" s="23"/>
      <c r="O625" s="23"/>
      <c r="P625" s="30"/>
      <c r="Q625" s="30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ht="16.5" customHeight="1">
      <c r="A626" s="25"/>
      <c r="B626" s="45"/>
      <c r="C626" s="3"/>
      <c r="D626" s="3"/>
      <c r="E626" s="3"/>
      <c r="F626" s="9"/>
      <c r="G626" s="9"/>
      <c r="H626" s="3"/>
      <c r="I626" s="14"/>
      <c r="J626" s="30"/>
      <c r="K626" s="30"/>
      <c r="L626" s="30"/>
      <c r="M626" s="22"/>
      <c r="N626" s="23"/>
      <c r="O626" s="23"/>
      <c r="P626" s="30"/>
      <c r="Q626" s="30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ht="16.5" customHeight="1">
      <c r="A627" s="25"/>
      <c r="B627" s="45"/>
      <c r="C627" s="3"/>
      <c r="D627" s="3"/>
      <c r="E627" s="3"/>
      <c r="F627" s="9"/>
      <c r="G627" s="9"/>
      <c r="H627" s="3"/>
      <c r="I627" s="14"/>
      <c r="J627" s="30"/>
      <c r="K627" s="30"/>
      <c r="L627" s="30"/>
      <c r="M627" s="22"/>
      <c r="N627" s="23"/>
      <c r="O627" s="23"/>
      <c r="P627" s="30"/>
      <c r="Q627" s="30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ht="16.5" customHeight="1">
      <c r="A628" s="25"/>
      <c r="B628" s="45"/>
      <c r="C628" s="3"/>
      <c r="D628" s="3"/>
      <c r="E628" s="3"/>
      <c r="F628" s="9"/>
      <c r="G628" s="9"/>
      <c r="H628" s="3"/>
      <c r="I628" s="14"/>
      <c r="J628" s="30"/>
      <c r="K628" s="30"/>
      <c r="L628" s="30"/>
      <c r="M628" s="22"/>
      <c r="N628" s="23"/>
      <c r="O628" s="23"/>
      <c r="P628" s="30"/>
      <c r="Q628" s="30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ht="16.5" customHeight="1">
      <c r="A629" s="25"/>
      <c r="B629" s="45"/>
      <c r="C629" s="3"/>
      <c r="D629" s="3"/>
      <c r="E629" s="3"/>
      <c r="F629" s="9"/>
      <c r="G629" s="9"/>
      <c r="H629" s="3"/>
      <c r="I629" s="14"/>
      <c r="J629" s="30"/>
      <c r="K629" s="30"/>
      <c r="L629" s="30"/>
      <c r="M629" s="22"/>
      <c r="N629" s="23"/>
      <c r="O629" s="23"/>
      <c r="P629" s="30"/>
      <c r="Q629" s="30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ht="16.5" customHeight="1">
      <c r="A630" s="25"/>
      <c r="B630" s="45"/>
      <c r="C630" s="3"/>
      <c r="D630" s="3"/>
      <c r="E630" s="3"/>
      <c r="F630" s="9"/>
      <c r="G630" s="9"/>
      <c r="H630" s="3"/>
      <c r="I630" s="14"/>
      <c r="J630" s="30"/>
      <c r="K630" s="30"/>
      <c r="L630" s="30"/>
      <c r="M630" s="22"/>
      <c r="N630" s="23"/>
      <c r="O630" s="23"/>
      <c r="P630" s="30"/>
      <c r="Q630" s="30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ht="16.5" customHeight="1">
      <c r="A631" s="25"/>
      <c r="B631" s="45"/>
      <c r="C631" s="3"/>
      <c r="D631" s="3"/>
      <c r="E631" s="3"/>
      <c r="F631" s="9"/>
      <c r="G631" s="9"/>
      <c r="H631" s="3"/>
      <c r="I631" s="14"/>
      <c r="J631" s="30"/>
      <c r="K631" s="30"/>
      <c r="L631" s="30"/>
      <c r="M631" s="22"/>
      <c r="N631" s="23"/>
      <c r="O631" s="23"/>
      <c r="P631" s="30"/>
      <c r="Q631" s="30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ht="16.5" customHeight="1">
      <c r="A632" s="25"/>
      <c r="B632" s="45"/>
      <c r="C632" s="3"/>
      <c r="D632" s="3"/>
      <c r="E632" s="3"/>
      <c r="F632" s="9"/>
      <c r="G632" s="9"/>
      <c r="H632" s="3"/>
      <c r="I632" s="14"/>
      <c r="J632" s="30"/>
      <c r="K632" s="30"/>
      <c r="L632" s="30"/>
      <c r="M632" s="22"/>
      <c r="N632" s="23"/>
      <c r="O632" s="23"/>
      <c r="P632" s="30"/>
      <c r="Q632" s="30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ht="16.5" customHeight="1">
      <c r="A633" s="25"/>
      <c r="B633" s="45"/>
      <c r="C633" s="3"/>
      <c r="D633" s="3"/>
      <c r="E633" s="3"/>
      <c r="F633" s="9"/>
      <c r="G633" s="9"/>
      <c r="H633" s="3"/>
      <c r="I633" s="14"/>
      <c r="J633" s="30"/>
      <c r="K633" s="30"/>
      <c r="L633" s="30"/>
      <c r="M633" s="22"/>
      <c r="N633" s="23"/>
      <c r="O633" s="23"/>
      <c r="P633" s="30"/>
      <c r="Q633" s="30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ht="16.5" customHeight="1">
      <c r="A634" s="25"/>
      <c r="B634" s="45"/>
      <c r="C634" s="3"/>
      <c r="D634" s="3"/>
      <c r="E634" s="3"/>
      <c r="F634" s="9"/>
      <c r="G634" s="9"/>
      <c r="H634" s="3"/>
      <c r="I634" s="14"/>
      <c r="J634" s="30"/>
      <c r="K634" s="30"/>
      <c r="L634" s="30"/>
      <c r="M634" s="22"/>
      <c r="N634" s="23"/>
      <c r="O634" s="23"/>
      <c r="P634" s="30"/>
      <c r="Q634" s="30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ht="16.5" customHeight="1">
      <c r="A635" s="25"/>
      <c r="B635" s="45"/>
      <c r="C635" s="3"/>
      <c r="D635" s="3"/>
      <c r="E635" s="3"/>
      <c r="F635" s="9"/>
      <c r="G635" s="9"/>
      <c r="H635" s="3"/>
      <c r="I635" s="14"/>
      <c r="J635" s="30"/>
      <c r="K635" s="30"/>
      <c r="L635" s="30"/>
      <c r="M635" s="22"/>
      <c r="N635" s="23"/>
      <c r="O635" s="23"/>
      <c r="P635" s="30"/>
      <c r="Q635" s="30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ht="16.5" customHeight="1">
      <c r="A636" s="25"/>
      <c r="B636" s="45"/>
      <c r="C636" s="3"/>
      <c r="D636" s="3"/>
      <c r="E636" s="3"/>
      <c r="F636" s="9"/>
      <c r="G636" s="9"/>
      <c r="H636" s="3"/>
      <c r="I636" s="14"/>
      <c r="J636" s="30"/>
      <c r="K636" s="30"/>
      <c r="L636" s="30"/>
      <c r="M636" s="22"/>
      <c r="N636" s="23"/>
      <c r="O636" s="23"/>
      <c r="P636" s="30"/>
      <c r="Q636" s="30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ht="16.5" customHeight="1">
      <c r="A637" s="25"/>
      <c r="B637" s="45"/>
      <c r="C637" s="3"/>
      <c r="D637" s="3"/>
      <c r="E637" s="3"/>
      <c r="F637" s="9"/>
      <c r="G637" s="9"/>
      <c r="H637" s="3"/>
      <c r="I637" s="14"/>
      <c r="J637" s="30"/>
      <c r="K637" s="30"/>
      <c r="L637" s="30"/>
      <c r="M637" s="22"/>
      <c r="N637" s="23"/>
      <c r="O637" s="23"/>
      <c r="P637" s="30"/>
      <c r="Q637" s="30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ht="16.5" customHeight="1">
      <c r="A638" s="25"/>
      <c r="B638" s="45"/>
      <c r="C638" s="3"/>
      <c r="D638" s="3"/>
      <c r="E638" s="3"/>
      <c r="F638" s="9"/>
      <c r="G638" s="9"/>
      <c r="H638" s="3"/>
      <c r="I638" s="14"/>
      <c r="J638" s="30"/>
      <c r="K638" s="30"/>
      <c r="L638" s="30"/>
      <c r="M638" s="22"/>
      <c r="N638" s="23"/>
      <c r="O638" s="23"/>
      <c r="P638" s="30"/>
      <c r="Q638" s="30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ht="16.5" customHeight="1">
      <c r="A639" s="25"/>
      <c r="B639" s="45"/>
      <c r="C639" s="3"/>
      <c r="D639" s="3"/>
      <c r="E639" s="3"/>
      <c r="F639" s="9"/>
      <c r="G639" s="9"/>
      <c r="H639" s="3"/>
      <c r="I639" s="14"/>
      <c r="J639" s="30"/>
      <c r="K639" s="30"/>
      <c r="L639" s="30"/>
      <c r="M639" s="22"/>
      <c r="N639" s="23"/>
      <c r="O639" s="23"/>
      <c r="P639" s="30"/>
      <c r="Q639" s="30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ht="16.5" customHeight="1">
      <c r="A640" s="25"/>
      <c r="B640" s="45"/>
      <c r="C640" s="3"/>
      <c r="D640" s="3"/>
      <c r="E640" s="3"/>
      <c r="F640" s="9"/>
      <c r="G640" s="9"/>
      <c r="H640" s="3"/>
      <c r="I640" s="14"/>
      <c r="J640" s="30"/>
      <c r="K640" s="30"/>
      <c r="L640" s="30"/>
      <c r="M640" s="22"/>
      <c r="N640" s="23"/>
      <c r="O640" s="23"/>
      <c r="P640" s="30"/>
      <c r="Q640" s="30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ht="16.5" customHeight="1">
      <c r="A641" s="25"/>
      <c r="B641" s="45"/>
      <c r="C641" s="3"/>
      <c r="D641" s="3"/>
      <c r="E641" s="3"/>
      <c r="F641" s="9"/>
      <c r="G641" s="9"/>
      <c r="H641" s="3"/>
      <c r="I641" s="14"/>
      <c r="J641" s="30"/>
      <c r="K641" s="30"/>
      <c r="L641" s="30"/>
      <c r="M641" s="22"/>
      <c r="N641" s="23"/>
      <c r="O641" s="23"/>
      <c r="P641" s="30"/>
      <c r="Q641" s="30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ht="16.5" customHeight="1">
      <c r="A642" s="25"/>
      <c r="B642" s="45"/>
      <c r="C642" s="3"/>
      <c r="D642" s="3"/>
      <c r="E642" s="3"/>
      <c r="F642" s="9"/>
      <c r="G642" s="9"/>
      <c r="H642" s="3"/>
      <c r="I642" s="14"/>
      <c r="J642" s="30"/>
      <c r="K642" s="30"/>
      <c r="L642" s="30"/>
      <c r="M642" s="22"/>
      <c r="N642" s="23"/>
      <c r="O642" s="23"/>
      <c r="P642" s="30"/>
      <c r="Q642" s="30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ht="16.5" customHeight="1">
      <c r="A643" s="25"/>
      <c r="B643" s="45"/>
      <c r="C643" s="3"/>
      <c r="D643" s="3"/>
      <c r="E643" s="3"/>
      <c r="F643" s="9"/>
      <c r="G643" s="9"/>
      <c r="H643" s="3"/>
      <c r="I643" s="14"/>
      <c r="J643" s="30"/>
      <c r="K643" s="30"/>
      <c r="L643" s="30"/>
      <c r="M643" s="22"/>
      <c r="N643" s="23"/>
      <c r="O643" s="23"/>
      <c r="P643" s="30"/>
      <c r="Q643" s="30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ht="16.5" customHeight="1">
      <c r="A644" s="25"/>
      <c r="B644" s="45"/>
      <c r="C644" s="3"/>
      <c r="D644" s="3"/>
      <c r="E644" s="3"/>
      <c r="F644" s="9"/>
      <c r="G644" s="9"/>
      <c r="H644" s="3"/>
      <c r="I644" s="14"/>
      <c r="J644" s="30"/>
      <c r="K644" s="30"/>
      <c r="L644" s="30"/>
      <c r="M644" s="22"/>
      <c r="N644" s="23"/>
      <c r="O644" s="23"/>
      <c r="P644" s="30"/>
      <c r="Q644" s="30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ht="16.5" customHeight="1">
      <c r="A645" s="25"/>
      <c r="B645" s="45"/>
      <c r="C645" s="3"/>
      <c r="D645" s="3"/>
      <c r="E645" s="3"/>
      <c r="F645" s="9"/>
      <c r="G645" s="9"/>
      <c r="H645" s="3"/>
      <c r="I645" s="14"/>
      <c r="J645" s="30"/>
      <c r="K645" s="30"/>
      <c r="L645" s="30"/>
      <c r="M645" s="22"/>
      <c r="N645" s="23"/>
      <c r="O645" s="23"/>
      <c r="P645" s="30"/>
      <c r="Q645" s="30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ht="16.5" customHeight="1">
      <c r="A646" s="25"/>
      <c r="B646" s="45"/>
      <c r="C646" s="3"/>
      <c r="D646" s="3"/>
      <c r="E646" s="3"/>
      <c r="F646" s="9"/>
      <c r="G646" s="9"/>
      <c r="H646" s="3"/>
      <c r="I646" s="14"/>
      <c r="J646" s="30"/>
      <c r="K646" s="30"/>
      <c r="L646" s="30"/>
      <c r="M646" s="22"/>
      <c r="N646" s="23"/>
      <c r="O646" s="23"/>
      <c r="P646" s="30"/>
      <c r="Q646" s="30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ht="16.5" customHeight="1">
      <c r="A647" s="25"/>
      <c r="B647" s="45"/>
      <c r="C647" s="3"/>
      <c r="D647" s="3"/>
      <c r="E647" s="3"/>
      <c r="F647" s="9"/>
      <c r="G647" s="9"/>
      <c r="H647" s="3"/>
      <c r="I647" s="14"/>
      <c r="J647" s="30"/>
      <c r="K647" s="30"/>
      <c r="L647" s="30"/>
      <c r="M647" s="22"/>
      <c r="N647" s="23"/>
      <c r="O647" s="23"/>
      <c r="P647" s="30"/>
      <c r="Q647" s="30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ht="16.5" customHeight="1">
      <c r="A648" s="25"/>
      <c r="B648" s="45"/>
      <c r="C648" s="3"/>
      <c r="D648" s="3"/>
      <c r="E648" s="3"/>
      <c r="F648" s="9"/>
      <c r="G648" s="9"/>
      <c r="H648" s="3"/>
      <c r="I648" s="14"/>
      <c r="J648" s="30"/>
      <c r="K648" s="30"/>
      <c r="L648" s="30"/>
      <c r="M648" s="22"/>
      <c r="N648" s="23"/>
      <c r="O648" s="23"/>
      <c r="P648" s="30"/>
      <c r="Q648" s="30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ht="16.5" customHeight="1">
      <c r="A649" s="25"/>
      <c r="B649" s="45"/>
      <c r="C649" s="3"/>
      <c r="D649" s="3"/>
      <c r="E649" s="3"/>
      <c r="F649" s="9"/>
      <c r="G649" s="9"/>
      <c r="H649" s="3"/>
      <c r="I649" s="14"/>
      <c r="J649" s="30"/>
      <c r="K649" s="30"/>
      <c r="L649" s="30"/>
      <c r="M649" s="22"/>
      <c r="N649" s="23"/>
      <c r="O649" s="23"/>
      <c r="P649" s="30"/>
      <c r="Q649" s="30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ht="16.5" customHeight="1">
      <c r="A650" s="25"/>
      <c r="B650" s="45"/>
      <c r="C650" s="3"/>
      <c r="D650" s="3"/>
      <c r="E650" s="3"/>
      <c r="F650" s="9"/>
      <c r="G650" s="9"/>
      <c r="H650" s="3"/>
      <c r="I650" s="14"/>
      <c r="J650" s="30"/>
      <c r="K650" s="30"/>
      <c r="L650" s="30"/>
      <c r="M650" s="22"/>
      <c r="N650" s="23"/>
      <c r="O650" s="23"/>
      <c r="P650" s="30"/>
      <c r="Q650" s="30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ht="16.5" customHeight="1">
      <c r="A651" s="25"/>
      <c r="B651" s="45"/>
      <c r="C651" s="3"/>
      <c r="D651" s="3"/>
      <c r="E651" s="3"/>
      <c r="F651" s="9"/>
      <c r="G651" s="9"/>
      <c r="H651" s="3"/>
      <c r="I651" s="14"/>
      <c r="J651" s="30"/>
      <c r="K651" s="30"/>
      <c r="L651" s="30"/>
      <c r="M651" s="22"/>
      <c r="N651" s="23"/>
      <c r="O651" s="23"/>
      <c r="P651" s="30"/>
      <c r="Q651" s="30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ht="16.5" customHeight="1">
      <c r="A652" s="25"/>
      <c r="B652" s="45"/>
      <c r="C652" s="3"/>
      <c r="D652" s="3"/>
      <c r="E652" s="3"/>
      <c r="F652" s="9"/>
      <c r="G652" s="9"/>
      <c r="H652" s="3"/>
      <c r="I652" s="14"/>
      <c r="J652" s="30"/>
      <c r="K652" s="30"/>
      <c r="L652" s="30"/>
      <c r="M652" s="22"/>
      <c r="N652" s="23"/>
      <c r="O652" s="23"/>
      <c r="P652" s="30"/>
      <c r="Q652" s="30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ht="16.5" customHeight="1">
      <c r="A653" s="25"/>
      <c r="B653" s="45"/>
      <c r="C653" s="3"/>
      <c r="D653" s="3"/>
      <c r="E653" s="3"/>
      <c r="F653" s="9"/>
      <c r="G653" s="9"/>
      <c r="H653" s="3"/>
      <c r="I653" s="14"/>
      <c r="J653" s="30"/>
      <c r="K653" s="30"/>
      <c r="L653" s="30"/>
      <c r="M653" s="22"/>
      <c r="N653" s="23"/>
      <c r="O653" s="23"/>
      <c r="P653" s="30"/>
      <c r="Q653" s="30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ht="16.5" customHeight="1">
      <c r="A654" s="25"/>
      <c r="B654" s="45"/>
      <c r="C654" s="3"/>
      <c r="D654" s="3"/>
      <c r="E654" s="3"/>
      <c r="F654" s="9"/>
      <c r="G654" s="9"/>
      <c r="H654" s="3"/>
      <c r="I654" s="14"/>
      <c r="J654" s="30"/>
      <c r="K654" s="30"/>
      <c r="L654" s="30"/>
      <c r="M654" s="22"/>
      <c r="N654" s="23"/>
      <c r="O654" s="23"/>
      <c r="P654" s="30"/>
      <c r="Q654" s="30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ht="16.5" customHeight="1">
      <c r="A655" s="25"/>
      <c r="B655" s="45"/>
      <c r="C655" s="3"/>
      <c r="D655" s="3"/>
      <c r="E655" s="3"/>
      <c r="F655" s="9"/>
      <c r="G655" s="9"/>
      <c r="H655" s="3"/>
      <c r="I655" s="14"/>
      <c r="J655" s="30"/>
      <c r="K655" s="30"/>
      <c r="L655" s="30"/>
      <c r="M655" s="22"/>
      <c r="N655" s="23"/>
      <c r="O655" s="23"/>
      <c r="P655" s="30"/>
      <c r="Q655" s="30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ht="16.5" customHeight="1">
      <c r="A656" s="25"/>
      <c r="B656" s="45"/>
      <c r="C656" s="3"/>
      <c r="D656" s="3"/>
      <c r="E656" s="3"/>
      <c r="F656" s="9"/>
      <c r="G656" s="9"/>
      <c r="H656" s="3"/>
      <c r="I656" s="14"/>
      <c r="J656" s="30"/>
      <c r="K656" s="30"/>
      <c r="L656" s="30"/>
      <c r="M656" s="22"/>
      <c r="N656" s="23"/>
      <c r="O656" s="23"/>
      <c r="P656" s="30"/>
      <c r="Q656" s="30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ht="16.5" customHeight="1">
      <c r="A657" s="25"/>
      <c r="B657" s="45"/>
      <c r="C657" s="3"/>
      <c r="D657" s="3"/>
      <c r="E657" s="3"/>
      <c r="F657" s="9"/>
      <c r="G657" s="9"/>
      <c r="H657" s="3"/>
      <c r="I657" s="14"/>
      <c r="J657" s="30"/>
      <c r="K657" s="30"/>
      <c r="L657" s="30"/>
      <c r="M657" s="22"/>
      <c r="N657" s="23"/>
      <c r="O657" s="23"/>
      <c r="P657" s="30"/>
      <c r="Q657" s="30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ht="16.5" customHeight="1">
      <c r="A658" s="25"/>
      <c r="B658" s="45"/>
      <c r="C658" s="3"/>
      <c r="D658" s="3"/>
      <c r="E658" s="3"/>
      <c r="F658" s="9"/>
      <c r="G658" s="9"/>
      <c r="H658" s="3"/>
      <c r="I658" s="14"/>
      <c r="J658" s="30"/>
      <c r="K658" s="30"/>
      <c r="L658" s="30"/>
      <c r="M658" s="22"/>
      <c r="N658" s="23"/>
      <c r="O658" s="23"/>
      <c r="P658" s="30"/>
      <c r="Q658" s="30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ht="16.5" customHeight="1">
      <c r="A659" s="25"/>
      <c r="B659" s="45"/>
      <c r="C659" s="3"/>
      <c r="D659" s="3"/>
      <c r="E659" s="3"/>
      <c r="F659" s="9"/>
      <c r="G659" s="9"/>
      <c r="H659" s="3"/>
      <c r="I659" s="14"/>
      <c r="J659" s="30"/>
      <c r="K659" s="30"/>
      <c r="L659" s="30"/>
      <c r="M659" s="22"/>
      <c r="N659" s="23"/>
      <c r="O659" s="23"/>
      <c r="P659" s="30"/>
      <c r="Q659" s="30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ht="16.5" customHeight="1">
      <c r="A660" s="25"/>
      <c r="B660" s="45"/>
      <c r="C660" s="3"/>
      <c r="D660" s="3"/>
      <c r="E660" s="3"/>
      <c r="F660" s="9"/>
      <c r="G660" s="9"/>
      <c r="H660" s="3"/>
      <c r="I660" s="14"/>
      <c r="J660" s="30"/>
      <c r="K660" s="30"/>
      <c r="L660" s="30"/>
      <c r="M660" s="22"/>
      <c r="N660" s="23"/>
      <c r="O660" s="23"/>
      <c r="P660" s="30"/>
      <c r="Q660" s="30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ht="16.5" customHeight="1">
      <c r="A661" s="25"/>
      <c r="B661" s="45"/>
      <c r="C661" s="3"/>
      <c r="D661" s="3"/>
      <c r="E661" s="3"/>
      <c r="F661" s="9"/>
      <c r="G661" s="9"/>
      <c r="H661" s="3"/>
      <c r="I661" s="14"/>
      <c r="J661" s="30"/>
      <c r="K661" s="30"/>
      <c r="L661" s="30"/>
      <c r="M661" s="22"/>
      <c r="N661" s="23"/>
      <c r="O661" s="23"/>
      <c r="P661" s="30"/>
      <c r="Q661" s="30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ht="16.5" customHeight="1">
      <c r="A662" s="25"/>
      <c r="B662" s="45"/>
      <c r="C662" s="3"/>
      <c r="D662" s="3"/>
      <c r="E662" s="3"/>
      <c r="F662" s="9"/>
      <c r="G662" s="9"/>
      <c r="H662" s="3"/>
      <c r="I662" s="14"/>
      <c r="J662" s="30"/>
      <c r="K662" s="30"/>
      <c r="L662" s="30"/>
      <c r="M662" s="22"/>
      <c r="N662" s="23"/>
      <c r="O662" s="23"/>
      <c r="P662" s="30"/>
      <c r="Q662" s="30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ht="16.5" customHeight="1">
      <c r="A663" s="25"/>
      <c r="B663" s="45"/>
      <c r="C663" s="3"/>
      <c r="D663" s="3"/>
      <c r="E663" s="3"/>
      <c r="F663" s="9"/>
      <c r="G663" s="9"/>
      <c r="H663" s="3"/>
      <c r="I663" s="14"/>
      <c r="J663" s="30"/>
      <c r="K663" s="30"/>
      <c r="L663" s="30"/>
      <c r="M663" s="22"/>
      <c r="N663" s="23"/>
      <c r="O663" s="23"/>
      <c r="P663" s="30"/>
      <c r="Q663" s="30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ht="16.5" customHeight="1">
      <c r="A664" s="25"/>
      <c r="B664" s="45"/>
      <c r="C664" s="3"/>
      <c r="D664" s="3"/>
      <c r="E664" s="3"/>
      <c r="F664" s="9"/>
      <c r="G664" s="9"/>
      <c r="H664" s="3"/>
      <c r="I664" s="14"/>
      <c r="J664" s="30"/>
      <c r="K664" s="30"/>
      <c r="L664" s="30"/>
      <c r="M664" s="22"/>
      <c r="N664" s="23"/>
      <c r="O664" s="23"/>
      <c r="P664" s="30"/>
      <c r="Q664" s="30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ht="16.5" customHeight="1">
      <c r="A665" s="25"/>
      <c r="B665" s="45"/>
      <c r="C665" s="3"/>
      <c r="D665" s="3"/>
      <c r="E665" s="3"/>
      <c r="F665" s="9"/>
      <c r="G665" s="9"/>
      <c r="H665" s="3"/>
      <c r="I665" s="14"/>
      <c r="J665" s="30"/>
      <c r="K665" s="30"/>
      <c r="L665" s="30"/>
      <c r="M665" s="22"/>
      <c r="N665" s="23"/>
      <c r="O665" s="23"/>
      <c r="P665" s="30"/>
      <c r="Q665" s="30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ht="16.5" customHeight="1">
      <c r="A666" s="25"/>
      <c r="B666" s="45"/>
      <c r="C666" s="3"/>
      <c r="D666" s="3"/>
      <c r="E666" s="3"/>
      <c r="F666" s="9"/>
      <c r="G666" s="9"/>
      <c r="H666" s="3"/>
      <c r="I666" s="14"/>
      <c r="J666" s="30"/>
      <c r="K666" s="30"/>
      <c r="L666" s="30"/>
      <c r="M666" s="22"/>
      <c r="N666" s="23"/>
      <c r="O666" s="23"/>
      <c r="P666" s="30"/>
      <c r="Q666" s="30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ht="16.5" customHeight="1">
      <c r="A667" s="25"/>
      <c r="B667" s="45"/>
      <c r="C667" s="3"/>
      <c r="D667" s="3"/>
      <c r="E667" s="3"/>
      <c r="F667" s="9"/>
      <c r="G667" s="9"/>
      <c r="H667" s="3"/>
      <c r="I667" s="14"/>
      <c r="J667" s="30"/>
      <c r="K667" s="30"/>
      <c r="L667" s="30"/>
      <c r="M667" s="22"/>
      <c r="N667" s="23"/>
      <c r="O667" s="23"/>
      <c r="P667" s="30"/>
      <c r="Q667" s="30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ht="16.5" customHeight="1">
      <c r="A668" s="25"/>
      <c r="B668" s="45"/>
      <c r="C668" s="3"/>
      <c r="D668" s="3"/>
      <c r="E668" s="3"/>
      <c r="F668" s="9"/>
      <c r="G668" s="9"/>
      <c r="H668" s="3"/>
      <c r="I668" s="14"/>
      <c r="J668" s="30"/>
      <c r="K668" s="30"/>
      <c r="L668" s="30"/>
      <c r="M668" s="22"/>
      <c r="N668" s="23"/>
      <c r="O668" s="23"/>
      <c r="P668" s="30"/>
      <c r="Q668" s="30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ht="16.5" customHeight="1">
      <c r="A669" s="25"/>
      <c r="B669" s="45"/>
      <c r="C669" s="3"/>
      <c r="D669" s="3"/>
      <c r="E669" s="3"/>
      <c r="F669" s="9"/>
      <c r="G669" s="9"/>
      <c r="H669" s="3"/>
      <c r="I669" s="14"/>
      <c r="J669" s="30"/>
      <c r="K669" s="30"/>
      <c r="L669" s="30"/>
      <c r="M669" s="22"/>
      <c r="N669" s="23"/>
      <c r="O669" s="23"/>
      <c r="P669" s="30"/>
      <c r="Q669" s="30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ht="16.5" customHeight="1">
      <c r="A670" s="25"/>
      <c r="B670" s="45"/>
      <c r="C670" s="3"/>
      <c r="D670" s="3"/>
      <c r="E670" s="3"/>
      <c r="F670" s="9"/>
      <c r="G670" s="9"/>
      <c r="H670" s="3"/>
      <c r="I670" s="14"/>
      <c r="J670" s="30"/>
      <c r="K670" s="30"/>
      <c r="L670" s="30"/>
      <c r="M670" s="22"/>
      <c r="N670" s="23"/>
      <c r="O670" s="23"/>
      <c r="P670" s="30"/>
      <c r="Q670" s="30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ht="16.5" customHeight="1">
      <c r="A671" s="25"/>
      <c r="B671" s="45"/>
      <c r="C671" s="3"/>
      <c r="D671" s="3"/>
      <c r="E671" s="3"/>
      <c r="F671" s="9"/>
      <c r="G671" s="9"/>
      <c r="H671" s="3"/>
      <c r="I671" s="14"/>
      <c r="J671" s="30"/>
      <c r="K671" s="30"/>
      <c r="L671" s="30"/>
      <c r="M671" s="22"/>
      <c r="N671" s="23"/>
      <c r="O671" s="23"/>
      <c r="P671" s="30"/>
      <c r="Q671" s="30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ht="16.5" customHeight="1">
      <c r="A672" s="25"/>
      <c r="B672" s="45"/>
      <c r="C672" s="3"/>
      <c r="D672" s="3"/>
      <c r="E672" s="3"/>
      <c r="F672" s="9"/>
      <c r="G672" s="9"/>
      <c r="H672" s="3"/>
      <c r="I672" s="14"/>
      <c r="J672" s="30"/>
      <c r="K672" s="30"/>
      <c r="L672" s="30"/>
      <c r="M672" s="22"/>
      <c r="N672" s="23"/>
      <c r="O672" s="23"/>
      <c r="P672" s="30"/>
      <c r="Q672" s="30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ht="16.5" customHeight="1">
      <c r="A673" s="25"/>
      <c r="B673" s="45"/>
      <c r="C673" s="3"/>
      <c r="D673" s="3"/>
      <c r="E673" s="3"/>
      <c r="F673" s="9"/>
      <c r="G673" s="9"/>
      <c r="H673" s="3"/>
      <c r="I673" s="14"/>
      <c r="J673" s="30"/>
      <c r="K673" s="30"/>
      <c r="L673" s="30"/>
      <c r="M673" s="22"/>
      <c r="N673" s="23"/>
      <c r="O673" s="23"/>
      <c r="P673" s="30"/>
      <c r="Q673" s="30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ht="16.5" customHeight="1">
      <c r="A674" s="25"/>
      <c r="B674" s="45"/>
      <c r="C674" s="3"/>
      <c r="D674" s="3"/>
      <c r="E674" s="3"/>
      <c r="F674" s="9"/>
      <c r="G674" s="9"/>
      <c r="H674" s="3"/>
      <c r="I674" s="14"/>
      <c r="J674" s="30"/>
      <c r="K674" s="30"/>
      <c r="L674" s="30"/>
      <c r="M674" s="22"/>
      <c r="N674" s="23"/>
      <c r="O674" s="23"/>
      <c r="P674" s="30"/>
      <c r="Q674" s="30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ht="16.5" customHeight="1">
      <c r="A675" s="25"/>
      <c r="B675" s="45"/>
      <c r="C675" s="3"/>
      <c r="D675" s="3"/>
      <c r="E675" s="3"/>
      <c r="F675" s="9"/>
      <c r="G675" s="9"/>
      <c r="H675" s="3"/>
      <c r="I675" s="14"/>
      <c r="J675" s="30"/>
      <c r="K675" s="30"/>
      <c r="L675" s="30"/>
      <c r="M675" s="22"/>
      <c r="N675" s="23"/>
      <c r="O675" s="23"/>
      <c r="P675" s="30"/>
      <c r="Q675" s="30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ht="16.5" customHeight="1">
      <c r="A676" s="25"/>
      <c r="B676" s="45"/>
      <c r="C676" s="3"/>
      <c r="D676" s="3"/>
      <c r="E676" s="3"/>
      <c r="F676" s="9"/>
      <c r="G676" s="9"/>
      <c r="H676" s="3"/>
      <c r="I676" s="14"/>
      <c r="J676" s="30"/>
      <c r="K676" s="30"/>
      <c r="L676" s="30"/>
      <c r="M676" s="22"/>
      <c r="N676" s="23"/>
      <c r="O676" s="23"/>
      <c r="P676" s="30"/>
      <c r="Q676" s="30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ht="16.5" customHeight="1">
      <c r="A677" s="25"/>
      <c r="B677" s="45"/>
      <c r="C677" s="3"/>
      <c r="D677" s="3"/>
      <c r="E677" s="3"/>
      <c r="F677" s="9"/>
      <c r="G677" s="9"/>
      <c r="H677" s="3"/>
      <c r="I677" s="14"/>
      <c r="J677" s="30"/>
      <c r="K677" s="30"/>
      <c r="L677" s="30"/>
      <c r="M677" s="22"/>
      <c r="N677" s="23"/>
      <c r="O677" s="23"/>
      <c r="P677" s="30"/>
      <c r="Q677" s="30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ht="16.5" customHeight="1">
      <c r="A678" s="25"/>
      <c r="B678" s="45"/>
      <c r="C678" s="3"/>
      <c r="D678" s="3"/>
      <c r="E678" s="3"/>
      <c r="F678" s="9"/>
      <c r="G678" s="9"/>
      <c r="H678" s="3"/>
      <c r="I678" s="14"/>
      <c r="J678" s="30"/>
      <c r="K678" s="30"/>
      <c r="L678" s="30"/>
      <c r="M678" s="22"/>
      <c r="N678" s="23"/>
      <c r="O678" s="23"/>
      <c r="P678" s="30"/>
      <c r="Q678" s="30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ht="16.5" customHeight="1">
      <c r="A679" s="25"/>
      <c r="B679" s="45"/>
      <c r="C679" s="3"/>
      <c r="D679" s="3"/>
      <c r="E679" s="3"/>
      <c r="F679" s="9"/>
      <c r="G679" s="9"/>
      <c r="H679" s="3"/>
      <c r="I679" s="14"/>
      <c r="J679" s="30"/>
      <c r="K679" s="30"/>
      <c r="L679" s="30"/>
      <c r="M679" s="22"/>
      <c r="N679" s="23"/>
      <c r="O679" s="23"/>
      <c r="P679" s="30"/>
      <c r="Q679" s="30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ht="16.5" customHeight="1">
      <c r="A680" s="25"/>
      <c r="B680" s="45"/>
      <c r="C680" s="3"/>
      <c r="D680" s="3"/>
      <c r="E680" s="3"/>
      <c r="F680" s="9"/>
      <c r="G680" s="9"/>
      <c r="H680" s="3"/>
      <c r="I680" s="14"/>
      <c r="J680" s="30"/>
      <c r="K680" s="30"/>
      <c r="L680" s="30"/>
      <c r="M680" s="22"/>
      <c r="N680" s="23"/>
      <c r="O680" s="23"/>
      <c r="P680" s="30"/>
      <c r="Q680" s="30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ht="16.5" customHeight="1">
      <c r="A681" s="25"/>
      <c r="B681" s="45"/>
      <c r="C681" s="3"/>
      <c r="D681" s="3"/>
      <c r="E681" s="3"/>
      <c r="F681" s="9"/>
      <c r="G681" s="9"/>
      <c r="H681" s="3"/>
      <c r="I681" s="14"/>
      <c r="J681" s="30"/>
      <c r="K681" s="30"/>
      <c r="L681" s="30"/>
      <c r="M681" s="22"/>
      <c r="N681" s="23"/>
      <c r="O681" s="23"/>
      <c r="P681" s="30"/>
      <c r="Q681" s="30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ht="16.5" customHeight="1">
      <c r="A682" s="25"/>
      <c r="B682" s="45"/>
      <c r="C682" s="3"/>
      <c r="D682" s="3"/>
      <c r="E682" s="3"/>
      <c r="F682" s="9"/>
      <c r="G682" s="9"/>
      <c r="H682" s="3"/>
      <c r="I682" s="14"/>
      <c r="J682" s="30"/>
      <c r="K682" s="30"/>
      <c r="L682" s="30"/>
      <c r="M682" s="22"/>
      <c r="N682" s="23"/>
      <c r="O682" s="23"/>
      <c r="P682" s="30"/>
      <c r="Q682" s="30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ht="16.5" customHeight="1">
      <c r="A683" s="25"/>
      <c r="B683" s="45"/>
      <c r="C683" s="3"/>
      <c r="D683" s="3"/>
      <c r="E683" s="3"/>
      <c r="F683" s="9"/>
      <c r="G683" s="9"/>
      <c r="H683" s="3"/>
      <c r="I683" s="14"/>
      <c r="J683" s="30"/>
      <c r="K683" s="30"/>
      <c r="L683" s="30"/>
      <c r="M683" s="22"/>
      <c r="N683" s="23"/>
      <c r="O683" s="23"/>
      <c r="P683" s="30"/>
      <c r="Q683" s="30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ht="16.5" customHeight="1">
      <c r="A684" s="25"/>
      <c r="B684" s="45"/>
      <c r="C684" s="3"/>
      <c r="D684" s="3"/>
      <c r="E684" s="3"/>
      <c r="F684" s="9"/>
      <c r="G684" s="9"/>
      <c r="H684" s="3"/>
      <c r="I684" s="14"/>
      <c r="J684" s="30"/>
      <c r="K684" s="30"/>
      <c r="L684" s="30"/>
      <c r="M684" s="22"/>
      <c r="N684" s="23"/>
      <c r="O684" s="23"/>
      <c r="P684" s="30"/>
      <c r="Q684" s="30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ht="16.5" customHeight="1">
      <c r="A685" s="25"/>
      <c r="B685" s="45"/>
      <c r="C685" s="3"/>
      <c r="D685" s="3"/>
      <c r="E685" s="3"/>
      <c r="F685" s="9"/>
      <c r="G685" s="9"/>
      <c r="H685" s="3"/>
      <c r="I685" s="14"/>
      <c r="J685" s="30"/>
      <c r="K685" s="30"/>
      <c r="L685" s="30"/>
      <c r="M685" s="22"/>
      <c r="N685" s="23"/>
      <c r="O685" s="23"/>
      <c r="P685" s="30"/>
      <c r="Q685" s="30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ht="16.5" customHeight="1">
      <c r="A686" s="25"/>
      <c r="B686" s="45"/>
      <c r="C686" s="3"/>
      <c r="D686" s="3"/>
      <c r="E686" s="3"/>
      <c r="F686" s="9"/>
      <c r="G686" s="9"/>
      <c r="H686" s="3"/>
      <c r="I686" s="14"/>
      <c r="J686" s="30"/>
      <c r="K686" s="30"/>
      <c r="L686" s="30"/>
      <c r="M686" s="22"/>
      <c r="N686" s="23"/>
      <c r="O686" s="23"/>
      <c r="P686" s="30"/>
      <c r="Q686" s="30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ht="16.5" customHeight="1">
      <c r="A687" s="25"/>
      <c r="B687" s="45"/>
      <c r="C687" s="3"/>
      <c r="D687" s="3"/>
      <c r="E687" s="3"/>
      <c r="F687" s="9"/>
      <c r="G687" s="9"/>
      <c r="H687" s="3"/>
      <c r="I687" s="14"/>
      <c r="J687" s="30"/>
      <c r="K687" s="30"/>
      <c r="L687" s="30"/>
      <c r="M687" s="22"/>
      <c r="N687" s="23"/>
      <c r="O687" s="23"/>
      <c r="P687" s="30"/>
      <c r="Q687" s="30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ht="16.5" customHeight="1">
      <c r="A688" s="25"/>
      <c r="B688" s="45"/>
      <c r="C688" s="3"/>
      <c r="D688" s="3"/>
      <c r="E688" s="3"/>
      <c r="F688" s="9"/>
      <c r="G688" s="9"/>
      <c r="H688" s="3"/>
      <c r="I688" s="14"/>
      <c r="J688" s="30"/>
      <c r="K688" s="30"/>
      <c r="L688" s="30"/>
      <c r="M688" s="22"/>
      <c r="N688" s="23"/>
      <c r="O688" s="23"/>
      <c r="P688" s="30"/>
      <c r="Q688" s="30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ht="16.5" customHeight="1">
      <c r="A689" s="25"/>
      <c r="B689" s="45"/>
      <c r="C689" s="3"/>
      <c r="D689" s="3"/>
      <c r="E689" s="3"/>
      <c r="F689" s="9"/>
      <c r="G689" s="9"/>
      <c r="H689" s="3"/>
      <c r="I689" s="14"/>
      <c r="J689" s="30"/>
      <c r="K689" s="30"/>
      <c r="L689" s="30"/>
      <c r="M689" s="22"/>
      <c r="N689" s="23"/>
      <c r="O689" s="23"/>
      <c r="P689" s="30"/>
      <c r="Q689" s="30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ht="16.5" customHeight="1">
      <c r="A690" s="25"/>
      <c r="B690" s="45"/>
      <c r="C690" s="3"/>
      <c r="D690" s="3"/>
      <c r="E690" s="3"/>
      <c r="F690" s="9"/>
      <c r="G690" s="9"/>
      <c r="H690" s="3"/>
      <c r="I690" s="14"/>
      <c r="J690" s="30"/>
      <c r="K690" s="30"/>
      <c r="L690" s="30"/>
      <c r="M690" s="22"/>
      <c r="N690" s="23"/>
      <c r="O690" s="23"/>
      <c r="P690" s="30"/>
      <c r="Q690" s="30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ht="16.5" customHeight="1">
      <c r="A691" s="25"/>
      <c r="B691" s="45"/>
      <c r="C691" s="3"/>
      <c r="D691" s="3"/>
      <c r="E691" s="3"/>
      <c r="F691" s="9"/>
      <c r="G691" s="9"/>
      <c r="H691" s="3"/>
      <c r="I691" s="14"/>
      <c r="J691" s="30"/>
      <c r="K691" s="30"/>
      <c r="L691" s="30"/>
      <c r="M691" s="22"/>
      <c r="N691" s="23"/>
      <c r="O691" s="23"/>
      <c r="P691" s="30"/>
      <c r="Q691" s="30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ht="16.5" customHeight="1">
      <c r="A692" s="25"/>
      <c r="B692" s="45"/>
      <c r="C692" s="3"/>
      <c r="D692" s="3"/>
      <c r="E692" s="3"/>
      <c r="F692" s="9"/>
      <c r="G692" s="9"/>
      <c r="H692" s="3"/>
      <c r="I692" s="14"/>
      <c r="J692" s="30"/>
      <c r="K692" s="30"/>
      <c r="L692" s="30"/>
      <c r="M692" s="22"/>
      <c r="N692" s="23"/>
      <c r="O692" s="23"/>
      <c r="P692" s="30"/>
      <c r="Q692" s="30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ht="16.5" customHeight="1">
      <c r="A693" s="25"/>
      <c r="B693" s="45"/>
      <c r="C693" s="3"/>
      <c r="D693" s="3"/>
      <c r="E693" s="3"/>
      <c r="F693" s="9"/>
      <c r="G693" s="9"/>
      <c r="H693" s="3"/>
      <c r="I693" s="14"/>
      <c r="J693" s="30"/>
      <c r="K693" s="30"/>
      <c r="L693" s="30"/>
      <c r="M693" s="22"/>
      <c r="N693" s="23"/>
      <c r="O693" s="23"/>
      <c r="P693" s="30"/>
      <c r="Q693" s="30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ht="16.5" customHeight="1">
      <c r="A694" s="25"/>
      <c r="B694" s="45"/>
      <c r="C694" s="3"/>
      <c r="D694" s="3"/>
      <c r="E694" s="3"/>
      <c r="F694" s="9"/>
      <c r="G694" s="9"/>
      <c r="H694" s="3"/>
      <c r="I694" s="14"/>
      <c r="J694" s="30"/>
      <c r="K694" s="30"/>
      <c r="L694" s="30"/>
      <c r="M694" s="22"/>
      <c r="N694" s="23"/>
      <c r="O694" s="23"/>
      <c r="P694" s="30"/>
      <c r="Q694" s="30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ht="16.5" customHeight="1">
      <c r="A695" s="25"/>
      <c r="B695" s="45"/>
      <c r="C695" s="3"/>
      <c r="D695" s="3"/>
      <c r="E695" s="3"/>
      <c r="F695" s="9"/>
      <c r="G695" s="9"/>
      <c r="H695" s="3"/>
      <c r="I695" s="14"/>
      <c r="J695" s="30"/>
      <c r="K695" s="30"/>
      <c r="L695" s="30"/>
      <c r="M695" s="22"/>
      <c r="N695" s="23"/>
      <c r="O695" s="23"/>
      <c r="P695" s="30"/>
      <c r="Q695" s="30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ht="16.5" customHeight="1">
      <c r="A696" s="25"/>
      <c r="B696" s="45"/>
      <c r="C696" s="3"/>
      <c r="D696" s="3"/>
      <c r="E696" s="3"/>
      <c r="F696" s="9"/>
      <c r="G696" s="9"/>
      <c r="H696" s="3"/>
      <c r="I696" s="14"/>
      <c r="J696" s="30"/>
      <c r="K696" s="30"/>
      <c r="L696" s="30"/>
      <c r="M696" s="22"/>
      <c r="N696" s="23"/>
      <c r="O696" s="23"/>
      <c r="P696" s="30"/>
      <c r="Q696" s="30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ht="16.5" customHeight="1">
      <c r="A697" s="25"/>
      <c r="B697" s="45"/>
      <c r="C697" s="3"/>
      <c r="D697" s="3"/>
      <c r="E697" s="3"/>
      <c r="F697" s="9"/>
      <c r="G697" s="9"/>
      <c r="H697" s="3"/>
      <c r="I697" s="14"/>
      <c r="J697" s="30"/>
      <c r="K697" s="30"/>
      <c r="L697" s="30"/>
      <c r="M697" s="22"/>
      <c r="N697" s="23"/>
      <c r="O697" s="23"/>
      <c r="P697" s="30"/>
      <c r="Q697" s="30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ht="16.5" customHeight="1">
      <c r="A698" s="25"/>
      <c r="B698" s="45"/>
      <c r="C698" s="3"/>
      <c r="D698" s="3"/>
      <c r="E698" s="3"/>
      <c r="F698" s="9"/>
      <c r="G698" s="9"/>
      <c r="H698" s="3"/>
      <c r="I698" s="14"/>
      <c r="J698" s="30"/>
      <c r="K698" s="30"/>
      <c r="L698" s="30"/>
      <c r="M698" s="22"/>
      <c r="N698" s="23"/>
      <c r="O698" s="23"/>
      <c r="P698" s="30"/>
      <c r="Q698" s="30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ht="16.5" customHeight="1">
      <c r="A699" s="25"/>
      <c r="B699" s="45"/>
      <c r="C699" s="3"/>
      <c r="D699" s="3"/>
      <c r="E699" s="3"/>
      <c r="F699" s="9"/>
      <c r="G699" s="9"/>
      <c r="H699" s="3"/>
      <c r="I699" s="14"/>
      <c r="J699" s="30"/>
      <c r="K699" s="30"/>
      <c r="L699" s="30"/>
      <c r="M699" s="22"/>
      <c r="N699" s="23"/>
      <c r="O699" s="23"/>
      <c r="P699" s="30"/>
      <c r="Q699" s="30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ht="16.5" customHeight="1">
      <c r="A700" s="25"/>
      <c r="B700" s="45"/>
      <c r="C700" s="3"/>
      <c r="D700" s="3"/>
      <c r="E700" s="3"/>
      <c r="F700" s="9"/>
      <c r="G700" s="9"/>
      <c r="H700" s="3"/>
      <c r="I700" s="14"/>
      <c r="J700" s="30"/>
      <c r="K700" s="30"/>
      <c r="L700" s="30"/>
      <c r="M700" s="22"/>
      <c r="N700" s="23"/>
      <c r="O700" s="23"/>
      <c r="P700" s="30"/>
      <c r="Q700" s="30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ht="16.5" customHeight="1">
      <c r="A701" s="25"/>
      <c r="B701" s="45"/>
      <c r="C701" s="3"/>
      <c r="D701" s="3"/>
      <c r="E701" s="3"/>
      <c r="F701" s="9"/>
      <c r="G701" s="9"/>
      <c r="H701" s="3"/>
      <c r="I701" s="14"/>
      <c r="J701" s="30"/>
      <c r="K701" s="30"/>
      <c r="L701" s="30"/>
      <c r="M701" s="22"/>
      <c r="N701" s="23"/>
      <c r="O701" s="23"/>
      <c r="P701" s="30"/>
      <c r="Q701" s="30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ht="16.5" customHeight="1">
      <c r="A702" s="25"/>
      <c r="B702" s="45"/>
      <c r="C702" s="3"/>
      <c r="D702" s="3"/>
      <c r="E702" s="3"/>
      <c r="F702" s="9"/>
      <c r="G702" s="9"/>
      <c r="H702" s="3"/>
      <c r="I702" s="14"/>
      <c r="J702" s="30"/>
      <c r="K702" s="30"/>
      <c r="L702" s="30"/>
      <c r="M702" s="22"/>
      <c r="N702" s="23"/>
      <c r="O702" s="23"/>
      <c r="P702" s="30"/>
      <c r="Q702" s="30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ht="16.5" customHeight="1">
      <c r="A703" s="25"/>
      <c r="B703" s="45"/>
      <c r="C703" s="3"/>
      <c r="D703" s="3"/>
      <c r="E703" s="3"/>
      <c r="F703" s="9"/>
      <c r="G703" s="9"/>
      <c r="H703" s="3"/>
      <c r="I703" s="14"/>
      <c r="J703" s="30"/>
      <c r="K703" s="30"/>
      <c r="L703" s="30"/>
      <c r="M703" s="22"/>
      <c r="N703" s="23"/>
      <c r="O703" s="23"/>
      <c r="P703" s="30"/>
      <c r="Q703" s="30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ht="16.5" customHeight="1">
      <c r="A704" s="25"/>
      <c r="B704" s="45"/>
      <c r="C704" s="3"/>
      <c r="D704" s="3"/>
      <c r="E704" s="3"/>
      <c r="F704" s="9"/>
      <c r="G704" s="9"/>
      <c r="H704" s="3"/>
      <c r="I704" s="14"/>
      <c r="J704" s="30"/>
      <c r="K704" s="30"/>
      <c r="L704" s="30"/>
      <c r="M704" s="22"/>
      <c r="N704" s="23"/>
      <c r="O704" s="23"/>
      <c r="P704" s="30"/>
      <c r="Q704" s="30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ht="16.5" customHeight="1">
      <c r="A705" s="25"/>
      <c r="B705" s="45"/>
      <c r="C705" s="3"/>
      <c r="D705" s="3"/>
      <c r="E705" s="3"/>
      <c r="F705" s="9"/>
      <c r="G705" s="9"/>
      <c r="H705" s="3"/>
      <c r="I705" s="14"/>
      <c r="J705" s="30"/>
      <c r="K705" s="30"/>
      <c r="L705" s="30"/>
      <c r="M705" s="22"/>
      <c r="N705" s="23"/>
      <c r="O705" s="23"/>
      <c r="P705" s="30"/>
      <c r="Q705" s="30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ht="16.5" customHeight="1">
      <c r="A706" s="25"/>
      <c r="B706" s="45"/>
      <c r="C706" s="3"/>
      <c r="D706" s="3"/>
      <c r="E706" s="3"/>
      <c r="F706" s="9"/>
      <c r="G706" s="9"/>
      <c r="H706" s="3"/>
      <c r="I706" s="14"/>
      <c r="J706" s="30"/>
      <c r="K706" s="30"/>
      <c r="L706" s="30"/>
      <c r="M706" s="22"/>
      <c r="N706" s="23"/>
      <c r="O706" s="23"/>
      <c r="P706" s="30"/>
      <c r="Q706" s="30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ht="16.5" customHeight="1">
      <c r="A707" s="25"/>
      <c r="B707" s="45"/>
      <c r="C707" s="3"/>
      <c r="D707" s="3"/>
      <c r="E707" s="3"/>
      <c r="F707" s="9"/>
      <c r="G707" s="9"/>
      <c r="H707" s="3"/>
      <c r="I707" s="14"/>
      <c r="J707" s="30"/>
      <c r="K707" s="30"/>
      <c r="L707" s="30"/>
      <c r="M707" s="22"/>
      <c r="N707" s="23"/>
      <c r="O707" s="23"/>
      <c r="P707" s="30"/>
      <c r="Q707" s="30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ht="16.5" customHeight="1">
      <c r="A708" s="25"/>
      <c r="B708" s="45"/>
      <c r="C708" s="3"/>
      <c r="D708" s="3"/>
      <c r="E708" s="3"/>
      <c r="F708" s="9"/>
      <c r="G708" s="9"/>
      <c r="H708" s="3"/>
      <c r="I708" s="14"/>
      <c r="J708" s="30"/>
      <c r="K708" s="30"/>
      <c r="L708" s="30"/>
      <c r="M708" s="22"/>
      <c r="N708" s="23"/>
      <c r="O708" s="23"/>
      <c r="P708" s="30"/>
      <c r="Q708" s="30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ht="16.5" customHeight="1">
      <c r="A709" s="25"/>
      <c r="B709" s="45"/>
      <c r="C709" s="3"/>
      <c r="D709" s="3"/>
      <c r="E709" s="3"/>
      <c r="F709" s="9"/>
      <c r="G709" s="9"/>
      <c r="H709" s="3"/>
      <c r="I709" s="14"/>
      <c r="J709" s="30"/>
      <c r="K709" s="30"/>
      <c r="L709" s="30"/>
      <c r="M709" s="22"/>
      <c r="N709" s="23"/>
      <c r="O709" s="23"/>
      <c r="P709" s="30"/>
      <c r="Q709" s="30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ht="16.5" customHeight="1">
      <c r="A710" s="25"/>
      <c r="B710" s="45"/>
      <c r="C710" s="3"/>
      <c r="D710" s="3"/>
      <c r="E710" s="3"/>
      <c r="F710" s="9"/>
      <c r="G710" s="9"/>
      <c r="H710" s="3"/>
      <c r="I710" s="14"/>
      <c r="J710" s="30"/>
      <c r="K710" s="30"/>
      <c r="L710" s="30"/>
      <c r="M710" s="22"/>
      <c r="N710" s="23"/>
      <c r="O710" s="23"/>
      <c r="P710" s="30"/>
      <c r="Q710" s="30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ht="16.5" customHeight="1">
      <c r="A711" s="25"/>
      <c r="B711" s="45"/>
      <c r="C711" s="3"/>
      <c r="D711" s="3"/>
      <c r="E711" s="3"/>
      <c r="F711" s="9"/>
      <c r="G711" s="9"/>
      <c r="H711" s="3"/>
      <c r="I711" s="14"/>
      <c r="J711" s="30"/>
      <c r="K711" s="30"/>
      <c r="L711" s="30"/>
      <c r="M711" s="22"/>
      <c r="N711" s="23"/>
      <c r="O711" s="23"/>
      <c r="P711" s="30"/>
      <c r="Q711" s="30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ht="16.5" customHeight="1">
      <c r="A712" s="25"/>
      <c r="B712" s="45"/>
      <c r="C712" s="3"/>
      <c r="D712" s="3"/>
      <c r="E712" s="3"/>
      <c r="F712" s="9"/>
      <c r="G712" s="9"/>
      <c r="H712" s="3"/>
      <c r="I712" s="14"/>
      <c r="J712" s="30"/>
      <c r="K712" s="30"/>
      <c r="L712" s="30"/>
      <c r="M712" s="22"/>
      <c r="N712" s="23"/>
      <c r="O712" s="23"/>
      <c r="P712" s="30"/>
      <c r="Q712" s="30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ht="16.5" customHeight="1">
      <c r="A713" s="25"/>
      <c r="B713" s="45"/>
      <c r="C713" s="3"/>
      <c r="D713" s="3"/>
      <c r="E713" s="3"/>
      <c r="F713" s="9"/>
      <c r="G713" s="9"/>
      <c r="H713" s="3"/>
      <c r="I713" s="14"/>
      <c r="J713" s="30"/>
      <c r="K713" s="30"/>
      <c r="L713" s="30"/>
      <c r="M713" s="22"/>
      <c r="N713" s="23"/>
      <c r="O713" s="23"/>
      <c r="P713" s="30"/>
      <c r="Q713" s="30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ht="16.5" customHeight="1">
      <c r="A714" s="25"/>
      <c r="B714" s="45"/>
      <c r="C714" s="3"/>
      <c r="D714" s="3"/>
      <c r="E714" s="3"/>
      <c r="F714" s="9"/>
      <c r="G714" s="9"/>
      <c r="H714" s="3"/>
      <c r="I714" s="14"/>
      <c r="J714" s="30"/>
      <c r="K714" s="30"/>
      <c r="L714" s="30"/>
      <c r="M714" s="22"/>
      <c r="N714" s="23"/>
      <c r="O714" s="23"/>
      <c r="P714" s="30"/>
      <c r="Q714" s="30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ht="16.5" customHeight="1">
      <c r="A715" s="25"/>
      <c r="B715" s="45"/>
      <c r="C715" s="3"/>
      <c r="D715" s="3"/>
      <c r="E715" s="3"/>
      <c r="F715" s="9"/>
      <c r="G715" s="9"/>
      <c r="H715" s="3"/>
      <c r="I715" s="14"/>
      <c r="J715" s="30"/>
      <c r="K715" s="30"/>
      <c r="L715" s="30"/>
      <c r="M715" s="22"/>
      <c r="N715" s="23"/>
      <c r="O715" s="23"/>
      <c r="P715" s="30"/>
      <c r="Q715" s="30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ht="16.5" customHeight="1">
      <c r="A716" s="25"/>
      <c r="B716" s="45"/>
      <c r="C716" s="3"/>
      <c r="D716" s="3"/>
      <c r="E716" s="3"/>
      <c r="F716" s="9"/>
      <c r="G716" s="9"/>
      <c r="H716" s="3"/>
      <c r="I716" s="14"/>
      <c r="J716" s="30"/>
      <c r="K716" s="30"/>
      <c r="L716" s="30"/>
      <c r="M716" s="22"/>
      <c r="N716" s="23"/>
      <c r="O716" s="23"/>
      <c r="P716" s="30"/>
      <c r="Q716" s="30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ht="16.5" customHeight="1">
      <c r="A717" s="25"/>
      <c r="B717" s="45"/>
      <c r="C717" s="3"/>
      <c r="D717" s="3"/>
      <c r="E717" s="3"/>
      <c r="F717" s="9"/>
      <c r="G717" s="9"/>
      <c r="H717" s="3"/>
      <c r="I717" s="14"/>
      <c r="J717" s="30"/>
      <c r="K717" s="30"/>
      <c r="L717" s="30"/>
      <c r="M717" s="22"/>
      <c r="N717" s="23"/>
      <c r="O717" s="23"/>
      <c r="P717" s="30"/>
      <c r="Q717" s="30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ht="16.5" customHeight="1">
      <c r="A718" s="25"/>
      <c r="B718" s="45"/>
      <c r="C718" s="3"/>
      <c r="D718" s="3"/>
      <c r="E718" s="3"/>
      <c r="F718" s="9"/>
      <c r="G718" s="9"/>
      <c r="H718" s="3"/>
      <c r="I718" s="14"/>
      <c r="J718" s="30"/>
      <c r="K718" s="30"/>
      <c r="L718" s="30"/>
      <c r="M718" s="22"/>
      <c r="N718" s="23"/>
      <c r="O718" s="23"/>
      <c r="P718" s="30"/>
      <c r="Q718" s="30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ht="16.5" customHeight="1">
      <c r="A719" s="25"/>
      <c r="B719" s="45"/>
      <c r="C719" s="3"/>
      <c r="D719" s="3"/>
      <c r="E719" s="3"/>
      <c r="F719" s="9"/>
      <c r="G719" s="9"/>
      <c r="H719" s="3"/>
      <c r="I719" s="14"/>
      <c r="J719" s="30"/>
      <c r="K719" s="30"/>
      <c r="L719" s="30"/>
      <c r="M719" s="22"/>
      <c r="N719" s="23"/>
      <c r="O719" s="23"/>
      <c r="P719" s="30"/>
      <c r="Q719" s="30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ht="16.5" customHeight="1">
      <c r="A720" s="25"/>
      <c r="B720" s="45"/>
      <c r="C720" s="3"/>
      <c r="D720" s="3"/>
      <c r="E720" s="3"/>
      <c r="F720" s="9"/>
      <c r="G720" s="9"/>
      <c r="H720" s="3"/>
      <c r="I720" s="14"/>
      <c r="J720" s="30"/>
      <c r="K720" s="30"/>
      <c r="L720" s="30"/>
      <c r="M720" s="22"/>
      <c r="N720" s="23"/>
      <c r="O720" s="23"/>
      <c r="P720" s="30"/>
      <c r="Q720" s="30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ht="16.5" customHeight="1">
      <c r="A721" s="25"/>
      <c r="B721" s="45"/>
      <c r="C721" s="3"/>
      <c r="D721" s="3"/>
      <c r="E721" s="3"/>
      <c r="F721" s="9"/>
      <c r="G721" s="9"/>
      <c r="H721" s="3"/>
      <c r="I721" s="14"/>
      <c r="J721" s="30"/>
      <c r="K721" s="30"/>
      <c r="L721" s="30"/>
      <c r="M721" s="22"/>
      <c r="N721" s="23"/>
      <c r="O721" s="23"/>
      <c r="P721" s="30"/>
      <c r="Q721" s="30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ht="16.5" customHeight="1">
      <c r="A722" s="25"/>
      <c r="B722" s="45"/>
      <c r="C722" s="3"/>
      <c r="D722" s="3"/>
      <c r="E722" s="3"/>
      <c r="F722" s="9"/>
      <c r="G722" s="9"/>
      <c r="H722" s="3"/>
      <c r="I722" s="14"/>
      <c r="J722" s="30"/>
      <c r="K722" s="30"/>
      <c r="L722" s="30"/>
      <c r="M722" s="22"/>
      <c r="N722" s="23"/>
      <c r="O722" s="23"/>
      <c r="P722" s="30"/>
      <c r="Q722" s="30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ht="16.5" customHeight="1">
      <c r="A723" s="25"/>
      <c r="B723" s="45"/>
      <c r="C723" s="3"/>
      <c r="D723" s="3"/>
      <c r="E723" s="3"/>
      <c r="F723" s="9"/>
      <c r="G723" s="9"/>
      <c r="H723" s="3"/>
      <c r="I723" s="14"/>
      <c r="J723" s="30"/>
      <c r="K723" s="30"/>
      <c r="L723" s="30"/>
      <c r="M723" s="22"/>
      <c r="N723" s="23"/>
      <c r="O723" s="23"/>
      <c r="P723" s="30"/>
      <c r="Q723" s="30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ht="16.5" customHeight="1">
      <c r="A724" s="25"/>
      <c r="B724" s="45"/>
      <c r="C724" s="3"/>
      <c r="D724" s="3"/>
      <c r="E724" s="3"/>
      <c r="F724" s="9"/>
      <c r="G724" s="9"/>
      <c r="H724" s="3"/>
      <c r="I724" s="14"/>
      <c r="J724" s="30"/>
      <c r="K724" s="30"/>
      <c r="L724" s="30"/>
      <c r="M724" s="22"/>
      <c r="N724" s="23"/>
      <c r="O724" s="23"/>
      <c r="P724" s="30"/>
      <c r="Q724" s="30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ht="16.5" customHeight="1">
      <c r="A725" s="25"/>
      <c r="B725" s="45"/>
      <c r="C725" s="3"/>
      <c r="D725" s="3"/>
      <c r="E725" s="3"/>
      <c r="F725" s="9"/>
      <c r="G725" s="9"/>
      <c r="H725" s="3"/>
      <c r="I725" s="14"/>
      <c r="J725" s="30"/>
      <c r="K725" s="30"/>
      <c r="L725" s="30"/>
      <c r="M725" s="22"/>
      <c r="N725" s="23"/>
      <c r="O725" s="23"/>
      <c r="P725" s="30"/>
      <c r="Q725" s="30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ht="16.5" customHeight="1">
      <c r="A726" s="25"/>
      <c r="B726" s="45"/>
      <c r="C726" s="3"/>
      <c r="D726" s="3"/>
      <c r="E726" s="3"/>
      <c r="F726" s="9"/>
      <c r="G726" s="9"/>
      <c r="H726" s="3"/>
      <c r="I726" s="14"/>
      <c r="J726" s="30"/>
      <c r="K726" s="30"/>
      <c r="L726" s="30"/>
      <c r="M726" s="22"/>
      <c r="N726" s="23"/>
      <c r="O726" s="23"/>
      <c r="P726" s="30"/>
      <c r="Q726" s="30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ht="16.5" customHeight="1">
      <c r="A727" s="25"/>
      <c r="B727" s="45"/>
      <c r="C727" s="3"/>
      <c r="D727" s="3"/>
      <c r="E727" s="3"/>
      <c r="F727" s="9"/>
      <c r="G727" s="9"/>
      <c r="H727" s="3"/>
      <c r="I727" s="14"/>
      <c r="J727" s="30"/>
      <c r="K727" s="30"/>
      <c r="L727" s="30"/>
      <c r="M727" s="22"/>
      <c r="N727" s="23"/>
      <c r="O727" s="23"/>
      <c r="P727" s="30"/>
      <c r="Q727" s="30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ht="16.5" customHeight="1">
      <c r="A728" s="25"/>
      <c r="B728" s="45"/>
      <c r="C728" s="3"/>
      <c r="D728" s="3"/>
      <c r="E728" s="3"/>
      <c r="F728" s="9"/>
      <c r="G728" s="9"/>
      <c r="H728" s="3"/>
      <c r="I728" s="14"/>
      <c r="J728" s="30"/>
      <c r="K728" s="30"/>
      <c r="L728" s="30"/>
      <c r="M728" s="22"/>
      <c r="N728" s="23"/>
      <c r="O728" s="23"/>
      <c r="P728" s="30"/>
      <c r="Q728" s="30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ht="16.5" customHeight="1">
      <c r="A729" s="25"/>
      <c r="B729" s="45"/>
      <c r="C729" s="3"/>
      <c r="D729" s="3"/>
      <c r="E729" s="3"/>
      <c r="F729" s="9"/>
      <c r="G729" s="9"/>
      <c r="H729" s="3"/>
      <c r="I729" s="14"/>
      <c r="J729" s="30"/>
      <c r="K729" s="30"/>
      <c r="L729" s="30"/>
      <c r="M729" s="22"/>
      <c r="N729" s="23"/>
      <c r="O729" s="23"/>
      <c r="P729" s="30"/>
      <c r="Q729" s="30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ht="16.5" customHeight="1">
      <c r="A730" s="25"/>
      <c r="B730" s="45"/>
      <c r="C730" s="3"/>
      <c r="D730" s="3"/>
      <c r="E730" s="3"/>
      <c r="F730" s="9"/>
      <c r="G730" s="9"/>
      <c r="H730" s="3"/>
      <c r="I730" s="14"/>
      <c r="J730" s="30"/>
      <c r="K730" s="30"/>
      <c r="L730" s="30"/>
      <c r="M730" s="22"/>
      <c r="N730" s="23"/>
      <c r="O730" s="23"/>
      <c r="P730" s="30"/>
      <c r="Q730" s="30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ht="16.5" customHeight="1">
      <c r="A731" s="25"/>
      <c r="B731" s="45"/>
      <c r="C731" s="3"/>
      <c r="D731" s="3"/>
      <c r="E731" s="3"/>
      <c r="F731" s="9"/>
      <c r="G731" s="9"/>
      <c r="H731" s="3"/>
      <c r="I731" s="14"/>
      <c r="J731" s="30"/>
      <c r="K731" s="30"/>
      <c r="L731" s="30"/>
      <c r="M731" s="22"/>
      <c r="N731" s="23"/>
      <c r="O731" s="23"/>
      <c r="P731" s="30"/>
      <c r="Q731" s="30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ht="16.5" customHeight="1">
      <c r="A732" s="25"/>
      <c r="B732" s="45"/>
      <c r="C732" s="3"/>
      <c r="D732" s="3"/>
      <c r="E732" s="3"/>
      <c r="F732" s="9"/>
      <c r="G732" s="9"/>
      <c r="H732" s="3"/>
      <c r="I732" s="14"/>
      <c r="J732" s="30"/>
      <c r="K732" s="30"/>
      <c r="L732" s="30"/>
      <c r="M732" s="22"/>
      <c r="N732" s="23"/>
      <c r="O732" s="23"/>
      <c r="P732" s="30"/>
      <c r="Q732" s="30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ht="16.5" customHeight="1">
      <c r="A733" s="25"/>
      <c r="B733" s="45"/>
      <c r="C733" s="3"/>
      <c r="D733" s="3"/>
      <c r="E733" s="3"/>
      <c r="F733" s="9"/>
      <c r="G733" s="9"/>
      <c r="H733" s="3"/>
      <c r="I733" s="14"/>
      <c r="J733" s="30"/>
      <c r="K733" s="30"/>
      <c r="L733" s="30"/>
      <c r="M733" s="22"/>
      <c r="N733" s="23"/>
      <c r="O733" s="23"/>
      <c r="P733" s="30"/>
      <c r="Q733" s="30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ht="16.5" customHeight="1">
      <c r="A734" s="25"/>
      <c r="B734" s="45"/>
      <c r="C734" s="3"/>
      <c r="D734" s="3"/>
      <c r="E734" s="3"/>
      <c r="F734" s="9"/>
      <c r="G734" s="9"/>
      <c r="H734" s="3"/>
      <c r="I734" s="14"/>
      <c r="J734" s="30"/>
      <c r="K734" s="30"/>
      <c r="L734" s="30"/>
      <c r="M734" s="22"/>
      <c r="N734" s="23"/>
      <c r="O734" s="23"/>
      <c r="P734" s="30"/>
      <c r="Q734" s="30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ht="16.5" customHeight="1">
      <c r="A735" s="25"/>
      <c r="B735" s="45"/>
      <c r="C735" s="3"/>
      <c r="D735" s="3"/>
      <c r="E735" s="3"/>
      <c r="F735" s="9"/>
      <c r="G735" s="9"/>
      <c r="H735" s="3"/>
      <c r="I735" s="14"/>
      <c r="J735" s="30"/>
      <c r="K735" s="30"/>
      <c r="L735" s="30"/>
      <c r="M735" s="22"/>
      <c r="N735" s="23"/>
      <c r="O735" s="23"/>
      <c r="P735" s="30"/>
      <c r="Q735" s="30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ht="16.5" customHeight="1">
      <c r="A736" s="25"/>
      <c r="B736" s="45"/>
      <c r="C736" s="3"/>
      <c r="D736" s="3"/>
      <c r="E736" s="3"/>
      <c r="F736" s="9"/>
      <c r="G736" s="9"/>
      <c r="H736" s="3"/>
      <c r="I736" s="14"/>
      <c r="J736" s="30"/>
      <c r="K736" s="30"/>
      <c r="L736" s="30"/>
      <c r="M736" s="22"/>
      <c r="N736" s="23"/>
      <c r="O736" s="23"/>
      <c r="P736" s="30"/>
      <c r="Q736" s="30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ht="16.5" customHeight="1">
      <c r="A737" s="25"/>
      <c r="B737" s="45"/>
      <c r="C737" s="3"/>
      <c r="D737" s="3"/>
      <c r="E737" s="3"/>
      <c r="F737" s="9"/>
      <c r="G737" s="9"/>
      <c r="H737" s="3"/>
      <c r="I737" s="14"/>
      <c r="J737" s="30"/>
      <c r="K737" s="30"/>
      <c r="L737" s="30"/>
      <c r="M737" s="22"/>
      <c r="N737" s="23"/>
      <c r="O737" s="23"/>
      <c r="P737" s="30"/>
      <c r="Q737" s="30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ht="16.5" customHeight="1">
      <c r="A738" s="25"/>
      <c r="B738" s="45"/>
      <c r="C738" s="3"/>
      <c r="D738" s="3"/>
      <c r="E738" s="3"/>
      <c r="F738" s="9"/>
      <c r="G738" s="9"/>
      <c r="H738" s="3"/>
      <c r="I738" s="14"/>
      <c r="J738" s="30"/>
      <c r="K738" s="30"/>
      <c r="L738" s="30"/>
      <c r="M738" s="22"/>
      <c r="N738" s="23"/>
      <c r="O738" s="23"/>
      <c r="P738" s="30"/>
      <c r="Q738" s="30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ht="16.5" customHeight="1">
      <c r="A739" s="25"/>
      <c r="B739" s="45"/>
      <c r="C739" s="3"/>
      <c r="D739" s="3"/>
      <c r="E739" s="3"/>
      <c r="F739" s="9"/>
      <c r="G739" s="9"/>
      <c r="H739" s="3"/>
      <c r="I739" s="14"/>
      <c r="J739" s="30"/>
      <c r="K739" s="30"/>
      <c r="L739" s="30"/>
      <c r="M739" s="22"/>
      <c r="N739" s="23"/>
      <c r="O739" s="23"/>
      <c r="P739" s="30"/>
      <c r="Q739" s="30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ht="16.5" customHeight="1">
      <c r="A740" s="25"/>
      <c r="B740" s="45"/>
      <c r="C740" s="3"/>
      <c r="D740" s="3"/>
      <c r="E740" s="3"/>
      <c r="F740" s="9"/>
      <c r="G740" s="9"/>
      <c r="H740" s="3"/>
      <c r="I740" s="14"/>
      <c r="J740" s="30"/>
      <c r="K740" s="30"/>
      <c r="L740" s="30"/>
      <c r="M740" s="22"/>
      <c r="N740" s="23"/>
      <c r="O740" s="23"/>
      <c r="P740" s="30"/>
      <c r="Q740" s="30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ht="16.5" customHeight="1">
      <c r="A741" s="25"/>
      <c r="B741" s="45"/>
      <c r="C741" s="3"/>
      <c r="D741" s="3"/>
      <c r="E741" s="3"/>
      <c r="F741" s="9"/>
      <c r="G741" s="9"/>
      <c r="H741" s="3"/>
      <c r="I741" s="14"/>
      <c r="J741" s="30"/>
      <c r="K741" s="30"/>
      <c r="L741" s="30"/>
      <c r="M741" s="22"/>
      <c r="N741" s="23"/>
      <c r="O741" s="23"/>
      <c r="P741" s="30"/>
      <c r="Q741" s="30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ht="16.5" customHeight="1">
      <c r="A742" s="25"/>
      <c r="B742" s="45"/>
      <c r="C742" s="3"/>
      <c r="D742" s="3"/>
      <c r="E742" s="3"/>
      <c r="F742" s="9"/>
      <c r="G742" s="9"/>
      <c r="H742" s="3"/>
      <c r="I742" s="14"/>
      <c r="J742" s="30"/>
      <c r="K742" s="30"/>
      <c r="L742" s="30"/>
      <c r="M742" s="22"/>
      <c r="N742" s="23"/>
      <c r="O742" s="23"/>
      <c r="P742" s="30"/>
      <c r="Q742" s="30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ht="16.5" customHeight="1">
      <c r="A743" s="25"/>
      <c r="B743" s="45"/>
      <c r="C743" s="3"/>
      <c r="D743" s="3"/>
      <c r="E743" s="3"/>
      <c r="F743" s="9"/>
      <c r="G743" s="9"/>
      <c r="H743" s="3"/>
      <c r="I743" s="14"/>
      <c r="J743" s="30"/>
      <c r="K743" s="30"/>
      <c r="L743" s="30"/>
      <c r="M743" s="22"/>
      <c r="N743" s="23"/>
      <c r="O743" s="23"/>
      <c r="P743" s="30"/>
      <c r="Q743" s="30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ht="16.5" customHeight="1">
      <c r="A744" s="25"/>
      <c r="B744" s="45"/>
      <c r="C744" s="3"/>
      <c r="D744" s="3"/>
      <c r="E744" s="3"/>
      <c r="F744" s="9"/>
      <c r="G744" s="9"/>
      <c r="H744" s="3"/>
      <c r="I744" s="14"/>
      <c r="J744" s="30"/>
      <c r="K744" s="30"/>
      <c r="L744" s="30"/>
      <c r="M744" s="22"/>
      <c r="N744" s="23"/>
      <c r="O744" s="23"/>
      <c r="P744" s="30"/>
      <c r="Q744" s="30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ht="16.5" customHeight="1">
      <c r="A745" s="25"/>
      <c r="B745" s="45"/>
      <c r="C745" s="3"/>
      <c r="D745" s="3"/>
      <c r="E745" s="3"/>
      <c r="F745" s="9"/>
      <c r="G745" s="9"/>
      <c r="H745" s="3"/>
      <c r="I745" s="14"/>
      <c r="J745" s="30"/>
      <c r="K745" s="30"/>
      <c r="L745" s="30"/>
      <c r="M745" s="22"/>
      <c r="N745" s="23"/>
      <c r="O745" s="23"/>
      <c r="P745" s="30"/>
      <c r="Q745" s="30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ht="16.5" customHeight="1">
      <c r="A746" s="25"/>
      <c r="B746" s="45"/>
      <c r="C746" s="3"/>
      <c r="D746" s="3"/>
      <c r="E746" s="3"/>
      <c r="F746" s="9"/>
      <c r="G746" s="9"/>
      <c r="H746" s="3"/>
      <c r="I746" s="14"/>
      <c r="J746" s="30"/>
      <c r="K746" s="30"/>
      <c r="L746" s="30"/>
      <c r="M746" s="22"/>
      <c r="N746" s="23"/>
      <c r="O746" s="23"/>
      <c r="P746" s="30"/>
      <c r="Q746" s="30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ht="16.5" customHeight="1">
      <c r="A747" s="25"/>
      <c r="B747" s="45"/>
      <c r="C747" s="3"/>
      <c r="D747" s="3"/>
      <c r="E747" s="3"/>
      <c r="F747" s="9"/>
      <c r="G747" s="9"/>
      <c r="H747" s="3"/>
      <c r="I747" s="14"/>
      <c r="J747" s="30"/>
      <c r="K747" s="30"/>
      <c r="L747" s="30"/>
      <c r="M747" s="22"/>
      <c r="N747" s="23"/>
      <c r="O747" s="23"/>
      <c r="P747" s="30"/>
      <c r="Q747" s="30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ht="16.5" customHeight="1">
      <c r="A748" s="25"/>
      <c r="B748" s="45"/>
      <c r="C748" s="3"/>
      <c r="D748" s="3"/>
      <c r="E748" s="3"/>
      <c r="F748" s="9"/>
      <c r="G748" s="9"/>
      <c r="H748" s="3"/>
      <c r="I748" s="14"/>
      <c r="J748" s="30"/>
      <c r="K748" s="30"/>
      <c r="L748" s="30"/>
      <c r="M748" s="22"/>
      <c r="N748" s="23"/>
      <c r="O748" s="23"/>
      <c r="P748" s="30"/>
      <c r="Q748" s="30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ht="16.5" customHeight="1">
      <c r="A749" s="25"/>
      <c r="B749" s="45"/>
      <c r="C749" s="3"/>
      <c r="D749" s="3"/>
      <c r="E749" s="3"/>
      <c r="F749" s="9"/>
      <c r="G749" s="9"/>
      <c r="H749" s="3"/>
      <c r="I749" s="14"/>
      <c r="J749" s="30"/>
      <c r="K749" s="30"/>
      <c r="L749" s="30"/>
      <c r="M749" s="22"/>
      <c r="N749" s="23"/>
      <c r="O749" s="23"/>
      <c r="P749" s="30"/>
      <c r="Q749" s="30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ht="16.5" customHeight="1">
      <c r="A750" s="25"/>
      <c r="B750" s="45"/>
      <c r="C750" s="3"/>
      <c r="D750" s="3"/>
      <c r="E750" s="3"/>
      <c r="F750" s="9"/>
      <c r="G750" s="9"/>
      <c r="H750" s="3"/>
      <c r="I750" s="14"/>
      <c r="J750" s="30"/>
      <c r="K750" s="30"/>
      <c r="L750" s="30"/>
      <c r="M750" s="22"/>
      <c r="N750" s="23"/>
      <c r="O750" s="23"/>
      <c r="P750" s="30"/>
      <c r="Q750" s="30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ht="16.5" customHeight="1">
      <c r="A751" s="25"/>
      <c r="B751" s="45"/>
      <c r="C751" s="3"/>
      <c r="D751" s="3"/>
      <c r="E751" s="3"/>
      <c r="F751" s="9"/>
      <c r="G751" s="9"/>
      <c r="H751" s="3"/>
      <c r="I751" s="14"/>
      <c r="J751" s="30"/>
      <c r="K751" s="30"/>
      <c r="L751" s="30"/>
      <c r="M751" s="22"/>
      <c r="N751" s="23"/>
      <c r="O751" s="23"/>
      <c r="P751" s="30"/>
      <c r="Q751" s="30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ht="16.5" customHeight="1">
      <c r="A752" s="25"/>
      <c r="B752" s="45"/>
      <c r="C752" s="3"/>
      <c r="D752" s="3"/>
      <c r="E752" s="3"/>
      <c r="F752" s="9"/>
      <c r="G752" s="9"/>
      <c r="H752" s="3"/>
      <c r="I752" s="14"/>
      <c r="J752" s="30"/>
      <c r="K752" s="30"/>
      <c r="L752" s="30"/>
      <c r="M752" s="22"/>
      <c r="N752" s="23"/>
      <c r="O752" s="23"/>
      <c r="P752" s="30"/>
      <c r="Q752" s="30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ht="16.5" customHeight="1">
      <c r="A753" s="25"/>
      <c r="B753" s="45"/>
      <c r="C753" s="3"/>
      <c r="D753" s="3"/>
      <c r="E753" s="3"/>
      <c r="F753" s="9"/>
      <c r="G753" s="9"/>
      <c r="H753" s="3"/>
      <c r="I753" s="14"/>
      <c r="J753" s="30"/>
      <c r="K753" s="30"/>
      <c r="L753" s="30"/>
      <c r="M753" s="22"/>
      <c r="N753" s="23"/>
      <c r="O753" s="23"/>
      <c r="P753" s="30"/>
      <c r="Q753" s="30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ht="16.5" customHeight="1">
      <c r="A754" s="25"/>
      <c r="B754" s="45"/>
      <c r="C754" s="3"/>
      <c r="D754" s="3"/>
      <c r="E754" s="3"/>
      <c r="F754" s="9"/>
      <c r="G754" s="9"/>
      <c r="H754" s="3"/>
      <c r="I754" s="14"/>
      <c r="J754" s="30"/>
      <c r="K754" s="30"/>
      <c r="L754" s="30"/>
      <c r="M754" s="22"/>
      <c r="N754" s="23"/>
      <c r="O754" s="23"/>
      <c r="P754" s="30"/>
      <c r="Q754" s="30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ht="16.5" customHeight="1">
      <c r="A755" s="25"/>
      <c r="B755" s="45"/>
      <c r="C755" s="3"/>
      <c r="D755" s="3"/>
      <c r="E755" s="3"/>
      <c r="F755" s="9"/>
      <c r="G755" s="9"/>
      <c r="H755" s="3"/>
      <c r="I755" s="14"/>
      <c r="J755" s="30"/>
      <c r="K755" s="30"/>
      <c r="L755" s="30"/>
      <c r="M755" s="22"/>
      <c r="N755" s="23"/>
      <c r="O755" s="23"/>
      <c r="P755" s="30"/>
      <c r="Q755" s="30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ht="16.5" customHeight="1">
      <c r="A756" s="25"/>
      <c r="B756" s="45"/>
      <c r="C756" s="3"/>
      <c r="D756" s="3"/>
      <c r="E756" s="3"/>
      <c r="F756" s="9"/>
      <c r="G756" s="9"/>
      <c r="H756" s="3"/>
      <c r="I756" s="14"/>
      <c r="J756" s="30"/>
      <c r="K756" s="30"/>
      <c r="L756" s="30"/>
      <c r="M756" s="22"/>
      <c r="N756" s="23"/>
      <c r="O756" s="23"/>
      <c r="P756" s="30"/>
      <c r="Q756" s="30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ht="16.5" customHeight="1">
      <c r="A757" s="25"/>
      <c r="B757" s="45"/>
      <c r="C757" s="3"/>
      <c r="D757" s="3"/>
      <c r="E757" s="3"/>
      <c r="F757" s="9"/>
      <c r="G757" s="9"/>
      <c r="H757" s="3"/>
      <c r="I757" s="14"/>
      <c r="J757" s="30"/>
      <c r="K757" s="30"/>
      <c r="L757" s="30"/>
      <c r="M757" s="22"/>
      <c r="N757" s="23"/>
      <c r="O757" s="23"/>
      <c r="P757" s="30"/>
      <c r="Q757" s="30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ht="16.5" customHeight="1">
      <c r="A758" s="25"/>
      <c r="B758" s="45"/>
      <c r="C758" s="3"/>
      <c r="D758" s="3"/>
      <c r="E758" s="3"/>
      <c r="F758" s="9"/>
      <c r="G758" s="9"/>
      <c r="H758" s="3"/>
      <c r="I758" s="14"/>
      <c r="J758" s="30"/>
      <c r="K758" s="30"/>
      <c r="L758" s="30"/>
      <c r="M758" s="22"/>
      <c r="N758" s="23"/>
      <c r="O758" s="23"/>
      <c r="P758" s="30"/>
      <c r="Q758" s="30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ht="16.5" customHeight="1">
      <c r="A759" s="25"/>
      <c r="B759" s="45"/>
      <c r="C759" s="3"/>
      <c r="D759" s="3"/>
      <c r="E759" s="3"/>
      <c r="F759" s="9"/>
      <c r="G759" s="9"/>
      <c r="H759" s="3"/>
      <c r="I759" s="14"/>
      <c r="J759" s="30"/>
      <c r="K759" s="30"/>
      <c r="L759" s="30"/>
      <c r="M759" s="22"/>
      <c r="N759" s="23"/>
      <c r="O759" s="23"/>
      <c r="P759" s="30"/>
      <c r="Q759" s="30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ht="16.5" customHeight="1">
      <c r="A760" s="25"/>
      <c r="B760" s="45"/>
      <c r="C760" s="3"/>
      <c r="D760" s="3"/>
      <c r="E760" s="3"/>
      <c r="F760" s="9"/>
      <c r="G760" s="9"/>
      <c r="H760" s="3"/>
      <c r="I760" s="14"/>
      <c r="J760" s="30"/>
      <c r="K760" s="30"/>
      <c r="L760" s="30"/>
      <c r="M760" s="22"/>
      <c r="N760" s="23"/>
      <c r="O760" s="23"/>
      <c r="P760" s="30"/>
      <c r="Q760" s="30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ht="16.5" customHeight="1">
      <c r="A761" s="25"/>
      <c r="B761" s="45"/>
      <c r="C761" s="3"/>
      <c r="D761" s="3"/>
      <c r="E761" s="3"/>
      <c r="F761" s="9"/>
      <c r="G761" s="9"/>
      <c r="H761" s="3"/>
      <c r="I761" s="14"/>
      <c r="J761" s="30"/>
      <c r="K761" s="30"/>
      <c r="L761" s="30"/>
      <c r="M761" s="22"/>
      <c r="N761" s="23"/>
      <c r="O761" s="23"/>
      <c r="P761" s="30"/>
      <c r="Q761" s="30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ht="16.5" customHeight="1">
      <c r="A762" s="25"/>
      <c r="B762" s="45"/>
      <c r="C762" s="3"/>
      <c r="D762" s="3"/>
      <c r="E762" s="3"/>
      <c r="F762" s="9"/>
      <c r="G762" s="9"/>
      <c r="H762" s="3"/>
      <c r="I762" s="14"/>
      <c r="J762" s="30"/>
      <c r="K762" s="30"/>
      <c r="L762" s="30"/>
      <c r="M762" s="22"/>
      <c r="N762" s="23"/>
      <c r="O762" s="23"/>
      <c r="P762" s="30"/>
      <c r="Q762" s="30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ht="16.5" customHeight="1">
      <c r="A763" s="25"/>
      <c r="B763" s="45"/>
      <c r="C763" s="3"/>
      <c r="D763" s="3"/>
      <c r="E763" s="3"/>
      <c r="F763" s="9"/>
      <c r="G763" s="9"/>
      <c r="H763" s="3"/>
      <c r="I763" s="14"/>
      <c r="J763" s="30"/>
      <c r="K763" s="30"/>
      <c r="L763" s="30"/>
      <c r="M763" s="22"/>
      <c r="N763" s="23"/>
      <c r="O763" s="23"/>
      <c r="P763" s="30"/>
      <c r="Q763" s="30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ht="16.5" customHeight="1">
      <c r="A764" s="25"/>
      <c r="B764" s="45"/>
      <c r="C764" s="3"/>
      <c r="D764" s="3"/>
      <c r="E764" s="3"/>
      <c r="F764" s="9"/>
      <c r="G764" s="9"/>
      <c r="H764" s="3"/>
      <c r="I764" s="14"/>
      <c r="J764" s="30"/>
      <c r="K764" s="30"/>
      <c r="L764" s="30"/>
      <c r="M764" s="22"/>
      <c r="N764" s="23"/>
      <c r="O764" s="23"/>
      <c r="P764" s="30"/>
      <c r="Q764" s="30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ht="16.5" customHeight="1">
      <c r="A765" s="25"/>
      <c r="B765" s="45"/>
      <c r="C765" s="3"/>
      <c r="D765" s="3"/>
      <c r="E765" s="3"/>
      <c r="F765" s="9"/>
      <c r="G765" s="9"/>
      <c r="H765" s="3"/>
      <c r="I765" s="14"/>
      <c r="J765" s="30"/>
      <c r="K765" s="30"/>
      <c r="L765" s="30"/>
      <c r="M765" s="22"/>
      <c r="N765" s="23"/>
      <c r="O765" s="23"/>
      <c r="P765" s="30"/>
      <c r="Q765" s="30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ht="16.5" customHeight="1">
      <c r="A766" s="25"/>
      <c r="B766" s="45"/>
      <c r="C766" s="3"/>
      <c r="D766" s="3"/>
      <c r="E766" s="3"/>
      <c r="F766" s="9"/>
      <c r="G766" s="9"/>
      <c r="H766" s="3"/>
      <c r="I766" s="14"/>
      <c r="J766" s="30"/>
      <c r="K766" s="30"/>
      <c r="L766" s="30"/>
      <c r="M766" s="22"/>
      <c r="N766" s="23"/>
      <c r="O766" s="23"/>
      <c r="P766" s="30"/>
      <c r="Q766" s="30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ht="16.5" customHeight="1">
      <c r="A767" s="25"/>
      <c r="B767" s="45"/>
      <c r="C767" s="3"/>
      <c r="D767" s="3"/>
      <c r="E767" s="3"/>
      <c r="F767" s="9"/>
      <c r="G767" s="9"/>
      <c r="H767" s="3"/>
      <c r="I767" s="14"/>
      <c r="J767" s="30"/>
      <c r="K767" s="30"/>
      <c r="L767" s="30"/>
      <c r="M767" s="22"/>
      <c r="N767" s="23"/>
      <c r="O767" s="23"/>
      <c r="P767" s="30"/>
      <c r="Q767" s="30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ht="16.5" customHeight="1">
      <c r="A768" s="25"/>
      <c r="B768" s="45"/>
      <c r="C768" s="3"/>
      <c r="D768" s="3"/>
      <c r="E768" s="3"/>
      <c r="F768" s="9"/>
      <c r="G768" s="9"/>
      <c r="H768" s="3"/>
      <c r="I768" s="14"/>
      <c r="J768" s="30"/>
      <c r="K768" s="30"/>
      <c r="L768" s="30"/>
      <c r="M768" s="22"/>
      <c r="N768" s="23"/>
      <c r="O768" s="23"/>
      <c r="P768" s="30"/>
      <c r="Q768" s="30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ht="16.5" customHeight="1">
      <c r="A769" s="25"/>
      <c r="B769" s="45"/>
      <c r="C769" s="3"/>
      <c r="D769" s="3"/>
      <c r="E769" s="3"/>
      <c r="F769" s="9"/>
      <c r="G769" s="9"/>
      <c r="H769" s="3"/>
      <c r="I769" s="14"/>
      <c r="J769" s="30"/>
      <c r="K769" s="30"/>
      <c r="L769" s="30"/>
      <c r="M769" s="22"/>
      <c r="N769" s="23"/>
      <c r="O769" s="23"/>
      <c r="P769" s="30"/>
      <c r="Q769" s="30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ht="16.5" customHeight="1">
      <c r="A770" s="25"/>
      <c r="B770" s="45"/>
      <c r="C770" s="3"/>
      <c r="D770" s="3"/>
      <c r="E770" s="3"/>
      <c r="F770" s="9"/>
      <c r="G770" s="9"/>
      <c r="H770" s="3"/>
      <c r="I770" s="14"/>
      <c r="J770" s="30"/>
      <c r="K770" s="30"/>
      <c r="L770" s="30"/>
      <c r="M770" s="22"/>
      <c r="N770" s="23"/>
      <c r="O770" s="23"/>
      <c r="P770" s="30"/>
      <c r="Q770" s="30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ht="16.5" customHeight="1">
      <c r="A771" s="25"/>
      <c r="B771" s="45"/>
      <c r="C771" s="3"/>
      <c r="D771" s="3"/>
      <c r="E771" s="3"/>
      <c r="F771" s="9"/>
      <c r="G771" s="9"/>
      <c r="H771" s="3"/>
      <c r="I771" s="14"/>
      <c r="J771" s="30"/>
      <c r="K771" s="30"/>
      <c r="L771" s="30"/>
      <c r="M771" s="22"/>
      <c r="N771" s="23"/>
      <c r="O771" s="23"/>
      <c r="P771" s="30"/>
      <c r="Q771" s="30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ht="16.5" customHeight="1">
      <c r="A772" s="25"/>
      <c r="B772" s="45"/>
      <c r="C772" s="3"/>
      <c r="D772" s="3"/>
      <c r="E772" s="3"/>
      <c r="F772" s="9"/>
      <c r="G772" s="9"/>
      <c r="H772" s="3"/>
      <c r="I772" s="14"/>
      <c r="J772" s="30"/>
      <c r="K772" s="30"/>
      <c r="L772" s="30"/>
      <c r="M772" s="22"/>
      <c r="N772" s="23"/>
      <c r="O772" s="23"/>
      <c r="P772" s="30"/>
      <c r="Q772" s="30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ht="16.5" customHeight="1">
      <c r="A773" s="25"/>
      <c r="B773" s="45"/>
      <c r="C773" s="3"/>
      <c r="D773" s="3"/>
      <c r="E773" s="3"/>
      <c r="F773" s="9"/>
      <c r="G773" s="9"/>
      <c r="H773" s="3"/>
      <c r="I773" s="14"/>
      <c r="J773" s="30"/>
      <c r="K773" s="30"/>
      <c r="L773" s="30"/>
      <c r="M773" s="22"/>
      <c r="N773" s="23"/>
      <c r="O773" s="23"/>
      <c r="P773" s="30"/>
      <c r="Q773" s="30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ht="16.5" customHeight="1">
      <c r="A774" s="25"/>
      <c r="B774" s="45"/>
      <c r="C774" s="3"/>
      <c r="D774" s="3"/>
      <c r="E774" s="3"/>
      <c r="F774" s="9"/>
      <c r="G774" s="9"/>
      <c r="H774" s="3"/>
      <c r="I774" s="14"/>
      <c r="J774" s="30"/>
      <c r="K774" s="30"/>
      <c r="L774" s="30"/>
      <c r="M774" s="22"/>
      <c r="N774" s="23"/>
      <c r="O774" s="23"/>
      <c r="P774" s="30"/>
      <c r="Q774" s="30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ht="16.5" customHeight="1">
      <c r="A775" s="25"/>
      <c r="B775" s="45"/>
      <c r="C775" s="3"/>
      <c r="D775" s="3"/>
      <c r="E775" s="3"/>
      <c r="F775" s="9"/>
      <c r="G775" s="9"/>
      <c r="H775" s="3"/>
      <c r="I775" s="14"/>
      <c r="J775" s="30"/>
      <c r="K775" s="30"/>
      <c r="L775" s="30"/>
      <c r="M775" s="22"/>
      <c r="N775" s="23"/>
      <c r="O775" s="23"/>
      <c r="P775" s="30"/>
      <c r="Q775" s="30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ht="16.5" customHeight="1">
      <c r="A776" s="25"/>
      <c r="B776" s="45"/>
      <c r="C776" s="3"/>
      <c r="D776" s="3"/>
      <c r="E776" s="3"/>
      <c r="F776" s="9"/>
      <c r="G776" s="9"/>
      <c r="H776" s="3"/>
      <c r="I776" s="14"/>
      <c r="J776" s="30"/>
      <c r="K776" s="30"/>
      <c r="L776" s="30"/>
      <c r="M776" s="22"/>
      <c r="N776" s="23"/>
      <c r="O776" s="23"/>
      <c r="P776" s="30"/>
      <c r="Q776" s="30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ht="16.5" customHeight="1">
      <c r="A777" s="25"/>
      <c r="B777" s="45"/>
      <c r="C777" s="3"/>
      <c r="D777" s="3"/>
      <c r="E777" s="3"/>
      <c r="F777" s="9"/>
      <c r="G777" s="9"/>
      <c r="H777" s="3"/>
      <c r="I777" s="14"/>
      <c r="J777" s="30"/>
      <c r="K777" s="30"/>
      <c r="L777" s="30"/>
      <c r="M777" s="22"/>
      <c r="N777" s="23"/>
      <c r="O777" s="23"/>
      <c r="P777" s="30"/>
      <c r="Q777" s="30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ht="16.5" customHeight="1">
      <c r="A778" s="25"/>
      <c r="B778" s="45"/>
      <c r="C778" s="3"/>
      <c r="D778" s="3"/>
      <c r="E778" s="3"/>
      <c r="F778" s="9"/>
      <c r="G778" s="9"/>
      <c r="H778" s="3"/>
      <c r="I778" s="14"/>
      <c r="J778" s="30"/>
      <c r="K778" s="30"/>
      <c r="L778" s="30"/>
      <c r="M778" s="22"/>
      <c r="N778" s="23"/>
      <c r="O778" s="23"/>
      <c r="P778" s="30"/>
      <c r="Q778" s="30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ht="16.5" customHeight="1">
      <c r="A779" s="25"/>
      <c r="B779" s="45"/>
      <c r="C779" s="3"/>
      <c r="D779" s="3"/>
      <c r="E779" s="3"/>
      <c r="F779" s="9"/>
      <c r="G779" s="9"/>
      <c r="H779" s="3"/>
      <c r="I779" s="14"/>
      <c r="J779" s="30"/>
      <c r="K779" s="30"/>
      <c r="L779" s="30"/>
      <c r="M779" s="22"/>
      <c r="N779" s="23"/>
      <c r="O779" s="23"/>
      <c r="P779" s="30"/>
      <c r="Q779" s="30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ht="16.5" customHeight="1">
      <c r="A780" s="25"/>
      <c r="B780" s="45"/>
      <c r="C780" s="3"/>
      <c r="D780" s="3"/>
      <c r="E780" s="3"/>
      <c r="F780" s="9"/>
      <c r="G780" s="9"/>
      <c r="H780" s="3"/>
      <c r="I780" s="14"/>
      <c r="J780" s="30"/>
      <c r="K780" s="30"/>
      <c r="L780" s="30"/>
      <c r="M780" s="22"/>
      <c r="N780" s="23"/>
      <c r="O780" s="23"/>
      <c r="P780" s="30"/>
      <c r="Q780" s="30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ht="16.5" customHeight="1">
      <c r="A781" s="25"/>
      <c r="B781" s="45"/>
      <c r="C781" s="3"/>
      <c r="D781" s="3"/>
      <c r="E781" s="3"/>
      <c r="F781" s="9"/>
      <c r="G781" s="9"/>
      <c r="H781" s="3"/>
      <c r="I781" s="14"/>
      <c r="J781" s="30"/>
      <c r="K781" s="30"/>
      <c r="L781" s="30"/>
      <c r="M781" s="22"/>
      <c r="N781" s="23"/>
      <c r="O781" s="23"/>
      <c r="P781" s="30"/>
      <c r="Q781" s="30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ht="16.5" customHeight="1">
      <c r="A782" s="25"/>
      <c r="B782" s="45"/>
      <c r="C782" s="3"/>
      <c r="D782" s="3"/>
      <c r="E782" s="3"/>
      <c r="F782" s="9"/>
      <c r="G782" s="9"/>
      <c r="H782" s="3"/>
      <c r="I782" s="14"/>
      <c r="J782" s="30"/>
      <c r="K782" s="30"/>
      <c r="L782" s="30"/>
      <c r="M782" s="22"/>
      <c r="N782" s="23"/>
      <c r="O782" s="23"/>
      <c r="P782" s="30"/>
      <c r="Q782" s="30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ht="16.5" customHeight="1">
      <c r="A783" s="25"/>
      <c r="B783" s="45"/>
      <c r="C783" s="3"/>
      <c r="D783" s="3"/>
      <c r="E783" s="3"/>
      <c r="F783" s="9"/>
      <c r="G783" s="9"/>
      <c r="H783" s="3"/>
      <c r="I783" s="14"/>
      <c r="J783" s="30"/>
      <c r="K783" s="30"/>
      <c r="L783" s="30"/>
      <c r="M783" s="22"/>
      <c r="N783" s="23"/>
      <c r="O783" s="23"/>
      <c r="P783" s="30"/>
      <c r="Q783" s="30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ht="16.5" customHeight="1">
      <c r="A784" s="25"/>
      <c r="B784" s="45"/>
      <c r="C784" s="3"/>
      <c r="D784" s="3"/>
      <c r="E784" s="3"/>
      <c r="F784" s="9"/>
      <c r="G784" s="9"/>
      <c r="H784" s="3"/>
      <c r="I784" s="14"/>
      <c r="J784" s="30"/>
      <c r="K784" s="30"/>
      <c r="L784" s="30"/>
      <c r="M784" s="22"/>
      <c r="N784" s="23"/>
      <c r="O784" s="23"/>
      <c r="P784" s="30"/>
      <c r="Q784" s="30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ht="16.5" customHeight="1">
      <c r="A785" s="25"/>
      <c r="B785" s="45"/>
      <c r="C785" s="3"/>
      <c r="D785" s="3"/>
      <c r="E785" s="3"/>
      <c r="F785" s="9"/>
      <c r="G785" s="9"/>
      <c r="H785" s="3"/>
      <c r="I785" s="14"/>
      <c r="J785" s="30"/>
      <c r="K785" s="30"/>
      <c r="L785" s="30"/>
      <c r="M785" s="22"/>
      <c r="N785" s="23"/>
      <c r="O785" s="23"/>
      <c r="P785" s="30"/>
      <c r="Q785" s="30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ht="16.5" customHeight="1">
      <c r="A786" s="25"/>
      <c r="B786" s="45"/>
      <c r="C786" s="3"/>
      <c r="D786" s="3"/>
      <c r="E786" s="3"/>
      <c r="F786" s="9"/>
      <c r="G786" s="9"/>
      <c r="H786" s="3"/>
      <c r="I786" s="14"/>
      <c r="J786" s="30"/>
      <c r="K786" s="30"/>
      <c r="L786" s="30"/>
      <c r="M786" s="22"/>
      <c r="N786" s="23"/>
      <c r="O786" s="23"/>
      <c r="P786" s="30"/>
      <c r="Q786" s="30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ht="16.5" customHeight="1">
      <c r="A787" s="25"/>
      <c r="B787" s="45"/>
      <c r="C787" s="3"/>
      <c r="D787" s="3"/>
      <c r="E787" s="3"/>
      <c r="F787" s="9"/>
      <c r="G787" s="9"/>
      <c r="H787" s="3"/>
      <c r="I787" s="14"/>
      <c r="J787" s="30"/>
      <c r="K787" s="30"/>
      <c r="L787" s="30"/>
      <c r="M787" s="22"/>
      <c r="N787" s="23"/>
      <c r="O787" s="23"/>
      <c r="P787" s="30"/>
      <c r="Q787" s="30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ht="16.5" customHeight="1">
      <c r="A788" s="25"/>
      <c r="B788" s="45"/>
      <c r="C788" s="3"/>
      <c r="D788" s="3"/>
      <c r="E788" s="3"/>
      <c r="F788" s="9"/>
      <c r="G788" s="9"/>
      <c r="H788" s="3"/>
      <c r="I788" s="14"/>
      <c r="J788" s="30"/>
      <c r="K788" s="30"/>
      <c r="L788" s="30"/>
      <c r="M788" s="22"/>
      <c r="N788" s="23"/>
      <c r="O788" s="23"/>
      <c r="P788" s="30"/>
      <c r="Q788" s="30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ht="16.5" customHeight="1">
      <c r="A789" s="25"/>
      <c r="B789" s="45"/>
      <c r="C789" s="3"/>
      <c r="D789" s="3"/>
      <c r="E789" s="3"/>
      <c r="F789" s="9"/>
      <c r="G789" s="9"/>
      <c r="H789" s="3"/>
      <c r="I789" s="14"/>
      <c r="J789" s="30"/>
      <c r="K789" s="30"/>
      <c r="L789" s="30"/>
      <c r="M789" s="22"/>
      <c r="N789" s="23"/>
      <c r="O789" s="23"/>
      <c r="P789" s="30"/>
      <c r="Q789" s="30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ht="16.5" customHeight="1">
      <c r="A790" s="25"/>
      <c r="B790" s="45"/>
      <c r="C790" s="3"/>
      <c r="D790" s="3"/>
      <c r="E790" s="3"/>
      <c r="F790" s="9"/>
      <c r="G790" s="9"/>
      <c r="H790" s="3"/>
      <c r="I790" s="14"/>
      <c r="J790" s="30"/>
      <c r="K790" s="30"/>
      <c r="L790" s="30"/>
      <c r="M790" s="22"/>
      <c r="N790" s="23"/>
      <c r="O790" s="23"/>
      <c r="P790" s="30"/>
      <c r="Q790" s="30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ht="16.5" customHeight="1">
      <c r="A791" s="25"/>
      <c r="B791" s="45"/>
      <c r="C791" s="3"/>
      <c r="D791" s="3"/>
      <c r="E791" s="3"/>
      <c r="F791" s="9"/>
      <c r="G791" s="9"/>
      <c r="H791" s="3"/>
      <c r="I791" s="14"/>
      <c r="J791" s="30"/>
      <c r="K791" s="30"/>
      <c r="L791" s="30"/>
      <c r="M791" s="22"/>
      <c r="N791" s="23"/>
      <c r="O791" s="23"/>
      <c r="P791" s="30"/>
      <c r="Q791" s="30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ht="16.5" customHeight="1">
      <c r="A792" s="25"/>
      <c r="B792" s="45"/>
      <c r="C792" s="3"/>
      <c r="D792" s="3"/>
      <c r="E792" s="3"/>
      <c r="F792" s="9"/>
      <c r="G792" s="9"/>
      <c r="H792" s="3"/>
      <c r="I792" s="14"/>
      <c r="J792" s="30"/>
      <c r="K792" s="30"/>
      <c r="L792" s="30"/>
      <c r="M792" s="22"/>
      <c r="N792" s="23"/>
      <c r="O792" s="23"/>
      <c r="P792" s="30"/>
      <c r="Q792" s="30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ht="16.5" customHeight="1">
      <c r="A793" s="25"/>
      <c r="B793" s="45"/>
      <c r="C793" s="3"/>
      <c r="D793" s="3"/>
      <c r="E793" s="3"/>
      <c r="F793" s="9"/>
      <c r="G793" s="9"/>
      <c r="H793" s="3"/>
      <c r="I793" s="14"/>
      <c r="J793" s="30"/>
      <c r="K793" s="30"/>
      <c r="L793" s="30"/>
      <c r="M793" s="22"/>
      <c r="N793" s="23"/>
      <c r="O793" s="23"/>
      <c r="P793" s="30"/>
      <c r="Q793" s="30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ht="16.5" customHeight="1">
      <c r="A794" s="25"/>
      <c r="B794" s="45"/>
      <c r="C794" s="3"/>
      <c r="D794" s="3"/>
      <c r="E794" s="3"/>
      <c r="F794" s="9"/>
      <c r="G794" s="9"/>
      <c r="H794" s="3"/>
      <c r="I794" s="14"/>
      <c r="J794" s="30"/>
      <c r="K794" s="30"/>
      <c r="L794" s="30"/>
      <c r="M794" s="22"/>
      <c r="N794" s="23"/>
      <c r="O794" s="23"/>
      <c r="P794" s="30"/>
      <c r="Q794" s="30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ht="16.5" customHeight="1">
      <c r="A795" s="25"/>
      <c r="B795" s="45"/>
      <c r="C795" s="3"/>
      <c r="D795" s="3"/>
      <c r="E795" s="3"/>
      <c r="F795" s="9"/>
      <c r="G795" s="9"/>
      <c r="H795" s="3"/>
      <c r="I795" s="14"/>
      <c r="J795" s="30"/>
      <c r="K795" s="30"/>
      <c r="L795" s="30"/>
      <c r="M795" s="22"/>
      <c r="N795" s="23"/>
      <c r="O795" s="23"/>
      <c r="P795" s="30"/>
      <c r="Q795" s="30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ht="16.5" customHeight="1">
      <c r="A796" s="25"/>
      <c r="B796" s="45"/>
      <c r="C796" s="3"/>
      <c r="D796" s="3"/>
      <c r="E796" s="3"/>
      <c r="F796" s="9"/>
      <c r="G796" s="9"/>
      <c r="H796" s="3"/>
      <c r="I796" s="14"/>
      <c r="J796" s="30"/>
      <c r="K796" s="30"/>
      <c r="L796" s="30"/>
      <c r="M796" s="22"/>
      <c r="N796" s="23"/>
      <c r="O796" s="23"/>
      <c r="P796" s="30"/>
      <c r="Q796" s="30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ht="16.5" customHeight="1">
      <c r="A797" s="25"/>
      <c r="B797" s="45"/>
      <c r="C797" s="3"/>
      <c r="D797" s="3"/>
      <c r="E797" s="3"/>
      <c r="F797" s="9"/>
      <c r="G797" s="9"/>
      <c r="H797" s="3"/>
      <c r="I797" s="14"/>
      <c r="J797" s="30"/>
      <c r="K797" s="30"/>
      <c r="L797" s="30"/>
      <c r="M797" s="22"/>
      <c r="N797" s="23"/>
      <c r="O797" s="23"/>
      <c r="P797" s="30"/>
      <c r="Q797" s="30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ht="16.5" customHeight="1">
      <c r="A798" s="25"/>
      <c r="B798" s="45"/>
      <c r="C798" s="3"/>
      <c r="D798" s="3"/>
      <c r="E798" s="3"/>
      <c r="F798" s="9"/>
      <c r="G798" s="9"/>
      <c r="H798" s="3"/>
      <c r="I798" s="14"/>
      <c r="J798" s="30"/>
      <c r="K798" s="30"/>
      <c r="L798" s="30"/>
      <c r="M798" s="22"/>
      <c r="N798" s="23"/>
      <c r="O798" s="23"/>
      <c r="P798" s="30"/>
      <c r="Q798" s="30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ht="16.5" customHeight="1">
      <c r="A799" s="25"/>
      <c r="B799" s="45"/>
      <c r="C799" s="3"/>
      <c r="D799" s="3"/>
      <c r="E799" s="3"/>
      <c r="F799" s="9"/>
      <c r="G799" s="9"/>
      <c r="H799" s="3"/>
      <c r="I799" s="14"/>
      <c r="J799" s="30"/>
      <c r="K799" s="30"/>
      <c r="L799" s="30"/>
      <c r="M799" s="22"/>
      <c r="N799" s="23"/>
      <c r="O799" s="23"/>
      <c r="P799" s="30"/>
      <c r="Q799" s="30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ht="16.5" customHeight="1">
      <c r="A800" s="25"/>
      <c r="B800" s="45"/>
      <c r="C800" s="3"/>
      <c r="D800" s="3"/>
      <c r="E800" s="3"/>
      <c r="F800" s="9"/>
      <c r="G800" s="9"/>
      <c r="H800" s="3"/>
      <c r="I800" s="14"/>
      <c r="J800" s="30"/>
      <c r="K800" s="30"/>
      <c r="L800" s="30"/>
      <c r="M800" s="22"/>
      <c r="N800" s="23"/>
      <c r="O800" s="23"/>
      <c r="P800" s="30"/>
      <c r="Q800" s="30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ht="16.5" customHeight="1">
      <c r="A801" s="25"/>
      <c r="B801" s="45"/>
      <c r="C801" s="3"/>
      <c r="D801" s="3"/>
      <c r="E801" s="3"/>
      <c r="F801" s="9"/>
      <c r="G801" s="9"/>
      <c r="H801" s="3"/>
      <c r="I801" s="14"/>
      <c r="J801" s="30"/>
      <c r="K801" s="30"/>
      <c r="L801" s="30"/>
      <c r="M801" s="22"/>
      <c r="N801" s="23"/>
      <c r="O801" s="23"/>
      <c r="P801" s="30"/>
      <c r="Q801" s="30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ht="16.5" customHeight="1">
      <c r="A802" s="25"/>
      <c r="B802" s="45"/>
      <c r="C802" s="3"/>
      <c r="D802" s="3"/>
      <c r="E802" s="3"/>
      <c r="F802" s="9"/>
      <c r="G802" s="9"/>
      <c r="H802" s="3"/>
      <c r="I802" s="14"/>
      <c r="J802" s="30"/>
      <c r="K802" s="30"/>
      <c r="L802" s="30"/>
      <c r="M802" s="22"/>
      <c r="N802" s="23"/>
      <c r="O802" s="23"/>
      <c r="P802" s="30"/>
      <c r="Q802" s="30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ht="16.5" customHeight="1">
      <c r="A803" s="25"/>
      <c r="B803" s="45"/>
      <c r="C803" s="3"/>
      <c r="D803" s="3"/>
      <c r="E803" s="3"/>
      <c r="F803" s="9"/>
      <c r="G803" s="9"/>
      <c r="H803" s="3"/>
      <c r="I803" s="14"/>
      <c r="J803" s="30"/>
      <c r="K803" s="30"/>
      <c r="L803" s="30"/>
      <c r="M803" s="22"/>
      <c r="N803" s="23"/>
      <c r="O803" s="23"/>
      <c r="P803" s="30"/>
      <c r="Q803" s="30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ht="16.5" customHeight="1">
      <c r="A804" s="25"/>
      <c r="B804" s="45"/>
      <c r="C804" s="3"/>
      <c r="D804" s="3"/>
      <c r="E804" s="3"/>
      <c r="F804" s="9"/>
      <c r="G804" s="9"/>
      <c r="H804" s="3"/>
      <c r="I804" s="14"/>
      <c r="J804" s="30"/>
      <c r="K804" s="30"/>
      <c r="L804" s="30"/>
      <c r="M804" s="22"/>
      <c r="N804" s="23"/>
      <c r="O804" s="23"/>
      <c r="P804" s="30"/>
      <c r="Q804" s="30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ht="16.5" customHeight="1">
      <c r="A805" s="25"/>
      <c r="B805" s="45"/>
      <c r="C805" s="3"/>
      <c r="D805" s="3"/>
      <c r="E805" s="3"/>
      <c r="F805" s="9"/>
      <c r="G805" s="9"/>
      <c r="H805" s="3"/>
      <c r="I805" s="14"/>
      <c r="J805" s="30"/>
      <c r="K805" s="30"/>
      <c r="L805" s="30"/>
      <c r="M805" s="22"/>
      <c r="N805" s="23"/>
      <c r="O805" s="23"/>
      <c r="P805" s="30"/>
      <c r="Q805" s="30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ht="16.5" customHeight="1">
      <c r="A806" s="25"/>
      <c r="B806" s="45"/>
      <c r="C806" s="3"/>
      <c r="D806" s="3"/>
      <c r="E806" s="3"/>
      <c r="F806" s="9"/>
      <c r="G806" s="9"/>
      <c r="H806" s="3"/>
      <c r="I806" s="14"/>
      <c r="J806" s="30"/>
      <c r="K806" s="30"/>
      <c r="L806" s="30"/>
      <c r="M806" s="22"/>
      <c r="N806" s="23"/>
      <c r="O806" s="23"/>
      <c r="P806" s="30"/>
      <c r="Q806" s="30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ht="16.5" customHeight="1">
      <c r="A807" s="25"/>
      <c r="B807" s="45"/>
      <c r="C807" s="3"/>
      <c r="D807" s="3"/>
      <c r="E807" s="3"/>
      <c r="F807" s="9"/>
      <c r="G807" s="9"/>
      <c r="H807" s="3"/>
      <c r="I807" s="14"/>
      <c r="J807" s="30"/>
      <c r="K807" s="30"/>
      <c r="L807" s="30"/>
      <c r="M807" s="22"/>
      <c r="N807" s="23"/>
      <c r="O807" s="23"/>
      <c r="P807" s="30"/>
      <c r="Q807" s="30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ht="16.5" customHeight="1">
      <c r="A808" s="25"/>
      <c r="B808" s="45"/>
      <c r="C808" s="3"/>
      <c r="D808" s="3"/>
      <c r="E808" s="3"/>
      <c r="F808" s="9"/>
      <c r="G808" s="9"/>
      <c r="H808" s="3"/>
      <c r="I808" s="14"/>
      <c r="J808" s="30"/>
      <c r="K808" s="30"/>
      <c r="L808" s="30"/>
      <c r="M808" s="22"/>
      <c r="N808" s="23"/>
      <c r="O808" s="23"/>
      <c r="P808" s="30"/>
      <c r="Q808" s="30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ht="16.5" customHeight="1">
      <c r="A809" s="25"/>
      <c r="B809" s="45"/>
      <c r="C809" s="3"/>
      <c r="D809" s="3"/>
      <c r="E809" s="3"/>
      <c r="F809" s="9"/>
      <c r="G809" s="9"/>
      <c r="H809" s="3"/>
      <c r="I809" s="14"/>
      <c r="J809" s="30"/>
      <c r="K809" s="30"/>
      <c r="L809" s="30"/>
      <c r="M809" s="22"/>
      <c r="N809" s="23"/>
      <c r="O809" s="23"/>
      <c r="P809" s="30"/>
      <c r="Q809" s="30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ht="16.5" customHeight="1">
      <c r="A810" s="25"/>
      <c r="B810" s="45"/>
      <c r="C810" s="3"/>
      <c r="D810" s="3"/>
      <c r="E810" s="3"/>
      <c r="F810" s="9"/>
      <c r="G810" s="9"/>
      <c r="H810" s="3"/>
      <c r="I810" s="14"/>
      <c r="J810" s="30"/>
      <c r="K810" s="30"/>
      <c r="L810" s="30"/>
      <c r="M810" s="22"/>
      <c r="N810" s="23"/>
      <c r="O810" s="23"/>
      <c r="P810" s="30"/>
      <c r="Q810" s="30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ht="16.5" customHeight="1">
      <c r="A811" s="25"/>
      <c r="B811" s="45"/>
      <c r="C811" s="3"/>
      <c r="D811" s="3"/>
      <c r="E811" s="3"/>
      <c r="F811" s="9"/>
      <c r="G811" s="9"/>
      <c r="H811" s="3"/>
      <c r="I811" s="14"/>
      <c r="J811" s="30"/>
      <c r="K811" s="30"/>
      <c r="L811" s="30"/>
      <c r="M811" s="22"/>
      <c r="N811" s="23"/>
      <c r="O811" s="23"/>
      <c r="P811" s="30"/>
      <c r="Q811" s="30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ht="16.5" customHeight="1">
      <c r="A812" s="25"/>
      <c r="B812" s="45"/>
      <c r="C812" s="3"/>
      <c r="D812" s="3"/>
      <c r="E812" s="3"/>
      <c r="F812" s="9"/>
      <c r="G812" s="9"/>
      <c r="H812" s="3"/>
      <c r="I812" s="14"/>
      <c r="J812" s="30"/>
      <c r="K812" s="30"/>
      <c r="L812" s="30"/>
      <c r="M812" s="22"/>
      <c r="N812" s="23"/>
      <c r="O812" s="23"/>
      <c r="P812" s="30"/>
      <c r="Q812" s="30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ht="16.5" customHeight="1">
      <c r="A813" s="25"/>
      <c r="B813" s="45"/>
      <c r="C813" s="3"/>
      <c r="D813" s="3"/>
      <c r="E813" s="3"/>
      <c r="F813" s="9"/>
      <c r="G813" s="9"/>
      <c r="H813" s="3"/>
      <c r="I813" s="14"/>
      <c r="J813" s="30"/>
      <c r="K813" s="30"/>
      <c r="L813" s="30"/>
      <c r="M813" s="22"/>
      <c r="N813" s="23"/>
      <c r="O813" s="23"/>
      <c r="P813" s="30"/>
      <c r="Q813" s="30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ht="16.5" customHeight="1">
      <c r="A814" s="25"/>
      <c r="B814" s="45"/>
      <c r="C814" s="3"/>
      <c r="D814" s="3"/>
      <c r="E814" s="3"/>
      <c r="F814" s="9"/>
      <c r="G814" s="9"/>
      <c r="H814" s="3"/>
      <c r="I814" s="14"/>
      <c r="J814" s="30"/>
      <c r="K814" s="30"/>
      <c r="L814" s="30"/>
      <c r="M814" s="22"/>
      <c r="N814" s="23"/>
      <c r="O814" s="23"/>
      <c r="P814" s="30"/>
      <c r="Q814" s="30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ht="16.5" customHeight="1">
      <c r="A815" s="25"/>
      <c r="B815" s="45"/>
      <c r="C815" s="3"/>
      <c r="D815" s="3"/>
      <c r="E815" s="3"/>
      <c r="F815" s="9"/>
      <c r="G815" s="9"/>
      <c r="H815" s="3"/>
      <c r="I815" s="14"/>
      <c r="J815" s="30"/>
      <c r="K815" s="30"/>
      <c r="L815" s="30"/>
      <c r="M815" s="22"/>
      <c r="N815" s="23"/>
      <c r="O815" s="23"/>
      <c r="P815" s="30"/>
      <c r="Q815" s="30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ht="16.5" customHeight="1">
      <c r="A816" s="25"/>
      <c r="B816" s="45"/>
      <c r="C816" s="3"/>
      <c r="D816" s="3"/>
      <c r="E816" s="3"/>
      <c r="F816" s="9"/>
      <c r="G816" s="9"/>
      <c r="H816" s="3"/>
      <c r="I816" s="14"/>
      <c r="J816" s="30"/>
      <c r="K816" s="30"/>
      <c r="L816" s="30"/>
      <c r="M816" s="22"/>
      <c r="N816" s="23"/>
      <c r="O816" s="23"/>
      <c r="P816" s="30"/>
      <c r="Q816" s="30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ht="16.5" customHeight="1">
      <c r="A817" s="25"/>
      <c r="B817" s="45"/>
      <c r="C817" s="3"/>
      <c r="D817" s="3"/>
      <c r="E817" s="3"/>
      <c r="F817" s="9"/>
      <c r="G817" s="9"/>
      <c r="H817" s="3"/>
      <c r="I817" s="14"/>
      <c r="J817" s="30"/>
      <c r="K817" s="30"/>
      <c r="L817" s="30"/>
      <c r="M817" s="22"/>
      <c r="N817" s="23"/>
      <c r="O817" s="23"/>
      <c r="P817" s="30"/>
      <c r="Q817" s="30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ht="16.5" customHeight="1">
      <c r="A818" s="25"/>
      <c r="B818" s="45"/>
      <c r="C818" s="3"/>
      <c r="D818" s="3"/>
      <c r="E818" s="3"/>
      <c r="F818" s="9"/>
      <c r="G818" s="9"/>
      <c r="H818" s="3"/>
      <c r="I818" s="14"/>
      <c r="J818" s="30"/>
      <c r="K818" s="30"/>
      <c r="L818" s="30"/>
      <c r="M818" s="22"/>
      <c r="N818" s="23"/>
      <c r="O818" s="23"/>
      <c r="P818" s="30"/>
      <c r="Q818" s="30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ht="16.5" customHeight="1">
      <c r="A819" s="25"/>
      <c r="B819" s="45"/>
      <c r="C819" s="3"/>
      <c r="D819" s="3"/>
      <c r="E819" s="3"/>
      <c r="F819" s="9"/>
      <c r="G819" s="9"/>
      <c r="H819" s="3"/>
      <c r="I819" s="14"/>
      <c r="J819" s="30"/>
      <c r="K819" s="30"/>
      <c r="L819" s="30"/>
      <c r="M819" s="22"/>
      <c r="N819" s="23"/>
      <c r="O819" s="23"/>
      <c r="P819" s="30"/>
      <c r="Q819" s="30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ht="16.5" customHeight="1">
      <c r="A820" s="25"/>
      <c r="B820" s="45"/>
      <c r="C820" s="3"/>
      <c r="D820" s="3"/>
      <c r="E820" s="3"/>
      <c r="F820" s="9"/>
      <c r="G820" s="9"/>
      <c r="H820" s="3"/>
      <c r="I820" s="14"/>
      <c r="J820" s="30"/>
      <c r="K820" s="30"/>
      <c r="L820" s="30"/>
      <c r="M820" s="22"/>
      <c r="N820" s="23"/>
      <c r="O820" s="23"/>
      <c r="P820" s="30"/>
      <c r="Q820" s="30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ht="16.5" customHeight="1">
      <c r="A821" s="25"/>
      <c r="B821" s="45"/>
      <c r="C821" s="3"/>
      <c r="D821" s="3"/>
      <c r="E821" s="3"/>
      <c r="F821" s="9"/>
      <c r="G821" s="9"/>
      <c r="H821" s="3"/>
      <c r="I821" s="14"/>
      <c r="J821" s="30"/>
      <c r="K821" s="30"/>
      <c r="L821" s="30"/>
      <c r="M821" s="22"/>
      <c r="N821" s="23"/>
      <c r="O821" s="23"/>
      <c r="P821" s="30"/>
      <c r="Q821" s="30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ht="16.5" customHeight="1">
      <c r="A822" s="25"/>
      <c r="B822" s="45"/>
      <c r="C822" s="3"/>
      <c r="D822" s="3"/>
      <c r="E822" s="3"/>
      <c r="F822" s="9"/>
      <c r="G822" s="9"/>
      <c r="H822" s="3"/>
      <c r="I822" s="14"/>
      <c r="J822" s="30"/>
      <c r="K822" s="30"/>
      <c r="L822" s="30"/>
      <c r="M822" s="22"/>
      <c r="N822" s="23"/>
      <c r="O822" s="23"/>
      <c r="P822" s="30"/>
      <c r="Q822" s="30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ht="16.5" customHeight="1">
      <c r="A823" s="25"/>
      <c r="B823" s="45"/>
      <c r="C823" s="3"/>
      <c r="D823" s="3"/>
      <c r="E823" s="3"/>
      <c r="F823" s="9"/>
      <c r="G823" s="9"/>
      <c r="H823" s="3"/>
      <c r="I823" s="14"/>
      <c r="J823" s="30"/>
      <c r="K823" s="30"/>
      <c r="L823" s="30"/>
      <c r="M823" s="22"/>
      <c r="N823" s="23"/>
      <c r="O823" s="23"/>
      <c r="P823" s="30"/>
      <c r="Q823" s="30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ht="16.5" customHeight="1">
      <c r="A824" s="25"/>
      <c r="B824" s="45"/>
      <c r="C824" s="3"/>
      <c r="D824" s="3"/>
      <c r="E824" s="3"/>
      <c r="F824" s="9"/>
      <c r="G824" s="9"/>
      <c r="H824" s="3"/>
      <c r="I824" s="14"/>
      <c r="J824" s="30"/>
      <c r="K824" s="30"/>
      <c r="L824" s="30"/>
      <c r="M824" s="22"/>
      <c r="N824" s="23"/>
      <c r="O824" s="23"/>
      <c r="P824" s="30"/>
      <c r="Q824" s="30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ht="16.5" customHeight="1">
      <c r="A825" s="25"/>
      <c r="B825" s="45"/>
      <c r="C825" s="3"/>
      <c r="D825" s="3"/>
      <c r="E825" s="3"/>
      <c r="F825" s="9"/>
      <c r="G825" s="9"/>
      <c r="H825" s="3"/>
      <c r="I825" s="14"/>
      <c r="J825" s="30"/>
      <c r="K825" s="30"/>
      <c r="L825" s="30"/>
      <c r="M825" s="22"/>
      <c r="N825" s="23"/>
      <c r="O825" s="23"/>
      <c r="P825" s="30"/>
      <c r="Q825" s="30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ht="16.5" customHeight="1">
      <c r="A826" s="25"/>
      <c r="B826" s="45"/>
      <c r="C826" s="3"/>
      <c r="D826" s="3"/>
      <c r="E826" s="3"/>
      <c r="F826" s="9"/>
      <c r="G826" s="9"/>
      <c r="H826" s="3"/>
      <c r="I826" s="14"/>
      <c r="J826" s="30"/>
      <c r="K826" s="30"/>
      <c r="L826" s="30"/>
      <c r="M826" s="22"/>
      <c r="N826" s="23"/>
      <c r="O826" s="23"/>
      <c r="P826" s="30"/>
      <c r="Q826" s="30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ht="16.5" customHeight="1">
      <c r="A827" s="25"/>
      <c r="B827" s="45"/>
      <c r="C827" s="3"/>
      <c r="D827" s="3"/>
      <c r="E827" s="3"/>
      <c r="F827" s="9"/>
      <c r="G827" s="9"/>
      <c r="H827" s="3"/>
      <c r="I827" s="14"/>
      <c r="J827" s="30"/>
      <c r="K827" s="30"/>
      <c r="L827" s="30"/>
      <c r="M827" s="22"/>
      <c r="N827" s="23"/>
      <c r="O827" s="23"/>
      <c r="P827" s="30"/>
      <c r="Q827" s="30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ht="16.5" customHeight="1">
      <c r="A828" s="25"/>
      <c r="B828" s="45"/>
      <c r="C828" s="3"/>
      <c r="D828" s="3"/>
      <c r="E828" s="3"/>
      <c r="F828" s="9"/>
      <c r="G828" s="9"/>
      <c r="H828" s="3"/>
      <c r="I828" s="14"/>
      <c r="J828" s="30"/>
      <c r="K828" s="30"/>
      <c r="L828" s="30"/>
      <c r="M828" s="22"/>
      <c r="N828" s="23"/>
      <c r="O828" s="23"/>
      <c r="P828" s="30"/>
      <c r="Q828" s="30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ht="16.5" customHeight="1">
      <c r="A829" s="25"/>
      <c r="B829" s="45"/>
      <c r="C829" s="3"/>
      <c r="D829" s="3"/>
      <c r="E829" s="3"/>
      <c r="F829" s="9"/>
      <c r="G829" s="9"/>
      <c r="H829" s="3"/>
      <c r="I829" s="14"/>
      <c r="J829" s="30"/>
      <c r="K829" s="30"/>
      <c r="L829" s="30"/>
      <c r="M829" s="22"/>
      <c r="N829" s="23"/>
      <c r="O829" s="23"/>
      <c r="P829" s="30"/>
      <c r="Q829" s="30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ht="16.5" customHeight="1">
      <c r="A830" s="25"/>
      <c r="B830" s="45"/>
      <c r="C830" s="3"/>
      <c r="D830" s="3"/>
      <c r="E830" s="3"/>
      <c r="F830" s="9"/>
      <c r="G830" s="9"/>
      <c r="H830" s="3"/>
      <c r="I830" s="14"/>
      <c r="J830" s="30"/>
      <c r="K830" s="30"/>
      <c r="L830" s="30"/>
      <c r="M830" s="22"/>
      <c r="N830" s="23"/>
      <c r="O830" s="23"/>
      <c r="P830" s="30"/>
      <c r="Q830" s="30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ht="16.5" customHeight="1">
      <c r="A831" s="25"/>
      <c r="B831" s="45"/>
      <c r="C831" s="3"/>
      <c r="D831" s="3"/>
      <c r="E831" s="3"/>
      <c r="F831" s="9"/>
      <c r="G831" s="9"/>
      <c r="H831" s="3"/>
      <c r="I831" s="14"/>
      <c r="J831" s="30"/>
      <c r="K831" s="30"/>
      <c r="L831" s="30"/>
      <c r="M831" s="22"/>
      <c r="N831" s="23"/>
      <c r="O831" s="23"/>
      <c r="P831" s="30"/>
      <c r="Q831" s="30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ht="16.5" customHeight="1">
      <c r="A832" s="25"/>
      <c r="B832" s="45"/>
      <c r="C832" s="3"/>
      <c r="D832" s="3"/>
      <c r="E832" s="3"/>
      <c r="F832" s="9"/>
      <c r="G832" s="9"/>
      <c r="H832" s="3"/>
      <c r="I832" s="14"/>
      <c r="J832" s="30"/>
      <c r="K832" s="30"/>
      <c r="L832" s="30"/>
      <c r="M832" s="22"/>
      <c r="N832" s="23"/>
      <c r="O832" s="23"/>
      <c r="P832" s="30"/>
      <c r="Q832" s="30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ht="16.5" customHeight="1">
      <c r="A833" s="25"/>
      <c r="B833" s="45"/>
      <c r="C833" s="3"/>
      <c r="D833" s="3"/>
      <c r="E833" s="3"/>
      <c r="F833" s="9"/>
      <c r="G833" s="9"/>
      <c r="H833" s="3"/>
      <c r="I833" s="14"/>
      <c r="J833" s="30"/>
      <c r="K833" s="30"/>
      <c r="L833" s="30"/>
      <c r="M833" s="22"/>
      <c r="N833" s="23"/>
      <c r="O833" s="23"/>
      <c r="P833" s="30"/>
      <c r="Q833" s="30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ht="16.5" customHeight="1">
      <c r="A834" s="25"/>
      <c r="B834" s="45"/>
      <c r="C834" s="3"/>
      <c r="D834" s="3"/>
      <c r="E834" s="3"/>
      <c r="F834" s="9"/>
      <c r="G834" s="9"/>
      <c r="H834" s="3"/>
      <c r="I834" s="14"/>
      <c r="J834" s="30"/>
      <c r="K834" s="30"/>
      <c r="L834" s="30"/>
      <c r="M834" s="22"/>
      <c r="N834" s="23"/>
      <c r="O834" s="23"/>
      <c r="P834" s="30"/>
      <c r="Q834" s="30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ht="16.5" customHeight="1">
      <c r="A835" s="25"/>
      <c r="B835" s="45"/>
      <c r="C835" s="3"/>
      <c r="D835" s="3"/>
      <c r="E835" s="3"/>
      <c r="F835" s="9"/>
      <c r="G835" s="9"/>
      <c r="H835" s="3"/>
      <c r="I835" s="14"/>
      <c r="J835" s="30"/>
      <c r="K835" s="30"/>
      <c r="L835" s="30"/>
      <c r="M835" s="22"/>
      <c r="N835" s="23"/>
      <c r="O835" s="23"/>
      <c r="P835" s="30"/>
      <c r="Q835" s="30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ht="16.5" customHeight="1">
      <c r="A836" s="25"/>
      <c r="B836" s="45"/>
      <c r="C836" s="3"/>
      <c r="D836" s="3"/>
      <c r="E836" s="3"/>
      <c r="F836" s="9"/>
      <c r="G836" s="9"/>
      <c r="H836" s="3"/>
      <c r="I836" s="14"/>
      <c r="J836" s="30"/>
      <c r="K836" s="30"/>
      <c r="L836" s="30"/>
      <c r="M836" s="22"/>
      <c r="N836" s="23"/>
      <c r="O836" s="23"/>
      <c r="P836" s="30"/>
      <c r="Q836" s="30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ht="16.5" customHeight="1">
      <c r="A837" s="25"/>
      <c r="B837" s="45"/>
      <c r="C837" s="3"/>
      <c r="D837" s="3"/>
      <c r="E837" s="3"/>
      <c r="F837" s="9"/>
      <c r="G837" s="9"/>
      <c r="H837" s="3"/>
      <c r="I837" s="14"/>
      <c r="J837" s="30"/>
      <c r="K837" s="30"/>
      <c r="L837" s="30"/>
      <c r="M837" s="22"/>
      <c r="N837" s="23"/>
      <c r="O837" s="23"/>
      <c r="P837" s="30"/>
      <c r="Q837" s="30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ht="16.5" customHeight="1">
      <c r="A838" s="25"/>
      <c r="B838" s="45"/>
      <c r="C838" s="3"/>
      <c r="D838" s="3"/>
      <c r="E838" s="3"/>
      <c r="F838" s="9"/>
      <c r="G838" s="9"/>
      <c r="H838" s="3"/>
      <c r="I838" s="14"/>
      <c r="J838" s="30"/>
      <c r="K838" s="30"/>
      <c r="L838" s="30"/>
      <c r="M838" s="22"/>
      <c r="N838" s="23"/>
      <c r="O838" s="23"/>
      <c r="P838" s="30"/>
      <c r="Q838" s="30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ht="16.5" customHeight="1">
      <c r="A839" s="25"/>
      <c r="B839" s="45"/>
      <c r="C839" s="3"/>
      <c r="D839" s="3"/>
      <c r="E839" s="3"/>
      <c r="F839" s="9"/>
      <c r="G839" s="9"/>
      <c r="H839" s="3"/>
      <c r="I839" s="14"/>
      <c r="J839" s="30"/>
      <c r="K839" s="30"/>
      <c r="L839" s="30"/>
      <c r="M839" s="22"/>
      <c r="N839" s="23"/>
      <c r="O839" s="23"/>
      <c r="P839" s="30"/>
      <c r="Q839" s="30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ht="16.5" customHeight="1">
      <c r="A840" s="25"/>
      <c r="B840" s="45"/>
      <c r="C840" s="3"/>
      <c r="D840" s="3"/>
      <c r="E840" s="3"/>
      <c r="F840" s="9"/>
      <c r="G840" s="9"/>
      <c r="H840" s="3"/>
      <c r="I840" s="14"/>
      <c r="J840" s="30"/>
      <c r="K840" s="30"/>
      <c r="L840" s="30"/>
      <c r="M840" s="22"/>
      <c r="N840" s="23"/>
      <c r="O840" s="23"/>
      <c r="P840" s="30"/>
      <c r="Q840" s="30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ht="16.5" customHeight="1">
      <c r="A841" s="25"/>
      <c r="B841" s="45"/>
      <c r="C841" s="3"/>
      <c r="D841" s="3"/>
      <c r="E841" s="3"/>
      <c r="F841" s="9"/>
      <c r="G841" s="9"/>
      <c r="H841" s="3"/>
      <c r="I841" s="14"/>
      <c r="J841" s="30"/>
      <c r="K841" s="30"/>
      <c r="L841" s="30"/>
      <c r="M841" s="22"/>
      <c r="N841" s="23"/>
      <c r="O841" s="23"/>
      <c r="P841" s="30"/>
      <c r="Q841" s="30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ht="16.5" customHeight="1">
      <c r="A842" s="25"/>
      <c r="B842" s="45"/>
      <c r="C842" s="3"/>
      <c r="D842" s="3"/>
      <c r="E842" s="3"/>
      <c r="F842" s="9"/>
      <c r="G842" s="9"/>
      <c r="H842" s="3"/>
      <c r="I842" s="14"/>
      <c r="J842" s="30"/>
      <c r="K842" s="30"/>
      <c r="L842" s="30"/>
      <c r="M842" s="22"/>
      <c r="N842" s="23"/>
      <c r="O842" s="23"/>
      <c r="P842" s="30"/>
      <c r="Q842" s="30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ht="16.5" customHeight="1">
      <c r="A843" s="25"/>
      <c r="B843" s="45"/>
      <c r="C843" s="3"/>
      <c r="D843" s="3"/>
      <c r="E843" s="3"/>
      <c r="F843" s="9"/>
      <c r="G843" s="9"/>
      <c r="H843" s="3"/>
      <c r="I843" s="14"/>
      <c r="J843" s="30"/>
      <c r="K843" s="30"/>
      <c r="L843" s="30"/>
      <c r="M843" s="22"/>
      <c r="N843" s="23"/>
      <c r="O843" s="23"/>
      <c r="P843" s="30"/>
      <c r="Q843" s="30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ht="16.5" customHeight="1">
      <c r="A844" s="25"/>
      <c r="B844" s="45"/>
      <c r="C844" s="3"/>
      <c r="D844" s="3"/>
      <c r="E844" s="3"/>
      <c r="F844" s="9"/>
      <c r="G844" s="9"/>
      <c r="H844" s="3"/>
      <c r="I844" s="14"/>
      <c r="J844" s="30"/>
      <c r="K844" s="30"/>
      <c r="L844" s="30"/>
      <c r="M844" s="22"/>
      <c r="N844" s="23"/>
      <c r="O844" s="23"/>
      <c r="P844" s="30"/>
      <c r="Q844" s="30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ht="16.5" customHeight="1">
      <c r="A845" s="25"/>
      <c r="B845" s="45"/>
      <c r="C845" s="3"/>
      <c r="D845" s="3"/>
      <c r="E845" s="3"/>
      <c r="F845" s="9"/>
      <c r="G845" s="9"/>
      <c r="H845" s="3"/>
      <c r="I845" s="14"/>
      <c r="J845" s="30"/>
      <c r="K845" s="30"/>
      <c r="L845" s="30"/>
      <c r="M845" s="22"/>
      <c r="N845" s="23"/>
      <c r="O845" s="23"/>
      <c r="P845" s="30"/>
      <c r="Q845" s="30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ht="16.5" customHeight="1">
      <c r="A846" s="25"/>
      <c r="B846" s="45"/>
      <c r="C846" s="3"/>
      <c r="D846" s="3"/>
      <c r="E846" s="3"/>
      <c r="F846" s="9"/>
      <c r="G846" s="9"/>
      <c r="H846" s="3"/>
      <c r="I846" s="14"/>
      <c r="J846" s="30"/>
      <c r="K846" s="30"/>
      <c r="L846" s="30"/>
      <c r="M846" s="22"/>
      <c r="N846" s="23"/>
      <c r="O846" s="23"/>
      <c r="P846" s="30"/>
      <c r="Q846" s="30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ht="16.5" customHeight="1">
      <c r="A847" s="25"/>
      <c r="B847" s="45"/>
      <c r="C847" s="3"/>
      <c r="D847" s="3"/>
      <c r="E847" s="3"/>
      <c r="F847" s="9"/>
      <c r="G847" s="9"/>
      <c r="H847" s="3"/>
      <c r="I847" s="14"/>
      <c r="J847" s="30"/>
      <c r="K847" s="30"/>
      <c r="L847" s="30"/>
      <c r="M847" s="22"/>
      <c r="N847" s="23"/>
      <c r="O847" s="23"/>
      <c r="P847" s="30"/>
      <c r="Q847" s="30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ht="16.5" customHeight="1">
      <c r="A848" s="25"/>
      <c r="B848" s="45"/>
      <c r="C848" s="3"/>
      <c r="D848" s="3"/>
      <c r="E848" s="3"/>
      <c r="F848" s="9"/>
      <c r="G848" s="9"/>
      <c r="H848" s="3"/>
      <c r="I848" s="14"/>
      <c r="J848" s="30"/>
      <c r="K848" s="30"/>
      <c r="L848" s="30"/>
      <c r="M848" s="22"/>
      <c r="N848" s="23"/>
      <c r="O848" s="23"/>
      <c r="P848" s="30"/>
      <c r="Q848" s="30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ht="16.5" customHeight="1">
      <c r="A849" s="25"/>
      <c r="B849" s="45"/>
      <c r="C849" s="3"/>
      <c r="D849" s="3"/>
      <c r="E849" s="3"/>
      <c r="F849" s="9"/>
      <c r="G849" s="9"/>
      <c r="H849" s="3"/>
      <c r="I849" s="14"/>
      <c r="J849" s="30"/>
      <c r="K849" s="30"/>
      <c r="L849" s="30"/>
      <c r="M849" s="22"/>
      <c r="N849" s="23"/>
      <c r="O849" s="23"/>
      <c r="P849" s="30"/>
      <c r="Q849" s="30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ht="16.5" customHeight="1">
      <c r="A850" s="25"/>
      <c r="B850" s="45"/>
      <c r="C850" s="3"/>
      <c r="D850" s="3"/>
      <c r="E850" s="3"/>
      <c r="F850" s="9"/>
      <c r="G850" s="9"/>
      <c r="H850" s="3"/>
      <c r="I850" s="14"/>
      <c r="J850" s="30"/>
      <c r="K850" s="30"/>
      <c r="L850" s="30"/>
      <c r="M850" s="22"/>
      <c r="N850" s="23"/>
      <c r="O850" s="23"/>
      <c r="P850" s="30"/>
      <c r="Q850" s="30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ht="16.5" customHeight="1">
      <c r="A851" s="25"/>
      <c r="B851" s="45"/>
      <c r="C851" s="3"/>
      <c r="D851" s="3"/>
      <c r="E851" s="3"/>
      <c r="F851" s="9"/>
      <c r="G851" s="9"/>
      <c r="H851" s="3"/>
      <c r="I851" s="14"/>
      <c r="J851" s="30"/>
      <c r="K851" s="30"/>
      <c r="L851" s="30"/>
      <c r="M851" s="22"/>
      <c r="N851" s="23"/>
      <c r="O851" s="23"/>
      <c r="P851" s="30"/>
      <c r="Q851" s="30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ht="16.5" customHeight="1">
      <c r="A852" s="25"/>
      <c r="B852" s="45"/>
      <c r="C852" s="3"/>
      <c r="D852" s="3"/>
      <c r="E852" s="3"/>
      <c r="F852" s="9"/>
      <c r="G852" s="9"/>
      <c r="H852" s="3"/>
      <c r="I852" s="14"/>
      <c r="J852" s="30"/>
      <c r="K852" s="30"/>
      <c r="L852" s="30"/>
      <c r="M852" s="22"/>
      <c r="N852" s="23"/>
      <c r="O852" s="23"/>
      <c r="P852" s="30"/>
      <c r="Q852" s="30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ht="16.5" customHeight="1">
      <c r="A853" s="25"/>
      <c r="B853" s="45"/>
      <c r="C853" s="3"/>
      <c r="D853" s="3"/>
      <c r="E853" s="3"/>
      <c r="F853" s="9"/>
      <c r="G853" s="9"/>
      <c r="H853" s="3"/>
      <c r="I853" s="14"/>
      <c r="J853" s="30"/>
      <c r="K853" s="30"/>
      <c r="L853" s="30"/>
      <c r="M853" s="22"/>
      <c r="N853" s="23"/>
      <c r="O853" s="23"/>
      <c r="P853" s="30"/>
      <c r="Q853" s="30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ht="16.5" customHeight="1">
      <c r="A854" s="25"/>
      <c r="B854" s="45"/>
      <c r="C854" s="3"/>
      <c r="D854" s="3"/>
      <c r="E854" s="3"/>
      <c r="F854" s="9"/>
      <c r="G854" s="9"/>
      <c r="H854" s="3"/>
      <c r="I854" s="14"/>
      <c r="J854" s="30"/>
      <c r="K854" s="30"/>
      <c r="L854" s="30"/>
      <c r="M854" s="22"/>
      <c r="N854" s="23"/>
      <c r="O854" s="23"/>
      <c r="P854" s="30"/>
      <c r="Q854" s="30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ht="16.5" customHeight="1">
      <c r="A855" s="25"/>
      <c r="B855" s="45"/>
      <c r="C855" s="3"/>
      <c r="D855" s="3"/>
      <c r="E855" s="3"/>
      <c r="F855" s="9"/>
      <c r="G855" s="9"/>
      <c r="H855" s="3"/>
      <c r="I855" s="14"/>
      <c r="J855" s="30"/>
      <c r="K855" s="30"/>
      <c r="L855" s="30"/>
      <c r="M855" s="22"/>
      <c r="N855" s="23"/>
      <c r="O855" s="23"/>
      <c r="P855" s="30"/>
      <c r="Q855" s="30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ht="16.5" customHeight="1">
      <c r="A856" s="25"/>
      <c r="B856" s="45"/>
      <c r="C856" s="3"/>
      <c r="D856" s="3"/>
      <c r="E856" s="3"/>
      <c r="F856" s="9"/>
      <c r="G856" s="9"/>
      <c r="H856" s="3"/>
      <c r="I856" s="14"/>
      <c r="J856" s="30"/>
      <c r="K856" s="30"/>
      <c r="L856" s="30"/>
      <c r="M856" s="22"/>
      <c r="N856" s="23"/>
      <c r="O856" s="23"/>
      <c r="P856" s="30"/>
      <c r="Q856" s="30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ht="16.5" customHeight="1">
      <c r="A857" s="25"/>
      <c r="B857" s="45"/>
      <c r="C857" s="3"/>
      <c r="D857" s="3"/>
      <c r="E857" s="3"/>
      <c r="F857" s="9"/>
      <c r="G857" s="9"/>
      <c r="H857" s="3"/>
      <c r="I857" s="14"/>
      <c r="J857" s="30"/>
      <c r="K857" s="30"/>
      <c r="L857" s="30"/>
      <c r="M857" s="22"/>
      <c r="N857" s="23"/>
      <c r="O857" s="23"/>
      <c r="P857" s="30"/>
      <c r="Q857" s="30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ht="16.5" customHeight="1">
      <c r="A858" s="25"/>
      <c r="B858" s="45"/>
      <c r="C858" s="3"/>
      <c r="D858" s="3"/>
      <c r="E858" s="3"/>
      <c r="F858" s="9"/>
      <c r="G858" s="9"/>
      <c r="H858" s="3"/>
      <c r="I858" s="14"/>
      <c r="J858" s="30"/>
      <c r="K858" s="30"/>
      <c r="L858" s="30"/>
      <c r="M858" s="22"/>
      <c r="N858" s="23"/>
      <c r="O858" s="23"/>
      <c r="P858" s="30"/>
      <c r="Q858" s="30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ht="16.5" customHeight="1">
      <c r="A859" s="25"/>
      <c r="B859" s="45"/>
      <c r="C859" s="3"/>
      <c r="D859" s="3"/>
      <c r="E859" s="3"/>
      <c r="F859" s="9"/>
      <c r="G859" s="9"/>
      <c r="H859" s="3"/>
      <c r="I859" s="14"/>
      <c r="J859" s="30"/>
      <c r="K859" s="30"/>
      <c r="L859" s="30"/>
      <c r="M859" s="22"/>
      <c r="N859" s="23"/>
      <c r="O859" s="23"/>
      <c r="P859" s="30"/>
      <c r="Q859" s="30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ht="16.5" customHeight="1">
      <c r="A860" s="25"/>
      <c r="B860" s="45"/>
      <c r="C860" s="3"/>
      <c r="D860" s="3"/>
      <c r="E860" s="3"/>
      <c r="F860" s="9"/>
      <c r="G860" s="9"/>
      <c r="H860" s="3"/>
      <c r="I860" s="14"/>
      <c r="J860" s="30"/>
      <c r="K860" s="30"/>
      <c r="L860" s="30"/>
      <c r="M860" s="22"/>
      <c r="N860" s="23"/>
      <c r="O860" s="23"/>
      <c r="P860" s="30"/>
      <c r="Q860" s="30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ht="16.5" customHeight="1">
      <c r="A861" s="25"/>
      <c r="B861" s="45"/>
      <c r="C861" s="3"/>
      <c r="D861" s="3"/>
      <c r="E861" s="3"/>
      <c r="F861" s="9"/>
      <c r="G861" s="9"/>
      <c r="H861" s="3"/>
      <c r="I861" s="14"/>
      <c r="J861" s="30"/>
      <c r="K861" s="30"/>
      <c r="L861" s="30"/>
      <c r="M861" s="22"/>
      <c r="N861" s="23"/>
      <c r="O861" s="23"/>
      <c r="P861" s="30"/>
      <c r="Q861" s="30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ht="16.5" customHeight="1">
      <c r="A862" s="25"/>
      <c r="B862" s="45"/>
      <c r="C862" s="3"/>
      <c r="D862" s="3"/>
      <c r="E862" s="3"/>
      <c r="F862" s="9"/>
      <c r="G862" s="9"/>
      <c r="H862" s="3"/>
      <c r="I862" s="14"/>
      <c r="J862" s="30"/>
      <c r="K862" s="30"/>
      <c r="L862" s="30"/>
      <c r="M862" s="22"/>
      <c r="N862" s="23"/>
      <c r="O862" s="23"/>
      <c r="P862" s="30"/>
      <c r="Q862" s="30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ht="16.5" customHeight="1">
      <c r="A863" s="25"/>
      <c r="B863" s="45"/>
      <c r="C863" s="3"/>
      <c r="D863" s="3"/>
      <c r="E863" s="3"/>
      <c r="F863" s="9"/>
      <c r="G863" s="9"/>
      <c r="H863" s="3"/>
      <c r="I863" s="14"/>
      <c r="J863" s="30"/>
      <c r="K863" s="30"/>
      <c r="L863" s="30"/>
      <c r="M863" s="22"/>
      <c r="N863" s="23"/>
      <c r="O863" s="23"/>
      <c r="P863" s="30"/>
      <c r="Q863" s="30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ht="16.5" customHeight="1">
      <c r="A864" s="25"/>
      <c r="B864" s="45"/>
      <c r="C864" s="3"/>
      <c r="D864" s="3"/>
      <c r="E864" s="3"/>
      <c r="F864" s="9"/>
      <c r="G864" s="9"/>
      <c r="H864" s="3"/>
      <c r="I864" s="14"/>
      <c r="J864" s="30"/>
      <c r="K864" s="30"/>
      <c r="L864" s="30"/>
      <c r="M864" s="22"/>
      <c r="N864" s="23"/>
      <c r="O864" s="23"/>
      <c r="P864" s="30"/>
      <c r="Q864" s="30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ht="16.5" customHeight="1">
      <c r="A865" s="25"/>
      <c r="B865" s="45"/>
      <c r="C865" s="3"/>
      <c r="D865" s="3"/>
      <c r="E865" s="3"/>
      <c r="F865" s="9"/>
      <c r="G865" s="9"/>
      <c r="H865" s="3"/>
      <c r="I865" s="14"/>
      <c r="J865" s="30"/>
      <c r="K865" s="30"/>
      <c r="L865" s="30"/>
      <c r="M865" s="22"/>
      <c r="N865" s="23"/>
      <c r="O865" s="23"/>
      <c r="P865" s="30"/>
      <c r="Q865" s="30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ht="16.5" customHeight="1">
      <c r="A866" s="25"/>
      <c r="B866" s="45"/>
      <c r="C866" s="3"/>
      <c r="D866" s="3"/>
      <c r="E866" s="3"/>
      <c r="F866" s="9"/>
      <c r="G866" s="9"/>
      <c r="H866" s="3"/>
      <c r="I866" s="14"/>
      <c r="J866" s="30"/>
      <c r="K866" s="30"/>
      <c r="L866" s="30"/>
      <c r="M866" s="22"/>
      <c r="N866" s="23"/>
      <c r="O866" s="23"/>
      <c r="P866" s="30"/>
      <c r="Q866" s="30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ht="16.5" customHeight="1">
      <c r="A867" s="25"/>
      <c r="B867" s="45"/>
      <c r="C867" s="3"/>
      <c r="D867" s="3"/>
      <c r="E867" s="3"/>
      <c r="F867" s="9"/>
      <c r="G867" s="9"/>
      <c r="H867" s="3"/>
      <c r="I867" s="14"/>
      <c r="J867" s="30"/>
      <c r="K867" s="30"/>
      <c r="L867" s="30"/>
      <c r="M867" s="22"/>
      <c r="N867" s="23"/>
      <c r="O867" s="23"/>
      <c r="P867" s="30"/>
      <c r="Q867" s="30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ht="16.5" customHeight="1">
      <c r="A868" s="25"/>
      <c r="B868" s="45"/>
      <c r="C868" s="3"/>
      <c r="D868" s="3"/>
      <c r="E868" s="3"/>
      <c r="F868" s="9"/>
      <c r="G868" s="9"/>
      <c r="H868" s="3"/>
      <c r="I868" s="14"/>
      <c r="J868" s="30"/>
      <c r="K868" s="30"/>
      <c r="L868" s="30"/>
      <c r="M868" s="22"/>
      <c r="N868" s="23"/>
      <c r="O868" s="23"/>
      <c r="P868" s="30"/>
      <c r="Q868" s="30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ht="16.5" customHeight="1">
      <c r="A869" s="25"/>
      <c r="B869" s="45"/>
      <c r="C869" s="3"/>
      <c r="D869" s="3"/>
      <c r="E869" s="3"/>
      <c r="F869" s="9"/>
      <c r="G869" s="9"/>
      <c r="H869" s="3"/>
      <c r="I869" s="14"/>
      <c r="J869" s="30"/>
      <c r="K869" s="30"/>
      <c r="L869" s="30"/>
      <c r="M869" s="22"/>
      <c r="N869" s="23"/>
      <c r="O869" s="23"/>
      <c r="P869" s="30"/>
      <c r="Q869" s="30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ht="16.5" customHeight="1">
      <c r="A870" s="25"/>
      <c r="B870" s="45"/>
      <c r="C870" s="3"/>
      <c r="D870" s="3"/>
      <c r="E870" s="3"/>
      <c r="F870" s="9"/>
      <c r="G870" s="9"/>
      <c r="H870" s="3"/>
      <c r="I870" s="14"/>
      <c r="J870" s="30"/>
      <c r="K870" s="30"/>
      <c r="L870" s="30"/>
      <c r="M870" s="22"/>
      <c r="N870" s="23"/>
      <c r="O870" s="23"/>
      <c r="P870" s="30"/>
      <c r="Q870" s="30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ht="16.5" customHeight="1">
      <c r="A871" s="25"/>
      <c r="B871" s="45"/>
      <c r="C871" s="3"/>
      <c r="D871" s="3"/>
      <c r="E871" s="3"/>
      <c r="F871" s="9"/>
      <c r="G871" s="9"/>
      <c r="H871" s="3"/>
      <c r="I871" s="14"/>
      <c r="J871" s="30"/>
      <c r="K871" s="30"/>
      <c r="L871" s="30"/>
      <c r="M871" s="22"/>
      <c r="N871" s="23"/>
      <c r="O871" s="23"/>
      <c r="P871" s="30"/>
      <c r="Q871" s="30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ht="16.5" customHeight="1">
      <c r="A872" s="25"/>
      <c r="B872" s="45"/>
      <c r="C872" s="3"/>
      <c r="D872" s="3"/>
      <c r="E872" s="3"/>
      <c r="F872" s="9"/>
      <c r="G872" s="9"/>
      <c r="H872" s="3"/>
      <c r="I872" s="14"/>
      <c r="J872" s="30"/>
      <c r="K872" s="30"/>
      <c r="L872" s="30"/>
      <c r="M872" s="22"/>
      <c r="N872" s="23"/>
      <c r="O872" s="23"/>
      <c r="P872" s="30"/>
      <c r="Q872" s="30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ht="16.5" customHeight="1">
      <c r="A873" s="25"/>
      <c r="B873" s="45"/>
      <c r="C873" s="3"/>
      <c r="D873" s="3"/>
      <c r="E873" s="3"/>
      <c r="F873" s="9"/>
      <c r="G873" s="9"/>
      <c r="H873" s="3"/>
      <c r="I873" s="14"/>
      <c r="J873" s="30"/>
      <c r="K873" s="30"/>
      <c r="L873" s="30"/>
      <c r="M873" s="22"/>
      <c r="N873" s="23"/>
      <c r="O873" s="23"/>
      <c r="P873" s="30"/>
      <c r="Q873" s="30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ht="16.5" customHeight="1">
      <c r="A874" s="25"/>
      <c r="B874" s="45"/>
      <c r="C874" s="3"/>
      <c r="D874" s="3"/>
      <c r="E874" s="3"/>
      <c r="F874" s="9"/>
      <c r="G874" s="9"/>
      <c r="H874" s="3"/>
      <c r="I874" s="14"/>
      <c r="J874" s="30"/>
      <c r="K874" s="30"/>
      <c r="L874" s="30"/>
      <c r="M874" s="22"/>
      <c r="N874" s="23"/>
      <c r="O874" s="23"/>
      <c r="P874" s="30"/>
      <c r="Q874" s="30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ht="16.5" customHeight="1">
      <c r="A875" s="25"/>
      <c r="B875" s="45"/>
      <c r="C875" s="3"/>
      <c r="D875" s="3"/>
      <c r="E875" s="3"/>
      <c r="F875" s="9"/>
      <c r="G875" s="9"/>
      <c r="H875" s="3"/>
      <c r="I875" s="14"/>
      <c r="J875" s="30"/>
      <c r="K875" s="30"/>
      <c r="L875" s="30"/>
      <c r="M875" s="22"/>
      <c r="N875" s="23"/>
      <c r="O875" s="23"/>
      <c r="P875" s="30"/>
      <c r="Q875" s="30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ht="16.5" customHeight="1">
      <c r="A876" s="25"/>
      <c r="B876" s="45"/>
      <c r="C876" s="3"/>
      <c r="D876" s="3"/>
      <c r="E876" s="3"/>
      <c r="F876" s="9"/>
      <c r="G876" s="9"/>
      <c r="H876" s="3"/>
      <c r="I876" s="14"/>
      <c r="J876" s="30"/>
      <c r="K876" s="30"/>
      <c r="L876" s="30"/>
      <c r="M876" s="22"/>
      <c r="N876" s="23"/>
      <c r="O876" s="23"/>
      <c r="P876" s="30"/>
      <c r="Q876" s="30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ht="16.5" customHeight="1">
      <c r="A877" s="25"/>
      <c r="B877" s="45"/>
      <c r="C877" s="3"/>
      <c r="D877" s="3"/>
      <c r="E877" s="3"/>
      <c r="F877" s="9"/>
      <c r="G877" s="9"/>
      <c r="H877" s="3"/>
      <c r="I877" s="14"/>
      <c r="J877" s="30"/>
      <c r="K877" s="30"/>
      <c r="L877" s="30"/>
      <c r="M877" s="22"/>
      <c r="N877" s="23"/>
      <c r="O877" s="23"/>
      <c r="P877" s="30"/>
      <c r="Q877" s="30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ht="16.5" customHeight="1">
      <c r="A878" s="25"/>
      <c r="B878" s="45"/>
      <c r="C878" s="3"/>
      <c r="D878" s="3"/>
      <c r="E878" s="3"/>
      <c r="F878" s="9"/>
      <c r="G878" s="9"/>
      <c r="H878" s="3"/>
      <c r="I878" s="14"/>
      <c r="J878" s="30"/>
      <c r="K878" s="30"/>
      <c r="L878" s="30"/>
      <c r="M878" s="22"/>
      <c r="N878" s="23"/>
      <c r="O878" s="23"/>
      <c r="P878" s="30"/>
      <c r="Q878" s="30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ht="16.5" customHeight="1">
      <c r="A879" s="25"/>
      <c r="B879" s="45"/>
      <c r="C879" s="3"/>
      <c r="D879" s="3"/>
      <c r="E879" s="3"/>
      <c r="F879" s="9"/>
      <c r="G879" s="9"/>
      <c r="H879" s="3"/>
      <c r="I879" s="14"/>
      <c r="J879" s="30"/>
      <c r="K879" s="30"/>
      <c r="L879" s="30"/>
      <c r="M879" s="22"/>
      <c r="N879" s="23"/>
      <c r="O879" s="23"/>
      <c r="P879" s="30"/>
      <c r="Q879" s="30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ht="16.5" customHeight="1">
      <c r="A880" s="25"/>
      <c r="B880" s="45"/>
      <c r="C880" s="3"/>
      <c r="D880" s="3"/>
      <c r="E880" s="3"/>
      <c r="F880" s="9"/>
      <c r="G880" s="9"/>
      <c r="H880" s="3"/>
      <c r="I880" s="14"/>
      <c r="J880" s="30"/>
      <c r="K880" s="30"/>
      <c r="L880" s="30"/>
      <c r="M880" s="22"/>
      <c r="N880" s="23"/>
      <c r="O880" s="23"/>
      <c r="P880" s="30"/>
      <c r="Q880" s="30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ht="16.5" customHeight="1">
      <c r="A881" s="25"/>
      <c r="B881" s="45"/>
      <c r="C881" s="3"/>
      <c r="D881" s="3"/>
      <c r="E881" s="3"/>
      <c r="F881" s="9"/>
      <c r="G881" s="9"/>
      <c r="H881" s="3"/>
      <c r="I881" s="14"/>
      <c r="J881" s="30"/>
      <c r="K881" s="30"/>
      <c r="L881" s="30"/>
      <c r="M881" s="22"/>
      <c r="N881" s="23"/>
      <c r="O881" s="23"/>
      <c r="P881" s="30"/>
      <c r="Q881" s="30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ht="16.5" customHeight="1">
      <c r="A882" s="25"/>
      <c r="B882" s="45"/>
      <c r="C882" s="3"/>
      <c r="D882" s="3"/>
      <c r="E882" s="3"/>
      <c r="F882" s="9"/>
      <c r="G882" s="9"/>
      <c r="H882" s="3"/>
      <c r="I882" s="14"/>
      <c r="J882" s="30"/>
      <c r="K882" s="30"/>
      <c r="L882" s="30"/>
      <c r="M882" s="22"/>
      <c r="N882" s="23"/>
      <c r="O882" s="23"/>
      <c r="P882" s="30"/>
      <c r="Q882" s="30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ht="16.5" customHeight="1">
      <c r="A883" s="25"/>
      <c r="B883" s="45"/>
      <c r="C883" s="3"/>
      <c r="D883" s="3"/>
      <c r="E883" s="3"/>
      <c r="F883" s="9"/>
      <c r="G883" s="9"/>
      <c r="H883" s="3"/>
      <c r="I883" s="14"/>
      <c r="J883" s="30"/>
      <c r="K883" s="30"/>
      <c r="L883" s="30"/>
      <c r="M883" s="22"/>
      <c r="N883" s="23"/>
      <c r="O883" s="23"/>
      <c r="P883" s="30"/>
      <c r="Q883" s="30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ht="16.5" customHeight="1">
      <c r="A884" s="25"/>
      <c r="B884" s="45"/>
      <c r="C884" s="3"/>
      <c r="D884" s="3"/>
      <c r="E884" s="3"/>
      <c r="F884" s="9"/>
      <c r="G884" s="9"/>
      <c r="H884" s="3"/>
      <c r="I884" s="14"/>
      <c r="J884" s="30"/>
      <c r="K884" s="30"/>
      <c r="L884" s="30"/>
      <c r="M884" s="22"/>
      <c r="N884" s="23"/>
      <c r="O884" s="23"/>
      <c r="P884" s="30"/>
      <c r="Q884" s="30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ht="16.5" customHeight="1">
      <c r="A885" s="25"/>
      <c r="B885" s="45"/>
      <c r="C885" s="3"/>
      <c r="D885" s="3"/>
      <c r="E885" s="3"/>
      <c r="F885" s="9"/>
      <c r="G885" s="9"/>
      <c r="H885" s="3"/>
      <c r="I885" s="14"/>
      <c r="J885" s="30"/>
      <c r="K885" s="30"/>
      <c r="L885" s="30"/>
      <c r="M885" s="22"/>
      <c r="N885" s="23"/>
      <c r="O885" s="23"/>
      <c r="P885" s="30"/>
      <c r="Q885" s="30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ht="16.5" customHeight="1">
      <c r="A886" s="25"/>
      <c r="B886" s="45"/>
      <c r="C886" s="3"/>
      <c r="D886" s="3"/>
      <c r="E886" s="3"/>
      <c r="F886" s="9"/>
      <c r="G886" s="9"/>
      <c r="H886" s="3"/>
      <c r="I886" s="14"/>
      <c r="J886" s="30"/>
      <c r="K886" s="30"/>
      <c r="L886" s="30"/>
      <c r="M886" s="22"/>
      <c r="N886" s="23"/>
      <c r="O886" s="23"/>
      <c r="P886" s="30"/>
      <c r="Q886" s="30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ht="16.5" customHeight="1">
      <c r="A887" s="25"/>
      <c r="B887" s="45"/>
      <c r="C887" s="3"/>
      <c r="D887" s="3"/>
      <c r="E887" s="3"/>
      <c r="F887" s="9"/>
      <c r="G887" s="9"/>
      <c r="H887" s="3"/>
      <c r="I887" s="14"/>
      <c r="J887" s="30"/>
      <c r="K887" s="30"/>
      <c r="L887" s="30"/>
      <c r="M887" s="22"/>
      <c r="N887" s="23"/>
      <c r="O887" s="23"/>
      <c r="P887" s="30"/>
      <c r="Q887" s="30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ht="16.5" customHeight="1">
      <c r="A888" s="25"/>
      <c r="B888" s="45"/>
      <c r="C888" s="3"/>
      <c r="D888" s="3"/>
      <c r="E888" s="3"/>
      <c r="F888" s="9"/>
      <c r="G888" s="9"/>
      <c r="H888" s="3"/>
      <c r="I888" s="14"/>
      <c r="J888" s="30"/>
      <c r="K888" s="30"/>
      <c r="L888" s="30"/>
      <c r="M888" s="22"/>
      <c r="N888" s="23"/>
      <c r="O888" s="23"/>
      <c r="P888" s="30"/>
      <c r="Q888" s="30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ht="16.5" customHeight="1">
      <c r="A889" s="25"/>
      <c r="B889" s="45"/>
      <c r="C889" s="3"/>
      <c r="D889" s="3"/>
      <c r="E889" s="3"/>
      <c r="F889" s="9"/>
      <c r="G889" s="9"/>
      <c r="H889" s="3"/>
      <c r="I889" s="14"/>
      <c r="J889" s="30"/>
      <c r="K889" s="30"/>
      <c r="L889" s="30"/>
      <c r="M889" s="22"/>
      <c r="N889" s="23"/>
      <c r="O889" s="23"/>
      <c r="P889" s="30"/>
      <c r="Q889" s="30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ht="16.5" customHeight="1">
      <c r="A890" s="25"/>
      <c r="B890" s="45"/>
      <c r="C890" s="3"/>
      <c r="D890" s="3"/>
      <c r="E890" s="3"/>
      <c r="F890" s="9"/>
      <c r="G890" s="9"/>
      <c r="H890" s="3"/>
      <c r="I890" s="14"/>
      <c r="J890" s="30"/>
      <c r="K890" s="30"/>
      <c r="L890" s="30"/>
      <c r="M890" s="22"/>
      <c r="N890" s="23"/>
      <c r="O890" s="23"/>
      <c r="P890" s="30"/>
      <c r="Q890" s="30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ht="16.5" customHeight="1">
      <c r="A891" s="25"/>
      <c r="B891" s="45"/>
      <c r="C891" s="3"/>
      <c r="D891" s="3"/>
      <c r="E891" s="3"/>
      <c r="F891" s="9"/>
      <c r="G891" s="9"/>
      <c r="H891" s="3"/>
      <c r="I891" s="14"/>
      <c r="J891" s="30"/>
      <c r="K891" s="30"/>
      <c r="L891" s="30"/>
      <c r="M891" s="22"/>
      <c r="N891" s="23"/>
      <c r="O891" s="23"/>
      <c r="P891" s="30"/>
      <c r="Q891" s="30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ht="16.5" customHeight="1">
      <c r="A892" s="25"/>
      <c r="B892" s="45"/>
      <c r="C892" s="3"/>
      <c r="D892" s="3"/>
      <c r="E892" s="3"/>
      <c r="F892" s="9"/>
      <c r="G892" s="9"/>
      <c r="H892" s="3"/>
      <c r="I892" s="14"/>
      <c r="J892" s="30"/>
      <c r="K892" s="30"/>
      <c r="L892" s="30"/>
      <c r="M892" s="22"/>
      <c r="N892" s="23"/>
      <c r="O892" s="23"/>
      <c r="P892" s="30"/>
      <c r="Q892" s="30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ht="16.5" customHeight="1">
      <c r="A893" s="25"/>
      <c r="B893" s="45"/>
      <c r="C893" s="3"/>
      <c r="D893" s="3"/>
      <c r="E893" s="3"/>
      <c r="F893" s="9"/>
      <c r="G893" s="9"/>
      <c r="H893" s="3"/>
      <c r="I893" s="14"/>
      <c r="J893" s="30"/>
      <c r="K893" s="30"/>
      <c r="L893" s="30"/>
      <c r="M893" s="22"/>
      <c r="N893" s="23"/>
      <c r="O893" s="23"/>
      <c r="P893" s="30"/>
      <c r="Q893" s="30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ht="16.5" customHeight="1">
      <c r="A894" s="25"/>
      <c r="B894" s="45"/>
      <c r="C894" s="3"/>
      <c r="D894" s="3"/>
      <c r="E894" s="3"/>
      <c r="F894" s="9"/>
      <c r="G894" s="9"/>
      <c r="H894" s="3"/>
      <c r="I894" s="14"/>
      <c r="J894" s="30"/>
      <c r="K894" s="30"/>
      <c r="L894" s="30"/>
      <c r="M894" s="22"/>
      <c r="N894" s="23"/>
      <c r="O894" s="23"/>
      <c r="P894" s="30"/>
      <c r="Q894" s="30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ht="16.5" customHeight="1">
      <c r="A895" s="25"/>
      <c r="B895" s="45"/>
      <c r="C895" s="3"/>
      <c r="D895" s="3"/>
      <c r="E895" s="3"/>
      <c r="F895" s="9"/>
      <c r="G895" s="9"/>
      <c r="H895" s="3"/>
      <c r="I895" s="14"/>
      <c r="J895" s="30"/>
      <c r="K895" s="30"/>
      <c r="L895" s="30"/>
      <c r="M895" s="22"/>
      <c r="N895" s="23"/>
      <c r="O895" s="23"/>
      <c r="P895" s="30"/>
      <c r="Q895" s="30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ht="16.5" customHeight="1">
      <c r="A896" s="25"/>
      <c r="B896" s="45"/>
      <c r="C896" s="3"/>
      <c r="D896" s="3"/>
      <c r="E896" s="3"/>
      <c r="F896" s="9"/>
      <c r="G896" s="9"/>
      <c r="H896" s="3"/>
      <c r="I896" s="14"/>
      <c r="J896" s="30"/>
      <c r="K896" s="30"/>
      <c r="L896" s="30"/>
      <c r="M896" s="22"/>
      <c r="N896" s="23"/>
      <c r="O896" s="23"/>
      <c r="P896" s="30"/>
      <c r="Q896" s="30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ht="16.5" customHeight="1">
      <c r="A897" s="25"/>
      <c r="B897" s="45"/>
      <c r="C897" s="3"/>
      <c r="D897" s="3"/>
      <c r="E897" s="3"/>
      <c r="F897" s="9"/>
      <c r="G897" s="9"/>
      <c r="H897" s="3"/>
      <c r="I897" s="14"/>
      <c r="J897" s="30"/>
      <c r="K897" s="30"/>
      <c r="L897" s="30"/>
      <c r="M897" s="22"/>
      <c r="N897" s="23"/>
      <c r="O897" s="23"/>
      <c r="P897" s="30"/>
      <c r="Q897" s="30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ht="16.5" customHeight="1">
      <c r="A898" s="25"/>
      <c r="B898" s="45"/>
      <c r="C898" s="3"/>
      <c r="D898" s="3"/>
      <c r="E898" s="3"/>
      <c r="F898" s="9"/>
      <c r="G898" s="9"/>
      <c r="H898" s="3"/>
      <c r="I898" s="14"/>
      <c r="J898" s="30"/>
      <c r="K898" s="30"/>
      <c r="L898" s="30"/>
      <c r="M898" s="22"/>
      <c r="N898" s="23"/>
      <c r="O898" s="23"/>
      <c r="P898" s="30"/>
      <c r="Q898" s="30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ht="16.5" customHeight="1">
      <c r="A899" s="25"/>
      <c r="B899" s="45"/>
      <c r="C899" s="3"/>
      <c r="D899" s="3"/>
      <c r="E899" s="3"/>
      <c r="F899" s="9"/>
      <c r="G899" s="9"/>
      <c r="H899" s="3"/>
      <c r="I899" s="14"/>
      <c r="J899" s="30"/>
      <c r="K899" s="30"/>
      <c r="L899" s="30"/>
      <c r="M899" s="22"/>
      <c r="N899" s="23"/>
      <c r="O899" s="23"/>
      <c r="P899" s="30"/>
      <c r="Q899" s="30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ht="16.5" customHeight="1">
      <c r="A900" s="25"/>
      <c r="B900" s="45"/>
      <c r="C900" s="3"/>
      <c r="D900" s="3"/>
      <c r="E900" s="3"/>
      <c r="F900" s="9"/>
      <c r="G900" s="9"/>
      <c r="H900" s="3"/>
      <c r="I900" s="14"/>
      <c r="J900" s="30"/>
      <c r="K900" s="30"/>
      <c r="L900" s="30"/>
      <c r="M900" s="22"/>
      <c r="N900" s="23"/>
      <c r="O900" s="23"/>
      <c r="P900" s="30"/>
      <c r="Q900" s="30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ht="16.5" customHeight="1">
      <c r="A901" s="25"/>
      <c r="B901" s="45"/>
      <c r="C901" s="3"/>
      <c r="D901" s="3"/>
      <c r="E901" s="3"/>
      <c r="F901" s="9"/>
      <c r="G901" s="9"/>
      <c r="H901" s="3"/>
      <c r="I901" s="14"/>
      <c r="J901" s="30"/>
      <c r="K901" s="30"/>
      <c r="L901" s="30"/>
      <c r="M901" s="22"/>
      <c r="N901" s="23"/>
      <c r="O901" s="23"/>
      <c r="P901" s="30"/>
      <c r="Q901" s="30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ht="16.5" customHeight="1">
      <c r="A902" s="25"/>
      <c r="B902" s="45"/>
      <c r="C902" s="3"/>
      <c r="D902" s="3"/>
      <c r="E902" s="3"/>
      <c r="F902" s="9"/>
      <c r="G902" s="9"/>
      <c r="H902" s="3"/>
      <c r="I902" s="14"/>
      <c r="J902" s="30"/>
      <c r="K902" s="30"/>
      <c r="L902" s="30"/>
      <c r="M902" s="22"/>
      <c r="N902" s="23"/>
      <c r="O902" s="23"/>
      <c r="P902" s="30"/>
      <c r="Q902" s="30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ht="16.5" customHeight="1">
      <c r="A903" s="25"/>
      <c r="B903" s="45"/>
      <c r="C903" s="3"/>
      <c r="D903" s="3"/>
      <c r="E903" s="3"/>
      <c r="F903" s="9"/>
      <c r="G903" s="9"/>
      <c r="H903" s="3"/>
      <c r="I903" s="14"/>
      <c r="J903" s="30"/>
      <c r="K903" s="30"/>
      <c r="L903" s="30"/>
      <c r="M903" s="22"/>
      <c r="N903" s="23"/>
      <c r="O903" s="23"/>
      <c r="P903" s="30"/>
      <c r="Q903" s="30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ht="16.5" customHeight="1">
      <c r="A904" s="25"/>
      <c r="B904" s="45"/>
      <c r="C904" s="3"/>
      <c r="D904" s="3"/>
      <c r="E904" s="3"/>
      <c r="F904" s="9"/>
      <c r="G904" s="9"/>
      <c r="H904" s="3"/>
      <c r="I904" s="14"/>
      <c r="J904" s="30"/>
      <c r="K904" s="30"/>
      <c r="L904" s="30"/>
      <c r="M904" s="22"/>
      <c r="N904" s="23"/>
      <c r="O904" s="23"/>
      <c r="P904" s="30"/>
      <c r="Q904" s="30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ht="16.5" customHeight="1">
      <c r="A905" s="25"/>
      <c r="B905" s="45"/>
      <c r="C905" s="3"/>
      <c r="D905" s="3"/>
      <c r="E905" s="3"/>
      <c r="F905" s="9"/>
      <c r="G905" s="9"/>
      <c r="H905" s="3"/>
      <c r="I905" s="14"/>
      <c r="J905" s="30"/>
      <c r="K905" s="30"/>
      <c r="L905" s="30"/>
      <c r="M905" s="22"/>
      <c r="N905" s="23"/>
      <c r="O905" s="23"/>
      <c r="P905" s="30"/>
      <c r="Q905" s="30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ht="16.5" customHeight="1">
      <c r="A906" s="25"/>
      <c r="B906" s="45"/>
      <c r="C906" s="3"/>
      <c r="D906" s="3"/>
      <c r="E906" s="3"/>
      <c r="F906" s="9"/>
      <c r="G906" s="9"/>
      <c r="H906" s="3"/>
      <c r="I906" s="14"/>
      <c r="J906" s="30"/>
      <c r="K906" s="30"/>
      <c r="L906" s="30"/>
      <c r="M906" s="22"/>
      <c r="N906" s="23"/>
      <c r="O906" s="23"/>
      <c r="P906" s="30"/>
      <c r="Q906" s="30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ht="16.5" customHeight="1">
      <c r="A907" s="25"/>
      <c r="B907" s="45"/>
      <c r="C907" s="3"/>
      <c r="D907" s="3"/>
      <c r="E907" s="3"/>
      <c r="F907" s="9"/>
      <c r="G907" s="9"/>
      <c r="H907" s="3"/>
      <c r="I907" s="14"/>
      <c r="J907" s="30"/>
      <c r="K907" s="30"/>
      <c r="L907" s="30"/>
      <c r="M907" s="22"/>
      <c r="N907" s="23"/>
      <c r="O907" s="23"/>
      <c r="P907" s="30"/>
      <c r="Q907" s="30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ht="16.5" customHeight="1">
      <c r="A908" s="25"/>
      <c r="B908" s="45"/>
      <c r="C908" s="3"/>
      <c r="D908" s="3"/>
      <c r="E908" s="3"/>
      <c r="F908" s="9"/>
      <c r="G908" s="9"/>
      <c r="H908" s="3"/>
      <c r="I908" s="14"/>
      <c r="J908" s="30"/>
      <c r="K908" s="30"/>
      <c r="L908" s="30"/>
      <c r="M908" s="22"/>
      <c r="N908" s="23"/>
      <c r="O908" s="23"/>
      <c r="P908" s="30"/>
      <c r="Q908" s="30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ht="16.5" customHeight="1">
      <c r="A909" s="25"/>
      <c r="B909" s="45"/>
      <c r="C909" s="3"/>
      <c r="D909" s="3"/>
      <c r="E909" s="3"/>
      <c r="F909" s="9"/>
      <c r="G909" s="9"/>
      <c r="H909" s="3"/>
      <c r="I909" s="14"/>
      <c r="J909" s="30"/>
      <c r="K909" s="30"/>
      <c r="L909" s="30"/>
      <c r="M909" s="22"/>
      <c r="N909" s="23"/>
      <c r="O909" s="23"/>
      <c r="P909" s="30"/>
      <c r="Q909" s="30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ht="16.5" customHeight="1">
      <c r="A910" s="25"/>
      <c r="B910" s="45"/>
      <c r="C910" s="3"/>
      <c r="D910" s="3"/>
      <c r="E910" s="3"/>
      <c r="F910" s="9"/>
      <c r="G910" s="9"/>
      <c r="H910" s="3"/>
      <c r="I910" s="14"/>
      <c r="J910" s="30"/>
      <c r="K910" s="30"/>
      <c r="L910" s="30"/>
      <c r="M910" s="22"/>
      <c r="N910" s="23"/>
      <c r="O910" s="23"/>
      <c r="P910" s="30"/>
      <c r="Q910" s="30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ht="16.5" customHeight="1">
      <c r="A911" s="25"/>
      <c r="B911" s="45"/>
      <c r="C911" s="3"/>
      <c r="D911" s="3"/>
      <c r="E911" s="3"/>
      <c r="F911" s="9"/>
      <c r="G911" s="9"/>
      <c r="H911" s="3"/>
      <c r="I911" s="14"/>
      <c r="J911" s="30"/>
      <c r="K911" s="30"/>
      <c r="L911" s="30"/>
      <c r="M911" s="22"/>
      <c r="N911" s="23"/>
      <c r="O911" s="23"/>
      <c r="P911" s="30"/>
      <c r="Q911" s="30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ht="16.5" customHeight="1">
      <c r="A912" s="25"/>
      <c r="B912" s="45"/>
      <c r="C912" s="3"/>
      <c r="D912" s="3"/>
      <c r="E912" s="3"/>
      <c r="F912" s="9"/>
      <c r="G912" s="9"/>
      <c r="H912" s="3"/>
      <c r="I912" s="14"/>
      <c r="J912" s="30"/>
      <c r="K912" s="30"/>
      <c r="L912" s="30"/>
      <c r="M912" s="22"/>
      <c r="N912" s="23"/>
      <c r="O912" s="23"/>
      <c r="P912" s="30"/>
      <c r="Q912" s="30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ht="16.5" customHeight="1">
      <c r="A913" s="25"/>
      <c r="B913" s="45"/>
      <c r="C913" s="3"/>
      <c r="D913" s="3"/>
      <c r="E913" s="3"/>
      <c r="F913" s="9"/>
      <c r="G913" s="9"/>
      <c r="H913" s="3"/>
      <c r="I913" s="14"/>
      <c r="J913" s="30"/>
      <c r="K913" s="30"/>
      <c r="L913" s="30"/>
      <c r="M913" s="22"/>
      <c r="N913" s="23"/>
      <c r="O913" s="23"/>
      <c r="P913" s="30"/>
      <c r="Q913" s="30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ht="16.5" customHeight="1">
      <c r="A914" s="25"/>
      <c r="B914" s="45"/>
      <c r="C914" s="3"/>
      <c r="D914" s="3"/>
      <c r="E914" s="3"/>
      <c r="F914" s="9"/>
      <c r="G914" s="9"/>
      <c r="H914" s="3"/>
      <c r="I914" s="14"/>
      <c r="J914" s="30"/>
      <c r="K914" s="30"/>
      <c r="L914" s="30"/>
      <c r="M914" s="22"/>
      <c r="N914" s="23"/>
      <c r="O914" s="23"/>
      <c r="P914" s="30"/>
      <c r="Q914" s="30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ht="16.5" customHeight="1">
      <c r="A915" s="25"/>
      <c r="B915" s="45"/>
      <c r="C915" s="3"/>
      <c r="D915" s="3"/>
      <c r="E915" s="3"/>
      <c r="F915" s="9"/>
      <c r="G915" s="9"/>
      <c r="H915" s="3"/>
      <c r="I915" s="14"/>
      <c r="J915" s="30"/>
      <c r="K915" s="30"/>
      <c r="L915" s="30"/>
      <c r="M915" s="22"/>
      <c r="N915" s="23"/>
      <c r="O915" s="23"/>
      <c r="P915" s="30"/>
      <c r="Q915" s="30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ht="16.5" customHeight="1">
      <c r="A916" s="25"/>
      <c r="B916" s="45"/>
      <c r="C916" s="3"/>
      <c r="D916" s="3"/>
      <c r="E916" s="3"/>
      <c r="F916" s="9"/>
      <c r="G916" s="9"/>
      <c r="H916" s="3"/>
      <c r="I916" s="14"/>
      <c r="J916" s="30"/>
      <c r="K916" s="30"/>
      <c r="L916" s="30"/>
      <c r="M916" s="22"/>
      <c r="N916" s="23"/>
      <c r="O916" s="23"/>
      <c r="P916" s="30"/>
      <c r="Q916" s="30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ht="16.5" customHeight="1">
      <c r="A917" s="25"/>
      <c r="B917" s="45"/>
      <c r="C917" s="3"/>
      <c r="D917" s="3"/>
      <c r="E917" s="3"/>
      <c r="F917" s="9"/>
      <c r="G917" s="9"/>
      <c r="H917" s="3"/>
      <c r="I917" s="14"/>
      <c r="J917" s="30"/>
      <c r="K917" s="30"/>
      <c r="L917" s="30"/>
      <c r="M917" s="22"/>
      <c r="N917" s="23"/>
      <c r="O917" s="23"/>
      <c r="P917" s="30"/>
      <c r="Q917" s="30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ht="16.5" customHeight="1">
      <c r="A918" s="25"/>
      <c r="B918" s="45"/>
      <c r="C918" s="3"/>
      <c r="D918" s="3"/>
      <c r="E918" s="3"/>
      <c r="F918" s="9"/>
      <c r="G918" s="9"/>
      <c r="H918" s="3"/>
      <c r="I918" s="14"/>
      <c r="J918" s="30"/>
      <c r="K918" s="30"/>
      <c r="L918" s="30"/>
      <c r="M918" s="22"/>
      <c r="N918" s="23"/>
      <c r="O918" s="23"/>
      <c r="P918" s="30"/>
      <c r="Q918" s="30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ht="16.5" customHeight="1">
      <c r="A919" s="25"/>
      <c r="B919" s="45"/>
      <c r="C919" s="3"/>
      <c r="D919" s="3"/>
      <c r="E919" s="3"/>
      <c r="F919" s="9"/>
      <c r="G919" s="9"/>
      <c r="H919" s="3"/>
      <c r="I919" s="14"/>
      <c r="J919" s="30"/>
      <c r="K919" s="30"/>
      <c r="L919" s="30"/>
      <c r="M919" s="22"/>
      <c r="N919" s="23"/>
      <c r="O919" s="23"/>
      <c r="P919" s="30"/>
      <c r="Q919" s="30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ht="16.5" customHeight="1">
      <c r="A920" s="25"/>
      <c r="B920" s="45"/>
      <c r="C920" s="3"/>
      <c r="D920" s="3"/>
      <c r="E920" s="3"/>
      <c r="F920" s="9"/>
      <c r="G920" s="9"/>
      <c r="H920" s="3"/>
      <c r="I920" s="14"/>
      <c r="J920" s="30"/>
      <c r="K920" s="30"/>
      <c r="L920" s="30"/>
      <c r="M920" s="22"/>
      <c r="N920" s="23"/>
      <c r="O920" s="23"/>
      <c r="P920" s="30"/>
      <c r="Q920" s="30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ht="16.5" customHeight="1">
      <c r="A921" s="25"/>
      <c r="B921" s="45"/>
      <c r="C921" s="3"/>
      <c r="D921" s="3"/>
      <c r="E921" s="3"/>
      <c r="F921" s="9"/>
      <c r="G921" s="9"/>
      <c r="H921" s="3"/>
      <c r="I921" s="14"/>
      <c r="J921" s="30"/>
      <c r="K921" s="30"/>
      <c r="L921" s="30"/>
      <c r="M921" s="22"/>
      <c r="N921" s="23"/>
      <c r="O921" s="23"/>
      <c r="P921" s="30"/>
      <c r="Q921" s="30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ht="16.5" customHeight="1">
      <c r="A922" s="25"/>
      <c r="B922" s="45"/>
      <c r="C922" s="3"/>
      <c r="D922" s="3"/>
      <c r="E922" s="3"/>
      <c r="F922" s="9"/>
      <c r="G922" s="9"/>
      <c r="H922" s="3"/>
      <c r="I922" s="14"/>
      <c r="J922" s="30"/>
      <c r="K922" s="30"/>
      <c r="L922" s="30"/>
      <c r="M922" s="22"/>
      <c r="N922" s="23"/>
      <c r="O922" s="23"/>
      <c r="P922" s="30"/>
      <c r="Q922" s="30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ht="16.5" customHeight="1">
      <c r="A923" s="25"/>
      <c r="B923" s="45"/>
      <c r="C923" s="3"/>
      <c r="D923" s="3"/>
      <c r="E923" s="3"/>
      <c r="F923" s="9"/>
      <c r="G923" s="9"/>
      <c r="H923" s="3"/>
      <c r="I923" s="14"/>
      <c r="J923" s="30"/>
      <c r="K923" s="30"/>
      <c r="L923" s="30"/>
      <c r="M923" s="22"/>
      <c r="N923" s="23"/>
      <c r="O923" s="23"/>
      <c r="P923" s="30"/>
      <c r="Q923" s="30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ht="16.5" customHeight="1">
      <c r="A924" s="25"/>
      <c r="B924" s="45"/>
      <c r="C924" s="3"/>
      <c r="D924" s="3"/>
      <c r="E924" s="3"/>
      <c r="F924" s="9"/>
      <c r="G924" s="9"/>
      <c r="H924" s="3"/>
      <c r="I924" s="14"/>
      <c r="J924" s="30"/>
      <c r="K924" s="30"/>
      <c r="L924" s="30"/>
      <c r="M924" s="22"/>
      <c r="N924" s="23"/>
      <c r="O924" s="23"/>
      <c r="P924" s="30"/>
      <c r="Q924" s="30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ht="16.5" customHeight="1">
      <c r="A925" s="25"/>
      <c r="B925" s="45"/>
      <c r="C925" s="3"/>
      <c r="D925" s="3"/>
      <c r="E925" s="3"/>
      <c r="F925" s="9"/>
      <c r="G925" s="9"/>
      <c r="H925" s="3"/>
      <c r="I925" s="14"/>
      <c r="J925" s="30"/>
      <c r="K925" s="30"/>
      <c r="L925" s="30"/>
      <c r="M925" s="22"/>
      <c r="N925" s="23"/>
      <c r="O925" s="23"/>
      <c r="P925" s="30"/>
      <c r="Q925" s="30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ht="16.5" customHeight="1">
      <c r="A926" s="25"/>
      <c r="B926" s="45"/>
      <c r="C926" s="3"/>
      <c r="D926" s="3"/>
      <c r="E926" s="3"/>
      <c r="F926" s="9"/>
      <c r="G926" s="9"/>
      <c r="H926" s="3"/>
      <c r="I926" s="14"/>
      <c r="J926" s="30"/>
      <c r="K926" s="30"/>
      <c r="L926" s="30"/>
      <c r="M926" s="22"/>
      <c r="N926" s="23"/>
      <c r="O926" s="23"/>
      <c r="P926" s="30"/>
      <c r="Q926" s="30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ht="16.5" customHeight="1">
      <c r="A927" s="25"/>
      <c r="B927" s="45"/>
      <c r="C927" s="3"/>
      <c r="D927" s="3"/>
      <c r="E927" s="3"/>
      <c r="F927" s="9"/>
      <c r="G927" s="9"/>
      <c r="H927" s="3"/>
      <c r="I927" s="14"/>
      <c r="J927" s="30"/>
      <c r="K927" s="30"/>
      <c r="L927" s="30"/>
      <c r="M927" s="22"/>
      <c r="N927" s="23"/>
      <c r="O927" s="23"/>
      <c r="P927" s="30"/>
      <c r="Q927" s="30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ht="16.5" customHeight="1">
      <c r="A928" s="25"/>
      <c r="B928" s="45"/>
      <c r="C928" s="3"/>
      <c r="D928" s="3"/>
      <c r="E928" s="3"/>
      <c r="F928" s="9"/>
      <c r="G928" s="9"/>
      <c r="H928" s="3"/>
      <c r="I928" s="14"/>
      <c r="J928" s="30"/>
      <c r="K928" s="30"/>
      <c r="L928" s="30"/>
      <c r="M928" s="22"/>
      <c r="N928" s="23"/>
      <c r="O928" s="23"/>
      <c r="P928" s="30"/>
      <c r="Q928" s="30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ht="16.5" customHeight="1">
      <c r="A929" s="25"/>
      <c r="B929" s="45"/>
      <c r="C929" s="3"/>
      <c r="D929" s="3"/>
      <c r="E929" s="3"/>
      <c r="F929" s="9"/>
      <c r="G929" s="9"/>
      <c r="H929" s="3"/>
      <c r="I929" s="14"/>
      <c r="J929" s="30"/>
      <c r="K929" s="30"/>
      <c r="L929" s="30"/>
      <c r="M929" s="22"/>
      <c r="N929" s="23"/>
      <c r="O929" s="23"/>
      <c r="P929" s="30"/>
      <c r="Q929" s="30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ht="16.5" customHeight="1">
      <c r="A930" s="25"/>
      <c r="B930" s="45"/>
      <c r="C930" s="3"/>
      <c r="D930" s="3"/>
      <c r="E930" s="3"/>
      <c r="F930" s="9"/>
      <c r="G930" s="9"/>
      <c r="H930" s="3"/>
      <c r="I930" s="14"/>
      <c r="J930" s="30"/>
      <c r="K930" s="30"/>
      <c r="L930" s="30"/>
      <c r="M930" s="22"/>
      <c r="N930" s="23"/>
      <c r="O930" s="23"/>
      <c r="P930" s="30"/>
      <c r="Q930" s="30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ht="16.5" customHeight="1">
      <c r="A931" s="25"/>
      <c r="B931" s="45"/>
      <c r="C931" s="3"/>
      <c r="D931" s="3"/>
      <c r="E931" s="3"/>
      <c r="F931" s="9"/>
      <c r="G931" s="9"/>
      <c r="H931" s="3"/>
      <c r="I931" s="14"/>
      <c r="J931" s="30"/>
      <c r="K931" s="30"/>
      <c r="L931" s="30"/>
      <c r="M931" s="22"/>
      <c r="N931" s="23"/>
      <c r="O931" s="23"/>
      <c r="P931" s="30"/>
      <c r="Q931" s="30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ht="16.5" customHeight="1">
      <c r="A932" s="25"/>
      <c r="B932" s="45"/>
      <c r="C932" s="3"/>
      <c r="D932" s="3"/>
      <c r="E932" s="3"/>
      <c r="F932" s="9"/>
      <c r="G932" s="9"/>
      <c r="H932" s="3"/>
      <c r="I932" s="14"/>
      <c r="J932" s="30"/>
      <c r="K932" s="30"/>
      <c r="L932" s="30"/>
      <c r="M932" s="22"/>
      <c r="N932" s="23"/>
      <c r="O932" s="23"/>
      <c r="P932" s="30"/>
      <c r="Q932" s="30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ht="16.5" customHeight="1">
      <c r="A933" s="25"/>
      <c r="B933" s="45"/>
      <c r="C933" s="3"/>
      <c r="D933" s="3"/>
      <c r="E933" s="3"/>
      <c r="F933" s="9"/>
      <c r="G933" s="9"/>
      <c r="H933" s="3"/>
      <c r="I933" s="14"/>
      <c r="J933" s="30"/>
      <c r="K933" s="30"/>
      <c r="L933" s="30"/>
      <c r="M933" s="22"/>
      <c r="N933" s="23"/>
      <c r="O933" s="23"/>
      <c r="P933" s="30"/>
      <c r="Q933" s="30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ht="16.5" customHeight="1">
      <c r="A934" s="25"/>
      <c r="B934" s="45"/>
      <c r="C934" s="3"/>
      <c r="D934" s="3"/>
      <c r="E934" s="3"/>
      <c r="F934" s="9"/>
      <c r="G934" s="9"/>
      <c r="H934" s="3"/>
      <c r="I934" s="14"/>
      <c r="J934" s="30"/>
      <c r="K934" s="30"/>
      <c r="L934" s="30"/>
      <c r="M934" s="22"/>
      <c r="N934" s="23"/>
      <c r="O934" s="23"/>
      <c r="P934" s="30"/>
      <c r="Q934" s="30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ht="16.5" customHeight="1">
      <c r="A935" s="25"/>
      <c r="B935" s="45"/>
      <c r="C935" s="3"/>
      <c r="D935" s="3"/>
      <c r="E935" s="3"/>
      <c r="F935" s="9"/>
      <c r="G935" s="9"/>
      <c r="H935" s="3"/>
      <c r="I935" s="14"/>
      <c r="J935" s="30"/>
      <c r="K935" s="30"/>
      <c r="L935" s="30"/>
      <c r="M935" s="22"/>
      <c r="N935" s="23"/>
      <c r="O935" s="23"/>
      <c r="P935" s="30"/>
      <c r="Q935" s="30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ht="16.5" customHeight="1">
      <c r="A936" s="25"/>
      <c r="B936" s="45"/>
      <c r="C936" s="3"/>
      <c r="D936" s="3"/>
      <c r="E936" s="3"/>
      <c r="F936" s="9"/>
      <c r="G936" s="9"/>
      <c r="H936" s="3"/>
      <c r="I936" s="14"/>
      <c r="J936" s="30"/>
      <c r="K936" s="30"/>
      <c r="L936" s="30"/>
      <c r="M936" s="22"/>
      <c r="N936" s="23"/>
      <c r="O936" s="23"/>
      <c r="P936" s="30"/>
      <c r="Q936" s="30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ht="16.5" customHeight="1">
      <c r="A937" s="25"/>
      <c r="B937" s="45"/>
      <c r="C937" s="3"/>
      <c r="D937" s="3"/>
      <c r="E937" s="3"/>
      <c r="F937" s="9"/>
      <c r="G937" s="9"/>
      <c r="H937" s="3"/>
      <c r="I937" s="14"/>
      <c r="J937" s="30"/>
      <c r="K937" s="30"/>
      <c r="L937" s="30"/>
      <c r="M937" s="22"/>
      <c r="N937" s="23"/>
      <c r="O937" s="23"/>
      <c r="P937" s="30"/>
      <c r="Q937" s="30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ht="16.5" customHeight="1">
      <c r="A938" s="25"/>
      <c r="B938" s="45"/>
      <c r="C938" s="3"/>
      <c r="D938" s="3"/>
      <c r="E938" s="3"/>
      <c r="F938" s="9"/>
      <c r="G938" s="9"/>
      <c r="H938" s="3"/>
      <c r="I938" s="14"/>
      <c r="J938" s="30"/>
      <c r="K938" s="30"/>
      <c r="L938" s="30"/>
      <c r="M938" s="22"/>
      <c r="N938" s="23"/>
      <c r="O938" s="23"/>
      <c r="P938" s="30"/>
      <c r="Q938" s="30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ht="16.5" customHeight="1">
      <c r="A939" s="25"/>
      <c r="B939" s="45"/>
      <c r="C939" s="3"/>
      <c r="D939" s="3"/>
      <c r="E939" s="3"/>
      <c r="F939" s="9"/>
      <c r="G939" s="9"/>
      <c r="H939" s="3"/>
      <c r="I939" s="14"/>
      <c r="J939" s="30"/>
      <c r="K939" s="30"/>
      <c r="L939" s="30"/>
      <c r="M939" s="22"/>
      <c r="N939" s="23"/>
      <c r="O939" s="23"/>
      <c r="P939" s="30"/>
      <c r="Q939" s="30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ht="16.5" customHeight="1">
      <c r="A940" s="25"/>
      <c r="B940" s="45"/>
      <c r="C940" s="3"/>
      <c r="D940" s="3"/>
      <c r="E940" s="3"/>
      <c r="F940" s="9"/>
      <c r="G940" s="9"/>
      <c r="H940" s="3"/>
      <c r="I940" s="14"/>
      <c r="J940" s="30"/>
      <c r="K940" s="30"/>
      <c r="L940" s="30"/>
      <c r="M940" s="22"/>
      <c r="N940" s="23"/>
      <c r="O940" s="23"/>
      <c r="P940" s="30"/>
      <c r="Q940" s="30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ht="16.5" customHeight="1">
      <c r="A941" s="25"/>
      <c r="B941" s="45"/>
      <c r="C941" s="3"/>
      <c r="D941" s="3"/>
      <c r="E941" s="3"/>
      <c r="F941" s="9"/>
      <c r="G941" s="9"/>
      <c r="H941" s="3"/>
      <c r="I941" s="14"/>
      <c r="J941" s="30"/>
      <c r="K941" s="30"/>
      <c r="L941" s="30"/>
      <c r="M941" s="22"/>
      <c r="N941" s="23"/>
      <c r="O941" s="23"/>
      <c r="P941" s="30"/>
      <c r="Q941" s="30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ht="16.5" customHeight="1">
      <c r="A942" s="25"/>
      <c r="B942" s="45"/>
      <c r="C942" s="3"/>
      <c r="D942" s="3"/>
      <c r="E942" s="3"/>
      <c r="F942" s="9"/>
      <c r="G942" s="9"/>
      <c r="H942" s="3"/>
      <c r="I942" s="14"/>
      <c r="J942" s="30"/>
      <c r="K942" s="30"/>
      <c r="L942" s="30"/>
      <c r="M942" s="22"/>
      <c r="N942" s="23"/>
      <c r="O942" s="23"/>
      <c r="P942" s="30"/>
      <c r="Q942" s="30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ht="16.5" customHeight="1">
      <c r="A943" s="25"/>
      <c r="B943" s="45"/>
      <c r="C943" s="3"/>
      <c r="D943" s="3"/>
      <c r="E943" s="3"/>
      <c r="F943" s="9"/>
      <c r="G943" s="9"/>
      <c r="H943" s="3"/>
      <c r="I943" s="14"/>
      <c r="J943" s="30"/>
      <c r="K943" s="30"/>
      <c r="L943" s="30"/>
      <c r="M943" s="22"/>
      <c r="N943" s="23"/>
      <c r="O943" s="23"/>
      <c r="P943" s="30"/>
      <c r="Q943" s="30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ht="16.5" customHeight="1">
      <c r="A944" s="25"/>
      <c r="B944" s="45"/>
      <c r="C944" s="3"/>
      <c r="D944" s="3"/>
      <c r="E944" s="3"/>
      <c r="F944" s="9"/>
      <c r="G944" s="9"/>
      <c r="H944" s="3"/>
      <c r="I944" s="14"/>
      <c r="J944" s="30"/>
      <c r="K944" s="30"/>
      <c r="L944" s="30"/>
      <c r="M944" s="22"/>
      <c r="N944" s="23"/>
      <c r="O944" s="23"/>
      <c r="P944" s="30"/>
      <c r="Q944" s="30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ht="16.5" customHeight="1">
      <c r="A945" s="25"/>
      <c r="B945" s="45"/>
      <c r="C945" s="3"/>
      <c r="D945" s="3"/>
      <c r="E945" s="3"/>
      <c r="F945" s="9"/>
      <c r="G945" s="9"/>
      <c r="H945" s="3"/>
      <c r="I945" s="14"/>
      <c r="J945" s="30"/>
      <c r="K945" s="30"/>
      <c r="L945" s="30"/>
      <c r="M945" s="22"/>
      <c r="N945" s="23"/>
      <c r="O945" s="23"/>
      <c r="P945" s="30"/>
      <c r="Q945" s="30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ht="16.5" customHeight="1">
      <c r="A946" s="25"/>
      <c r="B946" s="45"/>
      <c r="C946" s="3"/>
      <c r="D946" s="3"/>
      <c r="E946" s="3"/>
      <c r="F946" s="9"/>
      <c r="G946" s="9"/>
      <c r="H946" s="3"/>
      <c r="I946" s="14"/>
      <c r="J946" s="30"/>
      <c r="K946" s="30"/>
      <c r="L946" s="30"/>
      <c r="M946" s="22"/>
      <c r="N946" s="23"/>
      <c r="O946" s="23"/>
      <c r="P946" s="30"/>
      <c r="Q946" s="30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ht="16.5" customHeight="1">
      <c r="A947" s="25"/>
      <c r="B947" s="45"/>
      <c r="C947" s="3"/>
      <c r="D947" s="3"/>
      <c r="E947" s="3"/>
      <c r="F947" s="9"/>
      <c r="G947" s="9"/>
      <c r="H947" s="3"/>
      <c r="I947" s="14"/>
      <c r="J947" s="30"/>
      <c r="K947" s="30"/>
      <c r="L947" s="30"/>
      <c r="M947" s="22"/>
      <c r="N947" s="23"/>
      <c r="O947" s="23"/>
      <c r="P947" s="30"/>
      <c r="Q947" s="30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ht="16.5" customHeight="1">
      <c r="A948" s="25"/>
      <c r="B948" s="45"/>
      <c r="C948" s="3"/>
      <c r="D948" s="3"/>
      <c r="E948" s="3"/>
      <c r="F948" s="9"/>
      <c r="G948" s="9"/>
      <c r="H948" s="3"/>
      <c r="I948" s="14"/>
      <c r="J948" s="30"/>
      <c r="K948" s="30"/>
      <c r="L948" s="30"/>
      <c r="M948" s="22"/>
      <c r="N948" s="23"/>
      <c r="O948" s="23"/>
      <c r="P948" s="30"/>
      <c r="Q948" s="30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ht="16.5" customHeight="1">
      <c r="A949" s="25"/>
      <c r="B949" s="45"/>
      <c r="C949" s="3"/>
      <c r="D949" s="3"/>
      <c r="E949" s="3"/>
      <c r="F949" s="9"/>
      <c r="G949" s="9"/>
      <c r="H949" s="3"/>
      <c r="I949" s="14"/>
      <c r="J949" s="30"/>
      <c r="K949" s="30"/>
      <c r="L949" s="30"/>
      <c r="M949" s="22"/>
      <c r="N949" s="23"/>
      <c r="O949" s="23"/>
      <c r="P949" s="30"/>
      <c r="Q949" s="30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ht="16.5" customHeight="1">
      <c r="A950" s="25"/>
      <c r="B950" s="45"/>
      <c r="C950" s="3"/>
      <c r="D950" s="3"/>
      <c r="E950" s="3"/>
      <c r="F950" s="9"/>
      <c r="G950" s="9"/>
      <c r="H950" s="3"/>
      <c r="I950" s="14"/>
      <c r="J950" s="30"/>
      <c r="K950" s="30"/>
      <c r="L950" s="30"/>
      <c r="M950" s="22"/>
      <c r="N950" s="23"/>
      <c r="O950" s="23"/>
      <c r="P950" s="30"/>
      <c r="Q950" s="30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ht="16.5" customHeight="1">
      <c r="A951" s="25"/>
      <c r="B951" s="45"/>
      <c r="C951" s="3"/>
      <c r="D951" s="3"/>
      <c r="E951" s="3"/>
      <c r="F951" s="9"/>
      <c r="G951" s="9"/>
      <c r="H951" s="3"/>
      <c r="I951" s="14"/>
      <c r="J951" s="30"/>
      <c r="K951" s="30"/>
      <c r="L951" s="30"/>
      <c r="M951" s="22"/>
      <c r="N951" s="23"/>
      <c r="O951" s="23"/>
      <c r="P951" s="30"/>
      <c r="Q951" s="30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ht="16.5" customHeight="1">
      <c r="A952" s="25"/>
      <c r="B952" s="45"/>
      <c r="C952" s="3"/>
      <c r="D952" s="3"/>
      <c r="E952" s="3"/>
      <c r="F952" s="9"/>
      <c r="G952" s="9"/>
      <c r="H952" s="3"/>
      <c r="I952" s="14"/>
      <c r="J952" s="30"/>
      <c r="K952" s="30"/>
      <c r="L952" s="30"/>
      <c r="M952" s="22"/>
      <c r="N952" s="23"/>
      <c r="O952" s="23"/>
      <c r="P952" s="30"/>
      <c r="Q952" s="30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ht="16.5" customHeight="1">
      <c r="A953" s="25"/>
      <c r="B953" s="45"/>
      <c r="C953" s="3"/>
      <c r="D953" s="3"/>
      <c r="E953" s="3"/>
      <c r="F953" s="9"/>
      <c r="G953" s="9"/>
      <c r="H953" s="3"/>
      <c r="I953" s="14"/>
      <c r="J953" s="30"/>
      <c r="K953" s="30"/>
      <c r="L953" s="30"/>
      <c r="M953" s="22"/>
      <c r="N953" s="23"/>
      <c r="O953" s="23"/>
      <c r="P953" s="30"/>
      <c r="Q953" s="30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ht="16.5" customHeight="1">
      <c r="A954" s="25"/>
      <c r="B954" s="45"/>
      <c r="C954" s="3"/>
      <c r="D954" s="3"/>
      <c r="E954" s="3"/>
      <c r="F954" s="9"/>
      <c r="G954" s="9"/>
      <c r="H954" s="3"/>
      <c r="I954" s="14"/>
      <c r="J954" s="30"/>
      <c r="K954" s="30"/>
      <c r="L954" s="30"/>
      <c r="M954" s="22"/>
      <c r="N954" s="23"/>
      <c r="O954" s="23"/>
      <c r="P954" s="30"/>
      <c r="Q954" s="30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ht="16.5" customHeight="1">
      <c r="A955" s="25"/>
      <c r="B955" s="45"/>
      <c r="C955" s="3"/>
      <c r="D955" s="3"/>
      <c r="E955" s="3"/>
      <c r="F955" s="9"/>
      <c r="G955" s="9"/>
      <c r="H955" s="3"/>
      <c r="I955" s="14"/>
      <c r="J955" s="30"/>
      <c r="K955" s="30"/>
      <c r="L955" s="30"/>
      <c r="M955" s="22"/>
      <c r="N955" s="23"/>
      <c r="O955" s="23"/>
      <c r="P955" s="30"/>
      <c r="Q955" s="30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ht="16.5" customHeight="1">
      <c r="A956" s="25"/>
      <c r="B956" s="45"/>
      <c r="C956" s="3"/>
      <c r="D956" s="3"/>
      <c r="E956" s="3"/>
      <c r="F956" s="9"/>
      <c r="G956" s="9"/>
      <c r="H956" s="3"/>
      <c r="I956" s="14"/>
      <c r="J956" s="30"/>
      <c r="K956" s="30"/>
      <c r="L956" s="30"/>
      <c r="M956" s="22"/>
      <c r="N956" s="23"/>
      <c r="O956" s="23"/>
      <c r="P956" s="30"/>
      <c r="Q956" s="30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ht="16.5" customHeight="1">
      <c r="A957" s="25"/>
      <c r="B957" s="45"/>
      <c r="C957" s="3"/>
      <c r="D957" s="3"/>
      <c r="E957" s="3"/>
      <c r="F957" s="9"/>
      <c r="G957" s="9"/>
      <c r="H957" s="3"/>
      <c r="I957" s="14"/>
      <c r="J957" s="30"/>
      <c r="K957" s="30"/>
      <c r="L957" s="30"/>
      <c r="M957" s="22"/>
      <c r="N957" s="23"/>
      <c r="O957" s="23"/>
      <c r="P957" s="30"/>
      <c r="Q957" s="30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ht="16.5" customHeight="1">
      <c r="A958" s="25"/>
      <c r="B958" s="45"/>
      <c r="C958" s="3"/>
      <c r="D958" s="3"/>
      <c r="E958" s="3"/>
      <c r="F958" s="9"/>
      <c r="G958" s="9"/>
      <c r="H958" s="3"/>
      <c r="I958" s="14"/>
      <c r="J958" s="30"/>
      <c r="K958" s="30"/>
      <c r="L958" s="30"/>
      <c r="M958" s="22"/>
      <c r="N958" s="23"/>
      <c r="O958" s="23"/>
      <c r="P958" s="30"/>
      <c r="Q958" s="30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ht="16.5" customHeight="1">
      <c r="A959" s="25"/>
      <c r="B959" s="45"/>
      <c r="C959" s="3"/>
      <c r="D959" s="3"/>
      <c r="E959" s="3"/>
      <c r="F959" s="9"/>
      <c r="G959" s="9"/>
      <c r="H959" s="3"/>
      <c r="I959" s="14"/>
      <c r="J959" s="30"/>
      <c r="K959" s="30"/>
      <c r="L959" s="30"/>
      <c r="M959" s="22"/>
      <c r="N959" s="23"/>
      <c r="O959" s="23"/>
      <c r="P959" s="30"/>
      <c r="Q959" s="30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ht="16.5" customHeight="1">
      <c r="A960" s="25"/>
      <c r="B960" s="45"/>
      <c r="C960" s="3"/>
      <c r="D960" s="3"/>
      <c r="E960" s="3"/>
      <c r="F960" s="9"/>
      <c r="G960" s="9"/>
      <c r="H960" s="3"/>
      <c r="I960" s="14"/>
      <c r="J960" s="30"/>
      <c r="K960" s="30"/>
      <c r="L960" s="30"/>
      <c r="M960" s="22"/>
      <c r="N960" s="23"/>
      <c r="O960" s="23"/>
      <c r="P960" s="30"/>
      <c r="Q960" s="30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ht="16.5" customHeight="1">
      <c r="A961" s="25"/>
      <c r="B961" s="45"/>
      <c r="C961" s="3"/>
      <c r="D961" s="3"/>
      <c r="E961" s="3"/>
      <c r="F961" s="9"/>
      <c r="G961" s="9"/>
      <c r="H961" s="3"/>
      <c r="I961" s="14"/>
      <c r="J961" s="30"/>
      <c r="K961" s="30"/>
      <c r="L961" s="30"/>
      <c r="M961" s="22"/>
      <c r="N961" s="23"/>
      <c r="O961" s="23"/>
      <c r="P961" s="30"/>
      <c r="Q961" s="30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ht="16.5" customHeight="1">
      <c r="A962" s="25"/>
      <c r="B962" s="45"/>
      <c r="C962" s="3"/>
      <c r="D962" s="3"/>
      <c r="E962" s="3"/>
      <c r="F962" s="9"/>
      <c r="G962" s="9"/>
      <c r="H962" s="3"/>
      <c r="I962" s="14"/>
      <c r="J962" s="30"/>
      <c r="K962" s="30"/>
      <c r="L962" s="30"/>
      <c r="M962" s="22"/>
      <c r="N962" s="23"/>
      <c r="O962" s="23"/>
      <c r="P962" s="30"/>
      <c r="Q962" s="30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ht="16.5" customHeight="1">
      <c r="A963" s="25"/>
      <c r="B963" s="45"/>
      <c r="C963" s="3"/>
      <c r="D963" s="3"/>
      <c r="E963" s="3"/>
      <c r="F963" s="9"/>
      <c r="G963" s="9"/>
      <c r="H963" s="3"/>
      <c r="I963" s="14"/>
      <c r="J963" s="30"/>
      <c r="K963" s="30"/>
      <c r="L963" s="30"/>
      <c r="M963" s="22"/>
      <c r="N963" s="23"/>
      <c r="O963" s="23"/>
      <c r="P963" s="30"/>
      <c r="Q963" s="30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ht="16.5" customHeight="1">
      <c r="A964" s="25"/>
      <c r="B964" s="45"/>
      <c r="C964" s="3"/>
      <c r="D964" s="3"/>
      <c r="E964" s="3"/>
      <c r="F964" s="9"/>
      <c r="G964" s="9"/>
      <c r="H964" s="3"/>
      <c r="I964" s="14"/>
      <c r="J964" s="30"/>
      <c r="K964" s="30"/>
      <c r="L964" s="30"/>
      <c r="M964" s="22"/>
      <c r="N964" s="23"/>
      <c r="O964" s="23"/>
      <c r="P964" s="30"/>
      <c r="Q964" s="30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  <row r="965" ht="16.5" customHeight="1">
      <c r="A965" s="25"/>
      <c r="B965" s="45"/>
      <c r="C965" s="3"/>
      <c r="D965" s="3"/>
      <c r="E965" s="3"/>
      <c r="F965" s="9"/>
      <c r="G965" s="9"/>
      <c r="H965" s="3"/>
      <c r="I965" s="14"/>
      <c r="J965" s="30"/>
      <c r="K965" s="30"/>
      <c r="L965" s="30"/>
      <c r="M965" s="22"/>
      <c r="N965" s="23"/>
      <c r="O965" s="23"/>
      <c r="P965" s="30"/>
      <c r="Q965" s="30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</row>
    <row r="966" ht="16.5" customHeight="1">
      <c r="A966" s="25"/>
      <c r="B966" s="45"/>
      <c r="C966" s="3"/>
      <c r="D966" s="3"/>
      <c r="E966" s="3"/>
      <c r="F966" s="9"/>
      <c r="G966" s="9"/>
      <c r="H966" s="3"/>
      <c r="I966" s="14"/>
      <c r="J966" s="30"/>
      <c r="K966" s="30"/>
      <c r="L966" s="30"/>
      <c r="M966" s="22"/>
      <c r="N966" s="23"/>
      <c r="O966" s="23"/>
      <c r="P966" s="30"/>
      <c r="Q966" s="30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</row>
    <row r="967" ht="16.5" customHeight="1">
      <c r="A967" s="25"/>
      <c r="B967" s="45"/>
      <c r="C967" s="3"/>
      <c r="D967" s="3"/>
      <c r="E967" s="3"/>
      <c r="F967" s="9"/>
      <c r="G967" s="9"/>
      <c r="H967" s="3"/>
      <c r="I967" s="14"/>
      <c r="J967" s="30"/>
      <c r="K967" s="30"/>
      <c r="L967" s="30"/>
      <c r="M967" s="22"/>
      <c r="N967" s="23"/>
      <c r="O967" s="23"/>
      <c r="P967" s="30"/>
      <c r="Q967" s="30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</row>
    <row r="968" ht="16.5" customHeight="1">
      <c r="A968" s="25"/>
      <c r="B968" s="45"/>
      <c r="C968" s="3"/>
      <c r="D968" s="3"/>
      <c r="E968" s="3"/>
      <c r="F968" s="9"/>
      <c r="G968" s="9"/>
      <c r="H968" s="3"/>
      <c r="I968" s="14"/>
      <c r="J968" s="30"/>
      <c r="K968" s="30"/>
      <c r="L968" s="30"/>
      <c r="M968" s="22"/>
      <c r="N968" s="23"/>
      <c r="O968" s="23"/>
      <c r="P968" s="30"/>
      <c r="Q968" s="30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</row>
    <row r="969" ht="16.5" customHeight="1">
      <c r="A969" s="25"/>
      <c r="B969" s="45"/>
      <c r="C969" s="3"/>
      <c r="D969" s="3"/>
      <c r="E969" s="3"/>
      <c r="F969" s="9"/>
      <c r="G969" s="9"/>
      <c r="H969" s="3"/>
      <c r="I969" s="14"/>
      <c r="J969" s="30"/>
      <c r="K969" s="30"/>
      <c r="L969" s="30"/>
      <c r="M969" s="22"/>
      <c r="N969" s="23"/>
      <c r="O969" s="23"/>
      <c r="P969" s="30"/>
      <c r="Q969" s="30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</row>
    <row r="970" ht="16.5" customHeight="1">
      <c r="A970" s="25"/>
      <c r="B970" s="45"/>
      <c r="C970" s="3"/>
      <c r="D970" s="3"/>
      <c r="E970" s="3"/>
      <c r="F970" s="9"/>
      <c r="G970" s="9"/>
      <c r="H970" s="3"/>
      <c r="I970" s="14"/>
      <c r="J970" s="30"/>
      <c r="K970" s="30"/>
      <c r="L970" s="30"/>
      <c r="M970" s="22"/>
      <c r="N970" s="23"/>
      <c r="O970" s="23"/>
      <c r="P970" s="30"/>
      <c r="Q970" s="30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</row>
    <row r="971" ht="16.5" customHeight="1">
      <c r="A971" s="25"/>
      <c r="B971" s="45"/>
      <c r="C971" s="3"/>
      <c r="D971" s="3"/>
      <c r="E971" s="3"/>
      <c r="F971" s="9"/>
      <c r="G971" s="9"/>
      <c r="H971" s="3"/>
      <c r="I971" s="14"/>
      <c r="J971" s="30"/>
      <c r="K971" s="30"/>
      <c r="L971" s="30"/>
      <c r="M971" s="22"/>
      <c r="N971" s="23"/>
      <c r="O971" s="23"/>
      <c r="P971" s="30"/>
      <c r="Q971" s="30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</row>
    <row r="972" ht="16.5" customHeight="1">
      <c r="A972" s="25"/>
      <c r="B972" s="45"/>
      <c r="C972" s="3"/>
      <c r="D972" s="3"/>
      <c r="E972" s="3"/>
      <c r="F972" s="9"/>
      <c r="G972" s="9"/>
      <c r="H972" s="3"/>
      <c r="I972" s="14"/>
      <c r="J972" s="30"/>
      <c r="K972" s="30"/>
      <c r="L972" s="30"/>
      <c r="M972" s="22"/>
      <c r="N972" s="23"/>
      <c r="O972" s="23"/>
      <c r="P972" s="30"/>
      <c r="Q972" s="30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</row>
    <row r="973" ht="16.5" customHeight="1">
      <c r="A973" s="25"/>
      <c r="B973" s="45"/>
      <c r="C973" s="3"/>
      <c r="D973" s="3"/>
      <c r="E973" s="3"/>
      <c r="F973" s="9"/>
      <c r="G973" s="9"/>
      <c r="H973" s="3"/>
      <c r="I973" s="14"/>
      <c r="J973" s="30"/>
      <c r="K973" s="30"/>
      <c r="L973" s="30"/>
      <c r="M973" s="22"/>
      <c r="N973" s="23"/>
      <c r="O973" s="23"/>
      <c r="P973" s="30"/>
      <c r="Q973" s="30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</row>
    <row r="974" ht="16.5" customHeight="1">
      <c r="A974" s="25"/>
      <c r="B974" s="45"/>
      <c r="C974" s="3"/>
      <c r="D974" s="3"/>
      <c r="E974" s="3"/>
      <c r="F974" s="9"/>
      <c r="G974" s="9"/>
      <c r="H974" s="3"/>
      <c r="I974" s="14"/>
      <c r="J974" s="30"/>
      <c r="K974" s="30"/>
      <c r="L974" s="30"/>
      <c r="M974" s="22"/>
      <c r="N974" s="23"/>
      <c r="O974" s="23"/>
      <c r="P974" s="30"/>
      <c r="Q974" s="30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</row>
    <row r="975" ht="16.5" customHeight="1">
      <c r="A975" s="25"/>
      <c r="B975" s="45"/>
      <c r="C975" s="3"/>
      <c r="D975" s="3"/>
      <c r="E975" s="3"/>
      <c r="F975" s="9"/>
      <c r="G975" s="9"/>
      <c r="H975" s="3"/>
      <c r="I975" s="14"/>
      <c r="J975" s="30"/>
      <c r="K975" s="30"/>
      <c r="L975" s="30"/>
      <c r="M975" s="22"/>
      <c r="N975" s="23"/>
      <c r="O975" s="23"/>
      <c r="P975" s="30"/>
      <c r="Q975" s="30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</row>
    <row r="976" ht="16.5" customHeight="1">
      <c r="A976" s="25"/>
      <c r="B976" s="45"/>
      <c r="C976" s="3"/>
      <c r="D976" s="3"/>
      <c r="E976" s="3"/>
      <c r="F976" s="9"/>
      <c r="G976" s="9"/>
      <c r="H976" s="3"/>
      <c r="I976" s="14"/>
      <c r="J976" s="30"/>
      <c r="K976" s="30"/>
      <c r="L976" s="30"/>
      <c r="M976" s="22"/>
      <c r="N976" s="23"/>
      <c r="O976" s="23"/>
      <c r="P976" s="30"/>
      <c r="Q976" s="30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</row>
    <row r="977" ht="16.5" customHeight="1">
      <c r="A977" s="25"/>
      <c r="B977" s="45"/>
      <c r="C977" s="3"/>
      <c r="D977" s="3"/>
      <c r="E977" s="3"/>
      <c r="F977" s="9"/>
      <c r="G977" s="9"/>
      <c r="H977" s="3"/>
      <c r="I977" s="14"/>
      <c r="J977" s="30"/>
      <c r="K977" s="30"/>
      <c r="L977" s="30"/>
      <c r="M977" s="22"/>
      <c r="N977" s="23"/>
      <c r="O977" s="23"/>
      <c r="P977" s="30"/>
      <c r="Q977" s="30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</row>
    <row r="978" ht="16.5" customHeight="1">
      <c r="A978" s="25"/>
      <c r="B978" s="45"/>
      <c r="C978" s="3"/>
      <c r="D978" s="3"/>
      <c r="E978" s="3"/>
      <c r="F978" s="9"/>
      <c r="G978" s="9"/>
      <c r="H978" s="3"/>
      <c r="I978" s="14"/>
      <c r="J978" s="30"/>
      <c r="K978" s="30"/>
      <c r="L978" s="30"/>
      <c r="M978" s="22"/>
      <c r="N978" s="23"/>
      <c r="O978" s="23"/>
      <c r="P978" s="30"/>
      <c r="Q978" s="30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</row>
    <row r="979" ht="16.5" customHeight="1">
      <c r="A979" s="25"/>
      <c r="B979" s="45"/>
      <c r="C979" s="3"/>
      <c r="D979" s="3"/>
      <c r="E979" s="3"/>
      <c r="F979" s="9"/>
      <c r="G979" s="9"/>
      <c r="H979" s="3"/>
      <c r="I979" s="14"/>
      <c r="J979" s="30"/>
      <c r="K979" s="30"/>
      <c r="L979" s="30"/>
      <c r="M979" s="22"/>
      <c r="N979" s="23"/>
      <c r="O979" s="23"/>
      <c r="P979" s="30"/>
      <c r="Q979" s="30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</row>
    <row r="980" ht="16.5" customHeight="1">
      <c r="A980" s="25"/>
      <c r="B980" s="45"/>
      <c r="C980" s="3"/>
      <c r="D980" s="3"/>
      <c r="E980" s="3"/>
      <c r="F980" s="9"/>
      <c r="G980" s="9"/>
      <c r="H980" s="3"/>
      <c r="I980" s="14"/>
      <c r="J980" s="30"/>
      <c r="K980" s="30"/>
      <c r="L980" s="30"/>
      <c r="M980" s="22"/>
      <c r="N980" s="23"/>
      <c r="O980" s="23"/>
      <c r="P980" s="30"/>
      <c r="Q980" s="30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</row>
    <row r="981" ht="16.5" customHeight="1">
      <c r="A981" s="25"/>
      <c r="B981" s="45"/>
      <c r="C981" s="3"/>
      <c r="D981" s="3"/>
      <c r="E981" s="3"/>
      <c r="F981" s="9"/>
      <c r="G981" s="9"/>
      <c r="H981" s="3"/>
      <c r="I981" s="14"/>
      <c r="J981" s="30"/>
      <c r="K981" s="30"/>
      <c r="L981" s="30"/>
      <c r="M981" s="22"/>
      <c r="N981" s="23"/>
      <c r="O981" s="23"/>
      <c r="P981" s="30"/>
      <c r="Q981" s="30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</row>
    <row r="982" ht="16.5" customHeight="1">
      <c r="A982" s="25"/>
      <c r="B982" s="45"/>
      <c r="C982" s="3"/>
      <c r="D982" s="3"/>
      <c r="E982" s="3"/>
      <c r="F982" s="9"/>
      <c r="G982" s="9"/>
      <c r="H982" s="3"/>
      <c r="I982" s="14"/>
      <c r="J982" s="30"/>
      <c r="K982" s="30"/>
      <c r="L982" s="30"/>
      <c r="M982" s="22"/>
      <c r="N982" s="23"/>
      <c r="O982" s="23"/>
      <c r="P982" s="30"/>
      <c r="Q982" s="30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</row>
    <row r="983" ht="16.5" customHeight="1">
      <c r="A983" s="25"/>
      <c r="B983" s="45"/>
      <c r="C983" s="3"/>
      <c r="D983" s="3"/>
      <c r="E983" s="3"/>
      <c r="F983" s="9"/>
      <c r="G983" s="9"/>
      <c r="H983" s="3"/>
      <c r="I983" s="14"/>
      <c r="J983" s="30"/>
      <c r="K983" s="30"/>
      <c r="L983" s="30"/>
      <c r="M983" s="22"/>
      <c r="N983" s="23"/>
      <c r="O983" s="23"/>
      <c r="P983" s="30"/>
      <c r="Q983" s="30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</row>
    <row r="984" ht="16.5" customHeight="1">
      <c r="A984" s="25"/>
      <c r="B984" s="45"/>
      <c r="C984" s="3"/>
      <c r="D984" s="3"/>
      <c r="E984" s="3"/>
      <c r="F984" s="9"/>
      <c r="G984" s="9"/>
      <c r="H984" s="3"/>
      <c r="I984" s="14"/>
      <c r="J984" s="30"/>
      <c r="K984" s="30"/>
      <c r="L984" s="30"/>
      <c r="M984" s="22"/>
      <c r="N984" s="23"/>
      <c r="O984" s="23"/>
      <c r="P984" s="30"/>
      <c r="Q984" s="30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</row>
    <row r="985" ht="16.5" customHeight="1">
      <c r="A985" s="25"/>
      <c r="B985" s="45"/>
      <c r="C985" s="3"/>
      <c r="D985" s="3"/>
      <c r="E985" s="3"/>
      <c r="F985" s="9"/>
      <c r="G985" s="9"/>
      <c r="H985" s="3"/>
      <c r="I985" s="14"/>
      <c r="J985" s="30"/>
      <c r="K985" s="30"/>
      <c r="L985" s="30"/>
      <c r="M985" s="22"/>
      <c r="N985" s="23"/>
      <c r="O985" s="23"/>
      <c r="P985" s="30"/>
      <c r="Q985" s="30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</row>
    <row r="986" ht="16.5" customHeight="1">
      <c r="A986" s="25"/>
      <c r="B986" s="45"/>
      <c r="C986" s="3"/>
      <c r="D986" s="3"/>
      <c r="E986" s="3"/>
      <c r="F986" s="9"/>
      <c r="G986" s="9"/>
      <c r="H986" s="3"/>
      <c r="I986" s="14"/>
      <c r="J986" s="30"/>
      <c r="K986" s="30"/>
      <c r="L986" s="30"/>
      <c r="M986" s="22"/>
      <c r="N986" s="23"/>
      <c r="O986" s="23"/>
      <c r="P986" s="30"/>
      <c r="Q986" s="30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</row>
    <row r="987" ht="16.5" customHeight="1">
      <c r="A987" s="25"/>
      <c r="B987" s="45"/>
      <c r="C987" s="3"/>
      <c r="D987" s="3"/>
      <c r="E987" s="3"/>
      <c r="F987" s="9"/>
      <c r="G987" s="9"/>
      <c r="H987" s="3"/>
      <c r="I987" s="14"/>
      <c r="J987" s="30"/>
      <c r="K987" s="30"/>
      <c r="L987" s="30"/>
      <c r="M987" s="22"/>
      <c r="N987" s="23"/>
      <c r="O987" s="23"/>
      <c r="P987" s="30"/>
      <c r="Q987" s="30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</row>
    <row r="988" ht="16.5" customHeight="1">
      <c r="A988" s="25"/>
      <c r="B988" s="45"/>
      <c r="C988" s="3"/>
      <c r="D988" s="3"/>
      <c r="E988" s="3"/>
      <c r="F988" s="9"/>
      <c r="G988" s="9"/>
      <c r="H988" s="3"/>
      <c r="I988" s="14"/>
      <c r="J988" s="30"/>
      <c r="K988" s="30"/>
      <c r="L988" s="30"/>
      <c r="M988" s="22"/>
      <c r="N988" s="23"/>
      <c r="O988" s="23"/>
      <c r="P988" s="30"/>
      <c r="Q988" s="30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</row>
    <row r="989" ht="16.5" customHeight="1">
      <c r="A989" s="25"/>
      <c r="B989" s="45"/>
      <c r="C989" s="3"/>
      <c r="D989" s="3"/>
      <c r="E989" s="3"/>
      <c r="F989" s="9"/>
      <c r="G989" s="9"/>
      <c r="H989" s="3"/>
      <c r="I989" s="14"/>
      <c r="J989" s="30"/>
      <c r="K989" s="30"/>
      <c r="L989" s="30"/>
      <c r="M989" s="22"/>
      <c r="N989" s="23"/>
      <c r="O989" s="23"/>
      <c r="P989" s="30"/>
      <c r="Q989" s="30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</row>
    <row r="990" ht="16.5" customHeight="1">
      <c r="A990" s="25"/>
      <c r="B990" s="45"/>
      <c r="C990" s="3"/>
      <c r="D990" s="3"/>
      <c r="E990" s="3"/>
      <c r="F990" s="9"/>
      <c r="G990" s="9"/>
      <c r="H990" s="3"/>
      <c r="I990" s="14"/>
      <c r="J990" s="30"/>
      <c r="K990" s="30"/>
      <c r="L990" s="30"/>
      <c r="M990" s="22"/>
      <c r="N990" s="23"/>
      <c r="O990" s="23"/>
      <c r="P990" s="30"/>
      <c r="Q990" s="30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</row>
    <row r="991" ht="16.5" customHeight="1">
      <c r="A991" s="25"/>
      <c r="B991" s="45"/>
      <c r="C991" s="3"/>
      <c r="D991" s="3"/>
      <c r="E991" s="3"/>
      <c r="F991" s="9"/>
      <c r="G991" s="9"/>
      <c r="H991" s="3"/>
      <c r="I991" s="14"/>
      <c r="J991" s="30"/>
      <c r="K991" s="30"/>
      <c r="L991" s="30"/>
      <c r="M991" s="22"/>
      <c r="N991" s="23"/>
      <c r="O991" s="23"/>
      <c r="P991" s="30"/>
      <c r="Q991" s="30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</row>
    <row r="992" ht="16.5" customHeight="1">
      <c r="A992" s="25"/>
      <c r="B992" s="45"/>
      <c r="C992" s="3"/>
      <c r="D992" s="3"/>
      <c r="E992" s="3"/>
      <c r="F992" s="9"/>
      <c r="G992" s="9"/>
      <c r="H992" s="3"/>
      <c r="I992" s="14"/>
      <c r="J992" s="30"/>
      <c r="K992" s="30"/>
      <c r="L992" s="30"/>
      <c r="M992" s="22"/>
      <c r="N992" s="23"/>
      <c r="O992" s="23"/>
      <c r="P992" s="30"/>
      <c r="Q992" s="30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</row>
    <row r="993" ht="16.5" customHeight="1">
      <c r="A993" s="25"/>
      <c r="B993" s="45"/>
      <c r="C993" s="3"/>
      <c r="D993" s="3"/>
      <c r="E993" s="3"/>
      <c r="F993" s="9"/>
      <c r="G993" s="9"/>
      <c r="H993" s="3"/>
      <c r="I993" s="14"/>
      <c r="J993" s="30"/>
      <c r="K993" s="30"/>
      <c r="L993" s="30"/>
      <c r="M993" s="22"/>
      <c r="N993" s="23"/>
      <c r="O993" s="23"/>
      <c r="P993" s="30"/>
      <c r="Q993" s="30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</row>
    <row r="994" ht="16.5" customHeight="1">
      <c r="A994" s="25"/>
      <c r="B994" s="45"/>
      <c r="C994" s="3"/>
      <c r="D994" s="3"/>
      <c r="E994" s="3"/>
      <c r="F994" s="9"/>
      <c r="G994" s="9"/>
      <c r="H994" s="3"/>
      <c r="I994" s="14"/>
      <c r="J994" s="30"/>
      <c r="K994" s="30"/>
      <c r="L994" s="30"/>
      <c r="M994" s="22"/>
      <c r="N994" s="23"/>
      <c r="O994" s="23"/>
      <c r="P994" s="30"/>
      <c r="Q994" s="30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</row>
    <row r="995" ht="16.5" customHeight="1">
      <c r="A995" s="25"/>
      <c r="B995" s="45"/>
      <c r="C995" s="3"/>
      <c r="D995" s="3"/>
      <c r="E995" s="3"/>
      <c r="F995" s="9"/>
      <c r="G995" s="9"/>
      <c r="H995" s="3"/>
      <c r="I995" s="14"/>
      <c r="J995" s="30"/>
      <c r="K995" s="30"/>
      <c r="L995" s="30"/>
      <c r="M995" s="22"/>
      <c r="N995" s="23"/>
      <c r="O995" s="23"/>
      <c r="P995" s="30"/>
      <c r="Q995" s="30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</row>
    <row r="996" ht="16.5" customHeight="1">
      <c r="A996" s="25"/>
      <c r="B996" s="45"/>
      <c r="C996" s="3"/>
      <c r="D996" s="3"/>
      <c r="E996" s="3"/>
      <c r="F996" s="9"/>
      <c r="G996" s="9"/>
      <c r="H996" s="3"/>
      <c r="I996" s="14"/>
      <c r="J996" s="30"/>
      <c r="K996" s="30"/>
      <c r="L996" s="30"/>
      <c r="M996" s="22"/>
      <c r="N996" s="23"/>
      <c r="O996" s="23"/>
      <c r="P996" s="30"/>
      <c r="Q996" s="30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</row>
    <row r="997" ht="16.5" customHeight="1">
      <c r="A997" s="25"/>
      <c r="B997" s="45"/>
      <c r="C997" s="3"/>
      <c r="D997" s="3"/>
      <c r="E997" s="3"/>
      <c r="F997" s="9"/>
      <c r="G997" s="9"/>
      <c r="H997" s="3"/>
      <c r="I997" s="14"/>
      <c r="J997" s="30"/>
      <c r="K997" s="30"/>
      <c r="L997" s="30"/>
      <c r="M997" s="22"/>
      <c r="N997" s="23"/>
      <c r="O997" s="23"/>
      <c r="P997" s="30"/>
      <c r="Q997" s="30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</row>
    <row r="998" ht="16.5" customHeight="1">
      <c r="A998" s="25"/>
      <c r="B998" s="45"/>
      <c r="C998" s="3"/>
      <c r="D998" s="3"/>
      <c r="E998" s="3"/>
      <c r="F998" s="9"/>
      <c r="G998" s="9"/>
      <c r="H998" s="3"/>
      <c r="I998" s="14"/>
      <c r="J998" s="30"/>
      <c r="K998" s="30"/>
      <c r="L998" s="30"/>
      <c r="M998" s="22"/>
      <c r="N998" s="23"/>
      <c r="O998" s="23"/>
      <c r="P998" s="30"/>
      <c r="Q998" s="30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</row>
    <row r="999" ht="16.5" customHeight="1">
      <c r="A999" s="25"/>
      <c r="B999" s="45"/>
      <c r="C999" s="3"/>
      <c r="D999" s="3"/>
      <c r="E999" s="3"/>
      <c r="F999" s="9"/>
      <c r="G999" s="9"/>
      <c r="H999" s="3"/>
      <c r="I999" s="14"/>
      <c r="J999" s="30"/>
      <c r="K999" s="30"/>
      <c r="L999" s="30"/>
      <c r="M999" s="22"/>
      <c r="N999" s="23"/>
      <c r="O999" s="23"/>
      <c r="P999" s="30"/>
      <c r="Q999" s="30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</row>
    <row r="1000" ht="16.5" customHeight="1">
      <c r="A1000" s="25"/>
      <c r="B1000" s="45"/>
      <c r="C1000" s="3"/>
      <c r="D1000" s="3"/>
      <c r="E1000" s="3"/>
      <c r="F1000" s="9"/>
      <c r="G1000" s="9"/>
      <c r="H1000" s="3"/>
      <c r="I1000" s="14"/>
      <c r="J1000" s="30"/>
      <c r="K1000" s="30"/>
      <c r="L1000" s="30"/>
      <c r="M1000" s="22"/>
      <c r="N1000" s="23"/>
      <c r="O1000" s="23"/>
      <c r="P1000" s="30"/>
      <c r="Q1000" s="30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5.89"/>
    <col customWidth="1" min="4" max="4" width="5.78"/>
    <col customWidth="1" min="5" max="7" width="7.33"/>
    <col customWidth="1" min="8" max="8" width="6.0"/>
    <col customWidth="1" min="9" max="9" width="6.22"/>
    <col customWidth="1" min="10" max="10" width="17.44"/>
    <col customWidth="1" min="11" max="11" width="6.78"/>
    <col customWidth="1" min="12" max="12" width="8.56"/>
    <col customWidth="1" min="13" max="13" width="8.78"/>
    <col customWidth="1" min="14" max="14" width="6.22"/>
    <col customWidth="1" min="15" max="15" width="3.67"/>
    <col customWidth="1" min="16" max="16" width="4.67"/>
    <col customWidth="1" min="17" max="17" width="15.44"/>
    <col customWidth="1" min="18" max="18" width="17.44"/>
    <col customWidth="1" min="19" max="23" width="10.56"/>
    <col customWidth="1" min="24" max="26" width="7.0"/>
  </cols>
  <sheetData>
    <row r="1" ht="16.5" customHeight="1">
      <c r="A1" s="1" t="s">
        <v>0</v>
      </c>
      <c r="B1" s="4"/>
      <c r="C1" s="12" t="s">
        <v>2188</v>
      </c>
      <c r="D1" s="14" t="s">
        <v>3</v>
      </c>
      <c r="E1" s="3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1" t="s">
        <v>26</v>
      </c>
      <c r="R1" s="21" t="s">
        <v>27</v>
      </c>
      <c r="S1" s="14"/>
      <c r="T1" s="14"/>
      <c r="U1" s="14"/>
      <c r="V1" s="14"/>
      <c r="W1" s="14"/>
      <c r="X1" s="14"/>
      <c r="Y1" s="14"/>
      <c r="Z1" s="14"/>
    </row>
    <row r="2" ht="16.5" customHeight="1">
      <c r="A2" s="25">
        <v>46177.0</v>
      </c>
      <c r="B2" s="26">
        <f>A2</f>
        <v>46177</v>
      </c>
      <c r="C2" s="27" t="s">
        <v>2189</v>
      </c>
      <c r="D2" s="3">
        <v>300.0</v>
      </c>
      <c r="E2" s="3">
        <v>380.0</v>
      </c>
      <c r="F2" s="14">
        <f t="shared" ref="F2:F3" si="1">E2</f>
        <v>380</v>
      </c>
      <c r="G2" s="29">
        <f>$D$2-F2</f>
        <v>-80</v>
      </c>
      <c r="H2" s="1">
        <v>46185.0</v>
      </c>
      <c r="I2" s="14">
        <v>300.0</v>
      </c>
      <c r="J2" s="21" t="s">
        <v>128</v>
      </c>
      <c r="L2" s="21" t="s">
        <v>132</v>
      </c>
      <c r="M2" s="23" t="s">
        <v>2190</v>
      </c>
      <c r="Q2" s="23" t="s">
        <v>113</v>
      </c>
      <c r="R2" s="23" t="s">
        <v>2191</v>
      </c>
      <c r="S2" s="14"/>
      <c r="T2" s="14"/>
      <c r="U2" s="14"/>
      <c r="V2" s="14"/>
      <c r="W2" s="14"/>
      <c r="X2" s="14"/>
      <c r="Y2" s="14"/>
      <c r="Z2" s="14"/>
    </row>
    <row r="3" ht="16.5" customHeight="1">
      <c r="A3" s="25"/>
      <c r="B3" s="26"/>
      <c r="C3" s="27" t="s">
        <v>2192</v>
      </c>
      <c r="D3" s="3">
        <f>I3+I4</f>
        <v>1200</v>
      </c>
      <c r="E3" s="3">
        <v>146.0</v>
      </c>
      <c r="F3" s="14">
        <f t="shared" si="1"/>
        <v>146</v>
      </c>
      <c r="G3" s="29">
        <f t="shared" ref="G3:G5" si="2">$D$3-F3</f>
        <v>1054</v>
      </c>
      <c r="H3" s="32">
        <v>46183.0</v>
      </c>
      <c r="I3" s="14">
        <v>200.0</v>
      </c>
      <c r="J3" s="30" t="s">
        <v>38</v>
      </c>
      <c r="K3" s="31">
        <v>46162.0</v>
      </c>
      <c r="L3" s="21" t="s">
        <v>65</v>
      </c>
      <c r="M3" s="23" t="s">
        <v>2193</v>
      </c>
      <c r="N3" s="21"/>
      <c r="O3" s="21"/>
      <c r="P3" s="21"/>
      <c r="Q3" s="23" t="s">
        <v>964</v>
      </c>
      <c r="R3" s="23" t="s">
        <v>232</v>
      </c>
      <c r="S3" s="14"/>
      <c r="T3" s="14"/>
      <c r="U3" s="14"/>
      <c r="V3" s="14"/>
      <c r="W3" s="14"/>
      <c r="X3" s="14"/>
      <c r="Y3" s="14"/>
      <c r="Z3" s="14"/>
    </row>
    <row r="4" ht="16.5" customHeight="1">
      <c r="A4" s="25">
        <v>46178.0</v>
      </c>
      <c r="B4" s="26">
        <f t="shared" ref="B4:B5" si="3">A4</f>
        <v>46178</v>
      </c>
      <c r="C4" s="55" t="s">
        <v>1495</v>
      </c>
      <c r="D4" s="34"/>
      <c r="E4" s="3">
        <v>1049.0</v>
      </c>
      <c r="F4" s="14">
        <f t="shared" ref="F4:F5" si="4">F3+E4</f>
        <v>1195</v>
      </c>
      <c r="G4" s="29">
        <f t="shared" si="2"/>
        <v>5</v>
      </c>
      <c r="H4" s="1">
        <v>46178.0</v>
      </c>
      <c r="I4" s="14">
        <v>1000.0</v>
      </c>
      <c r="J4" s="30" t="s">
        <v>38</v>
      </c>
      <c r="K4" s="31">
        <v>46162.0</v>
      </c>
      <c r="L4" s="21" t="s">
        <v>65</v>
      </c>
      <c r="M4" s="23" t="s">
        <v>2194</v>
      </c>
      <c r="N4" s="21"/>
      <c r="O4" s="21"/>
      <c r="P4" s="21"/>
      <c r="Q4" s="23" t="s">
        <v>113</v>
      </c>
      <c r="R4" s="23" t="s">
        <v>232</v>
      </c>
      <c r="S4" s="14"/>
      <c r="T4" s="14"/>
      <c r="U4" s="14"/>
      <c r="V4" s="14"/>
      <c r="W4" s="14"/>
      <c r="X4" s="14"/>
      <c r="Y4" s="14"/>
      <c r="Z4" s="14"/>
    </row>
    <row r="5" ht="16.5" customHeight="1">
      <c r="A5" s="25">
        <v>46179.0</v>
      </c>
      <c r="B5" s="26">
        <f t="shared" si="3"/>
        <v>46179</v>
      </c>
      <c r="C5" s="55"/>
      <c r="D5" s="34"/>
      <c r="E5" s="3">
        <v>55.0</v>
      </c>
      <c r="F5" s="14">
        <f t="shared" si="4"/>
        <v>1250</v>
      </c>
      <c r="G5" s="29">
        <f t="shared" si="2"/>
        <v>-50</v>
      </c>
      <c r="H5" s="1"/>
      <c r="I5" s="14"/>
      <c r="J5" s="30"/>
      <c r="K5" s="31"/>
      <c r="L5" s="21"/>
      <c r="M5" s="23"/>
      <c r="N5" s="21"/>
      <c r="O5" s="21"/>
      <c r="P5" s="21"/>
      <c r="Q5" s="23"/>
      <c r="R5" s="23"/>
      <c r="S5" s="14"/>
      <c r="T5" s="14"/>
      <c r="U5" s="14"/>
      <c r="V5" s="14"/>
      <c r="W5" s="14"/>
      <c r="X5" s="14"/>
      <c r="Y5" s="14"/>
      <c r="Z5" s="14"/>
    </row>
    <row r="6" ht="16.5" customHeight="1">
      <c r="A6" s="1"/>
      <c r="B6" s="4"/>
      <c r="C6" s="27" t="s">
        <v>2195</v>
      </c>
      <c r="D6" s="3">
        <f>I8</f>
        <v>1000</v>
      </c>
      <c r="E6" s="3">
        <v>103.0</v>
      </c>
      <c r="F6" s="14">
        <f>E6</f>
        <v>103</v>
      </c>
      <c r="G6" s="29">
        <f t="shared" ref="G6:G9" si="5">$D$6-F6</f>
        <v>897</v>
      </c>
      <c r="H6" s="13">
        <v>46188.0</v>
      </c>
      <c r="I6" s="14">
        <v>500.0</v>
      </c>
      <c r="J6" s="30" t="s">
        <v>2196</v>
      </c>
      <c r="K6" s="31">
        <v>46177.0</v>
      </c>
      <c r="L6" s="21" t="s">
        <v>558</v>
      </c>
      <c r="M6" s="22" t="s">
        <v>2197</v>
      </c>
      <c r="N6" s="23"/>
      <c r="O6" s="23"/>
      <c r="P6" s="21"/>
      <c r="Q6" s="23" t="s">
        <v>165</v>
      </c>
      <c r="R6" s="23" t="s">
        <v>2198</v>
      </c>
      <c r="S6" s="14"/>
      <c r="T6" s="14"/>
      <c r="U6" s="14"/>
      <c r="V6" s="14"/>
      <c r="W6" s="14"/>
      <c r="X6" s="14"/>
      <c r="Y6" s="14"/>
      <c r="Z6" s="14"/>
    </row>
    <row r="7" ht="16.5" customHeight="1">
      <c r="A7" s="25">
        <v>46180.0</v>
      </c>
      <c r="B7" s="26">
        <f t="shared" ref="B7:B9" si="6">A7</f>
        <v>46180</v>
      </c>
      <c r="C7" s="27"/>
      <c r="D7" s="27"/>
      <c r="E7" s="3">
        <v>159.0</v>
      </c>
      <c r="F7" s="14">
        <f t="shared" ref="F7:F9" si="7">F6+E7</f>
        <v>262</v>
      </c>
      <c r="G7" s="29">
        <f t="shared" si="5"/>
        <v>738</v>
      </c>
      <c r="H7" s="13">
        <v>46188.0</v>
      </c>
      <c r="I7" s="14">
        <v>500.0</v>
      </c>
      <c r="J7" s="30" t="s">
        <v>2196</v>
      </c>
      <c r="K7" s="31">
        <v>46177.0</v>
      </c>
      <c r="L7" s="21" t="s">
        <v>558</v>
      </c>
      <c r="M7" s="22" t="s">
        <v>2199</v>
      </c>
      <c r="N7" s="23"/>
      <c r="O7" s="23"/>
      <c r="P7" s="21"/>
      <c r="Q7" s="23" t="s">
        <v>979</v>
      </c>
      <c r="R7" s="23" t="s">
        <v>2200</v>
      </c>
      <c r="S7" s="14"/>
      <c r="T7" s="14"/>
      <c r="U7" s="14"/>
      <c r="V7" s="14"/>
      <c r="W7" s="14"/>
      <c r="X7" s="14"/>
      <c r="Y7" s="14"/>
      <c r="Z7" s="14"/>
    </row>
    <row r="8" ht="16.5" customHeight="1">
      <c r="A8" s="25">
        <v>46181.0</v>
      </c>
      <c r="B8" s="26">
        <f t="shared" si="6"/>
        <v>46181</v>
      </c>
      <c r="C8" s="27"/>
      <c r="D8" s="27"/>
      <c r="E8" s="3">
        <v>417.0</v>
      </c>
      <c r="F8" s="14">
        <f t="shared" si="7"/>
        <v>679</v>
      </c>
      <c r="G8" s="29">
        <f t="shared" si="5"/>
        <v>321</v>
      </c>
      <c r="H8" s="13"/>
      <c r="I8" s="14">
        <f>SUM(I6:I7)</f>
        <v>1000</v>
      </c>
      <c r="J8" s="21"/>
      <c r="K8" s="21"/>
      <c r="L8" s="21"/>
      <c r="M8" s="22"/>
      <c r="N8" s="23"/>
      <c r="O8" s="23"/>
      <c r="P8" s="21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16.5" customHeight="1">
      <c r="A9" s="25">
        <v>46182.0</v>
      </c>
      <c r="B9" s="26">
        <f t="shared" si="6"/>
        <v>46182</v>
      </c>
      <c r="C9" s="27"/>
      <c r="D9" s="27"/>
      <c r="E9" s="3">
        <v>329.0</v>
      </c>
      <c r="F9" s="14">
        <f t="shared" si="7"/>
        <v>1008</v>
      </c>
      <c r="G9" s="29">
        <f t="shared" si="5"/>
        <v>-8</v>
      </c>
      <c r="H9" s="13"/>
      <c r="I9" s="14"/>
      <c r="J9" s="21"/>
      <c r="K9" s="21"/>
      <c r="L9" s="21"/>
      <c r="M9" s="22"/>
      <c r="N9" s="23"/>
      <c r="O9" s="23"/>
      <c r="P9" s="21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16.5" customHeight="1">
      <c r="A10" s="25"/>
      <c r="B10" s="26"/>
      <c r="C10" s="27" t="s">
        <v>2201</v>
      </c>
      <c r="D10" s="3">
        <v>150.0</v>
      </c>
      <c r="E10" s="3">
        <v>68.0</v>
      </c>
      <c r="F10" s="14">
        <f>E10</f>
        <v>68</v>
      </c>
      <c r="G10" s="29">
        <f t="shared" ref="G10:G11" si="8">$D$10-F10</f>
        <v>82</v>
      </c>
      <c r="H10" s="1">
        <v>46195.0</v>
      </c>
      <c r="I10" s="14">
        <v>150.0</v>
      </c>
      <c r="J10" s="21" t="s">
        <v>71</v>
      </c>
      <c r="L10" s="21" t="s">
        <v>73</v>
      </c>
      <c r="M10" s="23" t="s">
        <v>2202</v>
      </c>
      <c r="Q10" s="23" t="s">
        <v>113</v>
      </c>
      <c r="R10" s="23"/>
      <c r="S10" s="14"/>
      <c r="T10" s="14"/>
      <c r="U10" s="14"/>
      <c r="V10" s="14"/>
      <c r="W10" s="14"/>
      <c r="X10" s="14"/>
      <c r="Y10" s="14"/>
      <c r="Z10" s="14"/>
    </row>
    <row r="11" ht="16.5" customHeight="1">
      <c r="A11" s="25">
        <v>46183.0</v>
      </c>
      <c r="B11" s="26">
        <f t="shared" ref="B11:B21" si="9">A11</f>
        <v>46183</v>
      </c>
      <c r="C11" s="27"/>
      <c r="D11" s="27"/>
      <c r="E11" s="3">
        <v>112.0</v>
      </c>
      <c r="F11" s="14">
        <f>E11+F10</f>
        <v>180</v>
      </c>
      <c r="G11" s="29">
        <f t="shared" si="8"/>
        <v>-30</v>
      </c>
      <c r="H11" s="13"/>
      <c r="I11" s="14"/>
      <c r="J11" s="21"/>
      <c r="K11" s="21"/>
      <c r="L11" s="21"/>
      <c r="M11" s="22"/>
      <c r="N11" s="23"/>
      <c r="O11" s="23"/>
      <c r="P11" s="21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6.5" customHeight="1">
      <c r="A12" s="25">
        <v>46184.0</v>
      </c>
      <c r="B12" s="26">
        <f t="shared" si="9"/>
        <v>46184</v>
      </c>
      <c r="C12" s="27" t="s">
        <v>2203</v>
      </c>
      <c r="D12" s="3">
        <v>200.0</v>
      </c>
      <c r="E12" s="3">
        <v>297.0</v>
      </c>
      <c r="F12" s="14">
        <f t="shared" ref="F12:F13" si="10">E12</f>
        <v>297</v>
      </c>
      <c r="G12" s="29">
        <f>$D$12-F12</f>
        <v>-97</v>
      </c>
      <c r="H12" s="1">
        <v>46188.0</v>
      </c>
      <c r="I12" s="14">
        <v>200.0</v>
      </c>
      <c r="J12" s="30" t="s">
        <v>2204</v>
      </c>
      <c r="K12" s="31"/>
      <c r="L12" s="21" t="s">
        <v>2205</v>
      </c>
      <c r="M12" s="37" t="s">
        <v>2206</v>
      </c>
      <c r="Q12" s="23" t="s">
        <v>41</v>
      </c>
      <c r="R12" s="23" t="s">
        <v>76</v>
      </c>
      <c r="U12" s="14"/>
      <c r="V12" s="14"/>
      <c r="W12" s="14"/>
      <c r="X12" s="14"/>
      <c r="Y12" s="14"/>
      <c r="Z12" s="14"/>
    </row>
    <row r="13" ht="16.5" customHeight="1">
      <c r="A13" s="25">
        <v>46185.0</v>
      </c>
      <c r="B13" s="26">
        <f t="shared" si="9"/>
        <v>46185</v>
      </c>
      <c r="C13" s="89" t="s">
        <v>2207</v>
      </c>
      <c r="D13" s="28">
        <f>I16</f>
        <v>17798</v>
      </c>
      <c r="E13" s="28">
        <v>1230.0</v>
      </c>
      <c r="F13" s="14">
        <f t="shared" si="10"/>
        <v>1230</v>
      </c>
      <c r="G13" s="29">
        <f t="shared" ref="G13:G21" si="11">$D$13-F13</f>
        <v>16568</v>
      </c>
      <c r="H13" s="1">
        <v>46195.0</v>
      </c>
      <c r="I13" s="14">
        <v>35700.0</v>
      </c>
      <c r="J13" s="30" t="s">
        <v>104</v>
      </c>
      <c r="K13" s="31">
        <v>46179.0</v>
      </c>
      <c r="L13" s="21" t="s">
        <v>116</v>
      </c>
      <c r="M13" s="23" t="s">
        <v>2208</v>
      </c>
      <c r="Q13" s="65" t="s">
        <v>85</v>
      </c>
      <c r="R13" s="23" t="s">
        <v>76</v>
      </c>
      <c r="V13" s="14"/>
      <c r="W13" s="14"/>
      <c r="X13" s="14"/>
      <c r="Y13" s="14"/>
      <c r="Z13" s="14"/>
    </row>
    <row r="14" ht="16.5" customHeight="1">
      <c r="A14" s="25">
        <v>46186.0</v>
      </c>
      <c r="B14" s="26">
        <f t="shared" si="9"/>
        <v>46186</v>
      </c>
      <c r="D14" s="33"/>
      <c r="E14" s="28">
        <v>2198.0</v>
      </c>
      <c r="F14" s="14">
        <f t="shared" ref="F14:F21" si="12">F13+E14</f>
        <v>3428</v>
      </c>
      <c r="G14" s="29">
        <f t="shared" si="11"/>
        <v>14370</v>
      </c>
      <c r="H14" s="1">
        <v>46195.0</v>
      </c>
      <c r="I14" s="14">
        <v>10000.0</v>
      </c>
      <c r="J14" s="30" t="s">
        <v>104</v>
      </c>
      <c r="K14" s="31">
        <v>46179.0</v>
      </c>
      <c r="L14" s="21" t="s">
        <v>116</v>
      </c>
      <c r="M14" s="23" t="s">
        <v>2209</v>
      </c>
      <c r="Q14" s="65" t="s">
        <v>85</v>
      </c>
      <c r="R14" s="23" t="s">
        <v>76</v>
      </c>
      <c r="V14" s="14"/>
      <c r="W14" s="14"/>
      <c r="X14" s="14"/>
      <c r="Y14" s="14"/>
      <c r="Z14" s="14"/>
    </row>
    <row r="15" ht="16.5" customHeight="1">
      <c r="A15" s="25">
        <v>46187.0</v>
      </c>
      <c r="B15" s="26">
        <f t="shared" si="9"/>
        <v>46187</v>
      </c>
      <c r="D15" s="33"/>
      <c r="E15" s="28">
        <v>2198.0</v>
      </c>
      <c r="F15" s="14">
        <f t="shared" si="12"/>
        <v>5626</v>
      </c>
      <c r="G15" s="29">
        <f t="shared" si="11"/>
        <v>12172</v>
      </c>
      <c r="I15" s="14">
        <f>SUM(I13:I14)</f>
        <v>45700</v>
      </c>
      <c r="J15" s="36"/>
      <c r="L15" s="21"/>
      <c r="Q15" s="23"/>
      <c r="V15" s="14"/>
      <c r="W15" s="14"/>
      <c r="X15" s="14"/>
      <c r="Y15" s="14"/>
      <c r="Z15" s="14"/>
    </row>
    <row r="16" ht="16.5" customHeight="1">
      <c r="A16" s="25">
        <v>46188.0</v>
      </c>
      <c r="B16" s="26">
        <f t="shared" si="9"/>
        <v>46188</v>
      </c>
      <c r="D16" s="33"/>
      <c r="E16" s="28">
        <v>2090.0</v>
      </c>
      <c r="F16" s="14">
        <f t="shared" si="12"/>
        <v>7716</v>
      </c>
      <c r="G16" s="29">
        <f t="shared" si="11"/>
        <v>10082</v>
      </c>
      <c r="H16" s="21" t="s">
        <v>2210</v>
      </c>
      <c r="I16" s="14">
        <v>17798.0</v>
      </c>
      <c r="J16" s="44"/>
      <c r="L16" s="21"/>
      <c r="W16" s="14"/>
      <c r="X16" s="14"/>
      <c r="Y16" s="14"/>
      <c r="Z16" s="14"/>
    </row>
    <row r="17" ht="16.5" customHeight="1">
      <c r="A17" s="25">
        <v>46189.0</v>
      </c>
      <c r="B17" s="26">
        <f t="shared" si="9"/>
        <v>46189</v>
      </c>
      <c r="C17" s="10"/>
      <c r="D17" s="33"/>
      <c r="E17" s="28">
        <v>2189.0</v>
      </c>
      <c r="F17" s="14">
        <f t="shared" si="12"/>
        <v>9905</v>
      </c>
      <c r="G17" s="29">
        <f t="shared" si="11"/>
        <v>7893</v>
      </c>
      <c r="H17" s="21" t="s">
        <v>2211</v>
      </c>
      <c r="I17" s="14">
        <f>I15-I16</f>
        <v>27902</v>
      </c>
      <c r="J17" s="36"/>
      <c r="W17" s="14"/>
      <c r="X17" s="14"/>
      <c r="Y17" s="14"/>
      <c r="Z17" s="14"/>
    </row>
    <row r="18" ht="16.5" customHeight="1">
      <c r="A18" s="25">
        <v>46190.0</v>
      </c>
      <c r="B18" s="26">
        <f t="shared" si="9"/>
        <v>46190</v>
      </c>
      <c r="E18" s="28">
        <v>2184.0</v>
      </c>
      <c r="F18" s="14">
        <f t="shared" si="12"/>
        <v>12089</v>
      </c>
      <c r="G18" s="29">
        <f t="shared" si="11"/>
        <v>5709</v>
      </c>
      <c r="H18" s="84" t="s">
        <v>284</v>
      </c>
      <c r="I18" s="84">
        <v>5626.0</v>
      </c>
      <c r="J18" s="36" t="s">
        <v>2212</v>
      </c>
      <c r="W18" s="14"/>
      <c r="X18" s="14"/>
      <c r="Y18" s="14"/>
      <c r="Z18" s="14"/>
    </row>
    <row r="19" ht="16.5" customHeight="1">
      <c r="A19" s="25">
        <v>46191.0</v>
      </c>
      <c r="B19" s="26">
        <f t="shared" si="9"/>
        <v>46191</v>
      </c>
      <c r="E19" s="28">
        <v>2103.0</v>
      </c>
      <c r="F19" s="14">
        <f t="shared" si="12"/>
        <v>14192</v>
      </c>
      <c r="G19" s="29">
        <f t="shared" si="11"/>
        <v>3606</v>
      </c>
      <c r="W19" s="14"/>
      <c r="X19" s="14"/>
      <c r="Y19" s="14"/>
      <c r="Z19" s="14"/>
    </row>
    <row r="20" ht="16.5" customHeight="1">
      <c r="A20" s="25">
        <v>46192.0</v>
      </c>
      <c r="B20" s="26">
        <f t="shared" si="9"/>
        <v>46192</v>
      </c>
      <c r="E20" s="28">
        <v>1715.0</v>
      </c>
      <c r="F20" s="14">
        <f t="shared" si="12"/>
        <v>15907</v>
      </c>
      <c r="G20" s="29">
        <f t="shared" si="11"/>
        <v>1891</v>
      </c>
      <c r="X20" s="14"/>
      <c r="Y20" s="14"/>
      <c r="Z20" s="14"/>
    </row>
    <row r="21" ht="16.5" customHeight="1">
      <c r="A21" s="25">
        <v>46193.0</v>
      </c>
      <c r="B21" s="26">
        <f t="shared" si="9"/>
        <v>46193</v>
      </c>
      <c r="E21" s="28">
        <v>1891.0</v>
      </c>
      <c r="F21" s="14">
        <f t="shared" si="12"/>
        <v>17798</v>
      </c>
      <c r="G21" s="29">
        <f t="shared" si="11"/>
        <v>0</v>
      </c>
      <c r="X21" s="14"/>
      <c r="Y21" s="14"/>
      <c r="Z21" s="14"/>
    </row>
    <row r="22" ht="16.5" customHeight="1">
      <c r="A22" s="1"/>
      <c r="B22" s="4"/>
      <c r="C22" s="27" t="s">
        <v>2213</v>
      </c>
      <c r="D22" s="3">
        <v>1800.0</v>
      </c>
      <c r="E22" s="3">
        <v>27.0</v>
      </c>
      <c r="F22" s="14">
        <f>E22</f>
        <v>27</v>
      </c>
      <c r="G22" s="29">
        <f t="shared" ref="G22:G24" si="13">$D$22-F22</f>
        <v>1773</v>
      </c>
      <c r="H22" s="1">
        <v>46191.0</v>
      </c>
      <c r="I22" s="14">
        <v>1000.0</v>
      </c>
      <c r="J22" s="30" t="s">
        <v>2214</v>
      </c>
      <c r="K22" s="31">
        <v>46175.0</v>
      </c>
      <c r="L22" s="21" t="s">
        <v>1032</v>
      </c>
      <c r="M22" s="37" t="s">
        <v>2215</v>
      </c>
      <c r="Q22" s="23" t="s">
        <v>119</v>
      </c>
      <c r="W22" s="14"/>
      <c r="X22" s="14"/>
      <c r="Y22" s="14"/>
      <c r="Z22" s="14"/>
    </row>
    <row r="23" ht="16.5" customHeight="1">
      <c r="A23" s="25">
        <v>46194.0</v>
      </c>
      <c r="B23" s="26">
        <f t="shared" ref="B23:B25" si="14">A23</f>
        <v>46194</v>
      </c>
      <c r="C23" s="55"/>
      <c r="D23" s="34"/>
      <c r="E23" s="3">
        <v>1038.0</v>
      </c>
      <c r="F23" s="14">
        <f t="shared" ref="F23:F24" si="15">F22+E23</f>
        <v>1065</v>
      </c>
      <c r="G23" s="29">
        <f t="shared" si="13"/>
        <v>735</v>
      </c>
      <c r="H23" s="1">
        <v>46204.0</v>
      </c>
      <c r="I23" s="14">
        <v>800.0</v>
      </c>
      <c r="J23" s="30" t="s">
        <v>2214</v>
      </c>
      <c r="K23" s="31">
        <v>46175.0</v>
      </c>
      <c r="L23" s="21" t="s">
        <v>1032</v>
      </c>
      <c r="M23" s="23" t="s">
        <v>2216</v>
      </c>
      <c r="N23" s="23" t="s">
        <v>150</v>
      </c>
      <c r="O23" s="23"/>
      <c r="P23" s="23"/>
      <c r="Q23" s="23" t="s">
        <v>151</v>
      </c>
      <c r="R23" s="23"/>
      <c r="W23" s="14"/>
      <c r="X23" s="14"/>
      <c r="Y23" s="14"/>
      <c r="Z23" s="14"/>
    </row>
    <row r="24" ht="16.5" customHeight="1">
      <c r="A24" s="25">
        <v>46195.0</v>
      </c>
      <c r="B24" s="26">
        <f t="shared" si="14"/>
        <v>46195</v>
      </c>
      <c r="C24" s="55"/>
      <c r="D24" s="34"/>
      <c r="E24" s="3">
        <v>878.0</v>
      </c>
      <c r="F24" s="14">
        <f t="shared" si="15"/>
        <v>1943</v>
      </c>
      <c r="G24" s="29">
        <f t="shared" si="13"/>
        <v>-143</v>
      </c>
      <c r="H24" s="1"/>
      <c r="I24" s="14"/>
      <c r="J24" s="36"/>
      <c r="K24" s="31"/>
      <c r="L24" s="21"/>
      <c r="M24" s="23"/>
      <c r="N24" s="23"/>
      <c r="O24" s="23"/>
      <c r="P24" s="23"/>
      <c r="Q24" s="23"/>
      <c r="R24" s="23"/>
      <c r="W24" s="14"/>
      <c r="X24" s="14"/>
      <c r="Y24" s="14"/>
      <c r="Z24" s="14"/>
    </row>
    <row r="25" ht="16.5" customHeight="1">
      <c r="A25" s="25">
        <v>46196.0</v>
      </c>
      <c r="B25" s="26">
        <f t="shared" si="14"/>
        <v>46196</v>
      </c>
      <c r="C25" s="27" t="s">
        <v>2217</v>
      </c>
      <c r="D25" s="3">
        <v>100.0</v>
      </c>
      <c r="E25" s="3">
        <v>114.0</v>
      </c>
      <c r="F25" s="14">
        <f t="shared" ref="F25:F26" si="16">E25</f>
        <v>114</v>
      </c>
      <c r="G25" s="29">
        <f>$D$25-F25</f>
        <v>-14</v>
      </c>
      <c r="H25" s="13">
        <v>46204.0</v>
      </c>
      <c r="I25" s="14">
        <v>100.0</v>
      </c>
      <c r="J25" s="30" t="s">
        <v>1487</v>
      </c>
      <c r="K25" s="31">
        <v>46182.0</v>
      </c>
      <c r="L25" s="21" t="s">
        <v>73</v>
      </c>
      <c r="M25" s="37" t="s">
        <v>2218</v>
      </c>
      <c r="N25" s="23"/>
      <c r="O25" s="23"/>
      <c r="P25" s="21"/>
      <c r="Q25" s="23" t="s">
        <v>165</v>
      </c>
      <c r="R25" s="23" t="s">
        <v>292</v>
      </c>
      <c r="W25" s="14"/>
      <c r="X25" s="14"/>
      <c r="Y25" s="14"/>
      <c r="Z25" s="14"/>
    </row>
    <row r="26" ht="16.5" customHeight="1">
      <c r="A26" s="1"/>
      <c r="B26" s="4"/>
      <c r="C26" s="27" t="s">
        <v>2219</v>
      </c>
      <c r="D26" s="3">
        <v>208.0</v>
      </c>
      <c r="E26" s="3">
        <v>139.0</v>
      </c>
      <c r="F26" s="14">
        <f t="shared" si="16"/>
        <v>139</v>
      </c>
      <c r="G26" s="29">
        <f t="shared" ref="G26:G27" si="17">$D$26-F26</f>
        <v>69</v>
      </c>
      <c r="H26" s="1">
        <v>46209.0</v>
      </c>
      <c r="I26" s="14">
        <v>208.0</v>
      </c>
      <c r="J26" s="30" t="s">
        <v>1487</v>
      </c>
      <c r="K26" s="31">
        <v>46182.0</v>
      </c>
      <c r="L26" s="21" t="s">
        <v>73</v>
      </c>
      <c r="M26" s="21" t="s">
        <v>2220</v>
      </c>
      <c r="N26" s="21"/>
      <c r="O26" s="21"/>
      <c r="P26" s="21"/>
      <c r="Q26" s="23" t="s">
        <v>165</v>
      </c>
      <c r="R26" s="21"/>
      <c r="W26" s="14"/>
      <c r="X26" s="14"/>
      <c r="Y26" s="14"/>
      <c r="Z26" s="14"/>
    </row>
    <row r="27" ht="16.5" customHeight="1">
      <c r="A27" s="25">
        <v>46197.0</v>
      </c>
      <c r="B27" s="26">
        <f>A27</f>
        <v>46197</v>
      </c>
      <c r="C27" s="55"/>
      <c r="D27" s="34"/>
      <c r="E27" s="3">
        <v>108.0</v>
      </c>
      <c r="F27" s="14">
        <f>E27+F26</f>
        <v>247</v>
      </c>
      <c r="G27" s="29">
        <f t="shared" si="17"/>
        <v>-39</v>
      </c>
      <c r="H27" s="1"/>
      <c r="I27" s="14"/>
      <c r="J27" s="30"/>
      <c r="K27" s="31"/>
      <c r="L27" s="21"/>
      <c r="M27" s="21"/>
      <c r="N27" s="21"/>
      <c r="O27" s="21"/>
      <c r="P27" s="21"/>
      <c r="Q27" s="23"/>
      <c r="R27" s="21"/>
      <c r="W27" s="14"/>
      <c r="X27" s="14"/>
      <c r="Y27" s="14"/>
      <c r="Z27" s="14"/>
    </row>
    <row r="28" ht="16.5" customHeight="1">
      <c r="A28" s="25"/>
      <c r="B28" s="26"/>
      <c r="C28" s="27" t="s">
        <v>2221</v>
      </c>
      <c r="D28" s="3">
        <v>98.0</v>
      </c>
      <c r="E28" s="3">
        <v>98.0</v>
      </c>
      <c r="F28" s="14">
        <f t="shared" ref="F28:F29" si="18">E28</f>
        <v>98</v>
      </c>
      <c r="G28" s="29">
        <f>$D$28-F28</f>
        <v>0</v>
      </c>
      <c r="H28" s="1">
        <v>46183.0</v>
      </c>
      <c r="I28" s="14">
        <v>98.0</v>
      </c>
      <c r="J28" s="30" t="s">
        <v>1290</v>
      </c>
      <c r="K28" s="31">
        <v>46177.0</v>
      </c>
      <c r="L28" s="31" t="s">
        <v>78</v>
      </c>
      <c r="M28" s="23" t="s">
        <v>2222</v>
      </c>
      <c r="N28" s="21"/>
      <c r="O28" s="21"/>
      <c r="P28" s="21"/>
      <c r="Q28" s="23" t="s">
        <v>41</v>
      </c>
      <c r="R28" s="23" t="s">
        <v>2223</v>
      </c>
      <c r="W28" s="14"/>
      <c r="X28" s="14"/>
      <c r="Y28" s="14"/>
      <c r="Z28" s="14"/>
    </row>
    <row r="29" ht="16.5" customHeight="1">
      <c r="A29" s="25">
        <v>46198.0</v>
      </c>
      <c r="B29" s="26">
        <f t="shared" ref="B29:B37" si="19">A29</f>
        <v>46198</v>
      </c>
      <c r="C29" s="27" t="s">
        <v>2224</v>
      </c>
      <c r="D29" s="3">
        <f>I31</f>
        <v>3950</v>
      </c>
      <c r="E29" s="3">
        <v>383.0</v>
      </c>
      <c r="F29" s="14">
        <f t="shared" si="18"/>
        <v>383</v>
      </c>
      <c r="G29" s="29">
        <f t="shared" ref="G29:G35" si="20">$D$29-F29</f>
        <v>3567</v>
      </c>
      <c r="H29" s="1">
        <v>46198.0</v>
      </c>
      <c r="I29" s="14">
        <v>2150.0</v>
      </c>
      <c r="J29" s="30" t="s">
        <v>2225</v>
      </c>
      <c r="L29" s="21" t="s">
        <v>926</v>
      </c>
      <c r="M29" s="23" t="s">
        <v>2226</v>
      </c>
      <c r="Q29" s="40" t="s">
        <v>684</v>
      </c>
      <c r="R29" s="23" t="s">
        <v>2227</v>
      </c>
      <c r="W29" s="14"/>
      <c r="X29" s="14"/>
      <c r="Y29" s="14"/>
      <c r="Z29" s="14"/>
    </row>
    <row r="30" ht="16.5" customHeight="1">
      <c r="A30" s="25">
        <v>46199.0</v>
      </c>
      <c r="B30" s="26">
        <f t="shared" si="19"/>
        <v>46199</v>
      </c>
      <c r="D30" s="34"/>
      <c r="E30" s="3">
        <v>626.0</v>
      </c>
      <c r="F30" s="14">
        <f t="shared" ref="F30:F35" si="21">F29+E30</f>
        <v>1009</v>
      </c>
      <c r="G30" s="29">
        <f t="shared" si="20"/>
        <v>2941</v>
      </c>
      <c r="H30" s="1">
        <v>46202.0</v>
      </c>
      <c r="I30" s="14">
        <v>1800.0</v>
      </c>
      <c r="J30" s="30" t="s">
        <v>2225</v>
      </c>
      <c r="L30" s="21" t="s">
        <v>926</v>
      </c>
      <c r="M30" s="40" t="s">
        <v>2228</v>
      </c>
      <c r="N30" s="23" t="s">
        <v>2229</v>
      </c>
      <c r="Q30" s="40" t="s">
        <v>165</v>
      </c>
      <c r="R30" s="23" t="s">
        <v>2227</v>
      </c>
      <c r="W30" s="14"/>
      <c r="X30" s="14"/>
      <c r="Y30" s="14"/>
      <c r="Z30" s="14"/>
    </row>
    <row r="31" ht="16.5" customHeight="1">
      <c r="A31" s="25">
        <v>46200.0</v>
      </c>
      <c r="B31" s="26">
        <f t="shared" si="19"/>
        <v>46200</v>
      </c>
      <c r="D31" s="34"/>
      <c r="E31" s="3">
        <v>596.0</v>
      </c>
      <c r="F31" s="14">
        <f t="shared" si="21"/>
        <v>1605</v>
      </c>
      <c r="G31" s="29">
        <f t="shared" si="20"/>
        <v>2345</v>
      </c>
      <c r="I31" s="14">
        <f>SUM(I29:I30)</f>
        <v>3950</v>
      </c>
      <c r="V31" s="14"/>
      <c r="W31" s="14"/>
      <c r="X31" s="14"/>
      <c r="Y31" s="14"/>
      <c r="Z31" s="14"/>
    </row>
    <row r="32" ht="16.5" customHeight="1">
      <c r="A32" s="25">
        <v>46201.0</v>
      </c>
      <c r="B32" s="26">
        <f t="shared" si="19"/>
        <v>46201</v>
      </c>
      <c r="D32" s="34"/>
      <c r="E32" s="3">
        <v>583.0</v>
      </c>
      <c r="F32" s="14">
        <f t="shared" si="21"/>
        <v>2188</v>
      </c>
      <c r="G32" s="29">
        <f t="shared" si="20"/>
        <v>1762</v>
      </c>
      <c r="V32" s="14"/>
      <c r="W32" s="14"/>
      <c r="X32" s="14"/>
      <c r="Y32" s="14"/>
      <c r="Z32" s="14"/>
    </row>
    <row r="33" ht="16.5" customHeight="1">
      <c r="A33" s="25">
        <v>46202.0</v>
      </c>
      <c r="B33" s="26">
        <f t="shared" si="19"/>
        <v>46202</v>
      </c>
      <c r="D33" s="34"/>
      <c r="E33" s="3">
        <v>614.0</v>
      </c>
      <c r="F33" s="14">
        <f t="shared" si="21"/>
        <v>2802</v>
      </c>
      <c r="G33" s="29">
        <f t="shared" si="20"/>
        <v>1148</v>
      </c>
      <c r="V33" s="14"/>
      <c r="W33" s="14"/>
      <c r="X33" s="14"/>
      <c r="Y33" s="14"/>
      <c r="Z33" s="14"/>
    </row>
    <row r="34" ht="16.5" customHeight="1">
      <c r="A34" s="25">
        <v>46203.0</v>
      </c>
      <c r="B34" s="26">
        <f t="shared" si="19"/>
        <v>46203</v>
      </c>
      <c r="D34" s="34"/>
      <c r="E34" s="3">
        <v>613.0</v>
      </c>
      <c r="F34" s="14">
        <f t="shared" si="21"/>
        <v>3415</v>
      </c>
      <c r="G34" s="29">
        <f t="shared" si="20"/>
        <v>535</v>
      </c>
      <c r="V34" s="14"/>
      <c r="W34" s="14"/>
      <c r="X34" s="14"/>
      <c r="Y34" s="14"/>
      <c r="Z34" s="14"/>
    </row>
    <row r="35" ht="16.5" customHeight="1">
      <c r="A35" s="25">
        <v>46204.0</v>
      </c>
      <c r="B35" s="26">
        <f t="shared" si="19"/>
        <v>46204</v>
      </c>
      <c r="D35" s="34"/>
      <c r="E35" s="3">
        <v>519.0</v>
      </c>
      <c r="F35" s="14">
        <f t="shared" si="21"/>
        <v>3934</v>
      </c>
      <c r="G35" s="29">
        <f t="shared" si="20"/>
        <v>16</v>
      </c>
      <c r="V35" s="14"/>
      <c r="W35" s="14"/>
      <c r="X35" s="14"/>
      <c r="Y35" s="14"/>
      <c r="Z35" s="14"/>
    </row>
    <row r="36" ht="16.5" customHeight="1">
      <c r="A36" s="25">
        <v>46205.0</v>
      </c>
      <c r="B36" s="26">
        <f t="shared" si="19"/>
        <v>46205</v>
      </c>
      <c r="C36" s="27" t="s">
        <v>2230</v>
      </c>
      <c r="D36" s="3">
        <v>290.0</v>
      </c>
      <c r="E36" s="3">
        <v>318.0</v>
      </c>
      <c r="F36" s="14">
        <f>E36</f>
        <v>318</v>
      </c>
      <c r="G36" s="29">
        <f t="shared" ref="G36:G37" si="22">$D$36-F36</f>
        <v>-28</v>
      </c>
      <c r="H36" s="1">
        <v>46198.0</v>
      </c>
      <c r="I36" s="14">
        <v>290.0</v>
      </c>
      <c r="J36" s="30" t="s">
        <v>208</v>
      </c>
      <c r="K36" s="31">
        <v>46176.0</v>
      </c>
      <c r="L36" s="21" t="s">
        <v>209</v>
      </c>
      <c r="M36" s="37" t="s">
        <v>2231</v>
      </c>
      <c r="Q36" s="23" t="s">
        <v>2232</v>
      </c>
      <c r="V36" s="14"/>
      <c r="W36" s="14"/>
      <c r="X36" s="14"/>
      <c r="Y36" s="14"/>
      <c r="Z36" s="14"/>
    </row>
    <row r="37" ht="16.5" customHeight="1">
      <c r="A37" s="25">
        <v>46206.0</v>
      </c>
      <c r="B37" s="26">
        <f t="shared" si="19"/>
        <v>46206</v>
      </c>
      <c r="C37" s="27"/>
      <c r="D37" s="3"/>
      <c r="E37" s="3">
        <v>11.0</v>
      </c>
      <c r="F37" s="14">
        <f>F36+E37</f>
        <v>329</v>
      </c>
      <c r="G37" s="29">
        <f t="shared" si="22"/>
        <v>-39</v>
      </c>
      <c r="V37" s="14"/>
      <c r="W37" s="14"/>
      <c r="X37" s="14"/>
      <c r="Y37" s="14"/>
      <c r="Z37" s="14"/>
    </row>
    <row r="38" ht="16.5" customHeight="1">
      <c r="A38" s="25"/>
      <c r="B38" s="26"/>
      <c r="C38" s="27" t="s">
        <v>2195</v>
      </c>
      <c r="D38" s="3">
        <v>500.0</v>
      </c>
      <c r="E38" s="3">
        <v>321.0</v>
      </c>
      <c r="F38" s="14">
        <f>E38</f>
        <v>321</v>
      </c>
      <c r="G38" s="29">
        <f t="shared" ref="G38:G39" si="23">$D$38-F38</f>
        <v>179</v>
      </c>
      <c r="H38" s="13">
        <v>46213.0</v>
      </c>
      <c r="I38" s="14">
        <v>500.0</v>
      </c>
      <c r="J38" s="30" t="s">
        <v>2196</v>
      </c>
      <c r="K38" s="31">
        <v>46202.0</v>
      </c>
      <c r="L38" s="31" t="s">
        <v>558</v>
      </c>
      <c r="M38" s="22" t="s">
        <v>2233</v>
      </c>
      <c r="N38" s="21"/>
      <c r="O38" s="21"/>
      <c r="P38" s="21"/>
      <c r="Q38" s="37" t="s">
        <v>197</v>
      </c>
      <c r="R38" s="23" t="s">
        <v>2234</v>
      </c>
      <c r="V38" s="14"/>
      <c r="W38" s="14"/>
      <c r="X38" s="14"/>
      <c r="Y38" s="14"/>
      <c r="Z38" s="14"/>
    </row>
    <row r="39" ht="16.5" customHeight="1">
      <c r="A39" s="25">
        <v>46207.0</v>
      </c>
      <c r="B39" s="26">
        <f t="shared" ref="B39:B43" si="24">A39</f>
        <v>46207</v>
      </c>
      <c r="C39" s="27"/>
      <c r="D39" s="3"/>
      <c r="E39" s="3">
        <v>310.0</v>
      </c>
      <c r="F39" s="14">
        <f>F38+E39</f>
        <v>631</v>
      </c>
      <c r="G39" s="29">
        <f t="shared" si="23"/>
        <v>-131</v>
      </c>
      <c r="J39" s="30"/>
      <c r="K39" s="31"/>
      <c r="L39" s="31"/>
      <c r="M39" s="22"/>
      <c r="N39" s="21"/>
      <c r="O39" s="21"/>
      <c r="P39" s="21"/>
      <c r="Q39" s="37"/>
      <c r="R39" s="21"/>
      <c r="V39" s="14"/>
      <c r="W39" s="14"/>
      <c r="X39" s="14"/>
      <c r="Y39" s="14"/>
      <c r="Z39" s="14"/>
    </row>
    <row r="40" ht="16.5" customHeight="1">
      <c r="A40" s="25">
        <v>46208.0</v>
      </c>
      <c r="B40" s="26">
        <f t="shared" si="24"/>
        <v>46208</v>
      </c>
      <c r="C40" s="27" t="s">
        <v>2235</v>
      </c>
      <c r="D40" s="3">
        <v>861.0</v>
      </c>
      <c r="E40" s="3">
        <v>3.0</v>
      </c>
      <c r="F40" s="14">
        <f>E40</f>
        <v>3</v>
      </c>
      <c r="G40" s="29">
        <f t="shared" ref="G40:G42" si="25">$D$40-F40</f>
        <v>858</v>
      </c>
      <c r="H40" s="1">
        <v>46198.0</v>
      </c>
      <c r="I40" s="14">
        <v>861.0</v>
      </c>
      <c r="J40" s="30" t="s">
        <v>71</v>
      </c>
      <c r="K40" s="31">
        <v>46178.0</v>
      </c>
      <c r="L40" s="21" t="s">
        <v>492</v>
      </c>
      <c r="M40" s="23" t="s">
        <v>2236</v>
      </c>
      <c r="Q40" s="24" t="s">
        <v>2237</v>
      </c>
      <c r="V40" s="14"/>
      <c r="W40" s="14"/>
      <c r="X40" s="14"/>
      <c r="Y40" s="14"/>
      <c r="Z40" s="14"/>
    </row>
    <row r="41" ht="16.5" customHeight="1">
      <c r="A41" s="25">
        <v>46209.0</v>
      </c>
      <c r="B41" s="26">
        <f t="shared" si="24"/>
        <v>46209</v>
      </c>
      <c r="C41" s="27"/>
      <c r="D41" s="3"/>
      <c r="E41" s="3">
        <v>490.0</v>
      </c>
      <c r="F41" s="14">
        <f t="shared" ref="F41:F42" si="26">F40+E41</f>
        <v>493</v>
      </c>
      <c r="G41" s="29">
        <f t="shared" si="25"/>
        <v>368</v>
      </c>
      <c r="V41" s="14"/>
      <c r="W41" s="14"/>
      <c r="X41" s="14"/>
      <c r="Y41" s="14"/>
      <c r="Z41" s="14"/>
    </row>
    <row r="42" ht="16.5" customHeight="1">
      <c r="A42" s="25">
        <v>46210.0</v>
      </c>
      <c r="B42" s="26">
        <f t="shared" si="24"/>
        <v>46210</v>
      </c>
      <c r="C42" s="27"/>
      <c r="D42" s="3"/>
      <c r="E42" s="3">
        <v>633.0</v>
      </c>
      <c r="F42" s="14">
        <f t="shared" si="26"/>
        <v>1126</v>
      </c>
      <c r="G42" s="29">
        <f t="shared" si="25"/>
        <v>-265</v>
      </c>
      <c r="V42" s="14"/>
      <c r="W42" s="14"/>
      <c r="X42" s="14"/>
      <c r="Y42" s="14"/>
      <c r="Z42" s="14"/>
    </row>
    <row r="43" ht="16.5" customHeight="1">
      <c r="A43" s="25">
        <v>46211.0</v>
      </c>
      <c r="B43" s="26">
        <f t="shared" si="24"/>
        <v>46211</v>
      </c>
      <c r="C43" s="27" t="s">
        <v>2238</v>
      </c>
      <c r="D43" s="3">
        <v>100.0</v>
      </c>
      <c r="E43" s="3">
        <v>206.0</v>
      </c>
      <c r="F43" s="14">
        <f t="shared" ref="F43:F44" si="27">E43</f>
        <v>206</v>
      </c>
      <c r="G43" s="29">
        <f>$D$43-F43</f>
        <v>-106</v>
      </c>
      <c r="H43" s="1">
        <v>46204.0</v>
      </c>
      <c r="I43" s="14">
        <v>100.0</v>
      </c>
      <c r="J43" s="30" t="s">
        <v>128</v>
      </c>
      <c r="K43" s="31">
        <v>46182.0</v>
      </c>
      <c r="L43" s="21" t="s">
        <v>132</v>
      </c>
      <c r="M43" s="23" t="s">
        <v>2239</v>
      </c>
      <c r="Q43" s="23" t="s">
        <v>165</v>
      </c>
      <c r="R43" s="23" t="s">
        <v>292</v>
      </c>
      <c r="V43" s="14"/>
      <c r="W43" s="14"/>
      <c r="X43" s="14"/>
      <c r="Y43" s="14"/>
      <c r="Z43" s="14"/>
    </row>
    <row r="44" ht="16.5" customHeight="1">
      <c r="A44" s="25"/>
      <c r="B44" s="26"/>
      <c r="C44" s="27" t="s">
        <v>2240</v>
      </c>
      <c r="D44" s="3">
        <f>I50</f>
        <v>3612</v>
      </c>
      <c r="E44" s="3">
        <v>179.0</v>
      </c>
      <c r="F44" s="14">
        <f t="shared" si="27"/>
        <v>179</v>
      </c>
      <c r="G44" s="29">
        <f t="shared" ref="G44:G53" si="28">$D$44-F44</f>
        <v>3433</v>
      </c>
      <c r="H44" s="1">
        <v>46188.0</v>
      </c>
      <c r="I44" s="14">
        <v>3000.0</v>
      </c>
      <c r="J44" s="30" t="s">
        <v>891</v>
      </c>
      <c r="K44" s="31">
        <v>46164.0</v>
      </c>
      <c r="L44" s="21" t="s">
        <v>101</v>
      </c>
      <c r="M44" s="23" t="s">
        <v>2241</v>
      </c>
      <c r="N44" s="21"/>
      <c r="O44" s="21"/>
      <c r="Q44" s="23" t="s">
        <v>2242</v>
      </c>
      <c r="R44" s="23" t="s">
        <v>2113</v>
      </c>
      <c r="V44" s="14"/>
      <c r="W44" s="14"/>
      <c r="X44" s="14"/>
      <c r="Y44" s="14"/>
      <c r="Z44" s="14"/>
    </row>
    <row r="45" ht="16.5" customHeight="1">
      <c r="A45" s="25">
        <v>46212.0</v>
      </c>
      <c r="B45" s="26">
        <f t="shared" ref="B45:B53" si="29">A45</f>
        <v>46212</v>
      </c>
      <c r="C45" s="27" t="s">
        <v>392</v>
      </c>
      <c r="D45" s="34"/>
      <c r="E45" s="3">
        <v>158.0</v>
      </c>
      <c r="F45" s="14">
        <f t="shared" ref="F45:F53" si="30">F44+E45</f>
        <v>337</v>
      </c>
      <c r="G45" s="29">
        <f t="shared" si="28"/>
        <v>3275</v>
      </c>
      <c r="H45" s="32">
        <v>46219.0</v>
      </c>
      <c r="I45" s="14">
        <v>3000.0</v>
      </c>
      <c r="J45" s="30" t="s">
        <v>891</v>
      </c>
      <c r="K45" s="31">
        <v>46177.0</v>
      </c>
      <c r="L45" s="21" t="s">
        <v>522</v>
      </c>
      <c r="M45" s="40" t="s">
        <v>2243</v>
      </c>
      <c r="N45" s="21" t="s">
        <v>80</v>
      </c>
      <c r="O45" s="21"/>
      <c r="Q45" s="23" t="s">
        <v>2114</v>
      </c>
      <c r="R45" s="23" t="s">
        <v>2113</v>
      </c>
      <c r="W45" s="14"/>
      <c r="X45" s="14"/>
      <c r="Y45" s="14"/>
      <c r="Z45" s="14"/>
    </row>
    <row r="46" ht="16.5" customHeight="1">
      <c r="A46" s="25">
        <v>46213.0</v>
      </c>
      <c r="B46" s="26">
        <f t="shared" si="29"/>
        <v>46213</v>
      </c>
      <c r="C46" s="55"/>
      <c r="D46" s="34"/>
      <c r="E46" s="3">
        <v>314.0</v>
      </c>
      <c r="F46" s="14">
        <f t="shared" si="30"/>
        <v>651</v>
      </c>
      <c r="G46" s="29">
        <f t="shared" si="28"/>
        <v>2961</v>
      </c>
      <c r="H46" s="13">
        <v>46223.0</v>
      </c>
      <c r="I46" s="14">
        <v>300.0</v>
      </c>
      <c r="J46" s="30" t="s">
        <v>891</v>
      </c>
      <c r="K46" s="31">
        <v>46209.0</v>
      </c>
      <c r="L46" s="21" t="s">
        <v>368</v>
      </c>
      <c r="M46" s="40" t="s">
        <v>2244</v>
      </c>
      <c r="N46" s="21" t="s">
        <v>80</v>
      </c>
      <c r="Q46" s="23" t="s">
        <v>2245</v>
      </c>
      <c r="R46" s="23" t="s">
        <v>2113</v>
      </c>
      <c r="W46" s="14"/>
      <c r="X46" s="14"/>
      <c r="Y46" s="14"/>
      <c r="Z46" s="14"/>
    </row>
    <row r="47" ht="16.5" customHeight="1">
      <c r="A47" s="25">
        <v>46214.0</v>
      </c>
      <c r="B47" s="26">
        <f t="shared" si="29"/>
        <v>46214</v>
      </c>
      <c r="E47" s="3">
        <v>457.0</v>
      </c>
      <c r="F47" s="14">
        <f t="shared" si="30"/>
        <v>1108</v>
      </c>
      <c r="G47" s="29">
        <f t="shared" si="28"/>
        <v>2504</v>
      </c>
      <c r="H47" s="13">
        <v>46232.0</v>
      </c>
      <c r="I47" s="14">
        <v>3000.0</v>
      </c>
      <c r="J47" s="30" t="s">
        <v>891</v>
      </c>
      <c r="K47" s="31">
        <v>46217.0</v>
      </c>
      <c r="L47" s="21" t="s">
        <v>2205</v>
      </c>
      <c r="M47" s="40" t="s">
        <v>2246</v>
      </c>
      <c r="N47" s="21" t="s">
        <v>80</v>
      </c>
      <c r="Q47" s="23" t="s">
        <v>2247</v>
      </c>
      <c r="R47" s="23" t="s">
        <v>2113</v>
      </c>
      <c r="W47" s="14"/>
      <c r="X47" s="14"/>
      <c r="Y47" s="14"/>
      <c r="Z47" s="14"/>
    </row>
    <row r="48" ht="16.5" customHeight="1">
      <c r="A48" s="25">
        <v>46215.0</v>
      </c>
      <c r="B48" s="26">
        <f t="shared" si="29"/>
        <v>46215</v>
      </c>
      <c r="E48" s="3">
        <v>442.0</v>
      </c>
      <c r="F48" s="14">
        <f t="shared" si="30"/>
        <v>1550</v>
      </c>
      <c r="G48" s="29">
        <f t="shared" si="28"/>
        <v>2062</v>
      </c>
      <c r="H48" s="21"/>
      <c r="I48" s="14">
        <f>SUM(I44:I47)</f>
        <v>9300</v>
      </c>
      <c r="L48" s="21"/>
      <c r="M48" s="10"/>
      <c r="Q48" s="23" t="s">
        <v>1485</v>
      </c>
      <c r="R48" s="23" t="s">
        <v>2113</v>
      </c>
      <c r="W48" s="14"/>
      <c r="X48" s="14"/>
      <c r="Y48" s="14"/>
      <c r="Z48" s="14"/>
    </row>
    <row r="49" ht="16.5" customHeight="1">
      <c r="A49" s="25">
        <v>46216.0</v>
      </c>
      <c r="B49" s="26">
        <f t="shared" si="29"/>
        <v>46216</v>
      </c>
      <c r="E49" s="3">
        <v>456.0</v>
      </c>
      <c r="F49" s="14">
        <f t="shared" si="30"/>
        <v>2006</v>
      </c>
      <c r="G49" s="29">
        <f t="shared" si="28"/>
        <v>1606</v>
      </c>
      <c r="H49" s="21" t="s">
        <v>1966</v>
      </c>
      <c r="I49" s="3">
        <v>2600.0</v>
      </c>
      <c r="L49" s="21"/>
      <c r="M49" s="10"/>
      <c r="U49" s="14"/>
      <c r="W49" s="14"/>
      <c r="X49" s="14"/>
      <c r="Y49" s="14"/>
      <c r="Z49" s="14"/>
    </row>
    <row r="50" ht="16.5" customHeight="1">
      <c r="A50" s="25">
        <v>46217.0</v>
      </c>
      <c r="B50" s="26">
        <f t="shared" si="29"/>
        <v>46217</v>
      </c>
      <c r="E50" s="3">
        <v>498.0</v>
      </c>
      <c r="F50" s="14">
        <f t="shared" si="30"/>
        <v>2504</v>
      </c>
      <c r="G50" s="29">
        <f t="shared" si="28"/>
        <v>1108</v>
      </c>
      <c r="H50" s="21" t="s">
        <v>2210</v>
      </c>
      <c r="I50" s="3">
        <v>3612.0</v>
      </c>
      <c r="L50" s="21"/>
      <c r="U50" s="14"/>
      <c r="W50" s="14"/>
      <c r="X50" s="14"/>
      <c r="Y50" s="14"/>
      <c r="Z50" s="14"/>
    </row>
    <row r="51" ht="16.5" customHeight="1">
      <c r="A51" s="25">
        <v>46218.0</v>
      </c>
      <c r="B51" s="26">
        <f t="shared" si="29"/>
        <v>46218</v>
      </c>
      <c r="E51" s="3">
        <v>491.0</v>
      </c>
      <c r="F51" s="14">
        <f t="shared" si="30"/>
        <v>2995</v>
      </c>
      <c r="G51" s="29">
        <f t="shared" si="28"/>
        <v>617</v>
      </c>
      <c r="H51" s="21" t="s">
        <v>1770</v>
      </c>
      <c r="I51" s="3">
        <v>3088.0</v>
      </c>
      <c r="L51" s="21"/>
      <c r="W51" s="14"/>
      <c r="X51" s="14"/>
      <c r="Y51" s="14"/>
      <c r="Z51" s="14"/>
    </row>
    <row r="52" ht="16.5" customHeight="1">
      <c r="A52" s="25">
        <v>46219.0</v>
      </c>
      <c r="B52" s="26">
        <f t="shared" si="29"/>
        <v>46219</v>
      </c>
      <c r="E52" s="3">
        <v>462.0</v>
      </c>
      <c r="F52" s="14">
        <f t="shared" si="30"/>
        <v>3457</v>
      </c>
      <c r="G52" s="29">
        <f t="shared" si="28"/>
        <v>155</v>
      </c>
      <c r="L52" s="21"/>
      <c r="U52" s="14"/>
      <c r="W52" s="14"/>
      <c r="X52" s="14"/>
      <c r="Y52" s="14"/>
      <c r="Z52" s="14"/>
    </row>
    <row r="53" ht="16.5" customHeight="1">
      <c r="A53" s="25">
        <v>46220.0</v>
      </c>
      <c r="B53" s="26">
        <f t="shared" si="29"/>
        <v>46220</v>
      </c>
      <c r="E53" s="3">
        <v>155.0</v>
      </c>
      <c r="F53" s="14">
        <f t="shared" si="30"/>
        <v>3612</v>
      </c>
      <c r="G53" s="29">
        <f t="shared" si="28"/>
        <v>0</v>
      </c>
      <c r="U53" s="14"/>
      <c r="W53" s="14"/>
      <c r="X53" s="14"/>
      <c r="Y53" s="14"/>
      <c r="Z53" s="14"/>
    </row>
    <row r="54" ht="16.5" customHeight="1">
      <c r="A54" s="25"/>
      <c r="B54" s="26"/>
      <c r="C54" s="35" t="s">
        <v>924</v>
      </c>
      <c r="D54" s="3">
        <f>I57</f>
        <v>14100</v>
      </c>
      <c r="E54" s="3">
        <v>772.0</v>
      </c>
      <c r="F54" s="3">
        <f>E54</f>
        <v>772</v>
      </c>
      <c r="G54" s="9">
        <f t="shared" ref="G54:G66" si="31">$D$54-F54</f>
        <v>13328</v>
      </c>
      <c r="H54" s="82">
        <v>46230.0</v>
      </c>
      <c r="I54" s="3">
        <v>20000.0</v>
      </c>
      <c r="J54" s="30" t="s">
        <v>505</v>
      </c>
      <c r="K54" s="31">
        <v>46191.0</v>
      </c>
      <c r="L54" s="59" t="s">
        <v>2248</v>
      </c>
      <c r="M54" s="37" t="s">
        <v>2249</v>
      </c>
      <c r="P54" s="24"/>
      <c r="Q54" s="40" t="s">
        <v>85</v>
      </c>
      <c r="W54" s="14"/>
      <c r="X54" s="14"/>
      <c r="Y54" s="14"/>
      <c r="Z54" s="14"/>
    </row>
    <row r="55" ht="16.5" customHeight="1">
      <c r="A55" s="25">
        <v>46221.0</v>
      </c>
      <c r="B55" s="26">
        <f t="shared" ref="B55:B66" si="32">A55</f>
        <v>46221</v>
      </c>
      <c r="C55" s="10"/>
      <c r="D55" s="34"/>
      <c r="E55" s="3">
        <v>1218.0</v>
      </c>
      <c r="F55" s="3">
        <f t="shared" ref="F55:F66" si="33">F54+E55</f>
        <v>1990</v>
      </c>
      <c r="G55" s="9">
        <f t="shared" si="31"/>
        <v>12110</v>
      </c>
      <c r="H55" s="1">
        <v>46244.0</v>
      </c>
      <c r="I55" s="3">
        <v>20000.0</v>
      </c>
      <c r="J55" s="30" t="s">
        <v>505</v>
      </c>
      <c r="K55" s="31">
        <v>46200.0</v>
      </c>
      <c r="L55" s="59" t="s">
        <v>2248</v>
      </c>
      <c r="M55" s="40" t="s">
        <v>2250</v>
      </c>
      <c r="N55" s="23" t="s">
        <v>718</v>
      </c>
      <c r="P55" s="24"/>
      <c r="Q55" s="23" t="s">
        <v>241</v>
      </c>
      <c r="W55" s="14"/>
      <c r="X55" s="14"/>
      <c r="Y55" s="14"/>
      <c r="Z55" s="14"/>
    </row>
    <row r="56" ht="16.5" customHeight="1">
      <c r="A56" s="25">
        <v>46222.0</v>
      </c>
      <c r="B56" s="26">
        <f t="shared" si="32"/>
        <v>46222</v>
      </c>
      <c r="C56" s="10"/>
      <c r="D56" s="34"/>
      <c r="E56" s="3">
        <v>1099.0</v>
      </c>
      <c r="F56" s="3">
        <f t="shared" si="33"/>
        <v>3089</v>
      </c>
      <c r="G56" s="9">
        <f t="shared" si="31"/>
        <v>11011</v>
      </c>
      <c r="H56" s="21"/>
      <c r="I56" s="3">
        <f>SUM(I54:I55)</f>
        <v>40000</v>
      </c>
      <c r="J56" s="30"/>
      <c r="K56" s="30"/>
      <c r="L56" s="30"/>
      <c r="M56" s="10"/>
      <c r="P56" s="24"/>
      <c r="Q56" s="12"/>
      <c r="W56" s="14"/>
      <c r="X56" s="14"/>
      <c r="Y56" s="14"/>
      <c r="Z56" s="14"/>
    </row>
    <row r="57" ht="16.5" customHeight="1">
      <c r="A57" s="25">
        <v>46223.0</v>
      </c>
      <c r="B57" s="26">
        <f t="shared" si="32"/>
        <v>46223</v>
      </c>
      <c r="C57" s="10"/>
      <c r="D57" s="34"/>
      <c r="E57" s="3">
        <v>1197.0</v>
      </c>
      <c r="F57" s="3">
        <f t="shared" si="33"/>
        <v>4286</v>
      </c>
      <c r="G57" s="9">
        <f t="shared" si="31"/>
        <v>9814</v>
      </c>
      <c r="H57" s="21" t="s">
        <v>2210</v>
      </c>
      <c r="I57" s="14">
        <v>14100.0</v>
      </c>
      <c r="J57" s="30"/>
      <c r="K57" s="30"/>
      <c r="L57" s="30"/>
      <c r="M57" s="10"/>
      <c r="P57" s="24"/>
      <c r="Q57" s="12"/>
      <c r="W57" s="14"/>
      <c r="X57" s="14"/>
      <c r="Y57" s="14"/>
      <c r="Z57" s="14"/>
    </row>
    <row r="58" ht="16.5" customHeight="1">
      <c r="A58" s="25">
        <v>46224.0</v>
      </c>
      <c r="B58" s="26">
        <f t="shared" si="32"/>
        <v>46224</v>
      </c>
      <c r="C58" s="10"/>
      <c r="D58" s="34"/>
      <c r="E58" s="3">
        <v>1225.0</v>
      </c>
      <c r="F58" s="3">
        <f t="shared" si="33"/>
        <v>5511</v>
      </c>
      <c r="G58" s="9">
        <f t="shared" si="31"/>
        <v>8589</v>
      </c>
      <c r="H58" s="21" t="s">
        <v>2251</v>
      </c>
      <c r="I58" s="14">
        <v>25900.0</v>
      </c>
      <c r="J58" s="30"/>
      <c r="K58" s="30"/>
      <c r="L58" s="30"/>
      <c r="P58" s="24"/>
      <c r="Q58" s="12"/>
      <c r="W58" s="14"/>
      <c r="X58" s="14"/>
      <c r="Y58" s="14"/>
      <c r="Z58" s="14"/>
    </row>
    <row r="59" ht="16.5" customHeight="1">
      <c r="A59" s="25">
        <v>46225.0</v>
      </c>
      <c r="B59" s="26">
        <f t="shared" si="32"/>
        <v>46225</v>
      </c>
      <c r="C59" s="10"/>
      <c r="D59" s="34"/>
      <c r="E59" s="3">
        <v>1222.0</v>
      </c>
      <c r="F59" s="3">
        <f t="shared" si="33"/>
        <v>6733</v>
      </c>
      <c r="G59" s="9">
        <f t="shared" si="31"/>
        <v>7367</v>
      </c>
      <c r="J59" s="30"/>
      <c r="K59" s="30"/>
      <c r="L59" s="30"/>
      <c r="P59" s="24"/>
      <c r="Q59" s="12"/>
      <c r="W59" s="14"/>
      <c r="X59" s="14"/>
      <c r="Y59" s="14"/>
      <c r="Z59" s="14"/>
    </row>
    <row r="60" ht="16.5" customHeight="1">
      <c r="A60" s="25">
        <v>46226.0</v>
      </c>
      <c r="B60" s="26">
        <f t="shared" si="32"/>
        <v>46226</v>
      </c>
      <c r="C60" s="10"/>
      <c r="D60" s="34"/>
      <c r="E60" s="3">
        <v>1226.0</v>
      </c>
      <c r="F60" s="3">
        <f t="shared" si="33"/>
        <v>7959</v>
      </c>
      <c r="G60" s="9">
        <f t="shared" si="31"/>
        <v>6141</v>
      </c>
      <c r="J60" s="30"/>
      <c r="K60" s="30"/>
      <c r="L60" s="30"/>
      <c r="P60" s="24"/>
      <c r="Q60" s="12"/>
      <c r="W60" s="14"/>
      <c r="X60" s="14"/>
      <c r="Y60" s="14"/>
      <c r="Z60" s="14"/>
    </row>
    <row r="61" ht="16.5" customHeight="1">
      <c r="A61" s="25">
        <v>46227.0</v>
      </c>
      <c r="B61" s="26">
        <f t="shared" si="32"/>
        <v>46227</v>
      </c>
      <c r="E61" s="3">
        <v>1241.0</v>
      </c>
      <c r="F61" s="3">
        <f t="shared" si="33"/>
        <v>9200</v>
      </c>
      <c r="G61" s="9">
        <f t="shared" si="31"/>
        <v>4900</v>
      </c>
      <c r="W61" s="14"/>
      <c r="X61" s="14"/>
      <c r="Y61" s="14"/>
      <c r="Z61" s="14"/>
    </row>
    <row r="62" ht="16.5" customHeight="1">
      <c r="A62" s="25">
        <v>46228.0</v>
      </c>
      <c r="B62" s="26">
        <f t="shared" si="32"/>
        <v>46228</v>
      </c>
      <c r="E62" s="3">
        <v>1222.0</v>
      </c>
      <c r="F62" s="3">
        <f t="shared" si="33"/>
        <v>10422</v>
      </c>
      <c r="G62" s="9">
        <f t="shared" si="31"/>
        <v>3678</v>
      </c>
      <c r="W62" s="14"/>
      <c r="X62" s="14"/>
      <c r="Y62" s="14"/>
      <c r="Z62" s="14"/>
    </row>
    <row r="63" ht="16.5" customHeight="1">
      <c r="A63" s="25">
        <v>46229.0</v>
      </c>
      <c r="B63" s="26">
        <f t="shared" si="32"/>
        <v>46229</v>
      </c>
      <c r="E63" s="3">
        <v>1241.0</v>
      </c>
      <c r="F63" s="3">
        <f t="shared" si="33"/>
        <v>11663</v>
      </c>
      <c r="G63" s="9">
        <f t="shared" si="31"/>
        <v>2437</v>
      </c>
      <c r="T63" s="14"/>
      <c r="W63" s="14"/>
      <c r="X63" s="14"/>
      <c r="Y63" s="14"/>
      <c r="Z63" s="14"/>
    </row>
    <row r="64" ht="16.5" customHeight="1">
      <c r="A64" s="25">
        <v>46230.0</v>
      </c>
      <c r="B64" s="26">
        <f t="shared" si="32"/>
        <v>46230</v>
      </c>
      <c r="E64" s="3">
        <v>1179.0</v>
      </c>
      <c r="F64" s="3">
        <f t="shared" si="33"/>
        <v>12842</v>
      </c>
      <c r="G64" s="9">
        <f t="shared" si="31"/>
        <v>1258</v>
      </c>
      <c r="T64" s="14"/>
      <c r="W64" s="14"/>
      <c r="X64" s="14"/>
      <c r="Y64" s="14"/>
      <c r="Z64" s="14"/>
    </row>
    <row r="65" ht="16.5" customHeight="1">
      <c r="A65" s="25">
        <v>46231.0</v>
      </c>
      <c r="B65" s="26">
        <f t="shared" si="32"/>
        <v>46231</v>
      </c>
      <c r="E65" s="3">
        <v>1233.0</v>
      </c>
      <c r="F65" s="3">
        <f t="shared" si="33"/>
        <v>14075</v>
      </c>
      <c r="G65" s="9">
        <f t="shared" si="31"/>
        <v>25</v>
      </c>
      <c r="T65" s="14"/>
      <c r="W65" s="14"/>
      <c r="X65" s="14"/>
      <c r="Y65" s="14"/>
      <c r="Z65" s="14"/>
    </row>
    <row r="66" ht="16.5" customHeight="1">
      <c r="A66" s="25">
        <v>46232.0</v>
      </c>
      <c r="B66" s="26">
        <f t="shared" si="32"/>
        <v>46232</v>
      </c>
      <c r="E66" s="3">
        <v>40.0</v>
      </c>
      <c r="F66" s="3">
        <f t="shared" si="33"/>
        <v>14115</v>
      </c>
      <c r="G66" s="9">
        <f t="shared" si="31"/>
        <v>-15</v>
      </c>
      <c r="V66" s="14"/>
      <c r="W66" s="14"/>
      <c r="X66" s="14"/>
      <c r="Y66" s="14"/>
      <c r="Z66" s="14"/>
    </row>
    <row r="67" ht="16.5" customHeight="1">
      <c r="A67" s="25"/>
      <c r="B67" s="26"/>
      <c r="C67" s="27" t="s">
        <v>2252</v>
      </c>
      <c r="D67" s="3">
        <v>2000.0</v>
      </c>
      <c r="E67" s="3">
        <v>137.0</v>
      </c>
      <c r="F67" s="14">
        <f>E67</f>
        <v>137</v>
      </c>
      <c r="G67" s="29">
        <f t="shared" ref="G67:G73" si="34">$D$67-F67</f>
        <v>1863</v>
      </c>
      <c r="H67" s="1">
        <v>46224.0</v>
      </c>
      <c r="I67" s="14">
        <v>2000.0</v>
      </c>
      <c r="J67" s="30" t="s">
        <v>1245</v>
      </c>
      <c r="K67" s="31">
        <v>46209.0</v>
      </c>
      <c r="L67" s="21" t="s">
        <v>2253</v>
      </c>
      <c r="M67" s="23" t="s">
        <v>2254</v>
      </c>
      <c r="N67" s="21"/>
      <c r="O67" s="21"/>
      <c r="Q67" s="23" t="s">
        <v>2255</v>
      </c>
      <c r="R67" s="23" t="s">
        <v>292</v>
      </c>
      <c r="V67" s="14"/>
      <c r="W67" s="14"/>
      <c r="X67" s="14"/>
      <c r="Y67" s="14"/>
      <c r="Z67" s="14"/>
    </row>
    <row r="68" ht="16.5" customHeight="1">
      <c r="A68" s="25">
        <v>46233.0</v>
      </c>
      <c r="B68" s="26">
        <f t="shared" ref="B68:B104" si="35">A68</f>
        <v>46233</v>
      </c>
      <c r="C68" s="55"/>
      <c r="D68" s="55"/>
      <c r="E68" s="3">
        <v>259.0</v>
      </c>
      <c r="F68" s="14">
        <f t="shared" ref="F68:F73" si="36">F67+E68</f>
        <v>396</v>
      </c>
      <c r="G68" s="29">
        <f t="shared" si="34"/>
        <v>1604</v>
      </c>
      <c r="H68" s="21" t="s">
        <v>2210</v>
      </c>
      <c r="I68" s="14">
        <v>792.0</v>
      </c>
      <c r="V68" s="14"/>
      <c r="W68" s="14"/>
      <c r="X68" s="14"/>
      <c r="Y68" s="14"/>
      <c r="Z68" s="14"/>
    </row>
    <row r="69" ht="16.5" customHeight="1">
      <c r="A69" s="25">
        <v>46234.0</v>
      </c>
      <c r="B69" s="26">
        <f t="shared" si="35"/>
        <v>46234</v>
      </c>
      <c r="C69" s="27"/>
      <c r="D69" s="27"/>
      <c r="E69" s="3">
        <v>284.0</v>
      </c>
      <c r="F69" s="14">
        <f t="shared" si="36"/>
        <v>680</v>
      </c>
      <c r="G69" s="29">
        <f t="shared" si="34"/>
        <v>1320</v>
      </c>
      <c r="H69" s="21" t="s">
        <v>2256</v>
      </c>
      <c r="I69" s="14">
        <v>1208.0</v>
      </c>
      <c r="V69" s="14"/>
      <c r="W69" s="14"/>
      <c r="X69" s="14"/>
      <c r="Y69" s="14"/>
      <c r="Z69" s="14"/>
    </row>
    <row r="70" ht="16.5" customHeight="1">
      <c r="A70" s="25">
        <v>46235.0</v>
      </c>
      <c r="B70" s="26">
        <f t="shared" si="35"/>
        <v>46235</v>
      </c>
      <c r="C70" s="27" t="s">
        <v>1442</v>
      </c>
      <c r="D70" s="27"/>
      <c r="E70" s="3">
        <v>0.0</v>
      </c>
      <c r="F70" s="14">
        <f t="shared" si="36"/>
        <v>680</v>
      </c>
      <c r="G70" s="29">
        <f t="shared" si="34"/>
        <v>1320</v>
      </c>
      <c r="V70" s="14"/>
      <c r="W70" s="14"/>
      <c r="X70" s="14"/>
      <c r="Y70" s="14"/>
      <c r="Z70" s="14"/>
    </row>
    <row r="71" ht="16.5" customHeight="1">
      <c r="A71" s="25">
        <v>46236.0</v>
      </c>
      <c r="B71" s="26">
        <f t="shared" si="35"/>
        <v>46236</v>
      </c>
      <c r="C71" s="27" t="s">
        <v>1442</v>
      </c>
      <c r="D71" s="27"/>
      <c r="E71" s="3">
        <v>0.0</v>
      </c>
      <c r="F71" s="14">
        <f t="shared" si="36"/>
        <v>680</v>
      </c>
      <c r="G71" s="29">
        <f t="shared" si="34"/>
        <v>1320</v>
      </c>
      <c r="V71" s="14"/>
      <c r="W71" s="14"/>
      <c r="X71" s="14"/>
      <c r="Y71" s="14"/>
      <c r="Z71" s="14"/>
    </row>
    <row r="72" ht="16.5" customHeight="1">
      <c r="A72" s="25">
        <v>46237.0</v>
      </c>
      <c r="B72" s="26">
        <f t="shared" si="35"/>
        <v>46237</v>
      </c>
      <c r="C72" s="27" t="s">
        <v>1442</v>
      </c>
      <c r="D72" s="55"/>
      <c r="E72" s="3">
        <v>106.0</v>
      </c>
      <c r="F72" s="14">
        <f t="shared" si="36"/>
        <v>786</v>
      </c>
      <c r="G72" s="29">
        <f t="shared" si="34"/>
        <v>1214</v>
      </c>
      <c r="V72" s="14"/>
      <c r="W72" s="14"/>
      <c r="X72" s="14"/>
      <c r="Y72" s="14"/>
      <c r="Z72" s="14"/>
    </row>
    <row r="73" ht="16.5" customHeight="1">
      <c r="A73" s="25">
        <v>46238.0</v>
      </c>
      <c r="B73" s="26">
        <f t="shared" si="35"/>
        <v>46238</v>
      </c>
      <c r="C73" s="27" t="s">
        <v>1442</v>
      </c>
      <c r="D73" s="55"/>
      <c r="E73" s="3">
        <v>6.0</v>
      </c>
      <c r="F73" s="14">
        <f t="shared" si="36"/>
        <v>792</v>
      </c>
      <c r="G73" s="29">
        <f t="shared" si="34"/>
        <v>1208</v>
      </c>
      <c r="T73" s="14"/>
      <c r="U73" s="14"/>
      <c r="V73" s="14"/>
      <c r="W73" s="14"/>
      <c r="X73" s="14"/>
      <c r="Y73" s="14"/>
      <c r="Z73" s="14"/>
    </row>
    <row r="74" ht="16.5" customHeight="1">
      <c r="A74" s="25">
        <v>46239.0</v>
      </c>
      <c r="B74" s="26">
        <f t="shared" si="35"/>
        <v>46239</v>
      </c>
      <c r="C74" s="35" t="s">
        <v>532</v>
      </c>
      <c r="D74" s="3">
        <f>I79</f>
        <v>50560</v>
      </c>
      <c r="E74" s="3">
        <v>367.0</v>
      </c>
      <c r="F74" s="14">
        <f>E74</f>
        <v>367</v>
      </c>
      <c r="G74" s="29">
        <f t="shared" ref="G74:G104" si="37">$D$74-F74</f>
        <v>50193</v>
      </c>
      <c r="H74" s="25">
        <v>46241.0</v>
      </c>
      <c r="I74" s="14">
        <v>1560.0</v>
      </c>
      <c r="J74" s="30" t="s">
        <v>229</v>
      </c>
      <c r="K74" s="31"/>
      <c r="L74" s="31" t="s">
        <v>230</v>
      </c>
      <c r="M74" s="23" t="s">
        <v>2257</v>
      </c>
      <c r="N74" s="21" t="s">
        <v>390</v>
      </c>
      <c r="Q74" s="23" t="s">
        <v>183</v>
      </c>
      <c r="R74" s="23" t="s">
        <v>483</v>
      </c>
      <c r="V74" s="14"/>
      <c r="W74" s="14"/>
      <c r="X74" s="14"/>
      <c r="Y74" s="14"/>
      <c r="Z74" s="14"/>
    </row>
    <row r="75" ht="16.5" customHeight="1">
      <c r="A75" s="25">
        <v>46240.0</v>
      </c>
      <c r="B75" s="26">
        <f t="shared" si="35"/>
        <v>46240</v>
      </c>
      <c r="D75" s="34"/>
      <c r="E75" s="3">
        <v>1632.0</v>
      </c>
      <c r="F75" s="14">
        <f t="shared" ref="F75:F104" si="38">F74+E75</f>
        <v>1999</v>
      </c>
      <c r="G75" s="29">
        <f t="shared" si="37"/>
        <v>48561</v>
      </c>
      <c r="H75" s="25">
        <v>46259.0</v>
      </c>
      <c r="I75" s="14">
        <v>7000.0</v>
      </c>
      <c r="J75" s="30" t="s">
        <v>229</v>
      </c>
      <c r="K75" s="31"/>
      <c r="L75" s="31" t="s">
        <v>230</v>
      </c>
      <c r="M75" s="23" t="s">
        <v>2258</v>
      </c>
      <c r="N75" s="21" t="s">
        <v>390</v>
      </c>
      <c r="Q75" s="23" t="s">
        <v>282</v>
      </c>
      <c r="R75" s="23" t="s">
        <v>76</v>
      </c>
      <c r="V75" s="14"/>
      <c r="W75" s="14"/>
      <c r="X75" s="14"/>
      <c r="Y75" s="14"/>
      <c r="Z75" s="14"/>
    </row>
    <row r="76" ht="16.5" customHeight="1">
      <c r="A76" s="25">
        <v>46241.0</v>
      </c>
      <c r="B76" s="26">
        <f t="shared" si="35"/>
        <v>46241</v>
      </c>
      <c r="D76" s="34"/>
      <c r="E76" s="3">
        <v>1639.0</v>
      </c>
      <c r="F76" s="14">
        <f t="shared" si="38"/>
        <v>3638</v>
      </c>
      <c r="G76" s="29">
        <f t="shared" si="37"/>
        <v>46922</v>
      </c>
      <c r="H76" s="25">
        <v>46259.0</v>
      </c>
      <c r="I76" s="14">
        <v>28000.0</v>
      </c>
      <c r="J76" s="36" t="s">
        <v>229</v>
      </c>
      <c r="K76" s="31">
        <v>46235.0</v>
      </c>
      <c r="M76" s="37" t="s">
        <v>2259</v>
      </c>
      <c r="N76" s="21" t="s">
        <v>390</v>
      </c>
      <c r="Q76" s="23" t="s">
        <v>282</v>
      </c>
      <c r="R76" s="23" t="s">
        <v>76</v>
      </c>
      <c r="T76" s="14"/>
      <c r="U76" s="14"/>
      <c r="V76" s="14"/>
      <c r="W76" s="14"/>
      <c r="X76" s="14"/>
      <c r="Y76" s="14"/>
      <c r="Z76" s="14"/>
    </row>
    <row r="77" ht="16.5" customHeight="1">
      <c r="A77" s="25">
        <v>46242.0</v>
      </c>
      <c r="B77" s="26">
        <f t="shared" si="35"/>
        <v>46242</v>
      </c>
      <c r="C77" s="12"/>
      <c r="D77" s="34"/>
      <c r="E77" s="3">
        <v>1639.0</v>
      </c>
      <c r="F77" s="14">
        <f t="shared" si="38"/>
        <v>5277</v>
      </c>
      <c r="G77" s="29">
        <f t="shared" si="37"/>
        <v>45283</v>
      </c>
      <c r="H77" s="1">
        <v>46260.0</v>
      </c>
      <c r="I77" s="14">
        <v>7000.0</v>
      </c>
      <c r="J77" s="36" t="s">
        <v>229</v>
      </c>
      <c r="K77" s="31">
        <v>46246.0</v>
      </c>
      <c r="L77" s="23"/>
      <c r="M77" s="40" t="s">
        <v>2260</v>
      </c>
      <c r="N77" s="21" t="s">
        <v>390</v>
      </c>
      <c r="O77" s="23"/>
      <c r="P77" s="23"/>
      <c r="Q77" s="23" t="s">
        <v>282</v>
      </c>
      <c r="R77" s="23" t="s">
        <v>76</v>
      </c>
      <c r="T77" s="14"/>
      <c r="U77" s="14"/>
      <c r="V77" s="14"/>
      <c r="W77" s="14"/>
      <c r="X77" s="14"/>
      <c r="Y77" s="14"/>
      <c r="Z77" s="14"/>
    </row>
    <row r="78" ht="16.5" customHeight="1">
      <c r="A78" s="25">
        <v>46243.0</v>
      </c>
      <c r="B78" s="26">
        <f t="shared" si="35"/>
        <v>46243</v>
      </c>
      <c r="C78" s="12"/>
      <c r="D78" s="34"/>
      <c r="E78" s="3">
        <v>1639.0</v>
      </c>
      <c r="F78" s="14">
        <f t="shared" si="38"/>
        <v>6916</v>
      </c>
      <c r="G78" s="29">
        <f t="shared" si="37"/>
        <v>43644</v>
      </c>
      <c r="H78" s="1">
        <v>46272.0</v>
      </c>
      <c r="I78" s="14">
        <v>7000.0</v>
      </c>
      <c r="J78" s="36" t="s">
        <v>229</v>
      </c>
      <c r="K78" s="31">
        <v>46246.0</v>
      </c>
      <c r="M78" s="40" t="s">
        <v>2261</v>
      </c>
      <c r="N78" s="21" t="s">
        <v>390</v>
      </c>
      <c r="Q78" s="23" t="s">
        <v>384</v>
      </c>
      <c r="R78" s="23" t="s">
        <v>76</v>
      </c>
      <c r="T78" s="14"/>
      <c r="U78" s="14"/>
      <c r="V78" s="14"/>
      <c r="W78" s="14"/>
      <c r="X78" s="14"/>
      <c r="Y78" s="14"/>
      <c r="Z78" s="14"/>
    </row>
    <row r="79" ht="16.5" customHeight="1">
      <c r="A79" s="25">
        <v>46244.0</v>
      </c>
      <c r="B79" s="26">
        <f t="shared" si="35"/>
        <v>46244</v>
      </c>
      <c r="C79" s="12"/>
      <c r="D79" s="34"/>
      <c r="E79" s="3">
        <v>1633.0</v>
      </c>
      <c r="F79" s="14">
        <f t="shared" si="38"/>
        <v>8549</v>
      </c>
      <c r="G79" s="29">
        <f t="shared" si="37"/>
        <v>42011</v>
      </c>
      <c r="I79" s="14">
        <f>SUM(I74:I78)</f>
        <v>50560</v>
      </c>
      <c r="M79" s="10"/>
      <c r="T79" s="14"/>
      <c r="U79" s="14"/>
      <c r="V79" s="14"/>
      <c r="W79" s="14"/>
      <c r="X79" s="14"/>
      <c r="Y79" s="14"/>
      <c r="Z79" s="14"/>
    </row>
    <row r="80" ht="16.5" customHeight="1">
      <c r="A80" s="25">
        <v>46245.0</v>
      </c>
      <c r="B80" s="26">
        <f t="shared" si="35"/>
        <v>46245</v>
      </c>
      <c r="C80" s="12"/>
      <c r="D80" s="12"/>
      <c r="E80" s="3">
        <v>1635.0</v>
      </c>
      <c r="F80" s="14">
        <f t="shared" si="38"/>
        <v>10184</v>
      </c>
      <c r="G80" s="29">
        <f t="shared" si="37"/>
        <v>40376</v>
      </c>
      <c r="T80" s="14"/>
      <c r="U80" s="14"/>
      <c r="V80" s="14"/>
      <c r="W80" s="14"/>
      <c r="X80" s="14"/>
      <c r="Y80" s="14"/>
      <c r="Z80" s="14"/>
    </row>
    <row r="81" ht="16.5" customHeight="1">
      <c r="A81" s="25">
        <v>46246.0</v>
      </c>
      <c r="B81" s="26">
        <f t="shared" si="35"/>
        <v>46246</v>
      </c>
      <c r="C81" s="12"/>
      <c r="D81" s="12"/>
      <c r="E81" s="3">
        <v>1734.0</v>
      </c>
      <c r="F81" s="14">
        <f t="shared" si="38"/>
        <v>11918</v>
      </c>
      <c r="G81" s="29">
        <f t="shared" si="37"/>
        <v>38642</v>
      </c>
      <c r="T81" s="14"/>
      <c r="U81" s="14"/>
      <c r="V81" s="14"/>
      <c r="W81" s="14"/>
      <c r="X81" s="14"/>
      <c r="Y81" s="14"/>
      <c r="Z81" s="14"/>
    </row>
    <row r="82" ht="16.5" customHeight="1">
      <c r="A82" s="25">
        <v>46247.0</v>
      </c>
      <c r="B82" s="26">
        <f t="shared" si="35"/>
        <v>46247</v>
      </c>
      <c r="C82" s="12"/>
      <c r="D82" s="12"/>
      <c r="E82" s="3">
        <v>1756.0</v>
      </c>
      <c r="F82" s="14">
        <f t="shared" si="38"/>
        <v>13674</v>
      </c>
      <c r="G82" s="29">
        <f t="shared" si="37"/>
        <v>36886</v>
      </c>
      <c r="T82" s="14"/>
      <c r="U82" s="14"/>
      <c r="V82" s="14"/>
      <c r="W82" s="14"/>
      <c r="X82" s="14"/>
      <c r="Y82" s="14"/>
      <c r="Z82" s="14"/>
    </row>
    <row r="83" ht="16.5" customHeight="1">
      <c r="A83" s="25">
        <v>46248.0</v>
      </c>
      <c r="B83" s="26">
        <f t="shared" si="35"/>
        <v>46248</v>
      </c>
      <c r="C83" s="12"/>
      <c r="D83" s="12"/>
      <c r="E83" s="3">
        <v>1770.0</v>
      </c>
      <c r="F83" s="14">
        <f t="shared" si="38"/>
        <v>15444</v>
      </c>
      <c r="G83" s="29">
        <f t="shared" si="37"/>
        <v>35116</v>
      </c>
      <c r="T83" s="14"/>
      <c r="U83" s="14"/>
      <c r="V83" s="14"/>
      <c r="W83" s="14"/>
      <c r="X83" s="14"/>
      <c r="Y83" s="14"/>
      <c r="Z83" s="14"/>
    </row>
    <row r="84" ht="16.5" customHeight="1">
      <c r="A84" s="25">
        <v>46249.0</v>
      </c>
      <c r="B84" s="26">
        <f t="shared" si="35"/>
        <v>46249</v>
      </c>
      <c r="C84" s="12"/>
      <c r="D84" s="12"/>
      <c r="E84" s="3">
        <v>1767.0</v>
      </c>
      <c r="F84" s="14">
        <f t="shared" si="38"/>
        <v>17211</v>
      </c>
      <c r="G84" s="29">
        <f t="shared" si="37"/>
        <v>33349</v>
      </c>
      <c r="T84" s="14"/>
      <c r="U84" s="14"/>
      <c r="V84" s="14"/>
      <c r="W84" s="14"/>
      <c r="X84" s="14"/>
      <c r="Y84" s="14"/>
      <c r="Z84" s="14"/>
    </row>
    <row r="85" ht="16.5" customHeight="1">
      <c r="A85" s="25">
        <v>46250.0</v>
      </c>
      <c r="B85" s="26">
        <f t="shared" si="35"/>
        <v>46250</v>
      </c>
      <c r="C85" s="12"/>
      <c r="D85" s="12"/>
      <c r="E85" s="3">
        <v>1688.0</v>
      </c>
      <c r="F85" s="14">
        <f t="shared" si="38"/>
        <v>18899</v>
      </c>
      <c r="G85" s="29">
        <f t="shared" si="37"/>
        <v>31661</v>
      </c>
      <c r="T85" s="14"/>
      <c r="U85" s="14"/>
      <c r="V85" s="14"/>
      <c r="W85" s="14"/>
      <c r="X85" s="14"/>
      <c r="Y85" s="14"/>
      <c r="Z85" s="14"/>
    </row>
    <row r="86" ht="16.5" customHeight="1">
      <c r="A86" s="25">
        <v>46251.0</v>
      </c>
      <c r="B86" s="26">
        <f t="shared" si="35"/>
        <v>46251</v>
      </c>
      <c r="C86" s="12"/>
      <c r="D86" s="12"/>
      <c r="E86" s="3">
        <v>1769.0</v>
      </c>
      <c r="F86" s="14">
        <f t="shared" si="38"/>
        <v>20668</v>
      </c>
      <c r="G86" s="29">
        <f t="shared" si="37"/>
        <v>29892</v>
      </c>
      <c r="T86" s="14"/>
      <c r="U86" s="14"/>
      <c r="V86" s="14"/>
      <c r="W86" s="14"/>
      <c r="X86" s="14"/>
      <c r="Y86" s="14"/>
      <c r="Z86" s="14"/>
    </row>
    <row r="87" ht="16.5" customHeight="1">
      <c r="A87" s="25">
        <v>46252.0</v>
      </c>
      <c r="B87" s="26">
        <f t="shared" si="35"/>
        <v>46252</v>
      </c>
      <c r="C87" s="12"/>
      <c r="D87" s="12"/>
      <c r="E87" s="3">
        <v>1766.0</v>
      </c>
      <c r="F87" s="14">
        <f t="shared" si="38"/>
        <v>22434</v>
      </c>
      <c r="G87" s="29">
        <f t="shared" si="37"/>
        <v>28126</v>
      </c>
      <c r="T87" s="14"/>
      <c r="U87" s="14"/>
      <c r="V87" s="14"/>
      <c r="W87" s="14"/>
      <c r="X87" s="14"/>
      <c r="Y87" s="14"/>
      <c r="Z87" s="14"/>
    </row>
    <row r="88" ht="16.5" customHeight="1">
      <c r="A88" s="25">
        <v>46253.0</v>
      </c>
      <c r="B88" s="26">
        <f t="shared" si="35"/>
        <v>46253</v>
      </c>
      <c r="C88" s="12"/>
      <c r="D88" s="12"/>
      <c r="E88" s="3">
        <v>1714.0</v>
      </c>
      <c r="F88" s="14">
        <f t="shared" si="38"/>
        <v>24148</v>
      </c>
      <c r="G88" s="29">
        <f t="shared" si="37"/>
        <v>26412</v>
      </c>
      <c r="T88" s="14"/>
      <c r="U88" s="14"/>
      <c r="V88" s="14"/>
      <c r="W88" s="14"/>
      <c r="X88" s="14"/>
      <c r="Y88" s="14"/>
      <c r="Z88" s="14"/>
    </row>
    <row r="89" ht="16.5" customHeight="1">
      <c r="A89" s="25">
        <v>46254.0</v>
      </c>
      <c r="B89" s="26">
        <f t="shared" si="35"/>
        <v>46254</v>
      </c>
      <c r="C89" s="12"/>
      <c r="D89" s="12"/>
      <c r="E89" s="3">
        <v>1808.0</v>
      </c>
      <c r="F89" s="14">
        <f t="shared" si="38"/>
        <v>25956</v>
      </c>
      <c r="G89" s="29">
        <f t="shared" si="37"/>
        <v>24604</v>
      </c>
      <c r="T89" s="14"/>
      <c r="U89" s="14"/>
      <c r="V89" s="14"/>
      <c r="W89" s="14"/>
      <c r="X89" s="14"/>
      <c r="Y89" s="14"/>
      <c r="Z89" s="14"/>
    </row>
    <row r="90" ht="16.5" customHeight="1">
      <c r="A90" s="25">
        <v>46255.0</v>
      </c>
      <c r="B90" s="26">
        <f t="shared" si="35"/>
        <v>46255</v>
      </c>
      <c r="C90" s="12"/>
      <c r="D90" s="12"/>
      <c r="E90" s="3">
        <v>1780.0</v>
      </c>
      <c r="F90" s="14">
        <f t="shared" si="38"/>
        <v>27736</v>
      </c>
      <c r="G90" s="29">
        <f t="shared" si="37"/>
        <v>22824</v>
      </c>
      <c r="T90" s="14"/>
      <c r="U90" s="14"/>
      <c r="V90" s="14"/>
      <c r="W90" s="14"/>
      <c r="X90" s="14"/>
      <c r="Y90" s="14"/>
      <c r="Z90" s="14"/>
    </row>
    <row r="91" ht="16.5" customHeight="1">
      <c r="A91" s="25">
        <v>46256.0</v>
      </c>
      <c r="B91" s="26">
        <f t="shared" si="35"/>
        <v>46256</v>
      </c>
      <c r="C91" s="12"/>
      <c r="D91" s="12"/>
      <c r="E91" s="3">
        <v>1178.0</v>
      </c>
      <c r="F91" s="14">
        <f t="shared" si="38"/>
        <v>28914</v>
      </c>
      <c r="G91" s="29">
        <f t="shared" si="37"/>
        <v>21646</v>
      </c>
      <c r="T91" s="14"/>
      <c r="U91" s="14"/>
      <c r="V91" s="14"/>
      <c r="W91" s="14"/>
      <c r="X91" s="14"/>
      <c r="Y91" s="14"/>
      <c r="Z91" s="14"/>
    </row>
    <row r="92" ht="16.5" customHeight="1">
      <c r="A92" s="25">
        <v>46257.0</v>
      </c>
      <c r="B92" s="26">
        <f t="shared" si="35"/>
        <v>46257</v>
      </c>
      <c r="C92" s="12"/>
      <c r="D92" s="12"/>
      <c r="E92" s="3">
        <v>0.0</v>
      </c>
      <c r="F92" s="14">
        <f t="shared" si="38"/>
        <v>28914</v>
      </c>
      <c r="G92" s="29">
        <f t="shared" si="37"/>
        <v>21646</v>
      </c>
      <c r="T92" s="14"/>
      <c r="U92" s="14"/>
      <c r="V92" s="14"/>
      <c r="W92" s="14"/>
      <c r="X92" s="14"/>
      <c r="Y92" s="14"/>
      <c r="Z92" s="14"/>
    </row>
    <row r="93" ht="16.5" customHeight="1">
      <c r="A93" s="25">
        <v>46258.0</v>
      </c>
      <c r="B93" s="26">
        <f t="shared" si="35"/>
        <v>46258</v>
      </c>
      <c r="C93" s="12"/>
      <c r="D93" s="12"/>
      <c r="E93" s="3">
        <v>1808.0</v>
      </c>
      <c r="F93" s="14">
        <f t="shared" si="38"/>
        <v>30722</v>
      </c>
      <c r="G93" s="29">
        <f t="shared" si="37"/>
        <v>19838</v>
      </c>
      <c r="T93" s="14"/>
      <c r="U93" s="14"/>
      <c r="V93" s="14"/>
      <c r="W93" s="14"/>
      <c r="X93" s="14"/>
      <c r="Y93" s="14"/>
      <c r="Z93" s="14"/>
    </row>
    <row r="94" ht="16.5" customHeight="1">
      <c r="A94" s="25">
        <v>46259.0</v>
      </c>
      <c r="B94" s="26">
        <f t="shared" si="35"/>
        <v>46259</v>
      </c>
      <c r="C94" s="12"/>
      <c r="D94" s="12"/>
      <c r="E94" s="3">
        <v>1722.0</v>
      </c>
      <c r="F94" s="14">
        <f t="shared" si="38"/>
        <v>32444</v>
      </c>
      <c r="G94" s="29">
        <f t="shared" si="37"/>
        <v>18116</v>
      </c>
      <c r="T94" s="14"/>
      <c r="U94" s="14"/>
      <c r="V94" s="14"/>
      <c r="W94" s="14"/>
      <c r="X94" s="14"/>
      <c r="Y94" s="14"/>
      <c r="Z94" s="14"/>
    </row>
    <row r="95" ht="16.5" customHeight="1">
      <c r="A95" s="25">
        <v>46260.0</v>
      </c>
      <c r="B95" s="26">
        <f t="shared" si="35"/>
        <v>46260</v>
      </c>
      <c r="C95" s="12"/>
      <c r="D95" s="12"/>
      <c r="E95" s="3">
        <v>1873.0</v>
      </c>
      <c r="F95" s="14">
        <f t="shared" si="38"/>
        <v>34317</v>
      </c>
      <c r="G95" s="29">
        <f t="shared" si="37"/>
        <v>16243</v>
      </c>
      <c r="T95" s="14"/>
      <c r="U95" s="14"/>
      <c r="V95" s="14"/>
      <c r="W95" s="14"/>
      <c r="X95" s="14"/>
      <c r="Y95" s="14"/>
      <c r="Z95" s="14"/>
    </row>
    <row r="96" ht="16.5" customHeight="1">
      <c r="A96" s="25">
        <v>46261.0</v>
      </c>
      <c r="B96" s="26">
        <f t="shared" si="35"/>
        <v>46261</v>
      </c>
      <c r="C96" s="12"/>
      <c r="D96" s="12"/>
      <c r="E96" s="3">
        <v>1917.0</v>
      </c>
      <c r="F96" s="14">
        <f t="shared" si="38"/>
        <v>36234</v>
      </c>
      <c r="G96" s="29">
        <f t="shared" si="37"/>
        <v>14326</v>
      </c>
      <c r="T96" s="14"/>
      <c r="U96" s="14"/>
      <c r="V96" s="14"/>
      <c r="W96" s="14"/>
      <c r="X96" s="14"/>
      <c r="Y96" s="14"/>
      <c r="Z96" s="14"/>
    </row>
    <row r="97" ht="16.5" customHeight="1">
      <c r="A97" s="25">
        <v>46262.0</v>
      </c>
      <c r="B97" s="26">
        <f t="shared" si="35"/>
        <v>46262</v>
      </c>
      <c r="C97" s="12"/>
      <c r="D97" s="12"/>
      <c r="E97" s="3">
        <v>1920.0</v>
      </c>
      <c r="F97" s="14">
        <f t="shared" si="38"/>
        <v>38154</v>
      </c>
      <c r="G97" s="29">
        <f t="shared" si="37"/>
        <v>12406</v>
      </c>
      <c r="T97" s="14"/>
      <c r="U97" s="14"/>
      <c r="V97" s="14"/>
      <c r="W97" s="14"/>
      <c r="X97" s="14"/>
      <c r="Y97" s="14"/>
      <c r="Z97" s="14"/>
    </row>
    <row r="98" ht="16.5" customHeight="1">
      <c r="A98" s="25">
        <v>46263.0</v>
      </c>
      <c r="B98" s="26">
        <f t="shared" si="35"/>
        <v>46263</v>
      </c>
      <c r="C98" s="12"/>
      <c r="D98" s="12"/>
      <c r="E98" s="3">
        <v>1920.0</v>
      </c>
      <c r="F98" s="14">
        <f t="shared" si="38"/>
        <v>40074</v>
      </c>
      <c r="G98" s="29">
        <f t="shared" si="37"/>
        <v>10486</v>
      </c>
      <c r="T98" s="14"/>
      <c r="U98" s="14"/>
      <c r="V98" s="14"/>
      <c r="W98" s="14"/>
      <c r="X98" s="14"/>
      <c r="Y98" s="14"/>
      <c r="Z98" s="14"/>
    </row>
    <row r="99" ht="16.5" customHeight="1">
      <c r="A99" s="25">
        <v>46264.0</v>
      </c>
      <c r="B99" s="26">
        <f t="shared" si="35"/>
        <v>46264</v>
      </c>
      <c r="C99" s="12"/>
      <c r="D99" s="12"/>
      <c r="E99" s="3">
        <v>1850.0</v>
      </c>
      <c r="F99" s="14">
        <f t="shared" si="38"/>
        <v>41924</v>
      </c>
      <c r="G99" s="29">
        <f t="shared" si="37"/>
        <v>8636</v>
      </c>
      <c r="T99" s="14"/>
      <c r="U99" s="14"/>
      <c r="V99" s="14"/>
      <c r="W99" s="14"/>
      <c r="X99" s="14"/>
      <c r="Y99" s="14"/>
      <c r="Z99" s="14"/>
    </row>
    <row r="100" ht="16.5" customHeight="1">
      <c r="A100" s="25">
        <v>46265.0</v>
      </c>
      <c r="B100" s="26">
        <f t="shared" si="35"/>
        <v>46265</v>
      </c>
      <c r="C100" s="12"/>
      <c r="D100" s="12"/>
      <c r="E100" s="3">
        <v>1919.0</v>
      </c>
      <c r="F100" s="14">
        <f t="shared" si="38"/>
        <v>43843</v>
      </c>
      <c r="G100" s="29">
        <f t="shared" si="37"/>
        <v>6717</v>
      </c>
      <c r="T100" s="14"/>
      <c r="U100" s="14"/>
      <c r="V100" s="14"/>
      <c r="W100" s="14"/>
      <c r="X100" s="14"/>
      <c r="Y100" s="14"/>
      <c r="Z100" s="14"/>
    </row>
    <row r="101" ht="16.5" customHeight="1">
      <c r="A101" s="25">
        <v>46266.0</v>
      </c>
      <c r="B101" s="26">
        <f t="shared" si="35"/>
        <v>46266</v>
      </c>
      <c r="C101" s="12"/>
      <c r="D101" s="12"/>
      <c r="E101" s="3">
        <v>1918.0</v>
      </c>
      <c r="F101" s="14">
        <f t="shared" si="38"/>
        <v>45761</v>
      </c>
      <c r="G101" s="29">
        <f t="shared" si="37"/>
        <v>4799</v>
      </c>
      <c r="T101" s="14"/>
      <c r="U101" s="14"/>
      <c r="V101" s="14"/>
      <c r="W101" s="14"/>
      <c r="X101" s="14"/>
      <c r="Y101" s="14"/>
      <c r="Z101" s="14"/>
    </row>
    <row r="102" ht="16.5" customHeight="1">
      <c r="A102" s="25">
        <v>46267.0</v>
      </c>
      <c r="B102" s="26">
        <f t="shared" si="35"/>
        <v>46267</v>
      </c>
      <c r="C102" s="12"/>
      <c r="D102" s="12"/>
      <c r="E102" s="3">
        <v>1798.0</v>
      </c>
      <c r="F102" s="14">
        <f t="shared" si="38"/>
        <v>47559</v>
      </c>
      <c r="G102" s="29">
        <f t="shared" si="37"/>
        <v>3001</v>
      </c>
      <c r="S102" s="14"/>
      <c r="T102" s="14"/>
      <c r="U102" s="14"/>
      <c r="V102" s="14"/>
      <c r="W102" s="14"/>
      <c r="X102" s="14"/>
      <c r="Y102" s="14"/>
      <c r="Z102" s="14"/>
    </row>
    <row r="103" ht="16.5" customHeight="1">
      <c r="A103" s="25">
        <v>46268.0</v>
      </c>
      <c r="B103" s="26">
        <f t="shared" si="35"/>
        <v>46268</v>
      </c>
      <c r="C103" s="12"/>
      <c r="D103" s="14"/>
      <c r="E103" s="3">
        <v>1918.0</v>
      </c>
      <c r="F103" s="14">
        <f t="shared" si="38"/>
        <v>49477</v>
      </c>
      <c r="G103" s="29">
        <f t="shared" si="37"/>
        <v>1083</v>
      </c>
      <c r="H103" s="13"/>
      <c r="I103" s="14"/>
      <c r="J103" s="21"/>
      <c r="K103" s="21"/>
      <c r="L103" s="21"/>
      <c r="M103" s="22"/>
      <c r="N103" s="23"/>
      <c r="O103" s="23"/>
      <c r="P103" s="21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6.5" customHeight="1">
      <c r="A104" s="25">
        <v>46269.0</v>
      </c>
      <c r="B104" s="26">
        <f t="shared" si="35"/>
        <v>46269</v>
      </c>
      <c r="C104" s="12"/>
      <c r="D104" s="14"/>
      <c r="E104" s="3">
        <v>1083.0</v>
      </c>
      <c r="F104" s="14">
        <f t="shared" si="38"/>
        <v>50560</v>
      </c>
      <c r="G104" s="29">
        <f t="shared" si="37"/>
        <v>0</v>
      </c>
      <c r="H104" s="13"/>
      <c r="I104" s="14"/>
      <c r="J104" s="21"/>
      <c r="K104" s="21"/>
      <c r="L104" s="21"/>
      <c r="M104" s="22"/>
      <c r="N104" s="23"/>
      <c r="O104" s="23"/>
      <c r="P104" s="21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6.5" customHeight="1">
      <c r="A105" s="1"/>
      <c r="B105" s="4"/>
      <c r="C105" s="27" t="s">
        <v>532</v>
      </c>
      <c r="D105" s="3">
        <f>I107</f>
        <v>7540</v>
      </c>
      <c r="E105" s="3">
        <v>835.0</v>
      </c>
      <c r="F105" s="14">
        <f>E105</f>
        <v>835</v>
      </c>
      <c r="G105" s="29">
        <f t="shared" ref="G105:G109" si="39">$D$105-F105</f>
        <v>6705</v>
      </c>
      <c r="H105" s="1">
        <v>46272.0</v>
      </c>
      <c r="I105" s="14">
        <v>6000.0</v>
      </c>
      <c r="J105" s="36" t="s">
        <v>229</v>
      </c>
      <c r="M105" s="23" t="s">
        <v>2262</v>
      </c>
      <c r="N105" s="21" t="s">
        <v>314</v>
      </c>
      <c r="Q105" s="23" t="s">
        <v>384</v>
      </c>
      <c r="R105" s="23" t="s">
        <v>76</v>
      </c>
      <c r="S105" s="14"/>
      <c r="T105" s="14"/>
      <c r="U105" s="14"/>
      <c r="V105" s="14"/>
      <c r="W105" s="14"/>
      <c r="X105" s="14"/>
      <c r="Y105" s="14"/>
      <c r="Z105" s="14"/>
    </row>
    <row r="106" ht="16.5" customHeight="1">
      <c r="A106" s="25">
        <v>46270.0</v>
      </c>
      <c r="B106" s="26">
        <f t="shared" ref="B106:B109" si="40">A106</f>
        <v>46270</v>
      </c>
      <c r="D106" s="34"/>
      <c r="E106" s="3">
        <v>1871.0</v>
      </c>
      <c r="F106" s="14">
        <f t="shared" ref="F106:F109" si="41">F105+E106</f>
        <v>2706</v>
      </c>
      <c r="G106" s="29">
        <f t="shared" si="39"/>
        <v>4834</v>
      </c>
      <c r="H106" s="1">
        <v>46282.0</v>
      </c>
      <c r="I106" s="14">
        <v>1540.0</v>
      </c>
      <c r="J106" s="36" t="s">
        <v>229</v>
      </c>
      <c r="M106" s="40" t="s">
        <v>2263</v>
      </c>
      <c r="N106" s="21" t="s">
        <v>314</v>
      </c>
      <c r="Q106" s="23" t="s">
        <v>315</v>
      </c>
      <c r="R106" s="23" t="s">
        <v>76</v>
      </c>
      <c r="S106" s="14"/>
      <c r="T106" s="14"/>
      <c r="U106" s="14"/>
      <c r="V106" s="14"/>
      <c r="W106" s="14"/>
      <c r="X106" s="14"/>
      <c r="Y106" s="14"/>
      <c r="Z106" s="14"/>
    </row>
    <row r="107" ht="16.5" customHeight="1">
      <c r="A107" s="25">
        <v>46271.0</v>
      </c>
      <c r="B107" s="26">
        <f t="shared" si="40"/>
        <v>46271</v>
      </c>
      <c r="D107" s="34"/>
      <c r="E107" s="3">
        <v>1917.0</v>
      </c>
      <c r="F107" s="14">
        <f t="shared" si="41"/>
        <v>4623</v>
      </c>
      <c r="G107" s="29">
        <f t="shared" si="39"/>
        <v>2917</v>
      </c>
      <c r="I107" s="14">
        <f>SUM(I105:I106)</f>
        <v>7540</v>
      </c>
      <c r="S107" s="14"/>
      <c r="T107" s="14"/>
      <c r="U107" s="14"/>
      <c r="V107" s="14"/>
      <c r="W107" s="14"/>
      <c r="X107" s="14"/>
      <c r="Y107" s="14"/>
      <c r="Z107" s="14"/>
    </row>
    <row r="108" ht="16.5" customHeight="1">
      <c r="A108" s="25">
        <v>46272.0</v>
      </c>
      <c r="B108" s="26">
        <f t="shared" si="40"/>
        <v>46272</v>
      </c>
      <c r="D108" s="34"/>
      <c r="E108" s="3">
        <v>1917.0</v>
      </c>
      <c r="F108" s="14">
        <f t="shared" si="41"/>
        <v>6540</v>
      </c>
      <c r="G108" s="29">
        <f t="shared" si="39"/>
        <v>1000</v>
      </c>
      <c r="S108" s="14"/>
      <c r="T108" s="14"/>
      <c r="U108" s="14"/>
      <c r="V108" s="14"/>
      <c r="W108" s="14"/>
      <c r="X108" s="14"/>
      <c r="Y108" s="14"/>
      <c r="Z108" s="14"/>
    </row>
    <row r="109" ht="16.5" customHeight="1">
      <c r="A109" s="25">
        <v>46273.0</v>
      </c>
      <c r="B109" s="26">
        <f t="shared" si="40"/>
        <v>46273</v>
      </c>
      <c r="D109" s="34"/>
      <c r="E109" s="3">
        <v>1000.0</v>
      </c>
      <c r="F109" s="14">
        <f t="shared" si="41"/>
        <v>7540</v>
      </c>
      <c r="G109" s="29">
        <f t="shared" si="39"/>
        <v>0</v>
      </c>
      <c r="S109" s="14"/>
      <c r="T109" s="14"/>
      <c r="U109" s="14"/>
      <c r="V109" s="14"/>
      <c r="W109" s="14"/>
      <c r="X109" s="14"/>
      <c r="Y109" s="14"/>
      <c r="Z109" s="14"/>
    </row>
    <row r="110" ht="16.5" customHeight="1">
      <c r="A110" s="25"/>
      <c r="B110" s="26"/>
      <c r="C110" s="27" t="s">
        <v>532</v>
      </c>
      <c r="D110" s="3">
        <f>I112</f>
        <v>105000</v>
      </c>
      <c r="E110" s="3">
        <v>916.0</v>
      </c>
      <c r="F110" s="14">
        <f>E110</f>
        <v>916</v>
      </c>
      <c r="G110" s="29">
        <f t="shared" ref="G110:G169" si="42">$D$110-F110</f>
        <v>104084</v>
      </c>
      <c r="H110" s="1">
        <v>46288.0</v>
      </c>
      <c r="I110" s="14">
        <v>30000.0</v>
      </c>
      <c r="J110" s="36" t="s">
        <v>229</v>
      </c>
      <c r="M110" s="23" t="s">
        <v>2264</v>
      </c>
      <c r="N110" s="14"/>
      <c r="Q110" s="23" t="s">
        <v>846</v>
      </c>
      <c r="R110" s="23" t="s">
        <v>76</v>
      </c>
      <c r="T110" s="14"/>
      <c r="U110" s="14"/>
      <c r="V110" s="14"/>
      <c r="W110" s="14"/>
      <c r="X110" s="14"/>
      <c r="Y110" s="14"/>
      <c r="Z110" s="14"/>
    </row>
    <row r="111" ht="16.5" customHeight="1">
      <c r="A111" s="25">
        <v>46274.0</v>
      </c>
      <c r="B111" s="26">
        <f t="shared" ref="B111:B169" si="43">A111</f>
        <v>46274</v>
      </c>
      <c r="D111" s="34"/>
      <c r="E111" s="3">
        <v>1896.0</v>
      </c>
      <c r="F111" s="14">
        <f t="shared" ref="F111:F169" si="44">F110+E111</f>
        <v>2812</v>
      </c>
      <c r="G111" s="29">
        <f t="shared" si="42"/>
        <v>102188</v>
      </c>
      <c r="H111" s="1">
        <v>46300.0</v>
      </c>
      <c r="I111" s="14">
        <v>75000.0</v>
      </c>
      <c r="J111" s="36" t="s">
        <v>229</v>
      </c>
      <c r="M111" s="40" t="s">
        <v>2265</v>
      </c>
      <c r="N111" s="14"/>
      <c r="Q111" s="23" t="s">
        <v>315</v>
      </c>
      <c r="R111" s="23" t="s">
        <v>76</v>
      </c>
      <c r="T111" s="14"/>
      <c r="U111" s="14"/>
      <c r="V111" s="14"/>
      <c r="W111" s="14"/>
      <c r="X111" s="14"/>
      <c r="Y111" s="14"/>
      <c r="Z111" s="14"/>
    </row>
    <row r="112" ht="16.5" customHeight="1">
      <c r="A112" s="25">
        <v>46275.0</v>
      </c>
      <c r="B112" s="26">
        <f t="shared" si="43"/>
        <v>46275</v>
      </c>
      <c r="D112" s="34"/>
      <c r="E112" s="3">
        <v>1918.0</v>
      </c>
      <c r="F112" s="14">
        <f t="shared" si="44"/>
        <v>4730</v>
      </c>
      <c r="G112" s="29">
        <f t="shared" si="42"/>
        <v>100270</v>
      </c>
      <c r="I112" s="14">
        <f>SUM(I110:I111)</f>
        <v>105000</v>
      </c>
      <c r="N112" s="14"/>
      <c r="U112" s="14"/>
      <c r="V112" s="14"/>
      <c r="W112" s="14"/>
      <c r="X112" s="14"/>
      <c r="Y112" s="14"/>
      <c r="Z112" s="14"/>
    </row>
    <row r="113" ht="16.5" customHeight="1">
      <c r="A113" s="25">
        <v>46276.0</v>
      </c>
      <c r="B113" s="26">
        <f t="shared" si="43"/>
        <v>46276</v>
      </c>
      <c r="C113" s="12"/>
      <c r="D113" s="34"/>
      <c r="E113" s="3">
        <v>1581.0</v>
      </c>
      <c r="F113" s="14">
        <f t="shared" si="44"/>
        <v>6311</v>
      </c>
      <c r="G113" s="29">
        <f t="shared" si="42"/>
        <v>98689</v>
      </c>
      <c r="H113" s="21"/>
      <c r="I113" s="14"/>
      <c r="J113" s="21"/>
      <c r="K113" s="21"/>
      <c r="L113" s="21"/>
      <c r="M113" s="22"/>
      <c r="N113" s="14"/>
      <c r="O113" s="23"/>
      <c r="P113" s="21"/>
      <c r="Q113" s="14"/>
      <c r="R113" s="14"/>
      <c r="S113" s="14"/>
      <c r="U113" s="14"/>
      <c r="V113" s="14"/>
      <c r="W113" s="14"/>
      <c r="X113" s="14"/>
      <c r="Y113" s="14"/>
      <c r="Z113" s="14"/>
    </row>
    <row r="114" ht="16.5" customHeight="1">
      <c r="A114" s="25">
        <v>46277.0</v>
      </c>
      <c r="B114" s="26">
        <f t="shared" si="43"/>
        <v>46277</v>
      </c>
      <c r="C114" s="12"/>
      <c r="D114" s="34"/>
      <c r="E114" s="3">
        <v>1834.0</v>
      </c>
      <c r="F114" s="14">
        <f t="shared" si="44"/>
        <v>8145</v>
      </c>
      <c r="G114" s="29">
        <f t="shared" si="42"/>
        <v>96855</v>
      </c>
      <c r="H114" s="21"/>
      <c r="I114" s="14"/>
      <c r="J114" s="21"/>
      <c r="K114" s="21"/>
      <c r="L114" s="21"/>
      <c r="M114" s="22"/>
      <c r="N114" s="14"/>
      <c r="O114" s="23"/>
      <c r="P114" s="21"/>
      <c r="Q114" s="14"/>
      <c r="R114" s="14"/>
      <c r="S114" s="14"/>
      <c r="U114" s="14"/>
      <c r="V114" s="14"/>
      <c r="W114" s="14"/>
      <c r="X114" s="14"/>
      <c r="Y114" s="14"/>
      <c r="Z114" s="14"/>
    </row>
    <row r="115" ht="16.5" customHeight="1">
      <c r="A115" s="25">
        <v>46278.0</v>
      </c>
      <c r="B115" s="26">
        <f t="shared" si="43"/>
        <v>46278</v>
      </c>
      <c r="E115" s="3">
        <v>1294.0</v>
      </c>
      <c r="F115" s="14">
        <f t="shared" si="44"/>
        <v>9439</v>
      </c>
      <c r="G115" s="29">
        <f t="shared" si="42"/>
        <v>95561</v>
      </c>
      <c r="U115" s="14"/>
      <c r="V115" s="14"/>
      <c r="W115" s="14"/>
      <c r="X115" s="14"/>
      <c r="Y115" s="14"/>
      <c r="Z115" s="14"/>
    </row>
    <row r="116" ht="16.5" customHeight="1">
      <c r="A116" s="25">
        <v>46279.0</v>
      </c>
      <c r="B116" s="26">
        <f t="shared" si="43"/>
        <v>46279</v>
      </c>
      <c r="E116" s="3">
        <v>760.0</v>
      </c>
      <c r="F116" s="14">
        <f t="shared" si="44"/>
        <v>10199</v>
      </c>
      <c r="G116" s="29">
        <f t="shared" si="42"/>
        <v>94801</v>
      </c>
      <c r="U116" s="14"/>
      <c r="V116" s="14"/>
      <c r="W116" s="14"/>
      <c r="X116" s="14"/>
      <c r="Y116" s="14"/>
      <c r="Z116" s="14"/>
    </row>
    <row r="117" ht="16.5" customHeight="1">
      <c r="A117" s="25">
        <v>46280.0</v>
      </c>
      <c r="B117" s="26">
        <f t="shared" si="43"/>
        <v>46280</v>
      </c>
      <c r="E117" s="3">
        <v>1713.0</v>
      </c>
      <c r="F117" s="14">
        <f t="shared" si="44"/>
        <v>11912</v>
      </c>
      <c r="G117" s="29">
        <f t="shared" si="42"/>
        <v>93088</v>
      </c>
      <c r="T117" s="14"/>
      <c r="U117" s="14"/>
      <c r="V117" s="14"/>
      <c r="W117" s="14"/>
      <c r="X117" s="14"/>
      <c r="Y117" s="14"/>
      <c r="Z117" s="14"/>
    </row>
    <row r="118" ht="16.5" customHeight="1">
      <c r="A118" s="25">
        <v>46281.0</v>
      </c>
      <c r="B118" s="26">
        <f t="shared" si="43"/>
        <v>46281</v>
      </c>
      <c r="E118" s="34">
        <v>1800.0</v>
      </c>
      <c r="F118" s="14">
        <f t="shared" si="44"/>
        <v>13712</v>
      </c>
      <c r="G118" s="29">
        <f t="shared" si="42"/>
        <v>91288</v>
      </c>
      <c r="T118" s="14"/>
      <c r="U118" s="14"/>
      <c r="V118" s="14"/>
      <c r="W118" s="14"/>
      <c r="X118" s="14"/>
      <c r="Y118" s="14"/>
      <c r="Z118" s="14"/>
    </row>
    <row r="119" ht="16.5" customHeight="1">
      <c r="A119" s="25">
        <v>46282.0</v>
      </c>
      <c r="B119" s="26">
        <f t="shared" si="43"/>
        <v>46282</v>
      </c>
      <c r="E119" s="34">
        <v>1800.0</v>
      </c>
      <c r="F119" s="14">
        <f t="shared" si="44"/>
        <v>15512</v>
      </c>
      <c r="G119" s="29">
        <f t="shared" si="42"/>
        <v>89488</v>
      </c>
      <c r="T119" s="14"/>
      <c r="U119" s="14"/>
      <c r="V119" s="14"/>
      <c r="W119" s="14"/>
      <c r="X119" s="14"/>
      <c r="Y119" s="14"/>
      <c r="Z119" s="14"/>
    </row>
    <row r="120" ht="16.5" customHeight="1">
      <c r="A120" s="25">
        <v>46283.0</v>
      </c>
      <c r="B120" s="26">
        <f t="shared" si="43"/>
        <v>46283</v>
      </c>
      <c r="E120" s="34">
        <v>1800.0</v>
      </c>
      <c r="F120" s="14">
        <f t="shared" si="44"/>
        <v>17312</v>
      </c>
      <c r="G120" s="29">
        <f t="shared" si="42"/>
        <v>87688</v>
      </c>
      <c r="T120" s="14"/>
      <c r="U120" s="14"/>
      <c r="V120" s="14"/>
      <c r="W120" s="14"/>
      <c r="X120" s="14"/>
      <c r="Y120" s="14"/>
      <c r="Z120" s="14"/>
    </row>
    <row r="121" ht="16.5" customHeight="1">
      <c r="A121" s="25">
        <v>46284.0</v>
      </c>
      <c r="B121" s="26">
        <f t="shared" si="43"/>
        <v>46284</v>
      </c>
      <c r="E121" s="34">
        <v>1800.0</v>
      </c>
      <c r="F121" s="14">
        <f t="shared" si="44"/>
        <v>19112</v>
      </c>
      <c r="G121" s="29">
        <f t="shared" si="42"/>
        <v>85888</v>
      </c>
      <c r="T121" s="14"/>
      <c r="U121" s="14"/>
      <c r="V121" s="14"/>
      <c r="W121" s="14"/>
      <c r="X121" s="14"/>
      <c r="Y121" s="14"/>
      <c r="Z121" s="14"/>
    </row>
    <row r="122" ht="16.5" customHeight="1">
      <c r="A122" s="25">
        <v>46285.0</v>
      </c>
      <c r="B122" s="26">
        <f t="shared" si="43"/>
        <v>46285</v>
      </c>
      <c r="E122" s="34">
        <v>1800.0</v>
      </c>
      <c r="F122" s="14">
        <f t="shared" si="44"/>
        <v>20912</v>
      </c>
      <c r="G122" s="29">
        <f t="shared" si="42"/>
        <v>84088</v>
      </c>
      <c r="T122" s="14"/>
      <c r="U122" s="14"/>
      <c r="V122" s="14"/>
      <c r="W122" s="14"/>
      <c r="X122" s="14"/>
      <c r="Y122" s="14"/>
      <c r="Z122" s="14"/>
    </row>
    <row r="123" ht="16.5" customHeight="1">
      <c r="A123" s="25">
        <v>46286.0</v>
      </c>
      <c r="B123" s="26">
        <f t="shared" si="43"/>
        <v>46286</v>
      </c>
      <c r="E123" s="34">
        <v>1800.0</v>
      </c>
      <c r="F123" s="14">
        <f t="shared" si="44"/>
        <v>22712</v>
      </c>
      <c r="G123" s="29">
        <f t="shared" si="42"/>
        <v>82288</v>
      </c>
      <c r="T123" s="14"/>
      <c r="U123" s="14"/>
      <c r="V123" s="14"/>
      <c r="W123" s="14"/>
      <c r="X123" s="14"/>
      <c r="Y123" s="14"/>
      <c r="Z123" s="14"/>
    </row>
    <row r="124" ht="16.5" customHeight="1">
      <c r="A124" s="25">
        <v>46287.0</v>
      </c>
      <c r="B124" s="26">
        <f t="shared" si="43"/>
        <v>46287</v>
      </c>
      <c r="E124" s="34">
        <v>1800.0</v>
      </c>
      <c r="F124" s="14">
        <f t="shared" si="44"/>
        <v>24512</v>
      </c>
      <c r="G124" s="29">
        <f t="shared" si="42"/>
        <v>80488</v>
      </c>
      <c r="T124" s="14"/>
      <c r="U124" s="14"/>
      <c r="V124" s="14"/>
      <c r="W124" s="14"/>
      <c r="X124" s="14"/>
      <c r="Y124" s="14"/>
      <c r="Z124" s="14"/>
    </row>
    <row r="125" ht="16.5" customHeight="1">
      <c r="A125" s="25">
        <v>46288.0</v>
      </c>
      <c r="B125" s="26">
        <f t="shared" si="43"/>
        <v>46288</v>
      </c>
      <c r="E125" s="34">
        <v>1800.0</v>
      </c>
      <c r="F125" s="14">
        <f t="shared" si="44"/>
        <v>26312</v>
      </c>
      <c r="G125" s="29">
        <f t="shared" si="42"/>
        <v>78688</v>
      </c>
      <c r="T125" s="14"/>
      <c r="U125" s="14"/>
      <c r="V125" s="14"/>
      <c r="W125" s="14"/>
      <c r="X125" s="14"/>
      <c r="Y125" s="14"/>
      <c r="Z125" s="14"/>
    </row>
    <row r="126" ht="16.5" customHeight="1">
      <c r="A126" s="25">
        <v>46289.0</v>
      </c>
      <c r="B126" s="26">
        <f t="shared" si="43"/>
        <v>46289</v>
      </c>
      <c r="E126" s="34">
        <v>1800.0</v>
      </c>
      <c r="F126" s="14">
        <f t="shared" si="44"/>
        <v>28112</v>
      </c>
      <c r="G126" s="29">
        <f t="shared" si="42"/>
        <v>76888</v>
      </c>
      <c r="T126" s="14"/>
      <c r="U126" s="14"/>
      <c r="V126" s="14"/>
      <c r="W126" s="14"/>
      <c r="X126" s="14"/>
      <c r="Y126" s="14"/>
      <c r="Z126" s="14"/>
    </row>
    <row r="127" ht="16.5" customHeight="1">
      <c r="A127" s="25">
        <v>46290.0</v>
      </c>
      <c r="B127" s="26">
        <f t="shared" si="43"/>
        <v>46290</v>
      </c>
      <c r="E127" s="34">
        <v>1800.0</v>
      </c>
      <c r="F127" s="14">
        <f t="shared" si="44"/>
        <v>29912</v>
      </c>
      <c r="G127" s="29">
        <f t="shared" si="42"/>
        <v>75088</v>
      </c>
      <c r="T127" s="14"/>
      <c r="U127" s="14"/>
      <c r="V127" s="14"/>
      <c r="W127" s="14"/>
      <c r="X127" s="14"/>
      <c r="Y127" s="14"/>
      <c r="Z127" s="14"/>
    </row>
    <row r="128" ht="16.5" customHeight="1">
      <c r="A128" s="25">
        <v>46291.0</v>
      </c>
      <c r="B128" s="26">
        <f t="shared" si="43"/>
        <v>46291</v>
      </c>
      <c r="E128" s="34">
        <v>1800.0</v>
      </c>
      <c r="F128" s="14">
        <f t="shared" si="44"/>
        <v>31712</v>
      </c>
      <c r="G128" s="29">
        <f t="shared" si="42"/>
        <v>73288</v>
      </c>
      <c r="T128" s="14"/>
      <c r="U128" s="14"/>
      <c r="V128" s="14"/>
      <c r="W128" s="14"/>
      <c r="X128" s="14"/>
      <c r="Y128" s="14"/>
      <c r="Z128" s="14"/>
    </row>
    <row r="129" ht="16.5" customHeight="1">
      <c r="A129" s="25">
        <v>46292.0</v>
      </c>
      <c r="B129" s="26">
        <f t="shared" si="43"/>
        <v>46292</v>
      </c>
      <c r="C129" s="12"/>
      <c r="D129" s="14"/>
      <c r="E129" s="34">
        <v>1800.0</v>
      </c>
      <c r="F129" s="14">
        <f t="shared" si="44"/>
        <v>33512</v>
      </c>
      <c r="G129" s="29">
        <f t="shared" si="42"/>
        <v>71488</v>
      </c>
      <c r="H129" s="13"/>
      <c r="I129" s="14"/>
      <c r="J129" s="21"/>
      <c r="K129" s="21"/>
      <c r="L129" s="21"/>
      <c r="M129" s="22"/>
      <c r="N129" s="23"/>
      <c r="O129" s="23"/>
      <c r="P129" s="21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6.5" customHeight="1">
      <c r="A130" s="25">
        <v>46293.0</v>
      </c>
      <c r="B130" s="26">
        <f t="shared" si="43"/>
        <v>46293</v>
      </c>
      <c r="C130" s="12"/>
      <c r="E130" s="34">
        <v>1800.0</v>
      </c>
      <c r="F130" s="14">
        <f t="shared" si="44"/>
        <v>35312</v>
      </c>
      <c r="G130" s="29">
        <f t="shared" si="42"/>
        <v>69688</v>
      </c>
      <c r="H130" s="13"/>
      <c r="I130" s="14"/>
      <c r="J130" s="21"/>
      <c r="K130" s="21"/>
      <c r="L130" s="21"/>
      <c r="M130" s="22"/>
      <c r="N130" s="23"/>
      <c r="O130" s="23"/>
      <c r="P130" s="21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6.5" customHeight="1">
      <c r="A131" s="25">
        <v>46294.0</v>
      </c>
      <c r="B131" s="26">
        <f t="shared" si="43"/>
        <v>46294</v>
      </c>
      <c r="C131" s="12"/>
      <c r="E131" s="34">
        <v>1800.0</v>
      </c>
      <c r="F131" s="14">
        <f t="shared" si="44"/>
        <v>37112</v>
      </c>
      <c r="G131" s="29">
        <f t="shared" si="42"/>
        <v>67888</v>
      </c>
      <c r="H131" s="13"/>
      <c r="I131" s="14"/>
      <c r="J131" s="21"/>
      <c r="K131" s="21"/>
      <c r="L131" s="21"/>
      <c r="M131" s="22"/>
      <c r="N131" s="23"/>
      <c r="O131" s="23"/>
      <c r="P131" s="21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6.5" customHeight="1">
      <c r="A132" s="25">
        <v>46295.0</v>
      </c>
      <c r="B132" s="26">
        <f t="shared" si="43"/>
        <v>46295</v>
      </c>
      <c r="C132" s="12"/>
      <c r="E132" s="34">
        <v>1800.0</v>
      </c>
      <c r="F132" s="14">
        <f t="shared" si="44"/>
        <v>38912</v>
      </c>
      <c r="G132" s="29">
        <f t="shared" si="42"/>
        <v>66088</v>
      </c>
      <c r="H132" s="13"/>
      <c r="I132" s="14"/>
      <c r="J132" s="21"/>
      <c r="K132" s="21"/>
      <c r="L132" s="21"/>
      <c r="M132" s="22"/>
      <c r="N132" s="23"/>
      <c r="O132" s="23"/>
      <c r="P132" s="21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6.5" customHeight="1">
      <c r="A133" s="25">
        <v>46296.0</v>
      </c>
      <c r="B133" s="26">
        <f t="shared" si="43"/>
        <v>46296</v>
      </c>
      <c r="C133" s="12"/>
      <c r="D133" s="14"/>
      <c r="E133" s="34">
        <v>1800.0</v>
      </c>
      <c r="F133" s="14">
        <f t="shared" si="44"/>
        <v>40712</v>
      </c>
      <c r="G133" s="29">
        <f t="shared" si="42"/>
        <v>64288</v>
      </c>
      <c r="H133" s="13"/>
      <c r="I133" s="14"/>
      <c r="J133" s="21"/>
      <c r="K133" s="21"/>
      <c r="L133" s="21"/>
      <c r="M133" s="22"/>
      <c r="N133" s="23"/>
      <c r="O133" s="23"/>
      <c r="P133" s="21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6.5" customHeight="1">
      <c r="A134" s="25">
        <v>46297.0</v>
      </c>
      <c r="B134" s="26">
        <f t="shared" si="43"/>
        <v>46297</v>
      </c>
      <c r="C134" s="12"/>
      <c r="E134" s="34">
        <v>1800.0</v>
      </c>
      <c r="F134" s="14">
        <f t="shared" si="44"/>
        <v>42512</v>
      </c>
      <c r="G134" s="29">
        <f t="shared" si="42"/>
        <v>62488</v>
      </c>
      <c r="H134" s="13"/>
      <c r="I134" s="14"/>
      <c r="J134" s="21"/>
      <c r="K134" s="21"/>
      <c r="L134" s="21"/>
      <c r="M134" s="22"/>
      <c r="N134" s="23"/>
      <c r="O134" s="23"/>
      <c r="P134" s="21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6.5" customHeight="1">
      <c r="A135" s="25">
        <v>46298.0</v>
      </c>
      <c r="B135" s="26">
        <f t="shared" si="43"/>
        <v>46298</v>
      </c>
      <c r="C135" s="12"/>
      <c r="E135" s="34">
        <v>1800.0</v>
      </c>
      <c r="F135" s="14">
        <f t="shared" si="44"/>
        <v>44312</v>
      </c>
      <c r="G135" s="29">
        <f t="shared" si="42"/>
        <v>60688</v>
      </c>
      <c r="H135" s="13"/>
      <c r="I135" s="14"/>
      <c r="J135" s="21"/>
      <c r="K135" s="21"/>
      <c r="L135" s="21"/>
      <c r="M135" s="22"/>
      <c r="N135" s="23"/>
      <c r="O135" s="23"/>
      <c r="P135" s="21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6.5" customHeight="1">
      <c r="A136" s="25">
        <v>46299.0</v>
      </c>
      <c r="B136" s="26">
        <f t="shared" si="43"/>
        <v>46299</v>
      </c>
      <c r="C136" s="12"/>
      <c r="E136" s="34">
        <v>1800.0</v>
      </c>
      <c r="F136" s="14">
        <f t="shared" si="44"/>
        <v>46112</v>
      </c>
      <c r="G136" s="29">
        <f t="shared" si="42"/>
        <v>58888</v>
      </c>
      <c r="H136" s="13"/>
      <c r="I136" s="14"/>
      <c r="J136" s="21"/>
      <c r="K136" s="21"/>
      <c r="L136" s="21"/>
      <c r="M136" s="22"/>
      <c r="N136" s="23"/>
      <c r="O136" s="23"/>
      <c r="P136" s="21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6.5" customHeight="1">
      <c r="A137" s="25">
        <v>46300.0</v>
      </c>
      <c r="B137" s="26">
        <f t="shared" si="43"/>
        <v>46300</v>
      </c>
      <c r="C137" s="12"/>
      <c r="D137" s="14"/>
      <c r="E137" s="34">
        <v>1800.0</v>
      </c>
      <c r="F137" s="14">
        <f t="shared" si="44"/>
        <v>47912</v>
      </c>
      <c r="G137" s="29">
        <f t="shared" si="42"/>
        <v>57088</v>
      </c>
      <c r="H137" s="13"/>
      <c r="I137" s="14"/>
      <c r="J137" s="21"/>
      <c r="K137" s="21"/>
      <c r="L137" s="21"/>
      <c r="M137" s="22"/>
      <c r="N137" s="23"/>
      <c r="O137" s="23"/>
      <c r="P137" s="21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6.5" customHeight="1">
      <c r="A138" s="25">
        <v>46301.0</v>
      </c>
      <c r="B138" s="26">
        <f t="shared" si="43"/>
        <v>46301</v>
      </c>
      <c r="C138" s="12"/>
      <c r="E138" s="34">
        <v>1800.0</v>
      </c>
      <c r="F138" s="14">
        <f t="shared" si="44"/>
        <v>49712</v>
      </c>
      <c r="G138" s="29">
        <f t="shared" si="42"/>
        <v>55288</v>
      </c>
      <c r="H138" s="13"/>
      <c r="I138" s="14"/>
      <c r="J138" s="21"/>
      <c r="K138" s="21"/>
      <c r="L138" s="21"/>
      <c r="M138" s="22"/>
      <c r="N138" s="23"/>
      <c r="O138" s="23"/>
      <c r="P138" s="21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6.5" customHeight="1">
      <c r="A139" s="25">
        <v>46302.0</v>
      </c>
      <c r="B139" s="26">
        <f t="shared" si="43"/>
        <v>46302</v>
      </c>
      <c r="C139" s="12"/>
      <c r="D139" s="14"/>
      <c r="E139" s="34">
        <v>1800.0</v>
      </c>
      <c r="F139" s="14">
        <f t="shared" si="44"/>
        <v>51512</v>
      </c>
      <c r="G139" s="29">
        <f t="shared" si="42"/>
        <v>53488</v>
      </c>
      <c r="H139" s="13"/>
      <c r="I139" s="14"/>
      <c r="J139" s="21"/>
      <c r="K139" s="21"/>
      <c r="L139" s="21"/>
      <c r="M139" s="22"/>
      <c r="N139" s="23"/>
      <c r="O139" s="23"/>
      <c r="P139" s="21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6.5" customHeight="1">
      <c r="A140" s="25">
        <v>46303.0</v>
      </c>
      <c r="B140" s="26">
        <f t="shared" si="43"/>
        <v>46303</v>
      </c>
      <c r="C140" s="12"/>
      <c r="D140" s="14"/>
      <c r="E140" s="34">
        <v>1800.0</v>
      </c>
      <c r="F140" s="14">
        <f t="shared" si="44"/>
        <v>53312</v>
      </c>
      <c r="G140" s="29">
        <f t="shared" si="42"/>
        <v>51688</v>
      </c>
      <c r="H140" s="13"/>
      <c r="I140" s="14"/>
      <c r="J140" s="21"/>
      <c r="K140" s="21"/>
      <c r="L140" s="21"/>
      <c r="M140" s="22"/>
      <c r="N140" s="23"/>
      <c r="O140" s="23"/>
      <c r="P140" s="21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6.5" customHeight="1">
      <c r="A141" s="25">
        <v>46304.0</v>
      </c>
      <c r="B141" s="26">
        <f t="shared" si="43"/>
        <v>46304</v>
      </c>
      <c r="C141" s="12"/>
      <c r="E141" s="34">
        <v>1800.0</v>
      </c>
      <c r="F141" s="14">
        <f t="shared" si="44"/>
        <v>55112</v>
      </c>
      <c r="G141" s="29">
        <f t="shared" si="42"/>
        <v>49888</v>
      </c>
      <c r="H141" s="13"/>
      <c r="I141" s="14"/>
      <c r="J141" s="21"/>
      <c r="K141" s="21"/>
      <c r="L141" s="21"/>
      <c r="M141" s="22"/>
      <c r="N141" s="23"/>
      <c r="O141" s="23"/>
      <c r="P141" s="21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6.5" customHeight="1">
      <c r="A142" s="25">
        <v>46305.0</v>
      </c>
      <c r="B142" s="26">
        <f t="shared" si="43"/>
        <v>46305</v>
      </c>
      <c r="C142" s="12"/>
      <c r="D142" s="14"/>
      <c r="E142" s="34">
        <v>1800.0</v>
      </c>
      <c r="F142" s="14">
        <f t="shared" si="44"/>
        <v>56912</v>
      </c>
      <c r="G142" s="29">
        <f t="shared" si="42"/>
        <v>48088</v>
      </c>
      <c r="H142" s="13"/>
      <c r="I142" s="14"/>
      <c r="J142" s="21"/>
      <c r="K142" s="21"/>
      <c r="L142" s="21"/>
      <c r="M142" s="22"/>
      <c r="N142" s="23"/>
      <c r="O142" s="23"/>
      <c r="P142" s="21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6.5" customHeight="1">
      <c r="A143" s="25">
        <v>46306.0</v>
      </c>
      <c r="B143" s="26">
        <f t="shared" si="43"/>
        <v>46306</v>
      </c>
      <c r="C143" s="12"/>
      <c r="D143" s="14"/>
      <c r="E143" s="34">
        <v>1800.0</v>
      </c>
      <c r="F143" s="14">
        <f t="shared" si="44"/>
        <v>58712</v>
      </c>
      <c r="G143" s="29">
        <f t="shared" si="42"/>
        <v>46288</v>
      </c>
      <c r="H143" s="13"/>
      <c r="I143" s="14"/>
      <c r="J143" s="21"/>
      <c r="K143" s="21"/>
      <c r="L143" s="21"/>
      <c r="M143" s="22"/>
      <c r="N143" s="23"/>
      <c r="O143" s="23"/>
      <c r="P143" s="21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6.5" customHeight="1">
      <c r="A144" s="25">
        <v>46307.0</v>
      </c>
      <c r="B144" s="26">
        <f t="shared" si="43"/>
        <v>46307</v>
      </c>
      <c r="C144" s="12"/>
      <c r="D144" s="14"/>
      <c r="E144" s="34">
        <v>1800.0</v>
      </c>
      <c r="F144" s="14">
        <f t="shared" si="44"/>
        <v>60512</v>
      </c>
      <c r="G144" s="29">
        <f t="shared" si="42"/>
        <v>44488</v>
      </c>
      <c r="H144" s="13"/>
      <c r="I144" s="14"/>
      <c r="J144" s="21"/>
      <c r="K144" s="21"/>
      <c r="L144" s="21"/>
      <c r="M144" s="22"/>
      <c r="N144" s="23"/>
      <c r="O144" s="23"/>
      <c r="P144" s="21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6.5" customHeight="1">
      <c r="A145" s="25">
        <v>46308.0</v>
      </c>
      <c r="B145" s="26">
        <f t="shared" si="43"/>
        <v>46308</v>
      </c>
      <c r="C145" s="12"/>
      <c r="E145" s="34">
        <v>1800.0</v>
      </c>
      <c r="F145" s="14">
        <f t="shared" si="44"/>
        <v>62312</v>
      </c>
      <c r="G145" s="29">
        <f t="shared" si="42"/>
        <v>42688</v>
      </c>
      <c r="H145" s="13"/>
      <c r="I145" s="14"/>
      <c r="J145" s="21"/>
      <c r="K145" s="21"/>
      <c r="L145" s="21"/>
      <c r="M145" s="22"/>
      <c r="N145" s="23"/>
      <c r="O145" s="23"/>
      <c r="P145" s="21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6.5" customHeight="1">
      <c r="A146" s="25">
        <v>46309.0</v>
      </c>
      <c r="B146" s="26">
        <f t="shared" si="43"/>
        <v>46309</v>
      </c>
      <c r="C146" s="12"/>
      <c r="D146" s="14"/>
      <c r="E146" s="34">
        <v>1800.0</v>
      </c>
      <c r="F146" s="14">
        <f t="shared" si="44"/>
        <v>64112</v>
      </c>
      <c r="G146" s="29">
        <f t="shared" si="42"/>
        <v>40888</v>
      </c>
      <c r="H146" s="13"/>
      <c r="I146" s="14"/>
      <c r="J146" s="21"/>
      <c r="K146" s="21"/>
      <c r="L146" s="21"/>
      <c r="M146" s="22"/>
      <c r="N146" s="23"/>
      <c r="O146" s="23"/>
      <c r="P146" s="21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6.5" customHeight="1">
      <c r="A147" s="25">
        <v>46310.0</v>
      </c>
      <c r="B147" s="26">
        <f t="shared" si="43"/>
        <v>46310</v>
      </c>
      <c r="C147" s="12"/>
      <c r="E147" s="34">
        <v>1800.0</v>
      </c>
      <c r="F147" s="14">
        <f t="shared" si="44"/>
        <v>65912</v>
      </c>
      <c r="G147" s="29">
        <f t="shared" si="42"/>
        <v>39088</v>
      </c>
      <c r="H147" s="13"/>
      <c r="I147" s="14"/>
      <c r="J147" s="21"/>
      <c r="K147" s="21"/>
      <c r="L147" s="21"/>
      <c r="M147" s="22"/>
      <c r="N147" s="23"/>
      <c r="O147" s="23"/>
      <c r="P147" s="21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6.5" customHeight="1">
      <c r="A148" s="25">
        <v>46311.0</v>
      </c>
      <c r="B148" s="26">
        <f t="shared" si="43"/>
        <v>46311</v>
      </c>
      <c r="C148" s="12"/>
      <c r="D148" s="14"/>
      <c r="E148" s="34">
        <v>1800.0</v>
      </c>
      <c r="F148" s="14">
        <f t="shared" si="44"/>
        <v>67712</v>
      </c>
      <c r="G148" s="29">
        <f t="shared" si="42"/>
        <v>37288</v>
      </c>
      <c r="H148" s="13"/>
      <c r="I148" s="14"/>
      <c r="J148" s="21"/>
      <c r="K148" s="21"/>
      <c r="L148" s="21"/>
      <c r="M148" s="22"/>
      <c r="N148" s="23"/>
      <c r="O148" s="23"/>
      <c r="P148" s="21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6.5" customHeight="1">
      <c r="A149" s="25">
        <v>46312.0</v>
      </c>
      <c r="B149" s="26">
        <f t="shared" si="43"/>
        <v>46312</v>
      </c>
      <c r="C149" s="12"/>
      <c r="E149" s="34">
        <v>1800.0</v>
      </c>
      <c r="F149" s="14">
        <f t="shared" si="44"/>
        <v>69512</v>
      </c>
      <c r="G149" s="29">
        <f t="shared" si="42"/>
        <v>35488</v>
      </c>
      <c r="H149" s="13"/>
      <c r="I149" s="14"/>
      <c r="J149" s="21"/>
      <c r="K149" s="21"/>
      <c r="L149" s="21"/>
      <c r="M149" s="22"/>
      <c r="N149" s="23"/>
      <c r="O149" s="23"/>
      <c r="P149" s="21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6.5" customHeight="1">
      <c r="A150" s="25">
        <v>46313.0</v>
      </c>
      <c r="B150" s="26">
        <f t="shared" si="43"/>
        <v>46313</v>
      </c>
      <c r="C150" s="12"/>
      <c r="D150" s="14"/>
      <c r="E150" s="34">
        <v>1800.0</v>
      </c>
      <c r="F150" s="14">
        <f t="shared" si="44"/>
        <v>71312</v>
      </c>
      <c r="G150" s="29">
        <f t="shared" si="42"/>
        <v>33688</v>
      </c>
      <c r="H150" s="13"/>
      <c r="I150" s="14"/>
      <c r="J150" s="21"/>
      <c r="K150" s="21"/>
      <c r="L150" s="21"/>
      <c r="M150" s="22"/>
      <c r="N150" s="23"/>
      <c r="O150" s="23"/>
      <c r="P150" s="21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6.5" customHeight="1">
      <c r="A151" s="25">
        <v>46314.0</v>
      </c>
      <c r="B151" s="26">
        <f t="shared" si="43"/>
        <v>46314</v>
      </c>
      <c r="C151" s="12"/>
      <c r="E151" s="34">
        <v>1800.0</v>
      </c>
      <c r="F151" s="14">
        <f t="shared" si="44"/>
        <v>73112</v>
      </c>
      <c r="G151" s="29">
        <f t="shared" si="42"/>
        <v>31888</v>
      </c>
      <c r="H151" s="13"/>
      <c r="I151" s="14"/>
      <c r="J151" s="21"/>
      <c r="K151" s="21"/>
      <c r="L151" s="21"/>
      <c r="M151" s="22"/>
      <c r="N151" s="23"/>
      <c r="O151" s="23"/>
      <c r="P151" s="21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6.5" customHeight="1">
      <c r="A152" s="25">
        <v>46315.0</v>
      </c>
      <c r="B152" s="26">
        <f t="shared" si="43"/>
        <v>46315</v>
      </c>
      <c r="C152" s="12"/>
      <c r="D152" s="14"/>
      <c r="E152" s="34">
        <v>1800.0</v>
      </c>
      <c r="F152" s="14">
        <f t="shared" si="44"/>
        <v>74912</v>
      </c>
      <c r="G152" s="29">
        <f t="shared" si="42"/>
        <v>30088</v>
      </c>
      <c r="H152" s="13"/>
      <c r="I152" s="14"/>
      <c r="J152" s="21"/>
      <c r="K152" s="21"/>
      <c r="L152" s="21"/>
      <c r="M152" s="22"/>
      <c r="N152" s="23"/>
      <c r="O152" s="23"/>
      <c r="P152" s="21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6.5" customHeight="1">
      <c r="A153" s="25">
        <v>46316.0</v>
      </c>
      <c r="B153" s="26">
        <f t="shared" si="43"/>
        <v>46316</v>
      </c>
      <c r="C153" s="12"/>
      <c r="E153" s="34">
        <v>1800.0</v>
      </c>
      <c r="F153" s="14">
        <f t="shared" si="44"/>
        <v>76712</v>
      </c>
      <c r="G153" s="29">
        <f t="shared" si="42"/>
        <v>28288</v>
      </c>
      <c r="H153" s="13"/>
      <c r="I153" s="14"/>
      <c r="J153" s="21"/>
      <c r="K153" s="21"/>
      <c r="L153" s="21"/>
      <c r="M153" s="22"/>
      <c r="N153" s="23"/>
      <c r="O153" s="23"/>
      <c r="P153" s="21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6.5" customHeight="1">
      <c r="A154" s="25">
        <v>46317.0</v>
      </c>
      <c r="B154" s="26">
        <f t="shared" si="43"/>
        <v>46317</v>
      </c>
      <c r="C154" s="12"/>
      <c r="D154" s="14"/>
      <c r="E154" s="34">
        <v>1800.0</v>
      </c>
      <c r="F154" s="14">
        <f t="shared" si="44"/>
        <v>78512</v>
      </c>
      <c r="G154" s="29">
        <f t="shared" si="42"/>
        <v>26488</v>
      </c>
      <c r="H154" s="13"/>
      <c r="I154" s="14"/>
      <c r="J154" s="21"/>
      <c r="K154" s="21"/>
      <c r="L154" s="21"/>
      <c r="M154" s="22"/>
      <c r="N154" s="23"/>
      <c r="O154" s="23"/>
      <c r="P154" s="21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6.5" customHeight="1">
      <c r="A155" s="25">
        <v>46318.0</v>
      </c>
      <c r="B155" s="26">
        <f t="shared" si="43"/>
        <v>46318</v>
      </c>
      <c r="C155" s="12"/>
      <c r="E155" s="34">
        <v>1800.0</v>
      </c>
      <c r="F155" s="14">
        <f t="shared" si="44"/>
        <v>80312</v>
      </c>
      <c r="G155" s="29">
        <f t="shared" si="42"/>
        <v>24688</v>
      </c>
      <c r="H155" s="13"/>
      <c r="I155" s="14"/>
      <c r="J155" s="21"/>
      <c r="K155" s="21"/>
      <c r="L155" s="21"/>
      <c r="M155" s="22"/>
      <c r="N155" s="23"/>
      <c r="O155" s="23"/>
      <c r="P155" s="21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6.5" customHeight="1">
      <c r="A156" s="25">
        <v>46319.0</v>
      </c>
      <c r="B156" s="26">
        <f t="shared" si="43"/>
        <v>46319</v>
      </c>
      <c r="C156" s="12"/>
      <c r="D156" s="14"/>
      <c r="E156" s="34">
        <v>1800.0</v>
      </c>
      <c r="F156" s="14">
        <f t="shared" si="44"/>
        <v>82112</v>
      </c>
      <c r="G156" s="29">
        <f t="shared" si="42"/>
        <v>22888</v>
      </c>
      <c r="H156" s="13"/>
      <c r="I156" s="14"/>
      <c r="J156" s="21"/>
      <c r="K156" s="21"/>
      <c r="L156" s="21"/>
      <c r="M156" s="22"/>
      <c r="N156" s="23"/>
      <c r="O156" s="23"/>
      <c r="P156" s="21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6.5" customHeight="1">
      <c r="A157" s="25">
        <v>46320.0</v>
      </c>
      <c r="B157" s="26">
        <f t="shared" si="43"/>
        <v>46320</v>
      </c>
      <c r="C157" s="12"/>
      <c r="E157" s="34">
        <v>1800.0</v>
      </c>
      <c r="F157" s="14">
        <f t="shared" si="44"/>
        <v>83912</v>
      </c>
      <c r="G157" s="29">
        <f t="shared" si="42"/>
        <v>21088</v>
      </c>
      <c r="H157" s="13"/>
      <c r="I157" s="14"/>
      <c r="J157" s="21"/>
      <c r="K157" s="21"/>
      <c r="L157" s="21"/>
      <c r="M157" s="22"/>
      <c r="N157" s="23"/>
      <c r="O157" s="23"/>
      <c r="P157" s="21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6.5" customHeight="1">
      <c r="A158" s="25">
        <v>46321.0</v>
      </c>
      <c r="B158" s="26">
        <f t="shared" si="43"/>
        <v>46321</v>
      </c>
      <c r="C158" s="12"/>
      <c r="D158" s="14"/>
      <c r="E158" s="34">
        <v>1800.0</v>
      </c>
      <c r="F158" s="14">
        <f t="shared" si="44"/>
        <v>85712</v>
      </c>
      <c r="G158" s="29">
        <f t="shared" si="42"/>
        <v>19288</v>
      </c>
      <c r="H158" s="13"/>
      <c r="I158" s="14"/>
      <c r="J158" s="21"/>
      <c r="K158" s="21"/>
      <c r="L158" s="21"/>
      <c r="M158" s="22"/>
      <c r="N158" s="23"/>
      <c r="O158" s="23"/>
      <c r="P158" s="21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6.5" customHeight="1">
      <c r="A159" s="25">
        <v>46322.0</v>
      </c>
      <c r="B159" s="26">
        <f t="shared" si="43"/>
        <v>46322</v>
      </c>
      <c r="C159" s="12"/>
      <c r="E159" s="34">
        <v>1800.0</v>
      </c>
      <c r="F159" s="14">
        <f t="shared" si="44"/>
        <v>87512</v>
      </c>
      <c r="G159" s="29">
        <f t="shared" si="42"/>
        <v>17488</v>
      </c>
      <c r="H159" s="13"/>
      <c r="I159" s="14"/>
      <c r="J159" s="21"/>
      <c r="K159" s="21"/>
      <c r="L159" s="21"/>
      <c r="M159" s="22"/>
      <c r="N159" s="23"/>
      <c r="O159" s="23"/>
      <c r="P159" s="21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6.5" customHeight="1">
      <c r="A160" s="25">
        <v>46323.0</v>
      </c>
      <c r="B160" s="26">
        <f t="shared" si="43"/>
        <v>46323</v>
      </c>
      <c r="C160" s="12"/>
      <c r="D160" s="14"/>
      <c r="E160" s="34">
        <v>1800.0</v>
      </c>
      <c r="F160" s="14">
        <f t="shared" si="44"/>
        <v>89312</v>
      </c>
      <c r="G160" s="29">
        <f t="shared" si="42"/>
        <v>15688</v>
      </c>
      <c r="H160" s="13"/>
      <c r="I160" s="14"/>
      <c r="J160" s="21"/>
      <c r="K160" s="21"/>
      <c r="L160" s="21"/>
      <c r="M160" s="22"/>
      <c r="N160" s="23"/>
      <c r="O160" s="23"/>
      <c r="P160" s="21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6.5" customHeight="1">
      <c r="A161" s="25">
        <v>46324.0</v>
      </c>
      <c r="B161" s="26">
        <f t="shared" si="43"/>
        <v>46324</v>
      </c>
      <c r="C161" s="12"/>
      <c r="E161" s="34">
        <v>1800.0</v>
      </c>
      <c r="F161" s="14">
        <f t="shared" si="44"/>
        <v>91112</v>
      </c>
      <c r="G161" s="29">
        <f t="shared" si="42"/>
        <v>13888</v>
      </c>
      <c r="H161" s="13"/>
      <c r="I161" s="14"/>
      <c r="J161" s="21"/>
      <c r="K161" s="21"/>
      <c r="L161" s="21"/>
      <c r="M161" s="22"/>
      <c r="N161" s="23"/>
      <c r="O161" s="23"/>
      <c r="P161" s="21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6.5" customHeight="1">
      <c r="A162" s="25">
        <v>46325.0</v>
      </c>
      <c r="B162" s="26">
        <f t="shared" si="43"/>
        <v>46325</v>
      </c>
      <c r="C162" s="12"/>
      <c r="D162" s="14"/>
      <c r="E162" s="34">
        <v>1800.0</v>
      </c>
      <c r="F162" s="14">
        <f t="shared" si="44"/>
        <v>92912</v>
      </c>
      <c r="G162" s="29">
        <f t="shared" si="42"/>
        <v>12088</v>
      </c>
      <c r="H162" s="13"/>
      <c r="I162" s="14"/>
      <c r="J162" s="21"/>
      <c r="K162" s="21"/>
      <c r="L162" s="21"/>
      <c r="M162" s="22"/>
      <c r="N162" s="23"/>
      <c r="O162" s="23"/>
      <c r="P162" s="21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6.5" customHeight="1">
      <c r="A163" s="25">
        <v>46326.0</v>
      </c>
      <c r="B163" s="26">
        <f t="shared" si="43"/>
        <v>46326</v>
      </c>
      <c r="C163" s="12"/>
      <c r="E163" s="34">
        <v>1800.0</v>
      </c>
      <c r="F163" s="14">
        <f t="shared" si="44"/>
        <v>94712</v>
      </c>
      <c r="G163" s="29">
        <f t="shared" si="42"/>
        <v>10288</v>
      </c>
      <c r="H163" s="13"/>
      <c r="I163" s="14"/>
      <c r="J163" s="21"/>
      <c r="K163" s="21"/>
      <c r="L163" s="21"/>
      <c r="M163" s="22"/>
      <c r="N163" s="23"/>
      <c r="O163" s="23"/>
      <c r="P163" s="21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6.5" customHeight="1">
      <c r="A164" s="25">
        <v>46327.0</v>
      </c>
      <c r="B164" s="26">
        <f t="shared" si="43"/>
        <v>46327</v>
      </c>
      <c r="C164" s="12"/>
      <c r="D164" s="14"/>
      <c r="E164" s="34">
        <v>1800.0</v>
      </c>
      <c r="F164" s="14">
        <f t="shared" si="44"/>
        <v>96512</v>
      </c>
      <c r="G164" s="29">
        <f t="shared" si="42"/>
        <v>8488</v>
      </c>
      <c r="H164" s="13"/>
      <c r="I164" s="14"/>
      <c r="J164" s="21"/>
      <c r="K164" s="21"/>
      <c r="L164" s="21"/>
      <c r="M164" s="22"/>
      <c r="N164" s="23"/>
      <c r="O164" s="23"/>
      <c r="P164" s="21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6.5" customHeight="1">
      <c r="A165" s="25">
        <v>46328.0</v>
      </c>
      <c r="B165" s="26">
        <f t="shared" si="43"/>
        <v>46328</v>
      </c>
      <c r="C165" s="12"/>
      <c r="E165" s="34">
        <v>1800.0</v>
      </c>
      <c r="F165" s="14">
        <f t="shared" si="44"/>
        <v>98312</v>
      </c>
      <c r="G165" s="29">
        <f t="shared" si="42"/>
        <v>6688</v>
      </c>
      <c r="H165" s="13"/>
      <c r="I165" s="14"/>
      <c r="J165" s="21"/>
      <c r="K165" s="21"/>
      <c r="L165" s="21"/>
      <c r="M165" s="22"/>
      <c r="N165" s="23"/>
      <c r="O165" s="23"/>
      <c r="P165" s="21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6.5" customHeight="1">
      <c r="A166" s="25">
        <v>46329.0</v>
      </c>
      <c r="B166" s="26">
        <f t="shared" si="43"/>
        <v>46329</v>
      </c>
      <c r="C166" s="12"/>
      <c r="D166" s="14"/>
      <c r="E166" s="34">
        <v>1800.0</v>
      </c>
      <c r="F166" s="14">
        <f t="shared" si="44"/>
        <v>100112</v>
      </c>
      <c r="G166" s="29">
        <f t="shared" si="42"/>
        <v>4888</v>
      </c>
      <c r="H166" s="13"/>
      <c r="I166" s="14"/>
      <c r="J166" s="21"/>
      <c r="K166" s="21"/>
      <c r="L166" s="21"/>
      <c r="M166" s="22"/>
      <c r="N166" s="23"/>
      <c r="O166" s="23"/>
      <c r="P166" s="21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6.5" customHeight="1">
      <c r="A167" s="25">
        <v>46330.0</v>
      </c>
      <c r="B167" s="26">
        <f t="shared" si="43"/>
        <v>46330</v>
      </c>
      <c r="C167" s="12"/>
      <c r="E167" s="34">
        <v>1800.0</v>
      </c>
      <c r="F167" s="14">
        <f t="shared" si="44"/>
        <v>101912</v>
      </c>
      <c r="G167" s="29">
        <f t="shared" si="42"/>
        <v>3088</v>
      </c>
      <c r="H167" s="13"/>
      <c r="I167" s="14"/>
      <c r="J167" s="21"/>
      <c r="K167" s="21"/>
      <c r="L167" s="21"/>
      <c r="M167" s="22"/>
      <c r="N167" s="23"/>
      <c r="O167" s="23"/>
      <c r="P167" s="21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6.5" customHeight="1">
      <c r="A168" s="25">
        <v>46331.0</v>
      </c>
      <c r="B168" s="26">
        <f t="shared" si="43"/>
        <v>46331</v>
      </c>
      <c r="C168" s="12"/>
      <c r="D168" s="14"/>
      <c r="E168" s="34">
        <v>1800.0</v>
      </c>
      <c r="F168" s="14">
        <f t="shared" si="44"/>
        <v>103712</v>
      </c>
      <c r="G168" s="29">
        <f t="shared" si="42"/>
        <v>1288</v>
      </c>
      <c r="H168" s="13"/>
      <c r="I168" s="14"/>
      <c r="J168" s="21"/>
      <c r="K168" s="21"/>
      <c r="L168" s="21"/>
      <c r="M168" s="22"/>
      <c r="N168" s="23"/>
      <c r="O168" s="23"/>
      <c r="P168" s="21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6.5" customHeight="1">
      <c r="A169" s="25">
        <v>46332.0</v>
      </c>
      <c r="B169" s="26">
        <f t="shared" si="43"/>
        <v>46332</v>
      </c>
      <c r="C169" s="12"/>
      <c r="E169" s="34">
        <v>1800.0</v>
      </c>
      <c r="F169" s="14">
        <f t="shared" si="44"/>
        <v>105512</v>
      </c>
      <c r="G169" s="29">
        <f t="shared" si="42"/>
        <v>-512</v>
      </c>
      <c r="H169" s="13"/>
      <c r="I169" s="14"/>
      <c r="J169" s="21"/>
      <c r="K169" s="21"/>
      <c r="L169" s="21"/>
      <c r="M169" s="22"/>
      <c r="N169" s="23"/>
      <c r="O169" s="23"/>
      <c r="P169" s="21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6.5" customHeight="1">
      <c r="A170" s="25"/>
      <c r="B170" s="26"/>
      <c r="C170" s="12"/>
      <c r="D170" s="14"/>
      <c r="E170" s="34"/>
      <c r="F170" s="14"/>
      <c r="G170" s="29"/>
      <c r="H170" s="13"/>
      <c r="I170" s="14"/>
      <c r="J170" s="21"/>
      <c r="K170" s="21"/>
      <c r="L170" s="21"/>
      <c r="M170" s="22"/>
      <c r="N170" s="23"/>
      <c r="O170" s="23"/>
      <c r="P170" s="21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6.5" customHeight="1">
      <c r="A171" s="25"/>
      <c r="B171" s="26"/>
      <c r="C171" s="12"/>
      <c r="E171" s="34"/>
      <c r="F171" s="14"/>
      <c r="G171" s="29"/>
      <c r="H171" s="13"/>
      <c r="I171" s="14"/>
      <c r="J171" s="21"/>
      <c r="K171" s="21"/>
      <c r="L171" s="21"/>
      <c r="M171" s="22"/>
      <c r="N171" s="23"/>
      <c r="O171" s="23"/>
      <c r="P171" s="21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6.5" customHeight="1">
      <c r="A172" s="25"/>
      <c r="B172" s="26"/>
      <c r="C172" s="12"/>
      <c r="E172" s="34"/>
      <c r="F172" s="14"/>
      <c r="G172" s="29"/>
      <c r="H172" s="13"/>
      <c r="I172" s="14"/>
      <c r="J172" s="21"/>
      <c r="K172" s="21"/>
      <c r="L172" s="21"/>
      <c r="M172" s="22"/>
      <c r="N172" s="23"/>
      <c r="O172" s="23"/>
      <c r="P172" s="21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6.5" customHeight="1">
      <c r="A173" s="25"/>
      <c r="B173" s="26"/>
      <c r="C173" s="12"/>
      <c r="D173" s="14"/>
      <c r="E173" s="3"/>
      <c r="F173" s="14"/>
      <c r="G173" s="29"/>
      <c r="H173" s="13"/>
      <c r="I173" s="14"/>
      <c r="J173" s="21"/>
      <c r="K173" s="21"/>
      <c r="L173" s="21"/>
      <c r="M173" s="22"/>
      <c r="N173" s="23"/>
      <c r="O173" s="23"/>
      <c r="P173" s="21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6.5" customHeight="1">
      <c r="A174" s="25"/>
      <c r="B174" s="26"/>
      <c r="C174" s="12"/>
      <c r="D174" s="14"/>
      <c r="E174" s="3"/>
      <c r="F174" s="14"/>
      <c r="G174" s="29"/>
      <c r="H174" s="13"/>
      <c r="I174" s="14"/>
      <c r="J174" s="21"/>
      <c r="K174" s="21"/>
      <c r="L174" s="21"/>
      <c r="M174" s="22"/>
      <c r="N174" s="23"/>
      <c r="O174" s="23"/>
      <c r="P174" s="21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6.5" customHeight="1">
      <c r="A175" s="25"/>
      <c r="B175" s="26"/>
      <c r="C175" s="12"/>
      <c r="D175" s="14"/>
      <c r="E175" s="3"/>
      <c r="F175" s="14"/>
      <c r="G175" s="29"/>
      <c r="H175" s="13"/>
      <c r="I175" s="14"/>
      <c r="J175" s="21"/>
      <c r="K175" s="21"/>
      <c r="L175" s="21"/>
      <c r="M175" s="22"/>
      <c r="N175" s="23"/>
      <c r="O175" s="23"/>
      <c r="P175" s="21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6.5" customHeight="1">
      <c r="A176" s="25"/>
      <c r="B176" s="26"/>
      <c r="C176" s="12"/>
      <c r="D176" s="14"/>
      <c r="E176" s="3"/>
      <c r="F176" s="14"/>
      <c r="G176" s="29"/>
      <c r="H176" s="13"/>
      <c r="I176" s="14"/>
      <c r="J176" s="21"/>
      <c r="K176" s="21"/>
      <c r="L176" s="21"/>
      <c r="M176" s="22"/>
      <c r="N176" s="23"/>
      <c r="O176" s="23"/>
      <c r="P176" s="21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6.5" customHeight="1">
      <c r="A177" s="25"/>
      <c r="B177" s="26"/>
      <c r="C177" s="12"/>
      <c r="D177" s="14"/>
      <c r="E177" s="3"/>
      <c r="F177" s="14"/>
      <c r="G177" s="29"/>
      <c r="H177" s="13"/>
      <c r="I177" s="14"/>
      <c r="J177" s="21"/>
      <c r="K177" s="21"/>
      <c r="L177" s="21"/>
      <c r="M177" s="22"/>
      <c r="N177" s="23"/>
      <c r="O177" s="23"/>
      <c r="P177" s="21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6.5" customHeight="1">
      <c r="A178" s="25"/>
      <c r="B178" s="26"/>
      <c r="C178" s="12"/>
      <c r="D178" s="14"/>
      <c r="E178" s="3"/>
      <c r="F178" s="14"/>
      <c r="G178" s="29"/>
      <c r="H178" s="13"/>
      <c r="I178" s="14"/>
      <c r="J178" s="21"/>
      <c r="K178" s="21"/>
      <c r="L178" s="21"/>
      <c r="M178" s="22"/>
      <c r="N178" s="23"/>
      <c r="O178" s="23"/>
      <c r="P178" s="21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6.5" customHeight="1">
      <c r="A179" s="25"/>
      <c r="B179" s="26"/>
      <c r="C179" s="12"/>
      <c r="D179" s="14"/>
      <c r="E179" s="3"/>
      <c r="F179" s="14"/>
      <c r="G179" s="29"/>
      <c r="H179" s="13"/>
      <c r="I179" s="14"/>
      <c r="J179" s="21"/>
      <c r="K179" s="21"/>
      <c r="L179" s="21"/>
      <c r="M179" s="22"/>
      <c r="N179" s="23"/>
      <c r="O179" s="23"/>
      <c r="P179" s="21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6.5" customHeight="1">
      <c r="A180" s="25"/>
      <c r="B180" s="26"/>
      <c r="C180" s="12"/>
      <c r="D180" s="14"/>
      <c r="E180" s="3"/>
      <c r="F180" s="14"/>
      <c r="G180" s="29"/>
      <c r="H180" s="13"/>
      <c r="I180" s="14"/>
      <c r="J180" s="21"/>
      <c r="K180" s="21"/>
      <c r="L180" s="21"/>
      <c r="M180" s="22"/>
      <c r="N180" s="23"/>
      <c r="O180" s="23"/>
      <c r="P180" s="21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6.5" customHeight="1">
      <c r="A181" s="25"/>
      <c r="B181" s="26"/>
      <c r="C181" s="12"/>
      <c r="D181" s="14"/>
      <c r="E181" s="3"/>
      <c r="F181" s="14"/>
      <c r="G181" s="29"/>
      <c r="H181" s="13"/>
      <c r="I181" s="14"/>
      <c r="J181" s="21"/>
      <c r="K181" s="21"/>
      <c r="L181" s="21"/>
      <c r="M181" s="22"/>
      <c r="N181" s="23"/>
      <c r="O181" s="23"/>
      <c r="P181" s="21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6.5" customHeight="1">
      <c r="A182" s="25"/>
      <c r="B182" s="26"/>
      <c r="C182" s="12"/>
      <c r="D182" s="14"/>
      <c r="E182" s="3"/>
      <c r="F182" s="14"/>
      <c r="G182" s="29"/>
      <c r="H182" s="13"/>
      <c r="I182" s="14"/>
      <c r="J182" s="21"/>
      <c r="K182" s="21"/>
      <c r="L182" s="21"/>
      <c r="M182" s="22"/>
      <c r="N182" s="23"/>
      <c r="O182" s="23"/>
      <c r="P182" s="21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6.5" customHeight="1">
      <c r="A183" s="25"/>
      <c r="B183" s="26"/>
      <c r="C183" s="12"/>
      <c r="D183" s="14"/>
      <c r="E183" s="3"/>
      <c r="F183" s="14"/>
      <c r="G183" s="29"/>
      <c r="H183" s="13"/>
      <c r="I183" s="14"/>
      <c r="J183" s="21"/>
      <c r="K183" s="21"/>
      <c r="L183" s="21"/>
      <c r="M183" s="22"/>
      <c r="N183" s="23"/>
      <c r="O183" s="23"/>
      <c r="P183" s="21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6.5" customHeight="1">
      <c r="A184" s="25"/>
      <c r="B184" s="26"/>
      <c r="C184" s="12"/>
      <c r="D184" s="14"/>
      <c r="E184" s="3"/>
      <c r="F184" s="14"/>
      <c r="G184" s="29"/>
      <c r="H184" s="13"/>
      <c r="I184" s="14"/>
      <c r="J184" s="21"/>
      <c r="K184" s="21"/>
      <c r="L184" s="21"/>
      <c r="M184" s="22"/>
      <c r="N184" s="23"/>
      <c r="O184" s="23"/>
      <c r="P184" s="21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6.5" customHeight="1">
      <c r="A185" s="25"/>
      <c r="B185" s="26"/>
      <c r="C185" s="12"/>
      <c r="D185" s="14"/>
      <c r="E185" s="3"/>
      <c r="F185" s="14"/>
      <c r="G185" s="29"/>
      <c r="H185" s="13"/>
      <c r="I185" s="14"/>
      <c r="J185" s="21"/>
      <c r="K185" s="21"/>
      <c r="L185" s="21"/>
      <c r="M185" s="22"/>
      <c r="N185" s="23"/>
      <c r="O185" s="23"/>
      <c r="P185" s="21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6.5" customHeight="1">
      <c r="A186" s="25"/>
      <c r="B186" s="26"/>
      <c r="C186" s="12"/>
      <c r="D186" s="14"/>
      <c r="E186" s="3"/>
      <c r="F186" s="14"/>
      <c r="G186" s="29"/>
      <c r="H186" s="13"/>
      <c r="I186" s="14"/>
      <c r="J186" s="21"/>
      <c r="K186" s="21"/>
      <c r="L186" s="21"/>
      <c r="M186" s="22"/>
      <c r="N186" s="23"/>
      <c r="O186" s="23"/>
      <c r="P186" s="21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6.5" customHeight="1">
      <c r="A187" s="25"/>
      <c r="B187" s="26"/>
      <c r="C187" s="12"/>
      <c r="D187" s="14"/>
      <c r="E187" s="3"/>
      <c r="F187" s="14"/>
      <c r="G187" s="29"/>
      <c r="H187" s="13"/>
      <c r="I187" s="14"/>
      <c r="J187" s="21"/>
      <c r="K187" s="21"/>
      <c r="L187" s="21"/>
      <c r="M187" s="22"/>
      <c r="N187" s="23"/>
      <c r="O187" s="23"/>
      <c r="P187" s="21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6.5" customHeight="1">
      <c r="A188" s="25"/>
      <c r="B188" s="26"/>
      <c r="C188" s="12"/>
      <c r="D188" s="14"/>
      <c r="E188" s="3"/>
      <c r="F188" s="14"/>
      <c r="G188" s="29"/>
      <c r="H188" s="13"/>
      <c r="I188" s="14"/>
      <c r="J188" s="21"/>
      <c r="K188" s="21"/>
      <c r="L188" s="21"/>
      <c r="M188" s="22"/>
      <c r="N188" s="23"/>
      <c r="O188" s="23"/>
      <c r="P188" s="21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6.5" customHeight="1">
      <c r="A189" s="25"/>
      <c r="B189" s="26"/>
      <c r="C189" s="12"/>
      <c r="D189" s="14"/>
      <c r="E189" s="3"/>
      <c r="F189" s="14"/>
      <c r="G189" s="29"/>
      <c r="H189" s="13"/>
      <c r="I189" s="14"/>
      <c r="J189" s="21"/>
      <c r="K189" s="21"/>
      <c r="L189" s="21"/>
      <c r="M189" s="22"/>
      <c r="N189" s="23"/>
      <c r="O189" s="23"/>
      <c r="P189" s="21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6.5" customHeight="1">
      <c r="A190" s="25"/>
      <c r="B190" s="26"/>
      <c r="C190" s="12"/>
      <c r="D190" s="14"/>
      <c r="E190" s="3"/>
      <c r="F190" s="14"/>
      <c r="G190" s="29"/>
      <c r="H190" s="13"/>
      <c r="I190" s="14"/>
      <c r="J190" s="21"/>
      <c r="K190" s="21"/>
      <c r="L190" s="21"/>
      <c r="M190" s="22"/>
      <c r="N190" s="23"/>
      <c r="O190" s="23"/>
      <c r="P190" s="21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6.5" customHeight="1">
      <c r="A191" s="25"/>
      <c r="B191" s="26"/>
      <c r="C191" s="12"/>
      <c r="D191" s="14"/>
      <c r="E191" s="3"/>
      <c r="F191" s="14"/>
      <c r="G191" s="29"/>
      <c r="H191" s="13"/>
      <c r="I191" s="14"/>
      <c r="J191" s="21"/>
      <c r="K191" s="21"/>
      <c r="L191" s="21"/>
      <c r="M191" s="22"/>
      <c r="N191" s="23"/>
      <c r="O191" s="23"/>
      <c r="P191" s="21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6.5" customHeight="1">
      <c r="A192" s="25"/>
      <c r="B192" s="26"/>
      <c r="C192" s="12"/>
      <c r="D192" s="14"/>
      <c r="E192" s="3"/>
      <c r="F192" s="14"/>
      <c r="G192" s="29"/>
      <c r="H192" s="13"/>
      <c r="I192" s="14"/>
      <c r="J192" s="21"/>
      <c r="K192" s="21"/>
      <c r="L192" s="21"/>
      <c r="M192" s="22"/>
      <c r="N192" s="23"/>
      <c r="O192" s="23"/>
      <c r="P192" s="21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6.5" customHeight="1">
      <c r="A193" s="25"/>
      <c r="B193" s="26"/>
      <c r="C193" s="12"/>
      <c r="D193" s="14"/>
      <c r="E193" s="3"/>
      <c r="F193" s="14"/>
      <c r="G193" s="29"/>
      <c r="H193" s="13"/>
      <c r="I193" s="14"/>
      <c r="J193" s="21"/>
      <c r="K193" s="21"/>
      <c r="L193" s="21"/>
      <c r="M193" s="22"/>
      <c r="N193" s="23"/>
      <c r="O193" s="23"/>
      <c r="P193" s="21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6.5" customHeight="1">
      <c r="A194" s="25"/>
      <c r="B194" s="26"/>
      <c r="C194" s="12"/>
      <c r="D194" s="14"/>
      <c r="E194" s="3"/>
      <c r="F194" s="14"/>
      <c r="G194" s="29"/>
      <c r="H194" s="13"/>
      <c r="I194" s="14"/>
      <c r="J194" s="21"/>
      <c r="K194" s="21"/>
      <c r="L194" s="21"/>
      <c r="M194" s="22"/>
      <c r="N194" s="23"/>
      <c r="O194" s="23"/>
      <c r="P194" s="21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6.5" customHeight="1">
      <c r="A195" s="25"/>
      <c r="B195" s="26"/>
      <c r="C195" s="12"/>
      <c r="D195" s="14"/>
      <c r="E195" s="3"/>
      <c r="F195" s="14"/>
      <c r="G195" s="29"/>
      <c r="H195" s="13"/>
      <c r="I195" s="14"/>
      <c r="J195" s="21"/>
      <c r="K195" s="21"/>
      <c r="L195" s="21"/>
      <c r="M195" s="22"/>
      <c r="N195" s="23"/>
      <c r="O195" s="23"/>
      <c r="P195" s="21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6.5" customHeight="1">
      <c r="A196" s="25"/>
      <c r="B196" s="26"/>
      <c r="C196" s="12"/>
      <c r="D196" s="14"/>
      <c r="E196" s="3"/>
      <c r="F196" s="14"/>
      <c r="G196" s="29"/>
      <c r="H196" s="13"/>
      <c r="I196" s="14"/>
      <c r="J196" s="21"/>
      <c r="K196" s="21"/>
      <c r="L196" s="21"/>
      <c r="M196" s="22"/>
      <c r="N196" s="23"/>
      <c r="O196" s="23"/>
      <c r="P196" s="21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6.5" customHeight="1">
      <c r="A197" s="25"/>
      <c r="B197" s="26"/>
      <c r="C197" s="12"/>
      <c r="D197" s="14"/>
      <c r="E197" s="3"/>
      <c r="F197" s="14"/>
      <c r="G197" s="29"/>
      <c r="H197" s="13"/>
      <c r="I197" s="14"/>
      <c r="J197" s="21"/>
      <c r="K197" s="21"/>
      <c r="L197" s="21"/>
      <c r="M197" s="22"/>
      <c r="N197" s="23"/>
      <c r="O197" s="23"/>
      <c r="P197" s="21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6.5" customHeight="1">
      <c r="A198" s="25"/>
      <c r="B198" s="26"/>
      <c r="C198" s="12"/>
      <c r="D198" s="14"/>
      <c r="E198" s="3"/>
      <c r="F198" s="14"/>
      <c r="G198" s="29"/>
      <c r="H198" s="13"/>
      <c r="I198" s="14"/>
      <c r="J198" s="21"/>
      <c r="K198" s="21"/>
      <c r="L198" s="21"/>
      <c r="M198" s="22"/>
      <c r="N198" s="23"/>
      <c r="O198" s="23"/>
      <c r="P198" s="21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6.5" customHeight="1">
      <c r="A199" s="25"/>
      <c r="B199" s="26"/>
      <c r="C199" s="12"/>
      <c r="D199" s="14"/>
      <c r="E199" s="3"/>
      <c r="F199" s="14"/>
      <c r="G199" s="29"/>
      <c r="H199" s="13"/>
      <c r="I199" s="14"/>
      <c r="J199" s="21"/>
      <c r="K199" s="21"/>
      <c r="L199" s="21"/>
      <c r="M199" s="22"/>
      <c r="N199" s="23"/>
      <c r="O199" s="23"/>
      <c r="P199" s="21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6.5" customHeight="1">
      <c r="A200" s="1"/>
      <c r="B200" s="4"/>
      <c r="C200" s="12"/>
      <c r="D200" s="14"/>
      <c r="E200" s="3"/>
      <c r="F200" s="14"/>
      <c r="G200" s="29"/>
      <c r="H200" s="13"/>
      <c r="I200" s="14"/>
      <c r="J200" s="21"/>
      <c r="K200" s="21"/>
      <c r="L200" s="21"/>
      <c r="M200" s="22"/>
      <c r="N200" s="23"/>
      <c r="O200" s="23"/>
      <c r="P200" s="21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6.5" customHeight="1">
      <c r="A201" s="1"/>
      <c r="B201" s="4"/>
      <c r="C201" s="12"/>
      <c r="D201" s="14"/>
      <c r="E201" s="3"/>
      <c r="F201" s="14"/>
      <c r="G201" s="29"/>
      <c r="H201" s="13"/>
      <c r="I201" s="14"/>
      <c r="J201" s="21"/>
      <c r="K201" s="21"/>
      <c r="L201" s="21"/>
      <c r="M201" s="22"/>
      <c r="N201" s="23"/>
      <c r="O201" s="23"/>
      <c r="P201" s="21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6.5" customHeight="1">
      <c r="A202" s="1"/>
      <c r="B202" s="4"/>
      <c r="C202" s="12"/>
      <c r="D202" s="14"/>
      <c r="E202" s="3"/>
      <c r="F202" s="14"/>
      <c r="G202" s="29"/>
      <c r="H202" s="13"/>
      <c r="I202" s="14"/>
      <c r="J202" s="21"/>
      <c r="K202" s="21"/>
      <c r="L202" s="21"/>
      <c r="M202" s="22"/>
      <c r="N202" s="23"/>
      <c r="O202" s="23"/>
      <c r="P202" s="21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6.5" customHeight="1">
      <c r="A203" s="1"/>
      <c r="B203" s="4"/>
      <c r="C203" s="12"/>
      <c r="D203" s="14"/>
      <c r="E203" s="3"/>
      <c r="F203" s="14"/>
      <c r="G203" s="29"/>
      <c r="H203" s="13"/>
      <c r="I203" s="14"/>
      <c r="J203" s="21"/>
      <c r="K203" s="21"/>
      <c r="L203" s="21"/>
      <c r="M203" s="22"/>
      <c r="N203" s="23"/>
      <c r="O203" s="23"/>
      <c r="P203" s="21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6.5" customHeight="1">
      <c r="A204" s="1"/>
      <c r="B204" s="4"/>
      <c r="C204" s="12"/>
      <c r="D204" s="14"/>
      <c r="E204" s="3"/>
      <c r="F204" s="14"/>
      <c r="G204" s="29"/>
      <c r="H204" s="13"/>
      <c r="I204" s="14"/>
      <c r="J204" s="21"/>
      <c r="K204" s="21"/>
      <c r="L204" s="21"/>
      <c r="M204" s="22"/>
      <c r="N204" s="23"/>
      <c r="O204" s="23"/>
      <c r="P204" s="21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6.5" customHeight="1">
      <c r="A205" s="1"/>
      <c r="B205" s="4"/>
      <c r="C205" s="12"/>
      <c r="D205" s="14"/>
      <c r="E205" s="3"/>
      <c r="F205" s="14"/>
      <c r="G205" s="29"/>
      <c r="H205" s="13"/>
      <c r="I205" s="14"/>
      <c r="J205" s="21"/>
      <c r="K205" s="21"/>
      <c r="L205" s="21"/>
      <c r="M205" s="22"/>
      <c r="N205" s="23"/>
      <c r="O205" s="23"/>
      <c r="P205" s="21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6.5" customHeight="1">
      <c r="A206" s="1"/>
      <c r="B206" s="4"/>
      <c r="C206" s="12"/>
      <c r="D206" s="14"/>
      <c r="E206" s="3"/>
      <c r="F206" s="14"/>
      <c r="G206" s="29"/>
      <c r="H206" s="13"/>
      <c r="I206" s="14"/>
      <c r="J206" s="21"/>
      <c r="K206" s="21"/>
      <c r="L206" s="21"/>
      <c r="M206" s="22"/>
      <c r="N206" s="23"/>
      <c r="O206" s="23"/>
      <c r="P206" s="21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6.5" customHeight="1">
      <c r="A207" s="1"/>
      <c r="B207" s="4"/>
      <c r="C207" s="12"/>
      <c r="D207" s="14"/>
      <c r="E207" s="3"/>
      <c r="F207" s="14"/>
      <c r="G207" s="29"/>
      <c r="H207" s="13"/>
      <c r="I207" s="14"/>
      <c r="J207" s="21"/>
      <c r="K207" s="21"/>
      <c r="L207" s="21"/>
      <c r="M207" s="22"/>
      <c r="N207" s="23"/>
      <c r="O207" s="23"/>
      <c r="P207" s="21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6.5" customHeight="1">
      <c r="A208" s="1"/>
      <c r="B208" s="4"/>
      <c r="C208" s="12"/>
      <c r="D208" s="14"/>
      <c r="E208" s="3"/>
      <c r="F208" s="14"/>
      <c r="G208" s="29"/>
      <c r="H208" s="13"/>
      <c r="I208" s="14"/>
      <c r="J208" s="21"/>
      <c r="K208" s="21"/>
      <c r="L208" s="21"/>
      <c r="M208" s="22"/>
      <c r="N208" s="23"/>
      <c r="O208" s="23"/>
      <c r="P208" s="21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6.5" customHeight="1">
      <c r="A209" s="1"/>
      <c r="B209" s="4"/>
      <c r="C209" s="12"/>
      <c r="D209" s="14"/>
      <c r="E209" s="3"/>
      <c r="F209" s="14"/>
      <c r="G209" s="29"/>
      <c r="H209" s="13"/>
      <c r="I209" s="14"/>
      <c r="J209" s="21"/>
      <c r="K209" s="21"/>
      <c r="L209" s="21"/>
      <c r="M209" s="22"/>
      <c r="N209" s="23"/>
      <c r="O209" s="23"/>
      <c r="P209" s="21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6.5" customHeight="1">
      <c r="A210" s="1"/>
      <c r="B210" s="4"/>
      <c r="C210" s="12"/>
      <c r="D210" s="14"/>
      <c r="E210" s="3"/>
      <c r="F210" s="14"/>
      <c r="G210" s="29"/>
      <c r="H210" s="13"/>
      <c r="I210" s="14"/>
      <c r="J210" s="21"/>
      <c r="K210" s="21"/>
      <c r="L210" s="21"/>
      <c r="M210" s="22"/>
      <c r="N210" s="23"/>
      <c r="O210" s="23"/>
      <c r="P210" s="21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6.5" customHeight="1">
      <c r="A211" s="1"/>
      <c r="B211" s="4"/>
      <c r="C211" s="12"/>
      <c r="D211" s="14"/>
      <c r="E211" s="3"/>
      <c r="F211" s="14"/>
      <c r="G211" s="29"/>
      <c r="H211" s="13"/>
      <c r="I211" s="14"/>
      <c r="J211" s="21"/>
      <c r="K211" s="21"/>
      <c r="L211" s="21"/>
      <c r="M211" s="22"/>
      <c r="N211" s="23"/>
      <c r="O211" s="23"/>
      <c r="P211" s="21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6.5" customHeight="1">
      <c r="A212" s="1"/>
      <c r="B212" s="4"/>
      <c r="C212" s="12"/>
      <c r="D212" s="14"/>
      <c r="E212" s="3"/>
      <c r="F212" s="14"/>
      <c r="G212" s="29"/>
      <c r="H212" s="13"/>
      <c r="I212" s="14"/>
      <c r="J212" s="21"/>
      <c r="K212" s="21"/>
      <c r="L212" s="21"/>
      <c r="M212" s="22"/>
      <c r="N212" s="23"/>
      <c r="O212" s="23"/>
      <c r="P212" s="21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6.5" customHeight="1">
      <c r="A213" s="1"/>
      <c r="B213" s="4"/>
      <c r="C213" s="12"/>
      <c r="D213" s="14"/>
      <c r="E213" s="3"/>
      <c r="F213" s="14"/>
      <c r="G213" s="29"/>
      <c r="H213" s="13"/>
      <c r="I213" s="14"/>
      <c r="J213" s="21"/>
      <c r="K213" s="21"/>
      <c r="L213" s="21"/>
      <c r="M213" s="22"/>
      <c r="N213" s="23"/>
      <c r="O213" s="23"/>
      <c r="P213" s="21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6.5" customHeight="1">
      <c r="A214" s="1"/>
      <c r="B214" s="4"/>
      <c r="C214" s="12"/>
      <c r="D214" s="14"/>
      <c r="E214" s="3"/>
      <c r="F214" s="14"/>
      <c r="G214" s="29"/>
      <c r="H214" s="13"/>
      <c r="I214" s="14"/>
      <c r="J214" s="21"/>
      <c r="K214" s="21"/>
      <c r="L214" s="21"/>
      <c r="M214" s="22"/>
      <c r="N214" s="23"/>
      <c r="O214" s="23"/>
      <c r="P214" s="21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6.5" customHeight="1">
      <c r="A215" s="1"/>
      <c r="B215" s="4"/>
      <c r="C215" s="12"/>
      <c r="D215" s="14"/>
      <c r="E215" s="3"/>
      <c r="F215" s="14"/>
      <c r="G215" s="29"/>
      <c r="H215" s="13"/>
      <c r="I215" s="14"/>
      <c r="J215" s="21"/>
      <c r="K215" s="21"/>
      <c r="L215" s="21"/>
      <c r="M215" s="22"/>
      <c r="N215" s="23"/>
      <c r="O215" s="23"/>
      <c r="P215" s="21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6.5" customHeight="1">
      <c r="A216" s="1"/>
      <c r="B216" s="4"/>
      <c r="C216" s="12"/>
      <c r="D216" s="14"/>
      <c r="E216" s="3"/>
      <c r="F216" s="14"/>
      <c r="G216" s="29"/>
      <c r="H216" s="13"/>
      <c r="I216" s="14"/>
      <c r="J216" s="21"/>
      <c r="K216" s="21"/>
      <c r="L216" s="21"/>
      <c r="M216" s="22"/>
      <c r="N216" s="23"/>
      <c r="O216" s="23"/>
      <c r="P216" s="21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6.5" customHeight="1">
      <c r="A217" s="1"/>
      <c r="B217" s="4"/>
      <c r="C217" s="12"/>
      <c r="D217" s="14"/>
      <c r="E217" s="3"/>
      <c r="F217" s="14"/>
      <c r="G217" s="29"/>
      <c r="H217" s="13"/>
      <c r="I217" s="14"/>
      <c r="J217" s="21"/>
      <c r="K217" s="21"/>
      <c r="L217" s="21"/>
      <c r="M217" s="22"/>
      <c r="N217" s="23"/>
      <c r="O217" s="23"/>
      <c r="P217" s="21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6.5" customHeight="1">
      <c r="A218" s="1"/>
      <c r="B218" s="4"/>
      <c r="C218" s="12"/>
      <c r="D218" s="14"/>
      <c r="E218" s="3"/>
      <c r="F218" s="14"/>
      <c r="G218" s="29"/>
      <c r="H218" s="13"/>
      <c r="I218" s="14"/>
      <c r="J218" s="21"/>
      <c r="K218" s="21"/>
      <c r="L218" s="21"/>
      <c r="M218" s="22"/>
      <c r="N218" s="23"/>
      <c r="O218" s="23"/>
      <c r="P218" s="21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6.5" customHeight="1">
      <c r="A219" s="1"/>
      <c r="B219" s="4"/>
      <c r="C219" s="12"/>
      <c r="D219" s="14"/>
      <c r="E219" s="3"/>
      <c r="F219" s="14"/>
      <c r="G219" s="29"/>
      <c r="H219" s="13"/>
      <c r="I219" s="14"/>
      <c r="J219" s="21"/>
      <c r="K219" s="21"/>
      <c r="L219" s="21"/>
      <c r="M219" s="22"/>
      <c r="N219" s="23"/>
      <c r="O219" s="23"/>
      <c r="P219" s="21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6.5" customHeight="1">
      <c r="A220" s="1"/>
      <c r="B220" s="4"/>
      <c r="C220" s="12"/>
      <c r="D220" s="14"/>
      <c r="E220" s="3"/>
      <c r="F220" s="14"/>
      <c r="G220" s="29"/>
      <c r="H220" s="13"/>
      <c r="I220" s="14"/>
      <c r="J220" s="21"/>
      <c r="K220" s="21"/>
      <c r="L220" s="21"/>
      <c r="M220" s="22"/>
      <c r="N220" s="23"/>
      <c r="O220" s="23"/>
      <c r="P220" s="21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6.5" customHeight="1">
      <c r="A221" s="1"/>
      <c r="B221" s="4"/>
      <c r="C221" s="12"/>
      <c r="D221" s="14"/>
      <c r="E221" s="3"/>
      <c r="F221" s="14"/>
      <c r="G221" s="29"/>
      <c r="H221" s="13"/>
      <c r="I221" s="14"/>
      <c r="J221" s="21"/>
      <c r="K221" s="21"/>
      <c r="L221" s="21"/>
      <c r="M221" s="22"/>
      <c r="N221" s="23"/>
      <c r="O221" s="23"/>
      <c r="P221" s="21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6.5" customHeight="1">
      <c r="A222" s="1"/>
      <c r="B222" s="4"/>
      <c r="C222" s="12"/>
      <c r="D222" s="14"/>
      <c r="E222" s="3"/>
      <c r="F222" s="14"/>
      <c r="G222" s="29"/>
      <c r="H222" s="13"/>
      <c r="I222" s="14"/>
      <c r="J222" s="21"/>
      <c r="K222" s="21"/>
      <c r="L222" s="21"/>
      <c r="M222" s="22"/>
      <c r="N222" s="23"/>
      <c r="O222" s="23"/>
      <c r="P222" s="21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6.5" customHeight="1">
      <c r="A223" s="1"/>
      <c r="B223" s="4"/>
      <c r="C223" s="12"/>
      <c r="D223" s="14"/>
      <c r="E223" s="3"/>
      <c r="F223" s="14"/>
      <c r="G223" s="29"/>
      <c r="H223" s="13"/>
      <c r="I223" s="14"/>
      <c r="J223" s="21"/>
      <c r="K223" s="21"/>
      <c r="L223" s="21"/>
      <c r="M223" s="22"/>
      <c r="N223" s="23"/>
      <c r="O223" s="23"/>
      <c r="P223" s="21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6.5" customHeight="1">
      <c r="A224" s="1"/>
      <c r="B224" s="4"/>
      <c r="C224" s="12"/>
      <c r="D224" s="14"/>
      <c r="E224" s="3"/>
      <c r="F224" s="14"/>
      <c r="G224" s="29"/>
      <c r="H224" s="13"/>
      <c r="I224" s="14"/>
      <c r="J224" s="21"/>
      <c r="K224" s="21"/>
      <c r="L224" s="21"/>
      <c r="M224" s="22"/>
      <c r="N224" s="23"/>
      <c r="O224" s="23"/>
      <c r="P224" s="21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6.5" customHeight="1">
      <c r="A225" s="1"/>
      <c r="B225" s="4"/>
      <c r="C225" s="12"/>
      <c r="D225" s="14"/>
      <c r="E225" s="3"/>
      <c r="F225" s="14"/>
      <c r="G225" s="29"/>
      <c r="H225" s="13"/>
      <c r="I225" s="14"/>
      <c r="J225" s="21"/>
      <c r="K225" s="21"/>
      <c r="L225" s="21"/>
      <c r="M225" s="22"/>
      <c r="N225" s="23"/>
      <c r="O225" s="23"/>
      <c r="P225" s="21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6.5" customHeight="1">
      <c r="A226" s="1"/>
      <c r="B226" s="4"/>
      <c r="C226" s="12"/>
      <c r="D226" s="14"/>
      <c r="E226" s="3"/>
      <c r="F226" s="14"/>
      <c r="G226" s="29"/>
      <c r="H226" s="13"/>
      <c r="I226" s="14"/>
      <c r="J226" s="21"/>
      <c r="K226" s="21"/>
      <c r="L226" s="21"/>
      <c r="M226" s="22"/>
      <c r="N226" s="23"/>
      <c r="O226" s="23"/>
      <c r="P226" s="21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6.5" customHeight="1">
      <c r="A227" s="1"/>
      <c r="B227" s="4"/>
      <c r="C227" s="12"/>
      <c r="D227" s="14"/>
      <c r="E227" s="3"/>
      <c r="F227" s="14"/>
      <c r="G227" s="29"/>
      <c r="H227" s="13"/>
      <c r="I227" s="14"/>
      <c r="J227" s="21"/>
      <c r="K227" s="21"/>
      <c r="L227" s="21"/>
      <c r="M227" s="22"/>
      <c r="N227" s="23"/>
      <c r="O227" s="23"/>
      <c r="P227" s="21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6.5" customHeight="1">
      <c r="A228" s="1"/>
      <c r="B228" s="4"/>
      <c r="C228" s="12"/>
      <c r="D228" s="14"/>
      <c r="E228" s="3"/>
      <c r="F228" s="14"/>
      <c r="G228" s="29"/>
      <c r="H228" s="13"/>
      <c r="I228" s="14"/>
      <c r="J228" s="21"/>
      <c r="K228" s="21"/>
      <c r="L228" s="21"/>
      <c r="M228" s="22"/>
      <c r="N228" s="23"/>
      <c r="O228" s="23"/>
      <c r="P228" s="21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6.5" customHeight="1">
      <c r="A229" s="1"/>
      <c r="B229" s="4"/>
      <c r="C229" s="12"/>
      <c r="D229" s="14"/>
      <c r="E229" s="3"/>
      <c r="F229" s="14"/>
      <c r="G229" s="29"/>
      <c r="H229" s="13"/>
      <c r="I229" s="14"/>
      <c r="J229" s="21"/>
      <c r="K229" s="21"/>
      <c r="L229" s="21"/>
      <c r="M229" s="22"/>
      <c r="N229" s="23"/>
      <c r="O229" s="23"/>
      <c r="P229" s="21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6.5" customHeight="1">
      <c r="A230" s="1"/>
      <c r="B230" s="4"/>
      <c r="C230" s="12"/>
      <c r="D230" s="14"/>
      <c r="E230" s="3"/>
      <c r="F230" s="14"/>
      <c r="G230" s="29"/>
      <c r="H230" s="13"/>
      <c r="I230" s="14"/>
      <c r="J230" s="21"/>
      <c r="K230" s="21"/>
      <c r="L230" s="21"/>
      <c r="M230" s="22"/>
      <c r="N230" s="23"/>
      <c r="O230" s="23"/>
      <c r="P230" s="21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6.5" customHeight="1">
      <c r="A231" s="1"/>
      <c r="B231" s="4"/>
      <c r="C231" s="12"/>
      <c r="D231" s="14"/>
      <c r="E231" s="3"/>
      <c r="F231" s="14"/>
      <c r="G231" s="29"/>
      <c r="H231" s="13"/>
      <c r="I231" s="14"/>
      <c r="J231" s="21"/>
      <c r="K231" s="21"/>
      <c r="L231" s="21"/>
      <c r="M231" s="22"/>
      <c r="N231" s="23"/>
      <c r="O231" s="23"/>
      <c r="P231" s="21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6.5" customHeight="1">
      <c r="A232" s="1"/>
      <c r="B232" s="4"/>
      <c r="C232" s="12"/>
      <c r="D232" s="14"/>
      <c r="E232" s="3"/>
      <c r="F232" s="14"/>
      <c r="G232" s="29"/>
      <c r="H232" s="13"/>
      <c r="I232" s="14"/>
      <c r="J232" s="21"/>
      <c r="K232" s="21"/>
      <c r="L232" s="21"/>
      <c r="M232" s="22"/>
      <c r="N232" s="23"/>
      <c r="O232" s="23"/>
      <c r="P232" s="21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6.5" customHeight="1">
      <c r="A233" s="1"/>
      <c r="B233" s="4"/>
      <c r="C233" s="12"/>
      <c r="D233" s="14"/>
      <c r="E233" s="3"/>
      <c r="F233" s="14"/>
      <c r="G233" s="29"/>
      <c r="H233" s="13"/>
      <c r="I233" s="14"/>
      <c r="J233" s="21"/>
      <c r="K233" s="21"/>
      <c r="L233" s="21"/>
      <c r="M233" s="22"/>
      <c r="N233" s="23"/>
      <c r="O233" s="23"/>
      <c r="P233" s="21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6.5" customHeight="1">
      <c r="A234" s="1"/>
      <c r="B234" s="4"/>
      <c r="C234" s="12"/>
      <c r="D234" s="14"/>
      <c r="E234" s="3"/>
      <c r="F234" s="14"/>
      <c r="G234" s="29"/>
      <c r="H234" s="13"/>
      <c r="I234" s="14"/>
      <c r="J234" s="21"/>
      <c r="K234" s="21"/>
      <c r="L234" s="21"/>
      <c r="M234" s="22"/>
      <c r="N234" s="23"/>
      <c r="O234" s="23"/>
      <c r="P234" s="21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6.5" customHeight="1">
      <c r="A235" s="1"/>
      <c r="B235" s="4"/>
      <c r="C235" s="12"/>
      <c r="D235" s="14"/>
      <c r="E235" s="3"/>
      <c r="F235" s="14"/>
      <c r="G235" s="29"/>
      <c r="H235" s="13"/>
      <c r="I235" s="14"/>
      <c r="J235" s="21"/>
      <c r="K235" s="21"/>
      <c r="L235" s="21"/>
      <c r="M235" s="22"/>
      <c r="N235" s="23"/>
      <c r="O235" s="23"/>
      <c r="P235" s="21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6.5" customHeight="1">
      <c r="A236" s="1"/>
      <c r="B236" s="4"/>
      <c r="C236" s="12"/>
      <c r="D236" s="14"/>
      <c r="E236" s="3"/>
      <c r="F236" s="14"/>
      <c r="G236" s="29"/>
      <c r="H236" s="13"/>
      <c r="I236" s="14"/>
      <c r="J236" s="21"/>
      <c r="K236" s="21"/>
      <c r="L236" s="21"/>
      <c r="M236" s="22"/>
      <c r="N236" s="23"/>
      <c r="O236" s="23"/>
      <c r="P236" s="21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6.5" customHeight="1">
      <c r="A237" s="1"/>
      <c r="B237" s="4"/>
      <c r="C237" s="12"/>
      <c r="D237" s="14"/>
      <c r="E237" s="3"/>
      <c r="F237" s="14"/>
      <c r="G237" s="29"/>
      <c r="H237" s="13"/>
      <c r="I237" s="14"/>
      <c r="J237" s="21"/>
      <c r="K237" s="21"/>
      <c r="L237" s="21"/>
      <c r="M237" s="22"/>
      <c r="N237" s="23"/>
      <c r="O237" s="23"/>
      <c r="P237" s="21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6.5" customHeight="1">
      <c r="A238" s="1"/>
      <c r="B238" s="4"/>
      <c r="C238" s="12"/>
      <c r="D238" s="14"/>
      <c r="E238" s="3"/>
      <c r="F238" s="14"/>
      <c r="G238" s="29"/>
      <c r="H238" s="13"/>
      <c r="I238" s="14"/>
      <c r="J238" s="21"/>
      <c r="K238" s="21"/>
      <c r="L238" s="21"/>
      <c r="M238" s="22"/>
      <c r="N238" s="23"/>
      <c r="O238" s="23"/>
      <c r="P238" s="21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6.5" customHeight="1">
      <c r="A239" s="1"/>
      <c r="B239" s="4"/>
      <c r="C239" s="12"/>
      <c r="D239" s="14"/>
      <c r="E239" s="3"/>
      <c r="F239" s="14"/>
      <c r="G239" s="29"/>
      <c r="H239" s="13"/>
      <c r="I239" s="14"/>
      <c r="J239" s="21"/>
      <c r="K239" s="21"/>
      <c r="L239" s="21"/>
      <c r="M239" s="22"/>
      <c r="N239" s="23"/>
      <c r="O239" s="23"/>
      <c r="P239" s="21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6.5" customHeight="1">
      <c r="A240" s="1"/>
      <c r="B240" s="4"/>
      <c r="C240" s="12"/>
      <c r="D240" s="14"/>
      <c r="E240" s="3"/>
      <c r="F240" s="14"/>
      <c r="G240" s="29"/>
      <c r="H240" s="13"/>
      <c r="I240" s="14"/>
      <c r="J240" s="21"/>
      <c r="K240" s="21"/>
      <c r="L240" s="21"/>
      <c r="M240" s="22"/>
      <c r="N240" s="23"/>
      <c r="O240" s="23"/>
      <c r="P240" s="21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6.5" customHeight="1">
      <c r="A241" s="1"/>
      <c r="B241" s="4"/>
      <c r="C241" s="12"/>
      <c r="D241" s="14"/>
      <c r="E241" s="3"/>
      <c r="F241" s="14"/>
      <c r="G241" s="29"/>
      <c r="H241" s="13"/>
      <c r="I241" s="14"/>
      <c r="J241" s="21"/>
      <c r="K241" s="21"/>
      <c r="L241" s="21"/>
      <c r="M241" s="22"/>
      <c r="N241" s="23"/>
      <c r="O241" s="23"/>
      <c r="P241" s="21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6.5" customHeight="1">
      <c r="A242" s="1"/>
      <c r="B242" s="4"/>
      <c r="C242" s="12"/>
      <c r="D242" s="14"/>
      <c r="E242" s="3"/>
      <c r="F242" s="14"/>
      <c r="G242" s="29"/>
      <c r="H242" s="13"/>
      <c r="I242" s="14"/>
      <c r="J242" s="21"/>
      <c r="K242" s="21"/>
      <c r="L242" s="21"/>
      <c r="M242" s="22"/>
      <c r="N242" s="23"/>
      <c r="O242" s="23"/>
      <c r="P242" s="21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6.5" customHeight="1">
      <c r="A243" s="1"/>
      <c r="B243" s="4"/>
      <c r="C243" s="12"/>
      <c r="D243" s="14"/>
      <c r="E243" s="3"/>
      <c r="F243" s="14"/>
      <c r="G243" s="29"/>
      <c r="H243" s="13"/>
      <c r="I243" s="14"/>
      <c r="J243" s="21"/>
      <c r="K243" s="21"/>
      <c r="L243" s="21"/>
      <c r="M243" s="22"/>
      <c r="N243" s="23"/>
      <c r="O243" s="23"/>
      <c r="P243" s="21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6.5" customHeight="1">
      <c r="A244" s="1"/>
      <c r="B244" s="4"/>
      <c r="C244" s="12"/>
      <c r="D244" s="14"/>
      <c r="E244" s="3"/>
      <c r="F244" s="14"/>
      <c r="G244" s="29"/>
      <c r="H244" s="13"/>
      <c r="I244" s="14"/>
      <c r="J244" s="21"/>
      <c r="K244" s="21"/>
      <c r="L244" s="21"/>
      <c r="M244" s="22"/>
      <c r="N244" s="23"/>
      <c r="O244" s="23"/>
      <c r="P244" s="21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6.5" customHeight="1">
      <c r="A245" s="1"/>
      <c r="B245" s="4"/>
      <c r="C245" s="12"/>
      <c r="D245" s="14"/>
      <c r="E245" s="3"/>
      <c r="F245" s="14"/>
      <c r="G245" s="29"/>
      <c r="H245" s="13"/>
      <c r="I245" s="14"/>
      <c r="J245" s="21"/>
      <c r="K245" s="21"/>
      <c r="L245" s="21"/>
      <c r="M245" s="22"/>
      <c r="N245" s="23"/>
      <c r="O245" s="23"/>
      <c r="P245" s="21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6.5" customHeight="1">
      <c r="A246" s="1"/>
      <c r="B246" s="4"/>
      <c r="C246" s="12"/>
      <c r="D246" s="14"/>
      <c r="E246" s="3"/>
      <c r="F246" s="14"/>
      <c r="G246" s="29"/>
      <c r="H246" s="13"/>
      <c r="I246" s="14"/>
      <c r="J246" s="21"/>
      <c r="K246" s="21"/>
      <c r="L246" s="21"/>
      <c r="M246" s="22"/>
      <c r="N246" s="23"/>
      <c r="O246" s="23"/>
      <c r="P246" s="21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6.5" customHeight="1">
      <c r="A247" s="1"/>
      <c r="B247" s="4"/>
      <c r="C247" s="12"/>
      <c r="D247" s="14"/>
      <c r="E247" s="3"/>
      <c r="F247" s="14"/>
      <c r="G247" s="29"/>
      <c r="H247" s="13"/>
      <c r="I247" s="14"/>
      <c r="J247" s="21"/>
      <c r="K247" s="21"/>
      <c r="L247" s="21"/>
      <c r="M247" s="22"/>
      <c r="N247" s="23"/>
      <c r="O247" s="23"/>
      <c r="P247" s="21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6.5" customHeight="1">
      <c r="A248" s="1"/>
      <c r="B248" s="4"/>
      <c r="C248" s="12"/>
      <c r="D248" s="14"/>
      <c r="E248" s="3"/>
      <c r="F248" s="14"/>
      <c r="G248" s="29"/>
      <c r="H248" s="13"/>
      <c r="I248" s="14"/>
      <c r="J248" s="21"/>
      <c r="K248" s="21"/>
      <c r="L248" s="21"/>
      <c r="M248" s="22"/>
      <c r="N248" s="23"/>
      <c r="O248" s="23"/>
      <c r="P248" s="21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6.5" customHeight="1">
      <c r="A249" s="1"/>
      <c r="B249" s="4"/>
      <c r="C249" s="12"/>
      <c r="D249" s="14"/>
      <c r="E249" s="3"/>
      <c r="F249" s="14"/>
      <c r="G249" s="29"/>
      <c r="H249" s="13"/>
      <c r="I249" s="14"/>
      <c r="J249" s="21"/>
      <c r="K249" s="21"/>
      <c r="L249" s="21"/>
      <c r="M249" s="22"/>
      <c r="N249" s="23"/>
      <c r="O249" s="23"/>
      <c r="P249" s="21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6.5" customHeight="1">
      <c r="A250" s="1"/>
      <c r="B250" s="4"/>
      <c r="C250" s="12"/>
      <c r="D250" s="14"/>
      <c r="E250" s="3"/>
      <c r="F250" s="14"/>
      <c r="G250" s="29"/>
      <c r="H250" s="13"/>
      <c r="I250" s="14"/>
      <c r="J250" s="21"/>
      <c r="K250" s="21"/>
      <c r="L250" s="21"/>
      <c r="M250" s="22"/>
      <c r="N250" s="23"/>
      <c r="O250" s="23"/>
      <c r="P250" s="21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6.5" customHeight="1">
      <c r="A251" s="1"/>
      <c r="B251" s="4"/>
      <c r="C251" s="12"/>
      <c r="D251" s="14"/>
      <c r="E251" s="3"/>
      <c r="F251" s="14"/>
      <c r="G251" s="29"/>
      <c r="H251" s="13"/>
      <c r="I251" s="14"/>
      <c r="J251" s="21"/>
      <c r="K251" s="21"/>
      <c r="L251" s="21"/>
      <c r="M251" s="22"/>
      <c r="N251" s="23"/>
      <c r="O251" s="23"/>
      <c r="P251" s="21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6.5" customHeight="1">
      <c r="A252" s="1"/>
      <c r="B252" s="4"/>
      <c r="C252" s="12"/>
      <c r="D252" s="14"/>
      <c r="E252" s="3"/>
      <c r="F252" s="14"/>
      <c r="G252" s="29"/>
      <c r="H252" s="13"/>
      <c r="I252" s="14"/>
      <c r="J252" s="21"/>
      <c r="K252" s="21"/>
      <c r="L252" s="21"/>
      <c r="M252" s="22"/>
      <c r="N252" s="23"/>
      <c r="O252" s="23"/>
      <c r="P252" s="21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6.5" customHeight="1">
      <c r="A253" s="1"/>
      <c r="B253" s="4"/>
      <c r="C253" s="12"/>
      <c r="D253" s="14"/>
      <c r="E253" s="3"/>
      <c r="F253" s="14"/>
      <c r="G253" s="29"/>
      <c r="H253" s="13"/>
      <c r="I253" s="14"/>
      <c r="J253" s="21"/>
      <c r="K253" s="21"/>
      <c r="L253" s="21"/>
      <c r="M253" s="22"/>
      <c r="N253" s="23"/>
      <c r="O253" s="23"/>
      <c r="P253" s="21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6.5" customHeight="1">
      <c r="A254" s="1"/>
      <c r="B254" s="4"/>
      <c r="C254" s="12"/>
      <c r="D254" s="14"/>
      <c r="E254" s="3"/>
      <c r="F254" s="14"/>
      <c r="G254" s="29"/>
      <c r="H254" s="13"/>
      <c r="I254" s="14"/>
      <c r="J254" s="21"/>
      <c r="K254" s="21"/>
      <c r="L254" s="21"/>
      <c r="M254" s="22"/>
      <c r="N254" s="23"/>
      <c r="O254" s="23"/>
      <c r="P254" s="21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6.5" customHeight="1">
      <c r="A255" s="1"/>
      <c r="B255" s="4"/>
      <c r="C255" s="12"/>
      <c r="D255" s="14"/>
      <c r="E255" s="3"/>
      <c r="F255" s="14"/>
      <c r="G255" s="29"/>
      <c r="H255" s="13"/>
      <c r="I255" s="14"/>
      <c r="J255" s="21"/>
      <c r="K255" s="21"/>
      <c r="L255" s="21"/>
      <c r="M255" s="22"/>
      <c r="N255" s="23"/>
      <c r="O255" s="23"/>
      <c r="P255" s="21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6.5" customHeight="1">
      <c r="A256" s="1"/>
      <c r="B256" s="4"/>
      <c r="C256" s="12"/>
      <c r="D256" s="14"/>
      <c r="E256" s="3"/>
      <c r="F256" s="14"/>
      <c r="G256" s="29"/>
      <c r="H256" s="13"/>
      <c r="I256" s="14"/>
      <c r="J256" s="21"/>
      <c r="K256" s="21"/>
      <c r="L256" s="21"/>
      <c r="M256" s="22"/>
      <c r="N256" s="23"/>
      <c r="O256" s="23"/>
      <c r="P256" s="21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6.5" customHeight="1">
      <c r="A257" s="1"/>
      <c r="B257" s="4"/>
      <c r="C257" s="12"/>
      <c r="D257" s="14"/>
      <c r="E257" s="3"/>
      <c r="F257" s="14"/>
      <c r="G257" s="29"/>
      <c r="H257" s="13"/>
      <c r="I257" s="14"/>
      <c r="J257" s="21"/>
      <c r="K257" s="21"/>
      <c r="L257" s="21"/>
      <c r="M257" s="22"/>
      <c r="N257" s="23"/>
      <c r="O257" s="23"/>
      <c r="P257" s="21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6.5" customHeight="1">
      <c r="A258" s="1"/>
      <c r="B258" s="4"/>
      <c r="C258" s="12"/>
      <c r="D258" s="14"/>
      <c r="E258" s="3"/>
      <c r="F258" s="14"/>
      <c r="G258" s="29"/>
      <c r="H258" s="13"/>
      <c r="I258" s="14"/>
      <c r="J258" s="21"/>
      <c r="K258" s="21"/>
      <c r="L258" s="21"/>
      <c r="M258" s="22"/>
      <c r="N258" s="23"/>
      <c r="O258" s="23"/>
      <c r="P258" s="21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6.5" customHeight="1">
      <c r="A259" s="1"/>
      <c r="B259" s="4"/>
      <c r="C259" s="12"/>
      <c r="D259" s="14"/>
      <c r="E259" s="3"/>
      <c r="F259" s="14"/>
      <c r="G259" s="29"/>
      <c r="H259" s="13"/>
      <c r="I259" s="14"/>
      <c r="J259" s="21"/>
      <c r="K259" s="21"/>
      <c r="L259" s="21"/>
      <c r="M259" s="22"/>
      <c r="N259" s="23"/>
      <c r="O259" s="23"/>
      <c r="P259" s="21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6.5" customHeight="1">
      <c r="A260" s="1"/>
      <c r="B260" s="4"/>
      <c r="C260" s="12"/>
      <c r="D260" s="14"/>
      <c r="E260" s="3"/>
      <c r="F260" s="14"/>
      <c r="G260" s="29"/>
      <c r="H260" s="13"/>
      <c r="I260" s="14"/>
      <c r="J260" s="21"/>
      <c r="K260" s="21"/>
      <c r="L260" s="21"/>
      <c r="M260" s="22"/>
      <c r="N260" s="23"/>
      <c r="O260" s="23"/>
      <c r="P260" s="21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6.5" customHeight="1">
      <c r="A261" s="1"/>
      <c r="B261" s="4"/>
      <c r="C261" s="12"/>
      <c r="D261" s="14"/>
      <c r="E261" s="3"/>
      <c r="F261" s="14"/>
      <c r="G261" s="29"/>
      <c r="H261" s="13"/>
      <c r="I261" s="14"/>
      <c r="J261" s="21"/>
      <c r="K261" s="21"/>
      <c r="L261" s="21"/>
      <c r="M261" s="22"/>
      <c r="N261" s="23"/>
      <c r="O261" s="23"/>
      <c r="P261" s="21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6.5" customHeight="1">
      <c r="A262" s="1"/>
      <c r="B262" s="4"/>
      <c r="C262" s="12"/>
      <c r="D262" s="14"/>
      <c r="E262" s="3"/>
      <c r="F262" s="14"/>
      <c r="G262" s="29"/>
      <c r="H262" s="13"/>
      <c r="I262" s="14"/>
      <c r="J262" s="21"/>
      <c r="K262" s="21"/>
      <c r="L262" s="21"/>
      <c r="M262" s="22"/>
      <c r="N262" s="23"/>
      <c r="O262" s="23"/>
      <c r="P262" s="21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6.5" customHeight="1">
      <c r="A263" s="1"/>
      <c r="B263" s="4"/>
      <c r="C263" s="12"/>
      <c r="D263" s="14"/>
      <c r="E263" s="3"/>
      <c r="F263" s="14"/>
      <c r="G263" s="29"/>
      <c r="H263" s="13"/>
      <c r="I263" s="14"/>
      <c r="J263" s="21"/>
      <c r="K263" s="21"/>
      <c r="L263" s="21"/>
      <c r="M263" s="22"/>
      <c r="N263" s="23"/>
      <c r="O263" s="23"/>
      <c r="P263" s="21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6.5" customHeight="1">
      <c r="A264" s="1"/>
      <c r="B264" s="4"/>
      <c r="C264" s="12"/>
      <c r="D264" s="14"/>
      <c r="E264" s="3"/>
      <c r="F264" s="14"/>
      <c r="G264" s="29"/>
      <c r="H264" s="13"/>
      <c r="I264" s="14"/>
      <c r="J264" s="21"/>
      <c r="K264" s="21"/>
      <c r="L264" s="21"/>
      <c r="M264" s="22"/>
      <c r="N264" s="23"/>
      <c r="O264" s="23"/>
      <c r="P264" s="21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6.5" customHeight="1">
      <c r="A265" s="1"/>
      <c r="B265" s="4"/>
      <c r="C265" s="12"/>
      <c r="D265" s="14"/>
      <c r="E265" s="3"/>
      <c r="F265" s="14"/>
      <c r="G265" s="29"/>
      <c r="H265" s="13"/>
      <c r="I265" s="14"/>
      <c r="J265" s="21"/>
      <c r="K265" s="21"/>
      <c r="L265" s="21"/>
      <c r="M265" s="22"/>
      <c r="N265" s="23"/>
      <c r="O265" s="23"/>
      <c r="P265" s="21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6.5" customHeight="1">
      <c r="A266" s="1"/>
      <c r="B266" s="4"/>
      <c r="C266" s="12"/>
      <c r="D266" s="14"/>
      <c r="E266" s="3"/>
      <c r="F266" s="14"/>
      <c r="G266" s="29"/>
      <c r="H266" s="13"/>
      <c r="I266" s="14"/>
      <c r="J266" s="21"/>
      <c r="K266" s="21"/>
      <c r="L266" s="21"/>
      <c r="M266" s="22"/>
      <c r="N266" s="23"/>
      <c r="O266" s="23"/>
      <c r="P266" s="21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6.5" customHeight="1">
      <c r="A267" s="1"/>
      <c r="B267" s="4"/>
      <c r="C267" s="12"/>
      <c r="D267" s="14"/>
      <c r="E267" s="3"/>
      <c r="F267" s="14"/>
      <c r="G267" s="29"/>
      <c r="H267" s="13"/>
      <c r="I267" s="14"/>
      <c r="J267" s="21"/>
      <c r="K267" s="21"/>
      <c r="L267" s="21"/>
      <c r="M267" s="22"/>
      <c r="N267" s="23"/>
      <c r="O267" s="23"/>
      <c r="P267" s="21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6.5" customHeight="1">
      <c r="A268" s="1"/>
      <c r="B268" s="4"/>
      <c r="C268" s="12"/>
      <c r="D268" s="14"/>
      <c r="E268" s="3"/>
      <c r="F268" s="14"/>
      <c r="G268" s="29"/>
      <c r="H268" s="13"/>
      <c r="I268" s="14"/>
      <c r="J268" s="21"/>
      <c r="K268" s="21"/>
      <c r="L268" s="21"/>
      <c r="M268" s="22"/>
      <c r="N268" s="23"/>
      <c r="O268" s="23"/>
      <c r="P268" s="21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6.5" customHeight="1">
      <c r="A269" s="1"/>
      <c r="B269" s="4"/>
      <c r="C269" s="12"/>
      <c r="D269" s="14"/>
      <c r="E269" s="3"/>
      <c r="F269" s="14"/>
      <c r="G269" s="29"/>
      <c r="H269" s="13"/>
      <c r="I269" s="14"/>
      <c r="J269" s="21"/>
      <c r="K269" s="21"/>
      <c r="L269" s="21"/>
      <c r="M269" s="22"/>
      <c r="N269" s="23"/>
      <c r="O269" s="23"/>
      <c r="P269" s="21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6.5" customHeight="1">
      <c r="A270" s="1"/>
      <c r="B270" s="4"/>
      <c r="C270" s="12"/>
      <c r="D270" s="14"/>
      <c r="E270" s="3"/>
      <c r="F270" s="14"/>
      <c r="G270" s="29"/>
      <c r="H270" s="13"/>
      <c r="I270" s="14"/>
      <c r="J270" s="21"/>
      <c r="K270" s="21"/>
      <c r="L270" s="21"/>
      <c r="M270" s="22"/>
      <c r="N270" s="23"/>
      <c r="O270" s="23"/>
      <c r="P270" s="21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6.5" customHeight="1">
      <c r="A271" s="1"/>
      <c r="B271" s="4"/>
      <c r="C271" s="12"/>
      <c r="D271" s="14"/>
      <c r="E271" s="3"/>
      <c r="F271" s="14"/>
      <c r="G271" s="29"/>
      <c r="H271" s="13"/>
      <c r="I271" s="14"/>
      <c r="J271" s="21"/>
      <c r="K271" s="21"/>
      <c r="L271" s="21"/>
      <c r="M271" s="22"/>
      <c r="N271" s="23"/>
      <c r="O271" s="23"/>
      <c r="P271" s="21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6.5" customHeight="1">
      <c r="A272" s="1"/>
      <c r="B272" s="4"/>
      <c r="C272" s="12"/>
      <c r="D272" s="14"/>
      <c r="E272" s="3"/>
      <c r="F272" s="14"/>
      <c r="G272" s="29"/>
      <c r="H272" s="13"/>
      <c r="I272" s="14"/>
      <c r="J272" s="21"/>
      <c r="K272" s="21"/>
      <c r="L272" s="21"/>
      <c r="M272" s="22"/>
      <c r="N272" s="23"/>
      <c r="O272" s="23"/>
      <c r="P272" s="21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6.5" customHeight="1">
      <c r="A273" s="1"/>
      <c r="B273" s="4"/>
      <c r="C273" s="12"/>
      <c r="D273" s="14"/>
      <c r="E273" s="3"/>
      <c r="F273" s="14"/>
      <c r="G273" s="29"/>
      <c r="H273" s="13"/>
      <c r="I273" s="14"/>
      <c r="J273" s="21"/>
      <c r="K273" s="21"/>
      <c r="L273" s="21"/>
      <c r="M273" s="22"/>
      <c r="N273" s="23"/>
      <c r="O273" s="23"/>
      <c r="P273" s="21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6.5" customHeight="1">
      <c r="A274" s="1"/>
      <c r="B274" s="4"/>
      <c r="C274" s="12"/>
      <c r="D274" s="14"/>
      <c r="E274" s="3"/>
      <c r="F274" s="14"/>
      <c r="G274" s="29"/>
      <c r="H274" s="13"/>
      <c r="I274" s="14"/>
      <c r="J274" s="21"/>
      <c r="K274" s="21"/>
      <c r="L274" s="21"/>
      <c r="M274" s="22"/>
      <c r="N274" s="23"/>
      <c r="O274" s="23"/>
      <c r="P274" s="21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6.5" customHeight="1">
      <c r="A275" s="1"/>
      <c r="B275" s="4"/>
      <c r="C275" s="12"/>
      <c r="D275" s="14"/>
      <c r="E275" s="3"/>
      <c r="F275" s="14"/>
      <c r="G275" s="29"/>
      <c r="H275" s="13"/>
      <c r="I275" s="14"/>
      <c r="J275" s="21"/>
      <c r="K275" s="21"/>
      <c r="L275" s="21"/>
      <c r="M275" s="22"/>
      <c r="N275" s="23"/>
      <c r="O275" s="23"/>
      <c r="P275" s="21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6.5" customHeight="1">
      <c r="A276" s="1"/>
      <c r="B276" s="4"/>
      <c r="C276" s="12"/>
      <c r="D276" s="14"/>
      <c r="E276" s="3"/>
      <c r="F276" s="14"/>
      <c r="G276" s="29"/>
      <c r="H276" s="13"/>
      <c r="I276" s="14"/>
      <c r="J276" s="21"/>
      <c r="K276" s="21"/>
      <c r="L276" s="21"/>
      <c r="M276" s="22"/>
      <c r="N276" s="23"/>
      <c r="O276" s="23"/>
      <c r="P276" s="21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6.5" customHeight="1">
      <c r="A277" s="1"/>
      <c r="B277" s="4"/>
      <c r="C277" s="12"/>
      <c r="D277" s="14"/>
      <c r="E277" s="3"/>
      <c r="F277" s="14"/>
      <c r="G277" s="29"/>
      <c r="H277" s="13"/>
      <c r="I277" s="14"/>
      <c r="J277" s="21"/>
      <c r="K277" s="21"/>
      <c r="L277" s="21"/>
      <c r="M277" s="22"/>
      <c r="N277" s="23"/>
      <c r="O277" s="23"/>
      <c r="P277" s="21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6.5" customHeight="1">
      <c r="A278" s="1"/>
      <c r="B278" s="4"/>
      <c r="C278" s="12"/>
      <c r="D278" s="14"/>
      <c r="E278" s="3"/>
      <c r="F278" s="14"/>
      <c r="G278" s="29"/>
      <c r="H278" s="13"/>
      <c r="I278" s="14"/>
      <c r="J278" s="21"/>
      <c r="K278" s="21"/>
      <c r="L278" s="21"/>
      <c r="M278" s="22"/>
      <c r="N278" s="23"/>
      <c r="O278" s="23"/>
      <c r="P278" s="21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6.5" customHeight="1">
      <c r="A279" s="1"/>
      <c r="B279" s="4"/>
      <c r="C279" s="12"/>
      <c r="D279" s="14"/>
      <c r="E279" s="3"/>
      <c r="F279" s="14"/>
      <c r="G279" s="29"/>
      <c r="H279" s="13"/>
      <c r="I279" s="14"/>
      <c r="J279" s="21"/>
      <c r="K279" s="21"/>
      <c r="L279" s="21"/>
      <c r="M279" s="22"/>
      <c r="N279" s="23"/>
      <c r="O279" s="23"/>
      <c r="P279" s="21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6.5" customHeight="1">
      <c r="A280" s="1"/>
      <c r="B280" s="4"/>
      <c r="C280" s="12"/>
      <c r="D280" s="14"/>
      <c r="E280" s="3"/>
      <c r="F280" s="14"/>
      <c r="G280" s="29"/>
      <c r="H280" s="13"/>
      <c r="I280" s="14"/>
      <c r="J280" s="21"/>
      <c r="K280" s="21"/>
      <c r="L280" s="21"/>
      <c r="M280" s="22"/>
      <c r="N280" s="23"/>
      <c r="O280" s="23"/>
      <c r="P280" s="21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6.5" customHeight="1">
      <c r="A281" s="1"/>
      <c r="B281" s="4"/>
      <c r="C281" s="12"/>
      <c r="D281" s="14"/>
      <c r="E281" s="3"/>
      <c r="F281" s="14"/>
      <c r="G281" s="29"/>
      <c r="H281" s="13"/>
      <c r="I281" s="14"/>
      <c r="J281" s="21"/>
      <c r="K281" s="21"/>
      <c r="L281" s="21"/>
      <c r="M281" s="22"/>
      <c r="N281" s="23"/>
      <c r="O281" s="23"/>
      <c r="P281" s="21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6.5" customHeight="1">
      <c r="A282" s="1"/>
      <c r="B282" s="4"/>
      <c r="C282" s="12"/>
      <c r="D282" s="14"/>
      <c r="E282" s="3"/>
      <c r="F282" s="14"/>
      <c r="G282" s="29"/>
      <c r="H282" s="13"/>
      <c r="I282" s="14"/>
      <c r="J282" s="21"/>
      <c r="K282" s="21"/>
      <c r="L282" s="21"/>
      <c r="M282" s="22"/>
      <c r="N282" s="23"/>
      <c r="O282" s="23"/>
      <c r="P282" s="21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6.5" customHeight="1">
      <c r="A283" s="1"/>
      <c r="B283" s="4"/>
      <c r="C283" s="12"/>
      <c r="D283" s="14"/>
      <c r="E283" s="3"/>
      <c r="F283" s="14"/>
      <c r="G283" s="29"/>
      <c r="H283" s="13"/>
      <c r="I283" s="14"/>
      <c r="J283" s="21"/>
      <c r="K283" s="21"/>
      <c r="L283" s="21"/>
      <c r="M283" s="22"/>
      <c r="N283" s="23"/>
      <c r="O283" s="23"/>
      <c r="P283" s="21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6.5" customHeight="1">
      <c r="A284" s="1"/>
      <c r="B284" s="4"/>
      <c r="C284" s="12"/>
      <c r="D284" s="14"/>
      <c r="E284" s="3"/>
      <c r="F284" s="14"/>
      <c r="G284" s="29"/>
      <c r="H284" s="13"/>
      <c r="I284" s="14"/>
      <c r="J284" s="21"/>
      <c r="K284" s="21"/>
      <c r="L284" s="21"/>
      <c r="M284" s="22"/>
      <c r="N284" s="23"/>
      <c r="O284" s="23"/>
      <c r="P284" s="21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6.5" customHeight="1">
      <c r="A285" s="1"/>
      <c r="B285" s="4"/>
      <c r="C285" s="12"/>
      <c r="D285" s="14"/>
      <c r="E285" s="3"/>
      <c r="F285" s="14"/>
      <c r="G285" s="29"/>
      <c r="H285" s="13"/>
      <c r="I285" s="14"/>
      <c r="J285" s="21"/>
      <c r="K285" s="21"/>
      <c r="L285" s="21"/>
      <c r="M285" s="22"/>
      <c r="N285" s="23"/>
      <c r="O285" s="23"/>
      <c r="P285" s="21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6.5" customHeight="1">
      <c r="A286" s="1"/>
      <c r="B286" s="4"/>
      <c r="C286" s="12"/>
      <c r="D286" s="14"/>
      <c r="E286" s="3"/>
      <c r="F286" s="14"/>
      <c r="G286" s="29"/>
      <c r="H286" s="13"/>
      <c r="I286" s="14"/>
      <c r="J286" s="21"/>
      <c r="K286" s="21"/>
      <c r="L286" s="21"/>
      <c r="M286" s="22"/>
      <c r="N286" s="23"/>
      <c r="O286" s="23"/>
      <c r="P286" s="21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6.5" customHeight="1">
      <c r="A287" s="1"/>
      <c r="B287" s="4"/>
      <c r="C287" s="12"/>
      <c r="D287" s="14"/>
      <c r="E287" s="3"/>
      <c r="F287" s="14"/>
      <c r="G287" s="29"/>
      <c r="H287" s="13"/>
      <c r="I287" s="14"/>
      <c r="J287" s="21"/>
      <c r="K287" s="21"/>
      <c r="L287" s="21"/>
      <c r="M287" s="22"/>
      <c r="N287" s="23"/>
      <c r="O287" s="23"/>
      <c r="P287" s="21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6.5" customHeight="1">
      <c r="A288" s="1"/>
      <c r="B288" s="4"/>
      <c r="C288" s="12"/>
      <c r="D288" s="14"/>
      <c r="E288" s="3"/>
      <c r="F288" s="14"/>
      <c r="G288" s="29"/>
      <c r="H288" s="13"/>
      <c r="I288" s="14"/>
      <c r="J288" s="21"/>
      <c r="K288" s="21"/>
      <c r="L288" s="21"/>
      <c r="M288" s="22"/>
      <c r="N288" s="23"/>
      <c r="O288" s="23"/>
      <c r="P288" s="21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6.5" customHeight="1">
      <c r="A289" s="1"/>
      <c r="B289" s="4"/>
      <c r="C289" s="12"/>
      <c r="D289" s="14"/>
      <c r="E289" s="3"/>
      <c r="F289" s="14"/>
      <c r="G289" s="29"/>
      <c r="H289" s="13"/>
      <c r="I289" s="14"/>
      <c r="J289" s="21"/>
      <c r="K289" s="21"/>
      <c r="L289" s="21"/>
      <c r="M289" s="22"/>
      <c r="N289" s="23"/>
      <c r="O289" s="23"/>
      <c r="P289" s="21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6.5" customHeight="1">
      <c r="A290" s="1"/>
      <c r="B290" s="4"/>
      <c r="C290" s="12"/>
      <c r="D290" s="14"/>
      <c r="E290" s="3"/>
      <c r="F290" s="14"/>
      <c r="G290" s="29"/>
      <c r="H290" s="13"/>
      <c r="I290" s="14"/>
      <c r="J290" s="21"/>
      <c r="K290" s="21"/>
      <c r="L290" s="21"/>
      <c r="M290" s="22"/>
      <c r="N290" s="23"/>
      <c r="O290" s="23"/>
      <c r="P290" s="21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6.5" customHeight="1">
      <c r="A291" s="1"/>
      <c r="B291" s="4"/>
      <c r="C291" s="12"/>
      <c r="D291" s="14"/>
      <c r="E291" s="3"/>
      <c r="F291" s="14"/>
      <c r="G291" s="29"/>
      <c r="H291" s="13"/>
      <c r="I291" s="14"/>
      <c r="J291" s="21"/>
      <c r="K291" s="21"/>
      <c r="L291" s="21"/>
      <c r="M291" s="22"/>
      <c r="N291" s="23"/>
      <c r="O291" s="23"/>
      <c r="P291" s="21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6.5" customHeight="1">
      <c r="A292" s="1"/>
      <c r="B292" s="4"/>
      <c r="C292" s="12"/>
      <c r="D292" s="14"/>
      <c r="E292" s="3"/>
      <c r="F292" s="14"/>
      <c r="G292" s="29"/>
      <c r="H292" s="13"/>
      <c r="I292" s="14"/>
      <c r="J292" s="21"/>
      <c r="K292" s="21"/>
      <c r="L292" s="21"/>
      <c r="M292" s="22"/>
      <c r="N292" s="23"/>
      <c r="O292" s="23"/>
      <c r="P292" s="21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6.5" customHeight="1">
      <c r="A293" s="1"/>
      <c r="B293" s="4"/>
      <c r="C293" s="12"/>
      <c r="D293" s="14"/>
      <c r="E293" s="3"/>
      <c r="F293" s="14"/>
      <c r="G293" s="29"/>
      <c r="H293" s="13"/>
      <c r="I293" s="14"/>
      <c r="J293" s="21"/>
      <c r="K293" s="21"/>
      <c r="L293" s="21"/>
      <c r="M293" s="22"/>
      <c r="N293" s="23"/>
      <c r="O293" s="23"/>
      <c r="P293" s="21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6.5" customHeight="1">
      <c r="A294" s="1"/>
      <c r="B294" s="4"/>
      <c r="C294" s="12"/>
      <c r="D294" s="14"/>
      <c r="E294" s="3"/>
      <c r="F294" s="14"/>
      <c r="G294" s="29"/>
      <c r="H294" s="13"/>
      <c r="I294" s="14"/>
      <c r="J294" s="21"/>
      <c r="K294" s="21"/>
      <c r="L294" s="21"/>
      <c r="M294" s="22"/>
      <c r="N294" s="23"/>
      <c r="O294" s="23"/>
      <c r="P294" s="21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6.5" customHeight="1">
      <c r="A295" s="1"/>
      <c r="B295" s="4"/>
      <c r="C295" s="12"/>
      <c r="D295" s="14"/>
      <c r="E295" s="3"/>
      <c r="F295" s="14"/>
      <c r="G295" s="29"/>
      <c r="H295" s="13"/>
      <c r="I295" s="14"/>
      <c r="J295" s="21"/>
      <c r="K295" s="21"/>
      <c r="L295" s="21"/>
      <c r="M295" s="22"/>
      <c r="N295" s="23"/>
      <c r="O295" s="23"/>
      <c r="P295" s="21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6.5" customHeight="1">
      <c r="A296" s="1"/>
      <c r="B296" s="4"/>
      <c r="C296" s="12"/>
      <c r="D296" s="14"/>
      <c r="E296" s="3"/>
      <c r="F296" s="14"/>
      <c r="G296" s="29"/>
      <c r="H296" s="13"/>
      <c r="I296" s="14"/>
      <c r="J296" s="21"/>
      <c r="K296" s="21"/>
      <c r="L296" s="21"/>
      <c r="M296" s="22"/>
      <c r="N296" s="23"/>
      <c r="O296" s="23"/>
      <c r="P296" s="21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6.5" customHeight="1">
      <c r="A297" s="1"/>
      <c r="B297" s="4"/>
      <c r="C297" s="12"/>
      <c r="D297" s="14"/>
      <c r="E297" s="3"/>
      <c r="F297" s="14"/>
      <c r="G297" s="29"/>
      <c r="H297" s="13"/>
      <c r="I297" s="14"/>
      <c r="J297" s="21"/>
      <c r="K297" s="21"/>
      <c r="L297" s="21"/>
      <c r="M297" s="22"/>
      <c r="N297" s="23"/>
      <c r="O297" s="23"/>
      <c r="P297" s="21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6.5" customHeight="1">
      <c r="A298" s="1"/>
      <c r="B298" s="4"/>
      <c r="C298" s="12"/>
      <c r="D298" s="14"/>
      <c r="E298" s="3"/>
      <c r="F298" s="14"/>
      <c r="G298" s="29"/>
      <c r="H298" s="13"/>
      <c r="I298" s="14"/>
      <c r="J298" s="21"/>
      <c r="K298" s="21"/>
      <c r="L298" s="21"/>
      <c r="M298" s="22"/>
      <c r="N298" s="23"/>
      <c r="O298" s="23"/>
      <c r="P298" s="21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6.5" customHeight="1">
      <c r="A299" s="1"/>
      <c r="B299" s="4"/>
      <c r="C299" s="12"/>
      <c r="D299" s="14"/>
      <c r="E299" s="3"/>
      <c r="F299" s="14"/>
      <c r="G299" s="29"/>
      <c r="H299" s="13"/>
      <c r="I299" s="14"/>
      <c r="J299" s="21"/>
      <c r="K299" s="21"/>
      <c r="L299" s="21"/>
      <c r="M299" s="22"/>
      <c r="N299" s="23"/>
      <c r="O299" s="23"/>
      <c r="P299" s="21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6.5" customHeight="1">
      <c r="A300" s="1"/>
      <c r="B300" s="4"/>
      <c r="C300" s="12"/>
      <c r="D300" s="14"/>
      <c r="E300" s="3"/>
      <c r="F300" s="14"/>
      <c r="G300" s="29"/>
      <c r="H300" s="13"/>
      <c r="I300" s="14"/>
      <c r="J300" s="21"/>
      <c r="K300" s="21"/>
      <c r="L300" s="21"/>
      <c r="M300" s="22"/>
      <c r="N300" s="23"/>
      <c r="O300" s="23"/>
      <c r="P300" s="21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6.5" customHeight="1">
      <c r="A301" s="1"/>
      <c r="B301" s="4"/>
      <c r="C301" s="12"/>
      <c r="D301" s="14"/>
      <c r="E301" s="3"/>
      <c r="F301" s="14"/>
      <c r="G301" s="29"/>
      <c r="H301" s="13"/>
      <c r="I301" s="14"/>
      <c r="J301" s="21"/>
      <c r="K301" s="21"/>
      <c r="L301" s="21"/>
      <c r="M301" s="22"/>
      <c r="N301" s="23"/>
      <c r="O301" s="23"/>
      <c r="P301" s="21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6.5" customHeight="1">
      <c r="A302" s="1"/>
      <c r="B302" s="4"/>
      <c r="C302" s="12"/>
      <c r="D302" s="14"/>
      <c r="E302" s="3"/>
      <c r="F302" s="14"/>
      <c r="G302" s="29"/>
      <c r="H302" s="13"/>
      <c r="I302" s="14"/>
      <c r="J302" s="21"/>
      <c r="K302" s="21"/>
      <c r="L302" s="21"/>
      <c r="M302" s="22"/>
      <c r="N302" s="23"/>
      <c r="O302" s="23"/>
      <c r="P302" s="21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6.5" customHeight="1">
      <c r="A303" s="1"/>
      <c r="B303" s="4"/>
      <c r="C303" s="12"/>
      <c r="D303" s="14"/>
      <c r="E303" s="3"/>
      <c r="F303" s="14"/>
      <c r="G303" s="29"/>
      <c r="H303" s="13"/>
      <c r="I303" s="14"/>
      <c r="J303" s="21"/>
      <c r="K303" s="21"/>
      <c r="L303" s="21"/>
      <c r="M303" s="22"/>
      <c r="N303" s="23"/>
      <c r="O303" s="23"/>
      <c r="P303" s="21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6.5" customHeight="1">
      <c r="A304" s="1"/>
      <c r="B304" s="4"/>
      <c r="C304" s="12"/>
      <c r="D304" s="14"/>
      <c r="E304" s="3"/>
      <c r="F304" s="14"/>
      <c r="G304" s="29"/>
      <c r="H304" s="13"/>
      <c r="I304" s="14"/>
      <c r="J304" s="21"/>
      <c r="K304" s="21"/>
      <c r="L304" s="21"/>
      <c r="M304" s="22"/>
      <c r="N304" s="23"/>
      <c r="O304" s="23"/>
      <c r="P304" s="21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6.5" customHeight="1">
      <c r="A305" s="1"/>
      <c r="B305" s="4"/>
      <c r="C305" s="12"/>
      <c r="D305" s="14"/>
      <c r="E305" s="3"/>
      <c r="F305" s="14"/>
      <c r="G305" s="29"/>
      <c r="H305" s="13"/>
      <c r="I305" s="14"/>
      <c r="J305" s="21"/>
      <c r="K305" s="21"/>
      <c r="L305" s="21"/>
      <c r="M305" s="22"/>
      <c r="N305" s="23"/>
      <c r="O305" s="23"/>
      <c r="P305" s="21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6.5" customHeight="1">
      <c r="A306" s="1"/>
      <c r="B306" s="4"/>
      <c r="C306" s="12"/>
      <c r="D306" s="14"/>
      <c r="E306" s="3"/>
      <c r="F306" s="14"/>
      <c r="G306" s="29"/>
      <c r="H306" s="13"/>
      <c r="I306" s="14"/>
      <c r="J306" s="21"/>
      <c r="K306" s="21"/>
      <c r="L306" s="21"/>
      <c r="M306" s="22"/>
      <c r="N306" s="23"/>
      <c r="O306" s="23"/>
      <c r="P306" s="21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6.5" customHeight="1">
      <c r="A307" s="1"/>
      <c r="B307" s="4"/>
      <c r="C307" s="12"/>
      <c r="D307" s="14"/>
      <c r="E307" s="3"/>
      <c r="F307" s="14"/>
      <c r="G307" s="29"/>
      <c r="H307" s="13"/>
      <c r="I307" s="14"/>
      <c r="J307" s="21"/>
      <c r="K307" s="21"/>
      <c r="L307" s="21"/>
      <c r="M307" s="22"/>
      <c r="N307" s="23"/>
      <c r="O307" s="23"/>
      <c r="P307" s="21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6.5" customHeight="1">
      <c r="A308" s="1"/>
      <c r="B308" s="4"/>
      <c r="C308" s="12"/>
      <c r="D308" s="14"/>
      <c r="E308" s="3"/>
      <c r="F308" s="14"/>
      <c r="G308" s="29"/>
      <c r="H308" s="13"/>
      <c r="I308" s="14"/>
      <c r="J308" s="21"/>
      <c r="K308" s="21"/>
      <c r="L308" s="21"/>
      <c r="M308" s="22"/>
      <c r="N308" s="23"/>
      <c r="O308" s="23"/>
      <c r="P308" s="21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6.5" customHeight="1">
      <c r="A309" s="1"/>
      <c r="B309" s="4"/>
      <c r="C309" s="12"/>
      <c r="D309" s="14"/>
      <c r="E309" s="3"/>
      <c r="F309" s="14"/>
      <c r="G309" s="29"/>
      <c r="H309" s="13"/>
      <c r="I309" s="14"/>
      <c r="J309" s="21"/>
      <c r="K309" s="21"/>
      <c r="L309" s="21"/>
      <c r="M309" s="22"/>
      <c r="N309" s="23"/>
      <c r="O309" s="23"/>
      <c r="P309" s="21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6.5" customHeight="1">
      <c r="A310" s="1"/>
      <c r="B310" s="4"/>
      <c r="C310" s="12"/>
      <c r="D310" s="14"/>
      <c r="E310" s="3"/>
      <c r="F310" s="14"/>
      <c r="G310" s="29"/>
      <c r="H310" s="13"/>
      <c r="I310" s="14"/>
      <c r="J310" s="21"/>
      <c r="K310" s="21"/>
      <c r="L310" s="21"/>
      <c r="M310" s="22"/>
      <c r="N310" s="23"/>
      <c r="O310" s="23"/>
      <c r="P310" s="21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6.5" customHeight="1">
      <c r="A311" s="1"/>
      <c r="B311" s="4"/>
      <c r="C311" s="12"/>
      <c r="D311" s="14"/>
      <c r="E311" s="3"/>
      <c r="F311" s="14"/>
      <c r="G311" s="29"/>
      <c r="H311" s="13"/>
      <c r="I311" s="14"/>
      <c r="J311" s="21"/>
      <c r="K311" s="21"/>
      <c r="L311" s="21"/>
      <c r="M311" s="22"/>
      <c r="N311" s="23"/>
      <c r="O311" s="23"/>
      <c r="P311" s="21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6.5" customHeight="1">
      <c r="A312" s="1"/>
      <c r="B312" s="4"/>
      <c r="C312" s="12"/>
      <c r="D312" s="14"/>
      <c r="E312" s="3"/>
      <c r="F312" s="14"/>
      <c r="G312" s="29"/>
      <c r="H312" s="13"/>
      <c r="I312" s="14"/>
      <c r="J312" s="21"/>
      <c r="K312" s="21"/>
      <c r="L312" s="21"/>
      <c r="M312" s="22"/>
      <c r="N312" s="23"/>
      <c r="O312" s="23"/>
      <c r="P312" s="21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6.5" customHeight="1">
      <c r="A313" s="1"/>
      <c r="B313" s="4"/>
      <c r="C313" s="12"/>
      <c r="D313" s="14"/>
      <c r="E313" s="3"/>
      <c r="F313" s="14"/>
      <c r="G313" s="29"/>
      <c r="H313" s="13"/>
      <c r="I313" s="14"/>
      <c r="J313" s="21"/>
      <c r="K313" s="21"/>
      <c r="L313" s="21"/>
      <c r="M313" s="22"/>
      <c r="N313" s="23"/>
      <c r="O313" s="23"/>
      <c r="P313" s="21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6.5" customHeight="1">
      <c r="A314" s="1"/>
      <c r="B314" s="4"/>
      <c r="C314" s="12"/>
      <c r="D314" s="14"/>
      <c r="E314" s="3"/>
      <c r="F314" s="14"/>
      <c r="G314" s="29"/>
      <c r="H314" s="13"/>
      <c r="I314" s="14"/>
      <c r="J314" s="21"/>
      <c r="K314" s="21"/>
      <c r="L314" s="21"/>
      <c r="M314" s="22"/>
      <c r="N314" s="23"/>
      <c r="O314" s="23"/>
      <c r="P314" s="21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6.5" customHeight="1">
      <c r="A315" s="1"/>
      <c r="B315" s="4"/>
      <c r="C315" s="12"/>
      <c r="D315" s="14"/>
      <c r="E315" s="3"/>
      <c r="F315" s="14"/>
      <c r="G315" s="29"/>
      <c r="H315" s="13"/>
      <c r="I315" s="14"/>
      <c r="J315" s="21"/>
      <c r="K315" s="21"/>
      <c r="L315" s="21"/>
      <c r="M315" s="22"/>
      <c r="N315" s="23"/>
      <c r="O315" s="23"/>
      <c r="P315" s="21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6.5" customHeight="1">
      <c r="A316" s="1"/>
      <c r="B316" s="4"/>
      <c r="C316" s="12"/>
      <c r="D316" s="14"/>
      <c r="E316" s="3"/>
      <c r="F316" s="14"/>
      <c r="G316" s="29"/>
      <c r="H316" s="13"/>
      <c r="I316" s="14"/>
      <c r="J316" s="21"/>
      <c r="K316" s="21"/>
      <c r="L316" s="21"/>
      <c r="M316" s="22"/>
      <c r="N316" s="23"/>
      <c r="O316" s="23"/>
      <c r="P316" s="21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6.5" customHeight="1">
      <c r="A317" s="1"/>
      <c r="B317" s="4"/>
      <c r="C317" s="12"/>
      <c r="D317" s="14"/>
      <c r="E317" s="3"/>
      <c r="F317" s="14"/>
      <c r="G317" s="29"/>
      <c r="H317" s="13"/>
      <c r="I317" s="14"/>
      <c r="J317" s="21"/>
      <c r="K317" s="21"/>
      <c r="L317" s="21"/>
      <c r="M317" s="22"/>
      <c r="N317" s="23"/>
      <c r="O317" s="23"/>
      <c r="P317" s="21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6.5" customHeight="1">
      <c r="A318" s="1"/>
      <c r="B318" s="4"/>
      <c r="C318" s="12"/>
      <c r="D318" s="14"/>
      <c r="E318" s="3"/>
      <c r="F318" s="14"/>
      <c r="G318" s="29"/>
      <c r="H318" s="13"/>
      <c r="I318" s="14"/>
      <c r="J318" s="21"/>
      <c r="K318" s="21"/>
      <c r="L318" s="21"/>
      <c r="M318" s="22"/>
      <c r="N318" s="23"/>
      <c r="O318" s="23"/>
      <c r="P318" s="21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6.5" customHeight="1">
      <c r="A319" s="1"/>
      <c r="B319" s="4"/>
      <c r="C319" s="12"/>
      <c r="D319" s="14"/>
      <c r="E319" s="3"/>
      <c r="F319" s="14"/>
      <c r="G319" s="29"/>
      <c r="H319" s="13"/>
      <c r="I319" s="14"/>
      <c r="J319" s="21"/>
      <c r="K319" s="21"/>
      <c r="L319" s="21"/>
      <c r="M319" s="22"/>
      <c r="N319" s="23"/>
      <c r="O319" s="23"/>
      <c r="P319" s="21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6.5" customHeight="1">
      <c r="A320" s="1"/>
      <c r="B320" s="4"/>
      <c r="C320" s="12"/>
      <c r="D320" s="14"/>
      <c r="E320" s="3"/>
      <c r="F320" s="14"/>
      <c r="G320" s="29"/>
      <c r="H320" s="13"/>
      <c r="I320" s="14"/>
      <c r="J320" s="21"/>
      <c r="K320" s="21"/>
      <c r="L320" s="21"/>
      <c r="M320" s="22"/>
      <c r="N320" s="23"/>
      <c r="O320" s="23"/>
      <c r="P320" s="21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6.5" customHeight="1">
      <c r="A321" s="1"/>
      <c r="B321" s="4"/>
      <c r="C321" s="12"/>
      <c r="D321" s="14"/>
      <c r="E321" s="3"/>
      <c r="F321" s="14"/>
      <c r="G321" s="29"/>
      <c r="H321" s="13"/>
      <c r="I321" s="14"/>
      <c r="J321" s="21"/>
      <c r="K321" s="21"/>
      <c r="L321" s="21"/>
      <c r="M321" s="22"/>
      <c r="N321" s="23"/>
      <c r="O321" s="23"/>
      <c r="P321" s="21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6.5" customHeight="1">
      <c r="A322" s="1"/>
      <c r="B322" s="4"/>
      <c r="C322" s="12"/>
      <c r="D322" s="14"/>
      <c r="E322" s="3"/>
      <c r="F322" s="14"/>
      <c r="G322" s="29"/>
      <c r="H322" s="13"/>
      <c r="I322" s="14"/>
      <c r="J322" s="21"/>
      <c r="K322" s="21"/>
      <c r="L322" s="21"/>
      <c r="M322" s="22"/>
      <c r="N322" s="23"/>
      <c r="O322" s="23"/>
      <c r="P322" s="21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6.5" customHeight="1">
      <c r="A323" s="1"/>
      <c r="B323" s="4"/>
      <c r="C323" s="12"/>
      <c r="D323" s="14"/>
      <c r="E323" s="3"/>
      <c r="F323" s="14"/>
      <c r="G323" s="29"/>
      <c r="H323" s="13"/>
      <c r="I323" s="14"/>
      <c r="J323" s="21"/>
      <c r="K323" s="21"/>
      <c r="L323" s="21"/>
      <c r="M323" s="22"/>
      <c r="N323" s="23"/>
      <c r="O323" s="23"/>
      <c r="P323" s="21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6.5" customHeight="1">
      <c r="A324" s="1"/>
      <c r="B324" s="4"/>
      <c r="C324" s="12"/>
      <c r="D324" s="14"/>
      <c r="E324" s="3"/>
      <c r="F324" s="14"/>
      <c r="G324" s="29"/>
      <c r="H324" s="13"/>
      <c r="I324" s="14"/>
      <c r="J324" s="21"/>
      <c r="K324" s="21"/>
      <c r="L324" s="21"/>
      <c r="M324" s="22"/>
      <c r="N324" s="23"/>
      <c r="O324" s="23"/>
      <c r="P324" s="21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6.5" customHeight="1">
      <c r="A325" s="1"/>
      <c r="B325" s="4"/>
      <c r="C325" s="12"/>
      <c r="D325" s="14"/>
      <c r="E325" s="3"/>
      <c r="F325" s="14"/>
      <c r="G325" s="29"/>
      <c r="H325" s="13"/>
      <c r="I325" s="14"/>
      <c r="J325" s="21"/>
      <c r="K325" s="21"/>
      <c r="L325" s="21"/>
      <c r="M325" s="22"/>
      <c r="N325" s="23"/>
      <c r="O325" s="23"/>
      <c r="P325" s="21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6.5" customHeight="1">
      <c r="A326" s="1"/>
      <c r="B326" s="4"/>
      <c r="C326" s="12"/>
      <c r="D326" s="14"/>
      <c r="E326" s="3"/>
      <c r="F326" s="14"/>
      <c r="G326" s="29"/>
      <c r="H326" s="13"/>
      <c r="I326" s="14"/>
      <c r="J326" s="21"/>
      <c r="K326" s="21"/>
      <c r="L326" s="21"/>
      <c r="M326" s="22"/>
      <c r="N326" s="23"/>
      <c r="O326" s="23"/>
      <c r="P326" s="21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6.5" customHeight="1">
      <c r="A327" s="1"/>
      <c r="B327" s="4"/>
      <c r="C327" s="12"/>
      <c r="D327" s="14"/>
      <c r="E327" s="3"/>
      <c r="F327" s="14"/>
      <c r="G327" s="29"/>
      <c r="H327" s="13"/>
      <c r="I327" s="14"/>
      <c r="J327" s="21"/>
      <c r="K327" s="21"/>
      <c r="L327" s="21"/>
      <c r="M327" s="22"/>
      <c r="N327" s="23"/>
      <c r="O327" s="23"/>
      <c r="P327" s="21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6.5" customHeight="1">
      <c r="A328" s="1"/>
      <c r="B328" s="4"/>
      <c r="C328" s="12"/>
      <c r="D328" s="14"/>
      <c r="E328" s="3"/>
      <c r="F328" s="14"/>
      <c r="G328" s="29"/>
      <c r="H328" s="13"/>
      <c r="I328" s="14"/>
      <c r="J328" s="21"/>
      <c r="K328" s="21"/>
      <c r="L328" s="21"/>
      <c r="M328" s="22"/>
      <c r="N328" s="23"/>
      <c r="O328" s="23"/>
      <c r="P328" s="21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6.5" customHeight="1">
      <c r="A329" s="1"/>
      <c r="B329" s="4"/>
      <c r="C329" s="12"/>
      <c r="D329" s="14"/>
      <c r="E329" s="3"/>
      <c r="F329" s="14"/>
      <c r="G329" s="29"/>
      <c r="H329" s="13"/>
      <c r="I329" s="14"/>
      <c r="J329" s="21"/>
      <c r="K329" s="21"/>
      <c r="L329" s="21"/>
      <c r="M329" s="22"/>
      <c r="N329" s="23"/>
      <c r="O329" s="23"/>
      <c r="P329" s="21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6.5" customHeight="1">
      <c r="A330" s="1"/>
      <c r="B330" s="4"/>
      <c r="C330" s="12"/>
      <c r="D330" s="14"/>
      <c r="E330" s="3"/>
      <c r="F330" s="14"/>
      <c r="G330" s="29"/>
      <c r="H330" s="13"/>
      <c r="I330" s="14"/>
      <c r="J330" s="21"/>
      <c r="K330" s="21"/>
      <c r="L330" s="21"/>
      <c r="M330" s="22"/>
      <c r="N330" s="23"/>
      <c r="O330" s="23"/>
      <c r="P330" s="21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6.5" customHeight="1">
      <c r="A331" s="1"/>
      <c r="B331" s="4"/>
      <c r="C331" s="12"/>
      <c r="D331" s="14"/>
      <c r="E331" s="3"/>
      <c r="F331" s="14"/>
      <c r="G331" s="29"/>
      <c r="H331" s="13"/>
      <c r="I331" s="14"/>
      <c r="J331" s="21"/>
      <c r="K331" s="21"/>
      <c r="L331" s="21"/>
      <c r="M331" s="22"/>
      <c r="N331" s="23"/>
      <c r="O331" s="23"/>
      <c r="P331" s="21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6.5" customHeight="1">
      <c r="A332" s="1"/>
      <c r="B332" s="4"/>
      <c r="C332" s="12"/>
      <c r="D332" s="14"/>
      <c r="E332" s="3"/>
      <c r="F332" s="14"/>
      <c r="G332" s="29"/>
      <c r="H332" s="13"/>
      <c r="I332" s="14"/>
      <c r="J332" s="21"/>
      <c r="K332" s="21"/>
      <c r="L332" s="21"/>
      <c r="M332" s="22"/>
      <c r="N332" s="23"/>
      <c r="O332" s="23"/>
      <c r="P332" s="21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6.5" customHeight="1">
      <c r="A333" s="1"/>
      <c r="B333" s="4"/>
      <c r="C333" s="12"/>
      <c r="D333" s="14"/>
      <c r="E333" s="3"/>
      <c r="F333" s="14"/>
      <c r="G333" s="29"/>
      <c r="H333" s="13"/>
      <c r="I333" s="14"/>
      <c r="J333" s="21"/>
      <c r="K333" s="21"/>
      <c r="L333" s="21"/>
      <c r="M333" s="22"/>
      <c r="N333" s="23"/>
      <c r="O333" s="23"/>
      <c r="P333" s="21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6.5" customHeight="1">
      <c r="A334" s="1"/>
      <c r="B334" s="4"/>
      <c r="C334" s="12"/>
      <c r="D334" s="14"/>
      <c r="E334" s="3"/>
      <c r="F334" s="14"/>
      <c r="G334" s="29"/>
      <c r="H334" s="13"/>
      <c r="I334" s="14"/>
      <c r="J334" s="21"/>
      <c r="K334" s="21"/>
      <c r="L334" s="21"/>
      <c r="M334" s="22"/>
      <c r="N334" s="23"/>
      <c r="O334" s="23"/>
      <c r="P334" s="21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6.5" customHeight="1">
      <c r="A335" s="1"/>
      <c r="B335" s="4"/>
      <c r="C335" s="12"/>
      <c r="D335" s="14"/>
      <c r="E335" s="3"/>
      <c r="F335" s="14"/>
      <c r="G335" s="29"/>
      <c r="H335" s="13"/>
      <c r="I335" s="14"/>
      <c r="J335" s="21"/>
      <c r="K335" s="21"/>
      <c r="L335" s="21"/>
      <c r="M335" s="22"/>
      <c r="N335" s="23"/>
      <c r="O335" s="23"/>
      <c r="P335" s="21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6.5" customHeight="1">
      <c r="A336" s="1"/>
      <c r="B336" s="4"/>
      <c r="C336" s="12"/>
      <c r="D336" s="14"/>
      <c r="E336" s="3"/>
      <c r="F336" s="14"/>
      <c r="G336" s="29"/>
      <c r="H336" s="13"/>
      <c r="I336" s="14"/>
      <c r="J336" s="21"/>
      <c r="K336" s="21"/>
      <c r="L336" s="21"/>
      <c r="M336" s="22"/>
      <c r="N336" s="23"/>
      <c r="O336" s="23"/>
      <c r="P336" s="21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6.5" customHeight="1">
      <c r="A337" s="1"/>
      <c r="B337" s="4"/>
      <c r="C337" s="12"/>
      <c r="D337" s="14"/>
      <c r="E337" s="3"/>
      <c r="F337" s="14"/>
      <c r="G337" s="29"/>
      <c r="H337" s="13"/>
      <c r="I337" s="14"/>
      <c r="J337" s="21"/>
      <c r="K337" s="21"/>
      <c r="L337" s="21"/>
      <c r="M337" s="22"/>
      <c r="N337" s="23"/>
      <c r="O337" s="23"/>
      <c r="P337" s="21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6.5" customHeight="1">
      <c r="A338" s="1"/>
      <c r="B338" s="4"/>
      <c r="C338" s="12"/>
      <c r="D338" s="14"/>
      <c r="E338" s="3"/>
      <c r="F338" s="14"/>
      <c r="G338" s="29"/>
      <c r="H338" s="13"/>
      <c r="I338" s="14"/>
      <c r="J338" s="21"/>
      <c r="K338" s="21"/>
      <c r="L338" s="21"/>
      <c r="M338" s="22"/>
      <c r="N338" s="23"/>
      <c r="O338" s="23"/>
      <c r="P338" s="21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6.5" customHeight="1">
      <c r="A339" s="1"/>
      <c r="B339" s="4"/>
      <c r="C339" s="12"/>
      <c r="D339" s="14"/>
      <c r="E339" s="3"/>
      <c r="F339" s="14"/>
      <c r="G339" s="29"/>
      <c r="H339" s="13"/>
      <c r="I339" s="14"/>
      <c r="J339" s="21"/>
      <c r="K339" s="21"/>
      <c r="L339" s="21"/>
      <c r="M339" s="22"/>
      <c r="N339" s="23"/>
      <c r="O339" s="23"/>
      <c r="P339" s="21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6.5" customHeight="1">
      <c r="A340" s="1"/>
      <c r="B340" s="4"/>
      <c r="C340" s="12"/>
      <c r="D340" s="14"/>
      <c r="E340" s="3"/>
      <c r="F340" s="14"/>
      <c r="G340" s="29"/>
      <c r="H340" s="13"/>
      <c r="I340" s="14"/>
      <c r="J340" s="21"/>
      <c r="K340" s="21"/>
      <c r="L340" s="21"/>
      <c r="M340" s="22"/>
      <c r="N340" s="23"/>
      <c r="O340" s="23"/>
      <c r="P340" s="21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6.5" customHeight="1">
      <c r="A341" s="1"/>
      <c r="B341" s="4"/>
      <c r="C341" s="12"/>
      <c r="D341" s="14"/>
      <c r="E341" s="3"/>
      <c r="F341" s="14"/>
      <c r="G341" s="29"/>
      <c r="H341" s="13"/>
      <c r="I341" s="14"/>
      <c r="J341" s="21"/>
      <c r="K341" s="21"/>
      <c r="L341" s="21"/>
      <c r="M341" s="22"/>
      <c r="N341" s="23"/>
      <c r="O341" s="23"/>
      <c r="P341" s="21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6.5" customHeight="1">
      <c r="A342" s="1"/>
      <c r="B342" s="4"/>
      <c r="C342" s="12"/>
      <c r="D342" s="14"/>
      <c r="E342" s="3"/>
      <c r="F342" s="14"/>
      <c r="G342" s="29"/>
      <c r="H342" s="13"/>
      <c r="I342" s="14"/>
      <c r="J342" s="21"/>
      <c r="K342" s="21"/>
      <c r="L342" s="21"/>
      <c r="M342" s="22"/>
      <c r="N342" s="23"/>
      <c r="O342" s="23"/>
      <c r="P342" s="21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6.5" customHeight="1">
      <c r="A343" s="1"/>
      <c r="B343" s="4"/>
      <c r="C343" s="12"/>
      <c r="D343" s="14"/>
      <c r="E343" s="3"/>
      <c r="F343" s="14"/>
      <c r="G343" s="29"/>
      <c r="H343" s="13"/>
      <c r="I343" s="14"/>
      <c r="J343" s="21"/>
      <c r="K343" s="21"/>
      <c r="L343" s="21"/>
      <c r="M343" s="22"/>
      <c r="N343" s="23"/>
      <c r="O343" s="23"/>
      <c r="P343" s="21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6.5" customHeight="1">
      <c r="A344" s="1"/>
      <c r="B344" s="4"/>
      <c r="C344" s="12"/>
      <c r="D344" s="14"/>
      <c r="E344" s="3"/>
      <c r="F344" s="14"/>
      <c r="G344" s="29"/>
      <c r="H344" s="13"/>
      <c r="I344" s="14"/>
      <c r="J344" s="21"/>
      <c r="K344" s="21"/>
      <c r="L344" s="21"/>
      <c r="M344" s="22"/>
      <c r="N344" s="23"/>
      <c r="O344" s="23"/>
      <c r="P344" s="21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6.5" customHeight="1">
      <c r="A345" s="1"/>
      <c r="B345" s="4"/>
      <c r="C345" s="12"/>
      <c r="D345" s="14"/>
      <c r="E345" s="3"/>
      <c r="F345" s="14"/>
      <c r="G345" s="29"/>
      <c r="H345" s="13"/>
      <c r="I345" s="14"/>
      <c r="J345" s="21"/>
      <c r="K345" s="21"/>
      <c r="L345" s="21"/>
      <c r="M345" s="22"/>
      <c r="N345" s="23"/>
      <c r="O345" s="23"/>
      <c r="P345" s="21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6.5" customHeight="1">
      <c r="A346" s="1"/>
      <c r="B346" s="4"/>
      <c r="C346" s="12"/>
      <c r="D346" s="14"/>
      <c r="E346" s="3"/>
      <c r="F346" s="14"/>
      <c r="G346" s="29"/>
      <c r="H346" s="13"/>
      <c r="I346" s="14"/>
      <c r="J346" s="21"/>
      <c r="K346" s="21"/>
      <c r="L346" s="21"/>
      <c r="M346" s="22"/>
      <c r="N346" s="23"/>
      <c r="O346" s="23"/>
      <c r="P346" s="21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6.5" customHeight="1">
      <c r="A347" s="1"/>
      <c r="B347" s="4"/>
      <c r="C347" s="12"/>
      <c r="D347" s="14"/>
      <c r="E347" s="3"/>
      <c r="F347" s="14"/>
      <c r="G347" s="29"/>
      <c r="H347" s="13"/>
      <c r="I347" s="14"/>
      <c r="J347" s="21"/>
      <c r="K347" s="21"/>
      <c r="L347" s="21"/>
      <c r="M347" s="22"/>
      <c r="N347" s="23"/>
      <c r="O347" s="23"/>
      <c r="P347" s="21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6.5" customHeight="1">
      <c r="A348" s="1"/>
      <c r="B348" s="4"/>
      <c r="C348" s="12"/>
      <c r="D348" s="14"/>
      <c r="E348" s="3"/>
      <c r="F348" s="14"/>
      <c r="G348" s="29"/>
      <c r="H348" s="13"/>
      <c r="I348" s="14"/>
      <c r="J348" s="21"/>
      <c r="K348" s="21"/>
      <c r="L348" s="21"/>
      <c r="M348" s="22"/>
      <c r="N348" s="23"/>
      <c r="O348" s="23"/>
      <c r="P348" s="21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6.5" customHeight="1">
      <c r="A349" s="1"/>
      <c r="B349" s="4"/>
      <c r="C349" s="12"/>
      <c r="D349" s="14"/>
      <c r="E349" s="3"/>
      <c r="F349" s="14"/>
      <c r="G349" s="29"/>
      <c r="H349" s="13"/>
      <c r="I349" s="14"/>
      <c r="J349" s="21"/>
      <c r="K349" s="21"/>
      <c r="L349" s="21"/>
      <c r="M349" s="22"/>
      <c r="N349" s="23"/>
      <c r="O349" s="23"/>
      <c r="P349" s="21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6.5" customHeight="1">
      <c r="A350" s="1"/>
      <c r="B350" s="4"/>
      <c r="C350" s="12"/>
      <c r="D350" s="14"/>
      <c r="E350" s="3"/>
      <c r="F350" s="14"/>
      <c r="G350" s="29"/>
      <c r="H350" s="13"/>
      <c r="I350" s="14"/>
      <c r="J350" s="21"/>
      <c r="K350" s="21"/>
      <c r="L350" s="21"/>
      <c r="M350" s="22"/>
      <c r="N350" s="23"/>
      <c r="O350" s="23"/>
      <c r="P350" s="21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6.5" customHeight="1">
      <c r="A351" s="1"/>
      <c r="B351" s="4"/>
      <c r="C351" s="12"/>
      <c r="D351" s="14"/>
      <c r="E351" s="3"/>
      <c r="F351" s="14"/>
      <c r="G351" s="29"/>
      <c r="H351" s="13"/>
      <c r="I351" s="14"/>
      <c r="J351" s="21"/>
      <c r="K351" s="21"/>
      <c r="L351" s="21"/>
      <c r="M351" s="22"/>
      <c r="N351" s="23"/>
      <c r="O351" s="23"/>
      <c r="P351" s="21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6.5" customHeight="1">
      <c r="A352" s="1"/>
      <c r="B352" s="4"/>
      <c r="C352" s="12"/>
      <c r="D352" s="14"/>
      <c r="E352" s="3"/>
      <c r="F352" s="14"/>
      <c r="G352" s="29"/>
      <c r="H352" s="13"/>
      <c r="I352" s="14"/>
      <c r="J352" s="21"/>
      <c r="K352" s="21"/>
      <c r="L352" s="21"/>
      <c r="M352" s="22"/>
      <c r="N352" s="23"/>
      <c r="O352" s="23"/>
      <c r="P352" s="21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6.5" customHeight="1">
      <c r="A353" s="1"/>
      <c r="B353" s="4"/>
      <c r="C353" s="12"/>
      <c r="D353" s="14"/>
      <c r="E353" s="3"/>
      <c r="F353" s="14"/>
      <c r="G353" s="29"/>
      <c r="H353" s="13"/>
      <c r="I353" s="14"/>
      <c r="J353" s="21"/>
      <c r="K353" s="21"/>
      <c r="L353" s="21"/>
      <c r="M353" s="22"/>
      <c r="N353" s="23"/>
      <c r="O353" s="23"/>
      <c r="P353" s="21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6.5" customHeight="1">
      <c r="A354" s="1"/>
      <c r="B354" s="4"/>
      <c r="C354" s="12"/>
      <c r="D354" s="14"/>
      <c r="E354" s="3"/>
      <c r="F354" s="14"/>
      <c r="G354" s="29"/>
      <c r="H354" s="13"/>
      <c r="I354" s="14"/>
      <c r="J354" s="21"/>
      <c r="K354" s="21"/>
      <c r="L354" s="21"/>
      <c r="M354" s="22"/>
      <c r="N354" s="23"/>
      <c r="O354" s="23"/>
      <c r="P354" s="21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6.5" customHeight="1">
      <c r="A355" s="1"/>
      <c r="B355" s="4"/>
      <c r="C355" s="12"/>
      <c r="D355" s="14"/>
      <c r="E355" s="3"/>
      <c r="F355" s="14"/>
      <c r="G355" s="29"/>
      <c r="H355" s="13"/>
      <c r="I355" s="14"/>
      <c r="J355" s="21"/>
      <c r="K355" s="21"/>
      <c r="L355" s="21"/>
      <c r="M355" s="22"/>
      <c r="N355" s="23"/>
      <c r="O355" s="23"/>
      <c r="P355" s="21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6.5" customHeight="1">
      <c r="A356" s="1"/>
      <c r="B356" s="4"/>
      <c r="C356" s="12"/>
      <c r="D356" s="14"/>
      <c r="E356" s="3"/>
      <c r="F356" s="14"/>
      <c r="G356" s="29"/>
      <c r="H356" s="13"/>
      <c r="I356" s="14"/>
      <c r="J356" s="21"/>
      <c r="K356" s="21"/>
      <c r="L356" s="21"/>
      <c r="M356" s="22"/>
      <c r="N356" s="23"/>
      <c r="O356" s="23"/>
      <c r="P356" s="21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6.5" customHeight="1">
      <c r="A357" s="1"/>
      <c r="B357" s="4"/>
      <c r="C357" s="12"/>
      <c r="D357" s="14"/>
      <c r="E357" s="3"/>
      <c r="F357" s="14"/>
      <c r="G357" s="29"/>
      <c r="H357" s="13"/>
      <c r="I357" s="14"/>
      <c r="J357" s="21"/>
      <c r="K357" s="21"/>
      <c r="L357" s="21"/>
      <c r="M357" s="22"/>
      <c r="N357" s="23"/>
      <c r="O357" s="23"/>
      <c r="P357" s="21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6.5" customHeight="1">
      <c r="A358" s="1"/>
      <c r="B358" s="4"/>
      <c r="C358" s="12"/>
      <c r="D358" s="14"/>
      <c r="E358" s="3"/>
      <c r="F358" s="14"/>
      <c r="G358" s="29"/>
      <c r="H358" s="13"/>
      <c r="I358" s="14"/>
      <c r="J358" s="21"/>
      <c r="K358" s="21"/>
      <c r="L358" s="21"/>
      <c r="M358" s="22"/>
      <c r="N358" s="23"/>
      <c r="O358" s="23"/>
      <c r="P358" s="21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6.5" customHeight="1">
      <c r="A359" s="1"/>
      <c r="B359" s="4"/>
      <c r="C359" s="12"/>
      <c r="D359" s="14"/>
      <c r="E359" s="3"/>
      <c r="F359" s="14"/>
      <c r="G359" s="29"/>
      <c r="H359" s="13"/>
      <c r="I359" s="14"/>
      <c r="J359" s="21"/>
      <c r="K359" s="21"/>
      <c r="L359" s="21"/>
      <c r="M359" s="22"/>
      <c r="N359" s="23"/>
      <c r="O359" s="23"/>
      <c r="P359" s="21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6.5" customHeight="1">
      <c r="A360" s="1"/>
      <c r="B360" s="4"/>
      <c r="C360" s="12"/>
      <c r="D360" s="14"/>
      <c r="E360" s="3"/>
      <c r="F360" s="14"/>
      <c r="G360" s="29"/>
      <c r="H360" s="13"/>
      <c r="I360" s="14"/>
      <c r="J360" s="21"/>
      <c r="K360" s="21"/>
      <c r="L360" s="21"/>
      <c r="M360" s="22"/>
      <c r="N360" s="23"/>
      <c r="O360" s="23"/>
      <c r="P360" s="21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6.5" customHeight="1">
      <c r="A361" s="1"/>
      <c r="B361" s="4"/>
      <c r="C361" s="12"/>
      <c r="D361" s="14"/>
      <c r="E361" s="3"/>
      <c r="F361" s="14"/>
      <c r="G361" s="29"/>
      <c r="H361" s="13"/>
      <c r="I361" s="14"/>
      <c r="J361" s="21"/>
      <c r="K361" s="21"/>
      <c r="L361" s="21"/>
      <c r="M361" s="22"/>
      <c r="N361" s="23"/>
      <c r="O361" s="23"/>
      <c r="P361" s="21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6.5" customHeight="1">
      <c r="A362" s="1"/>
      <c r="B362" s="4"/>
      <c r="C362" s="12"/>
      <c r="D362" s="14"/>
      <c r="E362" s="3"/>
      <c r="F362" s="14"/>
      <c r="G362" s="29"/>
      <c r="H362" s="13"/>
      <c r="I362" s="14"/>
      <c r="J362" s="21"/>
      <c r="K362" s="21"/>
      <c r="L362" s="21"/>
      <c r="M362" s="22"/>
      <c r="N362" s="23"/>
      <c r="O362" s="23"/>
      <c r="P362" s="21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6.5" customHeight="1">
      <c r="A363" s="1"/>
      <c r="B363" s="4"/>
      <c r="C363" s="12"/>
      <c r="D363" s="14"/>
      <c r="E363" s="3"/>
      <c r="F363" s="14"/>
      <c r="G363" s="29"/>
      <c r="H363" s="13"/>
      <c r="I363" s="14"/>
      <c r="J363" s="21"/>
      <c r="K363" s="21"/>
      <c r="L363" s="21"/>
      <c r="M363" s="22"/>
      <c r="N363" s="23"/>
      <c r="O363" s="23"/>
      <c r="P363" s="21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6.5" customHeight="1">
      <c r="A364" s="1"/>
      <c r="B364" s="4"/>
      <c r="C364" s="12"/>
      <c r="D364" s="14"/>
      <c r="E364" s="3"/>
      <c r="F364" s="14"/>
      <c r="G364" s="29"/>
      <c r="H364" s="13"/>
      <c r="I364" s="14"/>
      <c r="J364" s="21"/>
      <c r="K364" s="21"/>
      <c r="L364" s="21"/>
      <c r="M364" s="22"/>
      <c r="N364" s="23"/>
      <c r="O364" s="23"/>
      <c r="P364" s="21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6.5" customHeight="1">
      <c r="A365" s="1"/>
      <c r="B365" s="4"/>
      <c r="C365" s="12"/>
      <c r="D365" s="14"/>
      <c r="E365" s="3"/>
      <c r="F365" s="14"/>
      <c r="G365" s="29"/>
      <c r="H365" s="13"/>
      <c r="I365" s="14"/>
      <c r="J365" s="21"/>
      <c r="K365" s="21"/>
      <c r="L365" s="21"/>
      <c r="M365" s="22"/>
      <c r="N365" s="23"/>
      <c r="O365" s="23"/>
      <c r="P365" s="21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6.5" customHeight="1">
      <c r="A366" s="1"/>
      <c r="B366" s="4"/>
      <c r="C366" s="12"/>
      <c r="D366" s="14"/>
      <c r="E366" s="3"/>
      <c r="F366" s="14"/>
      <c r="G366" s="29"/>
      <c r="H366" s="13"/>
      <c r="I366" s="14"/>
      <c r="J366" s="21"/>
      <c r="K366" s="21"/>
      <c r="L366" s="21"/>
      <c r="M366" s="22"/>
      <c r="N366" s="23"/>
      <c r="O366" s="23"/>
      <c r="P366" s="21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6.5" customHeight="1">
      <c r="A367" s="1"/>
      <c r="B367" s="4"/>
      <c r="C367" s="12"/>
      <c r="D367" s="14"/>
      <c r="E367" s="3"/>
      <c r="F367" s="14"/>
      <c r="G367" s="29"/>
      <c r="H367" s="13"/>
      <c r="I367" s="14"/>
      <c r="J367" s="21"/>
      <c r="K367" s="21"/>
      <c r="L367" s="21"/>
      <c r="M367" s="22"/>
      <c r="N367" s="23"/>
      <c r="O367" s="23"/>
      <c r="P367" s="21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6.5" customHeight="1">
      <c r="A368" s="1"/>
      <c r="B368" s="4"/>
      <c r="C368" s="12"/>
      <c r="D368" s="14"/>
      <c r="E368" s="3"/>
      <c r="F368" s="14"/>
      <c r="G368" s="29"/>
      <c r="H368" s="13"/>
      <c r="I368" s="14"/>
      <c r="J368" s="21"/>
      <c r="K368" s="21"/>
      <c r="L368" s="21"/>
      <c r="M368" s="22"/>
      <c r="N368" s="23"/>
      <c r="O368" s="23"/>
      <c r="P368" s="21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6.5" customHeight="1">
      <c r="A369" s="1"/>
      <c r="B369" s="4"/>
      <c r="C369" s="12"/>
      <c r="D369" s="14"/>
      <c r="E369" s="3"/>
      <c r="F369" s="14"/>
      <c r="G369" s="29"/>
      <c r="H369" s="13"/>
      <c r="I369" s="14"/>
      <c r="J369" s="21"/>
      <c r="K369" s="21"/>
      <c r="L369" s="21"/>
      <c r="M369" s="22"/>
      <c r="N369" s="23"/>
      <c r="O369" s="23"/>
      <c r="P369" s="21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6.5" customHeight="1">
      <c r="A370" s="1"/>
      <c r="B370" s="4"/>
      <c r="C370" s="12"/>
      <c r="D370" s="14"/>
      <c r="E370" s="3"/>
      <c r="F370" s="14"/>
      <c r="G370" s="29"/>
      <c r="H370" s="13"/>
      <c r="I370" s="14"/>
      <c r="J370" s="21"/>
      <c r="K370" s="21"/>
      <c r="L370" s="21"/>
      <c r="M370" s="22"/>
      <c r="N370" s="23"/>
      <c r="O370" s="23"/>
      <c r="P370" s="21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6.5" customHeight="1">
      <c r="A371" s="1"/>
      <c r="B371" s="4"/>
      <c r="C371" s="12"/>
      <c r="D371" s="14"/>
      <c r="E371" s="3"/>
      <c r="F371" s="14"/>
      <c r="G371" s="29"/>
      <c r="H371" s="13"/>
      <c r="I371" s="14"/>
      <c r="J371" s="21"/>
      <c r="K371" s="21"/>
      <c r="L371" s="21"/>
      <c r="M371" s="22"/>
      <c r="N371" s="23"/>
      <c r="O371" s="23"/>
      <c r="P371" s="21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6.5" customHeight="1">
      <c r="A372" s="1"/>
      <c r="B372" s="4"/>
      <c r="C372" s="12"/>
      <c r="D372" s="14"/>
      <c r="E372" s="3"/>
      <c r="F372" s="14"/>
      <c r="G372" s="29"/>
      <c r="H372" s="13"/>
      <c r="I372" s="14"/>
      <c r="J372" s="21"/>
      <c r="K372" s="21"/>
      <c r="L372" s="21"/>
      <c r="M372" s="22"/>
      <c r="N372" s="23"/>
      <c r="O372" s="23"/>
      <c r="P372" s="21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6.5" customHeight="1">
      <c r="A373" s="1"/>
      <c r="B373" s="4"/>
      <c r="C373" s="12"/>
      <c r="D373" s="14"/>
      <c r="E373" s="3"/>
      <c r="F373" s="14"/>
      <c r="G373" s="29"/>
      <c r="H373" s="13"/>
      <c r="I373" s="14"/>
      <c r="J373" s="21"/>
      <c r="K373" s="21"/>
      <c r="L373" s="21"/>
      <c r="M373" s="22"/>
      <c r="N373" s="23"/>
      <c r="O373" s="23"/>
      <c r="P373" s="21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6.5" customHeight="1">
      <c r="A374" s="1"/>
      <c r="B374" s="4"/>
      <c r="C374" s="12"/>
      <c r="D374" s="14"/>
      <c r="E374" s="3"/>
      <c r="F374" s="14"/>
      <c r="G374" s="29"/>
      <c r="H374" s="13"/>
      <c r="I374" s="14"/>
      <c r="J374" s="21"/>
      <c r="K374" s="21"/>
      <c r="L374" s="21"/>
      <c r="M374" s="22"/>
      <c r="N374" s="23"/>
      <c r="O374" s="23"/>
      <c r="P374" s="21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6.5" customHeight="1">
      <c r="A375" s="1"/>
      <c r="B375" s="4"/>
      <c r="C375" s="12"/>
      <c r="D375" s="14"/>
      <c r="E375" s="3"/>
      <c r="F375" s="14"/>
      <c r="G375" s="29"/>
      <c r="H375" s="13"/>
      <c r="I375" s="14"/>
      <c r="J375" s="21"/>
      <c r="K375" s="21"/>
      <c r="L375" s="21"/>
      <c r="M375" s="22"/>
      <c r="N375" s="23"/>
      <c r="O375" s="23"/>
      <c r="P375" s="21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6.5" customHeight="1">
      <c r="A376" s="1"/>
      <c r="B376" s="4"/>
      <c r="C376" s="12"/>
      <c r="D376" s="14"/>
      <c r="E376" s="3"/>
      <c r="F376" s="14"/>
      <c r="G376" s="29"/>
      <c r="H376" s="13"/>
      <c r="I376" s="14"/>
      <c r="J376" s="21"/>
      <c r="K376" s="21"/>
      <c r="L376" s="21"/>
      <c r="M376" s="22"/>
      <c r="N376" s="23"/>
      <c r="O376" s="23"/>
      <c r="P376" s="21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6.5" customHeight="1">
      <c r="A377" s="1"/>
      <c r="B377" s="4"/>
      <c r="C377" s="12"/>
      <c r="D377" s="14"/>
      <c r="E377" s="3"/>
      <c r="F377" s="14"/>
      <c r="G377" s="29"/>
      <c r="H377" s="13"/>
      <c r="I377" s="14"/>
      <c r="J377" s="21"/>
      <c r="K377" s="21"/>
      <c r="L377" s="21"/>
      <c r="M377" s="22"/>
      <c r="N377" s="23"/>
      <c r="O377" s="23"/>
      <c r="P377" s="21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6.5" customHeight="1">
      <c r="A378" s="1"/>
      <c r="B378" s="4"/>
      <c r="C378" s="12"/>
      <c r="D378" s="14"/>
      <c r="E378" s="3"/>
      <c r="F378" s="14"/>
      <c r="G378" s="29"/>
      <c r="H378" s="13"/>
      <c r="I378" s="14"/>
      <c r="J378" s="21"/>
      <c r="K378" s="21"/>
      <c r="L378" s="21"/>
      <c r="M378" s="22"/>
      <c r="N378" s="23"/>
      <c r="O378" s="23"/>
      <c r="P378" s="21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6.5" customHeight="1">
      <c r="A379" s="1"/>
      <c r="B379" s="4"/>
      <c r="C379" s="12"/>
      <c r="D379" s="14"/>
      <c r="E379" s="3"/>
      <c r="F379" s="14"/>
      <c r="G379" s="29"/>
      <c r="H379" s="13"/>
      <c r="I379" s="14"/>
      <c r="J379" s="21"/>
      <c r="K379" s="21"/>
      <c r="L379" s="21"/>
      <c r="M379" s="22"/>
      <c r="N379" s="23"/>
      <c r="O379" s="23"/>
      <c r="P379" s="21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6.5" customHeight="1">
      <c r="A380" s="1"/>
      <c r="B380" s="4"/>
      <c r="C380" s="12"/>
      <c r="D380" s="14"/>
      <c r="E380" s="3"/>
      <c r="F380" s="14"/>
      <c r="G380" s="29"/>
      <c r="H380" s="13"/>
      <c r="I380" s="14"/>
      <c r="J380" s="21"/>
      <c r="K380" s="21"/>
      <c r="L380" s="21"/>
      <c r="M380" s="22"/>
      <c r="N380" s="23"/>
      <c r="O380" s="23"/>
      <c r="P380" s="21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6.5" customHeight="1">
      <c r="A381" s="1"/>
      <c r="B381" s="4"/>
      <c r="C381" s="12"/>
      <c r="D381" s="14"/>
      <c r="E381" s="3"/>
      <c r="F381" s="14"/>
      <c r="G381" s="29"/>
      <c r="H381" s="13"/>
      <c r="I381" s="14"/>
      <c r="J381" s="21"/>
      <c r="K381" s="21"/>
      <c r="L381" s="21"/>
      <c r="M381" s="22"/>
      <c r="N381" s="23"/>
      <c r="O381" s="23"/>
      <c r="P381" s="21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6.5" customHeight="1">
      <c r="A382" s="1"/>
      <c r="B382" s="4"/>
      <c r="C382" s="12"/>
      <c r="D382" s="14"/>
      <c r="E382" s="3"/>
      <c r="F382" s="14"/>
      <c r="G382" s="29"/>
      <c r="H382" s="13"/>
      <c r="I382" s="14"/>
      <c r="J382" s="21"/>
      <c r="K382" s="21"/>
      <c r="L382" s="21"/>
      <c r="M382" s="22"/>
      <c r="N382" s="23"/>
      <c r="O382" s="23"/>
      <c r="P382" s="21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6.5" customHeight="1">
      <c r="A383" s="1"/>
      <c r="B383" s="4"/>
      <c r="C383" s="12"/>
      <c r="D383" s="14"/>
      <c r="E383" s="3"/>
      <c r="F383" s="14"/>
      <c r="G383" s="29"/>
      <c r="H383" s="13"/>
      <c r="I383" s="14"/>
      <c r="J383" s="21"/>
      <c r="K383" s="21"/>
      <c r="L383" s="21"/>
      <c r="M383" s="22"/>
      <c r="N383" s="23"/>
      <c r="O383" s="23"/>
      <c r="P383" s="21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6.5" customHeight="1">
      <c r="A384" s="1"/>
      <c r="B384" s="4"/>
      <c r="C384" s="12"/>
      <c r="D384" s="14"/>
      <c r="E384" s="3"/>
      <c r="F384" s="14"/>
      <c r="G384" s="29"/>
      <c r="H384" s="13"/>
      <c r="I384" s="14"/>
      <c r="J384" s="21"/>
      <c r="K384" s="21"/>
      <c r="L384" s="21"/>
      <c r="M384" s="22"/>
      <c r="N384" s="23"/>
      <c r="O384" s="23"/>
      <c r="P384" s="21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6.5" customHeight="1">
      <c r="A385" s="1"/>
      <c r="B385" s="4"/>
      <c r="C385" s="12"/>
      <c r="D385" s="14"/>
      <c r="E385" s="3"/>
      <c r="F385" s="14"/>
      <c r="G385" s="29"/>
      <c r="H385" s="13"/>
      <c r="I385" s="14"/>
      <c r="J385" s="21"/>
      <c r="K385" s="21"/>
      <c r="L385" s="21"/>
      <c r="M385" s="22"/>
      <c r="N385" s="23"/>
      <c r="O385" s="23"/>
      <c r="P385" s="21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6.5" customHeight="1">
      <c r="A386" s="1"/>
      <c r="B386" s="4"/>
      <c r="C386" s="12"/>
      <c r="D386" s="14"/>
      <c r="E386" s="3"/>
      <c r="F386" s="14"/>
      <c r="G386" s="29"/>
      <c r="H386" s="13"/>
      <c r="I386" s="14"/>
      <c r="J386" s="21"/>
      <c r="K386" s="21"/>
      <c r="L386" s="21"/>
      <c r="M386" s="22"/>
      <c r="N386" s="23"/>
      <c r="O386" s="23"/>
      <c r="P386" s="21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6.5" customHeight="1">
      <c r="A387" s="1"/>
      <c r="B387" s="4"/>
      <c r="C387" s="12"/>
      <c r="D387" s="14"/>
      <c r="E387" s="3"/>
      <c r="F387" s="14"/>
      <c r="G387" s="29"/>
      <c r="H387" s="13"/>
      <c r="I387" s="14"/>
      <c r="J387" s="21"/>
      <c r="K387" s="21"/>
      <c r="L387" s="21"/>
      <c r="M387" s="22"/>
      <c r="N387" s="23"/>
      <c r="O387" s="23"/>
      <c r="P387" s="21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6.5" customHeight="1">
      <c r="A388" s="1"/>
      <c r="B388" s="4"/>
      <c r="C388" s="12"/>
      <c r="D388" s="14"/>
      <c r="E388" s="3"/>
      <c r="F388" s="14"/>
      <c r="G388" s="29"/>
      <c r="H388" s="13"/>
      <c r="I388" s="14"/>
      <c r="J388" s="21"/>
      <c r="K388" s="21"/>
      <c r="L388" s="21"/>
      <c r="M388" s="22"/>
      <c r="N388" s="23"/>
      <c r="O388" s="23"/>
      <c r="P388" s="21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6.5" customHeight="1">
      <c r="A389" s="1"/>
      <c r="B389" s="4"/>
      <c r="C389" s="12"/>
      <c r="D389" s="14"/>
      <c r="E389" s="3"/>
      <c r="F389" s="14"/>
      <c r="G389" s="29"/>
      <c r="H389" s="13"/>
      <c r="I389" s="14"/>
      <c r="J389" s="21"/>
      <c r="K389" s="21"/>
      <c r="L389" s="21"/>
      <c r="M389" s="22"/>
      <c r="N389" s="23"/>
      <c r="O389" s="23"/>
      <c r="P389" s="21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6.5" customHeight="1">
      <c r="A390" s="1"/>
      <c r="B390" s="4"/>
      <c r="C390" s="12"/>
      <c r="D390" s="14"/>
      <c r="E390" s="3"/>
      <c r="F390" s="14"/>
      <c r="G390" s="29"/>
      <c r="H390" s="13"/>
      <c r="I390" s="14"/>
      <c r="J390" s="21"/>
      <c r="K390" s="21"/>
      <c r="L390" s="21"/>
      <c r="M390" s="22"/>
      <c r="N390" s="23"/>
      <c r="O390" s="23"/>
      <c r="P390" s="21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6.5" customHeight="1">
      <c r="A391" s="1"/>
      <c r="B391" s="4"/>
      <c r="C391" s="12"/>
      <c r="D391" s="14"/>
      <c r="E391" s="3"/>
      <c r="F391" s="14"/>
      <c r="G391" s="29"/>
      <c r="H391" s="13"/>
      <c r="I391" s="14"/>
      <c r="J391" s="21"/>
      <c r="K391" s="21"/>
      <c r="L391" s="21"/>
      <c r="M391" s="22"/>
      <c r="N391" s="23"/>
      <c r="O391" s="23"/>
      <c r="P391" s="21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6.5" customHeight="1">
      <c r="A392" s="1"/>
      <c r="B392" s="4"/>
      <c r="C392" s="12"/>
      <c r="D392" s="14"/>
      <c r="E392" s="3"/>
      <c r="F392" s="14"/>
      <c r="G392" s="29"/>
      <c r="H392" s="13"/>
      <c r="I392" s="14"/>
      <c r="J392" s="21"/>
      <c r="K392" s="21"/>
      <c r="L392" s="21"/>
      <c r="M392" s="22"/>
      <c r="N392" s="23"/>
      <c r="O392" s="23"/>
      <c r="P392" s="21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6.5" customHeight="1">
      <c r="A393" s="1"/>
      <c r="B393" s="4"/>
      <c r="C393" s="12"/>
      <c r="D393" s="14"/>
      <c r="E393" s="3"/>
      <c r="F393" s="14"/>
      <c r="G393" s="29"/>
      <c r="H393" s="13"/>
      <c r="I393" s="14"/>
      <c r="J393" s="21"/>
      <c r="K393" s="21"/>
      <c r="L393" s="21"/>
      <c r="M393" s="22"/>
      <c r="N393" s="23"/>
      <c r="O393" s="23"/>
      <c r="P393" s="21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6.5" customHeight="1">
      <c r="A394" s="1"/>
      <c r="B394" s="4"/>
      <c r="C394" s="12"/>
      <c r="D394" s="14"/>
      <c r="E394" s="3"/>
      <c r="F394" s="14"/>
      <c r="G394" s="29"/>
      <c r="H394" s="13"/>
      <c r="I394" s="14"/>
      <c r="J394" s="21"/>
      <c r="K394" s="21"/>
      <c r="L394" s="21"/>
      <c r="M394" s="22"/>
      <c r="N394" s="23"/>
      <c r="O394" s="23"/>
      <c r="P394" s="21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6.5" customHeight="1">
      <c r="A395" s="1"/>
      <c r="B395" s="4"/>
      <c r="C395" s="12"/>
      <c r="D395" s="14"/>
      <c r="E395" s="3"/>
      <c r="F395" s="14"/>
      <c r="G395" s="29"/>
      <c r="H395" s="13"/>
      <c r="I395" s="14"/>
      <c r="J395" s="21"/>
      <c r="K395" s="21"/>
      <c r="L395" s="21"/>
      <c r="M395" s="22"/>
      <c r="N395" s="23"/>
      <c r="O395" s="23"/>
      <c r="P395" s="21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6.5" customHeight="1">
      <c r="A396" s="1"/>
      <c r="B396" s="4"/>
      <c r="C396" s="12"/>
      <c r="D396" s="14"/>
      <c r="E396" s="3"/>
      <c r="F396" s="14"/>
      <c r="G396" s="29"/>
      <c r="H396" s="13"/>
      <c r="I396" s="14"/>
      <c r="J396" s="21"/>
      <c r="K396" s="21"/>
      <c r="L396" s="21"/>
      <c r="M396" s="22"/>
      <c r="N396" s="23"/>
      <c r="O396" s="23"/>
      <c r="P396" s="21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6.5" customHeight="1">
      <c r="A397" s="1"/>
      <c r="B397" s="4"/>
      <c r="C397" s="12"/>
      <c r="D397" s="14"/>
      <c r="E397" s="3"/>
      <c r="F397" s="14"/>
      <c r="G397" s="29"/>
      <c r="H397" s="13"/>
      <c r="I397" s="14"/>
      <c r="J397" s="21"/>
      <c r="K397" s="21"/>
      <c r="L397" s="21"/>
      <c r="M397" s="22"/>
      <c r="N397" s="23"/>
      <c r="O397" s="23"/>
      <c r="P397" s="21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6.5" customHeight="1">
      <c r="A398" s="1"/>
      <c r="B398" s="4"/>
      <c r="C398" s="12"/>
      <c r="D398" s="14"/>
      <c r="E398" s="3"/>
      <c r="F398" s="14"/>
      <c r="G398" s="29"/>
      <c r="H398" s="13"/>
      <c r="I398" s="14"/>
      <c r="J398" s="21"/>
      <c r="K398" s="21"/>
      <c r="L398" s="21"/>
      <c r="M398" s="22"/>
      <c r="N398" s="23"/>
      <c r="O398" s="23"/>
      <c r="P398" s="21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6.5" customHeight="1">
      <c r="A399" s="1"/>
      <c r="B399" s="4"/>
      <c r="C399" s="12"/>
      <c r="D399" s="14"/>
      <c r="E399" s="3"/>
      <c r="F399" s="14"/>
      <c r="G399" s="29"/>
      <c r="H399" s="13"/>
      <c r="I399" s="14"/>
      <c r="J399" s="21"/>
      <c r="K399" s="21"/>
      <c r="L399" s="21"/>
      <c r="M399" s="22"/>
      <c r="N399" s="23"/>
      <c r="O399" s="23"/>
      <c r="P399" s="21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6.5" customHeight="1">
      <c r="A400" s="1"/>
      <c r="B400" s="4"/>
      <c r="C400" s="12"/>
      <c r="D400" s="14"/>
      <c r="E400" s="3"/>
      <c r="F400" s="14"/>
      <c r="G400" s="29"/>
      <c r="H400" s="13"/>
      <c r="I400" s="14"/>
      <c r="J400" s="21"/>
      <c r="K400" s="21"/>
      <c r="L400" s="21"/>
      <c r="M400" s="22"/>
      <c r="N400" s="23"/>
      <c r="O400" s="23"/>
      <c r="P400" s="21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6.5" customHeight="1">
      <c r="A401" s="1"/>
      <c r="B401" s="4"/>
      <c r="C401" s="12"/>
      <c r="D401" s="14"/>
      <c r="E401" s="3"/>
      <c r="F401" s="14"/>
      <c r="G401" s="29"/>
      <c r="H401" s="13"/>
      <c r="I401" s="14"/>
      <c r="J401" s="21"/>
      <c r="K401" s="21"/>
      <c r="L401" s="21"/>
      <c r="M401" s="22"/>
      <c r="N401" s="23"/>
      <c r="O401" s="23"/>
      <c r="P401" s="21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6.5" customHeight="1">
      <c r="A402" s="1"/>
      <c r="B402" s="4"/>
      <c r="C402" s="12"/>
      <c r="D402" s="14"/>
      <c r="E402" s="3"/>
      <c r="F402" s="14"/>
      <c r="G402" s="29"/>
      <c r="H402" s="13"/>
      <c r="I402" s="14"/>
      <c r="J402" s="21"/>
      <c r="K402" s="21"/>
      <c r="L402" s="21"/>
      <c r="M402" s="22"/>
      <c r="N402" s="23"/>
      <c r="O402" s="23"/>
      <c r="P402" s="21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6.5" customHeight="1">
      <c r="A403" s="1"/>
      <c r="B403" s="4"/>
      <c r="C403" s="12"/>
      <c r="D403" s="14"/>
      <c r="E403" s="3"/>
      <c r="F403" s="14"/>
      <c r="G403" s="29"/>
      <c r="H403" s="13"/>
      <c r="I403" s="14"/>
      <c r="J403" s="21"/>
      <c r="K403" s="21"/>
      <c r="L403" s="21"/>
      <c r="M403" s="22"/>
      <c r="N403" s="23"/>
      <c r="O403" s="23"/>
      <c r="P403" s="21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6.5" customHeight="1">
      <c r="A404" s="1"/>
      <c r="B404" s="4"/>
      <c r="C404" s="12"/>
      <c r="D404" s="14"/>
      <c r="E404" s="3"/>
      <c r="F404" s="14"/>
      <c r="G404" s="29"/>
      <c r="H404" s="13"/>
      <c r="I404" s="14"/>
      <c r="J404" s="21"/>
      <c r="K404" s="21"/>
      <c r="L404" s="21"/>
      <c r="M404" s="22"/>
      <c r="N404" s="23"/>
      <c r="O404" s="23"/>
      <c r="P404" s="21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6.5" customHeight="1">
      <c r="A405" s="1"/>
      <c r="B405" s="4"/>
      <c r="C405" s="12"/>
      <c r="D405" s="14"/>
      <c r="E405" s="3"/>
      <c r="F405" s="14"/>
      <c r="G405" s="29"/>
      <c r="H405" s="13"/>
      <c r="I405" s="14"/>
      <c r="J405" s="21"/>
      <c r="K405" s="21"/>
      <c r="L405" s="21"/>
      <c r="M405" s="22"/>
      <c r="N405" s="23"/>
      <c r="O405" s="23"/>
      <c r="P405" s="21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6.5" customHeight="1">
      <c r="A406" s="1"/>
      <c r="B406" s="4"/>
      <c r="C406" s="12"/>
      <c r="D406" s="14"/>
      <c r="E406" s="3"/>
      <c r="F406" s="14"/>
      <c r="G406" s="29"/>
      <c r="H406" s="13"/>
      <c r="I406" s="14"/>
      <c r="J406" s="21"/>
      <c r="K406" s="21"/>
      <c r="L406" s="21"/>
      <c r="M406" s="22"/>
      <c r="N406" s="23"/>
      <c r="O406" s="23"/>
      <c r="P406" s="21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6.5" customHeight="1">
      <c r="A407" s="1"/>
      <c r="B407" s="4"/>
      <c r="C407" s="12"/>
      <c r="D407" s="14"/>
      <c r="E407" s="3"/>
      <c r="F407" s="14"/>
      <c r="G407" s="29"/>
      <c r="H407" s="13"/>
      <c r="I407" s="14"/>
      <c r="J407" s="21"/>
      <c r="K407" s="21"/>
      <c r="L407" s="21"/>
      <c r="M407" s="22"/>
      <c r="N407" s="23"/>
      <c r="O407" s="23"/>
      <c r="P407" s="21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6.5" customHeight="1">
      <c r="A408" s="1"/>
      <c r="B408" s="4"/>
      <c r="C408" s="12"/>
      <c r="D408" s="14"/>
      <c r="E408" s="3"/>
      <c r="F408" s="14"/>
      <c r="G408" s="29"/>
      <c r="H408" s="13"/>
      <c r="I408" s="14"/>
      <c r="J408" s="21"/>
      <c r="K408" s="21"/>
      <c r="L408" s="21"/>
      <c r="M408" s="22"/>
      <c r="N408" s="23"/>
      <c r="O408" s="23"/>
      <c r="P408" s="21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6.5" customHeight="1">
      <c r="A409" s="1"/>
      <c r="B409" s="4"/>
      <c r="C409" s="12"/>
      <c r="D409" s="14"/>
      <c r="E409" s="3"/>
      <c r="F409" s="14"/>
      <c r="G409" s="29"/>
      <c r="H409" s="13"/>
      <c r="I409" s="14"/>
      <c r="J409" s="21"/>
      <c r="K409" s="21"/>
      <c r="L409" s="21"/>
      <c r="M409" s="22"/>
      <c r="N409" s="23"/>
      <c r="O409" s="23"/>
      <c r="P409" s="21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6.5" customHeight="1">
      <c r="A410" s="1"/>
      <c r="B410" s="4"/>
      <c r="C410" s="12"/>
      <c r="D410" s="14"/>
      <c r="E410" s="3"/>
      <c r="F410" s="14"/>
      <c r="G410" s="29"/>
      <c r="H410" s="13"/>
      <c r="I410" s="14"/>
      <c r="J410" s="21"/>
      <c r="K410" s="21"/>
      <c r="L410" s="21"/>
      <c r="M410" s="22"/>
      <c r="N410" s="23"/>
      <c r="O410" s="23"/>
      <c r="P410" s="21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6.5" customHeight="1">
      <c r="A411" s="1"/>
      <c r="B411" s="4"/>
      <c r="C411" s="12"/>
      <c r="D411" s="14"/>
      <c r="E411" s="3"/>
      <c r="F411" s="14"/>
      <c r="G411" s="29"/>
      <c r="H411" s="13"/>
      <c r="I411" s="14"/>
      <c r="J411" s="21"/>
      <c r="K411" s="21"/>
      <c r="L411" s="21"/>
      <c r="M411" s="22"/>
      <c r="N411" s="23"/>
      <c r="O411" s="23"/>
      <c r="P411" s="21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6.5" customHeight="1">
      <c r="A412" s="1"/>
      <c r="B412" s="4"/>
      <c r="C412" s="12"/>
      <c r="D412" s="14"/>
      <c r="E412" s="3"/>
      <c r="F412" s="14"/>
      <c r="G412" s="29"/>
      <c r="H412" s="13"/>
      <c r="I412" s="14"/>
      <c r="J412" s="21"/>
      <c r="K412" s="21"/>
      <c r="L412" s="21"/>
      <c r="M412" s="22"/>
      <c r="N412" s="23"/>
      <c r="O412" s="23"/>
      <c r="P412" s="21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6.5" customHeight="1">
      <c r="A413" s="1"/>
      <c r="B413" s="4"/>
      <c r="C413" s="12"/>
      <c r="D413" s="14"/>
      <c r="E413" s="3"/>
      <c r="F413" s="14"/>
      <c r="G413" s="29"/>
      <c r="H413" s="13"/>
      <c r="I413" s="14"/>
      <c r="J413" s="21"/>
      <c r="K413" s="21"/>
      <c r="L413" s="21"/>
      <c r="M413" s="22"/>
      <c r="N413" s="23"/>
      <c r="O413" s="23"/>
      <c r="P413" s="21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6.5" customHeight="1">
      <c r="A414" s="1"/>
      <c r="B414" s="4"/>
      <c r="C414" s="12"/>
      <c r="D414" s="14"/>
      <c r="E414" s="3"/>
      <c r="F414" s="14"/>
      <c r="G414" s="29"/>
      <c r="H414" s="13"/>
      <c r="I414" s="14"/>
      <c r="J414" s="21"/>
      <c r="K414" s="21"/>
      <c r="L414" s="21"/>
      <c r="M414" s="22"/>
      <c r="N414" s="23"/>
      <c r="O414" s="23"/>
      <c r="P414" s="21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6.5" customHeight="1">
      <c r="A415" s="1"/>
      <c r="B415" s="4"/>
      <c r="C415" s="12"/>
      <c r="D415" s="14"/>
      <c r="E415" s="3"/>
      <c r="F415" s="14"/>
      <c r="G415" s="29"/>
      <c r="H415" s="13"/>
      <c r="I415" s="14"/>
      <c r="J415" s="21"/>
      <c r="K415" s="21"/>
      <c r="L415" s="21"/>
      <c r="M415" s="22"/>
      <c r="N415" s="23"/>
      <c r="O415" s="23"/>
      <c r="P415" s="21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6.5" customHeight="1">
      <c r="A416" s="1"/>
      <c r="B416" s="4"/>
      <c r="C416" s="12"/>
      <c r="D416" s="14"/>
      <c r="E416" s="3"/>
      <c r="F416" s="14"/>
      <c r="G416" s="29"/>
      <c r="H416" s="13"/>
      <c r="I416" s="14"/>
      <c r="J416" s="21"/>
      <c r="K416" s="21"/>
      <c r="L416" s="21"/>
      <c r="M416" s="22"/>
      <c r="N416" s="23"/>
      <c r="O416" s="23"/>
      <c r="P416" s="21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6.5" customHeight="1">
      <c r="A417" s="1"/>
      <c r="B417" s="4"/>
      <c r="C417" s="12"/>
      <c r="D417" s="14"/>
      <c r="E417" s="3"/>
      <c r="F417" s="14"/>
      <c r="G417" s="29"/>
      <c r="H417" s="13"/>
      <c r="I417" s="14"/>
      <c r="J417" s="21"/>
      <c r="K417" s="21"/>
      <c r="L417" s="21"/>
      <c r="M417" s="22"/>
      <c r="N417" s="23"/>
      <c r="O417" s="23"/>
      <c r="P417" s="21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6.5" customHeight="1">
      <c r="A418" s="1"/>
      <c r="B418" s="4"/>
      <c r="C418" s="12"/>
      <c r="D418" s="14"/>
      <c r="E418" s="3"/>
      <c r="F418" s="14"/>
      <c r="G418" s="29"/>
      <c r="H418" s="13"/>
      <c r="I418" s="14"/>
      <c r="J418" s="21"/>
      <c r="K418" s="21"/>
      <c r="L418" s="21"/>
      <c r="M418" s="22"/>
      <c r="N418" s="23"/>
      <c r="O418" s="23"/>
      <c r="P418" s="21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6.5" customHeight="1">
      <c r="A419" s="1"/>
      <c r="B419" s="4"/>
      <c r="C419" s="12"/>
      <c r="D419" s="14"/>
      <c r="E419" s="3"/>
      <c r="F419" s="14"/>
      <c r="G419" s="29"/>
      <c r="H419" s="13"/>
      <c r="I419" s="14"/>
      <c r="J419" s="21"/>
      <c r="K419" s="21"/>
      <c r="L419" s="21"/>
      <c r="M419" s="22"/>
      <c r="N419" s="23"/>
      <c r="O419" s="23"/>
      <c r="P419" s="21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6.5" customHeight="1">
      <c r="A420" s="1"/>
      <c r="B420" s="4"/>
      <c r="C420" s="12"/>
      <c r="D420" s="14"/>
      <c r="E420" s="3"/>
      <c r="F420" s="14"/>
      <c r="G420" s="29"/>
      <c r="H420" s="13"/>
      <c r="I420" s="14"/>
      <c r="J420" s="21"/>
      <c r="K420" s="21"/>
      <c r="L420" s="21"/>
      <c r="M420" s="22"/>
      <c r="N420" s="23"/>
      <c r="O420" s="23"/>
      <c r="P420" s="21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6.5" customHeight="1">
      <c r="A421" s="1"/>
      <c r="B421" s="4"/>
      <c r="C421" s="12"/>
      <c r="D421" s="14"/>
      <c r="E421" s="3"/>
      <c r="F421" s="14"/>
      <c r="G421" s="29"/>
      <c r="H421" s="13"/>
      <c r="I421" s="14"/>
      <c r="J421" s="21"/>
      <c r="K421" s="21"/>
      <c r="L421" s="21"/>
      <c r="M421" s="22"/>
      <c r="N421" s="23"/>
      <c r="O421" s="23"/>
      <c r="P421" s="21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6.5" customHeight="1">
      <c r="A422" s="1"/>
      <c r="B422" s="4"/>
      <c r="C422" s="12"/>
      <c r="D422" s="14"/>
      <c r="E422" s="3"/>
      <c r="F422" s="14"/>
      <c r="G422" s="29"/>
      <c r="H422" s="13"/>
      <c r="I422" s="14"/>
      <c r="J422" s="21"/>
      <c r="K422" s="21"/>
      <c r="L422" s="21"/>
      <c r="M422" s="22"/>
      <c r="N422" s="23"/>
      <c r="O422" s="23"/>
      <c r="P422" s="21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6.5" customHeight="1">
      <c r="A423" s="1"/>
      <c r="B423" s="4"/>
      <c r="C423" s="12"/>
      <c r="D423" s="14"/>
      <c r="E423" s="3"/>
      <c r="F423" s="14"/>
      <c r="G423" s="29"/>
      <c r="H423" s="13"/>
      <c r="I423" s="14"/>
      <c r="J423" s="21"/>
      <c r="K423" s="21"/>
      <c r="L423" s="21"/>
      <c r="M423" s="22"/>
      <c r="N423" s="23"/>
      <c r="O423" s="23"/>
      <c r="P423" s="21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6.5" customHeight="1">
      <c r="A424" s="1"/>
      <c r="B424" s="4"/>
      <c r="C424" s="12"/>
      <c r="D424" s="14"/>
      <c r="E424" s="3"/>
      <c r="F424" s="14"/>
      <c r="G424" s="29"/>
      <c r="H424" s="13"/>
      <c r="I424" s="14"/>
      <c r="J424" s="21"/>
      <c r="K424" s="21"/>
      <c r="L424" s="21"/>
      <c r="M424" s="22"/>
      <c r="N424" s="23"/>
      <c r="O424" s="23"/>
      <c r="P424" s="21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6.5" customHeight="1">
      <c r="A425" s="1"/>
      <c r="B425" s="4"/>
      <c r="C425" s="12"/>
      <c r="D425" s="14"/>
      <c r="E425" s="3"/>
      <c r="F425" s="14"/>
      <c r="G425" s="29"/>
      <c r="H425" s="13"/>
      <c r="I425" s="14"/>
      <c r="J425" s="21"/>
      <c r="K425" s="21"/>
      <c r="L425" s="21"/>
      <c r="M425" s="22"/>
      <c r="N425" s="23"/>
      <c r="O425" s="23"/>
      <c r="P425" s="21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6.5" customHeight="1">
      <c r="A426" s="1"/>
      <c r="B426" s="4"/>
      <c r="C426" s="12"/>
      <c r="D426" s="14"/>
      <c r="E426" s="3"/>
      <c r="F426" s="14"/>
      <c r="G426" s="29"/>
      <c r="H426" s="13"/>
      <c r="I426" s="14"/>
      <c r="J426" s="21"/>
      <c r="K426" s="21"/>
      <c r="L426" s="21"/>
      <c r="M426" s="22"/>
      <c r="N426" s="23"/>
      <c r="O426" s="23"/>
      <c r="P426" s="21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6.5" customHeight="1">
      <c r="A427" s="1"/>
      <c r="B427" s="4"/>
      <c r="C427" s="12"/>
      <c r="D427" s="14"/>
      <c r="E427" s="3"/>
      <c r="F427" s="14"/>
      <c r="G427" s="29"/>
      <c r="H427" s="13"/>
      <c r="I427" s="14"/>
      <c r="J427" s="21"/>
      <c r="K427" s="21"/>
      <c r="L427" s="21"/>
      <c r="M427" s="22"/>
      <c r="N427" s="23"/>
      <c r="O427" s="23"/>
      <c r="P427" s="21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6.5" customHeight="1">
      <c r="A428" s="1"/>
      <c r="B428" s="4"/>
      <c r="C428" s="12"/>
      <c r="D428" s="14"/>
      <c r="E428" s="3"/>
      <c r="F428" s="14"/>
      <c r="G428" s="29"/>
      <c r="H428" s="13"/>
      <c r="I428" s="14"/>
      <c r="J428" s="21"/>
      <c r="K428" s="21"/>
      <c r="L428" s="21"/>
      <c r="M428" s="22"/>
      <c r="N428" s="23"/>
      <c r="O428" s="23"/>
      <c r="P428" s="21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6.5" customHeight="1">
      <c r="A429" s="1"/>
      <c r="B429" s="4"/>
      <c r="C429" s="12"/>
      <c r="D429" s="14"/>
      <c r="E429" s="3"/>
      <c r="F429" s="14"/>
      <c r="G429" s="29"/>
      <c r="H429" s="13"/>
      <c r="I429" s="14"/>
      <c r="J429" s="21"/>
      <c r="K429" s="21"/>
      <c r="L429" s="21"/>
      <c r="M429" s="22"/>
      <c r="N429" s="23"/>
      <c r="O429" s="23"/>
      <c r="P429" s="21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6.5" customHeight="1">
      <c r="A430" s="1"/>
      <c r="B430" s="4"/>
      <c r="C430" s="12"/>
      <c r="D430" s="14"/>
      <c r="E430" s="3"/>
      <c r="F430" s="14"/>
      <c r="G430" s="29"/>
      <c r="H430" s="13"/>
      <c r="I430" s="14"/>
      <c r="J430" s="21"/>
      <c r="K430" s="21"/>
      <c r="L430" s="21"/>
      <c r="M430" s="22"/>
      <c r="N430" s="23"/>
      <c r="O430" s="23"/>
      <c r="P430" s="21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6.5" customHeight="1">
      <c r="A431" s="1"/>
      <c r="B431" s="4"/>
      <c r="C431" s="12"/>
      <c r="D431" s="14"/>
      <c r="E431" s="3"/>
      <c r="F431" s="14"/>
      <c r="G431" s="29"/>
      <c r="H431" s="13"/>
      <c r="I431" s="14"/>
      <c r="J431" s="21"/>
      <c r="K431" s="21"/>
      <c r="L431" s="21"/>
      <c r="M431" s="22"/>
      <c r="N431" s="23"/>
      <c r="O431" s="23"/>
      <c r="P431" s="21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6.5" customHeight="1">
      <c r="A432" s="1"/>
      <c r="B432" s="4"/>
      <c r="C432" s="12"/>
      <c r="D432" s="14"/>
      <c r="E432" s="3"/>
      <c r="F432" s="14"/>
      <c r="G432" s="29"/>
      <c r="H432" s="13"/>
      <c r="I432" s="14"/>
      <c r="J432" s="21"/>
      <c r="K432" s="21"/>
      <c r="L432" s="21"/>
      <c r="M432" s="22"/>
      <c r="N432" s="23"/>
      <c r="O432" s="23"/>
      <c r="P432" s="21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6.5" customHeight="1">
      <c r="A433" s="1"/>
      <c r="B433" s="4"/>
      <c r="C433" s="12"/>
      <c r="D433" s="14"/>
      <c r="E433" s="3"/>
      <c r="F433" s="14"/>
      <c r="G433" s="29"/>
      <c r="H433" s="13"/>
      <c r="I433" s="14"/>
      <c r="J433" s="21"/>
      <c r="K433" s="21"/>
      <c r="L433" s="21"/>
      <c r="M433" s="22"/>
      <c r="N433" s="23"/>
      <c r="O433" s="23"/>
      <c r="P433" s="21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6.5" customHeight="1">
      <c r="A434" s="1"/>
      <c r="B434" s="4"/>
      <c r="C434" s="12"/>
      <c r="D434" s="14"/>
      <c r="E434" s="3"/>
      <c r="F434" s="14"/>
      <c r="G434" s="29"/>
      <c r="H434" s="13"/>
      <c r="I434" s="14"/>
      <c r="J434" s="21"/>
      <c r="K434" s="21"/>
      <c r="L434" s="21"/>
      <c r="M434" s="22"/>
      <c r="N434" s="23"/>
      <c r="O434" s="23"/>
      <c r="P434" s="21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6.5" customHeight="1">
      <c r="A435" s="1"/>
      <c r="B435" s="4"/>
      <c r="C435" s="12"/>
      <c r="D435" s="14"/>
      <c r="E435" s="3"/>
      <c r="F435" s="14"/>
      <c r="G435" s="29"/>
      <c r="H435" s="13"/>
      <c r="I435" s="14"/>
      <c r="J435" s="21"/>
      <c r="K435" s="21"/>
      <c r="L435" s="21"/>
      <c r="M435" s="22"/>
      <c r="N435" s="23"/>
      <c r="O435" s="23"/>
      <c r="P435" s="21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6.5" customHeight="1">
      <c r="A436" s="1"/>
      <c r="B436" s="4"/>
      <c r="C436" s="12"/>
      <c r="D436" s="14"/>
      <c r="E436" s="3"/>
      <c r="F436" s="14"/>
      <c r="G436" s="29"/>
      <c r="H436" s="13"/>
      <c r="I436" s="14"/>
      <c r="J436" s="21"/>
      <c r="K436" s="21"/>
      <c r="L436" s="21"/>
      <c r="M436" s="22"/>
      <c r="N436" s="23"/>
      <c r="O436" s="23"/>
      <c r="P436" s="21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6.5" customHeight="1">
      <c r="A437" s="1"/>
      <c r="B437" s="4"/>
      <c r="C437" s="12"/>
      <c r="D437" s="14"/>
      <c r="E437" s="3"/>
      <c r="F437" s="14"/>
      <c r="G437" s="29"/>
      <c r="H437" s="13"/>
      <c r="I437" s="14"/>
      <c r="J437" s="21"/>
      <c r="K437" s="21"/>
      <c r="L437" s="21"/>
      <c r="M437" s="22"/>
      <c r="N437" s="23"/>
      <c r="O437" s="23"/>
      <c r="P437" s="21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6.5" customHeight="1">
      <c r="A438" s="1"/>
      <c r="B438" s="4"/>
      <c r="C438" s="12"/>
      <c r="D438" s="14"/>
      <c r="E438" s="3"/>
      <c r="F438" s="14"/>
      <c r="G438" s="29"/>
      <c r="H438" s="13"/>
      <c r="I438" s="14"/>
      <c r="J438" s="21"/>
      <c r="K438" s="21"/>
      <c r="L438" s="21"/>
      <c r="M438" s="22"/>
      <c r="N438" s="23"/>
      <c r="O438" s="23"/>
      <c r="P438" s="21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6.5" customHeight="1">
      <c r="A439" s="1"/>
      <c r="B439" s="4"/>
      <c r="C439" s="12"/>
      <c r="D439" s="14"/>
      <c r="E439" s="3"/>
      <c r="F439" s="14"/>
      <c r="G439" s="29"/>
      <c r="H439" s="13"/>
      <c r="I439" s="14"/>
      <c r="J439" s="21"/>
      <c r="K439" s="21"/>
      <c r="L439" s="21"/>
      <c r="M439" s="22"/>
      <c r="N439" s="23"/>
      <c r="O439" s="23"/>
      <c r="P439" s="21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6.5" customHeight="1">
      <c r="A440" s="1"/>
      <c r="B440" s="4"/>
      <c r="C440" s="12"/>
      <c r="D440" s="14"/>
      <c r="E440" s="3"/>
      <c r="F440" s="14"/>
      <c r="G440" s="29"/>
      <c r="H440" s="13"/>
      <c r="I440" s="14"/>
      <c r="J440" s="21"/>
      <c r="K440" s="21"/>
      <c r="L440" s="21"/>
      <c r="M440" s="22"/>
      <c r="N440" s="23"/>
      <c r="O440" s="23"/>
      <c r="P440" s="21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6.5" customHeight="1">
      <c r="A441" s="1"/>
      <c r="B441" s="4"/>
      <c r="C441" s="12"/>
      <c r="D441" s="14"/>
      <c r="E441" s="3"/>
      <c r="F441" s="14"/>
      <c r="G441" s="29"/>
      <c r="H441" s="13"/>
      <c r="I441" s="14"/>
      <c r="J441" s="21"/>
      <c r="K441" s="21"/>
      <c r="L441" s="21"/>
      <c r="M441" s="22"/>
      <c r="N441" s="23"/>
      <c r="O441" s="23"/>
      <c r="P441" s="21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6.5" customHeight="1">
      <c r="A442" s="1"/>
      <c r="B442" s="4"/>
      <c r="C442" s="12"/>
      <c r="D442" s="14"/>
      <c r="E442" s="3"/>
      <c r="F442" s="14"/>
      <c r="G442" s="29"/>
      <c r="H442" s="13"/>
      <c r="I442" s="14"/>
      <c r="J442" s="21"/>
      <c r="K442" s="21"/>
      <c r="L442" s="21"/>
      <c r="M442" s="22"/>
      <c r="N442" s="23"/>
      <c r="O442" s="23"/>
      <c r="P442" s="21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6.5" customHeight="1">
      <c r="A443" s="1"/>
      <c r="B443" s="4"/>
      <c r="C443" s="12"/>
      <c r="D443" s="14"/>
      <c r="E443" s="3"/>
      <c r="F443" s="14"/>
      <c r="G443" s="29"/>
      <c r="H443" s="13"/>
      <c r="I443" s="14"/>
      <c r="J443" s="21"/>
      <c r="K443" s="21"/>
      <c r="L443" s="21"/>
      <c r="M443" s="22"/>
      <c r="N443" s="23"/>
      <c r="O443" s="23"/>
      <c r="P443" s="21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6.5" customHeight="1">
      <c r="A444" s="1"/>
      <c r="B444" s="4"/>
      <c r="C444" s="12"/>
      <c r="D444" s="14"/>
      <c r="E444" s="3"/>
      <c r="F444" s="14"/>
      <c r="G444" s="29"/>
      <c r="H444" s="13"/>
      <c r="I444" s="14"/>
      <c r="J444" s="21"/>
      <c r="K444" s="21"/>
      <c r="L444" s="21"/>
      <c r="M444" s="22"/>
      <c r="N444" s="23"/>
      <c r="O444" s="23"/>
      <c r="P444" s="21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6.5" customHeight="1">
      <c r="A445" s="1"/>
      <c r="B445" s="4"/>
      <c r="C445" s="12"/>
      <c r="D445" s="14"/>
      <c r="E445" s="3"/>
      <c r="F445" s="14"/>
      <c r="G445" s="29"/>
      <c r="H445" s="13"/>
      <c r="I445" s="14"/>
      <c r="J445" s="21"/>
      <c r="K445" s="21"/>
      <c r="L445" s="21"/>
      <c r="M445" s="22"/>
      <c r="N445" s="23"/>
      <c r="O445" s="23"/>
      <c r="P445" s="21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6.5" customHeight="1">
      <c r="A446" s="1"/>
      <c r="B446" s="4"/>
      <c r="C446" s="12"/>
      <c r="D446" s="14"/>
      <c r="E446" s="3"/>
      <c r="F446" s="14"/>
      <c r="G446" s="29"/>
      <c r="H446" s="13"/>
      <c r="I446" s="14"/>
      <c r="J446" s="21"/>
      <c r="K446" s="21"/>
      <c r="L446" s="21"/>
      <c r="M446" s="22"/>
      <c r="N446" s="23"/>
      <c r="O446" s="23"/>
      <c r="P446" s="21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6.5" customHeight="1">
      <c r="A447" s="1"/>
      <c r="B447" s="4"/>
      <c r="C447" s="12"/>
      <c r="D447" s="14"/>
      <c r="E447" s="3"/>
      <c r="F447" s="14"/>
      <c r="G447" s="29"/>
      <c r="H447" s="13"/>
      <c r="I447" s="14"/>
      <c r="J447" s="21"/>
      <c r="K447" s="21"/>
      <c r="L447" s="21"/>
      <c r="M447" s="22"/>
      <c r="N447" s="23"/>
      <c r="O447" s="23"/>
      <c r="P447" s="21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6.5" customHeight="1">
      <c r="A448" s="1"/>
      <c r="B448" s="4"/>
      <c r="C448" s="12"/>
      <c r="D448" s="14"/>
      <c r="E448" s="3"/>
      <c r="F448" s="14"/>
      <c r="G448" s="29"/>
      <c r="H448" s="13"/>
      <c r="I448" s="14"/>
      <c r="J448" s="21"/>
      <c r="K448" s="21"/>
      <c r="L448" s="21"/>
      <c r="M448" s="22"/>
      <c r="N448" s="23"/>
      <c r="O448" s="23"/>
      <c r="P448" s="21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6.5" customHeight="1">
      <c r="A449" s="1"/>
      <c r="B449" s="4"/>
      <c r="C449" s="12"/>
      <c r="D449" s="14"/>
      <c r="E449" s="3"/>
      <c r="F449" s="14"/>
      <c r="G449" s="29"/>
      <c r="H449" s="13"/>
      <c r="I449" s="14"/>
      <c r="J449" s="21"/>
      <c r="K449" s="21"/>
      <c r="L449" s="21"/>
      <c r="M449" s="22"/>
      <c r="N449" s="23"/>
      <c r="O449" s="23"/>
      <c r="P449" s="21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6.5" customHeight="1">
      <c r="A450" s="1"/>
      <c r="B450" s="4"/>
      <c r="C450" s="12"/>
      <c r="D450" s="14"/>
      <c r="E450" s="3"/>
      <c r="F450" s="14"/>
      <c r="G450" s="29"/>
      <c r="H450" s="13"/>
      <c r="I450" s="14"/>
      <c r="J450" s="21"/>
      <c r="K450" s="21"/>
      <c r="L450" s="21"/>
      <c r="M450" s="22"/>
      <c r="N450" s="23"/>
      <c r="O450" s="23"/>
      <c r="P450" s="21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6.5" customHeight="1">
      <c r="A451" s="1"/>
      <c r="B451" s="4"/>
      <c r="C451" s="12"/>
      <c r="D451" s="14"/>
      <c r="E451" s="3"/>
      <c r="F451" s="14"/>
      <c r="G451" s="29"/>
      <c r="H451" s="13"/>
      <c r="I451" s="14"/>
      <c r="J451" s="21"/>
      <c r="K451" s="21"/>
      <c r="L451" s="21"/>
      <c r="M451" s="22"/>
      <c r="N451" s="23"/>
      <c r="O451" s="23"/>
      <c r="P451" s="21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6.5" customHeight="1">
      <c r="A452" s="1"/>
      <c r="B452" s="4"/>
      <c r="C452" s="12"/>
      <c r="D452" s="14"/>
      <c r="E452" s="3"/>
      <c r="F452" s="14"/>
      <c r="G452" s="29"/>
      <c r="H452" s="13"/>
      <c r="I452" s="14"/>
      <c r="J452" s="21"/>
      <c r="K452" s="21"/>
      <c r="L452" s="21"/>
      <c r="M452" s="22"/>
      <c r="N452" s="23"/>
      <c r="O452" s="23"/>
      <c r="P452" s="21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6.5" customHeight="1">
      <c r="A453" s="1"/>
      <c r="B453" s="4"/>
      <c r="C453" s="12"/>
      <c r="D453" s="14"/>
      <c r="E453" s="3"/>
      <c r="F453" s="14"/>
      <c r="G453" s="29"/>
      <c r="H453" s="13"/>
      <c r="I453" s="14"/>
      <c r="J453" s="21"/>
      <c r="K453" s="21"/>
      <c r="L453" s="21"/>
      <c r="M453" s="22"/>
      <c r="N453" s="23"/>
      <c r="O453" s="23"/>
      <c r="P453" s="21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6.5" customHeight="1">
      <c r="A454" s="1"/>
      <c r="B454" s="4"/>
      <c r="C454" s="12"/>
      <c r="D454" s="14"/>
      <c r="E454" s="3"/>
      <c r="F454" s="14"/>
      <c r="G454" s="29"/>
      <c r="H454" s="13"/>
      <c r="I454" s="14"/>
      <c r="J454" s="21"/>
      <c r="K454" s="21"/>
      <c r="L454" s="21"/>
      <c r="M454" s="22"/>
      <c r="N454" s="23"/>
      <c r="O454" s="23"/>
      <c r="P454" s="21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6.5" customHeight="1">
      <c r="A455" s="1"/>
      <c r="B455" s="4"/>
      <c r="C455" s="12"/>
      <c r="D455" s="14"/>
      <c r="E455" s="3"/>
      <c r="F455" s="14"/>
      <c r="G455" s="29"/>
      <c r="H455" s="13"/>
      <c r="I455" s="14"/>
      <c r="J455" s="21"/>
      <c r="K455" s="21"/>
      <c r="L455" s="21"/>
      <c r="M455" s="22"/>
      <c r="N455" s="23"/>
      <c r="O455" s="23"/>
      <c r="P455" s="21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6.5" customHeight="1">
      <c r="A456" s="1"/>
      <c r="B456" s="4"/>
      <c r="C456" s="12"/>
      <c r="D456" s="14"/>
      <c r="E456" s="3"/>
      <c r="F456" s="14"/>
      <c r="G456" s="29"/>
      <c r="H456" s="13"/>
      <c r="I456" s="14"/>
      <c r="J456" s="21"/>
      <c r="K456" s="21"/>
      <c r="L456" s="21"/>
      <c r="M456" s="22"/>
      <c r="N456" s="23"/>
      <c r="O456" s="23"/>
      <c r="P456" s="21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6.5" customHeight="1">
      <c r="A457" s="1"/>
      <c r="B457" s="4"/>
      <c r="C457" s="12"/>
      <c r="D457" s="14"/>
      <c r="E457" s="3"/>
      <c r="F457" s="14"/>
      <c r="G457" s="29"/>
      <c r="H457" s="13"/>
      <c r="I457" s="14"/>
      <c r="J457" s="21"/>
      <c r="K457" s="21"/>
      <c r="L457" s="21"/>
      <c r="M457" s="22"/>
      <c r="N457" s="23"/>
      <c r="O457" s="23"/>
      <c r="P457" s="21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6.5" customHeight="1">
      <c r="A458" s="1"/>
      <c r="B458" s="4"/>
      <c r="C458" s="12"/>
      <c r="D458" s="14"/>
      <c r="E458" s="3"/>
      <c r="F458" s="14"/>
      <c r="G458" s="29"/>
      <c r="H458" s="13"/>
      <c r="I458" s="14"/>
      <c r="J458" s="21"/>
      <c r="K458" s="21"/>
      <c r="L458" s="21"/>
      <c r="M458" s="22"/>
      <c r="N458" s="23"/>
      <c r="O458" s="23"/>
      <c r="P458" s="21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6.5" customHeight="1">
      <c r="A459" s="1"/>
      <c r="B459" s="4"/>
      <c r="C459" s="12"/>
      <c r="D459" s="14"/>
      <c r="E459" s="3"/>
      <c r="F459" s="14"/>
      <c r="G459" s="29"/>
      <c r="H459" s="13"/>
      <c r="I459" s="14"/>
      <c r="J459" s="21"/>
      <c r="K459" s="21"/>
      <c r="L459" s="21"/>
      <c r="M459" s="22"/>
      <c r="N459" s="23"/>
      <c r="O459" s="23"/>
      <c r="P459" s="21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6.5" customHeight="1">
      <c r="A460" s="1"/>
      <c r="B460" s="4"/>
      <c r="C460" s="12"/>
      <c r="D460" s="14"/>
      <c r="E460" s="3"/>
      <c r="F460" s="14"/>
      <c r="G460" s="29"/>
      <c r="H460" s="13"/>
      <c r="I460" s="14"/>
      <c r="J460" s="21"/>
      <c r="K460" s="21"/>
      <c r="L460" s="21"/>
      <c r="M460" s="22"/>
      <c r="N460" s="23"/>
      <c r="O460" s="23"/>
      <c r="P460" s="21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6.5" customHeight="1">
      <c r="A461" s="1"/>
      <c r="B461" s="4"/>
      <c r="C461" s="12"/>
      <c r="D461" s="14"/>
      <c r="E461" s="3"/>
      <c r="F461" s="14"/>
      <c r="G461" s="29"/>
      <c r="H461" s="13"/>
      <c r="I461" s="14"/>
      <c r="J461" s="21"/>
      <c r="K461" s="21"/>
      <c r="L461" s="21"/>
      <c r="M461" s="22"/>
      <c r="N461" s="23"/>
      <c r="O461" s="23"/>
      <c r="P461" s="21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6.5" customHeight="1">
      <c r="A462" s="1"/>
      <c r="B462" s="4"/>
      <c r="C462" s="12"/>
      <c r="D462" s="14"/>
      <c r="E462" s="3"/>
      <c r="F462" s="14"/>
      <c r="G462" s="29"/>
      <c r="H462" s="13"/>
      <c r="I462" s="14"/>
      <c r="J462" s="21"/>
      <c r="K462" s="21"/>
      <c r="L462" s="21"/>
      <c r="M462" s="22"/>
      <c r="N462" s="23"/>
      <c r="O462" s="23"/>
      <c r="P462" s="21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6.5" customHeight="1">
      <c r="A463" s="1"/>
      <c r="B463" s="4"/>
      <c r="C463" s="12"/>
      <c r="D463" s="14"/>
      <c r="E463" s="3"/>
      <c r="F463" s="14"/>
      <c r="G463" s="29"/>
      <c r="H463" s="13"/>
      <c r="I463" s="14"/>
      <c r="J463" s="21"/>
      <c r="K463" s="21"/>
      <c r="L463" s="21"/>
      <c r="M463" s="22"/>
      <c r="N463" s="23"/>
      <c r="O463" s="23"/>
      <c r="P463" s="21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6.5" customHeight="1">
      <c r="A464" s="1"/>
      <c r="B464" s="4"/>
      <c r="C464" s="12"/>
      <c r="D464" s="14"/>
      <c r="E464" s="3"/>
      <c r="F464" s="14"/>
      <c r="G464" s="29"/>
      <c r="H464" s="13"/>
      <c r="I464" s="14"/>
      <c r="J464" s="21"/>
      <c r="K464" s="21"/>
      <c r="L464" s="21"/>
      <c r="M464" s="22"/>
      <c r="N464" s="23"/>
      <c r="O464" s="23"/>
      <c r="P464" s="21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6.5" customHeight="1">
      <c r="A465" s="1"/>
      <c r="B465" s="4"/>
      <c r="C465" s="12"/>
      <c r="D465" s="14"/>
      <c r="E465" s="3"/>
      <c r="F465" s="14"/>
      <c r="G465" s="29"/>
      <c r="H465" s="13"/>
      <c r="I465" s="14"/>
      <c r="J465" s="21"/>
      <c r="K465" s="21"/>
      <c r="L465" s="21"/>
      <c r="M465" s="22"/>
      <c r="N465" s="23"/>
      <c r="O465" s="23"/>
      <c r="P465" s="21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6.5" customHeight="1">
      <c r="A466" s="1"/>
      <c r="B466" s="4"/>
      <c r="C466" s="12"/>
      <c r="D466" s="14"/>
      <c r="E466" s="3"/>
      <c r="F466" s="14"/>
      <c r="G466" s="29"/>
      <c r="H466" s="13"/>
      <c r="I466" s="14"/>
      <c r="J466" s="21"/>
      <c r="K466" s="21"/>
      <c r="L466" s="21"/>
      <c r="M466" s="22"/>
      <c r="N466" s="23"/>
      <c r="O466" s="23"/>
      <c r="P466" s="21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6.5" customHeight="1">
      <c r="A467" s="1"/>
      <c r="B467" s="4"/>
      <c r="C467" s="12"/>
      <c r="D467" s="14"/>
      <c r="E467" s="3"/>
      <c r="F467" s="14"/>
      <c r="G467" s="29"/>
      <c r="H467" s="13"/>
      <c r="I467" s="14"/>
      <c r="J467" s="21"/>
      <c r="K467" s="21"/>
      <c r="L467" s="21"/>
      <c r="M467" s="22"/>
      <c r="N467" s="23"/>
      <c r="O467" s="23"/>
      <c r="P467" s="21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6.5" customHeight="1">
      <c r="A468" s="1"/>
      <c r="B468" s="4"/>
      <c r="C468" s="12"/>
      <c r="D468" s="14"/>
      <c r="E468" s="3"/>
      <c r="F468" s="14"/>
      <c r="G468" s="29"/>
      <c r="H468" s="13"/>
      <c r="I468" s="14"/>
      <c r="J468" s="21"/>
      <c r="K468" s="21"/>
      <c r="L468" s="21"/>
      <c r="M468" s="22"/>
      <c r="N468" s="23"/>
      <c r="O468" s="23"/>
      <c r="P468" s="21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6.5" customHeight="1">
      <c r="A469" s="1"/>
      <c r="B469" s="4"/>
      <c r="C469" s="12"/>
      <c r="D469" s="14"/>
      <c r="E469" s="3"/>
      <c r="F469" s="14"/>
      <c r="G469" s="29"/>
      <c r="H469" s="13"/>
      <c r="I469" s="14"/>
      <c r="J469" s="21"/>
      <c r="K469" s="21"/>
      <c r="L469" s="21"/>
      <c r="M469" s="22"/>
      <c r="N469" s="23"/>
      <c r="O469" s="23"/>
      <c r="P469" s="21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6.5" customHeight="1">
      <c r="A470" s="1"/>
      <c r="B470" s="4"/>
      <c r="C470" s="12"/>
      <c r="D470" s="14"/>
      <c r="E470" s="3"/>
      <c r="F470" s="14"/>
      <c r="G470" s="29"/>
      <c r="H470" s="13"/>
      <c r="I470" s="14"/>
      <c r="J470" s="21"/>
      <c r="K470" s="21"/>
      <c r="L470" s="21"/>
      <c r="M470" s="22"/>
      <c r="N470" s="23"/>
      <c r="O470" s="23"/>
      <c r="P470" s="21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6.5" customHeight="1">
      <c r="A471" s="1"/>
      <c r="B471" s="4"/>
      <c r="C471" s="12"/>
      <c r="D471" s="14"/>
      <c r="E471" s="3"/>
      <c r="F471" s="14"/>
      <c r="G471" s="29"/>
      <c r="H471" s="13"/>
      <c r="I471" s="14"/>
      <c r="J471" s="21"/>
      <c r="K471" s="21"/>
      <c r="L471" s="21"/>
      <c r="M471" s="22"/>
      <c r="N471" s="23"/>
      <c r="O471" s="23"/>
      <c r="P471" s="21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6.5" customHeight="1">
      <c r="A472" s="1"/>
      <c r="B472" s="4"/>
      <c r="C472" s="12"/>
      <c r="D472" s="14"/>
      <c r="E472" s="3"/>
      <c r="F472" s="14"/>
      <c r="G472" s="29"/>
      <c r="H472" s="13"/>
      <c r="I472" s="14"/>
      <c r="J472" s="21"/>
      <c r="K472" s="21"/>
      <c r="L472" s="21"/>
      <c r="M472" s="22"/>
      <c r="N472" s="23"/>
      <c r="O472" s="23"/>
      <c r="P472" s="21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6.5" customHeight="1">
      <c r="A473" s="1"/>
      <c r="B473" s="4"/>
      <c r="C473" s="12"/>
      <c r="D473" s="14"/>
      <c r="E473" s="3"/>
      <c r="F473" s="14"/>
      <c r="G473" s="29"/>
      <c r="H473" s="13"/>
      <c r="I473" s="14"/>
      <c r="J473" s="21"/>
      <c r="K473" s="21"/>
      <c r="L473" s="21"/>
      <c r="M473" s="22"/>
      <c r="N473" s="23"/>
      <c r="O473" s="23"/>
      <c r="P473" s="21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6.5" customHeight="1">
      <c r="A474" s="1"/>
      <c r="B474" s="4"/>
      <c r="C474" s="12"/>
      <c r="D474" s="14"/>
      <c r="E474" s="3"/>
      <c r="F474" s="14"/>
      <c r="G474" s="29"/>
      <c r="H474" s="13"/>
      <c r="I474" s="14"/>
      <c r="J474" s="21"/>
      <c r="K474" s="21"/>
      <c r="L474" s="21"/>
      <c r="M474" s="22"/>
      <c r="N474" s="23"/>
      <c r="O474" s="23"/>
      <c r="P474" s="21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6.5" customHeight="1">
      <c r="A475" s="1"/>
      <c r="B475" s="4"/>
      <c r="C475" s="12"/>
      <c r="D475" s="14"/>
      <c r="E475" s="3"/>
      <c r="F475" s="14"/>
      <c r="G475" s="29"/>
      <c r="H475" s="13"/>
      <c r="I475" s="14"/>
      <c r="J475" s="21"/>
      <c r="K475" s="21"/>
      <c r="L475" s="21"/>
      <c r="M475" s="22"/>
      <c r="N475" s="23"/>
      <c r="O475" s="23"/>
      <c r="P475" s="21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6.5" customHeight="1">
      <c r="A476" s="1"/>
      <c r="B476" s="4"/>
      <c r="C476" s="12"/>
      <c r="D476" s="14"/>
      <c r="E476" s="3"/>
      <c r="F476" s="14"/>
      <c r="G476" s="29"/>
      <c r="H476" s="13"/>
      <c r="I476" s="14"/>
      <c r="J476" s="21"/>
      <c r="K476" s="21"/>
      <c r="L476" s="21"/>
      <c r="M476" s="22"/>
      <c r="N476" s="23"/>
      <c r="O476" s="23"/>
      <c r="P476" s="21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6.5" customHeight="1">
      <c r="A477" s="1"/>
      <c r="B477" s="4"/>
      <c r="C477" s="12"/>
      <c r="D477" s="14"/>
      <c r="E477" s="3"/>
      <c r="F477" s="14"/>
      <c r="G477" s="29"/>
      <c r="H477" s="13"/>
      <c r="I477" s="14"/>
      <c r="J477" s="21"/>
      <c r="K477" s="21"/>
      <c r="L477" s="21"/>
      <c r="M477" s="22"/>
      <c r="N477" s="23"/>
      <c r="O477" s="23"/>
      <c r="P477" s="21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6.5" customHeight="1">
      <c r="A478" s="1"/>
      <c r="B478" s="4"/>
      <c r="C478" s="12"/>
      <c r="D478" s="14"/>
      <c r="E478" s="3"/>
      <c r="F478" s="14"/>
      <c r="G478" s="29"/>
      <c r="H478" s="13"/>
      <c r="I478" s="14"/>
      <c r="J478" s="21"/>
      <c r="K478" s="21"/>
      <c r="L478" s="21"/>
      <c r="M478" s="22"/>
      <c r="N478" s="23"/>
      <c r="O478" s="23"/>
      <c r="P478" s="21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6.5" customHeight="1">
      <c r="A479" s="1"/>
      <c r="B479" s="4"/>
      <c r="C479" s="12"/>
      <c r="D479" s="14"/>
      <c r="E479" s="3"/>
      <c r="F479" s="14"/>
      <c r="G479" s="29"/>
      <c r="H479" s="13"/>
      <c r="I479" s="14"/>
      <c r="J479" s="21"/>
      <c r="K479" s="21"/>
      <c r="L479" s="21"/>
      <c r="M479" s="22"/>
      <c r="N479" s="23"/>
      <c r="O479" s="23"/>
      <c r="P479" s="21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6.5" customHeight="1">
      <c r="A480" s="1"/>
      <c r="B480" s="4"/>
      <c r="C480" s="12"/>
      <c r="D480" s="14"/>
      <c r="E480" s="3"/>
      <c r="F480" s="14"/>
      <c r="G480" s="29"/>
      <c r="H480" s="13"/>
      <c r="I480" s="14"/>
      <c r="J480" s="21"/>
      <c r="K480" s="21"/>
      <c r="L480" s="21"/>
      <c r="M480" s="22"/>
      <c r="N480" s="23"/>
      <c r="O480" s="23"/>
      <c r="P480" s="21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6.5" customHeight="1">
      <c r="A481" s="1"/>
      <c r="B481" s="4"/>
      <c r="C481" s="12"/>
      <c r="D481" s="14"/>
      <c r="E481" s="3"/>
      <c r="F481" s="14"/>
      <c r="G481" s="29"/>
      <c r="H481" s="13"/>
      <c r="I481" s="14"/>
      <c r="J481" s="21"/>
      <c r="K481" s="21"/>
      <c r="L481" s="21"/>
      <c r="M481" s="22"/>
      <c r="N481" s="23"/>
      <c r="O481" s="23"/>
      <c r="P481" s="21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6.5" customHeight="1">
      <c r="A482" s="1"/>
      <c r="B482" s="4"/>
      <c r="C482" s="12"/>
      <c r="D482" s="14"/>
      <c r="E482" s="3"/>
      <c r="F482" s="14"/>
      <c r="G482" s="29"/>
      <c r="H482" s="13"/>
      <c r="I482" s="14"/>
      <c r="J482" s="21"/>
      <c r="K482" s="21"/>
      <c r="L482" s="21"/>
      <c r="M482" s="22"/>
      <c r="N482" s="23"/>
      <c r="O482" s="23"/>
      <c r="P482" s="21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6.5" customHeight="1">
      <c r="A483" s="1"/>
      <c r="B483" s="4"/>
      <c r="C483" s="12"/>
      <c r="D483" s="14"/>
      <c r="E483" s="3"/>
      <c r="F483" s="14"/>
      <c r="G483" s="29"/>
      <c r="H483" s="13"/>
      <c r="I483" s="14"/>
      <c r="J483" s="21"/>
      <c r="K483" s="21"/>
      <c r="L483" s="21"/>
      <c r="M483" s="22"/>
      <c r="N483" s="23"/>
      <c r="O483" s="23"/>
      <c r="P483" s="21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6.5" customHeight="1">
      <c r="A484" s="1"/>
      <c r="B484" s="4"/>
      <c r="C484" s="12"/>
      <c r="D484" s="14"/>
      <c r="E484" s="3"/>
      <c r="F484" s="14"/>
      <c r="G484" s="29"/>
      <c r="H484" s="13"/>
      <c r="I484" s="14"/>
      <c r="J484" s="21"/>
      <c r="K484" s="21"/>
      <c r="L484" s="21"/>
      <c r="M484" s="22"/>
      <c r="N484" s="23"/>
      <c r="O484" s="23"/>
      <c r="P484" s="21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6.5" customHeight="1">
      <c r="A485" s="1"/>
      <c r="B485" s="4"/>
      <c r="C485" s="12"/>
      <c r="D485" s="14"/>
      <c r="E485" s="3"/>
      <c r="F485" s="14"/>
      <c r="G485" s="29"/>
      <c r="H485" s="13"/>
      <c r="I485" s="14"/>
      <c r="J485" s="21"/>
      <c r="K485" s="21"/>
      <c r="L485" s="21"/>
      <c r="M485" s="22"/>
      <c r="N485" s="23"/>
      <c r="O485" s="23"/>
      <c r="P485" s="21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6.5" customHeight="1">
      <c r="A486" s="1"/>
      <c r="B486" s="4"/>
      <c r="C486" s="12"/>
      <c r="D486" s="14"/>
      <c r="E486" s="3"/>
      <c r="F486" s="14"/>
      <c r="G486" s="29"/>
      <c r="H486" s="13"/>
      <c r="I486" s="14"/>
      <c r="J486" s="21"/>
      <c r="K486" s="21"/>
      <c r="L486" s="21"/>
      <c r="M486" s="22"/>
      <c r="N486" s="23"/>
      <c r="O486" s="23"/>
      <c r="P486" s="21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6.5" customHeight="1">
      <c r="A487" s="1"/>
      <c r="B487" s="4"/>
      <c r="C487" s="12"/>
      <c r="D487" s="14"/>
      <c r="E487" s="3"/>
      <c r="F487" s="14"/>
      <c r="G487" s="29"/>
      <c r="H487" s="13"/>
      <c r="I487" s="14"/>
      <c r="J487" s="21"/>
      <c r="K487" s="21"/>
      <c r="L487" s="21"/>
      <c r="M487" s="22"/>
      <c r="N487" s="23"/>
      <c r="O487" s="23"/>
      <c r="P487" s="21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6.5" customHeight="1">
      <c r="A488" s="1"/>
      <c r="B488" s="4"/>
      <c r="C488" s="12"/>
      <c r="D488" s="14"/>
      <c r="E488" s="3"/>
      <c r="F488" s="14"/>
      <c r="G488" s="29"/>
      <c r="H488" s="13"/>
      <c r="I488" s="14"/>
      <c r="J488" s="21"/>
      <c r="K488" s="21"/>
      <c r="L488" s="21"/>
      <c r="M488" s="22"/>
      <c r="N488" s="23"/>
      <c r="O488" s="23"/>
      <c r="P488" s="21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6.5" customHeight="1">
      <c r="A489" s="1"/>
      <c r="B489" s="4"/>
      <c r="C489" s="12"/>
      <c r="D489" s="14"/>
      <c r="E489" s="3"/>
      <c r="F489" s="14"/>
      <c r="G489" s="29"/>
      <c r="H489" s="13"/>
      <c r="I489" s="14"/>
      <c r="J489" s="21"/>
      <c r="K489" s="21"/>
      <c r="L489" s="21"/>
      <c r="M489" s="22"/>
      <c r="N489" s="23"/>
      <c r="O489" s="23"/>
      <c r="P489" s="21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6.5" customHeight="1">
      <c r="A490" s="1"/>
      <c r="B490" s="4"/>
      <c r="C490" s="12"/>
      <c r="D490" s="14"/>
      <c r="E490" s="3"/>
      <c r="F490" s="14"/>
      <c r="G490" s="29"/>
      <c r="H490" s="13"/>
      <c r="I490" s="14"/>
      <c r="J490" s="21"/>
      <c r="K490" s="21"/>
      <c r="L490" s="21"/>
      <c r="M490" s="22"/>
      <c r="N490" s="23"/>
      <c r="O490" s="23"/>
      <c r="P490" s="21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6.5" customHeight="1">
      <c r="A491" s="1"/>
      <c r="B491" s="4"/>
      <c r="C491" s="12"/>
      <c r="D491" s="14"/>
      <c r="E491" s="3"/>
      <c r="F491" s="14"/>
      <c r="G491" s="29"/>
      <c r="H491" s="13"/>
      <c r="I491" s="14"/>
      <c r="J491" s="21"/>
      <c r="K491" s="21"/>
      <c r="L491" s="21"/>
      <c r="M491" s="22"/>
      <c r="N491" s="23"/>
      <c r="O491" s="23"/>
      <c r="P491" s="21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6.5" customHeight="1">
      <c r="A492" s="1"/>
      <c r="B492" s="4"/>
      <c r="C492" s="12"/>
      <c r="D492" s="14"/>
      <c r="E492" s="3"/>
      <c r="F492" s="14"/>
      <c r="G492" s="29"/>
      <c r="H492" s="13"/>
      <c r="I492" s="14"/>
      <c r="J492" s="21"/>
      <c r="K492" s="21"/>
      <c r="L492" s="21"/>
      <c r="M492" s="22"/>
      <c r="N492" s="23"/>
      <c r="O492" s="23"/>
      <c r="P492" s="21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6.5" customHeight="1">
      <c r="A493" s="1"/>
      <c r="B493" s="4"/>
      <c r="C493" s="12"/>
      <c r="D493" s="14"/>
      <c r="E493" s="3"/>
      <c r="F493" s="14"/>
      <c r="G493" s="29"/>
      <c r="H493" s="13"/>
      <c r="I493" s="14"/>
      <c r="J493" s="21"/>
      <c r="K493" s="21"/>
      <c r="L493" s="21"/>
      <c r="M493" s="22"/>
      <c r="N493" s="23"/>
      <c r="O493" s="23"/>
      <c r="P493" s="21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6.5" customHeight="1">
      <c r="A494" s="1"/>
      <c r="B494" s="4"/>
      <c r="C494" s="12"/>
      <c r="D494" s="14"/>
      <c r="E494" s="3"/>
      <c r="F494" s="14"/>
      <c r="G494" s="29"/>
      <c r="H494" s="13"/>
      <c r="I494" s="14"/>
      <c r="J494" s="21"/>
      <c r="K494" s="21"/>
      <c r="L494" s="21"/>
      <c r="M494" s="22"/>
      <c r="N494" s="23"/>
      <c r="O494" s="23"/>
      <c r="P494" s="21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6.5" customHeight="1">
      <c r="A495" s="1"/>
      <c r="B495" s="4"/>
      <c r="C495" s="12"/>
      <c r="D495" s="14"/>
      <c r="E495" s="3"/>
      <c r="F495" s="14"/>
      <c r="G495" s="29"/>
      <c r="H495" s="13"/>
      <c r="I495" s="14"/>
      <c r="J495" s="21"/>
      <c r="K495" s="21"/>
      <c r="L495" s="21"/>
      <c r="M495" s="22"/>
      <c r="N495" s="23"/>
      <c r="O495" s="23"/>
      <c r="P495" s="21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6.5" customHeight="1">
      <c r="A496" s="1"/>
      <c r="B496" s="4"/>
      <c r="C496" s="12"/>
      <c r="D496" s="14"/>
      <c r="E496" s="3"/>
      <c r="F496" s="14"/>
      <c r="G496" s="29"/>
      <c r="H496" s="13"/>
      <c r="I496" s="14"/>
      <c r="J496" s="21"/>
      <c r="K496" s="21"/>
      <c r="L496" s="21"/>
      <c r="M496" s="22"/>
      <c r="N496" s="23"/>
      <c r="O496" s="23"/>
      <c r="P496" s="21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6.5" customHeight="1">
      <c r="A497" s="1"/>
      <c r="B497" s="4"/>
      <c r="C497" s="12"/>
      <c r="D497" s="14"/>
      <c r="E497" s="3"/>
      <c r="F497" s="14"/>
      <c r="G497" s="29"/>
      <c r="H497" s="13"/>
      <c r="I497" s="14"/>
      <c r="J497" s="21"/>
      <c r="K497" s="21"/>
      <c r="L497" s="21"/>
      <c r="M497" s="22"/>
      <c r="N497" s="23"/>
      <c r="O497" s="23"/>
      <c r="P497" s="21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6.5" customHeight="1">
      <c r="A498" s="1"/>
      <c r="B498" s="4"/>
      <c r="C498" s="12"/>
      <c r="D498" s="14"/>
      <c r="E498" s="3"/>
      <c r="F498" s="14"/>
      <c r="G498" s="29"/>
      <c r="H498" s="13"/>
      <c r="I498" s="14"/>
      <c r="J498" s="21"/>
      <c r="K498" s="21"/>
      <c r="L498" s="21"/>
      <c r="M498" s="22"/>
      <c r="N498" s="23"/>
      <c r="O498" s="23"/>
      <c r="P498" s="21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6.5" customHeight="1">
      <c r="A499" s="1"/>
      <c r="B499" s="4"/>
      <c r="C499" s="12"/>
      <c r="D499" s="14"/>
      <c r="E499" s="3"/>
      <c r="F499" s="14"/>
      <c r="G499" s="29"/>
      <c r="H499" s="13"/>
      <c r="I499" s="14"/>
      <c r="J499" s="21"/>
      <c r="K499" s="21"/>
      <c r="L499" s="21"/>
      <c r="M499" s="22"/>
      <c r="N499" s="23"/>
      <c r="O499" s="23"/>
      <c r="P499" s="21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6.5" customHeight="1">
      <c r="A500" s="1"/>
      <c r="B500" s="4"/>
      <c r="C500" s="12"/>
      <c r="D500" s="14"/>
      <c r="E500" s="3"/>
      <c r="F500" s="14"/>
      <c r="G500" s="29"/>
      <c r="H500" s="13"/>
      <c r="I500" s="14"/>
      <c r="J500" s="21"/>
      <c r="K500" s="21"/>
      <c r="L500" s="21"/>
      <c r="M500" s="22"/>
      <c r="N500" s="23"/>
      <c r="O500" s="23"/>
      <c r="P500" s="21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6.5" customHeight="1">
      <c r="A501" s="1"/>
      <c r="B501" s="4"/>
      <c r="C501" s="12"/>
      <c r="D501" s="14"/>
      <c r="E501" s="3"/>
      <c r="F501" s="14"/>
      <c r="G501" s="29"/>
      <c r="H501" s="13"/>
      <c r="I501" s="14"/>
      <c r="J501" s="21"/>
      <c r="K501" s="21"/>
      <c r="L501" s="21"/>
      <c r="M501" s="22"/>
      <c r="N501" s="23"/>
      <c r="O501" s="23"/>
      <c r="P501" s="21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6.5" customHeight="1">
      <c r="A502" s="1"/>
      <c r="B502" s="4"/>
      <c r="C502" s="12"/>
      <c r="D502" s="14"/>
      <c r="E502" s="3"/>
      <c r="F502" s="14"/>
      <c r="G502" s="29"/>
      <c r="H502" s="13"/>
      <c r="I502" s="14"/>
      <c r="J502" s="21"/>
      <c r="K502" s="21"/>
      <c r="L502" s="21"/>
      <c r="M502" s="22"/>
      <c r="N502" s="23"/>
      <c r="O502" s="23"/>
      <c r="P502" s="21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6.5" customHeight="1">
      <c r="A503" s="1"/>
      <c r="B503" s="4"/>
      <c r="C503" s="12"/>
      <c r="D503" s="14"/>
      <c r="E503" s="3"/>
      <c r="F503" s="14"/>
      <c r="G503" s="29"/>
      <c r="H503" s="13"/>
      <c r="I503" s="14"/>
      <c r="J503" s="21"/>
      <c r="K503" s="21"/>
      <c r="L503" s="21"/>
      <c r="M503" s="22"/>
      <c r="N503" s="23"/>
      <c r="O503" s="23"/>
      <c r="P503" s="21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6.5" customHeight="1">
      <c r="A504" s="1"/>
      <c r="B504" s="4"/>
      <c r="C504" s="12"/>
      <c r="D504" s="14"/>
      <c r="E504" s="3"/>
      <c r="F504" s="14"/>
      <c r="G504" s="29"/>
      <c r="H504" s="13"/>
      <c r="I504" s="14"/>
      <c r="J504" s="21"/>
      <c r="K504" s="21"/>
      <c r="L504" s="21"/>
      <c r="M504" s="22"/>
      <c r="N504" s="23"/>
      <c r="O504" s="23"/>
      <c r="P504" s="21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6.5" customHeight="1">
      <c r="A505" s="1"/>
      <c r="B505" s="4"/>
      <c r="C505" s="12"/>
      <c r="D505" s="14"/>
      <c r="E505" s="3"/>
      <c r="F505" s="14"/>
      <c r="G505" s="29"/>
      <c r="H505" s="13"/>
      <c r="I505" s="14"/>
      <c r="J505" s="21"/>
      <c r="K505" s="21"/>
      <c r="L505" s="21"/>
      <c r="M505" s="22"/>
      <c r="N505" s="23"/>
      <c r="O505" s="23"/>
      <c r="P505" s="21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6.5" customHeight="1">
      <c r="A506" s="1"/>
      <c r="B506" s="4"/>
      <c r="C506" s="12"/>
      <c r="D506" s="14"/>
      <c r="E506" s="3"/>
      <c r="F506" s="14"/>
      <c r="G506" s="29"/>
      <c r="H506" s="13"/>
      <c r="I506" s="14"/>
      <c r="J506" s="21"/>
      <c r="K506" s="21"/>
      <c r="L506" s="21"/>
      <c r="M506" s="22"/>
      <c r="N506" s="23"/>
      <c r="O506" s="23"/>
      <c r="P506" s="21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6.5" customHeight="1">
      <c r="A507" s="1"/>
      <c r="B507" s="4"/>
      <c r="C507" s="12"/>
      <c r="D507" s="14"/>
      <c r="E507" s="3"/>
      <c r="F507" s="14"/>
      <c r="G507" s="29"/>
      <c r="H507" s="13"/>
      <c r="I507" s="14"/>
      <c r="J507" s="21"/>
      <c r="K507" s="21"/>
      <c r="L507" s="21"/>
      <c r="M507" s="22"/>
      <c r="N507" s="23"/>
      <c r="O507" s="23"/>
      <c r="P507" s="21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6.5" customHeight="1">
      <c r="A508" s="1"/>
      <c r="B508" s="4"/>
      <c r="C508" s="12"/>
      <c r="D508" s="14"/>
      <c r="E508" s="3"/>
      <c r="F508" s="14"/>
      <c r="G508" s="29"/>
      <c r="H508" s="13"/>
      <c r="I508" s="14"/>
      <c r="J508" s="21"/>
      <c r="K508" s="21"/>
      <c r="L508" s="21"/>
      <c r="M508" s="22"/>
      <c r="N508" s="23"/>
      <c r="O508" s="23"/>
      <c r="P508" s="21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6.5" customHeight="1">
      <c r="A509" s="1"/>
      <c r="B509" s="4"/>
      <c r="C509" s="12"/>
      <c r="D509" s="14"/>
      <c r="E509" s="3"/>
      <c r="F509" s="14"/>
      <c r="G509" s="29"/>
      <c r="H509" s="13"/>
      <c r="I509" s="14"/>
      <c r="J509" s="21"/>
      <c r="K509" s="21"/>
      <c r="L509" s="21"/>
      <c r="M509" s="22"/>
      <c r="N509" s="23"/>
      <c r="O509" s="23"/>
      <c r="P509" s="21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6.5" customHeight="1">
      <c r="A510" s="1"/>
      <c r="B510" s="4"/>
      <c r="C510" s="12"/>
      <c r="D510" s="14"/>
      <c r="E510" s="3"/>
      <c r="F510" s="14"/>
      <c r="G510" s="29"/>
      <c r="H510" s="13"/>
      <c r="I510" s="14"/>
      <c r="J510" s="21"/>
      <c r="K510" s="21"/>
      <c r="L510" s="21"/>
      <c r="M510" s="22"/>
      <c r="N510" s="23"/>
      <c r="O510" s="23"/>
      <c r="P510" s="21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6.5" customHeight="1">
      <c r="A511" s="1"/>
      <c r="B511" s="4"/>
      <c r="C511" s="12"/>
      <c r="D511" s="14"/>
      <c r="E511" s="3"/>
      <c r="F511" s="14"/>
      <c r="G511" s="29"/>
      <c r="H511" s="13"/>
      <c r="I511" s="14"/>
      <c r="J511" s="21"/>
      <c r="K511" s="21"/>
      <c r="L511" s="21"/>
      <c r="M511" s="22"/>
      <c r="N511" s="23"/>
      <c r="O511" s="23"/>
      <c r="P511" s="21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6.5" customHeight="1">
      <c r="A512" s="1"/>
      <c r="B512" s="4"/>
      <c r="C512" s="12"/>
      <c r="D512" s="14"/>
      <c r="E512" s="3"/>
      <c r="F512" s="14"/>
      <c r="G512" s="29"/>
      <c r="H512" s="13"/>
      <c r="I512" s="14"/>
      <c r="J512" s="21"/>
      <c r="K512" s="21"/>
      <c r="L512" s="21"/>
      <c r="M512" s="22"/>
      <c r="N512" s="23"/>
      <c r="O512" s="23"/>
      <c r="P512" s="21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6.5" customHeight="1">
      <c r="A513" s="1"/>
      <c r="B513" s="4"/>
      <c r="C513" s="12"/>
      <c r="D513" s="14"/>
      <c r="E513" s="3"/>
      <c r="F513" s="14"/>
      <c r="G513" s="29"/>
      <c r="H513" s="13"/>
      <c r="I513" s="14"/>
      <c r="J513" s="21"/>
      <c r="K513" s="21"/>
      <c r="L513" s="21"/>
      <c r="M513" s="22"/>
      <c r="N513" s="23"/>
      <c r="O513" s="23"/>
      <c r="P513" s="21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6.5" customHeight="1">
      <c r="A514" s="1"/>
      <c r="B514" s="4"/>
      <c r="C514" s="12"/>
      <c r="D514" s="14"/>
      <c r="E514" s="3"/>
      <c r="F514" s="14"/>
      <c r="G514" s="29"/>
      <c r="H514" s="13"/>
      <c r="I514" s="14"/>
      <c r="J514" s="21"/>
      <c r="K514" s="21"/>
      <c r="L514" s="21"/>
      <c r="M514" s="22"/>
      <c r="N514" s="23"/>
      <c r="O514" s="23"/>
      <c r="P514" s="21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6.5" customHeight="1">
      <c r="A515" s="1"/>
      <c r="B515" s="4"/>
      <c r="C515" s="12"/>
      <c r="D515" s="14"/>
      <c r="E515" s="3"/>
      <c r="F515" s="14"/>
      <c r="G515" s="29"/>
      <c r="H515" s="13"/>
      <c r="I515" s="14"/>
      <c r="J515" s="21"/>
      <c r="K515" s="21"/>
      <c r="L515" s="21"/>
      <c r="M515" s="22"/>
      <c r="N515" s="23"/>
      <c r="O515" s="23"/>
      <c r="P515" s="21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6.5" customHeight="1">
      <c r="A516" s="1"/>
      <c r="B516" s="4"/>
      <c r="C516" s="12"/>
      <c r="D516" s="14"/>
      <c r="E516" s="3"/>
      <c r="F516" s="14"/>
      <c r="G516" s="29"/>
      <c r="H516" s="13"/>
      <c r="I516" s="14"/>
      <c r="J516" s="21"/>
      <c r="K516" s="21"/>
      <c r="L516" s="21"/>
      <c r="M516" s="22"/>
      <c r="N516" s="23"/>
      <c r="O516" s="23"/>
      <c r="P516" s="21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6.5" customHeight="1">
      <c r="A517" s="1"/>
      <c r="B517" s="4"/>
      <c r="C517" s="12"/>
      <c r="D517" s="14"/>
      <c r="E517" s="3"/>
      <c r="F517" s="14"/>
      <c r="G517" s="29"/>
      <c r="H517" s="13"/>
      <c r="I517" s="14"/>
      <c r="J517" s="21"/>
      <c r="K517" s="21"/>
      <c r="L517" s="21"/>
      <c r="M517" s="22"/>
      <c r="N517" s="23"/>
      <c r="O517" s="23"/>
      <c r="P517" s="21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6.5" customHeight="1">
      <c r="A518" s="1"/>
      <c r="B518" s="4"/>
      <c r="C518" s="12"/>
      <c r="D518" s="14"/>
      <c r="E518" s="3"/>
      <c r="F518" s="14"/>
      <c r="G518" s="29"/>
      <c r="H518" s="13"/>
      <c r="I518" s="14"/>
      <c r="J518" s="21"/>
      <c r="K518" s="21"/>
      <c r="L518" s="21"/>
      <c r="M518" s="22"/>
      <c r="N518" s="23"/>
      <c r="O518" s="23"/>
      <c r="P518" s="21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6.5" customHeight="1">
      <c r="A519" s="1"/>
      <c r="B519" s="4"/>
      <c r="C519" s="12"/>
      <c r="D519" s="14"/>
      <c r="E519" s="3"/>
      <c r="F519" s="14"/>
      <c r="G519" s="29"/>
      <c r="H519" s="13"/>
      <c r="I519" s="14"/>
      <c r="J519" s="21"/>
      <c r="K519" s="21"/>
      <c r="L519" s="21"/>
      <c r="M519" s="22"/>
      <c r="N519" s="23"/>
      <c r="O519" s="23"/>
      <c r="P519" s="21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6.5" customHeight="1">
      <c r="A520" s="1"/>
      <c r="B520" s="4"/>
      <c r="C520" s="12"/>
      <c r="D520" s="14"/>
      <c r="E520" s="3"/>
      <c r="F520" s="14"/>
      <c r="G520" s="29"/>
      <c r="H520" s="13"/>
      <c r="I520" s="14"/>
      <c r="J520" s="21"/>
      <c r="K520" s="21"/>
      <c r="L520" s="21"/>
      <c r="M520" s="22"/>
      <c r="N520" s="23"/>
      <c r="O520" s="23"/>
      <c r="P520" s="21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6.5" customHeight="1">
      <c r="A521" s="1"/>
      <c r="B521" s="4"/>
      <c r="C521" s="12"/>
      <c r="D521" s="14"/>
      <c r="E521" s="3"/>
      <c r="F521" s="14"/>
      <c r="G521" s="29"/>
      <c r="H521" s="13"/>
      <c r="I521" s="14"/>
      <c r="J521" s="21"/>
      <c r="K521" s="21"/>
      <c r="L521" s="21"/>
      <c r="M521" s="22"/>
      <c r="N521" s="23"/>
      <c r="O521" s="23"/>
      <c r="P521" s="21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6.5" customHeight="1">
      <c r="A522" s="1"/>
      <c r="B522" s="4"/>
      <c r="C522" s="12"/>
      <c r="D522" s="14"/>
      <c r="E522" s="3"/>
      <c r="F522" s="14"/>
      <c r="G522" s="29"/>
      <c r="H522" s="13"/>
      <c r="I522" s="14"/>
      <c r="J522" s="21"/>
      <c r="K522" s="21"/>
      <c r="L522" s="21"/>
      <c r="M522" s="22"/>
      <c r="N522" s="23"/>
      <c r="O522" s="23"/>
      <c r="P522" s="21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6.5" customHeight="1">
      <c r="A523" s="1"/>
      <c r="B523" s="4"/>
      <c r="C523" s="12"/>
      <c r="D523" s="14"/>
      <c r="E523" s="3"/>
      <c r="F523" s="14"/>
      <c r="G523" s="29"/>
      <c r="H523" s="13"/>
      <c r="I523" s="14"/>
      <c r="J523" s="21"/>
      <c r="K523" s="21"/>
      <c r="L523" s="21"/>
      <c r="M523" s="22"/>
      <c r="N523" s="23"/>
      <c r="O523" s="23"/>
      <c r="P523" s="21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6.5" customHeight="1">
      <c r="A524" s="1"/>
      <c r="B524" s="4"/>
      <c r="C524" s="12"/>
      <c r="D524" s="14"/>
      <c r="E524" s="3"/>
      <c r="F524" s="14"/>
      <c r="G524" s="29"/>
      <c r="H524" s="13"/>
      <c r="I524" s="14"/>
      <c r="J524" s="21"/>
      <c r="K524" s="21"/>
      <c r="L524" s="21"/>
      <c r="M524" s="22"/>
      <c r="N524" s="23"/>
      <c r="O524" s="23"/>
      <c r="P524" s="21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6.5" customHeight="1">
      <c r="A525" s="1"/>
      <c r="B525" s="4"/>
      <c r="C525" s="12"/>
      <c r="D525" s="14"/>
      <c r="E525" s="3"/>
      <c r="F525" s="14"/>
      <c r="G525" s="29"/>
      <c r="H525" s="13"/>
      <c r="I525" s="14"/>
      <c r="J525" s="21"/>
      <c r="K525" s="21"/>
      <c r="L525" s="21"/>
      <c r="M525" s="22"/>
      <c r="N525" s="23"/>
      <c r="O525" s="23"/>
      <c r="P525" s="21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6.5" customHeight="1">
      <c r="A526" s="1"/>
      <c r="B526" s="4"/>
      <c r="C526" s="12"/>
      <c r="D526" s="14"/>
      <c r="E526" s="3"/>
      <c r="F526" s="14"/>
      <c r="G526" s="29"/>
      <c r="H526" s="13"/>
      <c r="I526" s="14"/>
      <c r="J526" s="21"/>
      <c r="K526" s="21"/>
      <c r="L526" s="21"/>
      <c r="M526" s="22"/>
      <c r="N526" s="23"/>
      <c r="O526" s="23"/>
      <c r="P526" s="21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6.5" customHeight="1">
      <c r="A527" s="1"/>
      <c r="B527" s="4"/>
      <c r="C527" s="12"/>
      <c r="D527" s="14"/>
      <c r="E527" s="3"/>
      <c r="F527" s="14"/>
      <c r="G527" s="29"/>
      <c r="H527" s="13"/>
      <c r="I527" s="14"/>
      <c r="J527" s="21"/>
      <c r="K527" s="21"/>
      <c r="L527" s="21"/>
      <c r="M527" s="22"/>
      <c r="N527" s="23"/>
      <c r="O527" s="23"/>
      <c r="P527" s="21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6.5" customHeight="1">
      <c r="A528" s="1"/>
      <c r="B528" s="4"/>
      <c r="C528" s="12"/>
      <c r="D528" s="14"/>
      <c r="E528" s="3"/>
      <c r="F528" s="14"/>
      <c r="G528" s="29"/>
      <c r="H528" s="13"/>
      <c r="I528" s="14"/>
      <c r="J528" s="21"/>
      <c r="K528" s="21"/>
      <c r="L528" s="21"/>
      <c r="M528" s="22"/>
      <c r="N528" s="23"/>
      <c r="O528" s="23"/>
      <c r="P528" s="21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6.5" customHeight="1">
      <c r="A529" s="1"/>
      <c r="B529" s="4"/>
      <c r="C529" s="12"/>
      <c r="D529" s="14"/>
      <c r="E529" s="3"/>
      <c r="F529" s="14"/>
      <c r="G529" s="29"/>
      <c r="H529" s="13"/>
      <c r="I529" s="14"/>
      <c r="J529" s="21"/>
      <c r="K529" s="21"/>
      <c r="L529" s="21"/>
      <c r="M529" s="22"/>
      <c r="N529" s="23"/>
      <c r="O529" s="23"/>
      <c r="P529" s="21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6.5" customHeight="1">
      <c r="A530" s="1"/>
      <c r="B530" s="4"/>
      <c r="C530" s="12"/>
      <c r="D530" s="14"/>
      <c r="E530" s="3"/>
      <c r="F530" s="14"/>
      <c r="G530" s="29"/>
      <c r="H530" s="13"/>
      <c r="I530" s="14"/>
      <c r="J530" s="21"/>
      <c r="K530" s="21"/>
      <c r="L530" s="21"/>
      <c r="M530" s="22"/>
      <c r="N530" s="23"/>
      <c r="O530" s="23"/>
      <c r="P530" s="21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6.5" customHeight="1">
      <c r="A531" s="1"/>
      <c r="B531" s="4"/>
      <c r="C531" s="12"/>
      <c r="D531" s="14"/>
      <c r="E531" s="3"/>
      <c r="F531" s="14"/>
      <c r="G531" s="29"/>
      <c r="H531" s="13"/>
      <c r="I531" s="14"/>
      <c r="J531" s="21"/>
      <c r="K531" s="21"/>
      <c r="L531" s="21"/>
      <c r="M531" s="22"/>
      <c r="N531" s="23"/>
      <c r="O531" s="23"/>
      <c r="P531" s="21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6.5" customHeight="1">
      <c r="A532" s="1"/>
      <c r="B532" s="4"/>
      <c r="C532" s="12"/>
      <c r="D532" s="14"/>
      <c r="E532" s="3"/>
      <c r="F532" s="14"/>
      <c r="G532" s="29"/>
      <c r="H532" s="13"/>
      <c r="I532" s="14"/>
      <c r="J532" s="21"/>
      <c r="K532" s="21"/>
      <c r="L532" s="21"/>
      <c r="M532" s="22"/>
      <c r="N532" s="23"/>
      <c r="O532" s="23"/>
      <c r="P532" s="21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6.5" customHeight="1">
      <c r="A533" s="1"/>
      <c r="B533" s="4"/>
      <c r="C533" s="12"/>
      <c r="D533" s="14"/>
      <c r="E533" s="3"/>
      <c r="F533" s="14"/>
      <c r="G533" s="29"/>
      <c r="H533" s="13"/>
      <c r="I533" s="14"/>
      <c r="J533" s="21"/>
      <c r="K533" s="21"/>
      <c r="L533" s="21"/>
      <c r="M533" s="22"/>
      <c r="N533" s="23"/>
      <c r="O533" s="23"/>
      <c r="P533" s="21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6.5" customHeight="1">
      <c r="A534" s="1"/>
      <c r="B534" s="4"/>
      <c r="C534" s="12"/>
      <c r="D534" s="14"/>
      <c r="E534" s="3"/>
      <c r="F534" s="14"/>
      <c r="G534" s="29"/>
      <c r="H534" s="13"/>
      <c r="I534" s="14"/>
      <c r="J534" s="21"/>
      <c r="K534" s="21"/>
      <c r="L534" s="21"/>
      <c r="M534" s="22"/>
      <c r="N534" s="23"/>
      <c r="O534" s="23"/>
      <c r="P534" s="21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6.5" customHeight="1">
      <c r="A535" s="1"/>
      <c r="B535" s="4"/>
      <c r="C535" s="12"/>
      <c r="D535" s="14"/>
      <c r="E535" s="3"/>
      <c r="F535" s="14"/>
      <c r="G535" s="29"/>
      <c r="H535" s="13"/>
      <c r="I535" s="14"/>
      <c r="J535" s="21"/>
      <c r="K535" s="21"/>
      <c r="L535" s="21"/>
      <c r="M535" s="22"/>
      <c r="N535" s="23"/>
      <c r="O535" s="23"/>
      <c r="P535" s="21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6.5" customHeight="1">
      <c r="A536" s="1"/>
      <c r="B536" s="4"/>
      <c r="C536" s="12"/>
      <c r="D536" s="14"/>
      <c r="E536" s="3"/>
      <c r="F536" s="14"/>
      <c r="G536" s="29"/>
      <c r="H536" s="13"/>
      <c r="I536" s="14"/>
      <c r="J536" s="21"/>
      <c r="K536" s="21"/>
      <c r="L536" s="21"/>
      <c r="M536" s="22"/>
      <c r="N536" s="23"/>
      <c r="O536" s="23"/>
      <c r="P536" s="21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6.5" customHeight="1">
      <c r="A537" s="1"/>
      <c r="B537" s="4"/>
      <c r="C537" s="12"/>
      <c r="D537" s="14"/>
      <c r="E537" s="3"/>
      <c r="F537" s="14"/>
      <c r="G537" s="29"/>
      <c r="H537" s="13"/>
      <c r="I537" s="14"/>
      <c r="J537" s="21"/>
      <c r="K537" s="21"/>
      <c r="L537" s="21"/>
      <c r="M537" s="22"/>
      <c r="N537" s="23"/>
      <c r="O537" s="23"/>
      <c r="P537" s="21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6.5" customHeight="1">
      <c r="A538" s="1"/>
      <c r="B538" s="4"/>
      <c r="C538" s="12"/>
      <c r="D538" s="14"/>
      <c r="E538" s="3"/>
      <c r="F538" s="14"/>
      <c r="G538" s="29"/>
      <c r="H538" s="13"/>
      <c r="I538" s="14"/>
      <c r="J538" s="21"/>
      <c r="K538" s="21"/>
      <c r="L538" s="21"/>
      <c r="M538" s="22"/>
      <c r="N538" s="23"/>
      <c r="O538" s="23"/>
      <c r="P538" s="21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6.5" customHeight="1">
      <c r="A539" s="1"/>
      <c r="B539" s="4"/>
      <c r="C539" s="12"/>
      <c r="D539" s="14"/>
      <c r="E539" s="3"/>
      <c r="F539" s="14"/>
      <c r="G539" s="29"/>
      <c r="H539" s="13"/>
      <c r="I539" s="14"/>
      <c r="J539" s="21"/>
      <c r="K539" s="21"/>
      <c r="L539" s="21"/>
      <c r="M539" s="22"/>
      <c r="N539" s="23"/>
      <c r="O539" s="23"/>
      <c r="P539" s="21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6.5" customHeight="1">
      <c r="A540" s="1"/>
      <c r="B540" s="4"/>
      <c r="C540" s="12"/>
      <c r="D540" s="14"/>
      <c r="E540" s="3"/>
      <c r="F540" s="14"/>
      <c r="G540" s="29"/>
      <c r="H540" s="13"/>
      <c r="I540" s="14"/>
      <c r="J540" s="21"/>
      <c r="K540" s="21"/>
      <c r="L540" s="21"/>
      <c r="M540" s="22"/>
      <c r="N540" s="23"/>
      <c r="O540" s="23"/>
      <c r="P540" s="21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6.5" customHeight="1">
      <c r="A541" s="1"/>
      <c r="B541" s="4"/>
      <c r="C541" s="12"/>
      <c r="D541" s="14"/>
      <c r="E541" s="3"/>
      <c r="F541" s="14"/>
      <c r="G541" s="29"/>
      <c r="H541" s="13"/>
      <c r="I541" s="14"/>
      <c r="J541" s="21"/>
      <c r="K541" s="21"/>
      <c r="L541" s="21"/>
      <c r="M541" s="22"/>
      <c r="N541" s="23"/>
      <c r="O541" s="23"/>
      <c r="P541" s="21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6.5" customHeight="1">
      <c r="A542" s="1"/>
      <c r="B542" s="4"/>
      <c r="C542" s="12"/>
      <c r="D542" s="14"/>
      <c r="E542" s="3"/>
      <c r="F542" s="14"/>
      <c r="G542" s="29"/>
      <c r="H542" s="13"/>
      <c r="I542" s="14"/>
      <c r="J542" s="21"/>
      <c r="K542" s="21"/>
      <c r="L542" s="21"/>
      <c r="M542" s="22"/>
      <c r="N542" s="23"/>
      <c r="O542" s="23"/>
      <c r="P542" s="21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6.5" customHeight="1">
      <c r="A543" s="1"/>
      <c r="B543" s="4"/>
      <c r="C543" s="12"/>
      <c r="D543" s="14"/>
      <c r="E543" s="3"/>
      <c r="F543" s="14"/>
      <c r="G543" s="29"/>
      <c r="H543" s="13"/>
      <c r="I543" s="14"/>
      <c r="J543" s="21"/>
      <c r="K543" s="21"/>
      <c r="L543" s="21"/>
      <c r="M543" s="22"/>
      <c r="N543" s="23"/>
      <c r="O543" s="23"/>
      <c r="P543" s="21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6.5" customHeight="1">
      <c r="A544" s="1"/>
      <c r="B544" s="4"/>
      <c r="C544" s="12"/>
      <c r="D544" s="14"/>
      <c r="E544" s="3"/>
      <c r="F544" s="14"/>
      <c r="G544" s="29"/>
      <c r="H544" s="13"/>
      <c r="I544" s="14"/>
      <c r="J544" s="21"/>
      <c r="K544" s="21"/>
      <c r="L544" s="21"/>
      <c r="M544" s="22"/>
      <c r="N544" s="23"/>
      <c r="O544" s="23"/>
      <c r="P544" s="21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6.5" customHeight="1">
      <c r="A545" s="1"/>
      <c r="B545" s="4"/>
      <c r="C545" s="12"/>
      <c r="D545" s="14"/>
      <c r="E545" s="3"/>
      <c r="F545" s="14"/>
      <c r="G545" s="29"/>
      <c r="H545" s="13"/>
      <c r="I545" s="14"/>
      <c r="J545" s="21"/>
      <c r="K545" s="21"/>
      <c r="L545" s="21"/>
      <c r="M545" s="22"/>
      <c r="N545" s="23"/>
      <c r="O545" s="23"/>
      <c r="P545" s="21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6.5" customHeight="1">
      <c r="A546" s="1"/>
      <c r="B546" s="4"/>
      <c r="C546" s="12"/>
      <c r="D546" s="14"/>
      <c r="E546" s="3"/>
      <c r="F546" s="14"/>
      <c r="G546" s="29"/>
      <c r="H546" s="13"/>
      <c r="I546" s="14"/>
      <c r="J546" s="21"/>
      <c r="K546" s="21"/>
      <c r="L546" s="21"/>
      <c r="M546" s="22"/>
      <c r="N546" s="23"/>
      <c r="O546" s="23"/>
      <c r="P546" s="21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6.5" customHeight="1">
      <c r="A547" s="1"/>
      <c r="B547" s="4"/>
      <c r="C547" s="12"/>
      <c r="D547" s="14"/>
      <c r="E547" s="3"/>
      <c r="F547" s="14"/>
      <c r="G547" s="29"/>
      <c r="H547" s="13"/>
      <c r="I547" s="14"/>
      <c r="J547" s="21"/>
      <c r="K547" s="21"/>
      <c r="L547" s="21"/>
      <c r="M547" s="22"/>
      <c r="N547" s="23"/>
      <c r="O547" s="23"/>
      <c r="P547" s="21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6.5" customHeight="1">
      <c r="A548" s="1"/>
      <c r="B548" s="4"/>
      <c r="C548" s="12"/>
      <c r="D548" s="14"/>
      <c r="E548" s="3"/>
      <c r="F548" s="14"/>
      <c r="G548" s="29"/>
      <c r="H548" s="13"/>
      <c r="I548" s="14"/>
      <c r="J548" s="21"/>
      <c r="K548" s="21"/>
      <c r="L548" s="21"/>
      <c r="M548" s="22"/>
      <c r="N548" s="23"/>
      <c r="O548" s="23"/>
      <c r="P548" s="21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6.5" customHeight="1">
      <c r="A549" s="1"/>
      <c r="B549" s="4"/>
      <c r="C549" s="12"/>
      <c r="D549" s="14"/>
      <c r="E549" s="3"/>
      <c r="F549" s="14"/>
      <c r="G549" s="29"/>
      <c r="H549" s="13"/>
      <c r="I549" s="14"/>
      <c r="J549" s="21"/>
      <c r="K549" s="21"/>
      <c r="L549" s="21"/>
      <c r="M549" s="22"/>
      <c r="N549" s="23"/>
      <c r="O549" s="23"/>
      <c r="P549" s="21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6.5" customHeight="1">
      <c r="A550" s="1"/>
      <c r="B550" s="4"/>
      <c r="C550" s="12"/>
      <c r="D550" s="14"/>
      <c r="E550" s="3"/>
      <c r="F550" s="14"/>
      <c r="G550" s="29"/>
      <c r="H550" s="13"/>
      <c r="I550" s="14"/>
      <c r="J550" s="21"/>
      <c r="K550" s="21"/>
      <c r="L550" s="21"/>
      <c r="M550" s="22"/>
      <c r="N550" s="23"/>
      <c r="O550" s="23"/>
      <c r="P550" s="21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6.5" customHeight="1">
      <c r="A551" s="1"/>
      <c r="B551" s="4"/>
      <c r="C551" s="12"/>
      <c r="D551" s="14"/>
      <c r="E551" s="3"/>
      <c r="F551" s="14"/>
      <c r="G551" s="29"/>
      <c r="H551" s="13"/>
      <c r="I551" s="14"/>
      <c r="J551" s="21"/>
      <c r="K551" s="21"/>
      <c r="L551" s="21"/>
      <c r="M551" s="22"/>
      <c r="N551" s="23"/>
      <c r="O551" s="23"/>
      <c r="P551" s="21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6.5" customHeight="1">
      <c r="A552" s="1"/>
      <c r="B552" s="4"/>
      <c r="C552" s="12"/>
      <c r="D552" s="14"/>
      <c r="E552" s="3"/>
      <c r="F552" s="14"/>
      <c r="G552" s="29"/>
      <c r="H552" s="13"/>
      <c r="I552" s="14"/>
      <c r="J552" s="21"/>
      <c r="K552" s="21"/>
      <c r="L552" s="21"/>
      <c r="M552" s="22"/>
      <c r="N552" s="23"/>
      <c r="O552" s="23"/>
      <c r="P552" s="21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6.5" customHeight="1">
      <c r="A553" s="1"/>
      <c r="B553" s="4"/>
      <c r="C553" s="12"/>
      <c r="D553" s="14"/>
      <c r="E553" s="3"/>
      <c r="F553" s="14"/>
      <c r="G553" s="29"/>
      <c r="H553" s="13"/>
      <c r="I553" s="14"/>
      <c r="J553" s="21"/>
      <c r="K553" s="21"/>
      <c r="L553" s="21"/>
      <c r="M553" s="22"/>
      <c r="N553" s="23"/>
      <c r="O553" s="23"/>
      <c r="P553" s="21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6.5" customHeight="1">
      <c r="A554" s="1"/>
      <c r="B554" s="4"/>
      <c r="C554" s="12"/>
      <c r="D554" s="14"/>
      <c r="E554" s="3"/>
      <c r="F554" s="14"/>
      <c r="G554" s="29"/>
      <c r="H554" s="13"/>
      <c r="I554" s="14"/>
      <c r="J554" s="21"/>
      <c r="K554" s="21"/>
      <c r="L554" s="21"/>
      <c r="M554" s="22"/>
      <c r="N554" s="23"/>
      <c r="O554" s="23"/>
      <c r="P554" s="21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6.5" customHeight="1">
      <c r="A555" s="1"/>
      <c r="B555" s="4"/>
      <c r="C555" s="12"/>
      <c r="D555" s="14"/>
      <c r="E555" s="3"/>
      <c r="F555" s="14"/>
      <c r="G555" s="29"/>
      <c r="H555" s="13"/>
      <c r="I555" s="14"/>
      <c r="J555" s="21"/>
      <c r="K555" s="21"/>
      <c r="L555" s="21"/>
      <c r="M555" s="22"/>
      <c r="N555" s="23"/>
      <c r="O555" s="23"/>
      <c r="P555" s="21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6.5" customHeight="1">
      <c r="A556" s="1"/>
      <c r="B556" s="4"/>
      <c r="C556" s="12"/>
      <c r="D556" s="14"/>
      <c r="E556" s="3"/>
      <c r="F556" s="14"/>
      <c r="G556" s="29"/>
      <c r="H556" s="13"/>
      <c r="I556" s="14"/>
      <c r="J556" s="21"/>
      <c r="K556" s="21"/>
      <c r="L556" s="21"/>
      <c r="M556" s="22"/>
      <c r="N556" s="23"/>
      <c r="O556" s="23"/>
      <c r="P556" s="21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6.5" customHeight="1">
      <c r="A557" s="1"/>
      <c r="B557" s="4"/>
      <c r="C557" s="12"/>
      <c r="D557" s="14"/>
      <c r="E557" s="3"/>
      <c r="F557" s="14"/>
      <c r="G557" s="29"/>
      <c r="H557" s="13"/>
      <c r="I557" s="14"/>
      <c r="J557" s="21"/>
      <c r="K557" s="21"/>
      <c r="L557" s="21"/>
      <c r="M557" s="22"/>
      <c r="N557" s="23"/>
      <c r="O557" s="23"/>
      <c r="P557" s="21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6.5" customHeight="1">
      <c r="A558" s="1"/>
      <c r="B558" s="4"/>
      <c r="C558" s="12"/>
      <c r="D558" s="14"/>
      <c r="E558" s="3"/>
      <c r="F558" s="14"/>
      <c r="G558" s="29"/>
      <c r="H558" s="13"/>
      <c r="I558" s="14"/>
      <c r="J558" s="21"/>
      <c r="K558" s="21"/>
      <c r="L558" s="21"/>
      <c r="M558" s="22"/>
      <c r="N558" s="23"/>
      <c r="O558" s="23"/>
      <c r="P558" s="21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6.5" customHeight="1">
      <c r="A559" s="1"/>
      <c r="B559" s="4"/>
      <c r="C559" s="12"/>
      <c r="D559" s="14"/>
      <c r="E559" s="3"/>
      <c r="F559" s="14"/>
      <c r="G559" s="29"/>
      <c r="H559" s="13"/>
      <c r="I559" s="14"/>
      <c r="J559" s="21"/>
      <c r="K559" s="21"/>
      <c r="L559" s="21"/>
      <c r="M559" s="22"/>
      <c r="N559" s="23"/>
      <c r="O559" s="23"/>
      <c r="P559" s="21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6.5" customHeight="1">
      <c r="A560" s="1"/>
      <c r="B560" s="4"/>
      <c r="C560" s="12"/>
      <c r="D560" s="14"/>
      <c r="E560" s="3"/>
      <c r="F560" s="14"/>
      <c r="G560" s="29"/>
      <c r="H560" s="13"/>
      <c r="I560" s="14"/>
      <c r="J560" s="21"/>
      <c r="K560" s="21"/>
      <c r="L560" s="21"/>
      <c r="M560" s="22"/>
      <c r="N560" s="23"/>
      <c r="O560" s="23"/>
      <c r="P560" s="21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6.5" customHeight="1">
      <c r="A561" s="1"/>
      <c r="B561" s="4"/>
      <c r="C561" s="12"/>
      <c r="D561" s="14"/>
      <c r="E561" s="3"/>
      <c r="F561" s="14"/>
      <c r="G561" s="29"/>
      <c r="H561" s="13"/>
      <c r="I561" s="14"/>
      <c r="J561" s="21"/>
      <c r="K561" s="21"/>
      <c r="L561" s="21"/>
      <c r="M561" s="22"/>
      <c r="N561" s="23"/>
      <c r="O561" s="23"/>
      <c r="P561" s="21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6.5" customHeight="1">
      <c r="A562" s="1"/>
      <c r="B562" s="4"/>
      <c r="C562" s="12"/>
      <c r="D562" s="14"/>
      <c r="E562" s="3"/>
      <c r="F562" s="14"/>
      <c r="G562" s="29"/>
      <c r="H562" s="13"/>
      <c r="I562" s="14"/>
      <c r="J562" s="21"/>
      <c r="K562" s="21"/>
      <c r="L562" s="21"/>
      <c r="M562" s="22"/>
      <c r="N562" s="23"/>
      <c r="O562" s="23"/>
      <c r="P562" s="21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6.5" customHeight="1">
      <c r="A563" s="1"/>
      <c r="B563" s="4"/>
      <c r="C563" s="12"/>
      <c r="D563" s="14"/>
      <c r="E563" s="3"/>
      <c r="F563" s="14"/>
      <c r="G563" s="29"/>
      <c r="H563" s="13"/>
      <c r="I563" s="14"/>
      <c r="J563" s="21"/>
      <c r="K563" s="21"/>
      <c r="L563" s="21"/>
      <c r="M563" s="22"/>
      <c r="N563" s="23"/>
      <c r="O563" s="23"/>
      <c r="P563" s="21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6.5" customHeight="1">
      <c r="A564" s="1"/>
      <c r="B564" s="4"/>
      <c r="C564" s="12"/>
      <c r="D564" s="14"/>
      <c r="E564" s="3"/>
      <c r="F564" s="14"/>
      <c r="G564" s="29"/>
      <c r="H564" s="13"/>
      <c r="I564" s="14"/>
      <c r="J564" s="21"/>
      <c r="K564" s="21"/>
      <c r="L564" s="21"/>
      <c r="M564" s="22"/>
      <c r="N564" s="23"/>
      <c r="O564" s="23"/>
      <c r="P564" s="21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6.5" customHeight="1">
      <c r="A565" s="1"/>
      <c r="B565" s="4"/>
      <c r="C565" s="12"/>
      <c r="D565" s="14"/>
      <c r="E565" s="3"/>
      <c r="F565" s="14"/>
      <c r="G565" s="29"/>
      <c r="H565" s="13"/>
      <c r="I565" s="14"/>
      <c r="J565" s="21"/>
      <c r="K565" s="21"/>
      <c r="L565" s="21"/>
      <c r="M565" s="22"/>
      <c r="N565" s="23"/>
      <c r="O565" s="23"/>
      <c r="P565" s="21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6.5" customHeight="1">
      <c r="A566" s="1"/>
      <c r="B566" s="4"/>
      <c r="C566" s="12"/>
      <c r="D566" s="14"/>
      <c r="E566" s="3"/>
      <c r="F566" s="14"/>
      <c r="G566" s="29"/>
      <c r="H566" s="13"/>
      <c r="I566" s="14"/>
      <c r="J566" s="21"/>
      <c r="K566" s="21"/>
      <c r="L566" s="21"/>
      <c r="M566" s="22"/>
      <c r="N566" s="23"/>
      <c r="O566" s="23"/>
      <c r="P566" s="21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6.5" customHeight="1">
      <c r="A567" s="1"/>
      <c r="B567" s="4"/>
      <c r="C567" s="12"/>
      <c r="D567" s="14"/>
      <c r="E567" s="3"/>
      <c r="F567" s="14"/>
      <c r="G567" s="29"/>
      <c r="H567" s="13"/>
      <c r="I567" s="14"/>
      <c r="J567" s="21"/>
      <c r="K567" s="21"/>
      <c r="L567" s="21"/>
      <c r="M567" s="22"/>
      <c r="N567" s="23"/>
      <c r="O567" s="23"/>
      <c r="P567" s="21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6.5" customHeight="1">
      <c r="A568" s="1"/>
      <c r="B568" s="4"/>
      <c r="C568" s="12"/>
      <c r="D568" s="14"/>
      <c r="E568" s="3"/>
      <c r="F568" s="14"/>
      <c r="G568" s="29"/>
      <c r="H568" s="13"/>
      <c r="I568" s="14"/>
      <c r="J568" s="21"/>
      <c r="K568" s="21"/>
      <c r="L568" s="21"/>
      <c r="M568" s="22"/>
      <c r="N568" s="23"/>
      <c r="O568" s="23"/>
      <c r="P568" s="21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6.5" customHeight="1">
      <c r="A569" s="1"/>
      <c r="B569" s="4"/>
      <c r="C569" s="12"/>
      <c r="D569" s="14"/>
      <c r="E569" s="3"/>
      <c r="F569" s="14"/>
      <c r="G569" s="29"/>
      <c r="H569" s="13"/>
      <c r="I569" s="14"/>
      <c r="J569" s="21"/>
      <c r="K569" s="21"/>
      <c r="L569" s="21"/>
      <c r="M569" s="22"/>
      <c r="N569" s="23"/>
      <c r="O569" s="23"/>
      <c r="P569" s="21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6.5" customHeight="1">
      <c r="A570" s="1"/>
      <c r="B570" s="4"/>
      <c r="C570" s="12"/>
      <c r="D570" s="14"/>
      <c r="E570" s="3"/>
      <c r="F570" s="14"/>
      <c r="G570" s="29"/>
      <c r="H570" s="13"/>
      <c r="I570" s="14"/>
      <c r="J570" s="21"/>
      <c r="K570" s="21"/>
      <c r="L570" s="21"/>
      <c r="M570" s="22"/>
      <c r="N570" s="23"/>
      <c r="O570" s="23"/>
      <c r="P570" s="21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6.5" customHeight="1">
      <c r="A571" s="1"/>
      <c r="B571" s="4"/>
      <c r="C571" s="12"/>
      <c r="D571" s="14"/>
      <c r="E571" s="3"/>
      <c r="F571" s="14"/>
      <c r="G571" s="29"/>
      <c r="H571" s="13"/>
      <c r="I571" s="14"/>
      <c r="J571" s="21"/>
      <c r="K571" s="21"/>
      <c r="L571" s="21"/>
      <c r="M571" s="22"/>
      <c r="N571" s="23"/>
      <c r="O571" s="23"/>
      <c r="P571" s="21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6.5" customHeight="1">
      <c r="A572" s="1"/>
      <c r="B572" s="4"/>
      <c r="C572" s="12"/>
      <c r="D572" s="14"/>
      <c r="E572" s="3"/>
      <c r="F572" s="14"/>
      <c r="G572" s="29"/>
      <c r="H572" s="13"/>
      <c r="I572" s="14"/>
      <c r="J572" s="21"/>
      <c r="K572" s="21"/>
      <c r="L572" s="21"/>
      <c r="M572" s="22"/>
      <c r="N572" s="23"/>
      <c r="O572" s="23"/>
      <c r="P572" s="21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6.5" customHeight="1">
      <c r="A573" s="1"/>
      <c r="B573" s="4"/>
      <c r="C573" s="12"/>
      <c r="D573" s="14"/>
      <c r="E573" s="3"/>
      <c r="F573" s="14"/>
      <c r="G573" s="29"/>
      <c r="H573" s="13"/>
      <c r="I573" s="14"/>
      <c r="J573" s="21"/>
      <c r="K573" s="21"/>
      <c r="L573" s="21"/>
      <c r="M573" s="22"/>
      <c r="N573" s="23"/>
      <c r="O573" s="23"/>
      <c r="P573" s="21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6.5" customHeight="1">
      <c r="A574" s="1"/>
      <c r="B574" s="4"/>
      <c r="C574" s="12"/>
      <c r="D574" s="14"/>
      <c r="E574" s="3"/>
      <c r="F574" s="14"/>
      <c r="G574" s="29"/>
      <c r="H574" s="13"/>
      <c r="I574" s="14"/>
      <c r="J574" s="21"/>
      <c r="K574" s="21"/>
      <c r="L574" s="21"/>
      <c r="M574" s="22"/>
      <c r="N574" s="23"/>
      <c r="O574" s="23"/>
      <c r="P574" s="21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6.5" customHeight="1">
      <c r="A575" s="1"/>
      <c r="B575" s="4"/>
      <c r="C575" s="12"/>
      <c r="D575" s="14"/>
      <c r="E575" s="3"/>
      <c r="F575" s="14"/>
      <c r="G575" s="29"/>
      <c r="H575" s="13"/>
      <c r="I575" s="14"/>
      <c r="J575" s="21"/>
      <c r="K575" s="21"/>
      <c r="L575" s="21"/>
      <c r="M575" s="22"/>
      <c r="N575" s="23"/>
      <c r="O575" s="23"/>
      <c r="P575" s="21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6.5" customHeight="1">
      <c r="A576" s="1"/>
      <c r="B576" s="4"/>
      <c r="C576" s="12"/>
      <c r="D576" s="14"/>
      <c r="E576" s="3"/>
      <c r="F576" s="14"/>
      <c r="G576" s="29"/>
      <c r="H576" s="13"/>
      <c r="I576" s="14"/>
      <c r="J576" s="21"/>
      <c r="K576" s="21"/>
      <c r="L576" s="21"/>
      <c r="M576" s="22"/>
      <c r="N576" s="23"/>
      <c r="O576" s="23"/>
      <c r="P576" s="21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6.5" customHeight="1">
      <c r="A577" s="1"/>
      <c r="B577" s="4"/>
      <c r="C577" s="12"/>
      <c r="D577" s="14"/>
      <c r="E577" s="3"/>
      <c r="F577" s="14"/>
      <c r="G577" s="29"/>
      <c r="H577" s="13"/>
      <c r="I577" s="14"/>
      <c r="J577" s="21"/>
      <c r="K577" s="21"/>
      <c r="L577" s="21"/>
      <c r="M577" s="22"/>
      <c r="N577" s="23"/>
      <c r="O577" s="23"/>
      <c r="P577" s="21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6.5" customHeight="1">
      <c r="A578" s="1"/>
      <c r="B578" s="4"/>
      <c r="C578" s="12"/>
      <c r="D578" s="14"/>
      <c r="E578" s="3"/>
      <c r="F578" s="14"/>
      <c r="G578" s="29"/>
      <c r="H578" s="13"/>
      <c r="I578" s="14"/>
      <c r="J578" s="21"/>
      <c r="K578" s="21"/>
      <c r="L578" s="21"/>
      <c r="M578" s="22"/>
      <c r="N578" s="23"/>
      <c r="O578" s="23"/>
      <c r="P578" s="21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6.5" customHeight="1">
      <c r="A579" s="1"/>
      <c r="B579" s="4"/>
      <c r="C579" s="12"/>
      <c r="D579" s="14"/>
      <c r="E579" s="3"/>
      <c r="F579" s="14"/>
      <c r="G579" s="29"/>
      <c r="H579" s="13"/>
      <c r="I579" s="14"/>
      <c r="J579" s="21"/>
      <c r="K579" s="21"/>
      <c r="L579" s="21"/>
      <c r="M579" s="22"/>
      <c r="N579" s="23"/>
      <c r="O579" s="23"/>
      <c r="P579" s="21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6.5" customHeight="1">
      <c r="A580" s="1"/>
      <c r="B580" s="4"/>
      <c r="C580" s="12"/>
      <c r="D580" s="14"/>
      <c r="E580" s="3"/>
      <c r="F580" s="14"/>
      <c r="G580" s="29"/>
      <c r="H580" s="13"/>
      <c r="I580" s="14"/>
      <c r="J580" s="21"/>
      <c r="K580" s="21"/>
      <c r="L580" s="21"/>
      <c r="M580" s="22"/>
      <c r="N580" s="23"/>
      <c r="O580" s="23"/>
      <c r="P580" s="21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6.5" customHeight="1">
      <c r="A581" s="1"/>
      <c r="B581" s="4"/>
      <c r="C581" s="12"/>
      <c r="D581" s="14"/>
      <c r="E581" s="3"/>
      <c r="F581" s="14"/>
      <c r="G581" s="29"/>
      <c r="H581" s="13"/>
      <c r="I581" s="14"/>
      <c r="J581" s="21"/>
      <c r="K581" s="21"/>
      <c r="L581" s="21"/>
      <c r="M581" s="22"/>
      <c r="N581" s="23"/>
      <c r="O581" s="23"/>
      <c r="P581" s="21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6.5" customHeight="1">
      <c r="A582" s="1"/>
      <c r="B582" s="4"/>
      <c r="C582" s="12"/>
      <c r="D582" s="14"/>
      <c r="E582" s="3"/>
      <c r="F582" s="14"/>
      <c r="G582" s="29"/>
      <c r="H582" s="13"/>
      <c r="I582" s="14"/>
      <c r="J582" s="21"/>
      <c r="K582" s="21"/>
      <c r="L582" s="21"/>
      <c r="M582" s="22"/>
      <c r="N582" s="23"/>
      <c r="O582" s="23"/>
      <c r="P582" s="21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6.5" customHeight="1">
      <c r="A583" s="1"/>
      <c r="B583" s="4"/>
      <c r="C583" s="12"/>
      <c r="D583" s="14"/>
      <c r="E583" s="3"/>
      <c r="F583" s="14"/>
      <c r="G583" s="29"/>
      <c r="H583" s="13"/>
      <c r="I583" s="14"/>
      <c r="J583" s="21"/>
      <c r="K583" s="21"/>
      <c r="L583" s="21"/>
      <c r="M583" s="22"/>
      <c r="N583" s="23"/>
      <c r="O583" s="23"/>
      <c r="P583" s="21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6.5" customHeight="1">
      <c r="A584" s="1"/>
      <c r="B584" s="4"/>
      <c r="C584" s="12"/>
      <c r="D584" s="14"/>
      <c r="E584" s="3"/>
      <c r="F584" s="14"/>
      <c r="G584" s="29"/>
      <c r="H584" s="13"/>
      <c r="I584" s="14"/>
      <c r="J584" s="21"/>
      <c r="K584" s="21"/>
      <c r="L584" s="21"/>
      <c r="M584" s="22"/>
      <c r="N584" s="23"/>
      <c r="O584" s="23"/>
      <c r="P584" s="21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6.5" customHeight="1">
      <c r="A585" s="1"/>
      <c r="B585" s="4"/>
      <c r="C585" s="12"/>
      <c r="D585" s="14"/>
      <c r="E585" s="3"/>
      <c r="F585" s="14"/>
      <c r="G585" s="29"/>
      <c r="H585" s="13"/>
      <c r="I585" s="14"/>
      <c r="J585" s="21"/>
      <c r="K585" s="21"/>
      <c r="L585" s="21"/>
      <c r="M585" s="22"/>
      <c r="N585" s="23"/>
      <c r="O585" s="23"/>
      <c r="P585" s="21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6.5" customHeight="1">
      <c r="A586" s="1"/>
      <c r="B586" s="4"/>
      <c r="C586" s="12"/>
      <c r="D586" s="14"/>
      <c r="E586" s="3"/>
      <c r="F586" s="14"/>
      <c r="G586" s="29"/>
      <c r="H586" s="13"/>
      <c r="I586" s="14"/>
      <c r="J586" s="21"/>
      <c r="K586" s="21"/>
      <c r="L586" s="21"/>
      <c r="M586" s="22"/>
      <c r="N586" s="23"/>
      <c r="O586" s="23"/>
      <c r="P586" s="21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6.5" customHeight="1">
      <c r="A587" s="1"/>
      <c r="B587" s="4"/>
      <c r="C587" s="12"/>
      <c r="D587" s="14"/>
      <c r="E587" s="3"/>
      <c r="F587" s="14"/>
      <c r="G587" s="29"/>
      <c r="H587" s="13"/>
      <c r="I587" s="14"/>
      <c r="J587" s="21"/>
      <c r="K587" s="21"/>
      <c r="L587" s="21"/>
      <c r="M587" s="22"/>
      <c r="N587" s="23"/>
      <c r="O587" s="23"/>
      <c r="P587" s="21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6.5" customHeight="1">
      <c r="A588" s="1"/>
      <c r="B588" s="4"/>
      <c r="C588" s="12"/>
      <c r="D588" s="14"/>
      <c r="E588" s="3"/>
      <c r="F588" s="14"/>
      <c r="G588" s="29"/>
      <c r="H588" s="13"/>
      <c r="I588" s="14"/>
      <c r="J588" s="21"/>
      <c r="K588" s="21"/>
      <c r="L588" s="21"/>
      <c r="M588" s="22"/>
      <c r="N588" s="23"/>
      <c r="O588" s="23"/>
      <c r="P588" s="21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6.5" customHeight="1">
      <c r="A589" s="1"/>
      <c r="B589" s="4"/>
      <c r="C589" s="12"/>
      <c r="D589" s="14"/>
      <c r="E589" s="3"/>
      <c r="F589" s="14"/>
      <c r="G589" s="29"/>
      <c r="H589" s="13"/>
      <c r="I589" s="14"/>
      <c r="J589" s="21"/>
      <c r="K589" s="21"/>
      <c r="L589" s="21"/>
      <c r="M589" s="22"/>
      <c r="N589" s="23"/>
      <c r="O589" s="23"/>
      <c r="P589" s="21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6.5" customHeight="1">
      <c r="A590" s="1"/>
      <c r="B590" s="4"/>
      <c r="C590" s="12"/>
      <c r="D590" s="14"/>
      <c r="E590" s="3"/>
      <c r="F590" s="14"/>
      <c r="G590" s="29"/>
      <c r="H590" s="13"/>
      <c r="I590" s="14"/>
      <c r="J590" s="21"/>
      <c r="K590" s="21"/>
      <c r="L590" s="21"/>
      <c r="M590" s="22"/>
      <c r="N590" s="23"/>
      <c r="O590" s="23"/>
      <c r="P590" s="21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6.5" customHeight="1">
      <c r="A591" s="1"/>
      <c r="B591" s="4"/>
      <c r="C591" s="12"/>
      <c r="D591" s="14"/>
      <c r="E591" s="3"/>
      <c r="F591" s="14"/>
      <c r="G591" s="29"/>
      <c r="H591" s="13"/>
      <c r="I591" s="14"/>
      <c r="J591" s="21"/>
      <c r="K591" s="21"/>
      <c r="L591" s="21"/>
      <c r="M591" s="22"/>
      <c r="N591" s="23"/>
      <c r="O591" s="23"/>
      <c r="P591" s="21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6.5" customHeight="1">
      <c r="A592" s="1"/>
      <c r="B592" s="4"/>
      <c r="C592" s="12"/>
      <c r="D592" s="14"/>
      <c r="E592" s="3"/>
      <c r="F592" s="14"/>
      <c r="G592" s="29"/>
      <c r="H592" s="13"/>
      <c r="I592" s="14"/>
      <c r="J592" s="21"/>
      <c r="K592" s="21"/>
      <c r="L592" s="21"/>
      <c r="M592" s="22"/>
      <c r="N592" s="23"/>
      <c r="O592" s="23"/>
      <c r="P592" s="21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6.5" customHeight="1">
      <c r="A593" s="1"/>
      <c r="B593" s="4"/>
      <c r="C593" s="12"/>
      <c r="D593" s="14"/>
      <c r="E593" s="3"/>
      <c r="F593" s="14"/>
      <c r="G593" s="29"/>
      <c r="H593" s="13"/>
      <c r="I593" s="14"/>
      <c r="J593" s="21"/>
      <c r="K593" s="21"/>
      <c r="L593" s="21"/>
      <c r="M593" s="22"/>
      <c r="N593" s="23"/>
      <c r="O593" s="23"/>
      <c r="P593" s="21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6.5" customHeight="1">
      <c r="A594" s="1"/>
      <c r="B594" s="4"/>
      <c r="C594" s="12"/>
      <c r="D594" s="14"/>
      <c r="E594" s="3"/>
      <c r="F594" s="14"/>
      <c r="G594" s="29"/>
      <c r="H594" s="13"/>
      <c r="I594" s="14"/>
      <c r="J594" s="21"/>
      <c r="K594" s="21"/>
      <c r="L594" s="21"/>
      <c r="M594" s="22"/>
      <c r="N594" s="23"/>
      <c r="O594" s="23"/>
      <c r="P594" s="21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6.5" customHeight="1">
      <c r="A595" s="1"/>
      <c r="B595" s="4"/>
      <c r="C595" s="12"/>
      <c r="D595" s="14"/>
      <c r="E595" s="3"/>
      <c r="F595" s="14"/>
      <c r="G595" s="29"/>
      <c r="H595" s="13"/>
      <c r="I595" s="14"/>
      <c r="J595" s="21"/>
      <c r="K595" s="21"/>
      <c r="L595" s="21"/>
      <c r="M595" s="22"/>
      <c r="N595" s="23"/>
      <c r="O595" s="23"/>
      <c r="P595" s="21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6.5" customHeight="1">
      <c r="A596" s="1"/>
      <c r="B596" s="4"/>
      <c r="C596" s="12"/>
      <c r="D596" s="14"/>
      <c r="E596" s="3"/>
      <c r="F596" s="14"/>
      <c r="G596" s="29"/>
      <c r="H596" s="13"/>
      <c r="I596" s="14"/>
      <c r="J596" s="21"/>
      <c r="K596" s="21"/>
      <c r="L596" s="21"/>
      <c r="M596" s="22"/>
      <c r="N596" s="23"/>
      <c r="O596" s="23"/>
      <c r="P596" s="21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6.5" customHeight="1">
      <c r="A597" s="1"/>
      <c r="B597" s="4"/>
      <c r="C597" s="12"/>
      <c r="D597" s="14"/>
      <c r="E597" s="3"/>
      <c r="F597" s="14"/>
      <c r="G597" s="29"/>
      <c r="H597" s="13"/>
      <c r="I597" s="14"/>
      <c r="J597" s="21"/>
      <c r="K597" s="21"/>
      <c r="L597" s="21"/>
      <c r="M597" s="22"/>
      <c r="N597" s="23"/>
      <c r="O597" s="23"/>
      <c r="P597" s="21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6.5" customHeight="1">
      <c r="A598" s="1"/>
      <c r="B598" s="4"/>
      <c r="C598" s="12"/>
      <c r="D598" s="14"/>
      <c r="E598" s="3"/>
      <c r="F598" s="14"/>
      <c r="G598" s="29"/>
      <c r="H598" s="13"/>
      <c r="I598" s="14"/>
      <c r="J598" s="21"/>
      <c r="K598" s="21"/>
      <c r="L598" s="21"/>
      <c r="M598" s="22"/>
      <c r="N598" s="23"/>
      <c r="O598" s="23"/>
      <c r="P598" s="21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6.5" customHeight="1">
      <c r="A599" s="1"/>
      <c r="B599" s="4"/>
      <c r="C599" s="12"/>
      <c r="D599" s="14"/>
      <c r="E599" s="3"/>
      <c r="F599" s="14"/>
      <c r="G599" s="29"/>
      <c r="H599" s="13"/>
      <c r="I599" s="14"/>
      <c r="J599" s="21"/>
      <c r="K599" s="21"/>
      <c r="L599" s="21"/>
      <c r="M599" s="22"/>
      <c r="N599" s="23"/>
      <c r="O599" s="23"/>
      <c r="P599" s="21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6.5" customHeight="1">
      <c r="A600" s="1"/>
      <c r="B600" s="4"/>
      <c r="C600" s="12"/>
      <c r="D600" s="14"/>
      <c r="E600" s="3"/>
      <c r="F600" s="14"/>
      <c r="G600" s="29"/>
      <c r="H600" s="13"/>
      <c r="I600" s="14"/>
      <c r="J600" s="21"/>
      <c r="K600" s="21"/>
      <c r="L600" s="21"/>
      <c r="M600" s="22"/>
      <c r="N600" s="23"/>
      <c r="O600" s="23"/>
      <c r="P600" s="21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6.5" customHeight="1">
      <c r="A601" s="1"/>
      <c r="B601" s="4"/>
      <c r="C601" s="12"/>
      <c r="D601" s="14"/>
      <c r="E601" s="3"/>
      <c r="F601" s="14"/>
      <c r="G601" s="29"/>
      <c r="H601" s="13"/>
      <c r="I601" s="14"/>
      <c r="J601" s="21"/>
      <c r="K601" s="21"/>
      <c r="L601" s="21"/>
      <c r="M601" s="22"/>
      <c r="N601" s="23"/>
      <c r="O601" s="23"/>
      <c r="P601" s="21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6.5" customHeight="1">
      <c r="A602" s="1"/>
      <c r="B602" s="4"/>
      <c r="C602" s="12"/>
      <c r="D602" s="14"/>
      <c r="E602" s="3"/>
      <c r="F602" s="14"/>
      <c r="G602" s="29"/>
      <c r="H602" s="13"/>
      <c r="I602" s="14"/>
      <c r="J602" s="21"/>
      <c r="K602" s="21"/>
      <c r="L602" s="21"/>
      <c r="M602" s="22"/>
      <c r="N602" s="23"/>
      <c r="O602" s="23"/>
      <c r="P602" s="21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6.5" customHeight="1">
      <c r="A603" s="1"/>
      <c r="B603" s="4"/>
      <c r="C603" s="12"/>
      <c r="D603" s="14"/>
      <c r="E603" s="3"/>
      <c r="F603" s="14"/>
      <c r="G603" s="29"/>
      <c r="H603" s="13"/>
      <c r="I603" s="14"/>
      <c r="J603" s="21"/>
      <c r="K603" s="21"/>
      <c r="L603" s="21"/>
      <c r="M603" s="22"/>
      <c r="N603" s="23"/>
      <c r="O603" s="23"/>
      <c r="P603" s="21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6.5" customHeight="1">
      <c r="A604" s="1"/>
      <c r="B604" s="4"/>
      <c r="C604" s="12"/>
      <c r="D604" s="14"/>
      <c r="E604" s="3"/>
      <c r="F604" s="14"/>
      <c r="G604" s="29"/>
      <c r="H604" s="13"/>
      <c r="I604" s="14"/>
      <c r="J604" s="21"/>
      <c r="K604" s="21"/>
      <c r="L604" s="21"/>
      <c r="M604" s="22"/>
      <c r="N604" s="23"/>
      <c r="O604" s="23"/>
      <c r="P604" s="21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6.5" customHeight="1">
      <c r="A605" s="1"/>
      <c r="B605" s="4"/>
      <c r="C605" s="12"/>
      <c r="D605" s="14"/>
      <c r="E605" s="3"/>
      <c r="F605" s="14"/>
      <c r="G605" s="29"/>
      <c r="H605" s="13"/>
      <c r="I605" s="14"/>
      <c r="J605" s="21"/>
      <c r="K605" s="21"/>
      <c r="L605" s="21"/>
      <c r="M605" s="22"/>
      <c r="N605" s="23"/>
      <c r="O605" s="23"/>
      <c r="P605" s="21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6.5" customHeight="1">
      <c r="A606" s="1"/>
      <c r="B606" s="4"/>
      <c r="C606" s="12"/>
      <c r="D606" s="14"/>
      <c r="E606" s="3"/>
      <c r="F606" s="14"/>
      <c r="G606" s="29"/>
      <c r="H606" s="13"/>
      <c r="I606" s="14"/>
      <c r="J606" s="21"/>
      <c r="K606" s="21"/>
      <c r="L606" s="21"/>
      <c r="M606" s="22"/>
      <c r="N606" s="23"/>
      <c r="O606" s="23"/>
      <c r="P606" s="21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6.5" customHeight="1">
      <c r="A607" s="1"/>
      <c r="B607" s="4"/>
      <c r="C607" s="12"/>
      <c r="D607" s="14"/>
      <c r="E607" s="3"/>
      <c r="F607" s="14"/>
      <c r="G607" s="29"/>
      <c r="H607" s="13"/>
      <c r="I607" s="14"/>
      <c r="J607" s="21"/>
      <c r="K607" s="21"/>
      <c r="L607" s="21"/>
      <c r="M607" s="22"/>
      <c r="N607" s="23"/>
      <c r="O607" s="23"/>
      <c r="P607" s="21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6.5" customHeight="1">
      <c r="A608" s="1"/>
      <c r="B608" s="4"/>
      <c r="C608" s="12"/>
      <c r="D608" s="14"/>
      <c r="E608" s="3"/>
      <c r="F608" s="14"/>
      <c r="G608" s="29"/>
      <c r="H608" s="13"/>
      <c r="I608" s="14"/>
      <c r="J608" s="21"/>
      <c r="K608" s="21"/>
      <c r="L608" s="21"/>
      <c r="M608" s="22"/>
      <c r="N608" s="23"/>
      <c r="O608" s="23"/>
      <c r="P608" s="21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6.5" customHeight="1">
      <c r="A609" s="1"/>
      <c r="B609" s="4"/>
      <c r="C609" s="12"/>
      <c r="D609" s="14"/>
      <c r="E609" s="3"/>
      <c r="F609" s="14"/>
      <c r="G609" s="29"/>
      <c r="H609" s="13"/>
      <c r="I609" s="14"/>
      <c r="J609" s="21"/>
      <c r="K609" s="21"/>
      <c r="L609" s="21"/>
      <c r="M609" s="22"/>
      <c r="N609" s="23"/>
      <c r="O609" s="23"/>
      <c r="P609" s="21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6.5" customHeight="1">
      <c r="A610" s="1"/>
      <c r="B610" s="4"/>
      <c r="C610" s="12"/>
      <c r="D610" s="14"/>
      <c r="E610" s="3"/>
      <c r="F610" s="14"/>
      <c r="G610" s="29"/>
      <c r="H610" s="13"/>
      <c r="I610" s="14"/>
      <c r="J610" s="21"/>
      <c r="K610" s="21"/>
      <c r="L610" s="21"/>
      <c r="M610" s="22"/>
      <c r="N610" s="23"/>
      <c r="O610" s="23"/>
      <c r="P610" s="21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6.5" customHeight="1">
      <c r="A611" s="1"/>
      <c r="B611" s="4"/>
      <c r="C611" s="12"/>
      <c r="D611" s="14"/>
      <c r="E611" s="3"/>
      <c r="F611" s="14"/>
      <c r="G611" s="29"/>
      <c r="H611" s="13"/>
      <c r="I611" s="14"/>
      <c r="J611" s="21"/>
      <c r="K611" s="21"/>
      <c r="L611" s="21"/>
      <c r="M611" s="22"/>
      <c r="N611" s="23"/>
      <c r="O611" s="23"/>
      <c r="P611" s="21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6.5" customHeight="1">
      <c r="A612" s="1"/>
      <c r="B612" s="4"/>
      <c r="C612" s="12"/>
      <c r="D612" s="14"/>
      <c r="E612" s="3"/>
      <c r="F612" s="14"/>
      <c r="G612" s="29"/>
      <c r="H612" s="13"/>
      <c r="I612" s="14"/>
      <c r="J612" s="21"/>
      <c r="K612" s="21"/>
      <c r="L612" s="21"/>
      <c r="M612" s="22"/>
      <c r="N612" s="23"/>
      <c r="O612" s="23"/>
      <c r="P612" s="21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6.5" customHeight="1">
      <c r="A613" s="1"/>
      <c r="B613" s="4"/>
      <c r="C613" s="12"/>
      <c r="D613" s="14"/>
      <c r="E613" s="3"/>
      <c r="F613" s="14"/>
      <c r="G613" s="29"/>
      <c r="H613" s="13"/>
      <c r="I613" s="14"/>
      <c r="J613" s="21"/>
      <c r="K613" s="21"/>
      <c r="L613" s="21"/>
      <c r="M613" s="22"/>
      <c r="N613" s="23"/>
      <c r="O613" s="23"/>
      <c r="P613" s="21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6.5" customHeight="1">
      <c r="A614" s="1"/>
      <c r="B614" s="4"/>
      <c r="C614" s="12"/>
      <c r="D614" s="14"/>
      <c r="E614" s="3"/>
      <c r="F614" s="14"/>
      <c r="G614" s="29"/>
      <c r="H614" s="13"/>
      <c r="I614" s="14"/>
      <c r="J614" s="21"/>
      <c r="K614" s="21"/>
      <c r="L614" s="21"/>
      <c r="M614" s="22"/>
      <c r="N614" s="23"/>
      <c r="O614" s="23"/>
      <c r="P614" s="21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6.5" customHeight="1">
      <c r="A615" s="1"/>
      <c r="B615" s="4"/>
      <c r="C615" s="12"/>
      <c r="D615" s="14"/>
      <c r="E615" s="3"/>
      <c r="F615" s="14"/>
      <c r="G615" s="29"/>
      <c r="H615" s="13"/>
      <c r="I615" s="14"/>
      <c r="J615" s="21"/>
      <c r="K615" s="21"/>
      <c r="L615" s="21"/>
      <c r="M615" s="22"/>
      <c r="N615" s="23"/>
      <c r="O615" s="23"/>
      <c r="P615" s="21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6.5" customHeight="1">
      <c r="A616" s="1"/>
      <c r="B616" s="4"/>
      <c r="C616" s="12"/>
      <c r="D616" s="14"/>
      <c r="E616" s="3"/>
      <c r="F616" s="14"/>
      <c r="G616" s="29"/>
      <c r="H616" s="13"/>
      <c r="I616" s="14"/>
      <c r="J616" s="21"/>
      <c r="K616" s="21"/>
      <c r="L616" s="21"/>
      <c r="M616" s="22"/>
      <c r="N616" s="23"/>
      <c r="O616" s="23"/>
      <c r="P616" s="21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6.5" customHeight="1">
      <c r="A617" s="1"/>
      <c r="B617" s="4"/>
      <c r="C617" s="12"/>
      <c r="D617" s="14"/>
      <c r="E617" s="3"/>
      <c r="F617" s="14"/>
      <c r="G617" s="29"/>
      <c r="H617" s="13"/>
      <c r="I617" s="14"/>
      <c r="J617" s="21"/>
      <c r="K617" s="21"/>
      <c r="L617" s="21"/>
      <c r="M617" s="22"/>
      <c r="N617" s="23"/>
      <c r="O617" s="23"/>
      <c r="P617" s="21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6.5" customHeight="1">
      <c r="A618" s="1"/>
      <c r="B618" s="4"/>
      <c r="C618" s="12"/>
      <c r="D618" s="14"/>
      <c r="E618" s="3"/>
      <c r="F618" s="14"/>
      <c r="G618" s="29"/>
      <c r="H618" s="13"/>
      <c r="I618" s="14"/>
      <c r="J618" s="21"/>
      <c r="K618" s="21"/>
      <c r="L618" s="21"/>
      <c r="M618" s="22"/>
      <c r="N618" s="23"/>
      <c r="O618" s="23"/>
      <c r="P618" s="21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6.5" customHeight="1">
      <c r="A619" s="1"/>
      <c r="B619" s="4"/>
      <c r="C619" s="12"/>
      <c r="D619" s="14"/>
      <c r="E619" s="3"/>
      <c r="F619" s="14"/>
      <c r="G619" s="29"/>
      <c r="H619" s="13"/>
      <c r="I619" s="14"/>
      <c r="J619" s="21"/>
      <c r="K619" s="21"/>
      <c r="L619" s="21"/>
      <c r="M619" s="22"/>
      <c r="N619" s="23"/>
      <c r="O619" s="23"/>
      <c r="P619" s="21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6.5" customHeight="1">
      <c r="A620" s="1"/>
      <c r="B620" s="4"/>
      <c r="C620" s="12"/>
      <c r="D620" s="14"/>
      <c r="E620" s="3"/>
      <c r="F620" s="14"/>
      <c r="G620" s="29"/>
      <c r="H620" s="13"/>
      <c r="I620" s="14"/>
      <c r="J620" s="21"/>
      <c r="K620" s="21"/>
      <c r="L620" s="21"/>
      <c r="M620" s="22"/>
      <c r="N620" s="23"/>
      <c r="O620" s="23"/>
      <c r="P620" s="21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6.5" customHeight="1">
      <c r="A621" s="1"/>
      <c r="B621" s="4"/>
      <c r="C621" s="12"/>
      <c r="D621" s="14"/>
      <c r="E621" s="3"/>
      <c r="F621" s="14"/>
      <c r="G621" s="29"/>
      <c r="H621" s="13"/>
      <c r="I621" s="14"/>
      <c r="J621" s="21"/>
      <c r="K621" s="21"/>
      <c r="L621" s="21"/>
      <c r="M621" s="22"/>
      <c r="N621" s="23"/>
      <c r="O621" s="23"/>
      <c r="P621" s="21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6.5" customHeight="1">
      <c r="A622" s="1"/>
      <c r="B622" s="4"/>
      <c r="C622" s="12"/>
      <c r="D622" s="14"/>
      <c r="E622" s="3"/>
      <c r="F622" s="14"/>
      <c r="G622" s="29"/>
      <c r="H622" s="13"/>
      <c r="I622" s="14"/>
      <c r="J622" s="21"/>
      <c r="K622" s="21"/>
      <c r="L622" s="21"/>
      <c r="M622" s="22"/>
      <c r="N622" s="23"/>
      <c r="O622" s="23"/>
      <c r="P622" s="21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6.5" customHeight="1">
      <c r="A623" s="1"/>
      <c r="B623" s="4"/>
      <c r="C623" s="12"/>
      <c r="D623" s="14"/>
      <c r="E623" s="3"/>
      <c r="F623" s="14"/>
      <c r="G623" s="29"/>
      <c r="H623" s="13"/>
      <c r="I623" s="14"/>
      <c r="J623" s="21"/>
      <c r="K623" s="21"/>
      <c r="L623" s="21"/>
      <c r="M623" s="22"/>
      <c r="N623" s="23"/>
      <c r="O623" s="23"/>
      <c r="P623" s="21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6.5" customHeight="1">
      <c r="A624" s="1"/>
      <c r="B624" s="4"/>
      <c r="C624" s="12"/>
      <c r="D624" s="14"/>
      <c r="E624" s="3"/>
      <c r="F624" s="14"/>
      <c r="G624" s="29"/>
      <c r="H624" s="13"/>
      <c r="I624" s="14"/>
      <c r="J624" s="21"/>
      <c r="K624" s="21"/>
      <c r="L624" s="21"/>
      <c r="M624" s="22"/>
      <c r="N624" s="23"/>
      <c r="O624" s="23"/>
      <c r="P624" s="21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6.5" customHeight="1">
      <c r="A625" s="1"/>
      <c r="B625" s="4"/>
      <c r="C625" s="12"/>
      <c r="D625" s="14"/>
      <c r="E625" s="3"/>
      <c r="F625" s="14"/>
      <c r="G625" s="29"/>
      <c r="H625" s="13"/>
      <c r="I625" s="14"/>
      <c r="J625" s="21"/>
      <c r="K625" s="21"/>
      <c r="L625" s="21"/>
      <c r="M625" s="22"/>
      <c r="N625" s="23"/>
      <c r="O625" s="23"/>
      <c r="P625" s="21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6.5" customHeight="1">
      <c r="A626" s="1"/>
      <c r="B626" s="4"/>
      <c r="C626" s="12"/>
      <c r="D626" s="14"/>
      <c r="E626" s="3"/>
      <c r="F626" s="14"/>
      <c r="G626" s="29"/>
      <c r="H626" s="13"/>
      <c r="I626" s="14"/>
      <c r="J626" s="21"/>
      <c r="K626" s="21"/>
      <c r="L626" s="21"/>
      <c r="M626" s="22"/>
      <c r="N626" s="23"/>
      <c r="O626" s="23"/>
      <c r="P626" s="21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6.5" customHeight="1">
      <c r="A627" s="1"/>
      <c r="B627" s="4"/>
      <c r="C627" s="12"/>
      <c r="D627" s="14"/>
      <c r="E627" s="3"/>
      <c r="F627" s="14"/>
      <c r="G627" s="29"/>
      <c r="H627" s="13"/>
      <c r="I627" s="14"/>
      <c r="J627" s="21"/>
      <c r="K627" s="21"/>
      <c r="L627" s="21"/>
      <c r="M627" s="22"/>
      <c r="N627" s="23"/>
      <c r="O627" s="23"/>
      <c r="P627" s="21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6.5" customHeight="1">
      <c r="A628" s="1"/>
      <c r="B628" s="4"/>
      <c r="C628" s="12"/>
      <c r="D628" s="14"/>
      <c r="E628" s="3"/>
      <c r="F628" s="14"/>
      <c r="G628" s="29"/>
      <c r="H628" s="13"/>
      <c r="I628" s="14"/>
      <c r="J628" s="21"/>
      <c r="K628" s="21"/>
      <c r="L628" s="21"/>
      <c r="M628" s="22"/>
      <c r="N628" s="23"/>
      <c r="O628" s="23"/>
      <c r="P628" s="21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6.5" customHeight="1">
      <c r="A629" s="1"/>
      <c r="B629" s="4"/>
      <c r="C629" s="12"/>
      <c r="D629" s="14"/>
      <c r="E629" s="3"/>
      <c r="F629" s="14"/>
      <c r="G629" s="29"/>
      <c r="H629" s="13"/>
      <c r="I629" s="14"/>
      <c r="J629" s="21"/>
      <c r="K629" s="21"/>
      <c r="L629" s="21"/>
      <c r="M629" s="22"/>
      <c r="N629" s="23"/>
      <c r="O629" s="23"/>
      <c r="P629" s="21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6.5" customHeight="1">
      <c r="A630" s="1"/>
      <c r="B630" s="4"/>
      <c r="C630" s="12"/>
      <c r="D630" s="14"/>
      <c r="E630" s="3"/>
      <c r="F630" s="14"/>
      <c r="G630" s="29"/>
      <c r="H630" s="13"/>
      <c r="I630" s="14"/>
      <c r="J630" s="21"/>
      <c r="K630" s="21"/>
      <c r="L630" s="21"/>
      <c r="M630" s="22"/>
      <c r="N630" s="23"/>
      <c r="O630" s="23"/>
      <c r="P630" s="21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6.5" customHeight="1">
      <c r="A631" s="1"/>
      <c r="B631" s="4"/>
      <c r="C631" s="12"/>
      <c r="D631" s="14"/>
      <c r="E631" s="3"/>
      <c r="F631" s="14"/>
      <c r="G631" s="29"/>
      <c r="H631" s="13"/>
      <c r="I631" s="14"/>
      <c r="J631" s="21"/>
      <c r="K631" s="21"/>
      <c r="L631" s="21"/>
      <c r="M631" s="22"/>
      <c r="N631" s="23"/>
      <c r="O631" s="23"/>
      <c r="P631" s="21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6.5" customHeight="1">
      <c r="A632" s="1"/>
      <c r="B632" s="4"/>
      <c r="C632" s="12"/>
      <c r="D632" s="14"/>
      <c r="E632" s="3"/>
      <c r="F632" s="14"/>
      <c r="G632" s="29"/>
      <c r="H632" s="13"/>
      <c r="I632" s="14"/>
      <c r="J632" s="21"/>
      <c r="K632" s="21"/>
      <c r="L632" s="21"/>
      <c r="M632" s="22"/>
      <c r="N632" s="23"/>
      <c r="O632" s="23"/>
      <c r="P632" s="21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6.5" customHeight="1">
      <c r="A633" s="1"/>
      <c r="B633" s="4"/>
      <c r="C633" s="12"/>
      <c r="D633" s="14"/>
      <c r="E633" s="3"/>
      <c r="F633" s="14"/>
      <c r="G633" s="29"/>
      <c r="H633" s="13"/>
      <c r="I633" s="14"/>
      <c r="J633" s="21"/>
      <c r="K633" s="21"/>
      <c r="L633" s="21"/>
      <c r="M633" s="22"/>
      <c r="N633" s="23"/>
      <c r="O633" s="23"/>
      <c r="P633" s="21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6.5" customHeight="1">
      <c r="A634" s="1"/>
      <c r="B634" s="4"/>
      <c r="C634" s="12"/>
      <c r="D634" s="14"/>
      <c r="E634" s="3"/>
      <c r="F634" s="14"/>
      <c r="G634" s="29"/>
      <c r="H634" s="13"/>
      <c r="I634" s="14"/>
      <c r="J634" s="21"/>
      <c r="K634" s="21"/>
      <c r="L634" s="21"/>
      <c r="M634" s="22"/>
      <c r="N634" s="23"/>
      <c r="O634" s="23"/>
      <c r="P634" s="21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6.5" customHeight="1">
      <c r="A635" s="1"/>
      <c r="B635" s="4"/>
      <c r="C635" s="12"/>
      <c r="D635" s="14"/>
      <c r="E635" s="3"/>
      <c r="F635" s="14"/>
      <c r="G635" s="29"/>
      <c r="H635" s="13"/>
      <c r="I635" s="14"/>
      <c r="J635" s="21"/>
      <c r="K635" s="21"/>
      <c r="L635" s="21"/>
      <c r="M635" s="22"/>
      <c r="N635" s="23"/>
      <c r="O635" s="23"/>
      <c r="P635" s="21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6.5" customHeight="1">
      <c r="A636" s="1"/>
      <c r="B636" s="4"/>
      <c r="C636" s="12"/>
      <c r="D636" s="14"/>
      <c r="E636" s="3"/>
      <c r="F636" s="14"/>
      <c r="G636" s="29"/>
      <c r="H636" s="13"/>
      <c r="I636" s="14"/>
      <c r="J636" s="21"/>
      <c r="K636" s="21"/>
      <c r="L636" s="21"/>
      <c r="M636" s="22"/>
      <c r="N636" s="23"/>
      <c r="O636" s="23"/>
      <c r="P636" s="21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6.5" customHeight="1">
      <c r="A637" s="1"/>
      <c r="B637" s="4"/>
      <c r="C637" s="12"/>
      <c r="D637" s="14"/>
      <c r="E637" s="3"/>
      <c r="F637" s="14"/>
      <c r="G637" s="29"/>
      <c r="H637" s="13"/>
      <c r="I637" s="14"/>
      <c r="J637" s="21"/>
      <c r="K637" s="21"/>
      <c r="L637" s="21"/>
      <c r="M637" s="22"/>
      <c r="N637" s="23"/>
      <c r="O637" s="23"/>
      <c r="P637" s="21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6.5" customHeight="1">
      <c r="A638" s="1"/>
      <c r="B638" s="4"/>
      <c r="C638" s="12"/>
      <c r="D638" s="14"/>
      <c r="E638" s="3"/>
      <c r="F638" s="14"/>
      <c r="G638" s="29"/>
      <c r="H638" s="13"/>
      <c r="I638" s="14"/>
      <c r="J638" s="21"/>
      <c r="K638" s="21"/>
      <c r="L638" s="21"/>
      <c r="M638" s="22"/>
      <c r="N638" s="23"/>
      <c r="O638" s="23"/>
      <c r="P638" s="21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6.5" customHeight="1">
      <c r="A639" s="1"/>
      <c r="B639" s="4"/>
      <c r="C639" s="12"/>
      <c r="D639" s="14"/>
      <c r="E639" s="3"/>
      <c r="F639" s="14"/>
      <c r="G639" s="29"/>
      <c r="H639" s="13"/>
      <c r="I639" s="14"/>
      <c r="J639" s="21"/>
      <c r="K639" s="21"/>
      <c r="L639" s="21"/>
      <c r="M639" s="22"/>
      <c r="N639" s="23"/>
      <c r="O639" s="23"/>
      <c r="P639" s="21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6.5" customHeight="1">
      <c r="A640" s="1"/>
      <c r="B640" s="4"/>
      <c r="C640" s="12"/>
      <c r="D640" s="14"/>
      <c r="E640" s="3"/>
      <c r="F640" s="14"/>
      <c r="G640" s="29"/>
      <c r="H640" s="13"/>
      <c r="I640" s="14"/>
      <c r="J640" s="21"/>
      <c r="K640" s="21"/>
      <c r="L640" s="21"/>
      <c r="M640" s="22"/>
      <c r="N640" s="23"/>
      <c r="O640" s="23"/>
      <c r="P640" s="21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6.5" customHeight="1">
      <c r="A641" s="1"/>
      <c r="B641" s="4"/>
      <c r="C641" s="12"/>
      <c r="D641" s="14"/>
      <c r="E641" s="3"/>
      <c r="F641" s="14"/>
      <c r="G641" s="29"/>
      <c r="H641" s="13"/>
      <c r="I641" s="14"/>
      <c r="J641" s="21"/>
      <c r="K641" s="21"/>
      <c r="L641" s="21"/>
      <c r="M641" s="22"/>
      <c r="N641" s="23"/>
      <c r="O641" s="23"/>
      <c r="P641" s="21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6.5" customHeight="1">
      <c r="A642" s="1"/>
      <c r="B642" s="4"/>
      <c r="C642" s="12"/>
      <c r="D642" s="14"/>
      <c r="E642" s="3"/>
      <c r="F642" s="14"/>
      <c r="G642" s="29"/>
      <c r="H642" s="13"/>
      <c r="I642" s="14"/>
      <c r="J642" s="21"/>
      <c r="K642" s="21"/>
      <c r="L642" s="21"/>
      <c r="M642" s="22"/>
      <c r="N642" s="23"/>
      <c r="O642" s="23"/>
      <c r="P642" s="21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6.5" customHeight="1">
      <c r="A643" s="1"/>
      <c r="B643" s="4"/>
      <c r="C643" s="12"/>
      <c r="D643" s="14"/>
      <c r="E643" s="3"/>
      <c r="F643" s="14"/>
      <c r="G643" s="29"/>
      <c r="H643" s="13"/>
      <c r="I643" s="14"/>
      <c r="J643" s="21"/>
      <c r="K643" s="21"/>
      <c r="L643" s="21"/>
      <c r="M643" s="22"/>
      <c r="N643" s="23"/>
      <c r="O643" s="23"/>
      <c r="P643" s="21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6.5" customHeight="1">
      <c r="A644" s="1"/>
      <c r="B644" s="4"/>
      <c r="C644" s="12"/>
      <c r="D644" s="14"/>
      <c r="E644" s="3"/>
      <c r="F644" s="14"/>
      <c r="G644" s="29"/>
      <c r="H644" s="13"/>
      <c r="I644" s="14"/>
      <c r="J644" s="21"/>
      <c r="K644" s="21"/>
      <c r="L644" s="21"/>
      <c r="M644" s="22"/>
      <c r="N644" s="23"/>
      <c r="O644" s="23"/>
      <c r="P644" s="21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6.5" customHeight="1">
      <c r="A645" s="1"/>
      <c r="B645" s="4"/>
      <c r="C645" s="12"/>
      <c r="D645" s="14"/>
      <c r="E645" s="3"/>
      <c r="F645" s="14"/>
      <c r="G645" s="29"/>
      <c r="H645" s="13"/>
      <c r="I645" s="14"/>
      <c r="J645" s="21"/>
      <c r="K645" s="21"/>
      <c r="L645" s="21"/>
      <c r="M645" s="22"/>
      <c r="N645" s="23"/>
      <c r="O645" s="23"/>
      <c r="P645" s="21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6.5" customHeight="1">
      <c r="A646" s="1"/>
      <c r="B646" s="4"/>
      <c r="C646" s="12"/>
      <c r="D646" s="14"/>
      <c r="E646" s="3"/>
      <c r="F646" s="14"/>
      <c r="G646" s="29"/>
      <c r="H646" s="13"/>
      <c r="I646" s="14"/>
      <c r="J646" s="21"/>
      <c r="K646" s="21"/>
      <c r="L646" s="21"/>
      <c r="M646" s="22"/>
      <c r="N646" s="23"/>
      <c r="O646" s="23"/>
      <c r="P646" s="21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6.5" customHeight="1">
      <c r="A647" s="1"/>
      <c r="B647" s="4"/>
      <c r="C647" s="12"/>
      <c r="D647" s="14"/>
      <c r="E647" s="3"/>
      <c r="F647" s="14"/>
      <c r="G647" s="29"/>
      <c r="H647" s="13"/>
      <c r="I647" s="14"/>
      <c r="J647" s="21"/>
      <c r="K647" s="21"/>
      <c r="L647" s="21"/>
      <c r="M647" s="22"/>
      <c r="N647" s="23"/>
      <c r="O647" s="23"/>
      <c r="P647" s="21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6.5" customHeight="1">
      <c r="A648" s="1"/>
      <c r="B648" s="4"/>
      <c r="C648" s="12"/>
      <c r="D648" s="14"/>
      <c r="E648" s="3"/>
      <c r="F648" s="14"/>
      <c r="G648" s="29"/>
      <c r="H648" s="13"/>
      <c r="I648" s="14"/>
      <c r="J648" s="21"/>
      <c r="K648" s="21"/>
      <c r="L648" s="21"/>
      <c r="M648" s="22"/>
      <c r="N648" s="23"/>
      <c r="O648" s="23"/>
      <c r="P648" s="21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6.5" customHeight="1">
      <c r="A649" s="1"/>
      <c r="B649" s="4"/>
      <c r="C649" s="12"/>
      <c r="D649" s="14"/>
      <c r="E649" s="3"/>
      <c r="F649" s="14"/>
      <c r="G649" s="29"/>
      <c r="H649" s="13"/>
      <c r="I649" s="14"/>
      <c r="J649" s="21"/>
      <c r="K649" s="21"/>
      <c r="L649" s="21"/>
      <c r="M649" s="22"/>
      <c r="N649" s="23"/>
      <c r="O649" s="23"/>
      <c r="P649" s="21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6.5" customHeight="1">
      <c r="A650" s="1"/>
      <c r="B650" s="4"/>
      <c r="C650" s="12"/>
      <c r="D650" s="14"/>
      <c r="E650" s="3"/>
      <c r="F650" s="14"/>
      <c r="G650" s="29"/>
      <c r="H650" s="13"/>
      <c r="I650" s="14"/>
      <c r="J650" s="21"/>
      <c r="K650" s="21"/>
      <c r="L650" s="21"/>
      <c r="M650" s="22"/>
      <c r="N650" s="23"/>
      <c r="O650" s="23"/>
      <c r="P650" s="21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6.5" customHeight="1">
      <c r="A651" s="1"/>
      <c r="B651" s="4"/>
      <c r="C651" s="12"/>
      <c r="D651" s="14"/>
      <c r="E651" s="3"/>
      <c r="F651" s="14"/>
      <c r="G651" s="29"/>
      <c r="H651" s="13"/>
      <c r="I651" s="14"/>
      <c r="J651" s="21"/>
      <c r="K651" s="21"/>
      <c r="L651" s="21"/>
      <c r="M651" s="22"/>
      <c r="N651" s="23"/>
      <c r="O651" s="23"/>
      <c r="P651" s="21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6.5" customHeight="1">
      <c r="A652" s="1"/>
      <c r="B652" s="4"/>
      <c r="C652" s="12"/>
      <c r="D652" s="14"/>
      <c r="E652" s="3"/>
      <c r="F652" s="14"/>
      <c r="G652" s="29"/>
      <c r="H652" s="13"/>
      <c r="I652" s="14"/>
      <c r="J652" s="21"/>
      <c r="K652" s="21"/>
      <c r="L652" s="21"/>
      <c r="M652" s="22"/>
      <c r="N652" s="23"/>
      <c r="O652" s="23"/>
      <c r="P652" s="21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6.5" customHeight="1">
      <c r="A653" s="1"/>
      <c r="B653" s="4"/>
      <c r="C653" s="12"/>
      <c r="D653" s="14"/>
      <c r="E653" s="3"/>
      <c r="F653" s="14"/>
      <c r="G653" s="29"/>
      <c r="H653" s="13"/>
      <c r="I653" s="14"/>
      <c r="J653" s="21"/>
      <c r="K653" s="21"/>
      <c r="L653" s="21"/>
      <c r="M653" s="22"/>
      <c r="N653" s="23"/>
      <c r="O653" s="23"/>
      <c r="P653" s="21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6.5" customHeight="1">
      <c r="A654" s="1"/>
      <c r="B654" s="4"/>
      <c r="C654" s="12"/>
      <c r="D654" s="14"/>
      <c r="E654" s="3"/>
      <c r="F654" s="14"/>
      <c r="G654" s="29"/>
      <c r="H654" s="13"/>
      <c r="I654" s="14"/>
      <c r="J654" s="21"/>
      <c r="K654" s="21"/>
      <c r="L654" s="21"/>
      <c r="M654" s="22"/>
      <c r="N654" s="23"/>
      <c r="O654" s="23"/>
      <c r="P654" s="21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6.5" customHeight="1">
      <c r="A655" s="1"/>
      <c r="B655" s="4"/>
      <c r="C655" s="12"/>
      <c r="D655" s="14"/>
      <c r="E655" s="3"/>
      <c r="F655" s="14"/>
      <c r="G655" s="29"/>
      <c r="H655" s="13"/>
      <c r="I655" s="14"/>
      <c r="J655" s="21"/>
      <c r="K655" s="21"/>
      <c r="L655" s="21"/>
      <c r="M655" s="22"/>
      <c r="N655" s="23"/>
      <c r="O655" s="23"/>
      <c r="P655" s="21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6.5" customHeight="1">
      <c r="A656" s="1"/>
      <c r="B656" s="4"/>
      <c r="C656" s="12"/>
      <c r="D656" s="14"/>
      <c r="E656" s="3"/>
      <c r="F656" s="14"/>
      <c r="G656" s="29"/>
      <c r="H656" s="13"/>
      <c r="I656" s="14"/>
      <c r="J656" s="21"/>
      <c r="K656" s="21"/>
      <c r="L656" s="21"/>
      <c r="M656" s="22"/>
      <c r="N656" s="23"/>
      <c r="O656" s="23"/>
      <c r="P656" s="21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6.5" customHeight="1">
      <c r="A657" s="1"/>
      <c r="B657" s="4"/>
      <c r="C657" s="12"/>
      <c r="D657" s="14"/>
      <c r="E657" s="3"/>
      <c r="F657" s="14"/>
      <c r="G657" s="29"/>
      <c r="H657" s="13"/>
      <c r="I657" s="14"/>
      <c r="J657" s="21"/>
      <c r="K657" s="21"/>
      <c r="L657" s="21"/>
      <c r="M657" s="22"/>
      <c r="N657" s="23"/>
      <c r="O657" s="23"/>
      <c r="P657" s="21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6.5" customHeight="1">
      <c r="A658" s="1"/>
      <c r="B658" s="4"/>
      <c r="C658" s="12"/>
      <c r="D658" s="14"/>
      <c r="E658" s="3"/>
      <c r="F658" s="14"/>
      <c r="G658" s="29"/>
      <c r="H658" s="13"/>
      <c r="I658" s="14"/>
      <c r="J658" s="21"/>
      <c r="K658" s="21"/>
      <c r="L658" s="21"/>
      <c r="M658" s="22"/>
      <c r="N658" s="23"/>
      <c r="O658" s="23"/>
      <c r="P658" s="21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6.5" customHeight="1">
      <c r="A659" s="1"/>
      <c r="B659" s="4"/>
      <c r="C659" s="12"/>
      <c r="D659" s="14"/>
      <c r="E659" s="3"/>
      <c r="F659" s="14"/>
      <c r="G659" s="29"/>
      <c r="H659" s="13"/>
      <c r="I659" s="14"/>
      <c r="J659" s="21"/>
      <c r="K659" s="21"/>
      <c r="L659" s="21"/>
      <c r="M659" s="22"/>
      <c r="N659" s="23"/>
      <c r="O659" s="23"/>
      <c r="P659" s="21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6.5" customHeight="1">
      <c r="A660" s="1"/>
      <c r="B660" s="4"/>
      <c r="C660" s="12"/>
      <c r="D660" s="14"/>
      <c r="E660" s="3"/>
      <c r="F660" s="14"/>
      <c r="G660" s="29"/>
      <c r="H660" s="13"/>
      <c r="I660" s="14"/>
      <c r="J660" s="21"/>
      <c r="K660" s="21"/>
      <c r="L660" s="21"/>
      <c r="M660" s="22"/>
      <c r="N660" s="23"/>
      <c r="O660" s="23"/>
      <c r="P660" s="21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6.5" customHeight="1">
      <c r="A661" s="1"/>
      <c r="B661" s="4"/>
      <c r="C661" s="12"/>
      <c r="D661" s="14"/>
      <c r="E661" s="3"/>
      <c r="F661" s="14"/>
      <c r="G661" s="29"/>
      <c r="H661" s="13"/>
      <c r="I661" s="14"/>
      <c r="J661" s="21"/>
      <c r="K661" s="21"/>
      <c r="L661" s="21"/>
      <c r="M661" s="22"/>
      <c r="N661" s="23"/>
      <c r="O661" s="23"/>
      <c r="P661" s="21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6.5" customHeight="1">
      <c r="A662" s="1"/>
      <c r="B662" s="4"/>
      <c r="C662" s="12"/>
      <c r="D662" s="14"/>
      <c r="E662" s="3"/>
      <c r="F662" s="14"/>
      <c r="G662" s="29"/>
      <c r="H662" s="13"/>
      <c r="I662" s="14"/>
      <c r="J662" s="21"/>
      <c r="K662" s="21"/>
      <c r="L662" s="21"/>
      <c r="M662" s="22"/>
      <c r="N662" s="23"/>
      <c r="O662" s="23"/>
      <c r="P662" s="21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6.5" customHeight="1">
      <c r="A663" s="1"/>
      <c r="B663" s="4"/>
      <c r="C663" s="12"/>
      <c r="D663" s="14"/>
      <c r="E663" s="3"/>
      <c r="F663" s="14"/>
      <c r="G663" s="29"/>
      <c r="H663" s="13"/>
      <c r="I663" s="14"/>
      <c r="J663" s="21"/>
      <c r="K663" s="21"/>
      <c r="L663" s="21"/>
      <c r="M663" s="22"/>
      <c r="N663" s="23"/>
      <c r="O663" s="23"/>
      <c r="P663" s="21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6.5" customHeight="1">
      <c r="A664" s="1"/>
      <c r="B664" s="4"/>
      <c r="C664" s="12"/>
      <c r="D664" s="14"/>
      <c r="E664" s="3"/>
      <c r="F664" s="14"/>
      <c r="G664" s="29"/>
      <c r="H664" s="13"/>
      <c r="I664" s="14"/>
      <c r="J664" s="21"/>
      <c r="K664" s="21"/>
      <c r="L664" s="21"/>
      <c r="M664" s="22"/>
      <c r="N664" s="23"/>
      <c r="O664" s="23"/>
      <c r="P664" s="21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6.5" customHeight="1">
      <c r="A665" s="1"/>
      <c r="B665" s="4"/>
      <c r="C665" s="12"/>
      <c r="D665" s="14"/>
      <c r="E665" s="3"/>
      <c r="F665" s="14"/>
      <c r="G665" s="29"/>
      <c r="H665" s="13"/>
      <c r="I665" s="14"/>
      <c r="J665" s="21"/>
      <c r="K665" s="21"/>
      <c r="L665" s="21"/>
      <c r="M665" s="22"/>
      <c r="N665" s="23"/>
      <c r="O665" s="23"/>
      <c r="P665" s="21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6.5" customHeight="1">
      <c r="A666" s="1"/>
      <c r="B666" s="4"/>
      <c r="C666" s="12"/>
      <c r="D666" s="14"/>
      <c r="E666" s="3"/>
      <c r="F666" s="14"/>
      <c r="G666" s="29"/>
      <c r="H666" s="13"/>
      <c r="I666" s="14"/>
      <c r="J666" s="21"/>
      <c r="K666" s="21"/>
      <c r="L666" s="21"/>
      <c r="M666" s="22"/>
      <c r="N666" s="23"/>
      <c r="O666" s="23"/>
      <c r="P666" s="21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6.5" customHeight="1">
      <c r="A667" s="1"/>
      <c r="B667" s="4"/>
      <c r="C667" s="12"/>
      <c r="D667" s="14"/>
      <c r="E667" s="3"/>
      <c r="F667" s="14"/>
      <c r="G667" s="29"/>
      <c r="H667" s="13"/>
      <c r="I667" s="14"/>
      <c r="J667" s="21"/>
      <c r="K667" s="21"/>
      <c r="L667" s="21"/>
      <c r="M667" s="22"/>
      <c r="N667" s="23"/>
      <c r="O667" s="23"/>
      <c r="P667" s="21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6.5" customHeight="1">
      <c r="A668" s="1"/>
      <c r="B668" s="4"/>
      <c r="C668" s="12"/>
      <c r="D668" s="14"/>
      <c r="E668" s="3"/>
      <c r="F668" s="14"/>
      <c r="G668" s="29"/>
      <c r="H668" s="13"/>
      <c r="I668" s="14"/>
      <c r="J668" s="21"/>
      <c r="K668" s="21"/>
      <c r="L668" s="21"/>
      <c r="M668" s="22"/>
      <c r="N668" s="23"/>
      <c r="O668" s="23"/>
      <c r="P668" s="21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6.5" customHeight="1">
      <c r="A669" s="1"/>
      <c r="B669" s="4"/>
      <c r="C669" s="12"/>
      <c r="D669" s="14"/>
      <c r="E669" s="3"/>
      <c r="F669" s="14"/>
      <c r="G669" s="29"/>
      <c r="H669" s="13"/>
      <c r="I669" s="14"/>
      <c r="J669" s="21"/>
      <c r="K669" s="21"/>
      <c r="L669" s="21"/>
      <c r="M669" s="22"/>
      <c r="N669" s="23"/>
      <c r="O669" s="23"/>
      <c r="P669" s="21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6.5" customHeight="1">
      <c r="A670" s="1"/>
      <c r="B670" s="4"/>
      <c r="C670" s="12"/>
      <c r="D670" s="14"/>
      <c r="E670" s="3"/>
      <c r="F670" s="14"/>
      <c r="G670" s="29"/>
      <c r="H670" s="13"/>
      <c r="I670" s="14"/>
      <c r="J670" s="21"/>
      <c r="K670" s="21"/>
      <c r="L670" s="21"/>
      <c r="M670" s="22"/>
      <c r="N670" s="23"/>
      <c r="O670" s="23"/>
      <c r="P670" s="21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6.5" customHeight="1">
      <c r="A671" s="1"/>
      <c r="B671" s="4"/>
      <c r="C671" s="12"/>
      <c r="D671" s="14"/>
      <c r="E671" s="3"/>
      <c r="F671" s="14"/>
      <c r="G671" s="29"/>
      <c r="H671" s="13"/>
      <c r="I671" s="14"/>
      <c r="J671" s="21"/>
      <c r="K671" s="21"/>
      <c r="L671" s="21"/>
      <c r="M671" s="22"/>
      <c r="N671" s="23"/>
      <c r="O671" s="23"/>
      <c r="P671" s="21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6.5" customHeight="1">
      <c r="A672" s="1"/>
      <c r="B672" s="4"/>
      <c r="C672" s="12"/>
      <c r="D672" s="14"/>
      <c r="E672" s="3"/>
      <c r="F672" s="14"/>
      <c r="G672" s="29"/>
      <c r="H672" s="13"/>
      <c r="I672" s="14"/>
      <c r="J672" s="21"/>
      <c r="K672" s="21"/>
      <c r="L672" s="21"/>
      <c r="M672" s="22"/>
      <c r="N672" s="23"/>
      <c r="O672" s="23"/>
      <c r="P672" s="21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6.5" customHeight="1">
      <c r="A673" s="1"/>
      <c r="B673" s="4"/>
      <c r="C673" s="12"/>
      <c r="D673" s="14"/>
      <c r="E673" s="3"/>
      <c r="F673" s="14"/>
      <c r="G673" s="29"/>
      <c r="H673" s="13"/>
      <c r="I673" s="14"/>
      <c r="J673" s="21"/>
      <c r="K673" s="21"/>
      <c r="L673" s="21"/>
      <c r="M673" s="22"/>
      <c r="N673" s="23"/>
      <c r="O673" s="23"/>
      <c r="P673" s="21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6.5" customHeight="1">
      <c r="A674" s="1"/>
      <c r="B674" s="4"/>
      <c r="C674" s="12"/>
      <c r="D674" s="14"/>
      <c r="E674" s="3"/>
      <c r="F674" s="14"/>
      <c r="G674" s="29"/>
      <c r="H674" s="13"/>
      <c r="I674" s="14"/>
      <c r="J674" s="21"/>
      <c r="K674" s="21"/>
      <c r="L674" s="21"/>
      <c r="M674" s="22"/>
      <c r="N674" s="23"/>
      <c r="O674" s="23"/>
      <c r="P674" s="21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6.5" customHeight="1">
      <c r="A675" s="1"/>
      <c r="B675" s="4"/>
      <c r="C675" s="12"/>
      <c r="D675" s="14"/>
      <c r="E675" s="3"/>
      <c r="F675" s="14"/>
      <c r="G675" s="29"/>
      <c r="H675" s="13"/>
      <c r="I675" s="14"/>
      <c r="J675" s="21"/>
      <c r="K675" s="21"/>
      <c r="L675" s="21"/>
      <c r="M675" s="22"/>
      <c r="N675" s="23"/>
      <c r="O675" s="23"/>
      <c r="P675" s="21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6.5" customHeight="1">
      <c r="A676" s="1"/>
      <c r="B676" s="4"/>
      <c r="C676" s="12"/>
      <c r="D676" s="14"/>
      <c r="E676" s="3"/>
      <c r="F676" s="14"/>
      <c r="G676" s="29"/>
      <c r="H676" s="13"/>
      <c r="I676" s="14"/>
      <c r="J676" s="21"/>
      <c r="K676" s="21"/>
      <c r="L676" s="21"/>
      <c r="M676" s="22"/>
      <c r="N676" s="23"/>
      <c r="O676" s="23"/>
      <c r="P676" s="21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6.5" customHeight="1">
      <c r="A677" s="1"/>
      <c r="B677" s="4"/>
      <c r="C677" s="12"/>
      <c r="D677" s="14"/>
      <c r="E677" s="3"/>
      <c r="F677" s="14"/>
      <c r="G677" s="29"/>
      <c r="H677" s="13"/>
      <c r="I677" s="14"/>
      <c r="J677" s="21"/>
      <c r="K677" s="21"/>
      <c r="L677" s="21"/>
      <c r="M677" s="22"/>
      <c r="N677" s="23"/>
      <c r="O677" s="23"/>
      <c r="P677" s="21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6.5" customHeight="1">
      <c r="A678" s="1"/>
      <c r="B678" s="4"/>
      <c r="C678" s="12"/>
      <c r="D678" s="14"/>
      <c r="E678" s="3"/>
      <c r="F678" s="14"/>
      <c r="G678" s="29"/>
      <c r="H678" s="13"/>
      <c r="I678" s="14"/>
      <c r="J678" s="21"/>
      <c r="K678" s="21"/>
      <c r="L678" s="21"/>
      <c r="M678" s="22"/>
      <c r="N678" s="23"/>
      <c r="O678" s="23"/>
      <c r="P678" s="21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6.5" customHeight="1">
      <c r="A679" s="1"/>
      <c r="B679" s="4"/>
      <c r="C679" s="12"/>
      <c r="D679" s="14"/>
      <c r="E679" s="3"/>
      <c r="F679" s="14"/>
      <c r="G679" s="29"/>
      <c r="H679" s="13"/>
      <c r="I679" s="14"/>
      <c r="J679" s="21"/>
      <c r="K679" s="21"/>
      <c r="L679" s="21"/>
      <c r="M679" s="22"/>
      <c r="N679" s="23"/>
      <c r="O679" s="23"/>
      <c r="P679" s="21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6.5" customHeight="1">
      <c r="A680" s="1"/>
      <c r="B680" s="4"/>
      <c r="C680" s="12"/>
      <c r="D680" s="14"/>
      <c r="E680" s="3"/>
      <c r="F680" s="14"/>
      <c r="G680" s="29"/>
      <c r="H680" s="13"/>
      <c r="I680" s="14"/>
      <c r="J680" s="21"/>
      <c r="K680" s="21"/>
      <c r="L680" s="21"/>
      <c r="M680" s="22"/>
      <c r="N680" s="23"/>
      <c r="O680" s="23"/>
      <c r="P680" s="21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6.5" customHeight="1">
      <c r="A681" s="1"/>
      <c r="B681" s="4"/>
      <c r="C681" s="12"/>
      <c r="D681" s="14"/>
      <c r="E681" s="3"/>
      <c r="F681" s="14"/>
      <c r="G681" s="29"/>
      <c r="H681" s="13"/>
      <c r="I681" s="14"/>
      <c r="J681" s="21"/>
      <c r="K681" s="21"/>
      <c r="L681" s="21"/>
      <c r="M681" s="22"/>
      <c r="N681" s="23"/>
      <c r="O681" s="23"/>
      <c r="P681" s="21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6.5" customHeight="1">
      <c r="A682" s="1"/>
      <c r="B682" s="4"/>
      <c r="C682" s="12"/>
      <c r="D682" s="14"/>
      <c r="E682" s="3"/>
      <c r="F682" s="14"/>
      <c r="G682" s="29"/>
      <c r="H682" s="13"/>
      <c r="I682" s="14"/>
      <c r="J682" s="21"/>
      <c r="K682" s="21"/>
      <c r="L682" s="21"/>
      <c r="M682" s="22"/>
      <c r="N682" s="23"/>
      <c r="O682" s="23"/>
      <c r="P682" s="21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6.5" customHeight="1">
      <c r="A683" s="1"/>
      <c r="B683" s="4"/>
      <c r="C683" s="12"/>
      <c r="D683" s="14"/>
      <c r="E683" s="3"/>
      <c r="F683" s="14"/>
      <c r="G683" s="29"/>
      <c r="H683" s="13"/>
      <c r="I683" s="14"/>
      <c r="J683" s="21"/>
      <c r="K683" s="21"/>
      <c r="L683" s="21"/>
      <c r="M683" s="22"/>
      <c r="N683" s="23"/>
      <c r="O683" s="23"/>
      <c r="P683" s="21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6.5" customHeight="1">
      <c r="A684" s="1"/>
      <c r="B684" s="4"/>
      <c r="C684" s="12"/>
      <c r="D684" s="14"/>
      <c r="E684" s="3"/>
      <c r="F684" s="14"/>
      <c r="G684" s="29"/>
      <c r="H684" s="13"/>
      <c r="I684" s="14"/>
      <c r="J684" s="21"/>
      <c r="K684" s="21"/>
      <c r="L684" s="21"/>
      <c r="M684" s="22"/>
      <c r="N684" s="23"/>
      <c r="O684" s="23"/>
      <c r="P684" s="21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6.5" customHeight="1">
      <c r="A685" s="1"/>
      <c r="B685" s="4"/>
      <c r="C685" s="12"/>
      <c r="D685" s="14"/>
      <c r="E685" s="3"/>
      <c r="F685" s="14"/>
      <c r="G685" s="29"/>
      <c r="H685" s="13"/>
      <c r="I685" s="14"/>
      <c r="J685" s="21"/>
      <c r="K685" s="21"/>
      <c r="L685" s="21"/>
      <c r="M685" s="22"/>
      <c r="N685" s="23"/>
      <c r="O685" s="23"/>
      <c r="P685" s="21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6.5" customHeight="1">
      <c r="A686" s="1"/>
      <c r="B686" s="4"/>
      <c r="C686" s="12"/>
      <c r="D686" s="14"/>
      <c r="E686" s="3"/>
      <c r="F686" s="14"/>
      <c r="G686" s="29"/>
      <c r="H686" s="13"/>
      <c r="I686" s="14"/>
      <c r="J686" s="21"/>
      <c r="K686" s="21"/>
      <c r="L686" s="21"/>
      <c r="M686" s="22"/>
      <c r="N686" s="23"/>
      <c r="O686" s="23"/>
      <c r="P686" s="21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6.5" customHeight="1">
      <c r="A687" s="1"/>
      <c r="B687" s="4"/>
      <c r="C687" s="12"/>
      <c r="D687" s="14"/>
      <c r="E687" s="3"/>
      <c r="F687" s="14"/>
      <c r="G687" s="29"/>
      <c r="H687" s="13"/>
      <c r="I687" s="14"/>
      <c r="J687" s="21"/>
      <c r="K687" s="21"/>
      <c r="L687" s="21"/>
      <c r="M687" s="22"/>
      <c r="N687" s="23"/>
      <c r="O687" s="23"/>
      <c r="P687" s="21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6.5" customHeight="1">
      <c r="A688" s="1"/>
      <c r="B688" s="4"/>
      <c r="C688" s="12"/>
      <c r="D688" s="14"/>
      <c r="E688" s="3"/>
      <c r="F688" s="14"/>
      <c r="G688" s="29"/>
      <c r="H688" s="13"/>
      <c r="I688" s="14"/>
      <c r="J688" s="21"/>
      <c r="K688" s="21"/>
      <c r="L688" s="21"/>
      <c r="M688" s="22"/>
      <c r="N688" s="23"/>
      <c r="O688" s="23"/>
      <c r="P688" s="21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6.5" customHeight="1">
      <c r="A689" s="1"/>
      <c r="B689" s="4"/>
      <c r="C689" s="12"/>
      <c r="D689" s="14"/>
      <c r="E689" s="3"/>
      <c r="F689" s="14"/>
      <c r="G689" s="29"/>
      <c r="H689" s="13"/>
      <c r="I689" s="14"/>
      <c r="J689" s="21"/>
      <c r="K689" s="21"/>
      <c r="L689" s="21"/>
      <c r="M689" s="22"/>
      <c r="N689" s="23"/>
      <c r="O689" s="23"/>
      <c r="P689" s="21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6.5" customHeight="1">
      <c r="A690" s="1"/>
      <c r="B690" s="4"/>
      <c r="C690" s="12"/>
      <c r="D690" s="14"/>
      <c r="E690" s="3"/>
      <c r="F690" s="14"/>
      <c r="G690" s="29"/>
      <c r="H690" s="13"/>
      <c r="I690" s="14"/>
      <c r="J690" s="21"/>
      <c r="K690" s="21"/>
      <c r="L690" s="21"/>
      <c r="M690" s="22"/>
      <c r="N690" s="23"/>
      <c r="O690" s="23"/>
      <c r="P690" s="21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6.5" customHeight="1">
      <c r="A691" s="1"/>
      <c r="B691" s="4"/>
      <c r="C691" s="12"/>
      <c r="D691" s="14"/>
      <c r="E691" s="3"/>
      <c r="F691" s="14"/>
      <c r="G691" s="29"/>
      <c r="H691" s="13"/>
      <c r="I691" s="14"/>
      <c r="J691" s="21"/>
      <c r="K691" s="21"/>
      <c r="L691" s="21"/>
      <c r="M691" s="22"/>
      <c r="N691" s="23"/>
      <c r="O691" s="23"/>
      <c r="P691" s="21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6.5" customHeight="1">
      <c r="A692" s="1"/>
      <c r="B692" s="4"/>
      <c r="C692" s="12"/>
      <c r="D692" s="14"/>
      <c r="E692" s="3"/>
      <c r="F692" s="14"/>
      <c r="G692" s="29"/>
      <c r="H692" s="13"/>
      <c r="I692" s="14"/>
      <c r="J692" s="21"/>
      <c r="K692" s="21"/>
      <c r="L692" s="21"/>
      <c r="M692" s="22"/>
      <c r="N692" s="23"/>
      <c r="O692" s="23"/>
      <c r="P692" s="21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6.5" customHeight="1">
      <c r="A693" s="1"/>
      <c r="B693" s="4"/>
      <c r="C693" s="12"/>
      <c r="D693" s="14"/>
      <c r="E693" s="3"/>
      <c r="F693" s="14"/>
      <c r="G693" s="29"/>
      <c r="H693" s="13"/>
      <c r="I693" s="14"/>
      <c r="J693" s="21"/>
      <c r="K693" s="21"/>
      <c r="L693" s="21"/>
      <c r="M693" s="22"/>
      <c r="N693" s="23"/>
      <c r="O693" s="23"/>
      <c r="P693" s="21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6.5" customHeight="1">
      <c r="A694" s="1"/>
      <c r="B694" s="4"/>
      <c r="C694" s="12"/>
      <c r="D694" s="14"/>
      <c r="E694" s="3"/>
      <c r="F694" s="14"/>
      <c r="G694" s="29"/>
      <c r="H694" s="13"/>
      <c r="I694" s="14"/>
      <c r="J694" s="21"/>
      <c r="K694" s="21"/>
      <c r="L694" s="21"/>
      <c r="M694" s="22"/>
      <c r="N694" s="23"/>
      <c r="O694" s="23"/>
      <c r="P694" s="21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6.5" customHeight="1">
      <c r="A695" s="1"/>
      <c r="B695" s="4"/>
      <c r="C695" s="12"/>
      <c r="D695" s="14"/>
      <c r="E695" s="3"/>
      <c r="F695" s="14"/>
      <c r="G695" s="29"/>
      <c r="H695" s="13"/>
      <c r="I695" s="14"/>
      <c r="J695" s="21"/>
      <c r="K695" s="21"/>
      <c r="L695" s="21"/>
      <c r="M695" s="22"/>
      <c r="N695" s="23"/>
      <c r="O695" s="23"/>
      <c r="P695" s="21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6.5" customHeight="1">
      <c r="A696" s="1"/>
      <c r="B696" s="4"/>
      <c r="C696" s="12"/>
      <c r="D696" s="14"/>
      <c r="E696" s="3"/>
      <c r="F696" s="14"/>
      <c r="G696" s="29"/>
      <c r="H696" s="13"/>
      <c r="I696" s="14"/>
      <c r="J696" s="21"/>
      <c r="K696" s="21"/>
      <c r="L696" s="21"/>
      <c r="M696" s="22"/>
      <c r="N696" s="23"/>
      <c r="O696" s="23"/>
      <c r="P696" s="21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6.5" customHeight="1">
      <c r="A697" s="1"/>
      <c r="B697" s="4"/>
      <c r="C697" s="12"/>
      <c r="D697" s="14"/>
      <c r="E697" s="3"/>
      <c r="F697" s="14"/>
      <c r="G697" s="29"/>
      <c r="H697" s="13"/>
      <c r="I697" s="14"/>
      <c r="J697" s="21"/>
      <c r="K697" s="21"/>
      <c r="L697" s="21"/>
      <c r="M697" s="22"/>
      <c r="N697" s="23"/>
      <c r="O697" s="23"/>
      <c r="P697" s="21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6.5" customHeight="1">
      <c r="A698" s="1"/>
      <c r="B698" s="4"/>
      <c r="C698" s="12"/>
      <c r="D698" s="14"/>
      <c r="E698" s="3"/>
      <c r="F698" s="14"/>
      <c r="G698" s="29"/>
      <c r="H698" s="13"/>
      <c r="I698" s="14"/>
      <c r="J698" s="21"/>
      <c r="K698" s="21"/>
      <c r="L698" s="21"/>
      <c r="M698" s="22"/>
      <c r="N698" s="23"/>
      <c r="O698" s="23"/>
      <c r="P698" s="21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6.5" customHeight="1">
      <c r="A699" s="1"/>
      <c r="B699" s="4"/>
      <c r="C699" s="12"/>
      <c r="D699" s="14"/>
      <c r="E699" s="3"/>
      <c r="F699" s="14"/>
      <c r="G699" s="29"/>
      <c r="H699" s="13"/>
      <c r="I699" s="14"/>
      <c r="J699" s="21"/>
      <c r="K699" s="21"/>
      <c r="L699" s="21"/>
      <c r="M699" s="22"/>
      <c r="N699" s="23"/>
      <c r="O699" s="23"/>
      <c r="P699" s="21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6.5" customHeight="1">
      <c r="A700" s="1"/>
      <c r="B700" s="4"/>
      <c r="C700" s="12"/>
      <c r="D700" s="14"/>
      <c r="E700" s="3"/>
      <c r="F700" s="14"/>
      <c r="G700" s="29"/>
      <c r="H700" s="13"/>
      <c r="I700" s="14"/>
      <c r="J700" s="21"/>
      <c r="K700" s="21"/>
      <c r="L700" s="21"/>
      <c r="M700" s="22"/>
      <c r="N700" s="23"/>
      <c r="O700" s="23"/>
      <c r="P700" s="21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6.5" customHeight="1">
      <c r="A701" s="1"/>
      <c r="B701" s="4"/>
      <c r="C701" s="12"/>
      <c r="D701" s="14"/>
      <c r="E701" s="3"/>
      <c r="F701" s="14"/>
      <c r="G701" s="29"/>
      <c r="H701" s="13"/>
      <c r="I701" s="14"/>
      <c r="J701" s="21"/>
      <c r="K701" s="21"/>
      <c r="L701" s="21"/>
      <c r="M701" s="22"/>
      <c r="N701" s="23"/>
      <c r="O701" s="23"/>
      <c r="P701" s="21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6.5" customHeight="1">
      <c r="A702" s="1"/>
      <c r="B702" s="4"/>
      <c r="C702" s="12"/>
      <c r="D702" s="14"/>
      <c r="E702" s="3"/>
      <c r="F702" s="14"/>
      <c r="G702" s="29"/>
      <c r="H702" s="13"/>
      <c r="I702" s="14"/>
      <c r="J702" s="21"/>
      <c r="K702" s="21"/>
      <c r="L702" s="21"/>
      <c r="M702" s="22"/>
      <c r="N702" s="23"/>
      <c r="O702" s="23"/>
      <c r="P702" s="21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6.5" customHeight="1">
      <c r="A703" s="1"/>
      <c r="B703" s="4"/>
      <c r="C703" s="12"/>
      <c r="D703" s="14"/>
      <c r="E703" s="3"/>
      <c r="F703" s="14"/>
      <c r="G703" s="29"/>
      <c r="H703" s="13"/>
      <c r="I703" s="14"/>
      <c r="J703" s="21"/>
      <c r="K703" s="21"/>
      <c r="L703" s="21"/>
      <c r="M703" s="22"/>
      <c r="N703" s="23"/>
      <c r="O703" s="23"/>
      <c r="P703" s="21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6.5" customHeight="1">
      <c r="A704" s="1"/>
      <c r="B704" s="4"/>
      <c r="C704" s="12"/>
      <c r="D704" s="14"/>
      <c r="E704" s="3"/>
      <c r="F704" s="14"/>
      <c r="G704" s="29"/>
      <c r="H704" s="13"/>
      <c r="I704" s="14"/>
      <c r="J704" s="21"/>
      <c r="K704" s="21"/>
      <c r="L704" s="21"/>
      <c r="M704" s="22"/>
      <c r="N704" s="23"/>
      <c r="O704" s="23"/>
      <c r="P704" s="21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6.5" customHeight="1">
      <c r="A705" s="1"/>
      <c r="B705" s="4"/>
      <c r="C705" s="12"/>
      <c r="D705" s="14"/>
      <c r="E705" s="3"/>
      <c r="F705" s="14"/>
      <c r="G705" s="29"/>
      <c r="H705" s="13"/>
      <c r="I705" s="14"/>
      <c r="J705" s="21"/>
      <c r="K705" s="21"/>
      <c r="L705" s="21"/>
      <c r="M705" s="22"/>
      <c r="N705" s="23"/>
      <c r="O705" s="23"/>
      <c r="P705" s="21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6.5" customHeight="1">
      <c r="A706" s="1"/>
      <c r="B706" s="4"/>
      <c r="C706" s="12"/>
      <c r="D706" s="14"/>
      <c r="E706" s="3"/>
      <c r="F706" s="14"/>
      <c r="G706" s="29"/>
      <c r="H706" s="13"/>
      <c r="I706" s="14"/>
      <c r="J706" s="21"/>
      <c r="K706" s="21"/>
      <c r="L706" s="21"/>
      <c r="M706" s="22"/>
      <c r="N706" s="23"/>
      <c r="O706" s="23"/>
      <c r="P706" s="21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6.5" customHeight="1">
      <c r="A707" s="1"/>
      <c r="B707" s="4"/>
      <c r="C707" s="12"/>
      <c r="D707" s="14"/>
      <c r="E707" s="3"/>
      <c r="F707" s="14"/>
      <c r="G707" s="29"/>
      <c r="H707" s="13"/>
      <c r="I707" s="14"/>
      <c r="J707" s="21"/>
      <c r="K707" s="21"/>
      <c r="L707" s="21"/>
      <c r="M707" s="22"/>
      <c r="N707" s="23"/>
      <c r="O707" s="23"/>
      <c r="P707" s="21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6.5" customHeight="1">
      <c r="A708" s="1"/>
      <c r="B708" s="4"/>
      <c r="C708" s="12"/>
      <c r="D708" s="14"/>
      <c r="E708" s="3"/>
      <c r="F708" s="14"/>
      <c r="G708" s="29"/>
      <c r="H708" s="13"/>
      <c r="I708" s="14"/>
      <c r="J708" s="21"/>
      <c r="K708" s="21"/>
      <c r="L708" s="21"/>
      <c r="M708" s="22"/>
      <c r="N708" s="23"/>
      <c r="O708" s="23"/>
      <c r="P708" s="21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6.5" customHeight="1">
      <c r="A709" s="1"/>
      <c r="B709" s="4"/>
      <c r="C709" s="12"/>
      <c r="D709" s="14"/>
      <c r="E709" s="3"/>
      <c r="F709" s="14"/>
      <c r="G709" s="29"/>
      <c r="H709" s="13"/>
      <c r="I709" s="14"/>
      <c r="J709" s="21"/>
      <c r="K709" s="21"/>
      <c r="L709" s="21"/>
      <c r="M709" s="22"/>
      <c r="N709" s="23"/>
      <c r="O709" s="23"/>
      <c r="P709" s="21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6.5" customHeight="1">
      <c r="A710" s="1"/>
      <c r="B710" s="4"/>
      <c r="C710" s="12"/>
      <c r="D710" s="14"/>
      <c r="E710" s="3"/>
      <c r="F710" s="14"/>
      <c r="G710" s="29"/>
      <c r="H710" s="13"/>
      <c r="I710" s="14"/>
      <c r="J710" s="21"/>
      <c r="K710" s="21"/>
      <c r="L710" s="21"/>
      <c r="M710" s="22"/>
      <c r="N710" s="23"/>
      <c r="O710" s="23"/>
      <c r="P710" s="21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6.5" customHeight="1">
      <c r="A711" s="1"/>
      <c r="B711" s="4"/>
      <c r="C711" s="12"/>
      <c r="D711" s="14"/>
      <c r="E711" s="3"/>
      <c r="F711" s="14"/>
      <c r="G711" s="29"/>
      <c r="H711" s="13"/>
      <c r="I711" s="14"/>
      <c r="J711" s="21"/>
      <c r="K711" s="21"/>
      <c r="L711" s="21"/>
      <c r="M711" s="22"/>
      <c r="N711" s="23"/>
      <c r="O711" s="23"/>
      <c r="P711" s="21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6.5" customHeight="1">
      <c r="A712" s="1"/>
      <c r="B712" s="4"/>
      <c r="C712" s="12"/>
      <c r="D712" s="14"/>
      <c r="E712" s="3"/>
      <c r="F712" s="14"/>
      <c r="G712" s="29"/>
      <c r="H712" s="13"/>
      <c r="I712" s="14"/>
      <c r="J712" s="21"/>
      <c r="K712" s="21"/>
      <c r="L712" s="21"/>
      <c r="M712" s="22"/>
      <c r="N712" s="23"/>
      <c r="O712" s="23"/>
      <c r="P712" s="21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6.5" customHeight="1">
      <c r="A713" s="1"/>
      <c r="B713" s="4"/>
      <c r="C713" s="12"/>
      <c r="D713" s="14"/>
      <c r="E713" s="3"/>
      <c r="F713" s="14"/>
      <c r="G713" s="29"/>
      <c r="H713" s="13"/>
      <c r="I713" s="14"/>
      <c r="J713" s="21"/>
      <c r="K713" s="21"/>
      <c r="L713" s="21"/>
      <c r="M713" s="22"/>
      <c r="N713" s="23"/>
      <c r="O713" s="23"/>
      <c r="P713" s="21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6.5" customHeight="1">
      <c r="A714" s="1"/>
      <c r="B714" s="4"/>
      <c r="C714" s="12"/>
      <c r="D714" s="14"/>
      <c r="E714" s="3"/>
      <c r="F714" s="14"/>
      <c r="G714" s="29"/>
      <c r="H714" s="13"/>
      <c r="I714" s="14"/>
      <c r="J714" s="21"/>
      <c r="K714" s="21"/>
      <c r="L714" s="21"/>
      <c r="M714" s="22"/>
      <c r="N714" s="23"/>
      <c r="O714" s="23"/>
      <c r="P714" s="21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6.5" customHeight="1">
      <c r="A715" s="1"/>
      <c r="B715" s="4"/>
      <c r="C715" s="12"/>
      <c r="D715" s="14"/>
      <c r="E715" s="3"/>
      <c r="F715" s="14"/>
      <c r="G715" s="29"/>
      <c r="H715" s="13"/>
      <c r="I715" s="14"/>
      <c r="J715" s="21"/>
      <c r="K715" s="21"/>
      <c r="L715" s="21"/>
      <c r="M715" s="22"/>
      <c r="N715" s="23"/>
      <c r="O715" s="23"/>
      <c r="P715" s="21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6.5" customHeight="1">
      <c r="A716" s="1"/>
      <c r="B716" s="4"/>
      <c r="C716" s="12"/>
      <c r="D716" s="14"/>
      <c r="E716" s="3"/>
      <c r="F716" s="14"/>
      <c r="G716" s="29"/>
      <c r="H716" s="13"/>
      <c r="I716" s="14"/>
      <c r="J716" s="21"/>
      <c r="K716" s="21"/>
      <c r="L716" s="21"/>
      <c r="M716" s="22"/>
      <c r="N716" s="23"/>
      <c r="O716" s="23"/>
      <c r="P716" s="21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6.5" customHeight="1">
      <c r="A717" s="1"/>
      <c r="B717" s="4"/>
      <c r="C717" s="12"/>
      <c r="D717" s="14"/>
      <c r="E717" s="3"/>
      <c r="F717" s="14"/>
      <c r="G717" s="29"/>
      <c r="H717" s="13"/>
      <c r="I717" s="14"/>
      <c r="J717" s="21"/>
      <c r="K717" s="21"/>
      <c r="L717" s="21"/>
      <c r="M717" s="22"/>
      <c r="N717" s="23"/>
      <c r="O717" s="23"/>
      <c r="P717" s="21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6.5" customHeight="1">
      <c r="A718" s="1"/>
      <c r="B718" s="4"/>
      <c r="C718" s="12"/>
      <c r="D718" s="14"/>
      <c r="E718" s="3"/>
      <c r="F718" s="14"/>
      <c r="G718" s="29"/>
      <c r="H718" s="13"/>
      <c r="I718" s="14"/>
      <c r="J718" s="21"/>
      <c r="K718" s="21"/>
      <c r="L718" s="21"/>
      <c r="M718" s="22"/>
      <c r="N718" s="23"/>
      <c r="O718" s="23"/>
      <c r="P718" s="21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6.5" customHeight="1">
      <c r="A719" s="1"/>
      <c r="B719" s="4"/>
      <c r="C719" s="12"/>
      <c r="D719" s="14"/>
      <c r="E719" s="3"/>
      <c r="F719" s="14"/>
      <c r="G719" s="29"/>
      <c r="H719" s="13"/>
      <c r="I719" s="14"/>
      <c r="J719" s="21"/>
      <c r="K719" s="21"/>
      <c r="L719" s="21"/>
      <c r="M719" s="22"/>
      <c r="N719" s="23"/>
      <c r="O719" s="23"/>
      <c r="P719" s="21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6.5" customHeight="1">
      <c r="A720" s="1"/>
      <c r="B720" s="4"/>
      <c r="C720" s="12"/>
      <c r="D720" s="14"/>
      <c r="E720" s="3"/>
      <c r="F720" s="14"/>
      <c r="G720" s="29"/>
      <c r="H720" s="13"/>
      <c r="I720" s="14"/>
      <c r="J720" s="21"/>
      <c r="K720" s="21"/>
      <c r="L720" s="21"/>
      <c r="M720" s="22"/>
      <c r="N720" s="23"/>
      <c r="O720" s="23"/>
      <c r="P720" s="21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6.5" customHeight="1">
      <c r="A721" s="1"/>
      <c r="B721" s="4"/>
      <c r="C721" s="12"/>
      <c r="D721" s="14"/>
      <c r="E721" s="3"/>
      <c r="F721" s="14"/>
      <c r="G721" s="29"/>
      <c r="H721" s="13"/>
      <c r="I721" s="14"/>
      <c r="J721" s="21"/>
      <c r="K721" s="21"/>
      <c r="L721" s="21"/>
      <c r="M721" s="22"/>
      <c r="N721" s="23"/>
      <c r="O721" s="23"/>
      <c r="P721" s="21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6.5" customHeight="1">
      <c r="A722" s="1"/>
      <c r="B722" s="4"/>
      <c r="C722" s="12"/>
      <c r="D722" s="14"/>
      <c r="E722" s="3"/>
      <c r="F722" s="14"/>
      <c r="G722" s="29"/>
      <c r="H722" s="13"/>
      <c r="I722" s="14"/>
      <c r="J722" s="21"/>
      <c r="K722" s="21"/>
      <c r="L722" s="21"/>
      <c r="M722" s="22"/>
      <c r="N722" s="23"/>
      <c r="O722" s="23"/>
      <c r="P722" s="21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6.5" customHeight="1">
      <c r="A723" s="1"/>
      <c r="B723" s="4"/>
      <c r="C723" s="12"/>
      <c r="D723" s="14"/>
      <c r="E723" s="3"/>
      <c r="F723" s="14"/>
      <c r="G723" s="29"/>
      <c r="H723" s="13"/>
      <c r="I723" s="14"/>
      <c r="J723" s="21"/>
      <c r="K723" s="21"/>
      <c r="L723" s="21"/>
      <c r="M723" s="22"/>
      <c r="N723" s="23"/>
      <c r="O723" s="23"/>
      <c r="P723" s="21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6.5" customHeight="1">
      <c r="A724" s="1"/>
      <c r="B724" s="4"/>
      <c r="C724" s="12"/>
      <c r="D724" s="14"/>
      <c r="E724" s="3"/>
      <c r="F724" s="14"/>
      <c r="G724" s="29"/>
      <c r="H724" s="13"/>
      <c r="I724" s="14"/>
      <c r="J724" s="21"/>
      <c r="K724" s="21"/>
      <c r="L724" s="21"/>
      <c r="M724" s="22"/>
      <c r="N724" s="23"/>
      <c r="O724" s="23"/>
      <c r="P724" s="21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6.5" customHeight="1">
      <c r="A725" s="1"/>
      <c r="B725" s="4"/>
      <c r="C725" s="12"/>
      <c r="D725" s="14"/>
      <c r="E725" s="3"/>
      <c r="F725" s="14"/>
      <c r="G725" s="29"/>
      <c r="H725" s="13"/>
      <c r="I725" s="14"/>
      <c r="J725" s="21"/>
      <c r="K725" s="21"/>
      <c r="L725" s="21"/>
      <c r="M725" s="22"/>
      <c r="N725" s="23"/>
      <c r="O725" s="23"/>
      <c r="P725" s="21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6.5" customHeight="1">
      <c r="A726" s="1"/>
      <c r="B726" s="4"/>
      <c r="C726" s="12"/>
      <c r="D726" s="14"/>
      <c r="E726" s="3"/>
      <c r="F726" s="14"/>
      <c r="G726" s="29"/>
      <c r="H726" s="13"/>
      <c r="I726" s="14"/>
      <c r="J726" s="21"/>
      <c r="K726" s="21"/>
      <c r="L726" s="21"/>
      <c r="M726" s="22"/>
      <c r="N726" s="23"/>
      <c r="O726" s="23"/>
      <c r="P726" s="21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6.5" customHeight="1">
      <c r="A727" s="1"/>
      <c r="B727" s="4"/>
      <c r="C727" s="12"/>
      <c r="D727" s="14"/>
      <c r="E727" s="3"/>
      <c r="F727" s="14"/>
      <c r="G727" s="29"/>
      <c r="H727" s="13"/>
      <c r="I727" s="14"/>
      <c r="J727" s="21"/>
      <c r="K727" s="21"/>
      <c r="L727" s="21"/>
      <c r="M727" s="22"/>
      <c r="N727" s="23"/>
      <c r="O727" s="23"/>
      <c r="P727" s="21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6.5" customHeight="1">
      <c r="A728" s="1"/>
      <c r="B728" s="4"/>
      <c r="C728" s="12"/>
      <c r="D728" s="14"/>
      <c r="E728" s="3"/>
      <c r="F728" s="14"/>
      <c r="G728" s="29"/>
      <c r="H728" s="13"/>
      <c r="I728" s="14"/>
      <c r="J728" s="21"/>
      <c r="K728" s="21"/>
      <c r="L728" s="21"/>
      <c r="M728" s="22"/>
      <c r="N728" s="23"/>
      <c r="O728" s="23"/>
      <c r="P728" s="21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6.5" customHeight="1">
      <c r="A729" s="1"/>
      <c r="B729" s="4"/>
      <c r="C729" s="12"/>
      <c r="D729" s="14"/>
      <c r="E729" s="3"/>
      <c r="F729" s="14"/>
      <c r="G729" s="29"/>
      <c r="H729" s="13"/>
      <c r="I729" s="14"/>
      <c r="J729" s="21"/>
      <c r="K729" s="21"/>
      <c r="L729" s="21"/>
      <c r="M729" s="22"/>
      <c r="N729" s="23"/>
      <c r="O729" s="23"/>
      <c r="P729" s="21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6.5" customHeight="1">
      <c r="A730" s="1"/>
      <c r="B730" s="4"/>
      <c r="C730" s="12"/>
      <c r="D730" s="14"/>
      <c r="E730" s="3"/>
      <c r="F730" s="14"/>
      <c r="G730" s="29"/>
      <c r="H730" s="13"/>
      <c r="I730" s="14"/>
      <c r="J730" s="21"/>
      <c r="K730" s="21"/>
      <c r="L730" s="21"/>
      <c r="M730" s="22"/>
      <c r="N730" s="23"/>
      <c r="O730" s="23"/>
      <c r="P730" s="21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6.5" customHeight="1">
      <c r="A731" s="1"/>
      <c r="B731" s="4"/>
      <c r="C731" s="12"/>
      <c r="D731" s="14"/>
      <c r="E731" s="3"/>
      <c r="F731" s="14"/>
      <c r="G731" s="29"/>
      <c r="H731" s="13"/>
      <c r="I731" s="14"/>
      <c r="J731" s="21"/>
      <c r="K731" s="21"/>
      <c r="L731" s="21"/>
      <c r="M731" s="22"/>
      <c r="N731" s="23"/>
      <c r="O731" s="23"/>
      <c r="P731" s="21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6.5" customHeight="1">
      <c r="A732" s="1"/>
      <c r="B732" s="4"/>
      <c r="C732" s="12"/>
      <c r="D732" s="14"/>
      <c r="E732" s="3"/>
      <c r="F732" s="14"/>
      <c r="G732" s="29"/>
      <c r="H732" s="13"/>
      <c r="I732" s="14"/>
      <c r="J732" s="21"/>
      <c r="K732" s="21"/>
      <c r="L732" s="21"/>
      <c r="M732" s="22"/>
      <c r="N732" s="23"/>
      <c r="O732" s="23"/>
      <c r="P732" s="21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6.5" customHeight="1">
      <c r="A733" s="1"/>
      <c r="B733" s="4"/>
      <c r="C733" s="12"/>
      <c r="D733" s="14"/>
      <c r="E733" s="3"/>
      <c r="F733" s="14"/>
      <c r="G733" s="29"/>
      <c r="H733" s="13"/>
      <c r="I733" s="14"/>
      <c r="J733" s="21"/>
      <c r="K733" s="21"/>
      <c r="L733" s="21"/>
      <c r="M733" s="22"/>
      <c r="N733" s="23"/>
      <c r="O733" s="23"/>
      <c r="P733" s="21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6.5" customHeight="1">
      <c r="A734" s="1"/>
      <c r="B734" s="4"/>
      <c r="C734" s="12"/>
      <c r="D734" s="14"/>
      <c r="E734" s="3"/>
      <c r="F734" s="14"/>
      <c r="G734" s="29"/>
      <c r="H734" s="13"/>
      <c r="I734" s="14"/>
      <c r="J734" s="21"/>
      <c r="K734" s="21"/>
      <c r="L734" s="21"/>
      <c r="M734" s="22"/>
      <c r="N734" s="23"/>
      <c r="O734" s="23"/>
      <c r="P734" s="21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6.5" customHeight="1">
      <c r="A735" s="1"/>
      <c r="B735" s="4"/>
      <c r="C735" s="12"/>
      <c r="D735" s="14"/>
      <c r="E735" s="3"/>
      <c r="F735" s="14"/>
      <c r="G735" s="29"/>
      <c r="H735" s="13"/>
      <c r="I735" s="14"/>
      <c r="J735" s="21"/>
      <c r="K735" s="21"/>
      <c r="L735" s="21"/>
      <c r="M735" s="22"/>
      <c r="N735" s="23"/>
      <c r="O735" s="23"/>
      <c r="P735" s="21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6.5" customHeight="1">
      <c r="A736" s="1"/>
      <c r="B736" s="4"/>
      <c r="C736" s="12"/>
      <c r="D736" s="14"/>
      <c r="E736" s="3"/>
      <c r="F736" s="14"/>
      <c r="G736" s="29"/>
      <c r="H736" s="13"/>
      <c r="I736" s="14"/>
      <c r="J736" s="21"/>
      <c r="K736" s="21"/>
      <c r="L736" s="21"/>
      <c r="M736" s="22"/>
      <c r="N736" s="23"/>
      <c r="O736" s="23"/>
      <c r="P736" s="21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6.5" customHeight="1">
      <c r="A737" s="1"/>
      <c r="B737" s="4"/>
      <c r="C737" s="12"/>
      <c r="D737" s="14"/>
      <c r="E737" s="3"/>
      <c r="F737" s="14"/>
      <c r="G737" s="29"/>
      <c r="H737" s="13"/>
      <c r="I737" s="14"/>
      <c r="J737" s="21"/>
      <c r="K737" s="21"/>
      <c r="L737" s="21"/>
      <c r="M737" s="22"/>
      <c r="N737" s="23"/>
      <c r="O737" s="23"/>
      <c r="P737" s="21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6.5" customHeight="1">
      <c r="A738" s="1"/>
      <c r="B738" s="4"/>
      <c r="C738" s="12"/>
      <c r="D738" s="14"/>
      <c r="E738" s="3"/>
      <c r="F738" s="14"/>
      <c r="G738" s="29"/>
      <c r="H738" s="13"/>
      <c r="I738" s="14"/>
      <c r="J738" s="21"/>
      <c r="K738" s="21"/>
      <c r="L738" s="21"/>
      <c r="M738" s="22"/>
      <c r="N738" s="23"/>
      <c r="O738" s="23"/>
      <c r="P738" s="21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6.5" customHeight="1">
      <c r="A739" s="1"/>
      <c r="B739" s="4"/>
      <c r="C739" s="12"/>
      <c r="D739" s="14"/>
      <c r="E739" s="3"/>
      <c r="F739" s="14"/>
      <c r="G739" s="29"/>
      <c r="H739" s="13"/>
      <c r="I739" s="14"/>
      <c r="J739" s="21"/>
      <c r="K739" s="21"/>
      <c r="L739" s="21"/>
      <c r="M739" s="22"/>
      <c r="N739" s="23"/>
      <c r="O739" s="23"/>
      <c r="P739" s="21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6.5" customHeight="1">
      <c r="A740" s="1"/>
      <c r="B740" s="4"/>
      <c r="C740" s="12"/>
      <c r="D740" s="14"/>
      <c r="E740" s="3"/>
      <c r="F740" s="14"/>
      <c r="G740" s="29"/>
      <c r="H740" s="13"/>
      <c r="I740" s="14"/>
      <c r="J740" s="21"/>
      <c r="K740" s="21"/>
      <c r="L740" s="21"/>
      <c r="M740" s="22"/>
      <c r="N740" s="23"/>
      <c r="O740" s="23"/>
      <c r="P740" s="21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6.5" customHeight="1">
      <c r="A741" s="1"/>
      <c r="B741" s="4"/>
      <c r="C741" s="12"/>
      <c r="D741" s="14"/>
      <c r="E741" s="3"/>
      <c r="F741" s="14"/>
      <c r="G741" s="29"/>
      <c r="H741" s="13"/>
      <c r="I741" s="14"/>
      <c r="J741" s="21"/>
      <c r="K741" s="21"/>
      <c r="L741" s="21"/>
      <c r="M741" s="22"/>
      <c r="N741" s="23"/>
      <c r="O741" s="23"/>
      <c r="P741" s="21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6.5" customHeight="1">
      <c r="A742" s="1"/>
      <c r="B742" s="4"/>
      <c r="C742" s="12"/>
      <c r="D742" s="14"/>
      <c r="E742" s="3"/>
      <c r="F742" s="14"/>
      <c r="G742" s="29"/>
      <c r="H742" s="13"/>
      <c r="I742" s="14"/>
      <c r="J742" s="21"/>
      <c r="K742" s="21"/>
      <c r="L742" s="21"/>
      <c r="M742" s="22"/>
      <c r="N742" s="23"/>
      <c r="O742" s="23"/>
      <c r="P742" s="21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6.5" customHeight="1">
      <c r="A743" s="1"/>
      <c r="B743" s="4"/>
      <c r="C743" s="12"/>
      <c r="D743" s="14"/>
      <c r="E743" s="3"/>
      <c r="F743" s="14"/>
      <c r="G743" s="29"/>
      <c r="H743" s="13"/>
      <c r="I743" s="14"/>
      <c r="J743" s="21"/>
      <c r="K743" s="21"/>
      <c r="L743" s="21"/>
      <c r="M743" s="22"/>
      <c r="N743" s="23"/>
      <c r="O743" s="23"/>
      <c r="P743" s="21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6.5" customHeight="1">
      <c r="A744" s="1"/>
      <c r="B744" s="4"/>
      <c r="C744" s="12"/>
      <c r="D744" s="14"/>
      <c r="E744" s="3"/>
      <c r="F744" s="14"/>
      <c r="G744" s="29"/>
      <c r="H744" s="13"/>
      <c r="I744" s="14"/>
      <c r="J744" s="21"/>
      <c r="K744" s="21"/>
      <c r="L744" s="21"/>
      <c r="M744" s="22"/>
      <c r="N744" s="23"/>
      <c r="O744" s="23"/>
      <c r="P744" s="21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6.5" customHeight="1">
      <c r="A745" s="1"/>
      <c r="B745" s="4"/>
      <c r="C745" s="12"/>
      <c r="D745" s="14"/>
      <c r="E745" s="3"/>
      <c r="F745" s="14"/>
      <c r="G745" s="29"/>
      <c r="H745" s="13"/>
      <c r="I745" s="14"/>
      <c r="J745" s="21"/>
      <c r="K745" s="21"/>
      <c r="L745" s="21"/>
      <c r="M745" s="22"/>
      <c r="N745" s="23"/>
      <c r="O745" s="23"/>
      <c r="P745" s="21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6.5" customHeight="1">
      <c r="A746" s="1"/>
      <c r="B746" s="4"/>
      <c r="C746" s="12"/>
      <c r="D746" s="14"/>
      <c r="E746" s="3"/>
      <c r="F746" s="14"/>
      <c r="G746" s="29"/>
      <c r="H746" s="13"/>
      <c r="I746" s="14"/>
      <c r="J746" s="21"/>
      <c r="K746" s="21"/>
      <c r="L746" s="21"/>
      <c r="M746" s="22"/>
      <c r="N746" s="23"/>
      <c r="O746" s="23"/>
      <c r="P746" s="21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6.5" customHeight="1">
      <c r="A747" s="1"/>
      <c r="B747" s="4"/>
      <c r="C747" s="12"/>
      <c r="D747" s="14"/>
      <c r="E747" s="3"/>
      <c r="F747" s="14"/>
      <c r="G747" s="29"/>
      <c r="H747" s="13"/>
      <c r="I747" s="14"/>
      <c r="J747" s="21"/>
      <c r="K747" s="21"/>
      <c r="L747" s="21"/>
      <c r="M747" s="22"/>
      <c r="N747" s="23"/>
      <c r="O747" s="23"/>
      <c r="P747" s="21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6.5" customHeight="1">
      <c r="A748" s="1"/>
      <c r="B748" s="4"/>
      <c r="C748" s="12"/>
      <c r="D748" s="14"/>
      <c r="E748" s="3"/>
      <c r="F748" s="14"/>
      <c r="G748" s="29"/>
      <c r="H748" s="13"/>
      <c r="I748" s="14"/>
      <c r="J748" s="21"/>
      <c r="K748" s="21"/>
      <c r="L748" s="21"/>
      <c r="M748" s="22"/>
      <c r="N748" s="23"/>
      <c r="O748" s="23"/>
      <c r="P748" s="21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6.5" customHeight="1">
      <c r="A749" s="1"/>
      <c r="B749" s="4"/>
      <c r="C749" s="12"/>
      <c r="D749" s="14"/>
      <c r="E749" s="3"/>
      <c r="F749" s="14"/>
      <c r="G749" s="29"/>
      <c r="H749" s="13"/>
      <c r="I749" s="14"/>
      <c r="J749" s="21"/>
      <c r="K749" s="21"/>
      <c r="L749" s="21"/>
      <c r="M749" s="22"/>
      <c r="N749" s="23"/>
      <c r="O749" s="23"/>
      <c r="P749" s="21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6.5" customHeight="1">
      <c r="A750" s="1"/>
      <c r="B750" s="4"/>
      <c r="C750" s="12"/>
      <c r="D750" s="14"/>
      <c r="E750" s="3"/>
      <c r="F750" s="14"/>
      <c r="G750" s="29"/>
      <c r="H750" s="13"/>
      <c r="I750" s="14"/>
      <c r="J750" s="21"/>
      <c r="K750" s="21"/>
      <c r="L750" s="21"/>
      <c r="M750" s="22"/>
      <c r="N750" s="23"/>
      <c r="O750" s="23"/>
      <c r="P750" s="21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6.5" customHeight="1">
      <c r="A751" s="1"/>
      <c r="B751" s="4"/>
      <c r="C751" s="12"/>
      <c r="D751" s="14"/>
      <c r="E751" s="3"/>
      <c r="F751" s="14"/>
      <c r="G751" s="29"/>
      <c r="H751" s="13"/>
      <c r="I751" s="14"/>
      <c r="J751" s="21"/>
      <c r="K751" s="21"/>
      <c r="L751" s="21"/>
      <c r="M751" s="22"/>
      <c r="N751" s="23"/>
      <c r="O751" s="23"/>
      <c r="P751" s="21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6.5" customHeight="1">
      <c r="A752" s="1"/>
      <c r="B752" s="4"/>
      <c r="C752" s="12"/>
      <c r="D752" s="14"/>
      <c r="E752" s="3"/>
      <c r="F752" s="14"/>
      <c r="G752" s="29"/>
      <c r="H752" s="13"/>
      <c r="I752" s="14"/>
      <c r="J752" s="21"/>
      <c r="K752" s="21"/>
      <c r="L752" s="21"/>
      <c r="M752" s="22"/>
      <c r="N752" s="23"/>
      <c r="O752" s="23"/>
      <c r="P752" s="21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6.5" customHeight="1">
      <c r="A753" s="1"/>
      <c r="B753" s="4"/>
      <c r="C753" s="12"/>
      <c r="D753" s="14"/>
      <c r="E753" s="3"/>
      <c r="F753" s="14"/>
      <c r="G753" s="29"/>
      <c r="H753" s="13"/>
      <c r="I753" s="14"/>
      <c r="J753" s="21"/>
      <c r="K753" s="21"/>
      <c r="L753" s="21"/>
      <c r="M753" s="22"/>
      <c r="N753" s="23"/>
      <c r="O753" s="23"/>
      <c r="P753" s="21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6.5" customHeight="1">
      <c r="A754" s="1"/>
      <c r="B754" s="4"/>
      <c r="C754" s="12"/>
      <c r="D754" s="14"/>
      <c r="E754" s="3"/>
      <c r="F754" s="14"/>
      <c r="G754" s="29"/>
      <c r="H754" s="13"/>
      <c r="I754" s="14"/>
      <c r="J754" s="21"/>
      <c r="K754" s="21"/>
      <c r="L754" s="21"/>
      <c r="M754" s="22"/>
      <c r="N754" s="23"/>
      <c r="O754" s="23"/>
      <c r="P754" s="21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6.5" customHeight="1">
      <c r="A755" s="1"/>
      <c r="B755" s="4"/>
      <c r="C755" s="12"/>
      <c r="D755" s="14"/>
      <c r="E755" s="3"/>
      <c r="F755" s="14"/>
      <c r="G755" s="29"/>
      <c r="H755" s="13"/>
      <c r="I755" s="14"/>
      <c r="J755" s="21"/>
      <c r="K755" s="21"/>
      <c r="L755" s="21"/>
      <c r="M755" s="22"/>
      <c r="N755" s="23"/>
      <c r="O755" s="23"/>
      <c r="P755" s="21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6.5" customHeight="1">
      <c r="A756" s="1"/>
      <c r="B756" s="4"/>
      <c r="C756" s="12"/>
      <c r="D756" s="14"/>
      <c r="E756" s="3"/>
      <c r="F756" s="14"/>
      <c r="G756" s="29"/>
      <c r="H756" s="13"/>
      <c r="I756" s="14"/>
      <c r="J756" s="21"/>
      <c r="K756" s="21"/>
      <c r="L756" s="21"/>
      <c r="M756" s="22"/>
      <c r="N756" s="23"/>
      <c r="O756" s="23"/>
      <c r="P756" s="21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6.5" customHeight="1">
      <c r="A757" s="1"/>
      <c r="B757" s="4"/>
      <c r="C757" s="12"/>
      <c r="D757" s="14"/>
      <c r="E757" s="3"/>
      <c r="F757" s="14"/>
      <c r="G757" s="29"/>
      <c r="H757" s="13"/>
      <c r="I757" s="14"/>
      <c r="J757" s="21"/>
      <c r="K757" s="21"/>
      <c r="L757" s="21"/>
      <c r="M757" s="22"/>
      <c r="N757" s="23"/>
      <c r="O757" s="23"/>
      <c r="P757" s="21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6.5" customHeight="1">
      <c r="A758" s="1"/>
      <c r="B758" s="4"/>
      <c r="C758" s="12"/>
      <c r="D758" s="14"/>
      <c r="E758" s="3"/>
      <c r="F758" s="14"/>
      <c r="G758" s="29"/>
      <c r="H758" s="13"/>
      <c r="I758" s="14"/>
      <c r="J758" s="21"/>
      <c r="K758" s="21"/>
      <c r="L758" s="21"/>
      <c r="M758" s="22"/>
      <c r="N758" s="23"/>
      <c r="O758" s="23"/>
      <c r="P758" s="21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6.5" customHeight="1">
      <c r="A759" s="1"/>
      <c r="B759" s="4"/>
      <c r="C759" s="12"/>
      <c r="D759" s="14"/>
      <c r="E759" s="3"/>
      <c r="F759" s="14"/>
      <c r="G759" s="29"/>
      <c r="H759" s="13"/>
      <c r="I759" s="14"/>
      <c r="J759" s="21"/>
      <c r="K759" s="21"/>
      <c r="L759" s="21"/>
      <c r="M759" s="22"/>
      <c r="N759" s="23"/>
      <c r="O759" s="23"/>
      <c r="P759" s="21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6.5" customHeight="1">
      <c r="A760" s="1"/>
      <c r="B760" s="4"/>
      <c r="C760" s="12"/>
      <c r="D760" s="14"/>
      <c r="E760" s="3"/>
      <c r="F760" s="14"/>
      <c r="G760" s="29"/>
      <c r="H760" s="13"/>
      <c r="I760" s="14"/>
      <c r="J760" s="21"/>
      <c r="K760" s="21"/>
      <c r="L760" s="21"/>
      <c r="M760" s="22"/>
      <c r="N760" s="23"/>
      <c r="O760" s="23"/>
      <c r="P760" s="21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6.5" customHeight="1">
      <c r="A761" s="1"/>
      <c r="B761" s="4"/>
      <c r="C761" s="12"/>
      <c r="D761" s="14"/>
      <c r="E761" s="3"/>
      <c r="F761" s="14"/>
      <c r="G761" s="29"/>
      <c r="H761" s="13"/>
      <c r="I761" s="14"/>
      <c r="J761" s="21"/>
      <c r="K761" s="21"/>
      <c r="L761" s="21"/>
      <c r="M761" s="22"/>
      <c r="N761" s="23"/>
      <c r="O761" s="23"/>
      <c r="P761" s="21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6.5" customHeight="1">
      <c r="A762" s="1"/>
      <c r="B762" s="4"/>
      <c r="C762" s="12"/>
      <c r="D762" s="14"/>
      <c r="E762" s="3"/>
      <c r="F762" s="14"/>
      <c r="G762" s="29"/>
      <c r="H762" s="13"/>
      <c r="I762" s="14"/>
      <c r="J762" s="21"/>
      <c r="K762" s="21"/>
      <c r="L762" s="21"/>
      <c r="M762" s="22"/>
      <c r="N762" s="23"/>
      <c r="O762" s="23"/>
      <c r="P762" s="21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6.5" customHeight="1">
      <c r="A763" s="1"/>
      <c r="B763" s="4"/>
      <c r="C763" s="12"/>
      <c r="D763" s="14"/>
      <c r="E763" s="3"/>
      <c r="F763" s="14"/>
      <c r="G763" s="29"/>
      <c r="H763" s="13"/>
      <c r="I763" s="14"/>
      <c r="J763" s="21"/>
      <c r="K763" s="21"/>
      <c r="L763" s="21"/>
      <c r="M763" s="22"/>
      <c r="N763" s="23"/>
      <c r="O763" s="23"/>
      <c r="P763" s="21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6.5" customHeight="1">
      <c r="A764" s="1"/>
      <c r="B764" s="4"/>
      <c r="C764" s="12"/>
      <c r="D764" s="14"/>
      <c r="E764" s="3"/>
      <c r="F764" s="14"/>
      <c r="G764" s="29"/>
      <c r="H764" s="13"/>
      <c r="I764" s="14"/>
      <c r="J764" s="21"/>
      <c r="K764" s="21"/>
      <c r="L764" s="21"/>
      <c r="M764" s="22"/>
      <c r="N764" s="23"/>
      <c r="O764" s="23"/>
      <c r="P764" s="21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6.5" customHeight="1">
      <c r="A765" s="1"/>
      <c r="B765" s="4"/>
      <c r="C765" s="12"/>
      <c r="D765" s="14"/>
      <c r="E765" s="3"/>
      <c r="F765" s="14"/>
      <c r="G765" s="29"/>
      <c r="H765" s="13"/>
      <c r="I765" s="14"/>
      <c r="J765" s="21"/>
      <c r="K765" s="21"/>
      <c r="L765" s="21"/>
      <c r="M765" s="22"/>
      <c r="N765" s="23"/>
      <c r="O765" s="23"/>
      <c r="P765" s="21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6.5" customHeight="1">
      <c r="A766" s="1"/>
      <c r="B766" s="4"/>
      <c r="C766" s="12"/>
      <c r="D766" s="14"/>
      <c r="E766" s="3"/>
      <c r="F766" s="14"/>
      <c r="G766" s="29"/>
      <c r="H766" s="13"/>
      <c r="I766" s="14"/>
      <c r="J766" s="21"/>
      <c r="K766" s="21"/>
      <c r="L766" s="21"/>
      <c r="M766" s="22"/>
      <c r="N766" s="23"/>
      <c r="O766" s="23"/>
      <c r="P766" s="21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6.5" customHeight="1">
      <c r="A767" s="1"/>
      <c r="B767" s="4"/>
      <c r="C767" s="12"/>
      <c r="D767" s="14"/>
      <c r="E767" s="3"/>
      <c r="F767" s="14"/>
      <c r="G767" s="29"/>
      <c r="H767" s="13"/>
      <c r="I767" s="14"/>
      <c r="J767" s="21"/>
      <c r="K767" s="21"/>
      <c r="L767" s="21"/>
      <c r="M767" s="22"/>
      <c r="N767" s="23"/>
      <c r="O767" s="23"/>
      <c r="P767" s="21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6.5" customHeight="1">
      <c r="A768" s="1"/>
      <c r="B768" s="4"/>
      <c r="C768" s="12"/>
      <c r="D768" s="14"/>
      <c r="E768" s="3"/>
      <c r="F768" s="14"/>
      <c r="G768" s="29"/>
      <c r="H768" s="13"/>
      <c r="I768" s="14"/>
      <c r="J768" s="21"/>
      <c r="K768" s="21"/>
      <c r="L768" s="21"/>
      <c r="M768" s="22"/>
      <c r="N768" s="23"/>
      <c r="O768" s="23"/>
      <c r="P768" s="21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6.5" customHeight="1">
      <c r="A769" s="1"/>
      <c r="B769" s="4"/>
      <c r="C769" s="12"/>
      <c r="D769" s="14"/>
      <c r="E769" s="3"/>
      <c r="F769" s="14"/>
      <c r="G769" s="29"/>
      <c r="H769" s="13"/>
      <c r="I769" s="14"/>
      <c r="J769" s="21"/>
      <c r="K769" s="21"/>
      <c r="L769" s="21"/>
      <c r="M769" s="22"/>
      <c r="N769" s="23"/>
      <c r="O769" s="23"/>
      <c r="P769" s="21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6.5" customHeight="1">
      <c r="A770" s="1"/>
      <c r="B770" s="4"/>
      <c r="C770" s="12"/>
      <c r="D770" s="14"/>
      <c r="E770" s="3"/>
      <c r="F770" s="14"/>
      <c r="G770" s="29"/>
      <c r="H770" s="13"/>
      <c r="I770" s="14"/>
      <c r="J770" s="21"/>
      <c r="K770" s="21"/>
      <c r="L770" s="21"/>
      <c r="M770" s="22"/>
      <c r="N770" s="23"/>
      <c r="O770" s="23"/>
      <c r="P770" s="21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6.5" customHeight="1">
      <c r="A771" s="1"/>
      <c r="B771" s="4"/>
      <c r="C771" s="12"/>
      <c r="D771" s="14"/>
      <c r="E771" s="3"/>
      <c r="F771" s="14"/>
      <c r="G771" s="29"/>
      <c r="H771" s="13"/>
      <c r="I771" s="14"/>
      <c r="J771" s="21"/>
      <c r="K771" s="21"/>
      <c r="L771" s="21"/>
      <c r="M771" s="22"/>
      <c r="N771" s="23"/>
      <c r="O771" s="23"/>
      <c r="P771" s="21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6.5" customHeight="1">
      <c r="A772" s="1"/>
      <c r="B772" s="4"/>
      <c r="C772" s="12"/>
      <c r="D772" s="14"/>
      <c r="E772" s="3"/>
      <c r="F772" s="14"/>
      <c r="G772" s="29"/>
      <c r="H772" s="13"/>
      <c r="I772" s="14"/>
      <c r="J772" s="21"/>
      <c r="K772" s="21"/>
      <c r="L772" s="21"/>
      <c r="M772" s="22"/>
      <c r="N772" s="23"/>
      <c r="O772" s="23"/>
      <c r="P772" s="21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6.5" customHeight="1">
      <c r="A773" s="1"/>
      <c r="B773" s="4"/>
      <c r="C773" s="12"/>
      <c r="D773" s="14"/>
      <c r="E773" s="3"/>
      <c r="F773" s="14"/>
      <c r="G773" s="29"/>
      <c r="H773" s="13"/>
      <c r="I773" s="14"/>
      <c r="J773" s="21"/>
      <c r="K773" s="21"/>
      <c r="L773" s="21"/>
      <c r="M773" s="22"/>
      <c r="N773" s="23"/>
      <c r="O773" s="23"/>
      <c r="P773" s="21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6.5" customHeight="1">
      <c r="A774" s="1"/>
      <c r="B774" s="4"/>
      <c r="C774" s="12"/>
      <c r="D774" s="14"/>
      <c r="E774" s="3"/>
      <c r="F774" s="14"/>
      <c r="G774" s="29"/>
      <c r="H774" s="13"/>
      <c r="I774" s="14"/>
      <c r="J774" s="21"/>
      <c r="K774" s="21"/>
      <c r="L774" s="21"/>
      <c r="M774" s="22"/>
      <c r="N774" s="23"/>
      <c r="O774" s="23"/>
      <c r="P774" s="21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6.5" customHeight="1">
      <c r="A775" s="1"/>
      <c r="B775" s="4"/>
      <c r="C775" s="12"/>
      <c r="D775" s="14"/>
      <c r="E775" s="3"/>
      <c r="F775" s="14"/>
      <c r="G775" s="29"/>
      <c r="H775" s="13"/>
      <c r="I775" s="14"/>
      <c r="J775" s="21"/>
      <c r="K775" s="21"/>
      <c r="L775" s="21"/>
      <c r="M775" s="22"/>
      <c r="N775" s="23"/>
      <c r="O775" s="23"/>
      <c r="P775" s="21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6.5" customHeight="1">
      <c r="A776" s="1"/>
      <c r="B776" s="4"/>
      <c r="C776" s="12"/>
      <c r="D776" s="14"/>
      <c r="E776" s="3"/>
      <c r="F776" s="14"/>
      <c r="G776" s="29"/>
      <c r="H776" s="13"/>
      <c r="I776" s="14"/>
      <c r="J776" s="21"/>
      <c r="K776" s="21"/>
      <c r="L776" s="21"/>
      <c r="M776" s="22"/>
      <c r="N776" s="23"/>
      <c r="O776" s="23"/>
      <c r="P776" s="21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6.5" customHeight="1">
      <c r="A777" s="1"/>
      <c r="B777" s="4"/>
      <c r="C777" s="12"/>
      <c r="D777" s="14"/>
      <c r="E777" s="3"/>
      <c r="F777" s="14"/>
      <c r="G777" s="29"/>
      <c r="H777" s="13"/>
      <c r="I777" s="14"/>
      <c r="J777" s="21"/>
      <c r="K777" s="21"/>
      <c r="L777" s="21"/>
      <c r="M777" s="22"/>
      <c r="N777" s="23"/>
      <c r="O777" s="23"/>
      <c r="P777" s="21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6.5" customHeight="1">
      <c r="A778" s="1"/>
      <c r="B778" s="4"/>
      <c r="C778" s="12"/>
      <c r="D778" s="14"/>
      <c r="E778" s="3"/>
      <c r="F778" s="14"/>
      <c r="G778" s="29"/>
      <c r="H778" s="13"/>
      <c r="I778" s="14"/>
      <c r="J778" s="21"/>
      <c r="K778" s="21"/>
      <c r="L778" s="21"/>
      <c r="M778" s="22"/>
      <c r="N778" s="23"/>
      <c r="O778" s="23"/>
      <c r="P778" s="21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6.5" customHeight="1">
      <c r="A779" s="1"/>
      <c r="B779" s="4"/>
      <c r="C779" s="12"/>
      <c r="D779" s="14"/>
      <c r="E779" s="3"/>
      <c r="F779" s="14"/>
      <c r="G779" s="29"/>
      <c r="H779" s="13"/>
      <c r="I779" s="14"/>
      <c r="J779" s="21"/>
      <c r="K779" s="21"/>
      <c r="L779" s="21"/>
      <c r="M779" s="22"/>
      <c r="N779" s="23"/>
      <c r="O779" s="23"/>
      <c r="P779" s="21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6.5" customHeight="1">
      <c r="A780" s="1"/>
      <c r="B780" s="4"/>
      <c r="C780" s="12"/>
      <c r="D780" s="14"/>
      <c r="E780" s="3"/>
      <c r="F780" s="14"/>
      <c r="G780" s="29"/>
      <c r="H780" s="13"/>
      <c r="I780" s="14"/>
      <c r="J780" s="21"/>
      <c r="K780" s="21"/>
      <c r="L780" s="21"/>
      <c r="M780" s="22"/>
      <c r="N780" s="23"/>
      <c r="O780" s="23"/>
      <c r="P780" s="21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6.5" customHeight="1">
      <c r="A781" s="1"/>
      <c r="B781" s="4"/>
      <c r="C781" s="12"/>
      <c r="D781" s="14"/>
      <c r="E781" s="3"/>
      <c r="F781" s="14"/>
      <c r="G781" s="29"/>
      <c r="H781" s="13"/>
      <c r="I781" s="14"/>
      <c r="J781" s="21"/>
      <c r="K781" s="21"/>
      <c r="L781" s="21"/>
      <c r="M781" s="22"/>
      <c r="N781" s="23"/>
      <c r="O781" s="23"/>
      <c r="P781" s="21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6.5" customHeight="1">
      <c r="A782" s="1"/>
      <c r="B782" s="4"/>
      <c r="C782" s="12"/>
      <c r="D782" s="14"/>
      <c r="E782" s="3"/>
      <c r="F782" s="14"/>
      <c r="G782" s="29"/>
      <c r="H782" s="13"/>
      <c r="I782" s="14"/>
      <c r="J782" s="21"/>
      <c r="K782" s="21"/>
      <c r="L782" s="21"/>
      <c r="M782" s="22"/>
      <c r="N782" s="23"/>
      <c r="O782" s="23"/>
      <c r="P782" s="21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6.5" customHeight="1">
      <c r="A783" s="1"/>
      <c r="B783" s="4"/>
      <c r="C783" s="12"/>
      <c r="D783" s="14"/>
      <c r="E783" s="3"/>
      <c r="F783" s="14"/>
      <c r="G783" s="29"/>
      <c r="H783" s="13"/>
      <c r="I783" s="14"/>
      <c r="J783" s="21"/>
      <c r="K783" s="21"/>
      <c r="L783" s="21"/>
      <c r="M783" s="22"/>
      <c r="N783" s="23"/>
      <c r="O783" s="23"/>
      <c r="P783" s="21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6.5" customHeight="1">
      <c r="A784" s="1"/>
      <c r="B784" s="4"/>
      <c r="C784" s="12"/>
      <c r="D784" s="14"/>
      <c r="E784" s="3"/>
      <c r="F784" s="14"/>
      <c r="G784" s="29"/>
      <c r="H784" s="13"/>
      <c r="I784" s="14"/>
      <c r="J784" s="21"/>
      <c r="K784" s="21"/>
      <c r="L784" s="21"/>
      <c r="M784" s="22"/>
      <c r="N784" s="23"/>
      <c r="O784" s="23"/>
      <c r="P784" s="21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6.5" customHeight="1">
      <c r="A785" s="1"/>
      <c r="B785" s="4"/>
      <c r="C785" s="12"/>
      <c r="D785" s="14"/>
      <c r="E785" s="3"/>
      <c r="F785" s="14"/>
      <c r="G785" s="29"/>
      <c r="H785" s="13"/>
      <c r="I785" s="14"/>
      <c r="J785" s="21"/>
      <c r="K785" s="21"/>
      <c r="L785" s="21"/>
      <c r="M785" s="22"/>
      <c r="N785" s="23"/>
      <c r="O785" s="23"/>
      <c r="P785" s="21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6.5" customHeight="1">
      <c r="A786" s="1"/>
      <c r="B786" s="4"/>
      <c r="C786" s="12"/>
      <c r="D786" s="14"/>
      <c r="E786" s="3"/>
      <c r="F786" s="14"/>
      <c r="G786" s="29"/>
      <c r="H786" s="13"/>
      <c r="I786" s="14"/>
      <c r="J786" s="21"/>
      <c r="K786" s="21"/>
      <c r="L786" s="21"/>
      <c r="M786" s="22"/>
      <c r="N786" s="23"/>
      <c r="O786" s="23"/>
      <c r="P786" s="21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6.5" customHeight="1">
      <c r="A787" s="1"/>
      <c r="B787" s="4"/>
      <c r="C787" s="12"/>
      <c r="D787" s="14"/>
      <c r="E787" s="3"/>
      <c r="F787" s="14"/>
      <c r="G787" s="29"/>
      <c r="H787" s="13"/>
      <c r="I787" s="14"/>
      <c r="J787" s="21"/>
      <c r="K787" s="21"/>
      <c r="L787" s="21"/>
      <c r="M787" s="22"/>
      <c r="N787" s="23"/>
      <c r="O787" s="23"/>
      <c r="P787" s="21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6.5" customHeight="1">
      <c r="A788" s="1"/>
      <c r="B788" s="4"/>
      <c r="C788" s="12"/>
      <c r="D788" s="14"/>
      <c r="E788" s="3"/>
      <c r="F788" s="14"/>
      <c r="G788" s="29"/>
      <c r="H788" s="13"/>
      <c r="I788" s="14"/>
      <c r="J788" s="21"/>
      <c r="K788" s="21"/>
      <c r="L788" s="21"/>
      <c r="M788" s="22"/>
      <c r="N788" s="23"/>
      <c r="O788" s="23"/>
      <c r="P788" s="21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6.5" customHeight="1">
      <c r="A789" s="1"/>
      <c r="B789" s="4"/>
      <c r="C789" s="12"/>
      <c r="D789" s="14"/>
      <c r="E789" s="3"/>
      <c r="F789" s="14"/>
      <c r="G789" s="29"/>
      <c r="H789" s="13"/>
      <c r="I789" s="14"/>
      <c r="J789" s="21"/>
      <c r="K789" s="21"/>
      <c r="L789" s="21"/>
      <c r="M789" s="22"/>
      <c r="N789" s="23"/>
      <c r="O789" s="23"/>
      <c r="P789" s="21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6.5" customHeight="1">
      <c r="A790" s="1"/>
      <c r="B790" s="4"/>
      <c r="C790" s="12"/>
      <c r="D790" s="14"/>
      <c r="E790" s="3"/>
      <c r="F790" s="14"/>
      <c r="G790" s="29"/>
      <c r="H790" s="13"/>
      <c r="I790" s="14"/>
      <c r="J790" s="21"/>
      <c r="K790" s="21"/>
      <c r="L790" s="21"/>
      <c r="M790" s="22"/>
      <c r="N790" s="23"/>
      <c r="O790" s="23"/>
      <c r="P790" s="21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6.5" customHeight="1">
      <c r="A791" s="1"/>
      <c r="B791" s="4"/>
      <c r="C791" s="12"/>
      <c r="D791" s="14"/>
      <c r="E791" s="3"/>
      <c r="F791" s="14"/>
      <c r="G791" s="29"/>
      <c r="H791" s="13"/>
      <c r="I791" s="14"/>
      <c r="J791" s="21"/>
      <c r="K791" s="21"/>
      <c r="L791" s="21"/>
      <c r="M791" s="22"/>
      <c r="N791" s="23"/>
      <c r="O791" s="23"/>
      <c r="P791" s="21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6.5" customHeight="1">
      <c r="A792" s="1"/>
      <c r="B792" s="4"/>
      <c r="C792" s="12"/>
      <c r="D792" s="14"/>
      <c r="E792" s="3"/>
      <c r="F792" s="14"/>
      <c r="G792" s="29"/>
      <c r="H792" s="13"/>
      <c r="I792" s="14"/>
      <c r="J792" s="21"/>
      <c r="K792" s="21"/>
      <c r="L792" s="21"/>
      <c r="M792" s="22"/>
      <c r="N792" s="23"/>
      <c r="O792" s="23"/>
      <c r="P792" s="21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6.5" customHeight="1">
      <c r="A793" s="1"/>
      <c r="B793" s="4"/>
      <c r="C793" s="12"/>
      <c r="D793" s="14"/>
      <c r="E793" s="3"/>
      <c r="F793" s="14"/>
      <c r="G793" s="29"/>
      <c r="H793" s="13"/>
      <c r="I793" s="14"/>
      <c r="J793" s="21"/>
      <c r="K793" s="21"/>
      <c r="L793" s="21"/>
      <c r="M793" s="22"/>
      <c r="N793" s="23"/>
      <c r="O793" s="23"/>
      <c r="P793" s="21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6.5" customHeight="1">
      <c r="A794" s="1"/>
      <c r="B794" s="4"/>
      <c r="C794" s="12"/>
      <c r="D794" s="14"/>
      <c r="E794" s="3"/>
      <c r="F794" s="14"/>
      <c r="G794" s="29"/>
      <c r="H794" s="13"/>
      <c r="I794" s="14"/>
      <c r="J794" s="21"/>
      <c r="K794" s="21"/>
      <c r="L794" s="21"/>
      <c r="M794" s="22"/>
      <c r="N794" s="23"/>
      <c r="O794" s="23"/>
      <c r="P794" s="21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6.5" customHeight="1">
      <c r="A795" s="1"/>
      <c r="B795" s="4"/>
      <c r="C795" s="12"/>
      <c r="D795" s="14"/>
      <c r="E795" s="3"/>
      <c r="F795" s="14"/>
      <c r="G795" s="29"/>
      <c r="H795" s="13"/>
      <c r="I795" s="14"/>
      <c r="J795" s="21"/>
      <c r="K795" s="21"/>
      <c r="L795" s="21"/>
      <c r="M795" s="22"/>
      <c r="N795" s="23"/>
      <c r="O795" s="23"/>
      <c r="P795" s="21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6.5" customHeight="1">
      <c r="A796" s="1"/>
      <c r="B796" s="4"/>
      <c r="C796" s="12"/>
      <c r="D796" s="14"/>
      <c r="E796" s="3"/>
      <c r="F796" s="14"/>
      <c r="G796" s="29"/>
      <c r="H796" s="13"/>
      <c r="I796" s="14"/>
      <c r="J796" s="21"/>
      <c r="K796" s="21"/>
      <c r="L796" s="21"/>
      <c r="M796" s="22"/>
      <c r="N796" s="23"/>
      <c r="O796" s="23"/>
      <c r="P796" s="21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6.5" customHeight="1">
      <c r="A797" s="1"/>
      <c r="B797" s="4"/>
      <c r="C797" s="12"/>
      <c r="D797" s="14"/>
      <c r="E797" s="3"/>
      <c r="F797" s="14"/>
      <c r="G797" s="29"/>
      <c r="H797" s="13"/>
      <c r="I797" s="14"/>
      <c r="J797" s="21"/>
      <c r="K797" s="21"/>
      <c r="L797" s="21"/>
      <c r="M797" s="22"/>
      <c r="N797" s="23"/>
      <c r="O797" s="23"/>
      <c r="P797" s="21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6.5" customHeight="1">
      <c r="A798" s="1"/>
      <c r="B798" s="4"/>
      <c r="C798" s="12"/>
      <c r="D798" s="14"/>
      <c r="E798" s="3"/>
      <c r="F798" s="14"/>
      <c r="G798" s="29"/>
      <c r="H798" s="13"/>
      <c r="I798" s="14"/>
      <c r="J798" s="21"/>
      <c r="K798" s="21"/>
      <c r="L798" s="21"/>
      <c r="M798" s="22"/>
      <c r="N798" s="23"/>
      <c r="O798" s="23"/>
      <c r="P798" s="21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6.5" customHeight="1">
      <c r="A799" s="1"/>
      <c r="B799" s="4"/>
      <c r="C799" s="12"/>
      <c r="D799" s="14"/>
      <c r="E799" s="3"/>
      <c r="F799" s="14"/>
      <c r="G799" s="29"/>
      <c r="H799" s="13"/>
      <c r="I799" s="14"/>
      <c r="J799" s="21"/>
      <c r="K799" s="21"/>
      <c r="L799" s="21"/>
      <c r="M799" s="22"/>
      <c r="N799" s="23"/>
      <c r="O799" s="23"/>
      <c r="P799" s="21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6.5" customHeight="1">
      <c r="A800" s="1"/>
      <c r="B800" s="4"/>
      <c r="C800" s="12"/>
      <c r="D800" s="14"/>
      <c r="E800" s="3"/>
      <c r="F800" s="14"/>
      <c r="G800" s="29"/>
      <c r="H800" s="13"/>
      <c r="I800" s="14"/>
      <c r="J800" s="21"/>
      <c r="K800" s="21"/>
      <c r="L800" s="21"/>
      <c r="M800" s="22"/>
      <c r="N800" s="23"/>
      <c r="O800" s="23"/>
      <c r="P800" s="21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6.5" customHeight="1">
      <c r="A801" s="1"/>
      <c r="B801" s="4"/>
      <c r="C801" s="12"/>
      <c r="D801" s="14"/>
      <c r="E801" s="3"/>
      <c r="F801" s="14"/>
      <c r="G801" s="29"/>
      <c r="H801" s="13"/>
      <c r="I801" s="14"/>
      <c r="J801" s="21"/>
      <c r="K801" s="21"/>
      <c r="L801" s="21"/>
      <c r="M801" s="22"/>
      <c r="N801" s="23"/>
      <c r="O801" s="23"/>
      <c r="P801" s="21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6.5" customHeight="1">
      <c r="A802" s="1"/>
      <c r="B802" s="4"/>
      <c r="C802" s="12"/>
      <c r="D802" s="14"/>
      <c r="E802" s="3"/>
      <c r="F802" s="14"/>
      <c r="G802" s="29"/>
      <c r="H802" s="13"/>
      <c r="I802" s="14"/>
      <c r="J802" s="21"/>
      <c r="K802" s="21"/>
      <c r="L802" s="21"/>
      <c r="M802" s="22"/>
      <c r="N802" s="23"/>
      <c r="O802" s="23"/>
      <c r="P802" s="21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6.5" customHeight="1">
      <c r="A803" s="1"/>
      <c r="B803" s="4"/>
      <c r="C803" s="12"/>
      <c r="D803" s="14"/>
      <c r="E803" s="3"/>
      <c r="F803" s="14"/>
      <c r="G803" s="29"/>
      <c r="H803" s="13"/>
      <c r="I803" s="14"/>
      <c r="J803" s="21"/>
      <c r="K803" s="21"/>
      <c r="L803" s="21"/>
      <c r="M803" s="22"/>
      <c r="N803" s="23"/>
      <c r="O803" s="23"/>
      <c r="P803" s="21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6.5" customHeight="1">
      <c r="A804" s="1"/>
      <c r="B804" s="4"/>
      <c r="C804" s="12"/>
      <c r="D804" s="14"/>
      <c r="E804" s="3"/>
      <c r="F804" s="14"/>
      <c r="G804" s="29"/>
      <c r="H804" s="13"/>
      <c r="I804" s="14"/>
      <c r="J804" s="21"/>
      <c r="K804" s="21"/>
      <c r="L804" s="21"/>
      <c r="M804" s="22"/>
      <c r="N804" s="23"/>
      <c r="O804" s="23"/>
      <c r="P804" s="21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6.5" customHeight="1">
      <c r="A805" s="1"/>
      <c r="B805" s="4"/>
      <c r="C805" s="12"/>
      <c r="D805" s="14"/>
      <c r="E805" s="3"/>
      <c r="F805" s="14"/>
      <c r="G805" s="29"/>
      <c r="H805" s="13"/>
      <c r="I805" s="14"/>
      <c r="J805" s="21"/>
      <c r="K805" s="21"/>
      <c r="L805" s="21"/>
      <c r="M805" s="22"/>
      <c r="N805" s="23"/>
      <c r="O805" s="23"/>
      <c r="P805" s="21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6.5" customHeight="1">
      <c r="A806" s="1"/>
      <c r="B806" s="4"/>
      <c r="C806" s="12"/>
      <c r="D806" s="14"/>
      <c r="E806" s="3"/>
      <c r="F806" s="14"/>
      <c r="G806" s="29"/>
      <c r="H806" s="13"/>
      <c r="I806" s="14"/>
      <c r="J806" s="21"/>
      <c r="K806" s="21"/>
      <c r="L806" s="21"/>
      <c r="M806" s="22"/>
      <c r="N806" s="23"/>
      <c r="O806" s="23"/>
      <c r="P806" s="21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6.5" customHeight="1">
      <c r="A807" s="1"/>
      <c r="B807" s="4"/>
      <c r="C807" s="12"/>
      <c r="D807" s="14"/>
      <c r="E807" s="3"/>
      <c r="F807" s="14"/>
      <c r="G807" s="29"/>
      <c r="H807" s="13"/>
      <c r="I807" s="14"/>
      <c r="J807" s="21"/>
      <c r="K807" s="21"/>
      <c r="L807" s="21"/>
      <c r="M807" s="22"/>
      <c r="N807" s="23"/>
      <c r="O807" s="23"/>
      <c r="P807" s="21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6.5" customHeight="1">
      <c r="A808" s="1"/>
      <c r="B808" s="4"/>
      <c r="C808" s="12"/>
      <c r="D808" s="14"/>
      <c r="E808" s="3"/>
      <c r="F808" s="14"/>
      <c r="G808" s="29"/>
      <c r="H808" s="13"/>
      <c r="I808" s="14"/>
      <c r="J808" s="21"/>
      <c r="K808" s="21"/>
      <c r="L808" s="21"/>
      <c r="M808" s="22"/>
      <c r="N808" s="23"/>
      <c r="O808" s="23"/>
      <c r="P808" s="21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6.5" customHeight="1">
      <c r="A809" s="1"/>
      <c r="B809" s="4"/>
      <c r="C809" s="12"/>
      <c r="D809" s="14"/>
      <c r="E809" s="3"/>
      <c r="F809" s="14"/>
      <c r="G809" s="29"/>
      <c r="H809" s="13"/>
      <c r="I809" s="14"/>
      <c r="J809" s="21"/>
      <c r="K809" s="21"/>
      <c r="L809" s="21"/>
      <c r="M809" s="22"/>
      <c r="N809" s="23"/>
      <c r="O809" s="23"/>
      <c r="P809" s="21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6.5" customHeight="1">
      <c r="A810" s="1"/>
      <c r="B810" s="4"/>
      <c r="C810" s="12"/>
      <c r="D810" s="14"/>
      <c r="E810" s="3"/>
      <c r="F810" s="14"/>
      <c r="G810" s="29"/>
      <c r="H810" s="13"/>
      <c r="I810" s="14"/>
      <c r="J810" s="21"/>
      <c r="K810" s="21"/>
      <c r="L810" s="21"/>
      <c r="M810" s="22"/>
      <c r="N810" s="23"/>
      <c r="O810" s="23"/>
      <c r="P810" s="21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6.5" customHeight="1">
      <c r="A811" s="1"/>
      <c r="B811" s="4"/>
      <c r="C811" s="12"/>
      <c r="D811" s="14"/>
      <c r="E811" s="3"/>
      <c r="F811" s="14"/>
      <c r="G811" s="29"/>
      <c r="H811" s="13"/>
      <c r="I811" s="14"/>
      <c r="J811" s="21"/>
      <c r="K811" s="21"/>
      <c r="L811" s="21"/>
      <c r="M811" s="22"/>
      <c r="N811" s="23"/>
      <c r="O811" s="23"/>
      <c r="P811" s="21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6.5" customHeight="1">
      <c r="A812" s="1"/>
      <c r="B812" s="4"/>
      <c r="C812" s="12"/>
      <c r="D812" s="14"/>
      <c r="E812" s="3"/>
      <c r="F812" s="14"/>
      <c r="G812" s="29"/>
      <c r="H812" s="13"/>
      <c r="I812" s="14"/>
      <c r="J812" s="21"/>
      <c r="K812" s="21"/>
      <c r="L812" s="21"/>
      <c r="M812" s="22"/>
      <c r="N812" s="23"/>
      <c r="O812" s="23"/>
      <c r="P812" s="21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6.5" customHeight="1">
      <c r="A813" s="1"/>
      <c r="B813" s="4"/>
      <c r="C813" s="12"/>
      <c r="D813" s="14"/>
      <c r="E813" s="3"/>
      <c r="F813" s="14"/>
      <c r="G813" s="29"/>
      <c r="H813" s="13"/>
      <c r="I813" s="14"/>
      <c r="J813" s="21"/>
      <c r="K813" s="21"/>
      <c r="L813" s="21"/>
      <c r="M813" s="22"/>
      <c r="N813" s="23"/>
      <c r="O813" s="23"/>
      <c r="P813" s="21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6.5" customHeight="1">
      <c r="A814" s="1"/>
      <c r="B814" s="4"/>
      <c r="C814" s="12"/>
      <c r="D814" s="14"/>
      <c r="E814" s="3"/>
      <c r="F814" s="14"/>
      <c r="G814" s="29"/>
      <c r="H814" s="13"/>
      <c r="I814" s="14"/>
      <c r="J814" s="21"/>
      <c r="K814" s="21"/>
      <c r="L814" s="21"/>
      <c r="M814" s="22"/>
      <c r="N814" s="23"/>
      <c r="O814" s="23"/>
      <c r="P814" s="21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6.5" customHeight="1">
      <c r="A815" s="1"/>
      <c r="B815" s="4"/>
      <c r="C815" s="12"/>
      <c r="D815" s="14"/>
      <c r="E815" s="3"/>
      <c r="F815" s="14"/>
      <c r="G815" s="29"/>
      <c r="H815" s="13"/>
      <c r="I815" s="14"/>
      <c r="J815" s="21"/>
      <c r="K815" s="21"/>
      <c r="L815" s="21"/>
      <c r="M815" s="22"/>
      <c r="N815" s="23"/>
      <c r="O815" s="23"/>
      <c r="P815" s="21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6.5" customHeight="1">
      <c r="A816" s="1"/>
      <c r="B816" s="4"/>
      <c r="C816" s="12"/>
      <c r="D816" s="14"/>
      <c r="E816" s="3"/>
      <c r="F816" s="14"/>
      <c r="G816" s="29"/>
      <c r="H816" s="13"/>
      <c r="I816" s="14"/>
      <c r="J816" s="21"/>
      <c r="K816" s="21"/>
      <c r="L816" s="21"/>
      <c r="M816" s="22"/>
      <c r="N816" s="23"/>
      <c r="O816" s="23"/>
      <c r="P816" s="21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6.5" customHeight="1">
      <c r="A817" s="1"/>
      <c r="B817" s="4"/>
      <c r="C817" s="12"/>
      <c r="D817" s="14"/>
      <c r="E817" s="3"/>
      <c r="F817" s="14"/>
      <c r="G817" s="29"/>
      <c r="H817" s="13"/>
      <c r="I817" s="14"/>
      <c r="J817" s="21"/>
      <c r="K817" s="21"/>
      <c r="L817" s="21"/>
      <c r="M817" s="22"/>
      <c r="N817" s="23"/>
      <c r="O817" s="23"/>
      <c r="P817" s="21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6.5" customHeight="1">
      <c r="A818" s="1"/>
      <c r="B818" s="4"/>
      <c r="C818" s="12"/>
      <c r="D818" s="14"/>
      <c r="E818" s="3"/>
      <c r="F818" s="14"/>
      <c r="G818" s="29"/>
      <c r="H818" s="13"/>
      <c r="I818" s="14"/>
      <c r="J818" s="21"/>
      <c r="K818" s="21"/>
      <c r="L818" s="21"/>
      <c r="M818" s="22"/>
      <c r="N818" s="23"/>
      <c r="O818" s="23"/>
      <c r="P818" s="21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6.5" customHeight="1">
      <c r="A819" s="1"/>
      <c r="B819" s="4"/>
      <c r="C819" s="12"/>
      <c r="D819" s="14"/>
      <c r="E819" s="3"/>
      <c r="F819" s="14"/>
      <c r="G819" s="29"/>
      <c r="H819" s="13"/>
      <c r="I819" s="14"/>
      <c r="J819" s="21"/>
      <c r="K819" s="21"/>
      <c r="L819" s="21"/>
      <c r="M819" s="22"/>
      <c r="N819" s="23"/>
      <c r="O819" s="23"/>
      <c r="P819" s="21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6.5" customHeight="1">
      <c r="A820" s="1"/>
      <c r="B820" s="4"/>
      <c r="C820" s="12"/>
      <c r="D820" s="14"/>
      <c r="E820" s="3"/>
      <c r="F820" s="14"/>
      <c r="G820" s="29"/>
      <c r="H820" s="13"/>
      <c r="I820" s="14"/>
      <c r="J820" s="21"/>
      <c r="K820" s="21"/>
      <c r="L820" s="21"/>
      <c r="M820" s="22"/>
      <c r="N820" s="23"/>
      <c r="O820" s="23"/>
      <c r="P820" s="21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6.5" customHeight="1">
      <c r="A821" s="1"/>
      <c r="B821" s="4"/>
      <c r="C821" s="12"/>
      <c r="D821" s="14"/>
      <c r="E821" s="3"/>
      <c r="F821" s="14"/>
      <c r="G821" s="29"/>
      <c r="H821" s="13"/>
      <c r="I821" s="14"/>
      <c r="J821" s="21"/>
      <c r="K821" s="21"/>
      <c r="L821" s="21"/>
      <c r="M821" s="22"/>
      <c r="N821" s="23"/>
      <c r="O821" s="23"/>
      <c r="P821" s="21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6.5" customHeight="1">
      <c r="A822" s="1"/>
      <c r="B822" s="4"/>
      <c r="C822" s="12"/>
      <c r="D822" s="14"/>
      <c r="E822" s="3"/>
      <c r="F822" s="14"/>
      <c r="G822" s="29"/>
      <c r="H822" s="13"/>
      <c r="I822" s="14"/>
      <c r="J822" s="21"/>
      <c r="K822" s="21"/>
      <c r="L822" s="21"/>
      <c r="M822" s="22"/>
      <c r="N822" s="23"/>
      <c r="O822" s="23"/>
      <c r="P822" s="21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6.5" customHeight="1">
      <c r="A823" s="1"/>
      <c r="B823" s="4"/>
      <c r="C823" s="12"/>
      <c r="D823" s="14"/>
      <c r="E823" s="3"/>
      <c r="F823" s="14"/>
      <c r="G823" s="29"/>
      <c r="H823" s="13"/>
      <c r="I823" s="14"/>
      <c r="J823" s="21"/>
      <c r="K823" s="21"/>
      <c r="L823" s="21"/>
      <c r="M823" s="22"/>
      <c r="N823" s="23"/>
      <c r="O823" s="23"/>
      <c r="P823" s="21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6.5" customHeight="1">
      <c r="A824" s="1"/>
      <c r="B824" s="4"/>
      <c r="C824" s="12"/>
      <c r="D824" s="14"/>
      <c r="E824" s="3"/>
      <c r="F824" s="14"/>
      <c r="G824" s="29"/>
      <c r="H824" s="13"/>
      <c r="I824" s="14"/>
      <c r="J824" s="21"/>
      <c r="K824" s="21"/>
      <c r="L824" s="21"/>
      <c r="M824" s="22"/>
      <c r="N824" s="23"/>
      <c r="O824" s="23"/>
      <c r="P824" s="21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6.5" customHeight="1">
      <c r="A825" s="1"/>
      <c r="B825" s="4"/>
      <c r="C825" s="12"/>
      <c r="D825" s="14"/>
      <c r="E825" s="3"/>
      <c r="F825" s="14"/>
      <c r="G825" s="29"/>
      <c r="H825" s="13"/>
      <c r="I825" s="14"/>
      <c r="J825" s="21"/>
      <c r="K825" s="21"/>
      <c r="L825" s="21"/>
      <c r="M825" s="22"/>
      <c r="N825" s="23"/>
      <c r="O825" s="23"/>
      <c r="P825" s="21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6.5" customHeight="1">
      <c r="A826" s="1"/>
      <c r="B826" s="4"/>
      <c r="C826" s="12"/>
      <c r="D826" s="14"/>
      <c r="E826" s="3"/>
      <c r="F826" s="14"/>
      <c r="G826" s="29"/>
      <c r="H826" s="13"/>
      <c r="I826" s="14"/>
      <c r="J826" s="21"/>
      <c r="K826" s="21"/>
      <c r="L826" s="21"/>
      <c r="M826" s="22"/>
      <c r="N826" s="23"/>
      <c r="O826" s="23"/>
      <c r="P826" s="21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6.5" customHeight="1">
      <c r="A827" s="1"/>
      <c r="B827" s="4"/>
      <c r="C827" s="12"/>
      <c r="D827" s="14"/>
      <c r="E827" s="3"/>
      <c r="F827" s="14"/>
      <c r="G827" s="29"/>
      <c r="H827" s="13"/>
      <c r="I827" s="14"/>
      <c r="J827" s="21"/>
      <c r="K827" s="21"/>
      <c r="L827" s="21"/>
      <c r="M827" s="22"/>
      <c r="N827" s="23"/>
      <c r="O827" s="23"/>
      <c r="P827" s="21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6.5" customHeight="1">
      <c r="A828" s="1"/>
      <c r="B828" s="4"/>
      <c r="C828" s="12"/>
      <c r="D828" s="14"/>
      <c r="E828" s="3"/>
      <c r="F828" s="14"/>
      <c r="G828" s="29"/>
      <c r="H828" s="13"/>
      <c r="I828" s="14"/>
      <c r="J828" s="21"/>
      <c r="K828" s="21"/>
      <c r="L828" s="21"/>
      <c r="M828" s="22"/>
      <c r="N828" s="23"/>
      <c r="O828" s="23"/>
      <c r="P828" s="21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6.5" customHeight="1">
      <c r="A829" s="1"/>
      <c r="B829" s="4"/>
      <c r="C829" s="12"/>
      <c r="D829" s="14"/>
      <c r="E829" s="3"/>
      <c r="F829" s="14"/>
      <c r="G829" s="29"/>
      <c r="H829" s="13"/>
      <c r="I829" s="14"/>
      <c r="J829" s="21"/>
      <c r="K829" s="21"/>
      <c r="L829" s="21"/>
      <c r="M829" s="22"/>
      <c r="N829" s="23"/>
      <c r="O829" s="23"/>
      <c r="P829" s="21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6.5" customHeight="1">
      <c r="A830" s="1"/>
      <c r="B830" s="4"/>
      <c r="C830" s="12"/>
      <c r="D830" s="14"/>
      <c r="E830" s="3"/>
      <c r="F830" s="14"/>
      <c r="G830" s="29"/>
      <c r="H830" s="13"/>
      <c r="I830" s="14"/>
      <c r="J830" s="21"/>
      <c r="K830" s="21"/>
      <c r="L830" s="21"/>
      <c r="M830" s="22"/>
      <c r="N830" s="23"/>
      <c r="O830" s="23"/>
      <c r="P830" s="21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6.5" customHeight="1">
      <c r="A831" s="1"/>
      <c r="B831" s="4"/>
      <c r="C831" s="12"/>
      <c r="D831" s="14"/>
      <c r="E831" s="3"/>
      <c r="F831" s="14"/>
      <c r="G831" s="29"/>
      <c r="H831" s="13"/>
      <c r="I831" s="14"/>
      <c r="J831" s="21"/>
      <c r="K831" s="21"/>
      <c r="L831" s="21"/>
      <c r="M831" s="22"/>
      <c r="N831" s="23"/>
      <c r="O831" s="23"/>
      <c r="P831" s="21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6.5" customHeight="1">
      <c r="A832" s="1"/>
      <c r="B832" s="4"/>
      <c r="C832" s="12"/>
      <c r="D832" s="14"/>
      <c r="E832" s="3"/>
      <c r="F832" s="14"/>
      <c r="G832" s="29"/>
      <c r="H832" s="13"/>
      <c r="I832" s="14"/>
      <c r="J832" s="21"/>
      <c r="K832" s="21"/>
      <c r="L832" s="21"/>
      <c r="M832" s="22"/>
      <c r="N832" s="23"/>
      <c r="O832" s="23"/>
      <c r="P832" s="21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6.5" customHeight="1">
      <c r="A833" s="1"/>
      <c r="B833" s="4"/>
      <c r="C833" s="12"/>
      <c r="D833" s="14"/>
      <c r="E833" s="3"/>
      <c r="F833" s="14"/>
      <c r="G833" s="29"/>
      <c r="H833" s="13"/>
      <c r="I833" s="14"/>
      <c r="J833" s="21"/>
      <c r="K833" s="21"/>
      <c r="L833" s="21"/>
      <c r="M833" s="22"/>
      <c r="N833" s="23"/>
      <c r="O833" s="23"/>
      <c r="P833" s="21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6.5" customHeight="1">
      <c r="A834" s="1"/>
      <c r="B834" s="4"/>
      <c r="C834" s="12"/>
      <c r="D834" s="14"/>
      <c r="E834" s="3"/>
      <c r="F834" s="14"/>
      <c r="G834" s="29"/>
      <c r="H834" s="13"/>
      <c r="I834" s="14"/>
      <c r="J834" s="21"/>
      <c r="K834" s="21"/>
      <c r="L834" s="21"/>
      <c r="M834" s="22"/>
      <c r="N834" s="23"/>
      <c r="O834" s="23"/>
      <c r="P834" s="21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6.5" customHeight="1">
      <c r="A835" s="1"/>
      <c r="B835" s="4"/>
      <c r="C835" s="12"/>
      <c r="D835" s="14"/>
      <c r="E835" s="3"/>
      <c r="F835" s="14"/>
      <c r="G835" s="29"/>
      <c r="H835" s="13"/>
      <c r="I835" s="14"/>
      <c r="J835" s="21"/>
      <c r="K835" s="21"/>
      <c r="L835" s="21"/>
      <c r="M835" s="22"/>
      <c r="N835" s="23"/>
      <c r="O835" s="23"/>
      <c r="P835" s="21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6.5" customHeight="1">
      <c r="A836" s="1"/>
      <c r="B836" s="4"/>
      <c r="C836" s="12"/>
      <c r="D836" s="14"/>
      <c r="E836" s="3"/>
      <c r="F836" s="14"/>
      <c r="G836" s="29"/>
      <c r="H836" s="13"/>
      <c r="I836" s="14"/>
      <c r="J836" s="21"/>
      <c r="K836" s="21"/>
      <c r="L836" s="21"/>
      <c r="M836" s="22"/>
      <c r="N836" s="23"/>
      <c r="O836" s="23"/>
      <c r="P836" s="21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6.5" customHeight="1">
      <c r="A837" s="1"/>
      <c r="B837" s="4"/>
      <c r="C837" s="12"/>
      <c r="D837" s="14"/>
      <c r="E837" s="3"/>
      <c r="F837" s="14"/>
      <c r="G837" s="29"/>
      <c r="H837" s="13"/>
      <c r="I837" s="14"/>
      <c r="J837" s="21"/>
      <c r="K837" s="21"/>
      <c r="L837" s="21"/>
      <c r="M837" s="22"/>
      <c r="N837" s="23"/>
      <c r="O837" s="23"/>
      <c r="P837" s="21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6.5" customHeight="1">
      <c r="A838" s="1"/>
      <c r="B838" s="4"/>
      <c r="C838" s="12"/>
      <c r="D838" s="14"/>
      <c r="E838" s="3"/>
      <c r="F838" s="14"/>
      <c r="G838" s="29"/>
      <c r="H838" s="13"/>
      <c r="I838" s="14"/>
      <c r="J838" s="21"/>
      <c r="K838" s="21"/>
      <c r="L838" s="21"/>
      <c r="M838" s="22"/>
      <c r="N838" s="23"/>
      <c r="O838" s="23"/>
      <c r="P838" s="21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6.5" customHeight="1">
      <c r="A839" s="1"/>
      <c r="B839" s="4"/>
      <c r="C839" s="12"/>
      <c r="D839" s="14"/>
      <c r="E839" s="3"/>
      <c r="F839" s="14"/>
      <c r="G839" s="29"/>
      <c r="H839" s="13"/>
      <c r="I839" s="14"/>
      <c r="J839" s="21"/>
      <c r="K839" s="21"/>
      <c r="L839" s="21"/>
      <c r="M839" s="22"/>
      <c r="N839" s="23"/>
      <c r="O839" s="23"/>
      <c r="P839" s="21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6.5" customHeight="1">
      <c r="A840" s="1"/>
      <c r="B840" s="4"/>
      <c r="C840" s="12"/>
      <c r="D840" s="14"/>
      <c r="E840" s="3"/>
      <c r="F840" s="14"/>
      <c r="G840" s="29"/>
      <c r="H840" s="13"/>
      <c r="I840" s="14"/>
      <c r="J840" s="21"/>
      <c r="K840" s="21"/>
      <c r="L840" s="21"/>
      <c r="M840" s="22"/>
      <c r="N840" s="23"/>
      <c r="O840" s="23"/>
      <c r="P840" s="21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6.5" customHeight="1">
      <c r="A841" s="1"/>
      <c r="B841" s="4"/>
      <c r="C841" s="12"/>
      <c r="D841" s="14"/>
      <c r="E841" s="3"/>
      <c r="F841" s="14"/>
      <c r="G841" s="29"/>
      <c r="H841" s="13"/>
      <c r="I841" s="14"/>
      <c r="J841" s="21"/>
      <c r="K841" s="21"/>
      <c r="L841" s="21"/>
      <c r="M841" s="22"/>
      <c r="N841" s="23"/>
      <c r="O841" s="23"/>
      <c r="P841" s="21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6.5" customHeight="1">
      <c r="A842" s="1"/>
      <c r="B842" s="4"/>
      <c r="C842" s="12"/>
      <c r="D842" s="14"/>
      <c r="E842" s="3"/>
      <c r="F842" s="14"/>
      <c r="G842" s="29"/>
      <c r="H842" s="13"/>
      <c r="I842" s="14"/>
      <c r="J842" s="21"/>
      <c r="K842" s="21"/>
      <c r="L842" s="21"/>
      <c r="M842" s="22"/>
      <c r="N842" s="23"/>
      <c r="O842" s="23"/>
      <c r="P842" s="21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6.5" customHeight="1">
      <c r="A843" s="1"/>
      <c r="B843" s="4"/>
      <c r="C843" s="12"/>
      <c r="D843" s="14"/>
      <c r="E843" s="3"/>
      <c r="F843" s="14"/>
      <c r="G843" s="29"/>
      <c r="H843" s="13"/>
      <c r="I843" s="14"/>
      <c r="J843" s="21"/>
      <c r="K843" s="21"/>
      <c r="L843" s="21"/>
      <c r="M843" s="22"/>
      <c r="N843" s="23"/>
      <c r="O843" s="23"/>
      <c r="P843" s="21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6.5" customHeight="1">
      <c r="A844" s="1"/>
      <c r="B844" s="4"/>
      <c r="C844" s="12"/>
      <c r="D844" s="14"/>
      <c r="E844" s="3"/>
      <c r="F844" s="14"/>
      <c r="G844" s="29"/>
      <c r="H844" s="13"/>
      <c r="I844" s="14"/>
      <c r="J844" s="21"/>
      <c r="K844" s="21"/>
      <c r="L844" s="21"/>
      <c r="M844" s="22"/>
      <c r="N844" s="23"/>
      <c r="O844" s="23"/>
      <c r="P844" s="21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6.5" customHeight="1">
      <c r="A845" s="1"/>
      <c r="B845" s="4"/>
      <c r="C845" s="12"/>
      <c r="D845" s="14"/>
      <c r="E845" s="3"/>
      <c r="F845" s="14"/>
      <c r="G845" s="29"/>
      <c r="H845" s="13"/>
      <c r="I845" s="14"/>
      <c r="J845" s="21"/>
      <c r="K845" s="21"/>
      <c r="L845" s="21"/>
      <c r="M845" s="22"/>
      <c r="N845" s="23"/>
      <c r="O845" s="23"/>
      <c r="P845" s="21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6.5" customHeight="1">
      <c r="A846" s="1"/>
      <c r="B846" s="4"/>
      <c r="C846" s="12"/>
      <c r="D846" s="14"/>
      <c r="E846" s="3"/>
      <c r="F846" s="14"/>
      <c r="G846" s="29"/>
      <c r="H846" s="13"/>
      <c r="I846" s="14"/>
      <c r="J846" s="21"/>
      <c r="K846" s="21"/>
      <c r="L846" s="21"/>
      <c r="M846" s="22"/>
      <c r="N846" s="23"/>
      <c r="O846" s="23"/>
      <c r="P846" s="21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6.5" customHeight="1">
      <c r="A847" s="1"/>
      <c r="B847" s="4"/>
      <c r="C847" s="12"/>
      <c r="D847" s="14"/>
      <c r="E847" s="3"/>
      <c r="F847" s="14"/>
      <c r="G847" s="29"/>
      <c r="H847" s="13"/>
      <c r="I847" s="14"/>
      <c r="J847" s="21"/>
      <c r="K847" s="21"/>
      <c r="L847" s="21"/>
      <c r="M847" s="22"/>
      <c r="N847" s="23"/>
      <c r="O847" s="23"/>
      <c r="P847" s="21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6.5" customHeight="1">
      <c r="A848" s="1"/>
      <c r="B848" s="4"/>
      <c r="C848" s="12"/>
      <c r="D848" s="14"/>
      <c r="E848" s="3"/>
      <c r="F848" s="14"/>
      <c r="G848" s="29"/>
      <c r="H848" s="13"/>
      <c r="I848" s="14"/>
      <c r="J848" s="21"/>
      <c r="K848" s="21"/>
      <c r="L848" s="21"/>
      <c r="M848" s="22"/>
      <c r="N848" s="23"/>
      <c r="O848" s="23"/>
      <c r="P848" s="21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6.5" customHeight="1">
      <c r="A849" s="1"/>
      <c r="B849" s="4"/>
      <c r="C849" s="12"/>
      <c r="D849" s="14"/>
      <c r="E849" s="3"/>
      <c r="F849" s="14"/>
      <c r="G849" s="29"/>
      <c r="H849" s="13"/>
      <c r="I849" s="14"/>
      <c r="J849" s="21"/>
      <c r="K849" s="21"/>
      <c r="L849" s="21"/>
      <c r="M849" s="22"/>
      <c r="N849" s="23"/>
      <c r="O849" s="23"/>
      <c r="P849" s="21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6.5" customHeight="1">
      <c r="A850" s="1"/>
      <c r="B850" s="4"/>
      <c r="C850" s="12"/>
      <c r="D850" s="14"/>
      <c r="E850" s="3"/>
      <c r="F850" s="14"/>
      <c r="G850" s="29"/>
      <c r="H850" s="13"/>
      <c r="I850" s="14"/>
      <c r="J850" s="21"/>
      <c r="K850" s="21"/>
      <c r="L850" s="21"/>
      <c r="M850" s="22"/>
      <c r="N850" s="23"/>
      <c r="O850" s="23"/>
      <c r="P850" s="21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6.5" customHeight="1">
      <c r="A851" s="1"/>
      <c r="B851" s="4"/>
      <c r="C851" s="12"/>
      <c r="D851" s="14"/>
      <c r="E851" s="3"/>
      <c r="F851" s="14"/>
      <c r="G851" s="29"/>
      <c r="H851" s="13"/>
      <c r="I851" s="14"/>
      <c r="J851" s="21"/>
      <c r="K851" s="21"/>
      <c r="L851" s="21"/>
      <c r="M851" s="22"/>
      <c r="N851" s="23"/>
      <c r="O851" s="23"/>
      <c r="P851" s="21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6.5" customHeight="1">
      <c r="A852" s="1"/>
      <c r="B852" s="4"/>
      <c r="C852" s="12"/>
      <c r="D852" s="14"/>
      <c r="E852" s="3"/>
      <c r="F852" s="14"/>
      <c r="G852" s="29"/>
      <c r="H852" s="13"/>
      <c r="I852" s="14"/>
      <c r="J852" s="21"/>
      <c r="K852" s="21"/>
      <c r="L852" s="21"/>
      <c r="M852" s="22"/>
      <c r="N852" s="23"/>
      <c r="O852" s="23"/>
      <c r="P852" s="21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6.5" customHeight="1">
      <c r="A853" s="1"/>
      <c r="B853" s="4"/>
      <c r="C853" s="12"/>
      <c r="D853" s="14"/>
      <c r="E853" s="3"/>
      <c r="F853" s="14"/>
      <c r="G853" s="29"/>
      <c r="H853" s="13"/>
      <c r="I853" s="14"/>
      <c r="J853" s="21"/>
      <c r="K853" s="21"/>
      <c r="L853" s="21"/>
      <c r="M853" s="22"/>
      <c r="N853" s="23"/>
      <c r="O853" s="23"/>
      <c r="P853" s="21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6.5" customHeight="1">
      <c r="A854" s="1"/>
      <c r="B854" s="4"/>
      <c r="C854" s="12"/>
      <c r="D854" s="14"/>
      <c r="E854" s="3"/>
      <c r="F854" s="14"/>
      <c r="G854" s="29"/>
      <c r="H854" s="13"/>
      <c r="I854" s="14"/>
      <c r="J854" s="21"/>
      <c r="K854" s="21"/>
      <c r="L854" s="21"/>
      <c r="M854" s="22"/>
      <c r="N854" s="23"/>
      <c r="O854" s="23"/>
      <c r="P854" s="21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6.5" customHeight="1">
      <c r="A855" s="1"/>
      <c r="B855" s="4"/>
      <c r="C855" s="12"/>
      <c r="D855" s="14"/>
      <c r="E855" s="3"/>
      <c r="F855" s="14"/>
      <c r="G855" s="29"/>
      <c r="H855" s="13"/>
      <c r="I855" s="14"/>
      <c r="J855" s="21"/>
      <c r="K855" s="21"/>
      <c r="L855" s="21"/>
      <c r="M855" s="22"/>
      <c r="N855" s="23"/>
      <c r="O855" s="23"/>
      <c r="P855" s="21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6.5" customHeight="1">
      <c r="A856" s="1"/>
      <c r="B856" s="4"/>
      <c r="C856" s="12"/>
      <c r="D856" s="14"/>
      <c r="E856" s="3"/>
      <c r="F856" s="14"/>
      <c r="G856" s="29"/>
      <c r="H856" s="13"/>
      <c r="I856" s="14"/>
      <c r="J856" s="21"/>
      <c r="K856" s="21"/>
      <c r="L856" s="21"/>
      <c r="M856" s="22"/>
      <c r="N856" s="23"/>
      <c r="O856" s="23"/>
      <c r="P856" s="21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6.5" customHeight="1">
      <c r="A857" s="1"/>
      <c r="B857" s="4"/>
      <c r="C857" s="12"/>
      <c r="D857" s="14"/>
      <c r="E857" s="3"/>
      <c r="F857" s="14"/>
      <c r="G857" s="29"/>
      <c r="H857" s="13"/>
      <c r="I857" s="14"/>
      <c r="J857" s="21"/>
      <c r="K857" s="21"/>
      <c r="L857" s="21"/>
      <c r="M857" s="22"/>
      <c r="N857" s="23"/>
      <c r="O857" s="23"/>
      <c r="P857" s="21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6.5" customHeight="1">
      <c r="A858" s="1"/>
      <c r="B858" s="4"/>
      <c r="C858" s="12"/>
      <c r="D858" s="14"/>
      <c r="E858" s="3"/>
      <c r="F858" s="14"/>
      <c r="G858" s="29"/>
      <c r="H858" s="13"/>
      <c r="I858" s="14"/>
      <c r="J858" s="21"/>
      <c r="K858" s="21"/>
      <c r="L858" s="21"/>
      <c r="M858" s="22"/>
      <c r="N858" s="23"/>
      <c r="O858" s="23"/>
      <c r="P858" s="21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6.5" customHeight="1">
      <c r="A859" s="1"/>
      <c r="B859" s="4"/>
      <c r="C859" s="12"/>
      <c r="D859" s="14"/>
      <c r="E859" s="3"/>
      <c r="F859" s="14"/>
      <c r="G859" s="29"/>
      <c r="H859" s="13"/>
      <c r="I859" s="14"/>
      <c r="J859" s="21"/>
      <c r="K859" s="21"/>
      <c r="L859" s="21"/>
      <c r="M859" s="22"/>
      <c r="N859" s="23"/>
      <c r="O859" s="23"/>
      <c r="P859" s="21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6.5" customHeight="1">
      <c r="A860" s="1"/>
      <c r="B860" s="4"/>
      <c r="C860" s="12"/>
      <c r="D860" s="14"/>
      <c r="E860" s="3"/>
      <c r="F860" s="14"/>
      <c r="G860" s="29"/>
      <c r="H860" s="13"/>
      <c r="I860" s="14"/>
      <c r="J860" s="21"/>
      <c r="K860" s="21"/>
      <c r="L860" s="21"/>
      <c r="M860" s="22"/>
      <c r="N860" s="23"/>
      <c r="O860" s="23"/>
      <c r="P860" s="21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6.5" customHeight="1">
      <c r="A861" s="1"/>
      <c r="B861" s="4"/>
      <c r="C861" s="12"/>
      <c r="D861" s="14"/>
      <c r="E861" s="3"/>
      <c r="F861" s="14"/>
      <c r="G861" s="29"/>
      <c r="H861" s="13"/>
      <c r="I861" s="14"/>
      <c r="J861" s="21"/>
      <c r="K861" s="21"/>
      <c r="L861" s="21"/>
      <c r="M861" s="22"/>
      <c r="N861" s="23"/>
      <c r="O861" s="23"/>
      <c r="P861" s="21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6.5" customHeight="1">
      <c r="A862" s="1"/>
      <c r="B862" s="4"/>
      <c r="C862" s="12"/>
      <c r="D862" s="14"/>
      <c r="E862" s="3"/>
      <c r="F862" s="14"/>
      <c r="G862" s="29"/>
      <c r="H862" s="13"/>
      <c r="I862" s="14"/>
      <c r="J862" s="21"/>
      <c r="K862" s="21"/>
      <c r="L862" s="21"/>
      <c r="M862" s="22"/>
      <c r="N862" s="23"/>
      <c r="O862" s="23"/>
      <c r="P862" s="21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6.5" customHeight="1">
      <c r="A863" s="1"/>
      <c r="B863" s="4"/>
      <c r="C863" s="12"/>
      <c r="D863" s="14"/>
      <c r="E863" s="3"/>
      <c r="F863" s="14"/>
      <c r="G863" s="29"/>
      <c r="H863" s="13"/>
      <c r="I863" s="14"/>
      <c r="J863" s="21"/>
      <c r="K863" s="21"/>
      <c r="L863" s="21"/>
      <c r="M863" s="22"/>
      <c r="N863" s="23"/>
      <c r="O863" s="23"/>
      <c r="P863" s="21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6.5" customHeight="1">
      <c r="A864" s="1"/>
      <c r="B864" s="4"/>
      <c r="C864" s="12"/>
      <c r="D864" s="14"/>
      <c r="E864" s="3"/>
      <c r="F864" s="14"/>
      <c r="G864" s="29"/>
      <c r="H864" s="13"/>
      <c r="I864" s="14"/>
      <c r="J864" s="21"/>
      <c r="K864" s="21"/>
      <c r="L864" s="21"/>
      <c r="M864" s="22"/>
      <c r="N864" s="23"/>
      <c r="O864" s="23"/>
      <c r="P864" s="21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6.5" customHeight="1">
      <c r="A865" s="1"/>
      <c r="B865" s="4"/>
      <c r="C865" s="12"/>
      <c r="D865" s="14"/>
      <c r="E865" s="3"/>
      <c r="F865" s="14"/>
      <c r="G865" s="29"/>
      <c r="H865" s="13"/>
      <c r="I865" s="14"/>
      <c r="J865" s="21"/>
      <c r="K865" s="21"/>
      <c r="L865" s="21"/>
      <c r="M865" s="22"/>
      <c r="N865" s="23"/>
      <c r="O865" s="23"/>
      <c r="P865" s="21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6.5" customHeight="1">
      <c r="A866" s="1"/>
      <c r="B866" s="4"/>
      <c r="C866" s="12"/>
      <c r="D866" s="14"/>
      <c r="E866" s="3"/>
      <c r="F866" s="14"/>
      <c r="G866" s="29"/>
      <c r="H866" s="13"/>
      <c r="I866" s="14"/>
      <c r="J866" s="21"/>
      <c r="K866" s="21"/>
      <c r="L866" s="21"/>
      <c r="M866" s="22"/>
      <c r="N866" s="23"/>
      <c r="O866" s="23"/>
      <c r="P866" s="21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6.5" customHeight="1">
      <c r="A867" s="1"/>
      <c r="B867" s="4"/>
      <c r="C867" s="12"/>
      <c r="D867" s="14"/>
      <c r="E867" s="3"/>
      <c r="F867" s="14"/>
      <c r="G867" s="29"/>
      <c r="H867" s="13"/>
      <c r="I867" s="14"/>
      <c r="J867" s="21"/>
      <c r="K867" s="21"/>
      <c r="L867" s="21"/>
      <c r="M867" s="22"/>
      <c r="N867" s="23"/>
      <c r="O867" s="23"/>
      <c r="P867" s="21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6.5" customHeight="1">
      <c r="A868" s="1"/>
      <c r="B868" s="4"/>
      <c r="C868" s="12"/>
      <c r="D868" s="14"/>
      <c r="E868" s="3"/>
      <c r="F868" s="14"/>
      <c r="G868" s="29"/>
      <c r="H868" s="13"/>
      <c r="I868" s="14"/>
      <c r="J868" s="21"/>
      <c r="K868" s="21"/>
      <c r="L868" s="21"/>
      <c r="M868" s="22"/>
      <c r="N868" s="23"/>
      <c r="O868" s="23"/>
      <c r="P868" s="21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6.5" customHeight="1">
      <c r="A869" s="1"/>
      <c r="B869" s="4"/>
      <c r="C869" s="12"/>
      <c r="D869" s="14"/>
      <c r="E869" s="3"/>
      <c r="F869" s="14"/>
      <c r="G869" s="29"/>
      <c r="H869" s="13"/>
      <c r="I869" s="14"/>
      <c r="J869" s="21"/>
      <c r="K869" s="21"/>
      <c r="L869" s="21"/>
      <c r="M869" s="22"/>
      <c r="N869" s="23"/>
      <c r="O869" s="23"/>
      <c r="P869" s="21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6.5" customHeight="1">
      <c r="A870" s="1"/>
      <c r="B870" s="4"/>
      <c r="C870" s="12"/>
      <c r="D870" s="14"/>
      <c r="E870" s="3"/>
      <c r="F870" s="14"/>
      <c r="G870" s="29"/>
      <c r="H870" s="13"/>
      <c r="I870" s="14"/>
      <c r="J870" s="21"/>
      <c r="K870" s="21"/>
      <c r="L870" s="21"/>
      <c r="M870" s="22"/>
      <c r="N870" s="23"/>
      <c r="O870" s="23"/>
      <c r="P870" s="21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6.5" customHeight="1">
      <c r="A871" s="1"/>
      <c r="B871" s="4"/>
      <c r="C871" s="12"/>
      <c r="D871" s="14"/>
      <c r="E871" s="3"/>
      <c r="F871" s="14"/>
      <c r="G871" s="29"/>
      <c r="H871" s="13"/>
      <c r="I871" s="14"/>
      <c r="J871" s="21"/>
      <c r="K871" s="21"/>
      <c r="L871" s="21"/>
      <c r="M871" s="22"/>
      <c r="N871" s="23"/>
      <c r="O871" s="23"/>
      <c r="P871" s="21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6.5" customHeight="1">
      <c r="A872" s="1"/>
      <c r="B872" s="4"/>
      <c r="C872" s="12"/>
      <c r="D872" s="14"/>
      <c r="E872" s="3"/>
      <c r="F872" s="14"/>
      <c r="G872" s="29"/>
      <c r="H872" s="13"/>
      <c r="I872" s="14"/>
      <c r="J872" s="21"/>
      <c r="K872" s="21"/>
      <c r="L872" s="21"/>
      <c r="M872" s="22"/>
      <c r="N872" s="23"/>
      <c r="O872" s="23"/>
      <c r="P872" s="21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6.5" customHeight="1">
      <c r="A873" s="1"/>
      <c r="B873" s="4"/>
      <c r="C873" s="12"/>
      <c r="D873" s="14"/>
      <c r="E873" s="3"/>
      <c r="F873" s="14"/>
      <c r="G873" s="29"/>
      <c r="H873" s="13"/>
      <c r="I873" s="14"/>
      <c r="J873" s="21"/>
      <c r="K873" s="21"/>
      <c r="L873" s="21"/>
      <c r="M873" s="22"/>
      <c r="N873" s="23"/>
      <c r="O873" s="23"/>
      <c r="P873" s="21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6.5" customHeight="1">
      <c r="A874" s="1"/>
      <c r="B874" s="4"/>
      <c r="C874" s="12"/>
      <c r="D874" s="14"/>
      <c r="E874" s="3"/>
      <c r="F874" s="14"/>
      <c r="G874" s="29"/>
      <c r="H874" s="13"/>
      <c r="I874" s="14"/>
      <c r="J874" s="21"/>
      <c r="K874" s="21"/>
      <c r="L874" s="21"/>
      <c r="M874" s="22"/>
      <c r="N874" s="23"/>
      <c r="O874" s="23"/>
      <c r="P874" s="21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6.5" customHeight="1">
      <c r="A875" s="1"/>
      <c r="B875" s="4"/>
      <c r="C875" s="12"/>
      <c r="D875" s="14"/>
      <c r="E875" s="3"/>
      <c r="F875" s="14"/>
      <c r="G875" s="29"/>
      <c r="H875" s="13"/>
      <c r="I875" s="14"/>
      <c r="J875" s="21"/>
      <c r="K875" s="21"/>
      <c r="L875" s="21"/>
      <c r="M875" s="22"/>
      <c r="N875" s="23"/>
      <c r="O875" s="23"/>
      <c r="P875" s="21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6.5" customHeight="1">
      <c r="A876" s="1"/>
      <c r="B876" s="4"/>
      <c r="C876" s="12"/>
      <c r="D876" s="14"/>
      <c r="E876" s="3"/>
      <c r="F876" s="14"/>
      <c r="G876" s="29"/>
      <c r="H876" s="13"/>
      <c r="I876" s="14"/>
      <c r="J876" s="21"/>
      <c r="K876" s="21"/>
      <c r="L876" s="21"/>
      <c r="M876" s="22"/>
      <c r="N876" s="23"/>
      <c r="O876" s="23"/>
      <c r="P876" s="21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6.5" customHeight="1">
      <c r="A877" s="1"/>
      <c r="B877" s="4"/>
      <c r="C877" s="12"/>
      <c r="D877" s="14"/>
      <c r="E877" s="3"/>
      <c r="F877" s="14"/>
      <c r="G877" s="29"/>
      <c r="H877" s="13"/>
      <c r="I877" s="14"/>
      <c r="J877" s="21"/>
      <c r="K877" s="21"/>
      <c r="L877" s="21"/>
      <c r="M877" s="22"/>
      <c r="N877" s="23"/>
      <c r="O877" s="23"/>
      <c r="P877" s="21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6.5" customHeight="1">
      <c r="A878" s="1"/>
      <c r="B878" s="4"/>
      <c r="C878" s="12"/>
      <c r="D878" s="14"/>
      <c r="E878" s="3"/>
      <c r="F878" s="14"/>
      <c r="G878" s="29"/>
      <c r="H878" s="13"/>
      <c r="I878" s="14"/>
      <c r="J878" s="21"/>
      <c r="K878" s="21"/>
      <c r="L878" s="21"/>
      <c r="M878" s="22"/>
      <c r="N878" s="23"/>
      <c r="O878" s="23"/>
      <c r="P878" s="21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6.5" customHeight="1">
      <c r="A879" s="1"/>
      <c r="B879" s="4"/>
      <c r="C879" s="12"/>
      <c r="D879" s="14"/>
      <c r="E879" s="3"/>
      <c r="F879" s="14"/>
      <c r="G879" s="29"/>
      <c r="H879" s="13"/>
      <c r="I879" s="14"/>
      <c r="J879" s="21"/>
      <c r="K879" s="21"/>
      <c r="L879" s="21"/>
      <c r="M879" s="22"/>
      <c r="N879" s="23"/>
      <c r="O879" s="23"/>
      <c r="P879" s="21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6.5" customHeight="1">
      <c r="A880" s="1"/>
      <c r="B880" s="4"/>
      <c r="C880" s="12"/>
      <c r="D880" s="14"/>
      <c r="E880" s="3"/>
      <c r="F880" s="14"/>
      <c r="G880" s="29"/>
      <c r="H880" s="13"/>
      <c r="I880" s="14"/>
      <c r="J880" s="21"/>
      <c r="K880" s="21"/>
      <c r="L880" s="21"/>
      <c r="M880" s="22"/>
      <c r="N880" s="23"/>
      <c r="O880" s="23"/>
      <c r="P880" s="21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6.5" customHeight="1">
      <c r="A881" s="1"/>
      <c r="B881" s="4"/>
      <c r="C881" s="12"/>
      <c r="D881" s="14"/>
      <c r="E881" s="3"/>
      <c r="F881" s="14"/>
      <c r="G881" s="29"/>
      <c r="H881" s="13"/>
      <c r="I881" s="14"/>
      <c r="J881" s="21"/>
      <c r="K881" s="21"/>
      <c r="L881" s="21"/>
      <c r="M881" s="22"/>
      <c r="N881" s="23"/>
      <c r="O881" s="23"/>
      <c r="P881" s="21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6.5" customHeight="1">
      <c r="A882" s="1"/>
      <c r="B882" s="4"/>
      <c r="C882" s="12"/>
      <c r="D882" s="14"/>
      <c r="E882" s="3"/>
      <c r="F882" s="14"/>
      <c r="G882" s="29"/>
      <c r="H882" s="13"/>
      <c r="I882" s="14"/>
      <c r="J882" s="21"/>
      <c r="K882" s="21"/>
      <c r="L882" s="21"/>
      <c r="M882" s="22"/>
      <c r="N882" s="23"/>
      <c r="O882" s="23"/>
      <c r="P882" s="21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6.5" customHeight="1">
      <c r="A883" s="1"/>
      <c r="B883" s="4"/>
      <c r="C883" s="12"/>
      <c r="D883" s="14"/>
      <c r="E883" s="3"/>
      <c r="F883" s="14"/>
      <c r="G883" s="29"/>
      <c r="H883" s="13"/>
      <c r="I883" s="14"/>
      <c r="J883" s="21"/>
      <c r="K883" s="21"/>
      <c r="L883" s="21"/>
      <c r="M883" s="22"/>
      <c r="N883" s="23"/>
      <c r="O883" s="23"/>
      <c r="P883" s="21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6.5" customHeight="1">
      <c r="A884" s="1"/>
      <c r="B884" s="4"/>
      <c r="C884" s="12"/>
      <c r="D884" s="14"/>
      <c r="E884" s="3"/>
      <c r="F884" s="14"/>
      <c r="G884" s="29"/>
      <c r="H884" s="13"/>
      <c r="I884" s="14"/>
      <c r="J884" s="21"/>
      <c r="K884" s="21"/>
      <c r="L884" s="21"/>
      <c r="M884" s="22"/>
      <c r="N884" s="23"/>
      <c r="O884" s="23"/>
      <c r="P884" s="21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6.5" customHeight="1">
      <c r="A885" s="1"/>
      <c r="B885" s="4"/>
      <c r="C885" s="12"/>
      <c r="D885" s="14"/>
      <c r="E885" s="3"/>
      <c r="F885" s="14"/>
      <c r="G885" s="29"/>
      <c r="H885" s="13"/>
      <c r="I885" s="14"/>
      <c r="J885" s="21"/>
      <c r="K885" s="21"/>
      <c r="L885" s="21"/>
      <c r="M885" s="22"/>
      <c r="N885" s="23"/>
      <c r="O885" s="23"/>
      <c r="P885" s="21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6.5" customHeight="1">
      <c r="A886" s="1"/>
      <c r="B886" s="4"/>
      <c r="C886" s="12"/>
      <c r="D886" s="14"/>
      <c r="E886" s="3"/>
      <c r="F886" s="14"/>
      <c r="G886" s="29"/>
      <c r="H886" s="13"/>
      <c r="I886" s="14"/>
      <c r="J886" s="21"/>
      <c r="K886" s="21"/>
      <c r="L886" s="21"/>
      <c r="M886" s="22"/>
      <c r="N886" s="23"/>
      <c r="O886" s="23"/>
      <c r="P886" s="21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6.5" customHeight="1">
      <c r="A887" s="1"/>
      <c r="B887" s="4"/>
      <c r="C887" s="12"/>
      <c r="D887" s="14"/>
      <c r="E887" s="3"/>
      <c r="F887" s="14"/>
      <c r="G887" s="29"/>
      <c r="H887" s="13"/>
      <c r="I887" s="14"/>
      <c r="J887" s="21"/>
      <c r="K887" s="21"/>
      <c r="L887" s="21"/>
      <c r="M887" s="22"/>
      <c r="N887" s="23"/>
      <c r="O887" s="23"/>
      <c r="P887" s="21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6.5" customHeight="1">
      <c r="A888" s="1"/>
      <c r="B888" s="4"/>
      <c r="C888" s="12"/>
      <c r="D888" s="14"/>
      <c r="E888" s="3"/>
      <c r="F888" s="14"/>
      <c r="G888" s="29"/>
      <c r="H888" s="13"/>
      <c r="I888" s="14"/>
      <c r="J888" s="21"/>
      <c r="K888" s="21"/>
      <c r="L888" s="21"/>
      <c r="M888" s="22"/>
      <c r="N888" s="23"/>
      <c r="O888" s="23"/>
      <c r="P888" s="21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6.5" customHeight="1">
      <c r="A889" s="1"/>
      <c r="B889" s="4"/>
      <c r="C889" s="12"/>
      <c r="D889" s="14"/>
      <c r="E889" s="3"/>
      <c r="F889" s="14"/>
      <c r="G889" s="29"/>
      <c r="H889" s="13"/>
      <c r="I889" s="14"/>
      <c r="J889" s="21"/>
      <c r="K889" s="21"/>
      <c r="L889" s="21"/>
      <c r="M889" s="22"/>
      <c r="N889" s="23"/>
      <c r="O889" s="23"/>
      <c r="P889" s="21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6.5" customHeight="1">
      <c r="A890" s="1"/>
      <c r="B890" s="4"/>
      <c r="C890" s="12"/>
      <c r="D890" s="14"/>
      <c r="E890" s="3"/>
      <c r="F890" s="14"/>
      <c r="G890" s="29"/>
      <c r="H890" s="13"/>
      <c r="I890" s="14"/>
      <c r="J890" s="21"/>
      <c r="K890" s="21"/>
      <c r="L890" s="21"/>
      <c r="M890" s="22"/>
      <c r="N890" s="23"/>
      <c r="O890" s="23"/>
      <c r="P890" s="21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6.5" customHeight="1">
      <c r="A891" s="1"/>
      <c r="B891" s="4"/>
      <c r="C891" s="12"/>
      <c r="D891" s="14"/>
      <c r="E891" s="3"/>
      <c r="F891" s="14"/>
      <c r="G891" s="29"/>
      <c r="H891" s="13"/>
      <c r="I891" s="14"/>
      <c r="J891" s="21"/>
      <c r="K891" s="21"/>
      <c r="L891" s="21"/>
      <c r="M891" s="22"/>
      <c r="N891" s="23"/>
      <c r="O891" s="23"/>
      <c r="P891" s="21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6.5" customHeight="1">
      <c r="A892" s="1"/>
      <c r="B892" s="4"/>
      <c r="C892" s="12"/>
      <c r="D892" s="14"/>
      <c r="E892" s="3"/>
      <c r="F892" s="14"/>
      <c r="G892" s="29"/>
      <c r="H892" s="13"/>
      <c r="I892" s="14"/>
      <c r="J892" s="21"/>
      <c r="K892" s="21"/>
      <c r="L892" s="21"/>
      <c r="M892" s="22"/>
      <c r="N892" s="23"/>
      <c r="O892" s="23"/>
      <c r="P892" s="21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6.5" customHeight="1">
      <c r="A893" s="1"/>
      <c r="B893" s="4"/>
      <c r="C893" s="12"/>
      <c r="D893" s="14"/>
      <c r="E893" s="3"/>
      <c r="F893" s="14"/>
      <c r="G893" s="29"/>
      <c r="H893" s="13"/>
      <c r="I893" s="14"/>
      <c r="J893" s="21"/>
      <c r="K893" s="21"/>
      <c r="L893" s="21"/>
      <c r="M893" s="22"/>
      <c r="N893" s="23"/>
      <c r="O893" s="23"/>
      <c r="P893" s="21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6.5" customHeight="1">
      <c r="A894" s="1"/>
      <c r="B894" s="4"/>
      <c r="C894" s="12"/>
      <c r="D894" s="14"/>
      <c r="E894" s="3"/>
      <c r="F894" s="14"/>
      <c r="G894" s="29"/>
      <c r="H894" s="13"/>
      <c r="I894" s="14"/>
      <c r="J894" s="21"/>
      <c r="K894" s="21"/>
      <c r="L894" s="21"/>
      <c r="M894" s="22"/>
      <c r="N894" s="23"/>
      <c r="O894" s="23"/>
      <c r="P894" s="21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6.5" customHeight="1">
      <c r="A895" s="1"/>
      <c r="B895" s="4"/>
      <c r="C895" s="12"/>
      <c r="D895" s="14"/>
      <c r="E895" s="3"/>
      <c r="F895" s="14"/>
      <c r="G895" s="29"/>
      <c r="H895" s="13"/>
      <c r="I895" s="14"/>
      <c r="J895" s="21"/>
      <c r="K895" s="21"/>
      <c r="L895" s="21"/>
      <c r="M895" s="22"/>
      <c r="N895" s="23"/>
      <c r="O895" s="23"/>
      <c r="P895" s="21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6.5" customHeight="1">
      <c r="A896" s="1"/>
      <c r="B896" s="4"/>
      <c r="C896" s="12"/>
      <c r="D896" s="14"/>
      <c r="E896" s="3"/>
      <c r="F896" s="14"/>
      <c r="G896" s="29"/>
      <c r="H896" s="13"/>
      <c r="I896" s="14"/>
      <c r="J896" s="21"/>
      <c r="K896" s="21"/>
      <c r="L896" s="21"/>
      <c r="M896" s="22"/>
      <c r="N896" s="23"/>
      <c r="O896" s="23"/>
      <c r="P896" s="21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6.5" customHeight="1">
      <c r="A897" s="1"/>
      <c r="B897" s="4"/>
      <c r="C897" s="12"/>
      <c r="D897" s="14"/>
      <c r="E897" s="3"/>
      <c r="F897" s="14"/>
      <c r="G897" s="29"/>
      <c r="H897" s="13"/>
      <c r="I897" s="14"/>
      <c r="J897" s="21"/>
      <c r="K897" s="21"/>
      <c r="L897" s="21"/>
      <c r="M897" s="22"/>
      <c r="N897" s="23"/>
      <c r="O897" s="23"/>
      <c r="P897" s="21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6.5" customHeight="1">
      <c r="A898" s="1"/>
      <c r="B898" s="4"/>
      <c r="C898" s="12"/>
      <c r="D898" s="14"/>
      <c r="E898" s="3"/>
      <c r="F898" s="14"/>
      <c r="G898" s="29"/>
      <c r="H898" s="13"/>
      <c r="I898" s="14"/>
      <c r="J898" s="21"/>
      <c r="K898" s="21"/>
      <c r="L898" s="21"/>
      <c r="M898" s="22"/>
      <c r="N898" s="23"/>
      <c r="O898" s="23"/>
      <c r="P898" s="21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6.5" customHeight="1">
      <c r="A899" s="1"/>
      <c r="B899" s="4"/>
      <c r="C899" s="12"/>
      <c r="D899" s="14"/>
      <c r="E899" s="3"/>
      <c r="F899" s="14"/>
      <c r="G899" s="29"/>
      <c r="H899" s="13"/>
      <c r="I899" s="14"/>
      <c r="J899" s="21"/>
      <c r="K899" s="21"/>
      <c r="L899" s="21"/>
      <c r="M899" s="22"/>
      <c r="N899" s="23"/>
      <c r="O899" s="23"/>
      <c r="P899" s="21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6.5" customHeight="1">
      <c r="A900" s="1"/>
      <c r="B900" s="4"/>
      <c r="C900" s="12"/>
      <c r="D900" s="14"/>
      <c r="E900" s="3"/>
      <c r="F900" s="14"/>
      <c r="G900" s="29"/>
      <c r="H900" s="13"/>
      <c r="I900" s="14"/>
      <c r="J900" s="21"/>
      <c r="K900" s="21"/>
      <c r="L900" s="21"/>
      <c r="M900" s="22"/>
      <c r="N900" s="23"/>
      <c r="O900" s="23"/>
      <c r="P900" s="21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6.5" customHeight="1">
      <c r="A901" s="1"/>
      <c r="B901" s="4"/>
      <c r="C901" s="12"/>
      <c r="D901" s="14"/>
      <c r="E901" s="3"/>
      <c r="F901" s="14"/>
      <c r="G901" s="29"/>
      <c r="H901" s="13"/>
      <c r="I901" s="14"/>
      <c r="J901" s="21"/>
      <c r="K901" s="21"/>
      <c r="L901" s="21"/>
      <c r="M901" s="22"/>
      <c r="N901" s="23"/>
      <c r="O901" s="23"/>
      <c r="P901" s="21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6.5" customHeight="1">
      <c r="A902" s="1"/>
      <c r="B902" s="4"/>
      <c r="C902" s="12"/>
      <c r="D902" s="14"/>
      <c r="E902" s="3"/>
      <c r="F902" s="14"/>
      <c r="G902" s="29"/>
      <c r="H902" s="13"/>
      <c r="I902" s="14"/>
      <c r="J902" s="21"/>
      <c r="K902" s="21"/>
      <c r="L902" s="21"/>
      <c r="M902" s="22"/>
      <c r="N902" s="23"/>
      <c r="O902" s="23"/>
      <c r="P902" s="21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6.5" customHeight="1">
      <c r="A903" s="1"/>
      <c r="B903" s="4"/>
      <c r="C903" s="12"/>
      <c r="D903" s="14"/>
      <c r="E903" s="3"/>
      <c r="F903" s="14"/>
      <c r="G903" s="29"/>
      <c r="H903" s="13"/>
      <c r="I903" s="14"/>
      <c r="J903" s="21"/>
      <c r="K903" s="21"/>
      <c r="L903" s="21"/>
      <c r="M903" s="22"/>
      <c r="N903" s="23"/>
      <c r="O903" s="23"/>
      <c r="P903" s="21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6.5" customHeight="1">
      <c r="A904" s="1"/>
      <c r="B904" s="4"/>
      <c r="C904" s="12"/>
      <c r="D904" s="14"/>
      <c r="E904" s="3"/>
      <c r="F904" s="14"/>
      <c r="G904" s="29"/>
      <c r="H904" s="13"/>
      <c r="I904" s="14"/>
      <c r="J904" s="21"/>
      <c r="K904" s="21"/>
      <c r="L904" s="21"/>
      <c r="M904" s="22"/>
      <c r="N904" s="23"/>
      <c r="O904" s="23"/>
      <c r="P904" s="21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6.5" customHeight="1">
      <c r="A905" s="1"/>
      <c r="B905" s="4"/>
      <c r="C905" s="12"/>
      <c r="D905" s="14"/>
      <c r="E905" s="3"/>
      <c r="F905" s="14"/>
      <c r="G905" s="29"/>
      <c r="H905" s="13"/>
      <c r="I905" s="14"/>
      <c r="J905" s="21"/>
      <c r="K905" s="21"/>
      <c r="L905" s="21"/>
      <c r="M905" s="22"/>
      <c r="N905" s="23"/>
      <c r="O905" s="23"/>
      <c r="P905" s="21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6.5" customHeight="1">
      <c r="A906" s="1"/>
      <c r="B906" s="4"/>
      <c r="C906" s="12"/>
      <c r="D906" s="14"/>
      <c r="E906" s="3"/>
      <c r="F906" s="14"/>
      <c r="G906" s="29"/>
      <c r="H906" s="13"/>
      <c r="I906" s="14"/>
      <c r="J906" s="21"/>
      <c r="K906" s="21"/>
      <c r="L906" s="21"/>
      <c r="M906" s="22"/>
      <c r="N906" s="23"/>
      <c r="O906" s="23"/>
      <c r="P906" s="21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6.5" customHeight="1">
      <c r="A907" s="1"/>
      <c r="B907" s="4"/>
      <c r="C907" s="12"/>
      <c r="D907" s="14"/>
      <c r="E907" s="3"/>
      <c r="F907" s="14"/>
      <c r="G907" s="29"/>
      <c r="H907" s="13"/>
      <c r="I907" s="14"/>
      <c r="J907" s="21"/>
      <c r="K907" s="21"/>
      <c r="L907" s="21"/>
      <c r="M907" s="22"/>
      <c r="N907" s="23"/>
      <c r="O907" s="23"/>
      <c r="P907" s="21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6.5" customHeight="1">
      <c r="A908" s="1"/>
      <c r="B908" s="4"/>
      <c r="C908" s="12"/>
      <c r="D908" s="14"/>
      <c r="E908" s="3"/>
      <c r="F908" s="14"/>
      <c r="G908" s="29"/>
      <c r="H908" s="13"/>
      <c r="I908" s="14"/>
      <c r="J908" s="21"/>
      <c r="K908" s="21"/>
      <c r="L908" s="21"/>
      <c r="M908" s="22"/>
      <c r="N908" s="23"/>
      <c r="O908" s="23"/>
      <c r="P908" s="21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6.5" customHeight="1">
      <c r="A909" s="1"/>
      <c r="B909" s="4"/>
      <c r="C909" s="12"/>
      <c r="D909" s="14"/>
      <c r="E909" s="3"/>
      <c r="F909" s="14"/>
      <c r="G909" s="29"/>
      <c r="H909" s="13"/>
      <c r="I909" s="14"/>
      <c r="J909" s="21"/>
      <c r="K909" s="21"/>
      <c r="L909" s="21"/>
      <c r="M909" s="22"/>
      <c r="N909" s="23"/>
      <c r="O909" s="23"/>
      <c r="P909" s="21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6.5" customHeight="1">
      <c r="A910" s="1"/>
      <c r="B910" s="4"/>
      <c r="C910" s="12"/>
      <c r="D910" s="14"/>
      <c r="E910" s="3"/>
      <c r="F910" s="14"/>
      <c r="G910" s="29"/>
      <c r="H910" s="13"/>
      <c r="I910" s="14"/>
      <c r="J910" s="21"/>
      <c r="K910" s="21"/>
      <c r="L910" s="21"/>
      <c r="M910" s="22"/>
      <c r="N910" s="23"/>
      <c r="O910" s="23"/>
      <c r="P910" s="21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6.5" customHeight="1">
      <c r="A911" s="1"/>
      <c r="B911" s="4"/>
      <c r="C911" s="12"/>
      <c r="D911" s="14"/>
      <c r="E911" s="3"/>
      <c r="F911" s="14"/>
      <c r="G911" s="29"/>
      <c r="H911" s="13"/>
      <c r="I911" s="14"/>
      <c r="J911" s="21"/>
      <c r="K911" s="21"/>
      <c r="L911" s="21"/>
      <c r="M911" s="22"/>
      <c r="N911" s="23"/>
      <c r="O911" s="23"/>
      <c r="P911" s="21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6.5" customHeight="1">
      <c r="A912" s="1"/>
      <c r="B912" s="4"/>
      <c r="C912" s="12"/>
      <c r="D912" s="14"/>
      <c r="E912" s="3"/>
      <c r="F912" s="14"/>
      <c r="G912" s="29"/>
      <c r="H912" s="13"/>
      <c r="I912" s="14"/>
      <c r="J912" s="21"/>
      <c r="K912" s="21"/>
      <c r="L912" s="21"/>
      <c r="M912" s="22"/>
      <c r="N912" s="23"/>
      <c r="O912" s="23"/>
      <c r="P912" s="21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6.5" customHeight="1">
      <c r="A913" s="1"/>
      <c r="B913" s="4"/>
      <c r="C913" s="12"/>
      <c r="D913" s="14"/>
      <c r="E913" s="3"/>
      <c r="F913" s="14"/>
      <c r="G913" s="29"/>
      <c r="H913" s="13"/>
      <c r="I913" s="14"/>
      <c r="J913" s="21"/>
      <c r="K913" s="21"/>
      <c r="L913" s="21"/>
      <c r="M913" s="22"/>
      <c r="N913" s="23"/>
      <c r="O913" s="23"/>
      <c r="P913" s="21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6.5" customHeight="1">
      <c r="A914" s="1"/>
      <c r="B914" s="4"/>
      <c r="C914" s="12"/>
      <c r="D914" s="14"/>
      <c r="E914" s="3"/>
      <c r="F914" s="14"/>
      <c r="G914" s="29"/>
      <c r="H914" s="13"/>
      <c r="I914" s="14"/>
      <c r="J914" s="21"/>
      <c r="K914" s="21"/>
      <c r="L914" s="21"/>
      <c r="M914" s="22"/>
      <c r="N914" s="23"/>
      <c r="O914" s="23"/>
      <c r="P914" s="21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6.5" customHeight="1">
      <c r="A915" s="1"/>
      <c r="B915" s="4"/>
      <c r="C915" s="12"/>
      <c r="D915" s="14"/>
      <c r="E915" s="3"/>
      <c r="F915" s="14"/>
      <c r="G915" s="29"/>
      <c r="H915" s="13"/>
      <c r="I915" s="14"/>
      <c r="J915" s="21"/>
      <c r="K915" s="21"/>
      <c r="L915" s="21"/>
      <c r="M915" s="22"/>
      <c r="N915" s="23"/>
      <c r="O915" s="23"/>
      <c r="P915" s="21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6.5" customHeight="1">
      <c r="A916" s="1"/>
      <c r="B916" s="4"/>
      <c r="C916" s="12"/>
      <c r="D916" s="14"/>
      <c r="E916" s="3"/>
      <c r="F916" s="14"/>
      <c r="G916" s="29"/>
      <c r="H916" s="13"/>
      <c r="I916" s="14"/>
      <c r="J916" s="21"/>
      <c r="K916" s="21"/>
      <c r="L916" s="21"/>
      <c r="M916" s="22"/>
      <c r="N916" s="23"/>
      <c r="O916" s="23"/>
      <c r="P916" s="21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6.5" customHeight="1">
      <c r="A917" s="1"/>
      <c r="B917" s="4"/>
      <c r="C917" s="12"/>
      <c r="D917" s="14"/>
      <c r="E917" s="3"/>
      <c r="F917" s="14"/>
      <c r="G917" s="29"/>
      <c r="H917" s="13"/>
      <c r="I917" s="14"/>
      <c r="J917" s="21"/>
      <c r="K917" s="21"/>
      <c r="L917" s="21"/>
      <c r="M917" s="22"/>
      <c r="N917" s="23"/>
      <c r="O917" s="23"/>
      <c r="P917" s="21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6.5" customHeight="1">
      <c r="A918" s="1"/>
      <c r="B918" s="4"/>
      <c r="C918" s="12"/>
      <c r="D918" s="14"/>
      <c r="E918" s="3"/>
      <c r="F918" s="14"/>
      <c r="G918" s="29"/>
      <c r="H918" s="13"/>
      <c r="I918" s="14"/>
      <c r="J918" s="21"/>
      <c r="K918" s="21"/>
      <c r="L918" s="21"/>
      <c r="M918" s="22"/>
      <c r="N918" s="23"/>
      <c r="O918" s="23"/>
      <c r="P918" s="21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6.5" customHeight="1">
      <c r="A919" s="1"/>
      <c r="B919" s="4"/>
      <c r="C919" s="12"/>
      <c r="D919" s="14"/>
      <c r="E919" s="3"/>
      <c r="F919" s="14"/>
      <c r="G919" s="29"/>
      <c r="H919" s="13"/>
      <c r="I919" s="14"/>
      <c r="J919" s="21"/>
      <c r="K919" s="21"/>
      <c r="L919" s="21"/>
      <c r="M919" s="22"/>
      <c r="N919" s="23"/>
      <c r="O919" s="23"/>
      <c r="P919" s="21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6.5" customHeight="1">
      <c r="A920" s="1"/>
      <c r="B920" s="4"/>
      <c r="C920" s="12"/>
      <c r="D920" s="14"/>
      <c r="E920" s="3"/>
      <c r="F920" s="14"/>
      <c r="G920" s="29"/>
      <c r="H920" s="13"/>
      <c r="I920" s="14"/>
      <c r="J920" s="21"/>
      <c r="K920" s="21"/>
      <c r="L920" s="21"/>
      <c r="M920" s="22"/>
      <c r="N920" s="23"/>
      <c r="O920" s="23"/>
      <c r="P920" s="21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6.5" customHeight="1">
      <c r="A921" s="1"/>
      <c r="B921" s="4"/>
      <c r="C921" s="12"/>
      <c r="D921" s="14"/>
      <c r="E921" s="3"/>
      <c r="F921" s="14"/>
      <c r="G921" s="29"/>
      <c r="H921" s="13"/>
      <c r="I921" s="14"/>
      <c r="J921" s="21"/>
      <c r="K921" s="21"/>
      <c r="L921" s="21"/>
      <c r="M921" s="22"/>
      <c r="N921" s="23"/>
      <c r="O921" s="23"/>
      <c r="P921" s="21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6.5" customHeight="1">
      <c r="A922" s="1"/>
      <c r="B922" s="4"/>
      <c r="C922" s="12"/>
      <c r="D922" s="14"/>
      <c r="E922" s="3"/>
      <c r="F922" s="14"/>
      <c r="G922" s="29"/>
      <c r="H922" s="13"/>
      <c r="I922" s="14"/>
      <c r="J922" s="21"/>
      <c r="K922" s="21"/>
      <c r="L922" s="21"/>
      <c r="M922" s="22"/>
      <c r="N922" s="23"/>
      <c r="O922" s="23"/>
      <c r="P922" s="21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6.5" customHeight="1">
      <c r="A923" s="1"/>
      <c r="B923" s="4"/>
      <c r="C923" s="12"/>
      <c r="D923" s="14"/>
      <c r="E923" s="3"/>
      <c r="F923" s="14"/>
      <c r="G923" s="29"/>
      <c r="H923" s="13"/>
      <c r="I923" s="14"/>
      <c r="J923" s="21"/>
      <c r="K923" s="21"/>
      <c r="L923" s="21"/>
      <c r="M923" s="22"/>
      <c r="N923" s="23"/>
      <c r="O923" s="23"/>
      <c r="P923" s="21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6.5" customHeight="1">
      <c r="A924" s="1"/>
      <c r="B924" s="4"/>
      <c r="C924" s="12"/>
      <c r="D924" s="14"/>
      <c r="E924" s="3"/>
      <c r="F924" s="14"/>
      <c r="G924" s="29"/>
      <c r="H924" s="13"/>
      <c r="I924" s="14"/>
      <c r="J924" s="21"/>
      <c r="K924" s="21"/>
      <c r="L924" s="21"/>
      <c r="M924" s="22"/>
      <c r="N924" s="23"/>
      <c r="O924" s="23"/>
      <c r="P924" s="21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6.5" customHeight="1">
      <c r="A925" s="1"/>
      <c r="B925" s="4"/>
      <c r="C925" s="12"/>
      <c r="D925" s="14"/>
      <c r="E925" s="3"/>
      <c r="F925" s="14"/>
      <c r="G925" s="29"/>
      <c r="H925" s="13"/>
      <c r="I925" s="14"/>
      <c r="J925" s="21"/>
      <c r="K925" s="21"/>
      <c r="L925" s="21"/>
      <c r="M925" s="22"/>
      <c r="N925" s="23"/>
      <c r="O925" s="23"/>
      <c r="P925" s="21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6.5" customHeight="1">
      <c r="A926" s="1"/>
      <c r="B926" s="4"/>
      <c r="C926" s="12"/>
      <c r="D926" s="14"/>
      <c r="E926" s="3"/>
      <c r="F926" s="14"/>
      <c r="G926" s="29"/>
      <c r="H926" s="13"/>
      <c r="I926" s="14"/>
      <c r="J926" s="21"/>
      <c r="K926" s="21"/>
      <c r="L926" s="21"/>
      <c r="M926" s="22"/>
      <c r="N926" s="23"/>
      <c r="O926" s="23"/>
      <c r="P926" s="21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6.5" customHeight="1">
      <c r="A927" s="1"/>
      <c r="B927" s="4"/>
      <c r="C927" s="12"/>
      <c r="D927" s="14"/>
      <c r="E927" s="3"/>
      <c r="F927" s="14"/>
      <c r="G927" s="29"/>
      <c r="H927" s="13"/>
      <c r="I927" s="14"/>
      <c r="J927" s="21"/>
      <c r="K927" s="21"/>
      <c r="L927" s="21"/>
      <c r="M927" s="22"/>
      <c r="N927" s="23"/>
      <c r="O927" s="23"/>
      <c r="P927" s="21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6.5" customHeight="1">
      <c r="A928" s="1"/>
      <c r="B928" s="4"/>
      <c r="C928" s="12"/>
      <c r="D928" s="14"/>
      <c r="E928" s="3"/>
      <c r="F928" s="14"/>
      <c r="G928" s="29"/>
      <c r="H928" s="13"/>
      <c r="I928" s="14"/>
      <c r="J928" s="21"/>
      <c r="K928" s="21"/>
      <c r="L928" s="21"/>
      <c r="M928" s="22"/>
      <c r="N928" s="23"/>
      <c r="O928" s="23"/>
      <c r="P928" s="21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6.5" customHeight="1">
      <c r="A929" s="1"/>
      <c r="B929" s="4"/>
      <c r="C929" s="12"/>
      <c r="D929" s="14"/>
      <c r="E929" s="3"/>
      <c r="F929" s="14"/>
      <c r="G929" s="29"/>
      <c r="H929" s="13"/>
      <c r="I929" s="14"/>
      <c r="J929" s="21"/>
      <c r="K929" s="21"/>
      <c r="L929" s="21"/>
      <c r="M929" s="22"/>
      <c r="N929" s="23"/>
      <c r="O929" s="23"/>
      <c r="P929" s="21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6.5" customHeight="1">
      <c r="A930" s="1"/>
      <c r="B930" s="4"/>
      <c r="C930" s="12"/>
      <c r="D930" s="14"/>
      <c r="E930" s="3"/>
      <c r="F930" s="14"/>
      <c r="G930" s="29"/>
      <c r="H930" s="13"/>
      <c r="I930" s="14"/>
      <c r="J930" s="21"/>
      <c r="K930" s="21"/>
      <c r="L930" s="21"/>
      <c r="M930" s="22"/>
      <c r="N930" s="23"/>
      <c r="O930" s="23"/>
      <c r="P930" s="21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6.5" customHeight="1">
      <c r="A931" s="1"/>
      <c r="B931" s="4"/>
      <c r="C931" s="12"/>
      <c r="D931" s="14"/>
      <c r="E931" s="3"/>
      <c r="F931" s="14"/>
      <c r="G931" s="29"/>
      <c r="H931" s="13"/>
      <c r="I931" s="14"/>
      <c r="J931" s="21"/>
      <c r="K931" s="21"/>
      <c r="L931" s="21"/>
      <c r="M931" s="22"/>
      <c r="N931" s="23"/>
      <c r="O931" s="23"/>
      <c r="P931" s="21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6.5" customHeight="1">
      <c r="A932" s="1"/>
      <c r="B932" s="4"/>
      <c r="C932" s="12"/>
      <c r="D932" s="14"/>
      <c r="E932" s="3"/>
      <c r="F932" s="14"/>
      <c r="G932" s="29"/>
      <c r="H932" s="13"/>
      <c r="I932" s="14"/>
      <c r="J932" s="21"/>
      <c r="K932" s="21"/>
      <c r="L932" s="21"/>
      <c r="M932" s="22"/>
      <c r="N932" s="23"/>
      <c r="O932" s="23"/>
      <c r="P932" s="21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6.5" customHeight="1">
      <c r="A933" s="1"/>
      <c r="B933" s="4"/>
      <c r="C933" s="12"/>
      <c r="D933" s="14"/>
      <c r="E933" s="3"/>
      <c r="F933" s="14"/>
      <c r="G933" s="29"/>
      <c r="H933" s="13"/>
      <c r="I933" s="14"/>
      <c r="J933" s="21"/>
      <c r="K933" s="21"/>
      <c r="L933" s="21"/>
      <c r="M933" s="22"/>
      <c r="N933" s="23"/>
      <c r="O933" s="23"/>
      <c r="P933" s="21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6.5" customHeight="1">
      <c r="A934" s="1"/>
      <c r="B934" s="4"/>
      <c r="C934" s="12"/>
      <c r="D934" s="14"/>
      <c r="E934" s="3"/>
      <c r="F934" s="14"/>
      <c r="G934" s="29"/>
      <c r="H934" s="13"/>
      <c r="I934" s="14"/>
      <c r="J934" s="21"/>
      <c r="K934" s="21"/>
      <c r="L934" s="21"/>
      <c r="M934" s="22"/>
      <c r="N934" s="23"/>
      <c r="O934" s="23"/>
      <c r="P934" s="21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6.5" customHeight="1">
      <c r="A935" s="1"/>
      <c r="B935" s="4"/>
      <c r="C935" s="12"/>
      <c r="D935" s="14"/>
      <c r="E935" s="3"/>
      <c r="F935" s="14"/>
      <c r="G935" s="29"/>
      <c r="H935" s="13"/>
      <c r="I935" s="14"/>
      <c r="J935" s="21"/>
      <c r="K935" s="21"/>
      <c r="L935" s="21"/>
      <c r="M935" s="22"/>
      <c r="N935" s="23"/>
      <c r="O935" s="23"/>
      <c r="P935" s="21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6.5" customHeight="1">
      <c r="A936" s="1"/>
      <c r="B936" s="4"/>
      <c r="C936" s="12"/>
      <c r="D936" s="14"/>
      <c r="E936" s="3"/>
      <c r="F936" s="14"/>
      <c r="G936" s="29"/>
      <c r="H936" s="13"/>
      <c r="I936" s="14"/>
      <c r="J936" s="21"/>
      <c r="K936" s="21"/>
      <c r="L936" s="21"/>
      <c r="M936" s="22"/>
      <c r="N936" s="23"/>
      <c r="O936" s="23"/>
      <c r="P936" s="21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6.5" customHeight="1">
      <c r="A937" s="1"/>
      <c r="B937" s="4"/>
      <c r="C937" s="12"/>
      <c r="D937" s="14"/>
      <c r="E937" s="3"/>
      <c r="F937" s="14"/>
      <c r="G937" s="29"/>
      <c r="H937" s="13"/>
      <c r="I937" s="14"/>
      <c r="J937" s="21"/>
      <c r="K937" s="21"/>
      <c r="L937" s="21"/>
      <c r="M937" s="22"/>
      <c r="N937" s="23"/>
      <c r="O937" s="23"/>
      <c r="P937" s="21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6.5" customHeight="1">
      <c r="A938" s="1"/>
      <c r="B938" s="4"/>
      <c r="C938" s="12"/>
      <c r="D938" s="14"/>
      <c r="E938" s="3"/>
      <c r="F938" s="14"/>
      <c r="G938" s="29"/>
      <c r="H938" s="13"/>
      <c r="I938" s="14"/>
      <c r="J938" s="21"/>
      <c r="K938" s="21"/>
      <c r="L938" s="21"/>
      <c r="M938" s="22"/>
      <c r="N938" s="23"/>
      <c r="O938" s="23"/>
      <c r="P938" s="21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6.5" customHeight="1">
      <c r="A939" s="1"/>
      <c r="B939" s="4"/>
      <c r="C939" s="12"/>
      <c r="D939" s="14"/>
      <c r="E939" s="3"/>
      <c r="F939" s="14"/>
      <c r="G939" s="29"/>
      <c r="H939" s="13"/>
      <c r="I939" s="14"/>
      <c r="J939" s="21"/>
      <c r="K939" s="21"/>
      <c r="L939" s="21"/>
      <c r="M939" s="22"/>
      <c r="N939" s="23"/>
      <c r="O939" s="23"/>
      <c r="P939" s="21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6.5" customHeight="1">
      <c r="A940" s="1"/>
      <c r="B940" s="4"/>
      <c r="C940" s="12"/>
      <c r="D940" s="14"/>
      <c r="E940" s="3"/>
      <c r="F940" s="14"/>
      <c r="G940" s="29"/>
      <c r="H940" s="13"/>
      <c r="I940" s="14"/>
      <c r="J940" s="21"/>
      <c r="K940" s="21"/>
      <c r="L940" s="21"/>
      <c r="M940" s="22"/>
      <c r="N940" s="23"/>
      <c r="O940" s="23"/>
      <c r="P940" s="21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6.5" customHeight="1">
      <c r="A941" s="1"/>
      <c r="B941" s="4"/>
      <c r="C941" s="12"/>
      <c r="D941" s="14"/>
      <c r="E941" s="3"/>
      <c r="F941" s="14"/>
      <c r="G941" s="29"/>
      <c r="H941" s="13"/>
      <c r="I941" s="14"/>
      <c r="J941" s="21"/>
      <c r="K941" s="21"/>
      <c r="L941" s="21"/>
      <c r="M941" s="22"/>
      <c r="N941" s="23"/>
      <c r="O941" s="23"/>
      <c r="P941" s="21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6.5" customHeight="1">
      <c r="A942" s="1"/>
      <c r="B942" s="4"/>
      <c r="C942" s="12"/>
      <c r="D942" s="14"/>
      <c r="E942" s="3"/>
      <c r="F942" s="14"/>
      <c r="G942" s="29"/>
      <c r="H942" s="13"/>
      <c r="I942" s="14"/>
      <c r="J942" s="21"/>
      <c r="K942" s="21"/>
      <c r="L942" s="21"/>
      <c r="M942" s="22"/>
      <c r="N942" s="23"/>
      <c r="O942" s="23"/>
      <c r="P942" s="21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6.5" customHeight="1">
      <c r="A943" s="1"/>
      <c r="B943" s="4"/>
      <c r="C943" s="12"/>
      <c r="D943" s="14"/>
      <c r="E943" s="3"/>
      <c r="F943" s="14"/>
      <c r="G943" s="29"/>
      <c r="H943" s="13"/>
      <c r="I943" s="14"/>
      <c r="J943" s="21"/>
      <c r="K943" s="21"/>
      <c r="L943" s="21"/>
      <c r="M943" s="22"/>
      <c r="N943" s="23"/>
      <c r="O943" s="23"/>
      <c r="P943" s="21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6.5" customHeight="1">
      <c r="A944" s="1"/>
      <c r="B944" s="4"/>
      <c r="C944" s="12"/>
      <c r="D944" s="14"/>
      <c r="E944" s="3"/>
      <c r="F944" s="14"/>
      <c r="G944" s="29"/>
      <c r="H944" s="13"/>
      <c r="I944" s="14"/>
      <c r="J944" s="21"/>
      <c r="K944" s="21"/>
      <c r="L944" s="21"/>
      <c r="M944" s="22"/>
      <c r="N944" s="23"/>
      <c r="O944" s="23"/>
      <c r="P944" s="21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6.5" customHeight="1">
      <c r="A945" s="1"/>
      <c r="B945" s="4"/>
      <c r="C945" s="12"/>
      <c r="D945" s="14"/>
      <c r="E945" s="3"/>
      <c r="F945" s="14"/>
      <c r="G945" s="29"/>
      <c r="H945" s="13"/>
      <c r="I945" s="14"/>
      <c r="J945" s="21"/>
      <c r="K945" s="21"/>
      <c r="L945" s="21"/>
      <c r="M945" s="22"/>
      <c r="N945" s="23"/>
      <c r="O945" s="23"/>
      <c r="P945" s="21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6.5" customHeight="1">
      <c r="A946" s="1"/>
      <c r="B946" s="4"/>
      <c r="C946" s="12"/>
      <c r="D946" s="14"/>
      <c r="E946" s="3"/>
      <c r="F946" s="14"/>
      <c r="G946" s="29"/>
      <c r="H946" s="13"/>
      <c r="I946" s="14"/>
      <c r="J946" s="21"/>
      <c r="K946" s="21"/>
      <c r="L946" s="21"/>
      <c r="M946" s="22"/>
      <c r="N946" s="23"/>
      <c r="O946" s="23"/>
      <c r="P946" s="21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6.5" customHeight="1">
      <c r="A947" s="1"/>
      <c r="B947" s="4"/>
      <c r="C947" s="12"/>
      <c r="D947" s="14"/>
      <c r="E947" s="3"/>
      <c r="F947" s="14"/>
      <c r="G947" s="29"/>
      <c r="H947" s="13"/>
      <c r="I947" s="14"/>
      <c r="J947" s="21"/>
      <c r="K947" s="21"/>
      <c r="L947" s="21"/>
      <c r="M947" s="22"/>
      <c r="N947" s="23"/>
      <c r="O947" s="23"/>
      <c r="P947" s="21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6.5" customHeight="1">
      <c r="A948" s="1"/>
      <c r="B948" s="4"/>
      <c r="C948" s="12"/>
      <c r="D948" s="14"/>
      <c r="E948" s="3"/>
      <c r="F948" s="14"/>
      <c r="G948" s="29"/>
      <c r="H948" s="13"/>
      <c r="I948" s="14"/>
      <c r="J948" s="21"/>
      <c r="K948" s="21"/>
      <c r="L948" s="21"/>
      <c r="M948" s="22"/>
      <c r="N948" s="23"/>
      <c r="O948" s="23"/>
      <c r="P948" s="21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6.5" customHeight="1">
      <c r="A949" s="1"/>
      <c r="B949" s="4"/>
      <c r="C949" s="12"/>
      <c r="D949" s="14"/>
      <c r="E949" s="3"/>
      <c r="F949" s="14"/>
      <c r="G949" s="29"/>
      <c r="H949" s="13"/>
      <c r="I949" s="14"/>
      <c r="J949" s="21"/>
      <c r="K949" s="21"/>
      <c r="L949" s="21"/>
      <c r="M949" s="22"/>
      <c r="N949" s="23"/>
      <c r="O949" s="23"/>
      <c r="P949" s="21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6.5" customHeight="1">
      <c r="A950" s="1"/>
      <c r="B950" s="4"/>
      <c r="C950" s="12"/>
      <c r="D950" s="14"/>
      <c r="E950" s="3"/>
      <c r="F950" s="14"/>
      <c r="G950" s="29"/>
      <c r="H950" s="13"/>
      <c r="I950" s="14"/>
      <c r="J950" s="21"/>
      <c r="K950" s="21"/>
      <c r="L950" s="21"/>
      <c r="M950" s="22"/>
      <c r="N950" s="23"/>
      <c r="O950" s="23"/>
      <c r="P950" s="21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6.5" customHeight="1">
      <c r="A951" s="1"/>
      <c r="B951" s="4"/>
      <c r="C951" s="12"/>
      <c r="D951" s="14"/>
      <c r="E951" s="3"/>
      <c r="F951" s="14"/>
      <c r="G951" s="29"/>
      <c r="H951" s="13"/>
      <c r="I951" s="14"/>
      <c r="J951" s="21"/>
      <c r="K951" s="21"/>
      <c r="L951" s="21"/>
      <c r="M951" s="22"/>
      <c r="N951" s="23"/>
      <c r="O951" s="23"/>
      <c r="P951" s="21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6.5" customHeight="1">
      <c r="A952" s="1"/>
      <c r="B952" s="4"/>
      <c r="C952" s="12"/>
      <c r="D952" s="14"/>
      <c r="E952" s="3"/>
      <c r="F952" s="14"/>
      <c r="G952" s="29"/>
      <c r="H952" s="13"/>
      <c r="I952" s="14"/>
      <c r="J952" s="21"/>
      <c r="K952" s="21"/>
      <c r="L952" s="21"/>
      <c r="M952" s="22"/>
      <c r="N952" s="23"/>
      <c r="O952" s="23"/>
      <c r="P952" s="21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6.5" customHeight="1">
      <c r="A953" s="1"/>
      <c r="B953" s="4"/>
      <c r="C953" s="12"/>
      <c r="D953" s="14"/>
      <c r="E953" s="3"/>
      <c r="F953" s="14"/>
      <c r="G953" s="29"/>
      <c r="H953" s="13"/>
      <c r="I953" s="14"/>
      <c r="J953" s="21"/>
      <c r="K953" s="21"/>
      <c r="L953" s="21"/>
      <c r="M953" s="22"/>
      <c r="N953" s="23"/>
      <c r="O953" s="23"/>
      <c r="P953" s="21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6.5" customHeight="1">
      <c r="A954" s="1"/>
      <c r="B954" s="4"/>
      <c r="C954" s="12"/>
      <c r="D954" s="14"/>
      <c r="E954" s="3"/>
      <c r="F954" s="14"/>
      <c r="G954" s="29"/>
      <c r="H954" s="13"/>
      <c r="I954" s="14"/>
      <c r="J954" s="21"/>
      <c r="K954" s="21"/>
      <c r="L954" s="21"/>
      <c r="M954" s="22"/>
      <c r="N954" s="23"/>
      <c r="O954" s="23"/>
      <c r="P954" s="21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6.5" customHeight="1">
      <c r="A955" s="1"/>
      <c r="B955" s="4"/>
      <c r="C955" s="12"/>
      <c r="D955" s="14"/>
      <c r="E955" s="3"/>
      <c r="F955" s="14"/>
      <c r="G955" s="29"/>
      <c r="H955" s="13"/>
      <c r="I955" s="14"/>
      <c r="J955" s="21"/>
      <c r="K955" s="21"/>
      <c r="L955" s="21"/>
      <c r="M955" s="22"/>
      <c r="N955" s="23"/>
      <c r="O955" s="23"/>
      <c r="P955" s="21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6.5" customHeight="1">
      <c r="A956" s="1"/>
      <c r="B956" s="4"/>
      <c r="C956" s="12"/>
      <c r="D956" s="14"/>
      <c r="E956" s="3"/>
      <c r="F956" s="14"/>
      <c r="G956" s="29"/>
      <c r="H956" s="13"/>
      <c r="I956" s="14"/>
      <c r="J956" s="21"/>
      <c r="K956" s="21"/>
      <c r="L956" s="21"/>
      <c r="M956" s="22"/>
      <c r="N956" s="23"/>
      <c r="O956" s="23"/>
      <c r="P956" s="21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6.5" customHeight="1">
      <c r="A957" s="1"/>
      <c r="B957" s="4"/>
      <c r="C957" s="12"/>
      <c r="D957" s="14"/>
      <c r="E957" s="3"/>
      <c r="F957" s="14"/>
      <c r="G957" s="29"/>
      <c r="H957" s="13"/>
      <c r="I957" s="14"/>
      <c r="J957" s="21"/>
      <c r="K957" s="21"/>
      <c r="L957" s="21"/>
      <c r="M957" s="22"/>
      <c r="N957" s="23"/>
      <c r="O957" s="23"/>
      <c r="P957" s="21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6.5" customHeight="1">
      <c r="A958" s="1"/>
      <c r="B958" s="4"/>
      <c r="C958" s="12"/>
      <c r="D958" s="14"/>
      <c r="E958" s="3"/>
      <c r="F958" s="14"/>
      <c r="G958" s="29"/>
      <c r="H958" s="13"/>
      <c r="I958" s="14"/>
      <c r="J958" s="21"/>
      <c r="K958" s="21"/>
      <c r="L958" s="21"/>
      <c r="M958" s="22"/>
      <c r="N958" s="23"/>
      <c r="O958" s="23"/>
      <c r="P958" s="21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6.5" customHeight="1">
      <c r="A959" s="1"/>
      <c r="B959" s="4"/>
      <c r="C959" s="12"/>
      <c r="D959" s="14"/>
      <c r="E959" s="3"/>
      <c r="F959" s="14"/>
      <c r="G959" s="29"/>
      <c r="H959" s="13"/>
      <c r="I959" s="14"/>
      <c r="J959" s="21"/>
      <c r="K959" s="21"/>
      <c r="L959" s="21"/>
      <c r="M959" s="22"/>
      <c r="N959" s="23"/>
      <c r="O959" s="23"/>
      <c r="P959" s="21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6.5" customHeight="1">
      <c r="A960" s="1"/>
      <c r="B960" s="4"/>
      <c r="C960" s="12"/>
      <c r="D960" s="14"/>
      <c r="E960" s="3"/>
      <c r="F960" s="14"/>
      <c r="G960" s="29"/>
      <c r="H960" s="13"/>
      <c r="I960" s="14"/>
      <c r="J960" s="21"/>
      <c r="K960" s="21"/>
      <c r="L960" s="21"/>
      <c r="M960" s="22"/>
      <c r="N960" s="23"/>
      <c r="O960" s="23"/>
      <c r="P960" s="21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6.5" customHeight="1">
      <c r="A961" s="1"/>
      <c r="B961" s="4"/>
      <c r="C961" s="12"/>
      <c r="D961" s="14"/>
      <c r="E961" s="3"/>
      <c r="F961" s="14"/>
      <c r="G961" s="29"/>
      <c r="H961" s="13"/>
      <c r="I961" s="14"/>
      <c r="J961" s="21"/>
      <c r="K961" s="21"/>
      <c r="L961" s="21"/>
      <c r="M961" s="22"/>
      <c r="N961" s="23"/>
      <c r="O961" s="23"/>
      <c r="P961" s="21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6.5" customHeight="1">
      <c r="A962" s="1"/>
      <c r="B962" s="4"/>
      <c r="C962" s="12"/>
      <c r="D962" s="14"/>
      <c r="E962" s="3"/>
      <c r="F962" s="14"/>
      <c r="G962" s="29"/>
      <c r="H962" s="13"/>
      <c r="I962" s="14"/>
      <c r="J962" s="21"/>
      <c r="K962" s="21"/>
      <c r="L962" s="21"/>
      <c r="M962" s="22"/>
      <c r="N962" s="23"/>
      <c r="O962" s="23"/>
      <c r="P962" s="21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6.5" customHeight="1">
      <c r="A963" s="1"/>
      <c r="B963" s="4"/>
      <c r="C963" s="12"/>
      <c r="D963" s="14"/>
      <c r="E963" s="3"/>
      <c r="F963" s="14"/>
      <c r="G963" s="29"/>
      <c r="H963" s="13"/>
      <c r="I963" s="14"/>
      <c r="J963" s="21"/>
      <c r="K963" s="21"/>
      <c r="L963" s="21"/>
      <c r="M963" s="22"/>
      <c r="N963" s="23"/>
      <c r="O963" s="23"/>
      <c r="P963" s="21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6.5" customHeight="1">
      <c r="A964" s="1"/>
      <c r="B964" s="4"/>
      <c r="C964" s="12"/>
      <c r="D964" s="14"/>
      <c r="E964" s="3"/>
      <c r="F964" s="14"/>
      <c r="G964" s="29"/>
      <c r="H964" s="13"/>
      <c r="I964" s="14"/>
      <c r="J964" s="21"/>
      <c r="K964" s="21"/>
      <c r="L964" s="21"/>
      <c r="M964" s="22"/>
      <c r="N964" s="23"/>
      <c r="O964" s="23"/>
      <c r="P964" s="21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6.5" customHeight="1">
      <c r="A965" s="1"/>
      <c r="B965" s="4"/>
      <c r="C965" s="12"/>
      <c r="D965" s="14"/>
      <c r="E965" s="3"/>
      <c r="F965" s="14"/>
      <c r="G965" s="29"/>
      <c r="H965" s="13"/>
      <c r="I965" s="14"/>
      <c r="J965" s="21"/>
      <c r="K965" s="21"/>
      <c r="L965" s="21"/>
      <c r="M965" s="22"/>
      <c r="N965" s="23"/>
      <c r="O965" s="23"/>
      <c r="P965" s="21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6.5" customHeight="1">
      <c r="A966" s="1"/>
      <c r="B966" s="4"/>
      <c r="C966" s="12"/>
      <c r="D966" s="14"/>
      <c r="E966" s="3"/>
      <c r="F966" s="14"/>
      <c r="G966" s="29"/>
      <c r="H966" s="13"/>
      <c r="I966" s="14"/>
      <c r="J966" s="21"/>
      <c r="K966" s="21"/>
      <c r="L966" s="21"/>
      <c r="M966" s="22"/>
      <c r="N966" s="23"/>
      <c r="O966" s="23"/>
      <c r="P966" s="21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6.5" customHeight="1">
      <c r="A967" s="1"/>
      <c r="B967" s="4"/>
      <c r="C967" s="12"/>
      <c r="D967" s="14"/>
      <c r="E967" s="3"/>
      <c r="F967" s="14"/>
      <c r="G967" s="29"/>
      <c r="H967" s="13"/>
      <c r="I967" s="14"/>
      <c r="J967" s="21"/>
      <c r="K967" s="21"/>
      <c r="L967" s="21"/>
      <c r="M967" s="22"/>
      <c r="N967" s="23"/>
      <c r="O967" s="23"/>
      <c r="P967" s="21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6.5" customHeight="1">
      <c r="A968" s="1"/>
      <c r="B968" s="4"/>
      <c r="C968" s="12"/>
      <c r="D968" s="14"/>
      <c r="E968" s="3"/>
      <c r="F968" s="14"/>
      <c r="G968" s="29"/>
      <c r="H968" s="13"/>
      <c r="I968" s="14"/>
      <c r="J968" s="21"/>
      <c r="K968" s="21"/>
      <c r="L968" s="21"/>
      <c r="M968" s="22"/>
      <c r="N968" s="23"/>
      <c r="O968" s="23"/>
      <c r="P968" s="21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6.5" customHeight="1">
      <c r="A969" s="1"/>
      <c r="B969" s="4"/>
      <c r="C969" s="12"/>
      <c r="D969" s="14"/>
      <c r="E969" s="3"/>
      <c r="F969" s="14"/>
      <c r="G969" s="29"/>
      <c r="H969" s="13"/>
      <c r="I969" s="14"/>
      <c r="J969" s="21"/>
      <c r="K969" s="21"/>
      <c r="L969" s="21"/>
      <c r="M969" s="22"/>
      <c r="N969" s="23"/>
      <c r="O969" s="23"/>
      <c r="P969" s="21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6.5" customHeight="1">
      <c r="A970" s="1"/>
      <c r="B970" s="4"/>
      <c r="C970" s="12"/>
      <c r="D970" s="14"/>
      <c r="E970" s="3"/>
      <c r="F970" s="14"/>
      <c r="G970" s="29"/>
      <c r="H970" s="13"/>
      <c r="I970" s="14"/>
      <c r="J970" s="21"/>
      <c r="K970" s="21"/>
      <c r="L970" s="21"/>
      <c r="M970" s="22"/>
      <c r="N970" s="23"/>
      <c r="O970" s="23"/>
      <c r="P970" s="21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6.5" customHeight="1">
      <c r="A971" s="1"/>
      <c r="B971" s="4"/>
      <c r="C971" s="12"/>
      <c r="D971" s="14"/>
      <c r="E971" s="3"/>
      <c r="F971" s="14"/>
      <c r="G971" s="29"/>
      <c r="H971" s="13"/>
      <c r="I971" s="14"/>
      <c r="J971" s="21"/>
      <c r="K971" s="21"/>
      <c r="L971" s="21"/>
      <c r="M971" s="22"/>
      <c r="N971" s="23"/>
      <c r="O971" s="23"/>
      <c r="P971" s="21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6.5" customHeight="1">
      <c r="A972" s="1"/>
      <c r="B972" s="4"/>
      <c r="C972" s="12"/>
      <c r="D972" s="14"/>
      <c r="E972" s="3"/>
      <c r="F972" s="14"/>
      <c r="G972" s="29"/>
      <c r="H972" s="13"/>
      <c r="I972" s="14"/>
      <c r="J972" s="21"/>
      <c r="K972" s="21"/>
      <c r="L972" s="21"/>
      <c r="M972" s="22"/>
      <c r="N972" s="23"/>
      <c r="O972" s="23"/>
      <c r="P972" s="21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6.5" customHeight="1">
      <c r="A973" s="1"/>
      <c r="B973" s="4"/>
      <c r="C973" s="12"/>
      <c r="D973" s="14"/>
      <c r="E973" s="3"/>
      <c r="F973" s="14"/>
      <c r="G973" s="29"/>
      <c r="H973" s="13"/>
      <c r="I973" s="14"/>
      <c r="J973" s="21"/>
      <c r="K973" s="21"/>
      <c r="L973" s="21"/>
      <c r="M973" s="22"/>
      <c r="N973" s="23"/>
      <c r="O973" s="23"/>
      <c r="P973" s="21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6.5" customHeight="1">
      <c r="A974" s="1"/>
      <c r="B974" s="4"/>
      <c r="C974" s="12"/>
      <c r="D974" s="14"/>
      <c r="E974" s="3"/>
      <c r="F974" s="14"/>
      <c r="G974" s="29"/>
      <c r="H974" s="13"/>
      <c r="I974" s="14"/>
      <c r="J974" s="21"/>
      <c r="K974" s="21"/>
      <c r="L974" s="21"/>
      <c r="M974" s="22"/>
      <c r="N974" s="23"/>
      <c r="O974" s="23"/>
      <c r="P974" s="21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6.5" customHeight="1">
      <c r="A975" s="1"/>
      <c r="B975" s="4"/>
      <c r="C975" s="12"/>
      <c r="D975" s="14"/>
      <c r="E975" s="3"/>
      <c r="F975" s="14"/>
      <c r="G975" s="29"/>
      <c r="H975" s="13"/>
      <c r="I975" s="14"/>
      <c r="J975" s="21"/>
      <c r="K975" s="21"/>
      <c r="L975" s="21"/>
      <c r="M975" s="22"/>
      <c r="N975" s="23"/>
      <c r="O975" s="23"/>
      <c r="P975" s="21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6.5" customHeight="1">
      <c r="A976" s="1"/>
      <c r="B976" s="4"/>
      <c r="C976" s="12"/>
      <c r="D976" s="14"/>
      <c r="E976" s="3"/>
      <c r="F976" s="14"/>
      <c r="G976" s="29"/>
      <c r="H976" s="13"/>
      <c r="I976" s="14"/>
      <c r="J976" s="21"/>
      <c r="K976" s="21"/>
      <c r="L976" s="21"/>
      <c r="M976" s="22"/>
      <c r="N976" s="23"/>
      <c r="O976" s="23"/>
      <c r="P976" s="21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6.5" customHeight="1">
      <c r="A977" s="1"/>
      <c r="B977" s="4"/>
      <c r="C977" s="12"/>
      <c r="D977" s="14"/>
      <c r="E977" s="3"/>
      <c r="F977" s="14"/>
      <c r="G977" s="29"/>
      <c r="H977" s="13"/>
      <c r="I977" s="14"/>
      <c r="J977" s="21"/>
      <c r="K977" s="21"/>
      <c r="L977" s="21"/>
      <c r="M977" s="22"/>
      <c r="N977" s="23"/>
      <c r="O977" s="23"/>
      <c r="P977" s="21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6.5" customHeight="1">
      <c r="A978" s="1"/>
      <c r="B978" s="4"/>
      <c r="C978" s="12"/>
      <c r="D978" s="14"/>
      <c r="E978" s="3"/>
      <c r="F978" s="14"/>
      <c r="G978" s="29"/>
      <c r="H978" s="13"/>
      <c r="I978" s="14"/>
      <c r="J978" s="21"/>
      <c r="K978" s="21"/>
      <c r="L978" s="21"/>
      <c r="M978" s="22"/>
      <c r="N978" s="23"/>
      <c r="O978" s="23"/>
      <c r="P978" s="21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6.5" customHeight="1">
      <c r="A979" s="1"/>
      <c r="B979" s="4"/>
      <c r="C979" s="12"/>
      <c r="D979" s="14"/>
      <c r="E979" s="3"/>
      <c r="F979" s="14"/>
      <c r="G979" s="29"/>
      <c r="H979" s="13"/>
      <c r="I979" s="14"/>
      <c r="J979" s="21"/>
      <c r="K979" s="21"/>
      <c r="L979" s="21"/>
      <c r="M979" s="22"/>
      <c r="N979" s="23"/>
      <c r="O979" s="23"/>
      <c r="P979" s="21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6.5" customHeight="1">
      <c r="A980" s="1"/>
      <c r="B980" s="4"/>
      <c r="C980" s="12"/>
      <c r="D980" s="14"/>
      <c r="E980" s="3"/>
      <c r="F980" s="14"/>
      <c r="G980" s="29"/>
      <c r="H980" s="13"/>
      <c r="I980" s="14"/>
      <c r="J980" s="21"/>
      <c r="K980" s="21"/>
      <c r="L980" s="21"/>
      <c r="M980" s="22"/>
      <c r="N980" s="23"/>
      <c r="O980" s="23"/>
      <c r="P980" s="21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6.5" customHeight="1">
      <c r="A981" s="1"/>
      <c r="B981" s="4"/>
      <c r="C981" s="12"/>
      <c r="D981" s="14"/>
      <c r="E981" s="3"/>
      <c r="F981" s="14"/>
      <c r="G981" s="29"/>
      <c r="H981" s="13"/>
      <c r="I981" s="14"/>
      <c r="J981" s="21"/>
      <c r="K981" s="21"/>
      <c r="L981" s="21"/>
      <c r="M981" s="22"/>
      <c r="N981" s="23"/>
      <c r="O981" s="23"/>
      <c r="P981" s="21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6.5" customHeight="1">
      <c r="A982" s="1"/>
      <c r="B982" s="4"/>
      <c r="C982" s="12"/>
      <c r="D982" s="14"/>
      <c r="E982" s="3"/>
      <c r="F982" s="14"/>
      <c r="G982" s="29"/>
      <c r="H982" s="13"/>
      <c r="I982" s="14"/>
      <c r="J982" s="21"/>
      <c r="K982" s="21"/>
      <c r="L982" s="21"/>
      <c r="M982" s="22"/>
      <c r="N982" s="23"/>
      <c r="O982" s="23"/>
      <c r="P982" s="21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6.5" customHeight="1">
      <c r="A983" s="1"/>
      <c r="B983" s="4"/>
      <c r="C983" s="12"/>
      <c r="D983" s="14"/>
      <c r="E983" s="3"/>
      <c r="F983" s="14"/>
      <c r="G983" s="29"/>
      <c r="H983" s="13"/>
      <c r="I983" s="14"/>
      <c r="J983" s="21"/>
      <c r="K983" s="21"/>
      <c r="L983" s="21"/>
      <c r="M983" s="22"/>
      <c r="N983" s="23"/>
      <c r="O983" s="23"/>
      <c r="P983" s="21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6.5" customHeight="1">
      <c r="A984" s="1"/>
      <c r="B984" s="4"/>
      <c r="C984" s="12"/>
      <c r="D984" s="14"/>
      <c r="E984" s="3"/>
      <c r="F984" s="14"/>
      <c r="G984" s="29"/>
      <c r="H984" s="13"/>
      <c r="I984" s="14"/>
      <c r="J984" s="21"/>
      <c r="K984" s="21"/>
      <c r="L984" s="21"/>
      <c r="M984" s="22"/>
      <c r="N984" s="23"/>
      <c r="O984" s="23"/>
      <c r="P984" s="21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6.5" customHeight="1">
      <c r="A985" s="1"/>
      <c r="B985" s="4"/>
      <c r="C985" s="12"/>
      <c r="D985" s="14"/>
      <c r="E985" s="3"/>
      <c r="F985" s="14"/>
      <c r="G985" s="29"/>
      <c r="H985" s="13"/>
      <c r="I985" s="14"/>
      <c r="J985" s="21"/>
      <c r="K985" s="21"/>
      <c r="L985" s="21"/>
      <c r="M985" s="22"/>
      <c r="N985" s="23"/>
      <c r="O985" s="23"/>
      <c r="P985" s="21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6.5" customHeight="1">
      <c r="A986" s="1"/>
      <c r="B986" s="4"/>
      <c r="C986" s="12"/>
      <c r="D986" s="14"/>
      <c r="E986" s="3"/>
      <c r="F986" s="14"/>
      <c r="G986" s="29"/>
      <c r="H986" s="13"/>
      <c r="I986" s="14"/>
      <c r="J986" s="21"/>
      <c r="K986" s="21"/>
      <c r="L986" s="21"/>
      <c r="M986" s="22"/>
      <c r="N986" s="23"/>
      <c r="O986" s="23"/>
      <c r="P986" s="21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6.5" customHeight="1">
      <c r="A987" s="1"/>
      <c r="B987" s="4"/>
      <c r="C987" s="12"/>
      <c r="D987" s="14"/>
      <c r="E987" s="3"/>
      <c r="F987" s="14"/>
      <c r="G987" s="29"/>
      <c r="H987" s="13"/>
      <c r="I987" s="14"/>
      <c r="J987" s="21"/>
      <c r="K987" s="21"/>
      <c r="L987" s="21"/>
      <c r="M987" s="22"/>
      <c r="N987" s="23"/>
      <c r="O987" s="23"/>
      <c r="P987" s="21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6.5" customHeight="1">
      <c r="A988" s="1"/>
      <c r="B988" s="4"/>
      <c r="C988" s="12"/>
      <c r="D988" s="14"/>
      <c r="E988" s="3"/>
      <c r="F988" s="14"/>
      <c r="G988" s="29"/>
      <c r="H988" s="13"/>
      <c r="I988" s="14"/>
      <c r="J988" s="21"/>
      <c r="K988" s="21"/>
      <c r="L988" s="21"/>
      <c r="M988" s="22"/>
      <c r="N988" s="23"/>
      <c r="O988" s="23"/>
      <c r="P988" s="21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6.5" customHeight="1">
      <c r="A989" s="1"/>
      <c r="B989" s="4"/>
      <c r="C989" s="12"/>
      <c r="D989" s="14"/>
      <c r="E989" s="3"/>
      <c r="F989" s="14"/>
      <c r="G989" s="29"/>
      <c r="H989" s="13"/>
      <c r="I989" s="14"/>
      <c r="J989" s="21"/>
      <c r="K989" s="21"/>
      <c r="L989" s="21"/>
      <c r="M989" s="22"/>
      <c r="N989" s="23"/>
      <c r="O989" s="23"/>
      <c r="P989" s="21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6.5" customHeight="1">
      <c r="A990" s="1"/>
      <c r="B990" s="4"/>
      <c r="C990" s="12"/>
      <c r="D990" s="14"/>
      <c r="E990" s="3"/>
      <c r="F990" s="14"/>
      <c r="G990" s="29"/>
      <c r="H990" s="13"/>
      <c r="I990" s="14"/>
      <c r="J990" s="21"/>
      <c r="K990" s="21"/>
      <c r="L990" s="21"/>
      <c r="M990" s="22"/>
      <c r="N990" s="23"/>
      <c r="O990" s="23"/>
      <c r="P990" s="21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6.5" customHeight="1">
      <c r="A991" s="1"/>
      <c r="B991" s="4"/>
      <c r="C991" s="12"/>
      <c r="D991" s="14"/>
      <c r="E991" s="3"/>
      <c r="F991" s="14"/>
      <c r="G991" s="29"/>
      <c r="H991" s="13"/>
      <c r="I991" s="14"/>
      <c r="J991" s="21"/>
      <c r="K991" s="21"/>
      <c r="L991" s="21"/>
      <c r="M991" s="22"/>
      <c r="N991" s="23"/>
      <c r="O991" s="23"/>
      <c r="P991" s="21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6.5" customHeight="1">
      <c r="A992" s="1"/>
      <c r="B992" s="4"/>
      <c r="C992" s="12"/>
      <c r="D992" s="14"/>
      <c r="E992" s="3"/>
      <c r="F992" s="14"/>
      <c r="G992" s="29"/>
      <c r="H992" s="13"/>
      <c r="I992" s="14"/>
      <c r="J992" s="21"/>
      <c r="K992" s="21"/>
      <c r="L992" s="21"/>
      <c r="M992" s="22"/>
      <c r="N992" s="23"/>
      <c r="O992" s="23"/>
      <c r="P992" s="21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6.5" customHeight="1">
      <c r="A993" s="1"/>
      <c r="B993" s="4"/>
      <c r="C993" s="12"/>
      <c r="D993" s="14"/>
      <c r="E993" s="3"/>
      <c r="F993" s="14"/>
      <c r="G993" s="29"/>
      <c r="H993" s="13"/>
      <c r="I993" s="14"/>
      <c r="J993" s="21"/>
      <c r="K993" s="21"/>
      <c r="L993" s="21"/>
      <c r="M993" s="22"/>
      <c r="N993" s="23"/>
      <c r="O993" s="23"/>
      <c r="P993" s="21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6.5" customHeight="1">
      <c r="A994" s="1"/>
      <c r="B994" s="4"/>
      <c r="C994" s="12"/>
      <c r="D994" s="14"/>
      <c r="E994" s="3"/>
      <c r="F994" s="14"/>
      <c r="G994" s="29"/>
      <c r="H994" s="13"/>
      <c r="I994" s="14"/>
      <c r="J994" s="21"/>
      <c r="K994" s="21"/>
      <c r="L994" s="21"/>
      <c r="M994" s="22"/>
      <c r="N994" s="23"/>
      <c r="O994" s="23"/>
      <c r="P994" s="21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6.5" customHeight="1">
      <c r="A995" s="1"/>
      <c r="B995" s="4"/>
      <c r="C995" s="12"/>
      <c r="D995" s="14"/>
      <c r="E995" s="3"/>
      <c r="F995" s="14"/>
      <c r="G995" s="29"/>
      <c r="H995" s="13"/>
      <c r="I995" s="14"/>
      <c r="J995" s="21"/>
      <c r="K995" s="21"/>
      <c r="L995" s="21"/>
      <c r="M995" s="22"/>
      <c r="N995" s="23"/>
      <c r="O995" s="23"/>
      <c r="P995" s="21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6.5" customHeight="1">
      <c r="A996" s="1"/>
      <c r="B996" s="4"/>
      <c r="C996" s="12"/>
      <c r="D996" s="14"/>
      <c r="E996" s="3"/>
      <c r="F996" s="14"/>
      <c r="G996" s="29"/>
      <c r="H996" s="13"/>
      <c r="I996" s="14"/>
      <c r="J996" s="21"/>
      <c r="K996" s="21"/>
      <c r="L996" s="21"/>
      <c r="M996" s="22"/>
      <c r="N996" s="23"/>
      <c r="O996" s="23"/>
      <c r="P996" s="21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6.5" customHeight="1">
      <c r="A997" s="1"/>
      <c r="B997" s="4"/>
      <c r="C997" s="12"/>
      <c r="D997" s="14"/>
      <c r="E997" s="3"/>
      <c r="F997" s="14"/>
      <c r="G997" s="29"/>
      <c r="H997" s="13"/>
      <c r="I997" s="14"/>
      <c r="J997" s="21"/>
      <c r="K997" s="21"/>
      <c r="L997" s="21"/>
      <c r="M997" s="22"/>
      <c r="N997" s="23"/>
      <c r="O997" s="23"/>
      <c r="P997" s="21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6.5" customHeight="1">
      <c r="A998" s="1"/>
      <c r="B998" s="4"/>
      <c r="C998" s="12"/>
      <c r="D998" s="14"/>
      <c r="E998" s="3"/>
      <c r="F998" s="14"/>
      <c r="G998" s="29"/>
      <c r="H998" s="13"/>
      <c r="I998" s="14"/>
      <c r="J998" s="21"/>
      <c r="K998" s="21"/>
      <c r="L998" s="21"/>
      <c r="M998" s="22"/>
      <c r="N998" s="23"/>
      <c r="O998" s="23"/>
      <c r="P998" s="21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6.5" customHeight="1">
      <c r="A999" s="1"/>
      <c r="B999" s="4"/>
      <c r="C999" s="12"/>
      <c r="D999" s="14"/>
      <c r="E999" s="3"/>
      <c r="F999" s="14"/>
      <c r="G999" s="29"/>
      <c r="H999" s="13"/>
      <c r="I999" s="14"/>
      <c r="J999" s="21"/>
      <c r="K999" s="21"/>
      <c r="L999" s="21"/>
      <c r="M999" s="22"/>
      <c r="N999" s="23"/>
      <c r="O999" s="23"/>
      <c r="P999" s="21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6.5" customHeight="1">
      <c r="A1000" s="1"/>
      <c r="B1000" s="4"/>
      <c r="C1000" s="12"/>
      <c r="D1000" s="14"/>
      <c r="E1000" s="3"/>
      <c r="F1000" s="14"/>
      <c r="G1000" s="29"/>
      <c r="H1000" s="13"/>
      <c r="I1000" s="14"/>
      <c r="J1000" s="21"/>
      <c r="K1000" s="21"/>
      <c r="L1000" s="21"/>
      <c r="M1000" s="22"/>
      <c r="N1000" s="23"/>
      <c r="O1000" s="23"/>
      <c r="P1000" s="21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11"/>
    <col customWidth="1" min="4" max="4" width="5.78"/>
    <col customWidth="1" min="5" max="7" width="7.33"/>
    <col customWidth="1" min="8" max="8" width="6.67"/>
    <col customWidth="1" min="9" max="9" width="6.22"/>
    <col customWidth="1" min="10" max="10" width="12.56"/>
    <col customWidth="1" min="11" max="12" width="6.78"/>
    <col customWidth="1" min="13" max="13" width="8.78"/>
    <col customWidth="1" min="14" max="14" width="6.22"/>
    <col customWidth="1" min="15" max="16" width="3.67"/>
    <col customWidth="1" min="17" max="17" width="11.44"/>
    <col customWidth="1" min="18" max="18" width="18.78"/>
    <col customWidth="1" min="19" max="24" width="10.56"/>
    <col customWidth="1" min="25" max="26" width="7.0"/>
  </cols>
  <sheetData>
    <row r="1" ht="16.5" customHeight="1">
      <c r="A1" s="1" t="s">
        <v>0</v>
      </c>
      <c r="B1" s="4"/>
      <c r="C1" s="12" t="s">
        <v>2</v>
      </c>
      <c r="D1" s="14" t="s">
        <v>3</v>
      </c>
      <c r="E1" s="3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3" t="s">
        <v>23</v>
      </c>
      <c r="O1" s="23" t="s">
        <v>24</v>
      </c>
      <c r="P1" s="24" t="s">
        <v>25</v>
      </c>
      <c r="Q1" s="21" t="s">
        <v>26</v>
      </c>
      <c r="R1" s="21" t="s">
        <v>27</v>
      </c>
      <c r="S1" s="14"/>
      <c r="T1" s="14"/>
      <c r="U1" s="14"/>
      <c r="V1" s="14"/>
      <c r="W1" s="14"/>
      <c r="X1" s="14"/>
      <c r="Y1" s="14"/>
      <c r="Z1" s="14"/>
    </row>
    <row r="2" ht="16.5" customHeight="1">
      <c r="A2" s="25">
        <v>46171.0</v>
      </c>
      <c r="B2" s="74">
        <f t="shared" ref="B2:B6" si="1">A2</f>
        <v>46171</v>
      </c>
      <c r="C2" s="27" t="s">
        <v>2266</v>
      </c>
      <c r="D2" s="3">
        <v>1000.0</v>
      </c>
      <c r="E2" s="3">
        <v>203.0</v>
      </c>
      <c r="F2" s="14">
        <f>E2</f>
        <v>203</v>
      </c>
      <c r="G2" s="29">
        <f t="shared" ref="G2:G6" si="2">$D$2-F2</f>
        <v>797</v>
      </c>
      <c r="H2" s="1">
        <v>46174.0</v>
      </c>
      <c r="I2" s="14">
        <v>1000.0</v>
      </c>
      <c r="J2" s="30" t="s">
        <v>2267</v>
      </c>
      <c r="L2" s="21" t="s">
        <v>2268</v>
      </c>
      <c r="M2" s="23" t="s">
        <v>2269</v>
      </c>
      <c r="N2" s="23" t="s">
        <v>417</v>
      </c>
      <c r="O2" s="23"/>
      <c r="P2" s="23"/>
      <c r="Q2" s="37" t="s">
        <v>2270</v>
      </c>
      <c r="R2" s="23" t="s">
        <v>2271</v>
      </c>
      <c r="V2" s="14"/>
      <c r="W2" s="14"/>
      <c r="X2" s="14"/>
      <c r="Y2" s="14"/>
      <c r="Z2" s="14"/>
    </row>
    <row r="3" ht="16.5" customHeight="1">
      <c r="A3" s="25">
        <v>46172.0</v>
      </c>
      <c r="B3" s="74">
        <f t="shared" si="1"/>
        <v>46172</v>
      </c>
      <c r="D3" s="34"/>
      <c r="E3" s="3">
        <v>199.0</v>
      </c>
      <c r="F3" s="14">
        <f t="shared" ref="F3:F6" si="3">F2+E3</f>
        <v>402</v>
      </c>
      <c r="G3" s="29">
        <f t="shared" si="2"/>
        <v>598</v>
      </c>
      <c r="V3" s="14"/>
      <c r="W3" s="14"/>
      <c r="X3" s="14"/>
      <c r="Y3" s="14"/>
      <c r="Z3" s="14"/>
    </row>
    <row r="4" ht="16.5" customHeight="1">
      <c r="A4" s="25">
        <v>46173.0</v>
      </c>
      <c r="B4" s="74">
        <f t="shared" si="1"/>
        <v>46173</v>
      </c>
      <c r="D4" s="34"/>
      <c r="E4" s="3">
        <v>205.0</v>
      </c>
      <c r="F4" s="14">
        <f t="shared" si="3"/>
        <v>607</v>
      </c>
      <c r="G4" s="29">
        <f t="shared" si="2"/>
        <v>393</v>
      </c>
      <c r="V4" s="14"/>
      <c r="W4" s="14"/>
      <c r="X4" s="14"/>
      <c r="Y4" s="14"/>
      <c r="Z4" s="14"/>
    </row>
    <row r="5" ht="16.5" customHeight="1">
      <c r="A5" s="25">
        <v>46174.0</v>
      </c>
      <c r="B5" s="74">
        <f t="shared" si="1"/>
        <v>46174</v>
      </c>
      <c r="D5" s="34"/>
      <c r="E5" s="3">
        <v>207.0</v>
      </c>
      <c r="F5" s="14">
        <f t="shared" si="3"/>
        <v>814</v>
      </c>
      <c r="G5" s="29">
        <f t="shared" si="2"/>
        <v>186</v>
      </c>
      <c r="V5" s="14"/>
      <c r="W5" s="14"/>
      <c r="X5" s="14"/>
      <c r="Y5" s="14"/>
      <c r="Z5" s="14"/>
    </row>
    <row r="6" ht="16.5" customHeight="1">
      <c r="A6" s="25">
        <v>46175.0</v>
      </c>
      <c r="B6" s="74">
        <f t="shared" si="1"/>
        <v>46175</v>
      </c>
      <c r="D6" s="34"/>
      <c r="E6" s="3">
        <v>186.0</v>
      </c>
      <c r="F6" s="14">
        <f t="shared" si="3"/>
        <v>1000</v>
      </c>
      <c r="G6" s="29">
        <f t="shared" si="2"/>
        <v>0</v>
      </c>
      <c r="V6" s="14"/>
      <c r="W6" s="14"/>
      <c r="X6" s="14"/>
      <c r="Y6" s="14"/>
      <c r="Z6" s="14"/>
    </row>
    <row r="7" ht="16.5" customHeight="1">
      <c r="A7" s="1"/>
      <c r="B7" s="4"/>
      <c r="C7" s="27" t="s">
        <v>2266</v>
      </c>
      <c r="D7" s="3">
        <f>I9</f>
        <v>2650</v>
      </c>
      <c r="E7" s="3">
        <v>16.0</v>
      </c>
      <c r="F7" s="14">
        <f>E7</f>
        <v>16</v>
      </c>
      <c r="G7" s="29">
        <f t="shared" ref="G7:G21" si="4">$D$7-F7</f>
        <v>2634</v>
      </c>
      <c r="H7" s="1">
        <v>46181.0</v>
      </c>
      <c r="I7" s="14">
        <v>2500.0</v>
      </c>
      <c r="J7" s="30" t="s">
        <v>2267</v>
      </c>
      <c r="K7" s="31">
        <v>46169.0</v>
      </c>
      <c r="L7" s="21" t="s">
        <v>2268</v>
      </c>
      <c r="M7" s="23" t="s">
        <v>2272</v>
      </c>
      <c r="N7" s="23"/>
      <c r="O7" s="23"/>
      <c r="P7" s="23"/>
      <c r="Q7" s="37" t="s">
        <v>113</v>
      </c>
      <c r="R7" s="23" t="s">
        <v>2271</v>
      </c>
      <c r="V7" s="14"/>
      <c r="W7" s="14"/>
      <c r="X7" s="14"/>
      <c r="Y7" s="14"/>
      <c r="Z7" s="14"/>
    </row>
    <row r="8" ht="16.5" customHeight="1">
      <c r="A8" s="25">
        <v>46176.0</v>
      </c>
      <c r="B8" s="74">
        <f t="shared" ref="B8:B21" si="5">A8</f>
        <v>46176</v>
      </c>
      <c r="C8" s="46" t="s">
        <v>1495</v>
      </c>
      <c r="D8" s="34"/>
      <c r="E8" s="3">
        <v>203.0</v>
      </c>
      <c r="F8" s="14">
        <f t="shared" ref="F8:F21" si="6">F7+E8</f>
        <v>219</v>
      </c>
      <c r="G8" s="29">
        <f t="shared" si="4"/>
        <v>2431</v>
      </c>
      <c r="H8" s="14" t="s">
        <v>284</v>
      </c>
      <c r="I8" s="14">
        <v>150.0</v>
      </c>
      <c r="V8" s="14"/>
      <c r="W8" s="14"/>
      <c r="X8" s="14"/>
      <c r="Y8" s="14"/>
      <c r="Z8" s="14"/>
    </row>
    <row r="9" ht="16.5" customHeight="1">
      <c r="A9" s="25">
        <v>46177.0</v>
      </c>
      <c r="B9" s="74">
        <f t="shared" si="5"/>
        <v>46177</v>
      </c>
      <c r="D9" s="34"/>
      <c r="E9" s="3">
        <v>205.0</v>
      </c>
      <c r="F9" s="14">
        <f t="shared" si="6"/>
        <v>424</v>
      </c>
      <c r="G9" s="29">
        <f t="shared" si="4"/>
        <v>2226</v>
      </c>
      <c r="I9" s="14">
        <f>SUM(I7:I8)</f>
        <v>2650</v>
      </c>
      <c r="V9" s="14"/>
      <c r="W9" s="14"/>
      <c r="X9" s="14"/>
      <c r="Y9" s="14"/>
      <c r="Z9" s="14"/>
    </row>
    <row r="10" ht="16.5" customHeight="1">
      <c r="A10" s="25">
        <v>46178.0</v>
      </c>
      <c r="B10" s="74">
        <f t="shared" si="5"/>
        <v>46178</v>
      </c>
      <c r="D10" s="34"/>
      <c r="E10" s="3">
        <v>208.0</v>
      </c>
      <c r="F10" s="14">
        <f t="shared" si="6"/>
        <v>632</v>
      </c>
      <c r="G10" s="29">
        <f t="shared" si="4"/>
        <v>2018</v>
      </c>
      <c r="V10" s="14"/>
      <c r="W10" s="14"/>
      <c r="X10" s="14"/>
      <c r="Y10" s="14"/>
      <c r="Z10" s="14"/>
    </row>
    <row r="11" ht="16.5" customHeight="1">
      <c r="A11" s="25">
        <v>46179.0</v>
      </c>
      <c r="B11" s="74">
        <f t="shared" si="5"/>
        <v>46179</v>
      </c>
      <c r="D11" s="34"/>
      <c r="E11" s="3">
        <v>199.0</v>
      </c>
      <c r="F11" s="14">
        <f t="shared" si="6"/>
        <v>831</v>
      </c>
      <c r="G11" s="29">
        <f t="shared" si="4"/>
        <v>1819</v>
      </c>
      <c r="V11" s="14"/>
      <c r="W11" s="14"/>
      <c r="X11" s="14"/>
      <c r="Y11" s="14"/>
      <c r="Z11" s="14"/>
    </row>
    <row r="12" ht="16.5" customHeight="1">
      <c r="A12" s="25">
        <v>46180.0</v>
      </c>
      <c r="B12" s="74">
        <f t="shared" si="5"/>
        <v>46180</v>
      </c>
      <c r="D12" s="34"/>
      <c r="E12" s="3">
        <v>200.0</v>
      </c>
      <c r="F12" s="14">
        <f t="shared" si="6"/>
        <v>1031</v>
      </c>
      <c r="G12" s="29">
        <f t="shared" si="4"/>
        <v>1619</v>
      </c>
      <c r="V12" s="14"/>
      <c r="W12" s="14"/>
      <c r="X12" s="14"/>
      <c r="Y12" s="14"/>
      <c r="Z12" s="14"/>
    </row>
    <row r="13" ht="16.5" customHeight="1">
      <c r="A13" s="25">
        <v>46181.0</v>
      </c>
      <c r="B13" s="74">
        <f t="shared" si="5"/>
        <v>46181</v>
      </c>
      <c r="E13" s="3">
        <v>68.0</v>
      </c>
      <c r="F13" s="14">
        <f t="shared" si="6"/>
        <v>1099</v>
      </c>
      <c r="G13" s="29">
        <f t="shared" si="4"/>
        <v>1551</v>
      </c>
      <c r="V13" s="14"/>
      <c r="W13" s="14"/>
      <c r="X13" s="14"/>
      <c r="Y13" s="14"/>
      <c r="Z13" s="14"/>
    </row>
    <row r="14" ht="16.5" customHeight="1">
      <c r="A14" s="25">
        <v>46182.0</v>
      </c>
      <c r="B14" s="74">
        <f t="shared" si="5"/>
        <v>46182</v>
      </c>
      <c r="E14" s="3">
        <v>202.0</v>
      </c>
      <c r="F14" s="14">
        <f t="shared" si="6"/>
        <v>1301</v>
      </c>
      <c r="G14" s="29">
        <f t="shared" si="4"/>
        <v>1349</v>
      </c>
      <c r="V14" s="14"/>
      <c r="W14" s="14"/>
      <c r="X14" s="14"/>
      <c r="Y14" s="14"/>
      <c r="Z14" s="14"/>
    </row>
    <row r="15" ht="16.5" customHeight="1">
      <c r="A15" s="25">
        <v>46183.0</v>
      </c>
      <c r="B15" s="74">
        <f t="shared" si="5"/>
        <v>46183</v>
      </c>
      <c r="E15" s="3">
        <v>209.0</v>
      </c>
      <c r="F15" s="14">
        <f t="shared" si="6"/>
        <v>1510</v>
      </c>
      <c r="G15" s="29">
        <f t="shared" si="4"/>
        <v>1140</v>
      </c>
      <c r="V15" s="14"/>
      <c r="W15" s="14"/>
      <c r="X15" s="14"/>
      <c r="Y15" s="14"/>
      <c r="Z15" s="14"/>
    </row>
    <row r="16" ht="16.5" customHeight="1">
      <c r="A16" s="25">
        <v>46184.0</v>
      </c>
      <c r="B16" s="74">
        <f t="shared" si="5"/>
        <v>46184</v>
      </c>
      <c r="E16" s="3">
        <v>209.0</v>
      </c>
      <c r="F16" s="14">
        <f t="shared" si="6"/>
        <v>1719</v>
      </c>
      <c r="G16" s="29">
        <f t="shared" si="4"/>
        <v>931</v>
      </c>
      <c r="V16" s="14"/>
      <c r="W16" s="14"/>
      <c r="X16" s="14"/>
      <c r="Y16" s="14"/>
      <c r="Z16" s="14"/>
    </row>
    <row r="17" ht="16.5" customHeight="1">
      <c r="A17" s="25">
        <v>46185.0</v>
      </c>
      <c r="B17" s="74">
        <f t="shared" si="5"/>
        <v>46185</v>
      </c>
      <c r="E17" s="3">
        <v>210.0</v>
      </c>
      <c r="F17" s="14">
        <f t="shared" si="6"/>
        <v>1929</v>
      </c>
      <c r="G17" s="29">
        <f t="shared" si="4"/>
        <v>721</v>
      </c>
      <c r="V17" s="14"/>
      <c r="W17" s="14"/>
      <c r="X17" s="14"/>
      <c r="Y17" s="14"/>
      <c r="Z17" s="14"/>
    </row>
    <row r="18" ht="16.5" customHeight="1">
      <c r="A18" s="25">
        <v>46186.0</v>
      </c>
      <c r="B18" s="74">
        <f t="shared" si="5"/>
        <v>46186</v>
      </c>
      <c r="E18" s="3">
        <v>205.0</v>
      </c>
      <c r="F18" s="14">
        <f t="shared" si="6"/>
        <v>2134</v>
      </c>
      <c r="G18" s="29">
        <f t="shared" si="4"/>
        <v>516</v>
      </c>
      <c r="U18" s="14"/>
      <c r="V18" s="14"/>
      <c r="W18" s="14"/>
      <c r="X18" s="14"/>
      <c r="Y18" s="14"/>
      <c r="Z18" s="14"/>
    </row>
    <row r="19" ht="16.5" customHeight="1">
      <c r="A19" s="25">
        <v>46187.0</v>
      </c>
      <c r="B19" s="74">
        <f t="shared" si="5"/>
        <v>46187</v>
      </c>
      <c r="E19" s="3">
        <v>205.0</v>
      </c>
      <c r="F19" s="14">
        <f t="shared" si="6"/>
        <v>2339</v>
      </c>
      <c r="G19" s="29">
        <f t="shared" si="4"/>
        <v>311</v>
      </c>
      <c r="U19" s="14"/>
      <c r="V19" s="14"/>
      <c r="W19" s="14"/>
      <c r="X19" s="14"/>
      <c r="Y19" s="14"/>
      <c r="Z19" s="14"/>
    </row>
    <row r="20" ht="16.5" customHeight="1">
      <c r="A20" s="25">
        <v>46188.0</v>
      </c>
      <c r="B20" s="74">
        <f t="shared" si="5"/>
        <v>46188</v>
      </c>
      <c r="E20" s="3">
        <v>210.0</v>
      </c>
      <c r="F20" s="14">
        <f t="shared" si="6"/>
        <v>2549</v>
      </c>
      <c r="G20" s="29">
        <f t="shared" si="4"/>
        <v>101</v>
      </c>
      <c r="U20" s="14"/>
      <c r="V20" s="14"/>
      <c r="W20" s="14"/>
      <c r="X20" s="14"/>
      <c r="Y20" s="14"/>
      <c r="Z20" s="14"/>
    </row>
    <row r="21" ht="16.5" customHeight="1">
      <c r="A21" s="25">
        <v>46189.0</v>
      </c>
      <c r="B21" s="74">
        <f t="shared" si="5"/>
        <v>46189</v>
      </c>
      <c r="E21" s="3">
        <v>101.0</v>
      </c>
      <c r="F21" s="14">
        <f t="shared" si="6"/>
        <v>2650</v>
      </c>
      <c r="G21" s="29">
        <f t="shared" si="4"/>
        <v>0</v>
      </c>
      <c r="L21" s="21"/>
      <c r="U21" s="14"/>
      <c r="V21" s="14"/>
      <c r="W21" s="14"/>
      <c r="X21" s="14"/>
      <c r="Y21" s="14"/>
      <c r="Z21" s="14"/>
    </row>
    <row r="22" ht="16.5" customHeight="1">
      <c r="A22" s="25"/>
      <c r="B22" s="74"/>
      <c r="C22" s="27" t="s">
        <v>2266</v>
      </c>
      <c r="D22" s="3">
        <v>2334.0</v>
      </c>
      <c r="E22" s="3">
        <v>109.0</v>
      </c>
      <c r="F22" s="14">
        <f>E22</f>
        <v>109</v>
      </c>
      <c r="G22" s="29">
        <f t="shared" ref="G22:G34" si="7">$D$22-F22</f>
        <v>2225</v>
      </c>
      <c r="H22" s="13">
        <v>46177.0</v>
      </c>
      <c r="I22" s="14">
        <v>2000.0</v>
      </c>
      <c r="J22" s="30" t="s">
        <v>2267</v>
      </c>
      <c r="K22" s="31"/>
      <c r="L22" s="21" t="s">
        <v>2268</v>
      </c>
      <c r="M22" s="22" t="s">
        <v>2273</v>
      </c>
      <c r="N22" s="23" t="s">
        <v>486</v>
      </c>
      <c r="Q22" s="37" t="s">
        <v>979</v>
      </c>
      <c r="R22" s="23" t="s">
        <v>2271</v>
      </c>
      <c r="U22" s="14"/>
      <c r="V22" s="14"/>
      <c r="W22" s="14"/>
      <c r="X22" s="14"/>
      <c r="Y22" s="14"/>
      <c r="Z22" s="14"/>
    </row>
    <row r="23" ht="16.5" customHeight="1">
      <c r="A23" s="25">
        <v>46190.0</v>
      </c>
      <c r="B23" s="74">
        <f t="shared" ref="B23:B34" si="8">A23</f>
        <v>46190</v>
      </c>
      <c r="C23" s="27"/>
      <c r="D23" s="3"/>
      <c r="E23" s="3">
        <v>198.0</v>
      </c>
      <c r="F23" s="14">
        <f t="shared" ref="F23:F34" si="9">F22+E23</f>
        <v>307</v>
      </c>
      <c r="G23" s="29">
        <f t="shared" si="7"/>
        <v>2027</v>
      </c>
      <c r="L23" s="21"/>
      <c r="U23" s="14"/>
      <c r="V23" s="14"/>
      <c r="W23" s="14"/>
      <c r="X23" s="14"/>
      <c r="Y23" s="14"/>
      <c r="Z23" s="14"/>
    </row>
    <row r="24" ht="16.5" customHeight="1">
      <c r="A24" s="25">
        <v>46191.0</v>
      </c>
      <c r="B24" s="74">
        <f t="shared" si="8"/>
        <v>46191</v>
      </c>
      <c r="C24" s="27"/>
      <c r="D24" s="3"/>
      <c r="E24" s="3">
        <v>196.0</v>
      </c>
      <c r="F24" s="14">
        <f t="shared" si="9"/>
        <v>503</v>
      </c>
      <c r="G24" s="29">
        <f t="shared" si="7"/>
        <v>1831</v>
      </c>
      <c r="L24" s="21"/>
      <c r="U24" s="14"/>
      <c r="V24" s="14"/>
      <c r="W24" s="14"/>
      <c r="X24" s="14"/>
      <c r="Y24" s="14"/>
      <c r="Z24" s="14"/>
    </row>
    <row r="25" ht="16.5" customHeight="1">
      <c r="A25" s="25">
        <v>46192.0</v>
      </c>
      <c r="B25" s="74">
        <f t="shared" si="8"/>
        <v>46192</v>
      </c>
      <c r="C25" s="27"/>
      <c r="D25" s="3"/>
      <c r="E25" s="3">
        <v>201.0</v>
      </c>
      <c r="F25" s="14">
        <f t="shared" si="9"/>
        <v>704</v>
      </c>
      <c r="G25" s="29">
        <f t="shared" si="7"/>
        <v>1630</v>
      </c>
      <c r="U25" s="14"/>
      <c r="V25" s="14"/>
      <c r="W25" s="14"/>
      <c r="X25" s="14"/>
      <c r="Y25" s="14"/>
      <c r="Z25" s="14"/>
    </row>
    <row r="26" ht="16.5" customHeight="1">
      <c r="A26" s="25">
        <v>46193.0</v>
      </c>
      <c r="B26" s="74">
        <f t="shared" si="8"/>
        <v>46193</v>
      </c>
      <c r="C26" s="27"/>
      <c r="D26" s="3"/>
      <c r="E26" s="3">
        <v>122.0</v>
      </c>
      <c r="F26" s="14">
        <f t="shared" si="9"/>
        <v>826</v>
      </c>
      <c r="G26" s="29">
        <f t="shared" si="7"/>
        <v>1508</v>
      </c>
      <c r="V26" s="14"/>
      <c r="W26" s="14"/>
      <c r="X26" s="14"/>
      <c r="Y26" s="14"/>
      <c r="Z26" s="14"/>
    </row>
    <row r="27" ht="16.5" customHeight="1">
      <c r="A27" s="25">
        <v>46194.0</v>
      </c>
      <c r="B27" s="74">
        <f t="shared" si="8"/>
        <v>46194</v>
      </c>
      <c r="C27" s="27"/>
      <c r="D27" s="3"/>
      <c r="E27" s="3">
        <v>203.0</v>
      </c>
      <c r="F27" s="14">
        <f t="shared" si="9"/>
        <v>1029</v>
      </c>
      <c r="G27" s="29">
        <f t="shared" si="7"/>
        <v>1305</v>
      </c>
      <c r="V27" s="14"/>
      <c r="W27" s="14"/>
      <c r="X27" s="14"/>
      <c r="Y27" s="14"/>
      <c r="Z27" s="14"/>
    </row>
    <row r="28" ht="16.5" customHeight="1">
      <c r="A28" s="25">
        <v>46195.0</v>
      </c>
      <c r="B28" s="74">
        <f t="shared" si="8"/>
        <v>46195</v>
      </c>
      <c r="C28" s="27"/>
      <c r="D28" s="3"/>
      <c r="E28" s="3">
        <v>210.0</v>
      </c>
      <c r="F28" s="14">
        <f t="shared" si="9"/>
        <v>1239</v>
      </c>
      <c r="G28" s="29">
        <f t="shared" si="7"/>
        <v>1095</v>
      </c>
      <c r="V28" s="14"/>
      <c r="W28" s="14"/>
      <c r="X28" s="14"/>
      <c r="Y28" s="14"/>
      <c r="Z28" s="14"/>
    </row>
    <row r="29" ht="16.5" customHeight="1">
      <c r="A29" s="25">
        <v>46196.0</v>
      </c>
      <c r="B29" s="74">
        <f t="shared" si="8"/>
        <v>46196</v>
      </c>
      <c r="C29" s="27"/>
      <c r="D29" s="3"/>
      <c r="E29" s="3">
        <v>198.0</v>
      </c>
      <c r="F29" s="14">
        <f t="shared" si="9"/>
        <v>1437</v>
      </c>
      <c r="G29" s="29">
        <f t="shared" si="7"/>
        <v>897</v>
      </c>
      <c r="H29" s="13"/>
      <c r="I29" s="14"/>
      <c r="P29" s="21"/>
      <c r="V29" s="14"/>
      <c r="W29" s="14"/>
      <c r="X29" s="14"/>
      <c r="Y29" s="14"/>
      <c r="Z29" s="14"/>
    </row>
    <row r="30" ht="16.5" customHeight="1">
      <c r="A30" s="25">
        <v>46197.0</v>
      </c>
      <c r="B30" s="74">
        <f t="shared" si="8"/>
        <v>46197</v>
      </c>
      <c r="C30" s="27"/>
      <c r="D30" s="3"/>
      <c r="E30" s="3">
        <v>210.0</v>
      </c>
      <c r="F30" s="14">
        <f t="shared" si="9"/>
        <v>1647</v>
      </c>
      <c r="G30" s="29">
        <f t="shared" si="7"/>
        <v>687</v>
      </c>
      <c r="H30" s="13"/>
      <c r="I30" s="14"/>
      <c r="P30" s="21"/>
      <c r="V30" s="14"/>
      <c r="W30" s="14"/>
      <c r="X30" s="14"/>
      <c r="Y30" s="14"/>
      <c r="Z30" s="14"/>
    </row>
    <row r="31" ht="16.5" customHeight="1">
      <c r="A31" s="25">
        <v>46198.0</v>
      </c>
      <c r="B31" s="74">
        <f t="shared" si="8"/>
        <v>46198</v>
      </c>
      <c r="C31" s="27"/>
      <c r="D31" s="27"/>
      <c r="E31" s="3">
        <v>202.0</v>
      </c>
      <c r="F31" s="14">
        <f t="shared" si="9"/>
        <v>1849</v>
      </c>
      <c r="G31" s="29">
        <f t="shared" si="7"/>
        <v>485</v>
      </c>
      <c r="I31" s="14"/>
      <c r="V31" s="14"/>
      <c r="W31" s="14"/>
      <c r="X31" s="14"/>
      <c r="Y31" s="14"/>
      <c r="Z31" s="14"/>
    </row>
    <row r="32" ht="16.5" customHeight="1">
      <c r="A32" s="25">
        <v>46199.0</v>
      </c>
      <c r="B32" s="74">
        <f t="shared" si="8"/>
        <v>46199</v>
      </c>
      <c r="C32" s="27"/>
      <c r="D32" s="27"/>
      <c r="E32" s="3">
        <v>209.0</v>
      </c>
      <c r="F32" s="14">
        <f t="shared" si="9"/>
        <v>2058</v>
      </c>
      <c r="G32" s="29">
        <f t="shared" si="7"/>
        <v>276</v>
      </c>
      <c r="I32" s="14"/>
      <c r="V32" s="14"/>
      <c r="W32" s="14"/>
      <c r="X32" s="14"/>
      <c r="Y32" s="14"/>
      <c r="Z32" s="14"/>
    </row>
    <row r="33" ht="16.5" customHeight="1">
      <c r="A33" s="25">
        <v>46200.0</v>
      </c>
      <c r="B33" s="74">
        <f t="shared" si="8"/>
        <v>46200</v>
      </c>
      <c r="C33" s="27"/>
      <c r="D33" s="27"/>
      <c r="E33" s="3">
        <v>199.0</v>
      </c>
      <c r="F33" s="14">
        <f t="shared" si="9"/>
        <v>2257</v>
      </c>
      <c r="G33" s="29">
        <f t="shared" si="7"/>
        <v>77</v>
      </c>
      <c r="I33" s="14"/>
      <c r="V33" s="14"/>
      <c r="W33" s="14"/>
      <c r="X33" s="14"/>
      <c r="Y33" s="14"/>
      <c r="Z33" s="14"/>
    </row>
    <row r="34" ht="16.5" customHeight="1">
      <c r="A34" s="25">
        <v>46201.0</v>
      </c>
      <c r="B34" s="74">
        <f t="shared" si="8"/>
        <v>46201</v>
      </c>
      <c r="C34" s="27"/>
      <c r="D34" s="27"/>
      <c r="E34" s="3">
        <v>77.0</v>
      </c>
      <c r="F34" s="14">
        <f t="shared" si="9"/>
        <v>2334</v>
      </c>
      <c r="G34" s="29">
        <f t="shared" si="7"/>
        <v>0</v>
      </c>
      <c r="I34" s="14"/>
      <c r="V34" s="14"/>
      <c r="W34" s="14"/>
      <c r="X34" s="14"/>
      <c r="Y34" s="14"/>
      <c r="Z34" s="14"/>
    </row>
    <row r="35" ht="16.5" customHeight="1">
      <c r="A35" s="1"/>
      <c r="B35" s="4"/>
      <c r="C35" s="27" t="s">
        <v>2266</v>
      </c>
      <c r="D35" s="3">
        <v>1500.0</v>
      </c>
      <c r="E35" s="3">
        <v>118.0</v>
      </c>
      <c r="F35" s="14">
        <f>E35</f>
        <v>118</v>
      </c>
      <c r="G35" s="29">
        <f t="shared" ref="G35:G43" si="10">$D$35-F35</f>
        <v>1382</v>
      </c>
      <c r="H35" s="1">
        <v>46195.0</v>
      </c>
      <c r="I35" s="14">
        <v>1500.0</v>
      </c>
      <c r="J35" s="30" t="s">
        <v>2267</v>
      </c>
      <c r="K35" s="31">
        <v>46176.0</v>
      </c>
      <c r="L35" s="21" t="s">
        <v>2268</v>
      </c>
      <c r="M35" s="21" t="s">
        <v>2274</v>
      </c>
      <c r="N35" s="21" t="s">
        <v>160</v>
      </c>
      <c r="O35" s="21"/>
      <c r="P35" s="21"/>
      <c r="Q35" s="37" t="s">
        <v>165</v>
      </c>
      <c r="R35" s="23" t="s">
        <v>2271</v>
      </c>
      <c r="V35" s="14"/>
      <c r="W35" s="14"/>
      <c r="X35" s="14"/>
      <c r="Y35" s="14"/>
      <c r="Z35" s="14"/>
    </row>
    <row r="36" ht="16.5" customHeight="1">
      <c r="A36" s="25">
        <v>46202.0</v>
      </c>
      <c r="B36" s="74">
        <f t="shared" ref="B36:B43" si="11">A36</f>
        <v>46202</v>
      </c>
      <c r="D36" s="34"/>
      <c r="E36" s="3">
        <v>153.0</v>
      </c>
      <c r="F36" s="14">
        <f t="shared" ref="F36:F43" si="12">F35+E36</f>
        <v>271</v>
      </c>
      <c r="G36" s="29">
        <f t="shared" si="10"/>
        <v>1229</v>
      </c>
      <c r="I36" s="14"/>
      <c r="V36" s="14"/>
      <c r="W36" s="14"/>
      <c r="X36" s="14"/>
      <c r="Y36" s="14"/>
      <c r="Z36" s="14"/>
    </row>
    <row r="37" ht="16.5" customHeight="1">
      <c r="A37" s="25">
        <v>46203.0</v>
      </c>
      <c r="B37" s="74">
        <f t="shared" si="11"/>
        <v>46203</v>
      </c>
      <c r="D37" s="34"/>
      <c r="E37" s="3">
        <v>192.0</v>
      </c>
      <c r="F37" s="14">
        <f t="shared" si="12"/>
        <v>463</v>
      </c>
      <c r="G37" s="29">
        <f t="shared" si="10"/>
        <v>1037</v>
      </c>
      <c r="I37" s="14"/>
      <c r="V37" s="14"/>
      <c r="W37" s="14"/>
      <c r="X37" s="14"/>
      <c r="Y37" s="14"/>
      <c r="Z37" s="14"/>
    </row>
    <row r="38" ht="16.5" customHeight="1">
      <c r="A38" s="25">
        <v>46204.0</v>
      </c>
      <c r="B38" s="74">
        <f t="shared" si="11"/>
        <v>46204</v>
      </c>
      <c r="D38" s="34"/>
      <c r="E38" s="3">
        <v>209.0</v>
      </c>
      <c r="F38" s="14">
        <f t="shared" si="12"/>
        <v>672</v>
      </c>
      <c r="G38" s="29">
        <f t="shared" si="10"/>
        <v>828</v>
      </c>
      <c r="I38" s="14"/>
      <c r="V38" s="14"/>
      <c r="W38" s="14"/>
      <c r="X38" s="14"/>
      <c r="Y38" s="14"/>
      <c r="Z38" s="14"/>
    </row>
    <row r="39" ht="16.5" customHeight="1">
      <c r="A39" s="25">
        <v>46205.0</v>
      </c>
      <c r="B39" s="74">
        <f t="shared" si="11"/>
        <v>46205</v>
      </c>
      <c r="D39" s="34"/>
      <c r="E39" s="3">
        <v>206.0</v>
      </c>
      <c r="F39" s="14">
        <f t="shared" si="12"/>
        <v>878</v>
      </c>
      <c r="G39" s="29">
        <f t="shared" si="10"/>
        <v>622</v>
      </c>
      <c r="V39" s="14"/>
      <c r="W39" s="14"/>
      <c r="X39" s="14"/>
      <c r="Y39" s="14"/>
      <c r="Z39" s="14"/>
    </row>
    <row r="40" ht="16.5" customHeight="1">
      <c r="A40" s="25">
        <v>46206.0</v>
      </c>
      <c r="B40" s="74">
        <f t="shared" si="11"/>
        <v>46206</v>
      </c>
      <c r="D40" s="34"/>
      <c r="E40" s="3">
        <v>182.0</v>
      </c>
      <c r="F40" s="14">
        <f t="shared" si="12"/>
        <v>1060</v>
      </c>
      <c r="G40" s="29">
        <f t="shared" si="10"/>
        <v>440</v>
      </c>
      <c r="V40" s="14"/>
      <c r="W40" s="14"/>
      <c r="X40" s="14"/>
      <c r="Y40" s="14"/>
      <c r="Z40" s="14"/>
    </row>
    <row r="41" ht="16.5" customHeight="1">
      <c r="A41" s="25">
        <v>46207.0</v>
      </c>
      <c r="B41" s="74">
        <f t="shared" si="11"/>
        <v>46207</v>
      </c>
      <c r="D41" s="34"/>
      <c r="E41" s="3">
        <v>194.0</v>
      </c>
      <c r="F41" s="14">
        <f t="shared" si="12"/>
        <v>1254</v>
      </c>
      <c r="G41" s="29">
        <f t="shared" si="10"/>
        <v>246</v>
      </c>
      <c r="V41" s="14"/>
      <c r="W41" s="14"/>
      <c r="X41" s="14"/>
      <c r="Y41" s="14"/>
      <c r="Z41" s="14"/>
    </row>
    <row r="42" ht="16.5" customHeight="1">
      <c r="A42" s="25">
        <v>46208.0</v>
      </c>
      <c r="B42" s="74">
        <f t="shared" si="11"/>
        <v>46208</v>
      </c>
      <c r="E42" s="3">
        <v>204.0</v>
      </c>
      <c r="F42" s="14">
        <f t="shared" si="12"/>
        <v>1458</v>
      </c>
      <c r="G42" s="29">
        <f t="shared" si="10"/>
        <v>42</v>
      </c>
      <c r="V42" s="14"/>
      <c r="W42" s="14"/>
      <c r="X42" s="14"/>
      <c r="Y42" s="14"/>
      <c r="Z42" s="14"/>
    </row>
    <row r="43" ht="16.5" customHeight="1">
      <c r="A43" s="25">
        <v>46209.0</v>
      </c>
      <c r="B43" s="74">
        <f t="shared" si="11"/>
        <v>46209</v>
      </c>
      <c r="E43" s="3">
        <v>42.0</v>
      </c>
      <c r="F43" s="14">
        <f t="shared" si="12"/>
        <v>1500</v>
      </c>
      <c r="G43" s="29">
        <f t="shared" si="10"/>
        <v>0</v>
      </c>
      <c r="V43" s="14"/>
      <c r="W43" s="14"/>
      <c r="X43" s="14"/>
      <c r="Y43" s="14"/>
      <c r="Z43" s="14"/>
    </row>
    <row r="44" ht="16.5" customHeight="1">
      <c r="A44" s="25"/>
      <c r="B44" s="74"/>
      <c r="C44" s="27" t="s">
        <v>2266</v>
      </c>
      <c r="D44" s="3">
        <v>800.0</v>
      </c>
      <c r="E44" s="3">
        <v>166.0</v>
      </c>
      <c r="F44" s="14">
        <f>E44</f>
        <v>166</v>
      </c>
      <c r="G44" s="29">
        <f t="shared" ref="G44:G48" si="13">$D$44-F44</f>
        <v>634</v>
      </c>
      <c r="H44" s="1">
        <v>46199.0</v>
      </c>
      <c r="I44" s="14">
        <v>800.0</v>
      </c>
      <c r="J44" s="30" t="s">
        <v>2267</v>
      </c>
      <c r="L44" s="21" t="s">
        <v>2268</v>
      </c>
      <c r="M44" s="23" t="s">
        <v>2275</v>
      </c>
      <c r="Q44" s="37" t="s">
        <v>905</v>
      </c>
      <c r="R44" s="23" t="s">
        <v>2271</v>
      </c>
      <c r="V44" s="14"/>
      <c r="W44" s="14"/>
      <c r="X44" s="14"/>
      <c r="Y44" s="14"/>
      <c r="Z44" s="14"/>
    </row>
    <row r="45" ht="16.5" customHeight="1">
      <c r="A45" s="25">
        <v>46210.0</v>
      </c>
      <c r="B45" s="74">
        <f t="shared" ref="B45:B48" si="14">A45</f>
        <v>46210</v>
      </c>
      <c r="C45" s="12"/>
      <c r="D45" s="34"/>
      <c r="E45" s="3">
        <v>207.0</v>
      </c>
      <c r="F45" s="14">
        <f t="shared" ref="F45:F48" si="15">F44+E45</f>
        <v>373</v>
      </c>
      <c r="G45" s="29">
        <f t="shared" si="13"/>
        <v>427</v>
      </c>
      <c r="H45" s="13" t="s">
        <v>284</v>
      </c>
      <c r="I45" s="14">
        <v>294.0</v>
      </c>
      <c r="J45" s="21"/>
      <c r="K45" s="21"/>
      <c r="L45" s="21"/>
      <c r="M45" s="22"/>
      <c r="N45" s="23"/>
      <c r="O45" s="23"/>
      <c r="P45" s="21"/>
      <c r="Q45" s="110"/>
      <c r="R45" s="14"/>
      <c r="V45" s="14"/>
      <c r="W45" s="14"/>
      <c r="X45" s="14"/>
      <c r="Y45" s="14"/>
      <c r="Z45" s="14"/>
    </row>
    <row r="46" ht="16.5" customHeight="1">
      <c r="A46" s="25">
        <v>46211.0</v>
      </c>
      <c r="B46" s="74">
        <f t="shared" si="14"/>
        <v>46211</v>
      </c>
      <c r="C46" s="12"/>
      <c r="D46" s="34"/>
      <c r="E46" s="3">
        <v>207.0</v>
      </c>
      <c r="F46" s="14">
        <f t="shared" si="15"/>
        <v>580</v>
      </c>
      <c r="G46" s="29">
        <f t="shared" si="13"/>
        <v>220</v>
      </c>
      <c r="H46" s="13"/>
      <c r="I46" s="14"/>
      <c r="J46" s="21"/>
      <c r="K46" s="21"/>
      <c r="L46" s="21"/>
      <c r="M46" s="22"/>
      <c r="N46" s="23"/>
      <c r="O46" s="23"/>
      <c r="P46" s="21"/>
      <c r="Q46" s="110"/>
      <c r="R46" s="14"/>
      <c r="V46" s="14"/>
      <c r="W46" s="14"/>
      <c r="X46" s="14"/>
      <c r="Y46" s="14"/>
      <c r="Z46" s="14"/>
    </row>
    <row r="47" ht="16.5" customHeight="1">
      <c r="A47" s="25">
        <v>46212.0</v>
      </c>
      <c r="B47" s="74">
        <f t="shared" si="14"/>
        <v>46212</v>
      </c>
      <c r="C47" s="12"/>
      <c r="D47" s="34"/>
      <c r="E47" s="3">
        <v>210.0</v>
      </c>
      <c r="F47" s="14">
        <f t="shared" si="15"/>
        <v>790</v>
      </c>
      <c r="G47" s="29">
        <f t="shared" si="13"/>
        <v>10</v>
      </c>
      <c r="H47" s="13"/>
      <c r="I47" s="14"/>
      <c r="J47" s="21"/>
      <c r="K47" s="21"/>
      <c r="L47" s="21"/>
      <c r="M47" s="22"/>
      <c r="N47" s="23"/>
      <c r="O47" s="23"/>
      <c r="P47" s="21"/>
      <c r="Q47" s="110"/>
      <c r="R47" s="14"/>
      <c r="V47" s="14"/>
      <c r="W47" s="14"/>
      <c r="X47" s="14"/>
      <c r="Y47" s="14"/>
      <c r="Z47" s="14"/>
    </row>
    <row r="48" ht="16.5" customHeight="1">
      <c r="A48" s="25">
        <v>46213.0</v>
      </c>
      <c r="B48" s="74">
        <f t="shared" si="14"/>
        <v>46213</v>
      </c>
      <c r="C48" s="12"/>
      <c r="D48" s="34"/>
      <c r="E48" s="3">
        <v>10.0</v>
      </c>
      <c r="F48" s="14">
        <f t="shared" si="15"/>
        <v>800</v>
      </c>
      <c r="G48" s="29">
        <f t="shared" si="13"/>
        <v>0</v>
      </c>
      <c r="H48" s="13"/>
      <c r="I48" s="14"/>
      <c r="J48" s="21"/>
      <c r="K48" s="21"/>
      <c r="L48" s="21"/>
      <c r="M48" s="22"/>
      <c r="N48" s="23"/>
      <c r="O48" s="23"/>
      <c r="P48" s="21"/>
      <c r="Q48" s="110"/>
      <c r="R48" s="14"/>
      <c r="V48" s="14"/>
      <c r="W48" s="14"/>
      <c r="X48" s="14"/>
      <c r="Y48" s="14"/>
      <c r="Z48" s="14"/>
    </row>
    <row r="49" ht="16.5" customHeight="1">
      <c r="A49" s="25"/>
      <c r="B49" s="74"/>
      <c r="C49" s="27" t="s">
        <v>2266</v>
      </c>
      <c r="D49" s="3">
        <f>I50</f>
        <v>600</v>
      </c>
      <c r="E49" s="3">
        <v>195.0</v>
      </c>
      <c r="F49" s="14">
        <f>E49</f>
        <v>195</v>
      </c>
      <c r="G49" s="29">
        <f t="shared" ref="G49:G52" si="16">$D$49-F49</f>
        <v>405</v>
      </c>
      <c r="H49" s="1">
        <v>46216.0</v>
      </c>
      <c r="I49" s="14">
        <v>1300.0</v>
      </c>
      <c r="J49" s="30" t="s">
        <v>2267</v>
      </c>
      <c r="K49" s="31">
        <v>46204.0</v>
      </c>
      <c r="L49" s="21" t="s">
        <v>2268</v>
      </c>
      <c r="M49" s="21" t="s">
        <v>2276</v>
      </c>
      <c r="N49" s="21" t="s">
        <v>80</v>
      </c>
      <c r="O49" s="21"/>
      <c r="P49" s="21"/>
      <c r="Q49" s="37" t="s">
        <v>258</v>
      </c>
      <c r="R49" s="23" t="s">
        <v>2271</v>
      </c>
      <c r="V49" s="14"/>
      <c r="W49" s="14"/>
      <c r="X49" s="14"/>
      <c r="Y49" s="14"/>
      <c r="Z49" s="14"/>
    </row>
    <row r="50" ht="16.5" customHeight="1">
      <c r="A50" s="25">
        <v>46214.0</v>
      </c>
      <c r="B50" s="74">
        <f t="shared" ref="B50:B52" si="17">A50</f>
        <v>46214</v>
      </c>
      <c r="D50" s="34"/>
      <c r="E50" s="3">
        <v>188.0</v>
      </c>
      <c r="F50" s="14">
        <f t="shared" ref="F50:F52" si="18">F49+E50</f>
        <v>383</v>
      </c>
      <c r="G50" s="29">
        <f t="shared" si="16"/>
        <v>217</v>
      </c>
      <c r="H50" s="13" t="s">
        <v>2277</v>
      </c>
      <c r="I50" s="14">
        <v>600.0</v>
      </c>
      <c r="S50" s="14"/>
      <c r="T50" s="14"/>
      <c r="U50" s="14"/>
      <c r="V50" s="14"/>
      <c r="W50" s="14"/>
      <c r="X50" s="14"/>
      <c r="Y50" s="14"/>
      <c r="Z50" s="14"/>
    </row>
    <row r="51" ht="16.5" customHeight="1">
      <c r="A51" s="25">
        <v>46215.0</v>
      </c>
      <c r="B51" s="74">
        <f t="shared" si="17"/>
        <v>46215</v>
      </c>
      <c r="D51" s="34"/>
      <c r="E51" s="3">
        <v>103.0</v>
      </c>
      <c r="F51" s="14">
        <f t="shared" si="18"/>
        <v>486</v>
      </c>
      <c r="G51" s="29">
        <f t="shared" si="16"/>
        <v>114</v>
      </c>
      <c r="H51" s="13" t="s">
        <v>2278</v>
      </c>
      <c r="I51" s="14">
        <v>700.0</v>
      </c>
      <c r="S51" s="14"/>
      <c r="T51" s="14"/>
      <c r="U51" s="14"/>
      <c r="W51" s="14"/>
      <c r="X51" s="14"/>
      <c r="Y51" s="14"/>
      <c r="Z51" s="14"/>
    </row>
    <row r="52" ht="16.5" customHeight="1">
      <c r="A52" s="25">
        <v>46216.0</v>
      </c>
      <c r="B52" s="74">
        <f t="shared" si="17"/>
        <v>46216</v>
      </c>
      <c r="D52" s="34"/>
      <c r="E52" s="3">
        <v>114.0</v>
      </c>
      <c r="F52" s="14">
        <f t="shared" si="18"/>
        <v>600</v>
      </c>
      <c r="G52" s="29">
        <f t="shared" si="16"/>
        <v>0</v>
      </c>
      <c r="I52" s="14"/>
      <c r="S52" s="14"/>
      <c r="T52" s="14"/>
      <c r="U52" s="14"/>
      <c r="V52" s="14"/>
      <c r="W52" s="14"/>
      <c r="X52" s="14"/>
      <c r="Y52" s="14"/>
      <c r="Z52" s="14"/>
    </row>
    <row r="53" ht="16.5" customHeight="1">
      <c r="A53" s="25"/>
      <c r="B53" s="74"/>
      <c r="C53" s="27" t="s">
        <v>2266</v>
      </c>
      <c r="D53" s="3">
        <f>I55</f>
        <v>700</v>
      </c>
      <c r="E53" s="3">
        <v>78.0</v>
      </c>
      <c r="F53" s="14">
        <f>E53</f>
        <v>78</v>
      </c>
      <c r="G53" s="29">
        <f t="shared" ref="G53:G56" si="19">$D$53-F53</f>
        <v>622</v>
      </c>
      <c r="H53" s="1">
        <v>46216.0</v>
      </c>
      <c r="I53" s="14">
        <v>1300.0</v>
      </c>
      <c r="J53" s="30" t="s">
        <v>2267</v>
      </c>
      <c r="K53" s="31">
        <v>46204.0</v>
      </c>
      <c r="L53" s="21" t="s">
        <v>2268</v>
      </c>
      <c r="M53" s="21" t="s">
        <v>2276</v>
      </c>
      <c r="N53" s="21" t="s">
        <v>80</v>
      </c>
      <c r="O53" s="21"/>
      <c r="P53" s="21"/>
      <c r="Q53" s="37" t="s">
        <v>258</v>
      </c>
      <c r="R53" s="23" t="s">
        <v>2271</v>
      </c>
      <c r="T53" s="14"/>
      <c r="U53" s="14"/>
      <c r="V53" s="14"/>
      <c r="W53" s="14"/>
      <c r="X53" s="14"/>
      <c r="Y53" s="14"/>
      <c r="Z53" s="14"/>
    </row>
    <row r="54" ht="16.5" customHeight="1">
      <c r="A54" s="25">
        <v>46217.0</v>
      </c>
      <c r="B54" s="74">
        <f t="shared" ref="B54:B56" si="20">A54</f>
        <v>46217</v>
      </c>
      <c r="D54" s="34"/>
      <c r="E54" s="3">
        <v>210.0</v>
      </c>
      <c r="F54" s="14">
        <f t="shared" ref="F54:F56" si="21">F53+E54</f>
        <v>288</v>
      </c>
      <c r="G54" s="29">
        <f t="shared" si="19"/>
        <v>412</v>
      </c>
      <c r="H54" s="13" t="s">
        <v>2277</v>
      </c>
      <c r="I54" s="14">
        <v>600.0</v>
      </c>
      <c r="S54" s="14"/>
      <c r="T54" s="14"/>
      <c r="U54" s="14"/>
      <c r="W54" s="14"/>
      <c r="X54" s="14"/>
      <c r="Y54" s="14"/>
      <c r="Z54" s="14"/>
    </row>
    <row r="55" ht="16.5" customHeight="1">
      <c r="A55" s="25">
        <v>46218.0</v>
      </c>
      <c r="B55" s="74">
        <f t="shared" si="20"/>
        <v>46218</v>
      </c>
      <c r="C55" s="12"/>
      <c r="D55" s="14"/>
      <c r="E55" s="3">
        <v>210.0</v>
      </c>
      <c r="F55" s="14">
        <f t="shared" si="21"/>
        <v>498</v>
      </c>
      <c r="G55" s="29">
        <f t="shared" si="19"/>
        <v>202</v>
      </c>
      <c r="H55" s="13" t="s">
        <v>2278</v>
      </c>
      <c r="I55" s="14">
        <v>700.0</v>
      </c>
      <c r="S55" s="14"/>
      <c r="T55" s="14"/>
      <c r="U55" s="14"/>
      <c r="W55" s="14"/>
      <c r="X55" s="14"/>
      <c r="Y55" s="14"/>
      <c r="Z55" s="14"/>
    </row>
    <row r="56" ht="16.5" customHeight="1">
      <c r="A56" s="25">
        <v>46219.0</v>
      </c>
      <c r="B56" s="74">
        <f t="shared" si="20"/>
        <v>46219</v>
      </c>
      <c r="C56" s="12"/>
      <c r="D56" s="14"/>
      <c r="E56" s="3">
        <v>202.0</v>
      </c>
      <c r="F56" s="14">
        <f t="shared" si="21"/>
        <v>700</v>
      </c>
      <c r="G56" s="29">
        <f t="shared" si="19"/>
        <v>0</v>
      </c>
      <c r="H56" s="13"/>
      <c r="I56" s="14"/>
      <c r="J56" s="21"/>
      <c r="K56" s="21"/>
      <c r="L56" s="21"/>
      <c r="M56" s="22"/>
      <c r="N56" s="23"/>
      <c r="O56" s="23"/>
      <c r="P56" s="21"/>
      <c r="Q56" s="110"/>
      <c r="R56" s="14"/>
      <c r="S56" s="14"/>
      <c r="T56" s="14"/>
      <c r="U56" s="14"/>
      <c r="V56" s="14"/>
      <c r="W56" s="14"/>
      <c r="X56" s="14"/>
      <c r="Y56" s="14"/>
      <c r="Z56" s="14"/>
    </row>
    <row r="57" ht="16.5" customHeight="1">
      <c r="A57" s="1"/>
      <c r="B57" s="4"/>
      <c r="C57" s="27" t="s">
        <v>2266</v>
      </c>
      <c r="D57" s="3">
        <f>I58</f>
        <v>1400</v>
      </c>
      <c r="E57" s="3">
        <v>8.0</v>
      </c>
      <c r="F57" s="14">
        <f>E57</f>
        <v>8</v>
      </c>
      <c r="G57" s="29">
        <f t="shared" ref="G57:G65" si="22">$D$57-F57</f>
        <v>1392</v>
      </c>
      <c r="H57" s="13">
        <v>46223.0</v>
      </c>
      <c r="I57" s="14">
        <v>2000.0</v>
      </c>
      <c r="J57" s="21" t="s">
        <v>2267</v>
      </c>
      <c r="M57" s="37" t="s">
        <v>2279</v>
      </c>
      <c r="N57" s="21" t="s">
        <v>88</v>
      </c>
      <c r="Q57" s="23" t="s">
        <v>200</v>
      </c>
      <c r="R57" s="23" t="s">
        <v>2271</v>
      </c>
      <c r="S57" s="14"/>
      <c r="T57" s="14"/>
      <c r="U57" s="14"/>
      <c r="V57" s="14"/>
      <c r="W57" s="14"/>
      <c r="X57" s="14"/>
      <c r="Y57" s="14"/>
      <c r="Z57" s="14"/>
    </row>
    <row r="58" ht="16.5" customHeight="1">
      <c r="A58" s="25">
        <v>46220.0</v>
      </c>
      <c r="B58" s="74">
        <f t="shared" ref="B58:B65" si="23">A58</f>
        <v>46220</v>
      </c>
      <c r="C58" s="12"/>
      <c r="D58" s="34"/>
      <c r="E58" s="3">
        <v>207.0</v>
      </c>
      <c r="F58" s="14">
        <f t="shared" ref="F58:F65" si="24">F57+E58</f>
        <v>215</v>
      </c>
      <c r="G58" s="29">
        <f t="shared" si="22"/>
        <v>1185</v>
      </c>
      <c r="H58" s="13" t="s">
        <v>2277</v>
      </c>
      <c r="I58" s="14">
        <v>1400.0</v>
      </c>
      <c r="S58" s="14"/>
      <c r="T58" s="14"/>
      <c r="U58" s="14"/>
      <c r="V58" s="14"/>
      <c r="W58" s="14"/>
      <c r="X58" s="14"/>
      <c r="Y58" s="14"/>
      <c r="Z58" s="14"/>
    </row>
    <row r="59" ht="16.5" customHeight="1">
      <c r="A59" s="25">
        <v>46221.0</v>
      </c>
      <c r="B59" s="74">
        <f t="shared" si="23"/>
        <v>46221</v>
      </c>
      <c r="C59" s="12"/>
      <c r="D59" s="12"/>
      <c r="E59" s="3">
        <v>209.0</v>
      </c>
      <c r="F59" s="14">
        <f t="shared" si="24"/>
        <v>424</v>
      </c>
      <c r="G59" s="29">
        <f t="shared" si="22"/>
        <v>976</v>
      </c>
      <c r="H59" s="21" t="s">
        <v>2278</v>
      </c>
      <c r="I59" s="14">
        <v>600.0</v>
      </c>
      <c r="S59" s="14"/>
      <c r="T59" s="14"/>
      <c r="U59" s="14"/>
      <c r="V59" s="14"/>
      <c r="W59" s="14"/>
      <c r="X59" s="14"/>
      <c r="Y59" s="14"/>
      <c r="Z59" s="14"/>
    </row>
    <row r="60" ht="16.5" customHeight="1">
      <c r="A60" s="25">
        <v>46222.0</v>
      </c>
      <c r="B60" s="74">
        <f t="shared" si="23"/>
        <v>46222</v>
      </c>
      <c r="C60" s="12"/>
      <c r="D60" s="12"/>
      <c r="E60" s="3">
        <v>195.0</v>
      </c>
      <c r="F60" s="14">
        <f t="shared" si="24"/>
        <v>619</v>
      </c>
      <c r="G60" s="29">
        <f t="shared" si="22"/>
        <v>781</v>
      </c>
      <c r="H60" s="14" t="s">
        <v>284</v>
      </c>
      <c r="T60" s="14"/>
      <c r="U60" s="14"/>
      <c r="V60" s="14"/>
      <c r="W60" s="14"/>
      <c r="X60" s="14"/>
      <c r="Y60" s="14"/>
      <c r="Z60" s="14"/>
    </row>
    <row r="61" ht="16.5" customHeight="1">
      <c r="A61" s="25">
        <v>46223.0</v>
      </c>
      <c r="B61" s="74">
        <f t="shared" si="23"/>
        <v>46223</v>
      </c>
      <c r="C61" s="12"/>
      <c r="D61" s="12"/>
      <c r="E61" s="3">
        <v>214.0</v>
      </c>
      <c r="F61" s="14">
        <f t="shared" si="24"/>
        <v>833</v>
      </c>
      <c r="G61" s="29">
        <f t="shared" si="22"/>
        <v>567</v>
      </c>
      <c r="V61" s="14"/>
      <c r="W61" s="14"/>
      <c r="X61" s="14"/>
      <c r="Y61" s="14"/>
      <c r="Z61" s="14"/>
    </row>
    <row r="62" ht="16.5" customHeight="1">
      <c r="A62" s="25">
        <v>46224.0</v>
      </c>
      <c r="B62" s="74">
        <f t="shared" si="23"/>
        <v>46224</v>
      </c>
      <c r="C62" s="12"/>
      <c r="D62" s="12"/>
      <c r="E62" s="3">
        <v>207.0</v>
      </c>
      <c r="F62" s="14">
        <f t="shared" si="24"/>
        <v>1040</v>
      </c>
      <c r="G62" s="29">
        <f t="shared" si="22"/>
        <v>360</v>
      </c>
      <c r="V62" s="14"/>
      <c r="W62" s="14"/>
      <c r="X62" s="14"/>
      <c r="Y62" s="14"/>
      <c r="Z62" s="14"/>
    </row>
    <row r="63" ht="16.5" customHeight="1">
      <c r="A63" s="25">
        <v>46225.0</v>
      </c>
      <c r="B63" s="74">
        <f t="shared" si="23"/>
        <v>46225</v>
      </c>
      <c r="C63" s="12"/>
      <c r="D63" s="12"/>
      <c r="E63" s="3">
        <v>213.0</v>
      </c>
      <c r="F63" s="14">
        <f t="shared" si="24"/>
        <v>1253</v>
      </c>
      <c r="G63" s="29">
        <f t="shared" si="22"/>
        <v>147</v>
      </c>
      <c r="V63" s="14"/>
      <c r="W63" s="14"/>
      <c r="X63" s="14"/>
      <c r="Y63" s="14"/>
      <c r="Z63" s="14"/>
    </row>
    <row r="64" ht="16.5" customHeight="1">
      <c r="A64" s="25">
        <v>46226.0</v>
      </c>
      <c r="B64" s="74">
        <f t="shared" si="23"/>
        <v>46226</v>
      </c>
      <c r="C64" s="12"/>
      <c r="D64" s="12"/>
      <c r="E64" s="3">
        <v>210.0</v>
      </c>
      <c r="F64" s="14">
        <f t="shared" si="24"/>
        <v>1463</v>
      </c>
      <c r="G64" s="29">
        <f t="shared" si="22"/>
        <v>-63</v>
      </c>
      <c r="V64" s="14"/>
      <c r="W64" s="14"/>
      <c r="X64" s="14"/>
      <c r="Y64" s="14"/>
      <c r="Z64" s="14"/>
    </row>
    <row r="65" ht="16.5" customHeight="1">
      <c r="A65" s="25">
        <v>46227.0</v>
      </c>
      <c r="B65" s="74">
        <f t="shared" si="23"/>
        <v>46227</v>
      </c>
      <c r="C65" s="12"/>
      <c r="D65" s="12"/>
      <c r="E65" s="3">
        <v>19.0</v>
      </c>
      <c r="F65" s="14">
        <f t="shared" si="24"/>
        <v>1482</v>
      </c>
      <c r="G65" s="29">
        <f t="shared" si="22"/>
        <v>-82</v>
      </c>
      <c r="V65" s="14"/>
      <c r="W65" s="14"/>
      <c r="X65" s="14"/>
      <c r="Y65" s="14"/>
      <c r="Z65" s="14"/>
    </row>
    <row r="66" ht="16.5" customHeight="1">
      <c r="A66" s="1"/>
      <c r="B66" s="4"/>
      <c r="C66" s="12" t="s">
        <v>2280</v>
      </c>
      <c r="D66" s="3">
        <f>I68</f>
        <v>652</v>
      </c>
      <c r="E66" s="3">
        <v>116.0</v>
      </c>
      <c r="F66" s="14">
        <f>E66</f>
        <v>116</v>
      </c>
      <c r="G66" s="29">
        <f t="shared" ref="G66:G71" si="25">$D$66-F66</f>
        <v>536</v>
      </c>
      <c r="H66" s="1">
        <v>46216.0</v>
      </c>
      <c r="I66" s="14">
        <v>152.0</v>
      </c>
      <c r="J66" s="30" t="s">
        <v>2267</v>
      </c>
      <c r="L66" s="21" t="s">
        <v>2268</v>
      </c>
      <c r="M66" s="40" t="s">
        <v>2281</v>
      </c>
      <c r="Q66" s="23" t="s">
        <v>2282</v>
      </c>
      <c r="R66" s="23" t="s">
        <v>2283</v>
      </c>
      <c r="W66" s="14"/>
      <c r="X66" s="14"/>
      <c r="Y66" s="14"/>
      <c r="Z66" s="14"/>
    </row>
    <row r="67" ht="16.5" customHeight="1">
      <c r="A67" s="25">
        <v>46228.0</v>
      </c>
      <c r="B67" s="74">
        <f t="shared" ref="B67:B71" si="26">A67</f>
        <v>46228</v>
      </c>
      <c r="C67" s="12"/>
      <c r="D67" s="34"/>
      <c r="E67" s="3">
        <v>158.0</v>
      </c>
      <c r="F67" s="14">
        <f t="shared" ref="F67:F71" si="27">F66+E67</f>
        <v>274</v>
      </c>
      <c r="G67" s="29">
        <f t="shared" si="25"/>
        <v>378</v>
      </c>
      <c r="H67" s="1">
        <v>46254.0</v>
      </c>
      <c r="I67" s="14">
        <v>500.0</v>
      </c>
      <c r="J67" s="30" t="s">
        <v>2267</v>
      </c>
      <c r="K67" s="31">
        <v>46226.0</v>
      </c>
      <c r="L67" s="21" t="s">
        <v>2268</v>
      </c>
      <c r="M67" s="50" t="s">
        <v>2284</v>
      </c>
      <c r="Q67" s="23" t="s">
        <v>299</v>
      </c>
      <c r="R67" s="23" t="s">
        <v>2283</v>
      </c>
      <c r="W67" s="14"/>
      <c r="X67" s="14"/>
      <c r="Y67" s="14"/>
      <c r="Z67" s="14"/>
    </row>
    <row r="68" ht="16.5" customHeight="1">
      <c r="A68" s="25">
        <v>46229.0</v>
      </c>
      <c r="B68" s="74">
        <f t="shared" si="26"/>
        <v>46229</v>
      </c>
      <c r="E68" s="3">
        <v>159.0</v>
      </c>
      <c r="F68" s="14">
        <f t="shared" si="27"/>
        <v>433</v>
      </c>
      <c r="G68" s="29">
        <f t="shared" si="25"/>
        <v>219</v>
      </c>
      <c r="I68" s="14">
        <f>SUM(I66:I67)</f>
        <v>652</v>
      </c>
      <c r="Y68" s="14"/>
      <c r="Z68" s="14"/>
    </row>
    <row r="69" ht="16.5" customHeight="1">
      <c r="A69" s="25">
        <v>46230.0</v>
      </c>
      <c r="B69" s="74">
        <f t="shared" si="26"/>
        <v>46230</v>
      </c>
      <c r="E69" s="3">
        <v>163.0</v>
      </c>
      <c r="F69" s="14">
        <f t="shared" si="27"/>
        <v>596</v>
      </c>
      <c r="G69" s="29">
        <f t="shared" si="25"/>
        <v>56</v>
      </c>
      <c r="Y69" s="14"/>
      <c r="Z69" s="14"/>
    </row>
    <row r="70" ht="16.5" customHeight="1">
      <c r="A70" s="25">
        <v>46231.0</v>
      </c>
      <c r="B70" s="74">
        <f t="shared" si="26"/>
        <v>46231</v>
      </c>
      <c r="E70" s="3">
        <v>164.0</v>
      </c>
      <c r="F70" s="14">
        <f t="shared" si="27"/>
        <v>760</v>
      </c>
      <c r="G70" s="29">
        <f t="shared" si="25"/>
        <v>-108</v>
      </c>
      <c r="Y70" s="14"/>
      <c r="Z70" s="14"/>
    </row>
    <row r="71" ht="16.5" customHeight="1">
      <c r="A71" s="25">
        <v>46232.0</v>
      </c>
      <c r="B71" s="74">
        <f t="shared" si="26"/>
        <v>46232</v>
      </c>
      <c r="E71" s="3">
        <v>13.0</v>
      </c>
      <c r="F71" s="14">
        <f t="shared" si="27"/>
        <v>773</v>
      </c>
      <c r="G71" s="29">
        <f t="shared" si="25"/>
        <v>-121</v>
      </c>
      <c r="Y71" s="14"/>
      <c r="Z71" s="14"/>
    </row>
    <row r="72" ht="16.5" customHeight="1">
      <c r="A72" s="1"/>
      <c r="B72" s="4"/>
      <c r="C72" s="27" t="s">
        <v>2266</v>
      </c>
      <c r="D72" s="3">
        <f>I74</f>
        <v>600</v>
      </c>
      <c r="E72" s="3">
        <v>170.0</v>
      </c>
      <c r="F72" s="14">
        <f>E72</f>
        <v>170</v>
      </c>
      <c r="G72" s="29">
        <f t="shared" ref="G72:G75" si="28">$D$72-F72</f>
        <v>430</v>
      </c>
      <c r="H72" s="13">
        <v>46223.0</v>
      </c>
      <c r="I72" s="14">
        <v>2000.0</v>
      </c>
      <c r="J72" s="21" t="s">
        <v>2267</v>
      </c>
      <c r="L72" s="21" t="s">
        <v>2268</v>
      </c>
      <c r="M72" s="37" t="s">
        <v>2279</v>
      </c>
      <c r="N72" s="21" t="s">
        <v>88</v>
      </c>
      <c r="Q72" s="23" t="s">
        <v>200</v>
      </c>
      <c r="R72" s="23" t="s">
        <v>2271</v>
      </c>
      <c r="Y72" s="14"/>
      <c r="Z72" s="14"/>
    </row>
    <row r="73" ht="16.5" customHeight="1">
      <c r="A73" s="25">
        <v>46233.0</v>
      </c>
      <c r="B73" s="74">
        <f t="shared" ref="B73:B75" si="29">A73</f>
        <v>46233</v>
      </c>
      <c r="C73" s="12"/>
      <c r="D73" s="34"/>
      <c r="E73" s="3">
        <v>208.0</v>
      </c>
      <c r="F73" s="14">
        <f t="shared" ref="F73:F75" si="30">F72+E73</f>
        <v>378</v>
      </c>
      <c r="G73" s="29">
        <f t="shared" si="28"/>
        <v>222</v>
      </c>
      <c r="H73" s="13" t="s">
        <v>2277</v>
      </c>
      <c r="I73" s="14">
        <v>1400.0</v>
      </c>
      <c r="Y73" s="14"/>
      <c r="Z73" s="14"/>
    </row>
    <row r="74" ht="16.5" customHeight="1">
      <c r="A74" s="25">
        <v>46234.0</v>
      </c>
      <c r="B74" s="74">
        <f t="shared" si="29"/>
        <v>46234</v>
      </c>
      <c r="C74" s="12"/>
      <c r="D74" s="34"/>
      <c r="E74" s="3">
        <v>208.0</v>
      </c>
      <c r="F74" s="14">
        <f t="shared" si="30"/>
        <v>586</v>
      </c>
      <c r="G74" s="29">
        <f t="shared" si="28"/>
        <v>14</v>
      </c>
      <c r="H74" s="21" t="s">
        <v>2278</v>
      </c>
      <c r="I74" s="14">
        <v>600.0</v>
      </c>
      <c r="Y74" s="14"/>
      <c r="Z74" s="14"/>
    </row>
    <row r="75" ht="16.5" customHeight="1">
      <c r="A75" s="25">
        <v>46235.0</v>
      </c>
      <c r="B75" s="74">
        <f t="shared" si="29"/>
        <v>46235</v>
      </c>
      <c r="C75" s="12"/>
      <c r="D75" s="34"/>
      <c r="E75" s="3">
        <v>14.0</v>
      </c>
      <c r="F75" s="14">
        <f t="shared" si="30"/>
        <v>600</v>
      </c>
      <c r="G75" s="29">
        <f t="shared" si="28"/>
        <v>0</v>
      </c>
      <c r="H75" s="14" t="s">
        <v>284</v>
      </c>
      <c r="L75" s="21"/>
      <c r="Y75" s="14"/>
      <c r="Z75" s="14"/>
    </row>
    <row r="76" ht="16.5" customHeight="1">
      <c r="A76" s="25"/>
      <c r="B76" s="74"/>
      <c r="C76" s="27" t="s">
        <v>2266</v>
      </c>
      <c r="D76" s="3">
        <v>3000.0</v>
      </c>
      <c r="E76" s="3">
        <v>192.0</v>
      </c>
      <c r="F76" s="14">
        <f>E76</f>
        <v>192</v>
      </c>
      <c r="G76" s="29">
        <f t="shared" ref="G76:G90" si="31">$D$76-F76</f>
        <v>2808</v>
      </c>
      <c r="H76" s="1">
        <v>46264.0</v>
      </c>
      <c r="I76" s="14">
        <v>1669.0</v>
      </c>
      <c r="J76" s="30" t="s">
        <v>2267</v>
      </c>
      <c r="K76" s="31">
        <v>46226.0</v>
      </c>
      <c r="L76" s="21" t="s">
        <v>2268</v>
      </c>
      <c r="M76" s="23" t="s">
        <v>2285</v>
      </c>
      <c r="N76" s="23"/>
      <c r="O76" s="23"/>
      <c r="P76" s="23"/>
      <c r="Q76" s="23" t="s">
        <v>341</v>
      </c>
      <c r="R76" s="23" t="s">
        <v>2271</v>
      </c>
      <c r="Y76" s="14"/>
      <c r="Z76" s="14"/>
    </row>
    <row r="77" ht="16.5" customHeight="1">
      <c r="A77" s="25">
        <v>46236.0</v>
      </c>
      <c r="B77" s="74">
        <f t="shared" ref="B77:B90" si="32">A77</f>
        <v>46236</v>
      </c>
      <c r="C77" s="12"/>
      <c r="D77" s="12"/>
      <c r="E77" s="3">
        <v>203.0</v>
      </c>
      <c r="F77" s="14">
        <f t="shared" ref="F77:F90" si="33">F76+E77</f>
        <v>395</v>
      </c>
      <c r="G77" s="29">
        <f t="shared" si="31"/>
        <v>2605</v>
      </c>
      <c r="H77" s="21"/>
      <c r="Y77" s="14"/>
      <c r="Z77" s="14"/>
    </row>
    <row r="78" ht="16.5" customHeight="1">
      <c r="A78" s="25">
        <v>46237.0</v>
      </c>
      <c r="B78" s="74">
        <f t="shared" si="32"/>
        <v>46237</v>
      </c>
      <c r="C78" s="12"/>
      <c r="D78" s="12"/>
      <c r="E78" s="3">
        <v>208.0</v>
      </c>
      <c r="F78" s="14">
        <f t="shared" si="33"/>
        <v>603</v>
      </c>
      <c r="G78" s="29">
        <f t="shared" si="31"/>
        <v>2397</v>
      </c>
      <c r="Y78" s="14"/>
      <c r="Z78" s="14"/>
    </row>
    <row r="79" ht="16.5" customHeight="1">
      <c r="A79" s="25">
        <v>46238.0</v>
      </c>
      <c r="B79" s="74">
        <f t="shared" si="32"/>
        <v>46238</v>
      </c>
      <c r="C79" s="12"/>
      <c r="D79" s="12"/>
      <c r="E79" s="3">
        <v>211.0</v>
      </c>
      <c r="F79" s="14">
        <f t="shared" si="33"/>
        <v>814</v>
      </c>
      <c r="G79" s="29">
        <f t="shared" si="31"/>
        <v>2186</v>
      </c>
      <c r="Y79" s="14"/>
      <c r="Z79" s="14"/>
    </row>
    <row r="80" ht="16.5" customHeight="1">
      <c r="A80" s="25">
        <v>46239.0</v>
      </c>
      <c r="B80" s="74">
        <f t="shared" si="32"/>
        <v>46239</v>
      </c>
      <c r="C80" s="12"/>
      <c r="D80" s="12"/>
      <c r="E80" s="3">
        <v>204.0</v>
      </c>
      <c r="F80" s="14">
        <f t="shared" si="33"/>
        <v>1018</v>
      </c>
      <c r="G80" s="29">
        <f t="shared" si="31"/>
        <v>1982</v>
      </c>
      <c r="Y80" s="14"/>
      <c r="Z80" s="14"/>
    </row>
    <row r="81" ht="16.5" customHeight="1">
      <c r="A81" s="25">
        <v>46240.0</v>
      </c>
      <c r="B81" s="74">
        <f t="shared" si="32"/>
        <v>46240</v>
      </c>
      <c r="C81" s="12"/>
      <c r="D81" s="12"/>
      <c r="E81" s="3">
        <v>211.0</v>
      </c>
      <c r="F81" s="14">
        <f t="shared" si="33"/>
        <v>1229</v>
      </c>
      <c r="G81" s="29">
        <f t="shared" si="31"/>
        <v>1771</v>
      </c>
      <c r="Y81" s="14"/>
      <c r="Z81" s="14"/>
    </row>
    <row r="82" ht="16.5" customHeight="1">
      <c r="A82" s="25">
        <v>46241.0</v>
      </c>
      <c r="B82" s="74">
        <f t="shared" si="32"/>
        <v>46241</v>
      </c>
      <c r="C82" s="12"/>
      <c r="D82" s="12"/>
      <c r="E82" s="3">
        <v>209.0</v>
      </c>
      <c r="F82" s="14">
        <f t="shared" si="33"/>
        <v>1438</v>
      </c>
      <c r="G82" s="29">
        <f t="shared" si="31"/>
        <v>1562</v>
      </c>
      <c r="Y82" s="14"/>
      <c r="Z82" s="14"/>
    </row>
    <row r="83" ht="16.5" customHeight="1">
      <c r="A83" s="25">
        <v>46242.0</v>
      </c>
      <c r="B83" s="74">
        <f t="shared" si="32"/>
        <v>46242</v>
      </c>
      <c r="C83" s="12"/>
      <c r="D83" s="12"/>
      <c r="E83" s="3">
        <v>205.0</v>
      </c>
      <c r="F83" s="14">
        <f t="shared" si="33"/>
        <v>1643</v>
      </c>
      <c r="G83" s="29">
        <f t="shared" si="31"/>
        <v>1357</v>
      </c>
      <c r="Y83" s="14"/>
      <c r="Z83" s="14"/>
    </row>
    <row r="84" ht="16.5" customHeight="1">
      <c r="A84" s="25">
        <v>46243.0</v>
      </c>
      <c r="B84" s="74">
        <f t="shared" si="32"/>
        <v>46243</v>
      </c>
      <c r="C84" s="12"/>
      <c r="D84" s="12"/>
      <c r="E84" s="3">
        <v>211.0</v>
      </c>
      <c r="F84" s="14">
        <f t="shared" si="33"/>
        <v>1854</v>
      </c>
      <c r="G84" s="29">
        <f t="shared" si="31"/>
        <v>1146</v>
      </c>
      <c r="Y84" s="14"/>
      <c r="Z84" s="14"/>
    </row>
    <row r="85" ht="16.5" customHeight="1">
      <c r="A85" s="25">
        <v>46244.0</v>
      </c>
      <c r="B85" s="74">
        <f t="shared" si="32"/>
        <v>46244</v>
      </c>
      <c r="C85" s="12"/>
      <c r="D85" s="12"/>
      <c r="E85" s="3">
        <v>209.0</v>
      </c>
      <c r="F85" s="14">
        <f t="shared" si="33"/>
        <v>2063</v>
      </c>
      <c r="G85" s="29">
        <f t="shared" si="31"/>
        <v>937</v>
      </c>
      <c r="Y85" s="14"/>
      <c r="Z85" s="14"/>
    </row>
    <row r="86" ht="16.5" customHeight="1">
      <c r="A86" s="25">
        <v>46245.0</v>
      </c>
      <c r="B86" s="74">
        <f t="shared" si="32"/>
        <v>46245</v>
      </c>
      <c r="C86" s="12"/>
      <c r="D86" s="12"/>
      <c r="E86" s="3">
        <v>210.0</v>
      </c>
      <c r="F86" s="14">
        <f t="shared" si="33"/>
        <v>2273</v>
      </c>
      <c r="G86" s="29">
        <f t="shared" si="31"/>
        <v>727</v>
      </c>
      <c r="Y86" s="14"/>
      <c r="Z86" s="14"/>
    </row>
    <row r="87" ht="16.5" customHeight="1">
      <c r="A87" s="25">
        <v>46246.0</v>
      </c>
      <c r="B87" s="74">
        <f t="shared" si="32"/>
        <v>46246</v>
      </c>
      <c r="C87" s="12"/>
      <c r="D87" s="12"/>
      <c r="E87" s="3">
        <v>209.0</v>
      </c>
      <c r="F87" s="14">
        <f t="shared" si="33"/>
        <v>2482</v>
      </c>
      <c r="G87" s="29">
        <f t="shared" si="31"/>
        <v>518</v>
      </c>
      <c r="Y87" s="14"/>
      <c r="Z87" s="14"/>
    </row>
    <row r="88" ht="16.5" customHeight="1">
      <c r="A88" s="25">
        <v>46247.0</v>
      </c>
      <c r="B88" s="74">
        <f t="shared" si="32"/>
        <v>46247</v>
      </c>
      <c r="C88" s="12"/>
      <c r="D88" s="12"/>
      <c r="E88" s="3">
        <v>205.0</v>
      </c>
      <c r="F88" s="14">
        <f t="shared" si="33"/>
        <v>2687</v>
      </c>
      <c r="G88" s="29">
        <f t="shared" si="31"/>
        <v>313</v>
      </c>
      <c r="Y88" s="14"/>
      <c r="Z88" s="14"/>
    </row>
    <row r="89" ht="16.5" customHeight="1">
      <c r="A89" s="25">
        <v>46248.0</v>
      </c>
      <c r="B89" s="74">
        <f t="shared" si="32"/>
        <v>46248</v>
      </c>
      <c r="C89" s="12"/>
      <c r="D89" s="12"/>
      <c r="E89" s="3">
        <v>199.0</v>
      </c>
      <c r="F89" s="14">
        <f t="shared" si="33"/>
        <v>2886</v>
      </c>
      <c r="G89" s="29">
        <f t="shared" si="31"/>
        <v>114</v>
      </c>
      <c r="Y89" s="14"/>
      <c r="Z89" s="14"/>
    </row>
    <row r="90" ht="16.5" customHeight="1">
      <c r="A90" s="25">
        <v>46249.0</v>
      </c>
      <c r="B90" s="74">
        <f t="shared" si="32"/>
        <v>46249</v>
      </c>
      <c r="C90" s="12"/>
      <c r="D90" s="12"/>
      <c r="E90" s="3">
        <v>114.0</v>
      </c>
      <c r="F90" s="14">
        <f t="shared" si="33"/>
        <v>3000</v>
      </c>
      <c r="G90" s="29">
        <f t="shared" si="31"/>
        <v>0</v>
      </c>
      <c r="J90" s="27"/>
      <c r="Y90" s="14"/>
      <c r="Z90" s="14"/>
    </row>
    <row r="91" ht="16.5" customHeight="1">
      <c r="A91" s="1"/>
      <c r="B91" s="4"/>
      <c r="C91" s="27" t="s">
        <v>2266</v>
      </c>
      <c r="D91" s="3">
        <v>500.0</v>
      </c>
      <c r="E91" s="3">
        <v>92.0</v>
      </c>
      <c r="F91" s="14">
        <f>E91</f>
        <v>92</v>
      </c>
      <c r="G91" s="29">
        <f t="shared" ref="G91:G93" si="34">$D$91-F91</f>
        <v>408</v>
      </c>
      <c r="H91" s="1">
        <v>46247.0</v>
      </c>
      <c r="I91" s="14">
        <v>500.0</v>
      </c>
      <c r="J91" s="30" t="s">
        <v>2267</v>
      </c>
      <c r="K91" s="31">
        <v>46239.0</v>
      </c>
      <c r="L91" s="21" t="s">
        <v>2268</v>
      </c>
      <c r="M91" s="23" t="s">
        <v>2286</v>
      </c>
      <c r="N91" s="23"/>
      <c r="O91" s="23"/>
      <c r="P91" s="23"/>
      <c r="Q91" s="23" t="s">
        <v>236</v>
      </c>
      <c r="R91" s="23" t="s">
        <v>2271</v>
      </c>
      <c r="Y91" s="14"/>
      <c r="Z91" s="14"/>
    </row>
    <row r="92" ht="16.5" customHeight="1">
      <c r="A92" s="25">
        <v>46250.0</v>
      </c>
      <c r="B92" s="74">
        <f t="shared" ref="B92:B93" si="35">A92</f>
        <v>46250</v>
      </c>
      <c r="C92" s="12"/>
      <c r="D92" s="12"/>
      <c r="E92" s="3">
        <v>204.0</v>
      </c>
      <c r="F92" s="14">
        <f t="shared" ref="F92:F93" si="36">F91+E92</f>
        <v>296</v>
      </c>
      <c r="G92" s="29">
        <f t="shared" si="34"/>
        <v>204</v>
      </c>
      <c r="H92" s="21"/>
      <c r="J92" s="27"/>
      <c r="Y92" s="14"/>
      <c r="Z92" s="14"/>
    </row>
    <row r="93" ht="16.5" customHeight="1">
      <c r="A93" s="25">
        <v>46251.0</v>
      </c>
      <c r="B93" s="74">
        <f t="shared" si="35"/>
        <v>46251</v>
      </c>
      <c r="C93" s="12"/>
      <c r="D93" s="12"/>
      <c r="E93" s="3">
        <v>204.0</v>
      </c>
      <c r="F93" s="14">
        <f t="shared" si="36"/>
        <v>500</v>
      </c>
      <c r="G93" s="29">
        <f t="shared" si="34"/>
        <v>0</v>
      </c>
      <c r="J93" s="27"/>
      <c r="Y93" s="14"/>
      <c r="Z93" s="14"/>
    </row>
    <row r="94" ht="16.5" customHeight="1">
      <c r="A94" s="25"/>
      <c r="B94" s="74"/>
      <c r="C94" s="27" t="s">
        <v>2266</v>
      </c>
      <c r="D94" s="3">
        <v>2000.0</v>
      </c>
      <c r="E94" s="3">
        <v>4.0</v>
      </c>
      <c r="F94" s="14">
        <f>E94</f>
        <v>4</v>
      </c>
      <c r="G94" s="29">
        <f t="shared" ref="G94:G104" si="37">$D$94-F94</f>
        <v>1996</v>
      </c>
      <c r="H94" s="1">
        <v>46247.0</v>
      </c>
      <c r="I94" s="14">
        <v>2000.0</v>
      </c>
      <c r="J94" s="30" t="s">
        <v>2267</v>
      </c>
      <c r="K94" s="31">
        <v>46251.0</v>
      </c>
      <c r="L94" s="21" t="s">
        <v>2268</v>
      </c>
      <c r="M94" s="23" t="s">
        <v>2287</v>
      </c>
      <c r="N94" s="23"/>
      <c r="O94" s="23"/>
      <c r="P94" s="23"/>
      <c r="Q94" s="23" t="s">
        <v>299</v>
      </c>
      <c r="R94" s="23" t="s">
        <v>2271</v>
      </c>
      <c r="Y94" s="14"/>
      <c r="Z94" s="14"/>
    </row>
    <row r="95" ht="16.5" customHeight="1">
      <c r="A95" s="25">
        <v>46252.0</v>
      </c>
      <c r="B95" s="74">
        <f t="shared" ref="B95:B104" si="38">A95</f>
        <v>46252</v>
      </c>
      <c r="C95" s="12"/>
      <c r="D95" s="12"/>
      <c r="E95" s="3">
        <v>207.0</v>
      </c>
      <c r="F95" s="14">
        <f t="shared" ref="F95:F104" si="39">F94+E95</f>
        <v>211</v>
      </c>
      <c r="G95" s="29">
        <f t="shared" si="37"/>
        <v>1789</v>
      </c>
      <c r="H95" s="21"/>
      <c r="J95" s="30"/>
      <c r="Y95" s="14"/>
      <c r="Z95" s="14"/>
    </row>
    <row r="96" ht="16.5" customHeight="1">
      <c r="A96" s="25">
        <v>46253.0</v>
      </c>
      <c r="B96" s="74">
        <f t="shared" si="38"/>
        <v>46253</v>
      </c>
      <c r="C96" s="12"/>
      <c r="D96" s="12"/>
      <c r="E96" s="3">
        <v>214.0</v>
      </c>
      <c r="F96" s="14">
        <f t="shared" si="39"/>
        <v>425</v>
      </c>
      <c r="G96" s="29">
        <f t="shared" si="37"/>
        <v>1575</v>
      </c>
      <c r="J96" s="27"/>
      <c r="Y96" s="14"/>
      <c r="Z96" s="14"/>
    </row>
    <row r="97" ht="16.5" customHeight="1">
      <c r="A97" s="25">
        <v>46254.0</v>
      </c>
      <c r="B97" s="74">
        <f t="shared" si="38"/>
        <v>46254</v>
      </c>
      <c r="C97" s="12"/>
      <c r="D97" s="12"/>
      <c r="E97" s="3">
        <v>208.0</v>
      </c>
      <c r="F97" s="14">
        <f t="shared" si="39"/>
        <v>633</v>
      </c>
      <c r="G97" s="29">
        <f t="shared" si="37"/>
        <v>1367</v>
      </c>
      <c r="J97" s="27"/>
      <c r="Y97" s="14"/>
      <c r="Z97" s="14"/>
    </row>
    <row r="98" ht="16.5" customHeight="1">
      <c r="A98" s="25">
        <v>46255.0</v>
      </c>
      <c r="B98" s="74">
        <f t="shared" si="38"/>
        <v>46255</v>
      </c>
      <c r="C98" s="12"/>
      <c r="D98" s="12"/>
      <c r="E98" s="3">
        <v>213.0</v>
      </c>
      <c r="F98" s="14">
        <f t="shared" si="39"/>
        <v>846</v>
      </c>
      <c r="G98" s="29">
        <f t="shared" si="37"/>
        <v>1154</v>
      </c>
      <c r="J98" s="27"/>
      <c r="Y98" s="14"/>
      <c r="Z98" s="14"/>
    </row>
    <row r="99" ht="16.5" customHeight="1">
      <c r="A99" s="25">
        <v>46256.0</v>
      </c>
      <c r="B99" s="74">
        <f t="shared" si="38"/>
        <v>46256</v>
      </c>
      <c r="C99" s="12"/>
      <c r="D99" s="12"/>
      <c r="E99" s="3">
        <v>202.0</v>
      </c>
      <c r="F99" s="14">
        <f t="shared" si="39"/>
        <v>1048</v>
      </c>
      <c r="G99" s="29">
        <f t="shared" si="37"/>
        <v>952</v>
      </c>
      <c r="J99" s="27"/>
      <c r="Y99" s="14"/>
      <c r="Z99" s="14"/>
    </row>
    <row r="100" ht="16.5" customHeight="1">
      <c r="A100" s="25">
        <v>46257.0</v>
      </c>
      <c r="B100" s="74">
        <f t="shared" si="38"/>
        <v>46257</v>
      </c>
      <c r="C100" s="12"/>
      <c r="D100" s="12"/>
      <c r="E100" s="3">
        <v>190.0</v>
      </c>
      <c r="F100" s="14">
        <f t="shared" si="39"/>
        <v>1238</v>
      </c>
      <c r="G100" s="29">
        <f t="shared" si="37"/>
        <v>762</v>
      </c>
      <c r="J100" s="27"/>
      <c r="Y100" s="14"/>
      <c r="Z100" s="14"/>
    </row>
    <row r="101" ht="16.5" customHeight="1">
      <c r="A101" s="25">
        <v>46258.0</v>
      </c>
      <c r="B101" s="74">
        <f t="shared" si="38"/>
        <v>46258</v>
      </c>
      <c r="C101" s="12"/>
      <c r="D101" s="12"/>
      <c r="E101" s="3">
        <v>210.0</v>
      </c>
      <c r="F101" s="14">
        <f t="shared" si="39"/>
        <v>1448</v>
      </c>
      <c r="G101" s="29">
        <f t="shared" si="37"/>
        <v>552</v>
      </c>
      <c r="J101" s="27"/>
      <c r="Y101" s="14"/>
      <c r="Z101" s="14"/>
    </row>
    <row r="102" ht="16.5" customHeight="1">
      <c r="A102" s="25">
        <v>46259.0</v>
      </c>
      <c r="B102" s="74">
        <f t="shared" si="38"/>
        <v>46259</v>
      </c>
      <c r="C102" s="12"/>
      <c r="D102" s="12"/>
      <c r="E102" s="3">
        <v>209.0</v>
      </c>
      <c r="F102" s="14">
        <f t="shared" si="39"/>
        <v>1657</v>
      </c>
      <c r="G102" s="29">
        <f t="shared" si="37"/>
        <v>343</v>
      </c>
      <c r="J102" s="27"/>
      <c r="Y102" s="14"/>
      <c r="Z102" s="14"/>
    </row>
    <row r="103" ht="16.5" customHeight="1">
      <c r="A103" s="25">
        <v>46260.0</v>
      </c>
      <c r="B103" s="74">
        <f t="shared" si="38"/>
        <v>46260</v>
      </c>
      <c r="C103" s="12"/>
      <c r="D103" s="12"/>
      <c r="E103" s="3">
        <v>206.0</v>
      </c>
      <c r="F103" s="14">
        <f t="shared" si="39"/>
        <v>1863</v>
      </c>
      <c r="G103" s="29">
        <f t="shared" si="37"/>
        <v>137</v>
      </c>
      <c r="J103" s="27"/>
      <c r="Y103" s="14"/>
      <c r="Z103" s="14"/>
    </row>
    <row r="104" ht="16.5" customHeight="1">
      <c r="A104" s="25">
        <v>46261.0</v>
      </c>
      <c r="B104" s="74">
        <f t="shared" si="38"/>
        <v>46261</v>
      </c>
      <c r="C104" s="12"/>
      <c r="D104" s="12"/>
      <c r="E104" s="3">
        <v>137.0</v>
      </c>
      <c r="F104" s="14">
        <f t="shared" si="39"/>
        <v>2000</v>
      </c>
      <c r="G104" s="29">
        <f t="shared" si="37"/>
        <v>0</v>
      </c>
      <c r="J104" s="27"/>
      <c r="Y104" s="14"/>
      <c r="Z104" s="14"/>
    </row>
    <row r="105" ht="16.5" customHeight="1">
      <c r="A105" s="25"/>
      <c r="B105" s="74"/>
      <c r="C105" s="27" t="s">
        <v>2266</v>
      </c>
      <c r="D105" s="3">
        <v>2500.0</v>
      </c>
      <c r="E105" s="3">
        <v>71.0</v>
      </c>
      <c r="F105" s="14">
        <f>E105</f>
        <v>71</v>
      </c>
      <c r="G105" s="29">
        <f t="shared" ref="G105:G117" si="40">$D$105-F105</f>
        <v>2429</v>
      </c>
      <c r="H105" s="1">
        <v>46272.0</v>
      </c>
      <c r="I105" s="14">
        <v>2000.0</v>
      </c>
      <c r="J105" s="30" t="s">
        <v>2267</v>
      </c>
      <c r="K105" s="31">
        <v>46251.0</v>
      </c>
      <c r="L105" s="21" t="s">
        <v>2268</v>
      </c>
      <c r="M105" s="23" t="s">
        <v>2288</v>
      </c>
      <c r="N105" s="23"/>
      <c r="O105" s="23"/>
      <c r="P105" s="23"/>
      <c r="Q105" s="23" t="s">
        <v>345</v>
      </c>
      <c r="R105" s="23" t="s">
        <v>2271</v>
      </c>
      <c r="Y105" s="14"/>
      <c r="Z105" s="14"/>
    </row>
    <row r="106" ht="16.5" customHeight="1">
      <c r="A106" s="25">
        <v>46262.0</v>
      </c>
      <c r="B106" s="74">
        <f t="shared" ref="B106:B117" si="41">A106</f>
        <v>46262</v>
      </c>
      <c r="C106" s="12"/>
      <c r="D106" s="12"/>
      <c r="E106" s="3">
        <v>205.0</v>
      </c>
      <c r="F106" s="14">
        <f t="shared" ref="F106:F117" si="42">F105+E106</f>
        <v>276</v>
      </c>
      <c r="G106" s="29">
        <f t="shared" si="40"/>
        <v>2224</v>
      </c>
      <c r="H106" s="21"/>
      <c r="J106" s="30"/>
      <c r="Y106" s="14"/>
      <c r="Z106" s="14"/>
    </row>
    <row r="107" ht="16.5" customHeight="1">
      <c r="A107" s="25">
        <v>46263.0</v>
      </c>
      <c r="B107" s="74">
        <f t="shared" si="41"/>
        <v>46263</v>
      </c>
      <c r="C107" s="12"/>
      <c r="D107" s="12"/>
      <c r="E107" s="3">
        <v>208.0</v>
      </c>
      <c r="F107" s="14">
        <f t="shared" si="42"/>
        <v>484</v>
      </c>
      <c r="G107" s="29">
        <f t="shared" si="40"/>
        <v>2016</v>
      </c>
      <c r="J107" s="27"/>
      <c r="Y107" s="14"/>
      <c r="Z107" s="14"/>
    </row>
    <row r="108" ht="16.5" customHeight="1">
      <c r="A108" s="25">
        <v>46264.0</v>
      </c>
      <c r="B108" s="74">
        <f t="shared" si="41"/>
        <v>46264</v>
      </c>
      <c r="C108" s="12"/>
      <c r="D108" s="12"/>
      <c r="E108" s="3">
        <v>210.0</v>
      </c>
      <c r="F108" s="14">
        <f t="shared" si="42"/>
        <v>694</v>
      </c>
      <c r="G108" s="29">
        <f t="shared" si="40"/>
        <v>1806</v>
      </c>
      <c r="J108" s="27"/>
      <c r="Y108" s="14"/>
      <c r="Z108" s="14"/>
    </row>
    <row r="109" ht="16.5" customHeight="1">
      <c r="A109" s="25">
        <v>46265.0</v>
      </c>
      <c r="B109" s="74">
        <f t="shared" si="41"/>
        <v>46265</v>
      </c>
      <c r="C109" s="12"/>
      <c r="D109" s="12"/>
      <c r="E109" s="3">
        <v>208.0</v>
      </c>
      <c r="F109" s="14">
        <f t="shared" si="42"/>
        <v>902</v>
      </c>
      <c r="G109" s="29">
        <f t="shared" si="40"/>
        <v>1598</v>
      </c>
      <c r="J109" s="27"/>
      <c r="Y109" s="14"/>
      <c r="Z109" s="14"/>
    </row>
    <row r="110" ht="16.5" customHeight="1">
      <c r="A110" s="25">
        <v>46266.0</v>
      </c>
      <c r="B110" s="74">
        <f t="shared" si="41"/>
        <v>46266</v>
      </c>
      <c r="C110" s="12"/>
      <c r="D110" s="12"/>
      <c r="E110" s="3">
        <v>211.0</v>
      </c>
      <c r="F110" s="14">
        <f t="shared" si="42"/>
        <v>1113</v>
      </c>
      <c r="G110" s="29">
        <f t="shared" si="40"/>
        <v>1387</v>
      </c>
      <c r="J110" s="27"/>
      <c r="Y110" s="14"/>
      <c r="Z110" s="14"/>
    </row>
    <row r="111" ht="16.5" customHeight="1">
      <c r="A111" s="25">
        <v>46267.0</v>
      </c>
      <c r="B111" s="74">
        <f t="shared" si="41"/>
        <v>46267</v>
      </c>
      <c r="C111" s="12"/>
      <c r="D111" s="12"/>
      <c r="E111" s="3">
        <v>206.0</v>
      </c>
      <c r="F111" s="14">
        <f t="shared" si="42"/>
        <v>1319</v>
      </c>
      <c r="G111" s="29">
        <f t="shared" si="40"/>
        <v>1181</v>
      </c>
      <c r="Y111" s="14"/>
      <c r="Z111" s="14"/>
    </row>
    <row r="112" ht="16.5" customHeight="1">
      <c r="A112" s="25">
        <v>46268.0</v>
      </c>
      <c r="B112" s="74">
        <f t="shared" si="41"/>
        <v>46268</v>
      </c>
      <c r="C112" s="12"/>
      <c r="D112" s="12"/>
      <c r="E112" s="3">
        <v>206.0</v>
      </c>
      <c r="F112" s="14">
        <f t="shared" si="42"/>
        <v>1525</v>
      </c>
      <c r="G112" s="29">
        <f t="shared" si="40"/>
        <v>975</v>
      </c>
      <c r="Y112" s="14"/>
      <c r="Z112" s="14"/>
    </row>
    <row r="113" ht="16.5" customHeight="1">
      <c r="A113" s="25">
        <v>46269.0</v>
      </c>
      <c r="B113" s="74">
        <f t="shared" si="41"/>
        <v>46269</v>
      </c>
      <c r="C113" s="12"/>
      <c r="D113" s="12"/>
      <c r="E113" s="3">
        <v>208.0</v>
      </c>
      <c r="F113" s="14">
        <f t="shared" si="42"/>
        <v>1733</v>
      </c>
      <c r="G113" s="29">
        <f t="shared" si="40"/>
        <v>767</v>
      </c>
      <c r="Y113" s="14"/>
      <c r="Z113" s="14"/>
    </row>
    <row r="114" ht="16.5" customHeight="1">
      <c r="A114" s="25">
        <v>46270.0</v>
      </c>
      <c r="B114" s="74">
        <f t="shared" si="41"/>
        <v>46270</v>
      </c>
      <c r="C114" s="12"/>
      <c r="D114" s="12"/>
      <c r="E114" s="3">
        <v>208.0</v>
      </c>
      <c r="F114" s="14">
        <f t="shared" si="42"/>
        <v>1941</v>
      </c>
      <c r="G114" s="29">
        <f t="shared" si="40"/>
        <v>559</v>
      </c>
      <c r="Y114" s="14"/>
      <c r="Z114" s="14"/>
    </row>
    <row r="115" ht="16.5" customHeight="1">
      <c r="A115" s="25">
        <v>46271.0</v>
      </c>
      <c r="B115" s="74">
        <f t="shared" si="41"/>
        <v>46271</v>
      </c>
      <c r="C115" s="12"/>
      <c r="D115" s="12"/>
      <c r="E115" s="3">
        <v>209.0</v>
      </c>
      <c r="F115" s="14">
        <f t="shared" si="42"/>
        <v>2150</v>
      </c>
      <c r="G115" s="29">
        <f t="shared" si="40"/>
        <v>350</v>
      </c>
      <c r="Y115" s="14"/>
      <c r="Z115" s="14"/>
    </row>
    <row r="116" ht="16.5" customHeight="1">
      <c r="A116" s="25">
        <v>46272.0</v>
      </c>
      <c r="B116" s="74">
        <f t="shared" si="41"/>
        <v>46272</v>
      </c>
      <c r="C116" s="12"/>
      <c r="D116" s="12"/>
      <c r="E116" s="3">
        <v>206.0</v>
      </c>
      <c r="F116" s="14">
        <f t="shared" si="42"/>
        <v>2356</v>
      </c>
      <c r="G116" s="29">
        <f t="shared" si="40"/>
        <v>144</v>
      </c>
      <c r="Y116" s="14"/>
      <c r="Z116" s="14"/>
    </row>
    <row r="117" ht="16.5" customHeight="1">
      <c r="A117" s="25">
        <v>46273.0</v>
      </c>
      <c r="B117" s="74">
        <f t="shared" si="41"/>
        <v>46273</v>
      </c>
      <c r="C117" s="12"/>
      <c r="D117" s="12"/>
      <c r="E117" s="3">
        <v>144.0</v>
      </c>
      <c r="F117" s="14">
        <f t="shared" si="42"/>
        <v>2500</v>
      </c>
      <c r="G117" s="29">
        <f t="shared" si="40"/>
        <v>0</v>
      </c>
      <c r="S117" s="14"/>
      <c r="Y117" s="14"/>
      <c r="Z117" s="14"/>
    </row>
    <row r="118" ht="16.5" customHeight="1">
      <c r="A118" s="1"/>
      <c r="B118" s="4"/>
      <c r="C118" s="27" t="s">
        <v>2266</v>
      </c>
      <c r="D118" s="3">
        <f>I119</f>
        <v>252</v>
      </c>
      <c r="E118" s="3">
        <v>20.0</v>
      </c>
      <c r="F118" s="14">
        <f>E118</f>
        <v>20</v>
      </c>
      <c r="G118" s="29">
        <f t="shared" ref="G118:G120" si="43">$D$118-F118</f>
        <v>232</v>
      </c>
      <c r="H118" s="1">
        <v>46286.0</v>
      </c>
      <c r="I118" s="14">
        <v>1000.0</v>
      </c>
      <c r="J118" s="30" t="s">
        <v>2267</v>
      </c>
      <c r="K118" s="59">
        <v>46267.0</v>
      </c>
      <c r="L118" s="21" t="s">
        <v>2268</v>
      </c>
      <c r="M118" s="23" t="s">
        <v>2289</v>
      </c>
      <c r="N118" s="23"/>
      <c r="O118" s="23"/>
      <c r="P118" s="23"/>
      <c r="Q118" s="23" t="s">
        <v>345</v>
      </c>
      <c r="R118" s="23" t="s">
        <v>2271</v>
      </c>
      <c r="S118" s="14"/>
      <c r="Y118" s="14"/>
      <c r="Z118" s="14"/>
    </row>
    <row r="119" ht="16.5" customHeight="1">
      <c r="A119" s="25">
        <v>46274.0</v>
      </c>
      <c r="B119" s="74">
        <f t="shared" ref="B119:B120" si="44">A119</f>
        <v>46274</v>
      </c>
      <c r="C119" s="12"/>
      <c r="D119" s="34"/>
      <c r="E119" s="3">
        <v>193.0</v>
      </c>
      <c r="F119" s="14">
        <f t="shared" ref="F119:F120" si="45">F118+E119</f>
        <v>213</v>
      </c>
      <c r="G119" s="29">
        <f t="shared" si="43"/>
        <v>39</v>
      </c>
      <c r="H119" s="21" t="s">
        <v>2278</v>
      </c>
      <c r="I119" s="14">
        <v>252.0</v>
      </c>
      <c r="J119" s="30"/>
      <c r="K119" s="27"/>
      <c r="R119" s="14"/>
      <c r="S119" s="14"/>
      <c r="Y119" s="14"/>
      <c r="Z119" s="14"/>
    </row>
    <row r="120" ht="16.5" customHeight="1">
      <c r="A120" s="25">
        <v>46275.0</v>
      </c>
      <c r="B120" s="74">
        <f t="shared" si="44"/>
        <v>46275</v>
      </c>
      <c r="C120" s="12"/>
      <c r="D120" s="12"/>
      <c r="E120" s="3">
        <v>39.0</v>
      </c>
      <c r="F120" s="14">
        <f t="shared" si="45"/>
        <v>252</v>
      </c>
      <c r="G120" s="29">
        <f t="shared" si="43"/>
        <v>0</v>
      </c>
      <c r="H120" s="21" t="s">
        <v>2277</v>
      </c>
      <c r="I120" s="14">
        <v>748.0</v>
      </c>
      <c r="J120" s="27"/>
      <c r="K120" s="27"/>
      <c r="R120" s="14"/>
      <c r="S120" s="14"/>
      <c r="Y120" s="14"/>
      <c r="Z120" s="14"/>
    </row>
    <row r="121" ht="16.5" customHeight="1">
      <c r="A121" s="25"/>
      <c r="B121" s="74"/>
      <c r="C121" s="12"/>
      <c r="D121" s="12"/>
      <c r="E121" s="34"/>
      <c r="F121" s="14"/>
      <c r="G121" s="29"/>
      <c r="S121" s="14"/>
      <c r="Y121" s="14"/>
      <c r="Z121" s="14"/>
    </row>
    <row r="122" ht="16.5" customHeight="1">
      <c r="A122" s="1"/>
      <c r="B122" s="4"/>
      <c r="C122" s="27" t="s">
        <v>2290</v>
      </c>
      <c r="D122" s="3">
        <v>700.0</v>
      </c>
      <c r="E122" s="3">
        <v>17.0</v>
      </c>
      <c r="F122" s="3">
        <f>E122</f>
        <v>17</v>
      </c>
      <c r="G122" s="9">
        <f t="shared" ref="G122:G126" si="46">$D$122-F122</f>
        <v>683</v>
      </c>
      <c r="H122" s="42">
        <v>46279.0</v>
      </c>
      <c r="I122" s="3">
        <v>700.0</v>
      </c>
      <c r="J122" s="30" t="s">
        <v>2291</v>
      </c>
      <c r="K122" s="31">
        <v>46259.0</v>
      </c>
      <c r="L122" s="30" t="s">
        <v>1500</v>
      </c>
      <c r="M122" s="37" t="s">
        <v>2292</v>
      </c>
      <c r="Q122" s="23" t="s">
        <v>2293</v>
      </c>
      <c r="R122" s="23" t="s">
        <v>2294</v>
      </c>
      <c r="S122" s="14"/>
      <c r="Y122" s="14"/>
      <c r="Z122" s="14"/>
    </row>
    <row r="123" ht="16.5" customHeight="1">
      <c r="A123" s="25">
        <v>46276.0</v>
      </c>
      <c r="B123" s="74">
        <f t="shared" ref="B123:B175" si="47">A123</f>
        <v>46276</v>
      </c>
      <c r="C123" s="27"/>
      <c r="D123" s="3"/>
      <c r="E123" s="3">
        <v>178.0</v>
      </c>
      <c r="F123" s="3">
        <f t="shared" ref="F123:F126" si="48">F122+E123</f>
        <v>195</v>
      </c>
      <c r="G123" s="9">
        <f t="shared" si="46"/>
        <v>505</v>
      </c>
      <c r="S123" s="14"/>
      <c r="Y123" s="14"/>
      <c r="Z123" s="14"/>
    </row>
    <row r="124" ht="16.5" customHeight="1">
      <c r="A124" s="25">
        <v>46277.0</v>
      </c>
      <c r="B124" s="74">
        <f t="shared" si="47"/>
        <v>46277</v>
      </c>
      <c r="C124" s="27"/>
      <c r="D124" s="3"/>
      <c r="E124" s="3">
        <v>209.0</v>
      </c>
      <c r="F124" s="3">
        <f t="shared" si="48"/>
        <v>404</v>
      </c>
      <c r="G124" s="9">
        <f t="shared" si="46"/>
        <v>296</v>
      </c>
      <c r="S124" s="14"/>
      <c r="Y124" s="14"/>
      <c r="Z124" s="14"/>
    </row>
    <row r="125" ht="16.5" customHeight="1">
      <c r="A125" s="25">
        <v>46278.0</v>
      </c>
      <c r="B125" s="74">
        <f t="shared" si="47"/>
        <v>46278</v>
      </c>
      <c r="C125" s="27"/>
      <c r="D125" s="3"/>
      <c r="E125" s="3">
        <v>212.0</v>
      </c>
      <c r="F125" s="3">
        <f t="shared" si="48"/>
        <v>616</v>
      </c>
      <c r="G125" s="9">
        <f t="shared" si="46"/>
        <v>84</v>
      </c>
      <c r="S125" s="14"/>
      <c r="Y125" s="14"/>
      <c r="Z125" s="14"/>
    </row>
    <row r="126" ht="16.5" customHeight="1">
      <c r="A126" s="25">
        <v>46279.0</v>
      </c>
      <c r="B126" s="74">
        <f t="shared" si="47"/>
        <v>46279</v>
      </c>
      <c r="C126" s="27"/>
      <c r="D126" s="3"/>
      <c r="E126" s="3">
        <v>121.0</v>
      </c>
      <c r="F126" s="3">
        <f t="shared" si="48"/>
        <v>737</v>
      </c>
      <c r="G126" s="9">
        <f t="shared" si="46"/>
        <v>-37</v>
      </c>
      <c r="S126" s="14"/>
      <c r="Y126" s="14"/>
      <c r="Z126" s="14"/>
    </row>
    <row r="127" ht="16.5" customHeight="1">
      <c r="A127" s="25">
        <v>46280.0</v>
      </c>
      <c r="B127" s="74">
        <f t="shared" si="47"/>
        <v>46280</v>
      </c>
      <c r="C127" s="35" t="s">
        <v>2295</v>
      </c>
      <c r="D127" s="3">
        <f>I129</f>
        <v>580</v>
      </c>
      <c r="E127" s="3">
        <v>148.0</v>
      </c>
      <c r="F127" s="14">
        <f>E127</f>
        <v>148</v>
      </c>
      <c r="G127" s="29">
        <f t="shared" ref="G127:G130" si="49">$D$127-F127</f>
        <v>432</v>
      </c>
      <c r="H127" s="25">
        <v>46272.0</v>
      </c>
      <c r="I127" s="14">
        <v>280.0</v>
      </c>
      <c r="J127" s="30" t="s">
        <v>2296</v>
      </c>
      <c r="K127" s="31">
        <v>46259.0</v>
      </c>
      <c r="L127" s="21" t="s">
        <v>2297</v>
      </c>
      <c r="M127" s="23" t="s">
        <v>2298</v>
      </c>
      <c r="Q127" s="23" t="s">
        <v>1314</v>
      </c>
      <c r="R127" s="23" t="s">
        <v>307</v>
      </c>
      <c r="S127" s="14"/>
      <c r="Y127" s="14"/>
      <c r="Z127" s="14"/>
    </row>
    <row r="128" ht="16.5" customHeight="1">
      <c r="A128" s="25">
        <v>46281.0</v>
      </c>
      <c r="B128" s="74">
        <f t="shared" si="47"/>
        <v>46281</v>
      </c>
      <c r="C128" s="44"/>
      <c r="D128" s="34"/>
      <c r="E128" s="34">
        <v>160.0</v>
      </c>
      <c r="F128" s="14">
        <f t="shared" ref="F128:F130" si="50">F127+E128</f>
        <v>308</v>
      </c>
      <c r="G128" s="29">
        <f t="shared" si="49"/>
        <v>272</v>
      </c>
      <c r="H128" s="25">
        <v>46335.0</v>
      </c>
      <c r="I128" s="14">
        <v>300.0</v>
      </c>
      <c r="J128" s="30" t="s">
        <v>2296</v>
      </c>
      <c r="K128" s="31">
        <v>46259.0</v>
      </c>
      <c r="L128" s="21" t="s">
        <v>2297</v>
      </c>
      <c r="M128" s="40" t="s">
        <v>2299</v>
      </c>
      <c r="N128" s="23" t="s">
        <v>400</v>
      </c>
      <c r="Q128" s="23" t="s">
        <v>2300</v>
      </c>
      <c r="R128" s="23" t="s">
        <v>307</v>
      </c>
      <c r="S128" s="14"/>
      <c r="T128" s="14"/>
      <c r="U128" s="14"/>
      <c r="Y128" s="14"/>
      <c r="Z128" s="14"/>
    </row>
    <row r="129" ht="16.5" customHeight="1">
      <c r="A129" s="25">
        <v>46282.0</v>
      </c>
      <c r="B129" s="74">
        <f t="shared" si="47"/>
        <v>46282</v>
      </c>
      <c r="C129" s="12"/>
      <c r="D129" s="34"/>
      <c r="E129" s="34">
        <v>160.0</v>
      </c>
      <c r="F129" s="14">
        <f t="shared" si="50"/>
        <v>468</v>
      </c>
      <c r="G129" s="29">
        <f t="shared" si="49"/>
        <v>112</v>
      </c>
      <c r="H129" s="13"/>
      <c r="I129" s="14">
        <f>SUM(I127:I128)</f>
        <v>580</v>
      </c>
      <c r="J129" s="21" t="s">
        <v>2301</v>
      </c>
      <c r="K129" s="21"/>
      <c r="M129" s="37"/>
      <c r="P129" s="21"/>
      <c r="Q129" s="10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6.5" customHeight="1">
      <c r="A130" s="25">
        <v>46283.0</v>
      </c>
      <c r="B130" s="74">
        <f t="shared" si="47"/>
        <v>46283</v>
      </c>
      <c r="C130" s="12"/>
      <c r="D130" s="34"/>
      <c r="E130" s="34">
        <v>160.0</v>
      </c>
      <c r="F130" s="14">
        <f t="shared" si="50"/>
        <v>628</v>
      </c>
      <c r="G130" s="29">
        <f t="shared" si="49"/>
        <v>-48</v>
      </c>
      <c r="H130" s="13"/>
      <c r="I130" s="14"/>
      <c r="K130" s="21"/>
      <c r="M130" s="37"/>
      <c r="P130" s="21"/>
      <c r="Q130" s="10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6.5" customHeight="1">
      <c r="A131" s="25">
        <v>46284.0</v>
      </c>
      <c r="B131" s="74">
        <f t="shared" si="47"/>
        <v>46284</v>
      </c>
      <c r="C131" s="12"/>
      <c r="D131" s="34"/>
      <c r="E131" s="34"/>
      <c r="F131" s="14"/>
      <c r="G131" s="29"/>
      <c r="H131" s="13"/>
      <c r="I131" s="14"/>
      <c r="K131" s="21"/>
      <c r="M131" s="37"/>
      <c r="P131" s="21"/>
      <c r="Q131" s="10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6.5" customHeight="1">
      <c r="A132" s="25">
        <v>46285.0</v>
      </c>
      <c r="B132" s="74">
        <f t="shared" si="47"/>
        <v>46285</v>
      </c>
      <c r="C132" s="12"/>
      <c r="D132" s="14"/>
      <c r="E132" s="3"/>
      <c r="F132" s="14"/>
      <c r="G132" s="29"/>
      <c r="H132" s="13"/>
      <c r="I132" s="14"/>
      <c r="J132" s="21"/>
      <c r="K132" s="21"/>
      <c r="L132" s="21"/>
      <c r="M132" s="22"/>
      <c r="N132" s="23"/>
      <c r="O132" s="23"/>
      <c r="P132" s="21"/>
      <c r="Q132" s="110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6.5" customHeight="1">
      <c r="A133" s="25">
        <v>46286.0</v>
      </c>
      <c r="B133" s="74">
        <f t="shared" si="47"/>
        <v>46286</v>
      </c>
      <c r="C133" s="27" t="s">
        <v>2266</v>
      </c>
      <c r="D133" s="3">
        <f>I135</f>
        <v>748</v>
      </c>
      <c r="E133" s="34">
        <v>50.0</v>
      </c>
      <c r="F133" s="14">
        <f>E133</f>
        <v>50</v>
      </c>
      <c r="G133" s="29">
        <f t="shared" ref="G133:G137" si="51">$D$133-F133</f>
        <v>698</v>
      </c>
      <c r="H133" s="1">
        <v>46286.0</v>
      </c>
      <c r="I133" s="14">
        <v>1000.0</v>
      </c>
      <c r="J133" s="30" t="s">
        <v>2267</v>
      </c>
      <c r="K133" s="59">
        <v>46267.0</v>
      </c>
      <c r="L133" s="21" t="s">
        <v>2268</v>
      </c>
      <c r="M133" s="23" t="s">
        <v>2289</v>
      </c>
      <c r="N133" s="23"/>
      <c r="O133" s="23"/>
      <c r="P133" s="23"/>
      <c r="Q133" s="23" t="s">
        <v>345</v>
      </c>
      <c r="R133" s="23" t="s">
        <v>2271</v>
      </c>
      <c r="S133" s="14"/>
      <c r="T133" s="14"/>
      <c r="U133" s="14"/>
      <c r="V133" s="14"/>
      <c r="W133" s="14"/>
      <c r="X133" s="14"/>
      <c r="Y133" s="14"/>
      <c r="Z133" s="14"/>
    </row>
    <row r="134" ht="16.5" customHeight="1">
      <c r="A134" s="25">
        <v>46287.0</v>
      </c>
      <c r="B134" s="74">
        <f t="shared" si="47"/>
        <v>46287</v>
      </c>
      <c r="C134" s="12"/>
      <c r="D134" s="34"/>
      <c r="E134" s="34">
        <v>180.0</v>
      </c>
      <c r="F134" s="14">
        <f t="shared" ref="F134:F137" si="52">F133+E134</f>
        <v>230</v>
      </c>
      <c r="G134" s="29">
        <f t="shared" si="51"/>
        <v>518</v>
      </c>
      <c r="H134" s="21" t="s">
        <v>2278</v>
      </c>
      <c r="I134" s="14">
        <v>252.0</v>
      </c>
      <c r="J134" s="30"/>
      <c r="K134" s="27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6.5" customHeight="1">
      <c r="A135" s="25">
        <v>46288.0</v>
      </c>
      <c r="B135" s="74">
        <f t="shared" si="47"/>
        <v>46288</v>
      </c>
      <c r="C135" s="12"/>
      <c r="D135" s="12"/>
      <c r="E135" s="34">
        <v>180.0</v>
      </c>
      <c r="F135" s="14">
        <f t="shared" si="52"/>
        <v>410</v>
      </c>
      <c r="G135" s="29">
        <f t="shared" si="51"/>
        <v>338</v>
      </c>
      <c r="H135" s="21" t="s">
        <v>2277</v>
      </c>
      <c r="I135" s="14">
        <v>748.0</v>
      </c>
      <c r="J135" s="27"/>
      <c r="K135" s="27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6.5" customHeight="1">
      <c r="A136" s="25">
        <v>46289.0</v>
      </c>
      <c r="B136" s="74">
        <f t="shared" si="47"/>
        <v>46289</v>
      </c>
      <c r="C136" s="12"/>
      <c r="D136" s="12"/>
      <c r="E136" s="34">
        <v>180.0</v>
      </c>
      <c r="F136" s="14">
        <f t="shared" si="52"/>
        <v>590</v>
      </c>
      <c r="G136" s="29">
        <f t="shared" si="51"/>
        <v>158</v>
      </c>
      <c r="J136" s="27"/>
      <c r="K136" s="27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6.5" customHeight="1">
      <c r="A137" s="25">
        <v>46290.0</v>
      </c>
      <c r="B137" s="74">
        <f t="shared" si="47"/>
        <v>46290</v>
      </c>
      <c r="C137" s="12"/>
      <c r="D137" s="14"/>
      <c r="E137" s="34">
        <v>180.0</v>
      </c>
      <c r="F137" s="14">
        <f t="shared" si="52"/>
        <v>770</v>
      </c>
      <c r="G137" s="29">
        <f t="shared" si="51"/>
        <v>-22</v>
      </c>
      <c r="H137" s="13"/>
      <c r="I137" s="14"/>
      <c r="J137" s="30"/>
      <c r="K137" s="30"/>
      <c r="L137" s="21"/>
      <c r="M137" s="22"/>
      <c r="N137" s="23"/>
      <c r="O137" s="23"/>
      <c r="P137" s="21"/>
      <c r="Q137" s="110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6.5" customHeight="1">
      <c r="A138" s="25">
        <v>46291.0</v>
      </c>
      <c r="B138" s="74">
        <f t="shared" si="47"/>
        <v>46291</v>
      </c>
      <c r="C138" s="27" t="s">
        <v>2266</v>
      </c>
      <c r="D138" s="3">
        <v>800.0</v>
      </c>
      <c r="E138" s="34">
        <v>130.0</v>
      </c>
      <c r="F138" s="14">
        <f>E138</f>
        <v>130</v>
      </c>
      <c r="G138" s="29">
        <f t="shared" ref="G138:G142" si="53">$D$138-F138</f>
        <v>670</v>
      </c>
      <c r="H138" s="13">
        <v>46283.0</v>
      </c>
      <c r="I138" s="14">
        <v>800.0</v>
      </c>
      <c r="J138" s="30" t="s">
        <v>2267</v>
      </c>
      <c r="K138" s="59">
        <v>46267.0</v>
      </c>
      <c r="L138" s="21" t="s">
        <v>2268</v>
      </c>
      <c r="M138" s="37" t="s">
        <v>2305</v>
      </c>
      <c r="N138" s="23"/>
      <c r="O138" s="23"/>
      <c r="P138" s="21"/>
      <c r="Q138" s="37" t="s">
        <v>894</v>
      </c>
      <c r="R138" s="23" t="s">
        <v>2271</v>
      </c>
      <c r="S138" s="14"/>
      <c r="T138" s="14"/>
      <c r="U138" s="14"/>
      <c r="V138" s="14"/>
      <c r="W138" s="14"/>
      <c r="X138" s="14"/>
      <c r="Y138" s="14"/>
      <c r="Z138" s="14"/>
    </row>
    <row r="139" ht="16.5" customHeight="1">
      <c r="A139" s="25">
        <v>46292.0</v>
      </c>
      <c r="B139" s="74">
        <f t="shared" si="47"/>
        <v>46292</v>
      </c>
      <c r="C139" s="12"/>
      <c r="D139" s="34"/>
      <c r="E139" s="34">
        <v>180.0</v>
      </c>
      <c r="F139" s="14">
        <f t="shared" ref="F139:F142" si="54">F138+E139</f>
        <v>310</v>
      </c>
      <c r="G139" s="29">
        <f t="shared" si="53"/>
        <v>490</v>
      </c>
      <c r="H139" s="13"/>
      <c r="I139" s="14"/>
      <c r="J139" s="21"/>
      <c r="K139" s="21"/>
      <c r="L139" s="21"/>
      <c r="M139" s="22"/>
      <c r="N139" s="23"/>
      <c r="O139" s="23"/>
      <c r="P139" s="21"/>
      <c r="Q139" s="110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6.5" customHeight="1">
      <c r="A140" s="25">
        <v>46293.0</v>
      </c>
      <c r="B140" s="74">
        <f t="shared" si="47"/>
        <v>46293</v>
      </c>
      <c r="C140" s="12"/>
      <c r="D140" s="34"/>
      <c r="E140" s="34">
        <v>180.0</v>
      </c>
      <c r="F140" s="14">
        <f t="shared" si="54"/>
        <v>490</v>
      </c>
      <c r="G140" s="29">
        <f t="shared" si="53"/>
        <v>310</v>
      </c>
      <c r="H140" s="13"/>
      <c r="I140" s="14"/>
      <c r="J140" s="21"/>
      <c r="K140" s="21"/>
      <c r="L140" s="21"/>
      <c r="M140" s="22"/>
      <c r="N140" s="23"/>
      <c r="O140" s="23"/>
      <c r="P140" s="21"/>
      <c r="Q140" s="110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6.5" customHeight="1">
      <c r="A141" s="25">
        <v>46294.0</v>
      </c>
      <c r="B141" s="74">
        <f t="shared" si="47"/>
        <v>46294</v>
      </c>
      <c r="C141" s="12"/>
      <c r="D141" s="34"/>
      <c r="E141" s="34">
        <v>180.0</v>
      </c>
      <c r="F141" s="14">
        <f t="shared" si="54"/>
        <v>670</v>
      </c>
      <c r="G141" s="29">
        <f t="shared" si="53"/>
        <v>130</v>
      </c>
      <c r="H141" s="13"/>
      <c r="I141" s="14"/>
      <c r="J141" s="21"/>
      <c r="K141" s="21"/>
      <c r="L141" s="21"/>
      <c r="M141" s="22"/>
      <c r="N141" s="23"/>
      <c r="O141" s="23"/>
      <c r="P141" s="21"/>
      <c r="Q141" s="110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6.5" customHeight="1">
      <c r="A142" s="25">
        <v>46295.0</v>
      </c>
      <c r="B142" s="74">
        <f t="shared" si="47"/>
        <v>46295</v>
      </c>
      <c r="C142" s="12"/>
      <c r="D142" s="34"/>
      <c r="E142" s="34">
        <v>180.0</v>
      </c>
      <c r="F142" s="14">
        <f t="shared" si="54"/>
        <v>850</v>
      </c>
      <c r="G142" s="29">
        <f t="shared" si="53"/>
        <v>-50</v>
      </c>
      <c r="H142" s="13"/>
      <c r="I142" s="14"/>
      <c r="J142" s="21"/>
      <c r="K142" s="21"/>
      <c r="L142" s="21"/>
      <c r="M142" s="22"/>
      <c r="N142" s="23"/>
      <c r="O142" s="23"/>
      <c r="P142" s="21"/>
      <c r="Q142" s="110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6.5" customHeight="1">
      <c r="A143" s="25">
        <v>46296.0</v>
      </c>
      <c r="B143" s="74">
        <f t="shared" si="47"/>
        <v>46296</v>
      </c>
      <c r="C143" s="27" t="s">
        <v>2266</v>
      </c>
      <c r="D143" s="3">
        <v>3000.0</v>
      </c>
      <c r="E143" s="34">
        <v>50.0</v>
      </c>
      <c r="F143" s="14">
        <f>E143</f>
        <v>50</v>
      </c>
      <c r="G143" s="29">
        <f t="shared" ref="G143:G160" si="55">$D$143-F143</f>
        <v>2950</v>
      </c>
      <c r="H143" s="1">
        <v>46288.0</v>
      </c>
      <c r="I143" s="14">
        <v>3000.0</v>
      </c>
      <c r="J143" s="36" t="s">
        <v>2267</v>
      </c>
      <c r="K143" s="31">
        <v>46273.0</v>
      </c>
      <c r="L143" s="21"/>
      <c r="M143" s="23" t="s">
        <v>2307</v>
      </c>
      <c r="N143" s="23"/>
      <c r="O143" s="23"/>
      <c r="P143" s="23"/>
      <c r="Q143" s="23" t="s">
        <v>372</v>
      </c>
      <c r="R143" s="23" t="s">
        <v>2271</v>
      </c>
      <c r="S143" s="14"/>
      <c r="T143" s="14"/>
      <c r="U143" s="14"/>
      <c r="V143" s="14"/>
      <c r="W143" s="14"/>
      <c r="X143" s="14"/>
      <c r="Y143" s="14"/>
      <c r="Z143" s="14"/>
    </row>
    <row r="144" ht="16.5" customHeight="1">
      <c r="A144" s="25">
        <v>46297.0</v>
      </c>
      <c r="B144" s="74">
        <f t="shared" si="47"/>
        <v>46297</v>
      </c>
      <c r="C144" s="12"/>
      <c r="D144" s="12"/>
      <c r="E144" s="34">
        <v>180.0</v>
      </c>
      <c r="F144" s="14">
        <f t="shared" ref="F144:F160" si="56">F143+E144</f>
        <v>230</v>
      </c>
      <c r="G144" s="29">
        <f t="shared" si="55"/>
        <v>2770</v>
      </c>
      <c r="H144" s="21"/>
      <c r="J144" s="30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6.5" customHeight="1">
      <c r="A145" s="25">
        <v>46298.0</v>
      </c>
      <c r="B145" s="74">
        <f t="shared" si="47"/>
        <v>46298</v>
      </c>
      <c r="C145" s="12"/>
      <c r="D145" s="12"/>
      <c r="E145" s="34">
        <v>180.0</v>
      </c>
      <c r="F145" s="14">
        <f t="shared" si="56"/>
        <v>410</v>
      </c>
      <c r="G145" s="29">
        <f t="shared" si="55"/>
        <v>2590</v>
      </c>
      <c r="J145" s="27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6.5" customHeight="1">
      <c r="A146" s="25">
        <v>46299.0</v>
      </c>
      <c r="B146" s="74">
        <f t="shared" si="47"/>
        <v>46299</v>
      </c>
      <c r="C146" s="12"/>
      <c r="D146" s="12"/>
      <c r="E146" s="34">
        <v>180.0</v>
      </c>
      <c r="F146" s="14">
        <f t="shared" si="56"/>
        <v>590</v>
      </c>
      <c r="G146" s="29">
        <f t="shared" si="55"/>
        <v>2410</v>
      </c>
      <c r="J146" s="27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6.5" customHeight="1">
      <c r="A147" s="25">
        <v>46300.0</v>
      </c>
      <c r="B147" s="74">
        <f t="shared" si="47"/>
        <v>46300</v>
      </c>
      <c r="C147" s="12"/>
      <c r="D147" s="12"/>
      <c r="E147" s="34">
        <v>180.0</v>
      </c>
      <c r="F147" s="14">
        <f t="shared" si="56"/>
        <v>770</v>
      </c>
      <c r="G147" s="29">
        <f t="shared" si="55"/>
        <v>2230</v>
      </c>
      <c r="J147" s="27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6.5" customHeight="1">
      <c r="A148" s="25">
        <v>46301.0</v>
      </c>
      <c r="B148" s="74">
        <f t="shared" si="47"/>
        <v>46301</v>
      </c>
      <c r="C148" s="12"/>
      <c r="D148" s="12"/>
      <c r="E148" s="34">
        <v>180.0</v>
      </c>
      <c r="F148" s="14">
        <f t="shared" si="56"/>
        <v>950</v>
      </c>
      <c r="G148" s="29">
        <f t="shared" si="55"/>
        <v>2050</v>
      </c>
      <c r="J148" s="27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6.5" customHeight="1">
      <c r="A149" s="25">
        <v>46302.0</v>
      </c>
      <c r="B149" s="74">
        <f t="shared" si="47"/>
        <v>46302</v>
      </c>
      <c r="C149" s="12"/>
      <c r="D149" s="12"/>
      <c r="E149" s="34">
        <v>180.0</v>
      </c>
      <c r="F149" s="14">
        <f t="shared" si="56"/>
        <v>1130</v>
      </c>
      <c r="G149" s="29">
        <f t="shared" si="55"/>
        <v>1870</v>
      </c>
      <c r="R149" s="14"/>
      <c r="S149" s="14"/>
      <c r="T149" s="14"/>
      <c r="U149" s="14"/>
      <c r="V149" s="14"/>
      <c r="W149" s="14"/>
      <c r="X149" s="14"/>
      <c r="Y149" s="14"/>
      <c r="Z149" s="14"/>
    </row>
    <row r="150" ht="16.5" customHeight="1">
      <c r="A150" s="25">
        <v>46303.0</v>
      </c>
      <c r="B150" s="74">
        <f t="shared" si="47"/>
        <v>46303</v>
      </c>
      <c r="C150" s="12"/>
      <c r="D150" s="12"/>
      <c r="E150" s="34">
        <v>180.0</v>
      </c>
      <c r="F150" s="14">
        <f t="shared" si="56"/>
        <v>1310</v>
      </c>
      <c r="G150" s="29">
        <f t="shared" si="55"/>
        <v>1690</v>
      </c>
      <c r="R150" s="14"/>
      <c r="S150" s="14"/>
      <c r="T150" s="14"/>
      <c r="U150" s="14"/>
      <c r="V150" s="14"/>
      <c r="W150" s="14"/>
      <c r="X150" s="14"/>
      <c r="Y150" s="14"/>
      <c r="Z150" s="14"/>
    </row>
    <row r="151" ht="16.5" customHeight="1">
      <c r="A151" s="25">
        <v>46304.0</v>
      </c>
      <c r="B151" s="74">
        <f t="shared" si="47"/>
        <v>46304</v>
      </c>
      <c r="C151" s="12"/>
      <c r="D151" s="12"/>
      <c r="E151" s="34">
        <v>180.0</v>
      </c>
      <c r="F151" s="14">
        <f t="shared" si="56"/>
        <v>1490</v>
      </c>
      <c r="G151" s="29">
        <f t="shared" si="55"/>
        <v>1510</v>
      </c>
      <c r="R151" s="14"/>
      <c r="S151" s="14"/>
      <c r="T151" s="14"/>
      <c r="U151" s="14"/>
      <c r="V151" s="14"/>
      <c r="W151" s="14"/>
      <c r="X151" s="14"/>
      <c r="Y151" s="14"/>
      <c r="Z151" s="14"/>
    </row>
    <row r="152" ht="16.5" customHeight="1">
      <c r="A152" s="25">
        <v>46305.0</v>
      </c>
      <c r="B152" s="74">
        <f t="shared" si="47"/>
        <v>46305</v>
      </c>
      <c r="C152" s="12"/>
      <c r="D152" s="12"/>
      <c r="E152" s="34">
        <v>180.0</v>
      </c>
      <c r="F152" s="14">
        <f t="shared" si="56"/>
        <v>1670</v>
      </c>
      <c r="G152" s="29">
        <f t="shared" si="55"/>
        <v>1330</v>
      </c>
      <c r="R152" s="14"/>
      <c r="S152" s="14"/>
      <c r="T152" s="14"/>
      <c r="U152" s="14"/>
      <c r="V152" s="14"/>
      <c r="W152" s="14"/>
      <c r="X152" s="14"/>
      <c r="Y152" s="14"/>
      <c r="Z152" s="14"/>
    </row>
    <row r="153" ht="16.5" customHeight="1">
      <c r="A153" s="25">
        <v>46306.0</v>
      </c>
      <c r="B153" s="74">
        <f t="shared" si="47"/>
        <v>46306</v>
      </c>
      <c r="C153" s="12"/>
      <c r="D153" s="12"/>
      <c r="E153" s="34">
        <v>180.0</v>
      </c>
      <c r="F153" s="14">
        <f t="shared" si="56"/>
        <v>1850</v>
      </c>
      <c r="G153" s="29">
        <f t="shared" si="55"/>
        <v>1150</v>
      </c>
      <c r="R153" s="14"/>
      <c r="S153" s="14"/>
      <c r="T153" s="14"/>
      <c r="U153" s="14"/>
      <c r="V153" s="14"/>
      <c r="W153" s="14"/>
      <c r="X153" s="14"/>
      <c r="Y153" s="14"/>
      <c r="Z153" s="14"/>
    </row>
    <row r="154" ht="16.5" customHeight="1">
      <c r="A154" s="25">
        <v>46307.0</v>
      </c>
      <c r="B154" s="74">
        <f t="shared" si="47"/>
        <v>46307</v>
      </c>
      <c r="C154" s="12"/>
      <c r="D154" s="12"/>
      <c r="E154" s="34">
        <v>180.0</v>
      </c>
      <c r="F154" s="14">
        <f t="shared" si="56"/>
        <v>2030</v>
      </c>
      <c r="G154" s="29">
        <f t="shared" si="55"/>
        <v>970</v>
      </c>
      <c r="R154" s="14"/>
      <c r="S154" s="14"/>
      <c r="T154" s="14"/>
      <c r="U154" s="14"/>
      <c r="V154" s="14"/>
      <c r="W154" s="14"/>
      <c r="X154" s="14"/>
      <c r="Y154" s="14"/>
      <c r="Z154" s="14"/>
    </row>
    <row r="155" ht="16.5" customHeight="1">
      <c r="A155" s="25">
        <v>46308.0</v>
      </c>
      <c r="B155" s="74">
        <f t="shared" si="47"/>
        <v>46308</v>
      </c>
      <c r="C155" s="12"/>
      <c r="D155" s="12"/>
      <c r="E155" s="34">
        <v>180.0</v>
      </c>
      <c r="F155" s="14">
        <f t="shared" si="56"/>
        <v>2210</v>
      </c>
      <c r="G155" s="29">
        <f t="shared" si="55"/>
        <v>790</v>
      </c>
      <c r="R155" s="14"/>
      <c r="S155" s="14"/>
      <c r="T155" s="14"/>
      <c r="U155" s="14"/>
      <c r="V155" s="14"/>
      <c r="W155" s="14"/>
      <c r="X155" s="14"/>
      <c r="Y155" s="14"/>
      <c r="Z155" s="14"/>
    </row>
    <row r="156" ht="16.5" customHeight="1">
      <c r="A156" s="25">
        <v>46309.0</v>
      </c>
      <c r="B156" s="74">
        <f t="shared" si="47"/>
        <v>46309</v>
      </c>
      <c r="C156" s="12"/>
      <c r="D156" s="12"/>
      <c r="E156" s="34">
        <v>180.0</v>
      </c>
      <c r="F156" s="14">
        <f t="shared" si="56"/>
        <v>2390</v>
      </c>
      <c r="G156" s="29">
        <f t="shared" si="55"/>
        <v>610</v>
      </c>
      <c r="R156" s="14"/>
      <c r="S156" s="14"/>
      <c r="T156" s="14"/>
      <c r="U156" s="14"/>
      <c r="V156" s="14"/>
      <c r="W156" s="14"/>
      <c r="X156" s="14"/>
      <c r="Y156" s="14"/>
      <c r="Z156" s="14"/>
    </row>
    <row r="157" ht="16.5" customHeight="1">
      <c r="A157" s="25">
        <v>46310.0</v>
      </c>
      <c r="B157" s="74">
        <f t="shared" si="47"/>
        <v>46310</v>
      </c>
      <c r="C157" s="12"/>
      <c r="D157" s="12"/>
      <c r="E157" s="34">
        <v>180.0</v>
      </c>
      <c r="F157" s="14">
        <f t="shared" si="56"/>
        <v>2570</v>
      </c>
      <c r="G157" s="29">
        <f t="shared" si="55"/>
        <v>430</v>
      </c>
      <c r="R157" s="14"/>
      <c r="S157" s="14"/>
      <c r="T157" s="14"/>
      <c r="U157" s="14"/>
      <c r="V157" s="14"/>
      <c r="W157" s="14"/>
      <c r="X157" s="14"/>
      <c r="Y157" s="14"/>
      <c r="Z157" s="14"/>
    </row>
    <row r="158" ht="16.5" customHeight="1">
      <c r="A158" s="25">
        <v>46311.0</v>
      </c>
      <c r="B158" s="74">
        <f t="shared" si="47"/>
        <v>46311</v>
      </c>
      <c r="C158" s="12"/>
      <c r="D158" s="14"/>
      <c r="E158" s="34">
        <v>180.0</v>
      </c>
      <c r="F158" s="14">
        <f t="shared" si="56"/>
        <v>2750</v>
      </c>
      <c r="G158" s="29">
        <f t="shared" si="55"/>
        <v>250</v>
      </c>
      <c r="H158" s="13"/>
      <c r="I158" s="14"/>
      <c r="J158" s="21"/>
      <c r="K158" s="21"/>
      <c r="L158" s="21"/>
      <c r="M158" s="22"/>
      <c r="N158" s="23"/>
      <c r="O158" s="23"/>
      <c r="P158" s="21"/>
      <c r="Q158" s="110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6.5" customHeight="1">
      <c r="A159" s="25">
        <v>46312.0</v>
      </c>
      <c r="B159" s="74">
        <f t="shared" si="47"/>
        <v>46312</v>
      </c>
      <c r="C159" s="12"/>
      <c r="D159" s="14"/>
      <c r="E159" s="34">
        <v>180.0</v>
      </c>
      <c r="F159" s="14">
        <f t="shared" si="56"/>
        <v>2930</v>
      </c>
      <c r="G159" s="29">
        <f t="shared" si="55"/>
        <v>70</v>
      </c>
      <c r="H159" s="13"/>
      <c r="I159" s="14"/>
      <c r="J159" s="21"/>
      <c r="K159" s="21"/>
      <c r="L159" s="21"/>
      <c r="M159" s="22"/>
      <c r="N159" s="23"/>
      <c r="O159" s="23"/>
      <c r="P159" s="21"/>
      <c r="Q159" s="110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6.5" customHeight="1">
      <c r="A160" s="25">
        <v>46313.0</v>
      </c>
      <c r="B160" s="74">
        <f t="shared" si="47"/>
        <v>46313</v>
      </c>
      <c r="C160" s="12"/>
      <c r="D160" s="14"/>
      <c r="E160" s="34">
        <v>180.0</v>
      </c>
      <c r="F160" s="14">
        <f t="shared" si="56"/>
        <v>3110</v>
      </c>
      <c r="G160" s="29">
        <f t="shared" si="55"/>
        <v>-110</v>
      </c>
      <c r="H160" s="13"/>
      <c r="I160" s="14"/>
      <c r="J160" s="21"/>
      <c r="K160" s="21"/>
      <c r="L160" s="21"/>
      <c r="M160" s="22"/>
      <c r="N160" s="23"/>
      <c r="O160" s="23"/>
      <c r="P160" s="21"/>
      <c r="Q160" s="110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6.5" customHeight="1">
      <c r="A161" s="25">
        <v>46314.0</v>
      </c>
      <c r="B161" s="74">
        <f t="shared" si="47"/>
        <v>46314</v>
      </c>
      <c r="C161" s="27" t="s">
        <v>2266</v>
      </c>
      <c r="D161" s="3">
        <v>2200.0</v>
      </c>
      <c r="E161" s="34">
        <v>50.0</v>
      </c>
      <c r="F161" s="14">
        <f>E161</f>
        <v>50</v>
      </c>
      <c r="G161" s="29">
        <f t="shared" ref="G161:G173" si="57">$D$161-F161</f>
        <v>2150</v>
      </c>
      <c r="H161" s="1">
        <v>46282.0</v>
      </c>
      <c r="I161" s="14">
        <v>2200.0</v>
      </c>
      <c r="J161" s="36" t="s">
        <v>2267</v>
      </c>
      <c r="K161" s="31">
        <v>46267.0</v>
      </c>
      <c r="L161" s="21"/>
      <c r="M161" s="23" t="s">
        <v>2311</v>
      </c>
      <c r="N161" s="23"/>
      <c r="O161" s="23"/>
      <c r="P161" s="23"/>
      <c r="Q161" s="23" t="s">
        <v>372</v>
      </c>
      <c r="R161" s="23" t="s">
        <v>2271</v>
      </c>
      <c r="S161" s="14"/>
      <c r="T161" s="14"/>
      <c r="U161" s="14"/>
      <c r="V161" s="14"/>
      <c r="W161" s="14"/>
      <c r="X161" s="14"/>
      <c r="Y161" s="14"/>
      <c r="Z161" s="14"/>
    </row>
    <row r="162" ht="16.5" customHeight="1">
      <c r="A162" s="25">
        <v>46315.0</v>
      </c>
      <c r="B162" s="74">
        <f t="shared" si="47"/>
        <v>46315</v>
      </c>
      <c r="C162" s="12"/>
      <c r="D162" s="12"/>
      <c r="E162" s="34">
        <v>180.0</v>
      </c>
      <c r="F162" s="14">
        <f t="shared" ref="F162:F173" si="58">F161+E162</f>
        <v>230</v>
      </c>
      <c r="G162" s="29">
        <f t="shared" si="57"/>
        <v>1970</v>
      </c>
      <c r="H162" s="21"/>
      <c r="J162" s="30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6.5" customHeight="1">
      <c r="A163" s="25">
        <v>46316.0</v>
      </c>
      <c r="B163" s="74">
        <f t="shared" si="47"/>
        <v>46316</v>
      </c>
      <c r="C163" s="12"/>
      <c r="D163" s="12"/>
      <c r="E163" s="34">
        <v>180.0</v>
      </c>
      <c r="F163" s="14">
        <f t="shared" si="58"/>
        <v>410</v>
      </c>
      <c r="G163" s="29">
        <f t="shared" si="57"/>
        <v>1790</v>
      </c>
      <c r="J163" s="27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6.5" customHeight="1">
      <c r="A164" s="25">
        <v>46317.0</v>
      </c>
      <c r="B164" s="74">
        <f t="shared" si="47"/>
        <v>46317</v>
      </c>
      <c r="C164" s="12"/>
      <c r="D164" s="12"/>
      <c r="E164" s="34">
        <v>180.0</v>
      </c>
      <c r="F164" s="14">
        <f t="shared" si="58"/>
        <v>590</v>
      </c>
      <c r="G164" s="29">
        <f t="shared" si="57"/>
        <v>1610</v>
      </c>
      <c r="J164" s="27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6.5" customHeight="1">
      <c r="A165" s="25">
        <v>46318.0</v>
      </c>
      <c r="B165" s="74">
        <f t="shared" si="47"/>
        <v>46318</v>
      </c>
      <c r="C165" s="12"/>
      <c r="D165" s="12"/>
      <c r="E165" s="34">
        <v>180.0</v>
      </c>
      <c r="F165" s="14">
        <f t="shared" si="58"/>
        <v>770</v>
      </c>
      <c r="G165" s="29">
        <f t="shared" si="57"/>
        <v>1430</v>
      </c>
      <c r="J165" s="27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6.5" customHeight="1">
      <c r="A166" s="25">
        <v>46319.0</v>
      </c>
      <c r="B166" s="74">
        <f t="shared" si="47"/>
        <v>46319</v>
      </c>
      <c r="C166" s="12"/>
      <c r="D166" s="12"/>
      <c r="E166" s="34">
        <v>180.0</v>
      </c>
      <c r="F166" s="14">
        <f t="shared" si="58"/>
        <v>950</v>
      </c>
      <c r="G166" s="29">
        <f t="shared" si="57"/>
        <v>1250</v>
      </c>
      <c r="J166" s="27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6.5" customHeight="1">
      <c r="A167" s="25">
        <v>46320.0</v>
      </c>
      <c r="B167" s="74">
        <f t="shared" si="47"/>
        <v>46320</v>
      </c>
      <c r="C167" s="12"/>
      <c r="D167" s="12"/>
      <c r="E167" s="34">
        <v>180.0</v>
      </c>
      <c r="F167" s="14">
        <f t="shared" si="58"/>
        <v>1130</v>
      </c>
      <c r="G167" s="29">
        <f t="shared" si="57"/>
        <v>1070</v>
      </c>
      <c r="R167" s="14"/>
      <c r="S167" s="14"/>
      <c r="T167" s="14"/>
      <c r="U167" s="14"/>
      <c r="V167" s="14"/>
      <c r="W167" s="14"/>
      <c r="X167" s="14"/>
      <c r="Y167" s="14"/>
      <c r="Z167" s="14"/>
    </row>
    <row r="168" ht="16.5" customHeight="1">
      <c r="A168" s="25">
        <v>46321.0</v>
      </c>
      <c r="B168" s="74">
        <f t="shared" si="47"/>
        <v>46321</v>
      </c>
      <c r="C168" s="12"/>
      <c r="D168" s="12"/>
      <c r="E168" s="34">
        <v>180.0</v>
      </c>
      <c r="F168" s="14">
        <f t="shared" si="58"/>
        <v>1310</v>
      </c>
      <c r="G168" s="29">
        <f t="shared" si="57"/>
        <v>890</v>
      </c>
      <c r="R168" s="14"/>
      <c r="S168" s="14"/>
      <c r="T168" s="14"/>
      <c r="U168" s="14"/>
      <c r="V168" s="14"/>
      <c r="W168" s="14"/>
      <c r="X168" s="14"/>
      <c r="Y168" s="14"/>
      <c r="Z168" s="14"/>
    </row>
    <row r="169" ht="16.5" customHeight="1">
      <c r="A169" s="25">
        <v>46322.0</v>
      </c>
      <c r="B169" s="74">
        <f t="shared" si="47"/>
        <v>46322</v>
      </c>
      <c r="C169" s="12"/>
      <c r="D169" s="12"/>
      <c r="E169" s="34">
        <v>180.0</v>
      </c>
      <c r="F169" s="14">
        <f t="shared" si="58"/>
        <v>1490</v>
      </c>
      <c r="G169" s="29">
        <f t="shared" si="57"/>
        <v>710</v>
      </c>
      <c r="R169" s="14"/>
      <c r="S169" s="14"/>
      <c r="T169" s="14"/>
      <c r="U169" s="14"/>
      <c r="V169" s="14"/>
      <c r="W169" s="14"/>
      <c r="X169" s="14"/>
      <c r="Y169" s="14"/>
      <c r="Z169" s="14"/>
    </row>
    <row r="170" ht="16.5" customHeight="1">
      <c r="A170" s="25">
        <v>46323.0</v>
      </c>
      <c r="B170" s="74">
        <f t="shared" si="47"/>
        <v>46323</v>
      </c>
      <c r="C170" s="12"/>
      <c r="D170" s="12"/>
      <c r="E170" s="34">
        <v>180.0</v>
      </c>
      <c r="F170" s="14">
        <f t="shared" si="58"/>
        <v>1670</v>
      </c>
      <c r="G170" s="29">
        <f t="shared" si="57"/>
        <v>530</v>
      </c>
      <c r="R170" s="14"/>
      <c r="S170" s="14"/>
      <c r="T170" s="14"/>
      <c r="U170" s="14"/>
      <c r="V170" s="14"/>
      <c r="W170" s="14"/>
      <c r="X170" s="14"/>
      <c r="Y170" s="14"/>
      <c r="Z170" s="14"/>
    </row>
    <row r="171" ht="16.5" customHeight="1">
      <c r="A171" s="25">
        <v>46324.0</v>
      </c>
      <c r="B171" s="74">
        <f t="shared" si="47"/>
        <v>46324</v>
      </c>
      <c r="C171" s="12"/>
      <c r="D171" s="12"/>
      <c r="E171" s="34">
        <v>180.0</v>
      </c>
      <c r="F171" s="14">
        <f t="shared" si="58"/>
        <v>1850</v>
      </c>
      <c r="G171" s="29">
        <f t="shared" si="57"/>
        <v>350</v>
      </c>
      <c r="R171" s="14"/>
      <c r="S171" s="14"/>
      <c r="T171" s="14"/>
      <c r="U171" s="14"/>
      <c r="V171" s="14"/>
      <c r="W171" s="14"/>
      <c r="X171" s="14"/>
      <c r="Y171" s="14"/>
      <c r="Z171" s="14"/>
    </row>
    <row r="172" ht="16.5" customHeight="1">
      <c r="A172" s="25">
        <v>46325.0</v>
      </c>
      <c r="B172" s="74">
        <f t="shared" si="47"/>
        <v>46325</v>
      </c>
      <c r="C172" s="12"/>
      <c r="D172" s="12"/>
      <c r="E172" s="34">
        <v>180.0</v>
      </c>
      <c r="F172" s="14">
        <f t="shared" si="58"/>
        <v>2030</v>
      </c>
      <c r="G172" s="29">
        <f t="shared" si="57"/>
        <v>170</v>
      </c>
      <c r="R172" s="14"/>
      <c r="S172" s="14"/>
      <c r="T172" s="14"/>
      <c r="U172" s="14"/>
      <c r="V172" s="14"/>
      <c r="W172" s="14"/>
      <c r="X172" s="14"/>
      <c r="Y172" s="14"/>
      <c r="Z172" s="14"/>
    </row>
    <row r="173" ht="16.5" customHeight="1">
      <c r="A173" s="25">
        <v>46326.0</v>
      </c>
      <c r="B173" s="74">
        <f t="shared" si="47"/>
        <v>46326</v>
      </c>
      <c r="C173" s="12"/>
      <c r="D173" s="12"/>
      <c r="E173" s="34">
        <v>180.0</v>
      </c>
      <c r="F173" s="14">
        <f t="shared" si="58"/>
        <v>2210</v>
      </c>
      <c r="G173" s="29">
        <f t="shared" si="57"/>
        <v>-10</v>
      </c>
      <c r="R173" s="14"/>
      <c r="S173" s="14"/>
      <c r="T173" s="14"/>
      <c r="U173" s="14"/>
      <c r="V173" s="14"/>
      <c r="W173" s="14"/>
      <c r="X173" s="14"/>
      <c r="Y173" s="14"/>
      <c r="Z173" s="14"/>
    </row>
    <row r="174" ht="16.5" customHeight="1">
      <c r="A174" s="25">
        <v>46327.0</v>
      </c>
      <c r="B174" s="74">
        <f t="shared" si="47"/>
        <v>46327</v>
      </c>
      <c r="C174" s="12"/>
      <c r="D174" s="14"/>
      <c r="E174" s="3"/>
      <c r="F174" s="14"/>
      <c r="G174" s="29"/>
      <c r="H174" s="13"/>
      <c r="I174" s="14"/>
      <c r="J174" s="21"/>
      <c r="K174" s="21"/>
      <c r="L174" s="21"/>
      <c r="M174" s="22"/>
      <c r="N174" s="23"/>
      <c r="O174" s="23"/>
      <c r="P174" s="21"/>
      <c r="Q174" s="110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6.5" customHeight="1">
      <c r="A175" s="25">
        <v>46328.0</v>
      </c>
      <c r="B175" s="74">
        <f t="shared" si="47"/>
        <v>46328</v>
      </c>
      <c r="C175" s="12"/>
      <c r="D175" s="14"/>
      <c r="E175" s="3"/>
      <c r="F175" s="14"/>
      <c r="G175" s="29"/>
      <c r="H175" s="13"/>
      <c r="I175" s="14"/>
      <c r="J175" s="21"/>
      <c r="K175" s="21"/>
      <c r="L175" s="21"/>
      <c r="M175" s="22"/>
      <c r="N175" s="23"/>
      <c r="O175" s="23"/>
      <c r="P175" s="21"/>
      <c r="Q175" s="110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6.5" customHeight="1">
      <c r="A176" s="1"/>
      <c r="B176" s="4"/>
      <c r="C176" s="12"/>
      <c r="D176" s="14"/>
      <c r="E176" s="3"/>
      <c r="F176" s="14"/>
      <c r="G176" s="29"/>
      <c r="H176" s="13"/>
      <c r="I176" s="14"/>
      <c r="J176" s="21"/>
      <c r="K176" s="21"/>
      <c r="L176" s="21"/>
      <c r="M176" s="22"/>
      <c r="N176" s="23"/>
      <c r="O176" s="23"/>
      <c r="P176" s="21"/>
      <c r="Q176" s="110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6.5" customHeight="1">
      <c r="A177" s="1"/>
      <c r="B177" s="4"/>
      <c r="C177" s="12"/>
      <c r="D177" s="14"/>
      <c r="E177" s="3"/>
      <c r="F177" s="14"/>
      <c r="G177" s="29"/>
      <c r="H177" s="13"/>
      <c r="I177" s="14"/>
      <c r="J177" s="21"/>
      <c r="K177" s="21"/>
      <c r="L177" s="21"/>
      <c r="M177" s="22"/>
      <c r="N177" s="23"/>
      <c r="O177" s="23"/>
      <c r="P177" s="21"/>
      <c r="Q177" s="110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6.5" customHeight="1">
      <c r="A178" s="1"/>
      <c r="B178" s="4"/>
      <c r="C178" s="12"/>
      <c r="D178" s="14"/>
      <c r="E178" s="3"/>
      <c r="F178" s="14"/>
      <c r="G178" s="29"/>
      <c r="H178" s="13"/>
      <c r="I178" s="14"/>
      <c r="J178" s="21"/>
      <c r="K178" s="21"/>
      <c r="L178" s="21"/>
      <c r="M178" s="22"/>
      <c r="N178" s="23"/>
      <c r="O178" s="23"/>
      <c r="P178" s="21"/>
      <c r="Q178" s="110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6.5" customHeight="1">
      <c r="A179" s="1"/>
      <c r="B179" s="4"/>
      <c r="C179" s="12"/>
      <c r="D179" s="14"/>
      <c r="E179" s="3"/>
      <c r="F179" s="14"/>
      <c r="G179" s="29"/>
      <c r="H179" s="13"/>
      <c r="I179" s="14"/>
      <c r="J179" s="21"/>
      <c r="K179" s="21"/>
      <c r="L179" s="21"/>
      <c r="M179" s="22"/>
      <c r="N179" s="23"/>
      <c r="O179" s="23"/>
      <c r="P179" s="21"/>
      <c r="Q179" s="110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6.5" customHeight="1">
      <c r="A180" s="1"/>
      <c r="B180" s="4"/>
      <c r="C180" s="12"/>
      <c r="D180" s="14"/>
      <c r="E180" s="3"/>
      <c r="F180" s="14"/>
      <c r="G180" s="29"/>
      <c r="H180" s="13"/>
      <c r="I180" s="14"/>
      <c r="J180" s="21"/>
      <c r="K180" s="21"/>
      <c r="L180" s="21"/>
      <c r="M180" s="22"/>
      <c r="N180" s="23"/>
      <c r="O180" s="23"/>
      <c r="P180" s="21"/>
      <c r="Q180" s="110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6.5" customHeight="1">
      <c r="A181" s="1"/>
      <c r="B181" s="4"/>
      <c r="C181" s="12"/>
      <c r="D181" s="14"/>
      <c r="E181" s="3"/>
      <c r="F181" s="14"/>
      <c r="G181" s="29"/>
      <c r="H181" s="13"/>
      <c r="I181" s="14"/>
      <c r="J181" s="21"/>
      <c r="K181" s="21"/>
      <c r="L181" s="21"/>
      <c r="M181" s="22"/>
      <c r="N181" s="23"/>
      <c r="O181" s="23"/>
      <c r="P181" s="21"/>
      <c r="Q181" s="110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6.5" customHeight="1">
      <c r="A182" s="1"/>
      <c r="B182" s="4"/>
      <c r="C182" s="12"/>
      <c r="D182" s="14"/>
      <c r="E182" s="3"/>
      <c r="F182" s="14"/>
      <c r="G182" s="29"/>
      <c r="H182" s="13"/>
      <c r="I182" s="14"/>
      <c r="J182" s="21"/>
      <c r="K182" s="21"/>
      <c r="L182" s="21"/>
      <c r="M182" s="22"/>
      <c r="N182" s="23"/>
      <c r="O182" s="23"/>
      <c r="P182" s="21"/>
      <c r="Q182" s="110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6.5" customHeight="1">
      <c r="A183" s="1"/>
      <c r="B183" s="4"/>
      <c r="C183" s="12"/>
      <c r="D183" s="14"/>
      <c r="E183" s="3"/>
      <c r="F183" s="14"/>
      <c r="G183" s="29"/>
      <c r="H183" s="13"/>
      <c r="I183" s="14"/>
      <c r="J183" s="21"/>
      <c r="K183" s="21"/>
      <c r="L183" s="21"/>
      <c r="M183" s="22"/>
      <c r="N183" s="23"/>
      <c r="O183" s="23"/>
      <c r="P183" s="21"/>
      <c r="Q183" s="110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6.5" customHeight="1">
      <c r="A184" s="1"/>
      <c r="B184" s="4"/>
      <c r="C184" s="12"/>
      <c r="D184" s="14"/>
      <c r="E184" s="3"/>
      <c r="F184" s="14"/>
      <c r="G184" s="29"/>
      <c r="H184" s="13"/>
      <c r="I184" s="14"/>
      <c r="J184" s="21"/>
      <c r="K184" s="21"/>
      <c r="L184" s="21"/>
      <c r="M184" s="22"/>
      <c r="N184" s="23"/>
      <c r="O184" s="23"/>
      <c r="P184" s="21"/>
      <c r="Q184" s="110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6.5" customHeight="1">
      <c r="A185" s="1"/>
      <c r="B185" s="4"/>
      <c r="C185" s="12"/>
      <c r="D185" s="14"/>
      <c r="E185" s="3"/>
      <c r="F185" s="14"/>
      <c r="G185" s="29"/>
      <c r="H185" s="13"/>
      <c r="I185" s="14"/>
      <c r="J185" s="21"/>
      <c r="K185" s="21"/>
      <c r="L185" s="21"/>
      <c r="M185" s="22"/>
      <c r="N185" s="23"/>
      <c r="O185" s="23"/>
      <c r="P185" s="21"/>
      <c r="Q185" s="110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6.5" customHeight="1">
      <c r="A186" s="1"/>
      <c r="B186" s="4"/>
      <c r="C186" s="12"/>
      <c r="D186" s="14"/>
      <c r="E186" s="3"/>
      <c r="F186" s="14"/>
      <c r="G186" s="29"/>
      <c r="H186" s="13"/>
      <c r="I186" s="14"/>
      <c r="J186" s="21"/>
      <c r="K186" s="21"/>
      <c r="L186" s="21"/>
      <c r="M186" s="22"/>
      <c r="N186" s="23"/>
      <c r="O186" s="23"/>
      <c r="P186" s="21"/>
      <c r="Q186" s="110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6.5" customHeight="1">
      <c r="A187" s="1"/>
      <c r="B187" s="4"/>
      <c r="C187" s="12"/>
      <c r="D187" s="14"/>
      <c r="E187" s="3"/>
      <c r="F187" s="14"/>
      <c r="G187" s="29"/>
      <c r="H187" s="13"/>
      <c r="I187" s="14"/>
      <c r="J187" s="21"/>
      <c r="K187" s="21"/>
      <c r="L187" s="21"/>
      <c r="M187" s="22"/>
      <c r="N187" s="23"/>
      <c r="O187" s="23"/>
      <c r="P187" s="21"/>
      <c r="Q187" s="110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6.5" customHeight="1">
      <c r="A188" s="1"/>
      <c r="B188" s="4"/>
      <c r="C188" s="12"/>
      <c r="D188" s="14"/>
      <c r="E188" s="3"/>
      <c r="F188" s="14"/>
      <c r="G188" s="29"/>
      <c r="H188" s="13"/>
      <c r="I188" s="14"/>
      <c r="J188" s="21"/>
      <c r="K188" s="21"/>
      <c r="L188" s="21"/>
      <c r="M188" s="22"/>
      <c r="N188" s="23"/>
      <c r="O188" s="23"/>
      <c r="P188" s="21"/>
      <c r="Q188" s="110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6.5" customHeight="1">
      <c r="A189" s="1"/>
      <c r="B189" s="4"/>
      <c r="C189" s="12"/>
      <c r="D189" s="14"/>
      <c r="E189" s="3"/>
      <c r="F189" s="14"/>
      <c r="G189" s="29"/>
      <c r="H189" s="13"/>
      <c r="I189" s="14"/>
      <c r="J189" s="21"/>
      <c r="K189" s="21"/>
      <c r="L189" s="21"/>
      <c r="M189" s="22"/>
      <c r="N189" s="23"/>
      <c r="O189" s="23"/>
      <c r="P189" s="21"/>
      <c r="Q189" s="110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6.5" customHeight="1">
      <c r="A190" s="1"/>
      <c r="B190" s="4"/>
      <c r="C190" s="12"/>
      <c r="D190" s="14"/>
      <c r="E190" s="3"/>
      <c r="F190" s="14"/>
      <c r="G190" s="29"/>
      <c r="H190" s="13"/>
      <c r="I190" s="14"/>
      <c r="J190" s="21"/>
      <c r="K190" s="21"/>
      <c r="L190" s="21"/>
      <c r="M190" s="22"/>
      <c r="N190" s="23"/>
      <c r="O190" s="23"/>
      <c r="P190" s="21"/>
      <c r="Q190" s="110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6.5" customHeight="1">
      <c r="A191" s="1"/>
      <c r="B191" s="4"/>
      <c r="C191" s="12"/>
      <c r="D191" s="14"/>
      <c r="E191" s="3"/>
      <c r="F191" s="14"/>
      <c r="G191" s="29"/>
      <c r="H191" s="13"/>
      <c r="I191" s="14"/>
      <c r="J191" s="21"/>
      <c r="K191" s="21"/>
      <c r="L191" s="21"/>
      <c r="M191" s="22"/>
      <c r="N191" s="23"/>
      <c r="O191" s="23"/>
      <c r="P191" s="21"/>
      <c r="Q191" s="110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6.5" customHeight="1">
      <c r="A192" s="1"/>
      <c r="B192" s="4"/>
      <c r="C192" s="12"/>
      <c r="D192" s="14"/>
      <c r="E192" s="3"/>
      <c r="F192" s="14"/>
      <c r="G192" s="29"/>
      <c r="H192" s="13"/>
      <c r="I192" s="14"/>
      <c r="J192" s="21"/>
      <c r="K192" s="21"/>
      <c r="L192" s="21"/>
      <c r="M192" s="22"/>
      <c r="N192" s="23"/>
      <c r="O192" s="23"/>
      <c r="P192" s="21"/>
      <c r="Q192" s="110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6.5" customHeight="1">
      <c r="A193" s="1"/>
      <c r="B193" s="4"/>
      <c r="C193" s="12"/>
      <c r="D193" s="14"/>
      <c r="E193" s="3"/>
      <c r="F193" s="14"/>
      <c r="G193" s="29"/>
      <c r="H193" s="13"/>
      <c r="I193" s="14"/>
      <c r="J193" s="21"/>
      <c r="K193" s="21"/>
      <c r="L193" s="21"/>
      <c r="M193" s="22"/>
      <c r="N193" s="23"/>
      <c r="O193" s="23"/>
      <c r="P193" s="21"/>
      <c r="Q193" s="110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6.5" customHeight="1">
      <c r="A194" s="1"/>
      <c r="B194" s="4"/>
      <c r="C194" s="12"/>
      <c r="D194" s="14"/>
      <c r="E194" s="3"/>
      <c r="F194" s="14"/>
      <c r="G194" s="29"/>
      <c r="H194" s="13"/>
      <c r="I194" s="14"/>
      <c r="J194" s="21"/>
      <c r="K194" s="21"/>
      <c r="L194" s="21"/>
      <c r="M194" s="22"/>
      <c r="N194" s="23"/>
      <c r="O194" s="23"/>
      <c r="P194" s="21"/>
      <c r="Q194" s="110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6.5" customHeight="1">
      <c r="A195" s="1"/>
      <c r="B195" s="4"/>
      <c r="C195" s="12"/>
      <c r="D195" s="14"/>
      <c r="E195" s="3"/>
      <c r="F195" s="14"/>
      <c r="G195" s="29"/>
      <c r="H195" s="13"/>
      <c r="I195" s="14"/>
      <c r="J195" s="21"/>
      <c r="K195" s="21"/>
      <c r="L195" s="21"/>
      <c r="M195" s="22"/>
      <c r="N195" s="23"/>
      <c r="O195" s="23"/>
      <c r="P195" s="21"/>
      <c r="Q195" s="110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6.5" customHeight="1">
      <c r="A196" s="1"/>
      <c r="B196" s="4"/>
      <c r="C196" s="12"/>
      <c r="D196" s="14"/>
      <c r="E196" s="3"/>
      <c r="F196" s="14"/>
      <c r="G196" s="29"/>
      <c r="H196" s="13"/>
      <c r="I196" s="14"/>
      <c r="J196" s="21"/>
      <c r="K196" s="21"/>
      <c r="L196" s="21"/>
      <c r="M196" s="22"/>
      <c r="N196" s="23"/>
      <c r="O196" s="23"/>
      <c r="P196" s="21"/>
      <c r="Q196" s="110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6.5" customHeight="1">
      <c r="A197" s="1"/>
      <c r="B197" s="4"/>
      <c r="C197" s="12"/>
      <c r="D197" s="14"/>
      <c r="E197" s="3"/>
      <c r="F197" s="14"/>
      <c r="G197" s="29"/>
      <c r="H197" s="13"/>
      <c r="I197" s="14"/>
      <c r="J197" s="21"/>
      <c r="K197" s="21"/>
      <c r="L197" s="21"/>
      <c r="M197" s="22"/>
      <c r="N197" s="23"/>
      <c r="O197" s="23"/>
      <c r="P197" s="21"/>
      <c r="Q197" s="110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6.5" customHeight="1">
      <c r="A198" s="1"/>
      <c r="B198" s="4"/>
      <c r="C198" s="12"/>
      <c r="D198" s="14"/>
      <c r="E198" s="3"/>
      <c r="F198" s="14"/>
      <c r="G198" s="29"/>
      <c r="H198" s="13"/>
      <c r="I198" s="14"/>
      <c r="J198" s="21"/>
      <c r="K198" s="21"/>
      <c r="L198" s="21"/>
      <c r="M198" s="22"/>
      <c r="N198" s="23"/>
      <c r="O198" s="23"/>
      <c r="P198" s="21"/>
      <c r="Q198" s="110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6.5" customHeight="1">
      <c r="A199" s="1"/>
      <c r="B199" s="4"/>
      <c r="C199" s="12"/>
      <c r="D199" s="14"/>
      <c r="E199" s="3"/>
      <c r="F199" s="14"/>
      <c r="G199" s="29"/>
      <c r="H199" s="13"/>
      <c r="I199" s="14"/>
      <c r="J199" s="21"/>
      <c r="K199" s="21"/>
      <c r="L199" s="21"/>
      <c r="M199" s="22"/>
      <c r="N199" s="23"/>
      <c r="O199" s="23"/>
      <c r="P199" s="21"/>
      <c r="Q199" s="110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6.5" customHeight="1">
      <c r="A200" s="1"/>
      <c r="B200" s="4"/>
      <c r="C200" s="12"/>
      <c r="D200" s="14"/>
      <c r="E200" s="3"/>
      <c r="F200" s="14"/>
      <c r="G200" s="29"/>
      <c r="H200" s="13"/>
      <c r="I200" s="14"/>
      <c r="J200" s="21"/>
      <c r="K200" s="21"/>
      <c r="L200" s="21"/>
      <c r="M200" s="22"/>
      <c r="N200" s="23"/>
      <c r="O200" s="23"/>
      <c r="P200" s="21"/>
      <c r="Q200" s="110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6.5" customHeight="1">
      <c r="A201" s="1"/>
      <c r="B201" s="4"/>
      <c r="C201" s="12"/>
      <c r="D201" s="14"/>
      <c r="E201" s="3"/>
      <c r="F201" s="14"/>
      <c r="G201" s="29"/>
      <c r="H201" s="13"/>
      <c r="I201" s="14"/>
      <c r="J201" s="21"/>
      <c r="K201" s="21"/>
      <c r="L201" s="21"/>
      <c r="M201" s="22"/>
      <c r="N201" s="23"/>
      <c r="O201" s="23"/>
      <c r="P201" s="21"/>
      <c r="Q201" s="110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6.5" customHeight="1">
      <c r="A202" s="1"/>
      <c r="B202" s="4"/>
      <c r="C202" s="12"/>
      <c r="D202" s="14"/>
      <c r="E202" s="3"/>
      <c r="F202" s="14"/>
      <c r="G202" s="29"/>
      <c r="H202" s="13"/>
      <c r="I202" s="14"/>
      <c r="J202" s="21"/>
      <c r="K202" s="21"/>
      <c r="L202" s="21"/>
      <c r="M202" s="22"/>
      <c r="N202" s="23"/>
      <c r="O202" s="23"/>
      <c r="P202" s="21"/>
      <c r="Q202" s="110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6.5" customHeight="1">
      <c r="A203" s="1"/>
      <c r="B203" s="4"/>
      <c r="C203" s="12"/>
      <c r="D203" s="14"/>
      <c r="E203" s="3"/>
      <c r="F203" s="14"/>
      <c r="G203" s="29"/>
      <c r="H203" s="13"/>
      <c r="I203" s="14"/>
      <c r="J203" s="21"/>
      <c r="K203" s="21"/>
      <c r="L203" s="21"/>
      <c r="M203" s="22"/>
      <c r="N203" s="23"/>
      <c r="O203" s="23"/>
      <c r="P203" s="21"/>
      <c r="Q203" s="110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6.5" customHeight="1">
      <c r="A204" s="1"/>
      <c r="B204" s="4"/>
      <c r="C204" s="12"/>
      <c r="D204" s="14"/>
      <c r="E204" s="3"/>
      <c r="F204" s="14"/>
      <c r="G204" s="29"/>
      <c r="H204" s="13"/>
      <c r="I204" s="14"/>
      <c r="J204" s="21"/>
      <c r="K204" s="21"/>
      <c r="L204" s="21"/>
      <c r="M204" s="22"/>
      <c r="N204" s="23"/>
      <c r="O204" s="23"/>
      <c r="P204" s="21"/>
      <c r="Q204" s="110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6.5" customHeight="1">
      <c r="A205" s="1"/>
      <c r="B205" s="4"/>
      <c r="C205" s="12"/>
      <c r="D205" s="14"/>
      <c r="E205" s="3"/>
      <c r="F205" s="14"/>
      <c r="G205" s="29"/>
      <c r="H205" s="13"/>
      <c r="I205" s="14"/>
      <c r="J205" s="21"/>
      <c r="K205" s="21"/>
      <c r="L205" s="21"/>
      <c r="M205" s="22"/>
      <c r="N205" s="23"/>
      <c r="O205" s="23"/>
      <c r="P205" s="21"/>
      <c r="Q205" s="110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6.5" customHeight="1">
      <c r="A206" s="1"/>
      <c r="B206" s="4"/>
      <c r="C206" s="12"/>
      <c r="D206" s="14"/>
      <c r="E206" s="3"/>
      <c r="F206" s="14"/>
      <c r="G206" s="29"/>
      <c r="H206" s="13"/>
      <c r="I206" s="14"/>
      <c r="J206" s="21"/>
      <c r="K206" s="21"/>
      <c r="L206" s="21"/>
      <c r="M206" s="22"/>
      <c r="N206" s="23"/>
      <c r="O206" s="23"/>
      <c r="P206" s="21"/>
      <c r="Q206" s="110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6.5" customHeight="1">
      <c r="A207" s="1"/>
      <c r="B207" s="4"/>
      <c r="C207" s="12"/>
      <c r="D207" s="14"/>
      <c r="E207" s="3"/>
      <c r="F207" s="14"/>
      <c r="G207" s="29"/>
      <c r="H207" s="13"/>
      <c r="I207" s="14"/>
      <c r="J207" s="21"/>
      <c r="K207" s="21"/>
      <c r="L207" s="21"/>
      <c r="M207" s="22"/>
      <c r="N207" s="23"/>
      <c r="O207" s="23"/>
      <c r="P207" s="21"/>
      <c r="Q207" s="110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6.5" customHeight="1">
      <c r="A208" s="1"/>
      <c r="B208" s="4"/>
      <c r="C208" s="12"/>
      <c r="D208" s="14"/>
      <c r="E208" s="3"/>
      <c r="F208" s="14"/>
      <c r="G208" s="29"/>
      <c r="H208" s="13"/>
      <c r="I208" s="14"/>
      <c r="J208" s="21"/>
      <c r="K208" s="21"/>
      <c r="L208" s="21"/>
      <c r="M208" s="22"/>
      <c r="N208" s="23"/>
      <c r="O208" s="23"/>
      <c r="P208" s="21"/>
      <c r="Q208" s="110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6.5" customHeight="1">
      <c r="A209" s="1"/>
      <c r="B209" s="4"/>
      <c r="C209" s="12"/>
      <c r="D209" s="14"/>
      <c r="E209" s="3"/>
      <c r="F209" s="14"/>
      <c r="G209" s="29"/>
      <c r="H209" s="13"/>
      <c r="I209" s="14"/>
      <c r="J209" s="21"/>
      <c r="K209" s="21"/>
      <c r="L209" s="21"/>
      <c r="M209" s="22"/>
      <c r="N209" s="23"/>
      <c r="O209" s="23"/>
      <c r="P209" s="21"/>
      <c r="Q209" s="110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6.5" customHeight="1">
      <c r="A210" s="1"/>
      <c r="B210" s="4"/>
      <c r="C210" s="12"/>
      <c r="D210" s="14"/>
      <c r="E210" s="3"/>
      <c r="F210" s="14"/>
      <c r="G210" s="29"/>
      <c r="H210" s="13"/>
      <c r="I210" s="14"/>
      <c r="J210" s="21"/>
      <c r="K210" s="21"/>
      <c r="L210" s="21"/>
      <c r="M210" s="22"/>
      <c r="N210" s="23"/>
      <c r="O210" s="23"/>
      <c r="P210" s="21"/>
      <c r="Q210" s="110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6.5" customHeight="1">
      <c r="A211" s="1"/>
      <c r="B211" s="4"/>
      <c r="C211" s="12"/>
      <c r="D211" s="14"/>
      <c r="E211" s="3"/>
      <c r="F211" s="14"/>
      <c r="G211" s="29"/>
      <c r="H211" s="13"/>
      <c r="I211" s="14"/>
      <c r="J211" s="21"/>
      <c r="K211" s="21"/>
      <c r="L211" s="21"/>
      <c r="M211" s="22"/>
      <c r="N211" s="23"/>
      <c r="O211" s="23"/>
      <c r="P211" s="21"/>
      <c r="Q211" s="110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6.5" customHeight="1">
      <c r="A212" s="1"/>
      <c r="B212" s="4"/>
      <c r="C212" s="12"/>
      <c r="D212" s="14"/>
      <c r="E212" s="3"/>
      <c r="F212" s="14"/>
      <c r="G212" s="29"/>
      <c r="H212" s="13"/>
      <c r="I212" s="14"/>
      <c r="J212" s="21"/>
      <c r="K212" s="21"/>
      <c r="L212" s="21"/>
      <c r="M212" s="22"/>
      <c r="N212" s="23"/>
      <c r="O212" s="23"/>
      <c r="P212" s="21"/>
      <c r="Q212" s="110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6.5" customHeight="1">
      <c r="A213" s="1"/>
      <c r="B213" s="4"/>
      <c r="C213" s="12"/>
      <c r="D213" s="14"/>
      <c r="E213" s="3"/>
      <c r="F213" s="14"/>
      <c r="G213" s="29"/>
      <c r="H213" s="13"/>
      <c r="I213" s="14"/>
      <c r="J213" s="21"/>
      <c r="K213" s="21"/>
      <c r="L213" s="21"/>
      <c r="M213" s="22"/>
      <c r="N213" s="23"/>
      <c r="O213" s="23"/>
      <c r="P213" s="21"/>
      <c r="Q213" s="110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6.5" customHeight="1">
      <c r="A214" s="1"/>
      <c r="B214" s="4"/>
      <c r="C214" s="12"/>
      <c r="D214" s="14"/>
      <c r="E214" s="3"/>
      <c r="F214" s="14"/>
      <c r="G214" s="29"/>
      <c r="H214" s="13"/>
      <c r="I214" s="14"/>
      <c r="J214" s="21"/>
      <c r="K214" s="21"/>
      <c r="L214" s="21"/>
      <c r="M214" s="22"/>
      <c r="N214" s="23"/>
      <c r="O214" s="23"/>
      <c r="P214" s="21"/>
      <c r="Q214" s="110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6.5" customHeight="1">
      <c r="A215" s="1"/>
      <c r="B215" s="4"/>
      <c r="C215" s="12"/>
      <c r="D215" s="14"/>
      <c r="E215" s="3"/>
      <c r="F215" s="14"/>
      <c r="G215" s="29"/>
      <c r="H215" s="13"/>
      <c r="I215" s="14"/>
      <c r="J215" s="21"/>
      <c r="K215" s="21"/>
      <c r="L215" s="21"/>
      <c r="M215" s="22"/>
      <c r="N215" s="23"/>
      <c r="O215" s="23"/>
      <c r="P215" s="21"/>
      <c r="Q215" s="110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6.5" customHeight="1">
      <c r="A216" s="1"/>
      <c r="B216" s="4"/>
      <c r="C216" s="12"/>
      <c r="D216" s="14"/>
      <c r="E216" s="3"/>
      <c r="F216" s="14"/>
      <c r="G216" s="29"/>
      <c r="H216" s="13"/>
      <c r="I216" s="14"/>
      <c r="J216" s="21"/>
      <c r="K216" s="21"/>
      <c r="L216" s="21"/>
      <c r="M216" s="22"/>
      <c r="N216" s="23"/>
      <c r="O216" s="23"/>
      <c r="P216" s="21"/>
      <c r="Q216" s="110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6.5" customHeight="1">
      <c r="A217" s="1"/>
      <c r="B217" s="4"/>
      <c r="C217" s="12"/>
      <c r="D217" s="14"/>
      <c r="E217" s="3"/>
      <c r="F217" s="14"/>
      <c r="G217" s="29"/>
      <c r="H217" s="13"/>
      <c r="I217" s="14"/>
      <c r="J217" s="21"/>
      <c r="K217" s="21"/>
      <c r="L217" s="21"/>
      <c r="M217" s="22"/>
      <c r="N217" s="23"/>
      <c r="O217" s="23"/>
      <c r="P217" s="21"/>
      <c r="Q217" s="110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6.5" customHeight="1">
      <c r="A218" s="1"/>
      <c r="B218" s="4"/>
      <c r="C218" s="12"/>
      <c r="D218" s="14"/>
      <c r="E218" s="3"/>
      <c r="F218" s="14"/>
      <c r="G218" s="29"/>
      <c r="H218" s="13"/>
      <c r="I218" s="14"/>
      <c r="J218" s="21"/>
      <c r="K218" s="21"/>
      <c r="L218" s="21"/>
      <c r="M218" s="22"/>
      <c r="N218" s="23"/>
      <c r="O218" s="23"/>
      <c r="P218" s="21"/>
      <c r="Q218" s="110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6.5" customHeight="1">
      <c r="A219" s="1"/>
      <c r="B219" s="4"/>
      <c r="C219" s="12"/>
      <c r="D219" s="14"/>
      <c r="E219" s="3"/>
      <c r="F219" s="14"/>
      <c r="G219" s="29"/>
      <c r="H219" s="13"/>
      <c r="I219" s="14"/>
      <c r="J219" s="21"/>
      <c r="K219" s="21"/>
      <c r="L219" s="21"/>
      <c r="M219" s="22"/>
      <c r="N219" s="23"/>
      <c r="O219" s="23"/>
      <c r="P219" s="21"/>
      <c r="Q219" s="110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6.5" customHeight="1">
      <c r="A220" s="1"/>
      <c r="B220" s="4"/>
      <c r="C220" s="12"/>
      <c r="D220" s="14"/>
      <c r="E220" s="3"/>
      <c r="F220" s="14"/>
      <c r="G220" s="29"/>
      <c r="H220" s="13"/>
      <c r="I220" s="14"/>
      <c r="J220" s="21"/>
      <c r="K220" s="21"/>
      <c r="L220" s="21"/>
      <c r="M220" s="22"/>
      <c r="N220" s="23"/>
      <c r="O220" s="23"/>
      <c r="P220" s="21"/>
      <c r="Q220" s="110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6.5" customHeight="1">
      <c r="A221" s="1"/>
      <c r="B221" s="4"/>
      <c r="C221" s="12"/>
      <c r="D221" s="14"/>
      <c r="E221" s="3"/>
      <c r="F221" s="14"/>
      <c r="G221" s="29"/>
      <c r="H221" s="13"/>
      <c r="I221" s="14"/>
      <c r="J221" s="21"/>
      <c r="K221" s="21"/>
      <c r="L221" s="21"/>
      <c r="M221" s="22"/>
      <c r="N221" s="23"/>
      <c r="O221" s="23"/>
      <c r="P221" s="21"/>
      <c r="Q221" s="110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6.5" customHeight="1">
      <c r="A222" s="1"/>
      <c r="B222" s="4"/>
      <c r="C222" s="12"/>
      <c r="D222" s="14"/>
      <c r="E222" s="3"/>
      <c r="F222" s="14"/>
      <c r="G222" s="29"/>
      <c r="H222" s="13"/>
      <c r="I222" s="14"/>
      <c r="J222" s="21"/>
      <c r="K222" s="21"/>
      <c r="L222" s="21"/>
      <c r="M222" s="22"/>
      <c r="N222" s="23"/>
      <c r="O222" s="23"/>
      <c r="P222" s="21"/>
      <c r="Q222" s="110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6.5" customHeight="1">
      <c r="A223" s="1"/>
      <c r="B223" s="4"/>
      <c r="C223" s="12"/>
      <c r="D223" s="14"/>
      <c r="E223" s="3"/>
      <c r="F223" s="14"/>
      <c r="G223" s="29"/>
      <c r="H223" s="13"/>
      <c r="I223" s="14"/>
      <c r="J223" s="21"/>
      <c r="K223" s="21"/>
      <c r="L223" s="21"/>
      <c r="M223" s="22"/>
      <c r="N223" s="23"/>
      <c r="O223" s="23"/>
      <c r="P223" s="21"/>
      <c r="Q223" s="110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6.5" customHeight="1">
      <c r="A224" s="1"/>
      <c r="B224" s="4"/>
      <c r="C224" s="12"/>
      <c r="D224" s="14"/>
      <c r="E224" s="3"/>
      <c r="F224" s="14"/>
      <c r="G224" s="29"/>
      <c r="H224" s="13"/>
      <c r="I224" s="14"/>
      <c r="J224" s="21"/>
      <c r="K224" s="21"/>
      <c r="L224" s="21"/>
      <c r="M224" s="22"/>
      <c r="N224" s="23"/>
      <c r="O224" s="23"/>
      <c r="P224" s="21"/>
      <c r="Q224" s="110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6.5" customHeight="1">
      <c r="A225" s="1"/>
      <c r="B225" s="4"/>
      <c r="C225" s="12"/>
      <c r="D225" s="14"/>
      <c r="E225" s="3"/>
      <c r="F225" s="14"/>
      <c r="G225" s="29"/>
      <c r="H225" s="13"/>
      <c r="I225" s="14"/>
      <c r="J225" s="21"/>
      <c r="K225" s="21"/>
      <c r="L225" s="21"/>
      <c r="M225" s="22"/>
      <c r="N225" s="23"/>
      <c r="O225" s="23"/>
      <c r="P225" s="21"/>
      <c r="Q225" s="110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6.5" customHeight="1">
      <c r="A226" s="1"/>
      <c r="B226" s="4"/>
      <c r="C226" s="12"/>
      <c r="D226" s="14"/>
      <c r="E226" s="3"/>
      <c r="F226" s="14"/>
      <c r="G226" s="29"/>
      <c r="H226" s="13"/>
      <c r="I226" s="14"/>
      <c r="J226" s="21"/>
      <c r="K226" s="21"/>
      <c r="L226" s="21"/>
      <c r="M226" s="22"/>
      <c r="N226" s="23"/>
      <c r="O226" s="23"/>
      <c r="P226" s="21"/>
      <c r="Q226" s="110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6.5" customHeight="1">
      <c r="A227" s="1"/>
      <c r="B227" s="4"/>
      <c r="C227" s="12"/>
      <c r="D227" s="14"/>
      <c r="E227" s="3"/>
      <c r="F227" s="14"/>
      <c r="G227" s="29"/>
      <c r="H227" s="13"/>
      <c r="I227" s="14"/>
      <c r="J227" s="21"/>
      <c r="K227" s="21"/>
      <c r="L227" s="21"/>
      <c r="M227" s="22"/>
      <c r="N227" s="23"/>
      <c r="O227" s="23"/>
      <c r="P227" s="21"/>
      <c r="Q227" s="110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6.5" customHeight="1">
      <c r="A228" s="1"/>
      <c r="B228" s="4"/>
      <c r="C228" s="12"/>
      <c r="D228" s="14"/>
      <c r="E228" s="3"/>
      <c r="F228" s="14"/>
      <c r="G228" s="29"/>
      <c r="H228" s="13"/>
      <c r="I228" s="14"/>
      <c r="J228" s="21"/>
      <c r="K228" s="21"/>
      <c r="L228" s="21"/>
      <c r="M228" s="22"/>
      <c r="N228" s="23"/>
      <c r="O228" s="23"/>
      <c r="P228" s="21"/>
      <c r="Q228" s="110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6.5" customHeight="1">
      <c r="A229" s="1"/>
      <c r="B229" s="4"/>
      <c r="C229" s="12"/>
      <c r="D229" s="14"/>
      <c r="E229" s="3"/>
      <c r="F229" s="14"/>
      <c r="G229" s="29"/>
      <c r="H229" s="13"/>
      <c r="I229" s="14"/>
      <c r="J229" s="21"/>
      <c r="K229" s="21"/>
      <c r="L229" s="21"/>
      <c r="M229" s="22"/>
      <c r="N229" s="23"/>
      <c r="O229" s="23"/>
      <c r="P229" s="21"/>
      <c r="Q229" s="110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6.5" customHeight="1">
      <c r="A230" s="1"/>
      <c r="B230" s="4"/>
      <c r="C230" s="12"/>
      <c r="D230" s="14"/>
      <c r="E230" s="3"/>
      <c r="F230" s="14"/>
      <c r="G230" s="29"/>
      <c r="H230" s="13"/>
      <c r="I230" s="14"/>
      <c r="J230" s="21"/>
      <c r="K230" s="21"/>
      <c r="L230" s="21"/>
      <c r="M230" s="22"/>
      <c r="N230" s="23"/>
      <c r="O230" s="23"/>
      <c r="P230" s="21"/>
      <c r="Q230" s="110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6.5" customHeight="1">
      <c r="A231" s="1"/>
      <c r="B231" s="4"/>
      <c r="C231" s="12"/>
      <c r="D231" s="14"/>
      <c r="E231" s="3"/>
      <c r="F231" s="14"/>
      <c r="G231" s="29"/>
      <c r="H231" s="13"/>
      <c r="I231" s="14"/>
      <c r="J231" s="21"/>
      <c r="K231" s="21"/>
      <c r="L231" s="21"/>
      <c r="M231" s="22"/>
      <c r="N231" s="23"/>
      <c r="O231" s="23"/>
      <c r="P231" s="21"/>
      <c r="Q231" s="110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6.5" customHeight="1">
      <c r="A232" s="1"/>
      <c r="B232" s="4"/>
      <c r="C232" s="12"/>
      <c r="D232" s="14"/>
      <c r="E232" s="3"/>
      <c r="F232" s="14"/>
      <c r="G232" s="29"/>
      <c r="H232" s="13"/>
      <c r="I232" s="14"/>
      <c r="J232" s="21"/>
      <c r="K232" s="21"/>
      <c r="L232" s="21"/>
      <c r="M232" s="22"/>
      <c r="N232" s="23"/>
      <c r="O232" s="23"/>
      <c r="P232" s="21"/>
      <c r="Q232" s="110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6.5" customHeight="1">
      <c r="A233" s="1"/>
      <c r="B233" s="4"/>
      <c r="C233" s="12"/>
      <c r="D233" s="14"/>
      <c r="E233" s="3"/>
      <c r="F233" s="14"/>
      <c r="G233" s="29"/>
      <c r="H233" s="13"/>
      <c r="I233" s="14"/>
      <c r="J233" s="21"/>
      <c r="K233" s="21"/>
      <c r="L233" s="21"/>
      <c r="M233" s="22"/>
      <c r="N233" s="23"/>
      <c r="O233" s="23"/>
      <c r="P233" s="21"/>
      <c r="Q233" s="110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6.5" customHeight="1">
      <c r="A234" s="1"/>
      <c r="B234" s="4"/>
      <c r="C234" s="12"/>
      <c r="D234" s="14"/>
      <c r="E234" s="3"/>
      <c r="F234" s="14"/>
      <c r="G234" s="29"/>
      <c r="H234" s="13"/>
      <c r="I234" s="14"/>
      <c r="J234" s="21"/>
      <c r="K234" s="21"/>
      <c r="L234" s="21"/>
      <c r="M234" s="22"/>
      <c r="N234" s="23"/>
      <c r="O234" s="23"/>
      <c r="P234" s="21"/>
      <c r="Q234" s="110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6.5" customHeight="1">
      <c r="A235" s="1"/>
      <c r="B235" s="4"/>
      <c r="C235" s="12"/>
      <c r="D235" s="14"/>
      <c r="E235" s="3"/>
      <c r="F235" s="14"/>
      <c r="G235" s="29"/>
      <c r="H235" s="13"/>
      <c r="I235" s="14"/>
      <c r="J235" s="21"/>
      <c r="K235" s="21"/>
      <c r="L235" s="21"/>
      <c r="M235" s="22"/>
      <c r="N235" s="23"/>
      <c r="O235" s="23"/>
      <c r="P235" s="21"/>
      <c r="Q235" s="110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6.5" customHeight="1">
      <c r="A236" s="1"/>
      <c r="B236" s="4"/>
      <c r="C236" s="12"/>
      <c r="D236" s="14"/>
      <c r="E236" s="3"/>
      <c r="F236" s="14"/>
      <c r="G236" s="29"/>
      <c r="H236" s="13"/>
      <c r="I236" s="14"/>
      <c r="J236" s="21"/>
      <c r="K236" s="21"/>
      <c r="L236" s="21"/>
      <c r="M236" s="22"/>
      <c r="N236" s="23"/>
      <c r="O236" s="23"/>
      <c r="P236" s="21"/>
      <c r="Q236" s="110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6.5" customHeight="1">
      <c r="A237" s="1"/>
      <c r="B237" s="4"/>
      <c r="C237" s="12"/>
      <c r="D237" s="14"/>
      <c r="E237" s="3"/>
      <c r="F237" s="14"/>
      <c r="G237" s="29"/>
      <c r="H237" s="13"/>
      <c r="I237" s="14"/>
      <c r="J237" s="21"/>
      <c r="K237" s="21"/>
      <c r="L237" s="21"/>
      <c r="M237" s="22"/>
      <c r="N237" s="23"/>
      <c r="O237" s="23"/>
      <c r="P237" s="21"/>
      <c r="Q237" s="110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6.5" customHeight="1">
      <c r="A238" s="1"/>
      <c r="B238" s="4"/>
      <c r="C238" s="12"/>
      <c r="D238" s="14"/>
      <c r="E238" s="3"/>
      <c r="F238" s="14"/>
      <c r="G238" s="29"/>
      <c r="H238" s="13"/>
      <c r="I238" s="14"/>
      <c r="J238" s="21"/>
      <c r="K238" s="21"/>
      <c r="L238" s="21"/>
      <c r="M238" s="22"/>
      <c r="N238" s="23"/>
      <c r="O238" s="23"/>
      <c r="P238" s="21"/>
      <c r="Q238" s="110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6.5" customHeight="1">
      <c r="A239" s="1"/>
      <c r="B239" s="4"/>
      <c r="C239" s="12"/>
      <c r="D239" s="14"/>
      <c r="E239" s="3"/>
      <c r="F239" s="14"/>
      <c r="G239" s="29"/>
      <c r="H239" s="13"/>
      <c r="I239" s="14"/>
      <c r="J239" s="21"/>
      <c r="K239" s="21"/>
      <c r="L239" s="21"/>
      <c r="M239" s="22"/>
      <c r="N239" s="23"/>
      <c r="O239" s="23"/>
      <c r="P239" s="21"/>
      <c r="Q239" s="110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6.5" customHeight="1">
      <c r="A240" s="1"/>
      <c r="B240" s="4"/>
      <c r="C240" s="12"/>
      <c r="D240" s="14"/>
      <c r="E240" s="3"/>
      <c r="F240" s="14"/>
      <c r="G240" s="29"/>
      <c r="H240" s="13"/>
      <c r="I240" s="14"/>
      <c r="J240" s="21"/>
      <c r="K240" s="21"/>
      <c r="L240" s="21"/>
      <c r="M240" s="22"/>
      <c r="N240" s="23"/>
      <c r="O240" s="23"/>
      <c r="P240" s="21"/>
      <c r="Q240" s="110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6.5" customHeight="1">
      <c r="A241" s="1"/>
      <c r="B241" s="4"/>
      <c r="C241" s="12"/>
      <c r="D241" s="14"/>
      <c r="E241" s="3"/>
      <c r="F241" s="14"/>
      <c r="G241" s="29"/>
      <c r="H241" s="13"/>
      <c r="I241" s="14"/>
      <c r="J241" s="21"/>
      <c r="K241" s="21"/>
      <c r="L241" s="21"/>
      <c r="M241" s="22"/>
      <c r="N241" s="23"/>
      <c r="O241" s="23"/>
      <c r="P241" s="21"/>
      <c r="Q241" s="110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6.5" customHeight="1">
      <c r="A242" s="1"/>
      <c r="B242" s="4"/>
      <c r="C242" s="12"/>
      <c r="D242" s="14"/>
      <c r="E242" s="3"/>
      <c r="F242" s="14"/>
      <c r="G242" s="29"/>
      <c r="H242" s="13"/>
      <c r="I242" s="14"/>
      <c r="J242" s="21"/>
      <c r="K242" s="21"/>
      <c r="L242" s="21"/>
      <c r="M242" s="22"/>
      <c r="N242" s="23"/>
      <c r="O242" s="23"/>
      <c r="P242" s="21"/>
      <c r="Q242" s="110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6.5" customHeight="1">
      <c r="A243" s="1"/>
      <c r="B243" s="4"/>
      <c r="C243" s="12"/>
      <c r="D243" s="14"/>
      <c r="E243" s="3"/>
      <c r="F243" s="14"/>
      <c r="G243" s="29"/>
      <c r="H243" s="13"/>
      <c r="I243" s="14"/>
      <c r="J243" s="21"/>
      <c r="K243" s="21"/>
      <c r="L243" s="21"/>
      <c r="M243" s="22"/>
      <c r="N243" s="23"/>
      <c r="O243" s="23"/>
      <c r="P243" s="21"/>
      <c r="Q243" s="110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6.5" customHeight="1">
      <c r="A244" s="1"/>
      <c r="B244" s="4"/>
      <c r="C244" s="12"/>
      <c r="D244" s="14"/>
      <c r="E244" s="3"/>
      <c r="F244" s="14"/>
      <c r="G244" s="29"/>
      <c r="H244" s="13"/>
      <c r="I244" s="14"/>
      <c r="J244" s="21"/>
      <c r="K244" s="21"/>
      <c r="L244" s="21"/>
      <c r="M244" s="22"/>
      <c r="N244" s="23"/>
      <c r="O244" s="23"/>
      <c r="P244" s="21"/>
      <c r="Q244" s="110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6.5" customHeight="1">
      <c r="A245" s="1"/>
      <c r="B245" s="4"/>
      <c r="C245" s="12"/>
      <c r="D245" s="14"/>
      <c r="E245" s="3"/>
      <c r="F245" s="14"/>
      <c r="G245" s="29"/>
      <c r="H245" s="13"/>
      <c r="I245" s="14"/>
      <c r="J245" s="21"/>
      <c r="K245" s="21"/>
      <c r="L245" s="21"/>
      <c r="M245" s="22"/>
      <c r="N245" s="23"/>
      <c r="O245" s="23"/>
      <c r="P245" s="21"/>
      <c r="Q245" s="110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6.5" customHeight="1">
      <c r="A246" s="1"/>
      <c r="B246" s="4"/>
      <c r="C246" s="12"/>
      <c r="D246" s="14"/>
      <c r="E246" s="3"/>
      <c r="F246" s="14"/>
      <c r="G246" s="29"/>
      <c r="H246" s="13"/>
      <c r="I246" s="14"/>
      <c r="J246" s="21"/>
      <c r="K246" s="21"/>
      <c r="L246" s="21"/>
      <c r="M246" s="22"/>
      <c r="N246" s="23"/>
      <c r="O246" s="23"/>
      <c r="P246" s="21"/>
      <c r="Q246" s="110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6.5" customHeight="1">
      <c r="A247" s="1"/>
      <c r="B247" s="4"/>
      <c r="C247" s="12"/>
      <c r="D247" s="14"/>
      <c r="E247" s="3"/>
      <c r="F247" s="14"/>
      <c r="G247" s="29"/>
      <c r="H247" s="13"/>
      <c r="I247" s="14"/>
      <c r="J247" s="21"/>
      <c r="K247" s="21"/>
      <c r="L247" s="21"/>
      <c r="M247" s="22"/>
      <c r="N247" s="23"/>
      <c r="O247" s="23"/>
      <c r="P247" s="21"/>
      <c r="Q247" s="110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6.5" customHeight="1">
      <c r="A248" s="1"/>
      <c r="B248" s="4"/>
      <c r="C248" s="12"/>
      <c r="D248" s="14"/>
      <c r="E248" s="3"/>
      <c r="F248" s="14"/>
      <c r="G248" s="29"/>
      <c r="H248" s="13"/>
      <c r="I248" s="14"/>
      <c r="J248" s="21"/>
      <c r="K248" s="21"/>
      <c r="L248" s="21"/>
      <c r="M248" s="22"/>
      <c r="N248" s="23"/>
      <c r="O248" s="23"/>
      <c r="P248" s="21"/>
      <c r="Q248" s="110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6.5" customHeight="1">
      <c r="A249" s="1"/>
      <c r="B249" s="4"/>
      <c r="C249" s="12"/>
      <c r="D249" s="14"/>
      <c r="E249" s="3"/>
      <c r="F249" s="14"/>
      <c r="G249" s="29"/>
      <c r="H249" s="13"/>
      <c r="I249" s="14"/>
      <c r="J249" s="21"/>
      <c r="K249" s="21"/>
      <c r="L249" s="21"/>
      <c r="M249" s="22"/>
      <c r="N249" s="23"/>
      <c r="O249" s="23"/>
      <c r="P249" s="21"/>
      <c r="Q249" s="110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6.5" customHeight="1">
      <c r="A250" s="1"/>
      <c r="B250" s="4"/>
      <c r="C250" s="12"/>
      <c r="D250" s="14"/>
      <c r="E250" s="3"/>
      <c r="F250" s="14"/>
      <c r="G250" s="29"/>
      <c r="H250" s="13"/>
      <c r="I250" s="14"/>
      <c r="J250" s="21"/>
      <c r="K250" s="21"/>
      <c r="L250" s="21"/>
      <c r="M250" s="22"/>
      <c r="N250" s="23"/>
      <c r="O250" s="23"/>
      <c r="P250" s="21"/>
      <c r="Q250" s="110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6.5" customHeight="1">
      <c r="A251" s="1"/>
      <c r="B251" s="4"/>
      <c r="C251" s="12"/>
      <c r="D251" s="14"/>
      <c r="E251" s="3"/>
      <c r="F251" s="14"/>
      <c r="G251" s="29"/>
      <c r="H251" s="13"/>
      <c r="I251" s="14"/>
      <c r="J251" s="21"/>
      <c r="K251" s="21"/>
      <c r="L251" s="21"/>
      <c r="M251" s="22"/>
      <c r="N251" s="23"/>
      <c r="O251" s="23"/>
      <c r="P251" s="21"/>
      <c r="Q251" s="110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6.5" customHeight="1">
      <c r="A252" s="1"/>
      <c r="B252" s="4"/>
      <c r="C252" s="12"/>
      <c r="D252" s="14"/>
      <c r="E252" s="3"/>
      <c r="F252" s="14"/>
      <c r="G252" s="29"/>
      <c r="H252" s="13"/>
      <c r="I252" s="14"/>
      <c r="J252" s="21"/>
      <c r="K252" s="21"/>
      <c r="L252" s="21"/>
      <c r="M252" s="22"/>
      <c r="N252" s="23"/>
      <c r="O252" s="23"/>
      <c r="P252" s="21"/>
      <c r="Q252" s="110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6.5" customHeight="1">
      <c r="A253" s="1"/>
      <c r="B253" s="4"/>
      <c r="C253" s="12"/>
      <c r="D253" s="14"/>
      <c r="E253" s="3"/>
      <c r="F253" s="14"/>
      <c r="G253" s="29"/>
      <c r="H253" s="13"/>
      <c r="I253" s="14"/>
      <c r="J253" s="21"/>
      <c r="K253" s="21"/>
      <c r="L253" s="21"/>
      <c r="M253" s="22"/>
      <c r="N253" s="23"/>
      <c r="O253" s="23"/>
      <c r="P253" s="21"/>
      <c r="Q253" s="110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6.5" customHeight="1">
      <c r="A254" s="1"/>
      <c r="B254" s="4"/>
      <c r="C254" s="12"/>
      <c r="D254" s="14"/>
      <c r="E254" s="3"/>
      <c r="F254" s="14"/>
      <c r="G254" s="29"/>
      <c r="H254" s="13"/>
      <c r="I254" s="14"/>
      <c r="J254" s="21"/>
      <c r="K254" s="21"/>
      <c r="L254" s="21"/>
      <c r="M254" s="22"/>
      <c r="N254" s="23"/>
      <c r="O254" s="23"/>
      <c r="P254" s="21"/>
      <c r="Q254" s="110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6.5" customHeight="1">
      <c r="A255" s="1"/>
      <c r="B255" s="4"/>
      <c r="C255" s="12"/>
      <c r="D255" s="14"/>
      <c r="E255" s="3"/>
      <c r="F255" s="14"/>
      <c r="G255" s="29"/>
      <c r="H255" s="13"/>
      <c r="I255" s="14"/>
      <c r="J255" s="21"/>
      <c r="K255" s="21"/>
      <c r="L255" s="21"/>
      <c r="M255" s="22"/>
      <c r="N255" s="23"/>
      <c r="O255" s="23"/>
      <c r="P255" s="21"/>
      <c r="Q255" s="110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6.5" customHeight="1">
      <c r="A256" s="1"/>
      <c r="B256" s="4"/>
      <c r="C256" s="12"/>
      <c r="D256" s="14"/>
      <c r="E256" s="3"/>
      <c r="F256" s="14"/>
      <c r="G256" s="29"/>
      <c r="H256" s="13"/>
      <c r="I256" s="14"/>
      <c r="J256" s="21"/>
      <c r="K256" s="21"/>
      <c r="L256" s="21"/>
      <c r="M256" s="22"/>
      <c r="N256" s="23"/>
      <c r="O256" s="23"/>
      <c r="P256" s="21"/>
      <c r="Q256" s="110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6.5" customHeight="1">
      <c r="A257" s="1"/>
      <c r="B257" s="4"/>
      <c r="C257" s="12"/>
      <c r="D257" s="14"/>
      <c r="E257" s="3"/>
      <c r="F257" s="14"/>
      <c r="G257" s="29"/>
      <c r="H257" s="13"/>
      <c r="I257" s="14"/>
      <c r="J257" s="21"/>
      <c r="K257" s="21"/>
      <c r="L257" s="21"/>
      <c r="M257" s="22"/>
      <c r="N257" s="23"/>
      <c r="O257" s="23"/>
      <c r="P257" s="21"/>
      <c r="Q257" s="110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6.5" customHeight="1">
      <c r="A258" s="1"/>
      <c r="B258" s="4"/>
      <c r="C258" s="12"/>
      <c r="D258" s="14"/>
      <c r="E258" s="3"/>
      <c r="F258" s="14"/>
      <c r="G258" s="29"/>
      <c r="H258" s="13"/>
      <c r="I258" s="14"/>
      <c r="J258" s="21"/>
      <c r="K258" s="21"/>
      <c r="L258" s="21"/>
      <c r="M258" s="22"/>
      <c r="N258" s="23"/>
      <c r="O258" s="23"/>
      <c r="P258" s="21"/>
      <c r="Q258" s="110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6.5" customHeight="1">
      <c r="A259" s="1"/>
      <c r="B259" s="4"/>
      <c r="C259" s="12"/>
      <c r="D259" s="14"/>
      <c r="E259" s="3"/>
      <c r="F259" s="14"/>
      <c r="G259" s="29"/>
      <c r="H259" s="13"/>
      <c r="I259" s="14"/>
      <c r="J259" s="21"/>
      <c r="K259" s="21"/>
      <c r="L259" s="21"/>
      <c r="M259" s="22"/>
      <c r="N259" s="23"/>
      <c r="O259" s="23"/>
      <c r="P259" s="21"/>
      <c r="Q259" s="110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6.5" customHeight="1">
      <c r="A260" s="1"/>
      <c r="B260" s="4"/>
      <c r="C260" s="12"/>
      <c r="D260" s="14"/>
      <c r="E260" s="3"/>
      <c r="F260" s="14"/>
      <c r="G260" s="29"/>
      <c r="H260" s="13"/>
      <c r="I260" s="14"/>
      <c r="J260" s="21"/>
      <c r="K260" s="21"/>
      <c r="L260" s="21"/>
      <c r="M260" s="22"/>
      <c r="N260" s="23"/>
      <c r="O260" s="23"/>
      <c r="P260" s="21"/>
      <c r="Q260" s="110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6.5" customHeight="1">
      <c r="A261" s="1"/>
      <c r="B261" s="4"/>
      <c r="C261" s="12"/>
      <c r="D261" s="14"/>
      <c r="E261" s="3"/>
      <c r="F261" s="14"/>
      <c r="G261" s="29"/>
      <c r="H261" s="13"/>
      <c r="I261" s="14"/>
      <c r="J261" s="21"/>
      <c r="K261" s="21"/>
      <c r="L261" s="21"/>
      <c r="M261" s="22"/>
      <c r="N261" s="23"/>
      <c r="O261" s="23"/>
      <c r="P261" s="21"/>
      <c r="Q261" s="110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6.5" customHeight="1">
      <c r="A262" s="1"/>
      <c r="B262" s="4"/>
      <c r="C262" s="12"/>
      <c r="D262" s="14"/>
      <c r="E262" s="3"/>
      <c r="F262" s="14"/>
      <c r="G262" s="29"/>
      <c r="H262" s="13"/>
      <c r="I262" s="14"/>
      <c r="J262" s="21"/>
      <c r="K262" s="21"/>
      <c r="L262" s="21"/>
      <c r="M262" s="22"/>
      <c r="N262" s="23"/>
      <c r="O262" s="23"/>
      <c r="P262" s="21"/>
      <c r="Q262" s="110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6.5" customHeight="1">
      <c r="A263" s="1"/>
      <c r="B263" s="4"/>
      <c r="C263" s="12"/>
      <c r="D263" s="14"/>
      <c r="E263" s="3"/>
      <c r="F263" s="14"/>
      <c r="G263" s="29"/>
      <c r="H263" s="13"/>
      <c r="I263" s="14"/>
      <c r="J263" s="21"/>
      <c r="K263" s="21"/>
      <c r="L263" s="21"/>
      <c r="M263" s="22"/>
      <c r="N263" s="23"/>
      <c r="O263" s="23"/>
      <c r="P263" s="21"/>
      <c r="Q263" s="110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6.5" customHeight="1">
      <c r="A264" s="1"/>
      <c r="B264" s="4"/>
      <c r="C264" s="12"/>
      <c r="D264" s="14"/>
      <c r="E264" s="3"/>
      <c r="F264" s="14"/>
      <c r="G264" s="29"/>
      <c r="H264" s="13"/>
      <c r="I264" s="14"/>
      <c r="J264" s="21"/>
      <c r="K264" s="21"/>
      <c r="L264" s="21"/>
      <c r="M264" s="22"/>
      <c r="N264" s="23"/>
      <c r="O264" s="23"/>
      <c r="P264" s="21"/>
      <c r="Q264" s="110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6.5" customHeight="1">
      <c r="A265" s="1"/>
      <c r="B265" s="4"/>
      <c r="C265" s="12"/>
      <c r="D265" s="14"/>
      <c r="E265" s="3"/>
      <c r="F265" s="14"/>
      <c r="G265" s="29"/>
      <c r="H265" s="13"/>
      <c r="I265" s="14"/>
      <c r="J265" s="21"/>
      <c r="K265" s="21"/>
      <c r="L265" s="21"/>
      <c r="M265" s="22"/>
      <c r="N265" s="23"/>
      <c r="O265" s="23"/>
      <c r="P265" s="21"/>
      <c r="Q265" s="110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6.5" customHeight="1">
      <c r="A266" s="1"/>
      <c r="B266" s="4"/>
      <c r="C266" s="12"/>
      <c r="D266" s="14"/>
      <c r="E266" s="3"/>
      <c r="F266" s="14"/>
      <c r="G266" s="29"/>
      <c r="H266" s="13"/>
      <c r="I266" s="14"/>
      <c r="J266" s="21"/>
      <c r="K266" s="21"/>
      <c r="L266" s="21"/>
      <c r="M266" s="22"/>
      <c r="N266" s="23"/>
      <c r="O266" s="23"/>
      <c r="P266" s="21"/>
      <c r="Q266" s="110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6.5" customHeight="1">
      <c r="A267" s="1"/>
      <c r="B267" s="4"/>
      <c r="C267" s="12"/>
      <c r="D267" s="14"/>
      <c r="E267" s="3"/>
      <c r="F267" s="14"/>
      <c r="G267" s="29"/>
      <c r="H267" s="13"/>
      <c r="I267" s="14"/>
      <c r="J267" s="21"/>
      <c r="K267" s="21"/>
      <c r="L267" s="21"/>
      <c r="M267" s="22"/>
      <c r="N267" s="23"/>
      <c r="O267" s="23"/>
      <c r="P267" s="21"/>
      <c r="Q267" s="110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6.5" customHeight="1">
      <c r="A268" s="1"/>
      <c r="B268" s="4"/>
      <c r="C268" s="12"/>
      <c r="D268" s="14"/>
      <c r="E268" s="3"/>
      <c r="F268" s="14"/>
      <c r="G268" s="29"/>
      <c r="H268" s="13"/>
      <c r="I268" s="14"/>
      <c r="J268" s="21"/>
      <c r="K268" s="21"/>
      <c r="L268" s="21"/>
      <c r="M268" s="22"/>
      <c r="N268" s="23"/>
      <c r="O268" s="23"/>
      <c r="P268" s="21"/>
      <c r="Q268" s="110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6.5" customHeight="1">
      <c r="A269" s="1"/>
      <c r="B269" s="4"/>
      <c r="C269" s="12"/>
      <c r="D269" s="14"/>
      <c r="E269" s="3"/>
      <c r="F269" s="14"/>
      <c r="G269" s="29"/>
      <c r="H269" s="13"/>
      <c r="I269" s="14"/>
      <c r="J269" s="21"/>
      <c r="K269" s="21"/>
      <c r="L269" s="21"/>
      <c r="M269" s="22"/>
      <c r="N269" s="23"/>
      <c r="O269" s="23"/>
      <c r="P269" s="21"/>
      <c r="Q269" s="110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6.5" customHeight="1">
      <c r="A270" s="1"/>
      <c r="B270" s="4"/>
      <c r="C270" s="12"/>
      <c r="D270" s="14"/>
      <c r="E270" s="3"/>
      <c r="F270" s="14"/>
      <c r="G270" s="29"/>
      <c r="H270" s="13"/>
      <c r="I270" s="14"/>
      <c r="J270" s="21"/>
      <c r="K270" s="21"/>
      <c r="L270" s="21"/>
      <c r="M270" s="22"/>
      <c r="N270" s="23"/>
      <c r="O270" s="23"/>
      <c r="P270" s="21"/>
      <c r="Q270" s="110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6.5" customHeight="1">
      <c r="A271" s="1"/>
      <c r="B271" s="4"/>
      <c r="C271" s="12"/>
      <c r="D271" s="14"/>
      <c r="E271" s="3"/>
      <c r="F271" s="14"/>
      <c r="G271" s="29"/>
      <c r="H271" s="13"/>
      <c r="I271" s="14"/>
      <c r="J271" s="21"/>
      <c r="K271" s="21"/>
      <c r="L271" s="21"/>
      <c r="M271" s="22"/>
      <c r="N271" s="23"/>
      <c r="O271" s="23"/>
      <c r="P271" s="21"/>
      <c r="Q271" s="110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6.5" customHeight="1">
      <c r="A272" s="1"/>
      <c r="B272" s="4"/>
      <c r="C272" s="12"/>
      <c r="D272" s="14"/>
      <c r="E272" s="3"/>
      <c r="F272" s="14"/>
      <c r="G272" s="29"/>
      <c r="H272" s="13"/>
      <c r="I272" s="14"/>
      <c r="J272" s="21"/>
      <c r="K272" s="21"/>
      <c r="L272" s="21"/>
      <c r="M272" s="22"/>
      <c r="N272" s="23"/>
      <c r="O272" s="23"/>
      <c r="P272" s="21"/>
      <c r="Q272" s="110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6.5" customHeight="1">
      <c r="A273" s="1"/>
      <c r="B273" s="4"/>
      <c r="C273" s="12"/>
      <c r="D273" s="14"/>
      <c r="E273" s="3"/>
      <c r="F273" s="14"/>
      <c r="G273" s="29"/>
      <c r="H273" s="13"/>
      <c r="I273" s="14"/>
      <c r="J273" s="21"/>
      <c r="K273" s="21"/>
      <c r="L273" s="21"/>
      <c r="M273" s="22"/>
      <c r="N273" s="23"/>
      <c r="O273" s="23"/>
      <c r="P273" s="21"/>
      <c r="Q273" s="110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6.5" customHeight="1">
      <c r="A274" s="1"/>
      <c r="B274" s="4"/>
      <c r="C274" s="12"/>
      <c r="D274" s="14"/>
      <c r="E274" s="3"/>
      <c r="F274" s="14"/>
      <c r="G274" s="29"/>
      <c r="H274" s="13"/>
      <c r="I274" s="14"/>
      <c r="J274" s="21"/>
      <c r="K274" s="21"/>
      <c r="L274" s="21"/>
      <c r="M274" s="22"/>
      <c r="N274" s="23"/>
      <c r="O274" s="23"/>
      <c r="P274" s="21"/>
      <c r="Q274" s="110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6.5" customHeight="1">
      <c r="A275" s="1"/>
      <c r="B275" s="4"/>
      <c r="C275" s="12"/>
      <c r="D275" s="14"/>
      <c r="E275" s="3"/>
      <c r="F275" s="14"/>
      <c r="G275" s="29"/>
      <c r="H275" s="13"/>
      <c r="I275" s="14"/>
      <c r="J275" s="21"/>
      <c r="K275" s="21"/>
      <c r="L275" s="21"/>
      <c r="M275" s="22"/>
      <c r="N275" s="23"/>
      <c r="O275" s="23"/>
      <c r="P275" s="21"/>
      <c r="Q275" s="110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6.5" customHeight="1">
      <c r="A276" s="1"/>
      <c r="B276" s="4"/>
      <c r="C276" s="12"/>
      <c r="D276" s="14"/>
      <c r="E276" s="3"/>
      <c r="F276" s="14"/>
      <c r="G276" s="29"/>
      <c r="H276" s="13"/>
      <c r="I276" s="14"/>
      <c r="J276" s="21"/>
      <c r="K276" s="21"/>
      <c r="L276" s="21"/>
      <c r="M276" s="22"/>
      <c r="N276" s="23"/>
      <c r="O276" s="23"/>
      <c r="P276" s="21"/>
      <c r="Q276" s="110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6.5" customHeight="1">
      <c r="A277" s="1"/>
      <c r="B277" s="4"/>
      <c r="C277" s="12"/>
      <c r="D277" s="14"/>
      <c r="E277" s="3"/>
      <c r="F277" s="14"/>
      <c r="G277" s="29"/>
      <c r="H277" s="13"/>
      <c r="I277" s="14"/>
      <c r="J277" s="21"/>
      <c r="K277" s="21"/>
      <c r="L277" s="21"/>
      <c r="M277" s="22"/>
      <c r="N277" s="23"/>
      <c r="O277" s="23"/>
      <c r="P277" s="21"/>
      <c r="Q277" s="110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6.5" customHeight="1">
      <c r="A278" s="1"/>
      <c r="B278" s="4"/>
      <c r="C278" s="12"/>
      <c r="D278" s="14"/>
      <c r="E278" s="3"/>
      <c r="F278" s="14"/>
      <c r="G278" s="29"/>
      <c r="H278" s="13"/>
      <c r="I278" s="14"/>
      <c r="J278" s="21"/>
      <c r="K278" s="21"/>
      <c r="L278" s="21"/>
      <c r="M278" s="22"/>
      <c r="N278" s="23"/>
      <c r="O278" s="23"/>
      <c r="P278" s="21"/>
      <c r="Q278" s="110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6.5" customHeight="1">
      <c r="A279" s="1"/>
      <c r="B279" s="4"/>
      <c r="C279" s="12"/>
      <c r="D279" s="14"/>
      <c r="E279" s="3"/>
      <c r="F279" s="14"/>
      <c r="G279" s="29"/>
      <c r="H279" s="13"/>
      <c r="I279" s="14"/>
      <c r="J279" s="21"/>
      <c r="K279" s="21"/>
      <c r="L279" s="21"/>
      <c r="M279" s="22"/>
      <c r="N279" s="23"/>
      <c r="O279" s="23"/>
      <c r="P279" s="21"/>
      <c r="Q279" s="110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6.5" customHeight="1">
      <c r="A280" s="1"/>
      <c r="B280" s="4"/>
      <c r="C280" s="12"/>
      <c r="D280" s="14"/>
      <c r="E280" s="3"/>
      <c r="F280" s="14"/>
      <c r="G280" s="29"/>
      <c r="H280" s="13"/>
      <c r="I280" s="14"/>
      <c r="J280" s="21"/>
      <c r="K280" s="21"/>
      <c r="L280" s="21"/>
      <c r="M280" s="22"/>
      <c r="N280" s="23"/>
      <c r="O280" s="23"/>
      <c r="P280" s="21"/>
      <c r="Q280" s="110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6.5" customHeight="1">
      <c r="A281" s="1"/>
      <c r="B281" s="4"/>
      <c r="C281" s="12"/>
      <c r="D281" s="14"/>
      <c r="E281" s="3"/>
      <c r="F281" s="14"/>
      <c r="G281" s="29"/>
      <c r="H281" s="13"/>
      <c r="I281" s="14"/>
      <c r="J281" s="21"/>
      <c r="K281" s="21"/>
      <c r="L281" s="21"/>
      <c r="M281" s="22"/>
      <c r="N281" s="23"/>
      <c r="O281" s="23"/>
      <c r="P281" s="21"/>
      <c r="Q281" s="110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6.5" customHeight="1">
      <c r="A282" s="1"/>
      <c r="B282" s="4"/>
      <c r="C282" s="12"/>
      <c r="D282" s="14"/>
      <c r="E282" s="3"/>
      <c r="F282" s="14"/>
      <c r="G282" s="29"/>
      <c r="H282" s="13"/>
      <c r="I282" s="14"/>
      <c r="J282" s="21"/>
      <c r="K282" s="21"/>
      <c r="L282" s="21"/>
      <c r="M282" s="22"/>
      <c r="N282" s="23"/>
      <c r="O282" s="23"/>
      <c r="P282" s="21"/>
      <c r="Q282" s="110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6.5" customHeight="1">
      <c r="A283" s="1"/>
      <c r="B283" s="4"/>
      <c r="C283" s="12"/>
      <c r="D283" s="14"/>
      <c r="E283" s="3"/>
      <c r="F283" s="14"/>
      <c r="G283" s="29"/>
      <c r="H283" s="13"/>
      <c r="I283" s="14"/>
      <c r="J283" s="21"/>
      <c r="K283" s="21"/>
      <c r="L283" s="21"/>
      <c r="M283" s="22"/>
      <c r="N283" s="23"/>
      <c r="O283" s="23"/>
      <c r="P283" s="21"/>
      <c r="Q283" s="110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6.5" customHeight="1">
      <c r="A284" s="1"/>
      <c r="B284" s="4"/>
      <c r="C284" s="12"/>
      <c r="D284" s="14"/>
      <c r="E284" s="3"/>
      <c r="F284" s="14"/>
      <c r="G284" s="29"/>
      <c r="H284" s="13"/>
      <c r="I284" s="14"/>
      <c r="J284" s="21"/>
      <c r="K284" s="21"/>
      <c r="L284" s="21"/>
      <c r="M284" s="22"/>
      <c r="N284" s="23"/>
      <c r="O284" s="23"/>
      <c r="P284" s="21"/>
      <c r="Q284" s="110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6.5" customHeight="1">
      <c r="A285" s="1"/>
      <c r="B285" s="4"/>
      <c r="C285" s="12"/>
      <c r="D285" s="14"/>
      <c r="E285" s="3"/>
      <c r="F285" s="14"/>
      <c r="G285" s="29"/>
      <c r="H285" s="13"/>
      <c r="I285" s="14"/>
      <c r="J285" s="21"/>
      <c r="K285" s="21"/>
      <c r="L285" s="21"/>
      <c r="M285" s="22"/>
      <c r="N285" s="23"/>
      <c r="O285" s="23"/>
      <c r="P285" s="21"/>
      <c r="Q285" s="110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6.5" customHeight="1">
      <c r="A286" s="1"/>
      <c r="B286" s="4"/>
      <c r="C286" s="12"/>
      <c r="D286" s="14"/>
      <c r="E286" s="3"/>
      <c r="F286" s="14"/>
      <c r="G286" s="29"/>
      <c r="H286" s="13"/>
      <c r="I286" s="14"/>
      <c r="J286" s="21"/>
      <c r="K286" s="21"/>
      <c r="L286" s="21"/>
      <c r="M286" s="22"/>
      <c r="N286" s="23"/>
      <c r="O286" s="23"/>
      <c r="P286" s="21"/>
      <c r="Q286" s="110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6.5" customHeight="1">
      <c r="A287" s="1"/>
      <c r="B287" s="4"/>
      <c r="C287" s="12"/>
      <c r="D287" s="14"/>
      <c r="E287" s="3"/>
      <c r="F287" s="14"/>
      <c r="G287" s="29"/>
      <c r="H287" s="13"/>
      <c r="I287" s="14"/>
      <c r="J287" s="21"/>
      <c r="K287" s="21"/>
      <c r="L287" s="21"/>
      <c r="M287" s="22"/>
      <c r="N287" s="23"/>
      <c r="O287" s="23"/>
      <c r="P287" s="21"/>
      <c r="Q287" s="110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6.5" customHeight="1">
      <c r="A288" s="1"/>
      <c r="B288" s="4"/>
      <c r="C288" s="12"/>
      <c r="D288" s="14"/>
      <c r="E288" s="3"/>
      <c r="F288" s="14"/>
      <c r="G288" s="29"/>
      <c r="H288" s="13"/>
      <c r="I288" s="14"/>
      <c r="J288" s="21"/>
      <c r="K288" s="21"/>
      <c r="L288" s="21"/>
      <c r="M288" s="22"/>
      <c r="N288" s="23"/>
      <c r="O288" s="23"/>
      <c r="P288" s="21"/>
      <c r="Q288" s="110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6.5" customHeight="1">
      <c r="A289" s="1"/>
      <c r="B289" s="4"/>
      <c r="C289" s="12"/>
      <c r="D289" s="14"/>
      <c r="E289" s="3"/>
      <c r="F289" s="14"/>
      <c r="G289" s="29"/>
      <c r="H289" s="13"/>
      <c r="I289" s="14"/>
      <c r="J289" s="21"/>
      <c r="K289" s="21"/>
      <c r="L289" s="21"/>
      <c r="M289" s="22"/>
      <c r="N289" s="23"/>
      <c r="O289" s="23"/>
      <c r="P289" s="21"/>
      <c r="Q289" s="110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6.5" customHeight="1">
      <c r="A290" s="1"/>
      <c r="B290" s="4"/>
      <c r="C290" s="12"/>
      <c r="D290" s="14"/>
      <c r="E290" s="3"/>
      <c r="F290" s="14"/>
      <c r="G290" s="29"/>
      <c r="H290" s="13"/>
      <c r="I290" s="14"/>
      <c r="J290" s="21"/>
      <c r="K290" s="21"/>
      <c r="L290" s="21"/>
      <c r="M290" s="22"/>
      <c r="N290" s="23"/>
      <c r="O290" s="23"/>
      <c r="P290" s="21"/>
      <c r="Q290" s="110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6.5" customHeight="1">
      <c r="A291" s="1"/>
      <c r="B291" s="4"/>
      <c r="C291" s="12"/>
      <c r="D291" s="14"/>
      <c r="E291" s="3"/>
      <c r="F291" s="14"/>
      <c r="G291" s="29"/>
      <c r="H291" s="13"/>
      <c r="I291" s="14"/>
      <c r="J291" s="21"/>
      <c r="K291" s="21"/>
      <c r="L291" s="21"/>
      <c r="M291" s="22"/>
      <c r="N291" s="23"/>
      <c r="O291" s="23"/>
      <c r="P291" s="21"/>
      <c r="Q291" s="110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6.5" customHeight="1">
      <c r="A292" s="1"/>
      <c r="B292" s="4"/>
      <c r="C292" s="12"/>
      <c r="D292" s="14"/>
      <c r="E292" s="3"/>
      <c r="F292" s="14"/>
      <c r="G292" s="29"/>
      <c r="H292" s="13"/>
      <c r="I292" s="14"/>
      <c r="J292" s="21"/>
      <c r="K292" s="21"/>
      <c r="L292" s="21"/>
      <c r="M292" s="22"/>
      <c r="N292" s="23"/>
      <c r="O292" s="23"/>
      <c r="P292" s="21"/>
      <c r="Q292" s="110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6.5" customHeight="1">
      <c r="A293" s="1"/>
      <c r="B293" s="4"/>
      <c r="C293" s="12"/>
      <c r="D293" s="14"/>
      <c r="E293" s="3"/>
      <c r="F293" s="14"/>
      <c r="G293" s="29"/>
      <c r="H293" s="13"/>
      <c r="I293" s="14"/>
      <c r="J293" s="21"/>
      <c r="K293" s="21"/>
      <c r="L293" s="21"/>
      <c r="M293" s="22"/>
      <c r="N293" s="23"/>
      <c r="O293" s="23"/>
      <c r="P293" s="21"/>
      <c r="Q293" s="110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6.5" customHeight="1">
      <c r="A294" s="1"/>
      <c r="B294" s="4"/>
      <c r="C294" s="12"/>
      <c r="D294" s="14"/>
      <c r="E294" s="3"/>
      <c r="F294" s="14"/>
      <c r="G294" s="29"/>
      <c r="H294" s="13"/>
      <c r="I294" s="14"/>
      <c r="J294" s="21"/>
      <c r="K294" s="21"/>
      <c r="L294" s="21"/>
      <c r="M294" s="22"/>
      <c r="N294" s="23"/>
      <c r="O294" s="23"/>
      <c r="P294" s="21"/>
      <c r="Q294" s="110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6.5" customHeight="1">
      <c r="A295" s="1"/>
      <c r="B295" s="4"/>
      <c r="C295" s="12"/>
      <c r="D295" s="14"/>
      <c r="E295" s="3"/>
      <c r="F295" s="14"/>
      <c r="G295" s="29"/>
      <c r="H295" s="13"/>
      <c r="I295" s="14"/>
      <c r="J295" s="21"/>
      <c r="K295" s="21"/>
      <c r="L295" s="21"/>
      <c r="M295" s="22"/>
      <c r="N295" s="23"/>
      <c r="O295" s="23"/>
      <c r="P295" s="21"/>
      <c r="Q295" s="110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6.5" customHeight="1">
      <c r="A296" s="1"/>
      <c r="B296" s="4"/>
      <c r="C296" s="12"/>
      <c r="D296" s="14"/>
      <c r="E296" s="3"/>
      <c r="F296" s="14"/>
      <c r="G296" s="29"/>
      <c r="H296" s="13"/>
      <c r="I296" s="14"/>
      <c r="J296" s="21"/>
      <c r="K296" s="21"/>
      <c r="L296" s="21"/>
      <c r="M296" s="22"/>
      <c r="N296" s="23"/>
      <c r="O296" s="23"/>
      <c r="P296" s="21"/>
      <c r="Q296" s="110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6.5" customHeight="1">
      <c r="A297" s="1"/>
      <c r="B297" s="4"/>
      <c r="C297" s="12"/>
      <c r="D297" s="14"/>
      <c r="E297" s="3"/>
      <c r="F297" s="14"/>
      <c r="G297" s="29"/>
      <c r="H297" s="13"/>
      <c r="I297" s="14"/>
      <c r="J297" s="21"/>
      <c r="K297" s="21"/>
      <c r="L297" s="21"/>
      <c r="M297" s="22"/>
      <c r="N297" s="23"/>
      <c r="O297" s="23"/>
      <c r="P297" s="21"/>
      <c r="Q297" s="110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6.5" customHeight="1">
      <c r="A298" s="1"/>
      <c r="B298" s="4"/>
      <c r="C298" s="12"/>
      <c r="D298" s="14"/>
      <c r="E298" s="3"/>
      <c r="F298" s="14"/>
      <c r="G298" s="29"/>
      <c r="H298" s="13"/>
      <c r="I298" s="14"/>
      <c r="J298" s="21"/>
      <c r="K298" s="21"/>
      <c r="L298" s="21"/>
      <c r="M298" s="22"/>
      <c r="N298" s="23"/>
      <c r="O298" s="23"/>
      <c r="P298" s="21"/>
      <c r="Q298" s="110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6.5" customHeight="1">
      <c r="A299" s="1"/>
      <c r="B299" s="4"/>
      <c r="C299" s="12"/>
      <c r="D299" s="14"/>
      <c r="E299" s="3"/>
      <c r="F299" s="14"/>
      <c r="G299" s="29"/>
      <c r="H299" s="13"/>
      <c r="I299" s="14"/>
      <c r="J299" s="21"/>
      <c r="K299" s="21"/>
      <c r="L299" s="21"/>
      <c r="M299" s="22"/>
      <c r="N299" s="23"/>
      <c r="O299" s="23"/>
      <c r="P299" s="21"/>
      <c r="Q299" s="110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6.5" customHeight="1">
      <c r="A300" s="1"/>
      <c r="B300" s="4"/>
      <c r="C300" s="12"/>
      <c r="D300" s="14"/>
      <c r="E300" s="3"/>
      <c r="F300" s="14"/>
      <c r="G300" s="29"/>
      <c r="H300" s="13"/>
      <c r="I300" s="14"/>
      <c r="J300" s="21"/>
      <c r="K300" s="21"/>
      <c r="L300" s="21"/>
      <c r="M300" s="22"/>
      <c r="N300" s="23"/>
      <c r="O300" s="23"/>
      <c r="P300" s="21"/>
      <c r="Q300" s="110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6.5" customHeight="1">
      <c r="A301" s="1"/>
      <c r="B301" s="4"/>
      <c r="C301" s="12"/>
      <c r="D301" s="14"/>
      <c r="E301" s="3"/>
      <c r="F301" s="14"/>
      <c r="G301" s="29"/>
      <c r="H301" s="13"/>
      <c r="I301" s="14"/>
      <c r="J301" s="21"/>
      <c r="K301" s="21"/>
      <c r="L301" s="21"/>
      <c r="M301" s="22"/>
      <c r="N301" s="23"/>
      <c r="O301" s="23"/>
      <c r="P301" s="21"/>
      <c r="Q301" s="110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6.5" customHeight="1">
      <c r="A302" s="1"/>
      <c r="B302" s="4"/>
      <c r="C302" s="12"/>
      <c r="D302" s="14"/>
      <c r="E302" s="3"/>
      <c r="F302" s="14"/>
      <c r="G302" s="29"/>
      <c r="H302" s="13"/>
      <c r="I302" s="14"/>
      <c r="J302" s="21"/>
      <c r="K302" s="21"/>
      <c r="L302" s="21"/>
      <c r="M302" s="22"/>
      <c r="N302" s="23"/>
      <c r="O302" s="23"/>
      <c r="P302" s="21"/>
      <c r="Q302" s="110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6.5" customHeight="1">
      <c r="A303" s="1"/>
      <c r="B303" s="4"/>
      <c r="C303" s="12"/>
      <c r="D303" s="14"/>
      <c r="E303" s="3"/>
      <c r="F303" s="14"/>
      <c r="G303" s="29"/>
      <c r="H303" s="13"/>
      <c r="I303" s="14"/>
      <c r="J303" s="21"/>
      <c r="K303" s="21"/>
      <c r="L303" s="21"/>
      <c r="M303" s="22"/>
      <c r="N303" s="23"/>
      <c r="O303" s="23"/>
      <c r="P303" s="21"/>
      <c r="Q303" s="110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6.5" customHeight="1">
      <c r="A304" s="1"/>
      <c r="B304" s="4"/>
      <c r="C304" s="12"/>
      <c r="D304" s="14"/>
      <c r="E304" s="3"/>
      <c r="F304" s="14"/>
      <c r="G304" s="29"/>
      <c r="H304" s="13"/>
      <c r="I304" s="14"/>
      <c r="J304" s="21"/>
      <c r="K304" s="21"/>
      <c r="L304" s="21"/>
      <c r="M304" s="22"/>
      <c r="N304" s="23"/>
      <c r="O304" s="23"/>
      <c r="P304" s="21"/>
      <c r="Q304" s="110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6.5" customHeight="1">
      <c r="A305" s="1"/>
      <c r="B305" s="4"/>
      <c r="C305" s="12"/>
      <c r="D305" s="14"/>
      <c r="E305" s="3"/>
      <c r="F305" s="14"/>
      <c r="G305" s="29"/>
      <c r="H305" s="13"/>
      <c r="I305" s="14"/>
      <c r="J305" s="21"/>
      <c r="K305" s="21"/>
      <c r="L305" s="21"/>
      <c r="M305" s="22"/>
      <c r="N305" s="23"/>
      <c r="O305" s="23"/>
      <c r="P305" s="21"/>
      <c r="Q305" s="110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6.5" customHeight="1">
      <c r="A306" s="1"/>
      <c r="B306" s="4"/>
      <c r="C306" s="12"/>
      <c r="D306" s="14"/>
      <c r="E306" s="3"/>
      <c r="F306" s="14"/>
      <c r="G306" s="29"/>
      <c r="H306" s="13"/>
      <c r="I306" s="14"/>
      <c r="J306" s="21"/>
      <c r="K306" s="21"/>
      <c r="L306" s="21"/>
      <c r="M306" s="22"/>
      <c r="N306" s="23"/>
      <c r="O306" s="23"/>
      <c r="P306" s="21"/>
      <c r="Q306" s="110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6.5" customHeight="1">
      <c r="A307" s="1"/>
      <c r="B307" s="4"/>
      <c r="C307" s="12"/>
      <c r="D307" s="14"/>
      <c r="E307" s="3"/>
      <c r="F307" s="14"/>
      <c r="G307" s="29"/>
      <c r="H307" s="13"/>
      <c r="I307" s="14"/>
      <c r="J307" s="21"/>
      <c r="K307" s="21"/>
      <c r="L307" s="21"/>
      <c r="M307" s="22"/>
      <c r="N307" s="23"/>
      <c r="O307" s="23"/>
      <c r="P307" s="21"/>
      <c r="Q307" s="110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6.5" customHeight="1">
      <c r="A308" s="1"/>
      <c r="B308" s="4"/>
      <c r="C308" s="12"/>
      <c r="D308" s="14"/>
      <c r="E308" s="3"/>
      <c r="F308" s="14"/>
      <c r="G308" s="29"/>
      <c r="H308" s="13"/>
      <c r="I308" s="14"/>
      <c r="J308" s="21"/>
      <c r="K308" s="21"/>
      <c r="L308" s="21"/>
      <c r="M308" s="22"/>
      <c r="N308" s="23"/>
      <c r="O308" s="23"/>
      <c r="P308" s="21"/>
      <c r="Q308" s="110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6.5" customHeight="1">
      <c r="A309" s="1"/>
      <c r="B309" s="4"/>
      <c r="C309" s="12"/>
      <c r="D309" s="14"/>
      <c r="E309" s="3"/>
      <c r="F309" s="14"/>
      <c r="G309" s="29"/>
      <c r="H309" s="13"/>
      <c r="I309" s="14"/>
      <c r="J309" s="21"/>
      <c r="K309" s="21"/>
      <c r="L309" s="21"/>
      <c r="M309" s="22"/>
      <c r="N309" s="23"/>
      <c r="O309" s="23"/>
      <c r="P309" s="21"/>
      <c r="Q309" s="110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6.5" customHeight="1">
      <c r="A310" s="1"/>
      <c r="B310" s="4"/>
      <c r="C310" s="12"/>
      <c r="D310" s="14"/>
      <c r="E310" s="3"/>
      <c r="F310" s="14"/>
      <c r="G310" s="29"/>
      <c r="H310" s="13"/>
      <c r="I310" s="14"/>
      <c r="J310" s="21"/>
      <c r="K310" s="21"/>
      <c r="L310" s="21"/>
      <c r="M310" s="22"/>
      <c r="N310" s="23"/>
      <c r="O310" s="23"/>
      <c r="P310" s="21"/>
      <c r="Q310" s="110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6.5" customHeight="1">
      <c r="A311" s="1"/>
      <c r="B311" s="4"/>
      <c r="C311" s="12"/>
      <c r="D311" s="14"/>
      <c r="E311" s="3"/>
      <c r="F311" s="14"/>
      <c r="G311" s="29"/>
      <c r="H311" s="13"/>
      <c r="I311" s="14"/>
      <c r="J311" s="21"/>
      <c r="K311" s="21"/>
      <c r="L311" s="21"/>
      <c r="M311" s="22"/>
      <c r="N311" s="23"/>
      <c r="O311" s="23"/>
      <c r="P311" s="21"/>
      <c r="Q311" s="110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6.5" customHeight="1">
      <c r="A312" s="1"/>
      <c r="B312" s="4"/>
      <c r="C312" s="12"/>
      <c r="D312" s="14"/>
      <c r="E312" s="3"/>
      <c r="F312" s="14"/>
      <c r="G312" s="29"/>
      <c r="H312" s="13"/>
      <c r="I312" s="14"/>
      <c r="J312" s="21"/>
      <c r="K312" s="21"/>
      <c r="L312" s="21"/>
      <c r="M312" s="22"/>
      <c r="N312" s="23"/>
      <c r="O312" s="23"/>
      <c r="P312" s="21"/>
      <c r="Q312" s="110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6.5" customHeight="1">
      <c r="A313" s="1"/>
      <c r="B313" s="4"/>
      <c r="C313" s="12"/>
      <c r="D313" s="14"/>
      <c r="E313" s="3"/>
      <c r="F313" s="14"/>
      <c r="G313" s="29"/>
      <c r="H313" s="13"/>
      <c r="I313" s="14"/>
      <c r="J313" s="21"/>
      <c r="K313" s="21"/>
      <c r="L313" s="21"/>
      <c r="M313" s="22"/>
      <c r="N313" s="23"/>
      <c r="O313" s="23"/>
      <c r="P313" s="21"/>
      <c r="Q313" s="110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6.5" customHeight="1">
      <c r="A314" s="1"/>
      <c r="B314" s="4"/>
      <c r="C314" s="12"/>
      <c r="D314" s="14"/>
      <c r="E314" s="3"/>
      <c r="F314" s="14"/>
      <c r="G314" s="29"/>
      <c r="H314" s="13"/>
      <c r="I314" s="14"/>
      <c r="J314" s="21"/>
      <c r="K314" s="21"/>
      <c r="L314" s="21"/>
      <c r="M314" s="22"/>
      <c r="N314" s="23"/>
      <c r="O314" s="23"/>
      <c r="P314" s="21"/>
      <c r="Q314" s="110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6.5" customHeight="1">
      <c r="A315" s="1"/>
      <c r="B315" s="4"/>
      <c r="C315" s="12"/>
      <c r="D315" s="14"/>
      <c r="E315" s="3"/>
      <c r="F315" s="14"/>
      <c r="G315" s="29"/>
      <c r="H315" s="13"/>
      <c r="I315" s="14"/>
      <c r="J315" s="21"/>
      <c r="K315" s="21"/>
      <c r="L315" s="21"/>
      <c r="M315" s="22"/>
      <c r="N315" s="23"/>
      <c r="O315" s="23"/>
      <c r="P315" s="21"/>
      <c r="Q315" s="110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6.5" customHeight="1">
      <c r="A316" s="1"/>
      <c r="B316" s="4"/>
      <c r="C316" s="12"/>
      <c r="D316" s="14"/>
      <c r="E316" s="3"/>
      <c r="F316" s="14"/>
      <c r="G316" s="29"/>
      <c r="H316" s="13"/>
      <c r="I316" s="14"/>
      <c r="J316" s="21"/>
      <c r="K316" s="21"/>
      <c r="L316" s="21"/>
      <c r="M316" s="22"/>
      <c r="N316" s="23"/>
      <c r="O316" s="23"/>
      <c r="P316" s="21"/>
      <c r="Q316" s="110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6.5" customHeight="1">
      <c r="A317" s="1"/>
      <c r="B317" s="4"/>
      <c r="C317" s="12"/>
      <c r="D317" s="14"/>
      <c r="E317" s="3"/>
      <c r="F317" s="14"/>
      <c r="G317" s="29"/>
      <c r="H317" s="13"/>
      <c r="I317" s="14"/>
      <c r="J317" s="21"/>
      <c r="K317" s="21"/>
      <c r="L317" s="21"/>
      <c r="M317" s="22"/>
      <c r="N317" s="23"/>
      <c r="O317" s="23"/>
      <c r="P317" s="21"/>
      <c r="Q317" s="110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6.5" customHeight="1">
      <c r="A318" s="1"/>
      <c r="B318" s="4"/>
      <c r="C318" s="12"/>
      <c r="D318" s="14"/>
      <c r="E318" s="3"/>
      <c r="F318" s="14"/>
      <c r="G318" s="29"/>
      <c r="H318" s="13"/>
      <c r="I318" s="14"/>
      <c r="J318" s="21"/>
      <c r="K318" s="21"/>
      <c r="L318" s="21"/>
      <c r="M318" s="22"/>
      <c r="N318" s="23"/>
      <c r="O318" s="23"/>
      <c r="P318" s="21"/>
      <c r="Q318" s="110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6.5" customHeight="1">
      <c r="A319" s="1"/>
      <c r="B319" s="4"/>
      <c r="C319" s="12"/>
      <c r="D319" s="14"/>
      <c r="E319" s="3"/>
      <c r="F319" s="14"/>
      <c r="G319" s="29"/>
      <c r="H319" s="13"/>
      <c r="I319" s="14"/>
      <c r="J319" s="21"/>
      <c r="K319" s="21"/>
      <c r="L319" s="21"/>
      <c r="M319" s="22"/>
      <c r="N319" s="23"/>
      <c r="O319" s="23"/>
      <c r="P319" s="21"/>
      <c r="Q319" s="110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6.5" customHeight="1">
      <c r="A320" s="1"/>
      <c r="B320" s="4"/>
      <c r="C320" s="12"/>
      <c r="D320" s="14"/>
      <c r="E320" s="3"/>
      <c r="F320" s="14"/>
      <c r="G320" s="29"/>
      <c r="H320" s="13"/>
      <c r="I320" s="14"/>
      <c r="J320" s="21"/>
      <c r="K320" s="21"/>
      <c r="L320" s="21"/>
      <c r="M320" s="22"/>
      <c r="N320" s="23"/>
      <c r="O320" s="23"/>
      <c r="P320" s="21"/>
      <c r="Q320" s="110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6.5" customHeight="1">
      <c r="A321" s="1"/>
      <c r="B321" s="4"/>
      <c r="C321" s="12"/>
      <c r="D321" s="14"/>
      <c r="E321" s="3"/>
      <c r="F321" s="14"/>
      <c r="G321" s="29"/>
      <c r="H321" s="13"/>
      <c r="I321" s="14"/>
      <c r="J321" s="21"/>
      <c r="K321" s="21"/>
      <c r="L321" s="21"/>
      <c r="M321" s="22"/>
      <c r="N321" s="23"/>
      <c r="O321" s="23"/>
      <c r="P321" s="21"/>
      <c r="Q321" s="110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6.5" customHeight="1">
      <c r="A322" s="1"/>
      <c r="B322" s="4"/>
      <c r="C322" s="12"/>
      <c r="D322" s="14"/>
      <c r="E322" s="3"/>
      <c r="F322" s="14"/>
      <c r="G322" s="29"/>
      <c r="H322" s="13"/>
      <c r="I322" s="14"/>
      <c r="J322" s="21"/>
      <c r="K322" s="21"/>
      <c r="L322" s="21"/>
      <c r="M322" s="22"/>
      <c r="N322" s="23"/>
      <c r="O322" s="23"/>
      <c r="P322" s="21"/>
      <c r="Q322" s="110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6.5" customHeight="1">
      <c r="A323" s="1"/>
      <c r="B323" s="4"/>
      <c r="C323" s="12"/>
      <c r="D323" s="14"/>
      <c r="E323" s="3"/>
      <c r="F323" s="14"/>
      <c r="G323" s="29"/>
      <c r="H323" s="13"/>
      <c r="I323" s="14"/>
      <c r="J323" s="21"/>
      <c r="K323" s="21"/>
      <c r="L323" s="21"/>
      <c r="M323" s="22"/>
      <c r="N323" s="23"/>
      <c r="O323" s="23"/>
      <c r="P323" s="21"/>
      <c r="Q323" s="110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6.5" customHeight="1">
      <c r="A324" s="1"/>
      <c r="B324" s="4"/>
      <c r="C324" s="12"/>
      <c r="D324" s="14"/>
      <c r="E324" s="3"/>
      <c r="F324" s="14"/>
      <c r="G324" s="29"/>
      <c r="H324" s="13"/>
      <c r="I324" s="14"/>
      <c r="J324" s="21"/>
      <c r="K324" s="21"/>
      <c r="L324" s="21"/>
      <c r="M324" s="22"/>
      <c r="N324" s="23"/>
      <c r="O324" s="23"/>
      <c r="P324" s="21"/>
      <c r="Q324" s="110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6.5" customHeight="1">
      <c r="A325" s="1"/>
      <c r="B325" s="4"/>
      <c r="C325" s="12"/>
      <c r="D325" s="14"/>
      <c r="E325" s="3"/>
      <c r="F325" s="14"/>
      <c r="G325" s="29"/>
      <c r="H325" s="13"/>
      <c r="I325" s="14"/>
      <c r="J325" s="21"/>
      <c r="K325" s="21"/>
      <c r="L325" s="21"/>
      <c r="M325" s="22"/>
      <c r="N325" s="23"/>
      <c r="O325" s="23"/>
      <c r="P325" s="21"/>
      <c r="Q325" s="110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6.5" customHeight="1">
      <c r="A326" s="1"/>
      <c r="B326" s="4"/>
      <c r="C326" s="12"/>
      <c r="D326" s="14"/>
      <c r="E326" s="3"/>
      <c r="F326" s="14"/>
      <c r="G326" s="29"/>
      <c r="H326" s="13"/>
      <c r="I326" s="14"/>
      <c r="J326" s="21"/>
      <c r="K326" s="21"/>
      <c r="L326" s="21"/>
      <c r="M326" s="22"/>
      <c r="N326" s="23"/>
      <c r="O326" s="23"/>
      <c r="P326" s="21"/>
      <c r="Q326" s="110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6.5" customHeight="1">
      <c r="A327" s="1"/>
      <c r="B327" s="4"/>
      <c r="C327" s="12"/>
      <c r="D327" s="14"/>
      <c r="E327" s="3"/>
      <c r="F327" s="14"/>
      <c r="G327" s="29"/>
      <c r="H327" s="13"/>
      <c r="I327" s="14"/>
      <c r="J327" s="21"/>
      <c r="K327" s="21"/>
      <c r="L327" s="21"/>
      <c r="M327" s="22"/>
      <c r="N327" s="23"/>
      <c r="O327" s="23"/>
      <c r="P327" s="21"/>
      <c r="Q327" s="110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6.5" customHeight="1">
      <c r="A328" s="1"/>
      <c r="B328" s="4"/>
      <c r="C328" s="12"/>
      <c r="D328" s="14"/>
      <c r="E328" s="3"/>
      <c r="F328" s="14"/>
      <c r="G328" s="29"/>
      <c r="H328" s="13"/>
      <c r="I328" s="14"/>
      <c r="J328" s="21"/>
      <c r="K328" s="21"/>
      <c r="L328" s="21"/>
      <c r="M328" s="22"/>
      <c r="N328" s="23"/>
      <c r="O328" s="23"/>
      <c r="P328" s="21"/>
      <c r="Q328" s="110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6.5" customHeight="1">
      <c r="A329" s="1"/>
      <c r="B329" s="4"/>
      <c r="C329" s="12"/>
      <c r="D329" s="14"/>
      <c r="E329" s="3"/>
      <c r="F329" s="14"/>
      <c r="G329" s="29"/>
      <c r="H329" s="13"/>
      <c r="I329" s="14"/>
      <c r="J329" s="21"/>
      <c r="K329" s="21"/>
      <c r="L329" s="21"/>
      <c r="M329" s="22"/>
      <c r="N329" s="23"/>
      <c r="O329" s="23"/>
      <c r="P329" s="21"/>
      <c r="Q329" s="110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6.5" customHeight="1">
      <c r="A330" s="1"/>
      <c r="B330" s="4"/>
      <c r="C330" s="12"/>
      <c r="D330" s="14"/>
      <c r="E330" s="3"/>
      <c r="F330" s="14"/>
      <c r="G330" s="29"/>
      <c r="H330" s="13"/>
      <c r="I330" s="14"/>
      <c r="J330" s="21"/>
      <c r="K330" s="21"/>
      <c r="L330" s="21"/>
      <c r="M330" s="22"/>
      <c r="N330" s="23"/>
      <c r="O330" s="23"/>
      <c r="P330" s="21"/>
      <c r="Q330" s="110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6.5" customHeight="1">
      <c r="A331" s="1"/>
      <c r="B331" s="4"/>
      <c r="C331" s="12"/>
      <c r="D331" s="14"/>
      <c r="E331" s="3"/>
      <c r="F331" s="14"/>
      <c r="G331" s="29"/>
      <c r="H331" s="13"/>
      <c r="I331" s="14"/>
      <c r="J331" s="21"/>
      <c r="K331" s="21"/>
      <c r="L331" s="21"/>
      <c r="M331" s="22"/>
      <c r="N331" s="23"/>
      <c r="O331" s="23"/>
      <c r="P331" s="21"/>
      <c r="Q331" s="110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6.5" customHeight="1">
      <c r="A332" s="1"/>
      <c r="B332" s="4"/>
      <c r="C332" s="12"/>
      <c r="D332" s="14"/>
      <c r="E332" s="3"/>
      <c r="F332" s="14"/>
      <c r="G332" s="29"/>
      <c r="H332" s="13"/>
      <c r="I332" s="14"/>
      <c r="J332" s="21"/>
      <c r="K332" s="21"/>
      <c r="L332" s="21"/>
      <c r="M332" s="22"/>
      <c r="N332" s="23"/>
      <c r="O332" s="23"/>
      <c r="P332" s="21"/>
      <c r="Q332" s="110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6.5" customHeight="1">
      <c r="A333" s="1"/>
      <c r="B333" s="4"/>
      <c r="C333" s="12"/>
      <c r="D333" s="14"/>
      <c r="E333" s="3"/>
      <c r="F333" s="14"/>
      <c r="G333" s="29"/>
      <c r="H333" s="13"/>
      <c r="I333" s="14"/>
      <c r="J333" s="21"/>
      <c r="K333" s="21"/>
      <c r="L333" s="21"/>
      <c r="M333" s="22"/>
      <c r="N333" s="23"/>
      <c r="O333" s="23"/>
      <c r="P333" s="21"/>
      <c r="Q333" s="110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6.5" customHeight="1">
      <c r="A334" s="1"/>
      <c r="B334" s="4"/>
      <c r="C334" s="12"/>
      <c r="D334" s="14"/>
      <c r="E334" s="3"/>
      <c r="F334" s="14"/>
      <c r="G334" s="29"/>
      <c r="H334" s="13"/>
      <c r="I334" s="14"/>
      <c r="J334" s="21"/>
      <c r="K334" s="21"/>
      <c r="L334" s="21"/>
      <c r="M334" s="22"/>
      <c r="N334" s="23"/>
      <c r="O334" s="23"/>
      <c r="P334" s="21"/>
      <c r="Q334" s="110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6.5" customHeight="1">
      <c r="A335" s="1"/>
      <c r="B335" s="4"/>
      <c r="C335" s="12"/>
      <c r="D335" s="14"/>
      <c r="E335" s="3"/>
      <c r="F335" s="14"/>
      <c r="G335" s="29"/>
      <c r="H335" s="13"/>
      <c r="I335" s="14"/>
      <c r="J335" s="21"/>
      <c r="K335" s="21"/>
      <c r="L335" s="21"/>
      <c r="M335" s="22"/>
      <c r="N335" s="23"/>
      <c r="O335" s="23"/>
      <c r="P335" s="21"/>
      <c r="Q335" s="110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6.5" customHeight="1">
      <c r="A336" s="1"/>
      <c r="B336" s="4"/>
      <c r="C336" s="12"/>
      <c r="D336" s="14"/>
      <c r="E336" s="3"/>
      <c r="F336" s="14"/>
      <c r="G336" s="29"/>
      <c r="H336" s="13"/>
      <c r="I336" s="14"/>
      <c r="J336" s="21"/>
      <c r="K336" s="21"/>
      <c r="L336" s="21"/>
      <c r="M336" s="22"/>
      <c r="N336" s="23"/>
      <c r="O336" s="23"/>
      <c r="P336" s="21"/>
      <c r="Q336" s="110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6.5" customHeight="1">
      <c r="A337" s="1"/>
      <c r="B337" s="4"/>
      <c r="C337" s="12"/>
      <c r="D337" s="14"/>
      <c r="E337" s="3"/>
      <c r="F337" s="14"/>
      <c r="G337" s="29"/>
      <c r="H337" s="13"/>
      <c r="I337" s="14"/>
      <c r="J337" s="21"/>
      <c r="K337" s="21"/>
      <c r="L337" s="21"/>
      <c r="M337" s="22"/>
      <c r="N337" s="23"/>
      <c r="O337" s="23"/>
      <c r="P337" s="21"/>
      <c r="Q337" s="110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6.5" customHeight="1">
      <c r="A338" s="1"/>
      <c r="B338" s="4"/>
      <c r="C338" s="12"/>
      <c r="D338" s="14"/>
      <c r="E338" s="3"/>
      <c r="F338" s="14"/>
      <c r="G338" s="29"/>
      <c r="H338" s="13"/>
      <c r="I338" s="14"/>
      <c r="J338" s="21"/>
      <c r="K338" s="21"/>
      <c r="L338" s="21"/>
      <c r="M338" s="22"/>
      <c r="N338" s="23"/>
      <c r="O338" s="23"/>
      <c r="P338" s="21"/>
      <c r="Q338" s="110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6.5" customHeight="1">
      <c r="A339" s="1"/>
      <c r="B339" s="4"/>
      <c r="C339" s="12"/>
      <c r="D339" s="14"/>
      <c r="E339" s="3"/>
      <c r="F339" s="14"/>
      <c r="G339" s="29"/>
      <c r="H339" s="13"/>
      <c r="I339" s="14"/>
      <c r="J339" s="21"/>
      <c r="K339" s="21"/>
      <c r="L339" s="21"/>
      <c r="M339" s="22"/>
      <c r="N339" s="23"/>
      <c r="O339" s="23"/>
      <c r="P339" s="21"/>
      <c r="Q339" s="110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6.5" customHeight="1">
      <c r="A340" s="1"/>
      <c r="B340" s="4"/>
      <c r="C340" s="12"/>
      <c r="D340" s="14"/>
      <c r="E340" s="3"/>
      <c r="F340" s="14"/>
      <c r="G340" s="29"/>
      <c r="H340" s="13"/>
      <c r="I340" s="14"/>
      <c r="J340" s="21"/>
      <c r="K340" s="21"/>
      <c r="L340" s="21"/>
      <c r="M340" s="22"/>
      <c r="N340" s="23"/>
      <c r="O340" s="23"/>
      <c r="P340" s="21"/>
      <c r="Q340" s="110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6.5" customHeight="1">
      <c r="A341" s="1"/>
      <c r="B341" s="4"/>
      <c r="C341" s="12"/>
      <c r="D341" s="14"/>
      <c r="E341" s="3"/>
      <c r="F341" s="14"/>
      <c r="G341" s="29"/>
      <c r="H341" s="13"/>
      <c r="I341" s="14"/>
      <c r="J341" s="21"/>
      <c r="K341" s="21"/>
      <c r="L341" s="21"/>
      <c r="M341" s="22"/>
      <c r="N341" s="23"/>
      <c r="O341" s="23"/>
      <c r="P341" s="21"/>
      <c r="Q341" s="110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6.5" customHeight="1">
      <c r="A342" s="1"/>
      <c r="B342" s="4"/>
      <c r="C342" s="12"/>
      <c r="D342" s="14"/>
      <c r="E342" s="3"/>
      <c r="F342" s="14"/>
      <c r="G342" s="29"/>
      <c r="H342" s="13"/>
      <c r="I342" s="14"/>
      <c r="J342" s="21"/>
      <c r="K342" s="21"/>
      <c r="L342" s="21"/>
      <c r="M342" s="22"/>
      <c r="N342" s="23"/>
      <c r="O342" s="23"/>
      <c r="P342" s="21"/>
      <c r="Q342" s="110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6.5" customHeight="1">
      <c r="A343" s="1"/>
      <c r="B343" s="4"/>
      <c r="C343" s="12"/>
      <c r="D343" s="14"/>
      <c r="E343" s="3"/>
      <c r="F343" s="14"/>
      <c r="G343" s="29"/>
      <c r="H343" s="13"/>
      <c r="I343" s="14"/>
      <c r="J343" s="21"/>
      <c r="K343" s="21"/>
      <c r="L343" s="21"/>
      <c r="M343" s="22"/>
      <c r="N343" s="23"/>
      <c r="O343" s="23"/>
      <c r="P343" s="21"/>
      <c r="Q343" s="110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6.5" customHeight="1">
      <c r="A344" s="1"/>
      <c r="B344" s="4"/>
      <c r="C344" s="12"/>
      <c r="D344" s="14"/>
      <c r="E344" s="3"/>
      <c r="F344" s="14"/>
      <c r="G344" s="29"/>
      <c r="H344" s="13"/>
      <c r="I344" s="14"/>
      <c r="J344" s="21"/>
      <c r="K344" s="21"/>
      <c r="L344" s="21"/>
      <c r="M344" s="22"/>
      <c r="N344" s="23"/>
      <c r="O344" s="23"/>
      <c r="P344" s="21"/>
      <c r="Q344" s="110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6.5" customHeight="1">
      <c r="A345" s="1"/>
      <c r="B345" s="4"/>
      <c r="C345" s="12"/>
      <c r="D345" s="14"/>
      <c r="E345" s="3"/>
      <c r="F345" s="14"/>
      <c r="G345" s="29"/>
      <c r="H345" s="13"/>
      <c r="I345" s="14"/>
      <c r="J345" s="21"/>
      <c r="K345" s="21"/>
      <c r="L345" s="21"/>
      <c r="M345" s="22"/>
      <c r="N345" s="23"/>
      <c r="O345" s="23"/>
      <c r="P345" s="21"/>
      <c r="Q345" s="110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6.5" customHeight="1">
      <c r="A346" s="1"/>
      <c r="B346" s="4"/>
      <c r="C346" s="12"/>
      <c r="D346" s="14"/>
      <c r="E346" s="3"/>
      <c r="F346" s="14"/>
      <c r="G346" s="29"/>
      <c r="H346" s="13"/>
      <c r="I346" s="14"/>
      <c r="J346" s="21"/>
      <c r="K346" s="21"/>
      <c r="L346" s="21"/>
      <c r="M346" s="22"/>
      <c r="N346" s="23"/>
      <c r="O346" s="23"/>
      <c r="P346" s="21"/>
      <c r="Q346" s="110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6.5" customHeight="1">
      <c r="A347" s="1"/>
      <c r="B347" s="4"/>
      <c r="C347" s="12"/>
      <c r="D347" s="14"/>
      <c r="E347" s="3"/>
      <c r="F347" s="14"/>
      <c r="G347" s="29"/>
      <c r="H347" s="13"/>
      <c r="I347" s="14"/>
      <c r="J347" s="21"/>
      <c r="K347" s="21"/>
      <c r="L347" s="21"/>
      <c r="M347" s="22"/>
      <c r="N347" s="23"/>
      <c r="O347" s="23"/>
      <c r="P347" s="21"/>
      <c r="Q347" s="110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6.5" customHeight="1">
      <c r="A348" s="1"/>
      <c r="B348" s="4"/>
      <c r="C348" s="12"/>
      <c r="D348" s="14"/>
      <c r="E348" s="3"/>
      <c r="F348" s="14"/>
      <c r="G348" s="29"/>
      <c r="H348" s="13"/>
      <c r="I348" s="14"/>
      <c r="J348" s="21"/>
      <c r="K348" s="21"/>
      <c r="L348" s="21"/>
      <c r="M348" s="22"/>
      <c r="N348" s="23"/>
      <c r="O348" s="23"/>
      <c r="P348" s="21"/>
      <c r="Q348" s="110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6.5" customHeight="1">
      <c r="A349" s="1"/>
      <c r="B349" s="4"/>
      <c r="C349" s="12"/>
      <c r="D349" s="14"/>
      <c r="E349" s="3"/>
      <c r="F349" s="14"/>
      <c r="G349" s="29"/>
      <c r="H349" s="13"/>
      <c r="I349" s="14"/>
      <c r="J349" s="21"/>
      <c r="K349" s="21"/>
      <c r="L349" s="21"/>
      <c r="M349" s="22"/>
      <c r="N349" s="23"/>
      <c r="O349" s="23"/>
      <c r="P349" s="21"/>
      <c r="Q349" s="110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6.5" customHeight="1">
      <c r="A350" s="1"/>
      <c r="B350" s="4"/>
      <c r="C350" s="12"/>
      <c r="D350" s="14"/>
      <c r="E350" s="3"/>
      <c r="F350" s="14"/>
      <c r="G350" s="29"/>
      <c r="H350" s="13"/>
      <c r="I350" s="14"/>
      <c r="J350" s="21"/>
      <c r="K350" s="21"/>
      <c r="L350" s="21"/>
      <c r="M350" s="22"/>
      <c r="N350" s="23"/>
      <c r="O350" s="23"/>
      <c r="P350" s="21"/>
      <c r="Q350" s="110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6.5" customHeight="1">
      <c r="A351" s="1"/>
      <c r="B351" s="4"/>
      <c r="C351" s="12"/>
      <c r="D351" s="14"/>
      <c r="E351" s="3"/>
      <c r="F351" s="14"/>
      <c r="G351" s="29"/>
      <c r="H351" s="13"/>
      <c r="I351" s="14"/>
      <c r="J351" s="21"/>
      <c r="K351" s="21"/>
      <c r="L351" s="21"/>
      <c r="M351" s="22"/>
      <c r="N351" s="23"/>
      <c r="O351" s="23"/>
      <c r="P351" s="21"/>
      <c r="Q351" s="110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6.5" customHeight="1">
      <c r="A352" s="1"/>
      <c r="B352" s="4"/>
      <c r="C352" s="12"/>
      <c r="D352" s="14"/>
      <c r="E352" s="3"/>
      <c r="F352" s="14"/>
      <c r="G352" s="29"/>
      <c r="H352" s="13"/>
      <c r="I352" s="14"/>
      <c r="J352" s="21"/>
      <c r="K352" s="21"/>
      <c r="L352" s="21"/>
      <c r="M352" s="22"/>
      <c r="N352" s="23"/>
      <c r="O352" s="23"/>
      <c r="P352" s="21"/>
      <c r="Q352" s="110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6.5" customHeight="1">
      <c r="A353" s="1"/>
      <c r="B353" s="4"/>
      <c r="C353" s="12"/>
      <c r="D353" s="14"/>
      <c r="E353" s="3"/>
      <c r="F353" s="14"/>
      <c r="G353" s="29"/>
      <c r="H353" s="13"/>
      <c r="I353" s="14"/>
      <c r="J353" s="21"/>
      <c r="K353" s="21"/>
      <c r="L353" s="21"/>
      <c r="M353" s="22"/>
      <c r="N353" s="23"/>
      <c r="O353" s="23"/>
      <c r="P353" s="21"/>
      <c r="Q353" s="110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6.5" customHeight="1">
      <c r="A354" s="1"/>
      <c r="B354" s="4"/>
      <c r="C354" s="12"/>
      <c r="D354" s="14"/>
      <c r="E354" s="3"/>
      <c r="F354" s="14"/>
      <c r="G354" s="29"/>
      <c r="H354" s="13"/>
      <c r="I354" s="14"/>
      <c r="J354" s="21"/>
      <c r="K354" s="21"/>
      <c r="L354" s="21"/>
      <c r="M354" s="22"/>
      <c r="N354" s="23"/>
      <c r="O354" s="23"/>
      <c r="P354" s="21"/>
      <c r="Q354" s="110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6.5" customHeight="1">
      <c r="A355" s="1"/>
      <c r="B355" s="4"/>
      <c r="C355" s="12"/>
      <c r="D355" s="14"/>
      <c r="E355" s="3"/>
      <c r="F355" s="14"/>
      <c r="G355" s="29"/>
      <c r="H355" s="13"/>
      <c r="I355" s="14"/>
      <c r="J355" s="21"/>
      <c r="K355" s="21"/>
      <c r="L355" s="21"/>
      <c r="M355" s="22"/>
      <c r="N355" s="23"/>
      <c r="O355" s="23"/>
      <c r="P355" s="21"/>
      <c r="Q355" s="110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6.5" customHeight="1">
      <c r="A356" s="1"/>
      <c r="B356" s="4"/>
      <c r="C356" s="12"/>
      <c r="D356" s="14"/>
      <c r="E356" s="3"/>
      <c r="F356" s="14"/>
      <c r="G356" s="29"/>
      <c r="H356" s="13"/>
      <c r="I356" s="14"/>
      <c r="J356" s="21"/>
      <c r="K356" s="21"/>
      <c r="L356" s="21"/>
      <c r="M356" s="22"/>
      <c r="N356" s="23"/>
      <c r="O356" s="23"/>
      <c r="P356" s="21"/>
      <c r="Q356" s="110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6.5" customHeight="1">
      <c r="A357" s="1"/>
      <c r="B357" s="4"/>
      <c r="C357" s="12"/>
      <c r="D357" s="14"/>
      <c r="E357" s="3"/>
      <c r="F357" s="14"/>
      <c r="G357" s="29"/>
      <c r="H357" s="13"/>
      <c r="I357" s="14"/>
      <c r="J357" s="21"/>
      <c r="K357" s="21"/>
      <c r="L357" s="21"/>
      <c r="M357" s="22"/>
      <c r="N357" s="23"/>
      <c r="O357" s="23"/>
      <c r="P357" s="21"/>
      <c r="Q357" s="110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6.5" customHeight="1">
      <c r="A358" s="1"/>
      <c r="B358" s="4"/>
      <c r="C358" s="12"/>
      <c r="D358" s="14"/>
      <c r="E358" s="3"/>
      <c r="F358" s="14"/>
      <c r="G358" s="29"/>
      <c r="H358" s="13"/>
      <c r="I358" s="14"/>
      <c r="J358" s="21"/>
      <c r="K358" s="21"/>
      <c r="L358" s="21"/>
      <c r="M358" s="22"/>
      <c r="N358" s="23"/>
      <c r="O358" s="23"/>
      <c r="P358" s="21"/>
      <c r="Q358" s="110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6.5" customHeight="1">
      <c r="A359" s="1"/>
      <c r="B359" s="4"/>
      <c r="C359" s="12"/>
      <c r="D359" s="14"/>
      <c r="E359" s="3"/>
      <c r="F359" s="14"/>
      <c r="G359" s="29"/>
      <c r="H359" s="13"/>
      <c r="I359" s="14"/>
      <c r="J359" s="21"/>
      <c r="K359" s="21"/>
      <c r="L359" s="21"/>
      <c r="M359" s="22"/>
      <c r="N359" s="23"/>
      <c r="O359" s="23"/>
      <c r="P359" s="21"/>
      <c r="Q359" s="110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6.5" customHeight="1">
      <c r="A360" s="1"/>
      <c r="B360" s="4"/>
      <c r="C360" s="12"/>
      <c r="D360" s="14"/>
      <c r="E360" s="3"/>
      <c r="F360" s="14"/>
      <c r="G360" s="29"/>
      <c r="H360" s="13"/>
      <c r="I360" s="14"/>
      <c r="J360" s="21"/>
      <c r="K360" s="21"/>
      <c r="L360" s="21"/>
      <c r="M360" s="22"/>
      <c r="N360" s="23"/>
      <c r="O360" s="23"/>
      <c r="P360" s="21"/>
      <c r="Q360" s="110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6.5" customHeight="1">
      <c r="A361" s="1"/>
      <c r="B361" s="4"/>
      <c r="C361" s="12"/>
      <c r="D361" s="14"/>
      <c r="E361" s="3"/>
      <c r="F361" s="14"/>
      <c r="G361" s="29"/>
      <c r="H361" s="13"/>
      <c r="I361" s="14"/>
      <c r="J361" s="21"/>
      <c r="K361" s="21"/>
      <c r="L361" s="21"/>
      <c r="M361" s="22"/>
      <c r="N361" s="23"/>
      <c r="O361" s="23"/>
      <c r="P361" s="21"/>
      <c r="Q361" s="110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6.5" customHeight="1">
      <c r="A362" s="1"/>
      <c r="B362" s="4"/>
      <c r="C362" s="12"/>
      <c r="D362" s="14"/>
      <c r="E362" s="3"/>
      <c r="F362" s="14"/>
      <c r="G362" s="29"/>
      <c r="H362" s="13"/>
      <c r="I362" s="14"/>
      <c r="J362" s="21"/>
      <c r="K362" s="21"/>
      <c r="L362" s="21"/>
      <c r="M362" s="22"/>
      <c r="N362" s="23"/>
      <c r="O362" s="23"/>
      <c r="P362" s="21"/>
      <c r="Q362" s="110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6.5" customHeight="1">
      <c r="A363" s="1"/>
      <c r="B363" s="4"/>
      <c r="C363" s="12"/>
      <c r="D363" s="14"/>
      <c r="E363" s="3"/>
      <c r="F363" s="14"/>
      <c r="G363" s="29"/>
      <c r="H363" s="13"/>
      <c r="I363" s="14"/>
      <c r="J363" s="21"/>
      <c r="K363" s="21"/>
      <c r="L363" s="21"/>
      <c r="M363" s="22"/>
      <c r="N363" s="23"/>
      <c r="O363" s="23"/>
      <c r="P363" s="21"/>
      <c r="Q363" s="110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6.5" customHeight="1">
      <c r="A364" s="1"/>
      <c r="B364" s="4"/>
      <c r="C364" s="12"/>
      <c r="D364" s="14"/>
      <c r="E364" s="3"/>
      <c r="F364" s="14"/>
      <c r="G364" s="29"/>
      <c r="H364" s="13"/>
      <c r="I364" s="14"/>
      <c r="J364" s="21"/>
      <c r="K364" s="21"/>
      <c r="L364" s="21"/>
      <c r="M364" s="22"/>
      <c r="N364" s="23"/>
      <c r="O364" s="23"/>
      <c r="P364" s="21"/>
      <c r="Q364" s="110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6.5" customHeight="1">
      <c r="A365" s="1"/>
      <c r="B365" s="4"/>
      <c r="C365" s="12"/>
      <c r="D365" s="14"/>
      <c r="E365" s="3"/>
      <c r="F365" s="14"/>
      <c r="G365" s="29"/>
      <c r="H365" s="13"/>
      <c r="I365" s="14"/>
      <c r="J365" s="21"/>
      <c r="K365" s="21"/>
      <c r="L365" s="21"/>
      <c r="M365" s="22"/>
      <c r="N365" s="23"/>
      <c r="O365" s="23"/>
      <c r="P365" s="21"/>
      <c r="Q365" s="110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6.5" customHeight="1">
      <c r="A366" s="1"/>
      <c r="B366" s="4"/>
      <c r="C366" s="12"/>
      <c r="D366" s="14"/>
      <c r="E366" s="3"/>
      <c r="F366" s="14"/>
      <c r="G366" s="29"/>
      <c r="H366" s="13"/>
      <c r="I366" s="14"/>
      <c r="J366" s="21"/>
      <c r="K366" s="21"/>
      <c r="L366" s="21"/>
      <c r="M366" s="22"/>
      <c r="N366" s="23"/>
      <c r="O366" s="23"/>
      <c r="P366" s="21"/>
      <c r="Q366" s="110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6.5" customHeight="1">
      <c r="A367" s="1"/>
      <c r="B367" s="4"/>
      <c r="C367" s="12"/>
      <c r="D367" s="14"/>
      <c r="E367" s="3"/>
      <c r="F367" s="14"/>
      <c r="G367" s="29"/>
      <c r="H367" s="13"/>
      <c r="I367" s="14"/>
      <c r="J367" s="21"/>
      <c r="K367" s="21"/>
      <c r="L367" s="21"/>
      <c r="M367" s="22"/>
      <c r="N367" s="23"/>
      <c r="O367" s="23"/>
      <c r="P367" s="21"/>
      <c r="Q367" s="110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6.5" customHeight="1">
      <c r="A368" s="1"/>
      <c r="B368" s="4"/>
      <c r="C368" s="12"/>
      <c r="D368" s="14"/>
      <c r="E368" s="3"/>
      <c r="F368" s="14"/>
      <c r="G368" s="29"/>
      <c r="H368" s="13"/>
      <c r="I368" s="14"/>
      <c r="J368" s="21"/>
      <c r="K368" s="21"/>
      <c r="L368" s="21"/>
      <c r="M368" s="22"/>
      <c r="N368" s="23"/>
      <c r="O368" s="23"/>
      <c r="P368" s="21"/>
      <c r="Q368" s="110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6.5" customHeight="1">
      <c r="A369" s="1"/>
      <c r="B369" s="4"/>
      <c r="C369" s="12"/>
      <c r="D369" s="14"/>
      <c r="E369" s="3"/>
      <c r="F369" s="14"/>
      <c r="G369" s="29"/>
      <c r="H369" s="13"/>
      <c r="I369" s="14"/>
      <c r="J369" s="21"/>
      <c r="K369" s="21"/>
      <c r="L369" s="21"/>
      <c r="M369" s="22"/>
      <c r="N369" s="23"/>
      <c r="O369" s="23"/>
      <c r="P369" s="21"/>
      <c r="Q369" s="110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6.5" customHeight="1">
      <c r="A370" s="1"/>
      <c r="B370" s="4"/>
      <c r="C370" s="12"/>
      <c r="D370" s="14"/>
      <c r="E370" s="3"/>
      <c r="F370" s="14"/>
      <c r="G370" s="29"/>
      <c r="H370" s="13"/>
      <c r="I370" s="14"/>
      <c r="J370" s="21"/>
      <c r="K370" s="21"/>
      <c r="L370" s="21"/>
      <c r="M370" s="22"/>
      <c r="N370" s="23"/>
      <c r="O370" s="23"/>
      <c r="P370" s="21"/>
      <c r="Q370" s="110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6.5" customHeight="1">
      <c r="A371" s="1"/>
      <c r="B371" s="4"/>
      <c r="C371" s="12"/>
      <c r="D371" s="14"/>
      <c r="E371" s="3"/>
      <c r="F371" s="14"/>
      <c r="G371" s="29"/>
      <c r="H371" s="13"/>
      <c r="I371" s="14"/>
      <c r="J371" s="21"/>
      <c r="K371" s="21"/>
      <c r="L371" s="21"/>
      <c r="M371" s="22"/>
      <c r="N371" s="23"/>
      <c r="O371" s="23"/>
      <c r="P371" s="21"/>
      <c r="Q371" s="110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6.5" customHeight="1">
      <c r="A372" s="1"/>
      <c r="B372" s="4"/>
      <c r="C372" s="12"/>
      <c r="D372" s="14"/>
      <c r="E372" s="3"/>
      <c r="F372" s="14"/>
      <c r="G372" s="29"/>
      <c r="H372" s="13"/>
      <c r="I372" s="14"/>
      <c r="J372" s="21"/>
      <c r="K372" s="21"/>
      <c r="L372" s="21"/>
      <c r="M372" s="22"/>
      <c r="N372" s="23"/>
      <c r="O372" s="23"/>
      <c r="P372" s="21"/>
      <c r="Q372" s="110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6.5" customHeight="1">
      <c r="A373" s="1"/>
      <c r="B373" s="4"/>
      <c r="C373" s="12"/>
      <c r="D373" s="14"/>
      <c r="E373" s="3"/>
      <c r="F373" s="14"/>
      <c r="G373" s="29"/>
      <c r="H373" s="13"/>
      <c r="I373" s="14"/>
      <c r="J373" s="21"/>
      <c r="K373" s="21"/>
      <c r="L373" s="21"/>
      <c r="M373" s="22"/>
      <c r="N373" s="23"/>
      <c r="O373" s="23"/>
      <c r="P373" s="21"/>
      <c r="Q373" s="110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6.5" customHeight="1">
      <c r="A374" s="1"/>
      <c r="B374" s="4"/>
      <c r="C374" s="12"/>
      <c r="D374" s="14"/>
      <c r="E374" s="3"/>
      <c r="F374" s="14"/>
      <c r="G374" s="29"/>
      <c r="H374" s="13"/>
      <c r="I374" s="14"/>
      <c r="J374" s="21"/>
      <c r="K374" s="21"/>
      <c r="L374" s="21"/>
      <c r="M374" s="22"/>
      <c r="N374" s="23"/>
      <c r="O374" s="23"/>
      <c r="P374" s="21"/>
      <c r="Q374" s="110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6.5" customHeight="1">
      <c r="A375" s="1"/>
      <c r="B375" s="4"/>
      <c r="C375" s="12"/>
      <c r="D375" s="14"/>
      <c r="E375" s="3"/>
      <c r="F375" s="14"/>
      <c r="G375" s="29"/>
      <c r="H375" s="13"/>
      <c r="I375" s="14"/>
      <c r="J375" s="21"/>
      <c r="K375" s="21"/>
      <c r="L375" s="21"/>
      <c r="M375" s="22"/>
      <c r="N375" s="23"/>
      <c r="O375" s="23"/>
      <c r="P375" s="21"/>
      <c r="Q375" s="110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6.5" customHeight="1">
      <c r="A376" s="1"/>
      <c r="B376" s="4"/>
      <c r="C376" s="12"/>
      <c r="D376" s="14"/>
      <c r="E376" s="3"/>
      <c r="F376" s="14"/>
      <c r="G376" s="29"/>
      <c r="H376" s="13"/>
      <c r="I376" s="14"/>
      <c r="J376" s="21"/>
      <c r="K376" s="21"/>
      <c r="L376" s="21"/>
      <c r="M376" s="22"/>
      <c r="N376" s="23"/>
      <c r="O376" s="23"/>
      <c r="P376" s="21"/>
      <c r="Q376" s="110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6.5" customHeight="1">
      <c r="A377" s="1"/>
      <c r="B377" s="4"/>
      <c r="C377" s="12"/>
      <c r="D377" s="14"/>
      <c r="E377" s="3"/>
      <c r="F377" s="14"/>
      <c r="G377" s="29"/>
      <c r="H377" s="13"/>
      <c r="I377" s="14"/>
      <c r="J377" s="21"/>
      <c r="K377" s="21"/>
      <c r="L377" s="21"/>
      <c r="M377" s="22"/>
      <c r="N377" s="23"/>
      <c r="O377" s="23"/>
      <c r="P377" s="21"/>
      <c r="Q377" s="110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6.5" customHeight="1">
      <c r="A378" s="1"/>
      <c r="B378" s="4"/>
      <c r="C378" s="12"/>
      <c r="D378" s="14"/>
      <c r="E378" s="3"/>
      <c r="F378" s="14"/>
      <c r="G378" s="29"/>
      <c r="H378" s="13"/>
      <c r="I378" s="14"/>
      <c r="J378" s="21"/>
      <c r="K378" s="21"/>
      <c r="L378" s="21"/>
      <c r="M378" s="22"/>
      <c r="N378" s="23"/>
      <c r="O378" s="23"/>
      <c r="P378" s="21"/>
      <c r="Q378" s="110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6.5" customHeight="1">
      <c r="A379" s="1"/>
      <c r="B379" s="4"/>
      <c r="C379" s="12"/>
      <c r="D379" s="14"/>
      <c r="E379" s="3"/>
      <c r="F379" s="14"/>
      <c r="G379" s="29"/>
      <c r="H379" s="13"/>
      <c r="I379" s="14"/>
      <c r="J379" s="21"/>
      <c r="K379" s="21"/>
      <c r="L379" s="21"/>
      <c r="M379" s="22"/>
      <c r="N379" s="23"/>
      <c r="O379" s="23"/>
      <c r="P379" s="21"/>
      <c r="Q379" s="110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6.5" customHeight="1">
      <c r="A380" s="1"/>
      <c r="B380" s="4"/>
      <c r="C380" s="12"/>
      <c r="D380" s="14"/>
      <c r="E380" s="3"/>
      <c r="F380" s="14"/>
      <c r="G380" s="29"/>
      <c r="H380" s="13"/>
      <c r="I380" s="14"/>
      <c r="J380" s="21"/>
      <c r="K380" s="21"/>
      <c r="L380" s="21"/>
      <c r="M380" s="22"/>
      <c r="N380" s="23"/>
      <c r="O380" s="23"/>
      <c r="P380" s="21"/>
      <c r="Q380" s="110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6.5" customHeight="1">
      <c r="A381" s="1"/>
      <c r="B381" s="4"/>
      <c r="C381" s="12"/>
      <c r="D381" s="14"/>
      <c r="E381" s="3"/>
      <c r="F381" s="14"/>
      <c r="G381" s="29"/>
      <c r="H381" s="13"/>
      <c r="I381" s="14"/>
      <c r="J381" s="21"/>
      <c r="K381" s="21"/>
      <c r="L381" s="21"/>
      <c r="M381" s="22"/>
      <c r="N381" s="23"/>
      <c r="O381" s="23"/>
      <c r="P381" s="21"/>
      <c r="Q381" s="110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6.5" customHeight="1">
      <c r="A382" s="1"/>
      <c r="B382" s="4"/>
      <c r="C382" s="12"/>
      <c r="D382" s="14"/>
      <c r="E382" s="3"/>
      <c r="F382" s="14"/>
      <c r="G382" s="29"/>
      <c r="H382" s="13"/>
      <c r="I382" s="14"/>
      <c r="J382" s="21"/>
      <c r="K382" s="21"/>
      <c r="L382" s="21"/>
      <c r="M382" s="22"/>
      <c r="N382" s="23"/>
      <c r="O382" s="23"/>
      <c r="P382" s="21"/>
      <c r="Q382" s="110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6.5" customHeight="1">
      <c r="A383" s="1"/>
      <c r="B383" s="4"/>
      <c r="C383" s="12"/>
      <c r="D383" s="14"/>
      <c r="E383" s="3"/>
      <c r="F383" s="14"/>
      <c r="G383" s="29"/>
      <c r="H383" s="13"/>
      <c r="I383" s="14"/>
      <c r="J383" s="21"/>
      <c r="K383" s="21"/>
      <c r="L383" s="21"/>
      <c r="M383" s="22"/>
      <c r="N383" s="23"/>
      <c r="O383" s="23"/>
      <c r="P383" s="21"/>
      <c r="Q383" s="110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6.5" customHeight="1">
      <c r="A384" s="1"/>
      <c r="B384" s="4"/>
      <c r="C384" s="12"/>
      <c r="D384" s="14"/>
      <c r="E384" s="3"/>
      <c r="F384" s="14"/>
      <c r="G384" s="29"/>
      <c r="H384" s="13"/>
      <c r="I384" s="14"/>
      <c r="J384" s="21"/>
      <c r="K384" s="21"/>
      <c r="L384" s="21"/>
      <c r="M384" s="22"/>
      <c r="N384" s="23"/>
      <c r="O384" s="23"/>
      <c r="P384" s="21"/>
      <c r="Q384" s="110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6.5" customHeight="1">
      <c r="A385" s="1"/>
      <c r="B385" s="4"/>
      <c r="C385" s="12"/>
      <c r="D385" s="14"/>
      <c r="E385" s="3"/>
      <c r="F385" s="14"/>
      <c r="G385" s="29"/>
      <c r="H385" s="13"/>
      <c r="I385" s="14"/>
      <c r="J385" s="21"/>
      <c r="K385" s="21"/>
      <c r="L385" s="21"/>
      <c r="M385" s="22"/>
      <c r="N385" s="23"/>
      <c r="O385" s="23"/>
      <c r="P385" s="21"/>
      <c r="Q385" s="110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6.5" customHeight="1">
      <c r="A386" s="1"/>
      <c r="B386" s="4"/>
      <c r="C386" s="12"/>
      <c r="D386" s="14"/>
      <c r="E386" s="3"/>
      <c r="F386" s="14"/>
      <c r="G386" s="29"/>
      <c r="H386" s="13"/>
      <c r="I386" s="14"/>
      <c r="J386" s="21"/>
      <c r="K386" s="21"/>
      <c r="L386" s="21"/>
      <c r="M386" s="22"/>
      <c r="N386" s="23"/>
      <c r="O386" s="23"/>
      <c r="P386" s="21"/>
      <c r="Q386" s="110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6.5" customHeight="1">
      <c r="A387" s="1"/>
      <c r="B387" s="4"/>
      <c r="C387" s="12"/>
      <c r="D387" s="14"/>
      <c r="E387" s="3"/>
      <c r="F387" s="14"/>
      <c r="G387" s="29"/>
      <c r="H387" s="13"/>
      <c r="I387" s="14"/>
      <c r="J387" s="21"/>
      <c r="K387" s="21"/>
      <c r="L387" s="21"/>
      <c r="M387" s="22"/>
      <c r="N387" s="23"/>
      <c r="O387" s="23"/>
      <c r="P387" s="21"/>
      <c r="Q387" s="110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6.5" customHeight="1">
      <c r="A388" s="1"/>
      <c r="B388" s="4"/>
      <c r="C388" s="12"/>
      <c r="D388" s="14"/>
      <c r="E388" s="3"/>
      <c r="F388" s="14"/>
      <c r="G388" s="29"/>
      <c r="H388" s="13"/>
      <c r="I388" s="14"/>
      <c r="J388" s="21"/>
      <c r="K388" s="21"/>
      <c r="L388" s="21"/>
      <c r="M388" s="22"/>
      <c r="N388" s="23"/>
      <c r="O388" s="23"/>
      <c r="P388" s="21"/>
      <c r="Q388" s="110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6.5" customHeight="1">
      <c r="A389" s="1"/>
      <c r="B389" s="4"/>
      <c r="C389" s="12"/>
      <c r="D389" s="14"/>
      <c r="E389" s="3"/>
      <c r="F389" s="14"/>
      <c r="G389" s="29"/>
      <c r="H389" s="13"/>
      <c r="I389" s="14"/>
      <c r="J389" s="21"/>
      <c r="K389" s="21"/>
      <c r="L389" s="21"/>
      <c r="M389" s="22"/>
      <c r="N389" s="23"/>
      <c r="O389" s="23"/>
      <c r="P389" s="21"/>
      <c r="Q389" s="110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6.5" customHeight="1">
      <c r="A390" s="1"/>
      <c r="B390" s="4"/>
      <c r="C390" s="12"/>
      <c r="D390" s="14"/>
      <c r="E390" s="3"/>
      <c r="F390" s="14"/>
      <c r="G390" s="29"/>
      <c r="H390" s="13"/>
      <c r="I390" s="14"/>
      <c r="J390" s="21"/>
      <c r="K390" s="21"/>
      <c r="L390" s="21"/>
      <c r="M390" s="22"/>
      <c r="N390" s="23"/>
      <c r="O390" s="23"/>
      <c r="P390" s="21"/>
      <c r="Q390" s="110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6.5" customHeight="1">
      <c r="A391" s="1"/>
      <c r="B391" s="4"/>
      <c r="C391" s="12"/>
      <c r="D391" s="14"/>
      <c r="E391" s="3"/>
      <c r="F391" s="14"/>
      <c r="G391" s="29"/>
      <c r="H391" s="13"/>
      <c r="I391" s="14"/>
      <c r="J391" s="21"/>
      <c r="K391" s="21"/>
      <c r="L391" s="21"/>
      <c r="M391" s="22"/>
      <c r="N391" s="23"/>
      <c r="O391" s="23"/>
      <c r="P391" s="21"/>
      <c r="Q391" s="110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6.5" customHeight="1">
      <c r="A392" s="1"/>
      <c r="B392" s="4"/>
      <c r="C392" s="12"/>
      <c r="D392" s="14"/>
      <c r="E392" s="3"/>
      <c r="F392" s="14"/>
      <c r="G392" s="29"/>
      <c r="H392" s="13"/>
      <c r="I392" s="14"/>
      <c r="J392" s="21"/>
      <c r="K392" s="21"/>
      <c r="L392" s="21"/>
      <c r="M392" s="22"/>
      <c r="N392" s="23"/>
      <c r="O392" s="23"/>
      <c r="P392" s="21"/>
      <c r="Q392" s="110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6.5" customHeight="1">
      <c r="A393" s="1"/>
      <c r="B393" s="4"/>
      <c r="C393" s="12"/>
      <c r="D393" s="14"/>
      <c r="E393" s="3"/>
      <c r="F393" s="14"/>
      <c r="G393" s="29"/>
      <c r="H393" s="13"/>
      <c r="I393" s="14"/>
      <c r="J393" s="21"/>
      <c r="K393" s="21"/>
      <c r="L393" s="21"/>
      <c r="M393" s="22"/>
      <c r="N393" s="23"/>
      <c r="O393" s="23"/>
      <c r="P393" s="21"/>
      <c r="Q393" s="110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6.5" customHeight="1">
      <c r="A394" s="1"/>
      <c r="B394" s="4"/>
      <c r="C394" s="12"/>
      <c r="D394" s="14"/>
      <c r="E394" s="3"/>
      <c r="F394" s="14"/>
      <c r="G394" s="29"/>
      <c r="H394" s="13"/>
      <c r="I394" s="14"/>
      <c r="J394" s="21"/>
      <c r="K394" s="21"/>
      <c r="L394" s="21"/>
      <c r="M394" s="22"/>
      <c r="N394" s="23"/>
      <c r="O394" s="23"/>
      <c r="P394" s="21"/>
      <c r="Q394" s="110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6.5" customHeight="1">
      <c r="A395" s="1"/>
      <c r="B395" s="4"/>
      <c r="C395" s="12"/>
      <c r="D395" s="14"/>
      <c r="E395" s="3"/>
      <c r="F395" s="14"/>
      <c r="G395" s="29"/>
      <c r="H395" s="13"/>
      <c r="I395" s="14"/>
      <c r="J395" s="21"/>
      <c r="K395" s="21"/>
      <c r="L395" s="21"/>
      <c r="M395" s="22"/>
      <c r="N395" s="23"/>
      <c r="O395" s="23"/>
      <c r="P395" s="21"/>
      <c r="Q395" s="110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6.5" customHeight="1">
      <c r="A396" s="1"/>
      <c r="B396" s="4"/>
      <c r="C396" s="12"/>
      <c r="D396" s="14"/>
      <c r="E396" s="3"/>
      <c r="F396" s="14"/>
      <c r="G396" s="29"/>
      <c r="H396" s="13"/>
      <c r="I396" s="14"/>
      <c r="J396" s="21"/>
      <c r="K396" s="21"/>
      <c r="L396" s="21"/>
      <c r="M396" s="22"/>
      <c r="N396" s="23"/>
      <c r="O396" s="23"/>
      <c r="P396" s="21"/>
      <c r="Q396" s="110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6.5" customHeight="1">
      <c r="A397" s="1"/>
      <c r="B397" s="4"/>
      <c r="C397" s="12"/>
      <c r="D397" s="14"/>
      <c r="E397" s="3"/>
      <c r="F397" s="14"/>
      <c r="G397" s="29"/>
      <c r="H397" s="13"/>
      <c r="I397" s="14"/>
      <c r="J397" s="21"/>
      <c r="K397" s="21"/>
      <c r="L397" s="21"/>
      <c r="M397" s="22"/>
      <c r="N397" s="23"/>
      <c r="O397" s="23"/>
      <c r="P397" s="21"/>
      <c r="Q397" s="110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6.5" customHeight="1">
      <c r="A398" s="1"/>
      <c r="B398" s="4"/>
      <c r="C398" s="12"/>
      <c r="D398" s="14"/>
      <c r="E398" s="3"/>
      <c r="F398" s="14"/>
      <c r="G398" s="29"/>
      <c r="H398" s="13"/>
      <c r="I398" s="14"/>
      <c r="J398" s="21"/>
      <c r="K398" s="21"/>
      <c r="L398" s="21"/>
      <c r="M398" s="22"/>
      <c r="N398" s="23"/>
      <c r="O398" s="23"/>
      <c r="P398" s="21"/>
      <c r="Q398" s="110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6.5" customHeight="1">
      <c r="A399" s="1"/>
      <c r="B399" s="4"/>
      <c r="C399" s="12"/>
      <c r="D399" s="14"/>
      <c r="E399" s="3"/>
      <c r="F399" s="14"/>
      <c r="G399" s="29"/>
      <c r="H399" s="13"/>
      <c r="I399" s="14"/>
      <c r="J399" s="21"/>
      <c r="K399" s="21"/>
      <c r="L399" s="21"/>
      <c r="M399" s="22"/>
      <c r="N399" s="23"/>
      <c r="O399" s="23"/>
      <c r="P399" s="21"/>
      <c r="Q399" s="110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6.5" customHeight="1">
      <c r="A400" s="1"/>
      <c r="B400" s="4"/>
      <c r="C400" s="12"/>
      <c r="D400" s="14"/>
      <c r="E400" s="3"/>
      <c r="F400" s="14"/>
      <c r="G400" s="29"/>
      <c r="H400" s="13"/>
      <c r="I400" s="14"/>
      <c r="J400" s="21"/>
      <c r="K400" s="21"/>
      <c r="L400" s="21"/>
      <c r="M400" s="22"/>
      <c r="N400" s="23"/>
      <c r="O400" s="23"/>
      <c r="P400" s="21"/>
      <c r="Q400" s="110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6.5" customHeight="1">
      <c r="A401" s="1"/>
      <c r="B401" s="4"/>
      <c r="C401" s="12"/>
      <c r="D401" s="14"/>
      <c r="E401" s="3"/>
      <c r="F401" s="14"/>
      <c r="G401" s="29"/>
      <c r="H401" s="13"/>
      <c r="I401" s="14"/>
      <c r="J401" s="21"/>
      <c r="K401" s="21"/>
      <c r="L401" s="21"/>
      <c r="M401" s="22"/>
      <c r="N401" s="23"/>
      <c r="O401" s="23"/>
      <c r="P401" s="21"/>
      <c r="Q401" s="110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6.5" customHeight="1">
      <c r="A402" s="1"/>
      <c r="B402" s="4"/>
      <c r="C402" s="12"/>
      <c r="D402" s="14"/>
      <c r="E402" s="3"/>
      <c r="F402" s="14"/>
      <c r="G402" s="29"/>
      <c r="H402" s="13"/>
      <c r="I402" s="14"/>
      <c r="J402" s="21"/>
      <c r="K402" s="21"/>
      <c r="L402" s="21"/>
      <c r="M402" s="22"/>
      <c r="N402" s="23"/>
      <c r="O402" s="23"/>
      <c r="P402" s="21"/>
      <c r="Q402" s="110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6.5" customHeight="1">
      <c r="A403" s="1"/>
      <c r="B403" s="4"/>
      <c r="C403" s="12"/>
      <c r="D403" s="14"/>
      <c r="E403" s="3"/>
      <c r="F403" s="14"/>
      <c r="G403" s="29"/>
      <c r="H403" s="13"/>
      <c r="I403" s="14"/>
      <c r="J403" s="21"/>
      <c r="K403" s="21"/>
      <c r="L403" s="21"/>
      <c r="M403" s="22"/>
      <c r="N403" s="23"/>
      <c r="O403" s="23"/>
      <c r="P403" s="21"/>
      <c r="Q403" s="110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6.5" customHeight="1">
      <c r="A404" s="1"/>
      <c r="B404" s="4"/>
      <c r="C404" s="12"/>
      <c r="D404" s="14"/>
      <c r="E404" s="3"/>
      <c r="F404" s="14"/>
      <c r="G404" s="29"/>
      <c r="H404" s="13"/>
      <c r="I404" s="14"/>
      <c r="J404" s="21"/>
      <c r="K404" s="21"/>
      <c r="L404" s="21"/>
      <c r="M404" s="22"/>
      <c r="N404" s="23"/>
      <c r="O404" s="23"/>
      <c r="P404" s="21"/>
      <c r="Q404" s="110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6.5" customHeight="1">
      <c r="A405" s="1"/>
      <c r="B405" s="4"/>
      <c r="C405" s="12"/>
      <c r="D405" s="14"/>
      <c r="E405" s="3"/>
      <c r="F405" s="14"/>
      <c r="G405" s="29"/>
      <c r="H405" s="13"/>
      <c r="I405" s="14"/>
      <c r="J405" s="21"/>
      <c r="K405" s="21"/>
      <c r="L405" s="21"/>
      <c r="M405" s="22"/>
      <c r="N405" s="23"/>
      <c r="O405" s="23"/>
      <c r="P405" s="21"/>
      <c r="Q405" s="110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6.5" customHeight="1">
      <c r="A406" s="1"/>
      <c r="B406" s="4"/>
      <c r="C406" s="12"/>
      <c r="D406" s="14"/>
      <c r="E406" s="3"/>
      <c r="F406" s="14"/>
      <c r="G406" s="29"/>
      <c r="H406" s="13"/>
      <c r="I406" s="14"/>
      <c r="J406" s="21"/>
      <c r="K406" s="21"/>
      <c r="L406" s="21"/>
      <c r="M406" s="22"/>
      <c r="N406" s="23"/>
      <c r="O406" s="23"/>
      <c r="P406" s="21"/>
      <c r="Q406" s="110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6.5" customHeight="1">
      <c r="A407" s="1"/>
      <c r="B407" s="4"/>
      <c r="C407" s="12"/>
      <c r="D407" s="14"/>
      <c r="E407" s="3"/>
      <c r="F407" s="14"/>
      <c r="G407" s="29"/>
      <c r="H407" s="13"/>
      <c r="I407" s="14"/>
      <c r="J407" s="21"/>
      <c r="K407" s="21"/>
      <c r="L407" s="21"/>
      <c r="M407" s="22"/>
      <c r="N407" s="23"/>
      <c r="O407" s="23"/>
      <c r="P407" s="21"/>
      <c r="Q407" s="110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6.5" customHeight="1">
      <c r="A408" s="1"/>
      <c r="B408" s="4"/>
      <c r="C408" s="12"/>
      <c r="D408" s="14"/>
      <c r="E408" s="3"/>
      <c r="F408" s="14"/>
      <c r="G408" s="29"/>
      <c r="H408" s="13"/>
      <c r="I408" s="14"/>
      <c r="J408" s="21"/>
      <c r="K408" s="21"/>
      <c r="L408" s="21"/>
      <c r="M408" s="22"/>
      <c r="N408" s="23"/>
      <c r="O408" s="23"/>
      <c r="P408" s="21"/>
      <c r="Q408" s="110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6.5" customHeight="1">
      <c r="A409" s="1"/>
      <c r="B409" s="4"/>
      <c r="C409" s="12"/>
      <c r="D409" s="14"/>
      <c r="E409" s="3"/>
      <c r="F409" s="14"/>
      <c r="G409" s="29"/>
      <c r="H409" s="13"/>
      <c r="I409" s="14"/>
      <c r="J409" s="21"/>
      <c r="K409" s="21"/>
      <c r="L409" s="21"/>
      <c r="M409" s="22"/>
      <c r="N409" s="23"/>
      <c r="O409" s="23"/>
      <c r="P409" s="21"/>
      <c r="Q409" s="110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6.5" customHeight="1">
      <c r="A410" s="1"/>
      <c r="B410" s="4"/>
      <c r="C410" s="12"/>
      <c r="D410" s="14"/>
      <c r="E410" s="3"/>
      <c r="F410" s="14"/>
      <c r="G410" s="29"/>
      <c r="H410" s="13"/>
      <c r="I410" s="14"/>
      <c r="J410" s="21"/>
      <c r="K410" s="21"/>
      <c r="L410" s="21"/>
      <c r="M410" s="22"/>
      <c r="N410" s="23"/>
      <c r="O410" s="23"/>
      <c r="P410" s="21"/>
      <c r="Q410" s="110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6.5" customHeight="1">
      <c r="A411" s="1"/>
      <c r="B411" s="4"/>
      <c r="C411" s="12"/>
      <c r="D411" s="14"/>
      <c r="E411" s="3"/>
      <c r="F411" s="14"/>
      <c r="G411" s="29"/>
      <c r="H411" s="13"/>
      <c r="I411" s="14"/>
      <c r="J411" s="21"/>
      <c r="K411" s="21"/>
      <c r="L411" s="21"/>
      <c r="M411" s="22"/>
      <c r="N411" s="23"/>
      <c r="O411" s="23"/>
      <c r="P411" s="21"/>
      <c r="Q411" s="110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6.5" customHeight="1">
      <c r="A412" s="1"/>
      <c r="B412" s="4"/>
      <c r="C412" s="12"/>
      <c r="D412" s="14"/>
      <c r="E412" s="3"/>
      <c r="F412" s="14"/>
      <c r="G412" s="29"/>
      <c r="H412" s="13"/>
      <c r="I412" s="14"/>
      <c r="J412" s="21"/>
      <c r="K412" s="21"/>
      <c r="L412" s="21"/>
      <c r="M412" s="22"/>
      <c r="N412" s="23"/>
      <c r="O412" s="23"/>
      <c r="P412" s="21"/>
      <c r="Q412" s="110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6.5" customHeight="1">
      <c r="A413" s="1"/>
      <c r="B413" s="4"/>
      <c r="C413" s="12"/>
      <c r="D413" s="14"/>
      <c r="E413" s="3"/>
      <c r="F413" s="14"/>
      <c r="G413" s="29"/>
      <c r="H413" s="13"/>
      <c r="I413" s="14"/>
      <c r="J413" s="21"/>
      <c r="K413" s="21"/>
      <c r="L413" s="21"/>
      <c r="M413" s="22"/>
      <c r="N413" s="23"/>
      <c r="O413" s="23"/>
      <c r="P413" s="21"/>
      <c r="Q413" s="110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6.5" customHeight="1">
      <c r="A414" s="1"/>
      <c r="B414" s="4"/>
      <c r="C414" s="12"/>
      <c r="D414" s="14"/>
      <c r="E414" s="3"/>
      <c r="F414" s="14"/>
      <c r="G414" s="29"/>
      <c r="H414" s="13"/>
      <c r="I414" s="14"/>
      <c r="J414" s="21"/>
      <c r="K414" s="21"/>
      <c r="L414" s="21"/>
      <c r="M414" s="22"/>
      <c r="N414" s="23"/>
      <c r="O414" s="23"/>
      <c r="P414" s="21"/>
      <c r="Q414" s="110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6.5" customHeight="1">
      <c r="A415" s="1"/>
      <c r="B415" s="4"/>
      <c r="C415" s="12"/>
      <c r="D415" s="14"/>
      <c r="E415" s="3"/>
      <c r="F415" s="14"/>
      <c r="G415" s="29"/>
      <c r="H415" s="13"/>
      <c r="I415" s="14"/>
      <c r="J415" s="21"/>
      <c r="K415" s="21"/>
      <c r="L415" s="21"/>
      <c r="M415" s="22"/>
      <c r="N415" s="23"/>
      <c r="O415" s="23"/>
      <c r="P415" s="21"/>
      <c r="Q415" s="110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6.5" customHeight="1">
      <c r="A416" s="1"/>
      <c r="B416" s="4"/>
      <c r="C416" s="12"/>
      <c r="D416" s="14"/>
      <c r="E416" s="3"/>
      <c r="F416" s="14"/>
      <c r="G416" s="29"/>
      <c r="H416" s="13"/>
      <c r="I416" s="14"/>
      <c r="J416" s="21"/>
      <c r="K416" s="21"/>
      <c r="L416" s="21"/>
      <c r="M416" s="22"/>
      <c r="N416" s="23"/>
      <c r="O416" s="23"/>
      <c r="P416" s="21"/>
      <c r="Q416" s="110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6.5" customHeight="1">
      <c r="A417" s="1"/>
      <c r="B417" s="4"/>
      <c r="C417" s="12"/>
      <c r="D417" s="14"/>
      <c r="E417" s="3"/>
      <c r="F417" s="14"/>
      <c r="G417" s="29"/>
      <c r="H417" s="13"/>
      <c r="I417" s="14"/>
      <c r="J417" s="21"/>
      <c r="K417" s="21"/>
      <c r="L417" s="21"/>
      <c r="M417" s="22"/>
      <c r="N417" s="23"/>
      <c r="O417" s="23"/>
      <c r="P417" s="21"/>
      <c r="Q417" s="110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6.5" customHeight="1">
      <c r="A418" s="1"/>
      <c r="B418" s="4"/>
      <c r="C418" s="12"/>
      <c r="D418" s="14"/>
      <c r="E418" s="3"/>
      <c r="F418" s="14"/>
      <c r="G418" s="29"/>
      <c r="H418" s="13"/>
      <c r="I418" s="14"/>
      <c r="J418" s="21"/>
      <c r="K418" s="21"/>
      <c r="L418" s="21"/>
      <c r="M418" s="22"/>
      <c r="N418" s="23"/>
      <c r="O418" s="23"/>
      <c r="P418" s="21"/>
      <c r="Q418" s="110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6.5" customHeight="1">
      <c r="A419" s="1"/>
      <c r="B419" s="4"/>
      <c r="C419" s="12"/>
      <c r="D419" s="14"/>
      <c r="E419" s="3"/>
      <c r="F419" s="14"/>
      <c r="G419" s="29"/>
      <c r="H419" s="13"/>
      <c r="I419" s="14"/>
      <c r="J419" s="21"/>
      <c r="K419" s="21"/>
      <c r="L419" s="21"/>
      <c r="M419" s="22"/>
      <c r="N419" s="23"/>
      <c r="O419" s="23"/>
      <c r="P419" s="21"/>
      <c r="Q419" s="110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6.5" customHeight="1">
      <c r="A420" s="1"/>
      <c r="B420" s="4"/>
      <c r="C420" s="12"/>
      <c r="D420" s="14"/>
      <c r="E420" s="3"/>
      <c r="F420" s="14"/>
      <c r="G420" s="29"/>
      <c r="H420" s="13"/>
      <c r="I420" s="14"/>
      <c r="J420" s="21"/>
      <c r="K420" s="21"/>
      <c r="L420" s="21"/>
      <c r="M420" s="22"/>
      <c r="N420" s="23"/>
      <c r="O420" s="23"/>
      <c r="P420" s="21"/>
      <c r="Q420" s="110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6.5" customHeight="1">
      <c r="A421" s="1"/>
      <c r="B421" s="4"/>
      <c r="C421" s="12"/>
      <c r="D421" s="14"/>
      <c r="E421" s="3"/>
      <c r="F421" s="14"/>
      <c r="G421" s="29"/>
      <c r="H421" s="13"/>
      <c r="I421" s="14"/>
      <c r="J421" s="21"/>
      <c r="K421" s="21"/>
      <c r="L421" s="21"/>
      <c r="M421" s="22"/>
      <c r="N421" s="23"/>
      <c r="O421" s="23"/>
      <c r="P421" s="21"/>
      <c r="Q421" s="110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6.5" customHeight="1">
      <c r="A422" s="1"/>
      <c r="B422" s="4"/>
      <c r="C422" s="12"/>
      <c r="D422" s="14"/>
      <c r="E422" s="3"/>
      <c r="F422" s="14"/>
      <c r="G422" s="29"/>
      <c r="H422" s="13"/>
      <c r="I422" s="14"/>
      <c r="J422" s="21"/>
      <c r="K422" s="21"/>
      <c r="L422" s="21"/>
      <c r="M422" s="22"/>
      <c r="N422" s="23"/>
      <c r="O422" s="23"/>
      <c r="P422" s="21"/>
      <c r="Q422" s="110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6.5" customHeight="1">
      <c r="A423" s="1"/>
      <c r="B423" s="4"/>
      <c r="C423" s="12"/>
      <c r="D423" s="14"/>
      <c r="E423" s="3"/>
      <c r="F423" s="14"/>
      <c r="G423" s="29"/>
      <c r="H423" s="13"/>
      <c r="I423" s="14"/>
      <c r="J423" s="21"/>
      <c r="K423" s="21"/>
      <c r="L423" s="21"/>
      <c r="M423" s="22"/>
      <c r="N423" s="23"/>
      <c r="O423" s="23"/>
      <c r="P423" s="21"/>
      <c r="Q423" s="110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6.5" customHeight="1">
      <c r="A424" s="1"/>
      <c r="B424" s="4"/>
      <c r="C424" s="12"/>
      <c r="D424" s="14"/>
      <c r="E424" s="3"/>
      <c r="F424" s="14"/>
      <c r="G424" s="29"/>
      <c r="H424" s="13"/>
      <c r="I424" s="14"/>
      <c r="J424" s="21"/>
      <c r="K424" s="21"/>
      <c r="L424" s="21"/>
      <c r="M424" s="22"/>
      <c r="N424" s="23"/>
      <c r="O424" s="23"/>
      <c r="P424" s="21"/>
      <c r="Q424" s="110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6.5" customHeight="1">
      <c r="A425" s="1"/>
      <c r="B425" s="4"/>
      <c r="C425" s="12"/>
      <c r="D425" s="14"/>
      <c r="E425" s="3"/>
      <c r="F425" s="14"/>
      <c r="G425" s="29"/>
      <c r="H425" s="13"/>
      <c r="I425" s="14"/>
      <c r="J425" s="21"/>
      <c r="K425" s="21"/>
      <c r="L425" s="21"/>
      <c r="M425" s="22"/>
      <c r="N425" s="23"/>
      <c r="O425" s="23"/>
      <c r="P425" s="21"/>
      <c r="Q425" s="110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6.5" customHeight="1">
      <c r="A426" s="1"/>
      <c r="B426" s="4"/>
      <c r="C426" s="12"/>
      <c r="D426" s="14"/>
      <c r="E426" s="3"/>
      <c r="F426" s="14"/>
      <c r="G426" s="29"/>
      <c r="H426" s="13"/>
      <c r="I426" s="14"/>
      <c r="J426" s="21"/>
      <c r="K426" s="21"/>
      <c r="L426" s="21"/>
      <c r="M426" s="22"/>
      <c r="N426" s="23"/>
      <c r="O426" s="23"/>
      <c r="P426" s="21"/>
      <c r="Q426" s="110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6.5" customHeight="1">
      <c r="A427" s="1"/>
      <c r="B427" s="4"/>
      <c r="C427" s="12"/>
      <c r="D427" s="14"/>
      <c r="E427" s="3"/>
      <c r="F427" s="14"/>
      <c r="G427" s="29"/>
      <c r="H427" s="13"/>
      <c r="I427" s="14"/>
      <c r="J427" s="21"/>
      <c r="K427" s="21"/>
      <c r="L427" s="21"/>
      <c r="M427" s="22"/>
      <c r="N427" s="23"/>
      <c r="O427" s="23"/>
      <c r="P427" s="21"/>
      <c r="Q427" s="110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6.5" customHeight="1">
      <c r="A428" s="1"/>
      <c r="B428" s="4"/>
      <c r="C428" s="12"/>
      <c r="D428" s="14"/>
      <c r="E428" s="3"/>
      <c r="F428" s="14"/>
      <c r="G428" s="29"/>
      <c r="H428" s="13"/>
      <c r="I428" s="14"/>
      <c r="J428" s="21"/>
      <c r="K428" s="21"/>
      <c r="L428" s="21"/>
      <c r="M428" s="22"/>
      <c r="N428" s="23"/>
      <c r="O428" s="23"/>
      <c r="P428" s="21"/>
      <c r="Q428" s="110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6.5" customHeight="1">
      <c r="A429" s="1"/>
      <c r="B429" s="4"/>
      <c r="C429" s="12"/>
      <c r="D429" s="14"/>
      <c r="E429" s="3"/>
      <c r="F429" s="14"/>
      <c r="G429" s="29"/>
      <c r="H429" s="13"/>
      <c r="I429" s="14"/>
      <c r="J429" s="21"/>
      <c r="K429" s="21"/>
      <c r="L429" s="21"/>
      <c r="M429" s="22"/>
      <c r="N429" s="23"/>
      <c r="O429" s="23"/>
      <c r="P429" s="21"/>
      <c r="Q429" s="110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6.5" customHeight="1">
      <c r="A430" s="1"/>
      <c r="B430" s="4"/>
      <c r="C430" s="12"/>
      <c r="D430" s="14"/>
      <c r="E430" s="3"/>
      <c r="F430" s="14"/>
      <c r="G430" s="29"/>
      <c r="H430" s="13"/>
      <c r="I430" s="14"/>
      <c r="J430" s="21"/>
      <c r="K430" s="21"/>
      <c r="L430" s="21"/>
      <c r="M430" s="22"/>
      <c r="N430" s="23"/>
      <c r="O430" s="23"/>
      <c r="P430" s="21"/>
      <c r="Q430" s="110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6.5" customHeight="1">
      <c r="A431" s="1"/>
      <c r="B431" s="4"/>
      <c r="C431" s="12"/>
      <c r="D431" s="14"/>
      <c r="E431" s="3"/>
      <c r="F431" s="14"/>
      <c r="G431" s="29"/>
      <c r="H431" s="13"/>
      <c r="I431" s="14"/>
      <c r="J431" s="21"/>
      <c r="K431" s="21"/>
      <c r="L431" s="21"/>
      <c r="M431" s="22"/>
      <c r="N431" s="23"/>
      <c r="O431" s="23"/>
      <c r="P431" s="21"/>
      <c r="Q431" s="110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6.5" customHeight="1">
      <c r="A432" s="1"/>
      <c r="B432" s="4"/>
      <c r="C432" s="12"/>
      <c r="D432" s="14"/>
      <c r="E432" s="3"/>
      <c r="F432" s="14"/>
      <c r="G432" s="29"/>
      <c r="H432" s="13"/>
      <c r="I432" s="14"/>
      <c r="J432" s="21"/>
      <c r="K432" s="21"/>
      <c r="L432" s="21"/>
      <c r="M432" s="22"/>
      <c r="N432" s="23"/>
      <c r="O432" s="23"/>
      <c r="P432" s="21"/>
      <c r="Q432" s="110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6.5" customHeight="1">
      <c r="A433" s="1"/>
      <c r="B433" s="4"/>
      <c r="C433" s="12"/>
      <c r="D433" s="14"/>
      <c r="E433" s="3"/>
      <c r="F433" s="14"/>
      <c r="G433" s="29"/>
      <c r="H433" s="13"/>
      <c r="I433" s="14"/>
      <c r="J433" s="21"/>
      <c r="K433" s="21"/>
      <c r="L433" s="21"/>
      <c r="M433" s="22"/>
      <c r="N433" s="23"/>
      <c r="O433" s="23"/>
      <c r="P433" s="21"/>
      <c r="Q433" s="110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6.5" customHeight="1">
      <c r="A434" s="1"/>
      <c r="B434" s="4"/>
      <c r="C434" s="12"/>
      <c r="D434" s="14"/>
      <c r="E434" s="3"/>
      <c r="F434" s="14"/>
      <c r="G434" s="29"/>
      <c r="H434" s="13"/>
      <c r="I434" s="14"/>
      <c r="J434" s="21"/>
      <c r="K434" s="21"/>
      <c r="L434" s="21"/>
      <c r="M434" s="22"/>
      <c r="N434" s="23"/>
      <c r="O434" s="23"/>
      <c r="P434" s="21"/>
      <c r="Q434" s="110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6.5" customHeight="1">
      <c r="A435" s="1"/>
      <c r="B435" s="4"/>
      <c r="C435" s="12"/>
      <c r="D435" s="14"/>
      <c r="E435" s="3"/>
      <c r="F435" s="14"/>
      <c r="G435" s="29"/>
      <c r="H435" s="13"/>
      <c r="I435" s="14"/>
      <c r="J435" s="21"/>
      <c r="K435" s="21"/>
      <c r="L435" s="21"/>
      <c r="M435" s="22"/>
      <c r="N435" s="23"/>
      <c r="O435" s="23"/>
      <c r="P435" s="21"/>
      <c r="Q435" s="110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6.5" customHeight="1">
      <c r="A436" s="1"/>
      <c r="B436" s="4"/>
      <c r="C436" s="12"/>
      <c r="D436" s="14"/>
      <c r="E436" s="3"/>
      <c r="F436" s="14"/>
      <c r="G436" s="29"/>
      <c r="H436" s="13"/>
      <c r="I436" s="14"/>
      <c r="J436" s="21"/>
      <c r="K436" s="21"/>
      <c r="L436" s="21"/>
      <c r="M436" s="22"/>
      <c r="N436" s="23"/>
      <c r="O436" s="23"/>
      <c r="P436" s="21"/>
      <c r="Q436" s="110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6.5" customHeight="1">
      <c r="A437" s="1"/>
      <c r="B437" s="4"/>
      <c r="C437" s="12"/>
      <c r="D437" s="14"/>
      <c r="E437" s="3"/>
      <c r="F437" s="14"/>
      <c r="G437" s="29"/>
      <c r="H437" s="13"/>
      <c r="I437" s="14"/>
      <c r="J437" s="21"/>
      <c r="K437" s="21"/>
      <c r="L437" s="21"/>
      <c r="M437" s="22"/>
      <c r="N437" s="23"/>
      <c r="O437" s="23"/>
      <c r="P437" s="21"/>
      <c r="Q437" s="110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6.5" customHeight="1">
      <c r="A438" s="1"/>
      <c r="B438" s="4"/>
      <c r="C438" s="12"/>
      <c r="D438" s="14"/>
      <c r="E438" s="3"/>
      <c r="F438" s="14"/>
      <c r="G438" s="29"/>
      <c r="H438" s="13"/>
      <c r="I438" s="14"/>
      <c r="J438" s="21"/>
      <c r="K438" s="21"/>
      <c r="L438" s="21"/>
      <c r="M438" s="22"/>
      <c r="N438" s="23"/>
      <c r="O438" s="23"/>
      <c r="P438" s="21"/>
      <c r="Q438" s="110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6.5" customHeight="1">
      <c r="A439" s="1"/>
      <c r="B439" s="4"/>
      <c r="C439" s="12"/>
      <c r="D439" s="14"/>
      <c r="E439" s="3"/>
      <c r="F439" s="14"/>
      <c r="G439" s="29"/>
      <c r="H439" s="13"/>
      <c r="I439" s="14"/>
      <c r="J439" s="21"/>
      <c r="K439" s="21"/>
      <c r="L439" s="21"/>
      <c r="M439" s="22"/>
      <c r="N439" s="23"/>
      <c r="O439" s="23"/>
      <c r="P439" s="21"/>
      <c r="Q439" s="110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6.5" customHeight="1">
      <c r="A440" s="1"/>
      <c r="B440" s="4"/>
      <c r="C440" s="12"/>
      <c r="D440" s="14"/>
      <c r="E440" s="3"/>
      <c r="F440" s="14"/>
      <c r="G440" s="29"/>
      <c r="H440" s="13"/>
      <c r="I440" s="14"/>
      <c r="J440" s="21"/>
      <c r="K440" s="21"/>
      <c r="L440" s="21"/>
      <c r="M440" s="22"/>
      <c r="N440" s="23"/>
      <c r="O440" s="23"/>
      <c r="P440" s="21"/>
      <c r="Q440" s="110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6.5" customHeight="1">
      <c r="A441" s="1"/>
      <c r="B441" s="4"/>
      <c r="C441" s="12"/>
      <c r="D441" s="14"/>
      <c r="E441" s="3"/>
      <c r="F441" s="14"/>
      <c r="G441" s="29"/>
      <c r="H441" s="13"/>
      <c r="I441" s="14"/>
      <c r="J441" s="21"/>
      <c r="K441" s="21"/>
      <c r="L441" s="21"/>
      <c r="M441" s="22"/>
      <c r="N441" s="23"/>
      <c r="O441" s="23"/>
      <c r="P441" s="21"/>
      <c r="Q441" s="110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6.5" customHeight="1">
      <c r="A442" s="1"/>
      <c r="B442" s="4"/>
      <c r="C442" s="12"/>
      <c r="D442" s="14"/>
      <c r="E442" s="3"/>
      <c r="F442" s="14"/>
      <c r="G442" s="29"/>
      <c r="H442" s="13"/>
      <c r="I442" s="14"/>
      <c r="J442" s="21"/>
      <c r="K442" s="21"/>
      <c r="L442" s="21"/>
      <c r="M442" s="22"/>
      <c r="N442" s="23"/>
      <c r="O442" s="23"/>
      <c r="P442" s="21"/>
      <c r="Q442" s="110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6.5" customHeight="1">
      <c r="A443" s="1"/>
      <c r="B443" s="4"/>
      <c r="C443" s="12"/>
      <c r="D443" s="14"/>
      <c r="E443" s="3"/>
      <c r="F443" s="14"/>
      <c r="G443" s="29"/>
      <c r="H443" s="13"/>
      <c r="I443" s="14"/>
      <c r="J443" s="21"/>
      <c r="K443" s="21"/>
      <c r="L443" s="21"/>
      <c r="M443" s="22"/>
      <c r="N443" s="23"/>
      <c r="O443" s="23"/>
      <c r="P443" s="21"/>
      <c r="Q443" s="110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6.5" customHeight="1">
      <c r="A444" s="1"/>
      <c r="B444" s="4"/>
      <c r="C444" s="12"/>
      <c r="D444" s="14"/>
      <c r="E444" s="3"/>
      <c r="F444" s="14"/>
      <c r="G444" s="29"/>
      <c r="H444" s="13"/>
      <c r="I444" s="14"/>
      <c r="J444" s="21"/>
      <c r="K444" s="21"/>
      <c r="L444" s="21"/>
      <c r="M444" s="22"/>
      <c r="N444" s="23"/>
      <c r="O444" s="23"/>
      <c r="P444" s="21"/>
      <c r="Q444" s="110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6.5" customHeight="1">
      <c r="A445" s="1"/>
      <c r="B445" s="4"/>
      <c r="C445" s="12"/>
      <c r="D445" s="14"/>
      <c r="E445" s="3"/>
      <c r="F445" s="14"/>
      <c r="G445" s="29"/>
      <c r="H445" s="13"/>
      <c r="I445" s="14"/>
      <c r="J445" s="21"/>
      <c r="K445" s="21"/>
      <c r="L445" s="21"/>
      <c r="M445" s="22"/>
      <c r="N445" s="23"/>
      <c r="O445" s="23"/>
      <c r="P445" s="21"/>
      <c r="Q445" s="110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6.5" customHeight="1">
      <c r="A446" s="1"/>
      <c r="B446" s="4"/>
      <c r="C446" s="12"/>
      <c r="D446" s="14"/>
      <c r="E446" s="3"/>
      <c r="F446" s="14"/>
      <c r="G446" s="29"/>
      <c r="H446" s="13"/>
      <c r="I446" s="14"/>
      <c r="J446" s="21"/>
      <c r="K446" s="21"/>
      <c r="L446" s="21"/>
      <c r="M446" s="22"/>
      <c r="N446" s="23"/>
      <c r="O446" s="23"/>
      <c r="P446" s="21"/>
      <c r="Q446" s="110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6.5" customHeight="1">
      <c r="A447" s="1"/>
      <c r="B447" s="4"/>
      <c r="C447" s="12"/>
      <c r="D447" s="14"/>
      <c r="E447" s="3"/>
      <c r="F447" s="14"/>
      <c r="G447" s="29"/>
      <c r="H447" s="13"/>
      <c r="I447" s="14"/>
      <c r="J447" s="21"/>
      <c r="K447" s="21"/>
      <c r="L447" s="21"/>
      <c r="M447" s="22"/>
      <c r="N447" s="23"/>
      <c r="O447" s="23"/>
      <c r="P447" s="21"/>
      <c r="Q447" s="110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6.5" customHeight="1">
      <c r="A448" s="1"/>
      <c r="B448" s="4"/>
      <c r="C448" s="12"/>
      <c r="D448" s="14"/>
      <c r="E448" s="3"/>
      <c r="F448" s="14"/>
      <c r="G448" s="29"/>
      <c r="H448" s="13"/>
      <c r="I448" s="14"/>
      <c r="J448" s="21"/>
      <c r="K448" s="21"/>
      <c r="L448" s="21"/>
      <c r="M448" s="22"/>
      <c r="N448" s="23"/>
      <c r="O448" s="23"/>
      <c r="P448" s="21"/>
      <c r="Q448" s="110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6.5" customHeight="1">
      <c r="A449" s="1"/>
      <c r="B449" s="4"/>
      <c r="C449" s="12"/>
      <c r="D449" s="14"/>
      <c r="E449" s="3"/>
      <c r="F449" s="14"/>
      <c r="G449" s="29"/>
      <c r="H449" s="13"/>
      <c r="I449" s="14"/>
      <c r="J449" s="21"/>
      <c r="K449" s="21"/>
      <c r="L449" s="21"/>
      <c r="M449" s="22"/>
      <c r="N449" s="23"/>
      <c r="O449" s="23"/>
      <c r="P449" s="21"/>
      <c r="Q449" s="110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6.5" customHeight="1">
      <c r="A450" s="1"/>
      <c r="B450" s="4"/>
      <c r="C450" s="12"/>
      <c r="D450" s="14"/>
      <c r="E450" s="3"/>
      <c r="F450" s="14"/>
      <c r="G450" s="29"/>
      <c r="H450" s="13"/>
      <c r="I450" s="14"/>
      <c r="J450" s="21"/>
      <c r="K450" s="21"/>
      <c r="L450" s="21"/>
      <c r="M450" s="22"/>
      <c r="N450" s="23"/>
      <c r="O450" s="23"/>
      <c r="P450" s="21"/>
      <c r="Q450" s="110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6.5" customHeight="1">
      <c r="A451" s="1"/>
      <c r="B451" s="4"/>
      <c r="C451" s="12"/>
      <c r="D451" s="14"/>
      <c r="E451" s="3"/>
      <c r="F451" s="14"/>
      <c r="G451" s="29"/>
      <c r="H451" s="13"/>
      <c r="I451" s="14"/>
      <c r="J451" s="21"/>
      <c r="K451" s="21"/>
      <c r="L451" s="21"/>
      <c r="M451" s="22"/>
      <c r="N451" s="23"/>
      <c r="O451" s="23"/>
      <c r="P451" s="21"/>
      <c r="Q451" s="110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6.5" customHeight="1">
      <c r="A452" s="1"/>
      <c r="B452" s="4"/>
      <c r="C452" s="12"/>
      <c r="D452" s="14"/>
      <c r="E452" s="3"/>
      <c r="F452" s="14"/>
      <c r="G452" s="29"/>
      <c r="H452" s="13"/>
      <c r="I452" s="14"/>
      <c r="J452" s="21"/>
      <c r="K452" s="21"/>
      <c r="L452" s="21"/>
      <c r="M452" s="22"/>
      <c r="N452" s="23"/>
      <c r="O452" s="23"/>
      <c r="P452" s="21"/>
      <c r="Q452" s="110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6.5" customHeight="1">
      <c r="A453" s="1"/>
      <c r="B453" s="4"/>
      <c r="C453" s="12"/>
      <c r="D453" s="14"/>
      <c r="E453" s="3"/>
      <c r="F453" s="14"/>
      <c r="G453" s="29"/>
      <c r="H453" s="13"/>
      <c r="I453" s="14"/>
      <c r="J453" s="21"/>
      <c r="K453" s="21"/>
      <c r="L453" s="21"/>
      <c r="M453" s="22"/>
      <c r="N453" s="23"/>
      <c r="O453" s="23"/>
      <c r="P453" s="21"/>
      <c r="Q453" s="110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6.5" customHeight="1">
      <c r="A454" s="1"/>
      <c r="B454" s="4"/>
      <c r="C454" s="12"/>
      <c r="D454" s="14"/>
      <c r="E454" s="3"/>
      <c r="F454" s="14"/>
      <c r="G454" s="29"/>
      <c r="H454" s="13"/>
      <c r="I454" s="14"/>
      <c r="J454" s="21"/>
      <c r="K454" s="21"/>
      <c r="L454" s="21"/>
      <c r="M454" s="22"/>
      <c r="N454" s="23"/>
      <c r="O454" s="23"/>
      <c r="P454" s="21"/>
      <c r="Q454" s="110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6.5" customHeight="1">
      <c r="A455" s="1"/>
      <c r="B455" s="4"/>
      <c r="C455" s="12"/>
      <c r="D455" s="14"/>
      <c r="E455" s="3"/>
      <c r="F455" s="14"/>
      <c r="G455" s="29"/>
      <c r="H455" s="13"/>
      <c r="I455" s="14"/>
      <c r="J455" s="21"/>
      <c r="K455" s="21"/>
      <c r="L455" s="21"/>
      <c r="M455" s="22"/>
      <c r="N455" s="23"/>
      <c r="O455" s="23"/>
      <c r="P455" s="21"/>
      <c r="Q455" s="110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6.5" customHeight="1">
      <c r="A456" s="1"/>
      <c r="B456" s="4"/>
      <c r="C456" s="12"/>
      <c r="D456" s="14"/>
      <c r="E456" s="3"/>
      <c r="F456" s="14"/>
      <c r="G456" s="29"/>
      <c r="H456" s="13"/>
      <c r="I456" s="14"/>
      <c r="J456" s="21"/>
      <c r="K456" s="21"/>
      <c r="L456" s="21"/>
      <c r="M456" s="22"/>
      <c r="N456" s="23"/>
      <c r="O456" s="23"/>
      <c r="P456" s="21"/>
      <c r="Q456" s="110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6.5" customHeight="1">
      <c r="A457" s="1"/>
      <c r="B457" s="4"/>
      <c r="C457" s="12"/>
      <c r="D457" s="14"/>
      <c r="E457" s="3"/>
      <c r="F457" s="14"/>
      <c r="G457" s="29"/>
      <c r="H457" s="13"/>
      <c r="I457" s="14"/>
      <c r="J457" s="21"/>
      <c r="K457" s="21"/>
      <c r="L457" s="21"/>
      <c r="M457" s="22"/>
      <c r="N457" s="23"/>
      <c r="O457" s="23"/>
      <c r="P457" s="21"/>
      <c r="Q457" s="110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6.5" customHeight="1">
      <c r="A458" s="1"/>
      <c r="B458" s="4"/>
      <c r="C458" s="12"/>
      <c r="D458" s="14"/>
      <c r="E458" s="3"/>
      <c r="F458" s="14"/>
      <c r="G458" s="29"/>
      <c r="H458" s="13"/>
      <c r="I458" s="14"/>
      <c r="J458" s="21"/>
      <c r="K458" s="21"/>
      <c r="L458" s="21"/>
      <c r="M458" s="22"/>
      <c r="N458" s="23"/>
      <c r="O458" s="23"/>
      <c r="P458" s="21"/>
      <c r="Q458" s="110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6.5" customHeight="1">
      <c r="A459" s="1"/>
      <c r="B459" s="4"/>
      <c r="C459" s="12"/>
      <c r="D459" s="14"/>
      <c r="E459" s="3"/>
      <c r="F459" s="14"/>
      <c r="G459" s="29"/>
      <c r="H459" s="13"/>
      <c r="I459" s="14"/>
      <c r="J459" s="21"/>
      <c r="K459" s="21"/>
      <c r="L459" s="21"/>
      <c r="M459" s="22"/>
      <c r="N459" s="23"/>
      <c r="O459" s="23"/>
      <c r="P459" s="21"/>
      <c r="Q459" s="110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6.5" customHeight="1">
      <c r="A460" s="1"/>
      <c r="B460" s="4"/>
      <c r="C460" s="12"/>
      <c r="D460" s="14"/>
      <c r="E460" s="3"/>
      <c r="F460" s="14"/>
      <c r="G460" s="29"/>
      <c r="H460" s="13"/>
      <c r="I460" s="14"/>
      <c r="J460" s="21"/>
      <c r="K460" s="21"/>
      <c r="L460" s="21"/>
      <c r="M460" s="22"/>
      <c r="N460" s="23"/>
      <c r="O460" s="23"/>
      <c r="P460" s="21"/>
      <c r="Q460" s="110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6.5" customHeight="1">
      <c r="A461" s="1"/>
      <c r="B461" s="4"/>
      <c r="C461" s="12"/>
      <c r="D461" s="14"/>
      <c r="E461" s="3"/>
      <c r="F461" s="14"/>
      <c r="G461" s="29"/>
      <c r="H461" s="13"/>
      <c r="I461" s="14"/>
      <c r="J461" s="21"/>
      <c r="K461" s="21"/>
      <c r="L461" s="21"/>
      <c r="M461" s="22"/>
      <c r="N461" s="23"/>
      <c r="O461" s="23"/>
      <c r="P461" s="21"/>
      <c r="Q461" s="110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6.5" customHeight="1">
      <c r="A462" s="1"/>
      <c r="B462" s="4"/>
      <c r="C462" s="12"/>
      <c r="D462" s="14"/>
      <c r="E462" s="3"/>
      <c r="F462" s="14"/>
      <c r="G462" s="29"/>
      <c r="H462" s="13"/>
      <c r="I462" s="14"/>
      <c r="J462" s="21"/>
      <c r="K462" s="21"/>
      <c r="L462" s="21"/>
      <c r="M462" s="22"/>
      <c r="N462" s="23"/>
      <c r="O462" s="23"/>
      <c r="P462" s="21"/>
      <c r="Q462" s="110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6.5" customHeight="1">
      <c r="A463" s="1"/>
      <c r="B463" s="4"/>
      <c r="C463" s="12"/>
      <c r="D463" s="14"/>
      <c r="E463" s="3"/>
      <c r="F463" s="14"/>
      <c r="G463" s="29"/>
      <c r="H463" s="13"/>
      <c r="I463" s="14"/>
      <c r="J463" s="21"/>
      <c r="K463" s="21"/>
      <c r="L463" s="21"/>
      <c r="M463" s="22"/>
      <c r="N463" s="23"/>
      <c r="O463" s="23"/>
      <c r="P463" s="21"/>
      <c r="Q463" s="110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6.5" customHeight="1">
      <c r="A464" s="1"/>
      <c r="B464" s="4"/>
      <c r="C464" s="12"/>
      <c r="D464" s="14"/>
      <c r="E464" s="3"/>
      <c r="F464" s="14"/>
      <c r="G464" s="29"/>
      <c r="H464" s="13"/>
      <c r="I464" s="14"/>
      <c r="J464" s="21"/>
      <c r="K464" s="21"/>
      <c r="L464" s="21"/>
      <c r="M464" s="22"/>
      <c r="N464" s="23"/>
      <c r="O464" s="23"/>
      <c r="P464" s="21"/>
      <c r="Q464" s="110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6.5" customHeight="1">
      <c r="A465" s="1"/>
      <c r="B465" s="4"/>
      <c r="C465" s="12"/>
      <c r="D465" s="14"/>
      <c r="E465" s="3"/>
      <c r="F465" s="14"/>
      <c r="G465" s="29"/>
      <c r="H465" s="13"/>
      <c r="I465" s="14"/>
      <c r="J465" s="21"/>
      <c r="K465" s="21"/>
      <c r="L465" s="21"/>
      <c r="M465" s="22"/>
      <c r="N465" s="23"/>
      <c r="O465" s="23"/>
      <c r="P465" s="21"/>
      <c r="Q465" s="110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6.5" customHeight="1">
      <c r="A466" s="1"/>
      <c r="B466" s="4"/>
      <c r="C466" s="12"/>
      <c r="D466" s="14"/>
      <c r="E466" s="3"/>
      <c r="F466" s="14"/>
      <c r="G466" s="29"/>
      <c r="H466" s="13"/>
      <c r="I466" s="14"/>
      <c r="J466" s="21"/>
      <c r="K466" s="21"/>
      <c r="L466" s="21"/>
      <c r="M466" s="22"/>
      <c r="N466" s="23"/>
      <c r="O466" s="23"/>
      <c r="P466" s="21"/>
      <c r="Q466" s="110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6.5" customHeight="1">
      <c r="A467" s="1"/>
      <c r="B467" s="4"/>
      <c r="C467" s="12"/>
      <c r="D467" s="14"/>
      <c r="E467" s="3"/>
      <c r="F467" s="14"/>
      <c r="G467" s="29"/>
      <c r="H467" s="13"/>
      <c r="I467" s="14"/>
      <c r="J467" s="21"/>
      <c r="K467" s="21"/>
      <c r="L467" s="21"/>
      <c r="M467" s="22"/>
      <c r="N467" s="23"/>
      <c r="O467" s="23"/>
      <c r="P467" s="21"/>
      <c r="Q467" s="110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6.5" customHeight="1">
      <c r="A468" s="1"/>
      <c r="B468" s="4"/>
      <c r="C468" s="12"/>
      <c r="D468" s="14"/>
      <c r="E468" s="3"/>
      <c r="F468" s="14"/>
      <c r="G468" s="29"/>
      <c r="H468" s="13"/>
      <c r="I468" s="14"/>
      <c r="J468" s="21"/>
      <c r="K468" s="21"/>
      <c r="L468" s="21"/>
      <c r="M468" s="22"/>
      <c r="N468" s="23"/>
      <c r="O468" s="23"/>
      <c r="P468" s="21"/>
      <c r="Q468" s="110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6.5" customHeight="1">
      <c r="A469" s="1"/>
      <c r="B469" s="4"/>
      <c r="C469" s="12"/>
      <c r="D469" s="14"/>
      <c r="E469" s="3"/>
      <c r="F469" s="14"/>
      <c r="G469" s="29"/>
      <c r="H469" s="13"/>
      <c r="I469" s="14"/>
      <c r="J469" s="21"/>
      <c r="K469" s="21"/>
      <c r="L469" s="21"/>
      <c r="M469" s="22"/>
      <c r="N469" s="23"/>
      <c r="O469" s="23"/>
      <c r="P469" s="21"/>
      <c r="Q469" s="110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6.5" customHeight="1">
      <c r="A470" s="1"/>
      <c r="B470" s="4"/>
      <c r="C470" s="12"/>
      <c r="D470" s="14"/>
      <c r="E470" s="3"/>
      <c r="F470" s="14"/>
      <c r="G470" s="29"/>
      <c r="H470" s="13"/>
      <c r="I470" s="14"/>
      <c r="J470" s="21"/>
      <c r="K470" s="21"/>
      <c r="L470" s="21"/>
      <c r="M470" s="22"/>
      <c r="N470" s="23"/>
      <c r="O470" s="23"/>
      <c r="P470" s="21"/>
      <c r="Q470" s="110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6.5" customHeight="1">
      <c r="A471" s="1"/>
      <c r="B471" s="4"/>
      <c r="C471" s="12"/>
      <c r="D471" s="14"/>
      <c r="E471" s="3"/>
      <c r="F471" s="14"/>
      <c r="G471" s="29"/>
      <c r="H471" s="13"/>
      <c r="I471" s="14"/>
      <c r="J471" s="21"/>
      <c r="K471" s="21"/>
      <c r="L471" s="21"/>
      <c r="M471" s="22"/>
      <c r="N471" s="23"/>
      <c r="O471" s="23"/>
      <c r="P471" s="21"/>
      <c r="Q471" s="110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6.5" customHeight="1">
      <c r="A472" s="1"/>
      <c r="B472" s="4"/>
      <c r="C472" s="12"/>
      <c r="D472" s="14"/>
      <c r="E472" s="3"/>
      <c r="F472" s="14"/>
      <c r="G472" s="29"/>
      <c r="H472" s="13"/>
      <c r="I472" s="14"/>
      <c r="J472" s="21"/>
      <c r="K472" s="21"/>
      <c r="L472" s="21"/>
      <c r="M472" s="22"/>
      <c r="N472" s="23"/>
      <c r="O472" s="23"/>
      <c r="P472" s="21"/>
      <c r="Q472" s="110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6.5" customHeight="1">
      <c r="A473" s="1"/>
      <c r="B473" s="4"/>
      <c r="C473" s="12"/>
      <c r="D473" s="14"/>
      <c r="E473" s="3"/>
      <c r="F473" s="14"/>
      <c r="G473" s="29"/>
      <c r="H473" s="13"/>
      <c r="I473" s="14"/>
      <c r="J473" s="21"/>
      <c r="K473" s="21"/>
      <c r="L473" s="21"/>
      <c r="M473" s="22"/>
      <c r="N473" s="23"/>
      <c r="O473" s="23"/>
      <c r="P473" s="21"/>
      <c r="Q473" s="110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6.5" customHeight="1">
      <c r="A474" s="1"/>
      <c r="B474" s="4"/>
      <c r="C474" s="12"/>
      <c r="D474" s="14"/>
      <c r="E474" s="3"/>
      <c r="F474" s="14"/>
      <c r="G474" s="29"/>
      <c r="H474" s="13"/>
      <c r="I474" s="14"/>
      <c r="J474" s="21"/>
      <c r="K474" s="21"/>
      <c r="L474" s="21"/>
      <c r="M474" s="22"/>
      <c r="N474" s="23"/>
      <c r="O474" s="23"/>
      <c r="P474" s="21"/>
      <c r="Q474" s="110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6.5" customHeight="1">
      <c r="A475" s="1"/>
      <c r="B475" s="4"/>
      <c r="C475" s="12"/>
      <c r="D475" s="14"/>
      <c r="E475" s="3"/>
      <c r="F475" s="14"/>
      <c r="G475" s="29"/>
      <c r="H475" s="13"/>
      <c r="I475" s="14"/>
      <c r="J475" s="21"/>
      <c r="K475" s="21"/>
      <c r="L475" s="21"/>
      <c r="M475" s="22"/>
      <c r="N475" s="23"/>
      <c r="O475" s="23"/>
      <c r="P475" s="21"/>
      <c r="Q475" s="110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6.5" customHeight="1">
      <c r="A476" s="1"/>
      <c r="B476" s="4"/>
      <c r="C476" s="12"/>
      <c r="D476" s="14"/>
      <c r="E476" s="3"/>
      <c r="F476" s="14"/>
      <c r="G476" s="29"/>
      <c r="H476" s="13"/>
      <c r="I476" s="14"/>
      <c r="J476" s="21"/>
      <c r="K476" s="21"/>
      <c r="L476" s="21"/>
      <c r="M476" s="22"/>
      <c r="N476" s="23"/>
      <c r="O476" s="23"/>
      <c r="P476" s="21"/>
      <c r="Q476" s="110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6.5" customHeight="1">
      <c r="A477" s="1"/>
      <c r="B477" s="4"/>
      <c r="C477" s="12"/>
      <c r="D477" s="14"/>
      <c r="E477" s="3"/>
      <c r="F477" s="14"/>
      <c r="G477" s="29"/>
      <c r="H477" s="13"/>
      <c r="I477" s="14"/>
      <c r="J477" s="21"/>
      <c r="K477" s="21"/>
      <c r="L477" s="21"/>
      <c r="M477" s="22"/>
      <c r="N477" s="23"/>
      <c r="O477" s="23"/>
      <c r="P477" s="21"/>
      <c r="Q477" s="110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6.5" customHeight="1">
      <c r="A478" s="1"/>
      <c r="B478" s="4"/>
      <c r="C478" s="12"/>
      <c r="D478" s="14"/>
      <c r="E478" s="3"/>
      <c r="F478" s="14"/>
      <c r="G478" s="29"/>
      <c r="H478" s="13"/>
      <c r="I478" s="14"/>
      <c r="J478" s="21"/>
      <c r="K478" s="21"/>
      <c r="L478" s="21"/>
      <c r="M478" s="22"/>
      <c r="N478" s="23"/>
      <c r="O478" s="23"/>
      <c r="P478" s="21"/>
      <c r="Q478" s="110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6.5" customHeight="1">
      <c r="A479" s="1"/>
      <c r="B479" s="4"/>
      <c r="C479" s="12"/>
      <c r="D479" s="14"/>
      <c r="E479" s="3"/>
      <c r="F479" s="14"/>
      <c r="G479" s="29"/>
      <c r="H479" s="13"/>
      <c r="I479" s="14"/>
      <c r="J479" s="21"/>
      <c r="K479" s="21"/>
      <c r="L479" s="21"/>
      <c r="M479" s="22"/>
      <c r="N479" s="23"/>
      <c r="O479" s="23"/>
      <c r="P479" s="21"/>
      <c r="Q479" s="110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6.5" customHeight="1">
      <c r="A480" s="1"/>
      <c r="B480" s="4"/>
      <c r="C480" s="12"/>
      <c r="D480" s="14"/>
      <c r="E480" s="3"/>
      <c r="F480" s="14"/>
      <c r="G480" s="29"/>
      <c r="H480" s="13"/>
      <c r="I480" s="14"/>
      <c r="J480" s="21"/>
      <c r="K480" s="21"/>
      <c r="L480" s="21"/>
      <c r="M480" s="22"/>
      <c r="N480" s="23"/>
      <c r="O480" s="23"/>
      <c r="P480" s="21"/>
      <c r="Q480" s="110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6.5" customHeight="1">
      <c r="A481" s="1"/>
      <c r="B481" s="4"/>
      <c r="C481" s="12"/>
      <c r="D481" s="14"/>
      <c r="E481" s="3"/>
      <c r="F481" s="14"/>
      <c r="G481" s="29"/>
      <c r="H481" s="13"/>
      <c r="I481" s="14"/>
      <c r="J481" s="21"/>
      <c r="K481" s="21"/>
      <c r="L481" s="21"/>
      <c r="M481" s="22"/>
      <c r="N481" s="23"/>
      <c r="O481" s="23"/>
      <c r="P481" s="21"/>
      <c r="Q481" s="110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6.5" customHeight="1">
      <c r="A482" s="1"/>
      <c r="B482" s="4"/>
      <c r="C482" s="12"/>
      <c r="D482" s="14"/>
      <c r="E482" s="3"/>
      <c r="F482" s="14"/>
      <c r="G482" s="29"/>
      <c r="H482" s="13"/>
      <c r="I482" s="14"/>
      <c r="J482" s="21"/>
      <c r="K482" s="21"/>
      <c r="L482" s="21"/>
      <c r="M482" s="22"/>
      <c r="N482" s="23"/>
      <c r="O482" s="23"/>
      <c r="P482" s="21"/>
      <c r="Q482" s="110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6.5" customHeight="1">
      <c r="A483" s="1"/>
      <c r="B483" s="4"/>
      <c r="C483" s="12"/>
      <c r="D483" s="14"/>
      <c r="E483" s="3"/>
      <c r="F483" s="14"/>
      <c r="G483" s="29"/>
      <c r="H483" s="13"/>
      <c r="I483" s="14"/>
      <c r="J483" s="21"/>
      <c r="K483" s="21"/>
      <c r="L483" s="21"/>
      <c r="M483" s="22"/>
      <c r="N483" s="23"/>
      <c r="O483" s="23"/>
      <c r="P483" s="21"/>
      <c r="Q483" s="110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6.5" customHeight="1">
      <c r="A484" s="1"/>
      <c r="B484" s="4"/>
      <c r="C484" s="12"/>
      <c r="D484" s="14"/>
      <c r="E484" s="3"/>
      <c r="F484" s="14"/>
      <c r="G484" s="29"/>
      <c r="H484" s="13"/>
      <c r="I484" s="14"/>
      <c r="J484" s="21"/>
      <c r="K484" s="21"/>
      <c r="L484" s="21"/>
      <c r="M484" s="22"/>
      <c r="N484" s="23"/>
      <c r="O484" s="23"/>
      <c r="P484" s="21"/>
      <c r="Q484" s="110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6.5" customHeight="1">
      <c r="A485" s="1"/>
      <c r="B485" s="4"/>
      <c r="C485" s="12"/>
      <c r="D485" s="14"/>
      <c r="E485" s="3"/>
      <c r="F485" s="14"/>
      <c r="G485" s="29"/>
      <c r="H485" s="13"/>
      <c r="I485" s="14"/>
      <c r="J485" s="21"/>
      <c r="K485" s="21"/>
      <c r="L485" s="21"/>
      <c r="M485" s="22"/>
      <c r="N485" s="23"/>
      <c r="O485" s="23"/>
      <c r="P485" s="21"/>
      <c r="Q485" s="110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6.5" customHeight="1">
      <c r="A486" s="1"/>
      <c r="B486" s="4"/>
      <c r="C486" s="12"/>
      <c r="D486" s="14"/>
      <c r="E486" s="3"/>
      <c r="F486" s="14"/>
      <c r="G486" s="29"/>
      <c r="H486" s="13"/>
      <c r="I486" s="14"/>
      <c r="J486" s="21"/>
      <c r="K486" s="21"/>
      <c r="L486" s="21"/>
      <c r="M486" s="22"/>
      <c r="N486" s="23"/>
      <c r="O486" s="23"/>
      <c r="P486" s="21"/>
      <c r="Q486" s="110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6.5" customHeight="1">
      <c r="A487" s="1"/>
      <c r="B487" s="4"/>
      <c r="C487" s="12"/>
      <c r="D487" s="14"/>
      <c r="E487" s="3"/>
      <c r="F487" s="14"/>
      <c r="G487" s="29"/>
      <c r="H487" s="13"/>
      <c r="I487" s="14"/>
      <c r="J487" s="21"/>
      <c r="K487" s="21"/>
      <c r="L487" s="21"/>
      <c r="M487" s="22"/>
      <c r="N487" s="23"/>
      <c r="O487" s="23"/>
      <c r="P487" s="21"/>
      <c r="Q487" s="110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6.5" customHeight="1">
      <c r="A488" s="1"/>
      <c r="B488" s="4"/>
      <c r="C488" s="12"/>
      <c r="D488" s="14"/>
      <c r="E488" s="3"/>
      <c r="F488" s="14"/>
      <c r="G488" s="29"/>
      <c r="H488" s="13"/>
      <c r="I488" s="14"/>
      <c r="J488" s="21"/>
      <c r="K488" s="21"/>
      <c r="L488" s="21"/>
      <c r="M488" s="22"/>
      <c r="N488" s="23"/>
      <c r="O488" s="23"/>
      <c r="P488" s="21"/>
      <c r="Q488" s="110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6.5" customHeight="1">
      <c r="A489" s="1"/>
      <c r="B489" s="4"/>
      <c r="C489" s="12"/>
      <c r="D489" s="14"/>
      <c r="E489" s="3"/>
      <c r="F489" s="14"/>
      <c r="G489" s="29"/>
      <c r="H489" s="13"/>
      <c r="I489" s="14"/>
      <c r="J489" s="21"/>
      <c r="K489" s="21"/>
      <c r="L489" s="21"/>
      <c r="M489" s="22"/>
      <c r="N489" s="23"/>
      <c r="O489" s="23"/>
      <c r="P489" s="21"/>
      <c r="Q489" s="110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6.5" customHeight="1">
      <c r="A490" s="1"/>
      <c r="B490" s="4"/>
      <c r="C490" s="12"/>
      <c r="D490" s="14"/>
      <c r="E490" s="3"/>
      <c r="F490" s="14"/>
      <c r="G490" s="29"/>
      <c r="H490" s="13"/>
      <c r="I490" s="14"/>
      <c r="J490" s="21"/>
      <c r="K490" s="21"/>
      <c r="L490" s="21"/>
      <c r="M490" s="22"/>
      <c r="N490" s="23"/>
      <c r="O490" s="23"/>
      <c r="P490" s="21"/>
      <c r="Q490" s="110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6.5" customHeight="1">
      <c r="A491" s="1"/>
      <c r="B491" s="4"/>
      <c r="C491" s="12"/>
      <c r="D491" s="14"/>
      <c r="E491" s="3"/>
      <c r="F491" s="14"/>
      <c r="G491" s="29"/>
      <c r="H491" s="13"/>
      <c r="I491" s="14"/>
      <c r="J491" s="21"/>
      <c r="K491" s="21"/>
      <c r="L491" s="21"/>
      <c r="M491" s="22"/>
      <c r="N491" s="23"/>
      <c r="O491" s="23"/>
      <c r="P491" s="21"/>
      <c r="Q491" s="110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6.5" customHeight="1">
      <c r="A492" s="1"/>
      <c r="B492" s="4"/>
      <c r="C492" s="12"/>
      <c r="D492" s="14"/>
      <c r="E492" s="3"/>
      <c r="F492" s="14"/>
      <c r="G492" s="29"/>
      <c r="H492" s="13"/>
      <c r="I492" s="14"/>
      <c r="J492" s="21"/>
      <c r="K492" s="21"/>
      <c r="L492" s="21"/>
      <c r="M492" s="22"/>
      <c r="N492" s="23"/>
      <c r="O492" s="23"/>
      <c r="P492" s="21"/>
      <c r="Q492" s="110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6.5" customHeight="1">
      <c r="A493" s="1"/>
      <c r="B493" s="4"/>
      <c r="C493" s="12"/>
      <c r="D493" s="14"/>
      <c r="E493" s="3"/>
      <c r="F493" s="14"/>
      <c r="G493" s="29"/>
      <c r="H493" s="13"/>
      <c r="I493" s="14"/>
      <c r="J493" s="21"/>
      <c r="K493" s="21"/>
      <c r="L493" s="21"/>
      <c r="M493" s="22"/>
      <c r="N493" s="23"/>
      <c r="O493" s="23"/>
      <c r="P493" s="21"/>
      <c r="Q493" s="110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6.5" customHeight="1">
      <c r="A494" s="1"/>
      <c r="B494" s="4"/>
      <c r="C494" s="12"/>
      <c r="D494" s="14"/>
      <c r="E494" s="3"/>
      <c r="F494" s="14"/>
      <c r="G494" s="29"/>
      <c r="H494" s="13"/>
      <c r="I494" s="14"/>
      <c r="J494" s="21"/>
      <c r="K494" s="21"/>
      <c r="L494" s="21"/>
      <c r="M494" s="22"/>
      <c r="N494" s="23"/>
      <c r="O494" s="23"/>
      <c r="P494" s="21"/>
      <c r="Q494" s="110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6.5" customHeight="1">
      <c r="A495" s="1"/>
      <c r="B495" s="4"/>
      <c r="C495" s="12"/>
      <c r="D495" s="14"/>
      <c r="E495" s="3"/>
      <c r="F495" s="14"/>
      <c r="G495" s="29"/>
      <c r="H495" s="13"/>
      <c r="I495" s="14"/>
      <c r="J495" s="21"/>
      <c r="K495" s="21"/>
      <c r="L495" s="21"/>
      <c r="M495" s="22"/>
      <c r="N495" s="23"/>
      <c r="O495" s="23"/>
      <c r="P495" s="21"/>
      <c r="Q495" s="110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6.5" customHeight="1">
      <c r="A496" s="1"/>
      <c r="B496" s="4"/>
      <c r="C496" s="12"/>
      <c r="D496" s="14"/>
      <c r="E496" s="3"/>
      <c r="F496" s="14"/>
      <c r="G496" s="29"/>
      <c r="H496" s="13"/>
      <c r="I496" s="14"/>
      <c r="J496" s="21"/>
      <c r="K496" s="21"/>
      <c r="L496" s="21"/>
      <c r="M496" s="22"/>
      <c r="N496" s="23"/>
      <c r="O496" s="23"/>
      <c r="P496" s="21"/>
      <c r="Q496" s="110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6.5" customHeight="1">
      <c r="A497" s="1"/>
      <c r="B497" s="4"/>
      <c r="C497" s="12"/>
      <c r="D497" s="14"/>
      <c r="E497" s="3"/>
      <c r="F497" s="14"/>
      <c r="G497" s="29"/>
      <c r="H497" s="13"/>
      <c r="I497" s="14"/>
      <c r="J497" s="21"/>
      <c r="K497" s="21"/>
      <c r="L497" s="21"/>
      <c r="M497" s="22"/>
      <c r="N497" s="23"/>
      <c r="O497" s="23"/>
      <c r="P497" s="21"/>
      <c r="Q497" s="110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6.5" customHeight="1">
      <c r="A498" s="1"/>
      <c r="B498" s="4"/>
      <c r="C498" s="12"/>
      <c r="D498" s="14"/>
      <c r="E498" s="3"/>
      <c r="F498" s="14"/>
      <c r="G498" s="29"/>
      <c r="H498" s="13"/>
      <c r="I498" s="14"/>
      <c r="J498" s="21"/>
      <c r="K498" s="21"/>
      <c r="L498" s="21"/>
      <c r="M498" s="22"/>
      <c r="N498" s="23"/>
      <c r="O498" s="23"/>
      <c r="P498" s="21"/>
      <c r="Q498" s="110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6.5" customHeight="1">
      <c r="A499" s="1"/>
      <c r="B499" s="4"/>
      <c r="C499" s="12"/>
      <c r="D499" s="14"/>
      <c r="E499" s="3"/>
      <c r="F499" s="14"/>
      <c r="G499" s="29"/>
      <c r="H499" s="13"/>
      <c r="I499" s="14"/>
      <c r="J499" s="21"/>
      <c r="K499" s="21"/>
      <c r="L499" s="21"/>
      <c r="M499" s="22"/>
      <c r="N499" s="23"/>
      <c r="O499" s="23"/>
      <c r="P499" s="21"/>
      <c r="Q499" s="110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6.5" customHeight="1">
      <c r="A500" s="1"/>
      <c r="B500" s="4"/>
      <c r="C500" s="12"/>
      <c r="D500" s="14"/>
      <c r="E500" s="3"/>
      <c r="F500" s="14"/>
      <c r="G500" s="29"/>
      <c r="H500" s="13"/>
      <c r="I500" s="14"/>
      <c r="J500" s="21"/>
      <c r="K500" s="21"/>
      <c r="L500" s="21"/>
      <c r="M500" s="22"/>
      <c r="N500" s="23"/>
      <c r="O500" s="23"/>
      <c r="P500" s="21"/>
      <c r="Q500" s="110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6.5" customHeight="1">
      <c r="A501" s="1"/>
      <c r="B501" s="4"/>
      <c r="C501" s="12"/>
      <c r="D501" s="14"/>
      <c r="E501" s="3"/>
      <c r="F501" s="14"/>
      <c r="G501" s="29"/>
      <c r="H501" s="13"/>
      <c r="I501" s="14"/>
      <c r="J501" s="21"/>
      <c r="K501" s="21"/>
      <c r="L501" s="21"/>
      <c r="M501" s="22"/>
      <c r="N501" s="23"/>
      <c r="O501" s="23"/>
      <c r="P501" s="21"/>
      <c r="Q501" s="110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6.5" customHeight="1">
      <c r="A502" s="1"/>
      <c r="B502" s="4"/>
      <c r="C502" s="12"/>
      <c r="D502" s="14"/>
      <c r="E502" s="3"/>
      <c r="F502" s="14"/>
      <c r="G502" s="29"/>
      <c r="H502" s="13"/>
      <c r="I502" s="14"/>
      <c r="J502" s="21"/>
      <c r="K502" s="21"/>
      <c r="L502" s="21"/>
      <c r="M502" s="22"/>
      <c r="N502" s="23"/>
      <c r="O502" s="23"/>
      <c r="P502" s="21"/>
      <c r="Q502" s="110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6.5" customHeight="1">
      <c r="A503" s="1"/>
      <c r="B503" s="4"/>
      <c r="C503" s="12"/>
      <c r="D503" s="14"/>
      <c r="E503" s="3"/>
      <c r="F503" s="14"/>
      <c r="G503" s="29"/>
      <c r="H503" s="13"/>
      <c r="I503" s="14"/>
      <c r="J503" s="21"/>
      <c r="K503" s="21"/>
      <c r="L503" s="21"/>
      <c r="M503" s="22"/>
      <c r="N503" s="23"/>
      <c r="O503" s="23"/>
      <c r="P503" s="21"/>
      <c r="Q503" s="110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6.5" customHeight="1">
      <c r="A504" s="1"/>
      <c r="B504" s="4"/>
      <c r="C504" s="12"/>
      <c r="D504" s="14"/>
      <c r="E504" s="3"/>
      <c r="F504" s="14"/>
      <c r="G504" s="29"/>
      <c r="H504" s="13"/>
      <c r="I504" s="14"/>
      <c r="J504" s="21"/>
      <c r="K504" s="21"/>
      <c r="L504" s="21"/>
      <c r="M504" s="22"/>
      <c r="N504" s="23"/>
      <c r="O504" s="23"/>
      <c r="P504" s="21"/>
      <c r="Q504" s="110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6.5" customHeight="1">
      <c r="A505" s="1"/>
      <c r="B505" s="4"/>
      <c r="C505" s="12"/>
      <c r="D505" s="14"/>
      <c r="E505" s="3"/>
      <c r="F505" s="14"/>
      <c r="G505" s="29"/>
      <c r="H505" s="13"/>
      <c r="I505" s="14"/>
      <c r="J505" s="21"/>
      <c r="K505" s="21"/>
      <c r="L505" s="21"/>
      <c r="M505" s="22"/>
      <c r="N505" s="23"/>
      <c r="O505" s="23"/>
      <c r="P505" s="21"/>
      <c r="Q505" s="110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6.5" customHeight="1">
      <c r="A506" s="1"/>
      <c r="B506" s="4"/>
      <c r="C506" s="12"/>
      <c r="D506" s="14"/>
      <c r="E506" s="3"/>
      <c r="F506" s="14"/>
      <c r="G506" s="29"/>
      <c r="H506" s="13"/>
      <c r="I506" s="14"/>
      <c r="J506" s="21"/>
      <c r="K506" s="21"/>
      <c r="L506" s="21"/>
      <c r="M506" s="22"/>
      <c r="N506" s="23"/>
      <c r="O506" s="23"/>
      <c r="P506" s="21"/>
      <c r="Q506" s="110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6.5" customHeight="1">
      <c r="A507" s="1"/>
      <c r="B507" s="4"/>
      <c r="C507" s="12"/>
      <c r="D507" s="14"/>
      <c r="E507" s="3"/>
      <c r="F507" s="14"/>
      <c r="G507" s="29"/>
      <c r="H507" s="13"/>
      <c r="I507" s="14"/>
      <c r="J507" s="21"/>
      <c r="K507" s="21"/>
      <c r="L507" s="21"/>
      <c r="M507" s="22"/>
      <c r="N507" s="23"/>
      <c r="O507" s="23"/>
      <c r="P507" s="21"/>
      <c r="Q507" s="110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6.5" customHeight="1">
      <c r="A508" s="1"/>
      <c r="B508" s="4"/>
      <c r="C508" s="12"/>
      <c r="D508" s="14"/>
      <c r="E508" s="3"/>
      <c r="F508" s="14"/>
      <c r="G508" s="29"/>
      <c r="H508" s="13"/>
      <c r="I508" s="14"/>
      <c r="J508" s="21"/>
      <c r="K508" s="21"/>
      <c r="L508" s="21"/>
      <c r="M508" s="22"/>
      <c r="N508" s="23"/>
      <c r="O508" s="23"/>
      <c r="P508" s="21"/>
      <c r="Q508" s="110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6.5" customHeight="1">
      <c r="A509" s="1"/>
      <c r="B509" s="4"/>
      <c r="C509" s="12"/>
      <c r="D509" s="14"/>
      <c r="E509" s="3"/>
      <c r="F509" s="14"/>
      <c r="G509" s="29"/>
      <c r="H509" s="13"/>
      <c r="I509" s="14"/>
      <c r="J509" s="21"/>
      <c r="K509" s="21"/>
      <c r="L509" s="21"/>
      <c r="M509" s="22"/>
      <c r="N509" s="23"/>
      <c r="O509" s="23"/>
      <c r="P509" s="21"/>
      <c r="Q509" s="110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6.5" customHeight="1">
      <c r="A510" s="1"/>
      <c r="B510" s="4"/>
      <c r="C510" s="12"/>
      <c r="D510" s="14"/>
      <c r="E510" s="3"/>
      <c r="F510" s="14"/>
      <c r="G510" s="29"/>
      <c r="H510" s="13"/>
      <c r="I510" s="14"/>
      <c r="J510" s="21"/>
      <c r="K510" s="21"/>
      <c r="L510" s="21"/>
      <c r="M510" s="22"/>
      <c r="N510" s="23"/>
      <c r="O510" s="23"/>
      <c r="P510" s="21"/>
      <c r="Q510" s="110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6.5" customHeight="1">
      <c r="A511" s="1"/>
      <c r="B511" s="4"/>
      <c r="C511" s="12"/>
      <c r="D511" s="14"/>
      <c r="E511" s="3"/>
      <c r="F511" s="14"/>
      <c r="G511" s="29"/>
      <c r="H511" s="13"/>
      <c r="I511" s="14"/>
      <c r="J511" s="21"/>
      <c r="K511" s="21"/>
      <c r="L511" s="21"/>
      <c r="M511" s="22"/>
      <c r="N511" s="23"/>
      <c r="O511" s="23"/>
      <c r="P511" s="21"/>
      <c r="Q511" s="110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6.5" customHeight="1">
      <c r="A512" s="1"/>
      <c r="B512" s="4"/>
      <c r="C512" s="12"/>
      <c r="D512" s="14"/>
      <c r="E512" s="3"/>
      <c r="F512" s="14"/>
      <c r="G512" s="29"/>
      <c r="H512" s="13"/>
      <c r="I512" s="14"/>
      <c r="J512" s="21"/>
      <c r="K512" s="21"/>
      <c r="L512" s="21"/>
      <c r="M512" s="22"/>
      <c r="N512" s="23"/>
      <c r="O512" s="23"/>
      <c r="P512" s="21"/>
      <c r="Q512" s="110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6.5" customHeight="1">
      <c r="A513" s="1"/>
      <c r="B513" s="4"/>
      <c r="C513" s="12"/>
      <c r="D513" s="14"/>
      <c r="E513" s="3"/>
      <c r="F513" s="14"/>
      <c r="G513" s="29"/>
      <c r="H513" s="13"/>
      <c r="I513" s="14"/>
      <c r="J513" s="21"/>
      <c r="K513" s="21"/>
      <c r="L513" s="21"/>
      <c r="M513" s="22"/>
      <c r="N513" s="23"/>
      <c r="O513" s="23"/>
      <c r="P513" s="21"/>
      <c r="Q513" s="110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6.5" customHeight="1">
      <c r="A514" s="1"/>
      <c r="B514" s="4"/>
      <c r="C514" s="12"/>
      <c r="D514" s="14"/>
      <c r="E514" s="3"/>
      <c r="F514" s="14"/>
      <c r="G514" s="29"/>
      <c r="H514" s="13"/>
      <c r="I514" s="14"/>
      <c r="J514" s="21"/>
      <c r="K514" s="21"/>
      <c r="L514" s="21"/>
      <c r="M514" s="22"/>
      <c r="N514" s="23"/>
      <c r="O514" s="23"/>
      <c r="P514" s="21"/>
      <c r="Q514" s="110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6.5" customHeight="1">
      <c r="A515" s="1"/>
      <c r="B515" s="4"/>
      <c r="C515" s="12"/>
      <c r="D515" s="14"/>
      <c r="E515" s="3"/>
      <c r="F515" s="14"/>
      <c r="G515" s="29"/>
      <c r="H515" s="13"/>
      <c r="I515" s="14"/>
      <c r="J515" s="21"/>
      <c r="K515" s="21"/>
      <c r="L515" s="21"/>
      <c r="M515" s="22"/>
      <c r="N515" s="23"/>
      <c r="O515" s="23"/>
      <c r="P515" s="21"/>
      <c r="Q515" s="110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6.5" customHeight="1">
      <c r="A516" s="1"/>
      <c r="B516" s="4"/>
      <c r="C516" s="12"/>
      <c r="D516" s="14"/>
      <c r="E516" s="3"/>
      <c r="F516" s="14"/>
      <c r="G516" s="29"/>
      <c r="H516" s="13"/>
      <c r="I516" s="14"/>
      <c r="J516" s="21"/>
      <c r="K516" s="21"/>
      <c r="L516" s="21"/>
      <c r="M516" s="22"/>
      <c r="N516" s="23"/>
      <c r="O516" s="23"/>
      <c r="P516" s="21"/>
      <c r="Q516" s="110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6.5" customHeight="1">
      <c r="A517" s="1"/>
      <c r="B517" s="4"/>
      <c r="C517" s="12"/>
      <c r="D517" s="14"/>
      <c r="E517" s="3"/>
      <c r="F517" s="14"/>
      <c r="G517" s="29"/>
      <c r="H517" s="13"/>
      <c r="I517" s="14"/>
      <c r="J517" s="21"/>
      <c r="K517" s="21"/>
      <c r="L517" s="21"/>
      <c r="M517" s="22"/>
      <c r="N517" s="23"/>
      <c r="O517" s="23"/>
      <c r="P517" s="21"/>
      <c r="Q517" s="110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6.5" customHeight="1">
      <c r="A518" s="1"/>
      <c r="B518" s="4"/>
      <c r="C518" s="12"/>
      <c r="D518" s="14"/>
      <c r="E518" s="3"/>
      <c r="F518" s="14"/>
      <c r="G518" s="29"/>
      <c r="H518" s="13"/>
      <c r="I518" s="14"/>
      <c r="J518" s="21"/>
      <c r="K518" s="21"/>
      <c r="L518" s="21"/>
      <c r="M518" s="22"/>
      <c r="N518" s="23"/>
      <c r="O518" s="23"/>
      <c r="P518" s="21"/>
      <c r="Q518" s="110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6.5" customHeight="1">
      <c r="A519" s="1"/>
      <c r="B519" s="4"/>
      <c r="C519" s="12"/>
      <c r="D519" s="14"/>
      <c r="E519" s="3"/>
      <c r="F519" s="14"/>
      <c r="G519" s="29"/>
      <c r="H519" s="13"/>
      <c r="I519" s="14"/>
      <c r="J519" s="21"/>
      <c r="K519" s="21"/>
      <c r="L519" s="21"/>
      <c r="M519" s="22"/>
      <c r="N519" s="23"/>
      <c r="O519" s="23"/>
      <c r="P519" s="21"/>
      <c r="Q519" s="110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6.5" customHeight="1">
      <c r="A520" s="1"/>
      <c r="B520" s="4"/>
      <c r="C520" s="12"/>
      <c r="D520" s="14"/>
      <c r="E520" s="3"/>
      <c r="F520" s="14"/>
      <c r="G520" s="29"/>
      <c r="H520" s="13"/>
      <c r="I520" s="14"/>
      <c r="J520" s="21"/>
      <c r="K520" s="21"/>
      <c r="L520" s="21"/>
      <c r="M520" s="22"/>
      <c r="N520" s="23"/>
      <c r="O520" s="23"/>
      <c r="P520" s="21"/>
      <c r="Q520" s="110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6.5" customHeight="1">
      <c r="A521" s="1"/>
      <c r="B521" s="4"/>
      <c r="C521" s="12"/>
      <c r="D521" s="14"/>
      <c r="E521" s="3"/>
      <c r="F521" s="14"/>
      <c r="G521" s="29"/>
      <c r="H521" s="13"/>
      <c r="I521" s="14"/>
      <c r="J521" s="21"/>
      <c r="K521" s="21"/>
      <c r="L521" s="21"/>
      <c r="M521" s="22"/>
      <c r="N521" s="23"/>
      <c r="O521" s="23"/>
      <c r="P521" s="21"/>
      <c r="Q521" s="110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6.5" customHeight="1">
      <c r="A522" s="1"/>
      <c r="B522" s="4"/>
      <c r="C522" s="12"/>
      <c r="D522" s="14"/>
      <c r="E522" s="3"/>
      <c r="F522" s="14"/>
      <c r="G522" s="29"/>
      <c r="H522" s="13"/>
      <c r="I522" s="14"/>
      <c r="J522" s="21"/>
      <c r="K522" s="21"/>
      <c r="L522" s="21"/>
      <c r="M522" s="22"/>
      <c r="N522" s="23"/>
      <c r="O522" s="23"/>
      <c r="P522" s="21"/>
      <c r="Q522" s="110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6.5" customHeight="1">
      <c r="A523" s="1"/>
      <c r="B523" s="4"/>
      <c r="C523" s="12"/>
      <c r="D523" s="14"/>
      <c r="E523" s="3"/>
      <c r="F523" s="14"/>
      <c r="G523" s="29"/>
      <c r="H523" s="13"/>
      <c r="I523" s="14"/>
      <c r="J523" s="21"/>
      <c r="K523" s="21"/>
      <c r="L523" s="21"/>
      <c r="M523" s="22"/>
      <c r="N523" s="23"/>
      <c r="O523" s="23"/>
      <c r="P523" s="21"/>
      <c r="Q523" s="110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6.5" customHeight="1">
      <c r="A524" s="1"/>
      <c r="B524" s="4"/>
      <c r="C524" s="12"/>
      <c r="D524" s="14"/>
      <c r="E524" s="3"/>
      <c r="F524" s="14"/>
      <c r="G524" s="29"/>
      <c r="H524" s="13"/>
      <c r="I524" s="14"/>
      <c r="J524" s="21"/>
      <c r="K524" s="21"/>
      <c r="L524" s="21"/>
      <c r="M524" s="22"/>
      <c r="N524" s="23"/>
      <c r="O524" s="23"/>
      <c r="P524" s="21"/>
      <c r="Q524" s="110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6.5" customHeight="1">
      <c r="A525" s="1"/>
      <c r="B525" s="4"/>
      <c r="C525" s="12"/>
      <c r="D525" s="14"/>
      <c r="E525" s="3"/>
      <c r="F525" s="14"/>
      <c r="G525" s="29"/>
      <c r="H525" s="13"/>
      <c r="I525" s="14"/>
      <c r="J525" s="21"/>
      <c r="K525" s="21"/>
      <c r="L525" s="21"/>
      <c r="M525" s="22"/>
      <c r="N525" s="23"/>
      <c r="O525" s="23"/>
      <c r="P525" s="21"/>
      <c r="Q525" s="110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6.5" customHeight="1">
      <c r="A526" s="1"/>
      <c r="B526" s="4"/>
      <c r="C526" s="12"/>
      <c r="D526" s="14"/>
      <c r="E526" s="3"/>
      <c r="F526" s="14"/>
      <c r="G526" s="29"/>
      <c r="H526" s="13"/>
      <c r="I526" s="14"/>
      <c r="J526" s="21"/>
      <c r="K526" s="21"/>
      <c r="L526" s="21"/>
      <c r="M526" s="22"/>
      <c r="N526" s="23"/>
      <c r="O526" s="23"/>
      <c r="P526" s="21"/>
      <c r="Q526" s="110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6.5" customHeight="1">
      <c r="A527" s="1"/>
      <c r="B527" s="4"/>
      <c r="C527" s="12"/>
      <c r="D527" s="14"/>
      <c r="E527" s="3"/>
      <c r="F527" s="14"/>
      <c r="G527" s="29"/>
      <c r="H527" s="13"/>
      <c r="I527" s="14"/>
      <c r="J527" s="21"/>
      <c r="K527" s="21"/>
      <c r="L527" s="21"/>
      <c r="M527" s="22"/>
      <c r="N527" s="23"/>
      <c r="O527" s="23"/>
      <c r="P527" s="21"/>
      <c r="Q527" s="110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6.5" customHeight="1">
      <c r="A528" s="1"/>
      <c r="B528" s="4"/>
      <c r="C528" s="12"/>
      <c r="D528" s="14"/>
      <c r="E528" s="3"/>
      <c r="F528" s="14"/>
      <c r="G528" s="29"/>
      <c r="H528" s="13"/>
      <c r="I528" s="14"/>
      <c r="J528" s="21"/>
      <c r="K528" s="21"/>
      <c r="L528" s="21"/>
      <c r="M528" s="22"/>
      <c r="N528" s="23"/>
      <c r="O528" s="23"/>
      <c r="P528" s="21"/>
      <c r="Q528" s="110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6.5" customHeight="1">
      <c r="A529" s="1"/>
      <c r="B529" s="4"/>
      <c r="C529" s="12"/>
      <c r="D529" s="14"/>
      <c r="E529" s="3"/>
      <c r="F529" s="14"/>
      <c r="G529" s="29"/>
      <c r="H529" s="13"/>
      <c r="I529" s="14"/>
      <c r="J529" s="21"/>
      <c r="K529" s="21"/>
      <c r="L529" s="21"/>
      <c r="M529" s="22"/>
      <c r="N529" s="23"/>
      <c r="O529" s="23"/>
      <c r="P529" s="21"/>
      <c r="Q529" s="110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6.5" customHeight="1">
      <c r="A530" s="1"/>
      <c r="B530" s="4"/>
      <c r="C530" s="12"/>
      <c r="D530" s="14"/>
      <c r="E530" s="3"/>
      <c r="F530" s="14"/>
      <c r="G530" s="29"/>
      <c r="H530" s="13"/>
      <c r="I530" s="14"/>
      <c r="J530" s="21"/>
      <c r="K530" s="21"/>
      <c r="L530" s="21"/>
      <c r="M530" s="22"/>
      <c r="N530" s="23"/>
      <c r="O530" s="23"/>
      <c r="P530" s="21"/>
      <c r="Q530" s="110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6.5" customHeight="1">
      <c r="A531" s="1"/>
      <c r="B531" s="4"/>
      <c r="C531" s="12"/>
      <c r="D531" s="14"/>
      <c r="E531" s="3"/>
      <c r="F531" s="14"/>
      <c r="G531" s="29"/>
      <c r="H531" s="13"/>
      <c r="I531" s="14"/>
      <c r="J531" s="21"/>
      <c r="K531" s="21"/>
      <c r="L531" s="21"/>
      <c r="M531" s="22"/>
      <c r="N531" s="23"/>
      <c r="O531" s="23"/>
      <c r="P531" s="21"/>
      <c r="Q531" s="110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6.5" customHeight="1">
      <c r="A532" s="1"/>
      <c r="B532" s="4"/>
      <c r="C532" s="12"/>
      <c r="D532" s="14"/>
      <c r="E532" s="3"/>
      <c r="F532" s="14"/>
      <c r="G532" s="29"/>
      <c r="H532" s="13"/>
      <c r="I532" s="14"/>
      <c r="J532" s="21"/>
      <c r="K532" s="21"/>
      <c r="L532" s="21"/>
      <c r="M532" s="22"/>
      <c r="N532" s="23"/>
      <c r="O532" s="23"/>
      <c r="P532" s="21"/>
      <c r="Q532" s="110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6.5" customHeight="1">
      <c r="A533" s="1"/>
      <c r="B533" s="4"/>
      <c r="C533" s="12"/>
      <c r="D533" s="14"/>
      <c r="E533" s="3"/>
      <c r="F533" s="14"/>
      <c r="G533" s="29"/>
      <c r="H533" s="13"/>
      <c r="I533" s="14"/>
      <c r="J533" s="21"/>
      <c r="K533" s="21"/>
      <c r="L533" s="21"/>
      <c r="M533" s="22"/>
      <c r="N533" s="23"/>
      <c r="O533" s="23"/>
      <c r="P533" s="21"/>
      <c r="Q533" s="110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6.5" customHeight="1">
      <c r="A534" s="1"/>
      <c r="B534" s="4"/>
      <c r="C534" s="12"/>
      <c r="D534" s="14"/>
      <c r="E534" s="3"/>
      <c r="F534" s="14"/>
      <c r="G534" s="29"/>
      <c r="H534" s="13"/>
      <c r="I534" s="14"/>
      <c r="J534" s="21"/>
      <c r="K534" s="21"/>
      <c r="L534" s="21"/>
      <c r="M534" s="22"/>
      <c r="N534" s="23"/>
      <c r="O534" s="23"/>
      <c r="P534" s="21"/>
      <c r="Q534" s="110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6.5" customHeight="1">
      <c r="A535" s="1"/>
      <c r="B535" s="4"/>
      <c r="C535" s="12"/>
      <c r="D535" s="14"/>
      <c r="E535" s="3"/>
      <c r="F535" s="14"/>
      <c r="G535" s="29"/>
      <c r="H535" s="13"/>
      <c r="I535" s="14"/>
      <c r="J535" s="21"/>
      <c r="K535" s="21"/>
      <c r="L535" s="21"/>
      <c r="M535" s="22"/>
      <c r="N535" s="23"/>
      <c r="O535" s="23"/>
      <c r="P535" s="21"/>
      <c r="Q535" s="110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6.5" customHeight="1">
      <c r="A536" s="1"/>
      <c r="B536" s="4"/>
      <c r="C536" s="12"/>
      <c r="D536" s="14"/>
      <c r="E536" s="3"/>
      <c r="F536" s="14"/>
      <c r="G536" s="29"/>
      <c r="H536" s="13"/>
      <c r="I536" s="14"/>
      <c r="J536" s="21"/>
      <c r="K536" s="21"/>
      <c r="L536" s="21"/>
      <c r="M536" s="22"/>
      <c r="N536" s="23"/>
      <c r="O536" s="23"/>
      <c r="P536" s="21"/>
      <c r="Q536" s="110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6.5" customHeight="1">
      <c r="A537" s="1"/>
      <c r="B537" s="4"/>
      <c r="C537" s="12"/>
      <c r="D537" s="14"/>
      <c r="E537" s="3"/>
      <c r="F537" s="14"/>
      <c r="G537" s="29"/>
      <c r="H537" s="13"/>
      <c r="I537" s="14"/>
      <c r="J537" s="21"/>
      <c r="K537" s="21"/>
      <c r="L537" s="21"/>
      <c r="M537" s="22"/>
      <c r="N537" s="23"/>
      <c r="O537" s="23"/>
      <c r="P537" s="21"/>
      <c r="Q537" s="110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6.5" customHeight="1">
      <c r="A538" s="1"/>
      <c r="B538" s="4"/>
      <c r="C538" s="12"/>
      <c r="D538" s="14"/>
      <c r="E538" s="3"/>
      <c r="F538" s="14"/>
      <c r="G538" s="29"/>
      <c r="H538" s="13"/>
      <c r="I538" s="14"/>
      <c r="J538" s="21"/>
      <c r="K538" s="21"/>
      <c r="L538" s="21"/>
      <c r="M538" s="22"/>
      <c r="N538" s="23"/>
      <c r="O538" s="23"/>
      <c r="P538" s="21"/>
      <c r="Q538" s="110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6.5" customHeight="1">
      <c r="A539" s="1"/>
      <c r="B539" s="4"/>
      <c r="C539" s="12"/>
      <c r="D539" s="14"/>
      <c r="E539" s="3"/>
      <c r="F539" s="14"/>
      <c r="G539" s="29"/>
      <c r="H539" s="13"/>
      <c r="I539" s="14"/>
      <c r="J539" s="21"/>
      <c r="K539" s="21"/>
      <c r="L539" s="21"/>
      <c r="M539" s="22"/>
      <c r="N539" s="23"/>
      <c r="O539" s="23"/>
      <c r="P539" s="21"/>
      <c r="Q539" s="110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6.5" customHeight="1">
      <c r="A540" s="1"/>
      <c r="B540" s="4"/>
      <c r="C540" s="12"/>
      <c r="D540" s="14"/>
      <c r="E540" s="3"/>
      <c r="F540" s="14"/>
      <c r="G540" s="29"/>
      <c r="H540" s="13"/>
      <c r="I540" s="14"/>
      <c r="J540" s="21"/>
      <c r="K540" s="21"/>
      <c r="L540" s="21"/>
      <c r="M540" s="22"/>
      <c r="N540" s="23"/>
      <c r="O540" s="23"/>
      <c r="P540" s="21"/>
      <c r="Q540" s="110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6.5" customHeight="1">
      <c r="A541" s="1"/>
      <c r="B541" s="4"/>
      <c r="C541" s="12"/>
      <c r="D541" s="14"/>
      <c r="E541" s="3"/>
      <c r="F541" s="14"/>
      <c r="G541" s="29"/>
      <c r="H541" s="13"/>
      <c r="I541" s="14"/>
      <c r="J541" s="21"/>
      <c r="K541" s="21"/>
      <c r="L541" s="21"/>
      <c r="M541" s="22"/>
      <c r="N541" s="23"/>
      <c r="O541" s="23"/>
      <c r="P541" s="21"/>
      <c r="Q541" s="110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6.5" customHeight="1">
      <c r="A542" s="1"/>
      <c r="B542" s="4"/>
      <c r="C542" s="12"/>
      <c r="D542" s="14"/>
      <c r="E542" s="3"/>
      <c r="F542" s="14"/>
      <c r="G542" s="29"/>
      <c r="H542" s="13"/>
      <c r="I542" s="14"/>
      <c r="J542" s="21"/>
      <c r="K542" s="21"/>
      <c r="L542" s="21"/>
      <c r="M542" s="22"/>
      <c r="N542" s="23"/>
      <c r="O542" s="23"/>
      <c r="P542" s="21"/>
      <c r="Q542" s="110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6.5" customHeight="1">
      <c r="A543" s="1"/>
      <c r="B543" s="4"/>
      <c r="C543" s="12"/>
      <c r="D543" s="14"/>
      <c r="E543" s="3"/>
      <c r="F543" s="14"/>
      <c r="G543" s="29"/>
      <c r="H543" s="13"/>
      <c r="I543" s="14"/>
      <c r="J543" s="21"/>
      <c r="K543" s="21"/>
      <c r="L543" s="21"/>
      <c r="M543" s="22"/>
      <c r="N543" s="23"/>
      <c r="O543" s="23"/>
      <c r="P543" s="21"/>
      <c r="Q543" s="110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6.5" customHeight="1">
      <c r="A544" s="1"/>
      <c r="B544" s="4"/>
      <c r="C544" s="12"/>
      <c r="D544" s="14"/>
      <c r="E544" s="3"/>
      <c r="F544" s="14"/>
      <c r="G544" s="29"/>
      <c r="H544" s="13"/>
      <c r="I544" s="14"/>
      <c r="J544" s="21"/>
      <c r="K544" s="21"/>
      <c r="L544" s="21"/>
      <c r="M544" s="22"/>
      <c r="N544" s="23"/>
      <c r="O544" s="23"/>
      <c r="P544" s="21"/>
      <c r="Q544" s="110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6.5" customHeight="1">
      <c r="A545" s="1"/>
      <c r="B545" s="4"/>
      <c r="C545" s="12"/>
      <c r="D545" s="14"/>
      <c r="E545" s="3"/>
      <c r="F545" s="14"/>
      <c r="G545" s="29"/>
      <c r="H545" s="13"/>
      <c r="I545" s="14"/>
      <c r="J545" s="21"/>
      <c r="K545" s="21"/>
      <c r="L545" s="21"/>
      <c r="M545" s="22"/>
      <c r="N545" s="23"/>
      <c r="O545" s="23"/>
      <c r="P545" s="21"/>
      <c r="Q545" s="110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6.5" customHeight="1">
      <c r="A546" s="1"/>
      <c r="B546" s="4"/>
      <c r="C546" s="12"/>
      <c r="D546" s="14"/>
      <c r="E546" s="3"/>
      <c r="F546" s="14"/>
      <c r="G546" s="29"/>
      <c r="H546" s="13"/>
      <c r="I546" s="14"/>
      <c r="J546" s="21"/>
      <c r="K546" s="21"/>
      <c r="L546" s="21"/>
      <c r="M546" s="22"/>
      <c r="N546" s="23"/>
      <c r="O546" s="23"/>
      <c r="P546" s="21"/>
      <c r="Q546" s="110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6.5" customHeight="1">
      <c r="A547" s="1"/>
      <c r="B547" s="4"/>
      <c r="C547" s="12"/>
      <c r="D547" s="14"/>
      <c r="E547" s="3"/>
      <c r="F547" s="14"/>
      <c r="G547" s="29"/>
      <c r="H547" s="13"/>
      <c r="I547" s="14"/>
      <c r="J547" s="21"/>
      <c r="K547" s="21"/>
      <c r="L547" s="21"/>
      <c r="M547" s="22"/>
      <c r="N547" s="23"/>
      <c r="O547" s="23"/>
      <c r="P547" s="21"/>
      <c r="Q547" s="110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6.5" customHeight="1">
      <c r="A548" s="1"/>
      <c r="B548" s="4"/>
      <c r="C548" s="12"/>
      <c r="D548" s="14"/>
      <c r="E548" s="3"/>
      <c r="F548" s="14"/>
      <c r="G548" s="29"/>
      <c r="H548" s="13"/>
      <c r="I548" s="14"/>
      <c r="J548" s="21"/>
      <c r="K548" s="21"/>
      <c r="L548" s="21"/>
      <c r="M548" s="22"/>
      <c r="N548" s="23"/>
      <c r="O548" s="23"/>
      <c r="P548" s="21"/>
      <c r="Q548" s="110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6.5" customHeight="1">
      <c r="A549" s="1"/>
      <c r="B549" s="4"/>
      <c r="C549" s="12"/>
      <c r="D549" s="14"/>
      <c r="E549" s="3"/>
      <c r="F549" s="14"/>
      <c r="G549" s="29"/>
      <c r="H549" s="13"/>
      <c r="I549" s="14"/>
      <c r="J549" s="21"/>
      <c r="K549" s="21"/>
      <c r="L549" s="21"/>
      <c r="M549" s="22"/>
      <c r="N549" s="23"/>
      <c r="O549" s="23"/>
      <c r="P549" s="21"/>
      <c r="Q549" s="110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6.5" customHeight="1">
      <c r="A550" s="1"/>
      <c r="B550" s="4"/>
      <c r="C550" s="12"/>
      <c r="D550" s="14"/>
      <c r="E550" s="3"/>
      <c r="F550" s="14"/>
      <c r="G550" s="29"/>
      <c r="H550" s="13"/>
      <c r="I550" s="14"/>
      <c r="J550" s="21"/>
      <c r="K550" s="21"/>
      <c r="L550" s="21"/>
      <c r="M550" s="22"/>
      <c r="N550" s="23"/>
      <c r="O550" s="23"/>
      <c r="P550" s="21"/>
      <c r="Q550" s="110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6.5" customHeight="1">
      <c r="A551" s="1"/>
      <c r="B551" s="4"/>
      <c r="C551" s="12"/>
      <c r="D551" s="14"/>
      <c r="E551" s="3"/>
      <c r="F551" s="14"/>
      <c r="G551" s="29"/>
      <c r="H551" s="13"/>
      <c r="I551" s="14"/>
      <c r="J551" s="21"/>
      <c r="K551" s="21"/>
      <c r="L551" s="21"/>
      <c r="M551" s="22"/>
      <c r="N551" s="23"/>
      <c r="O551" s="23"/>
      <c r="P551" s="21"/>
      <c r="Q551" s="110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6.5" customHeight="1">
      <c r="A552" s="1"/>
      <c r="B552" s="4"/>
      <c r="C552" s="12"/>
      <c r="D552" s="14"/>
      <c r="E552" s="3"/>
      <c r="F552" s="14"/>
      <c r="G552" s="29"/>
      <c r="H552" s="13"/>
      <c r="I552" s="14"/>
      <c r="J552" s="21"/>
      <c r="K552" s="21"/>
      <c r="L552" s="21"/>
      <c r="M552" s="22"/>
      <c r="N552" s="23"/>
      <c r="O552" s="23"/>
      <c r="P552" s="21"/>
      <c r="Q552" s="110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6.5" customHeight="1">
      <c r="A553" s="1"/>
      <c r="B553" s="4"/>
      <c r="C553" s="12"/>
      <c r="D553" s="14"/>
      <c r="E553" s="3"/>
      <c r="F553" s="14"/>
      <c r="G553" s="29"/>
      <c r="H553" s="13"/>
      <c r="I553" s="14"/>
      <c r="J553" s="21"/>
      <c r="K553" s="21"/>
      <c r="L553" s="21"/>
      <c r="M553" s="22"/>
      <c r="N553" s="23"/>
      <c r="O553" s="23"/>
      <c r="P553" s="21"/>
      <c r="Q553" s="110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6.5" customHeight="1">
      <c r="A554" s="1"/>
      <c r="B554" s="4"/>
      <c r="C554" s="12"/>
      <c r="D554" s="14"/>
      <c r="E554" s="3"/>
      <c r="F554" s="14"/>
      <c r="G554" s="29"/>
      <c r="H554" s="13"/>
      <c r="I554" s="14"/>
      <c r="J554" s="21"/>
      <c r="K554" s="21"/>
      <c r="L554" s="21"/>
      <c r="M554" s="22"/>
      <c r="N554" s="23"/>
      <c r="O554" s="23"/>
      <c r="P554" s="21"/>
      <c r="Q554" s="110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6.5" customHeight="1">
      <c r="A555" s="1"/>
      <c r="B555" s="4"/>
      <c r="C555" s="12"/>
      <c r="D555" s="14"/>
      <c r="E555" s="3"/>
      <c r="F555" s="14"/>
      <c r="G555" s="29"/>
      <c r="H555" s="13"/>
      <c r="I555" s="14"/>
      <c r="J555" s="21"/>
      <c r="K555" s="21"/>
      <c r="L555" s="21"/>
      <c r="M555" s="22"/>
      <c r="N555" s="23"/>
      <c r="O555" s="23"/>
      <c r="P555" s="21"/>
      <c r="Q555" s="110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6.5" customHeight="1">
      <c r="A556" s="1"/>
      <c r="B556" s="4"/>
      <c r="C556" s="12"/>
      <c r="D556" s="14"/>
      <c r="E556" s="3"/>
      <c r="F556" s="14"/>
      <c r="G556" s="29"/>
      <c r="H556" s="13"/>
      <c r="I556" s="14"/>
      <c r="J556" s="21"/>
      <c r="K556" s="21"/>
      <c r="L556" s="21"/>
      <c r="M556" s="22"/>
      <c r="N556" s="23"/>
      <c r="O556" s="23"/>
      <c r="P556" s="21"/>
      <c r="Q556" s="110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6.5" customHeight="1">
      <c r="A557" s="1"/>
      <c r="B557" s="4"/>
      <c r="C557" s="12"/>
      <c r="D557" s="14"/>
      <c r="E557" s="3"/>
      <c r="F557" s="14"/>
      <c r="G557" s="29"/>
      <c r="H557" s="13"/>
      <c r="I557" s="14"/>
      <c r="J557" s="21"/>
      <c r="K557" s="21"/>
      <c r="L557" s="21"/>
      <c r="M557" s="22"/>
      <c r="N557" s="23"/>
      <c r="O557" s="23"/>
      <c r="P557" s="21"/>
      <c r="Q557" s="110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6.5" customHeight="1">
      <c r="A558" s="1"/>
      <c r="B558" s="4"/>
      <c r="C558" s="12"/>
      <c r="D558" s="14"/>
      <c r="E558" s="3"/>
      <c r="F558" s="14"/>
      <c r="G558" s="29"/>
      <c r="H558" s="13"/>
      <c r="I558" s="14"/>
      <c r="J558" s="21"/>
      <c r="K558" s="21"/>
      <c r="L558" s="21"/>
      <c r="M558" s="22"/>
      <c r="N558" s="23"/>
      <c r="O558" s="23"/>
      <c r="P558" s="21"/>
      <c r="Q558" s="110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6.5" customHeight="1">
      <c r="A559" s="1"/>
      <c r="B559" s="4"/>
      <c r="C559" s="12"/>
      <c r="D559" s="14"/>
      <c r="E559" s="3"/>
      <c r="F559" s="14"/>
      <c r="G559" s="29"/>
      <c r="H559" s="13"/>
      <c r="I559" s="14"/>
      <c r="J559" s="21"/>
      <c r="K559" s="21"/>
      <c r="L559" s="21"/>
      <c r="M559" s="22"/>
      <c r="N559" s="23"/>
      <c r="O559" s="23"/>
      <c r="P559" s="21"/>
      <c r="Q559" s="110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6.5" customHeight="1">
      <c r="A560" s="1"/>
      <c r="B560" s="4"/>
      <c r="C560" s="12"/>
      <c r="D560" s="14"/>
      <c r="E560" s="3"/>
      <c r="F560" s="14"/>
      <c r="G560" s="29"/>
      <c r="H560" s="13"/>
      <c r="I560" s="14"/>
      <c r="J560" s="21"/>
      <c r="K560" s="21"/>
      <c r="L560" s="21"/>
      <c r="M560" s="22"/>
      <c r="N560" s="23"/>
      <c r="O560" s="23"/>
      <c r="P560" s="21"/>
      <c r="Q560" s="110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6.5" customHeight="1">
      <c r="A561" s="1"/>
      <c r="B561" s="4"/>
      <c r="C561" s="12"/>
      <c r="D561" s="14"/>
      <c r="E561" s="3"/>
      <c r="F561" s="14"/>
      <c r="G561" s="29"/>
      <c r="H561" s="13"/>
      <c r="I561" s="14"/>
      <c r="J561" s="21"/>
      <c r="K561" s="21"/>
      <c r="L561" s="21"/>
      <c r="M561" s="22"/>
      <c r="N561" s="23"/>
      <c r="O561" s="23"/>
      <c r="P561" s="21"/>
      <c r="Q561" s="110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6.5" customHeight="1">
      <c r="A562" s="1"/>
      <c r="B562" s="4"/>
      <c r="C562" s="12"/>
      <c r="D562" s="14"/>
      <c r="E562" s="3"/>
      <c r="F562" s="14"/>
      <c r="G562" s="29"/>
      <c r="H562" s="13"/>
      <c r="I562" s="14"/>
      <c r="J562" s="21"/>
      <c r="K562" s="21"/>
      <c r="L562" s="21"/>
      <c r="M562" s="22"/>
      <c r="N562" s="23"/>
      <c r="O562" s="23"/>
      <c r="P562" s="21"/>
      <c r="Q562" s="110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6.5" customHeight="1">
      <c r="A563" s="1"/>
      <c r="B563" s="4"/>
      <c r="C563" s="12"/>
      <c r="D563" s="14"/>
      <c r="E563" s="3"/>
      <c r="F563" s="14"/>
      <c r="G563" s="29"/>
      <c r="H563" s="13"/>
      <c r="I563" s="14"/>
      <c r="J563" s="21"/>
      <c r="K563" s="21"/>
      <c r="L563" s="21"/>
      <c r="M563" s="22"/>
      <c r="N563" s="23"/>
      <c r="O563" s="23"/>
      <c r="P563" s="21"/>
      <c r="Q563" s="110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6.5" customHeight="1">
      <c r="A564" s="1"/>
      <c r="B564" s="4"/>
      <c r="C564" s="12"/>
      <c r="D564" s="14"/>
      <c r="E564" s="3"/>
      <c r="F564" s="14"/>
      <c r="G564" s="29"/>
      <c r="H564" s="13"/>
      <c r="I564" s="14"/>
      <c r="J564" s="21"/>
      <c r="K564" s="21"/>
      <c r="L564" s="21"/>
      <c r="M564" s="22"/>
      <c r="N564" s="23"/>
      <c r="O564" s="23"/>
      <c r="P564" s="21"/>
      <c r="Q564" s="110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6.5" customHeight="1">
      <c r="A565" s="1"/>
      <c r="B565" s="4"/>
      <c r="C565" s="12"/>
      <c r="D565" s="14"/>
      <c r="E565" s="3"/>
      <c r="F565" s="14"/>
      <c r="G565" s="29"/>
      <c r="H565" s="13"/>
      <c r="I565" s="14"/>
      <c r="J565" s="21"/>
      <c r="K565" s="21"/>
      <c r="L565" s="21"/>
      <c r="M565" s="22"/>
      <c r="N565" s="23"/>
      <c r="O565" s="23"/>
      <c r="P565" s="21"/>
      <c r="Q565" s="110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6.5" customHeight="1">
      <c r="A566" s="1"/>
      <c r="B566" s="4"/>
      <c r="C566" s="12"/>
      <c r="D566" s="14"/>
      <c r="E566" s="3"/>
      <c r="F566" s="14"/>
      <c r="G566" s="29"/>
      <c r="H566" s="13"/>
      <c r="I566" s="14"/>
      <c r="J566" s="21"/>
      <c r="K566" s="21"/>
      <c r="L566" s="21"/>
      <c r="M566" s="22"/>
      <c r="N566" s="23"/>
      <c r="O566" s="23"/>
      <c r="P566" s="21"/>
      <c r="Q566" s="110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6.5" customHeight="1">
      <c r="A567" s="1"/>
      <c r="B567" s="4"/>
      <c r="C567" s="12"/>
      <c r="D567" s="14"/>
      <c r="E567" s="3"/>
      <c r="F567" s="14"/>
      <c r="G567" s="29"/>
      <c r="H567" s="13"/>
      <c r="I567" s="14"/>
      <c r="J567" s="21"/>
      <c r="K567" s="21"/>
      <c r="L567" s="21"/>
      <c r="M567" s="22"/>
      <c r="N567" s="23"/>
      <c r="O567" s="23"/>
      <c r="P567" s="21"/>
      <c r="Q567" s="110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6.5" customHeight="1">
      <c r="A568" s="1"/>
      <c r="B568" s="4"/>
      <c r="C568" s="12"/>
      <c r="D568" s="14"/>
      <c r="E568" s="3"/>
      <c r="F568" s="14"/>
      <c r="G568" s="29"/>
      <c r="H568" s="13"/>
      <c r="I568" s="14"/>
      <c r="J568" s="21"/>
      <c r="K568" s="21"/>
      <c r="L568" s="21"/>
      <c r="M568" s="22"/>
      <c r="N568" s="23"/>
      <c r="O568" s="23"/>
      <c r="P568" s="21"/>
      <c r="Q568" s="110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6.5" customHeight="1">
      <c r="A569" s="1"/>
      <c r="B569" s="4"/>
      <c r="C569" s="12"/>
      <c r="D569" s="14"/>
      <c r="E569" s="3"/>
      <c r="F569" s="14"/>
      <c r="G569" s="29"/>
      <c r="H569" s="13"/>
      <c r="I569" s="14"/>
      <c r="J569" s="21"/>
      <c r="K569" s="21"/>
      <c r="L569" s="21"/>
      <c r="M569" s="22"/>
      <c r="N569" s="23"/>
      <c r="O569" s="23"/>
      <c r="P569" s="21"/>
      <c r="Q569" s="110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6.5" customHeight="1">
      <c r="A570" s="1"/>
      <c r="B570" s="4"/>
      <c r="C570" s="12"/>
      <c r="D570" s="14"/>
      <c r="E570" s="3"/>
      <c r="F570" s="14"/>
      <c r="G570" s="29"/>
      <c r="H570" s="13"/>
      <c r="I570" s="14"/>
      <c r="J570" s="21"/>
      <c r="K570" s="21"/>
      <c r="L570" s="21"/>
      <c r="M570" s="22"/>
      <c r="N570" s="23"/>
      <c r="O570" s="23"/>
      <c r="P570" s="21"/>
      <c r="Q570" s="110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6.5" customHeight="1">
      <c r="A571" s="1"/>
      <c r="B571" s="4"/>
      <c r="C571" s="12"/>
      <c r="D571" s="14"/>
      <c r="E571" s="3"/>
      <c r="F571" s="14"/>
      <c r="G571" s="29"/>
      <c r="H571" s="13"/>
      <c r="I571" s="14"/>
      <c r="J571" s="21"/>
      <c r="K571" s="21"/>
      <c r="L571" s="21"/>
      <c r="M571" s="22"/>
      <c r="N571" s="23"/>
      <c r="O571" s="23"/>
      <c r="P571" s="21"/>
      <c r="Q571" s="110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6.5" customHeight="1">
      <c r="A572" s="1"/>
      <c r="B572" s="4"/>
      <c r="C572" s="12"/>
      <c r="D572" s="14"/>
      <c r="E572" s="3"/>
      <c r="F572" s="14"/>
      <c r="G572" s="29"/>
      <c r="H572" s="13"/>
      <c r="I572" s="14"/>
      <c r="J572" s="21"/>
      <c r="K572" s="21"/>
      <c r="L572" s="21"/>
      <c r="M572" s="22"/>
      <c r="N572" s="23"/>
      <c r="O572" s="23"/>
      <c r="P572" s="21"/>
      <c r="Q572" s="110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6.5" customHeight="1">
      <c r="A573" s="1"/>
      <c r="B573" s="4"/>
      <c r="C573" s="12"/>
      <c r="D573" s="14"/>
      <c r="E573" s="3"/>
      <c r="F573" s="14"/>
      <c r="G573" s="29"/>
      <c r="H573" s="13"/>
      <c r="I573" s="14"/>
      <c r="J573" s="21"/>
      <c r="K573" s="21"/>
      <c r="L573" s="21"/>
      <c r="M573" s="22"/>
      <c r="N573" s="23"/>
      <c r="O573" s="23"/>
      <c r="P573" s="21"/>
      <c r="Q573" s="110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6.5" customHeight="1">
      <c r="A574" s="1"/>
      <c r="B574" s="4"/>
      <c r="C574" s="12"/>
      <c r="D574" s="14"/>
      <c r="E574" s="3"/>
      <c r="F574" s="14"/>
      <c r="G574" s="29"/>
      <c r="H574" s="13"/>
      <c r="I574" s="14"/>
      <c r="J574" s="21"/>
      <c r="K574" s="21"/>
      <c r="L574" s="21"/>
      <c r="M574" s="22"/>
      <c r="N574" s="23"/>
      <c r="O574" s="23"/>
      <c r="P574" s="21"/>
      <c r="Q574" s="110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6.5" customHeight="1">
      <c r="A575" s="1"/>
      <c r="B575" s="4"/>
      <c r="C575" s="12"/>
      <c r="D575" s="14"/>
      <c r="E575" s="3"/>
      <c r="F575" s="14"/>
      <c r="G575" s="29"/>
      <c r="H575" s="13"/>
      <c r="I575" s="14"/>
      <c r="J575" s="21"/>
      <c r="K575" s="21"/>
      <c r="L575" s="21"/>
      <c r="M575" s="22"/>
      <c r="N575" s="23"/>
      <c r="O575" s="23"/>
      <c r="P575" s="21"/>
      <c r="Q575" s="110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6.5" customHeight="1">
      <c r="A576" s="1"/>
      <c r="B576" s="4"/>
      <c r="C576" s="12"/>
      <c r="D576" s="14"/>
      <c r="E576" s="3"/>
      <c r="F576" s="14"/>
      <c r="G576" s="29"/>
      <c r="H576" s="13"/>
      <c r="I576" s="14"/>
      <c r="J576" s="21"/>
      <c r="K576" s="21"/>
      <c r="L576" s="21"/>
      <c r="M576" s="22"/>
      <c r="N576" s="23"/>
      <c r="O576" s="23"/>
      <c r="P576" s="21"/>
      <c r="Q576" s="110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6.5" customHeight="1">
      <c r="A577" s="1"/>
      <c r="B577" s="4"/>
      <c r="C577" s="12"/>
      <c r="D577" s="14"/>
      <c r="E577" s="3"/>
      <c r="F577" s="14"/>
      <c r="G577" s="29"/>
      <c r="H577" s="13"/>
      <c r="I577" s="14"/>
      <c r="J577" s="21"/>
      <c r="K577" s="21"/>
      <c r="L577" s="21"/>
      <c r="M577" s="22"/>
      <c r="N577" s="23"/>
      <c r="O577" s="23"/>
      <c r="P577" s="21"/>
      <c r="Q577" s="110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6.5" customHeight="1">
      <c r="A578" s="1"/>
      <c r="B578" s="4"/>
      <c r="C578" s="12"/>
      <c r="D578" s="14"/>
      <c r="E578" s="3"/>
      <c r="F578" s="14"/>
      <c r="G578" s="29"/>
      <c r="H578" s="13"/>
      <c r="I578" s="14"/>
      <c r="J578" s="21"/>
      <c r="K578" s="21"/>
      <c r="L578" s="21"/>
      <c r="M578" s="22"/>
      <c r="N578" s="23"/>
      <c r="O578" s="23"/>
      <c r="P578" s="21"/>
      <c r="Q578" s="110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6.5" customHeight="1">
      <c r="A579" s="1"/>
      <c r="B579" s="4"/>
      <c r="C579" s="12"/>
      <c r="D579" s="14"/>
      <c r="E579" s="3"/>
      <c r="F579" s="14"/>
      <c r="G579" s="29"/>
      <c r="H579" s="13"/>
      <c r="I579" s="14"/>
      <c r="J579" s="21"/>
      <c r="K579" s="21"/>
      <c r="L579" s="21"/>
      <c r="M579" s="22"/>
      <c r="N579" s="23"/>
      <c r="O579" s="23"/>
      <c r="P579" s="21"/>
      <c r="Q579" s="110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6.5" customHeight="1">
      <c r="A580" s="1"/>
      <c r="B580" s="4"/>
      <c r="C580" s="12"/>
      <c r="D580" s="14"/>
      <c r="E580" s="3"/>
      <c r="F580" s="14"/>
      <c r="G580" s="29"/>
      <c r="H580" s="13"/>
      <c r="I580" s="14"/>
      <c r="J580" s="21"/>
      <c r="K580" s="21"/>
      <c r="L580" s="21"/>
      <c r="M580" s="22"/>
      <c r="N580" s="23"/>
      <c r="O580" s="23"/>
      <c r="P580" s="21"/>
      <c r="Q580" s="110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6.5" customHeight="1">
      <c r="A581" s="1"/>
      <c r="B581" s="4"/>
      <c r="C581" s="12"/>
      <c r="D581" s="14"/>
      <c r="E581" s="3"/>
      <c r="F581" s="14"/>
      <c r="G581" s="29"/>
      <c r="H581" s="13"/>
      <c r="I581" s="14"/>
      <c r="J581" s="21"/>
      <c r="K581" s="21"/>
      <c r="L581" s="21"/>
      <c r="M581" s="22"/>
      <c r="N581" s="23"/>
      <c r="O581" s="23"/>
      <c r="P581" s="21"/>
      <c r="Q581" s="110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6.5" customHeight="1">
      <c r="A582" s="1"/>
      <c r="B582" s="4"/>
      <c r="C582" s="12"/>
      <c r="D582" s="14"/>
      <c r="E582" s="3"/>
      <c r="F582" s="14"/>
      <c r="G582" s="29"/>
      <c r="H582" s="13"/>
      <c r="I582" s="14"/>
      <c r="J582" s="21"/>
      <c r="K582" s="21"/>
      <c r="L582" s="21"/>
      <c r="M582" s="22"/>
      <c r="N582" s="23"/>
      <c r="O582" s="23"/>
      <c r="P582" s="21"/>
      <c r="Q582" s="110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6.5" customHeight="1">
      <c r="A583" s="1"/>
      <c r="B583" s="4"/>
      <c r="C583" s="12"/>
      <c r="D583" s="14"/>
      <c r="E583" s="3"/>
      <c r="F583" s="14"/>
      <c r="G583" s="29"/>
      <c r="H583" s="13"/>
      <c r="I583" s="14"/>
      <c r="J583" s="21"/>
      <c r="K583" s="21"/>
      <c r="L583" s="21"/>
      <c r="M583" s="22"/>
      <c r="N583" s="23"/>
      <c r="O583" s="23"/>
      <c r="P583" s="21"/>
      <c r="Q583" s="110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6.5" customHeight="1">
      <c r="A584" s="1"/>
      <c r="B584" s="4"/>
      <c r="C584" s="12"/>
      <c r="D584" s="14"/>
      <c r="E584" s="3"/>
      <c r="F584" s="14"/>
      <c r="G584" s="29"/>
      <c r="H584" s="13"/>
      <c r="I584" s="14"/>
      <c r="J584" s="21"/>
      <c r="K584" s="21"/>
      <c r="L584" s="21"/>
      <c r="M584" s="22"/>
      <c r="N584" s="23"/>
      <c r="O584" s="23"/>
      <c r="P584" s="21"/>
      <c r="Q584" s="110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6.5" customHeight="1">
      <c r="A585" s="1"/>
      <c r="B585" s="4"/>
      <c r="C585" s="12"/>
      <c r="D585" s="14"/>
      <c r="E585" s="3"/>
      <c r="F585" s="14"/>
      <c r="G585" s="29"/>
      <c r="H585" s="13"/>
      <c r="I585" s="14"/>
      <c r="J585" s="21"/>
      <c r="K585" s="21"/>
      <c r="L585" s="21"/>
      <c r="M585" s="22"/>
      <c r="N585" s="23"/>
      <c r="O585" s="23"/>
      <c r="P585" s="21"/>
      <c r="Q585" s="110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6.5" customHeight="1">
      <c r="A586" s="1"/>
      <c r="B586" s="4"/>
      <c r="C586" s="12"/>
      <c r="D586" s="14"/>
      <c r="E586" s="3"/>
      <c r="F586" s="14"/>
      <c r="G586" s="29"/>
      <c r="H586" s="13"/>
      <c r="I586" s="14"/>
      <c r="J586" s="21"/>
      <c r="K586" s="21"/>
      <c r="L586" s="21"/>
      <c r="M586" s="22"/>
      <c r="N586" s="23"/>
      <c r="O586" s="23"/>
      <c r="P586" s="21"/>
      <c r="Q586" s="110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6.5" customHeight="1">
      <c r="A587" s="1"/>
      <c r="B587" s="4"/>
      <c r="C587" s="12"/>
      <c r="D587" s="14"/>
      <c r="E587" s="3"/>
      <c r="F587" s="14"/>
      <c r="G587" s="29"/>
      <c r="H587" s="13"/>
      <c r="I587" s="14"/>
      <c r="J587" s="21"/>
      <c r="K587" s="21"/>
      <c r="L587" s="21"/>
      <c r="M587" s="22"/>
      <c r="N587" s="23"/>
      <c r="O587" s="23"/>
      <c r="P587" s="21"/>
      <c r="Q587" s="110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6.5" customHeight="1">
      <c r="A588" s="1"/>
      <c r="B588" s="4"/>
      <c r="C588" s="12"/>
      <c r="D588" s="14"/>
      <c r="E588" s="3"/>
      <c r="F588" s="14"/>
      <c r="G588" s="29"/>
      <c r="H588" s="13"/>
      <c r="I588" s="14"/>
      <c r="J588" s="21"/>
      <c r="K588" s="21"/>
      <c r="L588" s="21"/>
      <c r="M588" s="22"/>
      <c r="N588" s="23"/>
      <c r="O588" s="23"/>
      <c r="P588" s="21"/>
      <c r="Q588" s="110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6.5" customHeight="1">
      <c r="A589" s="1"/>
      <c r="B589" s="4"/>
      <c r="C589" s="12"/>
      <c r="D589" s="14"/>
      <c r="E589" s="3"/>
      <c r="F589" s="14"/>
      <c r="G589" s="29"/>
      <c r="H589" s="13"/>
      <c r="I589" s="14"/>
      <c r="J589" s="21"/>
      <c r="K589" s="21"/>
      <c r="L589" s="21"/>
      <c r="M589" s="22"/>
      <c r="N589" s="23"/>
      <c r="O589" s="23"/>
      <c r="P589" s="21"/>
      <c r="Q589" s="110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6.5" customHeight="1">
      <c r="A590" s="1"/>
      <c r="B590" s="4"/>
      <c r="C590" s="12"/>
      <c r="D590" s="14"/>
      <c r="E590" s="3"/>
      <c r="F590" s="14"/>
      <c r="G590" s="29"/>
      <c r="H590" s="13"/>
      <c r="I590" s="14"/>
      <c r="J590" s="21"/>
      <c r="K590" s="21"/>
      <c r="L590" s="21"/>
      <c r="M590" s="22"/>
      <c r="N590" s="23"/>
      <c r="O590" s="23"/>
      <c r="P590" s="21"/>
      <c r="Q590" s="110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6.5" customHeight="1">
      <c r="A591" s="1"/>
      <c r="B591" s="4"/>
      <c r="C591" s="12"/>
      <c r="D591" s="14"/>
      <c r="E591" s="3"/>
      <c r="F591" s="14"/>
      <c r="G591" s="29"/>
      <c r="H591" s="13"/>
      <c r="I591" s="14"/>
      <c r="J591" s="21"/>
      <c r="K591" s="21"/>
      <c r="L591" s="21"/>
      <c r="M591" s="22"/>
      <c r="N591" s="23"/>
      <c r="O591" s="23"/>
      <c r="P591" s="21"/>
      <c r="Q591" s="110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6.5" customHeight="1">
      <c r="A592" s="1"/>
      <c r="B592" s="4"/>
      <c r="C592" s="12"/>
      <c r="D592" s="14"/>
      <c r="E592" s="3"/>
      <c r="F592" s="14"/>
      <c r="G592" s="29"/>
      <c r="H592" s="13"/>
      <c r="I592" s="14"/>
      <c r="J592" s="21"/>
      <c r="K592" s="21"/>
      <c r="L592" s="21"/>
      <c r="M592" s="22"/>
      <c r="N592" s="23"/>
      <c r="O592" s="23"/>
      <c r="P592" s="21"/>
      <c r="Q592" s="110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6.5" customHeight="1">
      <c r="A593" s="1"/>
      <c r="B593" s="4"/>
      <c r="C593" s="12"/>
      <c r="D593" s="14"/>
      <c r="E593" s="3"/>
      <c r="F593" s="14"/>
      <c r="G593" s="29"/>
      <c r="H593" s="13"/>
      <c r="I593" s="14"/>
      <c r="J593" s="21"/>
      <c r="K593" s="21"/>
      <c r="L593" s="21"/>
      <c r="M593" s="22"/>
      <c r="N593" s="23"/>
      <c r="O593" s="23"/>
      <c r="P593" s="21"/>
      <c r="Q593" s="110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6.5" customHeight="1">
      <c r="A594" s="1"/>
      <c r="B594" s="4"/>
      <c r="C594" s="12"/>
      <c r="D594" s="14"/>
      <c r="E594" s="3"/>
      <c r="F594" s="14"/>
      <c r="G594" s="29"/>
      <c r="H594" s="13"/>
      <c r="I594" s="14"/>
      <c r="J594" s="21"/>
      <c r="K594" s="21"/>
      <c r="L594" s="21"/>
      <c r="M594" s="22"/>
      <c r="N594" s="23"/>
      <c r="O594" s="23"/>
      <c r="P594" s="21"/>
      <c r="Q594" s="110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6.5" customHeight="1">
      <c r="A595" s="1"/>
      <c r="B595" s="4"/>
      <c r="C595" s="12"/>
      <c r="D595" s="14"/>
      <c r="E595" s="3"/>
      <c r="F595" s="14"/>
      <c r="G595" s="29"/>
      <c r="H595" s="13"/>
      <c r="I595" s="14"/>
      <c r="J595" s="21"/>
      <c r="K595" s="21"/>
      <c r="L595" s="21"/>
      <c r="M595" s="22"/>
      <c r="N595" s="23"/>
      <c r="O595" s="23"/>
      <c r="P595" s="21"/>
      <c r="Q595" s="110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6.5" customHeight="1">
      <c r="A596" s="1"/>
      <c r="B596" s="4"/>
      <c r="C596" s="12"/>
      <c r="D596" s="14"/>
      <c r="E596" s="3"/>
      <c r="F596" s="14"/>
      <c r="G596" s="29"/>
      <c r="H596" s="13"/>
      <c r="I596" s="14"/>
      <c r="J596" s="21"/>
      <c r="K596" s="21"/>
      <c r="L596" s="21"/>
      <c r="M596" s="22"/>
      <c r="N596" s="23"/>
      <c r="O596" s="23"/>
      <c r="P596" s="21"/>
      <c r="Q596" s="110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6.5" customHeight="1">
      <c r="A597" s="1"/>
      <c r="B597" s="4"/>
      <c r="C597" s="12"/>
      <c r="D597" s="14"/>
      <c r="E597" s="3"/>
      <c r="F597" s="14"/>
      <c r="G597" s="29"/>
      <c r="H597" s="13"/>
      <c r="I597" s="14"/>
      <c r="J597" s="21"/>
      <c r="K597" s="21"/>
      <c r="L597" s="21"/>
      <c r="M597" s="22"/>
      <c r="N597" s="23"/>
      <c r="O597" s="23"/>
      <c r="P597" s="21"/>
      <c r="Q597" s="110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6.5" customHeight="1">
      <c r="A598" s="1"/>
      <c r="B598" s="4"/>
      <c r="C598" s="12"/>
      <c r="D598" s="14"/>
      <c r="E598" s="3"/>
      <c r="F598" s="14"/>
      <c r="G598" s="29"/>
      <c r="H598" s="13"/>
      <c r="I598" s="14"/>
      <c r="J598" s="21"/>
      <c r="K598" s="21"/>
      <c r="L598" s="21"/>
      <c r="M598" s="22"/>
      <c r="N598" s="23"/>
      <c r="O598" s="23"/>
      <c r="P598" s="21"/>
      <c r="Q598" s="110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6.5" customHeight="1">
      <c r="A599" s="1"/>
      <c r="B599" s="4"/>
      <c r="C599" s="12"/>
      <c r="D599" s="14"/>
      <c r="E599" s="3"/>
      <c r="F599" s="14"/>
      <c r="G599" s="29"/>
      <c r="H599" s="13"/>
      <c r="I599" s="14"/>
      <c r="J599" s="21"/>
      <c r="K599" s="21"/>
      <c r="L599" s="21"/>
      <c r="M599" s="22"/>
      <c r="N599" s="23"/>
      <c r="O599" s="23"/>
      <c r="P599" s="21"/>
      <c r="Q599" s="110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6.5" customHeight="1">
      <c r="A600" s="1"/>
      <c r="B600" s="4"/>
      <c r="C600" s="12"/>
      <c r="D600" s="14"/>
      <c r="E600" s="3"/>
      <c r="F600" s="14"/>
      <c r="G600" s="29"/>
      <c r="H600" s="13"/>
      <c r="I600" s="14"/>
      <c r="J600" s="21"/>
      <c r="K600" s="21"/>
      <c r="L600" s="21"/>
      <c r="M600" s="22"/>
      <c r="N600" s="23"/>
      <c r="O600" s="23"/>
      <c r="P600" s="21"/>
      <c r="Q600" s="110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6.5" customHeight="1">
      <c r="A601" s="1"/>
      <c r="B601" s="4"/>
      <c r="C601" s="12"/>
      <c r="D601" s="14"/>
      <c r="E601" s="3"/>
      <c r="F601" s="14"/>
      <c r="G601" s="29"/>
      <c r="H601" s="13"/>
      <c r="I601" s="14"/>
      <c r="J601" s="21"/>
      <c r="K601" s="21"/>
      <c r="L601" s="21"/>
      <c r="M601" s="22"/>
      <c r="N601" s="23"/>
      <c r="O601" s="23"/>
      <c r="P601" s="21"/>
      <c r="Q601" s="110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6.5" customHeight="1">
      <c r="A602" s="1"/>
      <c r="B602" s="4"/>
      <c r="C602" s="12"/>
      <c r="D602" s="14"/>
      <c r="E602" s="3"/>
      <c r="F602" s="14"/>
      <c r="G602" s="29"/>
      <c r="H602" s="13"/>
      <c r="I602" s="14"/>
      <c r="J602" s="21"/>
      <c r="K602" s="21"/>
      <c r="L602" s="21"/>
      <c r="M602" s="22"/>
      <c r="N602" s="23"/>
      <c r="O602" s="23"/>
      <c r="P602" s="21"/>
      <c r="Q602" s="110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6.5" customHeight="1">
      <c r="A603" s="1"/>
      <c r="B603" s="4"/>
      <c r="C603" s="12"/>
      <c r="D603" s="14"/>
      <c r="E603" s="3"/>
      <c r="F603" s="14"/>
      <c r="G603" s="29"/>
      <c r="H603" s="13"/>
      <c r="I603" s="14"/>
      <c r="J603" s="21"/>
      <c r="K603" s="21"/>
      <c r="L603" s="21"/>
      <c r="M603" s="22"/>
      <c r="N603" s="23"/>
      <c r="O603" s="23"/>
      <c r="P603" s="21"/>
      <c r="Q603" s="110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6.5" customHeight="1">
      <c r="A604" s="1"/>
      <c r="B604" s="4"/>
      <c r="C604" s="12"/>
      <c r="D604" s="14"/>
      <c r="E604" s="3"/>
      <c r="F604" s="14"/>
      <c r="G604" s="29"/>
      <c r="H604" s="13"/>
      <c r="I604" s="14"/>
      <c r="J604" s="21"/>
      <c r="K604" s="21"/>
      <c r="L604" s="21"/>
      <c r="M604" s="22"/>
      <c r="N604" s="23"/>
      <c r="O604" s="23"/>
      <c r="P604" s="21"/>
      <c r="Q604" s="110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6.5" customHeight="1">
      <c r="A605" s="1"/>
      <c r="B605" s="4"/>
      <c r="C605" s="12"/>
      <c r="D605" s="14"/>
      <c r="E605" s="3"/>
      <c r="F605" s="14"/>
      <c r="G605" s="29"/>
      <c r="H605" s="13"/>
      <c r="I605" s="14"/>
      <c r="J605" s="21"/>
      <c r="K605" s="21"/>
      <c r="L605" s="21"/>
      <c r="M605" s="22"/>
      <c r="N605" s="23"/>
      <c r="O605" s="23"/>
      <c r="P605" s="21"/>
      <c r="Q605" s="110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6.5" customHeight="1">
      <c r="A606" s="1"/>
      <c r="B606" s="4"/>
      <c r="C606" s="12"/>
      <c r="D606" s="14"/>
      <c r="E606" s="3"/>
      <c r="F606" s="14"/>
      <c r="G606" s="29"/>
      <c r="H606" s="13"/>
      <c r="I606" s="14"/>
      <c r="J606" s="21"/>
      <c r="K606" s="21"/>
      <c r="L606" s="21"/>
      <c r="M606" s="22"/>
      <c r="N606" s="23"/>
      <c r="O606" s="23"/>
      <c r="P606" s="21"/>
      <c r="Q606" s="110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6.5" customHeight="1">
      <c r="A607" s="1"/>
      <c r="B607" s="4"/>
      <c r="C607" s="12"/>
      <c r="D607" s="14"/>
      <c r="E607" s="3"/>
      <c r="F607" s="14"/>
      <c r="G607" s="29"/>
      <c r="H607" s="13"/>
      <c r="I607" s="14"/>
      <c r="J607" s="21"/>
      <c r="K607" s="21"/>
      <c r="L607" s="21"/>
      <c r="M607" s="22"/>
      <c r="N607" s="23"/>
      <c r="O607" s="23"/>
      <c r="P607" s="21"/>
      <c r="Q607" s="110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6.5" customHeight="1">
      <c r="A608" s="1"/>
      <c r="B608" s="4"/>
      <c r="C608" s="12"/>
      <c r="D608" s="14"/>
      <c r="E608" s="3"/>
      <c r="F608" s="14"/>
      <c r="G608" s="29"/>
      <c r="H608" s="13"/>
      <c r="I608" s="14"/>
      <c r="J608" s="21"/>
      <c r="K608" s="21"/>
      <c r="L608" s="21"/>
      <c r="M608" s="22"/>
      <c r="N608" s="23"/>
      <c r="O608" s="23"/>
      <c r="P608" s="21"/>
      <c r="Q608" s="110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6.5" customHeight="1">
      <c r="A609" s="1"/>
      <c r="B609" s="4"/>
      <c r="C609" s="12"/>
      <c r="D609" s="14"/>
      <c r="E609" s="3"/>
      <c r="F609" s="14"/>
      <c r="G609" s="29"/>
      <c r="H609" s="13"/>
      <c r="I609" s="14"/>
      <c r="J609" s="21"/>
      <c r="K609" s="21"/>
      <c r="L609" s="21"/>
      <c r="M609" s="22"/>
      <c r="N609" s="23"/>
      <c r="O609" s="23"/>
      <c r="P609" s="21"/>
      <c r="Q609" s="110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6.5" customHeight="1">
      <c r="A610" s="1"/>
      <c r="B610" s="4"/>
      <c r="C610" s="12"/>
      <c r="D610" s="14"/>
      <c r="E610" s="3"/>
      <c r="F610" s="14"/>
      <c r="G610" s="29"/>
      <c r="H610" s="13"/>
      <c r="I610" s="14"/>
      <c r="J610" s="21"/>
      <c r="K610" s="21"/>
      <c r="L610" s="21"/>
      <c r="M610" s="22"/>
      <c r="N610" s="23"/>
      <c r="O610" s="23"/>
      <c r="P610" s="21"/>
      <c r="Q610" s="110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6.5" customHeight="1">
      <c r="A611" s="1"/>
      <c r="B611" s="4"/>
      <c r="C611" s="12"/>
      <c r="D611" s="14"/>
      <c r="E611" s="3"/>
      <c r="F611" s="14"/>
      <c r="G611" s="29"/>
      <c r="H611" s="13"/>
      <c r="I611" s="14"/>
      <c r="J611" s="21"/>
      <c r="K611" s="21"/>
      <c r="L611" s="21"/>
      <c r="M611" s="22"/>
      <c r="N611" s="23"/>
      <c r="O611" s="23"/>
      <c r="P611" s="21"/>
      <c r="Q611" s="110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6.5" customHeight="1">
      <c r="A612" s="1"/>
      <c r="B612" s="4"/>
      <c r="C612" s="12"/>
      <c r="D612" s="14"/>
      <c r="E612" s="3"/>
      <c r="F612" s="14"/>
      <c r="G612" s="29"/>
      <c r="H612" s="13"/>
      <c r="I612" s="14"/>
      <c r="J612" s="21"/>
      <c r="K612" s="21"/>
      <c r="L612" s="21"/>
      <c r="M612" s="22"/>
      <c r="N612" s="23"/>
      <c r="O612" s="23"/>
      <c r="P612" s="21"/>
      <c r="Q612" s="110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6.5" customHeight="1">
      <c r="A613" s="1"/>
      <c r="B613" s="4"/>
      <c r="C613" s="12"/>
      <c r="D613" s="14"/>
      <c r="E613" s="3"/>
      <c r="F613" s="14"/>
      <c r="G613" s="29"/>
      <c r="H613" s="13"/>
      <c r="I613" s="14"/>
      <c r="J613" s="21"/>
      <c r="K613" s="21"/>
      <c r="L613" s="21"/>
      <c r="M613" s="22"/>
      <c r="N613" s="23"/>
      <c r="O613" s="23"/>
      <c r="P613" s="21"/>
      <c r="Q613" s="110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6.5" customHeight="1">
      <c r="A614" s="1"/>
      <c r="B614" s="4"/>
      <c r="C614" s="12"/>
      <c r="D614" s="14"/>
      <c r="E614" s="3"/>
      <c r="F614" s="14"/>
      <c r="G614" s="29"/>
      <c r="H614" s="13"/>
      <c r="I614" s="14"/>
      <c r="J614" s="21"/>
      <c r="K614" s="21"/>
      <c r="L614" s="21"/>
      <c r="M614" s="22"/>
      <c r="N614" s="23"/>
      <c r="O614" s="23"/>
      <c r="P614" s="21"/>
      <c r="Q614" s="110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6.5" customHeight="1">
      <c r="A615" s="1"/>
      <c r="B615" s="4"/>
      <c r="C615" s="12"/>
      <c r="D615" s="14"/>
      <c r="E615" s="3"/>
      <c r="F615" s="14"/>
      <c r="G615" s="29"/>
      <c r="H615" s="13"/>
      <c r="I615" s="14"/>
      <c r="J615" s="21"/>
      <c r="K615" s="21"/>
      <c r="L615" s="21"/>
      <c r="M615" s="22"/>
      <c r="N615" s="23"/>
      <c r="O615" s="23"/>
      <c r="P615" s="21"/>
      <c r="Q615" s="110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6.5" customHeight="1">
      <c r="A616" s="1"/>
      <c r="B616" s="4"/>
      <c r="C616" s="12"/>
      <c r="D616" s="14"/>
      <c r="E616" s="3"/>
      <c r="F616" s="14"/>
      <c r="G616" s="29"/>
      <c r="H616" s="13"/>
      <c r="I616" s="14"/>
      <c r="J616" s="21"/>
      <c r="K616" s="21"/>
      <c r="L616" s="21"/>
      <c r="M616" s="22"/>
      <c r="N616" s="23"/>
      <c r="O616" s="23"/>
      <c r="P616" s="21"/>
      <c r="Q616" s="110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6.5" customHeight="1">
      <c r="A617" s="1"/>
      <c r="B617" s="4"/>
      <c r="C617" s="12"/>
      <c r="D617" s="14"/>
      <c r="E617" s="3"/>
      <c r="F617" s="14"/>
      <c r="G617" s="29"/>
      <c r="H617" s="13"/>
      <c r="I617" s="14"/>
      <c r="J617" s="21"/>
      <c r="K617" s="21"/>
      <c r="L617" s="21"/>
      <c r="M617" s="22"/>
      <c r="N617" s="23"/>
      <c r="O617" s="23"/>
      <c r="P617" s="21"/>
      <c r="Q617" s="110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6.5" customHeight="1">
      <c r="A618" s="1"/>
      <c r="B618" s="4"/>
      <c r="C618" s="12"/>
      <c r="D618" s="14"/>
      <c r="E618" s="3"/>
      <c r="F618" s="14"/>
      <c r="G618" s="29"/>
      <c r="H618" s="13"/>
      <c r="I618" s="14"/>
      <c r="J618" s="21"/>
      <c r="K618" s="21"/>
      <c r="L618" s="21"/>
      <c r="M618" s="22"/>
      <c r="N618" s="23"/>
      <c r="O618" s="23"/>
      <c r="P618" s="21"/>
      <c r="Q618" s="110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6.5" customHeight="1">
      <c r="A619" s="1"/>
      <c r="B619" s="4"/>
      <c r="C619" s="12"/>
      <c r="D619" s="14"/>
      <c r="E619" s="3"/>
      <c r="F619" s="14"/>
      <c r="G619" s="29"/>
      <c r="H619" s="13"/>
      <c r="I619" s="14"/>
      <c r="J619" s="21"/>
      <c r="K619" s="21"/>
      <c r="L619" s="21"/>
      <c r="M619" s="22"/>
      <c r="N619" s="23"/>
      <c r="O619" s="23"/>
      <c r="P619" s="21"/>
      <c r="Q619" s="110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6.5" customHeight="1">
      <c r="A620" s="1"/>
      <c r="B620" s="4"/>
      <c r="C620" s="12"/>
      <c r="D620" s="14"/>
      <c r="E620" s="3"/>
      <c r="F620" s="14"/>
      <c r="G620" s="29"/>
      <c r="H620" s="13"/>
      <c r="I620" s="14"/>
      <c r="J620" s="21"/>
      <c r="K620" s="21"/>
      <c r="L620" s="21"/>
      <c r="M620" s="22"/>
      <c r="N620" s="23"/>
      <c r="O620" s="23"/>
      <c r="P620" s="21"/>
      <c r="Q620" s="110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6.5" customHeight="1">
      <c r="A621" s="1"/>
      <c r="B621" s="4"/>
      <c r="C621" s="12"/>
      <c r="D621" s="14"/>
      <c r="E621" s="3"/>
      <c r="F621" s="14"/>
      <c r="G621" s="29"/>
      <c r="H621" s="13"/>
      <c r="I621" s="14"/>
      <c r="J621" s="21"/>
      <c r="K621" s="21"/>
      <c r="L621" s="21"/>
      <c r="M621" s="22"/>
      <c r="N621" s="23"/>
      <c r="O621" s="23"/>
      <c r="P621" s="21"/>
      <c r="Q621" s="110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6.5" customHeight="1">
      <c r="A622" s="1"/>
      <c r="B622" s="4"/>
      <c r="C622" s="12"/>
      <c r="D622" s="14"/>
      <c r="E622" s="3"/>
      <c r="F622" s="14"/>
      <c r="G622" s="29"/>
      <c r="H622" s="13"/>
      <c r="I622" s="14"/>
      <c r="J622" s="21"/>
      <c r="K622" s="21"/>
      <c r="L622" s="21"/>
      <c r="M622" s="22"/>
      <c r="N622" s="23"/>
      <c r="O622" s="23"/>
      <c r="P622" s="21"/>
      <c r="Q622" s="110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6.5" customHeight="1">
      <c r="A623" s="1"/>
      <c r="B623" s="4"/>
      <c r="C623" s="12"/>
      <c r="D623" s="14"/>
      <c r="E623" s="3"/>
      <c r="F623" s="14"/>
      <c r="G623" s="29"/>
      <c r="H623" s="13"/>
      <c r="I623" s="14"/>
      <c r="J623" s="21"/>
      <c r="K623" s="21"/>
      <c r="L623" s="21"/>
      <c r="M623" s="22"/>
      <c r="N623" s="23"/>
      <c r="O623" s="23"/>
      <c r="P623" s="21"/>
      <c r="Q623" s="110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6.5" customHeight="1">
      <c r="A624" s="1"/>
      <c r="B624" s="4"/>
      <c r="C624" s="12"/>
      <c r="D624" s="14"/>
      <c r="E624" s="3"/>
      <c r="F624" s="14"/>
      <c r="G624" s="29"/>
      <c r="H624" s="13"/>
      <c r="I624" s="14"/>
      <c r="J624" s="21"/>
      <c r="K624" s="21"/>
      <c r="L624" s="21"/>
      <c r="M624" s="22"/>
      <c r="N624" s="23"/>
      <c r="O624" s="23"/>
      <c r="P624" s="21"/>
      <c r="Q624" s="110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6.5" customHeight="1">
      <c r="A625" s="1"/>
      <c r="B625" s="4"/>
      <c r="C625" s="12"/>
      <c r="D625" s="14"/>
      <c r="E625" s="3"/>
      <c r="F625" s="14"/>
      <c r="G625" s="29"/>
      <c r="H625" s="13"/>
      <c r="I625" s="14"/>
      <c r="J625" s="21"/>
      <c r="K625" s="21"/>
      <c r="L625" s="21"/>
      <c r="M625" s="22"/>
      <c r="N625" s="23"/>
      <c r="O625" s="23"/>
      <c r="P625" s="21"/>
      <c r="Q625" s="110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6.5" customHeight="1">
      <c r="A626" s="1"/>
      <c r="B626" s="4"/>
      <c r="C626" s="12"/>
      <c r="D626" s="14"/>
      <c r="E626" s="3"/>
      <c r="F626" s="14"/>
      <c r="G626" s="29"/>
      <c r="H626" s="13"/>
      <c r="I626" s="14"/>
      <c r="J626" s="21"/>
      <c r="K626" s="21"/>
      <c r="L626" s="21"/>
      <c r="M626" s="22"/>
      <c r="N626" s="23"/>
      <c r="O626" s="23"/>
      <c r="P626" s="21"/>
      <c r="Q626" s="110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6.5" customHeight="1">
      <c r="A627" s="1"/>
      <c r="B627" s="4"/>
      <c r="C627" s="12"/>
      <c r="D627" s="14"/>
      <c r="E627" s="3"/>
      <c r="F627" s="14"/>
      <c r="G627" s="29"/>
      <c r="H627" s="13"/>
      <c r="I627" s="14"/>
      <c r="J627" s="21"/>
      <c r="K627" s="21"/>
      <c r="L627" s="21"/>
      <c r="M627" s="22"/>
      <c r="N627" s="23"/>
      <c r="O627" s="23"/>
      <c r="P627" s="21"/>
      <c r="Q627" s="110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6.5" customHeight="1">
      <c r="A628" s="1"/>
      <c r="B628" s="4"/>
      <c r="C628" s="12"/>
      <c r="D628" s="14"/>
      <c r="E628" s="3"/>
      <c r="F628" s="14"/>
      <c r="G628" s="29"/>
      <c r="H628" s="13"/>
      <c r="I628" s="14"/>
      <c r="J628" s="21"/>
      <c r="K628" s="21"/>
      <c r="L628" s="21"/>
      <c r="M628" s="22"/>
      <c r="N628" s="23"/>
      <c r="O628" s="23"/>
      <c r="P628" s="21"/>
      <c r="Q628" s="110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6.5" customHeight="1">
      <c r="A629" s="1"/>
      <c r="B629" s="4"/>
      <c r="C629" s="12"/>
      <c r="D629" s="14"/>
      <c r="E629" s="3"/>
      <c r="F629" s="14"/>
      <c r="G629" s="29"/>
      <c r="H629" s="13"/>
      <c r="I629" s="14"/>
      <c r="J629" s="21"/>
      <c r="K629" s="21"/>
      <c r="L629" s="21"/>
      <c r="M629" s="22"/>
      <c r="N629" s="23"/>
      <c r="O629" s="23"/>
      <c r="P629" s="21"/>
      <c r="Q629" s="110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6.5" customHeight="1">
      <c r="A630" s="1"/>
      <c r="B630" s="4"/>
      <c r="C630" s="12"/>
      <c r="D630" s="14"/>
      <c r="E630" s="3"/>
      <c r="F630" s="14"/>
      <c r="G630" s="29"/>
      <c r="H630" s="13"/>
      <c r="I630" s="14"/>
      <c r="J630" s="21"/>
      <c r="K630" s="21"/>
      <c r="L630" s="21"/>
      <c r="M630" s="22"/>
      <c r="N630" s="23"/>
      <c r="O630" s="23"/>
      <c r="P630" s="21"/>
      <c r="Q630" s="110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6.5" customHeight="1">
      <c r="A631" s="1"/>
      <c r="B631" s="4"/>
      <c r="C631" s="12"/>
      <c r="D631" s="14"/>
      <c r="E631" s="3"/>
      <c r="F631" s="14"/>
      <c r="G631" s="29"/>
      <c r="H631" s="13"/>
      <c r="I631" s="14"/>
      <c r="J631" s="21"/>
      <c r="K631" s="21"/>
      <c r="L631" s="21"/>
      <c r="M631" s="22"/>
      <c r="N631" s="23"/>
      <c r="O631" s="23"/>
      <c r="P631" s="21"/>
      <c r="Q631" s="110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6.5" customHeight="1">
      <c r="A632" s="1"/>
      <c r="B632" s="4"/>
      <c r="C632" s="12"/>
      <c r="D632" s="14"/>
      <c r="E632" s="3"/>
      <c r="F632" s="14"/>
      <c r="G632" s="29"/>
      <c r="H632" s="13"/>
      <c r="I632" s="14"/>
      <c r="J632" s="21"/>
      <c r="K632" s="21"/>
      <c r="L632" s="21"/>
      <c r="M632" s="22"/>
      <c r="N632" s="23"/>
      <c r="O632" s="23"/>
      <c r="P632" s="21"/>
      <c r="Q632" s="110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6.5" customHeight="1">
      <c r="A633" s="1"/>
      <c r="B633" s="4"/>
      <c r="C633" s="12"/>
      <c r="D633" s="14"/>
      <c r="E633" s="3"/>
      <c r="F633" s="14"/>
      <c r="G633" s="29"/>
      <c r="H633" s="13"/>
      <c r="I633" s="14"/>
      <c r="J633" s="21"/>
      <c r="K633" s="21"/>
      <c r="L633" s="21"/>
      <c r="M633" s="22"/>
      <c r="N633" s="23"/>
      <c r="O633" s="23"/>
      <c r="P633" s="21"/>
      <c r="Q633" s="110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6.5" customHeight="1">
      <c r="A634" s="1"/>
      <c r="B634" s="4"/>
      <c r="C634" s="12"/>
      <c r="D634" s="14"/>
      <c r="E634" s="3"/>
      <c r="F634" s="14"/>
      <c r="G634" s="29"/>
      <c r="H634" s="13"/>
      <c r="I634" s="14"/>
      <c r="J634" s="21"/>
      <c r="K634" s="21"/>
      <c r="L634" s="21"/>
      <c r="M634" s="22"/>
      <c r="N634" s="23"/>
      <c r="O634" s="23"/>
      <c r="P634" s="21"/>
      <c r="Q634" s="110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6.5" customHeight="1">
      <c r="A635" s="1"/>
      <c r="B635" s="4"/>
      <c r="C635" s="12"/>
      <c r="D635" s="14"/>
      <c r="E635" s="3"/>
      <c r="F635" s="14"/>
      <c r="G635" s="29"/>
      <c r="H635" s="13"/>
      <c r="I635" s="14"/>
      <c r="J635" s="21"/>
      <c r="K635" s="21"/>
      <c r="L635" s="21"/>
      <c r="M635" s="22"/>
      <c r="N635" s="23"/>
      <c r="O635" s="23"/>
      <c r="P635" s="21"/>
      <c r="Q635" s="110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6.5" customHeight="1">
      <c r="A636" s="1"/>
      <c r="B636" s="4"/>
      <c r="C636" s="12"/>
      <c r="D636" s="14"/>
      <c r="E636" s="3"/>
      <c r="F636" s="14"/>
      <c r="G636" s="29"/>
      <c r="H636" s="13"/>
      <c r="I636" s="14"/>
      <c r="J636" s="21"/>
      <c r="K636" s="21"/>
      <c r="L636" s="21"/>
      <c r="M636" s="22"/>
      <c r="N636" s="23"/>
      <c r="O636" s="23"/>
      <c r="P636" s="21"/>
      <c r="Q636" s="110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6.5" customHeight="1">
      <c r="A637" s="1"/>
      <c r="B637" s="4"/>
      <c r="C637" s="12"/>
      <c r="D637" s="14"/>
      <c r="E637" s="3"/>
      <c r="F637" s="14"/>
      <c r="G637" s="29"/>
      <c r="H637" s="13"/>
      <c r="I637" s="14"/>
      <c r="J637" s="21"/>
      <c r="K637" s="21"/>
      <c r="L637" s="21"/>
      <c r="M637" s="22"/>
      <c r="N637" s="23"/>
      <c r="O637" s="23"/>
      <c r="P637" s="21"/>
      <c r="Q637" s="110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6.5" customHeight="1">
      <c r="A638" s="1"/>
      <c r="B638" s="4"/>
      <c r="C638" s="12"/>
      <c r="D638" s="14"/>
      <c r="E638" s="3"/>
      <c r="F638" s="14"/>
      <c r="G638" s="29"/>
      <c r="H638" s="13"/>
      <c r="I638" s="14"/>
      <c r="J638" s="21"/>
      <c r="K638" s="21"/>
      <c r="L638" s="21"/>
      <c r="M638" s="22"/>
      <c r="N638" s="23"/>
      <c r="O638" s="23"/>
      <c r="P638" s="21"/>
      <c r="Q638" s="110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6.5" customHeight="1">
      <c r="A639" s="1"/>
      <c r="B639" s="4"/>
      <c r="C639" s="12"/>
      <c r="D639" s="14"/>
      <c r="E639" s="3"/>
      <c r="F639" s="14"/>
      <c r="G639" s="29"/>
      <c r="H639" s="13"/>
      <c r="I639" s="14"/>
      <c r="J639" s="21"/>
      <c r="K639" s="21"/>
      <c r="L639" s="21"/>
      <c r="M639" s="22"/>
      <c r="N639" s="23"/>
      <c r="O639" s="23"/>
      <c r="P639" s="21"/>
      <c r="Q639" s="110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6.5" customHeight="1">
      <c r="A640" s="1"/>
      <c r="B640" s="4"/>
      <c r="C640" s="12"/>
      <c r="D640" s="14"/>
      <c r="E640" s="3"/>
      <c r="F640" s="14"/>
      <c r="G640" s="29"/>
      <c r="H640" s="13"/>
      <c r="I640" s="14"/>
      <c r="J640" s="21"/>
      <c r="K640" s="21"/>
      <c r="L640" s="21"/>
      <c r="M640" s="22"/>
      <c r="N640" s="23"/>
      <c r="O640" s="23"/>
      <c r="P640" s="21"/>
      <c r="Q640" s="110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6.5" customHeight="1">
      <c r="A641" s="1"/>
      <c r="B641" s="4"/>
      <c r="C641" s="12"/>
      <c r="D641" s="14"/>
      <c r="E641" s="3"/>
      <c r="F641" s="14"/>
      <c r="G641" s="29"/>
      <c r="H641" s="13"/>
      <c r="I641" s="14"/>
      <c r="J641" s="21"/>
      <c r="K641" s="21"/>
      <c r="L641" s="21"/>
      <c r="M641" s="22"/>
      <c r="N641" s="23"/>
      <c r="O641" s="23"/>
      <c r="P641" s="21"/>
      <c r="Q641" s="110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6.5" customHeight="1">
      <c r="A642" s="1"/>
      <c r="B642" s="4"/>
      <c r="C642" s="12"/>
      <c r="D642" s="14"/>
      <c r="E642" s="3"/>
      <c r="F642" s="14"/>
      <c r="G642" s="29"/>
      <c r="H642" s="13"/>
      <c r="I642" s="14"/>
      <c r="J642" s="21"/>
      <c r="K642" s="21"/>
      <c r="L642" s="21"/>
      <c r="M642" s="22"/>
      <c r="N642" s="23"/>
      <c r="O642" s="23"/>
      <c r="P642" s="21"/>
      <c r="Q642" s="110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6.5" customHeight="1">
      <c r="A643" s="1"/>
      <c r="B643" s="4"/>
      <c r="C643" s="12"/>
      <c r="D643" s="14"/>
      <c r="E643" s="3"/>
      <c r="F643" s="14"/>
      <c r="G643" s="29"/>
      <c r="H643" s="13"/>
      <c r="I643" s="14"/>
      <c r="J643" s="21"/>
      <c r="K643" s="21"/>
      <c r="L643" s="21"/>
      <c r="M643" s="22"/>
      <c r="N643" s="23"/>
      <c r="O643" s="23"/>
      <c r="P643" s="21"/>
      <c r="Q643" s="110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6.5" customHeight="1">
      <c r="A644" s="1"/>
      <c r="B644" s="4"/>
      <c r="C644" s="12"/>
      <c r="D644" s="14"/>
      <c r="E644" s="3"/>
      <c r="F644" s="14"/>
      <c r="G644" s="29"/>
      <c r="H644" s="13"/>
      <c r="I644" s="14"/>
      <c r="J644" s="21"/>
      <c r="K644" s="21"/>
      <c r="L644" s="21"/>
      <c r="M644" s="22"/>
      <c r="N644" s="23"/>
      <c r="O644" s="23"/>
      <c r="P644" s="21"/>
      <c r="Q644" s="110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6.5" customHeight="1">
      <c r="A645" s="1"/>
      <c r="B645" s="4"/>
      <c r="C645" s="12"/>
      <c r="D645" s="14"/>
      <c r="E645" s="3"/>
      <c r="F645" s="14"/>
      <c r="G645" s="29"/>
      <c r="H645" s="13"/>
      <c r="I645" s="14"/>
      <c r="J645" s="21"/>
      <c r="K645" s="21"/>
      <c r="L645" s="21"/>
      <c r="M645" s="22"/>
      <c r="N645" s="23"/>
      <c r="O645" s="23"/>
      <c r="P645" s="21"/>
      <c r="Q645" s="110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6.5" customHeight="1">
      <c r="A646" s="1"/>
      <c r="B646" s="4"/>
      <c r="C646" s="12"/>
      <c r="D646" s="14"/>
      <c r="E646" s="3"/>
      <c r="F646" s="14"/>
      <c r="G646" s="29"/>
      <c r="H646" s="13"/>
      <c r="I646" s="14"/>
      <c r="J646" s="21"/>
      <c r="K646" s="21"/>
      <c r="L646" s="21"/>
      <c r="M646" s="22"/>
      <c r="N646" s="23"/>
      <c r="O646" s="23"/>
      <c r="P646" s="21"/>
      <c r="Q646" s="110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6.5" customHeight="1">
      <c r="A647" s="1"/>
      <c r="B647" s="4"/>
      <c r="C647" s="12"/>
      <c r="D647" s="14"/>
      <c r="E647" s="3"/>
      <c r="F647" s="14"/>
      <c r="G647" s="29"/>
      <c r="H647" s="13"/>
      <c r="I647" s="14"/>
      <c r="J647" s="21"/>
      <c r="K647" s="21"/>
      <c r="L647" s="21"/>
      <c r="M647" s="22"/>
      <c r="N647" s="23"/>
      <c r="O647" s="23"/>
      <c r="P647" s="21"/>
      <c r="Q647" s="110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6.5" customHeight="1">
      <c r="A648" s="1"/>
      <c r="B648" s="4"/>
      <c r="C648" s="12"/>
      <c r="D648" s="14"/>
      <c r="E648" s="3"/>
      <c r="F648" s="14"/>
      <c r="G648" s="29"/>
      <c r="H648" s="13"/>
      <c r="I648" s="14"/>
      <c r="J648" s="21"/>
      <c r="K648" s="21"/>
      <c r="L648" s="21"/>
      <c r="M648" s="22"/>
      <c r="N648" s="23"/>
      <c r="O648" s="23"/>
      <c r="P648" s="21"/>
      <c r="Q648" s="110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6.5" customHeight="1">
      <c r="A649" s="1"/>
      <c r="B649" s="4"/>
      <c r="C649" s="12"/>
      <c r="D649" s="14"/>
      <c r="E649" s="3"/>
      <c r="F649" s="14"/>
      <c r="G649" s="29"/>
      <c r="H649" s="13"/>
      <c r="I649" s="14"/>
      <c r="J649" s="21"/>
      <c r="K649" s="21"/>
      <c r="L649" s="21"/>
      <c r="M649" s="22"/>
      <c r="N649" s="23"/>
      <c r="O649" s="23"/>
      <c r="P649" s="21"/>
      <c r="Q649" s="110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6.5" customHeight="1">
      <c r="A650" s="1"/>
      <c r="B650" s="4"/>
      <c r="C650" s="12"/>
      <c r="D650" s="14"/>
      <c r="E650" s="3"/>
      <c r="F650" s="14"/>
      <c r="G650" s="29"/>
      <c r="H650" s="13"/>
      <c r="I650" s="14"/>
      <c r="J650" s="21"/>
      <c r="K650" s="21"/>
      <c r="L650" s="21"/>
      <c r="M650" s="22"/>
      <c r="N650" s="23"/>
      <c r="O650" s="23"/>
      <c r="P650" s="21"/>
      <c r="Q650" s="110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6.5" customHeight="1">
      <c r="A651" s="1"/>
      <c r="B651" s="4"/>
      <c r="C651" s="12"/>
      <c r="D651" s="14"/>
      <c r="E651" s="3"/>
      <c r="F651" s="14"/>
      <c r="G651" s="29"/>
      <c r="H651" s="13"/>
      <c r="I651" s="14"/>
      <c r="J651" s="21"/>
      <c r="K651" s="21"/>
      <c r="L651" s="21"/>
      <c r="M651" s="22"/>
      <c r="N651" s="23"/>
      <c r="O651" s="23"/>
      <c r="P651" s="21"/>
      <c r="Q651" s="110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6.5" customHeight="1">
      <c r="A652" s="1"/>
      <c r="B652" s="4"/>
      <c r="C652" s="12"/>
      <c r="D652" s="14"/>
      <c r="E652" s="3"/>
      <c r="F652" s="14"/>
      <c r="G652" s="29"/>
      <c r="H652" s="13"/>
      <c r="I652" s="14"/>
      <c r="J652" s="21"/>
      <c r="K652" s="21"/>
      <c r="L652" s="21"/>
      <c r="M652" s="22"/>
      <c r="N652" s="23"/>
      <c r="O652" s="23"/>
      <c r="P652" s="21"/>
      <c r="Q652" s="110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6.5" customHeight="1">
      <c r="A653" s="1"/>
      <c r="B653" s="4"/>
      <c r="C653" s="12"/>
      <c r="D653" s="14"/>
      <c r="E653" s="3"/>
      <c r="F653" s="14"/>
      <c r="G653" s="29"/>
      <c r="H653" s="13"/>
      <c r="I653" s="14"/>
      <c r="J653" s="21"/>
      <c r="K653" s="21"/>
      <c r="L653" s="21"/>
      <c r="M653" s="22"/>
      <c r="N653" s="23"/>
      <c r="O653" s="23"/>
      <c r="P653" s="21"/>
      <c r="Q653" s="110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6.5" customHeight="1">
      <c r="A654" s="1"/>
      <c r="B654" s="4"/>
      <c r="C654" s="12"/>
      <c r="D654" s="14"/>
      <c r="E654" s="3"/>
      <c r="F654" s="14"/>
      <c r="G654" s="29"/>
      <c r="H654" s="13"/>
      <c r="I654" s="14"/>
      <c r="J654" s="21"/>
      <c r="K654" s="21"/>
      <c r="L654" s="21"/>
      <c r="M654" s="22"/>
      <c r="N654" s="23"/>
      <c r="O654" s="23"/>
      <c r="P654" s="21"/>
      <c r="Q654" s="110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6.5" customHeight="1">
      <c r="A655" s="1"/>
      <c r="B655" s="4"/>
      <c r="C655" s="12"/>
      <c r="D655" s="14"/>
      <c r="E655" s="3"/>
      <c r="F655" s="14"/>
      <c r="G655" s="29"/>
      <c r="H655" s="13"/>
      <c r="I655" s="14"/>
      <c r="J655" s="21"/>
      <c r="K655" s="21"/>
      <c r="L655" s="21"/>
      <c r="M655" s="22"/>
      <c r="N655" s="23"/>
      <c r="O655" s="23"/>
      <c r="P655" s="21"/>
      <c r="Q655" s="110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6.5" customHeight="1">
      <c r="A656" s="1"/>
      <c r="B656" s="4"/>
      <c r="C656" s="12"/>
      <c r="D656" s="14"/>
      <c r="E656" s="3"/>
      <c r="F656" s="14"/>
      <c r="G656" s="29"/>
      <c r="H656" s="13"/>
      <c r="I656" s="14"/>
      <c r="J656" s="21"/>
      <c r="K656" s="21"/>
      <c r="L656" s="21"/>
      <c r="M656" s="22"/>
      <c r="N656" s="23"/>
      <c r="O656" s="23"/>
      <c r="P656" s="21"/>
      <c r="Q656" s="110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6.5" customHeight="1">
      <c r="A657" s="1"/>
      <c r="B657" s="4"/>
      <c r="C657" s="12"/>
      <c r="D657" s="14"/>
      <c r="E657" s="3"/>
      <c r="F657" s="14"/>
      <c r="G657" s="29"/>
      <c r="H657" s="13"/>
      <c r="I657" s="14"/>
      <c r="J657" s="21"/>
      <c r="K657" s="21"/>
      <c r="L657" s="21"/>
      <c r="M657" s="22"/>
      <c r="N657" s="23"/>
      <c r="O657" s="23"/>
      <c r="P657" s="21"/>
      <c r="Q657" s="110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6.5" customHeight="1">
      <c r="A658" s="1"/>
      <c r="B658" s="4"/>
      <c r="C658" s="12"/>
      <c r="D658" s="14"/>
      <c r="E658" s="3"/>
      <c r="F658" s="14"/>
      <c r="G658" s="29"/>
      <c r="H658" s="13"/>
      <c r="I658" s="14"/>
      <c r="J658" s="21"/>
      <c r="K658" s="21"/>
      <c r="L658" s="21"/>
      <c r="M658" s="22"/>
      <c r="N658" s="23"/>
      <c r="O658" s="23"/>
      <c r="P658" s="21"/>
      <c r="Q658" s="110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6.5" customHeight="1">
      <c r="A659" s="1"/>
      <c r="B659" s="4"/>
      <c r="C659" s="12"/>
      <c r="D659" s="14"/>
      <c r="E659" s="3"/>
      <c r="F659" s="14"/>
      <c r="G659" s="29"/>
      <c r="H659" s="13"/>
      <c r="I659" s="14"/>
      <c r="J659" s="21"/>
      <c r="K659" s="21"/>
      <c r="L659" s="21"/>
      <c r="M659" s="22"/>
      <c r="N659" s="23"/>
      <c r="O659" s="23"/>
      <c r="P659" s="21"/>
      <c r="Q659" s="110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6.5" customHeight="1">
      <c r="A660" s="1"/>
      <c r="B660" s="4"/>
      <c r="C660" s="12"/>
      <c r="D660" s="14"/>
      <c r="E660" s="3"/>
      <c r="F660" s="14"/>
      <c r="G660" s="29"/>
      <c r="H660" s="13"/>
      <c r="I660" s="14"/>
      <c r="J660" s="21"/>
      <c r="K660" s="21"/>
      <c r="L660" s="21"/>
      <c r="M660" s="22"/>
      <c r="N660" s="23"/>
      <c r="O660" s="23"/>
      <c r="P660" s="21"/>
      <c r="Q660" s="110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6.5" customHeight="1">
      <c r="A661" s="1"/>
      <c r="B661" s="4"/>
      <c r="C661" s="12"/>
      <c r="D661" s="14"/>
      <c r="E661" s="3"/>
      <c r="F661" s="14"/>
      <c r="G661" s="29"/>
      <c r="H661" s="13"/>
      <c r="I661" s="14"/>
      <c r="J661" s="21"/>
      <c r="K661" s="21"/>
      <c r="L661" s="21"/>
      <c r="M661" s="22"/>
      <c r="N661" s="23"/>
      <c r="O661" s="23"/>
      <c r="P661" s="21"/>
      <c r="Q661" s="110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6.5" customHeight="1">
      <c r="A662" s="1"/>
      <c r="B662" s="4"/>
      <c r="C662" s="12"/>
      <c r="D662" s="14"/>
      <c r="E662" s="3"/>
      <c r="F662" s="14"/>
      <c r="G662" s="29"/>
      <c r="H662" s="13"/>
      <c r="I662" s="14"/>
      <c r="J662" s="21"/>
      <c r="K662" s="21"/>
      <c r="L662" s="21"/>
      <c r="M662" s="22"/>
      <c r="N662" s="23"/>
      <c r="O662" s="23"/>
      <c r="P662" s="21"/>
      <c r="Q662" s="110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6.5" customHeight="1">
      <c r="A663" s="1"/>
      <c r="B663" s="4"/>
      <c r="C663" s="12"/>
      <c r="D663" s="14"/>
      <c r="E663" s="3"/>
      <c r="F663" s="14"/>
      <c r="G663" s="29"/>
      <c r="H663" s="13"/>
      <c r="I663" s="14"/>
      <c r="J663" s="21"/>
      <c r="K663" s="21"/>
      <c r="L663" s="21"/>
      <c r="M663" s="22"/>
      <c r="N663" s="23"/>
      <c r="O663" s="23"/>
      <c r="P663" s="21"/>
      <c r="Q663" s="110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6.5" customHeight="1">
      <c r="A664" s="1"/>
      <c r="B664" s="4"/>
      <c r="C664" s="12"/>
      <c r="D664" s="14"/>
      <c r="E664" s="3"/>
      <c r="F664" s="14"/>
      <c r="G664" s="29"/>
      <c r="H664" s="13"/>
      <c r="I664" s="14"/>
      <c r="J664" s="21"/>
      <c r="K664" s="21"/>
      <c r="L664" s="21"/>
      <c r="M664" s="22"/>
      <c r="N664" s="23"/>
      <c r="O664" s="23"/>
      <c r="P664" s="21"/>
      <c r="Q664" s="110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6.5" customHeight="1">
      <c r="A665" s="1"/>
      <c r="B665" s="4"/>
      <c r="C665" s="12"/>
      <c r="D665" s="14"/>
      <c r="E665" s="3"/>
      <c r="F665" s="14"/>
      <c r="G665" s="29"/>
      <c r="H665" s="13"/>
      <c r="I665" s="14"/>
      <c r="J665" s="21"/>
      <c r="K665" s="21"/>
      <c r="L665" s="21"/>
      <c r="M665" s="22"/>
      <c r="N665" s="23"/>
      <c r="O665" s="23"/>
      <c r="P665" s="21"/>
      <c r="Q665" s="110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6.5" customHeight="1">
      <c r="A666" s="1"/>
      <c r="B666" s="4"/>
      <c r="C666" s="12"/>
      <c r="D666" s="14"/>
      <c r="E666" s="3"/>
      <c r="F666" s="14"/>
      <c r="G666" s="29"/>
      <c r="H666" s="13"/>
      <c r="I666" s="14"/>
      <c r="J666" s="21"/>
      <c r="K666" s="21"/>
      <c r="L666" s="21"/>
      <c r="M666" s="22"/>
      <c r="N666" s="23"/>
      <c r="O666" s="23"/>
      <c r="P666" s="21"/>
      <c r="Q666" s="110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6.5" customHeight="1">
      <c r="A667" s="1"/>
      <c r="B667" s="4"/>
      <c r="C667" s="12"/>
      <c r="D667" s="14"/>
      <c r="E667" s="3"/>
      <c r="F667" s="14"/>
      <c r="G667" s="29"/>
      <c r="H667" s="13"/>
      <c r="I667" s="14"/>
      <c r="J667" s="21"/>
      <c r="K667" s="21"/>
      <c r="L667" s="21"/>
      <c r="M667" s="22"/>
      <c r="N667" s="23"/>
      <c r="O667" s="23"/>
      <c r="P667" s="21"/>
      <c r="Q667" s="110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6.5" customHeight="1">
      <c r="A668" s="1"/>
      <c r="B668" s="4"/>
      <c r="C668" s="12"/>
      <c r="D668" s="14"/>
      <c r="E668" s="3"/>
      <c r="F668" s="14"/>
      <c r="G668" s="29"/>
      <c r="H668" s="13"/>
      <c r="I668" s="14"/>
      <c r="J668" s="21"/>
      <c r="K668" s="21"/>
      <c r="L668" s="21"/>
      <c r="M668" s="22"/>
      <c r="N668" s="23"/>
      <c r="O668" s="23"/>
      <c r="P668" s="21"/>
      <c r="Q668" s="110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6.5" customHeight="1">
      <c r="A669" s="1"/>
      <c r="B669" s="4"/>
      <c r="C669" s="12"/>
      <c r="D669" s="14"/>
      <c r="E669" s="3"/>
      <c r="F669" s="14"/>
      <c r="G669" s="29"/>
      <c r="H669" s="13"/>
      <c r="I669" s="14"/>
      <c r="J669" s="21"/>
      <c r="K669" s="21"/>
      <c r="L669" s="21"/>
      <c r="M669" s="22"/>
      <c r="N669" s="23"/>
      <c r="O669" s="23"/>
      <c r="P669" s="21"/>
      <c r="Q669" s="110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6.5" customHeight="1">
      <c r="A670" s="1"/>
      <c r="B670" s="4"/>
      <c r="C670" s="12"/>
      <c r="D670" s="14"/>
      <c r="E670" s="3"/>
      <c r="F670" s="14"/>
      <c r="G670" s="29"/>
      <c r="H670" s="13"/>
      <c r="I670" s="14"/>
      <c r="J670" s="21"/>
      <c r="K670" s="21"/>
      <c r="L670" s="21"/>
      <c r="M670" s="22"/>
      <c r="N670" s="23"/>
      <c r="O670" s="23"/>
      <c r="P670" s="21"/>
      <c r="Q670" s="110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6.5" customHeight="1">
      <c r="A671" s="1"/>
      <c r="B671" s="4"/>
      <c r="C671" s="12"/>
      <c r="D671" s="14"/>
      <c r="E671" s="3"/>
      <c r="F671" s="14"/>
      <c r="G671" s="29"/>
      <c r="H671" s="13"/>
      <c r="I671" s="14"/>
      <c r="J671" s="21"/>
      <c r="K671" s="21"/>
      <c r="L671" s="21"/>
      <c r="M671" s="22"/>
      <c r="N671" s="23"/>
      <c r="O671" s="23"/>
      <c r="P671" s="21"/>
      <c r="Q671" s="110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6.5" customHeight="1">
      <c r="A672" s="1"/>
      <c r="B672" s="4"/>
      <c r="C672" s="12"/>
      <c r="D672" s="14"/>
      <c r="E672" s="3"/>
      <c r="F672" s="14"/>
      <c r="G672" s="29"/>
      <c r="H672" s="13"/>
      <c r="I672" s="14"/>
      <c r="J672" s="21"/>
      <c r="K672" s="21"/>
      <c r="L672" s="21"/>
      <c r="M672" s="22"/>
      <c r="N672" s="23"/>
      <c r="O672" s="23"/>
      <c r="P672" s="21"/>
      <c r="Q672" s="110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6.5" customHeight="1">
      <c r="A673" s="1"/>
      <c r="B673" s="4"/>
      <c r="C673" s="12"/>
      <c r="D673" s="14"/>
      <c r="E673" s="3"/>
      <c r="F673" s="14"/>
      <c r="G673" s="29"/>
      <c r="H673" s="13"/>
      <c r="I673" s="14"/>
      <c r="J673" s="21"/>
      <c r="K673" s="21"/>
      <c r="L673" s="21"/>
      <c r="M673" s="22"/>
      <c r="N673" s="23"/>
      <c r="O673" s="23"/>
      <c r="P673" s="21"/>
      <c r="Q673" s="110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6.5" customHeight="1">
      <c r="A674" s="1"/>
      <c r="B674" s="4"/>
      <c r="C674" s="12"/>
      <c r="D674" s="14"/>
      <c r="E674" s="3"/>
      <c r="F674" s="14"/>
      <c r="G674" s="29"/>
      <c r="H674" s="13"/>
      <c r="I674" s="14"/>
      <c r="J674" s="21"/>
      <c r="K674" s="21"/>
      <c r="L674" s="21"/>
      <c r="M674" s="22"/>
      <c r="N674" s="23"/>
      <c r="O674" s="23"/>
      <c r="P674" s="21"/>
      <c r="Q674" s="110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6.5" customHeight="1">
      <c r="A675" s="1"/>
      <c r="B675" s="4"/>
      <c r="C675" s="12"/>
      <c r="D675" s="14"/>
      <c r="E675" s="3"/>
      <c r="F675" s="14"/>
      <c r="G675" s="29"/>
      <c r="H675" s="13"/>
      <c r="I675" s="14"/>
      <c r="J675" s="21"/>
      <c r="K675" s="21"/>
      <c r="L675" s="21"/>
      <c r="M675" s="22"/>
      <c r="N675" s="23"/>
      <c r="O675" s="23"/>
      <c r="P675" s="21"/>
      <c r="Q675" s="110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6.5" customHeight="1">
      <c r="A676" s="1"/>
      <c r="B676" s="4"/>
      <c r="C676" s="12"/>
      <c r="D676" s="14"/>
      <c r="E676" s="3"/>
      <c r="F676" s="14"/>
      <c r="G676" s="29"/>
      <c r="H676" s="13"/>
      <c r="I676" s="14"/>
      <c r="J676" s="21"/>
      <c r="K676" s="21"/>
      <c r="L676" s="21"/>
      <c r="M676" s="22"/>
      <c r="N676" s="23"/>
      <c r="O676" s="23"/>
      <c r="P676" s="21"/>
      <c r="Q676" s="110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6.5" customHeight="1">
      <c r="A677" s="1"/>
      <c r="B677" s="4"/>
      <c r="C677" s="12"/>
      <c r="D677" s="14"/>
      <c r="E677" s="3"/>
      <c r="F677" s="14"/>
      <c r="G677" s="29"/>
      <c r="H677" s="13"/>
      <c r="I677" s="14"/>
      <c r="J677" s="21"/>
      <c r="K677" s="21"/>
      <c r="L677" s="21"/>
      <c r="M677" s="22"/>
      <c r="N677" s="23"/>
      <c r="O677" s="23"/>
      <c r="P677" s="21"/>
      <c r="Q677" s="110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6.5" customHeight="1">
      <c r="A678" s="1"/>
      <c r="B678" s="4"/>
      <c r="C678" s="12"/>
      <c r="D678" s="14"/>
      <c r="E678" s="3"/>
      <c r="F678" s="14"/>
      <c r="G678" s="29"/>
      <c r="H678" s="13"/>
      <c r="I678" s="14"/>
      <c r="J678" s="21"/>
      <c r="K678" s="21"/>
      <c r="L678" s="21"/>
      <c r="M678" s="22"/>
      <c r="N678" s="23"/>
      <c r="O678" s="23"/>
      <c r="P678" s="21"/>
      <c r="Q678" s="110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6.5" customHeight="1">
      <c r="A679" s="1"/>
      <c r="B679" s="4"/>
      <c r="C679" s="12"/>
      <c r="D679" s="14"/>
      <c r="E679" s="3"/>
      <c r="F679" s="14"/>
      <c r="G679" s="29"/>
      <c r="H679" s="13"/>
      <c r="I679" s="14"/>
      <c r="J679" s="21"/>
      <c r="K679" s="21"/>
      <c r="L679" s="21"/>
      <c r="M679" s="22"/>
      <c r="N679" s="23"/>
      <c r="O679" s="23"/>
      <c r="P679" s="21"/>
      <c r="Q679" s="110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6.5" customHeight="1">
      <c r="A680" s="1"/>
      <c r="B680" s="4"/>
      <c r="C680" s="12"/>
      <c r="D680" s="14"/>
      <c r="E680" s="3"/>
      <c r="F680" s="14"/>
      <c r="G680" s="29"/>
      <c r="H680" s="13"/>
      <c r="I680" s="14"/>
      <c r="J680" s="21"/>
      <c r="K680" s="21"/>
      <c r="L680" s="21"/>
      <c r="M680" s="22"/>
      <c r="N680" s="23"/>
      <c r="O680" s="23"/>
      <c r="P680" s="21"/>
      <c r="Q680" s="110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6.5" customHeight="1">
      <c r="A681" s="1"/>
      <c r="B681" s="4"/>
      <c r="C681" s="12"/>
      <c r="D681" s="14"/>
      <c r="E681" s="3"/>
      <c r="F681" s="14"/>
      <c r="G681" s="29"/>
      <c r="H681" s="13"/>
      <c r="I681" s="14"/>
      <c r="J681" s="21"/>
      <c r="K681" s="21"/>
      <c r="L681" s="21"/>
      <c r="M681" s="22"/>
      <c r="N681" s="23"/>
      <c r="O681" s="23"/>
      <c r="P681" s="21"/>
      <c r="Q681" s="110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6.5" customHeight="1">
      <c r="A682" s="1"/>
      <c r="B682" s="4"/>
      <c r="C682" s="12"/>
      <c r="D682" s="14"/>
      <c r="E682" s="3"/>
      <c r="F682" s="14"/>
      <c r="G682" s="29"/>
      <c r="H682" s="13"/>
      <c r="I682" s="14"/>
      <c r="J682" s="21"/>
      <c r="K682" s="21"/>
      <c r="L682" s="21"/>
      <c r="M682" s="22"/>
      <c r="N682" s="23"/>
      <c r="O682" s="23"/>
      <c r="P682" s="21"/>
      <c r="Q682" s="110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6.5" customHeight="1">
      <c r="A683" s="1"/>
      <c r="B683" s="4"/>
      <c r="C683" s="12"/>
      <c r="D683" s="14"/>
      <c r="E683" s="3"/>
      <c r="F683" s="14"/>
      <c r="G683" s="29"/>
      <c r="H683" s="13"/>
      <c r="I683" s="14"/>
      <c r="J683" s="21"/>
      <c r="K683" s="21"/>
      <c r="L683" s="21"/>
      <c r="M683" s="22"/>
      <c r="N683" s="23"/>
      <c r="O683" s="23"/>
      <c r="P683" s="21"/>
      <c r="Q683" s="110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6.5" customHeight="1">
      <c r="A684" s="1"/>
      <c r="B684" s="4"/>
      <c r="C684" s="12"/>
      <c r="D684" s="14"/>
      <c r="E684" s="3"/>
      <c r="F684" s="14"/>
      <c r="G684" s="29"/>
      <c r="H684" s="13"/>
      <c r="I684" s="14"/>
      <c r="J684" s="21"/>
      <c r="K684" s="21"/>
      <c r="L684" s="21"/>
      <c r="M684" s="22"/>
      <c r="N684" s="23"/>
      <c r="O684" s="23"/>
      <c r="P684" s="21"/>
      <c r="Q684" s="110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6.5" customHeight="1">
      <c r="A685" s="1"/>
      <c r="B685" s="4"/>
      <c r="C685" s="12"/>
      <c r="D685" s="14"/>
      <c r="E685" s="3"/>
      <c r="F685" s="14"/>
      <c r="G685" s="29"/>
      <c r="H685" s="13"/>
      <c r="I685" s="14"/>
      <c r="J685" s="21"/>
      <c r="K685" s="21"/>
      <c r="L685" s="21"/>
      <c r="M685" s="22"/>
      <c r="N685" s="23"/>
      <c r="O685" s="23"/>
      <c r="P685" s="21"/>
      <c r="Q685" s="110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6.5" customHeight="1">
      <c r="A686" s="1"/>
      <c r="B686" s="4"/>
      <c r="C686" s="12"/>
      <c r="D686" s="14"/>
      <c r="E686" s="3"/>
      <c r="F686" s="14"/>
      <c r="G686" s="29"/>
      <c r="H686" s="13"/>
      <c r="I686" s="14"/>
      <c r="J686" s="21"/>
      <c r="K686" s="21"/>
      <c r="L686" s="21"/>
      <c r="M686" s="22"/>
      <c r="N686" s="23"/>
      <c r="O686" s="23"/>
      <c r="P686" s="21"/>
      <c r="Q686" s="110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6.5" customHeight="1">
      <c r="A687" s="1"/>
      <c r="B687" s="4"/>
      <c r="C687" s="12"/>
      <c r="D687" s="14"/>
      <c r="E687" s="3"/>
      <c r="F687" s="14"/>
      <c r="G687" s="29"/>
      <c r="H687" s="13"/>
      <c r="I687" s="14"/>
      <c r="J687" s="21"/>
      <c r="K687" s="21"/>
      <c r="L687" s="21"/>
      <c r="M687" s="22"/>
      <c r="N687" s="23"/>
      <c r="O687" s="23"/>
      <c r="P687" s="21"/>
      <c r="Q687" s="110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6.5" customHeight="1">
      <c r="A688" s="1"/>
      <c r="B688" s="4"/>
      <c r="C688" s="12"/>
      <c r="D688" s="14"/>
      <c r="E688" s="3"/>
      <c r="F688" s="14"/>
      <c r="G688" s="29"/>
      <c r="H688" s="13"/>
      <c r="I688" s="14"/>
      <c r="J688" s="21"/>
      <c r="K688" s="21"/>
      <c r="L688" s="21"/>
      <c r="M688" s="22"/>
      <c r="N688" s="23"/>
      <c r="O688" s="23"/>
      <c r="P688" s="21"/>
      <c r="Q688" s="110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6.5" customHeight="1">
      <c r="A689" s="1"/>
      <c r="B689" s="4"/>
      <c r="C689" s="12"/>
      <c r="D689" s="14"/>
      <c r="E689" s="3"/>
      <c r="F689" s="14"/>
      <c r="G689" s="29"/>
      <c r="H689" s="13"/>
      <c r="I689" s="14"/>
      <c r="J689" s="21"/>
      <c r="K689" s="21"/>
      <c r="L689" s="21"/>
      <c r="M689" s="22"/>
      <c r="N689" s="23"/>
      <c r="O689" s="23"/>
      <c r="P689" s="21"/>
      <c r="Q689" s="110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6.5" customHeight="1">
      <c r="A690" s="1"/>
      <c r="B690" s="4"/>
      <c r="C690" s="12"/>
      <c r="D690" s="14"/>
      <c r="E690" s="3"/>
      <c r="F690" s="14"/>
      <c r="G690" s="29"/>
      <c r="H690" s="13"/>
      <c r="I690" s="14"/>
      <c r="J690" s="21"/>
      <c r="K690" s="21"/>
      <c r="L690" s="21"/>
      <c r="M690" s="22"/>
      <c r="N690" s="23"/>
      <c r="O690" s="23"/>
      <c r="P690" s="21"/>
      <c r="Q690" s="110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6.5" customHeight="1">
      <c r="A691" s="1"/>
      <c r="B691" s="4"/>
      <c r="C691" s="12"/>
      <c r="D691" s="14"/>
      <c r="E691" s="3"/>
      <c r="F691" s="14"/>
      <c r="G691" s="29"/>
      <c r="H691" s="13"/>
      <c r="I691" s="14"/>
      <c r="J691" s="21"/>
      <c r="K691" s="21"/>
      <c r="L691" s="21"/>
      <c r="M691" s="22"/>
      <c r="N691" s="23"/>
      <c r="O691" s="23"/>
      <c r="P691" s="21"/>
      <c r="Q691" s="110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6.5" customHeight="1">
      <c r="A692" s="1"/>
      <c r="B692" s="4"/>
      <c r="C692" s="12"/>
      <c r="D692" s="14"/>
      <c r="E692" s="3"/>
      <c r="F692" s="14"/>
      <c r="G692" s="29"/>
      <c r="H692" s="13"/>
      <c r="I692" s="14"/>
      <c r="J692" s="21"/>
      <c r="K692" s="21"/>
      <c r="L692" s="21"/>
      <c r="M692" s="22"/>
      <c r="N692" s="23"/>
      <c r="O692" s="23"/>
      <c r="P692" s="21"/>
      <c r="Q692" s="110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6.5" customHeight="1">
      <c r="A693" s="1"/>
      <c r="B693" s="4"/>
      <c r="C693" s="12"/>
      <c r="D693" s="14"/>
      <c r="E693" s="3"/>
      <c r="F693" s="14"/>
      <c r="G693" s="29"/>
      <c r="H693" s="13"/>
      <c r="I693" s="14"/>
      <c r="J693" s="21"/>
      <c r="K693" s="21"/>
      <c r="L693" s="21"/>
      <c r="M693" s="22"/>
      <c r="N693" s="23"/>
      <c r="O693" s="23"/>
      <c r="P693" s="21"/>
      <c r="Q693" s="110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6.5" customHeight="1">
      <c r="A694" s="1"/>
      <c r="B694" s="4"/>
      <c r="C694" s="12"/>
      <c r="D694" s="14"/>
      <c r="E694" s="3"/>
      <c r="F694" s="14"/>
      <c r="G694" s="29"/>
      <c r="H694" s="13"/>
      <c r="I694" s="14"/>
      <c r="J694" s="21"/>
      <c r="K694" s="21"/>
      <c r="L694" s="21"/>
      <c r="M694" s="22"/>
      <c r="N694" s="23"/>
      <c r="O694" s="23"/>
      <c r="P694" s="21"/>
      <c r="Q694" s="110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6.5" customHeight="1">
      <c r="A695" s="1"/>
      <c r="B695" s="4"/>
      <c r="C695" s="12"/>
      <c r="D695" s="14"/>
      <c r="E695" s="3"/>
      <c r="F695" s="14"/>
      <c r="G695" s="29"/>
      <c r="H695" s="13"/>
      <c r="I695" s="14"/>
      <c r="J695" s="21"/>
      <c r="K695" s="21"/>
      <c r="L695" s="21"/>
      <c r="M695" s="22"/>
      <c r="N695" s="23"/>
      <c r="O695" s="23"/>
      <c r="P695" s="21"/>
      <c r="Q695" s="110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6.5" customHeight="1">
      <c r="A696" s="1"/>
      <c r="B696" s="4"/>
      <c r="C696" s="12"/>
      <c r="D696" s="14"/>
      <c r="E696" s="3"/>
      <c r="F696" s="14"/>
      <c r="G696" s="29"/>
      <c r="H696" s="13"/>
      <c r="I696" s="14"/>
      <c r="J696" s="21"/>
      <c r="K696" s="21"/>
      <c r="L696" s="21"/>
      <c r="M696" s="22"/>
      <c r="N696" s="23"/>
      <c r="O696" s="23"/>
      <c r="P696" s="21"/>
      <c r="Q696" s="110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6.5" customHeight="1">
      <c r="A697" s="1"/>
      <c r="B697" s="4"/>
      <c r="C697" s="12"/>
      <c r="D697" s="14"/>
      <c r="E697" s="3"/>
      <c r="F697" s="14"/>
      <c r="G697" s="29"/>
      <c r="H697" s="13"/>
      <c r="I697" s="14"/>
      <c r="J697" s="21"/>
      <c r="K697" s="21"/>
      <c r="L697" s="21"/>
      <c r="M697" s="22"/>
      <c r="N697" s="23"/>
      <c r="O697" s="23"/>
      <c r="P697" s="21"/>
      <c r="Q697" s="110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6.5" customHeight="1">
      <c r="A698" s="1"/>
      <c r="B698" s="4"/>
      <c r="C698" s="12"/>
      <c r="D698" s="14"/>
      <c r="E698" s="3"/>
      <c r="F698" s="14"/>
      <c r="G698" s="29"/>
      <c r="H698" s="13"/>
      <c r="I698" s="14"/>
      <c r="J698" s="21"/>
      <c r="K698" s="21"/>
      <c r="L698" s="21"/>
      <c r="M698" s="22"/>
      <c r="N698" s="23"/>
      <c r="O698" s="23"/>
      <c r="P698" s="21"/>
      <c r="Q698" s="110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6.5" customHeight="1">
      <c r="A699" s="1"/>
      <c r="B699" s="4"/>
      <c r="C699" s="12"/>
      <c r="D699" s="14"/>
      <c r="E699" s="3"/>
      <c r="F699" s="14"/>
      <c r="G699" s="29"/>
      <c r="H699" s="13"/>
      <c r="I699" s="14"/>
      <c r="J699" s="21"/>
      <c r="K699" s="21"/>
      <c r="L699" s="21"/>
      <c r="M699" s="22"/>
      <c r="N699" s="23"/>
      <c r="O699" s="23"/>
      <c r="P699" s="21"/>
      <c r="Q699" s="110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6.5" customHeight="1">
      <c r="A700" s="1"/>
      <c r="B700" s="4"/>
      <c r="C700" s="12"/>
      <c r="D700" s="14"/>
      <c r="E700" s="3"/>
      <c r="F700" s="14"/>
      <c r="G700" s="29"/>
      <c r="H700" s="13"/>
      <c r="I700" s="14"/>
      <c r="J700" s="21"/>
      <c r="K700" s="21"/>
      <c r="L700" s="21"/>
      <c r="M700" s="22"/>
      <c r="N700" s="23"/>
      <c r="O700" s="23"/>
      <c r="P700" s="21"/>
      <c r="Q700" s="110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6.5" customHeight="1">
      <c r="A701" s="1"/>
      <c r="B701" s="4"/>
      <c r="C701" s="12"/>
      <c r="D701" s="14"/>
      <c r="E701" s="3"/>
      <c r="F701" s="14"/>
      <c r="G701" s="29"/>
      <c r="H701" s="13"/>
      <c r="I701" s="14"/>
      <c r="J701" s="21"/>
      <c r="K701" s="21"/>
      <c r="L701" s="21"/>
      <c r="M701" s="22"/>
      <c r="N701" s="23"/>
      <c r="O701" s="23"/>
      <c r="P701" s="21"/>
      <c r="Q701" s="110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6.5" customHeight="1">
      <c r="A702" s="1"/>
      <c r="B702" s="4"/>
      <c r="C702" s="12"/>
      <c r="D702" s="14"/>
      <c r="E702" s="3"/>
      <c r="F702" s="14"/>
      <c r="G702" s="29"/>
      <c r="H702" s="13"/>
      <c r="I702" s="14"/>
      <c r="J702" s="21"/>
      <c r="K702" s="21"/>
      <c r="L702" s="21"/>
      <c r="M702" s="22"/>
      <c r="N702" s="23"/>
      <c r="O702" s="23"/>
      <c r="P702" s="21"/>
      <c r="Q702" s="110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6.5" customHeight="1">
      <c r="A703" s="1"/>
      <c r="B703" s="4"/>
      <c r="C703" s="12"/>
      <c r="D703" s="14"/>
      <c r="E703" s="3"/>
      <c r="F703" s="14"/>
      <c r="G703" s="29"/>
      <c r="H703" s="13"/>
      <c r="I703" s="14"/>
      <c r="J703" s="21"/>
      <c r="K703" s="21"/>
      <c r="L703" s="21"/>
      <c r="M703" s="22"/>
      <c r="N703" s="23"/>
      <c r="O703" s="23"/>
      <c r="P703" s="21"/>
      <c r="Q703" s="110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6.5" customHeight="1">
      <c r="A704" s="1"/>
      <c r="B704" s="4"/>
      <c r="C704" s="12"/>
      <c r="D704" s="14"/>
      <c r="E704" s="3"/>
      <c r="F704" s="14"/>
      <c r="G704" s="29"/>
      <c r="H704" s="13"/>
      <c r="I704" s="14"/>
      <c r="J704" s="21"/>
      <c r="K704" s="21"/>
      <c r="L704" s="21"/>
      <c r="M704" s="22"/>
      <c r="N704" s="23"/>
      <c r="O704" s="23"/>
      <c r="P704" s="21"/>
      <c r="Q704" s="110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6.5" customHeight="1">
      <c r="A705" s="1"/>
      <c r="B705" s="4"/>
      <c r="C705" s="12"/>
      <c r="D705" s="14"/>
      <c r="E705" s="3"/>
      <c r="F705" s="14"/>
      <c r="G705" s="29"/>
      <c r="H705" s="13"/>
      <c r="I705" s="14"/>
      <c r="J705" s="21"/>
      <c r="K705" s="21"/>
      <c r="L705" s="21"/>
      <c r="M705" s="22"/>
      <c r="N705" s="23"/>
      <c r="O705" s="23"/>
      <c r="P705" s="21"/>
      <c r="Q705" s="110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6.5" customHeight="1">
      <c r="A706" s="1"/>
      <c r="B706" s="4"/>
      <c r="C706" s="12"/>
      <c r="D706" s="14"/>
      <c r="E706" s="3"/>
      <c r="F706" s="14"/>
      <c r="G706" s="29"/>
      <c r="H706" s="13"/>
      <c r="I706" s="14"/>
      <c r="J706" s="21"/>
      <c r="K706" s="21"/>
      <c r="L706" s="21"/>
      <c r="M706" s="22"/>
      <c r="N706" s="23"/>
      <c r="O706" s="23"/>
      <c r="P706" s="21"/>
      <c r="Q706" s="110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6.5" customHeight="1">
      <c r="A707" s="1"/>
      <c r="B707" s="4"/>
      <c r="C707" s="12"/>
      <c r="D707" s="14"/>
      <c r="E707" s="3"/>
      <c r="F707" s="14"/>
      <c r="G707" s="29"/>
      <c r="H707" s="13"/>
      <c r="I707" s="14"/>
      <c r="J707" s="21"/>
      <c r="K707" s="21"/>
      <c r="L707" s="21"/>
      <c r="M707" s="22"/>
      <c r="N707" s="23"/>
      <c r="O707" s="23"/>
      <c r="P707" s="21"/>
      <c r="Q707" s="110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6.5" customHeight="1">
      <c r="A708" s="1"/>
      <c r="B708" s="4"/>
      <c r="C708" s="12"/>
      <c r="D708" s="14"/>
      <c r="E708" s="3"/>
      <c r="F708" s="14"/>
      <c r="G708" s="29"/>
      <c r="H708" s="13"/>
      <c r="I708" s="14"/>
      <c r="J708" s="21"/>
      <c r="K708" s="21"/>
      <c r="L708" s="21"/>
      <c r="M708" s="22"/>
      <c r="N708" s="23"/>
      <c r="O708" s="23"/>
      <c r="P708" s="21"/>
      <c r="Q708" s="110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6.5" customHeight="1">
      <c r="A709" s="1"/>
      <c r="B709" s="4"/>
      <c r="C709" s="12"/>
      <c r="D709" s="14"/>
      <c r="E709" s="3"/>
      <c r="F709" s="14"/>
      <c r="G709" s="29"/>
      <c r="H709" s="13"/>
      <c r="I709" s="14"/>
      <c r="J709" s="21"/>
      <c r="K709" s="21"/>
      <c r="L709" s="21"/>
      <c r="M709" s="22"/>
      <c r="N709" s="23"/>
      <c r="O709" s="23"/>
      <c r="P709" s="21"/>
      <c r="Q709" s="110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6.5" customHeight="1">
      <c r="A710" s="1"/>
      <c r="B710" s="4"/>
      <c r="C710" s="12"/>
      <c r="D710" s="14"/>
      <c r="E710" s="3"/>
      <c r="F710" s="14"/>
      <c r="G710" s="29"/>
      <c r="H710" s="13"/>
      <c r="I710" s="14"/>
      <c r="J710" s="21"/>
      <c r="K710" s="21"/>
      <c r="L710" s="21"/>
      <c r="M710" s="22"/>
      <c r="N710" s="23"/>
      <c r="O710" s="23"/>
      <c r="P710" s="21"/>
      <c r="Q710" s="110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6.5" customHeight="1">
      <c r="A711" s="1"/>
      <c r="B711" s="4"/>
      <c r="C711" s="12"/>
      <c r="D711" s="14"/>
      <c r="E711" s="3"/>
      <c r="F711" s="14"/>
      <c r="G711" s="29"/>
      <c r="H711" s="13"/>
      <c r="I711" s="14"/>
      <c r="J711" s="21"/>
      <c r="K711" s="21"/>
      <c r="L711" s="21"/>
      <c r="M711" s="22"/>
      <c r="N711" s="23"/>
      <c r="O711" s="23"/>
      <c r="P711" s="21"/>
      <c r="Q711" s="110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6.5" customHeight="1">
      <c r="A712" s="1"/>
      <c r="B712" s="4"/>
      <c r="C712" s="12"/>
      <c r="D712" s="14"/>
      <c r="E712" s="3"/>
      <c r="F712" s="14"/>
      <c r="G712" s="29"/>
      <c r="H712" s="13"/>
      <c r="I712" s="14"/>
      <c r="J712" s="21"/>
      <c r="K712" s="21"/>
      <c r="L712" s="21"/>
      <c r="M712" s="22"/>
      <c r="N712" s="23"/>
      <c r="O712" s="23"/>
      <c r="P712" s="21"/>
      <c r="Q712" s="110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6.5" customHeight="1">
      <c r="A713" s="1"/>
      <c r="B713" s="4"/>
      <c r="C713" s="12"/>
      <c r="D713" s="14"/>
      <c r="E713" s="3"/>
      <c r="F713" s="14"/>
      <c r="G713" s="29"/>
      <c r="H713" s="13"/>
      <c r="I713" s="14"/>
      <c r="J713" s="21"/>
      <c r="K713" s="21"/>
      <c r="L713" s="21"/>
      <c r="M713" s="22"/>
      <c r="N713" s="23"/>
      <c r="O713" s="23"/>
      <c r="P713" s="21"/>
      <c r="Q713" s="110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6.5" customHeight="1">
      <c r="A714" s="1"/>
      <c r="B714" s="4"/>
      <c r="C714" s="12"/>
      <c r="D714" s="14"/>
      <c r="E714" s="3"/>
      <c r="F714" s="14"/>
      <c r="G714" s="29"/>
      <c r="H714" s="13"/>
      <c r="I714" s="14"/>
      <c r="J714" s="21"/>
      <c r="K714" s="21"/>
      <c r="L714" s="21"/>
      <c r="M714" s="22"/>
      <c r="N714" s="23"/>
      <c r="O714" s="23"/>
      <c r="P714" s="21"/>
      <c r="Q714" s="110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6.5" customHeight="1">
      <c r="A715" s="1"/>
      <c r="B715" s="4"/>
      <c r="C715" s="12"/>
      <c r="D715" s="14"/>
      <c r="E715" s="3"/>
      <c r="F715" s="14"/>
      <c r="G715" s="29"/>
      <c r="H715" s="13"/>
      <c r="I715" s="14"/>
      <c r="J715" s="21"/>
      <c r="K715" s="21"/>
      <c r="L715" s="21"/>
      <c r="M715" s="22"/>
      <c r="N715" s="23"/>
      <c r="O715" s="23"/>
      <c r="P715" s="21"/>
      <c r="Q715" s="110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6.5" customHeight="1">
      <c r="A716" s="1"/>
      <c r="B716" s="4"/>
      <c r="C716" s="12"/>
      <c r="D716" s="14"/>
      <c r="E716" s="3"/>
      <c r="F716" s="14"/>
      <c r="G716" s="29"/>
      <c r="H716" s="13"/>
      <c r="I716" s="14"/>
      <c r="J716" s="21"/>
      <c r="K716" s="21"/>
      <c r="L716" s="21"/>
      <c r="M716" s="22"/>
      <c r="N716" s="23"/>
      <c r="O716" s="23"/>
      <c r="P716" s="21"/>
      <c r="Q716" s="110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6.5" customHeight="1">
      <c r="A717" s="1"/>
      <c r="B717" s="4"/>
      <c r="C717" s="12"/>
      <c r="D717" s="14"/>
      <c r="E717" s="3"/>
      <c r="F717" s="14"/>
      <c r="G717" s="29"/>
      <c r="H717" s="13"/>
      <c r="I717" s="14"/>
      <c r="J717" s="21"/>
      <c r="K717" s="21"/>
      <c r="L717" s="21"/>
      <c r="M717" s="22"/>
      <c r="N717" s="23"/>
      <c r="O717" s="23"/>
      <c r="P717" s="21"/>
      <c r="Q717" s="110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6.5" customHeight="1">
      <c r="A718" s="1"/>
      <c r="B718" s="4"/>
      <c r="C718" s="12"/>
      <c r="D718" s="14"/>
      <c r="E718" s="3"/>
      <c r="F718" s="14"/>
      <c r="G718" s="29"/>
      <c r="H718" s="13"/>
      <c r="I718" s="14"/>
      <c r="J718" s="21"/>
      <c r="K718" s="21"/>
      <c r="L718" s="21"/>
      <c r="M718" s="22"/>
      <c r="N718" s="23"/>
      <c r="O718" s="23"/>
      <c r="P718" s="21"/>
      <c r="Q718" s="110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6.5" customHeight="1">
      <c r="A719" s="1"/>
      <c r="B719" s="4"/>
      <c r="C719" s="12"/>
      <c r="D719" s="14"/>
      <c r="E719" s="3"/>
      <c r="F719" s="14"/>
      <c r="G719" s="29"/>
      <c r="H719" s="13"/>
      <c r="I719" s="14"/>
      <c r="J719" s="21"/>
      <c r="K719" s="21"/>
      <c r="L719" s="21"/>
      <c r="M719" s="22"/>
      <c r="N719" s="23"/>
      <c r="O719" s="23"/>
      <c r="P719" s="21"/>
      <c r="Q719" s="110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6.5" customHeight="1">
      <c r="A720" s="1"/>
      <c r="B720" s="4"/>
      <c r="C720" s="12"/>
      <c r="D720" s="14"/>
      <c r="E720" s="3"/>
      <c r="F720" s="14"/>
      <c r="G720" s="29"/>
      <c r="H720" s="13"/>
      <c r="I720" s="14"/>
      <c r="J720" s="21"/>
      <c r="K720" s="21"/>
      <c r="L720" s="21"/>
      <c r="M720" s="22"/>
      <c r="N720" s="23"/>
      <c r="O720" s="23"/>
      <c r="P720" s="21"/>
      <c r="Q720" s="110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6.5" customHeight="1">
      <c r="A721" s="1"/>
      <c r="B721" s="4"/>
      <c r="C721" s="12"/>
      <c r="D721" s="14"/>
      <c r="E721" s="3"/>
      <c r="F721" s="14"/>
      <c r="G721" s="29"/>
      <c r="H721" s="13"/>
      <c r="I721" s="14"/>
      <c r="J721" s="21"/>
      <c r="K721" s="21"/>
      <c r="L721" s="21"/>
      <c r="M721" s="22"/>
      <c r="N721" s="23"/>
      <c r="O721" s="23"/>
      <c r="P721" s="21"/>
      <c r="Q721" s="110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6.5" customHeight="1">
      <c r="A722" s="1"/>
      <c r="B722" s="4"/>
      <c r="C722" s="12"/>
      <c r="D722" s="14"/>
      <c r="E722" s="3"/>
      <c r="F722" s="14"/>
      <c r="G722" s="29"/>
      <c r="H722" s="13"/>
      <c r="I722" s="14"/>
      <c r="J722" s="21"/>
      <c r="K722" s="21"/>
      <c r="L722" s="21"/>
      <c r="M722" s="22"/>
      <c r="N722" s="23"/>
      <c r="O722" s="23"/>
      <c r="P722" s="21"/>
      <c r="Q722" s="110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6.5" customHeight="1">
      <c r="A723" s="1"/>
      <c r="B723" s="4"/>
      <c r="C723" s="12"/>
      <c r="D723" s="14"/>
      <c r="E723" s="3"/>
      <c r="F723" s="14"/>
      <c r="G723" s="29"/>
      <c r="H723" s="13"/>
      <c r="I723" s="14"/>
      <c r="J723" s="21"/>
      <c r="K723" s="21"/>
      <c r="L723" s="21"/>
      <c r="M723" s="22"/>
      <c r="N723" s="23"/>
      <c r="O723" s="23"/>
      <c r="P723" s="21"/>
      <c r="Q723" s="110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6.5" customHeight="1">
      <c r="A724" s="1"/>
      <c r="B724" s="4"/>
      <c r="C724" s="12"/>
      <c r="D724" s="14"/>
      <c r="E724" s="3"/>
      <c r="F724" s="14"/>
      <c r="G724" s="29"/>
      <c r="H724" s="13"/>
      <c r="I724" s="14"/>
      <c r="J724" s="21"/>
      <c r="K724" s="21"/>
      <c r="L724" s="21"/>
      <c r="M724" s="22"/>
      <c r="N724" s="23"/>
      <c r="O724" s="23"/>
      <c r="P724" s="21"/>
      <c r="Q724" s="110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6.5" customHeight="1">
      <c r="A725" s="1"/>
      <c r="B725" s="4"/>
      <c r="C725" s="12"/>
      <c r="D725" s="14"/>
      <c r="E725" s="3"/>
      <c r="F725" s="14"/>
      <c r="G725" s="29"/>
      <c r="H725" s="13"/>
      <c r="I725" s="14"/>
      <c r="J725" s="21"/>
      <c r="K725" s="21"/>
      <c r="L725" s="21"/>
      <c r="M725" s="22"/>
      <c r="N725" s="23"/>
      <c r="O725" s="23"/>
      <c r="P725" s="21"/>
      <c r="Q725" s="110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6.5" customHeight="1">
      <c r="A726" s="1"/>
      <c r="B726" s="4"/>
      <c r="C726" s="12"/>
      <c r="D726" s="14"/>
      <c r="E726" s="3"/>
      <c r="F726" s="14"/>
      <c r="G726" s="29"/>
      <c r="H726" s="13"/>
      <c r="I726" s="14"/>
      <c r="J726" s="21"/>
      <c r="K726" s="21"/>
      <c r="L726" s="21"/>
      <c r="M726" s="22"/>
      <c r="N726" s="23"/>
      <c r="O726" s="23"/>
      <c r="P726" s="21"/>
      <c r="Q726" s="110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6.5" customHeight="1">
      <c r="A727" s="1"/>
      <c r="B727" s="4"/>
      <c r="C727" s="12"/>
      <c r="D727" s="14"/>
      <c r="E727" s="3"/>
      <c r="F727" s="14"/>
      <c r="G727" s="29"/>
      <c r="H727" s="13"/>
      <c r="I727" s="14"/>
      <c r="J727" s="21"/>
      <c r="K727" s="21"/>
      <c r="L727" s="21"/>
      <c r="M727" s="22"/>
      <c r="N727" s="23"/>
      <c r="O727" s="23"/>
      <c r="P727" s="21"/>
      <c r="Q727" s="110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6.5" customHeight="1">
      <c r="A728" s="1"/>
      <c r="B728" s="4"/>
      <c r="C728" s="12"/>
      <c r="D728" s="14"/>
      <c r="E728" s="3"/>
      <c r="F728" s="14"/>
      <c r="G728" s="29"/>
      <c r="H728" s="13"/>
      <c r="I728" s="14"/>
      <c r="J728" s="21"/>
      <c r="K728" s="21"/>
      <c r="L728" s="21"/>
      <c r="M728" s="22"/>
      <c r="N728" s="23"/>
      <c r="O728" s="23"/>
      <c r="P728" s="21"/>
      <c r="Q728" s="110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6.5" customHeight="1">
      <c r="A729" s="1"/>
      <c r="B729" s="4"/>
      <c r="C729" s="12"/>
      <c r="D729" s="14"/>
      <c r="E729" s="3"/>
      <c r="F729" s="14"/>
      <c r="G729" s="29"/>
      <c r="H729" s="13"/>
      <c r="I729" s="14"/>
      <c r="J729" s="21"/>
      <c r="K729" s="21"/>
      <c r="L729" s="21"/>
      <c r="M729" s="22"/>
      <c r="N729" s="23"/>
      <c r="O729" s="23"/>
      <c r="P729" s="21"/>
      <c r="Q729" s="110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6.5" customHeight="1">
      <c r="A730" s="1"/>
      <c r="B730" s="4"/>
      <c r="C730" s="12"/>
      <c r="D730" s="14"/>
      <c r="E730" s="3"/>
      <c r="F730" s="14"/>
      <c r="G730" s="29"/>
      <c r="H730" s="13"/>
      <c r="I730" s="14"/>
      <c r="J730" s="21"/>
      <c r="K730" s="21"/>
      <c r="L730" s="21"/>
      <c r="M730" s="22"/>
      <c r="N730" s="23"/>
      <c r="O730" s="23"/>
      <c r="P730" s="21"/>
      <c r="Q730" s="110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6.5" customHeight="1">
      <c r="A731" s="1"/>
      <c r="B731" s="4"/>
      <c r="C731" s="12"/>
      <c r="D731" s="14"/>
      <c r="E731" s="3"/>
      <c r="F731" s="14"/>
      <c r="G731" s="29"/>
      <c r="H731" s="13"/>
      <c r="I731" s="14"/>
      <c r="J731" s="21"/>
      <c r="K731" s="21"/>
      <c r="L731" s="21"/>
      <c r="M731" s="22"/>
      <c r="N731" s="23"/>
      <c r="O731" s="23"/>
      <c r="P731" s="21"/>
      <c r="Q731" s="110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6.5" customHeight="1">
      <c r="A732" s="1"/>
      <c r="B732" s="4"/>
      <c r="C732" s="12"/>
      <c r="D732" s="14"/>
      <c r="E732" s="3"/>
      <c r="F732" s="14"/>
      <c r="G732" s="29"/>
      <c r="H732" s="13"/>
      <c r="I732" s="14"/>
      <c r="J732" s="21"/>
      <c r="K732" s="21"/>
      <c r="L732" s="21"/>
      <c r="M732" s="22"/>
      <c r="N732" s="23"/>
      <c r="O732" s="23"/>
      <c r="P732" s="21"/>
      <c r="Q732" s="110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6.5" customHeight="1">
      <c r="A733" s="1"/>
      <c r="B733" s="4"/>
      <c r="C733" s="12"/>
      <c r="D733" s="14"/>
      <c r="E733" s="3"/>
      <c r="F733" s="14"/>
      <c r="G733" s="29"/>
      <c r="H733" s="13"/>
      <c r="I733" s="14"/>
      <c r="J733" s="21"/>
      <c r="K733" s="21"/>
      <c r="L733" s="21"/>
      <c r="M733" s="22"/>
      <c r="N733" s="23"/>
      <c r="O733" s="23"/>
      <c r="P733" s="21"/>
      <c r="Q733" s="110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6.5" customHeight="1">
      <c r="A734" s="1"/>
      <c r="B734" s="4"/>
      <c r="C734" s="12"/>
      <c r="D734" s="14"/>
      <c r="E734" s="3"/>
      <c r="F734" s="14"/>
      <c r="G734" s="29"/>
      <c r="H734" s="13"/>
      <c r="I734" s="14"/>
      <c r="J734" s="21"/>
      <c r="K734" s="21"/>
      <c r="L734" s="21"/>
      <c r="M734" s="22"/>
      <c r="N734" s="23"/>
      <c r="O734" s="23"/>
      <c r="P734" s="21"/>
      <c r="Q734" s="110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6.5" customHeight="1">
      <c r="A735" s="1"/>
      <c r="B735" s="4"/>
      <c r="C735" s="12"/>
      <c r="D735" s="14"/>
      <c r="E735" s="3"/>
      <c r="F735" s="14"/>
      <c r="G735" s="29"/>
      <c r="H735" s="13"/>
      <c r="I735" s="14"/>
      <c r="J735" s="21"/>
      <c r="K735" s="21"/>
      <c r="L735" s="21"/>
      <c r="M735" s="22"/>
      <c r="N735" s="23"/>
      <c r="O735" s="23"/>
      <c r="P735" s="21"/>
      <c r="Q735" s="110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6.5" customHeight="1">
      <c r="A736" s="1"/>
      <c r="B736" s="4"/>
      <c r="C736" s="12"/>
      <c r="D736" s="14"/>
      <c r="E736" s="3"/>
      <c r="F736" s="14"/>
      <c r="G736" s="29"/>
      <c r="H736" s="13"/>
      <c r="I736" s="14"/>
      <c r="J736" s="21"/>
      <c r="K736" s="21"/>
      <c r="L736" s="21"/>
      <c r="M736" s="22"/>
      <c r="N736" s="23"/>
      <c r="O736" s="23"/>
      <c r="P736" s="21"/>
      <c r="Q736" s="110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6.5" customHeight="1">
      <c r="A737" s="1"/>
      <c r="B737" s="4"/>
      <c r="C737" s="12"/>
      <c r="D737" s="14"/>
      <c r="E737" s="3"/>
      <c r="F737" s="14"/>
      <c r="G737" s="29"/>
      <c r="H737" s="13"/>
      <c r="I737" s="14"/>
      <c r="J737" s="21"/>
      <c r="K737" s="21"/>
      <c r="L737" s="21"/>
      <c r="M737" s="22"/>
      <c r="N737" s="23"/>
      <c r="O737" s="23"/>
      <c r="P737" s="21"/>
      <c r="Q737" s="110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6.5" customHeight="1">
      <c r="A738" s="1"/>
      <c r="B738" s="4"/>
      <c r="C738" s="12"/>
      <c r="D738" s="14"/>
      <c r="E738" s="3"/>
      <c r="F738" s="14"/>
      <c r="G738" s="29"/>
      <c r="H738" s="13"/>
      <c r="I738" s="14"/>
      <c r="J738" s="21"/>
      <c r="K738" s="21"/>
      <c r="L738" s="21"/>
      <c r="M738" s="22"/>
      <c r="N738" s="23"/>
      <c r="O738" s="23"/>
      <c r="P738" s="21"/>
      <c r="Q738" s="110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6.5" customHeight="1">
      <c r="A739" s="1"/>
      <c r="B739" s="4"/>
      <c r="C739" s="12"/>
      <c r="D739" s="14"/>
      <c r="E739" s="3"/>
      <c r="F739" s="14"/>
      <c r="G739" s="29"/>
      <c r="H739" s="13"/>
      <c r="I739" s="14"/>
      <c r="J739" s="21"/>
      <c r="K739" s="21"/>
      <c r="L739" s="21"/>
      <c r="M739" s="22"/>
      <c r="N739" s="23"/>
      <c r="O739" s="23"/>
      <c r="P739" s="21"/>
      <c r="Q739" s="110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6.5" customHeight="1">
      <c r="A740" s="1"/>
      <c r="B740" s="4"/>
      <c r="C740" s="12"/>
      <c r="D740" s="14"/>
      <c r="E740" s="3"/>
      <c r="F740" s="14"/>
      <c r="G740" s="29"/>
      <c r="H740" s="13"/>
      <c r="I740" s="14"/>
      <c r="J740" s="21"/>
      <c r="K740" s="21"/>
      <c r="L740" s="21"/>
      <c r="M740" s="22"/>
      <c r="N740" s="23"/>
      <c r="O740" s="23"/>
      <c r="P740" s="21"/>
      <c r="Q740" s="110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6.5" customHeight="1">
      <c r="A741" s="1"/>
      <c r="B741" s="4"/>
      <c r="C741" s="12"/>
      <c r="D741" s="14"/>
      <c r="E741" s="3"/>
      <c r="F741" s="14"/>
      <c r="G741" s="29"/>
      <c r="H741" s="13"/>
      <c r="I741" s="14"/>
      <c r="J741" s="21"/>
      <c r="K741" s="21"/>
      <c r="L741" s="21"/>
      <c r="M741" s="22"/>
      <c r="N741" s="23"/>
      <c r="O741" s="23"/>
      <c r="P741" s="21"/>
      <c r="Q741" s="110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6.5" customHeight="1">
      <c r="A742" s="1"/>
      <c r="B742" s="4"/>
      <c r="C742" s="12"/>
      <c r="D742" s="14"/>
      <c r="E742" s="3"/>
      <c r="F742" s="14"/>
      <c r="G742" s="29"/>
      <c r="H742" s="13"/>
      <c r="I742" s="14"/>
      <c r="J742" s="21"/>
      <c r="K742" s="21"/>
      <c r="L742" s="21"/>
      <c r="M742" s="22"/>
      <c r="N742" s="23"/>
      <c r="O742" s="23"/>
      <c r="P742" s="21"/>
      <c r="Q742" s="110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6.5" customHeight="1">
      <c r="A743" s="1"/>
      <c r="B743" s="4"/>
      <c r="C743" s="12"/>
      <c r="D743" s="14"/>
      <c r="E743" s="3"/>
      <c r="F743" s="14"/>
      <c r="G743" s="29"/>
      <c r="H743" s="13"/>
      <c r="I743" s="14"/>
      <c r="J743" s="21"/>
      <c r="K743" s="21"/>
      <c r="L743" s="21"/>
      <c r="M743" s="22"/>
      <c r="N743" s="23"/>
      <c r="O743" s="23"/>
      <c r="P743" s="21"/>
      <c r="Q743" s="110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6.5" customHeight="1">
      <c r="A744" s="1"/>
      <c r="B744" s="4"/>
      <c r="C744" s="12"/>
      <c r="D744" s="14"/>
      <c r="E744" s="3"/>
      <c r="F744" s="14"/>
      <c r="G744" s="29"/>
      <c r="H744" s="13"/>
      <c r="I744" s="14"/>
      <c r="J744" s="21"/>
      <c r="K744" s="21"/>
      <c r="L744" s="21"/>
      <c r="M744" s="22"/>
      <c r="N744" s="23"/>
      <c r="O744" s="23"/>
      <c r="P744" s="21"/>
      <c r="Q744" s="110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6.5" customHeight="1">
      <c r="A745" s="1"/>
      <c r="B745" s="4"/>
      <c r="C745" s="12"/>
      <c r="D745" s="14"/>
      <c r="E745" s="3"/>
      <c r="F745" s="14"/>
      <c r="G745" s="29"/>
      <c r="H745" s="13"/>
      <c r="I745" s="14"/>
      <c r="J745" s="21"/>
      <c r="K745" s="21"/>
      <c r="L745" s="21"/>
      <c r="M745" s="22"/>
      <c r="N745" s="23"/>
      <c r="O745" s="23"/>
      <c r="P745" s="21"/>
      <c r="Q745" s="110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6.5" customHeight="1">
      <c r="A746" s="1"/>
      <c r="B746" s="4"/>
      <c r="C746" s="12"/>
      <c r="D746" s="14"/>
      <c r="E746" s="3"/>
      <c r="F746" s="14"/>
      <c r="G746" s="29"/>
      <c r="H746" s="13"/>
      <c r="I746" s="14"/>
      <c r="J746" s="21"/>
      <c r="K746" s="21"/>
      <c r="L746" s="21"/>
      <c r="M746" s="22"/>
      <c r="N746" s="23"/>
      <c r="O746" s="23"/>
      <c r="P746" s="21"/>
      <c r="Q746" s="110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6.5" customHeight="1">
      <c r="A747" s="1"/>
      <c r="B747" s="4"/>
      <c r="C747" s="12"/>
      <c r="D747" s="14"/>
      <c r="E747" s="3"/>
      <c r="F747" s="14"/>
      <c r="G747" s="29"/>
      <c r="H747" s="13"/>
      <c r="I747" s="14"/>
      <c r="J747" s="21"/>
      <c r="K747" s="21"/>
      <c r="L747" s="21"/>
      <c r="M747" s="22"/>
      <c r="N747" s="23"/>
      <c r="O747" s="23"/>
      <c r="P747" s="21"/>
      <c r="Q747" s="110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6.5" customHeight="1">
      <c r="A748" s="1"/>
      <c r="B748" s="4"/>
      <c r="C748" s="12"/>
      <c r="D748" s="14"/>
      <c r="E748" s="3"/>
      <c r="F748" s="14"/>
      <c r="G748" s="29"/>
      <c r="H748" s="13"/>
      <c r="I748" s="14"/>
      <c r="J748" s="21"/>
      <c r="K748" s="21"/>
      <c r="L748" s="21"/>
      <c r="M748" s="22"/>
      <c r="N748" s="23"/>
      <c r="O748" s="23"/>
      <c r="P748" s="21"/>
      <c r="Q748" s="110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6.5" customHeight="1">
      <c r="A749" s="1"/>
      <c r="B749" s="4"/>
      <c r="C749" s="12"/>
      <c r="D749" s="14"/>
      <c r="E749" s="3"/>
      <c r="F749" s="14"/>
      <c r="G749" s="29"/>
      <c r="H749" s="13"/>
      <c r="I749" s="14"/>
      <c r="J749" s="21"/>
      <c r="K749" s="21"/>
      <c r="L749" s="21"/>
      <c r="M749" s="22"/>
      <c r="N749" s="23"/>
      <c r="O749" s="23"/>
      <c r="P749" s="21"/>
      <c r="Q749" s="110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6.5" customHeight="1">
      <c r="A750" s="1"/>
      <c r="B750" s="4"/>
      <c r="C750" s="12"/>
      <c r="D750" s="14"/>
      <c r="E750" s="3"/>
      <c r="F750" s="14"/>
      <c r="G750" s="29"/>
      <c r="H750" s="13"/>
      <c r="I750" s="14"/>
      <c r="J750" s="21"/>
      <c r="K750" s="21"/>
      <c r="L750" s="21"/>
      <c r="M750" s="22"/>
      <c r="N750" s="23"/>
      <c r="O750" s="23"/>
      <c r="P750" s="21"/>
      <c r="Q750" s="110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6.5" customHeight="1">
      <c r="A751" s="1"/>
      <c r="B751" s="4"/>
      <c r="C751" s="12"/>
      <c r="D751" s="14"/>
      <c r="E751" s="3"/>
      <c r="F751" s="14"/>
      <c r="G751" s="29"/>
      <c r="H751" s="13"/>
      <c r="I751" s="14"/>
      <c r="J751" s="21"/>
      <c r="K751" s="21"/>
      <c r="L751" s="21"/>
      <c r="M751" s="22"/>
      <c r="N751" s="23"/>
      <c r="O751" s="23"/>
      <c r="P751" s="21"/>
      <c r="Q751" s="110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6.5" customHeight="1">
      <c r="A752" s="1"/>
      <c r="B752" s="4"/>
      <c r="C752" s="12"/>
      <c r="D752" s="14"/>
      <c r="E752" s="3"/>
      <c r="F752" s="14"/>
      <c r="G752" s="29"/>
      <c r="H752" s="13"/>
      <c r="I752" s="14"/>
      <c r="J752" s="21"/>
      <c r="K752" s="21"/>
      <c r="L752" s="21"/>
      <c r="M752" s="22"/>
      <c r="N752" s="23"/>
      <c r="O752" s="23"/>
      <c r="P752" s="21"/>
      <c r="Q752" s="110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6.5" customHeight="1">
      <c r="A753" s="1"/>
      <c r="B753" s="4"/>
      <c r="C753" s="12"/>
      <c r="D753" s="14"/>
      <c r="E753" s="3"/>
      <c r="F753" s="14"/>
      <c r="G753" s="29"/>
      <c r="H753" s="13"/>
      <c r="I753" s="14"/>
      <c r="J753" s="21"/>
      <c r="K753" s="21"/>
      <c r="L753" s="21"/>
      <c r="M753" s="22"/>
      <c r="N753" s="23"/>
      <c r="O753" s="23"/>
      <c r="P753" s="21"/>
      <c r="Q753" s="110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6.5" customHeight="1">
      <c r="A754" s="1"/>
      <c r="B754" s="4"/>
      <c r="C754" s="12"/>
      <c r="D754" s="14"/>
      <c r="E754" s="3"/>
      <c r="F754" s="14"/>
      <c r="G754" s="29"/>
      <c r="H754" s="13"/>
      <c r="I754" s="14"/>
      <c r="J754" s="21"/>
      <c r="K754" s="21"/>
      <c r="L754" s="21"/>
      <c r="M754" s="22"/>
      <c r="N754" s="23"/>
      <c r="O754" s="23"/>
      <c r="P754" s="21"/>
      <c r="Q754" s="110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6.5" customHeight="1">
      <c r="A755" s="1"/>
      <c r="B755" s="4"/>
      <c r="C755" s="12"/>
      <c r="D755" s="14"/>
      <c r="E755" s="3"/>
      <c r="F755" s="14"/>
      <c r="G755" s="29"/>
      <c r="H755" s="13"/>
      <c r="I755" s="14"/>
      <c r="J755" s="21"/>
      <c r="K755" s="21"/>
      <c r="L755" s="21"/>
      <c r="M755" s="22"/>
      <c r="N755" s="23"/>
      <c r="O755" s="23"/>
      <c r="P755" s="21"/>
      <c r="Q755" s="110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6.5" customHeight="1">
      <c r="A756" s="1"/>
      <c r="B756" s="4"/>
      <c r="C756" s="12"/>
      <c r="D756" s="14"/>
      <c r="E756" s="3"/>
      <c r="F756" s="14"/>
      <c r="G756" s="29"/>
      <c r="H756" s="13"/>
      <c r="I756" s="14"/>
      <c r="J756" s="21"/>
      <c r="K756" s="21"/>
      <c r="L756" s="21"/>
      <c r="M756" s="22"/>
      <c r="N756" s="23"/>
      <c r="O756" s="23"/>
      <c r="P756" s="21"/>
      <c r="Q756" s="110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6.5" customHeight="1">
      <c r="A757" s="1"/>
      <c r="B757" s="4"/>
      <c r="C757" s="12"/>
      <c r="D757" s="14"/>
      <c r="E757" s="3"/>
      <c r="F757" s="14"/>
      <c r="G757" s="29"/>
      <c r="H757" s="13"/>
      <c r="I757" s="14"/>
      <c r="J757" s="21"/>
      <c r="K757" s="21"/>
      <c r="L757" s="21"/>
      <c r="M757" s="22"/>
      <c r="N757" s="23"/>
      <c r="O757" s="23"/>
      <c r="P757" s="21"/>
      <c r="Q757" s="110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6.5" customHeight="1">
      <c r="A758" s="1"/>
      <c r="B758" s="4"/>
      <c r="C758" s="12"/>
      <c r="D758" s="14"/>
      <c r="E758" s="3"/>
      <c r="F758" s="14"/>
      <c r="G758" s="29"/>
      <c r="H758" s="13"/>
      <c r="I758" s="14"/>
      <c r="J758" s="21"/>
      <c r="K758" s="21"/>
      <c r="L758" s="21"/>
      <c r="M758" s="22"/>
      <c r="N758" s="23"/>
      <c r="O758" s="23"/>
      <c r="P758" s="21"/>
      <c r="Q758" s="110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6.5" customHeight="1">
      <c r="A759" s="1"/>
      <c r="B759" s="4"/>
      <c r="C759" s="12"/>
      <c r="D759" s="14"/>
      <c r="E759" s="3"/>
      <c r="F759" s="14"/>
      <c r="G759" s="29"/>
      <c r="H759" s="13"/>
      <c r="I759" s="14"/>
      <c r="J759" s="21"/>
      <c r="K759" s="21"/>
      <c r="L759" s="21"/>
      <c r="M759" s="22"/>
      <c r="N759" s="23"/>
      <c r="O759" s="23"/>
      <c r="P759" s="21"/>
      <c r="Q759" s="110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6.5" customHeight="1">
      <c r="A760" s="1"/>
      <c r="B760" s="4"/>
      <c r="C760" s="12"/>
      <c r="D760" s="14"/>
      <c r="E760" s="3"/>
      <c r="F760" s="14"/>
      <c r="G760" s="29"/>
      <c r="H760" s="13"/>
      <c r="I760" s="14"/>
      <c r="J760" s="21"/>
      <c r="K760" s="21"/>
      <c r="L760" s="21"/>
      <c r="M760" s="22"/>
      <c r="N760" s="23"/>
      <c r="O760" s="23"/>
      <c r="P760" s="21"/>
      <c r="Q760" s="110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6.5" customHeight="1">
      <c r="A761" s="1"/>
      <c r="B761" s="4"/>
      <c r="C761" s="12"/>
      <c r="D761" s="14"/>
      <c r="E761" s="3"/>
      <c r="F761" s="14"/>
      <c r="G761" s="29"/>
      <c r="H761" s="13"/>
      <c r="I761" s="14"/>
      <c r="J761" s="21"/>
      <c r="K761" s="21"/>
      <c r="L761" s="21"/>
      <c r="M761" s="22"/>
      <c r="N761" s="23"/>
      <c r="O761" s="23"/>
      <c r="P761" s="21"/>
      <c r="Q761" s="110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6.5" customHeight="1">
      <c r="A762" s="1"/>
      <c r="B762" s="4"/>
      <c r="C762" s="12"/>
      <c r="D762" s="14"/>
      <c r="E762" s="3"/>
      <c r="F762" s="14"/>
      <c r="G762" s="29"/>
      <c r="H762" s="13"/>
      <c r="I762" s="14"/>
      <c r="J762" s="21"/>
      <c r="K762" s="21"/>
      <c r="L762" s="21"/>
      <c r="M762" s="22"/>
      <c r="N762" s="23"/>
      <c r="O762" s="23"/>
      <c r="P762" s="21"/>
      <c r="Q762" s="110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6.5" customHeight="1">
      <c r="A763" s="1"/>
      <c r="B763" s="4"/>
      <c r="C763" s="12"/>
      <c r="D763" s="14"/>
      <c r="E763" s="3"/>
      <c r="F763" s="14"/>
      <c r="G763" s="29"/>
      <c r="H763" s="13"/>
      <c r="I763" s="14"/>
      <c r="J763" s="21"/>
      <c r="K763" s="21"/>
      <c r="L763" s="21"/>
      <c r="M763" s="22"/>
      <c r="N763" s="23"/>
      <c r="O763" s="23"/>
      <c r="P763" s="21"/>
      <c r="Q763" s="110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6.5" customHeight="1">
      <c r="A764" s="1"/>
      <c r="B764" s="4"/>
      <c r="C764" s="12"/>
      <c r="D764" s="14"/>
      <c r="E764" s="3"/>
      <c r="F764" s="14"/>
      <c r="G764" s="29"/>
      <c r="H764" s="13"/>
      <c r="I764" s="14"/>
      <c r="J764" s="21"/>
      <c r="K764" s="21"/>
      <c r="L764" s="21"/>
      <c r="M764" s="22"/>
      <c r="N764" s="23"/>
      <c r="O764" s="23"/>
      <c r="P764" s="21"/>
      <c r="Q764" s="110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6.5" customHeight="1">
      <c r="A765" s="1"/>
      <c r="B765" s="4"/>
      <c r="C765" s="12"/>
      <c r="D765" s="14"/>
      <c r="E765" s="3"/>
      <c r="F765" s="14"/>
      <c r="G765" s="29"/>
      <c r="H765" s="13"/>
      <c r="I765" s="14"/>
      <c r="J765" s="21"/>
      <c r="K765" s="21"/>
      <c r="L765" s="21"/>
      <c r="M765" s="22"/>
      <c r="N765" s="23"/>
      <c r="O765" s="23"/>
      <c r="P765" s="21"/>
      <c r="Q765" s="110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6.5" customHeight="1">
      <c r="A766" s="1"/>
      <c r="B766" s="4"/>
      <c r="C766" s="12"/>
      <c r="D766" s="14"/>
      <c r="E766" s="3"/>
      <c r="F766" s="14"/>
      <c r="G766" s="29"/>
      <c r="H766" s="13"/>
      <c r="I766" s="14"/>
      <c r="J766" s="21"/>
      <c r="K766" s="21"/>
      <c r="L766" s="21"/>
      <c r="M766" s="22"/>
      <c r="N766" s="23"/>
      <c r="O766" s="23"/>
      <c r="P766" s="21"/>
      <c r="Q766" s="110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6.5" customHeight="1">
      <c r="A767" s="1"/>
      <c r="B767" s="4"/>
      <c r="C767" s="12"/>
      <c r="D767" s="14"/>
      <c r="E767" s="3"/>
      <c r="F767" s="14"/>
      <c r="G767" s="29"/>
      <c r="H767" s="13"/>
      <c r="I767" s="14"/>
      <c r="J767" s="21"/>
      <c r="K767" s="21"/>
      <c r="L767" s="21"/>
      <c r="M767" s="22"/>
      <c r="N767" s="23"/>
      <c r="O767" s="23"/>
      <c r="P767" s="21"/>
      <c r="Q767" s="110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6.5" customHeight="1">
      <c r="A768" s="1"/>
      <c r="B768" s="4"/>
      <c r="C768" s="12"/>
      <c r="D768" s="14"/>
      <c r="E768" s="3"/>
      <c r="F768" s="14"/>
      <c r="G768" s="29"/>
      <c r="H768" s="13"/>
      <c r="I768" s="14"/>
      <c r="J768" s="21"/>
      <c r="K768" s="21"/>
      <c r="L768" s="21"/>
      <c r="M768" s="22"/>
      <c r="N768" s="23"/>
      <c r="O768" s="23"/>
      <c r="P768" s="21"/>
      <c r="Q768" s="110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6.5" customHeight="1">
      <c r="A769" s="1"/>
      <c r="B769" s="4"/>
      <c r="C769" s="12"/>
      <c r="D769" s="14"/>
      <c r="E769" s="3"/>
      <c r="F769" s="14"/>
      <c r="G769" s="29"/>
      <c r="H769" s="13"/>
      <c r="I769" s="14"/>
      <c r="J769" s="21"/>
      <c r="K769" s="21"/>
      <c r="L769" s="21"/>
      <c r="M769" s="22"/>
      <c r="N769" s="23"/>
      <c r="O769" s="23"/>
      <c r="P769" s="21"/>
      <c r="Q769" s="110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6.5" customHeight="1">
      <c r="A770" s="1"/>
      <c r="B770" s="4"/>
      <c r="C770" s="12"/>
      <c r="D770" s="14"/>
      <c r="E770" s="3"/>
      <c r="F770" s="14"/>
      <c r="G770" s="29"/>
      <c r="H770" s="13"/>
      <c r="I770" s="14"/>
      <c r="J770" s="21"/>
      <c r="K770" s="21"/>
      <c r="L770" s="21"/>
      <c r="M770" s="22"/>
      <c r="N770" s="23"/>
      <c r="O770" s="23"/>
      <c r="P770" s="21"/>
      <c r="Q770" s="110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6.5" customHeight="1">
      <c r="A771" s="1"/>
      <c r="B771" s="4"/>
      <c r="C771" s="12"/>
      <c r="D771" s="14"/>
      <c r="E771" s="3"/>
      <c r="F771" s="14"/>
      <c r="G771" s="29"/>
      <c r="H771" s="13"/>
      <c r="I771" s="14"/>
      <c r="J771" s="21"/>
      <c r="K771" s="21"/>
      <c r="L771" s="21"/>
      <c r="M771" s="22"/>
      <c r="N771" s="23"/>
      <c r="O771" s="23"/>
      <c r="P771" s="21"/>
      <c r="Q771" s="110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6.5" customHeight="1">
      <c r="A772" s="1"/>
      <c r="B772" s="4"/>
      <c r="C772" s="12"/>
      <c r="D772" s="14"/>
      <c r="E772" s="3"/>
      <c r="F772" s="14"/>
      <c r="G772" s="29"/>
      <c r="H772" s="13"/>
      <c r="I772" s="14"/>
      <c r="J772" s="21"/>
      <c r="K772" s="21"/>
      <c r="L772" s="21"/>
      <c r="M772" s="22"/>
      <c r="N772" s="23"/>
      <c r="O772" s="23"/>
      <c r="P772" s="21"/>
      <c r="Q772" s="110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6.5" customHeight="1">
      <c r="A773" s="1"/>
      <c r="B773" s="4"/>
      <c r="C773" s="12"/>
      <c r="D773" s="14"/>
      <c r="E773" s="3"/>
      <c r="F773" s="14"/>
      <c r="G773" s="29"/>
      <c r="H773" s="13"/>
      <c r="I773" s="14"/>
      <c r="J773" s="21"/>
      <c r="K773" s="21"/>
      <c r="L773" s="21"/>
      <c r="M773" s="22"/>
      <c r="N773" s="23"/>
      <c r="O773" s="23"/>
      <c r="P773" s="21"/>
      <c r="Q773" s="110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6.5" customHeight="1">
      <c r="A774" s="1"/>
      <c r="B774" s="4"/>
      <c r="C774" s="12"/>
      <c r="D774" s="14"/>
      <c r="E774" s="3"/>
      <c r="F774" s="14"/>
      <c r="G774" s="29"/>
      <c r="H774" s="13"/>
      <c r="I774" s="14"/>
      <c r="J774" s="21"/>
      <c r="K774" s="21"/>
      <c r="L774" s="21"/>
      <c r="M774" s="22"/>
      <c r="N774" s="23"/>
      <c r="O774" s="23"/>
      <c r="P774" s="21"/>
      <c r="Q774" s="110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6.5" customHeight="1">
      <c r="A775" s="1"/>
      <c r="B775" s="4"/>
      <c r="C775" s="12"/>
      <c r="D775" s="14"/>
      <c r="E775" s="3"/>
      <c r="F775" s="14"/>
      <c r="G775" s="29"/>
      <c r="H775" s="13"/>
      <c r="I775" s="14"/>
      <c r="J775" s="21"/>
      <c r="K775" s="21"/>
      <c r="L775" s="21"/>
      <c r="M775" s="22"/>
      <c r="N775" s="23"/>
      <c r="O775" s="23"/>
      <c r="P775" s="21"/>
      <c r="Q775" s="110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6.5" customHeight="1">
      <c r="A776" s="1"/>
      <c r="B776" s="4"/>
      <c r="C776" s="12"/>
      <c r="D776" s="14"/>
      <c r="E776" s="3"/>
      <c r="F776" s="14"/>
      <c r="G776" s="29"/>
      <c r="H776" s="13"/>
      <c r="I776" s="14"/>
      <c r="J776" s="21"/>
      <c r="K776" s="21"/>
      <c r="L776" s="21"/>
      <c r="M776" s="22"/>
      <c r="N776" s="23"/>
      <c r="O776" s="23"/>
      <c r="P776" s="21"/>
      <c r="Q776" s="110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6.5" customHeight="1">
      <c r="A777" s="1"/>
      <c r="B777" s="4"/>
      <c r="C777" s="12"/>
      <c r="D777" s="14"/>
      <c r="E777" s="3"/>
      <c r="F777" s="14"/>
      <c r="G777" s="29"/>
      <c r="H777" s="13"/>
      <c r="I777" s="14"/>
      <c r="J777" s="21"/>
      <c r="K777" s="21"/>
      <c r="L777" s="21"/>
      <c r="M777" s="22"/>
      <c r="N777" s="23"/>
      <c r="O777" s="23"/>
      <c r="P777" s="21"/>
      <c r="Q777" s="110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6.5" customHeight="1">
      <c r="A778" s="1"/>
      <c r="B778" s="4"/>
      <c r="C778" s="12"/>
      <c r="D778" s="14"/>
      <c r="E778" s="3"/>
      <c r="F778" s="14"/>
      <c r="G778" s="29"/>
      <c r="H778" s="13"/>
      <c r="I778" s="14"/>
      <c r="J778" s="21"/>
      <c r="K778" s="21"/>
      <c r="L778" s="21"/>
      <c r="M778" s="22"/>
      <c r="N778" s="23"/>
      <c r="O778" s="23"/>
      <c r="P778" s="21"/>
      <c r="Q778" s="110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6.5" customHeight="1">
      <c r="A779" s="1"/>
      <c r="B779" s="4"/>
      <c r="C779" s="12"/>
      <c r="D779" s="14"/>
      <c r="E779" s="3"/>
      <c r="F779" s="14"/>
      <c r="G779" s="29"/>
      <c r="H779" s="13"/>
      <c r="I779" s="14"/>
      <c r="J779" s="21"/>
      <c r="K779" s="21"/>
      <c r="L779" s="21"/>
      <c r="M779" s="22"/>
      <c r="N779" s="23"/>
      <c r="O779" s="23"/>
      <c r="P779" s="21"/>
      <c r="Q779" s="110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6.5" customHeight="1">
      <c r="A780" s="1"/>
      <c r="B780" s="4"/>
      <c r="C780" s="12"/>
      <c r="D780" s="14"/>
      <c r="E780" s="3"/>
      <c r="F780" s="14"/>
      <c r="G780" s="29"/>
      <c r="H780" s="13"/>
      <c r="I780" s="14"/>
      <c r="J780" s="21"/>
      <c r="K780" s="21"/>
      <c r="L780" s="21"/>
      <c r="M780" s="22"/>
      <c r="N780" s="23"/>
      <c r="O780" s="23"/>
      <c r="P780" s="21"/>
      <c r="Q780" s="110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6.5" customHeight="1">
      <c r="A781" s="1"/>
      <c r="B781" s="4"/>
      <c r="C781" s="12"/>
      <c r="D781" s="14"/>
      <c r="E781" s="3"/>
      <c r="F781" s="14"/>
      <c r="G781" s="29"/>
      <c r="H781" s="13"/>
      <c r="I781" s="14"/>
      <c r="J781" s="21"/>
      <c r="K781" s="21"/>
      <c r="L781" s="21"/>
      <c r="M781" s="22"/>
      <c r="N781" s="23"/>
      <c r="O781" s="23"/>
      <c r="P781" s="21"/>
      <c r="Q781" s="110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6.5" customHeight="1">
      <c r="A782" s="1"/>
      <c r="B782" s="4"/>
      <c r="C782" s="12"/>
      <c r="D782" s="14"/>
      <c r="E782" s="3"/>
      <c r="F782" s="14"/>
      <c r="G782" s="29"/>
      <c r="H782" s="13"/>
      <c r="I782" s="14"/>
      <c r="J782" s="21"/>
      <c r="K782" s="21"/>
      <c r="L782" s="21"/>
      <c r="M782" s="22"/>
      <c r="N782" s="23"/>
      <c r="O782" s="23"/>
      <c r="P782" s="21"/>
      <c r="Q782" s="110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6.5" customHeight="1">
      <c r="A783" s="1"/>
      <c r="B783" s="4"/>
      <c r="C783" s="12"/>
      <c r="D783" s="14"/>
      <c r="E783" s="3"/>
      <c r="F783" s="14"/>
      <c r="G783" s="29"/>
      <c r="H783" s="13"/>
      <c r="I783" s="14"/>
      <c r="J783" s="21"/>
      <c r="K783" s="21"/>
      <c r="L783" s="21"/>
      <c r="M783" s="22"/>
      <c r="N783" s="23"/>
      <c r="O783" s="23"/>
      <c r="P783" s="21"/>
      <c r="Q783" s="110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6.5" customHeight="1">
      <c r="A784" s="1"/>
      <c r="B784" s="4"/>
      <c r="C784" s="12"/>
      <c r="D784" s="14"/>
      <c r="E784" s="3"/>
      <c r="F784" s="14"/>
      <c r="G784" s="29"/>
      <c r="H784" s="13"/>
      <c r="I784" s="14"/>
      <c r="J784" s="21"/>
      <c r="K784" s="21"/>
      <c r="L784" s="21"/>
      <c r="M784" s="22"/>
      <c r="N784" s="23"/>
      <c r="O784" s="23"/>
      <c r="P784" s="21"/>
      <c r="Q784" s="110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6.5" customHeight="1">
      <c r="A785" s="1"/>
      <c r="B785" s="4"/>
      <c r="C785" s="12"/>
      <c r="D785" s="14"/>
      <c r="E785" s="3"/>
      <c r="F785" s="14"/>
      <c r="G785" s="29"/>
      <c r="H785" s="13"/>
      <c r="I785" s="14"/>
      <c r="J785" s="21"/>
      <c r="K785" s="21"/>
      <c r="L785" s="21"/>
      <c r="M785" s="22"/>
      <c r="N785" s="23"/>
      <c r="O785" s="23"/>
      <c r="P785" s="21"/>
      <c r="Q785" s="110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6.5" customHeight="1">
      <c r="A786" s="1"/>
      <c r="B786" s="4"/>
      <c r="C786" s="12"/>
      <c r="D786" s="14"/>
      <c r="E786" s="3"/>
      <c r="F786" s="14"/>
      <c r="G786" s="29"/>
      <c r="H786" s="13"/>
      <c r="I786" s="14"/>
      <c r="J786" s="21"/>
      <c r="K786" s="21"/>
      <c r="L786" s="21"/>
      <c r="M786" s="22"/>
      <c r="N786" s="23"/>
      <c r="O786" s="23"/>
      <c r="P786" s="21"/>
      <c r="Q786" s="110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6.5" customHeight="1">
      <c r="A787" s="1"/>
      <c r="B787" s="4"/>
      <c r="C787" s="12"/>
      <c r="D787" s="14"/>
      <c r="E787" s="3"/>
      <c r="F787" s="14"/>
      <c r="G787" s="29"/>
      <c r="H787" s="13"/>
      <c r="I787" s="14"/>
      <c r="J787" s="21"/>
      <c r="K787" s="21"/>
      <c r="L787" s="21"/>
      <c r="M787" s="22"/>
      <c r="N787" s="23"/>
      <c r="O787" s="23"/>
      <c r="P787" s="21"/>
      <c r="Q787" s="110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6.5" customHeight="1">
      <c r="A788" s="1"/>
      <c r="B788" s="4"/>
      <c r="C788" s="12"/>
      <c r="D788" s="14"/>
      <c r="E788" s="3"/>
      <c r="F788" s="14"/>
      <c r="G788" s="29"/>
      <c r="H788" s="13"/>
      <c r="I788" s="14"/>
      <c r="J788" s="21"/>
      <c r="K788" s="21"/>
      <c r="L788" s="21"/>
      <c r="M788" s="22"/>
      <c r="N788" s="23"/>
      <c r="O788" s="23"/>
      <c r="P788" s="21"/>
      <c r="Q788" s="110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6.5" customHeight="1">
      <c r="A789" s="1"/>
      <c r="B789" s="4"/>
      <c r="C789" s="12"/>
      <c r="D789" s="14"/>
      <c r="E789" s="3"/>
      <c r="F789" s="14"/>
      <c r="G789" s="29"/>
      <c r="H789" s="13"/>
      <c r="I789" s="14"/>
      <c r="J789" s="21"/>
      <c r="K789" s="21"/>
      <c r="L789" s="21"/>
      <c r="M789" s="22"/>
      <c r="N789" s="23"/>
      <c r="O789" s="23"/>
      <c r="P789" s="21"/>
      <c r="Q789" s="110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6.5" customHeight="1">
      <c r="A790" s="1"/>
      <c r="B790" s="4"/>
      <c r="C790" s="12"/>
      <c r="D790" s="14"/>
      <c r="E790" s="3"/>
      <c r="F790" s="14"/>
      <c r="G790" s="29"/>
      <c r="H790" s="13"/>
      <c r="I790" s="14"/>
      <c r="J790" s="21"/>
      <c r="K790" s="21"/>
      <c r="L790" s="21"/>
      <c r="M790" s="22"/>
      <c r="N790" s="23"/>
      <c r="O790" s="23"/>
      <c r="P790" s="21"/>
      <c r="Q790" s="110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6.5" customHeight="1">
      <c r="A791" s="1"/>
      <c r="B791" s="4"/>
      <c r="C791" s="12"/>
      <c r="D791" s="14"/>
      <c r="E791" s="3"/>
      <c r="F791" s="14"/>
      <c r="G791" s="29"/>
      <c r="H791" s="13"/>
      <c r="I791" s="14"/>
      <c r="J791" s="21"/>
      <c r="K791" s="21"/>
      <c r="L791" s="21"/>
      <c r="M791" s="22"/>
      <c r="N791" s="23"/>
      <c r="O791" s="23"/>
      <c r="P791" s="21"/>
      <c r="Q791" s="110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6.5" customHeight="1">
      <c r="A792" s="1"/>
      <c r="B792" s="4"/>
      <c r="C792" s="12"/>
      <c r="D792" s="14"/>
      <c r="E792" s="3"/>
      <c r="F792" s="14"/>
      <c r="G792" s="29"/>
      <c r="H792" s="13"/>
      <c r="I792" s="14"/>
      <c r="J792" s="21"/>
      <c r="K792" s="21"/>
      <c r="L792" s="21"/>
      <c r="M792" s="22"/>
      <c r="N792" s="23"/>
      <c r="O792" s="23"/>
      <c r="P792" s="21"/>
      <c r="Q792" s="110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6.5" customHeight="1">
      <c r="A793" s="1"/>
      <c r="B793" s="4"/>
      <c r="C793" s="12"/>
      <c r="D793" s="14"/>
      <c r="E793" s="3"/>
      <c r="F793" s="14"/>
      <c r="G793" s="29"/>
      <c r="H793" s="13"/>
      <c r="I793" s="14"/>
      <c r="J793" s="21"/>
      <c r="K793" s="21"/>
      <c r="L793" s="21"/>
      <c r="M793" s="22"/>
      <c r="N793" s="23"/>
      <c r="O793" s="23"/>
      <c r="P793" s="21"/>
      <c r="Q793" s="110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6.5" customHeight="1">
      <c r="A794" s="1"/>
      <c r="B794" s="4"/>
      <c r="C794" s="12"/>
      <c r="D794" s="14"/>
      <c r="E794" s="3"/>
      <c r="F794" s="14"/>
      <c r="G794" s="29"/>
      <c r="H794" s="13"/>
      <c r="I794" s="14"/>
      <c r="J794" s="21"/>
      <c r="K794" s="21"/>
      <c r="L794" s="21"/>
      <c r="M794" s="22"/>
      <c r="N794" s="23"/>
      <c r="O794" s="23"/>
      <c r="P794" s="21"/>
      <c r="Q794" s="110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6.5" customHeight="1">
      <c r="A795" s="1"/>
      <c r="B795" s="4"/>
      <c r="C795" s="12"/>
      <c r="D795" s="14"/>
      <c r="E795" s="3"/>
      <c r="F795" s="14"/>
      <c r="G795" s="29"/>
      <c r="H795" s="13"/>
      <c r="I795" s="14"/>
      <c r="J795" s="21"/>
      <c r="K795" s="21"/>
      <c r="L795" s="21"/>
      <c r="M795" s="22"/>
      <c r="N795" s="23"/>
      <c r="O795" s="23"/>
      <c r="P795" s="21"/>
      <c r="Q795" s="110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6.5" customHeight="1">
      <c r="A796" s="1"/>
      <c r="B796" s="4"/>
      <c r="C796" s="12"/>
      <c r="D796" s="14"/>
      <c r="E796" s="3"/>
      <c r="F796" s="14"/>
      <c r="G796" s="29"/>
      <c r="H796" s="13"/>
      <c r="I796" s="14"/>
      <c r="J796" s="21"/>
      <c r="K796" s="21"/>
      <c r="L796" s="21"/>
      <c r="M796" s="22"/>
      <c r="N796" s="23"/>
      <c r="O796" s="23"/>
      <c r="P796" s="21"/>
      <c r="Q796" s="110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6.5" customHeight="1">
      <c r="A797" s="1"/>
      <c r="B797" s="4"/>
      <c r="C797" s="12"/>
      <c r="D797" s="14"/>
      <c r="E797" s="3"/>
      <c r="F797" s="14"/>
      <c r="G797" s="29"/>
      <c r="H797" s="13"/>
      <c r="I797" s="14"/>
      <c r="J797" s="21"/>
      <c r="K797" s="21"/>
      <c r="L797" s="21"/>
      <c r="M797" s="22"/>
      <c r="N797" s="23"/>
      <c r="O797" s="23"/>
      <c r="P797" s="21"/>
      <c r="Q797" s="110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6.5" customHeight="1">
      <c r="A798" s="1"/>
      <c r="B798" s="4"/>
      <c r="C798" s="12"/>
      <c r="D798" s="14"/>
      <c r="E798" s="3"/>
      <c r="F798" s="14"/>
      <c r="G798" s="29"/>
      <c r="H798" s="13"/>
      <c r="I798" s="14"/>
      <c r="J798" s="21"/>
      <c r="K798" s="21"/>
      <c r="L798" s="21"/>
      <c r="M798" s="22"/>
      <c r="N798" s="23"/>
      <c r="O798" s="23"/>
      <c r="P798" s="21"/>
      <c r="Q798" s="110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6.5" customHeight="1">
      <c r="A799" s="1"/>
      <c r="B799" s="4"/>
      <c r="C799" s="12"/>
      <c r="D799" s="14"/>
      <c r="E799" s="3"/>
      <c r="F799" s="14"/>
      <c r="G799" s="29"/>
      <c r="H799" s="13"/>
      <c r="I799" s="14"/>
      <c r="J799" s="21"/>
      <c r="K799" s="21"/>
      <c r="L799" s="21"/>
      <c r="M799" s="22"/>
      <c r="N799" s="23"/>
      <c r="O799" s="23"/>
      <c r="P799" s="21"/>
      <c r="Q799" s="110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6.5" customHeight="1">
      <c r="A800" s="1"/>
      <c r="B800" s="4"/>
      <c r="C800" s="12"/>
      <c r="D800" s="14"/>
      <c r="E800" s="3"/>
      <c r="F800" s="14"/>
      <c r="G800" s="29"/>
      <c r="H800" s="13"/>
      <c r="I800" s="14"/>
      <c r="J800" s="21"/>
      <c r="K800" s="21"/>
      <c r="L800" s="21"/>
      <c r="M800" s="22"/>
      <c r="N800" s="23"/>
      <c r="O800" s="23"/>
      <c r="P800" s="21"/>
      <c r="Q800" s="110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6.5" customHeight="1">
      <c r="A801" s="1"/>
      <c r="B801" s="4"/>
      <c r="C801" s="12"/>
      <c r="D801" s="14"/>
      <c r="E801" s="3"/>
      <c r="F801" s="14"/>
      <c r="G801" s="29"/>
      <c r="H801" s="13"/>
      <c r="I801" s="14"/>
      <c r="J801" s="21"/>
      <c r="K801" s="21"/>
      <c r="L801" s="21"/>
      <c r="M801" s="22"/>
      <c r="N801" s="23"/>
      <c r="O801" s="23"/>
      <c r="P801" s="21"/>
      <c r="Q801" s="110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6.5" customHeight="1">
      <c r="A802" s="1"/>
      <c r="B802" s="4"/>
      <c r="C802" s="12"/>
      <c r="D802" s="14"/>
      <c r="E802" s="3"/>
      <c r="F802" s="14"/>
      <c r="G802" s="29"/>
      <c r="H802" s="13"/>
      <c r="I802" s="14"/>
      <c r="J802" s="21"/>
      <c r="K802" s="21"/>
      <c r="L802" s="21"/>
      <c r="M802" s="22"/>
      <c r="N802" s="23"/>
      <c r="O802" s="23"/>
      <c r="P802" s="21"/>
      <c r="Q802" s="110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6.5" customHeight="1">
      <c r="A803" s="1"/>
      <c r="B803" s="4"/>
      <c r="C803" s="12"/>
      <c r="D803" s="14"/>
      <c r="E803" s="3"/>
      <c r="F803" s="14"/>
      <c r="G803" s="29"/>
      <c r="H803" s="13"/>
      <c r="I803" s="14"/>
      <c r="J803" s="21"/>
      <c r="K803" s="21"/>
      <c r="L803" s="21"/>
      <c r="M803" s="22"/>
      <c r="N803" s="23"/>
      <c r="O803" s="23"/>
      <c r="P803" s="21"/>
      <c r="Q803" s="110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6.5" customHeight="1">
      <c r="A804" s="1"/>
      <c r="B804" s="4"/>
      <c r="C804" s="12"/>
      <c r="D804" s="14"/>
      <c r="E804" s="3"/>
      <c r="F804" s="14"/>
      <c r="G804" s="29"/>
      <c r="H804" s="13"/>
      <c r="I804" s="14"/>
      <c r="J804" s="21"/>
      <c r="K804" s="21"/>
      <c r="L804" s="21"/>
      <c r="M804" s="22"/>
      <c r="N804" s="23"/>
      <c r="O804" s="23"/>
      <c r="P804" s="21"/>
      <c r="Q804" s="110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6.5" customHeight="1">
      <c r="A805" s="1"/>
      <c r="B805" s="4"/>
      <c r="C805" s="12"/>
      <c r="D805" s="14"/>
      <c r="E805" s="3"/>
      <c r="F805" s="14"/>
      <c r="G805" s="29"/>
      <c r="H805" s="13"/>
      <c r="I805" s="14"/>
      <c r="J805" s="21"/>
      <c r="K805" s="21"/>
      <c r="L805" s="21"/>
      <c r="M805" s="22"/>
      <c r="N805" s="23"/>
      <c r="O805" s="23"/>
      <c r="P805" s="21"/>
      <c r="Q805" s="110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6.5" customHeight="1">
      <c r="A806" s="1"/>
      <c r="B806" s="4"/>
      <c r="C806" s="12"/>
      <c r="D806" s="14"/>
      <c r="E806" s="3"/>
      <c r="F806" s="14"/>
      <c r="G806" s="29"/>
      <c r="H806" s="13"/>
      <c r="I806" s="14"/>
      <c r="J806" s="21"/>
      <c r="K806" s="21"/>
      <c r="L806" s="21"/>
      <c r="M806" s="22"/>
      <c r="N806" s="23"/>
      <c r="O806" s="23"/>
      <c r="P806" s="21"/>
      <c r="Q806" s="110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6.5" customHeight="1">
      <c r="A807" s="1"/>
      <c r="B807" s="4"/>
      <c r="C807" s="12"/>
      <c r="D807" s="14"/>
      <c r="E807" s="3"/>
      <c r="F807" s="14"/>
      <c r="G807" s="29"/>
      <c r="H807" s="13"/>
      <c r="I807" s="14"/>
      <c r="J807" s="21"/>
      <c r="K807" s="21"/>
      <c r="L807" s="21"/>
      <c r="M807" s="22"/>
      <c r="N807" s="23"/>
      <c r="O807" s="23"/>
      <c r="P807" s="21"/>
      <c r="Q807" s="110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6.5" customHeight="1">
      <c r="A808" s="1"/>
      <c r="B808" s="4"/>
      <c r="C808" s="12"/>
      <c r="D808" s="14"/>
      <c r="E808" s="3"/>
      <c r="F808" s="14"/>
      <c r="G808" s="29"/>
      <c r="H808" s="13"/>
      <c r="I808" s="14"/>
      <c r="J808" s="21"/>
      <c r="K808" s="21"/>
      <c r="L808" s="21"/>
      <c r="M808" s="22"/>
      <c r="N808" s="23"/>
      <c r="O808" s="23"/>
      <c r="P808" s="21"/>
      <c r="Q808" s="110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6.5" customHeight="1">
      <c r="A809" s="1"/>
      <c r="B809" s="4"/>
      <c r="C809" s="12"/>
      <c r="D809" s="14"/>
      <c r="E809" s="3"/>
      <c r="F809" s="14"/>
      <c r="G809" s="29"/>
      <c r="H809" s="13"/>
      <c r="I809" s="14"/>
      <c r="J809" s="21"/>
      <c r="K809" s="21"/>
      <c r="L809" s="21"/>
      <c r="M809" s="22"/>
      <c r="N809" s="23"/>
      <c r="O809" s="23"/>
      <c r="P809" s="21"/>
      <c r="Q809" s="110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6.5" customHeight="1">
      <c r="A810" s="1"/>
      <c r="B810" s="4"/>
      <c r="C810" s="12"/>
      <c r="D810" s="14"/>
      <c r="E810" s="3"/>
      <c r="F810" s="14"/>
      <c r="G810" s="29"/>
      <c r="H810" s="13"/>
      <c r="I810" s="14"/>
      <c r="J810" s="21"/>
      <c r="K810" s="21"/>
      <c r="L810" s="21"/>
      <c r="M810" s="22"/>
      <c r="N810" s="23"/>
      <c r="O810" s="23"/>
      <c r="P810" s="21"/>
      <c r="Q810" s="110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6.5" customHeight="1">
      <c r="A811" s="1"/>
      <c r="B811" s="4"/>
      <c r="C811" s="12"/>
      <c r="D811" s="14"/>
      <c r="E811" s="3"/>
      <c r="F811" s="14"/>
      <c r="G811" s="29"/>
      <c r="H811" s="13"/>
      <c r="I811" s="14"/>
      <c r="J811" s="21"/>
      <c r="K811" s="21"/>
      <c r="L811" s="21"/>
      <c r="M811" s="22"/>
      <c r="N811" s="23"/>
      <c r="O811" s="23"/>
      <c r="P811" s="21"/>
      <c r="Q811" s="110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6.5" customHeight="1">
      <c r="A812" s="1"/>
      <c r="B812" s="4"/>
      <c r="C812" s="12"/>
      <c r="D812" s="14"/>
      <c r="E812" s="3"/>
      <c r="F812" s="14"/>
      <c r="G812" s="29"/>
      <c r="H812" s="13"/>
      <c r="I812" s="14"/>
      <c r="J812" s="21"/>
      <c r="K812" s="21"/>
      <c r="L812" s="21"/>
      <c r="M812" s="22"/>
      <c r="N812" s="23"/>
      <c r="O812" s="23"/>
      <c r="P812" s="21"/>
      <c r="Q812" s="110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6.5" customHeight="1">
      <c r="A813" s="1"/>
      <c r="B813" s="4"/>
      <c r="C813" s="12"/>
      <c r="D813" s="14"/>
      <c r="E813" s="3"/>
      <c r="F813" s="14"/>
      <c r="G813" s="29"/>
      <c r="H813" s="13"/>
      <c r="I813" s="14"/>
      <c r="J813" s="21"/>
      <c r="K813" s="21"/>
      <c r="L813" s="21"/>
      <c r="M813" s="22"/>
      <c r="N813" s="23"/>
      <c r="O813" s="23"/>
      <c r="P813" s="21"/>
      <c r="Q813" s="110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6.5" customHeight="1">
      <c r="A814" s="1"/>
      <c r="B814" s="4"/>
      <c r="C814" s="12"/>
      <c r="D814" s="14"/>
      <c r="E814" s="3"/>
      <c r="F814" s="14"/>
      <c r="G814" s="29"/>
      <c r="H814" s="13"/>
      <c r="I814" s="14"/>
      <c r="J814" s="21"/>
      <c r="K814" s="21"/>
      <c r="L814" s="21"/>
      <c r="M814" s="22"/>
      <c r="N814" s="23"/>
      <c r="O814" s="23"/>
      <c r="P814" s="21"/>
      <c r="Q814" s="110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6.5" customHeight="1">
      <c r="A815" s="1"/>
      <c r="B815" s="4"/>
      <c r="C815" s="12"/>
      <c r="D815" s="14"/>
      <c r="E815" s="3"/>
      <c r="F815" s="14"/>
      <c r="G815" s="29"/>
      <c r="H815" s="13"/>
      <c r="I815" s="14"/>
      <c r="J815" s="21"/>
      <c r="K815" s="21"/>
      <c r="L815" s="21"/>
      <c r="M815" s="22"/>
      <c r="N815" s="23"/>
      <c r="O815" s="23"/>
      <c r="P815" s="21"/>
      <c r="Q815" s="110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6.5" customHeight="1">
      <c r="A816" s="1"/>
      <c r="B816" s="4"/>
      <c r="C816" s="12"/>
      <c r="D816" s="14"/>
      <c r="E816" s="3"/>
      <c r="F816" s="14"/>
      <c r="G816" s="29"/>
      <c r="H816" s="13"/>
      <c r="I816" s="14"/>
      <c r="J816" s="21"/>
      <c r="K816" s="21"/>
      <c r="L816" s="21"/>
      <c r="M816" s="22"/>
      <c r="N816" s="23"/>
      <c r="O816" s="23"/>
      <c r="P816" s="21"/>
      <c r="Q816" s="110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6.5" customHeight="1">
      <c r="A817" s="1"/>
      <c r="B817" s="4"/>
      <c r="C817" s="12"/>
      <c r="D817" s="14"/>
      <c r="E817" s="3"/>
      <c r="F817" s="14"/>
      <c r="G817" s="29"/>
      <c r="H817" s="13"/>
      <c r="I817" s="14"/>
      <c r="J817" s="21"/>
      <c r="K817" s="21"/>
      <c r="L817" s="21"/>
      <c r="M817" s="22"/>
      <c r="N817" s="23"/>
      <c r="O817" s="23"/>
      <c r="P817" s="21"/>
      <c r="Q817" s="110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6.5" customHeight="1">
      <c r="A818" s="1"/>
      <c r="B818" s="4"/>
      <c r="C818" s="12"/>
      <c r="D818" s="14"/>
      <c r="E818" s="3"/>
      <c r="F818" s="14"/>
      <c r="G818" s="29"/>
      <c r="H818" s="13"/>
      <c r="I818" s="14"/>
      <c r="J818" s="21"/>
      <c r="K818" s="21"/>
      <c r="L818" s="21"/>
      <c r="M818" s="22"/>
      <c r="N818" s="23"/>
      <c r="O818" s="23"/>
      <c r="P818" s="21"/>
      <c r="Q818" s="110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6.5" customHeight="1">
      <c r="A819" s="1"/>
      <c r="B819" s="4"/>
      <c r="C819" s="12"/>
      <c r="D819" s="14"/>
      <c r="E819" s="3"/>
      <c r="F819" s="14"/>
      <c r="G819" s="29"/>
      <c r="H819" s="13"/>
      <c r="I819" s="14"/>
      <c r="J819" s="21"/>
      <c r="K819" s="21"/>
      <c r="L819" s="21"/>
      <c r="M819" s="22"/>
      <c r="N819" s="23"/>
      <c r="O819" s="23"/>
      <c r="P819" s="21"/>
      <c r="Q819" s="110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6.5" customHeight="1">
      <c r="A820" s="1"/>
      <c r="B820" s="4"/>
      <c r="C820" s="12"/>
      <c r="D820" s="14"/>
      <c r="E820" s="3"/>
      <c r="F820" s="14"/>
      <c r="G820" s="29"/>
      <c r="H820" s="13"/>
      <c r="I820" s="14"/>
      <c r="J820" s="21"/>
      <c r="K820" s="21"/>
      <c r="L820" s="21"/>
      <c r="M820" s="22"/>
      <c r="N820" s="23"/>
      <c r="O820" s="23"/>
      <c r="P820" s="21"/>
      <c r="Q820" s="110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6.5" customHeight="1">
      <c r="A821" s="1"/>
      <c r="B821" s="4"/>
      <c r="C821" s="12"/>
      <c r="D821" s="14"/>
      <c r="E821" s="3"/>
      <c r="F821" s="14"/>
      <c r="G821" s="29"/>
      <c r="H821" s="13"/>
      <c r="I821" s="14"/>
      <c r="J821" s="21"/>
      <c r="K821" s="21"/>
      <c r="L821" s="21"/>
      <c r="M821" s="22"/>
      <c r="N821" s="23"/>
      <c r="O821" s="23"/>
      <c r="P821" s="21"/>
      <c r="Q821" s="110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6.5" customHeight="1">
      <c r="A822" s="1"/>
      <c r="B822" s="4"/>
      <c r="C822" s="12"/>
      <c r="D822" s="14"/>
      <c r="E822" s="3"/>
      <c r="F822" s="14"/>
      <c r="G822" s="29"/>
      <c r="H822" s="13"/>
      <c r="I822" s="14"/>
      <c r="J822" s="21"/>
      <c r="K822" s="21"/>
      <c r="L822" s="21"/>
      <c r="M822" s="22"/>
      <c r="N822" s="23"/>
      <c r="O822" s="23"/>
      <c r="P822" s="21"/>
      <c r="Q822" s="110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6.5" customHeight="1">
      <c r="A823" s="1"/>
      <c r="B823" s="4"/>
      <c r="C823" s="12"/>
      <c r="D823" s="14"/>
      <c r="E823" s="3"/>
      <c r="F823" s="14"/>
      <c r="G823" s="29"/>
      <c r="H823" s="13"/>
      <c r="I823" s="14"/>
      <c r="J823" s="21"/>
      <c r="K823" s="21"/>
      <c r="L823" s="21"/>
      <c r="M823" s="22"/>
      <c r="N823" s="23"/>
      <c r="O823" s="23"/>
      <c r="P823" s="21"/>
      <c r="Q823" s="110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6.5" customHeight="1">
      <c r="A824" s="1"/>
      <c r="B824" s="4"/>
      <c r="C824" s="12"/>
      <c r="D824" s="14"/>
      <c r="E824" s="3"/>
      <c r="F824" s="14"/>
      <c r="G824" s="29"/>
      <c r="H824" s="13"/>
      <c r="I824" s="14"/>
      <c r="J824" s="21"/>
      <c r="K824" s="21"/>
      <c r="L824" s="21"/>
      <c r="M824" s="22"/>
      <c r="N824" s="23"/>
      <c r="O824" s="23"/>
      <c r="P824" s="21"/>
      <c r="Q824" s="110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6.5" customHeight="1">
      <c r="A825" s="1"/>
      <c r="B825" s="4"/>
      <c r="C825" s="12"/>
      <c r="D825" s="14"/>
      <c r="E825" s="3"/>
      <c r="F825" s="14"/>
      <c r="G825" s="29"/>
      <c r="H825" s="13"/>
      <c r="I825" s="14"/>
      <c r="J825" s="21"/>
      <c r="K825" s="21"/>
      <c r="L825" s="21"/>
      <c r="M825" s="22"/>
      <c r="N825" s="23"/>
      <c r="O825" s="23"/>
      <c r="P825" s="21"/>
      <c r="Q825" s="110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6.5" customHeight="1">
      <c r="A826" s="1"/>
      <c r="B826" s="4"/>
      <c r="C826" s="12"/>
      <c r="D826" s="14"/>
      <c r="E826" s="3"/>
      <c r="F826" s="14"/>
      <c r="G826" s="29"/>
      <c r="H826" s="13"/>
      <c r="I826" s="14"/>
      <c r="J826" s="21"/>
      <c r="K826" s="21"/>
      <c r="L826" s="21"/>
      <c r="M826" s="22"/>
      <c r="N826" s="23"/>
      <c r="O826" s="23"/>
      <c r="P826" s="21"/>
      <c r="Q826" s="110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6.5" customHeight="1">
      <c r="A827" s="1"/>
      <c r="B827" s="4"/>
      <c r="C827" s="12"/>
      <c r="D827" s="14"/>
      <c r="E827" s="3"/>
      <c r="F827" s="14"/>
      <c r="G827" s="29"/>
      <c r="H827" s="13"/>
      <c r="I827" s="14"/>
      <c r="J827" s="21"/>
      <c r="K827" s="21"/>
      <c r="L827" s="21"/>
      <c r="M827" s="22"/>
      <c r="N827" s="23"/>
      <c r="O827" s="23"/>
      <c r="P827" s="21"/>
      <c r="Q827" s="110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6.5" customHeight="1">
      <c r="A828" s="1"/>
      <c r="B828" s="4"/>
      <c r="C828" s="12"/>
      <c r="D828" s="14"/>
      <c r="E828" s="3"/>
      <c r="F828" s="14"/>
      <c r="G828" s="29"/>
      <c r="H828" s="13"/>
      <c r="I828" s="14"/>
      <c r="J828" s="21"/>
      <c r="K828" s="21"/>
      <c r="L828" s="21"/>
      <c r="M828" s="22"/>
      <c r="N828" s="23"/>
      <c r="O828" s="23"/>
      <c r="P828" s="21"/>
      <c r="Q828" s="110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6.5" customHeight="1">
      <c r="A829" s="1"/>
      <c r="B829" s="4"/>
      <c r="C829" s="12"/>
      <c r="D829" s="14"/>
      <c r="E829" s="3"/>
      <c r="F829" s="14"/>
      <c r="G829" s="29"/>
      <c r="H829" s="13"/>
      <c r="I829" s="14"/>
      <c r="J829" s="21"/>
      <c r="K829" s="21"/>
      <c r="L829" s="21"/>
      <c r="M829" s="22"/>
      <c r="N829" s="23"/>
      <c r="O829" s="23"/>
      <c r="P829" s="21"/>
      <c r="Q829" s="110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6.5" customHeight="1">
      <c r="A830" s="1"/>
      <c r="B830" s="4"/>
      <c r="C830" s="12"/>
      <c r="D830" s="14"/>
      <c r="E830" s="3"/>
      <c r="F830" s="14"/>
      <c r="G830" s="29"/>
      <c r="H830" s="13"/>
      <c r="I830" s="14"/>
      <c r="J830" s="21"/>
      <c r="K830" s="21"/>
      <c r="L830" s="21"/>
      <c r="M830" s="22"/>
      <c r="N830" s="23"/>
      <c r="O830" s="23"/>
      <c r="P830" s="21"/>
      <c r="Q830" s="110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6.5" customHeight="1">
      <c r="A831" s="1"/>
      <c r="B831" s="4"/>
      <c r="C831" s="12"/>
      <c r="D831" s="14"/>
      <c r="E831" s="3"/>
      <c r="F831" s="14"/>
      <c r="G831" s="29"/>
      <c r="H831" s="13"/>
      <c r="I831" s="14"/>
      <c r="J831" s="21"/>
      <c r="K831" s="21"/>
      <c r="L831" s="21"/>
      <c r="M831" s="22"/>
      <c r="N831" s="23"/>
      <c r="O831" s="23"/>
      <c r="P831" s="21"/>
      <c r="Q831" s="110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6.5" customHeight="1">
      <c r="A832" s="1"/>
      <c r="B832" s="4"/>
      <c r="C832" s="12"/>
      <c r="D832" s="14"/>
      <c r="E832" s="3"/>
      <c r="F832" s="14"/>
      <c r="G832" s="29"/>
      <c r="H832" s="13"/>
      <c r="I832" s="14"/>
      <c r="J832" s="21"/>
      <c r="K832" s="21"/>
      <c r="L832" s="21"/>
      <c r="M832" s="22"/>
      <c r="N832" s="23"/>
      <c r="O832" s="23"/>
      <c r="P832" s="21"/>
      <c r="Q832" s="110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6.5" customHeight="1">
      <c r="A833" s="1"/>
      <c r="B833" s="4"/>
      <c r="C833" s="12"/>
      <c r="D833" s="14"/>
      <c r="E833" s="3"/>
      <c r="F833" s="14"/>
      <c r="G833" s="29"/>
      <c r="H833" s="13"/>
      <c r="I833" s="14"/>
      <c r="J833" s="21"/>
      <c r="K833" s="21"/>
      <c r="L833" s="21"/>
      <c r="M833" s="22"/>
      <c r="N833" s="23"/>
      <c r="O833" s="23"/>
      <c r="P833" s="21"/>
      <c r="Q833" s="110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6.5" customHeight="1">
      <c r="A834" s="1"/>
      <c r="B834" s="4"/>
      <c r="C834" s="12"/>
      <c r="D834" s="14"/>
      <c r="E834" s="3"/>
      <c r="F834" s="14"/>
      <c r="G834" s="29"/>
      <c r="H834" s="13"/>
      <c r="I834" s="14"/>
      <c r="J834" s="21"/>
      <c r="K834" s="21"/>
      <c r="L834" s="21"/>
      <c r="M834" s="22"/>
      <c r="N834" s="23"/>
      <c r="O834" s="23"/>
      <c r="P834" s="21"/>
      <c r="Q834" s="110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6.5" customHeight="1">
      <c r="A835" s="1"/>
      <c r="B835" s="4"/>
      <c r="C835" s="12"/>
      <c r="D835" s="14"/>
      <c r="E835" s="3"/>
      <c r="F835" s="14"/>
      <c r="G835" s="29"/>
      <c r="H835" s="13"/>
      <c r="I835" s="14"/>
      <c r="J835" s="21"/>
      <c r="K835" s="21"/>
      <c r="L835" s="21"/>
      <c r="M835" s="22"/>
      <c r="N835" s="23"/>
      <c r="O835" s="23"/>
      <c r="P835" s="21"/>
      <c r="Q835" s="110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6.5" customHeight="1">
      <c r="A836" s="1"/>
      <c r="B836" s="4"/>
      <c r="C836" s="12"/>
      <c r="D836" s="14"/>
      <c r="E836" s="3"/>
      <c r="F836" s="14"/>
      <c r="G836" s="29"/>
      <c r="H836" s="13"/>
      <c r="I836" s="14"/>
      <c r="J836" s="21"/>
      <c r="K836" s="21"/>
      <c r="L836" s="21"/>
      <c r="M836" s="22"/>
      <c r="N836" s="23"/>
      <c r="O836" s="23"/>
      <c r="P836" s="21"/>
      <c r="Q836" s="110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6.5" customHeight="1">
      <c r="A837" s="1"/>
      <c r="B837" s="4"/>
      <c r="C837" s="12"/>
      <c r="D837" s="14"/>
      <c r="E837" s="3"/>
      <c r="F837" s="14"/>
      <c r="G837" s="29"/>
      <c r="H837" s="13"/>
      <c r="I837" s="14"/>
      <c r="J837" s="21"/>
      <c r="K837" s="21"/>
      <c r="L837" s="21"/>
      <c r="M837" s="22"/>
      <c r="N837" s="23"/>
      <c r="O837" s="23"/>
      <c r="P837" s="21"/>
      <c r="Q837" s="110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6.5" customHeight="1">
      <c r="A838" s="1"/>
      <c r="B838" s="4"/>
      <c r="C838" s="12"/>
      <c r="D838" s="14"/>
      <c r="E838" s="3"/>
      <c r="F838" s="14"/>
      <c r="G838" s="29"/>
      <c r="H838" s="13"/>
      <c r="I838" s="14"/>
      <c r="J838" s="21"/>
      <c r="K838" s="21"/>
      <c r="L838" s="21"/>
      <c r="M838" s="22"/>
      <c r="N838" s="23"/>
      <c r="O838" s="23"/>
      <c r="P838" s="21"/>
      <c r="Q838" s="110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6.5" customHeight="1">
      <c r="A839" s="1"/>
      <c r="B839" s="4"/>
      <c r="C839" s="12"/>
      <c r="D839" s="14"/>
      <c r="E839" s="3"/>
      <c r="F839" s="14"/>
      <c r="G839" s="29"/>
      <c r="H839" s="13"/>
      <c r="I839" s="14"/>
      <c r="J839" s="21"/>
      <c r="K839" s="21"/>
      <c r="L839" s="21"/>
      <c r="M839" s="22"/>
      <c r="N839" s="23"/>
      <c r="O839" s="23"/>
      <c r="P839" s="21"/>
      <c r="Q839" s="110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6.5" customHeight="1">
      <c r="A840" s="1"/>
      <c r="B840" s="4"/>
      <c r="C840" s="12"/>
      <c r="D840" s="14"/>
      <c r="E840" s="3"/>
      <c r="F840" s="14"/>
      <c r="G840" s="29"/>
      <c r="H840" s="13"/>
      <c r="I840" s="14"/>
      <c r="J840" s="21"/>
      <c r="K840" s="21"/>
      <c r="L840" s="21"/>
      <c r="M840" s="22"/>
      <c r="N840" s="23"/>
      <c r="O840" s="23"/>
      <c r="P840" s="21"/>
      <c r="Q840" s="110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6.5" customHeight="1">
      <c r="A841" s="1"/>
      <c r="B841" s="4"/>
      <c r="C841" s="12"/>
      <c r="D841" s="14"/>
      <c r="E841" s="3"/>
      <c r="F841" s="14"/>
      <c r="G841" s="29"/>
      <c r="H841" s="13"/>
      <c r="I841" s="14"/>
      <c r="J841" s="21"/>
      <c r="K841" s="21"/>
      <c r="L841" s="21"/>
      <c r="M841" s="22"/>
      <c r="N841" s="23"/>
      <c r="O841" s="23"/>
      <c r="P841" s="21"/>
      <c r="Q841" s="110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6.5" customHeight="1">
      <c r="A842" s="1"/>
      <c r="B842" s="4"/>
      <c r="C842" s="12"/>
      <c r="D842" s="14"/>
      <c r="E842" s="3"/>
      <c r="F842" s="14"/>
      <c r="G842" s="29"/>
      <c r="H842" s="13"/>
      <c r="I842" s="14"/>
      <c r="J842" s="21"/>
      <c r="K842" s="21"/>
      <c r="L842" s="21"/>
      <c r="M842" s="22"/>
      <c r="N842" s="23"/>
      <c r="O842" s="23"/>
      <c r="P842" s="21"/>
      <c r="Q842" s="110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6.5" customHeight="1">
      <c r="A843" s="1"/>
      <c r="B843" s="4"/>
      <c r="C843" s="12"/>
      <c r="D843" s="14"/>
      <c r="E843" s="3"/>
      <c r="F843" s="14"/>
      <c r="G843" s="29"/>
      <c r="H843" s="13"/>
      <c r="I843" s="14"/>
      <c r="J843" s="21"/>
      <c r="K843" s="21"/>
      <c r="L843" s="21"/>
      <c r="M843" s="22"/>
      <c r="N843" s="23"/>
      <c r="O843" s="23"/>
      <c r="P843" s="21"/>
      <c r="Q843" s="110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6.5" customHeight="1">
      <c r="A844" s="1"/>
      <c r="B844" s="4"/>
      <c r="C844" s="12"/>
      <c r="D844" s="14"/>
      <c r="E844" s="3"/>
      <c r="F844" s="14"/>
      <c r="G844" s="29"/>
      <c r="H844" s="13"/>
      <c r="I844" s="14"/>
      <c r="J844" s="21"/>
      <c r="K844" s="21"/>
      <c r="L844" s="21"/>
      <c r="M844" s="22"/>
      <c r="N844" s="23"/>
      <c r="O844" s="23"/>
      <c r="P844" s="21"/>
      <c r="Q844" s="110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6.5" customHeight="1">
      <c r="A845" s="1"/>
      <c r="B845" s="4"/>
      <c r="C845" s="12"/>
      <c r="D845" s="14"/>
      <c r="E845" s="3"/>
      <c r="F845" s="14"/>
      <c r="G845" s="29"/>
      <c r="H845" s="13"/>
      <c r="I845" s="14"/>
      <c r="J845" s="21"/>
      <c r="K845" s="21"/>
      <c r="L845" s="21"/>
      <c r="M845" s="22"/>
      <c r="N845" s="23"/>
      <c r="O845" s="23"/>
      <c r="P845" s="21"/>
      <c r="Q845" s="110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6.5" customHeight="1">
      <c r="A846" s="1"/>
      <c r="B846" s="4"/>
      <c r="C846" s="12"/>
      <c r="D846" s="14"/>
      <c r="E846" s="3"/>
      <c r="F846" s="14"/>
      <c r="G846" s="29"/>
      <c r="H846" s="13"/>
      <c r="I846" s="14"/>
      <c r="J846" s="21"/>
      <c r="K846" s="21"/>
      <c r="L846" s="21"/>
      <c r="M846" s="22"/>
      <c r="N846" s="23"/>
      <c r="O846" s="23"/>
      <c r="P846" s="21"/>
      <c r="Q846" s="110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6.5" customHeight="1">
      <c r="A847" s="1"/>
      <c r="B847" s="4"/>
      <c r="C847" s="12"/>
      <c r="D847" s="14"/>
      <c r="E847" s="3"/>
      <c r="F847" s="14"/>
      <c r="G847" s="29"/>
      <c r="H847" s="13"/>
      <c r="I847" s="14"/>
      <c r="J847" s="21"/>
      <c r="K847" s="21"/>
      <c r="L847" s="21"/>
      <c r="M847" s="22"/>
      <c r="N847" s="23"/>
      <c r="O847" s="23"/>
      <c r="P847" s="21"/>
      <c r="Q847" s="110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6.5" customHeight="1">
      <c r="A848" s="1"/>
      <c r="B848" s="4"/>
      <c r="C848" s="12"/>
      <c r="D848" s="14"/>
      <c r="E848" s="3"/>
      <c r="F848" s="14"/>
      <c r="G848" s="29"/>
      <c r="H848" s="13"/>
      <c r="I848" s="14"/>
      <c r="J848" s="21"/>
      <c r="K848" s="21"/>
      <c r="L848" s="21"/>
      <c r="M848" s="22"/>
      <c r="N848" s="23"/>
      <c r="O848" s="23"/>
      <c r="P848" s="21"/>
      <c r="Q848" s="110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6.5" customHeight="1">
      <c r="A849" s="1"/>
      <c r="B849" s="4"/>
      <c r="C849" s="12"/>
      <c r="D849" s="14"/>
      <c r="E849" s="3"/>
      <c r="F849" s="14"/>
      <c r="G849" s="29"/>
      <c r="H849" s="13"/>
      <c r="I849" s="14"/>
      <c r="J849" s="21"/>
      <c r="K849" s="21"/>
      <c r="L849" s="21"/>
      <c r="M849" s="22"/>
      <c r="N849" s="23"/>
      <c r="O849" s="23"/>
      <c r="P849" s="21"/>
      <c r="Q849" s="110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6.5" customHeight="1">
      <c r="A850" s="1"/>
      <c r="B850" s="4"/>
      <c r="C850" s="12"/>
      <c r="D850" s="14"/>
      <c r="E850" s="3"/>
      <c r="F850" s="14"/>
      <c r="G850" s="29"/>
      <c r="H850" s="13"/>
      <c r="I850" s="14"/>
      <c r="J850" s="21"/>
      <c r="K850" s="21"/>
      <c r="L850" s="21"/>
      <c r="M850" s="22"/>
      <c r="N850" s="23"/>
      <c r="O850" s="23"/>
      <c r="P850" s="21"/>
      <c r="Q850" s="110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6.5" customHeight="1">
      <c r="A851" s="1"/>
      <c r="B851" s="4"/>
      <c r="C851" s="12"/>
      <c r="D851" s="14"/>
      <c r="E851" s="3"/>
      <c r="F851" s="14"/>
      <c r="G851" s="29"/>
      <c r="H851" s="13"/>
      <c r="I851" s="14"/>
      <c r="J851" s="21"/>
      <c r="K851" s="21"/>
      <c r="L851" s="21"/>
      <c r="M851" s="22"/>
      <c r="N851" s="23"/>
      <c r="O851" s="23"/>
      <c r="P851" s="21"/>
      <c r="Q851" s="110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6.5" customHeight="1">
      <c r="A852" s="1"/>
      <c r="B852" s="4"/>
      <c r="C852" s="12"/>
      <c r="D852" s="14"/>
      <c r="E852" s="3"/>
      <c r="F852" s="14"/>
      <c r="G852" s="29"/>
      <c r="H852" s="13"/>
      <c r="I852" s="14"/>
      <c r="J852" s="21"/>
      <c r="K852" s="21"/>
      <c r="L852" s="21"/>
      <c r="M852" s="22"/>
      <c r="N852" s="23"/>
      <c r="O852" s="23"/>
      <c r="P852" s="21"/>
      <c r="Q852" s="110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6.5" customHeight="1">
      <c r="A853" s="1"/>
      <c r="B853" s="4"/>
      <c r="C853" s="12"/>
      <c r="D853" s="14"/>
      <c r="E853" s="3"/>
      <c r="F853" s="14"/>
      <c r="G853" s="29"/>
      <c r="H853" s="13"/>
      <c r="I853" s="14"/>
      <c r="J853" s="21"/>
      <c r="K853" s="21"/>
      <c r="L853" s="21"/>
      <c r="M853" s="22"/>
      <c r="N853" s="23"/>
      <c r="O853" s="23"/>
      <c r="P853" s="21"/>
      <c r="Q853" s="110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6.5" customHeight="1">
      <c r="A854" s="1"/>
      <c r="B854" s="4"/>
      <c r="C854" s="12"/>
      <c r="D854" s="14"/>
      <c r="E854" s="3"/>
      <c r="F854" s="14"/>
      <c r="G854" s="29"/>
      <c r="H854" s="13"/>
      <c r="I854" s="14"/>
      <c r="J854" s="21"/>
      <c r="K854" s="21"/>
      <c r="L854" s="21"/>
      <c r="M854" s="22"/>
      <c r="N854" s="23"/>
      <c r="O854" s="23"/>
      <c r="P854" s="21"/>
      <c r="Q854" s="110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6.5" customHeight="1">
      <c r="A855" s="1"/>
      <c r="B855" s="4"/>
      <c r="C855" s="12"/>
      <c r="D855" s="14"/>
      <c r="E855" s="3"/>
      <c r="F855" s="14"/>
      <c r="G855" s="29"/>
      <c r="H855" s="13"/>
      <c r="I855" s="14"/>
      <c r="J855" s="21"/>
      <c r="K855" s="21"/>
      <c r="L855" s="21"/>
      <c r="M855" s="22"/>
      <c r="N855" s="23"/>
      <c r="O855" s="23"/>
      <c r="P855" s="21"/>
      <c r="Q855" s="110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6.5" customHeight="1">
      <c r="A856" s="1"/>
      <c r="B856" s="4"/>
      <c r="C856" s="12"/>
      <c r="D856" s="14"/>
      <c r="E856" s="3"/>
      <c r="F856" s="14"/>
      <c r="G856" s="29"/>
      <c r="H856" s="13"/>
      <c r="I856" s="14"/>
      <c r="J856" s="21"/>
      <c r="K856" s="21"/>
      <c r="L856" s="21"/>
      <c r="M856" s="22"/>
      <c r="N856" s="23"/>
      <c r="O856" s="23"/>
      <c r="P856" s="21"/>
      <c r="Q856" s="110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6.5" customHeight="1">
      <c r="A857" s="1"/>
      <c r="B857" s="4"/>
      <c r="C857" s="12"/>
      <c r="D857" s="14"/>
      <c r="E857" s="3"/>
      <c r="F857" s="14"/>
      <c r="G857" s="29"/>
      <c r="H857" s="13"/>
      <c r="I857" s="14"/>
      <c r="J857" s="21"/>
      <c r="K857" s="21"/>
      <c r="L857" s="21"/>
      <c r="M857" s="22"/>
      <c r="N857" s="23"/>
      <c r="O857" s="23"/>
      <c r="P857" s="21"/>
      <c r="Q857" s="110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6.5" customHeight="1">
      <c r="A858" s="1"/>
      <c r="B858" s="4"/>
      <c r="C858" s="12"/>
      <c r="D858" s="14"/>
      <c r="E858" s="3"/>
      <c r="F858" s="14"/>
      <c r="G858" s="29"/>
      <c r="H858" s="13"/>
      <c r="I858" s="14"/>
      <c r="J858" s="21"/>
      <c r="K858" s="21"/>
      <c r="L858" s="21"/>
      <c r="M858" s="22"/>
      <c r="N858" s="23"/>
      <c r="O858" s="23"/>
      <c r="P858" s="21"/>
      <c r="Q858" s="110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6.5" customHeight="1">
      <c r="A859" s="1"/>
      <c r="B859" s="4"/>
      <c r="C859" s="12"/>
      <c r="D859" s="14"/>
      <c r="E859" s="3"/>
      <c r="F859" s="14"/>
      <c r="G859" s="29"/>
      <c r="H859" s="13"/>
      <c r="I859" s="14"/>
      <c r="J859" s="21"/>
      <c r="K859" s="21"/>
      <c r="L859" s="21"/>
      <c r="M859" s="22"/>
      <c r="N859" s="23"/>
      <c r="O859" s="23"/>
      <c r="P859" s="21"/>
      <c r="Q859" s="110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6.5" customHeight="1">
      <c r="A860" s="1"/>
      <c r="B860" s="4"/>
      <c r="C860" s="12"/>
      <c r="D860" s="14"/>
      <c r="E860" s="3"/>
      <c r="F860" s="14"/>
      <c r="G860" s="29"/>
      <c r="H860" s="13"/>
      <c r="I860" s="14"/>
      <c r="J860" s="21"/>
      <c r="K860" s="21"/>
      <c r="L860" s="21"/>
      <c r="M860" s="22"/>
      <c r="N860" s="23"/>
      <c r="O860" s="23"/>
      <c r="P860" s="21"/>
      <c r="Q860" s="110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6.5" customHeight="1">
      <c r="A861" s="1"/>
      <c r="B861" s="4"/>
      <c r="C861" s="12"/>
      <c r="D861" s="14"/>
      <c r="E861" s="3"/>
      <c r="F861" s="14"/>
      <c r="G861" s="29"/>
      <c r="H861" s="13"/>
      <c r="I861" s="14"/>
      <c r="J861" s="21"/>
      <c r="K861" s="21"/>
      <c r="L861" s="21"/>
      <c r="M861" s="22"/>
      <c r="N861" s="23"/>
      <c r="O861" s="23"/>
      <c r="P861" s="21"/>
      <c r="Q861" s="110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6.5" customHeight="1">
      <c r="A862" s="1"/>
      <c r="B862" s="4"/>
      <c r="C862" s="12"/>
      <c r="D862" s="14"/>
      <c r="E862" s="3"/>
      <c r="F862" s="14"/>
      <c r="G862" s="29"/>
      <c r="H862" s="13"/>
      <c r="I862" s="14"/>
      <c r="J862" s="21"/>
      <c r="K862" s="21"/>
      <c r="L862" s="21"/>
      <c r="M862" s="22"/>
      <c r="N862" s="23"/>
      <c r="O862" s="23"/>
      <c r="P862" s="21"/>
      <c r="Q862" s="110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6.5" customHeight="1">
      <c r="A863" s="1"/>
      <c r="B863" s="4"/>
      <c r="C863" s="12"/>
      <c r="D863" s="14"/>
      <c r="E863" s="3"/>
      <c r="F863" s="14"/>
      <c r="G863" s="29"/>
      <c r="H863" s="13"/>
      <c r="I863" s="14"/>
      <c r="J863" s="21"/>
      <c r="K863" s="21"/>
      <c r="L863" s="21"/>
      <c r="M863" s="22"/>
      <c r="N863" s="23"/>
      <c r="O863" s="23"/>
      <c r="P863" s="21"/>
      <c r="Q863" s="110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6.5" customHeight="1">
      <c r="A864" s="1"/>
      <c r="B864" s="4"/>
      <c r="C864" s="12"/>
      <c r="D864" s="14"/>
      <c r="E864" s="3"/>
      <c r="F864" s="14"/>
      <c r="G864" s="29"/>
      <c r="H864" s="13"/>
      <c r="I864" s="14"/>
      <c r="J864" s="21"/>
      <c r="K864" s="21"/>
      <c r="L864" s="21"/>
      <c r="M864" s="22"/>
      <c r="N864" s="23"/>
      <c r="O864" s="23"/>
      <c r="P864" s="21"/>
      <c r="Q864" s="110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6.5" customHeight="1">
      <c r="A865" s="1"/>
      <c r="B865" s="4"/>
      <c r="C865" s="12"/>
      <c r="D865" s="14"/>
      <c r="E865" s="3"/>
      <c r="F865" s="14"/>
      <c r="G865" s="29"/>
      <c r="H865" s="13"/>
      <c r="I865" s="14"/>
      <c r="J865" s="21"/>
      <c r="K865" s="21"/>
      <c r="L865" s="21"/>
      <c r="M865" s="22"/>
      <c r="N865" s="23"/>
      <c r="O865" s="23"/>
      <c r="P865" s="21"/>
      <c r="Q865" s="110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6.5" customHeight="1">
      <c r="A866" s="1"/>
      <c r="B866" s="4"/>
      <c r="C866" s="12"/>
      <c r="D866" s="14"/>
      <c r="E866" s="3"/>
      <c r="F866" s="14"/>
      <c r="G866" s="29"/>
      <c r="H866" s="13"/>
      <c r="I866" s="14"/>
      <c r="J866" s="21"/>
      <c r="K866" s="21"/>
      <c r="L866" s="21"/>
      <c r="M866" s="22"/>
      <c r="N866" s="23"/>
      <c r="O866" s="23"/>
      <c r="P866" s="21"/>
      <c r="Q866" s="110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6.5" customHeight="1">
      <c r="A867" s="1"/>
      <c r="B867" s="4"/>
      <c r="C867" s="12"/>
      <c r="D867" s="14"/>
      <c r="E867" s="3"/>
      <c r="F867" s="14"/>
      <c r="G867" s="29"/>
      <c r="H867" s="13"/>
      <c r="I867" s="14"/>
      <c r="J867" s="21"/>
      <c r="K867" s="21"/>
      <c r="L867" s="21"/>
      <c r="M867" s="22"/>
      <c r="N867" s="23"/>
      <c r="O867" s="23"/>
      <c r="P867" s="21"/>
      <c r="Q867" s="110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6.5" customHeight="1">
      <c r="A868" s="1"/>
      <c r="B868" s="4"/>
      <c r="C868" s="12"/>
      <c r="D868" s="14"/>
      <c r="E868" s="3"/>
      <c r="F868" s="14"/>
      <c r="G868" s="29"/>
      <c r="H868" s="13"/>
      <c r="I868" s="14"/>
      <c r="J868" s="21"/>
      <c r="K868" s="21"/>
      <c r="L868" s="21"/>
      <c r="M868" s="22"/>
      <c r="N868" s="23"/>
      <c r="O868" s="23"/>
      <c r="P868" s="21"/>
      <c r="Q868" s="110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6.5" customHeight="1">
      <c r="A869" s="1"/>
      <c r="B869" s="4"/>
      <c r="C869" s="12"/>
      <c r="D869" s="14"/>
      <c r="E869" s="3"/>
      <c r="F869" s="14"/>
      <c r="G869" s="29"/>
      <c r="H869" s="13"/>
      <c r="I869" s="14"/>
      <c r="J869" s="21"/>
      <c r="K869" s="21"/>
      <c r="L869" s="21"/>
      <c r="M869" s="22"/>
      <c r="N869" s="23"/>
      <c r="O869" s="23"/>
      <c r="P869" s="21"/>
      <c r="Q869" s="110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6.5" customHeight="1">
      <c r="A870" s="1"/>
      <c r="B870" s="4"/>
      <c r="C870" s="12"/>
      <c r="D870" s="14"/>
      <c r="E870" s="3"/>
      <c r="F870" s="14"/>
      <c r="G870" s="29"/>
      <c r="H870" s="13"/>
      <c r="I870" s="14"/>
      <c r="J870" s="21"/>
      <c r="K870" s="21"/>
      <c r="L870" s="21"/>
      <c r="M870" s="22"/>
      <c r="N870" s="23"/>
      <c r="O870" s="23"/>
      <c r="P870" s="21"/>
      <c r="Q870" s="110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6.5" customHeight="1">
      <c r="A871" s="1"/>
      <c r="B871" s="4"/>
      <c r="C871" s="12"/>
      <c r="D871" s="14"/>
      <c r="E871" s="3"/>
      <c r="F871" s="14"/>
      <c r="G871" s="29"/>
      <c r="H871" s="13"/>
      <c r="I871" s="14"/>
      <c r="J871" s="21"/>
      <c r="K871" s="21"/>
      <c r="L871" s="21"/>
      <c r="M871" s="22"/>
      <c r="N871" s="23"/>
      <c r="O871" s="23"/>
      <c r="P871" s="21"/>
      <c r="Q871" s="110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6.5" customHeight="1">
      <c r="A872" s="1"/>
      <c r="B872" s="4"/>
      <c r="C872" s="12"/>
      <c r="D872" s="14"/>
      <c r="E872" s="3"/>
      <c r="F872" s="14"/>
      <c r="G872" s="29"/>
      <c r="H872" s="13"/>
      <c r="I872" s="14"/>
      <c r="J872" s="21"/>
      <c r="K872" s="21"/>
      <c r="L872" s="21"/>
      <c r="M872" s="22"/>
      <c r="N872" s="23"/>
      <c r="O872" s="23"/>
      <c r="P872" s="21"/>
      <c r="Q872" s="110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6.5" customHeight="1">
      <c r="A873" s="1"/>
      <c r="B873" s="4"/>
      <c r="C873" s="12"/>
      <c r="D873" s="14"/>
      <c r="E873" s="3"/>
      <c r="F873" s="14"/>
      <c r="G873" s="29"/>
      <c r="H873" s="13"/>
      <c r="I873" s="14"/>
      <c r="J873" s="21"/>
      <c r="K873" s="21"/>
      <c r="L873" s="21"/>
      <c r="M873" s="22"/>
      <c r="N873" s="23"/>
      <c r="O873" s="23"/>
      <c r="P873" s="21"/>
      <c r="Q873" s="110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6.5" customHeight="1">
      <c r="A874" s="1"/>
      <c r="B874" s="4"/>
      <c r="C874" s="12"/>
      <c r="D874" s="14"/>
      <c r="E874" s="3"/>
      <c r="F874" s="14"/>
      <c r="G874" s="29"/>
      <c r="H874" s="13"/>
      <c r="I874" s="14"/>
      <c r="J874" s="21"/>
      <c r="K874" s="21"/>
      <c r="L874" s="21"/>
      <c r="M874" s="22"/>
      <c r="N874" s="23"/>
      <c r="O874" s="23"/>
      <c r="P874" s="21"/>
      <c r="Q874" s="110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6.5" customHeight="1">
      <c r="A875" s="1"/>
      <c r="B875" s="4"/>
      <c r="C875" s="12"/>
      <c r="D875" s="14"/>
      <c r="E875" s="3"/>
      <c r="F875" s="14"/>
      <c r="G875" s="29"/>
      <c r="H875" s="13"/>
      <c r="I875" s="14"/>
      <c r="J875" s="21"/>
      <c r="K875" s="21"/>
      <c r="L875" s="21"/>
      <c r="M875" s="22"/>
      <c r="N875" s="23"/>
      <c r="O875" s="23"/>
      <c r="P875" s="21"/>
      <c r="Q875" s="110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6.5" customHeight="1">
      <c r="A876" s="1"/>
      <c r="B876" s="4"/>
      <c r="C876" s="12"/>
      <c r="D876" s="14"/>
      <c r="E876" s="3"/>
      <c r="F876" s="14"/>
      <c r="G876" s="29"/>
      <c r="H876" s="13"/>
      <c r="I876" s="14"/>
      <c r="J876" s="21"/>
      <c r="K876" s="21"/>
      <c r="L876" s="21"/>
      <c r="M876" s="22"/>
      <c r="N876" s="23"/>
      <c r="O876" s="23"/>
      <c r="P876" s="21"/>
      <c r="Q876" s="110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6.5" customHeight="1">
      <c r="A877" s="1"/>
      <c r="B877" s="4"/>
      <c r="C877" s="12"/>
      <c r="D877" s="14"/>
      <c r="E877" s="3"/>
      <c r="F877" s="14"/>
      <c r="G877" s="29"/>
      <c r="H877" s="13"/>
      <c r="I877" s="14"/>
      <c r="J877" s="21"/>
      <c r="K877" s="21"/>
      <c r="L877" s="21"/>
      <c r="M877" s="22"/>
      <c r="N877" s="23"/>
      <c r="O877" s="23"/>
      <c r="P877" s="21"/>
      <c r="Q877" s="110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6.5" customHeight="1">
      <c r="A878" s="1"/>
      <c r="B878" s="4"/>
      <c r="C878" s="12"/>
      <c r="D878" s="14"/>
      <c r="E878" s="3"/>
      <c r="F878" s="14"/>
      <c r="G878" s="29"/>
      <c r="H878" s="13"/>
      <c r="I878" s="14"/>
      <c r="J878" s="21"/>
      <c r="K878" s="21"/>
      <c r="L878" s="21"/>
      <c r="M878" s="22"/>
      <c r="N878" s="23"/>
      <c r="O878" s="23"/>
      <c r="P878" s="21"/>
      <c r="Q878" s="110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6.5" customHeight="1">
      <c r="A879" s="1"/>
      <c r="B879" s="4"/>
      <c r="C879" s="12"/>
      <c r="D879" s="14"/>
      <c r="E879" s="3"/>
      <c r="F879" s="14"/>
      <c r="G879" s="29"/>
      <c r="H879" s="13"/>
      <c r="I879" s="14"/>
      <c r="J879" s="21"/>
      <c r="K879" s="21"/>
      <c r="L879" s="21"/>
      <c r="M879" s="22"/>
      <c r="N879" s="23"/>
      <c r="O879" s="23"/>
      <c r="P879" s="21"/>
      <c r="Q879" s="110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6.5" customHeight="1">
      <c r="A880" s="1"/>
      <c r="B880" s="4"/>
      <c r="C880" s="12"/>
      <c r="D880" s="14"/>
      <c r="E880" s="3"/>
      <c r="F880" s="14"/>
      <c r="G880" s="29"/>
      <c r="H880" s="13"/>
      <c r="I880" s="14"/>
      <c r="J880" s="21"/>
      <c r="K880" s="21"/>
      <c r="L880" s="21"/>
      <c r="M880" s="22"/>
      <c r="N880" s="23"/>
      <c r="O880" s="23"/>
      <c r="P880" s="21"/>
      <c r="Q880" s="110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6.5" customHeight="1">
      <c r="A881" s="1"/>
      <c r="B881" s="4"/>
      <c r="C881" s="12"/>
      <c r="D881" s="14"/>
      <c r="E881" s="3"/>
      <c r="F881" s="14"/>
      <c r="G881" s="29"/>
      <c r="H881" s="13"/>
      <c r="I881" s="14"/>
      <c r="J881" s="21"/>
      <c r="K881" s="21"/>
      <c r="L881" s="21"/>
      <c r="M881" s="22"/>
      <c r="N881" s="23"/>
      <c r="O881" s="23"/>
      <c r="P881" s="21"/>
      <c r="Q881" s="110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6.5" customHeight="1">
      <c r="A882" s="1"/>
      <c r="B882" s="4"/>
      <c r="C882" s="12"/>
      <c r="D882" s="14"/>
      <c r="E882" s="3"/>
      <c r="F882" s="14"/>
      <c r="G882" s="29"/>
      <c r="H882" s="13"/>
      <c r="I882" s="14"/>
      <c r="J882" s="21"/>
      <c r="K882" s="21"/>
      <c r="L882" s="21"/>
      <c r="M882" s="22"/>
      <c r="N882" s="23"/>
      <c r="O882" s="23"/>
      <c r="P882" s="21"/>
      <c r="Q882" s="110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6.5" customHeight="1">
      <c r="A883" s="1"/>
      <c r="B883" s="4"/>
      <c r="C883" s="12"/>
      <c r="D883" s="14"/>
      <c r="E883" s="3"/>
      <c r="F883" s="14"/>
      <c r="G883" s="29"/>
      <c r="H883" s="13"/>
      <c r="I883" s="14"/>
      <c r="J883" s="21"/>
      <c r="K883" s="21"/>
      <c r="L883" s="21"/>
      <c r="M883" s="22"/>
      <c r="N883" s="23"/>
      <c r="O883" s="23"/>
      <c r="P883" s="21"/>
      <c r="Q883" s="110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6.5" customHeight="1">
      <c r="A884" s="1"/>
      <c r="B884" s="4"/>
      <c r="C884" s="12"/>
      <c r="D884" s="14"/>
      <c r="E884" s="3"/>
      <c r="F884" s="14"/>
      <c r="G884" s="29"/>
      <c r="H884" s="13"/>
      <c r="I884" s="14"/>
      <c r="J884" s="21"/>
      <c r="K884" s="21"/>
      <c r="L884" s="21"/>
      <c r="M884" s="22"/>
      <c r="N884" s="23"/>
      <c r="O884" s="23"/>
      <c r="P884" s="21"/>
      <c r="Q884" s="110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6.5" customHeight="1">
      <c r="A885" s="1"/>
      <c r="B885" s="4"/>
      <c r="C885" s="12"/>
      <c r="D885" s="14"/>
      <c r="E885" s="3"/>
      <c r="F885" s="14"/>
      <c r="G885" s="29"/>
      <c r="H885" s="13"/>
      <c r="I885" s="14"/>
      <c r="J885" s="21"/>
      <c r="K885" s="21"/>
      <c r="L885" s="21"/>
      <c r="M885" s="22"/>
      <c r="N885" s="23"/>
      <c r="O885" s="23"/>
      <c r="P885" s="21"/>
      <c r="Q885" s="110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6.5" customHeight="1">
      <c r="A886" s="1"/>
      <c r="B886" s="4"/>
      <c r="C886" s="12"/>
      <c r="D886" s="14"/>
      <c r="E886" s="3"/>
      <c r="F886" s="14"/>
      <c r="G886" s="29"/>
      <c r="H886" s="13"/>
      <c r="I886" s="14"/>
      <c r="J886" s="21"/>
      <c r="K886" s="21"/>
      <c r="L886" s="21"/>
      <c r="M886" s="22"/>
      <c r="N886" s="23"/>
      <c r="O886" s="23"/>
      <c r="P886" s="21"/>
      <c r="Q886" s="110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6.5" customHeight="1">
      <c r="A887" s="1"/>
      <c r="B887" s="4"/>
      <c r="C887" s="12"/>
      <c r="D887" s="14"/>
      <c r="E887" s="3"/>
      <c r="F887" s="14"/>
      <c r="G887" s="29"/>
      <c r="H887" s="13"/>
      <c r="I887" s="14"/>
      <c r="J887" s="21"/>
      <c r="K887" s="21"/>
      <c r="L887" s="21"/>
      <c r="M887" s="22"/>
      <c r="N887" s="23"/>
      <c r="O887" s="23"/>
      <c r="P887" s="21"/>
      <c r="Q887" s="110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6.5" customHeight="1">
      <c r="A888" s="1"/>
      <c r="B888" s="4"/>
      <c r="C888" s="12"/>
      <c r="D888" s="14"/>
      <c r="E888" s="3"/>
      <c r="F888" s="14"/>
      <c r="G888" s="29"/>
      <c r="H888" s="13"/>
      <c r="I888" s="14"/>
      <c r="J888" s="21"/>
      <c r="K888" s="21"/>
      <c r="L888" s="21"/>
      <c r="M888" s="22"/>
      <c r="N888" s="23"/>
      <c r="O888" s="23"/>
      <c r="P888" s="21"/>
      <c r="Q888" s="110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6.5" customHeight="1">
      <c r="A889" s="1"/>
      <c r="B889" s="4"/>
      <c r="C889" s="12"/>
      <c r="D889" s="14"/>
      <c r="E889" s="3"/>
      <c r="F889" s="14"/>
      <c r="G889" s="29"/>
      <c r="H889" s="13"/>
      <c r="I889" s="14"/>
      <c r="J889" s="21"/>
      <c r="K889" s="21"/>
      <c r="L889" s="21"/>
      <c r="M889" s="22"/>
      <c r="N889" s="23"/>
      <c r="O889" s="23"/>
      <c r="P889" s="21"/>
      <c r="Q889" s="110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6.5" customHeight="1">
      <c r="A890" s="1"/>
      <c r="B890" s="4"/>
      <c r="C890" s="12"/>
      <c r="D890" s="14"/>
      <c r="E890" s="3"/>
      <c r="F890" s="14"/>
      <c r="G890" s="29"/>
      <c r="H890" s="13"/>
      <c r="I890" s="14"/>
      <c r="J890" s="21"/>
      <c r="K890" s="21"/>
      <c r="L890" s="21"/>
      <c r="M890" s="22"/>
      <c r="N890" s="23"/>
      <c r="O890" s="23"/>
      <c r="P890" s="21"/>
      <c r="Q890" s="110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6.5" customHeight="1">
      <c r="A891" s="1"/>
      <c r="B891" s="4"/>
      <c r="C891" s="12"/>
      <c r="D891" s="14"/>
      <c r="E891" s="3"/>
      <c r="F891" s="14"/>
      <c r="G891" s="29"/>
      <c r="H891" s="13"/>
      <c r="I891" s="14"/>
      <c r="J891" s="21"/>
      <c r="K891" s="21"/>
      <c r="L891" s="21"/>
      <c r="M891" s="22"/>
      <c r="N891" s="23"/>
      <c r="O891" s="23"/>
      <c r="P891" s="21"/>
      <c r="Q891" s="110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6.5" customHeight="1">
      <c r="A892" s="1"/>
      <c r="B892" s="4"/>
      <c r="C892" s="12"/>
      <c r="D892" s="14"/>
      <c r="E892" s="3"/>
      <c r="F892" s="14"/>
      <c r="G892" s="29"/>
      <c r="H892" s="13"/>
      <c r="I892" s="14"/>
      <c r="J892" s="21"/>
      <c r="K892" s="21"/>
      <c r="L892" s="21"/>
      <c r="M892" s="22"/>
      <c r="N892" s="23"/>
      <c r="O892" s="23"/>
      <c r="P892" s="21"/>
      <c r="Q892" s="110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6.5" customHeight="1">
      <c r="A893" s="1"/>
      <c r="B893" s="4"/>
      <c r="C893" s="12"/>
      <c r="D893" s="14"/>
      <c r="E893" s="3"/>
      <c r="F893" s="14"/>
      <c r="G893" s="29"/>
      <c r="H893" s="13"/>
      <c r="I893" s="14"/>
      <c r="J893" s="21"/>
      <c r="K893" s="21"/>
      <c r="L893" s="21"/>
      <c r="M893" s="22"/>
      <c r="N893" s="23"/>
      <c r="O893" s="23"/>
      <c r="P893" s="21"/>
      <c r="Q893" s="110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6.5" customHeight="1">
      <c r="A894" s="1"/>
      <c r="B894" s="4"/>
      <c r="C894" s="12"/>
      <c r="D894" s="14"/>
      <c r="E894" s="3"/>
      <c r="F894" s="14"/>
      <c r="G894" s="29"/>
      <c r="H894" s="13"/>
      <c r="I894" s="14"/>
      <c r="J894" s="21"/>
      <c r="K894" s="21"/>
      <c r="L894" s="21"/>
      <c r="M894" s="22"/>
      <c r="N894" s="23"/>
      <c r="O894" s="23"/>
      <c r="P894" s="21"/>
      <c r="Q894" s="110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6.5" customHeight="1">
      <c r="A895" s="1"/>
      <c r="B895" s="4"/>
      <c r="C895" s="12"/>
      <c r="D895" s="14"/>
      <c r="E895" s="3"/>
      <c r="F895" s="14"/>
      <c r="G895" s="29"/>
      <c r="H895" s="13"/>
      <c r="I895" s="14"/>
      <c r="J895" s="21"/>
      <c r="K895" s="21"/>
      <c r="L895" s="21"/>
      <c r="M895" s="22"/>
      <c r="N895" s="23"/>
      <c r="O895" s="23"/>
      <c r="P895" s="21"/>
      <c r="Q895" s="110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6.5" customHeight="1">
      <c r="A896" s="1"/>
      <c r="B896" s="4"/>
      <c r="C896" s="12"/>
      <c r="D896" s="14"/>
      <c r="E896" s="3"/>
      <c r="F896" s="14"/>
      <c r="G896" s="29"/>
      <c r="H896" s="13"/>
      <c r="I896" s="14"/>
      <c r="J896" s="21"/>
      <c r="K896" s="21"/>
      <c r="L896" s="21"/>
      <c r="M896" s="22"/>
      <c r="N896" s="23"/>
      <c r="O896" s="23"/>
      <c r="P896" s="21"/>
      <c r="Q896" s="110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6.5" customHeight="1">
      <c r="A897" s="1"/>
      <c r="B897" s="4"/>
      <c r="C897" s="12"/>
      <c r="D897" s="14"/>
      <c r="E897" s="3"/>
      <c r="F897" s="14"/>
      <c r="G897" s="29"/>
      <c r="H897" s="13"/>
      <c r="I897" s="14"/>
      <c r="J897" s="21"/>
      <c r="K897" s="21"/>
      <c r="L897" s="21"/>
      <c r="M897" s="22"/>
      <c r="N897" s="23"/>
      <c r="O897" s="23"/>
      <c r="P897" s="21"/>
      <c r="Q897" s="110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6.5" customHeight="1">
      <c r="A898" s="1"/>
      <c r="B898" s="4"/>
      <c r="C898" s="12"/>
      <c r="D898" s="14"/>
      <c r="E898" s="3"/>
      <c r="F898" s="14"/>
      <c r="G898" s="29"/>
      <c r="H898" s="13"/>
      <c r="I898" s="14"/>
      <c r="J898" s="21"/>
      <c r="K898" s="21"/>
      <c r="L898" s="21"/>
      <c r="M898" s="22"/>
      <c r="N898" s="23"/>
      <c r="O898" s="23"/>
      <c r="P898" s="21"/>
      <c r="Q898" s="110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6.5" customHeight="1">
      <c r="A899" s="1"/>
      <c r="B899" s="4"/>
      <c r="C899" s="12"/>
      <c r="D899" s="14"/>
      <c r="E899" s="3"/>
      <c r="F899" s="14"/>
      <c r="G899" s="29"/>
      <c r="H899" s="13"/>
      <c r="I899" s="14"/>
      <c r="J899" s="21"/>
      <c r="K899" s="21"/>
      <c r="L899" s="21"/>
      <c r="M899" s="22"/>
      <c r="N899" s="23"/>
      <c r="O899" s="23"/>
      <c r="P899" s="21"/>
      <c r="Q899" s="110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6.5" customHeight="1">
      <c r="A900" s="1"/>
      <c r="B900" s="4"/>
      <c r="C900" s="12"/>
      <c r="D900" s="14"/>
      <c r="E900" s="3"/>
      <c r="F900" s="14"/>
      <c r="G900" s="29"/>
      <c r="H900" s="13"/>
      <c r="I900" s="14"/>
      <c r="J900" s="21"/>
      <c r="K900" s="21"/>
      <c r="L900" s="21"/>
      <c r="M900" s="22"/>
      <c r="N900" s="23"/>
      <c r="O900" s="23"/>
      <c r="P900" s="21"/>
      <c r="Q900" s="110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6.5" customHeight="1">
      <c r="A901" s="1"/>
      <c r="B901" s="4"/>
      <c r="C901" s="12"/>
      <c r="D901" s="14"/>
      <c r="E901" s="3"/>
      <c r="F901" s="14"/>
      <c r="G901" s="29"/>
      <c r="H901" s="13"/>
      <c r="I901" s="14"/>
      <c r="J901" s="21"/>
      <c r="K901" s="21"/>
      <c r="L901" s="21"/>
      <c r="M901" s="22"/>
      <c r="N901" s="23"/>
      <c r="O901" s="23"/>
      <c r="P901" s="21"/>
      <c r="Q901" s="110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6.5" customHeight="1">
      <c r="A902" s="1"/>
      <c r="B902" s="4"/>
      <c r="C902" s="12"/>
      <c r="D902" s="14"/>
      <c r="E902" s="3"/>
      <c r="F902" s="14"/>
      <c r="G902" s="29"/>
      <c r="H902" s="13"/>
      <c r="I902" s="14"/>
      <c r="J902" s="21"/>
      <c r="K902" s="21"/>
      <c r="L902" s="21"/>
      <c r="M902" s="22"/>
      <c r="N902" s="23"/>
      <c r="O902" s="23"/>
      <c r="P902" s="21"/>
      <c r="Q902" s="110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6.5" customHeight="1">
      <c r="A903" s="1"/>
      <c r="B903" s="4"/>
      <c r="C903" s="12"/>
      <c r="D903" s="14"/>
      <c r="E903" s="3"/>
      <c r="F903" s="14"/>
      <c r="G903" s="29"/>
      <c r="H903" s="13"/>
      <c r="I903" s="14"/>
      <c r="J903" s="21"/>
      <c r="K903" s="21"/>
      <c r="L903" s="21"/>
      <c r="M903" s="22"/>
      <c r="N903" s="23"/>
      <c r="O903" s="23"/>
      <c r="P903" s="21"/>
      <c r="Q903" s="110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6.5" customHeight="1">
      <c r="A904" s="1"/>
      <c r="B904" s="4"/>
      <c r="C904" s="12"/>
      <c r="D904" s="14"/>
      <c r="E904" s="3"/>
      <c r="F904" s="14"/>
      <c r="G904" s="29"/>
      <c r="H904" s="13"/>
      <c r="I904" s="14"/>
      <c r="J904" s="21"/>
      <c r="K904" s="21"/>
      <c r="L904" s="21"/>
      <c r="M904" s="22"/>
      <c r="N904" s="23"/>
      <c r="O904" s="23"/>
      <c r="P904" s="21"/>
      <c r="Q904" s="110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6.5" customHeight="1">
      <c r="A905" s="1"/>
      <c r="B905" s="4"/>
      <c r="C905" s="12"/>
      <c r="D905" s="14"/>
      <c r="E905" s="3"/>
      <c r="F905" s="14"/>
      <c r="G905" s="29"/>
      <c r="H905" s="13"/>
      <c r="I905" s="14"/>
      <c r="J905" s="21"/>
      <c r="K905" s="21"/>
      <c r="L905" s="21"/>
      <c r="M905" s="22"/>
      <c r="N905" s="23"/>
      <c r="O905" s="23"/>
      <c r="P905" s="21"/>
      <c r="Q905" s="110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6.5" customHeight="1">
      <c r="A906" s="1"/>
      <c r="B906" s="4"/>
      <c r="C906" s="12"/>
      <c r="D906" s="14"/>
      <c r="E906" s="3"/>
      <c r="F906" s="14"/>
      <c r="G906" s="29"/>
      <c r="H906" s="13"/>
      <c r="I906" s="14"/>
      <c r="J906" s="21"/>
      <c r="K906" s="21"/>
      <c r="L906" s="21"/>
      <c r="M906" s="22"/>
      <c r="N906" s="23"/>
      <c r="O906" s="23"/>
      <c r="P906" s="21"/>
      <c r="Q906" s="110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6.5" customHeight="1">
      <c r="A907" s="1"/>
      <c r="B907" s="4"/>
      <c r="C907" s="12"/>
      <c r="D907" s="14"/>
      <c r="E907" s="3"/>
      <c r="F907" s="14"/>
      <c r="G907" s="29"/>
      <c r="H907" s="13"/>
      <c r="I907" s="14"/>
      <c r="J907" s="21"/>
      <c r="K907" s="21"/>
      <c r="L907" s="21"/>
      <c r="M907" s="22"/>
      <c r="N907" s="23"/>
      <c r="O907" s="23"/>
      <c r="P907" s="21"/>
      <c r="Q907" s="110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6.5" customHeight="1">
      <c r="A908" s="1"/>
      <c r="B908" s="4"/>
      <c r="C908" s="12"/>
      <c r="D908" s="14"/>
      <c r="E908" s="3"/>
      <c r="F908" s="14"/>
      <c r="G908" s="29"/>
      <c r="H908" s="13"/>
      <c r="I908" s="14"/>
      <c r="J908" s="21"/>
      <c r="K908" s="21"/>
      <c r="L908" s="21"/>
      <c r="M908" s="22"/>
      <c r="N908" s="23"/>
      <c r="O908" s="23"/>
      <c r="P908" s="21"/>
      <c r="Q908" s="110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6.5" customHeight="1">
      <c r="A909" s="1"/>
      <c r="B909" s="4"/>
      <c r="C909" s="12"/>
      <c r="D909" s="14"/>
      <c r="E909" s="3"/>
      <c r="F909" s="14"/>
      <c r="G909" s="29"/>
      <c r="H909" s="13"/>
      <c r="I909" s="14"/>
      <c r="J909" s="21"/>
      <c r="K909" s="21"/>
      <c r="L909" s="21"/>
      <c r="M909" s="22"/>
      <c r="N909" s="23"/>
      <c r="O909" s="23"/>
      <c r="P909" s="21"/>
      <c r="Q909" s="110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6.5" customHeight="1">
      <c r="A910" s="1"/>
      <c r="B910" s="4"/>
      <c r="C910" s="12"/>
      <c r="D910" s="14"/>
      <c r="E910" s="3"/>
      <c r="F910" s="14"/>
      <c r="G910" s="29"/>
      <c r="H910" s="13"/>
      <c r="I910" s="14"/>
      <c r="J910" s="21"/>
      <c r="K910" s="21"/>
      <c r="L910" s="21"/>
      <c r="M910" s="22"/>
      <c r="N910" s="23"/>
      <c r="O910" s="23"/>
      <c r="P910" s="21"/>
      <c r="Q910" s="110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6.5" customHeight="1">
      <c r="A911" s="1"/>
      <c r="B911" s="4"/>
      <c r="C911" s="12"/>
      <c r="D911" s="14"/>
      <c r="E911" s="3"/>
      <c r="F911" s="14"/>
      <c r="G911" s="29"/>
      <c r="H911" s="13"/>
      <c r="I911" s="14"/>
      <c r="J911" s="21"/>
      <c r="K911" s="21"/>
      <c r="L911" s="21"/>
      <c r="M911" s="22"/>
      <c r="N911" s="23"/>
      <c r="O911" s="23"/>
      <c r="P911" s="21"/>
      <c r="Q911" s="110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6.5" customHeight="1">
      <c r="A912" s="1"/>
      <c r="B912" s="4"/>
      <c r="C912" s="12"/>
      <c r="D912" s="14"/>
      <c r="E912" s="3"/>
      <c r="F912" s="14"/>
      <c r="G912" s="29"/>
      <c r="H912" s="13"/>
      <c r="I912" s="14"/>
      <c r="J912" s="21"/>
      <c r="K912" s="21"/>
      <c r="L912" s="21"/>
      <c r="M912" s="22"/>
      <c r="N912" s="23"/>
      <c r="O912" s="23"/>
      <c r="P912" s="21"/>
      <c r="Q912" s="110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6.5" customHeight="1">
      <c r="A913" s="1"/>
      <c r="B913" s="4"/>
      <c r="C913" s="12"/>
      <c r="D913" s="14"/>
      <c r="E913" s="3"/>
      <c r="F913" s="14"/>
      <c r="G913" s="29"/>
      <c r="H913" s="13"/>
      <c r="I913" s="14"/>
      <c r="J913" s="21"/>
      <c r="K913" s="21"/>
      <c r="L913" s="21"/>
      <c r="M913" s="22"/>
      <c r="N913" s="23"/>
      <c r="O913" s="23"/>
      <c r="P913" s="21"/>
      <c r="Q913" s="110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6.5" customHeight="1">
      <c r="A914" s="1"/>
      <c r="B914" s="4"/>
      <c r="C914" s="12"/>
      <c r="D914" s="14"/>
      <c r="E914" s="3"/>
      <c r="F914" s="14"/>
      <c r="G914" s="29"/>
      <c r="H914" s="13"/>
      <c r="I914" s="14"/>
      <c r="J914" s="21"/>
      <c r="K914" s="21"/>
      <c r="L914" s="21"/>
      <c r="M914" s="22"/>
      <c r="N914" s="23"/>
      <c r="O914" s="23"/>
      <c r="P914" s="21"/>
      <c r="Q914" s="110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6.5" customHeight="1">
      <c r="A915" s="1"/>
      <c r="B915" s="4"/>
      <c r="C915" s="12"/>
      <c r="D915" s="14"/>
      <c r="E915" s="3"/>
      <c r="F915" s="14"/>
      <c r="G915" s="29"/>
      <c r="H915" s="13"/>
      <c r="I915" s="14"/>
      <c r="J915" s="21"/>
      <c r="K915" s="21"/>
      <c r="L915" s="21"/>
      <c r="M915" s="22"/>
      <c r="N915" s="23"/>
      <c r="O915" s="23"/>
      <c r="P915" s="21"/>
      <c r="Q915" s="110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6.5" customHeight="1">
      <c r="A916" s="1"/>
      <c r="B916" s="4"/>
      <c r="C916" s="12"/>
      <c r="D916" s="14"/>
      <c r="E916" s="3"/>
      <c r="F916" s="14"/>
      <c r="G916" s="29"/>
      <c r="H916" s="13"/>
      <c r="I916" s="14"/>
      <c r="J916" s="21"/>
      <c r="K916" s="21"/>
      <c r="L916" s="21"/>
      <c r="M916" s="22"/>
      <c r="N916" s="23"/>
      <c r="O916" s="23"/>
      <c r="P916" s="21"/>
      <c r="Q916" s="110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6.5" customHeight="1">
      <c r="A917" s="1"/>
      <c r="B917" s="4"/>
      <c r="C917" s="12"/>
      <c r="D917" s="14"/>
      <c r="E917" s="3"/>
      <c r="F917" s="14"/>
      <c r="G917" s="29"/>
      <c r="H917" s="13"/>
      <c r="I917" s="14"/>
      <c r="J917" s="21"/>
      <c r="K917" s="21"/>
      <c r="L917" s="21"/>
      <c r="M917" s="22"/>
      <c r="N917" s="23"/>
      <c r="O917" s="23"/>
      <c r="P917" s="21"/>
      <c r="Q917" s="110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6.5" customHeight="1">
      <c r="A918" s="1"/>
      <c r="B918" s="4"/>
      <c r="C918" s="12"/>
      <c r="D918" s="14"/>
      <c r="E918" s="3"/>
      <c r="F918" s="14"/>
      <c r="G918" s="29"/>
      <c r="H918" s="13"/>
      <c r="I918" s="14"/>
      <c r="J918" s="21"/>
      <c r="K918" s="21"/>
      <c r="L918" s="21"/>
      <c r="M918" s="22"/>
      <c r="N918" s="23"/>
      <c r="O918" s="23"/>
      <c r="P918" s="21"/>
      <c r="Q918" s="110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6.5" customHeight="1">
      <c r="A919" s="1"/>
      <c r="B919" s="4"/>
      <c r="C919" s="12"/>
      <c r="D919" s="14"/>
      <c r="E919" s="3"/>
      <c r="F919" s="14"/>
      <c r="G919" s="29"/>
      <c r="H919" s="13"/>
      <c r="I919" s="14"/>
      <c r="J919" s="21"/>
      <c r="K919" s="21"/>
      <c r="L919" s="21"/>
      <c r="M919" s="22"/>
      <c r="N919" s="23"/>
      <c r="O919" s="23"/>
      <c r="P919" s="21"/>
      <c r="Q919" s="110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6.5" customHeight="1">
      <c r="A920" s="1"/>
      <c r="B920" s="4"/>
      <c r="C920" s="12"/>
      <c r="D920" s="14"/>
      <c r="E920" s="3"/>
      <c r="F920" s="14"/>
      <c r="G920" s="29"/>
      <c r="H920" s="13"/>
      <c r="I920" s="14"/>
      <c r="J920" s="21"/>
      <c r="K920" s="21"/>
      <c r="L920" s="21"/>
      <c r="M920" s="22"/>
      <c r="N920" s="23"/>
      <c r="O920" s="23"/>
      <c r="P920" s="21"/>
      <c r="Q920" s="110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6.5" customHeight="1">
      <c r="A921" s="1"/>
      <c r="B921" s="4"/>
      <c r="C921" s="12"/>
      <c r="D921" s="14"/>
      <c r="E921" s="3"/>
      <c r="F921" s="14"/>
      <c r="G921" s="29"/>
      <c r="H921" s="13"/>
      <c r="I921" s="14"/>
      <c r="J921" s="21"/>
      <c r="K921" s="21"/>
      <c r="L921" s="21"/>
      <c r="M921" s="22"/>
      <c r="N921" s="23"/>
      <c r="O921" s="23"/>
      <c r="P921" s="21"/>
      <c r="Q921" s="110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6.5" customHeight="1">
      <c r="A922" s="1"/>
      <c r="B922" s="4"/>
      <c r="C922" s="12"/>
      <c r="D922" s="14"/>
      <c r="E922" s="3"/>
      <c r="F922" s="14"/>
      <c r="G922" s="29"/>
      <c r="H922" s="13"/>
      <c r="I922" s="14"/>
      <c r="J922" s="21"/>
      <c r="K922" s="21"/>
      <c r="L922" s="21"/>
      <c r="M922" s="22"/>
      <c r="N922" s="23"/>
      <c r="O922" s="23"/>
      <c r="P922" s="21"/>
      <c r="Q922" s="110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6.5" customHeight="1">
      <c r="A923" s="1"/>
      <c r="B923" s="4"/>
      <c r="C923" s="12"/>
      <c r="D923" s="14"/>
      <c r="E923" s="3"/>
      <c r="F923" s="14"/>
      <c r="G923" s="29"/>
      <c r="H923" s="13"/>
      <c r="I923" s="14"/>
      <c r="J923" s="21"/>
      <c r="K923" s="21"/>
      <c r="L923" s="21"/>
      <c r="M923" s="22"/>
      <c r="N923" s="23"/>
      <c r="O923" s="23"/>
      <c r="P923" s="21"/>
      <c r="Q923" s="110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6.5" customHeight="1">
      <c r="A924" s="1"/>
      <c r="B924" s="4"/>
      <c r="C924" s="12"/>
      <c r="D924" s="14"/>
      <c r="E924" s="3"/>
      <c r="F924" s="14"/>
      <c r="G924" s="29"/>
      <c r="H924" s="13"/>
      <c r="I924" s="14"/>
      <c r="J924" s="21"/>
      <c r="K924" s="21"/>
      <c r="L924" s="21"/>
      <c r="M924" s="22"/>
      <c r="N924" s="23"/>
      <c r="O924" s="23"/>
      <c r="P924" s="21"/>
      <c r="Q924" s="110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6.5" customHeight="1">
      <c r="A925" s="1"/>
      <c r="B925" s="4"/>
      <c r="C925" s="12"/>
      <c r="D925" s="14"/>
      <c r="E925" s="3"/>
      <c r="F925" s="14"/>
      <c r="G925" s="29"/>
      <c r="H925" s="13"/>
      <c r="I925" s="14"/>
      <c r="J925" s="21"/>
      <c r="K925" s="21"/>
      <c r="L925" s="21"/>
      <c r="M925" s="22"/>
      <c r="N925" s="23"/>
      <c r="O925" s="23"/>
      <c r="P925" s="21"/>
      <c r="Q925" s="110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6.5" customHeight="1">
      <c r="A926" s="1"/>
      <c r="B926" s="4"/>
      <c r="C926" s="12"/>
      <c r="D926" s="14"/>
      <c r="E926" s="3"/>
      <c r="F926" s="14"/>
      <c r="G926" s="29"/>
      <c r="H926" s="13"/>
      <c r="I926" s="14"/>
      <c r="J926" s="21"/>
      <c r="K926" s="21"/>
      <c r="L926" s="21"/>
      <c r="M926" s="22"/>
      <c r="N926" s="23"/>
      <c r="O926" s="23"/>
      <c r="P926" s="21"/>
      <c r="Q926" s="110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6.5" customHeight="1">
      <c r="A927" s="1"/>
      <c r="B927" s="4"/>
      <c r="C927" s="12"/>
      <c r="D927" s="14"/>
      <c r="E927" s="3"/>
      <c r="F927" s="14"/>
      <c r="G927" s="29"/>
      <c r="H927" s="13"/>
      <c r="I927" s="14"/>
      <c r="J927" s="21"/>
      <c r="K927" s="21"/>
      <c r="L927" s="21"/>
      <c r="M927" s="22"/>
      <c r="N927" s="23"/>
      <c r="O927" s="23"/>
      <c r="P927" s="21"/>
      <c r="Q927" s="110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6.5" customHeight="1">
      <c r="A928" s="1"/>
      <c r="B928" s="4"/>
      <c r="C928" s="12"/>
      <c r="D928" s="14"/>
      <c r="E928" s="3"/>
      <c r="F928" s="14"/>
      <c r="G928" s="29"/>
      <c r="H928" s="13"/>
      <c r="I928" s="14"/>
      <c r="J928" s="21"/>
      <c r="K928" s="21"/>
      <c r="L928" s="21"/>
      <c r="M928" s="22"/>
      <c r="N928" s="23"/>
      <c r="O928" s="23"/>
      <c r="P928" s="21"/>
      <c r="Q928" s="110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6.5" customHeight="1">
      <c r="A929" s="1"/>
      <c r="B929" s="4"/>
      <c r="C929" s="12"/>
      <c r="D929" s="14"/>
      <c r="E929" s="3"/>
      <c r="F929" s="14"/>
      <c r="G929" s="29"/>
      <c r="H929" s="13"/>
      <c r="I929" s="14"/>
      <c r="J929" s="21"/>
      <c r="K929" s="21"/>
      <c r="L929" s="21"/>
      <c r="M929" s="22"/>
      <c r="N929" s="23"/>
      <c r="O929" s="23"/>
      <c r="P929" s="21"/>
      <c r="Q929" s="110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6.5" customHeight="1">
      <c r="A930" s="1"/>
      <c r="B930" s="4"/>
      <c r="C930" s="12"/>
      <c r="D930" s="14"/>
      <c r="E930" s="3"/>
      <c r="F930" s="14"/>
      <c r="G930" s="29"/>
      <c r="H930" s="13"/>
      <c r="I930" s="14"/>
      <c r="J930" s="21"/>
      <c r="K930" s="21"/>
      <c r="L930" s="21"/>
      <c r="M930" s="22"/>
      <c r="N930" s="23"/>
      <c r="O930" s="23"/>
      <c r="P930" s="21"/>
      <c r="Q930" s="110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6.5" customHeight="1">
      <c r="A931" s="1"/>
      <c r="B931" s="4"/>
      <c r="C931" s="12"/>
      <c r="D931" s="14"/>
      <c r="E931" s="3"/>
      <c r="F931" s="14"/>
      <c r="G931" s="29"/>
      <c r="H931" s="13"/>
      <c r="I931" s="14"/>
      <c r="J931" s="21"/>
      <c r="K931" s="21"/>
      <c r="L931" s="21"/>
      <c r="M931" s="22"/>
      <c r="N931" s="23"/>
      <c r="O931" s="23"/>
      <c r="P931" s="21"/>
      <c r="Q931" s="110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6.5" customHeight="1">
      <c r="A932" s="1"/>
      <c r="B932" s="4"/>
      <c r="C932" s="12"/>
      <c r="D932" s="14"/>
      <c r="E932" s="3"/>
      <c r="F932" s="14"/>
      <c r="G932" s="29"/>
      <c r="H932" s="13"/>
      <c r="I932" s="14"/>
      <c r="J932" s="21"/>
      <c r="K932" s="21"/>
      <c r="L932" s="21"/>
      <c r="M932" s="22"/>
      <c r="N932" s="23"/>
      <c r="O932" s="23"/>
      <c r="P932" s="21"/>
      <c r="Q932" s="110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6.5" customHeight="1">
      <c r="A933" s="1"/>
      <c r="B933" s="4"/>
      <c r="C933" s="12"/>
      <c r="D933" s="14"/>
      <c r="E933" s="3"/>
      <c r="F933" s="14"/>
      <c r="G933" s="29"/>
      <c r="H933" s="13"/>
      <c r="I933" s="14"/>
      <c r="J933" s="21"/>
      <c r="K933" s="21"/>
      <c r="L933" s="21"/>
      <c r="M933" s="22"/>
      <c r="N933" s="23"/>
      <c r="O933" s="23"/>
      <c r="P933" s="21"/>
      <c r="Q933" s="110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6.5" customHeight="1">
      <c r="A934" s="1"/>
      <c r="B934" s="4"/>
      <c r="C934" s="12"/>
      <c r="D934" s="14"/>
      <c r="E934" s="3"/>
      <c r="F934" s="14"/>
      <c r="G934" s="29"/>
      <c r="H934" s="13"/>
      <c r="I934" s="14"/>
      <c r="J934" s="21"/>
      <c r="K934" s="21"/>
      <c r="L934" s="21"/>
      <c r="M934" s="22"/>
      <c r="N934" s="23"/>
      <c r="O934" s="23"/>
      <c r="P934" s="21"/>
      <c r="Q934" s="110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6.5" customHeight="1">
      <c r="A935" s="1"/>
      <c r="B935" s="4"/>
      <c r="C935" s="12"/>
      <c r="D935" s="14"/>
      <c r="E935" s="3"/>
      <c r="F935" s="14"/>
      <c r="G935" s="29"/>
      <c r="H935" s="13"/>
      <c r="I935" s="14"/>
      <c r="J935" s="21"/>
      <c r="K935" s="21"/>
      <c r="L935" s="21"/>
      <c r="M935" s="22"/>
      <c r="N935" s="23"/>
      <c r="O935" s="23"/>
      <c r="P935" s="21"/>
      <c r="Q935" s="110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6.5" customHeight="1">
      <c r="A936" s="1"/>
      <c r="B936" s="4"/>
      <c r="C936" s="12"/>
      <c r="D936" s="14"/>
      <c r="E936" s="3"/>
      <c r="F936" s="14"/>
      <c r="G936" s="29"/>
      <c r="H936" s="13"/>
      <c r="I936" s="14"/>
      <c r="J936" s="21"/>
      <c r="K936" s="21"/>
      <c r="L936" s="21"/>
      <c r="M936" s="22"/>
      <c r="N936" s="23"/>
      <c r="O936" s="23"/>
      <c r="P936" s="21"/>
      <c r="Q936" s="110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6.5" customHeight="1">
      <c r="A937" s="1"/>
      <c r="B937" s="4"/>
      <c r="C937" s="12"/>
      <c r="D937" s="14"/>
      <c r="E937" s="3"/>
      <c r="F937" s="14"/>
      <c r="G937" s="29"/>
      <c r="H937" s="13"/>
      <c r="I937" s="14"/>
      <c r="J937" s="21"/>
      <c r="K937" s="21"/>
      <c r="L937" s="21"/>
      <c r="M937" s="22"/>
      <c r="N937" s="23"/>
      <c r="O937" s="23"/>
      <c r="P937" s="21"/>
      <c r="Q937" s="110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6.5" customHeight="1">
      <c r="A938" s="1"/>
      <c r="B938" s="4"/>
      <c r="C938" s="12"/>
      <c r="D938" s="14"/>
      <c r="E938" s="3"/>
      <c r="F938" s="14"/>
      <c r="G938" s="29"/>
      <c r="H938" s="13"/>
      <c r="I938" s="14"/>
      <c r="J938" s="21"/>
      <c r="K938" s="21"/>
      <c r="L938" s="21"/>
      <c r="M938" s="22"/>
      <c r="N938" s="23"/>
      <c r="O938" s="23"/>
      <c r="P938" s="21"/>
      <c r="Q938" s="110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6.5" customHeight="1">
      <c r="A939" s="1"/>
      <c r="B939" s="4"/>
      <c r="C939" s="12"/>
      <c r="D939" s="14"/>
      <c r="E939" s="3"/>
      <c r="F939" s="14"/>
      <c r="G939" s="29"/>
      <c r="H939" s="13"/>
      <c r="I939" s="14"/>
      <c r="J939" s="21"/>
      <c r="K939" s="21"/>
      <c r="L939" s="21"/>
      <c r="M939" s="22"/>
      <c r="N939" s="23"/>
      <c r="O939" s="23"/>
      <c r="P939" s="21"/>
      <c r="Q939" s="110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6.5" customHeight="1">
      <c r="A940" s="1"/>
      <c r="B940" s="4"/>
      <c r="C940" s="12"/>
      <c r="D940" s="14"/>
      <c r="E940" s="3"/>
      <c r="F940" s="14"/>
      <c r="G940" s="29"/>
      <c r="H940" s="13"/>
      <c r="I940" s="14"/>
      <c r="J940" s="21"/>
      <c r="K940" s="21"/>
      <c r="L940" s="21"/>
      <c r="M940" s="22"/>
      <c r="N940" s="23"/>
      <c r="O940" s="23"/>
      <c r="P940" s="21"/>
      <c r="Q940" s="110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6.5" customHeight="1">
      <c r="A941" s="1"/>
      <c r="B941" s="4"/>
      <c r="C941" s="12"/>
      <c r="D941" s="14"/>
      <c r="E941" s="3"/>
      <c r="F941" s="14"/>
      <c r="G941" s="29"/>
      <c r="H941" s="13"/>
      <c r="I941" s="14"/>
      <c r="J941" s="21"/>
      <c r="K941" s="21"/>
      <c r="L941" s="21"/>
      <c r="M941" s="22"/>
      <c r="N941" s="23"/>
      <c r="O941" s="23"/>
      <c r="P941" s="21"/>
      <c r="Q941" s="110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6.5" customHeight="1">
      <c r="A942" s="1"/>
      <c r="B942" s="4"/>
      <c r="C942" s="12"/>
      <c r="D942" s="14"/>
      <c r="E942" s="3"/>
      <c r="F942" s="14"/>
      <c r="G942" s="29"/>
      <c r="H942" s="13"/>
      <c r="I942" s="14"/>
      <c r="J942" s="21"/>
      <c r="K942" s="21"/>
      <c r="L942" s="21"/>
      <c r="M942" s="22"/>
      <c r="N942" s="23"/>
      <c r="O942" s="23"/>
      <c r="P942" s="21"/>
      <c r="Q942" s="110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6.5" customHeight="1">
      <c r="A943" s="1"/>
      <c r="B943" s="4"/>
      <c r="C943" s="12"/>
      <c r="D943" s="14"/>
      <c r="E943" s="3"/>
      <c r="F943" s="14"/>
      <c r="G943" s="29"/>
      <c r="H943" s="13"/>
      <c r="I943" s="14"/>
      <c r="J943" s="21"/>
      <c r="K943" s="21"/>
      <c r="L943" s="21"/>
      <c r="M943" s="22"/>
      <c r="N943" s="23"/>
      <c r="O943" s="23"/>
      <c r="P943" s="21"/>
      <c r="Q943" s="110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6.5" customHeight="1">
      <c r="A944" s="1"/>
      <c r="B944" s="4"/>
      <c r="C944" s="12"/>
      <c r="D944" s="14"/>
      <c r="E944" s="3"/>
      <c r="F944" s="14"/>
      <c r="G944" s="29"/>
      <c r="H944" s="13"/>
      <c r="I944" s="14"/>
      <c r="J944" s="21"/>
      <c r="K944" s="21"/>
      <c r="L944" s="21"/>
      <c r="M944" s="22"/>
      <c r="N944" s="23"/>
      <c r="O944" s="23"/>
      <c r="P944" s="21"/>
      <c r="Q944" s="110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6.5" customHeight="1">
      <c r="A945" s="1"/>
      <c r="B945" s="4"/>
      <c r="C945" s="12"/>
      <c r="D945" s="14"/>
      <c r="E945" s="3"/>
      <c r="F945" s="14"/>
      <c r="G945" s="29"/>
      <c r="H945" s="13"/>
      <c r="I945" s="14"/>
      <c r="J945" s="21"/>
      <c r="K945" s="21"/>
      <c r="L945" s="21"/>
      <c r="M945" s="22"/>
      <c r="N945" s="23"/>
      <c r="O945" s="23"/>
      <c r="P945" s="21"/>
      <c r="Q945" s="110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6.5" customHeight="1">
      <c r="A946" s="1"/>
      <c r="B946" s="4"/>
      <c r="C946" s="12"/>
      <c r="D946" s="14"/>
      <c r="E946" s="3"/>
      <c r="F946" s="14"/>
      <c r="G946" s="29"/>
      <c r="H946" s="13"/>
      <c r="I946" s="14"/>
      <c r="J946" s="21"/>
      <c r="K946" s="21"/>
      <c r="L946" s="21"/>
      <c r="M946" s="22"/>
      <c r="N946" s="23"/>
      <c r="O946" s="23"/>
      <c r="P946" s="21"/>
      <c r="Q946" s="110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6.5" customHeight="1">
      <c r="A947" s="1"/>
      <c r="B947" s="4"/>
      <c r="C947" s="12"/>
      <c r="D947" s="14"/>
      <c r="E947" s="3"/>
      <c r="F947" s="14"/>
      <c r="G947" s="29"/>
      <c r="H947" s="13"/>
      <c r="I947" s="14"/>
      <c r="J947" s="21"/>
      <c r="K947" s="21"/>
      <c r="L947" s="21"/>
      <c r="M947" s="22"/>
      <c r="N947" s="23"/>
      <c r="O947" s="23"/>
      <c r="P947" s="21"/>
      <c r="Q947" s="110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6.5" customHeight="1">
      <c r="A948" s="1"/>
      <c r="B948" s="4"/>
      <c r="C948" s="12"/>
      <c r="D948" s="14"/>
      <c r="E948" s="3"/>
      <c r="F948" s="14"/>
      <c r="G948" s="29"/>
      <c r="H948" s="13"/>
      <c r="I948" s="14"/>
      <c r="J948" s="21"/>
      <c r="K948" s="21"/>
      <c r="L948" s="21"/>
      <c r="M948" s="22"/>
      <c r="N948" s="23"/>
      <c r="O948" s="23"/>
      <c r="P948" s="21"/>
      <c r="Q948" s="110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6.5" customHeight="1">
      <c r="A949" s="1"/>
      <c r="B949" s="4"/>
      <c r="C949" s="12"/>
      <c r="D949" s="14"/>
      <c r="E949" s="3"/>
      <c r="F949" s="14"/>
      <c r="G949" s="29"/>
      <c r="H949" s="13"/>
      <c r="I949" s="14"/>
      <c r="J949" s="21"/>
      <c r="K949" s="21"/>
      <c r="L949" s="21"/>
      <c r="M949" s="22"/>
      <c r="N949" s="23"/>
      <c r="O949" s="23"/>
      <c r="P949" s="21"/>
      <c r="Q949" s="110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6.5" customHeight="1">
      <c r="A950" s="1"/>
      <c r="B950" s="4"/>
      <c r="C950" s="12"/>
      <c r="D950" s="14"/>
      <c r="E950" s="3"/>
      <c r="F950" s="14"/>
      <c r="G950" s="29"/>
      <c r="H950" s="13"/>
      <c r="I950" s="14"/>
      <c r="J950" s="21"/>
      <c r="K950" s="21"/>
      <c r="L950" s="21"/>
      <c r="M950" s="22"/>
      <c r="N950" s="23"/>
      <c r="O950" s="23"/>
      <c r="P950" s="21"/>
      <c r="Q950" s="110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6.5" customHeight="1">
      <c r="A951" s="1"/>
      <c r="B951" s="4"/>
      <c r="C951" s="12"/>
      <c r="D951" s="14"/>
      <c r="E951" s="3"/>
      <c r="F951" s="14"/>
      <c r="G951" s="29"/>
      <c r="H951" s="13"/>
      <c r="I951" s="14"/>
      <c r="J951" s="21"/>
      <c r="K951" s="21"/>
      <c r="L951" s="21"/>
      <c r="M951" s="22"/>
      <c r="N951" s="23"/>
      <c r="O951" s="23"/>
      <c r="P951" s="21"/>
      <c r="Q951" s="110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6.5" customHeight="1">
      <c r="A952" s="1"/>
      <c r="B952" s="4"/>
      <c r="C952" s="12"/>
      <c r="D952" s="14"/>
      <c r="E952" s="3"/>
      <c r="F952" s="14"/>
      <c r="G952" s="29"/>
      <c r="H952" s="13"/>
      <c r="I952" s="14"/>
      <c r="J952" s="21"/>
      <c r="K952" s="21"/>
      <c r="L952" s="21"/>
      <c r="M952" s="22"/>
      <c r="N952" s="23"/>
      <c r="O952" s="23"/>
      <c r="P952" s="21"/>
      <c r="Q952" s="110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6.5" customHeight="1">
      <c r="A953" s="1"/>
      <c r="B953" s="4"/>
      <c r="C953" s="12"/>
      <c r="D953" s="14"/>
      <c r="E953" s="3"/>
      <c r="F953" s="14"/>
      <c r="G953" s="29"/>
      <c r="H953" s="13"/>
      <c r="I953" s="14"/>
      <c r="J953" s="21"/>
      <c r="K953" s="21"/>
      <c r="L953" s="21"/>
      <c r="M953" s="22"/>
      <c r="N953" s="23"/>
      <c r="O953" s="23"/>
      <c r="P953" s="21"/>
      <c r="Q953" s="110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6.5" customHeight="1">
      <c r="A954" s="1"/>
      <c r="B954" s="4"/>
      <c r="C954" s="12"/>
      <c r="D954" s="14"/>
      <c r="E954" s="3"/>
      <c r="F954" s="14"/>
      <c r="G954" s="29"/>
      <c r="H954" s="13"/>
      <c r="I954" s="14"/>
      <c r="J954" s="21"/>
      <c r="K954" s="21"/>
      <c r="L954" s="21"/>
      <c r="M954" s="22"/>
      <c r="N954" s="23"/>
      <c r="O954" s="23"/>
      <c r="P954" s="21"/>
      <c r="Q954" s="110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6.5" customHeight="1">
      <c r="A955" s="1"/>
      <c r="B955" s="4"/>
      <c r="C955" s="12"/>
      <c r="D955" s="14"/>
      <c r="E955" s="3"/>
      <c r="F955" s="14"/>
      <c r="G955" s="29"/>
      <c r="H955" s="13"/>
      <c r="I955" s="14"/>
      <c r="J955" s="21"/>
      <c r="K955" s="21"/>
      <c r="L955" s="21"/>
      <c r="M955" s="22"/>
      <c r="N955" s="23"/>
      <c r="O955" s="23"/>
      <c r="P955" s="21"/>
      <c r="Q955" s="110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6.5" customHeight="1">
      <c r="A956" s="1"/>
      <c r="B956" s="4"/>
      <c r="C956" s="12"/>
      <c r="D956" s="14"/>
      <c r="E956" s="3"/>
      <c r="F956" s="14"/>
      <c r="G956" s="29"/>
      <c r="H956" s="13"/>
      <c r="I956" s="14"/>
      <c r="J956" s="21"/>
      <c r="K956" s="21"/>
      <c r="L956" s="21"/>
      <c r="M956" s="22"/>
      <c r="N956" s="23"/>
      <c r="O956" s="23"/>
      <c r="P956" s="21"/>
      <c r="Q956" s="110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6.5" customHeight="1">
      <c r="A957" s="1"/>
      <c r="B957" s="4"/>
      <c r="C957" s="12"/>
      <c r="D957" s="14"/>
      <c r="E957" s="3"/>
      <c r="F957" s="14"/>
      <c r="G957" s="29"/>
      <c r="H957" s="13"/>
      <c r="I957" s="14"/>
      <c r="J957" s="21"/>
      <c r="K957" s="21"/>
      <c r="L957" s="21"/>
      <c r="M957" s="22"/>
      <c r="N957" s="23"/>
      <c r="O957" s="23"/>
      <c r="P957" s="21"/>
      <c r="Q957" s="110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6.5" customHeight="1">
      <c r="A958" s="1"/>
      <c r="B958" s="4"/>
      <c r="C958" s="12"/>
      <c r="D958" s="14"/>
      <c r="E958" s="3"/>
      <c r="F958" s="14"/>
      <c r="G958" s="29"/>
      <c r="H958" s="13"/>
      <c r="I958" s="14"/>
      <c r="J958" s="21"/>
      <c r="K958" s="21"/>
      <c r="L958" s="21"/>
      <c r="M958" s="22"/>
      <c r="N958" s="23"/>
      <c r="O958" s="23"/>
      <c r="P958" s="21"/>
      <c r="Q958" s="110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6.5" customHeight="1">
      <c r="A959" s="1"/>
      <c r="B959" s="4"/>
      <c r="C959" s="12"/>
      <c r="D959" s="14"/>
      <c r="E959" s="3"/>
      <c r="F959" s="14"/>
      <c r="G959" s="29"/>
      <c r="H959" s="13"/>
      <c r="I959" s="14"/>
      <c r="J959" s="21"/>
      <c r="K959" s="21"/>
      <c r="L959" s="21"/>
      <c r="M959" s="22"/>
      <c r="N959" s="23"/>
      <c r="O959" s="23"/>
      <c r="P959" s="21"/>
      <c r="Q959" s="110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6.5" customHeight="1">
      <c r="A960" s="1"/>
      <c r="B960" s="4"/>
      <c r="C960" s="12"/>
      <c r="D960" s="14"/>
      <c r="E960" s="3"/>
      <c r="F960" s="14"/>
      <c r="G960" s="29"/>
      <c r="H960" s="13"/>
      <c r="I960" s="14"/>
      <c r="J960" s="21"/>
      <c r="K960" s="21"/>
      <c r="L960" s="21"/>
      <c r="M960" s="22"/>
      <c r="N960" s="23"/>
      <c r="O960" s="23"/>
      <c r="P960" s="21"/>
      <c r="Q960" s="110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6.5" customHeight="1">
      <c r="A961" s="1"/>
      <c r="B961" s="4"/>
      <c r="C961" s="12"/>
      <c r="D961" s="14"/>
      <c r="E961" s="3"/>
      <c r="F961" s="14"/>
      <c r="G961" s="29"/>
      <c r="H961" s="13"/>
      <c r="I961" s="14"/>
      <c r="J961" s="21"/>
      <c r="K961" s="21"/>
      <c r="L961" s="21"/>
      <c r="M961" s="22"/>
      <c r="N961" s="23"/>
      <c r="O961" s="23"/>
      <c r="P961" s="21"/>
      <c r="Q961" s="110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6.5" customHeight="1">
      <c r="A962" s="1"/>
      <c r="B962" s="4"/>
      <c r="C962" s="12"/>
      <c r="D962" s="14"/>
      <c r="E962" s="3"/>
      <c r="F962" s="14"/>
      <c r="G962" s="29"/>
      <c r="H962" s="13"/>
      <c r="I962" s="14"/>
      <c r="J962" s="21"/>
      <c r="K962" s="21"/>
      <c r="L962" s="21"/>
      <c r="M962" s="22"/>
      <c r="N962" s="23"/>
      <c r="O962" s="23"/>
      <c r="P962" s="21"/>
      <c r="Q962" s="110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6.5" customHeight="1">
      <c r="A963" s="1"/>
      <c r="B963" s="4"/>
      <c r="C963" s="12"/>
      <c r="D963" s="14"/>
      <c r="E963" s="3"/>
      <c r="F963" s="14"/>
      <c r="G963" s="29"/>
      <c r="H963" s="13"/>
      <c r="I963" s="14"/>
      <c r="J963" s="21"/>
      <c r="K963" s="21"/>
      <c r="L963" s="21"/>
      <c r="M963" s="22"/>
      <c r="N963" s="23"/>
      <c r="O963" s="23"/>
      <c r="P963" s="21"/>
      <c r="Q963" s="110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6.5" customHeight="1">
      <c r="A964" s="1"/>
      <c r="B964" s="4"/>
      <c r="C964" s="12"/>
      <c r="D964" s="14"/>
      <c r="E964" s="3"/>
      <c r="F964" s="14"/>
      <c r="G964" s="29"/>
      <c r="H964" s="13"/>
      <c r="I964" s="14"/>
      <c r="J964" s="21"/>
      <c r="K964" s="21"/>
      <c r="L964" s="21"/>
      <c r="M964" s="22"/>
      <c r="N964" s="23"/>
      <c r="O964" s="23"/>
      <c r="P964" s="21"/>
      <c r="Q964" s="110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6.5" customHeight="1">
      <c r="A965" s="1"/>
      <c r="B965" s="4"/>
      <c r="C965" s="12"/>
      <c r="D965" s="14"/>
      <c r="E965" s="3"/>
      <c r="F965" s="14"/>
      <c r="G965" s="29"/>
      <c r="H965" s="13"/>
      <c r="I965" s="14"/>
      <c r="J965" s="21"/>
      <c r="K965" s="21"/>
      <c r="L965" s="21"/>
      <c r="M965" s="22"/>
      <c r="N965" s="23"/>
      <c r="O965" s="23"/>
      <c r="P965" s="21"/>
      <c r="Q965" s="110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6.5" customHeight="1">
      <c r="A966" s="1"/>
      <c r="B966" s="4"/>
      <c r="C966" s="12"/>
      <c r="D966" s="14"/>
      <c r="E966" s="3"/>
      <c r="F966" s="14"/>
      <c r="G966" s="29"/>
      <c r="H966" s="13"/>
      <c r="I966" s="14"/>
      <c r="J966" s="21"/>
      <c r="K966" s="21"/>
      <c r="L966" s="21"/>
      <c r="M966" s="22"/>
      <c r="N966" s="23"/>
      <c r="O966" s="23"/>
      <c r="P966" s="21"/>
      <c r="Q966" s="110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6.5" customHeight="1">
      <c r="A967" s="1"/>
      <c r="B967" s="4"/>
      <c r="C967" s="12"/>
      <c r="D967" s="14"/>
      <c r="E967" s="3"/>
      <c r="F967" s="14"/>
      <c r="G967" s="29"/>
      <c r="H967" s="13"/>
      <c r="I967" s="14"/>
      <c r="J967" s="21"/>
      <c r="K967" s="21"/>
      <c r="L967" s="21"/>
      <c r="M967" s="22"/>
      <c r="N967" s="23"/>
      <c r="O967" s="23"/>
      <c r="P967" s="21"/>
      <c r="Q967" s="110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6.5" customHeight="1">
      <c r="A968" s="1"/>
      <c r="B968" s="4"/>
      <c r="C968" s="12"/>
      <c r="D968" s="14"/>
      <c r="E968" s="3"/>
      <c r="F968" s="14"/>
      <c r="G968" s="29"/>
      <c r="H968" s="13"/>
      <c r="I968" s="14"/>
      <c r="J968" s="21"/>
      <c r="K968" s="21"/>
      <c r="L968" s="21"/>
      <c r="M968" s="22"/>
      <c r="N968" s="23"/>
      <c r="O968" s="23"/>
      <c r="P968" s="21"/>
      <c r="Q968" s="110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6.5" customHeight="1">
      <c r="A969" s="1"/>
      <c r="B969" s="4"/>
      <c r="C969" s="12"/>
      <c r="D969" s="14"/>
      <c r="E969" s="3"/>
      <c r="F969" s="14"/>
      <c r="G969" s="29"/>
      <c r="H969" s="13"/>
      <c r="I969" s="14"/>
      <c r="J969" s="21"/>
      <c r="K969" s="21"/>
      <c r="L969" s="21"/>
      <c r="M969" s="22"/>
      <c r="N969" s="23"/>
      <c r="O969" s="23"/>
      <c r="P969" s="21"/>
      <c r="Q969" s="110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6.5" customHeight="1">
      <c r="A970" s="1"/>
      <c r="B970" s="4"/>
      <c r="C970" s="12"/>
      <c r="D970" s="14"/>
      <c r="E970" s="3"/>
      <c r="F970" s="14"/>
      <c r="G970" s="29"/>
      <c r="H970" s="13"/>
      <c r="I970" s="14"/>
      <c r="J970" s="21"/>
      <c r="K970" s="21"/>
      <c r="L970" s="21"/>
      <c r="M970" s="22"/>
      <c r="N970" s="23"/>
      <c r="O970" s="23"/>
      <c r="P970" s="21"/>
      <c r="Q970" s="110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6.5" customHeight="1">
      <c r="A971" s="1"/>
      <c r="B971" s="4"/>
      <c r="C971" s="12"/>
      <c r="D971" s="14"/>
      <c r="E971" s="3"/>
      <c r="F971" s="14"/>
      <c r="G971" s="29"/>
      <c r="H971" s="13"/>
      <c r="I971" s="14"/>
      <c r="J971" s="21"/>
      <c r="K971" s="21"/>
      <c r="L971" s="21"/>
      <c r="M971" s="22"/>
      <c r="N971" s="23"/>
      <c r="O971" s="23"/>
      <c r="P971" s="21"/>
      <c r="Q971" s="110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6.5" customHeight="1">
      <c r="A972" s="1"/>
      <c r="B972" s="4"/>
      <c r="C972" s="12"/>
      <c r="D972" s="14"/>
      <c r="E972" s="3"/>
      <c r="F972" s="14"/>
      <c r="G972" s="29"/>
      <c r="H972" s="13"/>
      <c r="I972" s="14"/>
      <c r="J972" s="21"/>
      <c r="K972" s="21"/>
      <c r="L972" s="21"/>
      <c r="M972" s="22"/>
      <c r="N972" s="23"/>
      <c r="O972" s="23"/>
      <c r="P972" s="21"/>
      <c r="Q972" s="110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6.5" customHeight="1">
      <c r="A973" s="1"/>
      <c r="B973" s="4"/>
      <c r="C973" s="12"/>
      <c r="D973" s="14"/>
      <c r="E973" s="3"/>
      <c r="F973" s="14"/>
      <c r="G973" s="29"/>
      <c r="H973" s="13"/>
      <c r="I973" s="14"/>
      <c r="J973" s="21"/>
      <c r="K973" s="21"/>
      <c r="L973" s="21"/>
      <c r="M973" s="22"/>
      <c r="N973" s="23"/>
      <c r="O973" s="23"/>
      <c r="P973" s="21"/>
      <c r="Q973" s="110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6.5" customHeight="1">
      <c r="A974" s="1"/>
      <c r="B974" s="4"/>
      <c r="C974" s="12"/>
      <c r="D974" s="14"/>
      <c r="E974" s="3"/>
      <c r="F974" s="14"/>
      <c r="G974" s="29"/>
      <c r="H974" s="13"/>
      <c r="I974" s="14"/>
      <c r="J974" s="21"/>
      <c r="K974" s="21"/>
      <c r="L974" s="21"/>
      <c r="M974" s="22"/>
      <c r="N974" s="23"/>
      <c r="O974" s="23"/>
      <c r="P974" s="21"/>
      <c r="Q974" s="110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6.5" customHeight="1">
      <c r="A975" s="1"/>
      <c r="B975" s="4"/>
      <c r="C975" s="12"/>
      <c r="D975" s="14"/>
      <c r="E975" s="3"/>
      <c r="F975" s="14"/>
      <c r="G975" s="29"/>
      <c r="H975" s="13"/>
      <c r="I975" s="14"/>
      <c r="J975" s="21"/>
      <c r="K975" s="21"/>
      <c r="L975" s="21"/>
      <c r="M975" s="22"/>
      <c r="N975" s="23"/>
      <c r="O975" s="23"/>
      <c r="P975" s="21"/>
      <c r="Q975" s="110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6.5" customHeight="1">
      <c r="A976" s="1"/>
      <c r="B976" s="4"/>
      <c r="C976" s="12"/>
      <c r="D976" s="14"/>
      <c r="E976" s="3"/>
      <c r="F976" s="14"/>
      <c r="G976" s="29"/>
      <c r="H976" s="13"/>
      <c r="I976" s="14"/>
      <c r="J976" s="21"/>
      <c r="K976" s="21"/>
      <c r="L976" s="21"/>
      <c r="M976" s="22"/>
      <c r="N976" s="23"/>
      <c r="O976" s="23"/>
      <c r="P976" s="21"/>
      <c r="Q976" s="110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6.5" customHeight="1">
      <c r="A977" s="1"/>
      <c r="B977" s="4"/>
      <c r="C977" s="12"/>
      <c r="D977" s="14"/>
      <c r="E977" s="3"/>
      <c r="F977" s="14"/>
      <c r="G977" s="29"/>
      <c r="H977" s="13"/>
      <c r="I977" s="14"/>
      <c r="J977" s="21"/>
      <c r="K977" s="21"/>
      <c r="L977" s="21"/>
      <c r="M977" s="22"/>
      <c r="N977" s="23"/>
      <c r="O977" s="23"/>
      <c r="P977" s="21"/>
      <c r="Q977" s="110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6.5" customHeight="1">
      <c r="A978" s="1"/>
      <c r="B978" s="4"/>
      <c r="C978" s="12"/>
      <c r="D978" s="14"/>
      <c r="E978" s="3"/>
      <c r="F978" s="14"/>
      <c r="G978" s="29"/>
      <c r="H978" s="13"/>
      <c r="I978" s="14"/>
      <c r="J978" s="21"/>
      <c r="K978" s="21"/>
      <c r="L978" s="21"/>
      <c r="M978" s="22"/>
      <c r="N978" s="23"/>
      <c r="O978" s="23"/>
      <c r="P978" s="21"/>
      <c r="Q978" s="110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6.5" customHeight="1">
      <c r="A979" s="1"/>
      <c r="B979" s="4"/>
      <c r="C979" s="12"/>
      <c r="D979" s="14"/>
      <c r="E979" s="3"/>
      <c r="F979" s="14"/>
      <c r="G979" s="29"/>
      <c r="H979" s="13"/>
      <c r="I979" s="14"/>
      <c r="J979" s="21"/>
      <c r="K979" s="21"/>
      <c r="L979" s="21"/>
      <c r="M979" s="22"/>
      <c r="N979" s="23"/>
      <c r="O979" s="23"/>
      <c r="P979" s="21"/>
      <c r="Q979" s="110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6.5" customHeight="1">
      <c r="A980" s="1"/>
      <c r="B980" s="4"/>
      <c r="C980" s="12"/>
      <c r="D980" s="14"/>
      <c r="E980" s="3"/>
      <c r="F980" s="14"/>
      <c r="G980" s="29"/>
      <c r="H980" s="13"/>
      <c r="I980" s="14"/>
      <c r="J980" s="21"/>
      <c r="K980" s="21"/>
      <c r="L980" s="21"/>
      <c r="M980" s="22"/>
      <c r="N980" s="23"/>
      <c r="O980" s="23"/>
      <c r="P980" s="21"/>
      <c r="Q980" s="110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6.5" customHeight="1">
      <c r="A981" s="1"/>
      <c r="B981" s="4"/>
      <c r="C981" s="12"/>
      <c r="D981" s="14"/>
      <c r="E981" s="3"/>
      <c r="F981" s="14"/>
      <c r="G981" s="29"/>
      <c r="H981" s="13"/>
      <c r="I981" s="14"/>
      <c r="J981" s="21"/>
      <c r="K981" s="21"/>
      <c r="L981" s="21"/>
      <c r="M981" s="22"/>
      <c r="N981" s="23"/>
      <c r="O981" s="23"/>
      <c r="P981" s="21"/>
      <c r="Q981" s="110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6.5" customHeight="1">
      <c r="A982" s="1"/>
      <c r="B982" s="4"/>
      <c r="C982" s="12"/>
      <c r="D982" s="14"/>
      <c r="E982" s="3"/>
      <c r="F982" s="14"/>
      <c r="G982" s="29"/>
      <c r="H982" s="13"/>
      <c r="I982" s="14"/>
      <c r="J982" s="21"/>
      <c r="K982" s="21"/>
      <c r="L982" s="21"/>
      <c r="M982" s="22"/>
      <c r="N982" s="23"/>
      <c r="O982" s="23"/>
      <c r="P982" s="21"/>
      <c r="Q982" s="110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6.5" customHeight="1">
      <c r="A983" s="1"/>
      <c r="B983" s="4"/>
      <c r="C983" s="12"/>
      <c r="D983" s="14"/>
      <c r="E983" s="3"/>
      <c r="F983" s="14"/>
      <c r="G983" s="29"/>
      <c r="H983" s="13"/>
      <c r="I983" s="14"/>
      <c r="J983" s="21"/>
      <c r="K983" s="21"/>
      <c r="L983" s="21"/>
      <c r="M983" s="22"/>
      <c r="N983" s="23"/>
      <c r="O983" s="23"/>
      <c r="P983" s="21"/>
      <c r="Q983" s="110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6.5" customHeight="1">
      <c r="A984" s="1"/>
      <c r="B984" s="4"/>
      <c r="C984" s="12"/>
      <c r="D984" s="14"/>
      <c r="E984" s="3"/>
      <c r="F984" s="14"/>
      <c r="G984" s="29"/>
      <c r="H984" s="13"/>
      <c r="I984" s="14"/>
      <c r="J984" s="21"/>
      <c r="K984" s="21"/>
      <c r="L984" s="21"/>
      <c r="M984" s="22"/>
      <c r="N984" s="23"/>
      <c r="O984" s="23"/>
      <c r="P984" s="21"/>
      <c r="Q984" s="110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6.5" customHeight="1">
      <c r="A985" s="1"/>
      <c r="B985" s="4"/>
      <c r="C985" s="12"/>
      <c r="D985" s="14"/>
      <c r="E985" s="3"/>
      <c r="F985" s="14"/>
      <c r="G985" s="29"/>
      <c r="H985" s="13"/>
      <c r="I985" s="14"/>
      <c r="J985" s="21"/>
      <c r="K985" s="21"/>
      <c r="L985" s="21"/>
      <c r="M985" s="22"/>
      <c r="N985" s="23"/>
      <c r="O985" s="23"/>
      <c r="P985" s="21"/>
      <c r="Q985" s="110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6.5" customHeight="1">
      <c r="A986" s="1"/>
      <c r="B986" s="4"/>
      <c r="C986" s="12"/>
      <c r="D986" s="14"/>
      <c r="E986" s="3"/>
      <c r="F986" s="14"/>
      <c r="G986" s="29"/>
      <c r="H986" s="13"/>
      <c r="I986" s="14"/>
      <c r="J986" s="21"/>
      <c r="K986" s="21"/>
      <c r="L986" s="21"/>
      <c r="M986" s="22"/>
      <c r="N986" s="23"/>
      <c r="O986" s="23"/>
      <c r="P986" s="21"/>
      <c r="Q986" s="110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6.5" customHeight="1">
      <c r="A987" s="1"/>
      <c r="B987" s="4"/>
      <c r="C987" s="12"/>
      <c r="D987" s="14"/>
      <c r="E987" s="3"/>
      <c r="F987" s="14"/>
      <c r="G987" s="29"/>
      <c r="H987" s="13"/>
      <c r="I987" s="14"/>
      <c r="J987" s="21"/>
      <c r="K987" s="21"/>
      <c r="L987" s="21"/>
      <c r="M987" s="22"/>
      <c r="N987" s="23"/>
      <c r="O987" s="23"/>
      <c r="P987" s="21"/>
      <c r="Q987" s="110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6.5" customHeight="1">
      <c r="A988" s="1"/>
      <c r="B988" s="4"/>
      <c r="C988" s="12"/>
      <c r="D988" s="14"/>
      <c r="E988" s="3"/>
      <c r="F988" s="14"/>
      <c r="G988" s="29"/>
      <c r="H988" s="13"/>
      <c r="I988" s="14"/>
      <c r="J988" s="21"/>
      <c r="K988" s="21"/>
      <c r="L988" s="21"/>
      <c r="M988" s="22"/>
      <c r="N988" s="23"/>
      <c r="O988" s="23"/>
      <c r="P988" s="21"/>
      <c r="Q988" s="110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6.5" customHeight="1">
      <c r="A989" s="1"/>
      <c r="B989" s="4"/>
      <c r="C989" s="12"/>
      <c r="D989" s="14"/>
      <c r="E989" s="3"/>
      <c r="F989" s="14"/>
      <c r="G989" s="29"/>
      <c r="H989" s="13"/>
      <c r="I989" s="14"/>
      <c r="J989" s="21"/>
      <c r="K989" s="21"/>
      <c r="L989" s="21"/>
      <c r="M989" s="22"/>
      <c r="N989" s="23"/>
      <c r="O989" s="23"/>
      <c r="P989" s="21"/>
      <c r="Q989" s="110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6.5" customHeight="1">
      <c r="A990" s="1"/>
      <c r="B990" s="4"/>
      <c r="C990" s="12"/>
      <c r="D990" s="14"/>
      <c r="E990" s="3"/>
      <c r="F990" s="14"/>
      <c r="G990" s="29"/>
      <c r="H990" s="13"/>
      <c r="I990" s="14"/>
      <c r="J990" s="21"/>
      <c r="K990" s="21"/>
      <c r="L990" s="21"/>
      <c r="M990" s="22"/>
      <c r="N990" s="23"/>
      <c r="O990" s="23"/>
      <c r="P990" s="21"/>
      <c r="Q990" s="110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6.5" customHeight="1">
      <c r="A991" s="1"/>
      <c r="B991" s="4"/>
      <c r="C991" s="12"/>
      <c r="D991" s="14"/>
      <c r="E991" s="3"/>
      <c r="F991" s="14"/>
      <c r="G991" s="29"/>
      <c r="H991" s="13"/>
      <c r="I991" s="14"/>
      <c r="J991" s="21"/>
      <c r="K991" s="21"/>
      <c r="L991" s="21"/>
      <c r="M991" s="22"/>
      <c r="N991" s="23"/>
      <c r="O991" s="23"/>
      <c r="P991" s="21"/>
      <c r="Q991" s="110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6.5" customHeight="1">
      <c r="A992" s="1"/>
      <c r="B992" s="4"/>
      <c r="C992" s="12"/>
      <c r="D992" s="14"/>
      <c r="E992" s="3"/>
      <c r="F992" s="14"/>
      <c r="G992" s="29"/>
      <c r="H992" s="13"/>
      <c r="I992" s="14"/>
      <c r="J992" s="21"/>
      <c r="K992" s="21"/>
      <c r="L992" s="21"/>
      <c r="M992" s="22"/>
      <c r="N992" s="23"/>
      <c r="O992" s="23"/>
      <c r="P992" s="21"/>
      <c r="Q992" s="110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6.5" customHeight="1">
      <c r="A993" s="1"/>
      <c r="B993" s="4"/>
      <c r="C993" s="12"/>
      <c r="D993" s="14"/>
      <c r="E993" s="3"/>
      <c r="F993" s="14"/>
      <c r="G993" s="29"/>
      <c r="H993" s="13"/>
      <c r="I993" s="14"/>
      <c r="J993" s="21"/>
      <c r="K993" s="21"/>
      <c r="L993" s="21"/>
      <c r="M993" s="22"/>
      <c r="N993" s="23"/>
      <c r="O993" s="23"/>
      <c r="P993" s="21"/>
      <c r="Q993" s="110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6.5" customHeight="1">
      <c r="A994" s="1"/>
      <c r="B994" s="4"/>
      <c r="C994" s="12"/>
      <c r="D994" s="14"/>
      <c r="E994" s="3"/>
      <c r="F994" s="14"/>
      <c r="G994" s="29"/>
      <c r="H994" s="13"/>
      <c r="I994" s="14"/>
      <c r="J994" s="21"/>
      <c r="K994" s="21"/>
      <c r="L994" s="21"/>
      <c r="M994" s="22"/>
      <c r="N994" s="23"/>
      <c r="O994" s="23"/>
      <c r="P994" s="21"/>
      <c r="Q994" s="110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6.5" customHeight="1">
      <c r="A995" s="1"/>
      <c r="B995" s="4"/>
      <c r="C995" s="12"/>
      <c r="D995" s="14"/>
      <c r="E995" s="3"/>
      <c r="F995" s="14"/>
      <c r="G995" s="29"/>
      <c r="H995" s="13"/>
      <c r="I995" s="14"/>
      <c r="J995" s="21"/>
      <c r="K995" s="21"/>
      <c r="L995" s="21"/>
      <c r="M995" s="22"/>
      <c r="N995" s="23"/>
      <c r="O995" s="23"/>
      <c r="P995" s="21"/>
      <c r="Q995" s="110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6.5" customHeight="1">
      <c r="A996" s="1"/>
      <c r="B996" s="4"/>
      <c r="C996" s="12"/>
      <c r="D996" s="14"/>
      <c r="E996" s="3"/>
      <c r="F996" s="14"/>
      <c r="G996" s="29"/>
      <c r="H996" s="13"/>
      <c r="I996" s="14"/>
      <c r="J996" s="21"/>
      <c r="K996" s="21"/>
      <c r="L996" s="21"/>
      <c r="M996" s="22"/>
      <c r="N996" s="23"/>
      <c r="O996" s="23"/>
      <c r="P996" s="21"/>
      <c r="Q996" s="110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6.5" customHeight="1">
      <c r="A997" s="1"/>
      <c r="B997" s="4"/>
      <c r="C997" s="12"/>
      <c r="D997" s="14"/>
      <c r="E997" s="3"/>
      <c r="F997" s="14"/>
      <c r="G997" s="29"/>
      <c r="H997" s="13"/>
      <c r="I997" s="14"/>
      <c r="J997" s="21"/>
      <c r="K997" s="21"/>
      <c r="L997" s="21"/>
      <c r="M997" s="22"/>
      <c r="N997" s="23"/>
      <c r="O997" s="23"/>
      <c r="P997" s="21"/>
      <c r="Q997" s="110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6.5" customHeight="1">
      <c r="A998" s="1"/>
      <c r="B998" s="4"/>
      <c r="C998" s="12"/>
      <c r="D998" s="14"/>
      <c r="E998" s="3"/>
      <c r="F998" s="14"/>
      <c r="G998" s="29"/>
      <c r="H998" s="13"/>
      <c r="I998" s="14"/>
      <c r="J998" s="21"/>
      <c r="K998" s="21"/>
      <c r="L998" s="21"/>
      <c r="M998" s="22"/>
      <c r="N998" s="23"/>
      <c r="O998" s="23"/>
      <c r="P998" s="21"/>
      <c r="Q998" s="110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6.5" customHeight="1">
      <c r="A999" s="1"/>
      <c r="B999" s="4"/>
      <c r="C999" s="12"/>
      <c r="D999" s="14"/>
      <c r="E999" s="3"/>
      <c r="F999" s="14"/>
      <c r="G999" s="29"/>
      <c r="H999" s="13"/>
      <c r="I999" s="14"/>
      <c r="J999" s="21"/>
      <c r="K999" s="21"/>
      <c r="L999" s="21"/>
      <c r="M999" s="22"/>
      <c r="N999" s="23"/>
      <c r="O999" s="23"/>
      <c r="P999" s="21"/>
      <c r="Q999" s="110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6.5" customHeight="1">
      <c r="A1000" s="1"/>
      <c r="B1000" s="4"/>
      <c r="C1000" s="12"/>
      <c r="D1000" s="14"/>
      <c r="E1000" s="3"/>
      <c r="F1000" s="14"/>
      <c r="G1000" s="29"/>
      <c r="H1000" s="13"/>
      <c r="I1000" s="14"/>
      <c r="J1000" s="21"/>
      <c r="K1000" s="21"/>
      <c r="L1000" s="21"/>
      <c r="M1000" s="22"/>
      <c r="N1000" s="23"/>
      <c r="O1000" s="23"/>
      <c r="P1000" s="21"/>
      <c r="Q1000" s="110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5.67"/>
    <col customWidth="1" min="4" max="4" width="5.78"/>
    <col customWidth="1" min="5" max="7" width="7.33"/>
    <col customWidth="1" min="8" max="8" width="6.44"/>
    <col customWidth="1" min="9" max="9" width="6.11"/>
    <col customWidth="1" min="10" max="10" width="15.67"/>
    <col customWidth="1" min="11" max="11" width="7.11"/>
    <col customWidth="1" min="12" max="12" width="8.56"/>
    <col customWidth="1" min="13" max="13" width="8.78"/>
    <col customWidth="1" min="14" max="14" width="6.22"/>
    <col customWidth="1" min="15" max="16" width="3.67"/>
    <col customWidth="1" min="17" max="17" width="14.11"/>
    <col customWidth="1" min="18" max="18" width="18.67"/>
    <col customWidth="1" min="19" max="22" width="10.56"/>
    <col customWidth="1" min="23" max="26" width="7.0"/>
  </cols>
  <sheetData>
    <row r="1" ht="16.5" customHeight="1">
      <c r="A1" s="1" t="s">
        <v>0</v>
      </c>
      <c r="B1" s="4"/>
      <c r="C1" s="12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1" t="s">
        <v>26</v>
      </c>
      <c r="R1" s="21" t="s">
        <v>27</v>
      </c>
      <c r="S1" s="14"/>
      <c r="T1" s="14"/>
      <c r="U1" s="14"/>
      <c r="V1" s="14"/>
      <c r="W1" s="14"/>
      <c r="X1" s="14"/>
      <c r="Y1" s="14"/>
      <c r="Z1" s="14"/>
    </row>
    <row r="2" ht="16.5" customHeight="1">
      <c r="A2" s="25">
        <v>46167.0</v>
      </c>
      <c r="B2" s="26">
        <f t="shared" ref="B2:B3" si="1">A2</f>
        <v>46167</v>
      </c>
      <c r="C2" s="27" t="s">
        <v>2302</v>
      </c>
      <c r="D2" s="3">
        <v>2000.0</v>
      </c>
      <c r="E2" s="3">
        <v>1141.0</v>
      </c>
      <c r="F2" s="14">
        <f>E2</f>
        <v>1141</v>
      </c>
      <c r="G2" s="29">
        <f t="shared" ref="G2:G3" si="2">$D$2-F2</f>
        <v>859</v>
      </c>
      <c r="H2" s="1">
        <v>46167.0</v>
      </c>
      <c r="I2" s="14">
        <v>2000.0</v>
      </c>
      <c r="J2" s="30" t="s">
        <v>404</v>
      </c>
      <c r="K2" s="31">
        <v>46156.0</v>
      </c>
      <c r="L2" s="23"/>
      <c r="M2" s="23" t="s">
        <v>2303</v>
      </c>
      <c r="Q2" s="23" t="s">
        <v>481</v>
      </c>
      <c r="R2" s="23" t="s">
        <v>76</v>
      </c>
      <c r="W2" s="14"/>
      <c r="X2" s="14"/>
      <c r="Y2" s="14"/>
      <c r="Z2" s="14"/>
    </row>
    <row r="3" ht="16.5" customHeight="1">
      <c r="A3" s="25">
        <v>46168.0</v>
      </c>
      <c r="B3" s="26">
        <f t="shared" si="1"/>
        <v>46168</v>
      </c>
      <c r="D3" s="34"/>
      <c r="E3" s="3">
        <v>1239.0</v>
      </c>
      <c r="F3" s="14">
        <f>F2+E3</f>
        <v>2380</v>
      </c>
      <c r="G3" s="29">
        <f t="shared" si="2"/>
        <v>-380</v>
      </c>
      <c r="J3" s="14"/>
      <c r="T3" s="14"/>
      <c r="W3" s="14"/>
      <c r="X3" s="14"/>
      <c r="Y3" s="14"/>
      <c r="Z3" s="14"/>
    </row>
    <row r="4" ht="16.5" customHeight="1">
      <c r="A4" s="1"/>
      <c r="B4" s="4"/>
      <c r="C4" s="27" t="s">
        <v>1331</v>
      </c>
      <c r="D4" s="3">
        <v>11500.0</v>
      </c>
      <c r="E4" s="3">
        <v>339.0</v>
      </c>
      <c r="F4" s="14">
        <f>E4</f>
        <v>339</v>
      </c>
      <c r="G4" s="29">
        <f t="shared" ref="G4:G12" si="3">$D$4-F4</f>
        <v>11161</v>
      </c>
      <c r="H4" s="13">
        <v>46169.0</v>
      </c>
      <c r="I4" s="14">
        <v>11500.0</v>
      </c>
      <c r="J4" s="30" t="s">
        <v>738</v>
      </c>
      <c r="K4" s="31">
        <v>46156.0</v>
      </c>
      <c r="L4" s="21" t="s">
        <v>739</v>
      </c>
      <c r="M4" s="23" t="s">
        <v>2304</v>
      </c>
      <c r="Q4" s="37" t="s">
        <v>481</v>
      </c>
      <c r="R4" s="23" t="s">
        <v>76</v>
      </c>
      <c r="T4" s="14"/>
      <c r="V4" s="14"/>
      <c r="W4" s="14"/>
      <c r="X4" s="14"/>
      <c r="Y4" s="14"/>
      <c r="Z4" s="14"/>
    </row>
    <row r="5" ht="16.5" customHeight="1">
      <c r="A5" s="25">
        <v>46169.0</v>
      </c>
      <c r="B5" s="26">
        <f t="shared" ref="B5:B12" si="4">A5</f>
        <v>46169</v>
      </c>
      <c r="D5" s="34"/>
      <c r="E5" s="3">
        <v>1701.0</v>
      </c>
      <c r="F5" s="14">
        <f t="shared" ref="F5:F12" si="5">F4+E5</f>
        <v>2040</v>
      </c>
      <c r="G5" s="29">
        <f t="shared" si="3"/>
        <v>9460</v>
      </c>
      <c r="T5" s="14"/>
      <c r="V5" s="14"/>
      <c r="W5" s="14"/>
      <c r="X5" s="14"/>
      <c r="Y5" s="14"/>
      <c r="Z5" s="14"/>
    </row>
    <row r="6" ht="16.5" customHeight="1">
      <c r="A6" s="25">
        <v>46170.0</v>
      </c>
      <c r="B6" s="26">
        <f t="shared" si="4"/>
        <v>46170</v>
      </c>
      <c r="D6" s="34"/>
      <c r="E6" s="3">
        <v>1698.0</v>
      </c>
      <c r="F6" s="14">
        <f t="shared" si="5"/>
        <v>3738</v>
      </c>
      <c r="G6" s="29">
        <f t="shared" si="3"/>
        <v>7762</v>
      </c>
      <c r="T6" s="14"/>
      <c r="V6" s="14"/>
      <c r="W6" s="14"/>
      <c r="X6" s="14"/>
      <c r="Y6" s="14"/>
      <c r="Z6" s="14"/>
    </row>
    <row r="7" ht="16.5" customHeight="1">
      <c r="A7" s="25">
        <v>46171.0</v>
      </c>
      <c r="B7" s="26">
        <f t="shared" si="4"/>
        <v>46171</v>
      </c>
      <c r="D7" s="34"/>
      <c r="E7" s="3">
        <v>1700.0</v>
      </c>
      <c r="F7" s="14">
        <f t="shared" si="5"/>
        <v>5438</v>
      </c>
      <c r="G7" s="29">
        <f t="shared" si="3"/>
        <v>6062</v>
      </c>
      <c r="T7" s="14"/>
      <c r="V7" s="14"/>
      <c r="W7" s="14"/>
      <c r="X7" s="14"/>
      <c r="Y7" s="14"/>
      <c r="Z7" s="14"/>
    </row>
    <row r="8" ht="16.5" customHeight="1">
      <c r="A8" s="25">
        <v>46172.0</v>
      </c>
      <c r="B8" s="26">
        <f t="shared" si="4"/>
        <v>46172</v>
      </c>
      <c r="D8" s="34"/>
      <c r="E8" s="3">
        <v>1699.0</v>
      </c>
      <c r="F8" s="14">
        <f t="shared" si="5"/>
        <v>7137</v>
      </c>
      <c r="G8" s="29">
        <f t="shared" si="3"/>
        <v>4363</v>
      </c>
      <c r="T8" s="14"/>
      <c r="V8" s="14"/>
      <c r="W8" s="14"/>
      <c r="X8" s="14"/>
      <c r="Y8" s="14"/>
      <c r="Z8" s="14"/>
    </row>
    <row r="9" ht="16.5" customHeight="1">
      <c r="A9" s="25">
        <v>46173.0</v>
      </c>
      <c r="B9" s="26">
        <f t="shared" si="4"/>
        <v>46173</v>
      </c>
      <c r="D9" s="34"/>
      <c r="E9" s="3">
        <v>1698.0</v>
      </c>
      <c r="F9" s="14">
        <f t="shared" si="5"/>
        <v>8835</v>
      </c>
      <c r="G9" s="29">
        <f t="shared" si="3"/>
        <v>2665</v>
      </c>
      <c r="V9" s="14"/>
      <c r="W9" s="14"/>
      <c r="X9" s="14"/>
      <c r="Y9" s="14"/>
      <c r="Z9" s="14"/>
    </row>
    <row r="10" ht="16.5" customHeight="1">
      <c r="A10" s="25">
        <v>46174.0</v>
      </c>
      <c r="B10" s="26">
        <f t="shared" si="4"/>
        <v>46174</v>
      </c>
      <c r="D10" s="34"/>
      <c r="E10" s="3">
        <v>1706.0</v>
      </c>
      <c r="F10" s="14">
        <f t="shared" si="5"/>
        <v>10541</v>
      </c>
      <c r="G10" s="29">
        <f t="shared" si="3"/>
        <v>959</v>
      </c>
      <c r="S10" s="12"/>
      <c r="V10" s="14"/>
      <c r="W10" s="14"/>
      <c r="X10" s="14"/>
      <c r="Y10" s="14"/>
      <c r="Z10" s="14"/>
    </row>
    <row r="11" ht="16.5" customHeight="1">
      <c r="A11" s="25">
        <v>46175.0</v>
      </c>
      <c r="B11" s="26">
        <f t="shared" si="4"/>
        <v>46175</v>
      </c>
      <c r="D11" s="34"/>
      <c r="E11" s="3">
        <v>837.0</v>
      </c>
      <c r="F11" s="14">
        <f t="shared" si="5"/>
        <v>11378</v>
      </c>
      <c r="G11" s="29">
        <f t="shared" si="3"/>
        <v>122</v>
      </c>
      <c r="S11" s="12"/>
      <c r="V11" s="14"/>
      <c r="W11" s="14"/>
      <c r="X11" s="14"/>
      <c r="Y11" s="14"/>
      <c r="Z11" s="14"/>
    </row>
    <row r="12" ht="16.5" customHeight="1">
      <c r="A12" s="25">
        <v>46176.0</v>
      </c>
      <c r="B12" s="26">
        <f t="shared" si="4"/>
        <v>46176</v>
      </c>
      <c r="D12" s="34"/>
      <c r="E12" s="3">
        <v>122.0</v>
      </c>
      <c r="F12" s="14">
        <f t="shared" si="5"/>
        <v>11500</v>
      </c>
      <c r="G12" s="29">
        <f t="shared" si="3"/>
        <v>0</v>
      </c>
      <c r="S12" s="12"/>
      <c r="V12" s="14"/>
      <c r="W12" s="14"/>
      <c r="X12" s="14"/>
      <c r="Y12" s="14"/>
      <c r="Z12" s="14"/>
    </row>
    <row r="13" ht="16.5" customHeight="1">
      <c r="A13" s="1"/>
      <c r="B13" s="4"/>
      <c r="C13" s="27" t="s">
        <v>1331</v>
      </c>
      <c r="D13" s="3">
        <v>8000.0</v>
      </c>
      <c r="E13" s="3">
        <v>1057.0</v>
      </c>
      <c r="F13" s="14">
        <f>E13</f>
        <v>1057</v>
      </c>
      <c r="G13" s="29">
        <f t="shared" ref="G13:G18" si="6">$D$13-F13</f>
        <v>6943</v>
      </c>
      <c r="H13" s="13">
        <v>46188.0</v>
      </c>
      <c r="I13" s="14">
        <v>8000.0</v>
      </c>
      <c r="J13" s="30" t="s">
        <v>738</v>
      </c>
      <c r="K13" s="31">
        <v>46174.0</v>
      </c>
      <c r="L13" s="21" t="s">
        <v>739</v>
      </c>
      <c r="M13" s="22" t="s">
        <v>2306</v>
      </c>
      <c r="N13" s="23" t="s">
        <v>417</v>
      </c>
      <c r="O13" s="23"/>
      <c r="P13" s="21"/>
      <c r="Q13" s="23" t="s">
        <v>41</v>
      </c>
      <c r="R13" s="23" t="s">
        <v>76</v>
      </c>
      <c r="S13" s="12"/>
      <c r="V13" s="14"/>
      <c r="W13" s="14"/>
      <c r="X13" s="14"/>
      <c r="Y13" s="14"/>
      <c r="Z13" s="14"/>
    </row>
    <row r="14" ht="16.5" customHeight="1">
      <c r="A14" s="25">
        <v>46177.0</v>
      </c>
      <c r="B14" s="26">
        <f t="shared" ref="B14:B18" si="7">A14</f>
        <v>46177</v>
      </c>
      <c r="C14" s="12"/>
      <c r="D14" s="34"/>
      <c r="E14" s="3">
        <v>1699.0</v>
      </c>
      <c r="F14" s="14">
        <f t="shared" ref="F14:F18" si="8">F13+E14</f>
        <v>2756</v>
      </c>
      <c r="G14" s="29">
        <f t="shared" si="6"/>
        <v>5244</v>
      </c>
      <c r="H14" s="13"/>
      <c r="I14" s="14"/>
      <c r="J14" s="21"/>
      <c r="K14" s="21"/>
      <c r="L14" s="21"/>
      <c r="M14" s="22"/>
      <c r="N14" s="23"/>
      <c r="O14" s="23"/>
      <c r="P14" s="21"/>
      <c r="Q14" s="10"/>
      <c r="R14" s="14"/>
      <c r="S14" s="12"/>
      <c r="V14" s="14"/>
      <c r="W14" s="14"/>
      <c r="X14" s="14"/>
      <c r="Y14" s="14"/>
      <c r="Z14" s="14"/>
    </row>
    <row r="15" ht="16.5" customHeight="1">
      <c r="A15" s="25">
        <v>46178.0</v>
      </c>
      <c r="B15" s="26">
        <f t="shared" si="7"/>
        <v>46178</v>
      </c>
      <c r="C15" s="12"/>
      <c r="D15" s="34"/>
      <c r="E15" s="3">
        <v>1681.0</v>
      </c>
      <c r="F15" s="14">
        <f t="shared" si="8"/>
        <v>4437</v>
      </c>
      <c r="G15" s="29">
        <f t="shared" si="6"/>
        <v>3563</v>
      </c>
      <c r="H15" s="13"/>
      <c r="I15" s="14"/>
      <c r="J15" s="21"/>
      <c r="K15" s="21"/>
      <c r="L15" s="21"/>
      <c r="M15" s="22"/>
      <c r="N15" s="23"/>
      <c r="O15" s="23"/>
      <c r="P15" s="21"/>
      <c r="Q15" s="10"/>
      <c r="R15" s="14"/>
      <c r="S15" s="12"/>
      <c r="T15" s="12"/>
      <c r="V15" s="14"/>
      <c r="W15" s="14"/>
      <c r="X15" s="14"/>
      <c r="Y15" s="14"/>
      <c r="Z15" s="14"/>
    </row>
    <row r="16" ht="16.5" customHeight="1">
      <c r="A16" s="25">
        <v>46179.0</v>
      </c>
      <c r="B16" s="26">
        <f t="shared" si="7"/>
        <v>46179</v>
      </c>
      <c r="C16" s="12"/>
      <c r="D16" s="34"/>
      <c r="E16" s="3">
        <v>1699.0</v>
      </c>
      <c r="F16" s="14">
        <f t="shared" si="8"/>
        <v>6136</v>
      </c>
      <c r="G16" s="29">
        <f t="shared" si="6"/>
        <v>1864</v>
      </c>
      <c r="H16" s="13"/>
      <c r="I16" s="14"/>
      <c r="J16" s="21"/>
      <c r="K16" s="21"/>
      <c r="L16" s="21"/>
      <c r="M16" s="22"/>
      <c r="N16" s="23"/>
      <c r="O16" s="23"/>
      <c r="P16" s="21"/>
      <c r="Q16" s="10"/>
      <c r="R16" s="14"/>
      <c r="S16" s="12"/>
      <c r="T16" s="12"/>
      <c r="U16" s="14"/>
      <c r="V16" s="14"/>
      <c r="W16" s="14"/>
      <c r="X16" s="14"/>
      <c r="Y16" s="14"/>
      <c r="Z16" s="14"/>
    </row>
    <row r="17" ht="16.5" customHeight="1">
      <c r="A17" s="25">
        <v>46180.0</v>
      </c>
      <c r="B17" s="26">
        <f t="shared" si="7"/>
        <v>46180</v>
      </c>
      <c r="C17" s="12"/>
      <c r="D17" s="34"/>
      <c r="E17" s="3">
        <v>1701.0</v>
      </c>
      <c r="F17" s="14">
        <f t="shared" si="8"/>
        <v>7837</v>
      </c>
      <c r="G17" s="29">
        <f t="shared" si="6"/>
        <v>163</v>
      </c>
      <c r="H17" s="13"/>
      <c r="I17" s="14"/>
      <c r="J17" s="21"/>
      <c r="K17" s="21"/>
      <c r="L17" s="21"/>
      <c r="M17" s="22"/>
      <c r="N17" s="23"/>
      <c r="O17" s="23"/>
      <c r="P17" s="21"/>
      <c r="Q17" s="10"/>
      <c r="R17" s="14"/>
      <c r="S17" s="12"/>
      <c r="T17" s="12"/>
      <c r="U17" s="14"/>
      <c r="V17" s="14"/>
      <c r="W17" s="14"/>
      <c r="X17" s="14"/>
      <c r="Y17" s="14"/>
      <c r="Z17" s="14"/>
    </row>
    <row r="18" ht="16.5" customHeight="1">
      <c r="A18" s="25">
        <v>46181.0</v>
      </c>
      <c r="B18" s="26">
        <f t="shared" si="7"/>
        <v>46181</v>
      </c>
      <c r="C18" s="12"/>
      <c r="D18" s="34"/>
      <c r="E18" s="3">
        <v>366.0</v>
      </c>
      <c r="F18" s="14">
        <f t="shared" si="8"/>
        <v>8203</v>
      </c>
      <c r="G18" s="29">
        <f t="shared" si="6"/>
        <v>-203</v>
      </c>
      <c r="H18" s="13"/>
      <c r="I18" s="14"/>
      <c r="J18" s="30"/>
      <c r="K18" s="21"/>
      <c r="L18" s="21"/>
      <c r="M18" s="22"/>
      <c r="N18" s="23"/>
      <c r="O18" s="23"/>
      <c r="P18" s="21"/>
      <c r="Q18" s="10"/>
      <c r="R18" s="14"/>
      <c r="S18" s="12"/>
      <c r="T18" s="12"/>
      <c r="U18" s="14"/>
      <c r="V18" s="14"/>
      <c r="W18" s="14"/>
      <c r="X18" s="14"/>
      <c r="Y18" s="14"/>
      <c r="Z18" s="14"/>
    </row>
    <row r="19" ht="16.5" customHeight="1">
      <c r="A19" s="25"/>
      <c r="B19" s="26"/>
      <c r="C19" s="27" t="s">
        <v>2308</v>
      </c>
      <c r="D19" s="3">
        <v>8000.0</v>
      </c>
      <c r="E19" s="3">
        <v>1200.0</v>
      </c>
      <c r="F19" s="14">
        <f>E19</f>
        <v>1200</v>
      </c>
      <c r="G19" s="29">
        <f t="shared" ref="G19:G23" si="9">$D$19-F19</f>
        <v>6800</v>
      </c>
      <c r="H19" s="1">
        <v>46174.0</v>
      </c>
      <c r="I19" s="14">
        <v>8000.0</v>
      </c>
      <c r="J19" s="30" t="s">
        <v>38</v>
      </c>
      <c r="K19" s="31">
        <v>46162.0</v>
      </c>
      <c r="L19" s="21" t="s">
        <v>65</v>
      </c>
      <c r="M19" s="23" t="s">
        <v>2309</v>
      </c>
      <c r="Q19" s="23" t="s">
        <v>41</v>
      </c>
      <c r="R19" s="23" t="s">
        <v>255</v>
      </c>
      <c r="S19" s="12"/>
      <c r="T19" s="12"/>
      <c r="U19" s="14"/>
      <c r="V19" s="14"/>
      <c r="W19" s="14"/>
      <c r="X19" s="14"/>
      <c r="Y19" s="14"/>
      <c r="Z19" s="14"/>
    </row>
    <row r="20" ht="16.5" customHeight="1">
      <c r="A20" s="25">
        <v>46182.0</v>
      </c>
      <c r="B20" s="26">
        <f t="shared" ref="B20:B23" si="10">A20</f>
        <v>46182</v>
      </c>
      <c r="C20" s="27"/>
      <c r="D20" s="3"/>
      <c r="E20" s="3">
        <v>1819.0</v>
      </c>
      <c r="F20" s="14">
        <f t="shared" ref="F20:F23" si="11">F19+E20</f>
        <v>3019</v>
      </c>
      <c r="G20" s="29">
        <f t="shared" si="9"/>
        <v>4981</v>
      </c>
      <c r="J20" s="27"/>
      <c r="S20" s="12"/>
      <c r="T20" s="12"/>
      <c r="U20" s="14"/>
      <c r="V20" s="14"/>
      <c r="W20" s="14"/>
      <c r="X20" s="14"/>
      <c r="Y20" s="14"/>
      <c r="Z20" s="14"/>
    </row>
    <row r="21" ht="16.5" customHeight="1">
      <c r="A21" s="25">
        <v>46183.0</v>
      </c>
      <c r="B21" s="26">
        <f t="shared" si="10"/>
        <v>46183</v>
      </c>
      <c r="C21" s="27"/>
      <c r="D21" s="3"/>
      <c r="E21" s="3">
        <v>1822.0</v>
      </c>
      <c r="F21" s="14">
        <f t="shared" si="11"/>
        <v>4841</v>
      </c>
      <c r="G21" s="29">
        <f t="shared" si="9"/>
        <v>3159</v>
      </c>
      <c r="J21" s="27"/>
      <c r="S21" s="14"/>
      <c r="T21" s="12"/>
      <c r="U21" s="14"/>
      <c r="V21" s="14"/>
      <c r="W21" s="14"/>
      <c r="X21" s="14"/>
      <c r="Y21" s="14"/>
      <c r="Z21" s="14"/>
    </row>
    <row r="22" ht="16.5" customHeight="1">
      <c r="A22" s="25">
        <v>46184.0</v>
      </c>
      <c r="B22" s="26">
        <f t="shared" si="10"/>
        <v>46184</v>
      </c>
      <c r="C22" s="27"/>
      <c r="D22" s="3"/>
      <c r="E22" s="3">
        <v>1817.0</v>
      </c>
      <c r="F22" s="14">
        <f t="shared" si="11"/>
        <v>6658</v>
      </c>
      <c r="G22" s="29">
        <f t="shared" si="9"/>
        <v>1342</v>
      </c>
      <c r="J22" s="27"/>
      <c r="S22" s="14"/>
      <c r="T22" s="12"/>
      <c r="U22" s="14"/>
      <c r="V22" s="14"/>
      <c r="W22" s="14"/>
      <c r="X22" s="14"/>
      <c r="Y22" s="14"/>
      <c r="Z22" s="14"/>
    </row>
    <row r="23" ht="16.5" customHeight="1">
      <c r="A23" s="25">
        <v>46185.0</v>
      </c>
      <c r="B23" s="26">
        <f t="shared" si="10"/>
        <v>46185</v>
      </c>
      <c r="C23" s="27"/>
      <c r="D23" s="3"/>
      <c r="E23" s="3">
        <v>1342.0</v>
      </c>
      <c r="F23" s="14">
        <f t="shared" si="11"/>
        <v>8000</v>
      </c>
      <c r="G23" s="29">
        <f t="shared" si="9"/>
        <v>0</v>
      </c>
      <c r="J23" s="27"/>
      <c r="S23" s="14"/>
      <c r="T23" s="12"/>
      <c r="U23" s="14"/>
      <c r="V23" s="14"/>
      <c r="W23" s="14"/>
      <c r="X23" s="14"/>
      <c r="Y23" s="14"/>
      <c r="Z23" s="14"/>
    </row>
    <row r="24" ht="16.5" customHeight="1">
      <c r="A24" s="25"/>
      <c r="B24" s="26"/>
      <c r="C24" s="27" t="s">
        <v>2308</v>
      </c>
      <c r="D24" s="3">
        <v>10000.0</v>
      </c>
      <c r="E24" s="3">
        <v>133.0</v>
      </c>
      <c r="F24" s="14">
        <f>E24</f>
        <v>133</v>
      </c>
      <c r="G24" s="29">
        <f t="shared" ref="G24:G30" si="12">$D$24-F24</f>
        <v>9867</v>
      </c>
      <c r="H24" s="1">
        <v>46184.0</v>
      </c>
      <c r="I24" s="14">
        <v>10000.0</v>
      </c>
      <c r="J24" s="30" t="s">
        <v>38</v>
      </c>
      <c r="K24" s="31">
        <v>46185.0</v>
      </c>
      <c r="L24" s="21" t="s">
        <v>65</v>
      </c>
      <c r="M24" s="21" t="s">
        <v>2310</v>
      </c>
      <c r="Q24" s="23" t="s">
        <v>85</v>
      </c>
      <c r="R24" s="23" t="s">
        <v>255</v>
      </c>
      <c r="S24" s="14"/>
      <c r="T24" s="12"/>
      <c r="U24" s="14"/>
      <c r="V24" s="14"/>
      <c r="W24" s="14"/>
      <c r="X24" s="14"/>
      <c r="Y24" s="14"/>
      <c r="Z24" s="14"/>
    </row>
    <row r="25" ht="16.5" customHeight="1">
      <c r="A25" s="25">
        <v>46186.0</v>
      </c>
      <c r="B25" s="26">
        <f t="shared" ref="B25:B30" si="13">A25</f>
        <v>46186</v>
      </c>
      <c r="D25" s="34"/>
      <c r="E25" s="3">
        <v>1801.0</v>
      </c>
      <c r="F25" s="14">
        <f t="shared" ref="F25:F30" si="14">F24+E25</f>
        <v>1934</v>
      </c>
      <c r="G25" s="29">
        <f t="shared" si="12"/>
        <v>8066</v>
      </c>
      <c r="J25" s="27"/>
      <c r="S25" s="14"/>
      <c r="U25" s="14"/>
      <c r="V25" s="14"/>
      <c r="W25" s="14"/>
      <c r="X25" s="14"/>
      <c r="Y25" s="14"/>
      <c r="Z25" s="14"/>
    </row>
    <row r="26" ht="16.5" customHeight="1">
      <c r="A26" s="25">
        <v>46187.0</v>
      </c>
      <c r="B26" s="26">
        <f t="shared" si="13"/>
        <v>46187</v>
      </c>
      <c r="D26" s="34"/>
      <c r="E26" s="3">
        <v>1814.0</v>
      </c>
      <c r="F26" s="14">
        <f t="shared" si="14"/>
        <v>3748</v>
      </c>
      <c r="G26" s="29">
        <f t="shared" si="12"/>
        <v>6252</v>
      </c>
      <c r="J26" s="27"/>
      <c r="S26" s="14"/>
      <c r="U26" s="14"/>
      <c r="V26" s="14"/>
      <c r="W26" s="14"/>
      <c r="X26" s="14"/>
      <c r="Y26" s="14"/>
      <c r="Z26" s="14"/>
    </row>
    <row r="27" ht="16.5" customHeight="1">
      <c r="A27" s="25">
        <v>46188.0</v>
      </c>
      <c r="B27" s="26">
        <f t="shared" si="13"/>
        <v>46188</v>
      </c>
      <c r="C27" s="12"/>
      <c r="D27" s="34"/>
      <c r="E27" s="3">
        <v>1832.0</v>
      </c>
      <c r="F27" s="14">
        <f t="shared" si="14"/>
        <v>5580</v>
      </c>
      <c r="G27" s="29">
        <f t="shared" si="12"/>
        <v>4420</v>
      </c>
      <c r="H27" s="13"/>
      <c r="I27" s="14"/>
      <c r="J27" s="30"/>
      <c r="K27" s="21"/>
      <c r="L27" s="21"/>
      <c r="M27" s="22"/>
      <c r="N27" s="23"/>
      <c r="O27" s="23"/>
      <c r="P27" s="21"/>
      <c r="Q27" s="10"/>
      <c r="S27" s="14"/>
      <c r="U27" s="14"/>
      <c r="V27" s="14"/>
      <c r="W27" s="14"/>
      <c r="X27" s="14"/>
      <c r="Y27" s="14"/>
      <c r="Z27" s="14"/>
    </row>
    <row r="28" ht="16.5" customHeight="1">
      <c r="A28" s="25">
        <v>46189.0</v>
      </c>
      <c r="B28" s="26">
        <f t="shared" si="13"/>
        <v>46189</v>
      </c>
      <c r="C28" s="12"/>
      <c r="D28" s="34"/>
      <c r="E28" s="3">
        <v>1759.0</v>
      </c>
      <c r="F28" s="14">
        <f t="shared" si="14"/>
        <v>7339</v>
      </c>
      <c r="G28" s="29">
        <f t="shared" si="12"/>
        <v>2661</v>
      </c>
      <c r="H28" s="13"/>
      <c r="I28" s="14"/>
      <c r="J28" s="30"/>
      <c r="K28" s="21"/>
      <c r="L28" s="21"/>
      <c r="M28" s="37"/>
      <c r="N28" s="23"/>
      <c r="O28" s="23"/>
      <c r="P28" s="21"/>
      <c r="Q28" s="10"/>
      <c r="R28" s="14"/>
      <c r="S28" s="14"/>
      <c r="U28" s="14"/>
      <c r="V28" s="14"/>
      <c r="W28" s="14"/>
      <c r="X28" s="14"/>
      <c r="Y28" s="14"/>
      <c r="Z28" s="14"/>
    </row>
    <row r="29" ht="16.5" customHeight="1">
      <c r="A29" s="25">
        <v>46190.0</v>
      </c>
      <c r="B29" s="26">
        <f t="shared" si="13"/>
        <v>46190</v>
      </c>
      <c r="C29" s="12"/>
      <c r="D29" s="34"/>
      <c r="E29" s="3">
        <v>1833.0</v>
      </c>
      <c r="F29" s="14">
        <f t="shared" si="14"/>
        <v>9172</v>
      </c>
      <c r="G29" s="29">
        <f t="shared" si="12"/>
        <v>828</v>
      </c>
      <c r="H29" s="13"/>
      <c r="I29" s="14"/>
      <c r="J29" s="30"/>
      <c r="K29" s="21"/>
      <c r="L29" s="21"/>
      <c r="M29" s="37"/>
      <c r="N29" s="23"/>
      <c r="O29" s="23"/>
      <c r="P29" s="21"/>
      <c r="Q29" s="10"/>
      <c r="R29" s="14"/>
      <c r="U29" s="14"/>
      <c r="V29" s="14"/>
      <c r="W29" s="14"/>
      <c r="X29" s="14"/>
      <c r="Y29" s="14"/>
      <c r="Z29" s="14"/>
    </row>
    <row r="30" ht="16.5" customHeight="1">
      <c r="A30" s="25">
        <v>46191.0</v>
      </c>
      <c r="B30" s="26">
        <f t="shared" si="13"/>
        <v>46191</v>
      </c>
      <c r="C30" s="12"/>
      <c r="D30" s="34"/>
      <c r="E30" s="3">
        <v>876.0</v>
      </c>
      <c r="F30" s="14">
        <f t="shared" si="14"/>
        <v>10048</v>
      </c>
      <c r="G30" s="29">
        <f t="shared" si="12"/>
        <v>-48</v>
      </c>
      <c r="H30" s="13"/>
      <c r="I30" s="14"/>
      <c r="J30" s="21"/>
      <c r="K30" s="21"/>
      <c r="L30" s="21"/>
      <c r="M30" s="37"/>
      <c r="N30" s="23"/>
      <c r="O30" s="23"/>
      <c r="P30" s="21"/>
      <c r="Q30" s="10"/>
      <c r="R30" s="14"/>
      <c r="U30" s="14"/>
      <c r="V30" s="14"/>
      <c r="W30" s="14"/>
      <c r="X30" s="14"/>
      <c r="Y30" s="14"/>
      <c r="Z30" s="14"/>
    </row>
    <row r="31" ht="16.5" customHeight="1">
      <c r="A31" s="25"/>
      <c r="B31" s="26"/>
      <c r="C31" s="27" t="s">
        <v>2312</v>
      </c>
      <c r="D31" s="3">
        <v>2000.0</v>
      </c>
      <c r="E31" s="3">
        <v>216.0</v>
      </c>
      <c r="F31" s="14">
        <f>E31</f>
        <v>216</v>
      </c>
      <c r="G31" s="29">
        <f t="shared" ref="G31:G36" si="15">$D$31-F31</f>
        <v>1784</v>
      </c>
      <c r="H31" s="1">
        <v>46204.0</v>
      </c>
      <c r="I31" s="14">
        <v>2000.0</v>
      </c>
      <c r="J31" s="30" t="s">
        <v>2313</v>
      </c>
      <c r="K31" s="31">
        <v>46188.0</v>
      </c>
      <c r="L31" s="21" t="s">
        <v>111</v>
      </c>
      <c r="M31" s="23" t="s">
        <v>2314</v>
      </c>
      <c r="Q31" s="23" t="s">
        <v>684</v>
      </c>
      <c r="U31" s="14"/>
      <c r="V31" s="14"/>
      <c r="W31" s="14"/>
      <c r="X31" s="14"/>
      <c r="Y31" s="14"/>
      <c r="Z31" s="14"/>
    </row>
    <row r="32" ht="16.5" customHeight="1">
      <c r="A32" s="25">
        <v>46192.0</v>
      </c>
      <c r="B32" s="26">
        <f t="shared" ref="B32:B36" si="16">A32</f>
        <v>46192</v>
      </c>
      <c r="D32" s="34"/>
      <c r="E32" s="3">
        <v>464.0</v>
      </c>
      <c r="F32" s="14">
        <f t="shared" ref="F32:F36" si="17">F31+E32</f>
        <v>680</v>
      </c>
      <c r="G32" s="29">
        <f t="shared" si="15"/>
        <v>1320</v>
      </c>
      <c r="M32" s="10"/>
      <c r="U32" s="14"/>
      <c r="V32" s="14"/>
      <c r="W32" s="14"/>
      <c r="X32" s="14"/>
      <c r="Y32" s="14"/>
      <c r="Z32" s="14"/>
    </row>
    <row r="33" ht="16.5" customHeight="1">
      <c r="A33" s="25">
        <v>46193.0</v>
      </c>
      <c r="B33" s="26">
        <f t="shared" si="16"/>
        <v>46193</v>
      </c>
      <c r="D33" s="34"/>
      <c r="E33" s="3">
        <v>474.0</v>
      </c>
      <c r="F33" s="14">
        <f t="shared" si="17"/>
        <v>1154</v>
      </c>
      <c r="G33" s="29">
        <f t="shared" si="15"/>
        <v>846</v>
      </c>
      <c r="M33" s="10"/>
      <c r="U33" s="14"/>
      <c r="V33" s="14"/>
      <c r="W33" s="14"/>
      <c r="X33" s="14"/>
      <c r="Y33" s="14"/>
      <c r="Z33" s="14"/>
    </row>
    <row r="34" ht="16.5" customHeight="1">
      <c r="A34" s="25">
        <v>46194.0</v>
      </c>
      <c r="B34" s="26">
        <f t="shared" si="16"/>
        <v>46194</v>
      </c>
      <c r="D34" s="34"/>
      <c r="E34" s="3">
        <v>451.0</v>
      </c>
      <c r="F34" s="14">
        <f t="shared" si="17"/>
        <v>1605</v>
      </c>
      <c r="G34" s="29">
        <f t="shared" si="15"/>
        <v>395</v>
      </c>
      <c r="M34" s="10"/>
      <c r="U34" s="14"/>
      <c r="V34" s="14"/>
      <c r="W34" s="14"/>
      <c r="X34" s="14"/>
      <c r="Y34" s="14"/>
      <c r="Z34" s="14"/>
    </row>
    <row r="35" ht="16.5" customHeight="1">
      <c r="A35" s="25">
        <v>46195.0</v>
      </c>
      <c r="B35" s="26">
        <f t="shared" si="16"/>
        <v>46195</v>
      </c>
      <c r="C35" s="27"/>
      <c r="D35" s="3"/>
      <c r="E35" s="3">
        <v>444.0</v>
      </c>
      <c r="F35" s="14">
        <f t="shared" si="17"/>
        <v>2049</v>
      </c>
      <c r="G35" s="29">
        <f t="shared" si="15"/>
        <v>-49</v>
      </c>
      <c r="M35" s="10"/>
      <c r="U35" s="14"/>
      <c r="V35" s="14"/>
      <c r="W35" s="14"/>
      <c r="X35" s="14"/>
      <c r="Y35" s="14"/>
      <c r="Z35" s="14"/>
    </row>
    <row r="36" ht="16.5" customHeight="1">
      <c r="A36" s="25">
        <v>46196.0</v>
      </c>
      <c r="B36" s="26">
        <f t="shared" si="16"/>
        <v>46196</v>
      </c>
      <c r="C36" s="27"/>
      <c r="D36" s="3"/>
      <c r="E36" s="3">
        <v>54.0</v>
      </c>
      <c r="F36" s="14">
        <f t="shared" si="17"/>
        <v>2103</v>
      </c>
      <c r="G36" s="29">
        <f t="shared" si="15"/>
        <v>-103</v>
      </c>
      <c r="M36" s="10"/>
      <c r="U36" s="14"/>
      <c r="V36" s="14"/>
      <c r="W36" s="14"/>
      <c r="X36" s="14"/>
      <c r="Y36" s="14"/>
      <c r="Z36" s="14"/>
    </row>
    <row r="37" ht="16.5" customHeight="1">
      <c r="A37" s="1"/>
      <c r="B37" s="4"/>
      <c r="C37" s="27" t="s">
        <v>2315</v>
      </c>
      <c r="D37" s="3">
        <f>I39</f>
        <v>1050</v>
      </c>
      <c r="E37" s="3">
        <v>205.0</v>
      </c>
      <c r="F37" s="14">
        <f>E37</f>
        <v>205</v>
      </c>
      <c r="G37" s="29">
        <f t="shared" ref="G37:G40" si="18">$D$37-F37</f>
        <v>845</v>
      </c>
      <c r="H37" s="1">
        <v>46209.0</v>
      </c>
      <c r="I37" s="14">
        <v>650.0</v>
      </c>
      <c r="J37" s="30" t="s">
        <v>1102</v>
      </c>
      <c r="K37" s="31">
        <v>46177.0</v>
      </c>
      <c r="L37" s="21" t="s">
        <v>101</v>
      </c>
      <c r="M37" s="23" t="s">
        <v>2316</v>
      </c>
      <c r="N37" s="21"/>
      <c r="O37" s="21"/>
      <c r="P37" s="21"/>
      <c r="Q37" s="23" t="s">
        <v>165</v>
      </c>
      <c r="V37" s="14"/>
      <c r="W37" s="14"/>
      <c r="X37" s="14"/>
      <c r="Y37" s="14"/>
      <c r="Z37" s="14"/>
    </row>
    <row r="38" ht="16.5" customHeight="1">
      <c r="A38" s="25">
        <v>46197.0</v>
      </c>
      <c r="B38" s="26">
        <f t="shared" ref="B38:B40" si="19">A38</f>
        <v>46197</v>
      </c>
      <c r="D38" s="34"/>
      <c r="E38" s="3">
        <v>338.0</v>
      </c>
      <c r="F38" s="14">
        <f t="shared" ref="F38:F40" si="20">F37+E38</f>
        <v>543</v>
      </c>
      <c r="G38" s="29">
        <f t="shared" si="18"/>
        <v>507</v>
      </c>
      <c r="H38" s="1">
        <v>46223.0</v>
      </c>
      <c r="I38" s="14">
        <v>400.0</v>
      </c>
      <c r="J38" s="30" t="s">
        <v>1102</v>
      </c>
      <c r="K38" s="31">
        <v>46189.0</v>
      </c>
      <c r="L38" s="21" t="s">
        <v>101</v>
      </c>
      <c r="M38" s="40" t="s">
        <v>2317</v>
      </c>
      <c r="N38" s="23" t="s">
        <v>160</v>
      </c>
      <c r="Q38" s="23" t="s">
        <v>2255</v>
      </c>
      <c r="V38" s="14"/>
      <c r="W38" s="14"/>
      <c r="X38" s="14"/>
      <c r="Y38" s="14"/>
      <c r="Z38" s="14"/>
    </row>
    <row r="39" ht="16.5" customHeight="1">
      <c r="A39" s="25">
        <v>46198.0</v>
      </c>
      <c r="B39" s="26">
        <f t="shared" si="19"/>
        <v>46198</v>
      </c>
      <c r="C39" s="12"/>
      <c r="D39" s="34"/>
      <c r="E39" s="3">
        <v>340.0</v>
      </c>
      <c r="F39" s="14">
        <f t="shared" si="20"/>
        <v>883</v>
      </c>
      <c r="G39" s="29">
        <f t="shared" si="18"/>
        <v>167</v>
      </c>
      <c r="I39" s="14">
        <f>SUM(I37:I38)</f>
        <v>1050</v>
      </c>
      <c r="M39" s="10"/>
      <c r="V39" s="14"/>
      <c r="W39" s="14"/>
      <c r="X39" s="14"/>
      <c r="Y39" s="14"/>
      <c r="Z39" s="14"/>
    </row>
    <row r="40" ht="16.5" customHeight="1">
      <c r="A40" s="25">
        <v>46199.0</v>
      </c>
      <c r="B40" s="26">
        <f t="shared" si="19"/>
        <v>46199</v>
      </c>
      <c r="C40" s="12"/>
      <c r="D40" s="34"/>
      <c r="E40" s="3">
        <v>275.0</v>
      </c>
      <c r="F40" s="14">
        <f t="shared" si="20"/>
        <v>1158</v>
      </c>
      <c r="G40" s="29">
        <f t="shared" si="18"/>
        <v>-108</v>
      </c>
      <c r="I40" s="14"/>
      <c r="M40" s="10"/>
      <c r="V40" s="14"/>
      <c r="W40" s="14"/>
      <c r="X40" s="14"/>
      <c r="Y40" s="14"/>
      <c r="Z40" s="14"/>
    </row>
    <row r="41" ht="16.5" customHeight="1">
      <c r="A41" s="25"/>
      <c r="B41" s="26"/>
      <c r="C41" s="27" t="s">
        <v>2318</v>
      </c>
      <c r="D41" s="3">
        <f>I45</f>
        <v>7732</v>
      </c>
      <c r="E41" s="3">
        <v>41.0</v>
      </c>
      <c r="F41" s="14">
        <f>E41</f>
        <v>41</v>
      </c>
      <c r="G41" s="29">
        <f t="shared" ref="G41:G59" si="21">$D$41-F41</f>
        <v>7691</v>
      </c>
      <c r="H41" s="1" t="s">
        <v>2319</v>
      </c>
      <c r="I41" s="14">
        <v>840.0</v>
      </c>
      <c r="J41" s="30" t="s">
        <v>2320</v>
      </c>
      <c r="K41" s="31">
        <v>46174.0</v>
      </c>
      <c r="L41" s="21" t="s">
        <v>2321</v>
      </c>
      <c r="M41" s="37" t="s">
        <v>2322</v>
      </c>
      <c r="N41" s="21"/>
      <c r="Q41" s="23" t="s">
        <v>113</v>
      </c>
      <c r="V41" s="14"/>
      <c r="W41" s="14"/>
      <c r="X41" s="14"/>
      <c r="Y41" s="14"/>
      <c r="Z41" s="14"/>
    </row>
    <row r="42" ht="16.5" customHeight="1">
      <c r="A42" s="25">
        <v>46200.0</v>
      </c>
      <c r="B42" s="26">
        <f t="shared" ref="B42:B60" si="22">A42</f>
        <v>46200</v>
      </c>
      <c r="C42" s="27"/>
      <c r="D42" s="34"/>
      <c r="E42" s="3">
        <v>442.0</v>
      </c>
      <c r="F42" s="14">
        <f t="shared" ref="F42:F59" si="23">F41+E42</f>
        <v>483</v>
      </c>
      <c r="G42" s="29">
        <f t="shared" si="21"/>
        <v>7249</v>
      </c>
      <c r="H42" s="1">
        <v>46210.0</v>
      </c>
      <c r="I42" s="14">
        <v>700.0</v>
      </c>
      <c r="J42" s="30" t="s">
        <v>2320</v>
      </c>
      <c r="K42" s="31">
        <v>46177.0</v>
      </c>
      <c r="L42" s="21" t="s">
        <v>2321</v>
      </c>
      <c r="M42" s="40" t="s">
        <v>2323</v>
      </c>
      <c r="N42" s="23" t="s">
        <v>423</v>
      </c>
      <c r="O42" s="21"/>
      <c r="Q42" s="23" t="s">
        <v>560</v>
      </c>
      <c r="V42" s="14"/>
      <c r="W42" s="14"/>
      <c r="X42" s="14"/>
      <c r="Y42" s="14"/>
      <c r="Z42" s="14"/>
    </row>
    <row r="43" ht="16.5" customHeight="1">
      <c r="A43" s="25">
        <v>46201.0</v>
      </c>
      <c r="B43" s="26">
        <f t="shared" si="22"/>
        <v>46201</v>
      </c>
      <c r="C43" s="27"/>
      <c r="D43" s="34"/>
      <c r="E43" s="3">
        <v>432.0</v>
      </c>
      <c r="F43" s="14">
        <f t="shared" si="23"/>
        <v>915</v>
      </c>
      <c r="G43" s="29">
        <f t="shared" si="21"/>
        <v>6817</v>
      </c>
      <c r="H43" s="1">
        <v>46216.0</v>
      </c>
      <c r="I43" s="14">
        <v>4992.0</v>
      </c>
      <c r="J43" s="30" t="s">
        <v>2320</v>
      </c>
      <c r="K43" s="31">
        <v>46202.0</v>
      </c>
      <c r="L43" s="21" t="s">
        <v>2321</v>
      </c>
      <c r="M43" s="40" t="s">
        <v>2324</v>
      </c>
      <c r="N43" s="23"/>
      <c r="Q43" s="23" t="s">
        <v>134</v>
      </c>
      <c r="V43" s="14"/>
      <c r="W43" s="14"/>
      <c r="X43" s="14"/>
      <c r="Y43" s="14"/>
      <c r="Z43" s="14"/>
    </row>
    <row r="44" ht="16.5" customHeight="1">
      <c r="A44" s="25">
        <v>46202.0</v>
      </c>
      <c r="B44" s="26">
        <f t="shared" si="22"/>
        <v>46202</v>
      </c>
      <c r="C44" s="27"/>
      <c r="D44" s="34"/>
      <c r="E44" s="3">
        <v>441.0</v>
      </c>
      <c r="F44" s="14">
        <f t="shared" si="23"/>
        <v>1356</v>
      </c>
      <c r="G44" s="29">
        <f t="shared" si="21"/>
        <v>6376</v>
      </c>
      <c r="H44" s="1">
        <v>46230.0</v>
      </c>
      <c r="I44" s="14">
        <v>1200.0</v>
      </c>
      <c r="J44" s="30" t="s">
        <v>2320</v>
      </c>
      <c r="K44" s="31">
        <v>46202.0</v>
      </c>
      <c r="L44" s="21" t="s">
        <v>2321</v>
      </c>
      <c r="M44" s="40" t="s">
        <v>2325</v>
      </c>
      <c r="N44" s="23" t="s">
        <v>423</v>
      </c>
      <c r="Q44" s="23" t="s">
        <v>59</v>
      </c>
      <c r="V44" s="14"/>
      <c r="W44" s="14"/>
      <c r="X44" s="14"/>
      <c r="Y44" s="14"/>
      <c r="Z44" s="14"/>
    </row>
    <row r="45" ht="16.5" customHeight="1">
      <c r="A45" s="25">
        <v>46203.0</v>
      </c>
      <c r="B45" s="26">
        <f t="shared" si="22"/>
        <v>46203</v>
      </c>
      <c r="C45" s="27"/>
      <c r="D45" s="34"/>
      <c r="E45" s="3">
        <v>391.0</v>
      </c>
      <c r="F45" s="14">
        <f t="shared" si="23"/>
        <v>1747</v>
      </c>
      <c r="G45" s="29">
        <f t="shared" si="21"/>
        <v>5985</v>
      </c>
      <c r="I45" s="14">
        <f>SUM(I41:I44)</f>
        <v>7732</v>
      </c>
      <c r="J45" s="30"/>
      <c r="K45" s="31"/>
      <c r="M45" s="23"/>
      <c r="N45" s="23"/>
      <c r="V45" s="14"/>
      <c r="W45" s="14"/>
      <c r="X45" s="14"/>
      <c r="Y45" s="14"/>
      <c r="Z45" s="14"/>
    </row>
    <row r="46" ht="16.5" customHeight="1">
      <c r="A46" s="25">
        <v>46204.0</v>
      </c>
      <c r="B46" s="26">
        <f t="shared" si="22"/>
        <v>46204</v>
      </c>
      <c r="C46" s="55"/>
      <c r="D46" s="34"/>
      <c r="E46" s="3">
        <v>399.0</v>
      </c>
      <c r="F46" s="14">
        <f t="shared" si="23"/>
        <v>2146</v>
      </c>
      <c r="G46" s="29">
        <f t="shared" si="21"/>
        <v>5586</v>
      </c>
      <c r="I46" s="14"/>
      <c r="J46" s="30"/>
      <c r="K46" s="31"/>
      <c r="M46" s="23"/>
      <c r="N46" s="23"/>
      <c r="V46" s="14"/>
      <c r="W46" s="14"/>
      <c r="X46" s="14"/>
      <c r="Y46" s="14"/>
      <c r="Z46" s="14"/>
    </row>
    <row r="47" ht="16.5" customHeight="1">
      <c r="A47" s="25">
        <v>46205.0</v>
      </c>
      <c r="B47" s="26">
        <f t="shared" si="22"/>
        <v>46205</v>
      </c>
      <c r="C47" s="55"/>
      <c r="D47" s="34"/>
      <c r="E47" s="3">
        <v>444.0</v>
      </c>
      <c r="F47" s="14">
        <f t="shared" si="23"/>
        <v>2590</v>
      </c>
      <c r="G47" s="29">
        <f t="shared" si="21"/>
        <v>5142</v>
      </c>
      <c r="I47" s="14"/>
      <c r="J47" s="30"/>
      <c r="K47" s="31"/>
      <c r="M47" s="23"/>
      <c r="N47" s="23"/>
      <c r="V47" s="14"/>
      <c r="W47" s="14"/>
      <c r="X47" s="14"/>
      <c r="Y47" s="14"/>
      <c r="Z47" s="14"/>
    </row>
    <row r="48" ht="16.5" customHeight="1">
      <c r="A48" s="25">
        <v>46206.0</v>
      </c>
      <c r="B48" s="26">
        <f t="shared" si="22"/>
        <v>46206</v>
      </c>
      <c r="C48" s="55"/>
      <c r="D48" s="34"/>
      <c r="E48" s="3">
        <v>446.0</v>
      </c>
      <c r="F48" s="14">
        <f t="shared" si="23"/>
        <v>3036</v>
      </c>
      <c r="G48" s="29">
        <f t="shared" si="21"/>
        <v>4696</v>
      </c>
      <c r="I48" s="14"/>
      <c r="J48" s="30"/>
      <c r="K48" s="31"/>
      <c r="M48" s="23"/>
      <c r="V48" s="14"/>
      <c r="W48" s="14"/>
      <c r="X48" s="14"/>
      <c r="Y48" s="14"/>
      <c r="Z48" s="14"/>
    </row>
    <row r="49" ht="16.5" customHeight="1">
      <c r="A49" s="25">
        <v>46207.0</v>
      </c>
      <c r="B49" s="26">
        <f t="shared" si="22"/>
        <v>46207</v>
      </c>
      <c r="C49" s="55"/>
      <c r="D49" s="34"/>
      <c r="E49" s="3">
        <v>442.0</v>
      </c>
      <c r="F49" s="14">
        <f t="shared" si="23"/>
        <v>3478</v>
      </c>
      <c r="G49" s="29">
        <f t="shared" si="21"/>
        <v>4254</v>
      </c>
      <c r="I49" s="14"/>
      <c r="J49" s="30"/>
      <c r="K49" s="31"/>
      <c r="M49" s="23"/>
      <c r="V49" s="14"/>
      <c r="W49" s="14"/>
      <c r="X49" s="14"/>
      <c r="Y49" s="14"/>
      <c r="Z49" s="14"/>
    </row>
    <row r="50" ht="16.5" customHeight="1">
      <c r="A50" s="25">
        <v>46208.0</v>
      </c>
      <c r="B50" s="26">
        <f t="shared" si="22"/>
        <v>46208</v>
      </c>
      <c r="C50" s="55"/>
      <c r="D50" s="34"/>
      <c r="E50" s="3">
        <v>448.0</v>
      </c>
      <c r="F50" s="14">
        <f t="shared" si="23"/>
        <v>3926</v>
      </c>
      <c r="G50" s="29">
        <f t="shared" si="21"/>
        <v>3806</v>
      </c>
      <c r="I50" s="14"/>
      <c r="J50" s="30"/>
      <c r="K50" s="31"/>
      <c r="M50" s="23"/>
      <c r="V50" s="14"/>
      <c r="W50" s="14"/>
      <c r="X50" s="14"/>
      <c r="Y50" s="14"/>
      <c r="Z50" s="14"/>
    </row>
    <row r="51" ht="16.5" customHeight="1">
      <c r="A51" s="25">
        <v>46209.0</v>
      </c>
      <c r="B51" s="26">
        <f t="shared" si="22"/>
        <v>46209</v>
      </c>
      <c r="C51" s="55"/>
      <c r="D51" s="34"/>
      <c r="E51" s="3">
        <v>446.0</v>
      </c>
      <c r="F51" s="14">
        <f t="shared" si="23"/>
        <v>4372</v>
      </c>
      <c r="G51" s="29">
        <f t="shared" si="21"/>
        <v>3360</v>
      </c>
      <c r="I51" s="14"/>
      <c r="J51" s="30"/>
      <c r="K51" s="31"/>
      <c r="M51" s="23"/>
      <c r="V51" s="14"/>
      <c r="W51" s="14"/>
      <c r="X51" s="14"/>
      <c r="Y51" s="14"/>
      <c r="Z51" s="14"/>
    </row>
    <row r="52" ht="16.5" customHeight="1">
      <c r="A52" s="25">
        <v>46210.0</v>
      </c>
      <c r="B52" s="26">
        <f t="shared" si="22"/>
        <v>46210</v>
      </c>
      <c r="C52" s="55"/>
      <c r="D52" s="34"/>
      <c r="E52" s="3">
        <v>449.0</v>
      </c>
      <c r="F52" s="14">
        <f t="shared" si="23"/>
        <v>4821</v>
      </c>
      <c r="G52" s="29">
        <f t="shared" si="21"/>
        <v>2911</v>
      </c>
      <c r="I52" s="14"/>
      <c r="J52" s="30"/>
      <c r="K52" s="31"/>
      <c r="M52" s="23"/>
      <c r="V52" s="14"/>
      <c r="W52" s="14"/>
      <c r="X52" s="14"/>
      <c r="Y52" s="14"/>
      <c r="Z52" s="14"/>
    </row>
    <row r="53" ht="16.5" customHeight="1">
      <c r="A53" s="25">
        <v>46211.0</v>
      </c>
      <c r="B53" s="26">
        <f t="shared" si="22"/>
        <v>46211</v>
      </c>
      <c r="C53" s="55"/>
      <c r="D53" s="34"/>
      <c r="E53" s="3">
        <v>447.0</v>
      </c>
      <c r="F53" s="14">
        <f t="shared" si="23"/>
        <v>5268</v>
      </c>
      <c r="G53" s="29">
        <f t="shared" si="21"/>
        <v>2464</v>
      </c>
      <c r="I53" s="14"/>
      <c r="J53" s="30"/>
      <c r="K53" s="31"/>
      <c r="M53" s="23"/>
      <c r="V53" s="14"/>
      <c r="W53" s="14"/>
      <c r="X53" s="14"/>
      <c r="Y53" s="14"/>
      <c r="Z53" s="14"/>
    </row>
    <row r="54" ht="16.5" customHeight="1">
      <c r="A54" s="25">
        <v>46212.0</v>
      </c>
      <c r="B54" s="26">
        <f t="shared" si="22"/>
        <v>46212</v>
      </c>
      <c r="C54" s="55"/>
      <c r="D54" s="34"/>
      <c r="E54" s="3">
        <v>442.0</v>
      </c>
      <c r="F54" s="14">
        <f t="shared" si="23"/>
        <v>5710</v>
      </c>
      <c r="G54" s="29">
        <f t="shared" si="21"/>
        <v>2022</v>
      </c>
      <c r="I54" s="14"/>
      <c r="J54" s="30"/>
      <c r="K54" s="31"/>
      <c r="M54" s="23"/>
      <c r="V54" s="14"/>
      <c r="W54" s="14"/>
      <c r="X54" s="14"/>
      <c r="Y54" s="14"/>
      <c r="Z54" s="14"/>
    </row>
    <row r="55" ht="16.5" customHeight="1">
      <c r="A55" s="25">
        <v>46213.0</v>
      </c>
      <c r="B55" s="26">
        <f t="shared" si="22"/>
        <v>46213</v>
      </c>
      <c r="C55" s="55"/>
      <c r="D55" s="34"/>
      <c r="E55" s="3">
        <v>450.0</v>
      </c>
      <c r="F55" s="14">
        <f t="shared" si="23"/>
        <v>6160</v>
      </c>
      <c r="G55" s="29">
        <f t="shared" si="21"/>
        <v>1572</v>
      </c>
      <c r="I55" s="14"/>
      <c r="J55" s="30"/>
      <c r="K55" s="31"/>
      <c r="M55" s="23"/>
      <c r="V55" s="14"/>
      <c r="W55" s="14"/>
      <c r="X55" s="14"/>
      <c r="Y55" s="14"/>
      <c r="Z55" s="14"/>
    </row>
    <row r="56" ht="16.5" customHeight="1">
      <c r="A56" s="25">
        <v>46214.0</v>
      </c>
      <c r="B56" s="26">
        <f t="shared" si="22"/>
        <v>46214</v>
      </c>
      <c r="C56" s="55"/>
      <c r="D56" s="34"/>
      <c r="E56" s="3">
        <v>398.0</v>
      </c>
      <c r="F56" s="14">
        <f t="shared" si="23"/>
        <v>6558</v>
      </c>
      <c r="G56" s="29">
        <f t="shared" si="21"/>
        <v>1174</v>
      </c>
      <c r="I56" s="14"/>
      <c r="J56" s="30"/>
      <c r="K56" s="31"/>
      <c r="M56" s="23"/>
      <c r="V56" s="14"/>
      <c r="W56" s="14"/>
      <c r="X56" s="14"/>
      <c r="Y56" s="14"/>
      <c r="Z56" s="14"/>
    </row>
    <row r="57" ht="16.5" customHeight="1">
      <c r="A57" s="25">
        <v>46215.0</v>
      </c>
      <c r="B57" s="26">
        <f t="shared" si="22"/>
        <v>46215</v>
      </c>
      <c r="C57" s="55"/>
      <c r="D57" s="34"/>
      <c r="E57" s="3">
        <v>482.0</v>
      </c>
      <c r="F57" s="14">
        <f t="shared" si="23"/>
        <v>7040</v>
      </c>
      <c r="G57" s="29">
        <f t="shared" si="21"/>
        <v>692</v>
      </c>
      <c r="I57" s="14"/>
      <c r="J57" s="30"/>
      <c r="K57" s="31"/>
      <c r="M57" s="23"/>
      <c r="V57" s="14"/>
      <c r="W57" s="14"/>
      <c r="X57" s="14"/>
      <c r="Y57" s="14"/>
      <c r="Z57" s="14"/>
    </row>
    <row r="58" ht="16.5" customHeight="1">
      <c r="A58" s="25">
        <v>46216.0</v>
      </c>
      <c r="B58" s="26">
        <f t="shared" si="22"/>
        <v>46216</v>
      </c>
      <c r="C58" s="55"/>
      <c r="D58" s="34"/>
      <c r="E58" s="3">
        <v>440.0</v>
      </c>
      <c r="F58" s="14">
        <f t="shared" si="23"/>
        <v>7480</v>
      </c>
      <c r="G58" s="29">
        <f t="shared" si="21"/>
        <v>252</v>
      </c>
      <c r="I58" s="14"/>
      <c r="J58" s="30"/>
      <c r="K58" s="31"/>
      <c r="M58" s="23"/>
      <c r="V58" s="14"/>
      <c r="W58" s="14"/>
      <c r="X58" s="14"/>
      <c r="Y58" s="14"/>
      <c r="Z58" s="14"/>
    </row>
    <row r="59" ht="16.5" customHeight="1">
      <c r="A59" s="25">
        <v>46217.0</v>
      </c>
      <c r="B59" s="26">
        <f t="shared" si="22"/>
        <v>46217</v>
      </c>
      <c r="C59" s="55"/>
      <c r="D59" s="34"/>
      <c r="E59" s="3">
        <v>394.0</v>
      </c>
      <c r="F59" s="14">
        <f t="shared" si="23"/>
        <v>7874</v>
      </c>
      <c r="G59" s="29">
        <f t="shared" si="21"/>
        <v>-142</v>
      </c>
      <c r="I59" s="14"/>
      <c r="J59" s="30"/>
      <c r="K59" s="31"/>
      <c r="M59" s="23"/>
      <c r="V59" s="14"/>
      <c r="W59" s="14"/>
      <c r="X59" s="14"/>
      <c r="Y59" s="14"/>
      <c r="Z59" s="14"/>
    </row>
    <row r="60" ht="16.5" customHeight="1">
      <c r="A60" s="25">
        <v>46218.0</v>
      </c>
      <c r="B60" s="26">
        <f t="shared" si="22"/>
        <v>46218</v>
      </c>
      <c r="C60" s="27" t="s">
        <v>2326</v>
      </c>
      <c r="D60" s="3">
        <v>200.0</v>
      </c>
      <c r="E60" s="3">
        <v>228.0</v>
      </c>
      <c r="F60" s="14">
        <f t="shared" ref="F60:F61" si="24">E60</f>
        <v>228</v>
      </c>
      <c r="G60" s="29">
        <f>$D$60-F60</f>
        <v>-28</v>
      </c>
      <c r="H60" s="13">
        <v>46233.0</v>
      </c>
      <c r="I60" s="14">
        <v>200.0</v>
      </c>
      <c r="J60" s="30" t="s">
        <v>367</v>
      </c>
      <c r="K60" s="31">
        <v>46209.0</v>
      </c>
      <c r="L60" s="21" t="s">
        <v>522</v>
      </c>
      <c r="M60" s="37" t="s">
        <v>2327</v>
      </c>
      <c r="Q60" s="23" t="s">
        <v>200</v>
      </c>
      <c r="V60" s="14"/>
      <c r="W60" s="14"/>
      <c r="X60" s="14"/>
      <c r="Y60" s="14"/>
      <c r="Z60" s="14"/>
    </row>
    <row r="61" ht="16.5" customHeight="1">
      <c r="A61" s="25"/>
      <c r="B61" s="26"/>
      <c r="C61" s="35" t="s">
        <v>924</v>
      </c>
      <c r="D61" s="3">
        <f>I65</f>
        <v>25900</v>
      </c>
      <c r="E61" s="3">
        <v>71.0</v>
      </c>
      <c r="F61" s="3">
        <f t="shared" si="24"/>
        <v>71</v>
      </c>
      <c r="G61" s="9">
        <f t="shared" ref="G61:G83" si="25">$D$61-F61</f>
        <v>25829</v>
      </c>
      <c r="H61" s="82">
        <v>46230.0</v>
      </c>
      <c r="I61" s="3">
        <v>20000.0</v>
      </c>
      <c r="J61" s="30" t="s">
        <v>505</v>
      </c>
      <c r="K61" s="31">
        <v>46191.0</v>
      </c>
      <c r="L61" s="59" t="s">
        <v>2248</v>
      </c>
      <c r="M61" s="37" t="s">
        <v>2249</v>
      </c>
      <c r="P61" s="24"/>
      <c r="Q61" s="50" t="s">
        <v>85</v>
      </c>
      <c r="V61" s="14"/>
      <c r="W61" s="14"/>
      <c r="X61" s="14"/>
      <c r="Y61" s="14"/>
      <c r="Z61" s="14"/>
    </row>
    <row r="62" ht="16.5" customHeight="1">
      <c r="A62" s="25">
        <v>46219.0</v>
      </c>
      <c r="B62" s="26">
        <f t="shared" ref="B62:B83" si="26">A62</f>
        <v>46219</v>
      </c>
      <c r="C62" s="10"/>
      <c r="D62" s="34"/>
      <c r="E62" s="3">
        <v>1110.0</v>
      </c>
      <c r="F62" s="3">
        <f t="shared" ref="F62:F83" si="27">F61+E62</f>
        <v>1181</v>
      </c>
      <c r="G62" s="9">
        <f t="shared" si="25"/>
        <v>24719</v>
      </c>
      <c r="H62" s="1">
        <v>46244.0</v>
      </c>
      <c r="I62" s="3">
        <v>20000.0</v>
      </c>
      <c r="J62" s="30" t="s">
        <v>505</v>
      </c>
      <c r="K62" s="31">
        <v>46200.0</v>
      </c>
      <c r="L62" s="59" t="s">
        <v>2248</v>
      </c>
      <c r="M62" s="40" t="s">
        <v>2250</v>
      </c>
      <c r="N62" s="23" t="s">
        <v>718</v>
      </c>
      <c r="P62" s="24"/>
      <c r="Q62" s="23" t="s">
        <v>241</v>
      </c>
      <c r="V62" s="14"/>
      <c r="W62" s="14"/>
      <c r="X62" s="14"/>
      <c r="Y62" s="14"/>
      <c r="Z62" s="14"/>
    </row>
    <row r="63" ht="16.5" customHeight="1">
      <c r="A63" s="25">
        <v>46220.0</v>
      </c>
      <c r="B63" s="26">
        <f t="shared" si="26"/>
        <v>46220</v>
      </c>
      <c r="C63" s="10"/>
      <c r="D63" s="34"/>
      <c r="E63" s="3">
        <v>1211.0</v>
      </c>
      <c r="F63" s="3">
        <f t="shared" si="27"/>
        <v>2392</v>
      </c>
      <c r="G63" s="9">
        <f t="shared" si="25"/>
        <v>23508</v>
      </c>
      <c r="H63" s="21"/>
      <c r="I63" s="3">
        <f>SUM(I61:I62)</f>
        <v>40000</v>
      </c>
      <c r="J63" s="30"/>
      <c r="K63" s="30"/>
      <c r="L63" s="30"/>
      <c r="M63" s="10"/>
      <c r="P63" s="24"/>
      <c r="Q63" s="12"/>
      <c r="V63" s="14"/>
      <c r="W63" s="14"/>
      <c r="X63" s="14"/>
      <c r="Y63" s="14"/>
      <c r="Z63" s="14"/>
    </row>
    <row r="64" ht="16.5" customHeight="1">
      <c r="A64" s="25">
        <v>46221.0</v>
      </c>
      <c r="B64" s="26">
        <f t="shared" si="26"/>
        <v>46221</v>
      </c>
      <c r="C64" s="10"/>
      <c r="D64" s="34"/>
      <c r="E64" s="3">
        <v>1208.0</v>
      </c>
      <c r="F64" s="3">
        <f t="shared" si="27"/>
        <v>3600</v>
      </c>
      <c r="G64" s="9">
        <f t="shared" si="25"/>
        <v>22300</v>
      </c>
      <c r="H64" s="21" t="s">
        <v>2210</v>
      </c>
      <c r="I64" s="14">
        <v>14100.0</v>
      </c>
      <c r="J64" s="30"/>
      <c r="K64" s="30"/>
      <c r="L64" s="30"/>
      <c r="M64" s="10"/>
      <c r="P64" s="24"/>
      <c r="Q64" s="12"/>
      <c r="V64" s="14"/>
      <c r="W64" s="14"/>
      <c r="X64" s="14"/>
      <c r="Y64" s="14"/>
      <c r="Z64" s="14"/>
    </row>
    <row r="65" ht="16.5" customHeight="1">
      <c r="A65" s="25">
        <v>46222.0</v>
      </c>
      <c r="B65" s="26">
        <f t="shared" si="26"/>
        <v>46222</v>
      </c>
      <c r="C65" s="10"/>
      <c r="D65" s="34"/>
      <c r="E65" s="3">
        <v>1026.0</v>
      </c>
      <c r="F65" s="3">
        <f t="shared" si="27"/>
        <v>4626</v>
      </c>
      <c r="G65" s="9">
        <f t="shared" si="25"/>
        <v>21274</v>
      </c>
      <c r="H65" s="21" t="s">
        <v>2251</v>
      </c>
      <c r="I65" s="14">
        <v>25900.0</v>
      </c>
      <c r="J65" s="30"/>
      <c r="K65" s="30"/>
      <c r="L65" s="30"/>
      <c r="P65" s="24"/>
      <c r="Q65" s="12"/>
      <c r="V65" s="14"/>
      <c r="W65" s="14"/>
      <c r="X65" s="14"/>
      <c r="Y65" s="14"/>
      <c r="Z65" s="14"/>
    </row>
    <row r="66" ht="16.5" customHeight="1">
      <c r="A66" s="25">
        <v>46223.0</v>
      </c>
      <c r="B66" s="26">
        <f t="shared" si="26"/>
        <v>46223</v>
      </c>
      <c r="C66" s="10"/>
      <c r="D66" s="34"/>
      <c r="E66" s="3">
        <v>1197.0</v>
      </c>
      <c r="F66" s="3">
        <f t="shared" si="27"/>
        <v>5823</v>
      </c>
      <c r="G66" s="9">
        <f t="shared" si="25"/>
        <v>20077</v>
      </c>
      <c r="J66" s="30"/>
      <c r="K66" s="30"/>
      <c r="L66" s="30"/>
      <c r="P66" s="24"/>
      <c r="Q66" s="12"/>
      <c r="V66" s="14"/>
      <c r="W66" s="14"/>
      <c r="X66" s="14"/>
      <c r="Y66" s="14"/>
      <c r="Z66" s="14"/>
    </row>
    <row r="67" ht="16.5" customHeight="1">
      <c r="A67" s="25">
        <v>46224.0</v>
      </c>
      <c r="B67" s="26">
        <f t="shared" si="26"/>
        <v>46224</v>
      </c>
      <c r="C67" s="10"/>
      <c r="D67" s="34"/>
      <c r="E67" s="3">
        <v>1211.0</v>
      </c>
      <c r="F67" s="3">
        <f t="shared" si="27"/>
        <v>7034</v>
      </c>
      <c r="G67" s="9">
        <f t="shared" si="25"/>
        <v>18866</v>
      </c>
      <c r="J67" s="30"/>
      <c r="K67" s="30"/>
      <c r="L67" s="30"/>
      <c r="P67" s="24"/>
      <c r="Q67" s="12"/>
      <c r="V67" s="14"/>
      <c r="W67" s="14"/>
      <c r="X67" s="14"/>
      <c r="Y67" s="14"/>
      <c r="Z67" s="14"/>
    </row>
    <row r="68" ht="16.5" customHeight="1">
      <c r="A68" s="25">
        <v>46225.0</v>
      </c>
      <c r="B68" s="26">
        <f t="shared" si="26"/>
        <v>46225</v>
      </c>
      <c r="C68" s="10"/>
      <c r="D68" s="34"/>
      <c r="E68" s="3">
        <v>1225.0</v>
      </c>
      <c r="F68" s="3">
        <f t="shared" si="27"/>
        <v>8259</v>
      </c>
      <c r="G68" s="9">
        <f t="shared" si="25"/>
        <v>17641</v>
      </c>
      <c r="J68" s="30"/>
      <c r="K68" s="30"/>
      <c r="L68" s="30"/>
      <c r="P68" s="24"/>
      <c r="Q68" s="12"/>
      <c r="U68" s="14"/>
      <c r="V68" s="14"/>
      <c r="W68" s="14"/>
      <c r="X68" s="14"/>
      <c r="Y68" s="14"/>
      <c r="Z68" s="14"/>
    </row>
    <row r="69" ht="16.5" customHeight="1">
      <c r="A69" s="25">
        <v>46226.0</v>
      </c>
      <c r="B69" s="26">
        <f t="shared" si="26"/>
        <v>46226</v>
      </c>
      <c r="C69" s="10"/>
      <c r="D69" s="34"/>
      <c r="E69" s="3">
        <v>1215.0</v>
      </c>
      <c r="F69" s="3">
        <f t="shared" si="27"/>
        <v>9474</v>
      </c>
      <c r="G69" s="9">
        <f t="shared" si="25"/>
        <v>16426</v>
      </c>
      <c r="J69" s="30"/>
      <c r="K69" s="30"/>
      <c r="L69" s="30"/>
      <c r="P69" s="24"/>
      <c r="Q69" s="12"/>
      <c r="U69" s="14"/>
      <c r="V69" s="14"/>
      <c r="W69" s="14"/>
      <c r="X69" s="14"/>
      <c r="Y69" s="14"/>
      <c r="Z69" s="14"/>
    </row>
    <row r="70" ht="16.5" customHeight="1">
      <c r="A70" s="25">
        <v>46227.0</v>
      </c>
      <c r="B70" s="26">
        <f t="shared" si="26"/>
        <v>46227</v>
      </c>
      <c r="C70" s="10"/>
      <c r="D70" s="34"/>
      <c r="E70" s="3">
        <v>1217.0</v>
      </c>
      <c r="F70" s="3">
        <f t="shared" si="27"/>
        <v>10691</v>
      </c>
      <c r="G70" s="9">
        <f t="shared" si="25"/>
        <v>15209</v>
      </c>
      <c r="J70" s="30"/>
      <c r="K70" s="30"/>
      <c r="L70" s="30"/>
      <c r="P70" s="24"/>
      <c r="Q70" s="12"/>
      <c r="U70" s="14"/>
      <c r="V70" s="14"/>
      <c r="W70" s="14"/>
      <c r="X70" s="14"/>
      <c r="Y70" s="14"/>
      <c r="Z70" s="14"/>
    </row>
    <row r="71" ht="16.5" customHeight="1">
      <c r="A71" s="25">
        <v>46228.0</v>
      </c>
      <c r="B71" s="26">
        <f t="shared" si="26"/>
        <v>46228</v>
      </c>
      <c r="C71" s="10"/>
      <c r="D71" s="34"/>
      <c r="E71" s="3">
        <v>1213.0</v>
      </c>
      <c r="F71" s="3">
        <f t="shared" si="27"/>
        <v>11904</v>
      </c>
      <c r="G71" s="9">
        <f t="shared" si="25"/>
        <v>13996</v>
      </c>
      <c r="U71" s="14"/>
      <c r="V71" s="14"/>
      <c r="W71" s="14"/>
      <c r="X71" s="14"/>
      <c r="Y71" s="14"/>
      <c r="Z71" s="14"/>
    </row>
    <row r="72" ht="16.5" customHeight="1">
      <c r="A72" s="25">
        <v>46229.0</v>
      </c>
      <c r="B72" s="26">
        <f t="shared" si="26"/>
        <v>46229</v>
      </c>
      <c r="E72" s="3">
        <v>1215.0</v>
      </c>
      <c r="F72" s="3">
        <f t="shared" si="27"/>
        <v>13119</v>
      </c>
      <c r="G72" s="9">
        <f t="shared" si="25"/>
        <v>12781</v>
      </c>
      <c r="U72" s="14"/>
      <c r="V72" s="14"/>
      <c r="W72" s="14"/>
      <c r="X72" s="14"/>
      <c r="Y72" s="14"/>
      <c r="Z72" s="14"/>
    </row>
    <row r="73" ht="16.5" customHeight="1">
      <c r="A73" s="25">
        <v>46230.0</v>
      </c>
      <c r="B73" s="26">
        <f t="shared" si="26"/>
        <v>46230</v>
      </c>
      <c r="E73" s="3">
        <v>1208.0</v>
      </c>
      <c r="F73" s="3">
        <f t="shared" si="27"/>
        <v>14327</v>
      </c>
      <c r="G73" s="9">
        <f t="shared" si="25"/>
        <v>11573</v>
      </c>
      <c r="U73" s="14"/>
      <c r="V73" s="14"/>
      <c r="W73" s="14"/>
      <c r="X73" s="14"/>
      <c r="Y73" s="14"/>
      <c r="Z73" s="14"/>
    </row>
    <row r="74" ht="16.5" customHeight="1">
      <c r="A74" s="25">
        <v>46231.0</v>
      </c>
      <c r="B74" s="26">
        <f t="shared" si="26"/>
        <v>46231</v>
      </c>
      <c r="E74" s="3">
        <v>1219.0</v>
      </c>
      <c r="F74" s="3">
        <f t="shared" si="27"/>
        <v>15546</v>
      </c>
      <c r="G74" s="9">
        <f t="shared" si="25"/>
        <v>10354</v>
      </c>
      <c r="T74" s="14"/>
      <c r="U74" s="14"/>
      <c r="V74" s="14"/>
      <c r="W74" s="14"/>
      <c r="X74" s="14"/>
      <c r="Y74" s="14"/>
      <c r="Z74" s="14"/>
    </row>
    <row r="75" ht="16.5" customHeight="1">
      <c r="A75" s="25">
        <v>46232.0</v>
      </c>
      <c r="B75" s="26">
        <f t="shared" si="26"/>
        <v>46232</v>
      </c>
      <c r="E75" s="3">
        <v>1223.0</v>
      </c>
      <c r="F75" s="3">
        <f t="shared" si="27"/>
        <v>16769</v>
      </c>
      <c r="G75" s="9">
        <f t="shared" si="25"/>
        <v>9131</v>
      </c>
      <c r="U75" s="14"/>
      <c r="V75" s="14"/>
      <c r="W75" s="14"/>
      <c r="X75" s="14"/>
      <c r="Y75" s="14"/>
      <c r="Z75" s="14"/>
    </row>
    <row r="76" ht="16.5" customHeight="1">
      <c r="A76" s="25">
        <v>46233.0</v>
      </c>
      <c r="B76" s="26">
        <f t="shared" si="26"/>
        <v>46233</v>
      </c>
      <c r="E76" s="3">
        <v>1221.0</v>
      </c>
      <c r="F76" s="3">
        <f t="shared" si="27"/>
        <v>17990</v>
      </c>
      <c r="G76" s="9">
        <f t="shared" si="25"/>
        <v>7910</v>
      </c>
      <c r="U76" s="14"/>
      <c r="V76" s="14"/>
      <c r="W76" s="14"/>
      <c r="X76" s="14"/>
      <c r="Y76" s="14"/>
      <c r="Z76" s="14"/>
    </row>
    <row r="77" ht="16.5" customHeight="1">
      <c r="A77" s="25">
        <v>46234.0</v>
      </c>
      <c r="B77" s="26">
        <f t="shared" si="26"/>
        <v>46234</v>
      </c>
      <c r="E77" s="3">
        <v>1217.0</v>
      </c>
      <c r="F77" s="3">
        <f t="shared" si="27"/>
        <v>19207</v>
      </c>
      <c r="G77" s="9">
        <f t="shared" si="25"/>
        <v>6693</v>
      </c>
      <c r="U77" s="14"/>
      <c r="V77" s="14"/>
      <c r="W77" s="14"/>
      <c r="X77" s="14"/>
      <c r="Y77" s="14"/>
      <c r="Z77" s="14"/>
    </row>
    <row r="78" ht="16.5" customHeight="1">
      <c r="A78" s="25">
        <v>46235.0</v>
      </c>
      <c r="B78" s="26">
        <f t="shared" si="26"/>
        <v>46235</v>
      </c>
      <c r="E78" s="3">
        <v>1176.0</v>
      </c>
      <c r="F78" s="3">
        <f t="shared" si="27"/>
        <v>20383</v>
      </c>
      <c r="G78" s="9">
        <f t="shared" si="25"/>
        <v>5517</v>
      </c>
      <c r="U78" s="14"/>
      <c r="V78" s="14"/>
      <c r="W78" s="14"/>
      <c r="X78" s="14"/>
      <c r="Y78" s="14"/>
      <c r="Z78" s="14"/>
    </row>
    <row r="79" ht="16.5" customHeight="1">
      <c r="A79" s="25">
        <v>46236.0</v>
      </c>
      <c r="B79" s="26">
        <f t="shared" si="26"/>
        <v>46236</v>
      </c>
      <c r="E79" s="3">
        <v>1228.0</v>
      </c>
      <c r="F79" s="3">
        <f t="shared" si="27"/>
        <v>21611</v>
      </c>
      <c r="G79" s="9">
        <f t="shared" si="25"/>
        <v>4289</v>
      </c>
      <c r="U79" s="14"/>
      <c r="V79" s="14"/>
      <c r="W79" s="14"/>
      <c r="X79" s="14"/>
      <c r="Y79" s="14"/>
      <c r="Z79" s="14"/>
    </row>
    <row r="80" ht="16.5" customHeight="1">
      <c r="A80" s="25">
        <v>46237.0</v>
      </c>
      <c r="B80" s="26">
        <f t="shared" si="26"/>
        <v>46237</v>
      </c>
      <c r="E80" s="3">
        <v>1211.0</v>
      </c>
      <c r="F80" s="3">
        <f t="shared" si="27"/>
        <v>22822</v>
      </c>
      <c r="G80" s="9">
        <f t="shared" si="25"/>
        <v>3078</v>
      </c>
      <c r="U80" s="14"/>
      <c r="V80" s="14"/>
      <c r="W80" s="14"/>
      <c r="X80" s="14"/>
      <c r="Y80" s="14"/>
      <c r="Z80" s="14"/>
    </row>
    <row r="81" ht="16.5" customHeight="1">
      <c r="A81" s="25">
        <v>46238.0</v>
      </c>
      <c r="B81" s="26">
        <f t="shared" si="26"/>
        <v>46238</v>
      </c>
      <c r="C81" s="12"/>
      <c r="D81" s="14"/>
      <c r="E81" s="3">
        <v>1202.0</v>
      </c>
      <c r="F81" s="3">
        <f t="shared" si="27"/>
        <v>24024</v>
      </c>
      <c r="G81" s="9">
        <f t="shared" si="25"/>
        <v>1876</v>
      </c>
      <c r="H81" s="13"/>
      <c r="I81" s="14"/>
      <c r="J81" s="21"/>
      <c r="K81" s="21"/>
      <c r="L81" s="21"/>
      <c r="M81" s="22"/>
      <c r="N81" s="23"/>
      <c r="O81" s="23"/>
      <c r="P81" s="21"/>
      <c r="Q81" s="10"/>
      <c r="R81" s="21"/>
      <c r="U81" s="14"/>
      <c r="V81" s="14"/>
      <c r="W81" s="14"/>
      <c r="X81" s="14"/>
      <c r="Y81" s="14"/>
      <c r="Z81" s="14"/>
    </row>
    <row r="82" ht="16.5" customHeight="1">
      <c r="A82" s="25">
        <v>46239.0</v>
      </c>
      <c r="B82" s="26">
        <f t="shared" si="26"/>
        <v>46239</v>
      </c>
      <c r="C82" s="12"/>
      <c r="D82" s="14"/>
      <c r="E82" s="3">
        <v>1202.0</v>
      </c>
      <c r="F82" s="3">
        <f t="shared" si="27"/>
        <v>25226</v>
      </c>
      <c r="G82" s="9">
        <f t="shared" si="25"/>
        <v>674</v>
      </c>
      <c r="H82" s="13"/>
      <c r="I82" s="14"/>
      <c r="J82" s="21"/>
      <c r="K82" s="21"/>
      <c r="L82" s="21"/>
      <c r="M82" s="22"/>
      <c r="N82" s="23"/>
      <c r="O82" s="23"/>
      <c r="P82" s="21"/>
      <c r="Q82" s="10"/>
      <c r="U82" s="14"/>
      <c r="V82" s="14"/>
      <c r="W82" s="14"/>
      <c r="X82" s="14"/>
      <c r="Y82" s="14"/>
      <c r="Z82" s="14"/>
    </row>
    <row r="83" ht="16.5" customHeight="1">
      <c r="A83" s="25">
        <v>46240.0</v>
      </c>
      <c r="B83" s="26">
        <f t="shared" si="26"/>
        <v>46240</v>
      </c>
      <c r="C83" s="12"/>
      <c r="D83" s="14"/>
      <c r="E83" s="3">
        <v>674.0</v>
      </c>
      <c r="F83" s="3">
        <f t="shared" si="27"/>
        <v>25900</v>
      </c>
      <c r="G83" s="9">
        <f t="shared" si="25"/>
        <v>0</v>
      </c>
      <c r="H83" s="13"/>
      <c r="I83" s="14"/>
      <c r="J83" s="21"/>
      <c r="K83" s="21"/>
      <c r="L83" s="21"/>
      <c r="M83" s="22"/>
      <c r="N83" s="23"/>
      <c r="O83" s="23"/>
      <c r="P83" s="21"/>
      <c r="Q83" s="10"/>
      <c r="U83" s="14"/>
      <c r="V83" s="14"/>
      <c r="W83" s="14"/>
      <c r="X83" s="14"/>
      <c r="Y83" s="14"/>
      <c r="Z83" s="14"/>
    </row>
    <row r="84" ht="16.5" customHeight="1">
      <c r="A84" s="25"/>
      <c r="B84" s="26"/>
      <c r="C84" s="27" t="s">
        <v>924</v>
      </c>
      <c r="D84" s="3">
        <v>20000.0</v>
      </c>
      <c r="E84" s="3">
        <v>533.0</v>
      </c>
      <c r="F84" s="14">
        <f>E84</f>
        <v>533</v>
      </c>
      <c r="G84" s="29">
        <f t="shared" ref="G84:G102" si="28">$D$84-F84</f>
        <v>19467</v>
      </c>
      <c r="H84" s="1">
        <v>46272.0</v>
      </c>
      <c r="I84" s="14">
        <v>20000.0</v>
      </c>
      <c r="J84" s="30" t="s">
        <v>505</v>
      </c>
      <c r="K84" s="31">
        <v>46240.0</v>
      </c>
      <c r="L84" s="21" t="s">
        <v>926</v>
      </c>
      <c r="M84" s="21" t="s">
        <v>2328</v>
      </c>
      <c r="N84" s="21" t="s">
        <v>390</v>
      </c>
      <c r="O84" s="21"/>
      <c r="Q84" s="23" t="s">
        <v>282</v>
      </c>
      <c r="U84" s="14"/>
      <c r="V84" s="14"/>
      <c r="W84" s="14"/>
      <c r="X84" s="14"/>
      <c r="Y84" s="14"/>
      <c r="Z84" s="14"/>
    </row>
    <row r="85" ht="16.5" customHeight="1">
      <c r="A85" s="25">
        <v>46241.0</v>
      </c>
      <c r="B85" s="26">
        <f t="shared" ref="B85:B102" si="29">A85</f>
        <v>46241</v>
      </c>
      <c r="E85" s="3">
        <v>1226.0</v>
      </c>
      <c r="F85" s="14">
        <f t="shared" ref="F85:F102" si="30">F84+E85</f>
        <v>1759</v>
      </c>
      <c r="G85" s="29">
        <f t="shared" si="28"/>
        <v>18241</v>
      </c>
      <c r="U85" s="14"/>
      <c r="V85" s="14"/>
      <c r="W85" s="14"/>
      <c r="X85" s="14"/>
      <c r="Y85" s="14"/>
      <c r="Z85" s="14"/>
    </row>
    <row r="86" ht="16.5" customHeight="1">
      <c r="A86" s="25">
        <v>46242.0</v>
      </c>
      <c r="B86" s="26">
        <f t="shared" si="29"/>
        <v>46242</v>
      </c>
      <c r="E86" s="3">
        <v>1231.0</v>
      </c>
      <c r="F86" s="14">
        <f t="shared" si="30"/>
        <v>2990</v>
      </c>
      <c r="G86" s="29">
        <f t="shared" si="28"/>
        <v>17010</v>
      </c>
      <c r="U86" s="14"/>
      <c r="V86" s="14"/>
      <c r="W86" s="14"/>
      <c r="X86" s="14"/>
      <c r="Y86" s="14"/>
      <c r="Z86" s="14"/>
    </row>
    <row r="87" ht="16.5" customHeight="1">
      <c r="A87" s="25">
        <v>46243.0</v>
      </c>
      <c r="B87" s="26">
        <f t="shared" si="29"/>
        <v>46243</v>
      </c>
      <c r="E87" s="3">
        <v>1238.0</v>
      </c>
      <c r="F87" s="14">
        <f t="shared" si="30"/>
        <v>4228</v>
      </c>
      <c r="G87" s="29">
        <f t="shared" si="28"/>
        <v>15772</v>
      </c>
      <c r="U87" s="14"/>
      <c r="V87" s="14"/>
      <c r="W87" s="14"/>
      <c r="X87" s="14"/>
      <c r="Y87" s="14"/>
      <c r="Z87" s="14"/>
    </row>
    <row r="88" ht="16.5" customHeight="1">
      <c r="A88" s="25">
        <v>46244.0</v>
      </c>
      <c r="B88" s="26">
        <f t="shared" si="29"/>
        <v>46244</v>
      </c>
      <c r="E88" s="3">
        <v>1233.0</v>
      </c>
      <c r="F88" s="14">
        <f t="shared" si="30"/>
        <v>5461</v>
      </c>
      <c r="G88" s="29">
        <f t="shared" si="28"/>
        <v>14539</v>
      </c>
      <c r="U88" s="14"/>
      <c r="V88" s="14"/>
      <c r="W88" s="14"/>
      <c r="X88" s="14"/>
      <c r="Y88" s="14"/>
      <c r="Z88" s="14"/>
    </row>
    <row r="89" ht="16.5" customHeight="1">
      <c r="A89" s="25">
        <v>46245.0</v>
      </c>
      <c r="B89" s="26">
        <f t="shared" si="29"/>
        <v>46245</v>
      </c>
      <c r="C89" s="12"/>
      <c r="D89" s="12"/>
      <c r="E89" s="3">
        <v>1210.0</v>
      </c>
      <c r="F89" s="14">
        <f t="shared" si="30"/>
        <v>6671</v>
      </c>
      <c r="G89" s="29">
        <f t="shared" si="28"/>
        <v>13329</v>
      </c>
      <c r="U89" s="14"/>
      <c r="V89" s="14"/>
      <c r="W89" s="14"/>
      <c r="X89" s="14"/>
      <c r="Y89" s="14"/>
      <c r="Z89" s="14"/>
    </row>
    <row r="90" ht="16.5" customHeight="1">
      <c r="A90" s="25">
        <v>46246.0</v>
      </c>
      <c r="B90" s="26">
        <f t="shared" si="29"/>
        <v>46246</v>
      </c>
      <c r="C90" s="12"/>
      <c r="D90" s="12"/>
      <c r="E90" s="3">
        <v>1201.0</v>
      </c>
      <c r="F90" s="14">
        <f t="shared" si="30"/>
        <v>7872</v>
      </c>
      <c r="G90" s="29">
        <f t="shared" si="28"/>
        <v>12128</v>
      </c>
      <c r="U90" s="14"/>
      <c r="V90" s="14"/>
      <c r="W90" s="14"/>
      <c r="X90" s="14"/>
      <c r="Y90" s="14"/>
      <c r="Z90" s="14"/>
    </row>
    <row r="91" ht="16.5" customHeight="1">
      <c r="A91" s="25">
        <v>46247.0</v>
      </c>
      <c r="B91" s="26">
        <f t="shared" si="29"/>
        <v>46247</v>
      </c>
      <c r="C91" s="12"/>
      <c r="D91" s="12"/>
      <c r="E91" s="3">
        <v>1225.0</v>
      </c>
      <c r="F91" s="14">
        <f t="shared" si="30"/>
        <v>9097</v>
      </c>
      <c r="G91" s="29">
        <f t="shared" si="28"/>
        <v>10903</v>
      </c>
      <c r="V91" s="14"/>
      <c r="W91" s="14"/>
      <c r="X91" s="14"/>
      <c r="Y91" s="14"/>
      <c r="Z91" s="14"/>
    </row>
    <row r="92" ht="16.5" customHeight="1">
      <c r="A92" s="25">
        <v>46248.0</v>
      </c>
      <c r="B92" s="26">
        <f t="shared" si="29"/>
        <v>46248</v>
      </c>
      <c r="C92" s="12"/>
      <c r="D92" s="12"/>
      <c r="E92" s="3">
        <v>1220.0</v>
      </c>
      <c r="F92" s="14">
        <f t="shared" si="30"/>
        <v>10317</v>
      </c>
      <c r="G92" s="29">
        <f t="shared" si="28"/>
        <v>9683</v>
      </c>
      <c r="V92" s="14"/>
      <c r="W92" s="14"/>
      <c r="X92" s="14"/>
      <c r="Y92" s="14"/>
      <c r="Z92" s="14"/>
    </row>
    <row r="93" ht="16.5" customHeight="1">
      <c r="A93" s="25">
        <v>46249.0</v>
      </c>
      <c r="B93" s="26">
        <f t="shared" si="29"/>
        <v>46249</v>
      </c>
      <c r="C93" s="12"/>
      <c r="D93" s="12"/>
      <c r="E93" s="3">
        <v>1143.0</v>
      </c>
      <c r="F93" s="14">
        <f t="shared" si="30"/>
        <v>11460</v>
      </c>
      <c r="G93" s="29">
        <f t="shared" si="28"/>
        <v>8540</v>
      </c>
      <c r="U93" s="14"/>
      <c r="V93" s="14"/>
      <c r="W93" s="14"/>
      <c r="X93" s="14"/>
      <c r="Y93" s="14"/>
      <c r="Z93" s="14"/>
    </row>
    <row r="94" ht="16.5" customHeight="1">
      <c r="A94" s="25">
        <v>46250.0</v>
      </c>
      <c r="B94" s="26">
        <f t="shared" si="29"/>
        <v>46250</v>
      </c>
      <c r="C94" s="12"/>
      <c r="D94" s="12"/>
      <c r="E94" s="3">
        <v>1234.0</v>
      </c>
      <c r="F94" s="14">
        <f t="shared" si="30"/>
        <v>12694</v>
      </c>
      <c r="G94" s="29">
        <f t="shared" si="28"/>
        <v>7306</v>
      </c>
      <c r="U94" s="14"/>
      <c r="V94" s="14"/>
      <c r="W94" s="14"/>
      <c r="X94" s="14"/>
      <c r="Y94" s="14"/>
      <c r="Z94" s="14"/>
    </row>
    <row r="95" ht="16.5" customHeight="1">
      <c r="A95" s="25">
        <v>46251.0</v>
      </c>
      <c r="B95" s="26">
        <f t="shared" si="29"/>
        <v>46251</v>
      </c>
      <c r="C95" s="12"/>
      <c r="D95" s="12"/>
      <c r="E95" s="3">
        <v>1220.0</v>
      </c>
      <c r="F95" s="14">
        <f t="shared" si="30"/>
        <v>13914</v>
      </c>
      <c r="G95" s="29">
        <f t="shared" si="28"/>
        <v>6086</v>
      </c>
      <c r="U95" s="14"/>
      <c r="V95" s="14"/>
      <c r="W95" s="14"/>
      <c r="X95" s="14"/>
      <c r="Y95" s="14"/>
      <c r="Z95" s="14"/>
    </row>
    <row r="96" ht="16.5" customHeight="1">
      <c r="A96" s="25">
        <v>46252.0</v>
      </c>
      <c r="B96" s="26">
        <f t="shared" si="29"/>
        <v>46252</v>
      </c>
      <c r="C96" s="12"/>
      <c r="D96" s="12"/>
      <c r="E96" s="3">
        <v>1147.0</v>
      </c>
      <c r="F96" s="14">
        <f t="shared" si="30"/>
        <v>15061</v>
      </c>
      <c r="G96" s="29">
        <f t="shared" si="28"/>
        <v>4939</v>
      </c>
      <c r="U96" s="14"/>
      <c r="V96" s="14"/>
      <c r="W96" s="14"/>
      <c r="X96" s="14"/>
      <c r="Y96" s="14"/>
      <c r="Z96" s="14"/>
    </row>
    <row r="97" ht="16.5" customHeight="1">
      <c r="A97" s="25">
        <v>46253.0</v>
      </c>
      <c r="B97" s="26">
        <f t="shared" si="29"/>
        <v>46253</v>
      </c>
      <c r="C97" s="12"/>
      <c r="D97" s="12"/>
      <c r="E97" s="3">
        <v>1132.0</v>
      </c>
      <c r="F97" s="14">
        <f t="shared" si="30"/>
        <v>16193</v>
      </c>
      <c r="G97" s="29">
        <f t="shared" si="28"/>
        <v>3807</v>
      </c>
      <c r="U97" s="14"/>
      <c r="V97" s="14"/>
      <c r="W97" s="14"/>
      <c r="X97" s="14"/>
      <c r="Y97" s="14"/>
      <c r="Z97" s="14"/>
    </row>
    <row r="98" ht="16.5" customHeight="1">
      <c r="A98" s="25">
        <v>46254.0</v>
      </c>
      <c r="B98" s="26">
        <f t="shared" si="29"/>
        <v>46254</v>
      </c>
      <c r="C98" s="12"/>
      <c r="D98" s="12"/>
      <c r="E98" s="3">
        <v>1122.0</v>
      </c>
      <c r="F98" s="14">
        <f t="shared" si="30"/>
        <v>17315</v>
      </c>
      <c r="G98" s="29">
        <f t="shared" si="28"/>
        <v>2685</v>
      </c>
      <c r="U98" s="14"/>
      <c r="V98" s="14"/>
      <c r="W98" s="14"/>
      <c r="X98" s="14"/>
      <c r="Y98" s="14"/>
      <c r="Z98" s="14"/>
    </row>
    <row r="99" ht="16.5" customHeight="1">
      <c r="A99" s="25">
        <v>46255.0</v>
      </c>
      <c r="B99" s="26">
        <f t="shared" si="29"/>
        <v>46255</v>
      </c>
      <c r="C99" s="12"/>
      <c r="D99" s="12"/>
      <c r="E99" s="3">
        <v>1239.0</v>
      </c>
      <c r="F99" s="14">
        <f t="shared" si="30"/>
        <v>18554</v>
      </c>
      <c r="G99" s="29">
        <f t="shared" si="28"/>
        <v>1446</v>
      </c>
      <c r="M99" s="10"/>
      <c r="U99" s="14"/>
      <c r="V99" s="14"/>
      <c r="W99" s="14"/>
      <c r="X99" s="14"/>
      <c r="Y99" s="14"/>
      <c r="Z99" s="14"/>
    </row>
    <row r="100" ht="16.5" customHeight="1">
      <c r="A100" s="25">
        <v>46256.0</v>
      </c>
      <c r="B100" s="26">
        <f t="shared" si="29"/>
        <v>46256</v>
      </c>
      <c r="C100" s="12"/>
      <c r="D100" s="12"/>
      <c r="E100" s="3">
        <v>1229.0</v>
      </c>
      <c r="F100" s="14">
        <f t="shared" si="30"/>
        <v>19783</v>
      </c>
      <c r="G100" s="29">
        <f t="shared" si="28"/>
        <v>217</v>
      </c>
      <c r="M100" s="10"/>
      <c r="U100" s="14"/>
      <c r="V100" s="14"/>
      <c r="W100" s="14"/>
      <c r="X100" s="14"/>
      <c r="Y100" s="14"/>
      <c r="Z100" s="14"/>
    </row>
    <row r="101" ht="16.5" customHeight="1">
      <c r="A101" s="25">
        <v>46257.0</v>
      </c>
      <c r="B101" s="26">
        <f t="shared" si="29"/>
        <v>46257</v>
      </c>
      <c r="C101" s="12"/>
      <c r="D101" s="12"/>
      <c r="E101" s="3">
        <v>344.0</v>
      </c>
      <c r="F101" s="14">
        <f t="shared" si="30"/>
        <v>20127</v>
      </c>
      <c r="G101" s="29">
        <f t="shared" si="28"/>
        <v>-127</v>
      </c>
      <c r="M101" s="10"/>
      <c r="U101" s="14"/>
      <c r="V101" s="14"/>
      <c r="W101" s="14"/>
      <c r="X101" s="14"/>
      <c r="Y101" s="14"/>
      <c r="Z101" s="14"/>
    </row>
    <row r="102" ht="16.5" customHeight="1">
      <c r="A102" s="25">
        <v>46258.0</v>
      </c>
      <c r="B102" s="26">
        <f t="shared" si="29"/>
        <v>46258</v>
      </c>
      <c r="C102" s="12"/>
      <c r="D102" s="12"/>
      <c r="E102" s="3">
        <v>57.0</v>
      </c>
      <c r="F102" s="14">
        <f t="shared" si="30"/>
        <v>20184</v>
      </c>
      <c r="G102" s="29">
        <f t="shared" si="28"/>
        <v>-184</v>
      </c>
      <c r="M102" s="10"/>
      <c r="U102" s="14"/>
      <c r="V102" s="14"/>
      <c r="W102" s="14"/>
      <c r="X102" s="14"/>
      <c r="Y102" s="14"/>
      <c r="Z102" s="14"/>
    </row>
    <row r="103" ht="16.5" customHeight="1">
      <c r="A103" s="1"/>
      <c r="B103" s="4"/>
      <c r="C103" s="27" t="s">
        <v>2318</v>
      </c>
      <c r="D103" s="3">
        <v>250.0</v>
      </c>
      <c r="E103" s="3">
        <v>277.0</v>
      </c>
      <c r="F103" s="14">
        <f>E103</f>
        <v>277</v>
      </c>
      <c r="G103" s="29">
        <f t="shared" ref="G103:G104" si="31">$D$103-F103</f>
        <v>-27</v>
      </c>
      <c r="H103" s="1">
        <v>46248.0</v>
      </c>
      <c r="I103" s="14">
        <v>250.0</v>
      </c>
      <c r="J103" s="30" t="s">
        <v>2320</v>
      </c>
      <c r="K103" s="31">
        <v>46227.0</v>
      </c>
      <c r="L103" s="14" t="s">
        <v>2321</v>
      </c>
      <c r="M103" s="23" t="s">
        <v>2329</v>
      </c>
      <c r="N103" s="21"/>
      <c r="O103" s="21"/>
      <c r="Q103" s="40" t="s">
        <v>236</v>
      </c>
      <c r="W103" s="14"/>
      <c r="X103" s="14"/>
      <c r="Y103" s="14"/>
      <c r="Z103" s="14"/>
    </row>
    <row r="104" ht="16.5" customHeight="1">
      <c r="A104" s="25">
        <v>46259.0</v>
      </c>
      <c r="B104" s="26">
        <f>A104</f>
        <v>46259</v>
      </c>
      <c r="C104" s="27"/>
      <c r="D104" s="3"/>
      <c r="E104" s="3">
        <v>43.0</v>
      </c>
      <c r="F104" s="14">
        <f>E104+F103</f>
        <v>320</v>
      </c>
      <c r="G104" s="29">
        <f t="shared" si="31"/>
        <v>-70</v>
      </c>
      <c r="H104" s="1"/>
      <c r="I104" s="14"/>
      <c r="J104" s="30"/>
      <c r="K104" s="31"/>
      <c r="L104" s="14"/>
      <c r="M104" s="23"/>
      <c r="N104" s="21"/>
      <c r="O104" s="21"/>
      <c r="Q104" s="40"/>
      <c r="W104" s="14"/>
      <c r="X104" s="14"/>
      <c r="Y104" s="14"/>
      <c r="Z104" s="14"/>
    </row>
    <row r="105" ht="16.5" customHeight="1">
      <c r="A105" s="1"/>
      <c r="B105" s="4"/>
      <c r="C105" s="27" t="s">
        <v>2326</v>
      </c>
      <c r="D105" s="3">
        <f>I107</f>
        <v>555</v>
      </c>
      <c r="E105" s="3">
        <v>191.0</v>
      </c>
      <c r="F105" s="14">
        <f>E105</f>
        <v>191</v>
      </c>
      <c r="G105" s="29">
        <f t="shared" ref="G105:G107" si="32">$D$105-F105</f>
        <v>364</v>
      </c>
      <c r="H105" s="13">
        <v>46262.0</v>
      </c>
      <c r="I105" s="14">
        <v>200.0</v>
      </c>
      <c r="J105" s="30" t="s">
        <v>367</v>
      </c>
      <c r="K105" s="31">
        <v>46252.0</v>
      </c>
      <c r="L105" s="21" t="s">
        <v>368</v>
      </c>
      <c r="M105" s="37" t="s">
        <v>2330</v>
      </c>
      <c r="N105" s="21" t="s">
        <v>2331</v>
      </c>
      <c r="Q105" s="23" t="s">
        <v>1265</v>
      </c>
      <c r="W105" s="14"/>
      <c r="X105" s="14"/>
      <c r="Y105" s="14"/>
      <c r="Z105" s="14"/>
    </row>
    <row r="106" ht="16.5" customHeight="1">
      <c r="A106" s="25">
        <v>46260.0</v>
      </c>
      <c r="B106" s="26">
        <f t="shared" ref="B106:B113" si="33">A106</f>
        <v>46260</v>
      </c>
      <c r="C106" s="12"/>
      <c r="D106" s="34"/>
      <c r="E106" s="3">
        <v>232.0</v>
      </c>
      <c r="F106" s="14">
        <f t="shared" ref="F106:F107" si="34">F105+E106</f>
        <v>423</v>
      </c>
      <c r="G106" s="29">
        <f t="shared" si="32"/>
        <v>132</v>
      </c>
      <c r="H106" s="1">
        <v>46275.0</v>
      </c>
      <c r="I106" s="14">
        <v>355.0</v>
      </c>
      <c r="J106" s="21" t="s">
        <v>367</v>
      </c>
      <c r="L106" s="21" t="s">
        <v>368</v>
      </c>
      <c r="M106" s="23" t="s">
        <v>2332</v>
      </c>
      <c r="N106" s="21"/>
      <c r="O106" s="21"/>
      <c r="Q106" s="23" t="s">
        <v>1413</v>
      </c>
      <c r="W106" s="14"/>
      <c r="X106" s="14"/>
      <c r="Y106" s="14"/>
      <c r="Z106" s="14"/>
    </row>
    <row r="107" ht="16.5" customHeight="1">
      <c r="A107" s="25">
        <v>46261.0</v>
      </c>
      <c r="B107" s="26">
        <f t="shared" si="33"/>
        <v>46261</v>
      </c>
      <c r="C107" s="27"/>
      <c r="D107" s="3"/>
      <c r="E107" s="3">
        <v>149.0</v>
      </c>
      <c r="F107" s="14">
        <f t="shared" si="34"/>
        <v>572</v>
      </c>
      <c r="G107" s="29">
        <f t="shared" si="32"/>
        <v>-17</v>
      </c>
      <c r="H107" s="13"/>
      <c r="I107" s="14">
        <f>SUM(I105:I106)</f>
        <v>555</v>
      </c>
      <c r="J107" s="21"/>
      <c r="K107" s="21"/>
      <c r="L107" s="21"/>
      <c r="M107" s="37"/>
      <c r="N107" s="23"/>
      <c r="O107" s="23"/>
      <c r="P107" s="21"/>
      <c r="Q107" s="10"/>
      <c r="W107" s="14"/>
      <c r="X107" s="14"/>
      <c r="Y107" s="14"/>
      <c r="Z107" s="14"/>
    </row>
    <row r="108" ht="16.5" customHeight="1">
      <c r="A108" s="25">
        <v>46262.0</v>
      </c>
      <c r="B108" s="26">
        <f t="shared" si="33"/>
        <v>46262</v>
      </c>
      <c r="C108" s="27" t="s">
        <v>2333</v>
      </c>
      <c r="D108" s="3">
        <v>2088.0</v>
      </c>
      <c r="E108" s="3">
        <v>388.0</v>
      </c>
      <c r="F108" s="14">
        <f>E108</f>
        <v>388</v>
      </c>
      <c r="G108" s="29">
        <f t="shared" ref="G108:G111" si="35">$D$108-F108</f>
        <v>1700</v>
      </c>
      <c r="H108" s="13">
        <v>46265.0</v>
      </c>
      <c r="I108" s="14">
        <v>2088.0</v>
      </c>
      <c r="J108" s="21" t="s">
        <v>38</v>
      </c>
      <c r="K108" s="31">
        <v>46261.0</v>
      </c>
      <c r="L108" s="21" t="s">
        <v>385</v>
      </c>
      <c r="M108" s="37" t="s">
        <v>2334</v>
      </c>
      <c r="Q108" s="23" t="s">
        <v>621</v>
      </c>
      <c r="R108" s="23" t="s">
        <v>2005</v>
      </c>
      <c r="W108" s="14"/>
      <c r="X108" s="14"/>
      <c r="Y108" s="14"/>
      <c r="Z108" s="14"/>
    </row>
    <row r="109" ht="16.5" customHeight="1">
      <c r="A109" s="25">
        <v>46263.0</v>
      </c>
      <c r="B109" s="26">
        <f t="shared" si="33"/>
        <v>46263</v>
      </c>
      <c r="C109" s="12"/>
      <c r="D109" s="34"/>
      <c r="E109" s="3">
        <v>716.0</v>
      </c>
      <c r="F109" s="14">
        <f t="shared" ref="F109:F111" si="36">F108+E109</f>
        <v>1104</v>
      </c>
      <c r="G109" s="29">
        <f t="shared" si="35"/>
        <v>984</v>
      </c>
      <c r="W109" s="14"/>
      <c r="X109" s="14"/>
      <c r="Y109" s="14"/>
      <c r="Z109" s="14"/>
    </row>
    <row r="110" ht="16.5" customHeight="1">
      <c r="A110" s="25">
        <v>46264.0</v>
      </c>
      <c r="B110" s="26">
        <f t="shared" si="33"/>
        <v>46264</v>
      </c>
      <c r="C110" s="12"/>
      <c r="D110" s="34"/>
      <c r="E110" s="3">
        <v>711.0</v>
      </c>
      <c r="F110" s="14">
        <f t="shared" si="36"/>
        <v>1815</v>
      </c>
      <c r="G110" s="29">
        <f t="shared" si="35"/>
        <v>273</v>
      </c>
      <c r="M110" s="10"/>
      <c r="W110" s="14"/>
      <c r="X110" s="14"/>
      <c r="Y110" s="14"/>
      <c r="Z110" s="14"/>
    </row>
    <row r="111" ht="16.5" customHeight="1">
      <c r="A111" s="25">
        <v>46265.0</v>
      </c>
      <c r="B111" s="26">
        <f t="shared" si="33"/>
        <v>46265</v>
      </c>
      <c r="C111" s="12"/>
      <c r="D111" s="34"/>
      <c r="E111" s="3">
        <v>618.0</v>
      </c>
      <c r="F111" s="14">
        <f t="shared" si="36"/>
        <v>2433</v>
      </c>
      <c r="G111" s="29">
        <f t="shared" si="35"/>
        <v>-345</v>
      </c>
      <c r="M111" s="10"/>
      <c r="W111" s="14"/>
      <c r="X111" s="14"/>
      <c r="Y111" s="14"/>
      <c r="Z111" s="14"/>
    </row>
    <row r="112" ht="16.5" customHeight="1">
      <c r="A112" s="25">
        <v>46266.0</v>
      </c>
      <c r="B112" s="26">
        <f t="shared" si="33"/>
        <v>46266</v>
      </c>
      <c r="C112" s="27" t="s">
        <v>2335</v>
      </c>
      <c r="D112" s="3">
        <v>17.0</v>
      </c>
      <c r="E112" s="3">
        <v>13.0</v>
      </c>
      <c r="F112" s="14">
        <f>E112</f>
        <v>13</v>
      </c>
      <c r="G112" s="29">
        <f t="shared" ref="G112:G113" si="37">$D$112-F112</f>
        <v>4</v>
      </c>
      <c r="H112" s="1">
        <v>46251.0</v>
      </c>
      <c r="I112" s="14">
        <v>17.0</v>
      </c>
      <c r="J112" s="30" t="s">
        <v>1163</v>
      </c>
      <c r="K112" s="31">
        <v>46203.0</v>
      </c>
      <c r="L112" s="21" t="s">
        <v>1164</v>
      </c>
      <c r="M112" s="23" t="s">
        <v>2336</v>
      </c>
      <c r="Q112" s="23" t="s">
        <v>107</v>
      </c>
      <c r="R112" s="23" t="s">
        <v>540</v>
      </c>
      <c r="W112" s="14"/>
      <c r="X112" s="14"/>
      <c r="Y112" s="14"/>
      <c r="Z112" s="14"/>
    </row>
    <row r="113" ht="16.5" customHeight="1">
      <c r="A113" s="25">
        <v>46267.0</v>
      </c>
      <c r="B113" s="26">
        <f t="shared" si="33"/>
        <v>46267</v>
      </c>
      <c r="C113" s="27"/>
      <c r="D113" s="3"/>
      <c r="E113" s="3">
        <v>23.0</v>
      </c>
      <c r="F113" s="14">
        <f>E113+F112</f>
        <v>36</v>
      </c>
      <c r="G113" s="29">
        <f t="shared" si="37"/>
        <v>-19</v>
      </c>
      <c r="H113" s="1"/>
      <c r="I113" s="14"/>
      <c r="J113" s="30"/>
      <c r="K113" s="31"/>
      <c r="L113" s="21"/>
      <c r="M113" s="23"/>
      <c r="Q113" s="23"/>
      <c r="R113" s="23"/>
      <c r="W113" s="14"/>
      <c r="X113" s="14"/>
      <c r="Y113" s="14"/>
      <c r="Z113" s="14"/>
    </row>
    <row r="114" ht="16.5" customHeight="1">
      <c r="A114" s="1"/>
      <c r="B114" s="4"/>
      <c r="C114" s="27" t="s">
        <v>2217</v>
      </c>
      <c r="D114" s="3">
        <v>200.0</v>
      </c>
      <c r="E114" s="3">
        <v>227.0</v>
      </c>
      <c r="F114" s="14">
        <f t="shared" ref="F114:F116" si="38">E114</f>
        <v>227</v>
      </c>
      <c r="G114" s="29">
        <f>$D$114-F114</f>
        <v>-27</v>
      </c>
      <c r="H114" s="32">
        <v>46267.0</v>
      </c>
      <c r="I114" s="14">
        <v>200.0</v>
      </c>
      <c r="J114" s="30" t="s">
        <v>2337</v>
      </c>
      <c r="K114" s="31"/>
      <c r="L114" s="21" t="s">
        <v>2338</v>
      </c>
      <c r="M114" s="23" t="s">
        <v>2339</v>
      </c>
      <c r="Q114" s="23" t="s">
        <v>299</v>
      </c>
      <c r="R114" s="23" t="s">
        <v>292</v>
      </c>
      <c r="W114" s="14"/>
      <c r="X114" s="14"/>
      <c r="Y114" s="14"/>
      <c r="Z114" s="14"/>
    </row>
    <row r="115" ht="16.5" customHeight="1">
      <c r="A115" s="25">
        <v>46268.0</v>
      </c>
      <c r="B115" s="26">
        <f t="shared" ref="B115:B121" si="39">A115</f>
        <v>46268</v>
      </c>
      <c r="C115" s="27" t="s">
        <v>2219</v>
      </c>
      <c r="D115" s="3">
        <v>200.0</v>
      </c>
      <c r="E115" s="3">
        <v>17.0</v>
      </c>
      <c r="F115" s="14">
        <f t="shared" si="38"/>
        <v>17</v>
      </c>
      <c r="G115" s="29">
        <f>$D$115-F115</f>
        <v>183</v>
      </c>
      <c r="H115" s="1">
        <v>46261.0</v>
      </c>
      <c r="I115" s="14">
        <v>200.0</v>
      </c>
      <c r="J115" s="30" t="s">
        <v>2340</v>
      </c>
      <c r="K115" s="31"/>
      <c r="L115" s="21" t="s">
        <v>1881</v>
      </c>
      <c r="M115" s="23" t="s">
        <v>2341</v>
      </c>
      <c r="Q115" s="23" t="s">
        <v>299</v>
      </c>
      <c r="W115" s="14"/>
      <c r="X115" s="14"/>
      <c r="Y115" s="14"/>
      <c r="Z115" s="14"/>
    </row>
    <row r="116" ht="16.5" customHeight="1">
      <c r="A116" s="25">
        <v>46269.0</v>
      </c>
      <c r="B116" s="26">
        <f t="shared" si="39"/>
        <v>46269</v>
      </c>
      <c r="C116" s="27" t="s">
        <v>2342</v>
      </c>
      <c r="D116" s="3">
        <f>I118</f>
        <v>4324</v>
      </c>
      <c r="E116" s="3">
        <v>192.0</v>
      </c>
      <c r="F116" s="14">
        <f t="shared" si="38"/>
        <v>192</v>
      </c>
      <c r="G116" s="29">
        <f t="shared" ref="G116:G121" si="40">$D$116-F116</f>
        <v>4132</v>
      </c>
      <c r="H116" s="1">
        <v>46258.0</v>
      </c>
      <c r="I116" s="14">
        <v>9700.0</v>
      </c>
      <c r="J116" s="30" t="s">
        <v>2343</v>
      </c>
      <c r="K116" s="31">
        <v>46244.0</v>
      </c>
      <c r="L116" s="21" t="s">
        <v>2344</v>
      </c>
      <c r="M116" s="23" t="s">
        <v>2345</v>
      </c>
      <c r="Q116" s="23" t="s">
        <v>2346</v>
      </c>
      <c r="R116" s="23" t="s">
        <v>76</v>
      </c>
      <c r="W116" s="14"/>
      <c r="X116" s="14"/>
      <c r="Y116" s="14"/>
      <c r="Z116" s="14"/>
    </row>
    <row r="117" ht="16.5" customHeight="1">
      <c r="A117" s="25">
        <v>46270.0</v>
      </c>
      <c r="B117" s="26">
        <f t="shared" si="39"/>
        <v>46270</v>
      </c>
      <c r="D117" s="34"/>
      <c r="E117" s="3">
        <v>1293.0</v>
      </c>
      <c r="F117" s="14">
        <f t="shared" ref="F117:F121" si="41">F116+E117</f>
        <v>1485</v>
      </c>
      <c r="G117" s="29">
        <f t="shared" si="40"/>
        <v>2839</v>
      </c>
      <c r="H117" s="21" t="s">
        <v>2256</v>
      </c>
      <c r="I117" s="14">
        <v>5376.0</v>
      </c>
      <c r="J117" s="21"/>
      <c r="K117" s="23"/>
      <c r="L117" s="23"/>
      <c r="M117" s="23"/>
      <c r="Q117" s="23" t="s">
        <v>2347</v>
      </c>
      <c r="R117" s="23" t="s">
        <v>76</v>
      </c>
      <c r="V117" s="14"/>
      <c r="W117" s="14"/>
      <c r="X117" s="14"/>
      <c r="Y117" s="14"/>
      <c r="Z117" s="14"/>
    </row>
    <row r="118" ht="16.5" customHeight="1">
      <c r="A118" s="25">
        <v>46271.0</v>
      </c>
      <c r="B118" s="26">
        <f t="shared" si="39"/>
        <v>46271</v>
      </c>
      <c r="D118" s="34"/>
      <c r="E118" s="3">
        <v>0.0</v>
      </c>
      <c r="F118" s="14">
        <f t="shared" si="41"/>
        <v>1485</v>
      </c>
      <c r="G118" s="29">
        <f t="shared" si="40"/>
        <v>2839</v>
      </c>
      <c r="H118" s="21" t="s">
        <v>2251</v>
      </c>
      <c r="I118" s="14">
        <f>I116-I117</f>
        <v>4324</v>
      </c>
      <c r="K118" s="23"/>
      <c r="L118" s="23"/>
      <c r="M118" s="23"/>
      <c r="V118" s="14"/>
      <c r="W118" s="14"/>
      <c r="X118" s="14"/>
      <c r="Y118" s="14"/>
      <c r="Z118" s="14"/>
    </row>
    <row r="119" ht="16.5" customHeight="1">
      <c r="A119" s="25">
        <v>46272.0</v>
      </c>
      <c r="B119" s="26">
        <f t="shared" si="39"/>
        <v>46272</v>
      </c>
      <c r="D119" s="34"/>
      <c r="E119" s="3">
        <v>1591.0</v>
      </c>
      <c r="F119" s="14">
        <f t="shared" si="41"/>
        <v>3076</v>
      </c>
      <c r="G119" s="29">
        <f t="shared" si="40"/>
        <v>1248</v>
      </c>
      <c r="K119" s="23"/>
      <c r="L119" s="23"/>
      <c r="M119" s="23"/>
      <c r="V119" s="14"/>
      <c r="W119" s="14"/>
      <c r="X119" s="14"/>
      <c r="Y119" s="14"/>
      <c r="Z119" s="14"/>
    </row>
    <row r="120" ht="16.5" customHeight="1">
      <c r="A120" s="25">
        <v>46273.0</v>
      </c>
      <c r="B120" s="26">
        <f t="shared" si="39"/>
        <v>46273</v>
      </c>
      <c r="D120" s="34"/>
      <c r="E120" s="3">
        <v>1553.0</v>
      </c>
      <c r="F120" s="14">
        <f t="shared" si="41"/>
        <v>4629</v>
      </c>
      <c r="G120" s="29">
        <f t="shared" si="40"/>
        <v>-305</v>
      </c>
      <c r="K120" s="23"/>
      <c r="L120" s="23"/>
      <c r="M120" s="23"/>
      <c r="V120" s="14"/>
      <c r="W120" s="14"/>
      <c r="X120" s="14"/>
      <c r="Y120" s="14"/>
      <c r="Z120" s="14"/>
    </row>
    <row r="121" ht="16.5" customHeight="1">
      <c r="A121" s="25">
        <v>46274.0</v>
      </c>
      <c r="B121" s="26">
        <f t="shared" si="39"/>
        <v>46274</v>
      </c>
      <c r="D121" s="34"/>
      <c r="E121" s="3">
        <v>253.0</v>
      </c>
      <c r="F121" s="14">
        <f t="shared" si="41"/>
        <v>4882</v>
      </c>
      <c r="G121" s="29">
        <f t="shared" si="40"/>
        <v>-558</v>
      </c>
      <c r="K121" s="23"/>
      <c r="L121" s="23"/>
      <c r="M121" s="23"/>
      <c r="V121" s="14"/>
      <c r="W121" s="14"/>
      <c r="X121" s="14"/>
      <c r="Y121" s="14"/>
      <c r="Z121" s="14"/>
    </row>
    <row r="122" ht="16.5" customHeight="1">
      <c r="A122" s="1"/>
      <c r="B122" s="4"/>
      <c r="C122" s="27" t="s">
        <v>2348</v>
      </c>
      <c r="D122" s="3">
        <v>2000.0</v>
      </c>
      <c r="E122" s="3">
        <v>201.0</v>
      </c>
      <c r="F122" s="14">
        <f>E122</f>
        <v>201</v>
      </c>
      <c r="G122" s="29">
        <f t="shared" ref="G122:G129" si="42">$D$122-F122</f>
        <v>1799</v>
      </c>
      <c r="H122" s="1">
        <v>46273.0</v>
      </c>
      <c r="I122" s="14">
        <v>2000.0</v>
      </c>
      <c r="J122" s="30" t="s">
        <v>2349</v>
      </c>
      <c r="K122" s="31">
        <v>46259.0</v>
      </c>
      <c r="L122" s="21" t="s">
        <v>988</v>
      </c>
      <c r="M122" s="23" t="s">
        <v>2350</v>
      </c>
      <c r="N122" s="21"/>
      <c r="O122" s="21"/>
      <c r="P122" s="21"/>
      <c r="Q122" s="23" t="s">
        <v>1289</v>
      </c>
      <c r="R122" s="23" t="s">
        <v>280</v>
      </c>
      <c r="V122" s="14"/>
      <c r="W122" s="14"/>
      <c r="X122" s="14"/>
      <c r="Y122" s="14"/>
      <c r="Z122" s="14"/>
    </row>
    <row r="123" ht="16.5" customHeight="1">
      <c r="A123" s="25">
        <v>46275.0</v>
      </c>
      <c r="B123" s="26">
        <f t="shared" ref="B123:B170" si="43">A123</f>
        <v>46275</v>
      </c>
      <c r="D123" s="34"/>
      <c r="E123" s="3">
        <v>338.0</v>
      </c>
      <c r="F123" s="14">
        <f t="shared" ref="F123:F129" si="44">F122+E123</f>
        <v>539</v>
      </c>
      <c r="G123" s="29">
        <f t="shared" si="42"/>
        <v>1461</v>
      </c>
      <c r="M123" s="10"/>
      <c r="V123" s="14"/>
      <c r="W123" s="14"/>
      <c r="X123" s="14"/>
      <c r="Y123" s="14"/>
      <c r="Z123" s="14"/>
    </row>
    <row r="124" ht="16.5" customHeight="1">
      <c r="A124" s="25">
        <v>46276.0</v>
      </c>
      <c r="B124" s="26">
        <f t="shared" si="43"/>
        <v>46276</v>
      </c>
      <c r="D124" s="34"/>
      <c r="E124" s="3">
        <v>308.0</v>
      </c>
      <c r="F124" s="14">
        <f t="shared" si="44"/>
        <v>847</v>
      </c>
      <c r="G124" s="29">
        <f t="shared" si="42"/>
        <v>1153</v>
      </c>
      <c r="M124" s="10"/>
      <c r="U124" s="14"/>
      <c r="V124" s="14"/>
      <c r="W124" s="14"/>
      <c r="X124" s="14"/>
      <c r="Y124" s="14"/>
      <c r="Z124" s="14"/>
    </row>
    <row r="125" ht="16.5" customHeight="1">
      <c r="A125" s="25">
        <v>46277.0</v>
      </c>
      <c r="B125" s="26">
        <f t="shared" si="43"/>
        <v>46277</v>
      </c>
      <c r="D125" s="34"/>
      <c r="E125" s="3">
        <v>99.0</v>
      </c>
      <c r="F125" s="14">
        <f t="shared" si="44"/>
        <v>946</v>
      </c>
      <c r="G125" s="29">
        <f t="shared" si="42"/>
        <v>1054</v>
      </c>
      <c r="M125" s="10"/>
      <c r="U125" s="14"/>
      <c r="V125" s="14"/>
      <c r="W125" s="14"/>
      <c r="X125" s="14"/>
      <c r="Y125" s="14"/>
      <c r="Z125" s="14"/>
    </row>
    <row r="126" ht="16.5" customHeight="1">
      <c r="A126" s="25">
        <v>46278.0</v>
      </c>
      <c r="B126" s="26">
        <f t="shared" si="43"/>
        <v>46278</v>
      </c>
      <c r="D126" s="34"/>
      <c r="E126" s="3">
        <v>158.0</v>
      </c>
      <c r="F126" s="14">
        <f t="shared" si="44"/>
        <v>1104</v>
      </c>
      <c r="G126" s="29">
        <f t="shared" si="42"/>
        <v>896</v>
      </c>
      <c r="M126" s="10"/>
      <c r="U126" s="14"/>
      <c r="V126" s="14"/>
      <c r="W126" s="14"/>
      <c r="X126" s="14"/>
      <c r="Y126" s="14"/>
      <c r="Z126" s="14"/>
    </row>
    <row r="127" ht="16.5" customHeight="1">
      <c r="A127" s="25">
        <v>46279.0</v>
      </c>
      <c r="B127" s="26">
        <f t="shared" si="43"/>
        <v>46279</v>
      </c>
      <c r="D127" s="34"/>
      <c r="E127" s="3">
        <v>336.0</v>
      </c>
      <c r="F127" s="14">
        <f t="shared" si="44"/>
        <v>1440</v>
      </c>
      <c r="G127" s="29">
        <f t="shared" si="42"/>
        <v>560</v>
      </c>
      <c r="M127" s="10"/>
      <c r="U127" s="14"/>
      <c r="V127" s="14"/>
      <c r="W127" s="14"/>
      <c r="X127" s="14"/>
      <c r="Y127" s="14"/>
      <c r="Z127" s="14"/>
    </row>
    <row r="128" ht="16.5" customHeight="1">
      <c r="A128" s="25">
        <v>46280.0</v>
      </c>
      <c r="B128" s="26">
        <f t="shared" si="43"/>
        <v>46280</v>
      </c>
      <c r="D128" s="34"/>
      <c r="E128" s="3">
        <v>270.0</v>
      </c>
      <c r="F128" s="14">
        <f t="shared" si="44"/>
        <v>1710</v>
      </c>
      <c r="G128" s="29">
        <f t="shared" si="42"/>
        <v>290</v>
      </c>
      <c r="M128" s="10"/>
      <c r="U128" s="14"/>
      <c r="V128" s="14"/>
      <c r="W128" s="14"/>
      <c r="X128" s="14"/>
      <c r="Y128" s="14"/>
      <c r="Z128" s="14"/>
    </row>
    <row r="129" ht="16.5" customHeight="1">
      <c r="A129" s="25">
        <v>46281.0</v>
      </c>
      <c r="B129" s="26">
        <f t="shared" si="43"/>
        <v>46281</v>
      </c>
      <c r="D129" s="34"/>
      <c r="E129" s="34">
        <v>350.0</v>
      </c>
      <c r="F129" s="14">
        <f t="shared" si="44"/>
        <v>2060</v>
      </c>
      <c r="G129" s="29">
        <f t="shared" si="42"/>
        <v>-60</v>
      </c>
      <c r="M129" s="10"/>
      <c r="U129" s="14"/>
      <c r="V129" s="14"/>
      <c r="W129" s="14"/>
      <c r="X129" s="14"/>
      <c r="Y129" s="14"/>
      <c r="Z129" s="14"/>
    </row>
    <row r="130" ht="16.5" customHeight="1">
      <c r="A130" s="25">
        <v>46282.0</v>
      </c>
      <c r="B130" s="26">
        <f t="shared" si="43"/>
        <v>46282</v>
      </c>
      <c r="C130" s="27" t="s">
        <v>2351</v>
      </c>
      <c r="D130" s="3">
        <v>200.0</v>
      </c>
      <c r="E130" s="34">
        <v>500.0</v>
      </c>
      <c r="F130" s="14">
        <f t="shared" ref="F130:F131" si="45">E130</f>
        <v>500</v>
      </c>
      <c r="G130" s="29">
        <f>$D$130-F130</f>
        <v>-300</v>
      </c>
      <c r="H130" s="1">
        <v>46272.0</v>
      </c>
      <c r="I130" s="14">
        <v>200.0</v>
      </c>
      <c r="J130" s="30" t="s">
        <v>128</v>
      </c>
      <c r="K130" s="31">
        <v>46265.0</v>
      </c>
      <c r="L130" s="21" t="s">
        <v>158</v>
      </c>
      <c r="M130" s="21" t="s">
        <v>2352</v>
      </c>
      <c r="Q130" s="23" t="s">
        <v>835</v>
      </c>
      <c r="R130" s="23" t="s">
        <v>246</v>
      </c>
      <c r="U130" s="14"/>
      <c r="V130" s="14"/>
      <c r="W130" s="14"/>
      <c r="X130" s="14"/>
      <c r="Y130" s="14"/>
      <c r="Z130" s="14"/>
    </row>
    <row r="131" ht="16.5" customHeight="1">
      <c r="A131" s="25">
        <v>46283.0</v>
      </c>
      <c r="B131" s="26">
        <f t="shared" si="43"/>
        <v>46283</v>
      </c>
      <c r="C131" s="27" t="s">
        <v>2353</v>
      </c>
      <c r="D131" s="3">
        <v>970.0</v>
      </c>
      <c r="E131" s="34">
        <v>150.0</v>
      </c>
      <c r="F131" s="14">
        <f t="shared" si="45"/>
        <v>150</v>
      </c>
      <c r="G131" s="29">
        <f t="shared" ref="G131:G134" si="46">$D$131-F131</f>
        <v>820</v>
      </c>
      <c r="H131" s="1">
        <v>46272.0</v>
      </c>
      <c r="I131" s="14">
        <v>970.0</v>
      </c>
      <c r="J131" s="30" t="s">
        <v>505</v>
      </c>
      <c r="K131" s="31">
        <v>46240.0</v>
      </c>
      <c r="L131" s="21" t="s">
        <v>926</v>
      </c>
      <c r="M131" s="23" t="s">
        <v>2354</v>
      </c>
      <c r="N131" s="21"/>
      <c r="O131" s="21"/>
      <c r="Q131" s="23" t="s">
        <v>835</v>
      </c>
      <c r="R131" s="23" t="s">
        <v>766</v>
      </c>
      <c r="U131" s="14"/>
      <c r="V131" s="14"/>
      <c r="W131" s="14"/>
      <c r="X131" s="14"/>
      <c r="Y131" s="14"/>
      <c r="Z131" s="14"/>
    </row>
    <row r="132" ht="16.5" customHeight="1">
      <c r="A132" s="25">
        <v>46284.0</v>
      </c>
      <c r="B132" s="26">
        <f t="shared" si="43"/>
        <v>46284</v>
      </c>
      <c r="C132" s="27"/>
      <c r="D132" s="34"/>
      <c r="E132" s="34">
        <v>300.0</v>
      </c>
      <c r="F132" s="14">
        <f t="shared" ref="F132:F134" si="47">F131+E132</f>
        <v>450</v>
      </c>
      <c r="G132" s="29">
        <f t="shared" si="46"/>
        <v>520</v>
      </c>
      <c r="M132" s="23"/>
      <c r="U132" s="14"/>
      <c r="V132" s="14"/>
      <c r="W132" s="14"/>
      <c r="X132" s="14"/>
      <c r="Y132" s="14"/>
      <c r="Z132" s="14"/>
    </row>
    <row r="133" ht="16.5" customHeight="1">
      <c r="A133" s="25">
        <v>46285.0</v>
      </c>
      <c r="B133" s="26">
        <f t="shared" si="43"/>
        <v>46285</v>
      </c>
      <c r="C133" s="27"/>
      <c r="D133" s="34"/>
      <c r="E133" s="34">
        <v>300.0</v>
      </c>
      <c r="F133" s="14">
        <f t="shared" si="47"/>
        <v>750</v>
      </c>
      <c r="G133" s="29">
        <f t="shared" si="46"/>
        <v>220</v>
      </c>
      <c r="M133" s="23"/>
      <c r="T133" s="14"/>
      <c r="V133" s="14"/>
      <c r="W133" s="14"/>
      <c r="X133" s="14"/>
      <c r="Y133" s="14"/>
      <c r="Z133" s="14"/>
    </row>
    <row r="134" ht="16.5" customHeight="1">
      <c r="A134" s="25">
        <v>46286.0</v>
      </c>
      <c r="B134" s="26">
        <f t="shared" si="43"/>
        <v>46286</v>
      </c>
      <c r="D134" s="34"/>
      <c r="E134" s="34">
        <v>300.0</v>
      </c>
      <c r="F134" s="14">
        <f t="shared" si="47"/>
        <v>1050</v>
      </c>
      <c r="G134" s="29">
        <f t="shared" si="46"/>
        <v>-80</v>
      </c>
      <c r="V134" s="14"/>
      <c r="W134" s="14"/>
      <c r="X134" s="14"/>
      <c r="Y134" s="14"/>
      <c r="Z134" s="14"/>
    </row>
    <row r="135" ht="16.5" customHeight="1">
      <c r="A135" s="25">
        <v>46287.0</v>
      </c>
      <c r="B135" s="26">
        <f t="shared" si="43"/>
        <v>46287</v>
      </c>
      <c r="C135" s="27" t="s">
        <v>2355</v>
      </c>
      <c r="D135" s="3">
        <v>90.0</v>
      </c>
      <c r="E135" s="34">
        <v>90.0</v>
      </c>
      <c r="F135" s="14">
        <f t="shared" ref="F135:F137" si="48">E135</f>
        <v>90</v>
      </c>
      <c r="G135" s="29">
        <f>$D$135-F135</f>
        <v>0</v>
      </c>
      <c r="H135" s="1">
        <v>46286.0</v>
      </c>
      <c r="I135" s="14">
        <v>90.0</v>
      </c>
      <c r="J135" s="21" t="s">
        <v>128</v>
      </c>
      <c r="L135" s="21" t="s">
        <v>158</v>
      </c>
      <c r="M135" s="23" t="s">
        <v>2356</v>
      </c>
      <c r="N135" s="23"/>
      <c r="O135" s="23"/>
      <c r="P135" s="23"/>
      <c r="Q135" s="23" t="s">
        <v>345</v>
      </c>
      <c r="R135" s="23" t="s">
        <v>76</v>
      </c>
      <c r="V135" s="14"/>
      <c r="W135" s="14"/>
      <c r="X135" s="14"/>
      <c r="Y135" s="14"/>
      <c r="Z135" s="14"/>
    </row>
    <row r="136" ht="16.5" customHeight="1">
      <c r="A136" s="25">
        <v>46288.0</v>
      </c>
      <c r="B136" s="26">
        <f t="shared" si="43"/>
        <v>46288</v>
      </c>
      <c r="C136" s="27" t="s">
        <v>2357</v>
      </c>
      <c r="D136" s="3">
        <v>130.0</v>
      </c>
      <c r="E136" s="34">
        <v>300.0</v>
      </c>
      <c r="F136" s="14">
        <f t="shared" si="48"/>
        <v>300</v>
      </c>
      <c r="G136" s="29">
        <f>$D$136-F136</f>
        <v>-170</v>
      </c>
      <c r="H136" s="13">
        <v>46304.0</v>
      </c>
      <c r="I136" s="14">
        <v>130.0</v>
      </c>
      <c r="J136" s="36" t="s">
        <v>2358</v>
      </c>
      <c r="K136" s="31">
        <v>46280.0</v>
      </c>
      <c r="L136" s="21"/>
      <c r="M136" s="37" t="s">
        <v>2359</v>
      </c>
      <c r="N136" s="23"/>
      <c r="O136" s="23"/>
      <c r="P136" s="21"/>
      <c r="Q136" s="23" t="s">
        <v>372</v>
      </c>
      <c r="R136" s="14"/>
      <c r="V136" s="14"/>
      <c r="W136" s="14"/>
      <c r="X136" s="14"/>
      <c r="Y136" s="14"/>
      <c r="Z136" s="14"/>
    </row>
    <row r="137" ht="16.5" customHeight="1">
      <c r="A137" s="25">
        <v>46289.0</v>
      </c>
      <c r="B137" s="26">
        <f t="shared" si="43"/>
        <v>46289</v>
      </c>
      <c r="C137" s="27" t="s">
        <v>2360</v>
      </c>
      <c r="D137" s="3">
        <v>1000.0</v>
      </c>
      <c r="E137" s="34">
        <v>150.0</v>
      </c>
      <c r="F137" s="14">
        <f t="shared" si="48"/>
        <v>150</v>
      </c>
      <c r="G137" s="29">
        <f t="shared" ref="G137:G140" si="49">$D$137-F137</f>
        <v>850</v>
      </c>
      <c r="H137" s="1">
        <v>46293.0</v>
      </c>
      <c r="I137" s="14">
        <v>1000.0</v>
      </c>
      <c r="J137" s="36" t="s">
        <v>262</v>
      </c>
      <c r="K137" s="31">
        <v>46286.0</v>
      </c>
      <c r="L137" s="21"/>
      <c r="M137" s="21" t="s">
        <v>2361</v>
      </c>
      <c r="N137" s="21"/>
      <c r="O137" s="21"/>
      <c r="Q137" s="23" t="s">
        <v>846</v>
      </c>
      <c r="R137" s="23" t="s">
        <v>2362</v>
      </c>
      <c r="V137" s="14"/>
      <c r="W137" s="14"/>
      <c r="X137" s="14"/>
      <c r="Y137" s="14"/>
      <c r="Z137" s="14"/>
    </row>
    <row r="138" ht="16.5" customHeight="1">
      <c r="A138" s="52">
        <v>46290.0</v>
      </c>
      <c r="B138" s="53">
        <f t="shared" si="43"/>
        <v>46290</v>
      </c>
      <c r="C138" s="27"/>
      <c r="D138" s="3"/>
      <c r="E138" s="34">
        <v>300.0</v>
      </c>
      <c r="F138" s="14">
        <f t="shared" ref="F138:F140" si="50">F137+E138</f>
        <v>450</v>
      </c>
      <c r="G138" s="29">
        <f t="shared" si="49"/>
        <v>550</v>
      </c>
      <c r="J138" s="36"/>
      <c r="V138" s="14"/>
      <c r="W138" s="14"/>
      <c r="X138" s="14"/>
      <c r="Y138" s="14"/>
      <c r="Z138" s="14"/>
    </row>
    <row r="139" ht="16.5" customHeight="1">
      <c r="A139" s="52">
        <v>46291.0</v>
      </c>
      <c r="B139" s="53">
        <f t="shared" si="43"/>
        <v>46291</v>
      </c>
      <c r="C139" s="27"/>
      <c r="D139" s="3"/>
      <c r="E139" s="34">
        <v>300.0</v>
      </c>
      <c r="F139" s="14">
        <f t="shared" si="50"/>
        <v>750</v>
      </c>
      <c r="G139" s="29">
        <f t="shared" si="49"/>
        <v>250</v>
      </c>
      <c r="V139" s="14"/>
      <c r="W139" s="14"/>
      <c r="X139" s="14"/>
      <c r="Y139" s="14"/>
      <c r="Z139" s="14"/>
    </row>
    <row r="140" ht="16.5" customHeight="1">
      <c r="A140" s="52">
        <v>46292.0</v>
      </c>
      <c r="B140" s="53">
        <f t="shared" si="43"/>
        <v>46292</v>
      </c>
      <c r="C140" s="27"/>
      <c r="D140" s="3"/>
      <c r="E140" s="34">
        <v>300.0</v>
      </c>
      <c r="F140" s="14">
        <f t="shared" si="50"/>
        <v>1050</v>
      </c>
      <c r="G140" s="29">
        <f t="shared" si="49"/>
        <v>-50</v>
      </c>
      <c r="U140" s="14"/>
      <c r="V140" s="14"/>
      <c r="W140" s="14"/>
      <c r="X140" s="14"/>
      <c r="Y140" s="14"/>
      <c r="Z140" s="14"/>
    </row>
    <row r="141" ht="16.5" customHeight="1">
      <c r="A141" s="52">
        <v>46293.0</v>
      </c>
      <c r="B141" s="53">
        <f t="shared" si="43"/>
        <v>46293</v>
      </c>
      <c r="C141" s="27" t="s">
        <v>2363</v>
      </c>
      <c r="D141" s="3">
        <v>1000.0</v>
      </c>
      <c r="E141" s="34">
        <v>200.0</v>
      </c>
      <c r="F141" s="14">
        <f>E141</f>
        <v>200</v>
      </c>
      <c r="G141" s="29">
        <f t="shared" ref="G141:G143" si="51">$D$141-F141</f>
        <v>800</v>
      </c>
      <c r="H141" s="1">
        <v>46307.0</v>
      </c>
      <c r="I141" s="14">
        <v>1000.0</v>
      </c>
      <c r="J141" s="36" t="s">
        <v>362</v>
      </c>
      <c r="K141" s="31">
        <v>46273.0</v>
      </c>
      <c r="L141" s="21"/>
      <c r="M141" s="40" t="s">
        <v>2364</v>
      </c>
      <c r="Q141" s="23" t="s">
        <v>2365</v>
      </c>
      <c r="R141" s="23" t="s">
        <v>76</v>
      </c>
      <c r="U141" s="14"/>
      <c r="V141" s="14"/>
      <c r="W141" s="14"/>
      <c r="X141" s="14"/>
      <c r="Y141" s="14"/>
      <c r="Z141" s="14"/>
    </row>
    <row r="142" ht="16.5" customHeight="1">
      <c r="A142" s="25">
        <v>46294.0</v>
      </c>
      <c r="B142" s="26">
        <f t="shared" si="43"/>
        <v>46294</v>
      </c>
      <c r="C142" s="27"/>
      <c r="D142" s="3"/>
      <c r="E142" s="34">
        <v>500.0</v>
      </c>
      <c r="F142" s="14">
        <f t="shared" ref="F142:F143" si="52">F141+E142</f>
        <v>700</v>
      </c>
      <c r="G142" s="29">
        <f t="shared" si="51"/>
        <v>300</v>
      </c>
      <c r="V142" s="14"/>
      <c r="W142" s="14"/>
      <c r="X142" s="14"/>
      <c r="Y142" s="14"/>
      <c r="Z142" s="14"/>
    </row>
    <row r="143" ht="16.5" customHeight="1">
      <c r="A143" s="25">
        <v>46295.0</v>
      </c>
      <c r="B143" s="26">
        <f t="shared" si="43"/>
        <v>46295</v>
      </c>
      <c r="C143" s="27"/>
      <c r="D143" s="3"/>
      <c r="E143" s="34">
        <v>500.0</v>
      </c>
      <c r="F143" s="14">
        <f t="shared" si="52"/>
        <v>1200</v>
      </c>
      <c r="G143" s="29">
        <f t="shared" si="51"/>
        <v>-200</v>
      </c>
      <c r="V143" s="14"/>
      <c r="W143" s="14"/>
      <c r="X143" s="14"/>
      <c r="Y143" s="14"/>
      <c r="Z143" s="14"/>
    </row>
    <row r="144" ht="16.5" customHeight="1">
      <c r="A144" s="25">
        <v>46296.0</v>
      </c>
      <c r="B144" s="26">
        <f t="shared" si="43"/>
        <v>46296</v>
      </c>
      <c r="C144" s="27" t="s">
        <v>2308</v>
      </c>
      <c r="D144" s="3">
        <f>I146</f>
        <v>10000</v>
      </c>
      <c r="E144" s="34">
        <v>1700.0</v>
      </c>
      <c r="F144" s="14">
        <f>E144</f>
        <v>1700</v>
      </c>
      <c r="G144" s="29">
        <f t="shared" ref="G144:G149" si="53">$D$144-F144</f>
        <v>8300</v>
      </c>
      <c r="H144" s="13">
        <v>46286.0</v>
      </c>
      <c r="I144" s="14">
        <v>5000.0</v>
      </c>
      <c r="J144" s="36" t="s">
        <v>38</v>
      </c>
      <c r="K144" s="31">
        <v>46287.0</v>
      </c>
      <c r="L144" s="21"/>
      <c r="M144" s="37" t="s">
        <v>2366</v>
      </c>
      <c r="Q144" s="23" t="s">
        <v>315</v>
      </c>
      <c r="R144" s="23" t="s">
        <v>76</v>
      </c>
      <c r="V144" s="14"/>
      <c r="W144" s="14"/>
      <c r="X144" s="14"/>
      <c r="Y144" s="14"/>
      <c r="Z144" s="14"/>
    </row>
    <row r="145" ht="16.5" customHeight="1">
      <c r="A145" s="25">
        <v>46297.0</v>
      </c>
      <c r="B145" s="26">
        <f t="shared" si="43"/>
        <v>46297</v>
      </c>
      <c r="C145" s="55"/>
      <c r="D145" s="34"/>
      <c r="E145" s="34">
        <v>1800.0</v>
      </c>
      <c r="F145" s="14">
        <f t="shared" ref="F145:F149" si="54">F144+E145</f>
        <v>3500</v>
      </c>
      <c r="G145" s="29">
        <f t="shared" si="53"/>
        <v>6500</v>
      </c>
      <c r="H145" s="13">
        <v>46297.0</v>
      </c>
      <c r="I145" s="14">
        <v>5000.0</v>
      </c>
      <c r="J145" s="36" t="s">
        <v>38</v>
      </c>
      <c r="K145" s="31">
        <v>46287.0</v>
      </c>
      <c r="L145" s="21"/>
      <c r="M145" s="37" t="s">
        <v>2367</v>
      </c>
      <c r="Q145" s="23" t="s">
        <v>315</v>
      </c>
      <c r="R145" s="23" t="s">
        <v>76</v>
      </c>
      <c r="V145" s="14"/>
      <c r="W145" s="14"/>
      <c r="X145" s="14"/>
      <c r="Y145" s="14"/>
      <c r="Z145" s="14"/>
    </row>
    <row r="146" ht="16.5" customHeight="1">
      <c r="A146" s="25">
        <v>46298.0</v>
      </c>
      <c r="B146" s="26">
        <f t="shared" si="43"/>
        <v>46298</v>
      </c>
      <c r="C146" s="55"/>
      <c r="D146" s="34"/>
      <c r="E146" s="34">
        <v>1800.0</v>
      </c>
      <c r="F146" s="14">
        <f t="shared" si="54"/>
        <v>5300</v>
      </c>
      <c r="G146" s="29">
        <f t="shared" si="53"/>
        <v>4700</v>
      </c>
      <c r="I146" s="14">
        <f>SUM(I144:I145)</f>
        <v>10000</v>
      </c>
      <c r="V146" s="14"/>
      <c r="W146" s="14"/>
      <c r="X146" s="14"/>
      <c r="Y146" s="14"/>
      <c r="Z146" s="14"/>
    </row>
    <row r="147" ht="16.5" customHeight="1">
      <c r="A147" s="25">
        <v>46299.0</v>
      </c>
      <c r="B147" s="26">
        <f t="shared" si="43"/>
        <v>46299</v>
      </c>
      <c r="C147" s="55"/>
      <c r="D147" s="34"/>
      <c r="E147" s="34">
        <v>1800.0</v>
      </c>
      <c r="F147" s="14">
        <f t="shared" si="54"/>
        <v>7100</v>
      </c>
      <c r="G147" s="29">
        <f t="shared" si="53"/>
        <v>2900</v>
      </c>
      <c r="V147" s="14"/>
      <c r="W147" s="14"/>
      <c r="X147" s="14"/>
      <c r="Y147" s="14"/>
      <c r="Z147" s="14"/>
    </row>
    <row r="148" ht="16.5" customHeight="1">
      <c r="A148" s="25">
        <v>46300.0</v>
      </c>
      <c r="B148" s="26">
        <f t="shared" si="43"/>
        <v>46300</v>
      </c>
      <c r="C148" s="12"/>
      <c r="D148" s="34"/>
      <c r="E148" s="34">
        <v>1800.0</v>
      </c>
      <c r="F148" s="14">
        <f t="shared" si="54"/>
        <v>8900</v>
      </c>
      <c r="G148" s="29">
        <f t="shared" si="53"/>
        <v>1100</v>
      </c>
      <c r="V148" s="14"/>
      <c r="W148" s="14"/>
      <c r="X148" s="14"/>
      <c r="Y148" s="14"/>
      <c r="Z148" s="14"/>
    </row>
    <row r="149" ht="16.5" customHeight="1">
      <c r="A149" s="25">
        <v>46301.0</v>
      </c>
      <c r="B149" s="26">
        <f t="shared" si="43"/>
        <v>46301</v>
      </c>
      <c r="C149" s="12"/>
      <c r="D149" s="34"/>
      <c r="E149" s="34">
        <v>1800.0</v>
      </c>
      <c r="F149" s="14">
        <f t="shared" si="54"/>
        <v>10700</v>
      </c>
      <c r="G149" s="29">
        <f t="shared" si="53"/>
        <v>-700</v>
      </c>
      <c r="V149" s="14"/>
      <c r="W149" s="14"/>
      <c r="X149" s="14"/>
      <c r="Y149" s="14"/>
      <c r="Z149" s="14"/>
    </row>
    <row r="150" ht="16.5" customHeight="1">
      <c r="A150" s="25">
        <v>46302.0</v>
      </c>
      <c r="B150" s="26">
        <f t="shared" si="43"/>
        <v>46302</v>
      </c>
      <c r="C150" s="55" t="s">
        <v>2368</v>
      </c>
      <c r="D150" s="34">
        <v>900.0</v>
      </c>
      <c r="E150" s="34">
        <v>250.0</v>
      </c>
      <c r="F150" s="14">
        <f>E150</f>
        <v>250</v>
      </c>
      <c r="G150" s="29">
        <f t="shared" ref="G150:G152" si="55">$D$150-F150</f>
        <v>650</v>
      </c>
      <c r="H150" s="1">
        <v>46317.0</v>
      </c>
      <c r="I150" s="14">
        <v>900.0</v>
      </c>
      <c r="J150" s="30" t="s">
        <v>505</v>
      </c>
      <c r="K150" s="31"/>
      <c r="L150" s="21" t="s">
        <v>2369</v>
      </c>
      <c r="M150" s="23" t="s">
        <v>2370</v>
      </c>
      <c r="Q150" s="23" t="s">
        <v>857</v>
      </c>
      <c r="R150" s="14"/>
      <c r="V150" s="14"/>
      <c r="W150" s="14"/>
      <c r="X150" s="14"/>
      <c r="Y150" s="14"/>
      <c r="Z150" s="14"/>
    </row>
    <row r="151" ht="16.5" customHeight="1">
      <c r="A151" s="25">
        <v>46303.0</v>
      </c>
      <c r="B151" s="26">
        <f t="shared" si="43"/>
        <v>46303</v>
      </c>
      <c r="C151" s="27"/>
      <c r="D151" s="34"/>
      <c r="E151" s="34">
        <v>500.0</v>
      </c>
      <c r="F151" s="14">
        <f>F150+E151</f>
        <v>750</v>
      </c>
      <c r="G151" s="29">
        <f t="shared" si="55"/>
        <v>150</v>
      </c>
      <c r="M151" s="10"/>
      <c r="R151" s="14"/>
      <c r="V151" s="14"/>
      <c r="W151" s="14"/>
      <c r="X151" s="14"/>
      <c r="Y151" s="14"/>
      <c r="Z151" s="14"/>
    </row>
    <row r="152" ht="16.5" customHeight="1">
      <c r="A152" s="25">
        <v>46304.0</v>
      </c>
      <c r="B152" s="26">
        <f t="shared" si="43"/>
        <v>46304</v>
      </c>
      <c r="C152" s="27"/>
      <c r="D152" s="34"/>
      <c r="E152" s="34">
        <v>500.0</v>
      </c>
      <c r="F152" s="14">
        <f>E152+F151</f>
        <v>1250</v>
      </c>
      <c r="G152" s="29">
        <f t="shared" si="55"/>
        <v>-350</v>
      </c>
      <c r="M152" s="10"/>
      <c r="R152" s="14"/>
      <c r="V152" s="14"/>
      <c r="W152" s="14"/>
      <c r="X152" s="14"/>
      <c r="Y152" s="14"/>
      <c r="Z152" s="14"/>
    </row>
    <row r="153" ht="16.5" customHeight="1">
      <c r="A153" s="25">
        <v>46305.0</v>
      </c>
      <c r="B153" s="26">
        <f t="shared" si="43"/>
        <v>46305</v>
      </c>
      <c r="C153" s="55" t="s">
        <v>924</v>
      </c>
      <c r="D153" s="34">
        <v>19600.0</v>
      </c>
      <c r="E153" s="34">
        <v>600.0</v>
      </c>
      <c r="F153" s="14">
        <f>E153</f>
        <v>600</v>
      </c>
      <c r="G153" s="29">
        <f t="shared" ref="G153:G169" si="56">$D$153-F153</f>
        <v>19000</v>
      </c>
      <c r="H153" s="1">
        <v>46335.0</v>
      </c>
      <c r="I153" s="14">
        <v>19600.0</v>
      </c>
      <c r="J153" s="30" t="s">
        <v>505</v>
      </c>
      <c r="K153" s="31"/>
      <c r="L153" s="21" t="s">
        <v>926</v>
      </c>
      <c r="M153" s="21" t="s">
        <v>2371</v>
      </c>
      <c r="N153" s="21"/>
      <c r="O153" s="21"/>
      <c r="Q153" s="23" t="s">
        <v>2372</v>
      </c>
      <c r="V153" s="14"/>
      <c r="W153" s="14"/>
      <c r="X153" s="14"/>
      <c r="Y153" s="14"/>
      <c r="Z153" s="14"/>
    </row>
    <row r="154" ht="16.5" customHeight="1">
      <c r="A154" s="25">
        <v>46306.0</v>
      </c>
      <c r="B154" s="26">
        <f t="shared" si="43"/>
        <v>46306</v>
      </c>
      <c r="D154" s="34"/>
      <c r="E154" s="34">
        <v>1200.0</v>
      </c>
      <c r="F154" s="14">
        <f t="shared" ref="F154:F169" si="57">F153+E154</f>
        <v>1800</v>
      </c>
      <c r="G154" s="29">
        <f t="shared" si="56"/>
        <v>17800</v>
      </c>
      <c r="V154" s="14"/>
      <c r="W154" s="14"/>
      <c r="X154" s="14"/>
      <c r="Y154" s="14"/>
      <c r="Z154" s="14"/>
    </row>
    <row r="155" ht="16.5" customHeight="1">
      <c r="A155" s="25">
        <v>46307.0</v>
      </c>
      <c r="B155" s="26">
        <f t="shared" si="43"/>
        <v>46307</v>
      </c>
      <c r="D155" s="34"/>
      <c r="E155" s="34">
        <v>1200.0</v>
      </c>
      <c r="F155" s="14">
        <f t="shared" si="57"/>
        <v>3000</v>
      </c>
      <c r="G155" s="29">
        <f t="shared" si="56"/>
        <v>16600</v>
      </c>
      <c r="V155" s="14"/>
      <c r="W155" s="14"/>
      <c r="X155" s="14"/>
      <c r="Y155" s="14"/>
      <c r="Z155" s="14"/>
    </row>
    <row r="156" ht="16.5" customHeight="1">
      <c r="A156" s="25">
        <v>46308.0</v>
      </c>
      <c r="B156" s="26">
        <f t="shared" si="43"/>
        <v>46308</v>
      </c>
      <c r="D156" s="34"/>
      <c r="E156" s="34">
        <v>1200.0</v>
      </c>
      <c r="F156" s="14">
        <f t="shared" si="57"/>
        <v>4200</v>
      </c>
      <c r="G156" s="29">
        <f t="shared" si="56"/>
        <v>15400</v>
      </c>
      <c r="V156" s="14"/>
      <c r="W156" s="14"/>
      <c r="X156" s="14"/>
      <c r="Y156" s="14"/>
      <c r="Z156" s="14"/>
    </row>
    <row r="157" ht="16.5" customHeight="1">
      <c r="A157" s="25">
        <v>46309.0</v>
      </c>
      <c r="B157" s="26">
        <f t="shared" si="43"/>
        <v>46309</v>
      </c>
      <c r="D157" s="34"/>
      <c r="E157" s="34">
        <v>1200.0</v>
      </c>
      <c r="F157" s="14">
        <f t="shared" si="57"/>
        <v>5400</v>
      </c>
      <c r="G157" s="29">
        <f t="shared" si="56"/>
        <v>14200</v>
      </c>
      <c r="V157" s="14"/>
      <c r="W157" s="14"/>
      <c r="X157" s="14"/>
      <c r="Y157" s="14"/>
      <c r="Z157" s="14"/>
    </row>
    <row r="158" ht="16.5" customHeight="1">
      <c r="A158" s="25">
        <v>46310.0</v>
      </c>
      <c r="B158" s="26">
        <f t="shared" si="43"/>
        <v>46310</v>
      </c>
      <c r="C158" s="12"/>
      <c r="D158" s="34"/>
      <c r="E158" s="34">
        <v>1200.0</v>
      </c>
      <c r="F158" s="14">
        <f t="shared" si="57"/>
        <v>6600</v>
      </c>
      <c r="G158" s="29">
        <f t="shared" si="56"/>
        <v>13000</v>
      </c>
      <c r="V158" s="14"/>
      <c r="W158" s="14"/>
      <c r="X158" s="14"/>
      <c r="Y158" s="14"/>
      <c r="Z158" s="14"/>
    </row>
    <row r="159" ht="16.5" customHeight="1">
      <c r="A159" s="25">
        <v>46311.0</v>
      </c>
      <c r="B159" s="26">
        <f t="shared" si="43"/>
        <v>46311</v>
      </c>
      <c r="C159" s="12"/>
      <c r="D159" s="34"/>
      <c r="E159" s="34">
        <v>1200.0</v>
      </c>
      <c r="F159" s="14">
        <f t="shared" si="57"/>
        <v>7800</v>
      </c>
      <c r="G159" s="29">
        <f t="shared" si="56"/>
        <v>11800</v>
      </c>
      <c r="R159" s="14"/>
      <c r="U159" s="14"/>
      <c r="V159" s="14"/>
      <c r="W159" s="14"/>
      <c r="X159" s="14"/>
      <c r="Y159" s="14"/>
      <c r="Z159" s="14"/>
    </row>
    <row r="160" ht="16.5" customHeight="1">
      <c r="A160" s="25">
        <v>46312.0</v>
      </c>
      <c r="B160" s="26">
        <f t="shared" si="43"/>
        <v>46312</v>
      </c>
      <c r="C160" s="12"/>
      <c r="D160" s="34"/>
      <c r="E160" s="34">
        <v>1200.0</v>
      </c>
      <c r="F160" s="14">
        <f t="shared" si="57"/>
        <v>9000</v>
      </c>
      <c r="G160" s="29">
        <f t="shared" si="56"/>
        <v>10600</v>
      </c>
      <c r="R160" s="14"/>
      <c r="U160" s="14"/>
      <c r="V160" s="14"/>
      <c r="W160" s="14"/>
      <c r="X160" s="14"/>
      <c r="Y160" s="14"/>
      <c r="Z160" s="14"/>
    </row>
    <row r="161" ht="16.5" customHeight="1">
      <c r="A161" s="25">
        <v>46313.0</v>
      </c>
      <c r="B161" s="26">
        <f t="shared" si="43"/>
        <v>46313</v>
      </c>
      <c r="C161" s="12"/>
      <c r="D161" s="34"/>
      <c r="E161" s="34">
        <v>1200.0</v>
      </c>
      <c r="F161" s="14">
        <f t="shared" si="57"/>
        <v>10200</v>
      </c>
      <c r="G161" s="29">
        <f t="shared" si="56"/>
        <v>9400</v>
      </c>
      <c r="R161" s="14"/>
      <c r="U161" s="14"/>
      <c r="V161" s="14"/>
      <c r="W161" s="14"/>
      <c r="X161" s="14"/>
      <c r="Y161" s="14"/>
      <c r="Z161" s="14"/>
    </row>
    <row r="162" ht="16.5" customHeight="1">
      <c r="A162" s="25">
        <v>46314.0</v>
      </c>
      <c r="B162" s="26">
        <f t="shared" si="43"/>
        <v>46314</v>
      </c>
      <c r="C162" s="12"/>
      <c r="D162" s="34"/>
      <c r="E162" s="34">
        <v>1200.0</v>
      </c>
      <c r="F162" s="14">
        <f t="shared" si="57"/>
        <v>11400</v>
      </c>
      <c r="G162" s="29">
        <f t="shared" si="56"/>
        <v>8200</v>
      </c>
      <c r="R162" s="14"/>
      <c r="U162" s="14"/>
      <c r="V162" s="14"/>
      <c r="W162" s="14"/>
      <c r="X162" s="14"/>
      <c r="Y162" s="14"/>
      <c r="Z162" s="14"/>
    </row>
    <row r="163" ht="16.5" customHeight="1">
      <c r="A163" s="25">
        <v>46315.0</v>
      </c>
      <c r="B163" s="26">
        <f t="shared" si="43"/>
        <v>46315</v>
      </c>
      <c r="C163" s="12"/>
      <c r="D163" s="34"/>
      <c r="E163" s="34">
        <v>1200.0</v>
      </c>
      <c r="F163" s="14">
        <f t="shared" si="57"/>
        <v>12600</v>
      </c>
      <c r="G163" s="29">
        <f t="shared" si="56"/>
        <v>7000</v>
      </c>
      <c r="R163" s="14"/>
      <c r="U163" s="14"/>
      <c r="V163" s="14"/>
      <c r="W163" s="14"/>
      <c r="X163" s="14"/>
      <c r="Y163" s="14"/>
      <c r="Z163" s="14"/>
    </row>
    <row r="164" ht="16.5" customHeight="1">
      <c r="A164" s="25">
        <v>46316.0</v>
      </c>
      <c r="B164" s="26">
        <f t="shared" si="43"/>
        <v>46316</v>
      </c>
      <c r="C164" s="12"/>
      <c r="D164" s="34"/>
      <c r="E164" s="34">
        <v>1200.0</v>
      </c>
      <c r="F164" s="14">
        <f t="shared" si="57"/>
        <v>13800</v>
      </c>
      <c r="G164" s="29">
        <f t="shared" si="56"/>
        <v>5800</v>
      </c>
      <c r="R164" s="14"/>
      <c r="U164" s="14"/>
      <c r="V164" s="14"/>
      <c r="W164" s="14"/>
      <c r="X164" s="14"/>
      <c r="Y164" s="14"/>
      <c r="Z164" s="14"/>
    </row>
    <row r="165" ht="16.5" customHeight="1">
      <c r="A165" s="25">
        <v>46317.0</v>
      </c>
      <c r="B165" s="26">
        <f t="shared" si="43"/>
        <v>46317</v>
      </c>
      <c r="C165" s="12"/>
      <c r="D165" s="34"/>
      <c r="E165" s="34">
        <v>1200.0</v>
      </c>
      <c r="F165" s="14">
        <f t="shared" si="57"/>
        <v>15000</v>
      </c>
      <c r="G165" s="29">
        <f t="shared" si="56"/>
        <v>4600</v>
      </c>
      <c r="R165" s="14"/>
      <c r="S165" s="14"/>
      <c r="U165" s="14"/>
      <c r="V165" s="14"/>
      <c r="W165" s="14"/>
      <c r="X165" s="14"/>
      <c r="Y165" s="14"/>
      <c r="Z165" s="14"/>
    </row>
    <row r="166" ht="16.5" customHeight="1">
      <c r="A166" s="25">
        <v>46318.0</v>
      </c>
      <c r="B166" s="26">
        <f t="shared" si="43"/>
        <v>46318</v>
      </c>
      <c r="C166" s="12"/>
      <c r="D166" s="34"/>
      <c r="E166" s="34">
        <v>1200.0</v>
      </c>
      <c r="F166" s="14">
        <f t="shared" si="57"/>
        <v>16200</v>
      </c>
      <c r="G166" s="29">
        <f t="shared" si="56"/>
        <v>3400</v>
      </c>
      <c r="R166" s="14"/>
      <c r="S166" s="14"/>
      <c r="U166" s="14"/>
      <c r="V166" s="14"/>
      <c r="W166" s="14"/>
      <c r="X166" s="14"/>
      <c r="Y166" s="14"/>
      <c r="Z166" s="14"/>
    </row>
    <row r="167" ht="16.5" customHeight="1">
      <c r="A167" s="25">
        <v>46319.0</v>
      </c>
      <c r="B167" s="26">
        <f t="shared" si="43"/>
        <v>46319</v>
      </c>
      <c r="C167" s="12"/>
      <c r="D167" s="34"/>
      <c r="E167" s="34">
        <v>1200.0</v>
      </c>
      <c r="F167" s="14">
        <f t="shared" si="57"/>
        <v>17400</v>
      </c>
      <c r="G167" s="29">
        <f t="shared" si="56"/>
        <v>2200</v>
      </c>
      <c r="R167" s="14"/>
      <c r="S167" s="14"/>
      <c r="U167" s="14"/>
      <c r="V167" s="14"/>
      <c r="W167" s="14"/>
      <c r="X167" s="14"/>
      <c r="Y167" s="14"/>
      <c r="Z167" s="14"/>
    </row>
    <row r="168" ht="16.5" customHeight="1">
      <c r="A168" s="25">
        <v>46320.0</v>
      </c>
      <c r="B168" s="26">
        <f t="shared" si="43"/>
        <v>46320</v>
      </c>
      <c r="C168" s="12"/>
      <c r="D168" s="34"/>
      <c r="E168" s="34">
        <v>1200.0</v>
      </c>
      <c r="F168" s="14">
        <f t="shared" si="57"/>
        <v>18600</v>
      </c>
      <c r="G168" s="29">
        <f t="shared" si="56"/>
        <v>1000</v>
      </c>
      <c r="M168" s="10"/>
      <c r="R168" s="14"/>
      <c r="S168" s="14"/>
      <c r="U168" s="14"/>
      <c r="V168" s="14"/>
      <c r="W168" s="14"/>
      <c r="X168" s="14"/>
      <c r="Y168" s="14"/>
      <c r="Z168" s="14"/>
    </row>
    <row r="169" ht="16.5" customHeight="1">
      <c r="A169" s="25">
        <v>46321.0</v>
      </c>
      <c r="B169" s="26">
        <f t="shared" si="43"/>
        <v>46321</v>
      </c>
      <c r="C169" s="12"/>
      <c r="D169" s="34"/>
      <c r="E169" s="34">
        <v>1200.0</v>
      </c>
      <c r="F169" s="14">
        <f t="shared" si="57"/>
        <v>19800</v>
      </c>
      <c r="G169" s="29">
        <f t="shared" si="56"/>
        <v>-200</v>
      </c>
      <c r="M169" s="10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6.5" customHeight="1">
      <c r="A170" s="25">
        <v>46322.0</v>
      </c>
      <c r="B170" s="26">
        <f t="shared" si="43"/>
        <v>46322</v>
      </c>
      <c r="C170" s="12"/>
      <c r="D170" s="14"/>
      <c r="E170" s="14"/>
      <c r="F170" s="14"/>
      <c r="G170" s="29"/>
      <c r="H170" s="13"/>
      <c r="I170" s="14"/>
      <c r="J170" s="21"/>
      <c r="K170" s="21"/>
      <c r="L170" s="21"/>
      <c r="M170" s="22"/>
      <c r="N170" s="23"/>
      <c r="O170" s="23"/>
      <c r="P170" s="21"/>
      <c r="Q170" s="10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6.5" customHeight="1">
      <c r="A171" s="25"/>
      <c r="B171" s="26"/>
      <c r="C171" s="12"/>
      <c r="D171" s="14"/>
      <c r="E171" s="14"/>
      <c r="F171" s="14"/>
      <c r="G171" s="29"/>
      <c r="H171" s="13"/>
      <c r="I171" s="14"/>
      <c r="J171" s="21"/>
      <c r="K171" s="21"/>
      <c r="L171" s="21"/>
      <c r="M171" s="22"/>
      <c r="N171" s="23"/>
      <c r="O171" s="23"/>
      <c r="P171" s="21"/>
      <c r="Q171" s="10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6.5" customHeight="1">
      <c r="A172" s="25"/>
      <c r="B172" s="26"/>
      <c r="C172" s="12"/>
      <c r="D172" s="14"/>
      <c r="E172" s="14"/>
      <c r="F172" s="14"/>
      <c r="G172" s="29"/>
      <c r="H172" s="13"/>
      <c r="I172" s="14"/>
      <c r="J172" s="21"/>
      <c r="K172" s="21"/>
      <c r="L172" s="21"/>
      <c r="M172" s="22"/>
      <c r="N172" s="23"/>
      <c r="O172" s="23"/>
      <c r="P172" s="21"/>
      <c r="Q172" s="10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6.5" customHeight="1">
      <c r="A173" s="25"/>
      <c r="B173" s="26"/>
      <c r="C173" s="12"/>
      <c r="D173" s="14"/>
      <c r="E173" s="14"/>
      <c r="F173" s="14"/>
      <c r="G173" s="29"/>
      <c r="H173" s="13"/>
      <c r="I173" s="14"/>
      <c r="J173" s="21"/>
      <c r="K173" s="21"/>
      <c r="L173" s="21"/>
      <c r="M173" s="22"/>
      <c r="N173" s="23"/>
      <c r="O173" s="23"/>
      <c r="P173" s="21"/>
      <c r="Q173" s="10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6.5" customHeight="1">
      <c r="A174" s="25"/>
      <c r="B174" s="26"/>
      <c r="C174" s="12"/>
      <c r="D174" s="14"/>
      <c r="E174" s="14"/>
      <c r="F174" s="14"/>
      <c r="G174" s="29"/>
      <c r="H174" s="13"/>
      <c r="I174" s="14"/>
      <c r="J174" s="21"/>
      <c r="K174" s="21"/>
      <c r="L174" s="21"/>
      <c r="M174" s="22"/>
      <c r="N174" s="23"/>
      <c r="O174" s="23"/>
      <c r="P174" s="21"/>
      <c r="Q174" s="10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6.5" customHeight="1">
      <c r="A175" s="25"/>
      <c r="B175" s="26"/>
      <c r="C175" s="12"/>
      <c r="D175" s="14"/>
      <c r="E175" s="14"/>
      <c r="F175" s="14"/>
      <c r="G175" s="29"/>
      <c r="H175" s="13"/>
      <c r="I175" s="14"/>
      <c r="J175" s="21"/>
      <c r="K175" s="21"/>
      <c r="L175" s="21"/>
      <c r="M175" s="22"/>
      <c r="N175" s="23"/>
      <c r="O175" s="23"/>
      <c r="P175" s="21"/>
      <c r="Q175" s="10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6.5" customHeight="1">
      <c r="A176" s="25"/>
      <c r="B176" s="26"/>
      <c r="C176" s="12"/>
      <c r="D176" s="14"/>
      <c r="E176" s="14"/>
      <c r="F176" s="14"/>
      <c r="G176" s="29"/>
      <c r="H176" s="13"/>
      <c r="I176" s="14"/>
      <c r="J176" s="21"/>
      <c r="K176" s="21"/>
      <c r="L176" s="21"/>
      <c r="M176" s="22"/>
      <c r="N176" s="23"/>
      <c r="O176" s="23"/>
      <c r="P176" s="21"/>
      <c r="Q176" s="10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6.5" customHeight="1">
      <c r="A177" s="25"/>
      <c r="B177" s="26"/>
      <c r="C177" s="12"/>
      <c r="D177" s="14"/>
      <c r="E177" s="14"/>
      <c r="F177" s="14"/>
      <c r="G177" s="29"/>
      <c r="H177" s="13"/>
      <c r="I177" s="14"/>
      <c r="J177" s="21"/>
      <c r="K177" s="21"/>
      <c r="L177" s="21"/>
      <c r="M177" s="22"/>
      <c r="N177" s="23"/>
      <c r="O177" s="23"/>
      <c r="P177" s="21"/>
      <c r="Q177" s="10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6.5" customHeight="1">
      <c r="A178" s="25"/>
      <c r="B178" s="26"/>
      <c r="C178" s="12"/>
      <c r="D178" s="14"/>
      <c r="E178" s="14"/>
      <c r="F178" s="14"/>
      <c r="G178" s="29"/>
      <c r="H178" s="13"/>
      <c r="I178" s="14"/>
      <c r="J178" s="21"/>
      <c r="K178" s="21"/>
      <c r="L178" s="21"/>
      <c r="M178" s="22"/>
      <c r="N178" s="23"/>
      <c r="O178" s="23"/>
      <c r="P178" s="21"/>
      <c r="Q178" s="10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6.5" customHeight="1">
      <c r="A179" s="25"/>
      <c r="B179" s="26"/>
      <c r="C179" s="12"/>
      <c r="D179" s="14"/>
      <c r="E179" s="14"/>
      <c r="F179" s="14"/>
      <c r="G179" s="29"/>
      <c r="H179" s="13"/>
      <c r="I179" s="14"/>
      <c r="J179" s="21"/>
      <c r="K179" s="21"/>
      <c r="L179" s="21"/>
      <c r="M179" s="22"/>
      <c r="N179" s="23"/>
      <c r="O179" s="23"/>
      <c r="P179" s="21"/>
      <c r="Q179" s="10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6.5" customHeight="1">
      <c r="A180" s="25"/>
      <c r="B180" s="26"/>
      <c r="C180" s="12"/>
      <c r="D180" s="14"/>
      <c r="E180" s="14"/>
      <c r="F180" s="14"/>
      <c r="G180" s="29"/>
      <c r="H180" s="13"/>
      <c r="I180" s="14"/>
      <c r="J180" s="21"/>
      <c r="K180" s="21"/>
      <c r="L180" s="21"/>
      <c r="M180" s="22"/>
      <c r="N180" s="23"/>
      <c r="O180" s="23"/>
      <c r="P180" s="21"/>
      <c r="Q180" s="10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6.5" customHeight="1">
      <c r="A181" s="25"/>
      <c r="B181" s="26"/>
      <c r="C181" s="12"/>
      <c r="D181" s="14"/>
      <c r="E181" s="14"/>
      <c r="F181" s="14"/>
      <c r="G181" s="29"/>
      <c r="H181" s="13"/>
      <c r="I181" s="14"/>
      <c r="J181" s="21"/>
      <c r="K181" s="21"/>
      <c r="L181" s="21"/>
      <c r="M181" s="22"/>
      <c r="N181" s="23"/>
      <c r="O181" s="23"/>
      <c r="P181" s="21"/>
      <c r="Q181" s="10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6.5" customHeight="1">
      <c r="A182" s="25"/>
      <c r="B182" s="26"/>
      <c r="C182" s="12"/>
      <c r="D182" s="14"/>
      <c r="E182" s="14"/>
      <c r="F182" s="14"/>
      <c r="G182" s="29"/>
      <c r="H182" s="13"/>
      <c r="I182" s="14"/>
      <c r="J182" s="21"/>
      <c r="K182" s="21"/>
      <c r="L182" s="21"/>
      <c r="M182" s="22"/>
      <c r="N182" s="23"/>
      <c r="O182" s="23"/>
      <c r="P182" s="21"/>
      <c r="Q182" s="10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6.5" customHeight="1">
      <c r="A183" s="25"/>
      <c r="B183" s="26"/>
      <c r="C183" s="12"/>
      <c r="D183" s="14"/>
      <c r="E183" s="14"/>
      <c r="F183" s="14"/>
      <c r="G183" s="29"/>
      <c r="H183" s="13"/>
      <c r="I183" s="14"/>
      <c r="J183" s="21"/>
      <c r="K183" s="21"/>
      <c r="L183" s="21"/>
      <c r="M183" s="22"/>
      <c r="N183" s="23"/>
      <c r="O183" s="23"/>
      <c r="P183" s="21"/>
      <c r="Q183" s="10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6.5" customHeight="1">
      <c r="A184" s="25"/>
      <c r="B184" s="26"/>
      <c r="C184" s="12"/>
      <c r="D184" s="14"/>
      <c r="E184" s="14"/>
      <c r="F184" s="14"/>
      <c r="G184" s="29"/>
      <c r="H184" s="13"/>
      <c r="I184" s="14"/>
      <c r="J184" s="21"/>
      <c r="K184" s="21"/>
      <c r="L184" s="21"/>
      <c r="M184" s="22"/>
      <c r="N184" s="23"/>
      <c r="O184" s="23"/>
      <c r="P184" s="21"/>
      <c r="Q184" s="10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6.5" customHeight="1">
      <c r="A185" s="1"/>
      <c r="B185" s="4"/>
      <c r="C185" s="12"/>
      <c r="D185" s="14"/>
      <c r="E185" s="14"/>
      <c r="F185" s="14"/>
      <c r="G185" s="29"/>
      <c r="H185" s="13"/>
      <c r="I185" s="14"/>
      <c r="J185" s="21"/>
      <c r="K185" s="21"/>
      <c r="L185" s="21"/>
      <c r="M185" s="22"/>
      <c r="N185" s="23"/>
      <c r="O185" s="23"/>
      <c r="P185" s="21"/>
      <c r="Q185" s="10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6.5" customHeight="1">
      <c r="A186" s="1"/>
      <c r="B186" s="4"/>
      <c r="C186" s="12"/>
      <c r="D186" s="14"/>
      <c r="E186" s="14"/>
      <c r="F186" s="14"/>
      <c r="G186" s="29"/>
      <c r="H186" s="13"/>
      <c r="I186" s="14"/>
      <c r="J186" s="21"/>
      <c r="K186" s="21"/>
      <c r="L186" s="21"/>
      <c r="M186" s="22"/>
      <c r="N186" s="23"/>
      <c r="O186" s="23"/>
      <c r="P186" s="21"/>
      <c r="Q186" s="10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6.5" customHeight="1">
      <c r="A187" s="1"/>
      <c r="B187" s="4"/>
      <c r="C187" s="12"/>
      <c r="D187" s="14"/>
      <c r="E187" s="14"/>
      <c r="F187" s="14"/>
      <c r="G187" s="29"/>
      <c r="H187" s="13"/>
      <c r="I187" s="14"/>
      <c r="J187" s="21"/>
      <c r="K187" s="21"/>
      <c r="L187" s="21"/>
      <c r="M187" s="22"/>
      <c r="N187" s="23"/>
      <c r="O187" s="23"/>
      <c r="P187" s="21"/>
      <c r="Q187" s="10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6.5" customHeight="1">
      <c r="A188" s="1"/>
      <c r="B188" s="4"/>
      <c r="C188" s="12"/>
      <c r="D188" s="14"/>
      <c r="E188" s="14"/>
      <c r="F188" s="14"/>
      <c r="G188" s="29"/>
      <c r="H188" s="13"/>
      <c r="I188" s="14"/>
      <c r="J188" s="21"/>
      <c r="K188" s="21"/>
      <c r="L188" s="21"/>
      <c r="M188" s="22"/>
      <c r="N188" s="23"/>
      <c r="O188" s="23"/>
      <c r="P188" s="21"/>
      <c r="Q188" s="10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6.5" customHeight="1">
      <c r="A189" s="1"/>
      <c r="B189" s="4"/>
      <c r="C189" s="12"/>
      <c r="D189" s="14"/>
      <c r="E189" s="14"/>
      <c r="F189" s="14"/>
      <c r="G189" s="29"/>
      <c r="H189" s="13"/>
      <c r="I189" s="14"/>
      <c r="J189" s="21"/>
      <c r="K189" s="21"/>
      <c r="L189" s="21"/>
      <c r="M189" s="22"/>
      <c r="N189" s="23"/>
      <c r="O189" s="23"/>
      <c r="P189" s="21"/>
      <c r="Q189" s="10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6.5" customHeight="1">
      <c r="A190" s="1"/>
      <c r="B190" s="4"/>
      <c r="C190" s="12"/>
      <c r="D190" s="14"/>
      <c r="E190" s="14"/>
      <c r="F190" s="14"/>
      <c r="G190" s="29"/>
      <c r="H190" s="13"/>
      <c r="I190" s="14"/>
      <c r="J190" s="21"/>
      <c r="K190" s="21"/>
      <c r="L190" s="21"/>
      <c r="M190" s="22"/>
      <c r="N190" s="23"/>
      <c r="O190" s="23"/>
      <c r="P190" s="21"/>
      <c r="Q190" s="10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6.5" customHeight="1">
      <c r="A191" s="1"/>
      <c r="B191" s="4"/>
      <c r="C191" s="12"/>
      <c r="D191" s="14"/>
      <c r="E191" s="14"/>
      <c r="F191" s="14"/>
      <c r="G191" s="29"/>
      <c r="H191" s="13"/>
      <c r="I191" s="14"/>
      <c r="J191" s="21"/>
      <c r="K191" s="21"/>
      <c r="L191" s="21"/>
      <c r="M191" s="22"/>
      <c r="N191" s="23"/>
      <c r="O191" s="23"/>
      <c r="P191" s="21"/>
      <c r="Q191" s="10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6.5" customHeight="1">
      <c r="A192" s="1"/>
      <c r="B192" s="4"/>
      <c r="C192" s="12"/>
      <c r="D192" s="14"/>
      <c r="E192" s="14"/>
      <c r="F192" s="14"/>
      <c r="G192" s="29"/>
      <c r="H192" s="13"/>
      <c r="I192" s="14"/>
      <c r="J192" s="21"/>
      <c r="K192" s="21"/>
      <c r="L192" s="21"/>
      <c r="M192" s="22"/>
      <c r="N192" s="23"/>
      <c r="O192" s="23"/>
      <c r="P192" s="21"/>
      <c r="Q192" s="10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6.5" customHeight="1">
      <c r="A193" s="1"/>
      <c r="B193" s="4"/>
      <c r="C193" s="12"/>
      <c r="D193" s="14"/>
      <c r="E193" s="14"/>
      <c r="F193" s="14"/>
      <c r="G193" s="29"/>
      <c r="H193" s="13"/>
      <c r="I193" s="14"/>
      <c r="J193" s="21"/>
      <c r="K193" s="21"/>
      <c r="L193" s="21"/>
      <c r="M193" s="22"/>
      <c r="N193" s="23"/>
      <c r="O193" s="23"/>
      <c r="P193" s="21"/>
      <c r="Q193" s="10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6.5" customHeight="1">
      <c r="A194" s="1"/>
      <c r="B194" s="4"/>
      <c r="C194" s="12"/>
      <c r="D194" s="14"/>
      <c r="E194" s="14"/>
      <c r="F194" s="14"/>
      <c r="G194" s="29"/>
      <c r="H194" s="13"/>
      <c r="I194" s="14"/>
      <c r="J194" s="21"/>
      <c r="K194" s="21"/>
      <c r="L194" s="21"/>
      <c r="M194" s="22"/>
      <c r="N194" s="23"/>
      <c r="O194" s="23"/>
      <c r="P194" s="21"/>
      <c r="Q194" s="10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6.5" customHeight="1">
      <c r="A195" s="1"/>
      <c r="B195" s="4"/>
      <c r="C195" s="12"/>
      <c r="D195" s="14"/>
      <c r="E195" s="14"/>
      <c r="F195" s="14"/>
      <c r="G195" s="29"/>
      <c r="H195" s="13"/>
      <c r="I195" s="14"/>
      <c r="J195" s="21"/>
      <c r="K195" s="21"/>
      <c r="L195" s="21"/>
      <c r="M195" s="22"/>
      <c r="N195" s="23"/>
      <c r="O195" s="23"/>
      <c r="P195" s="21"/>
      <c r="Q195" s="10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6.5" customHeight="1">
      <c r="A196" s="1"/>
      <c r="B196" s="4"/>
      <c r="C196" s="12"/>
      <c r="D196" s="14"/>
      <c r="E196" s="14"/>
      <c r="F196" s="14"/>
      <c r="G196" s="29"/>
      <c r="H196" s="13"/>
      <c r="I196" s="14"/>
      <c r="J196" s="21"/>
      <c r="K196" s="21"/>
      <c r="L196" s="21"/>
      <c r="M196" s="22"/>
      <c r="N196" s="23"/>
      <c r="O196" s="23"/>
      <c r="P196" s="21"/>
      <c r="Q196" s="10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6.5" customHeight="1">
      <c r="A197" s="1"/>
      <c r="B197" s="4"/>
      <c r="C197" s="12"/>
      <c r="D197" s="14"/>
      <c r="E197" s="14"/>
      <c r="F197" s="14"/>
      <c r="G197" s="29"/>
      <c r="H197" s="13"/>
      <c r="I197" s="14"/>
      <c r="J197" s="21"/>
      <c r="K197" s="21"/>
      <c r="L197" s="21"/>
      <c r="M197" s="22"/>
      <c r="N197" s="23"/>
      <c r="O197" s="23"/>
      <c r="P197" s="21"/>
      <c r="Q197" s="10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6.5" customHeight="1">
      <c r="A198" s="1"/>
      <c r="B198" s="4"/>
      <c r="C198" s="12"/>
      <c r="D198" s="14"/>
      <c r="E198" s="14"/>
      <c r="F198" s="14"/>
      <c r="G198" s="29"/>
      <c r="H198" s="13"/>
      <c r="I198" s="14"/>
      <c r="J198" s="21"/>
      <c r="K198" s="21"/>
      <c r="L198" s="21"/>
      <c r="M198" s="22"/>
      <c r="N198" s="23"/>
      <c r="O198" s="23"/>
      <c r="P198" s="21"/>
      <c r="Q198" s="10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6.5" customHeight="1">
      <c r="A199" s="1"/>
      <c r="B199" s="4"/>
      <c r="C199" s="12"/>
      <c r="D199" s="14"/>
      <c r="E199" s="14"/>
      <c r="F199" s="14"/>
      <c r="G199" s="29"/>
      <c r="H199" s="13"/>
      <c r="I199" s="14"/>
      <c r="J199" s="21"/>
      <c r="K199" s="21"/>
      <c r="L199" s="21"/>
      <c r="M199" s="22"/>
      <c r="N199" s="23"/>
      <c r="O199" s="23"/>
      <c r="P199" s="21"/>
      <c r="Q199" s="10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6.5" customHeight="1">
      <c r="A200" s="1"/>
      <c r="B200" s="4"/>
      <c r="C200" s="12"/>
      <c r="D200" s="14"/>
      <c r="E200" s="14"/>
      <c r="F200" s="14"/>
      <c r="G200" s="29"/>
      <c r="H200" s="13"/>
      <c r="I200" s="14"/>
      <c r="J200" s="21"/>
      <c r="K200" s="21"/>
      <c r="L200" s="21"/>
      <c r="M200" s="22"/>
      <c r="N200" s="23"/>
      <c r="O200" s="23"/>
      <c r="P200" s="21"/>
      <c r="Q200" s="10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6.5" customHeight="1">
      <c r="A201" s="1"/>
      <c r="B201" s="4"/>
      <c r="C201" s="12"/>
      <c r="D201" s="14"/>
      <c r="E201" s="14"/>
      <c r="F201" s="14"/>
      <c r="G201" s="29"/>
      <c r="H201" s="13"/>
      <c r="I201" s="14"/>
      <c r="J201" s="21"/>
      <c r="K201" s="21"/>
      <c r="L201" s="21"/>
      <c r="M201" s="22"/>
      <c r="N201" s="23"/>
      <c r="O201" s="23"/>
      <c r="P201" s="21"/>
      <c r="Q201" s="10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6.5" customHeight="1">
      <c r="A202" s="1"/>
      <c r="B202" s="4"/>
      <c r="C202" s="12"/>
      <c r="D202" s="14"/>
      <c r="E202" s="14"/>
      <c r="F202" s="14"/>
      <c r="G202" s="29"/>
      <c r="H202" s="13"/>
      <c r="I202" s="14"/>
      <c r="J202" s="21"/>
      <c r="K202" s="21"/>
      <c r="L202" s="21"/>
      <c r="M202" s="22"/>
      <c r="N202" s="23"/>
      <c r="O202" s="23"/>
      <c r="P202" s="21"/>
      <c r="Q202" s="10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6.5" customHeight="1">
      <c r="A203" s="1"/>
      <c r="B203" s="4"/>
      <c r="C203" s="12"/>
      <c r="D203" s="14"/>
      <c r="E203" s="14"/>
      <c r="F203" s="14"/>
      <c r="G203" s="29"/>
      <c r="H203" s="13"/>
      <c r="I203" s="14"/>
      <c r="J203" s="21"/>
      <c r="K203" s="21"/>
      <c r="L203" s="21"/>
      <c r="M203" s="22"/>
      <c r="N203" s="23"/>
      <c r="O203" s="23"/>
      <c r="P203" s="21"/>
      <c r="Q203" s="10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6.5" customHeight="1">
      <c r="A204" s="1"/>
      <c r="B204" s="4"/>
      <c r="C204" s="12"/>
      <c r="D204" s="14"/>
      <c r="E204" s="14"/>
      <c r="F204" s="14"/>
      <c r="G204" s="29"/>
      <c r="H204" s="13"/>
      <c r="I204" s="14"/>
      <c r="J204" s="21"/>
      <c r="K204" s="21"/>
      <c r="L204" s="21"/>
      <c r="M204" s="22"/>
      <c r="N204" s="23"/>
      <c r="O204" s="23"/>
      <c r="P204" s="21"/>
      <c r="Q204" s="10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6.5" customHeight="1">
      <c r="A205" s="1"/>
      <c r="B205" s="4"/>
      <c r="C205" s="12"/>
      <c r="D205" s="14"/>
      <c r="E205" s="14"/>
      <c r="F205" s="14"/>
      <c r="G205" s="29"/>
      <c r="H205" s="13"/>
      <c r="I205" s="14"/>
      <c r="J205" s="21"/>
      <c r="K205" s="21"/>
      <c r="L205" s="21"/>
      <c r="M205" s="22"/>
      <c r="N205" s="23"/>
      <c r="O205" s="23"/>
      <c r="P205" s="21"/>
      <c r="Q205" s="10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6.5" customHeight="1">
      <c r="A206" s="1"/>
      <c r="B206" s="4"/>
      <c r="C206" s="12"/>
      <c r="D206" s="14"/>
      <c r="E206" s="14"/>
      <c r="F206" s="14"/>
      <c r="G206" s="29"/>
      <c r="H206" s="13"/>
      <c r="I206" s="14"/>
      <c r="J206" s="21"/>
      <c r="K206" s="21"/>
      <c r="L206" s="21"/>
      <c r="M206" s="22"/>
      <c r="N206" s="23"/>
      <c r="O206" s="23"/>
      <c r="P206" s="21"/>
      <c r="Q206" s="10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6.5" customHeight="1">
      <c r="A207" s="1"/>
      <c r="B207" s="4"/>
      <c r="C207" s="12"/>
      <c r="D207" s="14"/>
      <c r="E207" s="14"/>
      <c r="F207" s="14"/>
      <c r="G207" s="29"/>
      <c r="H207" s="13"/>
      <c r="I207" s="14"/>
      <c r="J207" s="21"/>
      <c r="K207" s="21"/>
      <c r="L207" s="21"/>
      <c r="M207" s="22"/>
      <c r="N207" s="23"/>
      <c r="O207" s="23"/>
      <c r="P207" s="21"/>
      <c r="Q207" s="10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6.5" customHeight="1">
      <c r="A208" s="1"/>
      <c r="B208" s="4"/>
      <c r="C208" s="12"/>
      <c r="D208" s="14"/>
      <c r="E208" s="14"/>
      <c r="F208" s="14"/>
      <c r="G208" s="29"/>
      <c r="H208" s="13"/>
      <c r="I208" s="14"/>
      <c r="J208" s="21"/>
      <c r="K208" s="21"/>
      <c r="L208" s="21"/>
      <c r="M208" s="22"/>
      <c r="N208" s="23"/>
      <c r="O208" s="23"/>
      <c r="P208" s="21"/>
      <c r="Q208" s="10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6.5" customHeight="1">
      <c r="A209" s="1"/>
      <c r="B209" s="4"/>
      <c r="C209" s="12"/>
      <c r="D209" s="14"/>
      <c r="E209" s="14"/>
      <c r="F209" s="14"/>
      <c r="G209" s="29"/>
      <c r="H209" s="13"/>
      <c r="I209" s="14"/>
      <c r="J209" s="21"/>
      <c r="K209" s="21"/>
      <c r="L209" s="21"/>
      <c r="M209" s="22"/>
      <c r="N209" s="23"/>
      <c r="O209" s="23"/>
      <c r="P209" s="21"/>
      <c r="Q209" s="10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6.5" customHeight="1">
      <c r="A210" s="1"/>
      <c r="B210" s="4"/>
      <c r="C210" s="12"/>
      <c r="D210" s="14"/>
      <c r="E210" s="14"/>
      <c r="F210" s="14"/>
      <c r="G210" s="29"/>
      <c r="H210" s="13"/>
      <c r="I210" s="14"/>
      <c r="J210" s="21"/>
      <c r="K210" s="21"/>
      <c r="L210" s="21"/>
      <c r="M210" s="22"/>
      <c r="N210" s="23"/>
      <c r="O210" s="23"/>
      <c r="P210" s="21"/>
      <c r="Q210" s="10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6.5" customHeight="1">
      <c r="A211" s="1"/>
      <c r="B211" s="4"/>
      <c r="C211" s="12"/>
      <c r="D211" s="14"/>
      <c r="E211" s="14"/>
      <c r="F211" s="14"/>
      <c r="G211" s="29"/>
      <c r="H211" s="13"/>
      <c r="I211" s="14"/>
      <c r="J211" s="21"/>
      <c r="K211" s="21"/>
      <c r="L211" s="21"/>
      <c r="M211" s="22"/>
      <c r="N211" s="23"/>
      <c r="O211" s="23"/>
      <c r="P211" s="21"/>
      <c r="Q211" s="10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6.5" customHeight="1">
      <c r="A212" s="1"/>
      <c r="B212" s="4"/>
      <c r="C212" s="12"/>
      <c r="D212" s="14"/>
      <c r="E212" s="14"/>
      <c r="F212" s="14"/>
      <c r="G212" s="29"/>
      <c r="H212" s="13"/>
      <c r="I212" s="14"/>
      <c r="J212" s="21"/>
      <c r="K212" s="21"/>
      <c r="L212" s="21"/>
      <c r="M212" s="22"/>
      <c r="N212" s="23"/>
      <c r="O212" s="23"/>
      <c r="P212" s="21"/>
      <c r="Q212" s="10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6.5" customHeight="1">
      <c r="A213" s="1"/>
      <c r="B213" s="4"/>
      <c r="C213" s="12"/>
      <c r="D213" s="14"/>
      <c r="E213" s="14"/>
      <c r="F213" s="14"/>
      <c r="G213" s="29"/>
      <c r="H213" s="13"/>
      <c r="I213" s="14"/>
      <c r="J213" s="21"/>
      <c r="K213" s="21"/>
      <c r="L213" s="21"/>
      <c r="M213" s="22"/>
      <c r="N213" s="23"/>
      <c r="O213" s="23"/>
      <c r="P213" s="21"/>
      <c r="Q213" s="10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6.5" customHeight="1">
      <c r="A214" s="1"/>
      <c r="B214" s="4"/>
      <c r="C214" s="12"/>
      <c r="D214" s="14"/>
      <c r="E214" s="14"/>
      <c r="F214" s="14"/>
      <c r="G214" s="29"/>
      <c r="H214" s="13"/>
      <c r="I214" s="14"/>
      <c r="J214" s="21"/>
      <c r="K214" s="21"/>
      <c r="L214" s="21"/>
      <c r="M214" s="22"/>
      <c r="N214" s="23"/>
      <c r="O214" s="23"/>
      <c r="P214" s="21"/>
      <c r="Q214" s="10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6.5" customHeight="1">
      <c r="A215" s="1"/>
      <c r="B215" s="4"/>
      <c r="C215" s="12"/>
      <c r="D215" s="14"/>
      <c r="E215" s="14"/>
      <c r="F215" s="14"/>
      <c r="G215" s="29"/>
      <c r="H215" s="13"/>
      <c r="I215" s="14"/>
      <c r="J215" s="21"/>
      <c r="K215" s="21"/>
      <c r="L215" s="21"/>
      <c r="M215" s="22"/>
      <c r="N215" s="23"/>
      <c r="O215" s="23"/>
      <c r="P215" s="21"/>
      <c r="Q215" s="10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6.5" customHeight="1">
      <c r="A216" s="1"/>
      <c r="B216" s="4"/>
      <c r="C216" s="12"/>
      <c r="D216" s="14"/>
      <c r="E216" s="14"/>
      <c r="F216" s="14"/>
      <c r="G216" s="29"/>
      <c r="H216" s="13"/>
      <c r="I216" s="14"/>
      <c r="J216" s="21"/>
      <c r="K216" s="21"/>
      <c r="L216" s="21"/>
      <c r="M216" s="22"/>
      <c r="N216" s="23"/>
      <c r="O216" s="23"/>
      <c r="P216" s="21"/>
      <c r="Q216" s="10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6.5" customHeight="1">
      <c r="A217" s="1"/>
      <c r="B217" s="4"/>
      <c r="C217" s="12"/>
      <c r="D217" s="14"/>
      <c r="E217" s="14"/>
      <c r="F217" s="14"/>
      <c r="G217" s="29"/>
      <c r="H217" s="13"/>
      <c r="I217" s="14"/>
      <c r="J217" s="21"/>
      <c r="K217" s="21"/>
      <c r="L217" s="21"/>
      <c r="M217" s="22"/>
      <c r="N217" s="23"/>
      <c r="O217" s="23"/>
      <c r="P217" s="21"/>
      <c r="Q217" s="10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6.5" customHeight="1">
      <c r="A218" s="1"/>
      <c r="B218" s="4"/>
      <c r="C218" s="12"/>
      <c r="D218" s="14"/>
      <c r="E218" s="14"/>
      <c r="F218" s="14"/>
      <c r="G218" s="29"/>
      <c r="H218" s="13"/>
      <c r="I218" s="14"/>
      <c r="J218" s="21"/>
      <c r="K218" s="21"/>
      <c r="L218" s="21"/>
      <c r="M218" s="22"/>
      <c r="N218" s="23"/>
      <c r="O218" s="23"/>
      <c r="P218" s="21"/>
      <c r="Q218" s="10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6.5" customHeight="1">
      <c r="A219" s="1"/>
      <c r="B219" s="4"/>
      <c r="C219" s="12"/>
      <c r="D219" s="14"/>
      <c r="E219" s="14"/>
      <c r="F219" s="14"/>
      <c r="G219" s="29"/>
      <c r="H219" s="13"/>
      <c r="I219" s="14"/>
      <c r="J219" s="21"/>
      <c r="K219" s="21"/>
      <c r="L219" s="21"/>
      <c r="M219" s="22"/>
      <c r="N219" s="23"/>
      <c r="O219" s="23"/>
      <c r="P219" s="21"/>
      <c r="Q219" s="10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6.5" customHeight="1">
      <c r="A220" s="1"/>
      <c r="B220" s="4"/>
      <c r="C220" s="12"/>
      <c r="D220" s="14"/>
      <c r="E220" s="14"/>
      <c r="F220" s="14"/>
      <c r="G220" s="29"/>
      <c r="H220" s="13"/>
      <c r="I220" s="14"/>
      <c r="J220" s="21"/>
      <c r="K220" s="21"/>
      <c r="L220" s="21"/>
      <c r="M220" s="22"/>
      <c r="N220" s="23"/>
      <c r="O220" s="23"/>
      <c r="P220" s="21"/>
      <c r="Q220" s="10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6.5" customHeight="1">
      <c r="A221" s="1"/>
      <c r="B221" s="4"/>
      <c r="C221" s="12"/>
      <c r="D221" s="14"/>
      <c r="E221" s="14"/>
      <c r="F221" s="14"/>
      <c r="G221" s="29"/>
      <c r="H221" s="13"/>
      <c r="I221" s="14"/>
      <c r="J221" s="21"/>
      <c r="K221" s="21"/>
      <c r="L221" s="21"/>
      <c r="M221" s="22"/>
      <c r="N221" s="23"/>
      <c r="O221" s="23"/>
      <c r="P221" s="21"/>
      <c r="Q221" s="10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6.5" customHeight="1">
      <c r="A222" s="1"/>
      <c r="B222" s="4"/>
      <c r="C222" s="12"/>
      <c r="D222" s="14"/>
      <c r="E222" s="14"/>
      <c r="F222" s="14"/>
      <c r="G222" s="29"/>
      <c r="H222" s="13"/>
      <c r="I222" s="14"/>
      <c r="J222" s="21"/>
      <c r="K222" s="21"/>
      <c r="L222" s="21"/>
      <c r="M222" s="22"/>
      <c r="N222" s="23"/>
      <c r="O222" s="23"/>
      <c r="P222" s="21"/>
      <c r="Q222" s="10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6.5" customHeight="1">
      <c r="A223" s="1"/>
      <c r="B223" s="4"/>
      <c r="C223" s="12"/>
      <c r="D223" s="14"/>
      <c r="E223" s="14"/>
      <c r="F223" s="14"/>
      <c r="G223" s="29"/>
      <c r="H223" s="13"/>
      <c r="I223" s="14"/>
      <c r="J223" s="21"/>
      <c r="K223" s="21"/>
      <c r="L223" s="21"/>
      <c r="M223" s="22"/>
      <c r="N223" s="23"/>
      <c r="O223" s="23"/>
      <c r="P223" s="21"/>
      <c r="Q223" s="10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6.5" customHeight="1">
      <c r="A224" s="1"/>
      <c r="B224" s="4"/>
      <c r="C224" s="12"/>
      <c r="D224" s="14"/>
      <c r="E224" s="14"/>
      <c r="F224" s="14"/>
      <c r="G224" s="29"/>
      <c r="H224" s="13"/>
      <c r="I224" s="14"/>
      <c r="J224" s="21"/>
      <c r="K224" s="21"/>
      <c r="L224" s="21"/>
      <c r="M224" s="22"/>
      <c r="N224" s="23"/>
      <c r="O224" s="23"/>
      <c r="P224" s="21"/>
      <c r="Q224" s="10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6.5" customHeight="1">
      <c r="A225" s="1"/>
      <c r="B225" s="4"/>
      <c r="C225" s="12"/>
      <c r="D225" s="14"/>
      <c r="E225" s="14"/>
      <c r="F225" s="14"/>
      <c r="G225" s="29"/>
      <c r="H225" s="13"/>
      <c r="I225" s="14"/>
      <c r="J225" s="21"/>
      <c r="K225" s="21"/>
      <c r="L225" s="21"/>
      <c r="M225" s="22"/>
      <c r="N225" s="23"/>
      <c r="O225" s="23"/>
      <c r="P225" s="21"/>
      <c r="Q225" s="10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6.5" customHeight="1">
      <c r="A226" s="1"/>
      <c r="B226" s="4"/>
      <c r="C226" s="12"/>
      <c r="D226" s="14"/>
      <c r="E226" s="14"/>
      <c r="F226" s="14"/>
      <c r="G226" s="29"/>
      <c r="H226" s="13"/>
      <c r="I226" s="14"/>
      <c r="J226" s="21"/>
      <c r="K226" s="21"/>
      <c r="L226" s="21"/>
      <c r="M226" s="22"/>
      <c r="N226" s="23"/>
      <c r="O226" s="23"/>
      <c r="P226" s="21"/>
      <c r="Q226" s="10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6.5" customHeight="1">
      <c r="A227" s="1"/>
      <c r="B227" s="4"/>
      <c r="C227" s="12"/>
      <c r="D227" s="14"/>
      <c r="E227" s="14"/>
      <c r="F227" s="14"/>
      <c r="G227" s="29"/>
      <c r="H227" s="13"/>
      <c r="I227" s="14"/>
      <c r="J227" s="21"/>
      <c r="K227" s="21"/>
      <c r="L227" s="21"/>
      <c r="M227" s="22"/>
      <c r="N227" s="23"/>
      <c r="O227" s="23"/>
      <c r="P227" s="21"/>
      <c r="Q227" s="10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6.5" customHeight="1">
      <c r="A228" s="1"/>
      <c r="B228" s="4"/>
      <c r="C228" s="12"/>
      <c r="D228" s="14"/>
      <c r="E228" s="14"/>
      <c r="F228" s="14"/>
      <c r="G228" s="29"/>
      <c r="H228" s="13"/>
      <c r="I228" s="14"/>
      <c r="J228" s="21"/>
      <c r="K228" s="21"/>
      <c r="L228" s="21"/>
      <c r="M228" s="22"/>
      <c r="N228" s="23"/>
      <c r="O228" s="23"/>
      <c r="P228" s="21"/>
      <c r="Q228" s="10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6.5" customHeight="1">
      <c r="A229" s="1"/>
      <c r="B229" s="4"/>
      <c r="C229" s="12"/>
      <c r="D229" s="14"/>
      <c r="E229" s="14"/>
      <c r="F229" s="14"/>
      <c r="G229" s="29"/>
      <c r="H229" s="13"/>
      <c r="I229" s="14"/>
      <c r="J229" s="21"/>
      <c r="K229" s="21"/>
      <c r="L229" s="21"/>
      <c r="M229" s="22"/>
      <c r="N229" s="23"/>
      <c r="O229" s="23"/>
      <c r="P229" s="21"/>
      <c r="Q229" s="10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6.5" customHeight="1">
      <c r="A230" s="1"/>
      <c r="B230" s="4"/>
      <c r="C230" s="12"/>
      <c r="D230" s="14"/>
      <c r="E230" s="14"/>
      <c r="F230" s="14"/>
      <c r="G230" s="29"/>
      <c r="H230" s="13"/>
      <c r="I230" s="14"/>
      <c r="J230" s="21"/>
      <c r="K230" s="21"/>
      <c r="L230" s="21"/>
      <c r="M230" s="22"/>
      <c r="N230" s="23"/>
      <c r="O230" s="23"/>
      <c r="P230" s="21"/>
      <c r="Q230" s="10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6.5" customHeight="1">
      <c r="A231" s="1"/>
      <c r="B231" s="4"/>
      <c r="C231" s="12"/>
      <c r="D231" s="14"/>
      <c r="E231" s="14"/>
      <c r="F231" s="14"/>
      <c r="G231" s="29"/>
      <c r="H231" s="13"/>
      <c r="I231" s="14"/>
      <c r="J231" s="21"/>
      <c r="K231" s="21"/>
      <c r="L231" s="21"/>
      <c r="M231" s="22"/>
      <c r="N231" s="23"/>
      <c r="O231" s="23"/>
      <c r="P231" s="21"/>
      <c r="Q231" s="10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6.5" customHeight="1">
      <c r="A232" s="1"/>
      <c r="B232" s="4"/>
      <c r="C232" s="12"/>
      <c r="D232" s="14"/>
      <c r="E232" s="14"/>
      <c r="F232" s="14"/>
      <c r="G232" s="29"/>
      <c r="H232" s="13"/>
      <c r="I232" s="14"/>
      <c r="J232" s="21"/>
      <c r="K232" s="21"/>
      <c r="L232" s="21"/>
      <c r="M232" s="22"/>
      <c r="N232" s="23"/>
      <c r="O232" s="23"/>
      <c r="P232" s="21"/>
      <c r="Q232" s="10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6.5" customHeight="1">
      <c r="A233" s="1"/>
      <c r="B233" s="4"/>
      <c r="C233" s="12"/>
      <c r="D233" s="14"/>
      <c r="E233" s="14"/>
      <c r="F233" s="14"/>
      <c r="G233" s="29"/>
      <c r="H233" s="13"/>
      <c r="I233" s="14"/>
      <c r="J233" s="21"/>
      <c r="K233" s="21"/>
      <c r="L233" s="21"/>
      <c r="M233" s="22"/>
      <c r="N233" s="23"/>
      <c r="O233" s="23"/>
      <c r="P233" s="21"/>
      <c r="Q233" s="10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6.5" customHeight="1">
      <c r="A234" s="1"/>
      <c r="B234" s="4"/>
      <c r="C234" s="12"/>
      <c r="D234" s="14"/>
      <c r="E234" s="14"/>
      <c r="F234" s="14"/>
      <c r="G234" s="29"/>
      <c r="H234" s="13"/>
      <c r="I234" s="14"/>
      <c r="J234" s="21"/>
      <c r="K234" s="21"/>
      <c r="L234" s="21"/>
      <c r="M234" s="22"/>
      <c r="N234" s="23"/>
      <c r="O234" s="23"/>
      <c r="P234" s="21"/>
      <c r="Q234" s="10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6.5" customHeight="1">
      <c r="A235" s="1"/>
      <c r="B235" s="4"/>
      <c r="C235" s="12"/>
      <c r="D235" s="14"/>
      <c r="E235" s="14"/>
      <c r="F235" s="14"/>
      <c r="G235" s="29"/>
      <c r="H235" s="13"/>
      <c r="I235" s="14"/>
      <c r="J235" s="21"/>
      <c r="K235" s="21"/>
      <c r="L235" s="21"/>
      <c r="M235" s="22"/>
      <c r="N235" s="23"/>
      <c r="O235" s="23"/>
      <c r="P235" s="21"/>
      <c r="Q235" s="10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6.5" customHeight="1">
      <c r="A236" s="1"/>
      <c r="B236" s="4"/>
      <c r="C236" s="12"/>
      <c r="D236" s="14"/>
      <c r="E236" s="14"/>
      <c r="F236" s="14"/>
      <c r="G236" s="29"/>
      <c r="H236" s="13"/>
      <c r="I236" s="14"/>
      <c r="J236" s="21"/>
      <c r="K236" s="21"/>
      <c r="L236" s="21"/>
      <c r="M236" s="22"/>
      <c r="N236" s="23"/>
      <c r="O236" s="23"/>
      <c r="P236" s="21"/>
      <c r="Q236" s="10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6.5" customHeight="1">
      <c r="A237" s="1"/>
      <c r="B237" s="4"/>
      <c r="C237" s="12"/>
      <c r="D237" s="14"/>
      <c r="E237" s="14"/>
      <c r="F237" s="14"/>
      <c r="G237" s="29"/>
      <c r="H237" s="13"/>
      <c r="I237" s="14"/>
      <c r="J237" s="21"/>
      <c r="K237" s="21"/>
      <c r="L237" s="21"/>
      <c r="M237" s="22"/>
      <c r="N237" s="23"/>
      <c r="O237" s="23"/>
      <c r="P237" s="21"/>
      <c r="Q237" s="10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6.5" customHeight="1">
      <c r="A238" s="1"/>
      <c r="B238" s="4"/>
      <c r="C238" s="12"/>
      <c r="D238" s="14"/>
      <c r="E238" s="14"/>
      <c r="F238" s="14"/>
      <c r="G238" s="29"/>
      <c r="H238" s="13"/>
      <c r="I238" s="14"/>
      <c r="J238" s="21"/>
      <c r="K238" s="21"/>
      <c r="L238" s="21"/>
      <c r="M238" s="22"/>
      <c r="N238" s="23"/>
      <c r="O238" s="23"/>
      <c r="P238" s="21"/>
      <c r="Q238" s="10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6.5" customHeight="1">
      <c r="A239" s="1"/>
      <c r="B239" s="4"/>
      <c r="C239" s="12"/>
      <c r="D239" s="14"/>
      <c r="E239" s="14"/>
      <c r="F239" s="14"/>
      <c r="G239" s="29"/>
      <c r="H239" s="13"/>
      <c r="I239" s="14"/>
      <c r="J239" s="21"/>
      <c r="K239" s="21"/>
      <c r="L239" s="21"/>
      <c r="M239" s="22"/>
      <c r="N239" s="23"/>
      <c r="O239" s="23"/>
      <c r="P239" s="21"/>
      <c r="Q239" s="10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6.5" customHeight="1">
      <c r="A240" s="1"/>
      <c r="B240" s="4"/>
      <c r="C240" s="12"/>
      <c r="D240" s="14"/>
      <c r="E240" s="14"/>
      <c r="F240" s="14"/>
      <c r="G240" s="29"/>
      <c r="H240" s="13"/>
      <c r="I240" s="14"/>
      <c r="J240" s="21"/>
      <c r="K240" s="21"/>
      <c r="L240" s="21"/>
      <c r="M240" s="22"/>
      <c r="N240" s="23"/>
      <c r="O240" s="23"/>
      <c r="P240" s="21"/>
      <c r="Q240" s="10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6.5" customHeight="1">
      <c r="A241" s="1"/>
      <c r="B241" s="4"/>
      <c r="C241" s="12"/>
      <c r="D241" s="14"/>
      <c r="E241" s="14"/>
      <c r="F241" s="14"/>
      <c r="G241" s="29"/>
      <c r="H241" s="13"/>
      <c r="I241" s="14"/>
      <c r="J241" s="21"/>
      <c r="K241" s="21"/>
      <c r="L241" s="21"/>
      <c r="M241" s="22"/>
      <c r="N241" s="23"/>
      <c r="O241" s="23"/>
      <c r="P241" s="21"/>
      <c r="Q241" s="10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6.5" customHeight="1">
      <c r="A242" s="1"/>
      <c r="B242" s="4"/>
      <c r="C242" s="12"/>
      <c r="D242" s="14"/>
      <c r="E242" s="14"/>
      <c r="F242" s="14"/>
      <c r="G242" s="29"/>
      <c r="H242" s="13"/>
      <c r="I242" s="14"/>
      <c r="J242" s="21"/>
      <c r="K242" s="21"/>
      <c r="L242" s="21"/>
      <c r="M242" s="22"/>
      <c r="N242" s="23"/>
      <c r="O242" s="23"/>
      <c r="P242" s="21"/>
      <c r="Q242" s="10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6.5" customHeight="1">
      <c r="A243" s="1"/>
      <c r="B243" s="4"/>
      <c r="C243" s="12"/>
      <c r="D243" s="14"/>
      <c r="E243" s="14"/>
      <c r="F243" s="14"/>
      <c r="G243" s="29"/>
      <c r="H243" s="13"/>
      <c r="I243" s="14"/>
      <c r="J243" s="21"/>
      <c r="K243" s="21"/>
      <c r="L243" s="21"/>
      <c r="M243" s="22"/>
      <c r="N243" s="23"/>
      <c r="O243" s="23"/>
      <c r="P243" s="21"/>
      <c r="Q243" s="10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6.5" customHeight="1">
      <c r="A244" s="1"/>
      <c r="B244" s="4"/>
      <c r="C244" s="12"/>
      <c r="D244" s="14"/>
      <c r="E244" s="14"/>
      <c r="F244" s="14"/>
      <c r="G244" s="29"/>
      <c r="H244" s="13"/>
      <c r="I244" s="14"/>
      <c r="J244" s="21"/>
      <c r="K244" s="21"/>
      <c r="L244" s="21"/>
      <c r="M244" s="22"/>
      <c r="N244" s="23"/>
      <c r="O244" s="23"/>
      <c r="P244" s="21"/>
      <c r="Q244" s="10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6.5" customHeight="1">
      <c r="A245" s="1"/>
      <c r="B245" s="4"/>
      <c r="C245" s="12"/>
      <c r="D245" s="14"/>
      <c r="E245" s="14"/>
      <c r="F245" s="14"/>
      <c r="G245" s="29"/>
      <c r="H245" s="13"/>
      <c r="I245" s="14"/>
      <c r="J245" s="21"/>
      <c r="K245" s="21"/>
      <c r="L245" s="21"/>
      <c r="M245" s="22"/>
      <c r="N245" s="23"/>
      <c r="O245" s="23"/>
      <c r="P245" s="21"/>
      <c r="Q245" s="10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6.5" customHeight="1">
      <c r="A246" s="1"/>
      <c r="B246" s="4"/>
      <c r="C246" s="12"/>
      <c r="D246" s="14"/>
      <c r="E246" s="14"/>
      <c r="F246" s="14"/>
      <c r="G246" s="29"/>
      <c r="H246" s="13"/>
      <c r="I246" s="14"/>
      <c r="J246" s="21"/>
      <c r="K246" s="21"/>
      <c r="L246" s="21"/>
      <c r="M246" s="22"/>
      <c r="N246" s="23"/>
      <c r="O246" s="23"/>
      <c r="P246" s="21"/>
      <c r="Q246" s="10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6.5" customHeight="1">
      <c r="A247" s="1"/>
      <c r="B247" s="4"/>
      <c r="C247" s="12"/>
      <c r="D247" s="14"/>
      <c r="E247" s="14"/>
      <c r="F247" s="14"/>
      <c r="G247" s="29"/>
      <c r="H247" s="13"/>
      <c r="I247" s="14"/>
      <c r="J247" s="21"/>
      <c r="K247" s="21"/>
      <c r="L247" s="21"/>
      <c r="M247" s="22"/>
      <c r="N247" s="23"/>
      <c r="O247" s="23"/>
      <c r="P247" s="21"/>
      <c r="Q247" s="10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6.5" customHeight="1">
      <c r="A248" s="1"/>
      <c r="B248" s="4"/>
      <c r="C248" s="12"/>
      <c r="D248" s="14"/>
      <c r="E248" s="14"/>
      <c r="F248" s="14"/>
      <c r="G248" s="29"/>
      <c r="H248" s="13"/>
      <c r="I248" s="14"/>
      <c r="J248" s="21"/>
      <c r="K248" s="21"/>
      <c r="L248" s="21"/>
      <c r="M248" s="22"/>
      <c r="N248" s="23"/>
      <c r="O248" s="23"/>
      <c r="P248" s="21"/>
      <c r="Q248" s="10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6.5" customHeight="1">
      <c r="A249" s="1"/>
      <c r="B249" s="4"/>
      <c r="C249" s="12"/>
      <c r="D249" s="14"/>
      <c r="E249" s="14"/>
      <c r="F249" s="14"/>
      <c r="G249" s="29"/>
      <c r="H249" s="13"/>
      <c r="I249" s="14"/>
      <c r="J249" s="21"/>
      <c r="K249" s="21"/>
      <c r="L249" s="21"/>
      <c r="M249" s="22"/>
      <c r="N249" s="23"/>
      <c r="O249" s="23"/>
      <c r="P249" s="21"/>
      <c r="Q249" s="10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6.5" customHeight="1">
      <c r="A250" s="1"/>
      <c r="B250" s="4"/>
      <c r="C250" s="12"/>
      <c r="D250" s="14"/>
      <c r="E250" s="14"/>
      <c r="F250" s="14"/>
      <c r="G250" s="29"/>
      <c r="H250" s="13"/>
      <c r="I250" s="14"/>
      <c r="J250" s="21"/>
      <c r="K250" s="21"/>
      <c r="L250" s="21"/>
      <c r="M250" s="22"/>
      <c r="N250" s="23"/>
      <c r="O250" s="23"/>
      <c r="P250" s="21"/>
      <c r="Q250" s="10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6.5" customHeight="1">
      <c r="A251" s="1"/>
      <c r="B251" s="4"/>
      <c r="C251" s="12"/>
      <c r="D251" s="14"/>
      <c r="E251" s="14"/>
      <c r="F251" s="14"/>
      <c r="G251" s="29"/>
      <c r="H251" s="13"/>
      <c r="I251" s="14"/>
      <c r="J251" s="21"/>
      <c r="K251" s="21"/>
      <c r="L251" s="21"/>
      <c r="M251" s="22"/>
      <c r="N251" s="23"/>
      <c r="O251" s="23"/>
      <c r="P251" s="21"/>
      <c r="Q251" s="10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6.5" customHeight="1">
      <c r="A252" s="1"/>
      <c r="B252" s="4"/>
      <c r="C252" s="12"/>
      <c r="D252" s="14"/>
      <c r="E252" s="14"/>
      <c r="F252" s="14"/>
      <c r="G252" s="29"/>
      <c r="H252" s="13"/>
      <c r="I252" s="14"/>
      <c r="J252" s="21"/>
      <c r="K252" s="21"/>
      <c r="L252" s="21"/>
      <c r="M252" s="22"/>
      <c r="N252" s="23"/>
      <c r="O252" s="23"/>
      <c r="P252" s="21"/>
      <c r="Q252" s="10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6.5" customHeight="1">
      <c r="A253" s="1"/>
      <c r="B253" s="4"/>
      <c r="C253" s="12"/>
      <c r="D253" s="14"/>
      <c r="E253" s="14"/>
      <c r="F253" s="14"/>
      <c r="G253" s="29"/>
      <c r="H253" s="13"/>
      <c r="I253" s="14"/>
      <c r="J253" s="21"/>
      <c r="K253" s="21"/>
      <c r="L253" s="21"/>
      <c r="M253" s="22"/>
      <c r="N253" s="23"/>
      <c r="O253" s="23"/>
      <c r="P253" s="21"/>
      <c r="Q253" s="10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6.5" customHeight="1">
      <c r="A254" s="1"/>
      <c r="B254" s="4"/>
      <c r="C254" s="12"/>
      <c r="D254" s="14"/>
      <c r="E254" s="14"/>
      <c r="F254" s="14"/>
      <c r="G254" s="29"/>
      <c r="H254" s="13"/>
      <c r="I254" s="14"/>
      <c r="J254" s="21"/>
      <c r="K254" s="21"/>
      <c r="L254" s="21"/>
      <c r="M254" s="22"/>
      <c r="N254" s="23"/>
      <c r="O254" s="23"/>
      <c r="P254" s="21"/>
      <c r="Q254" s="10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6.5" customHeight="1">
      <c r="A255" s="1"/>
      <c r="B255" s="4"/>
      <c r="C255" s="12"/>
      <c r="D255" s="14"/>
      <c r="E255" s="14"/>
      <c r="F255" s="14"/>
      <c r="G255" s="29"/>
      <c r="H255" s="13"/>
      <c r="I255" s="14"/>
      <c r="J255" s="21"/>
      <c r="K255" s="21"/>
      <c r="L255" s="21"/>
      <c r="M255" s="22"/>
      <c r="N255" s="23"/>
      <c r="O255" s="23"/>
      <c r="P255" s="21"/>
      <c r="Q255" s="10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6.5" customHeight="1">
      <c r="A256" s="1"/>
      <c r="B256" s="4"/>
      <c r="C256" s="12"/>
      <c r="D256" s="14"/>
      <c r="E256" s="14"/>
      <c r="F256" s="14"/>
      <c r="G256" s="29"/>
      <c r="H256" s="13"/>
      <c r="I256" s="14"/>
      <c r="J256" s="21"/>
      <c r="K256" s="21"/>
      <c r="L256" s="21"/>
      <c r="M256" s="22"/>
      <c r="N256" s="23"/>
      <c r="O256" s="23"/>
      <c r="P256" s="21"/>
      <c r="Q256" s="10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6.5" customHeight="1">
      <c r="A257" s="1"/>
      <c r="B257" s="4"/>
      <c r="C257" s="12"/>
      <c r="D257" s="14"/>
      <c r="E257" s="14"/>
      <c r="F257" s="14"/>
      <c r="G257" s="29"/>
      <c r="H257" s="13"/>
      <c r="I257" s="14"/>
      <c r="J257" s="21"/>
      <c r="K257" s="21"/>
      <c r="L257" s="21"/>
      <c r="M257" s="22"/>
      <c r="N257" s="23"/>
      <c r="O257" s="23"/>
      <c r="P257" s="21"/>
      <c r="Q257" s="10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6.5" customHeight="1">
      <c r="A258" s="1"/>
      <c r="B258" s="4"/>
      <c r="C258" s="12"/>
      <c r="D258" s="14"/>
      <c r="E258" s="14"/>
      <c r="F258" s="14"/>
      <c r="G258" s="29"/>
      <c r="H258" s="13"/>
      <c r="I258" s="14"/>
      <c r="J258" s="21"/>
      <c r="K258" s="21"/>
      <c r="L258" s="21"/>
      <c r="M258" s="22"/>
      <c r="N258" s="23"/>
      <c r="O258" s="23"/>
      <c r="P258" s="21"/>
      <c r="Q258" s="10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6.5" customHeight="1">
      <c r="A259" s="1"/>
      <c r="B259" s="4"/>
      <c r="C259" s="12"/>
      <c r="D259" s="14"/>
      <c r="E259" s="14"/>
      <c r="F259" s="14"/>
      <c r="G259" s="29"/>
      <c r="H259" s="13"/>
      <c r="I259" s="14"/>
      <c r="J259" s="21"/>
      <c r="K259" s="21"/>
      <c r="L259" s="21"/>
      <c r="M259" s="22"/>
      <c r="N259" s="23"/>
      <c r="O259" s="23"/>
      <c r="P259" s="21"/>
      <c r="Q259" s="10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6.5" customHeight="1">
      <c r="A260" s="1"/>
      <c r="B260" s="4"/>
      <c r="C260" s="12"/>
      <c r="D260" s="14"/>
      <c r="E260" s="14"/>
      <c r="F260" s="14"/>
      <c r="G260" s="29"/>
      <c r="H260" s="13"/>
      <c r="I260" s="14"/>
      <c r="J260" s="21"/>
      <c r="K260" s="21"/>
      <c r="L260" s="21"/>
      <c r="M260" s="22"/>
      <c r="N260" s="23"/>
      <c r="O260" s="23"/>
      <c r="P260" s="21"/>
      <c r="Q260" s="10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6.5" customHeight="1">
      <c r="A261" s="1"/>
      <c r="B261" s="4"/>
      <c r="C261" s="12"/>
      <c r="D261" s="14"/>
      <c r="E261" s="14"/>
      <c r="F261" s="14"/>
      <c r="G261" s="29"/>
      <c r="H261" s="13"/>
      <c r="I261" s="14"/>
      <c r="J261" s="21"/>
      <c r="K261" s="21"/>
      <c r="L261" s="21"/>
      <c r="M261" s="22"/>
      <c r="N261" s="23"/>
      <c r="O261" s="23"/>
      <c r="P261" s="21"/>
      <c r="Q261" s="10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6.5" customHeight="1">
      <c r="A262" s="1"/>
      <c r="B262" s="4"/>
      <c r="C262" s="12"/>
      <c r="D262" s="14"/>
      <c r="E262" s="14"/>
      <c r="F262" s="14"/>
      <c r="G262" s="29"/>
      <c r="H262" s="13"/>
      <c r="I262" s="14"/>
      <c r="J262" s="21"/>
      <c r="K262" s="21"/>
      <c r="L262" s="21"/>
      <c r="M262" s="22"/>
      <c r="N262" s="23"/>
      <c r="O262" s="23"/>
      <c r="P262" s="21"/>
      <c r="Q262" s="10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6.5" customHeight="1">
      <c r="A263" s="1"/>
      <c r="B263" s="4"/>
      <c r="C263" s="12"/>
      <c r="D263" s="14"/>
      <c r="E263" s="14"/>
      <c r="F263" s="14"/>
      <c r="G263" s="29"/>
      <c r="H263" s="13"/>
      <c r="I263" s="14"/>
      <c r="J263" s="21"/>
      <c r="K263" s="21"/>
      <c r="L263" s="21"/>
      <c r="M263" s="22"/>
      <c r="N263" s="23"/>
      <c r="O263" s="23"/>
      <c r="P263" s="21"/>
      <c r="Q263" s="10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6.5" customHeight="1">
      <c r="A264" s="1"/>
      <c r="B264" s="4"/>
      <c r="C264" s="12"/>
      <c r="D264" s="14"/>
      <c r="E264" s="14"/>
      <c r="F264" s="14"/>
      <c r="G264" s="29"/>
      <c r="H264" s="13"/>
      <c r="I264" s="14"/>
      <c r="J264" s="21"/>
      <c r="K264" s="21"/>
      <c r="L264" s="21"/>
      <c r="M264" s="22"/>
      <c r="N264" s="23"/>
      <c r="O264" s="23"/>
      <c r="P264" s="21"/>
      <c r="Q264" s="10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6.5" customHeight="1">
      <c r="A265" s="1"/>
      <c r="B265" s="4"/>
      <c r="C265" s="12"/>
      <c r="D265" s="14"/>
      <c r="E265" s="14"/>
      <c r="F265" s="14"/>
      <c r="G265" s="29"/>
      <c r="H265" s="13"/>
      <c r="I265" s="14"/>
      <c r="J265" s="21"/>
      <c r="K265" s="21"/>
      <c r="L265" s="21"/>
      <c r="M265" s="22"/>
      <c r="N265" s="23"/>
      <c r="O265" s="23"/>
      <c r="P265" s="21"/>
      <c r="Q265" s="10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6.5" customHeight="1">
      <c r="A266" s="1"/>
      <c r="B266" s="4"/>
      <c r="C266" s="12"/>
      <c r="D266" s="14"/>
      <c r="E266" s="14"/>
      <c r="F266" s="14"/>
      <c r="G266" s="29"/>
      <c r="H266" s="13"/>
      <c r="I266" s="14"/>
      <c r="J266" s="21"/>
      <c r="K266" s="21"/>
      <c r="L266" s="21"/>
      <c r="M266" s="22"/>
      <c r="N266" s="23"/>
      <c r="O266" s="23"/>
      <c r="P266" s="21"/>
      <c r="Q266" s="10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6.5" customHeight="1">
      <c r="A267" s="1"/>
      <c r="B267" s="4"/>
      <c r="C267" s="12"/>
      <c r="D267" s="14"/>
      <c r="E267" s="14"/>
      <c r="F267" s="14"/>
      <c r="G267" s="29"/>
      <c r="H267" s="13"/>
      <c r="I267" s="14"/>
      <c r="J267" s="21"/>
      <c r="K267" s="21"/>
      <c r="L267" s="21"/>
      <c r="M267" s="22"/>
      <c r="N267" s="23"/>
      <c r="O267" s="23"/>
      <c r="P267" s="21"/>
      <c r="Q267" s="10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6.5" customHeight="1">
      <c r="A268" s="1"/>
      <c r="B268" s="4"/>
      <c r="C268" s="12"/>
      <c r="D268" s="14"/>
      <c r="E268" s="14"/>
      <c r="F268" s="14"/>
      <c r="G268" s="29"/>
      <c r="H268" s="13"/>
      <c r="I268" s="14"/>
      <c r="J268" s="21"/>
      <c r="K268" s="21"/>
      <c r="L268" s="21"/>
      <c r="M268" s="22"/>
      <c r="N268" s="23"/>
      <c r="O268" s="23"/>
      <c r="P268" s="21"/>
      <c r="Q268" s="10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6.5" customHeight="1">
      <c r="A269" s="1"/>
      <c r="B269" s="4"/>
      <c r="C269" s="12"/>
      <c r="D269" s="14"/>
      <c r="E269" s="14"/>
      <c r="F269" s="14"/>
      <c r="G269" s="29"/>
      <c r="H269" s="13"/>
      <c r="I269" s="14"/>
      <c r="J269" s="21"/>
      <c r="K269" s="21"/>
      <c r="L269" s="21"/>
      <c r="M269" s="22"/>
      <c r="N269" s="23"/>
      <c r="O269" s="23"/>
      <c r="P269" s="21"/>
      <c r="Q269" s="10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6.5" customHeight="1">
      <c r="A270" s="1"/>
      <c r="B270" s="4"/>
      <c r="C270" s="12"/>
      <c r="D270" s="14"/>
      <c r="E270" s="14"/>
      <c r="F270" s="14"/>
      <c r="G270" s="29"/>
      <c r="H270" s="13"/>
      <c r="I270" s="14"/>
      <c r="J270" s="21"/>
      <c r="K270" s="21"/>
      <c r="L270" s="21"/>
      <c r="M270" s="22"/>
      <c r="N270" s="23"/>
      <c r="O270" s="23"/>
      <c r="P270" s="21"/>
      <c r="Q270" s="10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6.5" customHeight="1">
      <c r="A271" s="1"/>
      <c r="B271" s="4"/>
      <c r="C271" s="12"/>
      <c r="D271" s="14"/>
      <c r="E271" s="14"/>
      <c r="F271" s="14"/>
      <c r="G271" s="29"/>
      <c r="H271" s="13"/>
      <c r="I271" s="14"/>
      <c r="J271" s="21"/>
      <c r="K271" s="21"/>
      <c r="L271" s="21"/>
      <c r="M271" s="22"/>
      <c r="N271" s="23"/>
      <c r="O271" s="23"/>
      <c r="P271" s="21"/>
      <c r="Q271" s="10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6.5" customHeight="1">
      <c r="A272" s="1"/>
      <c r="B272" s="4"/>
      <c r="C272" s="12"/>
      <c r="D272" s="14"/>
      <c r="E272" s="14"/>
      <c r="F272" s="14"/>
      <c r="G272" s="29"/>
      <c r="H272" s="13"/>
      <c r="I272" s="14"/>
      <c r="J272" s="21"/>
      <c r="K272" s="21"/>
      <c r="L272" s="21"/>
      <c r="M272" s="22"/>
      <c r="N272" s="23"/>
      <c r="O272" s="23"/>
      <c r="P272" s="21"/>
      <c r="Q272" s="10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6.5" customHeight="1">
      <c r="A273" s="1"/>
      <c r="B273" s="4"/>
      <c r="C273" s="12"/>
      <c r="D273" s="14"/>
      <c r="E273" s="14"/>
      <c r="F273" s="14"/>
      <c r="G273" s="29"/>
      <c r="H273" s="13"/>
      <c r="I273" s="14"/>
      <c r="J273" s="21"/>
      <c r="K273" s="21"/>
      <c r="L273" s="21"/>
      <c r="M273" s="22"/>
      <c r="N273" s="23"/>
      <c r="O273" s="23"/>
      <c r="P273" s="21"/>
      <c r="Q273" s="10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6.5" customHeight="1">
      <c r="A274" s="1"/>
      <c r="B274" s="4"/>
      <c r="C274" s="12"/>
      <c r="D274" s="14"/>
      <c r="E274" s="14"/>
      <c r="F274" s="14"/>
      <c r="G274" s="29"/>
      <c r="H274" s="13"/>
      <c r="I274" s="14"/>
      <c r="J274" s="21"/>
      <c r="K274" s="21"/>
      <c r="L274" s="21"/>
      <c r="M274" s="22"/>
      <c r="N274" s="23"/>
      <c r="O274" s="23"/>
      <c r="P274" s="21"/>
      <c r="Q274" s="10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6.5" customHeight="1">
      <c r="A275" s="1"/>
      <c r="B275" s="4"/>
      <c r="C275" s="12"/>
      <c r="D275" s="14"/>
      <c r="E275" s="14"/>
      <c r="F275" s="14"/>
      <c r="G275" s="29"/>
      <c r="H275" s="13"/>
      <c r="I275" s="14"/>
      <c r="J275" s="21"/>
      <c r="K275" s="21"/>
      <c r="L275" s="21"/>
      <c r="M275" s="22"/>
      <c r="N275" s="23"/>
      <c r="O275" s="23"/>
      <c r="P275" s="21"/>
      <c r="Q275" s="10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6.5" customHeight="1">
      <c r="A276" s="1"/>
      <c r="B276" s="4"/>
      <c r="C276" s="12"/>
      <c r="D276" s="14"/>
      <c r="E276" s="14"/>
      <c r="F276" s="14"/>
      <c r="G276" s="29"/>
      <c r="H276" s="13"/>
      <c r="I276" s="14"/>
      <c r="J276" s="21"/>
      <c r="K276" s="21"/>
      <c r="L276" s="21"/>
      <c r="M276" s="22"/>
      <c r="N276" s="23"/>
      <c r="O276" s="23"/>
      <c r="P276" s="21"/>
      <c r="Q276" s="10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6.5" customHeight="1">
      <c r="A277" s="1"/>
      <c r="B277" s="4"/>
      <c r="C277" s="12"/>
      <c r="D277" s="14"/>
      <c r="E277" s="14"/>
      <c r="F277" s="14"/>
      <c r="G277" s="29"/>
      <c r="H277" s="13"/>
      <c r="I277" s="14"/>
      <c r="J277" s="21"/>
      <c r="K277" s="21"/>
      <c r="L277" s="21"/>
      <c r="M277" s="22"/>
      <c r="N277" s="23"/>
      <c r="O277" s="23"/>
      <c r="P277" s="21"/>
      <c r="Q277" s="10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6.5" customHeight="1">
      <c r="A278" s="1"/>
      <c r="B278" s="4"/>
      <c r="C278" s="12"/>
      <c r="D278" s="14"/>
      <c r="E278" s="14"/>
      <c r="F278" s="14"/>
      <c r="G278" s="29"/>
      <c r="H278" s="13"/>
      <c r="I278" s="14"/>
      <c r="J278" s="21"/>
      <c r="K278" s="21"/>
      <c r="L278" s="21"/>
      <c r="M278" s="22"/>
      <c r="N278" s="23"/>
      <c r="O278" s="23"/>
      <c r="P278" s="21"/>
      <c r="Q278" s="10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6.5" customHeight="1">
      <c r="A279" s="1"/>
      <c r="B279" s="4"/>
      <c r="C279" s="12"/>
      <c r="D279" s="14"/>
      <c r="E279" s="14"/>
      <c r="F279" s="14"/>
      <c r="G279" s="29"/>
      <c r="H279" s="13"/>
      <c r="I279" s="14"/>
      <c r="J279" s="21"/>
      <c r="K279" s="21"/>
      <c r="L279" s="21"/>
      <c r="M279" s="22"/>
      <c r="N279" s="23"/>
      <c r="O279" s="23"/>
      <c r="P279" s="21"/>
      <c r="Q279" s="10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6.5" customHeight="1">
      <c r="A280" s="1"/>
      <c r="B280" s="4"/>
      <c r="C280" s="12"/>
      <c r="D280" s="14"/>
      <c r="E280" s="14"/>
      <c r="F280" s="14"/>
      <c r="G280" s="29"/>
      <c r="H280" s="13"/>
      <c r="I280" s="14"/>
      <c r="J280" s="21"/>
      <c r="K280" s="21"/>
      <c r="L280" s="21"/>
      <c r="M280" s="22"/>
      <c r="N280" s="23"/>
      <c r="O280" s="23"/>
      <c r="P280" s="21"/>
      <c r="Q280" s="10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6.5" customHeight="1">
      <c r="A281" s="1"/>
      <c r="B281" s="4"/>
      <c r="C281" s="12"/>
      <c r="D281" s="14"/>
      <c r="E281" s="14"/>
      <c r="F281" s="14"/>
      <c r="G281" s="29"/>
      <c r="H281" s="13"/>
      <c r="I281" s="14"/>
      <c r="J281" s="21"/>
      <c r="K281" s="21"/>
      <c r="L281" s="21"/>
      <c r="M281" s="22"/>
      <c r="N281" s="23"/>
      <c r="O281" s="23"/>
      <c r="P281" s="21"/>
      <c r="Q281" s="10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6.5" customHeight="1">
      <c r="A282" s="1"/>
      <c r="B282" s="4"/>
      <c r="C282" s="12"/>
      <c r="D282" s="14"/>
      <c r="E282" s="14"/>
      <c r="F282" s="14"/>
      <c r="G282" s="29"/>
      <c r="H282" s="13"/>
      <c r="I282" s="14"/>
      <c r="J282" s="21"/>
      <c r="K282" s="21"/>
      <c r="L282" s="21"/>
      <c r="M282" s="22"/>
      <c r="N282" s="23"/>
      <c r="O282" s="23"/>
      <c r="P282" s="21"/>
      <c r="Q282" s="10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6.5" customHeight="1">
      <c r="A283" s="1"/>
      <c r="B283" s="4"/>
      <c r="C283" s="12"/>
      <c r="D283" s="14"/>
      <c r="E283" s="14"/>
      <c r="F283" s="14"/>
      <c r="G283" s="29"/>
      <c r="H283" s="13"/>
      <c r="I283" s="14"/>
      <c r="J283" s="21"/>
      <c r="K283" s="21"/>
      <c r="L283" s="21"/>
      <c r="M283" s="22"/>
      <c r="N283" s="23"/>
      <c r="O283" s="23"/>
      <c r="P283" s="21"/>
      <c r="Q283" s="10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6.5" customHeight="1">
      <c r="A284" s="1"/>
      <c r="B284" s="4"/>
      <c r="C284" s="12"/>
      <c r="D284" s="14"/>
      <c r="E284" s="14"/>
      <c r="F284" s="14"/>
      <c r="G284" s="29"/>
      <c r="H284" s="13"/>
      <c r="I284" s="14"/>
      <c r="J284" s="21"/>
      <c r="K284" s="21"/>
      <c r="L284" s="21"/>
      <c r="M284" s="22"/>
      <c r="N284" s="23"/>
      <c r="O284" s="23"/>
      <c r="P284" s="21"/>
      <c r="Q284" s="10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6.5" customHeight="1">
      <c r="A285" s="1"/>
      <c r="B285" s="4"/>
      <c r="C285" s="12"/>
      <c r="D285" s="14"/>
      <c r="E285" s="14"/>
      <c r="F285" s="14"/>
      <c r="G285" s="29"/>
      <c r="H285" s="13"/>
      <c r="I285" s="14"/>
      <c r="J285" s="21"/>
      <c r="K285" s="21"/>
      <c r="L285" s="21"/>
      <c r="M285" s="22"/>
      <c r="N285" s="23"/>
      <c r="O285" s="23"/>
      <c r="P285" s="21"/>
      <c r="Q285" s="10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6.5" customHeight="1">
      <c r="A286" s="1"/>
      <c r="B286" s="4"/>
      <c r="C286" s="12"/>
      <c r="D286" s="14"/>
      <c r="E286" s="14"/>
      <c r="F286" s="14"/>
      <c r="G286" s="29"/>
      <c r="H286" s="13"/>
      <c r="I286" s="14"/>
      <c r="J286" s="21"/>
      <c r="K286" s="21"/>
      <c r="L286" s="21"/>
      <c r="M286" s="22"/>
      <c r="N286" s="23"/>
      <c r="O286" s="23"/>
      <c r="P286" s="21"/>
      <c r="Q286" s="10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6.5" customHeight="1">
      <c r="A287" s="1"/>
      <c r="B287" s="4"/>
      <c r="C287" s="12"/>
      <c r="D287" s="14"/>
      <c r="E287" s="14"/>
      <c r="F287" s="14"/>
      <c r="G287" s="29"/>
      <c r="H287" s="13"/>
      <c r="I287" s="14"/>
      <c r="J287" s="21"/>
      <c r="K287" s="21"/>
      <c r="L287" s="21"/>
      <c r="M287" s="22"/>
      <c r="N287" s="23"/>
      <c r="O287" s="23"/>
      <c r="P287" s="21"/>
      <c r="Q287" s="10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6.5" customHeight="1">
      <c r="A288" s="1"/>
      <c r="B288" s="4"/>
      <c r="C288" s="12"/>
      <c r="D288" s="14"/>
      <c r="E288" s="14"/>
      <c r="F288" s="14"/>
      <c r="G288" s="29"/>
      <c r="H288" s="13"/>
      <c r="I288" s="14"/>
      <c r="J288" s="21"/>
      <c r="K288" s="21"/>
      <c r="L288" s="21"/>
      <c r="M288" s="22"/>
      <c r="N288" s="23"/>
      <c r="O288" s="23"/>
      <c r="P288" s="21"/>
      <c r="Q288" s="10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6.5" customHeight="1">
      <c r="A289" s="1"/>
      <c r="B289" s="4"/>
      <c r="C289" s="12"/>
      <c r="D289" s="14"/>
      <c r="E289" s="14"/>
      <c r="F289" s="14"/>
      <c r="G289" s="29"/>
      <c r="H289" s="13"/>
      <c r="I289" s="14"/>
      <c r="J289" s="21"/>
      <c r="K289" s="21"/>
      <c r="L289" s="21"/>
      <c r="M289" s="22"/>
      <c r="N289" s="23"/>
      <c r="O289" s="23"/>
      <c r="P289" s="21"/>
      <c r="Q289" s="10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6.5" customHeight="1">
      <c r="A290" s="1"/>
      <c r="B290" s="4"/>
      <c r="C290" s="12"/>
      <c r="D290" s="14"/>
      <c r="E290" s="14"/>
      <c r="F290" s="14"/>
      <c r="G290" s="29"/>
      <c r="H290" s="13"/>
      <c r="I290" s="14"/>
      <c r="J290" s="21"/>
      <c r="K290" s="21"/>
      <c r="L290" s="21"/>
      <c r="M290" s="22"/>
      <c r="N290" s="23"/>
      <c r="O290" s="23"/>
      <c r="P290" s="21"/>
      <c r="Q290" s="10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6.5" customHeight="1">
      <c r="A291" s="1"/>
      <c r="B291" s="4"/>
      <c r="C291" s="12"/>
      <c r="D291" s="14"/>
      <c r="E291" s="14"/>
      <c r="F291" s="14"/>
      <c r="G291" s="29"/>
      <c r="H291" s="13"/>
      <c r="I291" s="14"/>
      <c r="J291" s="21"/>
      <c r="K291" s="21"/>
      <c r="L291" s="21"/>
      <c r="M291" s="22"/>
      <c r="N291" s="23"/>
      <c r="O291" s="23"/>
      <c r="P291" s="21"/>
      <c r="Q291" s="10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6.5" customHeight="1">
      <c r="A292" s="1"/>
      <c r="B292" s="4"/>
      <c r="C292" s="12"/>
      <c r="D292" s="14"/>
      <c r="E292" s="14"/>
      <c r="F292" s="14"/>
      <c r="G292" s="29"/>
      <c r="H292" s="13"/>
      <c r="I292" s="14"/>
      <c r="J292" s="21"/>
      <c r="K292" s="21"/>
      <c r="L292" s="21"/>
      <c r="M292" s="22"/>
      <c r="N292" s="23"/>
      <c r="O292" s="23"/>
      <c r="P292" s="21"/>
      <c r="Q292" s="10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6.5" customHeight="1">
      <c r="A293" s="1"/>
      <c r="B293" s="4"/>
      <c r="C293" s="12"/>
      <c r="D293" s="14"/>
      <c r="E293" s="14"/>
      <c r="F293" s="14"/>
      <c r="G293" s="29"/>
      <c r="H293" s="13"/>
      <c r="I293" s="14"/>
      <c r="J293" s="21"/>
      <c r="K293" s="21"/>
      <c r="L293" s="21"/>
      <c r="M293" s="22"/>
      <c r="N293" s="23"/>
      <c r="O293" s="23"/>
      <c r="P293" s="21"/>
      <c r="Q293" s="10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6.5" customHeight="1">
      <c r="A294" s="1"/>
      <c r="B294" s="4"/>
      <c r="C294" s="12"/>
      <c r="D294" s="14"/>
      <c r="E294" s="14"/>
      <c r="F294" s="14"/>
      <c r="G294" s="29"/>
      <c r="H294" s="13"/>
      <c r="I294" s="14"/>
      <c r="J294" s="21"/>
      <c r="K294" s="21"/>
      <c r="L294" s="21"/>
      <c r="M294" s="22"/>
      <c r="N294" s="23"/>
      <c r="O294" s="23"/>
      <c r="P294" s="21"/>
      <c r="Q294" s="10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6.5" customHeight="1">
      <c r="A295" s="1"/>
      <c r="B295" s="4"/>
      <c r="C295" s="12"/>
      <c r="D295" s="14"/>
      <c r="E295" s="14"/>
      <c r="F295" s="14"/>
      <c r="G295" s="29"/>
      <c r="H295" s="13"/>
      <c r="I295" s="14"/>
      <c r="J295" s="21"/>
      <c r="K295" s="21"/>
      <c r="L295" s="21"/>
      <c r="M295" s="22"/>
      <c r="N295" s="23"/>
      <c r="O295" s="23"/>
      <c r="P295" s="21"/>
      <c r="Q295" s="10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6.5" customHeight="1">
      <c r="A296" s="1"/>
      <c r="B296" s="4"/>
      <c r="C296" s="12"/>
      <c r="D296" s="14"/>
      <c r="E296" s="14"/>
      <c r="F296" s="14"/>
      <c r="G296" s="29"/>
      <c r="H296" s="13"/>
      <c r="I296" s="14"/>
      <c r="J296" s="21"/>
      <c r="K296" s="21"/>
      <c r="L296" s="21"/>
      <c r="M296" s="22"/>
      <c r="N296" s="23"/>
      <c r="O296" s="23"/>
      <c r="P296" s="21"/>
      <c r="Q296" s="10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6.5" customHeight="1">
      <c r="A297" s="1"/>
      <c r="B297" s="4"/>
      <c r="C297" s="12"/>
      <c r="D297" s="14"/>
      <c r="E297" s="14"/>
      <c r="F297" s="14"/>
      <c r="G297" s="29"/>
      <c r="H297" s="13"/>
      <c r="I297" s="14"/>
      <c r="J297" s="21"/>
      <c r="K297" s="21"/>
      <c r="L297" s="21"/>
      <c r="M297" s="22"/>
      <c r="N297" s="23"/>
      <c r="O297" s="23"/>
      <c r="P297" s="21"/>
      <c r="Q297" s="10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6.5" customHeight="1">
      <c r="A298" s="1"/>
      <c r="B298" s="4"/>
      <c r="C298" s="12"/>
      <c r="D298" s="14"/>
      <c r="E298" s="14"/>
      <c r="F298" s="14"/>
      <c r="G298" s="29"/>
      <c r="H298" s="13"/>
      <c r="I298" s="14"/>
      <c r="J298" s="21"/>
      <c r="K298" s="21"/>
      <c r="L298" s="21"/>
      <c r="M298" s="22"/>
      <c r="N298" s="23"/>
      <c r="O298" s="23"/>
      <c r="P298" s="21"/>
      <c r="Q298" s="10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6.5" customHeight="1">
      <c r="A299" s="1"/>
      <c r="B299" s="4"/>
      <c r="C299" s="12"/>
      <c r="D299" s="14"/>
      <c r="E299" s="14"/>
      <c r="F299" s="14"/>
      <c r="G299" s="29"/>
      <c r="H299" s="13"/>
      <c r="I299" s="14"/>
      <c r="J299" s="21"/>
      <c r="K299" s="21"/>
      <c r="L299" s="21"/>
      <c r="M299" s="22"/>
      <c r="N299" s="23"/>
      <c r="O299" s="23"/>
      <c r="P299" s="21"/>
      <c r="Q299" s="10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6.5" customHeight="1">
      <c r="A300" s="1"/>
      <c r="B300" s="4"/>
      <c r="C300" s="12"/>
      <c r="D300" s="14"/>
      <c r="E300" s="14"/>
      <c r="F300" s="14"/>
      <c r="G300" s="29"/>
      <c r="H300" s="13"/>
      <c r="I300" s="14"/>
      <c r="J300" s="21"/>
      <c r="K300" s="21"/>
      <c r="L300" s="21"/>
      <c r="M300" s="22"/>
      <c r="N300" s="23"/>
      <c r="O300" s="23"/>
      <c r="P300" s="21"/>
      <c r="Q300" s="10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6.5" customHeight="1">
      <c r="A301" s="1"/>
      <c r="B301" s="4"/>
      <c r="C301" s="12"/>
      <c r="D301" s="14"/>
      <c r="E301" s="14"/>
      <c r="F301" s="14"/>
      <c r="G301" s="29"/>
      <c r="H301" s="13"/>
      <c r="I301" s="14"/>
      <c r="J301" s="21"/>
      <c r="K301" s="21"/>
      <c r="L301" s="21"/>
      <c r="M301" s="22"/>
      <c r="N301" s="23"/>
      <c r="O301" s="23"/>
      <c r="P301" s="21"/>
      <c r="Q301" s="10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6.5" customHeight="1">
      <c r="A302" s="1"/>
      <c r="B302" s="4"/>
      <c r="C302" s="12"/>
      <c r="D302" s="14"/>
      <c r="E302" s="14"/>
      <c r="F302" s="14"/>
      <c r="G302" s="29"/>
      <c r="H302" s="13"/>
      <c r="I302" s="14"/>
      <c r="J302" s="21"/>
      <c r="K302" s="21"/>
      <c r="L302" s="21"/>
      <c r="M302" s="22"/>
      <c r="N302" s="23"/>
      <c r="O302" s="23"/>
      <c r="P302" s="21"/>
      <c r="Q302" s="10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6.5" customHeight="1">
      <c r="A303" s="1"/>
      <c r="B303" s="4"/>
      <c r="C303" s="12"/>
      <c r="D303" s="14"/>
      <c r="E303" s="14"/>
      <c r="F303" s="14"/>
      <c r="G303" s="29"/>
      <c r="H303" s="13"/>
      <c r="I303" s="14"/>
      <c r="J303" s="21"/>
      <c r="K303" s="21"/>
      <c r="L303" s="21"/>
      <c r="M303" s="22"/>
      <c r="N303" s="23"/>
      <c r="O303" s="23"/>
      <c r="P303" s="21"/>
      <c r="Q303" s="10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6.5" customHeight="1">
      <c r="A304" s="1"/>
      <c r="B304" s="4"/>
      <c r="C304" s="12"/>
      <c r="D304" s="14"/>
      <c r="E304" s="14"/>
      <c r="F304" s="14"/>
      <c r="G304" s="29"/>
      <c r="H304" s="13"/>
      <c r="I304" s="14"/>
      <c r="J304" s="21"/>
      <c r="K304" s="21"/>
      <c r="L304" s="21"/>
      <c r="M304" s="22"/>
      <c r="N304" s="23"/>
      <c r="O304" s="23"/>
      <c r="P304" s="21"/>
      <c r="Q304" s="10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6.5" customHeight="1">
      <c r="A305" s="1"/>
      <c r="B305" s="4"/>
      <c r="C305" s="12"/>
      <c r="D305" s="14"/>
      <c r="E305" s="14"/>
      <c r="F305" s="14"/>
      <c r="G305" s="29"/>
      <c r="H305" s="13"/>
      <c r="I305" s="14"/>
      <c r="J305" s="21"/>
      <c r="K305" s="21"/>
      <c r="L305" s="21"/>
      <c r="M305" s="22"/>
      <c r="N305" s="23"/>
      <c r="O305" s="23"/>
      <c r="P305" s="21"/>
      <c r="Q305" s="10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6.5" customHeight="1">
      <c r="A306" s="1"/>
      <c r="B306" s="4"/>
      <c r="C306" s="12"/>
      <c r="D306" s="14"/>
      <c r="E306" s="14"/>
      <c r="F306" s="14"/>
      <c r="G306" s="29"/>
      <c r="H306" s="13"/>
      <c r="I306" s="14"/>
      <c r="J306" s="21"/>
      <c r="K306" s="21"/>
      <c r="L306" s="21"/>
      <c r="M306" s="22"/>
      <c r="N306" s="23"/>
      <c r="O306" s="23"/>
      <c r="P306" s="21"/>
      <c r="Q306" s="10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6.5" customHeight="1">
      <c r="A307" s="1"/>
      <c r="B307" s="4"/>
      <c r="C307" s="12"/>
      <c r="D307" s="14"/>
      <c r="E307" s="14"/>
      <c r="F307" s="14"/>
      <c r="G307" s="29"/>
      <c r="H307" s="13"/>
      <c r="I307" s="14"/>
      <c r="J307" s="21"/>
      <c r="K307" s="21"/>
      <c r="L307" s="21"/>
      <c r="M307" s="22"/>
      <c r="N307" s="23"/>
      <c r="O307" s="23"/>
      <c r="P307" s="21"/>
      <c r="Q307" s="10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6.5" customHeight="1">
      <c r="A308" s="1"/>
      <c r="B308" s="4"/>
      <c r="C308" s="12"/>
      <c r="D308" s="14"/>
      <c r="E308" s="14"/>
      <c r="F308" s="14"/>
      <c r="G308" s="29"/>
      <c r="H308" s="13"/>
      <c r="I308" s="14"/>
      <c r="J308" s="21"/>
      <c r="K308" s="21"/>
      <c r="L308" s="21"/>
      <c r="M308" s="22"/>
      <c r="N308" s="23"/>
      <c r="O308" s="23"/>
      <c r="P308" s="21"/>
      <c r="Q308" s="10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6.5" customHeight="1">
      <c r="A309" s="1"/>
      <c r="B309" s="4"/>
      <c r="C309" s="12"/>
      <c r="D309" s="14"/>
      <c r="E309" s="14"/>
      <c r="F309" s="14"/>
      <c r="G309" s="29"/>
      <c r="H309" s="13"/>
      <c r="I309" s="14"/>
      <c r="J309" s="21"/>
      <c r="K309" s="21"/>
      <c r="L309" s="21"/>
      <c r="M309" s="22"/>
      <c r="N309" s="23"/>
      <c r="O309" s="23"/>
      <c r="P309" s="21"/>
      <c r="Q309" s="10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6.5" customHeight="1">
      <c r="A310" s="1"/>
      <c r="B310" s="4"/>
      <c r="C310" s="12"/>
      <c r="D310" s="14"/>
      <c r="E310" s="14"/>
      <c r="F310" s="14"/>
      <c r="G310" s="29"/>
      <c r="H310" s="13"/>
      <c r="I310" s="14"/>
      <c r="J310" s="21"/>
      <c r="K310" s="21"/>
      <c r="L310" s="21"/>
      <c r="M310" s="22"/>
      <c r="N310" s="23"/>
      <c r="O310" s="23"/>
      <c r="P310" s="21"/>
      <c r="Q310" s="10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6.5" customHeight="1">
      <c r="A311" s="1"/>
      <c r="B311" s="4"/>
      <c r="C311" s="12"/>
      <c r="D311" s="14"/>
      <c r="E311" s="14"/>
      <c r="F311" s="14"/>
      <c r="G311" s="29"/>
      <c r="H311" s="13"/>
      <c r="I311" s="14"/>
      <c r="J311" s="21"/>
      <c r="K311" s="21"/>
      <c r="L311" s="21"/>
      <c r="M311" s="22"/>
      <c r="N311" s="23"/>
      <c r="O311" s="23"/>
      <c r="P311" s="21"/>
      <c r="Q311" s="10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6.5" customHeight="1">
      <c r="A312" s="1"/>
      <c r="B312" s="4"/>
      <c r="C312" s="12"/>
      <c r="D312" s="14"/>
      <c r="E312" s="14"/>
      <c r="F312" s="14"/>
      <c r="G312" s="29"/>
      <c r="H312" s="13"/>
      <c r="I312" s="14"/>
      <c r="J312" s="21"/>
      <c r="K312" s="21"/>
      <c r="L312" s="21"/>
      <c r="M312" s="22"/>
      <c r="N312" s="23"/>
      <c r="O312" s="23"/>
      <c r="P312" s="21"/>
      <c r="Q312" s="10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6.5" customHeight="1">
      <c r="A313" s="1"/>
      <c r="B313" s="4"/>
      <c r="C313" s="12"/>
      <c r="D313" s="14"/>
      <c r="E313" s="14"/>
      <c r="F313" s="14"/>
      <c r="G313" s="29"/>
      <c r="H313" s="13"/>
      <c r="I313" s="14"/>
      <c r="J313" s="21"/>
      <c r="K313" s="21"/>
      <c r="L313" s="21"/>
      <c r="M313" s="22"/>
      <c r="N313" s="23"/>
      <c r="O313" s="23"/>
      <c r="P313" s="21"/>
      <c r="Q313" s="10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6.5" customHeight="1">
      <c r="A314" s="1"/>
      <c r="B314" s="4"/>
      <c r="C314" s="12"/>
      <c r="D314" s="14"/>
      <c r="E314" s="14"/>
      <c r="F314" s="14"/>
      <c r="G314" s="29"/>
      <c r="H314" s="13"/>
      <c r="I314" s="14"/>
      <c r="J314" s="21"/>
      <c r="K314" s="21"/>
      <c r="L314" s="21"/>
      <c r="M314" s="22"/>
      <c r="N314" s="23"/>
      <c r="O314" s="23"/>
      <c r="P314" s="21"/>
      <c r="Q314" s="10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6.5" customHeight="1">
      <c r="A315" s="1"/>
      <c r="B315" s="4"/>
      <c r="C315" s="12"/>
      <c r="D315" s="14"/>
      <c r="E315" s="14"/>
      <c r="F315" s="14"/>
      <c r="G315" s="29"/>
      <c r="H315" s="13"/>
      <c r="I315" s="14"/>
      <c r="J315" s="21"/>
      <c r="K315" s="21"/>
      <c r="L315" s="21"/>
      <c r="M315" s="22"/>
      <c r="N315" s="23"/>
      <c r="O315" s="23"/>
      <c r="P315" s="21"/>
      <c r="Q315" s="10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6.5" customHeight="1">
      <c r="A316" s="1"/>
      <c r="B316" s="4"/>
      <c r="C316" s="12"/>
      <c r="D316" s="14"/>
      <c r="E316" s="14"/>
      <c r="F316" s="14"/>
      <c r="G316" s="29"/>
      <c r="H316" s="13"/>
      <c r="I316" s="14"/>
      <c r="J316" s="21"/>
      <c r="K316" s="21"/>
      <c r="L316" s="21"/>
      <c r="M316" s="22"/>
      <c r="N316" s="23"/>
      <c r="O316" s="23"/>
      <c r="P316" s="21"/>
      <c r="Q316" s="10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6.5" customHeight="1">
      <c r="A317" s="1"/>
      <c r="B317" s="4"/>
      <c r="C317" s="12"/>
      <c r="D317" s="14"/>
      <c r="E317" s="14"/>
      <c r="F317" s="14"/>
      <c r="G317" s="29"/>
      <c r="H317" s="13"/>
      <c r="I317" s="14"/>
      <c r="J317" s="21"/>
      <c r="K317" s="21"/>
      <c r="L317" s="21"/>
      <c r="M317" s="22"/>
      <c r="N317" s="23"/>
      <c r="O317" s="23"/>
      <c r="P317" s="21"/>
      <c r="Q317" s="10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6.5" customHeight="1">
      <c r="A318" s="1"/>
      <c r="B318" s="4"/>
      <c r="C318" s="12"/>
      <c r="D318" s="14"/>
      <c r="E318" s="14"/>
      <c r="F318" s="14"/>
      <c r="G318" s="29"/>
      <c r="H318" s="13"/>
      <c r="I318" s="14"/>
      <c r="J318" s="21"/>
      <c r="K318" s="21"/>
      <c r="L318" s="21"/>
      <c r="M318" s="22"/>
      <c r="N318" s="23"/>
      <c r="O318" s="23"/>
      <c r="P318" s="21"/>
      <c r="Q318" s="10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6.5" customHeight="1">
      <c r="A319" s="1"/>
      <c r="B319" s="4"/>
      <c r="C319" s="12"/>
      <c r="D319" s="14"/>
      <c r="E319" s="14"/>
      <c r="F319" s="14"/>
      <c r="G319" s="29"/>
      <c r="H319" s="13"/>
      <c r="I319" s="14"/>
      <c r="J319" s="21"/>
      <c r="K319" s="21"/>
      <c r="L319" s="21"/>
      <c r="M319" s="22"/>
      <c r="N319" s="23"/>
      <c r="O319" s="23"/>
      <c r="P319" s="21"/>
      <c r="Q319" s="10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6.5" customHeight="1">
      <c r="A320" s="1"/>
      <c r="B320" s="4"/>
      <c r="C320" s="12"/>
      <c r="D320" s="14"/>
      <c r="E320" s="14"/>
      <c r="F320" s="14"/>
      <c r="G320" s="29"/>
      <c r="H320" s="13"/>
      <c r="I320" s="14"/>
      <c r="J320" s="21"/>
      <c r="K320" s="21"/>
      <c r="L320" s="21"/>
      <c r="M320" s="22"/>
      <c r="N320" s="23"/>
      <c r="O320" s="23"/>
      <c r="P320" s="21"/>
      <c r="Q320" s="10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6.5" customHeight="1">
      <c r="A321" s="1"/>
      <c r="B321" s="4"/>
      <c r="C321" s="12"/>
      <c r="D321" s="14"/>
      <c r="E321" s="14"/>
      <c r="F321" s="14"/>
      <c r="G321" s="29"/>
      <c r="H321" s="13"/>
      <c r="I321" s="14"/>
      <c r="J321" s="21"/>
      <c r="K321" s="21"/>
      <c r="L321" s="21"/>
      <c r="M321" s="22"/>
      <c r="N321" s="23"/>
      <c r="O321" s="23"/>
      <c r="P321" s="21"/>
      <c r="Q321" s="10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6.5" customHeight="1">
      <c r="A322" s="1"/>
      <c r="B322" s="4"/>
      <c r="C322" s="12"/>
      <c r="D322" s="14"/>
      <c r="E322" s="14"/>
      <c r="F322" s="14"/>
      <c r="G322" s="29"/>
      <c r="H322" s="13"/>
      <c r="I322" s="14"/>
      <c r="J322" s="21"/>
      <c r="K322" s="21"/>
      <c r="L322" s="21"/>
      <c r="M322" s="22"/>
      <c r="N322" s="23"/>
      <c r="O322" s="23"/>
      <c r="P322" s="21"/>
      <c r="Q322" s="10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6.5" customHeight="1">
      <c r="A323" s="1"/>
      <c r="B323" s="4"/>
      <c r="C323" s="12"/>
      <c r="D323" s="14"/>
      <c r="E323" s="14"/>
      <c r="F323" s="14"/>
      <c r="G323" s="29"/>
      <c r="H323" s="13"/>
      <c r="I323" s="14"/>
      <c r="J323" s="21"/>
      <c r="K323" s="21"/>
      <c r="L323" s="21"/>
      <c r="M323" s="22"/>
      <c r="N323" s="23"/>
      <c r="O323" s="23"/>
      <c r="P323" s="21"/>
      <c r="Q323" s="10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6.5" customHeight="1">
      <c r="A324" s="1"/>
      <c r="B324" s="4"/>
      <c r="C324" s="12"/>
      <c r="D324" s="14"/>
      <c r="E324" s="14"/>
      <c r="F324" s="14"/>
      <c r="G324" s="29"/>
      <c r="H324" s="13"/>
      <c r="I324" s="14"/>
      <c r="J324" s="21"/>
      <c r="K324" s="21"/>
      <c r="L324" s="21"/>
      <c r="M324" s="22"/>
      <c r="N324" s="23"/>
      <c r="O324" s="23"/>
      <c r="P324" s="21"/>
      <c r="Q324" s="10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6.5" customHeight="1">
      <c r="A325" s="1"/>
      <c r="B325" s="4"/>
      <c r="C325" s="12"/>
      <c r="D325" s="14"/>
      <c r="E325" s="14"/>
      <c r="F325" s="14"/>
      <c r="G325" s="29"/>
      <c r="H325" s="13"/>
      <c r="I325" s="14"/>
      <c r="J325" s="21"/>
      <c r="K325" s="21"/>
      <c r="L325" s="21"/>
      <c r="M325" s="22"/>
      <c r="N325" s="23"/>
      <c r="O325" s="23"/>
      <c r="P325" s="21"/>
      <c r="Q325" s="10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6.5" customHeight="1">
      <c r="A326" s="1"/>
      <c r="B326" s="4"/>
      <c r="C326" s="12"/>
      <c r="D326" s="14"/>
      <c r="E326" s="14"/>
      <c r="F326" s="14"/>
      <c r="G326" s="29"/>
      <c r="H326" s="13"/>
      <c r="I326" s="14"/>
      <c r="J326" s="21"/>
      <c r="K326" s="21"/>
      <c r="L326" s="21"/>
      <c r="M326" s="22"/>
      <c r="N326" s="23"/>
      <c r="O326" s="23"/>
      <c r="P326" s="21"/>
      <c r="Q326" s="10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6.5" customHeight="1">
      <c r="A327" s="1"/>
      <c r="B327" s="4"/>
      <c r="C327" s="12"/>
      <c r="D327" s="14"/>
      <c r="E327" s="14"/>
      <c r="F327" s="14"/>
      <c r="G327" s="29"/>
      <c r="H327" s="13"/>
      <c r="I327" s="14"/>
      <c r="J327" s="21"/>
      <c r="K327" s="21"/>
      <c r="L327" s="21"/>
      <c r="M327" s="22"/>
      <c r="N327" s="23"/>
      <c r="O327" s="23"/>
      <c r="P327" s="21"/>
      <c r="Q327" s="10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6.5" customHeight="1">
      <c r="A328" s="1"/>
      <c r="B328" s="4"/>
      <c r="C328" s="12"/>
      <c r="D328" s="14"/>
      <c r="E328" s="14"/>
      <c r="F328" s="14"/>
      <c r="G328" s="29"/>
      <c r="H328" s="13"/>
      <c r="I328" s="14"/>
      <c r="J328" s="21"/>
      <c r="K328" s="21"/>
      <c r="L328" s="21"/>
      <c r="M328" s="22"/>
      <c r="N328" s="23"/>
      <c r="O328" s="23"/>
      <c r="P328" s="21"/>
      <c r="Q328" s="10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6.5" customHeight="1">
      <c r="A329" s="1"/>
      <c r="B329" s="4"/>
      <c r="C329" s="12"/>
      <c r="D329" s="14"/>
      <c r="E329" s="14"/>
      <c r="F329" s="14"/>
      <c r="G329" s="29"/>
      <c r="H329" s="13"/>
      <c r="I329" s="14"/>
      <c r="J329" s="21"/>
      <c r="K329" s="21"/>
      <c r="L329" s="21"/>
      <c r="M329" s="22"/>
      <c r="N329" s="23"/>
      <c r="O329" s="23"/>
      <c r="P329" s="21"/>
      <c r="Q329" s="10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6.5" customHeight="1">
      <c r="A330" s="1"/>
      <c r="B330" s="4"/>
      <c r="C330" s="12"/>
      <c r="D330" s="14"/>
      <c r="E330" s="14"/>
      <c r="F330" s="14"/>
      <c r="G330" s="29"/>
      <c r="H330" s="13"/>
      <c r="I330" s="14"/>
      <c r="J330" s="21"/>
      <c r="K330" s="21"/>
      <c r="L330" s="21"/>
      <c r="M330" s="22"/>
      <c r="N330" s="23"/>
      <c r="O330" s="23"/>
      <c r="P330" s="21"/>
      <c r="Q330" s="10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6.5" customHeight="1">
      <c r="A331" s="1"/>
      <c r="B331" s="4"/>
      <c r="C331" s="12"/>
      <c r="D331" s="14"/>
      <c r="E331" s="14"/>
      <c r="F331" s="14"/>
      <c r="G331" s="29"/>
      <c r="H331" s="13"/>
      <c r="I331" s="14"/>
      <c r="J331" s="21"/>
      <c r="K331" s="21"/>
      <c r="L331" s="21"/>
      <c r="M331" s="22"/>
      <c r="N331" s="23"/>
      <c r="O331" s="23"/>
      <c r="P331" s="21"/>
      <c r="Q331" s="10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6.5" customHeight="1">
      <c r="A332" s="1"/>
      <c r="B332" s="4"/>
      <c r="C332" s="12"/>
      <c r="D332" s="14"/>
      <c r="E332" s="14"/>
      <c r="F332" s="14"/>
      <c r="G332" s="29"/>
      <c r="H332" s="13"/>
      <c r="I332" s="14"/>
      <c r="J332" s="21"/>
      <c r="K332" s="21"/>
      <c r="L332" s="21"/>
      <c r="M332" s="22"/>
      <c r="N332" s="23"/>
      <c r="O332" s="23"/>
      <c r="P332" s="21"/>
      <c r="Q332" s="10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6.5" customHeight="1">
      <c r="A333" s="1"/>
      <c r="B333" s="4"/>
      <c r="C333" s="12"/>
      <c r="D333" s="14"/>
      <c r="E333" s="14"/>
      <c r="F333" s="14"/>
      <c r="G333" s="29"/>
      <c r="H333" s="13"/>
      <c r="I333" s="14"/>
      <c r="J333" s="21"/>
      <c r="K333" s="21"/>
      <c r="L333" s="21"/>
      <c r="M333" s="22"/>
      <c r="N333" s="23"/>
      <c r="O333" s="23"/>
      <c r="P333" s="21"/>
      <c r="Q333" s="10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6.5" customHeight="1">
      <c r="A334" s="1"/>
      <c r="B334" s="4"/>
      <c r="C334" s="12"/>
      <c r="D334" s="14"/>
      <c r="E334" s="14"/>
      <c r="F334" s="14"/>
      <c r="G334" s="29"/>
      <c r="H334" s="13"/>
      <c r="I334" s="14"/>
      <c r="J334" s="21"/>
      <c r="K334" s="21"/>
      <c r="L334" s="21"/>
      <c r="M334" s="22"/>
      <c r="N334" s="23"/>
      <c r="O334" s="23"/>
      <c r="P334" s="21"/>
      <c r="Q334" s="10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6.5" customHeight="1">
      <c r="A335" s="1"/>
      <c r="B335" s="4"/>
      <c r="C335" s="12"/>
      <c r="D335" s="14"/>
      <c r="E335" s="14"/>
      <c r="F335" s="14"/>
      <c r="G335" s="29"/>
      <c r="H335" s="13"/>
      <c r="I335" s="14"/>
      <c r="J335" s="21"/>
      <c r="K335" s="21"/>
      <c r="L335" s="21"/>
      <c r="M335" s="22"/>
      <c r="N335" s="23"/>
      <c r="O335" s="23"/>
      <c r="P335" s="21"/>
      <c r="Q335" s="10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6.5" customHeight="1">
      <c r="A336" s="1"/>
      <c r="B336" s="4"/>
      <c r="C336" s="12"/>
      <c r="D336" s="14"/>
      <c r="E336" s="14"/>
      <c r="F336" s="14"/>
      <c r="G336" s="29"/>
      <c r="H336" s="13"/>
      <c r="I336" s="14"/>
      <c r="J336" s="21"/>
      <c r="K336" s="21"/>
      <c r="L336" s="21"/>
      <c r="M336" s="22"/>
      <c r="N336" s="23"/>
      <c r="O336" s="23"/>
      <c r="P336" s="21"/>
      <c r="Q336" s="10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6.5" customHeight="1">
      <c r="A337" s="1"/>
      <c r="B337" s="4"/>
      <c r="C337" s="12"/>
      <c r="D337" s="14"/>
      <c r="E337" s="14"/>
      <c r="F337" s="14"/>
      <c r="G337" s="29"/>
      <c r="H337" s="13"/>
      <c r="I337" s="14"/>
      <c r="J337" s="21"/>
      <c r="K337" s="21"/>
      <c r="L337" s="21"/>
      <c r="M337" s="22"/>
      <c r="N337" s="23"/>
      <c r="O337" s="23"/>
      <c r="P337" s="21"/>
      <c r="Q337" s="10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6.5" customHeight="1">
      <c r="A338" s="1"/>
      <c r="B338" s="4"/>
      <c r="C338" s="12"/>
      <c r="D338" s="14"/>
      <c r="E338" s="14"/>
      <c r="F338" s="14"/>
      <c r="G338" s="29"/>
      <c r="H338" s="13"/>
      <c r="I338" s="14"/>
      <c r="J338" s="21"/>
      <c r="K338" s="21"/>
      <c r="L338" s="21"/>
      <c r="M338" s="22"/>
      <c r="N338" s="23"/>
      <c r="O338" s="23"/>
      <c r="P338" s="21"/>
      <c r="Q338" s="10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6.5" customHeight="1">
      <c r="A339" s="1"/>
      <c r="B339" s="4"/>
      <c r="C339" s="12"/>
      <c r="D339" s="14"/>
      <c r="E339" s="14"/>
      <c r="F339" s="14"/>
      <c r="G339" s="29"/>
      <c r="H339" s="13"/>
      <c r="I339" s="14"/>
      <c r="J339" s="21"/>
      <c r="K339" s="21"/>
      <c r="L339" s="21"/>
      <c r="M339" s="22"/>
      <c r="N339" s="23"/>
      <c r="O339" s="23"/>
      <c r="P339" s="21"/>
      <c r="Q339" s="10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6.5" customHeight="1">
      <c r="A340" s="1"/>
      <c r="B340" s="4"/>
      <c r="C340" s="12"/>
      <c r="D340" s="14"/>
      <c r="E340" s="14"/>
      <c r="F340" s="14"/>
      <c r="G340" s="29"/>
      <c r="H340" s="13"/>
      <c r="I340" s="14"/>
      <c r="J340" s="21"/>
      <c r="K340" s="21"/>
      <c r="L340" s="21"/>
      <c r="M340" s="22"/>
      <c r="N340" s="23"/>
      <c r="O340" s="23"/>
      <c r="P340" s="21"/>
      <c r="Q340" s="10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6.5" customHeight="1">
      <c r="A341" s="1"/>
      <c r="B341" s="4"/>
      <c r="C341" s="12"/>
      <c r="D341" s="14"/>
      <c r="E341" s="14"/>
      <c r="F341" s="14"/>
      <c r="G341" s="29"/>
      <c r="H341" s="13"/>
      <c r="I341" s="14"/>
      <c r="J341" s="21"/>
      <c r="K341" s="21"/>
      <c r="L341" s="21"/>
      <c r="M341" s="22"/>
      <c r="N341" s="23"/>
      <c r="O341" s="23"/>
      <c r="P341" s="21"/>
      <c r="Q341" s="10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6.5" customHeight="1">
      <c r="A342" s="1"/>
      <c r="B342" s="4"/>
      <c r="C342" s="12"/>
      <c r="D342" s="14"/>
      <c r="E342" s="14"/>
      <c r="F342" s="14"/>
      <c r="G342" s="29"/>
      <c r="H342" s="13"/>
      <c r="I342" s="14"/>
      <c r="J342" s="21"/>
      <c r="K342" s="21"/>
      <c r="L342" s="21"/>
      <c r="M342" s="22"/>
      <c r="N342" s="23"/>
      <c r="O342" s="23"/>
      <c r="P342" s="21"/>
      <c r="Q342" s="10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6.5" customHeight="1">
      <c r="A343" s="1"/>
      <c r="B343" s="4"/>
      <c r="C343" s="12"/>
      <c r="D343" s="14"/>
      <c r="E343" s="14"/>
      <c r="F343" s="14"/>
      <c r="G343" s="29"/>
      <c r="H343" s="13"/>
      <c r="I343" s="14"/>
      <c r="J343" s="21"/>
      <c r="K343" s="21"/>
      <c r="L343" s="21"/>
      <c r="M343" s="22"/>
      <c r="N343" s="23"/>
      <c r="O343" s="23"/>
      <c r="P343" s="21"/>
      <c r="Q343" s="10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6.5" customHeight="1">
      <c r="A344" s="1"/>
      <c r="B344" s="4"/>
      <c r="C344" s="12"/>
      <c r="D344" s="14"/>
      <c r="E344" s="14"/>
      <c r="F344" s="14"/>
      <c r="G344" s="29"/>
      <c r="H344" s="13"/>
      <c r="I344" s="14"/>
      <c r="J344" s="21"/>
      <c r="K344" s="21"/>
      <c r="L344" s="21"/>
      <c r="M344" s="22"/>
      <c r="N344" s="23"/>
      <c r="O344" s="23"/>
      <c r="P344" s="21"/>
      <c r="Q344" s="10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6.5" customHeight="1">
      <c r="A345" s="1"/>
      <c r="B345" s="4"/>
      <c r="C345" s="12"/>
      <c r="D345" s="14"/>
      <c r="E345" s="14"/>
      <c r="F345" s="14"/>
      <c r="G345" s="29"/>
      <c r="H345" s="13"/>
      <c r="I345" s="14"/>
      <c r="J345" s="21"/>
      <c r="K345" s="21"/>
      <c r="L345" s="21"/>
      <c r="M345" s="22"/>
      <c r="N345" s="23"/>
      <c r="O345" s="23"/>
      <c r="P345" s="21"/>
      <c r="Q345" s="10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6.5" customHeight="1">
      <c r="A346" s="1"/>
      <c r="B346" s="4"/>
      <c r="C346" s="12"/>
      <c r="D346" s="14"/>
      <c r="E346" s="14"/>
      <c r="F346" s="14"/>
      <c r="G346" s="29"/>
      <c r="H346" s="13"/>
      <c r="I346" s="14"/>
      <c r="J346" s="21"/>
      <c r="K346" s="21"/>
      <c r="L346" s="21"/>
      <c r="M346" s="22"/>
      <c r="N346" s="23"/>
      <c r="O346" s="23"/>
      <c r="P346" s="21"/>
      <c r="Q346" s="10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6.5" customHeight="1">
      <c r="A347" s="1"/>
      <c r="B347" s="4"/>
      <c r="C347" s="12"/>
      <c r="D347" s="14"/>
      <c r="E347" s="14"/>
      <c r="F347" s="14"/>
      <c r="G347" s="29"/>
      <c r="H347" s="13"/>
      <c r="I347" s="14"/>
      <c r="J347" s="21"/>
      <c r="K347" s="21"/>
      <c r="L347" s="21"/>
      <c r="M347" s="22"/>
      <c r="N347" s="23"/>
      <c r="O347" s="23"/>
      <c r="P347" s="21"/>
      <c r="Q347" s="10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6.5" customHeight="1">
      <c r="A348" s="1"/>
      <c r="B348" s="4"/>
      <c r="C348" s="12"/>
      <c r="D348" s="14"/>
      <c r="E348" s="14"/>
      <c r="F348" s="14"/>
      <c r="G348" s="29"/>
      <c r="H348" s="13"/>
      <c r="I348" s="14"/>
      <c r="J348" s="21"/>
      <c r="K348" s="21"/>
      <c r="L348" s="21"/>
      <c r="M348" s="22"/>
      <c r="N348" s="23"/>
      <c r="O348" s="23"/>
      <c r="P348" s="21"/>
      <c r="Q348" s="10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6.5" customHeight="1">
      <c r="A349" s="1"/>
      <c r="B349" s="4"/>
      <c r="C349" s="12"/>
      <c r="D349" s="14"/>
      <c r="E349" s="14"/>
      <c r="F349" s="14"/>
      <c r="G349" s="29"/>
      <c r="H349" s="13"/>
      <c r="I349" s="14"/>
      <c r="J349" s="21"/>
      <c r="K349" s="21"/>
      <c r="L349" s="21"/>
      <c r="M349" s="22"/>
      <c r="N349" s="23"/>
      <c r="O349" s="23"/>
      <c r="P349" s="21"/>
      <c r="Q349" s="10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6.5" customHeight="1">
      <c r="A350" s="1"/>
      <c r="B350" s="4"/>
      <c r="C350" s="12"/>
      <c r="D350" s="14"/>
      <c r="E350" s="14"/>
      <c r="F350" s="14"/>
      <c r="G350" s="29"/>
      <c r="H350" s="13"/>
      <c r="I350" s="14"/>
      <c r="J350" s="21"/>
      <c r="K350" s="21"/>
      <c r="L350" s="21"/>
      <c r="M350" s="22"/>
      <c r="N350" s="23"/>
      <c r="O350" s="23"/>
      <c r="P350" s="21"/>
      <c r="Q350" s="10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6.5" customHeight="1">
      <c r="A351" s="1"/>
      <c r="B351" s="4"/>
      <c r="C351" s="12"/>
      <c r="D351" s="14"/>
      <c r="E351" s="14"/>
      <c r="F351" s="14"/>
      <c r="G351" s="29"/>
      <c r="H351" s="13"/>
      <c r="I351" s="14"/>
      <c r="J351" s="21"/>
      <c r="K351" s="21"/>
      <c r="L351" s="21"/>
      <c r="M351" s="22"/>
      <c r="N351" s="23"/>
      <c r="O351" s="23"/>
      <c r="P351" s="21"/>
      <c r="Q351" s="10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6.5" customHeight="1">
      <c r="A352" s="1"/>
      <c r="B352" s="4"/>
      <c r="C352" s="12"/>
      <c r="D352" s="14"/>
      <c r="E352" s="14"/>
      <c r="F352" s="14"/>
      <c r="G352" s="29"/>
      <c r="H352" s="13"/>
      <c r="I352" s="14"/>
      <c r="J352" s="21"/>
      <c r="K352" s="21"/>
      <c r="L352" s="21"/>
      <c r="M352" s="22"/>
      <c r="N352" s="23"/>
      <c r="O352" s="23"/>
      <c r="P352" s="21"/>
      <c r="Q352" s="10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6.5" customHeight="1">
      <c r="A353" s="1"/>
      <c r="B353" s="4"/>
      <c r="C353" s="12"/>
      <c r="D353" s="14"/>
      <c r="E353" s="14"/>
      <c r="F353" s="14"/>
      <c r="G353" s="29"/>
      <c r="H353" s="13"/>
      <c r="I353" s="14"/>
      <c r="J353" s="21"/>
      <c r="K353" s="21"/>
      <c r="L353" s="21"/>
      <c r="M353" s="22"/>
      <c r="N353" s="23"/>
      <c r="O353" s="23"/>
      <c r="P353" s="21"/>
      <c r="Q353" s="10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6.5" customHeight="1">
      <c r="A354" s="1"/>
      <c r="B354" s="4"/>
      <c r="C354" s="12"/>
      <c r="D354" s="14"/>
      <c r="E354" s="14"/>
      <c r="F354" s="14"/>
      <c r="G354" s="29"/>
      <c r="H354" s="13"/>
      <c r="I354" s="14"/>
      <c r="J354" s="21"/>
      <c r="K354" s="21"/>
      <c r="L354" s="21"/>
      <c r="M354" s="22"/>
      <c r="N354" s="23"/>
      <c r="O354" s="23"/>
      <c r="P354" s="21"/>
      <c r="Q354" s="10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6.5" customHeight="1">
      <c r="A355" s="1"/>
      <c r="B355" s="4"/>
      <c r="C355" s="12"/>
      <c r="D355" s="14"/>
      <c r="E355" s="14"/>
      <c r="F355" s="14"/>
      <c r="G355" s="29"/>
      <c r="H355" s="13"/>
      <c r="I355" s="14"/>
      <c r="J355" s="21"/>
      <c r="K355" s="21"/>
      <c r="L355" s="21"/>
      <c r="M355" s="22"/>
      <c r="N355" s="23"/>
      <c r="O355" s="23"/>
      <c r="P355" s="21"/>
      <c r="Q355" s="10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6.5" customHeight="1">
      <c r="A356" s="1"/>
      <c r="B356" s="4"/>
      <c r="C356" s="12"/>
      <c r="D356" s="14"/>
      <c r="E356" s="14"/>
      <c r="F356" s="14"/>
      <c r="G356" s="29"/>
      <c r="H356" s="13"/>
      <c r="I356" s="14"/>
      <c r="J356" s="21"/>
      <c r="K356" s="21"/>
      <c r="L356" s="21"/>
      <c r="M356" s="22"/>
      <c r="N356" s="23"/>
      <c r="O356" s="23"/>
      <c r="P356" s="21"/>
      <c r="Q356" s="10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6.5" customHeight="1">
      <c r="A357" s="1"/>
      <c r="B357" s="4"/>
      <c r="C357" s="12"/>
      <c r="D357" s="14"/>
      <c r="E357" s="14"/>
      <c r="F357" s="14"/>
      <c r="G357" s="29"/>
      <c r="H357" s="13"/>
      <c r="I357" s="14"/>
      <c r="J357" s="21"/>
      <c r="K357" s="21"/>
      <c r="L357" s="21"/>
      <c r="M357" s="22"/>
      <c r="N357" s="23"/>
      <c r="O357" s="23"/>
      <c r="P357" s="21"/>
      <c r="Q357" s="10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6.5" customHeight="1">
      <c r="A358" s="1"/>
      <c r="B358" s="4"/>
      <c r="C358" s="12"/>
      <c r="D358" s="14"/>
      <c r="E358" s="14"/>
      <c r="F358" s="14"/>
      <c r="G358" s="29"/>
      <c r="H358" s="13"/>
      <c r="I358" s="14"/>
      <c r="J358" s="21"/>
      <c r="K358" s="21"/>
      <c r="L358" s="21"/>
      <c r="M358" s="22"/>
      <c r="N358" s="23"/>
      <c r="O358" s="23"/>
      <c r="P358" s="21"/>
      <c r="Q358" s="10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6.5" customHeight="1">
      <c r="A359" s="1"/>
      <c r="B359" s="4"/>
      <c r="C359" s="12"/>
      <c r="D359" s="14"/>
      <c r="E359" s="14"/>
      <c r="F359" s="14"/>
      <c r="G359" s="29"/>
      <c r="H359" s="13"/>
      <c r="I359" s="14"/>
      <c r="J359" s="21"/>
      <c r="K359" s="21"/>
      <c r="L359" s="21"/>
      <c r="M359" s="22"/>
      <c r="N359" s="23"/>
      <c r="O359" s="23"/>
      <c r="P359" s="21"/>
      <c r="Q359" s="10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6.5" customHeight="1">
      <c r="A360" s="1"/>
      <c r="B360" s="4"/>
      <c r="C360" s="12"/>
      <c r="D360" s="14"/>
      <c r="E360" s="14"/>
      <c r="F360" s="14"/>
      <c r="G360" s="29"/>
      <c r="H360" s="13"/>
      <c r="I360" s="14"/>
      <c r="J360" s="21"/>
      <c r="K360" s="21"/>
      <c r="L360" s="21"/>
      <c r="M360" s="22"/>
      <c r="N360" s="23"/>
      <c r="O360" s="23"/>
      <c r="P360" s="21"/>
      <c r="Q360" s="10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6.5" customHeight="1">
      <c r="A361" s="1"/>
      <c r="B361" s="4"/>
      <c r="C361" s="12"/>
      <c r="D361" s="14"/>
      <c r="E361" s="14"/>
      <c r="F361" s="14"/>
      <c r="G361" s="29"/>
      <c r="H361" s="13"/>
      <c r="I361" s="14"/>
      <c r="J361" s="21"/>
      <c r="K361" s="21"/>
      <c r="L361" s="21"/>
      <c r="M361" s="22"/>
      <c r="N361" s="23"/>
      <c r="O361" s="23"/>
      <c r="P361" s="21"/>
      <c r="Q361" s="10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6.5" customHeight="1">
      <c r="A362" s="1"/>
      <c r="B362" s="4"/>
      <c r="C362" s="12"/>
      <c r="D362" s="14"/>
      <c r="E362" s="14"/>
      <c r="F362" s="14"/>
      <c r="G362" s="29"/>
      <c r="H362" s="13"/>
      <c r="I362" s="14"/>
      <c r="J362" s="21"/>
      <c r="K362" s="21"/>
      <c r="L362" s="21"/>
      <c r="M362" s="22"/>
      <c r="N362" s="23"/>
      <c r="O362" s="23"/>
      <c r="P362" s="21"/>
      <c r="Q362" s="10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6.5" customHeight="1">
      <c r="A363" s="1"/>
      <c r="B363" s="4"/>
      <c r="C363" s="12"/>
      <c r="D363" s="14"/>
      <c r="E363" s="14"/>
      <c r="F363" s="14"/>
      <c r="G363" s="29"/>
      <c r="H363" s="13"/>
      <c r="I363" s="14"/>
      <c r="J363" s="21"/>
      <c r="K363" s="21"/>
      <c r="L363" s="21"/>
      <c r="M363" s="22"/>
      <c r="N363" s="23"/>
      <c r="O363" s="23"/>
      <c r="P363" s="21"/>
      <c r="Q363" s="10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6.5" customHeight="1">
      <c r="A364" s="1"/>
      <c r="B364" s="4"/>
      <c r="C364" s="12"/>
      <c r="D364" s="14"/>
      <c r="E364" s="14"/>
      <c r="F364" s="14"/>
      <c r="G364" s="29"/>
      <c r="H364" s="13"/>
      <c r="I364" s="14"/>
      <c r="J364" s="21"/>
      <c r="K364" s="21"/>
      <c r="L364" s="21"/>
      <c r="M364" s="22"/>
      <c r="N364" s="23"/>
      <c r="O364" s="23"/>
      <c r="P364" s="21"/>
      <c r="Q364" s="10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6.5" customHeight="1">
      <c r="A365" s="1"/>
      <c r="B365" s="4"/>
      <c r="C365" s="12"/>
      <c r="D365" s="14"/>
      <c r="E365" s="14"/>
      <c r="F365" s="14"/>
      <c r="G365" s="29"/>
      <c r="H365" s="13"/>
      <c r="I365" s="14"/>
      <c r="J365" s="21"/>
      <c r="K365" s="21"/>
      <c r="L365" s="21"/>
      <c r="M365" s="22"/>
      <c r="N365" s="23"/>
      <c r="O365" s="23"/>
      <c r="P365" s="21"/>
      <c r="Q365" s="10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6.5" customHeight="1">
      <c r="A366" s="1"/>
      <c r="B366" s="4"/>
      <c r="C366" s="12"/>
      <c r="D366" s="14"/>
      <c r="E366" s="14"/>
      <c r="F366" s="14"/>
      <c r="G366" s="29"/>
      <c r="H366" s="13"/>
      <c r="I366" s="14"/>
      <c r="J366" s="21"/>
      <c r="K366" s="21"/>
      <c r="L366" s="21"/>
      <c r="M366" s="22"/>
      <c r="N366" s="23"/>
      <c r="O366" s="23"/>
      <c r="P366" s="21"/>
      <c r="Q366" s="10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6.5" customHeight="1">
      <c r="A367" s="1"/>
      <c r="B367" s="4"/>
      <c r="C367" s="12"/>
      <c r="D367" s="14"/>
      <c r="E367" s="14"/>
      <c r="F367" s="14"/>
      <c r="G367" s="29"/>
      <c r="H367" s="13"/>
      <c r="I367" s="14"/>
      <c r="J367" s="21"/>
      <c r="K367" s="21"/>
      <c r="L367" s="21"/>
      <c r="M367" s="22"/>
      <c r="N367" s="23"/>
      <c r="O367" s="23"/>
      <c r="P367" s="21"/>
      <c r="Q367" s="10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6.5" customHeight="1">
      <c r="A368" s="1"/>
      <c r="B368" s="4"/>
      <c r="C368" s="12"/>
      <c r="D368" s="14"/>
      <c r="E368" s="14"/>
      <c r="F368" s="14"/>
      <c r="G368" s="29"/>
      <c r="H368" s="13"/>
      <c r="I368" s="14"/>
      <c r="J368" s="21"/>
      <c r="K368" s="21"/>
      <c r="L368" s="21"/>
      <c r="M368" s="22"/>
      <c r="N368" s="23"/>
      <c r="O368" s="23"/>
      <c r="P368" s="21"/>
      <c r="Q368" s="10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6.5" customHeight="1">
      <c r="A369" s="1"/>
      <c r="B369" s="4"/>
      <c r="C369" s="12"/>
      <c r="D369" s="14"/>
      <c r="E369" s="14"/>
      <c r="F369" s="14"/>
      <c r="G369" s="29"/>
      <c r="H369" s="13"/>
      <c r="I369" s="14"/>
      <c r="J369" s="21"/>
      <c r="K369" s="21"/>
      <c r="L369" s="21"/>
      <c r="M369" s="22"/>
      <c r="N369" s="23"/>
      <c r="O369" s="23"/>
      <c r="P369" s="21"/>
      <c r="Q369" s="10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6.5" customHeight="1">
      <c r="A370" s="1"/>
      <c r="B370" s="4"/>
      <c r="C370" s="12"/>
      <c r="D370" s="14"/>
      <c r="E370" s="14"/>
      <c r="F370" s="14"/>
      <c r="G370" s="29"/>
      <c r="H370" s="13"/>
      <c r="I370" s="14"/>
      <c r="J370" s="21"/>
      <c r="K370" s="21"/>
      <c r="L370" s="21"/>
      <c r="M370" s="22"/>
      <c r="N370" s="23"/>
      <c r="O370" s="23"/>
      <c r="P370" s="21"/>
      <c r="Q370" s="10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6.5" customHeight="1">
      <c r="A371" s="1"/>
      <c r="B371" s="4"/>
      <c r="C371" s="12"/>
      <c r="D371" s="14"/>
      <c r="E371" s="14"/>
      <c r="F371" s="14"/>
      <c r="G371" s="29"/>
      <c r="H371" s="13"/>
      <c r="I371" s="14"/>
      <c r="J371" s="21"/>
      <c r="K371" s="21"/>
      <c r="L371" s="21"/>
      <c r="M371" s="22"/>
      <c r="N371" s="23"/>
      <c r="O371" s="23"/>
      <c r="P371" s="21"/>
      <c r="Q371" s="10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6.5" customHeight="1">
      <c r="A372" s="1"/>
      <c r="B372" s="4"/>
      <c r="C372" s="12"/>
      <c r="D372" s="14"/>
      <c r="E372" s="14"/>
      <c r="F372" s="14"/>
      <c r="G372" s="29"/>
      <c r="H372" s="13"/>
      <c r="I372" s="14"/>
      <c r="J372" s="21"/>
      <c r="K372" s="21"/>
      <c r="L372" s="21"/>
      <c r="M372" s="22"/>
      <c r="N372" s="23"/>
      <c r="O372" s="23"/>
      <c r="P372" s="21"/>
      <c r="Q372" s="10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6.5" customHeight="1">
      <c r="A373" s="1"/>
      <c r="B373" s="4"/>
      <c r="C373" s="12"/>
      <c r="D373" s="14"/>
      <c r="E373" s="14"/>
      <c r="F373" s="14"/>
      <c r="G373" s="29"/>
      <c r="H373" s="13"/>
      <c r="I373" s="14"/>
      <c r="J373" s="21"/>
      <c r="K373" s="21"/>
      <c r="L373" s="21"/>
      <c r="M373" s="22"/>
      <c r="N373" s="23"/>
      <c r="O373" s="23"/>
      <c r="P373" s="21"/>
      <c r="Q373" s="10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6.5" customHeight="1">
      <c r="A374" s="1"/>
      <c r="B374" s="4"/>
      <c r="C374" s="12"/>
      <c r="D374" s="14"/>
      <c r="E374" s="14"/>
      <c r="F374" s="14"/>
      <c r="G374" s="29"/>
      <c r="H374" s="13"/>
      <c r="I374" s="14"/>
      <c r="J374" s="21"/>
      <c r="K374" s="21"/>
      <c r="L374" s="21"/>
      <c r="M374" s="22"/>
      <c r="N374" s="23"/>
      <c r="O374" s="23"/>
      <c r="P374" s="21"/>
      <c r="Q374" s="10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6.5" customHeight="1">
      <c r="A375" s="1"/>
      <c r="B375" s="4"/>
      <c r="C375" s="12"/>
      <c r="D375" s="14"/>
      <c r="E375" s="14"/>
      <c r="F375" s="14"/>
      <c r="G375" s="29"/>
      <c r="H375" s="13"/>
      <c r="I375" s="14"/>
      <c r="J375" s="21"/>
      <c r="K375" s="21"/>
      <c r="L375" s="21"/>
      <c r="M375" s="22"/>
      <c r="N375" s="23"/>
      <c r="O375" s="23"/>
      <c r="P375" s="21"/>
      <c r="Q375" s="10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6.5" customHeight="1">
      <c r="A376" s="1"/>
      <c r="B376" s="4"/>
      <c r="C376" s="12"/>
      <c r="D376" s="14"/>
      <c r="E376" s="14"/>
      <c r="F376" s="14"/>
      <c r="G376" s="29"/>
      <c r="H376" s="13"/>
      <c r="I376" s="14"/>
      <c r="J376" s="21"/>
      <c r="K376" s="21"/>
      <c r="L376" s="21"/>
      <c r="M376" s="22"/>
      <c r="N376" s="23"/>
      <c r="O376" s="23"/>
      <c r="P376" s="21"/>
      <c r="Q376" s="10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6.5" customHeight="1">
      <c r="A377" s="1"/>
      <c r="B377" s="4"/>
      <c r="C377" s="12"/>
      <c r="D377" s="14"/>
      <c r="E377" s="14"/>
      <c r="F377" s="14"/>
      <c r="G377" s="29"/>
      <c r="H377" s="13"/>
      <c r="I377" s="14"/>
      <c r="J377" s="21"/>
      <c r="K377" s="21"/>
      <c r="L377" s="21"/>
      <c r="M377" s="22"/>
      <c r="N377" s="23"/>
      <c r="O377" s="23"/>
      <c r="P377" s="21"/>
      <c r="Q377" s="10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6.5" customHeight="1">
      <c r="A378" s="1"/>
      <c r="B378" s="4"/>
      <c r="C378" s="12"/>
      <c r="D378" s="14"/>
      <c r="E378" s="14"/>
      <c r="F378" s="14"/>
      <c r="G378" s="29"/>
      <c r="H378" s="13"/>
      <c r="I378" s="14"/>
      <c r="J378" s="21"/>
      <c r="K378" s="21"/>
      <c r="L378" s="21"/>
      <c r="M378" s="22"/>
      <c r="N378" s="23"/>
      <c r="O378" s="23"/>
      <c r="P378" s="21"/>
      <c r="Q378" s="10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6.5" customHeight="1">
      <c r="A379" s="1"/>
      <c r="B379" s="4"/>
      <c r="C379" s="12"/>
      <c r="D379" s="14"/>
      <c r="E379" s="14"/>
      <c r="F379" s="14"/>
      <c r="G379" s="29"/>
      <c r="H379" s="13"/>
      <c r="I379" s="14"/>
      <c r="J379" s="21"/>
      <c r="K379" s="21"/>
      <c r="L379" s="21"/>
      <c r="M379" s="22"/>
      <c r="N379" s="23"/>
      <c r="O379" s="23"/>
      <c r="P379" s="21"/>
      <c r="Q379" s="10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6.5" customHeight="1">
      <c r="A380" s="1"/>
      <c r="B380" s="4"/>
      <c r="C380" s="12"/>
      <c r="D380" s="14"/>
      <c r="E380" s="14"/>
      <c r="F380" s="14"/>
      <c r="G380" s="29"/>
      <c r="H380" s="13"/>
      <c r="I380" s="14"/>
      <c r="J380" s="21"/>
      <c r="K380" s="21"/>
      <c r="L380" s="21"/>
      <c r="M380" s="22"/>
      <c r="N380" s="23"/>
      <c r="O380" s="23"/>
      <c r="P380" s="21"/>
      <c r="Q380" s="10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6.5" customHeight="1">
      <c r="A381" s="1"/>
      <c r="B381" s="4"/>
      <c r="C381" s="12"/>
      <c r="D381" s="14"/>
      <c r="E381" s="14"/>
      <c r="F381" s="14"/>
      <c r="G381" s="29"/>
      <c r="H381" s="13"/>
      <c r="I381" s="14"/>
      <c r="J381" s="21"/>
      <c r="K381" s="21"/>
      <c r="L381" s="21"/>
      <c r="M381" s="22"/>
      <c r="N381" s="23"/>
      <c r="O381" s="23"/>
      <c r="P381" s="21"/>
      <c r="Q381" s="10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6.5" customHeight="1">
      <c r="A382" s="1"/>
      <c r="B382" s="4"/>
      <c r="C382" s="12"/>
      <c r="D382" s="14"/>
      <c r="E382" s="14"/>
      <c r="F382" s="14"/>
      <c r="G382" s="29"/>
      <c r="H382" s="13"/>
      <c r="I382" s="14"/>
      <c r="J382" s="21"/>
      <c r="K382" s="21"/>
      <c r="L382" s="21"/>
      <c r="M382" s="22"/>
      <c r="N382" s="23"/>
      <c r="O382" s="23"/>
      <c r="P382" s="21"/>
      <c r="Q382" s="10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6.5" customHeight="1">
      <c r="A383" s="1"/>
      <c r="B383" s="4"/>
      <c r="C383" s="12"/>
      <c r="D383" s="14"/>
      <c r="E383" s="14"/>
      <c r="F383" s="14"/>
      <c r="G383" s="29"/>
      <c r="H383" s="13"/>
      <c r="I383" s="14"/>
      <c r="J383" s="21"/>
      <c r="K383" s="21"/>
      <c r="L383" s="21"/>
      <c r="M383" s="22"/>
      <c r="N383" s="23"/>
      <c r="O383" s="23"/>
      <c r="P383" s="21"/>
      <c r="Q383" s="10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6.5" customHeight="1">
      <c r="A384" s="1"/>
      <c r="B384" s="4"/>
      <c r="C384" s="12"/>
      <c r="D384" s="14"/>
      <c r="E384" s="14"/>
      <c r="F384" s="14"/>
      <c r="G384" s="29"/>
      <c r="H384" s="13"/>
      <c r="I384" s="14"/>
      <c r="J384" s="21"/>
      <c r="K384" s="21"/>
      <c r="L384" s="21"/>
      <c r="M384" s="22"/>
      <c r="N384" s="23"/>
      <c r="O384" s="23"/>
      <c r="P384" s="21"/>
      <c r="Q384" s="10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6.5" customHeight="1">
      <c r="A385" s="1"/>
      <c r="B385" s="4"/>
      <c r="C385" s="12"/>
      <c r="D385" s="14"/>
      <c r="E385" s="14"/>
      <c r="F385" s="14"/>
      <c r="G385" s="29"/>
      <c r="H385" s="13"/>
      <c r="I385" s="14"/>
      <c r="J385" s="21"/>
      <c r="K385" s="21"/>
      <c r="L385" s="21"/>
      <c r="M385" s="22"/>
      <c r="N385" s="23"/>
      <c r="O385" s="23"/>
      <c r="P385" s="21"/>
      <c r="Q385" s="10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6.5" customHeight="1">
      <c r="A386" s="1"/>
      <c r="B386" s="4"/>
      <c r="C386" s="12"/>
      <c r="D386" s="14"/>
      <c r="E386" s="14"/>
      <c r="F386" s="14"/>
      <c r="G386" s="29"/>
      <c r="H386" s="13"/>
      <c r="I386" s="14"/>
      <c r="J386" s="21"/>
      <c r="K386" s="21"/>
      <c r="L386" s="21"/>
      <c r="M386" s="22"/>
      <c r="N386" s="23"/>
      <c r="O386" s="23"/>
      <c r="P386" s="21"/>
      <c r="Q386" s="10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6.5" customHeight="1">
      <c r="A387" s="1"/>
      <c r="B387" s="4"/>
      <c r="C387" s="12"/>
      <c r="D387" s="14"/>
      <c r="E387" s="14"/>
      <c r="F387" s="14"/>
      <c r="G387" s="29"/>
      <c r="H387" s="13"/>
      <c r="I387" s="14"/>
      <c r="J387" s="21"/>
      <c r="K387" s="21"/>
      <c r="L387" s="21"/>
      <c r="M387" s="22"/>
      <c r="N387" s="23"/>
      <c r="O387" s="23"/>
      <c r="P387" s="21"/>
      <c r="Q387" s="10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6.5" customHeight="1">
      <c r="A388" s="1"/>
      <c r="B388" s="4"/>
      <c r="C388" s="12"/>
      <c r="D388" s="14"/>
      <c r="E388" s="14"/>
      <c r="F388" s="14"/>
      <c r="G388" s="29"/>
      <c r="H388" s="13"/>
      <c r="I388" s="14"/>
      <c r="J388" s="21"/>
      <c r="K388" s="21"/>
      <c r="L388" s="21"/>
      <c r="M388" s="22"/>
      <c r="N388" s="23"/>
      <c r="O388" s="23"/>
      <c r="P388" s="21"/>
      <c r="Q388" s="10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6.5" customHeight="1">
      <c r="A389" s="1"/>
      <c r="B389" s="4"/>
      <c r="C389" s="12"/>
      <c r="D389" s="14"/>
      <c r="E389" s="14"/>
      <c r="F389" s="14"/>
      <c r="G389" s="29"/>
      <c r="H389" s="13"/>
      <c r="I389" s="14"/>
      <c r="J389" s="21"/>
      <c r="K389" s="21"/>
      <c r="L389" s="21"/>
      <c r="M389" s="22"/>
      <c r="N389" s="23"/>
      <c r="O389" s="23"/>
      <c r="P389" s="21"/>
      <c r="Q389" s="10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6.5" customHeight="1">
      <c r="A390" s="1"/>
      <c r="B390" s="4"/>
      <c r="C390" s="12"/>
      <c r="D390" s="14"/>
      <c r="E390" s="14"/>
      <c r="F390" s="14"/>
      <c r="G390" s="29"/>
      <c r="H390" s="13"/>
      <c r="I390" s="14"/>
      <c r="J390" s="21"/>
      <c r="K390" s="21"/>
      <c r="L390" s="21"/>
      <c r="M390" s="22"/>
      <c r="N390" s="23"/>
      <c r="O390" s="23"/>
      <c r="P390" s="21"/>
      <c r="Q390" s="10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6.5" customHeight="1">
      <c r="A391" s="1"/>
      <c r="B391" s="4"/>
      <c r="C391" s="12"/>
      <c r="D391" s="14"/>
      <c r="E391" s="14"/>
      <c r="F391" s="14"/>
      <c r="G391" s="29"/>
      <c r="H391" s="13"/>
      <c r="I391" s="14"/>
      <c r="J391" s="21"/>
      <c r="K391" s="21"/>
      <c r="L391" s="21"/>
      <c r="M391" s="22"/>
      <c r="N391" s="23"/>
      <c r="O391" s="23"/>
      <c r="P391" s="21"/>
      <c r="Q391" s="10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6.5" customHeight="1">
      <c r="A392" s="1"/>
      <c r="B392" s="4"/>
      <c r="C392" s="12"/>
      <c r="D392" s="14"/>
      <c r="E392" s="14"/>
      <c r="F392" s="14"/>
      <c r="G392" s="29"/>
      <c r="H392" s="13"/>
      <c r="I392" s="14"/>
      <c r="J392" s="21"/>
      <c r="K392" s="21"/>
      <c r="L392" s="21"/>
      <c r="M392" s="22"/>
      <c r="N392" s="23"/>
      <c r="O392" s="23"/>
      <c r="P392" s="21"/>
      <c r="Q392" s="10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6.5" customHeight="1">
      <c r="A393" s="1"/>
      <c r="B393" s="4"/>
      <c r="C393" s="12"/>
      <c r="D393" s="14"/>
      <c r="E393" s="14"/>
      <c r="F393" s="14"/>
      <c r="G393" s="29"/>
      <c r="H393" s="13"/>
      <c r="I393" s="14"/>
      <c r="J393" s="21"/>
      <c r="K393" s="21"/>
      <c r="L393" s="21"/>
      <c r="M393" s="22"/>
      <c r="N393" s="23"/>
      <c r="O393" s="23"/>
      <c r="P393" s="21"/>
      <c r="Q393" s="10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6.5" customHeight="1">
      <c r="A394" s="1"/>
      <c r="B394" s="4"/>
      <c r="C394" s="12"/>
      <c r="D394" s="14"/>
      <c r="E394" s="14"/>
      <c r="F394" s="14"/>
      <c r="G394" s="29"/>
      <c r="H394" s="13"/>
      <c r="I394" s="14"/>
      <c r="J394" s="21"/>
      <c r="K394" s="21"/>
      <c r="L394" s="21"/>
      <c r="M394" s="22"/>
      <c r="N394" s="23"/>
      <c r="O394" s="23"/>
      <c r="P394" s="21"/>
      <c r="Q394" s="10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6.5" customHeight="1">
      <c r="A395" s="1"/>
      <c r="B395" s="4"/>
      <c r="C395" s="12"/>
      <c r="D395" s="14"/>
      <c r="E395" s="14"/>
      <c r="F395" s="14"/>
      <c r="G395" s="29"/>
      <c r="H395" s="13"/>
      <c r="I395" s="14"/>
      <c r="J395" s="21"/>
      <c r="K395" s="21"/>
      <c r="L395" s="21"/>
      <c r="M395" s="22"/>
      <c r="N395" s="23"/>
      <c r="O395" s="23"/>
      <c r="P395" s="21"/>
      <c r="Q395" s="10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6.5" customHeight="1">
      <c r="A396" s="1"/>
      <c r="B396" s="4"/>
      <c r="C396" s="12"/>
      <c r="D396" s="14"/>
      <c r="E396" s="14"/>
      <c r="F396" s="14"/>
      <c r="G396" s="29"/>
      <c r="H396" s="13"/>
      <c r="I396" s="14"/>
      <c r="J396" s="21"/>
      <c r="K396" s="21"/>
      <c r="L396" s="21"/>
      <c r="M396" s="22"/>
      <c r="N396" s="23"/>
      <c r="O396" s="23"/>
      <c r="P396" s="21"/>
      <c r="Q396" s="10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6.5" customHeight="1">
      <c r="A397" s="1"/>
      <c r="B397" s="4"/>
      <c r="C397" s="12"/>
      <c r="D397" s="14"/>
      <c r="E397" s="14"/>
      <c r="F397" s="14"/>
      <c r="G397" s="29"/>
      <c r="H397" s="13"/>
      <c r="I397" s="14"/>
      <c r="J397" s="21"/>
      <c r="K397" s="21"/>
      <c r="L397" s="21"/>
      <c r="M397" s="22"/>
      <c r="N397" s="23"/>
      <c r="O397" s="23"/>
      <c r="P397" s="21"/>
      <c r="Q397" s="10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6.5" customHeight="1">
      <c r="A398" s="1"/>
      <c r="B398" s="4"/>
      <c r="C398" s="12"/>
      <c r="D398" s="14"/>
      <c r="E398" s="14"/>
      <c r="F398" s="14"/>
      <c r="G398" s="29"/>
      <c r="H398" s="13"/>
      <c r="I398" s="14"/>
      <c r="J398" s="21"/>
      <c r="K398" s="21"/>
      <c r="L398" s="21"/>
      <c r="M398" s="22"/>
      <c r="N398" s="23"/>
      <c r="O398" s="23"/>
      <c r="P398" s="21"/>
      <c r="Q398" s="10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6.5" customHeight="1">
      <c r="A399" s="1"/>
      <c r="B399" s="4"/>
      <c r="C399" s="12"/>
      <c r="D399" s="14"/>
      <c r="E399" s="14"/>
      <c r="F399" s="14"/>
      <c r="G399" s="29"/>
      <c r="H399" s="13"/>
      <c r="I399" s="14"/>
      <c r="J399" s="21"/>
      <c r="K399" s="21"/>
      <c r="L399" s="21"/>
      <c r="M399" s="22"/>
      <c r="N399" s="23"/>
      <c r="O399" s="23"/>
      <c r="P399" s="21"/>
      <c r="Q399" s="10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6.5" customHeight="1">
      <c r="A400" s="1"/>
      <c r="B400" s="4"/>
      <c r="C400" s="12"/>
      <c r="D400" s="14"/>
      <c r="E400" s="14"/>
      <c r="F400" s="14"/>
      <c r="G400" s="29"/>
      <c r="H400" s="13"/>
      <c r="I400" s="14"/>
      <c r="J400" s="21"/>
      <c r="K400" s="21"/>
      <c r="L400" s="21"/>
      <c r="M400" s="22"/>
      <c r="N400" s="23"/>
      <c r="O400" s="23"/>
      <c r="P400" s="21"/>
      <c r="Q400" s="10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6.5" customHeight="1">
      <c r="A401" s="1"/>
      <c r="B401" s="4"/>
      <c r="C401" s="12"/>
      <c r="D401" s="14"/>
      <c r="E401" s="14"/>
      <c r="F401" s="14"/>
      <c r="G401" s="29"/>
      <c r="H401" s="13"/>
      <c r="I401" s="14"/>
      <c r="J401" s="21"/>
      <c r="K401" s="21"/>
      <c r="L401" s="21"/>
      <c r="M401" s="22"/>
      <c r="N401" s="23"/>
      <c r="O401" s="23"/>
      <c r="P401" s="21"/>
      <c r="Q401" s="10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6.5" customHeight="1">
      <c r="A402" s="1"/>
      <c r="B402" s="4"/>
      <c r="C402" s="12"/>
      <c r="D402" s="14"/>
      <c r="E402" s="14"/>
      <c r="F402" s="14"/>
      <c r="G402" s="29"/>
      <c r="H402" s="13"/>
      <c r="I402" s="14"/>
      <c r="J402" s="21"/>
      <c r="K402" s="21"/>
      <c r="L402" s="21"/>
      <c r="M402" s="22"/>
      <c r="N402" s="23"/>
      <c r="O402" s="23"/>
      <c r="P402" s="21"/>
      <c r="Q402" s="10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6.5" customHeight="1">
      <c r="A403" s="1"/>
      <c r="B403" s="4"/>
      <c r="C403" s="12"/>
      <c r="D403" s="14"/>
      <c r="E403" s="14"/>
      <c r="F403" s="14"/>
      <c r="G403" s="29"/>
      <c r="H403" s="13"/>
      <c r="I403" s="14"/>
      <c r="J403" s="21"/>
      <c r="K403" s="21"/>
      <c r="L403" s="21"/>
      <c r="M403" s="22"/>
      <c r="N403" s="23"/>
      <c r="O403" s="23"/>
      <c r="P403" s="21"/>
      <c r="Q403" s="10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6.5" customHeight="1">
      <c r="A404" s="1"/>
      <c r="B404" s="4"/>
      <c r="C404" s="12"/>
      <c r="D404" s="14"/>
      <c r="E404" s="14"/>
      <c r="F404" s="14"/>
      <c r="G404" s="29"/>
      <c r="H404" s="13"/>
      <c r="I404" s="14"/>
      <c r="J404" s="21"/>
      <c r="K404" s="21"/>
      <c r="L404" s="21"/>
      <c r="M404" s="22"/>
      <c r="N404" s="23"/>
      <c r="O404" s="23"/>
      <c r="P404" s="21"/>
      <c r="Q404" s="10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6.5" customHeight="1">
      <c r="A405" s="1"/>
      <c r="B405" s="4"/>
      <c r="C405" s="12"/>
      <c r="D405" s="14"/>
      <c r="E405" s="14"/>
      <c r="F405" s="14"/>
      <c r="G405" s="29"/>
      <c r="H405" s="13"/>
      <c r="I405" s="14"/>
      <c r="J405" s="21"/>
      <c r="K405" s="21"/>
      <c r="L405" s="21"/>
      <c r="M405" s="22"/>
      <c r="N405" s="23"/>
      <c r="O405" s="23"/>
      <c r="P405" s="21"/>
      <c r="Q405" s="10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6.5" customHeight="1">
      <c r="A406" s="1"/>
      <c r="B406" s="4"/>
      <c r="C406" s="12"/>
      <c r="D406" s="14"/>
      <c r="E406" s="14"/>
      <c r="F406" s="14"/>
      <c r="G406" s="29"/>
      <c r="H406" s="13"/>
      <c r="I406" s="14"/>
      <c r="J406" s="21"/>
      <c r="K406" s="21"/>
      <c r="L406" s="21"/>
      <c r="M406" s="22"/>
      <c r="N406" s="23"/>
      <c r="O406" s="23"/>
      <c r="P406" s="21"/>
      <c r="Q406" s="10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6.5" customHeight="1">
      <c r="A407" s="1"/>
      <c r="B407" s="4"/>
      <c r="C407" s="12"/>
      <c r="D407" s="14"/>
      <c r="E407" s="14"/>
      <c r="F407" s="14"/>
      <c r="G407" s="29"/>
      <c r="H407" s="13"/>
      <c r="I407" s="14"/>
      <c r="J407" s="21"/>
      <c r="K407" s="21"/>
      <c r="L407" s="21"/>
      <c r="M407" s="22"/>
      <c r="N407" s="23"/>
      <c r="O407" s="23"/>
      <c r="P407" s="21"/>
      <c r="Q407" s="10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6.5" customHeight="1">
      <c r="A408" s="1"/>
      <c r="B408" s="4"/>
      <c r="C408" s="12"/>
      <c r="D408" s="14"/>
      <c r="E408" s="14"/>
      <c r="F408" s="14"/>
      <c r="G408" s="29"/>
      <c r="H408" s="13"/>
      <c r="I408" s="14"/>
      <c r="J408" s="21"/>
      <c r="K408" s="21"/>
      <c r="L408" s="21"/>
      <c r="M408" s="22"/>
      <c r="N408" s="23"/>
      <c r="O408" s="23"/>
      <c r="P408" s="21"/>
      <c r="Q408" s="10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6.5" customHeight="1">
      <c r="A409" s="1"/>
      <c r="B409" s="4"/>
      <c r="C409" s="12"/>
      <c r="D409" s="14"/>
      <c r="E409" s="14"/>
      <c r="F409" s="14"/>
      <c r="G409" s="29"/>
      <c r="H409" s="13"/>
      <c r="I409" s="14"/>
      <c r="J409" s="21"/>
      <c r="K409" s="21"/>
      <c r="L409" s="21"/>
      <c r="M409" s="22"/>
      <c r="N409" s="23"/>
      <c r="O409" s="23"/>
      <c r="P409" s="21"/>
      <c r="Q409" s="10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6.5" customHeight="1">
      <c r="A410" s="1"/>
      <c r="B410" s="4"/>
      <c r="C410" s="12"/>
      <c r="D410" s="14"/>
      <c r="E410" s="14"/>
      <c r="F410" s="14"/>
      <c r="G410" s="29"/>
      <c r="H410" s="13"/>
      <c r="I410" s="14"/>
      <c r="J410" s="21"/>
      <c r="K410" s="21"/>
      <c r="L410" s="21"/>
      <c r="M410" s="22"/>
      <c r="N410" s="23"/>
      <c r="O410" s="23"/>
      <c r="P410" s="21"/>
      <c r="Q410" s="10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6.5" customHeight="1">
      <c r="A411" s="1"/>
      <c r="B411" s="4"/>
      <c r="C411" s="12"/>
      <c r="D411" s="14"/>
      <c r="E411" s="14"/>
      <c r="F411" s="14"/>
      <c r="G411" s="29"/>
      <c r="H411" s="13"/>
      <c r="I411" s="14"/>
      <c r="J411" s="21"/>
      <c r="K411" s="21"/>
      <c r="L411" s="21"/>
      <c r="M411" s="22"/>
      <c r="N411" s="23"/>
      <c r="O411" s="23"/>
      <c r="P411" s="21"/>
      <c r="Q411" s="10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6.5" customHeight="1">
      <c r="A412" s="1"/>
      <c r="B412" s="4"/>
      <c r="C412" s="12"/>
      <c r="D412" s="14"/>
      <c r="E412" s="14"/>
      <c r="F412" s="14"/>
      <c r="G412" s="29"/>
      <c r="H412" s="13"/>
      <c r="I412" s="14"/>
      <c r="J412" s="21"/>
      <c r="K412" s="21"/>
      <c r="L412" s="21"/>
      <c r="M412" s="22"/>
      <c r="N412" s="23"/>
      <c r="O412" s="23"/>
      <c r="P412" s="21"/>
      <c r="Q412" s="10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6.5" customHeight="1">
      <c r="A413" s="1"/>
      <c r="B413" s="4"/>
      <c r="C413" s="12"/>
      <c r="D413" s="14"/>
      <c r="E413" s="14"/>
      <c r="F413" s="14"/>
      <c r="G413" s="29"/>
      <c r="H413" s="13"/>
      <c r="I413" s="14"/>
      <c r="J413" s="21"/>
      <c r="K413" s="21"/>
      <c r="L413" s="21"/>
      <c r="M413" s="22"/>
      <c r="N413" s="23"/>
      <c r="O413" s="23"/>
      <c r="P413" s="21"/>
      <c r="Q413" s="10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6.5" customHeight="1">
      <c r="A414" s="1"/>
      <c r="B414" s="4"/>
      <c r="C414" s="12"/>
      <c r="D414" s="14"/>
      <c r="E414" s="14"/>
      <c r="F414" s="14"/>
      <c r="G414" s="29"/>
      <c r="H414" s="13"/>
      <c r="I414" s="14"/>
      <c r="J414" s="21"/>
      <c r="K414" s="21"/>
      <c r="L414" s="21"/>
      <c r="M414" s="22"/>
      <c r="N414" s="23"/>
      <c r="O414" s="23"/>
      <c r="P414" s="21"/>
      <c r="Q414" s="10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6.5" customHeight="1">
      <c r="A415" s="1"/>
      <c r="B415" s="4"/>
      <c r="C415" s="12"/>
      <c r="D415" s="14"/>
      <c r="E415" s="14"/>
      <c r="F415" s="14"/>
      <c r="G415" s="29"/>
      <c r="H415" s="13"/>
      <c r="I415" s="14"/>
      <c r="J415" s="21"/>
      <c r="K415" s="21"/>
      <c r="L415" s="21"/>
      <c r="M415" s="22"/>
      <c r="N415" s="23"/>
      <c r="O415" s="23"/>
      <c r="P415" s="21"/>
      <c r="Q415" s="10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6.5" customHeight="1">
      <c r="A416" s="1"/>
      <c r="B416" s="4"/>
      <c r="C416" s="12"/>
      <c r="D416" s="14"/>
      <c r="E416" s="14"/>
      <c r="F416" s="14"/>
      <c r="G416" s="29"/>
      <c r="H416" s="13"/>
      <c r="I416" s="14"/>
      <c r="J416" s="21"/>
      <c r="K416" s="21"/>
      <c r="L416" s="21"/>
      <c r="M416" s="22"/>
      <c r="N416" s="23"/>
      <c r="O416" s="23"/>
      <c r="P416" s="21"/>
      <c r="Q416" s="10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6.5" customHeight="1">
      <c r="A417" s="1"/>
      <c r="B417" s="4"/>
      <c r="C417" s="12"/>
      <c r="D417" s="14"/>
      <c r="E417" s="14"/>
      <c r="F417" s="14"/>
      <c r="G417" s="29"/>
      <c r="H417" s="13"/>
      <c r="I417" s="14"/>
      <c r="J417" s="21"/>
      <c r="K417" s="21"/>
      <c r="L417" s="21"/>
      <c r="M417" s="22"/>
      <c r="N417" s="23"/>
      <c r="O417" s="23"/>
      <c r="P417" s="21"/>
      <c r="Q417" s="10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6.5" customHeight="1">
      <c r="A418" s="1"/>
      <c r="B418" s="4"/>
      <c r="C418" s="12"/>
      <c r="D418" s="14"/>
      <c r="E418" s="14"/>
      <c r="F418" s="14"/>
      <c r="G418" s="29"/>
      <c r="H418" s="13"/>
      <c r="I418" s="14"/>
      <c r="J418" s="21"/>
      <c r="K418" s="21"/>
      <c r="L418" s="21"/>
      <c r="M418" s="22"/>
      <c r="N418" s="23"/>
      <c r="O418" s="23"/>
      <c r="P418" s="21"/>
      <c r="Q418" s="10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6.5" customHeight="1">
      <c r="A419" s="1"/>
      <c r="B419" s="4"/>
      <c r="C419" s="12"/>
      <c r="D419" s="14"/>
      <c r="E419" s="14"/>
      <c r="F419" s="14"/>
      <c r="G419" s="29"/>
      <c r="H419" s="13"/>
      <c r="I419" s="14"/>
      <c r="J419" s="21"/>
      <c r="K419" s="21"/>
      <c r="L419" s="21"/>
      <c r="M419" s="22"/>
      <c r="N419" s="23"/>
      <c r="O419" s="23"/>
      <c r="P419" s="21"/>
      <c r="Q419" s="10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6.5" customHeight="1">
      <c r="A420" s="1"/>
      <c r="B420" s="4"/>
      <c r="C420" s="12"/>
      <c r="D420" s="14"/>
      <c r="E420" s="14"/>
      <c r="F420" s="14"/>
      <c r="G420" s="29"/>
      <c r="H420" s="13"/>
      <c r="I420" s="14"/>
      <c r="J420" s="21"/>
      <c r="K420" s="21"/>
      <c r="L420" s="21"/>
      <c r="M420" s="22"/>
      <c r="N420" s="23"/>
      <c r="O420" s="23"/>
      <c r="P420" s="21"/>
      <c r="Q420" s="10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6.5" customHeight="1">
      <c r="A421" s="1"/>
      <c r="B421" s="4"/>
      <c r="C421" s="12"/>
      <c r="D421" s="14"/>
      <c r="E421" s="14"/>
      <c r="F421" s="14"/>
      <c r="G421" s="29"/>
      <c r="H421" s="13"/>
      <c r="I421" s="14"/>
      <c r="J421" s="21"/>
      <c r="K421" s="21"/>
      <c r="L421" s="21"/>
      <c r="M421" s="22"/>
      <c r="N421" s="23"/>
      <c r="O421" s="23"/>
      <c r="P421" s="21"/>
      <c r="Q421" s="10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6.5" customHeight="1">
      <c r="A422" s="1"/>
      <c r="B422" s="4"/>
      <c r="C422" s="12"/>
      <c r="D422" s="14"/>
      <c r="E422" s="14"/>
      <c r="F422" s="14"/>
      <c r="G422" s="29"/>
      <c r="H422" s="13"/>
      <c r="I422" s="14"/>
      <c r="J422" s="21"/>
      <c r="K422" s="21"/>
      <c r="L422" s="21"/>
      <c r="M422" s="22"/>
      <c r="N422" s="23"/>
      <c r="O422" s="23"/>
      <c r="P422" s="21"/>
      <c r="Q422" s="10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6.5" customHeight="1">
      <c r="A423" s="1"/>
      <c r="B423" s="4"/>
      <c r="C423" s="12"/>
      <c r="D423" s="14"/>
      <c r="E423" s="14"/>
      <c r="F423" s="14"/>
      <c r="G423" s="29"/>
      <c r="H423" s="13"/>
      <c r="I423" s="14"/>
      <c r="J423" s="21"/>
      <c r="K423" s="21"/>
      <c r="L423" s="21"/>
      <c r="M423" s="22"/>
      <c r="N423" s="23"/>
      <c r="O423" s="23"/>
      <c r="P423" s="21"/>
      <c r="Q423" s="10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6.5" customHeight="1">
      <c r="A424" s="1"/>
      <c r="B424" s="4"/>
      <c r="C424" s="12"/>
      <c r="D424" s="14"/>
      <c r="E424" s="14"/>
      <c r="F424" s="14"/>
      <c r="G424" s="29"/>
      <c r="H424" s="13"/>
      <c r="I424" s="14"/>
      <c r="J424" s="21"/>
      <c r="K424" s="21"/>
      <c r="L424" s="21"/>
      <c r="M424" s="22"/>
      <c r="N424" s="23"/>
      <c r="O424" s="23"/>
      <c r="P424" s="21"/>
      <c r="Q424" s="10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6.5" customHeight="1">
      <c r="A425" s="1"/>
      <c r="B425" s="4"/>
      <c r="C425" s="12"/>
      <c r="D425" s="14"/>
      <c r="E425" s="14"/>
      <c r="F425" s="14"/>
      <c r="G425" s="29"/>
      <c r="H425" s="13"/>
      <c r="I425" s="14"/>
      <c r="J425" s="21"/>
      <c r="K425" s="21"/>
      <c r="L425" s="21"/>
      <c r="M425" s="22"/>
      <c r="N425" s="23"/>
      <c r="O425" s="23"/>
      <c r="P425" s="21"/>
      <c r="Q425" s="10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6.5" customHeight="1">
      <c r="A426" s="1"/>
      <c r="B426" s="4"/>
      <c r="C426" s="12"/>
      <c r="D426" s="14"/>
      <c r="E426" s="14"/>
      <c r="F426" s="14"/>
      <c r="G426" s="29"/>
      <c r="H426" s="13"/>
      <c r="I426" s="14"/>
      <c r="J426" s="21"/>
      <c r="K426" s="21"/>
      <c r="L426" s="21"/>
      <c r="M426" s="22"/>
      <c r="N426" s="23"/>
      <c r="O426" s="23"/>
      <c r="P426" s="21"/>
      <c r="Q426" s="10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6.5" customHeight="1">
      <c r="A427" s="1"/>
      <c r="B427" s="4"/>
      <c r="C427" s="12"/>
      <c r="D427" s="14"/>
      <c r="E427" s="14"/>
      <c r="F427" s="14"/>
      <c r="G427" s="29"/>
      <c r="H427" s="13"/>
      <c r="I427" s="14"/>
      <c r="J427" s="21"/>
      <c r="K427" s="21"/>
      <c r="L427" s="21"/>
      <c r="M427" s="22"/>
      <c r="N427" s="23"/>
      <c r="O427" s="23"/>
      <c r="P427" s="21"/>
      <c r="Q427" s="10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6.5" customHeight="1">
      <c r="A428" s="1"/>
      <c r="B428" s="4"/>
      <c r="C428" s="12"/>
      <c r="D428" s="14"/>
      <c r="E428" s="14"/>
      <c r="F428" s="14"/>
      <c r="G428" s="29"/>
      <c r="H428" s="13"/>
      <c r="I428" s="14"/>
      <c r="J428" s="21"/>
      <c r="K428" s="21"/>
      <c r="L428" s="21"/>
      <c r="M428" s="22"/>
      <c r="N428" s="23"/>
      <c r="O428" s="23"/>
      <c r="P428" s="21"/>
      <c r="Q428" s="10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6.5" customHeight="1">
      <c r="A429" s="1"/>
      <c r="B429" s="4"/>
      <c r="C429" s="12"/>
      <c r="D429" s="14"/>
      <c r="E429" s="14"/>
      <c r="F429" s="14"/>
      <c r="G429" s="29"/>
      <c r="H429" s="13"/>
      <c r="I429" s="14"/>
      <c r="J429" s="21"/>
      <c r="K429" s="21"/>
      <c r="L429" s="21"/>
      <c r="M429" s="22"/>
      <c r="N429" s="23"/>
      <c r="O429" s="23"/>
      <c r="P429" s="21"/>
      <c r="Q429" s="10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6.5" customHeight="1">
      <c r="A430" s="1"/>
      <c r="B430" s="4"/>
      <c r="C430" s="12"/>
      <c r="D430" s="14"/>
      <c r="E430" s="14"/>
      <c r="F430" s="14"/>
      <c r="G430" s="29"/>
      <c r="H430" s="13"/>
      <c r="I430" s="14"/>
      <c r="J430" s="21"/>
      <c r="K430" s="21"/>
      <c r="L430" s="21"/>
      <c r="M430" s="22"/>
      <c r="N430" s="23"/>
      <c r="O430" s="23"/>
      <c r="P430" s="21"/>
      <c r="Q430" s="10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6.5" customHeight="1">
      <c r="A431" s="1"/>
      <c r="B431" s="4"/>
      <c r="C431" s="12"/>
      <c r="D431" s="14"/>
      <c r="E431" s="14"/>
      <c r="F431" s="14"/>
      <c r="G431" s="29"/>
      <c r="H431" s="13"/>
      <c r="I431" s="14"/>
      <c r="J431" s="21"/>
      <c r="K431" s="21"/>
      <c r="L431" s="21"/>
      <c r="M431" s="22"/>
      <c r="N431" s="23"/>
      <c r="O431" s="23"/>
      <c r="P431" s="21"/>
      <c r="Q431" s="10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6.5" customHeight="1">
      <c r="A432" s="1"/>
      <c r="B432" s="4"/>
      <c r="C432" s="12"/>
      <c r="D432" s="14"/>
      <c r="E432" s="14"/>
      <c r="F432" s="14"/>
      <c r="G432" s="29"/>
      <c r="H432" s="13"/>
      <c r="I432" s="14"/>
      <c r="J432" s="21"/>
      <c r="K432" s="21"/>
      <c r="L432" s="21"/>
      <c r="M432" s="22"/>
      <c r="N432" s="23"/>
      <c r="O432" s="23"/>
      <c r="P432" s="21"/>
      <c r="Q432" s="10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6.5" customHeight="1">
      <c r="A433" s="1"/>
      <c r="B433" s="4"/>
      <c r="C433" s="12"/>
      <c r="D433" s="14"/>
      <c r="E433" s="14"/>
      <c r="F433" s="14"/>
      <c r="G433" s="29"/>
      <c r="H433" s="13"/>
      <c r="I433" s="14"/>
      <c r="J433" s="21"/>
      <c r="K433" s="21"/>
      <c r="L433" s="21"/>
      <c r="M433" s="22"/>
      <c r="N433" s="23"/>
      <c r="O433" s="23"/>
      <c r="P433" s="21"/>
      <c r="Q433" s="10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6.5" customHeight="1">
      <c r="A434" s="1"/>
      <c r="B434" s="4"/>
      <c r="C434" s="12"/>
      <c r="D434" s="14"/>
      <c r="E434" s="14"/>
      <c r="F434" s="14"/>
      <c r="G434" s="29"/>
      <c r="H434" s="13"/>
      <c r="I434" s="14"/>
      <c r="J434" s="21"/>
      <c r="K434" s="21"/>
      <c r="L434" s="21"/>
      <c r="M434" s="22"/>
      <c r="N434" s="23"/>
      <c r="O434" s="23"/>
      <c r="P434" s="21"/>
      <c r="Q434" s="10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6.5" customHeight="1">
      <c r="A435" s="1"/>
      <c r="B435" s="4"/>
      <c r="C435" s="12"/>
      <c r="D435" s="14"/>
      <c r="E435" s="14"/>
      <c r="F435" s="14"/>
      <c r="G435" s="29"/>
      <c r="H435" s="13"/>
      <c r="I435" s="14"/>
      <c r="J435" s="21"/>
      <c r="K435" s="21"/>
      <c r="L435" s="21"/>
      <c r="M435" s="22"/>
      <c r="N435" s="23"/>
      <c r="O435" s="23"/>
      <c r="P435" s="21"/>
      <c r="Q435" s="10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6.5" customHeight="1">
      <c r="A436" s="1"/>
      <c r="B436" s="4"/>
      <c r="C436" s="12"/>
      <c r="D436" s="14"/>
      <c r="E436" s="14"/>
      <c r="F436" s="14"/>
      <c r="G436" s="29"/>
      <c r="H436" s="13"/>
      <c r="I436" s="14"/>
      <c r="J436" s="21"/>
      <c r="K436" s="21"/>
      <c r="L436" s="21"/>
      <c r="M436" s="22"/>
      <c r="N436" s="23"/>
      <c r="O436" s="23"/>
      <c r="P436" s="21"/>
      <c r="Q436" s="10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6.5" customHeight="1">
      <c r="A437" s="1"/>
      <c r="B437" s="4"/>
      <c r="C437" s="12"/>
      <c r="D437" s="14"/>
      <c r="E437" s="14"/>
      <c r="F437" s="14"/>
      <c r="G437" s="29"/>
      <c r="H437" s="13"/>
      <c r="I437" s="14"/>
      <c r="J437" s="21"/>
      <c r="K437" s="21"/>
      <c r="L437" s="21"/>
      <c r="M437" s="22"/>
      <c r="N437" s="23"/>
      <c r="O437" s="23"/>
      <c r="P437" s="21"/>
      <c r="Q437" s="10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6.5" customHeight="1">
      <c r="A438" s="1"/>
      <c r="B438" s="4"/>
      <c r="C438" s="12"/>
      <c r="D438" s="14"/>
      <c r="E438" s="14"/>
      <c r="F438" s="14"/>
      <c r="G438" s="29"/>
      <c r="H438" s="13"/>
      <c r="I438" s="14"/>
      <c r="J438" s="21"/>
      <c r="K438" s="21"/>
      <c r="L438" s="21"/>
      <c r="M438" s="22"/>
      <c r="N438" s="23"/>
      <c r="O438" s="23"/>
      <c r="P438" s="21"/>
      <c r="Q438" s="10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6.5" customHeight="1">
      <c r="A439" s="1"/>
      <c r="B439" s="4"/>
      <c r="C439" s="12"/>
      <c r="D439" s="14"/>
      <c r="E439" s="14"/>
      <c r="F439" s="14"/>
      <c r="G439" s="29"/>
      <c r="H439" s="13"/>
      <c r="I439" s="14"/>
      <c r="J439" s="21"/>
      <c r="K439" s="21"/>
      <c r="L439" s="21"/>
      <c r="M439" s="22"/>
      <c r="N439" s="23"/>
      <c r="O439" s="23"/>
      <c r="P439" s="21"/>
      <c r="Q439" s="10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6.5" customHeight="1">
      <c r="A440" s="1"/>
      <c r="B440" s="4"/>
      <c r="C440" s="12"/>
      <c r="D440" s="14"/>
      <c r="E440" s="14"/>
      <c r="F440" s="14"/>
      <c r="G440" s="29"/>
      <c r="H440" s="13"/>
      <c r="I440" s="14"/>
      <c r="J440" s="21"/>
      <c r="K440" s="21"/>
      <c r="L440" s="21"/>
      <c r="M440" s="22"/>
      <c r="N440" s="23"/>
      <c r="O440" s="23"/>
      <c r="P440" s="21"/>
      <c r="Q440" s="10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6.5" customHeight="1">
      <c r="A441" s="1"/>
      <c r="B441" s="4"/>
      <c r="C441" s="12"/>
      <c r="D441" s="14"/>
      <c r="E441" s="14"/>
      <c r="F441" s="14"/>
      <c r="G441" s="29"/>
      <c r="H441" s="13"/>
      <c r="I441" s="14"/>
      <c r="J441" s="21"/>
      <c r="K441" s="21"/>
      <c r="L441" s="21"/>
      <c r="M441" s="22"/>
      <c r="N441" s="23"/>
      <c r="O441" s="23"/>
      <c r="P441" s="21"/>
      <c r="Q441" s="10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6.5" customHeight="1">
      <c r="A442" s="1"/>
      <c r="B442" s="4"/>
      <c r="C442" s="12"/>
      <c r="D442" s="14"/>
      <c r="E442" s="14"/>
      <c r="F442" s="14"/>
      <c r="G442" s="29"/>
      <c r="H442" s="13"/>
      <c r="I442" s="14"/>
      <c r="J442" s="21"/>
      <c r="K442" s="21"/>
      <c r="L442" s="21"/>
      <c r="M442" s="22"/>
      <c r="N442" s="23"/>
      <c r="O442" s="23"/>
      <c r="P442" s="21"/>
      <c r="Q442" s="10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6.5" customHeight="1">
      <c r="A443" s="1"/>
      <c r="B443" s="4"/>
      <c r="C443" s="12"/>
      <c r="D443" s="14"/>
      <c r="E443" s="14"/>
      <c r="F443" s="14"/>
      <c r="G443" s="29"/>
      <c r="H443" s="13"/>
      <c r="I443" s="14"/>
      <c r="J443" s="21"/>
      <c r="K443" s="21"/>
      <c r="L443" s="21"/>
      <c r="M443" s="22"/>
      <c r="N443" s="23"/>
      <c r="O443" s="23"/>
      <c r="P443" s="21"/>
      <c r="Q443" s="10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6.5" customHeight="1">
      <c r="A444" s="1"/>
      <c r="B444" s="4"/>
      <c r="C444" s="12"/>
      <c r="D444" s="14"/>
      <c r="E444" s="14"/>
      <c r="F444" s="14"/>
      <c r="G444" s="29"/>
      <c r="H444" s="13"/>
      <c r="I444" s="14"/>
      <c r="J444" s="21"/>
      <c r="K444" s="21"/>
      <c r="L444" s="21"/>
      <c r="M444" s="22"/>
      <c r="N444" s="23"/>
      <c r="O444" s="23"/>
      <c r="P444" s="21"/>
      <c r="Q444" s="10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6.5" customHeight="1">
      <c r="A445" s="1"/>
      <c r="B445" s="4"/>
      <c r="C445" s="12"/>
      <c r="D445" s="14"/>
      <c r="E445" s="14"/>
      <c r="F445" s="14"/>
      <c r="G445" s="29"/>
      <c r="H445" s="13"/>
      <c r="I445" s="14"/>
      <c r="J445" s="21"/>
      <c r="K445" s="21"/>
      <c r="L445" s="21"/>
      <c r="M445" s="22"/>
      <c r="N445" s="23"/>
      <c r="O445" s="23"/>
      <c r="P445" s="21"/>
      <c r="Q445" s="10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6.5" customHeight="1">
      <c r="A446" s="1"/>
      <c r="B446" s="4"/>
      <c r="C446" s="12"/>
      <c r="D446" s="14"/>
      <c r="E446" s="14"/>
      <c r="F446" s="14"/>
      <c r="G446" s="29"/>
      <c r="H446" s="13"/>
      <c r="I446" s="14"/>
      <c r="J446" s="21"/>
      <c r="K446" s="21"/>
      <c r="L446" s="21"/>
      <c r="M446" s="22"/>
      <c r="N446" s="23"/>
      <c r="O446" s="23"/>
      <c r="P446" s="21"/>
      <c r="Q446" s="10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6.5" customHeight="1">
      <c r="A447" s="1"/>
      <c r="B447" s="4"/>
      <c r="C447" s="12"/>
      <c r="D447" s="14"/>
      <c r="E447" s="14"/>
      <c r="F447" s="14"/>
      <c r="G447" s="29"/>
      <c r="H447" s="13"/>
      <c r="I447" s="14"/>
      <c r="J447" s="21"/>
      <c r="K447" s="21"/>
      <c r="L447" s="21"/>
      <c r="M447" s="22"/>
      <c r="N447" s="23"/>
      <c r="O447" s="23"/>
      <c r="P447" s="21"/>
      <c r="Q447" s="10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6.5" customHeight="1">
      <c r="A448" s="1"/>
      <c r="B448" s="4"/>
      <c r="C448" s="12"/>
      <c r="D448" s="14"/>
      <c r="E448" s="14"/>
      <c r="F448" s="14"/>
      <c r="G448" s="29"/>
      <c r="H448" s="13"/>
      <c r="I448" s="14"/>
      <c r="J448" s="21"/>
      <c r="K448" s="21"/>
      <c r="L448" s="21"/>
      <c r="M448" s="22"/>
      <c r="N448" s="23"/>
      <c r="O448" s="23"/>
      <c r="P448" s="21"/>
      <c r="Q448" s="10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6.5" customHeight="1">
      <c r="A449" s="1"/>
      <c r="B449" s="4"/>
      <c r="C449" s="12"/>
      <c r="D449" s="14"/>
      <c r="E449" s="14"/>
      <c r="F449" s="14"/>
      <c r="G449" s="29"/>
      <c r="H449" s="13"/>
      <c r="I449" s="14"/>
      <c r="J449" s="21"/>
      <c r="K449" s="21"/>
      <c r="L449" s="21"/>
      <c r="M449" s="22"/>
      <c r="N449" s="23"/>
      <c r="O449" s="23"/>
      <c r="P449" s="21"/>
      <c r="Q449" s="10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6.5" customHeight="1">
      <c r="A450" s="1"/>
      <c r="B450" s="4"/>
      <c r="C450" s="12"/>
      <c r="D450" s="14"/>
      <c r="E450" s="14"/>
      <c r="F450" s="14"/>
      <c r="G450" s="29"/>
      <c r="H450" s="13"/>
      <c r="I450" s="14"/>
      <c r="J450" s="21"/>
      <c r="K450" s="21"/>
      <c r="L450" s="21"/>
      <c r="M450" s="22"/>
      <c r="N450" s="23"/>
      <c r="O450" s="23"/>
      <c r="P450" s="21"/>
      <c r="Q450" s="10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6.5" customHeight="1">
      <c r="A451" s="1"/>
      <c r="B451" s="4"/>
      <c r="C451" s="12"/>
      <c r="D451" s="14"/>
      <c r="E451" s="14"/>
      <c r="F451" s="14"/>
      <c r="G451" s="29"/>
      <c r="H451" s="13"/>
      <c r="I451" s="14"/>
      <c r="J451" s="21"/>
      <c r="K451" s="21"/>
      <c r="L451" s="21"/>
      <c r="M451" s="22"/>
      <c r="N451" s="23"/>
      <c r="O451" s="23"/>
      <c r="P451" s="21"/>
      <c r="Q451" s="10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6.5" customHeight="1">
      <c r="A452" s="1"/>
      <c r="B452" s="4"/>
      <c r="C452" s="12"/>
      <c r="D452" s="14"/>
      <c r="E452" s="14"/>
      <c r="F452" s="14"/>
      <c r="G452" s="29"/>
      <c r="H452" s="13"/>
      <c r="I452" s="14"/>
      <c r="J452" s="21"/>
      <c r="K452" s="21"/>
      <c r="L452" s="21"/>
      <c r="M452" s="22"/>
      <c r="N452" s="23"/>
      <c r="O452" s="23"/>
      <c r="P452" s="21"/>
      <c r="Q452" s="10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6.5" customHeight="1">
      <c r="A453" s="1"/>
      <c r="B453" s="4"/>
      <c r="C453" s="12"/>
      <c r="D453" s="14"/>
      <c r="E453" s="14"/>
      <c r="F453" s="14"/>
      <c r="G453" s="29"/>
      <c r="H453" s="13"/>
      <c r="I453" s="14"/>
      <c r="J453" s="21"/>
      <c r="K453" s="21"/>
      <c r="L453" s="21"/>
      <c r="M453" s="22"/>
      <c r="N453" s="23"/>
      <c r="O453" s="23"/>
      <c r="P453" s="21"/>
      <c r="Q453" s="10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6.5" customHeight="1">
      <c r="A454" s="1"/>
      <c r="B454" s="4"/>
      <c r="C454" s="12"/>
      <c r="D454" s="14"/>
      <c r="E454" s="14"/>
      <c r="F454" s="14"/>
      <c r="G454" s="29"/>
      <c r="H454" s="13"/>
      <c r="I454" s="14"/>
      <c r="J454" s="21"/>
      <c r="K454" s="21"/>
      <c r="L454" s="21"/>
      <c r="M454" s="22"/>
      <c r="N454" s="23"/>
      <c r="O454" s="23"/>
      <c r="P454" s="21"/>
      <c r="Q454" s="10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6.5" customHeight="1">
      <c r="A455" s="1"/>
      <c r="B455" s="4"/>
      <c r="C455" s="12"/>
      <c r="D455" s="14"/>
      <c r="E455" s="14"/>
      <c r="F455" s="14"/>
      <c r="G455" s="29"/>
      <c r="H455" s="13"/>
      <c r="I455" s="14"/>
      <c r="J455" s="21"/>
      <c r="K455" s="21"/>
      <c r="L455" s="21"/>
      <c r="M455" s="22"/>
      <c r="N455" s="23"/>
      <c r="O455" s="23"/>
      <c r="P455" s="21"/>
      <c r="Q455" s="10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6.5" customHeight="1">
      <c r="A456" s="1"/>
      <c r="B456" s="4"/>
      <c r="C456" s="12"/>
      <c r="D456" s="14"/>
      <c r="E456" s="14"/>
      <c r="F456" s="14"/>
      <c r="G456" s="29"/>
      <c r="H456" s="13"/>
      <c r="I456" s="14"/>
      <c r="J456" s="21"/>
      <c r="K456" s="21"/>
      <c r="L456" s="21"/>
      <c r="M456" s="22"/>
      <c r="N456" s="23"/>
      <c r="O456" s="23"/>
      <c r="P456" s="21"/>
      <c r="Q456" s="10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6.5" customHeight="1">
      <c r="A457" s="1"/>
      <c r="B457" s="4"/>
      <c r="C457" s="12"/>
      <c r="D457" s="14"/>
      <c r="E457" s="14"/>
      <c r="F457" s="14"/>
      <c r="G457" s="29"/>
      <c r="H457" s="13"/>
      <c r="I457" s="14"/>
      <c r="J457" s="21"/>
      <c r="K457" s="21"/>
      <c r="L457" s="21"/>
      <c r="M457" s="22"/>
      <c r="N457" s="23"/>
      <c r="O457" s="23"/>
      <c r="P457" s="21"/>
      <c r="Q457" s="10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6.5" customHeight="1">
      <c r="A458" s="1"/>
      <c r="B458" s="4"/>
      <c r="C458" s="12"/>
      <c r="D458" s="14"/>
      <c r="E458" s="14"/>
      <c r="F458" s="14"/>
      <c r="G458" s="29"/>
      <c r="H458" s="13"/>
      <c r="I458" s="14"/>
      <c r="J458" s="21"/>
      <c r="K458" s="21"/>
      <c r="L458" s="21"/>
      <c r="M458" s="22"/>
      <c r="N458" s="23"/>
      <c r="O458" s="23"/>
      <c r="P458" s="21"/>
      <c r="Q458" s="10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6.5" customHeight="1">
      <c r="A459" s="1"/>
      <c r="B459" s="4"/>
      <c r="C459" s="12"/>
      <c r="D459" s="14"/>
      <c r="E459" s="14"/>
      <c r="F459" s="14"/>
      <c r="G459" s="29"/>
      <c r="H459" s="13"/>
      <c r="I459" s="14"/>
      <c r="J459" s="21"/>
      <c r="K459" s="21"/>
      <c r="L459" s="21"/>
      <c r="M459" s="22"/>
      <c r="N459" s="23"/>
      <c r="O459" s="23"/>
      <c r="P459" s="21"/>
      <c r="Q459" s="10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6.5" customHeight="1">
      <c r="A460" s="1"/>
      <c r="B460" s="4"/>
      <c r="C460" s="12"/>
      <c r="D460" s="14"/>
      <c r="E460" s="14"/>
      <c r="F460" s="14"/>
      <c r="G460" s="29"/>
      <c r="H460" s="13"/>
      <c r="I460" s="14"/>
      <c r="J460" s="21"/>
      <c r="K460" s="21"/>
      <c r="L460" s="21"/>
      <c r="M460" s="22"/>
      <c r="N460" s="23"/>
      <c r="O460" s="23"/>
      <c r="P460" s="21"/>
      <c r="Q460" s="10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6.5" customHeight="1">
      <c r="A461" s="1"/>
      <c r="B461" s="4"/>
      <c r="C461" s="12"/>
      <c r="D461" s="14"/>
      <c r="E461" s="14"/>
      <c r="F461" s="14"/>
      <c r="G461" s="29"/>
      <c r="H461" s="13"/>
      <c r="I461" s="14"/>
      <c r="J461" s="21"/>
      <c r="K461" s="21"/>
      <c r="L461" s="21"/>
      <c r="M461" s="22"/>
      <c r="N461" s="23"/>
      <c r="O461" s="23"/>
      <c r="P461" s="21"/>
      <c r="Q461" s="10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6.5" customHeight="1">
      <c r="A462" s="1"/>
      <c r="B462" s="4"/>
      <c r="C462" s="12"/>
      <c r="D462" s="14"/>
      <c r="E462" s="14"/>
      <c r="F462" s="14"/>
      <c r="G462" s="29"/>
      <c r="H462" s="13"/>
      <c r="I462" s="14"/>
      <c r="J462" s="21"/>
      <c r="K462" s="21"/>
      <c r="L462" s="21"/>
      <c r="M462" s="22"/>
      <c r="N462" s="23"/>
      <c r="O462" s="23"/>
      <c r="P462" s="21"/>
      <c r="Q462" s="10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6.5" customHeight="1">
      <c r="A463" s="1"/>
      <c r="B463" s="4"/>
      <c r="C463" s="12"/>
      <c r="D463" s="14"/>
      <c r="E463" s="14"/>
      <c r="F463" s="14"/>
      <c r="G463" s="29"/>
      <c r="H463" s="13"/>
      <c r="I463" s="14"/>
      <c r="J463" s="21"/>
      <c r="K463" s="21"/>
      <c r="L463" s="21"/>
      <c r="M463" s="22"/>
      <c r="N463" s="23"/>
      <c r="O463" s="23"/>
      <c r="P463" s="21"/>
      <c r="Q463" s="10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6.5" customHeight="1">
      <c r="A464" s="1"/>
      <c r="B464" s="4"/>
      <c r="C464" s="12"/>
      <c r="D464" s="14"/>
      <c r="E464" s="14"/>
      <c r="F464" s="14"/>
      <c r="G464" s="29"/>
      <c r="H464" s="13"/>
      <c r="I464" s="14"/>
      <c r="J464" s="21"/>
      <c r="K464" s="21"/>
      <c r="L464" s="21"/>
      <c r="M464" s="22"/>
      <c r="N464" s="23"/>
      <c r="O464" s="23"/>
      <c r="P464" s="21"/>
      <c r="Q464" s="10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6.5" customHeight="1">
      <c r="A465" s="1"/>
      <c r="B465" s="4"/>
      <c r="C465" s="12"/>
      <c r="D465" s="14"/>
      <c r="E465" s="14"/>
      <c r="F465" s="14"/>
      <c r="G465" s="29"/>
      <c r="H465" s="13"/>
      <c r="I465" s="14"/>
      <c r="J465" s="21"/>
      <c r="K465" s="21"/>
      <c r="L465" s="21"/>
      <c r="M465" s="22"/>
      <c r="N465" s="23"/>
      <c r="O465" s="23"/>
      <c r="P465" s="21"/>
      <c r="Q465" s="10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6.5" customHeight="1">
      <c r="A466" s="1"/>
      <c r="B466" s="4"/>
      <c r="C466" s="12"/>
      <c r="D466" s="14"/>
      <c r="E466" s="14"/>
      <c r="F466" s="14"/>
      <c r="G466" s="29"/>
      <c r="H466" s="13"/>
      <c r="I466" s="14"/>
      <c r="J466" s="21"/>
      <c r="K466" s="21"/>
      <c r="L466" s="21"/>
      <c r="M466" s="22"/>
      <c r="N466" s="23"/>
      <c r="O466" s="23"/>
      <c r="P466" s="21"/>
      <c r="Q466" s="10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6.5" customHeight="1">
      <c r="A467" s="1"/>
      <c r="B467" s="4"/>
      <c r="C467" s="12"/>
      <c r="D467" s="14"/>
      <c r="E467" s="14"/>
      <c r="F467" s="14"/>
      <c r="G467" s="29"/>
      <c r="H467" s="13"/>
      <c r="I467" s="14"/>
      <c r="J467" s="21"/>
      <c r="K467" s="21"/>
      <c r="L467" s="21"/>
      <c r="M467" s="22"/>
      <c r="N467" s="23"/>
      <c r="O467" s="23"/>
      <c r="P467" s="21"/>
      <c r="Q467" s="10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6.5" customHeight="1">
      <c r="A468" s="1"/>
      <c r="B468" s="4"/>
      <c r="C468" s="12"/>
      <c r="D468" s="14"/>
      <c r="E468" s="14"/>
      <c r="F468" s="14"/>
      <c r="G468" s="29"/>
      <c r="H468" s="13"/>
      <c r="I468" s="14"/>
      <c r="J468" s="21"/>
      <c r="K468" s="21"/>
      <c r="L468" s="21"/>
      <c r="M468" s="22"/>
      <c r="N468" s="23"/>
      <c r="O468" s="23"/>
      <c r="P468" s="21"/>
      <c r="Q468" s="10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6.5" customHeight="1">
      <c r="A469" s="1"/>
      <c r="B469" s="4"/>
      <c r="C469" s="12"/>
      <c r="D469" s="14"/>
      <c r="E469" s="14"/>
      <c r="F469" s="14"/>
      <c r="G469" s="29"/>
      <c r="H469" s="13"/>
      <c r="I469" s="14"/>
      <c r="J469" s="21"/>
      <c r="K469" s="21"/>
      <c r="L469" s="21"/>
      <c r="M469" s="22"/>
      <c r="N469" s="23"/>
      <c r="O469" s="23"/>
      <c r="P469" s="21"/>
      <c r="Q469" s="10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6.5" customHeight="1">
      <c r="A470" s="1"/>
      <c r="B470" s="4"/>
      <c r="C470" s="12"/>
      <c r="D470" s="14"/>
      <c r="E470" s="14"/>
      <c r="F470" s="14"/>
      <c r="G470" s="29"/>
      <c r="H470" s="13"/>
      <c r="I470" s="14"/>
      <c r="J470" s="21"/>
      <c r="K470" s="21"/>
      <c r="L470" s="21"/>
      <c r="M470" s="22"/>
      <c r="N470" s="23"/>
      <c r="O470" s="23"/>
      <c r="P470" s="21"/>
      <c r="Q470" s="10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6.5" customHeight="1">
      <c r="A471" s="1"/>
      <c r="B471" s="4"/>
      <c r="C471" s="12"/>
      <c r="D471" s="14"/>
      <c r="E471" s="14"/>
      <c r="F471" s="14"/>
      <c r="G471" s="29"/>
      <c r="H471" s="13"/>
      <c r="I471" s="14"/>
      <c r="J471" s="21"/>
      <c r="K471" s="21"/>
      <c r="L471" s="21"/>
      <c r="M471" s="22"/>
      <c r="N471" s="23"/>
      <c r="O471" s="23"/>
      <c r="P471" s="21"/>
      <c r="Q471" s="10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6.5" customHeight="1">
      <c r="A472" s="1"/>
      <c r="B472" s="4"/>
      <c r="C472" s="12"/>
      <c r="D472" s="14"/>
      <c r="E472" s="14"/>
      <c r="F472" s="14"/>
      <c r="G472" s="29"/>
      <c r="H472" s="13"/>
      <c r="I472" s="14"/>
      <c r="J472" s="21"/>
      <c r="K472" s="21"/>
      <c r="L472" s="21"/>
      <c r="M472" s="22"/>
      <c r="N472" s="23"/>
      <c r="O472" s="23"/>
      <c r="P472" s="21"/>
      <c r="Q472" s="10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6.5" customHeight="1">
      <c r="A473" s="1"/>
      <c r="B473" s="4"/>
      <c r="C473" s="12"/>
      <c r="D473" s="14"/>
      <c r="E473" s="14"/>
      <c r="F473" s="14"/>
      <c r="G473" s="29"/>
      <c r="H473" s="13"/>
      <c r="I473" s="14"/>
      <c r="J473" s="21"/>
      <c r="K473" s="21"/>
      <c r="L473" s="21"/>
      <c r="M473" s="22"/>
      <c r="N473" s="23"/>
      <c r="O473" s="23"/>
      <c r="P473" s="21"/>
      <c r="Q473" s="10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6.5" customHeight="1">
      <c r="A474" s="1"/>
      <c r="B474" s="4"/>
      <c r="C474" s="12"/>
      <c r="D474" s="14"/>
      <c r="E474" s="14"/>
      <c r="F474" s="14"/>
      <c r="G474" s="29"/>
      <c r="H474" s="13"/>
      <c r="I474" s="14"/>
      <c r="J474" s="21"/>
      <c r="K474" s="21"/>
      <c r="L474" s="21"/>
      <c r="M474" s="22"/>
      <c r="N474" s="23"/>
      <c r="O474" s="23"/>
      <c r="P474" s="21"/>
      <c r="Q474" s="10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6.5" customHeight="1">
      <c r="A475" s="1"/>
      <c r="B475" s="4"/>
      <c r="C475" s="12"/>
      <c r="D475" s="14"/>
      <c r="E475" s="14"/>
      <c r="F475" s="14"/>
      <c r="G475" s="29"/>
      <c r="H475" s="13"/>
      <c r="I475" s="14"/>
      <c r="J475" s="21"/>
      <c r="K475" s="21"/>
      <c r="L475" s="21"/>
      <c r="M475" s="22"/>
      <c r="N475" s="23"/>
      <c r="O475" s="23"/>
      <c r="P475" s="21"/>
      <c r="Q475" s="10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6.5" customHeight="1">
      <c r="A476" s="1"/>
      <c r="B476" s="4"/>
      <c r="C476" s="12"/>
      <c r="D476" s="14"/>
      <c r="E476" s="14"/>
      <c r="F476" s="14"/>
      <c r="G476" s="29"/>
      <c r="H476" s="13"/>
      <c r="I476" s="14"/>
      <c r="J476" s="21"/>
      <c r="K476" s="21"/>
      <c r="L476" s="21"/>
      <c r="M476" s="22"/>
      <c r="N476" s="23"/>
      <c r="O476" s="23"/>
      <c r="P476" s="21"/>
      <c r="Q476" s="10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6.5" customHeight="1">
      <c r="A477" s="1"/>
      <c r="B477" s="4"/>
      <c r="C477" s="12"/>
      <c r="D477" s="14"/>
      <c r="E477" s="14"/>
      <c r="F477" s="14"/>
      <c r="G477" s="29"/>
      <c r="H477" s="13"/>
      <c r="I477" s="14"/>
      <c r="J477" s="21"/>
      <c r="K477" s="21"/>
      <c r="L477" s="21"/>
      <c r="M477" s="22"/>
      <c r="N477" s="23"/>
      <c r="O477" s="23"/>
      <c r="P477" s="21"/>
      <c r="Q477" s="10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6.5" customHeight="1">
      <c r="A478" s="1"/>
      <c r="B478" s="4"/>
      <c r="C478" s="12"/>
      <c r="D478" s="14"/>
      <c r="E478" s="14"/>
      <c r="F478" s="14"/>
      <c r="G478" s="29"/>
      <c r="H478" s="13"/>
      <c r="I478" s="14"/>
      <c r="J478" s="21"/>
      <c r="K478" s="21"/>
      <c r="L478" s="21"/>
      <c r="M478" s="22"/>
      <c r="N478" s="23"/>
      <c r="O478" s="23"/>
      <c r="P478" s="21"/>
      <c r="Q478" s="10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6.5" customHeight="1">
      <c r="A479" s="1"/>
      <c r="B479" s="4"/>
      <c r="C479" s="12"/>
      <c r="D479" s="14"/>
      <c r="E479" s="14"/>
      <c r="F479" s="14"/>
      <c r="G479" s="29"/>
      <c r="H479" s="13"/>
      <c r="I479" s="14"/>
      <c r="J479" s="21"/>
      <c r="K479" s="21"/>
      <c r="L479" s="21"/>
      <c r="M479" s="22"/>
      <c r="N479" s="23"/>
      <c r="O479" s="23"/>
      <c r="P479" s="21"/>
      <c r="Q479" s="10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6.5" customHeight="1">
      <c r="A480" s="1"/>
      <c r="B480" s="4"/>
      <c r="C480" s="12"/>
      <c r="D480" s="14"/>
      <c r="E480" s="14"/>
      <c r="F480" s="14"/>
      <c r="G480" s="29"/>
      <c r="H480" s="13"/>
      <c r="I480" s="14"/>
      <c r="J480" s="21"/>
      <c r="K480" s="21"/>
      <c r="L480" s="21"/>
      <c r="M480" s="22"/>
      <c r="N480" s="23"/>
      <c r="O480" s="23"/>
      <c r="P480" s="21"/>
      <c r="Q480" s="10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6.5" customHeight="1">
      <c r="A481" s="1"/>
      <c r="B481" s="4"/>
      <c r="C481" s="12"/>
      <c r="D481" s="14"/>
      <c r="E481" s="14"/>
      <c r="F481" s="14"/>
      <c r="G481" s="29"/>
      <c r="H481" s="13"/>
      <c r="I481" s="14"/>
      <c r="J481" s="21"/>
      <c r="K481" s="21"/>
      <c r="L481" s="21"/>
      <c r="M481" s="22"/>
      <c r="N481" s="23"/>
      <c r="O481" s="23"/>
      <c r="P481" s="21"/>
      <c r="Q481" s="10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6.5" customHeight="1">
      <c r="A482" s="1"/>
      <c r="B482" s="4"/>
      <c r="C482" s="12"/>
      <c r="D482" s="14"/>
      <c r="E482" s="14"/>
      <c r="F482" s="14"/>
      <c r="G482" s="29"/>
      <c r="H482" s="13"/>
      <c r="I482" s="14"/>
      <c r="J482" s="21"/>
      <c r="K482" s="21"/>
      <c r="L482" s="21"/>
      <c r="M482" s="22"/>
      <c r="N482" s="23"/>
      <c r="O482" s="23"/>
      <c r="P482" s="21"/>
      <c r="Q482" s="10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6.5" customHeight="1">
      <c r="A483" s="1"/>
      <c r="B483" s="4"/>
      <c r="C483" s="12"/>
      <c r="D483" s="14"/>
      <c r="E483" s="14"/>
      <c r="F483" s="14"/>
      <c r="G483" s="29"/>
      <c r="H483" s="13"/>
      <c r="I483" s="14"/>
      <c r="J483" s="21"/>
      <c r="K483" s="21"/>
      <c r="L483" s="21"/>
      <c r="M483" s="22"/>
      <c r="N483" s="23"/>
      <c r="O483" s="23"/>
      <c r="P483" s="21"/>
      <c r="Q483" s="10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6.5" customHeight="1">
      <c r="A484" s="1"/>
      <c r="B484" s="4"/>
      <c r="C484" s="12"/>
      <c r="D484" s="14"/>
      <c r="E484" s="14"/>
      <c r="F484" s="14"/>
      <c r="G484" s="29"/>
      <c r="H484" s="13"/>
      <c r="I484" s="14"/>
      <c r="J484" s="21"/>
      <c r="K484" s="21"/>
      <c r="L484" s="21"/>
      <c r="M484" s="22"/>
      <c r="N484" s="23"/>
      <c r="O484" s="23"/>
      <c r="P484" s="21"/>
      <c r="Q484" s="10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6.5" customHeight="1">
      <c r="A485" s="1"/>
      <c r="B485" s="4"/>
      <c r="C485" s="12"/>
      <c r="D485" s="14"/>
      <c r="E485" s="14"/>
      <c r="F485" s="14"/>
      <c r="G485" s="29"/>
      <c r="H485" s="13"/>
      <c r="I485" s="14"/>
      <c r="J485" s="21"/>
      <c r="K485" s="21"/>
      <c r="L485" s="21"/>
      <c r="M485" s="22"/>
      <c r="N485" s="23"/>
      <c r="O485" s="23"/>
      <c r="P485" s="21"/>
      <c r="Q485" s="10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6.5" customHeight="1">
      <c r="A486" s="1"/>
      <c r="B486" s="4"/>
      <c r="C486" s="12"/>
      <c r="D486" s="14"/>
      <c r="E486" s="14"/>
      <c r="F486" s="14"/>
      <c r="G486" s="29"/>
      <c r="H486" s="13"/>
      <c r="I486" s="14"/>
      <c r="J486" s="21"/>
      <c r="K486" s="21"/>
      <c r="L486" s="21"/>
      <c r="M486" s="22"/>
      <c r="N486" s="23"/>
      <c r="O486" s="23"/>
      <c r="P486" s="21"/>
      <c r="Q486" s="10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6.5" customHeight="1">
      <c r="A487" s="1"/>
      <c r="B487" s="4"/>
      <c r="C487" s="12"/>
      <c r="D487" s="14"/>
      <c r="E487" s="14"/>
      <c r="F487" s="14"/>
      <c r="G487" s="29"/>
      <c r="H487" s="13"/>
      <c r="I487" s="14"/>
      <c r="J487" s="21"/>
      <c r="K487" s="21"/>
      <c r="L487" s="21"/>
      <c r="M487" s="22"/>
      <c r="N487" s="23"/>
      <c r="O487" s="23"/>
      <c r="P487" s="21"/>
      <c r="Q487" s="10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6.5" customHeight="1">
      <c r="A488" s="1"/>
      <c r="B488" s="4"/>
      <c r="C488" s="12"/>
      <c r="D488" s="14"/>
      <c r="E488" s="14"/>
      <c r="F488" s="14"/>
      <c r="G488" s="29"/>
      <c r="H488" s="13"/>
      <c r="I488" s="14"/>
      <c r="J488" s="21"/>
      <c r="K488" s="21"/>
      <c r="L488" s="21"/>
      <c r="M488" s="22"/>
      <c r="N488" s="23"/>
      <c r="O488" s="23"/>
      <c r="P488" s="21"/>
      <c r="Q488" s="10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6.5" customHeight="1">
      <c r="A489" s="1"/>
      <c r="B489" s="4"/>
      <c r="C489" s="12"/>
      <c r="D489" s="14"/>
      <c r="E489" s="14"/>
      <c r="F489" s="14"/>
      <c r="G489" s="29"/>
      <c r="H489" s="13"/>
      <c r="I489" s="14"/>
      <c r="J489" s="21"/>
      <c r="K489" s="21"/>
      <c r="L489" s="21"/>
      <c r="M489" s="22"/>
      <c r="N489" s="23"/>
      <c r="O489" s="23"/>
      <c r="P489" s="21"/>
      <c r="Q489" s="10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6.5" customHeight="1">
      <c r="A490" s="1"/>
      <c r="B490" s="4"/>
      <c r="C490" s="12"/>
      <c r="D490" s="14"/>
      <c r="E490" s="14"/>
      <c r="F490" s="14"/>
      <c r="G490" s="29"/>
      <c r="H490" s="13"/>
      <c r="I490" s="14"/>
      <c r="J490" s="21"/>
      <c r="K490" s="21"/>
      <c r="L490" s="21"/>
      <c r="M490" s="22"/>
      <c r="N490" s="23"/>
      <c r="O490" s="23"/>
      <c r="P490" s="21"/>
      <c r="Q490" s="10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6.5" customHeight="1">
      <c r="A491" s="1"/>
      <c r="B491" s="4"/>
      <c r="C491" s="12"/>
      <c r="D491" s="14"/>
      <c r="E491" s="14"/>
      <c r="F491" s="14"/>
      <c r="G491" s="29"/>
      <c r="H491" s="13"/>
      <c r="I491" s="14"/>
      <c r="J491" s="21"/>
      <c r="K491" s="21"/>
      <c r="L491" s="21"/>
      <c r="M491" s="22"/>
      <c r="N491" s="23"/>
      <c r="O491" s="23"/>
      <c r="P491" s="21"/>
      <c r="Q491" s="10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6.5" customHeight="1">
      <c r="A492" s="1"/>
      <c r="B492" s="4"/>
      <c r="C492" s="12"/>
      <c r="D492" s="14"/>
      <c r="E492" s="14"/>
      <c r="F492" s="14"/>
      <c r="G492" s="29"/>
      <c r="H492" s="13"/>
      <c r="I492" s="14"/>
      <c r="J492" s="21"/>
      <c r="K492" s="21"/>
      <c r="L492" s="21"/>
      <c r="M492" s="22"/>
      <c r="N492" s="23"/>
      <c r="O492" s="23"/>
      <c r="P492" s="21"/>
      <c r="Q492" s="10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6.5" customHeight="1">
      <c r="A493" s="1"/>
      <c r="B493" s="4"/>
      <c r="C493" s="12"/>
      <c r="D493" s="14"/>
      <c r="E493" s="14"/>
      <c r="F493" s="14"/>
      <c r="G493" s="29"/>
      <c r="H493" s="13"/>
      <c r="I493" s="14"/>
      <c r="J493" s="21"/>
      <c r="K493" s="21"/>
      <c r="L493" s="21"/>
      <c r="M493" s="22"/>
      <c r="N493" s="23"/>
      <c r="O493" s="23"/>
      <c r="P493" s="21"/>
      <c r="Q493" s="10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6.5" customHeight="1">
      <c r="A494" s="1"/>
      <c r="B494" s="4"/>
      <c r="C494" s="12"/>
      <c r="D494" s="14"/>
      <c r="E494" s="14"/>
      <c r="F494" s="14"/>
      <c r="G494" s="29"/>
      <c r="H494" s="13"/>
      <c r="I494" s="14"/>
      <c r="J494" s="21"/>
      <c r="K494" s="21"/>
      <c r="L494" s="21"/>
      <c r="M494" s="22"/>
      <c r="N494" s="23"/>
      <c r="O494" s="23"/>
      <c r="P494" s="21"/>
      <c r="Q494" s="10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6.5" customHeight="1">
      <c r="A495" s="1"/>
      <c r="B495" s="4"/>
      <c r="C495" s="12"/>
      <c r="D495" s="14"/>
      <c r="E495" s="14"/>
      <c r="F495" s="14"/>
      <c r="G495" s="29"/>
      <c r="H495" s="13"/>
      <c r="I495" s="14"/>
      <c r="J495" s="21"/>
      <c r="K495" s="21"/>
      <c r="L495" s="21"/>
      <c r="M495" s="22"/>
      <c r="N495" s="23"/>
      <c r="O495" s="23"/>
      <c r="P495" s="21"/>
      <c r="Q495" s="10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6.5" customHeight="1">
      <c r="A496" s="1"/>
      <c r="B496" s="4"/>
      <c r="C496" s="12"/>
      <c r="D496" s="14"/>
      <c r="E496" s="14"/>
      <c r="F496" s="14"/>
      <c r="G496" s="29"/>
      <c r="H496" s="13"/>
      <c r="I496" s="14"/>
      <c r="J496" s="21"/>
      <c r="K496" s="21"/>
      <c r="L496" s="21"/>
      <c r="M496" s="22"/>
      <c r="N496" s="23"/>
      <c r="O496" s="23"/>
      <c r="P496" s="21"/>
      <c r="Q496" s="10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6.5" customHeight="1">
      <c r="A497" s="1"/>
      <c r="B497" s="4"/>
      <c r="C497" s="12"/>
      <c r="D497" s="14"/>
      <c r="E497" s="14"/>
      <c r="F497" s="14"/>
      <c r="G497" s="29"/>
      <c r="H497" s="13"/>
      <c r="I497" s="14"/>
      <c r="J497" s="21"/>
      <c r="K497" s="21"/>
      <c r="L497" s="21"/>
      <c r="M497" s="22"/>
      <c r="N497" s="23"/>
      <c r="O497" s="23"/>
      <c r="P497" s="21"/>
      <c r="Q497" s="10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6.5" customHeight="1">
      <c r="A498" s="1"/>
      <c r="B498" s="4"/>
      <c r="C498" s="12"/>
      <c r="D498" s="14"/>
      <c r="E498" s="14"/>
      <c r="F498" s="14"/>
      <c r="G498" s="29"/>
      <c r="H498" s="13"/>
      <c r="I498" s="14"/>
      <c r="J498" s="21"/>
      <c r="K498" s="21"/>
      <c r="L498" s="21"/>
      <c r="M498" s="22"/>
      <c r="N498" s="23"/>
      <c r="O498" s="23"/>
      <c r="P498" s="21"/>
      <c r="Q498" s="10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6.5" customHeight="1">
      <c r="A499" s="1"/>
      <c r="B499" s="4"/>
      <c r="C499" s="12"/>
      <c r="D499" s="14"/>
      <c r="E499" s="14"/>
      <c r="F499" s="14"/>
      <c r="G499" s="29"/>
      <c r="H499" s="13"/>
      <c r="I499" s="14"/>
      <c r="J499" s="21"/>
      <c r="K499" s="21"/>
      <c r="L499" s="21"/>
      <c r="M499" s="22"/>
      <c r="N499" s="23"/>
      <c r="O499" s="23"/>
      <c r="P499" s="21"/>
      <c r="Q499" s="10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6.5" customHeight="1">
      <c r="A500" s="1"/>
      <c r="B500" s="4"/>
      <c r="C500" s="12"/>
      <c r="D500" s="14"/>
      <c r="E500" s="14"/>
      <c r="F500" s="14"/>
      <c r="G500" s="29"/>
      <c r="H500" s="13"/>
      <c r="I500" s="14"/>
      <c r="J500" s="21"/>
      <c r="K500" s="21"/>
      <c r="L500" s="21"/>
      <c r="M500" s="22"/>
      <c r="N500" s="23"/>
      <c r="O500" s="23"/>
      <c r="P500" s="21"/>
      <c r="Q500" s="10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6.5" customHeight="1">
      <c r="A501" s="1"/>
      <c r="B501" s="4"/>
      <c r="C501" s="12"/>
      <c r="D501" s="14"/>
      <c r="E501" s="14"/>
      <c r="F501" s="14"/>
      <c r="G501" s="29"/>
      <c r="H501" s="13"/>
      <c r="I501" s="14"/>
      <c r="J501" s="21"/>
      <c r="K501" s="21"/>
      <c r="L501" s="21"/>
      <c r="M501" s="22"/>
      <c r="N501" s="23"/>
      <c r="O501" s="23"/>
      <c r="P501" s="21"/>
      <c r="Q501" s="10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6.5" customHeight="1">
      <c r="A502" s="1"/>
      <c r="B502" s="4"/>
      <c r="C502" s="12"/>
      <c r="D502" s="14"/>
      <c r="E502" s="14"/>
      <c r="F502" s="14"/>
      <c r="G502" s="29"/>
      <c r="H502" s="13"/>
      <c r="I502" s="14"/>
      <c r="J502" s="21"/>
      <c r="K502" s="21"/>
      <c r="L502" s="21"/>
      <c r="M502" s="22"/>
      <c r="N502" s="23"/>
      <c r="O502" s="23"/>
      <c r="P502" s="21"/>
      <c r="Q502" s="10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6.5" customHeight="1">
      <c r="A503" s="1"/>
      <c r="B503" s="4"/>
      <c r="C503" s="12"/>
      <c r="D503" s="14"/>
      <c r="E503" s="14"/>
      <c r="F503" s="14"/>
      <c r="G503" s="29"/>
      <c r="H503" s="13"/>
      <c r="I503" s="14"/>
      <c r="J503" s="21"/>
      <c r="K503" s="21"/>
      <c r="L503" s="21"/>
      <c r="M503" s="22"/>
      <c r="N503" s="23"/>
      <c r="O503" s="23"/>
      <c r="P503" s="21"/>
      <c r="Q503" s="10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6.5" customHeight="1">
      <c r="A504" s="1"/>
      <c r="B504" s="4"/>
      <c r="C504" s="12"/>
      <c r="D504" s="14"/>
      <c r="E504" s="14"/>
      <c r="F504" s="14"/>
      <c r="G504" s="29"/>
      <c r="H504" s="13"/>
      <c r="I504" s="14"/>
      <c r="J504" s="21"/>
      <c r="K504" s="21"/>
      <c r="L504" s="21"/>
      <c r="M504" s="22"/>
      <c r="N504" s="23"/>
      <c r="O504" s="23"/>
      <c r="P504" s="21"/>
      <c r="Q504" s="10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6.5" customHeight="1">
      <c r="A505" s="1"/>
      <c r="B505" s="4"/>
      <c r="C505" s="12"/>
      <c r="D505" s="14"/>
      <c r="E505" s="14"/>
      <c r="F505" s="14"/>
      <c r="G505" s="29"/>
      <c r="H505" s="13"/>
      <c r="I505" s="14"/>
      <c r="J505" s="21"/>
      <c r="K505" s="21"/>
      <c r="L505" s="21"/>
      <c r="M505" s="22"/>
      <c r="N505" s="23"/>
      <c r="O505" s="23"/>
      <c r="P505" s="21"/>
      <c r="Q505" s="10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6.5" customHeight="1">
      <c r="A506" s="1"/>
      <c r="B506" s="4"/>
      <c r="C506" s="12"/>
      <c r="D506" s="14"/>
      <c r="E506" s="14"/>
      <c r="F506" s="14"/>
      <c r="G506" s="29"/>
      <c r="H506" s="13"/>
      <c r="I506" s="14"/>
      <c r="J506" s="21"/>
      <c r="K506" s="21"/>
      <c r="L506" s="21"/>
      <c r="M506" s="22"/>
      <c r="N506" s="23"/>
      <c r="O506" s="23"/>
      <c r="P506" s="21"/>
      <c r="Q506" s="10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6.5" customHeight="1">
      <c r="A507" s="1"/>
      <c r="B507" s="4"/>
      <c r="C507" s="12"/>
      <c r="D507" s="14"/>
      <c r="E507" s="14"/>
      <c r="F507" s="14"/>
      <c r="G507" s="29"/>
      <c r="H507" s="13"/>
      <c r="I507" s="14"/>
      <c r="J507" s="21"/>
      <c r="K507" s="21"/>
      <c r="L507" s="21"/>
      <c r="M507" s="22"/>
      <c r="N507" s="23"/>
      <c r="O507" s="23"/>
      <c r="P507" s="21"/>
      <c r="Q507" s="10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6.5" customHeight="1">
      <c r="A508" s="1"/>
      <c r="B508" s="4"/>
      <c r="C508" s="12"/>
      <c r="D508" s="14"/>
      <c r="E508" s="14"/>
      <c r="F508" s="14"/>
      <c r="G508" s="29"/>
      <c r="H508" s="13"/>
      <c r="I508" s="14"/>
      <c r="J508" s="21"/>
      <c r="K508" s="21"/>
      <c r="L508" s="21"/>
      <c r="M508" s="22"/>
      <c r="N508" s="23"/>
      <c r="O508" s="23"/>
      <c r="P508" s="21"/>
      <c r="Q508" s="10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6.5" customHeight="1">
      <c r="A509" s="1"/>
      <c r="B509" s="4"/>
      <c r="C509" s="12"/>
      <c r="D509" s="14"/>
      <c r="E509" s="14"/>
      <c r="F509" s="14"/>
      <c r="G509" s="29"/>
      <c r="H509" s="13"/>
      <c r="I509" s="14"/>
      <c r="J509" s="21"/>
      <c r="K509" s="21"/>
      <c r="L509" s="21"/>
      <c r="M509" s="22"/>
      <c r="N509" s="23"/>
      <c r="O509" s="23"/>
      <c r="P509" s="21"/>
      <c r="Q509" s="10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6.5" customHeight="1">
      <c r="A510" s="1"/>
      <c r="B510" s="4"/>
      <c r="C510" s="12"/>
      <c r="D510" s="14"/>
      <c r="E510" s="14"/>
      <c r="F510" s="14"/>
      <c r="G510" s="29"/>
      <c r="H510" s="13"/>
      <c r="I510" s="14"/>
      <c r="J510" s="21"/>
      <c r="K510" s="21"/>
      <c r="L510" s="21"/>
      <c r="M510" s="22"/>
      <c r="N510" s="23"/>
      <c r="O510" s="23"/>
      <c r="P510" s="21"/>
      <c r="Q510" s="10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6.5" customHeight="1">
      <c r="A511" s="1"/>
      <c r="B511" s="4"/>
      <c r="C511" s="12"/>
      <c r="D511" s="14"/>
      <c r="E511" s="14"/>
      <c r="F511" s="14"/>
      <c r="G511" s="29"/>
      <c r="H511" s="13"/>
      <c r="I511" s="14"/>
      <c r="J511" s="21"/>
      <c r="K511" s="21"/>
      <c r="L511" s="21"/>
      <c r="M511" s="22"/>
      <c r="N511" s="23"/>
      <c r="O511" s="23"/>
      <c r="P511" s="21"/>
      <c r="Q511" s="10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6.5" customHeight="1">
      <c r="A512" s="1"/>
      <c r="B512" s="4"/>
      <c r="C512" s="12"/>
      <c r="D512" s="14"/>
      <c r="E512" s="14"/>
      <c r="F512" s="14"/>
      <c r="G512" s="29"/>
      <c r="H512" s="13"/>
      <c r="I512" s="14"/>
      <c r="J512" s="21"/>
      <c r="K512" s="21"/>
      <c r="L512" s="21"/>
      <c r="M512" s="22"/>
      <c r="N512" s="23"/>
      <c r="O512" s="23"/>
      <c r="P512" s="21"/>
      <c r="Q512" s="10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6.5" customHeight="1">
      <c r="A513" s="1"/>
      <c r="B513" s="4"/>
      <c r="C513" s="12"/>
      <c r="D513" s="14"/>
      <c r="E513" s="14"/>
      <c r="F513" s="14"/>
      <c r="G513" s="29"/>
      <c r="H513" s="13"/>
      <c r="I513" s="14"/>
      <c r="J513" s="21"/>
      <c r="K513" s="21"/>
      <c r="L513" s="21"/>
      <c r="M513" s="22"/>
      <c r="N513" s="23"/>
      <c r="O513" s="23"/>
      <c r="P513" s="21"/>
      <c r="Q513" s="10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6.5" customHeight="1">
      <c r="A514" s="1"/>
      <c r="B514" s="4"/>
      <c r="C514" s="12"/>
      <c r="D514" s="14"/>
      <c r="E514" s="14"/>
      <c r="F514" s="14"/>
      <c r="G514" s="29"/>
      <c r="H514" s="13"/>
      <c r="I514" s="14"/>
      <c r="J514" s="21"/>
      <c r="K514" s="21"/>
      <c r="L514" s="21"/>
      <c r="M514" s="22"/>
      <c r="N514" s="23"/>
      <c r="O514" s="23"/>
      <c r="P514" s="21"/>
      <c r="Q514" s="10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6.5" customHeight="1">
      <c r="A515" s="1"/>
      <c r="B515" s="4"/>
      <c r="C515" s="12"/>
      <c r="D515" s="14"/>
      <c r="E515" s="14"/>
      <c r="F515" s="14"/>
      <c r="G515" s="29"/>
      <c r="H515" s="13"/>
      <c r="I515" s="14"/>
      <c r="J515" s="21"/>
      <c r="K515" s="21"/>
      <c r="L515" s="21"/>
      <c r="M515" s="22"/>
      <c r="N515" s="23"/>
      <c r="O515" s="23"/>
      <c r="P515" s="21"/>
      <c r="Q515" s="10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6.5" customHeight="1">
      <c r="A516" s="1"/>
      <c r="B516" s="4"/>
      <c r="C516" s="12"/>
      <c r="D516" s="14"/>
      <c r="E516" s="14"/>
      <c r="F516" s="14"/>
      <c r="G516" s="29"/>
      <c r="H516" s="13"/>
      <c r="I516" s="14"/>
      <c r="J516" s="21"/>
      <c r="K516" s="21"/>
      <c r="L516" s="21"/>
      <c r="M516" s="22"/>
      <c r="N516" s="23"/>
      <c r="O516" s="23"/>
      <c r="P516" s="21"/>
      <c r="Q516" s="10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6.5" customHeight="1">
      <c r="A517" s="1"/>
      <c r="B517" s="4"/>
      <c r="C517" s="12"/>
      <c r="D517" s="14"/>
      <c r="E517" s="14"/>
      <c r="F517" s="14"/>
      <c r="G517" s="29"/>
      <c r="H517" s="13"/>
      <c r="I517" s="14"/>
      <c r="J517" s="21"/>
      <c r="K517" s="21"/>
      <c r="L517" s="21"/>
      <c r="M517" s="22"/>
      <c r="N517" s="23"/>
      <c r="O517" s="23"/>
      <c r="P517" s="21"/>
      <c r="Q517" s="10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6.5" customHeight="1">
      <c r="A518" s="1"/>
      <c r="B518" s="4"/>
      <c r="C518" s="12"/>
      <c r="D518" s="14"/>
      <c r="E518" s="14"/>
      <c r="F518" s="14"/>
      <c r="G518" s="29"/>
      <c r="H518" s="13"/>
      <c r="I518" s="14"/>
      <c r="J518" s="21"/>
      <c r="K518" s="21"/>
      <c r="L518" s="21"/>
      <c r="M518" s="22"/>
      <c r="N518" s="23"/>
      <c r="O518" s="23"/>
      <c r="P518" s="21"/>
      <c r="Q518" s="10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6.5" customHeight="1">
      <c r="A519" s="1"/>
      <c r="B519" s="4"/>
      <c r="C519" s="12"/>
      <c r="D519" s="14"/>
      <c r="E519" s="14"/>
      <c r="F519" s="14"/>
      <c r="G519" s="29"/>
      <c r="H519" s="13"/>
      <c r="I519" s="14"/>
      <c r="J519" s="21"/>
      <c r="K519" s="21"/>
      <c r="L519" s="21"/>
      <c r="M519" s="22"/>
      <c r="N519" s="23"/>
      <c r="O519" s="23"/>
      <c r="P519" s="21"/>
      <c r="Q519" s="10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6.5" customHeight="1">
      <c r="A520" s="1"/>
      <c r="B520" s="4"/>
      <c r="C520" s="12"/>
      <c r="D520" s="14"/>
      <c r="E520" s="14"/>
      <c r="F520" s="14"/>
      <c r="G520" s="29"/>
      <c r="H520" s="13"/>
      <c r="I520" s="14"/>
      <c r="J520" s="21"/>
      <c r="K520" s="21"/>
      <c r="L520" s="21"/>
      <c r="M520" s="22"/>
      <c r="N520" s="23"/>
      <c r="O520" s="23"/>
      <c r="P520" s="21"/>
      <c r="Q520" s="10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6.5" customHeight="1">
      <c r="A521" s="1"/>
      <c r="B521" s="4"/>
      <c r="C521" s="12"/>
      <c r="D521" s="14"/>
      <c r="E521" s="14"/>
      <c r="F521" s="14"/>
      <c r="G521" s="29"/>
      <c r="H521" s="13"/>
      <c r="I521" s="14"/>
      <c r="J521" s="21"/>
      <c r="K521" s="21"/>
      <c r="L521" s="21"/>
      <c r="M521" s="22"/>
      <c r="N521" s="23"/>
      <c r="O521" s="23"/>
      <c r="P521" s="21"/>
      <c r="Q521" s="10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6.5" customHeight="1">
      <c r="A522" s="1"/>
      <c r="B522" s="4"/>
      <c r="C522" s="12"/>
      <c r="D522" s="14"/>
      <c r="E522" s="14"/>
      <c r="F522" s="14"/>
      <c r="G522" s="29"/>
      <c r="H522" s="13"/>
      <c r="I522" s="14"/>
      <c r="J522" s="21"/>
      <c r="K522" s="21"/>
      <c r="L522" s="21"/>
      <c r="M522" s="22"/>
      <c r="N522" s="23"/>
      <c r="O522" s="23"/>
      <c r="P522" s="21"/>
      <c r="Q522" s="10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6.5" customHeight="1">
      <c r="A523" s="1"/>
      <c r="B523" s="4"/>
      <c r="C523" s="12"/>
      <c r="D523" s="14"/>
      <c r="E523" s="14"/>
      <c r="F523" s="14"/>
      <c r="G523" s="29"/>
      <c r="H523" s="13"/>
      <c r="I523" s="14"/>
      <c r="J523" s="21"/>
      <c r="K523" s="21"/>
      <c r="L523" s="21"/>
      <c r="M523" s="22"/>
      <c r="N523" s="23"/>
      <c r="O523" s="23"/>
      <c r="P523" s="21"/>
      <c r="Q523" s="10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6.5" customHeight="1">
      <c r="A524" s="1"/>
      <c r="B524" s="4"/>
      <c r="C524" s="12"/>
      <c r="D524" s="14"/>
      <c r="E524" s="14"/>
      <c r="F524" s="14"/>
      <c r="G524" s="29"/>
      <c r="H524" s="13"/>
      <c r="I524" s="14"/>
      <c r="J524" s="21"/>
      <c r="K524" s="21"/>
      <c r="L524" s="21"/>
      <c r="M524" s="22"/>
      <c r="N524" s="23"/>
      <c r="O524" s="23"/>
      <c r="P524" s="21"/>
      <c r="Q524" s="10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6.5" customHeight="1">
      <c r="A525" s="1"/>
      <c r="B525" s="4"/>
      <c r="C525" s="12"/>
      <c r="D525" s="14"/>
      <c r="E525" s="14"/>
      <c r="F525" s="14"/>
      <c r="G525" s="29"/>
      <c r="H525" s="13"/>
      <c r="I525" s="14"/>
      <c r="J525" s="21"/>
      <c r="K525" s="21"/>
      <c r="L525" s="21"/>
      <c r="M525" s="22"/>
      <c r="N525" s="23"/>
      <c r="O525" s="23"/>
      <c r="P525" s="21"/>
      <c r="Q525" s="10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6.5" customHeight="1">
      <c r="A526" s="1"/>
      <c r="B526" s="4"/>
      <c r="C526" s="12"/>
      <c r="D526" s="14"/>
      <c r="E526" s="14"/>
      <c r="F526" s="14"/>
      <c r="G526" s="29"/>
      <c r="H526" s="13"/>
      <c r="I526" s="14"/>
      <c r="J526" s="21"/>
      <c r="K526" s="21"/>
      <c r="L526" s="21"/>
      <c r="M526" s="22"/>
      <c r="N526" s="23"/>
      <c r="O526" s="23"/>
      <c r="P526" s="21"/>
      <c r="Q526" s="10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6.5" customHeight="1">
      <c r="A527" s="1"/>
      <c r="B527" s="4"/>
      <c r="C527" s="12"/>
      <c r="D527" s="14"/>
      <c r="E527" s="14"/>
      <c r="F527" s="14"/>
      <c r="G527" s="29"/>
      <c r="H527" s="13"/>
      <c r="I527" s="14"/>
      <c r="J527" s="21"/>
      <c r="K527" s="21"/>
      <c r="L527" s="21"/>
      <c r="M527" s="22"/>
      <c r="N527" s="23"/>
      <c r="O527" s="23"/>
      <c r="P527" s="21"/>
      <c r="Q527" s="10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6.5" customHeight="1">
      <c r="A528" s="1"/>
      <c r="B528" s="4"/>
      <c r="C528" s="12"/>
      <c r="D528" s="14"/>
      <c r="E528" s="14"/>
      <c r="F528" s="14"/>
      <c r="G528" s="29"/>
      <c r="H528" s="13"/>
      <c r="I528" s="14"/>
      <c r="J528" s="21"/>
      <c r="K528" s="21"/>
      <c r="L528" s="21"/>
      <c r="M528" s="22"/>
      <c r="N528" s="23"/>
      <c r="O528" s="23"/>
      <c r="P528" s="21"/>
      <c r="Q528" s="10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6.5" customHeight="1">
      <c r="A529" s="1"/>
      <c r="B529" s="4"/>
      <c r="C529" s="12"/>
      <c r="D529" s="14"/>
      <c r="E529" s="14"/>
      <c r="F529" s="14"/>
      <c r="G529" s="29"/>
      <c r="H529" s="13"/>
      <c r="I529" s="14"/>
      <c r="J529" s="21"/>
      <c r="K529" s="21"/>
      <c r="L529" s="21"/>
      <c r="M529" s="22"/>
      <c r="N529" s="23"/>
      <c r="O529" s="23"/>
      <c r="P529" s="21"/>
      <c r="Q529" s="10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6.5" customHeight="1">
      <c r="A530" s="1"/>
      <c r="B530" s="4"/>
      <c r="C530" s="12"/>
      <c r="D530" s="14"/>
      <c r="E530" s="14"/>
      <c r="F530" s="14"/>
      <c r="G530" s="29"/>
      <c r="H530" s="13"/>
      <c r="I530" s="14"/>
      <c r="J530" s="21"/>
      <c r="K530" s="21"/>
      <c r="L530" s="21"/>
      <c r="M530" s="22"/>
      <c r="N530" s="23"/>
      <c r="O530" s="23"/>
      <c r="P530" s="21"/>
      <c r="Q530" s="10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6.5" customHeight="1">
      <c r="A531" s="1"/>
      <c r="B531" s="4"/>
      <c r="C531" s="12"/>
      <c r="D531" s="14"/>
      <c r="E531" s="14"/>
      <c r="F531" s="14"/>
      <c r="G531" s="29"/>
      <c r="H531" s="13"/>
      <c r="I531" s="14"/>
      <c r="J531" s="21"/>
      <c r="K531" s="21"/>
      <c r="L531" s="21"/>
      <c r="M531" s="22"/>
      <c r="N531" s="23"/>
      <c r="O531" s="23"/>
      <c r="P531" s="21"/>
      <c r="Q531" s="10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6.5" customHeight="1">
      <c r="A532" s="1"/>
      <c r="B532" s="4"/>
      <c r="C532" s="12"/>
      <c r="D532" s="14"/>
      <c r="E532" s="14"/>
      <c r="F532" s="14"/>
      <c r="G532" s="29"/>
      <c r="H532" s="13"/>
      <c r="I532" s="14"/>
      <c r="J532" s="21"/>
      <c r="K532" s="21"/>
      <c r="L532" s="21"/>
      <c r="M532" s="22"/>
      <c r="N532" s="23"/>
      <c r="O532" s="23"/>
      <c r="P532" s="21"/>
      <c r="Q532" s="10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6.5" customHeight="1">
      <c r="A533" s="1"/>
      <c r="B533" s="4"/>
      <c r="C533" s="12"/>
      <c r="D533" s="14"/>
      <c r="E533" s="14"/>
      <c r="F533" s="14"/>
      <c r="G533" s="29"/>
      <c r="H533" s="13"/>
      <c r="I533" s="14"/>
      <c r="J533" s="21"/>
      <c r="K533" s="21"/>
      <c r="L533" s="21"/>
      <c r="M533" s="22"/>
      <c r="N533" s="23"/>
      <c r="O533" s="23"/>
      <c r="P533" s="21"/>
      <c r="Q533" s="10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6.5" customHeight="1">
      <c r="A534" s="1"/>
      <c r="B534" s="4"/>
      <c r="C534" s="12"/>
      <c r="D534" s="14"/>
      <c r="E534" s="14"/>
      <c r="F534" s="14"/>
      <c r="G534" s="29"/>
      <c r="H534" s="13"/>
      <c r="I534" s="14"/>
      <c r="J534" s="21"/>
      <c r="K534" s="21"/>
      <c r="L534" s="21"/>
      <c r="M534" s="22"/>
      <c r="N534" s="23"/>
      <c r="O534" s="23"/>
      <c r="P534" s="21"/>
      <c r="Q534" s="10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6.5" customHeight="1">
      <c r="A535" s="1"/>
      <c r="B535" s="4"/>
      <c r="C535" s="12"/>
      <c r="D535" s="14"/>
      <c r="E535" s="14"/>
      <c r="F535" s="14"/>
      <c r="G535" s="29"/>
      <c r="H535" s="13"/>
      <c r="I535" s="14"/>
      <c r="J535" s="21"/>
      <c r="K535" s="21"/>
      <c r="L535" s="21"/>
      <c r="M535" s="22"/>
      <c r="N535" s="23"/>
      <c r="O535" s="23"/>
      <c r="P535" s="21"/>
      <c r="Q535" s="10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6.5" customHeight="1">
      <c r="A536" s="1"/>
      <c r="B536" s="4"/>
      <c r="C536" s="12"/>
      <c r="D536" s="14"/>
      <c r="E536" s="14"/>
      <c r="F536" s="14"/>
      <c r="G536" s="29"/>
      <c r="H536" s="13"/>
      <c r="I536" s="14"/>
      <c r="J536" s="21"/>
      <c r="K536" s="21"/>
      <c r="L536" s="21"/>
      <c r="M536" s="22"/>
      <c r="N536" s="23"/>
      <c r="O536" s="23"/>
      <c r="P536" s="21"/>
      <c r="Q536" s="10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6.5" customHeight="1">
      <c r="A537" s="1"/>
      <c r="B537" s="4"/>
      <c r="C537" s="12"/>
      <c r="D537" s="14"/>
      <c r="E537" s="14"/>
      <c r="F537" s="14"/>
      <c r="G537" s="29"/>
      <c r="H537" s="13"/>
      <c r="I537" s="14"/>
      <c r="J537" s="21"/>
      <c r="K537" s="21"/>
      <c r="L537" s="21"/>
      <c r="M537" s="22"/>
      <c r="N537" s="23"/>
      <c r="O537" s="23"/>
      <c r="P537" s="21"/>
      <c r="Q537" s="10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6.5" customHeight="1">
      <c r="A538" s="1"/>
      <c r="B538" s="4"/>
      <c r="C538" s="12"/>
      <c r="D538" s="14"/>
      <c r="E538" s="14"/>
      <c r="F538" s="14"/>
      <c r="G538" s="29"/>
      <c r="H538" s="13"/>
      <c r="I538" s="14"/>
      <c r="J538" s="21"/>
      <c r="K538" s="21"/>
      <c r="L538" s="21"/>
      <c r="M538" s="22"/>
      <c r="N538" s="23"/>
      <c r="O538" s="23"/>
      <c r="P538" s="21"/>
      <c r="Q538" s="10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6.5" customHeight="1">
      <c r="A539" s="1"/>
      <c r="B539" s="4"/>
      <c r="C539" s="12"/>
      <c r="D539" s="14"/>
      <c r="E539" s="14"/>
      <c r="F539" s="14"/>
      <c r="G539" s="29"/>
      <c r="H539" s="13"/>
      <c r="I539" s="14"/>
      <c r="J539" s="21"/>
      <c r="K539" s="21"/>
      <c r="L539" s="21"/>
      <c r="M539" s="22"/>
      <c r="N539" s="23"/>
      <c r="O539" s="23"/>
      <c r="P539" s="21"/>
      <c r="Q539" s="10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6.5" customHeight="1">
      <c r="A540" s="1"/>
      <c r="B540" s="4"/>
      <c r="C540" s="12"/>
      <c r="D540" s="14"/>
      <c r="E540" s="14"/>
      <c r="F540" s="14"/>
      <c r="G540" s="29"/>
      <c r="H540" s="13"/>
      <c r="I540" s="14"/>
      <c r="J540" s="21"/>
      <c r="K540" s="21"/>
      <c r="L540" s="21"/>
      <c r="M540" s="22"/>
      <c r="N540" s="23"/>
      <c r="O540" s="23"/>
      <c r="P540" s="21"/>
      <c r="Q540" s="10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6.5" customHeight="1">
      <c r="A541" s="1"/>
      <c r="B541" s="4"/>
      <c r="C541" s="12"/>
      <c r="D541" s="14"/>
      <c r="E541" s="14"/>
      <c r="F541" s="14"/>
      <c r="G541" s="29"/>
      <c r="H541" s="13"/>
      <c r="I541" s="14"/>
      <c r="J541" s="21"/>
      <c r="K541" s="21"/>
      <c r="L541" s="21"/>
      <c r="M541" s="22"/>
      <c r="N541" s="23"/>
      <c r="O541" s="23"/>
      <c r="P541" s="21"/>
      <c r="Q541" s="10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6.5" customHeight="1">
      <c r="A542" s="1"/>
      <c r="B542" s="4"/>
      <c r="C542" s="12"/>
      <c r="D542" s="14"/>
      <c r="E542" s="14"/>
      <c r="F542" s="14"/>
      <c r="G542" s="29"/>
      <c r="H542" s="13"/>
      <c r="I542" s="14"/>
      <c r="J542" s="21"/>
      <c r="K542" s="21"/>
      <c r="L542" s="21"/>
      <c r="M542" s="22"/>
      <c r="N542" s="23"/>
      <c r="O542" s="23"/>
      <c r="P542" s="21"/>
      <c r="Q542" s="10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6.5" customHeight="1">
      <c r="A543" s="1"/>
      <c r="B543" s="4"/>
      <c r="C543" s="12"/>
      <c r="D543" s="14"/>
      <c r="E543" s="14"/>
      <c r="F543" s="14"/>
      <c r="G543" s="29"/>
      <c r="H543" s="13"/>
      <c r="I543" s="14"/>
      <c r="J543" s="21"/>
      <c r="K543" s="21"/>
      <c r="L543" s="21"/>
      <c r="M543" s="22"/>
      <c r="N543" s="23"/>
      <c r="O543" s="23"/>
      <c r="P543" s="21"/>
      <c r="Q543" s="10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6.5" customHeight="1">
      <c r="A544" s="1"/>
      <c r="B544" s="4"/>
      <c r="C544" s="12"/>
      <c r="D544" s="14"/>
      <c r="E544" s="14"/>
      <c r="F544" s="14"/>
      <c r="G544" s="29"/>
      <c r="H544" s="13"/>
      <c r="I544" s="14"/>
      <c r="J544" s="21"/>
      <c r="K544" s="21"/>
      <c r="L544" s="21"/>
      <c r="M544" s="22"/>
      <c r="N544" s="23"/>
      <c r="O544" s="23"/>
      <c r="P544" s="21"/>
      <c r="Q544" s="10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6.5" customHeight="1">
      <c r="A545" s="1"/>
      <c r="B545" s="4"/>
      <c r="C545" s="12"/>
      <c r="D545" s="14"/>
      <c r="E545" s="14"/>
      <c r="F545" s="14"/>
      <c r="G545" s="29"/>
      <c r="H545" s="13"/>
      <c r="I545" s="14"/>
      <c r="J545" s="21"/>
      <c r="K545" s="21"/>
      <c r="L545" s="21"/>
      <c r="M545" s="22"/>
      <c r="N545" s="23"/>
      <c r="O545" s="23"/>
      <c r="P545" s="21"/>
      <c r="Q545" s="10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6.5" customHeight="1">
      <c r="A546" s="1"/>
      <c r="B546" s="4"/>
      <c r="C546" s="12"/>
      <c r="D546" s="14"/>
      <c r="E546" s="14"/>
      <c r="F546" s="14"/>
      <c r="G546" s="29"/>
      <c r="H546" s="13"/>
      <c r="I546" s="14"/>
      <c r="J546" s="21"/>
      <c r="K546" s="21"/>
      <c r="L546" s="21"/>
      <c r="M546" s="22"/>
      <c r="N546" s="23"/>
      <c r="O546" s="23"/>
      <c r="P546" s="21"/>
      <c r="Q546" s="10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6.5" customHeight="1">
      <c r="A547" s="1"/>
      <c r="B547" s="4"/>
      <c r="C547" s="12"/>
      <c r="D547" s="14"/>
      <c r="E547" s="14"/>
      <c r="F547" s="14"/>
      <c r="G547" s="29"/>
      <c r="H547" s="13"/>
      <c r="I547" s="14"/>
      <c r="J547" s="21"/>
      <c r="K547" s="21"/>
      <c r="L547" s="21"/>
      <c r="M547" s="22"/>
      <c r="N547" s="23"/>
      <c r="O547" s="23"/>
      <c r="P547" s="21"/>
      <c r="Q547" s="10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6.5" customHeight="1">
      <c r="A548" s="1"/>
      <c r="B548" s="4"/>
      <c r="C548" s="12"/>
      <c r="D548" s="14"/>
      <c r="E548" s="14"/>
      <c r="F548" s="14"/>
      <c r="G548" s="29"/>
      <c r="H548" s="13"/>
      <c r="I548" s="14"/>
      <c r="J548" s="21"/>
      <c r="K548" s="21"/>
      <c r="L548" s="21"/>
      <c r="M548" s="22"/>
      <c r="N548" s="23"/>
      <c r="O548" s="23"/>
      <c r="P548" s="21"/>
      <c r="Q548" s="10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6.5" customHeight="1">
      <c r="A549" s="1"/>
      <c r="B549" s="4"/>
      <c r="C549" s="12"/>
      <c r="D549" s="14"/>
      <c r="E549" s="14"/>
      <c r="F549" s="14"/>
      <c r="G549" s="29"/>
      <c r="H549" s="13"/>
      <c r="I549" s="14"/>
      <c r="J549" s="21"/>
      <c r="K549" s="21"/>
      <c r="L549" s="21"/>
      <c r="M549" s="22"/>
      <c r="N549" s="23"/>
      <c r="O549" s="23"/>
      <c r="P549" s="21"/>
      <c r="Q549" s="10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6.5" customHeight="1">
      <c r="A550" s="1"/>
      <c r="B550" s="4"/>
      <c r="C550" s="12"/>
      <c r="D550" s="14"/>
      <c r="E550" s="14"/>
      <c r="F550" s="14"/>
      <c r="G550" s="29"/>
      <c r="H550" s="13"/>
      <c r="I550" s="14"/>
      <c r="J550" s="21"/>
      <c r="K550" s="21"/>
      <c r="L550" s="21"/>
      <c r="M550" s="22"/>
      <c r="N550" s="23"/>
      <c r="O550" s="23"/>
      <c r="P550" s="21"/>
      <c r="Q550" s="10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6.5" customHeight="1">
      <c r="A551" s="1"/>
      <c r="B551" s="4"/>
      <c r="C551" s="12"/>
      <c r="D551" s="14"/>
      <c r="E551" s="14"/>
      <c r="F551" s="14"/>
      <c r="G551" s="29"/>
      <c r="H551" s="13"/>
      <c r="I551" s="14"/>
      <c r="J551" s="21"/>
      <c r="K551" s="21"/>
      <c r="L551" s="21"/>
      <c r="M551" s="22"/>
      <c r="N551" s="23"/>
      <c r="O551" s="23"/>
      <c r="P551" s="21"/>
      <c r="Q551" s="10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6.5" customHeight="1">
      <c r="A552" s="1"/>
      <c r="B552" s="4"/>
      <c r="C552" s="12"/>
      <c r="D552" s="14"/>
      <c r="E552" s="14"/>
      <c r="F552" s="14"/>
      <c r="G552" s="29"/>
      <c r="H552" s="13"/>
      <c r="I552" s="14"/>
      <c r="J552" s="21"/>
      <c r="K552" s="21"/>
      <c r="L552" s="21"/>
      <c r="M552" s="22"/>
      <c r="N552" s="23"/>
      <c r="O552" s="23"/>
      <c r="P552" s="21"/>
      <c r="Q552" s="10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6.5" customHeight="1">
      <c r="A553" s="1"/>
      <c r="B553" s="4"/>
      <c r="C553" s="12"/>
      <c r="D553" s="14"/>
      <c r="E553" s="14"/>
      <c r="F553" s="14"/>
      <c r="G553" s="29"/>
      <c r="H553" s="13"/>
      <c r="I553" s="14"/>
      <c r="J553" s="21"/>
      <c r="K553" s="21"/>
      <c r="L553" s="21"/>
      <c r="M553" s="22"/>
      <c r="N553" s="23"/>
      <c r="O553" s="23"/>
      <c r="P553" s="21"/>
      <c r="Q553" s="10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6.5" customHeight="1">
      <c r="A554" s="1"/>
      <c r="B554" s="4"/>
      <c r="C554" s="12"/>
      <c r="D554" s="14"/>
      <c r="E554" s="14"/>
      <c r="F554" s="14"/>
      <c r="G554" s="29"/>
      <c r="H554" s="13"/>
      <c r="I554" s="14"/>
      <c r="J554" s="21"/>
      <c r="K554" s="21"/>
      <c r="L554" s="21"/>
      <c r="M554" s="22"/>
      <c r="N554" s="23"/>
      <c r="O554" s="23"/>
      <c r="P554" s="21"/>
      <c r="Q554" s="10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6.5" customHeight="1">
      <c r="A555" s="1"/>
      <c r="B555" s="4"/>
      <c r="C555" s="12"/>
      <c r="D555" s="14"/>
      <c r="E555" s="14"/>
      <c r="F555" s="14"/>
      <c r="G555" s="29"/>
      <c r="H555" s="13"/>
      <c r="I555" s="14"/>
      <c r="J555" s="21"/>
      <c r="K555" s="21"/>
      <c r="L555" s="21"/>
      <c r="M555" s="22"/>
      <c r="N555" s="23"/>
      <c r="O555" s="23"/>
      <c r="P555" s="21"/>
      <c r="Q555" s="10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6.5" customHeight="1">
      <c r="A556" s="1"/>
      <c r="B556" s="4"/>
      <c r="C556" s="12"/>
      <c r="D556" s="14"/>
      <c r="E556" s="14"/>
      <c r="F556" s="14"/>
      <c r="G556" s="29"/>
      <c r="H556" s="13"/>
      <c r="I556" s="14"/>
      <c r="J556" s="21"/>
      <c r="K556" s="21"/>
      <c r="L556" s="21"/>
      <c r="M556" s="22"/>
      <c r="N556" s="23"/>
      <c r="O556" s="23"/>
      <c r="P556" s="21"/>
      <c r="Q556" s="10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6.5" customHeight="1">
      <c r="A557" s="1"/>
      <c r="B557" s="4"/>
      <c r="C557" s="12"/>
      <c r="D557" s="14"/>
      <c r="E557" s="14"/>
      <c r="F557" s="14"/>
      <c r="G557" s="29"/>
      <c r="H557" s="13"/>
      <c r="I557" s="14"/>
      <c r="J557" s="21"/>
      <c r="K557" s="21"/>
      <c r="L557" s="21"/>
      <c r="M557" s="22"/>
      <c r="N557" s="23"/>
      <c r="O557" s="23"/>
      <c r="P557" s="21"/>
      <c r="Q557" s="10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6.5" customHeight="1">
      <c r="A558" s="1"/>
      <c r="B558" s="4"/>
      <c r="C558" s="12"/>
      <c r="D558" s="14"/>
      <c r="E558" s="14"/>
      <c r="F558" s="14"/>
      <c r="G558" s="29"/>
      <c r="H558" s="13"/>
      <c r="I558" s="14"/>
      <c r="J558" s="21"/>
      <c r="K558" s="21"/>
      <c r="L558" s="21"/>
      <c r="M558" s="22"/>
      <c r="N558" s="23"/>
      <c r="O558" s="23"/>
      <c r="P558" s="21"/>
      <c r="Q558" s="10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6.5" customHeight="1">
      <c r="A559" s="1"/>
      <c r="B559" s="4"/>
      <c r="C559" s="12"/>
      <c r="D559" s="14"/>
      <c r="E559" s="14"/>
      <c r="F559" s="14"/>
      <c r="G559" s="29"/>
      <c r="H559" s="13"/>
      <c r="I559" s="14"/>
      <c r="J559" s="21"/>
      <c r="K559" s="21"/>
      <c r="L559" s="21"/>
      <c r="M559" s="22"/>
      <c r="N559" s="23"/>
      <c r="O559" s="23"/>
      <c r="P559" s="21"/>
      <c r="Q559" s="10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6.5" customHeight="1">
      <c r="A560" s="1"/>
      <c r="B560" s="4"/>
      <c r="C560" s="12"/>
      <c r="D560" s="14"/>
      <c r="E560" s="14"/>
      <c r="F560" s="14"/>
      <c r="G560" s="29"/>
      <c r="H560" s="13"/>
      <c r="I560" s="14"/>
      <c r="J560" s="21"/>
      <c r="K560" s="21"/>
      <c r="L560" s="21"/>
      <c r="M560" s="22"/>
      <c r="N560" s="23"/>
      <c r="O560" s="23"/>
      <c r="P560" s="21"/>
      <c r="Q560" s="10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6.5" customHeight="1">
      <c r="A561" s="1"/>
      <c r="B561" s="4"/>
      <c r="C561" s="12"/>
      <c r="D561" s="14"/>
      <c r="E561" s="14"/>
      <c r="F561" s="14"/>
      <c r="G561" s="29"/>
      <c r="H561" s="13"/>
      <c r="I561" s="14"/>
      <c r="J561" s="21"/>
      <c r="K561" s="21"/>
      <c r="L561" s="21"/>
      <c r="M561" s="22"/>
      <c r="N561" s="23"/>
      <c r="O561" s="23"/>
      <c r="P561" s="21"/>
      <c r="Q561" s="10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6.5" customHeight="1">
      <c r="A562" s="1"/>
      <c r="B562" s="4"/>
      <c r="C562" s="12"/>
      <c r="D562" s="14"/>
      <c r="E562" s="14"/>
      <c r="F562" s="14"/>
      <c r="G562" s="29"/>
      <c r="H562" s="13"/>
      <c r="I562" s="14"/>
      <c r="J562" s="21"/>
      <c r="K562" s="21"/>
      <c r="L562" s="21"/>
      <c r="M562" s="22"/>
      <c r="N562" s="23"/>
      <c r="O562" s="23"/>
      <c r="P562" s="21"/>
      <c r="Q562" s="10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6.5" customHeight="1">
      <c r="A563" s="1"/>
      <c r="B563" s="4"/>
      <c r="C563" s="12"/>
      <c r="D563" s="14"/>
      <c r="E563" s="14"/>
      <c r="F563" s="14"/>
      <c r="G563" s="29"/>
      <c r="H563" s="13"/>
      <c r="I563" s="14"/>
      <c r="J563" s="21"/>
      <c r="K563" s="21"/>
      <c r="L563" s="21"/>
      <c r="M563" s="22"/>
      <c r="N563" s="23"/>
      <c r="O563" s="23"/>
      <c r="P563" s="21"/>
      <c r="Q563" s="10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6.5" customHeight="1">
      <c r="A564" s="1"/>
      <c r="B564" s="4"/>
      <c r="C564" s="12"/>
      <c r="D564" s="14"/>
      <c r="E564" s="14"/>
      <c r="F564" s="14"/>
      <c r="G564" s="29"/>
      <c r="H564" s="13"/>
      <c r="I564" s="14"/>
      <c r="J564" s="21"/>
      <c r="K564" s="21"/>
      <c r="L564" s="21"/>
      <c r="M564" s="22"/>
      <c r="N564" s="23"/>
      <c r="O564" s="23"/>
      <c r="P564" s="21"/>
      <c r="Q564" s="10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6.5" customHeight="1">
      <c r="A565" s="1"/>
      <c r="B565" s="4"/>
      <c r="C565" s="12"/>
      <c r="D565" s="14"/>
      <c r="E565" s="14"/>
      <c r="F565" s="14"/>
      <c r="G565" s="29"/>
      <c r="H565" s="13"/>
      <c r="I565" s="14"/>
      <c r="J565" s="21"/>
      <c r="K565" s="21"/>
      <c r="L565" s="21"/>
      <c r="M565" s="22"/>
      <c r="N565" s="23"/>
      <c r="O565" s="23"/>
      <c r="P565" s="21"/>
      <c r="Q565" s="10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6.5" customHeight="1">
      <c r="A566" s="1"/>
      <c r="B566" s="4"/>
      <c r="C566" s="12"/>
      <c r="D566" s="14"/>
      <c r="E566" s="14"/>
      <c r="F566" s="14"/>
      <c r="G566" s="29"/>
      <c r="H566" s="13"/>
      <c r="I566" s="14"/>
      <c r="J566" s="21"/>
      <c r="K566" s="21"/>
      <c r="L566" s="21"/>
      <c r="M566" s="22"/>
      <c r="N566" s="23"/>
      <c r="O566" s="23"/>
      <c r="P566" s="21"/>
      <c r="Q566" s="10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6.5" customHeight="1">
      <c r="A567" s="1"/>
      <c r="B567" s="4"/>
      <c r="C567" s="12"/>
      <c r="D567" s="14"/>
      <c r="E567" s="14"/>
      <c r="F567" s="14"/>
      <c r="G567" s="29"/>
      <c r="H567" s="13"/>
      <c r="I567" s="14"/>
      <c r="J567" s="21"/>
      <c r="K567" s="21"/>
      <c r="L567" s="21"/>
      <c r="M567" s="22"/>
      <c r="N567" s="23"/>
      <c r="O567" s="23"/>
      <c r="P567" s="21"/>
      <c r="Q567" s="10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6.5" customHeight="1">
      <c r="A568" s="1"/>
      <c r="B568" s="4"/>
      <c r="C568" s="12"/>
      <c r="D568" s="14"/>
      <c r="E568" s="14"/>
      <c r="F568" s="14"/>
      <c r="G568" s="29"/>
      <c r="H568" s="13"/>
      <c r="I568" s="14"/>
      <c r="J568" s="21"/>
      <c r="K568" s="21"/>
      <c r="L568" s="21"/>
      <c r="M568" s="22"/>
      <c r="N568" s="23"/>
      <c r="O568" s="23"/>
      <c r="P568" s="21"/>
      <c r="Q568" s="10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6.5" customHeight="1">
      <c r="A569" s="1"/>
      <c r="B569" s="4"/>
      <c r="C569" s="12"/>
      <c r="D569" s="14"/>
      <c r="E569" s="14"/>
      <c r="F569" s="14"/>
      <c r="G569" s="29"/>
      <c r="H569" s="13"/>
      <c r="I569" s="14"/>
      <c r="J569" s="21"/>
      <c r="K569" s="21"/>
      <c r="L569" s="21"/>
      <c r="M569" s="22"/>
      <c r="N569" s="23"/>
      <c r="O569" s="23"/>
      <c r="P569" s="21"/>
      <c r="Q569" s="10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6.5" customHeight="1">
      <c r="A570" s="1"/>
      <c r="B570" s="4"/>
      <c r="C570" s="12"/>
      <c r="D570" s="14"/>
      <c r="E570" s="14"/>
      <c r="F570" s="14"/>
      <c r="G570" s="29"/>
      <c r="H570" s="13"/>
      <c r="I570" s="14"/>
      <c r="J570" s="21"/>
      <c r="K570" s="21"/>
      <c r="L570" s="21"/>
      <c r="M570" s="22"/>
      <c r="N570" s="23"/>
      <c r="O570" s="23"/>
      <c r="P570" s="21"/>
      <c r="Q570" s="10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6.5" customHeight="1">
      <c r="A571" s="1"/>
      <c r="B571" s="4"/>
      <c r="C571" s="12"/>
      <c r="D571" s="14"/>
      <c r="E571" s="14"/>
      <c r="F571" s="14"/>
      <c r="G571" s="29"/>
      <c r="H571" s="13"/>
      <c r="I571" s="14"/>
      <c r="J571" s="21"/>
      <c r="K571" s="21"/>
      <c r="L571" s="21"/>
      <c r="M571" s="22"/>
      <c r="N571" s="23"/>
      <c r="O571" s="23"/>
      <c r="P571" s="21"/>
      <c r="Q571" s="10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6.5" customHeight="1">
      <c r="A572" s="1"/>
      <c r="B572" s="4"/>
      <c r="C572" s="12"/>
      <c r="D572" s="14"/>
      <c r="E572" s="14"/>
      <c r="F572" s="14"/>
      <c r="G572" s="29"/>
      <c r="H572" s="13"/>
      <c r="I572" s="14"/>
      <c r="J572" s="21"/>
      <c r="K572" s="21"/>
      <c r="L572" s="21"/>
      <c r="M572" s="22"/>
      <c r="N572" s="23"/>
      <c r="O572" s="23"/>
      <c r="P572" s="21"/>
      <c r="Q572" s="10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6.5" customHeight="1">
      <c r="A573" s="1"/>
      <c r="B573" s="4"/>
      <c r="C573" s="12"/>
      <c r="D573" s="14"/>
      <c r="E573" s="14"/>
      <c r="F573" s="14"/>
      <c r="G573" s="29"/>
      <c r="H573" s="13"/>
      <c r="I573" s="14"/>
      <c r="J573" s="21"/>
      <c r="K573" s="21"/>
      <c r="L573" s="21"/>
      <c r="M573" s="22"/>
      <c r="N573" s="23"/>
      <c r="O573" s="23"/>
      <c r="P573" s="21"/>
      <c r="Q573" s="10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6.5" customHeight="1">
      <c r="A574" s="1"/>
      <c r="B574" s="4"/>
      <c r="C574" s="12"/>
      <c r="D574" s="14"/>
      <c r="E574" s="14"/>
      <c r="F574" s="14"/>
      <c r="G574" s="29"/>
      <c r="H574" s="13"/>
      <c r="I574" s="14"/>
      <c r="J574" s="21"/>
      <c r="K574" s="21"/>
      <c r="L574" s="21"/>
      <c r="M574" s="22"/>
      <c r="N574" s="23"/>
      <c r="O574" s="23"/>
      <c r="P574" s="21"/>
      <c r="Q574" s="10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6.5" customHeight="1">
      <c r="A575" s="1"/>
      <c r="B575" s="4"/>
      <c r="C575" s="12"/>
      <c r="D575" s="14"/>
      <c r="E575" s="14"/>
      <c r="F575" s="14"/>
      <c r="G575" s="29"/>
      <c r="H575" s="13"/>
      <c r="I575" s="14"/>
      <c r="J575" s="21"/>
      <c r="K575" s="21"/>
      <c r="L575" s="21"/>
      <c r="M575" s="22"/>
      <c r="N575" s="23"/>
      <c r="O575" s="23"/>
      <c r="P575" s="21"/>
      <c r="Q575" s="10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6.5" customHeight="1">
      <c r="A576" s="1"/>
      <c r="B576" s="4"/>
      <c r="C576" s="12"/>
      <c r="D576" s="14"/>
      <c r="E576" s="14"/>
      <c r="F576" s="14"/>
      <c r="G576" s="29"/>
      <c r="H576" s="13"/>
      <c r="I576" s="14"/>
      <c r="J576" s="21"/>
      <c r="K576" s="21"/>
      <c r="L576" s="21"/>
      <c r="M576" s="22"/>
      <c r="N576" s="23"/>
      <c r="O576" s="23"/>
      <c r="P576" s="21"/>
      <c r="Q576" s="10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6.5" customHeight="1">
      <c r="A577" s="1"/>
      <c r="B577" s="4"/>
      <c r="C577" s="12"/>
      <c r="D577" s="14"/>
      <c r="E577" s="14"/>
      <c r="F577" s="14"/>
      <c r="G577" s="29"/>
      <c r="H577" s="13"/>
      <c r="I577" s="14"/>
      <c r="J577" s="21"/>
      <c r="K577" s="21"/>
      <c r="L577" s="21"/>
      <c r="M577" s="22"/>
      <c r="N577" s="23"/>
      <c r="O577" s="23"/>
      <c r="P577" s="21"/>
      <c r="Q577" s="10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6.5" customHeight="1">
      <c r="A578" s="1"/>
      <c r="B578" s="4"/>
      <c r="C578" s="12"/>
      <c r="D578" s="14"/>
      <c r="E578" s="14"/>
      <c r="F578" s="14"/>
      <c r="G578" s="29"/>
      <c r="H578" s="13"/>
      <c r="I578" s="14"/>
      <c r="J578" s="21"/>
      <c r="K578" s="21"/>
      <c r="L578" s="21"/>
      <c r="M578" s="22"/>
      <c r="N578" s="23"/>
      <c r="O578" s="23"/>
      <c r="P578" s="21"/>
      <c r="Q578" s="10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6.5" customHeight="1">
      <c r="A579" s="1"/>
      <c r="B579" s="4"/>
      <c r="C579" s="12"/>
      <c r="D579" s="14"/>
      <c r="E579" s="14"/>
      <c r="F579" s="14"/>
      <c r="G579" s="29"/>
      <c r="H579" s="13"/>
      <c r="I579" s="14"/>
      <c r="J579" s="21"/>
      <c r="K579" s="21"/>
      <c r="L579" s="21"/>
      <c r="M579" s="22"/>
      <c r="N579" s="23"/>
      <c r="O579" s="23"/>
      <c r="P579" s="21"/>
      <c r="Q579" s="10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6.5" customHeight="1">
      <c r="A580" s="1"/>
      <c r="B580" s="4"/>
      <c r="C580" s="12"/>
      <c r="D580" s="14"/>
      <c r="E580" s="14"/>
      <c r="F580" s="14"/>
      <c r="G580" s="29"/>
      <c r="H580" s="13"/>
      <c r="I580" s="14"/>
      <c r="J580" s="21"/>
      <c r="K580" s="21"/>
      <c r="L580" s="21"/>
      <c r="M580" s="22"/>
      <c r="N580" s="23"/>
      <c r="O580" s="23"/>
      <c r="P580" s="21"/>
      <c r="Q580" s="10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6.5" customHeight="1">
      <c r="A581" s="1"/>
      <c r="B581" s="4"/>
      <c r="C581" s="12"/>
      <c r="D581" s="14"/>
      <c r="E581" s="14"/>
      <c r="F581" s="14"/>
      <c r="G581" s="29"/>
      <c r="H581" s="13"/>
      <c r="I581" s="14"/>
      <c r="J581" s="21"/>
      <c r="K581" s="21"/>
      <c r="L581" s="21"/>
      <c r="M581" s="22"/>
      <c r="N581" s="23"/>
      <c r="O581" s="23"/>
      <c r="P581" s="21"/>
      <c r="Q581" s="10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6.5" customHeight="1">
      <c r="A582" s="1"/>
      <c r="B582" s="4"/>
      <c r="C582" s="12"/>
      <c r="D582" s="14"/>
      <c r="E582" s="14"/>
      <c r="F582" s="14"/>
      <c r="G582" s="29"/>
      <c r="H582" s="13"/>
      <c r="I582" s="14"/>
      <c r="J582" s="21"/>
      <c r="K582" s="21"/>
      <c r="L582" s="21"/>
      <c r="M582" s="22"/>
      <c r="N582" s="23"/>
      <c r="O582" s="23"/>
      <c r="P582" s="21"/>
      <c r="Q582" s="10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6.5" customHeight="1">
      <c r="A583" s="1"/>
      <c r="B583" s="4"/>
      <c r="C583" s="12"/>
      <c r="D583" s="14"/>
      <c r="E583" s="14"/>
      <c r="F583" s="14"/>
      <c r="G583" s="29"/>
      <c r="H583" s="13"/>
      <c r="I583" s="14"/>
      <c r="J583" s="21"/>
      <c r="K583" s="21"/>
      <c r="L583" s="21"/>
      <c r="M583" s="22"/>
      <c r="N583" s="23"/>
      <c r="O583" s="23"/>
      <c r="P583" s="21"/>
      <c r="Q583" s="10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6.5" customHeight="1">
      <c r="A584" s="1"/>
      <c r="B584" s="4"/>
      <c r="C584" s="12"/>
      <c r="D584" s="14"/>
      <c r="E584" s="14"/>
      <c r="F584" s="14"/>
      <c r="G584" s="29"/>
      <c r="H584" s="13"/>
      <c r="I584" s="14"/>
      <c r="J584" s="21"/>
      <c r="K584" s="21"/>
      <c r="L584" s="21"/>
      <c r="M584" s="22"/>
      <c r="N584" s="23"/>
      <c r="O584" s="23"/>
      <c r="P584" s="21"/>
      <c r="Q584" s="10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6.5" customHeight="1">
      <c r="A585" s="1"/>
      <c r="B585" s="4"/>
      <c r="C585" s="12"/>
      <c r="D585" s="14"/>
      <c r="E585" s="14"/>
      <c r="F585" s="14"/>
      <c r="G585" s="29"/>
      <c r="H585" s="13"/>
      <c r="I585" s="14"/>
      <c r="J585" s="21"/>
      <c r="K585" s="21"/>
      <c r="L585" s="21"/>
      <c r="M585" s="22"/>
      <c r="N585" s="23"/>
      <c r="O585" s="23"/>
      <c r="P585" s="21"/>
      <c r="Q585" s="10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6.5" customHeight="1">
      <c r="A586" s="1"/>
      <c r="B586" s="4"/>
      <c r="C586" s="12"/>
      <c r="D586" s="14"/>
      <c r="E586" s="14"/>
      <c r="F586" s="14"/>
      <c r="G586" s="29"/>
      <c r="H586" s="13"/>
      <c r="I586" s="14"/>
      <c r="J586" s="21"/>
      <c r="K586" s="21"/>
      <c r="L586" s="21"/>
      <c r="M586" s="22"/>
      <c r="N586" s="23"/>
      <c r="O586" s="23"/>
      <c r="P586" s="21"/>
      <c r="Q586" s="10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6.5" customHeight="1">
      <c r="A587" s="1"/>
      <c r="B587" s="4"/>
      <c r="C587" s="12"/>
      <c r="D587" s="14"/>
      <c r="E587" s="14"/>
      <c r="F587" s="14"/>
      <c r="G587" s="29"/>
      <c r="H587" s="13"/>
      <c r="I587" s="14"/>
      <c r="J587" s="21"/>
      <c r="K587" s="21"/>
      <c r="L587" s="21"/>
      <c r="M587" s="22"/>
      <c r="N587" s="23"/>
      <c r="O587" s="23"/>
      <c r="P587" s="21"/>
      <c r="Q587" s="10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6.5" customHeight="1">
      <c r="A588" s="1"/>
      <c r="B588" s="4"/>
      <c r="C588" s="12"/>
      <c r="D588" s="14"/>
      <c r="E588" s="14"/>
      <c r="F588" s="14"/>
      <c r="G588" s="29"/>
      <c r="H588" s="13"/>
      <c r="I588" s="14"/>
      <c r="J588" s="21"/>
      <c r="K588" s="21"/>
      <c r="L588" s="21"/>
      <c r="M588" s="22"/>
      <c r="N588" s="23"/>
      <c r="O588" s="23"/>
      <c r="P588" s="21"/>
      <c r="Q588" s="10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6.5" customHeight="1">
      <c r="A589" s="1"/>
      <c r="B589" s="4"/>
      <c r="C589" s="12"/>
      <c r="D589" s="14"/>
      <c r="E589" s="14"/>
      <c r="F589" s="14"/>
      <c r="G589" s="29"/>
      <c r="H589" s="13"/>
      <c r="I589" s="14"/>
      <c r="J589" s="21"/>
      <c r="K589" s="21"/>
      <c r="L589" s="21"/>
      <c r="M589" s="22"/>
      <c r="N589" s="23"/>
      <c r="O589" s="23"/>
      <c r="P589" s="21"/>
      <c r="Q589" s="10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6.5" customHeight="1">
      <c r="A590" s="1"/>
      <c r="B590" s="4"/>
      <c r="C590" s="12"/>
      <c r="D590" s="14"/>
      <c r="E590" s="14"/>
      <c r="F590" s="14"/>
      <c r="G590" s="29"/>
      <c r="H590" s="13"/>
      <c r="I590" s="14"/>
      <c r="J590" s="21"/>
      <c r="K590" s="21"/>
      <c r="L590" s="21"/>
      <c r="M590" s="22"/>
      <c r="N590" s="23"/>
      <c r="O590" s="23"/>
      <c r="P590" s="21"/>
      <c r="Q590" s="10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6.5" customHeight="1">
      <c r="A591" s="1"/>
      <c r="B591" s="4"/>
      <c r="C591" s="12"/>
      <c r="D591" s="14"/>
      <c r="E591" s="14"/>
      <c r="F591" s="14"/>
      <c r="G591" s="29"/>
      <c r="H591" s="13"/>
      <c r="I591" s="14"/>
      <c r="J591" s="21"/>
      <c r="K591" s="21"/>
      <c r="L591" s="21"/>
      <c r="M591" s="22"/>
      <c r="N591" s="23"/>
      <c r="O591" s="23"/>
      <c r="P591" s="21"/>
      <c r="Q591" s="10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6.5" customHeight="1">
      <c r="A592" s="1"/>
      <c r="B592" s="4"/>
      <c r="C592" s="12"/>
      <c r="D592" s="14"/>
      <c r="E592" s="14"/>
      <c r="F592" s="14"/>
      <c r="G592" s="29"/>
      <c r="H592" s="13"/>
      <c r="I592" s="14"/>
      <c r="J592" s="21"/>
      <c r="K592" s="21"/>
      <c r="L592" s="21"/>
      <c r="M592" s="22"/>
      <c r="N592" s="23"/>
      <c r="O592" s="23"/>
      <c r="P592" s="21"/>
      <c r="Q592" s="10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6.5" customHeight="1">
      <c r="A593" s="1"/>
      <c r="B593" s="4"/>
      <c r="C593" s="12"/>
      <c r="D593" s="14"/>
      <c r="E593" s="14"/>
      <c r="F593" s="14"/>
      <c r="G593" s="29"/>
      <c r="H593" s="13"/>
      <c r="I593" s="14"/>
      <c r="J593" s="21"/>
      <c r="K593" s="21"/>
      <c r="L593" s="21"/>
      <c r="M593" s="22"/>
      <c r="N593" s="23"/>
      <c r="O593" s="23"/>
      <c r="P593" s="21"/>
      <c r="Q593" s="10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6.5" customHeight="1">
      <c r="A594" s="1"/>
      <c r="B594" s="4"/>
      <c r="C594" s="12"/>
      <c r="D594" s="14"/>
      <c r="E594" s="14"/>
      <c r="F594" s="14"/>
      <c r="G594" s="29"/>
      <c r="H594" s="13"/>
      <c r="I594" s="14"/>
      <c r="J594" s="21"/>
      <c r="K594" s="21"/>
      <c r="L594" s="21"/>
      <c r="M594" s="22"/>
      <c r="N594" s="23"/>
      <c r="O594" s="23"/>
      <c r="P594" s="21"/>
      <c r="Q594" s="10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6.5" customHeight="1">
      <c r="A595" s="1"/>
      <c r="B595" s="4"/>
      <c r="C595" s="12"/>
      <c r="D595" s="14"/>
      <c r="E595" s="14"/>
      <c r="F595" s="14"/>
      <c r="G595" s="29"/>
      <c r="H595" s="13"/>
      <c r="I595" s="14"/>
      <c r="J595" s="21"/>
      <c r="K595" s="21"/>
      <c r="L595" s="21"/>
      <c r="M595" s="22"/>
      <c r="N595" s="23"/>
      <c r="O595" s="23"/>
      <c r="P595" s="21"/>
      <c r="Q595" s="10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6.5" customHeight="1">
      <c r="A596" s="1"/>
      <c r="B596" s="4"/>
      <c r="C596" s="12"/>
      <c r="D596" s="14"/>
      <c r="E596" s="14"/>
      <c r="F596" s="14"/>
      <c r="G596" s="29"/>
      <c r="H596" s="13"/>
      <c r="I596" s="14"/>
      <c r="J596" s="21"/>
      <c r="K596" s="21"/>
      <c r="L596" s="21"/>
      <c r="M596" s="22"/>
      <c r="N596" s="23"/>
      <c r="O596" s="23"/>
      <c r="P596" s="21"/>
      <c r="Q596" s="10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6.5" customHeight="1">
      <c r="A597" s="1"/>
      <c r="B597" s="4"/>
      <c r="C597" s="12"/>
      <c r="D597" s="14"/>
      <c r="E597" s="14"/>
      <c r="F597" s="14"/>
      <c r="G597" s="29"/>
      <c r="H597" s="13"/>
      <c r="I597" s="14"/>
      <c r="J597" s="21"/>
      <c r="K597" s="21"/>
      <c r="L597" s="21"/>
      <c r="M597" s="22"/>
      <c r="N597" s="23"/>
      <c r="O597" s="23"/>
      <c r="P597" s="21"/>
      <c r="Q597" s="10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6.5" customHeight="1">
      <c r="A598" s="1"/>
      <c r="B598" s="4"/>
      <c r="C598" s="12"/>
      <c r="D598" s="14"/>
      <c r="E598" s="14"/>
      <c r="F598" s="14"/>
      <c r="G598" s="29"/>
      <c r="H598" s="13"/>
      <c r="I598" s="14"/>
      <c r="J598" s="21"/>
      <c r="K598" s="21"/>
      <c r="L598" s="21"/>
      <c r="M598" s="22"/>
      <c r="N598" s="23"/>
      <c r="O598" s="23"/>
      <c r="P598" s="21"/>
      <c r="Q598" s="10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6.5" customHeight="1">
      <c r="A599" s="1"/>
      <c r="B599" s="4"/>
      <c r="C599" s="12"/>
      <c r="D599" s="14"/>
      <c r="E599" s="14"/>
      <c r="F599" s="14"/>
      <c r="G599" s="29"/>
      <c r="H599" s="13"/>
      <c r="I599" s="14"/>
      <c r="J599" s="21"/>
      <c r="K599" s="21"/>
      <c r="L599" s="21"/>
      <c r="M599" s="22"/>
      <c r="N599" s="23"/>
      <c r="O599" s="23"/>
      <c r="P599" s="21"/>
      <c r="Q599" s="10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6.5" customHeight="1">
      <c r="A600" s="1"/>
      <c r="B600" s="4"/>
      <c r="C600" s="12"/>
      <c r="D600" s="14"/>
      <c r="E600" s="14"/>
      <c r="F600" s="14"/>
      <c r="G600" s="29"/>
      <c r="H600" s="13"/>
      <c r="I600" s="14"/>
      <c r="J600" s="21"/>
      <c r="K600" s="21"/>
      <c r="L600" s="21"/>
      <c r="M600" s="22"/>
      <c r="N600" s="23"/>
      <c r="O600" s="23"/>
      <c r="P600" s="21"/>
      <c r="Q600" s="10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6.5" customHeight="1">
      <c r="A601" s="1"/>
      <c r="B601" s="4"/>
      <c r="C601" s="12"/>
      <c r="D601" s="14"/>
      <c r="E601" s="14"/>
      <c r="F601" s="14"/>
      <c r="G601" s="29"/>
      <c r="H601" s="13"/>
      <c r="I601" s="14"/>
      <c r="J601" s="21"/>
      <c r="K601" s="21"/>
      <c r="L601" s="21"/>
      <c r="M601" s="22"/>
      <c r="N601" s="23"/>
      <c r="O601" s="23"/>
      <c r="P601" s="21"/>
      <c r="Q601" s="10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6.5" customHeight="1">
      <c r="A602" s="1"/>
      <c r="B602" s="4"/>
      <c r="C602" s="12"/>
      <c r="D602" s="14"/>
      <c r="E602" s="14"/>
      <c r="F602" s="14"/>
      <c r="G602" s="29"/>
      <c r="H602" s="13"/>
      <c r="I602" s="14"/>
      <c r="J602" s="21"/>
      <c r="K602" s="21"/>
      <c r="L602" s="21"/>
      <c r="M602" s="22"/>
      <c r="N602" s="23"/>
      <c r="O602" s="23"/>
      <c r="P602" s="21"/>
      <c r="Q602" s="10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6.5" customHeight="1">
      <c r="A603" s="1"/>
      <c r="B603" s="4"/>
      <c r="C603" s="12"/>
      <c r="D603" s="14"/>
      <c r="E603" s="14"/>
      <c r="F603" s="14"/>
      <c r="G603" s="29"/>
      <c r="H603" s="13"/>
      <c r="I603" s="14"/>
      <c r="J603" s="21"/>
      <c r="K603" s="21"/>
      <c r="L603" s="21"/>
      <c r="M603" s="22"/>
      <c r="N603" s="23"/>
      <c r="O603" s="23"/>
      <c r="P603" s="21"/>
      <c r="Q603" s="10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6.5" customHeight="1">
      <c r="A604" s="1"/>
      <c r="B604" s="4"/>
      <c r="C604" s="12"/>
      <c r="D604" s="14"/>
      <c r="E604" s="14"/>
      <c r="F604" s="14"/>
      <c r="G604" s="29"/>
      <c r="H604" s="13"/>
      <c r="I604" s="14"/>
      <c r="J604" s="21"/>
      <c r="K604" s="21"/>
      <c r="L604" s="21"/>
      <c r="M604" s="22"/>
      <c r="N604" s="23"/>
      <c r="O604" s="23"/>
      <c r="P604" s="21"/>
      <c r="Q604" s="10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6.5" customHeight="1">
      <c r="A605" s="1"/>
      <c r="B605" s="4"/>
      <c r="C605" s="12"/>
      <c r="D605" s="14"/>
      <c r="E605" s="14"/>
      <c r="F605" s="14"/>
      <c r="G605" s="29"/>
      <c r="H605" s="13"/>
      <c r="I605" s="14"/>
      <c r="J605" s="21"/>
      <c r="K605" s="21"/>
      <c r="L605" s="21"/>
      <c r="M605" s="22"/>
      <c r="N605" s="23"/>
      <c r="O605" s="23"/>
      <c r="P605" s="21"/>
      <c r="Q605" s="10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6.5" customHeight="1">
      <c r="A606" s="1"/>
      <c r="B606" s="4"/>
      <c r="C606" s="12"/>
      <c r="D606" s="14"/>
      <c r="E606" s="14"/>
      <c r="F606" s="14"/>
      <c r="G606" s="29"/>
      <c r="H606" s="13"/>
      <c r="I606" s="14"/>
      <c r="J606" s="21"/>
      <c r="K606" s="21"/>
      <c r="L606" s="21"/>
      <c r="M606" s="22"/>
      <c r="N606" s="23"/>
      <c r="O606" s="23"/>
      <c r="P606" s="21"/>
      <c r="Q606" s="10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6.5" customHeight="1">
      <c r="A607" s="1"/>
      <c r="B607" s="4"/>
      <c r="C607" s="12"/>
      <c r="D607" s="14"/>
      <c r="E607" s="14"/>
      <c r="F607" s="14"/>
      <c r="G607" s="29"/>
      <c r="H607" s="13"/>
      <c r="I607" s="14"/>
      <c r="J607" s="21"/>
      <c r="K607" s="21"/>
      <c r="L607" s="21"/>
      <c r="M607" s="22"/>
      <c r="N607" s="23"/>
      <c r="O607" s="23"/>
      <c r="P607" s="21"/>
      <c r="Q607" s="10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6.5" customHeight="1">
      <c r="A608" s="1"/>
      <c r="B608" s="4"/>
      <c r="C608" s="12"/>
      <c r="D608" s="14"/>
      <c r="E608" s="14"/>
      <c r="F608" s="14"/>
      <c r="G608" s="29"/>
      <c r="H608" s="13"/>
      <c r="I608" s="14"/>
      <c r="J608" s="21"/>
      <c r="K608" s="21"/>
      <c r="L608" s="21"/>
      <c r="M608" s="22"/>
      <c r="N608" s="23"/>
      <c r="O608" s="23"/>
      <c r="P608" s="21"/>
      <c r="Q608" s="10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6.5" customHeight="1">
      <c r="A609" s="1"/>
      <c r="B609" s="4"/>
      <c r="C609" s="12"/>
      <c r="D609" s="14"/>
      <c r="E609" s="14"/>
      <c r="F609" s="14"/>
      <c r="G609" s="29"/>
      <c r="H609" s="13"/>
      <c r="I609" s="14"/>
      <c r="J609" s="21"/>
      <c r="K609" s="21"/>
      <c r="L609" s="21"/>
      <c r="M609" s="22"/>
      <c r="N609" s="23"/>
      <c r="O609" s="23"/>
      <c r="P609" s="21"/>
      <c r="Q609" s="10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6.5" customHeight="1">
      <c r="A610" s="1"/>
      <c r="B610" s="4"/>
      <c r="C610" s="12"/>
      <c r="D610" s="14"/>
      <c r="E610" s="14"/>
      <c r="F610" s="14"/>
      <c r="G610" s="29"/>
      <c r="H610" s="13"/>
      <c r="I610" s="14"/>
      <c r="J610" s="21"/>
      <c r="K610" s="21"/>
      <c r="L610" s="21"/>
      <c r="M610" s="22"/>
      <c r="N610" s="23"/>
      <c r="O610" s="23"/>
      <c r="P610" s="21"/>
      <c r="Q610" s="10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6.5" customHeight="1">
      <c r="A611" s="1"/>
      <c r="B611" s="4"/>
      <c r="C611" s="12"/>
      <c r="D611" s="14"/>
      <c r="E611" s="14"/>
      <c r="F611" s="14"/>
      <c r="G611" s="29"/>
      <c r="H611" s="13"/>
      <c r="I611" s="14"/>
      <c r="J611" s="21"/>
      <c r="K611" s="21"/>
      <c r="L611" s="21"/>
      <c r="M611" s="22"/>
      <c r="N611" s="23"/>
      <c r="O611" s="23"/>
      <c r="P611" s="21"/>
      <c r="Q611" s="10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6.5" customHeight="1">
      <c r="A612" s="1"/>
      <c r="B612" s="4"/>
      <c r="C612" s="12"/>
      <c r="D612" s="14"/>
      <c r="E612" s="14"/>
      <c r="F612" s="14"/>
      <c r="G612" s="29"/>
      <c r="H612" s="13"/>
      <c r="I612" s="14"/>
      <c r="J612" s="21"/>
      <c r="K612" s="21"/>
      <c r="L612" s="21"/>
      <c r="M612" s="22"/>
      <c r="N612" s="23"/>
      <c r="O612" s="23"/>
      <c r="P612" s="21"/>
      <c r="Q612" s="10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6.5" customHeight="1">
      <c r="A613" s="1"/>
      <c r="B613" s="4"/>
      <c r="C613" s="12"/>
      <c r="D613" s="14"/>
      <c r="E613" s="14"/>
      <c r="F613" s="14"/>
      <c r="G613" s="29"/>
      <c r="H613" s="13"/>
      <c r="I613" s="14"/>
      <c r="J613" s="21"/>
      <c r="K613" s="21"/>
      <c r="L613" s="21"/>
      <c r="M613" s="22"/>
      <c r="N613" s="23"/>
      <c r="O613" s="23"/>
      <c r="P613" s="21"/>
      <c r="Q613" s="10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6.5" customHeight="1">
      <c r="A614" s="1"/>
      <c r="B614" s="4"/>
      <c r="C614" s="12"/>
      <c r="D614" s="14"/>
      <c r="E614" s="14"/>
      <c r="F614" s="14"/>
      <c r="G614" s="29"/>
      <c r="H614" s="13"/>
      <c r="I614" s="14"/>
      <c r="J614" s="21"/>
      <c r="K614" s="21"/>
      <c r="L614" s="21"/>
      <c r="M614" s="22"/>
      <c r="N614" s="23"/>
      <c r="O614" s="23"/>
      <c r="P614" s="21"/>
      <c r="Q614" s="10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6.5" customHeight="1">
      <c r="A615" s="1"/>
      <c r="B615" s="4"/>
      <c r="C615" s="12"/>
      <c r="D615" s="14"/>
      <c r="E615" s="14"/>
      <c r="F615" s="14"/>
      <c r="G615" s="29"/>
      <c r="H615" s="13"/>
      <c r="I615" s="14"/>
      <c r="J615" s="21"/>
      <c r="K615" s="21"/>
      <c r="L615" s="21"/>
      <c r="M615" s="22"/>
      <c r="N615" s="23"/>
      <c r="O615" s="23"/>
      <c r="P615" s="21"/>
      <c r="Q615" s="10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6.5" customHeight="1">
      <c r="A616" s="1"/>
      <c r="B616" s="4"/>
      <c r="C616" s="12"/>
      <c r="D616" s="14"/>
      <c r="E616" s="14"/>
      <c r="F616" s="14"/>
      <c r="G616" s="29"/>
      <c r="H616" s="13"/>
      <c r="I616" s="14"/>
      <c r="J616" s="21"/>
      <c r="K616" s="21"/>
      <c r="L616" s="21"/>
      <c r="M616" s="22"/>
      <c r="N616" s="23"/>
      <c r="O616" s="23"/>
      <c r="P616" s="21"/>
      <c r="Q616" s="10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6.5" customHeight="1">
      <c r="A617" s="1"/>
      <c r="B617" s="4"/>
      <c r="C617" s="12"/>
      <c r="D617" s="14"/>
      <c r="E617" s="14"/>
      <c r="F617" s="14"/>
      <c r="G617" s="29"/>
      <c r="H617" s="13"/>
      <c r="I617" s="14"/>
      <c r="J617" s="21"/>
      <c r="K617" s="21"/>
      <c r="L617" s="21"/>
      <c r="M617" s="22"/>
      <c r="N617" s="23"/>
      <c r="O617" s="23"/>
      <c r="P617" s="21"/>
      <c r="Q617" s="10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6.5" customHeight="1">
      <c r="A618" s="1"/>
      <c r="B618" s="4"/>
      <c r="C618" s="12"/>
      <c r="D618" s="14"/>
      <c r="E618" s="14"/>
      <c r="F618" s="14"/>
      <c r="G618" s="29"/>
      <c r="H618" s="13"/>
      <c r="I618" s="14"/>
      <c r="J618" s="21"/>
      <c r="K618" s="21"/>
      <c r="L618" s="21"/>
      <c r="M618" s="22"/>
      <c r="N618" s="23"/>
      <c r="O618" s="23"/>
      <c r="P618" s="21"/>
      <c r="Q618" s="10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6.5" customHeight="1">
      <c r="A619" s="1"/>
      <c r="B619" s="4"/>
      <c r="C619" s="12"/>
      <c r="D619" s="14"/>
      <c r="E619" s="14"/>
      <c r="F619" s="14"/>
      <c r="G619" s="29"/>
      <c r="H619" s="13"/>
      <c r="I619" s="14"/>
      <c r="J619" s="21"/>
      <c r="K619" s="21"/>
      <c r="L619" s="21"/>
      <c r="M619" s="22"/>
      <c r="N619" s="23"/>
      <c r="O619" s="23"/>
      <c r="P619" s="21"/>
      <c r="Q619" s="10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6.5" customHeight="1">
      <c r="A620" s="1"/>
      <c r="B620" s="4"/>
      <c r="C620" s="12"/>
      <c r="D620" s="14"/>
      <c r="E620" s="14"/>
      <c r="F620" s="14"/>
      <c r="G620" s="29"/>
      <c r="H620" s="13"/>
      <c r="I620" s="14"/>
      <c r="J620" s="21"/>
      <c r="K620" s="21"/>
      <c r="L620" s="21"/>
      <c r="M620" s="22"/>
      <c r="N620" s="23"/>
      <c r="O620" s="23"/>
      <c r="P620" s="21"/>
      <c r="Q620" s="10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6.5" customHeight="1">
      <c r="A621" s="1"/>
      <c r="B621" s="4"/>
      <c r="C621" s="12"/>
      <c r="D621" s="14"/>
      <c r="E621" s="14"/>
      <c r="F621" s="14"/>
      <c r="G621" s="29"/>
      <c r="H621" s="13"/>
      <c r="I621" s="14"/>
      <c r="J621" s="21"/>
      <c r="K621" s="21"/>
      <c r="L621" s="21"/>
      <c r="M621" s="22"/>
      <c r="N621" s="23"/>
      <c r="O621" s="23"/>
      <c r="P621" s="21"/>
      <c r="Q621" s="10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6.5" customHeight="1">
      <c r="A622" s="1"/>
      <c r="B622" s="4"/>
      <c r="C622" s="12"/>
      <c r="D622" s="14"/>
      <c r="E622" s="14"/>
      <c r="F622" s="14"/>
      <c r="G622" s="29"/>
      <c r="H622" s="13"/>
      <c r="I622" s="14"/>
      <c r="J622" s="21"/>
      <c r="K622" s="21"/>
      <c r="L622" s="21"/>
      <c r="M622" s="22"/>
      <c r="N622" s="23"/>
      <c r="O622" s="23"/>
      <c r="P622" s="21"/>
      <c r="Q622" s="10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6.5" customHeight="1">
      <c r="A623" s="1"/>
      <c r="B623" s="4"/>
      <c r="C623" s="12"/>
      <c r="D623" s="14"/>
      <c r="E623" s="14"/>
      <c r="F623" s="14"/>
      <c r="G623" s="29"/>
      <c r="H623" s="13"/>
      <c r="I623" s="14"/>
      <c r="J623" s="21"/>
      <c r="K623" s="21"/>
      <c r="L623" s="21"/>
      <c r="M623" s="22"/>
      <c r="N623" s="23"/>
      <c r="O623" s="23"/>
      <c r="P623" s="21"/>
      <c r="Q623" s="10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6.5" customHeight="1">
      <c r="A624" s="1"/>
      <c r="B624" s="4"/>
      <c r="C624" s="12"/>
      <c r="D624" s="14"/>
      <c r="E624" s="14"/>
      <c r="F624" s="14"/>
      <c r="G624" s="29"/>
      <c r="H624" s="13"/>
      <c r="I624" s="14"/>
      <c r="J624" s="21"/>
      <c r="K624" s="21"/>
      <c r="L624" s="21"/>
      <c r="M624" s="22"/>
      <c r="N624" s="23"/>
      <c r="O624" s="23"/>
      <c r="P624" s="21"/>
      <c r="Q624" s="10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6.5" customHeight="1">
      <c r="A625" s="1"/>
      <c r="B625" s="4"/>
      <c r="C625" s="12"/>
      <c r="D625" s="14"/>
      <c r="E625" s="14"/>
      <c r="F625" s="14"/>
      <c r="G625" s="29"/>
      <c r="H625" s="13"/>
      <c r="I625" s="14"/>
      <c r="J625" s="21"/>
      <c r="K625" s="21"/>
      <c r="L625" s="21"/>
      <c r="M625" s="22"/>
      <c r="N625" s="23"/>
      <c r="O625" s="23"/>
      <c r="P625" s="21"/>
      <c r="Q625" s="10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6.5" customHeight="1">
      <c r="A626" s="1"/>
      <c r="B626" s="4"/>
      <c r="C626" s="12"/>
      <c r="D626" s="14"/>
      <c r="E626" s="14"/>
      <c r="F626" s="14"/>
      <c r="G626" s="29"/>
      <c r="H626" s="13"/>
      <c r="I626" s="14"/>
      <c r="J626" s="21"/>
      <c r="K626" s="21"/>
      <c r="L626" s="21"/>
      <c r="M626" s="22"/>
      <c r="N626" s="23"/>
      <c r="O626" s="23"/>
      <c r="P626" s="21"/>
      <c r="Q626" s="10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6.5" customHeight="1">
      <c r="A627" s="1"/>
      <c r="B627" s="4"/>
      <c r="C627" s="12"/>
      <c r="D627" s="14"/>
      <c r="E627" s="14"/>
      <c r="F627" s="14"/>
      <c r="G627" s="29"/>
      <c r="H627" s="13"/>
      <c r="I627" s="14"/>
      <c r="J627" s="21"/>
      <c r="K627" s="21"/>
      <c r="L627" s="21"/>
      <c r="M627" s="22"/>
      <c r="N627" s="23"/>
      <c r="O627" s="23"/>
      <c r="P627" s="21"/>
      <c r="Q627" s="10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6.5" customHeight="1">
      <c r="A628" s="1"/>
      <c r="B628" s="4"/>
      <c r="C628" s="12"/>
      <c r="D628" s="14"/>
      <c r="E628" s="14"/>
      <c r="F628" s="14"/>
      <c r="G628" s="29"/>
      <c r="H628" s="13"/>
      <c r="I628" s="14"/>
      <c r="J628" s="21"/>
      <c r="K628" s="21"/>
      <c r="L628" s="21"/>
      <c r="M628" s="22"/>
      <c r="N628" s="23"/>
      <c r="O628" s="23"/>
      <c r="P628" s="21"/>
      <c r="Q628" s="10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6.5" customHeight="1">
      <c r="A629" s="1"/>
      <c r="B629" s="4"/>
      <c r="C629" s="12"/>
      <c r="D629" s="14"/>
      <c r="E629" s="14"/>
      <c r="F629" s="14"/>
      <c r="G629" s="29"/>
      <c r="H629" s="13"/>
      <c r="I629" s="14"/>
      <c r="J629" s="21"/>
      <c r="K629" s="21"/>
      <c r="L629" s="21"/>
      <c r="M629" s="22"/>
      <c r="N629" s="23"/>
      <c r="O629" s="23"/>
      <c r="P629" s="21"/>
      <c r="Q629" s="10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6.5" customHeight="1">
      <c r="A630" s="1"/>
      <c r="B630" s="4"/>
      <c r="C630" s="12"/>
      <c r="D630" s="14"/>
      <c r="E630" s="14"/>
      <c r="F630" s="14"/>
      <c r="G630" s="29"/>
      <c r="H630" s="13"/>
      <c r="I630" s="14"/>
      <c r="J630" s="21"/>
      <c r="K630" s="21"/>
      <c r="L630" s="21"/>
      <c r="M630" s="22"/>
      <c r="N630" s="23"/>
      <c r="O630" s="23"/>
      <c r="P630" s="21"/>
      <c r="Q630" s="10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6.5" customHeight="1">
      <c r="A631" s="1"/>
      <c r="B631" s="4"/>
      <c r="C631" s="12"/>
      <c r="D631" s="14"/>
      <c r="E631" s="14"/>
      <c r="F631" s="14"/>
      <c r="G631" s="29"/>
      <c r="H631" s="13"/>
      <c r="I631" s="14"/>
      <c r="J631" s="21"/>
      <c r="K631" s="21"/>
      <c r="L631" s="21"/>
      <c r="M631" s="22"/>
      <c r="N631" s="23"/>
      <c r="O631" s="23"/>
      <c r="P631" s="21"/>
      <c r="Q631" s="10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6.5" customHeight="1">
      <c r="A632" s="1"/>
      <c r="B632" s="4"/>
      <c r="C632" s="12"/>
      <c r="D632" s="14"/>
      <c r="E632" s="14"/>
      <c r="F632" s="14"/>
      <c r="G632" s="29"/>
      <c r="H632" s="13"/>
      <c r="I632" s="14"/>
      <c r="J632" s="21"/>
      <c r="K632" s="21"/>
      <c r="L632" s="21"/>
      <c r="M632" s="22"/>
      <c r="N632" s="23"/>
      <c r="O632" s="23"/>
      <c r="P632" s="21"/>
      <c r="Q632" s="10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6.5" customHeight="1">
      <c r="A633" s="1"/>
      <c r="B633" s="4"/>
      <c r="C633" s="12"/>
      <c r="D633" s="14"/>
      <c r="E633" s="14"/>
      <c r="F633" s="14"/>
      <c r="G633" s="29"/>
      <c r="H633" s="13"/>
      <c r="I633" s="14"/>
      <c r="J633" s="21"/>
      <c r="K633" s="21"/>
      <c r="L633" s="21"/>
      <c r="M633" s="22"/>
      <c r="N633" s="23"/>
      <c r="O633" s="23"/>
      <c r="P633" s="21"/>
      <c r="Q633" s="10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6.5" customHeight="1">
      <c r="A634" s="1"/>
      <c r="B634" s="4"/>
      <c r="C634" s="12"/>
      <c r="D634" s="14"/>
      <c r="E634" s="14"/>
      <c r="F634" s="14"/>
      <c r="G634" s="29"/>
      <c r="H634" s="13"/>
      <c r="I634" s="14"/>
      <c r="J634" s="21"/>
      <c r="K634" s="21"/>
      <c r="L634" s="21"/>
      <c r="M634" s="22"/>
      <c r="N634" s="23"/>
      <c r="O634" s="23"/>
      <c r="P634" s="21"/>
      <c r="Q634" s="10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6.5" customHeight="1">
      <c r="A635" s="1"/>
      <c r="B635" s="4"/>
      <c r="C635" s="12"/>
      <c r="D635" s="14"/>
      <c r="E635" s="14"/>
      <c r="F635" s="14"/>
      <c r="G635" s="29"/>
      <c r="H635" s="13"/>
      <c r="I635" s="14"/>
      <c r="J635" s="21"/>
      <c r="K635" s="21"/>
      <c r="L635" s="21"/>
      <c r="M635" s="22"/>
      <c r="N635" s="23"/>
      <c r="O635" s="23"/>
      <c r="P635" s="21"/>
      <c r="Q635" s="10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6.5" customHeight="1">
      <c r="A636" s="1"/>
      <c r="B636" s="4"/>
      <c r="C636" s="12"/>
      <c r="D636" s="14"/>
      <c r="E636" s="14"/>
      <c r="F636" s="14"/>
      <c r="G636" s="29"/>
      <c r="H636" s="13"/>
      <c r="I636" s="14"/>
      <c r="J636" s="21"/>
      <c r="K636" s="21"/>
      <c r="L636" s="21"/>
      <c r="M636" s="22"/>
      <c r="N636" s="23"/>
      <c r="O636" s="23"/>
      <c r="P636" s="21"/>
      <c r="Q636" s="10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6.5" customHeight="1">
      <c r="A637" s="1"/>
      <c r="B637" s="4"/>
      <c r="C637" s="12"/>
      <c r="D637" s="14"/>
      <c r="E637" s="14"/>
      <c r="F637" s="14"/>
      <c r="G637" s="29"/>
      <c r="H637" s="13"/>
      <c r="I637" s="14"/>
      <c r="J637" s="21"/>
      <c r="K637" s="21"/>
      <c r="L637" s="21"/>
      <c r="M637" s="22"/>
      <c r="N637" s="23"/>
      <c r="O637" s="23"/>
      <c r="P637" s="21"/>
      <c r="Q637" s="10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6.5" customHeight="1">
      <c r="A638" s="1"/>
      <c r="B638" s="4"/>
      <c r="C638" s="12"/>
      <c r="D638" s="14"/>
      <c r="E638" s="14"/>
      <c r="F638" s="14"/>
      <c r="G638" s="29"/>
      <c r="H638" s="13"/>
      <c r="I638" s="14"/>
      <c r="J638" s="21"/>
      <c r="K638" s="21"/>
      <c r="L638" s="21"/>
      <c r="M638" s="22"/>
      <c r="N638" s="23"/>
      <c r="O638" s="23"/>
      <c r="P638" s="21"/>
      <c r="Q638" s="10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6.5" customHeight="1">
      <c r="A639" s="1"/>
      <c r="B639" s="4"/>
      <c r="C639" s="12"/>
      <c r="D639" s="14"/>
      <c r="E639" s="14"/>
      <c r="F639" s="14"/>
      <c r="G639" s="29"/>
      <c r="H639" s="13"/>
      <c r="I639" s="14"/>
      <c r="J639" s="21"/>
      <c r="K639" s="21"/>
      <c r="L639" s="21"/>
      <c r="M639" s="22"/>
      <c r="N639" s="23"/>
      <c r="O639" s="23"/>
      <c r="P639" s="21"/>
      <c r="Q639" s="10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6.5" customHeight="1">
      <c r="A640" s="1"/>
      <c r="B640" s="4"/>
      <c r="C640" s="12"/>
      <c r="D640" s="14"/>
      <c r="E640" s="14"/>
      <c r="F640" s="14"/>
      <c r="G640" s="29"/>
      <c r="H640" s="13"/>
      <c r="I640" s="14"/>
      <c r="J640" s="21"/>
      <c r="K640" s="21"/>
      <c r="L640" s="21"/>
      <c r="M640" s="22"/>
      <c r="N640" s="23"/>
      <c r="O640" s="23"/>
      <c r="P640" s="21"/>
      <c r="Q640" s="10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6.5" customHeight="1">
      <c r="A641" s="1"/>
      <c r="B641" s="4"/>
      <c r="C641" s="12"/>
      <c r="D641" s="14"/>
      <c r="E641" s="14"/>
      <c r="F641" s="14"/>
      <c r="G641" s="29"/>
      <c r="H641" s="13"/>
      <c r="I641" s="14"/>
      <c r="J641" s="21"/>
      <c r="K641" s="21"/>
      <c r="L641" s="21"/>
      <c r="M641" s="22"/>
      <c r="N641" s="23"/>
      <c r="O641" s="23"/>
      <c r="P641" s="21"/>
      <c r="Q641" s="10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6.5" customHeight="1">
      <c r="A642" s="1"/>
      <c r="B642" s="4"/>
      <c r="C642" s="12"/>
      <c r="D642" s="14"/>
      <c r="E642" s="14"/>
      <c r="F642" s="14"/>
      <c r="G642" s="29"/>
      <c r="H642" s="13"/>
      <c r="I642" s="14"/>
      <c r="J642" s="21"/>
      <c r="K642" s="21"/>
      <c r="L642" s="21"/>
      <c r="M642" s="22"/>
      <c r="N642" s="23"/>
      <c r="O642" s="23"/>
      <c r="P642" s="21"/>
      <c r="Q642" s="10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6.5" customHeight="1">
      <c r="A643" s="1"/>
      <c r="B643" s="4"/>
      <c r="C643" s="12"/>
      <c r="D643" s="14"/>
      <c r="E643" s="14"/>
      <c r="F643" s="14"/>
      <c r="G643" s="29"/>
      <c r="H643" s="13"/>
      <c r="I643" s="14"/>
      <c r="J643" s="21"/>
      <c r="K643" s="21"/>
      <c r="L643" s="21"/>
      <c r="M643" s="22"/>
      <c r="N643" s="23"/>
      <c r="O643" s="23"/>
      <c r="P643" s="21"/>
      <c r="Q643" s="10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6.5" customHeight="1">
      <c r="A644" s="1"/>
      <c r="B644" s="4"/>
      <c r="C644" s="12"/>
      <c r="D644" s="14"/>
      <c r="E644" s="14"/>
      <c r="F644" s="14"/>
      <c r="G644" s="29"/>
      <c r="H644" s="13"/>
      <c r="I644" s="14"/>
      <c r="J644" s="21"/>
      <c r="K644" s="21"/>
      <c r="L644" s="21"/>
      <c r="M644" s="22"/>
      <c r="N644" s="23"/>
      <c r="O644" s="23"/>
      <c r="P644" s="21"/>
      <c r="Q644" s="10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6.5" customHeight="1">
      <c r="A645" s="1"/>
      <c r="B645" s="4"/>
      <c r="C645" s="12"/>
      <c r="D645" s="14"/>
      <c r="E645" s="14"/>
      <c r="F645" s="14"/>
      <c r="G645" s="29"/>
      <c r="H645" s="13"/>
      <c r="I645" s="14"/>
      <c r="J645" s="21"/>
      <c r="K645" s="21"/>
      <c r="L645" s="21"/>
      <c r="M645" s="22"/>
      <c r="N645" s="23"/>
      <c r="O645" s="23"/>
      <c r="P645" s="21"/>
      <c r="Q645" s="10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6.5" customHeight="1">
      <c r="A646" s="1"/>
      <c r="B646" s="4"/>
      <c r="C646" s="12"/>
      <c r="D646" s="14"/>
      <c r="E646" s="14"/>
      <c r="F646" s="14"/>
      <c r="G646" s="29"/>
      <c r="H646" s="13"/>
      <c r="I646" s="14"/>
      <c r="J646" s="21"/>
      <c r="K646" s="21"/>
      <c r="L646" s="21"/>
      <c r="M646" s="22"/>
      <c r="N646" s="23"/>
      <c r="O646" s="23"/>
      <c r="P646" s="21"/>
      <c r="Q646" s="10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6.5" customHeight="1">
      <c r="A647" s="1"/>
      <c r="B647" s="4"/>
      <c r="C647" s="12"/>
      <c r="D647" s="14"/>
      <c r="E647" s="14"/>
      <c r="F647" s="14"/>
      <c r="G647" s="29"/>
      <c r="H647" s="13"/>
      <c r="I647" s="14"/>
      <c r="J647" s="21"/>
      <c r="K647" s="21"/>
      <c r="L647" s="21"/>
      <c r="M647" s="22"/>
      <c r="N647" s="23"/>
      <c r="O647" s="23"/>
      <c r="P647" s="21"/>
      <c r="Q647" s="10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6.5" customHeight="1">
      <c r="A648" s="1"/>
      <c r="B648" s="4"/>
      <c r="C648" s="12"/>
      <c r="D648" s="14"/>
      <c r="E648" s="14"/>
      <c r="F648" s="14"/>
      <c r="G648" s="29"/>
      <c r="H648" s="13"/>
      <c r="I648" s="14"/>
      <c r="J648" s="21"/>
      <c r="K648" s="21"/>
      <c r="L648" s="21"/>
      <c r="M648" s="22"/>
      <c r="N648" s="23"/>
      <c r="O648" s="23"/>
      <c r="P648" s="21"/>
      <c r="Q648" s="10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6.5" customHeight="1">
      <c r="A649" s="1"/>
      <c r="B649" s="4"/>
      <c r="C649" s="12"/>
      <c r="D649" s="14"/>
      <c r="E649" s="14"/>
      <c r="F649" s="14"/>
      <c r="G649" s="29"/>
      <c r="H649" s="13"/>
      <c r="I649" s="14"/>
      <c r="J649" s="21"/>
      <c r="K649" s="21"/>
      <c r="L649" s="21"/>
      <c r="M649" s="22"/>
      <c r="N649" s="23"/>
      <c r="O649" s="23"/>
      <c r="P649" s="21"/>
      <c r="Q649" s="10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6.5" customHeight="1">
      <c r="A650" s="1"/>
      <c r="B650" s="4"/>
      <c r="C650" s="12"/>
      <c r="D650" s="14"/>
      <c r="E650" s="14"/>
      <c r="F650" s="14"/>
      <c r="G650" s="29"/>
      <c r="H650" s="13"/>
      <c r="I650" s="14"/>
      <c r="J650" s="21"/>
      <c r="K650" s="21"/>
      <c r="L650" s="21"/>
      <c r="M650" s="22"/>
      <c r="N650" s="23"/>
      <c r="O650" s="23"/>
      <c r="P650" s="21"/>
      <c r="Q650" s="10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6.5" customHeight="1">
      <c r="A651" s="1"/>
      <c r="B651" s="4"/>
      <c r="C651" s="12"/>
      <c r="D651" s="14"/>
      <c r="E651" s="14"/>
      <c r="F651" s="14"/>
      <c r="G651" s="29"/>
      <c r="H651" s="13"/>
      <c r="I651" s="14"/>
      <c r="J651" s="21"/>
      <c r="K651" s="21"/>
      <c r="L651" s="21"/>
      <c r="M651" s="22"/>
      <c r="N651" s="23"/>
      <c r="O651" s="23"/>
      <c r="P651" s="21"/>
      <c r="Q651" s="10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6.5" customHeight="1">
      <c r="A652" s="1"/>
      <c r="B652" s="4"/>
      <c r="C652" s="12"/>
      <c r="D652" s="14"/>
      <c r="E652" s="14"/>
      <c r="F652" s="14"/>
      <c r="G652" s="29"/>
      <c r="H652" s="13"/>
      <c r="I652" s="14"/>
      <c r="J652" s="21"/>
      <c r="K652" s="21"/>
      <c r="L652" s="21"/>
      <c r="M652" s="22"/>
      <c r="N652" s="23"/>
      <c r="O652" s="23"/>
      <c r="P652" s="21"/>
      <c r="Q652" s="10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6.5" customHeight="1">
      <c r="A653" s="1"/>
      <c r="B653" s="4"/>
      <c r="C653" s="12"/>
      <c r="D653" s="14"/>
      <c r="E653" s="14"/>
      <c r="F653" s="14"/>
      <c r="G653" s="29"/>
      <c r="H653" s="13"/>
      <c r="I653" s="14"/>
      <c r="J653" s="21"/>
      <c r="K653" s="21"/>
      <c r="L653" s="21"/>
      <c r="M653" s="22"/>
      <c r="N653" s="23"/>
      <c r="O653" s="23"/>
      <c r="P653" s="21"/>
      <c r="Q653" s="10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6.5" customHeight="1">
      <c r="A654" s="1"/>
      <c r="B654" s="4"/>
      <c r="C654" s="12"/>
      <c r="D654" s="14"/>
      <c r="E654" s="14"/>
      <c r="F654" s="14"/>
      <c r="G654" s="29"/>
      <c r="H654" s="13"/>
      <c r="I654" s="14"/>
      <c r="J654" s="21"/>
      <c r="K654" s="21"/>
      <c r="L654" s="21"/>
      <c r="M654" s="22"/>
      <c r="N654" s="23"/>
      <c r="O654" s="23"/>
      <c r="P654" s="21"/>
      <c r="Q654" s="10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6.5" customHeight="1">
      <c r="A655" s="1"/>
      <c r="B655" s="4"/>
      <c r="C655" s="12"/>
      <c r="D655" s="14"/>
      <c r="E655" s="14"/>
      <c r="F655" s="14"/>
      <c r="G655" s="29"/>
      <c r="H655" s="13"/>
      <c r="I655" s="14"/>
      <c r="J655" s="21"/>
      <c r="K655" s="21"/>
      <c r="L655" s="21"/>
      <c r="M655" s="22"/>
      <c r="N655" s="23"/>
      <c r="O655" s="23"/>
      <c r="P655" s="21"/>
      <c r="Q655" s="10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6.5" customHeight="1">
      <c r="A656" s="1"/>
      <c r="B656" s="4"/>
      <c r="C656" s="12"/>
      <c r="D656" s="14"/>
      <c r="E656" s="14"/>
      <c r="F656" s="14"/>
      <c r="G656" s="29"/>
      <c r="H656" s="13"/>
      <c r="I656" s="14"/>
      <c r="J656" s="21"/>
      <c r="K656" s="21"/>
      <c r="L656" s="21"/>
      <c r="M656" s="22"/>
      <c r="N656" s="23"/>
      <c r="O656" s="23"/>
      <c r="P656" s="21"/>
      <c r="Q656" s="10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6.5" customHeight="1">
      <c r="A657" s="1"/>
      <c r="B657" s="4"/>
      <c r="C657" s="12"/>
      <c r="D657" s="14"/>
      <c r="E657" s="14"/>
      <c r="F657" s="14"/>
      <c r="G657" s="29"/>
      <c r="H657" s="13"/>
      <c r="I657" s="14"/>
      <c r="J657" s="21"/>
      <c r="K657" s="21"/>
      <c r="L657" s="21"/>
      <c r="M657" s="22"/>
      <c r="N657" s="23"/>
      <c r="O657" s="23"/>
      <c r="P657" s="21"/>
      <c r="Q657" s="10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6.5" customHeight="1">
      <c r="A658" s="1"/>
      <c r="B658" s="4"/>
      <c r="C658" s="12"/>
      <c r="D658" s="14"/>
      <c r="E658" s="14"/>
      <c r="F658" s="14"/>
      <c r="G658" s="29"/>
      <c r="H658" s="13"/>
      <c r="I658" s="14"/>
      <c r="J658" s="21"/>
      <c r="K658" s="21"/>
      <c r="L658" s="21"/>
      <c r="M658" s="22"/>
      <c r="N658" s="23"/>
      <c r="O658" s="23"/>
      <c r="P658" s="21"/>
      <c r="Q658" s="10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6.5" customHeight="1">
      <c r="A659" s="1"/>
      <c r="B659" s="4"/>
      <c r="C659" s="12"/>
      <c r="D659" s="14"/>
      <c r="E659" s="14"/>
      <c r="F659" s="14"/>
      <c r="G659" s="29"/>
      <c r="H659" s="13"/>
      <c r="I659" s="14"/>
      <c r="J659" s="21"/>
      <c r="K659" s="21"/>
      <c r="L659" s="21"/>
      <c r="M659" s="22"/>
      <c r="N659" s="23"/>
      <c r="O659" s="23"/>
      <c r="P659" s="21"/>
      <c r="Q659" s="10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6.5" customHeight="1">
      <c r="A660" s="1"/>
      <c r="B660" s="4"/>
      <c r="C660" s="12"/>
      <c r="D660" s="14"/>
      <c r="E660" s="14"/>
      <c r="F660" s="14"/>
      <c r="G660" s="29"/>
      <c r="H660" s="13"/>
      <c r="I660" s="14"/>
      <c r="J660" s="21"/>
      <c r="K660" s="21"/>
      <c r="L660" s="21"/>
      <c r="M660" s="22"/>
      <c r="N660" s="23"/>
      <c r="O660" s="23"/>
      <c r="P660" s="21"/>
      <c r="Q660" s="10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6.5" customHeight="1">
      <c r="A661" s="1"/>
      <c r="B661" s="4"/>
      <c r="C661" s="12"/>
      <c r="D661" s="14"/>
      <c r="E661" s="14"/>
      <c r="F661" s="14"/>
      <c r="G661" s="29"/>
      <c r="H661" s="13"/>
      <c r="I661" s="14"/>
      <c r="J661" s="21"/>
      <c r="K661" s="21"/>
      <c r="L661" s="21"/>
      <c r="M661" s="22"/>
      <c r="N661" s="23"/>
      <c r="O661" s="23"/>
      <c r="P661" s="21"/>
      <c r="Q661" s="10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6.5" customHeight="1">
      <c r="A662" s="1"/>
      <c r="B662" s="4"/>
      <c r="C662" s="12"/>
      <c r="D662" s="14"/>
      <c r="E662" s="14"/>
      <c r="F662" s="14"/>
      <c r="G662" s="29"/>
      <c r="H662" s="13"/>
      <c r="I662" s="14"/>
      <c r="J662" s="21"/>
      <c r="K662" s="21"/>
      <c r="L662" s="21"/>
      <c r="M662" s="22"/>
      <c r="N662" s="23"/>
      <c r="O662" s="23"/>
      <c r="P662" s="21"/>
      <c r="Q662" s="10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6.5" customHeight="1">
      <c r="A663" s="1"/>
      <c r="B663" s="4"/>
      <c r="C663" s="12"/>
      <c r="D663" s="14"/>
      <c r="E663" s="14"/>
      <c r="F663" s="14"/>
      <c r="G663" s="29"/>
      <c r="H663" s="13"/>
      <c r="I663" s="14"/>
      <c r="J663" s="21"/>
      <c r="K663" s="21"/>
      <c r="L663" s="21"/>
      <c r="M663" s="22"/>
      <c r="N663" s="23"/>
      <c r="O663" s="23"/>
      <c r="P663" s="21"/>
      <c r="Q663" s="10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6.5" customHeight="1">
      <c r="A664" s="1"/>
      <c r="B664" s="4"/>
      <c r="C664" s="12"/>
      <c r="D664" s="14"/>
      <c r="E664" s="14"/>
      <c r="F664" s="14"/>
      <c r="G664" s="29"/>
      <c r="H664" s="13"/>
      <c r="I664" s="14"/>
      <c r="J664" s="21"/>
      <c r="K664" s="21"/>
      <c r="L664" s="21"/>
      <c r="M664" s="22"/>
      <c r="N664" s="23"/>
      <c r="O664" s="23"/>
      <c r="P664" s="21"/>
      <c r="Q664" s="10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6.5" customHeight="1">
      <c r="A665" s="1"/>
      <c r="B665" s="4"/>
      <c r="C665" s="12"/>
      <c r="D665" s="14"/>
      <c r="E665" s="14"/>
      <c r="F665" s="14"/>
      <c r="G665" s="29"/>
      <c r="H665" s="13"/>
      <c r="I665" s="14"/>
      <c r="J665" s="21"/>
      <c r="K665" s="21"/>
      <c r="L665" s="21"/>
      <c r="M665" s="22"/>
      <c r="N665" s="23"/>
      <c r="O665" s="23"/>
      <c r="P665" s="21"/>
      <c r="Q665" s="10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6.5" customHeight="1">
      <c r="A666" s="1"/>
      <c r="B666" s="4"/>
      <c r="C666" s="12"/>
      <c r="D666" s="14"/>
      <c r="E666" s="14"/>
      <c r="F666" s="14"/>
      <c r="G666" s="29"/>
      <c r="H666" s="13"/>
      <c r="I666" s="14"/>
      <c r="J666" s="21"/>
      <c r="K666" s="21"/>
      <c r="L666" s="21"/>
      <c r="M666" s="22"/>
      <c r="N666" s="23"/>
      <c r="O666" s="23"/>
      <c r="P666" s="21"/>
      <c r="Q666" s="10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6.5" customHeight="1">
      <c r="A667" s="1"/>
      <c r="B667" s="4"/>
      <c r="C667" s="12"/>
      <c r="D667" s="14"/>
      <c r="E667" s="14"/>
      <c r="F667" s="14"/>
      <c r="G667" s="29"/>
      <c r="H667" s="13"/>
      <c r="I667" s="14"/>
      <c r="J667" s="21"/>
      <c r="K667" s="21"/>
      <c r="L667" s="21"/>
      <c r="M667" s="22"/>
      <c r="N667" s="23"/>
      <c r="O667" s="23"/>
      <c r="P667" s="21"/>
      <c r="Q667" s="10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6.5" customHeight="1">
      <c r="A668" s="1"/>
      <c r="B668" s="4"/>
      <c r="C668" s="12"/>
      <c r="D668" s="14"/>
      <c r="E668" s="14"/>
      <c r="F668" s="14"/>
      <c r="G668" s="29"/>
      <c r="H668" s="13"/>
      <c r="I668" s="14"/>
      <c r="J668" s="21"/>
      <c r="K668" s="21"/>
      <c r="L668" s="21"/>
      <c r="M668" s="22"/>
      <c r="N668" s="23"/>
      <c r="O668" s="23"/>
      <c r="P668" s="21"/>
      <c r="Q668" s="10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6.5" customHeight="1">
      <c r="A669" s="1"/>
      <c r="B669" s="4"/>
      <c r="C669" s="12"/>
      <c r="D669" s="14"/>
      <c r="E669" s="14"/>
      <c r="F669" s="14"/>
      <c r="G669" s="29"/>
      <c r="H669" s="13"/>
      <c r="I669" s="14"/>
      <c r="J669" s="21"/>
      <c r="K669" s="21"/>
      <c r="L669" s="21"/>
      <c r="M669" s="22"/>
      <c r="N669" s="23"/>
      <c r="O669" s="23"/>
      <c r="P669" s="21"/>
      <c r="Q669" s="10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6.5" customHeight="1">
      <c r="A670" s="1"/>
      <c r="B670" s="4"/>
      <c r="C670" s="12"/>
      <c r="D670" s="14"/>
      <c r="E670" s="14"/>
      <c r="F670" s="14"/>
      <c r="G670" s="29"/>
      <c r="H670" s="13"/>
      <c r="I670" s="14"/>
      <c r="J670" s="21"/>
      <c r="K670" s="21"/>
      <c r="L670" s="21"/>
      <c r="M670" s="22"/>
      <c r="N670" s="23"/>
      <c r="O670" s="23"/>
      <c r="P670" s="21"/>
      <c r="Q670" s="10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6.5" customHeight="1">
      <c r="A671" s="1"/>
      <c r="B671" s="4"/>
      <c r="C671" s="12"/>
      <c r="D671" s="14"/>
      <c r="E671" s="14"/>
      <c r="F671" s="14"/>
      <c r="G671" s="29"/>
      <c r="H671" s="13"/>
      <c r="I671" s="14"/>
      <c r="J671" s="21"/>
      <c r="K671" s="21"/>
      <c r="L671" s="21"/>
      <c r="M671" s="22"/>
      <c r="N671" s="23"/>
      <c r="O671" s="23"/>
      <c r="P671" s="21"/>
      <c r="Q671" s="10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6.5" customHeight="1">
      <c r="A672" s="1"/>
      <c r="B672" s="4"/>
      <c r="C672" s="12"/>
      <c r="D672" s="14"/>
      <c r="E672" s="14"/>
      <c r="F672" s="14"/>
      <c r="G672" s="29"/>
      <c r="H672" s="13"/>
      <c r="I672" s="14"/>
      <c r="J672" s="21"/>
      <c r="K672" s="21"/>
      <c r="L672" s="21"/>
      <c r="M672" s="22"/>
      <c r="N672" s="23"/>
      <c r="O672" s="23"/>
      <c r="P672" s="21"/>
      <c r="Q672" s="10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6.5" customHeight="1">
      <c r="A673" s="1"/>
      <c r="B673" s="4"/>
      <c r="C673" s="12"/>
      <c r="D673" s="14"/>
      <c r="E673" s="14"/>
      <c r="F673" s="14"/>
      <c r="G673" s="29"/>
      <c r="H673" s="13"/>
      <c r="I673" s="14"/>
      <c r="J673" s="21"/>
      <c r="K673" s="21"/>
      <c r="L673" s="21"/>
      <c r="M673" s="22"/>
      <c r="N673" s="23"/>
      <c r="O673" s="23"/>
      <c r="P673" s="21"/>
      <c r="Q673" s="10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6.5" customHeight="1">
      <c r="A674" s="1"/>
      <c r="B674" s="4"/>
      <c r="C674" s="12"/>
      <c r="D674" s="14"/>
      <c r="E674" s="14"/>
      <c r="F674" s="14"/>
      <c r="G674" s="29"/>
      <c r="H674" s="13"/>
      <c r="I674" s="14"/>
      <c r="J674" s="21"/>
      <c r="K674" s="21"/>
      <c r="L674" s="21"/>
      <c r="M674" s="22"/>
      <c r="N674" s="23"/>
      <c r="O674" s="23"/>
      <c r="P674" s="21"/>
      <c r="Q674" s="10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6.5" customHeight="1">
      <c r="A675" s="1"/>
      <c r="B675" s="4"/>
      <c r="C675" s="12"/>
      <c r="D675" s="14"/>
      <c r="E675" s="14"/>
      <c r="F675" s="14"/>
      <c r="G675" s="29"/>
      <c r="H675" s="13"/>
      <c r="I675" s="14"/>
      <c r="J675" s="21"/>
      <c r="K675" s="21"/>
      <c r="L675" s="21"/>
      <c r="M675" s="22"/>
      <c r="N675" s="23"/>
      <c r="O675" s="23"/>
      <c r="P675" s="21"/>
      <c r="Q675" s="10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6.5" customHeight="1">
      <c r="A676" s="1"/>
      <c r="B676" s="4"/>
      <c r="C676" s="12"/>
      <c r="D676" s="14"/>
      <c r="E676" s="14"/>
      <c r="F676" s="14"/>
      <c r="G676" s="29"/>
      <c r="H676" s="13"/>
      <c r="I676" s="14"/>
      <c r="J676" s="21"/>
      <c r="K676" s="21"/>
      <c r="L676" s="21"/>
      <c r="M676" s="22"/>
      <c r="N676" s="23"/>
      <c r="O676" s="23"/>
      <c r="P676" s="21"/>
      <c r="Q676" s="10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6.5" customHeight="1">
      <c r="A677" s="1"/>
      <c r="B677" s="4"/>
      <c r="C677" s="12"/>
      <c r="D677" s="14"/>
      <c r="E677" s="14"/>
      <c r="F677" s="14"/>
      <c r="G677" s="29"/>
      <c r="H677" s="13"/>
      <c r="I677" s="14"/>
      <c r="J677" s="21"/>
      <c r="K677" s="21"/>
      <c r="L677" s="21"/>
      <c r="M677" s="22"/>
      <c r="N677" s="23"/>
      <c r="O677" s="23"/>
      <c r="P677" s="21"/>
      <c r="Q677" s="10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6.5" customHeight="1">
      <c r="A678" s="1"/>
      <c r="B678" s="4"/>
      <c r="C678" s="12"/>
      <c r="D678" s="14"/>
      <c r="E678" s="14"/>
      <c r="F678" s="14"/>
      <c r="G678" s="29"/>
      <c r="H678" s="13"/>
      <c r="I678" s="14"/>
      <c r="J678" s="21"/>
      <c r="K678" s="21"/>
      <c r="L678" s="21"/>
      <c r="M678" s="22"/>
      <c r="N678" s="23"/>
      <c r="O678" s="23"/>
      <c r="P678" s="21"/>
      <c r="Q678" s="10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6.5" customHeight="1">
      <c r="A679" s="1"/>
      <c r="B679" s="4"/>
      <c r="C679" s="12"/>
      <c r="D679" s="14"/>
      <c r="E679" s="14"/>
      <c r="F679" s="14"/>
      <c r="G679" s="29"/>
      <c r="H679" s="13"/>
      <c r="I679" s="14"/>
      <c r="J679" s="21"/>
      <c r="K679" s="21"/>
      <c r="L679" s="21"/>
      <c r="M679" s="22"/>
      <c r="N679" s="23"/>
      <c r="O679" s="23"/>
      <c r="P679" s="21"/>
      <c r="Q679" s="10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6.5" customHeight="1">
      <c r="A680" s="1"/>
      <c r="B680" s="4"/>
      <c r="C680" s="12"/>
      <c r="D680" s="14"/>
      <c r="E680" s="14"/>
      <c r="F680" s="14"/>
      <c r="G680" s="29"/>
      <c r="H680" s="13"/>
      <c r="I680" s="14"/>
      <c r="J680" s="21"/>
      <c r="K680" s="21"/>
      <c r="L680" s="21"/>
      <c r="M680" s="22"/>
      <c r="N680" s="23"/>
      <c r="O680" s="23"/>
      <c r="P680" s="21"/>
      <c r="Q680" s="10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6.5" customHeight="1">
      <c r="A681" s="1"/>
      <c r="B681" s="4"/>
      <c r="C681" s="12"/>
      <c r="D681" s="14"/>
      <c r="E681" s="14"/>
      <c r="F681" s="14"/>
      <c r="G681" s="29"/>
      <c r="H681" s="13"/>
      <c r="I681" s="14"/>
      <c r="J681" s="21"/>
      <c r="K681" s="21"/>
      <c r="L681" s="21"/>
      <c r="M681" s="22"/>
      <c r="N681" s="23"/>
      <c r="O681" s="23"/>
      <c r="P681" s="21"/>
      <c r="Q681" s="10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6.5" customHeight="1">
      <c r="A682" s="1"/>
      <c r="B682" s="4"/>
      <c r="C682" s="12"/>
      <c r="D682" s="14"/>
      <c r="E682" s="14"/>
      <c r="F682" s="14"/>
      <c r="G682" s="29"/>
      <c r="H682" s="13"/>
      <c r="I682" s="14"/>
      <c r="J682" s="21"/>
      <c r="K682" s="21"/>
      <c r="L682" s="21"/>
      <c r="M682" s="22"/>
      <c r="N682" s="23"/>
      <c r="O682" s="23"/>
      <c r="P682" s="21"/>
      <c r="Q682" s="10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6.5" customHeight="1">
      <c r="A683" s="1"/>
      <c r="B683" s="4"/>
      <c r="C683" s="12"/>
      <c r="D683" s="14"/>
      <c r="E683" s="14"/>
      <c r="F683" s="14"/>
      <c r="G683" s="29"/>
      <c r="H683" s="13"/>
      <c r="I683" s="14"/>
      <c r="J683" s="21"/>
      <c r="K683" s="21"/>
      <c r="L683" s="21"/>
      <c r="M683" s="22"/>
      <c r="N683" s="23"/>
      <c r="O683" s="23"/>
      <c r="P683" s="21"/>
      <c r="Q683" s="10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6.5" customHeight="1">
      <c r="A684" s="1"/>
      <c r="B684" s="4"/>
      <c r="C684" s="12"/>
      <c r="D684" s="14"/>
      <c r="E684" s="14"/>
      <c r="F684" s="14"/>
      <c r="G684" s="29"/>
      <c r="H684" s="13"/>
      <c r="I684" s="14"/>
      <c r="J684" s="21"/>
      <c r="K684" s="21"/>
      <c r="L684" s="21"/>
      <c r="M684" s="22"/>
      <c r="N684" s="23"/>
      <c r="O684" s="23"/>
      <c r="P684" s="21"/>
      <c r="Q684" s="10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6.5" customHeight="1">
      <c r="A685" s="1"/>
      <c r="B685" s="4"/>
      <c r="C685" s="12"/>
      <c r="D685" s="14"/>
      <c r="E685" s="14"/>
      <c r="F685" s="14"/>
      <c r="G685" s="29"/>
      <c r="H685" s="13"/>
      <c r="I685" s="14"/>
      <c r="J685" s="21"/>
      <c r="K685" s="21"/>
      <c r="L685" s="21"/>
      <c r="M685" s="22"/>
      <c r="N685" s="23"/>
      <c r="O685" s="23"/>
      <c r="P685" s="21"/>
      <c r="Q685" s="10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6.5" customHeight="1">
      <c r="A686" s="1"/>
      <c r="B686" s="4"/>
      <c r="C686" s="12"/>
      <c r="D686" s="14"/>
      <c r="E686" s="14"/>
      <c r="F686" s="14"/>
      <c r="G686" s="29"/>
      <c r="H686" s="13"/>
      <c r="I686" s="14"/>
      <c r="J686" s="21"/>
      <c r="K686" s="21"/>
      <c r="L686" s="21"/>
      <c r="M686" s="22"/>
      <c r="N686" s="23"/>
      <c r="O686" s="23"/>
      <c r="P686" s="21"/>
      <c r="Q686" s="10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6.5" customHeight="1">
      <c r="A687" s="1"/>
      <c r="B687" s="4"/>
      <c r="C687" s="12"/>
      <c r="D687" s="14"/>
      <c r="E687" s="14"/>
      <c r="F687" s="14"/>
      <c r="G687" s="29"/>
      <c r="H687" s="13"/>
      <c r="I687" s="14"/>
      <c r="J687" s="21"/>
      <c r="K687" s="21"/>
      <c r="L687" s="21"/>
      <c r="M687" s="22"/>
      <c r="N687" s="23"/>
      <c r="O687" s="23"/>
      <c r="P687" s="21"/>
      <c r="Q687" s="10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6.5" customHeight="1">
      <c r="A688" s="1"/>
      <c r="B688" s="4"/>
      <c r="C688" s="12"/>
      <c r="D688" s="14"/>
      <c r="E688" s="14"/>
      <c r="F688" s="14"/>
      <c r="G688" s="29"/>
      <c r="H688" s="13"/>
      <c r="I688" s="14"/>
      <c r="J688" s="21"/>
      <c r="K688" s="21"/>
      <c r="L688" s="21"/>
      <c r="M688" s="22"/>
      <c r="N688" s="23"/>
      <c r="O688" s="23"/>
      <c r="P688" s="21"/>
      <c r="Q688" s="10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6.5" customHeight="1">
      <c r="A689" s="1"/>
      <c r="B689" s="4"/>
      <c r="C689" s="12"/>
      <c r="D689" s="14"/>
      <c r="E689" s="14"/>
      <c r="F689" s="14"/>
      <c r="G689" s="29"/>
      <c r="H689" s="13"/>
      <c r="I689" s="14"/>
      <c r="J689" s="21"/>
      <c r="K689" s="21"/>
      <c r="L689" s="21"/>
      <c r="M689" s="22"/>
      <c r="N689" s="23"/>
      <c r="O689" s="23"/>
      <c r="P689" s="21"/>
      <c r="Q689" s="10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6.5" customHeight="1">
      <c r="A690" s="1"/>
      <c r="B690" s="4"/>
      <c r="C690" s="12"/>
      <c r="D690" s="14"/>
      <c r="E690" s="14"/>
      <c r="F690" s="14"/>
      <c r="G690" s="29"/>
      <c r="H690" s="13"/>
      <c r="I690" s="14"/>
      <c r="J690" s="21"/>
      <c r="K690" s="21"/>
      <c r="L690" s="21"/>
      <c r="M690" s="22"/>
      <c r="N690" s="23"/>
      <c r="O690" s="23"/>
      <c r="P690" s="21"/>
      <c r="Q690" s="10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6.5" customHeight="1">
      <c r="A691" s="1"/>
      <c r="B691" s="4"/>
      <c r="C691" s="12"/>
      <c r="D691" s="14"/>
      <c r="E691" s="14"/>
      <c r="F691" s="14"/>
      <c r="G691" s="29"/>
      <c r="H691" s="13"/>
      <c r="I691" s="14"/>
      <c r="J691" s="21"/>
      <c r="K691" s="21"/>
      <c r="L691" s="21"/>
      <c r="M691" s="22"/>
      <c r="N691" s="23"/>
      <c r="O691" s="23"/>
      <c r="P691" s="21"/>
      <c r="Q691" s="10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6.5" customHeight="1">
      <c r="A692" s="1"/>
      <c r="B692" s="4"/>
      <c r="C692" s="12"/>
      <c r="D692" s="14"/>
      <c r="E692" s="14"/>
      <c r="F692" s="14"/>
      <c r="G692" s="29"/>
      <c r="H692" s="13"/>
      <c r="I692" s="14"/>
      <c r="J692" s="21"/>
      <c r="K692" s="21"/>
      <c r="L692" s="21"/>
      <c r="M692" s="22"/>
      <c r="N692" s="23"/>
      <c r="O692" s="23"/>
      <c r="P692" s="21"/>
      <c r="Q692" s="10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6.5" customHeight="1">
      <c r="A693" s="1"/>
      <c r="B693" s="4"/>
      <c r="C693" s="12"/>
      <c r="D693" s="14"/>
      <c r="E693" s="14"/>
      <c r="F693" s="14"/>
      <c r="G693" s="29"/>
      <c r="H693" s="13"/>
      <c r="I693" s="14"/>
      <c r="J693" s="21"/>
      <c r="K693" s="21"/>
      <c r="L693" s="21"/>
      <c r="M693" s="22"/>
      <c r="N693" s="23"/>
      <c r="O693" s="23"/>
      <c r="P693" s="21"/>
      <c r="Q693" s="10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6.5" customHeight="1">
      <c r="A694" s="1"/>
      <c r="B694" s="4"/>
      <c r="C694" s="12"/>
      <c r="D694" s="14"/>
      <c r="E694" s="14"/>
      <c r="F694" s="14"/>
      <c r="G694" s="29"/>
      <c r="H694" s="13"/>
      <c r="I694" s="14"/>
      <c r="J694" s="21"/>
      <c r="K694" s="21"/>
      <c r="L694" s="21"/>
      <c r="M694" s="22"/>
      <c r="N694" s="23"/>
      <c r="O694" s="23"/>
      <c r="P694" s="21"/>
      <c r="Q694" s="10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6.5" customHeight="1">
      <c r="A695" s="1"/>
      <c r="B695" s="4"/>
      <c r="C695" s="12"/>
      <c r="D695" s="14"/>
      <c r="E695" s="14"/>
      <c r="F695" s="14"/>
      <c r="G695" s="29"/>
      <c r="H695" s="13"/>
      <c r="I695" s="14"/>
      <c r="J695" s="21"/>
      <c r="K695" s="21"/>
      <c r="L695" s="21"/>
      <c r="M695" s="22"/>
      <c r="N695" s="23"/>
      <c r="O695" s="23"/>
      <c r="P695" s="21"/>
      <c r="Q695" s="10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6.5" customHeight="1">
      <c r="A696" s="1"/>
      <c r="B696" s="4"/>
      <c r="C696" s="12"/>
      <c r="D696" s="14"/>
      <c r="E696" s="14"/>
      <c r="F696" s="14"/>
      <c r="G696" s="29"/>
      <c r="H696" s="13"/>
      <c r="I696" s="14"/>
      <c r="J696" s="21"/>
      <c r="K696" s="21"/>
      <c r="L696" s="21"/>
      <c r="M696" s="22"/>
      <c r="N696" s="23"/>
      <c r="O696" s="23"/>
      <c r="P696" s="21"/>
      <c r="Q696" s="10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6.5" customHeight="1">
      <c r="A697" s="1"/>
      <c r="B697" s="4"/>
      <c r="C697" s="12"/>
      <c r="D697" s="14"/>
      <c r="E697" s="14"/>
      <c r="F697" s="14"/>
      <c r="G697" s="29"/>
      <c r="H697" s="13"/>
      <c r="I697" s="14"/>
      <c r="J697" s="21"/>
      <c r="K697" s="21"/>
      <c r="L697" s="21"/>
      <c r="M697" s="22"/>
      <c r="N697" s="23"/>
      <c r="O697" s="23"/>
      <c r="P697" s="21"/>
      <c r="Q697" s="10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6.5" customHeight="1">
      <c r="A698" s="1"/>
      <c r="B698" s="4"/>
      <c r="C698" s="12"/>
      <c r="D698" s="14"/>
      <c r="E698" s="14"/>
      <c r="F698" s="14"/>
      <c r="G698" s="29"/>
      <c r="H698" s="13"/>
      <c r="I698" s="14"/>
      <c r="J698" s="21"/>
      <c r="K698" s="21"/>
      <c r="L698" s="21"/>
      <c r="M698" s="22"/>
      <c r="N698" s="23"/>
      <c r="O698" s="23"/>
      <c r="P698" s="21"/>
      <c r="Q698" s="10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6.5" customHeight="1">
      <c r="A699" s="1"/>
      <c r="B699" s="4"/>
      <c r="C699" s="12"/>
      <c r="D699" s="14"/>
      <c r="E699" s="14"/>
      <c r="F699" s="14"/>
      <c r="G699" s="29"/>
      <c r="H699" s="13"/>
      <c r="I699" s="14"/>
      <c r="J699" s="21"/>
      <c r="K699" s="21"/>
      <c r="L699" s="21"/>
      <c r="M699" s="22"/>
      <c r="N699" s="23"/>
      <c r="O699" s="23"/>
      <c r="P699" s="21"/>
      <c r="Q699" s="10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6.5" customHeight="1">
      <c r="A700" s="1"/>
      <c r="B700" s="4"/>
      <c r="C700" s="12"/>
      <c r="D700" s="14"/>
      <c r="E700" s="14"/>
      <c r="F700" s="14"/>
      <c r="G700" s="29"/>
      <c r="H700" s="13"/>
      <c r="I700" s="14"/>
      <c r="J700" s="21"/>
      <c r="K700" s="21"/>
      <c r="L700" s="21"/>
      <c r="M700" s="22"/>
      <c r="N700" s="23"/>
      <c r="O700" s="23"/>
      <c r="P700" s="21"/>
      <c r="Q700" s="10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6.5" customHeight="1">
      <c r="A701" s="1"/>
      <c r="B701" s="4"/>
      <c r="C701" s="12"/>
      <c r="D701" s="14"/>
      <c r="E701" s="14"/>
      <c r="F701" s="14"/>
      <c r="G701" s="29"/>
      <c r="H701" s="13"/>
      <c r="I701" s="14"/>
      <c r="J701" s="21"/>
      <c r="K701" s="21"/>
      <c r="L701" s="21"/>
      <c r="M701" s="22"/>
      <c r="N701" s="23"/>
      <c r="O701" s="23"/>
      <c r="P701" s="21"/>
      <c r="Q701" s="10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6.5" customHeight="1">
      <c r="A702" s="1"/>
      <c r="B702" s="4"/>
      <c r="C702" s="12"/>
      <c r="D702" s="14"/>
      <c r="E702" s="14"/>
      <c r="F702" s="14"/>
      <c r="G702" s="29"/>
      <c r="H702" s="13"/>
      <c r="I702" s="14"/>
      <c r="J702" s="21"/>
      <c r="K702" s="21"/>
      <c r="L702" s="21"/>
      <c r="M702" s="22"/>
      <c r="N702" s="23"/>
      <c r="O702" s="23"/>
      <c r="P702" s="21"/>
      <c r="Q702" s="10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6.5" customHeight="1">
      <c r="A703" s="1"/>
      <c r="B703" s="4"/>
      <c r="C703" s="12"/>
      <c r="D703" s="14"/>
      <c r="E703" s="14"/>
      <c r="F703" s="14"/>
      <c r="G703" s="29"/>
      <c r="H703" s="13"/>
      <c r="I703" s="14"/>
      <c r="J703" s="21"/>
      <c r="K703" s="21"/>
      <c r="L703" s="21"/>
      <c r="M703" s="22"/>
      <c r="N703" s="23"/>
      <c r="O703" s="23"/>
      <c r="P703" s="21"/>
      <c r="Q703" s="10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6.5" customHeight="1">
      <c r="A704" s="1"/>
      <c r="B704" s="4"/>
      <c r="C704" s="12"/>
      <c r="D704" s="14"/>
      <c r="E704" s="14"/>
      <c r="F704" s="14"/>
      <c r="G704" s="29"/>
      <c r="H704" s="13"/>
      <c r="I704" s="14"/>
      <c r="J704" s="21"/>
      <c r="K704" s="21"/>
      <c r="L704" s="21"/>
      <c r="M704" s="22"/>
      <c r="N704" s="23"/>
      <c r="O704" s="23"/>
      <c r="P704" s="21"/>
      <c r="Q704" s="10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6.5" customHeight="1">
      <c r="A705" s="1"/>
      <c r="B705" s="4"/>
      <c r="C705" s="12"/>
      <c r="D705" s="14"/>
      <c r="E705" s="14"/>
      <c r="F705" s="14"/>
      <c r="G705" s="29"/>
      <c r="H705" s="13"/>
      <c r="I705" s="14"/>
      <c r="J705" s="21"/>
      <c r="K705" s="21"/>
      <c r="L705" s="21"/>
      <c r="M705" s="22"/>
      <c r="N705" s="23"/>
      <c r="O705" s="23"/>
      <c r="P705" s="21"/>
      <c r="Q705" s="10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6.5" customHeight="1">
      <c r="A706" s="1"/>
      <c r="B706" s="4"/>
      <c r="C706" s="12"/>
      <c r="D706" s="14"/>
      <c r="E706" s="14"/>
      <c r="F706" s="14"/>
      <c r="G706" s="29"/>
      <c r="H706" s="13"/>
      <c r="I706" s="14"/>
      <c r="J706" s="21"/>
      <c r="K706" s="21"/>
      <c r="L706" s="21"/>
      <c r="M706" s="22"/>
      <c r="N706" s="23"/>
      <c r="O706" s="23"/>
      <c r="P706" s="21"/>
      <c r="Q706" s="10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6.5" customHeight="1">
      <c r="A707" s="1"/>
      <c r="B707" s="4"/>
      <c r="C707" s="12"/>
      <c r="D707" s="14"/>
      <c r="E707" s="14"/>
      <c r="F707" s="14"/>
      <c r="G707" s="29"/>
      <c r="H707" s="13"/>
      <c r="I707" s="14"/>
      <c r="J707" s="21"/>
      <c r="K707" s="21"/>
      <c r="L707" s="21"/>
      <c r="M707" s="22"/>
      <c r="N707" s="23"/>
      <c r="O707" s="23"/>
      <c r="P707" s="21"/>
      <c r="Q707" s="10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6.5" customHeight="1">
      <c r="A708" s="1"/>
      <c r="B708" s="4"/>
      <c r="C708" s="12"/>
      <c r="D708" s="14"/>
      <c r="E708" s="14"/>
      <c r="F708" s="14"/>
      <c r="G708" s="29"/>
      <c r="H708" s="13"/>
      <c r="I708" s="14"/>
      <c r="J708" s="21"/>
      <c r="K708" s="21"/>
      <c r="L708" s="21"/>
      <c r="M708" s="22"/>
      <c r="N708" s="23"/>
      <c r="O708" s="23"/>
      <c r="P708" s="21"/>
      <c r="Q708" s="10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6.5" customHeight="1">
      <c r="A709" s="1"/>
      <c r="B709" s="4"/>
      <c r="C709" s="12"/>
      <c r="D709" s="14"/>
      <c r="E709" s="14"/>
      <c r="F709" s="14"/>
      <c r="G709" s="29"/>
      <c r="H709" s="13"/>
      <c r="I709" s="14"/>
      <c r="J709" s="21"/>
      <c r="K709" s="21"/>
      <c r="L709" s="21"/>
      <c r="M709" s="22"/>
      <c r="N709" s="23"/>
      <c r="O709" s="23"/>
      <c r="P709" s="21"/>
      <c r="Q709" s="10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6.5" customHeight="1">
      <c r="A710" s="1"/>
      <c r="B710" s="4"/>
      <c r="C710" s="12"/>
      <c r="D710" s="14"/>
      <c r="E710" s="14"/>
      <c r="F710" s="14"/>
      <c r="G710" s="29"/>
      <c r="H710" s="13"/>
      <c r="I710" s="14"/>
      <c r="J710" s="21"/>
      <c r="K710" s="21"/>
      <c r="L710" s="21"/>
      <c r="M710" s="22"/>
      <c r="N710" s="23"/>
      <c r="O710" s="23"/>
      <c r="P710" s="21"/>
      <c r="Q710" s="10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6.5" customHeight="1">
      <c r="A711" s="1"/>
      <c r="B711" s="4"/>
      <c r="C711" s="12"/>
      <c r="D711" s="14"/>
      <c r="E711" s="14"/>
      <c r="F711" s="14"/>
      <c r="G711" s="29"/>
      <c r="H711" s="13"/>
      <c r="I711" s="14"/>
      <c r="J711" s="21"/>
      <c r="K711" s="21"/>
      <c r="L711" s="21"/>
      <c r="M711" s="22"/>
      <c r="N711" s="23"/>
      <c r="O711" s="23"/>
      <c r="P711" s="21"/>
      <c r="Q711" s="10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6.5" customHeight="1">
      <c r="A712" s="1"/>
      <c r="B712" s="4"/>
      <c r="C712" s="12"/>
      <c r="D712" s="14"/>
      <c r="E712" s="14"/>
      <c r="F712" s="14"/>
      <c r="G712" s="29"/>
      <c r="H712" s="13"/>
      <c r="I712" s="14"/>
      <c r="J712" s="21"/>
      <c r="K712" s="21"/>
      <c r="L712" s="21"/>
      <c r="M712" s="22"/>
      <c r="N712" s="23"/>
      <c r="O712" s="23"/>
      <c r="P712" s="21"/>
      <c r="Q712" s="10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6.5" customHeight="1">
      <c r="A713" s="1"/>
      <c r="B713" s="4"/>
      <c r="C713" s="12"/>
      <c r="D713" s="14"/>
      <c r="E713" s="14"/>
      <c r="F713" s="14"/>
      <c r="G713" s="29"/>
      <c r="H713" s="13"/>
      <c r="I713" s="14"/>
      <c r="J713" s="21"/>
      <c r="K713" s="21"/>
      <c r="L713" s="21"/>
      <c r="M713" s="22"/>
      <c r="N713" s="23"/>
      <c r="O713" s="23"/>
      <c r="P713" s="21"/>
      <c r="Q713" s="10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6.5" customHeight="1">
      <c r="A714" s="1"/>
      <c r="B714" s="4"/>
      <c r="C714" s="12"/>
      <c r="D714" s="14"/>
      <c r="E714" s="14"/>
      <c r="F714" s="14"/>
      <c r="G714" s="29"/>
      <c r="H714" s="13"/>
      <c r="I714" s="14"/>
      <c r="J714" s="21"/>
      <c r="K714" s="21"/>
      <c r="L714" s="21"/>
      <c r="M714" s="22"/>
      <c r="N714" s="23"/>
      <c r="O714" s="23"/>
      <c r="P714" s="21"/>
      <c r="Q714" s="10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6.5" customHeight="1">
      <c r="A715" s="1"/>
      <c r="B715" s="4"/>
      <c r="C715" s="12"/>
      <c r="D715" s="14"/>
      <c r="E715" s="14"/>
      <c r="F715" s="14"/>
      <c r="G715" s="29"/>
      <c r="H715" s="13"/>
      <c r="I715" s="14"/>
      <c r="J715" s="21"/>
      <c r="K715" s="21"/>
      <c r="L715" s="21"/>
      <c r="M715" s="22"/>
      <c r="N715" s="23"/>
      <c r="O715" s="23"/>
      <c r="P715" s="21"/>
      <c r="Q715" s="10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6.5" customHeight="1">
      <c r="A716" s="1"/>
      <c r="B716" s="4"/>
      <c r="C716" s="12"/>
      <c r="D716" s="14"/>
      <c r="E716" s="14"/>
      <c r="F716" s="14"/>
      <c r="G716" s="29"/>
      <c r="H716" s="13"/>
      <c r="I716" s="14"/>
      <c r="J716" s="21"/>
      <c r="K716" s="21"/>
      <c r="L716" s="21"/>
      <c r="M716" s="22"/>
      <c r="N716" s="23"/>
      <c r="O716" s="23"/>
      <c r="P716" s="21"/>
      <c r="Q716" s="10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6.5" customHeight="1">
      <c r="A717" s="1"/>
      <c r="B717" s="4"/>
      <c r="C717" s="12"/>
      <c r="D717" s="14"/>
      <c r="E717" s="14"/>
      <c r="F717" s="14"/>
      <c r="G717" s="29"/>
      <c r="H717" s="13"/>
      <c r="I717" s="14"/>
      <c r="J717" s="21"/>
      <c r="K717" s="21"/>
      <c r="L717" s="21"/>
      <c r="M717" s="22"/>
      <c r="N717" s="23"/>
      <c r="O717" s="23"/>
      <c r="P717" s="21"/>
      <c r="Q717" s="10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6.5" customHeight="1">
      <c r="A718" s="1"/>
      <c r="B718" s="4"/>
      <c r="C718" s="12"/>
      <c r="D718" s="14"/>
      <c r="E718" s="14"/>
      <c r="F718" s="14"/>
      <c r="G718" s="29"/>
      <c r="H718" s="13"/>
      <c r="I718" s="14"/>
      <c r="J718" s="21"/>
      <c r="K718" s="21"/>
      <c r="L718" s="21"/>
      <c r="M718" s="22"/>
      <c r="N718" s="23"/>
      <c r="O718" s="23"/>
      <c r="P718" s="21"/>
      <c r="Q718" s="10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6.5" customHeight="1">
      <c r="A719" s="1"/>
      <c r="B719" s="4"/>
      <c r="C719" s="12"/>
      <c r="D719" s="14"/>
      <c r="E719" s="14"/>
      <c r="F719" s="14"/>
      <c r="G719" s="29"/>
      <c r="H719" s="13"/>
      <c r="I719" s="14"/>
      <c r="J719" s="21"/>
      <c r="K719" s="21"/>
      <c r="L719" s="21"/>
      <c r="M719" s="22"/>
      <c r="N719" s="23"/>
      <c r="O719" s="23"/>
      <c r="P719" s="21"/>
      <c r="Q719" s="10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6.5" customHeight="1">
      <c r="A720" s="1"/>
      <c r="B720" s="4"/>
      <c r="C720" s="12"/>
      <c r="D720" s="14"/>
      <c r="E720" s="14"/>
      <c r="F720" s="14"/>
      <c r="G720" s="29"/>
      <c r="H720" s="13"/>
      <c r="I720" s="14"/>
      <c r="J720" s="21"/>
      <c r="K720" s="21"/>
      <c r="L720" s="21"/>
      <c r="M720" s="22"/>
      <c r="N720" s="23"/>
      <c r="O720" s="23"/>
      <c r="P720" s="21"/>
      <c r="Q720" s="10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6.5" customHeight="1">
      <c r="A721" s="1"/>
      <c r="B721" s="4"/>
      <c r="C721" s="12"/>
      <c r="D721" s="14"/>
      <c r="E721" s="14"/>
      <c r="F721" s="14"/>
      <c r="G721" s="29"/>
      <c r="H721" s="13"/>
      <c r="I721" s="14"/>
      <c r="J721" s="21"/>
      <c r="K721" s="21"/>
      <c r="L721" s="21"/>
      <c r="M721" s="22"/>
      <c r="N721" s="23"/>
      <c r="O721" s="23"/>
      <c r="P721" s="21"/>
      <c r="Q721" s="10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6.5" customHeight="1">
      <c r="A722" s="1"/>
      <c r="B722" s="4"/>
      <c r="C722" s="12"/>
      <c r="D722" s="14"/>
      <c r="E722" s="14"/>
      <c r="F722" s="14"/>
      <c r="G722" s="29"/>
      <c r="H722" s="13"/>
      <c r="I722" s="14"/>
      <c r="J722" s="21"/>
      <c r="K722" s="21"/>
      <c r="L722" s="21"/>
      <c r="M722" s="22"/>
      <c r="N722" s="23"/>
      <c r="O722" s="23"/>
      <c r="P722" s="21"/>
      <c r="Q722" s="10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6.5" customHeight="1">
      <c r="A723" s="1"/>
      <c r="B723" s="4"/>
      <c r="C723" s="12"/>
      <c r="D723" s="14"/>
      <c r="E723" s="14"/>
      <c r="F723" s="14"/>
      <c r="G723" s="29"/>
      <c r="H723" s="13"/>
      <c r="I723" s="14"/>
      <c r="J723" s="21"/>
      <c r="K723" s="21"/>
      <c r="L723" s="21"/>
      <c r="M723" s="22"/>
      <c r="N723" s="23"/>
      <c r="O723" s="23"/>
      <c r="P723" s="21"/>
      <c r="Q723" s="10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6.5" customHeight="1">
      <c r="A724" s="1"/>
      <c r="B724" s="4"/>
      <c r="C724" s="12"/>
      <c r="D724" s="14"/>
      <c r="E724" s="14"/>
      <c r="F724" s="14"/>
      <c r="G724" s="29"/>
      <c r="H724" s="13"/>
      <c r="I724" s="14"/>
      <c r="J724" s="21"/>
      <c r="K724" s="21"/>
      <c r="L724" s="21"/>
      <c r="M724" s="22"/>
      <c r="N724" s="23"/>
      <c r="O724" s="23"/>
      <c r="P724" s="21"/>
      <c r="Q724" s="10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6.5" customHeight="1">
      <c r="A725" s="1"/>
      <c r="B725" s="4"/>
      <c r="C725" s="12"/>
      <c r="D725" s="14"/>
      <c r="E725" s="14"/>
      <c r="F725" s="14"/>
      <c r="G725" s="29"/>
      <c r="H725" s="13"/>
      <c r="I725" s="14"/>
      <c r="J725" s="21"/>
      <c r="K725" s="21"/>
      <c r="L725" s="21"/>
      <c r="M725" s="22"/>
      <c r="N725" s="23"/>
      <c r="O725" s="23"/>
      <c r="P725" s="21"/>
      <c r="Q725" s="10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6.5" customHeight="1">
      <c r="A726" s="1"/>
      <c r="B726" s="4"/>
      <c r="C726" s="12"/>
      <c r="D726" s="14"/>
      <c r="E726" s="14"/>
      <c r="F726" s="14"/>
      <c r="G726" s="29"/>
      <c r="H726" s="13"/>
      <c r="I726" s="14"/>
      <c r="J726" s="21"/>
      <c r="K726" s="21"/>
      <c r="L726" s="21"/>
      <c r="M726" s="22"/>
      <c r="N726" s="23"/>
      <c r="O726" s="23"/>
      <c r="P726" s="21"/>
      <c r="Q726" s="10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6.5" customHeight="1">
      <c r="A727" s="1"/>
      <c r="B727" s="4"/>
      <c r="C727" s="12"/>
      <c r="D727" s="14"/>
      <c r="E727" s="14"/>
      <c r="F727" s="14"/>
      <c r="G727" s="29"/>
      <c r="H727" s="13"/>
      <c r="I727" s="14"/>
      <c r="J727" s="21"/>
      <c r="K727" s="21"/>
      <c r="L727" s="21"/>
      <c r="M727" s="22"/>
      <c r="N727" s="23"/>
      <c r="O727" s="23"/>
      <c r="P727" s="21"/>
      <c r="Q727" s="10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6.5" customHeight="1">
      <c r="A728" s="1"/>
      <c r="B728" s="4"/>
      <c r="C728" s="12"/>
      <c r="D728" s="14"/>
      <c r="E728" s="14"/>
      <c r="F728" s="14"/>
      <c r="G728" s="29"/>
      <c r="H728" s="13"/>
      <c r="I728" s="14"/>
      <c r="J728" s="21"/>
      <c r="K728" s="21"/>
      <c r="L728" s="21"/>
      <c r="M728" s="22"/>
      <c r="N728" s="23"/>
      <c r="O728" s="23"/>
      <c r="P728" s="21"/>
      <c r="Q728" s="10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6.5" customHeight="1">
      <c r="A729" s="1"/>
      <c r="B729" s="4"/>
      <c r="C729" s="12"/>
      <c r="D729" s="14"/>
      <c r="E729" s="14"/>
      <c r="F729" s="14"/>
      <c r="G729" s="29"/>
      <c r="H729" s="13"/>
      <c r="I729" s="14"/>
      <c r="J729" s="21"/>
      <c r="K729" s="21"/>
      <c r="L729" s="21"/>
      <c r="M729" s="22"/>
      <c r="N729" s="23"/>
      <c r="O729" s="23"/>
      <c r="P729" s="21"/>
      <c r="Q729" s="10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6.5" customHeight="1">
      <c r="A730" s="1"/>
      <c r="B730" s="4"/>
      <c r="C730" s="12"/>
      <c r="D730" s="14"/>
      <c r="E730" s="14"/>
      <c r="F730" s="14"/>
      <c r="G730" s="29"/>
      <c r="H730" s="13"/>
      <c r="I730" s="14"/>
      <c r="J730" s="21"/>
      <c r="K730" s="21"/>
      <c r="L730" s="21"/>
      <c r="M730" s="22"/>
      <c r="N730" s="23"/>
      <c r="O730" s="23"/>
      <c r="P730" s="21"/>
      <c r="Q730" s="10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6.5" customHeight="1">
      <c r="A731" s="1"/>
      <c r="B731" s="4"/>
      <c r="C731" s="12"/>
      <c r="D731" s="14"/>
      <c r="E731" s="14"/>
      <c r="F731" s="14"/>
      <c r="G731" s="29"/>
      <c r="H731" s="13"/>
      <c r="I731" s="14"/>
      <c r="J731" s="21"/>
      <c r="K731" s="21"/>
      <c r="L731" s="21"/>
      <c r="M731" s="22"/>
      <c r="N731" s="23"/>
      <c r="O731" s="23"/>
      <c r="P731" s="21"/>
      <c r="Q731" s="10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6.5" customHeight="1">
      <c r="A732" s="1"/>
      <c r="B732" s="4"/>
      <c r="C732" s="12"/>
      <c r="D732" s="14"/>
      <c r="E732" s="14"/>
      <c r="F732" s="14"/>
      <c r="G732" s="29"/>
      <c r="H732" s="13"/>
      <c r="I732" s="14"/>
      <c r="J732" s="21"/>
      <c r="K732" s="21"/>
      <c r="L732" s="21"/>
      <c r="M732" s="22"/>
      <c r="N732" s="23"/>
      <c r="O732" s="23"/>
      <c r="P732" s="21"/>
      <c r="Q732" s="10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6.5" customHeight="1">
      <c r="A733" s="1"/>
      <c r="B733" s="4"/>
      <c r="C733" s="12"/>
      <c r="D733" s="14"/>
      <c r="E733" s="14"/>
      <c r="F733" s="14"/>
      <c r="G733" s="29"/>
      <c r="H733" s="13"/>
      <c r="I733" s="14"/>
      <c r="J733" s="21"/>
      <c r="K733" s="21"/>
      <c r="L733" s="21"/>
      <c r="M733" s="22"/>
      <c r="N733" s="23"/>
      <c r="O733" s="23"/>
      <c r="P733" s="21"/>
      <c r="Q733" s="10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6.5" customHeight="1">
      <c r="A734" s="1"/>
      <c r="B734" s="4"/>
      <c r="C734" s="12"/>
      <c r="D734" s="14"/>
      <c r="E734" s="14"/>
      <c r="F734" s="14"/>
      <c r="G734" s="29"/>
      <c r="H734" s="13"/>
      <c r="I734" s="14"/>
      <c r="J734" s="21"/>
      <c r="K734" s="21"/>
      <c r="L734" s="21"/>
      <c r="M734" s="22"/>
      <c r="N734" s="23"/>
      <c r="O734" s="23"/>
      <c r="P734" s="21"/>
      <c r="Q734" s="10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6.5" customHeight="1">
      <c r="A735" s="1"/>
      <c r="B735" s="4"/>
      <c r="C735" s="12"/>
      <c r="D735" s="14"/>
      <c r="E735" s="14"/>
      <c r="F735" s="14"/>
      <c r="G735" s="29"/>
      <c r="H735" s="13"/>
      <c r="I735" s="14"/>
      <c r="J735" s="21"/>
      <c r="K735" s="21"/>
      <c r="L735" s="21"/>
      <c r="M735" s="22"/>
      <c r="N735" s="23"/>
      <c r="O735" s="23"/>
      <c r="P735" s="21"/>
      <c r="Q735" s="10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6.5" customHeight="1">
      <c r="A736" s="1"/>
      <c r="B736" s="4"/>
      <c r="C736" s="12"/>
      <c r="D736" s="14"/>
      <c r="E736" s="14"/>
      <c r="F736" s="14"/>
      <c r="G736" s="29"/>
      <c r="H736" s="13"/>
      <c r="I736" s="14"/>
      <c r="J736" s="21"/>
      <c r="K736" s="21"/>
      <c r="L736" s="21"/>
      <c r="M736" s="22"/>
      <c r="N736" s="23"/>
      <c r="O736" s="23"/>
      <c r="P736" s="21"/>
      <c r="Q736" s="10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6.5" customHeight="1">
      <c r="A737" s="1"/>
      <c r="B737" s="4"/>
      <c r="C737" s="12"/>
      <c r="D737" s="14"/>
      <c r="E737" s="14"/>
      <c r="F737" s="14"/>
      <c r="G737" s="29"/>
      <c r="H737" s="13"/>
      <c r="I737" s="14"/>
      <c r="J737" s="21"/>
      <c r="K737" s="21"/>
      <c r="L737" s="21"/>
      <c r="M737" s="22"/>
      <c r="N737" s="23"/>
      <c r="O737" s="23"/>
      <c r="P737" s="21"/>
      <c r="Q737" s="10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6.5" customHeight="1">
      <c r="A738" s="1"/>
      <c r="B738" s="4"/>
      <c r="C738" s="12"/>
      <c r="D738" s="14"/>
      <c r="E738" s="14"/>
      <c r="F738" s="14"/>
      <c r="G738" s="29"/>
      <c r="H738" s="13"/>
      <c r="I738" s="14"/>
      <c r="J738" s="21"/>
      <c r="K738" s="21"/>
      <c r="L738" s="21"/>
      <c r="M738" s="22"/>
      <c r="N738" s="23"/>
      <c r="O738" s="23"/>
      <c r="P738" s="21"/>
      <c r="Q738" s="10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6.5" customHeight="1">
      <c r="A739" s="1"/>
      <c r="B739" s="4"/>
      <c r="C739" s="12"/>
      <c r="D739" s="14"/>
      <c r="E739" s="14"/>
      <c r="F739" s="14"/>
      <c r="G739" s="29"/>
      <c r="H739" s="13"/>
      <c r="I739" s="14"/>
      <c r="J739" s="21"/>
      <c r="K739" s="21"/>
      <c r="L739" s="21"/>
      <c r="M739" s="22"/>
      <c r="N739" s="23"/>
      <c r="O739" s="23"/>
      <c r="P739" s="21"/>
      <c r="Q739" s="10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6.5" customHeight="1">
      <c r="A740" s="1"/>
      <c r="B740" s="4"/>
      <c r="C740" s="12"/>
      <c r="D740" s="14"/>
      <c r="E740" s="14"/>
      <c r="F740" s="14"/>
      <c r="G740" s="29"/>
      <c r="H740" s="13"/>
      <c r="I740" s="14"/>
      <c r="J740" s="21"/>
      <c r="K740" s="21"/>
      <c r="L740" s="21"/>
      <c r="M740" s="22"/>
      <c r="N740" s="23"/>
      <c r="O740" s="23"/>
      <c r="P740" s="21"/>
      <c r="Q740" s="10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6.5" customHeight="1">
      <c r="A741" s="1"/>
      <c r="B741" s="4"/>
      <c r="C741" s="12"/>
      <c r="D741" s="14"/>
      <c r="E741" s="14"/>
      <c r="F741" s="14"/>
      <c r="G741" s="29"/>
      <c r="H741" s="13"/>
      <c r="I741" s="14"/>
      <c r="J741" s="21"/>
      <c r="K741" s="21"/>
      <c r="L741" s="21"/>
      <c r="M741" s="22"/>
      <c r="N741" s="23"/>
      <c r="O741" s="23"/>
      <c r="P741" s="21"/>
      <c r="Q741" s="10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6.5" customHeight="1">
      <c r="A742" s="1"/>
      <c r="B742" s="4"/>
      <c r="C742" s="12"/>
      <c r="D742" s="14"/>
      <c r="E742" s="14"/>
      <c r="F742" s="14"/>
      <c r="G742" s="29"/>
      <c r="H742" s="13"/>
      <c r="I742" s="14"/>
      <c r="J742" s="21"/>
      <c r="K742" s="21"/>
      <c r="L742" s="21"/>
      <c r="M742" s="22"/>
      <c r="N742" s="23"/>
      <c r="O742" s="23"/>
      <c r="P742" s="21"/>
      <c r="Q742" s="10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6.5" customHeight="1">
      <c r="A743" s="1"/>
      <c r="B743" s="4"/>
      <c r="C743" s="12"/>
      <c r="D743" s="14"/>
      <c r="E743" s="14"/>
      <c r="F743" s="14"/>
      <c r="G743" s="29"/>
      <c r="H743" s="13"/>
      <c r="I743" s="14"/>
      <c r="J743" s="21"/>
      <c r="K743" s="21"/>
      <c r="L743" s="21"/>
      <c r="M743" s="22"/>
      <c r="N743" s="23"/>
      <c r="O743" s="23"/>
      <c r="P743" s="21"/>
      <c r="Q743" s="10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6.5" customHeight="1">
      <c r="A744" s="1"/>
      <c r="B744" s="4"/>
      <c r="C744" s="12"/>
      <c r="D744" s="14"/>
      <c r="E744" s="14"/>
      <c r="F744" s="14"/>
      <c r="G744" s="29"/>
      <c r="H744" s="13"/>
      <c r="I744" s="14"/>
      <c r="J744" s="21"/>
      <c r="K744" s="21"/>
      <c r="L744" s="21"/>
      <c r="M744" s="22"/>
      <c r="N744" s="23"/>
      <c r="O744" s="23"/>
      <c r="P744" s="21"/>
      <c r="Q744" s="10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6.5" customHeight="1">
      <c r="A745" s="1"/>
      <c r="B745" s="4"/>
      <c r="C745" s="12"/>
      <c r="D745" s="14"/>
      <c r="E745" s="14"/>
      <c r="F745" s="14"/>
      <c r="G745" s="29"/>
      <c r="H745" s="13"/>
      <c r="I745" s="14"/>
      <c r="J745" s="21"/>
      <c r="K745" s="21"/>
      <c r="L745" s="21"/>
      <c r="M745" s="22"/>
      <c r="N745" s="23"/>
      <c r="O745" s="23"/>
      <c r="P745" s="21"/>
      <c r="Q745" s="10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6.5" customHeight="1">
      <c r="A746" s="1"/>
      <c r="B746" s="4"/>
      <c r="C746" s="12"/>
      <c r="D746" s="14"/>
      <c r="E746" s="14"/>
      <c r="F746" s="14"/>
      <c r="G746" s="29"/>
      <c r="H746" s="13"/>
      <c r="I746" s="14"/>
      <c r="J746" s="21"/>
      <c r="K746" s="21"/>
      <c r="L746" s="21"/>
      <c r="M746" s="22"/>
      <c r="N746" s="23"/>
      <c r="O746" s="23"/>
      <c r="P746" s="21"/>
      <c r="Q746" s="10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6.5" customHeight="1">
      <c r="A747" s="1"/>
      <c r="B747" s="4"/>
      <c r="C747" s="12"/>
      <c r="D747" s="14"/>
      <c r="E747" s="14"/>
      <c r="F747" s="14"/>
      <c r="G747" s="29"/>
      <c r="H747" s="13"/>
      <c r="I747" s="14"/>
      <c r="J747" s="21"/>
      <c r="K747" s="21"/>
      <c r="L747" s="21"/>
      <c r="M747" s="22"/>
      <c r="N747" s="23"/>
      <c r="O747" s="23"/>
      <c r="P747" s="21"/>
      <c r="Q747" s="10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6.5" customHeight="1">
      <c r="A748" s="1"/>
      <c r="B748" s="4"/>
      <c r="C748" s="12"/>
      <c r="D748" s="14"/>
      <c r="E748" s="14"/>
      <c r="F748" s="14"/>
      <c r="G748" s="29"/>
      <c r="H748" s="13"/>
      <c r="I748" s="14"/>
      <c r="J748" s="21"/>
      <c r="K748" s="21"/>
      <c r="L748" s="21"/>
      <c r="M748" s="22"/>
      <c r="N748" s="23"/>
      <c r="O748" s="23"/>
      <c r="P748" s="21"/>
      <c r="Q748" s="10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6.5" customHeight="1">
      <c r="A749" s="1"/>
      <c r="B749" s="4"/>
      <c r="C749" s="12"/>
      <c r="D749" s="14"/>
      <c r="E749" s="14"/>
      <c r="F749" s="14"/>
      <c r="G749" s="29"/>
      <c r="H749" s="13"/>
      <c r="I749" s="14"/>
      <c r="J749" s="21"/>
      <c r="K749" s="21"/>
      <c r="L749" s="21"/>
      <c r="M749" s="22"/>
      <c r="N749" s="23"/>
      <c r="O749" s="23"/>
      <c r="P749" s="21"/>
      <c r="Q749" s="10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6.5" customHeight="1">
      <c r="A750" s="1"/>
      <c r="B750" s="4"/>
      <c r="C750" s="12"/>
      <c r="D750" s="14"/>
      <c r="E750" s="14"/>
      <c r="F750" s="14"/>
      <c r="G750" s="29"/>
      <c r="H750" s="13"/>
      <c r="I750" s="14"/>
      <c r="J750" s="21"/>
      <c r="K750" s="21"/>
      <c r="L750" s="21"/>
      <c r="M750" s="22"/>
      <c r="N750" s="23"/>
      <c r="O750" s="23"/>
      <c r="P750" s="21"/>
      <c r="Q750" s="10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6.5" customHeight="1">
      <c r="A751" s="1"/>
      <c r="B751" s="4"/>
      <c r="C751" s="12"/>
      <c r="D751" s="14"/>
      <c r="E751" s="14"/>
      <c r="F751" s="14"/>
      <c r="G751" s="29"/>
      <c r="H751" s="13"/>
      <c r="I751" s="14"/>
      <c r="J751" s="21"/>
      <c r="K751" s="21"/>
      <c r="L751" s="21"/>
      <c r="M751" s="22"/>
      <c r="N751" s="23"/>
      <c r="O751" s="23"/>
      <c r="P751" s="21"/>
      <c r="Q751" s="10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6.5" customHeight="1">
      <c r="A752" s="1"/>
      <c r="B752" s="4"/>
      <c r="C752" s="12"/>
      <c r="D752" s="14"/>
      <c r="E752" s="14"/>
      <c r="F752" s="14"/>
      <c r="G752" s="29"/>
      <c r="H752" s="13"/>
      <c r="I752" s="14"/>
      <c r="J752" s="21"/>
      <c r="K752" s="21"/>
      <c r="L752" s="21"/>
      <c r="M752" s="22"/>
      <c r="N752" s="23"/>
      <c r="O752" s="23"/>
      <c r="P752" s="21"/>
      <c r="Q752" s="10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6.5" customHeight="1">
      <c r="A753" s="1"/>
      <c r="B753" s="4"/>
      <c r="C753" s="12"/>
      <c r="D753" s="14"/>
      <c r="E753" s="14"/>
      <c r="F753" s="14"/>
      <c r="G753" s="29"/>
      <c r="H753" s="13"/>
      <c r="I753" s="14"/>
      <c r="J753" s="21"/>
      <c r="K753" s="21"/>
      <c r="L753" s="21"/>
      <c r="M753" s="22"/>
      <c r="N753" s="23"/>
      <c r="O753" s="23"/>
      <c r="P753" s="21"/>
      <c r="Q753" s="10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6.5" customHeight="1">
      <c r="A754" s="1"/>
      <c r="B754" s="4"/>
      <c r="C754" s="12"/>
      <c r="D754" s="14"/>
      <c r="E754" s="14"/>
      <c r="F754" s="14"/>
      <c r="G754" s="29"/>
      <c r="H754" s="13"/>
      <c r="I754" s="14"/>
      <c r="J754" s="21"/>
      <c r="K754" s="21"/>
      <c r="L754" s="21"/>
      <c r="M754" s="22"/>
      <c r="N754" s="23"/>
      <c r="O754" s="23"/>
      <c r="P754" s="21"/>
      <c r="Q754" s="10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6.5" customHeight="1">
      <c r="A755" s="1"/>
      <c r="B755" s="4"/>
      <c r="C755" s="12"/>
      <c r="D755" s="14"/>
      <c r="E755" s="14"/>
      <c r="F755" s="14"/>
      <c r="G755" s="29"/>
      <c r="H755" s="13"/>
      <c r="I755" s="14"/>
      <c r="J755" s="21"/>
      <c r="K755" s="21"/>
      <c r="L755" s="21"/>
      <c r="M755" s="22"/>
      <c r="N755" s="23"/>
      <c r="O755" s="23"/>
      <c r="P755" s="21"/>
      <c r="Q755" s="10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6.5" customHeight="1">
      <c r="A756" s="1"/>
      <c r="B756" s="4"/>
      <c r="C756" s="12"/>
      <c r="D756" s="14"/>
      <c r="E756" s="14"/>
      <c r="F756" s="14"/>
      <c r="G756" s="29"/>
      <c r="H756" s="13"/>
      <c r="I756" s="14"/>
      <c r="J756" s="21"/>
      <c r="K756" s="21"/>
      <c r="L756" s="21"/>
      <c r="M756" s="22"/>
      <c r="N756" s="23"/>
      <c r="O756" s="23"/>
      <c r="P756" s="21"/>
      <c r="Q756" s="10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6.5" customHeight="1">
      <c r="A757" s="1"/>
      <c r="B757" s="4"/>
      <c r="C757" s="12"/>
      <c r="D757" s="14"/>
      <c r="E757" s="14"/>
      <c r="F757" s="14"/>
      <c r="G757" s="29"/>
      <c r="H757" s="13"/>
      <c r="I757" s="14"/>
      <c r="J757" s="21"/>
      <c r="K757" s="21"/>
      <c r="L757" s="21"/>
      <c r="M757" s="22"/>
      <c r="N757" s="23"/>
      <c r="O757" s="23"/>
      <c r="P757" s="21"/>
      <c r="Q757" s="10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6.5" customHeight="1">
      <c r="A758" s="1"/>
      <c r="B758" s="4"/>
      <c r="C758" s="12"/>
      <c r="D758" s="14"/>
      <c r="E758" s="14"/>
      <c r="F758" s="14"/>
      <c r="G758" s="29"/>
      <c r="H758" s="13"/>
      <c r="I758" s="14"/>
      <c r="J758" s="21"/>
      <c r="K758" s="21"/>
      <c r="L758" s="21"/>
      <c r="M758" s="22"/>
      <c r="N758" s="23"/>
      <c r="O758" s="23"/>
      <c r="P758" s="21"/>
      <c r="Q758" s="10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6.5" customHeight="1">
      <c r="A759" s="1"/>
      <c r="B759" s="4"/>
      <c r="C759" s="12"/>
      <c r="D759" s="14"/>
      <c r="E759" s="14"/>
      <c r="F759" s="14"/>
      <c r="G759" s="29"/>
      <c r="H759" s="13"/>
      <c r="I759" s="14"/>
      <c r="J759" s="21"/>
      <c r="K759" s="21"/>
      <c r="L759" s="21"/>
      <c r="M759" s="22"/>
      <c r="N759" s="23"/>
      <c r="O759" s="23"/>
      <c r="P759" s="21"/>
      <c r="Q759" s="10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6.5" customHeight="1">
      <c r="A760" s="1"/>
      <c r="B760" s="4"/>
      <c r="C760" s="12"/>
      <c r="D760" s="14"/>
      <c r="E760" s="14"/>
      <c r="F760" s="14"/>
      <c r="G760" s="29"/>
      <c r="H760" s="13"/>
      <c r="I760" s="14"/>
      <c r="J760" s="21"/>
      <c r="K760" s="21"/>
      <c r="L760" s="21"/>
      <c r="M760" s="22"/>
      <c r="N760" s="23"/>
      <c r="O760" s="23"/>
      <c r="P760" s="21"/>
      <c r="Q760" s="10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6.5" customHeight="1">
      <c r="A761" s="1"/>
      <c r="B761" s="4"/>
      <c r="C761" s="12"/>
      <c r="D761" s="14"/>
      <c r="E761" s="14"/>
      <c r="F761" s="14"/>
      <c r="G761" s="29"/>
      <c r="H761" s="13"/>
      <c r="I761" s="14"/>
      <c r="J761" s="21"/>
      <c r="K761" s="21"/>
      <c r="L761" s="21"/>
      <c r="M761" s="22"/>
      <c r="N761" s="23"/>
      <c r="O761" s="23"/>
      <c r="P761" s="21"/>
      <c r="Q761" s="10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6.5" customHeight="1">
      <c r="A762" s="1"/>
      <c r="B762" s="4"/>
      <c r="C762" s="12"/>
      <c r="D762" s="14"/>
      <c r="E762" s="14"/>
      <c r="F762" s="14"/>
      <c r="G762" s="29"/>
      <c r="H762" s="13"/>
      <c r="I762" s="14"/>
      <c r="J762" s="21"/>
      <c r="K762" s="21"/>
      <c r="L762" s="21"/>
      <c r="M762" s="22"/>
      <c r="N762" s="23"/>
      <c r="O762" s="23"/>
      <c r="P762" s="21"/>
      <c r="Q762" s="10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6.5" customHeight="1">
      <c r="A763" s="1"/>
      <c r="B763" s="4"/>
      <c r="C763" s="12"/>
      <c r="D763" s="14"/>
      <c r="E763" s="14"/>
      <c r="F763" s="14"/>
      <c r="G763" s="29"/>
      <c r="H763" s="13"/>
      <c r="I763" s="14"/>
      <c r="J763" s="21"/>
      <c r="K763" s="21"/>
      <c r="L763" s="21"/>
      <c r="M763" s="22"/>
      <c r="N763" s="23"/>
      <c r="O763" s="23"/>
      <c r="P763" s="21"/>
      <c r="Q763" s="10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6.5" customHeight="1">
      <c r="A764" s="1"/>
      <c r="B764" s="4"/>
      <c r="C764" s="12"/>
      <c r="D764" s="14"/>
      <c r="E764" s="14"/>
      <c r="F764" s="14"/>
      <c r="G764" s="29"/>
      <c r="H764" s="13"/>
      <c r="I764" s="14"/>
      <c r="J764" s="21"/>
      <c r="K764" s="21"/>
      <c r="L764" s="21"/>
      <c r="M764" s="22"/>
      <c r="N764" s="23"/>
      <c r="O764" s="23"/>
      <c r="P764" s="21"/>
      <c r="Q764" s="10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6.5" customHeight="1">
      <c r="A765" s="1"/>
      <c r="B765" s="4"/>
      <c r="C765" s="12"/>
      <c r="D765" s="14"/>
      <c r="E765" s="14"/>
      <c r="F765" s="14"/>
      <c r="G765" s="29"/>
      <c r="H765" s="13"/>
      <c r="I765" s="14"/>
      <c r="J765" s="21"/>
      <c r="K765" s="21"/>
      <c r="L765" s="21"/>
      <c r="M765" s="22"/>
      <c r="N765" s="23"/>
      <c r="O765" s="23"/>
      <c r="P765" s="21"/>
      <c r="Q765" s="10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6.5" customHeight="1">
      <c r="A766" s="1"/>
      <c r="B766" s="4"/>
      <c r="C766" s="12"/>
      <c r="D766" s="14"/>
      <c r="E766" s="14"/>
      <c r="F766" s="14"/>
      <c r="G766" s="29"/>
      <c r="H766" s="13"/>
      <c r="I766" s="14"/>
      <c r="J766" s="21"/>
      <c r="K766" s="21"/>
      <c r="L766" s="21"/>
      <c r="M766" s="22"/>
      <c r="N766" s="23"/>
      <c r="O766" s="23"/>
      <c r="P766" s="21"/>
      <c r="Q766" s="10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6.5" customHeight="1">
      <c r="A767" s="1"/>
      <c r="B767" s="4"/>
      <c r="C767" s="12"/>
      <c r="D767" s="14"/>
      <c r="E767" s="14"/>
      <c r="F767" s="14"/>
      <c r="G767" s="29"/>
      <c r="H767" s="13"/>
      <c r="I767" s="14"/>
      <c r="J767" s="21"/>
      <c r="K767" s="21"/>
      <c r="L767" s="21"/>
      <c r="M767" s="22"/>
      <c r="N767" s="23"/>
      <c r="O767" s="23"/>
      <c r="P767" s="21"/>
      <c r="Q767" s="10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6.5" customHeight="1">
      <c r="A768" s="1"/>
      <c r="B768" s="4"/>
      <c r="C768" s="12"/>
      <c r="D768" s="14"/>
      <c r="E768" s="14"/>
      <c r="F768" s="14"/>
      <c r="G768" s="29"/>
      <c r="H768" s="13"/>
      <c r="I768" s="14"/>
      <c r="J768" s="21"/>
      <c r="K768" s="21"/>
      <c r="L768" s="21"/>
      <c r="M768" s="22"/>
      <c r="N768" s="23"/>
      <c r="O768" s="23"/>
      <c r="P768" s="21"/>
      <c r="Q768" s="10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6.5" customHeight="1">
      <c r="A769" s="1"/>
      <c r="B769" s="4"/>
      <c r="C769" s="12"/>
      <c r="D769" s="14"/>
      <c r="E769" s="14"/>
      <c r="F769" s="14"/>
      <c r="G769" s="29"/>
      <c r="H769" s="13"/>
      <c r="I769" s="14"/>
      <c r="J769" s="21"/>
      <c r="K769" s="21"/>
      <c r="L769" s="21"/>
      <c r="M769" s="22"/>
      <c r="N769" s="23"/>
      <c r="O769" s="23"/>
      <c r="P769" s="21"/>
      <c r="Q769" s="10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6.5" customHeight="1">
      <c r="A770" s="1"/>
      <c r="B770" s="4"/>
      <c r="C770" s="12"/>
      <c r="D770" s="14"/>
      <c r="E770" s="14"/>
      <c r="F770" s="14"/>
      <c r="G770" s="29"/>
      <c r="H770" s="13"/>
      <c r="I770" s="14"/>
      <c r="J770" s="21"/>
      <c r="K770" s="21"/>
      <c r="L770" s="21"/>
      <c r="M770" s="22"/>
      <c r="N770" s="23"/>
      <c r="O770" s="23"/>
      <c r="P770" s="21"/>
      <c r="Q770" s="10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6.5" customHeight="1">
      <c r="A771" s="1"/>
      <c r="B771" s="4"/>
      <c r="C771" s="12"/>
      <c r="D771" s="14"/>
      <c r="E771" s="14"/>
      <c r="F771" s="14"/>
      <c r="G771" s="29"/>
      <c r="H771" s="13"/>
      <c r="I771" s="14"/>
      <c r="J771" s="21"/>
      <c r="K771" s="21"/>
      <c r="L771" s="21"/>
      <c r="M771" s="22"/>
      <c r="N771" s="23"/>
      <c r="O771" s="23"/>
      <c r="P771" s="21"/>
      <c r="Q771" s="10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6.5" customHeight="1">
      <c r="A772" s="1"/>
      <c r="B772" s="4"/>
      <c r="C772" s="12"/>
      <c r="D772" s="14"/>
      <c r="E772" s="14"/>
      <c r="F772" s="14"/>
      <c r="G772" s="29"/>
      <c r="H772" s="13"/>
      <c r="I772" s="14"/>
      <c r="J772" s="21"/>
      <c r="K772" s="21"/>
      <c r="L772" s="21"/>
      <c r="M772" s="22"/>
      <c r="N772" s="23"/>
      <c r="O772" s="23"/>
      <c r="P772" s="21"/>
      <c r="Q772" s="10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6.5" customHeight="1">
      <c r="A773" s="1"/>
      <c r="B773" s="4"/>
      <c r="C773" s="12"/>
      <c r="D773" s="14"/>
      <c r="E773" s="14"/>
      <c r="F773" s="14"/>
      <c r="G773" s="29"/>
      <c r="H773" s="13"/>
      <c r="I773" s="14"/>
      <c r="J773" s="21"/>
      <c r="K773" s="21"/>
      <c r="L773" s="21"/>
      <c r="M773" s="22"/>
      <c r="N773" s="23"/>
      <c r="O773" s="23"/>
      <c r="P773" s="21"/>
      <c r="Q773" s="10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6.5" customHeight="1">
      <c r="A774" s="1"/>
      <c r="B774" s="4"/>
      <c r="C774" s="12"/>
      <c r="D774" s="14"/>
      <c r="E774" s="14"/>
      <c r="F774" s="14"/>
      <c r="G774" s="29"/>
      <c r="H774" s="13"/>
      <c r="I774" s="14"/>
      <c r="J774" s="21"/>
      <c r="K774" s="21"/>
      <c r="L774" s="21"/>
      <c r="M774" s="22"/>
      <c r="N774" s="23"/>
      <c r="O774" s="23"/>
      <c r="P774" s="21"/>
      <c r="Q774" s="10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6.5" customHeight="1">
      <c r="A775" s="1"/>
      <c r="B775" s="4"/>
      <c r="C775" s="12"/>
      <c r="D775" s="14"/>
      <c r="E775" s="14"/>
      <c r="F775" s="14"/>
      <c r="G775" s="29"/>
      <c r="H775" s="13"/>
      <c r="I775" s="14"/>
      <c r="J775" s="21"/>
      <c r="K775" s="21"/>
      <c r="L775" s="21"/>
      <c r="M775" s="22"/>
      <c r="N775" s="23"/>
      <c r="O775" s="23"/>
      <c r="P775" s="21"/>
      <c r="Q775" s="10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6.5" customHeight="1">
      <c r="A776" s="1"/>
      <c r="B776" s="4"/>
      <c r="C776" s="12"/>
      <c r="D776" s="14"/>
      <c r="E776" s="14"/>
      <c r="F776" s="14"/>
      <c r="G776" s="29"/>
      <c r="H776" s="13"/>
      <c r="I776" s="14"/>
      <c r="J776" s="21"/>
      <c r="K776" s="21"/>
      <c r="L776" s="21"/>
      <c r="M776" s="22"/>
      <c r="N776" s="23"/>
      <c r="O776" s="23"/>
      <c r="P776" s="21"/>
      <c r="Q776" s="10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6.5" customHeight="1">
      <c r="A777" s="1"/>
      <c r="B777" s="4"/>
      <c r="C777" s="12"/>
      <c r="D777" s="14"/>
      <c r="E777" s="14"/>
      <c r="F777" s="14"/>
      <c r="G777" s="29"/>
      <c r="H777" s="13"/>
      <c r="I777" s="14"/>
      <c r="J777" s="21"/>
      <c r="K777" s="21"/>
      <c r="L777" s="21"/>
      <c r="M777" s="22"/>
      <c r="N777" s="23"/>
      <c r="O777" s="23"/>
      <c r="P777" s="21"/>
      <c r="Q777" s="10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6.5" customHeight="1">
      <c r="A778" s="1"/>
      <c r="B778" s="4"/>
      <c r="C778" s="12"/>
      <c r="D778" s="14"/>
      <c r="E778" s="14"/>
      <c r="F778" s="14"/>
      <c r="G778" s="29"/>
      <c r="H778" s="13"/>
      <c r="I778" s="14"/>
      <c r="J778" s="21"/>
      <c r="K778" s="21"/>
      <c r="L778" s="21"/>
      <c r="M778" s="22"/>
      <c r="N778" s="23"/>
      <c r="O778" s="23"/>
      <c r="P778" s="21"/>
      <c r="Q778" s="10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6.5" customHeight="1">
      <c r="A779" s="1"/>
      <c r="B779" s="4"/>
      <c r="C779" s="12"/>
      <c r="D779" s="14"/>
      <c r="E779" s="14"/>
      <c r="F779" s="14"/>
      <c r="G779" s="29"/>
      <c r="H779" s="13"/>
      <c r="I779" s="14"/>
      <c r="J779" s="21"/>
      <c r="K779" s="21"/>
      <c r="L779" s="21"/>
      <c r="M779" s="22"/>
      <c r="N779" s="23"/>
      <c r="O779" s="23"/>
      <c r="P779" s="21"/>
      <c r="Q779" s="10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6.5" customHeight="1">
      <c r="A780" s="1"/>
      <c r="B780" s="4"/>
      <c r="C780" s="12"/>
      <c r="D780" s="14"/>
      <c r="E780" s="14"/>
      <c r="F780" s="14"/>
      <c r="G780" s="29"/>
      <c r="H780" s="13"/>
      <c r="I780" s="14"/>
      <c r="J780" s="21"/>
      <c r="K780" s="21"/>
      <c r="L780" s="21"/>
      <c r="M780" s="22"/>
      <c r="N780" s="23"/>
      <c r="O780" s="23"/>
      <c r="P780" s="21"/>
      <c r="Q780" s="10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6.5" customHeight="1">
      <c r="A781" s="1"/>
      <c r="B781" s="4"/>
      <c r="C781" s="12"/>
      <c r="D781" s="14"/>
      <c r="E781" s="14"/>
      <c r="F781" s="14"/>
      <c r="G781" s="29"/>
      <c r="H781" s="13"/>
      <c r="I781" s="14"/>
      <c r="J781" s="21"/>
      <c r="K781" s="21"/>
      <c r="L781" s="21"/>
      <c r="M781" s="22"/>
      <c r="N781" s="23"/>
      <c r="O781" s="23"/>
      <c r="P781" s="21"/>
      <c r="Q781" s="10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6.5" customHeight="1">
      <c r="A782" s="1"/>
      <c r="B782" s="4"/>
      <c r="C782" s="12"/>
      <c r="D782" s="14"/>
      <c r="E782" s="14"/>
      <c r="F782" s="14"/>
      <c r="G782" s="29"/>
      <c r="H782" s="13"/>
      <c r="I782" s="14"/>
      <c r="J782" s="21"/>
      <c r="K782" s="21"/>
      <c r="L782" s="21"/>
      <c r="M782" s="22"/>
      <c r="N782" s="23"/>
      <c r="O782" s="23"/>
      <c r="P782" s="21"/>
      <c r="Q782" s="10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6.5" customHeight="1">
      <c r="A783" s="1"/>
      <c r="B783" s="4"/>
      <c r="C783" s="12"/>
      <c r="D783" s="14"/>
      <c r="E783" s="14"/>
      <c r="F783" s="14"/>
      <c r="G783" s="29"/>
      <c r="H783" s="13"/>
      <c r="I783" s="14"/>
      <c r="J783" s="21"/>
      <c r="K783" s="21"/>
      <c r="L783" s="21"/>
      <c r="M783" s="22"/>
      <c r="N783" s="23"/>
      <c r="O783" s="23"/>
      <c r="P783" s="21"/>
      <c r="Q783" s="10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6.5" customHeight="1">
      <c r="A784" s="1"/>
      <c r="B784" s="4"/>
      <c r="C784" s="12"/>
      <c r="D784" s="14"/>
      <c r="E784" s="14"/>
      <c r="F784" s="14"/>
      <c r="G784" s="29"/>
      <c r="H784" s="13"/>
      <c r="I784" s="14"/>
      <c r="J784" s="21"/>
      <c r="K784" s="21"/>
      <c r="L784" s="21"/>
      <c r="M784" s="22"/>
      <c r="N784" s="23"/>
      <c r="O784" s="23"/>
      <c r="P784" s="21"/>
      <c r="Q784" s="10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6.5" customHeight="1">
      <c r="A785" s="1"/>
      <c r="B785" s="4"/>
      <c r="C785" s="12"/>
      <c r="D785" s="14"/>
      <c r="E785" s="14"/>
      <c r="F785" s="14"/>
      <c r="G785" s="29"/>
      <c r="H785" s="13"/>
      <c r="I785" s="14"/>
      <c r="J785" s="21"/>
      <c r="K785" s="21"/>
      <c r="L785" s="21"/>
      <c r="M785" s="22"/>
      <c r="N785" s="23"/>
      <c r="O785" s="23"/>
      <c r="P785" s="21"/>
      <c r="Q785" s="10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6.5" customHeight="1">
      <c r="A786" s="1"/>
      <c r="B786" s="4"/>
      <c r="C786" s="12"/>
      <c r="D786" s="14"/>
      <c r="E786" s="14"/>
      <c r="F786" s="14"/>
      <c r="G786" s="29"/>
      <c r="H786" s="13"/>
      <c r="I786" s="14"/>
      <c r="J786" s="21"/>
      <c r="K786" s="21"/>
      <c r="L786" s="21"/>
      <c r="M786" s="22"/>
      <c r="N786" s="23"/>
      <c r="O786" s="23"/>
      <c r="P786" s="21"/>
      <c r="Q786" s="10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6.5" customHeight="1">
      <c r="A787" s="1"/>
      <c r="B787" s="4"/>
      <c r="C787" s="12"/>
      <c r="D787" s="14"/>
      <c r="E787" s="14"/>
      <c r="F787" s="14"/>
      <c r="G787" s="29"/>
      <c r="H787" s="13"/>
      <c r="I787" s="14"/>
      <c r="J787" s="21"/>
      <c r="K787" s="21"/>
      <c r="L787" s="21"/>
      <c r="M787" s="22"/>
      <c r="N787" s="23"/>
      <c r="O787" s="23"/>
      <c r="P787" s="21"/>
      <c r="Q787" s="10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6.5" customHeight="1">
      <c r="A788" s="1"/>
      <c r="B788" s="4"/>
      <c r="C788" s="12"/>
      <c r="D788" s="14"/>
      <c r="E788" s="14"/>
      <c r="F788" s="14"/>
      <c r="G788" s="29"/>
      <c r="H788" s="13"/>
      <c r="I788" s="14"/>
      <c r="J788" s="21"/>
      <c r="K788" s="21"/>
      <c r="L788" s="21"/>
      <c r="M788" s="22"/>
      <c r="N788" s="23"/>
      <c r="O788" s="23"/>
      <c r="P788" s="21"/>
      <c r="Q788" s="10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6.5" customHeight="1">
      <c r="A789" s="1"/>
      <c r="B789" s="4"/>
      <c r="C789" s="12"/>
      <c r="D789" s="14"/>
      <c r="E789" s="14"/>
      <c r="F789" s="14"/>
      <c r="G789" s="29"/>
      <c r="H789" s="13"/>
      <c r="I789" s="14"/>
      <c r="J789" s="21"/>
      <c r="K789" s="21"/>
      <c r="L789" s="21"/>
      <c r="M789" s="22"/>
      <c r="N789" s="23"/>
      <c r="O789" s="23"/>
      <c r="P789" s="21"/>
      <c r="Q789" s="10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6.5" customHeight="1">
      <c r="A790" s="1"/>
      <c r="B790" s="4"/>
      <c r="C790" s="12"/>
      <c r="D790" s="14"/>
      <c r="E790" s="14"/>
      <c r="F790" s="14"/>
      <c r="G790" s="29"/>
      <c r="H790" s="13"/>
      <c r="I790" s="14"/>
      <c r="J790" s="21"/>
      <c r="K790" s="21"/>
      <c r="L790" s="21"/>
      <c r="M790" s="22"/>
      <c r="N790" s="23"/>
      <c r="O790" s="23"/>
      <c r="P790" s="21"/>
      <c r="Q790" s="10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6.5" customHeight="1">
      <c r="A791" s="1"/>
      <c r="B791" s="4"/>
      <c r="C791" s="12"/>
      <c r="D791" s="14"/>
      <c r="E791" s="14"/>
      <c r="F791" s="14"/>
      <c r="G791" s="29"/>
      <c r="H791" s="13"/>
      <c r="I791" s="14"/>
      <c r="J791" s="21"/>
      <c r="K791" s="21"/>
      <c r="L791" s="21"/>
      <c r="M791" s="22"/>
      <c r="N791" s="23"/>
      <c r="O791" s="23"/>
      <c r="P791" s="21"/>
      <c r="Q791" s="10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6.5" customHeight="1">
      <c r="A792" s="1"/>
      <c r="B792" s="4"/>
      <c r="C792" s="12"/>
      <c r="D792" s="14"/>
      <c r="E792" s="14"/>
      <c r="F792" s="14"/>
      <c r="G792" s="29"/>
      <c r="H792" s="13"/>
      <c r="I792" s="14"/>
      <c r="J792" s="21"/>
      <c r="K792" s="21"/>
      <c r="L792" s="21"/>
      <c r="M792" s="22"/>
      <c r="N792" s="23"/>
      <c r="O792" s="23"/>
      <c r="P792" s="21"/>
      <c r="Q792" s="10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6.5" customHeight="1">
      <c r="A793" s="1"/>
      <c r="B793" s="4"/>
      <c r="C793" s="12"/>
      <c r="D793" s="14"/>
      <c r="E793" s="14"/>
      <c r="F793" s="14"/>
      <c r="G793" s="29"/>
      <c r="H793" s="13"/>
      <c r="I793" s="14"/>
      <c r="J793" s="21"/>
      <c r="K793" s="21"/>
      <c r="L793" s="21"/>
      <c r="M793" s="22"/>
      <c r="N793" s="23"/>
      <c r="O793" s="23"/>
      <c r="P793" s="21"/>
      <c r="Q793" s="10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6.5" customHeight="1">
      <c r="A794" s="1"/>
      <c r="B794" s="4"/>
      <c r="C794" s="12"/>
      <c r="D794" s="14"/>
      <c r="E794" s="14"/>
      <c r="F794" s="14"/>
      <c r="G794" s="29"/>
      <c r="H794" s="13"/>
      <c r="I794" s="14"/>
      <c r="J794" s="21"/>
      <c r="K794" s="21"/>
      <c r="L794" s="21"/>
      <c r="M794" s="22"/>
      <c r="N794" s="23"/>
      <c r="O794" s="23"/>
      <c r="P794" s="21"/>
      <c r="Q794" s="10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6.5" customHeight="1">
      <c r="A795" s="1"/>
      <c r="B795" s="4"/>
      <c r="C795" s="12"/>
      <c r="D795" s="14"/>
      <c r="E795" s="14"/>
      <c r="F795" s="14"/>
      <c r="G795" s="29"/>
      <c r="H795" s="13"/>
      <c r="I795" s="14"/>
      <c r="J795" s="21"/>
      <c r="K795" s="21"/>
      <c r="L795" s="21"/>
      <c r="M795" s="22"/>
      <c r="N795" s="23"/>
      <c r="O795" s="23"/>
      <c r="P795" s="21"/>
      <c r="Q795" s="10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6.5" customHeight="1">
      <c r="A796" s="1"/>
      <c r="B796" s="4"/>
      <c r="C796" s="12"/>
      <c r="D796" s="14"/>
      <c r="E796" s="14"/>
      <c r="F796" s="14"/>
      <c r="G796" s="29"/>
      <c r="H796" s="13"/>
      <c r="I796" s="14"/>
      <c r="J796" s="21"/>
      <c r="K796" s="21"/>
      <c r="L796" s="21"/>
      <c r="M796" s="22"/>
      <c r="N796" s="23"/>
      <c r="O796" s="23"/>
      <c r="P796" s="21"/>
      <c r="Q796" s="10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6.5" customHeight="1">
      <c r="A797" s="1"/>
      <c r="B797" s="4"/>
      <c r="C797" s="12"/>
      <c r="D797" s="14"/>
      <c r="E797" s="14"/>
      <c r="F797" s="14"/>
      <c r="G797" s="29"/>
      <c r="H797" s="13"/>
      <c r="I797" s="14"/>
      <c r="J797" s="21"/>
      <c r="K797" s="21"/>
      <c r="L797" s="21"/>
      <c r="M797" s="22"/>
      <c r="N797" s="23"/>
      <c r="O797" s="23"/>
      <c r="P797" s="21"/>
      <c r="Q797" s="10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6.5" customHeight="1">
      <c r="A798" s="1"/>
      <c r="B798" s="4"/>
      <c r="C798" s="12"/>
      <c r="D798" s="14"/>
      <c r="E798" s="14"/>
      <c r="F798" s="14"/>
      <c r="G798" s="29"/>
      <c r="H798" s="13"/>
      <c r="I798" s="14"/>
      <c r="J798" s="21"/>
      <c r="K798" s="21"/>
      <c r="L798" s="21"/>
      <c r="M798" s="22"/>
      <c r="N798" s="23"/>
      <c r="O798" s="23"/>
      <c r="P798" s="21"/>
      <c r="Q798" s="10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6.5" customHeight="1">
      <c r="A799" s="1"/>
      <c r="B799" s="4"/>
      <c r="C799" s="12"/>
      <c r="D799" s="14"/>
      <c r="E799" s="14"/>
      <c r="F799" s="14"/>
      <c r="G799" s="29"/>
      <c r="H799" s="13"/>
      <c r="I799" s="14"/>
      <c r="J799" s="21"/>
      <c r="K799" s="21"/>
      <c r="L799" s="21"/>
      <c r="M799" s="22"/>
      <c r="N799" s="23"/>
      <c r="O799" s="23"/>
      <c r="P799" s="21"/>
      <c r="Q799" s="10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6.5" customHeight="1">
      <c r="A800" s="1"/>
      <c r="B800" s="4"/>
      <c r="C800" s="12"/>
      <c r="D800" s="14"/>
      <c r="E800" s="14"/>
      <c r="F800" s="14"/>
      <c r="G800" s="29"/>
      <c r="H800" s="13"/>
      <c r="I800" s="14"/>
      <c r="J800" s="21"/>
      <c r="K800" s="21"/>
      <c r="L800" s="21"/>
      <c r="M800" s="22"/>
      <c r="N800" s="23"/>
      <c r="O800" s="23"/>
      <c r="P800" s="21"/>
      <c r="Q800" s="10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6.5" customHeight="1">
      <c r="A801" s="1"/>
      <c r="B801" s="4"/>
      <c r="C801" s="12"/>
      <c r="D801" s="14"/>
      <c r="E801" s="14"/>
      <c r="F801" s="14"/>
      <c r="G801" s="29"/>
      <c r="H801" s="13"/>
      <c r="I801" s="14"/>
      <c r="J801" s="21"/>
      <c r="K801" s="21"/>
      <c r="L801" s="21"/>
      <c r="M801" s="22"/>
      <c r="N801" s="23"/>
      <c r="O801" s="23"/>
      <c r="P801" s="21"/>
      <c r="Q801" s="10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6.5" customHeight="1">
      <c r="A802" s="1"/>
      <c r="B802" s="4"/>
      <c r="C802" s="12"/>
      <c r="D802" s="14"/>
      <c r="E802" s="14"/>
      <c r="F802" s="14"/>
      <c r="G802" s="29"/>
      <c r="H802" s="13"/>
      <c r="I802" s="14"/>
      <c r="J802" s="21"/>
      <c r="K802" s="21"/>
      <c r="L802" s="21"/>
      <c r="M802" s="22"/>
      <c r="N802" s="23"/>
      <c r="O802" s="23"/>
      <c r="P802" s="21"/>
      <c r="Q802" s="10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6.5" customHeight="1">
      <c r="A803" s="1"/>
      <c r="B803" s="4"/>
      <c r="C803" s="12"/>
      <c r="D803" s="14"/>
      <c r="E803" s="14"/>
      <c r="F803" s="14"/>
      <c r="G803" s="29"/>
      <c r="H803" s="13"/>
      <c r="I803" s="14"/>
      <c r="J803" s="21"/>
      <c r="K803" s="21"/>
      <c r="L803" s="21"/>
      <c r="M803" s="22"/>
      <c r="N803" s="23"/>
      <c r="O803" s="23"/>
      <c r="P803" s="21"/>
      <c r="Q803" s="10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6.5" customHeight="1">
      <c r="A804" s="1"/>
      <c r="B804" s="4"/>
      <c r="C804" s="12"/>
      <c r="D804" s="14"/>
      <c r="E804" s="14"/>
      <c r="F804" s="14"/>
      <c r="G804" s="29"/>
      <c r="H804" s="13"/>
      <c r="I804" s="14"/>
      <c r="J804" s="21"/>
      <c r="K804" s="21"/>
      <c r="L804" s="21"/>
      <c r="M804" s="22"/>
      <c r="N804" s="23"/>
      <c r="O804" s="23"/>
      <c r="P804" s="21"/>
      <c r="Q804" s="10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6.5" customHeight="1">
      <c r="A805" s="1"/>
      <c r="B805" s="4"/>
      <c r="C805" s="12"/>
      <c r="D805" s="14"/>
      <c r="E805" s="14"/>
      <c r="F805" s="14"/>
      <c r="G805" s="29"/>
      <c r="H805" s="13"/>
      <c r="I805" s="14"/>
      <c r="J805" s="21"/>
      <c r="K805" s="21"/>
      <c r="L805" s="21"/>
      <c r="M805" s="22"/>
      <c r="N805" s="23"/>
      <c r="O805" s="23"/>
      <c r="P805" s="21"/>
      <c r="Q805" s="10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6.5" customHeight="1">
      <c r="A806" s="1"/>
      <c r="B806" s="4"/>
      <c r="C806" s="12"/>
      <c r="D806" s="14"/>
      <c r="E806" s="14"/>
      <c r="F806" s="14"/>
      <c r="G806" s="29"/>
      <c r="H806" s="13"/>
      <c r="I806" s="14"/>
      <c r="J806" s="21"/>
      <c r="K806" s="21"/>
      <c r="L806" s="21"/>
      <c r="M806" s="22"/>
      <c r="N806" s="23"/>
      <c r="O806" s="23"/>
      <c r="P806" s="21"/>
      <c r="Q806" s="10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6.5" customHeight="1">
      <c r="A807" s="1"/>
      <c r="B807" s="4"/>
      <c r="C807" s="12"/>
      <c r="D807" s="14"/>
      <c r="E807" s="14"/>
      <c r="F807" s="14"/>
      <c r="G807" s="29"/>
      <c r="H807" s="13"/>
      <c r="I807" s="14"/>
      <c r="J807" s="21"/>
      <c r="K807" s="21"/>
      <c r="L807" s="21"/>
      <c r="M807" s="22"/>
      <c r="N807" s="23"/>
      <c r="O807" s="23"/>
      <c r="P807" s="21"/>
      <c r="Q807" s="10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6.5" customHeight="1">
      <c r="A808" s="1"/>
      <c r="B808" s="4"/>
      <c r="C808" s="12"/>
      <c r="D808" s="14"/>
      <c r="E808" s="14"/>
      <c r="F808" s="14"/>
      <c r="G808" s="29"/>
      <c r="H808" s="13"/>
      <c r="I808" s="14"/>
      <c r="J808" s="21"/>
      <c r="K808" s="21"/>
      <c r="L808" s="21"/>
      <c r="M808" s="22"/>
      <c r="N808" s="23"/>
      <c r="O808" s="23"/>
      <c r="P808" s="21"/>
      <c r="Q808" s="10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6.5" customHeight="1">
      <c r="A809" s="1"/>
      <c r="B809" s="4"/>
      <c r="C809" s="12"/>
      <c r="D809" s="14"/>
      <c r="E809" s="14"/>
      <c r="F809" s="14"/>
      <c r="G809" s="29"/>
      <c r="H809" s="13"/>
      <c r="I809" s="14"/>
      <c r="J809" s="21"/>
      <c r="K809" s="21"/>
      <c r="L809" s="21"/>
      <c r="M809" s="22"/>
      <c r="N809" s="23"/>
      <c r="O809" s="23"/>
      <c r="P809" s="21"/>
      <c r="Q809" s="10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6.5" customHeight="1">
      <c r="A810" s="1"/>
      <c r="B810" s="4"/>
      <c r="C810" s="12"/>
      <c r="D810" s="14"/>
      <c r="E810" s="14"/>
      <c r="F810" s="14"/>
      <c r="G810" s="29"/>
      <c r="H810" s="13"/>
      <c r="I810" s="14"/>
      <c r="J810" s="21"/>
      <c r="K810" s="21"/>
      <c r="L810" s="21"/>
      <c r="M810" s="22"/>
      <c r="N810" s="23"/>
      <c r="O810" s="23"/>
      <c r="P810" s="21"/>
      <c r="Q810" s="10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6.5" customHeight="1">
      <c r="A811" s="1"/>
      <c r="B811" s="4"/>
      <c r="C811" s="12"/>
      <c r="D811" s="14"/>
      <c r="E811" s="14"/>
      <c r="F811" s="14"/>
      <c r="G811" s="29"/>
      <c r="H811" s="13"/>
      <c r="I811" s="14"/>
      <c r="J811" s="21"/>
      <c r="K811" s="21"/>
      <c r="L811" s="21"/>
      <c r="M811" s="22"/>
      <c r="N811" s="23"/>
      <c r="O811" s="23"/>
      <c r="P811" s="21"/>
      <c r="Q811" s="10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6.5" customHeight="1">
      <c r="A812" s="1"/>
      <c r="B812" s="4"/>
      <c r="C812" s="12"/>
      <c r="D812" s="14"/>
      <c r="E812" s="14"/>
      <c r="F812" s="14"/>
      <c r="G812" s="29"/>
      <c r="H812" s="13"/>
      <c r="I812" s="14"/>
      <c r="J812" s="21"/>
      <c r="K812" s="21"/>
      <c r="L812" s="21"/>
      <c r="M812" s="22"/>
      <c r="N812" s="23"/>
      <c r="O812" s="23"/>
      <c r="P812" s="21"/>
      <c r="Q812" s="10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6.5" customHeight="1">
      <c r="A813" s="1"/>
      <c r="B813" s="4"/>
      <c r="C813" s="12"/>
      <c r="D813" s="14"/>
      <c r="E813" s="14"/>
      <c r="F813" s="14"/>
      <c r="G813" s="29"/>
      <c r="H813" s="13"/>
      <c r="I813" s="14"/>
      <c r="J813" s="21"/>
      <c r="K813" s="21"/>
      <c r="L813" s="21"/>
      <c r="M813" s="22"/>
      <c r="N813" s="23"/>
      <c r="O813" s="23"/>
      <c r="P813" s="21"/>
      <c r="Q813" s="10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6.5" customHeight="1">
      <c r="A814" s="1"/>
      <c r="B814" s="4"/>
      <c r="C814" s="12"/>
      <c r="D814" s="14"/>
      <c r="E814" s="14"/>
      <c r="F814" s="14"/>
      <c r="G814" s="29"/>
      <c r="H814" s="13"/>
      <c r="I814" s="14"/>
      <c r="J814" s="21"/>
      <c r="K814" s="21"/>
      <c r="L814" s="21"/>
      <c r="M814" s="22"/>
      <c r="N814" s="23"/>
      <c r="O814" s="23"/>
      <c r="P814" s="21"/>
      <c r="Q814" s="10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6.5" customHeight="1">
      <c r="A815" s="1"/>
      <c r="B815" s="4"/>
      <c r="C815" s="12"/>
      <c r="D815" s="14"/>
      <c r="E815" s="14"/>
      <c r="F815" s="14"/>
      <c r="G815" s="29"/>
      <c r="H815" s="13"/>
      <c r="I815" s="14"/>
      <c r="J815" s="21"/>
      <c r="K815" s="21"/>
      <c r="L815" s="21"/>
      <c r="M815" s="22"/>
      <c r="N815" s="23"/>
      <c r="O815" s="23"/>
      <c r="P815" s="21"/>
      <c r="Q815" s="10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6.5" customHeight="1">
      <c r="A816" s="1"/>
      <c r="B816" s="4"/>
      <c r="C816" s="12"/>
      <c r="D816" s="14"/>
      <c r="E816" s="14"/>
      <c r="F816" s="14"/>
      <c r="G816" s="29"/>
      <c r="H816" s="13"/>
      <c r="I816" s="14"/>
      <c r="J816" s="21"/>
      <c r="K816" s="21"/>
      <c r="L816" s="21"/>
      <c r="M816" s="22"/>
      <c r="N816" s="23"/>
      <c r="O816" s="23"/>
      <c r="P816" s="21"/>
      <c r="Q816" s="10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6.5" customHeight="1">
      <c r="A817" s="1"/>
      <c r="B817" s="4"/>
      <c r="C817" s="12"/>
      <c r="D817" s="14"/>
      <c r="E817" s="14"/>
      <c r="F817" s="14"/>
      <c r="G817" s="29"/>
      <c r="H817" s="13"/>
      <c r="I817" s="14"/>
      <c r="J817" s="21"/>
      <c r="K817" s="21"/>
      <c r="L817" s="21"/>
      <c r="M817" s="22"/>
      <c r="N817" s="23"/>
      <c r="O817" s="23"/>
      <c r="P817" s="21"/>
      <c r="Q817" s="10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6.5" customHeight="1">
      <c r="A818" s="1"/>
      <c r="B818" s="4"/>
      <c r="C818" s="12"/>
      <c r="D818" s="14"/>
      <c r="E818" s="14"/>
      <c r="F818" s="14"/>
      <c r="G818" s="29"/>
      <c r="H818" s="13"/>
      <c r="I818" s="14"/>
      <c r="J818" s="21"/>
      <c r="K818" s="21"/>
      <c r="L818" s="21"/>
      <c r="M818" s="22"/>
      <c r="N818" s="23"/>
      <c r="O818" s="23"/>
      <c r="P818" s="21"/>
      <c r="Q818" s="10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6.5" customHeight="1">
      <c r="A819" s="1"/>
      <c r="B819" s="4"/>
      <c r="C819" s="12"/>
      <c r="D819" s="14"/>
      <c r="E819" s="14"/>
      <c r="F819" s="14"/>
      <c r="G819" s="29"/>
      <c r="H819" s="13"/>
      <c r="I819" s="14"/>
      <c r="J819" s="21"/>
      <c r="K819" s="21"/>
      <c r="L819" s="21"/>
      <c r="M819" s="22"/>
      <c r="N819" s="23"/>
      <c r="O819" s="23"/>
      <c r="P819" s="21"/>
      <c r="Q819" s="10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6.5" customHeight="1">
      <c r="A820" s="1"/>
      <c r="B820" s="4"/>
      <c r="C820" s="12"/>
      <c r="D820" s="14"/>
      <c r="E820" s="14"/>
      <c r="F820" s="14"/>
      <c r="G820" s="29"/>
      <c r="H820" s="13"/>
      <c r="I820" s="14"/>
      <c r="J820" s="21"/>
      <c r="K820" s="21"/>
      <c r="L820" s="21"/>
      <c r="M820" s="22"/>
      <c r="N820" s="23"/>
      <c r="O820" s="23"/>
      <c r="P820" s="21"/>
      <c r="Q820" s="10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6.5" customHeight="1">
      <c r="A821" s="1"/>
      <c r="B821" s="4"/>
      <c r="C821" s="12"/>
      <c r="D821" s="14"/>
      <c r="E821" s="14"/>
      <c r="F821" s="14"/>
      <c r="G821" s="29"/>
      <c r="H821" s="13"/>
      <c r="I821" s="14"/>
      <c r="J821" s="21"/>
      <c r="K821" s="21"/>
      <c r="L821" s="21"/>
      <c r="M821" s="22"/>
      <c r="N821" s="23"/>
      <c r="O821" s="23"/>
      <c r="P821" s="21"/>
      <c r="Q821" s="10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6.5" customHeight="1">
      <c r="A822" s="1"/>
      <c r="B822" s="4"/>
      <c r="C822" s="12"/>
      <c r="D822" s="14"/>
      <c r="E822" s="14"/>
      <c r="F822" s="14"/>
      <c r="G822" s="29"/>
      <c r="H822" s="13"/>
      <c r="I822" s="14"/>
      <c r="J822" s="21"/>
      <c r="K822" s="21"/>
      <c r="L822" s="21"/>
      <c r="M822" s="22"/>
      <c r="N822" s="23"/>
      <c r="O822" s="23"/>
      <c r="P822" s="21"/>
      <c r="Q822" s="10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6.5" customHeight="1">
      <c r="A823" s="1"/>
      <c r="B823" s="4"/>
      <c r="C823" s="12"/>
      <c r="D823" s="14"/>
      <c r="E823" s="14"/>
      <c r="F823" s="14"/>
      <c r="G823" s="29"/>
      <c r="H823" s="13"/>
      <c r="I823" s="14"/>
      <c r="J823" s="21"/>
      <c r="K823" s="21"/>
      <c r="L823" s="21"/>
      <c r="M823" s="22"/>
      <c r="N823" s="23"/>
      <c r="O823" s="23"/>
      <c r="P823" s="21"/>
      <c r="Q823" s="10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6.5" customHeight="1">
      <c r="A824" s="1"/>
      <c r="B824" s="4"/>
      <c r="C824" s="12"/>
      <c r="D824" s="14"/>
      <c r="E824" s="14"/>
      <c r="F824" s="14"/>
      <c r="G824" s="29"/>
      <c r="H824" s="13"/>
      <c r="I824" s="14"/>
      <c r="J824" s="21"/>
      <c r="K824" s="21"/>
      <c r="L824" s="21"/>
      <c r="M824" s="22"/>
      <c r="N824" s="23"/>
      <c r="O824" s="23"/>
      <c r="P824" s="21"/>
      <c r="Q824" s="10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6.5" customHeight="1">
      <c r="A825" s="1"/>
      <c r="B825" s="4"/>
      <c r="C825" s="12"/>
      <c r="D825" s="14"/>
      <c r="E825" s="14"/>
      <c r="F825" s="14"/>
      <c r="G825" s="29"/>
      <c r="H825" s="13"/>
      <c r="I825" s="14"/>
      <c r="J825" s="21"/>
      <c r="K825" s="21"/>
      <c r="L825" s="21"/>
      <c r="M825" s="22"/>
      <c r="N825" s="23"/>
      <c r="O825" s="23"/>
      <c r="P825" s="21"/>
      <c r="Q825" s="10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6.5" customHeight="1">
      <c r="A826" s="1"/>
      <c r="B826" s="4"/>
      <c r="C826" s="12"/>
      <c r="D826" s="14"/>
      <c r="E826" s="14"/>
      <c r="F826" s="14"/>
      <c r="G826" s="29"/>
      <c r="H826" s="13"/>
      <c r="I826" s="14"/>
      <c r="J826" s="21"/>
      <c r="K826" s="21"/>
      <c r="L826" s="21"/>
      <c r="M826" s="22"/>
      <c r="N826" s="23"/>
      <c r="O826" s="23"/>
      <c r="P826" s="21"/>
      <c r="Q826" s="10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6.5" customHeight="1">
      <c r="A827" s="1"/>
      <c r="B827" s="4"/>
      <c r="C827" s="12"/>
      <c r="D827" s="14"/>
      <c r="E827" s="14"/>
      <c r="F827" s="14"/>
      <c r="G827" s="29"/>
      <c r="H827" s="13"/>
      <c r="I827" s="14"/>
      <c r="J827" s="21"/>
      <c r="K827" s="21"/>
      <c r="L827" s="21"/>
      <c r="M827" s="22"/>
      <c r="N827" s="23"/>
      <c r="O827" s="23"/>
      <c r="P827" s="21"/>
      <c r="Q827" s="10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6.5" customHeight="1">
      <c r="A828" s="1"/>
      <c r="B828" s="4"/>
      <c r="C828" s="12"/>
      <c r="D828" s="14"/>
      <c r="E828" s="14"/>
      <c r="F828" s="14"/>
      <c r="G828" s="29"/>
      <c r="H828" s="13"/>
      <c r="I828" s="14"/>
      <c r="J828" s="21"/>
      <c r="K828" s="21"/>
      <c r="L828" s="21"/>
      <c r="M828" s="22"/>
      <c r="N828" s="23"/>
      <c r="O828" s="23"/>
      <c r="P828" s="21"/>
      <c r="Q828" s="10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6.5" customHeight="1">
      <c r="A829" s="1"/>
      <c r="B829" s="4"/>
      <c r="C829" s="12"/>
      <c r="D829" s="14"/>
      <c r="E829" s="14"/>
      <c r="F829" s="14"/>
      <c r="G829" s="29"/>
      <c r="H829" s="13"/>
      <c r="I829" s="14"/>
      <c r="J829" s="21"/>
      <c r="K829" s="21"/>
      <c r="L829" s="21"/>
      <c r="M829" s="22"/>
      <c r="N829" s="23"/>
      <c r="O829" s="23"/>
      <c r="P829" s="21"/>
      <c r="Q829" s="10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6.5" customHeight="1">
      <c r="A830" s="1"/>
      <c r="B830" s="4"/>
      <c r="C830" s="12"/>
      <c r="D830" s="14"/>
      <c r="E830" s="14"/>
      <c r="F830" s="14"/>
      <c r="G830" s="29"/>
      <c r="H830" s="13"/>
      <c r="I830" s="14"/>
      <c r="J830" s="21"/>
      <c r="K830" s="21"/>
      <c r="L830" s="21"/>
      <c r="M830" s="22"/>
      <c r="N830" s="23"/>
      <c r="O830" s="23"/>
      <c r="P830" s="21"/>
      <c r="Q830" s="10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6.5" customHeight="1">
      <c r="A831" s="1"/>
      <c r="B831" s="4"/>
      <c r="C831" s="12"/>
      <c r="D831" s="14"/>
      <c r="E831" s="14"/>
      <c r="F831" s="14"/>
      <c r="G831" s="29"/>
      <c r="H831" s="13"/>
      <c r="I831" s="14"/>
      <c r="J831" s="21"/>
      <c r="K831" s="21"/>
      <c r="L831" s="21"/>
      <c r="M831" s="22"/>
      <c r="N831" s="23"/>
      <c r="O831" s="23"/>
      <c r="P831" s="21"/>
      <c r="Q831" s="10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6.5" customHeight="1">
      <c r="A832" s="1"/>
      <c r="B832" s="4"/>
      <c r="C832" s="12"/>
      <c r="D832" s="14"/>
      <c r="E832" s="14"/>
      <c r="F832" s="14"/>
      <c r="G832" s="29"/>
      <c r="H832" s="13"/>
      <c r="I832" s="14"/>
      <c r="J832" s="21"/>
      <c r="K832" s="21"/>
      <c r="L832" s="21"/>
      <c r="M832" s="22"/>
      <c r="N832" s="23"/>
      <c r="O832" s="23"/>
      <c r="P832" s="21"/>
      <c r="Q832" s="10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6.5" customHeight="1">
      <c r="A833" s="1"/>
      <c r="B833" s="4"/>
      <c r="C833" s="12"/>
      <c r="D833" s="14"/>
      <c r="E833" s="14"/>
      <c r="F833" s="14"/>
      <c r="G833" s="29"/>
      <c r="H833" s="13"/>
      <c r="I833" s="14"/>
      <c r="J833" s="21"/>
      <c r="K833" s="21"/>
      <c r="L833" s="21"/>
      <c r="M833" s="22"/>
      <c r="N833" s="23"/>
      <c r="O833" s="23"/>
      <c r="P833" s="21"/>
      <c r="Q833" s="10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6.5" customHeight="1">
      <c r="A834" s="1"/>
      <c r="B834" s="4"/>
      <c r="C834" s="12"/>
      <c r="D834" s="14"/>
      <c r="E834" s="14"/>
      <c r="F834" s="14"/>
      <c r="G834" s="29"/>
      <c r="H834" s="13"/>
      <c r="I834" s="14"/>
      <c r="J834" s="21"/>
      <c r="K834" s="21"/>
      <c r="L834" s="21"/>
      <c r="M834" s="22"/>
      <c r="N834" s="23"/>
      <c r="O834" s="23"/>
      <c r="P834" s="21"/>
      <c r="Q834" s="10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6.5" customHeight="1">
      <c r="A835" s="1"/>
      <c r="B835" s="4"/>
      <c r="C835" s="12"/>
      <c r="D835" s="14"/>
      <c r="E835" s="14"/>
      <c r="F835" s="14"/>
      <c r="G835" s="29"/>
      <c r="H835" s="13"/>
      <c r="I835" s="14"/>
      <c r="J835" s="21"/>
      <c r="K835" s="21"/>
      <c r="L835" s="21"/>
      <c r="M835" s="22"/>
      <c r="N835" s="23"/>
      <c r="O835" s="23"/>
      <c r="P835" s="21"/>
      <c r="Q835" s="10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6.5" customHeight="1">
      <c r="A836" s="1"/>
      <c r="B836" s="4"/>
      <c r="C836" s="12"/>
      <c r="D836" s="14"/>
      <c r="E836" s="14"/>
      <c r="F836" s="14"/>
      <c r="G836" s="29"/>
      <c r="H836" s="13"/>
      <c r="I836" s="14"/>
      <c r="J836" s="21"/>
      <c r="K836" s="21"/>
      <c r="L836" s="21"/>
      <c r="M836" s="22"/>
      <c r="N836" s="23"/>
      <c r="O836" s="23"/>
      <c r="P836" s="21"/>
      <c r="Q836" s="10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6.5" customHeight="1">
      <c r="A837" s="1"/>
      <c r="B837" s="4"/>
      <c r="C837" s="12"/>
      <c r="D837" s="14"/>
      <c r="E837" s="14"/>
      <c r="F837" s="14"/>
      <c r="G837" s="29"/>
      <c r="H837" s="13"/>
      <c r="I837" s="14"/>
      <c r="J837" s="21"/>
      <c r="K837" s="21"/>
      <c r="L837" s="21"/>
      <c r="M837" s="22"/>
      <c r="N837" s="23"/>
      <c r="O837" s="23"/>
      <c r="P837" s="21"/>
      <c r="Q837" s="10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6.5" customHeight="1">
      <c r="A838" s="1"/>
      <c r="B838" s="4"/>
      <c r="C838" s="12"/>
      <c r="D838" s="14"/>
      <c r="E838" s="14"/>
      <c r="F838" s="14"/>
      <c r="G838" s="29"/>
      <c r="H838" s="13"/>
      <c r="I838" s="14"/>
      <c r="J838" s="21"/>
      <c r="K838" s="21"/>
      <c r="L838" s="21"/>
      <c r="M838" s="22"/>
      <c r="N838" s="23"/>
      <c r="O838" s="23"/>
      <c r="P838" s="21"/>
      <c r="Q838" s="10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6.5" customHeight="1">
      <c r="A839" s="1"/>
      <c r="B839" s="4"/>
      <c r="C839" s="12"/>
      <c r="D839" s="14"/>
      <c r="E839" s="14"/>
      <c r="F839" s="14"/>
      <c r="G839" s="29"/>
      <c r="H839" s="13"/>
      <c r="I839" s="14"/>
      <c r="J839" s="21"/>
      <c r="K839" s="21"/>
      <c r="L839" s="21"/>
      <c r="M839" s="22"/>
      <c r="N839" s="23"/>
      <c r="O839" s="23"/>
      <c r="P839" s="21"/>
      <c r="Q839" s="10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6.5" customHeight="1">
      <c r="A840" s="1"/>
      <c r="B840" s="4"/>
      <c r="C840" s="12"/>
      <c r="D840" s="14"/>
      <c r="E840" s="14"/>
      <c r="F840" s="14"/>
      <c r="G840" s="29"/>
      <c r="H840" s="13"/>
      <c r="I840" s="14"/>
      <c r="J840" s="21"/>
      <c r="K840" s="21"/>
      <c r="L840" s="21"/>
      <c r="M840" s="22"/>
      <c r="N840" s="23"/>
      <c r="O840" s="23"/>
      <c r="P840" s="21"/>
      <c r="Q840" s="10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6.5" customHeight="1">
      <c r="A841" s="1"/>
      <c r="B841" s="4"/>
      <c r="C841" s="12"/>
      <c r="D841" s="14"/>
      <c r="E841" s="14"/>
      <c r="F841" s="14"/>
      <c r="G841" s="29"/>
      <c r="H841" s="13"/>
      <c r="I841" s="14"/>
      <c r="J841" s="21"/>
      <c r="K841" s="21"/>
      <c r="L841" s="21"/>
      <c r="M841" s="22"/>
      <c r="N841" s="23"/>
      <c r="O841" s="23"/>
      <c r="P841" s="21"/>
      <c r="Q841" s="10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6.5" customHeight="1">
      <c r="A842" s="1"/>
      <c r="B842" s="4"/>
      <c r="C842" s="12"/>
      <c r="D842" s="14"/>
      <c r="E842" s="14"/>
      <c r="F842" s="14"/>
      <c r="G842" s="29"/>
      <c r="H842" s="13"/>
      <c r="I842" s="14"/>
      <c r="J842" s="21"/>
      <c r="K842" s="21"/>
      <c r="L842" s="21"/>
      <c r="M842" s="22"/>
      <c r="N842" s="23"/>
      <c r="O842" s="23"/>
      <c r="P842" s="21"/>
      <c r="Q842" s="10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6.5" customHeight="1">
      <c r="A843" s="1"/>
      <c r="B843" s="4"/>
      <c r="C843" s="12"/>
      <c r="D843" s="14"/>
      <c r="E843" s="14"/>
      <c r="F843" s="14"/>
      <c r="G843" s="29"/>
      <c r="H843" s="13"/>
      <c r="I843" s="14"/>
      <c r="J843" s="21"/>
      <c r="K843" s="21"/>
      <c r="L843" s="21"/>
      <c r="M843" s="22"/>
      <c r="N843" s="23"/>
      <c r="O843" s="23"/>
      <c r="P843" s="21"/>
      <c r="Q843" s="10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6.5" customHeight="1">
      <c r="A844" s="1"/>
      <c r="B844" s="4"/>
      <c r="C844" s="12"/>
      <c r="D844" s="14"/>
      <c r="E844" s="14"/>
      <c r="F844" s="14"/>
      <c r="G844" s="29"/>
      <c r="H844" s="13"/>
      <c r="I844" s="14"/>
      <c r="J844" s="21"/>
      <c r="K844" s="21"/>
      <c r="L844" s="21"/>
      <c r="M844" s="22"/>
      <c r="N844" s="23"/>
      <c r="O844" s="23"/>
      <c r="P844" s="21"/>
      <c r="Q844" s="10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6.5" customHeight="1">
      <c r="A845" s="1"/>
      <c r="B845" s="4"/>
      <c r="C845" s="12"/>
      <c r="D845" s="14"/>
      <c r="E845" s="14"/>
      <c r="F845" s="14"/>
      <c r="G845" s="29"/>
      <c r="H845" s="13"/>
      <c r="I845" s="14"/>
      <c r="J845" s="21"/>
      <c r="K845" s="21"/>
      <c r="L845" s="21"/>
      <c r="M845" s="22"/>
      <c r="N845" s="23"/>
      <c r="O845" s="23"/>
      <c r="P845" s="21"/>
      <c r="Q845" s="10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6.5" customHeight="1">
      <c r="A846" s="1"/>
      <c r="B846" s="4"/>
      <c r="C846" s="12"/>
      <c r="D846" s="14"/>
      <c r="E846" s="14"/>
      <c r="F846" s="14"/>
      <c r="G846" s="29"/>
      <c r="H846" s="13"/>
      <c r="I846" s="14"/>
      <c r="J846" s="21"/>
      <c r="K846" s="21"/>
      <c r="L846" s="21"/>
      <c r="M846" s="22"/>
      <c r="N846" s="23"/>
      <c r="O846" s="23"/>
      <c r="P846" s="21"/>
      <c r="Q846" s="10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6.5" customHeight="1">
      <c r="A847" s="1"/>
      <c r="B847" s="4"/>
      <c r="C847" s="12"/>
      <c r="D847" s="14"/>
      <c r="E847" s="14"/>
      <c r="F847" s="14"/>
      <c r="G847" s="29"/>
      <c r="H847" s="13"/>
      <c r="I847" s="14"/>
      <c r="J847" s="21"/>
      <c r="K847" s="21"/>
      <c r="L847" s="21"/>
      <c r="M847" s="22"/>
      <c r="N847" s="23"/>
      <c r="O847" s="23"/>
      <c r="P847" s="21"/>
      <c r="Q847" s="10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6.5" customHeight="1">
      <c r="A848" s="1"/>
      <c r="B848" s="4"/>
      <c r="C848" s="12"/>
      <c r="D848" s="14"/>
      <c r="E848" s="14"/>
      <c r="F848" s="14"/>
      <c r="G848" s="29"/>
      <c r="H848" s="13"/>
      <c r="I848" s="14"/>
      <c r="J848" s="21"/>
      <c r="K848" s="21"/>
      <c r="L848" s="21"/>
      <c r="M848" s="22"/>
      <c r="N848" s="23"/>
      <c r="O848" s="23"/>
      <c r="P848" s="21"/>
      <c r="Q848" s="10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6.5" customHeight="1">
      <c r="A849" s="1"/>
      <c r="B849" s="4"/>
      <c r="C849" s="12"/>
      <c r="D849" s="14"/>
      <c r="E849" s="14"/>
      <c r="F849" s="14"/>
      <c r="G849" s="29"/>
      <c r="H849" s="13"/>
      <c r="I849" s="14"/>
      <c r="J849" s="21"/>
      <c r="K849" s="21"/>
      <c r="L849" s="21"/>
      <c r="M849" s="22"/>
      <c r="N849" s="23"/>
      <c r="O849" s="23"/>
      <c r="P849" s="21"/>
      <c r="Q849" s="10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6.5" customHeight="1">
      <c r="A850" s="1"/>
      <c r="B850" s="4"/>
      <c r="C850" s="12"/>
      <c r="D850" s="14"/>
      <c r="E850" s="14"/>
      <c r="F850" s="14"/>
      <c r="G850" s="29"/>
      <c r="H850" s="13"/>
      <c r="I850" s="14"/>
      <c r="J850" s="21"/>
      <c r="K850" s="21"/>
      <c r="L850" s="21"/>
      <c r="M850" s="22"/>
      <c r="N850" s="23"/>
      <c r="O850" s="23"/>
      <c r="P850" s="21"/>
      <c r="Q850" s="10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6.5" customHeight="1">
      <c r="A851" s="1"/>
      <c r="B851" s="4"/>
      <c r="C851" s="12"/>
      <c r="D851" s="14"/>
      <c r="E851" s="14"/>
      <c r="F851" s="14"/>
      <c r="G851" s="29"/>
      <c r="H851" s="13"/>
      <c r="I851" s="14"/>
      <c r="J851" s="21"/>
      <c r="K851" s="21"/>
      <c r="L851" s="21"/>
      <c r="M851" s="22"/>
      <c r="N851" s="23"/>
      <c r="O851" s="23"/>
      <c r="P851" s="21"/>
      <c r="Q851" s="10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6.5" customHeight="1">
      <c r="A852" s="1"/>
      <c r="B852" s="4"/>
      <c r="C852" s="12"/>
      <c r="D852" s="14"/>
      <c r="E852" s="14"/>
      <c r="F852" s="14"/>
      <c r="G852" s="29"/>
      <c r="H852" s="13"/>
      <c r="I852" s="14"/>
      <c r="J852" s="21"/>
      <c r="K852" s="21"/>
      <c r="L852" s="21"/>
      <c r="M852" s="22"/>
      <c r="N852" s="23"/>
      <c r="O852" s="23"/>
      <c r="P852" s="21"/>
      <c r="Q852" s="10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6.5" customHeight="1">
      <c r="A853" s="1"/>
      <c r="B853" s="4"/>
      <c r="C853" s="12"/>
      <c r="D853" s="14"/>
      <c r="E853" s="14"/>
      <c r="F853" s="14"/>
      <c r="G853" s="29"/>
      <c r="H853" s="13"/>
      <c r="I853" s="14"/>
      <c r="J853" s="21"/>
      <c r="K853" s="21"/>
      <c r="L853" s="21"/>
      <c r="M853" s="22"/>
      <c r="N853" s="23"/>
      <c r="O853" s="23"/>
      <c r="P853" s="21"/>
      <c r="Q853" s="10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6.5" customHeight="1">
      <c r="A854" s="1"/>
      <c r="B854" s="4"/>
      <c r="C854" s="12"/>
      <c r="D854" s="14"/>
      <c r="E854" s="14"/>
      <c r="F854" s="14"/>
      <c r="G854" s="29"/>
      <c r="H854" s="13"/>
      <c r="I854" s="14"/>
      <c r="J854" s="21"/>
      <c r="K854" s="21"/>
      <c r="L854" s="21"/>
      <c r="M854" s="22"/>
      <c r="N854" s="23"/>
      <c r="O854" s="23"/>
      <c r="P854" s="21"/>
      <c r="Q854" s="10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6.5" customHeight="1">
      <c r="A855" s="1"/>
      <c r="B855" s="4"/>
      <c r="C855" s="12"/>
      <c r="D855" s="14"/>
      <c r="E855" s="14"/>
      <c r="F855" s="14"/>
      <c r="G855" s="29"/>
      <c r="H855" s="13"/>
      <c r="I855" s="14"/>
      <c r="J855" s="21"/>
      <c r="K855" s="21"/>
      <c r="L855" s="21"/>
      <c r="M855" s="22"/>
      <c r="N855" s="23"/>
      <c r="O855" s="23"/>
      <c r="P855" s="21"/>
      <c r="Q855" s="10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6.5" customHeight="1">
      <c r="A856" s="1"/>
      <c r="B856" s="4"/>
      <c r="C856" s="12"/>
      <c r="D856" s="14"/>
      <c r="E856" s="14"/>
      <c r="F856" s="14"/>
      <c r="G856" s="29"/>
      <c r="H856" s="13"/>
      <c r="I856" s="14"/>
      <c r="J856" s="21"/>
      <c r="K856" s="21"/>
      <c r="L856" s="21"/>
      <c r="M856" s="22"/>
      <c r="N856" s="23"/>
      <c r="O856" s="23"/>
      <c r="P856" s="21"/>
      <c r="Q856" s="10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6.5" customHeight="1">
      <c r="A857" s="1"/>
      <c r="B857" s="4"/>
      <c r="C857" s="12"/>
      <c r="D857" s="14"/>
      <c r="E857" s="14"/>
      <c r="F857" s="14"/>
      <c r="G857" s="29"/>
      <c r="H857" s="13"/>
      <c r="I857" s="14"/>
      <c r="J857" s="21"/>
      <c r="K857" s="21"/>
      <c r="L857" s="21"/>
      <c r="M857" s="22"/>
      <c r="N857" s="23"/>
      <c r="O857" s="23"/>
      <c r="P857" s="21"/>
      <c r="Q857" s="10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6.5" customHeight="1">
      <c r="A858" s="1"/>
      <c r="B858" s="4"/>
      <c r="C858" s="12"/>
      <c r="D858" s="14"/>
      <c r="E858" s="14"/>
      <c r="F858" s="14"/>
      <c r="G858" s="29"/>
      <c r="H858" s="13"/>
      <c r="I858" s="14"/>
      <c r="J858" s="21"/>
      <c r="K858" s="21"/>
      <c r="L858" s="21"/>
      <c r="M858" s="22"/>
      <c r="N858" s="23"/>
      <c r="O858" s="23"/>
      <c r="P858" s="21"/>
      <c r="Q858" s="10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6.5" customHeight="1">
      <c r="A859" s="1"/>
      <c r="B859" s="4"/>
      <c r="C859" s="12"/>
      <c r="D859" s="14"/>
      <c r="E859" s="14"/>
      <c r="F859" s="14"/>
      <c r="G859" s="29"/>
      <c r="H859" s="13"/>
      <c r="I859" s="14"/>
      <c r="J859" s="21"/>
      <c r="K859" s="21"/>
      <c r="L859" s="21"/>
      <c r="M859" s="22"/>
      <c r="N859" s="23"/>
      <c r="O859" s="23"/>
      <c r="P859" s="21"/>
      <c r="Q859" s="10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6.5" customHeight="1">
      <c r="A860" s="1"/>
      <c r="B860" s="4"/>
      <c r="C860" s="12"/>
      <c r="D860" s="14"/>
      <c r="E860" s="14"/>
      <c r="F860" s="14"/>
      <c r="G860" s="29"/>
      <c r="H860" s="13"/>
      <c r="I860" s="14"/>
      <c r="J860" s="21"/>
      <c r="K860" s="21"/>
      <c r="L860" s="21"/>
      <c r="M860" s="22"/>
      <c r="N860" s="23"/>
      <c r="O860" s="23"/>
      <c r="P860" s="21"/>
      <c r="Q860" s="10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6.5" customHeight="1">
      <c r="A861" s="1"/>
      <c r="B861" s="4"/>
      <c r="C861" s="12"/>
      <c r="D861" s="14"/>
      <c r="E861" s="14"/>
      <c r="F861" s="14"/>
      <c r="G861" s="29"/>
      <c r="H861" s="13"/>
      <c r="I861" s="14"/>
      <c r="J861" s="21"/>
      <c r="K861" s="21"/>
      <c r="L861" s="21"/>
      <c r="M861" s="22"/>
      <c r="N861" s="23"/>
      <c r="O861" s="23"/>
      <c r="P861" s="21"/>
      <c r="Q861" s="10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6.5" customHeight="1">
      <c r="A862" s="1"/>
      <c r="B862" s="4"/>
      <c r="C862" s="12"/>
      <c r="D862" s="14"/>
      <c r="E862" s="14"/>
      <c r="F862" s="14"/>
      <c r="G862" s="29"/>
      <c r="H862" s="13"/>
      <c r="I862" s="14"/>
      <c r="J862" s="21"/>
      <c r="K862" s="21"/>
      <c r="L862" s="21"/>
      <c r="M862" s="22"/>
      <c r="N862" s="23"/>
      <c r="O862" s="23"/>
      <c r="P862" s="21"/>
      <c r="Q862" s="10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6.5" customHeight="1">
      <c r="A863" s="1"/>
      <c r="B863" s="4"/>
      <c r="C863" s="12"/>
      <c r="D863" s="14"/>
      <c r="E863" s="14"/>
      <c r="F863" s="14"/>
      <c r="G863" s="29"/>
      <c r="H863" s="13"/>
      <c r="I863" s="14"/>
      <c r="J863" s="21"/>
      <c r="K863" s="21"/>
      <c r="L863" s="21"/>
      <c r="M863" s="22"/>
      <c r="N863" s="23"/>
      <c r="O863" s="23"/>
      <c r="P863" s="21"/>
      <c r="Q863" s="10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6.5" customHeight="1">
      <c r="A864" s="1"/>
      <c r="B864" s="4"/>
      <c r="C864" s="12"/>
      <c r="D864" s="14"/>
      <c r="E864" s="14"/>
      <c r="F864" s="14"/>
      <c r="G864" s="29"/>
      <c r="H864" s="13"/>
      <c r="I864" s="14"/>
      <c r="J864" s="21"/>
      <c r="K864" s="21"/>
      <c r="L864" s="21"/>
      <c r="M864" s="22"/>
      <c r="N864" s="23"/>
      <c r="O864" s="23"/>
      <c r="P864" s="21"/>
      <c r="Q864" s="10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6.5" customHeight="1">
      <c r="A865" s="1"/>
      <c r="B865" s="4"/>
      <c r="C865" s="12"/>
      <c r="D865" s="14"/>
      <c r="E865" s="14"/>
      <c r="F865" s="14"/>
      <c r="G865" s="29"/>
      <c r="H865" s="13"/>
      <c r="I865" s="14"/>
      <c r="J865" s="21"/>
      <c r="K865" s="21"/>
      <c r="L865" s="21"/>
      <c r="M865" s="22"/>
      <c r="N865" s="23"/>
      <c r="O865" s="23"/>
      <c r="P865" s="21"/>
      <c r="Q865" s="10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6.5" customHeight="1">
      <c r="A866" s="1"/>
      <c r="B866" s="4"/>
      <c r="C866" s="12"/>
      <c r="D866" s="14"/>
      <c r="E866" s="14"/>
      <c r="F866" s="14"/>
      <c r="G866" s="29"/>
      <c r="H866" s="13"/>
      <c r="I866" s="14"/>
      <c r="J866" s="21"/>
      <c r="K866" s="21"/>
      <c r="L866" s="21"/>
      <c r="M866" s="22"/>
      <c r="N866" s="23"/>
      <c r="O866" s="23"/>
      <c r="P866" s="21"/>
      <c r="Q866" s="10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6.5" customHeight="1">
      <c r="A867" s="1"/>
      <c r="B867" s="4"/>
      <c r="C867" s="12"/>
      <c r="D867" s="14"/>
      <c r="E867" s="14"/>
      <c r="F867" s="14"/>
      <c r="G867" s="29"/>
      <c r="H867" s="13"/>
      <c r="I867" s="14"/>
      <c r="J867" s="21"/>
      <c r="K867" s="21"/>
      <c r="L867" s="21"/>
      <c r="M867" s="22"/>
      <c r="N867" s="23"/>
      <c r="O867" s="23"/>
      <c r="P867" s="21"/>
      <c r="Q867" s="10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6.5" customHeight="1">
      <c r="A868" s="1"/>
      <c r="B868" s="4"/>
      <c r="C868" s="12"/>
      <c r="D868" s="14"/>
      <c r="E868" s="14"/>
      <c r="F868" s="14"/>
      <c r="G868" s="29"/>
      <c r="H868" s="13"/>
      <c r="I868" s="14"/>
      <c r="J868" s="21"/>
      <c r="K868" s="21"/>
      <c r="L868" s="21"/>
      <c r="M868" s="22"/>
      <c r="N868" s="23"/>
      <c r="O868" s="23"/>
      <c r="P868" s="21"/>
      <c r="Q868" s="10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6.5" customHeight="1">
      <c r="A869" s="1"/>
      <c r="B869" s="4"/>
      <c r="C869" s="12"/>
      <c r="D869" s="14"/>
      <c r="E869" s="14"/>
      <c r="F869" s="14"/>
      <c r="G869" s="29"/>
      <c r="H869" s="13"/>
      <c r="I869" s="14"/>
      <c r="J869" s="21"/>
      <c r="K869" s="21"/>
      <c r="L869" s="21"/>
      <c r="M869" s="22"/>
      <c r="N869" s="23"/>
      <c r="O869" s="23"/>
      <c r="P869" s="21"/>
      <c r="Q869" s="10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6.5" customHeight="1">
      <c r="A870" s="1"/>
      <c r="B870" s="4"/>
      <c r="C870" s="12"/>
      <c r="D870" s="14"/>
      <c r="E870" s="14"/>
      <c r="F870" s="14"/>
      <c r="G870" s="29"/>
      <c r="H870" s="13"/>
      <c r="I870" s="14"/>
      <c r="J870" s="21"/>
      <c r="K870" s="21"/>
      <c r="L870" s="21"/>
      <c r="M870" s="22"/>
      <c r="N870" s="23"/>
      <c r="O870" s="23"/>
      <c r="P870" s="21"/>
      <c r="Q870" s="10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6.5" customHeight="1">
      <c r="A871" s="1"/>
      <c r="B871" s="4"/>
      <c r="C871" s="12"/>
      <c r="D871" s="14"/>
      <c r="E871" s="14"/>
      <c r="F871" s="14"/>
      <c r="G871" s="29"/>
      <c r="H871" s="13"/>
      <c r="I871" s="14"/>
      <c r="J871" s="21"/>
      <c r="K871" s="21"/>
      <c r="L871" s="21"/>
      <c r="M871" s="22"/>
      <c r="N871" s="23"/>
      <c r="O871" s="23"/>
      <c r="P871" s="21"/>
      <c r="Q871" s="10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6.5" customHeight="1">
      <c r="A872" s="1"/>
      <c r="B872" s="4"/>
      <c r="C872" s="12"/>
      <c r="D872" s="14"/>
      <c r="E872" s="14"/>
      <c r="F872" s="14"/>
      <c r="G872" s="29"/>
      <c r="H872" s="13"/>
      <c r="I872" s="14"/>
      <c r="J872" s="21"/>
      <c r="K872" s="21"/>
      <c r="L872" s="21"/>
      <c r="M872" s="22"/>
      <c r="N872" s="23"/>
      <c r="O872" s="23"/>
      <c r="P872" s="21"/>
      <c r="Q872" s="10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6.5" customHeight="1">
      <c r="A873" s="1"/>
      <c r="B873" s="4"/>
      <c r="C873" s="12"/>
      <c r="D873" s="14"/>
      <c r="E873" s="14"/>
      <c r="F873" s="14"/>
      <c r="G873" s="29"/>
      <c r="H873" s="13"/>
      <c r="I873" s="14"/>
      <c r="J873" s="21"/>
      <c r="K873" s="21"/>
      <c r="L873" s="21"/>
      <c r="M873" s="22"/>
      <c r="N873" s="23"/>
      <c r="O873" s="23"/>
      <c r="P873" s="21"/>
      <c r="Q873" s="10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6.5" customHeight="1">
      <c r="A874" s="1"/>
      <c r="B874" s="4"/>
      <c r="C874" s="12"/>
      <c r="D874" s="14"/>
      <c r="E874" s="14"/>
      <c r="F874" s="14"/>
      <c r="G874" s="29"/>
      <c r="H874" s="13"/>
      <c r="I874" s="14"/>
      <c r="J874" s="21"/>
      <c r="K874" s="21"/>
      <c r="L874" s="21"/>
      <c r="M874" s="22"/>
      <c r="N874" s="23"/>
      <c r="O874" s="23"/>
      <c r="P874" s="21"/>
      <c r="Q874" s="10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6.5" customHeight="1">
      <c r="A875" s="1"/>
      <c r="B875" s="4"/>
      <c r="C875" s="12"/>
      <c r="D875" s="14"/>
      <c r="E875" s="14"/>
      <c r="F875" s="14"/>
      <c r="G875" s="29"/>
      <c r="H875" s="13"/>
      <c r="I875" s="14"/>
      <c r="J875" s="21"/>
      <c r="K875" s="21"/>
      <c r="L875" s="21"/>
      <c r="M875" s="22"/>
      <c r="N875" s="23"/>
      <c r="O875" s="23"/>
      <c r="P875" s="21"/>
      <c r="Q875" s="10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6.5" customHeight="1">
      <c r="A876" s="1"/>
      <c r="B876" s="4"/>
      <c r="C876" s="12"/>
      <c r="D876" s="14"/>
      <c r="E876" s="14"/>
      <c r="F876" s="14"/>
      <c r="G876" s="29"/>
      <c r="H876" s="13"/>
      <c r="I876" s="14"/>
      <c r="J876" s="21"/>
      <c r="K876" s="21"/>
      <c r="L876" s="21"/>
      <c r="M876" s="22"/>
      <c r="N876" s="23"/>
      <c r="O876" s="23"/>
      <c r="P876" s="21"/>
      <c r="Q876" s="10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6.5" customHeight="1">
      <c r="A877" s="1"/>
      <c r="B877" s="4"/>
      <c r="C877" s="12"/>
      <c r="D877" s="14"/>
      <c r="E877" s="14"/>
      <c r="F877" s="14"/>
      <c r="G877" s="29"/>
      <c r="H877" s="13"/>
      <c r="I877" s="14"/>
      <c r="J877" s="21"/>
      <c r="K877" s="21"/>
      <c r="L877" s="21"/>
      <c r="M877" s="22"/>
      <c r="N877" s="23"/>
      <c r="O877" s="23"/>
      <c r="P877" s="21"/>
      <c r="Q877" s="10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6.5" customHeight="1">
      <c r="A878" s="1"/>
      <c r="B878" s="4"/>
      <c r="C878" s="12"/>
      <c r="D878" s="14"/>
      <c r="E878" s="14"/>
      <c r="F878" s="14"/>
      <c r="G878" s="29"/>
      <c r="H878" s="13"/>
      <c r="I878" s="14"/>
      <c r="J878" s="21"/>
      <c r="K878" s="21"/>
      <c r="L878" s="21"/>
      <c r="M878" s="22"/>
      <c r="N878" s="23"/>
      <c r="O878" s="23"/>
      <c r="P878" s="21"/>
      <c r="Q878" s="10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6.5" customHeight="1">
      <c r="A879" s="1"/>
      <c r="B879" s="4"/>
      <c r="C879" s="12"/>
      <c r="D879" s="14"/>
      <c r="E879" s="14"/>
      <c r="F879" s="14"/>
      <c r="G879" s="29"/>
      <c r="H879" s="13"/>
      <c r="I879" s="14"/>
      <c r="J879" s="21"/>
      <c r="K879" s="21"/>
      <c r="L879" s="21"/>
      <c r="M879" s="22"/>
      <c r="N879" s="23"/>
      <c r="O879" s="23"/>
      <c r="P879" s="21"/>
      <c r="Q879" s="10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6.5" customHeight="1">
      <c r="A880" s="1"/>
      <c r="B880" s="4"/>
      <c r="C880" s="12"/>
      <c r="D880" s="14"/>
      <c r="E880" s="14"/>
      <c r="F880" s="14"/>
      <c r="G880" s="29"/>
      <c r="H880" s="13"/>
      <c r="I880" s="14"/>
      <c r="J880" s="21"/>
      <c r="K880" s="21"/>
      <c r="L880" s="21"/>
      <c r="M880" s="22"/>
      <c r="N880" s="23"/>
      <c r="O880" s="23"/>
      <c r="P880" s="21"/>
      <c r="Q880" s="10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6.5" customHeight="1">
      <c r="A881" s="1"/>
      <c r="B881" s="4"/>
      <c r="C881" s="12"/>
      <c r="D881" s="14"/>
      <c r="E881" s="14"/>
      <c r="F881" s="14"/>
      <c r="G881" s="29"/>
      <c r="H881" s="13"/>
      <c r="I881" s="14"/>
      <c r="J881" s="21"/>
      <c r="K881" s="21"/>
      <c r="L881" s="21"/>
      <c r="M881" s="22"/>
      <c r="N881" s="23"/>
      <c r="O881" s="23"/>
      <c r="P881" s="21"/>
      <c r="Q881" s="10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6.5" customHeight="1">
      <c r="A882" s="1"/>
      <c r="B882" s="4"/>
      <c r="C882" s="12"/>
      <c r="D882" s="14"/>
      <c r="E882" s="14"/>
      <c r="F882" s="14"/>
      <c r="G882" s="29"/>
      <c r="H882" s="13"/>
      <c r="I882" s="14"/>
      <c r="J882" s="21"/>
      <c r="K882" s="21"/>
      <c r="L882" s="21"/>
      <c r="M882" s="22"/>
      <c r="N882" s="23"/>
      <c r="O882" s="23"/>
      <c r="P882" s="21"/>
      <c r="Q882" s="10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6.5" customHeight="1">
      <c r="A883" s="1"/>
      <c r="B883" s="4"/>
      <c r="C883" s="12"/>
      <c r="D883" s="14"/>
      <c r="E883" s="14"/>
      <c r="F883" s="14"/>
      <c r="G883" s="29"/>
      <c r="H883" s="13"/>
      <c r="I883" s="14"/>
      <c r="J883" s="21"/>
      <c r="K883" s="21"/>
      <c r="L883" s="21"/>
      <c r="M883" s="22"/>
      <c r="N883" s="23"/>
      <c r="O883" s="23"/>
      <c r="P883" s="21"/>
      <c r="Q883" s="10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6.5" customHeight="1">
      <c r="A884" s="1"/>
      <c r="B884" s="4"/>
      <c r="C884" s="12"/>
      <c r="D884" s="14"/>
      <c r="E884" s="14"/>
      <c r="F884" s="14"/>
      <c r="G884" s="29"/>
      <c r="H884" s="13"/>
      <c r="I884" s="14"/>
      <c r="J884" s="21"/>
      <c r="K884" s="21"/>
      <c r="L884" s="21"/>
      <c r="M884" s="22"/>
      <c r="N884" s="23"/>
      <c r="O884" s="23"/>
      <c r="P884" s="21"/>
      <c r="Q884" s="10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6.5" customHeight="1">
      <c r="A885" s="1"/>
      <c r="B885" s="4"/>
      <c r="C885" s="12"/>
      <c r="D885" s="14"/>
      <c r="E885" s="14"/>
      <c r="F885" s="14"/>
      <c r="G885" s="29"/>
      <c r="H885" s="13"/>
      <c r="I885" s="14"/>
      <c r="J885" s="21"/>
      <c r="K885" s="21"/>
      <c r="L885" s="21"/>
      <c r="M885" s="22"/>
      <c r="N885" s="23"/>
      <c r="O885" s="23"/>
      <c r="P885" s="21"/>
      <c r="Q885" s="10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6.5" customHeight="1">
      <c r="A886" s="1"/>
      <c r="B886" s="4"/>
      <c r="C886" s="12"/>
      <c r="D886" s="14"/>
      <c r="E886" s="14"/>
      <c r="F886" s="14"/>
      <c r="G886" s="29"/>
      <c r="H886" s="13"/>
      <c r="I886" s="14"/>
      <c r="J886" s="21"/>
      <c r="K886" s="21"/>
      <c r="L886" s="21"/>
      <c r="M886" s="22"/>
      <c r="N886" s="23"/>
      <c r="O886" s="23"/>
      <c r="P886" s="21"/>
      <c r="Q886" s="10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6.5" customHeight="1">
      <c r="A887" s="1"/>
      <c r="B887" s="4"/>
      <c r="C887" s="12"/>
      <c r="D887" s="14"/>
      <c r="E887" s="14"/>
      <c r="F887" s="14"/>
      <c r="G887" s="29"/>
      <c r="H887" s="13"/>
      <c r="I887" s="14"/>
      <c r="J887" s="21"/>
      <c r="K887" s="21"/>
      <c r="L887" s="21"/>
      <c r="M887" s="22"/>
      <c r="N887" s="23"/>
      <c r="O887" s="23"/>
      <c r="P887" s="21"/>
      <c r="Q887" s="10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6.5" customHeight="1">
      <c r="A888" s="1"/>
      <c r="B888" s="4"/>
      <c r="C888" s="12"/>
      <c r="D888" s="14"/>
      <c r="E888" s="14"/>
      <c r="F888" s="14"/>
      <c r="G888" s="29"/>
      <c r="H888" s="13"/>
      <c r="I888" s="14"/>
      <c r="J888" s="21"/>
      <c r="K888" s="21"/>
      <c r="L888" s="21"/>
      <c r="M888" s="22"/>
      <c r="N888" s="23"/>
      <c r="O888" s="23"/>
      <c r="P888" s="21"/>
      <c r="Q888" s="10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6.5" customHeight="1">
      <c r="A889" s="1"/>
      <c r="B889" s="4"/>
      <c r="C889" s="12"/>
      <c r="D889" s="14"/>
      <c r="E889" s="14"/>
      <c r="F889" s="14"/>
      <c r="G889" s="29"/>
      <c r="H889" s="13"/>
      <c r="I889" s="14"/>
      <c r="J889" s="21"/>
      <c r="K889" s="21"/>
      <c r="L889" s="21"/>
      <c r="M889" s="22"/>
      <c r="N889" s="23"/>
      <c r="O889" s="23"/>
      <c r="P889" s="21"/>
      <c r="Q889" s="10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6.5" customHeight="1">
      <c r="A890" s="1"/>
      <c r="B890" s="4"/>
      <c r="C890" s="12"/>
      <c r="D890" s="14"/>
      <c r="E890" s="14"/>
      <c r="F890" s="14"/>
      <c r="G890" s="29"/>
      <c r="H890" s="13"/>
      <c r="I890" s="14"/>
      <c r="J890" s="21"/>
      <c r="K890" s="21"/>
      <c r="L890" s="21"/>
      <c r="M890" s="22"/>
      <c r="N890" s="23"/>
      <c r="O890" s="23"/>
      <c r="P890" s="21"/>
      <c r="Q890" s="10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6.5" customHeight="1">
      <c r="A891" s="1"/>
      <c r="B891" s="4"/>
      <c r="C891" s="12"/>
      <c r="D891" s="14"/>
      <c r="E891" s="14"/>
      <c r="F891" s="14"/>
      <c r="G891" s="29"/>
      <c r="H891" s="13"/>
      <c r="I891" s="14"/>
      <c r="J891" s="21"/>
      <c r="K891" s="21"/>
      <c r="L891" s="21"/>
      <c r="M891" s="22"/>
      <c r="N891" s="23"/>
      <c r="O891" s="23"/>
      <c r="P891" s="21"/>
      <c r="Q891" s="10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6.5" customHeight="1">
      <c r="A892" s="1"/>
      <c r="B892" s="4"/>
      <c r="C892" s="12"/>
      <c r="D892" s="14"/>
      <c r="E892" s="14"/>
      <c r="F892" s="14"/>
      <c r="G892" s="29"/>
      <c r="H892" s="13"/>
      <c r="I892" s="14"/>
      <c r="J892" s="21"/>
      <c r="K892" s="21"/>
      <c r="L892" s="21"/>
      <c r="M892" s="22"/>
      <c r="N892" s="23"/>
      <c r="O892" s="23"/>
      <c r="P892" s="21"/>
      <c r="Q892" s="10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6.5" customHeight="1">
      <c r="A893" s="1"/>
      <c r="B893" s="4"/>
      <c r="C893" s="12"/>
      <c r="D893" s="14"/>
      <c r="E893" s="14"/>
      <c r="F893" s="14"/>
      <c r="G893" s="29"/>
      <c r="H893" s="13"/>
      <c r="I893" s="14"/>
      <c r="J893" s="21"/>
      <c r="K893" s="21"/>
      <c r="L893" s="21"/>
      <c r="M893" s="22"/>
      <c r="N893" s="23"/>
      <c r="O893" s="23"/>
      <c r="P893" s="21"/>
      <c r="Q893" s="10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6.5" customHeight="1">
      <c r="A894" s="1"/>
      <c r="B894" s="4"/>
      <c r="C894" s="12"/>
      <c r="D894" s="14"/>
      <c r="E894" s="14"/>
      <c r="F894" s="14"/>
      <c r="G894" s="29"/>
      <c r="H894" s="13"/>
      <c r="I894" s="14"/>
      <c r="J894" s="21"/>
      <c r="K894" s="21"/>
      <c r="L894" s="21"/>
      <c r="M894" s="22"/>
      <c r="N894" s="23"/>
      <c r="O894" s="23"/>
      <c r="P894" s="21"/>
      <c r="Q894" s="10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6.5" customHeight="1">
      <c r="A895" s="1"/>
      <c r="B895" s="4"/>
      <c r="C895" s="12"/>
      <c r="D895" s="14"/>
      <c r="E895" s="14"/>
      <c r="F895" s="14"/>
      <c r="G895" s="29"/>
      <c r="H895" s="13"/>
      <c r="I895" s="14"/>
      <c r="J895" s="21"/>
      <c r="K895" s="21"/>
      <c r="L895" s="21"/>
      <c r="M895" s="22"/>
      <c r="N895" s="23"/>
      <c r="O895" s="23"/>
      <c r="P895" s="21"/>
      <c r="Q895" s="10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6.5" customHeight="1">
      <c r="A896" s="1"/>
      <c r="B896" s="4"/>
      <c r="C896" s="12"/>
      <c r="D896" s="14"/>
      <c r="E896" s="14"/>
      <c r="F896" s="14"/>
      <c r="G896" s="29"/>
      <c r="H896" s="13"/>
      <c r="I896" s="14"/>
      <c r="J896" s="21"/>
      <c r="K896" s="21"/>
      <c r="L896" s="21"/>
      <c r="M896" s="22"/>
      <c r="N896" s="23"/>
      <c r="O896" s="23"/>
      <c r="P896" s="21"/>
      <c r="Q896" s="10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6.5" customHeight="1">
      <c r="A897" s="1"/>
      <c r="B897" s="4"/>
      <c r="C897" s="12"/>
      <c r="D897" s="14"/>
      <c r="E897" s="14"/>
      <c r="F897" s="14"/>
      <c r="G897" s="29"/>
      <c r="H897" s="13"/>
      <c r="I897" s="14"/>
      <c r="J897" s="21"/>
      <c r="K897" s="21"/>
      <c r="L897" s="21"/>
      <c r="M897" s="22"/>
      <c r="N897" s="23"/>
      <c r="O897" s="23"/>
      <c r="P897" s="21"/>
      <c r="Q897" s="10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6.5" customHeight="1">
      <c r="A898" s="1"/>
      <c r="B898" s="4"/>
      <c r="C898" s="12"/>
      <c r="D898" s="14"/>
      <c r="E898" s="14"/>
      <c r="F898" s="14"/>
      <c r="G898" s="29"/>
      <c r="H898" s="13"/>
      <c r="I898" s="14"/>
      <c r="J898" s="21"/>
      <c r="K898" s="21"/>
      <c r="L898" s="21"/>
      <c r="M898" s="22"/>
      <c r="N898" s="23"/>
      <c r="O898" s="23"/>
      <c r="P898" s="21"/>
      <c r="Q898" s="10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6.5" customHeight="1">
      <c r="A899" s="1"/>
      <c r="B899" s="4"/>
      <c r="C899" s="12"/>
      <c r="D899" s="14"/>
      <c r="E899" s="14"/>
      <c r="F899" s="14"/>
      <c r="G899" s="29"/>
      <c r="H899" s="13"/>
      <c r="I899" s="14"/>
      <c r="J899" s="21"/>
      <c r="K899" s="21"/>
      <c r="L899" s="21"/>
      <c r="M899" s="22"/>
      <c r="N899" s="23"/>
      <c r="O899" s="23"/>
      <c r="P899" s="21"/>
      <c r="Q899" s="10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6.5" customHeight="1">
      <c r="A900" s="1"/>
      <c r="B900" s="4"/>
      <c r="C900" s="12"/>
      <c r="D900" s="14"/>
      <c r="E900" s="14"/>
      <c r="F900" s="14"/>
      <c r="G900" s="29"/>
      <c r="H900" s="13"/>
      <c r="I900" s="14"/>
      <c r="J900" s="21"/>
      <c r="K900" s="21"/>
      <c r="L900" s="21"/>
      <c r="M900" s="22"/>
      <c r="N900" s="23"/>
      <c r="O900" s="23"/>
      <c r="P900" s="21"/>
      <c r="Q900" s="10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6.5" customHeight="1">
      <c r="A901" s="1"/>
      <c r="B901" s="4"/>
      <c r="C901" s="12"/>
      <c r="D901" s="14"/>
      <c r="E901" s="14"/>
      <c r="F901" s="14"/>
      <c r="G901" s="29"/>
      <c r="H901" s="13"/>
      <c r="I901" s="14"/>
      <c r="J901" s="21"/>
      <c r="K901" s="21"/>
      <c r="L901" s="21"/>
      <c r="M901" s="22"/>
      <c r="N901" s="23"/>
      <c r="O901" s="23"/>
      <c r="P901" s="21"/>
      <c r="Q901" s="10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6.5" customHeight="1">
      <c r="A902" s="1"/>
      <c r="B902" s="4"/>
      <c r="C902" s="12"/>
      <c r="D902" s="14"/>
      <c r="E902" s="14"/>
      <c r="F902" s="14"/>
      <c r="G902" s="29"/>
      <c r="H902" s="13"/>
      <c r="I902" s="14"/>
      <c r="J902" s="21"/>
      <c r="K902" s="21"/>
      <c r="L902" s="21"/>
      <c r="M902" s="22"/>
      <c r="N902" s="23"/>
      <c r="O902" s="23"/>
      <c r="P902" s="21"/>
      <c r="Q902" s="10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6.5" customHeight="1">
      <c r="A903" s="1"/>
      <c r="B903" s="4"/>
      <c r="C903" s="12"/>
      <c r="D903" s="14"/>
      <c r="E903" s="14"/>
      <c r="F903" s="14"/>
      <c r="G903" s="29"/>
      <c r="H903" s="13"/>
      <c r="I903" s="14"/>
      <c r="J903" s="21"/>
      <c r="K903" s="21"/>
      <c r="L903" s="21"/>
      <c r="M903" s="22"/>
      <c r="N903" s="23"/>
      <c r="O903" s="23"/>
      <c r="P903" s="21"/>
      <c r="Q903" s="10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6.5" customHeight="1">
      <c r="A904" s="1"/>
      <c r="B904" s="4"/>
      <c r="C904" s="12"/>
      <c r="D904" s="14"/>
      <c r="E904" s="14"/>
      <c r="F904" s="14"/>
      <c r="G904" s="29"/>
      <c r="H904" s="13"/>
      <c r="I904" s="14"/>
      <c r="J904" s="21"/>
      <c r="K904" s="21"/>
      <c r="L904" s="21"/>
      <c r="M904" s="22"/>
      <c r="N904" s="23"/>
      <c r="O904" s="23"/>
      <c r="P904" s="21"/>
      <c r="Q904" s="10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6.5" customHeight="1">
      <c r="A905" s="1"/>
      <c r="B905" s="4"/>
      <c r="C905" s="12"/>
      <c r="D905" s="14"/>
      <c r="E905" s="14"/>
      <c r="F905" s="14"/>
      <c r="G905" s="29"/>
      <c r="H905" s="13"/>
      <c r="I905" s="14"/>
      <c r="J905" s="21"/>
      <c r="K905" s="21"/>
      <c r="L905" s="21"/>
      <c r="M905" s="22"/>
      <c r="N905" s="23"/>
      <c r="O905" s="23"/>
      <c r="P905" s="21"/>
      <c r="Q905" s="10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6.5" customHeight="1">
      <c r="A906" s="1"/>
      <c r="B906" s="4"/>
      <c r="C906" s="12"/>
      <c r="D906" s="14"/>
      <c r="E906" s="14"/>
      <c r="F906" s="14"/>
      <c r="G906" s="29"/>
      <c r="H906" s="13"/>
      <c r="I906" s="14"/>
      <c r="J906" s="21"/>
      <c r="K906" s="21"/>
      <c r="L906" s="21"/>
      <c r="M906" s="22"/>
      <c r="N906" s="23"/>
      <c r="O906" s="23"/>
      <c r="P906" s="21"/>
      <c r="Q906" s="10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6.5" customHeight="1">
      <c r="A907" s="1"/>
      <c r="B907" s="4"/>
      <c r="C907" s="12"/>
      <c r="D907" s="14"/>
      <c r="E907" s="14"/>
      <c r="F907" s="14"/>
      <c r="G907" s="29"/>
      <c r="H907" s="13"/>
      <c r="I907" s="14"/>
      <c r="J907" s="21"/>
      <c r="K907" s="21"/>
      <c r="L907" s="21"/>
      <c r="M907" s="22"/>
      <c r="N907" s="23"/>
      <c r="O907" s="23"/>
      <c r="P907" s="21"/>
      <c r="Q907" s="10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6.5" customHeight="1">
      <c r="A908" s="1"/>
      <c r="B908" s="4"/>
      <c r="C908" s="12"/>
      <c r="D908" s="14"/>
      <c r="E908" s="14"/>
      <c r="F908" s="14"/>
      <c r="G908" s="29"/>
      <c r="H908" s="13"/>
      <c r="I908" s="14"/>
      <c r="J908" s="21"/>
      <c r="K908" s="21"/>
      <c r="L908" s="21"/>
      <c r="M908" s="22"/>
      <c r="N908" s="23"/>
      <c r="O908" s="23"/>
      <c r="P908" s="21"/>
      <c r="Q908" s="10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6.5" customHeight="1">
      <c r="A909" s="1"/>
      <c r="B909" s="4"/>
      <c r="C909" s="12"/>
      <c r="D909" s="14"/>
      <c r="E909" s="14"/>
      <c r="F909" s="14"/>
      <c r="G909" s="29"/>
      <c r="H909" s="13"/>
      <c r="I909" s="14"/>
      <c r="J909" s="21"/>
      <c r="K909" s="21"/>
      <c r="L909" s="21"/>
      <c r="M909" s="22"/>
      <c r="N909" s="23"/>
      <c r="O909" s="23"/>
      <c r="P909" s="21"/>
      <c r="Q909" s="10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6.5" customHeight="1">
      <c r="A910" s="1"/>
      <c r="B910" s="4"/>
      <c r="C910" s="12"/>
      <c r="D910" s="14"/>
      <c r="E910" s="14"/>
      <c r="F910" s="14"/>
      <c r="G910" s="29"/>
      <c r="H910" s="13"/>
      <c r="I910" s="14"/>
      <c r="J910" s="21"/>
      <c r="K910" s="21"/>
      <c r="L910" s="21"/>
      <c r="M910" s="22"/>
      <c r="N910" s="23"/>
      <c r="O910" s="23"/>
      <c r="P910" s="21"/>
      <c r="Q910" s="10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6.5" customHeight="1">
      <c r="A911" s="1"/>
      <c r="B911" s="4"/>
      <c r="C911" s="12"/>
      <c r="D911" s="14"/>
      <c r="E911" s="14"/>
      <c r="F911" s="14"/>
      <c r="G911" s="29"/>
      <c r="H911" s="13"/>
      <c r="I911" s="14"/>
      <c r="J911" s="21"/>
      <c r="K911" s="21"/>
      <c r="L911" s="21"/>
      <c r="M911" s="22"/>
      <c r="N911" s="23"/>
      <c r="O911" s="23"/>
      <c r="P911" s="21"/>
      <c r="Q911" s="10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6.5" customHeight="1">
      <c r="A912" s="1"/>
      <c r="B912" s="4"/>
      <c r="C912" s="12"/>
      <c r="D912" s="14"/>
      <c r="E912" s="14"/>
      <c r="F912" s="14"/>
      <c r="G912" s="29"/>
      <c r="H912" s="13"/>
      <c r="I912" s="14"/>
      <c r="J912" s="21"/>
      <c r="K912" s="21"/>
      <c r="L912" s="21"/>
      <c r="M912" s="22"/>
      <c r="N912" s="23"/>
      <c r="O912" s="23"/>
      <c r="P912" s="21"/>
      <c r="Q912" s="10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6.5" customHeight="1">
      <c r="A913" s="1"/>
      <c r="B913" s="4"/>
      <c r="C913" s="12"/>
      <c r="D913" s="14"/>
      <c r="E913" s="14"/>
      <c r="F913" s="14"/>
      <c r="G913" s="29"/>
      <c r="H913" s="13"/>
      <c r="I913" s="14"/>
      <c r="J913" s="21"/>
      <c r="K913" s="21"/>
      <c r="L913" s="21"/>
      <c r="M913" s="22"/>
      <c r="N913" s="23"/>
      <c r="O913" s="23"/>
      <c r="P913" s="21"/>
      <c r="Q913" s="10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6.5" customHeight="1">
      <c r="A914" s="1"/>
      <c r="B914" s="4"/>
      <c r="C914" s="12"/>
      <c r="D914" s="14"/>
      <c r="E914" s="14"/>
      <c r="F914" s="14"/>
      <c r="G914" s="29"/>
      <c r="H914" s="13"/>
      <c r="I914" s="14"/>
      <c r="J914" s="21"/>
      <c r="K914" s="21"/>
      <c r="L914" s="21"/>
      <c r="M914" s="22"/>
      <c r="N914" s="23"/>
      <c r="O914" s="23"/>
      <c r="P914" s="21"/>
      <c r="Q914" s="10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6.5" customHeight="1">
      <c r="A915" s="1"/>
      <c r="B915" s="4"/>
      <c r="C915" s="12"/>
      <c r="D915" s="14"/>
      <c r="E915" s="14"/>
      <c r="F915" s="14"/>
      <c r="G915" s="29"/>
      <c r="H915" s="13"/>
      <c r="I915" s="14"/>
      <c r="J915" s="21"/>
      <c r="K915" s="21"/>
      <c r="L915" s="21"/>
      <c r="M915" s="22"/>
      <c r="N915" s="23"/>
      <c r="O915" s="23"/>
      <c r="P915" s="21"/>
      <c r="Q915" s="10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6.5" customHeight="1">
      <c r="A916" s="1"/>
      <c r="B916" s="4"/>
      <c r="C916" s="12"/>
      <c r="D916" s="14"/>
      <c r="E916" s="14"/>
      <c r="F916" s="14"/>
      <c r="G916" s="29"/>
      <c r="H916" s="13"/>
      <c r="I916" s="14"/>
      <c r="J916" s="21"/>
      <c r="K916" s="21"/>
      <c r="L916" s="21"/>
      <c r="M916" s="22"/>
      <c r="N916" s="23"/>
      <c r="O916" s="23"/>
      <c r="P916" s="21"/>
      <c r="Q916" s="10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6.5" customHeight="1">
      <c r="A917" s="1"/>
      <c r="B917" s="4"/>
      <c r="C917" s="12"/>
      <c r="D917" s="14"/>
      <c r="E917" s="14"/>
      <c r="F917" s="14"/>
      <c r="G917" s="29"/>
      <c r="H917" s="13"/>
      <c r="I917" s="14"/>
      <c r="J917" s="21"/>
      <c r="K917" s="21"/>
      <c r="L917" s="21"/>
      <c r="M917" s="22"/>
      <c r="N917" s="23"/>
      <c r="O917" s="23"/>
      <c r="P917" s="21"/>
      <c r="Q917" s="10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6.5" customHeight="1">
      <c r="A918" s="1"/>
      <c r="B918" s="4"/>
      <c r="C918" s="12"/>
      <c r="D918" s="14"/>
      <c r="E918" s="14"/>
      <c r="F918" s="14"/>
      <c r="G918" s="29"/>
      <c r="H918" s="13"/>
      <c r="I918" s="14"/>
      <c r="J918" s="21"/>
      <c r="K918" s="21"/>
      <c r="L918" s="21"/>
      <c r="M918" s="22"/>
      <c r="N918" s="23"/>
      <c r="O918" s="23"/>
      <c r="P918" s="21"/>
      <c r="Q918" s="10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6.5" customHeight="1">
      <c r="A919" s="1"/>
      <c r="B919" s="4"/>
      <c r="C919" s="12"/>
      <c r="D919" s="14"/>
      <c r="E919" s="14"/>
      <c r="F919" s="14"/>
      <c r="G919" s="29"/>
      <c r="H919" s="13"/>
      <c r="I919" s="14"/>
      <c r="J919" s="21"/>
      <c r="K919" s="21"/>
      <c r="L919" s="21"/>
      <c r="M919" s="22"/>
      <c r="N919" s="23"/>
      <c r="O919" s="23"/>
      <c r="P919" s="21"/>
      <c r="Q919" s="10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6.5" customHeight="1">
      <c r="A920" s="1"/>
      <c r="B920" s="4"/>
      <c r="C920" s="12"/>
      <c r="D920" s="14"/>
      <c r="E920" s="14"/>
      <c r="F920" s="14"/>
      <c r="G920" s="29"/>
      <c r="H920" s="13"/>
      <c r="I920" s="14"/>
      <c r="J920" s="21"/>
      <c r="K920" s="21"/>
      <c r="L920" s="21"/>
      <c r="M920" s="22"/>
      <c r="N920" s="23"/>
      <c r="O920" s="23"/>
      <c r="P920" s="21"/>
      <c r="Q920" s="10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6.5" customHeight="1">
      <c r="A921" s="1"/>
      <c r="B921" s="4"/>
      <c r="C921" s="12"/>
      <c r="D921" s="14"/>
      <c r="E921" s="14"/>
      <c r="F921" s="14"/>
      <c r="G921" s="29"/>
      <c r="H921" s="13"/>
      <c r="I921" s="14"/>
      <c r="J921" s="21"/>
      <c r="K921" s="21"/>
      <c r="L921" s="21"/>
      <c r="M921" s="22"/>
      <c r="N921" s="23"/>
      <c r="O921" s="23"/>
      <c r="P921" s="21"/>
      <c r="Q921" s="10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6.5" customHeight="1">
      <c r="A922" s="1"/>
      <c r="B922" s="4"/>
      <c r="C922" s="12"/>
      <c r="D922" s="14"/>
      <c r="E922" s="14"/>
      <c r="F922" s="14"/>
      <c r="G922" s="29"/>
      <c r="H922" s="13"/>
      <c r="I922" s="14"/>
      <c r="J922" s="21"/>
      <c r="K922" s="21"/>
      <c r="L922" s="21"/>
      <c r="M922" s="22"/>
      <c r="N922" s="23"/>
      <c r="O922" s="23"/>
      <c r="P922" s="21"/>
      <c r="Q922" s="10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6.5" customHeight="1">
      <c r="A923" s="1"/>
      <c r="B923" s="4"/>
      <c r="C923" s="12"/>
      <c r="D923" s="14"/>
      <c r="E923" s="14"/>
      <c r="F923" s="14"/>
      <c r="G923" s="29"/>
      <c r="H923" s="13"/>
      <c r="I923" s="14"/>
      <c r="J923" s="21"/>
      <c r="K923" s="21"/>
      <c r="L923" s="21"/>
      <c r="M923" s="22"/>
      <c r="N923" s="23"/>
      <c r="O923" s="23"/>
      <c r="P923" s="21"/>
      <c r="Q923" s="10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6.5" customHeight="1">
      <c r="A924" s="1"/>
      <c r="B924" s="4"/>
      <c r="C924" s="12"/>
      <c r="D924" s="14"/>
      <c r="E924" s="14"/>
      <c r="F924" s="14"/>
      <c r="G924" s="29"/>
      <c r="H924" s="13"/>
      <c r="I924" s="14"/>
      <c r="J924" s="21"/>
      <c r="K924" s="21"/>
      <c r="L924" s="21"/>
      <c r="M924" s="22"/>
      <c r="N924" s="23"/>
      <c r="O924" s="23"/>
      <c r="P924" s="21"/>
      <c r="Q924" s="10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6.5" customHeight="1">
      <c r="A925" s="1"/>
      <c r="B925" s="4"/>
      <c r="C925" s="12"/>
      <c r="D925" s="14"/>
      <c r="E925" s="14"/>
      <c r="F925" s="14"/>
      <c r="G925" s="29"/>
      <c r="H925" s="13"/>
      <c r="I925" s="14"/>
      <c r="J925" s="21"/>
      <c r="K925" s="21"/>
      <c r="L925" s="21"/>
      <c r="M925" s="22"/>
      <c r="N925" s="23"/>
      <c r="O925" s="23"/>
      <c r="P925" s="21"/>
      <c r="Q925" s="10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6.5" customHeight="1">
      <c r="A926" s="1"/>
      <c r="B926" s="4"/>
      <c r="C926" s="12"/>
      <c r="D926" s="14"/>
      <c r="E926" s="14"/>
      <c r="F926" s="14"/>
      <c r="G926" s="29"/>
      <c r="H926" s="13"/>
      <c r="I926" s="14"/>
      <c r="J926" s="21"/>
      <c r="K926" s="21"/>
      <c r="L926" s="21"/>
      <c r="M926" s="22"/>
      <c r="N926" s="23"/>
      <c r="O926" s="23"/>
      <c r="P926" s="21"/>
      <c r="Q926" s="10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6.5" customHeight="1">
      <c r="A927" s="1"/>
      <c r="B927" s="4"/>
      <c r="C927" s="12"/>
      <c r="D927" s="14"/>
      <c r="E927" s="14"/>
      <c r="F927" s="14"/>
      <c r="G927" s="29"/>
      <c r="H927" s="13"/>
      <c r="I927" s="14"/>
      <c r="J927" s="21"/>
      <c r="K927" s="21"/>
      <c r="L927" s="21"/>
      <c r="M927" s="22"/>
      <c r="N927" s="23"/>
      <c r="O927" s="23"/>
      <c r="P927" s="21"/>
      <c r="Q927" s="10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6.5" customHeight="1">
      <c r="A928" s="1"/>
      <c r="B928" s="4"/>
      <c r="C928" s="12"/>
      <c r="D928" s="14"/>
      <c r="E928" s="14"/>
      <c r="F928" s="14"/>
      <c r="G928" s="29"/>
      <c r="H928" s="13"/>
      <c r="I928" s="14"/>
      <c r="J928" s="21"/>
      <c r="K928" s="21"/>
      <c r="L928" s="21"/>
      <c r="M928" s="22"/>
      <c r="N928" s="23"/>
      <c r="O928" s="23"/>
      <c r="P928" s="21"/>
      <c r="Q928" s="10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6.5" customHeight="1">
      <c r="A929" s="1"/>
      <c r="B929" s="4"/>
      <c r="C929" s="12"/>
      <c r="D929" s="14"/>
      <c r="E929" s="14"/>
      <c r="F929" s="14"/>
      <c r="G929" s="29"/>
      <c r="H929" s="13"/>
      <c r="I929" s="14"/>
      <c r="J929" s="21"/>
      <c r="K929" s="21"/>
      <c r="L929" s="21"/>
      <c r="M929" s="22"/>
      <c r="N929" s="23"/>
      <c r="O929" s="23"/>
      <c r="P929" s="21"/>
      <c r="Q929" s="10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6.5" customHeight="1">
      <c r="A930" s="1"/>
      <c r="B930" s="4"/>
      <c r="C930" s="12"/>
      <c r="D930" s="14"/>
      <c r="E930" s="14"/>
      <c r="F930" s="14"/>
      <c r="G930" s="29"/>
      <c r="H930" s="13"/>
      <c r="I930" s="14"/>
      <c r="J930" s="21"/>
      <c r="K930" s="21"/>
      <c r="L930" s="21"/>
      <c r="M930" s="22"/>
      <c r="N930" s="23"/>
      <c r="O930" s="23"/>
      <c r="P930" s="21"/>
      <c r="Q930" s="10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6.5" customHeight="1">
      <c r="A931" s="1"/>
      <c r="B931" s="4"/>
      <c r="C931" s="12"/>
      <c r="D931" s="14"/>
      <c r="E931" s="14"/>
      <c r="F931" s="14"/>
      <c r="G931" s="29"/>
      <c r="H931" s="13"/>
      <c r="I931" s="14"/>
      <c r="J931" s="21"/>
      <c r="K931" s="21"/>
      <c r="L931" s="21"/>
      <c r="M931" s="22"/>
      <c r="N931" s="23"/>
      <c r="O931" s="23"/>
      <c r="P931" s="21"/>
      <c r="Q931" s="10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6.5" customHeight="1">
      <c r="A932" s="1"/>
      <c r="B932" s="4"/>
      <c r="C932" s="12"/>
      <c r="D932" s="14"/>
      <c r="E932" s="14"/>
      <c r="F932" s="14"/>
      <c r="G932" s="29"/>
      <c r="H932" s="13"/>
      <c r="I932" s="14"/>
      <c r="J932" s="21"/>
      <c r="K932" s="21"/>
      <c r="L932" s="21"/>
      <c r="M932" s="22"/>
      <c r="N932" s="23"/>
      <c r="O932" s="23"/>
      <c r="P932" s="21"/>
      <c r="Q932" s="10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6.5" customHeight="1">
      <c r="A933" s="1"/>
      <c r="B933" s="4"/>
      <c r="C933" s="12"/>
      <c r="D933" s="14"/>
      <c r="E933" s="14"/>
      <c r="F933" s="14"/>
      <c r="G933" s="29"/>
      <c r="H933" s="13"/>
      <c r="I933" s="14"/>
      <c r="J933" s="21"/>
      <c r="K933" s="21"/>
      <c r="L933" s="21"/>
      <c r="M933" s="22"/>
      <c r="N933" s="23"/>
      <c r="O933" s="23"/>
      <c r="P933" s="21"/>
      <c r="Q933" s="10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6.5" customHeight="1">
      <c r="A934" s="1"/>
      <c r="B934" s="4"/>
      <c r="C934" s="12"/>
      <c r="D934" s="14"/>
      <c r="E934" s="14"/>
      <c r="F934" s="14"/>
      <c r="G934" s="29"/>
      <c r="H934" s="13"/>
      <c r="I934" s="14"/>
      <c r="J934" s="21"/>
      <c r="K934" s="21"/>
      <c r="L934" s="21"/>
      <c r="M934" s="22"/>
      <c r="N934" s="23"/>
      <c r="O934" s="23"/>
      <c r="P934" s="21"/>
      <c r="Q934" s="10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6.5" customHeight="1">
      <c r="A935" s="1"/>
      <c r="B935" s="4"/>
      <c r="C935" s="12"/>
      <c r="D935" s="14"/>
      <c r="E935" s="14"/>
      <c r="F935" s="14"/>
      <c r="G935" s="29"/>
      <c r="H935" s="13"/>
      <c r="I935" s="14"/>
      <c r="J935" s="21"/>
      <c r="K935" s="21"/>
      <c r="L935" s="21"/>
      <c r="M935" s="22"/>
      <c r="N935" s="23"/>
      <c r="O935" s="23"/>
      <c r="P935" s="21"/>
      <c r="Q935" s="10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6.5" customHeight="1">
      <c r="A936" s="1"/>
      <c r="B936" s="4"/>
      <c r="C936" s="12"/>
      <c r="D936" s="14"/>
      <c r="E936" s="14"/>
      <c r="F936" s="14"/>
      <c r="G936" s="29"/>
      <c r="H936" s="13"/>
      <c r="I936" s="14"/>
      <c r="J936" s="21"/>
      <c r="K936" s="21"/>
      <c r="L936" s="21"/>
      <c r="M936" s="22"/>
      <c r="N936" s="23"/>
      <c r="O936" s="23"/>
      <c r="P936" s="21"/>
      <c r="Q936" s="10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6.5" customHeight="1">
      <c r="A937" s="1"/>
      <c r="B937" s="4"/>
      <c r="C937" s="12"/>
      <c r="D937" s="14"/>
      <c r="E937" s="14"/>
      <c r="F937" s="14"/>
      <c r="G937" s="29"/>
      <c r="H937" s="13"/>
      <c r="I937" s="14"/>
      <c r="J937" s="21"/>
      <c r="K937" s="21"/>
      <c r="L937" s="21"/>
      <c r="M937" s="22"/>
      <c r="N937" s="23"/>
      <c r="O937" s="23"/>
      <c r="P937" s="21"/>
      <c r="Q937" s="10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6.5" customHeight="1">
      <c r="A938" s="1"/>
      <c r="B938" s="4"/>
      <c r="C938" s="12"/>
      <c r="D938" s="14"/>
      <c r="E938" s="14"/>
      <c r="F938" s="14"/>
      <c r="G938" s="29"/>
      <c r="H938" s="13"/>
      <c r="I938" s="14"/>
      <c r="J938" s="21"/>
      <c r="K938" s="21"/>
      <c r="L938" s="21"/>
      <c r="M938" s="22"/>
      <c r="N938" s="23"/>
      <c r="O938" s="23"/>
      <c r="P938" s="21"/>
      <c r="Q938" s="10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6.5" customHeight="1">
      <c r="A939" s="1"/>
      <c r="B939" s="4"/>
      <c r="C939" s="12"/>
      <c r="D939" s="14"/>
      <c r="E939" s="14"/>
      <c r="F939" s="14"/>
      <c r="G939" s="29"/>
      <c r="H939" s="13"/>
      <c r="I939" s="14"/>
      <c r="J939" s="21"/>
      <c r="K939" s="21"/>
      <c r="L939" s="21"/>
      <c r="M939" s="22"/>
      <c r="N939" s="23"/>
      <c r="O939" s="23"/>
      <c r="P939" s="21"/>
      <c r="Q939" s="10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6.5" customHeight="1">
      <c r="A940" s="1"/>
      <c r="B940" s="4"/>
      <c r="C940" s="12"/>
      <c r="D940" s="14"/>
      <c r="E940" s="14"/>
      <c r="F940" s="14"/>
      <c r="G940" s="29"/>
      <c r="H940" s="13"/>
      <c r="I940" s="14"/>
      <c r="J940" s="21"/>
      <c r="K940" s="21"/>
      <c r="L940" s="21"/>
      <c r="M940" s="22"/>
      <c r="N940" s="23"/>
      <c r="O940" s="23"/>
      <c r="P940" s="21"/>
      <c r="Q940" s="10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6.5" customHeight="1">
      <c r="A941" s="1"/>
      <c r="B941" s="4"/>
      <c r="C941" s="12"/>
      <c r="D941" s="14"/>
      <c r="E941" s="14"/>
      <c r="F941" s="14"/>
      <c r="G941" s="29"/>
      <c r="H941" s="13"/>
      <c r="I941" s="14"/>
      <c r="J941" s="21"/>
      <c r="K941" s="21"/>
      <c r="L941" s="21"/>
      <c r="M941" s="22"/>
      <c r="N941" s="23"/>
      <c r="O941" s="23"/>
      <c r="P941" s="21"/>
      <c r="Q941" s="10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6.5" customHeight="1">
      <c r="A942" s="1"/>
      <c r="B942" s="4"/>
      <c r="C942" s="12"/>
      <c r="D942" s="14"/>
      <c r="E942" s="14"/>
      <c r="F942" s="14"/>
      <c r="G942" s="29"/>
      <c r="H942" s="13"/>
      <c r="I942" s="14"/>
      <c r="J942" s="21"/>
      <c r="K942" s="21"/>
      <c r="L942" s="21"/>
      <c r="M942" s="22"/>
      <c r="N942" s="23"/>
      <c r="O942" s="23"/>
      <c r="P942" s="21"/>
      <c r="Q942" s="10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6.5" customHeight="1">
      <c r="A943" s="1"/>
      <c r="B943" s="4"/>
      <c r="C943" s="12"/>
      <c r="D943" s="14"/>
      <c r="E943" s="14"/>
      <c r="F943" s="14"/>
      <c r="G943" s="29"/>
      <c r="H943" s="13"/>
      <c r="I943" s="14"/>
      <c r="J943" s="21"/>
      <c r="K943" s="21"/>
      <c r="L943" s="21"/>
      <c r="M943" s="22"/>
      <c r="N943" s="23"/>
      <c r="O943" s="23"/>
      <c r="P943" s="21"/>
      <c r="Q943" s="10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6.5" customHeight="1">
      <c r="A944" s="1"/>
      <c r="B944" s="4"/>
      <c r="C944" s="12"/>
      <c r="D944" s="14"/>
      <c r="E944" s="14"/>
      <c r="F944" s="14"/>
      <c r="G944" s="29"/>
      <c r="H944" s="13"/>
      <c r="I944" s="14"/>
      <c r="J944" s="21"/>
      <c r="K944" s="21"/>
      <c r="L944" s="21"/>
      <c r="M944" s="22"/>
      <c r="N944" s="23"/>
      <c r="O944" s="23"/>
      <c r="P944" s="21"/>
      <c r="Q944" s="10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6.5" customHeight="1">
      <c r="A945" s="1"/>
      <c r="B945" s="4"/>
      <c r="C945" s="12"/>
      <c r="D945" s="14"/>
      <c r="E945" s="14"/>
      <c r="F945" s="14"/>
      <c r="G945" s="29"/>
      <c r="H945" s="13"/>
      <c r="I945" s="14"/>
      <c r="J945" s="21"/>
      <c r="K945" s="21"/>
      <c r="L945" s="21"/>
      <c r="M945" s="22"/>
      <c r="N945" s="23"/>
      <c r="O945" s="23"/>
      <c r="P945" s="21"/>
      <c r="Q945" s="10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6.5" customHeight="1">
      <c r="A946" s="1"/>
      <c r="B946" s="4"/>
      <c r="C946" s="12"/>
      <c r="D946" s="14"/>
      <c r="E946" s="14"/>
      <c r="F946" s="14"/>
      <c r="G946" s="29"/>
      <c r="H946" s="13"/>
      <c r="I946" s="14"/>
      <c r="J946" s="21"/>
      <c r="K946" s="21"/>
      <c r="L946" s="21"/>
      <c r="M946" s="22"/>
      <c r="N946" s="23"/>
      <c r="O946" s="23"/>
      <c r="P946" s="21"/>
      <c r="Q946" s="10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6.5" customHeight="1">
      <c r="A947" s="1"/>
      <c r="B947" s="4"/>
      <c r="C947" s="12"/>
      <c r="D947" s="14"/>
      <c r="E947" s="14"/>
      <c r="F947" s="14"/>
      <c r="G947" s="29"/>
      <c r="H947" s="13"/>
      <c r="I947" s="14"/>
      <c r="J947" s="21"/>
      <c r="K947" s="21"/>
      <c r="L947" s="21"/>
      <c r="M947" s="22"/>
      <c r="N947" s="23"/>
      <c r="O947" s="23"/>
      <c r="P947" s="21"/>
      <c r="Q947" s="10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6.5" customHeight="1">
      <c r="A948" s="1"/>
      <c r="B948" s="4"/>
      <c r="C948" s="12"/>
      <c r="D948" s="14"/>
      <c r="E948" s="14"/>
      <c r="F948" s="14"/>
      <c r="G948" s="29"/>
      <c r="H948" s="13"/>
      <c r="I948" s="14"/>
      <c r="J948" s="21"/>
      <c r="K948" s="21"/>
      <c r="L948" s="21"/>
      <c r="M948" s="22"/>
      <c r="N948" s="23"/>
      <c r="O948" s="23"/>
      <c r="P948" s="21"/>
      <c r="Q948" s="10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6.5" customHeight="1">
      <c r="A949" s="1"/>
      <c r="B949" s="4"/>
      <c r="C949" s="12"/>
      <c r="D949" s="14"/>
      <c r="E949" s="14"/>
      <c r="F949" s="14"/>
      <c r="G949" s="29"/>
      <c r="H949" s="13"/>
      <c r="I949" s="14"/>
      <c r="J949" s="21"/>
      <c r="K949" s="21"/>
      <c r="L949" s="21"/>
      <c r="M949" s="22"/>
      <c r="N949" s="23"/>
      <c r="O949" s="23"/>
      <c r="P949" s="21"/>
      <c r="Q949" s="10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6.5" customHeight="1">
      <c r="A950" s="1"/>
      <c r="B950" s="4"/>
      <c r="C950" s="12"/>
      <c r="D950" s="14"/>
      <c r="E950" s="14"/>
      <c r="F950" s="14"/>
      <c r="G950" s="29"/>
      <c r="H950" s="13"/>
      <c r="I950" s="14"/>
      <c r="J950" s="21"/>
      <c r="K950" s="21"/>
      <c r="L950" s="21"/>
      <c r="M950" s="22"/>
      <c r="N950" s="23"/>
      <c r="O950" s="23"/>
      <c r="P950" s="21"/>
      <c r="Q950" s="10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6.5" customHeight="1">
      <c r="A951" s="1"/>
      <c r="B951" s="4"/>
      <c r="C951" s="12"/>
      <c r="D951" s="14"/>
      <c r="E951" s="14"/>
      <c r="F951" s="14"/>
      <c r="G951" s="29"/>
      <c r="H951" s="13"/>
      <c r="I951" s="14"/>
      <c r="J951" s="21"/>
      <c r="K951" s="21"/>
      <c r="L951" s="21"/>
      <c r="M951" s="22"/>
      <c r="N951" s="23"/>
      <c r="O951" s="23"/>
      <c r="P951" s="21"/>
      <c r="Q951" s="10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6.5" customHeight="1">
      <c r="A952" s="1"/>
      <c r="B952" s="4"/>
      <c r="C952" s="12"/>
      <c r="D952" s="14"/>
      <c r="E952" s="14"/>
      <c r="F952" s="14"/>
      <c r="G952" s="29"/>
      <c r="H952" s="13"/>
      <c r="I952" s="14"/>
      <c r="J952" s="21"/>
      <c r="K952" s="21"/>
      <c r="L952" s="21"/>
      <c r="M952" s="22"/>
      <c r="N952" s="23"/>
      <c r="O952" s="23"/>
      <c r="P952" s="21"/>
      <c r="Q952" s="10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6.5" customHeight="1">
      <c r="A953" s="1"/>
      <c r="B953" s="4"/>
      <c r="C953" s="12"/>
      <c r="D953" s="14"/>
      <c r="E953" s="14"/>
      <c r="F953" s="14"/>
      <c r="G953" s="29"/>
      <c r="H953" s="13"/>
      <c r="I953" s="14"/>
      <c r="J953" s="21"/>
      <c r="K953" s="21"/>
      <c r="L953" s="21"/>
      <c r="M953" s="22"/>
      <c r="N953" s="23"/>
      <c r="O953" s="23"/>
      <c r="P953" s="21"/>
      <c r="Q953" s="10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6.5" customHeight="1">
      <c r="A954" s="1"/>
      <c r="B954" s="4"/>
      <c r="C954" s="12"/>
      <c r="D954" s="14"/>
      <c r="E954" s="14"/>
      <c r="F954" s="14"/>
      <c r="G954" s="29"/>
      <c r="H954" s="13"/>
      <c r="I954" s="14"/>
      <c r="J954" s="21"/>
      <c r="K954" s="21"/>
      <c r="L954" s="21"/>
      <c r="M954" s="22"/>
      <c r="N954" s="23"/>
      <c r="O954" s="23"/>
      <c r="P954" s="21"/>
      <c r="Q954" s="10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6.5" customHeight="1">
      <c r="A955" s="1"/>
      <c r="B955" s="4"/>
      <c r="C955" s="12"/>
      <c r="D955" s="14"/>
      <c r="E955" s="14"/>
      <c r="F955" s="14"/>
      <c r="G955" s="29"/>
      <c r="H955" s="13"/>
      <c r="I955" s="14"/>
      <c r="J955" s="21"/>
      <c r="K955" s="21"/>
      <c r="L955" s="21"/>
      <c r="M955" s="22"/>
      <c r="N955" s="23"/>
      <c r="O955" s="23"/>
      <c r="P955" s="21"/>
      <c r="Q955" s="10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6.5" customHeight="1">
      <c r="A956" s="1"/>
      <c r="B956" s="4"/>
      <c r="C956" s="12"/>
      <c r="D956" s="14"/>
      <c r="E956" s="14"/>
      <c r="F956" s="14"/>
      <c r="G956" s="29"/>
      <c r="H956" s="13"/>
      <c r="I956" s="14"/>
      <c r="J956" s="21"/>
      <c r="K956" s="21"/>
      <c r="L956" s="21"/>
      <c r="M956" s="22"/>
      <c r="N956" s="23"/>
      <c r="O956" s="23"/>
      <c r="P956" s="21"/>
      <c r="Q956" s="10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6.5" customHeight="1">
      <c r="A957" s="1"/>
      <c r="B957" s="4"/>
      <c r="C957" s="12"/>
      <c r="D957" s="14"/>
      <c r="E957" s="14"/>
      <c r="F957" s="14"/>
      <c r="G957" s="29"/>
      <c r="H957" s="13"/>
      <c r="I957" s="14"/>
      <c r="J957" s="21"/>
      <c r="K957" s="21"/>
      <c r="L957" s="21"/>
      <c r="M957" s="22"/>
      <c r="N957" s="23"/>
      <c r="O957" s="23"/>
      <c r="P957" s="21"/>
      <c r="Q957" s="10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6.5" customHeight="1">
      <c r="A958" s="1"/>
      <c r="B958" s="4"/>
      <c r="C958" s="12"/>
      <c r="D958" s="14"/>
      <c r="E958" s="14"/>
      <c r="F958" s="14"/>
      <c r="G958" s="29"/>
      <c r="H958" s="13"/>
      <c r="I958" s="14"/>
      <c r="J958" s="21"/>
      <c r="K958" s="21"/>
      <c r="L958" s="21"/>
      <c r="M958" s="22"/>
      <c r="N958" s="23"/>
      <c r="O958" s="23"/>
      <c r="P958" s="21"/>
      <c r="Q958" s="10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6.5" customHeight="1">
      <c r="A959" s="1"/>
      <c r="B959" s="4"/>
      <c r="C959" s="12"/>
      <c r="D959" s="14"/>
      <c r="E959" s="14"/>
      <c r="F959" s="14"/>
      <c r="G959" s="29"/>
      <c r="H959" s="13"/>
      <c r="I959" s="14"/>
      <c r="J959" s="21"/>
      <c r="K959" s="21"/>
      <c r="L959" s="21"/>
      <c r="M959" s="22"/>
      <c r="N959" s="23"/>
      <c r="O959" s="23"/>
      <c r="P959" s="21"/>
      <c r="Q959" s="10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6.5" customHeight="1">
      <c r="A960" s="1"/>
      <c r="B960" s="4"/>
      <c r="C960" s="12"/>
      <c r="D960" s="14"/>
      <c r="E960" s="14"/>
      <c r="F960" s="14"/>
      <c r="G960" s="29"/>
      <c r="H960" s="13"/>
      <c r="I960" s="14"/>
      <c r="J960" s="21"/>
      <c r="K960" s="21"/>
      <c r="L960" s="21"/>
      <c r="M960" s="22"/>
      <c r="N960" s="23"/>
      <c r="O960" s="23"/>
      <c r="P960" s="21"/>
      <c r="Q960" s="10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6.5" customHeight="1">
      <c r="A961" s="1"/>
      <c r="B961" s="4"/>
      <c r="C961" s="12"/>
      <c r="D961" s="14"/>
      <c r="E961" s="14"/>
      <c r="F961" s="14"/>
      <c r="G961" s="29"/>
      <c r="H961" s="13"/>
      <c r="I961" s="14"/>
      <c r="J961" s="21"/>
      <c r="K961" s="21"/>
      <c r="L961" s="21"/>
      <c r="M961" s="22"/>
      <c r="N961" s="23"/>
      <c r="O961" s="23"/>
      <c r="P961" s="21"/>
      <c r="Q961" s="10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6.5" customHeight="1">
      <c r="A962" s="1"/>
      <c r="B962" s="4"/>
      <c r="C962" s="12"/>
      <c r="D962" s="14"/>
      <c r="E962" s="14"/>
      <c r="F962" s="14"/>
      <c r="G962" s="29"/>
      <c r="H962" s="13"/>
      <c r="I962" s="14"/>
      <c r="J962" s="21"/>
      <c r="K962" s="21"/>
      <c r="L962" s="21"/>
      <c r="M962" s="22"/>
      <c r="N962" s="23"/>
      <c r="O962" s="23"/>
      <c r="P962" s="21"/>
      <c r="Q962" s="10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6.5" customHeight="1">
      <c r="A963" s="1"/>
      <c r="B963" s="4"/>
      <c r="C963" s="12"/>
      <c r="D963" s="14"/>
      <c r="E963" s="14"/>
      <c r="F963" s="14"/>
      <c r="G963" s="29"/>
      <c r="H963" s="13"/>
      <c r="I963" s="14"/>
      <c r="J963" s="21"/>
      <c r="K963" s="21"/>
      <c r="L963" s="21"/>
      <c r="M963" s="22"/>
      <c r="N963" s="23"/>
      <c r="O963" s="23"/>
      <c r="P963" s="21"/>
      <c r="Q963" s="10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6.5" customHeight="1">
      <c r="A964" s="1"/>
      <c r="B964" s="4"/>
      <c r="C964" s="12"/>
      <c r="D964" s="14"/>
      <c r="E964" s="14"/>
      <c r="F964" s="14"/>
      <c r="G964" s="29"/>
      <c r="H964" s="13"/>
      <c r="I964" s="14"/>
      <c r="J964" s="21"/>
      <c r="K964" s="21"/>
      <c r="L964" s="21"/>
      <c r="M964" s="22"/>
      <c r="N964" s="23"/>
      <c r="O964" s="23"/>
      <c r="P964" s="21"/>
      <c r="Q964" s="10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6.5" customHeight="1">
      <c r="A965" s="1"/>
      <c r="B965" s="4"/>
      <c r="C965" s="12"/>
      <c r="D965" s="14"/>
      <c r="E965" s="14"/>
      <c r="F965" s="14"/>
      <c r="G965" s="29"/>
      <c r="H965" s="13"/>
      <c r="I965" s="14"/>
      <c r="J965" s="21"/>
      <c r="K965" s="21"/>
      <c r="L965" s="21"/>
      <c r="M965" s="22"/>
      <c r="N965" s="23"/>
      <c r="O965" s="23"/>
      <c r="P965" s="21"/>
      <c r="Q965" s="10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6.5" customHeight="1">
      <c r="A966" s="1"/>
      <c r="B966" s="4"/>
      <c r="C966" s="12"/>
      <c r="D966" s="14"/>
      <c r="E966" s="14"/>
      <c r="F966" s="14"/>
      <c r="G966" s="29"/>
      <c r="H966" s="13"/>
      <c r="I966" s="14"/>
      <c r="J966" s="21"/>
      <c r="K966" s="21"/>
      <c r="L966" s="21"/>
      <c r="M966" s="22"/>
      <c r="N966" s="23"/>
      <c r="O966" s="23"/>
      <c r="P966" s="21"/>
      <c r="Q966" s="10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6.5" customHeight="1">
      <c r="A967" s="1"/>
      <c r="B967" s="4"/>
      <c r="C967" s="12"/>
      <c r="D967" s="14"/>
      <c r="E967" s="14"/>
      <c r="F967" s="14"/>
      <c r="G967" s="29"/>
      <c r="H967" s="13"/>
      <c r="I967" s="14"/>
      <c r="J967" s="21"/>
      <c r="K967" s="21"/>
      <c r="L967" s="21"/>
      <c r="M967" s="22"/>
      <c r="N967" s="23"/>
      <c r="O967" s="23"/>
      <c r="P967" s="21"/>
      <c r="Q967" s="10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6.5" customHeight="1">
      <c r="A968" s="1"/>
      <c r="B968" s="4"/>
      <c r="C968" s="12"/>
      <c r="D968" s="14"/>
      <c r="E968" s="14"/>
      <c r="F968" s="14"/>
      <c r="G968" s="29"/>
      <c r="H968" s="13"/>
      <c r="I968" s="14"/>
      <c r="J968" s="21"/>
      <c r="K968" s="21"/>
      <c r="L968" s="21"/>
      <c r="M968" s="22"/>
      <c r="N968" s="23"/>
      <c r="O968" s="23"/>
      <c r="P968" s="21"/>
      <c r="Q968" s="10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6.5" customHeight="1">
      <c r="A969" s="1"/>
      <c r="B969" s="4"/>
      <c r="C969" s="12"/>
      <c r="D969" s="14"/>
      <c r="E969" s="14"/>
      <c r="F969" s="14"/>
      <c r="G969" s="29"/>
      <c r="H969" s="13"/>
      <c r="I969" s="14"/>
      <c r="J969" s="21"/>
      <c r="K969" s="21"/>
      <c r="L969" s="21"/>
      <c r="M969" s="22"/>
      <c r="N969" s="23"/>
      <c r="O969" s="23"/>
      <c r="P969" s="21"/>
      <c r="Q969" s="10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6.5" customHeight="1">
      <c r="A970" s="1"/>
      <c r="B970" s="4"/>
      <c r="C970" s="12"/>
      <c r="D970" s="14"/>
      <c r="E970" s="14"/>
      <c r="F970" s="14"/>
      <c r="G970" s="29"/>
      <c r="H970" s="13"/>
      <c r="I970" s="14"/>
      <c r="J970" s="21"/>
      <c r="K970" s="21"/>
      <c r="L970" s="21"/>
      <c r="M970" s="22"/>
      <c r="N970" s="23"/>
      <c r="O970" s="23"/>
      <c r="P970" s="21"/>
      <c r="Q970" s="10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6.5" customHeight="1">
      <c r="A971" s="1"/>
      <c r="B971" s="4"/>
      <c r="C971" s="12"/>
      <c r="D971" s="14"/>
      <c r="E971" s="14"/>
      <c r="F971" s="14"/>
      <c r="G971" s="29"/>
      <c r="H971" s="13"/>
      <c r="I971" s="14"/>
      <c r="J971" s="21"/>
      <c r="K971" s="21"/>
      <c r="L971" s="21"/>
      <c r="M971" s="22"/>
      <c r="N971" s="23"/>
      <c r="O971" s="23"/>
      <c r="P971" s="21"/>
      <c r="Q971" s="10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6.5" customHeight="1">
      <c r="A972" s="1"/>
      <c r="B972" s="4"/>
      <c r="C972" s="12"/>
      <c r="D972" s="14"/>
      <c r="E972" s="14"/>
      <c r="F972" s="14"/>
      <c r="G972" s="29"/>
      <c r="H972" s="13"/>
      <c r="I972" s="14"/>
      <c r="J972" s="21"/>
      <c r="K972" s="21"/>
      <c r="L972" s="21"/>
      <c r="M972" s="22"/>
      <c r="N972" s="23"/>
      <c r="O972" s="23"/>
      <c r="P972" s="21"/>
      <c r="Q972" s="10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6.5" customHeight="1">
      <c r="A973" s="1"/>
      <c r="B973" s="4"/>
      <c r="C973" s="12"/>
      <c r="D973" s="14"/>
      <c r="E973" s="14"/>
      <c r="F973" s="14"/>
      <c r="G973" s="29"/>
      <c r="H973" s="13"/>
      <c r="I973" s="14"/>
      <c r="J973" s="21"/>
      <c r="K973" s="21"/>
      <c r="L973" s="21"/>
      <c r="M973" s="22"/>
      <c r="N973" s="23"/>
      <c r="O973" s="23"/>
      <c r="P973" s="21"/>
      <c r="Q973" s="10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6.5" customHeight="1">
      <c r="A974" s="1"/>
      <c r="B974" s="4"/>
      <c r="C974" s="12"/>
      <c r="D974" s="14"/>
      <c r="E974" s="14"/>
      <c r="F974" s="14"/>
      <c r="G974" s="29"/>
      <c r="H974" s="13"/>
      <c r="I974" s="14"/>
      <c r="J974" s="21"/>
      <c r="K974" s="21"/>
      <c r="L974" s="21"/>
      <c r="M974" s="22"/>
      <c r="N974" s="23"/>
      <c r="O974" s="23"/>
      <c r="P974" s="21"/>
      <c r="Q974" s="10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6.5" customHeight="1">
      <c r="A975" s="1"/>
      <c r="B975" s="4"/>
      <c r="C975" s="12"/>
      <c r="D975" s="14"/>
      <c r="E975" s="14"/>
      <c r="F975" s="14"/>
      <c r="G975" s="29"/>
      <c r="H975" s="13"/>
      <c r="I975" s="14"/>
      <c r="J975" s="21"/>
      <c r="K975" s="21"/>
      <c r="L975" s="21"/>
      <c r="M975" s="22"/>
      <c r="N975" s="23"/>
      <c r="O975" s="23"/>
      <c r="P975" s="21"/>
      <c r="Q975" s="10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6.5" customHeight="1">
      <c r="A976" s="1"/>
      <c r="B976" s="4"/>
      <c r="C976" s="12"/>
      <c r="D976" s="14"/>
      <c r="E976" s="14"/>
      <c r="F976" s="14"/>
      <c r="G976" s="29"/>
      <c r="H976" s="13"/>
      <c r="I976" s="14"/>
      <c r="J976" s="21"/>
      <c r="K976" s="21"/>
      <c r="L976" s="21"/>
      <c r="M976" s="22"/>
      <c r="N976" s="23"/>
      <c r="O976" s="23"/>
      <c r="P976" s="21"/>
      <c r="Q976" s="10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6.5" customHeight="1">
      <c r="A977" s="1"/>
      <c r="B977" s="4"/>
      <c r="C977" s="12"/>
      <c r="D977" s="14"/>
      <c r="E977" s="14"/>
      <c r="F977" s="14"/>
      <c r="G977" s="29"/>
      <c r="H977" s="13"/>
      <c r="I977" s="14"/>
      <c r="J977" s="21"/>
      <c r="K977" s="21"/>
      <c r="L977" s="21"/>
      <c r="M977" s="22"/>
      <c r="N977" s="23"/>
      <c r="O977" s="23"/>
      <c r="P977" s="21"/>
      <c r="Q977" s="10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6.5" customHeight="1">
      <c r="A978" s="1"/>
      <c r="B978" s="4"/>
      <c r="C978" s="12"/>
      <c r="D978" s="14"/>
      <c r="E978" s="14"/>
      <c r="F978" s="14"/>
      <c r="G978" s="29"/>
      <c r="H978" s="13"/>
      <c r="I978" s="14"/>
      <c r="J978" s="21"/>
      <c r="K978" s="21"/>
      <c r="L978" s="21"/>
      <c r="M978" s="22"/>
      <c r="N978" s="23"/>
      <c r="O978" s="23"/>
      <c r="P978" s="21"/>
      <c r="Q978" s="10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6.5" customHeight="1">
      <c r="A979" s="1"/>
      <c r="B979" s="4"/>
      <c r="C979" s="12"/>
      <c r="D979" s="14"/>
      <c r="E979" s="14"/>
      <c r="F979" s="14"/>
      <c r="G979" s="29"/>
      <c r="H979" s="13"/>
      <c r="I979" s="14"/>
      <c r="J979" s="21"/>
      <c r="K979" s="21"/>
      <c r="L979" s="21"/>
      <c r="M979" s="22"/>
      <c r="N979" s="23"/>
      <c r="O979" s="23"/>
      <c r="P979" s="21"/>
      <c r="Q979" s="10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6.5" customHeight="1">
      <c r="A980" s="1"/>
      <c r="B980" s="4"/>
      <c r="C980" s="12"/>
      <c r="D980" s="14"/>
      <c r="E980" s="14"/>
      <c r="F980" s="14"/>
      <c r="G980" s="29"/>
      <c r="H980" s="13"/>
      <c r="I980" s="14"/>
      <c r="J980" s="21"/>
      <c r="K980" s="21"/>
      <c r="L980" s="21"/>
      <c r="M980" s="22"/>
      <c r="N980" s="23"/>
      <c r="O980" s="23"/>
      <c r="P980" s="21"/>
      <c r="Q980" s="10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6.5" customHeight="1">
      <c r="A981" s="1"/>
      <c r="B981" s="4"/>
      <c r="C981" s="12"/>
      <c r="D981" s="14"/>
      <c r="E981" s="14"/>
      <c r="F981" s="14"/>
      <c r="G981" s="29"/>
      <c r="H981" s="13"/>
      <c r="I981" s="14"/>
      <c r="J981" s="21"/>
      <c r="K981" s="21"/>
      <c r="L981" s="21"/>
      <c r="M981" s="22"/>
      <c r="N981" s="23"/>
      <c r="O981" s="23"/>
      <c r="P981" s="21"/>
      <c r="Q981" s="10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6.5" customHeight="1">
      <c r="A982" s="1"/>
      <c r="B982" s="4"/>
      <c r="C982" s="12"/>
      <c r="D982" s="14"/>
      <c r="E982" s="14"/>
      <c r="F982" s="14"/>
      <c r="G982" s="29"/>
      <c r="H982" s="13"/>
      <c r="I982" s="14"/>
      <c r="J982" s="21"/>
      <c r="K982" s="21"/>
      <c r="L982" s="21"/>
      <c r="M982" s="22"/>
      <c r="N982" s="23"/>
      <c r="O982" s="23"/>
      <c r="P982" s="21"/>
      <c r="Q982" s="10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6.5" customHeight="1">
      <c r="A983" s="1"/>
      <c r="B983" s="4"/>
      <c r="C983" s="12"/>
      <c r="D983" s="14"/>
      <c r="E983" s="14"/>
      <c r="F983" s="14"/>
      <c r="G983" s="29"/>
      <c r="H983" s="13"/>
      <c r="I983" s="14"/>
      <c r="J983" s="21"/>
      <c r="K983" s="21"/>
      <c r="L983" s="21"/>
      <c r="M983" s="22"/>
      <c r="N983" s="23"/>
      <c r="O983" s="23"/>
      <c r="P983" s="21"/>
      <c r="Q983" s="10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6.5" customHeight="1">
      <c r="A984" s="1"/>
      <c r="B984" s="4"/>
      <c r="C984" s="12"/>
      <c r="D984" s="14"/>
      <c r="E984" s="14"/>
      <c r="F984" s="14"/>
      <c r="G984" s="29"/>
      <c r="H984" s="13"/>
      <c r="I984" s="14"/>
      <c r="J984" s="21"/>
      <c r="K984" s="21"/>
      <c r="L984" s="21"/>
      <c r="M984" s="22"/>
      <c r="N984" s="23"/>
      <c r="O984" s="23"/>
      <c r="P984" s="21"/>
      <c r="Q984" s="10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6.5" customHeight="1">
      <c r="A985" s="1"/>
      <c r="B985" s="4"/>
      <c r="C985" s="12"/>
      <c r="D985" s="14"/>
      <c r="E985" s="14"/>
      <c r="F985" s="14"/>
      <c r="G985" s="29"/>
      <c r="H985" s="13"/>
      <c r="I985" s="14"/>
      <c r="J985" s="21"/>
      <c r="K985" s="21"/>
      <c r="L985" s="21"/>
      <c r="M985" s="22"/>
      <c r="N985" s="23"/>
      <c r="O985" s="23"/>
      <c r="P985" s="21"/>
      <c r="Q985" s="10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6.5" customHeight="1">
      <c r="A986" s="1"/>
      <c r="B986" s="4"/>
      <c r="C986" s="12"/>
      <c r="D986" s="14"/>
      <c r="E986" s="14"/>
      <c r="F986" s="14"/>
      <c r="G986" s="29"/>
      <c r="H986" s="13"/>
      <c r="I986" s="14"/>
      <c r="J986" s="21"/>
      <c r="K986" s="21"/>
      <c r="L986" s="21"/>
      <c r="M986" s="22"/>
      <c r="N986" s="23"/>
      <c r="O986" s="23"/>
      <c r="P986" s="21"/>
      <c r="Q986" s="10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6.5" customHeight="1">
      <c r="A987" s="1"/>
      <c r="B987" s="4"/>
      <c r="C987" s="12"/>
      <c r="D987" s="14"/>
      <c r="E987" s="14"/>
      <c r="F987" s="14"/>
      <c r="G987" s="29"/>
      <c r="H987" s="13"/>
      <c r="I987" s="14"/>
      <c r="J987" s="21"/>
      <c r="K987" s="21"/>
      <c r="L987" s="21"/>
      <c r="M987" s="22"/>
      <c r="N987" s="23"/>
      <c r="O987" s="23"/>
      <c r="P987" s="21"/>
      <c r="Q987" s="10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6.5" customHeight="1">
      <c r="A988" s="1"/>
      <c r="B988" s="4"/>
      <c r="C988" s="12"/>
      <c r="D988" s="14"/>
      <c r="E988" s="14"/>
      <c r="F988" s="14"/>
      <c r="G988" s="29"/>
      <c r="H988" s="13"/>
      <c r="I988" s="14"/>
      <c r="J988" s="21"/>
      <c r="K988" s="21"/>
      <c r="L988" s="21"/>
      <c r="M988" s="22"/>
      <c r="N988" s="23"/>
      <c r="O988" s="23"/>
      <c r="P988" s="21"/>
      <c r="Q988" s="10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6.5" customHeight="1">
      <c r="A989" s="1"/>
      <c r="B989" s="4"/>
      <c r="C989" s="12"/>
      <c r="D989" s="14"/>
      <c r="E989" s="14"/>
      <c r="F989" s="14"/>
      <c r="G989" s="29"/>
      <c r="H989" s="13"/>
      <c r="I989" s="14"/>
      <c r="J989" s="21"/>
      <c r="K989" s="21"/>
      <c r="L989" s="21"/>
      <c r="M989" s="22"/>
      <c r="N989" s="23"/>
      <c r="O989" s="23"/>
      <c r="P989" s="21"/>
      <c r="Q989" s="10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6.5" customHeight="1">
      <c r="A990" s="1"/>
      <c r="B990" s="4"/>
      <c r="C990" s="12"/>
      <c r="D990" s="14"/>
      <c r="E990" s="14"/>
      <c r="F990" s="14"/>
      <c r="G990" s="29"/>
      <c r="H990" s="13"/>
      <c r="I990" s="14"/>
      <c r="J990" s="21"/>
      <c r="K990" s="21"/>
      <c r="L990" s="21"/>
      <c r="M990" s="22"/>
      <c r="N990" s="23"/>
      <c r="O990" s="23"/>
      <c r="P990" s="21"/>
      <c r="Q990" s="10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6.5" customHeight="1">
      <c r="A991" s="1"/>
      <c r="B991" s="4"/>
      <c r="C991" s="12"/>
      <c r="D991" s="14"/>
      <c r="E991" s="14"/>
      <c r="F991" s="14"/>
      <c r="G991" s="29"/>
      <c r="H991" s="13"/>
      <c r="I991" s="14"/>
      <c r="J991" s="21"/>
      <c r="K991" s="21"/>
      <c r="L991" s="21"/>
      <c r="M991" s="22"/>
      <c r="N991" s="23"/>
      <c r="O991" s="23"/>
      <c r="P991" s="21"/>
      <c r="Q991" s="10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6.5" customHeight="1">
      <c r="A992" s="1"/>
      <c r="B992" s="4"/>
      <c r="C992" s="12"/>
      <c r="D992" s="14"/>
      <c r="E992" s="14"/>
      <c r="F992" s="14"/>
      <c r="G992" s="29"/>
      <c r="H992" s="13"/>
      <c r="I992" s="14"/>
      <c r="J992" s="21"/>
      <c r="K992" s="21"/>
      <c r="L992" s="21"/>
      <c r="M992" s="22"/>
      <c r="N992" s="23"/>
      <c r="O992" s="23"/>
      <c r="P992" s="21"/>
      <c r="Q992" s="10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6.5" customHeight="1">
      <c r="A993" s="1"/>
      <c r="B993" s="4"/>
      <c r="C993" s="12"/>
      <c r="D993" s="14"/>
      <c r="E993" s="14"/>
      <c r="F993" s="14"/>
      <c r="G993" s="29"/>
      <c r="H993" s="13"/>
      <c r="I993" s="14"/>
      <c r="J993" s="21"/>
      <c r="K993" s="21"/>
      <c r="L993" s="21"/>
      <c r="M993" s="22"/>
      <c r="N993" s="23"/>
      <c r="O993" s="23"/>
      <c r="P993" s="21"/>
      <c r="Q993" s="10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6.5" customHeight="1">
      <c r="A994" s="1"/>
      <c r="B994" s="4"/>
      <c r="C994" s="12"/>
      <c r="D994" s="14"/>
      <c r="E994" s="14"/>
      <c r="F994" s="14"/>
      <c r="G994" s="29"/>
      <c r="H994" s="13"/>
      <c r="I994" s="14"/>
      <c r="J994" s="21"/>
      <c r="K994" s="21"/>
      <c r="L994" s="21"/>
      <c r="M994" s="22"/>
      <c r="N994" s="23"/>
      <c r="O994" s="23"/>
      <c r="P994" s="21"/>
      <c r="Q994" s="10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6.5" customHeight="1">
      <c r="A995" s="1"/>
      <c r="B995" s="4"/>
      <c r="C995" s="12"/>
      <c r="D995" s="14"/>
      <c r="E995" s="14"/>
      <c r="F995" s="14"/>
      <c r="G995" s="29"/>
      <c r="H995" s="13"/>
      <c r="I995" s="14"/>
      <c r="J995" s="21"/>
      <c r="K995" s="21"/>
      <c r="L995" s="21"/>
      <c r="M995" s="22"/>
      <c r="N995" s="23"/>
      <c r="O995" s="23"/>
      <c r="P995" s="21"/>
      <c r="Q995" s="10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6.5" customHeight="1">
      <c r="A996" s="1"/>
      <c r="B996" s="4"/>
      <c r="C996" s="12"/>
      <c r="D996" s="14"/>
      <c r="E996" s="14"/>
      <c r="F996" s="14"/>
      <c r="G996" s="29"/>
      <c r="H996" s="13"/>
      <c r="I996" s="14"/>
      <c r="J996" s="21"/>
      <c r="K996" s="21"/>
      <c r="L996" s="21"/>
      <c r="M996" s="22"/>
      <c r="N996" s="23"/>
      <c r="O996" s="23"/>
      <c r="P996" s="21"/>
      <c r="Q996" s="10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6.5" customHeight="1">
      <c r="A997" s="1"/>
      <c r="B997" s="4"/>
      <c r="C997" s="12"/>
      <c r="D997" s="14"/>
      <c r="E997" s="14"/>
      <c r="F997" s="14"/>
      <c r="G997" s="29"/>
      <c r="H997" s="13"/>
      <c r="I997" s="14"/>
      <c r="J997" s="21"/>
      <c r="K997" s="21"/>
      <c r="L997" s="21"/>
      <c r="M997" s="22"/>
      <c r="N997" s="23"/>
      <c r="O997" s="23"/>
      <c r="P997" s="21"/>
      <c r="Q997" s="10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6.5" customHeight="1">
      <c r="A998" s="1"/>
      <c r="B998" s="4"/>
      <c r="C998" s="12"/>
      <c r="D998" s="14"/>
      <c r="E998" s="14"/>
      <c r="F998" s="14"/>
      <c r="G998" s="29"/>
      <c r="H998" s="13"/>
      <c r="I998" s="14"/>
      <c r="J998" s="21"/>
      <c r="K998" s="21"/>
      <c r="L998" s="21"/>
      <c r="M998" s="22"/>
      <c r="N998" s="23"/>
      <c r="O998" s="23"/>
      <c r="P998" s="21"/>
      <c r="Q998" s="10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6.5" customHeight="1">
      <c r="A999" s="1"/>
      <c r="B999" s="4"/>
      <c r="C999" s="12"/>
      <c r="D999" s="14"/>
      <c r="E999" s="14"/>
      <c r="F999" s="14"/>
      <c r="G999" s="29"/>
      <c r="H999" s="13"/>
      <c r="I999" s="14"/>
      <c r="J999" s="21"/>
      <c r="K999" s="21"/>
      <c r="L999" s="21"/>
      <c r="M999" s="22"/>
      <c r="N999" s="23"/>
      <c r="O999" s="23"/>
      <c r="P999" s="21"/>
      <c r="Q999" s="10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6.5" customHeight="1">
      <c r="A1000" s="1"/>
      <c r="B1000" s="4"/>
      <c r="C1000" s="12"/>
      <c r="D1000" s="14"/>
      <c r="E1000" s="14"/>
      <c r="F1000" s="14"/>
      <c r="G1000" s="29"/>
      <c r="H1000" s="13"/>
      <c r="I1000" s="14"/>
      <c r="J1000" s="21"/>
      <c r="K1000" s="21"/>
      <c r="L1000" s="21"/>
      <c r="M1000" s="22"/>
      <c r="N1000" s="23"/>
      <c r="O1000" s="23"/>
      <c r="P1000" s="21"/>
      <c r="Q1000" s="10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2.89"/>
    <col customWidth="1" min="4" max="4" width="5.78"/>
    <col customWidth="1" min="5" max="7" width="7.33"/>
    <col customWidth="1" min="8" max="8" width="5.78"/>
    <col customWidth="1" min="9" max="9" width="6.22"/>
    <col customWidth="1" min="10" max="10" width="16.11"/>
    <col customWidth="1" min="11" max="12" width="8.11"/>
    <col customWidth="1" min="13" max="13" width="8.78"/>
    <col customWidth="1" min="14" max="14" width="6.22"/>
    <col customWidth="1" min="15" max="16" width="3.67"/>
    <col customWidth="1" min="17" max="17" width="11.22"/>
    <col customWidth="1" min="18" max="18" width="18.78"/>
    <col customWidth="1" min="19" max="38" width="7.0"/>
  </cols>
  <sheetData>
    <row r="1" ht="16.5" customHeight="1">
      <c r="A1" s="1" t="s">
        <v>0</v>
      </c>
      <c r="B1" s="1"/>
      <c r="C1" s="12" t="s">
        <v>2373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21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1" t="s">
        <v>24</v>
      </c>
      <c r="P1" s="21" t="s">
        <v>25</v>
      </c>
      <c r="Q1" s="21" t="s">
        <v>26</v>
      </c>
      <c r="R1" s="21" t="s">
        <v>27</v>
      </c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</row>
    <row r="2" ht="16.5" customHeight="1">
      <c r="A2" s="25">
        <v>46177.0</v>
      </c>
      <c r="B2" s="26">
        <f t="shared" ref="B2:B20" si="1">A2</f>
        <v>46177</v>
      </c>
      <c r="C2" s="27" t="s">
        <v>2207</v>
      </c>
      <c r="D2" s="3">
        <f>I4</f>
        <v>39000</v>
      </c>
      <c r="E2" s="3">
        <v>1449.0</v>
      </c>
      <c r="F2" s="14">
        <f>E2</f>
        <v>1449</v>
      </c>
      <c r="G2" s="29">
        <f t="shared" ref="G2:G20" si="2">$D$2-F2</f>
        <v>37551</v>
      </c>
      <c r="H2" s="1">
        <v>46188.0</v>
      </c>
      <c r="I2" s="14">
        <v>29000.0</v>
      </c>
      <c r="J2" s="30" t="s">
        <v>104</v>
      </c>
      <c r="K2" s="31">
        <v>46162.0</v>
      </c>
      <c r="L2" s="21" t="s">
        <v>111</v>
      </c>
      <c r="M2" s="37" t="s">
        <v>2374</v>
      </c>
      <c r="N2" s="23" t="s">
        <v>486</v>
      </c>
      <c r="Q2" s="23" t="s">
        <v>2375</v>
      </c>
      <c r="R2" s="23" t="s">
        <v>76</v>
      </c>
    </row>
    <row r="3" ht="16.5" customHeight="1">
      <c r="A3" s="25">
        <v>46178.0</v>
      </c>
      <c r="B3" s="26">
        <f t="shared" si="1"/>
        <v>46178</v>
      </c>
      <c r="C3" s="12"/>
      <c r="D3" s="34"/>
      <c r="E3" s="3">
        <v>2292.0</v>
      </c>
      <c r="F3" s="14">
        <f t="shared" ref="F3:F20" si="3">F2+E3</f>
        <v>3741</v>
      </c>
      <c r="G3" s="29">
        <f t="shared" si="2"/>
        <v>35259</v>
      </c>
      <c r="H3" s="1">
        <v>46188.0</v>
      </c>
      <c r="I3" s="14">
        <v>10000.0</v>
      </c>
      <c r="J3" s="30" t="s">
        <v>104</v>
      </c>
      <c r="K3" s="31">
        <v>46162.0</v>
      </c>
      <c r="L3" s="21" t="s">
        <v>111</v>
      </c>
      <c r="M3" s="41" t="s">
        <v>2376</v>
      </c>
      <c r="Q3" s="23" t="s">
        <v>2377</v>
      </c>
      <c r="R3" s="23" t="s">
        <v>76</v>
      </c>
    </row>
    <row r="4" ht="16.5" customHeight="1">
      <c r="A4" s="25">
        <v>46179.0</v>
      </c>
      <c r="B4" s="26">
        <f t="shared" si="1"/>
        <v>46179</v>
      </c>
      <c r="C4" s="12" t="s">
        <v>392</v>
      </c>
      <c r="D4" s="34"/>
      <c r="E4" s="3">
        <v>682.0</v>
      </c>
      <c r="F4" s="14">
        <f t="shared" si="3"/>
        <v>4423</v>
      </c>
      <c r="G4" s="29">
        <f t="shared" si="2"/>
        <v>34577</v>
      </c>
      <c r="I4" s="14">
        <f>SUM(I2:I3)</f>
        <v>39000</v>
      </c>
      <c r="J4" s="27"/>
      <c r="M4" s="10"/>
    </row>
    <row r="5" ht="16.5" customHeight="1">
      <c r="A5" s="25">
        <v>46180.0</v>
      </c>
      <c r="B5" s="26">
        <f t="shared" si="1"/>
        <v>46180</v>
      </c>
      <c r="C5" s="12" t="s">
        <v>392</v>
      </c>
      <c r="D5" s="34"/>
      <c r="E5" s="3">
        <v>0.0</v>
      </c>
      <c r="F5" s="14">
        <f t="shared" si="3"/>
        <v>4423</v>
      </c>
      <c r="G5" s="29">
        <f t="shared" si="2"/>
        <v>34577</v>
      </c>
      <c r="J5" s="27"/>
      <c r="M5" s="10"/>
      <c r="R5" s="24"/>
    </row>
    <row r="6" ht="16.5" customHeight="1">
      <c r="A6" s="25">
        <v>46181.0</v>
      </c>
      <c r="B6" s="26">
        <f t="shared" si="1"/>
        <v>46181</v>
      </c>
      <c r="C6" s="12"/>
      <c r="D6" s="34"/>
      <c r="E6" s="3">
        <v>2060.0</v>
      </c>
      <c r="F6" s="14">
        <f t="shared" si="3"/>
        <v>6483</v>
      </c>
      <c r="G6" s="29">
        <f t="shared" si="2"/>
        <v>32517</v>
      </c>
      <c r="M6" s="10"/>
    </row>
    <row r="7" ht="16.5" customHeight="1">
      <c r="A7" s="25">
        <v>46182.0</v>
      </c>
      <c r="B7" s="26">
        <f t="shared" si="1"/>
        <v>46182</v>
      </c>
      <c r="C7" s="12"/>
      <c r="D7" s="34"/>
      <c r="E7" s="3">
        <v>2454.0</v>
      </c>
      <c r="F7" s="14">
        <f t="shared" si="3"/>
        <v>8937</v>
      </c>
      <c r="G7" s="29">
        <f t="shared" si="2"/>
        <v>30063</v>
      </c>
      <c r="M7" s="10"/>
    </row>
    <row r="8" ht="16.5" customHeight="1">
      <c r="A8" s="25">
        <v>46183.0</v>
      </c>
      <c r="B8" s="26">
        <f t="shared" si="1"/>
        <v>46183</v>
      </c>
      <c r="C8" s="12"/>
      <c r="D8" s="34"/>
      <c r="E8" s="3">
        <v>2484.0</v>
      </c>
      <c r="F8" s="14">
        <f t="shared" si="3"/>
        <v>11421</v>
      </c>
      <c r="G8" s="29">
        <f t="shared" si="2"/>
        <v>27579</v>
      </c>
      <c r="M8" s="10"/>
    </row>
    <row r="9" ht="16.5" customHeight="1">
      <c r="A9" s="25">
        <v>46184.0</v>
      </c>
      <c r="B9" s="26">
        <f t="shared" si="1"/>
        <v>46184</v>
      </c>
      <c r="C9" s="12"/>
      <c r="D9" s="34"/>
      <c r="E9" s="3">
        <v>2497.0</v>
      </c>
      <c r="F9" s="14">
        <f t="shared" si="3"/>
        <v>13918</v>
      </c>
      <c r="G9" s="29">
        <f t="shared" si="2"/>
        <v>25082</v>
      </c>
      <c r="M9" s="10"/>
    </row>
    <row r="10" ht="16.5" customHeight="1">
      <c r="A10" s="25">
        <v>46185.0</v>
      </c>
      <c r="B10" s="26">
        <f t="shared" si="1"/>
        <v>46185</v>
      </c>
      <c r="C10" s="12"/>
      <c r="D10" s="34"/>
      <c r="E10" s="3">
        <v>2490.0</v>
      </c>
      <c r="F10" s="14">
        <f t="shared" si="3"/>
        <v>16408</v>
      </c>
      <c r="G10" s="29">
        <f t="shared" si="2"/>
        <v>22592</v>
      </c>
      <c r="M10" s="10"/>
    </row>
    <row r="11" ht="16.5" customHeight="1">
      <c r="A11" s="25">
        <v>46186.0</v>
      </c>
      <c r="B11" s="26">
        <f t="shared" si="1"/>
        <v>46186</v>
      </c>
      <c r="C11" s="12"/>
      <c r="D11" s="34"/>
      <c r="E11" s="3">
        <v>2503.0</v>
      </c>
      <c r="F11" s="14">
        <f t="shared" si="3"/>
        <v>18911</v>
      </c>
      <c r="G11" s="29">
        <f t="shared" si="2"/>
        <v>20089</v>
      </c>
      <c r="J11" s="24"/>
      <c r="M11" s="10"/>
    </row>
    <row r="12" ht="16.5" customHeight="1">
      <c r="A12" s="25">
        <v>46187.0</v>
      </c>
      <c r="B12" s="26">
        <f t="shared" si="1"/>
        <v>46187</v>
      </c>
      <c r="C12" s="12"/>
      <c r="D12" s="34"/>
      <c r="E12" s="3">
        <v>2492.0</v>
      </c>
      <c r="F12" s="14">
        <f t="shared" si="3"/>
        <v>21403</v>
      </c>
      <c r="G12" s="29">
        <f t="shared" si="2"/>
        <v>17597</v>
      </c>
      <c r="M12" s="10"/>
    </row>
    <row r="13" ht="16.5" customHeight="1">
      <c r="A13" s="25">
        <v>46188.0</v>
      </c>
      <c r="B13" s="26">
        <f t="shared" si="1"/>
        <v>46188</v>
      </c>
      <c r="C13" s="12"/>
      <c r="D13" s="34"/>
      <c r="E13" s="3">
        <v>2482.0</v>
      </c>
      <c r="F13" s="14">
        <f t="shared" si="3"/>
        <v>23885</v>
      </c>
      <c r="G13" s="29">
        <f t="shared" si="2"/>
        <v>15115</v>
      </c>
      <c r="M13" s="10"/>
    </row>
    <row r="14" ht="16.5" customHeight="1">
      <c r="A14" s="25">
        <v>46189.0</v>
      </c>
      <c r="B14" s="26">
        <f t="shared" si="1"/>
        <v>46189</v>
      </c>
      <c r="C14" s="12"/>
      <c r="D14" s="34"/>
      <c r="E14" s="3">
        <v>2500.0</v>
      </c>
      <c r="F14" s="14">
        <f t="shared" si="3"/>
        <v>26385</v>
      </c>
      <c r="G14" s="29">
        <f t="shared" si="2"/>
        <v>12615</v>
      </c>
      <c r="M14" s="10"/>
    </row>
    <row r="15" ht="16.5" customHeight="1">
      <c r="A15" s="25">
        <v>46190.0</v>
      </c>
      <c r="B15" s="26">
        <f t="shared" si="1"/>
        <v>46190</v>
      </c>
      <c r="C15" s="12"/>
      <c r="D15" s="34"/>
      <c r="E15" s="3">
        <v>2467.0</v>
      </c>
      <c r="F15" s="14">
        <f t="shared" si="3"/>
        <v>28852</v>
      </c>
      <c r="G15" s="29">
        <f t="shared" si="2"/>
        <v>10148</v>
      </c>
      <c r="M15" s="10"/>
    </row>
    <row r="16" ht="16.5" customHeight="1">
      <c r="A16" s="25">
        <v>46191.0</v>
      </c>
      <c r="B16" s="26">
        <f t="shared" si="1"/>
        <v>46191</v>
      </c>
      <c r="C16" s="12"/>
      <c r="D16" s="34"/>
      <c r="E16" s="3">
        <v>2507.0</v>
      </c>
      <c r="F16" s="14">
        <f t="shared" si="3"/>
        <v>31359</v>
      </c>
      <c r="G16" s="29">
        <f t="shared" si="2"/>
        <v>7641</v>
      </c>
      <c r="M16" s="10"/>
    </row>
    <row r="17" ht="16.5" customHeight="1">
      <c r="A17" s="25">
        <v>46192.0</v>
      </c>
      <c r="B17" s="26">
        <f t="shared" si="1"/>
        <v>46192</v>
      </c>
      <c r="C17" s="12"/>
      <c r="D17" s="34"/>
      <c r="E17" s="3">
        <v>2503.0</v>
      </c>
      <c r="F17" s="14">
        <f t="shared" si="3"/>
        <v>33862</v>
      </c>
      <c r="G17" s="29">
        <f t="shared" si="2"/>
        <v>5138</v>
      </c>
      <c r="M17" s="10"/>
    </row>
    <row r="18" ht="16.5" customHeight="1">
      <c r="A18" s="25">
        <v>46193.0</v>
      </c>
      <c r="B18" s="26">
        <f t="shared" si="1"/>
        <v>46193</v>
      </c>
      <c r="C18" s="12"/>
      <c r="D18" s="34"/>
      <c r="E18" s="3">
        <v>2054.0</v>
      </c>
      <c r="F18" s="14">
        <f t="shared" si="3"/>
        <v>35916</v>
      </c>
      <c r="G18" s="29">
        <f t="shared" si="2"/>
        <v>3084</v>
      </c>
      <c r="M18" s="10"/>
      <c r="N18" s="14"/>
    </row>
    <row r="19" ht="16.5" customHeight="1">
      <c r="A19" s="25">
        <v>46194.0</v>
      </c>
      <c r="B19" s="26">
        <f t="shared" si="1"/>
        <v>46194</v>
      </c>
      <c r="C19" s="12"/>
      <c r="D19" s="34"/>
      <c r="E19" s="3">
        <v>2439.0</v>
      </c>
      <c r="F19" s="14">
        <f t="shared" si="3"/>
        <v>38355</v>
      </c>
      <c r="G19" s="29">
        <f t="shared" si="2"/>
        <v>645</v>
      </c>
      <c r="J19" s="27"/>
      <c r="M19" s="10"/>
      <c r="N19" s="21"/>
    </row>
    <row r="20" ht="16.5" customHeight="1">
      <c r="A20" s="25">
        <v>46195.0</v>
      </c>
      <c r="B20" s="26">
        <f t="shared" si="1"/>
        <v>46195</v>
      </c>
      <c r="C20" s="12"/>
      <c r="D20" s="34"/>
      <c r="E20" s="3">
        <v>645.0</v>
      </c>
      <c r="F20" s="14">
        <f t="shared" si="3"/>
        <v>39000</v>
      </c>
      <c r="G20" s="29">
        <f t="shared" si="2"/>
        <v>0</v>
      </c>
      <c r="J20" s="27"/>
      <c r="M20" s="10"/>
      <c r="N20" s="21"/>
    </row>
    <row r="21" ht="16.5" customHeight="1">
      <c r="A21" s="25"/>
      <c r="B21" s="26"/>
      <c r="C21" s="89" t="s">
        <v>2207</v>
      </c>
      <c r="D21" s="28">
        <f>I25</f>
        <v>27902</v>
      </c>
      <c r="E21" s="28">
        <v>1780.0</v>
      </c>
      <c r="F21" s="14">
        <f>E21</f>
        <v>1780</v>
      </c>
      <c r="G21" s="29">
        <f t="shared" ref="G21:G33" si="4">$D$21-F21</f>
        <v>26122</v>
      </c>
      <c r="H21" s="1">
        <v>46195.0</v>
      </c>
      <c r="I21" s="14">
        <v>35700.0</v>
      </c>
      <c r="J21" s="30" t="s">
        <v>104</v>
      </c>
      <c r="K21" s="31">
        <v>46181.0</v>
      </c>
      <c r="L21" s="21" t="s">
        <v>116</v>
      </c>
      <c r="M21" s="23" t="s">
        <v>2208</v>
      </c>
      <c r="N21" s="21"/>
      <c r="Q21" s="65" t="s">
        <v>85</v>
      </c>
      <c r="R21" s="23" t="s">
        <v>76</v>
      </c>
    </row>
    <row r="22" ht="16.5" customHeight="1">
      <c r="A22" s="25">
        <v>46196.0</v>
      </c>
      <c r="B22" s="26">
        <f t="shared" ref="B22:B33" si="5">A22</f>
        <v>46196</v>
      </c>
      <c r="D22" s="33"/>
      <c r="E22" s="28">
        <v>2429.0</v>
      </c>
      <c r="F22" s="14">
        <f t="shared" ref="F22:F33" si="6">F21+E22</f>
        <v>4209</v>
      </c>
      <c r="G22" s="29">
        <f t="shared" si="4"/>
        <v>23693</v>
      </c>
      <c r="H22" s="1">
        <v>46195.0</v>
      </c>
      <c r="I22" s="14">
        <v>10000.0</v>
      </c>
      <c r="J22" s="30" t="s">
        <v>104</v>
      </c>
      <c r="K22" s="31">
        <v>46181.0</v>
      </c>
      <c r="L22" s="21" t="s">
        <v>116</v>
      </c>
      <c r="M22" s="23" t="s">
        <v>2209</v>
      </c>
      <c r="N22" s="21" t="s">
        <v>160</v>
      </c>
      <c r="Q22" s="65" t="s">
        <v>85</v>
      </c>
      <c r="R22" s="23" t="s">
        <v>76</v>
      </c>
    </row>
    <row r="23" ht="16.5" customHeight="1">
      <c r="A23" s="25">
        <v>46197.0</v>
      </c>
      <c r="B23" s="26">
        <f t="shared" si="5"/>
        <v>46197</v>
      </c>
      <c r="D23" s="33"/>
      <c r="E23" s="28">
        <v>2388.0</v>
      </c>
      <c r="F23" s="14">
        <f t="shared" si="6"/>
        <v>6597</v>
      </c>
      <c r="G23" s="29">
        <f t="shared" si="4"/>
        <v>21305</v>
      </c>
      <c r="I23" s="14">
        <f>SUM(I21:I22)</f>
        <v>45700</v>
      </c>
      <c r="J23" s="30"/>
      <c r="L23" s="21"/>
      <c r="N23" s="21"/>
      <c r="Q23" s="23"/>
    </row>
    <row r="24" ht="16.5" customHeight="1">
      <c r="A24" s="25">
        <v>46198.0</v>
      </c>
      <c r="B24" s="26">
        <f t="shared" si="5"/>
        <v>46198</v>
      </c>
      <c r="D24" s="33"/>
      <c r="E24" s="28">
        <v>2059.0</v>
      </c>
      <c r="F24" s="14">
        <f t="shared" si="6"/>
        <v>8656</v>
      </c>
      <c r="G24" s="29">
        <f t="shared" si="4"/>
        <v>19246</v>
      </c>
      <c r="H24" s="21" t="s">
        <v>2210</v>
      </c>
      <c r="I24" s="14">
        <v>17798.0</v>
      </c>
      <c r="J24" s="27"/>
      <c r="L24" s="21"/>
      <c r="N24" s="21"/>
    </row>
    <row r="25" ht="16.5" customHeight="1">
      <c r="A25" s="25">
        <v>46199.0</v>
      </c>
      <c r="B25" s="26">
        <f t="shared" si="5"/>
        <v>46199</v>
      </c>
      <c r="C25" s="10"/>
      <c r="D25" s="33"/>
      <c r="E25" s="28">
        <v>2395.0</v>
      </c>
      <c r="F25" s="14">
        <f t="shared" si="6"/>
        <v>11051</v>
      </c>
      <c r="G25" s="29">
        <f t="shared" si="4"/>
        <v>16851</v>
      </c>
      <c r="H25" s="21" t="s">
        <v>2211</v>
      </c>
      <c r="I25" s="14">
        <f>I23-I24</f>
        <v>27902</v>
      </c>
      <c r="J25" s="36"/>
      <c r="N25" s="21"/>
    </row>
    <row r="26" ht="16.5" customHeight="1">
      <c r="A26" s="25">
        <v>46200.0</v>
      </c>
      <c r="B26" s="26">
        <f t="shared" si="5"/>
        <v>46200</v>
      </c>
      <c r="C26" s="10"/>
      <c r="D26" s="33"/>
      <c r="E26" s="28">
        <v>2371.0</v>
      </c>
      <c r="F26" s="14">
        <f t="shared" si="6"/>
        <v>13422</v>
      </c>
      <c r="G26" s="29">
        <f t="shared" si="4"/>
        <v>14480</v>
      </c>
      <c r="H26" s="84" t="s">
        <v>284</v>
      </c>
      <c r="I26" s="84">
        <v>5626.0</v>
      </c>
      <c r="J26" s="36" t="s">
        <v>2212</v>
      </c>
      <c r="N26" s="21"/>
    </row>
    <row r="27" ht="16.5" customHeight="1">
      <c r="A27" s="25">
        <v>46201.0</v>
      </c>
      <c r="B27" s="26">
        <f t="shared" si="5"/>
        <v>46201</v>
      </c>
      <c r="C27" s="10"/>
      <c r="D27" s="33"/>
      <c r="E27" s="28">
        <v>2176.0</v>
      </c>
      <c r="F27" s="14">
        <f t="shared" si="6"/>
        <v>15598</v>
      </c>
      <c r="G27" s="29">
        <f t="shared" si="4"/>
        <v>12304</v>
      </c>
      <c r="J27" s="36"/>
      <c r="N27" s="21"/>
    </row>
    <row r="28" ht="16.5" customHeight="1">
      <c r="A28" s="25">
        <v>46202.0</v>
      </c>
      <c r="B28" s="26">
        <f t="shared" si="5"/>
        <v>46202</v>
      </c>
      <c r="C28" s="10"/>
      <c r="D28" s="33"/>
      <c r="E28" s="28">
        <v>2380.0</v>
      </c>
      <c r="F28" s="14">
        <f t="shared" si="6"/>
        <v>17978</v>
      </c>
      <c r="G28" s="29">
        <f t="shared" si="4"/>
        <v>9924</v>
      </c>
      <c r="J28" s="36"/>
      <c r="N28" s="21"/>
    </row>
    <row r="29" ht="16.5" customHeight="1">
      <c r="A29" s="25">
        <v>46203.0</v>
      </c>
      <c r="B29" s="26">
        <f t="shared" si="5"/>
        <v>46203</v>
      </c>
      <c r="C29" s="10"/>
      <c r="D29" s="33"/>
      <c r="E29" s="28">
        <v>2403.0</v>
      </c>
      <c r="F29" s="14">
        <f t="shared" si="6"/>
        <v>20381</v>
      </c>
      <c r="G29" s="29">
        <f t="shared" si="4"/>
        <v>7521</v>
      </c>
      <c r="J29" s="36"/>
      <c r="N29" s="21"/>
    </row>
    <row r="30" ht="16.5" customHeight="1">
      <c r="A30" s="25">
        <v>46204.0</v>
      </c>
      <c r="B30" s="26">
        <f t="shared" si="5"/>
        <v>46204</v>
      </c>
      <c r="C30" s="10"/>
      <c r="D30" s="33"/>
      <c r="E30" s="28">
        <v>2388.0</v>
      </c>
      <c r="F30" s="14">
        <f t="shared" si="6"/>
        <v>22769</v>
      </c>
      <c r="G30" s="29">
        <f t="shared" si="4"/>
        <v>5133</v>
      </c>
      <c r="J30" s="36"/>
      <c r="N30" s="21"/>
    </row>
    <row r="31" ht="16.5" customHeight="1">
      <c r="A31" s="25">
        <v>46205.0</v>
      </c>
      <c r="B31" s="26">
        <f t="shared" si="5"/>
        <v>46205</v>
      </c>
      <c r="C31" s="10"/>
      <c r="D31" s="33"/>
      <c r="E31" s="28">
        <v>2397.0</v>
      </c>
      <c r="F31" s="14">
        <f t="shared" si="6"/>
        <v>25166</v>
      </c>
      <c r="G31" s="29">
        <f t="shared" si="4"/>
        <v>2736</v>
      </c>
      <c r="J31" s="30"/>
      <c r="N31" s="21"/>
    </row>
    <row r="32" ht="16.5" customHeight="1">
      <c r="A32" s="25">
        <v>46206.0</v>
      </c>
      <c r="B32" s="26">
        <f t="shared" si="5"/>
        <v>46206</v>
      </c>
      <c r="C32" s="10"/>
      <c r="D32" s="33"/>
      <c r="E32" s="28">
        <v>2396.0</v>
      </c>
      <c r="F32" s="14">
        <f t="shared" si="6"/>
        <v>27562</v>
      </c>
      <c r="G32" s="29">
        <f t="shared" si="4"/>
        <v>340</v>
      </c>
      <c r="J32" s="30"/>
      <c r="N32" s="21"/>
    </row>
    <row r="33" ht="16.5" customHeight="1">
      <c r="A33" s="25">
        <v>46207.0</v>
      </c>
      <c r="B33" s="26">
        <f t="shared" si="5"/>
        <v>46207</v>
      </c>
      <c r="C33" s="10"/>
      <c r="D33" s="33"/>
      <c r="E33" s="28">
        <v>340.0</v>
      </c>
      <c r="F33" s="14">
        <f t="shared" si="6"/>
        <v>27902</v>
      </c>
      <c r="G33" s="29">
        <f t="shared" si="4"/>
        <v>0</v>
      </c>
      <c r="J33" s="30"/>
      <c r="N33" s="21"/>
    </row>
    <row r="34" ht="16.5" customHeight="1">
      <c r="A34" s="24"/>
      <c r="B34" s="24"/>
      <c r="C34" s="27" t="s">
        <v>2207</v>
      </c>
      <c r="D34" s="28">
        <f>I37</f>
        <v>40800</v>
      </c>
      <c r="E34" s="28">
        <v>2046.0</v>
      </c>
      <c r="F34" s="14">
        <f>E34</f>
        <v>2046</v>
      </c>
      <c r="G34" s="29">
        <f t="shared" ref="G34:G51" si="7">$D$34-F34</f>
        <v>38754</v>
      </c>
      <c r="H34" s="1">
        <v>46216.0</v>
      </c>
      <c r="I34" s="14">
        <v>30000.0</v>
      </c>
      <c r="J34" s="30" t="s">
        <v>104</v>
      </c>
      <c r="K34" s="31">
        <v>46190.0</v>
      </c>
      <c r="L34" s="21" t="s">
        <v>519</v>
      </c>
      <c r="M34" s="21" t="s">
        <v>2378</v>
      </c>
      <c r="N34" s="21" t="s">
        <v>160</v>
      </c>
      <c r="Q34" s="23" t="s">
        <v>59</v>
      </c>
      <c r="R34" s="23" t="s">
        <v>76</v>
      </c>
    </row>
    <row r="35" ht="16.5" customHeight="1">
      <c r="A35" s="25">
        <v>46208.0</v>
      </c>
      <c r="B35" s="26">
        <f t="shared" ref="B35:B51" si="8">A35</f>
        <v>46208</v>
      </c>
      <c r="D35" s="33"/>
      <c r="E35" s="28">
        <v>2395.0</v>
      </c>
      <c r="F35" s="14">
        <f t="shared" ref="F35:F51" si="9">F34+E35</f>
        <v>4441</v>
      </c>
      <c r="G35" s="29">
        <f t="shared" si="7"/>
        <v>36359</v>
      </c>
      <c r="H35" s="1">
        <v>46216.0</v>
      </c>
      <c r="I35" s="14">
        <v>10000.0</v>
      </c>
      <c r="J35" s="30" t="s">
        <v>104</v>
      </c>
      <c r="K35" s="31">
        <v>46190.0</v>
      </c>
      <c r="L35" s="21" t="s">
        <v>519</v>
      </c>
      <c r="M35" s="21" t="s">
        <v>2379</v>
      </c>
      <c r="N35" s="21" t="s">
        <v>160</v>
      </c>
      <c r="Q35" s="23" t="s">
        <v>59</v>
      </c>
      <c r="R35" s="23" t="s">
        <v>76</v>
      </c>
    </row>
    <row r="36" ht="16.5" customHeight="1">
      <c r="A36" s="25">
        <v>46209.0</v>
      </c>
      <c r="B36" s="26">
        <f t="shared" si="8"/>
        <v>46209</v>
      </c>
      <c r="D36" s="33"/>
      <c r="E36" s="28">
        <v>2393.0</v>
      </c>
      <c r="F36" s="14">
        <f t="shared" si="9"/>
        <v>6834</v>
      </c>
      <c r="G36" s="29">
        <f t="shared" si="7"/>
        <v>33966</v>
      </c>
      <c r="H36" s="71">
        <v>46223.0</v>
      </c>
      <c r="I36" s="14">
        <v>800.0</v>
      </c>
      <c r="J36" s="30" t="s">
        <v>104</v>
      </c>
      <c r="K36" s="31">
        <v>46225.0</v>
      </c>
      <c r="L36" s="21"/>
      <c r="M36" s="30" t="s">
        <v>2379</v>
      </c>
      <c r="N36" s="21"/>
      <c r="Q36" s="23" t="s">
        <v>2380</v>
      </c>
      <c r="R36" s="23" t="s">
        <v>76</v>
      </c>
    </row>
    <row r="37" ht="16.5" customHeight="1">
      <c r="A37" s="25">
        <v>46210.0</v>
      </c>
      <c r="B37" s="26">
        <f t="shared" si="8"/>
        <v>46210</v>
      </c>
      <c r="D37" s="33"/>
      <c r="E37" s="28">
        <v>2401.0</v>
      </c>
      <c r="F37" s="14">
        <f t="shared" si="9"/>
        <v>9235</v>
      </c>
      <c r="G37" s="29">
        <f t="shared" si="7"/>
        <v>31565</v>
      </c>
      <c r="I37" s="14">
        <f>SUM(I34:I36)</f>
        <v>40800</v>
      </c>
      <c r="J37" s="27"/>
      <c r="N37" s="21"/>
    </row>
    <row r="38" ht="16.5" customHeight="1">
      <c r="A38" s="25">
        <v>46211.0</v>
      </c>
      <c r="B38" s="26">
        <f t="shared" si="8"/>
        <v>46211</v>
      </c>
      <c r="D38" s="33"/>
      <c r="E38" s="28">
        <v>2399.0</v>
      </c>
      <c r="F38" s="14">
        <f t="shared" si="9"/>
        <v>11634</v>
      </c>
      <c r="G38" s="29">
        <f t="shared" si="7"/>
        <v>29166</v>
      </c>
      <c r="H38" s="14" t="s">
        <v>284</v>
      </c>
      <c r="I38" s="14">
        <v>500.0</v>
      </c>
      <c r="N38" s="14"/>
    </row>
    <row r="39" ht="16.5" customHeight="1">
      <c r="A39" s="25">
        <v>46212.0</v>
      </c>
      <c r="B39" s="26">
        <f t="shared" si="8"/>
        <v>46212</v>
      </c>
      <c r="D39" s="33"/>
      <c r="E39" s="28">
        <v>2394.0</v>
      </c>
      <c r="F39" s="14">
        <f t="shared" si="9"/>
        <v>14028</v>
      </c>
      <c r="G39" s="29">
        <f t="shared" si="7"/>
        <v>26772</v>
      </c>
      <c r="N39" s="14"/>
    </row>
    <row r="40" ht="16.5" customHeight="1">
      <c r="A40" s="25">
        <v>46213.0</v>
      </c>
      <c r="B40" s="26">
        <f t="shared" si="8"/>
        <v>46213</v>
      </c>
      <c r="D40" s="33"/>
      <c r="E40" s="28">
        <v>2389.0</v>
      </c>
      <c r="F40" s="14">
        <f t="shared" si="9"/>
        <v>16417</v>
      </c>
      <c r="G40" s="29">
        <f t="shared" si="7"/>
        <v>24383</v>
      </c>
    </row>
    <row r="41" ht="16.5" customHeight="1">
      <c r="A41" s="25">
        <v>46214.0</v>
      </c>
      <c r="B41" s="26">
        <f t="shared" si="8"/>
        <v>46214</v>
      </c>
      <c r="D41" s="33"/>
      <c r="E41" s="28">
        <v>1993.0</v>
      </c>
      <c r="F41" s="14">
        <f t="shared" si="9"/>
        <v>18410</v>
      </c>
      <c r="G41" s="29">
        <f t="shared" si="7"/>
        <v>22390</v>
      </c>
    </row>
    <row r="42" ht="16.5" customHeight="1">
      <c r="A42" s="25">
        <v>46215.0</v>
      </c>
      <c r="B42" s="26">
        <f t="shared" si="8"/>
        <v>46215</v>
      </c>
      <c r="D42" s="33"/>
      <c r="E42" s="28">
        <v>2378.0</v>
      </c>
      <c r="F42" s="14">
        <f t="shared" si="9"/>
        <v>20788</v>
      </c>
      <c r="G42" s="29">
        <f t="shared" si="7"/>
        <v>20012</v>
      </c>
    </row>
    <row r="43" ht="16.5" customHeight="1">
      <c r="A43" s="25">
        <v>46216.0</v>
      </c>
      <c r="B43" s="26">
        <f t="shared" si="8"/>
        <v>46216</v>
      </c>
      <c r="D43" s="33"/>
      <c r="E43" s="28">
        <v>2399.0</v>
      </c>
      <c r="F43" s="14">
        <f t="shared" si="9"/>
        <v>23187</v>
      </c>
      <c r="G43" s="29">
        <f t="shared" si="7"/>
        <v>17613</v>
      </c>
      <c r="H43" s="24"/>
      <c r="J43" s="21"/>
      <c r="K43" s="21"/>
      <c r="L43" s="21"/>
      <c r="M43" s="22"/>
      <c r="N43" s="21"/>
      <c r="O43" s="21"/>
      <c r="P43" s="21"/>
      <c r="Q43" s="10"/>
    </row>
    <row r="44" ht="16.5" customHeight="1">
      <c r="A44" s="25">
        <v>46217.0</v>
      </c>
      <c r="B44" s="26">
        <f t="shared" si="8"/>
        <v>46217</v>
      </c>
      <c r="C44" s="10"/>
      <c r="D44" s="33"/>
      <c r="E44" s="28">
        <v>2389.0</v>
      </c>
      <c r="F44" s="14">
        <f t="shared" si="9"/>
        <v>25576</v>
      </c>
      <c r="G44" s="29">
        <f t="shared" si="7"/>
        <v>15224</v>
      </c>
    </row>
    <row r="45" ht="16.5" customHeight="1">
      <c r="A45" s="25">
        <v>46218.0</v>
      </c>
      <c r="B45" s="26">
        <f t="shared" si="8"/>
        <v>46218</v>
      </c>
      <c r="C45" s="10"/>
      <c r="D45" s="33"/>
      <c r="E45" s="28">
        <v>2381.0</v>
      </c>
      <c r="F45" s="14">
        <f t="shared" si="9"/>
        <v>27957</v>
      </c>
      <c r="G45" s="29">
        <f t="shared" si="7"/>
        <v>12843</v>
      </c>
    </row>
    <row r="46" ht="16.5" customHeight="1">
      <c r="A46" s="25">
        <v>46219.0</v>
      </c>
      <c r="B46" s="26">
        <f t="shared" si="8"/>
        <v>46219</v>
      </c>
      <c r="C46" s="10"/>
      <c r="D46" s="33"/>
      <c r="E46" s="28">
        <v>2391.0</v>
      </c>
      <c r="F46" s="14">
        <f t="shared" si="9"/>
        <v>30348</v>
      </c>
      <c r="G46" s="29">
        <f t="shared" si="7"/>
        <v>10452</v>
      </c>
    </row>
    <row r="47" ht="16.5" customHeight="1">
      <c r="A47" s="25">
        <v>46220.0</v>
      </c>
      <c r="B47" s="26">
        <f t="shared" si="8"/>
        <v>46220</v>
      </c>
      <c r="C47" s="10"/>
      <c r="D47" s="33"/>
      <c r="E47" s="28">
        <v>2377.0</v>
      </c>
      <c r="F47" s="14">
        <f t="shared" si="9"/>
        <v>32725</v>
      </c>
      <c r="G47" s="29">
        <f t="shared" si="7"/>
        <v>8075</v>
      </c>
    </row>
    <row r="48" ht="16.5" customHeight="1">
      <c r="A48" s="25">
        <v>46221.0</v>
      </c>
      <c r="B48" s="26">
        <f t="shared" si="8"/>
        <v>46221</v>
      </c>
      <c r="D48" s="33"/>
      <c r="E48" s="28">
        <v>2388.0</v>
      </c>
      <c r="F48" s="14">
        <f t="shared" si="9"/>
        <v>35113</v>
      </c>
      <c r="G48" s="29">
        <f t="shared" si="7"/>
        <v>5687</v>
      </c>
    </row>
    <row r="49" ht="16.5" customHeight="1">
      <c r="A49" s="25">
        <v>46222.0</v>
      </c>
      <c r="B49" s="26">
        <f t="shared" si="8"/>
        <v>46222</v>
      </c>
      <c r="E49" s="28">
        <v>2390.0</v>
      </c>
      <c r="F49" s="14">
        <f t="shared" si="9"/>
        <v>37503</v>
      </c>
      <c r="G49" s="29">
        <f t="shared" si="7"/>
        <v>3297</v>
      </c>
    </row>
    <row r="50" ht="16.5" customHeight="1">
      <c r="A50" s="25">
        <v>46223.0</v>
      </c>
      <c r="B50" s="26">
        <f t="shared" si="8"/>
        <v>46223</v>
      </c>
      <c r="E50" s="28">
        <v>2387.0</v>
      </c>
      <c r="F50" s="14">
        <f t="shared" si="9"/>
        <v>39890</v>
      </c>
      <c r="G50" s="29">
        <f t="shared" si="7"/>
        <v>910</v>
      </c>
    </row>
    <row r="51" ht="16.5" customHeight="1">
      <c r="A51" s="25">
        <v>46224.0</v>
      </c>
      <c r="B51" s="26">
        <f t="shared" si="8"/>
        <v>46224</v>
      </c>
      <c r="E51" s="28">
        <v>1270.0</v>
      </c>
      <c r="F51" s="14">
        <f t="shared" si="9"/>
        <v>41160</v>
      </c>
      <c r="G51" s="29">
        <f t="shared" si="7"/>
        <v>-360</v>
      </c>
    </row>
    <row r="52" ht="16.5" customHeight="1">
      <c r="A52" s="24"/>
      <c r="B52" s="24"/>
      <c r="C52" s="27" t="s">
        <v>2381</v>
      </c>
      <c r="D52" s="3">
        <v>300.0</v>
      </c>
      <c r="E52" s="3">
        <v>213.0</v>
      </c>
      <c r="F52" s="14">
        <f>E52</f>
        <v>213</v>
      </c>
      <c r="G52" s="29">
        <f t="shared" ref="G52:G53" si="10">$D$52-F52</f>
        <v>87</v>
      </c>
      <c r="H52" s="13">
        <v>46239.0</v>
      </c>
      <c r="I52" s="72">
        <v>100.0</v>
      </c>
      <c r="J52" s="21" t="s">
        <v>2337</v>
      </c>
      <c r="L52" s="21" t="s">
        <v>2338</v>
      </c>
      <c r="M52" s="37" t="s">
        <v>2382</v>
      </c>
      <c r="Q52" s="23" t="s">
        <v>436</v>
      </c>
    </row>
    <row r="53" ht="16.5" customHeight="1">
      <c r="A53" s="25">
        <v>46225.0</v>
      </c>
      <c r="B53" s="26">
        <f>A53</f>
        <v>46225</v>
      </c>
      <c r="C53" s="27"/>
      <c r="D53" s="3"/>
      <c r="E53" s="3">
        <v>120.0</v>
      </c>
      <c r="F53" s="14">
        <f>E53+F52</f>
        <v>333</v>
      </c>
      <c r="G53" s="29">
        <f t="shared" si="10"/>
        <v>-33</v>
      </c>
      <c r="H53" s="13">
        <v>46232.0</v>
      </c>
      <c r="I53" s="72">
        <v>200.0</v>
      </c>
      <c r="J53" s="21" t="s">
        <v>2337</v>
      </c>
      <c r="L53" s="21" t="s">
        <v>2338</v>
      </c>
      <c r="M53" s="41" t="s">
        <v>2383</v>
      </c>
      <c r="Q53" s="23" t="s">
        <v>2384</v>
      </c>
      <c r="R53" s="23"/>
    </row>
    <row r="54" ht="16.5" customHeight="1">
      <c r="A54" s="25"/>
      <c r="B54" s="26"/>
      <c r="C54" s="27" t="s">
        <v>2385</v>
      </c>
      <c r="D54" s="3">
        <v>2350.0</v>
      </c>
      <c r="E54" s="3">
        <v>186.0</v>
      </c>
      <c r="F54" s="14">
        <f>E54</f>
        <v>186</v>
      </c>
      <c r="G54" s="29">
        <f t="shared" ref="G54:G62" si="11">$D$54-F54</f>
        <v>2164</v>
      </c>
      <c r="H54" s="71">
        <v>46233.0</v>
      </c>
      <c r="I54" s="14">
        <v>2350.0</v>
      </c>
      <c r="J54" s="30" t="s">
        <v>380</v>
      </c>
      <c r="K54" s="31">
        <v>46223.0</v>
      </c>
      <c r="L54" s="21" t="s">
        <v>381</v>
      </c>
      <c r="M54" s="22" t="s">
        <v>2386</v>
      </c>
      <c r="N54" s="21"/>
      <c r="O54" s="21"/>
      <c r="P54" s="21"/>
      <c r="Q54" s="23" t="s">
        <v>433</v>
      </c>
      <c r="R54" s="23" t="s">
        <v>1248</v>
      </c>
    </row>
    <row r="55" ht="16.5" customHeight="1">
      <c r="A55" s="25">
        <v>46226.0</v>
      </c>
      <c r="B55" s="26">
        <f t="shared" ref="B55:B62" si="12">A55</f>
        <v>46226</v>
      </c>
      <c r="D55" s="34"/>
      <c r="E55" s="3">
        <v>314.0</v>
      </c>
      <c r="F55" s="14">
        <f t="shared" ref="F55:F62" si="13">F54+E55</f>
        <v>500</v>
      </c>
      <c r="G55" s="29">
        <f t="shared" si="11"/>
        <v>1850</v>
      </c>
      <c r="H55" s="24"/>
      <c r="J55" s="21"/>
      <c r="K55" s="21"/>
      <c r="L55" s="21"/>
      <c r="M55" s="22"/>
      <c r="N55" s="21"/>
      <c r="O55" s="21"/>
      <c r="P55" s="21"/>
      <c r="Q55" s="21"/>
      <c r="R55" s="21"/>
    </row>
    <row r="56" ht="16.5" customHeight="1">
      <c r="A56" s="25">
        <v>46227.0</v>
      </c>
      <c r="B56" s="26">
        <f t="shared" si="12"/>
        <v>46227</v>
      </c>
      <c r="D56" s="34"/>
      <c r="E56" s="3">
        <v>314.0</v>
      </c>
      <c r="F56" s="14">
        <f t="shared" si="13"/>
        <v>814</v>
      </c>
      <c r="G56" s="29">
        <f t="shared" si="11"/>
        <v>1536</v>
      </c>
      <c r="H56" s="24"/>
      <c r="J56" s="21"/>
      <c r="K56" s="21"/>
      <c r="L56" s="21"/>
      <c r="M56" s="22"/>
      <c r="N56" s="21"/>
      <c r="O56" s="21"/>
      <c r="P56" s="21"/>
      <c r="Q56" s="21"/>
      <c r="R56" s="21"/>
    </row>
    <row r="57" ht="16.5" customHeight="1">
      <c r="A57" s="25">
        <v>46228.0</v>
      </c>
      <c r="B57" s="26">
        <f t="shared" si="12"/>
        <v>46228</v>
      </c>
      <c r="D57" s="34"/>
      <c r="E57" s="3">
        <v>319.0</v>
      </c>
      <c r="F57" s="14">
        <f t="shared" si="13"/>
        <v>1133</v>
      </c>
      <c r="G57" s="29">
        <f t="shared" si="11"/>
        <v>1217</v>
      </c>
      <c r="H57" s="24"/>
      <c r="J57" s="21"/>
      <c r="K57" s="21"/>
      <c r="L57" s="21"/>
      <c r="M57" s="22"/>
      <c r="N57" s="21"/>
      <c r="O57" s="21"/>
      <c r="P57" s="21"/>
      <c r="Q57" s="21"/>
      <c r="R57" s="21"/>
    </row>
    <row r="58" ht="16.5" customHeight="1">
      <c r="A58" s="25">
        <v>46229.0</v>
      </c>
      <c r="B58" s="26">
        <f t="shared" si="12"/>
        <v>46229</v>
      </c>
      <c r="D58" s="34"/>
      <c r="E58" s="3">
        <v>317.0</v>
      </c>
      <c r="F58" s="14">
        <f t="shared" si="13"/>
        <v>1450</v>
      </c>
      <c r="G58" s="29">
        <f t="shared" si="11"/>
        <v>900</v>
      </c>
      <c r="H58" s="24"/>
      <c r="J58" s="21"/>
      <c r="K58" s="21"/>
      <c r="L58" s="21"/>
      <c r="M58" s="22"/>
      <c r="N58" s="21"/>
      <c r="O58" s="21"/>
      <c r="P58" s="21"/>
      <c r="Q58" s="21"/>
      <c r="R58" s="21"/>
    </row>
    <row r="59" ht="16.5" customHeight="1">
      <c r="A59" s="25">
        <v>46230.0</v>
      </c>
      <c r="B59" s="26">
        <f t="shared" si="12"/>
        <v>46230</v>
      </c>
      <c r="D59" s="34"/>
      <c r="E59" s="3">
        <v>314.0</v>
      </c>
      <c r="F59" s="14">
        <f t="shared" si="13"/>
        <v>1764</v>
      </c>
      <c r="G59" s="29">
        <f t="shared" si="11"/>
        <v>586</v>
      </c>
      <c r="H59" s="24"/>
      <c r="J59" s="21"/>
      <c r="K59" s="21"/>
      <c r="L59" s="21"/>
      <c r="M59" s="22"/>
      <c r="N59" s="21"/>
      <c r="O59" s="21"/>
      <c r="P59" s="21"/>
      <c r="Q59" s="21"/>
      <c r="R59" s="21"/>
    </row>
    <row r="60" ht="16.5" customHeight="1">
      <c r="A60" s="25">
        <v>46231.0</v>
      </c>
      <c r="B60" s="26">
        <f t="shared" si="12"/>
        <v>46231</v>
      </c>
      <c r="D60" s="34"/>
      <c r="E60" s="3">
        <v>315.0</v>
      </c>
      <c r="F60" s="14">
        <f t="shared" si="13"/>
        <v>2079</v>
      </c>
      <c r="G60" s="29">
        <f t="shared" si="11"/>
        <v>271</v>
      </c>
      <c r="H60" s="24"/>
      <c r="J60" s="21"/>
      <c r="K60" s="21"/>
      <c r="L60" s="21"/>
      <c r="M60" s="22"/>
      <c r="N60" s="21"/>
      <c r="O60" s="21"/>
      <c r="P60" s="21"/>
      <c r="Q60" s="10"/>
    </row>
    <row r="61" ht="16.5" customHeight="1">
      <c r="A61" s="25">
        <v>46232.0</v>
      </c>
      <c r="B61" s="26">
        <f t="shared" si="12"/>
        <v>46232</v>
      </c>
      <c r="E61" s="3">
        <v>319.0</v>
      </c>
      <c r="F61" s="14">
        <f t="shared" si="13"/>
        <v>2398</v>
      </c>
      <c r="G61" s="29">
        <f t="shared" si="11"/>
        <v>-48</v>
      </c>
      <c r="H61" s="24"/>
      <c r="J61" s="21"/>
      <c r="K61" s="21"/>
      <c r="L61" s="21"/>
      <c r="M61" s="22"/>
      <c r="N61" s="21"/>
      <c r="O61" s="21"/>
      <c r="P61" s="21"/>
      <c r="Q61" s="10"/>
    </row>
    <row r="62" ht="16.5" customHeight="1">
      <c r="A62" s="25">
        <v>46233.0</v>
      </c>
      <c r="B62" s="26">
        <f t="shared" si="12"/>
        <v>46233</v>
      </c>
      <c r="E62" s="3">
        <v>69.0</v>
      </c>
      <c r="F62" s="14">
        <f t="shared" si="13"/>
        <v>2467</v>
      </c>
      <c r="G62" s="29">
        <f t="shared" si="11"/>
        <v>-117</v>
      </c>
      <c r="H62" s="24"/>
      <c r="J62" s="21"/>
      <c r="K62" s="21"/>
      <c r="L62" s="21"/>
      <c r="M62" s="22"/>
      <c r="N62" s="21"/>
      <c r="O62" s="21"/>
      <c r="P62" s="21"/>
      <c r="Q62" s="10"/>
    </row>
    <row r="63" ht="16.5" customHeight="1">
      <c r="A63" s="24"/>
      <c r="B63" s="24"/>
      <c r="C63" s="27" t="s">
        <v>2207</v>
      </c>
      <c r="D63" s="3">
        <v>40500.0</v>
      </c>
      <c r="E63" s="3">
        <v>1597.0</v>
      </c>
      <c r="F63" s="14">
        <f>E63</f>
        <v>1597</v>
      </c>
      <c r="G63" s="29">
        <f t="shared" ref="G63:G81" si="14">$D$63-F63</f>
        <v>38903</v>
      </c>
      <c r="H63" s="1">
        <v>46248.0</v>
      </c>
      <c r="I63" s="14">
        <v>30000.0</v>
      </c>
      <c r="J63" s="30" t="s">
        <v>104</v>
      </c>
      <c r="K63" s="31">
        <v>46225.0</v>
      </c>
      <c r="L63" s="21" t="s">
        <v>798</v>
      </c>
      <c r="M63" s="21" t="s">
        <v>2387</v>
      </c>
      <c r="N63" s="21"/>
      <c r="Q63" s="23" t="s">
        <v>183</v>
      </c>
      <c r="R63" s="23" t="s">
        <v>76</v>
      </c>
    </row>
    <row r="64" ht="16.5" customHeight="1">
      <c r="A64" s="25">
        <v>46234.0</v>
      </c>
      <c r="B64" s="26">
        <f t="shared" ref="B64:B81" si="15">A64</f>
        <v>46234</v>
      </c>
      <c r="C64" s="46" t="s">
        <v>141</v>
      </c>
      <c r="D64" s="34"/>
      <c r="E64" s="3">
        <v>2381.0</v>
      </c>
      <c r="F64" s="14">
        <f t="shared" ref="F64:F81" si="16">F63+E64</f>
        <v>3978</v>
      </c>
      <c r="G64" s="29">
        <f t="shared" si="14"/>
        <v>36522</v>
      </c>
      <c r="H64" s="1">
        <v>46245.0</v>
      </c>
      <c r="I64" s="14">
        <v>10000.0</v>
      </c>
      <c r="J64" s="30" t="s">
        <v>104</v>
      </c>
      <c r="K64" s="31">
        <v>46238.0</v>
      </c>
      <c r="L64" s="21" t="s">
        <v>798</v>
      </c>
      <c r="M64" s="21" t="s">
        <v>2388</v>
      </c>
      <c r="N64" s="21" t="s">
        <v>118</v>
      </c>
      <c r="Q64" s="23" t="s">
        <v>183</v>
      </c>
      <c r="R64" s="23" t="s">
        <v>76</v>
      </c>
    </row>
    <row r="65" ht="16.5" customHeight="1">
      <c r="A65" s="25">
        <v>46235.0</v>
      </c>
      <c r="B65" s="26">
        <f t="shared" si="15"/>
        <v>46235</v>
      </c>
      <c r="D65" s="34"/>
      <c r="E65" s="3">
        <v>2389.0</v>
      </c>
      <c r="F65" s="14">
        <f t="shared" si="16"/>
        <v>6367</v>
      </c>
      <c r="G65" s="29">
        <f t="shared" si="14"/>
        <v>34133</v>
      </c>
      <c r="I65" s="14"/>
      <c r="J65" s="27"/>
      <c r="N65" s="21"/>
    </row>
    <row r="66" ht="16.5" customHeight="1">
      <c r="A66" s="25">
        <v>46236.0</v>
      </c>
      <c r="B66" s="26">
        <f t="shared" si="15"/>
        <v>46236</v>
      </c>
      <c r="D66" s="34"/>
      <c r="E66" s="3">
        <v>2381.0</v>
      </c>
      <c r="F66" s="14">
        <f t="shared" si="16"/>
        <v>8748</v>
      </c>
      <c r="G66" s="29">
        <f t="shared" si="14"/>
        <v>31752</v>
      </c>
      <c r="H66" s="14"/>
      <c r="I66" s="14"/>
      <c r="J66" s="27"/>
      <c r="N66" s="21"/>
    </row>
    <row r="67" ht="16.5" customHeight="1">
      <c r="A67" s="25">
        <v>46237.0</v>
      </c>
      <c r="B67" s="26">
        <f t="shared" si="15"/>
        <v>46237</v>
      </c>
      <c r="D67" s="34"/>
      <c r="E67" s="3">
        <v>2380.0</v>
      </c>
      <c r="F67" s="14">
        <f t="shared" si="16"/>
        <v>11128</v>
      </c>
      <c r="G67" s="29">
        <f t="shared" si="14"/>
        <v>29372</v>
      </c>
      <c r="N67" s="14"/>
    </row>
    <row r="68" ht="16.5" customHeight="1">
      <c r="A68" s="25">
        <v>46238.0</v>
      </c>
      <c r="B68" s="26">
        <f t="shared" si="15"/>
        <v>46238</v>
      </c>
      <c r="D68" s="34"/>
      <c r="E68" s="3">
        <v>2389.0</v>
      </c>
      <c r="F68" s="14">
        <f t="shared" si="16"/>
        <v>13517</v>
      </c>
      <c r="G68" s="29">
        <f t="shared" si="14"/>
        <v>26983</v>
      </c>
      <c r="N68" s="14"/>
    </row>
    <row r="69" ht="16.5" customHeight="1">
      <c r="A69" s="25">
        <v>46239.0</v>
      </c>
      <c r="B69" s="26">
        <f t="shared" si="15"/>
        <v>46239</v>
      </c>
      <c r="D69" s="34"/>
      <c r="E69" s="3">
        <v>2372.0</v>
      </c>
      <c r="F69" s="14">
        <f t="shared" si="16"/>
        <v>15889</v>
      </c>
      <c r="G69" s="29">
        <f t="shared" si="14"/>
        <v>24611</v>
      </c>
    </row>
    <row r="70" ht="16.5" customHeight="1">
      <c r="A70" s="25">
        <v>46240.0</v>
      </c>
      <c r="B70" s="26">
        <f t="shared" si="15"/>
        <v>46240</v>
      </c>
      <c r="D70" s="34"/>
      <c r="E70" s="3">
        <v>2381.0</v>
      </c>
      <c r="F70" s="14">
        <f t="shared" si="16"/>
        <v>18270</v>
      </c>
      <c r="G70" s="29">
        <f t="shared" si="14"/>
        <v>22230</v>
      </c>
    </row>
    <row r="71" ht="16.5" customHeight="1">
      <c r="A71" s="25">
        <v>46241.0</v>
      </c>
      <c r="B71" s="26">
        <f t="shared" si="15"/>
        <v>46241</v>
      </c>
      <c r="D71" s="34"/>
      <c r="E71" s="3">
        <v>2388.0</v>
      </c>
      <c r="F71" s="14">
        <f t="shared" si="16"/>
        <v>20658</v>
      </c>
      <c r="G71" s="29">
        <f t="shared" si="14"/>
        <v>19842</v>
      </c>
    </row>
    <row r="72" ht="16.5" customHeight="1">
      <c r="A72" s="25">
        <v>46242.0</v>
      </c>
      <c r="B72" s="26">
        <f t="shared" si="15"/>
        <v>46242</v>
      </c>
      <c r="D72" s="34"/>
      <c r="E72" s="3">
        <v>2391.0</v>
      </c>
      <c r="F72" s="14">
        <f t="shared" si="16"/>
        <v>23049</v>
      </c>
      <c r="G72" s="29">
        <f t="shared" si="14"/>
        <v>17451</v>
      </c>
    </row>
    <row r="73" ht="16.5" customHeight="1">
      <c r="A73" s="25">
        <v>46243.0</v>
      </c>
      <c r="B73" s="26">
        <f t="shared" si="15"/>
        <v>46243</v>
      </c>
      <c r="D73" s="34"/>
      <c r="E73" s="3">
        <v>2389.0</v>
      </c>
      <c r="F73" s="14">
        <f t="shared" si="16"/>
        <v>25438</v>
      </c>
      <c r="G73" s="29">
        <f t="shared" si="14"/>
        <v>15062</v>
      </c>
    </row>
    <row r="74" ht="16.5" customHeight="1">
      <c r="A74" s="25">
        <v>46244.0</v>
      </c>
      <c r="B74" s="26">
        <f t="shared" si="15"/>
        <v>46244</v>
      </c>
      <c r="D74" s="34"/>
      <c r="E74" s="3">
        <v>2369.0</v>
      </c>
      <c r="F74" s="14">
        <f t="shared" si="16"/>
        <v>27807</v>
      </c>
      <c r="G74" s="29">
        <f t="shared" si="14"/>
        <v>12693</v>
      </c>
    </row>
    <row r="75" ht="16.5" customHeight="1">
      <c r="A75" s="25">
        <v>46245.0</v>
      </c>
      <c r="B75" s="26">
        <f t="shared" si="15"/>
        <v>46245</v>
      </c>
      <c r="D75" s="34"/>
      <c r="E75" s="3">
        <v>2388.0</v>
      </c>
      <c r="F75" s="14">
        <f t="shared" si="16"/>
        <v>30195</v>
      </c>
      <c r="G75" s="29">
        <f t="shared" si="14"/>
        <v>10305</v>
      </c>
    </row>
    <row r="76" ht="16.5" customHeight="1">
      <c r="A76" s="25">
        <v>46246.0</v>
      </c>
      <c r="B76" s="26">
        <f t="shared" si="15"/>
        <v>46246</v>
      </c>
      <c r="D76" s="34"/>
      <c r="E76" s="3">
        <v>2387.0</v>
      </c>
      <c r="F76" s="14">
        <f t="shared" si="16"/>
        <v>32582</v>
      </c>
      <c r="G76" s="29">
        <f t="shared" si="14"/>
        <v>7918</v>
      </c>
    </row>
    <row r="77" ht="16.5" customHeight="1">
      <c r="A77" s="25">
        <v>46247.0</v>
      </c>
      <c r="B77" s="26">
        <f t="shared" si="15"/>
        <v>46247</v>
      </c>
      <c r="D77" s="34"/>
      <c r="E77" s="3">
        <v>2378.0</v>
      </c>
      <c r="F77" s="14">
        <f t="shared" si="16"/>
        <v>34960</v>
      </c>
      <c r="G77" s="29">
        <f t="shared" si="14"/>
        <v>5540</v>
      </c>
    </row>
    <row r="78" ht="16.5" customHeight="1">
      <c r="A78" s="25">
        <v>46248.0</v>
      </c>
      <c r="B78" s="26">
        <f t="shared" si="15"/>
        <v>46248</v>
      </c>
      <c r="E78" s="3">
        <v>2389.0</v>
      </c>
      <c r="F78" s="14">
        <f t="shared" si="16"/>
        <v>37349</v>
      </c>
      <c r="G78" s="29">
        <f t="shared" si="14"/>
        <v>3151</v>
      </c>
    </row>
    <row r="79" ht="16.5" customHeight="1">
      <c r="A79" s="25">
        <v>46249.0</v>
      </c>
      <c r="B79" s="26">
        <f t="shared" si="15"/>
        <v>46249</v>
      </c>
      <c r="E79" s="3">
        <v>2391.0</v>
      </c>
      <c r="F79" s="14">
        <f t="shared" si="16"/>
        <v>39740</v>
      </c>
      <c r="G79" s="29">
        <f t="shared" si="14"/>
        <v>760</v>
      </c>
    </row>
    <row r="80" ht="16.5" customHeight="1">
      <c r="A80" s="25">
        <v>46250.0</v>
      </c>
      <c r="B80" s="26">
        <f t="shared" si="15"/>
        <v>46250</v>
      </c>
      <c r="E80" s="3">
        <v>2390.0</v>
      </c>
      <c r="F80" s="14">
        <f t="shared" si="16"/>
        <v>42130</v>
      </c>
      <c r="G80" s="29">
        <f t="shared" si="14"/>
        <v>-1630</v>
      </c>
    </row>
    <row r="81" ht="16.5" customHeight="1">
      <c r="A81" s="25">
        <v>46251.0</v>
      </c>
      <c r="B81" s="26">
        <f t="shared" si="15"/>
        <v>46251</v>
      </c>
      <c r="E81" s="3">
        <v>162.0</v>
      </c>
      <c r="F81" s="14">
        <f t="shared" si="16"/>
        <v>42292</v>
      </c>
      <c r="G81" s="29">
        <f t="shared" si="14"/>
        <v>-1792</v>
      </c>
    </row>
    <row r="82" ht="16.5" customHeight="1">
      <c r="A82" s="24"/>
      <c r="B82" s="24"/>
      <c r="C82" s="27" t="s">
        <v>2391</v>
      </c>
      <c r="D82" s="3">
        <f>I84</f>
        <v>950</v>
      </c>
      <c r="E82" s="3">
        <v>477.0</v>
      </c>
      <c r="F82" s="14">
        <f>E82</f>
        <v>477</v>
      </c>
      <c r="G82" s="29">
        <f t="shared" ref="G82:G83" si="17">$D$82-F82</f>
        <v>473</v>
      </c>
      <c r="H82" s="1">
        <v>46251.0</v>
      </c>
      <c r="I82" s="14">
        <v>150.0</v>
      </c>
      <c r="J82" s="30" t="s">
        <v>426</v>
      </c>
      <c r="K82" s="31">
        <v>46246.0</v>
      </c>
      <c r="L82" s="21" t="s">
        <v>427</v>
      </c>
      <c r="M82" s="23" t="s">
        <v>2392</v>
      </c>
      <c r="N82" s="21"/>
      <c r="O82" s="21"/>
      <c r="Q82" s="23" t="s">
        <v>607</v>
      </c>
      <c r="R82" s="23" t="s">
        <v>2393</v>
      </c>
    </row>
    <row r="83" ht="16.5" customHeight="1">
      <c r="A83" s="25">
        <v>46252.0</v>
      </c>
      <c r="B83" s="26">
        <f>A83</f>
        <v>46252</v>
      </c>
      <c r="D83" s="34"/>
      <c r="E83" s="3">
        <v>533.0</v>
      </c>
      <c r="F83" s="14">
        <f>E83+F82</f>
        <v>1010</v>
      </c>
      <c r="G83" s="29">
        <f t="shared" si="17"/>
        <v>-60</v>
      </c>
      <c r="H83" s="1">
        <v>46248.0</v>
      </c>
      <c r="I83" s="14">
        <v>800.0</v>
      </c>
      <c r="J83" s="30" t="s">
        <v>426</v>
      </c>
      <c r="K83" s="31">
        <v>46246.0</v>
      </c>
      <c r="L83" s="21" t="s">
        <v>427</v>
      </c>
      <c r="M83" s="40" t="s">
        <v>2397</v>
      </c>
      <c r="N83" s="21" t="s">
        <v>855</v>
      </c>
      <c r="Q83" s="23" t="s">
        <v>607</v>
      </c>
      <c r="R83" s="23" t="s">
        <v>2393</v>
      </c>
    </row>
    <row r="84" ht="16.5" customHeight="1">
      <c r="A84" s="24"/>
      <c r="B84" s="24"/>
      <c r="E84" s="34"/>
      <c r="F84" s="14"/>
      <c r="G84" s="29"/>
      <c r="I84" s="14">
        <f>SUM(I82:I83)</f>
        <v>950</v>
      </c>
      <c r="M84" s="10"/>
    </row>
    <row r="85" ht="16.5" customHeight="1">
      <c r="A85" s="25">
        <v>46253.0</v>
      </c>
      <c r="B85" s="26">
        <f t="shared" ref="B85:B90" si="18">A85</f>
        <v>46253</v>
      </c>
      <c r="C85" s="27" t="s">
        <v>2400</v>
      </c>
      <c r="D85" s="3">
        <v>852.0</v>
      </c>
      <c r="E85" s="3">
        <v>132.0</v>
      </c>
      <c r="F85" s="14">
        <f>E85</f>
        <v>132</v>
      </c>
      <c r="G85" s="29">
        <f t="shared" ref="G85:G90" si="19">$D$85-F85</f>
        <v>720</v>
      </c>
      <c r="H85" s="1">
        <v>46258.0</v>
      </c>
      <c r="I85" s="14">
        <v>852.0</v>
      </c>
      <c r="J85" s="30" t="s">
        <v>2401</v>
      </c>
      <c r="K85" s="31"/>
      <c r="L85" s="31" t="s">
        <v>2402</v>
      </c>
      <c r="M85" s="37" t="s">
        <v>2403</v>
      </c>
      <c r="N85" s="21"/>
      <c r="O85" s="21"/>
      <c r="Q85" s="40" t="s">
        <v>183</v>
      </c>
    </row>
    <row r="86" ht="16.5" customHeight="1">
      <c r="A86" s="25">
        <v>46254.0</v>
      </c>
      <c r="B86" s="26">
        <f t="shared" si="18"/>
        <v>46254</v>
      </c>
      <c r="C86" s="39"/>
      <c r="D86" s="34"/>
      <c r="E86" s="3">
        <v>178.0</v>
      </c>
      <c r="F86" s="14">
        <f t="shared" ref="F86:F90" si="20">F85+E86</f>
        <v>310</v>
      </c>
      <c r="G86" s="29">
        <f t="shared" si="19"/>
        <v>542</v>
      </c>
      <c r="I86" s="47"/>
      <c r="J86" s="36"/>
      <c r="M86" s="23"/>
      <c r="N86" s="21"/>
      <c r="O86" s="21"/>
      <c r="Q86" s="21"/>
    </row>
    <row r="87" ht="16.5" customHeight="1">
      <c r="A87" s="25">
        <v>46255.0</v>
      </c>
      <c r="B87" s="26">
        <f t="shared" si="18"/>
        <v>46255</v>
      </c>
      <c r="C87" s="12"/>
      <c r="D87" s="34"/>
      <c r="E87" s="3">
        <v>180.0</v>
      </c>
      <c r="F87" s="14">
        <f t="shared" si="20"/>
        <v>490</v>
      </c>
      <c r="G87" s="29">
        <f t="shared" si="19"/>
        <v>362</v>
      </c>
      <c r="H87" s="14"/>
      <c r="I87" s="14"/>
      <c r="J87" s="36"/>
      <c r="M87" s="23"/>
      <c r="N87" s="21"/>
      <c r="O87" s="21"/>
      <c r="Q87" s="21"/>
    </row>
    <row r="88" ht="16.5" customHeight="1">
      <c r="A88" s="25">
        <v>46256.0</v>
      </c>
      <c r="B88" s="26">
        <f t="shared" si="18"/>
        <v>46256</v>
      </c>
      <c r="C88" s="111"/>
      <c r="D88" s="34"/>
      <c r="E88" s="3">
        <v>184.0</v>
      </c>
      <c r="F88" s="14">
        <f t="shared" si="20"/>
        <v>674</v>
      </c>
      <c r="G88" s="29">
        <f t="shared" si="19"/>
        <v>178</v>
      </c>
      <c r="H88" s="21"/>
      <c r="I88" s="14"/>
      <c r="J88" s="36"/>
      <c r="N88" s="21"/>
      <c r="O88" s="21"/>
      <c r="Q88" s="21"/>
    </row>
    <row r="89" ht="16.5" customHeight="1">
      <c r="A89" s="25">
        <v>46257.0</v>
      </c>
      <c r="B89" s="26">
        <f t="shared" si="18"/>
        <v>46257</v>
      </c>
      <c r="C89" s="12"/>
      <c r="D89" s="34"/>
      <c r="E89" s="3">
        <v>185.0</v>
      </c>
      <c r="F89" s="14">
        <f t="shared" si="20"/>
        <v>859</v>
      </c>
      <c r="G89" s="29">
        <f t="shared" si="19"/>
        <v>-7</v>
      </c>
      <c r="I89" s="14"/>
      <c r="M89" s="23"/>
      <c r="N89" s="21"/>
      <c r="O89" s="21"/>
    </row>
    <row r="90" ht="16.5" customHeight="1">
      <c r="A90" s="25">
        <v>46258.0</v>
      </c>
      <c r="B90" s="26">
        <f t="shared" si="18"/>
        <v>46258</v>
      </c>
      <c r="D90" s="34"/>
      <c r="E90" s="3">
        <v>41.0</v>
      </c>
      <c r="F90" s="14">
        <f t="shared" si="20"/>
        <v>900</v>
      </c>
      <c r="G90" s="29">
        <f t="shared" si="19"/>
        <v>-48</v>
      </c>
    </row>
    <row r="91" ht="16.5" customHeight="1">
      <c r="A91" s="24"/>
      <c r="B91" s="24"/>
      <c r="C91" s="27" t="s">
        <v>2409</v>
      </c>
      <c r="D91" s="3">
        <v>2000.0</v>
      </c>
      <c r="E91" s="3">
        <v>137.0</v>
      </c>
      <c r="F91" s="14">
        <f>E91</f>
        <v>137</v>
      </c>
      <c r="G91" s="29">
        <f t="shared" ref="G91:G100" si="21">$D$91-F91</f>
        <v>1863</v>
      </c>
      <c r="H91" s="1">
        <v>46258.0</v>
      </c>
      <c r="I91" s="14">
        <v>2000.0</v>
      </c>
      <c r="J91" s="30" t="s">
        <v>2410</v>
      </c>
      <c r="K91" s="31">
        <v>46240.0</v>
      </c>
      <c r="L91" s="21" t="s">
        <v>926</v>
      </c>
      <c r="M91" s="23" t="s">
        <v>2411</v>
      </c>
      <c r="Q91" s="23" t="s">
        <v>1267</v>
      </c>
      <c r="R91" s="23" t="s">
        <v>76</v>
      </c>
    </row>
    <row r="92" ht="16.5" customHeight="1">
      <c r="A92" s="25">
        <v>46259.0</v>
      </c>
      <c r="B92" s="26">
        <f t="shared" ref="B92:B164" si="22">A92</f>
        <v>46259</v>
      </c>
      <c r="D92" s="34"/>
      <c r="E92" s="3">
        <v>222.0</v>
      </c>
      <c r="F92" s="14">
        <f t="shared" ref="F92:F100" si="23">F91+E92</f>
        <v>359</v>
      </c>
      <c r="G92" s="29">
        <f t="shared" si="21"/>
        <v>1641</v>
      </c>
      <c r="M92" s="10"/>
    </row>
    <row r="93" ht="16.5" customHeight="1">
      <c r="A93" s="25">
        <v>46260.0</v>
      </c>
      <c r="B93" s="26">
        <f t="shared" si="22"/>
        <v>46260</v>
      </c>
      <c r="D93" s="34"/>
      <c r="E93" s="3">
        <v>225.0</v>
      </c>
      <c r="F93" s="14">
        <f t="shared" si="23"/>
        <v>584</v>
      </c>
      <c r="G93" s="29">
        <f t="shared" si="21"/>
        <v>1416</v>
      </c>
      <c r="M93" s="10"/>
    </row>
    <row r="94" ht="16.5" customHeight="1">
      <c r="A94" s="25">
        <v>46261.0</v>
      </c>
      <c r="B94" s="26">
        <f t="shared" si="22"/>
        <v>46261</v>
      </c>
      <c r="D94" s="34"/>
      <c r="E94" s="3">
        <v>229.0</v>
      </c>
      <c r="F94" s="14">
        <f t="shared" si="23"/>
        <v>813</v>
      </c>
      <c r="G94" s="29">
        <f t="shared" si="21"/>
        <v>1187</v>
      </c>
      <c r="M94" s="10"/>
    </row>
    <row r="95" ht="16.5" customHeight="1">
      <c r="A95" s="25">
        <v>46262.0</v>
      </c>
      <c r="B95" s="26">
        <f t="shared" si="22"/>
        <v>46262</v>
      </c>
      <c r="D95" s="34"/>
      <c r="E95" s="3">
        <v>228.0</v>
      </c>
      <c r="F95" s="14">
        <f t="shared" si="23"/>
        <v>1041</v>
      </c>
      <c r="G95" s="29">
        <f t="shared" si="21"/>
        <v>959</v>
      </c>
      <c r="M95" s="10"/>
    </row>
    <row r="96" ht="16.5" customHeight="1">
      <c r="A96" s="25">
        <v>46263.0</v>
      </c>
      <c r="B96" s="26">
        <f t="shared" si="22"/>
        <v>46263</v>
      </c>
      <c r="D96" s="34"/>
      <c r="E96" s="3">
        <v>226.0</v>
      </c>
      <c r="F96" s="14">
        <f t="shared" si="23"/>
        <v>1267</v>
      </c>
      <c r="G96" s="29">
        <f t="shared" si="21"/>
        <v>733</v>
      </c>
      <c r="M96" s="10"/>
    </row>
    <row r="97" ht="16.5" customHeight="1">
      <c r="A97" s="25">
        <v>46264.0</v>
      </c>
      <c r="B97" s="26">
        <f t="shared" si="22"/>
        <v>46264</v>
      </c>
      <c r="D97" s="34"/>
      <c r="E97" s="3">
        <v>226.0</v>
      </c>
      <c r="F97" s="14">
        <f t="shared" si="23"/>
        <v>1493</v>
      </c>
      <c r="G97" s="29">
        <f t="shared" si="21"/>
        <v>507</v>
      </c>
      <c r="M97" s="10"/>
    </row>
    <row r="98" ht="16.5" customHeight="1">
      <c r="A98" s="25">
        <v>46265.0</v>
      </c>
      <c r="B98" s="26">
        <f t="shared" si="22"/>
        <v>46265</v>
      </c>
      <c r="C98" s="44"/>
      <c r="D98" s="34"/>
      <c r="E98" s="3">
        <v>229.0</v>
      </c>
      <c r="F98" s="14">
        <f t="shared" si="23"/>
        <v>1722</v>
      </c>
      <c r="G98" s="29">
        <f t="shared" si="21"/>
        <v>278</v>
      </c>
      <c r="M98" s="10"/>
    </row>
    <row r="99" ht="16.5" customHeight="1">
      <c r="A99" s="25">
        <v>46266.0</v>
      </c>
      <c r="B99" s="26">
        <f t="shared" si="22"/>
        <v>46266</v>
      </c>
      <c r="C99" s="44"/>
      <c r="D99" s="34"/>
      <c r="E99" s="3">
        <v>226.0</v>
      </c>
      <c r="F99" s="14">
        <f t="shared" si="23"/>
        <v>1948</v>
      </c>
      <c r="G99" s="29">
        <f t="shared" si="21"/>
        <v>52</v>
      </c>
      <c r="M99" s="10"/>
    </row>
    <row r="100" ht="16.5" customHeight="1">
      <c r="A100" s="25">
        <v>46267.0</v>
      </c>
      <c r="B100" s="26">
        <f t="shared" si="22"/>
        <v>46267</v>
      </c>
      <c r="C100" s="44"/>
      <c r="D100" s="34"/>
      <c r="E100" s="3">
        <v>104.0</v>
      </c>
      <c r="F100" s="14">
        <f t="shared" si="23"/>
        <v>2052</v>
      </c>
      <c r="G100" s="29">
        <f t="shared" si="21"/>
        <v>-52</v>
      </c>
      <c r="M100" s="10"/>
    </row>
    <row r="101" ht="16.5" customHeight="1">
      <c r="A101" s="25">
        <v>46268.0</v>
      </c>
      <c r="B101" s="26">
        <f t="shared" si="22"/>
        <v>46268</v>
      </c>
      <c r="C101" s="27" t="s">
        <v>2418</v>
      </c>
      <c r="D101" s="3">
        <v>8000.0</v>
      </c>
      <c r="E101" s="3">
        <v>0.0</v>
      </c>
      <c r="F101" s="14">
        <f>E101</f>
        <v>0</v>
      </c>
      <c r="G101" s="29">
        <f t="shared" ref="G101:G110" si="24">$D$101-F101</f>
        <v>8000</v>
      </c>
      <c r="H101" s="1">
        <v>46272.0</v>
      </c>
      <c r="I101" s="14">
        <v>8000.0</v>
      </c>
      <c r="J101" s="30" t="s">
        <v>2420</v>
      </c>
      <c r="K101" s="31">
        <v>46262.0</v>
      </c>
      <c r="L101" s="21" t="s">
        <v>818</v>
      </c>
      <c r="M101" s="21" t="s">
        <v>2421</v>
      </c>
      <c r="N101" s="21"/>
      <c r="O101" s="21"/>
      <c r="P101" s="21"/>
      <c r="Q101" s="23" t="s">
        <v>282</v>
      </c>
      <c r="R101" s="21"/>
    </row>
    <row r="102" ht="16.5" customHeight="1">
      <c r="A102" s="25">
        <v>46269.0</v>
      </c>
      <c r="B102" s="26">
        <f t="shared" si="22"/>
        <v>46269</v>
      </c>
      <c r="D102" s="34"/>
      <c r="E102" s="3">
        <v>869.0</v>
      </c>
      <c r="F102" s="14">
        <f t="shared" ref="F102:F110" si="25">F101+E102</f>
        <v>869</v>
      </c>
      <c r="G102" s="29">
        <f t="shared" si="24"/>
        <v>7131</v>
      </c>
    </row>
    <row r="103" ht="16.5" customHeight="1">
      <c r="A103" s="25">
        <v>46270.0</v>
      </c>
      <c r="B103" s="26">
        <f t="shared" si="22"/>
        <v>46270</v>
      </c>
      <c r="E103" s="3">
        <v>960.0</v>
      </c>
      <c r="F103" s="14">
        <f t="shared" si="25"/>
        <v>1829</v>
      </c>
      <c r="G103" s="29">
        <f t="shared" si="24"/>
        <v>6171</v>
      </c>
    </row>
    <row r="104" ht="16.5" customHeight="1">
      <c r="A104" s="25">
        <v>46271.0</v>
      </c>
      <c r="B104" s="26">
        <f t="shared" si="22"/>
        <v>46271</v>
      </c>
      <c r="E104" s="3">
        <v>890.0</v>
      </c>
      <c r="F104" s="14">
        <f t="shared" si="25"/>
        <v>2719</v>
      </c>
      <c r="G104" s="29">
        <f t="shared" si="24"/>
        <v>5281</v>
      </c>
    </row>
    <row r="105" ht="16.5" customHeight="1">
      <c r="A105" s="25">
        <v>46272.0</v>
      </c>
      <c r="B105" s="26">
        <f t="shared" si="22"/>
        <v>46272</v>
      </c>
      <c r="E105" s="3">
        <v>1002.0</v>
      </c>
      <c r="F105" s="14">
        <f t="shared" si="25"/>
        <v>3721</v>
      </c>
      <c r="G105" s="29">
        <f t="shared" si="24"/>
        <v>4279</v>
      </c>
    </row>
    <row r="106" ht="16.5" customHeight="1">
      <c r="A106" s="25">
        <v>46273.0</v>
      </c>
      <c r="B106" s="26">
        <f t="shared" si="22"/>
        <v>46273</v>
      </c>
      <c r="E106" s="3">
        <v>958.0</v>
      </c>
      <c r="F106" s="14">
        <f t="shared" si="25"/>
        <v>4679</v>
      </c>
      <c r="G106" s="29">
        <f t="shared" si="24"/>
        <v>3321</v>
      </c>
    </row>
    <row r="107" ht="16.5" customHeight="1">
      <c r="A107" s="25">
        <v>46274.0</v>
      </c>
      <c r="B107" s="26">
        <f t="shared" si="22"/>
        <v>46274</v>
      </c>
      <c r="E107" s="3">
        <v>1005.0</v>
      </c>
      <c r="F107" s="14">
        <f t="shared" si="25"/>
        <v>5684</v>
      </c>
      <c r="G107" s="29">
        <f t="shared" si="24"/>
        <v>2316</v>
      </c>
    </row>
    <row r="108" ht="16.5" customHeight="1">
      <c r="A108" s="25">
        <v>46275.0</v>
      </c>
      <c r="B108" s="26">
        <f t="shared" si="22"/>
        <v>46275</v>
      </c>
      <c r="E108" s="3">
        <v>994.0</v>
      </c>
      <c r="F108" s="14">
        <f t="shared" si="25"/>
        <v>6678</v>
      </c>
      <c r="G108" s="29">
        <f t="shared" si="24"/>
        <v>1322</v>
      </c>
    </row>
    <row r="109" ht="16.5" customHeight="1">
      <c r="A109" s="25">
        <v>46276.0</v>
      </c>
      <c r="B109" s="26">
        <f t="shared" si="22"/>
        <v>46276</v>
      </c>
      <c r="E109" s="3">
        <v>916.0</v>
      </c>
      <c r="F109" s="14">
        <f t="shared" si="25"/>
        <v>7594</v>
      </c>
      <c r="G109" s="29">
        <f t="shared" si="24"/>
        <v>406</v>
      </c>
    </row>
    <row r="110" ht="16.5" customHeight="1">
      <c r="A110" s="25">
        <v>46277.0</v>
      </c>
      <c r="B110" s="26">
        <f t="shared" si="22"/>
        <v>46277</v>
      </c>
      <c r="E110" s="3">
        <v>523.0</v>
      </c>
      <c r="F110" s="14">
        <f t="shared" si="25"/>
        <v>8117</v>
      </c>
      <c r="G110" s="29">
        <f t="shared" si="24"/>
        <v>-117</v>
      </c>
    </row>
    <row r="111" ht="16.5" customHeight="1">
      <c r="A111" s="25">
        <v>46278.0</v>
      </c>
      <c r="B111" s="26">
        <f t="shared" si="22"/>
        <v>46278</v>
      </c>
      <c r="E111" s="34"/>
      <c r="F111" s="14"/>
      <c r="G111" s="29"/>
    </row>
    <row r="112" ht="16.5" customHeight="1">
      <c r="A112" s="25">
        <v>46279.0</v>
      </c>
      <c r="B112" s="26">
        <f t="shared" si="22"/>
        <v>46279</v>
      </c>
      <c r="C112" s="27" t="s">
        <v>2427</v>
      </c>
      <c r="D112" s="3">
        <v>1186.0</v>
      </c>
      <c r="E112" s="3">
        <v>357.0</v>
      </c>
      <c r="F112" s="14">
        <f>E112</f>
        <v>357</v>
      </c>
      <c r="G112" s="29">
        <f t="shared" ref="G112:G114" si="26">$D$112-F112</f>
        <v>829</v>
      </c>
      <c r="H112" s="71">
        <v>46286.0</v>
      </c>
      <c r="I112" s="14">
        <v>1186.0</v>
      </c>
      <c r="J112" s="30" t="s">
        <v>294</v>
      </c>
      <c r="K112" s="31">
        <v>46266.0</v>
      </c>
      <c r="L112" s="21" t="s">
        <v>34</v>
      </c>
      <c r="M112" s="22" t="s">
        <v>2430</v>
      </c>
      <c r="Q112" s="23" t="s">
        <v>345</v>
      </c>
      <c r="R112" s="23" t="s">
        <v>280</v>
      </c>
    </row>
    <row r="113" ht="16.5" customHeight="1">
      <c r="A113" s="25">
        <v>46280.0</v>
      </c>
      <c r="B113" s="26">
        <f t="shared" si="22"/>
        <v>46280</v>
      </c>
      <c r="C113" s="27"/>
      <c r="D113" s="3"/>
      <c r="E113" s="3">
        <v>647.0</v>
      </c>
      <c r="F113" s="14">
        <f t="shared" ref="F113:F114" si="27">F112+E113</f>
        <v>1004</v>
      </c>
      <c r="G113" s="29">
        <f t="shared" si="26"/>
        <v>182</v>
      </c>
    </row>
    <row r="114" ht="16.5" customHeight="1">
      <c r="A114" s="25">
        <v>46281.0</v>
      </c>
      <c r="B114" s="26">
        <f t="shared" si="22"/>
        <v>46281</v>
      </c>
      <c r="C114" s="27"/>
      <c r="D114" s="3"/>
      <c r="E114" s="34">
        <v>600.0</v>
      </c>
      <c r="F114" s="14">
        <f t="shared" si="27"/>
        <v>1604</v>
      </c>
      <c r="G114" s="29">
        <f t="shared" si="26"/>
        <v>-418</v>
      </c>
    </row>
    <row r="115" ht="16.5" customHeight="1">
      <c r="A115" s="25">
        <v>46282.0</v>
      </c>
      <c r="B115" s="26">
        <f t="shared" si="22"/>
        <v>46282</v>
      </c>
      <c r="C115" s="27" t="s">
        <v>2432</v>
      </c>
      <c r="D115" s="3">
        <v>103.0</v>
      </c>
      <c r="E115" s="34">
        <v>103.0</v>
      </c>
      <c r="F115" s="14">
        <f t="shared" ref="F115:F116" si="28">E115</f>
        <v>103</v>
      </c>
      <c r="G115" s="29">
        <f>$D$115-F115</f>
        <v>0</v>
      </c>
      <c r="H115" s="1">
        <v>46287.0</v>
      </c>
      <c r="I115" s="14">
        <v>103.0</v>
      </c>
      <c r="J115" s="30" t="s">
        <v>2204</v>
      </c>
      <c r="K115" s="31">
        <v>46269.0</v>
      </c>
      <c r="L115" s="21" t="s">
        <v>1091</v>
      </c>
      <c r="M115" s="37" t="s">
        <v>2435</v>
      </c>
      <c r="N115" s="21"/>
      <c r="O115" s="21"/>
      <c r="P115" s="21"/>
      <c r="Q115" s="23" t="s">
        <v>2437</v>
      </c>
    </row>
    <row r="116" ht="16.5" customHeight="1">
      <c r="A116" s="25">
        <v>46283.0</v>
      </c>
      <c r="B116" s="26">
        <f t="shared" si="22"/>
        <v>46283</v>
      </c>
      <c r="C116" s="27" t="s">
        <v>2438</v>
      </c>
      <c r="D116" s="3">
        <v>1000.0</v>
      </c>
      <c r="E116" s="34">
        <v>150.0</v>
      </c>
      <c r="F116" s="14">
        <f t="shared" si="28"/>
        <v>150</v>
      </c>
      <c r="G116" s="29">
        <f t="shared" ref="G116:G119" si="29">$D$116-F116</f>
        <v>850</v>
      </c>
      <c r="H116" s="1">
        <v>46288.0</v>
      </c>
      <c r="I116" s="14">
        <v>1000.0</v>
      </c>
      <c r="J116" s="30" t="s">
        <v>325</v>
      </c>
      <c r="K116" s="31">
        <v>46265.0</v>
      </c>
      <c r="L116" s="31" t="s">
        <v>326</v>
      </c>
      <c r="M116" s="21" t="s">
        <v>2439</v>
      </c>
      <c r="N116" s="21"/>
      <c r="O116" s="21"/>
      <c r="Q116" s="23" t="s">
        <v>750</v>
      </c>
      <c r="R116" s="21"/>
    </row>
    <row r="117" ht="16.5" customHeight="1">
      <c r="A117" s="25">
        <v>46284.0</v>
      </c>
      <c r="B117" s="26">
        <f t="shared" si="22"/>
        <v>46284</v>
      </c>
      <c r="D117" s="34"/>
      <c r="E117" s="34">
        <v>350.0</v>
      </c>
      <c r="F117" s="14">
        <f t="shared" ref="F117:F119" si="30">F116+E117</f>
        <v>500</v>
      </c>
      <c r="G117" s="29">
        <f t="shared" si="29"/>
        <v>500</v>
      </c>
    </row>
    <row r="118" ht="16.5" customHeight="1">
      <c r="A118" s="25">
        <v>46285.0</v>
      </c>
      <c r="B118" s="26">
        <f t="shared" si="22"/>
        <v>46285</v>
      </c>
      <c r="D118" s="34"/>
      <c r="E118" s="34">
        <v>350.0</v>
      </c>
      <c r="F118" s="14">
        <f t="shared" si="30"/>
        <v>850</v>
      </c>
      <c r="G118" s="29">
        <f t="shared" si="29"/>
        <v>150</v>
      </c>
    </row>
    <row r="119" ht="16.5" customHeight="1">
      <c r="A119" s="25">
        <v>46286.0</v>
      </c>
      <c r="B119" s="26">
        <f t="shared" si="22"/>
        <v>46286</v>
      </c>
      <c r="D119" s="34"/>
      <c r="E119" s="34">
        <v>350.0</v>
      </c>
      <c r="F119" s="14">
        <f t="shared" si="30"/>
        <v>1200</v>
      </c>
      <c r="G119" s="29">
        <f t="shared" si="29"/>
        <v>-200</v>
      </c>
    </row>
    <row r="120" ht="16.5" customHeight="1">
      <c r="A120" s="25">
        <v>46287.0</v>
      </c>
      <c r="B120" s="26">
        <f t="shared" si="22"/>
        <v>46287</v>
      </c>
      <c r="C120" s="27" t="s">
        <v>2240</v>
      </c>
      <c r="D120" s="3">
        <f>I122</f>
        <v>5000</v>
      </c>
      <c r="E120" s="34">
        <v>200.0</v>
      </c>
      <c r="F120" s="14">
        <f>E120</f>
        <v>200</v>
      </c>
      <c r="G120" s="29">
        <f t="shared" ref="G120:G132" si="31">$D$120-F120</f>
        <v>4800</v>
      </c>
      <c r="H120" s="1">
        <v>46288.0</v>
      </c>
      <c r="I120" s="14">
        <v>2000.0</v>
      </c>
      <c r="J120" s="30" t="s">
        <v>891</v>
      </c>
      <c r="K120" s="31">
        <v>46266.0</v>
      </c>
      <c r="L120" s="21" t="s">
        <v>2441</v>
      </c>
      <c r="M120" s="23" t="s">
        <v>2442</v>
      </c>
      <c r="N120" s="21"/>
      <c r="O120" s="21"/>
      <c r="P120" s="21"/>
      <c r="Q120" s="23" t="s">
        <v>372</v>
      </c>
      <c r="R120" s="23" t="s">
        <v>2113</v>
      </c>
    </row>
    <row r="121" ht="16.5" customHeight="1">
      <c r="A121" s="25">
        <v>46288.0</v>
      </c>
      <c r="B121" s="26">
        <f t="shared" si="22"/>
        <v>46288</v>
      </c>
      <c r="D121" s="34"/>
      <c r="E121" s="34">
        <v>430.0</v>
      </c>
      <c r="F121" s="14">
        <f t="shared" ref="F121:F132" si="32">F120+E121</f>
        <v>630</v>
      </c>
      <c r="G121" s="29">
        <f t="shared" si="31"/>
        <v>4370</v>
      </c>
      <c r="H121" s="25">
        <v>46289.0</v>
      </c>
      <c r="I121" s="14">
        <v>3000.0</v>
      </c>
      <c r="J121" s="30" t="s">
        <v>891</v>
      </c>
      <c r="K121" s="31">
        <v>46269.0</v>
      </c>
      <c r="L121" s="21" t="s">
        <v>2444</v>
      </c>
      <c r="M121" s="23" t="s">
        <v>2445</v>
      </c>
      <c r="Q121" s="23" t="s">
        <v>372</v>
      </c>
      <c r="R121" s="23" t="s">
        <v>2113</v>
      </c>
    </row>
    <row r="122" ht="16.5" customHeight="1">
      <c r="A122" s="25">
        <v>46289.0</v>
      </c>
      <c r="B122" s="26">
        <f t="shared" si="22"/>
        <v>46289</v>
      </c>
      <c r="D122" s="34"/>
      <c r="E122" s="34">
        <v>430.0</v>
      </c>
      <c r="F122" s="14">
        <f t="shared" si="32"/>
        <v>1060</v>
      </c>
      <c r="G122" s="29">
        <f t="shared" si="31"/>
        <v>3940</v>
      </c>
      <c r="I122" s="14">
        <f>SUM(I120:I121)</f>
        <v>5000</v>
      </c>
    </row>
    <row r="123" ht="16.5" customHeight="1">
      <c r="A123" s="52">
        <v>46290.0</v>
      </c>
      <c r="B123" s="53">
        <f t="shared" si="22"/>
        <v>46290</v>
      </c>
      <c r="D123" s="34"/>
      <c r="E123" s="34">
        <v>430.0</v>
      </c>
      <c r="F123" s="14">
        <f t="shared" si="32"/>
        <v>1490</v>
      </c>
      <c r="G123" s="29">
        <f t="shared" si="31"/>
        <v>3510</v>
      </c>
    </row>
    <row r="124" ht="16.5" customHeight="1">
      <c r="A124" s="52">
        <v>46291.0</v>
      </c>
      <c r="B124" s="53">
        <f t="shared" si="22"/>
        <v>46291</v>
      </c>
      <c r="D124" s="34"/>
      <c r="E124" s="34">
        <v>430.0</v>
      </c>
      <c r="F124" s="14">
        <f t="shared" si="32"/>
        <v>1920</v>
      </c>
      <c r="G124" s="29">
        <f t="shared" si="31"/>
        <v>3080</v>
      </c>
    </row>
    <row r="125" ht="16.5" customHeight="1">
      <c r="A125" s="52">
        <v>46292.0</v>
      </c>
      <c r="B125" s="53">
        <f t="shared" si="22"/>
        <v>46292</v>
      </c>
      <c r="D125" s="34"/>
      <c r="E125" s="34">
        <v>430.0</v>
      </c>
      <c r="F125" s="14">
        <f t="shared" si="32"/>
        <v>2350</v>
      </c>
      <c r="G125" s="29">
        <f t="shared" si="31"/>
        <v>2650</v>
      </c>
    </row>
    <row r="126" ht="16.5" customHeight="1">
      <c r="A126" s="52">
        <v>46293.0</v>
      </c>
      <c r="B126" s="53">
        <f t="shared" si="22"/>
        <v>46293</v>
      </c>
      <c r="E126" s="34">
        <v>430.0</v>
      </c>
      <c r="F126" s="14">
        <f t="shared" si="32"/>
        <v>2780</v>
      </c>
      <c r="G126" s="29">
        <f t="shared" si="31"/>
        <v>2220</v>
      </c>
    </row>
    <row r="127" ht="16.5" customHeight="1">
      <c r="A127" s="25">
        <v>46294.0</v>
      </c>
      <c r="B127" s="26">
        <f t="shared" si="22"/>
        <v>46294</v>
      </c>
      <c r="E127" s="34">
        <v>430.0</v>
      </c>
      <c r="F127" s="14">
        <f t="shared" si="32"/>
        <v>3210</v>
      </c>
      <c r="G127" s="29">
        <f t="shared" si="31"/>
        <v>1790</v>
      </c>
    </row>
    <row r="128" ht="16.5" customHeight="1">
      <c r="A128" s="25">
        <v>46295.0</v>
      </c>
      <c r="B128" s="26">
        <f t="shared" si="22"/>
        <v>46295</v>
      </c>
      <c r="E128" s="34">
        <v>430.0</v>
      </c>
      <c r="F128" s="14">
        <f t="shared" si="32"/>
        <v>3640</v>
      </c>
      <c r="G128" s="29">
        <f t="shared" si="31"/>
        <v>1360</v>
      </c>
    </row>
    <row r="129" ht="16.5" customHeight="1">
      <c r="A129" s="25">
        <v>46296.0</v>
      </c>
      <c r="B129" s="26">
        <f t="shared" si="22"/>
        <v>46296</v>
      </c>
      <c r="E129" s="34">
        <v>430.0</v>
      </c>
      <c r="F129" s="14">
        <f t="shared" si="32"/>
        <v>4070</v>
      </c>
      <c r="G129" s="29">
        <f t="shared" si="31"/>
        <v>930</v>
      </c>
    </row>
    <row r="130" ht="16.5" customHeight="1">
      <c r="A130" s="25">
        <v>46297.0</v>
      </c>
      <c r="B130" s="26">
        <f t="shared" si="22"/>
        <v>46297</v>
      </c>
      <c r="E130" s="34">
        <v>430.0</v>
      </c>
      <c r="F130" s="14">
        <f t="shared" si="32"/>
        <v>4500</v>
      </c>
      <c r="G130" s="29">
        <f t="shared" si="31"/>
        <v>500</v>
      </c>
    </row>
    <row r="131" ht="16.5" customHeight="1">
      <c r="A131" s="25">
        <v>46298.0</v>
      </c>
      <c r="B131" s="26">
        <f t="shared" si="22"/>
        <v>46298</v>
      </c>
      <c r="E131" s="34">
        <v>430.0</v>
      </c>
      <c r="F131" s="14">
        <f t="shared" si="32"/>
        <v>4930</v>
      </c>
      <c r="G131" s="29">
        <f t="shared" si="31"/>
        <v>70</v>
      </c>
    </row>
    <row r="132" ht="16.5" customHeight="1">
      <c r="A132" s="25">
        <v>46299.0</v>
      </c>
      <c r="B132" s="26">
        <f t="shared" si="22"/>
        <v>46299</v>
      </c>
      <c r="E132" s="34">
        <v>430.0</v>
      </c>
      <c r="F132" s="14">
        <f t="shared" si="32"/>
        <v>5360</v>
      </c>
      <c r="G132" s="29">
        <f t="shared" si="31"/>
        <v>-360</v>
      </c>
      <c r="M132" s="10"/>
    </row>
    <row r="133" ht="16.5" customHeight="1">
      <c r="A133" s="25">
        <v>46300.0</v>
      </c>
      <c r="B133" s="26">
        <f t="shared" si="22"/>
        <v>46300</v>
      </c>
      <c r="C133" s="55" t="s">
        <v>2381</v>
      </c>
      <c r="D133" s="34">
        <v>500.0</v>
      </c>
      <c r="E133" s="34">
        <v>300.0</v>
      </c>
      <c r="F133" s="14">
        <f>E133</f>
        <v>300</v>
      </c>
      <c r="G133" s="29">
        <f t="shared" ref="G133:G134" si="33">$D$133-F133</f>
        <v>200</v>
      </c>
      <c r="H133" s="1">
        <v>46288.0</v>
      </c>
      <c r="I133" s="14">
        <v>500.0</v>
      </c>
      <c r="J133" s="30" t="s">
        <v>2337</v>
      </c>
      <c r="K133" s="31">
        <v>46280.0</v>
      </c>
      <c r="L133" s="21" t="s">
        <v>2338</v>
      </c>
      <c r="M133" s="22" t="s">
        <v>2449</v>
      </c>
      <c r="Q133" s="23" t="s">
        <v>775</v>
      </c>
      <c r="R133" s="23" t="s">
        <v>2450</v>
      </c>
    </row>
    <row r="134" ht="16.5" customHeight="1">
      <c r="A134" s="25">
        <v>46301.0</v>
      </c>
      <c r="B134" s="26">
        <f t="shared" si="22"/>
        <v>46301</v>
      </c>
      <c r="D134" s="34"/>
      <c r="E134" s="34">
        <v>600.0</v>
      </c>
      <c r="F134" s="14">
        <f>F133+E134</f>
        <v>900</v>
      </c>
      <c r="G134" s="29">
        <f t="shared" si="33"/>
        <v>-400</v>
      </c>
    </row>
    <row r="135" ht="16.5" customHeight="1">
      <c r="A135" s="25">
        <v>46302.0</v>
      </c>
      <c r="B135" s="26">
        <f t="shared" si="22"/>
        <v>46302</v>
      </c>
      <c r="C135" s="44" t="s">
        <v>2451</v>
      </c>
      <c r="D135" s="34">
        <v>15.0</v>
      </c>
      <c r="E135" s="34">
        <v>15.0</v>
      </c>
      <c r="F135" s="14">
        <f t="shared" ref="F135:F145" si="34">E135</f>
        <v>15</v>
      </c>
      <c r="G135" s="29">
        <f>$D$135-F135</f>
        <v>0</v>
      </c>
      <c r="I135" s="14">
        <v>15.0</v>
      </c>
      <c r="J135" s="36" t="s">
        <v>2452</v>
      </c>
      <c r="M135" s="10"/>
      <c r="N135" s="21"/>
      <c r="R135" s="23" t="s">
        <v>292</v>
      </c>
    </row>
    <row r="136" ht="16.5" customHeight="1">
      <c r="A136" s="25">
        <v>46303.0</v>
      </c>
      <c r="B136" s="26">
        <f t="shared" si="22"/>
        <v>46303</v>
      </c>
      <c r="C136" s="55" t="s">
        <v>2453</v>
      </c>
      <c r="D136" s="34">
        <v>40.0</v>
      </c>
      <c r="E136" s="34">
        <v>40.0</v>
      </c>
      <c r="F136" s="3">
        <f t="shared" si="34"/>
        <v>40</v>
      </c>
      <c r="G136" s="9">
        <f>$D$136-F136</f>
        <v>0</v>
      </c>
      <c r="H136" s="1">
        <v>46282.0</v>
      </c>
      <c r="I136" s="14">
        <v>40.0</v>
      </c>
      <c r="J136" s="30" t="s">
        <v>2454</v>
      </c>
      <c r="K136" s="31">
        <v>46261.0</v>
      </c>
      <c r="L136" s="21" t="s">
        <v>101</v>
      </c>
      <c r="M136" s="23" t="s">
        <v>2455</v>
      </c>
      <c r="N136" s="21"/>
      <c r="Q136" s="23" t="s">
        <v>1382</v>
      </c>
    </row>
    <row r="137" ht="16.5" customHeight="1">
      <c r="A137" s="25">
        <v>46304.0</v>
      </c>
      <c r="B137" s="26">
        <f t="shared" si="22"/>
        <v>46304</v>
      </c>
      <c r="C137" s="55" t="s">
        <v>2456</v>
      </c>
      <c r="D137" s="34">
        <v>40.0</v>
      </c>
      <c r="E137" s="34">
        <v>40.0</v>
      </c>
      <c r="F137" s="3">
        <f t="shared" si="34"/>
        <v>40</v>
      </c>
      <c r="G137" s="9">
        <f>$D$137-F137</f>
        <v>0</v>
      </c>
      <c r="H137" s="1">
        <v>46283.0</v>
      </c>
      <c r="I137" s="14">
        <v>40.0</v>
      </c>
      <c r="J137" s="30" t="s">
        <v>2457</v>
      </c>
      <c r="K137" s="31">
        <v>46261.0</v>
      </c>
      <c r="L137" s="21" t="s">
        <v>101</v>
      </c>
      <c r="M137" s="23" t="s">
        <v>2458</v>
      </c>
      <c r="N137" s="21"/>
      <c r="Q137" s="23" t="s">
        <v>1382</v>
      </c>
    </row>
    <row r="138" ht="16.5" customHeight="1">
      <c r="A138" s="25">
        <v>46305.0</v>
      </c>
      <c r="B138" s="26">
        <f t="shared" si="22"/>
        <v>46305</v>
      </c>
      <c r="C138" s="55" t="s">
        <v>2459</v>
      </c>
      <c r="D138" s="34">
        <v>40.0</v>
      </c>
      <c r="E138" s="34">
        <v>40.0</v>
      </c>
      <c r="F138" s="3">
        <f t="shared" si="34"/>
        <v>40</v>
      </c>
      <c r="G138" s="9">
        <f>$D$138-F138</f>
        <v>0</v>
      </c>
      <c r="H138" s="1">
        <v>46288.0</v>
      </c>
      <c r="I138" s="14">
        <v>40.0</v>
      </c>
      <c r="J138" s="30" t="s">
        <v>1395</v>
      </c>
      <c r="K138" s="31">
        <v>46261.0</v>
      </c>
      <c r="L138" s="21" t="s">
        <v>101</v>
      </c>
      <c r="M138" s="23" t="s">
        <v>2460</v>
      </c>
      <c r="N138" s="21"/>
      <c r="Q138" s="23" t="s">
        <v>1382</v>
      </c>
    </row>
    <row r="139" ht="16.5" customHeight="1">
      <c r="A139" s="25">
        <v>46306.0</v>
      </c>
      <c r="B139" s="26">
        <f t="shared" si="22"/>
        <v>46306</v>
      </c>
      <c r="C139" s="55" t="s">
        <v>2463</v>
      </c>
      <c r="D139" s="34">
        <v>40.0</v>
      </c>
      <c r="E139" s="34">
        <v>40.0</v>
      </c>
      <c r="F139" s="3">
        <f t="shared" si="34"/>
        <v>40</v>
      </c>
      <c r="G139" s="9">
        <f>$D$139-F139</f>
        <v>0</v>
      </c>
      <c r="H139" s="1">
        <v>46288.0</v>
      </c>
      <c r="I139" s="14">
        <v>40.0</v>
      </c>
      <c r="J139" s="30" t="s">
        <v>1398</v>
      </c>
      <c r="L139" s="21" t="s">
        <v>566</v>
      </c>
      <c r="M139" s="23" t="s">
        <v>2465</v>
      </c>
      <c r="N139" s="21"/>
      <c r="Q139" s="23" t="s">
        <v>1382</v>
      </c>
    </row>
    <row r="140" ht="16.5" customHeight="1">
      <c r="A140" s="25">
        <v>46307.0</v>
      </c>
      <c r="B140" s="26">
        <f t="shared" si="22"/>
        <v>46307</v>
      </c>
      <c r="C140" s="55" t="s">
        <v>2466</v>
      </c>
      <c r="D140" s="34">
        <v>40.0</v>
      </c>
      <c r="E140" s="34">
        <v>40.0</v>
      </c>
      <c r="F140" s="3">
        <f t="shared" si="34"/>
        <v>40</v>
      </c>
      <c r="G140" s="9">
        <f>$D$140-F140</f>
        <v>0</v>
      </c>
      <c r="H140" s="1">
        <v>46288.0</v>
      </c>
      <c r="I140" s="14">
        <v>40.0</v>
      </c>
      <c r="J140" s="30" t="s">
        <v>2467</v>
      </c>
      <c r="K140" s="31">
        <v>46261.0</v>
      </c>
      <c r="L140" s="21" t="s">
        <v>101</v>
      </c>
      <c r="M140" s="23" t="s">
        <v>2468</v>
      </c>
      <c r="N140" s="21"/>
      <c r="Q140" s="23" t="s">
        <v>1382</v>
      </c>
    </row>
    <row r="141" ht="16.5" customHeight="1">
      <c r="A141" s="25">
        <v>46308.0</v>
      </c>
      <c r="B141" s="26">
        <f t="shared" si="22"/>
        <v>46308</v>
      </c>
      <c r="C141" s="55" t="s">
        <v>2469</v>
      </c>
      <c r="D141" s="34">
        <v>40.0</v>
      </c>
      <c r="E141" s="34">
        <v>40.0</v>
      </c>
      <c r="F141" s="3">
        <f t="shared" si="34"/>
        <v>40</v>
      </c>
      <c r="G141" s="9">
        <f>$D$141-F141</f>
        <v>0</v>
      </c>
      <c r="H141" s="1">
        <v>46288.0</v>
      </c>
      <c r="I141" s="14">
        <v>40.0</v>
      </c>
      <c r="J141" s="30" t="s">
        <v>2467</v>
      </c>
      <c r="K141" s="31">
        <v>46261.0</v>
      </c>
      <c r="L141" s="21" t="s">
        <v>101</v>
      </c>
      <c r="M141" s="23" t="s">
        <v>2470</v>
      </c>
      <c r="N141" s="21"/>
      <c r="Q141" s="23" t="s">
        <v>1382</v>
      </c>
    </row>
    <row r="142" ht="16.5" customHeight="1">
      <c r="A142" s="25">
        <v>46309.0</v>
      </c>
      <c r="B142" s="26">
        <f t="shared" si="22"/>
        <v>46309</v>
      </c>
      <c r="C142" s="113" t="s">
        <v>2471</v>
      </c>
      <c r="D142" s="34">
        <v>15.0</v>
      </c>
      <c r="E142" s="34">
        <v>15.0</v>
      </c>
      <c r="F142" s="14">
        <f t="shared" si="34"/>
        <v>15</v>
      </c>
      <c r="G142" s="29">
        <f>$D$142-F142</f>
        <v>0</v>
      </c>
      <c r="I142" s="14">
        <v>15.0</v>
      </c>
      <c r="J142" s="36" t="s">
        <v>2474</v>
      </c>
      <c r="M142" s="10"/>
      <c r="N142" s="21"/>
    </row>
    <row r="143" ht="16.5" customHeight="1">
      <c r="A143" s="25">
        <v>46310.0</v>
      </c>
      <c r="B143" s="26">
        <f t="shared" si="22"/>
        <v>46310</v>
      </c>
      <c r="C143" s="55" t="s">
        <v>2475</v>
      </c>
      <c r="D143" s="34">
        <v>130.0</v>
      </c>
      <c r="E143" s="34">
        <v>400.0</v>
      </c>
      <c r="F143" s="14">
        <f t="shared" si="34"/>
        <v>400</v>
      </c>
      <c r="G143" s="29">
        <f>$D$143-F143</f>
        <v>-270</v>
      </c>
      <c r="H143" s="71">
        <v>46304.0</v>
      </c>
      <c r="I143" s="14">
        <v>130.0</v>
      </c>
      <c r="J143" s="36" t="s">
        <v>720</v>
      </c>
      <c r="K143" s="31">
        <v>46280.0</v>
      </c>
      <c r="L143" s="21"/>
      <c r="M143" s="37" t="s">
        <v>2476</v>
      </c>
      <c r="N143" s="21"/>
      <c r="O143" s="21"/>
      <c r="P143" s="21"/>
      <c r="Q143" s="23" t="s">
        <v>372</v>
      </c>
    </row>
    <row r="144" ht="16.5" customHeight="1">
      <c r="A144" s="25">
        <v>46311.0</v>
      </c>
      <c r="B144" s="26">
        <f t="shared" si="22"/>
        <v>46311</v>
      </c>
      <c r="C144" s="44" t="s">
        <v>2335</v>
      </c>
      <c r="D144" s="34">
        <v>12.0</v>
      </c>
      <c r="E144" s="34">
        <v>12.0</v>
      </c>
      <c r="F144" s="14">
        <f t="shared" si="34"/>
        <v>12</v>
      </c>
      <c r="G144" s="29">
        <f>$D$144-F144</f>
        <v>0</v>
      </c>
      <c r="H144" s="1"/>
      <c r="I144" s="14">
        <v>12.0</v>
      </c>
      <c r="J144" s="30" t="s">
        <v>1163</v>
      </c>
      <c r="K144" s="31"/>
      <c r="L144" s="21" t="s">
        <v>2477</v>
      </c>
      <c r="M144" s="23"/>
      <c r="N144" s="21"/>
      <c r="Q144" s="23" t="s">
        <v>2478</v>
      </c>
      <c r="R144" s="23" t="s">
        <v>540</v>
      </c>
    </row>
    <row r="145" ht="16.5" customHeight="1">
      <c r="A145" s="25">
        <v>46312.0</v>
      </c>
      <c r="B145" s="26">
        <f t="shared" si="22"/>
        <v>46312</v>
      </c>
      <c r="C145" s="55" t="s">
        <v>2480</v>
      </c>
      <c r="D145" s="34">
        <f>I149</f>
        <v>13080</v>
      </c>
      <c r="E145" s="34">
        <v>300.0</v>
      </c>
      <c r="F145" s="14">
        <f t="shared" si="34"/>
        <v>300</v>
      </c>
      <c r="G145" s="29">
        <f t="shared" ref="G145:G164" si="35">$D$145-F145</f>
        <v>12780</v>
      </c>
      <c r="H145" s="1">
        <v>46310.0</v>
      </c>
      <c r="I145" s="14">
        <v>1080.0</v>
      </c>
      <c r="J145" s="36" t="s">
        <v>2481</v>
      </c>
      <c r="K145" s="31">
        <v>46296.0</v>
      </c>
      <c r="M145" s="23" t="s">
        <v>2482</v>
      </c>
      <c r="Q145" s="23" t="s">
        <v>803</v>
      </c>
      <c r="R145" s="23" t="s">
        <v>76</v>
      </c>
    </row>
    <row r="146" ht="16.5" customHeight="1">
      <c r="A146" s="25">
        <v>46313.0</v>
      </c>
      <c r="B146" s="26">
        <f t="shared" si="22"/>
        <v>46313</v>
      </c>
      <c r="D146" s="34"/>
      <c r="E146" s="34">
        <v>700.0</v>
      </c>
      <c r="F146" s="14">
        <f t="shared" ref="F146:F164" si="36">F145+E146</f>
        <v>1000</v>
      </c>
      <c r="G146" s="29">
        <f t="shared" si="35"/>
        <v>12080</v>
      </c>
      <c r="H146" s="1">
        <v>46317.0</v>
      </c>
      <c r="I146" s="14">
        <v>4800.0</v>
      </c>
      <c r="J146" s="36" t="s">
        <v>2481</v>
      </c>
      <c r="K146" s="31">
        <v>46296.0</v>
      </c>
      <c r="M146" s="23" t="s">
        <v>2483</v>
      </c>
      <c r="Q146" s="23" t="s">
        <v>2484</v>
      </c>
      <c r="R146" s="23" t="s">
        <v>76</v>
      </c>
    </row>
    <row r="147" ht="16.5" customHeight="1">
      <c r="A147" s="25">
        <v>46314.0</v>
      </c>
      <c r="B147" s="26">
        <f t="shared" si="22"/>
        <v>46314</v>
      </c>
      <c r="D147" s="34"/>
      <c r="E147" s="34">
        <v>700.0</v>
      </c>
      <c r="F147" s="14">
        <f t="shared" si="36"/>
        <v>1700</v>
      </c>
      <c r="G147" s="29">
        <f t="shared" si="35"/>
        <v>11380</v>
      </c>
      <c r="H147" s="1">
        <v>46349.0</v>
      </c>
      <c r="I147" s="14">
        <v>3600.0</v>
      </c>
      <c r="J147" s="36" t="s">
        <v>2481</v>
      </c>
      <c r="K147" s="31">
        <v>46296.0</v>
      </c>
      <c r="M147" s="23" t="s">
        <v>2486</v>
      </c>
      <c r="Q147" s="23" t="s">
        <v>2487</v>
      </c>
      <c r="R147" s="23" t="s">
        <v>76</v>
      </c>
    </row>
    <row r="148" ht="16.5" customHeight="1">
      <c r="A148" s="25">
        <v>46315.0</v>
      </c>
      <c r="B148" s="26">
        <f t="shared" si="22"/>
        <v>46315</v>
      </c>
      <c r="D148" s="34"/>
      <c r="E148" s="34">
        <v>700.0</v>
      </c>
      <c r="F148" s="14">
        <f t="shared" si="36"/>
        <v>2400</v>
      </c>
      <c r="G148" s="29">
        <f t="shared" si="35"/>
        <v>10680</v>
      </c>
      <c r="H148" s="1">
        <v>46379.0</v>
      </c>
      <c r="I148" s="14">
        <v>3600.0</v>
      </c>
      <c r="J148" s="36" t="s">
        <v>2481</v>
      </c>
      <c r="K148" s="31">
        <v>46296.0</v>
      </c>
      <c r="M148" s="23" t="s">
        <v>2489</v>
      </c>
      <c r="Q148" s="23" t="s">
        <v>1825</v>
      </c>
      <c r="R148" s="23" t="s">
        <v>76</v>
      </c>
    </row>
    <row r="149" ht="16.5" customHeight="1">
      <c r="A149" s="25">
        <v>46316.0</v>
      </c>
      <c r="B149" s="26">
        <f t="shared" si="22"/>
        <v>46316</v>
      </c>
      <c r="D149" s="34"/>
      <c r="E149" s="34">
        <v>700.0</v>
      </c>
      <c r="F149" s="14">
        <f t="shared" si="36"/>
        <v>3100</v>
      </c>
      <c r="G149" s="29">
        <f t="shared" si="35"/>
        <v>9980</v>
      </c>
      <c r="I149" s="14">
        <f>SUM(I145:I148)</f>
        <v>13080</v>
      </c>
      <c r="M149" s="10"/>
    </row>
    <row r="150" ht="16.5" customHeight="1">
      <c r="A150" s="25">
        <v>46317.0</v>
      </c>
      <c r="B150" s="26">
        <f t="shared" si="22"/>
        <v>46317</v>
      </c>
      <c r="D150" s="34"/>
      <c r="E150" s="34">
        <v>700.0</v>
      </c>
      <c r="F150" s="14">
        <f t="shared" si="36"/>
        <v>3800</v>
      </c>
      <c r="G150" s="29">
        <f t="shared" si="35"/>
        <v>9280</v>
      </c>
      <c r="M150" s="10"/>
    </row>
    <row r="151" ht="16.5" customHeight="1">
      <c r="A151" s="25">
        <v>46318.0</v>
      </c>
      <c r="B151" s="26">
        <f t="shared" si="22"/>
        <v>46318</v>
      </c>
      <c r="D151" s="34"/>
      <c r="E151" s="34">
        <v>700.0</v>
      </c>
      <c r="F151" s="14">
        <f t="shared" si="36"/>
        <v>4500</v>
      </c>
      <c r="G151" s="29">
        <f t="shared" si="35"/>
        <v>8580</v>
      </c>
      <c r="M151" s="10"/>
    </row>
    <row r="152" ht="16.5" customHeight="1">
      <c r="A152" s="25">
        <v>46319.0</v>
      </c>
      <c r="B152" s="26">
        <f t="shared" si="22"/>
        <v>46319</v>
      </c>
      <c r="D152" s="34"/>
      <c r="E152" s="34">
        <v>700.0</v>
      </c>
      <c r="F152" s="14">
        <f t="shared" si="36"/>
        <v>5200</v>
      </c>
      <c r="G152" s="29">
        <f t="shared" si="35"/>
        <v>7880</v>
      </c>
      <c r="M152" s="10"/>
    </row>
    <row r="153" ht="16.5" customHeight="1">
      <c r="A153" s="25">
        <v>46320.0</v>
      </c>
      <c r="B153" s="26">
        <f t="shared" si="22"/>
        <v>46320</v>
      </c>
      <c r="D153" s="34"/>
      <c r="E153" s="34">
        <v>700.0</v>
      </c>
      <c r="F153" s="14">
        <f t="shared" si="36"/>
        <v>5900</v>
      </c>
      <c r="G153" s="29">
        <f t="shared" si="35"/>
        <v>7180</v>
      </c>
      <c r="M153" s="10"/>
    </row>
    <row r="154" ht="16.5" customHeight="1">
      <c r="A154" s="25">
        <v>46321.0</v>
      </c>
      <c r="B154" s="26">
        <f t="shared" si="22"/>
        <v>46321</v>
      </c>
      <c r="D154" s="34"/>
      <c r="E154" s="34">
        <v>700.0</v>
      </c>
      <c r="F154" s="14">
        <f t="shared" si="36"/>
        <v>6600</v>
      </c>
      <c r="G154" s="29">
        <f t="shared" si="35"/>
        <v>6480</v>
      </c>
      <c r="M154" s="10"/>
    </row>
    <row r="155" ht="16.5" customHeight="1">
      <c r="A155" s="25">
        <v>46322.0</v>
      </c>
      <c r="B155" s="26">
        <f t="shared" si="22"/>
        <v>46322</v>
      </c>
      <c r="D155" s="34"/>
      <c r="E155" s="34">
        <v>700.0</v>
      </c>
      <c r="F155" s="14">
        <f t="shared" si="36"/>
        <v>7300</v>
      </c>
      <c r="G155" s="29">
        <f t="shared" si="35"/>
        <v>5780</v>
      </c>
      <c r="M155" s="10"/>
    </row>
    <row r="156" ht="16.5" customHeight="1">
      <c r="A156" s="25">
        <v>46323.0</v>
      </c>
      <c r="B156" s="26">
        <f t="shared" si="22"/>
        <v>46323</v>
      </c>
      <c r="D156" s="34"/>
      <c r="E156" s="34">
        <v>700.0</v>
      </c>
      <c r="F156" s="14">
        <f t="shared" si="36"/>
        <v>8000</v>
      </c>
      <c r="G156" s="29">
        <f t="shared" si="35"/>
        <v>5080</v>
      </c>
      <c r="M156" s="10"/>
    </row>
    <row r="157" ht="16.5" customHeight="1">
      <c r="A157" s="25">
        <v>46324.0</v>
      </c>
      <c r="B157" s="26">
        <f t="shared" si="22"/>
        <v>46324</v>
      </c>
      <c r="D157" s="34"/>
      <c r="E157" s="34">
        <v>700.0</v>
      </c>
      <c r="F157" s="14">
        <f t="shared" si="36"/>
        <v>8700</v>
      </c>
      <c r="G157" s="29">
        <f t="shared" si="35"/>
        <v>4380</v>
      </c>
      <c r="M157" s="10"/>
    </row>
    <row r="158" ht="16.5" customHeight="1">
      <c r="A158" s="25">
        <v>46325.0</v>
      </c>
      <c r="B158" s="26">
        <f t="shared" si="22"/>
        <v>46325</v>
      </c>
      <c r="D158" s="34"/>
      <c r="E158" s="34">
        <v>700.0</v>
      </c>
      <c r="F158" s="14">
        <f t="shared" si="36"/>
        <v>9400</v>
      </c>
      <c r="G158" s="29">
        <f t="shared" si="35"/>
        <v>3680</v>
      </c>
      <c r="M158" s="10"/>
    </row>
    <row r="159" ht="16.5" customHeight="1">
      <c r="A159" s="25">
        <v>46326.0</v>
      </c>
      <c r="B159" s="26">
        <f t="shared" si="22"/>
        <v>46326</v>
      </c>
      <c r="D159" s="34"/>
      <c r="E159" s="34">
        <v>700.0</v>
      </c>
      <c r="F159" s="14">
        <f t="shared" si="36"/>
        <v>10100</v>
      </c>
      <c r="G159" s="29">
        <f t="shared" si="35"/>
        <v>2980</v>
      </c>
      <c r="M159" s="10"/>
    </row>
    <row r="160" ht="16.5" customHeight="1">
      <c r="A160" s="25">
        <v>46327.0</v>
      </c>
      <c r="B160" s="26">
        <f t="shared" si="22"/>
        <v>46327</v>
      </c>
      <c r="D160" s="34"/>
      <c r="E160" s="34">
        <v>700.0</v>
      </c>
      <c r="F160" s="14">
        <f t="shared" si="36"/>
        <v>10800</v>
      </c>
      <c r="G160" s="29">
        <f t="shared" si="35"/>
        <v>2280</v>
      </c>
      <c r="M160" s="10"/>
    </row>
    <row r="161" ht="16.5" customHeight="1">
      <c r="A161" s="25">
        <v>46328.0</v>
      </c>
      <c r="B161" s="26">
        <f t="shared" si="22"/>
        <v>46328</v>
      </c>
      <c r="E161" s="34">
        <v>700.0</v>
      </c>
      <c r="F161" s="14">
        <f t="shared" si="36"/>
        <v>11500</v>
      </c>
      <c r="G161" s="29">
        <f t="shared" si="35"/>
        <v>1580</v>
      </c>
    </row>
    <row r="162" ht="16.5" customHeight="1">
      <c r="A162" s="25">
        <v>46329.0</v>
      </c>
      <c r="B162" s="26">
        <f t="shared" si="22"/>
        <v>46329</v>
      </c>
      <c r="E162" s="34">
        <v>700.0</v>
      </c>
      <c r="F162" s="14">
        <f t="shared" si="36"/>
        <v>12200</v>
      </c>
      <c r="G162" s="29">
        <f t="shared" si="35"/>
        <v>880</v>
      </c>
    </row>
    <row r="163" ht="16.5" customHeight="1">
      <c r="A163" s="25">
        <v>46330.0</v>
      </c>
      <c r="B163" s="26">
        <f t="shared" si="22"/>
        <v>46330</v>
      </c>
      <c r="E163" s="34">
        <v>700.0</v>
      </c>
      <c r="F163" s="14">
        <f t="shared" si="36"/>
        <v>12900</v>
      </c>
      <c r="G163" s="29">
        <f t="shared" si="35"/>
        <v>180</v>
      </c>
    </row>
    <row r="164" ht="16.5" customHeight="1">
      <c r="A164" s="25">
        <v>46331.0</v>
      </c>
      <c r="B164" s="26">
        <f t="shared" si="22"/>
        <v>46331</v>
      </c>
      <c r="E164" s="34">
        <v>700.0</v>
      </c>
      <c r="F164" s="14">
        <f t="shared" si="36"/>
        <v>13600</v>
      </c>
      <c r="G164" s="29">
        <f t="shared" si="35"/>
        <v>-520</v>
      </c>
    </row>
    <row r="165" ht="16.5" customHeight="1">
      <c r="A165" s="25"/>
      <c r="B165" s="26"/>
      <c r="G165" s="62"/>
    </row>
    <row r="166" ht="16.5" customHeight="1">
      <c r="A166" s="25"/>
      <c r="B166" s="26"/>
      <c r="G166" s="62"/>
    </row>
    <row r="167" ht="16.5" customHeight="1">
      <c r="A167" s="25"/>
      <c r="B167" s="26"/>
      <c r="G167" s="62"/>
    </row>
    <row r="168" ht="16.5" customHeight="1">
      <c r="A168" s="25"/>
      <c r="B168" s="26"/>
      <c r="G168" s="62"/>
    </row>
    <row r="169" ht="16.5" customHeight="1">
      <c r="A169" s="25"/>
      <c r="B169" s="26"/>
      <c r="G169" s="62"/>
    </row>
    <row r="170" ht="16.5" customHeight="1">
      <c r="A170" s="25"/>
      <c r="B170" s="26"/>
      <c r="G170" s="62"/>
    </row>
    <row r="171" ht="16.5" customHeight="1">
      <c r="A171" s="25"/>
      <c r="B171" s="26"/>
      <c r="G171" s="62"/>
    </row>
    <row r="172" ht="16.5" customHeight="1">
      <c r="A172" s="25"/>
      <c r="B172" s="26"/>
      <c r="G172" s="62"/>
    </row>
    <row r="173" ht="16.5" customHeight="1">
      <c r="A173" s="25"/>
      <c r="B173" s="26"/>
      <c r="G173" s="62"/>
      <c r="H173" s="24"/>
      <c r="J173" s="21"/>
      <c r="K173" s="21"/>
      <c r="L173" s="21"/>
      <c r="M173" s="22"/>
      <c r="N173" s="21"/>
      <c r="O173" s="21"/>
      <c r="P173" s="21"/>
      <c r="Q173" s="10"/>
    </row>
    <row r="174" ht="16.5" customHeight="1">
      <c r="A174" s="24"/>
      <c r="B174" s="24"/>
      <c r="G174" s="62"/>
      <c r="H174" s="24"/>
      <c r="J174" s="21"/>
      <c r="K174" s="21"/>
      <c r="L174" s="21"/>
      <c r="M174" s="22"/>
      <c r="N174" s="21"/>
      <c r="O174" s="21"/>
      <c r="P174" s="21"/>
      <c r="Q174" s="10"/>
    </row>
    <row r="175" ht="16.5" customHeight="1">
      <c r="A175" s="24"/>
      <c r="B175" s="24"/>
      <c r="G175" s="62"/>
      <c r="H175" s="24"/>
      <c r="J175" s="21"/>
      <c r="K175" s="21"/>
      <c r="L175" s="21"/>
      <c r="M175" s="22"/>
      <c r="N175" s="21"/>
      <c r="O175" s="21"/>
      <c r="P175" s="21"/>
      <c r="Q175" s="10"/>
    </row>
    <row r="176" ht="16.5" customHeight="1">
      <c r="A176" s="24"/>
      <c r="B176" s="24"/>
      <c r="G176" s="62"/>
      <c r="H176" s="24"/>
      <c r="J176" s="21"/>
      <c r="K176" s="21"/>
      <c r="L176" s="21"/>
      <c r="M176" s="22"/>
      <c r="N176" s="21"/>
      <c r="O176" s="21"/>
      <c r="P176" s="21"/>
      <c r="Q176" s="10"/>
    </row>
    <row r="177" ht="16.5" customHeight="1">
      <c r="A177" s="24"/>
      <c r="B177" s="24"/>
      <c r="G177" s="62"/>
      <c r="H177" s="24"/>
      <c r="J177" s="21"/>
      <c r="K177" s="21"/>
      <c r="L177" s="21"/>
      <c r="M177" s="22"/>
      <c r="N177" s="21"/>
      <c r="O177" s="21"/>
      <c r="P177" s="21"/>
      <c r="Q177" s="10"/>
    </row>
    <row r="178" ht="16.5" customHeight="1">
      <c r="A178" s="24"/>
      <c r="B178" s="24"/>
      <c r="G178" s="62"/>
      <c r="H178" s="24"/>
      <c r="J178" s="21"/>
      <c r="K178" s="21"/>
      <c r="L178" s="21"/>
      <c r="M178" s="22"/>
      <c r="N178" s="21"/>
      <c r="O178" s="21"/>
      <c r="P178" s="21"/>
      <c r="Q178" s="10"/>
    </row>
    <row r="179" ht="16.5" customHeight="1">
      <c r="A179" s="24"/>
      <c r="B179" s="24"/>
      <c r="G179" s="62"/>
      <c r="H179" s="24"/>
      <c r="J179" s="21"/>
      <c r="K179" s="21"/>
      <c r="L179" s="21"/>
      <c r="M179" s="22"/>
      <c r="N179" s="21"/>
      <c r="O179" s="21"/>
      <c r="P179" s="21"/>
      <c r="Q179" s="10"/>
    </row>
    <row r="180" ht="16.5" customHeight="1">
      <c r="A180" s="24"/>
      <c r="B180" s="24"/>
      <c r="G180" s="62"/>
      <c r="H180" s="24"/>
      <c r="J180" s="21"/>
      <c r="K180" s="21"/>
      <c r="L180" s="21"/>
      <c r="M180" s="22"/>
      <c r="N180" s="21"/>
      <c r="O180" s="21"/>
      <c r="P180" s="21"/>
      <c r="Q180" s="10"/>
    </row>
    <row r="181" ht="16.5" customHeight="1">
      <c r="A181" s="24"/>
      <c r="B181" s="24"/>
      <c r="G181" s="62"/>
      <c r="H181" s="24"/>
      <c r="J181" s="21"/>
      <c r="K181" s="21"/>
      <c r="L181" s="21"/>
      <c r="M181" s="22"/>
      <c r="N181" s="21"/>
      <c r="O181" s="21"/>
      <c r="P181" s="21"/>
      <c r="Q181" s="10"/>
    </row>
    <row r="182" ht="16.5" customHeight="1">
      <c r="A182" s="24"/>
      <c r="B182" s="24"/>
      <c r="G182" s="62"/>
      <c r="H182" s="24"/>
      <c r="J182" s="21"/>
      <c r="K182" s="21"/>
      <c r="L182" s="21"/>
      <c r="M182" s="22"/>
      <c r="N182" s="21"/>
      <c r="O182" s="21"/>
      <c r="P182" s="21"/>
      <c r="Q182" s="10"/>
    </row>
    <row r="183" ht="16.5" customHeight="1">
      <c r="A183" s="24"/>
      <c r="B183" s="24"/>
      <c r="G183" s="62"/>
      <c r="H183" s="24"/>
      <c r="J183" s="21"/>
      <c r="K183" s="21"/>
      <c r="L183" s="21"/>
      <c r="M183" s="22"/>
      <c r="N183" s="21"/>
      <c r="O183" s="21"/>
      <c r="P183" s="21"/>
      <c r="Q183" s="10"/>
    </row>
    <row r="184" ht="16.5" customHeight="1">
      <c r="A184" s="24"/>
      <c r="B184" s="24"/>
      <c r="G184" s="62"/>
      <c r="H184" s="24"/>
      <c r="J184" s="21"/>
      <c r="K184" s="21"/>
      <c r="L184" s="21"/>
      <c r="M184" s="22"/>
      <c r="N184" s="21"/>
      <c r="O184" s="21"/>
      <c r="P184" s="21"/>
      <c r="Q184" s="10"/>
    </row>
    <row r="185" ht="16.5" customHeight="1">
      <c r="A185" s="24"/>
      <c r="B185" s="24"/>
      <c r="G185" s="62"/>
      <c r="H185" s="24"/>
      <c r="J185" s="21"/>
      <c r="K185" s="21"/>
      <c r="L185" s="21"/>
      <c r="M185" s="22"/>
      <c r="N185" s="21"/>
      <c r="O185" s="21"/>
      <c r="P185" s="21"/>
      <c r="Q185" s="10"/>
    </row>
    <row r="186" ht="16.5" customHeight="1">
      <c r="A186" s="24"/>
      <c r="B186" s="24"/>
      <c r="G186" s="62"/>
      <c r="H186" s="24"/>
      <c r="J186" s="21"/>
      <c r="K186" s="21"/>
      <c r="L186" s="21"/>
      <c r="M186" s="22"/>
      <c r="N186" s="21"/>
      <c r="O186" s="21"/>
      <c r="P186" s="21"/>
      <c r="Q186" s="10"/>
    </row>
    <row r="187" ht="16.5" customHeight="1">
      <c r="A187" s="24"/>
      <c r="B187" s="24"/>
      <c r="G187" s="62"/>
      <c r="H187" s="24"/>
      <c r="J187" s="21"/>
      <c r="K187" s="21"/>
      <c r="L187" s="21"/>
      <c r="M187" s="22"/>
      <c r="N187" s="21"/>
      <c r="O187" s="21"/>
      <c r="P187" s="21"/>
      <c r="Q187" s="10"/>
    </row>
    <row r="188" ht="16.5" customHeight="1">
      <c r="A188" s="24"/>
      <c r="B188" s="24"/>
      <c r="G188" s="62"/>
      <c r="H188" s="24"/>
      <c r="J188" s="21"/>
      <c r="K188" s="21"/>
      <c r="L188" s="21"/>
      <c r="M188" s="22"/>
      <c r="N188" s="21"/>
      <c r="O188" s="21"/>
      <c r="P188" s="21"/>
      <c r="Q188" s="10"/>
    </row>
    <row r="189" ht="16.5" customHeight="1">
      <c r="A189" s="24"/>
      <c r="B189" s="24"/>
      <c r="G189" s="62"/>
      <c r="H189" s="24"/>
      <c r="J189" s="21"/>
      <c r="K189" s="21"/>
      <c r="L189" s="21"/>
      <c r="M189" s="22"/>
      <c r="N189" s="21"/>
      <c r="O189" s="21"/>
      <c r="P189" s="21"/>
      <c r="Q189" s="10"/>
    </row>
    <row r="190" ht="16.5" customHeight="1">
      <c r="A190" s="24"/>
      <c r="B190" s="24"/>
      <c r="G190" s="62"/>
      <c r="H190" s="24"/>
      <c r="J190" s="21"/>
      <c r="K190" s="21"/>
      <c r="L190" s="21"/>
      <c r="M190" s="22"/>
      <c r="N190" s="21"/>
      <c r="O190" s="21"/>
      <c r="P190" s="21"/>
      <c r="Q190" s="10"/>
    </row>
    <row r="191" ht="16.5" customHeight="1">
      <c r="A191" s="24"/>
      <c r="B191" s="24"/>
      <c r="G191" s="62"/>
      <c r="H191" s="24"/>
      <c r="J191" s="21"/>
      <c r="K191" s="21"/>
      <c r="L191" s="21"/>
      <c r="M191" s="22"/>
      <c r="N191" s="21"/>
      <c r="O191" s="21"/>
      <c r="P191" s="21"/>
      <c r="Q191" s="10"/>
    </row>
    <row r="192" ht="16.5" customHeight="1">
      <c r="A192" s="24"/>
      <c r="B192" s="24"/>
      <c r="G192" s="62"/>
      <c r="H192" s="24"/>
      <c r="J192" s="21"/>
      <c r="K192" s="21"/>
      <c r="L192" s="21"/>
      <c r="M192" s="22"/>
      <c r="N192" s="21"/>
      <c r="O192" s="21"/>
      <c r="P192" s="21"/>
      <c r="Q192" s="10"/>
    </row>
    <row r="193" ht="16.5" customHeight="1">
      <c r="A193" s="24"/>
      <c r="B193" s="24"/>
      <c r="G193" s="62"/>
      <c r="H193" s="24"/>
      <c r="J193" s="21"/>
      <c r="K193" s="21"/>
      <c r="L193" s="21"/>
      <c r="M193" s="22"/>
      <c r="N193" s="21"/>
      <c r="O193" s="21"/>
      <c r="P193" s="21"/>
      <c r="Q193" s="10"/>
    </row>
    <row r="194" ht="16.5" customHeight="1">
      <c r="A194" s="24"/>
      <c r="B194" s="24"/>
      <c r="G194" s="62"/>
      <c r="H194" s="24"/>
      <c r="J194" s="21"/>
      <c r="K194" s="21"/>
      <c r="L194" s="21"/>
      <c r="M194" s="22"/>
      <c r="N194" s="21"/>
      <c r="O194" s="21"/>
      <c r="P194" s="21"/>
      <c r="Q194" s="10"/>
    </row>
    <row r="195" ht="16.5" customHeight="1">
      <c r="A195" s="24"/>
      <c r="B195" s="24"/>
      <c r="G195" s="62"/>
      <c r="H195" s="24"/>
      <c r="J195" s="21"/>
      <c r="K195" s="21"/>
      <c r="L195" s="21"/>
      <c r="M195" s="22"/>
      <c r="N195" s="21"/>
      <c r="O195" s="21"/>
      <c r="P195" s="21"/>
      <c r="Q195" s="10"/>
    </row>
    <row r="196" ht="16.5" customHeight="1">
      <c r="A196" s="24"/>
      <c r="B196" s="24"/>
      <c r="G196" s="62"/>
      <c r="H196" s="24"/>
      <c r="J196" s="21"/>
      <c r="K196" s="21"/>
      <c r="L196" s="21"/>
      <c r="M196" s="22"/>
      <c r="N196" s="21"/>
      <c r="O196" s="21"/>
      <c r="P196" s="21"/>
      <c r="Q196" s="10"/>
    </row>
    <row r="197" ht="16.5" customHeight="1">
      <c r="A197" s="24"/>
      <c r="B197" s="24"/>
      <c r="G197" s="62"/>
      <c r="H197" s="24"/>
      <c r="J197" s="21"/>
      <c r="K197" s="21"/>
      <c r="L197" s="21"/>
      <c r="M197" s="22"/>
      <c r="N197" s="21"/>
      <c r="O197" s="21"/>
      <c r="P197" s="21"/>
      <c r="Q197" s="10"/>
    </row>
    <row r="198" ht="16.5" customHeight="1">
      <c r="A198" s="24"/>
      <c r="B198" s="24"/>
      <c r="G198" s="62"/>
      <c r="H198" s="24"/>
      <c r="J198" s="21"/>
      <c r="K198" s="21"/>
      <c r="L198" s="21"/>
      <c r="M198" s="22"/>
      <c r="N198" s="21"/>
      <c r="O198" s="21"/>
      <c r="P198" s="21"/>
      <c r="Q198" s="10"/>
    </row>
    <row r="199" ht="16.5" customHeight="1">
      <c r="A199" s="24"/>
      <c r="B199" s="24"/>
      <c r="G199" s="62"/>
      <c r="H199" s="24"/>
      <c r="J199" s="21"/>
      <c r="K199" s="21"/>
      <c r="L199" s="21"/>
      <c r="M199" s="22"/>
      <c r="N199" s="21"/>
      <c r="O199" s="21"/>
      <c r="P199" s="21"/>
      <c r="Q199" s="10"/>
    </row>
    <row r="200" ht="16.5" customHeight="1">
      <c r="A200" s="24"/>
      <c r="B200" s="24"/>
      <c r="G200" s="62"/>
      <c r="H200" s="24"/>
      <c r="J200" s="21"/>
      <c r="K200" s="21"/>
      <c r="L200" s="21"/>
      <c r="M200" s="22"/>
      <c r="N200" s="21"/>
      <c r="O200" s="21"/>
      <c r="P200" s="21"/>
      <c r="Q200" s="10"/>
    </row>
    <row r="201" ht="16.5" customHeight="1">
      <c r="A201" s="24"/>
      <c r="B201" s="24"/>
      <c r="G201" s="62"/>
      <c r="H201" s="24"/>
      <c r="J201" s="21"/>
      <c r="K201" s="21"/>
      <c r="L201" s="21"/>
      <c r="M201" s="22"/>
      <c r="N201" s="21"/>
      <c r="O201" s="21"/>
      <c r="P201" s="21"/>
      <c r="Q201" s="10"/>
    </row>
    <row r="202" ht="16.5" customHeight="1">
      <c r="A202" s="24"/>
      <c r="B202" s="24"/>
      <c r="G202" s="62"/>
      <c r="H202" s="24"/>
      <c r="J202" s="21"/>
      <c r="K202" s="21"/>
      <c r="L202" s="21"/>
      <c r="M202" s="22"/>
      <c r="N202" s="21"/>
      <c r="O202" s="21"/>
      <c r="P202" s="21"/>
      <c r="Q202" s="10"/>
    </row>
    <row r="203" ht="16.5" customHeight="1">
      <c r="A203" s="24"/>
      <c r="B203" s="24"/>
      <c r="G203" s="62"/>
      <c r="H203" s="24"/>
      <c r="J203" s="21"/>
      <c r="K203" s="21"/>
      <c r="L203" s="21"/>
      <c r="M203" s="22"/>
      <c r="N203" s="21"/>
      <c r="O203" s="21"/>
      <c r="P203" s="21"/>
      <c r="Q203" s="10"/>
    </row>
    <row r="204" ht="16.5" customHeight="1">
      <c r="A204" s="24"/>
      <c r="B204" s="24"/>
      <c r="G204" s="62"/>
      <c r="H204" s="24"/>
      <c r="J204" s="21"/>
      <c r="K204" s="21"/>
      <c r="L204" s="21"/>
      <c r="M204" s="22"/>
      <c r="N204" s="21"/>
      <c r="O204" s="21"/>
      <c r="P204" s="21"/>
      <c r="Q204" s="10"/>
    </row>
    <row r="205" ht="16.5" customHeight="1">
      <c r="A205" s="24"/>
      <c r="B205" s="24"/>
      <c r="G205" s="62"/>
      <c r="H205" s="24"/>
      <c r="J205" s="21"/>
      <c r="K205" s="21"/>
      <c r="L205" s="21"/>
      <c r="M205" s="22"/>
      <c r="N205" s="21"/>
      <c r="O205" s="21"/>
      <c r="P205" s="21"/>
      <c r="Q205" s="10"/>
    </row>
    <row r="206" ht="16.5" customHeight="1">
      <c r="A206" s="24"/>
      <c r="B206" s="24"/>
      <c r="G206" s="62"/>
      <c r="H206" s="24"/>
      <c r="J206" s="21"/>
      <c r="K206" s="21"/>
      <c r="L206" s="21"/>
      <c r="M206" s="22"/>
      <c r="N206" s="21"/>
      <c r="O206" s="21"/>
      <c r="P206" s="21"/>
      <c r="Q206" s="10"/>
    </row>
    <row r="207" ht="16.5" customHeight="1">
      <c r="A207" s="24"/>
      <c r="B207" s="24"/>
      <c r="G207" s="62"/>
      <c r="H207" s="24"/>
      <c r="J207" s="21"/>
      <c r="K207" s="21"/>
      <c r="L207" s="21"/>
      <c r="M207" s="22"/>
      <c r="N207" s="21"/>
      <c r="O207" s="21"/>
      <c r="P207" s="21"/>
      <c r="Q207" s="10"/>
    </row>
    <row r="208" ht="16.5" customHeight="1">
      <c r="A208" s="24"/>
      <c r="B208" s="24"/>
      <c r="G208" s="62"/>
      <c r="H208" s="24"/>
      <c r="J208" s="21"/>
      <c r="K208" s="21"/>
      <c r="L208" s="21"/>
      <c r="M208" s="22"/>
      <c r="N208" s="21"/>
      <c r="O208" s="21"/>
      <c r="P208" s="21"/>
      <c r="Q208" s="10"/>
    </row>
    <row r="209" ht="16.5" customHeight="1">
      <c r="A209" s="24"/>
      <c r="B209" s="24"/>
      <c r="G209" s="62"/>
      <c r="H209" s="24"/>
      <c r="J209" s="21"/>
      <c r="K209" s="21"/>
      <c r="L209" s="21"/>
      <c r="M209" s="22"/>
      <c r="N209" s="21"/>
      <c r="O209" s="21"/>
      <c r="P209" s="21"/>
      <c r="Q209" s="10"/>
    </row>
    <row r="210" ht="16.5" customHeight="1">
      <c r="A210" s="24"/>
      <c r="B210" s="24"/>
      <c r="G210" s="62"/>
      <c r="H210" s="24"/>
      <c r="J210" s="21"/>
      <c r="K210" s="21"/>
      <c r="L210" s="21"/>
      <c r="M210" s="22"/>
      <c r="N210" s="21"/>
      <c r="O210" s="21"/>
      <c r="P210" s="21"/>
      <c r="Q210" s="10"/>
    </row>
    <row r="211" ht="16.5" customHeight="1">
      <c r="A211" s="24"/>
      <c r="B211" s="24"/>
      <c r="G211" s="62"/>
      <c r="H211" s="24"/>
      <c r="J211" s="21"/>
      <c r="K211" s="21"/>
      <c r="L211" s="21"/>
      <c r="M211" s="22"/>
      <c r="N211" s="21"/>
      <c r="O211" s="21"/>
      <c r="P211" s="21"/>
      <c r="Q211" s="10"/>
    </row>
    <row r="212" ht="16.5" customHeight="1">
      <c r="A212" s="24"/>
      <c r="B212" s="24"/>
      <c r="G212" s="62"/>
      <c r="H212" s="24"/>
      <c r="J212" s="21"/>
      <c r="K212" s="21"/>
      <c r="L212" s="21"/>
      <c r="M212" s="22"/>
      <c r="N212" s="21"/>
      <c r="O212" s="21"/>
      <c r="P212" s="21"/>
      <c r="Q212" s="10"/>
    </row>
    <row r="213" ht="16.5" customHeight="1">
      <c r="A213" s="24"/>
      <c r="B213" s="24"/>
      <c r="G213" s="62"/>
      <c r="H213" s="24"/>
      <c r="J213" s="21"/>
      <c r="K213" s="21"/>
      <c r="L213" s="21"/>
      <c r="M213" s="22"/>
      <c r="N213" s="21"/>
      <c r="O213" s="21"/>
      <c r="P213" s="21"/>
      <c r="Q213" s="10"/>
    </row>
    <row r="214" ht="16.5" customHeight="1">
      <c r="A214" s="24"/>
      <c r="B214" s="24"/>
      <c r="G214" s="62"/>
      <c r="H214" s="24"/>
      <c r="J214" s="21"/>
      <c r="K214" s="21"/>
      <c r="L214" s="21"/>
      <c r="M214" s="22"/>
      <c r="N214" s="21"/>
      <c r="O214" s="21"/>
      <c r="P214" s="21"/>
      <c r="Q214" s="10"/>
    </row>
    <row r="215" ht="16.5" customHeight="1">
      <c r="A215" s="24"/>
      <c r="B215" s="24"/>
      <c r="G215" s="62"/>
      <c r="H215" s="24"/>
      <c r="J215" s="21"/>
      <c r="K215" s="21"/>
      <c r="L215" s="21"/>
      <c r="M215" s="22"/>
      <c r="N215" s="21"/>
      <c r="O215" s="21"/>
      <c r="P215" s="21"/>
      <c r="Q215" s="10"/>
    </row>
    <row r="216" ht="16.5" customHeight="1">
      <c r="A216" s="24"/>
      <c r="B216" s="24"/>
      <c r="G216" s="62"/>
      <c r="H216" s="24"/>
      <c r="J216" s="21"/>
      <c r="K216" s="21"/>
      <c r="L216" s="21"/>
      <c r="M216" s="22"/>
      <c r="N216" s="21"/>
      <c r="O216" s="21"/>
      <c r="P216" s="21"/>
      <c r="Q216" s="10"/>
    </row>
    <row r="217" ht="16.5" customHeight="1">
      <c r="A217" s="24"/>
      <c r="B217" s="24"/>
      <c r="G217" s="62"/>
      <c r="H217" s="24"/>
      <c r="J217" s="21"/>
      <c r="K217" s="21"/>
      <c r="L217" s="21"/>
      <c r="M217" s="22"/>
      <c r="N217" s="21"/>
      <c r="O217" s="21"/>
      <c r="P217" s="21"/>
      <c r="Q217" s="10"/>
    </row>
    <row r="218" ht="16.5" customHeight="1">
      <c r="A218" s="24"/>
      <c r="B218" s="24"/>
      <c r="G218" s="62"/>
      <c r="H218" s="24"/>
      <c r="J218" s="21"/>
      <c r="K218" s="21"/>
      <c r="L218" s="21"/>
      <c r="M218" s="22"/>
      <c r="N218" s="21"/>
      <c r="O218" s="21"/>
      <c r="P218" s="21"/>
      <c r="Q218" s="10"/>
    </row>
    <row r="219" ht="16.5" customHeight="1">
      <c r="A219" s="24"/>
      <c r="B219" s="24"/>
      <c r="G219" s="62"/>
      <c r="H219" s="24"/>
      <c r="J219" s="21"/>
      <c r="K219" s="21"/>
      <c r="L219" s="21"/>
      <c r="M219" s="22"/>
      <c r="N219" s="21"/>
      <c r="O219" s="21"/>
      <c r="P219" s="21"/>
      <c r="Q219" s="10"/>
    </row>
    <row r="220" ht="16.5" customHeight="1">
      <c r="A220" s="24"/>
      <c r="B220" s="24"/>
      <c r="G220" s="62"/>
      <c r="H220" s="24"/>
      <c r="J220" s="21"/>
      <c r="K220" s="21"/>
      <c r="L220" s="21"/>
      <c r="M220" s="22"/>
      <c r="N220" s="21"/>
      <c r="O220" s="21"/>
      <c r="P220" s="21"/>
      <c r="Q220" s="10"/>
    </row>
    <row r="221" ht="16.5" customHeight="1">
      <c r="A221" s="24"/>
      <c r="B221" s="24"/>
      <c r="G221" s="62"/>
      <c r="H221" s="24"/>
      <c r="J221" s="21"/>
      <c r="K221" s="21"/>
      <c r="L221" s="21"/>
      <c r="M221" s="22"/>
      <c r="N221" s="21"/>
      <c r="O221" s="21"/>
      <c r="P221" s="21"/>
      <c r="Q221" s="10"/>
    </row>
    <row r="222" ht="16.5" customHeight="1">
      <c r="A222" s="24"/>
      <c r="B222" s="24"/>
      <c r="G222" s="62"/>
      <c r="H222" s="24"/>
      <c r="J222" s="21"/>
      <c r="K222" s="21"/>
      <c r="L222" s="21"/>
      <c r="M222" s="22"/>
      <c r="N222" s="21"/>
      <c r="O222" s="21"/>
      <c r="P222" s="21"/>
      <c r="Q222" s="10"/>
    </row>
    <row r="223" ht="16.5" customHeight="1">
      <c r="A223" s="24"/>
      <c r="B223" s="24"/>
      <c r="G223" s="62"/>
      <c r="H223" s="24"/>
      <c r="J223" s="21"/>
      <c r="K223" s="21"/>
      <c r="L223" s="21"/>
      <c r="M223" s="22"/>
      <c r="N223" s="21"/>
      <c r="O223" s="21"/>
      <c r="P223" s="21"/>
      <c r="Q223" s="10"/>
    </row>
    <row r="224" ht="16.5" customHeight="1">
      <c r="A224" s="24"/>
      <c r="B224" s="24"/>
      <c r="G224" s="62"/>
      <c r="H224" s="24"/>
      <c r="J224" s="21"/>
      <c r="K224" s="21"/>
      <c r="L224" s="21"/>
      <c r="M224" s="22"/>
      <c r="N224" s="21"/>
      <c r="O224" s="21"/>
      <c r="P224" s="21"/>
      <c r="Q224" s="10"/>
    </row>
    <row r="225" ht="16.5" customHeight="1">
      <c r="A225" s="24"/>
      <c r="B225" s="24"/>
      <c r="G225" s="62"/>
      <c r="H225" s="24"/>
      <c r="J225" s="21"/>
      <c r="K225" s="21"/>
      <c r="L225" s="21"/>
      <c r="M225" s="22"/>
      <c r="N225" s="21"/>
      <c r="O225" s="21"/>
      <c r="P225" s="21"/>
      <c r="Q225" s="10"/>
    </row>
    <row r="226" ht="16.5" customHeight="1">
      <c r="A226" s="24"/>
      <c r="B226" s="24"/>
      <c r="G226" s="62"/>
      <c r="H226" s="24"/>
      <c r="J226" s="21"/>
      <c r="K226" s="21"/>
      <c r="L226" s="21"/>
      <c r="M226" s="22"/>
      <c r="N226" s="21"/>
      <c r="O226" s="21"/>
      <c r="P226" s="21"/>
      <c r="Q226" s="10"/>
    </row>
    <row r="227" ht="16.5" customHeight="1">
      <c r="A227" s="24"/>
      <c r="B227" s="24"/>
      <c r="G227" s="62"/>
      <c r="H227" s="24"/>
      <c r="J227" s="21"/>
      <c r="K227" s="21"/>
      <c r="L227" s="21"/>
      <c r="M227" s="22"/>
      <c r="N227" s="21"/>
      <c r="O227" s="21"/>
      <c r="P227" s="21"/>
      <c r="Q227" s="10"/>
    </row>
    <row r="228" ht="16.5" customHeight="1">
      <c r="A228" s="24"/>
      <c r="B228" s="24"/>
      <c r="G228" s="62"/>
      <c r="H228" s="24"/>
      <c r="J228" s="21"/>
      <c r="K228" s="21"/>
      <c r="L228" s="21"/>
      <c r="M228" s="22"/>
      <c r="N228" s="21"/>
      <c r="O228" s="21"/>
      <c r="P228" s="21"/>
      <c r="Q228" s="10"/>
    </row>
    <row r="229" ht="16.5" customHeight="1">
      <c r="A229" s="24"/>
      <c r="B229" s="24"/>
      <c r="G229" s="62"/>
      <c r="H229" s="24"/>
      <c r="J229" s="21"/>
      <c r="K229" s="21"/>
      <c r="L229" s="21"/>
      <c r="M229" s="22"/>
      <c r="N229" s="21"/>
      <c r="O229" s="21"/>
      <c r="P229" s="21"/>
      <c r="Q229" s="10"/>
    </row>
    <row r="230" ht="16.5" customHeight="1">
      <c r="A230" s="24"/>
      <c r="B230" s="24"/>
      <c r="G230" s="62"/>
      <c r="H230" s="24"/>
      <c r="J230" s="21"/>
      <c r="K230" s="21"/>
      <c r="L230" s="21"/>
      <c r="M230" s="22"/>
      <c r="N230" s="21"/>
      <c r="O230" s="21"/>
      <c r="P230" s="21"/>
      <c r="Q230" s="10"/>
    </row>
    <row r="231" ht="16.5" customHeight="1">
      <c r="A231" s="24"/>
      <c r="B231" s="24"/>
      <c r="G231" s="62"/>
      <c r="H231" s="24"/>
      <c r="J231" s="21"/>
      <c r="K231" s="21"/>
      <c r="L231" s="21"/>
      <c r="M231" s="22"/>
      <c r="N231" s="21"/>
      <c r="O231" s="21"/>
      <c r="P231" s="21"/>
      <c r="Q231" s="10"/>
    </row>
    <row r="232" ht="16.5" customHeight="1">
      <c r="A232" s="24"/>
      <c r="B232" s="24"/>
      <c r="G232" s="62"/>
      <c r="H232" s="24"/>
      <c r="J232" s="21"/>
      <c r="K232" s="21"/>
      <c r="L232" s="21"/>
      <c r="M232" s="22"/>
      <c r="N232" s="21"/>
      <c r="O232" s="21"/>
      <c r="P232" s="21"/>
      <c r="Q232" s="10"/>
    </row>
    <row r="233" ht="16.5" customHeight="1">
      <c r="A233" s="24"/>
      <c r="B233" s="24"/>
      <c r="G233" s="62"/>
      <c r="H233" s="24"/>
      <c r="J233" s="21"/>
      <c r="K233" s="21"/>
      <c r="L233" s="21"/>
      <c r="M233" s="22"/>
      <c r="N233" s="21"/>
      <c r="O233" s="21"/>
      <c r="P233" s="21"/>
      <c r="Q233" s="10"/>
    </row>
    <row r="234" ht="16.5" customHeight="1">
      <c r="A234" s="24"/>
      <c r="B234" s="24"/>
      <c r="G234" s="62"/>
      <c r="H234" s="24"/>
      <c r="J234" s="21"/>
      <c r="K234" s="21"/>
      <c r="L234" s="21"/>
      <c r="M234" s="22"/>
      <c r="N234" s="21"/>
      <c r="O234" s="21"/>
      <c r="P234" s="21"/>
      <c r="Q234" s="10"/>
    </row>
    <row r="235" ht="16.5" customHeight="1">
      <c r="A235" s="24"/>
      <c r="B235" s="24"/>
      <c r="G235" s="62"/>
      <c r="H235" s="24"/>
      <c r="J235" s="21"/>
      <c r="K235" s="21"/>
      <c r="L235" s="21"/>
      <c r="M235" s="22"/>
      <c r="N235" s="21"/>
      <c r="O235" s="21"/>
      <c r="P235" s="21"/>
      <c r="Q235" s="10"/>
    </row>
    <row r="236" ht="16.5" customHeight="1">
      <c r="A236" s="24"/>
      <c r="B236" s="24"/>
      <c r="G236" s="62"/>
      <c r="H236" s="24"/>
      <c r="J236" s="21"/>
      <c r="K236" s="21"/>
      <c r="L236" s="21"/>
      <c r="M236" s="22"/>
      <c r="N236" s="21"/>
      <c r="O236" s="21"/>
      <c r="P236" s="21"/>
      <c r="Q236" s="10"/>
    </row>
    <row r="237" ht="16.5" customHeight="1">
      <c r="A237" s="24"/>
      <c r="B237" s="24"/>
      <c r="G237" s="62"/>
      <c r="H237" s="24"/>
      <c r="J237" s="21"/>
      <c r="K237" s="21"/>
      <c r="L237" s="21"/>
      <c r="M237" s="22"/>
      <c r="N237" s="21"/>
      <c r="O237" s="21"/>
      <c r="P237" s="21"/>
      <c r="Q237" s="10"/>
    </row>
    <row r="238" ht="16.5" customHeight="1">
      <c r="A238" s="24"/>
      <c r="B238" s="24"/>
      <c r="G238" s="62"/>
      <c r="H238" s="24"/>
      <c r="J238" s="21"/>
      <c r="K238" s="21"/>
      <c r="L238" s="21"/>
      <c r="M238" s="22"/>
      <c r="N238" s="21"/>
      <c r="O238" s="21"/>
      <c r="P238" s="21"/>
      <c r="Q238" s="10"/>
    </row>
    <row r="239" ht="16.5" customHeight="1">
      <c r="A239" s="24"/>
      <c r="B239" s="24"/>
      <c r="G239" s="62"/>
      <c r="H239" s="24"/>
      <c r="J239" s="21"/>
      <c r="K239" s="21"/>
      <c r="L239" s="21"/>
      <c r="M239" s="22"/>
      <c r="N239" s="21"/>
      <c r="O239" s="21"/>
      <c r="P239" s="21"/>
      <c r="Q239" s="10"/>
    </row>
    <row r="240" ht="16.5" customHeight="1">
      <c r="A240" s="24"/>
      <c r="B240" s="24"/>
      <c r="G240" s="62"/>
      <c r="H240" s="24"/>
      <c r="J240" s="21"/>
      <c r="K240" s="21"/>
      <c r="L240" s="21"/>
      <c r="M240" s="22"/>
      <c r="N240" s="21"/>
      <c r="O240" s="21"/>
      <c r="P240" s="21"/>
      <c r="Q240" s="10"/>
    </row>
    <row r="241" ht="16.5" customHeight="1">
      <c r="A241" s="24"/>
      <c r="B241" s="24"/>
      <c r="G241" s="62"/>
      <c r="H241" s="24"/>
      <c r="J241" s="21"/>
      <c r="K241" s="21"/>
      <c r="L241" s="21"/>
      <c r="M241" s="22"/>
      <c r="N241" s="21"/>
      <c r="O241" s="21"/>
      <c r="P241" s="21"/>
      <c r="Q241" s="10"/>
    </row>
    <row r="242" ht="16.5" customHeight="1">
      <c r="A242" s="24"/>
      <c r="B242" s="24"/>
      <c r="G242" s="62"/>
      <c r="H242" s="24"/>
      <c r="J242" s="21"/>
      <c r="K242" s="21"/>
      <c r="L242" s="21"/>
      <c r="M242" s="22"/>
      <c r="N242" s="21"/>
      <c r="O242" s="21"/>
      <c r="P242" s="21"/>
      <c r="Q242" s="10"/>
    </row>
    <row r="243" ht="16.5" customHeight="1">
      <c r="A243" s="24"/>
      <c r="B243" s="24"/>
      <c r="G243" s="62"/>
      <c r="H243" s="24"/>
      <c r="J243" s="21"/>
      <c r="K243" s="21"/>
      <c r="L243" s="21"/>
      <c r="M243" s="22"/>
      <c r="N243" s="21"/>
      <c r="O243" s="21"/>
      <c r="P243" s="21"/>
      <c r="Q243" s="10"/>
    </row>
    <row r="244" ht="16.5" customHeight="1">
      <c r="A244" s="24"/>
      <c r="B244" s="24"/>
      <c r="G244" s="62"/>
      <c r="H244" s="24"/>
      <c r="J244" s="21"/>
      <c r="K244" s="21"/>
      <c r="L244" s="21"/>
      <c r="M244" s="22"/>
      <c r="N244" s="21"/>
      <c r="O244" s="21"/>
      <c r="P244" s="21"/>
      <c r="Q244" s="10"/>
    </row>
    <row r="245" ht="16.5" customHeight="1">
      <c r="A245" s="24"/>
      <c r="B245" s="24"/>
      <c r="G245" s="62"/>
      <c r="H245" s="24"/>
      <c r="J245" s="21"/>
      <c r="K245" s="21"/>
      <c r="L245" s="21"/>
      <c r="M245" s="22"/>
      <c r="N245" s="21"/>
      <c r="O245" s="21"/>
      <c r="P245" s="21"/>
      <c r="Q245" s="10"/>
    </row>
    <row r="246" ht="16.5" customHeight="1">
      <c r="A246" s="24"/>
      <c r="B246" s="24"/>
      <c r="G246" s="62"/>
      <c r="H246" s="24"/>
      <c r="J246" s="21"/>
      <c r="K246" s="21"/>
      <c r="L246" s="21"/>
      <c r="M246" s="22"/>
      <c r="N246" s="21"/>
      <c r="O246" s="21"/>
      <c r="P246" s="21"/>
      <c r="Q246" s="10"/>
    </row>
    <row r="247" ht="16.5" customHeight="1">
      <c r="A247" s="24"/>
      <c r="B247" s="24"/>
      <c r="G247" s="62"/>
      <c r="H247" s="24"/>
      <c r="J247" s="21"/>
      <c r="K247" s="21"/>
      <c r="L247" s="21"/>
      <c r="M247" s="22"/>
      <c r="N247" s="21"/>
      <c r="O247" s="21"/>
      <c r="P247" s="21"/>
      <c r="Q247" s="10"/>
    </row>
    <row r="248" ht="16.5" customHeight="1">
      <c r="A248" s="24"/>
      <c r="B248" s="24"/>
      <c r="G248" s="62"/>
      <c r="H248" s="24"/>
      <c r="J248" s="21"/>
      <c r="K248" s="21"/>
      <c r="L248" s="21"/>
      <c r="M248" s="22"/>
      <c r="N248" s="21"/>
      <c r="O248" s="21"/>
      <c r="P248" s="21"/>
      <c r="Q248" s="10"/>
    </row>
    <row r="249" ht="16.5" customHeight="1">
      <c r="A249" s="24"/>
      <c r="B249" s="24"/>
      <c r="G249" s="62"/>
      <c r="H249" s="24"/>
      <c r="J249" s="21"/>
      <c r="K249" s="21"/>
      <c r="L249" s="21"/>
      <c r="M249" s="22"/>
      <c r="N249" s="21"/>
      <c r="O249" s="21"/>
      <c r="P249" s="21"/>
      <c r="Q249" s="10"/>
    </row>
    <row r="250" ht="16.5" customHeight="1">
      <c r="A250" s="24"/>
      <c r="B250" s="24"/>
      <c r="G250" s="62"/>
      <c r="H250" s="24"/>
      <c r="J250" s="21"/>
      <c r="K250" s="21"/>
      <c r="L250" s="21"/>
      <c r="M250" s="22"/>
      <c r="N250" s="21"/>
      <c r="O250" s="21"/>
      <c r="P250" s="21"/>
      <c r="Q250" s="10"/>
    </row>
    <row r="251" ht="16.5" customHeight="1">
      <c r="A251" s="24"/>
      <c r="B251" s="24"/>
      <c r="G251" s="62"/>
      <c r="H251" s="24"/>
      <c r="J251" s="21"/>
      <c r="K251" s="21"/>
      <c r="L251" s="21"/>
      <c r="M251" s="22"/>
      <c r="N251" s="21"/>
      <c r="O251" s="21"/>
      <c r="P251" s="21"/>
      <c r="Q251" s="10"/>
    </row>
    <row r="252" ht="16.5" customHeight="1">
      <c r="A252" s="24"/>
      <c r="B252" s="24"/>
      <c r="G252" s="62"/>
      <c r="H252" s="24"/>
      <c r="J252" s="21"/>
      <c r="K252" s="21"/>
      <c r="L252" s="21"/>
      <c r="M252" s="22"/>
      <c r="N252" s="21"/>
      <c r="O252" s="21"/>
      <c r="P252" s="21"/>
      <c r="Q252" s="10"/>
    </row>
    <row r="253" ht="16.5" customHeight="1">
      <c r="A253" s="24"/>
      <c r="B253" s="24"/>
      <c r="G253" s="62"/>
      <c r="H253" s="24"/>
      <c r="J253" s="21"/>
      <c r="K253" s="21"/>
      <c r="L253" s="21"/>
      <c r="M253" s="22"/>
      <c r="N253" s="21"/>
      <c r="O253" s="21"/>
      <c r="P253" s="21"/>
      <c r="Q253" s="10"/>
    </row>
    <row r="254" ht="16.5" customHeight="1">
      <c r="A254" s="24"/>
      <c r="B254" s="24"/>
      <c r="G254" s="62"/>
      <c r="H254" s="24"/>
      <c r="J254" s="21"/>
      <c r="K254" s="21"/>
      <c r="L254" s="21"/>
      <c r="M254" s="22"/>
      <c r="N254" s="21"/>
      <c r="O254" s="21"/>
      <c r="P254" s="21"/>
      <c r="Q254" s="10"/>
    </row>
    <row r="255" ht="16.5" customHeight="1">
      <c r="A255" s="24"/>
      <c r="B255" s="24"/>
      <c r="G255" s="62"/>
      <c r="H255" s="24"/>
      <c r="J255" s="21"/>
      <c r="K255" s="21"/>
      <c r="L255" s="21"/>
      <c r="M255" s="22"/>
      <c r="N255" s="21"/>
      <c r="O255" s="21"/>
      <c r="P255" s="21"/>
      <c r="Q255" s="10"/>
    </row>
    <row r="256" ht="16.5" customHeight="1">
      <c r="A256" s="24"/>
      <c r="B256" s="24"/>
      <c r="G256" s="62"/>
      <c r="H256" s="24"/>
      <c r="J256" s="21"/>
      <c r="K256" s="21"/>
      <c r="L256" s="21"/>
      <c r="M256" s="22"/>
      <c r="N256" s="21"/>
      <c r="O256" s="21"/>
      <c r="P256" s="21"/>
      <c r="Q256" s="10"/>
    </row>
    <row r="257" ht="16.5" customHeight="1">
      <c r="A257" s="24"/>
      <c r="B257" s="24"/>
      <c r="G257" s="62"/>
      <c r="H257" s="24"/>
      <c r="J257" s="21"/>
      <c r="K257" s="21"/>
      <c r="L257" s="21"/>
      <c r="M257" s="22"/>
      <c r="N257" s="21"/>
      <c r="O257" s="21"/>
      <c r="P257" s="21"/>
      <c r="Q257" s="10"/>
    </row>
    <row r="258" ht="16.5" customHeight="1">
      <c r="A258" s="24"/>
      <c r="B258" s="24"/>
      <c r="G258" s="62"/>
      <c r="H258" s="24"/>
      <c r="J258" s="21"/>
      <c r="K258" s="21"/>
      <c r="L258" s="21"/>
      <c r="M258" s="22"/>
      <c r="N258" s="21"/>
      <c r="O258" s="21"/>
      <c r="P258" s="21"/>
      <c r="Q258" s="10"/>
    </row>
    <row r="259" ht="16.5" customHeight="1">
      <c r="A259" s="24"/>
      <c r="B259" s="24"/>
      <c r="G259" s="62"/>
      <c r="H259" s="24"/>
      <c r="J259" s="21"/>
      <c r="K259" s="21"/>
      <c r="L259" s="21"/>
      <c r="M259" s="22"/>
      <c r="N259" s="21"/>
      <c r="O259" s="21"/>
      <c r="P259" s="21"/>
      <c r="Q259" s="10"/>
    </row>
    <row r="260" ht="16.5" customHeight="1">
      <c r="A260" s="24"/>
      <c r="B260" s="24"/>
      <c r="G260" s="62"/>
      <c r="H260" s="24"/>
      <c r="J260" s="21"/>
      <c r="K260" s="21"/>
      <c r="L260" s="21"/>
      <c r="M260" s="22"/>
      <c r="N260" s="21"/>
      <c r="O260" s="21"/>
      <c r="P260" s="21"/>
      <c r="Q260" s="10"/>
    </row>
    <row r="261" ht="16.5" customHeight="1">
      <c r="A261" s="24"/>
      <c r="B261" s="24"/>
      <c r="G261" s="62"/>
      <c r="H261" s="24"/>
      <c r="J261" s="21"/>
      <c r="K261" s="21"/>
      <c r="L261" s="21"/>
      <c r="M261" s="22"/>
      <c r="N261" s="21"/>
      <c r="O261" s="21"/>
      <c r="P261" s="21"/>
      <c r="Q261" s="10"/>
    </row>
    <row r="262" ht="16.5" customHeight="1">
      <c r="A262" s="24"/>
      <c r="B262" s="24"/>
      <c r="G262" s="62"/>
      <c r="H262" s="24"/>
      <c r="J262" s="21"/>
      <c r="K262" s="21"/>
      <c r="L262" s="21"/>
      <c r="M262" s="22"/>
      <c r="N262" s="21"/>
      <c r="O262" s="21"/>
      <c r="P262" s="21"/>
      <c r="Q262" s="10"/>
    </row>
    <row r="263" ht="16.5" customHeight="1">
      <c r="A263" s="24"/>
      <c r="B263" s="24"/>
      <c r="G263" s="62"/>
      <c r="H263" s="24"/>
      <c r="J263" s="21"/>
      <c r="K263" s="21"/>
      <c r="L263" s="21"/>
      <c r="M263" s="22"/>
      <c r="N263" s="21"/>
      <c r="O263" s="21"/>
      <c r="P263" s="21"/>
      <c r="Q263" s="10"/>
    </row>
    <row r="264" ht="16.5" customHeight="1">
      <c r="A264" s="24"/>
      <c r="B264" s="24"/>
      <c r="G264" s="62"/>
      <c r="H264" s="24"/>
      <c r="J264" s="21"/>
      <c r="K264" s="21"/>
      <c r="L264" s="21"/>
      <c r="M264" s="22"/>
      <c r="N264" s="21"/>
      <c r="O264" s="21"/>
      <c r="P264" s="21"/>
      <c r="Q264" s="10"/>
    </row>
    <row r="265" ht="16.5" customHeight="1">
      <c r="A265" s="24"/>
      <c r="B265" s="24"/>
      <c r="G265" s="62"/>
      <c r="H265" s="24"/>
      <c r="J265" s="21"/>
      <c r="K265" s="21"/>
      <c r="L265" s="21"/>
      <c r="M265" s="22"/>
      <c r="N265" s="21"/>
      <c r="O265" s="21"/>
      <c r="P265" s="21"/>
      <c r="Q265" s="10"/>
    </row>
    <row r="266" ht="16.5" customHeight="1">
      <c r="A266" s="24"/>
      <c r="B266" s="24"/>
      <c r="G266" s="62"/>
      <c r="H266" s="24"/>
      <c r="J266" s="21"/>
      <c r="K266" s="21"/>
      <c r="L266" s="21"/>
      <c r="M266" s="22"/>
      <c r="N266" s="21"/>
      <c r="O266" s="21"/>
      <c r="P266" s="21"/>
      <c r="Q266" s="10"/>
    </row>
    <row r="267" ht="16.5" customHeight="1">
      <c r="A267" s="24"/>
      <c r="B267" s="24"/>
      <c r="G267" s="62"/>
      <c r="H267" s="24"/>
      <c r="J267" s="21"/>
      <c r="K267" s="21"/>
      <c r="L267" s="21"/>
      <c r="M267" s="22"/>
      <c r="N267" s="21"/>
      <c r="O267" s="21"/>
      <c r="P267" s="21"/>
      <c r="Q267" s="10"/>
    </row>
    <row r="268" ht="16.5" customHeight="1">
      <c r="A268" s="24"/>
      <c r="B268" s="24"/>
      <c r="G268" s="62"/>
      <c r="H268" s="24"/>
      <c r="J268" s="21"/>
      <c r="K268" s="21"/>
      <c r="L268" s="21"/>
      <c r="M268" s="22"/>
      <c r="N268" s="21"/>
      <c r="O268" s="21"/>
      <c r="P268" s="21"/>
      <c r="Q268" s="10"/>
    </row>
    <row r="269" ht="16.5" customHeight="1">
      <c r="A269" s="24"/>
      <c r="B269" s="24"/>
      <c r="G269" s="62"/>
      <c r="H269" s="24"/>
      <c r="J269" s="21"/>
      <c r="K269" s="21"/>
      <c r="L269" s="21"/>
      <c r="M269" s="22"/>
      <c r="N269" s="21"/>
      <c r="O269" s="21"/>
      <c r="P269" s="21"/>
      <c r="Q269" s="10"/>
    </row>
    <row r="270" ht="16.5" customHeight="1">
      <c r="A270" s="24"/>
      <c r="B270" s="24"/>
      <c r="G270" s="62"/>
      <c r="H270" s="24"/>
      <c r="J270" s="21"/>
      <c r="K270" s="21"/>
      <c r="L270" s="21"/>
      <c r="M270" s="22"/>
      <c r="N270" s="21"/>
      <c r="O270" s="21"/>
      <c r="P270" s="21"/>
      <c r="Q270" s="10"/>
    </row>
    <row r="271" ht="16.5" customHeight="1">
      <c r="A271" s="24"/>
      <c r="B271" s="24"/>
      <c r="G271" s="62"/>
      <c r="H271" s="24"/>
      <c r="J271" s="21"/>
      <c r="K271" s="21"/>
      <c r="L271" s="21"/>
      <c r="M271" s="22"/>
      <c r="N271" s="21"/>
      <c r="O271" s="21"/>
      <c r="P271" s="21"/>
      <c r="Q271" s="10"/>
    </row>
    <row r="272" ht="16.5" customHeight="1">
      <c r="A272" s="24"/>
      <c r="B272" s="24"/>
      <c r="G272" s="62"/>
      <c r="H272" s="24"/>
      <c r="J272" s="21"/>
      <c r="K272" s="21"/>
      <c r="L272" s="21"/>
      <c r="M272" s="22"/>
      <c r="N272" s="21"/>
      <c r="O272" s="21"/>
      <c r="P272" s="21"/>
      <c r="Q272" s="10"/>
    </row>
    <row r="273" ht="16.5" customHeight="1">
      <c r="A273" s="24"/>
      <c r="B273" s="24"/>
      <c r="G273" s="62"/>
      <c r="H273" s="24"/>
      <c r="J273" s="21"/>
      <c r="K273" s="21"/>
      <c r="L273" s="21"/>
      <c r="M273" s="22"/>
      <c r="N273" s="21"/>
      <c r="O273" s="21"/>
      <c r="P273" s="21"/>
      <c r="Q273" s="10"/>
    </row>
    <row r="274" ht="16.5" customHeight="1">
      <c r="A274" s="24"/>
      <c r="B274" s="24"/>
      <c r="G274" s="62"/>
      <c r="H274" s="24"/>
      <c r="J274" s="21"/>
      <c r="K274" s="21"/>
      <c r="L274" s="21"/>
      <c r="M274" s="22"/>
      <c r="N274" s="21"/>
      <c r="O274" s="21"/>
      <c r="P274" s="21"/>
      <c r="Q274" s="10"/>
    </row>
    <row r="275" ht="16.5" customHeight="1">
      <c r="A275" s="24"/>
      <c r="B275" s="24"/>
      <c r="G275" s="62"/>
      <c r="H275" s="24"/>
      <c r="J275" s="21"/>
      <c r="K275" s="21"/>
      <c r="L275" s="21"/>
      <c r="M275" s="22"/>
      <c r="N275" s="21"/>
      <c r="O275" s="21"/>
      <c r="P275" s="21"/>
      <c r="Q275" s="10"/>
    </row>
    <row r="276" ht="16.5" customHeight="1">
      <c r="A276" s="24"/>
      <c r="B276" s="24"/>
      <c r="G276" s="62"/>
      <c r="H276" s="24"/>
      <c r="J276" s="21"/>
      <c r="K276" s="21"/>
      <c r="L276" s="21"/>
      <c r="M276" s="22"/>
      <c r="N276" s="21"/>
      <c r="O276" s="21"/>
      <c r="P276" s="21"/>
      <c r="Q276" s="10"/>
    </row>
    <row r="277" ht="16.5" customHeight="1">
      <c r="A277" s="24"/>
      <c r="B277" s="24"/>
      <c r="G277" s="62"/>
      <c r="H277" s="24"/>
      <c r="J277" s="21"/>
      <c r="K277" s="21"/>
      <c r="L277" s="21"/>
      <c r="M277" s="22"/>
      <c r="N277" s="21"/>
      <c r="O277" s="21"/>
      <c r="P277" s="21"/>
      <c r="Q277" s="10"/>
    </row>
    <row r="278" ht="16.5" customHeight="1">
      <c r="A278" s="24"/>
      <c r="B278" s="24"/>
      <c r="G278" s="62"/>
      <c r="H278" s="24"/>
      <c r="J278" s="21"/>
      <c r="K278" s="21"/>
      <c r="L278" s="21"/>
      <c r="M278" s="22"/>
      <c r="N278" s="21"/>
      <c r="O278" s="21"/>
      <c r="P278" s="21"/>
      <c r="Q278" s="10"/>
    </row>
    <row r="279" ht="16.5" customHeight="1">
      <c r="A279" s="24"/>
      <c r="B279" s="24"/>
      <c r="G279" s="62"/>
      <c r="H279" s="24"/>
      <c r="J279" s="21"/>
      <c r="K279" s="21"/>
      <c r="L279" s="21"/>
      <c r="M279" s="22"/>
      <c r="N279" s="21"/>
      <c r="O279" s="21"/>
      <c r="P279" s="21"/>
      <c r="Q279" s="10"/>
    </row>
    <row r="280" ht="16.5" customHeight="1">
      <c r="A280" s="24"/>
      <c r="B280" s="24"/>
      <c r="G280" s="62"/>
      <c r="H280" s="24"/>
      <c r="J280" s="21"/>
      <c r="K280" s="21"/>
      <c r="L280" s="21"/>
      <c r="M280" s="22"/>
      <c r="N280" s="21"/>
      <c r="O280" s="21"/>
      <c r="P280" s="21"/>
      <c r="Q280" s="10"/>
    </row>
    <row r="281" ht="16.5" customHeight="1">
      <c r="A281" s="24"/>
      <c r="B281" s="24"/>
      <c r="G281" s="62"/>
      <c r="H281" s="24"/>
      <c r="J281" s="21"/>
      <c r="K281" s="21"/>
      <c r="L281" s="21"/>
      <c r="M281" s="22"/>
      <c r="N281" s="21"/>
      <c r="O281" s="21"/>
      <c r="P281" s="21"/>
      <c r="Q281" s="10"/>
    </row>
    <row r="282" ht="16.5" customHeight="1">
      <c r="A282" s="24"/>
      <c r="B282" s="24"/>
      <c r="G282" s="62"/>
      <c r="H282" s="24"/>
      <c r="J282" s="21"/>
      <c r="K282" s="21"/>
      <c r="L282" s="21"/>
      <c r="M282" s="22"/>
      <c r="N282" s="21"/>
      <c r="O282" s="21"/>
      <c r="P282" s="21"/>
      <c r="Q282" s="10"/>
    </row>
    <row r="283" ht="16.5" customHeight="1">
      <c r="A283" s="24"/>
      <c r="B283" s="24"/>
      <c r="G283" s="62"/>
      <c r="H283" s="24"/>
      <c r="J283" s="21"/>
      <c r="K283" s="21"/>
      <c r="L283" s="21"/>
      <c r="M283" s="22"/>
      <c r="N283" s="21"/>
      <c r="O283" s="21"/>
      <c r="P283" s="21"/>
      <c r="Q283" s="10"/>
    </row>
    <row r="284" ht="16.5" customHeight="1">
      <c r="A284" s="24"/>
      <c r="B284" s="24"/>
      <c r="G284" s="62"/>
      <c r="H284" s="24"/>
      <c r="J284" s="21"/>
      <c r="K284" s="21"/>
      <c r="L284" s="21"/>
      <c r="M284" s="22"/>
      <c r="N284" s="21"/>
      <c r="O284" s="21"/>
      <c r="P284" s="21"/>
      <c r="Q284" s="10"/>
    </row>
    <row r="285" ht="16.5" customHeight="1">
      <c r="A285" s="24"/>
      <c r="B285" s="24"/>
      <c r="G285" s="62"/>
      <c r="H285" s="24"/>
      <c r="J285" s="21"/>
      <c r="K285" s="21"/>
      <c r="L285" s="21"/>
      <c r="M285" s="22"/>
      <c r="N285" s="21"/>
      <c r="O285" s="21"/>
      <c r="P285" s="21"/>
      <c r="Q285" s="10"/>
    </row>
    <row r="286" ht="16.5" customHeight="1">
      <c r="A286" s="24"/>
      <c r="B286" s="24"/>
      <c r="G286" s="62"/>
      <c r="H286" s="24"/>
      <c r="J286" s="21"/>
      <c r="K286" s="21"/>
      <c r="L286" s="21"/>
      <c r="M286" s="22"/>
      <c r="N286" s="21"/>
      <c r="O286" s="21"/>
      <c r="P286" s="21"/>
      <c r="Q286" s="10"/>
    </row>
    <row r="287" ht="16.5" customHeight="1">
      <c r="A287" s="24"/>
      <c r="B287" s="24"/>
      <c r="G287" s="62"/>
      <c r="H287" s="24"/>
      <c r="J287" s="21"/>
      <c r="K287" s="21"/>
      <c r="L287" s="21"/>
      <c r="M287" s="22"/>
      <c r="N287" s="21"/>
      <c r="O287" s="21"/>
      <c r="P287" s="21"/>
      <c r="Q287" s="10"/>
    </row>
    <row r="288" ht="16.5" customHeight="1">
      <c r="A288" s="24"/>
      <c r="B288" s="24"/>
      <c r="G288" s="62"/>
      <c r="H288" s="24"/>
      <c r="J288" s="21"/>
      <c r="K288" s="21"/>
      <c r="L288" s="21"/>
      <c r="M288" s="22"/>
      <c r="N288" s="21"/>
      <c r="O288" s="21"/>
      <c r="P288" s="21"/>
      <c r="Q288" s="10"/>
    </row>
    <row r="289" ht="16.5" customHeight="1">
      <c r="A289" s="24"/>
      <c r="B289" s="24"/>
      <c r="G289" s="62"/>
      <c r="H289" s="24"/>
      <c r="J289" s="21"/>
      <c r="K289" s="21"/>
      <c r="L289" s="21"/>
      <c r="M289" s="22"/>
      <c r="N289" s="21"/>
      <c r="O289" s="21"/>
      <c r="P289" s="21"/>
      <c r="Q289" s="10"/>
    </row>
    <row r="290" ht="16.5" customHeight="1">
      <c r="A290" s="24"/>
      <c r="B290" s="24"/>
      <c r="G290" s="62"/>
      <c r="H290" s="24"/>
      <c r="J290" s="21"/>
      <c r="K290" s="21"/>
      <c r="L290" s="21"/>
      <c r="M290" s="22"/>
      <c r="N290" s="21"/>
      <c r="O290" s="21"/>
      <c r="P290" s="21"/>
      <c r="Q290" s="10"/>
    </row>
    <row r="291" ht="16.5" customHeight="1">
      <c r="A291" s="24"/>
      <c r="B291" s="24"/>
      <c r="G291" s="62"/>
      <c r="H291" s="24"/>
      <c r="J291" s="21"/>
      <c r="K291" s="21"/>
      <c r="L291" s="21"/>
      <c r="M291" s="22"/>
      <c r="N291" s="21"/>
      <c r="O291" s="21"/>
      <c r="P291" s="21"/>
      <c r="Q291" s="10"/>
    </row>
    <row r="292" ht="16.5" customHeight="1">
      <c r="A292" s="24"/>
      <c r="B292" s="24"/>
      <c r="G292" s="62"/>
      <c r="H292" s="24"/>
      <c r="J292" s="21"/>
      <c r="K292" s="21"/>
      <c r="L292" s="21"/>
      <c r="M292" s="22"/>
      <c r="N292" s="21"/>
      <c r="O292" s="21"/>
      <c r="P292" s="21"/>
      <c r="Q292" s="10"/>
    </row>
    <row r="293" ht="16.5" customHeight="1">
      <c r="A293" s="24"/>
      <c r="B293" s="24"/>
      <c r="G293" s="62"/>
      <c r="H293" s="24"/>
      <c r="J293" s="21"/>
      <c r="K293" s="21"/>
      <c r="L293" s="21"/>
      <c r="M293" s="22"/>
      <c r="N293" s="21"/>
      <c r="O293" s="21"/>
      <c r="P293" s="21"/>
      <c r="Q293" s="10"/>
    </row>
    <row r="294" ht="16.5" customHeight="1">
      <c r="A294" s="24"/>
      <c r="B294" s="24"/>
      <c r="G294" s="62"/>
      <c r="H294" s="24"/>
      <c r="J294" s="21"/>
      <c r="K294" s="21"/>
      <c r="L294" s="21"/>
      <c r="M294" s="22"/>
      <c r="N294" s="21"/>
      <c r="O294" s="21"/>
      <c r="P294" s="21"/>
      <c r="Q294" s="10"/>
    </row>
    <row r="295" ht="16.5" customHeight="1">
      <c r="A295" s="24"/>
      <c r="B295" s="24"/>
      <c r="G295" s="62"/>
      <c r="H295" s="24"/>
      <c r="J295" s="21"/>
      <c r="K295" s="21"/>
      <c r="L295" s="21"/>
      <c r="M295" s="22"/>
      <c r="N295" s="21"/>
      <c r="O295" s="21"/>
      <c r="P295" s="21"/>
      <c r="Q295" s="10"/>
    </row>
    <row r="296" ht="16.5" customHeight="1">
      <c r="A296" s="24"/>
      <c r="B296" s="24"/>
      <c r="G296" s="62"/>
      <c r="H296" s="24"/>
      <c r="J296" s="21"/>
      <c r="K296" s="21"/>
      <c r="L296" s="21"/>
      <c r="M296" s="22"/>
      <c r="N296" s="21"/>
      <c r="O296" s="21"/>
      <c r="P296" s="21"/>
      <c r="Q296" s="10"/>
    </row>
    <row r="297" ht="16.5" customHeight="1">
      <c r="A297" s="24"/>
      <c r="B297" s="24"/>
      <c r="G297" s="62"/>
      <c r="H297" s="24"/>
      <c r="J297" s="21"/>
      <c r="K297" s="21"/>
      <c r="L297" s="21"/>
      <c r="M297" s="22"/>
      <c r="N297" s="21"/>
      <c r="O297" s="21"/>
      <c r="P297" s="21"/>
      <c r="Q297" s="10"/>
    </row>
    <row r="298" ht="16.5" customHeight="1">
      <c r="A298" s="24"/>
      <c r="B298" s="24"/>
      <c r="G298" s="62"/>
      <c r="H298" s="24"/>
      <c r="J298" s="21"/>
      <c r="K298" s="21"/>
      <c r="L298" s="21"/>
      <c r="M298" s="22"/>
      <c r="N298" s="21"/>
      <c r="O298" s="21"/>
      <c r="P298" s="21"/>
      <c r="Q298" s="10"/>
    </row>
    <row r="299" ht="16.5" customHeight="1">
      <c r="A299" s="24"/>
      <c r="B299" s="24"/>
      <c r="G299" s="62"/>
      <c r="H299" s="24"/>
      <c r="J299" s="21"/>
      <c r="K299" s="21"/>
      <c r="L299" s="21"/>
      <c r="M299" s="22"/>
      <c r="N299" s="21"/>
      <c r="O299" s="21"/>
      <c r="P299" s="21"/>
      <c r="Q299" s="10"/>
    </row>
    <row r="300" ht="16.5" customHeight="1">
      <c r="A300" s="24"/>
      <c r="B300" s="24"/>
      <c r="G300" s="62"/>
      <c r="H300" s="24"/>
      <c r="J300" s="21"/>
      <c r="K300" s="21"/>
      <c r="L300" s="21"/>
      <c r="M300" s="22"/>
      <c r="N300" s="21"/>
      <c r="O300" s="21"/>
      <c r="P300" s="21"/>
      <c r="Q300" s="10"/>
    </row>
    <row r="301" ht="16.5" customHeight="1">
      <c r="A301" s="24"/>
      <c r="B301" s="24"/>
      <c r="G301" s="62"/>
      <c r="H301" s="24"/>
      <c r="J301" s="21"/>
      <c r="K301" s="21"/>
      <c r="L301" s="21"/>
      <c r="M301" s="22"/>
      <c r="N301" s="21"/>
      <c r="O301" s="21"/>
      <c r="P301" s="21"/>
      <c r="Q301" s="10"/>
    </row>
    <row r="302" ht="16.5" customHeight="1">
      <c r="A302" s="24"/>
      <c r="B302" s="24"/>
      <c r="G302" s="62"/>
      <c r="H302" s="24"/>
      <c r="J302" s="21"/>
      <c r="K302" s="21"/>
      <c r="L302" s="21"/>
      <c r="M302" s="22"/>
      <c r="N302" s="21"/>
      <c r="O302" s="21"/>
      <c r="P302" s="21"/>
      <c r="Q302" s="10"/>
    </row>
    <row r="303" ht="16.5" customHeight="1">
      <c r="A303" s="24"/>
      <c r="B303" s="24"/>
      <c r="G303" s="62"/>
      <c r="H303" s="24"/>
      <c r="J303" s="21"/>
      <c r="K303" s="21"/>
      <c r="L303" s="21"/>
      <c r="M303" s="22"/>
      <c r="N303" s="21"/>
      <c r="O303" s="21"/>
      <c r="P303" s="21"/>
      <c r="Q303" s="10"/>
    </row>
    <row r="304" ht="16.5" customHeight="1">
      <c r="A304" s="24"/>
      <c r="B304" s="24"/>
      <c r="G304" s="62"/>
      <c r="H304" s="24"/>
      <c r="J304" s="21"/>
      <c r="K304" s="21"/>
      <c r="L304" s="21"/>
      <c r="M304" s="22"/>
      <c r="N304" s="21"/>
      <c r="O304" s="21"/>
      <c r="P304" s="21"/>
      <c r="Q304" s="10"/>
    </row>
    <row r="305" ht="16.5" customHeight="1">
      <c r="A305" s="24"/>
      <c r="B305" s="24"/>
      <c r="G305" s="62"/>
      <c r="H305" s="24"/>
      <c r="J305" s="21"/>
      <c r="K305" s="21"/>
      <c r="L305" s="21"/>
      <c r="M305" s="22"/>
      <c r="N305" s="21"/>
      <c r="O305" s="21"/>
      <c r="P305" s="21"/>
      <c r="Q305" s="10"/>
    </row>
    <row r="306" ht="16.5" customHeight="1">
      <c r="A306" s="24"/>
      <c r="B306" s="24"/>
      <c r="G306" s="62"/>
      <c r="H306" s="24"/>
      <c r="J306" s="21"/>
      <c r="K306" s="21"/>
      <c r="L306" s="21"/>
      <c r="M306" s="22"/>
      <c r="N306" s="21"/>
      <c r="O306" s="21"/>
      <c r="P306" s="21"/>
      <c r="Q306" s="10"/>
    </row>
    <row r="307" ht="16.5" customHeight="1">
      <c r="A307" s="24"/>
      <c r="B307" s="24"/>
      <c r="G307" s="62"/>
      <c r="H307" s="24"/>
      <c r="J307" s="21"/>
      <c r="K307" s="21"/>
      <c r="L307" s="21"/>
      <c r="M307" s="22"/>
      <c r="N307" s="21"/>
      <c r="O307" s="21"/>
      <c r="P307" s="21"/>
      <c r="Q307" s="10"/>
    </row>
    <row r="308" ht="16.5" customHeight="1">
      <c r="A308" s="24"/>
      <c r="B308" s="24"/>
      <c r="G308" s="62"/>
      <c r="H308" s="24"/>
      <c r="J308" s="21"/>
      <c r="K308" s="21"/>
      <c r="L308" s="21"/>
      <c r="M308" s="22"/>
      <c r="N308" s="21"/>
      <c r="O308" s="21"/>
      <c r="P308" s="21"/>
      <c r="Q308" s="10"/>
    </row>
    <row r="309" ht="16.5" customHeight="1">
      <c r="A309" s="24"/>
      <c r="B309" s="24"/>
      <c r="G309" s="62"/>
      <c r="H309" s="24"/>
      <c r="J309" s="21"/>
      <c r="K309" s="21"/>
      <c r="L309" s="21"/>
      <c r="M309" s="22"/>
      <c r="N309" s="21"/>
      <c r="O309" s="21"/>
      <c r="P309" s="21"/>
      <c r="Q309" s="10"/>
    </row>
    <row r="310" ht="16.5" customHeight="1">
      <c r="A310" s="24"/>
      <c r="B310" s="24"/>
      <c r="G310" s="62"/>
      <c r="H310" s="24"/>
      <c r="J310" s="21"/>
      <c r="K310" s="21"/>
      <c r="L310" s="21"/>
      <c r="M310" s="22"/>
      <c r="N310" s="21"/>
      <c r="O310" s="21"/>
      <c r="P310" s="21"/>
      <c r="Q310" s="10"/>
    </row>
    <row r="311" ht="16.5" customHeight="1">
      <c r="A311" s="24"/>
      <c r="B311" s="24"/>
      <c r="G311" s="62"/>
      <c r="H311" s="24"/>
      <c r="J311" s="21"/>
      <c r="K311" s="21"/>
      <c r="L311" s="21"/>
      <c r="M311" s="22"/>
      <c r="N311" s="21"/>
      <c r="O311" s="21"/>
      <c r="P311" s="21"/>
      <c r="Q311" s="10"/>
    </row>
    <row r="312" ht="16.5" customHeight="1">
      <c r="A312" s="24"/>
      <c r="B312" s="24"/>
      <c r="G312" s="62"/>
      <c r="H312" s="24"/>
      <c r="J312" s="21"/>
      <c r="K312" s="21"/>
      <c r="L312" s="21"/>
      <c r="M312" s="22"/>
      <c r="N312" s="21"/>
      <c r="O312" s="21"/>
      <c r="P312" s="21"/>
      <c r="Q312" s="10"/>
    </row>
    <row r="313" ht="16.5" customHeight="1">
      <c r="A313" s="24"/>
      <c r="B313" s="24"/>
      <c r="G313" s="62"/>
      <c r="H313" s="24"/>
      <c r="J313" s="21"/>
      <c r="K313" s="21"/>
      <c r="L313" s="21"/>
      <c r="M313" s="22"/>
      <c r="N313" s="21"/>
      <c r="O313" s="21"/>
      <c r="P313" s="21"/>
      <c r="Q313" s="10"/>
    </row>
    <row r="314" ht="16.5" customHeight="1">
      <c r="A314" s="24"/>
      <c r="B314" s="24"/>
      <c r="G314" s="62"/>
      <c r="H314" s="24"/>
      <c r="J314" s="21"/>
      <c r="K314" s="21"/>
      <c r="L314" s="21"/>
      <c r="M314" s="22"/>
      <c r="N314" s="21"/>
      <c r="O314" s="21"/>
      <c r="P314" s="21"/>
      <c r="Q314" s="10"/>
    </row>
    <row r="315" ht="16.5" customHeight="1">
      <c r="A315" s="24"/>
      <c r="B315" s="24"/>
      <c r="G315" s="62"/>
      <c r="H315" s="24"/>
      <c r="J315" s="21"/>
      <c r="K315" s="21"/>
      <c r="L315" s="21"/>
      <c r="M315" s="22"/>
      <c r="N315" s="21"/>
      <c r="O315" s="21"/>
      <c r="P315" s="21"/>
      <c r="Q315" s="10"/>
    </row>
    <row r="316" ht="16.5" customHeight="1">
      <c r="A316" s="24"/>
      <c r="B316" s="24"/>
      <c r="G316" s="62"/>
      <c r="H316" s="24"/>
      <c r="J316" s="21"/>
      <c r="K316" s="21"/>
      <c r="L316" s="21"/>
      <c r="M316" s="22"/>
      <c r="N316" s="21"/>
      <c r="O316" s="21"/>
      <c r="P316" s="21"/>
      <c r="Q316" s="10"/>
    </row>
    <row r="317" ht="16.5" customHeight="1">
      <c r="A317" s="24"/>
      <c r="B317" s="24"/>
      <c r="G317" s="62"/>
      <c r="H317" s="24"/>
      <c r="J317" s="21"/>
      <c r="K317" s="21"/>
      <c r="L317" s="21"/>
      <c r="M317" s="22"/>
      <c r="N317" s="21"/>
      <c r="O317" s="21"/>
      <c r="P317" s="21"/>
      <c r="Q317" s="10"/>
    </row>
    <row r="318" ht="16.5" customHeight="1">
      <c r="A318" s="24"/>
      <c r="B318" s="24"/>
      <c r="G318" s="62"/>
      <c r="H318" s="24"/>
      <c r="J318" s="21"/>
      <c r="K318" s="21"/>
      <c r="L318" s="21"/>
      <c r="M318" s="22"/>
      <c r="N318" s="21"/>
      <c r="O318" s="21"/>
      <c r="P318" s="21"/>
      <c r="Q318" s="10"/>
    </row>
    <row r="319" ht="16.5" customHeight="1">
      <c r="A319" s="24"/>
      <c r="B319" s="24"/>
      <c r="G319" s="62"/>
      <c r="H319" s="24"/>
      <c r="J319" s="21"/>
      <c r="K319" s="21"/>
      <c r="L319" s="21"/>
      <c r="M319" s="22"/>
      <c r="N319" s="21"/>
      <c r="O319" s="21"/>
      <c r="P319" s="21"/>
      <c r="Q319" s="10"/>
    </row>
    <row r="320" ht="16.5" customHeight="1">
      <c r="A320" s="24"/>
      <c r="B320" s="24"/>
      <c r="G320" s="62"/>
      <c r="H320" s="24"/>
      <c r="J320" s="21"/>
      <c r="K320" s="21"/>
      <c r="L320" s="21"/>
      <c r="M320" s="22"/>
      <c r="N320" s="21"/>
      <c r="O320" s="21"/>
      <c r="P320" s="21"/>
      <c r="Q320" s="10"/>
    </row>
    <row r="321" ht="16.5" customHeight="1">
      <c r="A321" s="24"/>
      <c r="B321" s="24"/>
      <c r="G321" s="62"/>
      <c r="H321" s="24"/>
      <c r="J321" s="21"/>
      <c r="K321" s="21"/>
      <c r="L321" s="21"/>
      <c r="M321" s="22"/>
      <c r="N321" s="21"/>
      <c r="O321" s="21"/>
      <c r="P321" s="21"/>
      <c r="Q321" s="10"/>
    </row>
    <row r="322" ht="16.5" customHeight="1">
      <c r="A322" s="24"/>
      <c r="B322" s="24"/>
      <c r="G322" s="62"/>
      <c r="H322" s="24"/>
      <c r="J322" s="21"/>
      <c r="K322" s="21"/>
      <c r="L322" s="21"/>
      <c r="M322" s="22"/>
      <c r="N322" s="21"/>
      <c r="O322" s="21"/>
      <c r="P322" s="21"/>
      <c r="Q322" s="10"/>
    </row>
    <row r="323" ht="16.5" customHeight="1">
      <c r="A323" s="24"/>
      <c r="B323" s="24"/>
      <c r="G323" s="62"/>
      <c r="H323" s="24"/>
      <c r="J323" s="21"/>
      <c r="K323" s="21"/>
      <c r="L323" s="21"/>
      <c r="M323" s="22"/>
      <c r="N323" s="21"/>
      <c r="O323" s="21"/>
      <c r="P323" s="21"/>
      <c r="Q323" s="10"/>
    </row>
    <row r="324" ht="16.5" customHeight="1">
      <c r="A324" s="24"/>
      <c r="B324" s="24"/>
      <c r="G324" s="62"/>
      <c r="H324" s="24"/>
      <c r="J324" s="21"/>
      <c r="K324" s="21"/>
      <c r="L324" s="21"/>
      <c r="M324" s="22"/>
      <c r="N324" s="21"/>
      <c r="O324" s="21"/>
      <c r="P324" s="21"/>
      <c r="Q324" s="10"/>
    </row>
    <row r="325" ht="16.5" customHeight="1">
      <c r="A325" s="24"/>
      <c r="B325" s="24"/>
      <c r="G325" s="62"/>
      <c r="H325" s="24"/>
      <c r="J325" s="21"/>
      <c r="K325" s="21"/>
      <c r="L325" s="21"/>
      <c r="M325" s="22"/>
      <c r="N325" s="21"/>
      <c r="O325" s="21"/>
      <c r="P325" s="21"/>
      <c r="Q325" s="10"/>
    </row>
    <row r="326" ht="16.5" customHeight="1">
      <c r="A326" s="24"/>
      <c r="B326" s="24"/>
      <c r="G326" s="62"/>
      <c r="H326" s="24"/>
      <c r="J326" s="21"/>
      <c r="K326" s="21"/>
      <c r="L326" s="21"/>
      <c r="M326" s="22"/>
      <c r="N326" s="21"/>
      <c r="O326" s="21"/>
      <c r="P326" s="21"/>
      <c r="Q326" s="10"/>
    </row>
    <row r="327" ht="16.5" customHeight="1">
      <c r="A327" s="24"/>
      <c r="B327" s="24"/>
      <c r="G327" s="62"/>
      <c r="H327" s="24"/>
      <c r="J327" s="21"/>
      <c r="K327" s="21"/>
      <c r="L327" s="21"/>
      <c r="M327" s="22"/>
      <c r="N327" s="21"/>
      <c r="O327" s="21"/>
      <c r="P327" s="21"/>
      <c r="Q327" s="10"/>
    </row>
    <row r="328" ht="16.5" customHeight="1">
      <c r="A328" s="24"/>
      <c r="B328" s="24"/>
      <c r="G328" s="62"/>
      <c r="H328" s="24"/>
      <c r="J328" s="21"/>
      <c r="K328" s="21"/>
      <c r="L328" s="21"/>
      <c r="M328" s="22"/>
      <c r="N328" s="21"/>
      <c r="O328" s="21"/>
      <c r="P328" s="21"/>
      <c r="Q328" s="10"/>
    </row>
    <row r="329" ht="16.5" customHeight="1">
      <c r="A329" s="24"/>
      <c r="B329" s="24"/>
      <c r="G329" s="62"/>
      <c r="H329" s="24"/>
      <c r="J329" s="21"/>
      <c r="K329" s="21"/>
      <c r="L329" s="21"/>
      <c r="M329" s="22"/>
      <c r="N329" s="21"/>
      <c r="O329" s="21"/>
      <c r="P329" s="21"/>
      <c r="Q329" s="10"/>
    </row>
    <row r="330" ht="16.5" customHeight="1">
      <c r="A330" s="24"/>
      <c r="B330" s="24"/>
      <c r="G330" s="62"/>
      <c r="H330" s="24"/>
      <c r="J330" s="21"/>
      <c r="K330" s="21"/>
      <c r="L330" s="21"/>
      <c r="M330" s="22"/>
      <c r="N330" s="21"/>
      <c r="O330" s="21"/>
      <c r="P330" s="21"/>
      <c r="Q330" s="10"/>
    </row>
    <row r="331" ht="16.5" customHeight="1">
      <c r="A331" s="24"/>
      <c r="B331" s="24"/>
      <c r="G331" s="62"/>
      <c r="H331" s="24"/>
      <c r="J331" s="21"/>
      <c r="K331" s="21"/>
      <c r="L331" s="21"/>
      <c r="M331" s="22"/>
      <c r="N331" s="21"/>
      <c r="O331" s="21"/>
      <c r="P331" s="21"/>
      <c r="Q331" s="10"/>
    </row>
    <row r="332" ht="16.5" customHeight="1">
      <c r="A332" s="24"/>
      <c r="B332" s="24"/>
      <c r="G332" s="62"/>
      <c r="H332" s="24"/>
      <c r="J332" s="21"/>
      <c r="K332" s="21"/>
      <c r="L332" s="21"/>
      <c r="M332" s="22"/>
      <c r="N332" s="21"/>
      <c r="O332" s="21"/>
      <c r="P332" s="21"/>
      <c r="Q332" s="10"/>
    </row>
    <row r="333" ht="16.5" customHeight="1">
      <c r="A333" s="24"/>
      <c r="B333" s="24"/>
      <c r="G333" s="62"/>
      <c r="H333" s="24"/>
      <c r="J333" s="21"/>
      <c r="K333" s="21"/>
      <c r="L333" s="21"/>
      <c r="M333" s="22"/>
      <c r="N333" s="21"/>
      <c r="O333" s="21"/>
      <c r="P333" s="21"/>
      <c r="Q333" s="10"/>
    </row>
    <row r="334" ht="16.5" customHeight="1">
      <c r="A334" s="24"/>
      <c r="B334" s="24"/>
      <c r="G334" s="62"/>
      <c r="H334" s="24"/>
      <c r="J334" s="21"/>
      <c r="K334" s="21"/>
      <c r="L334" s="21"/>
      <c r="M334" s="22"/>
      <c r="N334" s="21"/>
      <c r="O334" s="21"/>
      <c r="P334" s="21"/>
      <c r="Q334" s="10"/>
    </row>
    <row r="335" ht="16.5" customHeight="1">
      <c r="A335" s="24"/>
      <c r="B335" s="24"/>
      <c r="G335" s="62"/>
      <c r="H335" s="24"/>
      <c r="J335" s="21"/>
      <c r="K335" s="21"/>
      <c r="L335" s="21"/>
      <c r="M335" s="22"/>
      <c r="N335" s="21"/>
      <c r="O335" s="21"/>
      <c r="P335" s="21"/>
      <c r="Q335" s="10"/>
    </row>
    <row r="336" ht="16.5" customHeight="1">
      <c r="A336" s="24"/>
      <c r="B336" s="24"/>
      <c r="G336" s="62"/>
      <c r="H336" s="24"/>
      <c r="J336" s="21"/>
      <c r="K336" s="21"/>
      <c r="L336" s="21"/>
      <c r="M336" s="22"/>
      <c r="N336" s="21"/>
      <c r="O336" s="21"/>
      <c r="P336" s="21"/>
      <c r="Q336" s="10"/>
    </row>
    <row r="337" ht="16.5" customHeight="1">
      <c r="A337" s="24"/>
      <c r="B337" s="24"/>
      <c r="G337" s="62"/>
      <c r="H337" s="24"/>
      <c r="J337" s="21"/>
      <c r="K337" s="21"/>
      <c r="L337" s="21"/>
      <c r="M337" s="22"/>
      <c r="N337" s="21"/>
      <c r="O337" s="21"/>
      <c r="P337" s="21"/>
      <c r="Q337" s="10"/>
    </row>
    <row r="338" ht="16.5" customHeight="1">
      <c r="A338" s="24"/>
      <c r="B338" s="24"/>
      <c r="G338" s="62"/>
      <c r="H338" s="24"/>
      <c r="J338" s="21"/>
      <c r="K338" s="21"/>
      <c r="L338" s="21"/>
      <c r="M338" s="22"/>
      <c r="N338" s="21"/>
      <c r="O338" s="21"/>
      <c r="P338" s="21"/>
      <c r="Q338" s="10"/>
    </row>
    <row r="339" ht="16.5" customHeight="1">
      <c r="A339" s="24"/>
      <c r="B339" s="24"/>
      <c r="G339" s="62"/>
      <c r="H339" s="24"/>
      <c r="J339" s="21"/>
      <c r="K339" s="21"/>
      <c r="L339" s="21"/>
      <c r="M339" s="22"/>
      <c r="N339" s="21"/>
      <c r="O339" s="21"/>
      <c r="P339" s="21"/>
      <c r="Q339" s="10"/>
    </row>
    <row r="340" ht="16.5" customHeight="1">
      <c r="A340" s="24"/>
      <c r="B340" s="24"/>
      <c r="G340" s="62"/>
      <c r="H340" s="24"/>
      <c r="J340" s="21"/>
      <c r="K340" s="21"/>
      <c r="L340" s="21"/>
      <c r="M340" s="22"/>
      <c r="N340" s="21"/>
      <c r="O340" s="21"/>
      <c r="P340" s="21"/>
      <c r="Q340" s="10"/>
    </row>
    <row r="341" ht="16.5" customHeight="1">
      <c r="A341" s="24"/>
      <c r="B341" s="24"/>
      <c r="G341" s="62"/>
      <c r="H341" s="24"/>
      <c r="J341" s="21"/>
      <c r="K341" s="21"/>
      <c r="L341" s="21"/>
      <c r="M341" s="22"/>
      <c r="N341" s="21"/>
      <c r="O341" s="21"/>
      <c r="P341" s="21"/>
      <c r="Q341" s="10"/>
    </row>
    <row r="342" ht="16.5" customHeight="1">
      <c r="A342" s="24"/>
      <c r="B342" s="24"/>
      <c r="G342" s="62"/>
      <c r="H342" s="24"/>
      <c r="J342" s="21"/>
      <c r="K342" s="21"/>
      <c r="L342" s="21"/>
      <c r="M342" s="22"/>
      <c r="N342" s="21"/>
      <c r="O342" s="21"/>
      <c r="P342" s="21"/>
      <c r="Q342" s="10"/>
    </row>
    <row r="343" ht="16.5" customHeight="1">
      <c r="A343" s="24"/>
      <c r="B343" s="24"/>
      <c r="G343" s="62"/>
      <c r="H343" s="24"/>
      <c r="J343" s="21"/>
      <c r="K343" s="21"/>
      <c r="L343" s="21"/>
      <c r="M343" s="22"/>
      <c r="N343" s="21"/>
      <c r="O343" s="21"/>
      <c r="P343" s="21"/>
      <c r="Q343" s="10"/>
    </row>
    <row r="344" ht="16.5" customHeight="1">
      <c r="A344" s="24"/>
      <c r="B344" s="24"/>
      <c r="G344" s="62"/>
      <c r="H344" s="24"/>
      <c r="J344" s="21"/>
      <c r="K344" s="21"/>
      <c r="L344" s="21"/>
      <c r="M344" s="22"/>
      <c r="N344" s="21"/>
      <c r="O344" s="21"/>
      <c r="P344" s="21"/>
      <c r="Q344" s="10"/>
    </row>
    <row r="345" ht="16.5" customHeight="1">
      <c r="A345" s="24"/>
      <c r="B345" s="24"/>
      <c r="G345" s="62"/>
      <c r="H345" s="24"/>
      <c r="J345" s="21"/>
      <c r="K345" s="21"/>
      <c r="L345" s="21"/>
      <c r="M345" s="22"/>
      <c r="N345" s="21"/>
      <c r="O345" s="21"/>
      <c r="P345" s="21"/>
      <c r="Q345" s="10"/>
    </row>
    <row r="346" ht="16.5" customHeight="1">
      <c r="A346" s="24"/>
      <c r="B346" s="24"/>
      <c r="G346" s="62"/>
      <c r="H346" s="24"/>
      <c r="J346" s="21"/>
      <c r="K346" s="21"/>
      <c r="L346" s="21"/>
      <c r="M346" s="22"/>
      <c r="N346" s="21"/>
      <c r="O346" s="21"/>
      <c r="P346" s="21"/>
      <c r="Q346" s="10"/>
    </row>
    <row r="347" ht="16.5" customHeight="1">
      <c r="A347" s="24"/>
      <c r="B347" s="24"/>
      <c r="G347" s="62"/>
      <c r="H347" s="24"/>
      <c r="J347" s="21"/>
      <c r="K347" s="21"/>
      <c r="L347" s="21"/>
      <c r="M347" s="22"/>
      <c r="N347" s="21"/>
      <c r="O347" s="21"/>
      <c r="P347" s="21"/>
      <c r="Q347" s="10"/>
    </row>
    <row r="348" ht="16.5" customHeight="1">
      <c r="A348" s="24"/>
      <c r="B348" s="24"/>
      <c r="G348" s="62"/>
      <c r="H348" s="24"/>
      <c r="J348" s="21"/>
      <c r="K348" s="21"/>
      <c r="L348" s="21"/>
      <c r="M348" s="22"/>
      <c r="N348" s="21"/>
      <c r="O348" s="21"/>
      <c r="P348" s="21"/>
      <c r="Q348" s="10"/>
    </row>
    <row r="349" ht="16.5" customHeight="1">
      <c r="A349" s="24"/>
      <c r="B349" s="24"/>
      <c r="G349" s="62"/>
      <c r="H349" s="24"/>
      <c r="J349" s="21"/>
      <c r="K349" s="21"/>
      <c r="L349" s="21"/>
      <c r="M349" s="22"/>
      <c r="N349" s="21"/>
      <c r="O349" s="21"/>
      <c r="P349" s="21"/>
      <c r="Q349" s="10"/>
    </row>
    <row r="350" ht="16.5" customHeight="1">
      <c r="A350" s="24"/>
      <c r="B350" s="24"/>
      <c r="G350" s="62"/>
      <c r="H350" s="24"/>
      <c r="J350" s="21"/>
      <c r="K350" s="21"/>
      <c r="L350" s="21"/>
      <c r="M350" s="22"/>
      <c r="N350" s="21"/>
      <c r="O350" s="21"/>
      <c r="P350" s="21"/>
      <c r="Q350" s="10"/>
    </row>
    <row r="351" ht="16.5" customHeight="1">
      <c r="A351" s="24"/>
      <c r="B351" s="24"/>
      <c r="G351" s="62"/>
      <c r="H351" s="24"/>
      <c r="J351" s="21"/>
      <c r="K351" s="21"/>
      <c r="L351" s="21"/>
      <c r="M351" s="22"/>
      <c r="N351" s="21"/>
      <c r="O351" s="21"/>
      <c r="P351" s="21"/>
      <c r="Q351" s="10"/>
    </row>
    <row r="352" ht="16.5" customHeight="1">
      <c r="A352" s="24"/>
      <c r="B352" s="24"/>
      <c r="G352" s="62"/>
      <c r="H352" s="24"/>
      <c r="J352" s="21"/>
      <c r="K352" s="21"/>
      <c r="L352" s="21"/>
      <c r="M352" s="22"/>
      <c r="N352" s="21"/>
      <c r="O352" s="21"/>
      <c r="P352" s="21"/>
      <c r="Q352" s="10"/>
    </row>
    <row r="353" ht="16.5" customHeight="1">
      <c r="A353" s="24"/>
      <c r="B353" s="24"/>
      <c r="G353" s="62"/>
      <c r="H353" s="24"/>
      <c r="J353" s="21"/>
      <c r="K353" s="21"/>
      <c r="L353" s="21"/>
      <c r="M353" s="22"/>
      <c r="N353" s="21"/>
      <c r="O353" s="21"/>
      <c r="P353" s="21"/>
      <c r="Q353" s="10"/>
    </row>
    <row r="354" ht="16.5" customHeight="1">
      <c r="A354" s="24"/>
      <c r="B354" s="24"/>
      <c r="G354" s="62"/>
      <c r="H354" s="24"/>
      <c r="J354" s="21"/>
      <c r="K354" s="21"/>
      <c r="L354" s="21"/>
      <c r="M354" s="22"/>
      <c r="N354" s="21"/>
      <c r="O354" s="21"/>
      <c r="P354" s="21"/>
      <c r="Q354" s="10"/>
    </row>
    <row r="355" ht="16.5" customHeight="1">
      <c r="A355" s="24"/>
      <c r="B355" s="24"/>
      <c r="G355" s="62"/>
      <c r="H355" s="24"/>
      <c r="J355" s="21"/>
      <c r="K355" s="21"/>
      <c r="L355" s="21"/>
      <c r="M355" s="22"/>
      <c r="N355" s="21"/>
      <c r="O355" s="21"/>
      <c r="P355" s="21"/>
      <c r="Q355" s="10"/>
    </row>
    <row r="356" ht="16.5" customHeight="1">
      <c r="A356" s="24"/>
      <c r="B356" s="24"/>
      <c r="G356" s="62"/>
      <c r="H356" s="24"/>
      <c r="J356" s="21"/>
      <c r="K356" s="21"/>
      <c r="L356" s="21"/>
      <c r="M356" s="22"/>
      <c r="N356" s="21"/>
      <c r="O356" s="21"/>
      <c r="P356" s="21"/>
      <c r="Q356" s="10"/>
    </row>
    <row r="357" ht="16.5" customHeight="1">
      <c r="A357" s="24"/>
      <c r="B357" s="24"/>
      <c r="G357" s="62"/>
      <c r="H357" s="24"/>
      <c r="J357" s="21"/>
      <c r="K357" s="21"/>
      <c r="L357" s="21"/>
      <c r="M357" s="22"/>
      <c r="N357" s="21"/>
      <c r="O357" s="21"/>
      <c r="P357" s="21"/>
      <c r="Q357" s="10"/>
    </row>
    <row r="358" ht="16.5" customHeight="1">
      <c r="A358" s="24"/>
      <c r="B358" s="24"/>
      <c r="G358" s="62"/>
      <c r="H358" s="24"/>
      <c r="J358" s="21"/>
      <c r="K358" s="21"/>
      <c r="L358" s="21"/>
      <c r="M358" s="22"/>
      <c r="N358" s="21"/>
      <c r="O358" s="21"/>
      <c r="P358" s="21"/>
      <c r="Q358" s="10"/>
    </row>
    <row r="359" ht="16.5" customHeight="1">
      <c r="A359" s="24"/>
      <c r="B359" s="24"/>
      <c r="G359" s="62"/>
      <c r="H359" s="24"/>
      <c r="J359" s="21"/>
      <c r="K359" s="21"/>
      <c r="L359" s="21"/>
      <c r="M359" s="22"/>
      <c r="N359" s="21"/>
      <c r="O359" s="21"/>
      <c r="P359" s="21"/>
      <c r="Q359" s="10"/>
    </row>
    <row r="360" ht="16.5" customHeight="1">
      <c r="A360" s="24"/>
      <c r="B360" s="24"/>
      <c r="G360" s="62"/>
      <c r="H360" s="24"/>
      <c r="J360" s="21"/>
      <c r="K360" s="21"/>
      <c r="L360" s="21"/>
      <c r="M360" s="22"/>
      <c r="N360" s="21"/>
      <c r="O360" s="21"/>
      <c r="P360" s="21"/>
      <c r="Q360" s="10"/>
    </row>
    <row r="361" ht="16.5" customHeight="1">
      <c r="A361" s="24"/>
      <c r="B361" s="24"/>
      <c r="G361" s="62"/>
      <c r="H361" s="24"/>
      <c r="J361" s="21"/>
      <c r="K361" s="21"/>
      <c r="L361" s="21"/>
      <c r="M361" s="22"/>
      <c r="N361" s="21"/>
      <c r="O361" s="21"/>
      <c r="P361" s="21"/>
      <c r="Q361" s="10"/>
    </row>
    <row r="362" ht="16.5" customHeight="1">
      <c r="A362" s="24"/>
      <c r="B362" s="24"/>
      <c r="G362" s="62"/>
      <c r="H362" s="24"/>
      <c r="J362" s="21"/>
      <c r="K362" s="21"/>
      <c r="L362" s="21"/>
      <c r="M362" s="22"/>
      <c r="N362" s="21"/>
      <c r="O362" s="21"/>
      <c r="P362" s="21"/>
      <c r="Q362" s="10"/>
    </row>
    <row r="363" ht="16.5" customHeight="1">
      <c r="A363" s="24"/>
      <c r="B363" s="24"/>
      <c r="G363" s="62"/>
      <c r="H363" s="24"/>
      <c r="J363" s="21"/>
      <c r="K363" s="21"/>
      <c r="L363" s="21"/>
      <c r="M363" s="22"/>
      <c r="N363" s="21"/>
      <c r="O363" s="21"/>
      <c r="P363" s="21"/>
      <c r="Q363" s="10"/>
    </row>
    <row r="364" ht="16.5" customHeight="1">
      <c r="A364" s="24"/>
      <c r="B364" s="24"/>
      <c r="G364" s="62"/>
      <c r="H364" s="24"/>
      <c r="J364" s="21"/>
      <c r="K364" s="21"/>
      <c r="L364" s="21"/>
      <c r="M364" s="22"/>
      <c r="N364" s="21"/>
      <c r="O364" s="21"/>
      <c r="P364" s="21"/>
      <c r="Q364" s="10"/>
    </row>
    <row r="365" ht="16.5" customHeight="1">
      <c r="A365" s="24"/>
      <c r="B365" s="24"/>
      <c r="G365" s="62"/>
      <c r="H365" s="24"/>
      <c r="J365" s="21"/>
      <c r="K365" s="21"/>
      <c r="L365" s="21"/>
      <c r="M365" s="22"/>
      <c r="N365" s="21"/>
      <c r="O365" s="21"/>
      <c r="P365" s="21"/>
      <c r="Q365" s="10"/>
    </row>
    <row r="366" ht="16.5" customHeight="1">
      <c r="A366" s="24"/>
      <c r="B366" s="24"/>
      <c r="G366" s="62"/>
      <c r="H366" s="24"/>
      <c r="J366" s="21"/>
      <c r="K366" s="21"/>
      <c r="L366" s="21"/>
      <c r="M366" s="22"/>
      <c r="N366" s="21"/>
      <c r="O366" s="21"/>
      <c r="P366" s="21"/>
      <c r="Q366" s="10"/>
    </row>
    <row r="367" ht="16.5" customHeight="1">
      <c r="A367" s="24"/>
      <c r="B367" s="24"/>
      <c r="G367" s="62"/>
      <c r="H367" s="24"/>
      <c r="J367" s="21"/>
      <c r="K367" s="21"/>
      <c r="L367" s="21"/>
      <c r="M367" s="22"/>
      <c r="N367" s="21"/>
      <c r="O367" s="21"/>
      <c r="P367" s="21"/>
      <c r="Q367" s="10"/>
    </row>
    <row r="368" ht="16.5" customHeight="1">
      <c r="A368" s="24"/>
      <c r="B368" s="24"/>
      <c r="G368" s="62"/>
      <c r="H368" s="24"/>
      <c r="J368" s="21"/>
      <c r="K368" s="21"/>
      <c r="L368" s="21"/>
      <c r="M368" s="22"/>
      <c r="N368" s="21"/>
      <c r="O368" s="21"/>
      <c r="P368" s="21"/>
      <c r="Q368" s="10"/>
    </row>
    <row r="369" ht="16.5" customHeight="1">
      <c r="A369" s="24"/>
      <c r="B369" s="24"/>
      <c r="G369" s="62"/>
      <c r="H369" s="24"/>
      <c r="J369" s="21"/>
      <c r="K369" s="21"/>
      <c r="L369" s="21"/>
      <c r="M369" s="22"/>
      <c r="N369" s="21"/>
      <c r="O369" s="21"/>
      <c r="P369" s="21"/>
      <c r="Q369" s="10"/>
    </row>
    <row r="370" ht="16.5" customHeight="1">
      <c r="A370" s="24"/>
      <c r="B370" s="24"/>
      <c r="G370" s="62"/>
      <c r="H370" s="24"/>
      <c r="J370" s="21"/>
      <c r="K370" s="21"/>
      <c r="L370" s="21"/>
      <c r="M370" s="22"/>
      <c r="N370" s="21"/>
      <c r="O370" s="21"/>
      <c r="P370" s="21"/>
      <c r="Q370" s="10"/>
    </row>
    <row r="371" ht="16.5" customHeight="1">
      <c r="A371" s="24"/>
      <c r="B371" s="24"/>
      <c r="G371" s="62"/>
      <c r="H371" s="24"/>
      <c r="J371" s="21"/>
      <c r="K371" s="21"/>
      <c r="L371" s="21"/>
      <c r="M371" s="22"/>
      <c r="N371" s="21"/>
      <c r="O371" s="21"/>
      <c r="P371" s="21"/>
      <c r="Q371" s="10"/>
    </row>
    <row r="372" ht="16.5" customHeight="1">
      <c r="A372" s="24"/>
      <c r="B372" s="24"/>
      <c r="G372" s="62"/>
      <c r="H372" s="24"/>
      <c r="J372" s="21"/>
      <c r="K372" s="21"/>
      <c r="L372" s="21"/>
      <c r="M372" s="22"/>
      <c r="N372" s="21"/>
      <c r="O372" s="21"/>
      <c r="P372" s="21"/>
      <c r="Q372" s="10"/>
    </row>
    <row r="373" ht="16.5" customHeight="1">
      <c r="A373" s="24"/>
      <c r="B373" s="24"/>
      <c r="G373" s="62"/>
      <c r="H373" s="24"/>
      <c r="J373" s="21"/>
      <c r="K373" s="21"/>
      <c r="L373" s="21"/>
      <c r="M373" s="22"/>
      <c r="N373" s="21"/>
      <c r="O373" s="21"/>
      <c r="P373" s="21"/>
      <c r="Q373" s="10"/>
    </row>
    <row r="374" ht="16.5" customHeight="1">
      <c r="A374" s="24"/>
      <c r="B374" s="24"/>
      <c r="G374" s="62"/>
      <c r="H374" s="24"/>
      <c r="J374" s="21"/>
      <c r="K374" s="21"/>
      <c r="L374" s="21"/>
      <c r="M374" s="22"/>
      <c r="N374" s="21"/>
      <c r="O374" s="21"/>
      <c r="P374" s="21"/>
      <c r="Q374" s="10"/>
    </row>
    <row r="375" ht="16.5" customHeight="1">
      <c r="A375" s="24"/>
      <c r="B375" s="24"/>
      <c r="G375" s="62"/>
      <c r="H375" s="24"/>
      <c r="J375" s="21"/>
      <c r="K375" s="21"/>
      <c r="L375" s="21"/>
      <c r="M375" s="22"/>
      <c r="N375" s="21"/>
      <c r="O375" s="21"/>
      <c r="P375" s="21"/>
      <c r="Q375" s="10"/>
    </row>
    <row r="376" ht="16.5" customHeight="1">
      <c r="A376" s="24"/>
      <c r="B376" s="24"/>
      <c r="G376" s="62"/>
      <c r="H376" s="24"/>
      <c r="J376" s="21"/>
      <c r="K376" s="21"/>
      <c r="L376" s="21"/>
      <c r="M376" s="22"/>
      <c r="N376" s="21"/>
      <c r="O376" s="21"/>
      <c r="P376" s="21"/>
      <c r="Q376" s="10"/>
    </row>
    <row r="377" ht="16.5" customHeight="1">
      <c r="A377" s="24"/>
      <c r="B377" s="24"/>
      <c r="G377" s="62"/>
      <c r="H377" s="24"/>
      <c r="J377" s="21"/>
      <c r="K377" s="21"/>
      <c r="L377" s="21"/>
      <c r="M377" s="22"/>
      <c r="N377" s="21"/>
      <c r="O377" s="21"/>
      <c r="P377" s="21"/>
      <c r="Q377" s="10"/>
    </row>
    <row r="378" ht="16.5" customHeight="1">
      <c r="A378" s="24"/>
      <c r="B378" s="24"/>
      <c r="G378" s="62"/>
      <c r="H378" s="24"/>
      <c r="J378" s="21"/>
      <c r="K378" s="21"/>
      <c r="L378" s="21"/>
      <c r="M378" s="22"/>
      <c r="N378" s="21"/>
      <c r="O378" s="21"/>
      <c r="P378" s="21"/>
      <c r="Q378" s="10"/>
    </row>
    <row r="379" ht="16.5" customHeight="1">
      <c r="A379" s="24"/>
      <c r="B379" s="24"/>
      <c r="G379" s="62"/>
      <c r="H379" s="24"/>
      <c r="J379" s="21"/>
      <c r="K379" s="21"/>
      <c r="L379" s="21"/>
      <c r="M379" s="22"/>
      <c r="N379" s="21"/>
      <c r="O379" s="21"/>
      <c r="P379" s="21"/>
      <c r="Q379" s="10"/>
    </row>
    <row r="380" ht="16.5" customHeight="1">
      <c r="A380" s="24"/>
      <c r="B380" s="24"/>
      <c r="G380" s="62"/>
      <c r="H380" s="24"/>
      <c r="J380" s="21"/>
      <c r="K380" s="21"/>
      <c r="L380" s="21"/>
      <c r="M380" s="22"/>
      <c r="N380" s="21"/>
      <c r="O380" s="21"/>
      <c r="P380" s="21"/>
      <c r="Q380" s="10"/>
    </row>
    <row r="381" ht="16.5" customHeight="1">
      <c r="A381" s="24"/>
      <c r="B381" s="24"/>
      <c r="G381" s="62"/>
      <c r="H381" s="24"/>
      <c r="J381" s="21"/>
      <c r="K381" s="21"/>
      <c r="L381" s="21"/>
      <c r="M381" s="22"/>
      <c r="N381" s="21"/>
      <c r="O381" s="21"/>
      <c r="P381" s="21"/>
      <c r="Q381" s="10"/>
    </row>
    <row r="382" ht="16.5" customHeight="1">
      <c r="A382" s="24"/>
      <c r="B382" s="24"/>
      <c r="G382" s="62"/>
      <c r="H382" s="24"/>
      <c r="J382" s="21"/>
      <c r="K382" s="21"/>
      <c r="L382" s="21"/>
      <c r="M382" s="22"/>
      <c r="N382" s="21"/>
      <c r="O382" s="21"/>
      <c r="P382" s="21"/>
      <c r="Q382" s="10"/>
    </row>
    <row r="383" ht="16.5" customHeight="1">
      <c r="A383" s="24"/>
      <c r="B383" s="24"/>
      <c r="G383" s="62"/>
      <c r="H383" s="24"/>
      <c r="J383" s="21"/>
      <c r="K383" s="21"/>
      <c r="L383" s="21"/>
      <c r="M383" s="22"/>
      <c r="N383" s="21"/>
      <c r="O383" s="21"/>
      <c r="P383" s="21"/>
      <c r="Q383" s="10"/>
    </row>
    <row r="384" ht="16.5" customHeight="1">
      <c r="A384" s="24"/>
      <c r="B384" s="24"/>
      <c r="G384" s="62"/>
      <c r="H384" s="24"/>
      <c r="J384" s="21"/>
      <c r="K384" s="21"/>
      <c r="L384" s="21"/>
      <c r="M384" s="22"/>
      <c r="N384" s="21"/>
      <c r="O384" s="21"/>
      <c r="P384" s="21"/>
      <c r="Q384" s="10"/>
    </row>
    <row r="385" ht="16.5" customHeight="1">
      <c r="A385" s="24"/>
      <c r="B385" s="24"/>
      <c r="G385" s="62"/>
      <c r="H385" s="24"/>
      <c r="J385" s="21"/>
      <c r="K385" s="21"/>
      <c r="L385" s="21"/>
      <c r="M385" s="22"/>
      <c r="N385" s="21"/>
      <c r="O385" s="21"/>
      <c r="P385" s="21"/>
      <c r="Q385" s="10"/>
    </row>
    <row r="386" ht="16.5" customHeight="1">
      <c r="A386" s="24"/>
      <c r="B386" s="24"/>
      <c r="G386" s="62"/>
      <c r="H386" s="24"/>
      <c r="J386" s="21"/>
      <c r="K386" s="21"/>
      <c r="L386" s="21"/>
      <c r="M386" s="22"/>
      <c r="N386" s="21"/>
      <c r="O386" s="21"/>
      <c r="P386" s="21"/>
      <c r="Q386" s="10"/>
    </row>
    <row r="387" ht="16.5" customHeight="1">
      <c r="A387" s="24"/>
      <c r="B387" s="24"/>
      <c r="G387" s="62"/>
      <c r="H387" s="24"/>
      <c r="J387" s="21"/>
      <c r="K387" s="21"/>
      <c r="L387" s="21"/>
      <c r="M387" s="22"/>
      <c r="N387" s="21"/>
      <c r="O387" s="21"/>
      <c r="P387" s="21"/>
      <c r="Q387" s="10"/>
    </row>
    <row r="388" ht="16.5" customHeight="1">
      <c r="A388" s="24"/>
      <c r="B388" s="24"/>
      <c r="G388" s="62"/>
      <c r="H388" s="24"/>
      <c r="J388" s="21"/>
      <c r="K388" s="21"/>
      <c r="L388" s="21"/>
      <c r="M388" s="22"/>
      <c r="N388" s="21"/>
      <c r="O388" s="21"/>
      <c r="P388" s="21"/>
      <c r="Q388" s="10"/>
    </row>
    <row r="389" ht="16.5" customHeight="1">
      <c r="A389" s="24"/>
      <c r="B389" s="24"/>
      <c r="G389" s="62"/>
      <c r="H389" s="24"/>
      <c r="J389" s="21"/>
      <c r="K389" s="21"/>
      <c r="L389" s="21"/>
      <c r="M389" s="22"/>
      <c r="N389" s="21"/>
      <c r="O389" s="21"/>
      <c r="P389" s="21"/>
      <c r="Q389" s="10"/>
    </row>
    <row r="390" ht="16.5" customHeight="1">
      <c r="A390" s="24"/>
      <c r="B390" s="24"/>
      <c r="G390" s="62"/>
      <c r="H390" s="24"/>
      <c r="J390" s="21"/>
      <c r="K390" s="21"/>
      <c r="L390" s="21"/>
      <c r="M390" s="22"/>
      <c r="N390" s="21"/>
      <c r="O390" s="21"/>
      <c r="P390" s="21"/>
      <c r="Q390" s="10"/>
    </row>
    <row r="391" ht="16.5" customHeight="1">
      <c r="A391" s="24"/>
      <c r="B391" s="24"/>
      <c r="G391" s="62"/>
      <c r="H391" s="24"/>
      <c r="J391" s="21"/>
      <c r="K391" s="21"/>
      <c r="L391" s="21"/>
      <c r="M391" s="22"/>
      <c r="N391" s="21"/>
      <c r="O391" s="21"/>
      <c r="P391" s="21"/>
      <c r="Q391" s="10"/>
    </row>
    <row r="392" ht="16.5" customHeight="1">
      <c r="A392" s="24"/>
      <c r="B392" s="24"/>
      <c r="G392" s="62"/>
      <c r="H392" s="24"/>
      <c r="J392" s="21"/>
      <c r="K392" s="21"/>
      <c r="L392" s="21"/>
      <c r="M392" s="22"/>
      <c r="N392" s="21"/>
      <c r="O392" s="21"/>
      <c r="P392" s="21"/>
      <c r="Q392" s="10"/>
    </row>
    <row r="393" ht="16.5" customHeight="1">
      <c r="A393" s="24"/>
      <c r="B393" s="24"/>
      <c r="G393" s="62"/>
      <c r="H393" s="24"/>
      <c r="J393" s="21"/>
      <c r="K393" s="21"/>
      <c r="L393" s="21"/>
      <c r="M393" s="22"/>
      <c r="N393" s="21"/>
      <c r="O393" s="21"/>
      <c r="P393" s="21"/>
      <c r="Q393" s="10"/>
    </row>
    <row r="394" ht="16.5" customHeight="1">
      <c r="A394" s="24"/>
      <c r="B394" s="24"/>
      <c r="G394" s="62"/>
      <c r="H394" s="24"/>
      <c r="J394" s="21"/>
      <c r="K394" s="21"/>
      <c r="L394" s="21"/>
      <c r="M394" s="22"/>
      <c r="N394" s="21"/>
      <c r="O394" s="21"/>
      <c r="P394" s="21"/>
      <c r="Q394" s="10"/>
    </row>
    <row r="395" ht="16.5" customHeight="1">
      <c r="A395" s="24"/>
      <c r="B395" s="24"/>
      <c r="G395" s="62"/>
      <c r="H395" s="24"/>
      <c r="J395" s="21"/>
      <c r="K395" s="21"/>
      <c r="L395" s="21"/>
      <c r="M395" s="22"/>
      <c r="N395" s="21"/>
      <c r="O395" s="21"/>
      <c r="P395" s="21"/>
      <c r="Q395" s="10"/>
    </row>
    <row r="396" ht="16.5" customHeight="1">
      <c r="A396" s="24"/>
      <c r="B396" s="24"/>
      <c r="G396" s="62"/>
      <c r="H396" s="24"/>
      <c r="J396" s="21"/>
      <c r="K396" s="21"/>
      <c r="L396" s="21"/>
      <c r="M396" s="22"/>
      <c r="N396" s="21"/>
      <c r="O396" s="21"/>
      <c r="P396" s="21"/>
      <c r="Q396" s="10"/>
    </row>
    <row r="397" ht="16.5" customHeight="1">
      <c r="A397" s="24"/>
      <c r="B397" s="24"/>
      <c r="G397" s="62"/>
      <c r="H397" s="24"/>
      <c r="J397" s="21"/>
      <c r="K397" s="21"/>
      <c r="L397" s="21"/>
      <c r="M397" s="22"/>
      <c r="N397" s="21"/>
      <c r="O397" s="21"/>
      <c r="P397" s="21"/>
      <c r="Q397" s="10"/>
    </row>
    <row r="398" ht="16.5" customHeight="1">
      <c r="A398" s="24"/>
      <c r="B398" s="24"/>
      <c r="G398" s="62"/>
      <c r="H398" s="24"/>
      <c r="J398" s="21"/>
      <c r="K398" s="21"/>
      <c r="L398" s="21"/>
      <c r="M398" s="22"/>
      <c r="N398" s="21"/>
      <c r="O398" s="21"/>
      <c r="P398" s="21"/>
      <c r="Q398" s="10"/>
    </row>
    <row r="399" ht="16.5" customHeight="1">
      <c r="A399" s="24"/>
      <c r="B399" s="24"/>
      <c r="G399" s="62"/>
      <c r="H399" s="24"/>
      <c r="J399" s="21"/>
      <c r="K399" s="21"/>
      <c r="L399" s="21"/>
      <c r="M399" s="22"/>
      <c r="N399" s="21"/>
      <c r="O399" s="21"/>
      <c r="P399" s="21"/>
      <c r="Q399" s="10"/>
    </row>
    <row r="400" ht="16.5" customHeight="1">
      <c r="A400" s="24"/>
      <c r="B400" s="24"/>
      <c r="G400" s="62"/>
      <c r="H400" s="24"/>
      <c r="J400" s="21"/>
      <c r="K400" s="21"/>
      <c r="L400" s="21"/>
      <c r="M400" s="22"/>
      <c r="N400" s="21"/>
      <c r="O400" s="21"/>
      <c r="P400" s="21"/>
      <c r="Q400" s="10"/>
    </row>
    <row r="401" ht="16.5" customHeight="1">
      <c r="A401" s="24"/>
      <c r="B401" s="24"/>
      <c r="G401" s="62"/>
      <c r="H401" s="24"/>
      <c r="J401" s="21"/>
      <c r="K401" s="21"/>
      <c r="L401" s="21"/>
      <c r="M401" s="22"/>
      <c r="N401" s="21"/>
      <c r="O401" s="21"/>
      <c r="P401" s="21"/>
      <c r="Q401" s="10"/>
    </row>
    <row r="402" ht="16.5" customHeight="1">
      <c r="A402" s="24"/>
      <c r="B402" s="24"/>
      <c r="G402" s="62"/>
      <c r="H402" s="24"/>
      <c r="J402" s="21"/>
      <c r="K402" s="21"/>
      <c r="L402" s="21"/>
      <c r="M402" s="22"/>
      <c r="N402" s="21"/>
      <c r="O402" s="21"/>
      <c r="P402" s="21"/>
      <c r="Q402" s="10"/>
    </row>
    <row r="403" ht="16.5" customHeight="1">
      <c r="A403" s="24"/>
      <c r="B403" s="24"/>
      <c r="G403" s="62"/>
      <c r="H403" s="24"/>
      <c r="J403" s="21"/>
      <c r="K403" s="21"/>
      <c r="L403" s="21"/>
      <c r="M403" s="22"/>
      <c r="N403" s="21"/>
      <c r="O403" s="21"/>
      <c r="P403" s="21"/>
      <c r="Q403" s="10"/>
    </row>
    <row r="404" ht="16.5" customHeight="1">
      <c r="A404" s="24"/>
      <c r="B404" s="24"/>
      <c r="G404" s="62"/>
      <c r="H404" s="24"/>
      <c r="J404" s="21"/>
      <c r="K404" s="21"/>
      <c r="L404" s="21"/>
      <c r="M404" s="22"/>
      <c r="N404" s="21"/>
      <c r="O404" s="21"/>
      <c r="P404" s="21"/>
      <c r="Q404" s="10"/>
    </row>
    <row r="405" ht="16.5" customHeight="1">
      <c r="A405" s="24"/>
      <c r="B405" s="24"/>
      <c r="G405" s="62"/>
      <c r="H405" s="24"/>
      <c r="J405" s="21"/>
      <c r="K405" s="21"/>
      <c r="L405" s="21"/>
      <c r="M405" s="22"/>
      <c r="N405" s="21"/>
      <c r="O405" s="21"/>
      <c r="P405" s="21"/>
      <c r="Q405" s="10"/>
    </row>
    <row r="406" ht="16.5" customHeight="1">
      <c r="A406" s="24"/>
      <c r="B406" s="24"/>
      <c r="G406" s="62"/>
      <c r="H406" s="24"/>
      <c r="J406" s="21"/>
      <c r="K406" s="21"/>
      <c r="L406" s="21"/>
      <c r="M406" s="22"/>
      <c r="N406" s="21"/>
      <c r="O406" s="21"/>
      <c r="P406" s="21"/>
      <c r="Q406" s="10"/>
    </row>
    <row r="407" ht="16.5" customHeight="1">
      <c r="A407" s="24"/>
      <c r="B407" s="24"/>
      <c r="G407" s="62"/>
      <c r="H407" s="24"/>
      <c r="J407" s="21"/>
      <c r="K407" s="21"/>
      <c r="L407" s="21"/>
      <c r="M407" s="22"/>
      <c r="N407" s="21"/>
      <c r="O407" s="21"/>
      <c r="P407" s="21"/>
      <c r="Q407" s="10"/>
    </row>
    <row r="408" ht="16.5" customHeight="1">
      <c r="A408" s="24"/>
      <c r="B408" s="24"/>
      <c r="G408" s="62"/>
      <c r="H408" s="24"/>
      <c r="J408" s="21"/>
      <c r="K408" s="21"/>
      <c r="L408" s="21"/>
      <c r="M408" s="22"/>
      <c r="N408" s="21"/>
      <c r="O408" s="21"/>
      <c r="P408" s="21"/>
      <c r="Q408" s="10"/>
    </row>
    <row r="409" ht="16.5" customHeight="1">
      <c r="A409" s="24"/>
      <c r="B409" s="24"/>
      <c r="G409" s="62"/>
      <c r="H409" s="24"/>
      <c r="J409" s="21"/>
      <c r="K409" s="21"/>
      <c r="L409" s="21"/>
      <c r="M409" s="22"/>
      <c r="N409" s="21"/>
      <c r="O409" s="21"/>
      <c r="P409" s="21"/>
      <c r="Q409" s="10"/>
    </row>
    <row r="410" ht="16.5" customHeight="1">
      <c r="A410" s="24"/>
      <c r="B410" s="24"/>
      <c r="G410" s="62"/>
      <c r="H410" s="24"/>
      <c r="J410" s="21"/>
      <c r="K410" s="21"/>
      <c r="L410" s="21"/>
      <c r="M410" s="22"/>
      <c r="N410" s="21"/>
      <c r="O410" s="21"/>
      <c r="P410" s="21"/>
      <c r="Q410" s="10"/>
    </row>
    <row r="411" ht="16.5" customHeight="1">
      <c r="A411" s="24"/>
      <c r="B411" s="24"/>
      <c r="G411" s="62"/>
      <c r="H411" s="24"/>
      <c r="J411" s="21"/>
      <c r="K411" s="21"/>
      <c r="L411" s="21"/>
      <c r="M411" s="22"/>
      <c r="N411" s="21"/>
      <c r="O411" s="21"/>
      <c r="P411" s="21"/>
      <c r="Q411" s="10"/>
    </row>
    <row r="412" ht="16.5" customHeight="1">
      <c r="A412" s="24"/>
      <c r="B412" s="24"/>
      <c r="G412" s="62"/>
      <c r="H412" s="24"/>
      <c r="J412" s="21"/>
      <c r="K412" s="21"/>
      <c r="L412" s="21"/>
      <c r="M412" s="22"/>
      <c r="N412" s="21"/>
      <c r="O412" s="21"/>
      <c r="P412" s="21"/>
      <c r="Q412" s="10"/>
    </row>
    <row r="413" ht="16.5" customHeight="1">
      <c r="A413" s="24"/>
      <c r="B413" s="24"/>
      <c r="G413" s="62"/>
      <c r="H413" s="24"/>
      <c r="J413" s="21"/>
      <c r="K413" s="21"/>
      <c r="L413" s="21"/>
      <c r="M413" s="22"/>
      <c r="N413" s="21"/>
      <c r="O413" s="21"/>
      <c r="P413" s="21"/>
      <c r="Q413" s="10"/>
    </row>
    <row r="414" ht="16.5" customHeight="1">
      <c r="A414" s="24"/>
      <c r="B414" s="24"/>
      <c r="G414" s="62"/>
      <c r="H414" s="24"/>
      <c r="J414" s="21"/>
      <c r="K414" s="21"/>
      <c r="L414" s="21"/>
      <c r="M414" s="22"/>
      <c r="N414" s="21"/>
      <c r="O414" s="21"/>
      <c r="P414" s="21"/>
      <c r="Q414" s="10"/>
    </row>
    <row r="415" ht="16.5" customHeight="1">
      <c r="A415" s="24"/>
      <c r="B415" s="24"/>
      <c r="G415" s="62"/>
      <c r="H415" s="24"/>
      <c r="J415" s="21"/>
      <c r="K415" s="21"/>
      <c r="L415" s="21"/>
      <c r="M415" s="22"/>
      <c r="N415" s="21"/>
      <c r="O415" s="21"/>
      <c r="P415" s="21"/>
      <c r="Q415" s="10"/>
    </row>
    <row r="416" ht="16.5" customHeight="1">
      <c r="A416" s="24"/>
      <c r="B416" s="24"/>
      <c r="G416" s="62"/>
      <c r="H416" s="24"/>
      <c r="J416" s="21"/>
      <c r="K416" s="21"/>
      <c r="L416" s="21"/>
      <c r="M416" s="22"/>
      <c r="N416" s="21"/>
      <c r="O416" s="21"/>
      <c r="P416" s="21"/>
      <c r="Q416" s="10"/>
    </row>
    <row r="417" ht="16.5" customHeight="1">
      <c r="A417" s="24"/>
      <c r="B417" s="24"/>
      <c r="G417" s="62"/>
      <c r="H417" s="24"/>
      <c r="J417" s="21"/>
      <c r="K417" s="21"/>
      <c r="L417" s="21"/>
      <c r="M417" s="22"/>
      <c r="N417" s="21"/>
      <c r="O417" s="21"/>
      <c r="P417" s="21"/>
      <c r="Q417" s="10"/>
    </row>
    <row r="418" ht="16.5" customHeight="1">
      <c r="A418" s="24"/>
      <c r="B418" s="24"/>
      <c r="G418" s="62"/>
      <c r="H418" s="24"/>
      <c r="J418" s="21"/>
      <c r="K418" s="21"/>
      <c r="L418" s="21"/>
      <c r="M418" s="22"/>
      <c r="N418" s="21"/>
      <c r="O418" s="21"/>
      <c r="P418" s="21"/>
      <c r="Q418" s="10"/>
    </row>
    <row r="419" ht="16.5" customHeight="1">
      <c r="A419" s="24"/>
      <c r="B419" s="24"/>
      <c r="G419" s="62"/>
      <c r="H419" s="24"/>
      <c r="J419" s="21"/>
      <c r="K419" s="21"/>
      <c r="L419" s="21"/>
      <c r="M419" s="22"/>
      <c r="N419" s="21"/>
      <c r="O419" s="21"/>
      <c r="P419" s="21"/>
      <c r="Q419" s="10"/>
    </row>
    <row r="420" ht="16.5" customHeight="1">
      <c r="A420" s="24"/>
      <c r="B420" s="24"/>
      <c r="G420" s="62"/>
      <c r="H420" s="24"/>
      <c r="J420" s="21"/>
      <c r="K420" s="21"/>
      <c r="L420" s="21"/>
      <c r="M420" s="22"/>
      <c r="N420" s="21"/>
      <c r="O420" s="21"/>
      <c r="P420" s="21"/>
      <c r="Q420" s="10"/>
    </row>
    <row r="421" ht="16.5" customHeight="1">
      <c r="A421" s="24"/>
      <c r="B421" s="24"/>
      <c r="G421" s="62"/>
      <c r="H421" s="24"/>
      <c r="J421" s="21"/>
      <c r="K421" s="21"/>
      <c r="L421" s="21"/>
      <c r="M421" s="22"/>
      <c r="N421" s="21"/>
      <c r="O421" s="21"/>
      <c r="P421" s="21"/>
      <c r="Q421" s="10"/>
    </row>
    <row r="422" ht="16.5" customHeight="1">
      <c r="A422" s="24"/>
      <c r="B422" s="24"/>
      <c r="G422" s="62"/>
      <c r="H422" s="24"/>
      <c r="J422" s="21"/>
      <c r="K422" s="21"/>
      <c r="L422" s="21"/>
      <c r="M422" s="22"/>
      <c r="N422" s="21"/>
      <c r="O422" s="21"/>
      <c r="P422" s="21"/>
      <c r="Q422" s="10"/>
    </row>
    <row r="423" ht="16.5" customHeight="1">
      <c r="A423" s="24"/>
      <c r="B423" s="24"/>
      <c r="G423" s="62"/>
      <c r="H423" s="24"/>
      <c r="J423" s="21"/>
      <c r="K423" s="21"/>
      <c r="L423" s="21"/>
      <c r="M423" s="22"/>
      <c r="N423" s="21"/>
      <c r="O423" s="21"/>
      <c r="P423" s="21"/>
      <c r="Q423" s="10"/>
    </row>
    <row r="424" ht="16.5" customHeight="1">
      <c r="A424" s="24"/>
      <c r="B424" s="24"/>
      <c r="G424" s="62"/>
      <c r="H424" s="24"/>
      <c r="J424" s="21"/>
      <c r="K424" s="21"/>
      <c r="L424" s="21"/>
      <c r="M424" s="22"/>
      <c r="N424" s="21"/>
      <c r="O424" s="21"/>
      <c r="P424" s="21"/>
      <c r="Q424" s="10"/>
    </row>
    <row r="425" ht="16.5" customHeight="1">
      <c r="A425" s="24"/>
      <c r="B425" s="24"/>
      <c r="G425" s="62"/>
      <c r="H425" s="24"/>
      <c r="J425" s="21"/>
      <c r="K425" s="21"/>
      <c r="L425" s="21"/>
      <c r="M425" s="22"/>
      <c r="N425" s="21"/>
      <c r="O425" s="21"/>
      <c r="P425" s="21"/>
      <c r="Q425" s="10"/>
    </row>
    <row r="426" ht="16.5" customHeight="1">
      <c r="A426" s="24"/>
      <c r="B426" s="24"/>
      <c r="G426" s="62"/>
      <c r="H426" s="24"/>
      <c r="J426" s="21"/>
      <c r="K426" s="21"/>
      <c r="L426" s="21"/>
      <c r="M426" s="22"/>
      <c r="N426" s="21"/>
      <c r="O426" s="21"/>
      <c r="P426" s="21"/>
      <c r="Q426" s="10"/>
    </row>
    <row r="427" ht="16.5" customHeight="1">
      <c r="A427" s="24"/>
      <c r="B427" s="24"/>
      <c r="G427" s="62"/>
      <c r="H427" s="24"/>
      <c r="J427" s="21"/>
      <c r="K427" s="21"/>
      <c r="L427" s="21"/>
      <c r="M427" s="22"/>
      <c r="N427" s="21"/>
      <c r="O427" s="21"/>
      <c r="P427" s="21"/>
      <c r="Q427" s="10"/>
    </row>
    <row r="428" ht="16.5" customHeight="1">
      <c r="A428" s="24"/>
      <c r="B428" s="24"/>
      <c r="G428" s="62"/>
      <c r="H428" s="24"/>
      <c r="J428" s="21"/>
      <c r="K428" s="21"/>
      <c r="L428" s="21"/>
      <c r="M428" s="22"/>
      <c r="N428" s="21"/>
      <c r="O428" s="21"/>
      <c r="P428" s="21"/>
      <c r="Q428" s="10"/>
    </row>
    <row r="429" ht="16.5" customHeight="1">
      <c r="A429" s="24"/>
      <c r="B429" s="24"/>
      <c r="G429" s="62"/>
      <c r="H429" s="24"/>
      <c r="J429" s="21"/>
      <c r="K429" s="21"/>
      <c r="L429" s="21"/>
      <c r="M429" s="22"/>
      <c r="N429" s="21"/>
      <c r="O429" s="21"/>
      <c r="P429" s="21"/>
      <c r="Q429" s="10"/>
    </row>
    <row r="430" ht="16.5" customHeight="1">
      <c r="A430" s="24"/>
      <c r="B430" s="24"/>
      <c r="G430" s="62"/>
      <c r="H430" s="24"/>
      <c r="J430" s="21"/>
      <c r="K430" s="21"/>
      <c r="L430" s="21"/>
      <c r="M430" s="22"/>
      <c r="N430" s="21"/>
      <c r="O430" s="21"/>
      <c r="P430" s="21"/>
      <c r="Q430" s="10"/>
    </row>
    <row r="431" ht="16.5" customHeight="1">
      <c r="A431" s="24"/>
      <c r="B431" s="24"/>
      <c r="G431" s="62"/>
      <c r="H431" s="24"/>
      <c r="J431" s="21"/>
      <c r="K431" s="21"/>
      <c r="L431" s="21"/>
      <c r="M431" s="22"/>
      <c r="N431" s="21"/>
      <c r="O431" s="21"/>
      <c r="P431" s="21"/>
      <c r="Q431" s="10"/>
    </row>
    <row r="432" ht="16.5" customHeight="1">
      <c r="A432" s="24"/>
      <c r="B432" s="24"/>
      <c r="G432" s="62"/>
      <c r="H432" s="24"/>
      <c r="J432" s="21"/>
      <c r="K432" s="21"/>
      <c r="L432" s="21"/>
      <c r="M432" s="22"/>
      <c r="N432" s="21"/>
      <c r="O432" s="21"/>
      <c r="P432" s="21"/>
      <c r="Q432" s="10"/>
    </row>
    <row r="433" ht="16.5" customHeight="1">
      <c r="A433" s="24"/>
      <c r="B433" s="24"/>
      <c r="G433" s="62"/>
      <c r="H433" s="24"/>
      <c r="J433" s="21"/>
      <c r="K433" s="21"/>
      <c r="L433" s="21"/>
      <c r="M433" s="22"/>
      <c r="N433" s="21"/>
      <c r="O433" s="21"/>
      <c r="P433" s="21"/>
      <c r="Q433" s="10"/>
    </row>
    <row r="434" ht="16.5" customHeight="1">
      <c r="A434" s="24"/>
      <c r="B434" s="24"/>
      <c r="G434" s="62"/>
      <c r="H434" s="24"/>
      <c r="J434" s="21"/>
      <c r="K434" s="21"/>
      <c r="L434" s="21"/>
      <c r="M434" s="22"/>
      <c r="N434" s="21"/>
      <c r="O434" s="21"/>
      <c r="P434" s="21"/>
      <c r="Q434" s="10"/>
    </row>
    <row r="435" ht="16.5" customHeight="1">
      <c r="A435" s="24"/>
      <c r="B435" s="24"/>
      <c r="G435" s="62"/>
      <c r="H435" s="24"/>
      <c r="J435" s="21"/>
      <c r="K435" s="21"/>
      <c r="L435" s="21"/>
      <c r="M435" s="22"/>
      <c r="N435" s="21"/>
      <c r="O435" s="21"/>
      <c r="P435" s="21"/>
      <c r="Q435" s="10"/>
    </row>
    <row r="436" ht="16.5" customHeight="1">
      <c r="A436" s="24"/>
      <c r="B436" s="24"/>
      <c r="G436" s="62"/>
      <c r="H436" s="24"/>
      <c r="J436" s="21"/>
      <c r="K436" s="21"/>
      <c r="L436" s="21"/>
      <c r="M436" s="22"/>
      <c r="N436" s="21"/>
      <c r="O436" s="21"/>
      <c r="P436" s="21"/>
      <c r="Q436" s="10"/>
    </row>
    <row r="437" ht="16.5" customHeight="1">
      <c r="A437" s="24"/>
      <c r="B437" s="24"/>
      <c r="G437" s="62"/>
      <c r="H437" s="24"/>
      <c r="J437" s="21"/>
      <c r="K437" s="21"/>
      <c r="L437" s="21"/>
      <c r="M437" s="22"/>
      <c r="N437" s="21"/>
      <c r="O437" s="21"/>
      <c r="P437" s="21"/>
      <c r="Q437" s="10"/>
    </row>
    <row r="438" ht="16.5" customHeight="1">
      <c r="A438" s="24"/>
      <c r="B438" s="24"/>
      <c r="G438" s="62"/>
      <c r="H438" s="24"/>
      <c r="J438" s="21"/>
      <c r="K438" s="21"/>
      <c r="L438" s="21"/>
      <c r="M438" s="22"/>
      <c r="N438" s="21"/>
      <c r="O438" s="21"/>
      <c r="P438" s="21"/>
      <c r="Q438" s="10"/>
    </row>
    <row r="439" ht="16.5" customHeight="1">
      <c r="A439" s="24"/>
      <c r="B439" s="24"/>
      <c r="G439" s="62"/>
      <c r="H439" s="24"/>
      <c r="J439" s="21"/>
      <c r="K439" s="21"/>
      <c r="L439" s="21"/>
      <c r="M439" s="22"/>
      <c r="N439" s="21"/>
      <c r="O439" s="21"/>
      <c r="P439" s="21"/>
      <c r="Q439" s="10"/>
    </row>
    <row r="440" ht="16.5" customHeight="1">
      <c r="A440" s="24"/>
      <c r="B440" s="24"/>
      <c r="G440" s="62"/>
      <c r="H440" s="24"/>
      <c r="J440" s="21"/>
      <c r="K440" s="21"/>
      <c r="L440" s="21"/>
      <c r="M440" s="22"/>
      <c r="N440" s="21"/>
      <c r="O440" s="21"/>
      <c r="P440" s="21"/>
      <c r="Q440" s="10"/>
    </row>
    <row r="441" ht="16.5" customHeight="1">
      <c r="A441" s="24"/>
      <c r="B441" s="24"/>
      <c r="G441" s="62"/>
      <c r="H441" s="24"/>
      <c r="J441" s="21"/>
      <c r="K441" s="21"/>
      <c r="L441" s="21"/>
      <c r="M441" s="22"/>
      <c r="N441" s="21"/>
      <c r="O441" s="21"/>
      <c r="P441" s="21"/>
      <c r="Q441" s="10"/>
    </row>
    <row r="442" ht="16.5" customHeight="1">
      <c r="A442" s="24"/>
      <c r="B442" s="24"/>
      <c r="G442" s="62"/>
      <c r="H442" s="24"/>
      <c r="J442" s="21"/>
      <c r="K442" s="21"/>
      <c r="L442" s="21"/>
      <c r="M442" s="22"/>
      <c r="N442" s="21"/>
      <c r="O442" s="21"/>
      <c r="P442" s="21"/>
      <c r="Q442" s="10"/>
    </row>
    <row r="443" ht="16.5" customHeight="1">
      <c r="A443" s="24"/>
      <c r="B443" s="24"/>
      <c r="G443" s="62"/>
      <c r="H443" s="24"/>
      <c r="J443" s="21"/>
      <c r="K443" s="21"/>
      <c r="L443" s="21"/>
      <c r="M443" s="22"/>
      <c r="N443" s="21"/>
      <c r="O443" s="21"/>
      <c r="P443" s="21"/>
      <c r="Q443" s="10"/>
    </row>
    <row r="444" ht="16.5" customHeight="1">
      <c r="A444" s="24"/>
      <c r="B444" s="24"/>
      <c r="G444" s="62"/>
      <c r="H444" s="24"/>
      <c r="J444" s="21"/>
      <c r="K444" s="21"/>
      <c r="L444" s="21"/>
      <c r="M444" s="22"/>
      <c r="N444" s="21"/>
      <c r="O444" s="21"/>
      <c r="P444" s="21"/>
      <c r="Q444" s="10"/>
    </row>
    <row r="445" ht="16.5" customHeight="1">
      <c r="A445" s="24"/>
      <c r="B445" s="24"/>
      <c r="G445" s="62"/>
      <c r="H445" s="24"/>
      <c r="J445" s="21"/>
      <c r="K445" s="21"/>
      <c r="L445" s="21"/>
      <c r="M445" s="22"/>
      <c r="N445" s="21"/>
      <c r="O445" s="21"/>
      <c r="P445" s="21"/>
      <c r="Q445" s="10"/>
    </row>
    <row r="446" ht="16.5" customHeight="1">
      <c r="A446" s="24"/>
      <c r="B446" s="24"/>
      <c r="G446" s="62"/>
      <c r="H446" s="24"/>
      <c r="J446" s="21"/>
      <c r="K446" s="21"/>
      <c r="L446" s="21"/>
      <c r="M446" s="22"/>
      <c r="N446" s="21"/>
      <c r="O446" s="21"/>
      <c r="P446" s="21"/>
      <c r="Q446" s="10"/>
    </row>
    <row r="447" ht="16.5" customHeight="1">
      <c r="A447" s="24"/>
      <c r="B447" s="24"/>
      <c r="G447" s="62"/>
      <c r="H447" s="24"/>
      <c r="J447" s="21"/>
      <c r="K447" s="21"/>
      <c r="L447" s="21"/>
      <c r="M447" s="22"/>
      <c r="N447" s="21"/>
      <c r="O447" s="21"/>
      <c r="P447" s="21"/>
      <c r="Q447" s="10"/>
    </row>
    <row r="448" ht="16.5" customHeight="1">
      <c r="A448" s="24"/>
      <c r="B448" s="24"/>
      <c r="G448" s="62"/>
      <c r="H448" s="24"/>
      <c r="J448" s="21"/>
      <c r="K448" s="21"/>
      <c r="L448" s="21"/>
      <c r="M448" s="22"/>
      <c r="N448" s="21"/>
      <c r="O448" s="21"/>
      <c r="P448" s="21"/>
      <c r="Q448" s="10"/>
    </row>
    <row r="449" ht="16.5" customHeight="1">
      <c r="A449" s="24"/>
      <c r="B449" s="24"/>
      <c r="G449" s="62"/>
      <c r="H449" s="24"/>
      <c r="J449" s="21"/>
      <c r="K449" s="21"/>
      <c r="L449" s="21"/>
      <c r="M449" s="22"/>
      <c r="N449" s="21"/>
      <c r="O449" s="21"/>
      <c r="P449" s="21"/>
      <c r="Q449" s="10"/>
    </row>
    <row r="450" ht="16.5" customHeight="1">
      <c r="A450" s="24"/>
      <c r="B450" s="24"/>
      <c r="G450" s="62"/>
      <c r="H450" s="24"/>
      <c r="J450" s="21"/>
      <c r="K450" s="21"/>
      <c r="L450" s="21"/>
      <c r="M450" s="22"/>
      <c r="N450" s="21"/>
      <c r="O450" s="21"/>
      <c r="P450" s="21"/>
      <c r="Q450" s="10"/>
    </row>
    <row r="451" ht="16.5" customHeight="1">
      <c r="A451" s="24"/>
      <c r="B451" s="24"/>
      <c r="G451" s="62"/>
      <c r="H451" s="24"/>
      <c r="J451" s="21"/>
      <c r="K451" s="21"/>
      <c r="L451" s="21"/>
      <c r="M451" s="22"/>
      <c r="N451" s="21"/>
      <c r="O451" s="21"/>
      <c r="P451" s="21"/>
      <c r="Q451" s="10"/>
    </row>
    <row r="452" ht="16.5" customHeight="1">
      <c r="A452" s="24"/>
      <c r="B452" s="24"/>
      <c r="G452" s="62"/>
      <c r="H452" s="24"/>
      <c r="J452" s="21"/>
      <c r="K452" s="21"/>
      <c r="L452" s="21"/>
      <c r="M452" s="22"/>
      <c r="N452" s="21"/>
      <c r="O452" s="21"/>
      <c r="P452" s="21"/>
      <c r="Q452" s="10"/>
    </row>
    <row r="453" ht="16.5" customHeight="1">
      <c r="A453" s="24"/>
      <c r="B453" s="24"/>
      <c r="G453" s="62"/>
      <c r="H453" s="24"/>
      <c r="J453" s="21"/>
      <c r="K453" s="21"/>
      <c r="L453" s="21"/>
      <c r="M453" s="22"/>
      <c r="N453" s="21"/>
      <c r="O453" s="21"/>
      <c r="P453" s="21"/>
      <c r="Q453" s="10"/>
    </row>
    <row r="454" ht="16.5" customHeight="1">
      <c r="A454" s="24"/>
      <c r="B454" s="24"/>
      <c r="G454" s="62"/>
      <c r="H454" s="24"/>
      <c r="J454" s="21"/>
      <c r="K454" s="21"/>
      <c r="L454" s="21"/>
      <c r="M454" s="22"/>
      <c r="N454" s="21"/>
      <c r="O454" s="21"/>
      <c r="P454" s="21"/>
      <c r="Q454" s="10"/>
    </row>
    <row r="455" ht="16.5" customHeight="1">
      <c r="A455" s="24"/>
      <c r="B455" s="24"/>
      <c r="G455" s="62"/>
      <c r="H455" s="24"/>
      <c r="J455" s="21"/>
      <c r="K455" s="21"/>
      <c r="L455" s="21"/>
      <c r="M455" s="22"/>
      <c r="N455" s="21"/>
      <c r="O455" s="21"/>
      <c r="P455" s="21"/>
      <c r="Q455" s="10"/>
    </row>
    <row r="456" ht="16.5" customHeight="1">
      <c r="A456" s="24"/>
      <c r="B456" s="24"/>
      <c r="G456" s="62"/>
      <c r="H456" s="24"/>
      <c r="J456" s="21"/>
      <c r="K456" s="21"/>
      <c r="L456" s="21"/>
      <c r="M456" s="22"/>
      <c r="N456" s="21"/>
      <c r="O456" s="21"/>
      <c r="P456" s="21"/>
      <c r="Q456" s="10"/>
    </row>
    <row r="457" ht="16.5" customHeight="1">
      <c r="A457" s="24"/>
      <c r="B457" s="24"/>
      <c r="G457" s="62"/>
      <c r="H457" s="24"/>
      <c r="J457" s="21"/>
      <c r="K457" s="21"/>
      <c r="L457" s="21"/>
      <c r="M457" s="22"/>
      <c r="N457" s="21"/>
      <c r="O457" s="21"/>
      <c r="P457" s="21"/>
      <c r="Q457" s="10"/>
    </row>
    <row r="458" ht="16.5" customHeight="1">
      <c r="A458" s="24"/>
      <c r="B458" s="24"/>
      <c r="G458" s="62"/>
      <c r="H458" s="24"/>
      <c r="J458" s="21"/>
      <c r="K458" s="21"/>
      <c r="L458" s="21"/>
      <c r="M458" s="22"/>
      <c r="N458" s="21"/>
      <c r="O458" s="21"/>
      <c r="P458" s="21"/>
      <c r="Q458" s="10"/>
    </row>
    <row r="459" ht="16.5" customHeight="1">
      <c r="A459" s="24"/>
      <c r="B459" s="24"/>
      <c r="G459" s="62"/>
      <c r="H459" s="24"/>
      <c r="J459" s="21"/>
      <c r="K459" s="21"/>
      <c r="L459" s="21"/>
      <c r="M459" s="22"/>
      <c r="N459" s="21"/>
      <c r="O459" s="21"/>
      <c r="P459" s="21"/>
      <c r="Q459" s="10"/>
    </row>
    <row r="460" ht="16.5" customHeight="1">
      <c r="A460" s="24"/>
      <c r="B460" s="24"/>
      <c r="G460" s="62"/>
      <c r="H460" s="24"/>
      <c r="J460" s="21"/>
      <c r="K460" s="21"/>
      <c r="L460" s="21"/>
      <c r="M460" s="22"/>
      <c r="N460" s="21"/>
      <c r="O460" s="21"/>
      <c r="P460" s="21"/>
      <c r="Q460" s="10"/>
    </row>
    <row r="461" ht="16.5" customHeight="1">
      <c r="A461" s="24"/>
      <c r="B461" s="24"/>
      <c r="G461" s="62"/>
      <c r="H461" s="24"/>
      <c r="J461" s="21"/>
      <c r="K461" s="21"/>
      <c r="L461" s="21"/>
      <c r="M461" s="22"/>
      <c r="N461" s="21"/>
      <c r="O461" s="21"/>
      <c r="P461" s="21"/>
      <c r="Q461" s="10"/>
    </row>
    <row r="462" ht="16.5" customHeight="1">
      <c r="A462" s="24"/>
      <c r="B462" s="24"/>
      <c r="G462" s="62"/>
      <c r="H462" s="24"/>
      <c r="J462" s="21"/>
      <c r="K462" s="21"/>
      <c r="L462" s="21"/>
      <c r="M462" s="22"/>
      <c r="N462" s="21"/>
      <c r="O462" s="21"/>
      <c r="P462" s="21"/>
      <c r="Q462" s="10"/>
    </row>
    <row r="463" ht="16.5" customHeight="1">
      <c r="A463" s="24"/>
      <c r="B463" s="24"/>
      <c r="G463" s="62"/>
      <c r="H463" s="24"/>
      <c r="J463" s="21"/>
      <c r="K463" s="21"/>
      <c r="L463" s="21"/>
      <c r="M463" s="22"/>
      <c r="N463" s="21"/>
      <c r="O463" s="21"/>
      <c r="P463" s="21"/>
      <c r="Q463" s="10"/>
    </row>
    <row r="464" ht="16.5" customHeight="1">
      <c r="A464" s="24"/>
      <c r="B464" s="24"/>
      <c r="G464" s="62"/>
      <c r="H464" s="24"/>
      <c r="J464" s="21"/>
      <c r="K464" s="21"/>
      <c r="L464" s="21"/>
      <c r="M464" s="22"/>
      <c r="N464" s="21"/>
      <c r="O464" s="21"/>
      <c r="P464" s="21"/>
      <c r="Q464" s="10"/>
    </row>
    <row r="465" ht="16.5" customHeight="1">
      <c r="A465" s="24"/>
      <c r="B465" s="24"/>
      <c r="G465" s="62"/>
      <c r="H465" s="24"/>
      <c r="J465" s="21"/>
      <c r="K465" s="21"/>
      <c r="L465" s="21"/>
      <c r="M465" s="22"/>
      <c r="N465" s="21"/>
      <c r="O465" s="21"/>
      <c r="P465" s="21"/>
      <c r="Q465" s="10"/>
    </row>
    <row r="466" ht="16.5" customHeight="1">
      <c r="A466" s="24"/>
      <c r="B466" s="24"/>
      <c r="G466" s="62"/>
      <c r="H466" s="24"/>
      <c r="J466" s="21"/>
      <c r="K466" s="21"/>
      <c r="L466" s="21"/>
      <c r="M466" s="22"/>
      <c r="N466" s="21"/>
      <c r="O466" s="21"/>
      <c r="P466" s="21"/>
      <c r="Q466" s="10"/>
    </row>
    <row r="467" ht="16.5" customHeight="1">
      <c r="A467" s="24"/>
      <c r="B467" s="24"/>
      <c r="G467" s="62"/>
      <c r="H467" s="24"/>
      <c r="J467" s="21"/>
      <c r="K467" s="21"/>
      <c r="L467" s="21"/>
      <c r="M467" s="22"/>
      <c r="N467" s="21"/>
      <c r="O467" s="21"/>
      <c r="P467" s="21"/>
      <c r="Q467" s="10"/>
    </row>
    <row r="468" ht="16.5" customHeight="1">
      <c r="A468" s="24"/>
      <c r="B468" s="24"/>
      <c r="G468" s="62"/>
      <c r="H468" s="24"/>
      <c r="J468" s="21"/>
      <c r="K468" s="21"/>
      <c r="L468" s="21"/>
      <c r="M468" s="22"/>
      <c r="N468" s="21"/>
      <c r="O468" s="21"/>
      <c r="P468" s="21"/>
      <c r="Q468" s="10"/>
    </row>
    <row r="469" ht="16.5" customHeight="1">
      <c r="A469" s="24"/>
      <c r="B469" s="24"/>
      <c r="G469" s="62"/>
      <c r="H469" s="24"/>
      <c r="J469" s="21"/>
      <c r="K469" s="21"/>
      <c r="L469" s="21"/>
      <c r="M469" s="22"/>
      <c r="N469" s="21"/>
      <c r="O469" s="21"/>
      <c r="P469" s="21"/>
      <c r="Q469" s="10"/>
    </row>
    <row r="470" ht="16.5" customHeight="1">
      <c r="A470" s="24"/>
      <c r="B470" s="24"/>
      <c r="G470" s="62"/>
      <c r="H470" s="24"/>
      <c r="J470" s="21"/>
      <c r="K470" s="21"/>
      <c r="L470" s="21"/>
      <c r="M470" s="22"/>
      <c r="N470" s="21"/>
      <c r="O470" s="21"/>
      <c r="P470" s="21"/>
      <c r="Q470" s="10"/>
    </row>
    <row r="471" ht="16.5" customHeight="1">
      <c r="A471" s="24"/>
      <c r="B471" s="24"/>
      <c r="G471" s="62"/>
      <c r="H471" s="24"/>
      <c r="J471" s="21"/>
      <c r="K471" s="21"/>
      <c r="L471" s="21"/>
      <c r="M471" s="22"/>
      <c r="N471" s="21"/>
      <c r="O471" s="21"/>
      <c r="P471" s="21"/>
      <c r="Q471" s="10"/>
    </row>
    <row r="472" ht="16.5" customHeight="1">
      <c r="A472" s="24"/>
      <c r="B472" s="24"/>
      <c r="G472" s="62"/>
      <c r="H472" s="24"/>
      <c r="J472" s="21"/>
      <c r="K472" s="21"/>
      <c r="L472" s="21"/>
      <c r="M472" s="22"/>
      <c r="N472" s="21"/>
      <c r="O472" s="21"/>
      <c r="P472" s="21"/>
      <c r="Q472" s="10"/>
    </row>
    <row r="473" ht="16.5" customHeight="1">
      <c r="A473" s="24"/>
      <c r="B473" s="24"/>
      <c r="G473" s="62"/>
      <c r="H473" s="24"/>
      <c r="J473" s="21"/>
      <c r="K473" s="21"/>
      <c r="L473" s="21"/>
      <c r="M473" s="22"/>
      <c r="N473" s="21"/>
      <c r="O473" s="21"/>
      <c r="P473" s="21"/>
      <c r="Q473" s="10"/>
    </row>
    <row r="474" ht="16.5" customHeight="1">
      <c r="A474" s="24"/>
      <c r="B474" s="24"/>
      <c r="G474" s="62"/>
      <c r="H474" s="24"/>
      <c r="J474" s="21"/>
      <c r="K474" s="21"/>
      <c r="L474" s="21"/>
      <c r="M474" s="22"/>
      <c r="N474" s="21"/>
      <c r="O474" s="21"/>
      <c r="P474" s="21"/>
      <c r="Q474" s="10"/>
    </row>
    <row r="475" ht="16.5" customHeight="1">
      <c r="A475" s="24"/>
      <c r="B475" s="24"/>
      <c r="G475" s="62"/>
      <c r="H475" s="24"/>
      <c r="J475" s="21"/>
      <c r="K475" s="21"/>
      <c r="L475" s="21"/>
      <c r="M475" s="22"/>
      <c r="N475" s="21"/>
      <c r="O475" s="21"/>
      <c r="P475" s="21"/>
      <c r="Q475" s="10"/>
    </row>
    <row r="476" ht="16.5" customHeight="1">
      <c r="A476" s="24"/>
      <c r="B476" s="24"/>
      <c r="G476" s="62"/>
      <c r="H476" s="24"/>
      <c r="J476" s="21"/>
      <c r="K476" s="21"/>
      <c r="L476" s="21"/>
      <c r="M476" s="22"/>
      <c r="N476" s="21"/>
      <c r="O476" s="21"/>
      <c r="P476" s="21"/>
      <c r="Q476" s="10"/>
    </row>
    <row r="477" ht="16.5" customHeight="1">
      <c r="A477" s="24"/>
      <c r="B477" s="24"/>
      <c r="G477" s="62"/>
      <c r="H477" s="24"/>
      <c r="J477" s="21"/>
      <c r="K477" s="21"/>
      <c r="L477" s="21"/>
      <c r="M477" s="22"/>
      <c r="N477" s="21"/>
      <c r="O477" s="21"/>
      <c r="P477" s="21"/>
      <c r="Q477" s="10"/>
    </row>
    <row r="478" ht="16.5" customHeight="1">
      <c r="A478" s="24"/>
      <c r="B478" s="24"/>
      <c r="G478" s="62"/>
      <c r="H478" s="24"/>
      <c r="J478" s="21"/>
      <c r="K478" s="21"/>
      <c r="L478" s="21"/>
      <c r="M478" s="22"/>
      <c r="N478" s="21"/>
      <c r="O478" s="21"/>
      <c r="P478" s="21"/>
      <c r="Q478" s="10"/>
    </row>
    <row r="479" ht="16.5" customHeight="1">
      <c r="A479" s="24"/>
      <c r="B479" s="24"/>
      <c r="G479" s="62"/>
      <c r="H479" s="24"/>
      <c r="J479" s="21"/>
      <c r="K479" s="21"/>
      <c r="L479" s="21"/>
      <c r="M479" s="22"/>
      <c r="N479" s="21"/>
      <c r="O479" s="21"/>
      <c r="P479" s="21"/>
      <c r="Q479" s="10"/>
    </row>
    <row r="480" ht="16.5" customHeight="1">
      <c r="A480" s="24"/>
      <c r="B480" s="24"/>
      <c r="G480" s="62"/>
      <c r="H480" s="24"/>
      <c r="J480" s="21"/>
      <c r="K480" s="21"/>
      <c r="L480" s="21"/>
      <c r="M480" s="22"/>
      <c r="N480" s="21"/>
      <c r="O480" s="21"/>
      <c r="P480" s="21"/>
      <c r="Q480" s="10"/>
    </row>
    <row r="481" ht="16.5" customHeight="1">
      <c r="A481" s="24"/>
      <c r="B481" s="24"/>
      <c r="G481" s="62"/>
      <c r="H481" s="24"/>
      <c r="J481" s="21"/>
      <c r="K481" s="21"/>
      <c r="L481" s="21"/>
      <c r="M481" s="22"/>
      <c r="N481" s="21"/>
      <c r="O481" s="21"/>
      <c r="P481" s="21"/>
      <c r="Q481" s="10"/>
    </row>
    <row r="482" ht="16.5" customHeight="1">
      <c r="A482" s="24"/>
      <c r="B482" s="24"/>
      <c r="G482" s="62"/>
      <c r="H482" s="24"/>
      <c r="J482" s="21"/>
      <c r="K482" s="21"/>
      <c r="L482" s="21"/>
      <c r="M482" s="22"/>
      <c r="N482" s="21"/>
      <c r="O482" s="21"/>
      <c r="P482" s="21"/>
      <c r="Q482" s="10"/>
    </row>
    <row r="483" ht="16.5" customHeight="1">
      <c r="A483" s="24"/>
      <c r="B483" s="24"/>
      <c r="G483" s="62"/>
      <c r="H483" s="24"/>
      <c r="J483" s="21"/>
      <c r="K483" s="21"/>
      <c r="L483" s="21"/>
      <c r="M483" s="22"/>
      <c r="N483" s="21"/>
      <c r="O483" s="21"/>
      <c r="P483" s="21"/>
      <c r="Q483" s="10"/>
    </row>
    <row r="484" ht="16.5" customHeight="1">
      <c r="A484" s="24"/>
      <c r="B484" s="24"/>
      <c r="G484" s="62"/>
      <c r="H484" s="24"/>
      <c r="J484" s="21"/>
      <c r="K484" s="21"/>
      <c r="L484" s="21"/>
      <c r="M484" s="22"/>
      <c r="N484" s="21"/>
      <c r="O484" s="21"/>
      <c r="P484" s="21"/>
      <c r="Q484" s="10"/>
    </row>
    <row r="485" ht="16.5" customHeight="1">
      <c r="A485" s="24"/>
      <c r="B485" s="24"/>
      <c r="G485" s="62"/>
      <c r="H485" s="24"/>
      <c r="J485" s="21"/>
      <c r="K485" s="21"/>
      <c r="L485" s="21"/>
      <c r="M485" s="22"/>
      <c r="N485" s="21"/>
      <c r="O485" s="21"/>
      <c r="P485" s="21"/>
      <c r="Q485" s="10"/>
    </row>
    <row r="486" ht="16.5" customHeight="1">
      <c r="A486" s="24"/>
      <c r="B486" s="24"/>
      <c r="G486" s="62"/>
      <c r="H486" s="24"/>
      <c r="J486" s="21"/>
      <c r="K486" s="21"/>
      <c r="L486" s="21"/>
      <c r="M486" s="22"/>
      <c r="N486" s="21"/>
      <c r="O486" s="21"/>
      <c r="P486" s="21"/>
      <c r="Q486" s="10"/>
    </row>
    <row r="487" ht="16.5" customHeight="1">
      <c r="A487" s="24"/>
      <c r="B487" s="24"/>
      <c r="G487" s="62"/>
      <c r="H487" s="24"/>
      <c r="J487" s="21"/>
      <c r="K487" s="21"/>
      <c r="L487" s="21"/>
      <c r="M487" s="22"/>
      <c r="N487" s="21"/>
      <c r="O487" s="21"/>
      <c r="P487" s="21"/>
      <c r="Q487" s="10"/>
    </row>
    <row r="488" ht="16.5" customHeight="1">
      <c r="A488" s="24"/>
      <c r="B488" s="24"/>
      <c r="G488" s="62"/>
      <c r="H488" s="24"/>
      <c r="J488" s="21"/>
      <c r="K488" s="21"/>
      <c r="L488" s="21"/>
      <c r="M488" s="22"/>
      <c r="N488" s="21"/>
      <c r="O488" s="21"/>
      <c r="P488" s="21"/>
      <c r="Q488" s="10"/>
    </row>
    <row r="489" ht="16.5" customHeight="1">
      <c r="A489" s="24"/>
      <c r="B489" s="24"/>
      <c r="G489" s="62"/>
      <c r="H489" s="24"/>
      <c r="J489" s="21"/>
      <c r="K489" s="21"/>
      <c r="L489" s="21"/>
      <c r="M489" s="22"/>
      <c r="N489" s="21"/>
      <c r="O489" s="21"/>
      <c r="P489" s="21"/>
      <c r="Q489" s="10"/>
    </row>
    <row r="490" ht="16.5" customHeight="1">
      <c r="A490" s="24"/>
      <c r="B490" s="24"/>
      <c r="G490" s="62"/>
      <c r="H490" s="24"/>
      <c r="J490" s="21"/>
      <c r="K490" s="21"/>
      <c r="L490" s="21"/>
      <c r="M490" s="22"/>
      <c r="N490" s="21"/>
      <c r="O490" s="21"/>
      <c r="P490" s="21"/>
      <c r="Q490" s="10"/>
    </row>
    <row r="491" ht="16.5" customHeight="1">
      <c r="A491" s="24"/>
      <c r="B491" s="24"/>
      <c r="G491" s="62"/>
      <c r="H491" s="24"/>
      <c r="J491" s="21"/>
      <c r="K491" s="21"/>
      <c r="L491" s="21"/>
      <c r="M491" s="22"/>
      <c r="N491" s="21"/>
      <c r="O491" s="21"/>
      <c r="P491" s="21"/>
      <c r="Q491" s="10"/>
    </row>
    <row r="492" ht="16.5" customHeight="1">
      <c r="A492" s="24"/>
      <c r="B492" s="24"/>
      <c r="G492" s="62"/>
      <c r="H492" s="24"/>
      <c r="J492" s="21"/>
      <c r="K492" s="21"/>
      <c r="L492" s="21"/>
      <c r="M492" s="22"/>
      <c r="N492" s="21"/>
      <c r="O492" s="21"/>
      <c r="P492" s="21"/>
      <c r="Q492" s="10"/>
    </row>
    <row r="493" ht="16.5" customHeight="1">
      <c r="A493" s="24"/>
      <c r="B493" s="24"/>
      <c r="G493" s="62"/>
      <c r="H493" s="24"/>
      <c r="J493" s="21"/>
      <c r="K493" s="21"/>
      <c r="L493" s="21"/>
      <c r="M493" s="22"/>
      <c r="N493" s="21"/>
      <c r="O493" s="21"/>
      <c r="P493" s="21"/>
      <c r="Q493" s="10"/>
    </row>
    <row r="494" ht="16.5" customHeight="1">
      <c r="A494" s="24"/>
      <c r="B494" s="24"/>
      <c r="G494" s="62"/>
      <c r="H494" s="24"/>
      <c r="J494" s="21"/>
      <c r="K494" s="21"/>
      <c r="L494" s="21"/>
      <c r="M494" s="22"/>
      <c r="N494" s="21"/>
      <c r="O494" s="21"/>
      <c r="P494" s="21"/>
      <c r="Q494" s="10"/>
    </row>
    <row r="495" ht="16.5" customHeight="1">
      <c r="A495" s="24"/>
      <c r="B495" s="24"/>
      <c r="G495" s="62"/>
      <c r="H495" s="24"/>
      <c r="J495" s="21"/>
      <c r="K495" s="21"/>
      <c r="L495" s="21"/>
      <c r="M495" s="22"/>
      <c r="N495" s="21"/>
      <c r="O495" s="21"/>
      <c r="P495" s="21"/>
      <c r="Q495" s="10"/>
    </row>
    <row r="496" ht="16.5" customHeight="1">
      <c r="A496" s="24"/>
      <c r="B496" s="24"/>
      <c r="G496" s="62"/>
      <c r="H496" s="24"/>
      <c r="J496" s="21"/>
      <c r="K496" s="21"/>
      <c r="L496" s="21"/>
      <c r="M496" s="22"/>
      <c r="N496" s="21"/>
      <c r="O496" s="21"/>
      <c r="P496" s="21"/>
      <c r="Q496" s="10"/>
    </row>
    <row r="497" ht="16.5" customHeight="1">
      <c r="A497" s="24"/>
      <c r="B497" s="24"/>
      <c r="G497" s="62"/>
      <c r="H497" s="24"/>
      <c r="J497" s="21"/>
      <c r="K497" s="21"/>
      <c r="L497" s="21"/>
      <c r="M497" s="22"/>
      <c r="N497" s="21"/>
      <c r="O497" s="21"/>
      <c r="P497" s="21"/>
      <c r="Q497" s="10"/>
    </row>
    <row r="498" ht="16.5" customHeight="1">
      <c r="A498" s="24"/>
      <c r="B498" s="24"/>
      <c r="G498" s="62"/>
      <c r="H498" s="24"/>
      <c r="J498" s="21"/>
      <c r="K498" s="21"/>
      <c r="L498" s="21"/>
      <c r="M498" s="22"/>
      <c r="N498" s="21"/>
      <c r="O498" s="21"/>
      <c r="P498" s="21"/>
      <c r="Q498" s="10"/>
    </row>
    <row r="499" ht="16.5" customHeight="1">
      <c r="A499" s="24"/>
      <c r="B499" s="24"/>
      <c r="G499" s="62"/>
      <c r="H499" s="24"/>
      <c r="J499" s="21"/>
      <c r="K499" s="21"/>
      <c r="L499" s="21"/>
      <c r="M499" s="22"/>
      <c r="N499" s="21"/>
      <c r="O499" s="21"/>
      <c r="P499" s="21"/>
      <c r="Q499" s="10"/>
    </row>
    <row r="500" ht="16.5" customHeight="1">
      <c r="A500" s="24"/>
      <c r="B500" s="24"/>
      <c r="G500" s="62"/>
      <c r="H500" s="24"/>
      <c r="J500" s="21"/>
      <c r="K500" s="21"/>
      <c r="L500" s="21"/>
      <c r="M500" s="22"/>
      <c r="N500" s="21"/>
      <c r="O500" s="21"/>
      <c r="P500" s="21"/>
      <c r="Q500" s="10"/>
    </row>
    <row r="501" ht="16.5" customHeight="1">
      <c r="A501" s="24"/>
      <c r="B501" s="24"/>
      <c r="G501" s="62"/>
      <c r="H501" s="24"/>
      <c r="J501" s="21"/>
      <c r="K501" s="21"/>
      <c r="L501" s="21"/>
      <c r="M501" s="22"/>
      <c r="N501" s="21"/>
      <c r="O501" s="21"/>
      <c r="P501" s="21"/>
      <c r="Q501" s="10"/>
    </row>
    <row r="502" ht="16.5" customHeight="1">
      <c r="A502" s="24"/>
      <c r="B502" s="24"/>
      <c r="G502" s="62"/>
      <c r="H502" s="24"/>
      <c r="J502" s="21"/>
      <c r="K502" s="21"/>
      <c r="L502" s="21"/>
      <c r="M502" s="22"/>
      <c r="N502" s="21"/>
      <c r="O502" s="21"/>
      <c r="P502" s="21"/>
      <c r="Q502" s="10"/>
    </row>
    <row r="503" ht="16.5" customHeight="1">
      <c r="A503" s="24"/>
      <c r="B503" s="24"/>
      <c r="G503" s="62"/>
      <c r="H503" s="24"/>
      <c r="J503" s="21"/>
      <c r="K503" s="21"/>
      <c r="L503" s="21"/>
      <c r="M503" s="22"/>
      <c r="N503" s="21"/>
      <c r="O503" s="21"/>
      <c r="P503" s="21"/>
      <c r="Q503" s="10"/>
    </row>
    <row r="504" ht="16.5" customHeight="1">
      <c r="A504" s="24"/>
      <c r="B504" s="24"/>
      <c r="G504" s="62"/>
      <c r="H504" s="24"/>
      <c r="J504" s="21"/>
      <c r="K504" s="21"/>
      <c r="L504" s="21"/>
      <c r="M504" s="22"/>
      <c r="N504" s="21"/>
      <c r="O504" s="21"/>
      <c r="P504" s="21"/>
      <c r="Q504" s="10"/>
    </row>
    <row r="505" ht="16.5" customHeight="1">
      <c r="A505" s="24"/>
      <c r="B505" s="24"/>
      <c r="G505" s="62"/>
      <c r="H505" s="24"/>
      <c r="J505" s="21"/>
      <c r="K505" s="21"/>
      <c r="L505" s="21"/>
      <c r="M505" s="22"/>
      <c r="N505" s="21"/>
      <c r="O505" s="21"/>
      <c r="P505" s="21"/>
      <c r="Q505" s="10"/>
    </row>
    <row r="506" ht="16.5" customHeight="1">
      <c r="A506" s="24"/>
      <c r="B506" s="24"/>
      <c r="G506" s="62"/>
      <c r="H506" s="24"/>
      <c r="J506" s="21"/>
      <c r="K506" s="21"/>
      <c r="L506" s="21"/>
      <c r="M506" s="22"/>
      <c r="N506" s="21"/>
      <c r="O506" s="21"/>
      <c r="P506" s="21"/>
      <c r="Q506" s="10"/>
    </row>
    <row r="507" ht="16.5" customHeight="1">
      <c r="A507" s="24"/>
      <c r="B507" s="24"/>
      <c r="G507" s="62"/>
      <c r="H507" s="24"/>
      <c r="J507" s="21"/>
      <c r="K507" s="21"/>
      <c r="L507" s="21"/>
      <c r="M507" s="22"/>
      <c r="N507" s="21"/>
      <c r="O507" s="21"/>
      <c r="P507" s="21"/>
      <c r="Q507" s="10"/>
    </row>
    <row r="508" ht="16.5" customHeight="1">
      <c r="A508" s="24"/>
      <c r="B508" s="24"/>
      <c r="G508" s="62"/>
      <c r="H508" s="24"/>
      <c r="J508" s="21"/>
      <c r="K508" s="21"/>
      <c r="L508" s="21"/>
      <c r="M508" s="22"/>
      <c r="N508" s="21"/>
      <c r="O508" s="21"/>
      <c r="P508" s="21"/>
      <c r="Q508" s="10"/>
    </row>
    <row r="509" ht="16.5" customHeight="1">
      <c r="A509" s="24"/>
      <c r="B509" s="24"/>
      <c r="G509" s="62"/>
      <c r="H509" s="24"/>
      <c r="J509" s="21"/>
      <c r="K509" s="21"/>
      <c r="L509" s="21"/>
      <c r="M509" s="22"/>
      <c r="N509" s="21"/>
      <c r="O509" s="21"/>
      <c r="P509" s="21"/>
      <c r="Q509" s="10"/>
    </row>
    <row r="510" ht="16.5" customHeight="1">
      <c r="A510" s="24"/>
      <c r="B510" s="24"/>
      <c r="G510" s="62"/>
      <c r="H510" s="24"/>
      <c r="J510" s="21"/>
      <c r="K510" s="21"/>
      <c r="L510" s="21"/>
      <c r="M510" s="22"/>
      <c r="N510" s="21"/>
      <c r="O510" s="21"/>
      <c r="P510" s="21"/>
      <c r="Q510" s="10"/>
    </row>
    <row r="511" ht="16.5" customHeight="1">
      <c r="A511" s="24"/>
      <c r="B511" s="24"/>
      <c r="G511" s="62"/>
      <c r="H511" s="24"/>
      <c r="J511" s="21"/>
      <c r="K511" s="21"/>
      <c r="L511" s="21"/>
      <c r="M511" s="22"/>
      <c r="N511" s="21"/>
      <c r="O511" s="21"/>
      <c r="P511" s="21"/>
      <c r="Q511" s="10"/>
    </row>
    <row r="512" ht="16.5" customHeight="1">
      <c r="A512" s="24"/>
      <c r="B512" s="24"/>
      <c r="G512" s="62"/>
      <c r="H512" s="24"/>
      <c r="J512" s="21"/>
      <c r="K512" s="21"/>
      <c r="L512" s="21"/>
      <c r="M512" s="22"/>
      <c r="N512" s="21"/>
      <c r="O512" s="21"/>
      <c r="P512" s="21"/>
      <c r="Q512" s="10"/>
    </row>
    <row r="513" ht="16.5" customHeight="1">
      <c r="A513" s="24"/>
      <c r="B513" s="24"/>
      <c r="G513" s="62"/>
      <c r="H513" s="24"/>
      <c r="J513" s="21"/>
      <c r="K513" s="21"/>
      <c r="L513" s="21"/>
      <c r="M513" s="22"/>
      <c r="N513" s="21"/>
      <c r="O513" s="21"/>
      <c r="P513" s="21"/>
      <c r="Q513" s="10"/>
    </row>
    <row r="514" ht="16.5" customHeight="1">
      <c r="A514" s="24"/>
      <c r="B514" s="24"/>
      <c r="G514" s="62"/>
      <c r="H514" s="24"/>
      <c r="J514" s="21"/>
      <c r="K514" s="21"/>
      <c r="L514" s="21"/>
      <c r="M514" s="22"/>
      <c r="N514" s="21"/>
      <c r="O514" s="21"/>
      <c r="P514" s="21"/>
      <c r="Q514" s="10"/>
    </row>
    <row r="515" ht="16.5" customHeight="1">
      <c r="A515" s="24"/>
      <c r="B515" s="24"/>
      <c r="G515" s="62"/>
      <c r="H515" s="24"/>
      <c r="J515" s="21"/>
      <c r="K515" s="21"/>
      <c r="L515" s="21"/>
      <c r="M515" s="22"/>
      <c r="N515" s="21"/>
      <c r="O515" s="21"/>
      <c r="P515" s="21"/>
      <c r="Q515" s="10"/>
    </row>
    <row r="516" ht="16.5" customHeight="1">
      <c r="A516" s="24"/>
      <c r="B516" s="24"/>
      <c r="G516" s="62"/>
      <c r="H516" s="24"/>
      <c r="J516" s="21"/>
      <c r="K516" s="21"/>
      <c r="L516" s="21"/>
      <c r="M516" s="22"/>
      <c r="N516" s="21"/>
      <c r="O516" s="21"/>
      <c r="P516" s="21"/>
      <c r="Q516" s="10"/>
    </row>
    <row r="517" ht="16.5" customHeight="1">
      <c r="A517" s="24"/>
      <c r="B517" s="24"/>
      <c r="G517" s="62"/>
      <c r="H517" s="24"/>
      <c r="J517" s="21"/>
      <c r="K517" s="21"/>
      <c r="L517" s="21"/>
      <c r="M517" s="22"/>
      <c r="N517" s="21"/>
      <c r="O517" s="21"/>
      <c r="P517" s="21"/>
      <c r="Q517" s="10"/>
    </row>
    <row r="518" ht="16.5" customHeight="1">
      <c r="A518" s="24"/>
      <c r="B518" s="24"/>
      <c r="G518" s="62"/>
      <c r="H518" s="24"/>
      <c r="J518" s="21"/>
      <c r="K518" s="21"/>
      <c r="L518" s="21"/>
      <c r="M518" s="22"/>
      <c r="N518" s="21"/>
      <c r="O518" s="21"/>
      <c r="P518" s="21"/>
      <c r="Q518" s="10"/>
    </row>
    <row r="519" ht="16.5" customHeight="1">
      <c r="A519" s="24"/>
      <c r="B519" s="24"/>
      <c r="G519" s="62"/>
      <c r="H519" s="24"/>
      <c r="J519" s="21"/>
      <c r="K519" s="21"/>
      <c r="L519" s="21"/>
      <c r="M519" s="22"/>
      <c r="N519" s="21"/>
      <c r="O519" s="21"/>
      <c r="P519" s="21"/>
      <c r="Q519" s="10"/>
    </row>
    <row r="520" ht="16.5" customHeight="1">
      <c r="A520" s="24"/>
      <c r="B520" s="24"/>
      <c r="G520" s="62"/>
      <c r="H520" s="24"/>
      <c r="J520" s="21"/>
      <c r="K520" s="21"/>
      <c r="L520" s="21"/>
      <c r="M520" s="22"/>
      <c r="N520" s="21"/>
      <c r="O520" s="21"/>
      <c r="P520" s="21"/>
      <c r="Q520" s="10"/>
    </row>
    <row r="521" ht="16.5" customHeight="1">
      <c r="A521" s="24"/>
      <c r="B521" s="24"/>
      <c r="G521" s="62"/>
      <c r="H521" s="24"/>
      <c r="J521" s="21"/>
      <c r="K521" s="21"/>
      <c r="L521" s="21"/>
      <c r="M521" s="22"/>
      <c r="N521" s="21"/>
      <c r="O521" s="21"/>
      <c r="P521" s="21"/>
      <c r="Q521" s="10"/>
    </row>
    <row r="522" ht="16.5" customHeight="1">
      <c r="A522" s="24"/>
      <c r="B522" s="24"/>
      <c r="G522" s="62"/>
      <c r="H522" s="24"/>
      <c r="J522" s="21"/>
      <c r="K522" s="21"/>
      <c r="L522" s="21"/>
      <c r="M522" s="22"/>
      <c r="N522" s="21"/>
      <c r="O522" s="21"/>
      <c r="P522" s="21"/>
      <c r="Q522" s="10"/>
    </row>
    <row r="523" ht="16.5" customHeight="1">
      <c r="A523" s="24"/>
      <c r="B523" s="24"/>
      <c r="G523" s="62"/>
      <c r="H523" s="24"/>
      <c r="J523" s="21"/>
      <c r="K523" s="21"/>
      <c r="L523" s="21"/>
      <c r="M523" s="22"/>
      <c r="N523" s="21"/>
      <c r="O523" s="21"/>
      <c r="P523" s="21"/>
      <c r="Q523" s="10"/>
    </row>
    <row r="524" ht="16.5" customHeight="1">
      <c r="A524" s="24"/>
      <c r="B524" s="24"/>
      <c r="G524" s="62"/>
      <c r="H524" s="24"/>
      <c r="J524" s="21"/>
      <c r="K524" s="21"/>
      <c r="L524" s="21"/>
      <c r="M524" s="22"/>
      <c r="N524" s="21"/>
      <c r="O524" s="21"/>
      <c r="P524" s="21"/>
      <c r="Q524" s="10"/>
    </row>
    <row r="525" ht="16.5" customHeight="1">
      <c r="A525" s="24"/>
      <c r="B525" s="24"/>
      <c r="G525" s="62"/>
      <c r="H525" s="24"/>
      <c r="J525" s="21"/>
      <c r="K525" s="21"/>
      <c r="L525" s="21"/>
      <c r="M525" s="22"/>
      <c r="N525" s="21"/>
      <c r="O525" s="21"/>
      <c r="P525" s="21"/>
      <c r="Q525" s="10"/>
    </row>
    <row r="526" ht="16.5" customHeight="1">
      <c r="A526" s="24"/>
      <c r="B526" s="24"/>
      <c r="G526" s="62"/>
      <c r="H526" s="24"/>
      <c r="J526" s="21"/>
      <c r="K526" s="21"/>
      <c r="L526" s="21"/>
      <c r="M526" s="22"/>
      <c r="N526" s="21"/>
      <c r="O526" s="21"/>
      <c r="P526" s="21"/>
      <c r="Q526" s="10"/>
    </row>
    <row r="527" ht="16.5" customHeight="1">
      <c r="A527" s="24"/>
      <c r="B527" s="24"/>
      <c r="G527" s="62"/>
      <c r="H527" s="24"/>
      <c r="J527" s="21"/>
      <c r="K527" s="21"/>
      <c r="L527" s="21"/>
      <c r="M527" s="22"/>
      <c r="N527" s="21"/>
      <c r="O527" s="21"/>
      <c r="P527" s="21"/>
      <c r="Q527" s="10"/>
    </row>
    <row r="528" ht="16.5" customHeight="1">
      <c r="A528" s="24"/>
      <c r="B528" s="24"/>
      <c r="G528" s="62"/>
      <c r="H528" s="24"/>
      <c r="J528" s="21"/>
      <c r="K528" s="21"/>
      <c r="L528" s="21"/>
      <c r="M528" s="22"/>
      <c r="N528" s="21"/>
      <c r="O528" s="21"/>
      <c r="P528" s="21"/>
      <c r="Q528" s="10"/>
    </row>
    <row r="529" ht="16.5" customHeight="1">
      <c r="A529" s="24"/>
      <c r="B529" s="24"/>
      <c r="G529" s="62"/>
      <c r="H529" s="24"/>
      <c r="J529" s="21"/>
      <c r="K529" s="21"/>
      <c r="L529" s="21"/>
      <c r="M529" s="22"/>
      <c r="N529" s="21"/>
      <c r="O529" s="21"/>
      <c r="P529" s="21"/>
      <c r="Q529" s="10"/>
    </row>
    <row r="530" ht="16.5" customHeight="1">
      <c r="A530" s="24"/>
      <c r="B530" s="24"/>
      <c r="G530" s="62"/>
      <c r="H530" s="24"/>
      <c r="J530" s="21"/>
      <c r="K530" s="21"/>
      <c r="L530" s="21"/>
      <c r="M530" s="22"/>
      <c r="N530" s="21"/>
      <c r="O530" s="21"/>
      <c r="P530" s="21"/>
      <c r="Q530" s="10"/>
    </row>
    <row r="531" ht="16.5" customHeight="1">
      <c r="A531" s="24"/>
      <c r="B531" s="24"/>
      <c r="G531" s="62"/>
      <c r="H531" s="24"/>
      <c r="J531" s="21"/>
      <c r="K531" s="21"/>
      <c r="L531" s="21"/>
      <c r="M531" s="22"/>
      <c r="N531" s="21"/>
      <c r="O531" s="21"/>
      <c r="P531" s="21"/>
      <c r="Q531" s="10"/>
    </row>
    <row r="532" ht="16.5" customHeight="1">
      <c r="A532" s="24"/>
      <c r="B532" s="24"/>
      <c r="G532" s="62"/>
      <c r="H532" s="24"/>
      <c r="J532" s="21"/>
      <c r="K532" s="21"/>
      <c r="L532" s="21"/>
      <c r="M532" s="22"/>
      <c r="N532" s="21"/>
      <c r="O532" s="21"/>
      <c r="P532" s="21"/>
      <c r="Q532" s="10"/>
    </row>
    <row r="533" ht="16.5" customHeight="1">
      <c r="A533" s="24"/>
      <c r="B533" s="24"/>
      <c r="G533" s="62"/>
      <c r="H533" s="24"/>
      <c r="J533" s="21"/>
      <c r="K533" s="21"/>
      <c r="L533" s="21"/>
      <c r="M533" s="22"/>
      <c r="N533" s="21"/>
      <c r="O533" s="21"/>
      <c r="P533" s="21"/>
      <c r="Q533" s="10"/>
    </row>
    <row r="534" ht="16.5" customHeight="1">
      <c r="A534" s="24"/>
      <c r="B534" s="24"/>
      <c r="G534" s="62"/>
      <c r="H534" s="24"/>
      <c r="J534" s="21"/>
      <c r="K534" s="21"/>
      <c r="L534" s="21"/>
      <c r="M534" s="22"/>
      <c r="N534" s="21"/>
      <c r="O534" s="21"/>
      <c r="P534" s="21"/>
      <c r="Q534" s="10"/>
    </row>
    <row r="535" ht="16.5" customHeight="1">
      <c r="A535" s="24"/>
      <c r="B535" s="24"/>
      <c r="G535" s="62"/>
      <c r="H535" s="24"/>
      <c r="J535" s="21"/>
      <c r="K535" s="21"/>
      <c r="L535" s="21"/>
      <c r="M535" s="22"/>
      <c r="N535" s="21"/>
      <c r="O535" s="21"/>
      <c r="P535" s="21"/>
      <c r="Q535" s="10"/>
    </row>
    <row r="536" ht="16.5" customHeight="1">
      <c r="A536" s="24"/>
      <c r="B536" s="24"/>
      <c r="G536" s="62"/>
      <c r="H536" s="24"/>
      <c r="J536" s="21"/>
      <c r="K536" s="21"/>
      <c r="L536" s="21"/>
      <c r="M536" s="22"/>
      <c r="N536" s="21"/>
      <c r="O536" s="21"/>
      <c r="P536" s="21"/>
      <c r="Q536" s="10"/>
    </row>
    <row r="537" ht="16.5" customHeight="1">
      <c r="A537" s="24"/>
      <c r="B537" s="24"/>
      <c r="G537" s="62"/>
      <c r="H537" s="24"/>
      <c r="J537" s="21"/>
      <c r="K537" s="21"/>
      <c r="L537" s="21"/>
      <c r="M537" s="22"/>
      <c r="N537" s="21"/>
      <c r="O537" s="21"/>
      <c r="P537" s="21"/>
      <c r="Q537" s="10"/>
    </row>
    <row r="538" ht="16.5" customHeight="1">
      <c r="A538" s="24"/>
      <c r="B538" s="24"/>
      <c r="G538" s="62"/>
      <c r="H538" s="24"/>
      <c r="J538" s="21"/>
      <c r="K538" s="21"/>
      <c r="L538" s="21"/>
      <c r="M538" s="22"/>
      <c r="N538" s="21"/>
      <c r="O538" s="21"/>
      <c r="P538" s="21"/>
      <c r="Q538" s="10"/>
    </row>
    <row r="539" ht="16.5" customHeight="1">
      <c r="A539" s="24"/>
      <c r="B539" s="24"/>
      <c r="G539" s="62"/>
      <c r="H539" s="24"/>
      <c r="J539" s="21"/>
      <c r="K539" s="21"/>
      <c r="L539" s="21"/>
      <c r="M539" s="22"/>
      <c r="N539" s="21"/>
      <c r="O539" s="21"/>
      <c r="P539" s="21"/>
      <c r="Q539" s="10"/>
    </row>
    <row r="540" ht="16.5" customHeight="1">
      <c r="A540" s="24"/>
      <c r="B540" s="24"/>
      <c r="G540" s="62"/>
      <c r="H540" s="24"/>
      <c r="J540" s="21"/>
      <c r="K540" s="21"/>
      <c r="L540" s="21"/>
      <c r="M540" s="22"/>
      <c r="N540" s="21"/>
      <c r="O540" s="21"/>
      <c r="P540" s="21"/>
      <c r="Q540" s="10"/>
    </row>
    <row r="541" ht="16.5" customHeight="1">
      <c r="A541" s="24"/>
      <c r="B541" s="24"/>
      <c r="G541" s="62"/>
      <c r="H541" s="24"/>
      <c r="J541" s="21"/>
      <c r="K541" s="21"/>
      <c r="L541" s="21"/>
      <c r="M541" s="22"/>
      <c r="N541" s="21"/>
      <c r="O541" s="21"/>
      <c r="P541" s="21"/>
      <c r="Q541" s="10"/>
    </row>
    <row r="542" ht="16.5" customHeight="1">
      <c r="A542" s="24"/>
      <c r="B542" s="24"/>
      <c r="G542" s="62"/>
      <c r="H542" s="24"/>
      <c r="J542" s="21"/>
      <c r="K542" s="21"/>
      <c r="L542" s="21"/>
      <c r="M542" s="22"/>
      <c r="N542" s="21"/>
      <c r="O542" s="21"/>
      <c r="P542" s="21"/>
      <c r="Q542" s="10"/>
    </row>
    <row r="543" ht="16.5" customHeight="1">
      <c r="A543" s="24"/>
      <c r="B543" s="24"/>
      <c r="G543" s="62"/>
      <c r="H543" s="24"/>
      <c r="J543" s="21"/>
      <c r="K543" s="21"/>
      <c r="L543" s="21"/>
      <c r="M543" s="22"/>
      <c r="N543" s="21"/>
      <c r="O543" s="21"/>
      <c r="P543" s="21"/>
      <c r="Q543" s="10"/>
    </row>
    <row r="544" ht="16.5" customHeight="1">
      <c r="A544" s="24"/>
      <c r="B544" s="24"/>
      <c r="G544" s="62"/>
      <c r="H544" s="24"/>
      <c r="J544" s="21"/>
      <c r="K544" s="21"/>
      <c r="L544" s="21"/>
      <c r="M544" s="22"/>
      <c r="N544" s="21"/>
      <c r="O544" s="21"/>
      <c r="P544" s="21"/>
      <c r="Q544" s="10"/>
    </row>
    <row r="545" ht="16.5" customHeight="1">
      <c r="A545" s="24"/>
      <c r="B545" s="24"/>
      <c r="G545" s="62"/>
      <c r="H545" s="24"/>
      <c r="J545" s="21"/>
      <c r="K545" s="21"/>
      <c r="L545" s="21"/>
      <c r="M545" s="22"/>
      <c r="N545" s="21"/>
      <c r="O545" s="21"/>
      <c r="P545" s="21"/>
      <c r="Q545" s="10"/>
    </row>
    <row r="546" ht="16.5" customHeight="1">
      <c r="A546" s="24"/>
      <c r="B546" s="24"/>
      <c r="G546" s="62"/>
      <c r="H546" s="24"/>
      <c r="J546" s="21"/>
      <c r="K546" s="21"/>
      <c r="L546" s="21"/>
      <c r="M546" s="22"/>
      <c r="N546" s="21"/>
      <c r="O546" s="21"/>
      <c r="P546" s="21"/>
      <c r="Q546" s="10"/>
    </row>
    <row r="547" ht="16.5" customHeight="1">
      <c r="A547" s="24"/>
      <c r="B547" s="24"/>
      <c r="G547" s="62"/>
      <c r="H547" s="24"/>
      <c r="J547" s="21"/>
      <c r="K547" s="21"/>
      <c r="L547" s="21"/>
      <c r="M547" s="22"/>
      <c r="N547" s="21"/>
      <c r="O547" s="21"/>
      <c r="P547" s="21"/>
      <c r="Q547" s="10"/>
    </row>
    <row r="548" ht="16.5" customHeight="1">
      <c r="A548" s="24"/>
      <c r="B548" s="24"/>
      <c r="G548" s="62"/>
      <c r="H548" s="24"/>
      <c r="J548" s="21"/>
      <c r="K548" s="21"/>
      <c r="L548" s="21"/>
      <c r="M548" s="22"/>
      <c r="N548" s="21"/>
      <c r="O548" s="21"/>
      <c r="P548" s="21"/>
      <c r="Q548" s="10"/>
    </row>
    <row r="549" ht="16.5" customHeight="1">
      <c r="A549" s="24"/>
      <c r="B549" s="24"/>
      <c r="G549" s="62"/>
      <c r="H549" s="24"/>
      <c r="J549" s="21"/>
      <c r="K549" s="21"/>
      <c r="L549" s="21"/>
      <c r="M549" s="22"/>
      <c r="N549" s="21"/>
      <c r="O549" s="21"/>
      <c r="P549" s="21"/>
      <c r="Q549" s="10"/>
    </row>
    <row r="550" ht="16.5" customHeight="1">
      <c r="A550" s="24"/>
      <c r="B550" s="24"/>
      <c r="G550" s="62"/>
      <c r="H550" s="24"/>
      <c r="J550" s="21"/>
      <c r="K550" s="21"/>
      <c r="L550" s="21"/>
      <c r="M550" s="22"/>
      <c r="N550" s="21"/>
      <c r="O550" s="21"/>
      <c r="P550" s="21"/>
      <c r="Q550" s="10"/>
    </row>
    <row r="551" ht="16.5" customHeight="1">
      <c r="A551" s="24"/>
      <c r="B551" s="24"/>
      <c r="G551" s="62"/>
      <c r="H551" s="24"/>
      <c r="J551" s="21"/>
      <c r="K551" s="21"/>
      <c r="L551" s="21"/>
      <c r="M551" s="22"/>
      <c r="N551" s="21"/>
      <c r="O551" s="21"/>
      <c r="P551" s="21"/>
      <c r="Q551" s="10"/>
    </row>
    <row r="552" ht="16.5" customHeight="1">
      <c r="A552" s="24"/>
      <c r="B552" s="24"/>
      <c r="G552" s="62"/>
      <c r="H552" s="24"/>
      <c r="J552" s="21"/>
      <c r="K552" s="21"/>
      <c r="L552" s="21"/>
      <c r="M552" s="22"/>
      <c r="N552" s="21"/>
      <c r="O552" s="21"/>
      <c r="P552" s="21"/>
      <c r="Q552" s="10"/>
    </row>
    <row r="553" ht="16.5" customHeight="1">
      <c r="A553" s="24"/>
      <c r="B553" s="24"/>
      <c r="G553" s="62"/>
      <c r="H553" s="24"/>
      <c r="J553" s="21"/>
      <c r="K553" s="21"/>
      <c r="L553" s="21"/>
      <c r="M553" s="22"/>
      <c r="N553" s="21"/>
      <c r="O553" s="21"/>
      <c r="P553" s="21"/>
      <c r="Q553" s="10"/>
    </row>
    <row r="554" ht="16.5" customHeight="1">
      <c r="A554" s="24"/>
      <c r="B554" s="24"/>
      <c r="G554" s="62"/>
      <c r="H554" s="24"/>
      <c r="J554" s="21"/>
      <c r="K554" s="21"/>
      <c r="L554" s="21"/>
      <c r="M554" s="22"/>
      <c r="N554" s="21"/>
      <c r="O554" s="21"/>
      <c r="P554" s="21"/>
      <c r="Q554" s="10"/>
    </row>
    <row r="555" ht="16.5" customHeight="1">
      <c r="A555" s="24"/>
      <c r="B555" s="24"/>
      <c r="G555" s="62"/>
      <c r="H555" s="24"/>
      <c r="J555" s="21"/>
      <c r="K555" s="21"/>
      <c r="L555" s="21"/>
      <c r="M555" s="22"/>
      <c r="N555" s="21"/>
      <c r="O555" s="21"/>
      <c r="P555" s="21"/>
      <c r="Q555" s="10"/>
    </row>
    <row r="556" ht="16.5" customHeight="1">
      <c r="A556" s="24"/>
      <c r="B556" s="24"/>
      <c r="G556" s="62"/>
      <c r="H556" s="24"/>
      <c r="J556" s="21"/>
      <c r="K556" s="21"/>
      <c r="L556" s="21"/>
      <c r="M556" s="22"/>
      <c r="N556" s="21"/>
      <c r="O556" s="21"/>
      <c r="P556" s="21"/>
      <c r="Q556" s="10"/>
    </row>
    <row r="557" ht="16.5" customHeight="1">
      <c r="A557" s="24"/>
      <c r="B557" s="24"/>
      <c r="G557" s="62"/>
      <c r="H557" s="24"/>
      <c r="J557" s="21"/>
      <c r="K557" s="21"/>
      <c r="L557" s="21"/>
      <c r="M557" s="22"/>
      <c r="N557" s="21"/>
      <c r="O557" s="21"/>
      <c r="P557" s="21"/>
      <c r="Q557" s="10"/>
    </row>
    <row r="558" ht="16.5" customHeight="1">
      <c r="A558" s="24"/>
      <c r="B558" s="24"/>
      <c r="G558" s="62"/>
      <c r="H558" s="24"/>
      <c r="J558" s="21"/>
      <c r="K558" s="21"/>
      <c r="L558" s="21"/>
      <c r="M558" s="22"/>
      <c r="N558" s="21"/>
      <c r="O558" s="21"/>
      <c r="P558" s="21"/>
      <c r="Q558" s="10"/>
    </row>
    <row r="559" ht="16.5" customHeight="1">
      <c r="A559" s="24"/>
      <c r="B559" s="24"/>
      <c r="G559" s="62"/>
      <c r="H559" s="24"/>
      <c r="J559" s="21"/>
      <c r="K559" s="21"/>
      <c r="L559" s="21"/>
      <c r="M559" s="22"/>
      <c r="N559" s="21"/>
      <c r="O559" s="21"/>
      <c r="P559" s="21"/>
      <c r="Q559" s="10"/>
    </row>
    <row r="560" ht="16.5" customHeight="1">
      <c r="A560" s="24"/>
      <c r="B560" s="24"/>
      <c r="G560" s="62"/>
      <c r="H560" s="24"/>
      <c r="J560" s="21"/>
      <c r="K560" s="21"/>
      <c r="L560" s="21"/>
      <c r="M560" s="22"/>
      <c r="N560" s="21"/>
      <c r="O560" s="21"/>
      <c r="P560" s="21"/>
      <c r="Q560" s="10"/>
    </row>
    <row r="561" ht="16.5" customHeight="1">
      <c r="A561" s="24"/>
      <c r="B561" s="24"/>
      <c r="G561" s="62"/>
      <c r="H561" s="24"/>
      <c r="J561" s="21"/>
      <c r="K561" s="21"/>
      <c r="L561" s="21"/>
      <c r="M561" s="22"/>
      <c r="N561" s="21"/>
      <c r="O561" s="21"/>
      <c r="P561" s="21"/>
      <c r="Q561" s="10"/>
    </row>
    <row r="562" ht="16.5" customHeight="1">
      <c r="A562" s="24"/>
      <c r="B562" s="24"/>
      <c r="G562" s="62"/>
      <c r="H562" s="24"/>
      <c r="J562" s="21"/>
      <c r="K562" s="21"/>
      <c r="L562" s="21"/>
      <c r="M562" s="22"/>
      <c r="N562" s="21"/>
      <c r="O562" s="21"/>
      <c r="P562" s="21"/>
      <c r="Q562" s="10"/>
    </row>
    <row r="563" ht="16.5" customHeight="1">
      <c r="A563" s="24"/>
      <c r="B563" s="24"/>
      <c r="G563" s="62"/>
      <c r="H563" s="24"/>
      <c r="J563" s="21"/>
      <c r="K563" s="21"/>
      <c r="L563" s="21"/>
      <c r="M563" s="22"/>
      <c r="N563" s="21"/>
      <c r="O563" s="21"/>
      <c r="P563" s="21"/>
      <c r="Q563" s="10"/>
    </row>
    <row r="564" ht="16.5" customHeight="1">
      <c r="A564" s="24"/>
      <c r="B564" s="24"/>
      <c r="G564" s="62"/>
      <c r="H564" s="24"/>
      <c r="J564" s="21"/>
      <c r="K564" s="21"/>
      <c r="L564" s="21"/>
      <c r="M564" s="22"/>
      <c r="N564" s="21"/>
      <c r="O564" s="21"/>
      <c r="P564" s="21"/>
      <c r="Q564" s="10"/>
    </row>
    <row r="565" ht="16.5" customHeight="1">
      <c r="A565" s="24"/>
      <c r="B565" s="24"/>
      <c r="G565" s="62"/>
      <c r="H565" s="24"/>
      <c r="J565" s="21"/>
      <c r="K565" s="21"/>
      <c r="L565" s="21"/>
      <c r="M565" s="22"/>
      <c r="N565" s="21"/>
      <c r="O565" s="21"/>
      <c r="P565" s="21"/>
      <c r="Q565" s="10"/>
    </row>
    <row r="566" ht="16.5" customHeight="1">
      <c r="A566" s="24"/>
      <c r="B566" s="24"/>
      <c r="G566" s="62"/>
      <c r="H566" s="24"/>
      <c r="J566" s="21"/>
      <c r="K566" s="21"/>
      <c r="L566" s="21"/>
      <c r="M566" s="22"/>
      <c r="N566" s="21"/>
      <c r="O566" s="21"/>
      <c r="P566" s="21"/>
      <c r="Q566" s="10"/>
    </row>
    <row r="567" ht="16.5" customHeight="1">
      <c r="A567" s="24"/>
      <c r="B567" s="24"/>
      <c r="G567" s="62"/>
      <c r="H567" s="24"/>
      <c r="J567" s="21"/>
      <c r="K567" s="21"/>
      <c r="L567" s="21"/>
      <c r="M567" s="22"/>
      <c r="N567" s="21"/>
      <c r="O567" s="21"/>
      <c r="P567" s="21"/>
      <c r="Q567" s="10"/>
    </row>
    <row r="568" ht="16.5" customHeight="1">
      <c r="A568" s="24"/>
      <c r="B568" s="24"/>
      <c r="G568" s="62"/>
      <c r="H568" s="24"/>
      <c r="J568" s="21"/>
      <c r="K568" s="21"/>
      <c r="L568" s="21"/>
      <c r="M568" s="22"/>
      <c r="N568" s="21"/>
      <c r="O568" s="21"/>
      <c r="P568" s="21"/>
      <c r="Q568" s="10"/>
    </row>
    <row r="569" ht="16.5" customHeight="1">
      <c r="A569" s="24"/>
      <c r="B569" s="24"/>
      <c r="G569" s="62"/>
      <c r="H569" s="24"/>
      <c r="J569" s="21"/>
      <c r="K569" s="21"/>
      <c r="L569" s="21"/>
      <c r="M569" s="22"/>
      <c r="N569" s="21"/>
      <c r="O569" s="21"/>
      <c r="P569" s="21"/>
      <c r="Q569" s="10"/>
    </row>
    <row r="570" ht="16.5" customHeight="1">
      <c r="A570" s="24"/>
      <c r="B570" s="24"/>
      <c r="G570" s="62"/>
      <c r="H570" s="24"/>
      <c r="J570" s="21"/>
      <c r="K570" s="21"/>
      <c r="L570" s="21"/>
      <c r="M570" s="22"/>
      <c r="N570" s="21"/>
      <c r="O570" s="21"/>
      <c r="P570" s="21"/>
      <c r="Q570" s="10"/>
    </row>
    <row r="571" ht="16.5" customHeight="1">
      <c r="A571" s="24"/>
      <c r="B571" s="24"/>
      <c r="G571" s="62"/>
      <c r="H571" s="24"/>
      <c r="J571" s="21"/>
      <c r="K571" s="21"/>
      <c r="L571" s="21"/>
      <c r="M571" s="22"/>
      <c r="N571" s="21"/>
      <c r="O571" s="21"/>
      <c r="P571" s="21"/>
      <c r="Q571" s="10"/>
    </row>
    <row r="572" ht="16.5" customHeight="1">
      <c r="A572" s="24"/>
      <c r="B572" s="24"/>
      <c r="G572" s="62"/>
      <c r="H572" s="24"/>
      <c r="J572" s="21"/>
      <c r="K572" s="21"/>
      <c r="L572" s="21"/>
      <c r="M572" s="22"/>
      <c r="N572" s="21"/>
      <c r="O572" s="21"/>
      <c r="P572" s="21"/>
      <c r="Q572" s="10"/>
    </row>
    <row r="573" ht="16.5" customHeight="1">
      <c r="A573" s="24"/>
      <c r="B573" s="24"/>
      <c r="G573" s="62"/>
      <c r="H573" s="24"/>
      <c r="J573" s="21"/>
      <c r="K573" s="21"/>
      <c r="L573" s="21"/>
      <c r="M573" s="22"/>
      <c r="N573" s="21"/>
      <c r="O573" s="21"/>
      <c r="P573" s="21"/>
      <c r="Q573" s="10"/>
    </row>
    <row r="574" ht="16.5" customHeight="1">
      <c r="A574" s="24"/>
      <c r="B574" s="24"/>
      <c r="G574" s="62"/>
      <c r="H574" s="24"/>
      <c r="J574" s="21"/>
      <c r="K574" s="21"/>
      <c r="L574" s="21"/>
      <c r="M574" s="22"/>
      <c r="N574" s="21"/>
      <c r="O574" s="21"/>
      <c r="P574" s="21"/>
      <c r="Q574" s="10"/>
    </row>
    <row r="575" ht="16.5" customHeight="1">
      <c r="A575" s="24"/>
      <c r="B575" s="24"/>
      <c r="G575" s="62"/>
      <c r="H575" s="24"/>
      <c r="J575" s="21"/>
      <c r="K575" s="21"/>
      <c r="L575" s="21"/>
      <c r="M575" s="22"/>
      <c r="N575" s="21"/>
      <c r="O575" s="21"/>
      <c r="P575" s="21"/>
      <c r="Q575" s="10"/>
    </row>
    <row r="576" ht="16.5" customHeight="1">
      <c r="A576" s="24"/>
      <c r="B576" s="24"/>
      <c r="G576" s="62"/>
      <c r="H576" s="24"/>
      <c r="J576" s="21"/>
      <c r="K576" s="21"/>
      <c r="L576" s="21"/>
      <c r="M576" s="22"/>
      <c r="N576" s="21"/>
      <c r="O576" s="21"/>
      <c r="P576" s="21"/>
      <c r="Q576" s="10"/>
    </row>
    <row r="577" ht="16.5" customHeight="1">
      <c r="A577" s="24"/>
      <c r="B577" s="24"/>
      <c r="G577" s="62"/>
      <c r="H577" s="24"/>
      <c r="J577" s="21"/>
      <c r="K577" s="21"/>
      <c r="L577" s="21"/>
      <c r="M577" s="22"/>
      <c r="N577" s="21"/>
      <c r="O577" s="21"/>
      <c r="P577" s="21"/>
      <c r="Q577" s="10"/>
    </row>
    <row r="578" ht="16.5" customHeight="1">
      <c r="A578" s="24"/>
      <c r="B578" s="24"/>
      <c r="G578" s="62"/>
      <c r="H578" s="24"/>
      <c r="J578" s="21"/>
      <c r="K578" s="21"/>
      <c r="L578" s="21"/>
      <c r="M578" s="22"/>
      <c r="N578" s="21"/>
      <c r="O578" s="21"/>
      <c r="P578" s="21"/>
      <c r="Q578" s="10"/>
    </row>
    <row r="579" ht="16.5" customHeight="1">
      <c r="A579" s="24"/>
      <c r="B579" s="24"/>
      <c r="G579" s="62"/>
      <c r="H579" s="24"/>
      <c r="J579" s="21"/>
      <c r="K579" s="21"/>
      <c r="L579" s="21"/>
      <c r="M579" s="22"/>
      <c r="N579" s="21"/>
      <c r="O579" s="21"/>
      <c r="P579" s="21"/>
      <c r="Q579" s="10"/>
    </row>
    <row r="580" ht="16.5" customHeight="1">
      <c r="A580" s="24"/>
      <c r="B580" s="24"/>
      <c r="G580" s="62"/>
      <c r="H580" s="24"/>
      <c r="J580" s="21"/>
      <c r="K580" s="21"/>
      <c r="L580" s="21"/>
      <c r="M580" s="22"/>
      <c r="N580" s="21"/>
      <c r="O580" s="21"/>
      <c r="P580" s="21"/>
      <c r="Q580" s="10"/>
    </row>
    <row r="581" ht="16.5" customHeight="1">
      <c r="A581" s="24"/>
      <c r="B581" s="24"/>
      <c r="G581" s="62"/>
      <c r="H581" s="24"/>
      <c r="J581" s="21"/>
      <c r="K581" s="21"/>
      <c r="L581" s="21"/>
      <c r="M581" s="22"/>
      <c r="N581" s="21"/>
      <c r="O581" s="21"/>
      <c r="P581" s="21"/>
      <c r="Q581" s="10"/>
    </row>
    <row r="582" ht="16.5" customHeight="1">
      <c r="A582" s="24"/>
      <c r="B582" s="24"/>
      <c r="G582" s="62"/>
      <c r="H582" s="24"/>
      <c r="J582" s="21"/>
      <c r="K582" s="21"/>
      <c r="L582" s="21"/>
      <c r="M582" s="22"/>
      <c r="N582" s="21"/>
      <c r="O582" s="21"/>
      <c r="P582" s="21"/>
      <c r="Q582" s="10"/>
    </row>
    <row r="583" ht="16.5" customHeight="1">
      <c r="A583" s="24"/>
      <c r="B583" s="24"/>
      <c r="G583" s="62"/>
      <c r="H583" s="24"/>
      <c r="J583" s="21"/>
      <c r="K583" s="21"/>
      <c r="L583" s="21"/>
      <c r="M583" s="22"/>
      <c r="N583" s="21"/>
      <c r="O583" s="21"/>
      <c r="P583" s="21"/>
      <c r="Q583" s="10"/>
    </row>
    <row r="584" ht="16.5" customHeight="1">
      <c r="A584" s="24"/>
      <c r="B584" s="24"/>
      <c r="G584" s="62"/>
      <c r="H584" s="24"/>
      <c r="J584" s="21"/>
      <c r="K584" s="21"/>
      <c r="L584" s="21"/>
      <c r="M584" s="22"/>
      <c r="N584" s="21"/>
      <c r="O584" s="21"/>
      <c r="P584" s="21"/>
      <c r="Q584" s="10"/>
    </row>
    <row r="585" ht="16.5" customHeight="1">
      <c r="A585" s="24"/>
      <c r="B585" s="24"/>
      <c r="G585" s="62"/>
      <c r="H585" s="24"/>
      <c r="J585" s="21"/>
      <c r="K585" s="21"/>
      <c r="L585" s="21"/>
      <c r="M585" s="22"/>
      <c r="N585" s="21"/>
      <c r="O585" s="21"/>
      <c r="P585" s="21"/>
      <c r="Q585" s="10"/>
    </row>
    <row r="586" ht="16.5" customHeight="1">
      <c r="A586" s="24"/>
      <c r="B586" s="24"/>
      <c r="G586" s="62"/>
      <c r="H586" s="24"/>
      <c r="J586" s="21"/>
      <c r="K586" s="21"/>
      <c r="L586" s="21"/>
      <c r="M586" s="22"/>
      <c r="N586" s="21"/>
      <c r="O586" s="21"/>
      <c r="P586" s="21"/>
      <c r="Q586" s="10"/>
    </row>
    <row r="587" ht="16.5" customHeight="1">
      <c r="A587" s="24"/>
      <c r="B587" s="24"/>
      <c r="G587" s="62"/>
      <c r="H587" s="24"/>
      <c r="J587" s="21"/>
      <c r="K587" s="21"/>
      <c r="L587" s="21"/>
      <c r="M587" s="22"/>
      <c r="N587" s="21"/>
      <c r="O587" s="21"/>
      <c r="P587" s="21"/>
      <c r="Q587" s="10"/>
    </row>
    <row r="588" ht="16.5" customHeight="1">
      <c r="A588" s="24"/>
      <c r="B588" s="24"/>
      <c r="G588" s="62"/>
      <c r="H588" s="24"/>
      <c r="J588" s="21"/>
      <c r="K588" s="21"/>
      <c r="L588" s="21"/>
      <c r="M588" s="22"/>
      <c r="N588" s="21"/>
      <c r="O588" s="21"/>
      <c r="P588" s="21"/>
      <c r="Q588" s="10"/>
    </row>
    <row r="589" ht="16.5" customHeight="1">
      <c r="A589" s="24"/>
      <c r="B589" s="24"/>
      <c r="G589" s="62"/>
      <c r="H589" s="24"/>
      <c r="J589" s="21"/>
      <c r="K589" s="21"/>
      <c r="L589" s="21"/>
      <c r="M589" s="22"/>
      <c r="N589" s="21"/>
      <c r="O589" s="21"/>
      <c r="P589" s="21"/>
      <c r="Q589" s="10"/>
    </row>
    <row r="590" ht="16.5" customHeight="1">
      <c r="A590" s="24"/>
      <c r="B590" s="24"/>
      <c r="G590" s="62"/>
      <c r="H590" s="24"/>
      <c r="J590" s="21"/>
      <c r="K590" s="21"/>
      <c r="L590" s="21"/>
      <c r="M590" s="22"/>
      <c r="N590" s="21"/>
      <c r="O590" s="21"/>
      <c r="P590" s="21"/>
      <c r="Q590" s="10"/>
    </row>
    <row r="591" ht="16.5" customHeight="1">
      <c r="A591" s="24"/>
      <c r="B591" s="24"/>
      <c r="G591" s="62"/>
      <c r="H591" s="24"/>
      <c r="J591" s="21"/>
      <c r="K591" s="21"/>
      <c r="L591" s="21"/>
      <c r="M591" s="22"/>
      <c r="N591" s="21"/>
      <c r="O591" s="21"/>
      <c r="P591" s="21"/>
      <c r="Q591" s="10"/>
    </row>
    <row r="592" ht="16.5" customHeight="1">
      <c r="A592" s="24"/>
      <c r="B592" s="24"/>
      <c r="G592" s="62"/>
      <c r="H592" s="24"/>
      <c r="J592" s="21"/>
      <c r="K592" s="21"/>
      <c r="L592" s="21"/>
      <c r="M592" s="22"/>
      <c r="N592" s="21"/>
      <c r="O592" s="21"/>
      <c r="P592" s="21"/>
      <c r="Q592" s="10"/>
    </row>
    <row r="593" ht="16.5" customHeight="1">
      <c r="A593" s="24"/>
      <c r="B593" s="24"/>
      <c r="G593" s="62"/>
      <c r="H593" s="24"/>
      <c r="J593" s="21"/>
      <c r="K593" s="21"/>
      <c r="L593" s="21"/>
      <c r="M593" s="22"/>
      <c r="N593" s="21"/>
      <c r="O593" s="21"/>
      <c r="P593" s="21"/>
      <c r="Q593" s="10"/>
    </row>
    <row r="594" ht="16.5" customHeight="1">
      <c r="A594" s="24"/>
      <c r="B594" s="24"/>
      <c r="G594" s="62"/>
      <c r="H594" s="24"/>
      <c r="J594" s="21"/>
      <c r="K594" s="21"/>
      <c r="L594" s="21"/>
      <c r="M594" s="22"/>
      <c r="N594" s="21"/>
      <c r="O594" s="21"/>
      <c r="P594" s="21"/>
      <c r="Q594" s="10"/>
    </row>
    <row r="595" ht="16.5" customHeight="1">
      <c r="A595" s="24"/>
      <c r="B595" s="24"/>
      <c r="G595" s="62"/>
      <c r="H595" s="24"/>
      <c r="J595" s="21"/>
      <c r="K595" s="21"/>
      <c r="L595" s="21"/>
      <c r="M595" s="22"/>
      <c r="N595" s="21"/>
      <c r="O595" s="21"/>
      <c r="P595" s="21"/>
      <c r="Q595" s="10"/>
    </row>
    <row r="596" ht="16.5" customHeight="1">
      <c r="A596" s="24"/>
      <c r="B596" s="24"/>
      <c r="G596" s="62"/>
      <c r="H596" s="24"/>
      <c r="J596" s="21"/>
      <c r="K596" s="21"/>
      <c r="L596" s="21"/>
      <c r="M596" s="22"/>
      <c r="N596" s="21"/>
      <c r="O596" s="21"/>
      <c r="P596" s="21"/>
      <c r="Q596" s="10"/>
    </row>
    <row r="597" ht="16.5" customHeight="1">
      <c r="A597" s="24"/>
      <c r="B597" s="24"/>
      <c r="G597" s="62"/>
      <c r="H597" s="24"/>
      <c r="J597" s="21"/>
      <c r="K597" s="21"/>
      <c r="L597" s="21"/>
      <c r="M597" s="22"/>
      <c r="N597" s="21"/>
      <c r="O597" s="21"/>
      <c r="P597" s="21"/>
      <c r="Q597" s="10"/>
    </row>
    <row r="598" ht="16.5" customHeight="1">
      <c r="A598" s="24"/>
      <c r="B598" s="24"/>
      <c r="G598" s="62"/>
      <c r="H598" s="24"/>
      <c r="J598" s="21"/>
      <c r="K598" s="21"/>
      <c r="L598" s="21"/>
      <c r="M598" s="22"/>
      <c r="N598" s="21"/>
      <c r="O598" s="21"/>
      <c r="P598" s="21"/>
      <c r="Q598" s="10"/>
    </row>
    <row r="599" ht="16.5" customHeight="1">
      <c r="A599" s="24"/>
      <c r="B599" s="24"/>
      <c r="G599" s="62"/>
      <c r="H599" s="24"/>
      <c r="J599" s="21"/>
      <c r="K599" s="21"/>
      <c r="L599" s="21"/>
      <c r="M599" s="22"/>
      <c r="N599" s="21"/>
      <c r="O599" s="21"/>
      <c r="P599" s="21"/>
      <c r="Q599" s="10"/>
    </row>
    <row r="600" ht="16.5" customHeight="1">
      <c r="A600" s="24"/>
      <c r="B600" s="24"/>
      <c r="G600" s="62"/>
      <c r="H600" s="24"/>
      <c r="J600" s="21"/>
      <c r="K600" s="21"/>
      <c r="L600" s="21"/>
      <c r="M600" s="22"/>
      <c r="N600" s="21"/>
      <c r="O600" s="21"/>
      <c r="P600" s="21"/>
      <c r="Q600" s="10"/>
    </row>
    <row r="601" ht="16.5" customHeight="1">
      <c r="A601" s="24"/>
      <c r="B601" s="24"/>
      <c r="G601" s="62"/>
      <c r="H601" s="24"/>
      <c r="J601" s="21"/>
      <c r="K601" s="21"/>
      <c r="L601" s="21"/>
      <c r="M601" s="22"/>
      <c r="N601" s="21"/>
      <c r="O601" s="21"/>
      <c r="P601" s="21"/>
      <c r="Q601" s="10"/>
    </row>
    <row r="602" ht="16.5" customHeight="1">
      <c r="A602" s="24"/>
      <c r="B602" s="24"/>
      <c r="G602" s="62"/>
      <c r="H602" s="24"/>
      <c r="J602" s="21"/>
      <c r="K602" s="21"/>
      <c r="L602" s="21"/>
      <c r="M602" s="22"/>
      <c r="N602" s="21"/>
      <c r="O602" s="21"/>
      <c r="P602" s="21"/>
      <c r="Q602" s="10"/>
    </row>
    <row r="603" ht="16.5" customHeight="1">
      <c r="A603" s="24"/>
      <c r="B603" s="24"/>
      <c r="G603" s="62"/>
      <c r="H603" s="24"/>
      <c r="J603" s="21"/>
      <c r="K603" s="21"/>
      <c r="L603" s="21"/>
      <c r="M603" s="22"/>
      <c r="N603" s="21"/>
      <c r="O603" s="21"/>
      <c r="P603" s="21"/>
      <c r="Q603" s="10"/>
    </row>
    <row r="604" ht="16.5" customHeight="1">
      <c r="A604" s="24"/>
      <c r="B604" s="24"/>
      <c r="G604" s="62"/>
      <c r="H604" s="24"/>
      <c r="J604" s="21"/>
      <c r="K604" s="21"/>
      <c r="L604" s="21"/>
      <c r="M604" s="22"/>
      <c r="N604" s="21"/>
      <c r="O604" s="21"/>
      <c r="P604" s="21"/>
      <c r="Q604" s="10"/>
    </row>
    <row r="605" ht="16.5" customHeight="1">
      <c r="A605" s="24"/>
      <c r="B605" s="24"/>
      <c r="G605" s="62"/>
      <c r="H605" s="24"/>
      <c r="J605" s="21"/>
      <c r="K605" s="21"/>
      <c r="L605" s="21"/>
      <c r="M605" s="22"/>
      <c r="N605" s="21"/>
      <c r="O605" s="21"/>
      <c r="P605" s="21"/>
      <c r="Q605" s="10"/>
    </row>
    <row r="606" ht="16.5" customHeight="1">
      <c r="A606" s="24"/>
      <c r="B606" s="24"/>
      <c r="G606" s="62"/>
      <c r="H606" s="24"/>
      <c r="J606" s="21"/>
      <c r="K606" s="21"/>
      <c r="L606" s="21"/>
      <c r="M606" s="22"/>
      <c r="N606" s="21"/>
      <c r="O606" s="21"/>
      <c r="P606" s="21"/>
      <c r="Q606" s="10"/>
    </row>
    <row r="607" ht="16.5" customHeight="1">
      <c r="A607" s="24"/>
      <c r="B607" s="24"/>
      <c r="G607" s="62"/>
      <c r="H607" s="24"/>
      <c r="J607" s="21"/>
      <c r="K607" s="21"/>
      <c r="L607" s="21"/>
      <c r="M607" s="22"/>
      <c r="N607" s="21"/>
      <c r="O607" s="21"/>
      <c r="P607" s="21"/>
      <c r="Q607" s="10"/>
    </row>
    <row r="608" ht="16.5" customHeight="1">
      <c r="A608" s="24"/>
      <c r="B608" s="24"/>
      <c r="G608" s="62"/>
      <c r="H608" s="24"/>
      <c r="J608" s="21"/>
      <c r="K608" s="21"/>
      <c r="L608" s="21"/>
      <c r="M608" s="22"/>
      <c r="N608" s="21"/>
      <c r="O608" s="21"/>
      <c r="P608" s="21"/>
      <c r="Q608" s="10"/>
    </row>
    <row r="609" ht="16.5" customHeight="1">
      <c r="A609" s="24"/>
      <c r="B609" s="24"/>
      <c r="G609" s="62"/>
      <c r="H609" s="24"/>
      <c r="J609" s="21"/>
      <c r="K609" s="21"/>
      <c r="L609" s="21"/>
      <c r="M609" s="22"/>
      <c r="N609" s="21"/>
      <c r="O609" s="21"/>
      <c r="P609" s="21"/>
      <c r="Q609" s="10"/>
    </row>
    <row r="610" ht="16.5" customHeight="1">
      <c r="A610" s="24"/>
      <c r="B610" s="24"/>
      <c r="G610" s="62"/>
      <c r="H610" s="24"/>
      <c r="J610" s="21"/>
      <c r="K610" s="21"/>
      <c r="L610" s="21"/>
      <c r="M610" s="22"/>
      <c r="N610" s="21"/>
      <c r="O610" s="21"/>
      <c r="P610" s="21"/>
      <c r="Q610" s="10"/>
    </row>
    <row r="611" ht="16.5" customHeight="1">
      <c r="A611" s="24"/>
      <c r="B611" s="24"/>
      <c r="G611" s="62"/>
      <c r="H611" s="24"/>
      <c r="J611" s="21"/>
      <c r="K611" s="21"/>
      <c r="L611" s="21"/>
      <c r="M611" s="22"/>
      <c r="N611" s="21"/>
      <c r="O611" s="21"/>
      <c r="P611" s="21"/>
      <c r="Q611" s="10"/>
    </row>
    <row r="612" ht="16.5" customHeight="1">
      <c r="A612" s="24"/>
      <c r="B612" s="24"/>
      <c r="G612" s="62"/>
      <c r="H612" s="24"/>
      <c r="J612" s="21"/>
      <c r="K612" s="21"/>
      <c r="L612" s="21"/>
      <c r="M612" s="22"/>
      <c r="N612" s="21"/>
      <c r="O612" s="21"/>
      <c r="P612" s="21"/>
      <c r="Q612" s="10"/>
    </row>
    <row r="613" ht="16.5" customHeight="1">
      <c r="A613" s="24"/>
      <c r="B613" s="24"/>
      <c r="G613" s="62"/>
      <c r="H613" s="24"/>
      <c r="J613" s="21"/>
      <c r="K613" s="21"/>
      <c r="L613" s="21"/>
      <c r="M613" s="22"/>
      <c r="N613" s="21"/>
      <c r="O613" s="21"/>
      <c r="P613" s="21"/>
      <c r="Q613" s="10"/>
    </row>
    <row r="614" ht="16.5" customHeight="1">
      <c r="A614" s="24"/>
      <c r="B614" s="24"/>
      <c r="G614" s="62"/>
      <c r="H614" s="24"/>
      <c r="J614" s="21"/>
      <c r="K614" s="21"/>
      <c r="L614" s="21"/>
      <c r="M614" s="22"/>
      <c r="N614" s="21"/>
      <c r="O614" s="21"/>
      <c r="P614" s="21"/>
      <c r="Q614" s="10"/>
    </row>
    <row r="615" ht="16.5" customHeight="1">
      <c r="A615" s="24"/>
      <c r="B615" s="24"/>
      <c r="G615" s="62"/>
      <c r="H615" s="24"/>
      <c r="J615" s="21"/>
      <c r="K615" s="21"/>
      <c r="L615" s="21"/>
      <c r="M615" s="22"/>
      <c r="N615" s="21"/>
      <c r="O615" s="21"/>
      <c r="P615" s="21"/>
      <c r="Q615" s="10"/>
    </row>
    <row r="616" ht="16.5" customHeight="1">
      <c r="A616" s="24"/>
      <c r="B616" s="24"/>
      <c r="G616" s="62"/>
      <c r="H616" s="24"/>
      <c r="J616" s="21"/>
      <c r="K616" s="21"/>
      <c r="L616" s="21"/>
      <c r="M616" s="22"/>
      <c r="N616" s="21"/>
      <c r="O616" s="21"/>
      <c r="P616" s="21"/>
      <c r="Q616" s="10"/>
    </row>
    <row r="617" ht="16.5" customHeight="1">
      <c r="A617" s="24"/>
      <c r="B617" s="24"/>
      <c r="G617" s="62"/>
      <c r="H617" s="24"/>
      <c r="J617" s="21"/>
      <c r="K617" s="21"/>
      <c r="L617" s="21"/>
      <c r="M617" s="22"/>
      <c r="N617" s="21"/>
      <c r="O617" s="21"/>
      <c r="P617" s="21"/>
      <c r="Q617" s="10"/>
    </row>
    <row r="618" ht="16.5" customHeight="1">
      <c r="A618" s="24"/>
      <c r="B618" s="24"/>
      <c r="G618" s="62"/>
      <c r="H618" s="24"/>
      <c r="J618" s="21"/>
      <c r="K618" s="21"/>
      <c r="L618" s="21"/>
      <c r="M618" s="22"/>
      <c r="N618" s="21"/>
      <c r="O618" s="21"/>
      <c r="P618" s="21"/>
      <c r="Q618" s="10"/>
    </row>
    <row r="619" ht="16.5" customHeight="1">
      <c r="A619" s="24"/>
      <c r="B619" s="24"/>
      <c r="G619" s="62"/>
      <c r="H619" s="24"/>
      <c r="J619" s="21"/>
      <c r="K619" s="21"/>
      <c r="L619" s="21"/>
      <c r="M619" s="22"/>
      <c r="N619" s="21"/>
      <c r="O619" s="21"/>
      <c r="P619" s="21"/>
      <c r="Q619" s="10"/>
    </row>
    <row r="620" ht="16.5" customHeight="1">
      <c r="A620" s="24"/>
      <c r="B620" s="24"/>
      <c r="G620" s="62"/>
      <c r="H620" s="24"/>
      <c r="J620" s="21"/>
      <c r="K620" s="21"/>
      <c r="L620" s="21"/>
      <c r="M620" s="22"/>
      <c r="N620" s="21"/>
      <c r="O620" s="21"/>
      <c r="P620" s="21"/>
      <c r="Q620" s="10"/>
    </row>
    <row r="621" ht="16.5" customHeight="1">
      <c r="A621" s="24"/>
      <c r="B621" s="24"/>
      <c r="G621" s="62"/>
      <c r="H621" s="24"/>
      <c r="J621" s="21"/>
      <c r="K621" s="21"/>
      <c r="L621" s="21"/>
      <c r="M621" s="22"/>
      <c r="N621" s="21"/>
      <c r="O621" s="21"/>
      <c r="P621" s="21"/>
      <c r="Q621" s="10"/>
    </row>
    <row r="622" ht="16.5" customHeight="1">
      <c r="A622" s="24"/>
      <c r="B622" s="24"/>
      <c r="G622" s="62"/>
      <c r="H622" s="24"/>
      <c r="J622" s="21"/>
      <c r="K622" s="21"/>
      <c r="L622" s="21"/>
      <c r="M622" s="22"/>
      <c r="N622" s="21"/>
      <c r="O622" s="21"/>
      <c r="P622" s="21"/>
      <c r="Q622" s="10"/>
    </row>
    <row r="623" ht="16.5" customHeight="1">
      <c r="A623" s="24"/>
      <c r="B623" s="24"/>
      <c r="G623" s="62"/>
      <c r="H623" s="24"/>
      <c r="J623" s="21"/>
      <c r="K623" s="21"/>
      <c r="L623" s="21"/>
      <c r="M623" s="22"/>
      <c r="N623" s="21"/>
      <c r="O623" s="21"/>
      <c r="P623" s="21"/>
      <c r="Q623" s="10"/>
    </row>
    <row r="624" ht="16.5" customHeight="1">
      <c r="A624" s="24"/>
      <c r="B624" s="24"/>
      <c r="G624" s="62"/>
      <c r="H624" s="24"/>
      <c r="J624" s="21"/>
      <c r="K624" s="21"/>
      <c r="L624" s="21"/>
      <c r="M624" s="22"/>
      <c r="N624" s="21"/>
      <c r="O624" s="21"/>
      <c r="P624" s="21"/>
      <c r="Q624" s="10"/>
    </row>
    <row r="625" ht="16.5" customHeight="1">
      <c r="A625" s="24"/>
      <c r="B625" s="24"/>
      <c r="G625" s="62"/>
      <c r="H625" s="24"/>
      <c r="J625" s="21"/>
      <c r="K625" s="21"/>
      <c r="L625" s="21"/>
      <c r="M625" s="22"/>
      <c r="N625" s="21"/>
      <c r="O625" s="21"/>
      <c r="P625" s="21"/>
      <c r="Q625" s="10"/>
    </row>
    <row r="626" ht="16.5" customHeight="1">
      <c r="A626" s="24"/>
      <c r="B626" s="24"/>
      <c r="G626" s="62"/>
      <c r="H626" s="24"/>
      <c r="J626" s="21"/>
      <c r="K626" s="21"/>
      <c r="L626" s="21"/>
      <c r="M626" s="22"/>
      <c r="N626" s="21"/>
      <c r="O626" s="21"/>
      <c r="P626" s="21"/>
      <c r="Q626" s="10"/>
    </row>
    <row r="627" ht="16.5" customHeight="1">
      <c r="A627" s="24"/>
      <c r="B627" s="24"/>
      <c r="G627" s="62"/>
      <c r="H627" s="24"/>
      <c r="J627" s="21"/>
      <c r="K627" s="21"/>
      <c r="L627" s="21"/>
      <c r="M627" s="22"/>
      <c r="N627" s="21"/>
      <c r="O627" s="21"/>
      <c r="P627" s="21"/>
      <c r="Q627" s="10"/>
    </row>
    <row r="628" ht="16.5" customHeight="1">
      <c r="A628" s="24"/>
      <c r="B628" s="24"/>
      <c r="G628" s="62"/>
      <c r="H628" s="24"/>
      <c r="J628" s="21"/>
      <c r="K628" s="21"/>
      <c r="L628" s="21"/>
      <c r="M628" s="22"/>
      <c r="N628" s="21"/>
      <c r="O628" s="21"/>
      <c r="P628" s="21"/>
      <c r="Q628" s="10"/>
    </row>
    <row r="629" ht="16.5" customHeight="1">
      <c r="A629" s="24"/>
      <c r="B629" s="24"/>
      <c r="G629" s="62"/>
      <c r="H629" s="24"/>
      <c r="J629" s="21"/>
      <c r="K629" s="21"/>
      <c r="L629" s="21"/>
      <c r="M629" s="22"/>
      <c r="N629" s="21"/>
      <c r="O629" s="21"/>
      <c r="P629" s="21"/>
      <c r="Q629" s="10"/>
    </row>
    <row r="630" ht="16.5" customHeight="1">
      <c r="A630" s="24"/>
      <c r="B630" s="24"/>
      <c r="G630" s="62"/>
      <c r="H630" s="24"/>
      <c r="J630" s="21"/>
      <c r="K630" s="21"/>
      <c r="L630" s="21"/>
      <c r="M630" s="22"/>
      <c r="N630" s="21"/>
      <c r="O630" s="21"/>
      <c r="P630" s="21"/>
      <c r="Q630" s="10"/>
    </row>
    <row r="631" ht="16.5" customHeight="1">
      <c r="A631" s="24"/>
      <c r="B631" s="24"/>
      <c r="G631" s="62"/>
      <c r="H631" s="24"/>
      <c r="J631" s="21"/>
      <c r="K631" s="21"/>
      <c r="L631" s="21"/>
      <c r="M631" s="22"/>
      <c r="N631" s="21"/>
      <c r="O631" s="21"/>
      <c r="P631" s="21"/>
      <c r="Q631" s="10"/>
    </row>
    <row r="632" ht="16.5" customHeight="1">
      <c r="A632" s="24"/>
      <c r="B632" s="24"/>
      <c r="G632" s="62"/>
      <c r="H632" s="24"/>
      <c r="J632" s="21"/>
      <c r="K632" s="21"/>
      <c r="L632" s="21"/>
      <c r="M632" s="22"/>
      <c r="N632" s="21"/>
      <c r="O632" s="21"/>
      <c r="P632" s="21"/>
      <c r="Q632" s="10"/>
    </row>
    <row r="633" ht="16.5" customHeight="1">
      <c r="A633" s="24"/>
      <c r="B633" s="24"/>
      <c r="G633" s="62"/>
      <c r="H633" s="24"/>
      <c r="J633" s="21"/>
      <c r="K633" s="21"/>
      <c r="L633" s="21"/>
      <c r="M633" s="22"/>
      <c r="N633" s="21"/>
      <c r="O633" s="21"/>
      <c r="P633" s="21"/>
      <c r="Q633" s="10"/>
    </row>
    <row r="634" ht="16.5" customHeight="1">
      <c r="A634" s="24"/>
      <c r="B634" s="24"/>
      <c r="G634" s="62"/>
      <c r="H634" s="24"/>
      <c r="J634" s="21"/>
      <c r="K634" s="21"/>
      <c r="L634" s="21"/>
      <c r="M634" s="22"/>
      <c r="N634" s="21"/>
      <c r="O634" s="21"/>
      <c r="P634" s="21"/>
      <c r="Q634" s="10"/>
    </row>
    <row r="635" ht="16.5" customHeight="1">
      <c r="A635" s="24"/>
      <c r="B635" s="24"/>
      <c r="G635" s="62"/>
      <c r="H635" s="24"/>
      <c r="J635" s="21"/>
      <c r="K635" s="21"/>
      <c r="L635" s="21"/>
      <c r="M635" s="22"/>
      <c r="N635" s="21"/>
      <c r="O635" s="21"/>
      <c r="P635" s="21"/>
      <c r="Q635" s="10"/>
    </row>
    <row r="636" ht="16.5" customHeight="1">
      <c r="A636" s="24"/>
      <c r="B636" s="24"/>
      <c r="G636" s="62"/>
      <c r="H636" s="24"/>
      <c r="J636" s="21"/>
      <c r="K636" s="21"/>
      <c r="L636" s="21"/>
      <c r="M636" s="22"/>
      <c r="N636" s="21"/>
      <c r="O636" s="21"/>
      <c r="P636" s="21"/>
      <c r="Q636" s="10"/>
    </row>
    <row r="637" ht="16.5" customHeight="1">
      <c r="A637" s="24"/>
      <c r="B637" s="24"/>
      <c r="G637" s="62"/>
      <c r="H637" s="24"/>
      <c r="J637" s="21"/>
      <c r="K637" s="21"/>
      <c r="L637" s="21"/>
      <c r="M637" s="22"/>
      <c r="N637" s="21"/>
      <c r="O637" s="21"/>
      <c r="P637" s="21"/>
      <c r="Q637" s="10"/>
    </row>
    <row r="638" ht="16.5" customHeight="1">
      <c r="A638" s="24"/>
      <c r="B638" s="24"/>
      <c r="G638" s="62"/>
      <c r="H638" s="24"/>
      <c r="J638" s="21"/>
      <c r="K638" s="21"/>
      <c r="L638" s="21"/>
      <c r="M638" s="22"/>
      <c r="N638" s="21"/>
      <c r="O638" s="21"/>
      <c r="P638" s="21"/>
      <c r="Q638" s="10"/>
    </row>
    <row r="639" ht="16.5" customHeight="1">
      <c r="A639" s="24"/>
      <c r="B639" s="24"/>
      <c r="G639" s="62"/>
      <c r="H639" s="24"/>
      <c r="J639" s="21"/>
      <c r="K639" s="21"/>
      <c r="L639" s="21"/>
      <c r="M639" s="22"/>
      <c r="N639" s="21"/>
      <c r="O639" s="21"/>
      <c r="P639" s="21"/>
      <c r="Q639" s="10"/>
    </row>
    <row r="640" ht="16.5" customHeight="1">
      <c r="A640" s="24"/>
      <c r="B640" s="24"/>
      <c r="G640" s="62"/>
      <c r="H640" s="24"/>
      <c r="J640" s="21"/>
      <c r="K640" s="21"/>
      <c r="L640" s="21"/>
      <c r="M640" s="22"/>
      <c r="N640" s="21"/>
      <c r="O640" s="21"/>
      <c r="P640" s="21"/>
      <c r="Q640" s="10"/>
    </row>
    <row r="641" ht="16.5" customHeight="1">
      <c r="A641" s="24"/>
      <c r="B641" s="24"/>
      <c r="G641" s="62"/>
      <c r="H641" s="24"/>
      <c r="J641" s="21"/>
      <c r="K641" s="21"/>
      <c r="L641" s="21"/>
      <c r="M641" s="22"/>
      <c r="N641" s="21"/>
      <c r="O641" s="21"/>
      <c r="P641" s="21"/>
      <c r="Q641" s="10"/>
    </row>
    <row r="642" ht="16.5" customHeight="1">
      <c r="A642" s="24"/>
      <c r="B642" s="24"/>
      <c r="G642" s="62"/>
      <c r="H642" s="24"/>
      <c r="J642" s="21"/>
      <c r="K642" s="21"/>
      <c r="L642" s="21"/>
      <c r="M642" s="22"/>
      <c r="N642" s="21"/>
      <c r="O642" s="21"/>
      <c r="P642" s="21"/>
      <c r="Q642" s="10"/>
    </row>
    <row r="643" ht="16.5" customHeight="1">
      <c r="A643" s="24"/>
      <c r="B643" s="24"/>
      <c r="G643" s="62"/>
      <c r="H643" s="24"/>
      <c r="J643" s="21"/>
      <c r="K643" s="21"/>
      <c r="L643" s="21"/>
      <c r="M643" s="22"/>
      <c r="N643" s="21"/>
      <c r="O643" s="21"/>
      <c r="P643" s="21"/>
      <c r="Q643" s="10"/>
    </row>
    <row r="644" ht="16.5" customHeight="1">
      <c r="A644" s="24"/>
      <c r="B644" s="24"/>
      <c r="G644" s="62"/>
      <c r="H644" s="24"/>
      <c r="J644" s="21"/>
      <c r="K644" s="21"/>
      <c r="L644" s="21"/>
      <c r="M644" s="22"/>
      <c r="N644" s="21"/>
      <c r="O644" s="21"/>
      <c r="P644" s="21"/>
      <c r="Q644" s="10"/>
    </row>
    <row r="645" ht="16.5" customHeight="1">
      <c r="A645" s="24"/>
      <c r="B645" s="24"/>
      <c r="G645" s="62"/>
      <c r="H645" s="24"/>
      <c r="J645" s="21"/>
      <c r="K645" s="21"/>
      <c r="L645" s="21"/>
      <c r="M645" s="22"/>
      <c r="N645" s="21"/>
      <c r="O645" s="21"/>
      <c r="P645" s="21"/>
      <c r="Q645" s="10"/>
    </row>
    <row r="646" ht="16.5" customHeight="1">
      <c r="A646" s="24"/>
      <c r="B646" s="24"/>
      <c r="G646" s="62"/>
      <c r="H646" s="24"/>
      <c r="J646" s="21"/>
      <c r="K646" s="21"/>
      <c r="L646" s="21"/>
      <c r="M646" s="22"/>
      <c r="N646" s="21"/>
      <c r="O646" s="21"/>
      <c r="P646" s="21"/>
      <c r="Q646" s="10"/>
    </row>
    <row r="647" ht="16.5" customHeight="1">
      <c r="A647" s="24"/>
      <c r="B647" s="24"/>
      <c r="G647" s="62"/>
      <c r="H647" s="24"/>
      <c r="J647" s="21"/>
      <c r="K647" s="21"/>
      <c r="L647" s="21"/>
      <c r="M647" s="22"/>
      <c r="N647" s="21"/>
      <c r="O647" s="21"/>
      <c r="P647" s="21"/>
      <c r="Q647" s="10"/>
    </row>
    <row r="648" ht="16.5" customHeight="1">
      <c r="A648" s="24"/>
      <c r="B648" s="24"/>
      <c r="G648" s="62"/>
      <c r="H648" s="24"/>
      <c r="J648" s="21"/>
      <c r="K648" s="21"/>
      <c r="L648" s="21"/>
      <c r="M648" s="22"/>
      <c r="N648" s="21"/>
      <c r="O648" s="21"/>
      <c r="P648" s="21"/>
      <c r="Q648" s="10"/>
    </row>
    <row r="649" ht="16.5" customHeight="1">
      <c r="A649" s="24"/>
      <c r="B649" s="24"/>
      <c r="G649" s="62"/>
      <c r="H649" s="24"/>
      <c r="J649" s="21"/>
      <c r="K649" s="21"/>
      <c r="L649" s="21"/>
      <c r="M649" s="22"/>
      <c r="N649" s="21"/>
      <c r="O649" s="21"/>
      <c r="P649" s="21"/>
      <c r="Q649" s="10"/>
    </row>
    <row r="650" ht="16.5" customHeight="1">
      <c r="A650" s="24"/>
      <c r="B650" s="24"/>
      <c r="G650" s="62"/>
      <c r="H650" s="24"/>
      <c r="J650" s="21"/>
      <c r="K650" s="21"/>
      <c r="L650" s="21"/>
      <c r="M650" s="22"/>
      <c r="N650" s="21"/>
      <c r="O650" s="21"/>
      <c r="P650" s="21"/>
      <c r="Q650" s="10"/>
    </row>
    <row r="651" ht="16.5" customHeight="1">
      <c r="A651" s="24"/>
      <c r="B651" s="24"/>
      <c r="G651" s="62"/>
      <c r="H651" s="24"/>
      <c r="J651" s="21"/>
      <c r="K651" s="21"/>
      <c r="L651" s="21"/>
      <c r="M651" s="22"/>
      <c r="N651" s="21"/>
      <c r="O651" s="21"/>
      <c r="P651" s="21"/>
      <c r="Q651" s="10"/>
    </row>
    <row r="652" ht="16.5" customHeight="1">
      <c r="A652" s="24"/>
      <c r="B652" s="24"/>
      <c r="G652" s="62"/>
      <c r="H652" s="24"/>
      <c r="J652" s="21"/>
      <c r="K652" s="21"/>
      <c r="L652" s="21"/>
      <c r="M652" s="22"/>
      <c r="N652" s="21"/>
      <c r="O652" s="21"/>
      <c r="P652" s="21"/>
      <c r="Q652" s="10"/>
    </row>
    <row r="653" ht="16.5" customHeight="1">
      <c r="A653" s="24"/>
      <c r="B653" s="24"/>
      <c r="G653" s="62"/>
      <c r="H653" s="24"/>
      <c r="J653" s="21"/>
      <c r="K653" s="21"/>
      <c r="L653" s="21"/>
      <c r="M653" s="22"/>
      <c r="N653" s="21"/>
      <c r="O653" s="21"/>
      <c r="P653" s="21"/>
      <c r="Q653" s="10"/>
    </row>
    <row r="654" ht="16.5" customHeight="1">
      <c r="A654" s="24"/>
      <c r="B654" s="24"/>
      <c r="G654" s="62"/>
      <c r="H654" s="24"/>
      <c r="J654" s="21"/>
      <c r="K654" s="21"/>
      <c r="L654" s="21"/>
      <c r="M654" s="22"/>
      <c r="N654" s="21"/>
      <c r="O654" s="21"/>
      <c r="P654" s="21"/>
      <c r="Q654" s="10"/>
    </row>
    <row r="655" ht="16.5" customHeight="1">
      <c r="A655" s="24"/>
      <c r="B655" s="24"/>
      <c r="G655" s="62"/>
      <c r="H655" s="24"/>
      <c r="J655" s="21"/>
      <c r="K655" s="21"/>
      <c r="L655" s="21"/>
      <c r="M655" s="22"/>
      <c r="N655" s="21"/>
      <c r="O655" s="21"/>
      <c r="P655" s="21"/>
      <c r="Q655" s="10"/>
    </row>
    <row r="656" ht="16.5" customHeight="1">
      <c r="A656" s="24"/>
      <c r="B656" s="24"/>
      <c r="G656" s="62"/>
      <c r="H656" s="24"/>
      <c r="J656" s="21"/>
      <c r="K656" s="21"/>
      <c r="L656" s="21"/>
      <c r="M656" s="22"/>
      <c r="N656" s="21"/>
      <c r="O656" s="21"/>
      <c r="P656" s="21"/>
      <c r="Q656" s="10"/>
    </row>
    <row r="657" ht="16.5" customHeight="1">
      <c r="A657" s="24"/>
      <c r="B657" s="24"/>
      <c r="G657" s="62"/>
      <c r="H657" s="24"/>
      <c r="J657" s="21"/>
      <c r="K657" s="21"/>
      <c r="L657" s="21"/>
      <c r="M657" s="22"/>
      <c r="N657" s="21"/>
      <c r="O657" s="21"/>
      <c r="P657" s="21"/>
      <c r="Q657" s="10"/>
    </row>
    <row r="658" ht="16.5" customHeight="1">
      <c r="A658" s="24"/>
      <c r="B658" s="24"/>
      <c r="G658" s="62"/>
      <c r="H658" s="24"/>
      <c r="J658" s="21"/>
      <c r="K658" s="21"/>
      <c r="L658" s="21"/>
      <c r="M658" s="22"/>
      <c r="N658" s="21"/>
      <c r="O658" s="21"/>
      <c r="P658" s="21"/>
      <c r="Q658" s="10"/>
    </row>
    <row r="659" ht="16.5" customHeight="1">
      <c r="A659" s="24"/>
      <c r="B659" s="24"/>
      <c r="G659" s="62"/>
      <c r="H659" s="24"/>
      <c r="J659" s="21"/>
      <c r="K659" s="21"/>
      <c r="L659" s="21"/>
      <c r="M659" s="22"/>
      <c r="N659" s="21"/>
      <c r="O659" s="21"/>
      <c r="P659" s="21"/>
      <c r="Q659" s="10"/>
    </row>
    <row r="660" ht="16.5" customHeight="1">
      <c r="A660" s="24"/>
      <c r="B660" s="24"/>
      <c r="G660" s="62"/>
      <c r="H660" s="24"/>
      <c r="J660" s="21"/>
      <c r="K660" s="21"/>
      <c r="L660" s="21"/>
      <c r="M660" s="22"/>
      <c r="N660" s="21"/>
      <c r="O660" s="21"/>
      <c r="P660" s="21"/>
      <c r="Q660" s="10"/>
    </row>
    <row r="661" ht="16.5" customHeight="1">
      <c r="A661" s="24"/>
      <c r="B661" s="24"/>
      <c r="G661" s="62"/>
      <c r="H661" s="24"/>
      <c r="J661" s="21"/>
      <c r="K661" s="21"/>
      <c r="L661" s="21"/>
      <c r="M661" s="22"/>
      <c r="N661" s="21"/>
      <c r="O661" s="21"/>
      <c r="P661" s="21"/>
      <c r="Q661" s="10"/>
    </row>
    <row r="662" ht="16.5" customHeight="1">
      <c r="A662" s="24"/>
      <c r="B662" s="24"/>
      <c r="G662" s="62"/>
      <c r="H662" s="24"/>
      <c r="J662" s="21"/>
      <c r="K662" s="21"/>
      <c r="L662" s="21"/>
      <c r="M662" s="22"/>
      <c r="N662" s="21"/>
      <c r="O662" s="21"/>
      <c r="P662" s="21"/>
      <c r="Q662" s="10"/>
    </row>
    <row r="663" ht="16.5" customHeight="1">
      <c r="A663" s="24"/>
      <c r="B663" s="24"/>
      <c r="G663" s="62"/>
      <c r="H663" s="24"/>
      <c r="J663" s="21"/>
      <c r="K663" s="21"/>
      <c r="L663" s="21"/>
      <c r="M663" s="22"/>
      <c r="N663" s="21"/>
      <c r="O663" s="21"/>
      <c r="P663" s="21"/>
      <c r="Q663" s="10"/>
    </row>
    <row r="664" ht="16.5" customHeight="1">
      <c r="A664" s="24"/>
      <c r="B664" s="24"/>
      <c r="G664" s="62"/>
      <c r="H664" s="24"/>
      <c r="J664" s="21"/>
      <c r="K664" s="21"/>
      <c r="L664" s="21"/>
      <c r="M664" s="22"/>
      <c r="N664" s="21"/>
      <c r="O664" s="21"/>
      <c r="P664" s="21"/>
      <c r="Q664" s="10"/>
    </row>
    <row r="665" ht="16.5" customHeight="1">
      <c r="A665" s="24"/>
      <c r="B665" s="24"/>
      <c r="G665" s="62"/>
      <c r="H665" s="24"/>
      <c r="J665" s="21"/>
      <c r="K665" s="21"/>
      <c r="L665" s="21"/>
      <c r="M665" s="22"/>
      <c r="N665" s="21"/>
      <c r="O665" s="21"/>
      <c r="P665" s="21"/>
      <c r="Q665" s="10"/>
    </row>
    <row r="666" ht="16.5" customHeight="1">
      <c r="A666" s="24"/>
      <c r="B666" s="24"/>
      <c r="G666" s="62"/>
      <c r="H666" s="24"/>
      <c r="J666" s="21"/>
      <c r="K666" s="21"/>
      <c r="L666" s="21"/>
      <c r="M666" s="22"/>
      <c r="N666" s="21"/>
      <c r="O666" s="21"/>
      <c r="P666" s="21"/>
      <c r="Q666" s="10"/>
    </row>
    <row r="667" ht="16.5" customHeight="1">
      <c r="A667" s="24"/>
      <c r="B667" s="24"/>
      <c r="G667" s="62"/>
      <c r="H667" s="24"/>
      <c r="J667" s="21"/>
      <c r="K667" s="21"/>
      <c r="L667" s="21"/>
      <c r="M667" s="22"/>
      <c r="N667" s="21"/>
      <c r="O667" s="21"/>
      <c r="P667" s="21"/>
      <c r="Q667" s="10"/>
    </row>
    <row r="668" ht="16.5" customHeight="1">
      <c r="A668" s="24"/>
      <c r="B668" s="24"/>
      <c r="G668" s="62"/>
      <c r="H668" s="24"/>
      <c r="J668" s="21"/>
      <c r="K668" s="21"/>
      <c r="L668" s="21"/>
      <c r="M668" s="22"/>
      <c r="N668" s="21"/>
      <c r="O668" s="21"/>
      <c r="P668" s="21"/>
      <c r="Q668" s="10"/>
    </row>
    <row r="669" ht="16.5" customHeight="1">
      <c r="A669" s="24"/>
      <c r="B669" s="24"/>
      <c r="G669" s="62"/>
      <c r="H669" s="24"/>
      <c r="J669" s="21"/>
      <c r="K669" s="21"/>
      <c r="L669" s="21"/>
      <c r="M669" s="22"/>
      <c r="N669" s="21"/>
      <c r="O669" s="21"/>
      <c r="P669" s="21"/>
      <c r="Q669" s="10"/>
    </row>
    <row r="670" ht="16.5" customHeight="1">
      <c r="A670" s="24"/>
      <c r="B670" s="24"/>
      <c r="G670" s="62"/>
      <c r="H670" s="24"/>
      <c r="J670" s="21"/>
      <c r="K670" s="21"/>
      <c r="L670" s="21"/>
      <c r="M670" s="22"/>
      <c r="N670" s="21"/>
      <c r="O670" s="21"/>
      <c r="P670" s="21"/>
      <c r="Q670" s="10"/>
    </row>
    <row r="671" ht="16.5" customHeight="1">
      <c r="A671" s="24"/>
      <c r="B671" s="24"/>
      <c r="G671" s="62"/>
      <c r="H671" s="24"/>
      <c r="J671" s="21"/>
      <c r="K671" s="21"/>
      <c r="L671" s="21"/>
      <c r="M671" s="22"/>
      <c r="N671" s="21"/>
      <c r="O671" s="21"/>
      <c r="P671" s="21"/>
      <c r="Q671" s="10"/>
    </row>
    <row r="672" ht="16.5" customHeight="1">
      <c r="A672" s="24"/>
      <c r="B672" s="24"/>
      <c r="G672" s="62"/>
      <c r="H672" s="24"/>
      <c r="J672" s="21"/>
      <c r="K672" s="21"/>
      <c r="L672" s="21"/>
      <c r="M672" s="22"/>
      <c r="N672" s="21"/>
      <c r="O672" s="21"/>
      <c r="P672" s="21"/>
      <c r="Q672" s="10"/>
    </row>
    <row r="673" ht="16.5" customHeight="1">
      <c r="A673" s="24"/>
      <c r="B673" s="24"/>
      <c r="G673" s="62"/>
      <c r="H673" s="24"/>
      <c r="J673" s="21"/>
      <c r="K673" s="21"/>
      <c r="L673" s="21"/>
      <c r="M673" s="22"/>
      <c r="N673" s="21"/>
      <c r="O673" s="21"/>
      <c r="P673" s="21"/>
      <c r="Q673" s="10"/>
    </row>
    <row r="674" ht="16.5" customHeight="1">
      <c r="A674" s="24"/>
      <c r="B674" s="24"/>
      <c r="G674" s="62"/>
      <c r="H674" s="24"/>
      <c r="J674" s="21"/>
      <c r="K674" s="21"/>
      <c r="L674" s="21"/>
      <c r="M674" s="22"/>
      <c r="N674" s="21"/>
      <c r="O674" s="21"/>
      <c r="P674" s="21"/>
      <c r="Q674" s="10"/>
    </row>
    <row r="675" ht="16.5" customHeight="1">
      <c r="A675" s="24"/>
      <c r="B675" s="24"/>
      <c r="G675" s="62"/>
      <c r="H675" s="24"/>
      <c r="J675" s="21"/>
      <c r="K675" s="21"/>
      <c r="L675" s="21"/>
      <c r="M675" s="22"/>
      <c r="N675" s="21"/>
      <c r="O675" s="21"/>
      <c r="P675" s="21"/>
      <c r="Q675" s="10"/>
    </row>
    <row r="676" ht="16.5" customHeight="1">
      <c r="A676" s="24"/>
      <c r="B676" s="24"/>
      <c r="G676" s="62"/>
      <c r="H676" s="24"/>
      <c r="J676" s="21"/>
      <c r="K676" s="21"/>
      <c r="L676" s="21"/>
      <c r="M676" s="22"/>
      <c r="N676" s="21"/>
      <c r="O676" s="21"/>
      <c r="P676" s="21"/>
      <c r="Q676" s="10"/>
    </row>
    <row r="677" ht="16.5" customHeight="1">
      <c r="A677" s="24"/>
      <c r="B677" s="24"/>
      <c r="G677" s="62"/>
      <c r="H677" s="24"/>
      <c r="J677" s="21"/>
      <c r="K677" s="21"/>
      <c r="L677" s="21"/>
      <c r="M677" s="22"/>
      <c r="N677" s="21"/>
      <c r="O677" s="21"/>
      <c r="P677" s="21"/>
      <c r="Q677" s="10"/>
    </row>
    <row r="678" ht="16.5" customHeight="1">
      <c r="A678" s="24"/>
      <c r="B678" s="24"/>
      <c r="G678" s="62"/>
      <c r="H678" s="24"/>
      <c r="J678" s="21"/>
      <c r="K678" s="21"/>
      <c r="L678" s="21"/>
      <c r="M678" s="22"/>
      <c r="N678" s="21"/>
      <c r="O678" s="21"/>
      <c r="P678" s="21"/>
      <c r="Q678" s="10"/>
    </row>
    <row r="679" ht="16.5" customHeight="1">
      <c r="A679" s="24"/>
      <c r="B679" s="24"/>
      <c r="G679" s="62"/>
      <c r="H679" s="24"/>
      <c r="J679" s="21"/>
      <c r="K679" s="21"/>
      <c r="L679" s="21"/>
      <c r="M679" s="22"/>
      <c r="N679" s="21"/>
      <c r="O679" s="21"/>
      <c r="P679" s="21"/>
      <c r="Q679" s="10"/>
    </row>
    <row r="680" ht="16.5" customHeight="1">
      <c r="A680" s="24"/>
      <c r="B680" s="24"/>
      <c r="G680" s="62"/>
      <c r="H680" s="24"/>
      <c r="J680" s="21"/>
      <c r="K680" s="21"/>
      <c r="L680" s="21"/>
      <c r="M680" s="22"/>
      <c r="N680" s="21"/>
      <c r="O680" s="21"/>
      <c r="P680" s="21"/>
      <c r="Q680" s="10"/>
    </row>
    <row r="681" ht="16.5" customHeight="1">
      <c r="A681" s="24"/>
      <c r="B681" s="24"/>
      <c r="G681" s="62"/>
      <c r="H681" s="24"/>
      <c r="J681" s="21"/>
      <c r="K681" s="21"/>
      <c r="L681" s="21"/>
      <c r="M681" s="22"/>
      <c r="N681" s="21"/>
      <c r="O681" s="21"/>
      <c r="P681" s="21"/>
      <c r="Q681" s="10"/>
    </row>
    <row r="682" ht="16.5" customHeight="1">
      <c r="A682" s="24"/>
      <c r="B682" s="24"/>
      <c r="G682" s="62"/>
      <c r="H682" s="24"/>
      <c r="J682" s="21"/>
      <c r="K682" s="21"/>
      <c r="L682" s="21"/>
      <c r="M682" s="22"/>
      <c r="N682" s="21"/>
      <c r="O682" s="21"/>
      <c r="P682" s="21"/>
      <c r="Q682" s="10"/>
    </row>
    <row r="683" ht="16.5" customHeight="1">
      <c r="A683" s="24"/>
      <c r="B683" s="24"/>
      <c r="G683" s="62"/>
      <c r="H683" s="24"/>
      <c r="J683" s="21"/>
      <c r="K683" s="21"/>
      <c r="L683" s="21"/>
      <c r="M683" s="22"/>
      <c r="N683" s="21"/>
      <c r="O683" s="21"/>
      <c r="P683" s="21"/>
      <c r="Q683" s="10"/>
    </row>
    <row r="684" ht="16.5" customHeight="1">
      <c r="A684" s="24"/>
      <c r="B684" s="24"/>
      <c r="G684" s="62"/>
      <c r="H684" s="24"/>
      <c r="J684" s="21"/>
      <c r="K684" s="21"/>
      <c r="L684" s="21"/>
      <c r="M684" s="22"/>
      <c r="N684" s="21"/>
      <c r="O684" s="21"/>
      <c r="P684" s="21"/>
      <c r="Q684" s="10"/>
    </row>
    <row r="685" ht="16.5" customHeight="1">
      <c r="A685" s="24"/>
      <c r="B685" s="24"/>
      <c r="G685" s="62"/>
      <c r="H685" s="24"/>
      <c r="J685" s="21"/>
      <c r="K685" s="21"/>
      <c r="L685" s="21"/>
      <c r="M685" s="22"/>
      <c r="N685" s="21"/>
      <c r="O685" s="21"/>
      <c r="P685" s="21"/>
      <c r="Q685" s="10"/>
    </row>
    <row r="686" ht="16.5" customHeight="1">
      <c r="A686" s="24"/>
      <c r="B686" s="24"/>
      <c r="G686" s="62"/>
      <c r="H686" s="24"/>
      <c r="J686" s="21"/>
      <c r="K686" s="21"/>
      <c r="L686" s="21"/>
      <c r="M686" s="22"/>
      <c r="N686" s="21"/>
      <c r="O686" s="21"/>
      <c r="P686" s="21"/>
      <c r="Q686" s="10"/>
    </row>
    <row r="687" ht="16.5" customHeight="1">
      <c r="A687" s="24"/>
      <c r="B687" s="24"/>
      <c r="G687" s="62"/>
      <c r="H687" s="24"/>
      <c r="J687" s="21"/>
      <c r="K687" s="21"/>
      <c r="L687" s="21"/>
      <c r="M687" s="22"/>
      <c r="N687" s="21"/>
      <c r="O687" s="21"/>
      <c r="P687" s="21"/>
      <c r="Q687" s="10"/>
    </row>
    <row r="688" ht="16.5" customHeight="1">
      <c r="A688" s="24"/>
      <c r="B688" s="24"/>
      <c r="G688" s="62"/>
      <c r="H688" s="24"/>
      <c r="J688" s="21"/>
      <c r="K688" s="21"/>
      <c r="L688" s="21"/>
      <c r="M688" s="22"/>
      <c r="N688" s="21"/>
      <c r="O688" s="21"/>
      <c r="P688" s="21"/>
      <c r="Q688" s="10"/>
    </row>
    <row r="689" ht="16.5" customHeight="1">
      <c r="A689" s="24"/>
      <c r="B689" s="24"/>
      <c r="G689" s="62"/>
      <c r="H689" s="24"/>
      <c r="J689" s="21"/>
      <c r="K689" s="21"/>
      <c r="L689" s="21"/>
      <c r="M689" s="22"/>
      <c r="N689" s="21"/>
      <c r="O689" s="21"/>
      <c r="P689" s="21"/>
      <c r="Q689" s="10"/>
    </row>
    <row r="690" ht="16.5" customHeight="1">
      <c r="A690" s="24"/>
      <c r="B690" s="24"/>
      <c r="G690" s="62"/>
      <c r="H690" s="24"/>
      <c r="J690" s="21"/>
      <c r="K690" s="21"/>
      <c r="L690" s="21"/>
      <c r="M690" s="22"/>
      <c r="N690" s="21"/>
      <c r="O690" s="21"/>
      <c r="P690" s="21"/>
      <c r="Q690" s="10"/>
    </row>
    <row r="691" ht="16.5" customHeight="1">
      <c r="A691" s="24"/>
      <c r="B691" s="24"/>
      <c r="G691" s="62"/>
      <c r="H691" s="24"/>
      <c r="J691" s="21"/>
      <c r="K691" s="21"/>
      <c r="L691" s="21"/>
      <c r="M691" s="22"/>
      <c r="N691" s="21"/>
      <c r="O691" s="21"/>
      <c r="P691" s="21"/>
      <c r="Q691" s="10"/>
    </row>
    <row r="692" ht="16.5" customHeight="1">
      <c r="A692" s="24"/>
      <c r="B692" s="24"/>
      <c r="G692" s="62"/>
      <c r="H692" s="24"/>
      <c r="J692" s="21"/>
      <c r="K692" s="21"/>
      <c r="L692" s="21"/>
      <c r="M692" s="22"/>
      <c r="N692" s="21"/>
      <c r="O692" s="21"/>
      <c r="P692" s="21"/>
      <c r="Q692" s="10"/>
    </row>
    <row r="693" ht="16.5" customHeight="1">
      <c r="A693" s="24"/>
      <c r="B693" s="24"/>
      <c r="G693" s="62"/>
      <c r="H693" s="24"/>
      <c r="J693" s="21"/>
      <c r="K693" s="21"/>
      <c r="L693" s="21"/>
      <c r="M693" s="22"/>
      <c r="N693" s="21"/>
      <c r="O693" s="21"/>
      <c r="P693" s="21"/>
      <c r="Q693" s="10"/>
    </row>
    <row r="694" ht="16.5" customHeight="1">
      <c r="A694" s="24"/>
      <c r="B694" s="24"/>
      <c r="G694" s="62"/>
      <c r="H694" s="24"/>
      <c r="J694" s="21"/>
      <c r="K694" s="21"/>
      <c r="L694" s="21"/>
      <c r="M694" s="22"/>
      <c r="N694" s="21"/>
      <c r="O694" s="21"/>
      <c r="P694" s="21"/>
      <c r="Q694" s="10"/>
    </row>
    <row r="695" ht="16.5" customHeight="1">
      <c r="A695" s="24"/>
      <c r="B695" s="24"/>
      <c r="G695" s="62"/>
      <c r="H695" s="24"/>
      <c r="J695" s="21"/>
      <c r="K695" s="21"/>
      <c r="L695" s="21"/>
      <c r="M695" s="22"/>
      <c r="N695" s="21"/>
      <c r="O695" s="21"/>
      <c r="P695" s="21"/>
      <c r="Q695" s="10"/>
    </row>
    <row r="696" ht="16.5" customHeight="1">
      <c r="A696" s="24"/>
      <c r="B696" s="24"/>
      <c r="G696" s="62"/>
      <c r="H696" s="24"/>
      <c r="J696" s="21"/>
      <c r="K696" s="21"/>
      <c r="L696" s="21"/>
      <c r="M696" s="22"/>
      <c r="N696" s="21"/>
      <c r="O696" s="21"/>
      <c r="P696" s="21"/>
      <c r="Q696" s="10"/>
    </row>
    <row r="697" ht="16.5" customHeight="1">
      <c r="A697" s="24"/>
      <c r="B697" s="24"/>
      <c r="G697" s="62"/>
      <c r="H697" s="24"/>
      <c r="J697" s="21"/>
      <c r="K697" s="21"/>
      <c r="L697" s="21"/>
      <c r="M697" s="22"/>
      <c r="N697" s="21"/>
      <c r="O697" s="21"/>
      <c r="P697" s="21"/>
      <c r="Q697" s="10"/>
    </row>
    <row r="698" ht="16.5" customHeight="1">
      <c r="A698" s="24"/>
      <c r="B698" s="24"/>
      <c r="G698" s="62"/>
      <c r="H698" s="24"/>
      <c r="J698" s="21"/>
      <c r="K698" s="21"/>
      <c r="L698" s="21"/>
      <c r="M698" s="22"/>
      <c r="N698" s="21"/>
      <c r="O698" s="21"/>
      <c r="P698" s="21"/>
      <c r="Q698" s="10"/>
    </row>
    <row r="699" ht="16.5" customHeight="1">
      <c r="A699" s="24"/>
      <c r="B699" s="24"/>
      <c r="G699" s="62"/>
      <c r="H699" s="24"/>
      <c r="J699" s="21"/>
      <c r="K699" s="21"/>
      <c r="L699" s="21"/>
      <c r="M699" s="22"/>
      <c r="N699" s="21"/>
      <c r="O699" s="21"/>
      <c r="P699" s="21"/>
      <c r="Q699" s="10"/>
    </row>
    <row r="700" ht="16.5" customHeight="1">
      <c r="A700" s="24"/>
      <c r="B700" s="24"/>
      <c r="G700" s="62"/>
      <c r="H700" s="24"/>
      <c r="J700" s="21"/>
      <c r="K700" s="21"/>
      <c r="L700" s="21"/>
      <c r="M700" s="22"/>
      <c r="N700" s="21"/>
      <c r="O700" s="21"/>
      <c r="P700" s="21"/>
      <c r="Q700" s="10"/>
    </row>
    <row r="701" ht="16.5" customHeight="1">
      <c r="A701" s="24"/>
      <c r="B701" s="24"/>
      <c r="G701" s="62"/>
      <c r="H701" s="24"/>
      <c r="J701" s="21"/>
      <c r="K701" s="21"/>
      <c r="L701" s="21"/>
      <c r="M701" s="22"/>
      <c r="N701" s="21"/>
      <c r="O701" s="21"/>
      <c r="P701" s="21"/>
      <c r="Q701" s="10"/>
    </row>
    <row r="702" ht="16.5" customHeight="1">
      <c r="A702" s="24"/>
      <c r="B702" s="24"/>
      <c r="G702" s="62"/>
      <c r="H702" s="24"/>
      <c r="J702" s="21"/>
      <c r="K702" s="21"/>
      <c r="L702" s="21"/>
      <c r="M702" s="22"/>
      <c r="N702" s="21"/>
      <c r="O702" s="21"/>
      <c r="P702" s="21"/>
      <c r="Q702" s="10"/>
    </row>
    <row r="703" ht="16.5" customHeight="1">
      <c r="A703" s="24"/>
      <c r="B703" s="24"/>
      <c r="G703" s="62"/>
      <c r="H703" s="24"/>
      <c r="J703" s="21"/>
      <c r="K703" s="21"/>
      <c r="L703" s="21"/>
      <c r="M703" s="22"/>
      <c r="N703" s="21"/>
      <c r="O703" s="21"/>
      <c r="P703" s="21"/>
      <c r="Q703" s="10"/>
    </row>
    <row r="704" ht="16.5" customHeight="1">
      <c r="A704" s="24"/>
      <c r="B704" s="24"/>
      <c r="G704" s="62"/>
      <c r="H704" s="24"/>
      <c r="J704" s="21"/>
      <c r="K704" s="21"/>
      <c r="L704" s="21"/>
      <c r="M704" s="22"/>
      <c r="N704" s="21"/>
      <c r="O704" s="21"/>
      <c r="P704" s="21"/>
      <c r="Q704" s="10"/>
    </row>
    <row r="705" ht="16.5" customHeight="1">
      <c r="A705" s="24"/>
      <c r="B705" s="24"/>
      <c r="G705" s="62"/>
      <c r="H705" s="24"/>
      <c r="J705" s="21"/>
      <c r="K705" s="21"/>
      <c r="L705" s="21"/>
      <c r="M705" s="22"/>
      <c r="N705" s="21"/>
      <c r="O705" s="21"/>
      <c r="P705" s="21"/>
      <c r="Q705" s="10"/>
    </row>
    <row r="706" ht="16.5" customHeight="1">
      <c r="A706" s="24"/>
      <c r="B706" s="24"/>
      <c r="G706" s="62"/>
      <c r="H706" s="24"/>
      <c r="J706" s="21"/>
      <c r="K706" s="21"/>
      <c r="L706" s="21"/>
      <c r="M706" s="22"/>
      <c r="N706" s="21"/>
      <c r="O706" s="21"/>
      <c r="P706" s="21"/>
      <c r="Q706" s="10"/>
    </row>
    <row r="707" ht="16.5" customHeight="1">
      <c r="A707" s="24"/>
      <c r="B707" s="24"/>
      <c r="G707" s="62"/>
      <c r="H707" s="24"/>
      <c r="J707" s="21"/>
      <c r="K707" s="21"/>
      <c r="L707" s="21"/>
      <c r="M707" s="22"/>
      <c r="N707" s="21"/>
      <c r="O707" s="21"/>
      <c r="P707" s="21"/>
      <c r="Q707" s="10"/>
    </row>
    <row r="708" ht="16.5" customHeight="1">
      <c r="A708" s="24"/>
      <c r="B708" s="24"/>
      <c r="G708" s="62"/>
      <c r="H708" s="24"/>
      <c r="J708" s="21"/>
      <c r="K708" s="21"/>
      <c r="L708" s="21"/>
      <c r="M708" s="22"/>
      <c r="N708" s="21"/>
      <c r="O708" s="21"/>
      <c r="P708" s="21"/>
      <c r="Q708" s="10"/>
    </row>
    <row r="709" ht="16.5" customHeight="1">
      <c r="A709" s="24"/>
      <c r="B709" s="24"/>
      <c r="G709" s="62"/>
      <c r="H709" s="24"/>
      <c r="J709" s="21"/>
      <c r="K709" s="21"/>
      <c r="L709" s="21"/>
      <c r="M709" s="22"/>
      <c r="N709" s="21"/>
      <c r="O709" s="21"/>
      <c r="P709" s="21"/>
      <c r="Q709" s="10"/>
    </row>
    <row r="710" ht="16.5" customHeight="1">
      <c r="A710" s="24"/>
      <c r="B710" s="24"/>
      <c r="G710" s="62"/>
      <c r="H710" s="24"/>
      <c r="J710" s="21"/>
      <c r="K710" s="21"/>
      <c r="L710" s="21"/>
      <c r="M710" s="22"/>
      <c r="N710" s="21"/>
      <c r="O710" s="21"/>
      <c r="P710" s="21"/>
      <c r="Q710" s="10"/>
    </row>
    <row r="711" ht="16.5" customHeight="1">
      <c r="A711" s="24"/>
      <c r="B711" s="24"/>
      <c r="G711" s="62"/>
      <c r="H711" s="24"/>
      <c r="J711" s="21"/>
      <c r="K711" s="21"/>
      <c r="L711" s="21"/>
      <c r="M711" s="22"/>
      <c r="N711" s="21"/>
      <c r="O711" s="21"/>
      <c r="P711" s="21"/>
      <c r="Q711" s="10"/>
    </row>
    <row r="712" ht="16.5" customHeight="1">
      <c r="A712" s="24"/>
      <c r="B712" s="24"/>
      <c r="G712" s="62"/>
      <c r="H712" s="24"/>
      <c r="J712" s="21"/>
      <c r="K712" s="21"/>
      <c r="L712" s="21"/>
      <c r="M712" s="22"/>
      <c r="N712" s="21"/>
      <c r="O712" s="21"/>
      <c r="P712" s="21"/>
      <c r="Q712" s="10"/>
    </row>
    <row r="713" ht="16.5" customHeight="1">
      <c r="A713" s="24"/>
      <c r="B713" s="24"/>
      <c r="G713" s="62"/>
      <c r="H713" s="24"/>
      <c r="J713" s="21"/>
      <c r="K713" s="21"/>
      <c r="L713" s="21"/>
      <c r="M713" s="22"/>
      <c r="N713" s="21"/>
      <c r="O713" s="21"/>
      <c r="P713" s="21"/>
      <c r="Q713" s="10"/>
    </row>
    <row r="714" ht="16.5" customHeight="1">
      <c r="A714" s="24"/>
      <c r="B714" s="24"/>
      <c r="G714" s="62"/>
      <c r="H714" s="24"/>
      <c r="J714" s="21"/>
      <c r="K714" s="21"/>
      <c r="L714" s="21"/>
      <c r="M714" s="22"/>
      <c r="N714" s="21"/>
      <c r="O714" s="21"/>
      <c r="P714" s="21"/>
      <c r="Q714" s="10"/>
    </row>
    <row r="715" ht="16.5" customHeight="1">
      <c r="A715" s="24"/>
      <c r="B715" s="24"/>
      <c r="G715" s="62"/>
      <c r="H715" s="24"/>
      <c r="J715" s="21"/>
      <c r="K715" s="21"/>
      <c r="L715" s="21"/>
      <c r="M715" s="22"/>
      <c r="N715" s="21"/>
      <c r="O715" s="21"/>
      <c r="P715" s="21"/>
      <c r="Q715" s="10"/>
    </row>
    <row r="716" ht="16.5" customHeight="1">
      <c r="A716" s="24"/>
      <c r="B716" s="24"/>
      <c r="G716" s="62"/>
      <c r="H716" s="24"/>
      <c r="J716" s="21"/>
      <c r="K716" s="21"/>
      <c r="L716" s="21"/>
      <c r="M716" s="22"/>
      <c r="N716" s="21"/>
      <c r="O716" s="21"/>
      <c r="P716" s="21"/>
      <c r="Q716" s="10"/>
    </row>
    <row r="717" ht="16.5" customHeight="1">
      <c r="A717" s="24"/>
      <c r="B717" s="24"/>
      <c r="G717" s="62"/>
      <c r="H717" s="24"/>
      <c r="J717" s="21"/>
      <c r="K717" s="21"/>
      <c r="L717" s="21"/>
      <c r="M717" s="22"/>
      <c r="N717" s="21"/>
      <c r="O717" s="21"/>
      <c r="P717" s="21"/>
      <c r="Q717" s="10"/>
    </row>
    <row r="718" ht="16.5" customHeight="1">
      <c r="A718" s="24"/>
      <c r="B718" s="24"/>
      <c r="G718" s="62"/>
      <c r="H718" s="24"/>
      <c r="J718" s="21"/>
      <c r="K718" s="21"/>
      <c r="L718" s="21"/>
      <c r="M718" s="22"/>
      <c r="N718" s="21"/>
      <c r="O718" s="21"/>
      <c r="P718" s="21"/>
      <c r="Q718" s="10"/>
    </row>
    <row r="719" ht="16.5" customHeight="1">
      <c r="A719" s="24"/>
      <c r="B719" s="24"/>
      <c r="G719" s="62"/>
      <c r="H719" s="24"/>
      <c r="J719" s="21"/>
      <c r="K719" s="21"/>
      <c r="L719" s="21"/>
      <c r="M719" s="22"/>
      <c r="N719" s="21"/>
      <c r="O719" s="21"/>
      <c r="P719" s="21"/>
      <c r="Q719" s="10"/>
    </row>
    <row r="720" ht="16.5" customHeight="1">
      <c r="A720" s="24"/>
      <c r="B720" s="24"/>
      <c r="G720" s="62"/>
      <c r="H720" s="24"/>
      <c r="J720" s="21"/>
      <c r="K720" s="21"/>
      <c r="L720" s="21"/>
      <c r="M720" s="22"/>
      <c r="N720" s="21"/>
      <c r="O720" s="21"/>
      <c r="P720" s="21"/>
      <c r="Q720" s="10"/>
    </row>
    <row r="721" ht="16.5" customHeight="1">
      <c r="A721" s="24"/>
      <c r="B721" s="24"/>
      <c r="G721" s="62"/>
      <c r="H721" s="24"/>
      <c r="J721" s="21"/>
      <c r="K721" s="21"/>
      <c r="L721" s="21"/>
      <c r="M721" s="22"/>
      <c r="N721" s="21"/>
      <c r="O721" s="21"/>
      <c r="P721" s="21"/>
      <c r="Q721" s="10"/>
    </row>
    <row r="722" ht="16.5" customHeight="1">
      <c r="A722" s="24"/>
      <c r="B722" s="24"/>
      <c r="G722" s="62"/>
      <c r="H722" s="24"/>
      <c r="J722" s="21"/>
      <c r="K722" s="21"/>
      <c r="L722" s="21"/>
      <c r="M722" s="22"/>
      <c r="N722" s="21"/>
      <c r="O722" s="21"/>
      <c r="P722" s="21"/>
      <c r="Q722" s="10"/>
    </row>
    <row r="723" ht="16.5" customHeight="1">
      <c r="A723" s="24"/>
      <c r="B723" s="24"/>
      <c r="G723" s="62"/>
      <c r="H723" s="24"/>
      <c r="J723" s="21"/>
      <c r="K723" s="21"/>
      <c r="L723" s="21"/>
      <c r="M723" s="22"/>
      <c r="N723" s="21"/>
      <c r="O723" s="21"/>
      <c r="P723" s="21"/>
      <c r="Q723" s="10"/>
    </row>
    <row r="724" ht="16.5" customHeight="1">
      <c r="A724" s="24"/>
      <c r="B724" s="24"/>
      <c r="G724" s="62"/>
      <c r="H724" s="24"/>
      <c r="J724" s="21"/>
      <c r="K724" s="21"/>
      <c r="L724" s="21"/>
      <c r="M724" s="22"/>
      <c r="N724" s="21"/>
      <c r="O724" s="21"/>
      <c r="P724" s="21"/>
      <c r="Q724" s="10"/>
    </row>
    <row r="725" ht="16.5" customHeight="1">
      <c r="A725" s="24"/>
      <c r="B725" s="24"/>
      <c r="G725" s="62"/>
      <c r="H725" s="24"/>
      <c r="J725" s="21"/>
      <c r="K725" s="21"/>
      <c r="L725" s="21"/>
      <c r="M725" s="22"/>
      <c r="N725" s="21"/>
      <c r="O725" s="21"/>
      <c r="P725" s="21"/>
      <c r="Q725" s="10"/>
    </row>
    <row r="726" ht="16.5" customHeight="1">
      <c r="A726" s="24"/>
      <c r="B726" s="24"/>
      <c r="G726" s="62"/>
      <c r="H726" s="24"/>
      <c r="J726" s="21"/>
      <c r="K726" s="21"/>
      <c r="L726" s="21"/>
      <c r="M726" s="22"/>
      <c r="N726" s="21"/>
      <c r="O726" s="21"/>
      <c r="P726" s="21"/>
      <c r="Q726" s="10"/>
    </row>
    <row r="727" ht="16.5" customHeight="1">
      <c r="A727" s="24"/>
      <c r="B727" s="24"/>
      <c r="G727" s="62"/>
      <c r="H727" s="24"/>
      <c r="J727" s="21"/>
      <c r="K727" s="21"/>
      <c r="L727" s="21"/>
      <c r="M727" s="22"/>
      <c r="N727" s="21"/>
      <c r="O727" s="21"/>
      <c r="P727" s="21"/>
      <c r="Q727" s="10"/>
    </row>
    <row r="728" ht="16.5" customHeight="1">
      <c r="A728" s="24"/>
      <c r="B728" s="24"/>
      <c r="G728" s="62"/>
      <c r="H728" s="24"/>
      <c r="J728" s="21"/>
      <c r="K728" s="21"/>
      <c r="L728" s="21"/>
      <c r="M728" s="22"/>
      <c r="N728" s="21"/>
      <c r="O728" s="21"/>
      <c r="P728" s="21"/>
      <c r="Q728" s="10"/>
    </row>
    <row r="729" ht="16.5" customHeight="1">
      <c r="A729" s="24"/>
      <c r="B729" s="24"/>
      <c r="G729" s="62"/>
      <c r="H729" s="24"/>
      <c r="J729" s="21"/>
      <c r="K729" s="21"/>
      <c r="L729" s="21"/>
      <c r="M729" s="22"/>
      <c r="N729" s="21"/>
      <c r="O729" s="21"/>
      <c r="P729" s="21"/>
      <c r="Q729" s="10"/>
    </row>
    <row r="730" ht="16.5" customHeight="1">
      <c r="A730" s="24"/>
      <c r="B730" s="24"/>
      <c r="G730" s="62"/>
      <c r="H730" s="24"/>
      <c r="J730" s="21"/>
      <c r="K730" s="21"/>
      <c r="L730" s="21"/>
      <c r="M730" s="22"/>
      <c r="N730" s="21"/>
      <c r="O730" s="21"/>
      <c r="P730" s="21"/>
      <c r="Q730" s="10"/>
    </row>
    <row r="731" ht="16.5" customHeight="1">
      <c r="A731" s="24"/>
      <c r="B731" s="24"/>
      <c r="G731" s="62"/>
      <c r="H731" s="24"/>
      <c r="J731" s="21"/>
      <c r="K731" s="21"/>
      <c r="L731" s="21"/>
      <c r="M731" s="22"/>
      <c r="N731" s="21"/>
      <c r="O731" s="21"/>
      <c r="P731" s="21"/>
      <c r="Q731" s="10"/>
    </row>
    <row r="732" ht="16.5" customHeight="1">
      <c r="A732" s="24"/>
      <c r="B732" s="24"/>
      <c r="G732" s="62"/>
      <c r="H732" s="24"/>
      <c r="J732" s="21"/>
      <c r="K732" s="21"/>
      <c r="L732" s="21"/>
      <c r="M732" s="22"/>
      <c r="N732" s="21"/>
      <c r="O732" s="21"/>
      <c r="P732" s="21"/>
      <c r="Q732" s="10"/>
    </row>
    <row r="733" ht="16.5" customHeight="1">
      <c r="A733" s="24"/>
      <c r="B733" s="24"/>
      <c r="G733" s="62"/>
      <c r="H733" s="24"/>
      <c r="J733" s="21"/>
      <c r="K733" s="21"/>
      <c r="L733" s="21"/>
      <c r="M733" s="22"/>
      <c r="N733" s="21"/>
      <c r="O733" s="21"/>
      <c r="P733" s="21"/>
      <c r="Q733" s="10"/>
    </row>
    <row r="734" ht="16.5" customHeight="1">
      <c r="A734" s="24"/>
      <c r="B734" s="24"/>
      <c r="G734" s="62"/>
      <c r="H734" s="24"/>
      <c r="J734" s="21"/>
      <c r="K734" s="21"/>
      <c r="L734" s="21"/>
      <c r="M734" s="22"/>
      <c r="N734" s="21"/>
      <c r="O734" s="21"/>
      <c r="P734" s="21"/>
      <c r="Q734" s="10"/>
    </row>
    <row r="735" ht="16.5" customHeight="1">
      <c r="A735" s="24"/>
      <c r="B735" s="24"/>
      <c r="G735" s="62"/>
      <c r="H735" s="24"/>
      <c r="J735" s="21"/>
      <c r="K735" s="21"/>
      <c r="L735" s="21"/>
      <c r="M735" s="22"/>
      <c r="N735" s="21"/>
      <c r="O735" s="21"/>
      <c r="P735" s="21"/>
      <c r="Q735" s="10"/>
    </row>
    <row r="736" ht="16.5" customHeight="1">
      <c r="A736" s="24"/>
      <c r="B736" s="24"/>
      <c r="G736" s="62"/>
      <c r="H736" s="24"/>
      <c r="J736" s="21"/>
      <c r="K736" s="21"/>
      <c r="L736" s="21"/>
      <c r="M736" s="22"/>
      <c r="N736" s="21"/>
      <c r="O736" s="21"/>
      <c r="P736" s="21"/>
      <c r="Q736" s="10"/>
    </row>
    <row r="737" ht="16.5" customHeight="1">
      <c r="A737" s="24"/>
      <c r="B737" s="24"/>
      <c r="G737" s="62"/>
      <c r="H737" s="24"/>
      <c r="J737" s="21"/>
      <c r="K737" s="21"/>
      <c r="L737" s="21"/>
      <c r="M737" s="22"/>
      <c r="N737" s="21"/>
      <c r="O737" s="21"/>
      <c r="P737" s="21"/>
      <c r="Q737" s="10"/>
    </row>
    <row r="738" ht="16.5" customHeight="1">
      <c r="A738" s="24"/>
      <c r="B738" s="24"/>
      <c r="G738" s="62"/>
      <c r="H738" s="24"/>
      <c r="J738" s="21"/>
      <c r="K738" s="21"/>
      <c r="L738" s="21"/>
      <c r="M738" s="22"/>
      <c r="N738" s="21"/>
      <c r="O738" s="21"/>
      <c r="P738" s="21"/>
      <c r="Q738" s="10"/>
    </row>
    <row r="739" ht="16.5" customHeight="1">
      <c r="A739" s="24"/>
      <c r="B739" s="24"/>
      <c r="G739" s="62"/>
      <c r="H739" s="24"/>
      <c r="J739" s="21"/>
      <c r="K739" s="21"/>
      <c r="L739" s="21"/>
      <c r="M739" s="22"/>
      <c r="N739" s="21"/>
      <c r="O739" s="21"/>
      <c r="P739" s="21"/>
      <c r="Q739" s="10"/>
    </row>
    <row r="740" ht="16.5" customHeight="1">
      <c r="A740" s="24"/>
      <c r="B740" s="24"/>
      <c r="G740" s="62"/>
      <c r="H740" s="24"/>
      <c r="J740" s="21"/>
      <c r="K740" s="21"/>
      <c r="L740" s="21"/>
      <c r="M740" s="22"/>
      <c r="N740" s="21"/>
      <c r="O740" s="21"/>
      <c r="P740" s="21"/>
      <c r="Q740" s="10"/>
    </row>
    <row r="741" ht="16.5" customHeight="1">
      <c r="A741" s="24"/>
      <c r="B741" s="24"/>
      <c r="G741" s="62"/>
      <c r="H741" s="24"/>
      <c r="J741" s="21"/>
      <c r="K741" s="21"/>
      <c r="L741" s="21"/>
      <c r="M741" s="22"/>
      <c r="N741" s="21"/>
      <c r="O741" s="21"/>
      <c r="P741" s="21"/>
      <c r="Q741" s="10"/>
    </row>
    <row r="742" ht="16.5" customHeight="1">
      <c r="A742" s="24"/>
      <c r="B742" s="24"/>
      <c r="G742" s="62"/>
      <c r="H742" s="24"/>
      <c r="J742" s="21"/>
      <c r="K742" s="21"/>
      <c r="L742" s="21"/>
      <c r="M742" s="22"/>
      <c r="N742" s="21"/>
      <c r="O742" s="21"/>
      <c r="P742" s="21"/>
      <c r="Q742" s="10"/>
    </row>
    <row r="743" ht="16.5" customHeight="1">
      <c r="A743" s="24"/>
      <c r="B743" s="24"/>
      <c r="G743" s="62"/>
      <c r="H743" s="24"/>
      <c r="J743" s="21"/>
      <c r="K743" s="21"/>
      <c r="L743" s="21"/>
      <c r="M743" s="22"/>
      <c r="N743" s="21"/>
      <c r="O743" s="21"/>
      <c r="P743" s="21"/>
      <c r="Q743" s="10"/>
    </row>
    <row r="744" ht="16.5" customHeight="1">
      <c r="A744" s="24"/>
      <c r="B744" s="24"/>
      <c r="G744" s="62"/>
      <c r="H744" s="24"/>
      <c r="J744" s="21"/>
      <c r="K744" s="21"/>
      <c r="L744" s="21"/>
      <c r="M744" s="22"/>
      <c r="N744" s="21"/>
      <c r="O744" s="21"/>
      <c r="P744" s="21"/>
      <c r="Q744" s="10"/>
    </row>
    <row r="745" ht="16.5" customHeight="1">
      <c r="A745" s="24"/>
      <c r="B745" s="24"/>
      <c r="G745" s="62"/>
      <c r="H745" s="24"/>
      <c r="J745" s="21"/>
      <c r="K745" s="21"/>
      <c r="L745" s="21"/>
      <c r="M745" s="22"/>
      <c r="N745" s="21"/>
      <c r="O745" s="21"/>
      <c r="P745" s="21"/>
      <c r="Q745" s="10"/>
    </row>
    <row r="746" ht="16.5" customHeight="1">
      <c r="A746" s="24"/>
      <c r="B746" s="24"/>
      <c r="G746" s="62"/>
      <c r="H746" s="24"/>
      <c r="J746" s="21"/>
      <c r="K746" s="21"/>
      <c r="L746" s="21"/>
      <c r="M746" s="22"/>
      <c r="N746" s="21"/>
      <c r="O746" s="21"/>
      <c r="P746" s="21"/>
      <c r="Q746" s="10"/>
    </row>
    <row r="747" ht="16.5" customHeight="1">
      <c r="A747" s="24"/>
      <c r="B747" s="24"/>
      <c r="G747" s="62"/>
      <c r="H747" s="24"/>
      <c r="J747" s="21"/>
      <c r="K747" s="21"/>
      <c r="L747" s="21"/>
      <c r="M747" s="22"/>
      <c r="N747" s="21"/>
      <c r="O747" s="21"/>
      <c r="P747" s="21"/>
      <c r="Q747" s="10"/>
    </row>
    <row r="748" ht="16.5" customHeight="1">
      <c r="A748" s="24"/>
      <c r="B748" s="24"/>
      <c r="G748" s="62"/>
      <c r="H748" s="24"/>
      <c r="J748" s="21"/>
      <c r="K748" s="21"/>
      <c r="L748" s="21"/>
      <c r="M748" s="22"/>
      <c r="N748" s="21"/>
      <c r="O748" s="21"/>
      <c r="P748" s="21"/>
      <c r="Q748" s="10"/>
    </row>
    <row r="749" ht="16.5" customHeight="1">
      <c r="A749" s="24"/>
      <c r="B749" s="24"/>
      <c r="G749" s="62"/>
      <c r="H749" s="24"/>
      <c r="J749" s="21"/>
      <c r="K749" s="21"/>
      <c r="L749" s="21"/>
      <c r="M749" s="22"/>
      <c r="N749" s="21"/>
      <c r="O749" s="21"/>
      <c r="P749" s="21"/>
      <c r="Q749" s="10"/>
    </row>
    <row r="750" ht="16.5" customHeight="1">
      <c r="A750" s="24"/>
      <c r="B750" s="24"/>
      <c r="G750" s="62"/>
      <c r="H750" s="24"/>
      <c r="J750" s="21"/>
      <c r="K750" s="21"/>
      <c r="L750" s="21"/>
      <c r="M750" s="22"/>
      <c r="N750" s="21"/>
      <c r="O750" s="21"/>
      <c r="P750" s="21"/>
      <c r="Q750" s="10"/>
    </row>
    <row r="751" ht="16.5" customHeight="1">
      <c r="A751" s="24"/>
      <c r="B751" s="24"/>
      <c r="G751" s="62"/>
      <c r="H751" s="24"/>
      <c r="J751" s="21"/>
      <c r="K751" s="21"/>
      <c r="L751" s="21"/>
      <c r="M751" s="22"/>
      <c r="N751" s="21"/>
      <c r="O751" s="21"/>
      <c r="P751" s="21"/>
      <c r="Q751" s="10"/>
    </row>
    <row r="752" ht="16.5" customHeight="1">
      <c r="A752" s="24"/>
      <c r="B752" s="24"/>
      <c r="G752" s="62"/>
      <c r="H752" s="24"/>
      <c r="J752" s="21"/>
      <c r="K752" s="21"/>
      <c r="L752" s="21"/>
      <c r="M752" s="22"/>
      <c r="N752" s="21"/>
      <c r="O752" s="21"/>
      <c r="P752" s="21"/>
      <c r="Q752" s="10"/>
    </row>
    <row r="753" ht="16.5" customHeight="1">
      <c r="A753" s="24"/>
      <c r="B753" s="24"/>
      <c r="G753" s="62"/>
      <c r="H753" s="24"/>
      <c r="J753" s="21"/>
      <c r="K753" s="21"/>
      <c r="L753" s="21"/>
      <c r="M753" s="22"/>
      <c r="N753" s="21"/>
      <c r="O753" s="21"/>
      <c r="P753" s="21"/>
      <c r="Q753" s="10"/>
    </row>
    <row r="754" ht="16.5" customHeight="1">
      <c r="A754" s="24"/>
      <c r="B754" s="24"/>
      <c r="G754" s="62"/>
      <c r="H754" s="24"/>
      <c r="J754" s="21"/>
      <c r="K754" s="21"/>
      <c r="L754" s="21"/>
      <c r="M754" s="22"/>
      <c r="N754" s="21"/>
      <c r="O754" s="21"/>
      <c r="P754" s="21"/>
      <c r="Q754" s="10"/>
    </row>
    <row r="755" ht="16.5" customHeight="1">
      <c r="A755" s="24"/>
      <c r="B755" s="24"/>
      <c r="G755" s="62"/>
      <c r="H755" s="24"/>
      <c r="J755" s="21"/>
      <c r="K755" s="21"/>
      <c r="L755" s="21"/>
      <c r="M755" s="22"/>
      <c r="N755" s="21"/>
      <c r="O755" s="21"/>
      <c r="P755" s="21"/>
      <c r="Q755" s="10"/>
    </row>
    <row r="756" ht="16.5" customHeight="1">
      <c r="A756" s="24"/>
      <c r="B756" s="24"/>
      <c r="G756" s="62"/>
      <c r="H756" s="24"/>
      <c r="J756" s="21"/>
      <c r="K756" s="21"/>
      <c r="L756" s="21"/>
      <c r="M756" s="22"/>
      <c r="N756" s="21"/>
      <c r="O756" s="21"/>
      <c r="P756" s="21"/>
      <c r="Q756" s="10"/>
    </row>
    <row r="757" ht="16.5" customHeight="1">
      <c r="A757" s="24"/>
      <c r="B757" s="24"/>
      <c r="G757" s="62"/>
      <c r="H757" s="24"/>
      <c r="J757" s="21"/>
      <c r="K757" s="21"/>
      <c r="L757" s="21"/>
      <c r="M757" s="22"/>
      <c r="N757" s="21"/>
      <c r="O757" s="21"/>
      <c r="P757" s="21"/>
      <c r="Q757" s="10"/>
    </row>
    <row r="758" ht="16.5" customHeight="1">
      <c r="A758" s="24"/>
      <c r="B758" s="24"/>
      <c r="G758" s="62"/>
      <c r="H758" s="24"/>
      <c r="J758" s="21"/>
      <c r="K758" s="21"/>
      <c r="L758" s="21"/>
      <c r="M758" s="22"/>
      <c r="N758" s="21"/>
      <c r="O758" s="21"/>
      <c r="P758" s="21"/>
      <c r="Q758" s="10"/>
    </row>
    <row r="759" ht="16.5" customHeight="1">
      <c r="A759" s="24"/>
      <c r="B759" s="24"/>
      <c r="G759" s="62"/>
      <c r="H759" s="24"/>
      <c r="J759" s="21"/>
      <c r="K759" s="21"/>
      <c r="L759" s="21"/>
      <c r="M759" s="22"/>
      <c r="N759" s="21"/>
      <c r="O759" s="21"/>
      <c r="P759" s="21"/>
      <c r="Q759" s="10"/>
    </row>
    <row r="760" ht="16.5" customHeight="1">
      <c r="A760" s="24"/>
      <c r="B760" s="24"/>
      <c r="G760" s="62"/>
      <c r="H760" s="24"/>
      <c r="J760" s="21"/>
      <c r="K760" s="21"/>
      <c r="L760" s="21"/>
      <c r="M760" s="22"/>
      <c r="N760" s="21"/>
      <c r="O760" s="21"/>
      <c r="P760" s="21"/>
      <c r="Q760" s="10"/>
    </row>
    <row r="761" ht="16.5" customHeight="1">
      <c r="A761" s="24"/>
      <c r="B761" s="24"/>
      <c r="G761" s="62"/>
      <c r="H761" s="24"/>
      <c r="J761" s="21"/>
      <c r="K761" s="21"/>
      <c r="L761" s="21"/>
      <c r="M761" s="22"/>
      <c r="N761" s="21"/>
      <c r="O761" s="21"/>
      <c r="P761" s="21"/>
      <c r="Q761" s="10"/>
    </row>
    <row r="762" ht="16.5" customHeight="1">
      <c r="A762" s="24"/>
      <c r="B762" s="24"/>
      <c r="G762" s="62"/>
      <c r="H762" s="24"/>
      <c r="J762" s="21"/>
      <c r="K762" s="21"/>
      <c r="L762" s="21"/>
      <c r="M762" s="22"/>
      <c r="N762" s="21"/>
      <c r="O762" s="21"/>
      <c r="P762" s="21"/>
      <c r="Q762" s="10"/>
    </row>
    <row r="763" ht="16.5" customHeight="1">
      <c r="A763" s="24"/>
      <c r="B763" s="24"/>
      <c r="G763" s="62"/>
      <c r="H763" s="24"/>
      <c r="J763" s="21"/>
      <c r="K763" s="21"/>
      <c r="L763" s="21"/>
      <c r="M763" s="22"/>
      <c r="N763" s="21"/>
      <c r="O763" s="21"/>
      <c r="P763" s="21"/>
      <c r="Q763" s="10"/>
    </row>
    <row r="764" ht="16.5" customHeight="1">
      <c r="A764" s="24"/>
      <c r="B764" s="24"/>
      <c r="G764" s="62"/>
      <c r="H764" s="24"/>
      <c r="J764" s="21"/>
      <c r="K764" s="21"/>
      <c r="L764" s="21"/>
      <c r="M764" s="22"/>
      <c r="N764" s="21"/>
      <c r="O764" s="21"/>
      <c r="P764" s="21"/>
      <c r="Q764" s="10"/>
    </row>
    <row r="765" ht="16.5" customHeight="1">
      <c r="A765" s="24"/>
      <c r="B765" s="24"/>
      <c r="G765" s="62"/>
      <c r="H765" s="24"/>
      <c r="J765" s="21"/>
      <c r="K765" s="21"/>
      <c r="L765" s="21"/>
      <c r="M765" s="22"/>
      <c r="N765" s="21"/>
      <c r="O765" s="21"/>
      <c r="P765" s="21"/>
      <c r="Q765" s="10"/>
    </row>
    <row r="766" ht="16.5" customHeight="1">
      <c r="A766" s="24"/>
      <c r="B766" s="24"/>
      <c r="G766" s="62"/>
      <c r="H766" s="24"/>
      <c r="J766" s="21"/>
      <c r="K766" s="21"/>
      <c r="L766" s="21"/>
      <c r="M766" s="22"/>
      <c r="N766" s="21"/>
      <c r="O766" s="21"/>
      <c r="P766" s="21"/>
      <c r="Q766" s="10"/>
    </row>
    <row r="767" ht="16.5" customHeight="1">
      <c r="A767" s="24"/>
      <c r="B767" s="24"/>
      <c r="G767" s="62"/>
      <c r="H767" s="24"/>
      <c r="J767" s="21"/>
      <c r="K767" s="21"/>
      <c r="L767" s="21"/>
      <c r="M767" s="22"/>
      <c r="N767" s="21"/>
      <c r="O767" s="21"/>
      <c r="P767" s="21"/>
      <c r="Q767" s="10"/>
    </row>
    <row r="768" ht="16.5" customHeight="1">
      <c r="A768" s="24"/>
      <c r="B768" s="24"/>
      <c r="G768" s="62"/>
      <c r="H768" s="24"/>
      <c r="J768" s="21"/>
      <c r="K768" s="21"/>
      <c r="L768" s="21"/>
      <c r="M768" s="22"/>
      <c r="N768" s="21"/>
      <c r="O768" s="21"/>
      <c r="P768" s="21"/>
      <c r="Q768" s="10"/>
    </row>
    <row r="769" ht="16.5" customHeight="1">
      <c r="A769" s="24"/>
      <c r="B769" s="24"/>
      <c r="G769" s="62"/>
      <c r="H769" s="24"/>
      <c r="J769" s="21"/>
      <c r="K769" s="21"/>
      <c r="L769" s="21"/>
      <c r="M769" s="22"/>
      <c r="N769" s="21"/>
      <c r="O769" s="21"/>
      <c r="P769" s="21"/>
      <c r="Q769" s="10"/>
    </row>
    <row r="770" ht="16.5" customHeight="1">
      <c r="A770" s="24"/>
      <c r="B770" s="24"/>
      <c r="G770" s="62"/>
      <c r="H770" s="24"/>
      <c r="J770" s="21"/>
      <c r="K770" s="21"/>
      <c r="L770" s="21"/>
      <c r="M770" s="22"/>
      <c r="N770" s="21"/>
      <c r="O770" s="21"/>
      <c r="P770" s="21"/>
      <c r="Q770" s="10"/>
    </row>
    <row r="771" ht="16.5" customHeight="1">
      <c r="A771" s="24"/>
      <c r="B771" s="24"/>
      <c r="G771" s="62"/>
      <c r="H771" s="24"/>
      <c r="J771" s="21"/>
      <c r="K771" s="21"/>
      <c r="L771" s="21"/>
      <c r="M771" s="22"/>
      <c r="N771" s="21"/>
      <c r="O771" s="21"/>
      <c r="P771" s="21"/>
      <c r="Q771" s="10"/>
    </row>
    <row r="772" ht="16.5" customHeight="1">
      <c r="A772" s="24"/>
      <c r="B772" s="24"/>
      <c r="G772" s="62"/>
      <c r="H772" s="24"/>
      <c r="J772" s="21"/>
      <c r="K772" s="21"/>
      <c r="L772" s="21"/>
      <c r="M772" s="22"/>
      <c r="N772" s="21"/>
      <c r="O772" s="21"/>
      <c r="P772" s="21"/>
      <c r="Q772" s="10"/>
    </row>
    <row r="773" ht="16.5" customHeight="1">
      <c r="A773" s="24"/>
      <c r="B773" s="24"/>
      <c r="G773" s="62"/>
      <c r="H773" s="24"/>
      <c r="J773" s="21"/>
      <c r="K773" s="21"/>
      <c r="L773" s="21"/>
      <c r="M773" s="22"/>
      <c r="N773" s="21"/>
      <c r="O773" s="21"/>
      <c r="P773" s="21"/>
      <c r="Q773" s="10"/>
    </row>
    <row r="774" ht="16.5" customHeight="1">
      <c r="A774" s="24"/>
      <c r="B774" s="24"/>
      <c r="G774" s="62"/>
      <c r="H774" s="24"/>
      <c r="J774" s="21"/>
      <c r="K774" s="21"/>
      <c r="L774" s="21"/>
      <c r="M774" s="22"/>
      <c r="N774" s="21"/>
      <c r="O774" s="21"/>
      <c r="P774" s="21"/>
      <c r="Q774" s="10"/>
    </row>
    <row r="775" ht="16.5" customHeight="1">
      <c r="A775" s="24"/>
      <c r="B775" s="24"/>
      <c r="G775" s="62"/>
      <c r="H775" s="24"/>
      <c r="J775" s="21"/>
      <c r="K775" s="21"/>
      <c r="L775" s="21"/>
      <c r="M775" s="22"/>
      <c r="N775" s="21"/>
      <c r="O775" s="21"/>
      <c r="P775" s="21"/>
      <c r="Q775" s="10"/>
    </row>
    <row r="776" ht="16.5" customHeight="1">
      <c r="A776" s="24"/>
      <c r="B776" s="24"/>
      <c r="G776" s="62"/>
      <c r="H776" s="24"/>
      <c r="J776" s="21"/>
      <c r="K776" s="21"/>
      <c r="L776" s="21"/>
      <c r="M776" s="22"/>
      <c r="N776" s="21"/>
      <c r="O776" s="21"/>
      <c r="P776" s="21"/>
      <c r="Q776" s="10"/>
    </row>
    <row r="777" ht="16.5" customHeight="1">
      <c r="A777" s="24"/>
      <c r="B777" s="24"/>
      <c r="G777" s="62"/>
      <c r="H777" s="24"/>
      <c r="J777" s="21"/>
      <c r="K777" s="21"/>
      <c r="L777" s="21"/>
      <c r="M777" s="22"/>
      <c r="N777" s="21"/>
      <c r="O777" s="21"/>
      <c r="P777" s="21"/>
      <c r="Q777" s="10"/>
    </row>
    <row r="778" ht="16.5" customHeight="1">
      <c r="A778" s="24"/>
      <c r="B778" s="24"/>
      <c r="G778" s="62"/>
      <c r="H778" s="24"/>
      <c r="J778" s="21"/>
      <c r="K778" s="21"/>
      <c r="L778" s="21"/>
      <c r="M778" s="22"/>
      <c r="N778" s="21"/>
      <c r="O778" s="21"/>
      <c r="P778" s="21"/>
      <c r="Q778" s="10"/>
    </row>
    <row r="779" ht="16.5" customHeight="1">
      <c r="A779" s="24"/>
      <c r="B779" s="24"/>
      <c r="G779" s="62"/>
      <c r="H779" s="24"/>
      <c r="J779" s="21"/>
      <c r="K779" s="21"/>
      <c r="L779" s="21"/>
      <c r="M779" s="22"/>
      <c r="N779" s="21"/>
      <c r="O779" s="21"/>
      <c r="P779" s="21"/>
      <c r="Q779" s="10"/>
    </row>
    <row r="780" ht="16.5" customHeight="1">
      <c r="A780" s="24"/>
      <c r="B780" s="24"/>
      <c r="G780" s="62"/>
      <c r="H780" s="24"/>
      <c r="J780" s="21"/>
      <c r="K780" s="21"/>
      <c r="L780" s="21"/>
      <c r="M780" s="22"/>
      <c r="N780" s="21"/>
      <c r="O780" s="21"/>
      <c r="P780" s="21"/>
      <c r="Q780" s="10"/>
    </row>
    <row r="781" ht="16.5" customHeight="1">
      <c r="A781" s="24"/>
      <c r="B781" s="24"/>
      <c r="G781" s="62"/>
      <c r="H781" s="24"/>
      <c r="J781" s="21"/>
      <c r="K781" s="21"/>
      <c r="L781" s="21"/>
      <c r="M781" s="22"/>
      <c r="N781" s="21"/>
      <c r="O781" s="21"/>
      <c r="P781" s="21"/>
      <c r="Q781" s="10"/>
    </row>
    <row r="782" ht="16.5" customHeight="1">
      <c r="A782" s="24"/>
      <c r="B782" s="24"/>
      <c r="G782" s="62"/>
      <c r="H782" s="24"/>
      <c r="J782" s="21"/>
      <c r="K782" s="21"/>
      <c r="L782" s="21"/>
      <c r="M782" s="22"/>
      <c r="N782" s="21"/>
      <c r="O782" s="21"/>
      <c r="P782" s="21"/>
      <c r="Q782" s="10"/>
    </row>
    <row r="783" ht="16.5" customHeight="1">
      <c r="A783" s="24"/>
      <c r="B783" s="24"/>
      <c r="G783" s="62"/>
      <c r="H783" s="24"/>
      <c r="J783" s="21"/>
      <c r="K783" s="21"/>
      <c r="L783" s="21"/>
      <c r="M783" s="22"/>
      <c r="N783" s="21"/>
      <c r="O783" s="21"/>
      <c r="P783" s="21"/>
      <c r="Q783" s="10"/>
    </row>
    <row r="784" ht="16.5" customHeight="1">
      <c r="A784" s="24"/>
      <c r="B784" s="24"/>
      <c r="G784" s="62"/>
      <c r="H784" s="24"/>
      <c r="J784" s="21"/>
      <c r="K784" s="21"/>
      <c r="L784" s="21"/>
      <c r="M784" s="22"/>
      <c r="N784" s="21"/>
      <c r="O784" s="21"/>
      <c r="P784" s="21"/>
      <c r="Q784" s="10"/>
    </row>
    <row r="785" ht="16.5" customHeight="1">
      <c r="A785" s="24"/>
      <c r="B785" s="24"/>
      <c r="G785" s="62"/>
      <c r="H785" s="24"/>
      <c r="J785" s="21"/>
      <c r="K785" s="21"/>
      <c r="L785" s="21"/>
      <c r="M785" s="22"/>
      <c r="N785" s="21"/>
      <c r="O785" s="21"/>
      <c r="P785" s="21"/>
      <c r="Q785" s="10"/>
    </row>
    <row r="786" ht="16.5" customHeight="1">
      <c r="A786" s="24"/>
      <c r="B786" s="24"/>
      <c r="G786" s="62"/>
      <c r="H786" s="24"/>
      <c r="J786" s="21"/>
      <c r="K786" s="21"/>
      <c r="L786" s="21"/>
      <c r="M786" s="22"/>
      <c r="N786" s="21"/>
      <c r="O786" s="21"/>
      <c r="P786" s="21"/>
      <c r="Q786" s="10"/>
    </row>
    <row r="787" ht="16.5" customHeight="1">
      <c r="A787" s="24"/>
      <c r="B787" s="24"/>
      <c r="G787" s="62"/>
      <c r="H787" s="24"/>
      <c r="J787" s="21"/>
      <c r="K787" s="21"/>
      <c r="L787" s="21"/>
      <c r="M787" s="22"/>
      <c r="N787" s="21"/>
      <c r="O787" s="21"/>
      <c r="P787" s="21"/>
      <c r="Q787" s="10"/>
    </row>
    <row r="788" ht="16.5" customHeight="1">
      <c r="A788" s="24"/>
      <c r="B788" s="24"/>
      <c r="G788" s="62"/>
      <c r="H788" s="24"/>
      <c r="J788" s="21"/>
      <c r="K788" s="21"/>
      <c r="L788" s="21"/>
      <c r="M788" s="22"/>
      <c r="N788" s="21"/>
      <c r="O788" s="21"/>
      <c r="P788" s="21"/>
      <c r="Q788" s="10"/>
    </row>
    <row r="789" ht="16.5" customHeight="1">
      <c r="A789" s="24"/>
      <c r="B789" s="24"/>
      <c r="G789" s="62"/>
      <c r="H789" s="24"/>
      <c r="J789" s="21"/>
      <c r="K789" s="21"/>
      <c r="L789" s="21"/>
      <c r="M789" s="22"/>
      <c r="N789" s="21"/>
      <c r="O789" s="21"/>
      <c r="P789" s="21"/>
      <c r="Q789" s="10"/>
    </row>
    <row r="790" ht="16.5" customHeight="1">
      <c r="A790" s="24"/>
      <c r="B790" s="24"/>
      <c r="G790" s="62"/>
      <c r="H790" s="24"/>
      <c r="J790" s="21"/>
      <c r="K790" s="21"/>
      <c r="L790" s="21"/>
      <c r="M790" s="22"/>
      <c r="N790" s="21"/>
      <c r="O790" s="21"/>
      <c r="P790" s="21"/>
      <c r="Q790" s="10"/>
    </row>
    <row r="791" ht="16.5" customHeight="1">
      <c r="A791" s="24"/>
      <c r="B791" s="24"/>
      <c r="G791" s="62"/>
      <c r="H791" s="24"/>
      <c r="J791" s="21"/>
      <c r="K791" s="21"/>
      <c r="L791" s="21"/>
      <c r="M791" s="22"/>
      <c r="N791" s="21"/>
      <c r="O791" s="21"/>
      <c r="P791" s="21"/>
      <c r="Q791" s="10"/>
    </row>
    <row r="792" ht="16.5" customHeight="1">
      <c r="A792" s="24"/>
      <c r="B792" s="24"/>
      <c r="G792" s="62"/>
      <c r="H792" s="24"/>
      <c r="J792" s="21"/>
      <c r="K792" s="21"/>
      <c r="L792" s="21"/>
      <c r="M792" s="22"/>
      <c r="N792" s="21"/>
      <c r="O792" s="21"/>
      <c r="P792" s="21"/>
      <c r="Q792" s="10"/>
    </row>
    <row r="793" ht="16.5" customHeight="1">
      <c r="A793" s="24"/>
      <c r="B793" s="24"/>
      <c r="G793" s="62"/>
      <c r="H793" s="24"/>
      <c r="J793" s="21"/>
      <c r="K793" s="21"/>
      <c r="L793" s="21"/>
      <c r="M793" s="22"/>
      <c r="N793" s="21"/>
      <c r="O793" s="21"/>
      <c r="P793" s="21"/>
      <c r="Q793" s="10"/>
    </row>
    <row r="794" ht="16.5" customHeight="1">
      <c r="A794" s="24"/>
      <c r="B794" s="24"/>
      <c r="G794" s="62"/>
      <c r="H794" s="24"/>
      <c r="J794" s="21"/>
      <c r="K794" s="21"/>
      <c r="L794" s="21"/>
      <c r="M794" s="22"/>
      <c r="N794" s="21"/>
      <c r="O794" s="21"/>
      <c r="P794" s="21"/>
      <c r="Q794" s="10"/>
    </row>
    <row r="795" ht="16.5" customHeight="1">
      <c r="A795" s="24"/>
      <c r="B795" s="24"/>
      <c r="G795" s="62"/>
      <c r="H795" s="24"/>
      <c r="J795" s="21"/>
      <c r="K795" s="21"/>
      <c r="L795" s="21"/>
      <c r="M795" s="22"/>
      <c r="N795" s="21"/>
      <c r="O795" s="21"/>
      <c r="P795" s="21"/>
      <c r="Q795" s="10"/>
    </row>
    <row r="796" ht="16.5" customHeight="1">
      <c r="A796" s="24"/>
      <c r="B796" s="24"/>
      <c r="G796" s="62"/>
      <c r="H796" s="24"/>
      <c r="J796" s="21"/>
      <c r="K796" s="21"/>
      <c r="L796" s="21"/>
      <c r="M796" s="22"/>
      <c r="N796" s="21"/>
      <c r="O796" s="21"/>
      <c r="P796" s="21"/>
      <c r="Q796" s="10"/>
    </row>
    <row r="797" ht="16.5" customHeight="1">
      <c r="A797" s="24"/>
      <c r="B797" s="24"/>
      <c r="G797" s="62"/>
      <c r="H797" s="24"/>
      <c r="J797" s="21"/>
      <c r="K797" s="21"/>
      <c r="L797" s="21"/>
      <c r="M797" s="22"/>
      <c r="N797" s="21"/>
      <c r="O797" s="21"/>
      <c r="P797" s="21"/>
      <c r="Q797" s="10"/>
    </row>
    <row r="798" ht="16.5" customHeight="1">
      <c r="A798" s="24"/>
      <c r="B798" s="24"/>
      <c r="G798" s="62"/>
      <c r="H798" s="24"/>
      <c r="J798" s="21"/>
      <c r="K798" s="21"/>
      <c r="L798" s="21"/>
      <c r="M798" s="22"/>
      <c r="N798" s="21"/>
      <c r="O798" s="21"/>
      <c r="P798" s="21"/>
      <c r="Q798" s="10"/>
    </row>
    <row r="799" ht="16.5" customHeight="1">
      <c r="A799" s="24"/>
      <c r="B799" s="24"/>
      <c r="G799" s="62"/>
      <c r="H799" s="24"/>
      <c r="J799" s="21"/>
      <c r="K799" s="21"/>
      <c r="L799" s="21"/>
      <c r="M799" s="22"/>
      <c r="N799" s="21"/>
      <c r="O799" s="21"/>
      <c r="P799" s="21"/>
      <c r="Q799" s="10"/>
    </row>
    <row r="800" ht="16.5" customHeight="1">
      <c r="A800" s="24"/>
      <c r="B800" s="24"/>
      <c r="G800" s="62"/>
      <c r="H800" s="24"/>
      <c r="J800" s="21"/>
      <c r="K800" s="21"/>
      <c r="L800" s="21"/>
      <c r="M800" s="22"/>
      <c r="N800" s="21"/>
      <c r="O800" s="21"/>
      <c r="P800" s="21"/>
      <c r="Q800" s="10"/>
    </row>
    <row r="801" ht="16.5" customHeight="1">
      <c r="A801" s="24"/>
      <c r="B801" s="24"/>
      <c r="G801" s="62"/>
      <c r="H801" s="24"/>
      <c r="J801" s="21"/>
      <c r="K801" s="21"/>
      <c r="L801" s="21"/>
      <c r="M801" s="22"/>
      <c r="N801" s="21"/>
      <c r="O801" s="21"/>
      <c r="P801" s="21"/>
      <c r="Q801" s="10"/>
    </row>
    <row r="802" ht="16.5" customHeight="1">
      <c r="A802" s="24"/>
      <c r="B802" s="24"/>
      <c r="G802" s="62"/>
      <c r="H802" s="24"/>
      <c r="J802" s="21"/>
      <c r="K802" s="21"/>
      <c r="L802" s="21"/>
      <c r="M802" s="22"/>
      <c r="N802" s="21"/>
      <c r="O802" s="21"/>
      <c r="P802" s="21"/>
      <c r="Q802" s="10"/>
    </row>
    <row r="803" ht="16.5" customHeight="1">
      <c r="A803" s="24"/>
      <c r="B803" s="24"/>
      <c r="G803" s="62"/>
      <c r="H803" s="24"/>
      <c r="J803" s="21"/>
      <c r="K803" s="21"/>
      <c r="L803" s="21"/>
      <c r="M803" s="22"/>
      <c r="N803" s="21"/>
      <c r="O803" s="21"/>
      <c r="P803" s="21"/>
      <c r="Q803" s="10"/>
    </row>
    <row r="804" ht="16.5" customHeight="1">
      <c r="A804" s="24"/>
      <c r="B804" s="24"/>
      <c r="G804" s="62"/>
      <c r="H804" s="24"/>
      <c r="J804" s="21"/>
      <c r="K804" s="21"/>
      <c r="L804" s="21"/>
      <c r="M804" s="22"/>
      <c r="N804" s="21"/>
      <c r="O804" s="21"/>
      <c r="P804" s="21"/>
      <c r="Q804" s="10"/>
    </row>
    <row r="805" ht="16.5" customHeight="1">
      <c r="A805" s="24"/>
      <c r="B805" s="24"/>
      <c r="G805" s="62"/>
      <c r="H805" s="24"/>
      <c r="J805" s="21"/>
      <c r="K805" s="21"/>
      <c r="L805" s="21"/>
      <c r="M805" s="22"/>
      <c r="N805" s="21"/>
      <c r="O805" s="21"/>
      <c r="P805" s="21"/>
      <c r="Q805" s="10"/>
    </row>
    <row r="806" ht="16.5" customHeight="1">
      <c r="A806" s="24"/>
      <c r="B806" s="24"/>
      <c r="G806" s="62"/>
      <c r="H806" s="24"/>
      <c r="J806" s="21"/>
      <c r="K806" s="21"/>
      <c r="L806" s="21"/>
      <c r="M806" s="22"/>
      <c r="N806" s="21"/>
      <c r="O806" s="21"/>
      <c r="P806" s="21"/>
      <c r="Q806" s="10"/>
    </row>
    <row r="807" ht="16.5" customHeight="1">
      <c r="A807" s="24"/>
      <c r="B807" s="24"/>
      <c r="G807" s="62"/>
      <c r="H807" s="24"/>
      <c r="J807" s="21"/>
      <c r="K807" s="21"/>
      <c r="L807" s="21"/>
      <c r="M807" s="22"/>
      <c r="N807" s="21"/>
      <c r="O807" s="21"/>
      <c r="P807" s="21"/>
      <c r="Q807" s="10"/>
    </row>
    <row r="808" ht="16.5" customHeight="1">
      <c r="A808" s="24"/>
      <c r="B808" s="24"/>
      <c r="G808" s="62"/>
      <c r="H808" s="24"/>
      <c r="J808" s="21"/>
      <c r="K808" s="21"/>
      <c r="L808" s="21"/>
      <c r="M808" s="22"/>
      <c r="N808" s="21"/>
      <c r="O808" s="21"/>
      <c r="P808" s="21"/>
      <c r="Q808" s="10"/>
    </row>
    <row r="809" ht="16.5" customHeight="1">
      <c r="A809" s="24"/>
      <c r="B809" s="24"/>
      <c r="G809" s="62"/>
      <c r="H809" s="24"/>
      <c r="J809" s="21"/>
      <c r="K809" s="21"/>
      <c r="L809" s="21"/>
      <c r="M809" s="22"/>
      <c r="N809" s="21"/>
      <c r="O809" s="21"/>
      <c r="P809" s="21"/>
      <c r="Q809" s="10"/>
    </row>
    <row r="810" ht="16.5" customHeight="1">
      <c r="A810" s="24"/>
      <c r="B810" s="24"/>
      <c r="G810" s="62"/>
      <c r="H810" s="24"/>
      <c r="J810" s="21"/>
      <c r="K810" s="21"/>
      <c r="L810" s="21"/>
      <c r="M810" s="22"/>
      <c r="N810" s="21"/>
      <c r="O810" s="21"/>
      <c r="P810" s="21"/>
      <c r="Q810" s="10"/>
    </row>
    <row r="811" ht="16.5" customHeight="1">
      <c r="A811" s="24"/>
      <c r="B811" s="24"/>
      <c r="G811" s="62"/>
      <c r="H811" s="24"/>
      <c r="J811" s="21"/>
      <c r="K811" s="21"/>
      <c r="L811" s="21"/>
      <c r="M811" s="22"/>
      <c r="N811" s="21"/>
      <c r="O811" s="21"/>
      <c r="P811" s="21"/>
      <c r="Q811" s="10"/>
    </row>
    <row r="812" ht="16.5" customHeight="1">
      <c r="A812" s="24"/>
      <c r="B812" s="24"/>
      <c r="G812" s="62"/>
      <c r="H812" s="24"/>
      <c r="J812" s="21"/>
      <c r="K812" s="21"/>
      <c r="L812" s="21"/>
      <c r="M812" s="22"/>
      <c r="N812" s="21"/>
      <c r="O812" s="21"/>
      <c r="P812" s="21"/>
      <c r="Q812" s="10"/>
    </row>
    <row r="813" ht="16.5" customHeight="1">
      <c r="A813" s="24"/>
      <c r="B813" s="24"/>
      <c r="G813" s="62"/>
      <c r="H813" s="24"/>
      <c r="J813" s="21"/>
      <c r="K813" s="21"/>
      <c r="L813" s="21"/>
      <c r="M813" s="22"/>
      <c r="N813" s="21"/>
      <c r="O813" s="21"/>
      <c r="P813" s="21"/>
      <c r="Q813" s="10"/>
    </row>
    <row r="814" ht="16.5" customHeight="1">
      <c r="A814" s="24"/>
      <c r="B814" s="24"/>
      <c r="G814" s="62"/>
      <c r="H814" s="24"/>
      <c r="J814" s="21"/>
      <c r="K814" s="21"/>
      <c r="L814" s="21"/>
      <c r="M814" s="22"/>
      <c r="N814" s="21"/>
      <c r="O814" s="21"/>
      <c r="P814" s="21"/>
      <c r="Q814" s="10"/>
    </row>
    <row r="815" ht="16.5" customHeight="1">
      <c r="A815" s="24"/>
      <c r="B815" s="24"/>
      <c r="G815" s="62"/>
      <c r="H815" s="24"/>
      <c r="J815" s="21"/>
      <c r="K815" s="21"/>
      <c r="L815" s="21"/>
      <c r="M815" s="22"/>
      <c r="N815" s="21"/>
      <c r="O815" s="21"/>
      <c r="P815" s="21"/>
      <c r="Q815" s="10"/>
    </row>
    <row r="816" ht="16.5" customHeight="1">
      <c r="A816" s="24"/>
      <c r="B816" s="24"/>
      <c r="G816" s="62"/>
      <c r="H816" s="24"/>
      <c r="J816" s="21"/>
      <c r="K816" s="21"/>
      <c r="L816" s="21"/>
      <c r="M816" s="22"/>
      <c r="N816" s="21"/>
      <c r="O816" s="21"/>
      <c r="P816" s="21"/>
      <c r="Q816" s="10"/>
    </row>
    <row r="817" ht="16.5" customHeight="1">
      <c r="A817" s="24"/>
      <c r="B817" s="24"/>
      <c r="G817" s="62"/>
      <c r="H817" s="24"/>
      <c r="J817" s="21"/>
      <c r="K817" s="21"/>
      <c r="L817" s="21"/>
      <c r="M817" s="22"/>
      <c r="N817" s="21"/>
      <c r="O817" s="21"/>
      <c r="P817" s="21"/>
      <c r="Q817" s="10"/>
    </row>
    <row r="818" ht="16.5" customHeight="1">
      <c r="A818" s="24"/>
      <c r="B818" s="24"/>
      <c r="G818" s="62"/>
      <c r="H818" s="24"/>
      <c r="J818" s="21"/>
      <c r="K818" s="21"/>
      <c r="L818" s="21"/>
      <c r="M818" s="22"/>
      <c r="N818" s="21"/>
      <c r="O818" s="21"/>
      <c r="P818" s="21"/>
      <c r="Q818" s="10"/>
    </row>
    <row r="819" ht="16.5" customHeight="1">
      <c r="A819" s="24"/>
      <c r="B819" s="24"/>
      <c r="G819" s="62"/>
      <c r="H819" s="24"/>
      <c r="J819" s="21"/>
      <c r="K819" s="21"/>
      <c r="L819" s="21"/>
      <c r="M819" s="22"/>
      <c r="N819" s="21"/>
      <c r="O819" s="21"/>
      <c r="P819" s="21"/>
      <c r="Q819" s="10"/>
    </row>
    <row r="820" ht="16.5" customHeight="1">
      <c r="A820" s="24"/>
      <c r="B820" s="24"/>
      <c r="G820" s="62"/>
      <c r="H820" s="24"/>
      <c r="J820" s="21"/>
      <c r="K820" s="21"/>
      <c r="L820" s="21"/>
      <c r="M820" s="22"/>
      <c r="N820" s="21"/>
      <c r="O820" s="21"/>
      <c r="P820" s="21"/>
      <c r="Q820" s="10"/>
    </row>
    <row r="821" ht="16.5" customHeight="1">
      <c r="A821" s="24"/>
      <c r="B821" s="24"/>
      <c r="G821" s="62"/>
      <c r="H821" s="24"/>
      <c r="J821" s="21"/>
      <c r="K821" s="21"/>
      <c r="L821" s="21"/>
      <c r="M821" s="22"/>
      <c r="N821" s="21"/>
      <c r="O821" s="21"/>
      <c r="P821" s="21"/>
      <c r="Q821" s="10"/>
    </row>
    <row r="822" ht="16.5" customHeight="1">
      <c r="A822" s="24"/>
      <c r="B822" s="24"/>
      <c r="G822" s="62"/>
      <c r="H822" s="24"/>
      <c r="J822" s="21"/>
      <c r="K822" s="21"/>
      <c r="L822" s="21"/>
      <c r="M822" s="22"/>
      <c r="N822" s="21"/>
      <c r="O822" s="21"/>
      <c r="P822" s="21"/>
      <c r="Q822" s="10"/>
    </row>
    <row r="823" ht="16.5" customHeight="1">
      <c r="A823" s="24"/>
      <c r="B823" s="24"/>
      <c r="G823" s="62"/>
      <c r="H823" s="24"/>
      <c r="J823" s="21"/>
      <c r="K823" s="21"/>
      <c r="L823" s="21"/>
      <c r="M823" s="22"/>
      <c r="N823" s="21"/>
      <c r="O823" s="21"/>
      <c r="P823" s="21"/>
      <c r="Q823" s="10"/>
    </row>
    <row r="824" ht="16.5" customHeight="1">
      <c r="A824" s="24"/>
      <c r="B824" s="24"/>
      <c r="G824" s="62"/>
      <c r="H824" s="24"/>
      <c r="J824" s="21"/>
      <c r="K824" s="21"/>
      <c r="L824" s="21"/>
      <c r="M824" s="22"/>
      <c r="N824" s="21"/>
      <c r="O824" s="21"/>
      <c r="P824" s="21"/>
      <c r="Q824" s="10"/>
    </row>
    <row r="825" ht="16.5" customHeight="1">
      <c r="A825" s="24"/>
      <c r="B825" s="24"/>
      <c r="G825" s="62"/>
      <c r="H825" s="24"/>
      <c r="J825" s="21"/>
      <c r="K825" s="21"/>
      <c r="L825" s="21"/>
      <c r="M825" s="22"/>
      <c r="N825" s="21"/>
      <c r="O825" s="21"/>
      <c r="P825" s="21"/>
      <c r="Q825" s="10"/>
    </row>
    <row r="826" ht="16.5" customHeight="1">
      <c r="A826" s="24"/>
      <c r="B826" s="24"/>
      <c r="G826" s="62"/>
      <c r="H826" s="24"/>
      <c r="J826" s="21"/>
      <c r="K826" s="21"/>
      <c r="L826" s="21"/>
      <c r="M826" s="22"/>
      <c r="N826" s="21"/>
      <c r="O826" s="21"/>
      <c r="P826" s="21"/>
      <c r="Q826" s="10"/>
    </row>
    <row r="827" ht="16.5" customHeight="1">
      <c r="A827" s="24"/>
      <c r="B827" s="24"/>
      <c r="G827" s="62"/>
      <c r="H827" s="24"/>
      <c r="J827" s="21"/>
      <c r="K827" s="21"/>
      <c r="L827" s="21"/>
      <c r="M827" s="22"/>
      <c r="N827" s="21"/>
      <c r="O827" s="21"/>
      <c r="P827" s="21"/>
      <c r="Q827" s="10"/>
    </row>
    <row r="828" ht="16.5" customHeight="1">
      <c r="A828" s="24"/>
      <c r="B828" s="24"/>
      <c r="G828" s="62"/>
      <c r="H828" s="24"/>
      <c r="J828" s="21"/>
      <c r="K828" s="21"/>
      <c r="L828" s="21"/>
      <c r="M828" s="22"/>
      <c r="N828" s="21"/>
      <c r="O828" s="21"/>
      <c r="P828" s="21"/>
      <c r="Q828" s="10"/>
    </row>
    <row r="829" ht="16.5" customHeight="1">
      <c r="A829" s="24"/>
      <c r="B829" s="24"/>
      <c r="G829" s="62"/>
      <c r="H829" s="24"/>
      <c r="J829" s="21"/>
      <c r="K829" s="21"/>
      <c r="L829" s="21"/>
      <c r="M829" s="22"/>
      <c r="N829" s="21"/>
      <c r="O829" s="21"/>
      <c r="P829" s="21"/>
      <c r="Q829" s="10"/>
    </row>
    <row r="830" ht="16.5" customHeight="1">
      <c r="A830" s="24"/>
      <c r="B830" s="24"/>
      <c r="G830" s="62"/>
      <c r="H830" s="24"/>
      <c r="J830" s="21"/>
      <c r="K830" s="21"/>
      <c r="L830" s="21"/>
      <c r="M830" s="22"/>
      <c r="N830" s="21"/>
      <c r="O830" s="21"/>
      <c r="P830" s="21"/>
      <c r="Q830" s="10"/>
    </row>
    <row r="831" ht="16.5" customHeight="1">
      <c r="A831" s="24"/>
      <c r="B831" s="24"/>
      <c r="G831" s="62"/>
      <c r="H831" s="24"/>
      <c r="J831" s="21"/>
      <c r="K831" s="21"/>
      <c r="L831" s="21"/>
      <c r="M831" s="22"/>
      <c r="N831" s="21"/>
      <c r="O831" s="21"/>
      <c r="P831" s="21"/>
      <c r="Q831" s="10"/>
    </row>
    <row r="832" ht="16.5" customHeight="1">
      <c r="A832" s="24"/>
      <c r="B832" s="24"/>
      <c r="G832" s="62"/>
      <c r="H832" s="24"/>
      <c r="J832" s="21"/>
      <c r="K832" s="21"/>
      <c r="L832" s="21"/>
      <c r="M832" s="22"/>
      <c r="N832" s="21"/>
      <c r="O832" s="21"/>
      <c r="P832" s="21"/>
      <c r="Q832" s="10"/>
    </row>
    <row r="833" ht="16.5" customHeight="1">
      <c r="A833" s="24"/>
      <c r="B833" s="24"/>
      <c r="G833" s="62"/>
      <c r="H833" s="24"/>
      <c r="J833" s="21"/>
      <c r="K833" s="21"/>
      <c r="L833" s="21"/>
      <c r="M833" s="22"/>
      <c r="N833" s="21"/>
      <c r="O833" s="21"/>
      <c r="P833" s="21"/>
      <c r="Q833" s="10"/>
    </row>
    <row r="834" ht="16.5" customHeight="1">
      <c r="A834" s="24"/>
      <c r="B834" s="24"/>
      <c r="G834" s="62"/>
      <c r="H834" s="24"/>
      <c r="J834" s="21"/>
      <c r="K834" s="21"/>
      <c r="L834" s="21"/>
      <c r="M834" s="22"/>
      <c r="N834" s="21"/>
      <c r="O834" s="21"/>
      <c r="P834" s="21"/>
      <c r="Q834" s="10"/>
    </row>
    <row r="835" ht="16.5" customHeight="1">
      <c r="A835" s="24"/>
      <c r="B835" s="24"/>
      <c r="G835" s="62"/>
      <c r="H835" s="24"/>
      <c r="J835" s="21"/>
      <c r="K835" s="21"/>
      <c r="L835" s="21"/>
      <c r="M835" s="22"/>
      <c r="N835" s="21"/>
      <c r="O835" s="21"/>
      <c r="P835" s="21"/>
      <c r="Q835" s="10"/>
    </row>
    <row r="836" ht="16.5" customHeight="1">
      <c r="A836" s="24"/>
      <c r="B836" s="24"/>
      <c r="G836" s="62"/>
      <c r="H836" s="24"/>
      <c r="J836" s="21"/>
      <c r="K836" s="21"/>
      <c r="L836" s="21"/>
      <c r="M836" s="22"/>
      <c r="N836" s="21"/>
      <c r="O836" s="21"/>
      <c r="P836" s="21"/>
      <c r="Q836" s="10"/>
    </row>
    <row r="837" ht="16.5" customHeight="1">
      <c r="A837" s="24"/>
      <c r="B837" s="24"/>
      <c r="G837" s="62"/>
      <c r="H837" s="24"/>
      <c r="J837" s="21"/>
      <c r="K837" s="21"/>
      <c r="L837" s="21"/>
      <c r="M837" s="22"/>
      <c r="N837" s="21"/>
      <c r="O837" s="21"/>
      <c r="P837" s="21"/>
      <c r="Q837" s="10"/>
    </row>
    <row r="838" ht="16.5" customHeight="1">
      <c r="A838" s="24"/>
      <c r="B838" s="24"/>
      <c r="G838" s="62"/>
      <c r="H838" s="24"/>
      <c r="J838" s="21"/>
      <c r="K838" s="21"/>
      <c r="L838" s="21"/>
      <c r="M838" s="22"/>
      <c r="N838" s="21"/>
      <c r="O838" s="21"/>
      <c r="P838" s="21"/>
      <c r="Q838" s="10"/>
    </row>
    <row r="839" ht="16.5" customHeight="1">
      <c r="A839" s="24"/>
      <c r="B839" s="24"/>
      <c r="G839" s="62"/>
      <c r="H839" s="24"/>
      <c r="J839" s="21"/>
      <c r="K839" s="21"/>
      <c r="L839" s="21"/>
      <c r="M839" s="22"/>
      <c r="N839" s="21"/>
      <c r="O839" s="21"/>
      <c r="P839" s="21"/>
      <c r="Q839" s="10"/>
    </row>
    <row r="840" ht="16.5" customHeight="1">
      <c r="A840" s="24"/>
      <c r="B840" s="24"/>
      <c r="G840" s="62"/>
      <c r="H840" s="24"/>
      <c r="J840" s="21"/>
      <c r="K840" s="21"/>
      <c r="L840" s="21"/>
      <c r="M840" s="22"/>
      <c r="N840" s="21"/>
      <c r="O840" s="21"/>
      <c r="P840" s="21"/>
      <c r="Q840" s="10"/>
    </row>
    <row r="841" ht="16.5" customHeight="1">
      <c r="A841" s="24"/>
      <c r="B841" s="24"/>
      <c r="G841" s="62"/>
      <c r="H841" s="24"/>
      <c r="J841" s="21"/>
      <c r="K841" s="21"/>
      <c r="L841" s="21"/>
      <c r="M841" s="22"/>
      <c r="N841" s="21"/>
      <c r="O841" s="21"/>
      <c r="P841" s="21"/>
      <c r="Q841" s="10"/>
    </row>
    <row r="842" ht="16.5" customHeight="1">
      <c r="A842" s="24"/>
      <c r="B842" s="24"/>
      <c r="G842" s="62"/>
      <c r="H842" s="24"/>
      <c r="J842" s="21"/>
      <c r="K842" s="21"/>
      <c r="L842" s="21"/>
      <c r="M842" s="22"/>
      <c r="N842" s="21"/>
      <c r="O842" s="21"/>
      <c r="P842" s="21"/>
      <c r="Q842" s="10"/>
    </row>
    <row r="843" ht="16.5" customHeight="1">
      <c r="A843" s="24"/>
      <c r="B843" s="24"/>
      <c r="G843" s="62"/>
      <c r="H843" s="24"/>
      <c r="J843" s="21"/>
      <c r="K843" s="21"/>
      <c r="L843" s="21"/>
      <c r="M843" s="22"/>
      <c r="N843" s="21"/>
      <c r="O843" s="21"/>
      <c r="P843" s="21"/>
      <c r="Q843" s="10"/>
    </row>
    <row r="844" ht="16.5" customHeight="1">
      <c r="A844" s="24"/>
      <c r="B844" s="24"/>
      <c r="G844" s="62"/>
      <c r="H844" s="24"/>
      <c r="J844" s="21"/>
      <c r="K844" s="21"/>
      <c r="L844" s="21"/>
      <c r="M844" s="22"/>
      <c r="N844" s="21"/>
      <c r="O844" s="21"/>
      <c r="P844" s="21"/>
      <c r="Q844" s="10"/>
    </row>
    <row r="845" ht="16.5" customHeight="1">
      <c r="A845" s="24"/>
      <c r="B845" s="24"/>
      <c r="G845" s="62"/>
      <c r="H845" s="24"/>
      <c r="J845" s="21"/>
      <c r="K845" s="21"/>
      <c r="L845" s="21"/>
      <c r="M845" s="22"/>
      <c r="N845" s="21"/>
      <c r="O845" s="21"/>
      <c r="P845" s="21"/>
      <c r="Q845" s="10"/>
    </row>
    <row r="846" ht="16.5" customHeight="1">
      <c r="A846" s="24"/>
      <c r="B846" s="24"/>
      <c r="G846" s="62"/>
      <c r="H846" s="24"/>
      <c r="J846" s="21"/>
      <c r="K846" s="21"/>
      <c r="L846" s="21"/>
      <c r="M846" s="22"/>
      <c r="N846" s="21"/>
      <c r="O846" s="21"/>
      <c r="P846" s="21"/>
      <c r="Q846" s="10"/>
    </row>
    <row r="847" ht="16.5" customHeight="1">
      <c r="A847" s="24"/>
      <c r="B847" s="24"/>
      <c r="G847" s="62"/>
      <c r="H847" s="24"/>
      <c r="J847" s="21"/>
      <c r="K847" s="21"/>
      <c r="L847" s="21"/>
      <c r="M847" s="22"/>
      <c r="N847" s="21"/>
      <c r="O847" s="21"/>
      <c r="P847" s="21"/>
      <c r="Q847" s="10"/>
    </row>
    <row r="848" ht="16.5" customHeight="1">
      <c r="A848" s="24"/>
      <c r="B848" s="24"/>
      <c r="G848" s="62"/>
      <c r="H848" s="24"/>
      <c r="J848" s="21"/>
      <c r="K848" s="21"/>
      <c r="L848" s="21"/>
      <c r="M848" s="22"/>
      <c r="N848" s="21"/>
      <c r="O848" s="21"/>
      <c r="P848" s="21"/>
      <c r="Q848" s="10"/>
    </row>
    <row r="849" ht="16.5" customHeight="1">
      <c r="A849" s="24"/>
      <c r="B849" s="24"/>
      <c r="G849" s="62"/>
      <c r="H849" s="24"/>
      <c r="J849" s="21"/>
      <c r="K849" s="21"/>
      <c r="L849" s="21"/>
      <c r="M849" s="22"/>
      <c r="N849" s="21"/>
      <c r="O849" s="21"/>
      <c r="P849" s="21"/>
      <c r="Q849" s="10"/>
    </row>
    <row r="850" ht="16.5" customHeight="1">
      <c r="A850" s="24"/>
      <c r="B850" s="24"/>
      <c r="G850" s="62"/>
      <c r="H850" s="24"/>
      <c r="J850" s="21"/>
      <c r="K850" s="21"/>
      <c r="L850" s="21"/>
      <c r="M850" s="22"/>
      <c r="N850" s="21"/>
      <c r="O850" s="21"/>
      <c r="P850" s="21"/>
      <c r="Q850" s="10"/>
    </row>
    <row r="851" ht="16.5" customHeight="1">
      <c r="A851" s="24"/>
      <c r="B851" s="24"/>
      <c r="G851" s="62"/>
      <c r="H851" s="24"/>
      <c r="J851" s="21"/>
      <c r="K851" s="21"/>
      <c r="L851" s="21"/>
      <c r="M851" s="22"/>
      <c r="N851" s="21"/>
      <c r="O851" s="21"/>
      <c r="P851" s="21"/>
      <c r="Q851" s="10"/>
    </row>
    <row r="852" ht="16.5" customHeight="1">
      <c r="A852" s="24"/>
      <c r="B852" s="24"/>
      <c r="G852" s="62"/>
      <c r="H852" s="24"/>
      <c r="J852" s="21"/>
      <c r="K852" s="21"/>
      <c r="L852" s="21"/>
      <c r="M852" s="22"/>
      <c r="N852" s="21"/>
      <c r="O852" s="21"/>
      <c r="P852" s="21"/>
      <c r="Q852" s="10"/>
    </row>
    <row r="853" ht="16.5" customHeight="1">
      <c r="A853" s="24"/>
      <c r="B853" s="24"/>
      <c r="G853" s="62"/>
      <c r="H853" s="24"/>
      <c r="J853" s="21"/>
      <c r="K853" s="21"/>
      <c r="L853" s="21"/>
      <c r="M853" s="22"/>
      <c r="N853" s="21"/>
      <c r="O853" s="21"/>
      <c r="P853" s="21"/>
      <c r="Q853" s="10"/>
    </row>
    <row r="854" ht="16.5" customHeight="1">
      <c r="A854" s="24"/>
      <c r="B854" s="24"/>
      <c r="G854" s="62"/>
      <c r="H854" s="24"/>
      <c r="J854" s="21"/>
      <c r="K854" s="21"/>
      <c r="L854" s="21"/>
      <c r="M854" s="22"/>
      <c r="N854" s="21"/>
      <c r="O854" s="21"/>
      <c r="P854" s="21"/>
      <c r="Q854" s="10"/>
    </row>
    <row r="855" ht="16.5" customHeight="1">
      <c r="A855" s="24"/>
      <c r="B855" s="24"/>
      <c r="G855" s="62"/>
      <c r="H855" s="24"/>
      <c r="J855" s="21"/>
      <c r="K855" s="21"/>
      <c r="L855" s="21"/>
      <c r="M855" s="22"/>
      <c r="N855" s="21"/>
      <c r="O855" s="21"/>
      <c r="P855" s="21"/>
      <c r="Q855" s="10"/>
    </row>
    <row r="856" ht="16.5" customHeight="1">
      <c r="A856" s="24"/>
      <c r="B856" s="24"/>
      <c r="G856" s="62"/>
      <c r="H856" s="24"/>
      <c r="J856" s="21"/>
      <c r="K856" s="21"/>
      <c r="L856" s="21"/>
      <c r="M856" s="22"/>
      <c r="N856" s="21"/>
      <c r="O856" s="21"/>
      <c r="P856" s="21"/>
      <c r="Q856" s="10"/>
    </row>
    <row r="857" ht="16.5" customHeight="1">
      <c r="A857" s="24"/>
      <c r="B857" s="24"/>
      <c r="G857" s="62"/>
      <c r="H857" s="24"/>
      <c r="J857" s="21"/>
      <c r="K857" s="21"/>
      <c r="L857" s="21"/>
      <c r="M857" s="22"/>
      <c r="N857" s="21"/>
      <c r="O857" s="21"/>
      <c r="P857" s="21"/>
      <c r="Q857" s="10"/>
    </row>
    <row r="858" ht="16.5" customHeight="1">
      <c r="A858" s="24"/>
      <c r="B858" s="24"/>
      <c r="G858" s="62"/>
      <c r="H858" s="24"/>
      <c r="J858" s="21"/>
      <c r="K858" s="21"/>
      <c r="L858" s="21"/>
      <c r="M858" s="22"/>
      <c r="N858" s="21"/>
      <c r="O858" s="21"/>
      <c r="P858" s="21"/>
      <c r="Q858" s="10"/>
    </row>
    <row r="859" ht="16.5" customHeight="1">
      <c r="A859" s="24"/>
      <c r="B859" s="24"/>
      <c r="G859" s="62"/>
      <c r="H859" s="24"/>
      <c r="J859" s="21"/>
      <c r="K859" s="21"/>
      <c r="L859" s="21"/>
      <c r="M859" s="22"/>
      <c r="N859" s="21"/>
      <c r="O859" s="21"/>
      <c r="P859" s="21"/>
      <c r="Q859" s="10"/>
    </row>
    <row r="860" ht="16.5" customHeight="1">
      <c r="A860" s="24"/>
      <c r="B860" s="24"/>
      <c r="G860" s="62"/>
      <c r="H860" s="24"/>
      <c r="J860" s="21"/>
      <c r="K860" s="21"/>
      <c r="L860" s="21"/>
      <c r="M860" s="22"/>
      <c r="N860" s="21"/>
      <c r="O860" s="21"/>
      <c r="P860" s="21"/>
      <c r="Q860" s="10"/>
    </row>
    <row r="861" ht="16.5" customHeight="1">
      <c r="A861" s="24"/>
      <c r="B861" s="24"/>
      <c r="G861" s="62"/>
      <c r="H861" s="24"/>
      <c r="J861" s="21"/>
      <c r="K861" s="21"/>
      <c r="L861" s="21"/>
      <c r="M861" s="22"/>
      <c r="N861" s="21"/>
      <c r="O861" s="21"/>
      <c r="P861" s="21"/>
      <c r="Q861" s="10"/>
    </row>
    <row r="862" ht="16.5" customHeight="1">
      <c r="A862" s="24"/>
      <c r="B862" s="24"/>
      <c r="G862" s="62"/>
      <c r="H862" s="24"/>
      <c r="J862" s="21"/>
      <c r="K862" s="21"/>
      <c r="L862" s="21"/>
      <c r="M862" s="22"/>
      <c r="N862" s="21"/>
      <c r="O862" s="21"/>
      <c r="P862" s="21"/>
      <c r="Q862" s="10"/>
    </row>
    <row r="863" ht="16.5" customHeight="1">
      <c r="A863" s="24"/>
      <c r="B863" s="24"/>
      <c r="G863" s="62"/>
      <c r="H863" s="24"/>
      <c r="J863" s="21"/>
      <c r="K863" s="21"/>
      <c r="L863" s="21"/>
      <c r="M863" s="22"/>
      <c r="N863" s="21"/>
      <c r="O863" s="21"/>
      <c r="P863" s="21"/>
      <c r="Q863" s="10"/>
    </row>
    <row r="864" ht="16.5" customHeight="1">
      <c r="A864" s="24"/>
      <c r="B864" s="24"/>
      <c r="G864" s="62"/>
      <c r="H864" s="24"/>
      <c r="J864" s="21"/>
      <c r="K864" s="21"/>
      <c r="L864" s="21"/>
      <c r="M864" s="22"/>
      <c r="N864" s="21"/>
      <c r="O864" s="21"/>
      <c r="P864" s="21"/>
      <c r="Q864" s="10"/>
    </row>
    <row r="865" ht="16.5" customHeight="1">
      <c r="A865" s="24"/>
      <c r="B865" s="24"/>
      <c r="G865" s="62"/>
      <c r="H865" s="24"/>
      <c r="J865" s="21"/>
      <c r="K865" s="21"/>
      <c r="L865" s="21"/>
      <c r="M865" s="22"/>
      <c r="N865" s="21"/>
      <c r="O865" s="21"/>
      <c r="P865" s="21"/>
      <c r="Q865" s="10"/>
    </row>
    <row r="866" ht="16.5" customHeight="1">
      <c r="A866" s="24"/>
      <c r="B866" s="24"/>
      <c r="G866" s="62"/>
      <c r="H866" s="24"/>
      <c r="J866" s="21"/>
      <c r="K866" s="21"/>
      <c r="L866" s="21"/>
      <c r="M866" s="22"/>
      <c r="N866" s="21"/>
      <c r="O866" s="21"/>
      <c r="P866" s="21"/>
      <c r="Q866" s="10"/>
    </row>
    <row r="867" ht="16.5" customHeight="1">
      <c r="A867" s="24"/>
      <c r="B867" s="24"/>
      <c r="G867" s="62"/>
      <c r="H867" s="24"/>
      <c r="J867" s="21"/>
      <c r="K867" s="21"/>
      <c r="L867" s="21"/>
      <c r="M867" s="22"/>
      <c r="N867" s="21"/>
      <c r="O867" s="21"/>
      <c r="P867" s="21"/>
      <c r="Q867" s="10"/>
    </row>
    <row r="868" ht="16.5" customHeight="1">
      <c r="A868" s="24"/>
      <c r="B868" s="24"/>
      <c r="G868" s="62"/>
      <c r="H868" s="24"/>
      <c r="J868" s="21"/>
      <c r="K868" s="21"/>
      <c r="L868" s="21"/>
      <c r="M868" s="22"/>
      <c r="N868" s="21"/>
      <c r="O868" s="21"/>
      <c r="P868" s="21"/>
      <c r="Q868" s="10"/>
    </row>
    <row r="869" ht="16.5" customHeight="1">
      <c r="A869" s="24"/>
      <c r="B869" s="24"/>
      <c r="G869" s="62"/>
      <c r="H869" s="24"/>
      <c r="J869" s="21"/>
      <c r="K869" s="21"/>
      <c r="L869" s="21"/>
      <c r="M869" s="22"/>
      <c r="N869" s="21"/>
      <c r="O869" s="21"/>
      <c r="P869" s="21"/>
      <c r="Q869" s="10"/>
    </row>
    <row r="870" ht="16.5" customHeight="1">
      <c r="A870" s="24"/>
      <c r="B870" s="24"/>
      <c r="G870" s="62"/>
      <c r="H870" s="24"/>
      <c r="J870" s="21"/>
      <c r="K870" s="21"/>
      <c r="L870" s="21"/>
      <c r="M870" s="22"/>
      <c r="N870" s="21"/>
      <c r="O870" s="21"/>
      <c r="P870" s="21"/>
      <c r="Q870" s="10"/>
    </row>
    <row r="871" ht="16.5" customHeight="1">
      <c r="A871" s="24"/>
      <c r="B871" s="24"/>
      <c r="G871" s="62"/>
      <c r="H871" s="24"/>
      <c r="J871" s="21"/>
      <c r="K871" s="21"/>
      <c r="L871" s="21"/>
      <c r="M871" s="22"/>
      <c r="N871" s="21"/>
      <c r="O871" s="21"/>
      <c r="P871" s="21"/>
      <c r="Q871" s="10"/>
    </row>
    <row r="872" ht="16.5" customHeight="1">
      <c r="A872" s="24"/>
      <c r="B872" s="24"/>
      <c r="G872" s="62"/>
      <c r="H872" s="24"/>
      <c r="J872" s="21"/>
      <c r="K872" s="21"/>
      <c r="L872" s="21"/>
      <c r="M872" s="22"/>
      <c r="N872" s="21"/>
      <c r="O872" s="21"/>
      <c r="P872" s="21"/>
      <c r="Q872" s="10"/>
    </row>
    <row r="873" ht="16.5" customHeight="1">
      <c r="A873" s="24"/>
      <c r="B873" s="24"/>
      <c r="G873" s="62"/>
      <c r="H873" s="24"/>
      <c r="J873" s="21"/>
      <c r="K873" s="21"/>
      <c r="L873" s="21"/>
      <c r="M873" s="22"/>
      <c r="N873" s="21"/>
      <c r="O873" s="21"/>
      <c r="P873" s="21"/>
      <c r="Q873" s="10"/>
    </row>
    <row r="874" ht="16.5" customHeight="1">
      <c r="A874" s="24"/>
      <c r="B874" s="24"/>
      <c r="G874" s="62"/>
      <c r="H874" s="24"/>
      <c r="J874" s="21"/>
      <c r="K874" s="21"/>
      <c r="L874" s="21"/>
      <c r="M874" s="22"/>
      <c r="N874" s="21"/>
      <c r="O874" s="21"/>
      <c r="P874" s="21"/>
      <c r="Q874" s="10"/>
    </row>
    <row r="875" ht="16.5" customHeight="1">
      <c r="A875" s="24"/>
      <c r="B875" s="24"/>
      <c r="G875" s="62"/>
      <c r="H875" s="24"/>
      <c r="J875" s="21"/>
      <c r="K875" s="21"/>
      <c r="L875" s="21"/>
      <c r="M875" s="22"/>
      <c r="N875" s="21"/>
      <c r="O875" s="21"/>
      <c r="P875" s="21"/>
      <c r="Q875" s="10"/>
    </row>
    <row r="876" ht="16.5" customHeight="1">
      <c r="A876" s="24"/>
      <c r="B876" s="24"/>
      <c r="G876" s="62"/>
      <c r="H876" s="24"/>
      <c r="J876" s="21"/>
      <c r="K876" s="21"/>
      <c r="L876" s="21"/>
      <c r="M876" s="22"/>
      <c r="N876" s="21"/>
      <c r="O876" s="21"/>
      <c r="P876" s="21"/>
      <c r="Q876" s="10"/>
    </row>
    <row r="877" ht="16.5" customHeight="1">
      <c r="A877" s="24"/>
      <c r="B877" s="24"/>
      <c r="G877" s="62"/>
      <c r="H877" s="24"/>
      <c r="J877" s="21"/>
      <c r="K877" s="21"/>
      <c r="L877" s="21"/>
      <c r="M877" s="22"/>
      <c r="N877" s="21"/>
      <c r="O877" s="21"/>
      <c r="P877" s="21"/>
      <c r="Q877" s="10"/>
    </row>
    <row r="878" ht="16.5" customHeight="1">
      <c r="A878" s="24"/>
      <c r="B878" s="24"/>
      <c r="G878" s="62"/>
      <c r="H878" s="24"/>
      <c r="J878" s="21"/>
      <c r="K878" s="21"/>
      <c r="L878" s="21"/>
      <c r="M878" s="22"/>
      <c r="N878" s="21"/>
      <c r="O878" s="21"/>
      <c r="P878" s="21"/>
      <c r="Q878" s="10"/>
    </row>
    <row r="879" ht="16.5" customHeight="1">
      <c r="A879" s="24"/>
      <c r="B879" s="24"/>
      <c r="G879" s="62"/>
      <c r="H879" s="24"/>
      <c r="J879" s="21"/>
      <c r="K879" s="21"/>
      <c r="L879" s="21"/>
      <c r="M879" s="22"/>
      <c r="N879" s="21"/>
      <c r="O879" s="21"/>
      <c r="P879" s="21"/>
      <c r="Q879" s="10"/>
    </row>
    <row r="880" ht="16.5" customHeight="1">
      <c r="A880" s="24"/>
      <c r="B880" s="24"/>
      <c r="G880" s="62"/>
      <c r="H880" s="24"/>
      <c r="J880" s="21"/>
      <c r="K880" s="21"/>
      <c r="L880" s="21"/>
      <c r="M880" s="22"/>
      <c r="N880" s="21"/>
      <c r="O880" s="21"/>
      <c r="P880" s="21"/>
      <c r="Q880" s="10"/>
    </row>
    <row r="881" ht="16.5" customHeight="1">
      <c r="A881" s="24"/>
      <c r="B881" s="24"/>
      <c r="G881" s="62"/>
      <c r="H881" s="24"/>
      <c r="J881" s="21"/>
      <c r="K881" s="21"/>
      <c r="L881" s="21"/>
      <c r="M881" s="22"/>
      <c r="N881" s="21"/>
      <c r="O881" s="21"/>
      <c r="P881" s="21"/>
      <c r="Q881" s="10"/>
    </row>
    <row r="882" ht="16.5" customHeight="1">
      <c r="A882" s="24"/>
      <c r="B882" s="24"/>
      <c r="G882" s="62"/>
      <c r="H882" s="24"/>
      <c r="J882" s="21"/>
      <c r="K882" s="21"/>
      <c r="L882" s="21"/>
      <c r="M882" s="22"/>
      <c r="N882" s="21"/>
      <c r="O882" s="21"/>
      <c r="P882" s="21"/>
      <c r="Q882" s="10"/>
    </row>
    <row r="883" ht="16.5" customHeight="1">
      <c r="A883" s="24"/>
      <c r="B883" s="24"/>
      <c r="G883" s="62"/>
      <c r="H883" s="24"/>
      <c r="J883" s="21"/>
      <c r="K883" s="21"/>
      <c r="L883" s="21"/>
      <c r="M883" s="22"/>
      <c r="N883" s="21"/>
      <c r="O883" s="21"/>
      <c r="P883" s="21"/>
      <c r="Q883" s="10"/>
    </row>
    <row r="884" ht="16.5" customHeight="1">
      <c r="A884" s="24"/>
      <c r="B884" s="24"/>
      <c r="G884" s="62"/>
      <c r="H884" s="24"/>
      <c r="J884" s="21"/>
      <c r="K884" s="21"/>
      <c r="L884" s="21"/>
      <c r="M884" s="22"/>
      <c r="N884" s="21"/>
      <c r="O884" s="21"/>
      <c r="P884" s="21"/>
      <c r="Q884" s="10"/>
    </row>
    <row r="885" ht="16.5" customHeight="1">
      <c r="A885" s="24"/>
      <c r="B885" s="24"/>
      <c r="G885" s="62"/>
      <c r="H885" s="24"/>
      <c r="J885" s="21"/>
      <c r="K885" s="21"/>
      <c r="L885" s="21"/>
      <c r="M885" s="22"/>
      <c r="N885" s="21"/>
      <c r="O885" s="21"/>
      <c r="P885" s="21"/>
      <c r="Q885" s="10"/>
    </row>
    <row r="886" ht="16.5" customHeight="1">
      <c r="A886" s="24"/>
      <c r="B886" s="24"/>
      <c r="G886" s="62"/>
      <c r="H886" s="24"/>
      <c r="J886" s="21"/>
      <c r="K886" s="21"/>
      <c r="L886" s="21"/>
      <c r="M886" s="22"/>
      <c r="N886" s="21"/>
      <c r="O886" s="21"/>
      <c r="P886" s="21"/>
      <c r="Q886" s="10"/>
    </row>
    <row r="887" ht="16.5" customHeight="1">
      <c r="A887" s="24"/>
      <c r="B887" s="24"/>
      <c r="G887" s="62"/>
      <c r="H887" s="24"/>
      <c r="J887" s="21"/>
      <c r="K887" s="21"/>
      <c r="L887" s="21"/>
      <c r="M887" s="22"/>
      <c r="N887" s="21"/>
      <c r="O887" s="21"/>
      <c r="P887" s="21"/>
      <c r="Q887" s="10"/>
    </row>
    <row r="888" ht="16.5" customHeight="1">
      <c r="A888" s="24"/>
      <c r="B888" s="24"/>
      <c r="G888" s="62"/>
      <c r="H888" s="24"/>
      <c r="J888" s="21"/>
      <c r="K888" s="21"/>
      <c r="L888" s="21"/>
      <c r="M888" s="22"/>
      <c r="N888" s="21"/>
      <c r="O888" s="21"/>
      <c r="P888" s="21"/>
      <c r="Q888" s="10"/>
    </row>
    <row r="889" ht="16.5" customHeight="1">
      <c r="A889" s="24"/>
      <c r="B889" s="24"/>
      <c r="G889" s="62"/>
      <c r="H889" s="24"/>
      <c r="J889" s="21"/>
      <c r="K889" s="21"/>
      <c r="L889" s="21"/>
      <c r="M889" s="22"/>
      <c r="N889" s="21"/>
      <c r="O889" s="21"/>
      <c r="P889" s="21"/>
      <c r="Q889" s="10"/>
    </row>
    <row r="890" ht="16.5" customHeight="1">
      <c r="A890" s="24"/>
      <c r="B890" s="24"/>
      <c r="G890" s="62"/>
      <c r="H890" s="24"/>
      <c r="J890" s="21"/>
      <c r="K890" s="21"/>
      <c r="L890" s="21"/>
      <c r="M890" s="22"/>
      <c r="N890" s="21"/>
      <c r="O890" s="21"/>
      <c r="P890" s="21"/>
      <c r="Q890" s="10"/>
    </row>
    <row r="891" ht="16.5" customHeight="1">
      <c r="A891" s="24"/>
      <c r="B891" s="24"/>
      <c r="G891" s="62"/>
      <c r="H891" s="24"/>
      <c r="J891" s="21"/>
      <c r="K891" s="21"/>
      <c r="L891" s="21"/>
      <c r="M891" s="22"/>
      <c r="N891" s="21"/>
      <c r="O891" s="21"/>
      <c r="P891" s="21"/>
      <c r="Q891" s="10"/>
    </row>
    <row r="892" ht="16.5" customHeight="1">
      <c r="A892" s="24"/>
      <c r="B892" s="24"/>
      <c r="G892" s="62"/>
      <c r="H892" s="24"/>
      <c r="J892" s="21"/>
      <c r="K892" s="21"/>
      <c r="L892" s="21"/>
      <c r="M892" s="22"/>
      <c r="N892" s="21"/>
      <c r="O892" s="21"/>
      <c r="P892" s="21"/>
      <c r="Q892" s="10"/>
    </row>
    <row r="893" ht="16.5" customHeight="1">
      <c r="A893" s="24"/>
      <c r="B893" s="24"/>
      <c r="G893" s="62"/>
      <c r="H893" s="24"/>
      <c r="J893" s="21"/>
      <c r="K893" s="21"/>
      <c r="L893" s="21"/>
      <c r="M893" s="22"/>
      <c r="N893" s="21"/>
      <c r="O893" s="21"/>
      <c r="P893" s="21"/>
      <c r="Q893" s="10"/>
    </row>
    <row r="894" ht="16.5" customHeight="1">
      <c r="A894" s="24"/>
      <c r="B894" s="24"/>
      <c r="G894" s="62"/>
      <c r="H894" s="24"/>
      <c r="J894" s="21"/>
      <c r="K894" s="21"/>
      <c r="L894" s="21"/>
      <c r="M894" s="22"/>
      <c r="N894" s="21"/>
      <c r="O894" s="21"/>
      <c r="P894" s="21"/>
      <c r="Q894" s="10"/>
    </row>
    <row r="895" ht="16.5" customHeight="1">
      <c r="A895" s="24"/>
      <c r="B895" s="24"/>
      <c r="G895" s="62"/>
      <c r="H895" s="24"/>
      <c r="J895" s="21"/>
      <c r="K895" s="21"/>
      <c r="L895" s="21"/>
      <c r="M895" s="22"/>
      <c r="N895" s="21"/>
      <c r="O895" s="21"/>
      <c r="P895" s="21"/>
      <c r="Q895" s="10"/>
    </row>
    <row r="896" ht="16.5" customHeight="1">
      <c r="A896" s="24"/>
      <c r="B896" s="24"/>
      <c r="G896" s="62"/>
      <c r="H896" s="24"/>
      <c r="J896" s="21"/>
      <c r="K896" s="21"/>
      <c r="L896" s="21"/>
      <c r="M896" s="22"/>
      <c r="N896" s="21"/>
      <c r="O896" s="21"/>
      <c r="P896" s="21"/>
      <c r="Q896" s="10"/>
    </row>
    <row r="897" ht="16.5" customHeight="1">
      <c r="A897" s="24"/>
      <c r="B897" s="24"/>
      <c r="G897" s="62"/>
      <c r="H897" s="24"/>
      <c r="J897" s="21"/>
      <c r="K897" s="21"/>
      <c r="L897" s="21"/>
      <c r="M897" s="22"/>
      <c r="N897" s="21"/>
      <c r="O897" s="21"/>
      <c r="P897" s="21"/>
      <c r="Q897" s="10"/>
    </row>
    <row r="898" ht="16.5" customHeight="1">
      <c r="A898" s="24"/>
      <c r="B898" s="24"/>
      <c r="G898" s="62"/>
      <c r="H898" s="24"/>
      <c r="J898" s="21"/>
      <c r="K898" s="21"/>
      <c r="L898" s="21"/>
      <c r="M898" s="22"/>
      <c r="N898" s="21"/>
      <c r="O898" s="21"/>
      <c r="P898" s="21"/>
      <c r="Q898" s="10"/>
    </row>
    <row r="899" ht="16.5" customHeight="1">
      <c r="A899" s="24"/>
      <c r="B899" s="24"/>
      <c r="G899" s="62"/>
      <c r="H899" s="24"/>
      <c r="J899" s="21"/>
      <c r="K899" s="21"/>
      <c r="L899" s="21"/>
      <c r="M899" s="22"/>
      <c r="N899" s="21"/>
      <c r="O899" s="21"/>
      <c r="P899" s="21"/>
      <c r="Q899" s="10"/>
    </row>
    <row r="900" ht="16.5" customHeight="1">
      <c r="A900" s="24"/>
      <c r="B900" s="24"/>
      <c r="G900" s="62"/>
      <c r="H900" s="24"/>
      <c r="J900" s="21"/>
      <c r="K900" s="21"/>
      <c r="L900" s="21"/>
      <c r="M900" s="22"/>
      <c r="N900" s="21"/>
      <c r="O900" s="21"/>
      <c r="P900" s="21"/>
      <c r="Q900" s="10"/>
    </row>
    <row r="901" ht="16.5" customHeight="1">
      <c r="A901" s="24"/>
      <c r="B901" s="24"/>
      <c r="G901" s="62"/>
      <c r="H901" s="24"/>
      <c r="J901" s="21"/>
      <c r="K901" s="21"/>
      <c r="L901" s="21"/>
      <c r="M901" s="22"/>
      <c r="N901" s="21"/>
      <c r="O901" s="21"/>
      <c r="P901" s="21"/>
      <c r="Q901" s="10"/>
    </row>
    <row r="902" ht="16.5" customHeight="1">
      <c r="A902" s="24"/>
      <c r="B902" s="24"/>
      <c r="G902" s="62"/>
      <c r="H902" s="24"/>
      <c r="J902" s="21"/>
      <c r="K902" s="21"/>
      <c r="L902" s="21"/>
      <c r="M902" s="22"/>
      <c r="N902" s="21"/>
      <c r="O902" s="21"/>
      <c r="P902" s="21"/>
      <c r="Q902" s="10"/>
    </row>
    <row r="903" ht="16.5" customHeight="1">
      <c r="A903" s="24"/>
      <c r="B903" s="24"/>
      <c r="G903" s="62"/>
      <c r="H903" s="24"/>
      <c r="J903" s="21"/>
      <c r="K903" s="21"/>
      <c r="L903" s="21"/>
      <c r="M903" s="22"/>
      <c r="N903" s="21"/>
      <c r="O903" s="21"/>
      <c r="P903" s="21"/>
      <c r="Q903" s="10"/>
    </row>
    <row r="904" ht="16.5" customHeight="1">
      <c r="A904" s="24"/>
      <c r="B904" s="24"/>
      <c r="G904" s="62"/>
      <c r="H904" s="24"/>
      <c r="J904" s="21"/>
      <c r="K904" s="21"/>
      <c r="L904" s="21"/>
      <c r="M904" s="22"/>
      <c r="N904" s="21"/>
      <c r="O904" s="21"/>
      <c r="P904" s="21"/>
      <c r="Q904" s="10"/>
    </row>
    <row r="905" ht="16.5" customHeight="1">
      <c r="A905" s="24"/>
      <c r="B905" s="24"/>
      <c r="G905" s="62"/>
      <c r="H905" s="24"/>
      <c r="J905" s="21"/>
      <c r="K905" s="21"/>
      <c r="L905" s="21"/>
      <c r="M905" s="22"/>
      <c r="N905" s="21"/>
      <c r="O905" s="21"/>
      <c r="P905" s="21"/>
      <c r="Q905" s="10"/>
    </row>
    <row r="906" ht="16.5" customHeight="1">
      <c r="A906" s="24"/>
      <c r="B906" s="24"/>
      <c r="G906" s="62"/>
      <c r="H906" s="24"/>
      <c r="J906" s="21"/>
      <c r="K906" s="21"/>
      <c r="L906" s="21"/>
      <c r="M906" s="22"/>
      <c r="N906" s="21"/>
      <c r="O906" s="21"/>
      <c r="P906" s="21"/>
      <c r="Q906" s="10"/>
    </row>
    <row r="907" ht="16.5" customHeight="1">
      <c r="A907" s="24"/>
      <c r="B907" s="24"/>
      <c r="G907" s="62"/>
      <c r="H907" s="24"/>
      <c r="J907" s="21"/>
      <c r="K907" s="21"/>
      <c r="L907" s="21"/>
      <c r="M907" s="22"/>
      <c r="N907" s="21"/>
      <c r="O907" s="21"/>
      <c r="P907" s="21"/>
      <c r="Q907" s="10"/>
    </row>
    <row r="908" ht="16.5" customHeight="1">
      <c r="A908" s="24"/>
      <c r="B908" s="24"/>
      <c r="G908" s="62"/>
      <c r="H908" s="24"/>
      <c r="J908" s="21"/>
      <c r="K908" s="21"/>
      <c r="L908" s="21"/>
      <c r="M908" s="22"/>
      <c r="N908" s="21"/>
      <c r="O908" s="21"/>
      <c r="P908" s="21"/>
      <c r="Q908" s="10"/>
    </row>
    <row r="909" ht="16.5" customHeight="1">
      <c r="A909" s="24"/>
      <c r="B909" s="24"/>
      <c r="G909" s="62"/>
      <c r="H909" s="24"/>
      <c r="J909" s="21"/>
      <c r="K909" s="21"/>
      <c r="L909" s="21"/>
      <c r="M909" s="22"/>
      <c r="N909" s="21"/>
      <c r="O909" s="21"/>
      <c r="P909" s="21"/>
      <c r="Q909" s="10"/>
    </row>
    <row r="910" ht="16.5" customHeight="1">
      <c r="A910" s="24"/>
      <c r="B910" s="24"/>
      <c r="G910" s="62"/>
      <c r="H910" s="24"/>
      <c r="J910" s="21"/>
      <c r="K910" s="21"/>
      <c r="L910" s="21"/>
      <c r="M910" s="22"/>
      <c r="N910" s="21"/>
      <c r="O910" s="21"/>
      <c r="P910" s="21"/>
      <c r="Q910" s="10"/>
    </row>
    <row r="911" ht="16.5" customHeight="1">
      <c r="A911" s="24"/>
      <c r="B911" s="24"/>
      <c r="G911" s="62"/>
      <c r="H911" s="24"/>
      <c r="J911" s="21"/>
      <c r="K911" s="21"/>
      <c r="L911" s="21"/>
      <c r="M911" s="22"/>
      <c r="N911" s="21"/>
      <c r="O911" s="21"/>
      <c r="P911" s="21"/>
      <c r="Q911" s="10"/>
    </row>
    <row r="912" ht="16.5" customHeight="1">
      <c r="A912" s="24"/>
      <c r="B912" s="24"/>
      <c r="G912" s="62"/>
      <c r="H912" s="24"/>
      <c r="J912" s="21"/>
      <c r="K912" s="21"/>
      <c r="L912" s="21"/>
      <c r="M912" s="22"/>
      <c r="N912" s="21"/>
      <c r="O912" s="21"/>
      <c r="P912" s="21"/>
      <c r="Q912" s="10"/>
    </row>
    <row r="913" ht="16.5" customHeight="1">
      <c r="A913" s="24"/>
      <c r="B913" s="24"/>
      <c r="G913" s="62"/>
      <c r="H913" s="24"/>
      <c r="J913" s="21"/>
      <c r="K913" s="21"/>
      <c r="L913" s="21"/>
      <c r="M913" s="22"/>
      <c r="N913" s="21"/>
      <c r="O913" s="21"/>
      <c r="P913" s="21"/>
      <c r="Q913" s="10"/>
    </row>
    <row r="914" ht="16.5" customHeight="1">
      <c r="A914" s="24"/>
      <c r="B914" s="24"/>
      <c r="G914" s="62"/>
      <c r="H914" s="24"/>
      <c r="J914" s="21"/>
      <c r="K914" s="21"/>
      <c r="L914" s="21"/>
      <c r="M914" s="22"/>
      <c r="N914" s="21"/>
      <c r="O914" s="21"/>
      <c r="P914" s="21"/>
      <c r="Q914" s="10"/>
    </row>
    <row r="915" ht="16.5" customHeight="1">
      <c r="A915" s="24"/>
      <c r="B915" s="24"/>
      <c r="G915" s="62"/>
      <c r="H915" s="24"/>
      <c r="J915" s="21"/>
      <c r="K915" s="21"/>
      <c r="L915" s="21"/>
      <c r="M915" s="22"/>
      <c r="N915" s="21"/>
      <c r="O915" s="21"/>
      <c r="P915" s="21"/>
      <c r="Q915" s="10"/>
    </row>
    <row r="916" ht="16.5" customHeight="1">
      <c r="A916" s="24"/>
      <c r="B916" s="24"/>
      <c r="G916" s="62"/>
      <c r="H916" s="24"/>
      <c r="J916" s="21"/>
      <c r="K916" s="21"/>
      <c r="L916" s="21"/>
      <c r="M916" s="22"/>
      <c r="N916" s="21"/>
      <c r="O916" s="21"/>
      <c r="P916" s="21"/>
      <c r="Q916" s="10"/>
    </row>
    <row r="917" ht="16.5" customHeight="1">
      <c r="A917" s="24"/>
      <c r="B917" s="24"/>
      <c r="G917" s="62"/>
      <c r="H917" s="24"/>
      <c r="J917" s="21"/>
      <c r="K917" s="21"/>
      <c r="L917" s="21"/>
      <c r="M917" s="22"/>
      <c r="N917" s="21"/>
      <c r="O917" s="21"/>
      <c r="P917" s="21"/>
      <c r="Q917" s="10"/>
    </row>
    <row r="918" ht="16.5" customHeight="1">
      <c r="A918" s="24"/>
      <c r="B918" s="24"/>
      <c r="G918" s="62"/>
      <c r="H918" s="24"/>
      <c r="J918" s="21"/>
      <c r="K918" s="21"/>
      <c r="L918" s="21"/>
      <c r="M918" s="22"/>
      <c r="N918" s="21"/>
      <c r="O918" s="21"/>
      <c r="P918" s="21"/>
      <c r="Q918" s="10"/>
    </row>
    <row r="919" ht="16.5" customHeight="1">
      <c r="A919" s="24"/>
      <c r="B919" s="24"/>
      <c r="G919" s="62"/>
      <c r="H919" s="24"/>
      <c r="J919" s="21"/>
      <c r="K919" s="21"/>
      <c r="L919" s="21"/>
      <c r="M919" s="22"/>
      <c r="N919" s="21"/>
      <c r="O919" s="21"/>
      <c r="P919" s="21"/>
      <c r="Q919" s="10"/>
    </row>
    <row r="920" ht="16.5" customHeight="1">
      <c r="A920" s="24"/>
      <c r="B920" s="24"/>
      <c r="G920" s="62"/>
      <c r="H920" s="24"/>
      <c r="J920" s="21"/>
      <c r="K920" s="21"/>
      <c r="L920" s="21"/>
      <c r="M920" s="22"/>
      <c r="N920" s="21"/>
      <c r="O920" s="21"/>
      <c r="P920" s="21"/>
      <c r="Q920" s="10"/>
    </row>
    <row r="921" ht="16.5" customHeight="1">
      <c r="A921" s="24"/>
      <c r="B921" s="24"/>
      <c r="G921" s="62"/>
      <c r="H921" s="24"/>
      <c r="J921" s="21"/>
      <c r="K921" s="21"/>
      <c r="L921" s="21"/>
      <c r="M921" s="22"/>
      <c r="N921" s="21"/>
      <c r="O921" s="21"/>
      <c r="P921" s="21"/>
      <c r="Q921" s="10"/>
    </row>
    <row r="922" ht="16.5" customHeight="1">
      <c r="A922" s="24"/>
      <c r="B922" s="24"/>
      <c r="G922" s="62"/>
      <c r="H922" s="24"/>
      <c r="J922" s="21"/>
      <c r="K922" s="21"/>
      <c r="L922" s="21"/>
      <c r="M922" s="22"/>
      <c r="N922" s="21"/>
      <c r="O922" s="21"/>
      <c r="P922" s="21"/>
      <c r="Q922" s="10"/>
    </row>
    <row r="923" ht="16.5" customHeight="1">
      <c r="A923" s="24"/>
      <c r="B923" s="24"/>
      <c r="G923" s="62"/>
      <c r="H923" s="24"/>
      <c r="J923" s="21"/>
      <c r="K923" s="21"/>
      <c r="L923" s="21"/>
      <c r="M923" s="22"/>
      <c r="N923" s="21"/>
      <c r="O923" s="21"/>
      <c r="P923" s="21"/>
      <c r="Q923" s="10"/>
    </row>
    <row r="924" ht="16.5" customHeight="1">
      <c r="A924" s="24"/>
      <c r="B924" s="24"/>
      <c r="G924" s="62"/>
      <c r="H924" s="24"/>
      <c r="J924" s="21"/>
      <c r="K924" s="21"/>
      <c r="L924" s="21"/>
      <c r="M924" s="22"/>
      <c r="N924" s="21"/>
      <c r="O924" s="21"/>
      <c r="P924" s="21"/>
      <c r="Q924" s="10"/>
    </row>
    <row r="925" ht="16.5" customHeight="1">
      <c r="A925" s="24"/>
      <c r="B925" s="24"/>
      <c r="G925" s="62"/>
      <c r="H925" s="24"/>
      <c r="J925" s="21"/>
      <c r="K925" s="21"/>
      <c r="L925" s="21"/>
      <c r="M925" s="22"/>
      <c r="N925" s="21"/>
      <c r="O925" s="21"/>
      <c r="P925" s="21"/>
      <c r="Q925" s="10"/>
    </row>
    <row r="926" ht="16.5" customHeight="1">
      <c r="A926" s="24"/>
      <c r="B926" s="24"/>
      <c r="G926" s="62"/>
      <c r="H926" s="24"/>
      <c r="J926" s="21"/>
      <c r="K926" s="21"/>
      <c r="L926" s="21"/>
      <c r="M926" s="22"/>
      <c r="N926" s="21"/>
      <c r="O926" s="21"/>
      <c r="P926" s="21"/>
      <c r="Q926" s="10"/>
    </row>
    <row r="927" ht="16.5" customHeight="1">
      <c r="A927" s="24"/>
      <c r="B927" s="24"/>
      <c r="G927" s="62"/>
      <c r="H927" s="24"/>
      <c r="J927" s="21"/>
      <c r="K927" s="21"/>
      <c r="L927" s="21"/>
      <c r="M927" s="22"/>
      <c r="N927" s="21"/>
      <c r="O927" s="21"/>
      <c r="P927" s="21"/>
      <c r="Q927" s="10"/>
    </row>
    <row r="928" ht="16.5" customHeight="1">
      <c r="A928" s="24"/>
      <c r="B928" s="24"/>
      <c r="G928" s="62"/>
      <c r="H928" s="24"/>
      <c r="J928" s="21"/>
      <c r="K928" s="21"/>
      <c r="L928" s="21"/>
      <c r="M928" s="22"/>
      <c r="N928" s="21"/>
      <c r="O928" s="21"/>
      <c r="P928" s="21"/>
      <c r="Q928" s="10"/>
    </row>
    <row r="929" ht="16.5" customHeight="1">
      <c r="A929" s="24"/>
      <c r="B929" s="24"/>
      <c r="G929" s="62"/>
      <c r="H929" s="24"/>
      <c r="J929" s="21"/>
      <c r="K929" s="21"/>
      <c r="L929" s="21"/>
      <c r="M929" s="22"/>
      <c r="N929" s="21"/>
      <c r="O929" s="21"/>
      <c r="P929" s="21"/>
      <c r="Q929" s="10"/>
    </row>
    <row r="930" ht="16.5" customHeight="1">
      <c r="A930" s="24"/>
      <c r="B930" s="24"/>
      <c r="G930" s="62"/>
      <c r="H930" s="24"/>
      <c r="J930" s="21"/>
      <c r="K930" s="21"/>
      <c r="L930" s="21"/>
      <c r="M930" s="22"/>
      <c r="N930" s="21"/>
      <c r="O930" s="21"/>
      <c r="P930" s="21"/>
      <c r="Q930" s="10"/>
    </row>
    <row r="931" ht="16.5" customHeight="1">
      <c r="A931" s="24"/>
      <c r="B931" s="24"/>
      <c r="G931" s="62"/>
      <c r="H931" s="24"/>
      <c r="J931" s="21"/>
      <c r="K931" s="21"/>
      <c r="L931" s="21"/>
      <c r="M931" s="22"/>
      <c r="N931" s="21"/>
      <c r="O931" s="21"/>
      <c r="P931" s="21"/>
      <c r="Q931" s="10"/>
    </row>
    <row r="932" ht="16.5" customHeight="1">
      <c r="A932" s="24"/>
      <c r="B932" s="24"/>
      <c r="G932" s="62"/>
      <c r="H932" s="24"/>
      <c r="J932" s="21"/>
      <c r="K932" s="21"/>
      <c r="L932" s="21"/>
      <c r="M932" s="22"/>
      <c r="N932" s="21"/>
      <c r="O932" s="21"/>
      <c r="P932" s="21"/>
      <c r="Q932" s="10"/>
    </row>
    <row r="933" ht="16.5" customHeight="1">
      <c r="A933" s="24"/>
      <c r="B933" s="24"/>
      <c r="G933" s="62"/>
      <c r="H933" s="24"/>
      <c r="J933" s="21"/>
      <c r="K933" s="21"/>
      <c r="L933" s="21"/>
      <c r="M933" s="22"/>
      <c r="N933" s="21"/>
      <c r="O933" s="21"/>
      <c r="P933" s="21"/>
      <c r="Q933" s="10"/>
    </row>
    <row r="934" ht="16.5" customHeight="1">
      <c r="A934" s="24"/>
      <c r="B934" s="24"/>
      <c r="G934" s="62"/>
      <c r="H934" s="24"/>
      <c r="J934" s="21"/>
      <c r="K934" s="21"/>
      <c r="L934" s="21"/>
      <c r="M934" s="22"/>
      <c r="N934" s="21"/>
      <c r="O934" s="21"/>
      <c r="P934" s="21"/>
      <c r="Q934" s="10"/>
    </row>
    <row r="935" ht="16.5" customHeight="1">
      <c r="A935" s="24"/>
      <c r="B935" s="24"/>
      <c r="G935" s="62"/>
      <c r="H935" s="24"/>
      <c r="J935" s="21"/>
      <c r="K935" s="21"/>
      <c r="L935" s="21"/>
      <c r="M935" s="22"/>
      <c r="N935" s="21"/>
      <c r="O935" s="21"/>
      <c r="P935" s="21"/>
      <c r="Q935" s="10"/>
    </row>
    <row r="936" ht="16.5" customHeight="1">
      <c r="A936" s="24"/>
      <c r="B936" s="24"/>
      <c r="G936" s="62"/>
      <c r="H936" s="24"/>
      <c r="J936" s="21"/>
      <c r="K936" s="21"/>
      <c r="L936" s="21"/>
      <c r="M936" s="22"/>
      <c r="N936" s="21"/>
      <c r="O936" s="21"/>
      <c r="P936" s="21"/>
      <c r="Q936" s="10"/>
    </row>
    <row r="937" ht="16.5" customHeight="1">
      <c r="A937" s="24"/>
      <c r="B937" s="24"/>
      <c r="G937" s="62"/>
      <c r="H937" s="24"/>
      <c r="J937" s="21"/>
      <c r="K937" s="21"/>
      <c r="L937" s="21"/>
      <c r="M937" s="22"/>
      <c r="N937" s="21"/>
      <c r="O937" s="21"/>
      <c r="P937" s="21"/>
      <c r="Q937" s="10"/>
    </row>
    <row r="938" ht="16.5" customHeight="1">
      <c r="A938" s="24"/>
      <c r="B938" s="24"/>
      <c r="G938" s="62"/>
      <c r="H938" s="24"/>
      <c r="J938" s="21"/>
      <c r="K938" s="21"/>
      <c r="L938" s="21"/>
      <c r="M938" s="22"/>
      <c r="N938" s="21"/>
      <c r="O938" s="21"/>
      <c r="P938" s="21"/>
      <c r="Q938" s="10"/>
    </row>
    <row r="939" ht="16.5" customHeight="1">
      <c r="A939" s="24"/>
      <c r="B939" s="24"/>
      <c r="G939" s="62"/>
      <c r="H939" s="24"/>
      <c r="J939" s="21"/>
      <c r="K939" s="21"/>
      <c r="L939" s="21"/>
      <c r="M939" s="22"/>
      <c r="N939" s="21"/>
      <c r="O939" s="21"/>
      <c r="P939" s="21"/>
      <c r="Q939" s="10"/>
    </row>
    <row r="940" ht="16.5" customHeight="1">
      <c r="A940" s="24"/>
      <c r="B940" s="24"/>
      <c r="G940" s="62"/>
      <c r="H940" s="24"/>
      <c r="J940" s="21"/>
      <c r="K940" s="21"/>
      <c r="L940" s="21"/>
      <c r="M940" s="22"/>
      <c r="N940" s="21"/>
      <c r="O940" s="21"/>
      <c r="P940" s="21"/>
      <c r="Q940" s="10"/>
    </row>
    <row r="941" ht="16.5" customHeight="1">
      <c r="A941" s="24"/>
      <c r="B941" s="24"/>
      <c r="G941" s="62"/>
      <c r="H941" s="24"/>
      <c r="J941" s="21"/>
      <c r="K941" s="21"/>
      <c r="L941" s="21"/>
      <c r="M941" s="22"/>
      <c r="N941" s="21"/>
      <c r="O941" s="21"/>
      <c r="P941" s="21"/>
      <c r="Q941" s="10"/>
    </row>
    <row r="942" ht="16.5" customHeight="1">
      <c r="A942" s="24"/>
      <c r="B942" s="24"/>
      <c r="G942" s="62"/>
      <c r="H942" s="24"/>
      <c r="J942" s="21"/>
      <c r="K942" s="21"/>
      <c r="L942" s="21"/>
      <c r="M942" s="22"/>
      <c r="N942" s="21"/>
      <c r="O942" s="21"/>
      <c r="P942" s="21"/>
      <c r="Q942" s="10"/>
    </row>
    <row r="943" ht="16.5" customHeight="1">
      <c r="A943" s="24"/>
      <c r="B943" s="24"/>
      <c r="G943" s="62"/>
      <c r="H943" s="24"/>
      <c r="J943" s="21"/>
      <c r="K943" s="21"/>
      <c r="L943" s="21"/>
      <c r="M943" s="22"/>
      <c r="N943" s="21"/>
      <c r="O943" s="21"/>
      <c r="P943" s="21"/>
      <c r="Q943" s="10"/>
    </row>
    <row r="944" ht="16.5" customHeight="1">
      <c r="A944" s="24"/>
      <c r="B944" s="24"/>
      <c r="G944" s="62"/>
      <c r="H944" s="24"/>
      <c r="J944" s="21"/>
      <c r="K944" s="21"/>
      <c r="L944" s="21"/>
      <c r="M944" s="22"/>
      <c r="N944" s="21"/>
      <c r="O944" s="21"/>
      <c r="P944" s="21"/>
      <c r="Q944" s="10"/>
    </row>
    <row r="945" ht="16.5" customHeight="1">
      <c r="A945" s="24"/>
      <c r="B945" s="24"/>
      <c r="G945" s="62"/>
      <c r="H945" s="24"/>
      <c r="J945" s="21"/>
      <c r="K945" s="21"/>
      <c r="L945" s="21"/>
      <c r="M945" s="22"/>
      <c r="N945" s="21"/>
      <c r="O945" s="21"/>
      <c r="P945" s="21"/>
      <c r="Q945" s="10"/>
    </row>
    <row r="946" ht="16.5" customHeight="1">
      <c r="A946" s="24"/>
      <c r="B946" s="24"/>
      <c r="G946" s="62"/>
      <c r="H946" s="24"/>
      <c r="J946" s="21"/>
      <c r="K946" s="21"/>
      <c r="L946" s="21"/>
      <c r="M946" s="22"/>
      <c r="N946" s="21"/>
      <c r="O946" s="21"/>
      <c r="P946" s="21"/>
      <c r="Q946" s="10"/>
    </row>
    <row r="947" ht="16.5" customHeight="1">
      <c r="A947" s="24"/>
      <c r="B947" s="24"/>
      <c r="G947" s="62"/>
      <c r="H947" s="24"/>
      <c r="J947" s="21"/>
      <c r="K947" s="21"/>
      <c r="L947" s="21"/>
      <c r="M947" s="22"/>
      <c r="N947" s="21"/>
      <c r="O947" s="21"/>
      <c r="P947" s="21"/>
      <c r="Q947" s="10"/>
    </row>
    <row r="948" ht="16.5" customHeight="1">
      <c r="A948" s="24"/>
      <c r="B948" s="24"/>
      <c r="G948" s="62"/>
      <c r="H948" s="24"/>
      <c r="J948" s="21"/>
      <c r="K948" s="21"/>
      <c r="L948" s="21"/>
      <c r="M948" s="22"/>
      <c r="N948" s="21"/>
      <c r="O948" s="21"/>
      <c r="P948" s="21"/>
      <c r="Q948" s="10"/>
    </row>
    <row r="949" ht="16.5" customHeight="1">
      <c r="A949" s="24"/>
      <c r="B949" s="24"/>
      <c r="G949" s="62"/>
      <c r="H949" s="24"/>
      <c r="J949" s="21"/>
      <c r="K949" s="21"/>
      <c r="L949" s="21"/>
      <c r="M949" s="22"/>
      <c r="N949" s="21"/>
      <c r="O949" s="21"/>
      <c r="P949" s="21"/>
      <c r="Q949" s="10"/>
    </row>
    <row r="950" ht="16.5" customHeight="1">
      <c r="A950" s="24"/>
      <c r="B950" s="24"/>
      <c r="G950" s="62"/>
      <c r="H950" s="24"/>
      <c r="J950" s="21"/>
      <c r="K950" s="21"/>
      <c r="L950" s="21"/>
      <c r="M950" s="22"/>
      <c r="N950" s="21"/>
      <c r="O950" s="21"/>
      <c r="P950" s="21"/>
      <c r="Q950" s="10"/>
    </row>
    <row r="951" ht="16.5" customHeight="1">
      <c r="A951" s="24"/>
      <c r="B951" s="24"/>
      <c r="G951" s="62"/>
      <c r="H951" s="24"/>
      <c r="J951" s="21"/>
      <c r="K951" s="21"/>
      <c r="L951" s="21"/>
      <c r="M951" s="22"/>
      <c r="N951" s="21"/>
      <c r="O951" s="21"/>
      <c r="P951" s="21"/>
      <c r="Q951" s="10"/>
    </row>
    <row r="952" ht="16.5" customHeight="1">
      <c r="A952" s="24"/>
      <c r="B952" s="24"/>
      <c r="G952" s="62"/>
      <c r="H952" s="24"/>
      <c r="J952" s="21"/>
      <c r="K952" s="21"/>
      <c r="L952" s="21"/>
      <c r="M952" s="22"/>
      <c r="N952" s="21"/>
      <c r="O952" s="21"/>
      <c r="P952" s="21"/>
      <c r="Q952" s="10"/>
    </row>
    <row r="953" ht="16.5" customHeight="1">
      <c r="A953" s="24"/>
      <c r="B953" s="24"/>
      <c r="G953" s="62"/>
      <c r="H953" s="24"/>
      <c r="J953" s="21"/>
      <c r="K953" s="21"/>
      <c r="L953" s="21"/>
      <c r="M953" s="22"/>
      <c r="N953" s="21"/>
      <c r="O953" s="21"/>
      <c r="P953" s="21"/>
      <c r="Q953" s="10"/>
    </row>
    <row r="954" ht="16.5" customHeight="1">
      <c r="A954" s="24"/>
      <c r="B954" s="24"/>
      <c r="G954" s="62"/>
      <c r="H954" s="24"/>
      <c r="J954" s="21"/>
      <c r="K954" s="21"/>
      <c r="L954" s="21"/>
      <c r="M954" s="22"/>
      <c r="N954" s="21"/>
      <c r="O954" s="21"/>
      <c r="P954" s="21"/>
      <c r="Q954" s="10"/>
    </row>
    <row r="955" ht="16.5" customHeight="1">
      <c r="A955" s="24"/>
      <c r="B955" s="24"/>
      <c r="G955" s="62"/>
      <c r="H955" s="24"/>
      <c r="J955" s="21"/>
      <c r="K955" s="21"/>
      <c r="L955" s="21"/>
      <c r="M955" s="22"/>
      <c r="N955" s="21"/>
      <c r="O955" s="21"/>
      <c r="P955" s="21"/>
      <c r="Q955" s="10"/>
    </row>
    <row r="956" ht="16.5" customHeight="1">
      <c r="A956" s="24"/>
      <c r="B956" s="24"/>
      <c r="G956" s="62"/>
      <c r="H956" s="24"/>
      <c r="J956" s="21"/>
      <c r="K956" s="21"/>
      <c r="L956" s="21"/>
      <c r="M956" s="22"/>
      <c r="N956" s="21"/>
      <c r="O956" s="21"/>
      <c r="P956" s="21"/>
      <c r="Q956" s="10"/>
    </row>
    <row r="957" ht="16.5" customHeight="1">
      <c r="A957" s="24"/>
      <c r="B957" s="24"/>
      <c r="G957" s="62"/>
      <c r="H957" s="24"/>
      <c r="J957" s="21"/>
      <c r="K957" s="21"/>
      <c r="L957" s="21"/>
      <c r="M957" s="22"/>
      <c r="N957" s="21"/>
      <c r="O957" s="21"/>
      <c r="P957" s="21"/>
      <c r="Q957" s="10"/>
    </row>
    <row r="958" ht="16.5" customHeight="1">
      <c r="A958" s="24"/>
      <c r="B958" s="24"/>
      <c r="G958" s="62"/>
      <c r="H958" s="24"/>
      <c r="J958" s="21"/>
      <c r="K958" s="21"/>
      <c r="L958" s="21"/>
      <c r="M958" s="22"/>
      <c r="N958" s="21"/>
      <c r="O958" s="21"/>
      <c r="P958" s="21"/>
      <c r="Q958" s="10"/>
    </row>
    <row r="959" ht="16.5" customHeight="1">
      <c r="A959" s="24"/>
      <c r="B959" s="24"/>
      <c r="G959" s="62"/>
      <c r="H959" s="24"/>
      <c r="J959" s="21"/>
      <c r="K959" s="21"/>
      <c r="L959" s="21"/>
      <c r="M959" s="22"/>
      <c r="N959" s="21"/>
      <c r="O959" s="21"/>
      <c r="P959" s="21"/>
      <c r="Q959" s="10"/>
    </row>
    <row r="960" ht="16.5" customHeight="1">
      <c r="A960" s="24"/>
      <c r="B960" s="24"/>
      <c r="G960" s="62"/>
      <c r="H960" s="24"/>
      <c r="J960" s="21"/>
      <c r="K960" s="21"/>
      <c r="L960" s="21"/>
      <c r="M960" s="22"/>
      <c r="N960" s="21"/>
      <c r="O960" s="21"/>
      <c r="P960" s="21"/>
      <c r="Q960" s="10"/>
    </row>
    <row r="961" ht="16.5" customHeight="1">
      <c r="A961" s="24"/>
      <c r="B961" s="24"/>
      <c r="G961" s="62"/>
      <c r="H961" s="24"/>
      <c r="J961" s="21"/>
      <c r="K961" s="21"/>
      <c r="L961" s="21"/>
      <c r="M961" s="22"/>
      <c r="N961" s="21"/>
      <c r="O961" s="21"/>
      <c r="P961" s="21"/>
      <c r="Q961" s="10"/>
    </row>
    <row r="962" ht="16.5" customHeight="1">
      <c r="A962" s="24"/>
      <c r="B962" s="24"/>
      <c r="G962" s="62"/>
      <c r="H962" s="24"/>
      <c r="J962" s="21"/>
      <c r="K962" s="21"/>
      <c r="L962" s="21"/>
      <c r="M962" s="22"/>
      <c r="N962" s="21"/>
      <c r="O962" s="21"/>
      <c r="P962" s="21"/>
      <c r="Q962" s="10"/>
    </row>
    <row r="963" ht="16.5" customHeight="1">
      <c r="A963" s="24"/>
      <c r="B963" s="24"/>
      <c r="G963" s="62"/>
      <c r="H963" s="24"/>
      <c r="J963" s="21"/>
      <c r="K963" s="21"/>
      <c r="L963" s="21"/>
      <c r="M963" s="22"/>
      <c r="N963" s="21"/>
      <c r="O963" s="21"/>
      <c r="P963" s="21"/>
      <c r="Q963" s="10"/>
    </row>
    <row r="964" ht="16.5" customHeight="1">
      <c r="A964" s="24"/>
      <c r="B964" s="24"/>
      <c r="G964" s="62"/>
      <c r="H964" s="24"/>
      <c r="J964" s="21"/>
      <c r="K964" s="21"/>
      <c r="L964" s="21"/>
      <c r="M964" s="22"/>
      <c r="N964" s="21"/>
      <c r="O964" s="21"/>
      <c r="P964" s="21"/>
      <c r="Q964" s="10"/>
    </row>
    <row r="965" ht="16.5" customHeight="1">
      <c r="A965" s="24"/>
      <c r="B965" s="24"/>
      <c r="G965" s="62"/>
      <c r="H965" s="24"/>
      <c r="J965" s="21"/>
      <c r="K965" s="21"/>
      <c r="L965" s="21"/>
      <c r="M965" s="22"/>
      <c r="N965" s="21"/>
      <c r="O965" s="21"/>
      <c r="P965" s="21"/>
      <c r="Q965" s="10"/>
    </row>
    <row r="966" ht="16.5" customHeight="1">
      <c r="A966" s="24"/>
      <c r="B966" s="24"/>
      <c r="G966" s="62"/>
      <c r="H966" s="24"/>
      <c r="J966" s="21"/>
      <c r="K966" s="21"/>
      <c r="L966" s="21"/>
      <c r="M966" s="22"/>
      <c r="N966" s="21"/>
      <c r="O966" s="21"/>
      <c r="P966" s="21"/>
      <c r="Q966" s="10"/>
    </row>
    <row r="967" ht="16.5" customHeight="1">
      <c r="A967" s="24"/>
      <c r="B967" s="24"/>
      <c r="G967" s="62"/>
      <c r="H967" s="24"/>
      <c r="J967" s="21"/>
      <c r="K967" s="21"/>
      <c r="L967" s="21"/>
      <c r="M967" s="22"/>
      <c r="N967" s="21"/>
      <c r="O967" s="21"/>
      <c r="P967" s="21"/>
      <c r="Q967" s="10"/>
    </row>
    <row r="968" ht="16.5" customHeight="1">
      <c r="A968" s="24"/>
      <c r="B968" s="24"/>
      <c r="G968" s="62"/>
      <c r="H968" s="24"/>
      <c r="J968" s="21"/>
      <c r="K968" s="21"/>
      <c r="L968" s="21"/>
      <c r="M968" s="22"/>
      <c r="N968" s="21"/>
      <c r="O968" s="21"/>
      <c r="P968" s="21"/>
      <c r="Q968" s="10"/>
    </row>
    <row r="969" ht="16.5" customHeight="1">
      <c r="A969" s="24"/>
      <c r="B969" s="24"/>
      <c r="G969" s="62"/>
      <c r="H969" s="24"/>
      <c r="J969" s="21"/>
      <c r="K969" s="21"/>
      <c r="L969" s="21"/>
      <c r="M969" s="22"/>
      <c r="N969" s="21"/>
      <c r="O969" s="21"/>
      <c r="P969" s="21"/>
      <c r="Q969" s="10"/>
    </row>
    <row r="970" ht="16.5" customHeight="1">
      <c r="A970" s="24"/>
      <c r="B970" s="24"/>
      <c r="G970" s="62"/>
      <c r="H970" s="24"/>
      <c r="J970" s="21"/>
      <c r="K970" s="21"/>
      <c r="L970" s="21"/>
      <c r="M970" s="22"/>
      <c r="N970" s="21"/>
      <c r="O970" s="21"/>
      <c r="P970" s="21"/>
      <c r="Q970" s="10"/>
    </row>
    <row r="971" ht="16.5" customHeight="1">
      <c r="A971" s="24"/>
      <c r="B971" s="24"/>
      <c r="G971" s="62"/>
      <c r="H971" s="24"/>
      <c r="J971" s="21"/>
      <c r="K971" s="21"/>
      <c r="L971" s="21"/>
      <c r="M971" s="22"/>
      <c r="N971" s="21"/>
      <c r="O971" s="21"/>
      <c r="P971" s="21"/>
      <c r="Q971" s="10"/>
    </row>
    <row r="972" ht="16.5" customHeight="1">
      <c r="A972" s="24"/>
      <c r="B972" s="24"/>
      <c r="G972" s="62"/>
      <c r="H972" s="24"/>
      <c r="J972" s="21"/>
      <c r="K972" s="21"/>
      <c r="L972" s="21"/>
      <c r="M972" s="22"/>
      <c r="N972" s="21"/>
      <c r="O972" s="21"/>
      <c r="P972" s="21"/>
      <c r="Q972" s="10"/>
    </row>
    <row r="973" ht="16.5" customHeight="1">
      <c r="A973" s="24"/>
      <c r="B973" s="24"/>
      <c r="G973" s="62"/>
      <c r="H973" s="24"/>
      <c r="J973" s="21"/>
      <c r="K973" s="21"/>
      <c r="L973" s="21"/>
      <c r="M973" s="22"/>
      <c r="N973" s="21"/>
      <c r="O973" s="21"/>
      <c r="P973" s="21"/>
      <c r="Q973" s="10"/>
    </row>
    <row r="974" ht="16.5" customHeight="1">
      <c r="A974" s="24"/>
      <c r="B974" s="24"/>
      <c r="G974" s="62"/>
      <c r="H974" s="24"/>
      <c r="J974" s="21"/>
      <c r="K974" s="21"/>
      <c r="L974" s="21"/>
      <c r="M974" s="22"/>
      <c r="N974" s="21"/>
      <c r="O974" s="21"/>
      <c r="P974" s="21"/>
      <c r="Q974" s="10"/>
    </row>
    <row r="975" ht="16.5" customHeight="1">
      <c r="A975" s="24"/>
      <c r="B975" s="24"/>
      <c r="G975" s="62"/>
      <c r="H975" s="24"/>
      <c r="J975" s="21"/>
      <c r="K975" s="21"/>
      <c r="L975" s="21"/>
      <c r="M975" s="22"/>
      <c r="N975" s="21"/>
      <c r="O975" s="21"/>
      <c r="P975" s="21"/>
      <c r="Q975" s="10"/>
    </row>
    <row r="976" ht="16.5" customHeight="1">
      <c r="A976" s="24"/>
      <c r="B976" s="24"/>
      <c r="G976" s="62"/>
      <c r="H976" s="24"/>
      <c r="J976" s="21"/>
      <c r="K976" s="21"/>
      <c r="L976" s="21"/>
      <c r="M976" s="22"/>
      <c r="N976" s="21"/>
      <c r="O976" s="21"/>
      <c r="P976" s="21"/>
      <c r="Q976" s="10"/>
    </row>
    <row r="977" ht="16.5" customHeight="1">
      <c r="A977" s="24"/>
      <c r="B977" s="24"/>
      <c r="G977" s="62"/>
      <c r="H977" s="24"/>
      <c r="J977" s="21"/>
      <c r="K977" s="21"/>
      <c r="L977" s="21"/>
      <c r="M977" s="22"/>
      <c r="N977" s="21"/>
      <c r="O977" s="21"/>
      <c r="P977" s="21"/>
      <c r="Q977" s="10"/>
    </row>
    <row r="978" ht="16.5" customHeight="1">
      <c r="A978" s="24"/>
      <c r="B978" s="24"/>
      <c r="G978" s="62"/>
      <c r="H978" s="24"/>
      <c r="J978" s="21"/>
      <c r="K978" s="21"/>
      <c r="L978" s="21"/>
      <c r="M978" s="22"/>
      <c r="N978" s="21"/>
      <c r="O978" s="21"/>
      <c r="P978" s="21"/>
      <c r="Q978" s="10"/>
    </row>
    <row r="979" ht="16.5" customHeight="1">
      <c r="A979" s="24"/>
      <c r="B979" s="24"/>
      <c r="G979" s="62"/>
      <c r="H979" s="24"/>
      <c r="J979" s="21"/>
      <c r="K979" s="21"/>
      <c r="L979" s="21"/>
      <c r="M979" s="22"/>
      <c r="N979" s="21"/>
      <c r="O979" s="21"/>
      <c r="P979" s="21"/>
      <c r="Q979" s="10"/>
    </row>
    <row r="980" ht="16.5" customHeight="1">
      <c r="A980" s="24"/>
      <c r="B980" s="24"/>
      <c r="G980" s="62"/>
      <c r="H980" s="24"/>
      <c r="J980" s="21"/>
      <c r="K980" s="21"/>
      <c r="L980" s="21"/>
      <c r="M980" s="22"/>
      <c r="N980" s="21"/>
      <c r="O980" s="21"/>
      <c r="P980" s="21"/>
      <c r="Q980" s="10"/>
    </row>
    <row r="981" ht="16.5" customHeight="1">
      <c r="A981" s="24"/>
      <c r="B981" s="24"/>
      <c r="G981" s="62"/>
      <c r="H981" s="24"/>
      <c r="J981" s="21"/>
      <c r="K981" s="21"/>
      <c r="L981" s="21"/>
      <c r="M981" s="22"/>
      <c r="N981" s="21"/>
      <c r="O981" s="21"/>
      <c r="P981" s="21"/>
      <c r="Q981" s="10"/>
    </row>
    <row r="982" ht="16.5" customHeight="1">
      <c r="A982" s="24"/>
      <c r="B982" s="24"/>
      <c r="G982" s="62"/>
      <c r="H982" s="24"/>
      <c r="J982" s="21"/>
      <c r="K982" s="21"/>
      <c r="L982" s="21"/>
      <c r="M982" s="22"/>
      <c r="N982" s="21"/>
      <c r="O982" s="21"/>
      <c r="P982" s="21"/>
      <c r="Q982" s="10"/>
    </row>
    <row r="983" ht="16.5" customHeight="1">
      <c r="A983" s="24"/>
      <c r="B983" s="24"/>
      <c r="G983" s="62"/>
      <c r="H983" s="24"/>
      <c r="J983" s="21"/>
      <c r="K983" s="21"/>
      <c r="L983" s="21"/>
      <c r="M983" s="22"/>
      <c r="N983" s="21"/>
      <c r="O983" s="21"/>
      <c r="P983" s="21"/>
      <c r="Q983" s="10"/>
    </row>
    <row r="984" ht="16.5" customHeight="1">
      <c r="A984" s="24"/>
      <c r="B984" s="24"/>
      <c r="G984" s="62"/>
      <c r="H984" s="24"/>
      <c r="J984" s="21"/>
      <c r="K984" s="21"/>
      <c r="L984" s="21"/>
      <c r="M984" s="22"/>
      <c r="N984" s="21"/>
      <c r="O984" s="21"/>
      <c r="P984" s="21"/>
      <c r="Q984" s="10"/>
    </row>
    <row r="985" ht="16.5" customHeight="1">
      <c r="A985" s="24"/>
      <c r="B985" s="24"/>
      <c r="G985" s="62"/>
      <c r="H985" s="24"/>
      <c r="J985" s="21"/>
      <c r="K985" s="21"/>
      <c r="L985" s="21"/>
      <c r="M985" s="22"/>
      <c r="N985" s="21"/>
      <c r="O985" s="21"/>
      <c r="P985" s="21"/>
      <c r="Q985" s="10"/>
    </row>
    <row r="986" ht="16.5" customHeight="1">
      <c r="A986" s="24"/>
      <c r="B986" s="24"/>
      <c r="G986" s="62"/>
      <c r="H986" s="24"/>
      <c r="J986" s="21"/>
      <c r="K986" s="21"/>
      <c r="L986" s="21"/>
      <c r="M986" s="22"/>
      <c r="N986" s="21"/>
      <c r="O986" s="21"/>
      <c r="P986" s="21"/>
      <c r="Q986" s="10"/>
    </row>
    <row r="987" ht="16.5" customHeight="1">
      <c r="A987" s="24"/>
      <c r="B987" s="24"/>
      <c r="G987" s="62"/>
      <c r="H987" s="24"/>
      <c r="J987" s="21"/>
      <c r="K987" s="21"/>
      <c r="L987" s="21"/>
      <c r="M987" s="22"/>
      <c r="N987" s="21"/>
      <c r="O987" s="21"/>
      <c r="P987" s="21"/>
      <c r="Q987" s="10"/>
    </row>
    <row r="988" ht="16.5" customHeight="1">
      <c r="A988" s="24"/>
      <c r="B988" s="24"/>
      <c r="G988" s="62"/>
      <c r="H988" s="24"/>
      <c r="J988" s="21"/>
      <c r="K988" s="21"/>
      <c r="L988" s="21"/>
      <c r="M988" s="22"/>
      <c r="N988" s="21"/>
      <c r="O988" s="21"/>
      <c r="P988" s="21"/>
      <c r="Q988" s="10"/>
    </row>
    <row r="989" ht="16.5" customHeight="1">
      <c r="A989" s="24"/>
      <c r="B989" s="24"/>
      <c r="G989" s="62"/>
      <c r="H989" s="24"/>
      <c r="J989" s="21"/>
      <c r="K989" s="21"/>
      <c r="L989" s="21"/>
      <c r="M989" s="22"/>
      <c r="N989" s="21"/>
      <c r="O989" s="21"/>
      <c r="P989" s="21"/>
      <c r="Q989" s="10"/>
    </row>
    <row r="990" ht="16.5" customHeight="1">
      <c r="A990" s="24"/>
      <c r="B990" s="24"/>
      <c r="G990" s="62"/>
      <c r="H990" s="24"/>
      <c r="J990" s="21"/>
      <c r="K990" s="21"/>
      <c r="L990" s="21"/>
      <c r="M990" s="22"/>
      <c r="N990" s="21"/>
      <c r="O990" s="21"/>
      <c r="P990" s="21"/>
      <c r="Q990" s="10"/>
    </row>
    <row r="991" ht="16.5" customHeight="1">
      <c r="A991" s="24"/>
      <c r="B991" s="24"/>
      <c r="G991" s="62"/>
      <c r="H991" s="24"/>
      <c r="J991" s="21"/>
      <c r="K991" s="21"/>
      <c r="L991" s="21"/>
      <c r="M991" s="22"/>
      <c r="N991" s="21"/>
      <c r="O991" s="21"/>
      <c r="P991" s="21"/>
      <c r="Q991" s="10"/>
    </row>
    <row r="992" ht="16.5" customHeight="1">
      <c r="A992" s="24"/>
      <c r="B992" s="24"/>
      <c r="G992" s="62"/>
      <c r="H992" s="24"/>
      <c r="J992" s="21"/>
      <c r="K992" s="21"/>
      <c r="L992" s="21"/>
      <c r="M992" s="22"/>
      <c r="N992" s="21"/>
      <c r="O992" s="21"/>
      <c r="P992" s="21"/>
      <c r="Q992" s="10"/>
    </row>
    <row r="993" ht="16.5" customHeight="1">
      <c r="A993" s="24"/>
      <c r="B993" s="24"/>
      <c r="G993" s="62"/>
      <c r="H993" s="24"/>
      <c r="J993" s="21"/>
      <c r="K993" s="21"/>
      <c r="L993" s="21"/>
      <c r="M993" s="22"/>
      <c r="N993" s="21"/>
      <c r="O993" s="21"/>
      <c r="P993" s="21"/>
      <c r="Q993" s="10"/>
    </row>
    <row r="994" ht="16.5" customHeight="1">
      <c r="A994" s="24"/>
      <c r="B994" s="24"/>
      <c r="G994" s="62"/>
      <c r="H994" s="24"/>
      <c r="J994" s="21"/>
      <c r="K994" s="21"/>
      <c r="L994" s="21"/>
      <c r="M994" s="22"/>
      <c r="N994" s="21"/>
      <c r="O994" s="21"/>
      <c r="P994" s="21"/>
      <c r="Q994" s="10"/>
    </row>
    <row r="995" ht="16.5" customHeight="1">
      <c r="A995" s="24"/>
      <c r="B995" s="24"/>
      <c r="G995" s="62"/>
      <c r="H995" s="24"/>
      <c r="J995" s="21"/>
      <c r="K995" s="21"/>
      <c r="L995" s="21"/>
      <c r="M995" s="22"/>
      <c r="N995" s="21"/>
      <c r="O995" s="21"/>
      <c r="P995" s="21"/>
      <c r="Q995" s="10"/>
    </row>
    <row r="996" ht="16.5" customHeight="1">
      <c r="A996" s="24"/>
      <c r="B996" s="24"/>
      <c r="G996" s="62"/>
      <c r="H996" s="24"/>
      <c r="J996" s="21"/>
      <c r="K996" s="21"/>
      <c r="L996" s="21"/>
      <c r="M996" s="22"/>
      <c r="N996" s="21"/>
      <c r="O996" s="21"/>
      <c r="P996" s="21"/>
      <c r="Q996" s="10"/>
    </row>
    <row r="997" ht="16.5" customHeight="1">
      <c r="A997" s="24"/>
      <c r="B997" s="24"/>
      <c r="G997" s="62"/>
      <c r="H997" s="24"/>
      <c r="J997" s="21"/>
      <c r="K997" s="21"/>
      <c r="L997" s="21"/>
      <c r="M997" s="22"/>
      <c r="N997" s="21"/>
      <c r="O997" s="21"/>
      <c r="P997" s="21"/>
      <c r="Q997" s="10"/>
    </row>
    <row r="998" ht="16.5" customHeight="1">
      <c r="A998" s="24"/>
      <c r="B998" s="24"/>
      <c r="G998" s="62"/>
      <c r="H998" s="24"/>
      <c r="J998" s="21"/>
      <c r="K998" s="21"/>
      <c r="L998" s="21"/>
      <c r="M998" s="22"/>
      <c r="N998" s="21"/>
      <c r="O998" s="21"/>
      <c r="P998" s="21"/>
      <c r="Q998" s="10"/>
    </row>
    <row r="999" ht="16.5" customHeight="1">
      <c r="A999" s="24"/>
      <c r="B999" s="24"/>
      <c r="G999" s="62"/>
      <c r="H999" s="24"/>
      <c r="J999" s="21"/>
      <c r="K999" s="21"/>
      <c r="L999" s="21"/>
      <c r="M999" s="22"/>
      <c r="N999" s="21"/>
      <c r="O999" s="21"/>
      <c r="P999" s="21"/>
      <c r="Q999" s="10"/>
    </row>
    <row r="1000" ht="16.5" customHeight="1">
      <c r="A1000" s="24"/>
      <c r="B1000" s="24"/>
      <c r="G1000" s="62"/>
      <c r="H1000" s="24"/>
      <c r="J1000" s="21"/>
      <c r="K1000" s="21"/>
      <c r="L1000" s="21"/>
      <c r="M1000" s="22"/>
      <c r="N1000" s="21"/>
      <c r="O1000" s="21"/>
      <c r="P1000" s="21"/>
      <c r="Q1000" s="10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66CC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2.56"/>
    <col customWidth="1" min="4" max="4" width="5.78"/>
    <col customWidth="1" min="5" max="7" width="7.33"/>
    <col customWidth="1" min="8" max="8" width="6.44"/>
    <col customWidth="1" min="9" max="9" width="7.33"/>
    <col customWidth="1" min="10" max="10" width="14.67"/>
    <col customWidth="1" min="11" max="11" width="6.78"/>
    <col customWidth="1" min="12" max="13" width="8.78"/>
    <col customWidth="1" min="14" max="14" width="6.22"/>
    <col customWidth="1" min="15" max="16" width="3.67"/>
    <col customWidth="1" min="17" max="17" width="13.33"/>
    <col customWidth="1" min="18" max="18" width="18.78"/>
    <col customWidth="1" min="19" max="23" width="10.56"/>
    <col customWidth="1" min="24" max="26" width="7.0"/>
  </cols>
  <sheetData>
    <row r="1" ht="16.5" customHeight="1">
      <c r="A1" s="1" t="s">
        <v>0</v>
      </c>
      <c r="B1" s="1"/>
      <c r="C1" s="12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37" t="s">
        <v>22</v>
      </c>
      <c r="N1" s="21" t="s">
        <v>23</v>
      </c>
      <c r="O1" s="21" t="s">
        <v>24</v>
      </c>
      <c r="P1" s="21" t="s">
        <v>25</v>
      </c>
      <c r="Q1" s="21" t="s">
        <v>26</v>
      </c>
      <c r="R1" s="21" t="s">
        <v>27</v>
      </c>
      <c r="S1" s="14"/>
      <c r="T1" s="14"/>
      <c r="U1" s="14"/>
      <c r="V1" s="14"/>
      <c r="W1" s="14"/>
      <c r="X1" s="14"/>
      <c r="Y1" s="14"/>
      <c r="Z1" s="14"/>
    </row>
    <row r="2" ht="16.5" customHeight="1">
      <c r="A2" s="25">
        <v>46171.0</v>
      </c>
      <c r="B2" s="26">
        <f t="shared" ref="B2:B6" si="1">A2</f>
        <v>46171</v>
      </c>
      <c r="C2" s="27" t="s">
        <v>2224</v>
      </c>
      <c r="D2" s="3">
        <v>2112.0</v>
      </c>
      <c r="E2" s="3">
        <v>443.0</v>
      </c>
      <c r="F2" s="14">
        <f>E2</f>
        <v>443</v>
      </c>
      <c r="G2" s="29">
        <f t="shared" ref="G2:G6" si="2">$D$2-F2</f>
        <v>1669</v>
      </c>
      <c r="H2" s="1">
        <v>46174.0</v>
      </c>
      <c r="I2" s="14">
        <v>2112.0</v>
      </c>
      <c r="J2" s="30" t="s">
        <v>2225</v>
      </c>
      <c r="L2" s="21" t="s">
        <v>926</v>
      </c>
      <c r="M2" s="23" t="s">
        <v>2389</v>
      </c>
      <c r="Q2" s="23" t="s">
        <v>690</v>
      </c>
      <c r="R2" s="23" t="s">
        <v>2227</v>
      </c>
      <c r="X2" s="14"/>
      <c r="Y2" s="14"/>
      <c r="Z2" s="14"/>
    </row>
    <row r="3" ht="16.5" customHeight="1">
      <c r="A3" s="25">
        <v>46172.0</v>
      </c>
      <c r="B3" s="26">
        <f t="shared" si="1"/>
        <v>46172</v>
      </c>
      <c r="E3" s="3">
        <v>649.0</v>
      </c>
      <c r="F3" s="14">
        <f t="shared" ref="F3:F6" si="3">F2+E3</f>
        <v>1092</v>
      </c>
      <c r="G3" s="29">
        <f t="shared" si="2"/>
        <v>1020</v>
      </c>
      <c r="X3" s="14"/>
      <c r="Y3" s="14"/>
      <c r="Z3" s="14"/>
    </row>
    <row r="4" ht="16.5" customHeight="1">
      <c r="A4" s="25">
        <v>46173.0</v>
      </c>
      <c r="B4" s="26">
        <f t="shared" si="1"/>
        <v>46173</v>
      </c>
      <c r="E4" s="3">
        <v>640.0</v>
      </c>
      <c r="F4" s="14">
        <f t="shared" si="3"/>
        <v>1732</v>
      </c>
      <c r="G4" s="29">
        <f t="shared" si="2"/>
        <v>380</v>
      </c>
      <c r="V4" s="14"/>
      <c r="W4" s="14"/>
      <c r="X4" s="14"/>
      <c r="Y4" s="14"/>
      <c r="Z4" s="14"/>
    </row>
    <row r="5" ht="16.5" customHeight="1">
      <c r="A5" s="25">
        <v>46174.0</v>
      </c>
      <c r="B5" s="26">
        <f t="shared" si="1"/>
        <v>46174</v>
      </c>
      <c r="E5" s="3">
        <v>564.0</v>
      </c>
      <c r="F5" s="14">
        <f t="shared" si="3"/>
        <v>2296</v>
      </c>
      <c r="G5" s="29">
        <f t="shared" si="2"/>
        <v>-184</v>
      </c>
      <c r="V5" s="14"/>
      <c r="W5" s="14"/>
      <c r="X5" s="14"/>
      <c r="Y5" s="14"/>
      <c r="Z5" s="14"/>
    </row>
    <row r="6" ht="16.5" customHeight="1">
      <c r="A6" s="25">
        <v>46175.0</v>
      </c>
      <c r="B6" s="26">
        <f t="shared" si="1"/>
        <v>46175</v>
      </c>
      <c r="E6" s="3">
        <v>27.0</v>
      </c>
      <c r="F6" s="14">
        <f t="shared" si="3"/>
        <v>2323</v>
      </c>
      <c r="G6" s="29">
        <f t="shared" si="2"/>
        <v>-211</v>
      </c>
      <c r="V6" s="14"/>
      <c r="W6" s="14"/>
      <c r="X6" s="14"/>
      <c r="Y6" s="14"/>
      <c r="Z6" s="14"/>
    </row>
    <row r="7" ht="16.5" customHeight="1">
      <c r="A7" s="1"/>
      <c r="B7" s="1"/>
      <c r="C7" s="27" t="s">
        <v>2266</v>
      </c>
      <c r="D7" s="3">
        <v>1600.0</v>
      </c>
      <c r="E7" s="3">
        <v>135.0</v>
      </c>
      <c r="F7" s="14">
        <f>E7</f>
        <v>135</v>
      </c>
      <c r="G7" s="29">
        <f t="shared" ref="G7:G15" si="4">$D$7-F7</f>
        <v>1465</v>
      </c>
      <c r="H7" s="1">
        <v>46181.0</v>
      </c>
      <c r="I7" s="14">
        <v>1600.0</v>
      </c>
      <c r="J7" s="30" t="s">
        <v>2267</v>
      </c>
      <c r="K7" s="31">
        <v>46169.0</v>
      </c>
      <c r="L7" s="21" t="s">
        <v>2268</v>
      </c>
      <c r="M7" s="23" t="s">
        <v>2390</v>
      </c>
      <c r="N7" s="23"/>
      <c r="O7" s="23"/>
      <c r="P7" s="23"/>
      <c r="Q7" s="37" t="s">
        <v>113</v>
      </c>
      <c r="R7" s="23" t="s">
        <v>2271</v>
      </c>
      <c r="X7" s="14"/>
      <c r="Y7" s="14"/>
      <c r="Z7" s="14"/>
    </row>
    <row r="8" ht="16.5" customHeight="1">
      <c r="A8" s="25">
        <v>46176.0</v>
      </c>
      <c r="B8" s="26">
        <f t="shared" ref="B8:B15" si="5">A8</f>
        <v>46176</v>
      </c>
      <c r="D8" s="34"/>
      <c r="E8" s="3">
        <v>203.0</v>
      </c>
      <c r="F8" s="14">
        <f t="shared" ref="F8:F15" si="6">F7+E8</f>
        <v>338</v>
      </c>
      <c r="G8" s="29">
        <f t="shared" si="4"/>
        <v>1262</v>
      </c>
      <c r="X8" s="14"/>
      <c r="Y8" s="14"/>
      <c r="Z8" s="14"/>
    </row>
    <row r="9" ht="16.5" customHeight="1">
      <c r="A9" s="25">
        <v>46177.0</v>
      </c>
      <c r="B9" s="26">
        <f t="shared" si="5"/>
        <v>46177</v>
      </c>
      <c r="D9" s="34"/>
      <c r="E9" s="3">
        <v>199.0</v>
      </c>
      <c r="F9" s="14">
        <f t="shared" si="6"/>
        <v>537</v>
      </c>
      <c r="G9" s="29">
        <f t="shared" si="4"/>
        <v>1063</v>
      </c>
      <c r="X9" s="14"/>
      <c r="Y9" s="14"/>
      <c r="Z9" s="14"/>
    </row>
    <row r="10" ht="16.5" customHeight="1">
      <c r="A10" s="25">
        <v>46178.0</v>
      </c>
      <c r="B10" s="26">
        <f t="shared" si="5"/>
        <v>46178</v>
      </c>
      <c r="D10" s="34"/>
      <c r="E10" s="3">
        <v>209.0</v>
      </c>
      <c r="F10" s="14">
        <f t="shared" si="6"/>
        <v>746</v>
      </c>
      <c r="G10" s="29">
        <f t="shared" si="4"/>
        <v>854</v>
      </c>
      <c r="X10" s="14"/>
      <c r="Y10" s="14"/>
      <c r="Z10" s="14"/>
    </row>
    <row r="11" ht="16.5" customHeight="1">
      <c r="A11" s="25">
        <v>46179.0</v>
      </c>
      <c r="B11" s="26">
        <f t="shared" si="5"/>
        <v>46179</v>
      </c>
      <c r="D11" s="34"/>
      <c r="E11" s="3">
        <v>206.0</v>
      </c>
      <c r="F11" s="14">
        <f t="shared" si="6"/>
        <v>952</v>
      </c>
      <c r="G11" s="29">
        <f t="shared" si="4"/>
        <v>648</v>
      </c>
      <c r="X11" s="14"/>
      <c r="Y11" s="14"/>
      <c r="Z11" s="14"/>
    </row>
    <row r="12" ht="16.5" customHeight="1">
      <c r="A12" s="25">
        <v>46180.0</v>
      </c>
      <c r="B12" s="26">
        <f t="shared" si="5"/>
        <v>46180</v>
      </c>
      <c r="D12" s="34"/>
      <c r="E12" s="3">
        <v>204.0</v>
      </c>
      <c r="F12" s="14">
        <f t="shared" si="6"/>
        <v>1156</v>
      </c>
      <c r="G12" s="29">
        <f t="shared" si="4"/>
        <v>444</v>
      </c>
      <c r="X12" s="14"/>
      <c r="Y12" s="14"/>
      <c r="Z12" s="14"/>
    </row>
    <row r="13" ht="16.5" customHeight="1">
      <c r="A13" s="25">
        <v>46181.0</v>
      </c>
      <c r="B13" s="26">
        <f t="shared" si="5"/>
        <v>46181</v>
      </c>
      <c r="E13" s="3">
        <v>202.0</v>
      </c>
      <c r="F13" s="14">
        <f t="shared" si="6"/>
        <v>1358</v>
      </c>
      <c r="G13" s="29">
        <f t="shared" si="4"/>
        <v>242</v>
      </c>
      <c r="X13" s="14"/>
      <c r="Y13" s="14"/>
      <c r="Z13" s="14"/>
    </row>
    <row r="14" ht="16.5" customHeight="1">
      <c r="A14" s="25">
        <v>46182.0</v>
      </c>
      <c r="B14" s="26">
        <f t="shared" si="5"/>
        <v>46182</v>
      </c>
      <c r="E14" s="3">
        <v>210.0</v>
      </c>
      <c r="F14" s="14">
        <f t="shared" si="6"/>
        <v>1568</v>
      </c>
      <c r="G14" s="29">
        <f t="shared" si="4"/>
        <v>32</v>
      </c>
      <c r="X14" s="14"/>
      <c r="Y14" s="14"/>
      <c r="Z14" s="14"/>
    </row>
    <row r="15" ht="16.5" customHeight="1">
      <c r="A15" s="25">
        <v>46183.0</v>
      </c>
      <c r="B15" s="26">
        <f t="shared" si="5"/>
        <v>46183</v>
      </c>
      <c r="E15" s="3">
        <v>65.0</v>
      </c>
      <c r="F15" s="14">
        <f t="shared" si="6"/>
        <v>1633</v>
      </c>
      <c r="G15" s="29">
        <f t="shared" si="4"/>
        <v>-33</v>
      </c>
      <c r="X15" s="14"/>
      <c r="Y15" s="14"/>
      <c r="Z15" s="14"/>
    </row>
    <row r="16" ht="16.5" customHeight="1">
      <c r="A16" s="25"/>
      <c r="B16" s="26"/>
      <c r="C16" s="27" t="s">
        <v>2280</v>
      </c>
      <c r="D16" s="3">
        <f>I19</f>
        <v>1100</v>
      </c>
      <c r="E16" s="3">
        <v>53.0</v>
      </c>
      <c r="F16" s="14">
        <f>E16</f>
        <v>53</v>
      </c>
      <c r="G16" s="29">
        <f t="shared" ref="G16:G23" si="7">$D$16-F16</f>
        <v>1047</v>
      </c>
      <c r="H16" s="13">
        <v>46188.0</v>
      </c>
      <c r="I16" s="14">
        <v>500.0</v>
      </c>
      <c r="J16" s="30" t="s">
        <v>2267</v>
      </c>
      <c r="K16" s="31">
        <v>46170.0</v>
      </c>
      <c r="L16" s="21" t="s">
        <v>2268</v>
      </c>
      <c r="M16" s="37" t="s">
        <v>2394</v>
      </c>
      <c r="Q16" s="37" t="s">
        <v>2395</v>
      </c>
      <c r="R16" s="23" t="s">
        <v>2283</v>
      </c>
      <c r="X16" s="14"/>
      <c r="Y16" s="14"/>
      <c r="Z16" s="14"/>
    </row>
    <row r="17" ht="16.5" customHeight="1">
      <c r="A17" s="25">
        <v>46184.0</v>
      </c>
      <c r="B17" s="26">
        <f t="shared" ref="B17:B23" si="8">A17</f>
        <v>46184</v>
      </c>
      <c r="C17" s="27" t="s">
        <v>2396</v>
      </c>
      <c r="D17" s="34"/>
      <c r="E17" s="3">
        <v>162.0</v>
      </c>
      <c r="F17" s="14">
        <f t="shared" ref="F17:F23" si="9">F16+E17</f>
        <v>215</v>
      </c>
      <c r="G17" s="29">
        <f t="shared" si="7"/>
        <v>885</v>
      </c>
      <c r="H17" s="13">
        <v>46185.0</v>
      </c>
      <c r="I17" s="14">
        <v>500.0</v>
      </c>
      <c r="J17" s="30" t="s">
        <v>2267</v>
      </c>
      <c r="K17" s="31">
        <v>46169.0</v>
      </c>
      <c r="L17" s="21" t="s">
        <v>2268</v>
      </c>
      <c r="M17" s="41" t="s">
        <v>2398</v>
      </c>
      <c r="N17" s="23" t="s">
        <v>486</v>
      </c>
      <c r="Q17" s="37" t="s">
        <v>2399</v>
      </c>
      <c r="R17" s="23" t="s">
        <v>2283</v>
      </c>
      <c r="X17" s="14"/>
      <c r="Y17" s="14"/>
      <c r="Z17" s="14"/>
    </row>
    <row r="18" ht="16.5" customHeight="1">
      <c r="A18" s="25">
        <v>46185.0</v>
      </c>
      <c r="B18" s="26">
        <f t="shared" si="8"/>
        <v>46185</v>
      </c>
      <c r="D18" s="34"/>
      <c r="E18" s="3">
        <v>160.0</v>
      </c>
      <c r="F18" s="14">
        <f t="shared" si="9"/>
        <v>375</v>
      </c>
      <c r="G18" s="29">
        <f t="shared" si="7"/>
        <v>725</v>
      </c>
      <c r="H18" s="1">
        <v>46216.0</v>
      </c>
      <c r="I18" s="14">
        <v>100.0</v>
      </c>
      <c r="J18" s="30" t="s">
        <v>2267</v>
      </c>
      <c r="L18" s="21" t="s">
        <v>2268</v>
      </c>
      <c r="M18" s="40" t="s">
        <v>2281</v>
      </c>
      <c r="Q18" s="23" t="s">
        <v>2282</v>
      </c>
      <c r="R18" s="23" t="s">
        <v>2283</v>
      </c>
      <c r="X18" s="14"/>
      <c r="Y18" s="14"/>
      <c r="Z18" s="14"/>
    </row>
    <row r="19" ht="16.5" customHeight="1">
      <c r="A19" s="25">
        <v>46186.0</v>
      </c>
      <c r="B19" s="26">
        <f t="shared" si="8"/>
        <v>46186</v>
      </c>
      <c r="D19" s="34"/>
      <c r="E19" s="3">
        <v>155.0</v>
      </c>
      <c r="F19" s="14">
        <f t="shared" si="9"/>
        <v>530</v>
      </c>
      <c r="G19" s="29">
        <f t="shared" si="7"/>
        <v>570</v>
      </c>
      <c r="I19" s="14">
        <f>SUM(I16:I18)</f>
        <v>1100</v>
      </c>
      <c r="M19" s="10"/>
      <c r="X19" s="14"/>
      <c r="Y19" s="14"/>
      <c r="Z19" s="14"/>
    </row>
    <row r="20" ht="16.5" customHeight="1">
      <c r="A20" s="25">
        <v>46187.0</v>
      </c>
      <c r="B20" s="26">
        <f t="shared" si="8"/>
        <v>46187</v>
      </c>
      <c r="C20" s="12"/>
      <c r="D20" s="34"/>
      <c r="E20" s="3">
        <v>160.0</v>
      </c>
      <c r="F20" s="14">
        <f t="shared" si="9"/>
        <v>690</v>
      </c>
      <c r="G20" s="29">
        <f t="shared" si="7"/>
        <v>410</v>
      </c>
      <c r="M20" s="10"/>
      <c r="X20" s="14"/>
      <c r="Y20" s="14"/>
      <c r="Z20" s="14"/>
    </row>
    <row r="21" ht="16.5" customHeight="1">
      <c r="A21" s="25">
        <v>46188.0</v>
      </c>
      <c r="B21" s="26">
        <f t="shared" si="8"/>
        <v>46188</v>
      </c>
      <c r="C21" s="12"/>
      <c r="D21" s="12"/>
      <c r="E21" s="3">
        <v>163.0</v>
      </c>
      <c r="F21" s="14">
        <f t="shared" si="9"/>
        <v>853</v>
      </c>
      <c r="G21" s="29">
        <f t="shared" si="7"/>
        <v>247</v>
      </c>
      <c r="H21" s="13"/>
      <c r="L21" s="21"/>
      <c r="M21" s="37"/>
      <c r="X21" s="14"/>
      <c r="Y21" s="14"/>
      <c r="Z21" s="14"/>
    </row>
    <row r="22" ht="16.5" customHeight="1">
      <c r="A22" s="25">
        <v>46189.0</v>
      </c>
      <c r="B22" s="26">
        <f t="shared" si="8"/>
        <v>46189</v>
      </c>
      <c r="C22" s="12"/>
      <c r="D22" s="12"/>
      <c r="E22" s="3">
        <v>167.0</v>
      </c>
      <c r="F22" s="14">
        <f t="shared" si="9"/>
        <v>1020</v>
      </c>
      <c r="G22" s="29">
        <f t="shared" si="7"/>
        <v>80</v>
      </c>
      <c r="H22" s="13"/>
      <c r="L22" s="21"/>
      <c r="M22" s="37"/>
      <c r="X22" s="14"/>
      <c r="Y22" s="14"/>
      <c r="Z22" s="14"/>
    </row>
    <row r="23" ht="16.5" customHeight="1">
      <c r="A23" s="25">
        <v>46190.0</v>
      </c>
      <c r="B23" s="26">
        <f t="shared" si="8"/>
        <v>46190</v>
      </c>
      <c r="C23" s="12"/>
      <c r="D23" s="12"/>
      <c r="E23" s="3">
        <v>14.0</v>
      </c>
      <c r="F23" s="14">
        <f t="shared" si="9"/>
        <v>1034</v>
      </c>
      <c r="G23" s="29">
        <f t="shared" si="7"/>
        <v>66</v>
      </c>
      <c r="H23" s="13"/>
      <c r="L23" s="21"/>
      <c r="M23" s="37"/>
      <c r="X23" s="14"/>
      <c r="Y23" s="14"/>
      <c r="Z23" s="14"/>
    </row>
    <row r="24" ht="16.5" customHeight="1">
      <c r="A24" s="25"/>
      <c r="B24" s="26"/>
      <c r="C24" s="27" t="s">
        <v>2404</v>
      </c>
      <c r="D24" s="3">
        <v>1000.0</v>
      </c>
      <c r="E24" s="3">
        <v>278.0</v>
      </c>
      <c r="F24" s="14">
        <f>E24</f>
        <v>278</v>
      </c>
      <c r="G24" s="29">
        <f t="shared" ref="G24:G27" si="10">$D$24-F24</f>
        <v>722</v>
      </c>
      <c r="H24" s="13">
        <v>46184.0</v>
      </c>
      <c r="I24" s="14">
        <v>1000.0</v>
      </c>
      <c r="J24" s="30" t="s">
        <v>2100</v>
      </c>
      <c r="K24" s="31">
        <v>46178.0</v>
      </c>
      <c r="L24" s="21" t="s">
        <v>2405</v>
      </c>
      <c r="M24" s="22" t="s">
        <v>2406</v>
      </c>
      <c r="P24" s="21"/>
      <c r="Q24" s="37" t="s">
        <v>2407</v>
      </c>
      <c r="R24" s="23" t="s">
        <v>2408</v>
      </c>
      <c r="X24" s="14"/>
      <c r="Y24" s="14"/>
      <c r="Z24" s="14"/>
    </row>
    <row r="25" ht="16.5" customHeight="1">
      <c r="A25" s="25">
        <v>46191.0</v>
      </c>
      <c r="B25" s="26">
        <f t="shared" ref="B25:B27" si="11">A25</f>
        <v>46191</v>
      </c>
      <c r="C25" s="55" t="s">
        <v>1495</v>
      </c>
      <c r="D25" s="34"/>
      <c r="E25" s="3">
        <v>376.0</v>
      </c>
      <c r="F25" s="14">
        <f t="shared" ref="F25:F27" si="12">F24+E25</f>
        <v>654</v>
      </c>
      <c r="G25" s="29">
        <f t="shared" si="10"/>
        <v>346</v>
      </c>
      <c r="P25" s="21"/>
      <c r="Q25" s="110"/>
      <c r="R25" s="14"/>
      <c r="X25" s="14"/>
      <c r="Y25" s="14"/>
      <c r="Z25" s="14"/>
    </row>
    <row r="26" ht="16.5" customHeight="1">
      <c r="A26" s="25">
        <v>46192.0</v>
      </c>
      <c r="B26" s="26">
        <f t="shared" si="11"/>
        <v>46192</v>
      </c>
      <c r="C26" s="55"/>
      <c r="D26" s="34"/>
      <c r="E26" s="3">
        <v>298.0</v>
      </c>
      <c r="F26" s="14">
        <f t="shared" si="12"/>
        <v>952</v>
      </c>
      <c r="G26" s="29">
        <f t="shared" si="10"/>
        <v>48</v>
      </c>
      <c r="P26" s="21"/>
      <c r="Q26" s="110"/>
      <c r="R26" s="14"/>
      <c r="X26" s="14"/>
      <c r="Y26" s="14"/>
      <c r="Z26" s="14"/>
    </row>
    <row r="27" ht="16.5" customHeight="1">
      <c r="A27" s="25">
        <v>46193.0</v>
      </c>
      <c r="B27" s="26">
        <f t="shared" si="11"/>
        <v>46193</v>
      </c>
      <c r="C27" s="55"/>
      <c r="D27" s="34"/>
      <c r="E27" s="3">
        <v>163.0</v>
      </c>
      <c r="F27" s="14">
        <f t="shared" si="12"/>
        <v>1115</v>
      </c>
      <c r="G27" s="29">
        <f t="shared" si="10"/>
        <v>-115</v>
      </c>
      <c r="P27" s="21"/>
      <c r="Q27" s="110"/>
      <c r="R27" s="14"/>
      <c r="X27" s="14"/>
      <c r="Y27" s="14"/>
      <c r="Z27" s="14"/>
    </row>
    <row r="28" ht="16.5" customHeight="1">
      <c r="A28" s="25"/>
      <c r="B28" s="26"/>
      <c r="C28" s="27" t="s">
        <v>2412</v>
      </c>
      <c r="D28" s="3">
        <v>1000.0</v>
      </c>
      <c r="E28" s="3">
        <v>102.0</v>
      </c>
      <c r="F28" s="14">
        <f>E28</f>
        <v>102</v>
      </c>
      <c r="G28" s="29">
        <f t="shared" ref="G28:G33" si="13">$D$28-F28</f>
        <v>898</v>
      </c>
      <c r="H28" s="1">
        <v>46188.0</v>
      </c>
      <c r="I28" s="14">
        <v>2000.0</v>
      </c>
      <c r="J28" s="30" t="s">
        <v>2413</v>
      </c>
      <c r="K28" s="31">
        <v>46169.0</v>
      </c>
      <c r="L28" s="21" t="s">
        <v>1474</v>
      </c>
      <c r="M28" s="23" t="s">
        <v>2414</v>
      </c>
      <c r="N28" s="21"/>
      <c r="O28" s="21"/>
      <c r="Q28" s="37" t="s">
        <v>2415</v>
      </c>
      <c r="R28" s="23" t="s">
        <v>2416</v>
      </c>
      <c r="X28" s="14"/>
      <c r="Y28" s="14"/>
      <c r="Z28" s="14"/>
    </row>
    <row r="29" ht="16.5" customHeight="1">
      <c r="A29" s="25">
        <v>46194.0</v>
      </c>
      <c r="B29" s="26">
        <f t="shared" ref="B29:B33" si="14">A29</f>
        <v>46194</v>
      </c>
      <c r="C29" s="112" t="s">
        <v>1495</v>
      </c>
      <c r="D29" s="34"/>
      <c r="E29" s="3">
        <v>225.0</v>
      </c>
      <c r="F29" s="14">
        <f t="shared" ref="F29:F33" si="15">F28+E29</f>
        <v>327</v>
      </c>
      <c r="G29" s="29">
        <f t="shared" si="13"/>
        <v>673</v>
      </c>
      <c r="L29" s="21"/>
      <c r="Q29" s="23" t="s">
        <v>2417</v>
      </c>
      <c r="R29" s="23" t="s">
        <v>2416</v>
      </c>
      <c r="X29" s="14"/>
      <c r="Y29" s="14"/>
      <c r="Z29" s="14"/>
    </row>
    <row r="30" ht="16.5" customHeight="1">
      <c r="A30" s="25">
        <v>46195.0</v>
      </c>
      <c r="B30" s="26">
        <f t="shared" si="14"/>
        <v>46195</v>
      </c>
      <c r="C30" s="55"/>
      <c r="D30" s="55"/>
      <c r="E30" s="3">
        <v>241.0</v>
      </c>
      <c r="F30" s="14">
        <f t="shared" si="15"/>
        <v>568</v>
      </c>
      <c r="G30" s="29">
        <f t="shared" si="13"/>
        <v>432</v>
      </c>
      <c r="L30" s="21"/>
      <c r="V30" s="14"/>
      <c r="W30" s="14"/>
      <c r="X30" s="14"/>
      <c r="Y30" s="14"/>
      <c r="Z30" s="14"/>
    </row>
    <row r="31" ht="16.5" customHeight="1">
      <c r="A31" s="25">
        <v>46196.0</v>
      </c>
      <c r="B31" s="26">
        <f t="shared" si="14"/>
        <v>46196</v>
      </c>
      <c r="C31" s="55"/>
      <c r="D31" s="55"/>
      <c r="E31" s="3">
        <v>244.0</v>
      </c>
      <c r="F31" s="14">
        <f t="shared" si="15"/>
        <v>812</v>
      </c>
      <c r="G31" s="29">
        <f t="shared" si="13"/>
        <v>188</v>
      </c>
      <c r="L31" s="21"/>
      <c r="V31" s="14"/>
      <c r="W31" s="14"/>
      <c r="X31" s="14"/>
      <c r="Y31" s="14"/>
      <c r="Z31" s="14"/>
    </row>
    <row r="32" ht="16.5" customHeight="1">
      <c r="A32" s="25">
        <v>46197.0</v>
      </c>
      <c r="B32" s="26">
        <f t="shared" si="14"/>
        <v>46197</v>
      </c>
      <c r="C32" s="55"/>
      <c r="D32" s="55"/>
      <c r="E32" s="3">
        <v>243.0</v>
      </c>
      <c r="F32" s="14">
        <f t="shared" si="15"/>
        <v>1055</v>
      </c>
      <c r="G32" s="29">
        <f t="shared" si="13"/>
        <v>-55</v>
      </c>
      <c r="V32" s="14"/>
      <c r="W32" s="14"/>
      <c r="X32" s="14"/>
      <c r="Y32" s="14"/>
      <c r="Z32" s="14"/>
    </row>
    <row r="33" ht="16.5" customHeight="1">
      <c r="A33" s="25">
        <v>46198.0</v>
      </c>
      <c r="B33" s="26">
        <f t="shared" si="14"/>
        <v>46198</v>
      </c>
      <c r="C33" s="55"/>
      <c r="D33" s="55"/>
      <c r="E33" s="3">
        <v>35.0</v>
      </c>
      <c r="F33" s="14">
        <f t="shared" si="15"/>
        <v>1090</v>
      </c>
      <c r="G33" s="29">
        <f t="shared" si="13"/>
        <v>-90</v>
      </c>
      <c r="V33" s="14"/>
      <c r="W33" s="14"/>
      <c r="X33" s="14"/>
      <c r="Y33" s="14"/>
      <c r="Z33" s="14"/>
    </row>
    <row r="34" ht="16.5" customHeight="1">
      <c r="A34" s="1"/>
      <c r="B34" s="1"/>
      <c r="C34" s="27" t="s">
        <v>2419</v>
      </c>
      <c r="D34" s="3">
        <v>1000.0</v>
      </c>
      <c r="E34" s="3">
        <v>99.0</v>
      </c>
      <c r="F34" s="14">
        <f>E34</f>
        <v>99</v>
      </c>
      <c r="G34" s="29">
        <f t="shared" ref="G34:G39" si="16">$D$34-F34</f>
        <v>901</v>
      </c>
      <c r="H34" s="1">
        <v>46191.0</v>
      </c>
      <c r="I34" s="14">
        <v>1000.0</v>
      </c>
      <c r="J34" s="30" t="s">
        <v>2422</v>
      </c>
      <c r="K34" s="31">
        <v>46170.0</v>
      </c>
      <c r="L34" s="21" t="s">
        <v>2423</v>
      </c>
      <c r="M34" s="23" t="s">
        <v>2424</v>
      </c>
      <c r="Q34" s="37" t="s">
        <v>2425</v>
      </c>
      <c r="R34" s="23" t="s">
        <v>1502</v>
      </c>
      <c r="T34" s="14"/>
      <c r="V34" s="14"/>
      <c r="W34" s="14"/>
      <c r="X34" s="14"/>
      <c r="Y34" s="14"/>
      <c r="Z34" s="14"/>
    </row>
    <row r="35" ht="16.5" customHeight="1">
      <c r="A35" s="25">
        <v>46199.0</v>
      </c>
      <c r="B35" s="26">
        <f t="shared" ref="B35:B39" si="17">A35</f>
        <v>46199</v>
      </c>
      <c r="C35" s="55"/>
      <c r="D35" s="34"/>
      <c r="E35" s="3">
        <v>150.0</v>
      </c>
      <c r="F35" s="14">
        <f t="shared" ref="F35:F39" si="18">E35+F34</f>
        <v>249</v>
      </c>
      <c r="G35" s="29">
        <f t="shared" si="16"/>
        <v>751</v>
      </c>
      <c r="H35" s="1"/>
      <c r="I35" s="14"/>
      <c r="J35" s="30"/>
      <c r="K35" s="31"/>
      <c r="L35" s="21"/>
      <c r="M35" s="23"/>
      <c r="Q35" s="37" t="s">
        <v>2426</v>
      </c>
      <c r="R35" s="23"/>
      <c r="V35" s="14"/>
      <c r="W35" s="14"/>
      <c r="X35" s="14"/>
      <c r="Y35" s="14"/>
      <c r="Z35" s="14"/>
    </row>
    <row r="36" ht="16.5" customHeight="1">
      <c r="A36" s="25">
        <v>46200.0</v>
      </c>
      <c r="B36" s="26">
        <f t="shared" si="17"/>
        <v>46200</v>
      </c>
      <c r="C36" s="55"/>
      <c r="D36" s="34"/>
      <c r="E36" s="3">
        <v>151.0</v>
      </c>
      <c r="F36" s="14">
        <f t="shared" si="18"/>
        <v>400</v>
      </c>
      <c r="G36" s="29">
        <f t="shared" si="16"/>
        <v>600</v>
      </c>
      <c r="H36" s="1"/>
      <c r="I36" s="14"/>
      <c r="J36" s="30"/>
      <c r="K36" s="31"/>
      <c r="L36" s="21"/>
      <c r="M36" s="23"/>
      <c r="Q36" s="37"/>
      <c r="R36" s="23"/>
      <c r="V36" s="14"/>
      <c r="W36" s="14"/>
      <c r="X36" s="14"/>
      <c r="Y36" s="14"/>
      <c r="Z36" s="14"/>
    </row>
    <row r="37" ht="16.5" customHeight="1">
      <c r="A37" s="25">
        <v>46201.0</v>
      </c>
      <c r="B37" s="26">
        <f t="shared" si="17"/>
        <v>46201</v>
      </c>
      <c r="C37" s="55"/>
      <c r="D37" s="34"/>
      <c r="E37" s="3">
        <v>152.0</v>
      </c>
      <c r="F37" s="14">
        <f t="shared" si="18"/>
        <v>552</v>
      </c>
      <c r="G37" s="29">
        <f t="shared" si="16"/>
        <v>448</v>
      </c>
      <c r="H37" s="13"/>
      <c r="I37" s="14"/>
      <c r="J37" s="30"/>
      <c r="K37" s="31"/>
      <c r="L37" s="21"/>
      <c r="M37" s="23"/>
      <c r="Q37" s="37"/>
      <c r="R37" s="23"/>
      <c r="V37" s="14"/>
      <c r="W37" s="14"/>
      <c r="X37" s="14"/>
      <c r="Y37" s="14"/>
      <c r="Z37" s="14"/>
    </row>
    <row r="38" ht="16.5" customHeight="1">
      <c r="A38" s="25">
        <v>46202.0</v>
      </c>
      <c r="B38" s="26">
        <f t="shared" si="17"/>
        <v>46202</v>
      </c>
      <c r="C38" s="55"/>
      <c r="D38" s="34"/>
      <c r="E38" s="3">
        <v>157.0</v>
      </c>
      <c r="F38" s="14">
        <f t="shared" si="18"/>
        <v>709</v>
      </c>
      <c r="G38" s="29">
        <f t="shared" si="16"/>
        <v>291</v>
      </c>
      <c r="H38" s="13"/>
      <c r="I38" s="14"/>
      <c r="J38" s="30"/>
      <c r="K38" s="31"/>
      <c r="L38" s="21"/>
      <c r="M38" s="23"/>
      <c r="Q38" s="37"/>
      <c r="R38" s="23"/>
      <c r="V38" s="14"/>
      <c r="W38" s="14"/>
      <c r="X38" s="14"/>
      <c r="Y38" s="14"/>
      <c r="Z38" s="14"/>
    </row>
    <row r="39" ht="16.5" customHeight="1">
      <c r="A39" s="25">
        <v>46203.0</v>
      </c>
      <c r="B39" s="26">
        <f t="shared" si="17"/>
        <v>46203</v>
      </c>
      <c r="C39" s="55"/>
      <c r="D39" s="34"/>
      <c r="E39" s="3">
        <v>19.0</v>
      </c>
      <c r="F39" s="14">
        <f t="shared" si="18"/>
        <v>728</v>
      </c>
      <c r="G39" s="29">
        <f t="shared" si="16"/>
        <v>272</v>
      </c>
      <c r="H39" s="1" t="s">
        <v>1576</v>
      </c>
      <c r="I39" s="14"/>
      <c r="J39" s="30"/>
      <c r="K39" s="31"/>
      <c r="L39" s="21"/>
      <c r="M39" s="23"/>
      <c r="Q39" s="37"/>
      <c r="R39" s="23"/>
      <c r="V39" s="14"/>
      <c r="W39" s="14"/>
      <c r="X39" s="14"/>
      <c r="Y39" s="14"/>
      <c r="Z39" s="14"/>
    </row>
    <row r="40" ht="16.5" customHeight="1">
      <c r="A40" s="1"/>
      <c r="B40" s="1"/>
      <c r="C40" s="27" t="s">
        <v>1900</v>
      </c>
      <c r="D40" s="3">
        <f>I46</f>
        <v>6000</v>
      </c>
      <c r="E40" s="28">
        <v>741.0</v>
      </c>
      <c r="F40" s="14">
        <f>E40</f>
        <v>741</v>
      </c>
      <c r="G40" s="29">
        <f t="shared" ref="G40:G45" si="19">$D$40-F40</f>
        <v>5259</v>
      </c>
      <c r="H40" s="1">
        <v>46191.0</v>
      </c>
      <c r="I40" s="14">
        <v>10000.0</v>
      </c>
      <c r="J40" s="30" t="s">
        <v>68</v>
      </c>
      <c r="K40" s="31">
        <v>46175.0</v>
      </c>
      <c r="L40" s="21" t="s">
        <v>83</v>
      </c>
      <c r="M40" s="23" t="s">
        <v>2428</v>
      </c>
      <c r="Q40" s="23" t="s">
        <v>2429</v>
      </c>
      <c r="V40" s="14"/>
      <c r="W40" s="14"/>
      <c r="X40" s="14"/>
      <c r="Y40" s="14"/>
      <c r="Z40" s="14"/>
    </row>
    <row r="41" ht="16.5" customHeight="1">
      <c r="A41" s="25">
        <v>46204.0</v>
      </c>
      <c r="B41" s="26">
        <f t="shared" ref="B41:B45" si="20">A41</f>
        <v>46204</v>
      </c>
      <c r="E41" s="28">
        <v>1219.0</v>
      </c>
      <c r="F41" s="14">
        <f t="shared" ref="F41:F45" si="21">F40+E41</f>
        <v>1960</v>
      </c>
      <c r="G41" s="29">
        <f t="shared" si="19"/>
        <v>4040</v>
      </c>
      <c r="H41" s="1">
        <v>46198.0</v>
      </c>
      <c r="I41" s="14">
        <v>4000.0</v>
      </c>
      <c r="J41" s="30" t="s">
        <v>68</v>
      </c>
      <c r="K41" s="31">
        <v>46162.0</v>
      </c>
      <c r="L41" s="21"/>
      <c r="M41" s="23" t="s">
        <v>2431</v>
      </c>
      <c r="Q41" s="50" t="s">
        <v>85</v>
      </c>
      <c r="V41" s="14"/>
      <c r="W41" s="14"/>
      <c r="X41" s="14"/>
      <c r="Y41" s="14"/>
      <c r="Z41" s="14"/>
    </row>
    <row r="42" ht="16.5" customHeight="1">
      <c r="A42" s="25">
        <v>46205.0</v>
      </c>
      <c r="B42" s="26">
        <f t="shared" si="20"/>
        <v>46205</v>
      </c>
      <c r="E42" s="28">
        <v>1197.0</v>
      </c>
      <c r="F42" s="14">
        <f t="shared" si="21"/>
        <v>3157</v>
      </c>
      <c r="G42" s="29">
        <f t="shared" si="19"/>
        <v>2843</v>
      </c>
      <c r="H42" s="1">
        <v>46209.0</v>
      </c>
      <c r="I42" s="14">
        <v>1000.0</v>
      </c>
      <c r="J42" s="30" t="s">
        <v>68</v>
      </c>
      <c r="K42" s="31">
        <v>46182.0</v>
      </c>
      <c r="L42" s="21" t="s">
        <v>83</v>
      </c>
      <c r="M42" s="40" t="s">
        <v>2433</v>
      </c>
      <c r="N42" s="21" t="s">
        <v>2434</v>
      </c>
      <c r="O42" s="21"/>
      <c r="P42" s="21"/>
      <c r="Q42" s="23" t="s">
        <v>185</v>
      </c>
      <c r="V42" s="14"/>
      <c r="W42" s="14"/>
      <c r="X42" s="14"/>
      <c r="Y42" s="14"/>
      <c r="Z42" s="14"/>
    </row>
    <row r="43" ht="16.5" customHeight="1">
      <c r="A43" s="25">
        <v>46206.0</v>
      </c>
      <c r="B43" s="26">
        <f t="shared" si="20"/>
        <v>46206</v>
      </c>
      <c r="E43" s="28">
        <v>1185.0</v>
      </c>
      <c r="F43" s="14">
        <f t="shared" si="21"/>
        <v>4342</v>
      </c>
      <c r="G43" s="29">
        <f t="shared" si="19"/>
        <v>1658</v>
      </c>
      <c r="H43" s="1">
        <v>46223.0</v>
      </c>
      <c r="I43" s="14">
        <v>1000.0</v>
      </c>
      <c r="J43" s="30" t="s">
        <v>68</v>
      </c>
      <c r="K43" s="31">
        <v>46182.0</v>
      </c>
      <c r="L43" s="21" t="s">
        <v>83</v>
      </c>
      <c r="M43" s="40" t="s">
        <v>2436</v>
      </c>
      <c r="N43" s="21" t="s">
        <v>2434</v>
      </c>
      <c r="O43" s="24"/>
      <c r="P43" s="24"/>
      <c r="Q43" s="23" t="s">
        <v>2255</v>
      </c>
      <c r="V43" s="14"/>
      <c r="W43" s="14"/>
      <c r="X43" s="14"/>
      <c r="Y43" s="14"/>
      <c r="Z43" s="14"/>
    </row>
    <row r="44" ht="16.5" customHeight="1">
      <c r="A44" s="25">
        <v>46207.0</v>
      </c>
      <c r="B44" s="26">
        <f t="shared" si="20"/>
        <v>46207</v>
      </c>
      <c r="E44" s="28">
        <v>1151.0</v>
      </c>
      <c r="F44" s="14">
        <f t="shared" si="21"/>
        <v>5493</v>
      </c>
      <c r="G44" s="29">
        <f t="shared" si="19"/>
        <v>507</v>
      </c>
      <c r="I44" s="14">
        <f>SUM(I40:I43)</f>
        <v>16000</v>
      </c>
      <c r="L44" s="21"/>
      <c r="V44" s="14"/>
      <c r="W44" s="14"/>
      <c r="X44" s="14"/>
      <c r="Y44" s="14"/>
      <c r="Z44" s="14"/>
    </row>
    <row r="45" ht="16.5" customHeight="1">
      <c r="A45" s="25">
        <v>46208.0</v>
      </c>
      <c r="B45" s="26">
        <f t="shared" si="20"/>
        <v>46208</v>
      </c>
      <c r="E45" s="28">
        <v>507.0</v>
      </c>
      <c r="F45" s="14">
        <f t="shared" si="21"/>
        <v>6000</v>
      </c>
      <c r="G45" s="29">
        <f t="shared" si="19"/>
        <v>0</v>
      </c>
      <c r="H45" s="21" t="s">
        <v>1966</v>
      </c>
      <c r="I45" s="14">
        <v>10000.0</v>
      </c>
      <c r="L45" s="21"/>
      <c r="V45" s="14"/>
      <c r="W45" s="14"/>
      <c r="X45" s="14"/>
      <c r="Y45" s="14"/>
      <c r="Z45" s="14"/>
    </row>
    <row r="46" ht="16.5" customHeight="1">
      <c r="A46" s="1"/>
      <c r="B46" s="1"/>
      <c r="E46" s="3"/>
      <c r="F46" s="14"/>
      <c r="G46" s="29"/>
      <c r="H46" s="21" t="s">
        <v>145</v>
      </c>
      <c r="I46" s="14">
        <v>6000.0</v>
      </c>
      <c r="L46" s="21"/>
      <c r="V46" s="14"/>
      <c r="W46" s="14"/>
      <c r="X46" s="14"/>
      <c r="Y46" s="14"/>
      <c r="Z46" s="14"/>
    </row>
    <row r="47" ht="16.5" customHeight="1">
      <c r="A47" s="1"/>
      <c r="B47" s="1"/>
      <c r="C47" s="27" t="s">
        <v>1900</v>
      </c>
      <c r="D47" s="3">
        <f>I48</f>
        <v>1007</v>
      </c>
      <c r="E47" s="3">
        <v>635.0</v>
      </c>
      <c r="F47" s="14">
        <f>E47</f>
        <v>635</v>
      </c>
      <c r="G47" s="29">
        <f t="shared" ref="G47:G48" si="22">$D$47-F47</f>
        <v>372</v>
      </c>
      <c r="H47" s="13">
        <v>46241.0</v>
      </c>
      <c r="I47" s="14">
        <v>4700.0</v>
      </c>
      <c r="J47" s="30" t="s">
        <v>68</v>
      </c>
      <c r="K47" s="31">
        <v>46182.0</v>
      </c>
      <c r="L47" s="21" t="s">
        <v>83</v>
      </c>
      <c r="M47" s="22" t="s">
        <v>2440</v>
      </c>
      <c r="Q47" s="23" t="s">
        <v>241</v>
      </c>
      <c r="V47" s="14"/>
      <c r="W47" s="14"/>
      <c r="X47" s="14"/>
      <c r="Y47" s="14"/>
      <c r="Z47" s="14"/>
    </row>
    <row r="48" ht="16.5" customHeight="1">
      <c r="A48" s="25">
        <v>46209.0</v>
      </c>
      <c r="B48" s="26">
        <f>A48</f>
        <v>46209</v>
      </c>
      <c r="C48" s="12"/>
      <c r="D48" s="34"/>
      <c r="E48" s="3">
        <v>372.0</v>
      </c>
      <c r="F48" s="14">
        <f>F47+E48</f>
        <v>1007</v>
      </c>
      <c r="G48" s="29">
        <f t="shared" si="22"/>
        <v>0</v>
      </c>
      <c r="H48" s="21" t="s">
        <v>1770</v>
      </c>
      <c r="I48" s="14">
        <v>1007.0</v>
      </c>
      <c r="V48" s="14"/>
      <c r="W48" s="14"/>
      <c r="X48" s="14"/>
      <c r="Y48" s="14"/>
      <c r="Z48" s="14"/>
    </row>
    <row r="49" ht="16.5" customHeight="1">
      <c r="A49" s="1"/>
      <c r="B49" s="1"/>
      <c r="C49" s="12"/>
      <c r="D49" s="34"/>
      <c r="E49" s="3"/>
      <c r="F49" s="14"/>
      <c r="G49" s="29"/>
      <c r="H49" s="21" t="s">
        <v>2443</v>
      </c>
      <c r="I49" s="14">
        <v>3693.0</v>
      </c>
      <c r="V49" s="14"/>
      <c r="W49" s="14"/>
      <c r="X49" s="14"/>
      <c r="Y49" s="14"/>
      <c r="Z49" s="14"/>
    </row>
    <row r="50" ht="16.5" customHeight="1">
      <c r="A50" s="1"/>
      <c r="B50" s="1"/>
      <c r="C50" s="35" t="s">
        <v>1890</v>
      </c>
      <c r="D50" s="3">
        <f>I53</f>
        <v>15000</v>
      </c>
      <c r="E50" s="3">
        <v>983.0</v>
      </c>
      <c r="F50" s="14">
        <f>E50</f>
        <v>983</v>
      </c>
      <c r="G50" s="29">
        <f t="shared" ref="G50:G59" si="23">$D$50-F50</f>
        <v>14017</v>
      </c>
      <c r="H50" s="1">
        <v>46209.0</v>
      </c>
      <c r="I50" s="14">
        <v>5000.0</v>
      </c>
      <c r="J50" s="30" t="s">
        <v>68</v>
      </c>
      <c r="K50" s="31">
        <v>46202.0</v>
      </c>
      <c r="L50" s="21" t="s">
        <v>78</v>
      </c>
      <c r="M50" s="23" t="s">
        <v>2446</v>
      </c>
      <c r="Q50" s="23" t="s">
        <v>494</v>
      </c>
      <c r="R50" s="23" t="s">
        <v>1892</v>
      </c>
      <c r="V50" s="14"/>
      <c r="W50" s="14"/>
      <c r="X50" s="14"/>
      <c r="Y50" s="14"/>
      <c r="Z50" s="14"/>
    </row>
    <row r="51" ht="16.5" customHeight="1">
      <c r="A51" s="25">
        <v>46210.0</v>
      </c>
      <c r="B51" s="26">
        <f t="shared" ref="B51:B59" si="24">A51</f>
        <v>46210</v>
      </c>
      <c r="C51" s="55"/>
      <c r="D51" s="34"/>
      <c r="E51" s="3">
        <v>1722.0</v>
      </c>
      <c r="F51" s="14">
        <f t="shared" ref="F51:F59" si="25">F50+E51</f>
        <v>2705</v>
      </c>
      <c r="G51" s="29">
        <f t="shared" si="23"/>
        <v>12295</v>
      </c>
      <c r="H51" s="1">
        <v>46223.0</v>
      </c>
      <c r="I51" s="14">
        <v>5000.0</v>
      </c>
      <c r="J51" s="30" t="s">
        <v>68</v>
      </c>
      <c r="K51" s="31">
        <v>46204.0</v>
      </c>
      <c r="L51" s="21" t="s">
        <v>78</v>
      </c>
      <c r="M51" s="40" t="s">
        <v>2447</v>
      </c>
      <c r="Q51" s="23" t="s">
        <v>59</v>
      </c>
      <c r="R51" s="23" t="s">
        <v>1892</v>
      </c>
      <c r="V51" s="14"/>
      <c r="W51" s="14"/>
      <c r="X51" s="14"/>
      <c r="Y51" s="14"/>
      <c r="Z51" s="14"/>
    </row>
    <row r="52" ht="16.5" customHeight="1">
      <c r="A52" s="25">
        <v>46211.0</v>
      </c>
      <c r="B52" s="26">
        <f t="shared" si="24"/>
        <v>46211</v>
      </c>
      <c r="D52" s="34"/>
      <c r="E52" s="3">
        <v>1737.0</v>
      </c>
      <c r="F52" s="14">
        <f t="shared" si="25"/>
        <v>4442</v>
      </c>
      <c r="G52" s="29">
        <f t="shared" si="23"/>
        <v>10558</v>
      </c>
      <c r="H52" s="1">
        <v>46233.0</v>
      </c>
      <c r="I52" s="14">
        <v>5000.0</v>
      </c>
      <c r="J52" s="30" t="s">
        <v>68</v>
      </c>
      <c r="L52" s="21" t="s">
        <v>78</v>
      </c>
      <c r="M52" s="50" t="s">
        <v>2448</v>
      </c>
      <c r="N52" s="23" t="s">
        <v>80</v>
      </c>
      <c r="Q52" s="23" t="s">
        <v>2384</v>
      </c>
      <c r="R52" s="23" t="s">
        <v>1892</v>
      </c>
      <c r="V52" s="14"/>
      <c r="W52" s="14"/>
      <c r="X52" s="14"/>
      <c r="Y52" s="14"/>
      <c r="Z52" s="14"/>
    </row>
    <row r="53" ht="16.5" customHeight="1">
      <c r="A53" s="25">
        <v>46212.0</v>
      </c>
      <c r="B53" s="26">
        <f t="shared" si="24"/>
        <v>46212</v>
      </c>
      <c r="D53" s="34"/>
      <c r="E53" s="3">
        <v>1736.0</v>
      </c>
      <c r="F53" s="14">
        <f t="shared" si="25"/>
        <v>6178</v>
      </c>
      <c r="G53" s="29">
        <f t="shared" si="23"/>
        <v>8822</v>
      </c>
      <c r="I53" s="14">
        <f>SUM(I50:I52)</f>
        <v>15000</v>
      </c>
      <c r="V53" s="14"/>
      <c r="W53" s="14"/>
      <c r="X53" s="14"/>
      <c r="Y53" s="14"/>
      <c r="Z53" s="14"/>
    </row>
    <row r="54" ht="16.5" customHeight="1">
      <c r="A54" s="25">
        <v>46213.0</v>
      </c>
      <c r="B54" s="26">
        <f t="shared" si="24"/>
        <v>46213</v>
      </c>
      <c r="D54" s="34"/>
      <c r="E54" s="3">
        <v>1736.0</v>
      </c>
      <c r="F54" s="14">
        <f t="shared" si="25"/>
        <v>7914</v>
      </c>
      <c r="G54" s="29">
        <f t="shared" si="23"/>
        <v>7086</v>
      </c>
      <c r="V54" s="14"/>
      <c r="W54" s="14"/>
      <c r="X54" s="14"/>
      <c r="Y54" s="14"/>
      <c r="Z54" s="14"/>
    </row>
    <row r="55" ht="16.5" customHeight="1">
      <c r="A55" s="25">
        <v>46214.0</v>
      </c>
      <c r="B55" s="26">
        <f t="shared" si="24"/>
        <v>46214</v>
      </c>
      <c r="D55" s="34"/>
      <c r="E55" s="3">
        <v>1593.0</v>
      </c>
      <c r="F55" s="14">
        <f t="shared" si="25"/>
        <v>9507</v>
      </c>
      <c r="G55" s="29">
        <f t="shared" si="23"/>
        <v>5493</v>
      </c>
      <c r="V55" s="14"/>
      <c r="W55" s="14"/>
      <c r="X55" s="14"/>
      <c r="Y55" s="14"/>
      <c r="Z55" s="14"/>
    </row>
    <row r="56" ht="16.5" customHeight="1">
      <c r="A56" s="25">
        <v>46215.0</v>
      </c>
      <c r="B56" s="26">
        <f t="shared" si="24"/>
        <v>46215</v>
      </c>
      <c r="C56" s="12"/>
      <c r="D56" s="14"/>
      <c r="E56" s="3">
        <v>1916.0</v>
      </c>
      <c r="F56" s="14">
        <f t="shared" si="25"/>
        <v>11423</v>
      </c>
      <c r="G56" s="29">
        <f t="shared" si="23"/>
        <v>3577</v>
      </c>
      <c r="H56" s="13"/>
      <c r="I56" s="14"/>
      <c r="J56" s="21"/>
      <c r="K56" s="21"/>
      <c r="L56" s="21"/>
      <c r="M56" s="37"/>
      <c r="N56" s="23"/>
      <c r="O56" s="21"/>
      <c r="P56" s="21"/>
      <c r="Q56" s="10"/>
      <c r="R56" s="14"/>
      <c r="V56" s="14"/>
      <c r="W56" s="14"/>
      <c r="X56" s="14"/>
      <c r="Y56" s="14"/>
      <c r="Z56" s="14"/>
    </row>
    <row r="57" ht="16.5" customHeight="1">
      <c r="A57" s="25">
        <v>46216.0</v>
      </c>
      <c r="B57" s="26">
        <f t="shared" si="24"/>
        <v>46216</v>
      </c>
      <c r="C57" s="12"/>
      <c r="D57" s="14"/>
      <c r="E57" s="3">
        <v>1693.0</v>
      </c>
      <c r="F57" s="14">
        <f t="shared" si="25"/>
        <v>13116</v>
      </c>
      <c r="G57" s="29">
        <f t="shared" si="23"/>
        <v>1884</v>
      </c>
      <c r="H57" s="13"/>
      <c r="I57" s="14"/>
      <c r="J57" s="21"/>
      <c r="K57" s="21"/>
      <c r="L57" s="21"/>
      <c r="M57" s="37"/>
      <c r="N57" s="23"/>
      <c r="O57" s="21"/>
      <c r="P57" s="21"/>
      <c r="Q57" s="10"/>
      <c r="R57" s="14"/>
      <c r="V57" s="14"/>
      <c r="W57" s="14"/>
      <c r="X57" s="14"/>
      <c r="Y57" s="14"/>
      <c r="Z57" s="14"/>
    </row>
    <row r="58" ht="16.5" customHeight="1">
      <c r="A58" s="25">
        <v>46217.0</v>
      </c>
      <c r="B58" s="26">
        <f t="shared" si="24"/>
        <v>46217</v>
      </c>
      <c r="C58" s="12"/>
      <c r="D58" s="14"/>
      <c r="E58" s="3">
        <v>1738.0</v>
      </c>
      <c r="F58" s="14">
        <f t="shared" si="25"/>
        <v>14854</v>
      </c>
      <c r="G58" s="29">
        <f t="shared" si="23"/>
        <v>146</v>
      </c>
      <c r="H58" s="13"/>
      <c r="I58" s="14"/>
      <c r="J58" s="21"/>
      <c r="K58" s="21"/>
      <c r="L58" s="21"/>
      <c r="M58" s="37"/>
      <c r="N58" s="23"/>
      <c r="O58" s="21"/>
      <c r="P58" s="21"/>
      <c r="Q58" s="10"/>
      <c r="R58" s="14"/>
      <c r="V58" s="14"/>
      <c r="W58" s="14"/>
      <c r="X58" s="14"/>
      <c r="Y58" s="14"/>
      <c r="Z58" s="14"/>
    </row>
    <row r="59" ht="16.5" customHeight="1">
      <c r="A59" s="25">
        <v>46218.0</v>
      </c>
      <c r="B59" s="26">
        <f t="shared" si="24"/>
        <v>46218</v>
      </c>
      <c r="C59" s="12"/>
      <c r="D59" s="14"/>
      <c r="E59" s="3">
        <v>417.0</v>
      </c>
      <c r="F59" s="14">
        <f t="shared" si="25"/>
        <v>15271</v>
      </c>
      <c r="G59" s="29">
        <f t="shared" si="23"/>
        <v>-271</v>
      </c>
      <c r="H59" s="13"/>
      <c r="I59" s="14"/>
      <c r="J59" s="21"/>
      <c r="K59" s="21"/>
      <c r="L59" s="21"/>
      <c r="M59" s="37"/>
      <c r="N59" s="23"/>
      <c r="O59" s="21"/>
      <c r="P59" s="21"/>
      <c r="Q59" s="10"/>
      <c r="R59" s="14"/>
      <c r="V59" s="14"/>
      <c r="W59" s="14"/>
      <c r="X59" s="14"/>
      <c r="Y59" s="14"/>
      <c r="Z59" s="14"/>
    </row>
    <row r="60" ht="16.5" customHeight="1">
      <c r="A60" s="1"/>
      <c r="B60" s="1"/>
      <c r="C60" s="27" t="s">
        <v>1900</v>
      </c>
      <c r="D60" s="3">
        <f>I62</f>
        <v>3693</v>
      </c>
      <c r="E60" s="3">
        <v>897.0</v>
      </c>
      <c r="F60" s="14">
        <f>E60</f>
        <v>897</v>
      </c>
      <c r="G60" s="29">
        <f t="shared" ref="G60:G63" si="26">$D$60-F60</f>
        <v>2796</v>
      </c>
      <c r="H60" s="13">
        <v>46241.0</v>
      </c>
      <c r="I60" s="14">
        <v>4700.0</v>
      </c>
      <c r="J60" s="30" t="s">
        <v>68</v>
      </c>
      <c r="K60" s="31">
        <v>46182.0</v>
      </c>
      <c r="L60" s="21" t="s">
        <v>83</v>
      </c>
      <c r="M60" s="22" t="s">
        <v>2440</v>
      </c>
      <c r="Q60" s="23" t="s">
        <v>241</v>
      </c>
      <c r="V60" s="14"/>
      <c r="W60" s="14"/>
      <c r="X60" s="14"/>
      <c r="Y60" s="14"/>
      <c r="Z60" s="14"/>
    </row>
    <row r="61" ht="16.5" customHeight="1">
      <c r="A61" s="25">
        <v>46219.0</v>
      </c>
      <c r="B61" s="26">
        <f t="shared" ref="B61:B63" si="27">A61</f>
        <v>46219</v>
      </c>
      <c r="C61" s="12"/>
      <c r="D61" s="34"/>
      <c r="E61" s="3">
        <v>1243.0</v>
      </c>
      <c r="F61" s="14">
        <f t="shared" ref="F61:F63" si="28">F60+E61</f>
        <v>2140</v>
      </c>
      <c r="G61" s="29">
        <f t="shared" si="26"/>
        <v>1553</v>
      </c>
      <c r="H61" s="21" t="s">
        <v>1770</v>
      </c>
      <c r="I61" s="14">
        <v>1007.0</v>
      </c>
      <c r="V61" s="14"/>
      <c r="W61" s="14"/>
      <c r="X61" s="14"/>
      <c r="Y61" s="14"/>
      <c r="Z61" s="14"/>
    </row>
    <row r="62" ht="16.5" customHeight="1">
      <c r="A62" s="25">
        <v>46220.0</v>
      </c>
      <c r="B62" s="26">
        <f t="shared" si="27"/>
        <v>46220</v>
      </c>
      <c r="C62" s="12"/>
      <c r="D62" s="34"/>
      <c r="E62" s="3">
        <v>1240.0</v>
      </c>
      <c r="F62" s="14">
        <f t="shared" si="28"/>
        <v>3380</v>
      </c>
      <c r="G62" s="29">
        <f t="shared" si="26"/>
        <v>313</v>
      </c>
      <c r="H62" s="21" t="s">
        <v>2443</v>
      </c>
      <c r="I62" s="14">
        <v>3693.0</v>
      </c>
      <c r="V62" s="14"/>
      <c r="W62" s="14"/>
      <c r="X62" s="14"/>
      <c r="Y62" s="14"/>
      <c r="Z62" s="14"/>
    </row>
    <row r="63" ht="16.5" customHeight="1">
      <c r="A63" s="25">
        <v>46221.0</v>
      </c>
      <c r="B63" s="26">
        <f t="shared" si="27"/>
        <v>46221</v>
      </c>
      <c r="C63" s="12"/>
      <c r="D63" s="34"/>
      <c r="E63" s="3">
        <v>313.0</v>
      </c>
      <c r="F63" s="14">
        <f t="shared" si="28"/>
        <v>3693</v>
      </c>
      <c r="G63" s="29">
        <f t="shared" si="26"/>
        <v>0</v>
      </c>
      <c r="V63" s="14"/>
      <c r="W63" s="14"/>
      <c r="X63" s="14"/>
      <c r="Y63" s="14"/>
      <c r="Z63" s="14"/>
    </row>
    <row r="64" ht="16.5" customHeight="1">
      <c r="A64" s="1"/>
      <c r="B64" s="1"/>
      <c r="C64" s="27" t="s">
        <v>1900</v>
      </c>
      <c r="D64" s="3">
        <v>200.0</v>
      </c>
      <c r="E64" s="3">
        <v>200.0</v>
      </c>
      <c r="F64" s="14">
        <f t="shared" ref="F64:F65" si="29">E64</f>
        <v>200</v>
      </c>
      <c r="G64" s="29">
        <f>$D$64-F64</f>
        <v>0</v>
      </c>
      <c r="H64" s="1">
        <v>46241.0</v>
      </c>
      <c r="I64" s="14">
        <v>200.0</v>
      </c>
      <c r="J64" s="30" t="s">
        <v>68</v>
      </c>
      <c r="L64" s="21" t="s">
        <v>69</v>
      </c>
      <c r="M64" s="23" t="s">
        <v>2461</v>
      </c>
      <c r="N64" s="23" t="s">
        <v>88</v>
      </c>
      <c r="Q64" s="23" t="s">
        <v>2462</v>
      </c>
      <c r="V64" s="14"/>
      <c r="W64" s="14"/>
      <c r="X64" s="14"/>
      <c r="Y64" s="14"/>
      <c r="Z64" s="14"/>
    </row>
    <row r="65" ht="16.5" customHeight="1">
      <c r="A65" s="1"/>
      <c r="B65" s="1"/>
      <c r="C65" s="27" t="s">
        <v>1900</v>
      </c>
      <c r="D65" s="3">
        <f>I66</f>
        <v>511</v>
      </c>
      <c r="E65" s="3">
        <v>511.0</v>
      </c>
      <c r="F65" s="14">
        <f t="shared" si="29"/>
        <v>511</v>
      </c>
      <c r="G65" s="29">
        <f t="shared" ref="G65:G66" si="30">$D$65-F65</f>
        <v>0</v>
      </c>
      <c r="H65" s="1">
        <v>46244.0</v>
      </c>
      <c r="I65" s="14">
        <v>1000.0</v>
      </c>
      <c r="J65" s="30" t="s">
        <v>68</v>
      </c>
      <c r="L65" s="21" t="s">
        <v>69</v>
      </c>
      <c r="M65" s="23" t="s">
        <v>2464</v>
      </c>
      <c r="N65" s="23" t="s">
        <v>88</v>
      </c>
      <c r="Q65" s="23" t="s">
        <v>436</v>
      </c>
      <c r="V65" s="14"/>
      <c r="W65" s="14"/>
      <c r="X65" s="14"/>
      <c r="Y65" s="14"/>
      <c r="Z65" s="14"/>
    </row>
    <row r="66" ht="16.5" customHeight="1">
      <c r="A66" s="25">
        <v>46222.0</v>
      </c>
      <c r="B66" s="26">
        <f>A66</f>
        <v>46222</v>
      </c>
      <c r="C66" s="27"/>
      <c r="D66" s="3"/>
      <c r="E66" s="3">
        <v>0.0</v>
      </c>
      <c r="F66" s="14">
        <f>E66+F65</f>
        <v>511</v>
      </c>
      <c r="G66" s="29">
        <f t="shared" si="30"/>
        <v>0</v>
      </c>
      <c r="H66" s="1" t="s">
        <v>1770</v>
      </c>
      <c r="I66" s="14">
        <v>511.0</v>
      </c>
      <c r="J66" s="30"/>
      <c r="M66" s="23"/>
      <c r="Q66" s="23"/>
      <c r="V66" s="14"/>
      <c r="W66" s="14"/>
      <c r="X66" s="14"/>
      <c r="Y66" s="14"/>
      <c r="Z66" s="14"/>
    </row>
    <row r="67" ht="16.5" customHeight="1">
      <c r="A67" s="25"/>
      <c r="B67" s="26"/>
      <c r="C67" s="12"/>
      <c r="D67" s="3"/>
      <c r="E67" s="34"/>
      <c r="F67" s="14"/>
      <c r="G67" s="29"/>
      <c r="H67" s="1" t="s">
        <v>2443</v>
      </c>
      <c r="I67" s="14">
        <v>489.0</v>
      </c>
      <c r="J67" s="30"/>
      <c r="M67" s="23"/>
      <c r="Q67" s="23"/>
      <c r="V67" s="14"/>
      <c r="W67" s="14"/>
      <c r="X67" s="14"/>
      <c r="Y67" s="14"/>
      <c r="Z67" s="14"/>
    </row>
    <row r="68" ht="16.5" customHeight="1">
      <c r="A68" s="25">
        <v>46223.0</v>
      </c>
      <c r="B68" s="26">
        <f>A68</f>
        <v>46223</v>
      </c>
      <c r="C68" s="27" t="s">
        <v>1900</v>
      </c>
      <c r="D68" s="3">
        <v>157.0</v>
      </c>
      <c r="E68" s="3">
        <v>251.0</v>
      </c>
      <c r="F68" s="14">
        <f t="shared" ref="F68:F69" si="31">E68</f>
        <v>251</v>
      </c>
      <c r="G68" s="29">
        <f>$D$68-F68</f>
        <v>-94</v>
      </c>
      <c r="H68" s="1">
        <v>46244.0</v>
      </c>
      <c r="I68" s="14">
        <v>500.0</v>
      </c>
      <c r="J68" s="30" t="s">
        <v>2337</v>
      </c>
      <c r="L68" s="21" t="s">
        <v>2338</v>
      </c>
      <c r="M68" s="23" t="s">
        <v>2464</v>
      </c>
      <c r="Q68" s="23" t="s">
        <v>436</v>
      </c>
      <c r="V68" s="14"/>
      <c r="W68" s="14"/>
      <c r="X68" s="14"/>
      <c r="Y68" s="14"/>
      <c r="Z68" s="14"/>
    </row>
    <row r="69" ht="16.5" customHeight="1">
      <c r="A69" s="25"/>
      <c r="B69" s="26"/>
      <c r="C69" s="27" t="s">
        <v>2472</v>
      </c>
      <c r="D69" s="3">
        <v>1000.0</v>
      </c>
      <c r="E69" s="3">
        <v>203.0</v>
      </c>
      <c r="F69" s="14">
        <f t="shared" si="31"/>
        <v>203</v>
      </c>
      <c r="G69" s="29">
        <f t="shared" ref="G69:G71" si="32">$D$69-F69</f>
        <v>797</v>
      </c>
      <c r="H69" s="1">
        <v>46223.0</v>
      </c>
      <c r="I69" s="14">
        <v>1000.0</v>
      </c>
      <c r="J69" s="30" t="s">
        <v>891</v>
      </c>
      <c r="K69" s="31">
        <v>46209.0</v>
      </c>
      <c r="L69" s="21" t="s">
        <v>368</v>
      </c>
      <c r="M69" s="40" t="s">
        <v>2473</v>
      </c>
      <c r="Q69" s="23" t="s">
        <v>200</v>
      </c>
      <c r="R69" s="23" t="s">
        <v>2113</v>
      </c>
      <c r="V69" s="14"/>
      <c r="W69" s="14"/>
      <c r="X69" s="14"/>
      <c r="Y69" s="14"/>
      <c r="Z69" s="14"/>
    </row>
    <row r="70" ht="16.5" customHeight="1">
      <c r="A70" s="25">
        <v>46224.0</v>
      </c>
      <c r="B70" s="26">
        <f t="shared" ref="B70:B71" si="33">A70</f>
        <v>46224</v>
      </c>
      <c r="D70" s="34"/>
      <c r="E70" s="3">
        <v>445.0</v>
      </c>
      <c r="F70" s="14">
        <f t="shared" ref="F70:F71" si="34">F69+E70</f>
        <v>648</v>
      </c>
      <c r="G70" s="29">
        <f t="shared" si="32"/>
        <v>352</v>
      </c>
      <c r="V70" s="14"/>
      <c r="W70" s="14"/>
      <c r="X70" s="14"/>
      <c r="Y70" s="14"/>
      <c r="Z70" s="14"/>
    </row>
    <row r="71" ht="16.5" customHeight="1">
      <c r="A71" s="25">
        <v>46225.0</v>
      </c>
      <c r="B71" s="26">
        <f t="shared" si="33"/>
        <v>46225</v>
      </c>
      <c r="D71" s="34"/>
      <c r="E71" s="3">
        <v>395.0</v>
      </c>
      <c r="F71" s="14">
        <f t="shared" si="34"/>
        <v>1043</v>
      </c>
      <c r="G71" s="29">
        <f t="shared" si="32"/>
        <v>-43</v>
      </c>
      <c r="W71" s="14"/>
      <c r="X71" s="14"/>
      <c r="Y71" s="14"/>
      <c r="Z71" s="14"/>
    </row>
    <row r="72" ht="16.5" customHeight="1">
      <c r="A72" s="25"/>
      <c r="B72" s="26"/>
      <c r="C72" s="27" t="s">
        <v>2240</v>
      </c>
      <c r="D72" s="3">
        <f>I80</f>
        <v>4038</v>
      </c>
      <c r="E72" s="3">
        <v>45.0</v>
      </c>
      <c r="F72" s="14">
        <f>E72</f>
        <v>45</v>
      </c>
      <c r="G72" s="29">
        <f t="shared" ref="G72:G81" si="35">$D$72-F72</f>
        <v>3993</v>
      </c>
      <c r="H72" s="1">
        <v>46188.0</v>
      </c>
      <c r="I72" s="14">
        <v>3000.0</v>
      </c>
      <c r="J72" s="30" t="s">
        <v>891</v>
      </c>
      <c r="K72" s="31">
        <v>46164.0</v>
      </c>
      <c r="L72" s="21" t="s">
        <v>101</v>
      </c>
      <c r="M72" s="23" t="s">
        <v>2241</v>
      </c>
      <c r="N72" s="21"/>
      <c r="O72" s="21"/>
      <c r="Q72" s="114" t="s">
        <v>2479</v>
      </c>
      <c r="R72" s="23" t="s">
        <v>2113</v>
      </c>
      <c r="W72" s="14"/>
      <c r="X72" s="14"/>
      <c r="Y72" s="14"/>
      <c r="Z72" s="14"/>
    </row>
    <row r="73" ht="16.5" customHeight="1">
      <c r="A73" s="25">
        <v>46226.0</v>
      </c>
      <c r="B73" s="26">
        <f t="shared" ref="B73:B81" si="36">A73</f>
        <v>46226</v>
      </c>
      <c r="C73" s="27"/>
      <c r="D73" s="34"/>
      <c r="E73" s="3">
        <v>478.0</v>
      </c>
      <c r="F73" s="14">
        <f t="shared" ref="F73:F81" si="37">F72+E73</f>
        <v>523</v>
      </c>
      <c r="G73" s="29">
        <f t="shared" si="35"/>
        <v>3515</v>
      </c>
      <c r="H73" s="32">
        <v>46219.0</v>
      </c>
      <c r="I73" s="14">
        <v>3000.0</v>
      </c>
      <c r="J73" s="30" t="s">
        <v>891</v>
      </c>
      <c r="K73" s="31">
        <v>46177.0</v>
      </c>
      <c r="L73" s="21" t="s">
        <v>522</v>
      </c>
      <c r="M73" s="40" t="s">
        <v>2243</v>
      </c>
      <c r="N73" s="21" t="s">
        <v>80</v>
      </c>
      <c r="O73" s="21"/>
      <c r="Q73" s="114" t="s">
        <v>2485</v>
      </c>
      <c r="R73" s="23" t="s">
        <v>2113</v>
      </c>
      <c r="W73" s="14"/>
      <c r="X73" s="14"/>
      <c r="Y73" s="14"/>
      <c r="Z73" s="14"/>
    </row>
    <row r="74" ht="16.5" customHeight="1">
      <c r="A74" s="25">
        <v>46227.0</v>
      </c>
      <c r="B74" s="26">
        <f t="shared" si="36"/>
        <v>46227</v>
      </c>
      <c r="C74" s="55"/>
      <c r="D74" s="34"/>
      <c r="E74" s="3">
        <v>361.0</v>
      </c>
      <c r="F74" s="14">
        <f t="shared" si="37"/>
        <v>884</v>
      </c>
      <c r="G74" s="29">
        <f t="shared" si="35"/>
        <v>3154</v>
      </c>
      <c r="H74" s="13">
        <v>46223.0</v>
      </c>
      <c r="I74" s="14">
        <v>300.0</v>
      </c>
      <c r="J74" s="30" t="s">
        <v>891</v>
      </c>
      <c r="K74" s="31">
        <v>46209.0</v>
      </c>
      <c r="L74" s="21" t="s">
        <v>368</v>
      </c>
      <c r="M74" s="40" t="s">
        <v>2244</v>
      </c>
      <c r="N74" s="21" t="s">
        <v>80</v>
      </c>
      <c r="Q74" s="114" t="s">
        <v>2488</v>
      </c>
      <c r="R74" s="23" t="s">
        <v>2113</v>
      </c>
      <c r="W74" s="14"/>
      <c r="X74" s="14"/>
      <c r="Y74" s="14"/>
      <c r="Z74" s="14"/>
    </row>
    <row r="75" ht="16.5" customHeight="1">
      <c r="A75" s="25">
        <v>46228.0</v>
      </c>
      <c r="B75" s="26">
        <f t="shared" si="36"/>
        <v>46228</v>
      </c>
      <c r="E75" s="3">
        <v>478.0</v>
      </c>
      <c r="F75" s="14">
        <f t="shared" si="37"/>
        <v>1362</v>
      </c>
      <c r="G75" s="29">
        <f t="shared" si="35"/>
        <v>2676</v>
      </c>
      <c r="H75" s="13">
        <v>46232.0</v>
      </c>
      <c r="I75" s="14">
        <v>3000.0</v>
      </c>
      <c r="J75" s="30" t="s">
        <v>891</v>
      </c>
      <c r="K75" s="31">
        <v>46217.0</v>
      </c>
      <c r="L75" s="21" t="s">
        <v>2205</v>
      </c>
      <c r="M75" s="101" t="s">
        <v>2246</v>
      </c>
      <c r="N75" s="21" t="s">
        <v>80</v>
      </c>
      <c r="Q75" s="114" t="s">
        <v>2490</v>
      </c>
      <c r="R75" s="23" t="s">
        <v>2113</v>
      </c>
      <c r="W75" s="14"/>
      <c r="X75" s="14"/>
      <c r="Y75" s="14"/>
      <c r="Z75" s="14"/>
    </row>
    <row r="76" ht="16.5" customHeight="1">
      <c r="A76" s="25">
        <v>46229.0</v>
      </c>
      <c r="B76" s="26">
        <f t="shared" si="36"/>
        <v>46229</v>
      </c>
      <c r="E76" s="3">
        <v>477.0</v>
      </c>
      <c r="F76" s="14">
        <f t="shared" si="37"/>
        <v>1839</v>
      </c>
      <c r="G76" s="29">
        <f t="shared" si="35"/>
        <v>2199</v>
      </c>
      <c r="H76" s="13">
        <v>46232.0</v>
      </c>
      <c r="I76" s="14">
        <v>950.0</v>
      </c>
      <c r="J76" s="30" t="s">
        <v>891</v>
      </c>
      <c r="K76" s="31">
        <v>46237.0</v>
      </c>
      <c r="L76" s="21"/>
      <c r="M76" s="101" t="s">
        <v>2246</v>
      </c>
      <c r="Q76" s="23" t="s">
        <v>1056</v>
      </c>
      <c r="R76" s="23" t="s">
        <v>2113</v>
      </c>
      <c r="V76" s="14"/>
      <c r="W76" s="14"/>
      <c r="X76" s="14"/>
      <c r="Y76" s="14"/>
      <c r="Z76" s="14"/>
    </row>
    <row r="77" ht="16.5" customHeight="1">
      <c r="A77" s="25">
        <v>46230.0</v>
      </c>
      <c r="B77" s="26">
        <f t="shared" si="36"/>
        <v>46230</v>
      </c>
      <c r="E77" s="3">
        <v>456.0</v>
      </c>
      <c r="F77" s="14">
        <f t="shared" si="37"/>
        <v>2295</v>
      </c>
      <c r="G77" s="29">
        <f t="shared" si="35"/>
        <v>1743</v>
      </c>
      <c r="H77" s="21"/>
      <c r="I77" s="14">
        <f>SUM(I72:I76)</f>
        <v>10250</v>
      </c>
      <c r="L77" s="21"/>
      <c r="M77" s="10"/>
      <c r="V77" s="14"/>
      <c r="W77" s="14"/>
      <c r="X77" s="14"/>
      <c r="Y77" s="14"/>
      <c r="Z77" s="14"/>
    </row>
    <row r="78" ht="16.5" customHeight="1">
      <c r="A78" s="25">
        <v>46231.0</v>
      </c>
      <c r="B78" s="26">
        <f t="shared" si="36"/>
        <v>46231</v>
      </c>
      <c r="E78" s="3">
        <v>478.0</v>
      </c>
      <c r="F78" s="14">
        <f t="shared" si="37"/>
        <v>2773</v>
      </c>
      <c r="G78" s="29">
        <f t="shared" si="35"/>
        <v>1265</v>
      </c>
      <c r="H78" s="21" t="s">
        <v>1966</v>
      </c>
      <c r="I78" s="3">
        <v>2600.0</v>
      </c>
      <c r="L78" s="21"/>
      <c r="V78" s="14"/>
      <c r="W78" s="14"/>
      <c r="X78" s="14"/>
      <c r="Y78" s="14"/>
      <c r="Z78" s="14"/>
    </row>
    <row r="79" ht="16.5" customHeight="1">
      <c r="A79" s="25">
        <v>46232.0</v>
      </c>
      <c r="B79" s="26">
        <f t="shared" si="36"/>
        <v>46232</v>
      </c>
      <c r="E79" s="3">
        <v>475.0</v>
      </c>
      <c r="F79" s="14">
        <f t="shared" si="37"/>
        <v>3248</v>
      </c>
      <c r="G79" s="29">
        <f t="shared" si="35"/>
        <v>790</v>
      </c>
      <c r="H79" s="21" t="s">
        <v>2210</v>
      </c>
      <c r="I79" s="3">
        <v>3612.0</v>
      </c>
      <c r="L79" s="21"/>
      <c r="V79" s="14"/>
      <c r="W79" s="14"/>
      <c r="X79" s="14"/>
      <c r="Y79" s="14"/>
      <c r="Z79" s="14"/>
    </row>
    <row r="80" ht="16.5" customHeight="1">
      <c r="A80" s="25">
        <v>46233.0</v>
      </c>
      <c r="B80" s="26">
        <f t="shared" si="36"/>
        <v>46233</v>
      </c>
      <c r="C80" s="12"/>
      <c r="D80" s="14"/>
      <c r="E80" s="3">
        <v>476.0</v>
      </c>
      <c r="F80" s="14">
        <f t="shared" si="37"/>
        <v>3724</v>
      </c>
      <c r="G80" s="29">
        <f t="shared" si="35"/>
        <v>314</v>
      </c>
      <c r="H80" s="21" t="s">
        <v>1770</v>
      </c>
      <c r="I80" s="3">
        <v>4038.0</v>
      </c>
      <c r="J80" s="21"/>
      <c r="K80" s="21"/>
      <c r="L80" s="21"/>
      <c r="M80" s="37"/>
      <c r="N80" s="23"/>
      <c r="O80" s="21"/>
      <c r="P80" s="21"/>
      <c r="Q80" s="10"/>
      <c r="R80" s="14"/>
      <c r="V80" s="14"/>
      <c r="W80" s="14"/>
      <c r="X80" s="14"/>
      <c r="Y80" s="14"/>
      <c r="Z80" s="14"/>
    </row>
    <row r="81" ht="16.5" customHeight="1">
      <c r="A81" s="25">
        <v>46234.0</v>
      </c>
      <c r="B81" s="26">
        <f t="shared" si="36"/>
        <v>46234</v>
      </c>
      <c r="C81" s="12"/>
      <c r="D81" s="14"/>
      <c r="E81" s="3">
        <v>314.0</v>
      </c>
      <c r="F81" s="14">
        <f t="shared" si="37"/>
        <v>4038</v>
      </c>
      <c r="G81" s="29">
        <f t="shared" si="35"/>
        <v>0</v>
      </c>
      <c r="H81" s="13"/>
      <c r="I81" s="14"/>
      <c r="J81" s="21"/>
      <c r="K81" s="21"/>
      <c r="L81" s="21"/>
      <c r="M81" s="37"/>
      <c r="N81" s="23"/>
      <c r="O81" s="21"/>
      <c r="P81" s="21"/>
      <c r="Q81" s="10"/>
      <c r="R81" s="14"/>
      <c r="V81" s="14"/>
      <c r="W81" s="14"/>
      <c r="X81" s="14"/>
      <c r="Y81" s="14"/>
      <c r="Z81" s="14"/>
    </row>
    <row r="82" ht="16.5" customHeight="1">
      <c r="A82" s="25"/>
      <c r="B82" s="26"/>
      <c r="C82" s="27" t="s">
        <v>2240</v>
      </c>
      <c r="D82" s="3">
        <v>3000.0</v>
      </c>
      <c r="E82" s="3">
        <v>161.0</v>
      </c>
      <c r="F82" s="14">
        <f>E82</f>
        <v>161</v>
      </c>
      <c r="G82" s="29">
        <f t="shared" ref="G82:G89" si="38">$D$82-F82</f>
        <v>2839</v>
      </c>
      <c r="H82" s="1">
        <v>46247.0</v>
      </c>
      <c r="I82" s="14">
        <v>3000.0</v>
      </c>
      <c r="J82" s="30" t="s">
        <v>891</v>
      </c>
      <c r="K82" s="31">
        <v>46226.0</v>
      </c>
      <c r="L82" s="21" t="s">
        <v>2205</v>
      </c>
      <c r="M82" s="23" t="s">
        <v>2491</v>
      </c>
      <c r="N82" s="21"/>
      <c r="O82" s="21"/>
      <c r="P82" s="21"/>
      <c r="Q82" s="23" t="s">
        <v>517</v>
      </c>
      <c r="R82" s="23" t="s">
        <v>2113</v>
      </c>
      <c r="V82" s="14"/>
      <c r="W82" s="14"/>
      <c r="X82" s="14"/>
      <c r="Y82" s="14"/>
      <c r="Z82" s="14"/>
    </row>
    <row r="83" ht="16.5" customHeight="1">
      <c r="A83" s="25">
        <v>46235.0</v>
      </c>
      <c r="B83" s="26">
        <f t="shared" ref="B83:B89" si="39">A83</f>
        <v>46235</v>
      </c>
      <c r="D83" s="34"/>
      <c r="E83" s="3">
        <v>478.0</v>
      </c>
      <c r="F83" s="14">
        <f t="shared" ref="F83:F89" si="40">F82+E83</f>
        <v>639</v>
      </c>
      <c r="G83" s="29">
        <f t="shared" si="38"/>
        <v>2361</v>
      </c>
      <c r="V83" s="14"/>
      <c r="W83" s="14"/>
      <c r="X83" s="14"/>
      <c r="Y83" s="14"/>
      <c r="Z83" s="14"/>
    </row>
    <row r="84" ht="16.5" customHeight="1">
      <c r="A84" s="25">
        <v>46236.0</v>
      </c>
      <c r="B84" s="26">
        <f t="shared" si="39"/>
        <v>46236</v>
      </c>
      <c r="D84" s="34"/>
      <c r="E84" s="3">
        <v>475.0</v>
      </c>
      <c r="F84" s="14">
        <f t="shared" si="40"/>
        <v>1114</v>
      </c>
      <c r="G84" s="29">
        <f t="shared" si="38"/>
        <v>1886</v>
      </c>
      <c r="V84" s="14"/>
      <c r="W84" s="14"/>
      <c r="X84" s="14"/>
      <c r="Y84" s="14"/>
      <c r="Z84" s="14"/>
    </row>
    <row r="85" ht="16.5" customHeight="1">
      <c r="A85" s="25">
        <v>46237.0</v>
      </c>
      <c r="B85" s="26">
        <f t="shared" si="39"/>
        <v>46237</v>
      </c>
      <c r="D85" s="34"/>
      <c r="E85" s="3">
        <v>475.0</v>
      </c>
      <c r="F85" s="14">
        <f t="shared" si="40"/>
        <v>1589</v>
      </c>
      <c r="G85" s="29">
        <f t="shared" si="38"/>
        <v>1411</v>
      </c>
      <c r="V85" s="14"/>
      <c r="W85" s="14"/>
      <c r="X85" s="14"/>
      <c r="Y85" s="14"/>
      <c r="Z85" s="14"/>
    </row>
    <row r="86" ht="16.5" customHeight="1">
      <c r="A86" s="25">
        <v>46238.0</v>
      </c>
      <c r="B86" s="26">
        <f t="shared" si="39"/>
        <v>46238</v>
      </c>
      <c r="D86" s="34"/>
      <c r="E86" s="3">
        <v>478.0</v>
      </c>
      <c r="F86" s="14">
        <f t="shared" si="40"/>
        <v>2067</v>
      </c>
      <c r="G86" s="29">
        <f t="shared" si="38"/>
        <v>933</v>
      </c>
      <c r="V86" s="14"/>
      <c r="W86" s="14"/>
      <c r="X86" s="14"/>
      <c r="Y86" s="14"/>
      <c r="Z86" s="14"/>
    </row>
    <row r="87" ht="16.5" customHeight="1">
      <c r="A87" s="25">
        <v>46239.0</v>
      </c>
      <c r="B87" s="26">
        <f t="shared" si="39"/>
        <v>46239</v>
      </c>
      <c r="D87" s="34"/>
      <c r="E87" s="3">
        <v>473.0</v>
      </c>
      <c r="F87" s="14">
        <f t="shared" si="40"/>
        <v>2540</v>
      </c>
      <c r="G87" s="29">
        <f t="shared" si="38"/>
        <v>460</v>
      </c>
      <c r="V87" s="14"/>
      <c r="W87" s="14"/>
      <c r="X87" s="14"/>
      <c r="Y87" s="14"/>
      <c r="Z87" s="14"/>
    </row>
    <row r="88" ht="16.5" customHeight="1">
      <c r="A88" s="25">
        <v>46240.0</v>
      </c>
      <c r="B88" s="26">
        <f t="shared" si="39"/>
        <v>46240</v>
      </c>
      <c r="D88" s="34"/>
      <c r="E88" s="3">
        <v>476.0</v>
      </c>
      <c r="F88" s="14">
        <f t="shared" si="40"/>
        <v>3016</v>
      </c>
      <c r="G88" s="29">
        <f t="shared" si="38"/>
        <v>-16</v>
      </c>
      <c r="V88" s="14"/>
      <c r="W88" s="14"/>
      <c r="X88" s="14"/>
      <c r="Y88" s="14"/>
      <c r="Z88" s="14"/>
    </row>
    <row r="89" ht="16.5" customHeight="1">
      <c r="A89" s="25">
        <v>46241.0</v>
      </c>
      <c r="B89" s="26">
        <f t="shared" si="39"/>
        <v>46241</v>
      </c>
      <c r="D89" s="34"/>
      <c r="E89" s="3">
        <v>58.0</v>
      </c>
      <c r="F89" s="14">
        <f t="shared" si="40"/>
        <v>3074</v>
      </c>
      <c r="G89" s="29">
        <f t="shared" si="38"/>
        <v>-74</v>
      </c>
      <c r="V89" s="14"/>
      <c r="W89" s="14"/>
      <c r="X89" s="14"/>
      <c r="Y89" s="14"/>
      <c r="Z89" s="14"/>
    </row>
    <row r="90" ht="16.5" customHeight="1">
      <c r="A90" s="25"/>
      <c r="B90" s="26"/>
      <c r="C90" s="27" t="s">
        <v>2308</v>
      </c>
      <c r="D90" s="3">
        <v>10000.0</v>
      </c>
      <c r="E90" s="3">
        <v>1193.0</v>
      </c>
      <c r="F90" s="14">
        <f>E90</f>
        <v>1193</v>
      </c>
      <c r="G90" s="29">
        <f t="shared" ref="G90:G97" si="41">$D$90-F90</f>
        <v>8807</v>
      </c>
      <c r="H90" s="1">
        <v>46244.0</v>
      </c>
      <c r="I90" s="14">
        <v>10000.0</v>
      </c>
      <c r="J90" s="30" t="s">
        <v>38</v>
      </c>
      <c r="K90" s="31">
        <v>46240.0</v>
      </c>
      <c r="L90" s="21" t="s">
        <v>385</v>
      </c>
      <c r="M90" s="21" t="s">
        <v>2492</v>
      </c>
      <c r="Q90" s="23" t="s">
        <v>183</v>
      </c>
      <c r="R90" s="23" t="s">
        <v>76</v>
      </c>
      <c r="V90" s="14"/>
      <c r="W90" s="14"/>
      <c r="X90" s="14"/>
      <c r="Y90" s="14"/>
      <c r="Z90" s="14"/>
    </row>
    <row r="91" ht="16.5" customHeight="1">
      <c r="A91" s="25">
        <v>46242.0</v>
      </c>
      <c r="B91" s="26">
        <f t="shared" ref="B91:B97" si="42">A91</f>
        <v>46242</v>
      </c>
      <c r="C91" s="46" t="s">
        <v>392</v>
      </c>
      <c r="D91" s="34"/>
      <c r="E91" s="3">
        <v>0.0</v>
      </c>
      <c r="F91" s="14">
        <f t="shared" ref="F91:F97" si="43">F90+E91</f>
        <v>1193</v>
      </c>
      <c r="G91" s="29">
        <f t="shared" si="41"/>
        <v>8807</v>
      </c>
      <c r="J91" s="27"/>
      <c r="V91" s="14"/>
      <c r="W91" s="14"/>
      <c r="X91" s="14"/>
      <c r="Y91" s="14"/>
      <c r="Z91" s="14"/>
    </row>
    <row r="92" ht="16.5" customHeight="1">
      <c r="A92" s="25">
        <v>46243.0</v>
      </c>
      <c r="B92" s="26">
        <f t="shared" si="42"/>
        <v>46243</v>
      </c>
      <c r="C92" s="46" t="s">
        <v>392</v>
      </c>
      <c r="D92" s="34"/>
      <c r="E92" s="3">
        <v>0.0</v>
      </c>
      <c r="F92" s="14">
        <f t="shared" si="43"/>
        <v>1193</v>
      </c>
      <c r="G92" s="29">
        <f t="shared" si="41"/>
        <v>8807</v>
      </c>
      <c r="J92" s="27"/>
      <c r="V92" s="14"/>
      <c r="W92" s="14"/>
      <c r="X92" s="14"/>
      <c r="Y92" s="14"/>
      <c r="Z92" s="14"/>
    </row>
    <row r="93" ht="16.5" customHeight="1">
      <c r="A93" s="25">
        <v>46244.0</v>
      </c>
      <c r="B93" s="26">
        <f t="shared" si="42"/>
        <v>46244</v>
      </c>
      <c r="C93" s="12"/>
      <c r="D93" s="34"/>
      <c r="E93" s="3">
        <v>1817.0</v>
      </c>
      <c r="F93" s="14">
        <f t="shared" si="43"/>
        <v>3010</v>
      </c>
      <c r="G93" s="29">
        <f t="shared" si="41"/>
        <v>6990</v>
      </c>
      <c r="J93" s="30"/>
      <c r="V93" s="14"/>
      <c r="W93" s="14"/>
      <c r="X93" s="14"/>
      <c r="Y93" s="14"/>
      <c r="Z93" s="14"/>
    </row>
    <row r="94" ht="16.5" customHeight="1">
      <c r="A94" s="25">
        <v>46245.0</v>
      </c>
      <c r="B94" s="26">
        <f t="shared" si="42"/>
        <v>46245</v>
      </c>
      <c r="C94" s="12"/>
      <c r="D94" s="34"/>
      <c r="E94" s="3">
        <v>1838.0</v>
      </c>
      <c r="F94" s="14">
        <f t="shared" si="43"/>
        <v>4848</v>
      </c>
      <c r="G94" s="29">
        <f t="shared" si="41"/>
        <v>5152</v>
      </c>
      <c r="J94" s="30"/>
      <c r="X94" s="14"/>
      <c r="Y94" s="14"/>
      <c r="Z94" s="14"/>
    </row>
    <row r="95" ht="16.5" customHeight="1">
      <c r="A95" s="25">
        <v>46246.0</v>
      </c>
      <c r="B95" s="26">
        <f t="shared" si="42"/>
        <v>46246</v>
      </c>
      <c r="C95" s="12"/>
      <c r="D95" s="34"/>
      <c r="E95" s="3">
        <v>1838.0</v>
      </c>
      <c r="F95" s="14">
        <f t="shared" si="43"/>
        <v>6686</v>
      </c>
      <c r="G95" s="29">
        <f t="shared" si="41"/>
        <v>3314</v>
      </c>
      <c r="J95" s="30"/>
      <c r="X95" s="14"/>
      <c r="Y95" s="14"/>
      <c r="Z95" s="14"/>
    </row>
    <row r="96" ht="16.5" customHeight="1">
      <c r="A96" s="25">
        <v>46247.0</v>
      </c>
      <c r="B96" s="26">
        <f t="shared" si="42"/>
        <v>46247</v>
      </c>
      <c r="C96" s="55"/>
      <c r="D96" s="34"/>
      <c r="E96" s="3">
        <v>1841.0</v>
      </c>
      <c r="F96" s="14">
        <f t="shared" si="43"/>
        <v>8527</v>
      </c>
      <c r="G96" s="29">
        <f t="shared" si="41"/>
        <v>1473</v>
      </c>
      <c r="X96" s="14"/>
      <c r="Y96" s="14"/>
      <c r="Z96" s="14"/>
    </row>
    <row r="97" ht="16.5" customHeight="1">
      <c r="A97" s="25">
        <v>46248.0</v>
      </c>
      <c r="B97" s="26">
        <f t="shared" si="42"/>
        <v>46248</v>
      </c>
      <c r="C97" s="55"/>
      <c r="D97" s="34"/>
      <c r="E97" s="3">
        <v>1473.0</v>
      </c>
      <c r="F97" s="14">
        <f t="shared" si="43"/>
        <v>10000</v>
      </c>
      <c r="G97" s="29">
        <f t="shared" si="41"/>
        <v>0</v>
      </c>
      <c r="X97" s="14"/>
      <c r="Y97" s="14"/>
      <c r="Z97" s="14"/>
    </row>
    <row r="98" ht="16.5" customHeight="1">
      <c r="A98" s="25"/>
      <c r="B98" s="26"/>
      <c r="C98" s="27" t="s">
        <v>2308</v>
      </c>
      <c r="D98" s="3">
        <v>5000.0</v>
      </c>
      <c r="E98" s="3">
        <v>359.0</v>
      </c>
      <c r="F98" s="14">
        <f>E98</f>
        <v>359</v>
      </c>
      <c r="G98" s="29">
        <f t="shared" ref="G98:G101" si="44">$D$98-F98</f>
        <v>4641</v>
      </c>
      <c r="H98" s="13">
        <v>46265.0</v>
      </c>
      <c r="I98" s="14">
        <v>5000.0</v>
      </c>
      <c r="J98" s="30" t="s">
        <v>38</v>
      </c>
      <c r="K98" s="31">
        <v>46245.0</v>
      </c>
      <c r="L98" s="21" t="s">
        <v>388</v>
      </c>
      <c r="M98" s="37" t="s">
        <v>2493</v>
      </c>
      <c r="N98" s="23" t="s">
        <v>1123</v>
      </c>
      <c r="O98" s="21"/>
      <c r="P98" s="21"/>
      <c r="Q98" s="23" t="s">
        <v>286</v>
      </c>
      <c r="R98" s="23" t="s">
        <v>76</v>
      </c>
      <c r="X98" s="14"/>
      <c r="Y98" s="14"/>
      <c r="Z98" s="14"/>
    </row>
    <row r="99" ht="16.5" customHeight="1">
      <c r="A99" s="25">
        <v>46249.0</v>
      </c>
      <c r="B99" s="26">
        <f t="shared" ref="B99:B103" si="45">A99</f>
        <v>46249</v>
      </c>
      <c r="C99" s="12"/>
      <c r="D99" s="34"/>
      <c r="E99" s="3">
        <v>1468.0</v>
      </c>
      <c r="F99" s="14">
        <f t="shared" ref="F99:F101" si="46">F98+E99</f>
        <v>1827</v>
      </c>
      <c r="G99" s="29">
        <f t="shared" si="44"/>
        <v>3173</v>
      </c>
      <c r="H99" s="13"/>
      <c r="I99" s="14"/>
      <c r="J99" s="21"/>
      <c r="K99" s="21"/>
      <c r="L99" s="21"/>
      <c r="M99" s="37"/>
      <c r="N99" s="23"/>
      <c r="O99" s="21"/>
      <c r="P99" s="21"/>
      <c r="Q99" s="10"/>
      <c r="R99" s="14"/>
      <c r="X99" s="14"/>
      <c r="Y99" s="14"/>
      <c r="Z99" s="14"/>
    </row>
    <row r="100" ht="16.5" customHeight="1">
      <c r="A100" s="25">
        <v>46250.0</v>
      </c>
      <c r="B100" s="26">
        <f t="shared" si="45"/>
        <v>46250</v>
      </c>
      <c r="C100" s="12"/>
      <c r="D100" s="34"/>
      <c r="E100" s="3">
        <v>1820.0</v>
      </c>
      <c r="F100" s="14">
        <f t="shared" si="46"/>
        <v>3647</v>
      </c>
      <c r="G100" s="29">
        <f t="shared" si="44"/>
        <v>1353</v>
      </c>
      <c r="H100" s="13"/>
      <c r="I100" s="14"/>
      <c r="J100" s="21"/>
      <c r="K100" s="21"/>
      <c r="L100" s="21"/>
      <c r="M100" s="37"/>
      <c r="N100" s="23"/>
      <c r="O100" s="21"/>
      <c r="P100" s="21"/>
      <c r="Q100" s="10"/>
      <c r="R100" s="14"/>
      <c r="X100" s="14"/>
      <c r="Y100" s="14"/>
      <c r="Z100" s="14"/>
    </row>
    <row r="101" ht="16.5" customHeight="1">
      <c r="A101" s="25">
        <v>46251.0</v>
      </c>
      <c r="B101" s="26">
        <f t="shared" si="45"/>
        <v>46251</v>
      </c>
      <c r="C101" s="12"/>
      <c r="D101" s="34"/>
      <c r="E101" s="3">
        <v>1809.0</v>
      </c>
      <c r="F101" s="14">
        <f t="shared" si="46"/>
        <v>5456</v>
      </c>
      <c r="G101" s="29">
        <f t="shared" si="44"/>
        <v>-456</v>
      </c>
      <c r="H101" s="13"/>
      <c r="I101" s="14"/>
      <c r="J101" s="21"/>
      <c r="K101" s="21"/>
      <c r="L101" s="21"/>
      <c r="M101" s="37"/>
      <c r="N101" s="23"/>
      <c r="O101" s="21"/>
      <c r="P101" s="21"/>
      <c r="Q101" s="10"/>
      <c r="R101" s="14"/>
      <c r="X101" s="14"/>
      <c r="Y101" s="14"/>
      <c r="Z101" s="14"/>
    </row>
    <row r="102" ht="16.5" customHeight="1">
      <c r="A102" s="25">
        <v>46252.0</v>
      </c>
      <c r="B102" s="26">
        <f t="shared" si="45"/>
        <v>46252</v>
      </c>
      <c r="C102" s="27" t="s">
        <v>2195</v>
      </c>
      <c r="D102" s="3">
        <v>400.0</v>
      </c>
      <c r="E102" s="3">
        <v>269.0</v>
      </c>
      <c r="F102" s="14">
        <f>E102</f>
        <v>269</v>
      </c>
      <c r="G102" s="29">
        <f t="shared" ref="G102:G103" si="47">$D$102-F102</f>
        <v>131</v>
      </c>
      <c r="H102" s="1">
        <v>46261.0</v>
      </c>
      <c r="I102" s="14">
        <v>400.0</v>
      </c>
      <c r="J102" s="30" t="s">
        <v>2196</v>
      </c>
      <c r="K102" s="31">
        <v>46247.0</v>
      </c>
      <c r="L102" s="21" t="s">
        <v>1336</v>
      </c>
      <c r="M102" s="21" t="s">
        <v>2494</v>
      </c>
      <c r="N102" s="21"/>
      <c r="O102" s="21"/>
      <c r="Q102" s="23" t="s">
        <v>750</v>
      </c>
      <c r="R102" s="23" t="s">
        <v>2495</v>
      </c>
      <c r="X102" s="14"/>
      <c r="Y102" s="14"/>
      <c r="Z102" s="14"/>
    </row>
    <row r="103" ht="16.5" customHeight="1">
      <c r="A103" s="25">
        <v>46253.0</v>
      </c>
      <c r="B103" s="26">
        <f t="shared" si="45"/>
        <v>46253</v>
      </c>
      <c r="C103" s="27"/>
      <c r="D103" s="3"/>
      <c r="E103" s="3">
        <v>203.0</v>
      </c>
      <c r="F103" s="14">
        <f>F102+E103</f>
        <v>472</v>
      </c>
      <c r="G103" s="29">
        <f t="shared" si="47"/>
        <v>-72</v>
      </c>
      <c r="X103" s="14"/>
      <c r="Y103" s="14"/>
      <c r="Z103" s="14"/>
    </row>
    <row r="104" ht="16.5" customHeight="1">
      <c r="A104" s="25"/>
      <c r="B104" s="26"/>
      <c r="C104" s="27" t="s">
        <v>2496</v>
      </c>
      <c r="D104" s="3">
        <v>470.0</v>
      </c>
      <c r="E104" s="3">
        <v>461.0</v>
      </c>
      <c r="F104" s="14">
        <f>E104</f>
        <v>461</v>
      </c>
      <c r="G104" s="29">
        <f t="shared" ref="G104:G105" si="48">$D$104-F104</f>
        <v>9</v>
      </c>
      <c r="H104" s="1">
        <v>46255.0</v>
      </c>
      <c r="I104" s="14">
        <v>470.0</v>
      </c>
      <c r="J104" s="30" t="s">
        <v>2497</v>
      </c>
      <c r="K104" s="31">
        <v>46245.0</v>
      </c>
      <c r="L104" s="21" t="s">
        <v>1037</v>
      </c>
      <c r="M104" s="21" t="s">
        <v>2498</v>
      </c>
      <c r="N104" s="21"/>
      <c r="O104" s="21"/>
      <c r="P104" s="21"/>
      <c r="Q104" s="23" t="s">
        <v>1265</v>
      </c>
      <c r="R104" s="23" t="s">
        <v>2499</v>
      </c>
      <c r="X104" s="14"/>
      <c r="Y104" s="14"/>
      <c r="Z104" s="14"/>
    </row>
    <row r="105" ht="16.5" customHeight="1">
      <c r="A105" s="25">
        <v>46254.0</v>
      </c>
      <c r="B105" s="26">
        <f>A105</f>
        <v>46254</v>
      </c>
      <c r="C105" s="27"/>
      <c r="D105" s="3"/>
      <c r="E105" s="3">
        <v>19.0</v>
      </c>
      <c r="F105" s="14">
        <f>F104+E105</f>
        <v>480</v>
      </c>
      <c r="G105" s="29">
        <f t="shared" si="48"/>
        <v>-10</v>
      </c>
      <c r="Q105" s="10"/>
      <c r="R105" s="10"/>
      <c r="X105" s="14"/>
      <c r="Y105" s="14"/>
      <c r="Z105" s="14"/>
    </row>
    <row r="106" ht="16.5" customHeight="1">
      <c r="A106" s="25"/>
      <c r="B106" s="26"/>
      <c r="C106" s="27" t="s">
        <v>2500</v>
      </c>
      <c r="D106" s="3">
        <v>100.0</v>
      </c>
      <c r="E106" s="3">
        <v>121.0</v>
      </c>
      <c r="F106" s="14">
        <f t="shared" ref="F106:F107" si="49">E106</f>
        <v>121</v>
      </c>
      <c r="G106" s="29">
        <f>$D$106-F106</f>
        <v>-21</v>
      </c>
      <c r="H106" s="1">
        <v>46251.0</v>
      </c>
      <c r="I106" s="14">
        <v>100.0</v>
      </c>
      <c r="J106" s="21" t="s">
        <v>325</v>
      </c>
      <c r="K106" s="21"/>
      <c r="L106" s="21" t="s">
        <v>326</v>
      </c>
      <c r="M106" s="23" t="s">
        <v>2501</v>
      </c>
      <c r="N106" s="21"/>
      <c r="O106" s="21"/>
      <c r="P106" s="21"/>
      <c r="Q106" s="23" t="s">
        <v>299</v>
      </c>
      <c r="R106" s="23" t="s">
        <v>2502</v>
      </c>
      <c r="X106" s="14"/>
      <c r="Y106" s="14"/>
      <c r="Z106" s="14"/>
    </row>
    <row r="107" ht="16.5" customHeight="1">
      <c r="A107" s="25"/>
      <c r="B107" s="26"/>
      <c r="C107" s="27" t="s">
        <v>2503</v>
      </c>
      <c r="D107" s="28">
        <v>2900.0</v>
      </c>
      <c r="E107" s="28">
        <v>823.0</v>
      </c>
      <c r="F107" s="14">
        <f t="shared" si="49"/>
        <v>823</v>
      </c>
      <c r="G107" s="29">
        <f t="shared" ref="G107:G111" si="50">$D$107-F107</f>
        <v>2077</v>
      </c>
      <c r="H107" s="1">
        <v>46261.0</v>
      </c>
      <c r="I107" s="14">
        <v>2900.0</v>
      </c>
      <c r="J107" s="30" t="s">
        <v>2504</v>
      </c>
      <c r="K107" s="31">
        <v>46245.0</v>
      </c>
      <c r="L107" s="31" t="s">
        <v>818</v>
      </c>
      <c r="M107" s="23" t="s">
        <v>2505</v>
      </c>
      <c r="N107" s="23"/>
      <c r="O107" s="23"/>
      <c r="P107" s="23"/>
      <c r="Q107" s="23" t="s">
        <v>282</v>
      </c>
      <c r="R107" s="23" t="s">
        <v>309</v>
      </c>
      <c r="X107" s="14"/>
      <c r="Y107" s="14"/>
      <c r="Z107" s="14"/>
    </row>
    <row r="108" ht="16.5" customHeight="1">
      <c r="A108" s="25">
        <v>46255.0</v>
      </c>
      <c r="B108" s="26">
        <f t="shared" ref="B108:B111" si="51">A108</f>
        <v>46255</v>
      </c>
      <c r="D108" s="33"/>
      <c r="E108" s="28">
        <v>1253.0</v>
      </c>
      <c r="F108" s="14">
        <f t="shared" ref="F108:F111" si="52">F107+E108</f>
        <v>2076</v>
      </c>
      <c r="G108" s="29">
        <f t="shared" si="50"/>
        <v>824</v>
      </c>
      <c r="X108" s="14"/>
      <c r="Y108" s="14"/>
      <c r="Z108" s="14"/>
    </row>
    <row r="109" ht="16.5" customHeight="1">
      <c r="A109" s="25">
        <v>46256.0</v>
      </c>
      <c r="B109" s="26">
        <f t="shared" si="51"/>
        <v>46256</v>
      </c>
      <c r="D109" s="33"/>
      <c r="E109" s="28">
        <v>1022.0</v>
      </c>
      <c r="F109" s="14">
        <f t="shared" si="52"/>
        <v>3098</v>
      </c>
      <c r="G109" s="29">
        <f t="shared" si="50"/>
        <v>-198</v>
      </c>
      <c r="X109" s="14"/>
      <c r="Y109" s="14"/>
      <c r="Z109" s="14"/>
    </row>
    <row r="110" ht="16.5" customHeight="1">
      <c r="A110" s="25">
        <v>46257.0</v>
      </c>
      <c r="B110" s="26">
        <f t="shared" si="51"/>
        <v>46257</v>
      </c>
      <c r="D110" s="33"/>
      <c r="E110" s="28">
        <v>0.0</v>
      </c>
      <c r="F110" s="14">
        <f t="shared" si="52"/>
        <v>3098</v>
      </c>
      <c r="G110" s="29">
        <f t="shared" si="50"/>
        <v>-198</v>
      </c>
      <c r="X110" s="14"/>
      <c r="Y110" s="14"/>
      <c r="Z110" s="14"/>
    </row>
    <row r="111" ht="16.5" customHeight="1">
      <c r="A111" s="25">
        <v>46258.0</v>
      </c>
      <c r="B111" s="26">
        <f t="shared" si="51"/>
        <v>46258</v>
      </c>
      <c r="D111" s="33"/>
      <c r="E111" s="28">
        <v>68.0</v>
      </c>
      <c r="F111" s="14">
        <f t="shared" si="52"/>
        <v>3166</v>
      </c>
      <c r="G111" s="29">
        <f t="shared" si="50"/>
        <v>-266</v>
      </c>
      <c r="X111" s="14"/>
      <c r="Y111" s="14"/>
      <c r="Z111" s="14"/>
    </row>
    <row r="112" ht="16.5" customHeight="1">
      <c r="A112" s="1"/>
      <c r="B112" s="1"/>
      <c r="C112" s="27" t="s">
        <v>2203</v>
      </c>
      <c r="D112" s="3">
        <v>450.0</v>
      </c>
      <c r="E112" s="3">
        <v>450.0</v>
      </c>
      <c r="F112" s="14">
        <f t="shared" ref="F112:F113" si="53">E112</f>
        <v>450</v>
      </c>
      <c r="G112" s="29">
        <f>$D$112-F112</f>
        <v>0</v>
      </c>
      <c r="H112" s="1">
        <v>46258.0</v>
      </c>
      <c r="I112" s="14">
        <v>450.0</v>
      </c>
      <c r="J112" s="30" t="s">
        <v>325</v>
      </c>
      <c r="K112" s="31">
        <v>46227.0</v>
      </c>
      <c r="L112" s="31" t="s">
        <v>326</v>
      </c>
      <c r="M112" s="37" t="s">
        <v>2506</v>
      </c>
      <c r="N112" s="21"/>
      <c r="O112" s="21"/>
      <c r="Q112" s="37" t="s">
        <v>183</v>
      </c>
      <c r="R112" s="21"/>
      <c r="X112" s="14"/>
      <c r="Y112" s="14"/>
      <c r="Z112" s="14"/>
    </row>
    <row r="113" ht="16.5" customHeight="1">
      <c r="A113" s="1"/>
      <c r="B113" s="1"/>
      <c r="C113" s="27" t="s">
        <v>2203</v>
      </c>
      <c r="D113" s="3">
        <f>I115</f>
        <v>5954</v>
      </c>
      <c r="E113" s="3">
        <v>45.0</v>
      </c>
      <c r="F113" s="14">
        <f t="shared" si="53"/>
        <v>45</v>
      </c>
      <c r="G113" s="29">
        <f t="shared" ref="G113:G122" si="54">$D$113-F113</f>
        <v>5909</v>
      </c>
      <c r="H113" s="1">
        <v>46282.0</v>
      </c>
      <c r="I113" s="14">
        <v>4954.0</v>
      </c>
      <c r="J113" s="30" t="s">
        <v>325</v>
      </c>
      <c r="K113" s="31">
        <v>46252.0</v>
      </c>
      <c r="L113" s="31" t="s">
        <v>326</v>
      </c>
      <c r="M113" s="23" t="s">
        <v>2507</v>
      </c>
      <c r="N113" s="21" t="s">
        <v>460</v>
      </c>
      <c r="Q113" s="23" t="s">
        <v>621</v>
      </c>
      <c r="X113" s="14"/>
      <c r="Y113" s="14"/>
      <c r="Z113" s="14"/>
    </row>
    <row r="114" ht="16.5" customHeight="1">
      <c r="A114" s="25">
        <v>46259.0</v>
      </c>
      <c r="B114" s="26">
        <f t="shared" ref="B114:B122" si="55">A114</f>
        <v>46259</v>
      </c>
      <c r="D114" s="34"/>
      <c r="E114" s="3">
        <v>668.0</v>
      </c>
      <c r="F114" s="14">
        <f t="shared" ref="F114:F122" si="56">F113+E114</f>
        <v>713</v>
      </c>
      <c r="G114" s="29">
        <f t="shared" si="54"/>
        <v>5241</v>
      </c>
      <c r="H114" s="1">
        <v>46297.0</v>
      </c>
      <c r="I114" s="14">
        <v>1000.0</v>
      </c>
      <c r="J114" s="30" t="s">
        <v>325</v>
      </c>
      <c r="K114" s="31">
        <v>46255.0</v>
      </c>
      <c r="L114" s="31" t="s">
        <v>326</v>
      </c>
      <c r="M114" s="40" t="s">
        <v>2508</v>
      </c>
      <c r="N114" s="21" t="s">
        <v>460</v>
      </c>
      <c r="Q114" s="23" t="s">
        <v>846</v>
      </c>
      <c r="X114" s="14"/>
      <c r="Y114" s="14"/>
      <c r="Z114" s="14"/>
    </row>
    <row r="115" ht="16.5" customHeight="1">
      <c r="A115" s="25">
        <v>46260.0</v>
      </c>
      <c r="B115" s="26">
        <f t="shared" si="55"/>
        <v>46260</v>
      </c>
      <c r="D115" s="34"/>
      <c r="E115" s="3">
        <v>762.0</v>
      </c>
      <c r="F115" s="14">
        <f t="shared" si="56"/>
        <v>1475</v>
      </c>
      <c r="G115" s="29">
        <f t="shared" si="54"/>
        <v>4479</v>
      </c>
      <c r="I115" s="14">
        <f>SUM(I113:I114)</f>
        <v>5954</v>
      </c>
      <c r="M115" s="10"/>
      <c r="X115" s="14"/>
      <c r="Y115" s="14"/>
      <c r="Z115" s="14"/>
    </row>
    <row r="116" ht="16.5" customHeight="1">
      <c r="A116" s="25">
        <v>46261.0</v>
      </c>
      <c r="B116" s="26">
        <f t="shared" si="55"/>
        <v>46261</v>
      </c>
      <c r="D116" s="34"/>
      <c r="E116" s="3">
        <v>780.0</v>
      </c>
      <c r="F116" s="14">
        <f t="shared" si="56"/>
        <v>2255</v>
      </c>
      <c r="G116" s="29">
        <f t="shared" si="54"/>
        <v>3699</v>
      </c>
      <c r="M116" s="10"/>
      <c r="X116" s="14"/>
      <c r="Y116" s="14"/>
      <c r="Z116" s="14"/>
    </row>
    <row r="117" ht="16.5" customHeight="1">
      <c r="A117" s="25">
        <v>46262.0</v>
      </c>
      <c r="B117" s="26">
        <f t="shared" si="55"/>
        <v>46262</v>
      </c>
      <c r="D117" s="34"/>
      <c r="E117" s="3">
        <v>767.0</v>
      </c>
      <c r="F117" s="14">
        <f t="shared" si="56"/>
        <v>3022</v>
      </c>
      <c r="G117" s="29">
        <f t="shared" si="54"/>
        <v>2932</v>
      </c>
      <c r="X117" s="14"/>
      <c r="Y117" s="14"/>
      <c r="Z117" s="14"/>
    </row>
    <row r="118" ht="16.5" customHeight="1">
      <c r="A118" s="25">
        <v>46263.0</v>
      </c>
      <c r="B118" s="26">
        <f t="shared" si="55"/>
        <v>46263</v>
      </c>
      <c r="D118" s="34"/>
      <c r="E118" s="3">
        <v>779.0</v>
      </c>
      <c r="F118" s="14">
        <f t="shared" si="56"/>
        <v>3801</v>
      </c>
      <c r="G118" s="29">
        <f t="shared" si="54"/>
        <v>2153</v>
      </c>
      <c r="W118" s="14"/>
      <c r="X118" s="14"/>
      <c r="Y118" s="14"/>
      <c r="Z118" s="14"/>
    </row>
    <row r="119" ht="16.5" customHeight="1">
      <c r="A119" s="25">
        <v>46264.0</v>
      </c>
      <c r="B119" s="26">
        <f t="shared" si="55"/>
        <v>46264</v>
      </c>
      <c r="D119" s="34"/>
      <c r="E119" s="3">
        <v>743.0</v>
      </c>
      <c r="F119" s="14">
        <f t="shared" si="56"/>
        <v>4544</v>
      </c>
      <c r="G119" s="29">
        <f t="shared" si="54"/>
        <v>1410</v>
      </c>
      <c r="W119" s="14"/>
      <c r="X119" s="14"/>
      <c r="Y119" s="14"/>
      <c r="Z119" s="14"/>
    </row>
    <row r="120" ht="16.5" customHeight="1">
      <c r="A120" s="25">
        <v>46265.0</v>
      </c>
      <c r="B120" s="26">
        <f t="shared" si="55"/>
        <v>46265</v>
      </c>
      <c r="D120" s="34"/>
      <c r="E120" s="3">
        <v>639.0</v>
      </c>
      <c r="F120" s="14">
        <f t="shared" si="56"/>
        <v>5183</v>
      </c>
      <c r="G120" s="29">
        <f t="shared" si="54"/>
        <v>771</v>
      </c>
      <c r="W120" s="14"/>
      <c r="X120" s="14"/>
      <c r="Y120" s="14"/>
      <c r="Z120" s="14"/>
    </row>
    <row r="121" ht="16.5" customHeight="1">
      <c r="A121" s="25">
        <v>46266.0</v>
      </c>
      <c r="B121" s="26">
        <f t="shared" si="55"/>
        <v>46266</v>
      </c>
      <c r="D121" s="34"/>
      <c r="E121" s="3">
        <v>768.0</v>
      </c>
      <c r="F121" s="14">
        <f t="shared" si="56"/>
        <v>5951</v>
      </c>
      <c r="G121" s="29">
        <f t="shared" si="54"/>
        <v>3</v>
      </c>
      <c r="W121" s="14"/>
      <c r="X121" s="14"/>
      <c r="Y121" s="14"/>
      <c r="Z121" s="14"/>
    </row>
    <row r="122" ht="16.5" customHeight="1">
      <c r="A122" s="25">
        <v>46267.0</v>
      </c>
      <c r="B122" s="26">
        <f t="shared" si="55"/>
        <v>46267</v>
      </c>
      <c r="D122" s="34"/>
      <c r="E122" s="3">
        <v>164.0</v>
      </c>
      <c r="F122" s="14">
        <f t="shared" si="56"/>
        <v>6115</v>
      </c>
      <c r="G122" s="29">
        <f t="shared" si="54"/>
        <v>-161</v>
      </c>
      <c r="W122" s="14"/>
      <c r="X122" s="14"/>
      <c r="Y122" s="14"/>
      <c r="Z122" s="14"/>
    </row>
    <row r="123" ht="16.5" customHeight="1">
      <c r="A123" s="1"/>
      <c r="B123" s="1"/>
      <c r="C123" s="27" t="s">
        <v>1765</v>
      </c>
      <c r="D123" s="3">
        <f>I124</f>
        <v>21769</v>
      </c>
      <c r="E123" s="3">
        <v>434.0</v>
      </c>
      <c r="F123" s="14">
        <f>E123</f>
        <v>434</v>
      </c>
      <c r="G123" s="29">
        <f t="shared" ref="G123:G135" si="57">$D$123-F123</f>
        <v>21335</v>
      </c>
      <c r="H123" s="25">
        <v>46261.0</v>
      </c>
      <c r="I123" s="14">
        <v>50000.0</v>
      </c>
      <c r="J123" s="30" t="s">
        <v>1766</v>
      </c>
      <c r="K123" s="31">
        <v>46265.0</v>
      </c>
      <c r="L123" s="31" t="s">
        <v>1767</v>
      </c>
      <c r="M123" s="23" t="s">
        <v>1768</v>
      </c>
      <c r="Q123" s="23" t="s">
        <v>1769</v>
      </c>
      <c r="R123" s="23" t="s">
        <v>76</v>
      </c>
      <c r="W123" s="14"/>
      <c r="X123" s="14"/>
      <c r="Y123" s="14"/>
      <c r="Z123" s="14"/>
    </row>
    <row r="124" ht="16.5" customHeight="1">
      <c r="A124" s="25">
        <v>46268.0</v>
      </c>
      <c r="B124" s="26">
        <f t="shared" ref="B124:B196" si="58">A124</f>
        <v>46268</v>
      </c>
      <c r="D124" s="34"/>
      <c r="E124" s="3">
        <v>1941.0</v>
      </c>
      <c r="F124" s="14">
        <f t="shared" ref="F124:F135" si="59">F123+E124</f>
        <v>2375</v>
      </c>
      <c r="G124" s="29">
        <f t="shared" si="57"/>
        <v>19394</v>
      </c>
      <c r="H124" s="42" t="s">
        <v>1770</v>
      </c>
      <c r="I124" s="14">
        <v>21769.0</v>
      </c>
      <c r="J124" s="30"/>
      <c r="K124" s="31"/>
      <c r="L124" s="31"/>
      <c r="M124" s="40"/>
      <c r="N124" s="23"/>
      <c r="Q124" s="23" t="s">
        <v>1771</v>
      </c>
      <c r="R124" s="23" t="s">
        <v>76</v>
      </c>
      <c r="W124" s="14"/>
      <c r="X124" s="14"/>
      <c r="Y124" s="14"/>
      <c r="Z124" s="14"/>
    </row>
    <row r="125" ht="16.5" customHeight="1">
      <c r="A125" s="25">
        <v>46269.0</v>
      </c>
      <c r="B125" s="26">
        <f t="shared" si="58"/>
        <v>46269</v>
      </c>
      <c r="D125" s="34"/>
      <c r="E125" s="3">
        <v>1980.0</v>
      </c>
      <c r="F125" s="14">
        <f t="shared" si="59"/>
        <v>4355</v>
      </c>
      <c r="G125" s="29">
        <f t="shared" si="57"/>
        <v>17414</v>
      </c>
      <c r="H125" s="21" t="s">
        <v>145</v>
      </c>
      <c r="I125" s="14">
        <f>I123-I124</f>
        <v>28231</v>
      </c>
      <c r="J125" s="21"/>
      <c r="K125" s="24"/>
      <c r="M125" s="10"/>
      <c r="Q125" s="23" t="s">
        <v>1772</v>
      </c>
      <c r="R125" s="23" t="s">
        <v>76</v>
      </c>
      <c r="W125" s="14"/>
      <c r="X125" s="14"/>
      <c r="Y125" s="14"/>
      <c r="Z125" s="14"/>
    </row>
    <row r="126" ht="16.5" customHeight="1">
      <c r="A126" s="25">
        <v>46270.0</v>
      </c>
      <c r="B126" s="26">
        <f t="shared" si="58"/>
        <v>46270</v>
      </c>
      <c r="D126" s="34"/>
      <c r="E126" s="3">
        <v>1984.0</v>
      </c>
      <c r="F126" s="14">
        <f t="shared" si="59"/>
        <v>6339</v>
      </c>
      <c r="G126" s="29">
        <f t="shared" si="57"/>
        <v>15430</v>
      </c>
      <c r="H126" s="21"/>
      <c r="I126" s="14"/>
      <c r="K126" s="24"/>
      <c r="M126" s="10"/>
      <c r="Q126" s="65" t="s">
        <v>1773</v>
      </c>
      <c r="R126" s="23" t="s">
        <v>76</v>
      </c>
      <c r="W126" s="14"/>
      <c r="X126" s="14"/>
      <c r="Y126" s="14"/>
      <c r="Z126" s="14"/>
    </row>
    <row r="127" ht="16.5" customHeight="1">
      <c r="A127" s="25">
        <v>46271.0</v>
      </c>
      <c r="B127" s="26">
        <f t="shared" si="58"/>
        <v>46271</v>
      </c>
      <c r="D127" s="34"/>
      <c r="E127" s="3">
        <v>1983.0</v>
      </c>
      <c r="F127" s="14">
        <f t="shared" si="59"/>
        <v>8322</v>
      </c>
      <c r="G127" s="29">
        <f t="shared" si="57"/>
        <v>13447</v>
      </c>
      <c r="H127" s="21"/>
      <c r="I127" s="14"/>
      <c r="K127" s="24"/>
      <c r="M127" s="10"/>
      <c r="Q127" s="23" t="s">
        <v>1774</v>
      </c>
      <c r="R127" s="23" t="s">
        <v>76</v>
      </c>
      <c r="W127" s="14"/>
      <c r="X127" s="14"/>
      <c r="Y127" s="14"/>
      <c r="Z127" s="14"/>
    </row>
    <row r="128" ht="16.5" customHeight="1">
      <c r="A128" s="25">
        <v>46272.0</v>
      </c>
      <c r="B128" s="26">
        <f t="shared" si="58"/>
        <v>46272</v>
      </c>
      <c r="D128" s="34"/>
      <c r="E128" s="3">
        <v>1984.0</v>
      </c>
      <c r="F128" s="14">
        <f t="shared" si="59"/>
        <v>10306</v>
      </c>
      <c r="G128" s="29">
        <f t="shared" si="57"/>
        <v>11463</v>
      </c>
      <c r="I128" s="21"/>
      <c r="K128" s="24"/>
      <c r="M128" s="10"/>
      <c r="Q128" s="23"/>
      <c r="R128" s="23"/>
      <c r="W128" s="14"/>
      <c r="X128" s="14"/>
      <c r="Y128" s="14"/>
      <c r="Z128" s="14"/>
    </row>
    <row r="129" ht="16.5" customHeight="1">
      <c r="A129" s="25">
        <v>46273.0</v>
      </c>
      <c r="B129" s="26">
        <f t="shared" si="58"/>
        <v>46273</v>
      </c>
      <c r="C129" s="27"/>
      <c r="D129" s="34"/>
      <c r="E129" s="3">
        <v>1984.0</v>
      </c>
      <c r="F129" s="14">
        <f t="shared" si="59"/>
        <v>12290</v>
      </c>
      <c r="G129" s="29">
        <f t="shared" si="57"/>
        <v>9479</v>
      </c>
      <c r="K129" s="24"/>
      <c r="M129" s="10"/>
      <c r="Q129" s="23"/>
      <c r="V129" s="14"/>
      <c r="W129" s="14"/>
      <c r="X129" s="14"/>
      <c r="Y129" s="14"/>
      <c r="Z129" s="14"/>
    </row>
    <row r="130" ht="16.5" customHeight="1">
      <c r="A130" s="25">
        <v>46274.0</v>
      </c>
      <c r="B130" s="26">
        <f t="shared" si="58"/>
        <v>46274</v>
      </c>
      <c r="E130" s="3">
        <v>1973.0</v>
      </c>
      <c r="F130" s="14">
        <f t="shared" si="59"/>
        <v>14263</v>
      </c>
      <c r="G130" s="29">
        <f t="shared" si="57"/>
        <v>7506</v>
      </c>
      <c r="M130" s="10"/>
      <c r="V130" s="14"/>
      <c r="W130" s="14"/>
      <c r="X130" s="14"/>
      <c r="Y130" s="14"/>
      <c r="Z130" s="14"/>
    </row>
    <row r="131" ht="16.5" customHeight="1">
      <c r="A131" s="25">
        <v>46275.0</v>
      </c>
      <c r="B131" s="26">
        <f t="shared" si="58"/>
        <v>46275</v>
      </c>
      <c r="E131" s="3">
        <v>1809.0</v>
      </c>
      <c r="F131" s="14">
        <f t="shared" si="59"/>
        <v>16072</v>
      </c>
      <c r="G131" s="29">
        <f t="shared" si="57"/>
        <v>5697</v>
      </c>
      <c r="V131" s="14"/>
      <c r="W131" s="14"/>
      <c r="X131" s="14"/>
      <c r="Y131" s="14"/>
      <c r="Z131" s="14"/>
    </row>
    <row r="132" ht="16.5" customHeight="1">
      <c r="A132" s="25">
        <v>46276.0</v>
      </c>
      <c r="B132" s="26">
        <f t="shared" si="58"/>
        <v>46276</v>
      </c>
      <c r="E132" s="3">
        <v>1665.0</v>
      </c>
      <c r="F132" s="14">
        <f t="shared" si="59"/>
        <v>17737</v>
      </c>
      <c r="G132" s="29">
        <f t="shared" si="57"/>
        <v>4032</v>
      </c>
      <c r="V132" s="14"/>
      <c r="W132" s="14"/>
      <c r="X132" s="14"/>
      <c r="Y132" s="14"/>
      <c r="Z132" s="14"/>
    </row>
    <row r="133" ht="16.5" customHeight="1">
      <c r="A133" s="25">
        <v>46277.0</v>
      </c>
      <c r="B133" s="26">
        <f t="shared" si="58"/>
        <v>46277</v>
      </c>
      <c r="E133" s="3">
        <v>1888.0</v>
      </c>
      <c r="F133" s="14">
        <f t="shared" si="59"/>
        <v>19625</v>
      </c>
      <c r="G133" s="29">
        <f t="shared" si="57"/>
        <v>2144</v>
      </c>
      <c r="X133" s="14"/>
      <c r="Y133" s="14"/>
      <c r="Z133" s="14"/>
    </row>
    <row r="134" ht="16.5" customHeight="1">
      <c r="A134" s="25">
        <v>46278.0</v>
      </c>
      <c r="B134" s="26">
        <f t="shared" si="58"/>
        <v>46278</v>
      </c>
      <c r="E134" s="3">
        <v>1886.0</v>
      </c>
      <c r="F134" s="14">
        <f t="shared" si="59"/>
        <v>21511</v>
      </c>
      <c r="G134" s="29">
        <f t="shared" si="57"/>
        <v>258</v>
      </c>
      <c r="X134" s="14"/>
      <c r="Y134" s="14"/>
      <c r="Z134" s="14"/>
    </row>
    <row r="135" ht="16.5" customHeight="1">
      <c r="A135" s="25">
        <v>46279.0</v>
      </c>
      <c r="B135" s="26">
        <f t="shared" si="58"/>
        <v>46279</v>
      </c>
      <c r="E135" s="3">
        <v>258.0</v>
      </c>
      <c r="F135" s="14">
        <f t="shared" si="59"/>
        <v>21769</v>
      </c>
      <c r="G135" s="29">
        <f t="shared" si="57"/>
        <v>0</v>
      </c>
      <c r="X135" s="14"/>
      <c r="Y135" s="14"/>
      <c r="Z135" s="14"/>
    </row>
    <row r="136" ht="16.5" customHeight="1">
      <c r="A136" s="25">
        <v>46280.0</v>
      </c>
      <c r="B136" s="26">
        <f t="shared" si="58"/>
        <v>46280</v>
      </c>
      <c r="C136" s="27" t="s">
        <v>2315</v>
      </c>
      <c r="D136" s="3">
        <v>400.0</v>
      </c>
      <c r="E136" s="3">
        <v>197.0</v>
      </c>
      <c r="F136" s="14">
        <f>E136</f>
        <v>197</v>
      </c>
      <c r="G136" s="29">
        <f t="shared" ref="G136:G137" si="60">$D$136-F136</f>
        <v>203</v>
      </c>
      <c r="H136" s="1">
        <v>46276.0</v>
      </c>
      <c r="I136" s="14">
        <v>400.0</v>
      </c>
      <c r="J136" s="30" t="s">
        <v>1102</v>
      </c>
      <c r="K136" s="31">
        <v>46260.0</v>
      </c>
      <c r="L136" s="21" t="s">
        <v>522</v>
      </c>
      <c r="M136" s="37" t="s">
        <v>2509</v>
      </c>
      <c r="Q136" s="23" t="s">
        <v>835</v>
      </c>
      <c r="X136" s="14"/>
      <c r="Y136" s="14"/>
      <c r="Z136" s="14"/>
    </row>
    <row r="137" ht="16.5" customHeight="1">
      <c r="A137" s="25">
        <v>46281.0</v>
      </c>
      <c r="B137" s="26">
        <f t="shared" si="58"/>
        <v>46281</v>
      </c>
      <c r="C137" s="27"/>
      <c r="D137" s="34"/>
      <c r="E137" s="34">
        <v>350.0</v>
      </c>
      <c r="F137" s="14">
        <f>F136+E137</f>
        <v>547</v>
      </c>
      <c r="G137" s="29">
        <f t="shared" si="60"/>
        <v>-147</v>
      </c>
      <c r="H137" s="1"/>
      <c r="I137" s="14"/>
      <c r="J137" s="30"/>
      <c r="K137" s="31"/>
      <c r="M137" s="40"/>
      <c r="Q137" s="23"/>
      <c r="X137" s="14"/>
      <c r="Y137" s="14"/>
      <c r="Z137" s="14"/>
    </row>
    <row r="138" ht="16.5" customHeight="1">
      <c r="A138" s="25">
        <v>46282.0</v>
      </c>
      <c r="B138" s="26">
        <f t="shared" si="58"/>
        <v>46282</v>
      </c>
      <c r="C138" s="27" t="s">
        <v>2195</v>
      </c>
      <c r="D138" s="3">
        <f>I140</f>
        <v>1188</v>
      </c>
      <c r="E138" s="34">
        <v>150.0</v>
      </c>
      <c r="F138" s="14">
        <f>E138</f>
        <v>150</v>
      </c>
      <c r="G138" s="29">
        <f t="shared" ref="G138:G141" si="61">$D$138-F138</f>
        <v>1038</v>
      </c>
      <c r="H138" s="1">
        <v>46274.0</v>
      </c>
      <c r="I138" s="14">
        <v>488.0</v>
      </c>
      <c r="J138" s="30" t="s">
        <v>2196</v>
      </c>
      <c r="K138" s="31">
        <v>46260.0</v>
      </c>
      <c r="L138" s="21" t="s">
        <v>558</v>
      </c>
      <c r="M138" s="23" t="s">
        <v>2510</v>
      </c>
      <c r="N138" s="21"/>
      <c r="O138" s="21"/>
      <c r="Q138" s="23" t="s">
        <v>788</v>
      </c>
      <c r="R138" s="23" t="s">
        <v>2234</v>
      </c>
      <c r="X138" s="14"/>
      <c r="Y138" s="14"/>
      <c r="Z138" s="14"/>
    </row>
    <row r="139" ht="16.5" customHeight="1">
      <c r="A139" s="25">
        <v>46283.0</v>
      </c>
      <c r="B139" s="26">
        <f t="shared" si="58"/>
        <v>46283</v>
      </c>
      <c r="C139" s="27"/>
      <c r="D139" s="3"/>
      <c r="E139" s="34">
        <v>350.0</v>
      </c>
      <c r="F139" s="14">
        <f t="shared" ref="F139:F141" si="62">F138+E139</f>
        <v>500</v>
      </c>
      <c r="G139" s="29">
        <f t="shared" si="61"/>
        <v>688</v>
      </c>
      <c r="H139" s="1">
        <v>46279.0</v>
      </c>
      <c r="I139" s="14">
        <v>700.0</v>
      </c>
      <c r="J139" s="30" t="s">
        <v>2196</v>
      </c>
      <c r="K139" s="31">
        <v>46273.0</v>
      </c>
      <c r="L139" s="21" t="s">
        <v>558</v>
      </c>
      <c r="M139" s="40" t="s">
        <v>2511</v>
      </c>
      <c r="Q139" s="23" t="s">
        <v>846</v>
      </c>
      <c r="R139" s="23" t="s">
        <v>2512</v>
      </c>
      <c r="X139" s="14"/>
      <c r="Y139" s="14"/>
      <c r="Z139" s="14"/>
    </row>
    <row r="140" ht="16.5" customHeight="1">
      <c r="A140" s="25">
        <v>46284.0</v>
      </c>
      <c r="B140" s="26">
        <f t="shared" si="58"/>
        <v>46284</v>
      </c>
      <c r="C140" s="27"/>
      <c r="D140" s="3"/>
      <c r="E140" s="34">
        <v>350.0</v>
      </c>
      <c r="F140" s="14">
        <f t="shared" si="62"/>
        <v>850</v>
      </c>
      <c r="G140" s="29">
        <f t="shared" si="61"/>
        <v>338</v>
      </c>
      <c r="H140" s="1"/>
      <c r="I140" s="14">
        <f>SUM(I138:I139)</f>
        <v>1188</v>
      </c>
      <c r="J140" s="36"/>
      <c r="K140" s="31"/>
      <c r="M140" s="50"/>
      <c r="Q140" s="23"/>
      <c r="R140" s="23"/>
      <c r="X140" s="14"/>
      <c r="Y140" s="14"/>
      <c r="Z140" s="14"/>
    </row>
    <row r="141" ht="16.5" customHeight="1">
      <c r="A141" s="25">
        <v>46285.0</v>
      </c>
      <c r="B141" s="26">
        <f t="shared" si="58"/>
        <v>46285</v>
      </c>
      <c r="C141" s="27"/>
      <c r="D141" s="3"/>
      <c r="E141" s="34">
        <v>350.0</v>
      </c>
      <c r="F141" s="14">
        <f t="shared" si="62"/>
        <v>1200</v>
      </c>
      <c r="G141" s="29">
        <f t="shared" si="61"/>
        <v>-12</v>
      </c>
      <c r="H141" s="1"/>
      <c r="I141" s="14"/>
      <c r="J141" s="36"/>
      <c r="K141" s="31"/>
      <c r="M141" s="50"/>
      <c r="Q141" s="23"/>
      <c r="R141" s="23"/>
      <c r="X141" s="14"/>
      <c r="Y141" s="14"/>
      <c r="Z141" s="14"/>
    </row>
    <row r="142" ht="16.5" customHeight="1">
      <c r="A142" s="25">
        <v>46286.0</v>
      </c>
      <c r="B142" s="26">
        <f t="shared" si="58"/>
        <v>46286</v>
      </c>
      <c r="C142" s="27" t="s">
        <v>2219</v>
      </c>
      <c r="D142" s="3">
        <v>200.0</v>
      </c>
      <c r="E142" s="34">
        <v>400.0</v>
      </c>
      <c r="F142" s="14">
        <f t="shared" ref="F142:F143" si="63">E142</f>
        <v>400</v>
      </c>
      <c r="G142" s="29">
        <f>'C26'!$D$115-F142</f>
        <v>-200</v>
      </c>
      <c r="H142" s="1">
        <v>46261.0</v>
      </c>
      <c r="I142" s="14">
        <v>200.0</v>
      </c>
      <c r="J142" s="30" t="s">
        <v>2340</v>
      </c>
      <c r="K142" s="31"/>
      <c r="L142" s="21" t="s">
        <v>1881</v>
      </c>
      <c r="M142" s="23" t="s">
        <v>2341</v>
      </c>
      <c r="Q142" s="23" t="s">
        <v>2513</v>
      </c>
      <c r="X142" s="14"/>
      <c r="Y142" s="14"/>
      <c r="Z142" s="14"/>
    </row>
    <row r="143" ht="16.5" customHeight="1">
      <c r="A143" s="25">
        <v>46287.0</v>
      </c>
      <c r="B143" s="26">
        <f t="shared" si="58"/>
        <v>46287</v>
      </c>
      <c r="C143" s="27" t="s">
        <v>2312</v>
      </c>
      <c r="D143" s="3">
        <f>I150</f>
        <v>4071</v>
      </c>
      <c r="E143" s="34">
        <v>200.0</v>
      </c>
      <c r="F143" s="14">
        <f t="shared" si="63"/>
        <v>200</v>
      </c>
      <c r="G143" s="29">
        <f t="shared" ref="G143:G152" si="64">$D$143-F143</f>
        <v>3871</v>
      </c>
      <c r="H143" s="1">
        <v>46293.0</v>
      </c>
      <c r="I143" s="14">
        <v>221.0</v>
      </c>
      <c r="J143" s="36" t="s">
        <v>2313</v>
      </c>
      <c r="K143" s="31">
        <v>46280.0</v>
      </c>
      <c r="M143" s="23" t="s">
        <v>2514</v>
      </c>
      <c r="Q143" s="23" t="s">
        <v>353</v>
      </c>
      <c r="X143" s="14"/>
      <c r="Y143" s="14"/>
      <c r="Z143" s="14"/>
    </row>
    <row r="144" ht="16.5" customHeight="1">
      <c r="A144" s="25">
        <v>46288.0</v>
      </c>
      <c r="B144" s="26">
        <f t="shared" si="58"/>
        <v>46288</v>
      </c>
      <c r="D144" s="34"/>
      <c r="E144" s="34">
        <v>450.0</v>
      </c>
      <c r="F144" s="14">
        <f t="shared" ref="F144:F152" si="65">E144+F143</f>
        <v>650</v>
      </c>
      <c r="G144" s="29">
        <f t="shared" si="64"/>
        <v>3421</v>
      </c>
      <c r="H144" s="1">
        <v>46293.0</v>
      </c>
      <c r="I144" s="14">
        <v>400.0</v>
      </c>
      <c r="J144" s="36" t="s">
        <v>2313</v>
      </c>
      <c r="K144" s="31">
        <v>46280.0</v>
      </c>
      <c r="M144" s="23" t="s">
        <v>2515</v>
      </c>
      <c r="Q144" s="23" t="s">
        <v>353</v>
      </c>
      <c r="V144" s="14"/>
      <c r="W144" s="14"/>
      <c r="X144" s="14"/>
      <c r="Y144" s="14"/>
      <c r="Z144" s="14"/>
    </row>
    <row r="145" ht="16.5" customHeight="1">
      <c r="A145" s="25">
        <v>46289.0</v>
      </c>
      <c r="B145" s="26">
        <f t="shared" si="58"/>
        <v>46289</v>
      </c>
      <c r="D145" s="34"/>
      <c r="E145" s="34">
        <v>450.0</v>
      </c>
      <c r="F145" s="14">
        <f t="shared" si="65"/>
        <v>1100</v>
      </c>
      <c r="G145" s="29">
        <f t="shared" si="64"/>
        <v>2971</v>
      </c>
      <c r="H145" s="1">
        <v>46289.0</v>
      </c>
      <c r="I145" s="14">
        <v>500.0</v>
      </c>
      <c r="J145" s="36" t="s">
        <v>2313</v>
      </c>
      <c r="K145" s="31">
        <v>46280.0</v>
      </c>
      <c r="M145" s="40" t="s">
        <v>2516</v>
      </c>
      <c r="Q145" s="23" t="s">
        <v>353</v>
      </c>
      <c r="V145" s="14"/>
      <c r="W145" s="14"/>
      <c r="X145" s="14"/>
      <c r="Y145" s="14"/>
      <c r="Z145" s="14"/>
    </row>
    <row r="146" ht="16.5" customHeight="1">
      <c r="A146" s="52">
        <v>46290.0</v>
      </c>
      <c r="B146" s="53">
        <f t="shared" si="58"/>
        <v>46290</v>
      </c>
      <c r="D146" s="34"/>
      <c r="E146" s="34">
        <v>450.0</v>
      </c>
      <c r="F146" s="14">
        <f t="shared" si="65"/>
        <v>1550</v>
      </c>
      <c r="G146" s="29">
        <f t="shared" si="64"/>
        <v>2521</v>
      </c>
      <c r="H146" s="1">
        <v>46324.0</v>
      </c>
      <c r="I146" s="14">
        <v>650.0</v>
      </c>
      <c r="J146" s="36" t="s">
        <v>2313</v>
      </c>
      <c r="K146" s="31">
        <v>46280.0</v>
      </c>
      <c r="M146" s="23" t="s">
        <v>2517</v>
      </c>
      <c r="Q146" s="23" t="s">
        <v>922</v>
      </c>
      <c r="V146" s="14"/>
      <c r="W146" s="14"/>
      <c r="X146" s="14"/>
      <c r="Y146" s="14"/>
      <c r="Z146" s="14"/>
    </row>
    <row r="147" ht="16.5" customHeight="1">
      <c r="A147" s="52">
        <v>46291.0</v>
      </c>
      <c r="B147" s="53">
        <f t="shared" si="58"/>
        <v>46291</v>
      </c>
      <c r="C147" s="27"/>
      <c r="D147" s="3"/>
      <c r="E147" s="34">
        <v>450.0</v>
      </c>
      <c r="F147" s="14">
        <f t="shared" si="65"/>
        <v>2000</v>
      </c>
      <c r="G147" s="29">
        <f t="shared" si="64"/>
        <v>2071</v>
      </c>
      <c r="H147" s="1">
        <v>46324.0</v>
      </c>
      <c r="I147" s="14">
        <v>1050.0</v>
      </c>
      <c r="J147" s="36" t="s">
        <v>2313</v>
      </c>
      <c r="K147" s="31">
        <v>46280.0</v>
      </c>
      <c r="M147" s="23" t="s">
        <v>2518</v>
      </c>
      <c r="Q147" s="23" t="s">
        <v>922</v>
      </c>
      <c r="V147" s="14"/>
      <c r="W147" s="14"/>
      <c r="X147" s="14"/>
      <c r="Y147" s="14"/>
      <c r="Z147" s="14"/>
    </row>
    <row r="148" ht="16.5" customHeight="1">
      <c r="A148" s="52">
        <v>46292.0</v>
      </c>
      <c r="B148" s="53">
        <f t="shared" si="58"/>
        <v>46292</v>
      </c>
      <c r="C148" s="12"/>
      <c r="D148" s="12"/>
      <c r="E148" s="34">
        <v>450.0</v>
      </c>
      <c r="F148" s="14">
        <f t="shared" si="65"/>
        <v>2450</v>
      </c>
      <c r="G148" s="29">
        <f t="shared" si="64"/>
        <v>1621</v>
      </c>
      <c r="H148" s="1">
        <v>46359.0</v>
      </c>
      <c r="I148" s="14">
        <v>350.0</v>
      </c>
      <c r="J148" s="36" t="s">
        <v>2313</v>
      </c>
      <c r="K148" s="31">
        <v>46280.0</v>
      </c>
      <c r="M148" s="23" t="s">
        <v>2519</v>
      </c>
      <c r="Q148" s="23" t="s">
        <v>2520</v>
      </c>
      <c r="V148" s="14"/>
      <c r="W148" s="14"/>
      <c r="X148" s="14"/>
      <c r="Y148" s="14"/>
      <c r="Z148" s="14"/>
    </row>
    <row r="149" ht="16.5" customHeight="1">
      <c r="A149" s="52">
        <v>46293.0</v>
      </c>
      <c r="B149" s="53">
        <f t="shared" si="58"/>
        <v>46293</v>
      </c>
      <c r="C149" s="12"/>
      <c r="D149" s="12"/>
      <c r="E149" s="34">
        <v>450.0</v>
      </c>
      <c r="F149" s="14">
        <f t="shared" si="65"/>
        <v>2900</v>
      </c>
      <c r="G149" s="29">
        <f t="shared" si="64"/>
        <v>1171</v>
      </c>
      <c r="H149" s="1">
        <v>46359.0</v>
      </c>
      <c r="I149" s="14">
        <v>900.0</v>
      </c>
      <c r="J149" s="36" t="s">
        <v>2313</v>
      </c>
      <c r="K149" s="31">
        <v>46280.0</v>
      </c>
      <c r="M149" s="37" t="s">
        <v>2521</v>
      </c>
      <c r="Q149" s="23" t="s">
        <v>2520</v>
      </c>
      <c r="V149" s="14"/>
      <c r="W149" s="14"/>
      <c r="X149" s="14"/>
      <c r="Y149" s="14"/>
      <c r="Z149" s="14"/>
    </row>
    <row r="150" ht="16.5" customHeight="1">
      <c r="A150" s="25">
        <v>46294.0</v>
      </c>
      <c r="B150" s="26">
        <f t="shared" si="58"/>
        <v>46294</v>
      </c>
      <c r="C150" s="12"/>
      <c r="D150" s="12"/>
      <c r="E150" s="34">
        <v>450.0</v>
      </c>
      <c r="F150" s="14">
        <f t="shared" si="65"/>
        <v>3350</v>
      </c>
      <c r="G150" s="29">
        <f t="shared" si="64"/>
        <v>721</v>
      </c>
      <c r="I150" s="14">
        <f>SUM(I143:I149)</f>
        <v>4071</v>
      </c>
      <c r="V150" s="14"/>
      <c r="W150" s="14"/>
      <c r="X150" s="14"/>
      <c r="Y150" s="14"/>
      <c r="Z150" s="14"/>
    </row>
    <row r="151" ht="16.5" customHeight="1">
      <c r="A151" s="25">
        <v>46295.0</v>
      </c>
      <c r="B151" s="26">
        <f t="shared" si="58"/>
        <v>46295</v>
      </c>
      <c r="C151" s="12"/>
      <c r="D151" s="12"/>
      <c r="E151" s="34">
        <v>450.0</v>
      </c>
      <c r="F151" s="14">
        <f t="shared" si="65"/>
        <v>3800</v>
      </c>
      <c r="G151" s="29">
        <f t="shared" si="64"/>
        <v>271</v>
      </c>
      <c r="V151" s="14"/>
      <c r="W151" s="14"/>
      <c r="X151" s="14"/>
      <c r="Y151" s="14"/>
      <c r="Z151" s="14"/>
    </row>
    <row r="152" ht="16.5" customHeight="1">
      <c r="A152" s="25">
        <v>46296.0</v>
      </c>
      <c r="B152" s="26">
        <f t="shared" si="58"/>
        <v>46296</v>
      </c>
      <c r="C152" s="12"/>
      <c r="D152" s="12"/>
      <c r="E152" s="34">
        <v>450.0</v>
      </c>
      <c r="F152" s="14">
        <f t="shared" si="65"/>
        <v>4250</v>
      </c>
      <c r="G152" s="29">
        <f t="shared" si="64"/>
        <v>-179</v>
      </c>
      <c r="V152" s="14"/>
      <c r="W152" s="14"/>
      <c r="X152" s="14"/>
      <c r="Y152" s="14"/>
      <c r="Z152" s="14"/>
    </row>
    <row r="153" ht="16.5" customHeight="1">
      <c r="A153" s="25">
        <v>46297.0</v>
      </c>
      <c r="B153" s="26">
        <f t="shared" si="58"/>
        <v>46297</v>
      </c>
      <c r="C153" s="55" t="s">
        <v>2315</v>
      </c>
      <c r="D153" s="34">
        <f>I158</f>
        <v>15000</v>
      </c>
      <c r="E153" s="34">
        <v>150.0</v>
      </c>
      <c r="F153" s="14">
        <f>E153</f>
        <v>150</v>
      </c>
      <c r="G153" s="29">
        <f t="shared" ref="G153:G196" si="66">$D$153-F153</f>
        <v>14850</v>
      </c>
      <c r="H153" s="1">
        <v>46300.0</v>
      </c>
      <c r="I153" s="14">
        <v>2500.0</v>
      </c>
      <c r="J153" s="36" t="s">
        <v>1102</v>
      </c>
      <c r="K153" s="31">
        <v>46294.0</v>
      </c>
      <c r="L153" s="21"/>
      <c r="M153" s="37" t="s">
        <v>2522</v>
      </c>
      <c r="Q153" s="23" t="s">
        <v>846</v>
      </c>
      <c r="V153" s="14"/>
      <c r="W153" s="14"/>
      <c r="X153" s="14"/>
      <c r="Y153" s="14"/>
      <c r="Z153" s="14"/>
    </row>
    <row r="154" ht="16.5" customHeight="1">
      <c r="A154" s="25">
        <v>46298.0</v>
      </c>
      <c r="B154" s="26">
        <f t="shared" si="58"/>
        <v>46298</v>
      </c>
      <c r="C154" s="27"/>
      <c r="D154" s="34"/>
      <c r="E154" s="34">
        <v>350.0</v>
      </c>
      <c r="F154" s="14">
        <f t="shared" ref="F154:F196" si="67">F153+E154</f>
        <v>500</v>
      </c>
      <c r="G154" s="29">
        <f t="shared" si="66"/>
        <v>14500</v>
      </c>
      <c r="H154" s="1">
        <v>46325.0</v>
      </c>
      <c r="I154" s="14">
        <v>2500.0</v>
      </c>
      <c r="J154" s="36" t="s">
        <v>1102</v>
      </c>
      <c r="K154" s="31">
        <v>46297.0</v>
      </c>
      <c r="L154" s="21"/>
      <c r="M154" s="40" t="s">
        <v>1916</v>
      </c>
      <c r="Q154" s="23" t="s">
        <v>378</v>
      </c>
      <c r="R154" s="23"/>
      <c r="V154" s="14"/>
      <c r="W154" s="14"/>
      <c r="X154" s="14"/>
      <c r="Y154" s="14"/>
      <c r="Z154" s="14"/>
    </row>
    <row r="155" ht="16.5" customHeight="1">
      <c r="A155" s="25">
        <v>46299.0</v>
      </c>
      <c r="B155" s="26">
        <f t="shared" si="58"/>
        <v>46299</v>
      </c>
      <c r="C155" s="27"/>
      <c r="D155" s="34"/>
      <c r="E155" s="34">
        <v>350.0</v>
      </c>
      <c r="F155" s="14">
        <f t="shared" si="67"/>
        <v>850</v>
      </c>
      <c r="G155" s="29">
        <f t="shared" si="66"/>
        <v>14150</v>
      </c>
      <c r="H155" s="1">
        <v>46356.0</v>
      </c>
      <c r="I155" s="14">
        <v>5000.0</v>
      </c>
      <c r="J155" s="36" t="s">
        <v>1102</v>
      </c>
      <c r="K155" s="31">
        <v>46304.0</v>
      </c>
      <c r="L155" s="21"/>
      <c r="M155" s="41" t="s">
        <v>2523</v>
      </c>
      <c r="Q155" s="23" t="s">
        <v>1470</v>
      </c>
      <c r="R155" s="23"/>
      <c r="V155" s="14"/>
      <c r="W155" s="14"/>
      <c r="X155" s="14"/>
      <c r="Y155" s="14"/>
      <c r="Z155" s="14"/>
    </row>
    <row r="156" ht="16.5" customHeight="1">
      <c r="A156" s="25">
        <v>46300.0</v>
      </c>
      <c r="B156" s="26">
        <f t="shared" si="58"/>
        <v>46300</v>
      </c>
      <c r="D156" s="34"/>
      <c r="E156" s="34">
        <v>350.0</v>
      </c>
      <c r="F156" s="14">
        <f t="shared" si="67"/>
        <v>1200</v>
      </c>
      <c r="G156" s="29">
        <f t="shared" si="66"/>
        <v>13800</v>
      </c>
      <c r="H156" s="1">
        <v>46412.0</v>
      </c>
      <c r="I156" s="14">
        <v>2500.0</v>
      </c>
      <c r="J156" s="36" t="s">
        <v>1102</v>
      </c>
      <c r="K156" s="31">
        <v>46314.0</v>
      </c>
      <c r="M156" s="23" t="s">
        <v>2524</v>
      </c>
      <c r="N156" s="24"/>
      <c r="O156" s="24"/>
      <c r="P156" s="24"/>
      <c r="Q156" s="23" t="s">
        <v>2525</v>
      </c>
      <c r="R156" s="23"/>
      <c r="V156" s="14"/>
      <c r="W156" s="14"/>
      <c r="X156" s="14"/>
      <c r="Y156" s="14"/>
      <c r="Z156" s="14"/>
    </row>
    <row r="157" ht="16.5" customHeight="1">
      <c r="A157" s="25">
        <v>46301.0</v>
      </c>
      <c r="B157" s="26">
        <f t="shared" si="58"/>
        <v>46301</v>
      </c>
      <c r="D157" s="34"/>
      <c r="E157" s="34">
        <v>350.0</v>
      </c>
      <c r="F157" s="14">
        <f t="shared" si="67"/>
        <v>1550</v>
      </c>
      <c r="G157" s="29">
        <f t="shared" si="66"/>
        <v>13450</v>
      </c>
      <c r="H157" s="1">
        <v>46450.0</v>
      </c>
      <c r="I157" s="14">
        <v>2500.0</v>
      </c>
      <c r="J157" s="36" t="s">
        <v>1102</v>
      </c>
      <c r="K157" s="31">
        <v>46314.0</v>
      </c>
      <c r="M157" s="23" t="s">
        <v>1920</v>
      </c>
      <c r="Q157" s="23" t="s">
        <v>1831</v>
      </c>
      <c r="V157" s="14"/>
      <c r="W157" s="14"/>
      <c r="X157" s="14"/>
      <c r="Y157" s="14"/>
      <c r="Z157" s="14"/>
    </row>
    <row r="158" ht="16.5" customHeight="1">
      <c r="A158" s="25">
        <v>46302.0</v>
      </c>
      <c r="B158" s="26">
        <f t="shared" si="58"/>
        <v>46302</v>
      </c>
      <c r="D158" s="34"/>
      <c r="E158" s="34">
        <v>350.0</v>
      </c>
      <c r="F158" s="14">
        <f t="shared" si="67"/>
        <v>1900</v>
      </c>
      <c r="G158" s="29">
        <f t="shared" si="66"/>
        <v>13100</v>
      </c>
      <c r="I158" s="14">
        <f>SUM(I153:I157)</f>
        <v>15000</v>
      </c>
      <c r="M158" s="23"/>
      <c r="W158" s="14"/>
      <c r="X158" s="14"/>
      <c r="Y158" s="14"/>
      <c r="Z158" s="14"/>
    </row>
    <row r="159" ht="16.5" customHeight="1">
      <c r="A159" s="25">
        <v>46303.0</v>
      </c>
      <c r="B159" s="26">
        <f t="shared" si="58"/>
        <v>46303</v>
      </c>
      <c r="D159" s="34"/>
      <c r="E159" s="34">
        <v>350.0</v>
      </c>
      <c r="F159" s="14">
        <f t="shared" si="67"/>
        <v>2250</v>
      </c>
      <c r="G159" s="29">
        <f t="shared" si="66"/>
        <v>12750</v>
      </c>
      <c r="H159" s="1"/>
      <c r="I159" s="14"/>
      <c r="J159" s="36"/>
      <c r="K159" s="31"/>
      <c r="M159" s="23"/>
      <c r="W159" s="14"/>
      <c r="X159" s="14"/>
      <c r="Y159" s="14"/>
      <c r="Z159" s="14"/>
    </row>
    <row r="160" ht="16.5" customHeight="1">
      <c r="A160" s="25">
        <v>46304.0</v>
      </c>
      <c r="B160" s="26">
        <f t="shared" si="58"/>
        <v>46304</v>
      </c>
      <c r="E160" s="34">
        <v>350.0</v>
      </c>
      <c r="F160" s="14">
        <f t="shared" si="67"/>
        <v>2600</v>
      </c>
      <c r="G160" s="29">
        <f t="shared" si="66"/>
        <v>12400</v>
      </c>
      <c r="H160" s="1"/>
      <c r="I160" s="14"/>
      <c r="J160" s="36"/>
      <c r="K160" s="31"/>
      <c r="M160" s="23"/>
      <c r="W160" s="14"/>
      <c r="X160" s="14"/>
      <c r="Y160" s="14"/>
      <c r="Z160" s="14"/>
    </row>
    <row r="161" ht="16.5" customHeight="1">
      <c r="A161" s="25">
        <v>46305.0</v>
      </c>
      <c r="B161" s="26">
        <f t="shared" si="58"/>
        <v>46305</v>
      </c>
      <c r="E161" s="34">
        <v>350.0</v>
      </c>
      <c r="F161" s="14">
        <f t="shared" si="67"/>
        <v>2950</v>
      </c>
      <c r="G161" s="29">
        <f t="shared" si="66"/>
        <v>12050</v>
      </c>
      <c r="M161" s="23"/>
      <c r="W161" s="14"/>
      <c r="X161" s="14"/>
      <c r="Y161" s="14"/>
      <c r="Z161" s="14"/>
    </row>
    <row r="162" ht="16.5" customHeight="1">
      <c r="A162" s="25">
        <v>46306.0</v>
      </c>
      <c r="B162" s="26">
        <f t="shared" si="58"/>
        <v>46306</v>
      </c>
      <c r="E162" s="34">
        <v>350.0</v>
      </c>
      <c r="F162" s="14">
        <f t="shared" si="67"/>
        <v>3300</v>
      </c>
      <c r="G162" s="29">
        <f t="shared" si="66"/>
        <v>11700</v>
      </c>
      <c r="M162" s="23"/>
      <c r="W162" s="14"/>
      <c r="X162" s="14"/>
      <c r="Y162" s="14"/>
      <c r="Z162" s="14"/>
    </row>
    <row r="163" ht="16.5" customHeight="1">
      <c r="A163" s="25">
        <v>46307.0</v>
      </c>
      <c r="B163" s="26">
        <f t="shared" si="58"/>
        <v>46307</v>
      </c>
      <c r="E163" s="34">
        <v>350.0</v>
      </c>
      <c r="F163" s="14">
        <f t="shared" si="67"/>
        <v>3650</v>
      </c>
      <c r="G163" s="29">
        <f t="shared" si="66"/>
        <v>11350</v>
      </c>
      <c r="M163" s="23"/>
      <c r="W163" s="14"/>
      <c r="X163" s="14"/>
      <c r="Y163" s="14"/>
      <c r="Z163" s="14"/>
    </row>
    <row r="164" ht="16.5" customHeight="1">
      <c r="A164" s="25">
        <v>46308.0</v>
      </c>
      <c r="B164" s="26">
        <f t="shared" si="58"/>
        <v>46308</v>
      </c>
      <c r="E164" s="34">
        <v>350.0</v>
      </c>
      <c r="F164" s="14">
        <f t="shared" si="67"/>
        <v>4000</v>
      </c>
      <c r="G164" s="29">
        <f t="shared" si="66"/>
        <v>11000</v>
      </c>
      <c r="M164" s="23"/>
      <c r="W164" s="14"/>
      <c r="X164" s="14"/>
      <c r="Y164" s="14"/>
      <c r="Z164" s="14"/>
    </row>
    <row r="165" ht="16.5" customHeight="1">
      <c r="A165" s="25">
        <v>46309.0</v>
      </c>
      <c r="B165" s="26">
        <f t="shared" si="58"/>
        <v>46309</v>
      </c>
      <c r="E165" s="34">
        <v>350.0</v>
      </c>
      <c r="F165" s="14">
        <f t="shared" si="67"/>
        <v>4350</v>
      </c>
      <c r="G165" s="29">
        <f t="shared" si="66"/>
        <v>10650</v>
      </c>
      <c r="M165" s="23"/>
      <c r="W165" s="14"/>
      <c r="X165" s="14"/>
      <c r="Y165" s="14"/>
      <c r="Z165" s="14"/>
    </row>
    <row r="166" ht="16.5" customHeight="1">
      <c r="A166" s="25">
        <v>46310.0</v>
      </c>
      <c r="B166" s="26">
        <f t="shared" si="58"/>
        <v>46310</v>
      </c>
      <c r="E166" s="34">
        <v>350.0</v>
      </c>
      <c r="F166" s="14">
        <f t="shared" si="67"/>
        <v>4700</v>
      </c>
      <c r="G166" s="29">
        <f t="shared" si="66"/>
        <v>10300</v>
      </c>
      <c r="R166" s="14"/>
      <c r="V166" s="14"/>
      <c r="W166" s="14"/>
      <c r="X166" s="14"/>
      <c r="Y166" s="14"/>
      <c r="Z166" s="14"/>
    </row>
    <row r="167" ht="16.5" customHeight="1">
      <c r="A167" s="25">
        <v>46311.0</v>
      </c>
      <c r="B167" s="26">
        <f t="shared" si="58"/>
        <v>46311</v>
      </c>
      <c r="E167" s="34">
        <v>350.0</v>
      </c>
      <c r="F167" s="14">
        <f t="shared" si="67"/>
        <v>5050</v>
      </c>
      <c r="G167" s="29">
        <f t="shared" si="66"/>
        <v>9950</v>
      </c>
      <c r="R167" s="14"/>
      <c r="V167" s="14"/>
      <c r="W167" s="14"/>
      <c r="X167" s="14"/>
      <c r="Y167" s="14"/>
      <c r="Z167" s="14"/>
    </row>
    <row r="168" ht="16.5" customHeight="1">
      <c r="A168" s="25">
        <v>46312.0</v>
      </c>
      <c r="B168" s="26">
        <f t="shared" si="58"/>
        <v>46312</v>
      </c>
      <c r="E168" s="34">
        <v>350.0</v>
      </c>
      <c r="F168" s="14">
        <f t="shared" si="67"/>
        <v>5400</v>
      </c>
      <c r="G168" s="29">
        <f t="shared" si="66"/>
        <v>9600</v>
      </c>
      <c r="R168" s="14"/>
      <c r="V168" s="14"/>
      <c r="W168" s="14"/>
      <c r="X168" s="14"/>
      <c r="Y168" s="14"/>
      <c r="Z168" s="14"/>
    </row>
    <row r="169" ht="16.5" customHeight="1">
      <c r="A169" s="25">
        <v>46313.0</v>
      </c>
      <c r="B169" s="26">
        <f t="shared" si="58"/>
        <v>46313</v>
      </c>
      <c r="E169" s="34">
        <v>350.0</v>
      </c>
      <c r="F169" s="14">
        <f t="shared" si="67"/>
        <v>5750</v>
      </c>
      <c r="G169" s="29">
        <f t="shared" si="66"/>
        <v>9250</v>
      </c>
      <c r="R169" s="14"/>
      <c r="V169" s="14"/>
      <c r="W169" s="14"/>
      <c r="X169" s="14"/>
      <c r="Y169" s="14"/>
      <c r="Z169" s="14"/>
    </row>
    <row r="170" ht="16.5" customHeight="1">
      <c r="A170" s="25">
        <v>46314.0</v>
      </c>
      <c r="B170" s="26">
        <f t="shared" si="58"/>
        <v>46314</v>
      </c>
      <c r="C170" s="12"/>
      <c r="D170" s="12"/>
      <c r="E170" s="34">
        <v>350.0</v>
      </c>
      <c r="F170" s="14">
        <f t="shared" si="67"/>
        <v>6100</v>
      </c>
      <c r="G170" s="29">
        <f t="shared" si="66"/>
        <v>8900</v>
      </c>
      <c r="M170" s="10"/>
      <c r="R170" s="14"/>
      <c r="V170" s="14"/>
      <c r="W170" s="14"/>
      <c r="X170" s="14"/>
      <c r="Y170" s="14"/>
      <c r="Z170" s="14"/>
    </row>
    <row r="171" ht="16.5" customHeight="1">
      <c r="A171" s="25">
        <v>46315.0</v>
      </c>
      <c r="B171" s="26">
        <f t="shared" si="58"/>
        <v>46315</v>
      </c>
      <c r="C171" s="12"/>
      <c r="D171" s="12"/>
      <c r="E171" s="34">
        <v>350.0</v>
      </c>
      <c r="F171" s="14">
        <f t="shared" si="67"/>
        <v>6450</v>
      </c>
      <c r="G171" s="29">
        <f t="shared" si="66"/>
        <v>8550</v>
      </c>
      <c r="M171" s="10"/>
      <c r="R171" s="14"/>
      <c r="V171" s="14"/>
      <c r="W171" s="14"/>
      <c r="X171" s="14"/>
      <c r="Y171" s="14"/>
      <c r="Z171" s="14"/>
    </row>
    <row r="172" ht="16.5" customHeight="1">
      <c r="A172" s="25">
        <v>46316.0</v>
      </c>
      <c r="B172" s="26">
        <f t="shared" si="58"/>
        <v>46316</v>
      </c>
      <c r="C172" s="12"/>
      <c r="D172" s="14"/>
      <c r="E172" s="34">
        <v>350.0</v>
      </c>
      <c r="F172" s="14">
        <f t="shared" si="67"/>
        <v>6800</v>
      </c>
      <c r="G172" s="29">
        <f t="shared" si="66"/>
        <v>8200</v>
      </c>
      <c r="H172" s="13"/>
      <c r="I172" s="14"/>
      <c r="J172" s="21"/>
      <c r="K172" s="21"/>
      <c r="L172" s="21"/>
      <c r="M172" s="37"/>
      <c r="N172" s="23"/>
      <c r="O172" s="21"/>
      <c r="P172" s="21"/>
      <c r="Q172" s="10"/>
      <c r="R172" s="14"/>
      <c r="V172" s="14"/>
      <c r="W172" s="14"/>
      <c r="X172" s="14"/>
      <c r="Y172" s="14"/>
      <c r="Z172" s="14"/>
    </row>
    <row r="173" ht="16.5" customHeight="1">
      <c r="A173" s="25">
        <v>46317.0</v>
      </c>
      <c r="B173" s="26">
        <f t="shared" si="58"/>
        <v>46317</v>
      </c>
      <c r="C173" s="12"/>
      <c r="D173" s="14"/>
      <c r="E173" s="34">
        <v>350.0</v>
      </c>
      <c r="F173" s="14">
        <f t="shared" si="67"/>
        <v>7150</v>
      </c>
      <c r="G173" s="29">
        <f t="shared" si="66"/>
        <v>7850</v>
      </c>
      <c r="H173" s="13"/>
      <c r="I173" s="14"/>
      <c r="J173" s="21"/>
      <c r="K173" s="21"/>
      <c r="L173" s="21"/>
      <c r="M173" s="37"/>
      <c r="N173" s="23"/>
      <c r="O173" s="21"/>
      <c r="P173" s="21"/>
      <c r="Q173" s="10"/>
      <c r="R173" s="14"/>
      <c r="V173" s="14"/>
      <c r="W173" s="14"/>
      <c r="X173" s="14"/>
      <c r="Y173" s="14"/>
      <c r="Z173" s="14"/>
    </row>
    <row r="174" ht="16.5" customHeight="1">
      <c r="A174" s="25">
        <v>46318.0</v>
      </c>
      <c r="B174" s="26">
        <f t="shared" si="58"/>
        <v>46318</v>
      </c>
      <c r="C174" s="12"/>
      <c r="D174" s="14"/>
      <c r="E174" s="34">
        <v>350.0</v>
      </c>
      <c r="F174" s="14">
        <f t="shared" si="67"/>
        <v>7500</v>
      </c>
      <c r="G174" s="29">
        <f t="shared" si="66"/>
        <v>7500</v>
      </c>
      <c r="H174" s="13"/>
      <c r="I174" s="14"/>
      <c r="J174" s="21"/>
      <c r="K174" s="21"/>
      <c r="L174" s="21"/>
      <c r="M174" s="37"/>
      <c r="N174" s="23"/>
      <c r="O174" s="21"/>
      <c r="P174" s="21"/>
      <c r="Q174" s="10"/>
      <c r="R174" s="14"/>
      <c r="S174" s="14"/>
      <c r="T174" s="14"/>
      <c r="V174" s="14"/>
      <c r="W174" s="14"/>
      <c r="X174" s="14"/>
      <c r="Y174" s="14"/>
      <c r="Z174" s="14"/>
    </row>
    <row r="175" ht="16.5" customHeight="1">
      <c r="A175" s="25">
        <v>46319.0</v>
      </c>
      <c r="B175" s="26">
        <f t="shared" si="58"/>
        <v>46319</v>
      </c>
      <c r="C175" s="12"/>
      <c r="D175" s="14"/>
      <c r="E175" s="34">
        <v>350.0</v>
      </c>
      <c r="F175" s="14">
        <f t="shared" si="67"/>
        <v>7850</v>
      </c>
      <c r="G175" s="29">
        <f t="shared" si="66"/>
        <v>7150</v>
      </c>
      <c r="H175" s="13"/>
      <c r="I175" s="14"/>
      <c r="J175" s="21"/>
      <c r="K175" s="21"/>
      <c r="L175" s="21"/>
      <c r="M175" s="37"/>
      <c r="N175" s="23"/>
      <c r="O175" s="21"/>
      <c r="P175" s="21"/>
      <c r="Q175" s="10"/>
      <c r="R175" s="14"/>
      <c r="S175" s="14"/>
      <c r="T175" s="14"/>
      <c r="V175" s="14"/>
      <c r="W175" s="14"/>
      <c r="X175" s="14"/>
      <c r="Y175" s="14"/>
      <c r="Z175" s="14"/>
    </row>
    <row r="176" ht="16.5" customHeight="1">
      <c r="A176" s="25">
        <v>46320.0</v>
      </c>
      <c r="B176" s="26">
        <f t="shared" si="58"/>
        <v>46320</v>
      </c>
      <c r="C176" s="12"/>
      <c r="D176" s="14"/>
      <c r="E176" s="34">
        <v>350.0</v>
      </c>
      <c r="F176" s="14">
        <f t="shared" si="67"/>
        <v>8200</v>
      </c>
      <c r="G176" s="29">
        <f t="shared" si="66"/>
        <v>6800</v>
      </c>
      <c r="H176" s="13"/>
      <c r="I176" s="14"/>
      <c r="J176" s="21"/>
      <c r="K176" s="21"/>
      <c r="L176" s="21"/>
      <c r="M176" s="37"/>
      <c r="N176" s="23"/>
      <c r="O176" s="21"/>
      <c r="P176" s="21"/>
      <c r="Q176" s="10"/>
      <c r="R176" s="14"/>
      <c r="S176" s="14"/>
      <c r="T176" s="14"/>
      <c r="V176" s="14"/>
      <c r="W176" s="14"/>
      <c r="X176" s="14"/>
      <c r="Y176" s="14"/>
      <c r="Z176" s="14"/>
    </row>
    <row r="177" ht="16.5" customHeight="1">
      <c r="A177" s="25">
        <v>46321.0</v>
      </c>
      <c r="B177" s="26">
        <f t="shared" si="58"/>
        <v>46321</v>
      </c>
      <c r="C177" s="12"/>
      <c r="D177" s="14"/>
      <c r="E177" s="34">
        <v>350.0</v>
      </c>
      <c r="F177" s="14">
        <f t="shared" si="67"/>
        <v>8550</v>
      </c>
      <c r="G177" s="29">
        <f t="shared" si="66"/>
        <v>6450</v>
      </c>
      <c r="H177" s="13"/>
      <c r="I177" s="14"/>
      <c r="J177" s="21"/>
      <c r="K177" s="21"/>
      <c r="L177" s="21"/>
      <c r="M177" s="37"/>
      <c r="N177" s="23"/>
      <c r="O177" s="21"/>
      <c r="P177" s="21"/>
      <c r="Q177" s="10"/>
      <c r="R177" s="14"/>
      <c r="S177" s="14"/>
      <c r="T177" s="14"/>
      <c r="V177" s="14"/>
      <c r="W177" s="14"/>
      <c r="X177" s="14"/>
      <c r="Y177" s="14"/>
      <c r="Z177" s="14"/>
    </row>
    <row r="178" ht="16.5" customHeight="1">
      <c r="A178" s="25">
        <v>46322.0</v>
      </c>
      <c r="B178" s="26">
        <f t="shared" si="58"/>
        <v>46322</v>
      </c>
      <c r="C178" s="12"/>
      <c r="D178" s="14"/>
      <c r="E178" s="34">
        <v>350.0</v>
      </c>
      <c r="F178" s="14">
        <f t="shared" si="67"/>
        <v>8900</v>
      </c>
      <c r="G178" s="29">
        <f t="shared" si="66"/>
        <v>6100</v>
      </c>
      <c r="H178" s="13"/>
      <c r="I178" s="14"/>
      <c r="J178" s="21"/>
      <c r="K178" s="21"/>
      <c r="L178" s="21"/>
      <c r="M178" s="37"/>
      <c r="N178" s="23"/>
      <c r="O178" s="21"/>
      <c r="P178" s="21"/>
      <c r="Q178" s="10"/>
      <c r="R178" s="14"/>
      <c r="S178" s="14"/>
      <c r="T178" s="14"/>
      <c r="V178" s="14"/>
      <c r="W178" s="14"/>
      <c r="X178" s="14"/>
      <c r="Y178" s="14"/>
      <c r="Z178" s="14"/>
    </row>
    <row r="179" ht="16.5" customHeight="1">
      <c r="A179" s="25">
        <v>46323.0</v>
      </c>
      <c r="B179" s="26">
        <f t="shared" si="58"/>
        <v>46323</v>
      </c>
      <c r="C179" s="12"/>
      <c r="D179" s="14"/>
      <c r="E179" s="34">
        <v>350.0</v>
      </c>
      <c r="F179" s="14">
        <f t="shared" si="67"/>
        <v>9250</v>
      </c>
      <c r="G179" s="29">
        <f t="shared" si="66"/>
        <v>5750</v>
      </c>
      <c r="H179" s="13"/>
      <c r="I179" s="14"/>
      <c r="J179" s="21"/>
      <c r="K179" s="21"/>
      <c r="L179" s="21"/>
      <c r="M179" s="37"/>
      <c r="N179" s="23"/>
      <c r="O179" s="21"/>
      <c r="P179" s="21"/>
      <c r="Q179" s="10"/>
      <c r="R179" s="14"/>
      <c r="S179" s="14"/>
      <c r="T179" s="14"/>
      <c r="V179" s="14"/>
      <c r="W179" s="14"/>
      <c r="X179" s="14"/>
      <c r="Y179" s="14"/>
      <c r="Z179" s="14"/>
    </row>
    <row r="180" ht="16.5" customHeight="1">
      <c r="A180" s="25">
        <v>46324.0</v>
      </c>
      <c r="B180" s="26">
        <f t="shared" si="58"/>
        <v>46324</v>
      </c>
      <c r="C180" s="12"/>
      <c r="D180" s="14"/>
      <c r="E180" s="34">
        <v>350.0</v>
      </c>
      <c r="F180" s="14">
        <f t="shared" si="67"/>
        <v>9600</v>
      </c>
      <c r="G180" s="29">
        <f t="shared" si="66"/>
        <v>5400</v>
      </c>
      <c r="H180" s="13"/>
      <c r="I180" s="14"/>
      <c r="J180" s="21"/>
      <c r="K180" s="21"/>
      <c r="L180" s="21"/>
      <c r="M180" s="37"/>
      <c r="N180" s="23"/>
      <c r="O180" s="21"/>
      <c r="P180" s="21"/>
      <c r="Q180" s="10"/>
      <c r="R180" s="14"/>
      <c r="S180" s="14"/>
      <c r="T180" s="14"/>
      <c r="V180" s="14"/>
      <c r="W180" s="14"/>
      <c r="X180" s="14"/>
      <c r="Y180" s="14"/>
      <c r="Z180" s="14"/>
    </row>
    <row r="181" ht="16.5" customHeight="1">
      <c r="A181" s="25">
        <v>46325.0</v>
      </c>
      <c r="B181" s="26">
        <f t="shared" si="58"/>
        <v>46325</v>
      </c>
      <c r="C181" s="12"/>
      <c r="D181" s="14"/>
      <c r="E181" s="34">
        <v>350.0</v>
      </c>
      <c r="F181" s="14">
        <f t="shared" si="67"/>
        <v>9950</v>
      </c>
      <c r="G181" s="29">
        <f t="shared" si="66"/>
        <v>5050</v>
      </c>
      <c r="H181" s="13"/>
      <c r="I181" s="14"/>
      <c r="J181" s="21"/>
      <c r="K181" s="21"/>
      <c r="L181" s="21"/>
      <c r="M181" s="37"/>
      <c r="N181" s="23"/>
      <c r="O181" s="21"/>
      <c r="P181" s="21"/>
      <c r="Q181" s="10"/>
      <c r="R181" s="14"/>
      <c r="S181" s="14"/>
      <c r="T181" s="14"/>
      <c r="V181" s="14"/>
      <c r="W181" s="14"/>
      <c r="X181" s="14"/>
      <c r="Y181" s="14"/>
      <c r="Z181" s="14"/>
    </row>
    <row r="182" ht="16.5" customHeight="1">
      <c r="A182" s="25">
        <v>46326.0</v>
      </c>
      <c r="B182" s="26">
        <f t="shared" si="58"/>
        <v>46326</v>
      </c>
      <c r="C182" s="12"/>
      <c r="D182" s="14"/>
      <c r="E182" s="34">
        <v>350.0</v>
      </c>
      <c r="F182" s="14">
        <f t="shared" si="67"/>
        <v>10300</v>
      </c>
      <c r="G182" s="29">
        <f t="shared" si="66"/>
        <v>4700</v>
      </c>
      <c r="H182" s="13"/>
      <c r="I182" s="14"/>
      <c r="J182" s="21"/>
      <c r="K182" s="21"/>
      <c r="L182" s="21"/>
      <c r="M182" s="37"/>
      <c r="N182" s="23"/>
      <c r="O182" s="21"/>
      <c r="P182" s="21"/>
      <c r="Q182" s="10"/>
      <c r="R182" s="14"/>
      <c r="S182" s="14"/>
      <c r="T182" s="14"/>
      <c r="V182" s="14"/>
      <c r="W182" s="14"/>
      <c r="X182" s="14"/>
      <c r="Y182" s="14"/>
      <c r="Z182" s="14"/>
    </row>
    <row r="183" ht="16.5" customHeight="1">
      <c r="A183" s="25">
        <v>46327.0</v>
      </c>
      <c r="B183" s="26">
        <f t="shared" si="58"/>
        <v>46327</v>
      </c>
      <c r="C183" s="12"/>
      <c r="D183" s="14"/>
      <c r="E183" s="34">
        <v>350.0</v>
      </c>
      <c r="F183" s="14">
        <f t="shared" si="67"/>
        <v>10650</v>
      </c>
      <c r="G183" s="29">
        <f t="shared" si="66"/>
        <v>4350</v>
      </c>
      <c r="H183" s="13"/>
      <c r="I183" s="14"/>
      <c r="J183" s="21"/>
      <c r="K183" s="21"/>
      <c r="L183" s="21"/>
      <c r="M183" s="37"/>
      <c r="N183" s="23"/>
      <c r="O183" s="21"/>
      <c r="P183" s="21"/>
      <c r="Q183" s="10"/>
      <c r="R183" s="14"/>
      <c r="S183" s="14"/>
      <c r="T183" s="14"/>
      <c r="V183" s="14"/>
      <c r="W183" s="14"/>
      <c r="X183" s="14"/>
      <c r="Y183" s="14"/>
      <c r="Z183" s="14"/>
    </row>
    <row r="184" ht="16.5" customHeight="1">
      <c r="A184" s="25">
        <v>46328.0</v>
      </c>
      <c r="B184" s="26">
        <f t="shared" si="58"/>
        <v>46328</v>
      </c>
      <c r="C184" s="12"/>
      <c r="D184" s="14"/>
      <c r="E184" s="34">
        <v>350.0</v>
      </c>
      <c r="F184" s="14">
        <f t="shared" si="67"/>
        <v>11000</v>
      </c>
      <c r="G184" s="29">
        <f t="shared" si="66"/>
        <v>4000</v>
      </c>
      <c r="H184" s="13"/>
      <c r="I184" s="14"/>
      <c r="J184" s="21"/>
      <c r="K184" s="21"/>
      <c r="L184" s="21"/>
      <c r="M184" s="37"/>
      <c r="N184" s="23"/>
      <c r="O184" s="21"/>
      <c r="P184" s="21"/>
      <c r="Q184" s="10"/>
      <c r="R184" s="14"/>
      <c r="S184" s="14"/>
      <c r="T184" s="14"/>
      <c r="V184" s="14"/>
      <c r="W184" s="14"/>
      <c r="X184" s="14"/>
      <c r="Y184" s="14"/>
      <c r="Z184" s="14"/>
    </row>
    <row r="185" ht="16.5" customHeight="1">
      <c r="A185" s="25">
        <v>46329.0</v>
      </c>
      <c r="B185" s="26">
        <f t="shared" si="58"/>
        <v>46329</v>
      </c>
      <c r="C185" s="12"/>
      <c r="D185" s="14"/>
      <c r="E185" s="34">
        <v>350.0</v>
      </c>
      <c r="F185" s="14">
        <f t="shared" si="67"/>
        <v>11350</v>
      </c>
      <c r="G185" s="29">
        <f t="shared" si="66"/>
        <v>3650</v>
      </c>
      <c r="H185" s="13"/>
      <c r="I185" s="14"/>
      <c r="J185" s="21"/>
      <c r="K185" s="21"/>
      <c r="L185" s="21"/>
      <c r="M185" s="37"/>
      <c r="N185" s="23"/>
      <c r="O185" s="21"/>
      <c r="P185" s="21"/>
      <c r="Q185" s="10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6.5" customHeight="1">
      <c r="A186" s="25">
        <v>46330.0</v>
      </c>
      <c r="B186" s="26">
        <f t="shared" si="58"/>
        <v>46330</v>
      </c>
      <c r="C186" s="12"/>
      <c r="D186" s="14"/>
      <c r="E186" s="34">
        <v>350.0</v>
      </c>
      <c r="F186" s="14">
        <f t="shared" si="67"/>
        <v>11700</v>
      </c>
      <c r="G186" s="29">
        <f t="shared" si="66"/>
        <v>3300</v>
      </c>
      <c r="H186" s="13"/>
      <c r="I186" s="14"/>
      <c r="J186" s="21"/>
      <c r="K186" s="21"/>
      <c r="L186" s="21"/>
      <c r="M186" s="37"/>
      <c r="N186" s="23"/>
      <c r="O186" s="21"/>
      <c r="P186" s="21"/>
      <c r="Q186" s="10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6.5" customHeight="1">
      <c r="A187" s="25">
        <v>46331.0</v>
      </c>
      <c r="B187" s="26">
        <f t="shared" si="58"/>
        <v>46331</v>
      </c>
      <c r="C187" s="12"/>
      <c r="D187" s="14"/>
      <c r="E187" s="34">
        <v>350.0</v>
      </c>
      <c r="F187" s="14">
        <f t="shared" si="67"/>
        <v>12050</v>
      </c>
      <c r="G187" s="29">
        <f t="shared" si="66"/>
        <v>2950</v>
      </c>
      <c r="H187" s="13"/>
      <c r="I187" s="14"/>
      <c r="J187" s="21"/>
      <c r="K187" s="21"/>
      <c r="L187" s="21"/>
      <c r="M187" s="37"/>
      <c r="N187" s="23"/>
      <c r="O187" s="21"/>
      <c r="P187" s="21"/>
      <c r="Q187" s="10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6.5" customHeight="1">
      <c r="A188" s="25">
        <v>46332.0</v>
      </c>
      <c r="B188" s="26">
        <f t="shared" si="58"/>
        <v>46332</v>
      </c>
      <c r="C188" s="12"/>
      <c r="D188" s="14"/>
      <c r="E188" s="34">
        <v>350.0</v>
      </c>
      <c r="F188" s="14">
        <f t="shared" si="67"/>
        <v>12400</v>
      </c>
      <c r="G188" s="29">
        <f t="shared" si="66"/>
        <v>2600</v>
      </c>
      <c r="H188" s="13"/>
      <c r="I188" s="14"/>
      <c r="J188" s="21"/>
      <c r="K188" s="21"/>
      <c r="L188" s="21"/>
      <c r="M188" s="37"/>
      <c r="N188" s="23"/>
      <c r="O188" s="21"/>
      <c r="P188" s="21"/>
      <c r="Q188" s="10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6.5" customHeight="1">
      <c r="A189" s="25">
        <v>46333.0</v>
      </c>
      <c r="B189" s="26">
        <f t="shared" si="58"/>
        <v>46333</v>
      </c>
      <c r="C189" s="12"/>
      <c r="D189" s="14"/>
      <c r="E189" s="34">
        <v>350.0</v>
      </c>
      <c r="F189" s="14">
        <f t="shared" si="67"/>
        <v>12750</v>
      </c>
      <c r="G189" s="29">
        <f t="shared" si="66"/>
        <v>2250</v>
      </c>
      <c r="H189" s="13"/>
      <c r="I189" s="14"/>
      <c r="J189" s="21"/>
      <c r="K189" s="21"/>
      <c r="L189" s="21"/>
      <c r="M189" s="37"/>
      <c r="N189" s="23"/>
      <c r="O189" s="21"/>
      <c r="P189" s="21"/>
      <c r="Q189" s="10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6.5" customHeight="1">
      <c r="A190" s="25">
        <v>46334.0</v>
      </c>
      <c r="B190" s="26">
        <f t="shared" si="58"/>
        <v>46334</v>
      </c>
      <c r="C190" s="12"/>
      <c r="D190" s="14"/>
      <c r="E190" s="34">
        <v>350.0</v>
      </c>
      <c r="F190" s="14">
        <f t="shared" si="67"/>
        <v>13100</v>
      </c>
      <c r="G190" s="29">
        <f t="shared" si="66"/>
        <v>1900</v>
      </c>
      <c r="H190" s="13"/>
      <c r="I190" s="14"/>
      <c r="J190" s="21"/>
      <c r="K190" s="21"/>
      <c r="L190" s="21"/>
      <c r="M190" s="37"/>
      <c r="N190" s="23"/>
      <c r="O190" s="21"/>
      <c r="P190" s="21"/>
      <c r="Q190" s="10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6.5" customHeight="1">
      <c r="A191" s="25">
        <v>46335.0</v>
      </c>
      <c r="B191" s="26">
        <f t="shared" si="58"/>
        <v>46335</v>
      </c>
      <c r="C191" s="12"/>
      <c r="D191" s="14"/>
      <c r="E191" s="34">
        <v>350.0</v>
      </c>
      <c r="F191" s="14">
        <f t="shared" si="67"/>
        <v>13450</v>
      </c>
      <c r="G191" s="29">
        <f t="shared" si="66"/>
        <v>1550</v>
      </c>
      <c r="H191" s="13"/>
      <c r="I191" s="14"/>
      <c r="J191" s="21"/>
      <c r="K191" s="21"/>
      <c r="L191" s="21"/>
      <c r="M191" s="37"/>
      <c r="N191" s="23"/>
      <c r="O191" s="21"/>
      <c r="P191" s="21"/>
      <c r="Q191" s="10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6.5" customHeight="1">
      <c r="A192" s="25">
        <v>46336.0</v>
      </c>
      <c r="B192" s="26">
        <f t="shared" si="58"/>
        <v>46336</v>
      </c>
      <c r="C192" s="12"/>
      <c r="D192" s="14"/>
      <c r="E192" s="34">
        <v>350.0</v>
      </c>
      <c r="F192" s="14">
        <f t="shared" si="67"/>
        <v>13800</v>
      </c>
      <c r="G192" s="29">
        <f t="shared" si="66"/>
        <v>1200</v>
      </c>
      <c r="H192" s="13"/>
      <c r="I192" s="14"/>
      <c r="J192" s="21"/>
      <c r="K192" s="21"/>
      <c r="L192" s="21"/>
      <c r="M192" s="37"/>
      <c r="N192" s="23"/>
      <c r="O192" s="21"/>
      <c r="P192" s="21"/>
      <c r="Q192" s="10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6.5" customHeight="1">
      <c r="A193" s="25">
        <v>46337.0</v>
      </c>
      <c r="B193" s="26">
        <f t="shared" si="58"/>
        <v>46337</v>
      </c>
      <c r="C193" s="12"/>
      <c r="D193" s="14"/>
      <c r="E193" s="34">
        <v>350.0</v>
      </c>
      <c r="F193" s="14">
        <f t="shared" si="67"/>
        <v>14150</v>
      </c>
      <c r="G193" s="29">
        <f t="shared" si="66"/>
        <v>850</v>
      </c>
      <c r="H193" s="13"/>
      <c r="I193" s="14"/>
      <c r="J193" s="21"/>
      <c r="K193" s="21"/>
      <c r="L193" s="21"/>
      <c r="M193" s="37"/>
      <c r="N193" s="23"/>
      <c r="O193" s="21"/>
      <c r="P193" s="21"/>
      <c r="Q193" s="10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6.5" customHeight="1">
      <c r="A194" s="25">
        <v>46338.0</v>
      </c>
      <c r="B194" s="26">
        <f t="shared" si="58"/>
        <v>46338</v>
      </c>
      <c r="C194" s="12"/>
      <c r="D194" s="14"/>
      <c r="E194" s="34">
        <v>350.0</v>
      </c>
      <c r="F194" s="14">
        <f t="shared" si="67"/>
        <v>14500</v>
      </c>
      <c r="G194" s="29">
        <f t="shared" si="66"/>
        <v>500</v>
      </c>
      <c r="H194" s="13"/>
      <c r="I194" s="14"/>
      <c r="J194" s="21"/>
      <c r="K194" s="21"/>
      <c r="L194" s="21"/>
      <c r="M194" s="37"/>
      <c r="N194" s="23"/>
      <c r="O194" s="21"/>
      <c r="P194" s="21"/>
      <c r="Q194" s="10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6.5" customHeight="1">
      <c r="A195" s="25">
        <v>46339.0</v>
      </c>
      <c r="B195" s="26">
        <f t="shared" si="58"/>
        <v>46339</v>
      </c>
      <c r="C195" s="12"/>
      <c r="D195" s="14"/>
      <c r="E195" s="34">
        <v>350.0</v>
      </c>
      <c r="F195" s="14">
        <f t="shared" si="67"/>
        <v>14850</v>
      </c>
      <c r="G195" s="29">
        <f t="shared" si="66"/>
        <v>150</v>
      </c>
      <c r="H195" s="13"/>
      <c r="I195" s="14"/>
      <c r="J195" s="21"/>
      <c r="K195" s="21"/>
      <c r="L195" s="21"/>
      <c r="M195" s="37"/>
      <c r="N195" s="23"/>
      <c r="O195" s="21"/>
      <c r="P195" s="21"/>
      <c r="Q195" s="10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6.5" customHeight="1">
      <c r="A196" s="25">
        <v>46340.0</v>
      </c>
      <c r="B196" s="26">
        <f t="shared" si="58"/>
        <v>46340</v>
      </c>
      <c r="C196" s="12"/>
      <c r="D196" s="14"/>
      <c r="E196" s="34">
        <v>350.0</v>
      </c>
      <c r="F196" s="14">
        <f t="shared" si="67"/>
        <v>15200</v>
      </c>
      <c r="G196" s="29">
        <f t="shared" si="66"/>
        <v>-200</v>
      </c>
      <c r="H196" s="13"/>
      <c r="I196" s="14"/>
      <c r="J196" s="21"/>
      <c r="K196" s="21"/>
      <c r="L196" s="21"/>
      <c r="M196" s="37"/>
      <c r="N196" s="23"/>
      <c r="O196" s="21"/>
      <c r="P196" s="21"/>
      <c r="Q196" s="10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6.5" customHeight="1">
      <c r="A197" s="25"/>
      <c r="B197" s="26"/>
      <c r="C197" s="12"/>
      <c r="D197" s="14"/>
      <c r="E197" s="34"/>
      <c r="F197" s="14"/>
      <c r="G197" s="29"/>
      <c r="H197" s="13"/>
      <c r="I197" s="14"/>
      <c r="J197" s="21"/>
      <c r="K197" s="21"/>
      <c r="L197" s="21"/>
      <c r="M197" s="37"/>
      <c r="N197" s="23"/>
      <c r="O197" s="21"/>
      <c r="P197" s="21"/>
      <c r="Q197" s="10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6.5" customHeight="1">
      <c r="A198" s="25"/>
      <c r="B198" s="26"/>
      <c r="C198" s="12"/>
      <c r="D198" s="14"/>
      <c r="E198" s="34"/>
      <c r="F198" s="14"/>
      <c r="G198" s="29"/>
      <c r="H198" s="13"/>
      <c r="I198" s="14"/>
      <c r="J198" s="21"/>
      <c r="K198" s="21"/>
      <c r="L198" s="21"/>
      <c r="M198" s="37"/>
      <c r="N198" s="23"/>
      <c r="O198" s="21"/>
      <c r="P198" s="21"/>
      <c r="Q198" s="10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6.5" customHeight="1">
      <c r="A199" s="25"/>
      <c r="B199" s="26"/>
      <c r="C199" s="12"/>
      <c r="D199" s="14"/>
      <c r="E199" s="34"/>
      <c r="F199" s="14"/>
      <c r="G199" s="29"/>
      <c r="H199" s="13"/>
      <c r="I199" s="14"/>
      <c r="J199" s="21"/>
      <c r="K199" s="21"/>
      <c r="L199" s="21"/>
      <c r="M199" s="37"/>
      <c r="N199" s="23"/>
      <c r="O199" s="21"/>
      <c r="P199" s="21"/>
      <c r="Q199" s="10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6.5" customHeight="1">
      <c r="A200" s="25"/>
      <c r="B200" s="26"/>
      <c r="C200" s="12"/>
      <c r="D200" s="14"/>
      <c r="E200" s="34"/>
      <c r="F200" s="14"/>
      <c r="G200" s="29"/>
      <c r="H200" s="13"/>
      <c r="I200" s="14"/>
      <c r="J200" s="21"/>
      <c r="K200" s="21"/>
      <c r="L200" s="21"/>
      <c r="M200" s="37"/>
      <c r="N200" s="23"/>
      <c r="O200" s="21"/>
      <c r="P200" s="21"/>
      <c r="Q200" s="10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6.5" customHeight="1">
      <c r="A201" s="25"/>
      <c r="B201" s="26"/>
      <c r="C201" s="12"/>
      <c r="D201" s="14"/>
      <c r="E201" s="34"/>
      <c r="F201" s="14"/>
      <c r="G201" s="29"/>
      <c r="H201" s="13"/>
      <c r="I201" s="14"/>
      <c r="J201" s="21"/>
      <c r="K201" s="21"/>
      <c r="L201" s="21"/>
      <c r="M201" s="37"/>
      <c r="N201" s="23"/>
      <c r="O201" s="21"/>
      <c r="P201" s="21"/>
      <c r="Q201" s="10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6.5" customHeight="1">
      <c r="A202" s="25"/>
      <c r="B202" s="26"/>
      <c r="C202" s="12"/>
      <c r="D202" s="14"/>
      <c r="E202" s="34"/>
      <c r="F202" s="14"/>
      <c r="G202" s="29"/>
      <c r="H202" s="13"/>
      <c r="I202" s="14"/>
      <c r="J202" s="21"/>
      <c r="K202" s="21"/>
      <c r="L202" s="21"/>
      <c r="M202" s="37"/>
      <c r="N202" s="23"/>
      <c r="O202" s="21"/>
      <c r="P202" s="21"/>
      <c r="Q202" s="10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6.5" customHeight="1">
      <c r="A203" s="25"/>
      <c r="B203" s="26"/>
      <c r="C203" s="12"/>
      <c r="D203" s="14"/>
      <c r="E203" s="34"/>
      <c r="F203" s="14"/>
      <c r="G203" s="29"/>
      <c r="H203" s="13"/>
      <c r="I203" s="14"/>
      <c r="J203" s="21"/>
      <c r="K203" s="21"/>
      <c r="L203" s="21"/>
      <c r="M203" s="37"/>
      <c r="N203" s="23"/>
      <c r="O203" s="21"/>
      <c r="P203" s="21"/>
      <c r="Q203" s="10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6.5" customHeight="1">
      <c r="A204" s="25"/>
      <c r="B204" s="26"/>
      <c r="C204" s="12"/>
      <c r="D204" s="14"/>
      <c r="E204" s="34"/>
      <c r="F204" s="14"/>
      <c r="G204" s="29"/>
      <c r="H204" s="13"/>
      <c r="I204" s="14"/>
      <c r="J204" s="21"/>
      <c r="K204" s="21"/>
      <c r="L204" s="21"/>
      <c r="M204" s="37"/>
      <c r="N204" s="23"/>
      <c r="O204" s="21"/>
      <c r="P204" s="21"/>
      <c r="Q204" s="10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6.5" customHeight="1">
      <c r="A205" s="25"/>
      <c r="B205" s="26"/>
      <c r="C205" s="12"/>
      <c r="D205" s="14"/>
      <c r="E205" s="34"/>
      <c r="F205" s="14"/>
      <c r="G205" s="29"/>
      <c r="H205" s="13"/>
      <c r="I205" s="14"/>
      <c r="J205" s="21"/>
      <c r="K205" s="21"/>
      <c r="L205" s="21"/>
      <c r="M205" s="37"/>
      <c r="N205" s="23"/>
      <c r="O205" s="21"/>
      <c r="P205" s="21"/>
      <c r="Q205" s="10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6.5" customHeight="1">
      <c r="A206" s="25"/>
      <c r="B206" s="26"/>
      <c r="C206" s="12"/>
      <c r="D206" s="14"/>
      <c r="E206" s="34"/>
      <c r="F206" s="14"/>
      <c r="G206" s="29"/>
      <c r="H206" s="13"/>
      <c r="I206" s="14"/>
      <c r="J206" s="21"/>
      <c r="K206" s="21"/>
      <c r="L206" s="21"/>
      <c r="M206" s="37"/>
      <c r="N206" s="23"/>
      <c r="O206" s="21"/>
      <c r="P206" s="21"/>
      <c r="Q206" s="10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6.5" customHeight="1">
      <c r="A207" s="25"/>
      <c r="B207" s="26"/>
      <c r="C207" s="12"/>
      <c r="D207" s="14"/>
      <c r="E207" s="34"/>
      <c r="F207" s="14"/>
      <c r="G207" s="29"/>
      <c r="H207" s="13"/>
      <c r="I207" s="14"/>
      <c r="J207" s="21"/>
      <c r="K207" s="21"/>
      <c r="L207" s="21"/>
      <c r="M207" s="37"/>
      <c r="N207" s="23"/>
      <c r="O207" s="21"/>
      <c r="P207" s="21"/>
      <c r="Q207" s="10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6.5" customHeight="1">
      <c r="A208" s="25"/>
      <c r="B208" s="26"/>
      <c r="C208" s="12"/>
      <c r="D208" s="14"/>
      <c r="E208" s="34"/>
      <c r="F208" s="14"/>
      <c r="G208" s="29"/>
      <c r="H208" s="13"/>
      <c r="I208" s="14"/>
      <c r="J208" s="21"/>
      <c r="K208" s="21"/>
      <c r="L208" s="21"/>
      <c r="M208" s="37"/>
      <c r="N208" s="23"/>
      <c r="O208" s="21"/>
      <c r="P208" s="21"/>
      <c r="Q208" s="10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6.5" customHeight="1">
      <c r="A209" s="25"/>
      <c r="B209" s="26"/>
      <c r="C209" s="12"/>
      <c r="D209" s="14"/>
      <c r="E209" s="34"/>
      <c r="F209" s="14"/>
      <c r="G209" s="29"/>
      <c r="H209" s="13"/>
      <c r="I209" s="14"/>
      <c r="J209" s="21"/>
      <c r="K209" s="21"/>
      <c r="L209" s="21"/>
      <c r="M209" s="37"/>
      <c r="N209" s="23"/>
      <c r="O209" s="21"/>
      <c r="P209" s="21"/>
      <c r="Q209" s="10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6.5" customHeight="1">
      <c r="A210" s="25"/>
      <c r="B210" s="26"/>
      <c r="C210" s="12"/>
      <c r="D210" s="14"/>
      <c r="E210" s="34"/>
      <c r="F210" s="14"/>
      <c r="G210" s="29"/>
      <c r="H210" s="13"/>
      <c r="I210" s="14"/>
      <c r="J210" s="21"/>
      <c r="K210" s="21"/>
      <c r="L210" s="21"/>
      <c r="M210" s="37"/>
      <c r="N210" s="23"/>
      <c r="O210" s="21"/>
      <c r="P210" s="21"/>
      <c r="Q210" s="10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6.5" customHeight="1">
      <c r="A211" s="25"/>
      <c r="B211" s="26"/>
      <c r="C211" s="12"/>
      <c r="D211" s="14"/>
      <c r="E211" s="34"/>
      <c r="F211" s="14"/>
      <c r="G211" s="29"/>
      <c r="H211" s="13"/>
      <c r="I211" s="14"/>
      <c r="J211" s="21"/>
      <c r="K211" s="21"/>
      <c r="L211" s="21"/>
      <c r="M211" s="37"/>
      <c r="N211" s="23"/>
      <c r="O211" s="21"/>
      <c r="P211" s="21"/>
      <c r="Q211" s="10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6.5" customHeight="1">
      <c r="A212" s="25"/>
      <c r="B212" s="26"/>
      <c r="C212" s="12"/>
      <c r="D212" s="14"/>
      <c r="E212" s="34"/>
      <c r="F212" s="14"/>
      <c r="G212" s="29"/>
      <c r="H212" s="13"/>
      <c r="I212" s="14"/>
      <c r="J212" s="21"/>
      <c r="K212" s="21"/>
      <c r="L212" s="21"/>
      <c r="M212" s="37"/>
      <c r="N212" s="23"/>
      <c r="O212" s="21"/>
      <c r="P212" s="21"/>
      <c r="Q212" s="10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6.5" customHeight="1">
      <c r="A213" s="25"/>
      <c r="B213" s="26"/>
      <c r="C213" s="12"/>
      <c r="D213" s="14"/>
      <c r="E213" s="34"/>
      <c r="F213" s="14"/>
      <c r="G213" s="29"/>
      <c r="H213" s="13"/>
      <c r="I213" s="14"/>
      <c r="J213" s="21"/>
      <c r="K213" s="21"/>
      <c r="L213" s="21"/>
      <c r="M213" s="37"/>
      <c r="N213" s="23"/>
      <c r="O213" s="21"/>
      <c r="P213" s="21"/>
      <c r="Q213" s="10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6.5" customHeight="1">
      <c r="A214" s="25"/>
      <c r="B214" s="26"/>
      <c r="C214" s="12"/>
      <c r="D214" s="14"/>
      <c r="E214" s="34"/>
      <c r="F214" s="14"/>
      <c r="G214" s="29"/>
      <c r="H214" s="13"/>
      <c r="I214" s="14"/>
      <c r="J214" s="21"/>
      <c r="K214" s="21"/>
      <c r="L214" s="21"/>
      <c r="M214" s="37"/>
      <c r="N214" s="23"/>
      <c r="O214" s="21"/>
      <c r="P214" s="21"/>
      <c r="Q214" s="10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6.5" customHeight="1">
      <c r="A215" s="25"/>
      <c r="B215" s="26"/>
      <c r="C215" s="12"/>
      <c r="D215" s="14"/>
      <c r="E215" s="34"/>
      <c r="F215" s="14"/>
      <c r="G215" s="29"/>
      <c r="H215" s="13"/>
      <c r="I215" s="14"/>
      <c r="J215" s="21"/>
      <c r="K215" s="21"/>
      <c r="L215" s="21"/>
      <c r="M215" s="37"/>
      <c r="N215" s="23"/>
      <c r="O215" s="21"/>
      <c r="P215" s="21"/>
      <c r="Q215" s="10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6.5" customHeight="1">
      <c r="A216" s="25"/>
      <c r="B216" s="26"/>
      <c r="C216" s="12"/>
      <c r="D216" s="14"/>
      <c r="E216" s="34"/>
      <c r="F216" s="14"/>
      <c r="G216" s="29"/>
      <c r="H216" s="13"/>
      <c r="I216" s="14"/>
      <c r="J216" s="21"/>
      <c r="K216" s="21"/>
      <c r="L216" s="21"/>
      <c r="M216" s="37"/>
      <c r="N216" s="23"/>
      <c r="O216" s="21"/>
      <c r="P216" s="21"/>
      <c r="Q216" s="10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6.5" customHeight="1">
      <c r="A217" s="25"/>
      <c r="B217" s="26"/>
      <c r="C217" s="12"/>
      <c r="D217" s="14"/>
      <c r="E217" s="34"/>
      <c r="F217" s="14"/>
      <c r="G217" s="29"/>
      <c r="H217" s="13"/>
      <c r="I217" s="14"/>
      <c r="J217" s="21"/>
      <c r="K217" s="21"/>
      <c r="L217" s="21"/>
      <c r="M217" s="37"/>
      <c r="N217" s="23"/>
      <c r="O217" s="21"/>
      <c r="P217" s="21"/>
      <c r="Q217" s="10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6.5" customHeight="1">
      <c r="A218" s="25"/>
      <c r="B218" s="26"/>
      <c r="C218" s="12"/>
      <c r="D218" s="14"/>
      <c r="E218" s="34"/>
      <c r="F218" s="14"/>
      <c r="G218" s="29"/>
      <c r="H218" s="13"/>
      <c r="I218" s="14"/>
      <c r="J218" s="21"/>
      <c r="K218" s="21"/>
      <c r="L218" s="21"/>
      <c r="M218" s="37"/>
      <c r="N218" s="23"/>
      <c r="O218" s="21"/>
      <c r="P218" s="21"/>
      <c r="Q218" s="10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6.5" customHeight="1">
      <c r="A219" s="25"/>
      <c r="B219" s="26"/>
      <c r="C219" s="12"/>
      <c r="D219" s="14"/>
      <c r="E219" s="14"/>
      <c r="F219" s="14"/>
      <c r="G219" s="29"/>
      <c r="H219" s="13"/>
      <c r="I219" s="14"/>
      <c r="J219" s="21"/>
      <c r="K219" s="21"/>
      <c r="L219" s="21"/>
      <c r="M219" s="37"/>
      <c r="N219" s="23"/>
      <c r="O219" s="21"/>
      <c r="P219" s="21"/>
      <c r="Q219" s="10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6.5" customHeight="1">
      <c r="A220" s="25"/>
      <c r="B220" s="26"/>
      <c r="C220" s="12"/>
      <c r="D220" s="14"/>
      <c r="E220" s="14"/>
      <c r="F220" s="14"/>
      <c r="G220" s="29"/>
      <c r="H220" s="13"/>
      <c r="I220" s="14"/>
      <c r="J220" s="21"/>
      <c r="K220" s="21"/>
      <c r="L220" s="21"/>
      <c r="M220" s="37"/>
      <c r="N220" s="23"/>
      <c r="O220" s="21"/>
      <c r="P220" s="21"/>
      <c r="Q220" s="10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6.5" customHeight="1">
      <c r="A221" s="25"/>
      <c r="B221" s="26"/>
      <c r="C221" s="12"/>
      <c r="D221" s="14"/>
      <c r="E221" s="14"/>
      <c r="F221" s="14"/>
      <c r="G221" s="29"/>
      <c r="H221" s="13"/>
      <c r="I221" s="14"/>
      <c r="J221" s="21"/>
      <c r="K221" s="21"/>
      <c r="L221" s="21"/>
      <c r="M221" s="37"/>
      <c r="N221" s="23"/>
      <c r="O221" s="21"/>
      <c r="P221" s="21"/>
      <c r="Q221" s="10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6.5" customHeight="1">
      <c r="A222" s="1"/>
      <c r="B222" s="1"/>
      <c r="C222" s="12"/>
      <c r="D222" s="14"/>
      <c r="E222" s="14"/>
      <c r="F222" s="14"/>
      <c r="G222" s="29"/>
      <c r="H222" s="13"/>
      <c r="I222" s="14"/>
      <c r="J222" s="21"/>
      <c r="K222" s="21"/>
      <c r="L222" s="21"/>
      <c r="M222" s="37"/>
      <c r="N222" s="23"/>
      <c r="O222" s="21"/>
      <c r="P222" s="21"/>
      <c r="Q222" s="10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6.5" customHeight="1">
      <c r="A223" s="1"/>
      <c r="B223" s="1"/>
      <c r="C223" s="12"/>
      <c r="D223" s="14"/>
      <c r="E223" s="14"/>
      <c r="F223" s="14"/>
      <c r="G223" s="29"/>
      <c r="H223" s="13"/>
      <c r="I223" s="14"/>
      <c r="J223" s="21"/>
      <c r="K223" s="21"/>
      <c r="L223" s="21"/>
      <c r="M223" s="37"/>
      <c r="N223" s="23"/>
      <c r="O223" s="21"/>
      <c r="P223" s="21"/>
      <c r="Q223" s="10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6.5" customHeight="1">
      <c r="A224" s="1"/>
      <c r="B224" s="1"/>
      <c r="C224" s="12"/>
      <c r="D224" s="14"/>
      <c r="E224" s="14"/>
      <c r="F224" s="14"/>
      <c r="G224" s="29"/>
      <c r="H224" s="13"/>
      <c r="I224" s="14"/>
      <c r="J224" s="21"/>
      <c r="K224" s="21"/>
      <c r="L224" s="21"/>
      <c r="M224" s="37"/>
      <c r="N224" s="23"/>
      <c r="O224" s="21"/>
      <c r="P224" s="21"/>
      <c r="Q224" s="10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6.5" customHeight="1">
      <c r="A225" s="1"/>
      <c r="B225" s="1"/>
      <c r="C225" s="12"/>
      <c r="D225" s="14"/>
      <c r="E225" s="14"/>
      <c r="F225" s="14"/>
      <c r="G225" s="29"/>
      <c r="H225" s="13"/>
      <c r="I225" s="14"/>
      <c r="J225" s="21"/>
      <c r="K225" s="21"/>
      <c r="L225" s="21"/>
      <c r="M225" s="37"/>
      <c r="N225" s="23"/>
      <c r="O225" s="21"/>
      <c r="P225" s="21"/>
      <c r="Q225" s="10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6.5" customHeight="1">
      <c r="A226" s="1"/>
      <c r="B226" s="1"/>
      <c r="C226" s="12"/>
      <c r="D226" s="14"/>
      <c r="E226" s="14"/>
      <c r="F226" s="14"/>
      <c r="G226" s="29"/>
      <c r="H226" s="13"/>
      <c r="I226" s="14"/>
      <c r="J226" s="21"/>
      <c r="K226" s="21"/>
      <c r="L226" s="21"/>
      <c r="M226" s="37"/>
      <c r="N226" s="23"/>
      <c r="O226" s="21"/>
      <c r="P226" s="21"/>
      <c r="Q226" s="10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6.5" customHeight="1">
      <c r="A227" s="1"/>
      <c r="B227" s="1"/>
      <c r="C227" s="12"/>
      <c r="D227" s="14"/>
      <c r="E227" s="14"/>
      <c r="F227" s="14"/>
      <c r="G227" s="29"/>
      <c r="H227" s="13"/>
      <c r="I227" s="14"/>
      <c r="J227" s="21"/>
      <c r="K227" s="21"/>
      <c r="L227" s="21"/>
      <c r="M227" s="37"/>
      <c r="N227" s="23"/>
      <c r="O227" s="21"/>
      <c r="P227" s="21"/>
      <c r="Q227" s="10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6.5" customHeight="1">
      <c r="A228" s="1"/>
      <c r="B228" s="1"/>
      <c r="C228" s="12"/>
      <c r="D228" s="14"/>
      <c r="E228" s="14"/>
      <c r="F228" s="14"/>
      <c r="G228" s="29"/>
      <c r="H228" s="13"/>
      <c r="I228" s="14"/>
      <c r="J228" s="21"/>
      <c r="K228" s="21"/>
      <c r="L228" s="21"/>
      <c r="M228" s="37"/>
      <c r="N228" s="23"/>
      <c r="O228" s="21"/>
      <c r="P228" s="21"/>
      <c r="Q228" s="10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6.5" customHeight="1">
      <c r="A229" s="1"/>
      <c r="B229" s="1"/>
      <c r="C229" s="12"/>
      <c r="D229" s="14"/>
      <c r="E229" s="14"/>
      <c r="F229" s="14"/>
      <c r="G229" s="29"/>
      <c r="H229" s="13"/>
      <c r="I229" s="14"/>
      <c r="J229" s="21"/>
      <c r="K229" s="21"/>
      <c r="L229" s="21"/>
      <c r="M229" s="37"/>
      <c r="N229" s="23"/>
      <c r="O229" s="21"/>
      <c r="P229" s="21"/>
      <c r="Q229" s="10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6.5" customHeight="1">
      <c r="A230" s="1"/>
      <c r="B230" s="1"/>
      <c r="C230" s="12"/>
      <c r="D230" s="14"/>
      <c r="E230" s="14"/>
      <c r="F230" s="14"/>
      <c r="G230" s="29"/>
      <c r="H230" s="13"/>
      <c r="I230" s="14"/>
      <c r="J230" s="21"/>
      <c r="K230" s="21"/>
      <c r="L230" s="21"/>
      <c r="M230" s="37"/>
      <c r="N230" s="23"/>
      <c r="O230" s="21"/>
      <c r="P230" s="21"/>
      <c r="Q230" s="10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6.5" customHeight="1">
      <c r="A231" s="1"/>
      <c r="B231" s="1"/>
      <c r="C231" s="12"/>
      <c r="D231" s="14"/>
      <c r="E231" s="14"/>
      <c r="F231" s="14"/>
      <c r="G231" s="29"/>
      <c r="H231" s="13"/>
      <c r="I231" s="14"/>
      <c r="J231" s="21"/>
      <c r="K231" s="21"/>
      <c r="L231" s="21"/>
      <c r="M231" s="37"/>
      <c r="N231" s="23"/>
      <c r="O231" s="21"/>
      <c r="P231" s="21"/>
      <c r="Q231" s="10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6.5" customHeight="1">
      <c r="A232" s="1"/>
      <c r="B232" s="1"/>
      <c r="C232" s="12"/>
      <c r="D232" s="14"/>
      <c r="E232" s="14"/>
      <c r="F232" s="14"/>
      <c r="G232" s="29"/>
      <c r="H232" s="13"/>
      <c r="I232" s="14"/>
      <c r="J232" s="21"/>
      <c r="K232" s="21"/>
      <c r="L232" s="21"/>
      <c r="M232" s="37"/>
      <c r="N232" s="23"/>
      <c r="O232" s="21"/>
      <c r="P232" s="21"/>
      <c r="Q232" s="10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6.5" customHeight="1">
      <c r="A233" s="1"/>
      <c r="B233" s="1"/>
      <c r="C233" s="12"/>
      <c r="D233" s="14"/>
      <c r="E233" s="14"/>
      <c r="F233" s="14"/>
      <c r="G233" s="29"/>
      <c r="H233" s="13"/>
      <c r="I233" s="14"/>
      <c r="J233" s="21"/>
      <c r="K233" s="21"/>
      <c r="L233" s="21"/>
      <c r="M233" s="37"/>
      <c r="N233" s="23"/>
      <c r="O233" s="21"/>
      <c r="P233" s="21"/>
      <c r="Q233" s="10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6.5" customHeight="1">
      <c r="A234" s="1"/>
      <c r="B234" s="1"/>
      <c r="C234" s="12"/>
      <c r="D234" s="14"/>
      <c r="E234" s="14"/>
      <c r="F234" s="14"/>
      <c r="G234" s="29"/>
      <c r="H234" s="13"/>
      <c r="I234" s="14"/>
      <c r="J234" s="21"/>
      <c r="K234" s="21"/>
      <c r="L234" s="21"/>
      <c r="M234" s="37"/>
      <c r="N234" s="23"/>
      <c r="O234" s="21"/>
      <c r="P234" s="21"/>
      <c r="Q234" s="10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6.5" customHeight="1">
      <c r="A235" s="1"/>
      <c r="B235" s="1"/>
      <c r="C235" s="12"/>
      <c r="D235" s="14"/>
      <c r="E235" s="14"/>
      <c r="F235" s="14"/>
      <c r="G235" s="29"/>
      <c r="H235" s="13"/>
      <c r="I235" s="14"/>
      <c r="J235" s="21"/>
      <c r="K235" s="21"/>
      <c r="L235" s="21"/>
      <c r="M235" s="37"/>
      <c r="N235" s="23"/>
      <c r="O235" s="21"/>
      <c r="P235" s="21"/>
      <c r="Q235" s="10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6.5" customHeight="1">
      <c r="A236" s="1"/>
      <c r="B236" s="1"/>
      <c r="C236" s="12"/>
      <c r="D236" s="14"/>
      <c r="E236" s="14"/>
      <c r="F236" s="14"/>
      <c r="G236" s="29"/>
      <c r="H236" s="13"/>
      <c r="I236" s="14"/>
      <c r="J236" s="21"/>
      <c r="K236" s="21"/>
      <c r="L236" s="21"/>
      <c r="M236" s="37"/>
      <c r="N236" s="23"/>
      <c r="O236" s="21"/>
      <c r="P236" s="21"/>
      <c r="Q236" s="10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6.5" customHeight="1">
      <c r="A237" s="1"/>
      <c r="B237" s="1"/>
      <c r="C237" s="12"/>
      <c r="D237" s="14"/>
      <c r="E237" s="14"/>
      <c r="F237" s="14"/>
      <c r="G237" s="29"/>
      <c r="H237" s="13"/>
      <c r="I237" s="14"/>
      <c r="J237" s="21"/>
      <c r="K237" s="21"/>
      <c r="L237" s="21"/>
      <c r="M237" s="37"/>
      <c r="N237" s="23"/>
      <c r="O237" s="21"/>
      <c r="P237" s="21"/>
      <c r="Q237" s="10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6.5" customHeight="1">
      <c r="A238" s="1"/>
      <c r="B238" s="1"/>
      <c r="C238" s="12"/>
      <c r="D238" s="14"/>
      <c r="E238" s="14"/>
      <c r="F238" s="14"/>
      <c r="G238" s="29"/>
      <c r="H238" s="13"/>
      <c r="I238" s="14"/>
      <c r="J238" s="21"/>
      <c r="K238" s="21"/>
      <c r="L238" s="21"/>
      <c r="M238" s="37"/>
      <c r="N238" s="23"/>
      <c r="O238" s="21"/>
      <c r="P238" s="21"/>
      <c r="Q238" s="10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6.5" customHeight="1">
      <c r="A239" s="1"/>
      <c r="B239" s="1"/>
      <c r="C239" s="12"/>
      <c r="D239" s="14"/>
      <c r="E239" s="14"/>
      <c r="F239" s="14"/>
      <c r="G239" s="29"/>
      <c r="H239" s="13"/>
      <c r="I239" s="14"/>
      <c r="J239" s="21"/>
      <c r="K239" s="21"/>
      <c r="L239" s="21"/>
      <c r="M239" s="37"/>
      <c r="N239" s="23"/>
      <c r="O239" s="21"/>
      <c r="P239" s="21"/>
      <c r="Q239" s="10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6.5" customHeight="1">
      <c r="A240" s="1"/>
      <c r="B240" s="1"/>
      <c r="C240" s="12"/>
      <c r="D240" s="14"/>
      <c r="E240" s="14"/>
      <c r="F240" s="14"/>
      <c r="G240" s="29"/>
      <c r="H240" s="13"/>
      <c r="I240" s="14"/>
      <c r="J240" s="21"/>
      <c r="K240" s="21"/>
      <c r="L240" s="21"/>
      <c r="M240" s="37"/>
      <c r="N240" s="23"/>
      <c r="O240" s="21"/>
      <c r="P240" s="21"/>
      <c r="Q240" s="10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6.5" customHeight="1">
      <c r="A241" s="1"/>
      <c r="B241" s="1"/>
      <c r="C241" s="12"/>
      <c r="D241" s="14"/>
      <c r="E241" s="14"/>
      <c r="F241" s="14"/>
      <c r="G241" s="29"/>
      <c r="H241" s="13"/>
      <c r="I241" s="14"/>
      <c r="J241" s="21"/>
      <c r="K241" s="21"/>
      <c r="L241" s="21"/>
      <c r="M241" s="37"/>
      <c r="N241" s="23"/>
      <c r="O241" s="21"/>
      <c r="P241" s="21"/>
      <c r="Q241" s="10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6.5" customHeight="1">
      <c r="A242" s="1"/>
      <c r="B242" s="1"/>
      <c r="C242" s="12"/>
      <c r="D242" s="14"/>
      <c r="E242" s="14"/>
      <c r="F242" s="14"/>
      <c r="G242" s="29"/>
      <c r="H242" s="13"/>
      <c r="I242" s="14"/>
      <c r="J242" s="21"/>
      <c r="K242" s="21"/>
      <c r="L242" s="21"/>
      <c r="M242" s="37"/>
      <c r="N242" s="23"/>
      <c r="O242" s="21"/>
      <c r="P242" s="21"/>
      <c r="Q242" s="10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6.5" customHeight="1">
      <c r="A243" s="1"/>
      <c r="B243" s="1"/>
      <c r="C243" s="12"/>
      <c r="D243" s="14"/>
      <c r="E243" s="14"/>
      <c r="F243" s="14"/>
      <c r="G243" s="29"/>
      <c r="H243" s="13"/>
      <c r="I243" s="14"/>
      <c r="J243" s="21"/>
      <c r="K243" s="21"/>
      <c r="L243" s="21"/>
      <c r="M243" s="37"/>
      <c r="N243" s="23"/>
      <c r="O243" s="21"/>
      <c r="P243" s="21"/>
      <c r="Q243" s="10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6.5" customHeight="1">
      <c r="A244" s="1"/>
      <c r="B244" s="1"/>
      <c r="C244" s="12"/>
      <c r="D244" s="14"/>
      <c r="E244" s="14"/>
      <c r="F244" s="14"/>
      <c r="G244" s="29"/>
      <c r="H244" s="13"/>
      <c r="I244" s="14"/>
      <c r="J244" s="21"/>
      <c r="K244" s="21"/>
      <c r="L244" s="21"/>
      <c r="M244" s="37"/>
      <c r="N244" s="23"/>
      <c r="O244" s="21"/>
      <c r="P244" s="21"/>
      <c r="Q244" s="10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6.5" customHeight="1">
      <c r="A245" s="1"/>
      <c r="B245" s="1"/>
      <c r="C245" s="12"/>
      <c r="D245" s="14"/>
      <c r="E245" s="14"/>
      <c r="F245" s="14"/>
      <c r="G245" s="29"/>
      <c r="H245" s="13"/>
      <c r="I245" s="14"/>
      <c r="J245" s="21"/>
      <c r="K245" s="21"/>
      <c r="L245" s="21"/>
      <c r="M245" s="37"/>
      <c r="N245" s="23"/>
      <c r="O245" s="21"/>
      <c r="P245" s="21"/>
      <c r="Q245" s="10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6.5" customHeight="1">
      <c r="A246" s="1"/>
      <c r="B246" s="1"/>
      <c r="C246" s="12"/>
      <c r="D246" s="14"/>
      <c r="E246" s="14"/>
      <c r="F246" s="14"/>
      <c r="G246" s="29"/>
      <c r="H246" s="13"/>
      <c r="I246" s="14"/>
      <c r="J246" s="21"/>
      <c r="K246" s="21"/>
      <c r="L246" s="21"/>
      <c r="M246" s="37"/>
      <c r="N246" s="23"/>
      <c r="O246" s="21"/>
      <c r="P246" s="21"/>
      <c r="Q246" s="10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6.5" customHeight="1">
      <c r="A247" s="1"/>
      <c r="B247" s="1"/>
      <c r="C247" s="12"/>
      <c r="D247" s="14"/>
      <c r="E247" s="14"/>
      <c r="F247" s="14"/>
      <c r="G247" s="29"/>
      <c r="H247" s="13"/>
      <c r="I247" s="14"/>
      <c r="J247" s="21"/>
      <c r="K247" s="21"/>
      <c r="L247" s="21"/>
      <c r="M247" s="37"/>
      <c r="N247" s="23"/>
      <c r="O247" s="21"/>
      <c r="P247" s="21"/>
      <c r="Q247" s="10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6.5" customHeight="1">
      <c r="A248" s="1"/>
      <c r="B248" s="1"/>
      <c r="C248" s="12"/>
      <c r="D248" s="14"/>
      <c r="E248" s="14"/>
      <c r="F248" s="14"/>
      <c r="G248" s="29"/>
      <c r="H248" s="13"/>
      <c r="I248" s="14"/>
      <c r="J248" s="21"/>
      <c r="K248" s="21"/>
      <c r="L248" s="21"/>
      <c r="M248" s="37"/>
      <c r="N248" s="23"/>
      <c r="O248" s="21"/>
      <c r="P248" s="21"/>
      <c r="Q248" s="10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6.5" customHeight="1">
      <c r="A249" s="1"/>
      <c r="B249" s="1"/>
      <c r="C249" s="12"/>
      <c r="D249" s="14"/>
      <c r="E249" s="14"/>
      <c r="F249" s="14"/>
      <c r="G249" s="29"/>
      <c r="H249" s="13"/>
      <c r="I249" s="14"/>
      <c r="J249" s="21"/>
      <c r="K249" s="21"/>
      <c r="L249" s="21"/>
      <c r="M249" s="37"/>
      <c r="N249" s="23"/>
      <c r="O249" s="21"/>
      <c r="P249" s="21"/>
      <c r="Q249" s="10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6.5" customHeight="1">
      <c r="A250" s="1"/>
      <c r="B250" s="1"/>
      <c r="C250" s="12"/>
      <c r="D250" s="14"/>
      <c r="E250" s="14"/>
      <c r="F250" s="14"/>
      <c r="G250" s="29"/>
      <c r="H250" s="13"/>
      <c r="I250" s="14"/>
      <c r="J250" s="21"/>
      <c r="K250" s="21"/>
      <c r="L250" s="21"/>
      <c r="M250" s="37"/>
      <c r="N250" s="23"/>
      <c r="O250" s="21"/>
      <c r="P250" s="21"/>
      <c r="Q250" s="10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6.5" customHeight="1">
      <c r="A251" s="1"/>
      <c r="B251" s="1"/>
      <c r="C251" s="12"/>
      <c r="D251" s="14"/>
      <c r="E251" s="14"/>
      <c r="F251" s="14"/>
      <c r="G251" s="29"/>
      <c r="H251" s="13"/>
      <c r="I251" s="14"/>
      <c r="J251" s="21"/>
      <c r="K251" s="21"/>
      <c r="L251" s="21"/>
      <c r="M251" s="37"/>
      <c r="N251" s="23"/>
      <c r="O251" s="21"/>
      <c r="P251" s="21"/>
      <c r="Q251" s="10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6.5" customHeight="1">
      <c r="A252" s="1"/>
      <c r="B252" s="1"/>
      <c r="C252" s="12"/>
      <c r="D252" s="14"/>
      <c r="E252" s="14"/>
      <c r="F252" s="14"/>
      <c r="G252" s="29"/>
      <c r="H252" s="13"/>
      <c r="I252" s="14"/>
      <c r="J252" s="21"/>
      <c r="K252" s="21"/>
      <c r="L252" s="21"/>
      <c r="M252" s="37"/>
      <c r="N252" s="23"/>
      <c r="O252" s="21"/>
      <c r="P252" s="21"/>
      <c r="Q252" s="10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6.5" customHeight="1">
      <c r="A253" s="1"/>
      <c r="B253" s="1"/>
      <c r="C253" s="12"/>
      <c r="D253" s="14"/>
      <c r="E253" s="14"/>
      <c r="F253" s="14"/>
      <c r="G253" s="29"/>
      <c r="H253" s="13"/>
      <c r="I253" s="14"/>
      <c r="J253" s="21"/>
      <c r="K253" s="21"/>
      <c r="L253" s="21"/>
      <c r="M253" s="37"/>
      <c r="N253" s="23"/>
      <c r="O253" s="21"/>
      <c r="P253" s="21"/>
      <c r="Q253" s="10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6.5" customHeight="1">
      <c r="A254" s="1"/>
      <c r="B254" s="1"/>
      <c r="C254" s="12"/>
      <c r="D254" s="14"/>
      <c r="E254" s="14"/>
      <c r="F254" s="14"/>
      <c r="G254" s="29"/>
      <c r="H254" s="13"/>
      <c r="I254" s="14"/>
      <c r="J254" s="21"/>
      <c r="K254" s="21"/>
      <c r="L254" s="21"/>
      <c r="M254" s="37"/>
      <c r="N254" s="23"/>
      <c r="O254" s="21"/>
      <c r="P254" s="21"/>
      <c r="Q254" s="10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6.5" customHeight="1">
      <c r="A255" s="1"/>
      <c r="B255" s="1"/>
      <c r="C255" s="12"/>
      <c r="D255" s="14"/>
      <c r="E255" s="14"/>
      <c r="F255" s="14"/>
      <c r="G255" s="29"/>
      <c r="H255" s="13"/>
      <c r="I255" s="14"/>
      <c r="J255" s="21"/>
      <c r="K255" s="21"/>
      <c r="L255" s="21"/>
      <c r="M255" s="37"/>
      <c r="N255" s="23"/>
      <c r="O255" s="21"/>
      <c r="P255" s="21"/>
      <c r="Q255" s="10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6.5" customHeight="1">
      <c r="A256" s="1"/>
      <c r="B256" s="1"/>
      <c r="C256" s="12"/>
      <c r="D256" s="14"/>
      <c r="E256" s="14"/>
      <c r="F256" s="14"/>
      <c r="G256" s="29"/>
      <c r="H256" s="13"/>
      <c r="I256" s="14"/>
      <c r="J256" s="21"/>
      <c r="K256" s="21"/>
      <c r="L256" s="21"/>
      <c r="M256" s="37"/>
      <c r="N256" s="23"/>
      <c r="O256" s="21"/>
      <c r="P256" s="21"/>
      <c r="Q256" s="10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6.5" customHeight="1">
      <c r="A257" s="1"/>
      <c r="B257" s="1"/>
      <c r="C257" s="12"/>
      <c r="D257" s="14"/>
      <c r="E257" s="14"/>
      <c r="F257" s="14"/>
      <c r="G257" s="29"/>
      <c r="H257" s="13"/>
      <c r="I257" s="14"/>
      <c r="J257" s="21"/>
      <c r="K257" s="21"/>
      <c r="L257" s="21"/>
      <c r="M257" s="37"/>
      <c r="N257" s="23"/>
      <c r="O257" s="21"/>
      <c r="P257" s="21"/>
      <c r="Q257" s="10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6.5" customHeight="1">
      <c r="A258" s="1"/>
      <c r="B258" s="1"/>
      <c r="C258" s="12"/>
      <c r="D258" s="14"/>
      <c r="E258" s="14"/>
      <c r="F258" s="14"/>
      <c r="G258" s="29"/>
      <c r="H258" s="13"/>
      <c r="I258" s="14"/>
      <c r="J258" s="21"/>
      <c r="K258" s="21"/>
      <c r="L258" s="21"/>
      <c r="M258" s="37"/>
      <c r="N258" s="23"/>
      <c r="O258" s="21"/>
      <c r="P258" s="21"/>
      <c r="Q258" s="10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6.5" customHeight="1">
      <c r="A259" s="1"/>
      <c r="B259" s="1"/>
      <c r="C259" s="12"/>
      <c r="D259" s="14"/>
      <c r="E259" s="14"/>
      <c r="F259" s="14"/>
      <c r="G259" s="29"/>
      <c r="H259" s="13"/>
      <c r="I259" s="14"/>
      <c r="J259" s="21"/>
      <c r="K259" s="21"/>
      <c r="L259" s="21"/>
      <c r="M259" s="37"/>
      <c r="N259" s="23"/>
      <c r="O259" s="21"/>
      <c r="P259" s="21"/>
      <c r="Q259" s="10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6.5" customHeight="1">
      <c r="A260" s="1"/>
      <c r="B260" s="1"/>
      <c r="C260" s="12"/>
      <c r="D260" s="14"/>
      <c r="E260" s="14"/>
      <c r="F260" s="14"/>
      <c r="G260" s="29"/>
      <c r="H260" s="13"/>
      <c r="I260" s="14"/>
      <c r="J260" s="21"/>
      <c r="K260" s="21"/>
      <c r="L260" s="21"/>
      <c r="M260" s="37"/>
      <c r="N260" s="23"/>
      <c r="O260" s="21"/>
      <c r="P260" s="21"/>
      <c r="Q260" s="10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6.5" customHeight="1">
      <c r="A261" s="1"/>
      <c r="B261" s="1"/>
      <c r="C261" s="12"/>
      <c r="D261" s="14"/>
      <c r="E261" s="14"/>
      <c r="F261" s="14"/>
      <c r="G261" s="29"/>
      <c r="H261" s="13"/>
      <c r="I261" s="14"/>
      <c r="J261" s="21"/>
      <c r="K261" s="21"/>
      <c r="L261" s="21"/>
      <c r="M261" s="37"/>
      <c r="N261" s="23"/>
      <c r="O261" s="21"/>
      <c r="P261" s="21"/>
      <c r="Q261" s="10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6.5" customHeight="1">
      <c r="A262" s="1"/>
      <c r="B262" s="1"/>
      <c r="C262" s="12"/>
      <c r="D262" s="14"/>
      <c r="E262" s="14"/>
      <c r="F262" s="14"/>
      <c r="G262" s="29"/>
      <c r="H262" s="13"/>
      <c r="I262" s="14"/>
      <c r="J262" s="21"/>
      <c r="K262" s="21"/>
      <c r="L262" s="21"/>
      <c r="M262" s="37"/>
      <c r="N262" s="23"/>
      <c r="O262" s="21"/>
      <c r="P262" s="21"/>
      <c r="Q262" s="10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6.5" customHeight="1">
      <c r="A263" s="1"/>
      <c r="B263" s="1"/>
      <c r="C263" s="12"/>
      <c r="D263" s="14"/>
      <c r="E263" s="14"/>
      <c r="F263" s="14"/>
      <c r="G263" s="29"/>
      <c r="H263" s="13"/>
      <c r="I263" s="14"/>
      <c r="J263" s="21"/>
      <c r="K263" s="21"/>
      <c r="L263" s="21"/>
      <c r="M263" s="37"/>
      <c r="N263" s="23"/>
      <c r="O263" s="21"/>
      <c r="P263" s="21"/>
      <c r="Q263" s="10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6.5" customHeight="1">
      <c r="A264" s="1"/>
      <c r="B264" s="1"/>
      <c r="C264" s="12"/>
      <c r="D264" s="14"/>
      <c r="E264" s="14"/>
      <c r="F264" s="14"/>
      <c r="G264" s="29"/>
      <c r="H264" s="13"/>
      <c r="I264" s="14"/>
      <c r="J264" s="21"/>
      <c r="K264" s="21"/>
      <c r="L264" s="21"/>
      <c r="M264" s="37"/>
      <c r="N264" s="23"/>
      <c r="O264" s="21"/>
      <c r="P264" s="21"/>
      <c r="Q264" s="10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6.5" customHeight="1">
      <c r="A265" s="1"/>
      <c r="B265" s="1"/>
      <c r="C265" s="12"/>
      <c r="D265" s="14"/>
      <c r="E265" s="14"/>
      <c r="F265" s="14"/>
      <c r="G265" s="29"/>
      <c r="H265" s="13"/>
      <c r="I265" s="14"/>
      <c r="J265" s="21"/>
      <c r="K265" s="21"/>
      <c r="L265" s="21"/>
      <c r="M265" s="37"/>
      <c r="N265" s="23"/>
      <c r="O265" s="21"/>
      <c r="P265" s="21"/>
      <c r="Q265" s="10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6.5" customHeight="1">
      <c r="A266" s="1"/>
      <c r="B266" s="1"/>
      <c r="C266" s="12"/>
      <c r="D266" s="14"/>
      <c r="E266" s="14"/>
      <c r="F266" s="14"/>
      <c r="G266" s="29"/>
      <c r="H266" s="13"/>
      <c r="I266" s="14"/>
      <c r="J266" s="21"/>
      <c r="K266" s="21"/>
      <c r="L266" s="21"/>
      <c r="M266" s="37"/>
      <c r="N266" s="23"/>
      <c r="O266" s="21"/>
      <c r="P266" s="21"/>
      <c r="Q266" s="10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6.5" customHeight="1">
      <c r="A267" s="1"/>
      <c r="B267" s="1"/>
      <c r="C267" s="12"/>
      <c r="D267" s="14"/>
      <c r="E267" s="14"/>
      <c r="F267" s="14"/>
      <c r="G267" s="29"/>
      <c r="H267" s="13"/>
      <c r="I267" s="14"/>
      <c r="J267" s="21"/>
      <c r="K267" s="21"/>
      <c r="L267" s="21"/>
      <c r="M267" s="37"/>
      <c r="N267" s="23"/>
      <c r="O267" s="21"/>
      <c r="P267" s="21"/>
      <c r="Q267" s="10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6.5" customHeight="1">
      <c r="A268" s="1"/>
      <c r="B268" s="1"/>
      <c r="C268" s="12"/>
      <c r="D268" s="14"/>
      <c r="E268" s="14"/>
      <c r="F268" s="14"/>
      <c r="G268" s="29"/>
      <c r="H268" s="13"/>
      <c r="I268" s="14"/>
      <c r="J268" s="21"/>
      <c r="K268" s="21"/>
      <c r="L268" s="21"/>
      <c r="M268" s="37"/>
      <c r="N268" s="23"/>
      <c r="O268" s="21"/>
      <c r="P268" s="21"/>
      <c r="Q268" s="10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6.5" customHeight="1">
      <c r="A269" s="1"/>
      <c r="B269" s="1"/>
      <c r="C269" s="12"/>
      <c r="D269" s="14"/>
      <c r="E269" s="14"/>
      <c r="F269" s="14"/>
      <c r="G269" s="29"/>
      <c r="H269" s="13"/>
      <c r="I269" s="14"/>
      <c r="J269" s="21"/>
      <c r="K269" s="21"/>
      <c r="L269" s="21"/>
      <c r="M269" s="37"/>
      <c r="N269" s="23"/>
      <c r="O269" s="21"/>
      <c r="P269" s="21"/>
      <c r="Q269" s="10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6.5" customHeight="1">
      <c r="A270" s="1"/>
      <c r="B270" s="1"/>
      <c r="C270" s="12"/>
      <c r="D270" s="14"/>
      <c r="E270" s="14"/>
      <c r="F270" s="14"/>
      <c r="G270" s="29"/>
      <c r="H270" s="13"/>
      <c r="I270" s="14"/>
      <c r="J270" s="21"/>
      <c r="K270" s="21"/>
      <c r="L270" s="21"/>
      <c r="M270" s="37"/>
      <c r="N270" s="23"/>
      <c r="O270" s="21"/>
      <c r="P270" s="21"/>
      <c r="Q270" s="10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6.5" customHeight="1">
      <c r="A271" s="1"/>
      <c r="B271" s="1"/>
      <c r="C271" s="12"/>
      <c r="D271" s="14"/>
      <c r="E271" s="14"/>
      <c r="F271" s="14"/>
      <c r="G271" s="29"/>
      <c r="H271" s="13"/>
      <c r="I271" s="14"/>
      <c r="J271" s="21"/>
      <c r="K271" s="21"/>
      <c r="L271" s="21"/>
      <c r="M271" s="37"/>
      <c r="N271" s="23"/>
      <c r="O271" s="21"/>
      <c r="P271" s="21"/>
      <c r="Q271" s="10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6.5" customHeight="1">
      <c r="A272" s="1"/>
      <c r="B272" s="1"/>
      <c r="C272" s="12"/>
      <c r="D272" s="14"/>
      <c r="E272" s="14"/>
      <c r="F272" s="14"/>
      <c r="G272" s="29"/>
      <c r="H272" s="13"/>
      <c r="I272" s="14"/>
      <c r="J272" s="21"/>
      <c r="K272" s="21"/>
      <c r="L272" s="21"/>
      <c r="M272" s="37"/>
      <c r="N272" s="23"/>
      <c r="O272" s="21"/>
      <c r="P272" s="21"/>
      <c r="Q272" s="10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6.5" customHeight="1">
      <c r="A273" s="1"/>
      <c r="B273" s="1"/>
      <c r="C273" s="12"/>
      <c r="D273" s="14"/>
      <c r="E273" s="14"/>
      <c r="F273" s="14"/>
      <c r="G273" s="29"/>
      <c r="H273" s="13"/>
      <c r="I273" s="14"/>
      <c r="J273" s="21"/>
      <c r="K273" s="21"/>
      <c r="L273" s="21"/>
      <c r="M273" s="37"/>
      <c r="N273" s="23"/>
      <c r="O273" s="21"/>
      <c r="P273" s="21"/>
      <c r="Q273" s="10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6.5" customHeight="1">
      <c r="A274" s="1"/>
      <c r="B274" s="1"/>
      <c r="C274" s="12"/>
      <c r="D274" s="14"/>
      <c r="E274" s="14"/>
      <c r="F274" s="14"/>
      <c r="G274" s="29"/>
      <c r="H274" s="13"/>
      <c r="I274" s="14"/>
      <c r="J274" s="21"/>
      <c r="K274" s="21"/>
      <c r="L274" s="21"/>
      <c r="M274" s="37"/>
      <c r="N274" s="23"/>
      <c r="O274" s="21"/>
      <c r="P274" s="21"/>
      <c r="Q274" s="10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6.5" customHeight="1">
      <c r="A275" s="1"/>
      <c r="B275" s="1"/>
      <c r="C275" s="12"/>
      <c r="D275" s="14"/>
      <c r="E275" s="14"/>
      <c r="F275" s="14"/>
      <c r="G275" s="29"/>
      <c r="H275" s="13"/>
      <c r="I275" s="14"/>
      <c r="J275" s="21"/>
      <c r="K275" s="21"/>
      <c r="L275" s="21"/>
      <c r="M275" s="37"/>
      <c r="N275" s="23"/>
      <c r="O275" s="21"/>
      <c r="P275" s="21"/>
      <c r="Q275" s="10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6.5" customHeight="1">
      <c r="A276" s="1"/>
      <c r="B276" s="1"/>
      <c r="C276" s="12"/>
      <c r="D276" s="14"/>
      <c r="E276" s="14"/>
      <c r="F276" s="14"/>
      <c r="G276" s="29"/>
      <c r="H276" s="13"/>
      <c r="I276" s="14"/>
      <c r="J276" s="21"/>
      <c r="K276" s="21"/>
      <c r="L276" s="21"/>
      <c r="M276" s="37"/>
      <c r="N276" s="23"/>
      <c r="O276" s="21"/>
      <c r="P276" s="21"/>
      <c r="Q276" s="10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6.5" customHeight="1">
      <c r="A277" s="1"/>
      <c r="B277" s="1"/>
      <c r="C277" s="12"/>
      <c r="D277" s="14"/>
      <c r="E277" s="14"/>
      <c r="F277" s="14"/>
      <c r="G277" s="29"/>
      <c r="H277" s="13"/>
      <c r="I277" s="14"/>
      <c r="J277" s="21"/>
      <c r="K277" s="21"/>
      <c r="L277" s="21"/>
      <c r="M277" s="37"/>
      <c r="N277" s="23"/>
      <c r="O277" s="21"/>
      <c r="P277" s="21"/>
      <c r="Q277" s="10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6.5" customHeight="1">
      <c r="A278" s="1"/>
      <c r="B278" s="1"/>
      <c r="C278" s="12"/>
      <c r="D278" s="14"/>
      <c r="E278" s="14"/>
      <c r="F278" s="14"/>
      <c r="G278" s="29"/>
      <c r="H278" s="13"/>
      <c r="I278" s="14"/>
      <c r="J278" s="21"/>
      <c r="K278" s="21"/>
      <c r="L278" s="21"/>
      <c r="M278" s="37"/>
      <c r="N278" s="23"/>
      <c r="O278" s="21"/>
      <c r="P278" s="21"/>
      <c r="Q278" s="10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6.5" customHeight="1">
      <c r="A279" s="1"/>
      <c r="B279" s="1"/>
      <c r="C279" s="12"/>
      <c r="D279" s="14"/>
      <c r="E279" s="14"/>
      <c r="F279" s="14"/>
      <c r="G279" s="29"/>
      <c r="H279" s="13"/>
      <c r="I279" s="14"/>
      <c r="J279" s="21"/>
      <c r="K279" s="21"/>
      <c r="L279" s="21"/>
      <c r="M279" s="37"/>
      <c r="N279" s="23"/>
      <c r="O279" s="21"/>
      <c r="P279" s="21"/>
      <c r="Q279" s="10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6.5" customHeight="1">
      <c r="A280" s="1"/>
      <c r="B280" s="1"/>
      <c r="C280" s="12"/>
      <c r="D280" s="14"/>
      <c r="E280" s="14"/>
      <c r="F280" s="14"/>
      <c r="G280" s="29"/>
      <c r="H280" s="13"/>
      <c r="I280" s="14"/>
      <c r="J280" s="21"/>
      <c r="K280" s="21"/>
      <c r="L280" s="21"/>
      <c r="M280" s="37"/>
      <c r="N280" s="23"/>
      <c r="O280" s="21"/>
      <c r="P280" s="21"/>
      <c r="Q280" s="10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6.5" customHeight="1">
      <c r="A281" s="1"/>
      <c r="B281" s="1"/>
      <c r="C281" s="12"/>
      <c r="D281" s="14"/>
      <c r="E281" s="14"/>
      <c r="F281" s="14"/>
      <c r="G281" s="29"/>
      <c r="H281" s="13"/>
      <c r="I281" s="14"/>
      <c r="J281" s="21"/>
      <c r="K281" s="21"/>
      <c r="L281" s="21"/>
      <c r="M281" s="37"/>
      <c r="N281" s="23"/>
      <c r="O281" s="21"/>
      <c r="P281" s="21"/>
      <c r="Q281" s="10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6.5" customHeight="1">
      <c r="A282" s="1"/>
      <c r="B282" s="1"/>
      <c r="C282" s="12"/>
      <c r="D282" s="14"/>
      <c r="E282" s="14"/>
      <c r="F282" s="14"/>
      <c r="G282" s="29"/>
      <c r="H282" s="13"/>
      <c r="I282" s="14"/>
      <c r="J282" s="21"/>
      <c r="K282" s="21"/>
      <c r="L282" s="21"/>
      <c r="M282" s="37"/>
      <c r="N282" s="23"/>
      <c r="O282" s="21"/>
      <c r="P282" s="21"/>
      <c r="Q282" s="10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6.5" customHeight="1">
      <c r="A283" s="1"/>
      <c r="B283" s="1"/>
      <c r="C283" s="12"/>
      <c r="D283" s="14"/>
      <c r="E283" s="14"/>
      <c r="F283" s="14"/>
      <c r="G283" s="29"/>
      <c r="H283" s="13"/>
      <c r="I283" s="14"/>
      <c r="J283" s="21"/>
      <c r="K283" s="21"/>
      <c r="L283" s="21"/>
      <c r="M283" s="37"/>
      <c r="N283" s="23"/>
      <c r="O283" s="21"/>
      <c r="P283" s="21"/>
      <c r="Q283" s="10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6.5" customHeight="1">
      <c r="A284" s="1"/>
      <c r="B284" s="1"/>
      <c r="C284" s="12"/>
      <c r="D284" s="14"/>
      <c r="E284" s="14"/>
      <c r="F284" s="14"/>
      <c r="G284" s="29"/>
      <c r="H284" s="13"/>
      <c r="I284" s="14"/>
      <c r="J284" s="21"/>
      <c r="K284" s="21"/>
      <c r="L284" s="21"/>
      <c r="M284" s="37"/>
      <c r="N284" s="23"/>
      <c r="O284" s="21"/>
      <c r="P284" s="21"/>
      <c r="Q284" s="10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6.5" customHeight="1">
      <c r="A285" s="1"/>
      <c r="B285" s="1"/>
      <c r="C285" s="12"/>
      <c r="D285" s="14"/>
      <c r="E285" s="14"/>
      <c r="F285" s="14"/>
      <c r="G285" s="29"/>
      <c r="H285" s="13"/>
      <c r="I285" s="14"/>
      <c r="J285" s="21"/>
      <c r="K285" s="21"/>
      <c r="L285" s="21"/>
      <c r="M285" s="37"/>
      <c r="N285" s="23"/>
      <c r="O285" s="21"/>
      <c r="P285" s="21"/>
      <c r="Q285" s="10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6.5" customHeight="1">
      <c r="A286" s="1"/>
      <c r="B286" s="1"/>
      <c r="C286" s="12"/>
      <c r="D286" s="14"/>
      <c r="E286" s="14"/>
      <c r="F286" s="14"/>
      <c r="G286" s="29"/>
      <c r="H286" s="13"/>
      <c r="I286" s="14"/>
      <c r="J286" s="21"/>
      <c r="K286" s="21"/>
      <c r="L286" s="21"/>
      <c r="M286" s="37"/>
      <c r="N286" s="23"/>
      <c r="O286" s="21"/>
      <c r="P286" s="21"/>
      <c r="Q286" s="10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6.5" customHeight="1">
      <c r="A287" s="1"/>
      <c r="B287" s="1"/>
      <c r="C287" s="12"/>
      <c r="D287" s="14"/>
      <c r="E287" s="14"/>
      <c r="F287" s="14"/>
      <c r="G287" s="29"/>
      <c r="H287" s="13"/>
      <c r="I287" s="14"/>
      <c r="J287" s="21"/>
      <c r="K287" s="21"/>
      <c r="L287" s="21"/>
      <c r="M287" s="37"/>
      <c r="N287" s="23"/>
      <c r="O287" s="21"/>
      <c r="P287" s="21"/>
      <c r="Q287" s="10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6.5" customHeight="1">
      <c r="A288" s="1"/>
      <c r="B288" s="1"/>
      <c r="C288" s="12"/>
      <c r="D288" s="14"/>
      <c r="E288" s="14"/>
      <c r="F288" s="14"/>
      <c r="G288" s="29"/>
      <c r="H288" s="13"/>
      <c r="I288" s="14"/>
      <c r="J288" s="21"/>
      <c r="K288" s="21"/>
      <c r="L288" s="21"/>
      <c r="M288" s="37"/>
      <c r="N288" s="23"/>
      <c r="O288" s="21"/>
      <c r="P288" s="21"/>
      <c r="Q288" s="10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6.5" customHeight="1">
      <c r="A289" s="1"/>
      <c r="B289" s="1"/>
      <c r="C289" s="12"/>
      <c r="D289" s="14"/>
      <c r="E289" s="14"/>
      <c r="F289" s="14"/>
      <c r="G289" s="29"/>
      <c r="H289" s="13"/>
      <c r="I289" s="14"/>
      <c r="J289" s="21"/>
      <c r="K289" s="21"/>
      <c r="L289" s="21"/>
      <c r="M289" s="37"/>
      <c r="N289" s="23"/>
      <c r="O289" s="21"/>
      <c r="P289" s="21"/>
      <c r="Q289" s="10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6.5" customHeight="1">
      <c r="A290" s="1"/>
      <c r="B290" s="1"/>
      <c r="C290" s="12"/>
      <c r="D290" s="14"/>
      <c r="E290" s="14"/>
      <c r="F290" s="14"/>
      <c r="G290" s="29"/>
      <c r="H290" s="13"/>
      <c r="I290" s="14"/>
      <c r="J290" s="21"/>
      <c r="K290" s="21"/>
      <c r="L290" s="21"/>
      <c r="M290" s="37"/>
      <c r="N290" s="23"/>
      <c r="O290" s="21"/>
      <c r="P290" s="21"/>
      <c r="Q290" s="10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6.5" customHeight="1">
      <c r="A291" s="1"/>
      <c r="B291" s="1"/>
      <c r="C291" s="12"/>
      <c r="D291" s="14"/>
      <c r="E291" s="14"/>
      <c r="F291" s="14"/>
      <c r="G291" s="29"/>
      <c r="H291" s="13"/>
      <c r="I291" s="14"/>
      <c r="J291" s="21"/>
      <c r="K291" s="21"/>
      <c r="L291" s="21"/>
      <c r="M291" s="37"/>
      <c r="N291" s="23"/>
      <c r="O291" s="21"/>
      <c r="P291" s="21"/>
      <c r="Q291" s="10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6.5" customHeight="1">
      <c r="A292" s="1"/>
      <c r="B292" s="1"/>
      <c r="C292" s="12"/>
      <c r="D292" s="14"/>
      <c r="E292" s="14"/>
      <c r="F292" s="14"/>
      <c r="G292" s="29"/>
      <c r="H292" s="13"/>
      <c r="I292" s="14"/>
      <c r="J292" s="21"/>
      <c r="K292" s="21"/>
      <c r="L292" s="21"/>
      <c r="M292" s="37"/>
      <c r="N292" s="23"/>
      <c r="O292" s="21"/>
      <c r="P292" s="21"/>
      <c r="Q292" s="10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6.5" customHeight="1">
      <c r="A293" s="1"/>
      <c r="B293" s="1"/>
      <c r="C293" s="12"/>
      <c r="D293" s="14"/>
      <c r="E293" s="14"/>
      <c r="F293" s="14"/>
      <c r="G293" s="29"/>
      <c r="H293" s="13"/>
      <c r="I293" s="14"/>
      <c r="J293" s="21"/>
      <c r="K293" s="21"/>
      <c r="L293" s="21"/>
      <c r="M293" s="37"/>
      <c r="N293" s="23"/>
      <c r="O293" s="21"/>
      <c r="P293" s="21"/>
      <c r="Q293" s="10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6.5" customHeight="1">
      <c r="A294" s="1"/>
      <c r="B294" s="1"/>
      <c r="C294" s="12"/>
      <c r="D294" s="14"/>
      <c r="E294" s="14"/>
      <c r="F294" s="14"/>
      <c r="G294" s="29"/>
      <c r="H294" s="13"/>
      <c r="I294" s="14"/>
      <c r="J294" s="21"/>
      <c r="K294" s="21"/>
      <c r="L294" s="21"/>
      <c r="M294" s="37"/>
      <c r="N294" s="23"/>
      <c r="O294" s="21"/>
      <c r="P294" s="21"/>
      <c r="Q294" s="10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6.5" customHeight="1">
      <c r="A295" s="1"/>
      <c r="B295" s="1"/>
      <c r="C295" s="12"/>
      <c r="D295" s="14"/>
      <c r="E295" s="14"/>
      <c r="F295" s="14"/>
      <c r="G295" s="29"/>
      <c r="H295" s="13"/>
      <c r="I295" s="14"/>
      <c r="J295" s="21"/>
      <c r="K295" s="21"/>
      <c r="L295" s="21"/>
      <c r="M295" s="37"/>
      <c r="N295" s="23"/>
      <c r="O295" s="21"/>
      <c r="P295" s="21"/>
      <c r="Q295" s="10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6.5" customHeight="1">
      <c r="A296" s="1"/>
      <c r="B296" s="1"/>
      <c r="C296" s="12"/>
      <c r="D296" s="14"/>
      <c r="E296" s="14"/>
      <c r="F296" s="14"/>
      <c r="G296" s="29"/>
      <c r="H296" s="13"/>
      <c r="I296" s="14"/>
      <c r="J296" s="21"/>
      <c r="K296" s="21"/>
      <c r="L296" s="21"/>
      <c r="M296" s="37"/>
      <c r="N296" s="23"/>
      <c r="O296" s="21"/>
      <c r="P296" s="21"/>
      <c r="Q296" s="10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6.5" customHeight="1">
      <c r="A297" s="1"/>
      <c r="B297" s="1"/>
      <c r="C297" s="12"/>
      <c r="D297" s="14"/>
      <c r="E297" s="14"/>
      <c r="F297" s="14"/>
      <c r="G297" s="29"/>
      <c r="H297" s="13"/>
      <c r="I297" s="14"/>
      <c r="J297" s="21"/>
      <c r="K297" s="21"/>
      <c r="L297" s="21"/>
      <c r="M297" s="37"/>
      <c r="N297" s="23"/>
      <c r="O297" s="21"/>
      <c r="P297" s="21"/>
      <c r="Q297" s="10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6.5" customHeight="1">
      <c r="A298" s="1"/>
      <c r="B298" s="1"/>
      <c r="C298" s="12"/>
      <c r="D298" s="14"/>
      <c r="E298" s="14"/>
      <c r="F298" s="14"/>
      <c r="G298" s="29"/>
      <c r="H298" s="13"/>
      <c r="I298" s="14"/>
      <c r="J298" s="21"/>
      <c r="K298" s="21"/>
      <c r="L298" s="21"/>
      <c r="M298" s="37"/>
      <c r="N298" s="23"/>
      <c r="O298" s="21"/>
      <c r="P298" s="21"/>
      <c r="Q298" s="10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6.5" customHeight="1">
      <c r="A299" s="1"/>
      <c r="B299" s="1"/>
      <c r="C299" s="12"/>
      <c r="D299" s="14"/>
      <c r="E299" s="14"/>
      <c r="F299" s="14"/>
      <c r="G299" s="29"/>
      <c r="H299" s="13"/>
      <c r="I299" s="14"/>
      <c r="J299" s="21"/>
      <c r="K299" s="21"/>
      <c r="L299" s="21"/>
      <c r="M299" s="37"/>
      <c r="N299" s="23"/>
      <c r="O299" s="21"/>
      <c r="P299" s="21"/>
      <c r="Q299" s="10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6.5" customHeight="1">
      <c r="A300" s="1"/>
      <c r="B300" s="1"/>
      <c r="C300" s="12"/>
      <c r="D300" s="14"/>
      <c r="E300" s="14"/>
      <c r="F300" s="14"/>
      <c r="G300" s="29"/>
      <c r="H300" s="13"/>
      <c r="I300" s="14"/>
      <c r="J300" s="21"/>
      <c r="K300" s="21"/>
      <c r="L300" s="21"/>
      <c r="M300" s="37"/>
      <c r="N300" s="23"/>
      <c r="O300" s="21"/>
      <c r="P300" s="21"/>
      <c r="Q300" s="10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6.5" customHeight="1">
      <c r="A301" s="1"/>
      <c r="B301" s="1"/>
      <c r="C301" s="12"/>
      <c r="D301" s="14"/>
      <c r="E301" s="14"/>
      <c r="F301" s="14"/>
      <c r="G301" s="29"/>
      <c r="H301" s="13"/>
      <c r="I301" s="14"/>
      <c r="J301" s="21"/>
      <c r="K301" s="21"/>
      <c r="L301" s="21"/>
      <c r="M301" s="37"/>
      <c r="N301" s="23"/>
      <c r="O301" s="21"/>
      <c r="P301" s="21"/>
      <c r="Q301" s="10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6.5" customHeight="1">
      <c r="A302" s="1"/>
      <c r="B302" s="1"/>
      <c r="C302" s="12"/>
      <c r="D302" s="14"/>
      <c r="E302" s="14"/>
      <c r="F302" s="14"/>
      <c r="G302" s="29"/>
      <c r="H302" s="13"/>
      <c r="I302" s="14"/>
      <c r="J302" s="21"/>
      <c r="K302" s="21"/>
      <c r="L302" s="21"/>
      <c r="M302" s="37"/>
      <c r="N302" s="23"/>
      <c r="O302" s="21"/>
      <c r="P302" s="21"/>
      <c r="Q302" s="10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6.5" customHeight="1">
      <c r="A303" s="1"/>
      <c r="B303" s="1"/>
      <c r="C303" s="12"/>
      <c r="D303" s="14"/>
      <c r="E303" s="14"/>
      <c r="F303" s="14"/>
      <c r="G303" s="29"/>
      <c r="H303" s="13"/>
      <c r="I303" s="14"/>
      <c r="J303" s="21"/>
      <c r="K303" s="21"/>
      <c r="L303" s="21"/>
      <c r="M303" s="37"/>
      <c r="N303" s="23"/>
      <c r="O303" s="21"/>
      <c r="P303" s="21"/>
      <c r="Q303" s="10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6.5" customHeight="1">
      <c r="A304" s="1"/>
      <c r="B304" s="1"/>
      <c r="C304" s="12"/>
      <c r="D304" s="14"/>
      <c r="E304" s="14"/>
      <c r="F304" s="14"/>
      <c r="G304" s="29"/>
      <c r="H304" s="13"/>
      <c r="I304" s="14"/>
      <c r="J304" s="21"/>
      <c r="K304" s="21"/>
      <c r="L304" s="21"/>
      <c r="M304" s="37"/>
      <c r="N304" s="23"/>
      <c r="O304" s="21"/>
      <c r="P304" s="21"/>
      <c r="Q304" s="10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6.5" customHeight="1">
      <c r="A305" s="1"/>
      <c r="B305" s="1"/>
      <c r="C305" s="12"/>
      <c r="D305" s="14"/>
      <c r="E305" s="14"/>
      <c r="F305" s="14"/>
      <c r="G305" s="29"/>
      <c r="H305" s="13"/>
      <c r="I305" s="14"/>
      <c r="J305" s="21"/>
      <c r="K305" s="21"/>
      <c r="L305" s="21"/>
      <c r="M305" s="37"/>
      <c r="N305" s="23"/>
      <c r="O305" s="21"/>
      <c r="P305" s="21"/>
      <c r="Q305" s="10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6.5" customHeight="1">
      <c r="A306" s="1"/>
      <c r="B306" s="1"/>
      <c r="C306" s="12"/>
      <c r="D306" s="14"/>
      <c r="E306" s="14"/>
      <c r="F306" s="14"/>
      <c r="G306" s="29"/>
      <c r="H306" s="13"/>
      <c r="I306" s="14"/>
      <c r="J306" s="21"/>
      <c r="K306" s="21"/>
      <c r="L306" s="21"/>
      <c r="M306" s="37"/>
      <c r="N306" s="23"/>
      <c r="O306" s="21"/>
      <c r="P306" s="21"/>
      <c r="Q306" s="10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6.5" customHeight="1">
      <c r="A307" s="1"/>
      <c r="B307" s="1"/>
      <c r="C307" s="12"/>
      <c r="D307" s="14"/>
      <c r="E307" s="14"/>
      <c r="F307" s="14"/>
      <c r="G307" s="29"/>
      <c r="H307" s="13"/>
      <c r="I307" s="14"/>
      <c r="J307" s="21"/>
      <c r="K307" s="21"/>
      <c r="L307" s="21"/>
      <c r="M307" s="37"/>
      <c r="N307" s="23"/>
      <c r="O307" s="21"/>
      <c r="P307" s="21"/>
      <c r="Q307" s="10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6.5" customHeight="1">
      <c r="A308" s="1"/>
      <c r="B308" s="1"/>
      <c r="C308" s="12"/>
      <c r="D308" s="14"/>
      <c r="E308" s="14"/>
      <c r="F308" s="14"/>
      <c r="G308" s="29"/>
      <c r="H308" s="13"/>
      <c r="I308" s="14"/>
      <c r="J308" s="21"/>
      <c r="K308" s="21"/>
      <c r="L308" s="21"/>
      <c r="M308" s="37"/>
      <c r="N308" s="23"/>
      <c r="O308" s="21"/>
      <c r="P308" s="21"/>
      <c r="Q308" s="10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6.5" customHeight="1">
      <c r="A309" s="1"/>
      <c r="B309" s="1"/>
      <c r="C309" s="12"/>
      <c r="D309" s="14"/>
      <c r="E309" s="14"/>
      <c r="F309" s="14"/>
      <c r="G309" s="29"/>
      <c r="H309" s="13"/>
      <c r="I309" s="14"/>
      <c r="J309" s="21"/>
      <c r="K309" s="21"/>
      <c r="L309" s="21"/>
      <c r="M309" s="37"/>
      <c r="N309" s="23"/>
      <c r="O309" s="21"/>
      <c r="P309" s="21"/>
      <c r="Q309" s="10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6.5" customHeight="1">
      <c r="A310" s="1"/>
      <c r="B310" s="1"/>
      <c r="C310" s="12"/>
      <c r="D310" s="14"/>
      <c r="E310" s="14"/>
      <c r="F310" s="14"/>
      <c r="G310" s="29"/>
      <c r="H310" s="13"/>
      <c r="I310" s="14"/>
      <c r="J310" s="21"/>
      <c r="K310" s="21"/>
      <c r="L310" s="21"/>
      <c r="M310" s="37"/>
      <c r="N310" s="23"/>
      <c r="O310" s="21"/>
      <c r="P310" s="21"/>
      <c r="Q310" s="10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6.5" customHeight="1">
      <c r="A311" s="1"/>
      <c r="B311" s="1"/>
      <c r="C311" s="12"/>
      <c r="D311" s="14"/>
      <c r="E311" s="14"/>
      <c r="F311" s="14"/>
      <c r="G311" s="29"/>
      <c r="H311" s="13"/>
      <c r="I311" s="14"/>
      <c r="J311" s="21"/>
      <c r="K311" s="21"/>
      <c r="L311" s="21"/>
      <c r="M311" s="37"/>
      <c r="N311" s="23"/>
      <c r="O311" s="21"/>
      <c r="P311" s="21"/>
      <c r="Q311" s="10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6.5" customHeight="1">
      <c r="A312" s="1"/>
      <c r="B312" s="1"/>
      <c r="C312" s="12"/>
      <c r="D312" s="14"/>
      <c r="E312" s="14"/>
      <c r="F312" s="14"/>
      <c r="G312" s="29"/>
      <c r="H312" s="13"/>
      <c r="I312" s="14"/>
      <c r="J312" s="21"/>
      <c r="K312" s="21"/>
      <c r="L312" s="21"/>
      <c r="M312" s="37"/>
      <c r="N312" s="23"/>
      <c r="O312" s="21"/>
      <c r="P312" s="21"/>
      <c r="Q312" s="10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6.5" customHeight="1">
      <c r="A313" s="1"/>
      <c r="B313" s="1"/>
      <c r="C313" s="12"/>
      <c r="D313" s="14"/>
      <c r="E313" s="14"/>
      <c r="F313" s="14"/>
      <c r="G313" s="29"/>
      <c r="H313" s="13"/>
      <c r="I313" s="14"/>
      <c r="J313" s="21"/>
      <c r="K313" s="21"/>
      <c r="L313" s="21"/>
      <c r="M313" s="37"/>
      <c r="N313" s="23"/>
      <c r="O313" s="21"/>
      <c r="P313" s="21"/>
      <c r="Q313" s="10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6.5" customHeight="1">
      <c r="A314" s="1"/>
      <c r="B314" s="1"/>
      <c r="C314" s="12"/>
      <c r="D314" s="14"/>
      <c r="E314" s="14"/>
      <c r="F314" s="14"/>
      <c r="G314" s="29"/>
      <c r="H314" s="13"/>
      <c r="I314" s="14"/>
      <c r="J314" s="21"/>
      <c r="K314" s="21"/>
      <c r="L314" s="21"/>
      <c r="M314" s="37"/>
      <c r="N314" s="23"/>
      <c r="O314" s="21"/>
      <c r="P314" s="21"/>
      <c r="Q314" s="10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6.5" customHeight="1">
      <c r="A315" s="1"/>
      <c r="B315" s="1"/>
      <c r="C315" s="12"/>
      <c r="D315" s="14"/>
      <c r="E315" s="14"/>
      <c r="F315" s="14"/>
      <c r="G315" s="29"/>
      <c r="H315" s="13"/>
      <c r="I315" s="14"/>
      <c r="J315" s="21"/>
      <c r="K315" s="21"/>
      <c r="L315" s="21"/>
      <c r="M315" s="37"/>
      <c r="N315" s="23"/>
      <c r="O315" s="21"/>
      <c r="P315" s="21"/>
      <c r="Q315" s="10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6.5" customHeight="1">
      <c r="A316" s="1"/>
      <c r="B316" s="1"/>
      <c r="C316" s="12"/>
      <c r="D316" s="14"/>
      <c r="E316" s="14"/>
      <c r="F316" s="14"/>
      <c r="G316" s="29"/>
      <c r="H316" s="13"/>
      <c r="I316" s="14"/>
      <c r="J316" s="21"/>
      <c r="K316" s="21"/>
      <c r="L316" s="21"/>
      <c r="M316" s="37"/>
      <c r="N316" s="23"/>
      <c r="O316" s="21"/>
      <c r="P316" s="21"/>
      <c r="Q316" s="10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6.5" customHeight="1">
      <c r="A317" s="1"/>
      <c r="B317" s="1"/>
      <c r="C317" s="12"/>
      <c r="D317" s="14"/>
      <c r="E317" s="14"/>
      <c r="F317" s="14"/>
      <c r="G317" s="29"/>
      <c r="H317" s="13"/>
      <c r="I317" s="14"/>
      <c r="J317" s="21"/>
      <c r="K317" s="21"/>
      <c r="L317" s="21"/>
      <c r="M317" s="37"/>
      <c r="N317" s="23"/>
      <c r="O317" s="21"/>
      <c r="P317" s="21"/>
      <c r="Q317" s="10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6.5" customHeight="1">
      <c r="A318" s="1"/>
      <c r="B318" s="1"/>
      <c r="C318" s="12"/>
      <c r="D318" s="14"/>
      <c r="E318" s="14"/>
      <c r="F318" s="14"/>
      <c r="G318" s="29"/>
      <c r="H318" s="13"/>
      <c r="I318" s="14"/>
      <c r="J318" s="21"/>
      <c r="K318" s="21"/>
      <c r="L318" s="21"/>
      <c r="M318" s="37"/>
      <c r="N318" s="23"/>
      <c r="O318" s="21"/>
      <c r="P318" s="21"/>
      <c r="Q318" s="10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6.5" customHeight="1">
      <c r="A319" s="1"/>
      <c r="B319" s="1"/>
      <c r="C319" s="12"/>
      <c r="D319" s="14"/>
      <c r="E319" s="14"/>
      <c r="F319" s="14"/>
      <c r="G319" s="29"/>
      <c r="H319" s="13"/>
      <c r="I319" s="14"/>
      <c r="J319" s="21"/>
      <c r="K319" s="21"/>
      <c r="L319" s="21"/>
      <c r="M319" s="37"/>
      <c r="N319" s="23"/>
      <c r="O319" s="21"/>
      <c r="P319" s="21"/>
      <c r="Q319" s="10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6.5" customHeight="1">
      <c r="A320" s="1"/>
      <c r="B320" s="1"/>
      <c r="C320" s="12"/>
      <c r="D320" s="14"/>
      <c r="E320" s="14"/>
      <c r="F320" s="14"/>
      <c r="G320" s="29"/>
      <c r="H320" s="13"/>
      <c r="I320" s="14"/>
      <c r="J320" s="21"/>
      <c r="K320" s="21"/>
      <c r="L320" s="21"/>
      <c r="M320" s="37"/>
      <c r="N320" s="23"/>
      <c r="O320" s="21"/>
      <c r="P320" s="21"/>
      <c r="Q320" s="10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6.5" customHeight="1">
      <c r="A321" s="1"/>
      <c r="B321" s="1"/>
      <c r="C321" s="12"/>
      <c r="D321" s="14"/>
      <c r="E321" s="14"/>
      <c r="F321" s="14"/>
      <c r="G321" s="29"/>
      <c r="H321" s="13"/>
      <c r="I321" s="14"/>
      <c r="J321" s="21"/>
      <c r="K321" s="21"/>
      <c r="L321" s="21"/>
      <c r="M321" s="37"/>
      <c r="N321" s="23"/>
      <c r="O321" s="21"/>
      <c r="P321" s="21"/>
      <c r="Q321" s="10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6.5" customHeight="1">
      <c r="A322" s="1"/>
      <c r="B322" s="1"/>
      <c r="C322" s="12"/>
      <c r="D322" s="14"/>
      <c r="E322" s="14"/>
      <c r="F322" s="14"/>
      <c r="G322" s="29"/>
      <c r="H322" s="13"/>
      <c r="I322" s="14"/>
      <c r="J322" s="21"/>
      <c r="K322" s="21"/>
      <c r="L322" s="21"/>
      <c r="M322" s="37"/>
      <c r="N322" s="23"/>
      <c r="O322" s="21"/>
      <c r="P322" s="21"/>
      <c r="Q322" s="10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6.5" customHeight="1">
      <c r="A323" s="1"/>
      <c r="B323" s="1"/>
      <c r="C323" s="12"/>
      <c r="D323" s="14"/>
      <c r="E323" s="14"/>
      <c r="F323" s="14"/>
      <c r="G323" s="29"/>
      <c r="H323" s="13"/>
      <c r="I323" s="14"/>
      <c r="J323" s="21"/>
      <c r="K323" s="21"/>
      <c r="L323" s="21"/>
      <c r="M323" s="37"/>
      <c r="N323" s="23"/>
      <c r="O323" s="21"/>
      <c r="P323" s="21"/>
      <c r="Q323" s="10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6.5" customHeight="1">
      <c r="A324" s="1"/>
      <c r="B324" s="1"/>
      <c r="C324" s="12"/>
      <c r="D324" s="14"/>
      <c r="E324" s="14"/>
      <c r="F324" s="14"/>
      <c r="G324" s="29"/>
      <c r="H324" s="13"/>
      <c r="I324" s="14"/>
      <c r="J324" s="21"/>
      <c r="K324" s="21"/>
      <c r="L324" s="21"/>
      <c r="M324" s="37"/>
      <c r="N324" s="23"/>
      <c r="O324" s="21"/>
      <c r="P324" s="21"/>
      <c r="Q324" s="10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6.5" customHeight="1">
      <c r="A325" s="1"/>
      <c r="B325" s="1"/>
      <c r="C325" s="12"/>
      <c r="D325" s="14"/>
      <c r="E325" s="14"/>
      <c r="F325" s="14"/>
      <c r="G325" s="29"/>
      <c r="H325" s="13"/>
      <c r="I325" s="14"/>
      <c r="J325" s="21"/>
      <c r="K325" s="21"/>
      <c r="L325" s="21"/>
      <c r="M325" s="37"/>
      <c r="N325" s="23"/>
      <c r="O325" s="21"/>
      <c r="P325" s="21"/>
      <c r="Q325" s="10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6.5" customHeight="1">
      <c r="A326" s="1"/>
      <c r="B326" s="1"/>
      <c r="C326" s="12"/>
      <c r="D326" s="14"/>
      <c r="E326" s="14"/>
      <c r="F326" s="14"/>
      <c r="G326" s="29"/>
      <c r="H326" s="13"/>
      <c r="I326" s="14"/>
      <c r="J326" s="21"/>
      <c r="K326" s="21"/>
      <c r="L326" s="21"/>
      <c r="M326" s="37"/>
      <c r="N326" s="23"/>
      <c r="O326" s="21"/>
      <c r="P326" s="21"/>
      <c r="Q326" s="10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6.5" customHeight="1">
      <c r="A327" s="1"/>
      <c r="B327" s="1"/>
      <c r="C327" s="12"/>
      <c r="D327" s="14"/>
      <c r="E327" s="14"/>
      <c r="F327" s="14"/>
      <c r="G327" s="29"/>
      <c r="H327" s="13"/>
      <c r="I327" s="14"/>
      <c r="J327" s="21"/>
      <c r="K327" s="21"/>
      <c r="L327" s="21"/>
      <c r="M327" s="37"/>
      <c r="N327" s="23"/>
      <c r="O327" s="21"/>
      <c r="P327" s="21"/>
      <c r="Q327" s="10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6.5" customHeight="1">
      <c r="A328" s="1"/>
      <c r="B328" s="1"/>
      <c r="C328" s="12"/>
      <c r="D328" s="14"/>
      <c r="E328" s="14"/>
      <c r="F328" s="14"/>
      <c r="G328" s="29"/>
      <c r="H328" s="13"/>
      <c r="I328" s="14"/>
      <c r="J328" s="21"/>
      <c r="K328" s="21"/>
      <c r="L328" s="21"/>
      <c r="M328" s="37"/>
      <c r="N328" s="23"/>
      <c r="O328" s="21"/>
      <c r="P328" s="21"/>
      <c r="Q328" s="10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6.5" customHeight="1">
      <c r="A329" s="1"/>
      <c r="B329" s="1"/>
      <c r="C329" s="12"/>
      <c r="D329" s="14"/>
      <c r="E329" s="14"/>
      <c r="F329" s="14"/>
      <c r="G329" s="29"/>
      <c r="H329" s="13"/>
      <c r="I329" s="14"/>
      <c r="J329" s="21"/>
      <c r="K329" s="21"/>
      <c r="L329" s="21"/>
      <c r="M329" s="37"/>
      <c r="N329" s="23"/>
      <c r="O329" s="21"/>
      <c r="P329" s="21"/>
      <c r="Q329" s="10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6.5" customHeight="1">
      <c r="A330" s="1"/>
      <c r="B330" s="1"/>
      <c r="C330" s="12"/>
      <c r="D330" s="14"/>
      <c r="E330" s="14"/>
      <c r="F330" s="14"/>
      <c r="G330" s="29"/>
      <c r="H330" s="13"/>
      <c r="I330" s="14"/>
      <c r="J330" s="21"/>
      <c r="K330" s="21"/>
      <c r="L330" s="21"/>
      <c r="M330" s="37"/>
      <c r="N330" s="23"/>
      <c r="O330" s="21"/>
      <c r="P330" s="21"/>
      <c r="Q330" s="10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6.5" customHeight="1">
      <c r="A331" s="1"/>
      <c r="B331" s="1"/>
      <c r="C331" s="12"/>
      <c r="D331" s="14"/>
      <c r="E331" s="14"/>
      <c r="F331" s="14"/>
      <c r="G331" s="29"/>
      <c r="H331" s="13"/>
      <c r="I331" s="14"/>
      <c r="J331" s="21"/>
      <c r="K331" s="21"/>
      <c r="L331" s="21"/>
      <c r="M331" s="37"/>
      <c r="N331" s="23"/>
      <c r="O331" s="21"/>
      <c r="P331" s="21"/>
      <c r="Q331" s="10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6.5" customHeight="1">
      <c r="A332" s="1"/>
      <c r="B332" s="1"/>
      <c r="C332" s="12"/>
      <c r="D332" s="14"/>
      <c r="E332" s="14"/>
      <c r="F332" s="14"/>
      <c r="G332" s="29"/>
      <c r="H332" s="13"/>
      <c r="I332" s="14"/>
      <c r="J332" s="21"/>
      <c r="K332" s="21"/>
      <c r="L332" s="21"/>
      <c r="M332" s="37"/>
      <c r="N332" s="23"/>
      <c r="O332" s="21"/>
      <c r="P332" s="21"/>
      <c r="Q332" s="10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6.5" customHeight="1">
      <c r="A333" s="1"/>
      <c r="B333" s="1"/>
      <c r="C333" s="12"/>
      <c r="D333" s="14"/>
      <c r="E333" s="14"/>
      <c r="F333" s="14"/>
      <c r="G333" s="29"/>
      <c r="H333" s="13"/>
      <c r="I333" s="14"/>
      <c r="J333" s="21"/>
      <c r="K333" s="21"/>
      <c r="L333" s="21"/>
      <c r="M333" s="37"/>
      <c r="N333" s="23"/>
      <c r="O333" s="21"/>
      <c r="P333" s="21"/>
      <c r="Q333" s="10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6.5" customHeight="1">
      <c r="A334" s="1"/>
      <c r="B334" s="1"/>
      <c r="C334" s="12"/>
      <c r="D334" s="14"/>
      <c r="E334" s="14"/>
      <c r="F334" s="14"/>
      <c r="G334" s="29"/>
      <c r="H334" s="13"/>
      <c r="I334" s="14"/>
      <c r="J334" s="21"/>
      <c r="K334" s="21"/>
      <c r="L334" s="21"/>
      <c r="M334" s="37"/>
      <c r="N334" s="23"/>
      <c r="O334" s="21"/>
      <c r="P334" s="21"/>
      <c r="Q334" s="10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6.5" customHeight="1">
      <c r="A335" s="1"/>
      <c r="B335" s="1"/>
      <c r="C335" s="12"/>
      <c r="D335" s="14"/>
      <c r="E335" s="14"/>
      <c r="F335" s="14"/>
      <c r="G335" s="29"/>
      <c r="H335" s="13"/>
      <c r="I335" s="14"/>
      <c r="J335" s="21"/>
      <c r="K335" s="21"/>
      <c r="L335" s="21"/>
      <c r="M335" s="37"/>
      <c r="N335" s="23"/>
      <c r="O335" s="21"/>
      <c r="P335" s="21"/>
      <c r="Q335" s="10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6.5" customHeight="1">
      <c r="A336" s="1"/>
      <c r="B336" s="1"/>
      <c r="C336" s="12"/>
      <c r="D336" s="14"/>
      <c r="E336" s="14"/>
      <c r="F336" s="14"/>
      <c r="G336" s="29"/>
      <c r="H336" s="13"/>
      <c r="I336" s="14"/>
      <c r="J336" s="21"/>
      <c r="K336" s="21"/>
      <c r="L336" s="21"/>
      <c r="M336" s="37"/>
      <c r="N336" s="23"/>
      <c r="O336" s="21"/>
      <c r="P336" s="21"/>
      <c r="Q336" s="10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6.5" customHeight="1">
      <c r="A337" s="1"/>
      <c r="B337" s="1"/>
      <c r="C337" s="12"/>
      <c r="D337" s="14"/>
      <c r="E337" s="14"/>
      <c r="F337" s="14"/>
      <c r="G337" s="29"/>
      <c r="H337" s="13"/>
      <c r="I337" s="14"/>
      <c r="J337" s="21"/>
      <c r="K337" s="21"/>
      <c r="L337" s="21"/>
      <c r="M337" s="37"/>
      <c r="N337" s="23"/>
      <c r="O337" s="21"/>
      <c r="P337" s="21"/>
      <c r="Q337" s="10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6.5" customHeight="1">
      <c r="A338" s="1"/>
      <c r="B338" s="1"/>
      <c r="C338" s="12"/>
      <c r="D338" s="14"/>
      <c r="E338" s="14"/>
      <c r="F338" s="14"/>
      <c r="G338" s="29"/>
      <c r="H338" s="13"/>
      <c r="I338" s="14"/>
      <c r="J338" s="21"/>
      <c r="K338" s="21"/>
      <c r="L338" s="21"/>
      <c r="M338" s="37"/>
      <c r="N338" s="23"/>
      <c r="O338" s="21"/>
      <c r="P338" s="21"/>
      <c r="Q338" s="10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6.5" customHeight="1">
      <c r="A339" s="1"/>
      <c r="B339" s="1"/>
      <c r="C339" s="12"/>
      <c r="D339" s="14"/>
      <c r="E339" s="14"/>
      <c r="F339" s="14"/>
      <c r="G339" s="29"/>
      <c r="H339" s="13"/>
      <c r="I339" s="14"/>
      <c r="J339" s="21"/>
      <c r="K339" s="21"/>
      <c r="L339" s="21"/>
      <c r="M339" s="37"/>
      <c r="N339" s="23"/>
      <c r="O339" s="21"/>
      <c r="P339" s="21"/>
      <c r="Q339" s="10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6.5" customHeight="1">
      <c r="A340" s="1"/>
      <c r="B340" s="1"/>
      <c r="C340" s="12"/>
      <c r="D340" s="14"/>
      <c r="E340" s="14"/>
      <c r="F340" s="14"/>
      <c r="G340" s="29"/>
      <c r="H340" s="13"/>
      <c r="I340" s="14"/>
      <c r="J340" s="21"/>
      <c r="K340" s="21"/>
      <c r="L340" s="21"/>
      <c r="M340" s="37"/>
      <c r="N340" s="23"/>
      <c r="O340" s="21"/>
      <c r="P340" s="21"/>
      <c r="Q340" s="10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6.5" customHeight="1">
      <c r="A341" s="1"/>
      <c r="B341" s="1"/>
      <c r="C341" s="12"/>
      <c r="D341" s="14"/>
      <c r="E341" s="14"/>
      <c r="F341" s="14"/>
      <c r="G341" s="29"/>
      <c r="H341" s="13"/>
      <c r="I341" s="14"/>
      <c r="J341" s="21"/>
      <c r="K341" s="21"/>
      <c r="L341" s="21"/>
      <c r="M341" s="37"/>
      <c r="N341" s="23"/>
      <c r="O341" s="21"/>
      <c r="P341" s="21"/>
      <c r="Q341" s="10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6.5" customHeight="1">
      <c r="A342" s="1"/>
      <c r="B342" s="1"/>
      <c r="C342" s="12"/>
      <c r="D342" s="14"/>
      <c r="E342" s="14"/>
      <c r="F342" s="14"/>
      <c r="G342" s="29"/>
      <c r="H342" s="13"/>
      <c r="I342" s="14"/>
      <c r="J342" s="21"/>
      <c r="K342" s="21"/>
      <c r="L342" s="21"/>
      <c r="M342" s="37"/>
      <c r="N342" s="23"/>
      <c r="O342" s="21"/>
      <c r="P342" s="21"/>
      <c r="Q342" s="10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6.5" customHeight="1">
      <c r="A343" s="1"/>
      <c r="B343" s="1"/>
      <c r="C343" s="12"/>
      <c r="D343" s="14"/>
      <c r="E343" s="14"/>
      <c r="F343" s="14"/>
      <c r="G343" s="29"/>
      <c r="H343" s="13"/>
      <c r="I343" s="14"/>
      <c r="J343" s="21"/>
      <c r="K343" s="21"/>
      <c r="L343" s="21"/>
      <c r="M343" s="37"/>
      <c r="N343" s="23"/>
      <c r="O343" s="21"/>
      <c r="P343" s="21"/>
      <c r="Q343" s="10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6.5" customHeight="1">
      <c r="A344" s="1"/>
      <c r="B344" s="1"/>
      <c r="C344" s="12"/>
      <c r="D344" s="14"/>
      <c r="E344" s="14"/>
      <c r="F344" s="14"/>
      <c r="G344" s="29"/>
      <c r="H344" s="13"/>
      <c r="I344" s="14"/>
      <c r="J344" s="21"/>
      <c r="K344" s="21"/>
      <c r="L344" s="21"/>
      <c r="M344" s="37"/>
      <c r="N344" s="23"/>
      <c r="O344" s="21"/>
      <c r="P344" s="21"/>
      <c r="Q344" s="10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6.5" customHeight="1">
      <c r="A345" s="1"/>
      <c r="B345" s="1"/>
      <c r="C345" s="12"/>
      <c r="D345" s="14"/>
      <c r="E345" s="14"/>
      <c r="F345" s="14"/>
      <c r="G345" s="29"/>
      <c r="H345" s="13"/>
      <c r="I345" s="14"/>
      <c r="J345" s="21"/>
      <c r="K345" s="21"/>
      <c r="L345" s="21"/>
      <c r="M345" s="37"/>
      <c r="N345" s="23"/>
      <c r="O345" s="21"/>
      <c r="P345" s="21"/>
      <c r="Q345" s="10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6.5" customHeight="1">
      <c r="A346" s="1"/>
      <c r="B346" s="1"/>
      <c r="C346" s="12"/>
      <c r="D346" s="14"/>
      <c r="E346" s="14"/>
      <c r="F346" s="14"/>
      <c r="G346" s="29"/>
      <c r="H346" s="13"/>
      <c r="I346" s="14"/>
      <c r="J346" s="21"/>
      <c r="K346" s="21"/>
      <c r="L346" s="21"/>
      <c r="M346" s="37"/>
      <c r="N346" s="23"/>
      <c r="O346" s="21"/>
      <c r="P346" s="21"/>
      <c r="Q346" s="10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6.5" customHeight="1">
      <c r="A347" s="1"/>
      <c r="B347" s="1"/>
      <c r="C347" s="12"/>
      <c r="D347" s="14"/>
      <c r="E347" s="14"/>
      <c r="F347" s="14"/>
      <c r="G347" s="29"/>
      <c r="H347" s="13"/>
      <c r="I347" s="14"/>
      <c r="J347" s="21"/>
      <c r="K347" s="21"/>
      <c r="L347" s="21"/>
      <c r="M347" s="37"/>
      <c r="N347" s="23"/>
      <c r="O347" s="21"/>
      <c r="P347" s="21"/>
      <c r="Q347" s="10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6.5" customHeight="1">
      <c r="A348" s="1"/>
      <c r="B348" s="1"/>
      <c r="C348" s="12"/>
      <c r="D348" s="14"/>
      <c r="E348" s="14"/>
      <c r="F348" s="14"/>
      <c r="G348" s="29"/>
      <c r="H348" s="13"/>
      <c r="I348" s="14"/>
      <c r="J348" s="21"/>
      <c r="K348" s="21"/>
      <c r="L348" s="21"/>
      <c r="M348" s="37"/>
      <c r="N348" s="23"/>
      <c r="O348" s="21"/>
      <c r="P348" s="21"/>
      <c r="Q348" s="10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6.5" customHeight="1">
      <c r="A349" s="1"/>
      <c r="B349" s="1"/>
      <c r="C349" s="12"/>
      <c r="D349" s="14"/>
      <c r="E349" s="14"/>
      <c r="F349" s="14"/>
      <c r="G349" s="29"/>
      <c r="H349" s="13"/>
      <c r="I349" s="14"/>
      <c r="J349" s="21"/>
      <c r="K349" s="21"/>
      <c r="L349" s="21"/>
      <c r="M349" s="37"/>
      <c r="N349" s="23"/>
      <c r="O349" s="21"/>
      <c r="P349" s="21"/>
      <c r="Q349" s="10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6.5" customHeight="1">
      <c r="A350" s="1"/>
      <c r="B350" s="1"/>
      <c r="C350" s="12"/>
      <c r="D350" s="14"/>
      <c r="E350" s="14"/>
      <c r="F350" s="14"/>
      <c r="G350" s="29"/>
      <c r="H350" s="13"/>
      <c r="I350" s="14"/>
      <c r="J350" s="21"/>
      <c r="K350" s="21"/>
      <c r="L350" s="21"/>
      <c r="M350" s="37"/>
      <c r="N350" s="23"/>
      <c r="O350" s="21"/>
      <c r="P350" s="21"/>
      <c r="Q350" s="10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6.5" customHeight="1">
      <c r="A351" s="1"/>
      <c r="B351" s="1"/>
      <c r="C351" s="12"/>
      <c r="D351" s="14"/>
      <c r="E351" s="14"/>
      <c r="F351" s="14"/>
      <c r="G351" s="29"/>
      <c r="H351" s="13"/>
      <c r="I351" s="14"/>
      <c r="J351" s="21"/>
      <c r="K351" s="21"/>
      <c r="L351" s="21"/>
      <c r="M351" s="37"/>
      <c r="N351" s="23"/>
      <c r="O351" s="21"/>
      <c r="P351" s="21"/>
      <c r="Q351" s="10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6.5" customHeight="1">
      <c r="A352" s="1"/>
      <c r="B352" s="1"/>
      <c r="C352" s="12"/>
      <c r="D352" s="14"/>
      <c r="E352" s="14"/>
      <c r="F352" s="14"/>
      <c r="G352" s="29"/>
      <c r="H352" s="13"/>
      <c r="I352" s="14"/>
      <c r="J352" s="21"/>
      <c r="K352" s="21"/>
      <c r="L352" s="21"/>
      <c r="M352" s="37"/>
      <c r="N352" s="23"/>
      <c r="O352" s="21"/>
      <c r="P352" s="21"/>
      <c r="Q352" s="10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6.5" customHeight="1">
      <c r="A353" s="1"/>
      <c r="B353" s="1"/>
      <c r="C353" s="12"/>
      <c r="D353" s="14"/>
      <c r="E353" s="14"/>
      <c r="F353" s="14"/>
      <c r="G353" s="29"/>
      <c r="H353" s="13"/>
      <c r="I353" s="14"/>
      <c r="J353" s="21"/>
      <c r="K353" s="21"/>
      <c r="L353" s="21"/>
      <c r="M353" s="37"/>
      <c r="N353" s="23"/>
      <c r="O353" s="21"/>
      <c r="P353" s="21"/>
      <c r="Q353" s="10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6.5" customHeight="1">
      <c r="A354" s="1"/>
      <c r="B354" s="1"/>
      <c r="C354" s="12"/>
      <c r="D354" s="14"/>
      <c r="E354" s="14"/>
      <c r="F354" s="14"/>
      <c r="G354" s="29"/>
      <c r="H354" s="13"/>
      <c r="I354" s="14"/>
      <c r="J354" s="21"/>
      <c r="K354" s="21"/>
      <c r="L354" s="21"/>
      <c r="M354" s="37"/>
      <c r="N354" s="23"/>
      <c r="O354" s="21"/>
      <c r="P354" s="21"/>
      <c r="Q354" s="10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6.5" customHeight="1">
      <c r="A355" s="1"/>
      <c r="B355" s="1"/>
      <c r="C355" s="12"/>
      <c r="D355" s="14"/>
      <c r="E355" s="14"/>
      <c r="F355" s="14"/>
      <c r="G355" s="29"/>
      <c r="H355" s="13"/>
      <c r="I355" s="14"/>
      <c r="J355" s="21"/>
      <c r="K355" s="21"/>
      <c r="L355" s="21"/>
      <c r="M355" s="37"/>
      <c r="N355" s="23"/>
      <c r="O355" s="21"/>
      <c r="P355" s="21"/>
      <c r="Q355" s="10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6.5" customHeight="1">
      <c r="A356" s="1"/>
      <c r="B356" s="1"/>
      <c r="C356" s="12"/>
      <c r="D356" s="14"/>
      <c r="E356" s="14"/>
      <c r="F356" s="14"/>
      <c r="G356" s="29"/>
      <c r="H356" s="13"/>
      <c r="I356" s="14"/>
      <c r="J356" s="21"/>
      <c r="K356" s="21"/>
      <c r="L356" s="21"/>
      <c r="M356" s="37"/>
      <c r="N356" s="23"/>
      <c r="O356" s="21"/>
      <c r="P356" s="21"/>
      <c r="Q356" s="10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6.5" customHeight="1">
      <c r="A357" s="1"/>
      <c r="B357" s="1"/>
      <c r="C357" s="12"/>
      <c r="D357" s="14"/>
      <c r="E357" s="14"/>
      <c r="F357" s="14"/>
      <c r="G357" s="29"/>
      <c r="H357" s="13"/>
      <c r="I357" s="14"/>
      <c r="J357" s="21"/>
      <c r="K357" s="21"/>
      <c r="L357" s="21"/>
      <c r="M357" s="37"/>
      <c r="N357" s="23"/>
      <c r="O357" s="21"/>
      <c r="P357" s="21"/>
      <c r="Q357" s="10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6.5" customHeight="1">
      <c r="A358" s="1"/>
      <c r="B358" s="1"/>
      <c r="C358" s="12"/>
      <c r="D358" s="14"/>
      <c r="E358" s="14"/>
      <c r="F358" s="14"/>
      <c r="G358" s="29"/>
      <c r="H358" s="13"/>
      <c r="I358" s="14"/>
      <c r="J358" s="21"/>
      <c r="K358" s="21"/>
      <c r="L358" s="21"/>
      <c r="M358" s="37"/>
      <c r="N358" s="23"/>
      <c r="O358" s="21"/>
      <c r="P358" s="21"/>
      <c r="Q358" s="10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6.5" customHeight="1">
      <c r="A359" s="1"/>
      <c r="B359" s="1"/>
      <c r="C359" s="12"/>
      <c r="D359" s="14"/>
      <c r="E359" s="14"/>
      <c r="F359" s="14"/>
      <c r="G359" s="29"/>
      <c r="H359" s="13"/>
      <c r="I359" s="14"/>
      <c r="J359" s="21"/>
      <c r="K359" s="21"/>
      <c r="L359" s="21"/>
      <c r="M359" s="37"/>
      <c r="N359" s="23"/>
      <c r="O359" s="21"/>
      <c r="P359" s="21"/>
      <c r="Q359" s="10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6.5" customHeight="1">
      <c r="A360" s="1"/>
      <c r="B360" s="1"/>
      <c r="C360" s="12"/>
      <c r="D360" s="14"/>
      <c r="E360" s="14"/>
      <c r="F360" s="14"/>
      <c r="G360" s="29"/>
      <c r="H360" s="13"/>
      <c r="I360" s="14"/>
      <c r="J360" s="21"/>
      <c r="K360" s="21"/>
      <c r="L360" s="21"/>
      <c r="M360" s="37"/>
      <c r="N360" s="23"/>
      <c r="O360" s="21"/>
      <c r="P360" s="21"/>
      <c r="Q360" s="10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6.5" customHeight="1">
      <c r="A361" s="1"/>
      <c r="B361" s="1"/>
      <c r="C361" s="12"/>
      <c r="D361" s="14"/>
      <c r="E361" s="14"/>
      <c r="F361" s="14"/>
      <c r="G361" s="29"/>
      <c r="H361" s="13"/>
      <c r="I361" s="14"/>
      <c r="J361" s="21"/>
      <c r="K361" s="21"/>
      <c r="L361" s="21"/>
      <c r="M361" s="37"/>
      <c r="N361" s="23"/>
      <c r="O361" s="21"/>
      <c r="P361" s="21"/>
      <c r="Q361" s="10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6.5" customHeight="1">
      <c r="A362" s="1"/>
      <c r="B362" s="1"/>
      <c r="C362" s="12"/>
      <c r="D362" s="14"/>
      <c r="E362" s="14"/>
      <c r="F362" s="14"/>
      <c r="G362" s="29"/>
      <c r="H362" s="13"/>
      <c r="I362" s="14"/>
      <c r="J362" s="21"/>
      <c r="K362" s="21"/>
      <c r="L362" s="21"/>
      <c r="M362" s="37"/>
      <c r="N362" s="23"/>
      <c r="O362" s="21"/>
      <c r="P362" s="21"/>
      <c r="Q362" s="10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6.5" customHeight="1">
      <c r="A363" s="1"/>
      <c r="B363" s="1"/>
      <c r="C363" s="12"/>
      <c r="D363" s="14"/>
      <c r="E363" s="14"/>
      <c r="F363" s="14"/>
      <c r="G363" s="29"/>
      <c r="H363" s="13"/>
      <c r="I363" s="14"/>
      <c r="J363" s="21"/>
      <c r="K363" s="21"/>
      <c r="L363" s="21"/>
      <c r="M363" s="37"/>
      <c r="N363" s="23"/>
      <c r="O363" s="21"/>
      <c r="P363" s="21"/>
      <c r="Q363" s="10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6.5" customHeight="1">
      <c r="A364" s="1"/>
      <c r="B364" s="1"/>
      <c r="C364" s="12"/>
      <c r="D364" s="14"/>
      <c r="E364" s="14"/>
      <c r="F364" s="14"/>
      <c r="G364" s="29"/>
      <c r="H364" s="13"/>
      <c r="I364" s="14"/>
      <c r="J364" s="21"/>
      <c r="K364" s="21"/>
      <c r="L364" s="21"/>
      <c r="M364" s="37"/>
      <c r="N364" s="23"/>
      <c r="O364" s="21"/>
      <c r="P364" s="21"/>
      <c r="Q364" s="10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6.5" customHeight="1">
      <c r="A365" s="1"/>
      <c r="B365" s="1"/>
      <c r="C365" s="12"/>
      <c r="D365" s="14"/>
      <c r="E365" s="14"/>
      <c r="F365" s="14"/>
      <c r="G365" s="29"/>
      <c r="H365" s="13"/>
      <c r="I365" s="14"/>
      <c r="J365" s="21"/>
      <c r="K365" s="21"/>
      <c r="L365" s="21"/>
      <c r="M365" s="37"/>
      <c r="N365" s="23"/>
      <c r="O365" s="21"/>
      <c r="P365" s="21"/>
      <c r="Q365" s="10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6.5" customHeight="1">
      <c r="A366" s="1"/>
      <c r="B366" s="1"/>
      <c r="C366" s="12"/>
      <c r="D366" s="14"/>
      <c r="E366" s="14"/>
      <c r="F366" s="14"/>
      <c r="G366" s="29"/>
      <c r="H366" s="13"/>
      <c r="I366" s="14"/>
      <c r="J366" s="21"/>
      <c r="K366" s="21"/>
      <c r="L366" s="21"/>
      <c r="M366" s="37"/>
      <c r="N366" s="23"/>
      <c r="O366" s="21"/>
      <c r="P366" s="21"/>
      <c r="Q366" s="10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6.5" customHeight="1">
      <c r="A367" s="1"/>
      <c r="B367" s="1"/>
      <c r="C367" s="12"/>
      <c r="D367" s="14"/>
      <c r="E367" s="14"/>
      <c r="F367" s="14"/>
      <c r="G367" s="29"/>
      <c r="H367" s="13"/>
      <c r="I367" s="14"/>
      <c r="J367" s="21"/>
      <c r="K367" s="21"/>
      <c r="L367" s="21"/>
      <c r="M367" s="37"/>
      <c r="N367" s="23"/>
      <c r="O367" s="21"/>
      <c r="P367" s="21"/>
      <c r="Q367" s="10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6.5" customHeight="1">
      <c r="A368" s="1"/>
      <c r="B368" s="1"/>
      <c r="C368" s="12"/>
      <c r="D368" s="14"/>
      <c r="E368" s="14"/>
      <c r="F368" s="14"/>
      <c r="G368" s="29"/>
      <c r="H368" s="13"/>
      <c r="I368" s="14"/>
      <c r="J368" s="21"/>
      <c r="K368" s="21"/>
      <c r="L368" s="21"/>
      <c r="M368" s="37"/>
      <c r="N368" s="23"/>
      <c r="O368" s="21"/>
      <c r="P368" s="21"/>
      <c r="Q368" s="10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6.5" customHeight="1">
      <c r="A369" s="1"/>
      <c r="B369" s="1"/>
      <c r="C369" s="12"/>
      <c r="D369" s="14"/>
      <c r="E369" s="14"/>
      <c r="F369" s="14"/>
      <c r="G369" s="29"/>
      <c r="H369" s="13"/>
      <c r="I369" s="14"/>
      <c r="J369" s="21"/>
      <c r="K369" s="21"/>
      <c r="L369" s="21"/>
      <c r="M369" s="37"/>
      <c r="N369" s="23"/>
      <c r="O369" s="21"/>
      <c r="P369" s="21"/>
      <c r="Q369" s="10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6.5" customHeight="1">
      <c r="A370" s="1"/>
      <c r="B370" s="1"/>
      <c r="C370" s="12"/>
      <c r="D370" s="14"/>
      <c r="E370" s="14"/>
      <c r="F370" s="14"/>
      <c r="G370" s="29"/>
      <c r="H370" s="13"/>
      <c r="I370" s="14"/>
      <c r="J370" s="21"/>
      <c r="K370" s="21"/>
      <c r="L370" s="21"/>
      <c r="M370" s="37"/>
      <c r="N370" s="23"/>
      <c r="O370" s="21"/>
      <c r="P370" s="21"/>
      <c r="Q370" s="10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6.5" customHeight="1">
      <c r="A371" s="1"/>
      <c r="B371" s="1"/>
      <c r="C371" s="12"/>
      <c r="D371" s="14"/>
      <c r="E371" s="14"/>
      <c r="F371" s="14"/>
      <c r="G371" s="29"/>
      <c r="H371" s="13"/>
      <c r="I371" s="14"/>
      <c r="J371" s="21"/>
      <c r="K371" s="21"/>
      <c r="L371" s="21"/>
      <c r="M371" s="37"/>
      <c r="N371" s="23"/>
      <c r="O371" s="21"/>
      <c r="P371" s="21"/>
      <c r="Q371" s="10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6.5" customHeight="1">
      <c r="A372" s="1"/>
      <c r="B372" s="1"/>
      <c r="C372" s="12"/>
      <c r="D372" s="14"/>
      <c r="E372" s="14"/>
      <c r="F372" s="14"/>
      <c r="G372" s="29"/>
      <c r="H372" s="13"/>
      <c r="I372" s="14"/>
      <c r="J372" s="21"/>
      <c r="K372" s="21"/>
      <c r="L372" s="21"/>
      <c r="M372" s="37"/>
      <c r="N372" s="23"/>
      <c r="O372" s="21"/>
      <c r="P372" s="21"/>
      <c r="Q372" s="10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6.5" customHeight="1">
      <c r="A373" s="1"/>
      <c r="B373" s="1"/>
      <c r="C373" s="12"/>
      <c r="D373" s="14"/>
      <c r="E373" s="14"/>
      <c r="F373" s="14"/>
      <c r="G373" s="29"/>
      <c r="H373" s="13"/>
      <c r="I373" s="14"/>
      <c r="J373" s="21"/>
      <c r="K373" s="21"/>
      <c r="L373" s="21"/>
      <c r="M373" s="37"/>
      <c r="N373" s="23"/>
      <c r="O373" s="21"/>
      <c r="P373" s="21"/>
      <c r="Q373" s="10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6.5" customHeight="1">
      <c r="A374" s="1"/>
      <c r="B374" s="1"/>
      <c r="C374" s="12"/>
      <c r="D374" s="14"/>
      <c r="E374" s="14"/>
      <c r="F374" s="14"/>
      <c r="G374" s="29"/>
      <c r="H374" s="13"/>
      <c r="I374" s="14"/>
      <c r="J374" s="21"/>
      <c r="K374" s="21"/>
      <c r="L374" s="21"/>
      <c r="M374" s="37"/>
      <c r="N374" s="23"/>
      <c r="O374" s="21"/>
      <c r="P374" s="21"/>
      <c r="Q374" s="10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6.5" customHeight="1">
      <c r="A375" s="1"/>
      <c r="B375" s="1"/>
      <c r="C375" s="12"/>
      <c r="D375" s="14"/>
      <c r="E375" s="14"/>
      <c r="F375" s="14"/>
      <c r="G375" s="29"/>
      <c r="H375" s="13"/>
      <c r="I375" s="14"/>
      <c r="J375" s="21"/>
      <c r="K375" s="21"/>
      <c r="L375" s="21"/>
      <c r="M375" s="37"/>
      <c r="N375" s="23"/>
      <c r="O375" s="21"/>
      <c r="P375" s="21"/>
      <c r="Q375" s="10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6.5" customHeight="1">
      <c r="A376" s="1"/>
      <c r="B376" s="1"/>
      <c r="C376" s="12"/>
      <c r="D376" s="14"/>
      <c r="E376" s="14"/>
      <c r="F376" s="14"/>
      <c r="G376" s="29"/>
      <c r="H376" s="13"/>
      <c r="I376" s="14"/>
      <c r="J376" s="21"/>
      <c r="K376" s="21"/>
      <c r="L376" s="21"/>
      <c r="M376" s="37"/>
      <c r="N376" s="23"/>
      <c r="O376" s="21"/>
      <c r="P376" s="21"/>
      <c r="Q376" s="10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6.5" customHeight="1">
      <c r="A377" s="1"/>
      <c r="B377" s="1"/>
      <c r="C377" s="12"/>
      <c r="D377" s="14"/>
      <c r="E377" s="14"/>
      <c r="F377" s="14"/>
      <c r="G377" s="29"/>
      <c r="H377" s="13"/>
      <c r="I377" s="14"/>
      <c r="J377" s="21"/>
      <c r="K377" s="21"/>
      <c r="L377" s="21"/>
      <c r="M377" s="37"/>
      <c r="N377" s="23"/>
      <c r="O377" s="21"/>
      <c r="P377" s="21"/>
      <c r="Q377" s="10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6.5" customHeight="1">
      <c r="A378" s="1"/>
      <c r="B378" s="1"/>
      <c r="C378" s="12"/>
      <c r="D378" s="14"/>
      <c r="E378" s="14"/>
      <c r="F378" s="14"/>
      <c r="G378" s="29"/>
      <c r="H378" s="13"/>
      <c r="I378" s="14"/>
      <c r="J378" s="21"/>
      <c r="K378" s="21"/>
      <c r="L378" s="21"/>
      <c r="M378" s="37"/>
      <c r="N378" s="23"/>
      <c r="O378" s="21"/>
      <c r="P378" s="21"/>
      <c r="Q378" s="10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6.5" customHeight="1">
      <c r="A379" s="1"/>
      <c r="B379" s="1"/>
      <c r="C379" s="12"/>
      <c r="D379" s="14"/>
      <c r="E379" s="14"/>
      <c r="F379" s="14"/>
      <c r="G379" s="29"/>
      <c r="H379" s="13"/>
      <c r="I379" s="14"/>
      <c r="J379" s="21"/>
      <c r="K379" s="21"/>
      <c r="L379" s="21"/>
      <c r="M379" s="37"/>
      <c r="N379" s="23"/>
      <c r="O379" s="21"/>
      <c r="P379" s="21"/>
      <c r="Q379" s="10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6.5" customHeight="1">
      <c r="A380" s="1"/>
      <c r="B380" s="1"/>
      <c r="C380" s="12"/>
      <c r="D380" s="14"/>
      <c r="E380" s="14"/>
      <c r="F380" s="14"/>
      <c r="G380" s="29"/>
      <c r="H380" s="13"/>
      <c r="I380" s="14"/>
      <c r="J380" s="21"/>
      <c r="K380" s="21"/>
      <c r="L380" s="21"/>
      <c r="M380" s="37"/>
      <c r="N380" s="23"/>
      <c r="O380" s="21"/>
      <c r="P380" s="21"/>
      <c r="Q380" s="10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6.5" customHeight="1">
      <c r="A381" s="1"/>
      <c r="B381" s="1"/>
      <c r="C381" s="12"/>
      <c r="D381" s="14"/>
      <c r="E381" s="14"/>
      <c r="F381" s="14"/>
      <c r="G381" s="29"/>
      <c r="H381" s="13"/>
      <c r="I381" s="14"/>
      <c r="J381" s="21"/>
      <c r="K381" s="21"/>
      <c r="L381" s="21"/>
      <c r="M381" s="37"/>
      <c r="N381" s="23"/>
      <c r="O381" s="21"/>
      <c r="P381" s="21"/>
      <c r="Q381" s="10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6.5" customHeight="1">
      <c r="A382" s="1"/>
      <c r="B382" s="1"/>
      <c r="C382" s="12"/>
      <c r="D382" s="14"/>
      <c r="E382" s="14"/>
      <c r="F382" s="14"/>
      <c r="G382" s="29"/>
      <c r="H382" s="13"/>
      <c r="I382" s="14"/>
      <c r="J382" s="21"/>
      <c r="K382" s="21"/>
      <c r="L382" s="21"/>
      <c r="M382" s="37"/>
      <c r="N382" s="23"/>
      <c r="O382" s="21"/>
      <c r="P382" s="21"/>
      <c r="Q382" s="10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6.5" customHeight="1">
      <c r="A383" s="1"/>
      <c r="B383" s="1"/>
      <c r="C383" s="12"/>
      <c r="D383" s="14"/>
      <c r="E383" s="14"/>
      <c r="F383" s="14"/>
      <c r="G383" s="29"/>
      <c r="H383" s="13"/>
      <c r="I383" s="14"/>
      <c r="J383" s="21"/>
      <c r="K383" s="21"/>
      <c r="L383" s="21"/>
      <c r="M383" s="37"/>
      <c r="N383" s="23"/>
      <c r="O383" s="21"/>
      <c r="P383" s="21"/>
      <c r="Q383" s="10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6.5" customHeight="1">
      <c r="A384" s="1"/>
      <c r="B384" s="1"/>
      <c r="C384" s="12"/>
      <c r="D384" s="14"/>
      <c r="E384" s="14"/>
      <c r="F384" s="14"/>
      <c r="G384" s="29"/>
      <c r="H384" s="13"/>
      <c r="I384" s="14"/>
      <c r="J384" s="21"/>
      <c r="K384" s="21"/>
      <c r="L384" s="21"/>
      <c r="M384" s="37"/>
      <c r="N384" s="23"/>
      <c r="O384" s="21"/>
      <c r="P384" s="21"/>
      <c r="Q384" s="10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6.5" customHeight="1">
      <c r="A385" s="1"/>
      <c r="B385" s="1"/>
      <c r="C385" s="12"/>
      <c r="D385" s="14"/>
      <c r="E385" s="14"/>
      <c r="F385" s="14"/>
      <c r="G385" s="29"/>
      <c r="H385" s="13"/>
      <c r="I385" s="14"/>
      <c r="J385" s="21"/>
      <c r="K385" s="21"/>
      <c r="L385" s="21"/>
      <c r="M385" s="37"/>
      <c r="N385" s="23"/>
      <c r="O385" s="21"/>
      <c r="P385" s="21"/>
      <c r="Q385" s="10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6.5" customHeight="1">
      <c r="A386" s="1"/>
      <c r="B386" s="1"/>
      <c r="C386" s="12"/>
      <c r="D386" s="14"/>
      <c r="E386" s="14"/>
      <c r="F386" s="14"/>
      <c r="G386" s="29"/>
      <c r="H386" s="13"/>
      <c r="I386" s="14"/>
      <c r="J386" s="21"/>
      <c r="K386" s="21"/>
      <c r="L386" s="21"/>
      <c r="M386" s="37"/>
      <c r="N386" s="23"/>
      <c r="O386" s="21"/>
      <c r="P386" s="21"/>
      <c r="Q386" s="10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6.5" customHeight="1">
      <c r="A387" s="1"/>
      <c r="B387" s="1"/>
      <c r="C387" s="12"/>
      <c r="D387" s="14"/>
      <c r="E387" s="14"/>
      <c r="F387" s="14"/>
      <c r="G387" s="29"/>
      <c r="H387" s="13"/>
      <c r="I387" s="14"/>
      <c r="J387" s="21"/>
      <c r="K387" s="21"/>
      <c r="L387" s="21"/>
      <c r="M387" s="37"/>
      <c r="N387" s="23"/>
      <c r="O387" s="21"/>
      <c r="P387" s="21"/>
      <c r="Q387" s="10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6.5" customHeight="1">
      <c r="A388" s="1"/>
      <c r="B388" s="1"/>
      <c r="C388" s="12"/>
      <c r="D388" s="14"/>
      <c r="E388" s="14"/>
      <c r="F388" s="14"/>
      <c r="G388" s="29"/>
      <c r="H388" s="13"/>
      <c r="I388" s="14"/>
      <c r="J388" s="21"/>
      <c r="K388" s="21"/>
      <c r="L388" s="21"/>
      <c r="M388" s="37"/>
      <c r="N388" s="23"/>
      <c r="O388" s="21"/>
      <c r="P388" s="21"/>
      <c r="Q388" s="10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6.5" customHeight="1">
      <c r="A389" s="1"/>
      <c r="B389" s="1"/>
      <c r="C389" s="12"/>
      <c r="D389" s="14"/>
      <c r="E389" s="14"/>
      <c r="F389" s="14"/>
      <c r="G389" s="29"/>
      <c r="H389" s="13"/>
      <c r="I389" s="14"/>
      <c r="J389" s="21"/>
      <c r="K389" s="21"/>
      <c r="L389" s="21"/>
      <c r="M389" s="37"/>
      <c r="N389" s="23"/>
      <c r="O389" s="21"/>
      <c r="P389" s="21"/>
      <c r="Q389" s="10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6.5" customHeight="1">
      <c r="A390" s="1"/>
      <c r="B390" s="1"/>
      <c r="C390" s="12"/>
      <c r="D390" s="14"/>
      <c r="E390" s="14"/>
      <c r="F390" s="14"/>
      <c r="G390" s="29"/>
      <c r="H390" s="13"/>
      <c r="I390" s="14"/>
      <c r="J390" s="21"/>
      <c r="K390" s="21"/>
      <c r="L390" s="21"/>
      <c r="M390" s="37"/>
      <c r="N390" s="23"/>
      <c r="O390" s="21"/>
      <c r="P390" s="21"/>
      <c r="Q390" s="10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6.5" customHeight="1">
      <c r="A391" s="1"/>
      <c r="B391" s="1"/>
      <c r="C391" s="12"/>
      <c r="D391" s="14"/>
      <c r="E391" s="14"/>
      <c r="F391" s="14"/>
      <c r="G391" s="29"/>
      <c r="H391" s="13"/>
      <c r="I391" s="14"/>
      <c r="J391" s="21"/>
      <c r="K391" s="21"/>
      <c r="L391" s="21"/>
      <c r="M391" s="37"/>
      <c r="N391" s="23"/>
      <c r="O391" s="21"/>
      <c r="P391" s="21"/>
      <c r="Q391" s="10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6.5" customHeight="1">
      <c r="A392" s="1"/>
      <c r="B392" s="1"/>
      <c r="C392" s="12"/>
      <c r="D392" s="14"/>
      <c r="E392" s="14"/>
      <c r="F392" s="14"/>
      <c r="G392" s="29"/>
      <c r="H392" s="13"/>
      <c r="I392" s="14"/>
      <c r="J392" s="21"/>
      <c r="K392" s="21"/>
      <c r="L392" s="21"/>
      <c r="M392" s="37"/>
      <c r="N392" s="23"/>
      <c r="O392" s="21"/>
      <c r="P392" s="21"/>
      <c r="Q392" s="10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6.5" customHeight="1">
      <c r="A393" s="1"/>
      <c r="B393" s="1"/>
      <c r="C393" s="12"/>
      <c r="D393" s="14"/>
      <c r="E393" s="14"/>
      <c r="F393" s="14"/>
      <c r="G393" s="29"/>
      <c r="H393" s="13"/>
      <c r="I393" s="14"/>
      <c r="J393" s="21"/>
      <c r="K393" s="21"/>
      <c r="L393" s="21"/>
      <c r="M393" s="37"/>
      <c r="N393" s="23"/>
      <c r="O393" s="21"/>
      <c r="P393" s="21"/>
      <c r="Q393" s="10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6.5" customHeight="1">
      <c r="A394" s="1"/>
      <c r="B394" s="1"/>
      <c r="C394" s="12"/>
      <c r="D394" s="14"/>
      <c r="E394" s="14"/>
      <c r="F394" s="14"/>
      <c r="G394" s="29"/>
      <c r="H394" s="13"/>
      <c r="I394" s="14"/>
      <c r="J394" s="21"/>
      <c r="K394" s="21"/>
      <c r="L394" s="21"/>
      <c r="M394" s="37"/>
      <c r="N394" s="23"/>
      <c r="O394" s="21"/>
      <c r="P394" s="21"/>
      <c r="Q394" s="10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6.5" customHeight="1">
      <c r="A395" s="1"/>
      <c r="B395" s="1"/>
      <c r="C395" s="12"/>
      <c r="D395" s="14"/>
      <c r="E395" s="14"/>
      <c r="F395" s="14"/>
      <c r="G395" s="29"/>
      <c r="H395" s="13"/>
      <c r="I395" s="14"/>
      <c r="J395" s="21"/>
      <c r="K395" s="21"/>
      <c r="L395" s="21"/>
      <c r="M395" s="37"/>
      <c r="N395" s="23"/>
      <c r="O395" s="21"/>
      <c r="P395" s="21"/>
      <c r="Q395" s="10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6.5" customHeight="1">
      <c r="A396" s="1"/>
      <c r="B396" s="1"/>
      <c r="C396" s="12"/>
      <c r="D396" s="14"/>
      <c r="E396" s="14"/>
      <c r="F396" s="14"/>
      <c r="G396" s="29"/>
      <c r="H396" s="13"/>
      <c r="I396" s="14"/>
      <c r="J396" s="21"/>
      <c r="K396" s="21"/>
      <c r="L396" s="21"/>
      <c r="M396" s="37"/>
      <c r="N396" s="23"/>
      <c r="O396" s="21"/>
      <c r="P396" s="21"/>
      <c r="Q396" s="10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6.5" customHeight="1">
      <c r="A397" s="1"/>
      <c r="B397" s="1"/>
      <c r="C397" s="12"/>
      <c r="D397" s="14"/>
      <c r="E397" s="14"/>
      <c r="F397" s="14"/>
      <c r="G397" s="29"/>
      <c r="H397" s="13"/>
      <c r="I397" s="14"/>
      <c r="J397" s="21"/>
      <c r="K397" s="21"/>
      <c r="L397" s="21"/>
      <c r="M397" s="37"/>
      <c r="N397" s="23"/>
      <c r="O397" s="21"/>
      <c r="P397" s="21"/>
      <c r="Q397" s="10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6.5" customHeight="1">
      <c r="A398" s="1"/>
      <c r="B398" s="1"/>
      <c r="C398" s="12"/>
      <c r="D398" s="14"/>
      <c r="E398" s="14"/>
      <c r="F398" s="14"/>
      <c r="G398" s="29"/>
      <c r="H398" s="13"/>
      <c r="I398" s="14"/>
      <c r="J398" s="21"/>
      <c r="K398" s="21"/>
      <c r="L398" s="21"/>
      <c r="M398" s="37"/>
      <c r="N398" s="23"/>
      <c r="O398" s="21"/>
      <c r="P398" s="21"/>
      <c r="Q398" s="10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6.5" customHeight="1">
      <c r="A399" s="1"/>
      <c r="B399" s="1"/>
      <c r="C399" s="12"/>
      <c r="D399" s="14"/>
      <c r="E399" s="14"/>
      <c r="F399" s="14"/>
      <c r="G399" s="29"/>
      <c r="H399" s="13"/>
      <c r="I399" s="14"/>
      <c r="J399" s="21"/>
      <c r="K399" s="21"/>
      <c r="L399" s="21"/>
      <c r="M399" s="37"/>
      <c r="N399" s="23"/>
      <c r="O399" s="21"/>
      <c r="P399" s="21"/>
      <c r="Q399" s="10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6.5" customHeight="1">
      <c r="A400" s="1"/>
      <c r="B400" s="1"/>
      <c r="C400" s="12"/>
      <c r="D400" s="14"/>
      <c r="E400" s="14"/>
      <c r="F400" s="14"/>
      <c r="G400" s="29"/>
      <c r="H400" s="13"/>
      <c r="I400" s="14"/>
      <c r="J400" s="21"/>
      <c r="K400" s="21"/>
      <c r="L400" s="21"/>
      <c r="M400" s="37"/>
      <c r="N400" s="23"/>
      <c r="O400" s="21"/>
      <c r="P400" s="21"/>
      <c r="Q400" s="10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6.5" customHeight="1">
      <c r="A401" s="1"/>
      <c r="B401" s="1"/>
      <c r="C401" s="12"/>
      <c r="D401" s="14"/>
      <c r="E401" s="14"/>
      <c r="F401" s="14"/>
      <c r="G401" s="29"/>
      <c r="H401" s="13"/>
      <c r="I401" s="14"/>
      <c r="J401" s="21"/>
      <c r="K401" s="21"/>
      <c r="L401" s="21"/>
      <c r="M401" s="37"/>
      <c r="N401" s="23"/>
      <c r="O401" s="21"/>
      <c r="P401" s="21"/>
      <c r="Q401" s="10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6.5" customHeight="1">
      <c r="A402" s="1"/>
      <c r="B402" s="1"/>
      <c r="C402" s="12"/>
      <c r="D402" s="14"/>
      <c r="E402" s="14"/>
      <c r="F402" s="14"/>
      <c r="G402" s="29"/>
      <c r="H402" s="13"/>
      <c r="I402" s="14"/>
      <c r="J402" s="21"/>
      <c r="K402" s="21"/>
      <c r="L402" s="21"/>
      <c r="M402" s="37"/>
      <c r="N402" s="23"/>
      <c r="O402" s="21"/>
      <c r="P402" s="21"/>
      <c r="Q402" s="10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6.5" customHeight="1">
      <c r="A403" s="1"/>
      <c r="B403" s="1"/>
      <c r="C403" s="12"/>
      <c r="D403" s="14"/>
      <c r="E403" s="14"/>
      <c r="F403" s="14"/>
      <c r="G403" s="29"/>
      <c r="H403" s="13"/>
      <c r="I403" s="14"/>
      <c r="J403" s="21"/>
      <c r="K403" s="21"/>
      <c r="L403" s="21"/>
      <c r="M403" s="37"/>
      <c r="N403" s="23"/>
      <c r="O403" s="21"/>
      <c r="P403" s="21"/>
      <c r="Q403" s="10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6.5" customHeight="1">
      <c r="A404" s="1"/>
      <c r="B404" s="1"/>
      <c r="C404" s="12"/>
      <c r="D404" s="14"/>
      <c r="E404" s="14"/>
      <c r="F404" s="14"/>
      <c r="G404" s="29"/>
      <c r="H404" s="13"/>
      <c r="I404" s="14"/>
      <c r="J404" s="21"/>
      <c r="K404" s="21"/>
      <c r="L404" s="21"/>
      <c r="M404" s="37"/>
      <c r="N404" s="23"/>
      <c r="O404" s="21"/>
      <c r="P404" s="21"/>
      <c r="Q404" s="10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6.5" customHeight="1">
      <c r="A405" s="1"/>
      <c r="B405" s="1"/>
      <c r="C405" s="12"/>
      <c r="D405" s="14"/>
      <c r="E405" s="14"/>
      <c r="F405" s="14"/>
      <c r="G405" s="29"/>
      <c r="H405" s="13"/>
      <c r="I405" s="14"/>
      <c r="J405" s="21"/>
      <c r="K405" s="21"/>
      <c r="L405" s="21"/>
      <c r="M405" s="37"/>
      <c r="N405" s="23"/>
      <c r="O405" s="21"/>
      <c r="P405" s="21"/>
      <c r="Q405" s="10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6.5" customHeight="1">
      <c r="A406" s="1"/>
      <c r="B406" s="1"/>
      <c r="C406" s="12"/>
      <c r="D406" s="14"/>
      <c r="E406" s="14"/>
      <c r="F406" s="14"/>
      <c r="G406" s="29"/>
      <c r="H406" s="13"/>
      <c r="I406" s="14"/>
      <c r="J406" s="21"/>
      <c r="K406" s="21"/>
      <c r="L406" s="21"/>
      <c r="M406" s="37"/>
      <c r="N406" s="23"/>
      <c r="O406" s="21"/>
      <c r="P406" s="21"/>
      <c r="Q406" s="10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6.5" customHeight="1">
      <c r="A407" s="1"/>
      <c r="B407" s="1"/>
      <c r="C407" s="12"/>
      <c r="D407" s="14"/>
      <c r="E407" s="14"/>
      <c r="F407" s="14"/>
      <c r="G407" s="29"/>
      <c r="H407" s="13"/>
      <c r="I407" s="14"/>
      <c r="J407" s="21"/>
      <c r="K407" s="21"/>
      <c r="L407" s="21"/>
      <c r="M407" s="37"/>
      <c r="N407" s="23"/>
      <c r="O407" s="21"/>
      <c r="P407" s="21"/>
      <c r="Q407" s="10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6.5" customHeight="1">
      <c r="A408" s="1"/>
      <c r="B408" s="1"/>
      <c r="C408" s="12"/>
      <c r="D408" s="14"/>
      <c r="E408" s="14"/>
      <c r="F408" s="14"/>
      <c r="G408" s="29"/>
      <c r="H408" s="13"/>
      <c r="I408" s="14"/>
      <c r="J408" s="21"/>
      <c r="K408" s="21"/>
      <c r="L408" s="21"/>
      <c r="M408" s="37"/>
      <c r="N408" s="23"/>
      <c r="O408" s="21"/>
      <c r="P408" s="21"/>
      <c r="Q408" s="10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6.5" customHeight="1">
      <c r="A409" s="1"/>
      <c r="B409" s="1"/>
      <c r="C409" s="12"/>
      <c r="D409" s="14"/>
      <c r="E409" s="14"/>
      <c r="F409" s="14"/>
      <c r="G409" s="29"/>
      <c r="H409" s="13"/>
      <c r="I409" s="14"/>
      <c r="J409" s="21"/>
      <c r="K409" s="21"/>
      <c r="L409" s="21"/>
      <c r="M409" s="37"/>
      <c r="N409" s="23"/>
      <c r="O409" s="21"/>
      <c r="P409" s="21"/>
      <c r="Q409" s="10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6.5" customHeight="1">
      <c r="A410" s="1"/>
      <c r="B410" s="1"/>
      <c r="C410" s="12"/>
      <c r="D410" s="14"/>
      <c r="E410" s="14"/>
      <c r="F410" s="14"/>
      <c r="G410" s="29"/>
      <c r="H410" s="13"/>
      <c r="I410" s="14"/>
      <c r="J410" s="21"/>
      <c r="K410" s="21"/>
      <c r="L410" s="21"/>
      <c r="M410" s="37"/>
      <c r="N410" s="23"/>
      <c r="O410" s="21"/>
      <c r="P410" s="21"/>
      <c r="Q410" s="10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6.5" customHeight="1">
      <c r="A411" s="1"/>
      <c r="B411" s="1"/>
      <c r="C411" s="12"/>
      <c r="D411" s="14"/>
      <c r="E411" s="14"/>
      <c r="F411" s="14"/>
      <c r="G411" s="29"/>
      <c r="H411" s="13"/>
      <c r="I411" s="14"/>
      <c r="J411" s="21"/>
      <c r="K411" s="21"/>
      <c r="L411" s="21"/>
      <c r="M411" s="37"/>
      <c r="N411" s="23"/>
      <c r="O411" s="21"/>
      <c r="P411" s="21"/>
      <c r="Q411" s="10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6.5" customHeight="1">
      <c r="A412" s="1"/>
      <c r="B412" s="1"/>
      <c r="C412" s="12"/>
      <c r="D412" s="14"/>
      <c r="E412" s="14"/>
      <c r="F412" s="14"/>
      <c r="G412" s="29"/>
      <c r="H412" s="13"/>
      <c r="I412" s="14"/>
      <c r="J412" s="21"/>
      <c r="K412" s="21"/>
      <c r="L412" s="21"/>
      <c r="M412" s="37"/>
      <c r="N412" s="23"/>
      <c r="O412" s="21"/>
      <c r="P412" s="21"/>
      <c r="Q412" s="10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6.5" customHeight="1">
      <c r="A413" s="1"/>
      <c r="B413" s="1"/>
      <c r="C413" s="12"/>
      <c r="D413" s="14"/>
      <c r="E413" s="14"/>
      <c r="F413" s="14"/>
      <c r="G413" s="29"/>
      <c r="H413" s="13"/>
      <c r="I413" s="14"/>
      <c r="J413" s="21"/>
      <c r="K413" s="21"/>
      <c r="L413" s="21"/>
      <c r="M413" s="37"/>
      <c r="N413" s="23"/>
      <c r="O413" s="21"/>
      <c r="P413" s="21"/>
      <c r="Q413" s="10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6.5" customHeight="1">
      <c r="A414" s="1"/>
      <c r="B414" s="1"/>
      <c r="C414" s="12"/>
      <c r="D414" s="14"/>
      <c r="E414" s="14"/>
      <c r="F414" s="14"/>
      <c r="G414" s="29"/>
      <c r="H414" s="13"/>
      <c r="I414" s="14"/>
      <c r="J414" s="21"/>
      <c r="K414" s="21"/>
      <c r="L414" s="21"/>
      <c r="M414" s="37"/>
      <c r="N414" s="23"/>
      <c r="O414" s="21"/>
      <c r="P414" s="21"/>
      <c r="Q414" s="10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6.5" customHeight="1">
      <c r="A415" s="1"/>
      <c r="B415" s="1"/>
      <c r="C415" s="12"/>
      <c r="D415" s="14"/>
      <c r="E415" s="14"/>
      <c r="F415" s="14"/>
      <c r="G415" s="29"/>
      <c r="H415" s="13"/>
      <c r="I415" s="14"/>
      <c r="J415" s="21"/>
      <c r="K415" s="21"/>
      <c r="L415" s="21"/>
      <c r="M415" s="37"/>
      <c r="N415" s="23"/>
      <c r="O415" s="21"/>
      <c r="P415" s="21"/>
      <c r="Q415" s="10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6.5" customHeight="1">
      <c r="A416" s="1"/>
      <c r="B416" s="1"/>
      <c r="C416" s="12"/>
      <c r="D416" s="14"/>
      <c r="E416" s="14"/>
      <c r="F416" s="14"/>
      <c r="G416" s="29"/>
      <c r="H416" s="13"/>
      <c r="I416" s="14"/>
      <c r="J416" s="21"/>
      <c r="K416" s="21"/>
      <c r="L416" s="21"/>
      <c r="M416" s="37"/>
      <c r="N416" s="23"/>
      <c r="O416" s="21"/>
      <c r="P416" s="21"/>
      <c r="Q416" s="10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6.5" customHeight="1">
      <c r="A417" s="1"/>
      <c r="B417" s="1"/>
      <c r="C417" s="12"/>
      <c r="D417" s="14"/>
      <c r="E417" s="14"/>
      <c r="F417" s="14"/>
      <c r="G417" s="29"/>
      <c r="H417" s="13"/>
      <c r="I417" s="14"/>
      <c r="J417" s="21"/>
      <c r="K417" s="21"/>
      <c r="L417" s="21"/>
      <c r="M417" s="37"/>
      <c r="N417" s="23"/>
      <c r="O417" s="21"/>
      <c r="P417" s="21"/>
      <c r="Q417" s="10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6.5" customHeight="1">
      <c r="A418" s="1"/>
      <c r="B418" s="1"/>
      <c r="C418" s="12"/>
      <c r="D418" s="14"/>
      <c r="E418" s="14"/>
      <c r="F418" s="14"/>
      <c r="G418" s="29"/>
      <c r="H418" s="13"/>
      <c r="I418" s="14"/>
      <c r="J418" s="21"/>
      <c r="K418" s="21"/>
      <c r="L418" s="21"/>
      <c r="M418" s="37"/>
      <c r="N418" s="23"/>
      <c r="O418" s="21"/>
      <c r="P418" s="21"/>
      <c r="Q418" s="10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6.5" customHeight="1">
      <c r="A419" s="1"/>
      <c r="B419" s="1"/>
      <c r="C419" s="12"/>
      <c r="D419" s="14"/>
      <c r="E419" s="14"/>
      <c r="F419" s="14"/>
      <c r="G419" s="29"/>
      <c r="H419" s="13"/>
      <c r="I419" s="14"/>
      <c r="J419" s="21"/>
      <c r="K419" s="21"/>
      <c r="L419" s="21"/>
      <c r="M419" s="37"/>
      <c r="N419" s="23"/>
      <c r="O419" s="21"/>
      <c r="P419" s="21"/>
      <c r="Q419" s="10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6.5" customHeight="1">
      <c r="A420" s="1"/>
      <c r="B420" s="1"/>
      <c r="C420" s="12"/>
      <c r="D420" s="14"/>
      <c r="E420" s="14"/>
      <c r="F420" s="14"/>
      <c r="G420" s="29"/>
      <c r="H420" s="13"/>
      <c r="I420" s="14"/>
      <c r="J420" s="21"/>
      <c r="K420" s="21"/>
      <c r="L420" s="21"/>
      <c r="M420" s="37"/>
      <c r="N420" s="23"/>
      <c r="O420" s="21"/>
      <c r="P420" s="21"/>
      <c r="Q420" s="10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6.5" customHeight="1">
      <c r="A421" s="1"/>
      <c r="B421" s="1"/>
      <c r="C421" s="12"/>
      <c r="D421" s="14"/>
      <c r="E421" s="14"/>
      <c r="F421" s="14"/>
      <c r="G421" s="29"/>
      <c r="H421" s="13"/>
      <c r="I421" s="14"/>
      <c r="J421" s="21"/>
      <c r="K421" s="21"/>
      <c r="L421" s="21"/>
      <c r="M421" s="37"/>
      <c r="N421" s="23"/>
      <c r="O421" s="21"/>
      <c r="P421" s="21"/>
      <c r="Q421" s="10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6.5" customHeight="1">
      <c r="A422" s="1"/>
      <c r="B422" s="1"/>
      <c r="C422" s="12"/>
      <c r="D422" s="14"/>
      <c r="E422" s="14"/>
      <c r="F422" s="14"/>
      <c r="G422" s="29"/>
      <c r="H422" s="13"/>
      <c r="I422" s="14"/>
      <c r="J422" s="21"/>
      <c r="K422" s="21"/>
      <c r="L422" s="21"/>
      <c r="M422" s="37"/>
      <c r="N422" s="23"/>
      <c r="O422" s="21"/>
      <c r="P422" s="21"/>
      <c r="Q422" s="10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6.5" customHeight="1">
      <c r="A423" s="1"/>
      <c r="B423" s="1"/>
      <c r="C423" s="12"/>
      <c r="D423" s="14"/>
      <c r="E423" s="14"/>
      <c r="F423" s="14"/>
      <c r="G423" s="29"/>
      <c r="H423" s="13"/>
      <c r="I423" s="14"/>
      <c r="J423" s="21"/>
      <c r="K423" s="21"/>
      <c r="L423" s="21"/>
      <c r="M423" s="37"/>
      <c r="N423" s="23"/>
      <c r="O423" s="21"/>
      <c r="P423" s="21"/>
      <c r="Q423" s="10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6.5" customHeight="1">
      <c r="A424" s="1"/>
      <c r="B424" s="1"/>
      <c r="C424" s="12"/>
      <c r="D424" s="14"/>
      <c r="E424" s="14"/>
      <c r="F424" s="14"/>
      <c r="G424" s="29"/>
      <c r="H424" s="13"/>
      <c r="I424" s="14"/>
      <c r="J424" s="21"/>
      <c r="K424" s="21"/>
      <c r="L424" s="21"/>
      <c r="M424" s="37"/>
      <c r="N424" s="23"/>
      <c r="O424" s="21"/>
      <c r="P424" s="21"/>
      <c r="Q424" s="10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6.5" customHeight="1">
      <c r="A425" s="1"/>
      <c r="B425" s="1"/>
      <c r="C425" s="12"/>
      <c r="D425" s="14"/>
      <c r="E425" s="14"/>
      <c r="F425" s="14"/>
      <c r="G425" s="29"/>
      <c r="H425" s="13"/>
      <c r="I425" s="14"/>
      <c r="J425" s="21"/>
      <c r="K425" s="21"/>
      <c r="L425" s="21"/>
      <c r="M425" s="37"/>
      <c r="N425" s="23"/>
      <c r="O425" s="21"/>
      <c r="P425" s="21"/>
      <c r="Q425" s="10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6.5" customHeight="1">
      <c r="A426" s="1"/>
      <c r="B426" s="1"/>
      <c r="C426" s="12"/>
      <c r="D426" s="14"/>
      <c r="E426" s="14"/>
      <c r="F426" s="14"/>
      <c r="G426" s="29"/>
      <c r="H426" s="13"/>
      <c r="I426" s="14"/>
      <c r="J426" s="21"/>
      <c r="K426" s="21"/>
      <c r="L426" s="21"/>
      <c r="M426" s="37"/>
      <c r="N426" s="23"/>
      <c r="O426" s="21"/>
      <c r="P426" s="21"/>
      <c r="Q426" s="10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6.5" customHeight="1">
      <c r="A427" s="1"/>
      <c r="B427" s="1"/>
      <c r="C427" s="12"/>
      <c r="D427" s="14"/>
      <c r="E427" s="14"/>
      <c r="F427" s="14"/>
      <c r="G427" s="29"/>
      <c r="H427" s="13"/>
      <c r="I427" s="14"/>
      <c r="J427" s="21"/>
      <c r="K427" s="21"/>
      <c r="L427" s="21"/>
      <c r="M427" s="37"/>
      <c r="N427" s="23"/>
      <c r="O427" s="21"/>
      <c r="P427" s="21"/>
      <c r="Q427" s="10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6.5" customHeight="1">
      <c r="A428" s="1"/>
      <c r="B428" s="1"/>
      <c r="C428" s="12"/>
      <c r="D428" s="14"/>
      <c r="E428" s="14"/>
      <c r="F428" s="14"/>
      <c r="G428" s="29"/>
      <c r="H428" s="13"/>
      <c r="I428" s="14"/>
      <c r="J428" s="21"/>
      <c r="K428" s="21"/>
      <c r="L428" s="21"/>
      <c r="M428" s="37"/>
      <c r="N428" s="23"/>
      <c r="O428" s="21"/>
      <c r="P428" s="21"/>
      <c r="Q428" s="10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6.5" customHeight="1">
      <c r="A429" s="1"/>
      <c r="B429" s="1"/>
      <c r="C429" s="12"/>
      <c r="D429" s="14"/>
      <c r="E429" s="14"/>
      <c r="F429" s="14"/>
      <c r="G429" s="29"/>
      <c r="H429" s="13"/>
      <c r="I429" s="14"/>
      <c r="J429" s="21"/>
      <c r="K429" s="21"/>
      <c r="L429" s="21"/>
      <c r="M429" s="37"/>
      <c r="N429" s="23"/>
      <c r="O429" s="21"/>
      <c r="P429" s="21"/>
      <c r="Q429" s="10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6.5" customHeight="1">
      <c r="A430" s="1"/>
      <c r="B430" s="1"/>
      <c r="C430" s="12"/>
      <c r="D430" s="14"/>
      <c r="E430" s="14"/>
      <c r="F430" s="14"/>
      <c r="G430" s="29"/>
      <c r="H430" s="13"/>
      <c r="I430" s="14"/>
      <c r="J430" s="21"/>
      <c r="K430" s="21"/>
      <c r="L430" s="21"/>
      <c r="M430" s="37"/>
      <c r="N430" s="23"/>
      <c r="O430" s="21"/>
      <c r="P430" s="21"/>
      <c r="Q430" s="10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6.5" customHeight="1">
      <c r="A431" s="1"/>
      <c r="B431" s="1"/>
      <c r="C431" s="12"/>
      <c r="D431" s="14"/>
      <c r="E431" s="14"/>
      <c r="F431" s="14"/>
      <c r="G431" s="29"/>
      <c r="H431" s="13"/>
      <c r="I431" s="14"/>
      <c r="J431" s="21"/>
      <c r="K431" s="21"/>
      <c r="L431" s="21"/>
      <c r="M431" s="37"/>
      <c r="N431" s="23"/>
      <c r="O431" s="21"/>
      <c r="P431" s="21"/>
      <c r="Q431" s="10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6.5" customHeight="1">
      <c r="A432" s="1"/>
      <c r="B432" s="1"/>
      <c r="C432" s="12"/>
      <c r="D432" s="14"/>
      <c r="E432" s="14"/>
      <c r="F432" s="14"/>
      <c r="G432" s="29"/>
      <c r="H432" s="13"/>
      <c r="I432" s="14"/>
      <c r="J432" s="21"/>
      <c r="K432" s="21"/>
      <c r="L432" s="21"/>
      <c r="M432" s="37"/>
      <c r="N432" s="23"/>
      <c r="O432" s="21"/>
      <c r="P432" s="21"/>
      <c r="Q432" s="10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6.5" customHeight="1">
      <c r="A433" s="1"/>
      <c r="B433" s="1"/>
      <c r="C433" s="12"/>
      <c r="D433" s="14"/>
      <c r="E433" s="14"/>
      <c r="F433" s="14"/>
      <c r="G433" s="29"/>
      <c r="H433" s="13"/>
      <c r="I433" s="14"/>
      <c r="J433" s="21"/>
      <c r="K433" s="21"/>
      <c r="L433" s="21"/>
      <c r="M433" s="37"/>
      <c r="N433" s="23"/>
      <c r="O433" s="21"/>
      <c r="P433" s="21"/>
      <c r="Q433" s="10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6.5" customHeight="1">
      <c r="A434" s="1"/>
      <c r="B434" s="1"/>
      <c r="C434" s="12"/>
      <c r="D434" s="14"/>
      <c r="E434" s="14"/>
      <c r="F434" s="14"/>
      <c r="G434" s="29"/>
      <c r="H434" s="13"/>
      <c r="I434" s="14"/>
      <c r="J434" s="21"/>
      <c r="K434" s="21"/>
      <c r="L434" s="21"/>
      <c r="M434" s="37"/>
      <c r="N434" s="23"/>
      <c r="O434" s="21"/>
      <c r="P434" s="21"/>
      <c r="Q434" s="10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6.5" customHeight="1">
      <c r="A435" s="1"/>
      <c r="B435" s="1"/>
      <c r="C435" s="12"/>
      <c r="D435" s="14"/>
      <c r="E435" s="14"/>
      <c r="F435" s="14"/>
      <c r="G435" s="29"/>
      <c r="H435" s="13"/>
      <c r="I435" s="14"/>
      <c r="J435" s="21"/>
      <c r="K435" s="21"/>
      <c r="L435" s="21"/>
      <c r="M435" s="37"/>
      <c r="N435" s="23"/>
      <c r="O435" s="21"/>
      <c r="P435" s="21"/>
      <c r="Q435" s="10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6.5" customHeight="1">
      <c r="A436" s="1"/>
      <c r="B436" s="1"/>
      <c r="C436" s="12"/>
      <c r="D436" s="14"/>
      <c r="E436" s="14"/>
      <c r="F436" s="14"/>
      <c r="G436" s="29"/>
      <c r="H436" s="13"/>
      <c r="I436" s="14"/>
      <c r="J436" s="21"/>
      <c r="K436" s="21"/>
      <c r="L436" s="21"/>
      <c r="M436" s="37"/>
      <c r="N436" s="23"/>
      <c r="O436" s="21"/>
      <c r="P436" s="21"/>
      <c r="Q436" s="10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6.5" customHeight="1">
      <c r="A437" s="1"/>
      <c r="B437" s="1"/>
      <c r="C437" s="12"/>
      <c r="D437" s="14"/>
      <c r="E437" s="14"/>
      <c r="F437" s="14"/>
      <c r="G437" s="29"/>
      <c r="H437" s="13"/>
      <c r="I437" s="14"/>
      <c r="J437" s="21"/>
      <c r="K437" s="21"/>
      <c r="L437" s="21"/>
      <c r="M437" s="37"/>
      <c r="N437" s="23"/>
      <c r="O437" s="21"/>
      <c r="P437" s="21"/>
      <c r="Q437" s="10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6.5" customHeight="1">
      <c r="A438" s="1"/>
      <c r="B438" s="1"/>
      <c r="C438" s="12"/>
      <c r="D438" s="14"/>
      <c r="E438" s="14"/>
      <c r="F438" s="14"/>
      <c r="G438" s="29"/>
      <c r="H438" s="13"/>
      <c r="I438" s="14"/>
      <c r="J438" s="21"/>
      <c r="K438" s="21"/>
      <c r="L438" s="21"/>
      <c r="M438" s="37"/>
      <c r="N438" s="23"/>
      <c r="O438" s="21"/>
      <c r="P438" s="21"/>
      <c r="Q438" s="10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6.5" customHeight="1">
      <c r="A439" s="1"/>
      <c r="B439" s="1"/>
      <c r="C439" s="12"/>
      <c r="D439" s="14"/>
      <c r="E439" s="14"/>
      <c r="F439" s="14"/>
      <c r="G439" s="29"/>
      <c r="H439" s="13"/>
      <c r="I439" s="14"/>
      <c r="J439" s="21"/>
      <c r="K439" s="21"/>
      <c r="L439" s="21"/>
      <c r="M439" s="37"/>
      <c r="N439" s="23"/>
      <c r="O439" s="21"/>
      <c r="P439" s="21"/>
      <c r="Q439" s="10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6.5" customHeight="1">
      <c r="A440" s="1"/>
      <c r="B440" s="1"/>
      <c r="C440" s="12"/>
      <c r="D440" s="14"/>
      <c r="E440" s="14"/>
      <c r="F440" s="14"/>
      <c r="G440" s="29"/>
      <c r="H440" s="13"/>
      <c r="I440" s="14"/>
      <c r="J440" s="21"/>
      <c r="K440" s="21"/>
      <c r="L440" s="21"/>
      <c r="M440" s="37"/>
      <c r="N440" s="23"/>
      <c r="O440" s="21"/>
      <c r="P440" s="21"/>
      <c r="Q440" s="10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6.5" customHeight="1">
      <c r="A441" s="1"/>
      <c r="B441" s="1"/>
      <c r="C441" s="12"/>
      <c r="D441" s="14"/>
      <c r="E441" s="14"/>
      <c r="F441" s="14"/>
      <c r="G441" s="29"/>
      <c r="H441" s="13"/>
      <c r="I441" s="14"/>
      <c r="J441" s="21"/>
      <c r="K441" s="21"/>
      <c r="L441" s="21"/>
      <c r="M441" s="37"/>
      <c r="N441" s="23"/>
      <c r="O441" s="21"/>
      <c r="P441" s="21"/>
      <c r="Q441" s="10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6.5" customHeight="1">
      <c r="A442" s="1"/>
      <c r="B442" s="1"/>
      <c r="C442" s="12"/>
      <c r="D442" s="14"/>
      <c r="E442" s="14"/>
      <c r="F442" s="14"/>
      <c r="G442" s="29"/>
      <c r="H442" s="13"/>
      <c r="I442" s="14"/>
      <c r="J442" s="21"/>
      <c r="K442" s="21"/>
      <c r="L442" s="21"/>
      <c r="M442" s="37"/>
      <c r="N442" s="23"/>
      <c r="O442" s="21"/>
      <c r="P442" s="21"/>
      <c r="Q442" s="10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6.5" customHeight="1">
      <c r="A443" s="1"/>
      <c r="B443" s="1"/>
      <c r="C443" s="12"/>
      <c r="D443" s="14"/>
      <c r="E443" s="14"/>
      <c r="F443" s="14"/>
      <c r="G443" s="29"/>
      <c r="H443" s="13"/>
      <c r="I443" s="14"/>
      <c r="J443" s="21"/>
      <c r="K443" s="21"/>
      <c r="L443" s="21"/>
      <c r="M443" s="37"/>
      <c r="N443" s="23"/>
      <c r="O443" s="21"/>
      <c r="P443" s="21"/>
      <c r="Q443" s="10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6.5" customHeight="1">
      <c r="A444" s="1"/>
      <c r="B444" s="1"/>
      <c r="C444" s="12"/>
      <c r="D444" s="14"/>
      <c r="E444" s="14"/>
      <c r="F444" s="14"/>
      <c r="G444" s="29"/>
      <c r="H444" s="13"/>
      <c r="I444" s="14"/>
      <c r="J444" s="21"/>
      <c r="K444" s="21"/>
      <c r="L444" s="21"/>
      <c r="M444" s="37"/>
      <c r="N444" s="23"/>
      <c r="O444" s="21"/>
      <c r="P444" s="21"/>
      <c r="Q444" s="10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6.5" customHeight="1">
      <c r="A445" s="1"/>
      <c r="B445" s="1"/>
      <c r="C445" s="12"/>
      <c r="D445" s="14"/>
      <c r="E445" s="14"/>
      <c r="F445" s="14"/>
      <c r="G445" s="29"/>
      <c r="H445" s="13"/>
      <c r="I445" s="14"/>
      <c r="J445" s="21"/>
      <c r="K445" s="21"/>
      <c r="L445" s="21"/>
      <c r="M445" s="37"/>
      <c r="N445" s="23"/>
      <c r="O445" s="21"/>
      <c r="P445" s="21"/>
      <c r="Q445" s="10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6.5" customHeight="1">
      <c r="A446" s="1"/>
      <c r="B446" s="1"/>
      <c r="C446" s="12"/>
      <c r="D446" s="14"/>
      <c r="E446" s="14"/>
      <c r="F446" s="14"/>
      <c r="G446" s="29"/>
      <c r="H446" s="13"/>
      <c r="I446" s="14"/>
      <c r="J446" s="21"/>
      <c r="K446" s="21"/>
      <c r="L446" s="21"/>
      <c r="M446" s="37"/>
      <c r="N446" s="23"/>
      <c r="O446" s="21"/>
      <c r="P446" s="21"/>
      <c r="Q446" s="10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6.5" customHeight="1">
      <c r="A447" s="1"/>
      <c r="B447" s="1"/>
      <c r="C447" s="12"/>
      <c r="D447" s="14"/>
      <c r="E447" s="14"/>
      <c r="F447" s="14"/>
      <c r="G447" s="29"/>
      <c r="H447" s="13"/>
      <c r="I447" s="14"/>
      <c r="J447" s="21"/>
      <c r="K447" s="21"/>
      <c r="L447" s="21"/>
      <c r="M447" s="37"/>
      <c r="N447" s="23"/>
      <c r="O447" s="21"/>
      <c r="P447" s="21"/>
      <c r="Q447" s="10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6.5" customHeight="1">
      <c r="A448" s="1"/>
      <c r="B448" s="1"/>
      <c r="C448" s="12"/>
      <c r="D448" s="14"/>
      <c r="E448" s="14"/>
      <c r="F448" s="14"/>
      <c r="G448" s="29"/>
      <c r="H448" s="13"/>
      <c r="I448" s="14"/>
      <c r="J448" s="21"/>
      <c r="K448" s="21"/>
      <c r="L448" s="21"/>
      <c r="M448" s="37"/>
      <c r="N448" s="23"/>
      <c r="O448" s="21"/>
      <c r="P448" s="21"/>
      <c r="Q448" s="10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6.5" customHeight="1">
      <c r="A449" s="1"/>
      <c r="B449" s="1"/>
      <c r="C449" s="12"/>
      <c r="D449" s="14"/>
      <c r="E449" s="14"/>
      <c r="F449" s="14"/>
      <c r="G449" s="29"/>
      <c r="H449" s="13"/>
      <c r="I449" s="14"/>
      <c r="J449" s="21"/>
      <c r="K449" s="21"/>
      <c r="L449" s="21"/>
      <c r="M449" s="37"/>
      <c r="N449" s="23"/>
      <c r="O449" s="21"/>
      <c r="P449" s="21"/>
      <c r="Q449" s="10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6.5" customHeight="1">
      <c r="A450" s="1"/>
      <c r="B450" s="1"/>
      <c r="C450" s="12"/>
      <c r="D450" s="14"/>
      <c r="E450" s="14"/>
      <c r="F450" s="14"/>
      <c r="G450" s="29"/>
      <c r="H450" s="13"/>
      <c r="I450" s="14"/>
      <c r="J450" s="21"/>
      <c r="K450" s="21"/>
      <c r="L450" s="21"/>
      <c r="M450" s="37"/>
      <c r="N450" s="23"/>
      <c r="O450" s="21"/>
      <c r="P450" s="21"/>
      <c r="Q450" s="10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6.5" customHeight="1">
      <c r="A451" s="1"/>
      <c r="B451" s="1"/>
      <c r="C451" s="12"/>
      <c r="D451" s="14"/>
      <c r="E451" s="14"/>
      <c r="F451" s="14"/>
      <c r="G451" s="29"/>
      <c r="H451" s="13"/>
      <c r="I451" s="14"/>
      <c r="J451" s="21"/>
      <c r="K451" s="21"/>
      <c r="L451" s="21"/>
      <c r="M451" s="37"/>
      <c r="N451" s="23"/>
      <c r="O451" s="21"/>
      <c r="P451" s="21"/>
      <c r="Q451" s="10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6.5" customHeight="1">
      <c r="A452" s="1"/>
      <c r="B452" s="1"/>
      <c r="C452" s="12"/>
      <c r="D452" s="14"/>
      <c r="E452" s="14"/>
      <c r="F452" s="14"/>
      <c r="G452" s="29"/>
      <c r="H452" s="13"/>
      <c r="I452" s="14"/>
      <c r="J452" s="21"/>
      <c r="K452" s="21"/>
      <c r="L452" s="21"/>
      <c r="M452" s="37"/>
      <c r="N452" s="23"/>
      <c r="O452" s="21"/>
      <c r="P452" s="21"/>
      <c r="Q452" s="10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6.5" customHeight="1">
      <c r="A453" s="1"/>
      <c r="B453" s="1"/>
      <c r="C453" s="12"/>
      <c r="D453" s="14"/>
      <c r="E453" s="14"/>
      <c r="F453" s="14"/>
      <c r="G453" s="29"/>
      <c r="H453" s="13"/>
      <c r="I453" s="14"/>
      <c r="J453" s="21"/>
      <c r="K453" s="21"/>
      <c r="L453" s="21"/>
      <c r="M453" s="37"/>
      <c r="N453" s="23"/>
      <c r="O453" s="21"/>
      <c r="P453" s="21"/>
      <c r="Q453" s="10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6.5" customHeight="1">
      <c r="A454" s="1"/>
      <c r="B454" s="1"/>
      <c r="C454" s="12"/>
      <c r="D454" s="14"/>
      <c r="E454" s="14"/>
      <c r="F454" s="14"/>
      <c r="G454" s="29"/>
      <c r="H454" s="13"/>
      <c r="I454" s="14"/>
      <c r="J454" s="21"/>
      <c r="K454" s="21"/>
      <c r="L454" s="21"/>
      <c r="M454" s="37"/>
      <c r="N454" s="23"/>
      <c r="O454" s="21"/>
      <c r="P454" s="21"/>
      <c r="Q454" s="10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6.5" customHeight="1">
      <c r="A455" s="1"/>
      <c r="B455" s="1"/>
      <c r="C455" s="12"/>
      <c r="D455" s="14"/>
      <c r="E455" s="14"/>
      <c r="F455" s="14"/>
      <c r="G455" s="29"/>
      <c r="H455" s="13"/>
      <c r="I455" s="14"/>
      <c r="J455" s="21"/>
      <c r="K455" s="21"/>
      <c r="L455" s="21"/>
      <c r="M455" s="37"/>
      <c r="N455" s="23"/>
      <c r="O455" s="21"/>
      <c r="P455" s="21"/>
      <c r="Q455" s="10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6.5" customHeight="1">
      <c r="A456" s="1"/>
      <c r="B456" s="1"/>
      <c r="C456" s="12"/>
      <c r="D456" s="14"/>
      <c r="E456" s="14"/>
      <c r="F456" s="14"/>
      <c r="G456" s="29"/>
      <c r="H456" s="13"/>
      <c r="I456" s="14"/>
      <c r="J456" s="21"/>
      <c r="K456" s="21"/>
      <c r="L456" s="21"/>
      <c r="M456" s="37"/>
      <c r="N456" s="23"/>
      <c r="O456" s="21"/>
      <c r="P456" s="21"/>
      <c r="Q456" s="10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6.5" customHeight="1">
      <c r="A457" s="1"/>
      <c r="B457" s="1"/>
      <c r="C457" s="12"/>
      <c r="D457" s="14"/>
      <c r="E457" s="14"/>
      <c r="F457" s="14"/>
      <c r="G457" s="29"/>
      <c r="H457" s="13"/>
      <c r="I457" s="14"/>
      <c r="J457" s="21"/>
      <c r="K457" s="21"/>
      <c r="L457" s="21"/>
      <c r="M457" s="37"/>
      <c r="N457" s="23"/>
      <c r="O457" s="21"/>
      <c r="P457" s="21"/>
      <c r="Q457" s="10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6.5" customHeight="1">
      <c r="A458" s="1"/>
      <c r="B458" s="1"/>
      <c r="C458" s="12"/>
      <c r="D458" s="14"/>
      <c r="E458" s="14"/>
      <c r="F458" s="14"/>
      <c r="G458" s="29"/>
      <c r="H458" s="13"/>
      <c r="I458" s="14"/>
      <c r="J458" s="21"/>
      <c r="K458" s="21"/>
      <c r="L458" s="21"/>
      <c r="M458" s="37"/>
      <c r="N458" s="23"/>
      <c r="O458" s="21"/>
      <c r="P458" s="21"/>
      <c r="Q458" s="10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6.5" customHeight="1">
      <c r="A459" s="1"/>
      <c r="B459" s="1"/>
      <c r="C459" s="12"/>
      <c r="D459" s="14"/>
      <c r="E459" s="14"/>
      <c r="F459" s="14"/>
      <c r="G459" s="29"/>
      <c r="H459" s="13"/>
      <c r="I459" s="14"/>
      <c r="J459" s="21"/>
      <c r="K459" s="21"/>
      <c r="L459" s="21"/>
      <c r="M459" s="37"/>
      <c r="N459" s="23"/>
      <c r="O459" s="21"/>
      <c r="P459" s="21"/>
      <c r="Q459" s="10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6.5" customHeight="1">
      <c r="A460" s="1"/>
      <c r="B460" s="1"/>
      <c r="C460" s="12"/>
      <c r="D460" s="14"/>
      <c r="E460" s="14"/>
      <c r="F460" s="14"/>
      <c r="G460" s="29"/>
      <c r="H460" s="13"/>
      <c r="I460" s="14"/>
      <c r="J460" s="21"/>
      <c r="K460" s="21"/>
      <c r="L460" s="21"/>
      <c r="M460" s="37"/>
      <c r="N460" s="23"/>
      <c r="O460" s="21"/>
      <c r="P460" s="21"/>
      <c r="Q460" s="10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6.5" customHeight="1">
      <c r="A461" s="1"/>
      <c r="B461" s="1"/>
      <c r="C461" s="12"/>
      <c r="D461" s="14"/>
      <c r="E461" s="14"/>
      <c r="F461" s="14"/>
      <c r="G461" s="29"/>
      <c r="H461" s="13"/>
      <c r="I461" s="14"/>
      <c r="J461" s="21"/>
      <c r="K461" s="21"/>
      <c r="L461" s="21"/>
      <c r="M461" s="37"/>
      <c r="N461" s="23"/>
      <c r="O461" s="21"/>
      <c r="P461" s="21"/>
      <c r="Q461" s="10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6.5" customHeight="1">
      <c r="A462" s="1"/>
      <c r="B462" s="1"/>
      <c r="C462" s="12"/>
      <c r="D462" s="14"/>
      <c r="E462" s="14"/>
      <c r="F462" s="14"/>
      <c r="G462" s="29"/>
      <c r="H462" s="13"/>
      <c r="I462" s="14"/>
      <c r="J462" s="21"/>
      <c r="K462" s="21"/>
      <c r="L462" s="21"/>
      <c r="M462" s="37"/>
      <c r="N462" s="23"/>
      <c r="O462" s="21"/>
      <c r="P462" s="21"/>
      <c r="Q462" s="10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6.5" customHeight="1">
      <c r="A463" s="1"/>
      <c r="B463" s="1"/>
      <c r="C463" s="12"/>
      <c r="D463" s="14"/>
      <c r="E463" s="14"/>
      <c r="F463" s="14"/>
      <c r="G463" s="29"/>
      <c r="H463" s="13"/>
      <c r="I463" s="14"/>
      <c r="J463" s="21"/>
      <c r="K463" s="21"/>
      <c r="L463" s="21"/>
      <c r="M463" s="37"/>
      <c r="N463" s="23"/>
      <c r="O463" s="21"/>
      <c r="P463" s="21"/>
      <c r="Q463" s="10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6.5" customHeight="1">
      <c r="A464" s="1"/>
      <c r="B464" s="1"/>
      <c r="C464" s="12"/>
      <c r="D464" s="14"/>
      <c r="E464" s="14"/>
      <c r="F464" s="14"/>
      <c r="G464" s="29"/>
      <c r="H464" s="13"/>
      <c r="I464" s="14"/>
      <c r="J464" s="21"/>
      <c r="K464" s="21"/>
      <c r="L464" s="21"/>
      <c r="M464" s="37"/>
      <c r="N464" s="23"/>
      <c r="O464" s="21"/>
      <c r="P464" s="21"/>
      <c r="Q464" s="10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6.5" customHeight="1">
      <c r="A465" s="1"/>
      <c r="B465" s="1"/>
      <c r="C465" s="12"/>
      <c r="D465" s="14"/>
      <c r="E465" s="14"/>
      <c r="F465" s="14"/>
      <c r="G465" s="29"/>
      <c r="H465" s="13"/>
      <c r="I465" s="14"/>
      <c r="J465" s="21"/>
      <c r="K465" s="21"/>
      <c r="L465" s="21"/>
      <c r="M465" s="37"/>
      <c r="N465" s="23"/>
      <c r="O465" s="21"/>
      <c r="P465" s="21"/>
      <c r="Q465" s="10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6.5" customHeight="1">
      <c r="A466" s="1"/>
      <c r="B466" s="1"/>
      <c r="C466" s="12"/>
      <c r="D466" s="14"/>
      <c r="E466" s="14"/>
      <c r="F466" s="14"/>
      <c r="G466" s="29"/>
      <c r="H466" s="13"/>
      <c r="I466" s="14"/>
      <c r="J466" s="21"/>
      <c r="K466" s="21"/>
      <c r="L466" s="21"/>
      <c r="M466" s="37"/>
      <c r="N466" s="23"/>
      <c r="O466" s="21"/>
      <c r="P466" s="21"/>
      <c r="Q466" s="10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6.5" customHeight="1">
      <c r="A467" s="1"/>
      <c r="B467" s="1"/>
      <c r="C467" s="12"/>
      <c r="D467" s="14"/>
      <c r="E467" s="14"/>
      <c r="F467" s="14"/>
      <c r="G467" s="29"/>
      <c r="H467" s="13"/>
      <c r="I467" s="14"/>
      <c r="J467" s="21"/>
      <c r="K467" s="21"/>
      <c r="L467" s="21"/>
      <c r="M467" s="37"/>
      <c r="N467" s="23"/>
      <c r="O467" s="21"/>
      <c r="P467" s="21"/>
      <c r="Q467" s="10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6.5" customHeight="1">
      <c r="A468" s="1"/>
      <c r="B468" s="1"/>
      <c r="C468" s="12"/>
      <c r="D468" s="14"/>
      <c r="E468" s="14"/>
      <c r="F468" s="14"/>
      <c r="G468" s="29"/>
      <c r="H468" s="13"/>
      <c r="I468" s="14"/>
      <c r="J468" s="21"/>
      <c r="K468" s="21"/>
      <c r="L468" s="21"/>
      <c r="M468" s="37"/>
      <c r="N468" s="23"/>
      <c r="O468" s="21"/>
      <c r="P468" s="21"/>
      <c r="Q468" s="10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6.5" customHeight="1">
      <c r="A469" s="1"/>
      <c r="B469" s="1"/>
      <c r="C469" s="12"/>
      <c r="D469" s="14"/>
      <c r="E469" s="14"/>
      <c r="F469" s="14"/>
      <c r="G469" s="29"/>
      <c r="H469" s="13"/>
      <c r="I469" s="14"/>
      <c r="J469" s="21"/>
      <c r="K469" s="21"/>
      <c r="L469" s="21"/>
      <c r="M469" s="37"/>
      <c r="N469" s="23"/>
      <c r="O469" s="21"/>
      <c r="P469" s="21"/>
      <c r="Q469" s="10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6.5" customHeight="1">
      <c r="A470" s="1"/>
      <c r="B470" s="1"/>
      <c r="C470" s="12"/>
      <c r="D470" s="14"/>
      <c r="E470" s="14"/>
      <c r="F470" s="14"/>
      <c r="G470" s="29"/>
      <c r="H470" s="13"/>
      <c r="I470" s="14"/>
      <c r="J470" s="21"/>
      <c r="K470" s="21"/>
      <c r="L470" s="21"/>
      <c r="M470" s="37"/>
      <c r="N470" s="23"/>
      <c r="O470" s="21"/>
      <c r="P470" s="21"/>
      <c r="Q470" s="10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6.5" customHeight="1">
      <c r="A471" s="1"/>
      <c r="B471" s="1"/>
      <c r="C471" s="12"/>
      <c r="D471" s="14"/>
      <c r="E471" s="14"/>
      <c r="F471" s="14"/>
      <c r="G471" s="29"/>
      <c r="H471" s="13"/>
      <c r="I471" s="14"/>
      <c r="J471" s="21"/>
      <c r="K471" s="21"/>
      <c r="L471" s="21"/>
      <c r="M471" s="37"/>
      <c r="N471" s="23"/>
      <c r="O471" s="21"/>
      <c r="P471" s="21"/>
      <c r="Q471" s="10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6.5" customHeight="1">
      <c r="A472" s="1"/>
      <c r="B472" s="1"/>
      <c r="C472" s="12"/>
      <c r="D472" s="14"/>
      <c r="E472" s="14"/>
      <c r="F472" s="14"/>
      <c r="G472" s="29"/>
      <c r="H472" s="13"/>
      <c r="I472" s="14"/>
      <c r="J472" s="21"/>
      <c r="K472" s="21"/>
      <c r="L472" s="21"/>
      <c r="M472" s="37"/>
      <c r="N472" s="23"/>
      <c r="O472" s="21"/>
      <c r="P472" s="21"/>
      <c r="Q472" s="10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6.5" customHeight="1">
      <c r="A473" s="1"/>
      <c r="B473" s="1"/>
      <c r="C473" s="12"/>
      <c r="D473" s="14"/>
      <c r="E473" s="14"/>
      <c r="F473" s="14"/>
      <c r="G473" s="29"/>
      <c r="H473" s="13"/>
      <c r="I473" s="14"/>
      <c r="J473" s="21"/>
      <c r="K473" s="21"/>
      <c r="L473" s="21"/>
      <c r="M473" s="37"/>
      <c r="N473" s="23"/>
      <c r="O473" s="21"/>
      <c r="P473" s="21"/>
      <c r="Q473" s="10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6.5" customHeight="1">
      <c r="A474" s="1"/>
      <c r="B474" s="1"/>
      <c r="C474" s="12"/>
      <c r="D474" s="14"/>
      <c r="E474" s="14"/>
      <c r="F474" s="14"/>
      <c r="G474" s="29"/>
      <c r="H474" s="13"/>
      <c r="I474" s="14"/>
      <c r="J474" s="21"/>
      <c r="K474" s="21"/>
      <c r="L474" s="21"/>
      <c r="M474" s="37"/>
      <c r="N474" s="23"/>
      <c r="O474" s="21"/>
      <c r="P474" s="21"/>
      <c r="Q474" s="10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6.5" customHeight="1">
      <c r="A475" s="1"/>
      <c r="B475" s="1"/>
      <c r="C475" s="12"/>
      <c r="D475" s="14"/>
      <c r="E475" s="14"/>
      <c r="F475" s="14"/>
      <c r="G475" s="29"/>
      <c r="H475" s="13"/>
      <c r="I475" s="14"/>
      <c r="J475" s="21"/>
      <c r="K475" s="21"/>
      <c r="L475" s="21"/>
      <c r="M475" s="37"/>
      <c r="N475" s="23"/>
      <c r="O475" s="21"/>
      <c r="P475" s="21"/>
      <c r="Q475" s="10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6.5" customHeight="1">
      <c r="A476" s="1"/>
      <c r="B476" s="1"/>
      <c r="C476" s="12"/>
      <c r="D476" s="14"/>
      <c r="E476" s="14"/>
      <c r="F476" s="14"/>
      <c r="G476" s="29"/>
      <c r="H476" s="13"/>
      <c r="I476" s="14"/>
      <c r="J476" s="21"/>
      <c r="K476" s="21"/>
      <c r="L476" s="21"/>
      <c r="M476" s="37"/>
      <c r="N476" s="23"/>
      <c r="O476" s="21"/>
      <c r="P476" s="21"/>
      <c r="Q476" s="10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6.5" customHeight="1">
      <c r="A477" s="1"/>
      <c r="B477" s="1"/>
      <c r="C477" s="12"/>
      <c r="D477" s="14"/>
      <c r="E477" s="14"/>
      <c r="F477" s="14"/>
      <c r="G477" s="29"/>
      <c r="H477" s="13"/>
      <c r="I477" s="14"/>
      <c r="J477" s="21"/>
      <c r="K477" s="21"/>
      <c r="L477" s="21"/>
      <c r="M477" s="37"/>
      <c r="N477" s="23"/>
      <c r="O477" s="21"/>
      <c r="P477" s="21"/>
      <c r="Q477" s="10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6.5" customHeight="1">
      <c r="A478" s="1"/>
      <c r="B478" s="1"/>
      <c r="C478" s="12"/>
      <c r="D478" s="14"/>
      <c r="E478" s="14"/>
      <c r="F478" s="14"/>
      <c r="G478" s="29"/>
      <c r="H478" s="13"/>
      <c r="I478" s="14"/>
      <c r="J478" s="21"/>
      <c r="K478" s="21"/>
      <c r="L478" s="21"/>
      <c r="M478" s="37"/>
      <c r="N478" s="23"/>
      <c r="O478" s="21"/>
      <c r="P478" s="21"/>
      <c r="Q478" s="10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6.5" customHeight="1">
      <c r="A479" s="1"/>
      <c r="B479" s="1"/>
      <c r="C479" s="12"/>
      <c r="D479" s="14"/>
      <c r="E479" s="14"/>
      <c r="F479" s="14"/>
      <c r="G479" s="29"/>
      <c r="H479" s="13"/>
      <c r="I479" s="14"/>
      <c r="J479" s="21"/>
      <c r="K479" s="21"/>
      <c r="L479" s="21"/>
      <c r="M479" s="37"/>
      <c r="N479" s="23"/>
      <c r="O479" s="21"/>
      <c r="P479" s="21"/>
      <c r="Q479" s="10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6.5" customHeight="1">
      <c r="A480" s="1"/>
      <c r="B480" s="1"/>
      <c r="C480" s="12"/>
      <c r="D480" s="14"/>
      <c r="E480" s="14"/>
      <c r="F480" s="14"/>
      <c r="G480" s="29"/>
      <c r="H480" s="13"/>
      <c r="I480" s="14"/>
      <c r="J480" s="21"/>
      <c r="K480" s="21"/>
      <c r="L480" s="21"/>
      <c r="M480" s="37"/>
      <c r="N480" s="23"/>
      <c r="O480" s="21"/>
      <c r="P480" s="21"/>
      <c r="Q480" s="10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6.5" customHeight="1">
      <c r="A481" s="1"/>
      <c r="B481" s="1"/>
      <c r="C481" s="12"/>
      <c r="D481" s="14"/>
      <c r="E481" s="14"/>
      <c r="F481" s="14"/>
      <c r="G481" s="29"/>
      <c r="H481" s="13"/>
      <c r="I481" s="14"/>
      <c r="J481" s="21"/>
      <c r="K481" s="21"/>
      <c r="L481" s="21"/>
      <c r="M481" s="37"/>
      <c r="N481" s="23"/>
      <c r="O481" s="21"/>
      <c r="P481" s="21"/>
      <c r="Q481" s="10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6.5" customHeight="1">
      <c r="A482" s="1"/>
      <c r="B482" s="1"/>
      <c r="C482" s="12"/>
      <c r="D482" s="14"/>
      <c r="E482" s="14"/>
      <c r="F482" s="14"/>
      <c r="G482" s="29"/>
      <c r="H482" s="13"/>
      <c r="I482" s="14"/>
      <c r="J482" s="21"/>
      <c r="K482" s="21"/>
      <c r="L482" s="21"/>
      <c r="M482" s="37"/>
      <c r="N482" s="23"/>
      <c r="O482" s="21"/>
      <c r="P482" s="21"/>
      <c r="Q482" s="10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6.5" customHeight="1">
      <c r="A483" s="1"/>
      <c r="B483" s="1"/>
      <c r="C483" s="12"/>
      <c r="D483" s="14"/>
      <c r="E483" s="14"/>
      <c r="F483" s="14"/>
      <c r="G483" s="29"/>
      <c r="H483" s="13"/>
      <c r="I483" s="14"/>
      <c r="J483" s="21"/>
      <c r="K483" s="21"/>
      <c r="L483" s="21"/>
      <c r="M483" s="37"/>
      <c r="N483" s="23"/>
      <c r="O483" s="21"/>
      <c r="P483" s="21"/>
      <c r="Q483" s="10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6.5" customHeight="1">
      <c r="A484" s="1"/>
      <c r="B484" s="1"/>
      <c r="C484" s="12"/>
      <c r="D484" s="14"/>
      <c r="E484" s="14"/>
      <c r="F484" s="14"/>
      <c r="G484" s="29"/>
      <c r="H484" s="13"/>
      <c r="I484" s="14"/>
      <c r="J484" s="21"/>
      <c r="K484" s="21"/>
      <c r="L484" s="21"/>
      <c r="M484" s="37"/>
      <c r="N484" s="23"/>
      <c r="O484" s="21"/>
      <c r="P484" s="21"/>
      <c r="Q484" s="10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6.5" customHeight="1">
      <c r="A485" s="1"/>
      <c r="B485" s="1"/>
      <c r="C485" s="12"/>
      <c r="D485" s="14"/>
      <c r="E485" s="14"/>
      <c r="F485" s="14"/>
      <c r="G485" s="29"/>
      <c r="H485" s="13"/>
      <c r="I485" s="14"/>
      <c r="J485" s="21"/>
      <c r="K485" s="21"/>
      <c r="L485" s="21"/>
      <c r="M485" s="37"/>
      <c r="N485" s="23"/>
      <c r="O485" s="21"/>
      <c r="P485" s="21"/>
      <c r="Q485" s="10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6.5" customHeight="1">
      <c r="A486" s="1"/>
      <c r="B486" s="1"/>
      <c r="C486" s="12"/>
      <c r="D486" s="14"/>
      <c r="E486" s="14"/>
      <c r="F486" s="14"/>
      <c r="G486" s="29"/>
      <c r="H486" s="13"/>
      <c r="I486" s="14"/>
      <c r="J486" s="21"/>
      <c r="K486" s="21"/>
      <c r="L486" s="21"/>
      <c r="M486" s="37"/>
      <c r="N486" s="23"/>
      <c r="O486" s="21"/>
      <c r="P486" s="21"/>
      <c r="Q486" s="10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6.5" customHeight="1">
      <c r="A487" s="1"/>
      <c r="B487" s="1"/>
      <c r="C487" s="12"/>
      <c r="D487" s="14"/>
      <c r="E487" s="14"/>
      <c r="F487" s="14"/>
      <c r="G487" s="29"/>
      <c r="H487" s="13"/>
      <c r="I487" s="14"/>
      <c r="J487" s="21"/>
      <c r="K487" s="21"/>
      <c r="L487" s="21"/>
      <c r="M487" s="37"/>
      <c r="N487" s="23"/>
      <c r="O487" s="21"/>
      <c r="P487" s="21"/>
      <c r="Q487" s="10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6.5" customHeight="1">
      <c r="A488" s="1"/>
      <c r="B488" s="1"/>
      <c r="C488" s="12"/>
      <c r="D488" s="14"/>
      <c r="E488" s="14"/>
      <c r="F488" s="14"/>
      <c r="G488" s="29"/>
      <c r="H488" s="13"/>
      <c r="I488" s="14"/>
      <c r="J488" s="21"/>
      <c r="K488" s="21"/>
      <c r="L488" s="21"/>
      <c r="M488" s="37"/>
      <c r="N488" s="23"/>
      <c r="O488" s="21"/>
      <c r="P488" s="21"/>
      <c r="Q488" s="10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6.5" customHeight="1">
      <c r="A489" s="1"/>
      <c r="B489" s="1"/>
      <c r="C489" s="12"/>
      <c r="D489" s="14"/>
      <c r="E489" s="14"/>
      <c r="F489" s="14"/>
      <c r="G489" s="29"/>
      <c r="H489" s="13"/>
      <c r="I489" s="14"/>
      <c r="J489" s="21"/>
      <c r="K489" s="21"/>
      <c r="L489" s="21"/>
      <c r="M489" s="37"/>
      <c r="N489" s="23"/>
      <c r="O489" s="21"/>
      <c r="P489" s="21"/>
      <c r="Q489" s="10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6.5" customHeight="1">
      <c r="A490" s="1"/>
      <c r="B490" s="1"/>
      <c r="C490" s="12"/>
      <c r="D490" s="14"/>
      <c r="E490" s="14"/>
      <c r="F490" s="14"/>
      <c r="G490" s="29"/>
      <c r="H490" s="13"/>
      <c r="I490" s="14"/>
      <c r="J490" s="21"/>
      <c r="K490" s="21"/>
      <c r="L490" s="21"/>
      <c r="M490" s="37"/>
      <c r="N490" s="23"/>
      <c r="O490" s="21"/>
      <c r="P490" s="21"/>
      <c r="Q490" s="10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6.5" customHeight="1">
      <c r="A491" s="1"/>
      <c r="B491" s="1"/>
      <c r="C491" s="12"/>
      <c r="D491" s="14"/>
      <c r="E491" s="14"/>
      <c r="F491" s="14"/>
      <c r="G491" s="29"/>
      <c r="H491" s="13"/>
      <c r="I491" s="14"/>
      <c r="J491" s="21"/>
      <c r="K491" s="21"/>
      <c r="L491" s="21"/>
      <c r="M491" s="37"/>
      <c r="N491" s="23"/>
      <c r="O491" s="21"/>
      <c r="P491" s="21"/>
      <c r="Q491" s="10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6.5" customHeight="1">
      <c r="A492" s="1"/>
      <c r="B492" s="1"/>
      <c r="C492" s="12"/>
      <c r="D492" s="14"/>
      <c r="E492" s="14"/>
      <c r="F492" s="14"/>
      <c r="G492" s="29"/>
      <c r="H492" s="13"/>
      <c r="I492" s="14"/>
      <c r="J492" s="21"/>
      <c r="K492" s="21"/>
      <c r="L492" s="21"/>
      <c r="M492" s="37"/>
      <c r="N492" s="23"/>
      <c r="O492" s="21"/>
      <c r="P492" s="21"/>
      <c r="Q492" s="10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6.5" customHeight="1">
      <c r="A493" s="1"/>
      <c r="B493" s="1"/>
      <c r="C493" s="12"/>
      <c r="D493" s="14"/>
      <c r="E493" s="14"/>
      <c r="F493" s="14"/>
      <c r="G493" s="29"/>
      <c r="H493" s="13"/>
      <c r="I493" s="14"/>
      <c r="J493" s="21"/>
      <c r="K493" s="21"/>
      <c r="L493" s="21"/>
      <c r="M493" s="37"/>
      <c r="N493" s="23"/>
      <c r="O493" s="21"/>
      <c r="P493" s="21"/>
      <c r="Q493" s="10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6.5" customHeight="1">
      <c r="A494" s="1"/>
      <c r="B494" s="1"/>
      <c r="C494" s="12"/>
      <c r="D494" s="14"/>
      <c r="E494" s="14"/>
      <c r="F494" s="14"/>
      <c r="G494" s="29"/>
      <c r="H494" s="13"/>
      <c r="I494" s="14"/>
      <c r="J494" s="21"/>
      <c r="K494" s="21"/>
      <c r="L494" s="21"/>
      <c r="M494" s="37"/>
      <c r="N494" s="23"/>
      <c r="O494" s="21"/>
      <c r="P494" s="21"/>
      <c r="Q494" s="10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6.5" customHeight="1">
      <c r="A495" s="1"/>
      <c r="B495" s="1"/>
      <c r="C495" s="12"/>
      <c r="D495" s="14"/>
      <c r="E495" s="14"/>
      <c r="F495" s="14"/>
      <c r="G495" s="29"/>
      <c r="H495" s="13"/>
      <c r="I495" s="14"/>
      <c r="J495" s="21"/>
      <c r="K495" s="21"/>
      <c r="L495" s="21"/>
      <c r="M495" s="37"/>
      <c r="N495" s="23"/>
      <c r="O495" s="21"/>
      <c r="P495" s="21"/>
      <c r="Q495" s="10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6.5" customHeight="1">
      <c r="A496" s="1"/>
      <c r="B496" s="1"/>
      <c r="C496" s="12"/>
      <c r="D496" s="14"/>
      <c r="E496" s="14"/>
      <c r="F496" s="14"/>
      <c r="G496" s="29"/>
      <c r="H496" s="13"/>
      <c r="I496" s="14"/>
      <c r="J496" s="21"/>
      <c r="K496" s="21"/>
      <c r="L496" s="21"/>
      <c r="M496" s="37"/>
      <c r="N496" s="23"/>
      <c r="O496" s="21"/>
      <c r="P496" s="21"/>
      <c r="Q496" s="10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6.5" customHeight="1">
      <c r="A497" s="1"/>
      <c r="B497" s="1"/>
      <c r="C497" s="12"/>
      <c r="D497" s="14"/>
      <c r="E497" s="14"/>
      <c r="F497" s="14"/>
      <c r="G497" s="29"/>
      <c r="H497" s="13"/>
      <c r="I497" s="14"/>
      <c r="J497" s="21"/>
      <c r="K497" s="21"/>
      <c r="L497" s="21"/>
      <c r="M497" s="37"/>
      <c r="N497" s="23"/>
      <c r="O497" s="21"/>
      <c r="P497" s="21"/>
      <c r="Q497" s="10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6.5" customHeight="1">
      <c r="A498" s="1"/>
      <c r="B498" s="1"/>
      <c r="C498" s="12"/>
      <c r="D498" s="14"/>
      <c r="E498" s="14"/>
      <c r="F498" s="14"/>
      <c r="G498" s="29"/>
      <c r="H498" s="13"/>
      <c r="I498" s="14"/>
      <c r="J498" s="21"/>
      <c r="K498" s="21"/>
      <c r="L498" s="21"/>
      <c r="M498" s="37"/>
      <c r="N498" s="23"/>
      <c r="O498" s="21"/>
      <c r="P498" s="21"/>
      <c r="Q498" s="10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6.5" customHeight="1">
      <c r="A499" s="1"/>
      <c r="B499" s="1"/>
      <c r="C499" s="12"/>
      <c r="D499" s="14"/>
      <c r="E499" s="14"/>
      <c r="F499" s="14"/>
      <c r="G499" s="29"/>
      <c r="H499" s="13"/>
      <c r="I499" s="14"/>
      <c r="J499" s="21"/>
      <c r="K499" s="21"/>
      <c r="L499" s="21"/>
      <c r="M499" s="37"/>
      <c r="N499" s="23"/>
      <c r="O499" s="21"/>
      <c r="P499" s="21"/>
      <c r="Q499" s="10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6.5" customHeight="1">
      <c r="A500" s="1"/>
      <c r="B500" s="1"/>
      <c r="C500" s="12"/>
      <c r="D500" s="14"/>
      <c r="E500" s="14"/>
      <c r="F500" s="14"/>
      <c r="G500" s="29"/>
      <c r="H500" s="13"/>
      <c r="I500" s="14"/>
      <c r="J500" s="21"/>
      <c r="K500" s="21"/>
      <c r="L500" s="21"/>
      <c r="M500" s="37"/>
      <c r="N500" s="23"/>
      <c r="O500" s="21"/>
      <c r="P500" s="21"/>
      <c r="Q500" s="10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6.5" customHeight="1">
      <c r="A501" s="1"/>
      <c r="B501" s="1"/>
      <c r="C501" s="12"/>
      <c r="D501" s="14"/>
      <c r="E501" s="14"/>
      <c r="F501" s="14"/>
      <c r="G501" s="29"/>
      <c r="H501" s="13"/>
      <c r="I501" s="14"/>
      <c r="J501" s="21"/>
      <c r="K501" s="21"/>
      <c r="L501" s="21"/>
      <c r="M501" s="37"/>
      <c r="N501" s="23"/>
      <c r="O501" s="21"/>
      <c r="P501" s="21"/>
      <c r="Q501" s="10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6.5" customHeight="1">
      <c r="A502" s="1"/>
      <c r="B502" s="1"/>
      <c r="C502" s="12"/>
      <c r="D502" s="14"/>
      <c r="E502" s="14"/>
      <c r="F502" s="14"/>
      <c r="G502" s="29"/>
      <c r="H502" s="13"/>
      <c r="I502" s="14"/>
      <c r="J502" s="21"/>
      <c r="K502" s="21"/>
      <c r="L502" s="21"/>
      <c r="M502" s="37"/>
      <c r="N502" s="23"/>
      <c r="O502" s="21"/>
      <c r="P502" s="21"/>
      <c r="Q502" s="10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6.5" customHeight="1">
      <c r="A503" s="1"/>
      <c r="B503" s="1"/>
      <c r="C503" s="12"/>
      <c r="D503" s="14"/>
      <c r="E503" s="14"/>
      <c r="F503" s="14"/>
      <c r="G503" s="29"/>
      <c r="H503" s="13"/>
      <c r="I503" s="14"/>
      <c r="J503" s="21"/>
      <c r="K503" s="21"/>
      <c r="L503" s="21"/>
      <c r="M503" s="37"/>
      <c r="N503" s="23"/>
      <c r="O503" s="21"/>
      <c r="P503" s="21"/>
      <c r="Q503" s="10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6.5" customHeight="1">
      <c r="A504" s="1"/>
      <c r="B504" s="1"/>
      <c r="C504" s="12"/>
      <c r="D504" s="14"/>
      <c r="E504" s="14"/>
      <c r="F504" s="14"/>
      <c r="G504" s="29"/>
      <c r="H504" s="13"/>
      <c r="I504" s="14"/>
      <c r="J504" s="21"/>
      <c r="K504" s="21"/>
      <c r="L504" s="21"/>
      <c r="M504" s="37"/>
      <c r="N504" s="23"/>
      <c r="O504" s="21"/>
      <c r="P504" s="21"/>
      <c r="Q504" s="10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6.5" customHeight="1">
      <c r="A505" s="1"/>
      <c r="B505" s="1"/>
      <c r="C505" s="12"/>
      <c r="D505" s="14"/>
      <c r="E505" s="14"/>
      <c r="F505" s="14"/>
      <c r="G505" s="29"/>
      <c r="H505" s="13"/>
      <c r="I505" s="14"/>
      <c r="J505" s="21"/>
      <c r="K505" s="21"/>
      <c r="L505" s="21"/>
      <c r="M505" s="37"/>
      <c r="N505" s="23"/>
      <c r="O505" s="21"/>
      <c r="P505" s="21"/>
      <c r="Q505" s="10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6.5" customHeight="1">
      <c r="A506" s="1"/>
      <c r="B506" s="1"/>
      <c r="C506" s="12"/>
      <c r="D506" s="14"/>
      <c r="E506" s="14"/>
      <c r="F506" s="14"/>
      <c r="G506" s="29"/>
      <c r="H506" s="13"/>
      <c r="I506" s="14"/>
      <c r="J506" s="21"/>
      <c r="K506" s="21"/>
      <c r="L506" s="21"/>
      <c r="M506" s="37"/>
      <c r="N506" s="23"/>
      <c r="O506" s="21"/>
      <c r="P506" s="21"/>
      <c r="Q506" s="10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6.5" customHeight="1">
      <c r="A507" s="1"/>
      <c r="B507" s="1"/>
      <c r="C507" s="12"/>
      <c r="D507" s="14"/>
      <c r="E507" s="14"/>
      <c r="F507" s="14"/>
      <c r="G507" s="29"/>
      <c r="H507" s="13"/>
      <c r="I507" s="14"/>
      <c r="J507" s="21"/>
      <c r="K507" s="21"/>
      <c r="L507" s="21"/>
      <c r="M507" s="37"/>
      <c r="N507" s="23"/>
      <c r="O507" s="21"/>
      <c r="P507" s="21"/>
      <c r="Q507" s="10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6.5" customHeight="1">
      <c r="A508" s="1"/>
      <c r="B508" s="1"/>
      <c r="C508" s="12"/>
      <c r="D508" s="14"/>
      <c r="E508" s="14"/>
      <c r="F508" s="14"/>
      <c r="G508" s="29"/>
      <c r="H508" s="13"/>
      <c r="I508" s="14"/>
      <c r="J508" s="21"/>
      <c r="K508" s="21"/>
      <c r="L508" s="21"/>
      <c r="M508" s="37"/>
      <c r="N508" s="23"/>
      <c r="O508" s="21"/>
      <c r="P508" s="21"/>
      <c r="Q508" s="10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6.5" customHeight="1">
      <c r="A509" s="1"/>
      <c r="B509" s="1"/>
      <c r="C509" s="12"/>
      <c r="D509" s="14"/>
      <c r="E509" s="14"/>
      <c r="F509" s="14"/>
      <c r="G509" s="29"/>
      <c r="H509" s="13"/>
      <c r="I509" s="14"/>
      <c r="J509" s="21"/>
      <c r="K509" s="21"/>
      <c r="L509" s="21"/>
      <c r="M509" s="37"/>
      <c r="N509" s="23"/>
      <c r="O509" s="21"/>
      <c r="P509" s="21"/>
      <c r="Q509" s="10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6.5" customHeight="1">
      <c r="A510" s="1"/>
      <c r="B510" s="1"/>
      <c r="C510" s="12"/>
      <c r="D510" s="14"/>
      <c r="E510" s="14"/>
      <c r="F510" s="14"/>
      <c r="G510" s="29"/>
      <c r="H510" s="13"/>
      <c r="I510" s="14"/>
      <c r="J510" s="21"/>
      <c r="K510" s="21"/>
      <c r="L510" s="21"/>
      <c r="M510" s="37"/>
      <c r="N510" s="23"/>
      <c r="O510" s="21"/>
      <c r="P510" s="21"/>
      <c r="Q510" s="10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6.5" customHeight="1">
      <c r="A511" s="1"/>
      <c r="B511" s="1"/>
      <c r="C511" s="12"/>
      <c r="D511" s="14"/>
      <c r="E511" s="14"/>
      <c r="F511" s="14"/>
      <c r="G511" s="29"/>
      <c r="H511" s="13"/>
      <c r="I511" s="14"/>
      <c r="J511" s="21"/>
      <c r="K511" s="21"/>
      <c r="L511" s="21"/>
      <c r="M511" s="37"/>
      <c r="N511" s="23"/>
      <c r="O511" s="21"/>
      <c r="P511" s="21"/>
      <c r="Q511" s="10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6.5" customHeight="1">
      <c r="A512" s="1"/>
      <c r="B512" s="1"/>
      <c r="C512" s="12"/>
      <c r="D512" s="14"/>
      <c r="E512" s="14"/>
      <c r="F512" s="14"/>
      <c r="G512" s="29"/>
      <c r="H512" s="13"/>
      <c r="I512" s="14"/>
      <c r="J512" s="21"/>
      <c r="K512" s="21"/>
      <c r="L512" s="21"/>
      <c r="M512" s="37"/>
      <c r="N512" s="23"/>
      <c r="O512" s="21"/>
      <c r="P512" s="21"/>
      <c r="Q512" s="10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6.5" customHeight="1">
      <c r="A513" s="1"/>
      <c r="B513" s="1"/>
      <c r="C513" s="12"/>
      <c r="D513" s="14"/>
      <c r="E513" s="14"/>
      <c r="F513" s="14"/>
      <c r="G513" s="29"/>
      <c r="H513" s="13"/>
      <c r="I513" s="14"/>
      <c r="J513" s="21"/>
      <c r="K513" s="21"/>
      <c r="L513" s="21"/>
      <c r="M513" s="37"/>
      <c r="N513" s="23"/>
      <c r="O513" s="21"/>
      <c r="P513" s="21"/>
      <c r="Q513" s="10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6.5" customHeight="1">
      <c r="A514" s="1"/>
      <c r="B514" s="1"/>
      <c r="C514" s="12"/>
      <c r="D514" s="14"/>
      <c r="E514" s="14"/>
      <c r="F514" s="14"/>
      <c r="G514" s="29"/>
      <c r="H514" s="13"/>
      <c r="I514" s="14"/>
      <c r="J514" s="21"/>
      <c r="K514" s="21"/>
      <c r="L514" s="21"/>
      <c r="M514" s="37"/>
      <c r="N514" s="23"/>
      <c r="O514" s="21"/>
      <c r="P514" s="21"/>
      <c r="Q514" s="10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6.5" customHeight="1">
      <c r="A515" s="1"/>
      <c r="B515" s="1"/>
      <c r="C515" s="12"/>
      <c r="D515" s="14"/>
      <c r="E515" s="14"/>
      <c r="F515" s="14"/>
      <c r="G515" s="29"/>
      <c r="H515" s="13"/>
      <c r="I515" s="14"/>
      <c r="J515" s="21"/>
      <c r="K515" s="21"/>
      <c r="L515" s="21"/>
      <c r="M515" s="37"/>
      <c r="N515" s="23"/>
      <c r="O515" s="21"/>
      <c r="P515" s="21"/>
      <c r="Q515" s="10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6.5" customHeight="1">
      <c r="A516" s="1"/>
      <c r="B516" s="1"/>
      <c r="C516" s="12"/>
      <c r="D516" s="14"/>
      <c r="E516" s="14"/>
      <c r="F516" s="14"/>
      <c r="G516" s="29"/>
      <c r="H516" s="13"/>
      <c r="I516" s="14"/>
      <c r="J516" s="21"/>
      <c r="K516" s="21"/>
      <c r="L516" s="21"/>
      <c r="M516" s="37"/>
      <c r="N516" s="23"/>
      <c r="O516" s="21"/>
      <c r="P516" s="21"/>
      <c r="Q516" s="10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6.5" customHeight="1">
      <c r="A517" s="1"/>
      <c r="B517" s="1"/>
      <c r="C517" s="12"/>
      <c r="D517" s="14"/>
      <c r="E517" s="14"/>
      <c r="F517" s="14"/>
      <c r="G517" s="29"/>
      <c r="H517" s="13"/>
      <c r="I517" s="14"/>
      <c r="J517" s="21"/>
      <c r="K517" s="21"/>
      <c r="L517" s="21"/>
      <c r="M517" s="37"/>
      <c r="N517" s="23"/>
      <c r="O517" s="21"/>
      <c r="P517" s="21"/>
      <c r="Q517" s="10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6.5" customHeight="1">
      <c r="A518" s="1"/>
      <c r="B518" s="1"/>
      <c r="C518" s="12"/>
      <c r="D518" s="14"/>
      <c r="E518" s="14"/>
      <c r="F518" s="14"/>
      <c r="G518" s="29"/>
      <c r="H518" s="13"/>
      <c r="I518" s="14"/>
      <c r="J518" s="21"/>
      <c r="K518" s="21"/>
      <c r="L518" s="21"/>
      <c r="M518" s="37"/>
      <c r="N518" s="23"/>
      <c r="O518" s="21"/>
      <c r="P518" s="21"/>
      <c r="Q518" s="10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6.5" customHeight="1">
      <c r="A519" s="1"/>
      <c r="B519" s="1"/>
      <c r="C519" s="12"/>
      <c r="D519" s="14"/>
      <c r="E519" s="14"/>
      <c r="F519" s="14"/>
      <c r="G519" s="29"/>
      <c r="H519" s="13"/>
      <c r="I519" s="14"/>
      <c r="J519" s="21"/>
      <c r="K519" s="21"/>
      <c r="L519" s="21"/>
      <c r="M519" s="37"/>
      <c r="N519" s="23"/>
      <c r="O519" s="21"/>
      <c r="P519" s="21"/>
      <c r="Q519" s="10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6.5" customHeight="1">
      <c r="A520" s="1"/>
      <c r="B520" s="1"/>
      <c r="C520" s="12"/>
      <c r="D520" s="14"/>
      <c r="E520" s="14"/>
      <c r="F520" s="14"/>
      <c r="G520" s="29"/>
      <c r="H520" s="13"/>
      <c r="I520" s="14"/>
      <c r="J520" s="21"/>
      <c r="K520" s="21"/>
      <c r="L520" s="21"/>
      <c r="M520" s="37"/>
      <c r="N520" s="23"/>
      <c r="O520" s="21"/>
      <c r="P520" s="21"/>
      <c r="Q520" s="10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6.5" customHeight="1">
      <c r="A521" s="1"/>
      <c r="B521" s="1"/>
      <c r="C521" s="12"/>
      <c r="D521" s="14"/>
      <c r="E521" s="14"/>
      <c r="F521" s="14"/>
      <c r="G521" s="29"/>
      <c r="H521" s="13"/>
      <c r="I521" s="14"/>
      <c r="J521" s="21"/>
      <c r="K521" s="21"/>
      <c r="L521" s="21"/>
      <c r="M521" s="37"/>
      <c r="N521" s="23"/>
      <c r="O521" s="21"/>
      <c r="P521" s="21"/>
      <c r="Q521" s="10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6.5" customHeight="1">
      <c r="A522" s="1"/>
      <c r="B522" s="1"/>
      <c r="C522" s="12"/>
      <c r="D522" s="14"/>
      <c r="E522" s="14"/>
      <c r="F522" s="14"/>
      <c r="G522" s="29"/>
      <c r="H522" s="13"/>
      <c r="I522" s="14"/>
      <c r="J522" s="21"/>
      <c r="K522" s="21"/>
      <c r="L522" s="21"/>
      <c r="M522" s="37"/>
      <c r="N522" s="23"/>
      <c r="O522" s="21"/>
      <c r="P522" s="21"/>
      <c r="Q522" s="10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6.5" customHeight="1">
      <c r="A523" s="1"/>
      <c r="B523" s="1"/>
      <c r="C523" s="12"/>
      <c r="D523" s="14"/>
      <c r="E523" s="14"/>
      <c r="F523" s="14"/>
      <c r="G523" s="29"/>
      <c r="H523" s="13"/>
      <c r="I523" s="14"/>
      <c r="J523" s="21"/>
      <c r="K523" s="21"/>
      <c r="L523" s="21"/>
      <c r="M523" s="37"/>
      <c r="N523" s="23"/>
      <c r="O523" s="21"/>
      <c r="P523" s="21"/>
      <c r="Q523" s="10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6.5" customHeight="1">
      <c r="A524" s="1"/>
      <c r="B524" s="1"/>
      <c r="C524" s="12"/>
      <c r="D524" s="14"/>
      <c r="E524" s="14"/>
      <c r="F524" s="14"/>
      <c r="G524" s="29"/>
      <c r="H524" s="13"/>
      <c r="I524" s="14"/>
      <c r="J524" s="21"/>
      <c r="K524" s="21"/>
      <c r="L524" s="21"/>
      <c r="M524" s="37"/>
      <c r="N524" s="23"/>
      <c r="O524" s="21"/>
      <c r="P524" s="21"/>
      <c r="Q524" s="10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6.5" customHeight="1">
      <c r="A525" s="1"/>
      <c r="B525" s="1"/>
      <c r="C525" s="12"/>
      <c r="D525" s="14"/>
      <c r="E525" s="14"/>
      <c r="F525" s="14"/>
      <c r="G525" s="29"/>
      <c r="H525" s="13"/>
      <c r="I525" s="14"/>
      <c r="J525" s="21"/>
      <c r="K525" s="21"/>
      <c r="L525" s="21"/>
      <c r="M525" s="37"/>
      <c r="N525" s="23"/>
      <c r="O525" s="21"/>
      <c r="P525" s="21"/>
      <c r="Q525" s="10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6.5" customHeight="1">
      <c r="A526" s="1"/>
      <c r="B526" s="1"/>
      <c r="C526" s="12"/>
      <c r="D526" s="14"/>
      <c r="E526" s="14"/>
      <c r="F526" s="14"/>
      <c r="G526" s="29"/>
      <c r="H526" s="13"/>
      <c r="I526" s="14"/>
      <c r="J526" s="21"/>
      <c r="K526" s="21"/>
      <c r="L526" s="21"/>
      <c r="M526" s="37"/>
      <c r="N526" s="23"/>
      <c r="O526" s="21"/>
      <c r="P526" s="21"/>
      <c r="Q526" s="10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6.5" customHeight="1">
      <c r="A527" s="1"/>
      <c r="B527" s="1"/>
      <c r="C527" s="12"/>
      <c r="D527" s="14"/>
      <c r="E527" s="14"/>
      <c r="F527" s="14"/>
      <c r="G527" s="29"/>
      <c r="H527" s="13"/>
      <c r="I527" s="14"/>
      <c r="J527" s="21"/>
      <c r="K527" s="21"/>
      <c r="L527" s="21"/>
      <c r="M527" s="37"/>
      <c r="N527" s="23"/>
      <c r="O527" s="21"/>
      <c r="P527" s="21"/>
      <c r="Q527" s="10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6.5" customHeight="1">
      <c r="A528" s="1"/>
      <c r="B528" s="1"/>
      <c r="C528" s="12"/>
      <c r="D528" s="14"/>
      <c r="E528" s="14"/>
      <c r="F528" s="14"/>
      <c r="G528" s="29"/>
      <c r="H528" s="13"/>
      <c r="I528" s="14"/>
      <c r="J528" s="21"/>
      <c r="K528" s="21"/>
      <c r="L528" s="21"/>
      <c r="M528" s="37"/>
      <c r="N528" s="23"/>
      <c r="O528" s="21"/>
      <c r="P528" s="21"/>
      <c r="Q528" s="10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6.5" customHeight="1">
      <c r="A529" s="1"/>
      <c r="B529" s="1"/>
      <c r="C529" s="12"/>
      <c r="D529" s="14"/>
      <c r="E529" s="14"/>
      <c r="F529" s="14"/>
      <c r="G529" s="29"/>
      <c r="H529" s="13"/>
      <c r="I529" s="14"/>
      <c r="J529" s="21"/>
      <c r="K529" s="21"/>
      <c r="L529" s="21"/>
      <c r="M529" s="37"/>
      <c r="N529" s="23"/>
      <c r="O529" s="21"/>
      <c r="P529" s="21"/>
      <c r="Q529" s="10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6.5" customHeight="1">
      <c r="A530" s="1"/>
      <c r="B530" s="1"/>
      <c r="C530" s="12"/>
      <c r="D530" s="14"/>
      <c r="E530" s="14"/>
      <c r="F530" s="14"/>
      <c r="G530" s="29"/>
      <c r="H530" s="13"/>
      <c r="I530" s="14"/>
      <c r="J530" s="21"/>
      <c r="K530" s="21"/>
      <c r="L530" s="21"/>
      <c r="M530" s="37"/>
      <c r="N530" s="23"/>
      <c r="O530" s="21"/>
      <c r="P530" s="21"/>
      <c r="Q530" s="10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6.5" customHeight="1">
      <c r="A531" s="1"/>
      <c r="B531" s="1"/>
      <c r="C531" s="12"/>
      <c r="D531" s="14"/>
      <c r="E531" s="14"/>
      <c r="F531" s="14"/>
      <c r="G531" s="29"/>
      <c r="H531" s="13"/>
      <c r="I531" s="14"/>
      <c r="J531" s="21"/>
      <c r="K531" s="21"/>
      <c r="L531" s="21"/>
      <c r="M531" s="37"/>
      <c r="N531" s="23"/>
      <c r="O531" s="21"/>
      <c r="P531" s="21"/>
      <c r="Q531" s="10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6.5" customHeight="1">
      <c r="A532" s="1"/>
      <c r="B532" s="1"/>
      <c r="C532" s="12"/>
      <c r="D532" s="14"/>
      <c r="E532" s="14"/>
      <c r="F532" s="14"/>
      <c r="G532" s="29"/>
      <c r="H532" s="13"/>
      <c r="I532" s="14"/>
      <c r="J532" s="21"/>
      <c r="K532" s="21"/>
      <c r="L532" s="21"/>
      <c r="M532" s="37"/>
      <c r="N532" s="23"/>
      <c r="O532" s="21"/>
      <c r="P532" s="21"/>
      <c r="Q532" s="10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6.5" customHeight="1">
      <c r="A533" s="1"/>
      <c r="B533" s="1"/>
      <c r="C533" s="12"/>
      <c r="D533" s="14"/>
      <c r="E533" s="14"/>
      <c r="F533" s="14"/>
      <c r="G533" s="29"/>
      <c r="H533" s="13"/>
      <c r="I533" s="14"/>
      <c r="J533" s="21"/>
      <c r="K533" s="21"/>
      <c r="L533" s="21"/>
      <c r="M533" s="37"/>
      <c r="N533" s="23"/>
      <c r="O533" s="21"/>
      <c r="P533" s="21"/>
      <c r="Q533" s="10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6.5" customHeight="1">
      <c r="A534" s="1"/>
      <c r="B534" s="1"/>
      <c r="C534" s="12"/>
      <c r="D534" s="14"/>
      <c r="E534" s="14"/>
      <c r="F534" s="14"/>
      <c r="G534" s="29"/>
      <c r="H534" s="13"/>
      <c r="I534" s="14"/>
      <c r="J534" s="21"/>
      <c r="K534" s="21"/>
      <c r="L534" s="21"/>
      <c r="M534" s="37"/>
      <c r="N534" s="23"/>
      <c r="O534" s="21"/>
      <c r="P534" s="21"/>
      <c r="Q534" s="10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6.5" customHeight="1">
      <c r="A535" s="1"/>
      <c r="B535" s="1"/>
      <c r="C535" s="12"/>
      <c r="D535" s="14"/>
      <c r="E535" s="14"/>
      <c r="F535" s="14"/>
      <c r="G535" s="29"/>
      <c r="H535" s="13"/>
      <c r="I535" s="14"/>
      <c r="J535" s="21"/>
      <c r="K535" s="21"/>
      <c r="L535" s="21"/>
      <c r="M535" s="37"/>
      <c r="N535" s="23"/>
      <c r="O535" s="21"/>
      <c r="P535" s="21"/>
      <c r="Q535" s="10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6.5" customHeight="1">
      <c r="A536" s="1"/>
      <c r="B536" s="1"/>
      <c r="C536" s="12"/>
      <c r="D536" s="14"/>
      <c r="E536" s="14"/>
      <c r="F536" s="14"/>
      <c r="G536" s="29"/>
      <c r="H536" s="13"/>
      <c r="I536" s="14"/>
      <c r="J536" s="21"/>
      <c r="K536" s="21"/>
      <c r="L536" s="21"/>
      <c r="M536" s="37"/>
      <c r="N536" s="23"/>
      <c r="O536" s="21"/>
      <c r="P536" s="21"/>
      <c r="Q536" s="10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6.5" customHeight="1">
      <c r="A537" s="1"/>
      <c r="B537" s="1"/>
      <c r="C537" s="12"/>
      <c r="D537" s="14"/>
      <c r="E537" s="14"/>
      <c r="F537" s="14"/>
      <c r="G537" s="29"/>
      <c r="H537" s="13"/>
      <c r="I537" s="14"/>
      <c r="J537" s="21"/>
      <c r="K537" s="21"/>
      <c r="L537" s="21"/>
      <c r="M537" s="37"/>
      <c r="N537" s="23"/>
      <c r="O537" s="21"/>
      <c r="P537" s="21"/>
      <c r="Q537" s="10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6.5" customHeight="1">
      <c r="A538" s="1"/>
      <c r="B538" s="1"/>
      <c r="C538" s="12"/>
      <c r="D538" s="14"/>
      <c r="E538" s="14"/>
      <c r="F538" s="14"/>
      <c r="G538" s="29"/>
      <c r="H538" s="13"/>
      <c r="I538" s="14"/>
      <c r="J538" s="21"/>
      <c r="K538" s="21"/>
      <c r="L538" s="21"/>
      <c r="M538" s="37"/>
      <c r="N538" s="23"/>
      <c r="O538" s="21"/>
      <c r="P538" s="21"/>
      <c r="Q538" s="10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6.5" customHeight="1">
      <c r="A539" s="1"/>
      <c r="B539" s="1"/>
      <c r="C539" s="12"/>
      <c r="D539" s="14"/>
      <c r="E539" s="14"/>
      <c r="F539" s="14"/>
      <c r="G539" s="29"/>
      <c r="H539" s="13"/>
      <c r="I539" s="14"/>
      <c r="J539" s="21"/>
      <c r="K539" s="21"/>
      <c r="L539" s="21"/>
      <c r="M539" s="37"/>
      <c r="N539" s="23"/>
      <c r="O539" s="21"/>
      <c r="P539" s="21"/>
      <c r="Q539" s="10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6.5" customHeight="1">
      <c r="A540" s="1"/>
      <c r="B540" s="1"/>
      <c r="C540" s="12"/>
      <c r="D540" s="14"/>
      <c r="E540" s="14"/>
      <c r="F540" s="14"/>
      <c r="G540" s="29"/>
      <c r="H540" s="13"/>
      <c r="I540" s="14"/>
      <c r="J540" s="21"/>
      <c r="K540" s="21"/>
      <c r="L540" s="21"/>
      <c r="M540" s="37"/>
      <c r="N540" s="23"/>
      <c r="O540" s="21"/>
      <c r="P540" s="21"/>
      <c r="Q540" s="10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6.5" customHeight="1">
      <c r="A541" s="1"/>
      <c r="B541" s="1"/>
      <c r="C541" s="12"/>
      <c r="D541" s="14"/>
      <c r="E541" s="14"/>
      <c r="F541" s="14"/>
      <c r="G541" s="29"/>
      <c r="H541" s="13"/>
      <c r="I541" s="14"/>
      <c r="J541" s="21"/>
      <c r="K541" s="21"/>
      <c r="L541" s="21"/>
      <c r="M541" s="37"/>
      <c r="N541" s="23"/>
      <c r="O541" s="21"/>
      <c r="P541" s="21"/>
      <c r="Q541" s="10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6.5" customHeight="1">
      <c r="A542" s="1"/>
      <c r="B542" s="1"/>
      <c r="C542" s="12"/>
      <c r="D542" s="14"/>
      <c r="E542" s="14"/>
      <c r="F542" s="14"/>
      <c r="G542" s="29"/>
      <c r="H542" s="13"/>
      <c r="I542" s="14"/>
      <c r="J542" s="21"/>
      <c r="K542" s="21"/>
      <c r="L542" s="21"/>
      <c r="M542" s="37"/>
      <c r="N542" s="23"/>
      <c r="O542" s="21"/>
      <c r="P542" s="21"/>
      <c r="Q542" s="10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6.5" customHeight="1">
      <c r="A543" s="1"/>
      <c r="B543" s="1"/>
      <c r="C543" s="12"/>
      <c r="D543" s="14"/>
      <c r="E543" s="14"/>
      <c r="F543" s="14"/>
      <c r="G543" s="29"/>
      <c r="H543" s="13"/>
      <c r="I543" s="14"/>
      <c r="J543" s="21"/>
      <c r="K543" s="21"/>
      <c r="L543" s="21"/>
      <c r="M543" s="37"/>
      <c r="N543" s="23"/>
      <c r="O543" s="21"/>
      <c r="P543" s="21"/>
      <c r="Q543" s="10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6.5" customHeight="1">
      <c r="A544" s="1"/>
      <c r="B544" s="1"/>
      <c r="C544" s="12"/>
      <c r="D544" s="14"/>
      <c r="E544" s="14"/>
      <c r="F544" s="14"/>
      <c r="G544" s="29"/>
      <c r="H544" s="13"/>
      <c r="I544" s="14"/>
      <c r="J544" s="21"/>
      <c r="K544" s="21"/>
      <c r="L544" s="21"/>
      <c r="M544" s="37"/>
      <c r="N544" s="23"/>
      <c r="O544" s="21"/>
      <c r="P544" s="21"/>
      <c r="Q544" s="10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6.5" customHeight="1">
      <c r="A545" s="1"/>
      <c r="B545" s="1"/>
      <c r="C545" s="12"/>
      <c r="D545" s="14"/>
      <c r="E545" s="14"/>
      <c r="F545" s="14"/>
      <c r="G545" s="29"/>
      <c r="H545" s="13"/>
      <c r="I545" s="14"/>
      <c r="J545" s="21"/>
      <c r="K545" s="21"/>
      <c r="L545" s="21"/>
      <c r="M545" s="37"/>
      <c r="N545" s="23"/>
      <c r="O545" s="21"/>
      <c r="P545" s="21"/>
      <c r="Q545" s="10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6.5" customHeight="1">
      <c r="A546" s="1"/>
      <c r="B546" s="1"/>
      <c r="C546" s="12"/>
      <c r="D546" s="14"/>
      <c r="E546" s="14"/>
      <c r="F546" s="14"/>
      <c r="G546" s="29"/>
      <c r="H546" s="13"/>
      <c r="I546" s="14"/>
      <c r="J546" s="21"/>
      <c r="K546" s="21"/>
      <c r="L546" s="21"/>
      <c r="M546" s="37"/>
      <c r="N546" s="23"/>
      <c r="O546" s="21"/>
      <c r="P546" s="21"/>
      <c r="Q546" s="10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6.5" customHeight="1">
      <c r="A547" s="1"/>
      <c r="B547" s="1"/>
      <c r="C547" s="12"/>
      <c r="D547" s="14"/>
      <c r="E547" s="14"/>
      <c r="F547" s="14"/>
      <c r="G547" s="29"/>
      <c r="H547" s="13"/>
      <c r="I547" s="14"/>
      <c r="J547" s="21"/>
      <c r="K547" s="21"/>
      <c r="L547" s="21"/>
      <c r="M547" s="37"/>
      <c r="N547" s="23"/>
      <c r="O547" s="21"/>
      <c r="P547" s="21"/>
      <c r="Q547" s="10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6.5" customHeight="1">
      <c r="A548" s="1"/>
      <c r="B548" s="1"/>
      <c r="C548" s="12"/>
      <c r="D548" s="14"/>
      <c r="E548" s="14"/>
      <c r="F548" s="14"/>
      <c r="G548" s="29"/>
      <c r="H548" s="13"/>
      <c r="I548" s="14"/>
      <c r="J548" s="21"/>
      <c r="K548" s="21"/>
      <c r="L548" s="21"/>
      <c r="M548" s="37"/>
      <c r="N548" s="23"/>
      <c r="O548" s="21"/>
      <c r="P548" s="21"/>
      <c r="Q548" s="10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6.5" customHeight="1">
      <c r="A549" s="1"/>
      <c r="B549" s="1"/>
      <c r="C549" s="12"/>
      <c r="D549" s="14"/>
      <c r="E549" s="14"/>
      <c r="F549" s="14"/>
      <c r="G549" s="29"/>
      <c r="H549" s="13"/>
      <c r="I549" s="14"/>
      <c r="J549" s="21"/>
      <c r="K549" s="21"/>
      <c r="L549" s="21"/>
      <c r="M549" s="37"/>
      <c r="N549" s="23"/>
      <c r="O549" s="21"/>
      <c r="P549" s="21"/>
      <c r="Q549" s="10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6.5" customHeight="1">
      <c r="A550" s="1"/>
      <c r="B550" s="1"/>
      <c r="C550" s="12"/>
      <c r="D550" s="14"/>
      <c r="E550" s="14"/>
      <c r="F550" s="14"/>
      <c r="G550" s="29"/>
      <c r="H550" s="13"/>
      <c r="I550" s="14"/>
      <c r="J550" s="21"/>
      <c r="K550" s="21"/>
      <c r="L550" s="21"/>
      <c r="M550" s="37"/>
      <c r="N550" s="23"/>
      <c r="O550" s="21"/>
      <c r="P550" s="21"/>
      <c r="Q550" s="10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6.5" customHeight="1">
      <c r="A551" s="1"/>
      <c r="B551" s="1"/>
      <c r="C551" s="12"/>
      <c r="D551" s="14"/>
      <c r="E551" s="14"/>
      <c r="F551" s="14"/>
      <c r="G551" s="29"/>
      <c r="H551" s="13"/>
      <c r="I551" s="14"/>
      <c r="J551" s="21"/>
      <c r="K551" s="21"/>
      <c r="L551" s="21"/>
      <c r="M551" s="37"/>
      <c r="N551" s="23"/>
      <c r="O551" s="21"/>
      <c r="P551" s="21"/>
      <c r="Q551" s="10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6.5" customHeight="1">
      <c r="A552" s="1"/>
      <c r="B552" s="1"/>
      <c r="C552" s="12"/>
      <c r="D552" s="14"/>
      <c r="E552" s="14"/>
      <c r="F552" s="14"/>
      <c r="G552" s="29"/>
      <c r="H552" s="13"/>
      <c r="I552" s="14"/>
      <c r="J552" s="21"/>
      <c r="K552" s="21"/>
      <c r="L552" s="21"/>
      <c r="M552" s="37"/>
      <c r="N552" s="23"/>
      <c r="O552" s="21"/>
      <c r="P552" s="21"/>
      <c r="Q552" s="10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6.5" customHeight="1">
      <c r="A553" s="1"/>
      <c r="B553" s="1"/>
      <c r="C553" s="12"/>
      <c r="D553" s="14"/>
      <c r="E553" s="14"/>
      <c r="F553" s="14"/>
      <c r="G553" s="29"/>
      <c r="H553" s="13"/>
      <c r="I553" s="14"/>
      <c r="J553" s="21"/>
      <c r="K553" s="21"/>
      <c r="L553" s="21"/>
      <c r="M553" s="37"/>
      <c r="N553" s="23"/>
      <c r="O553" s="21"/>
      <c r="P553" s="21"/>
      <c r="Q553" s="10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6.5" customHeight="1">
      <c r="A554" s="1"/>
      <c r="B554" s="1"/>
      <c r="C554" s="12"/>
      <c r="D554" s="14"/>
      <c r="E554" s="14"/>
      <c r="F554" s="14"/>
      <c r="G554" s="29"/>
      <c r="H554" s="13"/>
      <c r="I554" s="14"/>
      <c r="J554" s="21"/>
      <c r="K554" s="21"/>
      <c r="L554" s="21"/>
      <c r="M554" s="37"/>
      <c r="N554" s="23"/>
      <c r="O554" s="21"/>
      <c r="P554" s="21"/>
      <c r="Q554" s="10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6.5" customHeight="1">
      <c r="A555" s="1"/>
      <c r="B555" s="1"/>
      <c r="C555" s="12"/>
      <c r="D555" s="14"/>
      <c r="E555" s="14"/>
      <c r="F555" s="14"/>
      <c r="G555" s="29"/>
      <c r="H555" s="13"/>
      <c r="I555" s="14"/>
      <c r="J555" s="21"/>
      <c r="K555" s="21"/>
      <c r="L555" s="21"/>
      <c r="M555" s="37"/>
      <c r="N555" s="23"/>
      <c r="O555" s="21"/>
      <c r="P555" s="21"/>
      <c r="Q555" s="10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6.5" customHeight="1">
      <c r="A556" s="1"/>
      <c r="B556" s="1"/>
      <c r="C556" s="12"/>
      <c r="D556" s="14"/>
      <c r="E556" s="14"/>
      <c r="F556" s="14"/>
      <c r="G556" s="29"/>
      <c r="H556" s="13"/>
      <c r="I556" s="14"/>
      <c r="J556" s="21"/>
      <c r="K556" s="21"/>
      <c r="L556" s="21"/>
      <c r="M556" s="37"/>
      <c r="N556" s="23"/>
      <c r="O556" s="21"/>
      <c r="P556" s="21"/>
      <c r="Q556" s="10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6.5" customHeight="1">
      <c r="A557" s="1"/>
      <c r="B557" s="1"/>
      <c r="C557" s="12"/>
      <c r="D557" s="14"/>
      <c r="E557" s="14"/>
      <c r="F557" s="14"/>
      <c r="G557" s="29"/>
      <c r="H557" s="13"/>
      <c r="I557" s="14"/>
      <c r="J557" s="21"/>
      <c r="K557" s="21"/>
      <c r="L557" s="21"/>
      <c r="M557" s="37"/>
      <c r="N557" s="23"/>
      <c r="O557" s="21"/>
      <c r="P557" s="21"/>
      <c r="Q557" s="10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6.5" customHeight="1">
      <c r="A558" s="1"/>
      <c r="B558" s="1"/>
      <c r="C558" s="12"/>
      <c r="D558" s="14"/>
      <c r="E558" s="14"/>
      <c r="F558" s="14"/>
      <c r="G558" s="29"/>
      <c r="H558" s="13"/>
      <c r="I558" s="14"/>
      <c r="J558" s="21"/>
      <c r="K558" s="21"/>
      <c r="L558" s="21"/>
      <c r="M558" s="37"/>
      <c r="N558" s="23"/>
      <c r="O558" s="21"/>
      <c r="P558" s="21"/>
      <c r="Q558" s="10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6.5" customHeight="1">
      <c r="A559" s="1"/>
      <c r="B559" s="1"/>
      <c r="C559" s="12"/>
      <c r="D559" s="14"/>
      <c r="E559" s="14"/>
      <c r="F559" s="14"/>
      <c r="G559" s="29"/>
      <c r="H559" s="13"/>
      <c r="I559" s="14"/>
      <c r="J559" s="21"/>
      <c r="K559" s="21"/>
      <c r="L559" s="21"/>
      <c r="M559" s="37"/>
      <c r="N559" s="23"/>
      <c r="O559" s="21"/>
      <c r="P559" s="21"/>
      <c r="Q559" s="10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6.5" customHeight="1">
      <c r="A560" s="1"/>
      <c r="B560" s="1"/>
      <c r="C560" s="12"/>
      <c r="D560" s="14"/>
      <c r="E560" s="14"/>
      <c r="F560" s="14"/>
      <c r="G560" s="29"/>
      <c r="H560" s="13"/>
      <c r="I560" s="14"/>
      <c r="J560" s="21"/>
      <c r="K560" s="21"/>
      <c r="L560" s="21"/>
      <c r="M560" s="37"/>
      <c r="N560" s="23"/>
      <c r="O560" s="21"/>
      <c r="P560" s="21"/>
      <c r="Q560" s="10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6.5" customHeight="1">
      <c r="A561" s="1"/>
      <c r="B561" s="1"/>
      <c r="C561" s="12"/>
      <c r="D561" s="14"/>
      <c r="E561" s="14"/>
      <c r="F561" s="14"/>
      <c r="G561" s="29"/>
      <c r="H561" s="13"/>
      <c r="I561" s="14"/>
      <c r="J561" s="21"/>
      <c r="K561" s="21"/>
      <c r="L561" s="21"/>
      <c r="M561" s="37"/>
      <c r="N561" s="23"/>
      <c r="O561" s="21"/>
      <c r="P561" s="21"/>
      <c r="Q561" s="10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6.5" customHeight="1">
      <c r="A562" s="1"/>
      <c r="B562" s="1"/>
      <c r="C562" s="12"/>
      <c r="D562" s="14"/>
      <c r="E562" s="14"/>
      <c r="F562" s="14"/>
      <c r="G562" s="29"/>
      <c r="H562" s="13"/>
      <c r="I562" s="14"/>
      <c r="J562" s="21"/>
      <c r="K562" s="21"/>
      <c r="L562" s="21"/>
      <c r="M562" s="37"/>
      <c r="N562" s="23"/>
      <c r="O562" s="21"/>
      <c r="P562" s="21"/>
      <c r="Q562" s="10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6.5" customHeight="1">
      <c r="A563" s="1"/>
      <c r="B563" s="1"/>
      <c r="C563" s="12"/>
      <c r="D563" s="14"/>
      <c r="E563" s="14"/>
      <c r="F563" s="14"/>
      <c r="G563" s="29"/>
      <c r="H563" s="13"/>
      <c r="I563" s="14"/>
      <c r="J563" s="21"/>
      <c r="K563" s="21"/>
      <c r="L563" s="21"/>
      <c r="M563" s="37"/>
      <c r="N563" s="23"/>
      <c r="O563" s="21"/>
      <c r="P563" s="21"/>
      <c r="Q563" s="10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6.5" customHeight="1">
      <c r="A564" s="1"/>
      <c r="B564" s="1"/>
      <c r="C564" s="12"/>
      <c r="D564" s="14"/>
      <c r="E564" s="14"/>
      <c r="F564" s="14"/>
      <c r="G564" s="29"/>
      <c r="H564" s="13"/>
      <c r="I564" s="14"/>
      <c r="J564" s="21"/>
      <c r="K564" s="21"/>
      <c r="L564" s="21"/>
      <c r="M564" s="37"/>
      <c r="N564" s="23"/>
      <c r="O564" s="21"/>
      <c r="P564" s="21"/>
      <c r="Q564" s="10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6.5" customHeight="1">
      <c r="A565" s="1"/>
      <c r="B565" s="1"/>
      <c r="C565" s="12"/>
      <c r="D565" s="14"/>
      <c r="E565" s="14"/>
      <c r="F565" s="14"/>
      <c r="G565" s="29"/>
      <c r="H565" s="13"/>
      <c r="I565" s="14"/>
      <c r="J565" s="21"/>
      <c r="K565" s="21"/>
      <c r="L565" s="21"/>
      <c r="M565" s="37"/>
      <c r="N565" s="23"/>
      <c r="O565" s="21"/>
      <c r="P565" s="21"/>
      <c r="Q565" s="10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6.5" customHeight="1">
      <c r="A566" s="1"/>
      <c r="B566" s="1"/>
      <c r="C566" s="12"/>
      <c r="D566" s="14"/>
      <c r="E566" s="14"/>
      <c r="F566" s="14"/>
      <c r="G566" s="29"/>
      <c r="H566" s="13"/>
      <c r="I566" s="14"/>
      <c r="J566" s="21"/>
      <c r="K566" s="21"/>
      <c r="L566" s="21"/>
      <c r="M566" s="37"/>
      <c r="N566" s="23"/>
      <c r="O566" s="21"/>
      <c r="P566" s="21"/>
      <c r="Q566" s="10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6.5" customHeight="1">
      <c r="A567" s="1"/>
      <c r="B567" s="1"/>
      <c r="C567" s="12"/>
      <c r="D567" s="14"/>
      <c r="E567" s="14"/>
      <c r="F567" s="14"/>
      <c r="G567" s="29"/>
      <c r="H567" s="13"/>
      <c r="I567" s="14"/>
      <c r="J567" s="21"/>
      <c r="K567" s="21"/>
      <c r="L567" s="21"/>
      <c r="M567" s="37"/>
      <c r="N567" s="23"/>
      <c r="O567" s="21"/>
      <c r="P567" s="21"/>
      <c r="Q567" s="10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6.5" customHeight="1">
      <c r="A568" s="1"/>
      <c r="B568" s="1"/>
      <c r="C568" s="12"/>
      <c r="D568" s="14"/>
      <c r="E568" s="14"/>
      <c r="F568" s="14"/>
      <c r="G568" s="29"/>
      <c r="H568" s="13"/>
      <c r="I568" s="14"/>
      <c r="J568" s="21"/>
      <c r="K568" s="21"/>
      <c r="L568" s="21"/>
      <c r="M568" s="37"/>
      <c r="N568" s="23"/>
      <c r="O568" s="21"/>
      <c r="P568" s="21"/>
      <c r="Q568" s="10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6.5" customHeight="1">
      <c r="A569" s="1"/>
      <c r="B569" s="1"/>
      <c r="C569" s="12"/>
      <c r="D569" s="14"/>
      <c r="E569" s="14"/>
      <c r="F569" s="14"/>
      <c r="G569" s="29"/>
      <c r="H569" s="13"/>
      <c r="I569" s="14"/>
      <c r="J569" s="21"/>
      <c r="K569" s="21"/>
      <c r="L569" s="21"/>
      <c r="M569" s="37"/>
      <c r="N569" s="23"/>
      <c r="O569" s="21"/>
      <c r="P569" s="21"/>
      <c r="Q569" s="10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6.5" customHeight="1">
      <c r="A570" s="1"/>
      <c r="B570" s="1"/>
      <c r="C570" s="12"/>
      <c r="D570" s="14"/>
      <c r="E570" s="14"/>
      <c r="F570" s="14"/>
      <c r="G570" s="29"/>
      <c r="H570" s="13"/>
      <c r="I570" s="14"/>
      <c r="J570" s="21"/>
      <c r="K570" s="21"/>
      <c r="L570" s="21"/>
      <c r="M570" s="37"/>
      <c r="N570" s="23"/>
      <c r="O570" s="21"/>
      <c r="P570" s="21"/>
      <c r="Q570" s="10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6.5" customHeight="1">
      <c r="A571" s="1"/>
      <c r="B571" s="1"/>
      <c r="C571" s="12"/>
      <c r="D571" s="14"/>
      <c r="E571" s="14"/>
      <c r="F571" s="14"/>
      <c r="G571" s="29"/>
      <c r="H571" s="13"/>
      <c r="I571" s="14"/>
      <c r="J571" s="21"/>
      <c r="K571" s="21"/>
      <c r="L571" s="21"/>
      <c r="M571" s="37"/>
      <c r="N571" s="23"/>
      <c r="O571" s="21"/>
      <c r="P571" s="21"/>
      <c r="Q571" s="10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6.5" customHeight="1">
      <c r="A572" s="1"/>
      <c r="B572" s="1"/>
      <c r="C572" s="12"/>
      <c r="D572" s="14"/>
      <c r="E572" s="14"/>
      <c r="F572" s="14"/>
      <c r="G572" s="29"/>
      <c r="H572" s="13"/>
      <c r="I572" s="14"/>
      <c r="J572" s="21"/>
      <c r="K572" s="21"/>
      <c r="L572" s="21"/>
      <c r="M572" s="37"/>
      <c r="N572" s="23"/>
      <c r="O572" s="21"/>
      <c r="P572" s="21"/>
      <c r="Q572" s="10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6.5" customHeight="1">
      <c r="A573" s="1"/>
      <c r="B573" s="1"/>
      <c r="C573" s="12"/>
      <c r="D573" s="14"/>
      <c r="E573" s="14"/>
      <c r="F573" s="14"/>
      <c r="G573" s="29"/>
      <c r="H573" s="13"/>
      <c r="I573" s="14"/>
      <c r="J573" s="21"/>
      <c r="K573" s="21"/>
      <c r="L573" s="21"/>
      <c r="M573" s="37"/>
      <c r="N573" s="23"/>
      <c r="O573" s="21"/>
      <c r="P573" s="21"/>
      <c r="Q573" s="10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6.5" customHeight="1">
      <c r="A574" s="1"/>
      <c r="B574" s="1"/>
      <c r="C574" s="12"/>
      <c r="D574" s="14"/>
      <c r="E574" s="14"/>
      <c r="F574" s="14"/>
      <c r="G574" s="29"/>
      <c r="H574" s="13"/>
      <c r="I574" s="14"/>
      <c r="J574" s="21"/>
      <c r="K574" s="21"/>
      <c r="L574" s="21"/>
      <c r="M574" s="37"/>
      <c r="N574" s="23"/>
      <c r="O574" s="21"/>
      <c r="P574" s="21"/>
      <c r="Q574" s="10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6.5" customHeight="1">
      <c r="A575" s="1"/>
      <c r="B575" s="1"/>
      <c r="C575" s="12"/>
      <c r="D575" s="14"/>
      <c r="E575" s="14"/>
      <c r="F575" s="14"/>
      <c r="G575" s="29"/>
      <c r="H575" s="13"/>
      <c r="I575" s="14"/>
      <c r="J575" s="21"/>
      <c r="K575" s="21"/>
      <c r="L575" s="21"/>
      <c r="M575" s="37"/>
      <c r="N575" s="23"/>
      <c r="O575" s="21"/>
      <c r="P575" s="21"/>
      <c r="Q575" s="10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6.5" customHeight="1">
      <c r="A576" s="1"/>
      <c r="B576" s="1"/>
      <c r="C576" s="12"/>
      <c r="D576" s="14"/>
      <c r="E576" s="14"/>
      <c r="F576" s="14"/>
      <c r="G576" s="29"/>
      <c r="H576" s="13"/>
      <c r="I576" s="14"/>
      <c r="J576" s="21"/>
      <c r="K576" s="21"/>
      <c r="L576" s="21"/>
      <c r="M576" s="37"/>
      <c r="N576" s="23"/>
      <c r="O576" s="21"/>
      <c r="P576" s="21"/>
      <c r="Q576" s="10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6.5" customHeight="1">
      <c r="A577" s="1"/>
      <c r="B577" s="1"/>
      <c r="C577" s="12"/>
      <c r="D577" s="14"/>
      <c r="E577" s="14"/>
      <c r="F577" s="14"/>
      <c r="G577" s="29"/>
      <c r="H577" s="13"/>
      <c r="I577" s="14"/>
      <c r="J577" s="21"/>
      <c r="K577" s="21"/>
      <c r="L577" s="21"/>
      <c r="M577" s="37"/>
      <c r="N577" s="23"/>
      <c r="O577" s="21"/>
      <c r="P577" s="21"/>
      <c r="Q577" s="10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6.5" customHeight="1">
      <c r="A578" s="1"/>
      <c r="B578" s="1"/>
      <c r="C578" s="12"/>
      <c r="D578" s="14"/>
      <c r="E578" s="14"/>
      <c r="F578" s="14"/>
      <c r="G578" s="29"/>
      <c r="H578" s="13"/>
      <c r="I578" s="14"/>
      <c r="J578" s="21"/>
      <c r="K578" s="21"/>
      <c r="L578" s="21"/>
      <c r="M578" s="37"/>
      <c r="N578" s="23"/>
      <c r="O578" s="21"/>
      <c r="P578" s="21"/>
      <c r="Q578" s="10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6.5" customHeight="1">
      <c r="A579" s="1"/>
      <c r="B579" s="1"/>
      <c r="C579" s="12"/>
      <c r="D579" s="14"/>
      <c r="E579" s="14"/>
      <c r="F579" s="14"/>
      <c r="G579" s="29"/>
      <c r="H579" s="13"/>
      <c r="I579" s="14"/>
      <c r="J579" s="21"/>
      <c r="K579" s="21"/>
      <c r="L579" s="21"/>
      <c r="M579" s="37"/>
      <c r="N579" s="23"/>
      <c r="O579" s="21"/>
      <c r="P579" s="21"/>
      <c r="Q579" s="10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6.5" customHeight="1">
      <c r="A580" s="1"/>
      <c r="B580" s="1"/>
      <c r="C580" s="12"/>
      <c r="D580" s="14"/>
      <c r="E580" s="14"/>
      <c r="F580" s="14"/>
      <c r="G580" s="29"/>
      <c r="H580" s="13"/>
      <c r="I580" s="14"/>
      <c r="J580" s="21"/>
      <c r="K580" s="21"/>
      <c r="L580" s="21"/>
      <c r="M580" s="37"/>
      <c r="N580" s="23"/>
      <c r="O580" s="21"/>
      <c r="P580" s="21"/>
      <c r="Q580" s="10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6.5" customHeight="1">
      <c r="A581" s="1"/>
      <c r="B581" s="1"/>
      <c r="C581" s="12"/>
      <c r="D581" s="14"/>
      <c r="E581" s="14"/>
      <c r="F581" s="14"/>
      <c r="G581" s="29"/>
      <c r="H581" s="13"/>
      <c r="I581" s="14"/>
      <c r="J581" s="21"/>
      <c r="K581" s="21"/>
      <c r="L581" s="21"/>
      <c r="M581" s="37"/>
      <c r="N581" s="23"/>
      <c r="O581" s="21"/>
      <c r="P581" s="21"/>
      <c r="Q581" s="10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6.5" customHeight="1">
      <c r="A582" s="1"/>
      <c r="B582" s="1"/>
      <c r="C582" s="12"/>
      <c r="D582" s="14"/>
      <c r="E582" s="14"/>
      <c r="F582" s="14"/>
      <c r="G582" s="29"/>
      <c r="H582" s="13"/>
      <c r="I582" s="14"/>
      <c r="J582" s="21"/>
      <c r="K582" s="21"/>
      <c r="L582" s="21"/>
      <c r="M582" s="37"/>
      <c r="N582" s="23"/>
      <c r="O582" s="21"/>
      <c r="P582" s="21"/>
      <c r="Q582" s="10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6.5" customHeight="1">
      <c r="A583" s="1"/>
      <c r="B583" s="1"/>
      <c r="C583" s="12"/>
      <c r="D583" s="14"/>
      <c r="E583" s="14"/>
      <c r="F583" s="14"/>
      <c r="G583" s="29"/>
      <c r="H583" s="13"/>
      <c r="I583" s="14"/>
      <c r="J583" s="21"/>
      <c r="K583" s="21"/>
      <c r="L583" s="21"/>
      <c r="M583" s="37"/>
      <c r="N583" s="23"/>
      <c r="O583" s="21"/>
      <c r="P583" s="21"/>
      <c r="Q583" s="10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6.5" customHeight="1">
      <c r="A584" s="1"/>
      <c r="B584" s="1"/>
      <c r="C584" s="12"/>
      <c r="D584" s="14"/>
      <c r="E584" s="14"/>
      <c r="F584" s="14"/>
      <c r="G584" s="29"/>
      <c r="H584" s="13"/>
      <c r="I584" s="14"/>
      <c r="J584" s="21"/>
      <c r="K584" s="21"/>
      <c r="L584" s="21"/>
      <c r="M584" s="37"/>
      <c r="N584" s="23"/>
      <c r="O584" s="21"/>
      <c r="P584" s="21"/>
      <c r="Q584" s="10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6.5" customHeight="1">
      <c r="A585" s="1"/>
      <c r="B585" s="1"/>
      <c r="C585" s="12"/>
      <c r="D585" s="14"/>
      <c r="E585" s="14"/>
      <c r="F585" s="14"/>
      <c r="G585" s="29"/>
      <c r="H585" s="13"/>
      <c r="I585" s="14"/>
      <c r="J585" s="21"/>
      <c r="K585" s="21"/>
      <c r="L585" s="21"/>
      <c r="M585" s="37"/>
      <c r="N585" s="23"/>
      <c r="O585" s="21"/>
      <c r="P585" s="21"/>
      <c r="Q585" s="10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6.5" customHeight="1">
      <c r="A586" s="1"/>
      <c r="B586" s="1"/>
      <c r="C586" s="12"/>
      <c r="D586" s="14"/>
      <c r="E586" s="14"/>
      <c r="F586" s="14"/>
      <c r="G586" s="29"/>
      <c r="H586" s="13"/>
      <c r="I586" s="14"/>
      <c r="J586" s="21"/>
      <c r="K586" s="21"/>
      <c r="L586" s="21"/>
      <c r="M586" s="37"/>
      <c r="N586" s="23"/>
      <c r="O586" s="21"/>
      <c r="P586" s="21"/>
      <c r="Q586" s="10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6.5" customHeight="1">
      <c r="A587" s="1"/>
      <c r="B587" s="1"/>
      <c r="C587" s="12"/>
      <c r="D587" s="14"/>
      <c r="E587" s="14"/>
      <c r="F587" s="14"/>
      <c r="G587" s="29"/>
      <c r="H587" s="13"/>
      <c r="I587" s="14"/>
      <c r="J587" s="21"/>
      <c r="K587" s="21"/>
      <c r="L587" s="21"/>
      <c r="M587" s="37"/>
      <c r="N587" s="23"/>
      <c r="O587" s="21"/>
      <c r="P587" s="21"/>
      <c r="Q587" s="10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6.5" customHeight="1">
      <c r="A588" s="1"/>
      <c r="B588" s="1"/>
      <c r="C588" s="12"/>
      <c r="D588" s="14"/>
      <c r="E588" s="14"/>
      <c r="F588" s="14"/>
      <c r="G588" s="29"/>
      <c r="H588" s="13"/>
      <c r="I588" s="14"/>
      <c r="J588" s="21"/>
      <c r="K588" s="21"/>
      <c r="L588" s="21"/>
      <c r="M588" s="37"/>
      <c r="N588" s="23"/>
      <c r="O588" s="21"/>
      <c r="P588" s="21"/>
      <c r="Q588" s="10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6.5" customHeight="1">
      <c r="A589" s="1"/>
      <c r="B589" s="1"/>
      <c r="C589" s="12"/>
      <c r="D589" s="14"/>
      <c r="E589" s="14"/>
      <c r="F589" s="14"/>
      <c r="G589" s="29"/>
      <c r="H589" s="13"/>
      <c r="I589" s="14"/>
      <c r="J589" s="21"/>
      <c r="K589" s="21"/>
      <c r="L589" s="21"/>
      <c r="M589" s="37"/>
      <c r="N589" s="23"/>
      <c r="O589" s="21"/>
      <c r="P589" s="21"/>
      <c r="Q589" s="10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6.5" customHeight="1">
      <c r="A590" s="1"/>
      <c r="B590" s="1"/>
      <c r="C590" s="12"/>
      <c r="D590" s="14"/>
      <c r="E590" s="14"/>
      <c r="F590" s="14"/>
      <c r="G590" s="29"/>
      <c r="H590" s="13"/>
      <c r="I590" s="14"/>
      <c r="J590" s="21"/>
      <c r="K590" s="21"/>
      <c r="L590" s="21"/>
      <c r="M590" s="37"/>
      <c r="N590" s="23"/>
      <c r="O590" s="21"/>
      <c r="P590" s="21"/>
      <c r="Q590" s="10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6.5" customHeight="1">
      <c r="A591" s="1"/>
      <c r="B591" s="1"/>
      <c r="C591" s="12"/>
      <c r="D591" s="14"/>
      <c r="E591" s="14"/>
      <c r="F591" s="14"/>
      <c r="G591" s="29"/>
      <c r="H591" s="13"/>
      <c r="I591" s="14"/>
      <c r="J591" s="21"/>
      <c r="K591" s="21"/>
      <c r="L591" s="21"/>
      <c r="M591" s="37"/>
      <c r="N591" s="23"/>
      <c r="O591" s="21"/>
      <c r="P591" s="21"/>
      <c r="Q591" s="10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6.5" customHeight="1">
      <c r="A592" s="1"/>
      <c r="B592" s="1"/>
      <c r="C592" s="12"/>
      <c r="D592" s="14"/>
      <c r="E592" s="14"/>
      <c r="F592" s="14"/>
      <c r="G592" s="29"/>
      <c r="H592" s="13"/>
      <c r="I592" s="14"/>
      <c r="J592" s="21"/>
      <c r="K592" s="21"/>
      <c r="L592" s="21"/>
      <c r="M592" s="37"/>
      <c r="N592" s="23"/>
      <c r="O592" s="21"/>
      <c r="P592" s="21"/>
      <c r="Q592" s="10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6.5" customHeight="1">
      <c r="A593" s="1"/>
      <c r="B593" s="1"/>
      <c r="C593" s="12"/>
      <c r="D593" s="14"/>
      <c r="E593" s="14"/>
      <c r="F593" s="14"/>
      <c r="G593" s="29"/>
      <c r="H593" s="13"/>
      <c r="I593" s="14"/>
      <c r="J593" s="21"/>
      <c r="K593" s="21"/>
      <c r="L593" s="21"/>
      <c r="M593" s="37"/>
      <c r="N593" s="23"/>
      <c r="O593" s="21"/>
      <c r="P593" s="21"/>
      <c r="Q593" s="10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6.5" customHeight="1">
      <c r="A594" s="1"/>
      <c r="B594" s="1"/>
      <c r="C594" s="12"/>
      <c r="D594" s="14"/>
      <c r="E594" s="14"/>
      <c r="F594" s="14"/>
      <c r="G594" s="29"/>
      <c r="H594" s="13"/>
      <c r="I594" s="14"/>
      <c r="J594" s="21"/>
      <c r="K594" s="21"/>
      <c r="L594" s="21"/>
      <c r="M594" s="37"/>
      <c r="N594" s="23"/>
      <c r="O594" s="21"/>
      <c r="P594" s="21"/>
      <c r="Q594" s="10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6.5" customHeight="1">
      <c r="A595" s="1"/>
      <c r="B595" s="1"/>
      <c r="C595" s="12"/>
      <c r="D595" s="14"/>
      <c r="E595" s="14"/>
      <c r="F595" s="14"/>
      <c r="G595" s="29"/>
      <c r="H595" s="13"/>
      <c r="I595" s="14"/>
      <c r="J595" s="21"/>
      <c r="K595" s="21"/>
      <c r="L595" s="21"/>
      <c r="M595" s="37"/>
      <c r="N595" s="23"/>
      <c r="O595" s="21"/>
      <c r="P595" s="21"/>
      <c r="Q595" s="10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6.5" customHeight="1">
      <c r="A596" s="1"/>
      <c r="B596" s="1"/>
      <c r="C596" s="12"/>
      <c r="D596" s="14"/>
      <c r="E596" s="14"/>
      <c r="F596" s="14"/>
      <c r="G596" s="29"/>
      <c r="H596" s="13"/>
      <c r="I596" s="14"/>
      <c r="J596" s="21"/>
      <c r="K596" s="21"/>
      <c r="L596" s="21"/>
      <c r="M596" s="37"/>
      <c r="N596" s="23"/>
      <c r="O596" s="21"/>
      <c r="P596" s="21"/>
      <c r="Q596" s="10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6.5" customHeight="1">
      <c r="A597" s="1"/>
      <c r="B597" s="1"/>
      <c r="C597" s="12"/>
      <c r="D597" s="14"/>
      <c r="E597" s="14"/>
      <c r="F597" s="14"/>
      <c r="G597" s="29"/>
      <c r="H597" s="13"/>
      <c r="I597" s="14"/>
      <c r="J597" s="21"/>
      <c r="K597" s="21"/>
      <c r="L597" s="21"/>
      <c r="M597" s="37"/>
      <c r="N597" s="23"/>
      <c r="O597" s="21"/>
      <c r="P597" s="21"/>
      <c r="Q597" s="10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6.5" customHeight="1">
      <c r="A598" s="1"/>
      <c r="B598" s="1"/>
      <c r="C598" s="12"/>
      <c r="D598" s="14"/>
      <c r="E598" s="14"/>
      <c r="F598" s="14"/>
      <c r="G598" s="29"/>
      <c r="H598" s="13"/>
      <c r="I598" s="14"/>
      <c r="J598" s="21"/>
      <c r="K598" s="21"/>
      <c r="L598" s="21"/>
      <c r="M598" s="37"/>
      <c r="N598" s="23"/>
      <c r="O598" s="21"/>
      <c r="P598" s="21"/>
      <c r="Q598" s="10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6.5" customHeight="1">
      <c r="A599" s="1"/>
      <c r="B599" s="1"/>
      <c r="C599" s="12"/>
      <c r="D599" s="14"/>
      <c r="E599" s="14"/>
      <c r="F599" s="14"/>
      <c r="G599" s="29"/>
      <c r="H599" s="13"/>
      <c r="I599" s="14"/>
      <c r="J599" s="21"/>
      <c r="K599" s="21"/>
      <c r="L599" s="21"/>
      <c r="M599" s="37"/>
      <c r="N599" s="23"/>
      <c r="O599" s="21"/>
      <c r="P599" s="21"/>
      <c r="Q599" s="10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6.5" customHeight="1">
      <c r="A600" s="1"/>
      <c r="B600" s="1"/>
      <c r="C600" s="12"/>
      <c r="D600" s="14"/>
      <c r="E600" s="14"/>
      <c r="F600" s="14"/>
      <c r="G600" s="29"/>
      <c r="H600" s="13"/>
      <c r="I600" s="14"/>
      <c r="J600" s="21"/>
      <c r="K600" s="21"/>
      <c r="L600" s="21"/>
      <c r="M600" s="37"/>
      <c r="N600" s="23"/>
      <c r="O600" s="21"/>
      <c r="P600" s="21"/>
      <c r="Q600" s="10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6.5" customHeight="1">
      <c r="A601" s="1"/>
      <c r="B601" s="1"/>
      <c r="C601" s="12"/>
      <c r="D601" s="14"/>
      <c r="E601" s="14"/>
      <c r="F601" s="14"/>
      <c r="G601" s="29"/>
      <c r="H601" s="13"/>
      <c r="I601" s="14"/>
      <c r="J601" s="21"/>
      <c r="K601" s="21"/>
      <c r="L601" s="21"/>
      <c r="M601" s="37"/>
      <c r="N601" s="23"/>
      <c r="O601" s="21"/>
      <c r="P601" s="21"/>
      <c r="Q601" s="10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6.5" customHeight="1">
      <c r="A602" s="1"/>
      <c r="B602" s="1"/>
      <c r="C602" s="12"/>
      <c r="D602" s="14"/>
      <c r="E602" s="14"/>
      <c r="F602" s="14"/>
      <c r="G602" s="29"/>
      <c r="H602" s="13"/>
      <c r="I602" s="14"/>
      <c r="J602" s="21"/>
      <c r="K602" s="21"/>
      <c r="L602" s="21"/>
      <c r="M602" s="37"/>
      <c r="N602" s="23"/>
      <c r="O602" s="21"/>
      <c r="P602" s="21"/>
      <c r="Q602" s="10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6.5" customHeight="1">
      <c r="A603" s="1"/>
      <c r="B603" s="1"/>
      <c r="C603" s="12"/>
      <c r="D603" s="14"/>
      <c r="E603" s="14"/>
      <c r="F603" s="14"/>
      <c r="G603" s="29"/>
      <c r="H603" s="13"/>
      <c r="I603" s="14"/>
      <c r="J603" s="21"/>
      <c r="K603" s="21"/>
      <c r="L603" s="21"/>
      <c r="M603" s="37"/>
      <c r="N603" s="23"/>
      <c r="O603" s="21"/>
      <c r="P603" s="21"/>
      <c r="Q603" s="10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6.5" customHeight="1">
      <c r="A604" s="1"/>
      <c r="B604" s="1"/>
      <c r="C604" s="12"/>
      <c r="D604" s="14"/>
      <c r="E604" s="14"/>
      <c r="F604" s="14"/>
      <c r="G604" s="29"/>
      <c r="H604" s="13"/>
      <c r="I604" s="14"/>
      <c r="J604" s="21"/>
      <c r="K604" s="21"/>
      <c r="L604" s="21"/>
      <c r="M604" s="37"/>
      <c r="N604" s="23"/>
      <c r="O604" s="21"/>
      <c r="P604" s="21"/>
      <c r="Q604" s="10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6.5" customHeight="1">
      <c r="A605" s="1"/>
      <c r="B605" s="1"/>
      <c r="C605" s="12"/>
      <c r="D605" s="14"/>
      <c r="E605" s="14"/>
      <c r="F605" s="14"/>
      <c r="G605" s="29"/>
      <c r="H605" s="13"/>
      <c r="I605" s="14"/>
      <c r="J605" s="21"/>
      <c r="K605" s="21"/>
      <c r="L605" s="21"/>
      <c r="M605" s="37"/>
      <c r="N605" s="23"/>
      <c r="O605" s="21"/>
      <c r="P605" s="21"/>
      <c r="Q605" s="10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6.5" customHeight="1">
      <c r="A606" s="1"/>
      <c r="B606" s="1"/>
      <c r="C606" s="12"/>
      <c r="D606" s="14"/>
      <c r="E606" s="14"/>
      <c r="F606" s="14"/>
      <c r="G606" s="29"/>
      <c r="H606" s="13"/>
      <c r="I606" s="14"/>
      <c r="J606" s="21"/>
      <c r="K606" s="21"/>
      <c r="L606" s="21"/>
      <c r="M606" s="37"/>
      <c r="N606" s="23"/>
      <c r="O606" s="21"/>
      <c r="P606" s="21"/>
      <c r="Q606" s="10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6.5" customHeight="1">
      <c r="A607" s="1"/>
      <c r="B607" s="1"/>
      <c r="C607" s="12"/>
      <c r="D607" s="14"/>
      <c r="E607" s="14"/>
      <c r="F607" s="14"/>
      <c r="G607" s="29"/>
      <c r="H607" s="13"/>
      <c r="I607" s="14"/>
      <c r="J607" s="21"/>
      <c r="K607" s="21"/>
      <c r="L607" s="21"/>
      <c r="M607" s="37"/>
      <c r="N607" s="23"/>
      <c r="O607" s="21"/>
      <c r="P607" s="21"/>
      <c r="Q607" s="10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6.5" customHeight="1">
      <c r="A608" s="1"/>
      <c r="B608" s="1"/>
      <c r="C608" s="12"/>
      <c r="D608" s="14"/>
      <c r="E608" s="14"/>
      <c r="F608" s="14"/>
      <c r="G608" s="29"/>
      <c r="H608" s="13"/>
      <c r="I608" s="14"/>
      <c r="J608" s="21"/>
      <c r="K608" s="21"/>
      <c r="L608" s="21"/>
      <c r="M608" s="37"/>
      <c r="N608" s="23"/>
      <c r="O608" s="21"/>
      <c r="P608" s="21"/>
      <c r="Q608" s="10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6.5" customHeight="1">
      <c r="A609" s="1"/>
      <c r="B609" s="1"/>
      <c r="C609" s="12"/>
      <c r="D609" s="14"/>
      <c r="E609" s="14"/>
      <c r="F609" s="14"/>
      <c r="G609" s="29"/>
      <c r="H609" s="13"/>
      <c r="I609" s="14"/>
      <c r="J609" s="21"/>
      <c r="K609" s="21"/>
      <c r="L609" s="21"/>
      <c r="M609" s="37"/>
      <c r="N609" s="23"/>
      <c r="O609" s="21"/>
      <c r="P609" s="21"/>
      <c r="Q609" s="10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6.5" customHeight="1">
      <c r="A610" s="1"/>
      <c r="B610" s="1"/>
      <c r="C610" s="12"/>
      <c r="D610" s="14"/>
      <c r="E610" s="14"/>
      <c r="F610" s="14"/>
      <c r="G610" s="29"/>
      <c r="H610" s="13"/>
      <c r="I610" s="14"/>
      <c r="J610" s="21"/>
      <c r="K610" s="21"/>
      <c r="L610" s="21"/>
      <c r="M610" s="37"/>
      <c r="N610" s="23"/>
      <c r="O610" s="21"/>
      <c r="P610" s="21"/>
      <c r="Q610" s="10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6.5" customHeight="1">
      <c r="A611" s="1"/>
      <c r="B611" s="1"/>
      <c r="C611" s="12"/>
      <c r="D611" s="14"/>
      <c r="E611" s="14"/>
      <c r="F611" s="14"/>
      <c r="G611" s="29"/>
      <c r="H611" s="13"/>
      <c r="I611" s="14"/>
      <c r="J611" s="21"/>
      <c r="K611" s="21"/>
      <c r="L611" s="21"/>
      <c r="M611" s="37"/>
      <c r="N611" s="23"/>
      <c r="O611" s="21"/>
      <c r="P611" s="21"/>
      <c r="Q611" s="10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6.5" customHeight="1">
      <c r="A612" s="1"/>
      <c r="B612" s="1"/>
      <c r="C612" s="12"/>
      <c r="D612" s="14"/>
      <c r="E612" s="14"/>
      <c r="F612" s="14"/>
      <c r="G612" s="29"/>
      <c r="H612" s="13"/>
      <c r="I612" s="14"/>
      <c r="J612" s="21"/>
      <c r="K612" s="21"/>
      <c r="L612" s="21"/>
      <c r="M612" s="37"/>
      <c r="N612" s="23"/>
      <c r="O612" s="21"/>
      <c r="P612" s="21"/>
      <c r="Q612" s="10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6.5" customHeight="1">
      <c r="A613" s="1"/>
      <c r="B613" s="1"/>
      <c r="C613" s="12"/>
      <c r="D613" s="14"/>
      <c r="E613" s="14"/>
      <c r="F613" s="14"/>
      <c r="G613" s="29"/>
      <c r="H613" s="13"/>
      <c r="I613" s="14"/>
      <c r="J613" s="21"/>
      <c r="K613" s="21"/>
      <c r="L613" s="21"/>
      <c r="M613" s="37"/>
      <c r="N613" s="23"/>
      <c r="O613" s="21"/>
      <c r="P613" s="21"/>
      <c r="Q613" s="10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6.5" customHeight="1">
      <c r="A614" s="1"/>
      <c r="B614" s="1"/>
      <c r="C614" s="12"/>
      <c r="D614" s="14"/>
      <c r="E614" s="14"/>
      <c r="F614" s="14"/>
      <c r="G614" s="29"/>
      <c r="H614" s="13"/>
      <c r="I614" s="14"/>
      <c r="J614" s="21"/>
      <c r="K614" s="21"/>
      <c r="L614" s="21"/>
      <c r="M614" s="37"/>
      <c r="N614" s="23"/>
      <c r="O614" s="21"/>
      <c r="P614" s="21"/>
      <c r="Q614" s="10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6.5" customHeight="1">
      <c r="A615" s="1"/>
      <c r="B615" s="1"/>
      <c r="C615" s="12"/>
      <c r="D615" s="14"/>
      <c r="E615" s="14"/>
      <c r="F615" s="14"/>
      <c r="G615" s="29"/>
      <c r="H615" s="13"/>
      <c r="I615" s="14"/>
      <c r="J615" s="21"/>
      <c r="K615" s="21"/>
      <c r="L615" s="21"/>
      <c r="M615" s="37"/>
      <c r="N615" s="23"/>
      <c r="O615" s="21"/>
      <c r="P615" s="21"/>
      <c r="Q615" s="10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6.5" customHeight="1">
      <c r="A616" s="1"/>
      <c r="B616" s="1"/>
      <c r="C616" s="12"/>
      <c r="D616" s="14"/>
      <c r="E616" s="14"/>
      <c r="F616" s="14"/>
      <c r="G616" s="29"/>
      <c r="H616" s="13"/>
      <c r="I616" s="14"/>
      <c r="J616" s="21"/>
      <c r="K616" s="21"/>
      <c r="L616" s="21"/>
      <c r="M616" s="37"/>
      <c r="N616" s="23"/>
      <c r="O616" s="21"/>
      <c r="P616" s="21"/>
      <c r="Q616" s="10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6.5" customHeight="1">
      <c r="A617" s="1"/>
      <c r="B617" s="1"/>
      <c r="C617" s="12"/>
      <c r="D617" s="14"/>
      <c r="E617" s="14"/>
      <c r="F617" s="14"/>
      <c r="G617" s="29"/>
      <c r="H617" s="13"/>
      <c r="I617" s="14"/>
      <c r="J617" s="21"/>
      <c r="K617" s="21"/>
      <c r="L617" s="21"/>
      <c r="M617" s="37"/>
      <c r="N617" s="23"/>
      <c r="O617" s="21"/>
      <c r="P617" s="21"/>
      <c r="Q617" s="10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6.5" customHeight="1">
      <c r="A618" s="1"/>
      <c r="B618" s="1"/>
      <c r="C618" s="12"/>
      <c r="D618" s="14"/>
      <c r="E618" s="14"/>
      <c r="F618" s="14"/>
      <c r="G618" s="29"/>
      <c r="H618" s="13"/>
      <c r="I618" s="14"/>
      <c r="J618" s="21"/>
      <c r="K618" s="21"/>
      <c r="L618" s="21"/>
      <c r="M618" s="37"/>
      <c r="N618" s="23"/>
      <c r="O618" s="21"/>
      <c r="P618" s="21"/>
      <c r="Q618" s="10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6.5" customHeight="1">
      <c r="A619" s="1"/>
      <c r="B619" s="1"/>
      <c r="C619" s="12"/>
      <c r="D619" s="14"/>
      <c r="E619" s="14"/>
      <c r="F619" s="14"/>
      <c r="G619" s="29"/>
      <c r="H619" s="13"/>
      <c r="I619" s="14"/>
      <c r="J619" s="21"/>
      <c r="K619" s="21"/>
      <c r="L619" s="21"/>
      <c r="M619" s="37"/>
      <c r="N619" s="23"/>
      <c r="O619" s="21"/>
      <c r="P619" s="21"/>
      <c r="Q619" s="10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6.5" customHeight="1">
      <c r="A620" s="1"/>
      <c r="B620" s="1"/>
      <c r="C620" s="12"/>
      <c r="D620" s="14"/>
      <c r="E620" s="14"/>
      <c r="F620" s="14"/>
      <c r="G620" s="29"/>
      <c r="H620" s="13"/>
      <c r="I620" s="14"/>
      <c r="J620" s="21"/>
      <c r="K620" s="21"/>
      <c r="L620" s="21"/>
      <c r="M620" s="37"/>
      <c r="N620" s="23"/>
      <c r="O620" s="21"/>
      <c r="P620" s="21"/>
      <c r="Q620" s="10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6.5" customHeight="1">
      <c r="A621" s="1"/>
      <c r="B621" s="1"/>
      <c r="C621" s="12"/>
      <c r="D621" s="14"/>
      <c r="E621" s="14"/>
      <c r="F621" s="14"/>
      <c r="G621" s="29"/>
      <c r="H621" s="13"/>
      <c r="I621" s="14"/>
      <c r="J621" s="21"/>
      <c r="K621" s="21"/>
      <c r="L621" s="21"/>
      <c r="M621" s="37"/>
      <c r="N621" s="23"/>
      <c r="O621" s="21"/>
      <c r="P621" s="21"/>
      <c r="Q621" s="10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6.5" customHeight="1">
      <c r="A622" s="1"/>
      <c r="B622" s="1"/>
      <c r="C622" s="12"/>
      <c r="D622" s="14"/>
      <c r="E622" s="14"/>
      <c r="F622" s="14"/>
      <c r="G622" s="29"/>
      <c r="H622" s="13"/>
      <c r="I622" s="14"/>
      <c r="J622" s="21"/>
      <c r="K622" s="21"/>
      <c r="L622" s="21"/>
      <c r="M622" s="37"/>
      <c r="N622" s="23"/>
      <c r="O622" s="21"/>
      <c r="P622" s="21"/>
      <c r="Q622" s="10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6.5" customHeight="1">
      <c r="A623" s="1"/>
      <c r="B623" s="1"/>
      <c r="C623" s="12"/>
      <c r="D623" s="14"/>
      <c r="E623" s="14"/>
      <c r="F623" s="14"/>
      <c r="G623" s="29"/>
      <c r="H623" s="13"/>
      <c r="I623" s="14"/>
      <c r="J623" s="21"/>
      <c r="K623" s="21"/>
      <c r="L623" s="21"/>
      <c r="M623" s="37"/>
      <c r="N623" s="23"/>
      <c r="O623" s="21"/>
      <c r="P623" s="21"/>
      <c r="Q623" s="10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6.5" customHeight="1">
      <c r="A624" s="1"/>
      <c r="B624" s="1"/>
      <c r="C624" s="12"/>
      <c r="D624" s="14"/>
      <c r="E624" s="14"/>
      <c r="F624" s="14"/>
      <c r="G624" s="29"/>
      <c r="H624" s="13"/>
      <c r="I624" s="14"/>
      <c r="J624" s="21"/>
      <c r="K624" s="21"/>
      <c r="L624" s="21"/>
      <c r="M624" s="37"/>
      <c r="N624" s="23"/>
      <c r="O624" s="21"/>
      <c r="P624" s="21"/>
      <c r="Q624" s="10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6.5" customHeight="1">
      <c r="A625" s="1"/>
      <c r="B625" s="1"/>
      <c r="C625" s="12"/>
      <c r="D625" s="14"/>
      <c r="E625" s="14"/>
      <c r="F625" s="14"/>
      <c r="G625" s="29"/>
      <c r="H625" s="13"/>
      <c r="I625" s="14"/>
      <c r="J625" s="21"/>
      <c r="K625" s="21"/>
      <c r="L625" s="21"/>
      <c r="M625" s="37"/>
      <c r="N625" s="23"/>
      <c r="O625" s="21"/>
      <c r="P625" s="21"/>
      <c r="Q625" s="10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6.5" customHeight="1">
      <c r="A626" s="1"/>
      <c r="B626" s="1"/>
      <c r="C626" s="12"/>
      <c r="D626" s="14"/>
      <c r="E626" s="14"/>
      <c r="F626" s="14"/>
      <c r="G626" s="29"/>
      <c r="H626" s="13"/>
      <c r="I626" s="14"/>
      <c r="J626" s="21"/>
      <c r="K626" s="21"/>
      <c r="L626" s="21"/>
      <c r="M626" s="37"/>
      <c r="N626" s="23"/>
      <c r="O626" s="21"/>
      <c r="P626" s="21"/>
      <c r="Q626" s="10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6.5" customHeight="1">
      <c r="A627" s="1"/>
      <c r="B627" s="1"/>
      <c r="C627" s="12"/>
      <c r="D627" s="14"/>
      <c r="E627" s="14"/>
      <c r="F627" s="14"/>
      <c r="G627" s="29"/>
      <c r="H627" s="13"/>
      <c r="I627" s="14"/>
      <c r="J627" s="21"/>
      <c r="K627" s="21"/>
      <c r="L627" s="21"/>
      <c r="M627" s="37"/>
      <c r="N627" s="23"/>
      <c r="O627" s="21"/>
      <c r="P627" s="21"/>
      <c r="Q627" s="10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6.5" customHeight="1">
      <c r="A628" s="1"/>
      <c r="B628" s="1"/>
      <c r="C628" s="12"/>
      <c r="D628" s="14"/>
      <c r="E628" s="14"/>
      <c r="F628" s="14"/>
      <c r="G628" s="29"/>
      <c r="H628" s="13"/>
      <c r="I628" s="14"/>
      <c r="J628" s="21"/>
      <c r="K628" s="21"/>
      <c r="L628" s="21"/>
      <c r="M628" s="37"/>
      <c r="N628" s="23"/>
      <c r="O628" s="21"/>
      <c r="P628" s="21"/>
      <c r="Q628" s="10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6.5" customHeight="1">
      <c r="A629" s="1"/>
      <c r="B629" s="1"/>
      <c r="C629" s="12"/>
      <c r="D629" s="14"/>
      <c r="E629" s="14"/>
      <c r="F629" s="14"/>
      <c r="G629" s="29"/>
      <c r="H629" s="13"/>
      <c r="I629" s="14"/>
      <c r="J629" s="21"/>
      <c r="K629" s="21"/>
      <c r="L629" s="21"/>
      <c r="M629" s="37"/>
      <c r="N629" s="23"/>
      <c r="O629" s="21"/>
      <c r="P629" s="21"/>
      <c r="Q629" s="10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6.5" customHeight="1">
      <c r="A630" s="1"/>
      <c r="B630" s="1"/>
      <c r="C630" s="12"/>
      <c r="D630" s="14"/>
      <c r="E630" s="14"/>
      <c r="F630" s="14"/>
      <c r="G630" s="29"/>
      <c r="H630" s="13"/>
      <c r="I630" s="14"/>
      <c r="J630" s="21"/>
      <c r="K630" s="21"/>
      <c r="L630" s="21"/>
      <c r="M630" s="37"/>
      <c r="N630" s="23"/>
      <c r="O630" s="21"/>
      <c r="P630" s="21"/>
      <c r="Q630" s="10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6.5" customHeight="1">
      <c r="A631" s="1"/>
      <c r="B631" s="1"/>
      <c r="C631" s="12"/>
      <c r="D631" s="14"/>
      <c r="E631" s="14"/>
      <c r="F631" s="14"/>
      <c r="G631" s="29"/>
      <c r="H631" s="13"/>
      <c r="I631" s="14"/>
      <c r="J631" s="21"/>
      <c r="K631" s="21"/>
      <c r="L631" s="21"/>
      <c r="M631" s="37"/>
      <c r="N631" s="23"/>
      <c r="O631" s="21"/>
      <c r="P631" s="21"/>
      <c r="Q631" s="10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6.5" customHeight="1">
      <c r="A632" s="1"/>
      <c r="B632" s="1"/>
      <c r="C632" s="12"/>
      <c r="D632" s="14"/>
      <c r="E632" s="14"/>
      <c r="F632" s="14"/>
      <c r="G632" s="29"/>
      <c r="H632" s="13"/>
      <c r="I632" s="14"/>
      <c r="J632" s="21"/>
      <c r="K632" s="21"/>
      <c r="L632" s="21"/>
      <c r="M632" s="37"/>
      <c r="N632" s="23"/>
      <c r="O632" s="21"/>
      <c r="P632" s="21"/>
      <c r="Q632" s="10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6.5" customHeight="1">
      <c r="A633" s="1"/>
      <c r="B633" s="1"/>
      <c r="C633" s="12"/>
      <c r="D633" s="14"/>
      <c r="E633" s="14"/>
      <c r="F633" s="14"/>
      <c r="G633" s="29"/>
      <c r="H633" s="13"/>
      <c r="I633" s="14"/>
      <c r="J633" s="21"/>
      <c r="K633" s="21"/>
      <c r="L633" s="21"/>
      <c r="M633" s="37"/>
      <c r="N633" s="23"/>
      <c r="O633" s="21"/>
      <c r="P633" s="21"/>
      <c r="Q633" s="10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6.5" customHeight="1">
      <c r="A634" s="1"/>
      <c r="B634" s="1"/>
      <c r="C634" s="12"/>
      <c r="D634" s="14"/>
      <c r="E634" s="14"/>
      <c r="F634" s="14"/>
      <c r="G634" s="29"/>
      <c r="H634" s="13"/>
      <c r="I634" s="14"/>
      <c r="J634" s="21"/>
      <c r="K634" s="21"/>
      <c r="L634" s="21"/>
      <c r="M634" s="37"/>
      <c r="N634" s="23"/>
      <c r="O634" s="21"/>
      <c r="P634" s="21"/>
      <c r="Q634" s="10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6.5" customHeight="1">
      <c r="A635" s="1"/>
      <c r="B635" s="1"/>
      <c r="C635" s="12"/>
      <c r="D635" s="14"/>
      <c r="E635" s="14"/>
      <c r="F635" s="14"/>
      <c r="G635" s="29"/>
      <c r="H635" s="13"/>
      <c r="I635" s="14"/>
      <c r="J635" s="21"/>
      <c r="K635" s="21"/>
      <c r="L635" s="21"/>
      <c r="M635" s="37"/>
      <c r="N635" s="23"/>
      <c r="O635" s="21"/>
      <c r="P635" s="21"/>
      <c r="Q635" s="10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6.5" customHeight="1">
      <c r="A636" s="1"/>
      <c r="B636" s="1"/>
      <c r="C636" s="12"/>
      <c r="D636" s="14"/>
      <c r="E636" s="14"/>
      <c r="F636" s="14"/>
      <c r="G636" s="29"/>
      <c r="H636" s="13"/>
      <c r="I636" s="14"/>
      <c r="J636" s="21"/>
      <c r="K636" s="21"/>
      <c r="L636" s="21"/>
      <c r="M636" s="37"/>
      <c r="N636" s="23"/>
      <c r="O636" s="21"/>
      <c r="P636" s="21"/>
      <c r="Q636" s="10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6.5" customHeight="1">
      <c r="A637" s="1"/>
      <c r="B637" s="1"/>
      <c r="C637" s="12"/>
      <c r="D637" s="14"/>
      <c r="E637" s="14"/>
      <c r="F637" s="14"/>
      <c r="G637" s="29"/>
      <c r="H637" s="13"/>
      <c r="I637" s="14"/>
      <c r="J637" s="21"/>
      <c r="K637" s="21"/>
      <c r="L637" s="21"/>
      <c r="M637" s="37"/>
      <c r="N637" s="23"/>
      <c r="O637" s="21"/>
      <c r="P637" s="21"/>
      <c r="Q637" s="10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6.5" customHeight="1">
      <c r="A638" s="1"/>
      <c r="B638" s="1"/>
      <c r="C638" s="12"/>
      <c r="D638" s="14"/>
      <c r="E638" s="14"/>
      <c r="F638" s="14"/>
      <c r="G638" s="29"/>
      <c r="H638" s="13"/>
      <c r="I638" s="14"/>
      <c r="J638" s="21"/>
      <c r="K638" s="21"/>
      <c r="L638" s="21"/>
      <c r="M638" s="37"/>
      <c r="N638" s="23"/>
      <c r="O638" s="21"/>
      <c r="P638" s="21"/>
      <c r="Q638" s="10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6.5" customHeight="1">
      <c r="A639" s="1"/>
      <c r="B639" s="1"/>
      <c r="C639" s="12"/>
      <c r="D639" s="14"/>
      <c r="E639" s="14"/>
      <c r="F639" s="14"/>
      <c r="G639" s="29"/>
      <c r="H639" s="13"/>
      <c r="I639" s="14"/>
      <c r="J639" s="21"/>
      <c r="K639" s="21"/>
      <c r="L639" s="21"/>
      <c r="M639" s="37"/>
      <c r="N639" s="23"/>
      <c r="O639" s="21"/>
      <c r="P639" s="21"/>
      <c r="Q639" s="10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6.5" customHeight="1">
      <c r="A640" s="1"/>
      <c r="B640" s="1"/>
      <c r="C640" s="12"/>
      <c r="D640" s="14"/>
      <c r="E640" s="14"/>
      <c r="F640" s="14"/>
      <c r="G640" s="29"/>
      <c r="H640" s="13"/>
      <c r="I640" s="14"/>
      <c r="J640" s="21"/>
      <c r="K640" s="21"/>
      <c r="L640" s="21"/>
      <c r="M640" s="37"/>
      <c r="N640" s="23"/>
      <c r="O640" s="21"/>
      <c r="P640" s="21"/>
      <c r="Q640" s="10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6.5" customHeight="1">
      <c r="A641" s="1"/>
      <c r="B641" s="1"/>
      <c r="C641" s="12"/>
      <c r="D641" s="14"/>
      <c r="E641" s="14"/>
      <c r="F641" s="14"/>
      <c r="G641" s="29"/>
      <c r="H641" s="13"/>
      <c r="I641" s="14"/>
      <c r="J641" s="21"/>
      <c r="K641" s="21"/>
      <c r="L641" s="21"/>
      <c r="M641" s="37"/>
      <c r="N641" s="23"/>
      <c r="O641" s="21"/>
      <c r="P641" s="21"/>
      <c r="Q641" s="10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6.5" customHeight="1">
      <c r="A642" s="1"/>
      <c r="B642" s="1"/>
      <c r="C642" s="12"/>
      <c r="D642" s="14"/>
      <c r="E642" s="14"/>
      <c r="F642" s="14"/>
      <c r="G642" s="29"/>
      <c r="H642" s="13"/>
      <c r="I642" s="14"/>
      <c r="J642" s="21"/>
      <c r="K642" s="21"/>
      <c r="L642" s="21"/>
      <c r="M642" s="37"/>
      <c r="N642" s="23"/>
      <c r="O642" s="21"/>
      <c r="P642" s="21"/>
      <c r="Q642" s="10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6.5" customHeight="1">
      <c r="A643" s="1"/>
      <c r="B643" s="1"/>
      <c r="C643" s="12"/>
      <c r="D643" s="14"/>
      <c r="E643" s="14"/>
      <c r="F643" s="14"/>
      <c r="G643" s="29"/>
      <c r="H643" s="13"/>
      <c r="I643" s="14"/>
      <c r="J643" s="21"/>
      <c r="K643" s="21"/>
      <c r="L643" s="21"/>
      <c r="M643" s="37"/>
      <c r="N643" s="23"/>
      <c r="O643" s="21"/>
      <c r="P643" s="21"/>
      <c r="Q643" s="10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6.5" customHeight="1">
      <c r="A644" s="1"/>
      <c r="B644" s="1"/>
      <c r="C644" s="12"/>
      <c r="D644" s="14"/>
      <c r="E644" s="14"/>
      <c r="F644" s="14"/>
      <c r="G644" s="29"/>
      <c r="H644" s="13"/>
      <c r="I644" s="14"/>
      <c r="J644" s="21"/>
      <c r="K644" s="21"/>
      <c r="L644" s="21"/>
      <c r="M644" s="37"/>
      <c r="N644" s="23"/>
      <c r="O644" s="21"/>
      <c r="P644" s="21"/>
      <c r="Q644" s="10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6.5" customHeight="1">
      <c r="A645" s="1"/>
      <c r="B645" s="1"/>
      <c r="C645" s="12"/>
      <c r="D645" s="14"/>
      <c r="E645" s="14"/>
      <c r="F645" s="14"/>
      <c r="G645" s="29"/>
      <c r="H645" s="13"/>
      <c r="I645" s="14"/>
      <c r="J645" s="21"/>
      <c r="K645" s="21"/>
      <c r="L645" s="21"/>
      <c r="M645" s="37"/>
      <c r="N645" s="23"/>
      <c r="O645" s="21"/>
      <c r="P645" s="21"/>
      <c r="Q645" s="10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6.5" customHeight="1">
      <c r="A646" s="1"/>
      <c r="B646" s="1"/>
      <c r="C646" s="12"/>
      <c r="D646" s="14"/>
      <c r="E646" s="14"/>
      <c r="F646" s="14"/>
      <c r="G646" s="29"/>
      <c r="H646" s="13"/>
      <c r="I646" s="14"/>
      <c r="J646" s="21"/>
      <c r="K646" s="21"/>
      <c r="L646" s="21"/>
      <c r="M646" s="37"/>
      <c r="N646" s="23"/>
      <c r="O646" s="21"/>
      <c r="P646" s="21"/>
      <c r="Q646" s="10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6.5" customHeight="1">
      <c r="A647" s="1"/>
      <c r="B647" s="1"/>
      <c r="C647" s="12"/>
      <c r="D647" s="14"/>
      <c r="E647" s="14"/>
      <c r="F647" s="14"/>
      <c r="G647" s="29"/>
      <c r="H647" s="13"/>
      <c r="I647" s="14"/>
      <c r="J647" s="21"/>
      <c r="K647" s="21"/>
      <c r="L647" s="21"/>
      <c r="M647" s="37"/>
      <c r="N647" s="23"/>
      <c r="O647" s="21"/>
      <c r="P647" s="21"/>
      <c r="Q647" s="10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6.5" customHeight="1">
      <c r="A648" s="1"/>
      <c r="B648" s="1"/>
      <c r="C648" s="12"/>
      <c r="D648" s="14"/>
      <c r="E648" s="14"/>
      <c r="F648" s="14"/>
      <c r="G648" s="29"/>
      <c r="H648" s="13"/>
      <c r="I648" s="14"/>
      <c r="J648" s="21"/>
      <c r="K648" s="21"/>
      <c r="L648" s="21"/>
      <c r="M648" s="37"/>
      <c r="N648" s="23"/>
      <c r="O648" s="21"/>
      <c r="P648" s="21"/>
      <c r="Q648" s="10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6.5" customHeight="1">
      <c r="A649" s="1"/>
      <c r="B649" s="1"/>
      <c r="C649" s="12"/>
      <c r="D649" s="14"/>
      <c r="E649" s="14"/>
      <c r="F649" s="14"/>
      <c r="G649" s="29"/>
      <c r="H649" s="13"/>
      <c r="I649" s="14"/>
      <c r="J649" s="21"/>
      <c r="K649" s="21"/>
      <c r="L649" s="21"/>
      <c r="M649" s="37"/>
      <c r="N649" s="23"/>
      <c r="O649" s="21"/>
      <c r="P649" s="21"/>
      <c r="Q649" s="10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6.5" customHeight="1">
      <c r="A650" s="1"/>
      <c r="B650" s="1"/>
      <c r="C650" s="12"/>
      <c r="D650" s="14"/>
      <c r="E650" s="14"/>
      <c r="F650" s="14"/>
      <c r="G650" s="29"/>
      <c r="H650" s="13"/>
      <c r="I650" s="14"/>
      <c r="J650" s="21"/>
      <c r="K650" s="21"/>
      <c r="L650" s="21"/>
      <c r="M650" s="37"/>
      <c r="N650" s="23"/>
      <c r="O650" s="21"/>
      <c r="P650" s="21"/>
      <c r="Q650" s="10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6.5" customHeight="1">
      <c r="A651" s="1"/>
      <c r="B651" s="1"/>
      <c r="C651" s="12"/>
      <c r="D651" s="14"/>
      <c r="E651" s="14"/>
      <c r="F651" s="14"/>
      <c r="G651" s="29"/>
      <c r="H651" s="13"/>
      <c r="I651" s="14"/>
      <c r="J651" s="21"/>
      <c r="K651" s="21"/>
      <c r="L651" s="21"/>
      <c r="M651" s="37"/>
      <c r="N651" s="23"/>
      <c r="O651" s="21"/>
      <c r="P651" s="21"/>
      <c r="Q651" s="10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6.5" customHeight="1">
      <c r="A652" s="1"/>
      <c r="B652" s="1"/>
      <c r="C652" s="12"/>
      <c r="D652" s="14"/>
      <c r="E652" s="14"/>
      <c r="F652" s="14"/>
      <c r="G652" s="29"/>
      <c r="H652" s="13"/>
      <c r="I652" s="14"/>
      <c r="J652" s="21"/>
      <c r="K652" s="21"/>
      <c r="L652" s="21"/>
      <c r="M652" s="37"/>
      <c r="N652" s="23"/>
      <c r="O652" s="21"/>
      <c r="P652" s="21"/>
      <c r="Q652" s="10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6.5" customHeight="1">
      <c r="A653" s="1"/>
      <c r="B653" s="1"/>
      <c r="C653" s="12"/>
      <c r="D653" s="14"/>
      <c r="E653" s="14"/>
      <c r="F653" s="14"/>
      <c r="G653" s="29"/>
      <c r="H653" s="13"/>
      <c r="I653" s="14"/>
      <c r="J653" s="21"/>
      <c r="K653" s="21"/>
      <c r="L653" s="21"/>
      <c r="M653" s="37"/>
      <c r="N653" s="23"/>
      <c r="O653" s="21"/>
      <c r="P653" s="21"/>
      <c r="Q653" s="10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6.5" customHeight="1">
      <c r="A654" s="1"/>
      <c r="B654" s="1"/>
      <c r="C654" s="12"/>
      <c r="D654" s="14"/>
      <c r="E654" s="14"/>
      <c r="F654" s="14"/>
      <c r="G654" s="29"/>
      <c r="H654" s="13"/>
      <c r="I654" s="14"/>
      <c r="J654" s="21"/>
      <c r="K654" s="21"/>
      <c r="L654" s="21"/>
      <c r="M654" s="37"/>
      <c r="N654" s="23"/>
      <c r="O654" s="21"/>
      <c r="P654" s="21"/>
      <c r="Q654" s="10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6.5" customHeight="1">
      <c r="A655" s="1"/>
      <c r="B655" s="1"/>
      <c r="C655" s="12"/>
      <c r="D655" s="14"/>
      <c r="E655" s="14"/>
      <c r="F655" s="14"/>
      <c r="G655" s="29"/>
      <c r="H655" s="13"/>
      <c r="I655" s="14"/>
      <c r="J655" s="21"/>
      <c r="K655" s="21"/>
      <c r="L655" s="21"/>
      <c r="M655" s="37"/>
      <c r="N655" s="23"/>
      <c r="O655" s="21"/>
      <c r="P655" s="21"/>
      <c r="Q655" s="10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6.5" customHeight="1">
      <c r="A656" s="1"/>
      <c r="B656" s="1"/>
      <c r="C656" s="12"/>
      <c r="D656" s="14"/>
      <c r="E656" s="14"/>
      <c r="F656" s="14"/>
      <c r="G656" s="29"/>
      <c r="H656" s="13"/>
      <c r="I656" s="14"/>
      <c r="J656" s="21"/>
      <c r="K656" s="21"/>
      <c r="L656" s="21"/>
      <c r="M656" s="37"/>
      <c r="N656" s="23"/>
      <c r="O656" s="21"/>
      <c r="P656" s="21"/>
      <c r="Q656" s="10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6.5" customHeight="1">
      <c r="A657" s="1"/>
      <c r="B657" s="1"/>
      <c r="C657" s="12"/>
      <c r="D657" s="14"/>
      <c r="E657" s="14"/>
      <c r="F657" s="14"/>
      <c r="G657" s="29"/>
      <c r="H657" s="13"/>
      <c r="I657" s="14"/>
      <c r="J657" s="21"/>
      <c r="K657" s="21"/>
      <c r="L657" s="21"/>
      <c r="M657" s="37"/>
      <c r="N657" s="23"/>
      <c r="O657" s="21"/>
      <c r="P657" s="21"/>
      <c r="Q657" s="10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6.5" customHeight="1">
      <c r="A658" s="1"/>
      <c r="B658" s="1"/>
      <c r="C658" s="12"/>
      <c r="D658" s="14"/>
      <c r="E658" s="14"/>
      <c r="F658" s="14"/>
      <c r="G658" s="29"/>
      <c r="H658" s="13"/>
      <c r="I658" s="14"/>
      <c r="J658" s="21"/>
      <c r="K658" s="21"/>
      <c r="L658" s="21"/>
      <c r="M658" s="37"/>
      <c r="N658" s="23"/>
      <c r="O658" s="21"/>
      <c r="P658" s="21"/>
      <c r="Q658" s="10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6.5" customHeight="1">
      <c r="A659" s="1"/>
      <c r="B659" s="1"/>
      <c r="C659" s="12"/>
      <c r="D659" s="14"/>
      <c r="E659" s="14"/>
      <c r="F659" s="14"/>
      <c r="G659" s="29"/>
      <c r="H659" s="13"/>
      <c r="I659" s="14"/>
      <c r="J659" s="21"/>
      <c r="K659" s="21"/>
      <c r="L659" s="21"/>
      <c r="M659" s="37"/>
      <c r="N659" s="23"/>
      <c r="O659" s="21"/>
      <c r="P659" s="21"/>
      <c r="Q659" s="10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6.5" customHeight="1">
      <c r="A660" s="1"/>
      <c r="B660" s="1"/>
      <c r="C660" s="12"/>
      <c r="D660" s="14"/>
      <c r="E660" s="14"/>
      <c r="F660" s="14"/>
      <c r="G660" s="29"/>
      <c r="H660" s="13"/>
      <c r="I660" s="14"/>
      <c r="J660" s="21"/>
      <c r="K660" s="21"/>
      <c r="L660" s="21"/>
      <c r="M660" s="37"/>
      <c r="N660" s="23"/>
      <c r="O660" s="21"/>
      <c r="P660" s="21"/>
      <c r="Q660" s="10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6.5" customHeight="1">
      <c r="A661" s="1"/>
      <c r="B661" s="1"/>
      <c r="C661" s="12"/>
      <c r="D661" s="14"/>
      <c r="E661" s="14"/>
      <c r="F661" s="14"/>
      <c r="G661" s="29"/>
      <c r="H661" s="13"/>
      <c r="I661" s="14"/>
      <c r="J661" s="21"/>
      <c r="K661" s="21"/>
      <c r="L661" s="21"/>
      <c r="M661" s="37"/>
      <c r="N661" s="23"/>
      <c r="O661" s="21"/>
      <c r="P661" s="21"/>
      <c r="Q661" s="10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6.5" customHeight="1">
      <c r="A662" s="1"/>
      <c r="B662" s="1"/>
      <c r="C662" s="12"/>
      <c r="D662" s="14"/>
      <c r="E662" s="14"/>
      <c r="F662" s="14"/>
      <c r="G662" s="29"/>
      <c r="H662" s="13"/>
      <c r="I662" s="14"/>
      <c r="J662" s="21"/>
      <c r="K662" s="21"/>
      <c r="L662" s="21"/>
      <c r="M662" s="37"/>
      <c r="N662" s="23"/>
      <c r="O662" s="21"/>
      <c r="P662" s="21"/>
      <c r="Q662" s="10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6.5" customHeight="1">
      <c r="A663" s="1"/>
      <c r="B663" s="1"/>
      <c r="C663" s="12"/>
      <c r="D663" s="14"/>
      <c r="E663" s="14"/>
      <c r="F663" s="14"/>
      <c r="G663" s="29"/>
      <c r="H663" s="13"/>
      <c r="I663" s="14"/>
      <c r="J663" s="21"/>
      <c r="K663" s="21"/>
      <c r="L663" s="21"/>
      <c r="M663" s="37"/>
      <c r="N663" s="23"/>
      <c r="O663" s="21"/>
      <c r="P663" s="21"/>
      <c r="Q663" s="10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6.5" customHeight="1">
      <c r="A664" s="1"/>
      <c r="B664" s="1"/>
      <c r="C664" s="12"/>
      <c r="D664" s="14"/>
      <c r="E664" s="14"/>
      <c r="F664" s="14"/>
      <c r="G664" s="29"/>
      <c r="H664" s="13"/>
      <c r="I664" s="14"/>
      <c r="J664" s="21"/>
      <c r="K664" s="21"/>
      <c r="L664" s="21"/>
      <c r="M664" s="37"/>
      <c r="N664" s="23"/>
      <c r="O664" s="21"/>
      <c r="P664" s="21"/>
      <c r="Q664" s="10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6.5" customHeight="1">
      <c r="A665" s="1"/>
      <c r="B665" s="1"/>
      <c r="C665" s="12"/>
      <c r="D665" s="14"/>
      <c r="E665" s="14"/>
      <c r="F665" s="14"/>
      <c r="G665" s="29"/>
      <c r="H665" s="13"/>
      <c r="I665" s="14"/>
      <c r="J665" s="21"/>
      <c r="K665" s="21"/>
      <c r="L665" s="21"/>
      <c r="M665" s="37"/>
      <c r="N665" s="23"/>
      <c r="O665" s="21"/>
      <c r="P665" s="21"/>
      <c r="Q665" s="10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6.5" customHeight="1">
      <c r="A666" s="1"/>
      <c r="B666" s="1"/>
      <c r="C666" s="12"/>
      <c r="D666" s="14"/>
      <c r="E666" s="14"/>
      <c r="F666" s="14"/>
      <c r="G666" s="29"/>
      <c r="H666" s="13"/>
      <c r="I666" s="14"/>
      <c r="J666" s="21"/>
      <c r="K666" s="21"/>
      <c r="L666" s="21"/>
      <c r="M666" s="37"/>
      <c r="N666" s="23"/>
      <c r="O666" s="21"/>
      <c r="P666" s="21"/>
      <c r="Q666" s="10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6.5" customHeight="1">
      <c r="A667" s="1"/>
      <c r="B667" s="1"/>
      <c r="C667" s="12"/>
      <c r="D667" s="14"/>
      <c r="E667" s="14"/>
      <c r="F667" s="14"/>
      <c r="G667" s="29"/>
      <c r="H667" s="13"/>
      <c r="I667" s="14"/>
      <c r="J667" s="21"/>
      <c r="K667" s="21"/>
      <c r="L667" s="21"/>
      <c r="M667" s="37"/>
      <c r="N667" s="23"/>
      <c r="O667" s="21"/>
      <c r="P667" s="21"/>
      <c r="Q667" s="10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6.5" customHeight="1">
      <c r="A668" s="1"/>
      <c r="B668" s="1"/>
      <c r="C668" s="12"/>
      <c r="D668" s="14"/>
      <c r="E668" s="14"/>
      <c r="F668" s="14"/>
      <c r="G668" s="29"/>
      <c r="H668" s="13"/>
      <c r="I668" s="14"/>
      <c r="J668" s="21"/>
      <c r="K668" s="21"/>
      <c r="L668" s="21"/>
      <c r="M668" s="37"/>
      <c r="N668" s="23"/>
      <c r="O668" s="21"/>
      <c r="P668" s="21"/>
      <c r="Q668" s="10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6.5" customHeight="1">
      <c r="A669" s="1"/>
      <c r="B669" s="1"/>
      <c r="C669" s="12"/>
      <c r="D669" s="14"/>
      <c r="E669" s="14"/>
      <c r="F669" s="14"/>
      <c r="G669" s="29"/>
      <c r="H669" s="13"/>
      <c r="I669" s="14"/>
      <c r="J669" s="21"/>
      <c r="K669" s="21"/>
      <c r="L669" s="21"/>
      <c r="M669" s="37"/>
      <c r="N669" s="23"/>
      <c r="O669" s="21"/>
      <c r="P669" s="21"/>
      <c r="Q669" s="10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6.5" customHeight="1">
      <c r="A670" s="1"/>
      <c r="B670" s="1"/>
      <c r="C670" s="12"/>
      <c r="D670" s="14"/>
      <c r="E670" s="14"/>
      <c r="F670" s="14"/>
      <c r="G670" s="29"/>
      <c r="H670" s="13"/>
      <c r="I670" s="14"/>
      <c r="J670" s="21"/>
      <c r="K670" s="21"/>
      <c r="L670" s="21"/>
      <c r="M670" s="37"/>
      <c r="N670" s="23"/>
      <c r="O670" s="21"/>
      <c r="P670" s="21"/>
      <c r="Q670" s="10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6.5" customHeight="1">
      <c r="A671" s="1"/>
      <c r="B671" s="1"/>
      <c r="C671" s="12"/>
      <c r="D671" s="14"/>
      <c r="E671" s="14"/>
      <c r="F671" s="14"/>
      <c r="G671" s="29"/>
      <c r="H671" s="13"/>
      <c r="I671" s="14"/>
      <c r="J671" s="21"/>
      <c r="K671" s="21"/>
      <c r="L671" s="21"/>
      <c r="M671" s="37"/>
      <c r="N671" s="23"/>
      <c r="O671" s="21"/>
      <c r="P671" s="21"/>
      <c r="Q671" s="10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6.5" customHeight="1">
      <c r="A672" s="1"/>
      <c r="B672" s="1"/>
      <c r="C672" s="12"/>
      <c r="D672" s="14"/>
      <c r="E672" s="14"/>
      <c r="F672" s="14"/>
      <c r="G672" s="29"/>
      <c r="H672" s="13"/>
      <c r="I672" s="14"/>
      <c r="J672" s="21"/>
      <c r="K672" s="21"/>
      <c r="L672" s="21"/>
      <c r="M672" s="37"/>
      <c r="N672" s="23"/>
      <c r="O672" s="21"/>
      <c r="P672" s="21"/>
      <c r="Q672" s="10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6.5" customHeight="1">
      <c r="A673" s="1"/>
      <c r="B673" s="1"/>
      <c r="C673" s="12"/>
      <c r="D673" s="14"/>
      <c r="E673" s="14"/>
      <c r="F673" s="14"/>
      <c r="G673" s="29"/>
      <c r="H673" s="13"/>
      <c r="I673" s="14"/>
      <c r="J673" s="21"/>
      <c r="K673" s="21"/>
      <c r="L673" s="21"/>
      <c r="M673" s="37"/>
      <c r="N673" s="23"/>
      <c r="O673" s="21"/>
      <c r="P673" s="21"/>
      <c r="Q673" s="10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6.5" customHeight="1">
      <c r="A674" s="1"/>
      <c r="B674" s="1"/>
      <c r="C674" s="12"/>
      <c r="D674" s="14"/>
      <c r="E674" s="14"/>
      <c r="F674" s="14"/>
      <c r="G674" s="29"/>
      <c r="H674" s="13"/>
      <c r="I674" s="14"/>
      <c r="J674" s="21"/>
      <c r="K674" s="21"/>
      <c r="L674" s="21"/>
      <c r="M674" s="37"/>
      <c r="N674" s="23"/>
      <c r="O674" s="21"/>
      <c r="P674" s="21"/>
      <c r="Q674" s="10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6.5" customHeight="1">
      <c r="A675" s="1"/>
      <c r="B675" s="1"/>
      <c r="C675" s="12"/>
      <c r="D675" s="14"/>
      <c r="E675" s="14"/>
      <c r="F675" s="14"/>
      <c r="G675" s="29"/>
      <c r="H675" s="13"/>
      <c r="I675" s="14"/>
      <c r="J675" s="21"/>
      <c r="K675" s="21"/>
      <c r="L675" s="21"/>
      <c r="M675" s="37"/>
      <c r="N675" s="23"/>
      <c r="O675" s="21"/>
      <c r="P675" s="21"/>
      <c r="Q675" s="10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6.5" customHeight="1">
      <c r="A676" s="1"/>
      <c r="B676" s="1"/>
      <c r="C676" s="12"/>
      <c r="D676" s="14"/>
      <c r="E676" s="14"/>
      <c r="F676" s="14"/>
      <c r="G676" s="29"/>
      <c r="H676" s="13"/>
      <c r="I676" s="14"/>
      <c r="J676" s="21"/>
      <c r="K676" s="21"/>
      <c r="L676" s="21"/>
      <c r="M676" s="37"/>
      <c r="N676" s="23"/>
      <c r="O676" s="21"/>
      <c r="P676" s="21"/>
      <c r="Q676" s="10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6.5" customHeight="1">
      <c r="A677" s="1"/>
      <c r="B677" s="1"/>
      <c r="C677" s="12"/>
      <c r="D677" s="14"/>
      <c r="E677" s="14"/>
      <c r="F677" s="14"/>
      <c r="G677" s="29"/>
      <c r="H677" s="13"/>
      <c r="I677" s="14"/>
      <c r="J677" s="21"/>
      <c r="K677" s="21"/>
      <c r="L677" s="21"/>
      <c r="M677" s="37"/>
      <c r="N677" s="23"/>
      <c r="O677" s="21"/>
      <c r="P677" s="21"/>
      <c r="Q677" s="10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6.5" customHeight="1">
      <c r="A678" s="1"/>
      <c r="B678" s="1"/>
      <c r="C678" s="12"/>
      <c r="D678" s="14"/>
      <c r="E678" s="14"/>
      <c r="F678" s="14"/>
      <c r="G678" s="29"/>
      <c r="H678" s="13"/>
      <c r="I678" s="14"/>
      <c r="J678" s="21"/>
      <c r="K678" s="21"/>
      <c r="L678" s="21"/>
      <c r="M678" s="37"/>
      <c r="N678" s="23"/>
      <c r="O678" s="21"/>
      <c r="P678" s="21"/>
      <c r="Q678" s="10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6.5" customHeight="1">
      <c r="A679" s="1"/>
      <c r="B679" s="1"/>
      <c r="C679" s="12"/>
      <c r="D679" s="14"/>
      <c r="E679" s="14"/>
      <c r="F679" s="14"/>
      <c r="G679" s="29"/>
      <c r="H679" s="13"/>
      <c r="I679" s="14"/>
      <c r="J679" s="21"/>
      <c r="K679" s="21"/>
      <c r="L679" s="21"/>
      <c r="M679" s="37"/>
      <c r="N679" s="23"/>
      <c r="O679" s="21"/>
      <c r="P679" s="21"/>
      <c r="Q679" s="10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6.5" customHeight="1">
      <c r="A680" s="1"/>
      <c r="B680" s="1"/>
      <c r="C680" s="12"/>
      <c r="D680" s="14"/>
      <c r="E680" s="14"/>
      <c r="F680" s="14"/>
      <c r="G680" s="29"/>
      <c r="H680" s="13"/>
      <c r="I680" s="14"/>
      <c r="J680" s="21"/>
      <c r="K680" s="21"/>
      <c r="L680" s="21"/>
      <c r="M680" s="37"/>
      <c r="N680" s="23"/>
      <c r="O680" s="21"/>
      <c r="P680" s="21"/>
      <c r="Q680" s="10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6.5" customHeight="1">
      <c r="A681" s="1"/>
      <c r="B681" s="1"/>
      <c r="C681" s="12"/>
      <c r="D681" s="14"/>
      <c r="E681" s="14"/>
      <c r="F681" s="14"/>
      <c r="G681" s="29"/>
      <c r="H681" s="13"/>
      <c r="I681" s="14"/>
      <c r="J681" s="21"/>
      <c r="K681" s="21"/>
      <c r="L681" s="21"/>
      <c r="M681" s="37"/>
      <c r="N681" s="23"/>
      <c r="O681" s="21"/>
      <c r="P681" s="21"/>
      <c r="Q681" s="10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6.5" customHeight="1">
      <c r="A682" s="1"/>
      <c r="B682" s="1"/>
      <c r="C682" s="12"/>
      <c r="D682" s="14"/>
      <c r="E682" s="14"/>
      <c r="F682" s="14"/>
      <c r="G682" s="29"/>
      <c r="H682" s="13"/>
      <c r="I682" s="14"/>
      <c r="J682" s="21"/>
      <c r="K682" s="21"/>
      <c r="L682" s="21"/>
      <c r="M682" s="37"/>
      <c r="N682" s="23"/>
      <c r="O682" s="21"/>
      <c r="P682" s="21"/>
      <c r="Q682" s="10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6.5" customHeight="1">
      <c r="A683" s="1"/>
      <c r="B683" s="1"/>
      <c r="C683" s="12"/>
      <c r="D683" s="14"/>
      <c r="E683" s="14"/>
      <c r="F683" s="14"/>
      <c r="G683" s="29"/>
      <c r="H683" s="13"/>
      <c r="I683" s="14"/>
      <c r="J683" s="21"/>
      <c r="K683" s="21"/>
      <c r="L683" s="21"/>
      <c r="M683" s="37"/>
      <c r="N683" s="23"/>
      <c r="O683" s="21"/>
      <c r="P683" s="21"/>
      <c r="Q683" s="10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6.5" customHeight="1">
      <c r="A684" s="1"/>
      <c r="B684" s="1"/>
      <c r="C684" s="12"/>
      <c r="D684" s="14"/>
      <c r="E684" s="14"/>
      <c r="F684" s="14"/>
      <c r="G684" s="29"/>
      <c r="H684" s="13"/>
      <c r="I684" s="14"/>
      <c r="J684" s="21"/>
      <c r="K684" s="21"/>
      <c r="L684" s="21"/>
      <c r="M684" s="37"/>
      <c r="N684" s="23"/>
      <c r="O684" s="21"/>
      <c r="P684" s="21"/>
      <c r="Q684" s="10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6.5" customHeight="1">
      <c r="A685" s="1"/>
      <c r="B685" s="1"/>
      <c r="C685" s="12"/>
      <c r="D685" s="14"/>
      <c r="E685" s="14"/>
      <c r="F685" s="14"/>
      <c r="G685" s="29"/>
      <c r="H685" s="13"/>
      <c r="I685" s="14"/>
      <c r="J685" s="21"/>
      <c r="K685" s="21"/>
      <c r="L685" s="21"/>
      <c r="M685" s="37"/>
      <c r="N685" s="23"/>
      <c r="O685" s="21"/>
      <c r="P685" s="21"/>
      <c r="Q685" s="10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6.5" customHeight="1">
      <c r="A686" s="1"/>
      <c r="B686" s="1"/>
      <c r="C686" s="12"/>
      <c r="D686" s="14"/>
      <c r="E686" s="14"/>
      <c r="F686" s="14"/>
      <c r="G686" s="29"/>
      <c r="H686" s="13"/>
      <c r="I686" s="14"/>
      <c r="J686" s="21"/>
      <c r="K686" s="21"/>
      <c r="L686" s="21"/>
      <c r="M686" s="37"/>
      <c r="N686" s="23"/>
      <c r="O686" s="21"/>
      <c r="P686" s="21"/>
      <c r="Q686" s="10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6.5" customHeight="1">
      <c r="A687" s="1"/>
      <c r="B687" s="1"/>
      <c r="C687" s="12"/>
      <c r="D687" s="14"/>
      <c r="E687" s="14"/>
      <c r="F687" s="14"/>
      <c r="G687" s="29"/>
      <c r="H687" s="13"/>
      <c r="I687" s="14"/>
      <c r="J687" s="21"/>
      <c r="K687" s="21"/>
      <c r="L687" s="21"/>
      <c r="M687" s="37"/>
      <c r="N687" s="23"/>
      <c r="O687" s="21"/>
      <c r="P687" s="21"/>
      <c r="Q687" s="10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6.5" customHeight="1">
      <c r="A688" s="1"/>
      <c r="B688" s="1"/>
      <c r="C688" s="12"/>
      <c r="D688" s="14"/>
      <c r="E688" s="14"/>
      <c r="F688" s="14"/>
      <c r="G688" s="29"/>
      <c r="H688" s="13"/>
      <c r="I688" s="14"/>
      <c r="J688" s="21"/>
      <c r="K688" s="21"/>
      <c r="L688" s="21"/>
      <c r="M688" s="37"/>
      <c r="N688" s="23"/>
      <c r="O688" s="21"/>
      <c r="P688" s="21"/>
      <c r="Q688" s="10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6.5" customHeight="1">
      <c r="A689" s="1"/>
      <c r="B689" s="1"/>
      <c r="C689" s="12"/>
      <c r="D689" s="14"/>
      <c r="E689" s="14"/>
      <c r="F689" s="14"/>
      <c r="G689" s="29"/>
      <c r="H689" s="13"/>
      <c r="I689" s="14"/>
      <c r="J689" s="21"/>
      <c r="K689" s="21"/>
      <c r="L689" s="21"/>
      <c r="M689" s="37"/>
      <c r="N689" s="23"/>
      <c r="O689" s="21"/>
      <c r="P689" s="21"/>
      <c r="Q689" s="10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6.5" customHeight="1">
      <c r="A690" s="1"/>
      <c r="B690" s="1"/>
      <c r="C690" s="12"/>
      <c r="D690" s="14"/>
      <c r="E690" s="14"/>
      <c r="F690" s="14"/>
      <c r="G690" s="29"/>
      <c r="H690" s="13"/>
      <c r="I690" s="14"/>
      <c r="J690" s="21"/>
      <c r="K690" s="21"/>
      <c r="L690" s="21"/>
      <c r="M690" s="37"/>
      <c r="N690" s="23"/>
      <c r="O690" s="21"/>
      <c r="P690" s="21"/>
      <c r="Q690" s="10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6.5" customHeight="1">
      <c r="A691" s="1"/>
      <c r="B691" s="1"/>
      <c r="C691" s="12"/>
      <c r="D691" s="14"/>
      <c r="E691" s="14"/>
      <c r="F691" s="14"/>
      <c r="G691" s="29"/>
      <c r="H691" s="13"/>
      <c r="I691" s="14"/>
      <c r="J691" s="21"/>
      <c r="K691" s="21"/>
      <c r="L691" s="21"/>
      <c r="M691" s="37"/>
      <c r="N691" s="23"/>
      <c r="O691" s="21"/>
      <c r="P691" s="21"/>
      <c r="Q691" s="10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6.5" customHeight="1">
      <c r="A692" s="1"/>
      <c r="B692" s="1"/>
      <c r="C692" s="12"/>
      <c r="D692" s="14"/>
      <c r="E692" s="14"/>
      <c r="F692" s="14"/>
      <c r="G692" s="29"/>
      <c r="H692" s="13"/>
      <c r="I692" s="14"/>
      <c r="J692" s="21"/>
      <c r="K692" s="21"/>
      <c r="L692" s="21"/>
      <c r="M692" s="37"/>
      <c r="N692" s="23"/>
      <c r="O692" s="21"/>
      <c r="P692" s="21"/>
      <c r="Q692" s="10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6.5" customHeight="1">
      <c r="A693" s="1"/>
      <c r="B693" s="1"/>
      <c r="C693" s="12"/>
      <c r="D693" s="14"/>
      <c r="E693" s="14"/>
      <c r="F693" s="14"/>
      <c r="G693" s="29"/>
      <c r="H693" s="13"/>
      <c r="I693" s="14"/>
      <c r="J693" s="21"/>
      <c r="K693" s="21"/>
      <c r="L693" s="21"/>
      <c r="M693" s="37"/>
      <c r="N693" s="23"/>
      <c r="O693" s="21"/>
      <c r="P693" s="21"/>
      <c r="Q693" s="10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6.5" customHeight="1">
      <c r="A694" s="1"/>
      <c r="B694" s="1"/>
      <c r="C694" s="12"/>
      <c r="D694" s="14"/>
      <c r="E694" s="14"/>
      <c r="F694" s="14"/>
      <c r="G694" s="29"/>
      <c r="H694" s="13"/>
      <c r="I694" s="14"/>
      <c r="J694" s="21"/>
      <c r="K694" s="21"/>
      <c r="L694" s="21"/>
      <c r="M694" s="37"/>
      <c r="N694" s="23"/>
      <c r="O694" s="21"/>
      <c r="P694" s="21"/>
      <c r="Q694" s="10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6.5" customHeight="1">
      <c r="A695" s="1"/>
      <c r="B695" s="1"/>
      <c r="C695" s="12"/>
      <c r="D695" s="14"/>
      <c r="E695" s="14"/>
      <c r="F695" s="14"/>
      <c r="G695" s="29"/>
      <c r="H695" s="13"/>
      <c r="I695" s="14"/>
      <c r="J695" s="21"/>
      <c r="K695" s="21"/>
      <c r="L695" s="21"/>
      <c r="M695" s="37"/>
      <c r="N695" s="23"/>
      <c r="O695" s="21"/>
      <c r="P695" s="21"/>
      <c r="Q695" s="10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6.5" customHeight="1">
      <c r="A696" s="1"/>
      <c r="B696" s="1"/>
      <c r="C696" s="12"/>
      <c r="D696" s="14"/>
      <c r="E696" s="14"/>
      <c r="F696" s="14"/>
      <c r="G696" s="29"/>
      <c r="H696" s="13"/>
      <c r="I696" s="14"/>
      <c r="J696" s="21"/>
      <c r="K696" s="21"/>
      <c r="L696" s="21"/>
      <c r="M696" s="37"/>
      <c r="N696" s="23"/>
      <c r="O696" s="21"/>
      <c r="P696" s="21"/>
      <c r="Q696" s="10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6.5" customHeight="1">
      <c r="A697" s="1"/>
      <c r="B697" s="1"/>
      <c r="C697" s="12"/>
      <c r="D697" s="14"/>
      <c r="E697" s="14"/>
      <c r="F697" s="14"/>
      <c r="G697" s="29"/>
      <c r="H697" s="13"/>
      <c r="I697" s="14"/>
      <c r="J697" s="21"/>
      <c r="K697" s="21"/>
      <c r="L697" s="21"/>
      <c r="M697" s="37"/>
      <c r="N697" s="23"/>
      <c r="O697" s="21"/>
      <c r="P697" s="21"/>
      <c r="Q697" s="10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6.5" customHeight="1">
      <c r="A698" s="1"/>
      <c r="B698" s="1"/>
      <c r="C698" s="12"/>
      <c r="D698" s="14"/>
      <c r="E698" s="14"/>
      <c r="F698" s="14"/>
      <c r="G698" s="29"/>
      <c r="H698" s="13"/>
      <c r="I698" s="14"/>
      <c r="J698" s="21"/>
      <c r="K698" s="21"/>
      <c r="L698" s="21"/>
      <c r="M698" s="37"/>
      <c r="N698" s="23"/>
      <c r="O698" s="21"/>
      <c r="P698" s="21"/>
      <c r="Q698" s="10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6.5" customHeight="1">
      <c r="A699" s="1"/>
      <c r="B699" s="1"/>
      <c r="C699" s="12"/>
      <c r="D699" s="14"/>
      <c r="E699" s="14"/>
      <c r="F699" s="14"/>
      <c r="G699" s="29"/>
      <c r="H699" s="13"/>
      <c r="I699" s="14"/>
      <c r="J699" s="21"/>
      <c r="K699" s="21"/>
      <c r="L699" s="21"/>
      <c r="M699" s="37"/>
      <c r="N699" s="23"/>
      <c r="O699" s="21"/>
      <c r="P699" s="21"/>
      <c r="Q699" s="10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6.5" customHeight="1">
      <c r="A700" s="1"/>
      <c r="B700" s="1"/>
      <c r="C700" s="12"/>
      <c r="D700" s="14"/>
      <c r="E700" s="14"/>
      <c r="F700" s="14"/>
      <c r="G700" s="29"/>
      <c r="H700" s="13"/>
      <c r="I700" s="14"/>
      <c r="J700" s="21"/>
      <c r="K700" s="21"/>
      <c r="L700" s="21"/>
      <c r="M700" s="37"/>
      <c r="N700" s="23"/>
      <c r="O700" s="21"/>
      <c r="P700" s="21"/>
      <c r="Q700" s="10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6.5" customHeight="1">
      <c r="A701" s="1"/>
      <c r="B701" s="1"/>
      <c r="C701" s="12"/>
      <c r="D701" s="14"/>
      <c r="E701" s="14"/>
      <c r="F701" s="14"/>
      <c r="G701" s="29"/>
      <c r="H701" s="13"/>
      <c r="I701" s="14"/>
      <c r="J701" s="21"/>
      <c r="K701" s="21"/>
      <c r="L701" s="21"/>
      <c r="M701" s="37"/>
      <c r="N701" s="23"/>
      <c r="O701" s="21"/>
      <c r="P701" s="21"/>
      <c r="Q701" s="10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6.5" customHeight="1">
      <c r="A702" s="1"/>
      <c r="B702" s="1"/>
      <c r="C702" s="12"/>
      <c r="D702" s="14"/>
      <c r="E702" s="14"/>
      <c r="F702" s="14"/>
      <c r="G702" s="29"/>
      <c r="H702" s="13"/>
      <c r="I702" s="14"/>
      <c r="J702" s="21"/>
      <c r="K702" s="21"/>
      <c r="L702" s="21"/>
      <c r="M702" s="37"/>
      <c r="N702" s="23"/>
      <c r="O702" s="21"/>
      <c r="P702" s="21"/>
      <c r="Q702" s="10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6.5" customHeight="1">
      <c r="A703" s="1"/>
      <c r="B703" s="1"/>
      <c r="C703" s="12"/>
      <c r="D703" s="14"/>
      <c r="E703" s="14"/>
      <c r="F703" s="14"/>
      <c r="G703" s="29"/>
      <c r="H703" s="13"/>
      <c r="I703" s="14"/>
      <c r="J703" s="21"/>
      <c r="K703" s="21"/>
      <c r="L703" s="21"/>
      <c r="M703" s="37"/>
      <c r="N703" s="23"/>
      <c r="O703" s="21"/>
      <c r="P703" s="21"/>
      <c r="Q703" s="10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6.5" customHeight="1">
      <c r="A704" s="1"/>
      <c r="B704" s="1"/>
      <c r="C704" s="12"/>
      <c r="D704" s="14"/>
      <c r="E704" s="14"/>
      <c r="F704" s="14"/>
      <c r="G704" s="29"/>
      <c r="H704" s="13"/>
      <c r="I704" s="14"/>
      <c r="J704" s="21"/>
      <c r="K704" s="21"/>
      <c r="L704" s="21"/>
      <c r="M704" s="37"/>
      <c r="N704" s="23"/>
      <c r="O704" s="21"/>
      <c r="P704" s="21"/>
      <c r="Q704" s="10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6.5" customHeight="1">
      <c r="A705" s="1"/>
      <c r="B705" s="1"/>
      <c r="C705" s="12"/>
      <c r="D705" s="14"/>
      <c r="E705" s="14"/>
      <c r="F705" s="14"/>
      <c r="G705" s="29"/>
      <c r="H705" s="13"/>
      <c r="I705" s="14"/>
      <c r="J705" s="21"/>
      <c r="K705" s="21"/>
      <c r="L705" s="21"/>
      <c r="M705" s="37"/>
      <c r="N705" s="23"/>
      <c r="O705" s="21"/>
      <c r="P705" s="21"/>
      <c r="Q705" s="10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6.5" customHeight="1">
      <c r="A706" s="1"/>
      <c r="B706" s="1"/>
      <c r="C706" s="12"/>
      <c r="D706" s="14"/>
      <c r="E706" s="14"/>
      <c r="F706" s="14"/>
      <c r="G706" s="29"/>
      <c r="H706" s="13"/>
      <c r="I706" s="14"/>
      <c r="J706" s="21"/>
      <c r="K706" s="21"/>
      <c r="L706" s="21"/>
      <c r="M706" s="37"/>
      <c r="N706" s="23"/>
      <c r="O706" s="21"/>
      <c r="P706" s="21"/>
      <c r="Q706" s="10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6.5" customHeight="1">
      <c r="A707" s="1"/>
      <c r="B707" s="1"/>
      <c r="C707" s="12"/>
      <c r="D707" s="14"/>
      <c r="E707" s="14"/>
      <c r="F707" s="14"/>
      <c r="G707" s="29"/>
      <c r="H707" s="13"/>
      <c r="I707" s="14"/>
      <c r="J707" s="21"/>
      <c r="K707" s="21"/>
      <c r="L707" s="21"/>
      <c r="M707" s="37"/>
      <c r="N707" s="23"/>
      <c r="O707" s="21"/>
      <c r="P707" s="21"/>
      <c r="Q707" s="10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6.5" customHeight="1">
      <c r="A708" s="1"/>
      <c r="B708" s="1"/>
      <c r="C708" s="12"/>
      <c r="D708" s="14"/>
      <c r="E708" s="14"/>
      <c r="F708" s="14"/>
      <c r="G708" s="29"/>
      <c r="H708" s="13"/>
      <c r="I708" s="14"/>
      <c r="J708" s="21"/>
      <c r="K708" s="21"/>
      <c r="L708" s="21"/>
      <c r="M708" s="37"/>
      <c r="N708" s="23"/>
      <c r="O708" s="21"/>
      <c r="P708" s="21"/>
      <c r="Q708" s="10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6.5" customHeight="1">
      <c r="A709" s="1"/>
      <c r="B709" s="1"/>
      <c r="C709" s="12"/>
      <c r="D709" s="14"/>
      <c r="E709" s="14"/>
      <c r="F709" s="14"/>
      <c r="G709" s="29"/>
      <c r="H709" s="13"/>
      <c r="I709" s="14"/>
      <c r="J709" s="21"/>
      <c r="K709" s="21"/>
      <c r="L709" s="21"/>
      <c r="M709" s="37"/>
      <c r="N709" s="23"/>
      <c r="O709" s="21"/>
      <c r="P709" s="21"/>
      <c r="Q709" s="10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6.5" customHeight="1">
      <c r="A710" s="1"/>
      <c r="B710" s="1"/>
      <c r="C710" s="12"/>
      <c r="D710" s="14"/>
      <c r="E710" s="14"/>
      <c r="F710" s="14"/>
      <c r="G710" s="29"/>
      <c r="H710" s="13"/>
      <c r="I710" s="14"/>
      <c r="J710" s="21"/>
      <c r="K710" s="21"/>
      <c r="L710" s="21"/>
      <c r="M710" s="37"/>
      <c r="N710" s="23"/>
      <c r="O710" s="21"/>
      <c r="P710" s="21"/>
      <c r="Q710" s="10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6.5" customHeight="1">
      <c r="A711" s="1"/>
      <c r="B711" s="1"/>
      <c r="C711" s="12"/>
      <c r="D711" s="14"/>
      <c r="E711" s="14"/>
      <c r="F711" s="14"/>
      <c r="G711" s="29"/>
      <c r="H711" s="13"/>
      <c r="I711" s="14"/>
      <c r="J711" s="21"/>
      <c r="K711" s="21"/>
      <c r="L711" s="21"/>
      <c r="M711" s="37"/>
      <c r="N711" s="23"/>
      <c r="O711" s="21"/>
      <c r="P711" s="21"/>
      <c r="Q711" s="10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6.5" customHeight="1">
      <c r="A712" s="1"/>
      <c r="B712" s="1"/>
      <c r="C712" s="12"/>
      <c r="D712" s="14"/>
      <c r="E712" s="14"/>
      <c r="F712" s="14"/>
      <c r="G712" s="29"/>
      <c r="H712" s="13"/>
      <c r="I712" s="14"/>
      <c r="J712" s="21"/>
      <c r="K712" s="21"/>
      <c r="L712" s="21"/>
      <c r="M712" s="37"/>
      <c r="N712" s="23"/>
      <c r="O712" s="21"/>
      <c r="P712" s="21"/>
      <c r="Q712" s="10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6.5" customHeight="1">
      <c r="A713" s="1"/>
      <c r="B713" s="1"/>
      <c r="C713" s="12"/>
      <c r="D713" s="14"/>
      <c r="E713" s="14"/>
      <c r="F713" s="14"/>
      <c r="G713" s="29"/>
      <c r="H713" s="13"/>
      <c r="I713" s="14"/>
      <c r="J713" s="21"/>
      <c r="K713" s="21"/>
      <c r="L713" s="21"/>
      <c r="M713" s="37"/>
      <c r="N713" s="23"/>
      <c r="O713" s="21"/>
      <c r="P713" s="21"/>
      <c r="Q713" s="10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6.5" customHeight="1">
      <c r="A714" s="1"/>
      <c r="B714" s="1"/>
      <c r="C714" s="12"/>
      <c r="D714" s="14"/>
      <c r="E714" s="14"/>
      <c r="F714" s="14"/>
      <c r="G714" s="29"/>
      <c r="H714" s="13"/>
      <c r="I714" s="14"/>
      <c r="J714" s="21"/>
      <c r="K714" s="21"/>
      <c r="L714" s="21"/>
      <c r="M714" s="37"/>
      <c r="N714" s="23"/>
      <c r="O714" s="21"/>
      <c r="P714" s="21"/>
      <c r="Q714" s="10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6.5" customHeight="1">
      <c r="A715" s="1"/>
      <c r="B715" s="1"/>
      <c r="C715" s="12"/>
      <c r="D715" s="14"/>
      <c r="E715" s="14"/>
      <c r="F715" s="14"/>
      <c r="G715" s="29"/>
      <c r="H715" s="13"/>
      <c r="I715" s="14"/>
      <c r="J715" s="21"/>
      <c r="K715" s="21"/>
      <c r="L715" s="21"/>
      <c r="M715" s="37"/>
      <c r="N715" s="23"/>
      <c r="O715" s="21"/>
      <c r="P715" s="21"/>
      <c r="Q715" s="10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6.5" customHeight="1">
      <c r="A716" s="1"/>
      <c r="B716" s="1"/>
      <c r="C716" s="12"/>
      <c r="D716" s="14"/>
      <c r="E716" s="14"/>
      <c r="F716" s="14"/>
      <c r="G716" s="29"/>
      <c r="H716" s="13"/>
      <c r="I716" s="14"/>
      <c r="J716" s="21"/>
      <c r="K716" s="21"/>
      <c r="L716" s="21"/>
      <c r="M716" s="37"/>
      <c r="N716" s="23"/>
      <c r="O716" s="21"/>
      <c r="P716" s="21"/>
      <c r="Q716" s="10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6.5" customHeight="1">
      <c r="A717" s="1"/>
      <c r="B717" s="1"/>
      <c r="C717" s="12"/>
      <c r="D717" s="14"/>
      <c r="E717" s="14"/>
      <c r="F717" s="14"/>
      <c r="G717" s="29"/>
      <c r="H717" s="13"/>
      <c r="I717" s="14"/>
      <c r="J717" s="21"/>
      <c r="K717" s="21"/>
      <c r="L717" s="21"/>
      <c r="M717" s="37"/>
      <c r="N717" s="23"/>
      <c r="O717" s="21"/>
      <c r="P717" s="21"/>
      <c r="Q717" s="10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6.5" customHeight="1">
      <c r="A718" s="1"/>
      <c r="B718" s="1"/>
      <c r="C718" s="12"/>
      <c r="D718" s="14"/>
      <c r="E718" s="14"/>
      <c r="F718" s="14"/>
      <c r="G718" s="29"/>
      <c r="H718" s="13"/>
      <c r="I718" s="14"/>
      <c r="J718" s="21"/>
      <c r="K718" s="21"/>
      <c r="L718" s="21"/>
      <c r="M718" s="37"/>
      <c r="N718" s="23"/>
      <c r="O718" s="21"/>
      <c r="P718" s="21"/>
      <c r="Q718" s="10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6.5" customHeight="1">
      <c r="A719" s="1"/>
      <c r="B719" s="1"/>
      <c r="C719" s="12"/>
      <c r="D719" s="14"/>
      <c r="E719" s="14"/>
      <c r="F719" s="14"/>
      <c r="G719" s="29"/>
      <c r="H719" s="13"/>
      <c r="I719" s="14"/>
      <c r="J719" s="21"/>
      <c r="K719" s="21"/>
      <c r="L719" s="21"/>
      <c r="M719" s="37"/>
      <c r="N719" s="23"/>
      <c r="O719" s="21"/>
      <c r="P719" s="21"/>
      <c r="Q719" s="10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6.5" customHeight="1">
      <c r="A720" s="1"/>
      <c r="B720" s="1"/>
      <c r="C720" s="12"/>
      <c r="D720" s="14"/>
      <c r="E720" s="14"/>
      <c r="F720" s="14"/>
      <c r="G720" s="29"/>
      <c r="H720" s="13"/>
      <c r="I720" s="14"/>
      <c r="J720" s="21"/>
      <c r="K720" s="21"/>
      <c r="L720" s="21"/>
      <c r="M720" s="37"/>
      <c r="N720" s="23"/>
      <c r="O720" s="21"/>
      <c r="P720" s="21"/>
      <c r="Q720" s="10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6.5" customHeight="1">
      <c r="A721" s="1"/>
      <c r="B721" s="1"/>
      <c r="C721" s="12"/>
      <c r="D721" s="14"/>
      <c r="E721" s="14"/>
      <c r="F721" s="14"/>
      <c r="G721" s="29"/>
      <c r="H721" s="13"/>
      <c r="I721" s="14"/>
      <c r="J721" s="21"/>
      <c r="K721" s="21"/>
      <c r="L721" s="21"/>
      <c r="M721" s="37"/>
      <c r="N721" s="23"/>
      <c r="O721" s="21"/>
      <c r="P721" s="21"/>
      <c r="Q721" s="10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6.5" customHeight="1">
      <c r="A722" s="1"/>
      <c r="B722" s="1"/>
      <c r="C722" s="12"/>
      <c r="D722" s="14"/>
      <c r="E722" s="14"/>
      <c r="F722" s="14"/>
      <c r="G722" s="29"/>
      <c r="H722" s="13"/>
      <c r="I722" s="14"/>
      <c r="J722" s="21"/>
      <c r="K722" s="21"/>
      <c r="L722" s="21"/>
      <c r="M722" s="37"/>
      <c r="N722" s="23"/>
      <c r="O722" s="21"/>
      <c r="P722" s="21"/>
      <c r="Q722" s="10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6.5" customHeight="1">
      <c r="A723" s="1"/>
      <c r="B723" s="1"/>
      <c r="C723" s="12"/>
      <c r="D723" s="14"/>
      <c r="E723" s="14"/>
      <c r="F723" s="14"/>
      <c r="G723" s="29"/>
      <c r="H723" s="13"/>
      <c r="I723" s="14"/>
      <c r="J723" s="21"/>
      <c r="K723" s="21"/>
      <c r="L723" s="21"/>
      <c r="M723" s="37"/>
      <c r="N723" s="23"/>
      <c r="O723" s="21"/>
      <c r="P723" s="21"/>
      <c r="Q723" s="10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6.5" customHeight="1">
      <c r="A724" s="1"/>
      <c r="B724" s="1"/>
      <c r="C724" s="12"/>
      <c r="D724" s="14"/>
      <c r="E724" s="14"/>
      <c r="F724" s="14"/>
      <c r="G724" s="29"/>
      <c r="H724" s="13"/>
      <c r="I724" s="14"/>
      <c r="J724" s="21"/>
      <c r="K724" s="21"/>
      <c r="L724" s="21"/>
      <c r="M724" s="37"/>
      <c r="N724" s="23"/>
      <c r="O724" s="21"/>
      <c r="P724" s="21"/>
      <c r="Q724" s="10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6.5" customHeight="1">
      <c r="A725" s="1"/>
      <c r="B725" s="1"/>
      <c r="C725" s="12"/>
      <c r="D725" s="14"/>
      <c r="E725" s="14"/>
      <c r="F725" s="14"/>
      <c r="G725" s="29"/>
      <c r="H725" s="13"/>
      <c r="I725" s="14"/>
      <c r="J725" s="21"/>
      <c r="K725" s="21"/>
      <c r="L725" s="21"/>
      <c r="M725" s="37"/>
      <c r="N725" s="23"/>
      <c r="O725" s="21"/>
      <c r="P725" s="21"/>
      <c r="Q725" s="10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6.5" customHeight="1">
      <c r="A726" s="1"/>
      <c r="B726" s="1"/>
      <c r="C726" s="12"/>
      <c r="D726" s="14"/>
      <c r="E726" s="14"/>
      <c r="F726" s="14"/>
      <c r="G726" s="29"/>
      <c r="H726" s="13"/>
      <c r="I726" s="14"/>
      <c r="J726" s="21"/>
      <c r="K726" s="21"/>
      <c r="L726" s="21"/>
      <c r="M726" s="37"/>
      <c r="N726" s="23"/>
      <c r="O726" s="21"/>
      <c r="P726" s="21"/>
      <c r="Q726" s="10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6.5" customHeight="1">
      <c r="A727" s="1"/>
      <c r="B727" s="1"/>
      <c r="C727" s="12"/>
      <c r="D727" s="14"/>
      <c r="E727" s="14"/>
      <c r="F727" s="14"/>
      <c r="G727" s="29"/>
      <c r="H727" s="13"/>
      <c r="I727" s="14"/>
      <c r="J727" s="21"/>
      <c r="K727" s="21"/>
      <c r="L727" s="21"/>
      <c r="M727" s="37"/>
      <c r="N727" s="23"/>
      <c r="O727" s="21"/>
      <c r="P727" s="21"/>
      <c r="Q727" s="10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6.5" customHeight="1">
      <c r="A728" s="1"/>
      <c r="B728" s="1"/>
      <c r="C728" s="12"/>
      <c r="D728" s="14"/>
      <c r="E728" s="14"/>
      <c r="F728" s="14"/>
      <c r="G728" s="29"/>
      <c r="H728" s="13"/>
      <c r="I728" s="14"/>
      <c r="J728" s="21"/>
      <c r="K728" s="21"/>
      <c r="L728" s="21"/>
      <c r="M728" s="37"/>
      <c r="N728" s="23"/>
      <c r="O728" s="21"/>
      <c r="P728" s="21"/>
      <c r="Q728" s="10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6.5" customHeight="1">
      <c r="A729" s="1"/>
      <c r="B729" s="1"/>
      <c r="C729" s="12"/>
      <c r="D729" s="14"/>
      <c r="E729" s="14"/>
      <c r="F729" s="14"/>
      <c r="G729" s="29"/>
      <c r="H729" s="13"/>
      <c r="I729" s="14"/>
      <c r="J729" s="21"/>
      <c r="K729" s="21"/>
      <c r="L729" s="21"/>
      <c r="M729" s="37"/>
      <c r="N729" s="23"/>
      <c r="O729" s="21"/>
      <c r="P729" s="21"/>
      <c r="Q729" s="10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6.5" customHeight="1">
      <c r="A730" s="1"/>
      <c r="B730" s="1"/>
      <c r="C730" s="12"/>
      <c r="D730" s="14"/>
      <c r="E730" s="14"/>
      <c r="F730" s="14"/>
      <c r="G730" s="29"/>
      <c r="H730" s="13"/>
      <c r="I730" s="14"/>
      <c r="J730" s="21"/>
      <c r="K730" s="21"/>
      <c r="L730" s="21"/>
      <c r="M730" s="37"/>
      <c r="N730" s="23"/>
      <c r="O730" s="21"/>
      <c r="P730" s="21"/>
      <c r="Q730" s="10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6.5" customHeight="1">
      <c r="A731" s="1"/>
      <c r="B731" s="1"/>
      <c r="C731" s="12"/>
      <c r="D731" s="14"/>
      <c r="E731" s="14"/>
      <c r="F731" s="14"/>
      <c r="G731" s="29"/>
      <c r="H731" s="13"/>
      <c r="I731" s="14"/>
      <c r="J731" s="21"/>
      <c r="K731" s="21"/>
      <c r="L731" s="21"/>
      <c r="M731" s="37"/>
      <c r="N731" s="23"/>
      <c r="O731" s="21"/>
      <c r="P731" s="21"/>
      <c r="Q731" s="10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6.5" customHeight="1">
      <c r="A732" s="1"/>
      <c r="B732" s="1"/>
      <c r="C732" s="12"/>
      <c r="D732" s="14"/>
      <c r="E732" s="14"/>
      <c r="F732" s="14"/>
      <c r="G732" s="29"/>
      <c r="H732" s="13"/>
      <c r="I732" s="14"/>
      <c r="J732" s="21"/>
      <c r="K732" s="21"/>
      <c r="L732" s="21"/>
      <c r="M732" s="37"/>
      <c r="N732" s="23"/>
      <c r="O732" s="21"/>
      <c r="P732" s="21"/>
      <c r="Q732" s="10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6.5" customHeight="1">
      <c r="A733" s="1"/>
      <c r="B733" s="1"/>
      <c r="C733" s="12"/>
      <c r="D733" s="14"/>
      <c r="E733" s="14"/>
      <c r="F733" s="14"/>
      <c r="G733" s="29"/>
      <c r="H733" s="13"/>
      <c r="I733" s="14"/>
      <c r="J733" s="21"/>
      <c r="K733" s="21"/>
      <c r="L733" s="21"/>
      <c r="M733" s="37"/>
      <c r="N733" s="23"/>
      <c r="O733" s="21"/>
      <c r="P733" s="21"/>
      <c r="Q733" s="10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6.5" customHeight="1">
      <c r="A734" s="1"/>
      <c r="B734" s="1"/>
      <c r="C734" s="12"/>
      <c r="D734" s="14"/>
      <c r="E734" s="14"/>
      <c r="F734" s="14"/>
      <c r="G734" s="29"/>
      <c r="H734" s="13"/>
      <c r="I734" s="14"/>
      <c r="J734" s="21"/>
      <c r="K734" s="21"/>
      <c r="L734" s="21"/>
      <c r="M734" s="37"/>
      <c r="N734" s="23"/>
      <c r="O734" s="21"/>
      <c r="P734" s="21"/>
      <c r="Q734" s="10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6.5" customHeight="1">
      <c r="A735" s="1"/>
      <c r="B735" s="1"/>
      <c r="C735" s="12"/>
      <c r="D735" s="14"/>
      <c r="E735" s="14"/>
      <c r="F735" s="14"/>
      <c r="G735" s="29"/>
      <c r="H735" s="13"/>
      <c r="I735" s="14"/>
      <c r="J735" s="21"/>
      <c r="K735" s="21"/>
      <c r="L735" s="21"/>
      <c r="M735" s="37"/>
      <c r="N735" s="23"/>
      <c r="O735" s="21"/>
      <c r="P735" s="21"/>
      <c r="Q735" s="10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6.5" customHeight="1">
      <c r="A736" s="1"/>
      <c r="B736" s="1"/>
      <c r="C736" s="12"/>
      <c r="D736" s="14"/>
      <c r="E736" s="14"/>
      <c r="F736" s="14"/>
      <c r="G736" s="29"/>
      <c r="H736" s="13"/>
      <c r="I736" s="14"/>
      <c r="J736" s="21"/>
      <c r="K736" s="21"/>
      <c r="L736" s="21"/>
      <c r="M736" s="37"/>
      <c r="N736" s="23"/>
      <c r="O736" s="21"/>
      <c r="P736" s="21"/>
      <c r="Q736" s="10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6.5" customHeight="1">
      <c r="A737" s="1"/>
      <c r="B737" s="1"/>
      <c r="C737" s="12"/>
      <c r="D737" s="14"/>
      <c r="E737" s="14"/>
      <c r="F737" s="14"/>
      <c r="G737" s="29"/>
      <c r="H737" s="13"/>
      <c r="I737" s="14"/>
      <c r="J737" s="21"/>
      <c r="K737" s="21"/>
      <c r="L737" s="21"/>
      <c r="M737" s="37"/>
      <c r="N737" s="23"/>
      <c r="O737" s="21"/>
      <c r="P737" s="21"/>
      <c r="Q737" s="10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6.5" customHeight="1">
      <c r="A738" s="1"/>
      <c r="B738" s="1"/>
      <c r="C738" s="12"/>
      <c r="D738" s="14"/>
      <c r="E738" s="14"/>
      <c r="F738" s="14"/>
      <c r="G738" s="29"/>
      <c r="H738" s="13"/>
      <c r="I738" s="14"/>
      <c r="J738" s="21"/>
      <c r="K738" s="21"/>
      <c r="L738" s="21"/>
      <c r="M738" s="37"/>
      <c r="N738" s="23"/>
      <c r="O738" s="21"/>
      <c r="P738" s="21"/>
      <c r="Q738" s="10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6.5" customHeight="1">
      <c r="A739" s="1"/>
      <c r="B739" s="1"/>
      <c r="C739" s="12"/>
      <c r="D739" s="14"/>
      <c r="E739" s="14"/>
      <c r="F739" s="14"/>
      <c r="G739" s="29"/>
      <c r="H739" s="13"/>
      <c r="I739" s="14"/>
      <c r="J739" s="21"/>
      <c r="K739" s="21"/>
      <c r="L739" s="21"/>
      <c r="M739" s="37"/>
      <c r="N739" s="23"/>
      <c r="O739" s="21"/>
      <c r="P739" s="21"/>
      <c r="Q739" s="10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6.5" customHeight="1">
      <c r="A740" s="1"/>
      <c r="B740" s="1"/>
      <c r="C740" s="12"/>
      <c r="D740" s="14"/>
      <c r="E740" s="14"/>
      <c r="F740" s="14"/>
      <c r="G740" s="29"/>
      <c r="H740" s="13"/>
      <c r="I740" s="14"/>
      <c r="J740" s="21"/>
      <c r="K740" s="21"/>
      <c r="L740" s="21"/>
      <c r="M740" s="37"/>
      <c r="N740" s="23"/>
      <c r="O740" s="21"/>
      <c r="P740" s="21"/>
      <c r="Q740" s="10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6.5" customHeight="1">
      <c r="A741" s="1"/>
      <c r="B741" s="1"/>
      <c r="C741" s="12"/>
      <c r="D741" s="14"/>
      <c r="E741" s="14"/>
      <c r="F741" s="14"/>
      <c r="G741" s="29"/>
      <c r="H741" s="13"/>
      <c r="I741" s="14"/>
      <c r="J741" s="21"/>
      <c r="K741" s="21"/>
      <c r="L741" s="21"/>
      <c r="M741" s="37"/>
      <c r="N741" s="23"/>
      <c r="O741" s="21"/>
      <c r="P741" s="21"/>
      <c r="Q741" s="10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6.5" customHeight="1">
      <c r="A742" s="1"/>
      <c r="B742" s="1"/>
      <c r="C742" s="12"/>
      <c r="D742" s="14"/>
      <c r="E742" s="14"/>
      <c r="F742" s="14"/>
      <c r="G742" s="29"/>
      <c r="H742" s="13"/>
      <c r="I742" s="14"/>
      <c r="J742" s="21"/>
      <c r="K742" s="21"/>
      <c r="L742" s="21"/>
      <c r="M742" s="37"/>
      <c r="N742" s="23"/>
      <c r="O742" s="21"/>
      <c r="P742" s="21"/>
      <c r="Q742" s="10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6.5" customHeight="1">
      <c r="A743" s="1"/>
      <c r="B743" s="1"/>
      <c r="C743" s="12"/>
      <c r="D743" s="14"/>
      <c r="E743" s="14"/>
      <c r="F743" s="14"/>
      <c r="G743" s="29"/>
      <c r="H743" s="13"/>
      <c r="I743" s="14"/>
      <c r="J743" s="21"/>
      <c r="K743" s="21"/>
      <c r="L743" s="21"/>
      <c r="M743" s="37"/>
      <c r="N743" s="23"/>
      <c r="O743" s="21"/>
      <c r="P743" s="21"/>
      <c r="Q743" s="10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6.5" customHeight="1">
      <c r="A744" s="1"/>
      <c r="B744" s="1"/>
      <c r="C744" s="12"/>
      <c r="D744" s="14"/>
      <c r="E744" s="14"/>
      <c r="F744" s="14"/>
      <c r="G744" s="29"/>
      <c r="H744" s="13"/>
      <c r="I744" s="14"/>
      <c r="J744" s="21"/>
      <c r="K744" s="21"/>
      <c r="L744" s="21"/>
      <c r="M744" s="37"/>
      <c r="N744" s="23"/>
      <c r="O744" s="21"/>
      <c r="P744" s="21"/>
      <c r="Q744" s="10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6.5" customHeight="1">
      <c r="A745" s="1"/>
      <c r="B745" s="1"/>
      <c r="C745" s="12"/>
      <c r="D745" s="14"/>
      <c r="E745" s="14"/>
      <c r="F745" s="14"/>
      <c r="G745" s="29"/>
      <c r="H745" s="13"/>
      <c r="I745" s="14"/>
      <c r="J745" s="21"/>
      <c r="K745" s="21"/>
      <c r="L745" s="21"/>
      <c r="M745" s="37"/>
      <c r="N745" s="23"/>
      <c r="O745" s="21"/>
      <c r="P745" s="21"/>
      <c r="Q745" s="10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6.5" customHeight="1">
      <c r="A746" s="1"/>
      <c r="B746" s="1"/>
      <c r="C746" s="12"/>
      <c r="D746" s="14"/>
      <c r="E746" s="14"/>
      <c r="F746" s="14"/>
      <c r="G746" s="29"/>
      <c r="H746" s="13"/>
      <c r="I746" s="14"/>
      <c r="J746" s="21"/>
      <c r="K746" s="21"/>
      <c r="L746" s="21"/>
      <c r="M746" s="37"/>
      <c r="N746" s="23"/>
      <c r="O746" s="21"/>
      <c r="P746" s="21"/>
      <c r="Q746" s="10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6.5" customHeight="1">
      <c r="A747" s="1"/>
      <c r="B747" s="1"/>
      <c r="C747" s="12"/>
      <c r="D747" s="14"/>
      <c r="E747" s="14"/>
      <c r="F747" s="14"/>
      <c r="G747" s="29"/>
      <c r="H747" s="13"/>
      <c r="I747" s="14"/>
      <c r="J747" s="21"/>
      <c r="K747" s="21"/>
      <c r="L747" s="21"/>
      <c r="M747" s="37"/>
      <c r="N747" s="23"/>
      <c r="O747" s="21"/>
      <c r="P747" s="21"/>
      <c r="Q747" s="10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6.5" customHeight="1">
      <c r="A748" s="1"/>
      <c r="B748" s="1"/>
      <c r="C748" s="12"/>
      <c r="D748" s="14"/>
      <c r="E748" s="14"/>
      <c r="F748" s="14"/>
      <c r="G748" s="29"/>
      <c r="H748" s="13"/>
      <c r="I748" s="14"/>
      <c r="J748" s="21"/>
      <c r="K748" s="21"/>
      <c r="L748" s="21"/>
      <c r="M748" s="37"/>
      <c r="N748" s="23"/>
      <c r="O748" s="21"/>
      <c r="P748" s="21"/>
      <c r="Q748" s="10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6.5" customHeight="1">
      <c r="A749" s="1"/>
      <c r="B749" s="1"/>
      <c r="C749" s="12"/>
      <c r="D749" s="14"/>
      <c r="E749" s="14"/>
      <c r="F749" s="14"/>
      <c r="G749" s="29"/>
      <c r="H749" s="13"/>
      <c r="I749" s="14"/>
      <c r="J749" s="21"/>
      <c r="K749" s="21"/>
      <c r="L749" s="21"/>
      <c r="M749" s="37"/>
      <c r="N749" s="23"/>
      <c r="O749" s="21"/>
      <c r="P749" s="21"/>
      <c r="Q749" s="10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6.5" customHeight="1">
      <c r="A750" s="1"/>
      <c r="B750" s="1"/>
      <c r="C750" s="12"/>
      <c r="D750" s="14"/>
      <c r="E750" s="14"/>
      <c r="F750" s="14"/>
      <c r="G750" s="29"/>
      <c r="H750" s="13"/>
      <c r="I750" s="14"/>
      <c r="J750" s="21"/>
      <c r="K750" s="21"/>
      <c r="L750" s="21"/>
      <c r="M750" s="37"/>
      <c r="N750" s="23"/>
      <c r="O750" s="21"/>
      <c r="P750" s="21"/>
      <c r="Q750" s="10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6.5" customHeight="1">
      <c r="A751" s="1"/>
      <c r="B751" s="1"/>
      <c r="C751" s="12"/>
      <c r="D751" s="14"/>
      <c r="E751" s="14"/>
      <c r="F751" s="14"/>
      <c r="G751" s="29"/>
      <c r="H751" s="13"/>
      <c r="I751" s="14"/>
      <c r="J751" s="21"/>
      <c r="K751" s="21"/>
      <c r="L751" s="21"/>
      <c r="M751" s="37"/>
      <c r="N751" s="23"/>
      <c r="O751" s="21"/>
      <c r="P751" s="21"/>
      <c r="Q751" s="10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6.5" customHeight="1">
      <c r="A752" s="1"/>
      <c r="B752" s="1"/>
      <c r="C752" s="12"/>
      <c r="D752" s="14"/>
      <c r="E752" s="14"/>
      <c r="F752" s="14"/>
      <c r="G752" s="29"/>
      <c r="H752" s="13"/>
      <c r="I752" s="14"/>
      <c r="J752" s="21"/>
      <c r="K752" s="21"/>
      <c r="L752" s="21"/>
      <c r="M752" s="37"/>
      <c r="N752" s="23"/>
      <c r="O752" s="21"/>
      <c r="P752" s="21"/>
      <c r="Q752" s="10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6.5" customHeight="1">
      <c r="A753" s="1"/>
      <c r="B753" s="1"/>
      <c r="C753" s="12"/>
      <c r="D753" s="14"/>
      <c r="E753" s="14"/>
      <c r="F753" s="14"/>
      <c r="G753" s="29"/>
      <c r="H753" s="13"/>
      <c r="I753" s="14"/>
      <c r="J753" s="21"/>
      <c r="K753" s="21"/>
      <c r="L753" s="21"/>
      <c r="M753" s="37"/>
      <c r="N753" s="23"/>
      <c r="O753" s="21"/>
      <c r="P753" s="21"/>
      <c r="Q753" s="10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6.5" customHeight="1">
      <c r="A754" s="1"/>
      <c r="B754" s="1"/>
      <c r="C754" s="12"/>
      <c r="D754" s="14"/>
      <c r="E754" s="14"/>
      <c r="F754" s="14"/>
      <c r="G754" s="29"/>
      <c r="H754" s="13"/>
      <c r="I754" s="14"/>
      <c r="J754" s="21"/>
      <c r="K754" s="21"/>
      <c r="L754" s="21"/>
      <c r="M754" s="37"/>
      <c r="N754" s="23"/>
      <c r="O754" s="21"/>
      <c r="P754" s="21"/>
      <c r="Q754" s="10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6.5" customHeight="1">
      <c r="A755" s="1"/>
      <c r="B755" s="1"/>
      <c r="C755" s="12"/>
      <c r="D755" s="14"/>
      <c r="E755" s="14"/>
      <c r="F755" s="14"/>
      <c r="G755" s="29"/>
      <c r="H755" s="13"/>
      <c r="I755" s="14"/>
      <c r="J755" s="21"/>
      <c r="K755" s="21"/>
      <c r="L755" s="21"/>
      <c r="M755" s="37"/>
      <c r="N755" s="23"/>
      <c r="O755" s="21"/>
      <c r="P755" s="21"/>
      <c r="Q755" s="10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6.5" customHeight="1">
      <c r="A756" s="1"/>
      <c r="B756" s="1"/>
      <c r="C756" s="12"/>
      <c r="D756" s="14"/>
      <c r="E756" s="14"/>
      <c r="F756" s="14"/>
      <c r="G756" s="29"/>
      <c r="H756" s="13"/>
      <c r="I756" s="14"/>
      <c r="J756" s="21"/>
      <c r="K756" s="21"/>
      <c r="L756" s="21"/>
      <c r="M756" s="37"/>
      <c r="N756" s="23"/>
      <c r="O756" s="21"/>
      <c r="P756" s="21"/>
      <c r="Q756" s="10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6.5" customHeight="1">
      <c r="A757" s="1"/>
      <c r="B757" s="1"/>
      <c r="C757" s="12"/>
      <c r="D757" s="14"/>
      <c r="E757" s="14"/>
      <c r="F757" s="14"/>
      <c r="G757" s="29"/>
      <c r="H757" s="13"/>
      <c r="I757" s="14"/>
      <c r="J757" s="21"/>
      <c r="K757" s="21"/>
      <c r="L757" s="21"/>
      <c r="M757" s="37"/>
      <c r="N757" s="23"/>
      <c r="O757" s="21"/>
      <c r="P757" s="21"/>
      <c r="Q757" s="10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6.5" customHeight="1">
      <c r="A758" s="1"/>
      <c r="B758" s="1"/>
      <c r="C758" s="12"/>
      <c r="D758" s="14"/>
      <c r="E758" s="14"/>
      <c r="F758" s="14"/>
      <c r="G758" s="29"/>
      <c r="H758" s="13"/>
      <c r="I758" s="14"/>
      <c r="J758" s="21"/>
      <c r="K758" s="21"/>
      <c r="L758" s="21"/>
      <c r="M758" s="37"/>
      <c r="N758" s="23"/>
      <c r="O758" s="21"/>
      <c r="P758" s="21"/>
      <c r="Q758" s="10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6.5" customHeight="1">
      <c r="A759" s="1"/>
      <c r="B759" s="1"/>
      <c r="C759" s="12"/>
      <c r="D759" s="14"/>
      <c r="E759" s="14"/>
      <c r="F759" s="14"/>
      <c r="G759" s="29"/>
      <c r="H759" s="13"/>
      <c r="I759" s="14"/>
      <c r="J759" s="21"/>
      <c r="K759" s="21"/>
      <c r="L759" s="21"/>
      <c r="M759" s="37"/>
      <c r="N759" s="23"/>
      <c r="O759" s="21"/>
      <c r="P759" s="21"/>
      <c r="Q759" s="10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6.5" customHeight="1">
      <c r="A760" s="1"/>
      <c r="B760" s="1"/>
      <c r="C760" s="12"/>
      <c r="D760" s="14"/>
      <c r="E760" s="14"/>
      <c r="F760" s="14"/>
      <c r="G760" s="29"/>
      <c r="H760" s="13"/>
      <c r="I760" s="14"/>
      <c r="J760" s="21"/>
      <c r="K760" s="21"/>
      <c r="L760" s="21"/>
      <c r="M760" s="37"/>
      <c r="N760" s="23"/>
      <c r="O760" s="21"/>
      <c r="P760" s="21"/>
      <c r="Q760" s="10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6.5" customHeight="1">
      <c r="A761" s="1"/>
      <c r="B761" s="1"/>
      <c r="C761" s="12"/>
      <c r="D761" s="14"/>
      <c r="E761" s="14"/>
      <c r="F761" s="14"/>
      <c r="G761" s="29"/>
      <c r="H761" s="13"/>
      <c r="I761" s="14"/>
      <c r="J761" s="21"/>
      <c r="K761" s="21"/>
      <c r="L761" s="21"/>
      <c r="M761" s="37"/>
      <c r="N761" s="23"/>
      <c r="O761" s="21"/>
      <c r="P761" s="21"/>
      <c r="Q761" s="10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6.5" customHeight="1">
      <c r="A762" s="1"/>
      <c r="B762" s="1"/>
      <c r="C762" s="12"/>
      <c r="D762" s="14"/>
      <c r="E762" s="14"/>
      <c r="F762" s="14"/>
      <c r="G762" s="29"/>
      <c r="H762" s="13"/>
      <c r="I762" s="14"/>
      <c r="J762" s="21"/>
      <c r="K762" s="21"/>
      <c r="L762" s="21"/>
      <c r="M762" s="37"/>
      <c r="N762" s="23"/>
      <c r="O762" s="21"/>
      <c r="P762" s="21"/>
      <c r="Q762" s="10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6.5" customHeight="1">
      <c r="A763" s="1"/>
      <c r="B763" s="1"/>
      <c r="C763" s="12"/>
      <c r="D763" s="14"/>
      <c r="E763" s="14"/>
      <c r="F763" s="14"/>
      <c r="G763" s="29"/>
      <c r="H763" s="13"/>
      <c r="I763" s="14"/>
      <c r="J763" s="21"/>
      <c r="K763" s="21"/>
      <c r="L763" s="21"/>
      <c r="M763" s="37"/>
      <c r="N763" s="23"/>
      <c r="O763" s="21"/>
      <c r="P763" s="21"/>
      <c r="Q763" s="10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6.5" customHeight="1">
      <c r="A764" s="1"/>
      <c r="B764" s="1"/>
      <c r="C764" s="12"/>
      <c r="D764" s="14"/>
      <c r="E764" s="14"/>
      <c r="F764" s="14"/>
      <c r="G764" s="29"/>
      <c r="H764" s="13"/>
      <c r="I764" s="14"/>
      <c r="J764" s="21"/>
      <c r="K764" s="21"/>
      <c r="L764" s="21"/>
      <c r="M764" s="37"/>
      <c r="N764" s="23"/>
      <c r="O764" s="21"/>
      <c r="P764" s="21"/>
      <c r="Q764" s="10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6.5" customHeight="1">
      <c r="A765" s="1"/>
      <c r="B765" s="1"/>
      <c r="C765" s="12"/>
      <c r="D765" s="14"/>
      <c r="E765" s="14"/>
      <c r="F765" s="14"/>
      <c r="G765" s="29"/>
      <c r="H765" s="13"/>
      <c r="I765" s="14"/>
      <c r="J765" s="21"/>
      <c r="K765" s="21"/>
      <c r="L765" s="21"/>
      <c r="M765" s="37"/>
      <c r="N765" s="23"/>
      <c r="O765" s="21"/>
      <c r="P765" s="21"/>
      <c r="Q765" s="10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6.5" customHeight="1">
      <c r="A766" s="1"/>
      <c r="B766" s="1"/>
      <c r="C766" s="12"/>
      <c r="D766" s="14"/>
      <c r="E766" s="14"/>
      <c r="F766" s="14"/>
      <c r="G766" s="29"/>
      <c r="H766" s="13"/>
      <c r="I766" s="14"/>
      <c r="J766" s="21"/>
      <c r="K766" s="21"/>
      <c r="L766" s="21"/>
      <c r="M766" s="37"/>
      <c r="N766" s="23"/>
      <c r="O766" s="21"/>
      <c r="P766" s="21"/>
      <c r="Q766" s="10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6.5" customHeight="1">
      <c r="A767" s="1"/>
      <c r="B767" s="1"/>
      <c r="C767" s="12"/>
      <c r="D767" s="14"/>
      <c r="E767" s="14"/>
      <c r="F767" s="14"/>
      <c r="G767" s="29"/>
      <c r="H767" s="13"/>
      <c r="I767" s="14"/>
      <c r="J767" s="21"/>
      <c r="K767" s="21"/>
      <c r="L767" s="21"/>
      <c r="M767" s="37"/>
      <c r="N767" s="23"/>
      <c r="O767" s="21"/>
      <c r="P767" s="21"/>
      <c r="Q767" s="10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6.5" customHeight="1">
      <c r="A768" s="1"/>
      <c r="B768" s="1"/>
      <c r="C768" s="12"/>
      <c r="D768" s="14"/>
      <c r="E768" s="14"/>
      <c r="F768" s="14"/>
      <c r="G768" s="29"/>
      <c r="H768" s="13"/>
      <c r="I768" s="14"/>
      <c r="J768" s="21"/>
      <c r="K768" s="21"/>
      <c r="L768" s="21"/>
      <c r="M768" s="37"/>
      <c r="N768" s="23"/>
      <c r="O768" s="21"/>
      <c r="P768" s="21"/>
      <c r="Q768" s="10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6.5" customHeight="1">
      <c r="A769" s="1"/>
      <c r="B769" s="1"/>
      <c r="C769" s="12"/>
      <c r="D769" s="14"/>
      <c r="E769" s="14"/>
      <c r="F769" s="14"/>
      <c r="G769" s="29"/>
      <c r="H769" s="13"/>
      <c r="I769" s="14"/>
      <c r="J769" s="21"/>
      <c r="K769" s="21"/>
      <c r="L769" s="21"/>
      <c r="M769" s="37"/>
      <c r="N769" s="23"/>
      <c r="O769" s="21"/>
      <c r="P769" s="21"/>
      <c r="Q769" s="10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6.5" customHeight="1">
      <c r="A770" s="1"/>
      <c r="B770" s="1"/>
      <c r="C770" s="12"/>
      <c r="D770" s="14"/>
      <c r="E770" s="14"/>
      <c r="F770" s="14"/>
      <c r="G770" s="29"/>
      <c r="H770" s="13"/>
      <c r="I770" s="14"/>
      <c r="J770" s="21"/>
      <c r="K770" s="21"/>
      <c r="L770" s="21"/>
      <c r="M770" s="37"/>
      <c r="N770" s="23"/>
      <c r="O770" s="21"/>
      <c r="P770" s="21"/>
      <c r="Q770" s="10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6.5" customHeight="1">
      <c r="A771" s="1"/>
      <c r="B771" s="1"/>
      <c r="C771" s="12"/>
      <c r="D771" s="14"/>
      <c r="E771" s="14"/>
      <c r="F771" s="14"/>
      <c r="G771" s="29"/>
      <c r="H771" s="13"/>
      <c r="I771" s="14"/>
      <c r="J771" s="21"/>
      <c r="K771" s="21"/>
      <c r="L771" s="21"/>
      <c r="M771" s="37"/>
      <c r="N771" s="23"/>
      <c r="O771" s="21"/>
      <c r="P771" s="21"/>
      <c r="Q771" s="10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6.5" customHeight="1">
      <c r="A772" s="1"/>
      <c r="B772" s="1"/>
      <c r="C772" s="12"/>
      <c r="D772" s="14"/>
      <c r="E772" s="14"/>
      <c r="F772" s="14"/>
      <c r="G772" s="29"/>
      <c r="H772" s="13"/>
      <c r="I772" s="14"/>
      <c r="J772" s="21"/>
      <c r="K772" s="21"/>
      <c r="L772" s="21"/>
      <c r="M772" s="37"/>
      <c r="N772" s="23"/>
      <c r="O772" s="21"/>
      <c r="P772" s="21"/>
      <c r="Q772" s="10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6.5" customHeight="1">
      <c r="A773" s="1"/>
      <c r="B773" s="1"/>
      <c r="C773" s="12"/>
      <c r="D773" s="14"/>
      <c r="E773" s="14"/>
      <c r="F773" s="14"/>
      <c r="G773" s="29"/>
      <c r="H773" s="13"/>
      <c r="I773" s="14"/>
      <c r="J773" s="21"/>
      <c r="K773" s="21"/>
      <c r="L773" s="21"/>
      <c r="M773" s="37"/>
      <c r="N773" s="23"/>
      <c r="O773" s="21"/>
      <c r="P773" s="21"/>
      <c r="Q773" s="10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6.5" customHeight="1">
      <c r="A774" s="1"/>
      <c r="B774" s="1"/>
      <c r="C774" s="12"/>
      <c r="D774" s="14"/>
      <c r="E774" s="14"/>
      <c r="F774" s="14"/>
      <c r="G774" s="29"/>
      <c r="H774" s="13"/>
      <c r="I774" s="14"/>
      <c r="J774" s="21"/>
      <c r="K774" s="21"/>
      <c r="L774" s="21"/>
      <c r="M774" s="37"/>
      <c r="N774" s="23"/>
      <c r="O774" s="21"/>
      <c r="P774" s="21"/>
      <c r="Q774" s="10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6.5" customHeight="1">
      <c r="A775" s="1"/>
      <c r="B775" s="1"/>
      <c r="C775" s="12"/>
      <c r="D775" s="14"/>
      <c r="E775" s="14"/>
      <c r="F775" s="14"/>
      <c r="G775" s="29"/>
      <c r="H775" s="13"/>
      <c r="I775" s="14"/>
      <c r="J775" s="21"/>
      <c r="K775" s="21"/>
      <c r="L775" s="21"/>
      <c r="M775" s="37"/>
      <c r="N775" s="23"/>
      <c r="O775" s="21"/>
      <c r="P775" s="21"/>
      <c r="Q775" s="10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6.5" customHeight="1">
      <c r="A776" s="1"/>
      <c r="B776" s="1"/>
      <c r="C776" s="12"/>
      <c r="D776" s="14"/>
      <c r="E776" s="14"/>
      <c r="F776" s="14"/>
      <c r="G776" s="29"/>
      <c r="H776" s="13"/>
      <c r="I776" s="14"/>
      <c r="J776" s="21"/>
      <c r="K776" s="21"/>
      <c r="L776" s="21"/>
      <c r="M776" s="37"/>
      <c r="N776" s="23"/>
      <c r="O776" s="21"/>
      <c r="P776" s="21"/>
      <c r="Q776" s="10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6.5" customHeight="1">
      <c r="A777" s="1"/>
      <c r="B777" s="1"/>
      <c r="C777" s="12"/>
      <c r="D777" s="14"/>
      <c r="E777" s="14"/>
      <c r="F777" s="14"/>
      <c r="G777" s="29"/>
      <c r="H777" s="13"/>
      <c r="I777" s="14"/>
      <c r="J777" s="21"/>
      <c r="K777" s="21"/>
      <c r="L777" s="21"/>
      <c r="M777" s="37"/>
      <c r="N777" s="23"/>
      <c r="O777" s="21"/>
      <c r="P777" s="21"/>
      <c r="Q777" s="10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6.5" customHeight="1">
      <c r="A778" s="1"/>
      <c r="B778" s="1"/>
      <c r="C778" s="12"/>
      <c r="D778" s="14"/>
      <c r="E778" s="14"/>
      <c r="F778" s="14"/>
      <c r="G778" s="29"/>
      <c r="H778" s="13"/>
      <c r="I778" s="14"/>
      <c r="J778" s="21"/>
      <c r="K778" s="21"/>
      <c r="L778" s="21"/>
      <c r="M778" s="37"/>
      <c r="N778" s="23"/>
      <c r="O778" s="21"/>
      <c r="P778" s="21"/>
      <c r="Q778" s="10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6.5" customHeight="1">
      <c r="A779" s="1"/>
      <c r="B779" s="1"/>
      <c r="C779" s="12"/>
      <c r="D779" s="14"/>
      <c r="E779" s="14"/>
      <c r="F779" s="14"/>
      <c r="G779" s="29"/>
      <c r="H779" s="13"/>
      <c r="I779" s="14"/>
      <c r="J779" s="21"/>
      <c r="K779" s="21"/>
      <c r="L779" s="21"/>
      <c r="M779" s="37"/>
      <c r="N779" s="23"/>
      <c r="O779" s="21"/>
      <c r="P779" s="21"/>
      <c r="Q779" s="10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6.5" customHeight="1">
      <c r="A780" s="1"/>
      <c r="B780" s="1"/>
      <c r="C780" s="12"/>
      <c r="D780" s="14"/>
      <c r="E780" s="14"/>
      <c r="F780" s="14"/>
      <c r="G780" s="29"/>
      <c r="H780" s="13"/>
      <c r="I780" s="14"/>
      <c r="J780" s="21"/>
      <c r="K780" s="21"/>
      <c r="L780" s="21"/>
      <c r="M780" s="37"/>
      <c r="N780" s="23"/>
      <c r="O780" s="21"/>
      <c r="P780" s="21"/>
      <c r="Q780" s="10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6.5" customHeight="1">
      <c r="A781" s="1"/>
      <c r="B781" s="1"/>
      <c r="C781" s="12"/>
      <c r="D781" s="14"/>
      <c r="E781" s="14"/>
      <c r="F781" s="14"/>
      <c r="G781" s="29"/>
      <c r="H781" s="13"/>
      <c r="I781" s="14"/>
      <c r="J781" s="21"/>
      <c r="K781" s="21"/>
      <c r="L781" s="21"/>
      <c r="M781" s="37"/>
      <c r="N781" s="23"/>
      <c r="O781" s="21"/>
      <c r="P781" s="21"/>
      <c r="Q781" s="10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6.5" customHeight="1">
      <c r="A782" s="1"/>
      <c r="B782" s="1"/>
      <c r="C782" s="12"/>
      <c r="D782" s="14"/>
      <c r="E782" s="14"/>
      <c r="F782" s="14"/>
      <c r="G782" s="29"/>
      <c r="H782" s="13"/>
      <c r="I782" s="14"/>
      <c r="J782" s="21"/>
      <c r="K782" s="21"/>
      <c r="L782" s="21"/>
      <c r="M782" s="37"/>
      <c r="N782" s="23"/>
      <c r="O782" s="21"/>
      <c r="P782" s="21"/>
      <c r="Q782" s="10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6.5" customHeight="1">
      <c r="A783" s="1"/>
      <c r="B783" s="1"/>
      <c r="C783" s="12"/>
      <c r="D783" s="14"/>
      <c r="E783" s="14"/>
      <c r="F783" s="14"/>
      <c r="G783" s="29"/>
      <c r="H783" s="13"/>
      <c r="I783" s="14"/>
      <c r="J783" s="21"/>
      <c r="K783" s="21"/>
      <c r="L783" s="21"/>
      <c r="M783" s="37"/>
      <c r="N783" s="23"/>
      <c r="O783" s="21"/>
      <c r="P783" s="21"/>
      <c r="Q783" s="10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6.5" customHeight="1">
      <c r="A784" s="1"/>
      <c r="B784" s="1"/>
      <c r="C784" s="12"/>
      <c r="D784" s="14"/>
      <c r="E784" s="14"/>
      <c r="F784" s="14"/>
      <c r="G784" s="29"/>
      <c r="H784" s="13"/>
      <c r="I784" s="14"/>
      <c r="J784" s="21"/>
      <c r="K784" s="21"/>
      <c r="L784" s="21"/>
      <c r="M784" s="37"/>
      <c r="N784" s="23"/>
      <c r="O784" s="21"/>
      <c r="P784" s="21"/>
      <c r="Q784" s="10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6.5" customHeight="1">
      <c r="A785" s="1"/>
      <c r="B785" s="1"/>
      <c r="C785" s="12"/>
      <c r="D785" s="14"/>
      <c r="E785" s="14"/>
      <c r="F785" s="14"/>
      <c r="G785" s="29"/>
      <c r="H785" s="13"/>
      <c r="I785" s="14"/>
      <c r="J785" s="21"/>
      <c r="K785" s="21"/>
      <c r="L785" s="21"/>
      <c r="M785" s="37"/>
      <c r="N785" s="23"/>
      <c r="O785" s="21"/>
      <c r="P785" s="21"/>
      <c r="Q785" s="10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6.5" customHeight="1">
      <c r="A786" s="1"/>
      <c r="B786" s="1"/>
      <c r="C786" s="12"/>
      <c r="D786" s="14"/>
      <c r="E786" s="14"/>
      <c r="F786" s="14"/>
      <c r="G786" s="29"/>
      <c r="H786" s="13"/>
      <c r="I786" s="14"/>
      <c r="J786" s="21"/>
      <c r="K786" s="21"/>
      <c r="L786" s="21"/>
      <c r="M786" s="37"/>
      <c r="N786" s="23"/>
      <c r="O786" s="21"/>
      <c r="P786" s="21"/>
      <c r="Q786" s="10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6.5" customHeight="1">
      <c r="A787" s="1"/>
      <c r="B787" s="1"/>
      <c r="C787" s="12"/>
      <c r="D787" s="14"/>
      <c r="E787" s="14"/>
      <c r="F787" s="14"/>
      <c r="G787" s="29"/>
      <c r="H787" s="13"/>
      <c r="I787" s="14"/>
      <c r="J787" s="21"/>
      <c r="K787" s="21"/>
      <c r="L787" s="21"/>
      <c r="M787" s="37"/>
      <c r="N787" s="23"/>
      <c r="O787" s="21"/>
      <c r="P787" s="21"/>
      <c r="Q787" s="10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6.5" customHeight="1">
      <c r="A788" s="1"/>
      <c r="B788" s="1"/>
      <c r="C788" s="12"/>
      <c r="D788" s="14"/>
      <c r="E788" s="14"/>
      <c r="F788" s="14"/>
      <c r="G788" s="29"/>
      <c r="H788" s="13"/>
      <c r="I788" s="14"/>
      <c r="J788" s="21"/>
      <c r="K788" s="21"/>
      <c r="L788" s="21"/>
      <c r="M788" s="37"/>
      <c r="N788" s="23"/>
      <c r="O788" s="21"/>
      <c r="P788" s="21"/>
      <c r="Q788" s="10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6.5" customHeight="1">
      <c r="A789" s="1"/>
      <c r="B789" s="1"/>
      <c r="C789" s="12"/>
      <c r="D789" s="14"/>
      <c r="E789" s="14"/>
      <c r="F789" s="14"/>
      <c r="G789" s="29"/>
      <c r="H789" s="13"/>
      <c r="I789" s="14"/>
      <c r="J789" s="21"/>
      <c r="K789" s="21"/>
      <c r="L789" s="21"/>
      <c r="M789" s="37"/>
      <c r="N789" s="23"/>
      <c r="O789" s="21"/>
      <c r="P789" s="21"/>
      <c r="Q789" s="10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6.5" customHeight="1">
      <c r="A790" s="1"/>
      <c r="B790" s="1"/>
      <c r="C790" s="12"/>
      <c r="D790" s="14"/>
      <c r="E790" s="14"/>
      <c r="F790" s="14"/>
      <c r="G790" s="29"/>
      <c r="H790" s="13"/>
      <c r="I790" s="14"/>
      <c r="J790" s="21"/>
      <c r="K790" s="21"/>
      <c r="L790" s="21"/>
      <c r="M790" s="37"/>
      <c r="N790" s="23"/>
      <c r="O790" s="21"/>
      <c r="P790" s="21"/>
      <c r="Q790" s="10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6.5" customHeight="1">
      <c r="A791" s="1"/>
      <c r="B791" s="1"/>
      <c r="C791" s="12"/>
      <c r="D791" s="14"/>
      <c r="E791" s="14"/>
      <c r="F791" s="14"/>
      <c r="G791" s="29"/>
      <c r="H791" s="13"/>
      <c r="I791" s="14"/>
      <c r="J791" s="21"/>
      <c r="K791" s="21"/>
      <c r="L791" s="21"/>
      <c r="M791" s="37"/>
      <c r="N791" s="23"/>
      <c r="O791" s="21"/>
      <c r="P791" s="21"/>
      <c r="Q791" s="10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6.5" customHeight="1">
      <c r="A792" s="1"/>
      <c r="B792" s="1"/>
      <c r="C792" s="12"/>
      <c r="D792" s="14"/>
      <c r="E792" s="14"/>
      <c r="F792" s="14"/>
      <c r="G792" s="29"/>
      <c r="H792" s="13"/>
      <c r="I792" s="14"/>
      <c r="J792" s="21"/>
      <c r="K792" s="21"/>
      <c r="L792" s="21"/>
      <c r="M792" s="37"/>
      <c r="N792" s="23"/>
      <c r="O792" s="21"/>
      <c r="P792" s="21"/>
      <c r="Q792" s="10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6.5" customHeight="1">
      <c r="A793" s="1"/>
      <c r="B793" s="1"/>
      <c r="C793" s="12"/>
      <c r="D793" s="14"/>
      <c r="E793" s="14"/>
      <c r="F793" s="14"/>
      <c r="G793" s="29"/>
      <c r="H793" s="13"/>
      <c r="I793" s="14"/>
      <c r="J793" s="21"/>
      <c r="K793" s="21"/>
      <c r="L793" s="21"/>
      <c r="M793" s="37"/>
      <c r="N793" s="23"/>
      <c r="O793" s="21"/>
      <c r="P793" s="21"/>
      <c r="Q793" s="10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6.5" customHeight="1">
      <c r="A794" s="1"/>
      <c r="B794" s="1"/>
      <c r="C794" s="12"/>
      <c r="D794" s="14"/>
      <c r="E794" s="14"/>
      <c r="F794" s="14"/>
      <c r="G794" s="29"/>
      <c r="H794" s="13"/>
      <c r="I794" s="14"/>
      <c r="J794" s="21"/>
      <c r="K794" s="21"/>
      <c r="L794" s="21"/>
      <c r="M794" s="37"/>
      <c r="N794" s="23"/>
      <c r="O794" s="21"/>
      <c r="P794" s="21"/>
      <c r="Q794" s="10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6.5" customHeight="1">
      <c r="A795" s="1"/>
      <c r="B795" s="1"/>
      <c r="C795" s="12"/>
      <c r="D795" s="14"/>
      <c r="E795" s="14"/>
      <c r="F795" s="14"/>
      <c r="G795" s="29"/>
      <c r="H795" s="13"/>
      <c r="I795" s="14"/>
      <c r="J795" s="21"/>
      <c r="K795" s="21"/>
      <c r="L795" s="21"/>
      <c r="M795" s="37"/>
      <c r="N795" s="23"/>
      <c r="O795" s="21"/>
      <c r="P795" s="21"/>
      <c r="Q795" s="10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6.5" customHeight="1">
      <c r="A796" s="1"/>
      <c r="B796" s="1"/>
      <c r="C796" s="12"/>
      <c r="D796" s="14"/>
      <c r="E796" s="14"/>
      <c r="F796" s="14"/>
      <c r="G796" s="29"/>
      <c r="H796" s="13"/>
      <c r="I796" s="14"/>
      <c r="J796" s="21"/>
      <c r="K796" s="21"/>
      <c r="L796" s="21"/>
      <c r="M796" s="37"/>
      <c r="N796" s="23"/>
      <c r="O796" s="21"/>
      <c r="P796" s="21"/>
      <c r="Q796" s="10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6.5" customHeight="1">
      <c r="A797" s="1"/>
      <c r="B797" s="1"/>
      <c r="C797" s="12"/>
      <c r="D797" s="14"/>
      <c r="E797" s="14"/>
      <c r="F797" s="14"/>
      <c r="G797" s="29"/>
      <c r="H797" s="13"/>
      <c r="I797" s="14"/>
      <c r="J797" s="21"/>
      <c r="K797" s="21"/>
      <c r="L797" s="21"/>
      <c r="M797" s="37"/>
      <c r="N797" s="23"/>
      <c r="O797" s="21"/>
      <c r="P797" s="21"/>
      <c r="Q797" s="10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6.5" customHeight="1">
      <c r="A798" s="1"/>
      <c r="B798" s="1"/>
      <c r="C798" s="12"/>
      <c r="D798" s="14"/>
      <c r="E798" s="14"/>
      <c r="F798" s="14"/>
      <c r="G798" s="29"/>
      <c r="H798" s="13"/>
      <c r="I798" s="14"/>
      <c r="J798" s="21"/>
      <c r="K798" s="21"/>
      <c r="L798" s="21"/>
      <c r="M798" s="37"/>
      <c r="N798" s="23"/>
      <c r="O798" s="21"/>
      <c r="P798" s="21"/>
      <c r="Q798" s="10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6.5" customHeight="1">
      <c r="A799" s="1"/>
      <c r="B799" s="1"/>
      <c r="C799" s="12"/>
      <c r="D799" s="14"/>
      <c r="E799" s="14"/>
      <c r="F799" s="14"/>
      <c r="G799" s="29"/>
      <c r="H799" s="13"/>
      <c r="I799" s="14"/>
      <c r="J799" s="21"/>
      <c r="K799" s="21"/>
      <c r="L799" s="21"/>
      <c r="M799" s="37"/>
      <c r="N799" s="23"/>
      <c r="O799" s="21"/>
      <c r="P799" s="21"/>
      <c r="Q799" s="10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6.5" customHeight="1">
      <c r="A800" s="1"/>
      <c r="B800" s="1"/>
      <c r="C800" s="12"/>
      <c r="D800" s="14"/>
      <c r="E800" s="14"/>
      <c r="F800" s="14"/>
      <c r="G800" s="29"/>
      <c r="H800" s="13"/>
      <c r="I800" s="14"/>
      <c r="J800" s="21"/>
      <c r="K800" s="21"/>
      <c r="L800" s="21"/>
      <c r="M800" s="37"/>
      <c r="N800" s="23"/>
      <c r="O800" s="21"/>
      <c r="P800" s="21"/>
      <c r="Q800" s="10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6.5" customHeight="1">
      <c r="A801" s="1"/>
      <c r="B801" s="1"/>
      <c r="C801" s="12"/>
      <c r="D801" s="14"/>
      <c r="E801" s="14"/>
      <c r="F801" s="14"/>
      <c r="G801" s="29"/>
      <c r="H801" s="13"/>
      <c r="I801" s="14"/>
      <c r="J801" s="21"/>
      <c r="K801" s="21"/>
      <c r="L801" s="21"/>
      <c r="M801" s="37"/>
      <c r="N801" s="23"/>
      <c r="O801" s="21"/>
      <c r="P801" s="21"/>
      <c r="Q801" s="10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6.5" customHeight="1">
      <c r="A802" s="1"/>
      <c r="B802" s="1"/>
      <c r="C802" s="12"/>
      <c r="D802" s="14"/>
      <c r="E802" s="14"/>
      <c r="F802" s="14"/>
      <c r="G802" s="29"/>
      <c r="H802" s="13"/>
      <c r="I802" s="14"/>
      <c r="J802" s="21"/>
      <c r="K802" s="21"/>
      <c r="L802" s="21"/>
      <c r="M802" s="37"/>
      <c r="N802" s="23"/>
      <c r="O802" s="21"/>
      <c r="P802" s="21"/>
      <c r="Q802" s="10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6.5" customHeight="1">
      <c r="A803" s="1"/>
      <c r="B803" s="1"/>
      <c r="C803" s="12"/>
      <c r="D803" s="14"/>
      <c r="E803" s="14"/>
      <c r="F803" s="14"/>
      <c r="G803" s="29"/>
      <c r="H803" s="13"/>
      <c r="I803" s="14"/>
      <c r="J803" s="21"/>
      <c r="K803" s="21"/>
      <c r="L803" s="21"/>
      <c r="M803" s="37"/>
      <c r="N803" s="23"/>
      <c r="O803" s="21"/>
      <c r="P803" s="21"/>
      <c r="Q803" s="10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6.5" customHeight="1">
      <c r="A804" s="1"/>
      <c r="B804" s="1"/>
      <c r="C804" s="12"/>
      <c r="D804" s="14"/>
      <c r="E804" s="14"/>
      <c r="F804" s="14"/>
      <c r="G804" s="29"/>
      <c r="H804" s="13"/>
      <c r="I804" s="14"/>
      <c r="J804" s="21"/>
      <c r="K804" s="21"/>
      <c r="L804" s="21"/>
      <c r="M804" s="37"/>
      <c r="N804" s="23"/>
      <c r="O804" s="21"/>
      <c r="P804" s="21"/>
      <c r="Q804" s="10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6.5" customHeight="1">
      <c r="A805" s="1"/>
      <c r="B805" s="1"/>
      <c r="C805" s="12"/>
      <c r="D805" s="14"/>
      <c r="E805" s="14"/>
      <c r="F805" s="14"/>
      <c r="G805" s="29"/>
      <c r="H805" s="13"/>
      <c r="I805" s="14"/>
      <c r="J805" s="21"/>
      <c r="K805" s="21"/>
      <c r="L805" s="21"/>
      <c r="M805" s="37"/>
      <c r="N805" s="23"/>
      <c r="O805" s="21"/>
      <c r="P805" s="21"/>
      <c r="Q805" s="10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6.5" customHeight="1">
      <c r="A806" s="1"/>
      <c r="B806" s="1"/>
      <c r="C806" s="12"/>
      <c r="D806" s="14"/>
      <c r="E806" s="14"/>
      <c r="F806" s="14"/>
      <c r="G806" s="29"/>
      <c r="H806" s="13"/>
      <c r="I806" s="14"/>
      <c r="J806" s="21"/>
      <c r="K806" s="21"/>
      <c r="L806" s="21"/>
      <c r="M806" s="37"/>
      <c r="N806" s="23"/>
      <c r="O806" s="21"/>
      <c r="P806" s="21"/>
      <c r="Q806" s="10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6.5" customHeight="1">
      <c r="A807" s="1"/>
      <c r="B807" s="1"/>
      <c r="C807" s="12"/>
      <c r="D807" s="14"/>
      <c r="E807" s="14"/>
      <c r="F807" s="14"/>
      <c r="G807" s="29"/>
      <c r="H807" s="13"/>
      <c r="I807" s="14"/>
      <c r="J807" s="21"/>
      <c r="K807" s="21"/>
      <c r="L807" s="21"/>
      <c r="M807" s="37"/>
      <c r="N807" s="23"/>
      <c r="O807" s="21"/>
      <c r="P807" s="21"/>
      <c r="Q807" s="10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6.5" customHeight="1">
      <c r="A808" s="1"/>
      <c r="B808" s="1"/>
      <c r="C808" s="12"/>
      <c r="D808" s="14"/>
      <c r="E808" s="14"/>
      <c r="F808" s="14"/>
      <c r="G808" s="29"/>
      <c r="H808" s="13"/>
      <c r="I808" s="14"/>
      <c r="J808" s="21"/>
      <c r="K808" s="21"/>
      <c r="L808" s="21"/>
      <c r="M808" s="37"/>
      <c r="N808" s="23"/>
      <c r="O808" s="21"/>
      <c r="P808" s="21"/>
      <c r="Q808" s="10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6.5" customHeight="1">
      <c r="A809" s="1"/>
      <c r="B809" s="1"/>
      <c r="C809" s="12"/>
      <c r="D809" s="14"/>
      <c r="E809" s="14"/>
      <c r="F809" s="14"/>
      <c r="G809" s="29"/>
      <c r="H809" s="13"/>
      <c r="I809" s="14"/>
      <c r="J809" s="21"/>
      <c r="K809" s="21"/>
      <c r="L809" s="21"/>
      <c r="M809" s="37"/>
      <c r="N809" s="23"/>
      <c r="O809" s="21"/>
      <c r="P809" s="21"/>
      <c r="Q809" s="10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6.5" customHeight="1">
      <c r="A810" s="1"/>
      <c r="B810" s="1"/>
      <c r="C810" s="12"/>
      <c r="D810" s="14"/>
      <c r="E810" s="14"/>
      <c r="F810" s="14"/>
      <c r="G810" s="29"/>
      <c r="H810" s="13"/>
      <c r="I810" s="14"/>
      <c r="J810" s="21"/>
      <c r="K810" s="21"/>
      <c r="L810" s="21"/>
      <c r="M810" s="37"/>
      <c r="N810" s="23"/>
      <c r="O810" s="21"/>
      <c r="P810" s="21"/>
      <c r="Q810" s="10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6.5" customHeight="1">
      <c r="A811" s="1"/>
      <c r="B811" s="1"/>
      <c r="C811" s="12"/>
      <c r="D811" s="14"/>
      <c r="E811" s="14"/>
      <c r="F811" s="14"/>
      <c r="G811" s="29"/>
      <c r="H811" s="13"/>
      <c r="I811" s="14"/>
      <c r="J811" s="21"/>
      <c r="K811" s="21"/>
      <c r="L811" s="21"/>
      <c r="M811" s="37"/>
      <c r="N811" s="23"/>
      <c r="O811" s="21"/>
      <c r="P811" s="21"/>
      <c r="Q811" s="10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6.5" customHeight="1">
      <c r="A812" s="1"/>
      <c r="B812" s="1"/>
      <c r="C812" s="12"/>
      <c r="D812" s="14"/>
      <c r="E812" s="14"/>
      <c r="F812" s="14"/>
      <c r="G812" s="29"/>
      <c r="H812" s="13"/>
      <c r="I812" s="14"/>
      <c r="J812" s="21"/>
      <c r="K812" s="21"/>
      <c r="L812" s="21"/>
      <c r="M812" s="37"/>
      <c r="N812" s="23"/>
      <c r="O812" s="21"/>
      <c r="P812" s="21"/>
      <c r="Q812" s="10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6.5" customHeight="1">
      <c r="A813" s="1"/>
      <c r="B813" s="1"/>
      <c r="C813" s="12"/>
      <c r="D813" s="14"/>
      <c r="E813" s="14"/>
      <c r="F813" s="14"/>
      <c r="G813" s="29"/>
      <c r="H813" s="13"/>
      <c r="I813" s="14"/>
      <c r="J813" s="21"/>
      <c r="K813" s="21"/>
      <c r="L813" s="21"/>
      <c r="M813" s="37"/>
      <c r="N813" s="23"/>
      <c r="O813" s="21"/>
      <c r="P813" s="21"/>
      <c r="Q813" s="10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6.5" customHeight="1">
      <c r="A814" s="1"/>
      <c r="B814" s="1"/>
      <c r="C814" s="12"/>
      <c r="D814" s="14"/>
      <c r="E814" s="14"/>
      <c r="F814" s="14"/>
      <c r="G814" s="29"/>
      <c r="H814" s="13"/>
      <c r="I814" s="14"/>
      <c r="J814" s="21"/>
      <c r="K814" s="21"/>
      <c r="L814" s="21"/>
      <c r="M814" s="37"/>
      <c r="N814" s="23"/>
      <c r="O814" s="21"/>
      <c r="P814" s="21"/>
      <c r="Q814" s="10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6.5" customHeight="1">
      <c r="A815" s="1"/>
      <c r="B815" s="1"/>
      <c r="C815" s="12"/>
      <c r="D815" s="14"/>
      <c r="E815" s="14"/>
      <c r="F815" s="14"/>
      <c r="G815" s="29"/>
      <c r="H815" s="13"/>
      <c r="I815" s="14"/>
      <c r="J815" s="21"/>
      <c r="K815" s="21"/>
      <c r="L815" s="21"/>
      <c r="M815" s="37"/>
      <c r="N815" s="23"/>
      <c r="O815" s="21"/>
      <c r="P815" s="21"/>
      <c r="Q815" s="10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6.5" customHeight="1">
      <c r="A816" s="1"/>
      <c r="B816" s="1"/>
      <c r="C816" s="12"/>
      <c r="D816" s="14"/>
      <c r="E816" s="14"/>
      <c r="F816" s="14"/>
      <c r="G816" s="29"/>
      <c r="H816" s="13"/>
      <c r="I816" s="14"/>
      <c r="J816" s="21"/>
      <c r="K816" s="21"/>
      <c r="L816" s="21"/>
      <c r="M816" s="37"/>
      <c r="N816" s="23"/>
      <c r="O816" s="21"/>
      <c r="P816" s="21"/>
      <c r="Q816" s="10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6.5" customHeight="1">
      <c r="A817" s="1"/>
      <c r="B817" s="1"/>
      <c r="C817" s="12"/>
      <c r="D817" s="14"/>
      <c r="E817" s="14"/>
      <c r="F817" s="14"/>
      <c r="G817" s="29"/>
      <c r="H817" s="13"/>
      <c r="I817" s="14"/>
      <c r="J817" s="21"/>
      <c r="K817" s="21"/>
      <c r="L817" s="21"/>
      <c r="M817" s="37"/>
      <c r="N817" s="23"/>
      <c r="O817" s="21"/>
      <c r="P817" s="21"/>
      <c r="Q817" s="10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6.5" customHeight="1">
      <c r="A818" s="1"/>
      <c r="B818" s="1"/>
      <c r="C818" s="12"/>
      <c r="D818" s="14"/>
      <c r="E818" s="14"/>
      <c r="F818" s="14"/>
      <c r="G818" s="29"/>
      <c r="H818" s="13"/>
      <c r="I818" s="14"/>
      <c r="J818" s="21"/>
      <c r="K818" s="21"/>
      <c r="L818" s="21"/>
      <c r="M818" s="37"/>
      <c r="N818" s="23"/>
      <c r="O818" s="21"/>
      <c r="P818" s="21"/>
      <c r="Q818" s="10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6.5" customHeight="1">
      <c r="A819" s="1"/>
      <c r="B819" s="1"/>
      <c r="C819" s="12"/>
      <c r="D819" s="14"/>
      <c r="E819" s="14"/>
      <c r="F819" s="14"/>
      <c r="G819" s="29"/>
      <c r="H819" s="13"/>
      <c r="I819" s="14"/>
      <c r="J819" s="21"/>
      <c r="K819" s="21"/>
      <c r="L819" s="21"/>
      <c r="M819" s="37"/>
      <c r="N819" s="23"/>
      <c r="O819" s="21"/>
      <c r="P819" s="21"/>
      <c r="Q819" s="10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6.5" customHeight="1">
      <c r="A820" s="1"/>
      <c r="B820" s="1"/>
      <c r="C820" s="12"/>
      <c r="D820" s="14"/>
      <c r="E820" s="14"/>
      <c r="F820" s="14"/>
      <c r="G820" s="29"/>
      <c r="H820" s="13"/>
      <c r="I820" s="14"/>
      <c r="J820" s="21"/>
      <c r="K820" s="21"/>
      <c r="L820" s="21"/>
      <c r="M820" s="37"/>
      <c r="N820" s="23"/>
      <c r="O820" s="21"/>
      <c r="P820" s="21"/>
      <c r="Q820" s="10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6.5" customHeight="1">
      <c r="A821" s="1"/>
      <c r="B821" s="1"/>
      <c r="C821" s="12"/>
      <c r="D821" s="14"/>
      <c r="E821" s="14"/>
      <c r="F821" s="14"/>
      <c r="G821" s="29"/>
      <c r="H821" s="13"/>
      <c r="I821" s="14"/>
      <c r="J821" s="21"/>
      <c r="K821" s="21"/>
      <c r="L821" s="21"/>
      <c r="M821" s="37"/>
      <c r="N821" s="23"/>
      <c r="O821" s="21"/>
      <c r="P821" s="21"/>
      <c r="Q821" s="10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6.5" customHeight="1">
      <c r="A822" s="1"/>
      <c r="B822" s="1"/>
      <c r="C822" s="12"/>
      <c r="D822" s="14"/>
      <c r="E822" s="14"/>
      <c r="F822" s="14"/>
      <c r="G822" s="29"/>
      <c r="H822" s="13"/>
      <c r="I822" s="14"/>
      <c r="J822" s="21"/>
      <c r="K822" s="21"/>
      <c r="L822" s="21"/>
      <c r="M822" s="37"/>
      <c r="N822" s="23"/>
      <c r="O822" s="21"/>
      <c r="P822" s="21"/>
      <c r="Q822" s="10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6.5" customHeight="1">
      <c r="A823" s="1"/>
      <c r="B823" s="1"/>
      <c r="C823" s="12"/>
      <c r="D823" s="14"/>
      <c r="E823" s="14"/>
      <c r="F823" s="14"/>
      <c r="G823" s="29"/>
      <c r="H823" s="13"/>
      <c r="I823" s="14"/>
      <c r="J823" s="21"/>
      <c r="K823" s="21"/>
      <c r="L823" s="21"/>
      <c r="M823" s="37"/>
      <c r="N823" s="23"/>
      <c r="O823" s="21"/>
      <c r="P823" s="21"/>
      <c r="Q823" s="10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6.5" customHeight="1">
      <c r="A824" s="1"/>
      <c r="B824" s="1"/>
      <c r="C824" s="12"/>
      <c r="D824" s="14"/>
      <c r="E824" s="14"/>
      <c r="F824" s="14"/>
      <c r="G824" s="29"/>
      <c r="H824" s="13"/>
      <c r="I824" s="14"/>
      <c r="J824" s="21"/>
      <c r="K824" s="21"/>
      <c r="L824" s="21"/>
      <c r="M824" s="37"/>
      <c r="N824" s="23"/>
      <c r="O824" s="21"/>
      <c r="P824" s="21"/>
      <c r="Q824" s="10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6.5" customHeight="1">
      <c r="A825" s="1"/>
      <c r="B825" s="1"/>
      <c r="C825" s="12"/>
      <c r="D825" s="14"/>
      <c r="E825" s="14"/>
      <c r="F825" s="14"/>
      <c r="G825" s="29"/>
      <c r="H825" s="13"/>
      <c r="I825" s="14"/>
      <c r="J825" s="21"/>
      <c r="K825" s="21"/>
      <c r="L825" s="21"/>
      <c r="M825" s="37"/>
      <c r="N825" s="23"/>
      <c r="O825" s="21"/>
      <c r="P825" s="21"/>
      <c r="Q825" s="10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6.5" customHeight="1">
      <c r="A826" s="1"/>
      <c r="B826" s="1"/>
      <c r="C826" s="12"/>
      <c r="D826" s="14"/>
      <c r="E826" s="14"/>
      <c r="F826" s="14"/>
      <c r="G826" s="29"/>
      <c r="H826" s="13"/>
      <c r="I826" s="14"/>
      <c r="J826" s="21"/>
      <c r="K826" s="21"/>
      <c r="L826" s="21"/>
      <c r="M826" s="37"/>
      <c r="N826" s="23"/>
      <c r="O826" s="21"/>
      <c r="P826" s="21"/>
      <c r="Q826" s="10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6.5" customHeight="1">
      <c r="A827" s="1"/>
      <c r="B827" s="1"/>
      <c r="C827" s="12"/>
      <c r="D827" s="14"/>
      <c r="E827" s="14"/>
      <c r="F827" s="14"/>
      <c r="G827" s="29"/>
      <c r="H827" s="13"/>
      <c r="I827" s="14"/>
      <c r="J827" s="21"/>
      <c r="K827" s="21"/>
      <c r="L827" s="21"/>
      <c r="M827" s="37"/>
      <c r="N827" s="23"/>
      <c r="O827" s="21"/>
      <c r="P827" s="21"/>
      <c r="Q827" s="10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6.5" customHeight="1">
      <c r="A828" s="1"/>
      <c r="B828" s="1"/>
      <c r="C828" s="12"/>
      <c r="D828" s="14"/>
      <c r="E828" s="14"/>
      <c r="F828" s="14"/>
      <c r="G828" s="29"/>
      <c r="H828" s="13"/>
      <c r="I828" s="14"/>
      <c r="J828" s="21"/>
      <c r="K828" s="21"/>
      <c r="L828" s="21"/>
      <c r="M828" s="37"/>
      <c r="N828" s="23"/>
      <c r="O828" s="21"/>
      <c r="P828" s="21"/>
      <c r="Q828" s="10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6.5" customHeight="1">
      <c r="A829" s="1"/>
      <c r="B829" s="1"/>
      <c r="C829" s="12"/>
      <c r="D829" s="14"/>
      <c r="E829" s="14"/>
      <c r="F829" s="14"/>
      <c r="G829" s="29"/>
      <c r="H829" s="13"/>
      <c r="I829" s="14"/>
      <c r="J829" s="21"/>
      <c r="K829" s="21"/>
      <c r="L829" s="21"/>
      <c r="M829" s="37"/>
      <c r="N829" s="23"/>
      <c r="O829" s="21"/>
      <c r="P829" s="21"/>
      <c r="Q829" s="10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6.5" customHeight="1">
      <c r="A830" s="1"/>
      <c r="B830" s="1"/>
      <c r="C830" s="12"/>
      <c r="D830" s="14"/>
      <c r="E830" s="14"/>
      <c r="F830" s="14"/>
      <c r="G830" s="29"/>
      <c r="H830" s="13"/>
      <c r="I830" s="14"/>
      <c r="J830" s="21"/>
      <c r="K830" s="21"/>
      <c r="L830" s="21"/>
      <c r="M830" s="37"/>
      <c r="N830" s="23"/>
      <c r="O830" s="21"/>
      <c r="P830" s="21"/>
      <c r="Q830" s="10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6.5" customHeight="1">
      <c r="A831" s="1"/>
      <c r="B831" s="1"/>
      <c r="C831" s="12"/>
      <c r="D831" s="14"/>
      <c r="E831" s="14"/>
      <c r="F831" s="14"/>
      <c r="G831" s="29"/>
      <c r="H831" s="13"/>
      <c r="I831" s="14"/>
      <c r="J831" s="21"/>
      <c r="K831" s="21"/>
      <c r="L831" s="21"/>
      <c r="M831" s="37"/>
      <c r="N831" s="23"/>
      <c r="O831" s="21"/>
      <c r="P831" s="21"/>
      <c r="Q831" s="10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6.5" customHeight="1">
      <c r="A832" s="1"/>
      <c r="B832" s="1"/>
      <c r="C832" s="12"/>
      <c r="D832" s="14"/>
      <c r="E832" s="14"/>
      <c r="F832" s="14"/>
      <c r="G832" s="29"/>
      <c r="H832" s="13"/>
      <c r="I832" s="14"/>
      <c r="J832" s="21"/>
      <c r="K832" s="21"/>
      <c r="L832" s="21"/>
      <c r="M832" s="37"/>
      <c r="N832" s="23"/>
      <c r="O832" s="21"/>
      <c r="P832" s="21"/>
      <c r="Q832" s="10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6.5" customHeight="1">
      <c r="A833" s="1"/>
      <c r="B833" s="1"/>
      <c r="C833" s="12"/>
      <c r="D833" s="14"/>
      <c r="E833" s="14"/>
      <c r="F833" s="14"/>
      <c r="G833" s="29"/>
      <c r="H833" s="13"/>
      <c r="I833" s="14"/>
      <c r="J833" s="21"/>
      <c r="K833" s="21"/>
      <c r="L833" s="21"/>
      <c r="M833" s="37"/>
      <c r="N833" s="23"/>
      <c r="O833" s="21"/>
      <c r="P833" s="21"/>
      <c r="Q833" s="10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6.5" customHeight="1">
      <c r="A834" s="1"/>
      <c r="B834" s="1"/>
      <c r="C834" s="12"/>
      <c r="D834" s="14"/>
      <c r="E834" s="14"/>
      <c r="F834" s="14"/>
      <c r="G834" s="29"/>
      <c r="H834" s="13"/>
      <c r="I834" s="14"/>
      <c r="J834" s="21"/>
      <c r="K834" s="21"/>
      <c r="L834" s="21"/>
      <c r="M834" s="37"/>
      <c r="N834" s="23"/>
      <c r="O834" s="21"/>
      <c r="P834" s="21"/>
      <c r="Q834" s="10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6.5" customHeight="1">
      <c r="A835" s="1"/>
      <c r="B835" s="1"/>
      <c r="C835" s="12"/>
      <c r="D835" s="14"/>
      <c r="E835" s="14"/>
      <c r="F835" s="14"/>
      <c r="G835" s="29"/>
      <c r="H835" s="13"/>
      <c r="I835" s="14"/>
      <c r="J835" s="21"/>
      <c r="K835" s="21"/>
      <c r="L835" s="21"/>
      <c r="M835" s="37"/>
      <c r="N835" s="23"/>
      <c r="O835" s="21"/>
      <c r="P835" s="21"/>
      <c r="Q835" s="10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6.5" customHeight="1">
      <c r="A836" s="1"/>
      <c r="B836" s="1"/>
      <c r="C836" s="12"/>
      <c r="D836" s="14"/>
      <c r="E836" s="14"/>
      <c r="F836" s="14"/>
      <c r="G836" s="29"/>
      <c r="H836" s="13"/>
      <c r="I836" s="14"/>
      <c r="J836" s="21"/>
      <c r="K836" s="21"/>
      <c r="L836" s="21"/>
      <c r="M836" s="37"/>
      <c r="N836" s="23"/>
      <c r="O836" s="21"/>
      <c r="P836" s="21"/>
      <c r="Q836" s="10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6.5" customHeight="1">
      <c r="A837" s="1"/>
      <c r="B837" s="1"/>
      <c r="C837" s="12"/>
      <c r="D837" s="14"/>
      <c r="E837" s="14"/>
      <c r="F837" s="14"/>
      <c r="G837" s="29"/>
      <c r="H837" s="13"/>
      <c r="I837" s="14"/>
      <c r="J837" s="21"/>
      <c r="K837" s="21"/>
      <c r="L837" s="21"/>
      <c r="M837" s="37"/>
      <c r="N837" s="23"/>
      <c r="O837" s="21"/>
      <c r="P837" s="21"/>
      <c r="Q837" s="10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6.5" customHeight="1">
      <c r="A838" s="1"/>
      <c r="B838" s="1"/>
      <c r="C838" s="12"/>
      <c r="D838" s="14"/>
      <c r="E838" s="14"/>
      <c r="F838" s="14"/>
      <c r="G838" s="29"/>
      <c r="H838" s="13"/>
      <c r="I838" s="14"/>
      <c r="J838" s="21"/>
      <c r="K838" s="21"/>
      <c r="L838" s="21"/>
      <c r="M838" s="37"/>
      <c r="N838" s="23"/>
      <c r="O838" s="21"/>
      <c r="P838" s="21"/>
      <c r="Q838" s="10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6.5" customHeight="1">
      <c r="A839" s="1"/>
      <c r="B839" s="1"/>
      <c r="C839" s="12"/>
      <c r="D839" s="14"/>
      <c r="E839" s="14"/>
      <c r="F839" s="14"/>
      <c r="G839" s="29"/>
      <c r="H839" s="13"/>
      <c r="I839" s="14"/>
      <c r="J839" s="21"/>
      <c r="K839" s="21"/>
      <c r="L839" s="21"/>
      <c r="M839" s="37"/>
      <c r="N839" s="23"/>
      <c r="O839" s="21"/>
      <c r="P839" s="21"/>
      <c r="Q839" s="10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6.5" customHeight="1">
      <c r="A840" s="1"/>
      <c r="B840" s="1"/>
      <c r="C840" s="12"/>
      <c r="D840" s="14"/>
      <c r="E840" s="14"/>
      <c r="F840" s="14"/>
      <c r="G840" s="29"/>
      <c r="H840" s="13"/>
      <c r="I840" s="14"/>
      <c r="J840" s="21"/>
      <c r="K840" s="21"/>
      <c r="L840" s="21"/>
      <c r="M840" s="37"/>
      <c r="N840" s="23"/>
      <c r="O840" s="21"/>
      <c r="P840" s="21"/>
      <c r="Q840" s="10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6.5" customHeight="1">
      <c r="A841" s="1"/>
      <c r="B841" s="1"/>
      <c r="C841" s="12"/>
      <c r="D841" s="14"/>
      <c r="E841" s="14"/>
      <c r="F841" s="14"/>
      <c r="G841" s="29"/>
      <c r="H841" s="13"/>
      <c r="I841" s="14"/>
      <c r="J841" s="21"/>
      <c r="K841" s="21"/>
      <c r="L841" s="21"/>
      <c r="M841" s="37"/>
      <c r="N841" s="23"/>
      <c r="O841" s="21"/>
      <c r="P841" s="21"/>
      <c r="Q841" s="10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6.5" customHeight="1">
      <c r="A842" s="1"/>
      <c r="B842" s="1"/>
      <c r="C842" s="12"/>
      <c r="D842" s="14"/>
      <c r="E842" s="14"/>
      <c r="F842" s="14"/>
      <c r="G842" s="29"/>
      <c r="H842" s="13"/>
      <c r="I842" s="14"/>
      <c r="J842" s="21"/>
      <c r="K842" s="21"/>
      <c r="L842" s="21"/>
      <c r="M842" s="37"/>
      <c r="N842" s="23"/>
      <c r="O842" s="21"/>
      <c r="P842" s="21"/>
      <c r="Q842" s="10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6.5" customHeight="1">
      <c r="A843" s="1"/>
      <c r="B843" s="1"/>
      <c r="C843" s="12"/>
      <c r="D843" s="14"/>
      <c r="E843" s="14"/>
      <c r="F843" s="14"/>
      <c r="G843" s="29"/>
      <c r="H843" s="13"/>
      <c r="I843" s="14"/>
      <c r="J843" s="21"/>
      <c r="K843" s="21"/>
      <c r="L843" s="21"/>
      <c r="M843" s="37"/>
      <c r="N843" s="23"/>
      <c r="O843" s="21"/>
      <c r="P843" s="21"/>
      <c r="Q843" s="10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6.5" customHeight="1">
      <c r="A844" s="1"/>
      <c r="B844" s="1"/>
      <c r="C844" s="12"/>
      <c r="D844" s="14"/>
      <c r="E844" s="14"/>
      <c r="F844" s="14"/>
      <c r="G844" s="29"/>
      <c r="H844" s="13"/>
      <c r="I844" s="14"/>
      <c r="J844" s="21"/>
      <c r="K844" s="21"/>
      <c r="L844" s="21"/>
      <c r="M844" s="37"/>
      <c r="N844" s="23"/>
      <c r="O844" s="21"/>
      <c r="P844" s="21"/>
      <c r="Q844" s="10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6.5" customHeight="1">
      <c r="A845" s="1"/>
      <c r="B845" s="1"/>
      <c r="C845" s="12"/>
      <c r="D845" s="14"/>
      <c r="E845" s="14"/>
      <c r="F845" s="14"/>
      <c r="G845" s="29"/>
      <c r="H845" s="13"/>
      <c r="I845" s="14"/>
      <c r="J845" s="21"/>
      <c r="K845" s="21"/>
      <c r="L845" s="21"/>
      <c r="M845" s="37"/>
      <c r="N845" s="23"/>
      <c r="O845" s="21"/>
      <c r="P845" s="21"/>
      <c r="Q845" s="10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6.5" customHeight="1">
      <c r="A846" s="1"/>
      <c r="B846" s="1"/>
      <c r="C846" s="12"/>
      <c r="D846" s="14"/>
      <c r="E846" s="14"/>
      <c r="F846" s="14"/>
      <c r="G846" s="29"/>
      <c r="H846" s="13"/>
      <c r="I846" s="14"/>
      <c r="J846" s="21"/>
      <c r="K846" s="21"/>
      <c r="L846" s="21"/>
      <c r="M846" s="37"/>
      <c r="N846" s="23"/>
      <c r="O846" s="21"/>
      <c r="P846" s="21"/>
      <c r="Q846" s="10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6.5" customHeight="1">
      <c r="A847" s="1"/>
      <c r="B847" s="1"/>
      <c r="C847" s="12"/>
      <c r="D847" s="14"/>
      <c r="E847" s="14"/>
      <c r="F847" s="14"/>
      <c r="G847" s="29"/>
      <c r="H847" s="13"/>
      <c r="I847" s="14"/>
      <c r="J847" s="21"/>
      <c r="K847" s="21"/>
      <c r="L847" s="21"/>
      <c r="M847" s="37"/>
      <c r="N847" s="23"/>
      <c r="O847" s="21"/>
      <c r="P847" s="21"/>
      <c r="Q847" s="10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6.5" customHeight="1">
      <c r="A848" s="1"/>
      <c r="B848" s="1"/>
      <c r="C848" s="12"/>
      <c r="D848" s="14"/>
      <c r="E848" s="14"/>
      <c r="F848" s="14"/>
      <c r="G848" s="29"/>
      <c r="H848" s="13"/>
      <c r="I848" s="14"/>
      <c r="J848" s="21"/>
      <c r="K848" s="21"/>
      <c r="L848" s="21"/>
      <c r="M848" s="37"/>
      <c r="N848" s="23"/>
      <c r="O848" s="21"/>
      <c r="P848" s="21"/>
      <c r="Q848" s="10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6.5" customHeight="1">
      <c r="A849" s="1"/>
      <c r="B849" s="1"/>
      <c r="C849" s="12"/>
      <c r="D849" s="14"/>
      <c r="E849" s="14"/>
      <c r="F849" s="14"/>
      <c r="G849" s="29"/>
      <c r="H849" s="13"/>
      <c r="I849" s="14"/>
      <c r="J849" s="21"/>
      <c r="K849" s="21"/>
      <c r="L849" s="21"/>
      <c r="M849" s="37"/>
      <c r="N849" s="23"/>
      <c r="O849" s="21"/>
      <c r="P849" s="21"/>
      <c r="Q849" s="10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6.5" customHeight="1">
      <c r="A850" s="1"/>
      <c r="B850" s="1"/>
      <c r="C850" s="12"/>
      <c r="D850" s="14"/>
      <c r="E850" s="14"/>
      <c r="F850" s="14"/>
      <c r="G850" s="29"/>
      <c r="H850" s="13"/>
      <c r="I850" s="14"/>
      <c r="J850" s="21"/>
      <c r="K850" s="21"/>
      <c r="L850" s="21"/>
      <c r="M850" s="37"/>
      <c r="N850" s="23"/>
      <c r="O850" s="21"/>
      <c r="P850" s="21"/>
      <c r="Q850" s="10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6.5" customHeight="1">
      <c r="A851" s="1"/>
      <c r="B851" s="1"/>
      <c r="C851" s="12"/>
      <c r="D851" s="14"/>
      <c r="E851" s="14"/>
      <c r="F851" s="14"/>
      <c r="G851" s="29"/>
      <c r="H851" s="13"/>
      <c r="I851" s="14"/>
      <c r="J851" s="21"/>
      <c r="K851" s="21"/>
      <c r="L851" s="21"/>
      <c r="M851" s="37"/>
      <c r="N851" s="23"/>
      <c r="O851" s="21"/>
      <c r="P851" s="21"/>
      <c r="Q851" s="10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6.5" customHeight="1">
      <c r="A852" s="1"/>
      <c r="B852" s="1"/>
      <c r="C852" s="12"/>
      <c r="D852" s="14"/>
      <c r="E852" s="14"/>
      <c r="F852" s="14"/>
      <c r="G852" s="29"/>
      <c r="H852" s="13"/>
      <c r="I852" s="14"/>
      <c r="J852" s="21"/>
      <c r="K852" s="21"/>
      <c r="L852" s="21"/>
      <c r="M852" s="37"/>
      <c r="N852" s="23"/>
      <c r="O852" s="21"/>
      <c r="P852" s="21"/>
      <c r="Q852" s="10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6.5" customHeight="1">
      <c r="A853" s="1"/>
      <c r="B853" s="1"/>
      <c r="C853" s="12"/>
      <c r="D853" s="14"/>
      <c r="E853" s="14"/>
      <c r="F853" s="14"/>
      <c r="G853" s="29"/>
      <c r="H853" s="13"/>
      <c r="I853" s="14"/>
      <c r="J853" s="21"/>
      <c r="K853" s="21"/>
      <c r="L853" s="21"/>
      <c r="M853" s="37"/>
      <c r="N853" s="23"/>
      <c r="O853" s="21"/>
      <c r="P853" s="21"/>
      <c r="Q853" s="10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6.5" customHeight="1">
      <c r="A854" s="1"/>
      <c r="B854" s="1"/>
      <c r="C854" s="12"/>
      <c r="D854" s="14"/>
      <c r="E854" s="14"/>
      <c r="F854" s="14"/>
      <c r="G854" s="29"/>
      <c r="H854" s="13"/>
      <c r="I854" s="14"/>
      <c r="J854" s="21"/>
      <c r="K854" s="21"/>
      <c r="L854" s="21"/>
      <c r="M854" s="37"/>
      <c r="N854" s="23"/>
      <c r="O854" s="21"/>
      <c r="P854" s="21"/>
      <c r="Q854" s="10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6.5" customHeight="1">
      <c r="A855" s="1"/>
      <c r="B855" s="1"/>
      <c r="C855" s="12"/>
      <c r="D855" s="14"/>
      <c r="E855" s="14"/>
      <c r="F855" s="14"/>
      <c r="G855" s="29"/>
      <c r="H855" s="13"/>
      <c r="I855" s="14"/>
      <c r="J855" s="21"/>
      <c r="K855" s="21"/>
      <c r="L855" s="21"/>
      <c r="M855" s="37"/>
      <c r="N855" s="23"/>
      <c r="O855" s="21"/>
      <c r="P855" s="21"/>
      <c r="Q855" s="10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6.5" customHeight="1">
      <c r="A856" s="1"/>
      <c r="B856" s="1"/>
      <c r="C856" s="12"/>
      <c r="D856" s="14"/>
      <c r="E856" s="14"/>
      <c r="F856" s="14"/>
      <c r="G856" s="29"/>
      <c r="H856" s="13"/>
      <c r="I856" s="14"/>
      <c r="J856" s="21"/>
      <c r="K856" s="21"/>
      <c r="L856" s="21"/>
      <c r="M856" s="37"/>
      <c r="N856" s="23"/>
      <c r="O856" s="21"/>
      <c r="P856" s="21"/>
      <c r="Q856" s="10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6.5" customHeight="1">
      <c r="A857" s="1"/>
      <c r="B857" s="1"/>
      <c r="C857" s="12"/>
      <c r="D857" s="14"/>
      <c r="E857" s="14"/>
      <c r="F857" s="14"/>
      <c r="G857" s="29"/>
      <c r="H857" s="13"/>
      <c r="I857" s="14"/>
      <c r="J857" s="21"/>
      <c r="K857" s="21"/>
      <c r="L857" s="21"/>
      <c r="M857" s="37"/>
      <c r="N857" s="23"/>
      <c r="O857" s="21"/>
      <c r="P857" s="21"/>
      <c r="Q857" s="10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6.5" customHeight="1">
      <c r="A858" s="1"/>
      <c r="B858" s="1"/>
      <c r="C858" s="12"/>
      <c r="D858" s="14"/>
      <c r="E858" s="14"/>
      <c r="F858" s="14"/>
      <c r="G858" s="29"/>
      <c r="H858" s="13"/>
      <c r="I858" s="14"/>
      <c r="J858" s="21"/>
      <c r="K858" s="21"/>
      <c r="L858" s="21"/>
      <c r="M858" s="37"/>
      <c r="N858" s="23"/>
      <c r="O858" s="21"/>
      <c r="P858" s="21"/>
      <c r="Q858" s="10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6.5" customHeight="1">
      <c r="A859" s="1"/>
      <c r="B859" s="1"/>
      <c r="C859" s="12"/>
      <c r="D859" s="14"/>
      <c r="E859" s="14"/>
      <c r="F859" s="14"/>
      <c r="G859" s="29"/>
      <c r="H859" s="13"/>
      <c r="I859" s="14"/>
      <c r="J859" s="21"/>
      <c r="K859" s="21"/>
      <c r="L859" s="21"/>
      <c r="M859" s="37"/>
      <c r="N859" s="23"/>
      <c r="O859" s="21"/>
      <c r="P859" s="21"/>
      <c r="Q859" s="10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6.5" customHeight="1">
      <c r="A860" s="1"/>
      <c r="B860" s="1"/>
      <c r="C860" s="12"/>
      <c r="D860" s="14"/>
      <c r="E860" s="14"/>
      <c r="F860" s="14"/>
      <c r="G860" s="29"/>
      <c r="H860" s="13"/>
      <c r="I860" s="14"/>
      <c r="J860" s="21"/>
      <c r="K860" s="21"/>
      <c r="L860" s="21"/>
      <c r="M860" s="37"/>
      <c r="N860" s="23"/>
      <c r="O860" s="21"/>
      <c r="P860" s="21"/>
      <c r="Q860" s="10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6.5" customHeight="1">
      <c r="A861" s="1"/>
      <c r="B861" s="1"/>
      <c r="C861" s="12"/>
      <c r="D861" s="14"/>
      <c r="E861" s="14"/>
      <c r="F861" s="14"/>
      <c r="G861" s="29"/>
      <c r="H861" s="13"/>
      <c r="I861" s="14"/>
      <c r="J861" s="21"/>
      <c r="K861" s="21"/>
      <c r="L861" s="21"/>
      <c r="M861" s="37"/>
      <c r="N861" s="23"/>
      <c r="O861" s="21"/>
      <c r="P861" s="21"/>
      <c r="Q861" s="10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6.5" customHeight="1">
      <c r="A862" s="1"/>
      <c r="B862" s="1"/>
      <c r="C862" s="12"/>
      <c r="D862" s="14"/>
      <c r="E862" s="14"/>
      <c r="F862" s="14"/>
      <c r="G862" s="29"/>
      <c r="H862" s="13"/>
      <c r="I862" s="14"/>
      <c r="J862" s="21"/>
      <c r="K862" s="21"/>
      <c r="L862" s="21"/>
      <c r="M862" s="37"/>
      <c r="N862" s="23"/>
      <c r="O862" s="21"/>
      <c r="P862" s="21"/>
      <c r="Q862" s="10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6.5" customHeight="1">
      <c r="A863" s="1"/>
      <c r="B863" s="1"/>
      <c r="C863" s="12"/>
      <c r="D863" s="14"/>
      <c r="E863" s="14"/>
      <c r="F863" s="14"/>
      <c r="G863" s="29"/>
      <c r="H863" s="13"/>
      <c r="I863" s="14"/>
      <c r="J863" s="21"/>
      <c r="K863" s="21"/>
      <c r="L863" s="21"/>
      <c r="M863" s="37"/>
      <c r="N863" s="23"/>
      <c r="O863" s="21"/>
      <c r="P863" s="21"/>
      <c r="Q863" s="10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6.5" customHeight="1">
      <c r="A864" s="1"/>
      <c r="B864" s="1"/>
      <c r="C864" s="12"/>
      <c r="D864" s="14"/>
      <c r="E864" s="14"/>
      <c r="F864" s="14"/>
      <c r="G864" s="29"/>
      <c r="H864" s="13"/>
      <c r="I864" s="14"/>
      <c r="J864" s="21"/>
      <c r="K864" s="21"/>
      <c r="L864" s="21"/>
      <c r="M864" s="37"/>
      <c r="N864" s="23"/>
      <c r="O864" s="21"/>
      <c r="P864" s="21"/>
      <c r="Q864" s="10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6.5" customHeight="1">
      <c r="A865" s="1"/>
      <c r="B865" s="1"/>
      <c r="C865" s="12"/>
      <c r="D865" s="14"/>
      <c r="E865" s="14"/>
      <c r="F865" s="14"/>
      <c r="G865" s="29"/>
      <c r="H865" s="13"/>
      <c r="I865" s="14"/>
      <c r="J865" s="21"/>
      <c r="K865" s="21"/>
      <c r="L865" s="21"/>
      <c r="M865" s="37"/>
      <c r="N865" s="23"/>
      <c r="O865" s="21"/>
      <c r="P865" s="21"/>
      <c r="Q865" s="10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6.5" customHeight="1">
      <c r="A866" s="1"/>
      <c r="B866" s="1"/>
      <c r="C866" s="12"/>
      <c r="D866" s="14"/>
      <c r="E866" s="14"/>
      <c r="F866" s="14"/>
      <c r="G866" s="29"/>
      <c r="H866" s="13"/>
      <c r="I866" s="14"/>
      <c r="J866" s="21"/>
      <c r="K866" s="21"/>
      <c r="L866" s="21"/>
      <c r="M866" s="37"/>
      <c r="N866" s="23"/>
      <c r="O866" s="21"/>
      <c r="P866" s="21"/>
      <c r="Q866" s="10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6.5" customHeight="1">
      <c r="A867" s="1"/>
      <c r="B867" s="1"/>
      <c r="C867" s="12"/>
      <c r="D867" s="14"/>
      <c r="E867" s="14"/>
      <c r="F867" s="14"/>
      <c r="G867" s="29"/>
      <c r="H867" s="13"/>
      <c r="I867" s="14"/>
      <c r="J867" s="21"/>
      <c r="K867" s="21"/>
      <c r="L867" s="21"/>
      <c r="M867" s="37"/>
      <c r="N867" s="23"/>
      <c r="O867" s="21"/>
      <c r="P867" s="21"/>
      <c r="Q867" s="10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6.5" customHeight="1">
      <c r="A868" s="1"/>
      <c r="B868" s="1"/>
      <c r="C868" s="12"/>
      <c r="D868" s="14"/>
      <c r="E868" s="14"/>
      <c r="F868" s="14"/>
      <c r="G868" s="29"/>
      <c r="H868" s="13"/>
      <c r="I868" s="14"/>
      <c r="J868" s="21"/>
      <c r="K868" s="21"/>
      <c r="L868" s="21"/>
      <c r="M868" s="37"/>
      <c r="N868" s="23"/>
      <c r="O868" s="21"/>
      <c r="P868" s="21"/>
      <c r="Q868" s="10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6.5" customHeight="1">
      <c r="A869" s="1"/>
      <c r="B869" s="1"/>
      <c r="C869" s="12"/>
      <c r="D869" s="14"/>
      <c r="E869" s="14"/>
      <c r="F869" s="14"/>
      <c r="G869" s="29"/>
      <c r="H869" s="13"/>
      <c r="I869" s="14"/>
      <c r="J869" s="21"/>
      <c r="K869" s="21"/>
      <c r="L869" s="21"/>
      <c r="M869" s="37"/>
      <c r="N869" s="23"/>
      <c r="O869" s="21"/>
      <c r="P869" s="21"/>
      <c r="Q869" s="10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6.5" customHeight="1">
      <c r="A870" s="1"/>
      <c r="B870" s="1"/>
      <c r="C870" s="12"/>
      <c r="D870" s="14"/>
      <c r="E870" s="14"/>
      <c r="F870" s="14"/>
      <c r="G870" s="29"/>
      <c r="H870" s="13"/>
      <c r="I870" s="14"/>
      <c r="J870" s="21"/>
      <c r="K870" s="21"/>
      <c r="L870" s="21"/>
      <c r="M870" s="37"/>
      <c r="N870" s="23"/>
      <c r="O870" s="21"/>
      <c r="P870" s="21"/>
      <c r="Q870" s="10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6.5" customHeight="1">
      <c r="A871" s="1"/>
      <c r="B871" s="1"/>
      <c r="C871" s="12"/>
      <c r="D871" s="14"/>
      <c r="E871" s="14"/>
      <c r="F871" s="14"/>
      <c r="G871" s="29"/>
      <c r="H871" s="13"/>
      <c r="I871" s="14"/>
      <c r="J871" s="21"/>
      <c r="K871" s="21"/>
      <c r="L871" s="21"/>
      <c r="M871" s="37"/>
      <c r="N871" s="23"/>
      <c r="O871" s="21"/>
      <c r="P871" s="21"/>
      <c r="Q871" s="10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6.5" customHeight="1">
      <c r="A872" s="1"/>
      <c r="B872" s="1"/>
      <c r="C872" s="12"/>
      <c r="D872" s="14"/>
      <c r="E872" s="14"/>
      <c r="F872" s="14"/>
      <c r="G872" s="29"/>
      <c r="H872" s="13"/>
      <c r="I872" s="14"/>
      <c r="J872" s="21"/>
      <c r="K872" s="21"/>
      <c r="L872" s="21"/>
      <c r="M872" s="37"/>
      <c r="N872" s="23"/>
      <c r="O872" s="21"/>
      <c r="P872" s="21"/>
      <c r="Q872" s="10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6.5" customHeight="1">
      <c r="A873" s="1"/>
      <c r="B873" s="1"/>
      <c r="C873" s="12"/>
      <c r="D873" s="14"/>
      <c r="E873" s="14"/>
      <c r="F873" s="14"/>
      <c r="G873" s="29"/>
      <c r="H873" s="13"/>
      <c r="I873" s="14"/>
      <c r="J873" s="21"/>
      <c r="K873" s="21"/>
      <c r="L873" s="21"/>
      <c r="M873" s="37"/>
      <c r="N873" s="23"/>
      <c r="O873" s="21"/>
      <c r="P873" s="21"/>
      <c r="Q873" s="10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6.5" customHeight="1">
      <c r="A874" s="1"/>
      <c r="B874" s="1"/>
      <c r="C874" s="12"/>
      <c r="D874" s="14"/>
      <c r="E874" s="14"/>
      <c r="F874" s="14"/>
      <c r="G874" s="29"/>
      <c r="H874" s="13"/>
      <c r="I874" s="14"/>
      <c r="J874" s="21"/>
      <c r="K874" s="21"/>
      <c r="L874" s="21"/>
      <c r="M874" s="37"/>
      <c r="N874" s="23"/>
      <c r="O874" s="21"/>
      <c r="P874" s="21"/>
      <c r="Q874" s="10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6.5" customHeight="1">
      <c r="A875" s="1"/>
      <c r="B875" s="1"/>
      <c r="C875" s="12"/>
      <c r="D875" s="14"/>
      <c r="E875" s="14"/>
      <c r="F875" s="14"/>
      <c r="G875" s="29"/>
      <c r="H875" s="13"/>
      <c r="I875" s="14"/>
      <c r="J875" s="21"/>
      <c r="K875" s="21"/>
      <c r="L875" s="21"/>
      <c r="M875" s="37"/>
      <c r="N875" s="23"/>
      <c r="O875" s="21"/>
      <c r="P875" s="21"/>
      <c r="Q875" s="10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6.5" customHeight="1">
      <c r="A876" s="1"/>
      <c r="B876" s="1"/>
      <c r="C876" s="12"/>
      <c r="D876" s="14"/>
      <c r="E876" s="14"/>
      <c r="F876" s="14"/>
      <c r="G876" s="29"/>
      <c r="H876" s="13"/>
      <c r="I876" s="14"/>
      <c r="J876" s="21"/>
      <c r="K876" s="21"/>
      <c r="L876" s="21"/>
      <c r="M876" s="37"/>
      <c r="N876" s="23"/>
      <c r="O876" s="21"/>
      <c r="P876" s="21"/>
      <c r="Q876" s="10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6.5" customHeight="1">
      <c r="A877" s="1"/>
      <c r="B877" s="1"/>
      <c r="C877" s="12"/>
      <c r="D877" s="14"/>
      <c r="E877" s="14"/>
      <c r="F877" s="14"/>
      <c r="G877" s="29"/>
      <c r="H877" s="13"/>
      <c r="I877" s="14"/>
      <c r="J877" s="21"/>
      <c r="K877" s="21"/>
      <c r="L877" s="21"/>
      <c r="M877" s="37"/>
      <c r="N877" s="23"/>
      <c r="O877" s="21"/>
      <c r="P877" s="21"/>
      <c r="Q877" s="10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6.5" customHeight="1">
      <c r="A878" s="1"/>
      <c r="B878" s="1"/>
      <c r="C878" s="12"/>
      <c r="D878" s="14"/>
      <c r="E878" s="14"/>
      <c r="F878" s="14"/>
      <c r="G878" s="29"/>
      <c r="H878" s="13"/>
      <c r="I878" s="14"/>
      <c r="J878" s="21"/>
      <c r="K878" s="21"/>
      <c r="L878" s="21"/>
      <c r="M878" s="37"/>
      <c r="N878" s="23"/>
      <c r="O878" s="21"/>
      <c r="P878" s="21"/>
      <c r="Q878" s="10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6.5" customHeight="1">
      <c r="A879" s="1"/>
      <c r="B879" s="1"/>
      <c r="C879" s="12"/>
      <c r="D879" s="14"/>
      <c r="E879" s="14"/>
      <c r="F879" s="14"/>
      <c r="G879" s="29"/>
      <c r="H879" s="13"/>
      <c r="I879" s="14"/>
      <c r="J879" s="21"/>
      <c r="K879" s="21"/>
      <c r="L879" s="21"/>
      <c r="M879" s="37"/>
      <c r="N879" s="23"/>
      <c r="O879" s="21"/>
      <c r="P879" s="21"/>
      <c r="Q879" s="10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6.5" customHeight="1">
      <c r="A880" s="1"/>
      <c r="B880" s="1"/>
      <c r="C880" s="12"/>
      <c r="D880" s="14"/>
      <c r="E880" s="14"/>
      <c r="F880" s="14"/>
      <c r="G880" s="29"/>
      <c r="H880" s="13"/>
      <c r="I880" s="14"/>
      <c r="J880" s="21"/>
      <c r="K880" s="21"/>
      <c r="L880" s="21"/>
      <c r="M880" s="37"/>
      <c r="N880" s="23"/>
      <c r="O880" s="21"/>
      <c r="P880" s="21"/>
      <c r="Q880" s="10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6.5" customHeight="1">
      <c r="A881" s="1"/>
      <c r="B881" s="1"/>
      <c r="C881" s="12"/>
      <c r="D881" s="14"/>
      <c r="E881" s="14"/>
      <c r="F881" s="14"/>
      <c r="G881" s="29"/>
      <c r="H881" s="13"/>
      <c r="I881" s="14"/>
      <c r="J881" s="21"/>
      <c r="K881" s="21"/>
      <c r="L881" s="21"/>
      <c r="M881" s="37"/>
      <c r="N881" s="23"/>
      <c r="O881" s="21"/>
      <c r="P881" s="21"/>
      <c r="Q881" s="10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6.5" customHeight="1">
      <c r="A882" s="1"/>
      <c r="B882" s="1"/>
      <c r="C882" s="12"/>
      <c r="D882" s="14"/>
      <c r="E882" s="14"/>
      <c r="F882" s="14"/>
      <c r="G882" s="29"/>
      <c r="H882" s="13"/>
      <c r="I882" s="14"/>
      <c r="J882" s="21"/>
      <c r="K882" s="21"/>
      <c r="L882" s="21"/>
      <c r="M882" s="37"/>
      <c r="N882" s="23"/>
      <c r="O882" s="21"/>
      <c r="P882" s="21"/>
      <c r="Q882" s="10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6.5" customHeight="1">
      <c r="A883" s="1"/>
      <c r="B883" s="1"/>
      <c r="C883" s="12"/>
      <c r="D883" s="14"/>
      <c r="E883" s="14"/>
      <c r="F883" s="14"/>
      <c r="G883" s="29"/>
      <c r="H883" s="13"/>
      <c r="I883" s="14"/>
      <c r="J883" s="21"/>
      <c r="K883" s="21"/>
      <c r="L883" s="21"/>
      <c r="M883" s="37"/>
      <c r="N883" s="23"/>
      <c r="O883" s="21"/>
      <c r="P883" s="21"/>
      <c r="Q883" s="10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6.5" customHeight="1">
      <c r="A884" s="1"/>
      <c r="B884" s="1"/>
      <c r="C884" s="12"/>
      <c r="D884" s="14"/>
      <c r="E884" s="14"/>
      <c r="F884" s="14"/>
      <c r="G884" s="29"/>
      <c r="H884" s="13"/>
      <c r="I884" s="14"/>
      <c r="J884" s="21"/>
      <c r="K884" s="21"/>
      <c r="L884" s="21"/>
      <c r="M884" s="37"/>
      <c r="N884" s="23"/>
      <c r="O884" s="21"/>
      <c r="P884" s="21"/>
      <c r="Q884" s="10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6.5" customHeight="1">
      <c r="A885" s="1"/>
      <c r="B885" s="1"/>
      <c r="C885" s="12"/>
      <c r="D885" s="14"/>
      <c r="E885" s="14"/>
      <c r="F885" s="14"/>
      <c r="G885" s="29"/>
      <c r="H885" s="13"/>
      <c r="I885" s="14"/>
      <c r="J885" s="21"/>
      <c r="K885" s="21"/>
      <c r="L885" s="21"/>
      <c r="M885" s="37"/>
      <c r="N885" s="23"/>
      <c r="O885" s="21"/>
      <c r="P885" s="21"/>
      <c r="Q885" s="10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6.5" customHeight="1">
      <c r="A886" s="1"/>
      <c r="B886" s="1"/>
      <c r="C886" s="12"/>
      <c r="D886" s="14"/>
      <c r="E886" s="14"/>
      <c r="F886" s="14"/>
      <c r="G886" s="29"/>
      <c r="H886" s="13"/>
      <c r="I886" s="14"/>
      <c r="J886" s="21"/>
      <c r="K886" s="21"/>
      <c r="L886" s="21"/>
      <c r="M886" s="37"/>
      <c r="N886" s="23"/>
      <c r="O886" s="21"/>
      <c r="P886" s="21"/>
      <c r="Q886" s="10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6.5" customHeight="1">
      <c r="A887" s="1"/>
      <c r="B887" s="1"/>
      <c r="C887" s="12"/>
      <c r="D887" s="14"/>
      <c r="E887" s="14"/>
      <c r="F887" s="14"/>
      <c r="G887" s="29"/>
      <c r="H887" s="13"/>
      <c r="I887" s="14"/>
      <c r="J887" s="21"/>
      <c r="K887" s="21"/>
      <c r="L887" s="21"/>
      <c r="M887" s="37"/>
      <c r="N887" s="23"/>
      <c r="O887" s="21"/>
      <c r="P887" s="21"/>
      <c r="Q887" s="10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6.5" customHeight="1">
      <c r="A888" s="1"/>
      <c r="B888" s="1"/>
      <c r="C888" s="12"/>
      <c r="D888" s="14"/>
      <c r="E888" s="14"/>
      <c r="F888" s="14"/>
      <c r="G888" s="29"/>
      <c r="H888" s="13"/>
      <c r="I888" s="14"/>
      <c r="J888" s="21"/>
      <c r="K888" s="21"/>
      <c r="L888" s="21"/>
      <c r="M888" s="37"/>
      <c r="N888" s="23"/>
      <c r="O888" s="21"/>
      <c r="P888" s="21"/>
      <c r="Q888" s="10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6.5" customHeight="1">
      <c r="A889" s="1"/>
      <c r="B889" s="1"/>
      <c r="C889" s="12"/>
      <c r="D889" s="14"/>
      <c r="E889" s="14"/>
      <c r="F889" s="14"/>
      <c r="G889" s="29"/>
      <c r="H889" s="13"/>
      <c r="I889" s="14"/>
      <c r="J889" s="21"/>
      <c r="K889" s="21"/>
      <c r="L889" s="21"/>
      <c r="M889" s="37"/>
      <c r="N889" s="23"/>
      <c r="O889" s="21"/>
      <c r="P889" s="21"/>
      <c r="Q889" s="10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6.5" customHeight="1">
      <c r="A890" s="1"/>
      <c r="B890" s="1"/>
      <c r="C890" s="12"/>
      <c r="D890" s="14"/>
      <c r="E890" s="14"/>
      <c r="F890" s="14"/>
      <c r="G890" s="29"/>
      <c r="H890" s="13"/>
      <c r="I890" s="14"/>
      <c r="J890" s="21"/>
      <c r="K890" s="21"/>
      <c r="L890" s="21"/>
      <c r="M890" s="37"/>
      <c r="N890" s="23"/>
      <c r="O890" s="21"/>
      <c r="P890" s="21"/>
      <c r="Q890" s="10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6.5" customHeight="1">
      <c r="A891" s="1"/>
      <c r="B891" s="1"/>
      <c r="C891" s="12"/>
      <c r="D891" s="14"/>
      <c r="E891" s="14"/>
      <c r="F891" s="14"/>
      <c r="G891" s="29"/>
      <c r="H891" s="13"/>
      <c r="I891" s="14"/>
      <c r="J891" s="21"/>
      <c r="K891" s="21"/>
      <c r="L891" s="21"/>
      <c r="M891" s="37"/>
      <c r="N891" s="23"/>
      <c r="O891" s="21"/>
      <c r="P891" s="21"/>
      <c r="Q891" s="10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6.5" customHeight="1">
      <c r="A892" s="1"/>
      <c r="B892" s="1"/>
      <c r="C892" s="12"/>
      <c r="D892" s="14"/>
      <c r="E892" s="14"/>
      <c r="F892" s="14"/>
      <c r="G892" s="29"/>
      <c r="H892" s="13"/>
      <c r="I892" s="14"/>
      <c r="J892" s="21"/>
      <c r="K892" s="21"/>
      <c r="L892" s="21"/>
      <c r="M892" s="37"/>
      <c r="N892" s="23"/>
      <c r="O892" s="21"/>
      <c r="P892" s="21"/>
      <c r="Q892" s="10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6.5" customHeight="1">
      <c r="A893" s="1"/>
      <c r="B893" s="1"/>
      <c r="C893" s="12"/>
      <c r="D893" s="14"/>
      <c r="E893" s="14"/>
      <c r="F893" s="14"/>
      <c r="G893" s="29"/>
      <c r="H893" s="13"/>
      <c r="I893" s="14"/>
      <c r="J893" s="21"/>
      <c r="K893" s="21"/>
      <c r="L893" s="21"/>
      <c r="M893" s="37"/>
      <c r="N893" s="23"/>
      <c r="O893" s="21"/>
      <c r="P893" s="21"/>
      <c r="Q893" s="10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6.5" customHeight="1">
      <c r="A894" s="1"/>
      <c r="B894" s="1"/>
      <c r="C894" s="12"/>
      <c r="D894" s="14"/>
      <c r="E894" s="14"/>
      <c r="F894" s="14"/>
      <c r="G894" s="29"/>
      <c r="H894" s="13"/>
      <c r="I894" s="14"/>
      <c r="J894" s="21"/>
      <c r="K894" s="21"/>
      <c r="L894" s="21"/>
      <c r="M894" s="37"/>
      <c r="N894" s="23"/>
      <c r="O894" s="21"/>
      <c r="P894" s="21"/>
      <c r="Q894" s="10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6.5" customHeight="1">
      <c r="A895" s="1"/>
      <c r="B895" s="1"/>
      <c r="C895" s="12"/>
      <c r="D895" s="14"/>
      <c r="E895" s="14"/>
      <c r="F895" s="14"/>
      <c r="G895" s="29"/>
      <c r="H895" s="13"/>
      <c r="I895" s="14"/>
      <c r="J895" s="21"/>
      <c r="K895" s="21"/>
      <c r="L895" s="21"/>
      <c r="M895" s="37"/>
      <c r="N895" s="23"/>
      <c r="O895" s="21"/>
      <c r="P895" s="21"/>
      <c r="Q895" s="10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6.5" customHeight="1">
      <c r="A896" s="1"/>
      <c r="B896" s="1"/>
      <c r="C896" s="12"/>
      <c r="D896" s="14"/>
      <c r="E896" s="14"/>
      <c r="F896" s="14"/>
      <c r="G896" s="29"/>
      <c r="H896" s="13"/>
      <c r="I896" s="14"/>
      <c r="J896" s="21"/>
      <c r="K896" s="21"/>
      <c r="L896" s="21"/>
      <c r="M896" s="37"/>
      <c r="N896" s="23"/>
      <c r="O896" s="21"/>
      <c r="P896" s="21"/>
      <c r="Q896" s="10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6.5" customHeight="1">
      <c r="A897" s="1"/>
      <c r="B897" s="1"/>
      <c r="C897" s="12"/>
      <c r="D897" s="14"/>
      <c r="E897" s="14"/>
      <c r="F897" s="14"/>
      <c r="G897" s="29"/>
      <c r="H897" s="13"/>
      <c r="I897" s="14"/>
      <c r="J897" s="21"/>
      <c r="K897" s="21"/>
      <c r="L897" s="21"/>
      <c r="M897" s="37"/>
      <c r="N897" s="23"/>
      <c r="O897" s="21"/>
      <c r="P897" s="21"/>
      <c r="Q897" s="10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6.5" customHeight="1">
      <c r="A898" s="1"/>
      <c r="B898" s="1"/>
      <c r="C898" s="12"/>
      <c r="D898" s="14"/>
      <c r="E898" s="14"/>
      <c r="F898" s="14"/>
      <c r="G898" s="29"/>
      <c r="H898" s="13"/>
      <c r="I898" s="14"/>
      <c r="J898" s="21"/>
      <c r="K898" s="21"/>
      <c r="L898" s="21"/>
      <c r="M898" s="37"/>
      <c r="N898" s="23"/>
      <c r="O898" s="21"/>
      <c r="P898" s="21"/>
      <c r="Q898" s="10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6.5" customHeight="1">
      <c r="A899" s="1"/>
      <c r="B899" s="1"/>
      <c r="C899" s="12"/>
      <c r="D899" s="14"/>
      <c r="E899" s="14"/>
      <c r="F899" s="14"/>
      <c r="G899" s="29"/>
      <c r="H899" s="13"/>
      <c r="I899" s="14"/>
      <c r="J899" s="21"/>
      <c r="K899" s="21"/>
      <c r="L899" s="21"/>
      <c r="M899" s="37"/>
      <c r="N899" s="23"/>
      <c r="O899" s="21"/>
      <c r="P899" s="21"/>
      <c r="Q899" s="10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6.5" customHeight="1">
      <c r="A900" s="1"/>
      <c r="B900" s="1"/>
      <c r="C900" s="12"/>
      <c r="D900" s="14"/>
      <c r="E900" s="14"/>
      <c r="F900" s="14"/>
      <c r="G900" s="29"/>
      <c r="H900" s="13"/>
      <c r="I900" s="14"/>
      <c r="J900" s="21"/>
      <c r="K900" s="21"/>
      <c r="L900" s="21"/>
      <c r="M900" s="37"/>
      <c r="N900" s="23"/>
      <c r="O900" s="21"/>
      <c r="P900" s="21"/>
      <c r="Q900" s="10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6.5" customHeight="1">
      <c r="A901" s="1"/>
      <c r="B901" s="1"/>
      <c r="C901" s="12"/>
      <c r="D901" s="14"/>
      <c r="E901" s="14"/>
      <c r="F901" s="14"/>
      <c r="G901" s="29"/>
      <c r="H901" s="13"/>
      <c r="I901" s="14"/>
      <c r="J901" s="21"/>
      <c r="K901" s="21"/>
      <c r="L901" s="21"/>
      <c r="M901" s="37"/>
      <c r="N901" s="23"/>
      <c r="O901" s="21"/>
      <c r="P901" s="21"/>
      <c r="Q901" s="10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6.5" customHeight="1">
      <c r="A902" s="1"/>
      <c r="B902" s="1"/>
      <c r="C902" s="12"/>
      <c r="D902" s="14"/>
      <c r="E902" s="14"/>
      <c r="F902" s="14"/>
      <c r="G902" s="29"/>
      <c r="H902" s="13"/>
      <c r="I902" s="14"/>
      <c r="J902" s="21"/>
      <c r="K902" s="21"/>
      <c r="L902" s="21"/>
      <c r="M902" s="37"/>
      <c r="N902" s="23"/>
      <c r="O902" s="21"/>
      <c r="P902" s="21"/>
      <c r="Q902" s="10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6.5" customHeight="1">
      <c r="A903" s="1"/>
      <c r="B903" s="1"/>
      <c r="C903" s="12"/>
      <c r="D903" s="14"/>
      <c r="E903" s="14"/>
      <c r="F903" s="14"/>
      <c r="G903" s="29"/>
      <c r="H903" s="13"/>
      <c r="I903" s="14"/>
      <c r="J903" s="21"/>
      <c r="K903" s="21"/>
      <c r="L903" s="21"/>
      <c r="M903" s="37"/>
      <c r="N903" s="23"/>
      <c r="O903" s="21"/>
      <c r="P903" s="21"/>
      <c r="Q903" s="10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6.5" customHeight="1">
      <c r="A904" s="1"/>
      <c r="B904" s="1"/>
      <c r="C904" s="12"/>
      <c r="D904" s="14"/>
      <c r="E904" s="14"/>
      <c r="F904" s="14"/>
      <c r="G904" s="29"/>
      <c r="H904" s="13"/>
      <c r="I904" s="14"/>
      <c r="J904" s="21"/>
      <c r="K904" s="21"/>
      <c r="L904" s="21"/>
      <c r="M904" s="37"/>
      <c r="N904" s="23"/>
      <c r="O904" s="21"/>
      <c r="P904" s="21"/>
      <c r="Q904" s="10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6.5" customHeight="1">
      <c r="A905" s="1"/>
      <c r="B905" s="1"/>
      <c r="C905" s="12"/>
      <c r="D905" s="14"/>
      <c r="E905" s="14"/>
      <c r="F905" s="14"/>
      <c r="G905" s="29"/>
      <c r="H905" s="13"/>
      <c r="I905" s="14"/>
      <c r="J905" s="21"/>
      <c r="K905" s="21"/>
      <c r="L905" s="21"/>
      <c r="M905" s="37"/>
      <c r="N905" s="23"/>
      <c r="O905" s="21"/>
      <c r="P905" s="21"/>
      <c r="Q905" s="10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6.5" customHeight="1">
      <c r="A906" s="1"/>
      <c r="B906" s="1"/>
      <c r="C906" s="12"/>
      <c r="D906" s="14"/>
      <c r="E906" s="14"/>
      <c r="F906" s="14"/>
      <c r="G906" s="29"/>
      <c r="H906" s="13"/>
      <c r="I906" s="14"/>
      <c r="J906" s="21"/>
      <c r="K906" s="21"/>
      <c r="L906" s="21"/>
      <c r="M906" s="37"/>
      <c r="N906" s="23"/>
      <c r="O906" s="21"/>
      <c r="P906" s="21"/>
      <c r="Q906" s="10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6.5" customHeight="1">
      <c r="A907" s="1"/>
      <c r="B907" s="1"/>
      <c r="C907" s="12"/>
      <c r="D907" s="14"/>
      <c r="E907" s="14"/>
      <c r="F907" s="14"/>
      <c r="G907" s="29"/>
      <c r="H907" s="13"/>
      <c r="I907" s="14"/>
      <c r="J907" s="21"/>
      <c r="K907" s="21"/>
      <c r="L907" s="21"/>
      <c r="M907" s="37"/>
      <c r="N907" s="23"/>
      <c r="O907" s="21"/>
      <c r="P907" s="21"/>
      <c r="Q907" s="10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6.5" customHeight="1">
      <c r="A908" s="1"/>
      <c r="B908" s="1"/>
      <c r="C908" s="12"/>
      <c r="D908" s="14"/>
      <c r="E908" s="14"/>
      <c r="F908" s="14"/>
      <c r="G908" s="29"/>
      <c r="H908" s="13"/>
      <c r="I908" s="14"/>
      <c r="J908" s="21"/>
      <c r="K908" s="21"/>
      <c r="L908" s="21"/>
      <c r="M908" s="37"/>
      <c r="N908" s="23"/>
      <c r="O908" s="21"/>
      <c r="P908" s="21"/>
      <c r="Q908" s="10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6.5" customHeight="1">
      <c r="A909" s="1"/>
      <c r="B909" s="1"/>
      <c r="C909" s="12"/>
      <c r="D909" s="14"/>
      <c r="E909" s="14"/>
      <c r="F909" s="14"/>
      <c r="G909" s="29"/>
      <c r="H909" s="13"/>
      <c r="I909" s="14"/>
      <c r="J909" s="21"/>
      <c r="K909" s="21"/>
      <c r="L909" s="21"/>
      <c r="M909" s="37"/>
      <c r="N909" s="23"/>
      <c r="O909" s="21"/>
      <c r="P909" s="21"/>
      <c r="Q909" s="10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6.5" customHeight="1">
      <c r="A910" s="1"/>
      <c r="B910" s="1"/>
      <c r="C910" s="12"/>
      <c r="D910" s="14"/>
      <c r="E910" s="14"/>
      <c r="F910" s="14"/>
      <c r="G910" s="29"/>
      <c r="H910" s="13"/>
      <c r="I910" s="14"/>
      <c r="J910" s="21"/>
      <c r="K910" s="21"/>
      <c r="L910" s="21"/>
      <c r="M910" s="37"/>
      <c r="N910" s="23"/>
      <c r="O910" s="21"/>
      <c r="P910" s="21"/>
      <c r="Q910" s="10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6.5" customHeight="1">
      <c r="A911" s="1"/>
      <c r="B911" s="1"/>
      <c r="C911" s="12"/>
      <c r="D911" s="14"/>
      <c r="E911" s="14"/>
      <c r="F911" s="14"/>
      <c r="G911" s="29"/>
      <c r="H911" s="13"/>
      <c r="I911" s="14"/>
      <c r="J911" s="21"/>
      <c r="K911" s="21"/>
      <c r="L911" s="21"/>
      <c r="M911" s="37"/>
      <c r="N911" s="23"/>
      <c r="O911" s="21"/>
      <c r="P911" s="21"/>
      <c r="Q911" s="10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6.5" customHeight="1">
      <c r="A912" s="1"/>
      <c r="B912" s="1"/>
      <c r="C912" s="12"/>
      <c r="D912" s="14"/>
      <c r="E912" s="14"/>
      <c r="F912" s="14"/>
      <c r="G912" s="29"/>
      <c r="H912" s="13"/>
      <c r="I912" s="14"/>
      <c r="J912" s="21"/>
      <c r="K912" s="21"/>
      <c r="L912" s="21"/>
      <c r="M912" s="37"/>
      <c r="N912" s="23"/>
      <c r="O912" s="21"/>
      <c r="P912" s="21"/>
      <c r="Q912" s="10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6.5" customHeight="1">
      <c r="A913" s="1"/>
      <c r="B913" s="1"/>
      <c r="C913" s="12"/>
      <c r="D913" s="14"/>
      <c r="E913" s="14"/>
      <c r="F913" s="14"/>
      <c r="G913" s="29"/>
      <c r="H913" s="13"/>
      <c r="I913" s="14"/>
      <c r="J913" s="21"/>
      <c r="K913" s="21"/>
      <c r="L913" s="21"/>
      <c r="M913" s="37"/>
      <c r="N913" s="23"/>
      <c r="O913" s="21"/>
      <c r="P913" s="21"/>
      <c r="Q913" s="10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6.5" customHeight="1">
      <c r="A914" s="1"/>
      <c r="B914" s="1"/>
      <c r="C914" s="12"/>
      <c r="D914" s="14"/>
      <c r="E914" s="14"/>
      <c r="F914" s="14"/>
      <c r="G914" s="29"/>
      <c r="H914" s="13"/>
      <c r="I914" s="14"/>
      <c r="J914" s="21"/>
      <c r="K914" s="21"/>
      <c r="L914" s="21"/>
      <c r="M914" s="37"/>
      <c r="N914" s="23"/>
      <c r="O914" s="21"/>
      <c r="P914" s="21"/>
      <c r="Q914" s="10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6.5" customHeight="1">
      <c r="A915" s="1"/>
      <c r="B915" s="1"/>
      <c r="C915" s="12"/>
      <c r="D915" s="14"/>
      <c r="E915" s="14"/>
      <c r="F915" s="14"/>
      <c r="G915" s="29"/>
      <c r="H915" s="13"/>
      <c r="I915" s="14"/>
      <c r="J915" s="21"/>
      <c r="K915" s="21"/>
      <c r="L915" s="21"/>
      <c r="M915" s="37"/>
      <c r="N915" s="23"/>
      <c r="O915" s="21"/>
      <c r="P915" s="21"/>
      <c r="Q915" s="10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6.5" customHeight="1">
      <c r="A916" s="1"/>
      <c r="B916" s="1"/>
      <c r="C916" s="12"/>
      <c r="D916" s="14"/>
      <c r="E916" s="14"/>
      <c r="F916" s="14"/>
      <c r="G916" s="29"/>
      <c r="H916" s="13"/>
      <c r="I916" s="14"/>
      <c r="J916" s="21"/>
      <c r="K916" s="21"/>
      <c r="L916" s="21"/>
      <c r="M916" s="37"/>
      <c r="N916" s="23"/>
      <c r="O916" s="21"/>
      <c r="P916" s="21"/>
      <c r="Q916" s="10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6.5" customHeight="1">
      <c r="A917" s="1"/>
      <c r="B917" s="1"/>
      <c r="C917" s="12"/>
      <c r="D917" s="14"/>
      <c r="E917" s="14"/>
      <c r="F917" s="14"/>
      <c r="G917" s="29"/>
      <c r="H917" s="13"/>
      <c r="I917" s="14"/>
      <c r="J917" s="21"/>
      <c r="K917" s="21"/>
      <c r="L917" s="21"/>
      <c r="M917" s="37"/>
      <c r="N917" s="23"/>
      <c r="O917" s="21"/>
      <c r="P917" s="21"/>
      <c r="Q917" s="10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6.5" customHeight="1">
      <c r="A918" s="1"/>
      <c r="B918" s="1"/>
      <c r="C918" s="12"/>
      <c r="D918" s="14"/>
      <c r="E918" s="14"/>
      <c r="F918" s="14"/>
      <c r="G918" s="29"/>
      <c r="H918" s="13"/>
      <c r="I918" s="14"/>
      <c r="J918" s="21"/>
      <c r="K918" s="21"/>
      <c r="L918" s="21"/>
      <c r="M918" s="37"/>
      <c r="N918" s="23"/>
      <c r="O918" s="21"/>
      <c r="P918" s="21"/>
      <c r="Q918" s="10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6.5" customHeight="1">
      <c r="A919" s="1"/>
      <c r="B919" s="1"/>
      <c r="C919" s="12"/>
      <c r="D919" s="14"/>
      <c r="E919" s="14"/>
      <c r="F919" s="14"/>
      <c r="G919" s="29"/>
      <c r="H919" s="13"/>
      <c r="I919" s="14"/>
      <c r="J919" s="21"/>
      <c r="K919" s="21"/>
      <c r="L919" s="21"/>
      <c r="M919" s="37"/>
      <c r="N919" s="23"/>
      <c r="O919" s="21"/>
      <c r="P919" s="21"/>
      <c r="Q919" s="10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6.5" customHeight="1">
      <c r="A920" s="1"/>
      <c r="B920" s="1"/>
      <c r="C920" s="12"/>
      <c r="D920" s="14"/>
      <c r="E920" s="14"/>
      <c r="F920" s="14"/>
      <c r="G920" s="29"/>
      <c r="H920" s="13"/>
      <c r="I920" s="14"/>
      <c r="J920" s="21"/>
      <c r="K920" s="21"/>
      <c r="L920" s="21"/>
      <c r="M920" s="37"/>
      <c r="N920" s="23"/>
      <c r="O920" s="21"/>
      <c r="P920" s="21"/>
      <c r="Q920" s="10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6.5" customHeight="1">
      <c r="A921" s="1"/>
      <c r="B921" s="1"/>
      <c r="C921" s="12"/>
      <c r="D921" s="14"/>
      <c r="E921" s="14"/>
      <c r="F921" s="14"/>
      <c r="G921" s="29"/>
      <c r="H921" s="13"/>
      <c r="I921" s="14"/>
      <c r="J921" s="21"/>
      <c r="K921" s="21"/>
      <c r="L921" s="21"/>
      <c r="M921" s="37"/>
      <c r="N921" s="23"/>
      <c r="O921" s="21"/>
      <c r="P921" s="21"/>
      <c r="Q921" s="10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6.5" customHeight="1">
      <c r="A922" s="1"/>
      <c r="B922" s="1"/>
      <c r="C922" s="12"/>
      <c r="D922" s="14"/>
      <c r="E922" s="14"/>
      <c r="F922" s="14"/>
      <c r="G922" s="29"/>
      <c r="H922" s="13"/>
      <c r="I922" s="14"/>
      <c r="J922" s="21"/>
      <c r="K922" s="21"/>
      <c r="L922" s="21"/>
      <c r="M922" s="37"/>
      <c r="N922" s="23"/>
      <c r="O922" s="21"/>
      <c r="P922" s="21"/>
      <c r="Q922" s="10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6.5" customHeight="1">
      <c r="A923" s="1"/>
      <c r="B923" s="1"/>
      <c r="C923" s="12"/>
      <c r="D923" s="14"/>
      <c r="E923" s="14"/>
      <c r="F923" s="14"/>
      <c r="G923" s="29"/>
      <c r="H923" s="13"/>
      <c r="I923" s="14"/>
      <c r="J923" s="21"/>
      <c r="K923" s="21"/>
      <c r="L923" s="21"/>
      <c r="M923" s="37"/>
      <c r="N923" s="23"/>
      <c r="O923" s="21"/>
      <c r="P923" s="21"/>
      <c r="Q923" s="10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6.5" customHeight="1">
      <c r="A924" s="1"/>
      <c r="B924" s="1"/>
      <c r="C924" s="12"/>
      <c r="D924" s="14"/>
      <c r="E924" s="14"/>
      <c r="F924" s="14"/>
      <c r="G924" s="29"/>
      <c r="H924" s="13"/>
      <c r="I924" s="14"/>
      <c r="J924" s="21"/>
      <c r="K924" s="21"/>
      <c r="L924" s="21"/>
      <c r="M924" s="37"/>
      <c r="N924" s="23"/>
      <c r="O924" s="21"/>
      <c r="P924" s="21"/>
      <c r="Q924" s="10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6.5" customHeight="1">
      <c r="A925" s="1"/>
      <c r="B925" s="1"/>
      <c r="C925" s="12"/>
      <c r="D925" s="14"/>
      <c r="E925" s="14"/>
      <c r="F925" s="14"/>
      <c r="G925" s="29"/>
      <c r="H925" s="13"/>
      <c r="I925" s="14"/>
      <c r="J925" s="21"/>
      <c r="K925" s="21"/>
      <c r="L925" s="21"/>
      <c r="M925" s="37"/>
      <c r="N925" s="23"/>
      <c r="O925" s="21"/>
      <c r="P925" s="21"/>
      <c r="Q925" s="10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6.5" customHeight="1">
      <c r="A926" s="1"/>
      <c r="B926" s="1"/>
      <c r="C926" s="12"/>
      <c r="D926" s="14"/>
      <c r="E926" s="14"/>
      <c r="F926" s="14"/>
      <c r="G926" s="29"/>
      <c r="H926" s="13"/>
      <c r="I926" s="14"/>
      <c r="J926" s="21"/>
      <c r="K926" s="21"/>
      <c r="L926" s="21"/>
      <c r="M926" s="37"/>
      <c r="N926" s="23"/>
      <c r="O926" s="21"/>
      <c r="P926" s="21"/>
      <c r="Q926" s="10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6.5" customHeight="1">
      <c r="A927" s="1"/>
      <c r="B927" s="1"/>
      <c r="C927" s="12"/>
      <c r="D927" s="14"/>
      <c r="E927" s="14"/>
      <c r="F927" s="14"/>
      <c r="G927" s="29"/>
      <c r="H927" s="13"/>
      <c r="I927" s="14"/>
      <c r="J927" s="21"/>
      <c r="K927" s="21"/>
      <c r="L927" s="21"/>
      <c r="M927" s="37"/>
      <c r="N927" s="23"/>
      <c r="O927" s="21"/>
      <c r="P927" s="21"/>
      <c r="Q927" s="10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6.5" customHeight="1">
      <c r="A928" s="1"/>
      <c r="B928" s="1"/>
      <c r="C928" s="12"/>
      <c r="D928" s="14"/>
      <c r="E928" s="14"/>
      <c r="F928" s="14"/>
      <c r="G928" s="29"/>
      <c r="H928" s="13"/>
      <c r="I928" s="14"/>
      <c r="J928" s="21"/>
      <c r="K928" s="21"/>
      <c r="L928" s="21"/>
      <c r="M928" s="37"/>
      <c r="N928" s="23"/>
      <c r="O928" s="21"/>
      <c r="P928" s="21"/>
      <c r="Q928" s="10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6.5" customHeight="1">
      <c r="A929" s="1"/>
      <c r="B929" s="1"/>
      <c r="C929" s="12"/>
      <c r="D929" s="14"/>
      <c r="E929" s="14"/>
      <c r="F929" s="14"/>
      <c r="G929" s="29"/>
      <c r="H929" s="13"/>
      <c r="I929" s="14"/>
      <c r="J929" s="21"/>
      <c r="K929" s="21"/>
      <c r="L929" s="21"/>
      <c r="M929" s="37"/>
      <c r="N929" s="23"/>
      <c r="O929" s="21"/>
      <c r="P929" s="21"/>
      <c r="Q929" s="10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6.5" customHeight="1">
      <c r="A930" s="1"/>
      <c r="B930" s="1"/>
      <c r="C930" s="12"/>
      <c r="D930" s="14"/>
      <c r="E930" s="14"/>
      <c r="F930" s="14"/>
      <c r="G930" s="29"/>
      <c r="H930" s="13"/>
      <c r="I930" s="14"/>
      <c r="J930" s="21"/>
      <c r="K930" s="21"/>
      <c r="L930" s="21"/>
      <c r="M930" s="37"/>
      <c r="N930" s="23"/>
      <c r="O930" s="21"/>
      <c r="P930" s="21"/>
      <c r="Q930" s="10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6.5" customHeight="1">
      <c r="A931" s="1"/>
      <c r="B931" s="1"/>
      <c r="C931" s="12"/>
      <c r="D931" s="14"/>
      <c r="E931" s="14"/>
      <c r="F931" s="14"/>
      <c r="G931" s="29"/>
      <c r="H931" s="13"/>
      <c r="I931" s="14"/>
      <c r="J931" s="21"/>
      <c r="K931" s="21"/>
      <c r="L931" s="21"/>
      <c r="M931" s="37"/>
      <c r="N931" s="23"/>
      <c r="O931" s="21"/>
      <c r="P931" s="21"/>
      <c r="Q931" s="10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6.5" customHeight="1">
      <c r="A932" s="1"/>
      <c r="B932" s="1"/>
      <c r="C932" s="12"/>
      <c r="D932" s="14"/>
      <c r="E932" s="14"/>
      <c r="F932" s="14"/>
      <c r="G932" s="29"/>
      <c r="H932" s="13"/>
      <c r="I932" s="14"/>
      <c r="J932" s="21"/>
      <c r="K932" s="21"/>
      <c r="L932" s="21"/>
      <c r="M932" s="37"/>
      <c r="N932" s="23"/>
      <c r="O932" s="21"/>
      <c r="P932" s="21"/>
      <c r="Q932" s="10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6.5" customHeight="1">
      <c r="A933" s="1"/>
      <c r="B933" s="1"/>
      <c r="C933" s="12"/>
      <c r="D933" s="14"/>
      <c r="E933" s="14"/>
      <c r="F933" s="14"/>
      <c r="G933" s="29"/>
      <c r="H933" s="13"/>
      <c r="I933" s="14"/>
      <c r="J933" s="21"/>
      <c r="K933" s="21"/>
      <c r="L933" s="21"/>
      <c r="M933" s="37"/>
      <c r="N933" s="23"/>
      <c r="O933" s="21"/>
      <c r="P933" s="21"/>
      <c r="Q933" s="10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6.5" customHeight="1">
      <c r="A934" s="1"/>
      <c r="B934" s="1"/>
      <c r="C934" s="12"/>
      <c r="D934" s="14"/>
      <c r="E934" s="14"/>
      <c r="F934" s="14"/>
      <c r="G934" s="29"/>
      <c r="H934" s="13"/>
      <c r="I934" s="14"/>
      <c r="J934" s="21"/>
      <c r="K934" s="21"/>
      <c r="L934" s="21"/>
      <c r="M934" s="37"/>
      <c r="N934" s="23"/>
      <c r="O934" s="21"/>
      <c r="P934" s="21"/>
      <c r="Q934" s="10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6.5" customHeight="1">
      <c r="A935" s="1"/>
      <c r="B935" s="1"/>
      <c r="C935" s="12"/>
      <c r="D935" s="14"/>
      <c r="E935" s="14"/>
      <c r="F935" s="14"/>
      <c r="G935" s="29"/>
      <c r="H935" s="13"/>
      <c r="I935" s="14"/>
      <c r="J935" s="21"/>
      <c r="K935" s="21"/>
      <c r="L935" s="21"/>
      <c r="M935" s="37"/>
      <c r="N935" s="23"/>
      <c r="O935" s="21"/>
      <c r="P935" s="21"/>
      <c r="Q935" s="10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6.5" customHeight="1">
      <c r="A936" s="1"/>
      <c r="B936" s="1"/>
      <c r="C936" s="12"/>
      <c r="D936" s="14"/>
      <c r="E936" s="14"/>
      <c r="F936" s="14"/>
      <c r="G936" s="29"/>
      <c r="H936" s="13"/>
      <c r="I936" s="14"/>
      <c r="J936" s="21"/>
      <c r="K936" s="21"/>
      <c r="L936" s="21"/>
      <c r="M936" s="37"/>
      <c r="N936" s="23"/>
      <c r="O936" s="21"/>
      <c r="P936" s="21"/>
      <c r="Q936" s="10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6.5" customHeight="1">
      <c r="A937" s="1"/>
      <c r="B937" s="1"/>
      <c r="C937" s="12"/>
      <c r="D937" s="14"/>
      <c r="E937" s="14"/>
      <c r="F937" s="14"/>
      <c r="G937" s="29"/>
      <c r="H937" s="13"/>
      <c r="I937" s="14"/>
      <c r="J937" s="21"/>
      <c r="K937" s="21"/>
      <c r="L937" s="21"/>
      <c r="M937" s="37"/>
      <c r="N937" s="23"/>
      <c r="O937" s="21"/>
      <c r="P937" s="21"/>
      <c r="Q937" s="10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6.5" customHeight="1">
      <c r="A938" s="1"/>
      <c r="B938" s="1"/>
      <c r="C938" s="12"/>
      <c r="D938" s="14"/>
      <c r="E938" s="14"/>
      <c r="F938" s="14"/>
      <c r="G938" s="29"/>
      <c r="H938" s="13"/>
      <c r="I938" s="14"/>
      <c r="J938" s="21"/>
      <c r="K938" s="21"/>
      <c r="L938" s="21"/>
      <c r="M938" s="37"/>
      <c r="N938" s="23"/>
      <c r="O938" s="21"/>
      <c r="P938" s="21"/>
      <c r="Q938" s="10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6.5" customHeight="1">
      <c r="A939" s="1"/>
      <c r="B939" s="1"/>
      <c r="C939" s="12"/>
      <c r="D939" s="14"/>
      <c r="E939" s="14"/>
      <c r="F939" s="14"/>
      <c r="G939" s="29"/>
      <c r="H939" s="13"/>
      <c r="I939" s="14"/>
      <c r="J939" s="21"/>
      <c r="K939" s="21"/>
      <c r="L939" s="21"/>
      <c r="M939" s="37"/>
      <c r="N939" s="23"/>
      <c r="O939" s="21"/>
      <c r="P939" s="21"/>
      <c r="Q939" s="10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6.5" customHeight="1">
      <c r="A940" s="1"/>
      <c r="B940" s="1"/>
      <c r="C940" s="12"/>
      <c r="D940" s="14"/>
      <c r="E940" s="14"/>
      <c r="F940" s="14"/>
      <c r="G940" s="29"/>
      <c r="H940" s="13"/>
      <c r="I940" s="14"/>
      <c r="J940" s="21"/>
      <c r="K940" s="21"/>
      <c r="L940" s="21"/>
      <c r="M940" s="37"/>
      <c r="N940" s="23"/>
      <c r="O940" s="21"/>
      <c r="P940" s="21"/>
      <c r="Q940" s="10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6.5" customHeight="1">
      <c r="A941" s="1"/>
      <c r="B941" s="1"/>
      <c r="C941" s="12"/>
      <c r="D941" s="14"/>
      <c r="E941" s="14"/>
      <c r="F941" s="14"/>
      <c r="G941" s="29"/>
      <c r="H941" s="13"/>
      <c r="I941" s="14"/>
      <c r="J941" s="21"/>
      <c r="K941" s="21"/>
      <c r="L941" s="21"/>
      <c r="M941" s="37"/>
      <c r="N941" s="23"/>
      <c r="O941" s="21"/>
      <c r="P941" s="21"/>
      <c r="Q941" s="10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6.5" customHeight="1">
      <c r="A942" s="1"/>
      <c r="B942" s="1"/>
      <c r="C942" s="12"/>
      <c r="D942" s="14"/>
      <c r="E942" s="14"/>
      <c r="F942" s="14"/>
      <c r="G942" s="29"/>
      <c r="H942" s="13"/>
      <c r="I942" s="14"/>
      <c r="J942" s="21"/>
      <c r="K942" s="21"/>
      <c r="L942" s="21"/>
      <c r="M942" s="37"/>
      <c r="N942" s="23"/>
      <c r="O942" s="21"/>
      <c r="P942" s="21"/>
      <c r="Q942" s="10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6.5" customHeight="1">
      <c r="A943" s="1"/>
      <c r="B943" s="1"/>
      <c r="C943" s="12"/>
      <c r="D943" s="14"/>
      <c r="E943" s="14"/>
      <c r="F943" s="14"/>
      <c r="G943" s="29"/>
      <c r="H943" s="13"/>
      <c r="I943" s="14"/>
      <c r="J943" s="21"/>
      <c r="K943" s="21"/>
      <c r="L943" s="21"/>
      <c r="M943" s="37"/>
      <c r="N943" s="23"/>
      <c r="O943" s="21"/>
      <c r="P943" s="21"/>
      <c r="Q943" s="10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6.5" customHeight="1">
      <c r="A944" s="1"/>
      <c r="B944" s="1"/>
      <c r="C944" s="12"/>
      <c r="D944" s="14"/>
      <c r="E944" s="14"/>
      <c r="F944" s="14"/>
      <c r="G944" s="29"/>
      <c r="H944" s="13"/>
      <c r="I944" s="14"/>
      <c r="J944" s="21"/>
      <c r="K944" s="21"/>
      <c r="L944" s="21"/>
      <c r="M944" s="37"/>
      <c r="N944" s="23"/>
      <c r="O944" s="21"/>
      <c r="P944" s="21"/>
      <c r="Q944" s="10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6.5" customHeight="1">
      <c r="A945" s="1"/>
      <c r="B945" s="1"/>
      <c r="C945" s="12"/>
      <c r="D945" s="14"/>
      <c r="E945" s="14"/>
      <c r="F945" s="14"/>
      <c r="G945" s="29"/>
      <c r="H945" s="13"/>
      <c r="I945" s="14"/>
      <c r="J945" s="21"/>
      <c r="K945" s="21"/>
      <c r="L945" s="21"/>
      <c r="M945" s="37"/>
      <c r="N945" s="23"/>
      <c r="O945" s="21"/>
      <c r="P945" s="21"/>
      <c r="Q945" s="10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6.5" customHeight="1">
      <c r="A946" s="1"/>
      <c r="B946" s="1"/>
      <c r="C946" s="12"/>
      <c r="D946" s="14"/>
      <c r="E946" s="14"/>
      <c r="F946" s="14"/>
      <c r="G946" s="29"/>
      <c r="H946" s="13"/>
      <c r="I946" s="14"/>
      <c r="J946" s="21"/>
      <c r="K946" s="21"/>
      <c r="L946" s="21"/>
      <c r="M946" s="37"/>
      <c r="N946" s="23"/>
      <c r="O946" s="21"/>
      <c r="P946" s="21"/>
      <c r="Q946" s="10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6.5" customHeight="1">
      <c r="A947" s="1"/>
      <c r="B947" s="1"/>
      <c r="C947" s="12"/>
      <c r="D947" s="14"/>
      <c r="E947" s="14"/>
      <c r="F947" s="14"/>
      <c r="G947" s="29"/>
      <c r="H947" s="13"/>
      <c r="I947" s="14"/>
      <c r="J947" s="21"/>
      <c r="K947" s="21"/>
      <c r="L947" s="21"/>
      <c r="M947" s="37"/>
      <c r="N947" s="23"/>
      <c r="O947" s="21"/>
      <c r="P947" s="21"/>
      <c r="Q947" s="10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6.5" customHeight="1">
      <c r="A948" s="1"/>
      <c r="B948" s="1"/>
      <c r="C948" s="12"/>
      <c r="D948" s="14"/>
      <c r="E948" s="14"/>
      <c r="F948" s="14"/>
      <c r="G948" s="29"/>
      <c r="H948" s="13"/>
      <c r="I948" s="14"/>
      <c r="J948" s="21"/>
      <c r="K948" s="21"/>
      <c r="L948" s="21"/>
      <c r="M948" s="37"/>
      <c r="N948" s="23"/>
      <c r="O948" s="21"/>
      <c r="P948" s="21"/>
      <c r="Q948" s="10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6.5" customHeight="1">
      <c r="A949" s="1"/>
      <c r="B949" s="1"/>
      <c r="C949" s="12"/>
      <c r="D949" s="14"/>
      <c r="E949" s="14"/>
      <c r="F949" s="14"/>
      <c r="G949" s="29"/>
      <c r="H949" s="13"/>
      <c r="I949" s="14"/>
      <c r="J949" s="21"/>
      <c r="K949" s="21"/>
      <c r="L949" s="21"/>
      <c r="M949" s="37"/>
      <c r="N949" s="23"/>
      <c r="O949" s="21"/>
      <c r="P949" s="21"/>
      <c r="Q949" s="10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6.5" customHeight="1">
      <c r="A950" s="1"/>
      <c r="B950" s="1"/>
      <c r="C950" s="12"/>
      <c r="D950" s="14"/>
      <c r="E950" s="14"/>
      <c r="F950" s="14"/>
      <c r="G950" s="29"/>
      <c r="H950" s="13"/>
      <c r="I950" s="14"/>
      <c r="J950" s="21"/>
      <c r="K950" s="21"/>
      <c r="L950" s="21"/>
      <c r="M950" s="37"/>
      <c r="N950" s="23"/>
      <c r="O950" s="21"/>
      <c r="P950" s="21"/>
      <c r="Q950" s="10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6.5" customHeight="1">
      <c r="A951" s="1"/>
      <c r="B951" s="1"/>
      <c r="C951" s="12"/>
      <c r="D951" s="14"/>
      <c r="E951" s="14"/>
      <c r="F951" s="14"/>
      <c r="G951" s="29"/>
      <c r="H951" s="13"/>
      <c r="I951" s="14"/>
      <c r="J951" s="21"/>
      <c r="K951" s="21"/>
      <c r="L951" s="21"/>
      <c r="M951" s="37"/>
      <c r="N951" s="23"/>
      <c r="O951" s="21"/>
      <c r="P951" s="21"/>
      <c r="Q951" s="10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6.5" customHeight="1">
      <c r="A952" s="1"/>
      <c r="B952" s="1"/>
      <c r="C952" s="12"/>
      <c r="D952" s="14"/>
      <c r="E952" s="14"/>
      <c r="F952" s="14"/>
      <c r="G952" s="29"/>
      <c r="H952" s="13"/>
      <c r="I952" s="14"/>
      <c r="J952" s="21"/>
      <c r="K952" s="21"/>
      <c r="L952" s="21"/>
      <c r="M952" s="37"/>
      <c r="N952" s="23"/>
      <c r="O952" s="21"/>
      <c r="P952" s="21"/>
      <c r="Q952" s="10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6.5" customHeight="1">
      <c r="A953" s="1"/>
      <c r="B953" s="1"/>
      <c r="C953" s="12"/>
      <c r="D953" s="14"/>
      <c r="E953" s="14"/>
      <c r="F953" s="14"/>
      <c r="G953" s="29"/>
      <c r="H953" s="13"/>
      <c r="I953" s="14"/>
      <c r="J953" s="21"/>
      <c r="K953" s="21"/>
      <c r="L953" s="21"/>
      <c r="M953" s="37"/>
      <c r="N953" s="23"/>
      <c r="O953" s="21"/>
      <c r="P953" s="21"/>
      <c r="Q953" s="10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6.5" customHeight="1">
      <c r="A954" s="1"/>
      <c r="B954" s="1"/>
      <c r="C954" s="12"/>
      <c r="D954" s="14"/>
      <c r="E954" s="14"/>
      <c r="F954" s="14"/>
      <c r="G954" s="29"/>
      <c r="H954" s="13"/>
      <c r="I954" s="14"/>
      <c r="J954" s="21"/>
      <c r="K954" s="21"/>
      <c r="L954" s="21"/>
      <c r="M954" s="37"/>
      <c r="N954" s="23"/>
      <c r="O954" s="21"/>
      <c r="P954" s="21"/>
      <c r="Q954" s="10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6.5" customHeight="1">
      <c r="A955" s="1"/>
      <c r="B955" s="1"/>
      <c r="C955" s="12"/>
      <c r="D955" s="14"/>
      <c r="E955" s="14"/>
      <c r="F955" s="14"/>
      <c r="G955" s="29"/>
      <c r="H955" s="13"/>
      <c r="I955" s="14"/>
      <c r="J955" s="21"/>
      <c r="K955" s="21"/>
      <c r="L955" s="21"/>
      <c r="M955" s="37"/>
      <c r="N955" s="23"/>
      <c r="O955" s="21"/>
      <c r="P955" s="21"/>
      <c r="Q955" s="10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6.5" customHeight="1">
      <c r="A956" s="1"/>
      <c r="B956" s="1"/>
      <c r="C956" s="12"/>
      <c r="D956" s="14"/>
      <c r="E956" s="14"/>
      <c r="F956" s="14"/>
      <c r="G956" s="29"/>
      <c r="H956" s="13"/>
      <c r="I956" s="14"/>
      <c r="J956" s="21"/>
      <c r="K956" s="21"/>
      <c r="L956" s="21"/>
      <c r="M956" s="37"/>
      <c r="N956" s="23"/>
      <c r="O956" s="21"/>
      <c r="P956" s="21"/>
      <c r="Q956" s="10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6.5" customHeight="1">
      <c r="A957" s="1"/>
      <c r="B957" s="1"/>
      <c r="C957" s="12"/>
      <c r="D957" s="14"/>
      <c r="E957" s="14"/>
      <c r="F957" s="14"/>
      <c r="G957" s="29"/>
      <c r="H957" s="13"/>
      <c r="I957" s="14"/>
      <c r="J957" s="21"/>
      <c r="K957" s="21"/>
      <c r="L957" s="21"/>
      <c r="M957" s="37"/>
      <c r="N957" s="23"/>
      <c r="O957" s="21"/>
      <c r="P957" s="21"/>
      <c r="Q957" s="10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6.5" customHeight="1">
      <c r="A958" s="1"/>
      <c r="B958" s="1"/>
      <c r="C958" s="12"/>
      <c r="D958" s="14"/>
      <c r="E958" s="14"/>
      <c r="F958" s="14"/>
      <c r="G958" s="29"/>
      <c r="H958" s="13"/>
      <c r="I958" s="14"/>
      <c r="J958" s="21"/>
      <c r="K958" s="21"/>
      <c r="L958" s="21"/>
      <c r="M958" s="37"/>
      <c r="N958" s="23"/>
      <c r="O958" s="21"/>
      <c r="P958" s="21"/>
      <c r="Q958" s="10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6.5" customHeight="1">
      <c r="A959" s="1"/>
      <c r="B959" s="1"/>
      <c r="C959" s="12"/>
      <c r="D959" s="14"/>
      <c r="E959" s="14"/>
      <c r="F959" s="14"/>
      <c r="G959" s="29"/>
      <c r="H959" s="13"/>
      <c r="I959" s="14"/>
      <c r="J959" s="21"/>
      <c r="K959" s="21"/>
      <c r="L959" s="21"/>
      <c r="M959" s="37"/>
      <c r="N959" s="23"/>
      <c r="O959" s="21"/>
      <c r="P959" s="21"/>
      <c r="Q959" s="10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6.5" customHeight="1">
      <c r="A960" s="1"/>
      <c r="B960" s="1"/>
      <c r="C960" s="12"/>
      <c r="D960" s="14"/>
      <c r="E960" s="14"/>
      <c r="F960" s="14"/>
      <c r="G960" s="29"/>
      <c r="H960" s="13"/>
      <c r="I960" s="14"/>
      <c r="J960" s="21"/>
      <c r="K960" s="21"/>
      <c r="L960" s="21"/>
      <c r="M960" s="37"/>
      <c r="N960" s="23"/>
      <c r="O960" s="21"/>
      <c r="P960" s="21"/>
      <c r="Q960" s="10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6.5" customHeight="1">
      <c r="A961" s="1"/>
      <c r="B961" s="1"/>
      <c r="C961" s="12"/>
      <c r="D961" s="14"/>
      <c r="E961" s="14"/>
      <c r="F961" s="14"/>
      <c r="G961" s="29"/>
      <c r="H961" s="13"/>
      <c r="I961" s="14"/>
      <c r="J961" s="21"/>
      <c r="K961" s="21"/>
      <c r="L961" s="21"/>
      <c r="M961" s="37"/>
      <c r="N961" s="23"/>
      <c r="O961" s="21"/>
      <c r="P961" s="21"/>
      <c r="Q961" s="10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6.5" customHeight="1">
      <c r="A962" s="1"/>
      <c r="B962" s="1"/>
      <c r="C962" s="12"/>
      <c r="D962" s="14"/>
      <c r="E962" s="14"/>
      <c r="F962" s="14"/>
      <c r="G962" s="29"/>
      <c r="H962" s="13"/>
      <c r="I962" s="14"/>
      <c r="J962" s="21"/>
      <c r="K962" s="21"/>
      <c r="L962" s="21"/>
      <c r="M962" s="37"/>
      <c r="N962" s="23"/>
      <c r="O962" s="21"/>
      <c r="P962" s="21"/>
      <c r="Q962" s="10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6.5" customHeight="1">
      <c r="A963" s="1"/>
      <c r="B963" s="1"/>
      <c r="C963" s="12"/>
      <c r="D963" s="14"/>
      <c r="E963" s="14"/>
      <c r="F963" s="14"/>
      <c r="G963" s="29"/>
      <c r="H963" s="13"/>
      <c r="I963" s="14"/>
      <c r="J963" s="21"/>
      <c r="K963" s="21"/>
      <c r="L963" s="21"/>
      <c r="M963" s="37"/>
      <c r="N963" s="23"/>
      <c r="O963" s="21"/>
      <c r="P963" s="21"/>
      <c r="Q963" s="10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6.5" customHeight="1">
      <c r="A964" s="1"/>
      <c r="B964" s="1"/>
      <c r="C964" s="12"/>
      <c r="D964" s="14"/>
      <c r="E964" s="14"/>
      <c r="F964" s="14"/>
      <c r="G964" s="29"/>
      <c r="H964" s="13"/>
      <c r="I964" s="14"/>
      <c r="J964" s="21"/>
      <c r="K964" s="21"/>
      <c r="L964" s="21"/>
      <c r="M964" s="37"/>
      <c r="N964" s="23"/>
      <c r="O964" s="21"/>
      <c r="P964" s="21"/>
      <c r="Q964" s="10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6.5" customHeight="1">
      <c r="A965" s="1"/>
      <c r="B965" s="1"/>
      <c r="C965" s="12"/>
      <c r="D965" s="14"/>
      <c r="E965" s="14"/>
      <c r="F965" s="14"/>
      <c r="G965" s="29"/>
      <c r="H965" s="13"/>
      <c r="I965" s="14"/>
      <c r="J965" s="21"/>
      <c r="K965" s="21"/>
      <c r="L965" s="21"/>
      <c r="M965" s="37"/>
      <c r="N965" s="23"/>
      <c r="O965" s="21"/>
      <c r="P965" s="21"/>
      <c r="Q965" s="10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6.5" customHeight="1">
      <c r="A966" s="1"/>
      <c r="B966" s="1"/>
      <c r="C966" s="12"/>
      <c r="D966" s="14"/>
      <c r="E966" s="14"/>
      <c r="F966" s="14"/>
      <c r="G966" s="29"/>
      <c r="H966" s="13"/>
      <c r="I966" s="14"/>
      <c r="J966" s="21"/>
      <c r="K966" s="21"/>
      <c r="L966" s="21"/>
      <c r="M966" s="37"/>
      <c r="N966" s="23"/>
      <c r="O966" s="21"/>
      <c r="P966" s="21"/>
      <c r="Q966" s="10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6.5" customHeight="1">
      <c r="A967" s="1"/>
      <c r="B967" s="1"/>
      <c r="C967" s="12"/>
      <c r="D967" s="14"/>
      <c r="E967" s="14"/>
      <c r="F967" s="14"/>
      <c r="G967" s="29"/>
      <c r="H967" s="13"/>
      <c r="I967" s="14"/>
      <c r="J967" s="21"/>
      <c r="K967" s="21"/>
      <c r="L967" s="21"/>
      <c r="M967" s="37"/>
      <c r="N967" s="23"/>
      <c r="O967" s="21"/>
      <c r="P967" s="21"/>
      <c r="Q967" s="10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6.5" customHeight="1">
      <c r="A968" s="1"/>
      <c r="B968" s="1"/>
      <c r="C968" s="12"/>
      <c r="D968" s="14"/>
      <c r="E968" s="14"/>
      <c r="F968" s="14"/>
      <c r="G968" s="29"/>
      <c r="H968" s="13"/>
      <c r="I968" s="14"/>
      <c r="J968" s="21"/>
      <c r="K968" s="21"/>
      <c r="L968" s="21"/>
      <c r="M968" s="37"/>
      <c r="N968" s="23"/>
      <c r="O968" s="21"/>
      <c r="P968" s="21"/>
      <c r="Q968" s="10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6.5" customHeight="1">
      <c r="A969" s="1"/>
      <c r="B969" s="1"/>
      <c r="C969" s="12"/>
      <c r="D969" s="14"/>
      <c r="E969" s="14"/>
      <c r="F969" s="14"/>
      <c r="G969" s="29"/>
      <c r="H969" s="13"/>
      <c r="I969" s="14"/>
      <c r="J969" s="21"/>
      <c r="K969" s="21"/>
      <c r="L969" s="21"/>
      <c r="M969" s="37"/>
      <c r="N969" s="23"/>
      <c r="O969" s="21"/>
      <c r="P969" s="21"/>
      <c r="Q969" s="10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6.5" customHeight="1">
      <c r="A970" s="1"/>
      <c r="B970" s="1"/>
      <c r="C970" s="12"/>
      <c r="D970" s="14"/>
      <c r="E970" s="14"/>
      <c r="F970" s="14"/>
      <c r="G970" s="29"/>
      <c r="H970" s="13"/>
      <c r="I970" s="14"/>
      <c r="J970" s="21"/>
      <c r="K970" s="21"/>
      <c r="L970" s="21"/>
      <c r="M970" s="37"/>
      <c r="N970" s="23"/>
      <c r="O970" s="21"/>
      <c r="P970" s="21"/>
      <c r="Q970" s="10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6.5" customHeight="1">
      <c r="A971" s="1"/>
      <c r="B971" s="1"/>
      <c r="C971" s="12"/>
      <c r="D971" s="14"/>
      <c r="E971" s="14"/>
      <c r="F971" s="14"/>
      <c r="G971" s="29"/>
      <c r="H971" s="13"/>
      <c r="I971" s="14"/>
      <c r="J971" s="21"/>
      <c r="K971" s="21"/>
      <c r="L971" s="21"/>
      <c r="M971" s="37"/>
      <c r="N971" s="23"/>
      <c r="O971" s="21"/>
      <c r="P971" s="21"/>
      <c r="Q971" s="10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6.5" customHeight="1">
      <c r="A972" s="1"/>
      <c r="B972" s="1"/>
      <c r="C972" s="12"/>
      <c r="D972" s="14"/>
      <c r="E972" s="14"/>
      <c r="F972" s="14"/>
      <c r="G972" s="29"/>
      <c r="H972" s="13"/>
      <c r="I972" s="14"/>
      <c r="J972" s="21"/>
      <c r="K972" s="21"/>
      <c r="L972" s="21"/>
      <c r="M972" s="37"/>
      <c r="N972" s="23"/>
      <c r="O972" s="21"/>
      <c r="P972" s="21"/>
      <c r="Q972" s="10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6.5" customHeight="1">
      <c r="A973" s="1"/>
      <c r="B973" s="1"/>
      <c r="C973" s="12"/>
      <c r="D973" s="14"/>
      <c r="E973" s="14"/>
      <c r="F973" s="14"/>
      <c r="G973" s="29"/>
      <c r="H973" s="13"/>
      <c r="I973" s="14"/>
      <c r="J973" s="21"/>
      <c r="K973" s="21"/>
      <c r="L973" s="21"/>
      <c r="M973" s="37"/>
      <c r="N973" s="23"/>
      <c r="O973" s="21"/>
      <c r="P973" s="21"/>
      <c r="Q973" s="10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6.5" customHeight="1">
      <c r="A974" s="1"/>
      <c r="B974" s="1"/>
      <c r="C974" s="12"/>
      <c r="D974" s="14"/>
      <c r="E974" s="14"/>
      <c r="F974" s="14"/>
      <c r="G974" s="29"/>
      <c r="H974" s="13"/>
      <c r="I974" s="14"/>
      <c r="J974" s="21"/>
      <c r="K974" s="21"/>
      <c r="L974" s="21"/>
      <c r="M974" s="37"/>
      <c r="N974" s="23"/>
      <c r="O974" s="21"/>
      <c r="P974" s="21"/>
      <c r="Q974" s="10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6.5" customHeight="1">
      <c r="A975" s="1"/>
      <c r="B975" s="1"/>
      <c r="C975" s="12"/>
      <c r="D975" s="14"/>
      <c r="E975" s="14"/>
      <c r="F975" s="14"/>
      <c r="G975" s="29"/>
      <c r="H975" s="13"/>
      <c r="I975" s="14"/>
      <c r="J975" s="21"/>
      <c r="K975" s="21"/>
      <c r="L975" s="21"/>
      <c r="M975" s="37"/>
      <c r="N975" s="23"/>
      <c r="O975" s="21"/>
      <c r="P975" s="21"/>
      <c r="Q975" s="10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6.5" customHeight="1">
      <c r="A976" s="1"/>
      <c r="B976" s="1"/>
      <c r="C976" s="12"/>
      <c r="D976" s="14"/>
      <c r="E976" s="14"/>
      <c r="F976" s="14"/>
      <c r="G976" s="29"/>
      <c r="H976" s="13"/>
      <c r="I976" s="14"/>
      <c r="J976" s="21"/>
      <c r="K976" s="21"/>
      <c r="L976" s="21"/>
      <c r="M976" s="37"/>
      <c r="N976" s="23"/>
      <c r="O976" s="21"/>
      <c r="P976" s="21"/>
      <c r="Q976" s="10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6.5" customHeight="1">
      <c r="A977" s="1"/>
      <c r="B977" s="1"/>
      <c r="C977" s="12"/>
      <c r="D977" s="14"/>
      <c r="E977" s="14"/>
      <c r="F977" s="14"/>
      <c r="G977" s="29"/>
      <c r="H977" s="13"/>
      <c r="I977" s="14"/>
      <c r="J977" s="21"/>
      <c r="K977" s="21"/>
      <c r="L977" s="21"/>
      <c r="M977" s="37"/>
      <c r="N977" s="23"/>
      <c r="O977" s="21"/>
      <c r="P977" s="21"/>
      <c r="Q977" s="10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6.5" customHeight="1">
      <c r="A978" s="1"/>
      <c r="B978" s="1"/>
      <c r="C978" s="12"/>
      <c r="D978" s="14"/>
      <c r="E978" s="14"/>
      <c r="F978" s="14"/>
      <c r="G978" s="29"/>
      <c r="H978" s="13"/>
      <c r="I978" s="14"/>
      <c r="J978" s="21"/>
      <c r="K978" s="21"/>
      <c r="L978" s="21"/>
      <c r="M978" s="37"/>
      <c r="N978" s="23"/>
      <c r="O978" s="21"/>
      <c r="P978" s="21"/>
      <c r="Q978" s="10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6.5" customHeight="1">
      <c r="A979" s="1"/>
      <c r="B979" s="1"/>
      <c r="C979" s="12"/>
      <c r="D979" s="14"/>
      <c r="E979" s="14"/>
      <c r="F979" s="14"/>
      <c r="G979" s="29"/>
      <c r="H979" s="13"/>
      <c r="I979" s="14"/>
      <c r="J979" s="21"/>
      <c r="K979" s="21"/>
      <c r="L979" s="21"/>
      <c r="M979" s="37"/>
      <c r="N979" s="23"/>
      <c r="O979" s="21"/>
      <c r="P979" s="21"/>
      <c r="Q979" s="10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6.5" customHeight="1">
      <c r="A980" s="1"/>
      <c r="B980" s="1"/>
      <c r="C980" s="12"/>
      <c r="D980" s="14"/>
      <c r="E980" s="14"/>
      <c r="F980" s="14"/>
      <c r="G980" s="29"/>
      <c r="H980" s="13"/>
      <c r="I980" s="14"/>
      <c r="J980" s="21"/>
      <c r="K980" s="21"/>
      <c r="L980" s="21"/>
      <c r="M980" s="37"/>
      <c r="N980" s="23"/>
      <c r="O980" s="21"/>
      <c r="P980" s="21"/>
      <c r="Q980" s="10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6.5" customHeight="1">
      <c r="A981" s="1"/>
      <c r="B981" s="1"/>
      <c r="C981" s="12"/>
      <c r="D981" s="14"/>
      <c r="E981" s="14"/>
      <c r="F981" s="14"/>
      <c r="G981" s="29"/>
      <c r="H981" s="13"/>
      <c r="I981" s="14"/>
      <c r="J981" s="21"/>
      <c r="K981" s="21"/>
      <c r="L981" s="21"/>
      <c r="M981" s="37"/>
      <c r="N981" s="23"/>
      <c r="O981" s="21"/>
      <c r="P981" s="21"/>
      <c r="Q981" s="10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6.5" customHeight="1">
      <c r="A982" s="1"/>
      <c r="B982" s="1"/>
      <c r="C982" s="12"/>
      <c r="D982" s="14"/>
      <c r="E982" s="14"/>
      <c r="F982" s="14"/>
      <c r="G982" s="29"/>
      <c r="H982" s="13"/>
      <c r="I982" s="14"/>
      <c r="J982" s="21"/>
      <c r="K982" s="21"/>
      <c r="L982" s="21"/>
      <c r="M982" s="37"/>
      <c r="N982" s="23"/>
      <c r="O982" s="21"/>
      <c r="P982" s="21"/>
      <c r="Q982" s="10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6.5" customHeight="1">
      <c r="A983" s="1"/>
      <c r="B983" s="1"/>
      <c r="C983" s="12"/>
      <c r="D983" s="14"/>
      <c r="E983" s="14"/>
      <c r="F983" s="14"/>
      <c r="G983" s="29"/>
      <c r="H983" s="13"/>
      <c r="I983" s="14"/>
      <c r="J983" s="21"/>
      <c r="K983" s="21"/>
      <c r="L983" s="21"/>
      <c r="M983" s="37"/>
      <c r="N983" s="23"/>
      <c r="O983" s="21"/>
      <c r="P983" s="21"/>
      <c r="Q983" s="10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6.5" customHeight="1">
      <c r="A984" s="1"/>
      <c r="B984" s="1"/>
      <c r="C984" s="12"/>
      <c r="D984" s="14"/>
      <c r="E984" s="14"/>
      <c r="F984" s="14"/>
      <c r="G984" s="29"/>
      <c r="H984" s="13"/>
      <c r="I984" s="14"/>
      <c r="J984" s="21"/>
      <c r="K984" s="21"/>
      <c r="L984" s="21"/>
      <c r="M984" s="37"/>
      <c r="N984" s="23"/>
      <c r="O984" s="21"/>
      <c r="P984" s="21"/>
      <c r="Q984" s="10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6.5" customHeight="1">
      <c r="A985" s="1"/>
      <c r="B985" s="1"/>
      <c r="C985" s="12"/>
      <c r="D985" s="14"/>
      <c r="E985" s="14"/>
      <c r="F985" s="14"/>
      <c r="G985" s="29"/>
      <c r="H985" s="13"/>
      <c r="I985" s="14"/>
      <c r="J985" s="21"/>
      <c r="K985" s="21"/>
      <c r="L985" s="21"/>
      <c r="M985" s="37"/>
      <c r="N985" s="23"/>
      <c r="O985" s="21"/>
      <c r="P985" s="21"/>
      <c r="Q985" s="10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6.5" customHeight="1">
      <c r="A986" s="1"/>
      <c r="B986" s="1"/>
      <c r="C986" s="12"/>
      <c r="D986" s="14"/>
      <c r="E986" s="14"/>
      <c r="F986" s="14"/>
      <c r="G986" s="29"/>
      <c r="H986" s="13"/>
      <c r="I986" s="14"/>
      <c r="J986" s="21"/>
      <c r="K986" s="21"/>
      <c r="L986" s="21"/>
      <c r="M986" s="37"/>
      <c r="N986" s="23"/>
      <c r="O986" s="21"/>
      <c r="P986" s="21"/>
      <c r="Q986" s="10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6.5" customHeight="1">
      <c r="A987" s="1"/>
      <c r="B987" s="1"/>
      <c r="C987" s="12"/>
      <c r="D987" s="14"/>
      <c r="E987" s="14"/>
      <c r="F987" s="14"/>
      <c r="G987" s="29"/>
      <c r="H987" s="13"/>
      <c r="I987" s="14"/>
      <c r="J987" s="21"/>
      <c r="K987" s="21"/>
      <c r="L987" s="21"/>
      <c r="M987" s="37"/>
      <c r="N987" s="23"/>
      <c r="O987" s="21"/>
      <c r="P987" s="21"/>
      <c r="Q987" s="10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6.5" customHeight="1">
      <c r="A988" s="1"/>
      <c r="B988" s="1"/>
      <c r="C988" s="12"/>
      <c r="D988" s="14"/>
      <c r="E988" s="14"/>
      <c r="F988" s="14"/>
      <c r="G988" s="29"/>
      <c r="H988" s="13"/>
      <c r="I988" s="14"/>
      <c r="J988" s="21"/>
      <c r="K988" s="21"/>
      <c r="L988" s="21"/>
      <c r="M988" s="37"/>
      <c r="N988" s="23"/>
      <c r="O988" s="21"/>
      <c r="P988" s="21"/>
      <c r="Q988" s="10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6.5" customHeight="1">
      <c r="A989" s="1"/>
      <c r="B989" s="1"/>
      <c r="C989" s="12"/>
      <c r="D989" s="14"/>
      <c r="E989" s="14"/>
      <c r="F989" s="14"/>
      <c r="G989" s="29"/>
      <c r="H989" s="13"/>
      <c r="I989" s="14"/>
      <c r="J989" s="21"/>
      <c r="K989" s="21"/>
      <c r="L989" s="21"/>
      <c r="M989" s="37"/>
      <c r="N989" s="23"/>
      <c r="O989" s="21"/>
      <c r="P989" s="21"/>
      <c r="Q989" s="10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6.5" customHeight="1">
      <c r="A990" s="1"/>
      <c r="B990" s="1"/>
      <c r="C990" s="12"/>
      <c r="D990" s="14"/>
      <c r="E990" s="14"/>
      <c r="F990" s="14"/>
      <c r="G990" s="29"/>
      <c r="H990" s="13"/>
      <c r="I990" s="14"/>
      <c r="J990" s="21"/>
      <c r="K990" s="21"/>
      <c r="L990" s="21"/>
      <c r="M990" s="37"/>
      <c r="N990" s="23"/>
      <c r="O990" s="21"/>
      <c r="P990" s="21"/>
      <c r="Q990" s="10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6.5" customHeight="1">
      <c r="A991" s="1"/>
      <c r="B991" s="1"/>
      <c r="C991" s="12"/>
      <c r="D991" s="14"/>
      <c r="E991" s="14"/>
      <c r="F991" s="14"/>
      <c r="G991" s="29"/>
      <c r="H991" s="13"/>
      <c r="I991" s="14"/>
      <c r="J991" s="21"/>
      <c r="K991" s="21"/>
      <c r="L991" s="21"/>
      <c r="M991" s="37"/>
      <c r="N991" s="23"/>
      <c r="O991" s="21"/>
      <c r="P991" s="21"/>
      <c r="Q991" s="10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6.5" customHeight="1">
      <c r="A992" s="1"/>
      <c r="B992" s="1"/>
      <c r="C992" s="12"/>
      <c r="D992" s="14"/>
      <c r="E992" s="14"/>
      <c r="F992" s="14"/>
      <c r="G992" s="29"/>
      <c r="H992" s="13"/>
      <c r="I992" s="14"/>
      <c r="J992" s="21"/>
      <c r="K992" s="21"/>
      <c r="L992" s="21"/>
      <c r="M992" s="37"/>
      <c r="N992" s="23"/>
      <c r="O992" s="21"/>
      <c r="P992" s="21"/>
      <c r="Q992" s="10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6.5" customHeight="1">
      <c r="A993" s="1"/>
      <c r="B993" s="1"/>
      <c r="C993" s="12"/>
      <c r="D993" s="14"/>
      <c r="E993" s="14"/>
      <c r="F993" s="14"/>
      <c r="G993" s="29"/>
      <c r="H993" s="13"/>
      <c r="I993" s="14"/>
      <c r="J993" s="21"/>
      <c r="K993" s="21"/>
      <c r="L993" s="21"/>
      <c r="M993" s="37"/>
      <c r="N993" s="23"/>
      <c r="O993" s="21"/>
      <c r="P993" s="21"/>
      <c r="Q993" s="10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6.5" customHeight="1">
      <c r="A994" s="1"/>
      <c r="B994" s="1"/>
      <c r="C994" s="12"/>
      <c r="D994" s="14"/>
      <c r="E994" s="14"/>
      <c r="F994" s="14"/>
      <c r="G994" s="29"/>
      <c r="H994" s="13"/>
      <c r="I994" s="14"/>
      <c r="J994" s="21"/>
      <c r="K994" s="21"/>
      <c r="L994" s="21"/>
      <c r="M994" s="37"/>
      <c r="N994" s="23"/>
      <c r="O994" s="21"/>
      <c r="P994" s="21"/>
      <c r="Q994" s="10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6.5" customHeight="1">
      <c r="A995" s="1"/>
      <c r="B995" s="1"/>
      <c r="C995" s="12"/>
      <c r="D995" s="14"/>
      <c r="E995" s="14"/>
      <c r="F995" s="14"/>
      <c r="G995" s="29"/>
      <c r="H995" s="13"/>
      <c r="I995" s="14"/>
      <c r="J995" s="21"/>
      <c r="K995" s="21"/>
      <c r="L995" s="21"/>
      <c r="M995" s="37"/>
      <c r="N995" s="23"/>
      <c r="O995" s="21"/>
      <c r="P995" s="21"/>
      <c r="Q995" s="10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6.5" customHeight="1">
      <c r="A996" s="1"/>
      <c r="B996" s="1"/>
      <c r="C996" s="12"/>
      <c r="D996" s="14"/>
      <c r="E996" s="14"/>
      <c r="F996" s="14"/>
      <c r="G996" s="29"/>
      <c r="H996" s="13"/>
      <c r="I996" s="14"/>
      <c r="J996" s="21"/>
      <c r="K996" s="21"/>
      <c r="L996" s="21"/>
      <c r="M996" s="37"/>
      <c r="N996" s="23"/>
      <c r="O996" s="21"/>
      <c r="P996" s="21"/>
      <c r="Q996" s="10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6.5" customHeight="1">
      <c r="A997" s="1"/>
      <c r="B997" s="1"/>
      <c r="C997" s="12"/>
      <c r="D997" s="14"/>
      <c r="E997" s="14"/>
      <c r="F997" s="14"/>
      <c r="G997" s="29"/>
      <c r="H997" s="13"/>
      <c r="I997" s="14"/>
      <c r="J997" s="21"/>
      <c r="K997" s="21"/>
      <c r="L997" s="21"/>
      <c r="M997" s="37"/>
      <c r="N997" s="23"/>
      <c r="O997" s="21"/>
      <c r="P997" s="21"/>
      <c r="Q997" s="10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6.5" customHeight="1">
      <c r="A998" s="1"/>
      <c r="B998" s="1"/>
      <c r="C998" s="12"/>
      <c r="D998" s="14"/>
      <c r="E998" s="14"/>
      <c r="F998" s="14"/>
      <c r="G998" s="29"/>
      <c r="H998" s="13"/>
      <c r="I998" s="14"/>
      <c r="J998" s="21"/>
      <c r="K998" s="21"/>
      <c r="L998" s="21"/>
      <c r="M998" s="37"/>
      <c r="N998" s="23"/>
      <c r="O998" s="21"/>
      <c r="P998" s="21"/>
      <c r="Q998" s="10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6.5" customHeight="1">
      <c r="A999" s="1"/>
      <c r="B999" s="1"/>
      <c r="C999" s="12"/>
      <c r="D999" s="14"/>
      <c r="E999" s="14"/>
      <c r="F999" s="14"/>
      <c r="G999" s="29"/>
      <c r="H999" s="13"/>
      <c r="I999" s="14"/>
      <c r="J999" s="21"/>
      <c r="K999" s="21"/>
      <c r="L999" s="21"/>
      <c r="M999" s="37"/>
      <c r="N999" s="23"/>
      <c r="O999" s="21"/>
      <c r="P999" s="21"/>
      <c r="Q999" s="10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6.5" customHeight="1">
      <c r="A1000" s="1"/>
      <c r="B1000" s="1"/>
      <c r="C1000" s="12"/>
      <c r="D1000" s="14"/>
      <c r="E1000" s="14"/>
      <c r="F1000" s="14"/>
      <c r="G1000" s="29"/>
      <c r="H1000" s="13"/>
      <c r="I1000" s="14"/>
      <c r="J1000" s="21"/>
      <c r="K1000" s="21"/>
      <c r="L1000" s="21"/>
      <c r="M1000" s="37"/>
      <c r="N1000" s="23"/>
      <c r="O1000" s="21"/>
      <c r="P1000" s="21"/>
      <c r="Q1000" s="10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rintOptions/>
  <pageMargins bottom="0.75" footer="0.0" header="0.0" left="0.309027777777778" right="0.309027777777778" top="0.75"/>
  <pageSetup paperSize="9" orientation="portrait"/>
  <drawing r:id="rId2"/>
  <legacyDrawing r:id="rId3"/>
</worksheet>
</file>

<file path=xl/worksheets/sheet3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3.0"/>
    <col customWidth="1" min="4" max="4" width="5.78"/>
    <col customWidth="1" min="5" max="7" width="7.33"/>
    <col customWidth="1" min="8" max="8" width="6.44"/>
    <col customWidth="1" min="9" max="9" width="6.22"/>
    <col customWidth="1" min="10" max="10" width="13.78"/>
    <col customWidth="1" min="11" max="12" width="6.78"/>
    <col customWidth="1" min="13" max="13" width="8.78"/>
    <col customWidth="1" min="14" max="14" width="6.22"/>
    <col customWidth="1" min="15" max="16" width="3.67"/>
    <col customWidth="1" min="17" max="17" width="12.0"/>
    <col customWidth="1" min="18" max="18" width="18.33"/>
    <col customWidth="1" min="19" max="38" width="7.0"/>
  </cols>
  <sheetData>
    <row r="1" ht="16.5" customHeight="1">
      <c r="A1" s="1" t="s">
        <v>0</v>
      </c>
      <c r="B1" s="1"/>
      <c r="C1" s="12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21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1" t="s">
        <v>24</v>
      </c>
      <c r="P1" s="21" t="s">
        <v>25</v>
      </c>
      <c r="Q1" s="21" t="s">
        <v>26</v>
      </c>
      <c r="R1" s="21" t="s">
        <v>27</v>
      </c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</row>
    <row r="2" ht="16.5" customHeight="1">
      <c r="A2" s="25">
        <v>46170.0</v>
      </c>
      <c r="B2" s="26">
        <f t="shared" ref="B2:B25" si="1">A2</f>
        <v>46170</v>
      </c>
      <c r="C2" s="27" t="s">
        <v>2173</v>
      </c>
      <c r="D2" s="28">
        <v>10000.0</v>
      </c>
      <c r="E2" s="3">
        <v>29.0</v>
      </c>
      <c r="F2" s="3">
        <f>E2</f>
        <v>29</v>
      </c>
      <c r="G2" s="9">
        <f t="shared" ref="G2:G25" si="2">$D$2-F2</f>
        <v>9971</v>
      </c>
      <c r="H2" s="1">
        <v>46181.0</v>
      </c>
      <c r="I2" s="14">
        <v>10000.0</v>
      </c>
      <c r="J2" s="30" t="s">
        <v>1363</v>
      </c>
      <c r="K2" s="31">
        <v>46163.0</v>
      </c>
      <c r="L2" s="31" t="s">
        <v>2253</v>
      </c>
      <c r="M2" s="23" t="s">
        <v>2526</v>
      </c>
      <c r="N2" s="24"/>
      <c r="O2" s="24"/>
      <c r="P2" s="24"/>
      <c r="Q2" s="23" t="s">
        <v>2527</v>
      </c>
      <c r="R2" s="23" t="s">
        <v>1554</v>
      </c>
    </row>
    <row r="3" ht="16.5" customHeight="1">
      <c r="A3" s="25">
        <v>46171.0</v>
      </c>
      <c r="B3" s="26">
        <f t="shared" si="1"/>
        <v>46171</v>
      </c>
      <c r="C3" s="46" t="s">
        <v>1495</v>
      </c>
      <c r="D3" s="34"/>
      <c r="E3" s="28">
        <v>426.0</v>
      </c>
      <c r="F3" s="3">
        <f t="shared" ref="F3:F25" si="3">F2+E3</f>
        <v>455</v>
      </c>
      <c r="G3" s="9">
        <f t="shared" si="2"/>
        <v>9545</v>
      </c>
      <c r="H3" s="21"/>
      <c r="I3" s="14"/>
      <c r="J3" s="30"/>
      <c r="K3" s="31"/>
      <c r="L3" s="31"/>
      <c r="M3" s="23"/>
      <c r="N3" s="24"/>
      <c r="O3" s="24"/>
      <c r="P3" s="24"/>
      <c r="Q3" s="23"/>
      <c r="R3" s="23"/>
    </row>
    <row r="4" ht="16.5" customHeight="1">
      <c r="A4" s="25">
        <v>46172.0</v>
      </c>
      <c r="B4" s="26">
        <f t="shared" si="1"/>
        <v>46172</v>
      </c>
      <c r="C4" s="55"/>
      <c r="D4" s="34"/>
      <c r="E4" s="28">
        <v>449.0</v>
      </c>
      <c r="F4" s="3">
        <f t="shared" si="3"/>
        <v>904</v>
      </c>
      <c r="G4" s="9">
        <f t="shared" si="2"/>
        <v>9096</v>
      </c>
      <c r="H4" s="21"/>
      <c r="I4" s="14"/>
      <c r="J4" s="21"/>
      <c r="K4" s="21"/>
      <c r="L4" s="21"/>
      <c r="M4" s="23"/>
      <c r="N4" s="24"/>
      <c r="O4" s="24"/>
      <c r="P4" s="24"/>
      <c r="Q4" s="23"/>
      <c r="R4" s="23"/>
    </row>
    <row r="5" ht="16.5" customHeight="1">
      <c r="A5" s="25">
        <v>46173.0</v>
      </c>
      <c r="B5" s="26">
        <f t="shared" si="1"/>
        <v>46173</v>
      </c>
      <c r="C5" s="55"/>
      <c r="D5" s="34"/>
      <c r="E5" s="28">
        <v>461.0</v>
      </c>
      <c r="F5" s="3">
        <f t="shared" si="3"/>
        <v>1365</v>
      </c>
      <c r="G5" s="9">
        <f t="shared" si="2"/>
        <v>8635</v>
      </c>
      <c r="H5" s="21"/>
      <c r="I5" s="14"/>
      <c r="J5" s="21"/>
      <c r="K5" s="21"/>
      <c r="L5" s="21"/>
      <c r="M5" s="23"/>
      <c r="N5" s="24"/>
      <c r="O5" s="24"/>
      <c r="P5" s="24"/>
      <c r="Q5" s="23"/>
      <c r="R5" s="23"/>
    </row>
    <row r="6" ht="16.5" customHeight="1">
      <c r="A6" s="25">
        <v>46174.0</v>
      </c>
      <c r="B6" s="26">
        <f t="shared" si="1"/>
        <v>46174</v>
      </c>
      <c r="C6" s="55"/>
      <c r="D6" s="34"/>
      <c r="E6" s="28">
        <v>451.0</v>
      </c>
      <c r="F6" s="3">
        <f t="shared" si="3"/>
        <v>1816</v>
      </c>
      <c r="G6" s="9">
        <f t="shared" si="2"/>
        <v>8184</v>
      </c>
      <c r="H6" s="21"/>
      <c r="J6" s="21"/>
      <c r="K6" s="21"/>
      <c r="L6" s="21"/>
      <c r="M6" s="23"/>
      <c r="N6" s="24"/>
      <c r="O6" s="24"/>
      <c r="P6" s="24"/>
      <c r="Q6" s="23"/>
      <c r="R6" s="23"/>
    </row>
    <row r="7" ht="16.5" customHeight="1">
      <c r="A7" s="25">
        <v>46175.0</v>
      </c>
      <c r="B7" s="26">
        <f t="shared" si="1"/>
        <v>46175</v>
      </c>
      <c r="C7" s="55"/>
      <c r="D7" s="34"/>
      <c r="E7" s="28">
        <v>463.0</v>
      </c>
      <c r="F7" s="3">
        <f t="shared" si="3"/>
        <v>2279</v>
      </c>
      <c r="G7" s="9">
        <f t="shared" si="2"/>
        <v>7721</v>
      </c>
      <c r="H7" s="21"/>
      <c r="K7" s="21"/>
      <c r="L7" s="21"/>
      <c r="M7" s="23"/>
      <c r="N7" s="24"/>
      <c r="O7" s="24"/>
      <c r="P7" s="24"/>
      <c r="R7" s="14"/>
    </row>
    <row r="8" ht="16.5" customHeight="1">
      <c r="A8" s="25">
        <v>46176.0</v>
      </c>
      <c r="B8" s="26">
        <f t="shared" si="1"/>
        <v>46176</v>
      </c>
      <c r="E8" s="28">
        <v>462.0</v>
      </c>
      <c r="F8" s="3">
        <f t="shared" si="3"/>
        <v>2741</v>
      </c>
      <c r="G8" s="9">
        <f t="shared" si="2"/>
        <v>7259</v>
      </c>
    </row>
    <row r="9" ht="16.5" customHeight="1">
      <c r="A9" s="25">
        <v>46177.0</v>
      </c>
      <c r="B9" s="26">
        <f t="shared" si="1"/>
        <v>46177</v>
      </c>
      <c r="E9" s="28">
        <v>461.0</v>
      </c>
      <c r="F9" s="3">
        <f t="shared" si="3"/>
        <v>3202</v>
      </c>
      <c r="G9" s="9">
        <f t="shared" si="2"/>
        <v>6798</v>
      </c>
    </row>
    <row r="10" ht="16.5" customHeight="1">
      <c r="A10" s="25">
        <v>46178.0</v>
      </c>
      <c r="B10" s="26">
        <f t="shared" si="1"/>
        <v>46178</v>
      </c>
      <c r="E10" s="28">
        <v>456.0</v>
      </c>
      <c r="F10" s="3">
        <f t="shared" si="3"/>
        <v>3658</v>
      </c>
      <c r="G10" s="9">
        <f t="shared" si="2"/>
        <v>6342</v>
      </c>
    </row>
    <row r="11" ht="16.5" customHeight="1">
      <c r="A11" s="25">
        <v>46179.0</v>
      </c>
      <c r="B11" s="26">
        <f t="shared" si="1"/>
        <v>46179</v>
      </c>
      <c r="E11" s="28">
        <v>465.0</v>
      </c>
      <c r="F11" s="3">
        <f t="shared" si="3"/>
        <v>4123</v>
      </c>
      <c r="G11" s="9">
        <f t="shared" si="2"/>
        <v>5877</v>
      </c>
    </row>
    <row r="12" ht="16.5" customHeight="1">
      <c r="A12" s="25">
        <v>46180.0</v>
      </c>
      <c r="B12" s="26">
        <f t="shared" si="1"/>
        <v>46180</v>
      </c>
      <c r="E12" s="28">
        <v>465.0</v>
      </c>
      <c r="F12" s="3">
        <f t="shared" si="3"/>
        <v>4588</v>
      </c>
      <c r="G12" s="9">
        <f t="shared" si="2"/>
        <v>5412</v>
      </c>
      <c r="U12" s="3"/>
    </row>
    <row r="13" ht="16.5" customHeight="1">
      <c r="A13" s="25">
        <v>46181.0</v>
      </c>
      <c r="B13" s="26">
        <f t="shared" si="1"/>
        <v>46181</v>
      </c>
      <c r="E13" s="28">
        <v>465.0</v>
      </c>
      <c r="F13" s="3">
        <f t="shared" si="3"/>
        <v>5053</v>
      </c>
      <c r="G13" s="9">
        <f t="shared" si="2"/>
        <v>4947</v>
      </c>
    </row>
    <row r="14" ht="16.5" customHeight="1">
      <c r="A14" s="25">
        <v>46182.0</v>
      </c>
      <c r="B14" s="26">
        <f t="shared" si="1"/>
        <v>46182</v>
      </c>
      <c r="E14" s="28">
        <v>427.0</v>
      </c>
      <c r="F14" s="3">
        <f t="shared" si="3"/>
        <v>5480</v>
      </c>
      <c r="G14" s="9">
        <f t="shared" si="2"/>
        <v>4520</v>
      </c>
    </row>
    <row r="15" ht="16.5" customHeight="1">
      <c r="A15" s="25">
        <v>46183.0</v>
      </c>
      <c r="B15" s="26">
        <f t="shared" si="1"/>
        <v>46183</v>
      </c>
      <c r="E15" s="28">
        <v>423.0</v>
      </c>
      <c r="F15" s="3">
        <f t="shared" si="3"/>
        <v>5903</v>
      </c>
      <c r="G15" s="9">
        <f t="shared" si="2"/>
        <v>4097</v>
      </c>
    </row>
    <row r="16" ht="16.5" customHeight="1">
      <c r="A16" s="25">
        <v>46184.0</v>
      </c>
      <c r="B16" s="26">
        <f t="shared" si="1"/>
        <v>46184</v>
      </c>
      <c r="E16" s="28">
        <v>423.0</v>
      </c>
      <c r="F16" s="3">
        <f t="shared" si="3"/>
        <v>6326</v>
      </c>
      <c r="G16" s="9">
        <f t="shared" si="2"/>
        <v>3674</v>
      </c>
      <c r="T16" s="12"/>
    </row>
    <row r="17" ht="16.5" customHeight="1">
      <c r="A17" s="25">
        <v>46185.0</v>
      </c>
      <c r="B17" s="26">
        <f t="shared" si="1"/>
        <v>46185</v>
      </c>
      <c r="E17" s="28">
        <v>423.0</v>
      </c>
      <c r="F17" s="3">
        <f t="shared" si="3"/>
        <v>6749</v>
      </c>
      <c r="G17" s="9">
        <f t="shared" si="2"/>
        <v>3251</v>
      </c>
      <c r="S17" s="3"/>
      <c r="T17" s="14"/>
    </row>
    <row r="18" ht="16.5" customHeight="1">
      <c r="A18" s="25">
        <v>46186.0</v>
      </c>
      <c r="B18" s="26">
        <f t="shared" si="1"/>
        <v>46186</v>
      </c>
      <c r="E18" s="28">
        <v>425.0</v>
      </c>
      <c r="F18" s="3">
        <f t="shared" si="3"/>
        <v>7174</v>
      </c>
      <c r="G18" s="9">
        <f t="shared" si="2"/>
        <v>2826</v>
      </c>
      <c r="S18" s="3"/>
      <c r="T18" s="14"/>
    </row>
    <row r="19" ht="16.5" customHeight="1">
      <c r="A19" s="25">
        <v>46187.0</v>
      </c>
      <c r="B19" s="26">
        <f t="shared" si="1"/>
        <v>46187</v>
      </c>
      <c r="E19" s="28">
        <v>425.0</v>
      </c>
      <c r="F19" s="3">
        <f t="shared" si="3"/>
        <v>7599</v>
      </c>
      <c r="G19" s="9">
        <f t="shared" si="2"/>
        <v>2401</v>
      </c>
      <c r="H19" s="24"/>
      <c r="J19" s="21"/>
      <c r="K19" s="21"/>
      <c r="L19" s="21"/>
      <c r="M19" s="22"/>
      <c r="N19" s="21"/>
      <c r="O19" s="21"/>
      <c r="P19" s="21"/>
      <c r="Q19" s="21"/>
      <c r="R19" s="21"/>
      <c r="S19" s="3"/>
      <c r="T19" s="14"/>
    </row>
    <row r="20" ht="16.5" customHeight="1">
      <c r="A20" s="25">
        <v>46188.0</v>
      </c>
      <c r="B20" s="26">
        <f t="shared" si="1"/>
        <v>46188</v>
      </c>
      <c r="E20" s="28">
        <v>425.0</v>
      </c>
      <c r="F20" s="3">
        <f t="shared" si="3"/>
        <v>8024</v>
      </c>
      <c r="G20" s="9">
        <f t="shared" si="2"/>
        <v>1976</v>
      </c>
      <c r="H20" s="24"/>
      <c r="J20" s="21"/>
      <c r="K20" s="21"/>
      <c r="L20" s="21"/>
      <c r="M20" s="22"/>
      <c r="N20" s="21"/>
      <c r="O20" s="21"/>
      <c r="P20" s="21"/>
      <c r="Q20" s="21"/>
      <c r="R20" s="21"/>
      <c r="S20" s="3"/>
      <c r="T20" s="14"/>
    </row>
    <row r="21" ht="16.5" customHeight="1">
      <c r="A21" s="25">
        <v>46189.0</v>
      </c>
      <c r="B21" s="26">
        <f t="shared" si="1"/>
        <v>46189</v>
      </c>
      <c r="E21" s="28">
        <v>425.0</v>
      </c>
      <c r="F21" s="3">
        <f t="shared" si="3"/>
        <v>8449</v>
      </c>
      <c r="G21" s="9">
        <f t="shared" si="2"/>
        <v>1551</v>
      </c>
      <c r="H21" s="24"/>
      <c r="J21" s="21"/>
      <c r="K21" s="21"/>
      <c r="L21" s="21"/>
      <c r="M21" s="22"/>
      <c r="N21" s="21"/>
      <c r="O21" s="21"/>
      <c r="P21" s="21"/>
      <c r="Q21" s="21"/>
      <c r="R21" s="21"/>
      <c r="S21" s="3"/>
      <c r="T21" s="14"/>
    </row>
    <row r="22" ht="16.5" customHeight="1">
      <c r="A22" s="25">
        <v>46190.0</v>
      </c>
      <c r="B22" s="26">
        <f t="shared" si="1"/>
        <v>46190</v>
      </c>
      <c r="E22" s="28">
        <v>418.0</v>
      </c>
      <c r="F22" s="3">
        <f t="shared" si="3"/>
        <v>8867</v>
      </c>
      <c r="G22" s="9">
        <f t="shared" si="2"/>
        <v>1133</v>
      </c>
      <c r="H22" s="24"/>
      <c r="J22" s="21"/>
      <c r="K22" s="21"/>
      <c r="L22" s="21"/>
      <c r="M22" s="22"/>
      <c r="N22" s="21"/>
      <c r="O22" s="21"/>
      <c r="P22" s="21"/>
      <c r="Q22" s="21"/>
      <c r="R22" s="21"/>
      <c r="S22" s="3"/>
    </row>
    <row r="23" ht="16.5" customHeight="1">
      <c r="A23" s="25">
        <v>46191.0</v>
      </c>
      <c r="B23" s="26">
        <f t="shared" si="1"/>
        <v>46191</v>
      </c>
      <c r="E23" s="28">
        <v>418.0</v>
      </c>
      <c r="F23" s="3">
        <f t="shared" si="3"/>
        <v>9285</v>
      </c>
      <c r="G23" s="9">
        <f t="shared" si="2"/>
        <v>715</v>
      </c>
      <c r="H23" s="24"/>
      <c r="J23" s="21"/>
      <c r="K23" s="21"/>
      <c r="L23" s="21"/>
      <c r="M23" s="22"/>
      <c r="N23" s="21"/>
      <c r="O23" s="21"/>
      <c r="P23" s="21"/>
      <c r="Q23" s="21"/>
      <c r="R23" s="21"/>
    </row>
    <row r="24" ht="16.5" customHeight="1">
      <c r="A24" s="25">
        <v>46192.0</v>
      </c>
      <c r="B24" s="26">
        <f t="shared" si="1"/>
        <v>46192</v>
      </c>
      <c r="E24" s="28">
        <v>421.0</v>
      </c>
      <c r="F24" s="3">
        <f t="shared" si="3"/>
        <v>9706</v>
      </c>
      <c r="G24" s="9">
        <f t="shared" si="2"/>
        <v>294</v>
      </c>
      <c r="H24" s="24"/>
      <c r="J24" s="21"/>
      <c r="K24" s="21"/>
      <c r="L24" s="21"/>
      <c r="M24" s="22"/>
      <c r="N24" s="21"/>
      <c r="O24" s="21"/>
      <c r="P24" s="21"/>
      <c r="Q24" s="21"/>
      <c r="R24" s="21"/>
    </row>
    <row r="25" ht="16.5" customHeight="1">
      <c r="A25" s="25">
        <v>46193.0</v>
      </c>
      <c r="B25" s="26">
        <f t="shared" si="1"/>
        <v>46193</v>
      </c>
      <c r="E25" s="28">
        <v>405.0</v>
      </c>
      <c r="F25" s="3">
        <f t="shared" si="3"/>
        <v>10111</v>
      </c>
      <c r="G25" s="9">
        <f t="shared" si="2"/>
        <v>-111</v>
      </c>
      <c r="H25" s="24"/>
      <c r="J25" s="21"/>
      <c r="K25" s="21"/>
      <c r="L25" s="21"/>
      <c r="M25" s="22"/>
      <c r="N25" s="21"/>
      <c r="O25" s="21"/>
      <c r="P25" s="21"/>
      <c r="Q25" s="21"/>
      <c r="R25" s="21"/>
    </row>
    <row r="26" ht="16.5" customHeight="1">
      <c r="A26" s="25"/>
      <c r="B26" s="26"/>
      <c r="C26" s="27" t="s">
        <v>1546</v>
      </c>
      <c r="D26" s="28">
        <f>I28</f>
        <v>5000</v>
      </c>
      <c r="E26" s="28">
        <v>10.0</v>
      </c>
      <c r="F26" s="14">
        <f>E26</f>
        <v>10</v>
      </c>
      <c r="G26" s="29">
        <f t="shared" ref="G26:G39" si="4">$D$26-F26</f>
        <v>4990</v>
      </c>
      <c r="H26" s="1">
        <v>46196.0</v>
      </c>
      <c r="I26" s="14">
        <v>3000.0</v>
      </c>
      <c r="J26" s="21" t="s">
        <v>68</v>
      </c>
      <c r="K26" s="21"/>
      <c r="L26" s="21" t="s">
        <v>83</v>
      </c>
      <c r="M26" s="22" t="s">
        <v>2528</v>
      </c>
      <c r="N26" s="21"/>
      <c r="O26" s="21"/>
      <c r="P26" s="21"/>
      <c r="Q26" s="23" t="s">
        <v>1185</v>
      </c>
      <c r="R26" s="23" t="s">
        <v>1554</v>
      </c>
    </row>
    <row r="27" ht="16.5" customHeight="1">
      <c r="A27" s="25">
        <v>46194.0</v>
      </c>
      <c r="B27" s="26">
        <f t="shared" ref="B27:B39" si="5">A27</f>
        <v>46194</v>
      </c>
      <c r="D27" s="33"/>
      <c r="E27" s="28">
        <v>425.0</v>
      </c>
      <c r="F27" s="14">
        <f t="shared" ref="F27:F39" si="6">F26+E27</f>
        <v>435</v>
      </c>
      <c r="G27" s="29">
        <f t="shared" si="4"/>
        <v>4565</v>
      </c>
      <c r="H27" s="1">
        <v>46217.0</v>
      </c>
      <c r="I27" s="14">
        <v>2000.0</v>
      </c>
      <c r="J27" s="30" t="s">
        <v>68</v>
      </c>
      <c r="K27" s="31">
        <v>46204.0</v>
      </c>
      <c r="L27" s="21" t="s">
        <v>78</v>
      </c>
      <c r="M27" s="49" t="s">
        <v>2529</v>
      </c>
      <c r="N27" s="21" t="s">
        <v>160</v>
      </c>
      <c r="O27" s="21"/>
      <c r="P27" s="21"/>
      <c r="Q27" s="23" t="s">
        <v>2530</v>
      </c>
      <c r="R27" s="23" t="s">
        <v>1554</v>
      </c>
    </row>
    <row r="28" ht="16.5" customHeight="1">
      <c r="A28" s="25">
        <v>46195.0</v>
      </c>
      <c r="B28" s="26">
        <f t="shared" si="5"/>
        <v>46195</v>
      </c>
      <c r="D28" s="33"/>
      <c r="E28" s="28">
        <v>427.0</v>
      </c>
      <c r="F28" s="14">
        <f t="shared" si="6"/>
        <v>862</v>
      </c>
      <c r="G28" s="29">
        <f t="shared" si="4"/>
        <v>4138</v>
      </c>
      <c r="H28" s="24"/>
      <c r="I28" s="14">
        <f>SUM(I26:I27)</f>
        <v>5000</v>
      </c>
      <c r="J28" s="21"/>
      <c r="K28" s="21"/>
      <c r="L28" s="21"/>
      <c r="M28" s="22"/>
      <c r="N28" s="21"/>
      <c r="O28" s="21"/>
      <c r="P28" s="21"/>
      <c r="Q28" s="21"/>
    </row>
    <row r="29" ht="16.5" customHeight="1">
      <c r="A29" s="25">
        <v>46196.0</v>
      </c>
      <c r="B29" s="26">
        <f t="shared" si="5"/>
        <v>46196</v>
      </c>
      <c r="E29" s="28">
        <v>424.0</v>
      </c>
      <c r="F29" s="14">
        <f t="shared" si="6"/>
        <v>1286</v>
      </c>
      <c r="G29" s="29">
        <f t="shared" si="4"/>
        <v>3714</v>
      </c>
      <c r="H29" s="24"/>
      <c r="J29" s="21"/>
      <c r="K29" s="21"/>
      <c r="L29" s="21"/>
      <c r="M29" s="22"/>
      <c r="N29" s="21"/>
      <c r="O29" s="21"/>
      <c r="P29" s="21"/>
      <c r="Q29" s="21"/>
    </row>
    <row r="30" ht="16.5" customHeight="1">
      <c r="A30" s="25">
        <v>46197.0</v>
      </c>
      <c r="B30" s="26">
        <f t="shared" si="5"/>
        <v>46197</v>
      </c>
      <c r="E30" s="28">
        <v>428.0</v>
      </c>
      <c r="F30" s="14">
        <f t="shared" si="6"/>
        <v>1714</v>
      </c>
      <c r="G30" s="29">
        <f t="shared" si="4"/>
        <v>3286</v>
      </c>
      <c r="H30" s="24"/>
      <c r="J30" s="21"/>
      <c r="K30" s="21"/>
      <c r="L30" s="21"/>
      <c r="M30" s="22"/>
      <c r="N30" s="21"/>
      <c r="O30" s="21"/>
      <c r="P30" s="21"/>
      <c r="Q30" s="21"/>
    </row>
    <row r="31" ht="16.5" customHeight="1">
      <c r="A31" s="25">
        <v>46198.0</v>
      </c>
      <c r="B31" s="26">
        <f t="shared" si="5"/>
        <v>46198</v>
      </c>
      <c r="E31" s="28">
        <v>429.0</v>
      </c>
      <c r="F31" s="14">
        <f t="shared" si="6"/>
        <v>2143</v>
      </c>
      <c r="G31" s="29">
        <f t="shared" si="4"/>
        <v>2857</v>
      </c>
      <c r="H31" s="24"/>
      <c r="J31" s="21"/>
      <c r="K31" s="21"/>
      <c r="L31" s="21"/>
      <c r="M31" s="22"/>
      <c r="N31" s="21"/>
      <c r="O31" s="21"/>
      <c r="P31" s="21"/>
      <c r="Q31" s="21"/>
    </row>
    <row r="32" ht="16.5" customHeight="1">
      <c r="A32" s="25">
        <v>46199.0</v>
      </c>
      <c r="B32" s="26">
        <f t="shared" si="5"/>
        <v>46199</v>
      </c>
      <c r="E32" s="28">
        <v>423.0</v>
      </c>
      <c r="F32" s="14">
        <f t="shared" si="6"/>
        <v>2566</v>
      </c>
      <c r="G32" s="29">
        <f t="shared" si="4"/>
        <v>2434</v>
      </c>
      <c r="H32" s="24"/>
      <c r="J32" s="21"/>
      <c r="K32" s="21"/>
      <c r="L32" s="21"/>
      <c r="M32" s="22"/>
      <c r="N32" s="21"/>
      <c r="O32" s="21"/>
      <c r="P32" s="21"/>
      <c r="Q32" s="21"/>
    </row>
    <row r="33" ht="16.5" customHeight="1">
      <c r="A33" s="25">
        <v>46200.0</v>
      </c>
      <c r="B33" s="26">
        <f t="shared" si="5"/>
        <v>46200</v>
      </c>
      <c r="E33" s="28">
        <v>422.0</v>
      </c>
      <c r="F33" s="14">
        <f t="shared" si="6"/>
        <v>2988</v>
      </c>
      <c r="G33" s="29">
        <f t="shared" si="4"/>
        <v>2012</v>
      </c>
      <c r="H33" s="24"/>
      <c r="J33" s="21"/>
      <c r="K33" s="21"/>
      <c r="L33" s="21"/>
      <c r="M33" s="22"/>
      <c r="N33" s="21"/>
      <c r="O33" s="21"/>
      <c r="P33" s="21"/>
      <c r="Q33" s="21"/>
    </row>
    <row r="34" ht="16.5" customHeight="1">
      <c r="A34" s="25">
        <v>46201.0</v>
      </c>
      <c r="B34" s="26">
        <f t="shared" si="5"/>
        <v>46201</v>
      </c>
      <c r="C34" s="46" t="s">
        <v>392</v>
      </c>
      <c r="E34" s="28">
        <v>57.0</v>
      </c>
      <c r="F34" s="14">
        <f t="shared" si="6"/>
        <v>3045</v>
      </c>
      <c r="G34" s="29">
        <f t="shared" si="4"/>
        <v>1955</v>
      </c>
      <c r="H34" s="24"/>
      <c r="J34" s="21"/>
      <c r="K34" s="21"/>
      <c r="L34" s="21"/>
      <c r="M34" s="22"/>
      <c r="N34" s="21"/>
      <c r="O34" s="21"/>
      <c r="P34" s="21"/>
      <c r="Q34" s="21"/>
      <c r="R34" s="21"/>
    </row>
    <row r="35" ht="16.5" customHeight="1">
      <c r="A35" s="25">
        <v>46202.0</v>
      </c>
      <c r="B35" s="26">
        <f t="shared" si="5"/>
        <v>46202</v>
      </c>
      <c r="E35" s="28">
        <v>369.0</v>
      </c>
      <c r="F35" s="14">
        <f t="shared" si="6"/>
        <v>3414</v>
      </c>
      <c r="G35" s="29">
        <f t="shared" si="4"/>
        <v>1586</v>
      </c>
      <c r="H35" s="24"/>
      <c r="J35" s="21"/>
      <c r="K35" s="21"/>
      <c r="L35" s="21"/>
      <c r="M35" s="22"/>
      <c r="N35" s="21"/>
      <c r="O35" s="21"/>
      <c r="P35" s="21"/>
      <c r="Q35" s="21"/>
      <c r="R35" s="21"/>
    </row>
    <row r="36" ht="16.5" customHeight="1">
      <c r="A36" s="25">
        <v>46203.0</v>
      </c>
      <c r="B36" s="26">
        <f t="shared" si="5"/>
        <v>46203</v>
      </c>
      <c r="E36" s="28">
        <v>433.0</v>
      </c>
      <c r="F36" s="14">
        <f t="shared" si="6"/>
        <v>3847</v>
      </c>
      <c r="G36" s="29">
        <f t="shared" si="4"/>
        <v>1153</v>
      </c>
      <c r="H36" s="24"/>
      <c r="J36" s="21"/>
      <c r="K36" s="21"/>
      <c r="L36" s="21"/>
      <c r="M36" s="22"/>
      <c r="N36" s="21"/>
      <c r="O36" s="21"/>
      <c r="P36" s="21"/>
      <c r="Q36" s="21"/>
      <c r="R36" s="21"/>
    </row>
    <row r="37" ht="16.5" customHeight="1">
      <c r="A37" s="25">
        <v>46204.0</v>
      </c>
      <c r="B37" s="26">
        <f t="shared" si="5"/>
        <v>46204</v>
      </c>
      <c r="E37" s="28">
        <v>428.0</v>
      </c>
      <c r="F37" s="14">
        <f t="shared" si="6"/>
        <v>4275</v>
      </c>
      <c r="G37" s="29">
        <f t="shared" si="4"/>
        <v>725</v>
      </c>
      <c r="H37" s="24"/>
      <c r="J37" s="21"/>
      <c r="K37" s="21"/>
      <c r="L37" s="21"/>
      <c r="M37" s="22"/>
      <c r="N37" s="21"/>
      <c r="O37" s="21"/>
      <c r="P37" s="21"/>
      <c r="Q37" s="21"/>
      <c r="R37" s="21"/>
    </row>
    <row r="38" ht="16.5" customHeight="1">
      <c r="A38" s="25">
        <v>46205.0</v>
      </c>
      <c r="B38" s="26">
        <f t="shared" si="5"/>
        <v>46205</v>
      </c>
      <c r="C38" s="27"/>
      <c r="D38" s="27"/>
      <c r="E38" s="28">
        <v>430.0</v>
      </c>
      <c r="F38" s="14">
        <f t="shared" si="6"/>
        <v>4705</v>
      </c>
      <c r="G38" s="29">
        <f t="shared" si="4"/>
        <v>295</v>
      </c>
      <c r="H38" s="24"/>
      <c r="J38" s="21"/>
      <c r="K38" s="21"/>
      <c r="L38" s="21"/>
      <c r="M38" s="22"/>
      <c r="N38" s="21"/>
      <c r="O38" s="21"/>
      <c r="P38" s="21"/>
      <c r="Q38" s="21"/>
      <c r="R38" s="21"/>
    </row>
    <row r="39" ht="16.5" customHeight="1">
      <c r="A39" s="25">
        <v>46206.0</v>
      </c>
      <c r="B39" s="26">
        <f t="shared" si="5"/>
        <v>46206</v>
      </c>
      <c r="C39" s="27"/>
      <c r="D39" s="27"/>
      <c r="E39" s="28">
        <v>295.0</v>
      </c>
      <c r="F39" s="14">
        <f t="shared" si="6"/>
        <v>5000</v>
      </c>
      <c r="G39" s="29">
        <f t="shared" si="4"/>
        <v>0</v>
      </c>
      <c r="H39" s="24"/>
      <c r="J39" s="21"/>
      <c r="K39" s="21"/>
      <c r="L39" s="21"/>
      <c r="M39" s="22"/>
      <c r="N39" s="21"/>
      <c r="O39" s="21"/>
      <c r="P39" s="21"/>
      <c r="Q39" s="21"/>
      <c r="R39" s="21"/>
    </row>
    <row r="40" ht="16.5" customHeight="1">
      <c r="A40" s="24"/>
      <c r="B40" s="24"/>
      <c r="C40" s="27" t="s">
        <v>1546</v>
      </c>
      <c r="D40" s="3">
        <f>I43</f>
        <v>980</v>
      </c>
      <c r="E40" s="3">
        <v>131.0</v>
      </c>
      <c r="F40" s="14">
        <f>E40</f>
        <v>131</v>
      </c>
      <c r="G40" s="29">
        <f t="shared" ref="G40:G43" si="7">$D$40-F40</f>
        <v>849</v>
      </c>
      <c r="H40" s="1">
        <v>46230.0</v>
      </c>
      <c r="I40" s="14">
        <v>2500.0</v>
      </c>
      <c r="J40" s="30" t="s">
        <v>68</v>
      </c>
      <c r="K40" s="21"/>
      <c r="L40" s="21"/>
      <c r="M40" s="22" t="s">
        <v>1548</v>
      </c>
      <c r="N40" s="21"/>
      <c r="O40" s="21"/>
      <c r="P40" s="21"/>
      <c r="Q40" s="23" t="s">
        <v>517</v>
      </c>
      <c r="R40" s="23" t="s">
        <v>1554</v>
      </c>
    </row>
    <row r="41" ht="16.5" customHeight="1">
      <c r="A41" s="25">
        <v>46207.0</v>
      </c>
      <c r="B41" s="26">
        <f t="shared" ref="B41:B43" si="8">A41</f>
        <v>46207</v>
      </c>
      <c r="D41" s="34"/>
      <c r="E41" s="3">
        <v>428.0</v>
      </c>
      <c r="F41" s="14">
        <f t="shared" ref="F41:F42" si="9">F40+E41</f>
        <v>559</v>
      </c>
      <c r="G41" s="29">
        <f t="shared" si="7"/>
        <v>421</v>
      </c>
      <c r="H41" s="1">
        <v>46237.0</v>
      </c>
      <c r="I41" s="14">
        <v>2500.0</v>
      </c>
      <c r="J41" s="30" t="s">
        <v>68</v>
      </c>
      <c r="K41" s="31"/>
      <c r="L41" s="21"/>
      <c r="M41" s="49" t="s">
        <v>1548</v>
      </c>
      <c r="N41" s="21"/>
      <c r="O41" s="21"/>
      <c r="P41" s="21"/>
      <c r="Q41" s="23" t="s">
        <v>517</v>
      </c>
      <c r="R41" s="23" t="s">
        <v>1554</v>
      </c>
    </row>
    <row r="42" ht="16.5" customHeight="1">
      <c r="A42" s="25">
        <v>46208.0</v>
      </c>
      <c r="B42" s="26">
        <f t="shared" si="8"/>
        <v>46208</v>
      </c>
      <c r="D42" s="34"/>
      <c r="E42" s="3">
        <v>380.0</v>
      </c>
      <c r="F42" s="14">
        <f t="shared" si="9"/>
        <v>939</v>
      </c>
      <c r="G42" s="29">
        <f t="shared" si="7"/>
        <v>41</v>
      </c>
      <c r="H42" s="24"/>
      <c r="I42" s="14">
        <f>SUM(I40:I41)</f>
        <v>5000</v>
      </c>
      <c r="J42" s="21"/>
      <c r="K42" s="21"/>
      <c r="L42" s="21"/>
      <c r="M42" s="22"/>
      <c r="N42" s="21"/>
      <c r="O42" s="21"/>
      <c r="P42" s="21"/>
      <c r="Q42" s="21"/>
    </row>
    <row r="43" ht="16.5" customHeight="1">
      <c r="A43" s="25">
        <v>46209.0</v>
      </c>
      <c r="B43" s="26">
        <f t="shared" si="8"/>
        <v>46209</v>
      </c>
      <c r="D43" s="34"/>
      <c r="E43" s="3">
        <v>41.0</v>
      </c>
      <c r="F43" s="14">
        <f>E43+F42</f>
        <v>980</v>
      </c>
      <c r="G43" s="29">
        <f t="shared" si="7"/>
        <v>0</v>
      </c>
      <c r="H43" s="21" t="s">
        <v>1559</v>
      </c>
      <c r="I43" s="14">
        <v>980.0</v>
      </c>
      <c r="J43" s="21"/>
      <c r="K43" s="21"/>
      <c r="L43" s="21"/>
      <c r="M43" s="22"/>
      <c r="N43" s="21"/>
      <c r="O43" s="21"/>
      <c r="P43" s="21"/>
      <c r="Q43" s="21"/>
    </row>
    <row r="44" ht="16.5" customHeight="1">
      <c r="A44" s="24"/>
      <c r="B44" s="24"/>
      <c r="D44" s="34"/>
      <c r="E44" s="34"/>
      <c r="F44" s="14"/>
      <c r="G44" s="29"/>
      <c r="H44" s="21" t="s">
        <v>1561</v>
      </c>
      <c r="I44" s="14">
        <v>4020.0</v>
      </c>
      <c r="J44" s="21"/>
      <c r="K44" s="21"/>
      <c r="L44" s="21"/>
      <c r="M44" s="22"/>
      <c r="N44" s="21"/>
      <c r="O44" s="21"/>
      <c r="P44" s="21"/>
      <c r="Q44" s="21"/>
    </row>
    <row r="45" ht="16.5" customHeight="1">
      <c r="A45" s="24"/>
      <c r="B45" s="24"/>
      <c r="C45" s="27" t="s">
        <v>2531</v>
      </c>
      <c r="D45" s="3">
        <v>370.0</v>
      </c>
      <c r="E45" s="3">
        <v>340.0</v>
      </c>
      <c r="F45" s="14">
        <f>E45</f>
        <v>340</v>
      </c>
      <c r="G45" s="29">
        <f t="shared" ref="G45:G46" si="10">$D$45-F45</f>
        <v>30</v>
      </c>
      <c r="H45" s="32">
        <v>46210.0</v>
      </c>
      <c r="I45" s="14">
        <v>370.0</v>
      </c>
      <c r="J45" s="30" t="s">
        <v>1599</v>
      </c>
      <c r="K45" s="31">
        <v>46177.0</v>
      </c>
      <c r="L45" s="21" t="s">
        <v>1284</v>
      </c>
      <c r="M45" s="23" t="s">
        <v>2532</v>
      </c>
      <c r="N45" s="23"/>
      <c r="O45" s="23"/>
      <c r="P45" s="23"/>
      <c r="Q45" s="23" t="s">
        <v>2533</v>
      </c>
      <c r="R45" s="23" t="s">
        <v>2534</v>
      </c>
    </row>
    <row r="46" ht="16.5" customHeight="1">
      <c r="A46" s="25">
        <v>46210.0</v>
      </c>
      <c r="B46" s="26">
        <f>A46</f>
        <v>46210</v>
      </c>
      <c r="C46" s="27"/>
      <c r="D46" s="3"/>
      <c r="E46" s="3">
        <v>97.0</v>
      </c>
      <c r="F46" s="14">
        <f>F45+E46</f>
        <v>437</v>
      </c>
      <c r="G46" s="29">
        <f t="shared" si="10"/>
        <v>-67</v>
      </c>
      <c r="M46" s="10"/>
    </row>
    <row r="47" ht="16.5" customHeight="1">
      <c r="A47" s="25"/>
      <c r="B47" s="26"/>
      <c r="C47" s="27" t="s">
        <v>2535</v>
      </c>
      <c r="D47" s="3">
        <v>500.0</v>
      </c>
      <c r="E47" s="3">
        <v>263.0</v>
      </c>
      <c r="F47" s="14">
        <f>E47</f>
        <v>263</v>
      </c>
      <c r="G47" s="29">
        <f t="shared" ref="G47:G48" si="11">$D$47-F47</f>
        <v>237</v>
      </c>
      <c r="H47" s="32">
        <v>46211.0</v>
      </c>
      <c r="I47" s="14">
        <v>500.0</v>
      </c>
      <c r="J47" s="30" t="s">
        <v>439</v>
      </c>
      <c r="K47" s="31">
        <v>46182.0</v>
      </c>
      <c r="L47" s="21" t="s">
        <v>73</v>
      </c>
      <c r="M47" s="23" t="s">
        <v>2536</v>
      </c>
      <c r="N47" s="21"/>
      <c r="O47" s="21"/>
      <c r="P47" s="21"/>
      <c r="Q47" s="23" t="s">
        <v>2537</v>
      </c>
      <c r="R47" s="23" t="s">
        <v>1604</v>
      </c>
    </row>
    <row r="48" ht="16.5" customHeight="1">
      <c r="A48" s="25">
        <v>46211.0</v>
      </c>
      <c r="B48" s="26">
        <f>A48</f>
        <v>46211</v>
      </c>
      <c r="D48" s="34"/>
      <c r="E48" s="3">
        <v>253.0</v>
      </c>
      <c r="F48" s="14">
        <f>F47+E48</f>
        <v>516</v>
      </c>
      <c r="G48" s="29">
        <f t="shared" si="11"/>
        <v>-16</v>
      </c>
      <c r="M48" s="10"/>
    </row>
    <row r="49" ht="16.5" customHeight="1">
      <c r="A49" s="25"/>
      <c r="B49" s="26"/>
      <c r="C49" s="27" t="s">
        <v>2141</v>
      </c>
      <c r="D49" s="3">
        <v>489.0</v>
      </c>
      <c r="E49" s="3">
        <v>333.0</v>
      </c>
      <c r="F49" s="14">
        <f>E49</f>
        <v>333</v>
      </c>
      <c r="G49" s="29">
        <f t="shared" ref="G49:G50" si="12">$D$49-F49</f>
        <v>156</v>
      </c>
      <c r="H49" s="13">
        <v>46218.0</v>
      </c>
      <c r="I49" s="14">
        <v>500.0</v>
      </c>
      <c r="J49" s="30" t="s">
        <v>2142</v>
      </c>
      <c r="K49" s="31">
        <v>46197.0</v>
      </c>
      <c r="L49" s="21" t="s">
        <v>492</v>
      </c>
      <c r="M49" s="23" t="s">
        <v>2538</v>
      </c>
      <c r="N49" s="21"/>
      <c r="O49" s="21"/>
      <c r="P49" s="21"/>
      <c r="Q49" s="23" t="s">
        <v>197</v>
      </c>
      <c r="R49" s="23" t="s">
        <v>76</v>
      </c>
    </row>
    <row r="50" ht="16.5" customHeight="1">
      <c r="A50" s="25">
        <v>46212.0</v>
      </c>
      <c r="B50" s="26">
        <f>A50</f>
        <v>46212</v>
      </c>
      <c r="D50" s="34"/>
      <c r="E50" s="3">
        <v>180.0</v>
      </c>
      <c r="F50" s="14">
        <f>F49+E50</f>
        <v>513</v>
      </c>
      <c r="G50" s="29">
        <f t="shared" si="12"/>
        <v>-24</v>
      </c>
      <c r="M50" s="10"/>
    </row>
    <row r="51" ht="16.5" customHeight="1">
      <c r="A51" s="25"/>
      <c r="B51" s="26"/>
      <c r="C51" s="27" t="s">
        <v>2138</v>
      </c>
      <c r="D51" s="3">
        <f>I54</f>
        <v>1840</v>
      </c>
      <c r="E51" s="3">
        <v>424.0</v>
      </c>
      <c r="F51" s="14">
        <f>E51</f>
        <v>424</v>
      </c>
      <c r="G51" s="29">
        <f t="shared" ref="G51:G54" si="13">$D$51-F51</f>
        <v>1416</v>
      </c>
      <c r="H51" s="1">
        <v>46209.0</v>
      </c>
      <c r="I51" s="14">
        <v>620.0</v>
      </c>
      <c r="J51" s="30" t="s">
        <v>1487</v>
      </c>
      <c r="K51" s="31">
        <v>46196.0</v>
      </c>
      <c r="L51" s="21" t="s">
        <v>73</v>
      </c>
      <c r="M51" s="37" t="s">
        <v>2539</v>
      </c>
      <c r="Q51" s="23" t="s">
        <v>905</v>
      </c>
      <c r="R51" s="23" t="s">
        <v>292</v>
      </c>
    </row>
    <row r="52" ht="16.5" customHeight="1">
      <c r="A52" s="25">
        <v>46213.0</v>
      </c>
      <c r="B52" s="26">
        <f t="shared" ref="B52:B60" si="14">A52</f>
        <v>46213</v>
      </c>
      <c r="C52" s="27"/>
      <c r="D52" s="34"/>
      <c r="E52" s="3">
        <v>687.0</v>
      </c>
      <c r="F52" s="14">
        <f t="shared" ref="F52:F54" si="15">F51+E52</f>
        <v>1111</v>
      </c>
      <c r="G52" s="29">
        <f t="shared" si="13"/>
        <v>729</v>
      </c>
      <c r="H52" s="1">
        <v>46206.0</v>
      </c>
      <c r="I52" s="14">
        <v>620.0</v>
      </c>
      <c r="J52" s="30" t="s">
        <v>1487</v>
      </c>
      <c r="K52" s="31">
        <v>46197.0</v>
      </c>
      <c r="L52" s="21" t="s">
        <v>73</v>
      </c>
      <c r="M52" s="50" t="s">
        <v>2540</v>
      </c>
      <c r="N52" s="23" t="s">
        <v>80</v>
      </c>
      <c r="Q52" s="23" t="s">
        <v>905</v>
      </c>
      <c r="R52" s="23" t="s">
        <v>292</v>
      </c>
    </row>
    <row r="53" ht="16.5" customHeight="1">
      <c r="A53" s="25">
        <v>46214.0</v>
      </c>
      <c r="B53" s="26">
        <f t="shared" si="14"/>
        <v>46214</v>
      </c>
      <c r="C53" s="27"/>
      <c r="D53" s="34"/>
      <c r="E53" s="3">
        <v>636.0</v>
      </c>
      <c r="F53" s="14">
        <f t="shared" si="15"/>
        <v>1747</v>
      </c>
      <c r="G53" s="29">
        <f t="shared" si="13"/>
        <v>93</v>
      </c>
      <c r="H53" s="1">
        <v>46218.0</v>
      </c>
      <c r="I53" s="14">
        <v>600.0</v>
      </c>
      <c r="J53" s="30" t="s">
        <v>1487</v>
      </c>
      <c r="K53" s="31">
        <v>46202.0</v>
      </c>
      <c r="L53" s="21" t="s">
        <v>73</v>
      </c>
      <c r="M53" s="40" t="s">
        <v>2541</v>
      </c>
      <c r="N53" s="23" t="s">
        <v>80</v>
      </c>
      <c r="Q53" s="23" t="s">
        <v>2530</v>
      </c>
      <c r="R53" s="23" t="s">
        <v>292</v>
      </c>
    </row>
    <row r="54" ht="16.5" customHeight="1">
      <c r="A54" s="25">
        <v>46215.0</v>
      </c>
      <c r="B54" s="26">
        <f t="shared" si="14"/>
        <v>46215</v>
      </c>
      <c r="C54" s="27"/>
      <c r="D54" s="34"/>
      <c r="E54" s="3">
        <v>113.0</v>
      </c>
      <c r="F54" s="14">
        <f t="shared" si="15"/>
        <v>1860</v>
      </c>
      <c r="G54" s="29">
        <f t="shared" si="13"/>
        <v>-20</v>
      </c>
      <c r="H54" s="1"/>
      <c r="I54" s="14">
        <f>SUM(I51:I53)</f>
        <v>1840</v>
      </c>
      <c r="J54" s="36"/>
      <c r="K54" s="31"/>
      <c r="M54" s="50"/>
      <c r="Q54" s="23"/>
      <c r="R54" s="23"/>
    </row>
    <row r="55" ht="16.5" customHeight="1">
      <c r="A55" s="25">
        <v>46216.0</v>
      </c>
      <c r="B55" s="26">
        <f t="shared" si="14"/>
        <v>46216</v>
      </c>
      <c r="C55" s="27" t="s">
        <v>2290</v>
      </c>
      <c r="D55" s="88">
        <v>1000.0</v>
      </c>
      <c r="E55" s="3">
        <v>164.0</v>
      </c>
      <c r="F55" s="3">
        <f>E55</f>
        <v>164</v>
      </c>
      <c r="G55" s="9">
        <f t="shared" ref="G55:G60" si="16">$D$55-F55</f>
        <v>836</v>
      </c>
      <c r="H55" s="42">
        <v>46218.0</v>
      </c>
      <c r="I55" s="3">
        <v>1000.0</v>
      </c>
      <c r="J55" s="30" t="s">
        <v>2291</v>
      </c>
      <c r="K55" s="31">
        <v>46197.0</v>
      </c>
      <c r="L55" s="30" t="s">
        <v>1500</v>
      </c>
      <c r="M55" s="37" t="s">
        <v>2542</v>
      </c>
      <c r="Q55" s="23" t="s">
        <v>2255</v>
      </c>
      <c r="R55" s="23" t="s">
        <v>2294</v>
      </c>
    </row>
    <row r="56" ht="16.5" customHeight="1">
      <c r="A56" s="25">
        <v>46217.0</v>
      </c>
      <c r="B56" s="26">
        <f t="shared" si="14"/>
        <v>46217</v>
      </c>
      <c r="C56" s="27"/>
      <c r="D56" s="108" t="s">
        <v>2543</v>
      </c>
      <c r="E56" s="3">
        <v>219.0</v>
      </c>
      <c r="F56" s="3">
        <f t="shared" ref="F56:F60" si="17">F55+E56</f>
        <v>383</v>
      </c>
      <c r="G56" s="9">
        <f t="shared" si="16"/>
        <v>617</v>
      </c>
    </row>
    <row r="57" ht="16.5" customHeight="1">
      <c r="A57" s="25">
        <v>46218.0</v>
      </c>
      <c r="B57" s="26">
        <f t="shared" si="14"/>
        <v>46218</v>
      </c>
      <c r="C57" s="27"/>
      <c r="D57" s="34" t="s">
        <v>2544</v>
      </c>
      <c r="E57" s="3">
        <v>220.0</v>
      </c>
      <c r="F57" s="3">
        <f t="shared" si="17"/>
        <v>603</v>
      </c>
      <c r="G57" s="9">
        <f t="shared" si="16"/>
        <v>397</v>
      </c>
    </row>
    <row r="58" ht="16.5" customHeight="1">
      <c r="A58" s="25">
        <v>46219.0</v>
      </c>
      <c r="B58" s="26">
        <f t="shared" si="14"/>
        <v>46219</v>
      </c>
      <c r="C58" s="27"/>
      <c r="D58" s="34"/>
      <c r="E58" s="3">
        <v>222.0</v>
      </c>
      <c r="F58" s="3">
        <f t="shared" si="17"/>
        <v>825</v>
      </c>
      <c r="G58" s="9">
        <f t="shared" si="16"/>
        <v>175</v>
      </c>
    </row>
    <row r="59" ht="16.5" customHeight="1">
      <c r="A59" s="25">
        <v>46220.0</v>
      </c>
      <c r="B59" s="26">
        <f t="shared" si="14"/>
        <v>46220</v>
      </c>
      <c r="C59" s="27"/>
      <c r="D59" s="34"/>
      <c r="E59" s="3">
        <v>218.0</v>
      </c>
      <c r="F59" s="3">
        <f t="shared" si="17"/>
        <v>1043</v>
      </c>
      <c r="G59" s="9">
        <f t="shared" si="16"/>
        <v>-43</v>
      </c>
    </row>
    <row r="60" ht="16.5" customHeight="1">
      <c r="A60" s="25">
        <v>46221.0</v>
      </c>
      <c r="B60" s="26">
        <f t="shared" si="14"/>
        <v>46221</v>
      </c>
      <c r="C60" s="27"/>
      <c r="D60" s="34"/>
      <c r="E60" s="3">
        <v>57.0</v>
      </c>
      <c r="F60" s="3">
        <f t="shared" si="17"/>
        <v>1100</v>
      </c>
      <c r="G60" s="9">
        <f t="shared" si="16"/>
        <v>-100</v>
      </c>
    </row>
    <row r="61" ht="16.5" customHeight="1">
      <c r="A61" s="24"/>
      <c r="B61" s="24"/>
      <c r="C61" s="27" t="s">
        <v>2545</v>
      </c>
      <c r="D61" s="3">
        <v>1000.0</v>
      </c>
      <c r="E61" s="3">
        <v>78.0</v>
      </c>
      <c r="F61" s="14">
        <f>E61</f>
        <v>78</v>
      </c>
      <c r="G61" s="29">
        <f t="shared" ref="G61:G66" si="18">$D$61-F61</f>
        <v>922</v>
      </c>
      <c r="H61" s="42">
        <v>46220.0</v>
      </c>
      <c r="I61" s="14">
        <v>1000.0</v>
      </c>
      <c r="J61" s="30" t="s">
        <v>2546</v>
      </c>
      <c r="K61" s="31">
        <v>46197.0</v>
      </c>
      <c r="L61" s="21" t="s">
        <v>2297</v>
      </c>
      <c r="M61" s="37" t="s">
        <v>2547</v>
      </c>
      <c r="Q61" s="23" t="s">
        <v>2255</v>
      </c>
      <c r="R61" s="23" t="s">
        <v>1502</v>
      </c>
    </row>
    <row r="62" ht="16.5" customHeight="1">
      <c r="A62" s="25">
        <v>46222.0</v>
      </c>
      <c r="B62" s="26">
        <f t="shared" ref="B62:B66" si="19">A62</f>
        <v>46222</v>
      </c>
      <c r="C62" s="12"/>
      <c r="D62" s="34"/>
      <c r="E62" s="3">
        <v>168.0</v>
      </c>
      <c r="F62" s="14">
        <f t="shared" ref="F62:F66" si="20">F61+E62</f>
        <v>246</v>
      </c>
      <c r="G62" s="29">
        <f t="shared" si="18"/>
        <v>754</v>
      </c>
      <c r="H62" s="82"/>
      <c r="J62" s="30"/>
      <c r="K62" s="31"/>
      <c r="L62" s="21"/>
      <c r="M62" s="41"/>
      <c r="Q62" s="23"/>
      <c r="R62" s="23"/>
    </row>
    <row r="63" ht="16.5" customHeight="1">
      <c r="A63" s="25">
        <v>46223.0</v>
      </c>
      <c r="B63" s="26">
        <f t="shared" si="19"/>
        <v>46223</v>
      </c>
      <c r="C63" s="44"/>
      <c r="D63" s="34"/>
      <c r="E63" s="3">
        <v>256.0</v>
      </c>
      <c r="F63" s="14">
        <f t="shared" si="20"/>
        <v>502</v>
      </c>
      <c r="G63" s="29">
        <f t="shared" si="18"/>
        <v>498</v>
      </c>
      <c r="H63" s="1"/>
      <c r="J63" s="30"/>
      <c r="K63" s="31"/>
      <c r="L63" s="21"/>
      <c r="M63" s="41"/>
      <c r="N63" s="23"/>
      <c r="Q63" s="23"/>
      <c r="R63" s="23"/>
    </row>
    <row r="64" ht="16.5" customHeight="1">
      <c r="A64" s="25">
        <v>46224.0</v>
      </c>
      <c r="B64" s="26">
        <f t="shared" si="19"/>
        <v>46224</v>
      </c>
      <c r="C64" s="12"/>
      <c r="D64" s="34"/>
      <c r="E64" s="3">
        <v>257.0</v>
      </c>
      <c r="F64" s="14">
        <f t="shared" si="20"/>
        <v>759</v>
      </c>
      <c r="G64" s="29">
        <f t="shared" si="18"/>
        <v>241</v>
      </c>
      <c r="I64" s="14"/>
      <c r="K64" s="21"/>
      <c r="L64" s="21"/>
    </row>
    <row r="65" ht="16.5" customHeight="1">
      <c r="A65" s="25">
        <v>46225.0</v>
      </c>
      <c r="B65" s="26">
        <f t="shared" si="19"/>
        <v>46225</v>
      </c>
      <c r="C65" s="12"/>
      <c r="D65" s="34"/>
      <c r="E65" s="3">
        <v>248.0</v>
      </c>
      <c r="F65" s="14">
        <f t="shared" si="20"/>
        <v>1007</v>
      </c>
      <c r="G65" s="29">
        <f t="shared" si="18"/>
        <v>-7</v>
      </c>
    </row>
    <row r="66" ht="16.5" customHeight="1">
      <c r="A66" s="25">
        <v>46226.0</v>
      </c>
      <c r="B66" s="26">
        <f t="shared" si="19"/>
        <v>46226</v>
      </c>
      <c r="C66" s="12"/>
      <c r="D66" s="34"/>
      <c r="E66" s="3">
        <v>57.0</v>
      </c>
      <c r="F66" s="14">
        <f t="shared" si="20"/>
        <v>1064</v>
      </c>
      <c r="G66" s="29">
        <f t="shared" si="18"/>
        <v>-64</v>
      </c>
    </row>
    <row r="67" ht="16.5" customHeight="1">
      <c r="A67" s="24"/>
      <c r="B67" s="24"/>
      <c r="C67" s="27" t="s">
        <v>2548</v>
      </c>
      <c r="D67" s="3">
        <v>750.0</v>
      </c>
      <c r="E67" s="3">
        <v>377.0</v>
      </c>
      <c r="F67" s="3">
        <f>E67</f>
        <v>377</v>
      </c>
      <c r="G67" s="9">
        <f t="shared" ref="G67:G68" si="21">$D$67-F67</f>
        <v>373</v>
      </c>
      <c r="H67" s="42">
        <v>46209.0</v>
      </c>
      <c r="I67" s="3">
        <v>750.0</v>
      </c>
      <c r="J67" s="30" t="s">
        <v>1473</v>
      </c>
      <c r="K67" s="59">
        <v>46149.0</v>
      </c>
      <c r="L67" s="21" t="s">
        <v>1474</v>
      </c>
      <c r="M67" s="22" t="s">
        <v>2549</v>
      </c>
      <c r="Q67" s="40" t="s">
        <v>197</v>
      </c>
      <c r="R67" s="40" t="s">
        <v>2550</v>
      </c>
    </row>
    <row r="68" ht="16.5" customHeight="1">
      <c r="A68" s="25">
        <v>46227.0</v>
      </c>
      <c r="B68" s="26">
        <f>A68</f>
        <v>46227</v>
      </c>
      <c r="C68" s="27"/>
      <c r="D68" s="34"/>
      <c r="E68" s="3">
        <v>595.0</v>
      </c>
      <c r="F68" s="3">
        <f>F67+E68</f>
        <v>972</v>
      </c>
      <c r="G68" s="9">
        <f t="shared" si="21"/>
        <v>-222</v>
      </c>
    </row>
    <row r="69" ht="16.5" customHeight="1">
      <c r="A69" s="25"/>
      <c r="B69" s="26"/>
      <c r="C69" s="27" t="s">
        <v>1471</v>
      </c>
      <c r="D69" s="3">
        <v>5000.0</v>
      </c>
      <c r="E69" s="3">
        <v>42.0</v>
      </c>
      <c r="F69" s="14">
        <f>E69</f>
        <v>42</v>
      </c>
      <c r="G69" s="29">
        <f t="shared" ref="G69:G83" si="22">$D$69-F69</f>
        <v>4958</v>
      </c>
      <c r="H69" s="1">
        <v>46241.0</v>
      </c>
      <c r="I69" s="14">
        <v>5000.0</v>
      </c>
      <c r="J69" s="30" t="s">
        <v>1473</v>
      </c>
      <c r="K69" s="31">
        <v>46227.0</v>
      </c>
      <c r="L69" s="21" t="s">
        <v>1480</v>
      </c>
      <c r="M69" s="23" t="s">
        <v>2551</v>
      </c>
      <c r="N69" s="21"/>
      <c r="O69" s="21"/>
      <c r="P69" s="21"/>
      <c r="Q69" s="23" t="s">
        <v>517</v>
      </c>
      <c r="R69" s="23" t="s">
        <v>2552</v>
      </c>
    </row>
    <row r="70" ht="16.5" customHeight="1">
      <c r="A70" s="25">
        <v>46228.0</v>
      </c>
      <c r="B70" s="26">
        <f t="shared" ref="B70:B83" si="23">A70</f>
        <v>46228</v>
      </c>
      <c r="D70" s="34"/>
      <c r="E70" s="3">
        <v>372.0</v>
      </c>
      <c r="F70" s="14">
        <f t="shared" ref="F70:F83" si="24">F69+E70</f>
        <v>414</v>
      </c>
      <c r="G70" s="29">
        <f t="shared" si="22"/>
        <v>4586</v>
      </c>
    </row>
    <row r="71" ht="16.5" customHeight="1">
      <c r="A71" s="25">
        <v>46229.0</v>
      </c>
      <c r="B71" s="26">
        <f t="shared" si="23"/>
        <v>46229</v>
      </c>
      <c r="D71" s="34"/>
      <c r="E71" s="3">
        <v>352.0</v>
      </c>
      <c r="F71" s="14">
        <f t="shared" si="24"/>
        <v>766</v>
      </c>
      <c r="G71" s="29">
        <f t="shared" si="22"/>
        <v>4234</v>
      </c>
    </row>
    <row r="72" ht="16.5" customHeight="1">
      <c r="A72" s="25">
        <v>46230.0</v>
      </c>
      <c r="B72" s="26">
        <f t="shared" si="23"/>
        <v>46230</v>
      </c>
      <c r="D72" s="34"/>
      <c r="E72" s="3">
        <v>370.0</v>
      </c>
      <c r="F72" s="14">
        <f t="shared" si="24"/>
        <v>1136</v>
      </c>
      <c r="G72" s="29">
        <f t="shared" si="22"/>
        <v>3864</v>
      </c>
    </row>
    <row r="73" ht="16.5" customHeight="1">
      <c r="A73" s="25">
        <v>46231.0</v>
      </c>
      <c r="B73" s="26">
        <f t="shared" si="23"/>
        <v>46231</v>
      </c>
      <c r="D73" s="34"/>
      <c r="E73" s="3">
        <v>371.0</v>
      </c>
      <c r="F73" s="14">
        <f t="shared" si="24"/>
        <v>1507</v>
      </c>
      <c r="G73" s="29">
        <f t="shared" si="22"/>
        <v>3493</v>
      </c>
    </row>
    <row r="74" ht="16.5" customHeight="1">
      <c r="A74" s="25">
        <v>46232.0</v>
      </c>
      <c r="B74" s="26">
        <f t="shared" si="23"/>
        <v>46232</v>
      </c>
      <c r="D74" s="34"/>
      <c r="E74" s="3">
        <v>372.0</v>
      </c>
      <c r="F74" s="14">
        <f t="shared" si="24"/>
        <v>1879</v>
      </c>
      <c r="G74" s="29">
        <f t="shared" si="22"/>
        <v>3121</v>
      </c>
    </row>
    <row r="75" ht="16.5" customHeight="1">
      <c r="A75" s="25">
        <v>46233.0</v>
      </c>
      <c r="B75" s="26">
        <f t="shared" si="23"/>
        <v>46233</v>
      </c>
      <c r="D75" s="34"/>
      <c r="E75" s="3">
        <v>369.0</v>
      </c>
      <c r="F75" s="14">
        <f t="shared" si="24"/>
        <v>2248</v>
      </c>
      <c r="G75" s="29">
        <f t="shared" si="22"/>
        <v>2752</v>
      </c>
    </row>
    <row r="76" ht="16.5" customHeight="1">
      <c r="A76" s="25">
        <v>46234.0</v>
      </c>
      <c r="B76" s="26">
        <f t="shared" si="23"/>
        <v>46234</v>
      </c>
      <c r="D76" s="34"/>
      <c r="E76" s="3">
        <v>358.0</v>
      </c>
      <c r="F76" s="14">
        <f t="shared" si="24"/>
        <v>2606</v>
      </c>
      <c r="G76" s="29">
        <f t="shared" si="22"/>
        <v>2394</v>
      </c>
    </row>
    <row r="77" ht="16.5" customHeight="1">
      <c r="A77" s="25">
        <v>46235.0</v>
      </c>
      <c r="B77" s="26">
        <f t="shared" si="23"/>
        <v>46235</v>
      </c>
      <c r="D77" s="34"/>
      <c r="E77" s="3">
        <v>373.0</v>
      </c>
      <c r="F77" s="14">
        <f t="shared" si="24"/>
        <v>2979</v>
      </c>
      <c r="G77" s="29">
        <f t="shared" si="22"/>
        <v>2021</v>
      </c>
    </row>
    <row r="78" ht="16.5" customHeight="1">
      <c r="A78" s="25">
        <v>46236.0</v>
      </c>
      <c r="B78" s="26">
        <f t="shared" si="23"/>
        <v>46236</v>
      </c>
      <c r="D78" s="34"/>
      <c r="E78" s="3">
        <v>372.0</v>
      </c>
      <c r="F78" s="14">
        <f t="shared" si="24"/>
        <v>3351</v>
      </c>
      <c r="G78" s="29">
        <f t="shared" si="22"/>
        <v>1649</v>
      </c>
    </row>
    <row r="79" ht="16.5" customHeight="1">
      <c r="A79" s="25">
        <v>46237.0</v>
      </c>
      <c r="B79" s="26">
        <f t="shared" si="23"/>
        <v>46237</v>
      </c>
      <c r="D79" s="34"/>
      <c r="E79" s="3">
        <v>372.0</v>
      </c>
      <c r="F79" s="14">
        <f t="shared" si="24"/>
        <v>3723</v>
      </c>
      <c r="G79" s="29">
        <f t="shared" si="22"/>
        <v>1277</v>
      </c>
    </row>
    <row r="80" ht="16.5" customHeight="1">
      <c r="A80" s="25">
        <v>46238.0</v>
      </c>
      <c r="B80" s="26">
        <f t="shared" si="23"/>
        <v>46238</v>
      </c>
      <c r="D80" s="34"/>
      <c r="E80" s="3">
        <v>370.0</v>
      </c>
      <c r="F80" s="14">
        <f t="shared" si="24"/>
        <v>4093</v>
      </c>
      <c r="G80" s="29">
        <f t="shared" si="22"/>
        <v>907</v>
      </c>
    </row>
    <row r="81" ht="16.5" customHeight="1">
      <c r="A81" s="25">
        <v>46239.0</v>
      </c>
      <c r="B81" s="26">
        <f t="shared" si="23"/>
        <v>46239</v>
      </c>
      <c r="D81" s="34"/>
      <c r="E81" s="3">
        <v>370.0</v>
      </c>
      <c r="F81" s="14">
        <f t="shared" si="24"/>
        <v>4463</v>
      </c>
      <c r="G81" s="29">
        <f t="shared" si="22"/>
        <v>537</v>
      </c>
    </row>
    <row r="82" ht="16.5" customHeight="1">
      <c r="A82" s="25">
        <v>46240.0</v>
      </c>
      <c r="B82" s="26">
        <f t="shared" si="23"/>
        <v>46240</v>
      </c>
      <c r="E82" s="3">
        <v>370.0</v>
      </c>
      <c r="F82" s="14">
        <f t="shared" si="24"/>
        <v>4833</v>
      </c>
      <c r="G82" s="29">
        <f t="shared" si="22"/>
        <v>167</v>
      </c>
    </row>
    <row r="83" ht="16.5" customHeight="1">
      <c r="A83" s="25">
        <v>46241.0</v>
      </c>
      <c r="B83" s="26">
        <f t="shared" si="23"/>
        <v>46241</v>
      </c>
      <c r="C83" s="27"/>
      <c r="D83" s="27"/>
      <c r="E83" s="3">
        <v>28.0</v>
      </c>
      <c r="F83" s="14">
        <f t="shared" si="24"/>
        <v>4861</v>
      </c>
      <c r="G83" s="29">
        <f t="shared" si="22"/>
        <v>139</v>
      </c>
    </row>
    <row r="84" ht="16.5" customHeight="1">
      <c r="A84" s="25"/>
      <c r="B84" s="26"/>
      <c r="C84" s="27" t="s">
        <v>2553</v>
      </c>
      <c r="D84" s="3">
        <v>1000.0</v>
      </c>
      <c r="E84" s="3">
        <v>226.0</v>
      </c>
      <c r="F84" s="14">
        <f>E84</f>
        <v>226</v>
      </c>
      <c r="G84" s="29">
        <f t="shared" ref="G84:G86" si="25">$D$84-F84</f>
        <v>774</v>
      </c>
      <c r="H84" s="1">
        <v>46247.0</v>
      </c>
      <c r="I84" s="14">
        <v>1000.0</v>
      </c>
      <c r="J84" s="30" t="s">
        <v>1473</v>
      </c>
      <c r="K84" s="59">
        <v>46234.0</v>
      </c>
      <c r="L84" s="21" t="s">
        <v>1480</v>
      </c>
      <c r="M84" s="23" t="s">
        <v>2554</v>
      </c>
      <c r="Q84" s="40" t="s">
        <v>299</v>
      </c>
      <c r="R84" s="23" t="s">
        <v>2555</v>
      </c>
    </row>
    <row r="85" ht="16.5" customHeight="1">
      <c r="A85" s="25">
        <v>46242.0</v>
      </c>
      <c r="B85" s="26">
        <f t="shared" ref="B85:B89" si="26">A85</f>
        <v>46242</v>
      </c>
      <c r="D85" s="34"/>
      <c r="E85" s="3">
        <v>313.0</v>
      </c>
      <c r="F85" s="14">
        <f t="shared" ref="F85:F86" si="27">F84+E85</f>
        <v>539</v>
      </c>
      <c r="G85" s="29">
        <f t="shared" si="25"/>
        <v>461</v>
      </c>
      <c r="M85" s="10"/>
    </row>
    <row r="86" ht="16.5" customHeight="1">
      <c r="A86" s="25">
        <v>46243.0</v>
      </c>
      <c r="B86" s="26">
        <f t="shared" si="26"/>
        <v>46243</v>
      </c>
      <c r="D86" s="34"/>
      <c r="E86" s="3">
        <v>206.0</v>
      </c>
      <c r="F86" s="14">
        <f t="shared" si="27"/>
        <v>745</v>
      </c>
      <c r="G86" s="29">
        <f t="shared" si="25"/>
        <v>255</v>
      </c>
      <c r="H86" s="21" t="s">
        <v>1576</v>
      </c>
      <c r="M86" s="10"/>
    </row>
    <row r="87" ht="16.5" customHeight="1">
      <c r="A87" s="25">
        <v>46244.0</v>
      </c>
      <c r="B87" s="26">
        <f t="shared" si="26"/>
        <v>46244</v>
      </c>
      <c r="C87" s="27" t="s">
        <v>2266</v>
      </c>
      <c r="D87" s="3">
        <v>500.0</v>
      </c>
      <c r="E87" s="3">
        <v>165.0</v>
      </c>
      <c r="F87" s="14">
        <f>E87</f>
        <v>165</v>
      </c>
      <c r="G87" s="29">
        <f t="shared" ref="G87:G89" si="28">$D$87-F87</f>
        <v>335</v>
      </c>
      <c r="H87" s="1">
        <v>46253.0</v>
      </c>
      <c r="I87" s="14">
        <v>500.0</v>
      </c>
      <c r="J87" s="30" t="s">
        <v>2267</v>
      </c>
      <c r="K87" s="31">
        <v>46239.0</v>
      </c>
      <c r="L87" s="21" t="s">
        <v>2268</v>
      </c>
      <c r="M87" s="23" t="s">
        <v>2556</v>
      </c>
      <c r="Q87" s="23" t="s">
        <v>860</v>
      </c>
      <c r="R87" s="23" t="s">
        <v>2271</v>
      </c>
    </row>
    <row r="88" ht="16.5" customHeight="1">
      <c r="A88" s="25">
        <v>46245.0</v>
      </c>
      <c r="B88" s="26">
        <f t="shared" si="26"/>
        <v>46245</v>
      </c>
      <c r="C88" s="27"/>
      <c r="D88" s="27"/>
      <c r="E88" s="3">
        <v>213.0</v>
      </c>
      <c r="F88" s="14">
        <f t="shared" ref="F88:F89" si="29">F87+E88</f>
        <v>378</v>
      </c>
      <c r="G88" s="29">
        <f t="shared" si="28"/>
        <v>122</v>
      </c>
      <c r="H88" s="21"/>
      <c r="J88" s="21"/>
    </row>
    <row r="89" ht="16.5" customHeight="1">
      <c r="A89" s="25">
        <v>46246.0</v>
      </c>
      <c r="B89" s="26">
        <f t="shared" si="26"/>
        <v>46246</v>
      </c>
      <c r="C89" s="27"/>
      <c r="D89" s="27"/>
      <c r="E89" s="3">
        <v>122.0</v>
      </c>
      <c r="F89" s="14">
        <f t="shared" si="29"/>
        <v>500</v>
      </c>
      <c r="G89" s="29">
        <f t="shared" si="28"/>
        <v>0</v>
      </c>
    </row>
    <row r="90" ht="16.5" customHeight="1">
      <c r="A90" s="25"/>
      <c r="B90" s="26"/>
      <c r="C90" s="27" t="s">
        <v>2266</v>
      </c>
      <c r="D90" s="3">
        <v>2000.0</v>
      </c>
      <c r="E90" s="3">
        <v>89.0</v>
      </c>
      <c r="F90" s="14">
        <f>E90</f>
        <v>89</v>
      </c>
      <c r="G90" s="29">
        <f t="shared" ref="G90:G100" si="30">$D$90-F90</f>
        <v>1911</v>
      </c>
      <c r="H90" s="1">
        <v>46251.0</v>
      </c>
      <c r="I90" s="14">
        <v>2000.0</v>
      </c>
      <c r="J90" s="30" t="s">
        <v>2267</v>
      </c>
      <c r="K90" s="31">
        <v>46239.0</v>
      </c>
      <c r="L90" s="21" t="s">
        <v>2268</v>
      </c>
      <c r="M90" s="23" t="s">
        <v>2557</v>
      </c>
      <c r="N90" s="23"/>
      <c r="O90" s="23"/>
      <c r="P90" s="23"/>
      <c r="Q90" s="23" t="s">
        <v>1085</v>
      </c>
      <c r="R90" s="23" t="s">
        <v>2271</v>
      </c>
    </row>
    <row r="91" ht="16.5" customHeight="1">
      <c r="A91" s="25">
        <v>46247.0</v>
      </c>
      <c r="B91" s="26">
        <f t="shared" ref="B91:B100" si="31">A91</f>
        <v>46247</v>
      </c>
      <c r="C91" s="12"/>
      <c r="D91" s="12"/>
      <c r="E91" s="3">
        <v>214.0</v>
      </c>
      <c r="F91" s="14">
        <f t="shared" ref="F91:F100" si="32">F90+E91</f>
        <v>303</v>
      </c>
      <c r="G91" s="29">
        <f t="shared" si="30"/>
        <v>1697</v>
      </c>
      <c r="H91" s="21"/>
      <c r="J91" s="21"/>
    </row>
    <row r="92" ht="16.5" customHeight="1">
      <c r="A92" s="25">
        <v>46248.0</v>
      </c>
      <c r="B92" s="26">
        <f t="shared" si="31"/>
        <v>46248</v>
      </c>
      <c r="C92" s="12"/>
      <c r="D92" s="12"/>
      <c r="E92" s="3">
        <v>214.0</v>
      </c>
      <c r="F92" s="14">
        <f t="shared" si="32"/>
        <v>517</v>
      </c>
      <c r="G92" s="29">
        <f t="shared" si="30"/>
        <v>1483</v>
      </c>
    </row>
    <row r="93" ht="16.5" customHeight="1">
      <c r="A93" s="25">
        <v>46249.0</v>
      </c>
      <c r="B93" s="26">
        <f t="shared" si="31"/>
        <v>46249</v>
      </c>
      <c r="C93" s="12"/>
      <c r="D93" s="12"/>
      <c r="E93" s="3">
        <v>201.0</v>
      </c>
      <c r="F93" s="14">
        <f t="shared" si="32"/>
        <v>718</v>
      </c>
      <c r="G93" s="29">
        <f t="shared" si="30"/>
        <v>1282</v>
      </c>
    </row>
    <row r="94" ht="16.5" customHeight="1">
      <c r="A94" s="25">
        <v>46250.0</v>
      </c>
      <c r="B94" s="26">
        <f t="shared" si="31"/>
        <v>46250</v>
      </c>
      <c r="C94" s="12"/>
      <c r="D94" s="12"/>
      <c r="E94" s="3">
        <v>208.0</v>
      </c>
      <c r="F94" s="14">
        <f t="shared" si="32"/>
        <v>926</v>
      </c>
      <c r="G94" s="29">
        <f t="shared" si="30"/>
        <v>1074</v>
      </c>
    </row>
    <row r="95" ht="16.5" customHeight="1">
      <c r="A95" s="25">
        <v>46251.0</v>
      </c>
      <c r="B95" s="26">
        <f t="shared" si="31"/>
        <v>46251</v>
      </c>
      <c r="C95" s="12"/>
      <c r="D95" s="12"/>
      <c r="E95" s="3">
        <v>215.0</v>
      </c>
      <c r="F95" s="14">
        <f t="shared" si="32"/>
        <v>1141</v>
      </c>
      <c r="G95" s="29">
        <f t="shared" si="30"/>
        <v>859</v>
      </c>
    </row>
    <row r="96" ht="16.5" customHeight="1">
      <c r="A96" s="25">
        <v>46252.0</v>
      </c>
      <c r="B96" s="26">
        <f t="shared" si="31"/>
        <v>46252</v>
      </c>
      <c r="C96" s="12"/>
      <c r="D96" s="12"/>
      <c r="E96" s="3">
        <v>213.0</v>
      </c>
      <c r="F96" s="14">
        <f t="shared" si="32"/>
        <v>1354</v>
      </c>
      <c r="G96" s="29">
        <f t="shared" si="30"/>
        <v>646</v>
      </c>
    </row>
    <row r="97" ht="16.5" customHeight="1">
      <c r="A97" s="25">
        <v>46253.0</v>
      </c>
      <c r="B97" s="26">
        <f t="shared" si="31"/>
        <v>46253</v>
      </c>
      <c r="C97" s="12"/>
      <c r="D97" s="12"/>
      <c r="E97" s="3">
        <v>214.0</v>
      </c>
      <c r="F97" s="14">
        <f t="shared" si="32"/>
        <v>1568</v>
      </c>
      <c r="G97" s="29">
        <f t="shared" si="30"/>
        <v>432</v>
      </c>
    </row>
    <row r="98" ht="16.5" customHeight="1">
      <c r="A98" s="25">
        <v>46254.0</v>
      </c>
      <c r="B98" s="26">
        <f t="shared" si="31"/>
        <v>46254</v>
      </c>
      <c r="C98" s="12"/>
      <c r="D98" s="12"/>
      <c r="E98" s="3">
        <v>211.0</v>
      </c>
      <c r="F98" s="14">
        <f t="shared" si="32"/>
        <v>1779</v>
      </c>
      <c r="G98" s="29">
        <f t="shared" si="30"/>
        <v>221</v>
      </c>
    </row>
    <row r="99" ht="16.5" customHeight="1">
      <c r="A99" s="25">
        <v>46255.0</v>
      </c>
      <c r="B99" s="26">
        <f t="shared" si="31"/>
        <v>46255</v>
      </c>
      <c r="C99" s="12"/>
      <c r="D99" s="12"/>
      <c r="E99" s="3">
        <v>212.0</v>
      </c>
      <c r="F99" s="14">
        <f t="shared" si="32"/>
        <v>1991</v>
      </c>
      <c r="G99" s="29">
        <f t="shared" si="30"/>
        <v>9</v>
      </c>
    </row>
    <row r="100" ht="16.5" customHeight="1">
      <c r="A100" s="25">
        <v>46256.0</v>
      </c>
      <c r="B100" s="26">
        <f t="shared" si="31"/>
        <v>46256</v>
      </c>
      <c r="C100" s="12"/>
      <c r="D100" s="12"/>
      <c r="E100" s="3">
        <v>9.0</v>
      </c>
      <c r="F100" s="14">
        <f t="shared" si="32"/>
        <v>2000</v>
      </c>
      <c r="G100" s="29">
        <f t="shared" si="30"/>
        <v>0</v>
      </c>
    </row>
    <row r="101" ht="16.5" customHeight="1">
      <c r="A101" s="25"/>
      <c r="B101" s="26"/>
      <c r="C101" s="27" t="s">
        <v>2266</v>
      </c>
      <c r="D101" s="3">
        <v>800.0</v>
      </c>
      <c r="E101" s="3">
        <v>203.0</v>
      </c>
      <c r="F101" s="14">
        <f>E101</f>
        <v>203</v>
      </c>
      <c r="G101" s="29">
        <f t="shared" ref="G101:G105" si="33">$D$101-F101</f>
        <v>597</v>
      </c>
      <c r="H101" s="1">
        <v>46251.0</v>
      </c>
      <c r="I101" s="14">
        <v>800.0</v>
      </c>
      <c r="J101" s="30" t="s">
        <v>2267</v>
      </c>
      <c r="K101" s="31">
        <v>46239.0</v>
      </c>
      <c r="L101" s="21" t="s">
        <v>2268</v>
      </c>
      <c r="M101" s="23" t="s">
        <v>2558</v>
      </c>
      <c r="N101" s="23"/>
      <c r="O101" s="23"/>
      <c r="P101" s="23"/>
      <c r="Q101" s="23" t="s">
        <v>1085</v>
      </c>
      <c r="R101" s="23" t="s">
        <v>2271</v>
      </c>
    </row>
    <row r="102" ht="16.5" customHeight="1">
      <c r="A102" s="25">
        <v>46257.0</v>
      </c>
      <c r="B102" s="26">
        <f t="shared" ref="B102:B105" si="34">A102</f>
        <v>46257</v>
      </c>
      <c r="C102" s="12"/>
      <c r="D102" s="12"/>
      <c r="E102" s="3">
        <v>215.0</v>
      </c>
      <c r="F102" s="14">
        <f t="shared" ref="F102:F105" si="35">F101+E102</f>
        <v>418</v>
      </c>
      <c r="G102" s="29">
        <f t="shared" si="33"/>
        <v>382</v>
      </c>
      <c r="H102" s="21"/>
      <c r="J102" s="21"/>
      <c r="Q102" s="23"/>
    </row>
    <row r="103" ht="16.5" customHeight="1">
      <c r="A103" s="25">
        <v>46258.0</v>
      </c>
      <c r="B103" s="26">
        <f t="shared" si="34"/>
        <v>46258</v>
      </c>
      <c r="C103" s="12"/>
      <c r="D103" s="12"/>
      <c r="E103" s="3">
        <v>215.0</v>
      </c>
      <c r="F103" s="14">
        <f t="shared" si="35"/>
        <v>633</v>
      </c>
      <c r="G103" s="29">
        <f t="shared" si="33"/>
        <v>167</v>
      </c>
      <c r="Q103" s="23"/>
    </row>
    <row r="104" ht="16.5" customHeight="1">
      <c r="A104" s="25">
        <v>46259.0</v>
      </c>
      <c r="B104" s="26">
        <f t="shared" si="34"/>
        <v>46259</v>
      </c>
      <c r="C104" s="12"/>
      <c r="D104" s="12"/>
      <c r="E104" s="3">
        <v>215.0</v>
      </c>
      <c r="F104" s="14">
        <f t="shared" si="35"/>
        <v>848</v>
      </c>
      <c r="G104" s="29">
        <f t="shared" si="33"/>
        <v>-48</v>
      </c>
    </row>
    <row r="105" ht="16.5" customHeight="1">
      <c r="A105" s="25">
        <v>46260.0</v>
      </c>
      <c r="B105" s="26">
        <f t="shared" si="34"/>
        <v>46260</v>
      </c>
      <c r="C105" s="12"/>
      <c r="D105" s="12"/>
      <c r="E105" s="3">
        <v>51.0</v>
      </c>
      <c r="F105" s="14">
        <f t="shared" si="35"/>
        <v>899</v>
      </c>
      <c r="G105" s="29">
        <f t="shared" si="33"/>
        <v>-99</v>
      </c>
    </row>
    <row r="106" ht="16.5" customHeight="1">
      <c r="A106" s="24"/>
      <c r="B106" s="24"/>
      <c r="C106" s="27" t="s">
        <v>2559</v>
      </c>
      <c r="D106" s="3">
        <v>103.0</v>
      </c>
      <c r="E106" s="3">
        <v>132.0</v>
      </c>
      <c r="F106" s="14">
        <f t="shared" ref="F106:F107" si="36">E106</f>
        <v>132</v>
      </c>
      <c r="G106" s="29">
        <f>$D$106-F106</f>
        <v>-29</v>
      </c>
      <c r="H106" s="1">
        <v>46258.0</v>
      </c>
      <c r="I106" s="14">
        <v>103.0</v>
      </c>
      <c r="J106" s="21" t="s">
        <v>38</v>
      </c>
      <c r="L106" s="21" t="s">
        <v>65</v>
      </c>
      <c r="M106" s="45" t="s">
        <v>2560</v>
      </c>
      <c r="N106" s="24" t="s">
        <v>2561</v>
      </c>
      <c r="Q106" s="23" t="s">
        <v>881</v>
      </c>
      <c r="R106" s="23" t="s">
        <v>224</v>
      </c>
    </row>
    <row r="107" ht="16.5" customHeight="1">
      <c r="A107" s="25">
        <v>46261.0</v>
      </c>
      <c r="B107" s="26">
        <f t="shared" ref="B107:B119" si="37">A107</f>
        <v>46261</v>
      </c>
      <c r="C107" s="27" t="s">
        <v>2412</v>
      </c>
      <c r="D107" s="3">
        <v>1700.0</v>
      </c>
      <c r="E107" s="3">
        <v>161.0</v>
      </c>
      <c r="F107" s="14">
        <f t="shared" si="36"/>
        <v>161</v>
      </c>
      <c r="G107" s="29">
        <f t="shared" ref="G107:G114" si="38">$D$107-F107</f>
        <v>1539</v>
      </c>
      <c r="H107" s="32">
        <v>46271.0</v>
      </c>
      <c r="I107" s="14">
        <v>2000.0</v>
      </c>
      <c r="J107" s="30" t="s">
        <v>2413</v>
      </c>
      <c r="K107" s="31"/>
      <c r="L107" s="21" t="s">
        <v>1474</v>
      </c>
      <c r="M107" s="23" t="s">
        <v>2562</v>
      </c>
      <c r="N107" s="21"/>
      <c r="O107" s="21"/>
      <c r="Q107" s="23" t="s">
        <v>2563</v>
      </c>
      <c r="R107" s="23" t="s">
        <v>2416</v>
      </c>
    </row>
    <row r="108" ht="16.5" customHeight="1">
      <c r="A108" s="25">
        <v>46262.0</v>
      </c>
      <c r="B108" s="26">
        <f t="shared" si="37"/>
        <v>46262</v>
      </c>
      <c r="C108" s="112" t="s">
        <v>2564</v>
      </c>
      <c r="D108" s="34"/>
      <c r="E108" s="3">
        <v>228.0</v>
      </c>
      <c r="F108" s="14">
        <f t="shared" ref="F108:F114" si="39">F107+E108</f>
        <v>389</v>
      </c>
      <c r="G108" s="29">
        <f t="shared" si="38"/>
        <v>1311</v>
      </c>
      <c r="L108" s="21"/>
      <c r="Q108" s="23" t="s">
        <v>2565</v>
      </c>
      <c r="R108" s="23"/>
    </row>
    <row r="109" ht="16.5" customHeight="1">
      <c r="A109" s="25">
        <v>46263.0</v>
      </c>
      <c r="B109" s="26">
        <f t="shared" si="37"/>
        <v>46263</v>
      </c>
      <c r="C109" s="55"/>
      <c r="D109" s="34"/>
      <c r="E109" s="3">
        <v>228.0</v>
      </c>
      <c r="F109" s="14">
        <f t="shared" si="39"/>
        <v>617</v>
      </c>
      <c r="G109" s="29">
        <f t="shared" si="38"/>
        <v>1083</v>
      </c>
      <c r="L109" s="21"/>
      <c r="Q109" s="23" t="s">
        <v>2566</v>
      </c>
    </row>
    <row r="110" ht="16.5" customHeight="1">
      <c r="A110" s="25">
        <v>46264.0</v>
      </c>
      <c r="B110" s="26">
        <f t="shared" si="37"/>
        <v>46264</v>
      </c>
      <c r="C110" s="55"/>
      <c r="D110" s="34"/>
      <c r="E110" s="3">
        <v>228.0</v>
      </c>
      <c r="F110" s="14">
        <f t="shared" si="39"/>
        <v>845</v>
      </c>
      <c r="G110" s="29">
        <f t="shared" si="38"/>
        <v>855</v>
      </c>
      <c r="L110" s="21"/>
    </row>
    <row r="111" ht="16.5" customHeight="1">
      <c r="A111" s="25">
        <v>46265.0</v>
      </c>
      <c r="B111" s="26">
        <f t="shared" si="37"/>
        <v>46265</v>
      </c>
      <c r="C111" s="55"/>
      <c r="D111" s="34"/>
      <c r="E111" s="3">
        <v>228.0</v>
      </c>
      <c r="F111" s="14">
        <f t="shared" si="39"/>
        <v>1073</v>
      </c>
      <c r="G111" s="29">
        <f t="shared" si="38"/>
        <v>627</v>
      </c>
    </row>
    <row r="112" ht="16.5" customHeight="1">
      <c r="A112" s="25">
        <v>46266.0</v>
      </c>
      <c r="B112" s="26">
        <f t="shared" si="37"/>
        <v>46266</v>
      </c>
      <c r="C112" s="55"/>
      <c r="D112" s="34"/>
      <c r="E112" s="3">
        <v>228.0</v>
      </c>
      <c r="F112" s="14">
        <f t="shared" si="39"/>
        <v>1301</v>
      </c>
      <c r="G112" s="29">
        <f t="shared" si="38"/>
        <v>399</v>
      </c>
    </row>
    <row r="113" ht="16.5" customHeight="1">
      <c r="A113" s="25">
        <v>46267.0</v>
      </c>
      <c r="B113" s="26">
        <f t="shared" si="37"/>
        <v>46267</v>
      </c>
      <c r="E113" s="3">
        <v>228.0</v>
      </c>
      <c r="F113" s="14">
        <f t="shared" si="39"/>
        <v>1529</v>
      </c>
      <c r="G113" s="29">
        <f t="shared" si="38"/>
        <v>171</v>
      </c>
    </row>
    <row r="114" ht="16.5" customHeight="1">
      <c r="A114" s="25">
        <v>46268.0</v>
      </c>
      <c r="B114" s="26">
        <f t="shared" si="37"/>
        <v>46268</v>
      </c>
      <c r="E114" s="3">
        <v>228.0</v>
      </c>
      <c r="F114" s="14">
        <f t="shared" si="39"/>
        <v>1757</v>
      </c>
      <c r="G114" s="29">
        <f t="shared" si="38"/>
        <v>-57</v>
      </c>
      <c r="H114" s="21" t="s">
        <v>1576</v>
      </c>
    </row>
    <row r="115" ht="16.5" customHeight="1">
      <c r="A115" s="25">
        <v>46269.0</v>
      </c>
      <c r="B115" s="26">
        <f t="shared" si="37"/>
        <v>46269</v>
      </c>
      <c r="C115" s="27" t="s">
        <v>2567</v>
      </c>
      <c r="D115" s="3">
        <f>I117</f>
        <v>2000</v>
      </c>
      <c r="E115" s="3">
        <v>474.0</v>
      </c>
      <c r="F115" s="14">
        <f>E115</f>
        <v>474</v>
      </c>
      <c r="G115" s="29">
        <f t="shared" ref="G115:G119" si="40">$D$115-F115</f>
        <v>1526</v>
      </c>
      <c r="H115" s="1">
        <v>46272.0</v>
      </c>
      <c r="I115" s="14">
        <v>1000.0</v>
      </c>
      <c r="J115" s="30" t="s">
        <v>68</v>
      </c>
      <c r="K115" s="31"/>
      <c r="L115" s="21" t="s">
        <v>69</v>
      </c>
      <c r="M115" s="23" t="s">
        <v>2568</v>
      </c>
      <c r="Q115" s="23" t="s">
        <v>1085</v>
      </c>
      <c r="R115" s="23"/>
    </row>
    <row r="116" ht="16.5" customHeight="1">
      <c r="A116" s="25">
        <v>46270.0</v>
      </c>
      <c r="B116" s="26">
        <f t="shared" si="37"/>
        <v>46270</v>
      </c>
      <c r="C116" s="27"/>
      <c r="D116" s="3"/>
      <c r="E116" s="3">
        <v>411.0</v>
      </c>
      <c r="F116" s="14">
        <f t="shared" ref="F116:F119" si="41">F115+E116</f>
        <v>885</v>
      </c>
      <c r="G116" s="29">
        <f t="shared" si="40"/>
        <v>1115</v>
      </c>
      <c r="H116" s="1">
        <v>46272.0</v>
      </c>
      <c r="I116" s="3">
        <v>1000.0</v>
      </c>
      <c r="J116" s="30" t="s">
        <v>68</v>
      </c>
      <c r="K116" s="24"/>
      <c r="L116" s="21" t="s">
        <v>69</v>
      </c>
      <c r="M116" s="40" t="s">
        <v>2569</v>
      </c>
      <c r="Q116" s="23" t="s">
        <v>1267</v>
      </c>
      <c r="R116" s="24"/>
    </row>
    <row r="117" ht="16.5" customHeight="1">
      <c r="A117" s="25">
        <v>46271.0</v>
      </c>
      <c r="B117" s="26">
        <f t="shared" si="37"/>
        <v>46271</v>
      </c>
      <c r="C117" s="27"/>
      <c r="D117" s="3"/>
      <c r="E117" s="3">
        <v>286.0</v>
      </c>
      <c r="F117" s="14">
        <f t="shared" si="41"/>
        <v>1171</v>
      </c>
      <c r="G117" s="29">
        <f t="shared" si="40"/>
        <v>829</v>
      </c>
      <c r="I117" s="14">
        <f>SUM(I115:I116)</f>
        <v>2000</v>
      </c>
      <c r="M117" s="10"/>
    </row>
    <row r="118" ht="16.5" customHeight="1">
      <c r="A118" s="25">
        <v>46272.0</v>
      </c>
      <c r="B118" s="26">
        <f t="shared" si="37"/>
        <v>46272</v>
      </c>
      <c r="C118" s="27"/>
      <c r="D118" s="3"/>
      <c r="E118" s="3">
        <v>737.0</v>
      </c>
      <c r="F118" s="14">
        <f t="shared" si="41"/>
        <v>1908</v>
      </c>
      <c r="G118" s="29">
        <f t="shared" si="40"/>
        <v>92</v>
      </c>
      <c r="I118" s="14"/>
      <c r="M118" s="10"/>
    </row>
    <row r="119" ht="16.5" customHeight="1">
      <c r="A119" s="25">
        <v>46273.0</v>
      </c>
      <c r="B119" s="26">
        <f t="shared" si="37"/>
        <v>46273</v>
      </c>
      <c r="C119" s="27"/>
      <c r="D119" s="3"/>
      <c r="E119" s="3">
        <v>136.0</v>
      </c>
      <c r="F119" s="14">
        <f t="shared" si="41"/>
        <v>2044</v>
      </c>
      <c r="G119" s="29">
        <f t="shared" si="40"/>
        <v>-44</v>
      </c>
      <c r="I119" s="14"/>
      <c r="M119" s="10"/>
    </row>
    <row r="120" ht="16.5" customHeight="1">
      <c r="A120" s="24"/>
      <c r="B120" s="24"/>
      <c r="C120" s="27" t="s">
        <v>2570</v>
      </c>
      <c r="D120" s="3">
        <f>I122</f>
        <v>2000</v>
      </c>
      <c r="E120" s="3">
        <v>779.0</v>
      </c>
      <c r="F120" s="14">
        <f>E120</f>
        <v>779</v>
      </c>
      <c r="G120" s="29">
        <f t="shared" ref="G120:G122" si="42">$D$120-F120</f>
        <v>1221</v>
      </c>
      <c r="H120" s="1">
        <v>46272.0</v>
      </c>
      <c r="I120" s="14">
        <v>1000.0</v>
      </c>
      <c r="J120" s="21" t="s">
        <v>68</v>
      </c>
      <c r="L120" s="21" t="s">
        <v>69</v>
      </c>
      <c r="M120" s="37" t="s">
        <v>2571</v>
      </c>
      <c r="Q120" s="23" t="s">
        <v>1085</v>
      </c>
      <c r="R120" s="24"/>
    </row>
    <row r="121" ht="16.5" customHeight="1">
      <c r="A121" s="25">
        <v>46274.0</v>
      </c>
      <c r="B121" s="26">
        <f t="shared" ref="B121:B122" si="43">A121</f>
        <v>46274</v>
      </c>
      <c r="C121" s="12"/>
      <c r="D121" s="34"/>
      <c r="E121" s="3">
        <v>1136.0</v>
      </c>
      <c r="F121" s="14">
        <f t="shared" ref="F121:F122" si="44">F120+E121</f>
        <v>1915</v>
      </c>
      <c r="G121" s="29">
        <f t="shared" si="42"/>
        <v>85</v>
      </c>
      <c r="H121" s="1">
        <v>46272.0</v>
      </c>
      <c r="I121" s="14">
        <v>1000.0</v>
      </c>
      <c r="J121" s="21" t="s">
        <v>68</v>
      </c>
      <c r="L121" s="21" t="s">
        <v>69</v>
      </c>
      <c r="M121" s="41" t="s">
        <v>2572</v>
      </c>
      <c r="Q121" s="23" t="s">
        <v>1267</v>
      </c>
    </row>
    <row r="122" ht="16.5" customHeight="1">
      <c r="A122" s="25">
        <v>46275.0</v>
      </c>
      <c r="B122" s="26">
        <f t="shared" si="43"/>
        <v>46275</v>
      </c>
      <c r="C122" s="12"/>
      <c r="D122" s="12"/>
      <c r="E122" s="3">
        <v>165.0</v>
      </c>
      <c r="F122" s="14">
        <f t="shared" si="44"/>
        <v>2080</v>
      </c>
      <c r="G122" s="29">
        <f t="shared" si="42"/>
        <v>-80</v>
      </c>
      <c r="I122" s="14">
        <f>SUM(I120:I121)</f>
        <v>2000</v>
      </c>
      <c r="M122" s="10"/>
    </row>
    <row r="123" ht="16.5" customHeight="1">
      <c r="A123" s="25"/>
      <c r="B123" s="26"/>
      <c r="C123" s="27" t="s">
        <v>2553</v>
      </c>
      <c r="D123" s="3">
        <v>1000.0</v>
      </c>
      <c r="E123" s="3">
        <v>173.0</v>
      </c>
      <c r="F123" s="14">
        <f>E123</f>
        <v>173</v>
      </c>
      <c r="G123" s="29">
        <f t="shared" ref="G123:G127" si="45">$D$123-F123</f>
        <v>827</v>
      </c>
      <c r="H123" s="1">
        <v>46272.0</v>
      </c>
      <c r="I123" s="14">
        <v>1000.0</v>
      </c>
      <c r="J123" s="30" t="s">
        <v>1473</v>
      </c>
      <c r="K123" s="59">
        <v>46259.0</v>
      </c>
      <c r="L123" s="21" t="s">
        <v>2101</v>
      </c>
      <c r="M123" s="23" t="s">
        <v>2573</v>
      </c>
      <c r="Q123" s="40" t="s">
        <v>2574</v>
      </c>
      <c r="R123" s="23" t="s">
        <v>2555</v>
      </c>
    </row>
    <row r="124" ht="16.5" customHeight="1">
      <c r="A124" s="25">
        <v>46276.0</v>
      </c>
      <c r="B124" s="26">
        <f t="shared" ref="B124:B127" si="46">A124</f>
        <v>46276</v>
      </c>
      <c r="C124" s="27"/>
      <c r="D124" s="3"/>
      <c r="E124" s="3">
        <v>287.0</v>
      </c>
      <c r="F124" s="14">
        <f t="shared" ref="F124:F127" si="47">F123+E124</f>
        <v>460</v>
      </c>
      <c r="G124" s="29">
        <f t="shared" si="45"/>
        <v>540</v>
      </c>
      <c r="M124" s="10"/>
    </row>
    <row r="125" ht="16.5" customHeight="1">
      <c r="A125" s="25">
        <v>46277.0</v>
      </c>
      <c r="B125" s="26">
        <f t="shared" si="46"/>
        <v>46277</v>
      </c>
      <c r="C125" s="27"/>
      <c r="D125" s="3"/>
      <c r="E125" s="3">
        <v>310.0</v>
      </c>
      <c r="F125" s="14">
        <f t="shared" si="47"/>
        <v>770</v>
      </c>
      <c r="G125" s="29">
        <f t="shared" si="45"/>
        <v>230</v>
      </c>
      <c r="M125" s="10"/>
    </row>
    <row r="126" ht="16.5" customHeight="1">
      <c r="A126" s="25">
        <v>46278.0</v>
      </c>
      <c r="B126" s="26">
        <f t="shared" si="46"/>
        <v>46278</v>
      </c>
      <c r="C126" s="27"/>
      <c r="D126" s="3"/>
      <c r="E126" s="3">
        <v>296.0</v>
      </c>
      <c r="F126" s="14">
        <f t="shared" si="47"/>
        <v>1066</v>
      </c>
      <c r="G126" s="29">
        <f t="shared" si="45"/>
        <v>-66</v>
      </c>
      <c r="M126" s="10"/>
    </row>
    <row r="127" ht="16.5" customHeight="1">
      <c r="A127" s="25">
        <v>46279.0</v>
      </c>
      <c r="B127" s="26">
        <f t="shared" si="46"/>
        <v>46279</v>
      </c>
      <c r="C127" s="27"/>
      <c r="D127" s="3"/>
      <c r="E127" s="3">
        <v>36.0</v>
      </c>
      <c r="F127" s="14">
        <f t="shared" si="47"/>
        <v>1102</v>
      </c>
      <c r="G127" s="29">
        <f t="shared" si="45"/>
        <v>-102</v>
      </c>
      <c r="M127" s="10"/>
    </row>
    <row r="128" ht="16.5" customHeight="1">
      <c r="A128" s="24"/>
      <c r="B128" s="24"/>
      <c r="C128" s="27" t="s">
        <v>2545</v>
      </c>
      <c r="D128" s="3">
        <v>1000.0</v>
      </c>
      <c r="E128" s="3">
        <v>140.0</v>
      </c>
      <c r="F128" s="14">
        <f>E128</f>
        <v>140</v>
      </c>
      <c r="G128" s="29">
        <f t="shared" ref="G128:G132" si="48">$D$128-F128</f>
        <v>860</v>
      </c>
      <c r="H128" s="42">
        <v>46279.0</v>
      </c>
      <c r="I128" s="14">
        <v>1000.0</v>
      </c>
      <c r="J128" s="30" t="s">
        <v>2546</v>
      </c>
      <c r="K128" s="31">
        <v>46259.0</v>
      </c>
      <c r="L128" s="21" t="s">
        <v>2575</v>
      </c>
      <c r="M128" s="37" t="s">
        <v>2576</v>
      </c>
      <c r="Q128" s="23" t="s">
        <v>2293</v>
      </c>
      <c r="R128" s="23" t="s">
        <v>1502</v>
      </c>
    </row>
    <row r="129" ht="16.5" customHeight="1">
      <c r="A129" s="25">
        <v>46280.0</v>
      </c>
      <c r="B129" s="26">
        <f t="shared" ref="B129:B155" si="49">A129</f>
        <v>46280</v>
      </c>
      <c r="C129" s="27"/>
      <c r="D129" s="3"/>
      <c r="E129" s="3">
        <v>228.0</v>
      </c>
      <c r="F129" s="14">
        <f t="shared" ref="F129:F132" si="50">F128+E129</f>
        <v>368</v>
      </c>
      <c r="G129" s="29">
        <f t="shared" si="48"/>
        <v>632</v>
      </c>
      <c r="H129" s="82"/>
      <c r="J129" s="30"/>
      <c r="K129" s="31"/>
      <c r="M129" s="41"/>
      <c r="Q129" s="23"/>
      <c r="R129" s="23"/>
    </row>
    <row r="130" ht="16.5" customHeight="1">
      <c r="A130" s="25">
        <v>46281.0</v>
      </c>
      <c r="B130" s="26">
        <f t="shared" si="49"/>
        <v>46281</v>
      </c>
      <c r="C130" s="44"/>
      <c r="D130" s="34"/>
      <c r="E130" s="34">
        <v>250.0</v>
      </c>
      <c r="F130" s="14">
        <f t="shared" si="50"/>
        <v>618</v>
      </c>
      <c r="G130" s="29">
        <f t="shared" si="48"/>
        <v>382</v>
      </c>
      <c r="H130" s="1"/>
      <c r="J130" s="30"/>
      <c r="K130" s="31"/>
      <c r="M130" s="41"/>
      <c r="N130" s="23"/>
      <c r="Q130" s="23"/>
      <c r="R130" s="23"/>
    </row>
    <row r="131" ht="16.5" customHeight="1">
      <c r="A131" s="25">
        <v>46282.0</v>
      </c>
      <c r="B131" s="26">
        <f t="shared" si="49"/>
        <v>46282</v>
      </c>
      <c r="C131" s="12"/>
      <c r="D131" s="34"/>
      <c r="E131" s="34">
        <v>250.0</v>
      </c>
      <c r="F131" s="14">
        <f t="shared" si="50"/>
        <v>868</v>
      </c>
      <c r="G131" s="29">
        <f t="shared" si="48"/>
        <v>132</v>
      </c>
      <c r="I131" s="14"/>
    </row>
    <row r="132" ht="16.5" customHeight="1">
      <c r="A132" s="25">
        <v>46283.0</v>
      </c>
      <c r="B132" s="26">
        <f t="shared" si="49"/>
        <v>46283</v>
      </c>
      <c r="C132" s="34"/>
      <c r="D132" s="34"/>
      <c r="E132" s="34">
        <v>250.0</v>
      </c>
      <c r="F132" s="14">
        <f t="shared" si="50"/>
        <v>1118</v>
      </c>
      <c r="G132" s="29">
        <f t="shared" si="48"/>
        <v>-118</v>
      </c>
    </row>
    <row r="133" ht="16.5" customHeight="1">
      <c r="A133" s="25">
        <v>46284.0</v>
      </c>
      <c r="B133" s="26">
        <f t="shared" si="49"/>
        <v>46284</v>
      </c>
      <c r="C133" s="35" t="s">
        <v>2404</v>
      </c>
      <c r="D133" s="3">
        <v>1500.0</v>
      </c>
      <c r="E133" s="34">
        <v>150.0</v>
      </c>
      <c r="F133" s="14">
        <f>E133</f>
        <v>150</v>
      </c>
      <c r="G133" s="29">
        <f t="shared" ref="G133:G137" si="51">$D$133-F133</f>
        <v>1350</v>
      </c>
      <c r="H133" s="1">
        <v>46293.0</v>
      </c>
      <c r="I133" s="14">
        <v>1500.0</v>
      </c>
      <c r="J133" s="30" t="s">
        <v>2100</v>
      </c>
      <c r="K133" s="31">
        <v>46273.0</v>
      </c>
      <c r="L133" s="21" t="s">
        <v>2577</v>
      </c>
      <c r="M133" s="21" t="s">
        <v>2578</v>
      </c>
      <c r="N133" s="21"/>
      <c r="O133" s="21"/>
      <c r="P133" s="21"/>
      <c r="Q133" s="23" t="s">
        <v>372</v>
      </c>
      <c r="R133" s="23" t="s">
        <v>2408</v>
      </c>
    </row>
    <row r="134" ht="16.5" customHeight="1">
      <c r="A134" s="25">
        <v>46285.0</v>
      </c>
      <c r="B134" s="26">
        <f t="shared" si="49"/>
        <v>46285</v>
      </c>
      <c r="C134" s="27"/>
      <c r="D134" s="3"/>
      <c r="E134" s="34">
        <v>350.0</v>
      </c>
      <c r="F134" s="14">
        <f t="shared" ref="F134:F137" si="52">F133+E134</f>
        <v>500</v>
      </c>
      <c r="G134" s="29">
        <f t="shared" si="51"/>
        <v>1000</v>
      </c>
    </row>
    <row r="135" ht="16.5" customHeight="1">
      <c r="A135" s="25">
        <v>46286.0</v>
      </c>
      <c r="B135" s="26">
        <f t="shared" si="49"/>
        <v>46286</v>
      </c>
      <c r="C135" s="27"/>
      <c r="D135" s="3"/>
      <c r="E135" s="34">
        <v>350.0</v>
      </c>
      <c r="F135" s="14">
        <f t="shared" si="52"/>
        <v>850</v>
      </c>
      <c r="G135" s="29">
        <f t="shared" si="51"/>
        <v>650</v>
      </c>
    </row>
    <row r="136" ht="16.5" customHeight="1">
      <c r="A136" s="25">
        <v>46287.0</v>
      </c>
      <c r="B136" s="26">
        <f t="shared" si="49"/>
        <v>46287</v>
      </c>
      <c r="C136" s="27"/>
      <c r="D136" s="3"/>
      <c r="E136" s="34">
        <v>350.0</v>
      </c>
      <c r="F136" s="14">
        <f t="shared" si="52"/>
        <v>1200</v>
      </c>
      <c r="G136" s="29">
        <f t="shared" si="51"/>
        <v>300</v>
      </c>
    </row>
    <row r="137" ht="16.5" customHeight="1">
      <c r="A137" s="25">
        <v>46288.0</v>
      </c>
      <c r="B137" s="26">
        <f t="shared" si="49"/>
        <v>46288</v>
      </c>
      <c r="C137" s="27"/>
      <c r="D137" s="3"/>
      <c r="E137" s="34">
        <v>350.0</v>
      </c>
      <c r="F137" s="14">
        <f t="shared" si="52"/>
        <v>1550</v>
      </c>
      <c r="G137" s="29">
        <f t="shared" si="51"/>
        <v>-50</v>
      </c>
    </row>
    <row r="138" ht="16.5" customHeight="1">
      <c r="A138" s="25">
        <v>46289.0</v>
      </c>
      <c r="B138" s="26">
        <f t="shared" si="49"/>
        <v>46289</v>
      </c>
      <c r="C138" s="27" t="s">
        <v>2280</v>
      </c>
      <c r="D138" s="3">
        <v>500.0</v>
      </c>
      <c r="E138" s="34">
        <v>60.0</v>
      </c>
      <c r="F138" s="14">
        <f>E138</f>
        <v>60</v>
      </c>
      <c r="G138" s="29">
        <f t="shared" ref="G138:G142" si="53">$D$138-F138</f>
        <v>440</v>
      </c>
      <c r="H138" s="1">
        <v>46286.0</v>
      </c>
      <c r="I138" s="14">
        <v>500.0</v>
      </c>
      <c r="J138" s="21" t="s">
        <v>2267</v>
      </c>
      <c r="K138" s="21"/>
      <c r="L138" s="21" t="s">
        <v>2268</v>
      </c>
      <c r="M138" s="23" t="s">
        <v>2579</v>
      </c>
      <c r="Q138" s="23" t="s">
        <v>2580</v>
      </c>
      <c r="R138" s="23" t="s">
        <v>2283</v>
      </c>
    </row>
    <row r="139" ht="16.5" customHeight="1">
      <c r="A139" s="52">
        <v>46290.0</v>
      </c>
      <c r="B139" s="53">
        <f t="shared" si="49"/>
        <v>46290</v>
      </c>
      <c r="C139" s="40"/>
      <c r="D139" s="34"/>
      <c r="E139" s="34">
        <v>130.0</v>
      </c>
      <c r="F139" s="14">
        <f t="shared" ref="F139:F142" si="54">E139+F138</f>
        <v>190</v>
      </c>
      <c r="G139" s="29">
        <f t="shared" si="53"/>
        <v>310</v>
      </c>
      <c r="H139" s="21"/>
    </row>
    <row r="140" ht="16.5" customHeight="1">
      <c r="A140" s="52">
        <v>46291.0</v>
      </c>
      <c r="B140" s="53">
        <f t="shared" si="49"/>
        <v>46291</v>
      </c>
      <c r="C140" s="12"/>
      <c r="D140" s="34"/>
      <c r="E140" s="34">
        <v>130.0</v>
      </c>
      <c r="F140" s="14">
        <f t="shared" si="54"/>
        <v>320</v>
      </c>
      <c r="G140" s="29">
        <f t="shared" si="53"/>
        <v>180</v>
      </c>
    </row>
    <row r="141" ht="16.5" customHeight="1">
      <c r="A141" s="52">
        <v>46292.0</v>
      </c>
      <c r="B141" s="53">
        <f t="shared" si="49"/>
        <v>46292</v>
      </c>
      <c r="C141" s="12"/>
      <c r="D141" s="34"/>
      <c r="E141" s="34">
        <v>130.0</v>
      </c>
      <c r="F141" s="14">
        <f t="shared" si="54"/>
        <v>450</v>
      </c>
      <c r="G141" s="29">
        <f t="shared" si="53"/>
        <v>50</v>
      </c>
    </row>
    <row r="142" ht="16.5" customHeight="1">
      <c r="A142" s="52">
        <v>46293.0</v>
      </c>
      <c r="B142" s="53">
        <f t="shared" si="49"/>
        <v>46293</v>
      </c>
      <c r="C142" s="12"/>
      <c r="D142" s="34"/>
      <c r="E142" s="34">
        <v>130.0</v>
      </c>
      <c r="F142" s="14">
        <f t="shared" si="54"/>
        <v>580</v>
      </c>
      <c r="G142" s="29">
        <f t="shared" si="53"/>
        <v>-80</v>
      </c>
    </row>
    <row r="143" ht="16.5" customHeight="1">
      <c r="A143" s="25">
        <v>46294.0</v>
      </c>
      <c r="B143" s="26">
        <f t="shared" si="49"/>
        <v>46294</v>
      </c>
      <c r="C143" s="55" t="s">
        <v>2581</v>
      </c>
      <c r="D143" s="34">
        <v>15.0</v>
      </c>
      <c r="E143" s="34">
        <v>15.0</v>
      </c>
      <c r="F143" s="3">
        <f t="shared" ref="F143:F145" si="55">E143</f>
        <v>15</v>
      </c>
      <c r="G143" s="9">
        <f>$D$143-F143</f>
        <v>0</v>
      </c>
      <c r="H143" s="25">
        <v>46294.0</v>
      </c>
      <c r="I143" s="3">
        <v>15.0</v>
      </c>
      <c r="J143" s="36" t="s">
        <v>2546</v>
      </c>
      <c r="K143" s="59">
        <v>46287.0</v>
      </c>
      <c r="L143" s="27"/>
      <c r="M143" s="40" t="s">
        <v>2582</v>
      </c>
      <c r="N143" s="23"/>
      <c r="O143" s="27"/>
      <c r="P143" s="27"/>
      <c r="Q143" s="40" t="s">
        <v>107</v>
      </c>
    </row>
    <row r="144" ht="16.5" customHeight="1">
      <c r="A144" s="25">
        <v>46295.0</v>
      </c>
      <c r="B144" s="26">
        <f t="shared" si="49"/>
        <v>46295</v>
      </c>
      <c r="C144" s="55" t="s">
        <v>2583</v>
      </c>
      <c r="D144" s="34">
        <v>15.0</v>
      </c>
      <c r="E144" s="34">
        <v>15.0</v>
      </c>
      <c r="F144" s="14">
        <f t="shared" si="55"/>
        <v>15</v>
      </c>
      <c r="G144" s="29">
        <f>$D$144-F144</f>
        <v>0</v>
      </c>
      <c r="H144" s="13">
        <v>46296.0</v>
      </c>
      <c r="I144" s="14">
        <v>15.0</v>
      </c>
      <c r="J144" s="21" t="s">
        <v>2291</v>
      </c>
      <c r="L144" s="21" t="s">
        <v>1500</v>
      </c>
      <c r="M144" s="37" t="s">
        <v>2584</v>
      </c>
      <c r="N144" s="23"/>
      <c r="Q144" s="40" t="s">
        <v>107</v>
      </c>
    </row>
    <row r="145" ht="16.5" customHeight="1">
      <c r="A145" s="25">
        <v>46296.0</v>
      </c>
      <c r="B145" s="26">
        <f t="shared" si="49"/>
        <v>46296</v>
      </c>
      <c r="C145" s="55" t="s">
        <v>2585</v>
      </c>
      <c r="D145" s="34">
        <f>I147</f>
        <v>6088</v>
      </c>
      <c r="E145" s="34">
        <v>300.0</v>
      </c>
      <c r="F145" s="14">
        <f t="shared" si="55"/>
        <v>300</v>
      </c>
      <c r="G145" s="29">
        <f t="shared" ref="G145:G155" si="56">$D$145-F145</f>
        <v>5788</v>
      </c>
      <c r="H145" s="13">
        <v>46307.0</v>
      </c>
      <c r="I145" s="14">
        <v>1928.0</v>
      </c>
      <c r="J145" s="36" t="s">
        <v>2586</v>
      </c>
      <c r="K145" s="31">
        <v>46296.0</v>
      </c>
      <c r="L145" s="21"/>
      <c r="M145" s="37" t="s">
        <v>2587</v>
      </c>
      <c r="N145" s="23"/>
      <c r="Q145" s="23" t="s">
        <v>2588</v>
      </c>
      <c r="R145" s="23" t="s">
        <v>2589</v>
      </c>
    </row>
    <row r="146" ht="16.5" customHeight="1">
      <c r="A146" s="25">
        <v>46297.0</v>
      </c>
      <c r="B146" s="26">
        <f t="shared" si="49"/>
        <v>46297</v>
      </c>
      <c r="C146" s="12"/>
      <c r="D146" s="34"/>
      <c r="E146" s="34">
        <v>600.0</v>
      </c>
      <c r="F146" s="14">
        <f t="shared" ref="F146:F155" si="57">F145+E146</f>
        <v>900</v>
      </c>
      <c r="G146" s="29">
        <f t="shared" si="56"/>
        <v>5188</v>
      </c>
      <c r="H146" s="13">
        <v>46307.0</v>
      </c>
      <c r="I146" s="14">
        <v>4160.0</v>
      </c>
      <c r="J146" s="36" t="s">
        <v>2586</v>
      </c>
      <c r="K146" s="31">
        <v>46296.0</v>
      </c>
      <c r="L146" s="21"/>
      <c r="M146" s="37" t="s">
        <v>2590</v>
      </c>
      <c r="N146" s="23"/>
      <c r="Q146" s="23" t="s">
        <v>2591</v>
      </c>
      <c r="R146" s="23" t="s">
        <v>2589</v>
      </c>
    </row>
    <row r="147" ht="16.5" customHeight="1">
      <c r="A147" s="25">
        <v>46298.0</v>
      </c>
      <c r="B147" s="26">
        <f t="shared" si="49"/>
        <v>46298</v>
      </c>
      <c r="C147" s="12"/>
      <c r="D147" s="34"/>
      <c r="E147" s="34">
        <v>600.0</v>
      </c>
      <c r="F147" s="14">
        <f t="shared" si="57"/>
        <v>1500</v>
      </c>
      <c r="G147" s="29">
        <f t="shared" si="56"/>
        <v>4588</v>
      </c>
      <c r="H147" s="13"/>
      <c r="I147" s="14">
        <f>SUM(I145:I146)</f>
        <v>6088</v>
      </c>
      <c r="J147" s="21"/>
      <c r="K147" s="21"/>
      <c r="L147" s="21"/>
      <c r="M147" s="37"/>
      <c r="N147" s="23"/>
      <c r="Q147" s="23"/>
      <c r="R147" s="23"/>
    </row>
    <row r="148" ht="16.5" customHeight="1">
      <c r="A148" s="25">
        <v>46299.0</v>
      </c>
      <c r="B148" s="26">
        <f t="shared" si="49"/>
        <v>46299</v>
      </c>
      <c r="C148" s="12"/>
      <c r="D148" s="34"/>
      <c r="E148" s="34">
        <v>600.0</v>
      </c>
      <c r="F148" s="14">
        <f t="shared" si="57"/>
        <v>2100</v>
      </c>
      <c r="G148" s="29">
        <f t="shared" si="56"/>
        <v>3988</v>
      </c>
      <c r="H148" s="42"/>
      <c r="I148" s="3"/>
      <c r="J148" s="21"/>
      <c r="K148" s="21"/>
      <c r="L148" s="21"/>
      <c r="M148" s="37"/>
      <c r="N148" s="23"/>
    </row>
    <row r="149" ht="16.5" customHeight="1">
      <c r="A149" s="25">
        <v>46300.0</v>
      </c>
      <c r="B149" s="26">
        <f t="shared" si="49"/>
        <v>46300</v>
      </c>
      <c r="C149" s="12"/>
      <c r="D149" s="34"/>
      <c r="E149" s="34">
        <v>600.0</v>
      </c>
      <c r="F149" s="14">
        <f t="shared" si="57"/>
        <v>2700</v>
      </c>
      <c r="G149" s="29">
        <f t="shared" si="56"/>
        <v>3388</v>
      </c>
      <c r="H149" s="42"/>
      <c r="I149" s="3"/>
      <c r="J149" s="21"/>
      <c r="K149" s="21"/>
      <c r="L149" s="21"/>
      <c r="M149" s="37"/>
      <c r="N149" s="23"/>
    </row>
    <row r="150" ht="16.5" customHeight="1">
      <c r="A150" s="25">
        <v>46301.0</v>
      </c>
      <c r="B150" s="26">
        <f t="shared" si="49"/>
        <v>46301</v>
      </c>
      <c r="C150" s="12"/>
      <c r="D150" s="34"/>
      <c r="E150" s="34">
        <v>600.0</v>
      </c>
      <c r="F150" s="14">
        <f t="shared" si="57"/>
        <v>3300</v>
      </c>
      <c r="G150" s="29">
        <f t="shared" si="56"/>
        <v>2788</v>
      </c>
      <c r="H150" s="13"/>
      <c r="I150" s="14"/>
      <c r="J150" s="21"/>
      <c r="K150" s="21"/>
      <c r="L150" s="21"/>
      <c r="M150" s="37"/>
      <c r="N150" s="23"/>
    </row>
    <row r="151" ht="16.5" customHeight="1">
      <c r="A151" s="25">
        <v>46302.0</v>
      </c>
      <c r="B151" s="26">
        <f t="shared" si="49"/>
        <v>46302</v>
      </c>
      <c r="C151" s="12"/>
      <c r="D151" s="34"/>
      <c r="E151" s="34">
        <v>600.0</v>
      </c>
      <c r="F151" s="14">
        <f t="shared" si="57"/>
        <v>3900</v>
      </c>
      <c r="G151" s="29">
        <f t="shared" si="56"/>
        <v>2188</v>
      </c>
      <c r="H151" s="13"/>
      <c r="I151" s="14"/>
      <c r="J151" s="21"/>
      <c r="K151" s="21"/>
      <c r="L151" s="21"/>
      <c r="M151" s="37"/>
      <c r="N151" s="23"/>
    </row>
    <row r="152" ht="16.5" customHeight="1">
      <c r="A152" s="25">
        <v>46303.0</v>
      </c>
      <c r="B152" s="26">
        <f t="shared" si="49"/>
        <v>46303</v>
      </c>
      <c r="D152" s="34"/>
      <c r="E152" s="34">
        <v>600.0</v>
      </c>
      <c r="F152" s="14">
        <f t="shared" si="57"/>
        <v>4500</v>
      </c>
      <c r="G152" s="29">
        <f t="shared" si="56"/>
        <v>1588</v>
      </c>
      <c r="M152" s="23"/>
    </row>
    <row r="153" ht="16.5" customHeight="1">
      <c r="A153" s="25">
        <v>46304.0</v>
      </c>
      <c r="B153" s="26">
        <f t="shared" si="49"/>
        <v>46304</v>
      </c>
      <c r="D153" s="34"/>
      <c r="E153" s="34">
        <v>600.0</v>
      </c>
      <c r="F153" s="14">
        <f t="shared" si="57"/>
        <v>5100</v>
      </c>
      <c r="G153" s="29">
        <f t="shared" si="56"/>
        <v>988</v>
      </c>
      <c r="M153" s="23"/>
    </row>
    <row r="154" ht="16.5" customHeight="1">
      <c r="A154" s="25">
        <v>46305.0</v>
      </c>
      <c r="B154" s="26">
        <f t="shared" si="49"/>
        <v>46305</v>
      </c>
      <c r="D154" s="34"/>
      <c r="E154" s="34">
        <v>600.0</v>
      </c>
      <c r="F154" s="14">
        <f t="shared" si="57"/>
        <v>5700</v>
      </c>
      <c r="G154" s="29">
        <f t="shared" si="56"/>
        <v>388</v>
      </c>
      <c r="M154" s="23"/>
    </row>
    <row r="155" ht="16.5" customHeight="1">
      <c r="A155" s="25">
        <v>46306.0</v>
      </c>
      <c r="B155" s="26">
        <f t="shared" si="49"/>
        <v>46306</v>
      </c>
      <c r="E155" s="34">
        <v>600.0</v>
      </c>
      <c r="F155" s="14">
        <f t="shared" si="57"/>
        <v>6300</v>
      </c>
      <c r="G155" s="29">
        <f t="shared" si="56"/>
        <v>-212</v>
      </c>
    </row>
    <row r="156" ht="16.5" customHeight="1">
      <c r="A156" s="25"/>
      <c r="B156" s="26"/>
      <c r="G156" s="62"/>
    </row>
    <row r="157" ht="16.5" customHeight="1">
      <c r="A157" s="25"/>
      <c r="B157" s="26"/>
      <c r="G157" s="62"/>
    </row>
    <row r="158" ht="16.5" customHeight="1">
      <c r="A158" s="25"/>
      <c r="B158" s="26"/>
      <c r="G158" s="62"/>
    </row>
    <row r="159" ht="16.5" customHeight="1">
      <c r="A159" s="25"/>
      <c r="B159" s="26"/>
      <c r="G159" s="62"/>
    </row>
    <row r="160" ht="16.5" customHeight="1">
      <c r="A160" s="25"/>
      <c r="B160" s="26"/>
      <c r="G160" s="62"/>
    </row>
    <row r="161" ht="16.5" customHeight="1">
      <c r="A161" s="25"/>
      <c r="B161" s="26"/>
      <c r="G161" s="62"/>
    </row>
    <row r="162" ht="16.5" customHeight="1">
      <c r="A162" s="25"/>
      <c r="B162" s="26"/>
      <c r="G162" s="62"/>
    </row>
    <row r="163" ht="16.5" customHeight="1">
      <c r="A163" s="25"/>
      <c r="B163" s="26"/>
      <c r="G163" s="62"/>
    </row>
    <row r="164" ht="16.5" customHeight="1">
      <c r="A164" s="25"/>
      <c r="B164" s="26"/>
      <c r="G164" s="62"/>
    </row>
    <row r="165" ht="16.5" customHeight="1">
      <c r="A165" s="25"/>
      <c r="B165" s="26"/>
      <c r="G165" s="62"/>
    </row>
    <row r="166" ht="16.5" customHeight="1">
      <c r="A166" s="25"/>
      <c r="B166" s="26"/>
      <c r="G166" s="62"/>
    </row>
    <row r="167" ht="16.5" customHeight="1">
      <c r="A167" s="25"/>
      <c r="B167" s="26"/>
      <c r="G167" s="62"/>
    </row>
    <row r="168" ht="16.5" customHeight="1">
      <c r="A168" s="25"/>
      <c r="B168" s="26"/>
      <c r="G168" s="62"/>
    </row>
    <row r="169" ht="16.5" customHeight="1">
      <c r="A169" s="25"/>
      <c r="B169" s="26"/>
      <c r="G169" s="62"/>
    </row>
    <row r="170" ht="16.5" customHeight="1">
      <c r="A170" s="25"/>
      <c r="B170" s="26"/>
      <c r="G170" s="62"/>
    </row>
    <row r="171" ht="16.5" customHeight="1">
      <c r="A171" s="25"/>
      <c r="B171" s="26"/>
      <c r="G171" s="62"/>
    </row>
    <row r="172" ht="16.5" customHeight="1">
      <c r="A172" s="25"/>
      <c r="B172" s="26"/>
      <c r="G172" s="62"/>
    </row>
    <row r="173" ht="16.5" customHeight="1">
      <c r="A173" s="25"/>
      <c r="B173" s="26"/>
      <c r="G173" s="62"/>
    </row>
    <row r="174" ht="16.5" customHeight="1">
      <c r="A174" s="25"/>
      <c r="B174" s="26"/>
      <c r="G174" s="62"/>
    </row>
    <row r="175" ht="16.5" customHeight="1">
      <c r="A175" s="25"/>
      <c r="B175" s="26"/>
      <c r="G175" s="62"/>
    </row>
    <row r="176" ht="16.5" customHeight="1">
      <c r="A176" s="25"/>
      <c r="B176" s="26"/>
      <c r="G176" s="62"/>
    </row>
    <row r="177" ht="16.5" customHeight="1">
      <c r="A177" s="25"/>
      <c r="B177" s="26"/>
      <c r="G177" s="62"/>
    </row>
    <row r="178" ht="16.5" customHeight="1">
      <c r="A178" s="25"/>
      <c r="B178" s="26"/>
      <c r="G178" s="62"/>
    </row>
    <row r="179" ht="16.5" customHeight="1">
      <c r="A179" s="25"/>
      <c r="B179" s="26"/>
      <c r="G179" s="62"/>
    </row>
    <row r="180" ht="16.5" customHeight="1">
      <c r="A180" s="25"/>
      <c r="B180" s="26"/>
      <c r="G180" s="62"/>
    </row>
    <row r="181" ht="16.5" customHeight="1">
      <c r="A181" s="25"/>
      <c r="B181" s="26"/>
      <c r="G181" s="62"/>
    </row>
    <row r="182" ht="16.5" customHeight="1">
      <c r="A182" s="25"/>
      <c r="B182" s="26"/>
      <c r="G182" s="62"/>
    </row>
    <row r="183" ht="16.5" customHeight="1">
      <c r="A183" s="25"/>
      <c r="B183" s="26"/>
      <c r="G183" s="62"/>
    </row>
    <row r="184" ht="16.5" customHeight="1">
      <c r="A184" s="25"/>
      <c r="B184" s="26"/>
      <c r="G184" s="62"/>
    </row>
    <row r="185" ht="16.5" customHeight="1">
      <c r="A185" s="25"/>
      <c r="B185" s="26"/>
      <c r="G185" s="62"/>
    </row>
    <row r="186" ht="16.5" customHeight="1">
      <c r="A186" s="25"/>
      <c r="B186" s="26"/>
      <c r="G186" s="62"/>
    </row>
    <row r="187" ht="16.5" customHeight="1">
      <c r="A187" s="25"/>
      <c r="B187" s="26"/>
      <c r="G187" s="62"/>
    </row>
    <row r="188" ht="16.5" customHeight="1">
      <c r="A188" s="25"/>
      <c r="B188" s="26"/>
      <c r="G188" s="62"/>
    </row>
    <row r="189" ht="16.5" customHeight="1">
      <c r="A189" s="25"/>
      <c r="B189" s="26"/>
      <c r="G189" s="62"/>
    </row>
    <row r="190" ht="16.5" customHeight="1">
      <c r="A190" s="25"/>
      <c r="B190" s="26"/>
      <c r="G190" s="62"/>
    </row>
    <row r="191" ht="16.5" customHeight="1">
      <c r="A191" s="25"/>
      <c r="B191" s="26"/>
      <c r="G191" s="62"/>
    </row>
    <row r="192" ht="16.5" customHeight="1">
      <c r="A192" s="25"/>
      <c r="B192" s="26"/>
      <c r="G192" s="62"/>
    </row>
    <row r="193" ht="16.5" customHeight="1">
      <c r="A193" s="25"/>
      <c r="B193" s="26"/>
      <c r="G193" s="62"/>
    </row>
    <row r="194" ht="16.5" customHeight="1">
      <c r="A194" s="25"/>
      <c r="B194" s="26"/>
      <c r="G194" s="62"/>
    </row>
    <row r="195" ht="16.5" customHeight="1">
      <c r="A195" s="25"/>
      <c r="B195" s="26"/>
      <c r="G195" s="62"/>
    </row>
    <row r="196" ht="16.5" customHeight="1">
      <c r="A196" s="25"/>
      <c r="B196" s="26"/>
      <c r="G196" s="62"/>
    </row>
    <row r="197" ht="16.5" customHeight="1">
      <c r="A197" s="25"/>
      <c r="B197" s="26"/>
      <c r="G197" s="62"/>
    </row>
    <row r="198" ht="16.5" customHeight="1">
      <c r="A198" s="25"/>
      <c r="B198" s="26"/>
      <c r="G198" s="62"/>
    </row>
    <row r="199" ht="16.5" customHeight="1">
      <c r="A199" s="25"/>
      <c r="B199" s="26"/>
      <c r="G199" s="62"/>
      <c r="H199" s="24"/>
      <c r="J199" s="21"/>
      <c r="K199" s="21"/>
      <c r="L199" s="21"/>
      <c r="M199" s="22"/>
      <c r="N199" s="21"/>
      <c r="O199" s="21"/>
      <c r="P199" s="21"/>
      <c r="Q199" s="21"/>
      <c r="R199" s="21"/>
    </row>
    <row r="200" ht="16.5" customHeight="1">
      <c r="A200" s="25"/>
      <c r="B200" s="26"/>
      <c r="G200" s="62"/>
      <c r="H200" s="24"/>
      <c r="J200" s="21"/>
      <c r="K200" s="21"/>
      <c r="L200" s="21"/>
      <c r="M200" s="22"/>
      <c r="N200" s="21"/>
      <c r="O200" s="21"/>
      <c r="P200" s="21"/>
      <c r="Q200" s="21"/>
      <c r="R200" s="21"/>
    </row>
    <row r="201" ht="16.5" customHeight="1">
      <c r="A201" s="25"/>
      <c r="B201" s="26"/>
      <c r="G201" s="62"/>
      <c r="H201" s="24"/>
      <c r="J201" s="21"/>
      <c r="K201" s="21"/>
      <c r="L201" s="21"/>
      <c r="M201" s="22"/>
      <c r="N201" s="21"/>
      <c r="O201" s="21"/>
      <c r="P201" s="21"/>
      <c r="Q201" s="21"/>
      <c r="R201" s="21"/>
    </row>
    <row r="202" ht="16.5" customHeight="1">
      <c r="A202" s="24"/>
      <c r="B202" s="24"/>
      <c r="G202" s="62"/>
      <c r="H202" s="24"/>
      <c r="J202" s="21"/>
      <c r="K202" s="21"/>
      <c r="L202" s="21"/>
      <c r="M202" s="22"/>
      <c r="N202" s="21"/>
      <c r="O202" s="21"/>
      <c r="P202" s="21"/>
      <c r="Q202" s="21"/>
      <c r="R202" s="21"/>
    </row>
    <row r="203" ht="16.5" customHeight="1">
      <c r="A203" s="24"/>
      <c r="B203" s="24"/>
      <c r="G203" s="62"/>
      <c r="H203" s="24"/>
      <c r="J203" s="21"/>
      <c r="K203" s="21"/>
      <c r="L203" s="21"/>
      <c r="M203" s="22"/>
      <c r="N203" s="21"/>
      <c r="O203" s="21"/>
      <c r="P203" s="21"/>
      <c r="Q203" s="21"/>
      <c r="R203" s="21"/>
    </row>
    <row r="204" ht="16.5" customHeight="1">
      <c r="A204" s="24"/>
      <c r="B204" s="24"/>
      <c r="G204" s="62"/>
      <c r="H204" s="24"/>
      <c r="J204" s="21"/>
      <c r="K204" s="21"/>
      <c r="L204" s="21"/>
      <c r="M204" s="22"/>
      <c r="N204" s="21"/>
      <c r="O204" s="21"/>
      <c r="P204" s="21"/>
      <c r="Q204" s="21"/>
      <c r="R204" s="21"/>
    </row>
    <row r="205" ht="16.5" customHeight="1">
      <c r="A205" s="24"/>
      <c r="B205" s="24"/>
      <c r="G205" s="62"/>
      <c r="H205" s="24"/>
      <c r="J205" s="21"/>
      <c r="K205" s="21"/>
      <c r="L205" s="21"/>
      <c r="M205" s="22"/>
      <c r="N205" s="21"/>
      <c r="O205" s="21"/>
      <c r="P205" s="21"/>
      <c r="Q205" s="21"/>
      <c r="R205" s="21"/>
    </row>
    <row r="206" ht="16.5" customHeight="1">
      <c r="A206" s="24"/>
      <c r="B206" s="24"/>
      <c r="G206" s="62"/>
      <c r="H206" s="24"/>
      <c r="J206" s="21"/>
      <c r="K206" s="21"/>
      <c r="L206" s="21"/>
      <c r="M206" s="22"/>
      <c r="N206" s="21"/>
      <c r="O206" s="21"/>
      <c r="P206" s="21"/>
      <c r="Q206" s="21"/>
      <c r="R206" s="21"/>
    </row>
    <row r="207" ht="16.5" customHeight="1">
      <c r="A207" s="24"/>
      <c r="B207" s="24"/>
      <c r="G207" s="62"/>
      <c r="H207" s="24"/>
      <c r="J207" s="21"/>
      <c r="K207" s="21"/>
      <c r="L207" s="21"/>
      <c r="M207" s="22"/>
      <c r="N207" s="21"/>
      <c r="O207" s="21"/>
      <c r="P207" s="21"/>
      <c r="Q207" s="21"/>
      <c r="R207" s="21"/>
    </row>
    <row r="208" ht="16.5" customHeight="1">
      <c r="A208" s="24"/>
      <c r="B208" s="24"/>
      <c r="G208" s="62"/>
      <c r="H208" s="24"/>
      <c r="J208" s="21"/>
      <c r="K208" s="21"/>
      <c r="L208" s="21"/>
      <c r="M208" s="22"/>
      <c r="N208" s="21"/>
      <c r="O208" s="21"/>
      <c r="P208" s="21"/>
      <c r="Q208" s="21"/>
      <c r="R208" s="21"/>
    </row>
    <row r="209" ht="16.5" customHeight="1">
      <c r="A209" s="24"/>
      <c r="B209" s="24"/>
      <c r="G209" s="62"/>
      <c r="H209" s="24"/>
      <c r="J209" s="21"/>
      <c r="K209" s="21"/>
      <c r="L209" s="21"/>
      <c r="M209" s="22"/>
      <c r="N209" s="21"/>
      <c r="O209" s="21"/>
      <c r="P209" s="21"/>
      <c r="Q209" s="21"/>
      <c r="R209" s="21"/>
    </row>
    <row r="210" ht="16.5" customHeight="1">
      <c r="A210" s="24"/>
      <c r="B210" s="24"/>
      <c r="G210" s="62"/>
      <c r="H210" s="24"/>
      <c r="J210" s="21"/>
      <c r="K210" s="21"/>
      <c r="L210" s="21"/>
      <c r="M210" s="22"/>
      <c r="N210" s="21"/>
      <c r="O210" s="21"/>
      <c r="P210" s="21"/>
      <c r="Q210" s="21"/>
      <c r="R210" s="21"/>
    </row>
    <row r="211" ht="16.5" customHeight="1">
      <c r="A211" s="24"/>
      <c r="B211" s="24"/>
      <c r="G211" s="62"/>
      <c r="H211" s="24"/>
      <c r="J211" s="21"/>
      <c r="K211" s="21"/>
      <c r="L211" s="21"/>
      <c r="M211" s="22"/>
      <c r="N211" s="21"/>
      <c r="O211" s="21"/>
      <c r="P211" s="21"/>
      <c r="Q211" s="21"/>
      <c r="R211" s="21"/>
    </row>
    <row r="212" ht="16.5" customHeight="1">
      <c r="A212" s="24"/>
      <c r="B212" s="24"/>
      <c r="G212" s="62"/>
      <c r="H212" s="24"/>
      <c r="J212" s="21"/>
      <c r="K212" s="21"/>
      <c r="L212" s="21"/>
      <c r="M212" s="22"/>
      <c r="N212" s="21"/>
      <c r="O212" s="21"/>
      <c r="P212" s="21"/>
      <c r="Q212" s="21"/>
      <c r="R212" s="21"/>
    </row>
    <row r="213" ht="16.5" customHeight="1">
      <c r="A213" s="24"/>
      <c r="B213" s="24"/>
      <c r="G213" s="62"/>
      <c r="H213" s="24"/>
      <c r="J213" s="21"/>
      <c r="K213" s="21"/>
      <c r="L213" s="21"/>
      <c r="M213" s="22"/>
      <c r="N213" s="21"/>
      <c r="O213" s="21"/>
      <c r="P213" s="21"/>
      <c r="Q213" s="21"/>
      <c r="R213" s="21"/>
    </row>
    <row r="214" ht="16.5" customHeight="1">
      <c r="A214" s="24"/>
      <c r="B214" s="24"/>
      <c r="G214" s="62"/>
      <c r="H214" s="24"/>
      <c r="J214" s="21"/>
      <c r="K214" s="21"/>
      <c r="L214" s="21"/>
      <c r="M214" s="22"/>
      <c r="N214" s="21"/>
      <c r="O214" s="21"/>
      <c r="P214" s="21"/>
      <c r="Q214" s="21"/>
      <c r="R214" s="21"/>
    </row>
    <row r="215" ht="16.5" customHeight="1">
      <c r="A215" s="24"/>
      <c r="B215" s="24"/>
      <c r="G215" s="62"/>
      <c r="H215" s="24"/>
      <c r="J215" s="21"/>
      <c r="K215" s="21"/>
      <c r="L215" s="21"/>
      <c r="M215" s="22"/>
      <c r="N215" s="21"/>
      <c r="O215" s="21"/>
      <c r="P215" s="21"/>
      <c r="Q215" s="21"/>
      <c r="R215" s="21"/>
    </row>
    <row r="216" ht="16.5" customHeight="1">
      <c r="A216" s="24"/>
      <c r="B216" s="24"/>
      <c r="G216" s="62"/>
      <c r="H216" s="24"/>
      <c r="J216" s="21"/>
      <c r="K216" s="21"/>
      <c r="L216" s="21"/>
      <c r="M216" s="22"/>
      <c r="N216" s="21"/>
      <c r="O216" s="21"/>
      <c r="P216" s="21"/>
      <c r="Q216" s="21"/>
      <c r="R216" s="21"/>
    </row>
    <row r="217" ht="16.5" customHeight="1">
      <c r="A217" s="24"/>
      <c r="B217" s="24"/>
      <c r="G217" s="62"/>
      <c r="H217" s="24"/>
      <c r="J217" s="21"/>
      <c r="K217" s="21"/>
      <c r="L217" s="21"/>
      <c r="M217" s="22"/>
      <c r="N217" s="21"/>
      <c r="O217" s="21"/>
      <c r="P217" s="21"/>
      <c r="Q217" s="21"/>
      <c r="R217" s="21"/>
    </row>
    <row r="218" ht="16.5" customHeight="1">
      <c r="A218" s="24"/>
      <c r="B218" s="24"/>
      <c r="G218" s="62"/>
      <c r="H218" s="24"/>
      <c r="J218" s="21"/>
      <c r="K218" s="21"/>
      <c r="L218" s="21"/>
      <c r="M218" s="22"/>
      <c r="N218" s="21"/>
      <c r="O218" s="21"/>
      <c r="P218" s="21"/>
      <c r="Q218" s="21"/>
      <c r="R218" s="21"/>
    </row>
    <row r="219" ht="16.5" customHeight="1">
      <c r="A219" s="24"/>
      <c r="B219" s="24"/>
      <c r="G219" s="62"/>
      <c r="H219" s="24"/>
      <c r="J219" s="21"/>
      <c r="K219" s="21"/>
      <c r="L219" s="21"/>
      <c r="M219" s="22"/>
      <c r="N219" s="21"/>
      <c r="O219" s="21"/>
      <c r="P219" s="21"/>
      <c r="Q219" s="21"/>
      <c r="R219" s="21"/>
    </row>
    <row r="220" ht="16.5" customHeight="1">
      <c r="A220" s="24"/>
      <c r="B220" s="24"/>
      <c r="G220" s="62"/>
      <c r="H220" s="24"/>
      <c r="J220" s="21"/>
      <c r="K220" s="21"/>
      <c r="L220" s="21"/>
      <c r="M220" s="22"/>
      <c r="N220" s="21"/>
      <c r="O220" s="21"/>
      <c r="P220" s="21"/>
      <c r="Q220" s="21"/>
      <c r="R220" s="21"/>
    </row>
    <row r="221" ht="16.5" customHeight="1">
      <c r="A221" s="24"/>
      <c r="B221" s="24"/>
      <c r="G221" s="62"/>
      <c r="H221" s="24"/>
      <c r="J221" s="21"/>
      <c r="K221" s="21"/>
      <c r="L221" s="21"/>
      <c r="M221" s="22"/>
      <c r="N221" s="21"/>
      <c r="O221" s="21"/>
      <c r="P221" s="21"/>
      <c r="Q221" s="21"/>
      <c r="R221" s="21"/>
    </row>
    <row r="222" ht="16.5" customHeight="1">
      <c r="A222" s="24"/>
      <c r="B222" s="24"/>
      <c r="G222" s="62"/>
      <c r="H222" s="24"/>
      <c r="J222" s="21"/>
      <c r="K222" s="21"/>
      <c r="L222" s="21"/>
      <c r="M222" s="22"/>
      <c r="N222" s="21"/>
      <c r="O222" s="21"/>
      <c r="P222" s="21"/>
      <c r="Q222" s="21"/>
      <c r="R222" s="21"/>
    </row>
    <row r="223" ht="16.5" customHeight="1">
      <c r="A223" s="24"/>
      <c r="B223" s="24"/>
      <c r="G223" s="62"/>
      <c r="H223" s="24"/>
      <c r="J223" s="21"/>
      <c r="K223" s="21"/>
      <c r="L223" s="21"/>
      <c r="M223" s="22"/>
      <c r="N223" s="21"/>
      <c r="O223" s="21"/>
      <c r="P223" s="21"/>
      <c r="Q223" s="21"/>
      <c r="R223" s="21"/>
    </row>
    <row r="224" ht="16.5" customHeight="1">
      <c r="A224" s="24"/>
      <c r="B224" s="24"/>
      <c r="G224" s="62"/>
      <c r="H224" s="24"/>
      <c r="J224" s="21"/>
      <c r="K224" s="21"/>
      <c r="L224" s="21"/>
      <c r="M224" s="22"/>
      <c r="N224" s="21"/>
      <c r="O224" s="21"/>
      <c r="P224" s="21"/>
      <c r="Q224" s="21"/>
      <c r="R224" s="21"/>
    </row>
    <row r="225" ht="16.5" customHeight="1">
      <c r="A225" s="24"/>
      <c r="B225" s="24"/>
      <c r="G225" s="62"/>
      <c r="H225" s="24"/>
      <c r="J225" s="21"/>
      <c r="K225" s="21"/>
      <c r="L225" s="21"/>
      <c r="M225" s="22"/>
      <c r="N225" s="21"/>
      <c r="O225" s="21"/>
      <c r="P225" s="21"/>
      <c r="Q225" s="21"/>
      <c r="R225" s="21"/>
    </row>
    <row r="226" ht="16.5" customHeight="1">
      <c r="A226" s="24"/>
      <c r="B226" s="24"/>
      <c r="G226" s="62"/>
      <c r="H226" s="24"/>
      <c r="J226" s="21"/>
      <c r="K226" s="21"/>
      <c r="L226" s="21"/>
      <c r="M226" s="22"/>
      <c r="N226" s="21"/>
      <c r="O226" s="21"/>
      <c r="P226" s="21"/>
      <c r="Q226" s="21"/>
      <c r="R226" s="21"/>
    </row>
    <row r="227" ht="16.5" customHeight="1">
      <c r="A227" s="24"/>
      <c r="B227" s="24"/>
      <c r="G227" s="62"/>
      <c r="H227" s="24"/>
      <c r="J227" s="21"/>
      <c r="K227" s="21"/>
      <c r="L227" s="21"/>
      <c r="M227" s="22"/>
      <c r="N227" s="21"/>
      <c r="O227" s="21"/>
      <c r="P227" s="21"/>
      <c r="Q227" s="21"/>
      <c r="R227" s="21"/>
    </row>
    <row r="228" ht="16.5" customHeight="1">
      <c r="A228" s="24"/>
      <c r="B228" s="24"/>
      <c r="G228" s="62"/>
      <c r="H228" s="24"/>
      <c r="J228" s="21"/>
      <c r="K228" s="21"/>
      <c r="L228" s="21"/>
      <c r="M228" s="22"/>
      <c r="N228" s="21"/>
      <c r="O228" s="21"/>
      <c r="P228" s="21"/>
      <c r="Q228" s="21"/>
      <c r="R228" s="21"/>
    </row>
    <row r="229" ht="16.5" customHeight="1">
      <c r="A229" s="24"/>
      <c r="B229" s="24"/>
      <c r="G229" s="62"/>
      <c r="H229" s="24"/>
      <c r="J229" s="21"/>
      <c r="K229" s="21"/>
      <c r="L229" s="21"/>
      <c r="M229" s="22"/>
      <c r="N229" s="21"/>
      <c r="O229" s="21"/>
      <c r="P229" s="21"/>
      <c r="Q229" s="21"/>
      <c r="R229" s="21"/>
    </row>
    <row r="230" ht="16.5" customHeight="1">
      <c r="A230" s="24"/>
      <c r="B230" s="24"/>
      <c r="G230" s="62"/>
      <c r="H230" s="24"/>
      <c r="J230" s="21"/>
      <c r="K230" s="21"/>
      <c r="L230" s="21"/>
      <c r="M230" s="22"/>
      <c r="N230" s="21"/>
      <c r="O230" s="21"/>
      <c r="P230" s="21"/>
      <c r="Q230" s="21"/>
      <c r="R230" s="21"/>
    </row>
    <row r="231" ht="16.5" customHeight="1">
      <c r="A231" s="24"/>
      <c r="B231" s="24"/>
      <c r="G231" s="62"/>
      <c r="H231" s="24"/>
      <c r="J231" s="21"/>
      <c r="K231" s="21"/>
      <c r="L231" s="21"/>
      <c r="M231" s="22"/>
      <c r="N231" s="21"/>
      <c r="O231" s="21"/>
      <c r="P231" s="21"/>
      <c r="Q231" s="21"/>
      <c r="R231" s="21"/>
    </row>
    <row r="232" ht="16.5" customHeight="1">
      <c r="A232" s="24"/>
      <c r="B232" s="24"/>
      <c r="G232" s="62"/>
      <c r="H232" s="24"/>
      <c r="J232" s="21"/>
      <c r="K232" s="21"/>
      <c r="L232" s="21"/>
      <c r="M232" s="22"/>
      <c r="N232" s="21"/>
      <c r="O232" s="21"/>
      <c r="P232" s="21"/>
      <c r="Q232" s="21"/>
      <c r="R232" s="21"/>
    </row>
    <row r="233" ht="16.5" customHeight="1">
      <c r="A233" s="24"/>
      <c r="B233" s="24"/>
      <c r="G233" s="62"/>
      <c r="H233" s="24"/>
      <c r="J233" s="21"/>
      <c r="K233" s="21"/>
      <c r="L233" s="21"/>
      <c r="M233" s="22"/>
      <c r="N233" s="21"/>
      <c r="O233" s="21"/>
      <c r="P233" s="21"/>
      <c r="Q233" s="21"/>
      <c r="R233" s="21"/>
    </row>
    <row r="234" ht="16.5" customHeight="1">
      <c r="A234" s="24"/>
      <c r="B234" s="24"/>
      <c r="G234" s="62"/>
      <c r="H234" s="24"/>
      <c r="J234" s="21"/>
      <c r="K234" s="21"/>
      <c r="L234" s="21"/>
      <c r="M234" s="22"/>
      <c r="N234" s="21"/>
      <c r="O234" s="21"/>
      <c r="P234" s="21"/>
      <c r="Q234" s="21"/>
      <c r="R234" s="21"/>
    </row>
    <row r="235" ht="16.5" customHeight="1">
      <c r="A235" s="24"/>
      <c r="B235" s="24"/>
      <c r="G235" s="62"/>
      <c r="H235" s="24"/>
      <c r="J235" s="21"/>
      <c r="K235" s="21"/>
      <c r="L235" s="21"/>
      <c r="M235" s="22"/>
      <c r="N235" s="21"/>
      <c r="O235" s="21"/>
      <c r="P235" s="21"/>
      <c r="Q235" s="21"/>
      <c r="R235" s="21"/>
    </row>
    <row r="236" ht="16.5" customHeight="1">
      <c r="A236" s="24"/>
      <c r="B236" s="24"/>
      <c r="G236" s="62"/>
      <c r="H236" s="24"/>
      <c r="J236" s="21"/>
      <c r="K236" s="21"/>
      <c r="L236" s="21"/>
      <c r="M236" s="22"/>
      <c r="N236" s="21"/>
      <c r="O236" s="21"/>
      <c r="P236" s="21"/>
      <c r="Q236" s="21"/>
      <c r="R236" s="21"/>
    </row>
    <row r="237" ht="16.5" customHeight="1">
      <c r="A237" s="24"/>
      <c r="B237" s="24"/>
      <c r="G237" s="62"/>
      <c r="H237" s="24"/>
      <c r="J237" s="21"/>
      <c r="K237" s="21"/>
      <c r="L237" s="21"/>
      <c r="M237" s="22"/>
      <c r="N237" s="21"/>
      <c r="O237" s="21"/>
      <c r="P237" s="21"/>
      <c r="Q237" s="21"/>
      <c r="R237" s="21"/>
    </row>
    <row r="238" ht="16.5" customHeight="1">
      <c r="A238" s="24"/>
      <c r="B238" s="24"/>
      <c r="G238" s="62"/>
      <c r="H238" s="24"/>
      <c r="J238" s="21"/>
      <c r="K238" s="21"/>
      <c r="L238" s="21"/>
      <c r="M238" s="22"/>
      <c r="N238" s="21"/>
      <c r="O238" s="21"/>
      <c r="P238" s="21"/>
      <c r="Q238" s="21"/>
      <c r="R238" s="21"/>
    </row>
    <row r="239" ht="16.5" customHeight="1">
      <c r="A239" s="24"/>
      <c r="B239" s="24"/>
      <c r="G239" s="62"/>
      <c r="H239" s="24"/>
      <c r="J239" s="21"/>
      <c r="K239" s="21"/>
      <c r="L239" s="21"/>
      <c r="M239" s="22"/>
      <c r="N239" s="21"/>
      <c r="O239" s="21"/>
      <c r="P239" s="21"/>
      <c r="Q239" s="21"/>
      <c r="R239" s="21"/>
    </row>
    <row r="240" ht="16.5" customHeight="1">
      <c r="A240" s="24"/>
      <c r="B240" s="24"/>
      <c r="G240" s="62"/>
      <c r="H240" s="24"/>
      <c r="J240" s="21"/>
      <c r="K240" s="21"/>
      <c r="L240" s="21"/>
      <c r="M240" s="22"/>
      <c r="N240" s="21"/>
      <c r="O240" s="21"/>
      <c r="P240" s="21"/>
      <c r="Q240" s="21"/>
      <c r="R240" s="21"/>
    </row>
    <row r="241" ht="16.5" customHeight="1">
      <c r="A241" s="24"/>
      <c r="B241" s="24"/>
      <c r="G241" s="62"/>
      <c r="H241" s="24"/>
      <c r="J241" s="21"/>
      <c r="K241" s="21"/>
      <c r="L241" s="21"/>
      <c r="M241" s="22"/>
      <c r="N241" s="21"/>
      <c r="O241" s="21"/>
      <c r="P241" s="21"/>
      <c r="Q241" s="21"/>
      <c r="R241" s="21"/>
    </row>
    <row r="242" ht="16.5" customHeight="1">
      <c r="A242" s="24"/>
      <c r="B242" s="24"/>
      <c r="G242" s="62"/>
      <c r="H242" s="24"/>
      <c r="J242" s="21"/>
      <c r="K242" s="21"/>
      <c r="L242" s="21"/>
      <c r="M242" s="22"/>
      <c r="N242" s="21"/>
      <c r="O242" s="21"/>
      <c r="P242" s="21"/>
      <c r="Q242" s="21"/>
      <c r="R242" s="21"/>
    </row>
    <row r="243" ht="16.5" customHeight="1">
      <c r="A243" s="24"/>
      <c r="B243" s="24"/>
      <c r="G243" s="62"/>
      <c r="H243" s="24"/>
      <c r="J243" s="21"/>
      <c r="K243" s="21"/>
      <c r="L243" s="21"/>
      <c r="M243" s="22"/>
      <c r="N243" s="21"/>
      <c r="O243" s="21"/>
      <c r="P243" s="21"/>
      <c r="Q243" s="21"/>
      <c r="R243" s="21"/>
    </row>
    <row r="244" ht="16.5" customHeight="1">
      <c r="A244" s="24"/>
      <c r="B244" s="24"/>
      <c r="G244" s="62"/>
      <c r="H244" s="24"/>
      <c r="J244" s="21"/>
      <c r="K244" s="21"/>
      <c r="L244" s="21"/>
      <c r="M244" s="22"/>
      <c r="N244" s="21"/>
      <c r="O244" s="21"/>
      <c r="P244" s="21"/>
      <c r="Q244" s="21"/>
      <c r="R244" s="21"/>
    </row>
    <row r="245" ht="16.5" customHeight="1">
      <c r="A245" s="24"/>
      <c r="B245" s="24"/>
      <c r="G245" s="62"/>
      <c r="H245" s="24"/>
      <c r="J245" s="21"/>
      <c r="K245" s="21"/>
      <c r="L245" s="21"/>
      <c r="M245" s="22"/>
      <c r="N245" s="21"/>
      <c r="O245" s="21"/>
      <c r="P245" s="21"/>
      <c r="Q245" s="21"/>
      <c r="R245" s="21"/>
    </row>
    <row r="246" ht="16.5" customHeight="1">
      <c r="A246" s="24"/>
      <c r="B246" s="24"/>
      <c r="G246" s="62"/>
      <c r="H246" s="24"/>
      <c r="J246" s="21"/>
      <c r="K246" s="21"/>
      <c r="L246" s="21"/>
      <c r="M246" s="22"/>
      <c r="N246" s="21"/>
      <c r="O246" s="21"/>
      <c r="P246" s="21"/>
      <c r="Q246" s="21"/>
      <c r="R246" s="21"/>
    </row>
    <row r="247" ht="16.5" customHeight="1">
      <c r="A247" s="24"/>
      <c r="B247" s="24"/>
      <c r="G247" s="62"/>
      <c r="H247" s="24"/>
      <c r="J247" s="21"/>
      <c r="K247" s="21"/>
      <c r="L247" s="21"/>
      <c r="M247" s="22"/>
      <c r="N247" s="21"/>
      <c r="O247" s="21"/>
      <c r="P247" s="21"/>
      <c r="Q247" s="21"/>
      <c r="R247" s="21"/>
    </row>
    <row r="248" ht="16.5" customHeight="1">
      <c r="A248" s="24"/>
      <c r="B248" s="24"/>
      <c r="G248" s="62"/>
      <c r="H248" s="24"/>
      <c r="J248" s="21"/>
      <c r="K248" s="21"/>
      <c r="L248" s="21"/>
      <c r="M248" s="22"/>
      <c r="N248" s="21"/>
      <c r="O248" s="21"/>
      <c r="P248" s="21"/>
      <c r="Q248" s="21"/>
      <c r="R248" s="21"/>
    </row>
    <row r="249" ht="16.5" customHeight="1">
      <c r="A249" s="24"/>
      <c r="B249" s="24"/>
      <c r="G249" s="62"/>
      <c r="H249" s="24"/>
      <c r="J249" s="21"/>
      <c r="K249" s="21"/>
      <c r="L249" s="21"/>
      <c r="M249" s="22"/>
      <c r="N249" s="21"/>
      <c r="O249" s="21"/>
      <c r="P249" s="21"/>
      <c r="Q249" s="21"/>
      <c r="R249" s="21"/>
    </row>
    <row r="250" ht="16.5" customHeight="1">
      <c r="A250" s="24"/>
      <c r="B250" s="24"/>
      <c r="G250" s="62"/>
      <c r="H250" s="24"/>
      <c r="J250" s="21"/>
      <c r="K250" s="21"/>
      <c r="L250" s="21"/>
      <c r="M250" s="22"/>
      <c r="N250" s="21"/>
      <c r="O250" s="21"/>
      <c r="P250" s="21"/>
      <c r="Q250" s="21"/>
      <c r="R250" s="21"/>
    </row>
    <row r="251" ht="16.5" customHeight="1">
      <c r="A251" s="24"/>
      <c r="B251" s="24"/>
      <c r="G251" s="62"/>
      <c r="H251" s="24"/>
      <c r="J251" s="21"/>
      <c r="K251" s="21"/>
      <c r="L251" s="21"/>
      <c r="M251" s="22"/>
      <c r="N251" s="21"/>
      <c r="O251" s="21"/>
      <c r="P251" s="21"/>
      <c r="Q251" s="21"/>
      <c r="R251" s="21"/>
    </row>
    <row r="252" ht="16.5" customHeight="1">
      <c r="A252" s="24"/>
      <c r="B252" s="24"/>
      <c r="G252" s="62"/>
      <c r="H252" s="24"/>
      <c r="J252" s="21"/>
      <c r="K252" s="21"/>
      <c r="L252" s="21"/>
      <c r="M252" s="22"/>
      <c r="N252" s="21"/>
      <c r="O252" s="21"/>
      <c r="P252" s="21"/>
      <c r="Q252" s="21"/>
      <c r="R252" s="21"/>
    </row>
    <row r="253" ht="16.5" customHeight="1">
      <c r="A253" s="24"/>
      <c r="B253" s="24"/>
      <c r="G253" s="62"/>
      <c r="H253" s="24"/>
      <c r="J253" s="21"/>
      <c r="K253" s="21"/>
      <c r="L253" s="21"/>
      <c r="M253" s="22"/>
      <c r="N253" s="21"/>
      <c r="O253" s="21"/>
      <c r="P253" s="21"/>
      <c r="Q253" s="21"/>
      <c r="R253" s="21"/>
    </row>
    <row r="254" ht="16.5" customHeight="1">
      <c r="A254" s="24"/>
      <c r="B254" s="24"/>
      <c r="G254" s="62"/>
      <c r="H254" s="24"/>
      <c r="J254" s="21"/>
      <c r="K254" s="21"/>
      <c r="L254" s="21"/>
      <c r="M254" s="22"/>
      <c r="N254" s="21"/>
      <c r="O254" s="21"/>
      <c r="P254" s="21"/>
      <c r="Q254" s="21"/>
      <c r="R254" s="21"/>
    </row>
    <row r="255" ht="16.5" customHeight="1">
      <c r="A255" s="24"/>
      <c r="B255" s="24"/>
      <c r="G255" s="62"/>
      <c r="H255" s="24"/>
      <c r="J255" s="21"/>
      <c r="K255" s="21"/>
      <c r="L255" s="21"/>
      <c r="M255" s="22"/>
      <c r="N255" s="21"/>
      <c r="O255" s="21"/>
      <c r="P255" s="21"/>
      <c r="Q255" s="21"/>
      <c r="R255" s="21"/>
    </row>
    <row r="256" ht="16.5" customHeight="1">
      <c r="A256" s="24"/>
      <c r="B256" s="24"/>
      <c r="G256" s="62"/>
      <c r="H256" s="24"/>
      <c r="J256" s="21"/>
      <c r="K256" s="21"/>
      <c r="L256" s="21"/>
      <c r="M256" s="22"/>
      <c r="N256" s="21"/>
      <c r="O256" s="21"/>
      <c r="P256" s="21"/>
      <c r="Q256" s="21"/>
      <c r="R256" s="21"/>
    </row>
    <row r="257" ht="16.5" customHeight="1">
      <c r="A257" s="24"/>
      <c r="B257" s="24"/>
      <c r="G257" s="62"/>
      <c r="H257" s="24"/>
      <c r="J257" s="21"/>
      <c r="K257" s="21"/>
      <c r="L257" s="21"/>
      <c r="M257" s="22"/>
      <c r="N257" s="21"/>
      <c r="O257" s="21"/>
      <c r="P257" s="21"/>
      <c r="Q257" s="21"/>
      <c r="R257" s="21"/>
    </row>
    <row r="258" ht="16.5" customHeight="1">
      <c r="A258" s="24"/>
      <c r="B258" s="24"/>
      <c r="G258" s="62"/>
      <c r="H258" s="24"/>
      <c r="J258" s="21"/>
      <c r="K258" s="21"/>
      <c r="L258" s="21"/>
      <c r="M258" s="22"/>
      <c r="N258" s="21"/>
      <c r="O258" s="21"/>
      <c r="P258" s="21"/>
      <c r="Q258" s="21"/>
      <c r="R258" s="21"/>
    </row>
    <row r="259" ht="16.5" customHeight="1">
      <c r="A259" s="24"/>
      <c r="B259" s="24"/>
      <c r="G259" s="62"/>
      <c r="H259" s="24"/>
      <c r="J259" s="21"/>
      <c r="K259" s="21"/>
      <c r="L259" s="21"/>
      <c r="M259" s="22"/>
      <c r="N259" s="21"/>
      <c r="O259" s="21"/>
      <c r="P259" s="21"/>
      <c r="Q259" s="21"/>
      <c r="R259" s="21"/>
    </row>
    <row r="260" ht="16.5" customHeight="1">
      <c r="A260" s="24"/>
      <c r="B260" s="24"/>
      <c r="G260" s="62"/>
      <c r="H260" s="24"/>
      <c r="J260" s="21"/>
      <c r="K260" s="21"/>
      <c r="L260" s="21"/>
      <c r="M260" s="22"/>
      <c r="N260" s="21"/>
      <c r="O260" s="21"/>
      <c r="P260" s="21"/>
      <c r="Q260" s="21"/>
      <c r="R260" s="21"/>
    </row>
    <row r="261" ht="16.5" customHeight="1">
      <c r="A261" s="24"/>
      <c r="B261" s="24"/>
      <c r="G261" s="62"/>
      <c r="H261" s="24"/>
      <c r="J261" s="21"/>
      <c r="K261" s="21"/>
      <c r="L261" s="21"/>
      <c r="M261" s="22"/>
      <c r="N261" s="21"/>
      <c r="O261" s="21"/>
      <c r="P261" s="21"/>
      <c r="Q261" s="21"/>
      <c r="R261" s="21"/>
    </row>
    <row r="262" ht="16.5" customHeight="1">
      <c r="A262" s="24"/>
      <c r="B262" s="24"/>
      <c r="G262" s="62"/>
      <c r="H262" s="24"/>
      <c r="J262" s="21"/>
      <c r="K262" s="21"/>
      <c r="L262" s="21"/>
      <c r="M262" s="22"/>
      <c r="N262" s="21"/>
      <c r="O262" s="21"/>
      <c r="P262" s="21"/>
      <c r="Q262" s="21"/>
      <c r="R262" s="21"/>
    </row>
    <row r="263" ht="16.5" customHeight="1">
      <c r="A263" s="24"/>
      <c r="B263" s="24"/>
      <c r="G263" s="62"/>
      <c r="H263" s="24"/>
      <c r="J263" s="21"/>
      <c r="K263" s="21"/>
      <c r="L263" s="21"/>
      <c r="M263" s="22"/>
      <c r="N263" s="21"/>
      <c r="O263" s="21"/>
      <c r="P263" s="21"/>
      <c r="Q263" s="21"/>
      <c r="R263" s="21"/>
    </row>
    <row r="264" ht="16.5" customHeight="1">
      <c r="A264" s="24"/>
      <c r="B264" s="24"/>
      <c r="G264" s="62"/>
      <c r="H264" s="24"/>
      <c r="J264" s="21"/>
      <c r="K264" s="21"/>
      <c r="L264" s="21"/>
      <c r="M264" s="22"/>
      <c r="N264" s="21"/>
      <c r="O264" s="21"/>
      <c r="P264" s="21"/>
      <c r="Q264" s="21"/>
      <c r="R264" s="21"/>
    </row>
    <row r="265" ht="16.5" customHeight="1">
      <c r="A265" s="24"/>
      <c r="B265" s="24"/>
      <c r="G265" s="62"/>
      <c r="H265" s="24"/>
      <c r="J265" s="21"/>
      <c r="K265" s="21"/>
      <c r="L265" s="21"/>
      <c r="M265" s="22"/>
      <c r="N265" s="21"/>
      <c r="O265" s="21"/>
      <c r="P265" s="21"/>
      <c r="Q265" s="21"/>
      <c r="R265" s="21"/>
    </row>
    <row r="266" ht="16.5" customHeight="1">
      <c r="A266" s="24"/>
      <c r="B266" s="24"/>
      <c r="G266" s="62"/>
      <c r="H266" s="24"/>
      <c r="J266" s="21"/>
      <c r="K266" s="21"/>
      <c r="L266" s="21"/>
      <c r="M266" s="22"/>
      <c r="N266" s="21"/>
      <c r="O266" s="21"/>
      <c r="P266" s="21"/>
      <c r="Q266" s="21"/>
      <c r="R266" s="21"/>
    </row>
    <row r="267" ht="16.5" customHeight="1">
      <c r="A267" s="24"/>
      <c r="B267" s="24"/>
      <c r="G267" s="62"/>
      <c r="H267" s="24"/>
      <c r="J267" s="21"/>
      <c r="K267" s="21"/>
      <c r="L267" s="21"/>
      <c r="M267" s="22"/>
      <c r="N267" s="21"/>
      <c r="O267" s="21"/>
      <c r="P267" s="21"/>
      <c r="Q267" s="21"/>
      <c r="R267" s="21"/>
    </row>
    <row r="268" ht="16.5" customHeight="1">
      <c r="A268" s="24"/>
      <c r="B268" s="24"/>
      <c r="G268" s="62"/>
      <c r="H268" s="24"/>
      <c r="J268" s="21"/>
      <c r="K268" s="21"/>
      <c r="L268" s="21"/>
      <c r="M268" s="22"/>
      <c r="N268" s="21"/>
      <c r="O268" s="21"/>
      <c r="P268" s="21"/>
      <c r="Q268" s="21"/>
      <c r="R268" s="21"/>
    </row>
    <row r="269" ht="16.5" customHeight="1">
      <c r="A269" s="24"/>
      <c r="B269" s="24"/>
      <c r="G269" s="62"/>
      <c r="H269" s="24"/>
      <c r="J269" s="21"/>
      <c r="K269" s="21"/>
      <c r="L269" s="21"/>
      <c r="M269" s="22"/>
      <c r="N269" s="21"/>
      <c r="O269" s="21"/>
      <c r="P269" s="21"/>
      <c r="Q269" s="21"/>
      <c r="R269" s="21"/>
    </row>
    <row r="270" ht="16.5" customHeight="1">
      <c r="A270" s="24"/>
      <c r="B270" s="24"/>
      <c r="G270" s="62"/>
      <c r="H270" s="24"/>
      <c r="J270" s="21"/>
      <c r="K270" s="21"/>
      <c r="L270" s="21"/>
      <c r="M270" s="22"/>
      <c r="N270" s="21"/>
      <c r="O270" s="21"/>
      <c r="P270" s="21"/>
      <c r="Q270" s="21"/>
      <c r="R270" s="21"/>
    </row>
    <row r="271" ht="16.5" customHeight="1">
      <c r="A271" s="24"/>
      <c r="B271" s="24"/>
      <c r="G271" s="62"/>
      <c r="H271" s="24"/>
      <c r="J271" s="21"/>
      <c r="K271" s="21"/>
      <c r="L271" s="21"/>
      <c r="M271" s="22"/>
      <c r="N271" s="21"/>
      <c r="O271" s="21"/>
      <c r="P271" s="21"/>
      <c r="Q271" s="21"/>
      <c r="R271" s="21"/>
    </row>
    <row r="272" ht="16.5" customHeight="1">
      <c r="A272" s="24"/>
      <c r="B272" s="24"/>
      <c r="G272" s="62"/>
      <c r="H272" s="24"/>
      <c r="J272" s="21"/>
      <c r="K272" s="21"/>
      <c r="L272" s="21"/>
      <c r="M272" s="22"/>
      <c r="N272" s="21"/>
      <c r="O272" s="21"/>
      <c r="P272" s="21"/>
      <c r="Q272" s="21"/>
      <c r="R272" s="21"/>
    </row>
    <row r="273" ht="16.5" customHeight="1">
      <c r="A273" s="24"/>
      <c r="B273" s="24"/>
      <c r="G273" s="62"/>
      <c r="H273" s="24"/>
      <c r="J273" s="21"/>
      <c r="K273" s="21"/>
      <c r="L273" s="21"/>
      <c r="M273" s="22"/>
      <c r="N273" s="21"/>
      <c r="O273" s="21"/>
      <c r="P273" s="21"/>
      <c r="Q273" s="21"/>
      <c r="R273" s="21"/>
    </row>
    <row r="274" ht="16.5" customHeight="1">
      <c r="A274" s="24"/>
      <c r="B274" s="24"/>
      <c r="G274" s="62"/>
      <c r="H274" s="24"/>
      <c r="J274" s="21"/>
      <c r="K274" s="21"/>
      <c r="L274" s="21"/>
      <c r="M274" s="22"/>
      <c r="N274" s="21"/>
      <c r="O274" s="21"/>
      <c r="P274" s="21"/>
      <c r="Q274" s="21"/>
      <c r="R274" s="21"/>
    </row>
    <row r="275" ht="16.5" customHeight="1">
      <c r="A275" s="24"/>
      <c r="B275" s="24"/>
      <c r="G275" s="62"/>
      <c r="H275" s="24"/>
      <c r="J275" s="21"/>
      <c r="K275" s="21"/>
      <c r="L275" s="21"/>
      <c r="M275" s="22"/>
      <c r="N275" s="21"/>
      <c r="O275" s="21"/>
      <c r="P275" s="21"/>
      <c r="Q275" s="21"/>
      <c r="R275" s="21"/>
    </row>
    <row r="276" ht="16.5" customHeight="1">
      <c r="A276" s="24"/>
      <c r="B276" s="24"/>
      <c r="G276" s="62"/>
      <c r="H276" s="24"/>
      <c r="J276" s="21"/>
      <c r="K276" s="21"/>
      <c r="L276" s="21"/>
      <c r="M276" s="22"/>
      <c r="N276" s="21"/>
      <c r="O276" s="21"/>
      <c r="P276" s="21"/>
      <c r="Q276" s="21"/>
      <c r="R276" s="21"/>
    </row>
    <row r="277" ht="16.5" customHeight="1">
      <c r="A277" s="24"/>
      <c r="B277" s="24"/>
      <c r="G277" s="62"/>
      <c r="H277" s="24"/>
      <c r="J277" s="21"/>
      <c r="K277" s="21"/>
      <c r="L277" s="21"/>
      <c r="M277" s="22"/>
      <c r="N277" s="21"/>
      <c r="O277" s="21"/>
      <c r="P277" s="21"/>
      <c r="Q277" s="21"/>
      <c r="R277" s="21"/>
    </row>
    <row r="278" ht="16.5" customHeight="1">
      <c r="A278" s="24"/>
      <c r="B278" s="24"/>
      <c r="G278" s="62"/>
      <c r="H278" s="24"/>
      <c r="J278" s="21"/>
      <c r="K278" s="21"/>
      <c r="L278" s="21"/>
      <c r="M278" s="22"/>
      <c r="N278" s="21"/>
      <c r="O278" s="21"/>
      <c r="P278" s="21"/>
      <c r="Q278" s="21"/>
      <c r="R278" s="21"/>
    </row>
    <row r="279" ht="16.5" customHeight="1">
      <c r="A279" s="24"/>
      <c r="B279" s="24"/>
      <c r="G279" s="62"/>
      <c r="H279" s="24"/>
      <c r="J279" s="21"/>
      <c r="K279" s="21"/>
      <c r="L279" s="21"/>
      <c r="M279" s="22"/>
      <c r="N279" s="21"/>
      <c r="O279" s="21"/>
      <c r="P279" s="21"/>
      <c r="Q279" s="21"/>
      <c r="R279" s="21"/>
    </row>
    <row r="280" ht="16.5" customHeight="1">
      <c r="A280" s="24"/>
      <c r="B280" s="24"/>
      <c r="G280" s="62"/>
      <c r="H280" s="24"/>
      <c r="J280" s="21"/>
      <c r="K280" s="21"/>
      <c r="L280" s="21"/>
      <c r="M280" s="22"/>
      <c r="N280" s="21"/>
      <c r="O280" s="21"/>
      <c r="P280" s="21"/>
      <c r="Q280" s="21"/>
      <c r="R280" s="21"/>
    </row>
    <row r="281" ht="16.5" customHeight="1">
      <c r="A281" s="24"/>
      <c r="B281" s="24"/>
      <c r="G281" s="62"/>
      <c r="H281" s="24"/>
      <c r="J281" s="21"/>
      <c r="K281" s="21"/>
      <c r="L281" s="21"/>
      <c r="M281" s="22"/>
      <c r="N281" s="21"/>
      <c r="O281" s="21"/>
      <c r="P281" s="21"/>
      <c r="Q281" s="21"/>
      <c r="R281" s="21"/>
    </row>
    <row r="282" ht="16.5" customHeight="1">
      <c r="A282" s="24"/>
      <c r="B282" s="24"/>
      <c r="G282" s="62"/>
      <c r="H282" s="24"/>
      <c r="J282" s="21"/>
      <c r="K282" s="21"/>
      <c r="L282" s="21"/>
      <c r="M282" s="22"/>
      <c r="N282" s="21"/>
      <c r="O282" s="21"/>
      <c r="P282" s="21"/>
      <c r="Q282" s="21"/>
      <c r="R282" s="21"/>
    </row>
    <row r="283" ht="16.5" customHeight="1">
      <c r="A283" s="24"/>
      <c r="B283" s="24"/>
      <c r="G283" s="62"/>
      <c r="H283" s="24"/>
      <c r="J283" s="21"/>
      <c r="K283" s="21"/>
      <c r="L283" s="21"/>
      <c r="M283" s="22"/>
      <c r="N283" s="21"/>
      <c r="O283" s="21"/>
      <c r="P283" s="21"/>
      <c r="Q283" s="21"/>
      <c r="R283" s="21"/>
    </row>
    <row r="284" ht="16.5" customHeight="1">
      <c r="A284" s="24"/>
      <c r="B284" s="24"/>
      <c r="G284" s="62"/>
      <c r="H284" s="24"/>
      <c r="J284" s="21"/>
      <c r="K284" s="21"/>
      <c r="L284" s="21"/>
      <c r="M284" s="22"/>
      <c r="N284" s="21"/>
      <c r="O284" s="21"/>
      <c r="P284" s="21"/>
      <c r="Q284" s="21"/>
      <c r="R284" s="21"/>
    </row>
    <row r="285" ht="16.5" customHeight="1">
      <c r="A285" s="24"/>
      <c r="B285" s="24"/>
      <c r="G285" s="62"/>
      <c r="H285" s="24"/>
      <c r="J285" s="21"/>
      <c r="K285" s="21"/>
      <c r="L285" s="21"/>
      <c r="M285" s="22"/>
      <c r="N285" s="21"/>
      <c r="O285" s="21"/>
      <c r="P285" s="21"/>
      <c r="Q285" s="21"/>
      <c r="R285" s="21"/>
    </row>
    <row r="286" ht="16.5" customHeight="1">
      <c r="A286" s="24"/>
      <c r="B286" s="24"/>
      <c r="G286" s="62"/>
      <c r="H286" s="24"/>
      <c r="J286" s="21"/>
      <c r="K286" s="21"/>
      <c r="L286" s="21"/>
      <c r="M286" s="22"/>
      <c r="N286" s="21"/>
      <c r="O286" s="21"/>
      <c r="P286" s="21"/>
      <c r="Q286" s="21"/>
      <c r="R286" s="21"/>
    </row>
    <row r="287" ht="16.5" customHeight="1">
      <c r="A287" s="24"/>
      <c r="B287" s="24"/>
      <c r="G287" s="62"/>
      <c r="H287" s="24"/>
      <c r="J287" s="21"/>
      <c r="K287" s="21"/>
      <c r="L287" s="21"/>
      <c r="M287" s="22"/>
      <c r="N287" s="21"/>
      <c r="O287" s="21"/>
      <c r="P287" s="21"/>
      <c r="Q287" s="21"/>
      <c r="R287" s="21"/>
    </row>
    <row r="288" ht="16.5" customHeight="1">
      <c r="A288" s="24"/>
      <c r="B288" s="24"/>
      <c r="G288" s="62"/>
      <c r="H288" s="24"/>
      <c r="J288" s="21"/>
      <c r="K288" s="21"/>
      <c r="L288" s="21"/>
      <c r="M288" s="22"/>
      <c r="N288" s="21"/>
      <c r="O288" s="21"/>
      <c r="P288" s="21"/>
      <c r="Q288" s="21"/>
      <c r="R288" s="21"/>
    </row>
    <row r="289" ht="16.5" customHeight="1">
      <c r="A289" s="24"/>
      <c r="B289" s="24"/>
      <c r="G289" s="62"/>
      <c r="H289" s="24"/>
      <c r="J289" s="21"/>
      <c r="K289" s="21"/>
      <c r="L289" s="21"/>
      <c r="M289" s="22"/>
      <c r="N289" s="21"/>
      <c r="O289" s="21"/>
      <c r="P289" s="21"/>
      <c r="Q289" s="21"/>
      <c r="R289" s="21"/>
    </row>
    <row r="290" ht="16.5" customHeight="1">
      <c r="A290" s="24"/>
      <c r="B290" s="24"/>
      <c r="G290" s="62"/>
      <c r="H290" s="24"/>
      <c r="J290" s="21"/>
      <c r="K290" s="21"/>
      <c r="L290" s="21"/>
      <c r="M290" s="22"/>
      <c r="N290" s="21"/>
      <c r="O290" s="21"/>
      <c r="P290" s="21"/>
      <c r="Q290" s="21"/>
      <c r="R290" s="21"/>
    </row>
    <row r="291" ht="16.5" customHeight="1">
      <c r="A291" s="24"/>
      <c r="B291" s="24"/>
      <c r="G291" s="62"/>
      <c r="H291" s="24"/>
      <c r="J291" s="21"/>
      <c r="K291" s="21"/>
      <c r="L291" s="21"/>
      <c r="M291" s="22"/>
      <c r="N291" s="21"/>
      <c r="O291" s="21"/>
      <c r="P291" s="21"/>
      <c r="Q291" s="21"/>
      <c r="R291" s="21"/>
    </row>
    <row r="292" ht="16.5" customHeight="1">
      <c r="A292" s="24"/>
      <c r="B292" s="24"/>
      <c r="G292" s="62"/>
      <c r="H292" s="24"/>
      <c r="J292" s="21"/>
      <c r="K292" s="21"/>
      <c r="L292" s="21"/>
      <c r="M292" s="22"/>
      <c r="N292" s="21"/>
      <c r="O292" s="21"/>
      <c r="P292" s="21"/>
      <c r="Q292" s="21"/>
      <c r="R292" s="21"/>
    </row>
    <row r="293" ht="16.5" customHeight="1">
      <c r="A293" s="24"/>
      <c r="B293" s="24"/>
      <c r="G293" s="62"/>
      <c r="H293" s="24"/>
      <c r="J293" s="21"/>
      <c r="K293" s="21"/>
      <c r="L293" s="21"/>
      <c r="M293" s="22"/>
      <c r="N293" s="21"/>
      <c r="O293" s="21"/>
      <c r="P293" s="21"/>
      <c r="Q293" s="21"/>
      <c r="R293" s="21"/>
    </row>
    <row r="294" ht="16.5" customHeight="1">
      <c r="A294" s="24"/>
      <c r="B294" s="24"/>
      <c r="G294" s="62"/>
      <c r="H294" s="24"/>
      <c r="J294" s="21"/>
      <c r="K294" s="21"/>
      <c r="L294" s="21"/>
      <c r="M294" s="22"/>
      <c r="N294" s="21"/>
      <c r="O294" s="21"/>
      <c r="P294" s="21"/>
      <c r="Q294" s="21"/>
      <c r="R294" s="21"/>
    </row>
    <row r="295" ht="16.5" customHeight="1">
      <c r="A295" s="24"/>
      <c r="B295" s="24"/>
      <c r="G295" s="62"/>
      <c r="H295" s="24"/>
      <c r="J295" s="21"/>
      <c r="K295" s="21"/>
      <c r="L295" s="21"/>
      <c r="M295" s="22"/>
      <c r="N295" s="21"/>
      <c r="O295" s="21"/>
      <c r="P295" s="21"/>
      <c r="Q295" s="21"/>
      <c r="R295" s="21"/>
    </row>
    <row r="296" ht="16.5" customHeight="1">
      <c r="A296" s="24"/>
      <c r="B296" s="24"/>
      <c r="G296" s="62"/>
      <c r="H296" s="24"/>
      <c r="J296" s="21"/>
      <c r="K296" s="21"/>
      <c r="L296" s="21"/>
      <c r="M296" s="22"/>
      <c r="N296" s="21"/>
      <c r="O296" s="21"/>
      <c r="P296" s="21"/>
      <c r="Q296" s="21"/>
      <c r="R296" s="21"/>
    </row>
    <row r="297" ht="16.5" customHeight="1">
      <c r="A297" s="24"/>
      <c r="B297" s="24"/>
      <c r="G297" s="62"/>
      <c r="H297" s="24"/>
      <c r="J297" s="21"/>
      <c r="K297" s="21"/>
      <c r="L297" s="21"/>
      <c r="M297" s="22"/>
      <c r="N297" s="21"/>
      <c r="O297" s="21"/>
      <c r="P297" s="21"/>
      <c r="Q297" s="21"/>
      <c r="R297" s="21"/>
    </row>
    <row r="298" ht="16.5" customHeight="1">
      <c r="A298" s="24"/>
      <c r="B298" s="24"/>
      <c r="G298" s="62"/>
      <c r="H298" s="24"/>
      <c r="J298" s="21"/>
      <c r="K298" s="21"/>
      <c r="L298" s="21"/>
      <c r="M298" s="22"/>
      <c r="N298" s="21"/>
      <c r="O298" s="21"/>
      <c r="P298" s="21"/>
      <c r="Q298" s="21"/>
      <c r="R298" s="21"/>
    </row>
    <row r="299" ht="16.5" customHeight="1">
      <c r="A299" s="24"/>
      <c r="B299" s="24"/>
      <c r="G299" s="62"/>
      <c r="H299" s="24"/>
      <c r="J299" s="21"/>
      <c r="K299" s="21"/>
      <c r="L299" s="21"/>
      <c r="M299" s="22"/>
      <c r="N299" s="21"/>
      <c r="O299" s="21"/>
      <c r="P299" s="21"/>
      <c r="Q299" s="21"/>
      <c r="R299" s="21"/>
    </row>
    <row r="300" ht="16.5" customHeight="1">
      <c r="A300" s="24"/>
      <c r="B300" s="24"/>
      <c r="G300" s="62"/>
      <c r="H300" s="24"/>
      <c r="J300" s="21"/>
      <c r="K300" s="21"/>
      <c r="L300" s="21"/>
      <c r="M300" s="22"/>
      <c r="N300" s="21"/>
      <c r="O300" s="21"/>
      <c r="P300" s="21"/>
      <c r="Q300" s="21"/>
      <c r="R300" s="21"/>
    </row>
    <row r="301" ht="16.5" customHeight="1">
      <c r="A301" s="24"/>
      <c r="B301" s="24"/>
      <c r="G301" s="62"/>
      <c r="H301" s="24"/>
      <c r="J301" s="21"/>
      <c r="K301" s="21"/>
      <c r="L301" s="21"/>
      <c r="M301" s="22"/>
      <c r="N301" s="21"/>
      <c r="O301" s="21"/>
      <c r="P301" s="21"/>
      <c r="Q301" s="21"/>
      <c r="R301" s="21"/>
    </row>
    <row r="302" ht="16.5" customHeight="1">
      <c r="A302" s="24"/>
      <c r="B302" s="24"/>
      <c r="G302" s="62"/>
      <c r="H302" s="24"/>
      <c r="J302" s="21"/>
      <c r="K302" s="21"/>
      <c r="L302" s="21"/>
      <c r="M302" s="22"/>
      <c r="N302" s="21"/>
      <c r="O302" s="21"/>
      <c r="P302" s="21"/>
      <c r="Q302" s="21"/>
      <c r="R302" s="21"/>
    </row>
    <row r="303" ht="16.5" customHeight="1">
      <c r="A303" s="24"/>
      <c r="B303" s="24"/>
      <c r="G303" s="62"/>
      <c r="H303" s="24"/>
      <c r="J303" s="21"/>
      <c r="K303" s="21"/>
      <c r="L303" s="21"/>
      <c r="M303" s="22"/>
      <c r="N303" s="21"/>
      <c r="O303" s="21"/>
      <c r="P303" s="21"/>
      <c r="Q303" s="21"/>
      <c r="R303" s="21"/>
    </row>
    <row r="304" ht="16.5" customHeight="1">
      <c r="A304" s="24"/>
      <c r="B304" s="24"/>
      <c r="G304" s="62"/>
      <c r="H304" s="24"/>
      <c r="J304" s="21"/>
      <c r="K304" s="21"/>
      <c r="L304" s="21"/>
      <c r="M304" s="22"/>
      <c r="N304" s="21"/>
      <c r="O304" s="21"/>
      <c r="P304" s="21"/>
      <c r="Q304" s="21"/>
      <c r="R304" s="21"/>
    </row>
    <row r="305" ht="16.5" customHeight="1">
      <c r="A305" s="24"/>
      <c r="B305" s="24"/>
      <c r="G305" s="62"/>
      <c r="H305" s="24"/>
      <c r="J305" s="21"/>
      <c r="K305" s="21"/>
      <c r="L305" s="21"/>
      <c r="M305" s="22"/>
      <c r="N305" s="21"/>
      <c r="O305" s="21"/>
      <c r="P305" s="21"/>
      <c r="Q305" s="21"/>
      <c r="R305" s="21"/>
    </row>
    <row r="306" ht="16.5" customHeight="1">
      <c r="A306" s="24"/>
      <c r="B306" s="24"/>
      <c r="G306" s="62"/>
      <c r="H306" s="24"/>
      <c r="J306" s="21"/>
      <c r="K306" s="21"/>
      <c r="L306" s="21"/>
      <c r="M306" s="22"/>
      <c r="N306" s="21"/>
      <c r="O306" s="21"/>
      <c r="P306" s="21"/>
      <c r="Q306" s="21"/>
      <c r="R306" s="21"/>
    </row>
    <row r="307" ht="16.5" customHeight="1">
      <c r="A307" s="24"/>
      <c r="B307" s="24"/>
      <c r="G307" s="62"/>
      <c r="H307" s="24"/>
      <c r="J307" s="21"/>
      <c r="K307" s="21"/>
      <c r="L307" s="21"/>
      <c r="M307" s="22"/>
      <c r="N307" s="21"/>
      <c r="O307" s="21"/>
      <c r="P307" s="21"/>
      <c r="Q307" s="21"/>
      <c r="R307" s="21"/>
    </row>
    <row r="308" ht="16.5" customHeight="1">
      <c r="A308" s="24"/>
      <c r="B308" s="24"/>
      <c r="G308" s="62"/>
      <c r="H308" s="24"/>
      <c r="J308" s="21"/>
      <c r="K308" s="21"/>
      <c r="L308" s="21"/>
      <c r="M308" s="22"/>
      <c r="N308" s="21"/>
      <c r="O308" s="21"/>
      <c r="P308" s="21"/>
      <c r="Q308" s="21"/>
      <c r="R308" s="21"/>
    </row>
    <row r="309" ht="16.5" customHeight="1">
      <c r="A309" s="24"/>
      <c r="B309" s="24"/>
      <c r="G309" s="62"/>
      <c r="H309" s="24"/>
      <c r="J309" s="21"/>
      <c r="K309" s="21"/>
      <c r="L309" s="21"/>
      <c r="M309" s="22"/>
      <c r="N309" s="21"/>
      <c r="O309" s="21"/>
      <c r="P309" s="21"/>
      <c r="Q309" s="21"/>
      <c r="R309" s="21"/>
    </row>
    <row r="310" ht="16.5" customHeight="1">
      <c r="A310" s="24"/>
      <c r="B310" s="24"/>
      <c r="G310" s="62"/>
      <c r="H310" s="24"/>
      <c r="J310" s="21"/>
      <c r="K310" s="21"/>
      <c r="L310" s="21"/>
      <c r="M310" s="22"/>
      <c r="N310" s="21"/>
      <c r="O310" s="21"/>
      <c r="P310" s="21"/>
      <c r="Q310" s="21"/>
      <c r="R310" s="21"/>
    </row>
    <row r="311" ht="16.5" customHeight="1">
      <c r="A311" s="24"/>
      <c r="B311" s="24"/>
      <c r="G311" s="62"/>
      <c r="H311" s="24"/>
      <c r="J311" s="21"/>
      <c r="K311" s="21"/>
      <c r="L311" s="21"/>
      <c r="M311" s="22"/>
      <c r="N311" s="21"/>
      <c r="O311" s="21"/>
      <c r="P311" s="21"/>
      <c r="Q311" s="21"/>
      <c r="R311" s="21"/>
    </row>
    <row r="312" ht="16.5" customHeight="1">
      <c r="A312" s="24"/>
      <c r="B312" s="24"/>
      <c r="G312" s="62"/>
      <c r="H312" s="24"/>
      <c r="J312" s="21"/>
      <c r="K312" s="21"/>
      <c r="L312" s="21"/>
      <c r="M312" s="22"/>
      <c r="N312" s="21"/>
      <c r="O312" s="21"/>
      <c r="P312" s="21"/>
      <c r="Q312" s="21"/>
      <c r="R312" s="21"/>
    </row>
    <row r="313" ht="16.5" customHeight="1">
      <c r="A313" s="24"/>
      <c r="B313" s="24"/>
      <c r="G313" s="62"/>
      <c r="H313" s="24"/>
      <c r="J313" s="21"/>
      <c r="K313" s="21"/>
      <c r="L313" s="21"/>
      <c r="M313" s="22"/>
      <c r="N313" s="21"/>
      <c r="O313" s="21"/>
      <c r="P313" s="21"/>
      <c r="Q313" s="21"/>
      <c r="R313" s="21"/>
    </row>
    <row r="314" ht="16.5" customHeight="1">
      <c r="A314" s="24"/>
      <c r="B314" s="24"/>
      <c r="G314" s="62"/>
      <c r="H314" s="24"/>
      <c r="J314" s="21"/>
      <c r="K314" s="21"/>
      <c r="L314" s="21"/>
      <c r="M314" s="22"/>
      <c r="N314" s="21"/>
      <c r="O314" s="21"/>
      <c r="P314" s="21"/>
      <c r="Q314" s="21"/>
      <c r="R314" s="21"/>
    </row>
    <row r="315" ht="16.5" customHeight="1">
      <c r="A315" s="24"/>
      <c r="B315" s="24"/>
      <c r="G315" s="62"/>
      <c r="H315" s="24"/>
      <c r="J315" s="21"/>
      <c r="K315" s="21"/>
      <c r="L315" s="21"/>
      <c r="M315" s="22"/>
      <c r="N315" s="21"/>
      <c r="O315" s="21"/>
      <c r="P315" s="21"/>
      <c r="Q315" s="21"/>
      <c r="R315" s="21"/>
    </row>
    <row r="316" ht="16.5" customHeight="1">
      <c r="A316" s="24"/>
      <c r="B316" s="24"/>
      <c r="G316" s="62"/>
      <c r="H316" s="24"/>
      <c r="J316" s="21"/>
      <c r="K316" s="21"/>
      <c r="L316" s="21"/>
      <c r="M316" s="22"/>
      <c r="N316" s="21"/>
      <c r="O316" s="21"/>
      <c r="P316" s="21"/>
      <c r="Q316" s="21"/>
      <c r="R316" s="21"/>
    </row>
    <row r="317" ht="16.5" customHeight="1">
      <c r="A317" s="24"/>
      <c r="B317" s="24"/>
      <c r="G317" s="62"/>
      <c r="H317" s="24"/>
      <c r="J317" s="21"/>
      <c r="K317" s="21"/>
      <c r="L317" s="21"/>
      <c r="M317" s="22"/>
      <c r="N317" s="21"/>
      <c r="O317" s="21"/>
      <c r="P317" s="21"/>
      <c r="Q317" s="21"/>
      <c r="R317" s="21"/>
    </row>
    <row r="318" ht="16.5" customHeight="1">
      <c r="A318" s="24"/>
      <c r="B318" s="24"/>
      <c r="G318" s="62"/>
      <c r="H318" s="24"/>
      <c r="J318" s="21"/>
      <c r="K318" s="21"/>
      <c r="L318" s="21"/>
      <c r="M318" s="22"/>
      <c r="N318" s="21"/>
      <c r="O318" s="21"/>
      <c r="P318" s="21"/>
      <c r="Q318" s="21"/>
      <c r="R318" s="21"/>
    </row>
    <row r="319" ht="16.5" customHeight="1">
      <c r="A319" s="24"/>
      <c r="B319" s="24"/>
      <c r="G319" s="62"/>
      <c r="H319" s="24"/>
      <c r="J319" s="21"/>
      <c r="K319" s="21"/>
      <c r="L319" s="21"/>
      <c r="M319" s="22"/>
      <c r="N319" s="21"/>
      <c r="O319" s="21"/>
      <c r="P319" s="21"/>
      <c r="Q319" s="21"/>
      <c r="R319" s="21"/>
    </row>
    <row r="320" ht="16.5" customHeight="1">
      <c r="A320" s="24"/>
      <c r="B320" s="24"/>
      <c r="G320" s="62"/>
      <c r="H320" s="24"/>
      <c r="J320" s="21"/>
      <c r="K320" s="21"/>
      <c r="L320" s="21"/>
      <c r="M320" s="22"/>
      <c r="N320" s="21"/>
      <c r="O320" s="21"/>
      <c r="P320" s="21"/>
      <c r="Q320" s="21"/>
      <c r="R320" s="21"/>
    </row>
    <row r="321" ht="16.5" customHeight="1">
      <c r="A321" s="24"/>
      <c r="B321" s="24"/>
      <c r="G321" s="62"/>
      <c r="H321" s="24"/>
      <c r="J321" s="21"/>
      <c r="K321" s="21"/>
      <c r="L321" s="21"/>
      <c r="M321" s="22"/>
      <c r="N321" s="21"/>
      <c r="O321" s="21"/>
      <c r="P321" s="21"/>
      <c r="Q321" s="21"/>
      <c r="R321" s="21"/>
    </row>
    <row r="322" ht="16.5" customHeight="1">
      <c r="A322" s="24"/>
      <c r="B322" s="24"/>
      <c r="G322" s="62"/>
      <c r="H322" s="24"/>
      <c r="J322" s="21"/>
      <c r="K322" s="21"/>
      <c r="L322" s="21"/>
      <c r="M322" s="22"/>
      <c r="N322" s="21"/>
      <c r="O322" s="21"/>
      <c r="P322" s="21"/>
      <c r="Q322" s="21"/>
      <c r="R322" s="21"/>
    </row>
    <row r="323" ht="16.5" customHeight="1">
      <c r="A323" s="24"/>
      <c r="B323" s="24"/>
      <c r="G323" s="62"/>
      <c r="H323" s="24"/>
      <c r="J323" s="21"/>
      <c r="K323" s="21"/>
      <c r="L323" s="21"/>
      <c r="M323" s="22"/>
      <c r="N323" s="21"/>
      <c r="O323" s="21"/>
      <c r="P323" s="21"/>
      <c r="Q323" s="21"/>
      <c r="R323" s="21"/>
    </row>
    <row r="324" ht="16.5" customHeight="1">
      <c r="A324" s="24"/>
      <c r="B324" s="24"/>
      <c r="G324" s="62"/>
      <c r="H324" s="24"/>
      <c r="J324" s="21"/>
      <c r="K324" s="21"/>
      <c r="L324" s="21"/>
      <c r="M324" s="22"/>
      <c r="N324" s="21"/>
      <c r="O324" s="21"/>
      <c r="P324" s="21"/>
      <c r="Q324" s="21"/>
      <c r="R324" s="21"/>
    </row>
    <row r="325" ht="16.5" customHeight="1">
      <c r="A325" s="24"/>
      <c r="B325" s="24"/>
      <c r="G325" s="62"/>
      <c r="H325" s="24"/>
      <c r="J325" s="21"/>
      <c r="K325" s="21"/>
      <c r="L325" s="21"/>
      <c r="M325" s="22"/>
      <c r="N325" s="21"/>
      <c r="O325" s="21"/>
      <c r="P325" s="21"/>
      <c r="Q325" s="21"/>
      <c r="R325" s="21"/>
    </row>
    <row r="326" ht="16.5" customHeight="1">
      <c r="A326" s="24"/>
      <c r="B326" s="24"/>
      <c r="G326" s="62"/>
      <c r="H326" s="24"/>
      <c r="J326" s="21"/>
      <c r="K326" s="21"/>
      <c r="L326" s="21"/>
      <c r="M326" s="22"/>
      <c r="N326" s="21"/>
      <c r="O326" s="21"/>
      <c r="P326" s="21"/>
      <c r="Q326" s="21"/>
      <c r="R326" s="21"/>
    </row>
    <row r="327" ht="16.5" customHeight="1">
      <c r="A327" s="24"/>
      <c r="B327" s="24"/>
      <c r="G327" s="62"/>
      <c r="H327" s="24"/>
      <c r="J327" s="21"/>
      <c r="K327" s="21"/>
      <c r="L327" s="21"/>
      <c r="M327" s="22"/>
      <c r="N327" s="21"/>
      <c r="O327" s="21"/>
      <c r="P327" s="21"/>
      <c r="Q327" s="21"/>
      <c r="R327" s="21"/>
    </row>
    <row r="328" ht="16.5" customHeight="1">
      <c r="A328" s="24"/>
      <c r="B328" s="24"/>
      <c r="G328" s="62"/>
      <c r="H328" s="24"/>
      <c r="J328" s="21"/>
      <c r="K328" s="21"/>
      <c r="L328" s="21"/>
      <c r="M328" s="22"/>
      <c r="N328" s="21"/>
      <c r="O328" s="21"/>
      <c r="P328" s="21"/>
      <c r="Q328" s="21"/>
      <c r="R328" s="21"/>
    </row>
    <row r="329" ht="16.5" customHeight="1">
      <c r="A329" s="24"/>
      <c r="B329" s="24"/>
      <c r="G329" s="62"/>
      <c r="H329" s="24"/>
      <c r="J329" s="21"/>
      <c r="K329" s="21"/>
      <c r="L329" s="21"/>
      <c r="M329" s="22"/>
      <c r="N329" s="21"/>
      <c r="O329" s="21"/>
      <c r="P329" s="21"/>
      <c r="Q329" s="21"/>
      <c r="R329" s="21"/>
    </row>
    <row r="330" ht="16.5" customHeight="1">
      <c r="A330" s="24"/>
      <c r="B330" s="24"/>
      <c r="G330" s="62"/>
      <c r="H330" s="24"/>
      <c r="J330" s="21"/>
      <c r="K330" s="21"/>
      <c r="L330" s="21"/>
      <c r="M330" s="22"/>
      <c r="N330" s="21"/>
      <c r="O330" s="21"/>
      <c r="P330" s="21"/>
      <c r="Q330" s="21"/>
      <c r="R330" s="21"/>
    </row>
    <row r="331" ht="16.5" customHeight="1">
      <c r="A331" s="24"/>
      <c r="B331" s="24"/>
      <c r="G331" s="62"/>
      <c r="H331" s="24"/>
      <c r="J331" s="21"/>
      <c r="K331" s="21"/>
      <c r="L331" s="21"/>
      <c r="M331" s="22"/>
      <c r="N331" s="21"/>
      <c r="O331" s="21"/>
      <c r="P331" s="21"/>
      <c r="Q331" s="21"/>
      <c r="R331" s="21"/>
    </row>
    <row r="332" ht="16.5" customHeight="1">
      <c r="A332" s="24"/>
      <c r="B332" s="24"/>
      <c r="G332" s="62"/>
      <c r="H332" s="24"/>
      <c r="J332" s="21"/>
      <c r="K332" s="21"/>
      <c r="L332" s="21"/>
      <c r="M332" s="22"/>
      <c r="N332" s="21"/>
      <c r="O332" s="21"/>
      <c r="P332" s="21"/>
      <c r="Q332" s="21"/>
      <c r="R332" s="21"/>
    </row>
    <row r="333" ht="16.5" customHeight="1">
      <c r="A333" s="24"/>
      <c r="B333" s="24"/>
      <c r="G333" s="62"/>
      <c r="H333" s="24"/>
      <c r="J333" s="21"/>
      <c r="K333" s="21"/>
      <c r="L333" s="21"/>
      <c r="M333" s="22"/>
      <c r="N333" s="21"/>
      <c r="O333" s="21"/>
      <c r="P333" s="21"/>
      <c r="Q333" s="21"/>
      <c r="R333" s="21"/>
    </row>
    <row r="334" ht="16.5" customHeight="1">
      <c r="A334" s="24"/>
      <c r="B334" s="24"/>
      <c r="G334" s="62"/>
      <c r="H334" s="24"/>
      <c r="J334" s="21"/>
      <c r="K334" s="21"/>
      <c r="L334" s="21"/>
      <c r="M334" s="22"/>
      <c r="N334" s="21"/>
      <c r="O334" s="21"/>
      <c r="P334" s="21"/>
      <c r="Q334" s="21"/>
      <c r="R334" s="21"/>
    </row>
    <row r="335" ht="16.5" customHeight="1">
      <c r="A335" s="24"/>
      <c r="B335" s="24"/>
      <c r="G335" s="62"/>
      <c r="H335" s="24"/>
      <c r="J335" s="21"/>
      <c r="K335" s="21"/>
      <c r="L335" s="21"/>
      <c r="M335" s="22"/>
      <c r="N335" s="21"/>
      <c r="O335" s="21"/>
      <c r="P335" s="21"/>
      <c r="Q335" s="21"/>
      <c r="R335" s="21"/>
    </row>
    <row r="336" ht="16.5" customHeight="1">
      <c r="A336" s="24"/>
      <c r="B336" s="24"/>
      <c r="G336" s="62"/>
      <c r="H336" s="24"/>
      <c r="J336" s="21"/>
      <c r="K336" s="21"/>
      <c r="L336" s="21"/>
      <c r="M336" s="22"/>
      <c r="N336" s="21"/>
      <c r="O336" s="21"/>
      <c r="P336" s="21"/>
      <c r="Q336" s="21"/>
      <c r="R336" s="21"/>
    </row>
    <row r="337" ht="16.5" customHeight="1">
      <c r="A337" s="24"/>
      <c r="B337" s="24"/>
      <c r="G337" s="62"/>
      <c r="H337" s="24"/>
      <c r="J337" s="21"/>
      <c r="K337" s="21"/>
      <c r="L337" s="21"/>
      <c r="M337" s="22"/>
      <c r="N337" s="21"/>
      <c r="O337" s="21"/>
      <c r="P337" s="21"/>
      <c r="Q337" s="21"/>
      <c r="R337" s="21"/>
    </row>
    <row r="338" ht="16.5" customHeight="1">
      <c r="A338" s="24"/>
      <c r="B338" s="24"/>
      <c r="G338" s="62"/>
      <c r="H338" s="24"/>
      <c r="J338" s="21"/>
      <c r="K338" s="21"/>
      <c r="L338" s="21"/>
      <c r="M338" s="22"/>
      <c r="N338" s="21"/>
      <c r="O338" s="21"/>
      <c r="P338" s="21"/>
      <c r="Q338" s="21"/>
      <c r="R338" s="21"/>
    </row>
    <row r="339" ht="16.5" customHeight="1">
      <c r="A339" s="24"/>
      <c r="B339" s="24"/>
      <c r="G339" s="62"/>
      <c r="H339" s="24"/>
      <c r="J339" s="21"/>
      <c r="K339" s="21"/>
      <c r="L339" s="21"/>
      <c r="M339" s="22"/>
      <c r="N339" s="21"/>
      <c r="O339" s="21"/>
      <c r="P339" s="21"/>
      <c r="Q339" s="21"/>
      <c r="R339" s="21"/>
    </row>
    <row r="340" ht="16.5" customHeight="1">
      <c r="A340" s="24"/>
      <c r="B340" s="24"/>
      <c r="G340" s="62"/>
      <c r="H340" s="24"/>
      <c r="J340" s="21"/>
      <c r="K340" s="21"/>
      <c r="L340" s="21"/>
      <c r="M340" s="22"/>
      <c r="N340" s="21"/>
      <c r="O340" s="21"/>
      <c r="P340" s="21"/>
      <c r="Q340" s="21"/>
      <c r="R340" s="21"/>
    </row>
    <row r="341" ht="16.5" customHeight="1">
      <c r="A341" s="24"/>
      <c r="B341" s="24"/>
      <c r="G341" s="62"/>
      <c r="H341" s="24"/>
      <c r="J341" s="21"/>
      <c r="K341" s="21"/>
      <c r="L341" s="21"/>
      <c r="M341" s="22"/>
      <c r="N341" s="21"/>
      <c r="O341" s="21"/>
      <c r="P341" s="21"/>
      <c r="Q341" s="21"/>
      <c r="R341" s="21"/>
    </row>
    <row r="342" ht="16.5" customHeight="1">
      <c r="A342" s="24"/>
      <c r="B342" s="24"/>
      <c r="G342" s="62"/>
      <c r="H342" s="24"/>
      <c r="J342" s="21"/>
      <c r="K342" s="21"/>
      <c r="L342" s="21"/>
      <c r="M342" s="22"/>
      <c r="N342" s="21"/>
      <c r="O342" s="21"/>
      <c r="P342" s="21"/>
      <c r="Q342" s="21"/>
      <c r="R342" s="21"/>
    </row>
    <row r="343" ht="16.5" customHeight="1">
      <c r="A343" s="24"/>
      <c r="B343" s="24"/>
      <c r="G343" s="62"/>
      <c r="H343" s="24"/>
      <c r="J343" s="21"/>
      <c r="K343" s="21"/>
      <c r="L343" s="21"/>
      <c r="M343" s="22"/>
      <c r="N343" s="21"/>
      <c r="O343" s="21"/>
      <c r="P343" s="21"/>
      <c r="Q343" s="21"/>
      <c r="R343" s="21"/>
    </row>
    <row r="344" ht="16.5" customHeight="1">
      <c r="A344" s="24"/>
      <c r="B344" s="24"/>
      <c r="G344" s="62"/>
      <c r="H344" s="24"/>
      <c r="J344" s="21"/>
      <c r="K344" s="21"/>
      <c r="L344" s="21"/>
      <c r="M344" s="22"/>
      <c r="N344" s="21"/>
      <c r="O344" s="21"/>
      <c r="P344" s="21"/>
      <c r="Q344" s="21"/>
      <c r="R344" s="21"/>
    </row>
    <row r="345" ht="16.5" customHeight="1">
      <c r="A345" s="24"/>
      <c r="B345" s="24"/>
      <c r="G345" s="62"/>
      <c r="H345" s="24"/>
      <c r="J345" s="21"/>
      <c r="K345" s="21"/>
      <c r="L345" s="21"/>
      <c r="M345" s="22"/>
      <c r="N345" s="21"/>
      <c r="O345" s="21"/>
      <c r="P345" s="21"/>
      <c r="Q345" s="21"/>
      <c r="R345" s="21"/>
    </row>
    <row r="346" ht="16.5" customHeight="1">
      <c r="A346" s="24"/>
      <c r="B346" s="24"/>
      <c r="G346" s="62"/>
      <c r="H346" s="24"/>
      <c r="J346" s="21"/>
      <c r="K346" s="21"/>
      <c r="L346" s="21"/>
      <c r="M346" s="22"/>
      <c r="N346" s="21"/>
      <c r="O346" s="21"/>
      <c r="P346" s="21"/>
      <c r="Q346" s="21"/>
      <c r="R346" s="21"/>
    </row>
    <row r="347" ht="16.5" customHeight="1">
      <c r="A347" s="24"/>
      <c r="B347" s="24"/>
      <c r="G347" s="62"/>
      <c r="H347" s="24"/>
      <c r="J347" s="21"/>
      <c r="K347" s="21"/>
      <c r="L347" s="21"/>
      <c r="M347" s="22"/>
      <c r="N347" s="21"/>
      <c r="O347" s="21"/>
      <c r="P347" s="21"/>
      <c r="Q347" s="21"/>
      <c r="R347" s="21"/>
    </row>
    <row r="348" ht="16.5" customHeight="1">
      <c r="A348" s="24"/>
      <c r="B348" s="24"/>
      <c r="G348" s="62"/>
      <c r="H348" s="24"/>
      <c r="J348" s="21"/>
      <c r="K348" s="21"/>
      <c r="L348" s="21"/>
      <c r="M348" s="22"/>
      <c r="N348" s="21"/>
      <c r="O348" s="21"/>
      <c r="P348" s="21"/>
      <c r="Q348" s="21"/>
      <c r="R348" s="21"/>
    </row>
    <row r="349" ht="16.5" customHeight="1">
      <c r="A349" s="24"/>
      <c r="B349" s="24"/>
      <c r="G349" s="62"/>
      <c r="H349" s="24"/>
      <c r="J349" s="21"/>
      <c r="K349" s="21"/>
      <c r="L349" s="21"/>
      <c r="M349" s="22"/>
      <c r="N349" s="21"/>
      <c r="O349" s="21"/>
      <c r="P349" s="21"/>
      <c r="Q349" s="21"/>
      <c r="R349" s="21"/>
    </row>
    <row r="350" ht="16.5" customHeight="1">
      <c r="A350" s="24"/>
      <c r="B350" s="24"/>
      <c r="G350" s="62"/>
      <c r="H350" s="24"/>
      <c r="J350" s="21"/>
      <c r="K350" s="21"/>
      <c r="L350" s="21"/>
      <c r="M350" s="22"/>
      <c r="N350" s="21"/>
      <c r="O350" s="21"/>
      <c r="P350" s="21"/>
      <c r="Q350" s="21"/>
      <c r="R350" s="21"/>
    </row>
    <row r="351" ht="16.5" customHeight="1">
      <c r="A351" s="24"/>
      <c r="B351" s="24"/>
      <c r="G351" s="62"/>
      <c r="H351" s="24"/>
      <c r="J351" s="21"/>
      <c r="K351" s="21"/>
      <c r="L351" s="21"/>
      <c r="M351" s="22"/>
      <c r="N351" s="21"/>
      <c r="O351" s="21"/>
      <c r="P351" s="21"/>
      <c r="Q351" s="21"/>
      <c r="R351" s="21"/>
    </row>
    <row r="352" ht="16.5" customHeight="1">
      <c r="A352" s="24"/>
      <c r="B352" s="24"/>
      <c r="G352" s="62"/>
      <c r="H352" s="24"/>
      <c r="J352" s="21"/>
      <c r="K352" s="21"/>
      <c r="L352" s="21"/>
      <c r="M352" s="22"/>
      <c r="N352" s="21"/>
      <c r="O352" s="21"/>
      <c r="P352" s="21"/>
      <c r="Q352" s="21"/>
      <c r="R352" s="21"/>
    </row>
    <row r="353" ht="16.5" customHeight="1">
      <c r="A353" s="24"/>
      <c r="B353" s="24"/>
      <c r="G353" s="62"/>
      <c r="H353" s="24"/>
      <c r="J353" s="21"/>
      <c r="K353" s="21"/>
      <c r="L353" s="21"/>
      <c r="M353" s="22"/>
      <c r="N353" s="21"/>
      <c r="O353" s="21"/>
      <c r="P353" s="21"/>
      <c r="Q353" s="21"/>
      <c r="R353" s="21"/>
    </row>
    <row r="354" ht="16.5" customHeight="1">
      <c r="A354" s="24"/>
      <c r="B354" s="24"/>
      <c r="G354" s="62"/>
      <c r="H354" s="24"/>
      <c r="J354" s="21"/>
      <c r="K354" s="21"/>
      <c r="L354" s="21"/>
      <c r="M354" s="22"/>
      <c r="N354" s="21"/>
      <c r="O354" s="21"/>
      <c r="P354" s="21"/>
      <c r="Q354" s="21"/>
      <c r="R354" s="21"/>
    </row>
    <row r="355" ht="16.5" customHeight="1">
      <c r="A355" s="24"/>
      <c r="B355" s="24"/>
      <c r="G355" s="62"/>
      <c r="H355" s="24"/>
      <c r="J355" s="21"/>
      <c r="K355" s="21"/>
      <c r="L355" s="21"/>
      <c r="M355" s="22"/>
      <c r="N355" s="21"/>
      <c r="O355" s="21"/>
      <c r="P355" s="21"/>
      <c r="Q355" s="21"/>
      <c r="R355" s="21"/>
    </row>
    <row r="356" ht="16.5" customHeight="1">
      <c r="A356" s="24"/>
      <c r="B356" s="24"/>
      <c r="G356" s="62"/>
      <c r="H356" s="24"/>
      <c r="J356" s="21"/>
      <c r="K356" s="21"/>
      <c r="L356" s="21"/>
      <c r="M356" s="22"/>
      <c r="N356" s="21"/>
      <c r="O356" s="21"/>
      <c r="P356" s="21"/>
      <c r="Q356" s="21"/>
      <c r="R356" s="21"/>
    </row>
    <row r="357" ht="16.5" customHeight="1">
      <c r="A357" s="24"/>
      <c r="B357" s="24"/>
      <c r="G357" s="62"/>
      <c r="H357" s="24"/>
      <c r="J357" s="21"/>
      <c r="K357" s="21"/>
      <c r="L357" s="21"/>
      <c r="M357" s="22"/>
      <c r="N357" s="21"/>
      <c r="O357" s="21"/>
      <c r="P357" s="21"/>
      <c r="Q357" s="21"/>
      <c r="R357" s="21"/>
    </row>
    <row r="358" ht="16.5" customHeight="1">
      <c r="A358" s="24"/>
      <c r="B358" s="24"/>
      <c r="G358" s="62"/>
      <c r="H358" s="24"/>
      <c r="J358" s="21"/>
      <c r="K358" s="21"/>
      <c r="L358" s="21"/>
      <c r="M358" s="22"/>
      <c r="N358" s="21"/>
      <c r="O358" s="21"/>
      <c r="P358" s="21"/>
      <c r="Q358" s="21"/>
      <c r="R358" s="21"/>
    </row>
    <row r="359" ht="16.5" customHeight="1">
      <c r="A359" s="24"/>
      <c r="B359" s="24"/>
      <c r="G359" s="62"/>
      <c r="H359" s="24"/>
      <c r="J359" s="21"/>
      <c r="K359" s="21"/>
      <c r="L359" s="21"/>
      <c r="M359" s="22"/>
      <c r="N359" s="21"/>
      <c r="O359" s="21"/>
      <c r="P359" s="21"/>
      <c r="Q359" s="21"/>
      <c r="R359" s="21"/>
    </row>
    <row r="360" ht="16.5" customHeight="1">
      <c r="A360" s="24"/>
      <c r="B360" s="24"/>
      <c r="G360" s="62"/>
      <c r="H360" s="24"/>
      <c r="J360" s="21"/>
      <c r="K360" s="21"/>
      <c r="L360" s="21"/>
      <c r="M360" s="22"/>
      <c r="N360" s="21"/>
      <c r="O360" s="21"/>
      <c r="P360" s="21"/>
      <c r="Q360" s="21"/>
      <c r="R360" s="21"/>
    </row>
    <row r="361" ht="16.5" customHeight="1">
      <c r="A361" s="24"/>
      <c r="B361" s="24"/>
      <c r="G361" s="62"/>
      <c r="H361" s="24"/>
      <c r="J361" s="21"/>
      <c r="K361" s="21"/>
      <c r="L361" s="21"/>
      <c r="M361" s="22"/>
      <c r="N361" s="21"/>
      <c r="O361" s="21"/>
      <c r="P361" s="21"/>
      <c r="Q361" s="21"/>
      <c r="R361" s="21"/>
    </row>
    <row r="362" ht="16.5" customHeight="1">
      <c r="A362" s="24"/>
      <c r="B362" s="24"/>
      <c r="G362" s="62"/>
      <c r="H362" s="24"/>
      <c r="J362" s="21"/>
      <c r="K362" s="21"/>
      <c r="L362" s="21"/>
      <c r="M362" s="22"/>
      <c r="N362" s="21"/>
      <c r="O362" s="21"/>
      <c r="P362" s="21"/>
      <c r="Q362" s="21"/>
      <c r="R362" s="21"/>
    </row>
    <row r="363" ht="16.5" customHeight="1">
      <c r="A363" s="24"/>
      <c r="B363" s="24"/>
      <c r="G363" s="62"/>
      <c r="H363" s="24"/>
      <c r="J363" s="21"/>
      <c r="K363" s="21"/>
      <c r="L363" s="21"/>
      <c r="M363" s="22"/>
      <c r="N363" s="21"/>
      <c r="O363" s="21"/>
      <c r="P363" s="21"/>
      <c r="Q363" s="21"/>
      <c r="R363" s="21"/>
    </row>
    <row r="364" ht="16.5" customHeight="1">
      <c r="A364" s="24"/>
      <c r="B364" s="24"/>
      <c r="G364" s="62"/>
      <c r="H364" s="24"/>
      <c r="J364" s="21"/>
      <c r="K364" s="21"/>
      <c r="L364" s="21"/>
      <c r="M364" s="22"/>
      <c r="N364" s="21"/>
      <c r="O364" s="21"/>
      <c r="P364" s="21"/>
      <c r="Q364" s="21"/>
      <c r="R364" s="21"/>
    </row>
    <row r="365" ht="16.5" customHeight="1">
      <c r="A365" s="24"/>
      <c r="B365" s="24"/>
      <c r="G365" s="62"/>
      <c r="H365" s="24"/>
      <c r="J365" s="21"/>
      <c r="K365" s="21"/>
      <c r="L365" s="21"/>
      <c r="M365" s="22"/>
      <c r="N365" s="21"/>
      <c r="O365" s="21"/>
      <c r="P365" s="21"/>
      <c r="Q365" s="21"/>
      <c r="R365" s="21"/>
    </row>
    <row r="366" ht="16.5" customHeight="1">
      <c r="A366" s="24"/>
      <c r="B366" s="24"/>
      <c r="G366" s="62"/>
      <c r="H366" s="24"/>
      <c r="J366" s="21"/>
      <c r="K366" s="21"/>
      <c r="L366" s="21"/>
      <c r="M366" s="22"/>
      <c r="N366" s="21"/>
      <c r="O366" s="21"/>
      <c r="P366" s="21"/>
      <c r="Q366" s="21"/>
      <c r="R366" s="21"/>
    </row>
    <row r="367" ht="16.5" customHeight="1">
      <c r="A367" s="24"/>
      <c r="B367" s="24"/>
      <c r="G367" s="62"/>
      <c r="H367" s="24"/>
      <c r="J367" s="21"/>
      <c r="K367" s="21"/>
      <c r="L367" s="21"/>
      <c r="M367" s="22"/>
      <c r="N367" s="21"/>
      <c r="O367" s="21"/>
      <c r="P367" s="21"/>
      <c r="Q367" s="21"/>
      <c r="R367" s="21"/>
    </row>
    <row r="368" ht="16.5" customHeight="1">
      <c r="A368" s="24"/>
      <c r="B368" s="24"/>
      <c r="G368" s="62"/>
      <c r="H368" s="24"/>
      <c r="J368" s="21"/>
      <c r="K368" s="21"/>
      <c r="L368" s="21"/>
      <c r="M368" s="22"/>
      <c r="N368" s="21"/>
      <c r="O368" s="21"/>
      <c r="P368" s="21"/>
      <c r="Q368" s="21"/>
      <c r="R368" s="21"/>
    </row>
    <row r="369" ht="16.5" customHeight="1">
      <c r="A369" s="24"/>
      <c r="B369" s="24"/>
      <c r="G369" s="62"/>
      <c r="H369" s="24"/>
      <c r="J369" s="21"/>
      <c r="K369" s="21"/>
      <c r="L369" s="21"/>
      <c r="M369" s="22"/>
      <c r="N369" s="21"/>
      <c r="O369" s="21"/>
      <c r="P369" s="21"/>
      <c r="Q369" s="21"/>
      <c r="R369" s="21"/>
    </row>
    <row r="370" ht="16.5" customHeight="1">
      <c r="A370" s="24"/>
      <c r="B370" s="24"/>
      <c r="G370" s="62"/>
      <c r="H370" s="24"/>
      <c r="J370" s="21"/>
      <c r="K370" s="21"/>
      <c r="L370" s="21"/>
      <c r="M370" s="22"/>
      <c r="N370" s="21"/>
      <c r="O370" s="21"/>
      <c r="P370" s="21"/>
      <c r="Q370" s="21"/>
      <c r="R370" s="21"/>
    </row>
    <row r="371" ht="16.5" customHeight="1">
      <c r="A371" s="24"/>
      <c r="B371" s="24"/>
      <c r="G371" s="62"/>
      <c r="H371" s="24"/>
      <c r="J371" s="21"/>
      <c r="K371" s="21"/>
      <c r="L371" s="21"/>
      <c r="M371" s="22"/>
      <c r="N371" s="21"/>
      <c r="O371" s="21"/>
      <c r="P371" s="21"/>
      <c r="Q371" s="21"/>
      <c r="R371" s="21"/>
    </row>
    <row r="372" ht="16.5" customHeight="1">
      <c r="A372" s="24"/>
      <c r="B372" s="24"/>
      <c r="G372" s="62"/>
      <c r="H372" s="24"/>
      <c r="J372" s="21"/>
      <c r="K372" s="21"/>
      <c r="L372" s="21"/>
      <c r="M372" s="22"/>
      <c r="N372" s="21"/>
      <c r="O372" s="21"/>
      <c r="P372" s="21"/>
      <c r="Q372" s="21"/>
      <c r="R372" s="21"/>
    </row>
    <row r="373" ht="16.5" customHeight="1">
      <c r="A373" s="24"/>
      <c r="B373" s="24"/>
      <c r="G373" s="62"/>
      <c r="H373" s="24"/>
      <c r="J373" s="21"/>
      <c r="K373" s="21"/>
      <c r="L373" s="21"/>
      <c r="M373" s="22"/>
      <c r="N373" s="21"/>
      <c r="O373" s="21"/>
      <c r="P373" s="21"/>
      <c r="Q373" s="21"/>
      <c r="R373" s="21"/>
    </row>
    <row r="374" ht="16.5" customHeight="1">
      <c r="A374" s="24"/>
      <c r="B374" s="24"/>
      <c r="G374" s="62"/>
      <c r="H374" s="24"/>
      <c r="J374" s="21"/>
      <c r="K374" s="21"/>
      <c r="L374" s="21"/>
      <c r="M374" s="22"/>
      <c r="N374" s="21"/>
      <c r="O374" s="21"/>
      <c r="P374" s="21"/>
      <c r="Q374" s="21"/>
      <c r="R374" s="21"/>
    </row>
    <row r="375" ht="16.5" customHeight="1">
      <c r="A375" s="24"/>
      <c r="B375" s="24"/>
      <c r="G375" s="62"/>
      <c r="H375" s="24"/>
      <c r="J375" s="21"/>
      <c r="K375" s="21"/>
      <c r="L375" s="21"/>
      <c r="M375" s="22"/>
      <c r="N375" s="21"/>
      <c r="O375" s="21"/>
      <c r="P375" s="21"/>
      <c r="Q375" s="21"/>
      <c r="R375" s="21"/>
    </row>
    <row r="376" ht="16.5" customHeight="1">
      <c r="A376" s="24"/>
      <c r="B376" s="24"/>
      <c r="G376" s="62"/>
      <c r="H376" s="24"/>
      <c r="J376" s="21"/>
      <c r="K376" s="21"/>
      <c r="L376" s="21"/>
      <c r="M376" s="22"/>
      <c r="N376" s="21"/>
      <c r="O376" s="21"/>
      <c r="P376" s="21"/>
      <c r="Q376" s="21"/>
      <c r="R376" s="21"/>
    </row>
    <row r="377" ht="16.5" customHeight="1">
      <c r="A377" s="24"/>
      <c r="B377" s="24"/>
      <c r="G377" s="62"/>
      <c r="H377" s="24"/>
      <c r="J377" s="21"/>
      <c r="K377" s="21"/>
      <c r="L377" s="21"/>
      <c r="M377" s="22"/>
      <c r="N377" s="21"/>
      <c r="O377" s="21"/>
      <c r="P377" s="21"/>
      <c r="Q377" s="21"/>
      <c r="R377" s="21"/>
    </row>
    <row r="378" ht="16.5" customHeight="1">
      <c r="A378" s="24"/>
      <c r="B378" s="24"/>
      <c r="G378" s="62"/>
      <c r="H378" s="24"/>
      <c r="J378" s="21"/>
      <c r="K378" s="21"/>
      <c r="L378" s="21"/>
      <c r="M378" s="22"/>
      <c r="N378" s="21"/>
      <c r="O378" s="21"/>
      <c r="P378" s="21"/>
      <c r="Q378" s="21"/>
      <c r="R378" s="21"/>
    </row>
    <row r="379" ht="16.5" customHeight="1">
      <c r="A379" s="24"/>
      <c r="B379" s="24"/>
      <c r="G379" s="62"/>
      <c r="H379" s="24"/>
      <c r="J379" s="21"/>
      <c r="K379" s="21"/>
      <c r="L379" s="21"/>
      <c r="M379" s="22"/>
      <c r="N379" s="21"/>
      <c r="O379" s="21"/>
      <c r="P379" s="21"/>
      <c r="Q379" s="21"/>
      <c r="R379" s="21"/>
    </row>
    <row r="380" ht="16.5" customHeight="1">
      <c r="A380" s="24"/>
      <c r="B380" s="24"/>
      <c r="G380" s="62"/>
      <c r="H380" s="24"/>
      <c r="J380" s="21"/>
      <c r="K380" s="21"/>
      <c r="L380" s="21"/>
      <c r="M380" s="22"/>
      <c r="N380" s="21"/>
      <c r="O380" s="21"/>
      <c r="P380" s="21"/>
      <c r="Q380" s="21"/>
      <c r="R380" s="21"/>
    </row>
    <row r="381" ht="16.5" customHeight="1">
      <c r="A381" s="24"/>
      <c r="B381" s="24"/>
      <c r="G381" s="62"/>
      <c r="H381" s="24"/>
      <c r="J381" s="21"/>
      <c r="K381" s="21"/>
      <c r="L381" s="21"/>
      <c r="M381" s="22"/>
      <c r="N381" s="21"/>
      <c r="O381" s="21"/>
      <c r="P381" s="21"/>
      <c r="Q381" s="21"/>
      <c r="R381" s="21"/>
    </row>
    <row r="382" ht="16.5" customHeight="1">
      <c r="A382" s="24"/>
      <c r="B382" s="24"/>
      <c r="G382" s="62"/>
      <c r="H382" s="24"/>
      <c r="J382" s="21"/>
      <c r="K382" s="21"/>
      <c r="L382" s="21"/>
      <c r="M382" s="22"/>
      <c r="N382" s="21"/>
      <c r="O382" s="21"/>
      <c r="P382" s="21"/>
      <c r="Q382" s="21"/>
      <c r="R382" s="21"/>
    </row>
    <row r="383" ht="16.5" customHeight="1">
      <c r="A383" s="24"/>
      <c r="B383" s="24"/>
      <c r="G383" s="62"/>
      <c r="H383" s="24"/>
      <c r="J383" s="21"/>
      <c r="K383" s="21"/>
      <c r="L383" s="21"/>
      <c r="M383" s="22"/>
      <c r="N383" s="21"/>
      <c r="O383" s="21"/>
      <c r="P383" s="21"/>
      <c r="Q383" s="21"/>
      <c r="R383" s="21"/>
    </row>
    <row r="384" ht="16.5" customHeight="1">
      <c r="A384" s="24"/>
      <c r="B384" s="24"/>
      <c r="G384" s="62"/>
      <c r="H384" s="24"/>
      <c r="J384" s="21"/>
      <c r="K384" s="21"/>
      <c r="L384" s="21"/>
      <c r="M384" s="22"/>
      <c r="N384" s="21"/>
      <c r="O384" s="21"/>
      <c r="P384" s="21"/>
      <c r="Q384" s="21"/>
      <c r="R384" s="21"/>
    </row>
    <row r="385" ht="16.5" customHeight="1">
      <c r="A385" s="24"/>
      <c r="B385" s="24"/>
      <c r="G385" s="62"/>
      <c r="H385" s="24"/>
      <c r="J385" s="21"/>
      <c r="K385" s="21"/>
      <c r="L385" s="21"/>
      <c r="M385" s="22"/>
      <c r="N385" s="21"/>
      <c r="O385" s="21"/>
      <c r="P385" s="21"/>
      <c r="Q385" s="21"/>
      <c r="R385" s="21"/>
    </row>
    <row r="386" ht="16.5" customHeight="1">
      <c r="A386" s="24"/>
      <c r="B386" s="24"/>
      <c r="G386" s="62"/>
      <c r="H386" s="24"/>
      <c r="J386" s="21"/>
      <c r="K386" s="21"/>
      <c r="L386" s="21"/>
      <c r="M386" s="22"/>
      <c r="N386" s="21"/>
      <c r="O386" s="21"/>
      <c r="P386" s="21"/>
      <c r="Q386" s="21"/>
      <c r="R386" s="21"/>
    </row>
    <row r="387" ht="16.5" customHeight="1">
      <c r="A387" s="24"/>
      <c r="B387" s="24"/>
      <c r="G387" s="62"/>
      <c r="H387" s="24"/>
      <c r="J387" s="21"/>
      <c r="K387" s="21"/>
      <c r="L387" s="21"/>
      <c r="M387" s="22"/>
      <c r="N387" s="21"/>
      <c r="O387" s="21"/>
      <c r="P387" s="21"/>
      <c r="Q387" s="21"/>
      <c r="R387" s="21"/>
    </row>
    <row r="388" ht="16.5" customHeight="1">
      <c r="A388" s="24"/>
      <c r="B388" s="24"/>
      <c r="G388" s="62"/>
      <c r="H388" s="24"/>
      <c r="J388" s="21"/>
      <c r="K388" s="21"/>
      <c r="L388" s="21"/>
      <c r="M388" s="22"/>
      <c r="N388" s="21"/>
      <c r="O388" s="21"/>
      <c r="P388" s="21"/>
      <c r="Q388" s="21"/>
      <c r="R388" s="21"/>
    </row>
    <row r="389" ht="16.5" customHeight="1">
      <c r="A389" s="24"/>
      <c r="B389" s="24"/>
      <c r="G389" s="62"/>
      <c r="H389" s="24"/>
      <c r="J389" s="21"/>
      <c r="K389" s="21"/>
      <c r="L389" s="21"/>
      <c r="M389" s="22"/>
      <c r="N389" s="21"/>
      <c r="O389" s="21"/>
      <c r="P389" s="21"/>
      <c r="Q389" s="21"/>
      <c r="R389" s="21"/>
    </row>
    <row r="390" ht="16.5" customHeight="1">
      <c r="A390" s="24"/>
      <c r="B390" s="24"/>
      <c r="G390" s="62"/>
      <c r="H390" s="24"/>
      <c r="J390" s="21"/>
      <c r="K390" s="21"/>
      <c r="L390" s="21"/>
      <c r="M390" s="22"/>
      <c r="N390" s="21"/>
      <c r="O390" s="21"/>
      <c r="P390" s="21"/>
      <c r="Q390" s="21"/>
      <c r="R390" s="21"/>
    </row>
    <row r="391" ht="16.5" customHeight="1">
      <c r="A391" s="24"/>
      <c r="B391" s="24"/>
      <c r="G391" s="62"/>
      <c r="H391" s="24"/>
      <c r="J391" s="21"/>
      <c r="K391" s="21"/>
      <c r="L391" s="21"/>
      <c r="M391" s="22"/>
      <c r="N391" s="21"/>
      <c r="O391" s="21"/>
      <c r="P391" s="21"/>
      <c r="Q391" s="21"/>
      <c r="R391" s="21"/>
    </row>
    <row r="392" ht="16.5" customHeight="1">
      <c r="A392" s="24"/>
      <c r="B392" s="24"/>
      <c r="G392" s="62"/>
      <c r="H392" s="24"/>
      <c r="J392" s="21"/>
      <c r="K392" s="21"/>
      <c r="L392" s="21"/>
      <c r="M392" s="22"/>
      <c r="N392" s="21"/>
      <c r="O392" s="21"/>
      <c r="P392" s="21"/>
      <c r="Q392" s="21"/>
      <c r="R392" s="21"/>
    </row>
    <row r="393" ht="16.5" customHeight="1">
      <c r="A393" s="24"/>
      <c r="B393" s="24"/>
      <c r="G393" s="62"/>
      <c r="H393" s="24"/>
      <c r="J393" s="21"/>
      <c r="K393" s="21"/>
      <c r="L393" s="21"/>
      <c r="M393" s="22"/>
      <c r="N393" s="21"/>
      <c r="O393" s="21"/>
      <c r="P393" s="21"/>
      <c r="Q393" s="21"/>
      <c r="R393" s="21"/>
    </row>
    <row r="394" ht="16.5" customHeight="1">
      <c r="A394" s="24"/>
      <c r="B394" s="24"/>
      <c r="G394" s="62"/>
      <c r="H394" s="24"/>
      <c r="J394" s="21"/>
      <c r="K394" s="21"/>
      <c r="L394" s="21"/>
      <c r="M394" s="22"/>
      <c r="N394" s="21"/>
      <c r="O394" s="21"/>
      <c r="P394" s="21"/>
      <c r="Q394" s="21"/>
      <c r="R394" s="21"/>
    </row>
    <row r="395" ht="16.5" customHeight="1">
      <c r="A395" s="24"/>
      <c r="B395" s="24"/>
      <c r="G395" s="62"/>
      <c r="H395" s="24"/>
      <c r="J395" s="21"/>
      <c r="K395" s="21"/>
      <c r="L395" s="21"/>
      <c r="M395" s="22"/>
      <c r="N395" s="21"/>
      <c r="O395" s="21"/>
      <c r="P395" s="21"/>
      <c r="Q395" s="21"/>
      <c r="R395" s="21"/>
    </row>
    <row r="396" ht="16.5" customHeight="1">
      <c r="A396" s="24"/>
      <c r="B396" s="24"/>
      <c r="G396" s="62"/>
      <c r="H396" s="24"/>
      <c r="J396" s="21"/>
      <c r="K396" s="21"/>
      <c r="L396" s="21"/>
      <c r="M396" s="22"/>
      <c r="N396" s="21"/>
      <c r="O396" s="21"/>
      <c r="P396" s="21"/>
      <c r="Q396" s="21"/>
      <c r="R396" s="21"/>
    </row>
    <row r="397" ht="16.5" customHeight="1">
      <c r="A397" s="24"/>
      <c r="B397" s="24"/>
      <c r="G397" s="62"/>
      <c r="H397" s="24"/>
      <c r="J397" s="21"/>
      <c r="K397" s="21"/>
      <c r="L397" s="21"/>
      <c r="M397" s="22"/>
      <c r="N397" s="21"/>
      <c r="O397" s="21"/>
      <c r="P397" s="21"/>
      <c r="Q397" s="21"/>
      <c r="R397" s="21"/>
    </row>
    <row r="398" ht="16.5" customHeight="1">
      <c r="A398" s="24"/>
      <c r="B398" s="24"/>
      <c r="G398" s="62"/>
      <c r="H398" s="24"/>
      <c r="J398" s="21"/>
      <c r="K398" s="21"/>
      <c r="L398" s="21"/>
      <c r="M398" s="22"/>
      <c r="N398" s="21"/>
      <c r="O398" s="21"/>
      <c r="P398" s="21"/>
      <c r="Q398" s="21"/>
      <c r="R398" s="21"/>
    </row>
    <row r="399" ht="16.5" customHeight="1">
      <c r="A399" s="24"/>
      <c r="B399" s="24"/>
      <c r="G399" s="62"/>
      <c r="H399" s="24"/>
      <c r="J399" s="21"/>
      <c r="K399" s="21"/>
      <c r="L399" s="21"/>
      <c r="M399" s="22"/>
      <c r="N399" s="21"/>
      <c r="O399" s="21"/>
      <c r="P399" s="21"/>
      <c r="Q399" s="21"/>
      <c r="R399" s="21"/>
    </row>
    <row r="400" ht="16.5" customHeight="1">
      <c r="A400" s="24"/>
      <c r="B400" s="24"/>
      <c r="G400" s="62"/>
      <c r="H400" s="24"/>
      <c r="J400" s="21"/>
      <c r="K400" s="21"/>
      <c r="L400" s="21"/>
      <c r="M400" s="22"/>
      <c r="N400" s="21"/>
      <c r="O400" s="21"/>
      <c r="P400" s="21"/>
      <c r="Q400" s="21"/>
      <c r="R400" s="21"/>
    </row>
    <row r="401" ht="16.5" customHeight="1">
      <c r="A401" s="24"/>
      <c r="B401" s="24"/>
      <c r="G401" s="62"/>
      <c r="H401" s="24"/>
      <c r="J401" s="21"/>
      <c r="K401" s="21"/>
      <c r="L401" s="21"/>
      <c r="M401" s="22"/>
      <c r="N401" s="21"/>
      <c r="O401" s="21"/>
      <c r="P401" s="21"/>
      <c r="Q401" s="21"/>
      <c r="R401" s="21"/>
    </row>
    <row r="402" ht="16.5" customHeight="1">
      <c r="A402" s="24"/>
      <c r="B402" s="24"/>
      <c r="G402" s="62"/>
      <c r="H402" s="24"/>
      <c r="J402" s="21"/>
      <c r="K402" s="21"/>
      <c r="L402" s="21"/>
      <c r="M402" s="22"/>
      <c r="N402" s="21"/>
      <c r="O402" s="21"/>
      <c r="P402" s="21"/>
      <c r="Q402" s="21"/>
      <c r="R402" s="21"/>
    </row>
    <row r="403" ht="16.5" customHeight="1">
      <c r="A403" s="24"/>
      <c r="B403" s="24"/>
      <c r="G403" s="62"/>
      <c r="H403" s="24"/>
      <c r="J403" s="21"/>
      <c r="K403" s="21"/>
      <c r="L403" s="21"/>
      <c r="M403" s="22"/>
      <c r="N403" s="21"/>
      <c r="O403" s="21"/>
      <c r="P403" s="21"/>
      <c r="Q403" s="21"/>
      <c r="R403" s="21"/>
    </row>
    <row r="404" ht="16.5" customHeight="1">
      <c r="A404" s="24"/>
      <c r="B404" s="24"/>
      <c r="G404" s="62"/>
      <c r="H404" s="24"/>
      <c r="J404" s="21"/>
      <c r="K404" s="21"/>
      <c r="L404" s="21"/>
      <c r="M404" s="22"/>
      <c r="N404" s="21"/>
      <c r="O404" s="21"/>
      <c r="P404" s="21"/>
      <c r="Q404" s="21"/>
      <c r="R404" s="21"/>
    </row>
    <row r="405" ht="16.5" customHeight="1">
      <c r="A405" s="24"/>
      <c r="B405" s="24"/>
      <c r="G405" s="62"/>
      <c r="H405" s="24"/>
      <c r="J405" s="21"/>
      <c r="K405" s="21"/>
      <c r="L405" s="21"/>
      <c r="M405" s="22"/>
      <c r="N405" s="21"/>
      <c r="O405" s="21"/>
      <c r="P405" s="21"/>
      <c r="Q405" s="21"/>
      <c r="R405" s="21"/>
    </row>
    <row r="406" ht="16.5" customHeight="1">
      <c r="A406" s="24"/>
      <c r="B406" s="24"/>
      <c r="G406" s="62"/>
      <c r="H406" s="24"/>
      <c r="J406" s="21"/>
      <c r="K406" s="21"/>
      <c r="L406" s="21"/>
      <c r="M406" s="22"/>
      <c r="N406" s="21"/>
      <c r="O406" s="21"/>
      <c r="P406" s="21"/>
      <c r="Q406" s="21"/>
      <c r="R406" s="21"/>
    </row>
    <row r="407" ht="16.5" customHeight="1">
      <c r="A407" s="24"/>
      <c r="B407" s="24"/>
      <c r="G407" s="62"/>
      <c r="H407" s="24"/>
      <c r="J407" s="21"/>
      <c r="K407" s="21"/>
      <c r="L407" s="21"/>
      <c r="M407" s="22"/>
      <c r="N407" s="21"/>
      <c r="O407" s="21"/>
      <c r="P407" s="21"/>
      <c r="Q407" s="21"/>
      <c r="R407" s="21"/>
    </row>
    <row r="408" ht="16.5" customHeight="1">
      <c r="A408" s="24"/>
      <c r="B408" s="24"/>
      <c r="G408" s="62"/>
      <c r="H408" s="24"/>
      <c r="J408" s="21"/>
      <c r="K408" s="21"/>
      <c r="L408" s="21"/>
      <c r="M408" s="22"/>
      <c r="N408" s="21"/>
      <c r="O408" s="21"/>
      <c r="P408" s="21"/>
      <c r="Q408" s="21"/>
      <c r="R408" s="21"/>
    </row>
    <row r="409" ht="16.5" customHeight="1">
      <c r="A409" s="24"/>
      <c r="B409" s="24"/>
      <c r="G409" s="62"/>
      <c r="H409" s="24"/>
      <c r="J409" s="21"/>
      <c r="K409" s="21"/>
      <c r="L409" s="21"/>
      <c r="M409" s="22"/>
      <c r="N409" s="21"/>
      <c r="O409" s="21"/>
      <c r="P409" s="21"/>
      <c r="Q409" s="21"/>
      <c r="R409" s="21"/>
    </row>
    <row r="410" ht="16.5" customHeight="1">
      <c r="A410" s="24"/>
      <c r="B410" s="24"/>
      <c r="G410" s="62"/>
      <c r="H410" s="24"/>
      <c r="J410" s="21"/>
      <c r="K410" s="21"/>
      <c r="L410" s="21"/>
      <c r="M410" s="22"/>
      <c r="N410" s="21"/>
      <c r="O410" s="21"/>
      <c r="P410" s="21"/>
      <c r="Q410" s="21"/>
      <c r="R410" s="21"/>
    </row>
    <row r="411" ht="16.5" customHeight="1">
      <c r="A411" s="24"/>
      <c r="B411" s="24"/>
      <c r="G411" s="62"/>
      <c r="H411" s="24"/>
      <c r="J411" s="21"/>
      <c r="K411" s="21"/>
      <c r="L411" s="21"/>
      <c r="M411" s="22"/>
      <c r="N411" s="21"/>
      <c r="O411" s="21"/>
      <c r="P411" s="21"/>
      <c r="Q411" s="21"/>
      <c r="R411" s="21"/>
    </row>
    <row r="412" ht="16.5" customHeight="1">
      <c r="A412" s="24"/>
      <c r="B412" s="24"/>
      <c r="G412" s="62"/>
      <c r="H412" s="24"/>
      <c r="J412" s="21"/>
      <c r="K412" s="21"/>
      <c r="L412" s="21"/>
      <c r="M412" s="22"/>
      <c r="N412" s="21"/>
      <c r="O412" s="21"/>
      <c r="P412" s="21"/>
      <c r="Q412" s="21"/>
      <c r="R412" s="21"/>
    </row>
    <row r="413" ht="16.5" customHeight="1">
      <c r="A413" s="24"/>
      <c r="B413" s="24"/>
      <c r="G413" s="62"/>
      <c r="H413" s="24"/>
      <c r="J413" s="21"/>
      <c r="K413" s="21"/>
      <c r="L413" s="21"/>
      <c r="M413" s="22"/>
      <c r="N413" s="21"/>
      <c r="O413" s="21"/>
      <c r="P413" s="21"/>
      <c r="Q413" s="21"/>
      <c r="R413" s="21"/>
    </row>
    <row r="414" ht="16.5" customHeight="1">
      <c r="A414" s="24"/>
      <c r="B414" s="24"/>
      <c r="G414" s="62"/>
      <c r="H414" s="24"/>
      <c r="J414" s="21"/>
      <c r="K414" s="21"/>
      <c r="L414" s="21"/>
      <c r="M414" s="22"/>
      <c r="N414" s="21"/>
      <c r="O414" s="21"/>
      <c r="P414" s="21"/>
      <c r="Q414" s="21"/>
      <c r="R414" s="21"/>
    </row>
    <row r="415" ht="16.5" customHeight="1">
      <c r="A415" s="24"/>
      <c r="B415" s="24"/>
      <c r="G415" s="62"/>
      <c r="H415" s="24"/>
      <c r="J415" s="21"/>
      <c r="K415" s="21"/>
      <c r="L415" s="21"/>
      <c r="M415" s="22"/>
      <c r="N415" s="21"/>
      <c r="O415" s="21"/>
      <c r="P415" s="21"/>
      <c r="Q415" s="21"/>
      <c r="R415" s="21"/>
    </row>
    <row r="416" ht="16.5" customHeight="1">
      <c r="A416" s="24"/>
      <c r="B416" s="24"/>
      <c r="G416" s="62"/>
      <c r="H416" s="24"/>
      <c r="J416" s="21"/>
      <c r="K416" s="21"/>
      <c r="L416" s="21"/>
      <c r="M416" s="22"/>
      <c r="N416" s="21"/>
      <c r="O416" s="21"/>
      <c r="P416" s="21"/>
      <c r="Q416" s="21"/>
      <c r="R416" s="21"/>
    </row>
    <row r="417" ht="16.5" customHeight="1">
      <c r="A417" s="24"/>
      <c r="B417" s="24"/>
      <c r="G417" s="62"/>
      <c r="H417" s="24"/>
      <c r="J417" s="21"/>
      <c r="K417" s="21"/>
      <c r="L417" s="21"/>
      <c r="M417" s="22"/>
      <c r="N417" s="21"/>
      <c r="O417" s="21"/>
      <c r="P417" s="21"/>
      <c r="Q417" s="21"/>
      <c r="R417" s="21"/>
    </row>
    <row r="418" ht="16.5" customHeight="1">
      <c r="A418" s="24"/>
      <c r="B418" s="24"/>
      <c r="G418" s="62"/>
      <c r="H418" s="24"/>
      <c r="J418" s="21"/>
      <c r="K418" s="21"/>
      <c r="L418" s="21"/>
      <c r="M418" s="22"/>
      <c r="N418" s="21"/>
      <c r="O418" s="21"/>
      <c r="P418" s="21"/>
      <c r="Q418" s="21"/>
      <c r="R418" s="21"/>
    </row>
    <row r="419" ht="16.5" customHeight="1">
      <c r="A419" s="24"/>
      <c r="B419" s="24"/>
      <c r="G419" s="62"/>
      <c r="H419" s="24"/>
      <c r="J419" s="21"/>
      <c r="K419" s="21"/>
      <c r="L419" s="21"/>
      <c r="M419" s="22"/>
      <c r="N419" s="21"/>
      <c r="O419" s="21"/>
      <c r="P419" s="21"/>
      <c r="Q419" s="21"/>
      <c r="R419" s="21"/>
    </row>
    <row r="420" ht="16.5" customHeight="1">
      <c r="A420" s="24"/>
      <c r="B420" s="24"/>
      <c r="G420" s="62"/>
      <c r="H420" s="24"/>
      <c r="J420" s="21"/>
      <c r="K420" s="21"/>
      <c r="L420" s="21"/>
      <c r="M420" s="22"/>
      <c r="N420" s="21"/>
      <c r="O420" s="21"/>
      <c r="P420" s="21"/>
      <c r="Q420" s="21"/>
      <c r="R420" s="21"/>
    </row>
    <row r="421" ht="16.5" customHeight="1">
      <c r="A421" s="24"/>
      <c r="B421" s="24"/>
      <c r="G421" s="62"/>
      <c r="H421" s="24"/>
      <c r="J421" s="21"/>
      <c r="K421" s="21"/>
      <c r="L421" s="21"/>
      <c r="M421" s="22"/>
      <c r="N421" s="21"/>
      <c r="O421" s="21"/>
      <c r="P421" s="21"/>
      <c r="Q421" s="21"/>
      <c r="R421" s="21"/>
    </row>
    <row r="422" ht="16.5" customHeight="1">
      <c r="A422" s="24"/>
      <c r="B422" s="24"/>
      <c r="G422" s="62"/>
      <c r="H422" s="24"/>
      <c r="J422" s="21"/>
      <c r="K422" s="21"/>
      <c r="L422" s="21"/>
      <c r="M422" s="22"/>
      <c r="N422" s="21"/>
      <c r="O422" s="21"/>
      <c r="P422" s="21"/>
      <c r="Q422" s="21"/>
      <c r="R422" s="21"/>
    </row>
    <row r="423" ht="16.5" customHeight="1">
      <c r="A423" s="24"/>
      <c r="B423" s="24"/>
      <c r="G423" s="62"/>
      <c r="H423" s="24"/>
      <c r="J423" s="21"/>
      <c r="K423" s="21"/>
      <c r="L423" s="21"/>
      <c r="M423" s="22"/>
      <c r="N423" s="21"/>
      <c r="O423" s="21"/>
      <c r="P423" s="21"/>
      <c r="Q423" s="21"/>
      <c r="R423" s="21"/>
    </row>
    <row r="424" ht="16.5" customHeight="1">
      <c r="A424" s="24"/>
      <c r="B424" s="24"/>
      <c r="G424" s="62"/>
      <c r="H424" s="24"/>
      <c r="J424" s="21"/>
      <c r="K424" s="21"/>
      <c r="L424" s="21"/>
      <c r="M424" s="22"/>
      <c r="N424" s="21"/>
      <c r="O424" s="21"/>
      <c r="P424" s="21"/>
      <c r="Q424" s="21"/>
      <c r="R424" s="21"/>
    </row>
    <row r="425" ht="16.5" customHeight="1">
      <c r="A425" s="24"/>
      <c r="B425" s="24"/>
      <c r="G425" s="62"/>
      <c r="H425" s="24"/>
      <c r="J425" s="21"/>
      <c r="K425" s="21"/>
      <c r="L425" s="21"/>
      <c r="M425" s="22"/>
      <c r="N425" s="21"/>
      <c r="O425" s="21"/>
      <c r="P425" s="21"/>
      <c r="Q425" s="21"/>
      <c r="R425" s="21"/>
    </row>
    <row r="426" ht="16.5" customHeight="1">
      <c r="A426" s="24"/>
      <c r="B426" s="24"/>
      <c r="G426" s="62"/>
      <c r="H426" s="24"/>
      <c r="J426" s="21"/>
      <c r="K426" s="21"/>
      <c r="L426" s="21"/>
      <c r="M426" s="22"/>
      <c r="N426" s="21"/>
      <c r="O426" s="21"/>
      <c r="P426" s="21"/>
      <c r="Q426" s="21"/>
      <c r="R426" s="21"/>
    </row>
    <row r="427" ht="16.5" customHeight="1">
      <c r="A427" s="24"/>
      <c r="B427" s="24"/>
      <c r="G427" s="62"/>
      <c r="H427" s="24"/>
      <c r="J427" s="21"/>
      <c r="K427" s="21"/>
      <c r="L427" s="21"/>
      <c r="M427" s="22"/>
      <c r="N427" s="21"/>
      <c r="O427" s="21"/>
      <c r="P427" s="21"/>
      <c r="Q427" s="21"/>
      <c r="R427" s="21"/>
    </row>
    <row r="428" ht="16.5" customHeight="1">
      <c r="A428" s="24"/>
      <c r="B428" s="24"/>
      <c r="G428" s="62"/>
      <c r="H428" s="24"/>
      <c r="J428" s="21"/>
      <c r="K428" s="21"/>
      <c r="L428" s="21"/>
      <c r="M428" s="22"/>
      <c r="N428" s="21"/>
      <c r="O428" s="21"/>
      <c r="P428" s="21"/>
      <c r="Q428" s="21"/>
      <c r="R428" s="21"/>
    </row>
    <row r="429" ht="16.5" customHeight="1">
      <c r="A429" s="24"/>
      <c r="B429" s="24"/>
      <c r="G429" s="62"/>
      <c r="H429" s="24"/>
      <c r="J429" s="21"/>
      <c r="K429" s="21"/>
      <c r="L429" s="21"/>
      <c r="M429" s="22"/>
      <c r="N429" s="21"/>
      <c r="O429" s="21"/>
      <c r="P429" s="21"/>
      <c r="Q429" s="21"/>
      <c r="R429" s="21"/>
    </row>
    <row r="430" ht="16.5" customHeight="1">
      <c r="A430" s="24"/>
      <c r="B430" s="24"/>
      <c r="G430" s="62"/>
      <c r="H430" s="24"/>
      <c r="J430" s="21"/>
      <c r="K430" s="21"/>
      <c r="L430" s="21"/>
      <c r="M430" s="22"/>
      <c r="N430" s="21"/>
      <c r="O430" s="21"/>
      <c r="P430" s="21"/>
      <c r="Q430" s="21"/>
      <c r="R430" s="21"/>
    </row>
    <row r="431" ht="16.5" customHeight="1">
      <c r="A431" s="24"/>
      <c r="B431" s="24"/>
      <c r="G431" s="62"/>
      <c r="H431" s="24"/>
      <c r="J431" s="21"/>
      <c r="K431" s="21"/>
      <c r="L431" s="21"/>
      <c r="M431" s="22"/>
      <c r="N431" s="21"/>
      <c r="O431" s="21"/>
      <c r="P431" s="21"/>
      <c r="Q431" s="21"/>
      <c r="R431" s="21"/>
    </row>
    <row r="432" ht="16.5" customHeight="1">
      <c r="A432" s="24"/>
      <c r="B432" s="24"/>
      <c r="G432" s="62"/>
      <c r="H432" s="24"/>
      <c r="J432" s="21"/>
      <c r="K432" s="21"/>
      <c r="L432" s="21"/>
      <c r="M432" s="22"/>
      <c r="N432" s="21"/>
      <c r="O432" s="21"/>
      <c r="P432" s="21"/>
      <c r="Q432" s="21"/>
      <c r="R432" s="21"/>
    </row>
    <row r="433" ht="16.5" customHeight="1">
      <c r="A433" s="24"/>
      <c r="B433" s="24"/>
      <c r="G433" s="62"/>
      <c r="H433" s="24"/>
      <c r="J433" s="21"/>
      <c r="K433" s="21"/>
      <c r="L433" s="21"/>
      <c r="M433" s="22"/>
      <c r="N433" s="21"/>
      <c r="O433" s="21"/>
      <c r="P433" s="21"/>
      <c r="Q433" s="21"/>
      <c r="R433" s="21"/>
    </row>
    <row r="434" ht="16.5" customHeight="1">
      <c r="A434" s="24"/>
      <c r="B434" s="24"/>
      <c r="G434" s="62"/>
      <c r="H434" s="24"/>
      <c r="J434" s="21"/>
      <c r="K434" s="21"/>
      <c r="L434" s="21"/>
      <c r="M434" s="22"/>
      <c r="N434" s="21"/>
      <c r="O434" s="21"/>
      <c r="P434" s="21"/>
      <c r="Q434" s="21"/>
      <c r="R434" s="21"/>
    </row>
    <row r="435" ht="16.5" customHeight="1">
      <c r="A435" s="24"/>
      <c r="B435" s="24"/>
      <c r="G435" s="62"/>
      <c r="H435" s="24"/>
      <c r="J435" s="21"/>
      <c r="K435" s="21"/>
      <c r="L435" s="21"/>
      <c r="M435" s="22"/>
      <c r="N435" s="21"/>
      <c r="O435" s="21"/>
      <c r="P435" s="21"/>
      <c r="Q435" s="21"/>
      <c r="R435" s="21"/>
    </row>
    <row r="436" ht="16.5" customHeight="1">
      <c r="A436" s="24"/>
      <c r="B436" s="24"/>
      <c r="G436" s="62"/>
      <c r="H436" s="24"/>
      <c r="J436" s="21"/>
      <c r="K436" s="21"/>
      <c r="L436" s="21"/>
      <c r="M436" s="22"/>
      <c r="N436" s="21"/>
      <c r="O436" s="21"/>
      <c r="P436" s="21"/>
      <c r="Q436" s="21"/>
      <c r="R436" s="21"/>
    </row>
    <row r="437" ht="16.5" customHeight="1">
      <c r="A437" s="24"/>
      <c r="B437" s="24"/>
      <c r="G437" s="62"/>
      <c r="H437" s="24"/>
      <c r="J437" s="21"/>
      <c r="K437" s="21"/>
      <c r="L437" s="21"/>
      <c r="M437" s="22"/>
      <c r="N437" s="21"/>
      <c r="O437" s="21"/>
      <c r="P437" s="21"/>
      <c r="Q437" s="21"/>
      <c r="R437" s="21"/>
    </row>
    <row r="438" ht="16.5" customHeight="1">
      <c r="A438" s="24"/>
      <c r="B438" s="24"/>
      <c r="G438" s="62"/>
      <c r="H438" s="24"/>
      <c r="J438" s="21"/>
      <c r="K438" s="21"/>
      <c r="L438" s="21"/>
      <c r="M438" s="22"/>
      <c r="N438" s="21"/>
      <c r="O438" s="21"/>
      <c r="P438" s="21"/>
      <c r="Q438" s="21"/>
      <c r="R438" s="21"/>
    </row>
    <row r="439" ht="16.5" customHeight="1">
      <c r="A439" s="24"/>
      <c r="B439" s="24"/>
      <c r="G439" s="62"/>
      <c r="H439" s="24"/>
      <c r="J439" s="21"/>
      <c r="K439" s="21"/>
      <c r="L439" s="21"/>
      <c r="M439" s="22"/>
      <c r="N439" s="21"/>
      <c r="O439" s="21"/>
      <c r="P439" s="21"/>
      <c r="Q439" s="21"/>
      <c r="R439" s="21"/>
    </row>
    <row r="440" ht="16.5" customHeight="1">
      <c r="A440" s="24"/>
      <c r="B440" s="24"/>
      <c r="G440" s="62"/>
      <c r="H440" s="24"/>
      <c r="J440" s="21"/>
      <c r="K440" s="21"/>
      <c r="L440" s="21"/>
      <c r="M440" s="22"/>
      <c r="N440" s="21"/>
      <c r="O440" s="21"/>
      <c r="P440" s="21"/>
      <c r="Q440" s="21"/>
      <c r="R440" s="21"/>
    </row>
    <row r="441" ht="16.5" customHeight="1">
      <c r="A441" s="24"/>
      <c r="B441" s="24"/>
      <c r="G441" s="62"/>
      <c r="H441" s="24"/>
      <c r="J441" s="21"/>
      <c r="K441" s="21"/>
      <c r="L441" s="21"/>
      <c r="M441" s="22"/>
      <c r="N441" s="21"/>
      <c r="O441" s="21"/>
      <c r="P441" s="21"/>
      <c r="Q441" s="21"/>
      <c r="R441" s="21"/>
    </row>
    <row r="442" ht="16.5" customHeight="1">
      <c r="A442" s="24"/>
      <c r="B442" s="24"/>
      <c r="G442" s="62"/>
      <c r="H442" s="24"/>
      <c r="J442" s="21"/>
      <c r="K442" s="21"/>
      <c r="L442" s="21"/>
      <c r="M442" s="22"/>
      <c r="N442" s="21"/>
      <c r="O442" s="21"/>
      <c r="P442" s="21"/>
      <c r="Q442" s="21"/>
      <c r="R442" s="21"/>
    </row>
    <row r="443" ht="16.5" customHeight="1">
      <c r="A443" s="24"/>
      <c r="B443" s="24"/>
      <c r="G443" s="62"/>
      <c r="H443" s="24"/>
      <c r="J443" s="21"/>
      <c r="K443" s="21"/>
      <c r="L443" s="21"/>
      <c r="M443" s="22"/>
      <c r="N443" s="21"/>
      <c r="O443" s="21"/>
      <c r="P443" s="21"/>
      <c r="Q443" s="21"/>
      <c r="R443" s="21"/>
    </row>
    <row r="444" ht="16.5" customHeight="1">
      <c r="A444" s="24"/>
      <c r="B444" s="24"/>
      <c r="G444" s="62"/>
      <c r="H444" s="24"/>
      <c r="J444" s="21"/>
      <c r="K444" s="21"/>
      <c r="L444" s="21"/>
      <c r="M444" s="22"/>
      <c r="N444" s="21"/>
      <c r="O444" s="21"/>
      <c r="P444" s="21"/>
      <c r="Q444" s="21"/>
      <c r="R444" s="21"/>
    </row>
    <row r="445" ht="16.5" customHeight="1">
      <c r="A445" s="24"/>
      <c r="B445" s="24"/>
      <c r="G445" s="62"/>
      <c r="H445" s="24"/>
      <c r="J445" s="21"/>
      <c r="K445" s="21"/>
      <c r="L445" s="21"/>
      <c r="M445" s="22"/>
      <c r="N445" s="21"/>
      <c r="O445" s="21"/>
      <c r="P445" s="21"/>
      <c r="Q445" s="21"/>
      <c r="R445" s="21"/>
    </row>
    <row r="446" ht="16.5" customHeight="1">
      <c r="A446" s="24"/>
      <c r="B446" s="24"/>
      <c r="G446" s="62"/>
      <c r="H446" s="24"/>
      <c r="J446" s="21"/>
      <c r="K446" s="21"/>
      <c r="L446" s="21"/>
      <c r="M446" s="22"/>
      <c r="N446" s="21"/>
      <c r="O446" s="21"/>
      <c r="P446" s="21"/>
      <c r="Q446" s="21"/>
      <c r="R446" s="21"/>
    </row>
    <row r="447" ht="16.5" customHeight="1">
      <c r="A447" s="24"/>
      <c r="B447" s="24"/>
      <c r="G447" s="62"/>
      <c r="H447" s="24"/>
      <c r="J447" s="21"/>
      <c r="K447" s="21"/>
      <c r="L447" s="21"/>
      <c r="M447" s="22"/>
      <c r="N447" s="21"/>
      <c r="O447" s="21"/>
      <c r="P447" s="21"/>
      <c r="Q447" s="21"/>
      <c r="R447" s="21"/>
    </row>
    <row r="448" ht="16.5" customHeight="1">
      <c r="A448" s="24"/>
      <c r="B448" s="24"/>
      <c r="G448" s="62"/>
      <c r="H448" s="24"/>
      <c r="J448" s="21"/>
      <c r="K448" s="21"/>
      <c r="L448" s="21"/>
      <c r="M448" s="22"/>
      <c r="N448" s="21"/>
      <c r="O448" s="21"/>
      <c r="P448" s="21"/>
      <c r="Q448" s="21"/>
      <c r="R448" s="21"/>
    </row>
    <row r="449" ht="16.5" customHeight="1">
      <c r="A449" s="24"/>
      <c r="B449" s="24"/>
      <c r="G449" s="62"/>
      <c r="H449" s="24"/>
      <c r="J449" s="21"/>
      <c r="K449" s="21"/>
      <c r="L449" s="21"/>
      <c r="M449" s="22"/>
      <c r="N449" s="21"/>
      <c r="O449" s="21"/>
      <c r="P449" s="21"/>
      <c r="Q449" s="21"/>
      <c r="R449" s="21"/>
    </row>
    <row r="450" ht="16.5" customHeight="1">
      <c r="A450" s="24"/>
      <c r="B450" s="24"/>
      <c r="G450" s="62"/>
      <c r="H450" s="24"/>
      <c r="J450" s="21"/>
      <c r="K450" s="21"/>
      <c r="L450" s="21"/>
      <c r="M450" s="22"/>
      <c r="N450" s="21"/>
      <c r="O450" s="21"/>
      <c r="P450" s="21"/>
      <c r="Q450" s="21"/>
      <c r="R450" s="21"/>
    </row>
    <row r="451" ht="16.5" customHeight="1">
      <c r="A451" s="24"/>
      <c r="B451" s="24"/>
      <c r="G451" s="62"/>
      <c r="H451" s="24"/>
      <c r="J451" s="21"/>
      <c r="K451" s="21"/>
      <c r="L451" s="21"/>
      <c r="M451" s="22"/>
      <c r="N451" s="21"/>
      <c r="O451" s="21"/>
      <c r="P451" s="21"/>
      <c r="Q451" s="21"/>
      <c r="R451" s="21"/>
    </row>
    <row r="452" ht="16.5" customHeight="1">
      <c r="A452" s="24"/>
      <c r="B452" s="24"/>
      <c r="G452" s="62"/>
      <c r="H452" s="24"/>
      <c r="J452" s="21"/>
      <c r="K452" s="21"/>
      <c r="L452" s="21"/>
      <c r="M452" s="22"/>
      <c r="N452" s="21"/>
      <c r="O452" s="21"/>
      <c r="P452" s="21"/>
      <c r="Q452" s="21"/>
      <c r="R452" s="21"/>
    </row>
    <row r="453" ht="16.5" customHeight="1">
      <c r="A453" s="24"/>
      <c r="B453" s="24"/>
      <c r="G453" s="62"/>
      <c r="H453" s="24"/>
      <c r="J453" s="21"/>
      <c r="K453" s="21"/>
      <c r="L453" s="21"/>
      <c r="M453" s="22"/>
      <c r="N453" s="21"/>
      <c r="O453" s="21"/>
      <c r="P453" s="21"/>
      <c r="Q453" s="21"/>
      <c r="R453" s="21"/>
    </row>
    <row r="454" ht="16.5" customHeight="1">
      <c r="A454" s="24"/>
      <c r="B454" s="24"/>
      <c r="G454" s="62"/>
      <c r="H454" s="24"/>
      <c r="J454" s="21"/>
      <c r="K454" s="21"/>
      <c r="L454" s="21"/>
      <c r="M454" s="22"/>
      <c r="N454" s="21"/>
      <c r="O454" s="21"/>
      <c r="P454" s="21"/>
      <c r="Q454" s="21"/>
      <c r="R454" s="21"/>
    </row>
    <row r="455" ht="16.5" customHeight="1">
      <c r="A455" s="24"/>
      <c r="B455" s="24"/>
      <c r="G455" s="62"/>
      <c r="H455" s="24"/>
      <c r="J455" s="21"/>
      <c r="K455" s="21"/>
      <c r="L455" s="21"/>
      <c r="M455" s="22"/>
      <c r="N455" s="21"/>
      <c r="O455" s="21"/>
      <c r="P455" s="21"/>
      <c r="Q455" s="21"/>
      <c r="R455" s="21"/>
    </row>
    <row r="456" ht="16.5" customHeight="1">
      <c r="A456" s="24"/>
      <c r="B456" s="24"/>
      <c r="G456" s="62"/>
      <c r="H456" s="24"/>
      <c r="J456" s="21"/>
      <c r="K456" s="21"/>
      <c r="L456" s="21"/>
      <c r="M456" s="22"/>
      <c r="N456" s="21"/>
      <c r="O456" s="21"/>
      <c r="P456" s="21"/>
      <c r="Q456" s="21"/>
      <c r="R456" s="21"/>
    </row>
    <row r="457" ht="16.5" customHeight="1">
      <c r="A457" s="24"/>
      <c r="B457" s="24"/>
      <c r="G457" s="62"/>
      <c r="H457" s="24"/>
      <c r="J457" s="21"/>
      <c r="K457" s="21"/>
      <c r="L457" s="21"/>
      <c r="M457" s="22"/>
      <c r="N457" s="21"/>
      <c r="O457" s="21"/>
      <c r="P457" s="21"/>
      <c r="Q457" s="21"/>
      <c r="R457" s="21"/>
    </row>
    <row r="458" ht="16.5" customHeight="1">
      <c r="A458" s="24"/>
      <c r="B458" s="24"/>
      <c r="G458" s="62"/>
      <c r="H458" s="24"/>
      <c r="J458" s="21"/>
      <c r="K458" s="21"/>
      <c r="L458" s="21"/>
      <c r="M458" s="22"/>
      <c r="N458" s="21"/>
      <c r="O458" s="21"/>
      <c r="P458" s="21"/>
      <c r="Q458" s="21"/>
      <c r="R458" s="21"/>
    </row>
    <row r="459" ht="16.5" customHeight="1">
      <c r="A459" s="24"/>
      <c r="B459" s="24"/>
      <c r="G459" s="62"/>
      <c r="H459" s="24"/>
      <c r="J459" s="21"/>
      <c r="K459" s="21"/>
      <c r="L459" s="21"/>
      <c r="M459" s="22"/>
      <c r="N459" s="21"/>
      <c r="O459" s="21"/>
      <c r="P459" s="21"/>
      <c r="Q459" s="21"/>
      <c r="R459" s="21"/>
    </row>
    <row r="460" ht="16.5" customHeight="1">
      <c r="A460" s="24"/>
      <c r="B460" s="24"/>
      <c r="G460" s="62"/>
      <c r="H460" s="24"/>
      <c r="J460" s="21"/>
      <c r="K460" s="21"/>
      <c r="L460" s="21"/>
      <c r="M460" s="22"/>
      <c r="N460" s="21"/>
      <c r="O460" s="21"/>
      <c r="P460" s="21"/>
      <c r="Q460" s="21"/>
      <c r="R460" s="21"/>
    </row>
    <row r="461" ht="16.5" customHeight="1">
      <c r="A461" s="24"/>
      <c r="B461" s="24"/>
      <c r="G461" s="62"/>
      <c r="H461" s="24"/>
      <c r="J461" s="21"/>
      <c r="K461" s="21"/>
      <c r="L461" s="21"/>
      <c r="M461" s="22"/>
      <c r="N461" s="21"/>
      <c r="O461" s="21"/>
      <c r="P461" s="21"/>
      <c r="Q461" s="21"/>
      <c r="R461" s="21"/>
    </row>
    <row r="462" ht="16.5" customHeight="1">
      <c r="A462" s="24"/>
      <c r="B462" s="24"/>
      <c r="G462" s="62"/>
      <c r="H462" s="24"/>
      <c r="J462" s="21"/>
      <c r="K462" s="21"/>
      <c r="L462" s="21"/>
      <c r="M462" s="22"/>
      <c r="N462" s="21"/>
      <c r="O462" s="21"/>
      <c r="P462" s="21"/>
      <c r="Q462" s="21"/>
      <c r="R462" s="21"/>
    </row>
    <row r="463" ht="16.5" customHeight="1">
      <c r="A463" s="24"/>
      <c r="B463" s="24"/>
      <c r="G463" s="62"/>
      <c r="H463" s="24"/>
      <c r="J463" s="21"/>
      <c r="K463" s="21"/>
      <c r="L463" s="21"/>
      <c r="M463" s="22"/>
      <c r="N463" s="21"/>
      <c r="O463" s="21"/>
      <c r="P463" s="21"/>
      <c r="Q463" s="21"/>
      <c r="R463" s="21"/>
    </row>
    <row r="464" ht="16.5" customHeight="1">
      <c r="A464" s="24"/>
      <c r="B464" s="24"/>
      <c r="G464" s="62"/>
      <c r="H464" s="24"/>
      <c r="J464" s="21"/>
      <c r="K464" s="21"/>
      <c r="L464" s="21"/>
      <c r="M464" s="22"/>
      <c r="N464" s="21"/>
      <c r="O464" s="21"/>
      <c r="P464" s="21"/>
      <c r="Q464" s="21"/>
      <c r="R464" s="21"/>
    </row>
    <row r="465" ht="16.5" customHeight="1">
      <c r="A465" s="24"/>
      <c r="B465" s="24"/>
      <c r="G465" s="62"/>
      <c r="H465" s="24"/>
      <c r="J465" s="21"/>
      <c r="K465" s="21"/>
      <c r="L465" s="21"/>
      <c r="M465" s="22"/>
      <c r="N465" s="21"/>
      <c r="O465" s="21"/>
      <c r="P465" s="21"/>
      <c r="Q465" s="21"/>
      <c r="R465" s="21"/>
    </row>
    <row r="466" ht="16.5" customHeight="1">
      <c r="A466" s="24"/>
      <c r="B466" s="24"/>
      <c r="G466" s="62"/>
      <c r="H466" s="24"/>
      <c r="J466" s="21"/>
      <c r="K466" s="21"/>
      <c r="L466" s="21"/>
      <c r="M466" s="22"/>
      <c r="N466" s="21"/>
      <c r="O466" s="21"/>
      <c r="P466" s="21"/>
      <c r="Q466" s="21"/>
      <c r="R466" s="21"/>
    </row>
    <row r="467" ht="16.5" customHeight="1">
      <c r="A467" s="24"/>
      <c r="B467" s="24"/>
      <c r="G467" s="62"/>
      <c r="H467" s="24"/>
      <c r="J467" s="21"/>
      <c r="K467" s="21"/>
      <c r="L467" s="21"/>
      <c r="M467" s="22"/>
      <c r="N467" s="21"/>
      <c r="O467" s="21"/>
      <c r="P467" s="21"/>
      <c r="Q467" s="21"/>
      <c r="R467" s="21"/>
    </row>
    <row r="468" ht="16.5" customHeight="1">
      <c r="A468" s="24"/>
      <c r="B468" s="24"/>
      <c r="G468" s="62"/>
      <c r="H468" s="24"/>
      <c r="J468" s="21"/>
      <c r="K468" s="21"/>
      <c r="L468" s="21"/>
      <c r="M468" s="22"/>
      <c r="N468" s="21"/>
      <c r="O468" s="21"/>
      <c r="P468" s="21"/>
      <c r="Q468" s="21"/>
      <c r="R468" s="21"/>
    </row>
    <row r="469" ht="16.5" customHeight="1">
      <c r="A469" s="24"/>
      <c r="B469" s="24"/>
      <c r="G469" s="62"/>
      <c r="H469" s="24"/>
      <c r="J469" s="21"/>
      <c r="K469" s="21"/>
      <c r="L469" s="21"/>
      <c r="M469" s="22"/>
      <c r="N469" s="21"/>
      <c r="O469" s="21"/>
      <c r="P469" s="21"/>
      <c r="Q469" s="21"/>
      <c r="R469" s="21"/>
    </row>
    <row r="470" ht="16.5" customHeight="1">
      <c r="A470" s="24"/>
      <c r="B470" s="24"/>
      <c r="G470" s="62"/>
      <c r="H470" s="24"/>
      <c r="J470" s="21"/>
      <c r="K470" s="21"/>
      <c r="L470" s="21"/>
      <c r="M470" s="22"/>
      <c r="N470" s="21"/>
      <c r="O470" s="21"/>
      <c r="P470" s="21"/>
      <c r="Q470" s="21"/>
      <c r="R470" s="21"/>
    </row>
    <row r="471" ht="16.5" customHeight="1">
      <c r="A471" s="24"/>
      <c r="B471" s="24"/>
      <c r="G471" s="62"/>
      <c r="H471" s="24"/>
      <c r="J471" s="21"/>
      <c r="K471" s="21"/>
      <c r="L471" s="21"/>
      <c r="M471" s="22"/>
      <c r="N471" s="21"/>
      <c r="O471" s="21"/>
      <c r="P471" s="21"/>
      <c r="Q471" s="21"/>
      <c r="R471" s="21"/>
    </row>
    <row r="472" ht="16.5" customHeight="1">
      <c r="A472" s="24"/>
      <c r="B472" s="24"/>
      <c r="G472" s="62"/>
      <c r="H472" s="24"/>
      <c r="J472" s="21"/>
      <c r="K472" s="21"/>
      <c r="L472" s="21"/>
      <c r="M472" s="22"/>
      <c r="N472" s="21"/>
      <c r="O472" s="21"/>
      <c r="P472" s="21"/>
      <c r="Q472" s="21"/>
      <c r="R472" s="21"/>
    </row>
    <row r="473" ht="16.5" customHeight="1">
      <c r="A473" s="24"/>
      <c r="B473" s="24"/>
      <c r="G473" s="62"/>
      <c r="H473" s="24"/>
      <c r="J473" s="21"/>
      <c r="K473" s="21"/>
      <c r="L473" s="21"/>
      <c r="M473" s="22"/>
      <c r="N473" s="21"/>
      <c r="O473" s="21"/>
      <c r="P473" s="21"/>
      <c r="Q473" s="21"/>
      <c r="R473" s="21"/>
    </row>
    <row r="474" ht="16.5" customHeight="1">
      <c r="A474" s="24"/>
      <c r="B474" s="24"/>
      <c r="G474" s="62"/>
      <c r="H474" s="24"/>
      <c r="J474" s="21"/>
      <c r="K474" s="21"/>
      <c r="L474" s="21"/>
      <c r="M474" s="22"/>
      <c r="N474" s="21"/>
      <c r="O474" s="21"/>
      <c r="P474" s="21"/>
      <c r="Q474" s="21"/>
      <c r="R474" s="21"/>
    </row>
    <row r="475" ht="16.5" customHeight="1">
      <c r="A475" s="24"/>
      <c r="B475" s="24"/>
      <c r="G475" s="62"/>
      <c r="H475" s="24"/>
      <c r="J475" s="21"/>
      <c r="K475" s="21"/>
      <c r="L475" s="21"/>
      <c r="M475" s="22"/>
      <c r="N475" s="21"/>
      <c r="O475" s="21"/>
      <c r="P475" s="21"/>
      <c r="Q475" s="21"/>
      <c r="R475" s="21"/>
    </row>
    <row r="476" ht="16.5" customHeight="1">
      <c r="A476" s="24"/>
      <c r="B476" s="24"/>
      <c r="G476" s="62"/>
      <c r="H476" s="24"/>
      <c r="J476" s="21"/>
      <c r="K476" s="21"/>
      <c r="L476" s="21"/>
      <c r="M476" s="22"/>
      <c r="N476" s="21"/>
      <c r="O476" s="21"/>
      <c r="P476" s="21"/>
      <c r="Q476" s="21"/>
      <c r="R476" s="21"/>
    </row>
    <row r="477" ht="16.5" customHeight="1">
      <c r="A477" s="24"/>
      <c r="B477" s="24"/>
      <c r="G477" s="62"/>
      <c r="H477" s="24"/>
      <c r="J477" s="21"/>
      <c r="K477" s="21"/>
      <c r="L477" s="21"/>
      <c r="M477" s="22"/>
      <c r="N477" s="21"/>
      <c r="O477" s="21"/>
      <c r="P477" s="21"/>
      <c r="Q477" s="21"/>
      <c r="R477" s="21"/>
    </row>
    <row r="478" ht="16.5" customHeight="1">
      <c r="A478" s="24"/>
      <c r="B478" s="24"/>
      <c r="G478" s="62"/>
      <c r="H478" s="24"/>
      <c r="J478" s="21"/>
      <c r="K478" s="21"/>
      <c r="L478" s="21"/>
      <c r="M478" s="22"/>
      <c r="N478" s="21"/>
      <c r="O478" s="21"/>
      <c r="P478" s="21"/>
      <c r="Q478" s="21"/>
      <c r="R478" s="21"/>
    </row>
    <row r="479" ht="16.5" customHeight="1">
      <c r="A479" s="24"/>
      <c r="B479" s="24"/>
      <c r="G479" s="62"/>
      <c r="H479" s="24"/>
      <c r="J479" s="21"/>
      <c r="K479" s="21"/>
      <c r="L479" s="21"/>
      <c r="M479" s="22"/>
      <c r="N479" s="21"/>
      <c r="O479" s="21"/>
      <c r="P479" s="21"/>
      <c r="Q479" s="21"/>
      <c r="R479" s="21"/>
    </row>
    <row r="480" ht="16.5" customHeight="1">
      <c r="A480" s="24"/>
      <c r="B480" s="24"/>
      <c r="G480" s="62"/>
      <c r="H480" s="24"/>
      <c r="J480" s="21"/>
      <c r="K480" s="21"/>
      <c r="L480" s="21"/>
      <c r="M480" s="22"/>
      <c r="N480" s="21"/>
      <c r="O480" s="21"/>
      <c r="P480" s="21"/>
      <c r="Q480" s="21"/>
      <c r="R480" s="21"/>
    </row>
    <row r="481" ht="16.5" customHeight="1">
      <c r="A481" s="24"/>
      <c r="B481" s="24"/>
      <c r="G481" s="62"/>
      <c r="H481" s="24"/>
      <c r="J481" s="21"/>
      <c r="K481" s="21"/>
      <c r="L481" s="21"/>
      <c r="M481" s="22"/>
      <c r="N481" s="21"/>
      <c r="O481" s="21"/>
      <c r="P481" s="21"/>
      <c r="Q481" s="21"/>
      <c r="R481" s="21"/>
    </row>
    <row r="482" ht="16.5" customHeight="1">
      <c r="A482" s="24"/>
      <c r="B482" s="24"/>
      <c r="G482" s="62"/>
      <c r="H482" s="24"/>
      <c r="J482" s="21"/>
      <c r="K482" s="21"/>
      <c r="L482" s="21"/>
      <c r="M482" s="22"/>
      <c r="N482" s="21"/>
      <c r="O482" s="21"/>
      <c r="P482" s="21"/>
      <c r="Q482" s="21"/>
      <c r="R482" s="21"/>
    </row>
    <row r="483" ht="16.5" customHeight="1">
      <c r="A483" s="24"/>
      <c r="B483" s="24"/>
      <c r="G483" s="62"/>
      <c r="H483" s="24"/>
      <c r="J483" s="21"/>
      <c r="K483" s="21"/>
      <c r="L483" s="21"/>
      <c r="M483" s="22"/>
      <c r="N483" s="21"/>
      <c r="O483" s="21"/>
      <c r="P483" s="21"/>
      <c r="Q483" s="21"/>
      <c r="R483" s="21"/>
    </row>
    <row r="484" ht="16.5" customHeight="1">
      <c r="A484" s="24"/>
      <c r="B484" s="24"/>
      <c r="G484" s="62"/>
      <c r="H484" s="24"/>
      <c r="J484" s="21"/>
      <c r="K484" s="21"/>
      <c r="L484" s="21"/>
      <c r="M484" s="22"/>
      <c r="N484" s="21"/>
      <c r="O484" s="21"/>
      <c r="P484" s="21"/>
      <c r="Q484" s="21"/>
      <c r="R484" s="21"/>
    </row>
    <row r="485" ht="16.5" customHeight="1">
      <c r="A485" s="24"/>
      <c r="B485" s="24"/>
      <c r="G485" s="62"/>
      <c r="H485" s="24"/>
      <c r="J485" s="21"/>
      <c r="K485" s="21"/>
      <c r="L485" s="21"/>
      <c r="M485" s="22"/>
      <c r="N485" s="21"/>
      <c r="O485" s="21"/>
      <c r="P485" s="21"/>
      <c r="Q485" s="21"/>
      <c r="R485" s="21"/>
    </row>
    <row r="486" ht="16.5" customHeight="1">
      <c r="A486" s="24"/>
      <c r="B486" s="24"/>
      <c r="G486" s="62"/>
      <c r="H486" s="24"/>
      <c r="J486" s="21"/>
      <c r="K486" s="21"/>
      <c r="L486" s="21"/>
      <c r="M486" s="22"/>
      <c r="N486" s="21"/>
      <c r="O486" s="21"/>
      <c r="P486" s="21"/>
      <c r="Q486" s="21"/>
      <c r="R486" s="21"/>
    </row>
    <row r="487" ht="16.5" customHeight="1">
      <c r="A487" s="24"/>
      <c r="B487" s="24"/>
      <c r="G487" s="62"/>
      <c r="H487" s="24"/>
      <c r="J487" s="21"/>
      <c r="K487" s="21"/>
      <c r="L487" s="21"/>
      <c r="M487" s="22"/>
      <c r="N487" s="21"/>
      <c r="O487" s="21"/>
      <c r="P487" s="21"/>
      <c r="Q487" s="21"/>
      <c r="R487" s="21"/>
    </row>
    <row r="488" ht="16.5" customHeight="1">
      <c r="A488" s="24"/>
      <c r="B488" s="24"/>
      <c r="G488" s="62"/>
      <c r="H488" s="24"/>
      <c r="J488" s="21"/>
      <c r="K488" s="21"/>
      <c r="L488" s="21"/>
      <c r="M488" s="22"/>
      <c r="N488" s="21"/>
      <c r="O488" s="21"/>
      <c r="P488" s="21"/>
      <c r="Q488" s="21"/>
      <c r="R488" s="21"/>
    </row>
    <row r="489" ht="16.5" customHeight="1">
      <c r="A489" s="24"/>
      <c r="B489" s="24"/>
      <c r="G489" s="62"/>
      <c r="H489" s="24"/>
      <c r="J489" s="21"/>
      <c r="K489" s="21"/>
      <c r="L489" s="21"/>
      <c r="M489" s="22"/>
      <c r="N489" s="21"/>
      <c r="O489" s="21"/>
      <c r="P489" s="21"/>
      <c r="Q489" s="21"/>
      <c r="R489" s="21"/>
    </row>
    <row r="490" ht="16.5" customHeight="1">
      <c r="A490" s="24"/>
      <c r="B490" s="24"/>
      <c r="G490" s="62"/>
      <c r="H490" s="24"/>
      <c r="J490" s="21"/>
      <c r="K490" s="21"/>
      <c r="L490" s="21"/>
      <c r="M490" s="22"/>
      <c r="N490" s="21"/>
      <c r="O490" s="21"/>
      <c r="P490" s="21"/>
      <c r="Q490" s="21"/>
      <c r="R490" s="21"/>
    </row>
    <row r="491" ht="16.5" customHeight="1">
      <c r="A491" s="24"/>
      <c r="B491" s="24"/>
      <c r="G491" s="62"/>
      <c r="H491" s="24"/>
      <c r="J491" s="21"/>
      <c r="K491" s="21"/>
      <c r="L491" s="21"/>
      <c r="M491" s="22"/>
      <c r="N491" s="21"/>
      <c r="O491" s="21"/>
      <c r="P491" s="21"/>
      <c r="Q491" s="21"/>
      <c r="R491" s="21"/>
    </row>
    <row r="492" ht="16.5" customHeight="1">
      <c r="A492" s="24"/>
      <c r="B492" s="24"/>
      <c r="G492" s="62"/>
      <c r="H492" s="24"/>
      <c r="J492" s="21"/>
      <c r="K492" s="21"/>
      <c r="L492" s="21"/>
      <c r="M492" s="22"/>
      <c r="N492" s="21"/>
      <c r="O492" s="21"/>
      <c r="P492" s="21"/>
      <c r="Q492" s="21"/>
      <c r="R492" s="21"/>
    </row>
    <row r="493" ht="16.5" customHeight="1">
      <c r="A493" s="24"/>
      <c r="B493" s="24"/>
      <c r="G493" s="62"/>
      <c r="H493" s="24"/>
      <c r="J493" s="21"/>
      <c r="K493" s="21"/>
      <c r="L493" s="21"/>
      <c r="M493" s="22"/>
      <c r="N493" s="21"/>
      <c r="O493" s="21"/>
      <c r="P493" s="21"/>
      <c r="Q493" s="21"/>
      <c r="R493" s="21"/>
    </row>
    <row r="494" ht="16.5" customHeight="1">
      <c r="A494" s="24"/>
      <c r="B494" s="24"/>
      <c r="G494" s="62"/>
      <c r="H494" s="24"/>
      <c r="J494" s="21"/>
      <c r="K494" s="21"/>
      <c r="L494" s="21"/>
      <c r="M494" s="22"/>
      <c r="N494" s="21"/>
      <c r="O494" s="21"/>
      <c r="P494" s="21"/>
      <c r="Q494" s="21"/>
      <c r="R494" s="21"/>
    </row>
    <row r="495" ht="16.5" customHeight="1">
      <c r="A495" s="24"/>
      <c r="B495" s="24"/>
      <c r="G495" s="62"/>
      <c r="H495" s="24"/>
      <c r="J495" s="21"/>
      <c r="K495" s="21"/>
      <c r="L495" s="21"/>
      <c r="M495" s="22"/>
      <c r="N495" s="21"/>
      <c r="O495" s="21"/>
      <c r="P495" s="21"/>
      <c r="Q495" s="21"/>
      <c r="R495" s="21"/>
    </row>
    <row r="496" ht="16.5" customHeight="1">
      <c r="A496" s="24"/>
      <c r="B496" s="24"/>
      <c r="G496" s="62"/>
      <c r="H496" s="24"/>
      <c r="J496" s="21"/>
      <c r="K496" s="21"/>
      <c r="L496" s="21"/>
      <c r="M496" s="22"/>
      <c r="N496" s="21"/>
      <c r="O496" s="21"/>
      <c r="P496" s="21"/>
      <c r="Q496" s="21"/>
      <c r="R496" s="21"/>
    </row>
    <row r="497" ht="16.5" customHeight="1">
      <c r="A497" s="24"/>
      <c r="B497" s="24"/>
      <c r="G497" s="62"/>
      <c r="H497" s="24"/>
      <c r="J497" s="21"/>
      <c r="K497" s="21"/>
      <c r="L497" s="21"/>
      <c r="M497" s="22"/>
      <c r="N497" s="21"/>
      <c r="O497" s="21"/>
      <c r="P497" s="21"/>
      <c r="Q497" s="21"/>
      <c r="R497" s="21"/>
    </row>
    <row r="498" ht="16.5" customHeight="1">
      <c r="A498" s="24"/>
      <c r="B498" s="24"/>
      <c r="G498" s="62"/>
      <c r="H498" s="24"/>
      <c r="J498" s="21"/>
      <c r="K498" s="21"/>
      <c r="L498" s="21"/>
      <c r="M498" s="22"/>
      <c r="N498" s="21"/>
      <c r="O498" s="21"/>
      <c r="P498" s="21"/>
      <c r="Q498" s="21"/>
      <c r="R498" s="21"/>
    </row>
    <row r="499" ht="16.5" customHeight="1">
      <c r="A499" s="24"/>
      <c r="B499" s="24"/>
      <c r="G499" s="62"/>
      <c r="H499" s="24"/>
      <c r="J499" s="21"/>
      <c r="K499" s="21"/>
      <c r="L499" s="21"/>
      <c r="M499" s="22"/>
      <c r="N499" s="21"/>
      <c r="O499" s="21"/>
      <c r="P499" s="21"/>
      <c r="Q499" s="21"/>
      <c r="R499" s="21"/>
    </row>
    <row r="500" ht="16.5" customHeight="1">
      <c r="A500" s="24"/>
      <c r="B500" s="24"/>
      <c r="G500" s="62"/>
      <c r="H500" s="24"/>
      <c r="J500" s="21"/>
      <c r="K500" s="21"/>
      <c r="L500" s="21"/>
      <c r="M500" s="22"/>
      <c r="N500" s="21"/>
      <c r="O500" s="21"/>
      <c r="P500" s="21"/>
      <c r="Q500" s="21"/>
      <c r="R500" s="21"/>
    </row>
    <row r="501" ht="16.5" customHeight="1">
      <c r="A501" s="24"/>
      <c r="B501" s="24"/>
      <c r="G501" s="62"/>
      <c r="H501" s="24"/>
      <c r="J501" s="21"/>
      <c r="K501" s="21"/>
      <c r="L501" s="21"/>
      <c r="M501" s="22"/>
      <c r="N501" s="21"/>
      <c r="O501" s="21"/>
      <c r="P501" s="21"/>
      <c r="Q501" s="21"/>
      <c r="R501" s="21"/>
    </row>
    <row r="502" ht="16.5" customHeight="1">
      <c r="A502" s="24"/>
      <c r="B502" s="24"/>
      <c r="G502" s="62"/>
      <c r="H502" s="24"/>
      <c r="J502" s="21"/>
      <c r="K502" s="21"/>
      <c r="L502" s="21"/>
      <c r="M502" s="22"/>
      <c r="N502" s="21"/>
      <c r="O502" s="21"/>
      <c r="P502" s="21"/>
      <c r="Q502" s="21"/>
      <c r="R502" s="21"/>
    </row>
    <row r="503" ht="16.5" customHeight="1">
      <c r="A503" s="24"/>
      <c r="B503" s="24"/>
      <c r="G503" s="62"/>
      <c r="H503" s="24"/>
      <c r="J503" s="21"/>
      <c r="K503" s="21"/>
      <c r="L503" s="21"/>
      <c r="M503" s="22"/>
      <c r="N503" s="21"/>
      <c r="O503" s="21"/>
      <c r="P503" s="21"/>
      <c r="Q503" s="21"/>
      <c r="R503" s="21"/>
    </row>
    <row r="504" ht="16.5" customHeight="1">
      <c r="A504" s="24"/>
      <c r="B504" s="24"/>
      <c r="G504" s="62"/>
      <c r="H504" s="24"/>
      <c r="J504" s="21"/>
      <c r="K504" s="21"/>
      <c r="L504" s="21"/>
      <c r="M504" s="22"/>
      <c r="N504" s="21"/>
      <c r="O504" s="21"/>
      <c r="P504" s="21"/>
      <c r="Q504" s="21"/>
      <c r="R504" s="21"/>
    </row>
    <row r="505" ht="16.5" customHeight="1">
      <c r="A505" s="24"/>
      <c r="B505" s="24"/>
      <c r="G505" s="62"/>
      <c r="H505" s="24"/>
      <c r="J505" s="21"/>
      <c r="K505" s="21"/>
      <c r="L505" s="21"/>
      <c r="M505" s="22"/>
      <c r="N505" s="21"/>
      <c r="O505" s="21"/>
      <c r="P505" s="21"/>
      <c r="Q505" s="21"/>
      <c r="R505" s="21"/>
    </row>
    <row r="506" ht="16.5" customHeight="1">
      <c r="A506" s="24"/>
      <c r="B506" s="24"/>
      <c r="G506" s="62"/>
      <c r="H506" s="24"/>
      <c r="J506" s="21"/>
      <c r="K506" s="21"/>
      <c r="L506" s="21"/>
      <c r="M506" s="22"/>
      <c r="N506" s="21"/>
      <c r="O506" s="21"/>
      <c r="P506" s="21"/>
      <c r="Q506" s="21"/>
      <c r="R506" s="21"/>
    </row>
    <row r="507" ht="16.5" customHeight="1">
      <c r="A507" s="24"/>
      <c r="B507" s="24"/>
      <c r="G507" s="62"/>
      <c r="H507" s="24"/>
      <c r="J507" s="21"/>
      <c r="K507" s="21"/>
      <c r="L507" s="21"/>
      <c r="M507" s="22"/>
      <c r="N507" s="21"/>
      <c r="O507" s="21"/>
      <c r="P507" s="21"/>
      <c r="Q507" s="21"/>
      <c r="R507" s="21"/>
    </row>
    <row r="508" ht="16.5" customHeight="1">
      <c r="A508" s="24"/>
      <c r="B508" s="24"/>
      <c r="G508" s="62"/>
      <c r="H508" s="24"/>
      <c r="J508" s="21"/>
      <c r="K508" s="21"/>
      <c r="L508" s="21"/>
      <c r="M508" s="22"/>
      <c r="N508" s="21"/>
      <c r="O508" s="21"/>
      <c r="P508" s="21"/>
      <c r="Q508" s="21"/>
      <c r="R508" s="21"/>
    </row>
    <row r="509" ht="16.5" customHeight="1">
      <c r="A509" s="24"/>
      <c r="B509" s="24"/>
      <c r="G509" s="62"/>
      <c r="H509" s="24"/>
      <c r="J509" s="21"/>
      <c r="K509" s="21"/>
      <c r="L509" s="21"/>
      <c r="M509" s="22"/>
      <c r="N509" s="21"/>
      <c r="O509" s="21"/>
      <c r="P509" s="21"/>
      <c r="Q509" s="21"/>
      <c r="R509" s="21"/>
    </row>
    <row r="510" ht="16.5" customHeight="1">
      <c r="A510" s="24"/>
      <c r="B510" s="24"/>
      <c r="G510" s="62"/>
      <c r="H510" s="24"/>
      <c r="J510" s="21"/>
      <c r="K510" s="21"/>
      <c r="L510" s="21"/>
      <c r="M510" s="22"/>
      <c r="N510" s="21"/>
      <c r="O510" s="21"/>
      <c r="P510" s="21"/>
      <c r="Q510" s="21"/>
      <c r="R510" s="21"/>
    </row>
    <row r="511" ht="16.5" customHeight="1">
      <c r="A511" s="24"/>
      <c r="B511" s="24"/>
      <c r="G511" s="62"/>
      <c r="H511" s="24"/>
      <c r="J511" s="21"/>
      <c r="K511" s="21"/>
      <c r="L511" s="21"/>
      <c r="M511" s="22"/>
      <c r="N511" s="21"/>
      <c r="O511" s="21"/>
      <c r="P511" s="21"/>
      <c r="Q511" s="21"/>
      <c r="R511" s="21"/>
    </row>
    <row r="512" ht="16.5" customHeight="1">
      <c r="A512" s="24"/>
      <c r="B512" s="24"/>
      <c r="G512" s="62"/>
      <c r="H512" s="24"/>
      <c r="J512" s="21"/>
      <c r="K512" s="21"/>
      <c r="L512" s="21"/>
      <c r="M512" s="22"/>
      <c r="N512" s="21"/>
      <c r="O512" s="21"/>
      <c r="P512" s="21"/>
      <c r="Q512" s="21"/>
      <c r="R512" s="21"/>
    </row>
    <row r="513" ht="16.5" customHeight="1">
      <c r="A513" s="24"/>
      <c r="B513" s="24"/>
      <c r="G513" s="62"/>
      <c r="H513" s="24"/>
      <c r="J513" s="21"/>
      <c r="K513" s="21"/>
      <c r="L513" s="21"/>
      <c r="M513" s="22"/>
      <c r="N513" s="21"/>
      <c r="O513" s="21"/>
      <c r="P513" s="21"/>
      <c r="Q513" s="21"/>
      <c r="R513" s="21"/>
    </row>
    <row r="514" ht="16.5" customHeight="1">
      <c r="A514" s="24"/>
      <c r="B514" s="24"/>
      <c r="G514" s="62"/>
      <c r="H514" s="24"/>
      <c r="J514" s="21"/>
      <c r="K514" s="21"/>
      <c r="L514" s="21"/>
      <c r="M514" s="22"/>
      <c r="N514" s="21"/>
      <c r="O514" s="21"/>
      <c r="P514" s="21"/>
      <c r="Q514" s="21"/>
      <c r="R514" s="21"/>
    </row>
    <row r="515" ht="16.5" customHeight="1">
      <c r="A515" s="24"/>
      <c r="B515" s="24"/>
      <c r="G515" s="62"/>
      <c r="H515" s="24"/>
      <c r="J515" s="21"/>
      <c r="K515" s="21"/>
      <c r="L515" s="21"/>
      <c r="M515" s="22"/>
      <c r="N515" s="21"/>
      <c r="O515" s="21"/>
      <c r="P515" s="21"/>
      <c r="Q515" s="21"/>
      <c r="R515" s="21"/>
    </row>
    <row r="516" ht="16.5" customHeight="1">
      <c r="A516" s="24"/>
      <c r="B516" s="24"/>
      <c r="G516" s="62"/>
      <c r="H516" s="24"/>
      <c r="J516" s="21"/>
      <c r="K516" s="21"/>
      <c r="L516" s="21"/>
      <c r="M516" s="22"/>
      <c r="N516" s="21"/>
      <c r="O516" s="21"/>
      <c r="P516" s="21"/>
      <c r="Q516" s="21"/>
      <c r="R516" s="21"/>
    </row>
    <row r="517" ht="16.5" customHeight="1">
      <c r="A517" s="24"/>
      <c r="B517" s="24"/>
      <c r="G517" s="62"/>
      <c r="H517" s="24"/>
      <c r="J517" s="21"/>
      <c r="K517" s="21"/>
      <c r="L517" s="21"/>
      <c r="M517" s="22"/>
      <c r="N517" s="21"/>
      <c r="O517" s="21"/>
      <c r="P517" s="21"/>
      <c r="Q517" s="21"/>
      <c r="R517" s="21"/>
    </row>
    <row r="518" ht="16.5" customHeight="1">
      <c r="A518" s="24"/>
      <c r="B518" s="24"/>
      <c r="G518" s="62"/>
      <c r="H518" s="24"/>
      <c r="J518" s="21"/>
      <c r="K518" s="21"/>
      <c r="L518" s="21"/>
      <c r="M518" s="22"/>
      <c r="N518" s="21"/>
      <c r="O518" s="21"/>
      <c r="P518" s="21"/>
      <c r="Q518" s="21"/>
      <c r="R518" s="21"/>
    </row>
    <row r="519" ht="16.5" customHeight="1">
      <c r="A519" s="24"/>
      <c r="B519" s="24"/>
      <c r="G519" s="62"/>
      <c r="H519" s="24"/>
      <c r="J519" s="21"/>
      <c r="K519" s="21"/>
      <c r="L519" s="21"/>
      <c r="M519" s="22"/>
      <c r="N519" s="21"/>
      <c r="O519" s="21"/>
      <c r="P519" s="21"/>
      <c r="Q519" s="21"/>
      <c r="R519" s="21"/>
    </row>
    <row r="520" ht="16.5" customHeight="1">
      <c r="A520" s="24"/>
      <c r="B520" s="24"/>
      <c r="G520" s="62"/>
      <c r="H520" s="24"/>
      <c r="J520" s="21"/>
      <c r="K520" s="21"/>
      <c r="L520" s="21"/>
      <c r="M520" s="22"/>
      <c r="N520" s="21"/>
      <c r="O520" s="21"/>
      <c r="P520" s="21"/>
      <c r="Q520" s="21"/>
      <c r="R520" s="21"/>
    </row>
    <row r="521" ht="16.5" customHeight="1">
      <c r="A521" s="24"/>
      <c r="B521" s="24"/>
      <c r="G521" s="62"/>
      <c r="H521" s="24"/>
      <c r="J521" s="21"/>
      <c r="K521" s="21"/>
      <c r="L521" s="21"/>
      <c r="M521" s="22"/>
      <c r="N521" s="21"/>
      <c r="O521" s="21"/>
      <c r="P521" s="21"/>
      <c r="Q521" s="21"/>
      <c r="R521" s="21"/>
    </row>
    <row r="522" ht="16.5" customHeight="1">
      <c r="A522" s="24"/>
      <c r="B522" s="24"/>
      <c r="G522" s="62"/>
      <c r="H522" s="24"/>
      <c r="J522" s="21"/>
      <c r="K522" s="21"/>
      <c r="L522" s="21"/>
      <c r="M522" s="22"/>
      <c r="N522" s="21"/>
      <c r="O522" s="21"/>
      <c r="P522" s="21"/>
      <c r="Q522" s="21"/>
      <c r="R522" s="21"/>
    </row>
    <row r="523" ht="16.5" customHeight="1">
      <c r="A523" s="24"/>
      <c r="B523" s="24"/>
      <c r="G523" s="62"/>
      <c r="H523" s="24"/>
      <c r="J523" s="21"/>
      <c r="K523" s="21"/>
      <c r="L523" s="21"/>
      <c r="M523" s="22"/>
      <c r="N523" s="21"/>
      <c r="O523" s="21"/>
      <c r="P523" s="21"/>
      <c r="Q523" s="21"/>
      <c r="R523" s="21"/>
    </row>
    <row r="524" ht="16.5" customHeight="1">
      <c r="A524" s="24"/>
      <c r="B524" s="24"/>
      <c r="G524" s="62"/>
      <c r="H524" s="24"/>
      <c r="J524" s="21"/>
      <c r="K524" s="21"/>
      <c r="L524" s="21"/>
      <c r="M524" s="22"/>
      <c r="N524" s="21"/>
      <c r="O524" s="21"/>
      <c r="P524" s="21"/>
      <c r="Q524" s="21"/>
      <c r="R524" s="21"/>
    </row>
    <row r="525" ht="16.5" customHeight="1">
      <c r="A525" s="24"/>
      <c r="B525" s="24"/>
      <c r="G525" s="62"/>
      <c r="H525" s="24"/>
      <c r="J525" s="21"/>
      <c r="K525" s="21"/>
      <c r="L525" s="21"/>
      <c r="M525" s="22"/>
      <c r="N525" s="21"/>
      <c r="O525" s="21"/>
      <c r="P525" s="21"/>
      <c r="Q525" s="21"/>
      <c r="R525" s="21"/>
    </row>
    <row r="526" ht="16.5" customHeight="1">
      <c r="A526" s="24"/>
      <c r="B526" s="24"/>
      <c r="G526" s="62"/>
      <c r="H526" s="24"/>
      <c r="J526" s="21"/>
      <c r="K526" s="21"/>
      <c r="L526" s="21"/>
      <c r="M526" s="22"/>
      <c r="N526" s="21"/>
      <c r="O526" s="21"/>
      <c r="P526" s="21"/>
      <c r="Q526" s="21"/>
      <c r="R526" s="21"/>
    </row>
    <row r="527" ht="16.5" customHeight="1">
      <c r="A527" s="24"/>
      <c r="B527" s="24"/>
      <c r="G527" s="62"/>
      <c r="H527" s="24"/>
      <c r="J527" s="21"/>
      <c r="K527" s="21"/>
      <c r="L527" s="21"/>
      <c r="M527" s="22"/>
      <c r="N527" s="21"/>
      <c r="O527" s="21"/>
      <c r="P527" s="21"/>
      <c r="Q527" s="21"/>
      <c r="R527" s="21"/>
    </row>
    <row r="528" ht="16.5" customHeight="1">
      <c r="A528" s="24"/>
      <c r="B528" s="24"/>
      <c r="G528" s="62"/>
      <c r="H528" s="24"/>
      <c r="J528" s="21"/>
      <c r="K528" s="21"/>
      <c r="L528" s="21"/>
      <c r="M528" s="22"/>
      <c r="N528" s="21"/>
      <c r="O528" s="21"/>
      <c r="P528" s="21"/>
      <c r="Q528" s="21"/>
      <c r="R528" s="21"/>
    </row>
    <row r="529" ht="16.5" customHeight="1">
      <c r="A529" s="24"/>
      <c r="B529" s="24"/>
      <c r="G529" s="62"/>
      <c r="H529" s="24"/>
      <c r="J529" s="21"/>
      <c r="K529" s="21"/>
      <c r="L529" s="21"/>
      <c r="M529" s="22"/>
      <c r="N529" s="21"/>
      <c r="O529" s="21"/>
      <c r="P529" s="21"/>
      <c r="Q529" s="21"/>
      <c r="R529" s="21"/>
    </row>
    <row r="530" ht="16.5" customHeight="1">
      <c r="A530" s="24"/>
      <c r="B530" s="24"/>
      <c r="G530" s="62"/>
      <c r="H530" s="24"/>
      <c r="J530" s="21"/>
      <c r="K530" s="21"/>
      <c r="L530" s="21"/>
      <c r="M530" s="22"/>
      <c r="N530" s="21"/>
      <c r="O530" s="21"/>
      <c r="P530" s="21"/>
      <c r="Q530" s="21"/>
      <c r="R530" s="21"/>
    </row>
    <row r="531" ht="16.5" customHeight="1">
      <c r="A531" s="24"/>
      <c r="B531" s="24"/>
      <c r="G531" s="62"/>
      <c r="H531" s="24"/>
      <c r="J531" s="21"/>
      <c r="K531" s="21"/>
      <c r="L531" s="21"/>
      <c r="M531" s="22"/>
      <c r="N531" s="21"/>
      <c r="O531" s="21"/>
      <c r="P531" s="21"/>
      <c r="Q531" s="21"/>
      <c r="R531" s="21"/>
    </row>
    <row r="532" ht="16.5" customHeight="1">
      <c r="A532" s="24"/>
      <c r="B532" s="24"/>
      <c r="G532" s="62"/>
      <c r="H532" s="24"/>
      <c r="J532" s="21"/>
      <c r="K532" s="21"/>
      <c r="L532" s="21"/>
      <c r="M532" s="22"/>
      <c r="N532" s="21"/>
      <c r="O532" s="21"/>
      <c r="P532" s="21"/>
      <c r="Q532" s="21"/>
      <c r="R532" s="21"/>
    </row>
    <row r="533" ht="16.5" customHeight="1">
      <c r="A533" s="24"/>
      <c r="B533" s="24"/>
      <c r="G533" s="62"/>
      <c r="H533" s="24"/>
      <c r="J533" s="21"/>
      <c r="K533" s="21"/>
      <c r="L533" s="21"/>
      <c r="M533" s="22"/>
      <c r="N533" s="21"/>
      <c r="O533" s="21"/>
      <c r="P533" s="21"/>
      <c r="Q533" s="21"/>
      <c r="R533" s="21"/>
    </row>
    <row r="534" ht="16.5" customHeight="1">
      <c r="A534" s="24"/>
      <c r="B534" s="24"/>
      <c r="G534" s="62"/>
      <c r="H534" s="24"/>
      <c r="J534" s="21"/>
      <c r="K534" s="21"/>
      <c r="L534" s="21"/>
      <c r="M534" s="22"/>
      <c r="N534" s="21"/>
      <c r="O534" s="21"/>
      <c r="P534" s="21"/>
      <c r="Q534" s="21"/>
      <c r="R534" s="21"/>
    </row>
    <row r="535" ht="16.5" customHeight="1">
      <c r="A535" s="24"/>
      <c r="B535" s="24"/>
      <c r="G535" s="62"/>
      <c r="H535" s="24"/>
      <c r="J535" s="21"/>
      <c r="K535" s="21"/>
      <c r="L535" s="21"/>
      <c r="M535" s="22"/>
      <c r="N535" s="21"/>
      <c r="O535" s="21"/>
      <c r="P535" s="21"/>
      <c r="Q535" s="21"/>
      <c r="R535" s="21"/>
    </row>
    <row r="536" ht="16.5" customHeight="1">
      <c r="A536" s="24"/>
      <c r="B536" s="24"/>
      <c r="G536" s="62"/>
      <c r="H536" s="24"/>
      <c r="J536" s="21"/>
      <c r="K536" s="21"/>
      <c r="L536" s="21"/>
      <c r="M536" s="22"/>
      <c r="N536" s="21"/>
      <c r="O536" s="21"/>
      <c r="P536" s="21"/>
      <c r="Q536" s="21"/>
      <c r="R536" s="21"/>
    </row>
    <row r="537" ht="16.5" customHeight="1">
      <c r="A537" s="24"/>
      <c r="B537" s="24"/>
      <c r="G537" s="62"/>
      <c r="H537" s="24"/>
      <c r="J537" s="21"/>
      <c r="K537" s="21"/>
      <c r="L537" s="21"/>
      <c r="M537" s="22"/>
      <c r="N537" s="21"/>
      <c r="O537" s="21"/>
      <c r="P537" s="21"/>
      <c r="Q537" s="21"/>
      <c r="R537" s="21"/>
    </row>
    <row r="538" ht="16.5" customHeight="1">
      <c r="A538" s="24"/>
      <c r="B538" s="24"/>
      <c r="G538" s="62"/>
      <c r="H538" s="24"/>
      <c r="J538" s="21"/>
      <c r="K538" s="21"/>
      <c r="L538" s="21"/>
      <c r="M538" s="22"/>
      <c r="N538" s="21"/>
      <c r="O538" s="21"/>
      <c r="P538" s="21"/>
      <c r="Q538" s="21"/>
      <c r="R538" s="21"/>
    </row>
    <row r="539" ht="16.5" customHeight="1">
      <c r="A539" s="24"/>
      <c r="B539" s="24"/>
      <c r="G539" s="62"/>
      <c r="H539" s="24"/>
      <c r="J539" s="21"/>
      <c r="K539" s="21"/>
      <c r="L539" s="21"/>
      <c r="M539" s="22"/>
      <c r="N539" s="21"/>
      <c r="O539" s="21"/>
      <c r="P539" s="21"/>
      <c r="Q539" s="21"/>
      <c r="R539" s="21"/>
    </row>
    <row r="540" ht="16.5" customHeight="1">
      <c r="A540" s="24"/>
      <c r="B540" s="24"/>
      <c r="G540" s="62"/>
      <c r="H540" s="24"/>
      <c r="J540" s="21"/>
      <c r="K540" s="21"/>
      <c r="L540" s="21"/>
      <c r="M540" s="22"/>
      <c r="N540" s="21"/>
      <c r="O540" s="21"/>
      <c r="P540" s="21"/>
      <c r="Q540" s="21"/>
      <c r="R540" s="21"/>
    </row>
    <row r="541" ht="16.5" customHeight="1">
      <c r="A541" s="24"/>
      <c r="B541" s="24"/>
      <c r="G541" s="62"/>
      <c r="H541" s="24"/>
      <c r="J541" s="21"/>
      <c r="K541" s="21"/>
      <c r="L541" s="21"/>
      <c r="M541" s="22"/>
      <c r="N541" s="21"/>
      <c r="O541" s="21"/>
      <c r="P541" s="21"/>
      <c r="Q541" s="21"/>
      <c r="R541" s="21"/>
    </row>
    <row r="542" ht="16.5" customHeight="1">
      <c r="A542" s="24"/>
      <c r="B542" s="24"/>
      <c r="G542" s="62"/>
      <c r="H542" s="24"/>
      <c r="J542" s="21"/>
      <c r="K542" s="21"/>
      <c r="L542" s="21"/>
      <c r="M542" s="22"/>
      <c r="N542" s="21"/>
      <c r="O542" s="21"/>
      <c r="P542" s="21"/>
      <c r="Q542" s="21"/>
      <c r="R542" s="21"/>
    </row>
    <row r="543" ht="16.5" customHeight="1">
      <c r="A543" s="24"/>
      <c r="B543" s="24"/>
      <c r="G543" s="62"/>
      <c r="H543" s="24"/>
      <c r="J543" s="21"/>
      <c r="K543" s="21"/>
      <c r="L543" s="21"/>
      <c r="M543" s="22"/>
      <c r="N543" s="21"/>
      <c r="O543" s="21"/>
      <c r="P543" s="21"/>
      <c r="Q543" s="21"/>
      <c r="R543" s="21"/>
    </row>
    <row r="544" ht="16.5" customHeight="1">
      <c r="A544" s="24"/>
      <c r="B544" s="24"/>
      <c r="G544" s="62"/>
      <c r="H544" s="24"/>
      <c r="J544" s="21"/>
      <c r="K544" s="21"/>
      <c r="L544" s="21"/>
      <c r="M544" s="22"/>
      <c r="N544" s="21"/>
      <c r="O544" s="21"/>
      <c r="P544" s="21"/>
      <c r="Q544" s="21"/>
      <c r="R544" s="21"/>
    </row>
    <row r="545" ht="16.5" customHeight="1">
      <c r="A545" s="24"/>
      <c r="B545" s="24"/>
      <c r="G545" s="62"/>
      <c r="H545" s="24"/>
      <c r="J545" s="21"/>
      <c r="K545" s="21"/>
      <c r="L545" s="21"/>
      <c r="M545" s="22"/>
      <c r="N545" s="21"/>
      <c r="O545" s="21"/>
      <c r="P545" s="21"/>
      <c r="Q545" s="21"/>
      <c r="R545" s="21"/>
    </row>
    <row r="546" ht="16.5" customHeight="1">
      <c r="A546" s="24"/>
      <c r="B546" s="24"/>
      <c r="G546" s="62"/>
      <c r="H546" s="24"/>
      <c r="J546" s="21"/>
      <c r="K546" s="21"/>
      <c r="L546" s="21"/>
      <c r="M546" s="22"/>
      <c r="N546" s="21"/>
      <c r="O546" s="21"/>
      <c r="P546" s="21"/>
      <c r="Q546" s="21"/>
      <c r="R546" s="21"/>
    </row>
    <row r="547" ht="16.5" customHeight="1">
      <c r="A547" s="24"/>
      <c r="B547" s="24"/>
      <c r="G547" s="62"/>
      <c r="H547" s="24"/>
      <c r="J547" s="21"/>
      <c r="K547" s="21"/>
      <c r="L547" s="21"/>
      <c r="M547" s="22"/>
      <c r="N547" s="21"/>
      <c r="O547" s="21"/>
      <c r="P547" s="21"/>
      <c r="Q547" s="21"/>
      <c r="R547" s="21"/>
    </row>
    <row r="548" ht="16.5" customHeight="1">
      <c r="A548" s="24"/>
      <c r="B548" s="24"/>
      <c r="G548" s="62"/>
      <c r="H548" s="24"/>
      <c r="J548" s="21"/>
      <c r="K548" s="21"/>
      <c r="L548" s="21"/>
      <c r="M548" s="22"/>
      <c r="N548" s="21"/>
      <c r="O548" s="21"/>
      <c r="P548" s="21"/>
      <c r="Q548" s="21"/>
      <c r="R548" s="21"/>
    </row>
    <row r="549" ht="16.5" customHeight="1">
      <c r="A549" s="24"/>
      <c r="B549" s="24"/>
      <c r="G549" s="62"/>
      <c r="H549" s="24"/>
      <c r="J549" s="21"/>
      <c r="K549" s="21"/>
      <c r="L549" s="21"/>
      <c r="M549" s="22"/>
      <c r="N549" s="21"/>
      <c r="O549" s="21"/>
      <c r="P549" s="21"/>
      <c r="Q549" s="21"/>
      <c r="R549" s="21"/>
    </row>
    <row r="550" ht="16.5" customHeight="1">
      <c r="A550" s="24"/>
      <c r="B550" s="24"/>
      <c r="G550" s="62"/>
      <c r="H550" s="24"/>
      <c r="J550" s="21"/>
      <c r="K550" s="21"/>
      <c r="L550" s="21"/>
      <c r="M550" s="22"/>
      <c r="N550" s="21"/>
      <c r="O550" s="21"/>
      <c r="P550" s="21"/>
      <c r="Q550" s="21"/>
      <c r="R550" s="21"/>
    </row>
    <row r="551" ht="16.5" customHeight="1">
      <c r="A551" s="24"/>
      <c r="B551" s="24"/>
      <c r="G551" s="62"/>
      <c r="H551" s="24"/>
      <c r="J551" s="21"/>
      <c r="K551" s="21"/>
      <c r="L551" s="21"/>
      <c r="M551" s="22"/>
      <c r="N551" s="21"/>
      <c r="O551" s="21"/>
      <c r="P551" s="21"/>
      <c r="Q551" s="21"/>
      <c r="R551" s="21"/>
    </row>
    <row r="552" ht="16.5" customHeight="1">
      <c r="A552" s="24"/>
      <c r="B552" s="24"/>
      <c r="G552" s="62"/>
      <c r="H552" s="24"/>
      <c r="J552" s="21"/>
      <c r="K552" s="21"/>
      <c r="L552" s="21"/>
      <c r="M552" s="22"/>
      <c r="N552" s="21"/>
      <c r="O552" s="21"/>
      <c r="P552" s="21"/>
      <c r="Q552" s="21"/>
      <c r="R552" s="21"/>
    </row>
    <row r="553" ht="16.5" customHeight="1">
      <c r="A553" s="24"/>
      <c r="B553" s="24"/>
      <c r="G553" s="62"/>
      <c r="H553" s="24"/>
      <c r="J553" s="21"/>
      <c r="K553" s="21"/>
      <c r="L553" s="21"/>
      <c r="M553" s="22"/>
      <c r="N553" s="21"/>
      <c r="O553" s="21"/>
      <c r="P553" s="21"/>
      <c r="Q553" s="21"/>
      <c r="R553" s="21"/>
    </row>
    <row r="554" ht="16.5" customHeight="1">
      <c r="A554" s="24"/>
      <c r="B554" s="24"/>
      <c r="G554" s="62"/>
      <c r="H554" s="24"/>
      <c r="J554" s="21"/>
      <c r="K554" s="21"/>
      <c r="L554" s="21"/>
      <c r="M554" s="22"/>
      <c r="N554" s="21"/>
      <c r="O554" s="21"/>
      <c r="P554" s="21"/>
      <c r="Q554" s="21"/>
      <c r="R554" s="21"/>
    </row>
    <row r="555" ht="16.5" customHeight="1">
      <c r="A555" s="24"/>
      <c r="B555" s="24"/>
      <c r="G555" s="62"/>
      <c r="H555" s="24"/>
      <c r="J555" s="21"/>
      <c r="K555" s="21"/>
      <c r="L555" s="21"/>
      <c r="M555" s="22"/>
      <c r="N555" s="21"/>
      <c r="O555" s="21"/>
      <c r="P555" s="21"/>
      <c r="Q555" s="21"/>
      <c r="R555" s="21"/>
    </row>
    <row r="556" ht="16.5" customHeight="1">
      <c r="A556" s="24"/>
      <c r="B556" s="24"/>
      <c r="G556" s="62"/>
      <c r="H556" s="24"/>
      <c r="J556" s="21"/>
      <c r="K556" s="21"/>
      <c r="L556" s="21"/>
      <c r="M556" s="22"/>
      <c r="N556" s="21"/>
      <c r="O556" s="21"/>
      <c r="P556" s="21"/>
      <c r="Q556" s="21"/>
      <c r="R556" s="21"/>
    </row>
    <row r="557" ht="16.5" customHeight="1">
      <c r="A557" s="24"/>
      <c r="B557" s="24"/>
      <c r="G557" s="62"/>
      <c r="H557" s="24"/>
      <c r="J557" s="21"/>
      <c r="K557" s="21"/>
      <c r="L557" s="21"/>
      <c r="M557" s="22"/>
      <c r="N557" s="21"/>
      <c r="O557" s="21"/>
      <c r="P557" s="21"/>
      <c r="Q557" s="21"/>
      <c r="R557" s="21"/>
    </row>
    <row r="558" ht="16.5" customHeight="1">
      <c r="A558" s="24"/>
      <c r="B558" s="24"/>
      <c r="G558" s="62"/>
      <c r="H558" s="24"/>
      <c r="J558" s="21"/>
      <c r="K558" s="21"/>
      <c r="L558" s="21"/>
      <c r="M558" s="22"/>
      <c r="N558" s="21"/>
      <c r="O558" s="21"/>
      <c r="P558" s="21"/>
      <c r="Q558" s="21"/>
      <c r="R558" s="21"/>
    </row>
    <row r="559" ht="16.5" customHeight="1">
      <c r="A559" s="24"/>
      <c r="B559" s="24"/>
      <c r="G559" s="62"/>
      <c r="H559" s="24"/>
      <c r="J559" s="21"/>
      <c r="K559" s="21"/>
      <c r="L559" s="21"/>
      <c r="M559" s="22"/>
      <c r="N559" s="21"/>
      <c r="O559" s="21"/>
      <c r="P559" s="21"/>
      <c r="Q559" s="21"/>
      <c r="R559" s="21"/>
    </row>
    <row r="560" ht="16.5" customHeight="1">
      <c r="A560" s="24"/>
      <c r="B560" s="24"/>
      <c r="G560" s="62"/>
      <c r="H560" s="24"/>
      <c r="J560" s="21"/>
      <c r="K560" s="21"/>
      <c r="L560" s="21"/>
      <c r="M560" s="22"/>
      <c r="N560" s="21"/>
      <c r="O560" s="21"/>
      <c r="P560" s="21"/>
      <c r="Q560" s="21"/>
      <c r="R560" s="21"/>
    </row>
    <row r="561" ht="16.5" customHeight="1">
      <c r="A561" s="24"/>
      <c r="B561" s="24"/>
      <c r="G561" s="62"/>
      <c r="H561" s="24"/>
      <c r="J561" s="21"/>
      <c r="K561" s="21"/>
      <c r="L561" s="21"/>
      <c r="M561" s="22"/>
      <c r="N561" s="21"/>
      <c r="O561" s="21"/>
      <c r="P561" s="21"/>
      <c r="Q561" s="21"/>
      <c r="R561" s="21"/>
    </row>
    <row r="562" ht="16.5" customHeight="1">
      <c r="A562" s="24"/>
      <c r="B562" s="24"/>
      <c r="G562" s="62"/>
      <c r="H562" s="24"/>
      <c r="J562" s="21"/>
      <c r="K562" s="21"/>
      <c r="L562" s="21"/>
      <c r="M562" s="22"/>
      <c r="N562" s="21"/>
      <c r="O562" s="21"/>
      <c r="P562" s="21"/>
      <c r="Q562" s="21"/>
      <c r="R562" s="21"/>
    </row>
    <row r="563" ht="16.5" customHeight="1">
      <c r="A563" s="24"/>
      <c r="B563" s="24"/>
      <c r="G563" s="62"/>
      <c r="H563" s="24"/>
      <c r="J563" s="21"/>
      <c r="K563" s="21"/>
      <c r="L563" s="21"/>
      <c r="M563" s="22"/>
      <c r="N563" s="21"/>
      <c r="O563" s="21"/>
      <c r="P563" s="21"/>
      <c r="Q563" s="21"/>
      <c r="R563" s="21"/>
    </row>
    <row r="564" ht="16.5" customHeight="1">
      <c r="A564" s="24"/>
      <c r="B564" s="24"/>
      <c r="G564" s="62"/>
      <c r="H564" s="24"/>
      <c r="J564" s="21"/>
      <c r="K564" s="21"/>
      <c r="L564" s="21"/>
      <c r="M564" s="22"/>
      <c r="N564" s="21"/>
      <c r="O564" s="21"/>
      <c r="P564" s="21"/>
      <c r="Q564" s="21"/>
      <c r="R564" s="21"/>
    </row>
    <row r="565" ht="16.5" customHeight="1">
      <c r="A565" s="24"/>
      <c r="B565" s="24"/>
      <c r="G565" s="62"/>
      <c r="H565" s="24"/>
      <c r="J565" s="21"/>
      <c r="K565" s="21"/>
      <c r="L565" s="21"/>
      <c r="M565" s="22"/>
      <c r="N565" s="21"/>
      <c r="O565" s="21"/>
      <c r="P565" s="21"/>
      <c r="Q565" s="21"/>
      <c r="R565" s="21"/>
    </row>
    <row r="566" ht="16.5" customHeight="1">
      <c r="A566" s="24"/>
      <c r="B566" s="24"/>
      <c r="G566" s="62"/>
      <c r="H566" s="24"/>
      <c r="J566" s="21"/>
      <c r="K566" s="21"/>
      <c r="L566" s="21"/>
      <c r="M566" s="22"/>
      <c r="N566" s="21"/>
      <c r="O566" s="21"/>
      <c r="P566" s="21"/>
      <c r="Q566" s="21"/>
      <c r="R566" s="21"/>
    </row>
    <row r="567" ht="16.5" customHeight="1">
      <c r="A567" s="24"/>
      <c r="B567" s="24"/>
      <c r="G567" s="62"/>
      <c r="H567" s="24"/>
      <c r="J567" s="21"/>
      <c r="K567" s="21"/>
      <c r="L567" s="21"/>
      <c r="M567" s="22"/>
      <c r="N567" s="21"/>
      <c r="O567" s="21"/>
      <c r="P567" s="21"/>
      <c r="Q567" s="21"/>
      <c r="R567" s="21"/>
    </row>
    <row r="568" ht="16.5" customHeight="1">
      <c r="A568" s="24"/>
      <c r="B568" s="24"/>
      <c r="G568" s="62"/>
      <c r="H568" s="24"/>
      <c r="J568" s="21"/>
      <c r="K568" s="21"/>
      <c r="L568" s="21"/>
      <c r="M568" s="22"/>
      <c r="N568" s="21"/>
      <c r="O568" s="21"/>
      <c r="P568" s="21"/>
      <c r="Q568" s="21"/>
      <c r="R568" s="21"/>
    </row>
    <row r="569" ht="16.5" customHeight="1">
      <c r="A569" s="24"/>
      <c r="B569" s="24"/>
      <c r="G569" s="62"/>
      <c r="H569" s="24"/>
      <c r="J569" s="21"/>
      <c r="K569" s="21"/>
      <c r="L569" s="21"/>
      <c r="M569" s="22"/>
      <c r="N569" s="21"/>
      <c r="O569" s="21"/>
      <c r="P569" s="21"/>
      <c r="Q569" s="21"/>
      <c r="R569" s="21"/>
    </row>
    <row r="570" ht="16.5" customHeight="1">
      <c r="A570" s="24"/>
      <c r="B570" s="24"/>
      <c r="G570" s="62"/>
      <c r="H570" s="24"/>
      <c r="J570" s="21"/>
      <c r="K570" s="21"/>
      <c r="L570" s="21"/>
      <c r="M570" s="22"/>
      <c r="N570" s="21"/>
      <c r="O570" s="21"/>
      <c r="P570" s="21"/>
      <c r="Q570" s="21"/>
      <c r="R570" s="21"/>
    </row>
    <row r="571" ht="16.5" customHeight="1">
      <c r="A571" s="24"/>
      <c r="B571" s="24"/>
      <c r="G571" s="62"/>
      <c r="H571" s="24"/>
      <c r="J571" s="21"/>
      <c r="K571" s="21"/>
      <c r="L571" s="21"/>
      <c r="M571" s="22"/>
      <c r="N571" s="21"/>
      <c r="O571" s="21"/>
      <c r="P571" s="21"/>
      <c r="Q571" s="21"/>
      <c r="R571" s="21"/>
    </row>
    <row r="572" ht="16.5" customHeight="1">
      <c r="A572" s="24"/>
      <c r="B572" s="24"/>
      <c r="G572" s="62"/>
      <c r="H572" s="24"/>
      <c r="J572" s="21"/>
      <c r="K572" s="21"/>
      <c r="L572" s="21"/>
      <c r="M572" s="22"/>
      <c r="N572" s="21"/>
      <c r="O572" s="21"/>
      <c r="P572" s="21"/>
      <c r="Q572" s="21"/>
      <c r="R572" s="21"/>
    </row>
    <row r="573" ht="16.5" customHeight="1">
      <c r="A573" s="24"/>
      <c r="B573" s="24"/>
      <c r="G573" s="62"/>
      <c r="H573" s="24"/>
      <c r="J573" s="21"/>
      <c r="K573" s="21"/>
      <c r="L573" s="21"/>
      <c r="M573" s="22"/>
      <c r="N573" s="21"/>
      <c r="O573" s="21"/>
      <c r="P573" s="21"/>
      <c r="Q573" s="21"/>
      <c r="R573" s="21"/>
    </row>
    <row r="574" ht="16.5" customHeight="1">
      <c r="A574" s="24"/>
      <c r="B574" s="24"/>
      <c r="G574" s="62"/>
      <c r="H574" s="24"/>
      <c r="J574" s="21"/>
      <c r="K574" s="21"/>
      <c r="L574" s="21"/>
      <c r="M574" s="22"/>
      <c r="N574" s="21"/>
      <c r="O574" s="21"/>
      <c r="P574" s="21"/>
      <c r="Q574" s="21"/>
      <c r="R574" s="21"/>
    </row>
    <row r="575" ht="16.5" customHeight="1">
      <c r="A575" s="24"/>
      <c r="B575" s="24"/>
      <c r="G575" s="62"/>
      <c r="H575" s="24"/>
      <c r="J575" s="21"/>
      <c r="K575" s="21"/>
      <c r="L575" s="21"/>
      <c r="M575" s="22"/>
      <c r="N575" s="21"/>
      <c r="O575" s="21"/>
      <c r="P575" s="21"/>
      <c r="Q575" s="21"/>
      <c r="R575" s="21"/>
    </row>
    <row r="576" ht="16.5" customHeight="1">
      <c r="A576" s="24"/>
      <c r="B576" s="24"/>
      <c r="G576" s="62"/>
      <c r="H576" s="24"/>
      <c r="J576" s="21"/>
      <c r="K576" s="21"/>
      <c r="L576" s="21"/>
      <c r="M576" s="22"/>
      <c r="N576" s="21"/>
      <c r="O576" s="21"/>
      <c r="P576" s="21"/>
      <c r="Q576" s="21"/>
      <c r="R576" s="21"/>
    </row>
    <row r="577" ht="16.5" customHeight="1">
      <c r="A577" s="24"/>
      <c r="B577" s="24"/>
      <c r="G577" s="62"/>
      <c r="H577" s="24"/>
      <c r="J577" s="21"/>
      <c r="K577" s="21"/>
      <c r="L577" s="21"/>
      <c r="M577" s="22"/>
      <c r="N577" s="21"/>
      <c r="O577" s="21"/>
      <c r="P577" s="21"/>
      <c r="Q577" s="21"/>
      <c r="R577" s="21"/>
    </row>
    <row r="578" ht="16.5" customHeight="1">
      <c r="A578" s="24"/>
      <c r="B578" s="24"/>
      <c r="G578" s="62"/>
      <c r="H578" s="24"/>
      <c r="J578" s="21"/>
      <c r="K578" s="21"/>
      <c r="L578" s="21"/>
      <c r="M578" s="22"/>
      <c r="N578" s="21"/>
      <c r="O578" s="21"/>
      <c r="P578" s="21"/>
      <c r="Q578" s="21"/>
      <c r="R578" s="21"/>
    </row>
    <row r="579" ht="16.5" customHeight="1">
      <c r="A579" s="24"/>
      <c r="B579" s="24"/>
      <c r="G579" s="62"/>
      <c r="H579" s="24"/>
      <c r="J579" s="21"/>
      <c r="K579" s="21"/>
      <c r="L579" s="21"/>
      <c r="M579" s="22"/>
      <c r="N579" s="21"/>
      <c r="O579" s="21"/>
      <c r="P579" s="21"/>
      <c r="Q579" s="21"/>
      <c r="R579" s="21"/>
    </row>
    <row r="580" ht="16.5" customHeight="1">
      <c r="A580" s="24"/>
      <c r="B580" s="24"/>
      <c r="G580" s="62"/>
      <c r="H580" s="24"/>
      <c r="J580" s="21"/>
      <c r="K580" s="21"/>
      <c r="L580" s="21"/>
      <c r="M580" s="22"/>
      <c r="N580" s="21"/>
      <c r="O580" s="21"/>
      <c r="P580" s="21"/>
      <c r="Q580" s="21"/>
      <c r="R580" s="21"/>
    </row>
    <row r="581" ht="16.5" customHeight="1">
      <c r="A581" s="24"/>
      <c r="B581" s="24"/>
      <c r="G581" s="62"/>
      <c r="H581" s="24"/>
      <c r="J581" s="21"/>
      <c r="K581" s="21"/>
      <c r="L581" s="21"/>
      <c r="M581" s="22"/>
      <c r="N581" s="21"/>
      <c r="O581" s="21"/>
      <c r="P581" s="21"/>
      <c r="Q581" s="21"/>
      <c r="R581" s="21"/>
    </row>
    <row r="582" ht="16.5" customHeight="1">
      <c r="A582" s="24"/>
      <c r="B582" s="24"/>
      <c r="G582" s="62"/>
      <c r="H582" s="24"/>
      <c r="J582" s="21"/>
      <c r="K582" s="21"/>
      <c r="L582" s="21"/>
      <c r="M582" s="22"/>
      <c r="N582" s="21"/>
      <c r="O582" s="21"/>
      <c r="P582" s="21"/>
      <c r="Q582" s="21"/>
      <c r="R582" s="21"/>
    </row>
    <row r="583" ht="16.5" customHeight="1">
      <c r="A583" s="24"/>
      <c r="B583" s="24"/>
      <c r="G583" s="62"/>
      <c r="H583" s="24"/>
      <c r="J583" s="21"/>
      <c r="K583" s="21"/>
      <c r="L583" s="21"/>
      <c r="M583" s="22"/>
      <c r="N583" s="21"/>
      <c r="O583" s="21"/>
      <c r="P583" s="21"/>
      <c r="Q583" s="21"/>
      <c r="R583" s="21"/>
    </row>
    <row r="584" ht="16.5" customHeight="1">
      <c r="A584" s="24"/>
      <c r="B584" s="24"/>
      <c r="G584" s="62"/>
      <c r="H584" s="24"/>
      <c r="J584" s="21"/>
      <c r="K584" s="21"/>
      <c r="L584" s="21"/>
      <c r="M584" s="22"/>
      <c r="N584" s="21"/>
      <c r="O584" s="21"/>
      <c r="P584" s="21"/>
      <c r="Q584" s="21"/>
      <c r="R584" s="21"/>
    </row>
    <row r="585" ht="16.5" customHeight="1">
      <c r="A585" s="24"/>
      <c r="B585" s="24"/>
      <c r="G585" s="62"/>
      <c r="H585" s="24"/>
      <c r="J585" s="21"/>
      <c r="K585" s="21"/>
      <c r="L585" s="21"/>
      <c r="M585" s="22"/>
      <c r="N585" s="21"/>
      <c r="O585" s="21"/>
      <c r="P585" s="21"/>
      <c r="Q585" s="21"/>
      <c r="R585" s="21"/>
    </row>
    <row r="586" ht="16.5" customHeight="1">
      <c r="A586" s="24"/>
      <c r="B586" s="24"/>
      <c r="G586" s="62"/>
      <c r="H586" s="24"/>
      <c r="J586" s="21"/>
      <c r="K586" s="21"/>
      <c r="L586" s="21"/>
      <c r="M586" s="22"/>
      <c r="N586" s="21"/>
      <c r="O586" s="21"/>
      <c r="P586" s="21"/>
      <c r="Q586" s="21"/>
      <c r="R586" s="21"/>
    </row>
    <row r="587" ht="16.5" customHeight="1">
      <c r="A587" s="24"/>
      <c r="B587" s="24"/>
      <c r="G587" s="62"/>
      <c r="H587" s="24"/>
      <c r="J587" s="21"/>
      <c r="K587" s="21"/>
      <c r="L587" s="21"/>
      <c r="M587" s="22"/>
      <c r="N587" s="21"/>
      <c r="O587" s="21"/>
      <c r="P587" s="21"/>
      <c r="Q587" s="21"/>
      <c r="R587" s="21"/>
    </row>
    <row r="588" ht="16.5" customHeight="1">
      <c r="A588" s="24"/>
      <c r="B588" s="24"/>
      <c r="G588" s="62"/>
      <c r="H588" s="24"/>
      <c r="J588" s="21"/>
      <c r="K588" s="21"/>
      <c r="L588" s="21"/>
      <c r="M588" s="22"/>
      <c r="N588" s="21"/>
      <c r="O588" s="21"/>
      <c r="P588" s="21"/>
      <c r="Q588" s="21"/>
      <c r="R588" s="21"/>
    </row>
    <row r="589" ht="16.5" customHeight="1">
      <c r="A589" s="24"/>
      <c r="B589" s="24"/>
      <c r="G589" s="62"/>
      <c r="H589" s="24"/>
      <c r="J589" s="21"/>
      <c r="K589" s="21"/>
      <c r="L589" s="21"/>
      <c r="M589" s="22"/>
      <c r="N589" s="21"/>
      <c r="O589" s="21"/>
      <c r="P589" s="21"/>
      <c r="Q589" s="21"/>
      <c r="R589" s="21"/>
    </row>
    <row r="590" ht="16.5" customHeight="1">
      <c r="A590" s="24"/>
      <c r="B590" s="24"/>
      <c r="G590" s="62"/>
      <c r="H590" s="24"/>
      <c r="J590" s="21"/>
      <c r="K590" s="21"/>
      <c r="L590" s="21"/>
      <c r="M590" s="22"/>
      <c r="N590" s="21"/>
      <c r="O590" s="21"/>
      <c r="P590" s="21"/>
      <c r="Q590" s="21"/>
      <c r="R590" s="21"/>
    </row>
    <row r="591" ht="16.5" customHeight="1">
      <c r="A591" s="24"/>
      <c r="B591" s="24"/>
      <c r="G591" s="62"/>
      <c r="H591" s="24"/>
      <c r="J591" s="21"/>
      <c r="K591" s="21"/>
      <c r="L591" s="21"/>
      <c r="M591" s="22"/>
      <c r="N591" s="21"/>
      <c r="O591" s="21"/>
      <c r="P591" s="21"/>
      <c r="Q591" s="21"/>
      <c r="R591" s="21"/>
    </row>
    <row r="592" ht="16.5" customHeight="1">
      <c r="A592" s="24"/>
      <c r="B592" s="24"/>
      <c r="G592" s="62"/>
      <c r="H592" s="24"/>
      <c r="J592" s="21"/>
      <c r="K592" s="21"/>
      <c r="L592" s="21"/>
      <c r="M592" s="22"/>
      <c r="N592" s="21"/>
      <c r="O592" s="21"/>
      <c r="P592" s="21"/>
      <c r="Q592" s="21"/>
      <c r="R592" s="21"/>
    </row>
    <row r="593" ht="16.5" customHeight="1">
      <c r="A593" s="24"/>
      <c r="B593" s="24"/>
      <c r="G593" s="62"/>
      <c r="H593" s="24"/>
      <c r="J593" s="21"/>
      <c r="K593" s="21"/>
      <c r="L593" s="21"/>
      <c r="M593" s="22"/>
      <c r="N593" s="21"/>
      <c r="O593" s="21"/>
      <c r="P593" s="21"/>
      <c r="Q593" s="21"/>
      <c r="R593" s="21"/>
    </row>
    <row r="594" ht="16.5" customHeight="1">
      <c r="A594" s="24"/>
      <c r="B594" s="24"/>
      <c r="G594" s="62"/>
      <c r="H594" s="24"/>
      <c r="J594" s="21"/>
      <c r="K594" s="21"/>
      <c r="L594" s="21"/>
      <c r="M594" s="22"/>
      <c r="N594" s="21"/>
      <c r="O594" s="21"/>
      <c r="P594" s="21"/>
      <c r="Q594" s="21"/>
      <c r="R594" s="21"/>
    </row>
    <row r="595" ht="16.5" customHeight="1">
      <c r="A595" s="24"/>
      <c r="B595" s="24"/>
      <c r="G595" s="62"/>
      <c r="H595" s="24"/>
      <c r="J595" s="21"/>
      <c r="K595" s="21"/>
      <c r="L595" s="21"/>
      <c r="M595" s="22"/>
      <c r="N595" s="21"/>
      <c r="O595" s="21"/>
      <c r="P595" s="21"/>
      <c r="Q595" s="21"/>
      <c r="R595" s="21"/>
    </row>
    <row r="596" ht="16.5" customHeight="1">
      <c r="A596" s="24"/>
      <c r="B596" s="24"/>
      <c r="G596" s="62"/>
      <c r="H596" s="24"/>
      <c r="J596" s="21"/>
      <c r="K596" s="21"/>
      <c r="L596" s="21"/>
      <c r="M596" s="22"/>
      <c r="N596" s="21"/>
      <c r="O596" s="21"/>
      <c r="P596" s="21"/>
      <c r="Q596" s="21"/>
      <c r="R596" s="21"/>
    </row>
    <row r="597" ht="16.5" customHeight="1">
      <c r="A597" s="24"/>
      <c r="B597" s="24"/>
      <c r="G597" s="62"/>
      <c r="H597" s="24"/>
      <c r="J597" s="21"/>
      <c r="K597" s="21"/>
      <c r="L597" s="21"/>
      <c r="M597" s="22"/>
      <c r="N597" s="21"/>
      <c r="O597" s="21"/>
      <c r="P597" s="21"/>
      <c r="Q597" s="21"/>
      <c r="R597" s="21"/>
    </row>
    <row r="598" ht="16.5" customHeight="1">
      <c r="A598" s="24"/>
      <c r="B598" s="24"/>
      <c r="G598" s="62"/>
      <c r="H598" s="24"/>
      <c r="J598" s="21"/>
      <c r="K598" s="21"/>
      <c r="L598" s="21"/>
      <c r="M598" s="22"/>
      <c r="N598" s="21"/>
      <c r="O598" s="21"/>
      <c r="P598" s="21"/>
      <c r="Q598" s="21"/>
      <c r="R598" s="21"/>
    </row>
    <row r="599" ht="16.5" customHeight="1">
      <c r="A599" s="24"/>
      <c r="B599" s="24"/>
      <c r="G599" s="62"/>
      <c r="H599" s="24"/>
      <c r="J599" s="21"/>
      <c r="K599" s="21"/>
      <c r="L599" s="21"/>
      <c r="M599" s="22"/>
      <c r="N599" s="21"/>
      <c r="O599" s="21"/>
      <c r="P599" s="21"/>
      <c r="Q599" s="21"/>
      <c r="R599" s="21"/>
    </row>
    <row r="600" ht="16.5" customHeight="1">
      <c r="A600" s="24"/>
      <c r="B600" s="24"/>
      <c r="G600" s="62"/>
      <c r="H600" s="24"/>
      <c r="J600" s="21"/>
      <c r="K600" s="21"/>
      <c r="L600" s="21"/>
      <c r="M600" s="22"/>
      <c r="N600" s="21"/>
      <c r="O600" s="21"/>
      <c r="P600" s="21"/>
      <c r="Q600" s="21"/>
      <c r="R600" s="21"/>
    </row>
    <row r="601" ht="16.5" customHeight="1">
      <c r="A601" s="24"/>
      <c r="B601" s="24"/>
      <c r="G601" s="62"/>
      <c r="H601" s="24"/>
      <c r="J601" s="21"/>
      <c r="K601" s="21"/>
      <c r="L601" s="21"/>
      <c r="M601" s="22"/>
      <c r="N601" s="21"/>
      <c r="O601" s="21"/>
      <c r="P601" s="21"/>
      <c r="Q601" s="21"/>
      <c r="R601" s="21"/>
    </row>
    <row r="602" ht="16.5" customHeight="1">
      <c r="A602" s="24"/>
      <c r="B602" s="24"/>
      <c r="G602" s="62"/>
      <c r="H602" s="24"/>
      <c r="J602" s="21"/>
      <c r="K602" s="21"/>
      <c r="L602" s="21"/>
      <c r="M602" s="22"/>
      <c r="N602" s="21"/>
      <c r="O602" s="21"/>
      <c r="P602" s="21"/>
      <c r="Q602" s="21"/>
      <c r="R602" s="21"/>
    </row>
    <row r="603" ht="16.5" customHeight="1">
      <c r="A603" s="24"/>
      <c r="B603" s="24"/>
      <c r="G603" s="62"/>
      <c r="H603" s="24"/>
      <c r="J603" s="21"/>
      <c r="K603" s="21"/>
      <c r="L603" s="21"/>
      <c r="M603" s="22"/>
      <c r="N603" s="21"/>
      <c r="O603" s="21"/>
      <c r="P603" s="21"/>
      <c r="Q603" s="21"/>
      <c r="R603" s="21"/>
    </row>
    <row r="604" ht="16.5" customHeight="1">
      <c r="A604" s="24"/>
      <c r="B604" s="24"/>
      <c r="G604" s="62"/>
      <c r="H604" s="24"/>
      <c r="J604" s="21"/>
      <c r="K604" s="21"/>
      <c r="L604" s="21"/>
      <c r="M604" s="22"/>
      <c r="N604" s="21"/>
      <c r="O604" s="21"/>
      <c r="P604" s="21"/>
      <c r="Q604" s="21"/>
      <c r="R604" s="21"/>
    </row>
    <row r="605" ht="16.5" customHeight="1">
      <c r="A605" s="24"/>
      <c r="B605" s="24"/>
      <c r="G605" s="62"/>
      <c r="H605" s="24"/>
      <c r="J605" s="21"/>
      <c r="K605" s="21"/>
      <c r="L605" s="21"/>
      <c r="M605" s="22"/>
      <c r="N605" s="21"/>
      <c r="O605" s="21"/>
      <c r="P605" s="21"/>
      <c r="Q605" s="21"/>
      <c r="R605" s="21"/>
    </row>
    <row r="606" ht="16.5" customHeight="1">
      <c r="A606" s="24"/>
      <c r="B606" s="24"/>
      <c r="G606" s="62"/>
      <c r="H606" s="24"/>
      <c r="J606" s="21"/>
      <c r="K606" s="21"/>
      <c r="L606" s="21"/>
      <c r="M606" s="22"/>
      <c r="N606" s="21"/>
      <c r="O606" s="21"/>
      <c r="P606" s="21"/>
      <c r="Q606" s="21"/>
      <c r="R606" s="21"/>
    </row>
    <row r="607" ht="16.5" customHeight="1">
      <c r="A607" s="24"/>
      <c r="B607" s="24"/>
      <c r="G607" s="62"/>
      <c r="H607" s="24"/>
      <c r="J607" s="21"/>
      <c r="K607" s="21"/>
      <c r="L607" s="21"/>
      <c r="M607" s="22"/>
      <c r="N607" s="21"/>
      <c r="O607" s="21"/>
      <c r="P607" s="21"/>
      <c r="Q607" s="21"/>
      <c r="R607" s="21"/>
    </row>
    <row r="608" ht="16.5" customHeight="1">
      <c r="A608" s="24"/>
      <c r="B608" s="24"/>
      <c r="G608" s="62"/>
      <c r="H608" s="24"/>
      <c r="J608" s="21"/>
      <c r="K608" s="21"/>
      <c r="L608" s="21"/>
      <c r="M608" s="22"/>
      <c r="N608" s="21"/>
      <c r="O608" s="21"/>
      <c r="P608" s="21"/>
      <c r="Q608" s="21"/>
      <c r="R608" s="21"/>
    </row>
    <row r="609" ht="16.5" customHeight="1">
      <c r="A609" s="24"/>
      <c r="B609" s="24"/>
      <c r="G609" s="62"/>
      <c r="H609" s="24"/>
      <c r="J609" s="21"/>
      <c r="K609" s="21"/>
      <c r="L609" s="21"/>
      <c r="M609" s="22"/>
      <c r="N609" s="21"/>
      <c r="O609" s="21"/>
      <c r="P609" s="21"/>
      <c r="Q609" s="21"/>
      <c r="R609" s="21"/>
    </row>
    <row r="610" ht="16.5" customHeight="1">
      <c r="A610" s="24"/>
      <c r="B610" s="24"/>
      <c r="G610" s="62"/>
      <c r="H610" s="24"/>
      <c r="J610" s="21"/>
      <c r="K610" s="21"/>
      <c r="L610" s="21"/>
      <c r="M610" s="22"/>
      <c r="N610" s="21"/>
      <c r="O610" s="21"/>
      <c r="P610" s="21"/>
      <c r="Q610" s="21"/>
      <c r="R610" s="21"/>
    </row>
    <row r="611" ht="16.5" customHeight="1">
      <c r="A611" s="24"/>
      <c r="B611" s="24"/>
      <c r="G611" s="62"/>
      <c r="H611" s="24"/>
      <c r="J611" s="21"/>
      <c r="K611" s="21"/>
      <c r="L611" s="21"/>
      <c r="M611" s="22"/>
      <c r="N611" s="21"/>
      <c r="O611" s="21"/>
      <c r="P611" s="21"/>
      <c r="Q611" s="21"/>
      <c r="R611" s="21"/>
    </row>
    <row r="612" ht="16.5" customHeight="1">
      <c r="A612" s="24"/>
      <c r="B612" s="24"/>
      <c r="G612" s="62"/>
      <c r="H612" s="24"/>
      <c r="J612" s="21"/>
      <c r="K612" s="21"/>
      <c r="L612" s="21"/>
      <c r="M612" s="22"/>
      <c r="N612" s="21"/>
      <c r="O612" s="21"/>
      <c r="P612" s="21"/>
      <c r="Q612" s="21"/>
      <c r="R612" s="21"/>
    </row>
    <row r="613" ht="16.5" customHeight="1">
      <c r="A613" s="24"/>
      <c r="B613" s="24"/>
      <c r="G613" s="62"/>
      <c r="H613" s="24"/>
      <c r="J613" s="21"/>
      <c r="K613" s="21"/>
      <c r="L613" s="21"/>
      <c r="M613" s="22"/>
      <c r="N613" s="21"/>
      <c r="O613" s="21"/>
      <c r="P613" s="21"/>
      <c r="Q613" s="21"/>
      <c r="R613" s="21"/>
    </row>
    <row r="614" ht="16.5" customHeight="1">
      <c r="A614" s="24"/>
      <c r="B614" s="24"/>
      <c r="G614" s="62"/>
      <c r="H614" s="24"/>
      <c r="J614" s="21"/>
      <c r="K614" s="21"/>
      <c r="L614" s="21"/>
      <c r="M614" s="22"/>
      <c r="N614" s="21"/>
      <c r="O614" s="21"/>
      <c r="P614" s="21"/>
      <c r="Q614" s="21"/>
      <c r="R614" s="21"/>
    </row>
    <row r="615" ht="16.5" customHeight="1">
      <c r="A615" s="24"/>
      <c r="B615" s="24"/>
      <c r="G615" s="62"/>
      <c r="H615" s="24"/>
      <c r="J615" s="21"/>
      <c r="K615" s="21"/>
      <c r="L615" s="21"/>
      <c r="M615" s="22"/>
      <c r="N615" s="21"/>
      <c r="O615" s="21"/>
      <c r="P615" s="21"/>
      <c r="Q615" s="21"/>
      <c r="R615" s="21"/>
    </row>
    <row r="616" ht="16.5" customHeight="1">
      <c r="A616" s="24"/>
      <c r="B616" s="24"/>
      <c r="G616" s="62"/>
      <c r="H616" s="24"/>
      <c r="J616" s="21"/>
      <c r="K616" s="21"/>
      <c r="L616" s="21"/>
      <c r="M616" s="22"/>
      <c r="N616" s="21"/>
      <c r="O616" s="21"/>
      <c r="P616" s="21"/>
      <c r="Q616" s="21"/>
      <c r="R616" s="21"/>
    </row>
    <row r="617" ht="16.5" customHeight="1">
      <c r="A617" s="24"/>
      <c r="B617" s="24"/>
      <c r="G617" s="62"/>
      <c r="H617" s="24"/>
      <c r="J617" s="21"/>
      <c r="K617" s="21"/>
      <c r="L617" s="21"/>
      <c r="M617" s="22"/>
      <c r="N617" s="21"/>
      <c r="O617" s="21"/>
      <c r="P617" s="21"/>
      <c r="Q617" s="21"/>
      <c r="R617" s="21"/>
    </row>
    <row r="618" ht="16.5" customHeight="1">
      <c r="A618" s="24"/>
      <c r="B618" s="24"/>
      <c r="G618" s="62"/>
      <c r="H618" s="24"/>
      <c r="J618" s="21"/>
      <c r="K618" s="21"/>
      <c r="L618" s="21"/>
      <c r="M618" s="22"/>
      <c r="N618" s="21"/>
      <c r="O618" s="21"/>
      <c r="P618" s="21"/>
      <c r="Q618" s="21"/>
      <c r="R618" s="21"/>
    </row>
    <row r="619" ht="16.5" customHeight="1">
      <c r="A619" s="24"/>
      <c r="B619" s="24"/>
      <c r="G619" s="62"/>
      <c r="H619" s="24"/>
      <c r="J619" s="21"/>
      <c r="K619" s="21"/>
      <c r="L619" s="21"/>
      <c r="M619" s="22"/>
      <c r="N619" s="21"/>
      <c r="O619" s="21"/>
      <c r="P619" s="21"/>
      <c r="Q619" s="21"/>
      <c r="R619" s="21"/>
    </row>
    <row r="620" ht="16.5" customHeight="1">
      <c r="A620" s="24"/>
      <c r="B620" s="24"/>
      <c r="G620" s="62"/>
      <c r="H620" s="24"/>
      <c r="J620" s="21"/>
      <c r="K620" s="21"/>
      <c r="L620" s="21"/>
      <c r="M620" s="22"/>
      <c r="N620" s="21"/>
      <c r="O620" s="21"/>
      <c r="P620" s="21"/>
      <c r="Q620" s="21"/>
      <c r="R620" s="21"/>
    </row>
    <row r="621" ht="16.5" customHeight="1">
      <c r="A621" s="24"/>
      <c r="B621" s="24"/>
      <c r="G621" s="62"/>
      <c r="H621" s="24"/>
      <c r="J621" s="21"/>
      <c r="K621" s="21"/>
      <c r="L621" s="21"/>
      <c r="M621" s="22"/>
      <c r="N621" s="21"/>
      <c r="O621" s="21"/>
      <c r="P621" s="21"/>
      <c r="Q621" s="21"/>
      <c r="R621" s="21"/>
    </row>
    <row r="622" ht="16.5" customHeight="1">
      <c r="A622" s="24"/>
      <c r="B622" s="24"/>
      <c r="G622" s="62"/>
      <c r="H622" s="24"/>
      <c r="J622" s="21"/>
      <c r="K622" s="21"/>
      <c r="L622" s="21"/>
      <c r="M622" s="22"/>
      <c r="N622" s="21"/>
      <c r="O622" s="21"/>
      <c r="P622" s="21"/>
      <c r="Q622" s="21"/>
      <c r="R622" s="21"/>
    </row>
    <row r="623" ht="16.5" customHeight="1">
      <c r="A623" s="24"/>
      <c r="B623" s="24"/>
      <c r="G623" s="62"/>
      <c r="H623" s="24"/>
      <c r="J623" s="21"/>
      <c r="K623" s="21"/>
      <c r="L623" s="21"/>
      <c r="M623" s="22"/>
      <c r="N623" s="21"/>
      <c r="O623" s="21"/>
      <c r="P623" s="21"/>
      <c r="Q623" s="21"/>
      <c r="R623" s="21"/>
    </row>
    <row r="624" ht="16.5" customHeight="1">
      <c r="A624" s="24"/>
      <c r="B624" s="24"/>
      <c r="G624" s="62"/>
      <c r="H624" s="24"/>
      <c r="J624" s="21"/>
      <c r="K624" s="21"/>
      <c r="L624" s="21"/>
      <c r="M624" s="22"/>
      <c r="N624" s="21"/>
      <c r="O624" s="21"/>
      <c r="P624" s="21"/>
      <c r="Q624" s="21"/>
      <c r="R624" s="21"/>
    </row>
    <row r="625" ht="16.5" customHeight="1">
      <c r="A625" s="24"/>
      <c r="B625" s="24"/>
      <c r="G625" s="62"/>
      <c r="H625" s="24"/>
      <c r="J625" s="21"/>
      <c r="K625" s="21"/>
      <c r="L625" s="21"/>
      <c r="M625" s="22"/>
      <c r="N625" s="21"/>
      <c r="O625" s="21"/>
      <c r="P625" s="21"/>
      <c r="Q625" s="21"/>
      <c r="R625" s="21"/>
    </row>
    <row r="626" ht="16.5" customHeight="1">
      <c r="A626" s="24"/>
      <c r="B626" s="24"/>
      <c r="G626" s="62"/>
      <c r="H626" s="24"/>
      <c r="J626" s="21"/>
      <c r="K626" s="21"/>
      <c r="L626" s="21"/>
      <c r="M626" s="22"/>
      <c r="N626" s="21"/>
      <c r="O626" s="21"/>
      <c r="P626" s="21"/>
      <c r="Q626" s="21"/>
      <c r="R626" s="21"/>
    </row>
    <row r="627" ht="16.5" customHeight="1">
      <c r="A627" s="24"/>
      <c r="B627" s="24"/>
      <c r="G627" s="62"/>
      <c r="H627" s="24"/>
      <c r="J627" s="21"/>
      <c r="K627" s="21"/>
      <c r="L627" s="21"/>
      <c r="M627" s="22"/>
      <c r="N627" s="21"/>
      <c r="O627" s="21"/>
      <c r="P627" s="21"/>
      <c r="Q627" s="21"/>
      <c r="R627" s="21"/>
    </row>
    <row r="628" ht="16.5" customHeight="1">
      <c r="A628" s="24"/>
      <c r="B628" s="24"/>
      <c r="G628" s="62"/>
      <c r="H628" s="24"/>
      <c r="J628" s="21"/>
      <c r="K628" s="21"/>
      <c r="L628" s="21"/>
      <c r="M628" s="22"/>
      <c r="N628" s="21"/>
      <c r="O628" s="21"/>
      <c r="P628" s="21"/>
      <c r="Q628" s="21"/>
      <c r="R628" s="21"/>
    </row>
    <row r="629" ht="16.5" customHeight="1">
      <c r="A629" s="24"/>
      <c r="B629" s="24"/>
      <c r="G629" s="62"/>
      <c r="H629" s="24"/>
      <c r="J629" s="21"/>
      <c r="K629" s="21"/>
      <c r="L629" s="21"/>
      <c r="M629" s="22"/>
      <c r="N629" s="21"/>
      <c r="O629" s="21"/>
      <c r="P629" s="21"/>
      <c r="Q629" s="21"/>
      <c r="R629" s="21"/>
    </row>
    <row r="630" ht="16.5" customHeight="1">
      <c r="A630" s="24"/>
      <c r="B630" s="24"/>
      <c r="G630" s="62"/>
      <c r="H630" s="24"/>
      <c r="J630" s="21"/>
      <c r="K630" s="21"/>
      <c r="L630" s="21"/>
      <c r="M630" s="22"/>
      <c r="N630" s="21"/>
      <c r="O630" s="21"/>
      <c r="P630" s="21"/>
      <c r="Q630" s="21"/>
      <c r="R630" s="21"/>
    </row>
    <row r="631" ht="16.5" customHeight="1">
      <c r="A631" s="24"/>
      <c r="B631" s="24"/>
      <c r="G631" s="62"/>
      <c r="H631" s="24"/>
      <c r="J631" s="21"/>
      <c r="K631" s="21"/>
      <c r="L631" s="21"/>
      <c r="M631" s="22"/>
      <c r="N631" s="21"/>
      <c r="O631" s="21"/>
      <c r="P631" s="21"/>
      <c r="Q631" s="21"/>
      <c r="R631" s="21"/>
    </row>
    <row r="632" ht="16.5" customHeight="1">
      <c r="A632" s="24"/>
      <c r="B632" s="24"/>
      <c r="G632" s="62"/>
      <c r="H632" s="24"/>
      <c r="J632" s="21"/>
      <c r="K632" s="21"/>
      <c r="L632" s="21"/>
      <c r="M632" s="22"/>
      <c r="N632" s="21"/>
      <c r="O632" s="21"/>
      <c r="P632" s="21"/>
      <c r="Q632" s="21"/>
      <c r="R632" s="21"/>
    </row>
    <row r="633" ht="16.5" customHeight="1">
      <c r="A633" s="24"/>
      <c r="B633" s="24"/>
      <c r="G633" s="62"/>
      <c r="H633" s="24"/>
      <c r="J633" s="21"/>
      <c r="K633" s="21"/>
      <c r="L633" s="21"/>
      <c r="M633" s="22"/>
      <c r="N633" s="21"/>
      <c r="O633" s="21"/>
      <c r="P633" s="21"/>
      <c r="Q633" s="21"/>
      <c r="R633" s="21"/>
    </row>
    <row r="634" ht="16.5" customHeight="1">
      <c r="A634" s="24"/>
      <c r="B634" s="24"/>
      <c r="G634" s="62"/>
      <c r="H634" s="24"/>
      <c r="J634" s="21"/>
      <c r="K634" s="21"/>
      <c r="L634" s="21"/>
      <c r="M634" s="22"/>
      <c r="N634" s="21"/>
      <c r="O634" s="21"/>
      <c r="P634" s="21"/>
      <c r="Q634" s="21"/>
      <c r="R634" s="21"/>
    </row>
    <row r="635" ht="16.5" customHeight="1">
      <c r="A635" s="24"/>
      <c r="B635" s="24"/>
      <c r="G635" s="62"/>
      <c r="H635" s="24"/>
      <c r="J635" s="21"/>
      <c r="K635" s="21"/>
      <c r="L635" s="21"/>
      <c r="M635" s="22"/>
      <c r="N635" s="21"/>
      <c r="O635" s="21"/>
      <c r="P635" s="21"/>
      <c r="Q635" s="21"/>
      <c r="R635" s="21"/>
    </row>
    <row r="636" ht="16.5" customHeight="1">
      <c r="A636" s="24"/>
      <c r="B636" s="24"/>
      <c r="G636" s="62"/>
      <c r="H636" s="24"/>
      <c r="J636" s="21"/>
      <c r="K636" s="21"/>
      <c r="L636" s="21"/>
      <c r="M636" s="22"/>
      <c r="N636" s="21"/>
      <c r="O636" s="21"/>
      <c r="P636" s="21"/>
      <c r="Q636" s="21"/>
      <c r="R636" s="21"/>
    </row>
    <row r="637" ht="16.5" customHeight="1">
      <c r="A637" s="24"/>
      <c r="B637" s="24"/>
      <c r="G637" s="62"/>
      <c r="H637" s="24"/>
      <c r="J637" s="21"/>
      <c r="K637" s="21"/>
      <c r="L637" s="21"/>
      <c r="M637" s="22"/>
      <c r="N637" s="21"/>
      <c r="O637" s="21"/>
      <c r="P637" s="21"/>
      <c r="Q637" s="21"/>
      <c r="R637" s="21"/>
    </row>
    <row r="638" ht="16.5" customHeight="1">
      <c r="A638" s="24"/>
      <c r="B638" s="24"/>
      <c r="G638" s="62"/>
      <c r="H638" s="24"/>
      <c r="J638" s="21"/>
      <c r="K638" s="21"/>
      <c r="L638" s="21"/>
      <c r="M638" s="22"/>
      <c r="N638" s="21"/>
      <c r="O638" s="21"/>
      <c r="P638" s="21"/>
      <c r="Q638" s="21"/>
      <c r="R638" s="21"/>
    </row>
    <row r="639" ht="16.5" customHeight="1">
      <c r="A639" s="24"/>
      <c r="B639" s="24"/>
      <c r="G639" s="62"/>
      <c r="H639" s="24"/>
      <c r="J639" s="21"/>
      <c r="K639" s="21"/>
      <c r="L639" s="21"/>
      <c r="M639" s="22"/>
      <c r="N639" s="21"/>
      <c r="O639" s="21"/>
      <c r="P639" s="21"/>
      <c r="Q639" s="21"/>
      <c r="R639" s="21"/>
    </row>
    <row r="640" ht="16.5" customHeight="1">
      <c r="A640" s="24"/>
      <c r="B640" s="24"/>
      <c r="G640" s="62"/>
      <c r="H640" s="24"/>
      <c r="J640" s="21"/>
      <c r="K640" s="21"/>
      <c r="L640" s="21"/>
      <c r="M640" s="22"/>
      <c r="N640" s="21"/>
      <c r="O640" s="21"/>
      <c r="P640" s="21"/>
      <c r="Q640" s="21"/>
      <c r="R640" s="21"/>
    </row>
    <row r="641" ht="16.5" customHeight="1">
      <c r="A641" s="24"/>
      <c r="B641" s="24"/>
      <c r="G641" s="62"/>
      <c r="H641" s="24"/>
      <c r="J641" s="21"/>
      <c r="K641" s="21"/>
      <c r="L641" s="21"/>
      <c r="M641" s="22"/>
      <c r="N641" s="21"/>
      <c r="O641" s="21"/>
      <c r="P641" s="21"/>
      <c r="Q641" s="21"/>
      <c r="R641" s="21"/>
    </row>
    <row r="642" ht="16.5" customHeight="1">
      <c r="A642" s="24"/>
      <c r="B642" s="24"/>
      <c r="G642" s="62"/>
      <c r="H642" s="24"/>
      <c r="J642" s="21"/>
      <c r="K642" s="21"/>
      <c r="L642" s="21"/>
      <c r="M642" s="22"/>
      <c r="N642" s="21"/>
      <c r="O642" s="21"/>
      <c r="P642" s="21"/>
      <c r="Q642" s="21"/>
      <c r="R642" s="21"/>
    </row>
    <row r="643" ht="16.5" customHeight="1">
      <c r="A643" s="24"/>
      <c r="B643" s="24"/>
      <c r="G643" s="62"/>
      <c r="H643" s="24"/>
      <c r="J643" s="21"/>
      <c r="K643" s="21"/>
      <c r="L643" s="21"/>
      <c r="M643" s="22"/>
      <c r="N643" s="21"/>
      <c r="O643" s="21"/>
      <c r="P643" s="21"/>
      <c r="Q643" s="21"/>
      <c r="R643" s="21"/>
    </row>
    <row r="644" ht="16.5" customHeight="1">
      <c r="A644" s="24"/>
      <c r="B644" s="24"/>
      <c r="G644" s="62"/>
      <c r="H644" s="24"/>
      <c r="J644" s="21"/>
      <c r="K644" s="21"/>
      <c r="L644" s="21"/>
      <c r="M644" s="22"/>
      <c r="N644" s="21"/>
      <c r="O644" s="21"/>
      <c r="P644" s="21"/>
      <c r="Q644" s="21"/>
      <c r="R644" s="21"/>
    </row>
    <row r="645" ht="16.5" customHeight="1">
      <c r="A645" s="24"/>
      <c r="B645" s="24"/>
      <c r="G645" s="62"/>
      <c r="H645" s="24"/>
      <c r="J645" s="21"/>
      <c r="K645" s="21"/>
      <c r="L645" s="21"/>
      <c r="M645" s="22"/>
      <c r="N645" s="21"/>
      <c r="O645" s="21"/>
      <c r="P645" s="21"/>
      <c r="Q645" s="21"/>
      <c r="R645" s="21"/>
    </row>
    <row r="646" ht="16.5" customHeight="1">
      <c r="A646" s="24"/>
      <c r="B646" s="24"/>
      <c r="G646" s="62"/>
      <c r="H646" s="24"/>
      <c r="J646" s="21"/>
      <c r="K646" s="21"/>
      <c r="L646" s="21"/>
      <c r="M646" s="22"/>
      <c r="N646" s="21"/>
      <c r="O646" s="21"/>
      <c r="P646" s="21"/>
      <c r="Q646" s="21"/>
      <c r="R646" s="21"/>
    </row>
    <row r="647" ht="16.5" customHeight="1">
      <c r="A647" s="24"/>
      <c r="B647" s="24"/>
      <c r="G647" s="62"/>
      <c r="H647" s="24"/>
      <c r="J647" s="21"/>
      <c r="K647" s="21"/>
      <c r="L647" s="21"/>
      <c r="M647" s="22"/>
      <c r="N647" s="21"/>
      <c r="O647" s="21"/>
      <c r="P647" s="21"/>
      <c r="Q647" s="21"/>
      <c r="R647" s="21"/>
    </row>
    <row r="648" ht="16.5" customHeight="1">
      <c r="A648" s="24"/>
      <c r="B648" s="24"/>
      <c r="G648" s="62"/>
      <c r="H648" s="24"/>
      <c r="J648" s="21"/>
      <c r="K648" s="21"/>
      <c r="L648" s="21"/>
      <c r="M648" s="22"/>
      <c r="N648" s="21"/>
      <c r="O648" s="21"/>
      <c r="P648" s="21"/>
      <c r="Q648" s="21"/>
      <c r="R648" s="21"/>
    </row>
    <row r="649" ht="16.5" customHeight="1">
      <c r="A649" s="24"/>
      <c r="B649" s="24"/>
      <c r="G649" s="62"/>
      <c r="H649" s="24"/>
      <c r="J649" s="21"/>
      <c r="K649" s="21"/>
      <c r="L649" s="21"/>
      <c r="M649" s="22"/>
      <c r="N649" s="21"/>
      <c r="O649" s="21"/>
      <c r="P649" s="21"/>
      <c r="Q649" s="21"/>
      <c r="R649" s="21"/>
    </row>
    <row r="650" ht="16.5" customHeight="1">
      <c r="A650" s="24"/>
      <c r="B650" s="24"/>
      <c r="G650" s="62"/>
      <c r="H650" s="24"/>
      <c r="J650" s="21"/>
      <c r="K650" s="21"/>
      <c r="L650" s="21"/>
      <c r="M650" s="22"/>
      <c r="N650" s="21"/>
      <c r="O650" s="21"/>
      <c r="P650" s="21"/>
      <c r="Q650" s="21"/>
      <c r="R650" s="21"/>
    </row>
    <row r="651" ht="16.5" customHeight="1">
      <c r="A651" s="24"/>
      <c r="B651" s="24"/>
      <c r="G651" s="62"/>
      <c r="H651" s="24"/>
      <c r="J651" s="21"/>
      <c r="K651" s="21"/>
      <c r="L651" s="21"/>
      <c r="M651" s="22"/>
      <c r="N651" s="21"/>
      <c r="O651" s="21"/>
      <c r="P651" s="21"/>
      <c r="Q651" s="21"/>
      <c r="R651" s="21"/>
    </row>
    <row r="652" ht="16.5" customHeight="1">
      <c r="A652" s="24"/>
      <c r="B652" s="24"/>
      <c r="G652" s="62"/>
      <c r="H652" s="24"/>
      <c r="J652" s="21"/>
      <c r="K652" s="21"/>
      <c r="L652" s="21"/>
      <c r="M652" s="22"/>
      <c r="N652" s="21"/>
      <c r="O652" s="21"/>
      <c r="P652" s="21"/>
      <c r="Q652" s="21"/>
      <c r="R652" s="21"/>
    </row>
    <row r="653" ht="16.5" customHeight="1">
      <c r="A653" s="24"/>
      <c r="B653" s="24"/>
      <c r="G653" s="62"/>
      <c r="H653" s="24"/>
      <c r="J653" s="21"/>
      <c r="K653" s="21"/>
      <c r="L653" s="21"/>
      <c r="M653" s="22"/>
      <c r="N653" s="21"/>
      <c r="O653" s="21"/>
      <c r="P653" s="21"/>
      <c r="Q653" s="21"/>
      <c r="R653" s="21"/>
    </row>
    <row r="654" ht="16.5" customHeight="1">
      <c r="A654" s="24"/>
      <c r="B654" s="24"/>
      <c r="G654" s="62"/>
      <c r="H654" s="24"/>
      <c r="J654" s="21"/>
      <c r="K654" s="21"/>
      <c r="L654" s="21"/>
      <c r="M654" s="22"/>
      <c r="N654" s="21"/>
      <c r="O654" s="21"/>
      <c r="P654" s="21"/>
      <c r="Q654" s="21"/>
      <c r="R654" s="21"/>
    </row>
    <row r="655" ht="16.5" customHeight="1">
      <c r="A655" s="24"/>
      <c r="B655" s="24"/>
      <c r="G655" s="62"/>
      <c r="H655" s="24"/>
      <c r="J655" s="21"/>
      <c r="K655" s="21"/>
      <c r="L655" s="21"/>
      <c r="M655" s="22"/>
      <c r="N655" s="21"/>
      <c r="O655" s="21"/>
      <c r="P655" s="21"/>
      <c r="Q655" s="21"/>
      <c r="R655" s="21"/>
    </row>
    <row r="656" ht="16.5" customHeight="1">
      <c r="A656" s="24"/>
      <c r="B656" s="24"/>
      <c r="G656" s="62"/>
      <c r="H656" s="24"/>
      <c r="J656" s="21"/>
      <c r="K656" s="21"/>
      <c r="L656" s="21"/>
      <c r="M656" s="22"/>
      <c r="N656" s="21"/>
      <c r="O656" s="21"/>
      <c r="P656" s="21"/>
      <c r="Q656" s="21"/>
      <c r="R656" s="21"/>
    </row>
    <row r="657" ht="16.5" customHeight="1">
      <c r="A657" s="24"/>
      <c r="B657" s="24"/>
      <c r="G657" s="62"/>
      <c r="H657" s="24"/>
      <c r="J657" s="21"/>
      <c r="K657" s="21"/>
      <c r="L657" s="21"/>
      <c r="M657" s="22"/>
      <c r="N657" s="21"/>
      <c r="O657" s="21"/>
      <c r="P657" s="21"/>
      <c r="Q657" s="21"/>
      <c r="R657" s="21"/>
    </row>
    <row r="658" ht="16.5" customHeight="1">
      <c r="A658" s="24"/>
      <c r="B658" s="24"/>
      <c r="G658" s="62"/>
      <c r="H658" s="24"/>
      <c r="J658" s="21"/>
      <c r="K658" s="21"/>
      <c r="L658" s="21"/>
      <c r="M658" s="22"/>
      <c r="N658" s="21"/>
      <c r="O658" s="21"/>
      <c r="P658" s="21"/>
      <c r="Q658" s="21"/>
      <c r="R658" s="21"/>
    </row>
    <row r="659" ht="16.5" customHeight="1">
      <c r="A659" s="24"/>
      <c r="B659" s="24"/>
      <c r="G659" s="62"/>
      <c r="H659" s="24"/>
      <c r="J659" s="21"/>
      <c r="K659" s="21"/>
      <c r="L659" s="21"/>
      <c r="M659" s="22"/>
      <c r="N659" s="21"/>
      <c r="O659" s="21"/>
      <c r="P659" s="21"/>
      <c r="Q659" s="21"/>
      <c r="R659" s="21"/>
    </row>
    <row r="660" ht="16.5" customHeight="1">
      <c r="A660" s="24"/>
      <c r="B660" s="24"/>
      <c r="G660" s="62"/>
      <c r="H660" s="24"/>
      <c r="J660" s="21"/>
      <c r="K660" s="21"/>
      <c r="L660" s="21"/>
      <c r="M660" s="22"/>
      <c r="N660" s="21"/>
      <c r="O660" s="21"/>
      <c r="P660" s="21"/>
      <c r="Q660" s="21"/>
      <c r="R660" s="21"/>
    </row>
    <row r="661" ht="16.5" customHeight="1">
      <c r="A661" s="24"/>
      <c r="B661" s="24"/>
      <c r="G661" s="62"/>
      <c r="H661" s="24"/>
      <c r="J661" s="21"/>
      <c r="K661" s="21"/>
      <c r="L661" s="21"/>
      <c r="M661" s="22"/>
      <c r="N661" s="21"/>
      <c r="O661" s="21"/>
      <c r="P661" s="21"/>
      <c r="Q661" s="21"/>
      <c r="R661" s="21"/>
    </row>
    <row r="662" ht="16.5" customHeight="1">
      <c r="A662" s="24"/>
      <c r="B662" s="24"/>
      <c r="G662" s="62"/>
      <c r="H662" s="24"/>
      <c r="J662" s="21"/>
      <c r="K662" s="21"/>
      <c r="L662" s="21"/>
      <c r="M662" s="22"/>
      <c r="N662" s="21"/>
      <c r="O662" s="21"/>
      <c r="P662" s="21"/>
      <c r="Q662" s="21"/>
      <c r="R662" s="21"/>
    </row>
    <row r="663" ht="16.5" customHeight="1">
      <c r="A663" s="24"/>
      <c r="B663" s="24"/>
      <c r="G663" s="62"/>
      <c r="H663" s="24"/>
      <c r="J663" s="21"/>
      <c r="K663" s="21"/>
      <c r="L663" s="21"/>
      <c r="M663" s="22"/>
      <c r="N663" s="21"/>
      <c r="O663" s="21"/>
      <c r="P663" s="21"/>
      <c r="Q663" s="21"/>
      <c r="R663" s="21"/>
    </row>
    <row r="664" ht="16.5" customHeight="1">
      <c r="A664" s="24"/>
      <c r="B664" s="24"/>
      <c r="G664" s="62"/>
      <c r="H664" s="24"/>
      <c r="J664" s="21"/>
      <c r="K664" s="21"/>
      <c r="L664" s="21"/>
      <c r="M664" s="22"/>
      <c r="N664" s="21"/>
      <c r="O664" s="21"/>
      <c r="P664" s="21"/>
      <c r="Q664" s="21"/>
      <c r="R664" s="21"/>
    </row>
    <row r="665" ht="16.5" customHeight="1">
      <c r="A665" s="24"/>
      <c r="B665" s="24"/>
      <c r="G665" s="62"/>
      <c r="H665" s="24"/>
      <c r="J665" s="21"/>
      <c r="K665" s="21"/>
      <c r="L665" s="21"/>
      <c r="M665" s="22"/>
      <c r="N665" s="21"/>
      <c r="O665" s="21"/>
      <c r="P665" s="21"/>
      <c r="Q665" s="21"/>
      <c r="R665" s="21"/>
    </row>
    <row r="666" ht="16.5" customHeight="1">
      <c r="A666" s="24"/>
      <c r="B666" s="24"/>
      <c r="G666" s="62"/>
      <c r="H666" s="24"/>
      <c r="J666" s="21"/>
      <c r="K666" s="21"/>
      <c r="L666" s="21"/>
      <c r="M666" s="22"/>
      <c r="N666" s="21"/>
      <c r="O666" s="21"/>
      <c r="P666" s="21"/>
      <c r="Q666" s="21"/>
      <c r="R666" s="21"/>
    </row>
    <row r="667" ht="16.5" customHeight="1">
      <c r="A667" s="24"/>
      <c r="B667" s="24"/>
      <c r="G667" s="62"/>
      <c r="H667" s="24"/>
      <c r="J667" s="21"/>
      <c r="K667" s="21"/>
      <c r="L667" s="21"/>
      <c r="M667" s="22"/>
      <c r="N667" s="21"/>
      <c r="O667" s="21"/>
      <c r="P667" s="21"/>
      <c r="Q667" s="21"/>
      <c r="R667" s="21"/>
    </row>
    <row r="668" ht="16.5" customHeight="1">
      <c r="A668" s="24"/>
      <c r="B668" s="24"/>
      <c r="G668" s="62"/>
      <c r="H668" s="24"/>
      <c r="J668" s="21"/>
      <c r="K668" s="21"/>
      <c r="L668" s="21"/>
      <c r="M668" s="22"/>
      <c r="N668" s="21"/>
      <c r="O668" s="21"/>
      <c r="P668" s="21"/>
      <c r="Q668" s="21"/>
      <c r="R668" s="21"/>
    </row>
    <row r="669" ht="16.5" customHeight="1">
      <c r="A669" s="24"/>
      <c r="B669" s="24"/>
      <c r="G669" s="62"/>
      <c r="H669" s="24"/>
      <c r="J669" s="21"/>
      <c r="K669" s="21"/>
      <c r="L669" s="21"/>
      <c r="M669" s="22"/>
      <c r="N669" s="21"/>
      <c r="O669" s="21"/>
      <c r="P669" s="21"/>
      <c r="Q669" s="21"/>
      <c r="R669" s="21"/>
    </row>
    <row r="670" ht="16.5" customHeight="1">
      <c r="A670" s="24"/>
      <c r="B670" s="24"/>
      <c r="G670" s="62"/>
      <c r="H670" s="24"/>
      <c r="J670" s="21"/>
      <c r="K670" s="21"/>
      <c r="L670" s="21"/>
      <c r="M670" s="22"/>
      <c r="N670" s="21"/>
      <c r="O670" s="21"/>
      <c r="P670" s="21"/>
      <c r="Q670" s="21"/>
      <c r="R670" s="21"/>
    </row>
    <row r="671" ht="16.5" customHeight="1">
      <c r="A671" s="24"/>
      <c r="B671" s="24"/>
      <c r="G671" s="62"/>
      <c r="H671" s="24"/>
      <c r="J671" s="21"/>
      <c r="K671" s="21"/>
      <c r="L671" s="21"/>
      <c r="M671" s="22"/>
      <c r="N671" s="21"/>
      <c r="O671" s="21"/>
      <c r="P671" s="21"/>
      <c r="Q671" s="21"/>
      <c r="R671" s="21"/>
    </row>
    <row r="672" ht="16.5" customHeight="1">
      <c r="A672" s="24"/>
      <c r="B672" s="24"/>
      <c r="G672" s="62"/>
      <c r="H672" s="24"/>
      <c r="J672" s="21"/>
      <c r="K672" s="21"/>
      <c r="L672" s="21"/>
      <c r="M672" s="22"/>
      <c r="N672" s="21"/>
      <c r="O672" s="21"/>
      <c r="P672" s="21"/>
      <c r="Q672" s="21"/>
      <c r="R672" s="21"/>
    </row>
    <row r="673" ht="16.5" customHeight="1">
      <c r="A673" s="24"/>
      <c r="B673" s="24"/>
      <c r="G673" s="62"/>
      <c r="H673" s="24"/>
      <c r="J673" s="21"/>
      <c r="K673" s="21"/>
      <c r="L673" s="21"/>
      <c r="M673" s="22"/>
      <c r="N673" s="21"/>
      <c r="O673" s="21"/>
      <c r="P673" s="21"/>
      <c r="Q673" s="21"/>
      <c r="R673" s="21"/>
    </row>
    <row r="674" ht="16.5" customHeight="1">
      <c r="A674" s="24"/>
      <c r="B674" s="24"/>
      <c r="G674" s="62"/>
      <c r="H674" s="24"/>
      <c r="J674" s="21"/>
      <c r="K674" s="21"/>
      <c r="L674" s="21"/>
      <c r="M674" s="22"/>
      <c r="N674" s="21"/>
      <c r="O674" s="21"/>
      <c r="P674" s="21"/>
      <c r="Q674" s="21"/>
      <c r="R674" s="21"/>
    </row>
    <row r="675" ht="16.5" customHeight="1">
      <c r="A675" s="24"/>
      <c r="B675" s="24"/>
      <c r="G675" s="62"/>
      <c r="H675" s="24"/>
      <c r="J675" s="21"/>
      <c r="K675" s="21"/>
      <c r="L675" s="21"/>
      <c r="M675" s="22"/>
      <c r="N675" s="21"/>
      <c r="O675" s="21"/>
      <c r="P675" s="21"/>
      <c r="Q675" s="21"/>
      <c r="R675" s="21"/>
    </row>
    <row r="676" ht="16.5" customHeight="1">
      <c r="A676" s="24"/>
      <c r="B676" s="24"/>
      <c r="G676" s="62"/>
      <c r="H676" s="24"/>
      <c r="J676" s="21"/>
      <c r="K676" s="21"/>
      <c r="L676" s="21"/>
      <c r="M676" s="22"/>
      <c r="N676" s="21"/>
      <c r="O676" s="21"/>
      <c r="P676" s="21"/>
      <c r="Q676" s="21"/>
      <c r="R676" s="21"/>
    </row>
    <row r="677" ht="16.5" customHeight="1">
      <c r="A677" s="24"/>
      <c r="B677" s="24"/>
      <c r="G677" s="62"/>
      <c r="H677" s="24"/>
      <c r="J677" s="21"/>
      <c r="K677" s="21"/>
      <c r="L677" s="21"/>
      <c r="M677" s="22"/>
      <c r="N677" s="21"/>
      <c r="O677" s="21"/>
      <c r="P677" s="21"/>
      <c r="Q677" s="21"/>
      <c r="R677" s="21"/>
    </row>
    <row r="678" ht="16.5" customHeight="1">
      <c r="A678" s="24"/>
      <c r="B678" s="24"/>
      <c r="G678" s="62"/>
      <c r="H678" s="24"/>
      <c r="J678" s="21"/>
      <c r="K678" s="21"/>
      <c r="L678" s="21"/>
      <c r="M678" s="22"/>
      <c r="N678" s="21"/>
      <c r="O678" s="21"/>
      <c r="P678" s="21"/>
      <c r="Q678" s="21"/>
      <c r="R678" s="21"/>
    </row>
    <row r="679" ht="16.5" customHeight="1">
      <c r="A679" s="24"/>
      <c r="B679" s="24"/>
      <c r="G679" s="62"/>
      <c r="H679" s="24"/>
      <c r="J679" s="21"/>
      <c r="K679" s="21"/>
      <c r="L679" s="21"/>
      <c r="M679" s="22"/>
      <c r="N679" s="21"/>
      <c r="O679" s="21"/>
      <c r="P679" s="21"/>
      <c r="Q679" s="21"/>
      <c r="R679" s="21"/>
    </row>
    <row r="680" ht="16.5" customHeight="1">
      <c r="A680" s="24"/>
      <c r="B680" s="24"/>
      <c r="G680" s="62"/>
      <c r="H680" s="24"/>
      <c r="J680" s="21"/>
      <c r="K680" s="21"/>
      <c r="L680" s="21"/>
      <c r="M680" s="22"/>
      <c r="N680" s="21"/>
      <c r="O680" s="21"/>
      <c r="P680" s="21"/>
      <c r="Q680" s="21"/>
      <c r="R680" s="21"/>
    </row>
    <row r="681" ht="16.5" customHeight="1">
      <c r="A681" s="24"/>
      <c r="B681" s="24"/>
      <c r="G681" s="62"/>
      <c r="H681" s="24"/>
      <c r="J681" s="21"/>
      <c r="K681" s="21"/>
      <c r="L681" s="21"/>
      <c r="M681" s="22"/>
      <c r="N681" s="21"/>
      <c r="O681" s="21"/>
      <c r="P681" s="21"/>
      <c r="Q681" s="21"/>
      <c r="R681" s="21"/>
    </row>
    <row r="682" ht="16.5" customHeight="1">
      <c r="A682" s="24"/>
      <c r="B682" s="24"/>
      <c r="G682" s="62"/>
      <c r="H682" s="24"/>
      <c r="J682" s="21"/>
      <c r="K682" s="21"/>
      <c r="L682" s="21"/>
      <c r="M682" s="22"/>
      <c r="N682" s="21"/>
      <c r="O682" s="21"/>
      <c r="P682" s="21"/>
      <c r="Q682" s="21"/>
      <c r="R682" s="21"/>
    </row>
    <row r="683" ht="16.5" customHeight="1">
      <c r="A683" s="24"/>
      <c r="B683" s="24"/>
      <c r="G683" s="62"/>
      <c r="H683" s="24"/>
      <c r="J683" s="21"/>
      <c r="K683" s="21"/>
      <c r="L683" s="21"/>
      <c r="M683" s="22"/>
      <c r="N683" s="21"/>
      <c r="O683" s="21"/>
      <c r="P683" s="21"/>
      <c r="Q683" s="21"/>
      <c r="R683" s="21"/>
    </row>
    <row r="684" ht="16.5" customHeight="1">
      <c r="A684" s="24"/>
      <c r="B684" s="24"/>
      <c r="G684" s="62"/>
      <c r="H684" s="24"/>
      <c r="J684" s="21"/>
      <c r="K684" s="21"/>
      <c r="L684" s="21"/>
      <c r="M684" s="22"/>
      <c r="N684" s="21"/>
      <c r="O684" s="21"/>
      <c r="P684" s="21"/>
      <c r="Q684" s="21"/>
      <c r="R684" s="21"/>
    </row>
    <row r="685" ht="16.5" customHeight="1">
      <c r="A685" s="24"/>
      <c r="B685" s="24"/>
      <c r="G685" s="62"/>
      <c r="H685" s="24"/>
      <c r="J685" s="21"/>
      <c r="K685" s="21"/>
      <c r="L685" s="21"/>
      <c r="M685" s="22"/>
      <c r="N685" s="21"/>
      <c r="O685" s="21"/>
      <c r="P685" s="21"/>
      <c r="Q685" s="21"/>
      <c r="R685" s="21"/>
    </row>
    <row r="686" ht="16.5" customHeight="1">
      <c r="A686" s="24"/>
      <c r="B686" s="24"/>
      <c r="G686" s="62"/>
      <c r="H686" s="24"/>
      <c r="J686" s="21"/>
      <c r="K686" s="21"/>
      <c r="L686" s="21"/>
      <c r="M686" s="22"/>
      <c r="N686" s="21"/>
      <c r="O686" s="21"/>
      <c r="P686" s="21"/>
      <c r="Q686" s="21"/>
      <c r="R686" s="21"/>
    </row>
    <row r="687" ht="16.5" customHeight="1">
      <c r="A687" s="24"/>
      <c r="B687" s="24"/>
      <c r="G687" s="62"/>
      <c r="H687" s="24"/>
      <c r="J687" s="21"/>
      <c r="K687" s="21"/>
      <c r="L687" s="21"/>
      <c r="M687" s="22"/>
      <c r="N687" s="21"/>
      <c r="O687" s="21"/>
      <c r="P687" s="21"/>
      <c r="Q687" s="21"/>
      <c r="R687" s="21"/>
    </row>
    <row r="688" ht="16.5" customHeight="1">
      <c r="A688" s="24"/>
      <c r="B688" s="24"/>
      <c r="G688" s="62"/>
      <c r="H688" s="24"/>
      <c r="J688" s="21"/>
      <c r="K688" s="21"/>
      <c r="L688" s="21"/>
      <c r="M688" s="22"/>
      <c r="N688" s="21"/>
      <c r="O688" s="21"/>
      <c r="P688" s="21"/>
      <c r="Q688" s="21"/>
      <c r="R688" s="21"/>
    </row>
    <row r="689" ht="16.5" customHeight="1">
      <c r="A689" s="24"/>
      <c r="B689" s="24"/>
      <c r="G689" s="62"/>
      <c r="H689" s="24"/>
      <c r="J689" s="21"/>
      <c r="K689" s="21"/>
      <c r="L689" s="21"/>
      <c r="M689" s="22"/>
      <c r="N689" s="21"/>
      <c r="O689" s="21"/>
      <c r="P689" s="21"/>
      <c r="Q689" s="21"/>
      <c r="R689" s="21"/>
    </row>
    <row r="690" ht="16.5" customHeight="1">
      <c r="A690" s="24"/>
      <c r="B690" s="24"/>
      <c r="G690" s="62"/>
      <c r="H690" s="24"/>
      <c r="J690" s="21"/>
      <c r="K690" s="21"/>
      <c r="L690" s="21"/>
      <c r="M690" s="22"/>
      <c r="N690" s="21"/>
      <c r="O690" s="21"/>
      <c r="P690" s="21"/>
      <c r="Q690" s="21"/>
      <c r="R690" s="21"/>
    </row>
    <row r="691" ht="16.5" customHeight="1">
      <c r="A691" s="24"/>
      <c r="B691" s="24"/>
      <c r="G691" s="62"/>
      <c r="H691" s="24"/>
      <c r="J691" s="21"/>
      <c r="K691" s="21"/>
      <c r="L691" s="21"/>
      <c r="M691" s="22"/>
      <c r="N691" s="21"/>
      <c r="O691" s="21"/>
      <c r="P691" s="21"/>
      <c r="Q691" s="21"/>
      <c r="R691" s="21"/>
    </row>
    <row r="692" ht="16.5" customHeight="1">
      <c r="A692" s="24"/>
      <c r="B692" s="24"/>
      <c r="G692" s="62"/>
      <c r="H692" s="24"/>
      <c r="J692" s="21"/>
      <c r="K692" s="21"/>
      <c r="L692" s="21"/>
      <c r="M692" s="22"/>
      <c r="N692" s="21"/>
      <c r="O692" s="21"/>
      <c r="P692" s="21"/>
      <c r="Q692" s="21"/>
      <c r="R692" s="21"/>
    </row>
    <row r="693" ht="16.5" customHeight="1">
      <c r="A693" s="24"/>
      <c r="B693" s="24"/>
      <c r="G693" s="62"/>
      <c r="H693" s="24"/>
      <c r="J693" s="21"/>
      <c r="K693" s="21"/>
      <c r="L693" s="21"/>
      <c r="M693" s="22"/>
      <c r="N693" s="21"/>
      <c r="O693" s="21"/>
      <c r="P693" s="21"/>
      <c r="Q693" s="21"/>
      <c r="R693" s="21"/>
    </row>
    <row r="694" ht="16.5" customHeight="1">
      <c r="A694" s="24"/>
      <c r="B694" s="24"/>
      <c r="G694" s="62"/>
      <c r="H694" s="24"/>
      <c r="J694" s="21"/>
      <c r="K694" s="21"/>
      <c r="L694" s="21"/>
      <c r="M694" s="22"/>
      <c r="N694" s="21"/>
      <c r="O694" s="21"/>
      <c r="P694" s="21"/>
      <c r="Q694" s="21"/>
      <c r="R694" s="21"/>
    </row>
    <row r="695" ht="16.5" customHeight="1">
      <c r="A695" s="24"/>
      <c r="B695" s="24"/>
      <c r="G695" s="62"/>
      <c r="H695" s="24"/>
      <c r="J695" s="21"/>
      <c r="K695" s="21"/>
      <c r="L695" s="21"/>
      <c r="M695" s="22"/>
      <c r="N695" s="21"/>
      <c r="O695" s="21"/>
      <c r="P695" s="21"/>
      <c r="Q695" s="21"/>
      <c r="R695" s="21"/>
    </row>
    <row r="696" ht="16.5" customHeight="1">
      <c r="A696" s="24"/>
      <c r="B696" s="24"/>
      <c r="G696" s="62"/>
      <c r="H696" s="24"/>
      <c r="J696" s="21"/>
      <c r="K696" s="21"/>
      <c r="L696" s="21"/>
      <c r="M696" s="22"/>
      <c r="N696" s="21"/>
      <c r="O696" s="21"/>
      <c r="P696" s="21"/>
      <c r="Q696" s="21"/>
      <c r="R696" s="21"/>
    </row>
    <row r="697" ht="16.5" customHeight="1">
      <c r="A697" s="24"/>
      <c r="B697" s="24"/>
      <c r="G697" s="62"/>
      <c r="H697" s="24"/>
      <c r="J697" s="21"/>
      <c r="K697" s="21"/>
      <c r="L697" s="21"/>
      <c r="M697" s="22"/>
      <c r="N697" s="21"/>
      <c r="O697" s="21"/>
      <c r="P697" s="21"/>
      <c r="Q697" s="21"/>
      <c r="R697" s="21"/>
    </row>
    <row r="698" ht="16.5" customHeight="1">
      <c r="A698" s="24"/>
      <c r="B698" s="24"/>
      <c r="G698" s="62"/>
      <c r="H698" s="24"/>
      <c r="J698" s="21"/>
      <c r="K698" s="21"/>
      <c r="L698" s="21"/>
      <c r="M698" s="22"/>
      <c r="N698" s="21"/>
      <c r="O698" s="21"/>
      <c r="P698" s="21"/>
      <c r="Q698" s="21"/>
      <c r="R698" s="21"/>
    </row>
    <row r="699" ht="16.5" customHeight="1">
      <c r="A699" s="24"/>
      <c r="B699" s="24"/>
      <c r="G699" s="62"/>
      <c r="H699" s="24"/>
      <c r="J699" s="21"/>
      <c r="K699" s="21"/>
      <c r="L699" s="21"/>
      <c r="M699" s="22"/>
      <c r="N699" s="21"/>
      <c r="O699" s="21"/>
      <c r="P699" s="21"/>
      <c r="Q699" s="21"/>
      <c r="R699" s="21"/>
    </row>
    <row r="700" ht="16.5" customHeight="1">
      <c r="A700" s="24"/>
      <c r="B700" s="24"/>
      <c r="G700" s="62"/>
      <c r="H700" s="24"/>
      <c r="J700" s="21"/>
      <c r="K700" s="21"/>
      <c r="L700" s="21"/>
      <c r="M700" s="22"/>
      <c r="N700" s="21"/>
      <c r="O700" s="21"/>
      <c r="P700" s="21"/>
      <c r="Q700" s="21"/>
      <c r="R700" s="21"/>
    </row>
    <row r="701" ht="16.5" customHeight="1">
      <c r="A701" s="24"/>
      <c r="B701" s="24"/>
      <c r="G701" s="62"/>
      <c r="H701" s="24"/>
      <c r="J701" s="21"/>
      <c r="K701" s="21"/>
      <c r="L701" s="21"/>
      <c r="M701" s="22"/>
      <c r="N701" s="21"/>
      <c r="O701" s="21"/>
      <c r="P701" s="21"/>
      <c r="Q701" s="21"/>
      <c r="R701" s="21"/>
    </row>
    <row r="702" ht="16.5" customHeight="1">
      <c r="A702" s="24"/>
      <c r="B702" s="24"/>
      <c r="G702" s="62"/>
      <c r="H702" s="24"/>
      <c r="J702" s="21"/>
      <c r="K702" s="21"/>
      <c r="L702" s="21"/>
      <c r="M702" s="22"/>
      <c r="N702" s="21"/>
      <c r="O702" s="21"/>
      <c r="P702" s="21"/>
      <c r="Q702" s="21"/>
      <c r="R702" s="21"/>
    </row>
    <row r="703" ht="16.5" customHeight="1">
      <c r="A703" s="24"/>
      <c r="B703" s="24"/>
      <c r="G703" s="62"/>
      <c r="H703" s="24"/>
      <c r="J703" s="21"/>
      <c r="K703" s="21"/>
      <c r="L703" s="21"/>
      <c r="M703" s="22"/>
      <c r="N703" s="21"/>
      <c r="O703" s="21"/>
      <c r="P703" s="21"/>
      <c r="Q703" s="21"/>
      <c r="R703" s="21"/>
    </row>
    <row r="704" ht="16.5" customHeight="1">
      <c r="A704" s="24"/>
      <c r="B704" s="24"/>
      <c r="G704" s="62"/>
      <c r="H704" s="24"/>
      <c r="J704" s="21"/>
      <c r="K704" s="21"/>
      <c r="L704" s="21"/>
      <c r="M704" s="22"/>
      <c r="N704" s="21"/>
      <c r="O704" s="21"/>
      <c r="P704" s="21"/>
      <c r="Q704" s="21"/>
      <c r="R704" s="21"/>
    </row>
    <row r="705" ht="16.5" customHeight="1">
      <c r="A705" s="24"/>
      <c r="B705" s="24"/>
      <c r="G705" s="62"/>
      <c r="H705" s="24"/>
      <c r="J705" s="21"/>
      <c r="K705" s="21"/>
      <c r="L705" s="21"/>
      <c r="M705" s="22"/>
      <c r="N705" s="21"/>
      <c r="O705" s="21"/>
      <c r="P705" s="21"/>
      <c r="Q705" s="21"/>
      <c r="R705" s="21"/>
    </row>
    <row r="706" ht="16.5" customHeight="1">
      <c r="A706" s="24"/>
      <c r="B706" s="24"/>
      <c r="G706" s="62"/>
      <c r="H706" s="24"/>
      <c r="J706" s="21"/>
      <c r="K706" s="21"/>
      <c r="L706" s="21"/>
      <c r="M706" s="22"/>
      <c r="N706" s="21"/>
      <c r="O706" s="21"/>
      <c r="P706" s="21"/>
      <c r="Q706" s="21"/>
      <c r="R706" s="21"/>
    </row>
    <row r="707" ht="16.5" customHeight="1">
      <c r="A707" s="24"/>
      <c r="B707" s="24"/>
      <c r="G707" s="62"/>
      <c r="H707" s="24"/>
      <c r="J707" s="21"/>
      <c r="K707" s="21"/>
      <c r="L707" s="21"/>
      <c r="M707" s="22"/>
      <c r="N707" s="21"/>
      <c r="O707" s="21"/>
      <c r="P707" s="21"/>
      <c r="Q707" s="21"/>
      <c r="R707" s="21"/>
    </row>
    <row r="708" ht="16.5" customHeight="1">
      <c r="A708" s="24"/>
      <c r="B708" s="24"/>
      <c r="G708" s="62"/>
      <c r="H708" s="24"/>
      <c r="J708" s="21"/>
      <c r="K708" s="21"/>
      <c r="L708" s="21"/>
      <c r="M708" s="22"/>
      <c r="N708" s="21"/>
      <c r="O708" s="21"/>
      <c r="P708" s="21"/>
      <c r="Q708" s="21"/>
      <c r="R708" s="21"/>
    </row>
    <row r="709" ht="16.5" customHeight="1">
      <c r="A709" s="24"/>
      <c r="B709" s="24"/>
      <c r="G709" s="62"/>
      <c r="H709" s="24"/>
      <c r="J709" s="21"/>
      <c r="K709" s="21"/>
      <c r="L709" s="21"/>
      <c r="M709" s="22"/>
      <c r="N709" s="21"/>
      <c r="O709" s="21"/>
      <c r="P709" s="21"/>
      <c r="Q709" s="21"/>
      <c r="R709" s="21"/>
    </row>
    <row r="710" ht="16.5" customHeight="1">
      <c r="A710" s="24"/>
      <c r="B710" s="24"/>
      <c r="G710" s="62"/>
      <c r="H710" s="24"/>
      <c r="J710" s="21"/>
      <c r="K710" s="21"/>
      <c r="L710" s="21"/>
      <c r="M710" s="22"/>
      <c r="N710" s="21"/>
      <c r="O710" s="21"/>
      <c r="P710" s="21"/>
      <c r="Q710" s="21"/>
      <c r="R710" s="21"/>
    </row>
    <row r="711" ht="16.5" customHeight="1">
      <c r="A711" s="24"/>
      <c r="B711" s="24"/>
      <c r="G711" s="62"/>
      <c r="H711" s="24"/>
      <c r="J711" s="21"/>
      <c r="K711" s="21"/>
      <c r="L711" s="21"/>
      <c r="M711" s="22"/>
      <c r="N711" s="21"/>
      <c r="O711" s="21"/>
      <c r="P711" s="21"/>
      <c r="Q711" s="21"/>
      <c r="R711" s="21"/>
    </row>
    <row r="712" ht="16.5" customHeight="1">
      <c r="A712" s="24"/>
      <c r="B712" s="24"/>
      <c r="G712" s="62"/>
      <c r="H712" s="24"/>
      <c r="J712" s="21"/>
      <c r="K712" s="21"/>
      <c r="L712" s="21"/>
      <c r="M712" s="22"/>
      <c r="N712" s="21"/>
      <c r="O712" s="21"/>
      <c r="P712" s="21"/>
      <c r="Q712" s="21"/>
      <c r="R712" s="21"/>
    </row>
    <row r="713" ht="16.5" customHeight="1">
      <c r="A713" s="24"/>
      <c r="B713" s="24"/>
      <c r="G713" s="62"/>
      <c r="H713" s="24"/>
      <c r="J713" s="21"/>
      <c r="K713" s="21"/>
      <c r="L713" s="21"/>
      <c r="M713" s="22"/>
      <c r="N713" s="21"/>
      <c r="O713" s="21"/>
      <c r="P713" s="21"/>
      <c r="Q713" s="21"/>
      <c r="R713" s="21"/>
    </row>
    <row r="714" ht="16.5" customHeight="1">
      <c r="A714" s="24"/>
      <c r="B714" s="24"/>
      <c r="G714" s="62"/>
      <c r="H714" s="24"/>
      <c r="J714" s="21"/>
      <c r="K714" s="21"/>
      <c r="L714" s="21"/>
      <c r="M714" s="22"/>
      <c r="N714" s="21"/>
      <c r="O714" s="21"/>
      <c r="P714" s="21"/>
      <c r="Q714" s="21"/>
      <c r="R714" s="21"/>
    </row>
    <row r="715" ht="16.5" customHeight="1">
      <c r="A715" s="24"/>
      <c r="B715" s="24"/>
      <c r="G715" s="62"/>
      <c r="H715" s="24"/>
      <c r="J715" s="21"/>
      <c r="K715" s="21"/>
      <c r="L715" s="21"/>
      <c r="M715" s="22"/>
      <c r="N715" s="21"/>
      <c r="O715" s="21"/>
      <c r="P715" s="21"/>
      <c r="Q715" s="21"/>
      <c r="R715" s="21"/>
    </row>
    <row r="716" ht="16.5" customHeight="1">
      <c r="A716" s="24"/>
      <c r="B716" s="24"/>
      <c r="G716" s="62"/>
      <c r="H716" s="24"/>
      <c r="J716" s="21"/>
      <c r="K716" s="21"/>
      <c r="L716" s="21"/>
      <c r="M716" s="22"/>
      <c r="N716" s="21"/>
      <c r="O716" s="21"/>
      <c r="P716" s="21"/>
      <c r="Q716" s="21"/>
      <c r="R716" s="21"/>
    </row>
    <row r="717" ht="16.5" customHeight="1">
      <c r="A717" s="24"/>
      <c r="B717" s="24"/>
      <c r="G717" s="62"/>
      <c r="H717" s="24"/>
      <c r="J717" s="21"/>
      <c r="K717" s="21"/>
      <c r="L717" s="21"/>
      <c r="M717" s="22"/>
      <c r="N717" s="21"/>
      <c r="O717" s="21"/>
      <c r="P717" s="21"/>
      <c r="Q717" s="21"/>
      <c r="R717" s="21"/>
    </row>
    <row r="718" ht="16.5" customHeight="1">
      <c r="A718" s="24"/>
      <c r="B718" s="24"/>
      <c r="G718" s="62"/>
      <c r="H718" s="24"/>
      <c r="J718" s="21"/>
      <c r="K718" s="21"/>
      <c r="L718" s="21"/>
      <c r="M718" s="22"/>
      <c r="N718" s="21"/>
      <c r="O718" s="21"/>
      <c r="P718" s="21"/>
      <c r="Q718" s="21"/>
      <c r="R718" s="21"/>
    </row>
    <row r="719" ht="16.5" customHeight="1">
      <c r="A719" s="24"/>
      <c r="B719" s="24"/>
      <c r="G719" s="62"/>
      <c r="H719" s="24"/>
      <c r="J719" s="21"/>
      <c r="K719" s="21"/>
      <c r="L719" s="21"/>
      <c r="M719" s="22"/>
      <c r="N719" s="21"/>
      <c r="O719" s="21"/>
      <c r="P719" s="21"/>
      <c r="Q719" s="21"/>
      <c r="R719" s="21"/>
    </row>
    <row r="720" ht="16.5" customHeight="1">
      <c r="A720" s="24"/>
      <c r="B720" s="24"/>
      <c r="G720" s="62"/>
      <c r="H720" s="24"/>
      <c r="J720" s="21"/>
      <c r="K720" s="21"/>
      <c r="L720" s="21"/>
      <c r="M720" s="22"/>
      <c r="N720" s="21"/>
      <c r="O720" s="21"/>
      <c r="P720" s="21"/>
      <c r="Q720" s="21"/>
      <c r="R720" s="21"/>
    </row>
    <row r="721" ht="16.5" customHeight="1">
      <c r="A721" s="24"/>
      <c r="B721" s="24"/>
      <c r="G721" s="62"/>
      <c r="H721" s="24"/>
      <c r="J721" s="21"/>
      <c r="K721" s="21"/>
      <c r="L721" s="21"/>
      <c r="M721" s="22"/>
      <c r="N721" s="21"/>
      <c r="O721" s="21"/>
      <c r="P721" s="21"/>
      <c r="Q721" s="21"/>
      <c r="R721" s="21"/>
    </row>
    <row r="722" ht="16.5" customHeight="1">
      <c r="A722" s="24"/>
      <c r="B722" s="24"/>
      <c r="G722" s="62"/>
      <c r="H722" s="24"/>
      <c r="J722" s="21"/>
      <c r="K722" s="21"/>
      <c r="L722" s="21"/>
      <c r="M722" s="22"/>
      <c r="N722" s="21"/>
      <c r="O722" s="21"/>
      <c r="P722" s="21"/>
      <c r="Q722" s="21"/>
      <c r="R722" s="21"/>
    </row>
    <row r="723" ht="16.5" customHeight="1">
      <c r="A723" s="24"/>
      <c r="B723" s="24"/>
      <c r="G723" s="62"/>
      <c r="H723" s="24"/>
      <c r="J723" s="21"/>
      <c r="K723" s="21"/>
      <c r="L723" s="21"/>
      <c r="M723" s="22"/>
      <c r="N723" s="21"/>
      <c r="O723" s="21"/>
      <c r="P723" s="21"/>
      <c r="Q723" s="21"/>
      <c r="R723" s="21"/>
    </row>
    <row r="724" ht="16.5" customHeight="1">
      <c r="A724" s="24"/>
      <c r="B724" s="24"/>
      <c r="G724" s="62"/>
      <c r="H724" s="24"/>
      <c r="J724" s="21"/>
      <c r="K724" s="21"/>
      <c r="L724" s="21"/>
      <c r="M724" s="22"/>
      <c r="N724" s="21"/>
      <c r="O724" s="21"/>
      <c r="P724" s="21"/>
      <c r="Q724" s="21"/>
      <c r="R724" s="21"/>
    </row>
    <row r="725" ht="16.5" customHeight="1">
      <c r="A725" s="24"/>
      <c r="B725" s="24"/>
      <c r="G725" s="62"/>
      <c r="H725" s="24"/>
      <c r="J725" s="21"/>
      <c r="K725" s="21"/>
      <c r="L725" s="21"/>
      <c r="M725" s="22"/>
      <c r="N725" s="21"/>
      <c r="O725" s="21"/>
      <c r="P725" s="21"/>
      <c r="Q725" s="21"/>
      <c r="R725" s="21"/>
    </row>
    <row r="726" ht="16.5" customHeight="1">
      <c r="A726" s="24"/>
      <c r="B726" s="24"/>
      <c r="G726" s="62"/>
      <c r="H726" s="24"/>
      <c r="J726" s="21"/>
      <c r="K726" s="21"/>
      <c r="L726" s="21"/>
      <c r="M726" s="22"/>
      <c r="N726" s="21"/>
      <c r="O726" s="21"/>
      <c r="P726" s="21"/>
      <c r="Q726" s="21"/>
      <c r="R726" s="21"/>
    </row>
    <row r="727" ht="16.5" customHeight="1">
      <c r="A727" s="24"/>
      <c r="B727" s="24"/>
      <c r="G727" s="62"/>
      <c r="H727" s="24"/>
      <c r="J727" s="21"/>
      <c r="K727" s="21"/>
      <c r="L727" s="21"/>
      <c r="M727" s="22"/>
      <c r="N727" s="21"/>
      <c r="O727" s="21"/>
      <c r="P727" s="21"/>
      <c r="Q727" s="21"/>
      <c r="R727" s="21"/>
    </row>
    <row r="728" ht="16.5" customHeight="1">
      <c r="A728" s="24"/>
      <c r="B728" s="24"/>
      <c r="G728" s="62"/>
      <c r="H728" s="24"/>
      <c r="J728" s="21"/>
      <c r="K728" s="21"/>
      <c r="L728" s="21"/>
      <c r="M728" s="22"/>
      <c r="N728" s="21"/>
      <c r="O728" s="21"/>
      <c r="P728" s="21"/>
      <c r="Q728" s="21"/>
      <c r="R728" s="21"/>
    </row>
    <row r="729" ht="16.5" customHeight="1">
      <c r="A729" s="24"/>
      <c r="B729" s="24"/>
      <c r="G729" s="62"/>
      <c r="H729" s="24"/>
      <c r="J729" s="21"/>
      <c r="K729" s="21"/>
      <c r="L729" s="21"/>
      <c r="M729" s="22"/>
      <c r="N729" s="21"/>
      <c r="O729" s="21"/>
      <c r="P729" s="21"/>
      <c r="Q729" s="21"/>
      <c r="R729" s="21"/>
    </row>
    <row r="730" ht="16.5" customHeight="1">
      <c r="A730" s="24"/>
      <c r="B730" s="24"/>
      <c r="G730" s="62"/>
      <c r="H730" s="24"/>
      <c r="J730" s="21"/>
      <c r="K730" s="21"/>
      <c r="L730" s="21"/>
      <c r="M730" s="22"/>
      <c r="N730" s="21"/>
      <c r="O730" s="21"/>
      <c r="P730" s="21"/>
      <c r="Q730" s="21"/>
      <c r="R730" s="21"/>
    </row>
    <row r="731" ht="16.5" customHeight="1">
      <c r="A731" s="24"/>
      <c r="B731" s="24"/>
      <c r="G731" s="62"/>
      <c r="H731" s="24"/>
      <c r="J731" s="21"/>
      <c r="K731" s="21"/>
      <c r="L731" s="21"/>
      <c r="M731" s="22"/>
      <c r="N731" s="21"/>
      <c r="O731" s="21"/>
      <c r="P731" s="21"/>
      <c r="Q731" s="21"/>
      <c r="R731" s="21"/>
    </row>
    <row r="732" ht="16.5" customHeight="1">
      <c r="A732" s="24"/>
      <c r="B732" s="24"/>
      <c r="G732" s="62"/>
      <c r="H732" s="24"/>
      <c r="J732" s="21"/>
      <c r="K732" s="21"/>
      <c r="L732" s="21"/>
      <c r="M732" s="22"/>
      <c r="N732" s="21"/>
      <c r="O732" s="21"/>
      <c r="P732" s="21"/>
      <c r="Q732" s="21"/>
      <c r="R732" s="21"/>
    </row>
    <row r="733" ht="16.5" customHeight="1">
      <c r="A733" s="24"/>
      <c r="B733" s="24"/>
      <c r="G733" s="62"/>
      <c r="H733" s="24"/>
      <c r="J733" s="21"/>
      <c r="K733" s="21"/>
      <c r="L733" s="21"/>
      <c r="M733" s="22"/>
      <c r="N733" s="21"/>
      <c r="O733" s="21"/>
      <c r="P733" s="21"/>
      <c r="Q733" s="21"/>
      <c r="R733" s="21"/>
    </row>
    <row r="734" ht="16.5" customHeight="1">
      <c r="A734" s="24"/>
      <c r="B734" s="24"/>
      <c r="G734" s="62"/>
      <c r="H734" s="24"/>
      <c r="J734" s="21"/>
      <c r="K734" s="21"/>
      <c r="L734" s="21"/>
      <c r="M734" s="22"/>
      <c r="N734" s="21"/>
      <c r="O734" s="21"/>
      <c r="P734" s="21"/>
      <c r="Q734" s="21"/>
      <c r="R734" s="21"/>
    </row>
    <row r="735" ht="16.5" customHeight="1">
      <c r="A735" s="24"/>
      <c r="B735" s="24"/>
      <c r="G735" s="62"/>
      <c r="H735" s="24"/>
      <c r="J735" s="21"/>
      <c r="K735" s="21"/>
      <c r="L735" s="21"/>
      <c r="M735" s="22"/>
      <c r="N735" s="21"/>
      <c r="O735" s="21"/>
      <c r="P735" s="21"/>
      <c r="Q735" s="21"/>
      <c r="R735" s="21"/>
    </row>
    <row r="736" ht="16.5" customHeight="1">
      <c r="A736" s="24"/>
      <c r="B736" s="24"/>
      <c r="G736" s="62"/>
      <c r="H736" s="24"/>
      <c r="J736" s="21"/>
      <c r="K736" s="21"/>
      <c r="L736" s="21"/>
      <c r="M736" s="22"/>
      <c r="N736" s="21"/>
      <c r="O736" s="21"/>
      <c r="P736" s="21"/>
      <c r="Q736" s="21"/>
      <c r="R736" s="21"/>
    </row>
    <row r="737" ht="16.5" customHeight="1">
      <c r="A737" s="24"/>
      <c r="B737" s="24"/>
      <c r="G737" s="62"/>
      <c r="H737" s="24"/>
      <c r="J737" s="21"/>
      <c r="K737" s="21"/>
      <c r="L737" s="21"/>
      <c r="M737" s="22"/>
      <c r="N737" s="21"/>
      <c r="O737" s="21"/>
      <c r="P737" s="21"/>
      <c r="Q737" s="21"/>
      <c r="R737" s="21"/>
    </row>
    <row r="738" ht="16.5" customHeight="1">
      <c r="A738" s="24"/>
      <c r="B738" s="24"/>
      <c r="G738" s="62"/>
      <c r="H738" s="24"/>
      <c r="J738" s="21"/>
      <c r="K738" s="21"/>
      <c r="L738" s="21"/>
      <c r="M738" s="22"/>
      <c r="N738" s="21"/>
      <c r="O738" s="21"/>
      <c r="P738" s="21"/>
      <c r="Q738" s="21"/>
      <c r="R738" s="21"/>
    </row>
    <row r="739" ht="16.5" customHeight="1">
      <c r="A739" s="24"/>
      <c r="B739" s="24"/>
      <c r="G739" s="62"/>
      <c r="H739" s="24"/>
      <c r="J739" s="21"/>
      <c r="K739" s="21"/>
      <c r="L739" s="21"/>
      <c r="M739" s="22"/>
      <c r="N739" s="21"/>
      <c r="O739" s="21"/>
      <c r="P739" s="21"/>
      <c r="Q739" s="21"/>
      <c r="R739" s="21"/>
    </row>
    <row r="740" ht="16.5" customHeight="1">
      <c r="A740" s="24"/>
      <c r="B740" s="24"/>
      <c r="G740" s="62"/>
      <c r="H740" s="24"/>
      <c r="J740" s="21"/>
      <c r="K740" s="21"/>
      <c r="L740" s="21"/>
      <c r="M740" s="22"/>
      <c r="N740" s="21"/>
      <c r="O740" s="21"/>
      <c r="P740" s="21"/>
      <c r="Q740" s="21"/>
      <c r="R740" s="21"/>
    </row>
    <row r="741" ht="16.5" customHeight="1">
      <c r="A741" s="24"/>
      <c r="B741" s="24"/>
      <c r="G741" s="62"/>
      <c r="H741" s="24"/>
      <c r="J741" s="21"/>
      <c r="K741" s="21"/>
      <c r="L741" s="21"/>
      <c r="M741" s="22"/>
      <c r="N741" s="21"/>
      <c r="O741" s="21"/>
      <c r="P741" s="21"/>
      <c r="Q741" s="21"/>
      <c r="R741" s="21"/>
    </row>
    <row r="742" ht="16.5" customHeight="1">
      <c r="A742" s="24"/>
      <c r="B742" s="24"/>
      <c r="G742" s="62"/>
      <c r="H742" s="24"/>
      <c r="J742" s="21"/>
      <c r="K742" s="21"/>
      <c r="L742" s="21"/>
      <c r="M742" s="22"/>
      <c r="N742" s="21"/>
      <c r="O742" s="21"/>
      <c r="P742" s="21"/>
      <c r="Q742" s="21"/>
      <c r="R742" s="21"/>
    </row>
    <row r="743" ht="16.5" customHeight="1">
      <c r="A743" s="24"/>
      <c r="B743" s="24"/>
      <c r="G743" s="62"/>
      <c r="H743" s="24"/>
      <c r="J743" s="21"/>
      <c r="K743" s="21"/>
      <c r="L743" s="21"/>
      <c r="M743" s="22"/>
      <c r="N743" s="21"/>
      <c r="O743" s="21"/>
      <c r="P743" s="21"/>
      <c r="Q743" s="21"/>
      <c r="R743" s="21"/>
    </row>
    <row r="744" ht="16.5" customHeight="1">
      <c r="A744" s="24"/>
      <c r="B744" s="24"/>
      <c r="G744" s="62"/>
      <c r="H744" s="24"/>
      <c r="J744" s="21"/>
      <c r="K744" s="21"/>
      <c r="L744" s="21"/>
      <c r="M744" s="22"/>
      <c r="N744" s="21"/>
      <c r="O744" s="21"/>
      <c r="P744" s="21"/>
      <c r="Q744" s="21"/>
      <c r="R744" s="21"/>
    </row>
    <row r="745" ht="16.5" customHeight="1">
      <c r="A745" s="24"/>
      <c r="B745" s="24"/>
      <c r="G745" s="62"/>
      <c r="H745" s="24"/>
      <c r="J745" s="21"/>
      <c r="K745" s="21"/>
      <c r="L745" s="21"/>
      <c r="M745" s="22"/>
      <c r="N745" s="21"/>
      <c r="O745" s="21"/>
      <c r="P745" s="21"/>
      <c r="Q745" s="21"/>
      <c r="R745" s="21"/>
    </row>
    <row r="746" ht="16.5" customHeight="1">
      <c r="A746" s="24"/>
      <c r="B746" s="24"/>
      <c r="G746" s="62"/>
      <c r="H746" s="24"/>
      <c r="J746" s="21"/>
      <c r="K746" s="21"/>
      <c r="L746" s="21"/>
      <c r="M746" s="22"/>
      <c r="N746" s="21"/>
      <c r="O746" s="21"/>
      <c r="P746" s="21"/>
      <c r="Q746" s="21"/>
      <c r="R746" s="21"/>
    </row>
    <row r="747" ht="16.5" customHeight="1">
      <c r="A747" s="24"/>
      <c r="B747" s="24"/>
      <c r="G747" s="62"/>
      <c r="H747" s="24"/>
      <c r="J747" s="21"/>
      <c r="K747" s="21"/>
      <c r="L747" s="21"/>
      <c r="M747" s="22"/>
      <c r="N747" s="21"/>
      <c r="O747" s="21"/>
      <c r="P747" s="21"/>
      <c r="Q747" s="21"/>
      <c r="R747" s="21"/>
    </row>
    <row r="748" ht="16.5" customHeight="1">
      <c r="A748" s="24"/>
      <c r="B748" s="24"/>
      <c r="G748" s="62"/>
      <c r="H748" s="24"/>
      <c r="J748" s="21"/>
      <c r="K748" s="21"/>
      <c r="L748" s="21"/>
      <c r="M748" s="22"/>
      <c r="N748" s="21"/>
      <c r="O748" s="21"/>
      <c r="P748" s="21"/>
      <c r="Q748" s="21"/>
      <c r="R748" s="21"/>
    </row>
    <row r="749" ht="16.5" customHeight="1">
      <c r="A749" s="24"/>
      <c r="B749" s="24"/>
      <c r="G749" s="62"/>
      <c r="H749" s="24"/>
      <c r="J749" s="21"/>
      <c r="K749" s="21"/>
      <c r="L749" s="21"/>
      <c r="M749" s="22"/>
      <c r="N749" s="21"/>
      <c r="O749" s="21"/>
      <c r="P749" s="21"/>
      <c r="Q749" s="21"/>
      <c r="R749" s="21"/>
    </row>
    <row r="750" ht="16.5" customHeight="1">
      <c r="A750" s="24"/>
      <c r="B750" s="24"/>
      <c r="G750" s="62"/>
      <c r="H750" s="24"/>
      <c r="J750" s="21"/>
      <c r="K750" s="21"/>
      <c r="L750" s="21"/>
      <c r="M750" s="22"/>
      <c r="N750" s="21"/>
      <c r="O750" s="21"/>
      <c r="P750" s="21"/>
      <c r="Q750" s="21"/>
      <c r="R750" s="21"/>
    </row>
    <row r="751" ht="16.5" customHeight="1">
      <c r="A751" s="24"/>
      <c r="B751" s="24"/>
      <c r="G751" s="62"/>
      <c r="H751" s="24"/>
      <c r="J751" s="21"/>
      <c r="K751" s="21"/>
      <c r="L751" s="21"/>
      <c r="M751" s="22"/>
      <c r="N751" s="21"/>
      <c r="O751" s="21"/>
      <c r="P751" s="21"/>
      <c r="Q751" s="21"/>
      <c r="R751" s="21"/>
    </row>
    <row r="752" ht="16.5" customHeight="1">
      <c r="A752" s="24"/>
      <c r="B752" s="24"/>
      <c r="G752" s="62"/>
      <c r="H752" s="24"/>
      <c r="J752" s="21"/>
      <c r="K752" s="21"/>
      <c r="L752" s="21"/>
      <c r="M752" s="22"/>
      <c r="N752" s="21"/>
      <c r="O752" s="21"/>
      <c r="P752" s="21"/>
      <c r="Q752" s="21"/>
      <c r="R752" s="21"/>
    </row>
    <row r="753" ht="16.5" customHeight="1">
      <c r="A753" s="24"/>
      <c r="B753" s="24"/>
      <c r="G753" s="62"/>
      <c r="H753" s="24"/>
      <c r="J753" s="21"/>
      <c r="K753" s="21"/>
      <c r="L753" s="21"/>
      <c r="M753" s="22"/>
      <c r="N753" s="21"/>
      <c r="O753" s="21"/>
      <c r="P753" s="21"/>
      <c r="Q753" s="21"/>
      <c r="R753" s="21"/>
    </row>
    <row r="754" ht="16.5" customHeight="1">
      <c r="A754" s="24"/>
      <c r="B754" s="24"/>
      <c r="G754" s="62"/>
      <c r="H754" s="24"/>
      <c r="J754" s="21"/>
      <c r="K754" s="21"/>
      <c r="L754" s="21"/>
      <c r="M754" s="22"/>
      <c r="N754" s="21"/>
      <c r="O754" s="21"/>
      <c r="P754" s="21"/>
      <c r="Q754" s="21"/>
      <c r="R754" s="21"/>
    </row>
    <row r="755" ht="16.5" customHeight="1">
      <c r="A755" s="24"/>
      <c r="B755" s="24"/>
      <c r="G755" s="62"/>
      <c r="H755" s="24"/>
      <c r="J755" s="21"/>
      <c r="K755" s="21"/>
      <c r="L755" s="21"/>
      <c r="M755" s="22"/>
      <c r="N755" s="21"/>
      <c r="O755" s="21"/>
      <c r="P755" s="21"/>
      <c r="Q755" s="21"/>
      <c r="R755" s="21"/>
    </row>
    <row r="756" ht="16.5" customHeight="1">
      <c r="A756" s="24"/>
      <c r="B756" s="24"/>
      <c r="G756" s="62"/>
      <c r="H756" s="24"/>
      <c r="J756" s="21"/>
      <c r="K756" s="21"/>
      <c r="L756" s="21"/>
      <c r="M756" s="22"/>
      <c r="N756" s="21"/>
      <c r="O756" s="21"/>
      <c r="P756" s="21"/>
      <c r="Q756" s="21"/>
      <c r="R756" s="21"/>
    </row>
    <row r="757" ht="16.5" customHeight="1">
      <c r="A757" s="24"/>
      <c r="B757" s="24"/>
      <c r="G757" s="62"/>
      <c r="H757" s="24"/>
      <c r="J757" s="21"/>
      <c r="K757" s="21"/>
      <c r="L757" s="21"/>
      <c r="M757" s="22"/>
      <c r="N757" s="21"/>
      <c r="O757" s="21"/>
      <c r="P757" s="21"/>
      <c r="Q757" s="21"/>
      <c r="R757" s="21"/>
    </row>
    <row r="758" ht="16.5" customHeight="1">
      <c r="A758" s="24"/>
      <c r="B758" s="24"/>
      <c r="G758" s="62"/>
      <c r="H758" s="24"/>
      <c r="J758" s="21"/>
      <c r="K758" s="21"/>
      <c r="L758" s="21"/>
      <c r="M758" s="22"/>
      <c r="N758" s="21"/>
      <c r="O758" s="21"/>
      <c r="P758" s="21"/>
      <c r="Q758" s="21"/>
      <c r="R758" s="21"/>
    </row>
    <row r="759" ht="16.5" customHeight="1">
      <c r="A759" s="24"/>
      <c r="B759" s="24"/>
      <c r="G759" s="62"/>
      <c r="H759" s="24"/>
      <c r="J759" s="21"/>
      <c r="K759" s="21"/>
      <c r="L759" s="21"/>
      <c r="M759" s="22"/>
      <c r="N759" s="21"/>
      <c r="O759" s="21"/>
      <c r="P759" s="21"/>
      <c r="Q759" s="21"/>
      <c r="R759" s="21"/>
    </row>
    <row r="760" ht="16.5" customHeight="1">
      <c r="A760" s="24"/>
      <c r="B760" s="24"/>
      <c r="G760" s="62"/>
      <c r="H760" s="24"/>
      <c r="J760" s="21"/>
      <c r="K760" s="21"/>
      <c r="L760" s="21"/>
      <c r="M760" s="22"/>
      <c r="N760" s="21"/>
      <c r="O760" s="21"/>
      <c r="P760" s="21"/>
      <c r="Q760" s="21"/>
      <c r="R760" s="21"/>
    </row>
    <row r="761" ht="16.5" customHeight="1">
      <c r="A761" s="24"/>
      <c r="B761" s="24"/>
      <c r="G761" s="62"/>
      <c r="H761" s="24"/>
      <c r="J761" s="21"/>
      <c r="K761" s="21"/>
      <c r="L761" s="21"/>
      <c r="M761" s="22"/>
      <c r="N761" s="21"/>
      <c r="O761" s="21"/>
      <c r="P761" s="21"/>
      <c r="Q761" s="21"/>
      <c r="R761" s="21"/>
    </row>
    <row r="762" ht="16.5" customHeight="1">
      <c r="A762" s="24"/>
      <c r="B762" s="24"/>
      <c r="G762" s="62"/>
      <c r="H762" s="24"/>
      <c r="J762" s="21"/>
      <c r="K762" s="21"/>
      <c r="L762" s="21"/>
      <c r="M762" s="22"/>
      <c r="N762" s="21"/>
      <c r="O762" s="21"/>
      <c r="P762" s="21"/>
      <c r="Q762" s="21"/>
      <c r="R762" s="21"/>
    </row>
    <row r="763" ht="16.5" customHeight="1">
      <c r="A763" s="24"/>
      <c r="B763" s="24"/>
      <c r="G763" s="62"/>
      <c r="H763" s="24"/>
      <c r="J763" s="21"/>
      <c r="K763" s="21"/>
      <c r="L763" s="21"/>
      <c r="M763" s="22"/>
      <c r="N763" s="21"/>
      <c r="O763" s="21"/>
      <c r="P763" s="21"/>
      <c r="Q763" s="21"/>
      <c r="R763" s="21"/>
    </row>
    <row r="764" ht="16.5" customHeight="1">
      <c r="A764" s="24"/>
      <c r="B764" s="24"/>
      <c r="G764" s="62"/>
      <c r="H764" s="24"/>
      <c r="J764" s="21"/>
      <c r="K764" s="21"/>
      <c r="L764" s="21"/>
      <c r="M764" s="22"/>
      <c r="N764" s="21"/>
      <c r="O764" s="21"/>
      <c r="P764" s="21"/>
      <c r="Q764" s="21"/>
      <c r="R764" s="21"/>
    </row>
    <row r="765" ht="16.5" customHeight="1">
      <c r="A765" s="24"/>
      <c r="B765" s="24"/>
      <c r="G765" s="62"/>
      <c r="H765" s="24"/>
      <c r="J765" s="21"/>
      <c r="K765" s="21"/>
      <c r="L765" s="21"/>
      <c r="M765" s="22"/>
      <c r="N765" s="21"/>
      <c r="O765" s="21"/>
      <c r="P765" s="21"/>
      <c r="Q765" s="21"/>
      <c r="R765" s="21"/>
    </row>
    <row r="766" ht="16.5" customHeight="1">
      <c r="A766" s="24"/>
      <c r="B766" s="24"/>
      <c r="G766" s="62"/>
      <c r="H766" s="24"/>
      <c r="J766" s="21"/>
      <c r="K766" s="21"/>
      <c r="L766" s="21"/>
      <c r="M766" s="22"/>
      <c r="N766" s="21"/>
      <c r="O766" s="21"/>
      <c r="P766" s="21"/>
      <c r="Q766" s="21"/>
      <c r="R766" s="21"/>
    </row>
    <row r="767" ht="16.5" customHeight="1">
      <c r="A767" s="24"/>
      <c r="B767" s="24"/>
      <c r="G767" s="62"/>
      <c r="H767" s="24"/>
      <c r="J767" s="21"/>
      <c r="K767" s="21"/>
      <c r="L767" s="21"/>
      <c r="M767" s="22"/>
      <c r="N767" s="21"/>
      <c r="O767" s="21"/>
      <c r="P767" s="21"/>
      <c r="Q767" s="21"/>
      <c r="R767" s="21"/>
    </row>
    <row r="768" ht="16.5" customHeight="1">
      <c r="A768" s="24"/>
      <c r="B768" s="24"/>
      <c r="G768" s="62"/>
      <c r="H768" s="24"/>
      <c r="J768" s="21"/>
      <c r="K768" s="21"/>
      <c r="L768" s="21"/>
      <c r="M768" s="22"/>
      <c r="N768" s="21"/>
      <c r="O768" s="21"/>
      <c r="P768" s="21"/>
      <c r="Q768" s="21"/>
      <c r="R768" s="21"/>
    </row>
    <row r="769" ht="16.5" customHeight="1">
      <c r="A769" s="24"/>
      <c r="B769" s="24"/>
      <c r="G769" s="62"/>
      <c r="H769" s="24"/>
      <c r="J769" s="21"/>
      <c r="K769" s="21"/>
      <c r="L769" s="21"/>
      <c r="M769" s="22"/>
      <c r="N769" s="21"/>
      <c r="O769" s="21"/>
      <c r="P769" s="21"/>
      <c r="Q769" s="21"/>
      <c r="R769" s="21"/>
    </row>
    <row r="770" ht="16.5" customHeight="1">
      <c r="A770" s="24"/>
      <c r="B770" s="24"/>
      <c r="G770" s="62"/>
      <c r="H770" s="24"/>
      <c r="J770" s="21"/>
      <c r="K770" s="21"/>
      <c r="L770" s="21"/>
      <c r="M770" s="22"/>
      <c r="N770" s="21"/>
      <c r="O770" s="21"/>
      <c r="P770" s="21"/>
      <c r="Q770" s="21"/>
      <c r="R770" s="21"/>
    </row>
    <row r="771" ht="16.5" customHeight="1">
      <c r="A771" s="24"/>
      <c r="B771" s="24"/>
      <c r="G771" s="62"/>
      <c r="H771" s="24"/>
      <c r="J771" s="21"/>
      <c r="K771" s="21"/>
      <c r="L771" s="21"/>
      <c r="M771" s="22"/>
      <c r="N771" s="21"/>
      <c r="O771" s="21"/>
      <c r="P771" s="21"/>
      <c r="Q771" s="21"/>
      <c r="R771" s="21"/>
    </row>
    <row r="772" ht="16.5" customHeight="1">
      <c r="A772" s="24"/>
      <c r="B772" s="24"/>
      <c r="G772" s="62"/>
      <c r="H772" s="24"/>
      <c r="J772" s="21"/>
      <c r="K772" s="21"/>
      <c r="L772" s="21"/>
      <c r="M772" s="22"/>
      <c r="N772" s="21"/>
      <c r="O772" s="21"/>
      <c r="P772" s="21"/>
      <c r="Q772" s="21"/>
      <c r="R772" s="21"/>
    </row>
    <row r="773" ht="16.5" customHeight="1">
      <c r="A773" s="24"/>
      <c r="B773" s="24"/>
      <c r="G773" s="62"/>
      <c r="H773" s="24"/>
      <c r="J773" s="21"/>
      <c r="K773" s="21"/>
      <c r="L773" s="21"/>
      <c r="M773" s="22"/>
      <c r="N773" s="21"/>
      <c r="O773" s="21"/>
      <c r="P773" s="21"/>
      <c r="Q773" s="21"/>
      <c r="R773" s="21"/>
    </row>
    <row r="774" ht="16.5" customHeight="1">
      <c r="A774" s="24"/>
      <c r="B774" s="24"/>
      <c r="G774" s="62"/>
      <c r="H774" s="24"/>
      <c r="J774" s="21"/>
      <c r="K774" s="21"/>
      <c r="L774" s="21"/>
      <c r="M774" s="22"/>
      <c r="N774" s="21"/>
      <c r="O774" s="21"/>
      <c r="P774" s="21"/>
      <c r="Q774" s="21"/>
      <c r="R774" s="21"/>
    </row>
    <row r="775" ht="16.5" customHeight="1">
      <c r="A775" s="24"/>
      <c r="B775" s="24"/>
      <c r="G775" s="62"/>
      <c r="H775" s="24"/>
      <c r="J775" s="21"/>
      <c r="K775" s="21"/>
      <c r="L775" s="21"/>
      <c r="M775" s="22"/>
      <c r="N775" s="21"/>
      <c r="O775" s="21"/>
      <c r="P775" s="21"/>
      <c r="Q775" s="21"/>
      <c r="R775" s="21"/>
    </row>
    <row r="776" ht="16.5" customHeight="1">
      <c r="A776" s="24"/>
      <c r="B776" s="24"/>
      <c r="G776" s="62"/>
      <c r="H776" s="24"/>
      <c r="J776" s="21"/>
      <c r="K776" s="21"/>
      <c r="L776" s="21"/>
      <c r="M776" s="22"/>
      <c r="N776" s="21"/>
      <c r="O776" s="21"/>
      <c r="P776" s="21"/>
      <c r="Q776" s="21"/>
      <c r="R776" s="21"/>
    </row>
    <row r="777" ht="16.5" customHeight="1">
      <c r="A777" s="24"/>
      <c r="B777" s="24"/>
      <c r="G777" s="62"/>
      <c r="H777" s="24"/>
      <c r="J777" s="21"/>
      <c r="K777" s="21"/>
      <c r="L777" s="21"/>
      <c r="M777" s="22"/>
      <c r="N777" s="21"/>
      <c r="O777" s="21"/>
      <c r="P777" s="21"/>
      <c r="Q777" s="21"/>
      <c r="R777" s="21"/>
    </row>
    <row r="778" ht="16.5" customHeight="1">
      <c r="A778" s="24"/>
      <c r="B778" s="24"/>
      <c r="G778" s="62"/>
      <c r="H778" s="24"/>
      <c r="J778" s="21"/>
      <c r="K778" s="21"/>
      <c r="L778" s="21"/>
      <c r="M778" s="22"/>
      <c r="N778" s="21"/>
      <c r="O778" s="21"/>
      <c r="P778" s="21"/>
      <c r="Q778" s="21"/>
      <c r="R778" s="21"/>
    </row>
    <row r="779" ht="16.5" customHeight="1">
      <c r="A779" s="24"/>
      <c r="B779" s="24"/>
      <c r="G779" s="62"/>
      <c r="H779" s="24"/>
      <c r="J779" s="21"/>
      <c r="K779" s="21"/>
      <c r="L779" s="21"/>
      <c r="M779" s="22"/>
      <c r="N779" s="21"/>
      <c r="O779" s="21"/>
      <c r="P779" s="21"/>
      <c r="Q779" s="21"/>
      <c r="R779" s="21"/>
    </row>
    <row r="780" ht="16.5" customHeight="1">
      <c r="A780" s="24"/>
      <c r="B780" s="24"/>
      <c r="G780" s="62"/>
      <c r="H780" s="24"/>
      <c r="J780" s="21"/>
      <c r="K780" s="21"/>
      <c r="L780" s="21"/>
      <c r="M780" s="22"/>
      <c r="N780" s="21"/>
      <c r="O780" s="21"/>
      <c r="P780" s="21"/>
      <c r="Q780" s="21"/>
      <c r="R780" s="21"/>
    </row>
    <row r="781" ht="16.5" customHeight="1">
      <c r="A781" s="24"/>
      <c r="B781" s="24"/>
      <c r="G781" s="62"/>
      <c r="H781" s="24"/>
      <c r="J781" s="21"/>
      <c r="K781" s="21"/>
      <c r="L781" s="21"/>
      <c r="M781" s="22"/>
      <c r="N781" s="21"/>
      <c r="O781" s="21"/>
      <c r="P781" s="21"/>
      <c r="Q781" s="21"/>
      <c r="R781" s="21"/>
    </row>
    <row r="782" ht="16.5" customHeight="1">
      <c r="A782" s="24"/>
      <c r="B782" s="24"/>
      <c r="G782" s="62"/>
      <c r="H782" s="24"/>
      <c r="J782" s="21"/>
      <c r="K782" s="21"/>
      <c r="L782" s="21"/>
      <c r="M782" s="22"/>
      <c r="N782" s="21"/>
      <c r="O782" s="21"/>
      <c r="P782" s="21"/>
      <c r="Q782" s="21"/>
      <c r="R782" s="21"/>
    </row>
    <row r="783" ht="16.5" customHeight="1">
      <c r="A783" s="24"/>
      <c r="B783" s="24"/>
      <c r="G783" s="62"/>
      <c r="H783" s="24"/>
      <c r="J783" s="21"/>
      <c r="K783" s="21"/>
      <c r="L783" s="21"/>
      <c r="M783" s="22"/>
      <c r="N783" s="21"/>
      <c r="O783" s="21"/>
      <c r="P783" s="21"/>
      <c r="Q783" s="21"/>
      <c r="R783" s="21"/>
    </row>
    <row r="784" ht="16.5" customHeight="1">
      <c r="A784" s="24"/>
      <c r="B784" s="24"/>
      <c r="G784" s="62"/>
      <c r="H784" s="24"/>
      <c r="J784" s="21"/>
      <c r="K784" s="21"/>
      <c r="L784" s="21"/>
      <c r="M784" s="22"/>
      <c r="N784" s="21"/>
      <c r="O784" s="21"/>
      <c r="P784" s="21"/>
      <c r="Q784" s="21"/>
      <c r="R784" s="21"/>
    </row>
    <row r="785" ht="16.5" customHeight="1">
      <c r="A785" s="24"/>
      <c r="B785" s="24"/>
      <c r="G785" s="62"/>
      <c r="H785" s="24"/>
      <c r="J785" s="21"/>
      <c r="K785" s="21"/>
      <c r="L785" s="21"/>
      <c r="M785" s="22"/>
      <c r="N785" s="21"/>
      <c r="O785" s="21"/>
      <c r="P785" s="21"/>
      <c r="Q785" s="21"/>
      <c r="R785" s="21"/>
    </row>
    <row r="786" ht="16.5" customHeight="1">
      <c r="A786" s="24"/>
      <c r="B786" s="24"/>
      <c r="G786" s="62"/>
      <c r="H786" s="24"/>
      <c r="J786" s="21"/>
      <c r="K786" s="21"/>
      <c r="L786" s="21"/>
      <c r="M786" s="22"/>
      <c r="N786" s="21"/>
      <c r="O786" s="21"/>
      <c r="P786" s="21"/>
      <c r="Q786" s="21"/>
      <c r="R786" s="21"/>
    </row>
    <row r="787" ht="16.5" customHeight="1">
      <c r="A787" s="24"/>
      <c r="B787" s="24"/>
      <c r="G787" s="62"/>
      <c r="H787" s="24"/>
      <c r="J787" s="21"/>
      <c r="K787" s="21"/>
      <c r="L787" s="21"/>
      <c r="M787" s="22"/>
      <c r="N787" s="21"/>
      <c r="O787" s="21"/>
      <c r="P787" s="21"/>
      <c r="Q787" s="21"/>
      <c r="R787" s="21"/>
    </row>
    <row r="788" ht="16.5" customHeight="1">
      <c r="A788" s="24"/>
      <c r="B788" s="24"/>
      <c r="G788" s="62"/>
      <c r="H788" s="24"/>
      <c r="J788" s="21"/>
      <c r="K788" s="21"/>
      <c r="L788" s="21"/>
      <c r="M788" s="22"/>
      <c r="N788" s="21"/>
      <c r="O788" s="21"/>
      <c r="P788" s="21"/>
      <c r="Q788" s="21"/>
      <c r="R788" s="21"/>
    </row>
    <row r="789" ht="16.5" customHeight="1">
      <c r="A789" s="24"/>
      <c r="B789" s="24"/>
      <c r="G789" s="62"/>
      <c r="H789" s="24"/>
      <c r="J789" s="21"/>
      <c r="K789" s="21"/>
      <c r="L789" s="21"/>
      <c r="M789" s="22"/>
      <c r="N789" s="21"/>
      <c r="O789" s="21"/>
      <c r="P789" s="21"/>
      <c r="Q789" s="21"/>
      <c r="R789" s="21"/>
    </row>
    <row r="790" ht="16.5" customHeight="1">
      <c r="A790" s="24"/>
      <c r="B790" s="24"/>
      <c r="G790" s="62"/>
      <c r="H790" s="24"/>
      <c r="J790" s="21"/>
      <c r="K790" s="21"/>
      <c r="L790" s="21"/>
      <c r="M790" s="22"/>
      <c r="N790" s="21"/>
      <c r="O790" s="21"/>
      <c r="P790" s="21"/>
      <c r="Q790" s="21"/>
      <c r="R790" s="21"/>
    </row>
    <row r="791" ht="16.5" customHeight="1">
      <c r="A791" s="24"/>
      <c r="B791" s="24"/>
      <c r="G791" s="62"/>
      <c r="H791" s="24"/>
      <c r="J791" s="21"/>
      <c r="K791" s="21"/>
      <c r="L791" s="21"/>
      <c r="M791" s="22"/>
      <c r="N791" s="21"/>
      <c r="O791" s="21"/>
      <c r="P791" s="21"/>
      <c r="Q791" s="21"/>
      <c r="R791" s="21"/>
    </row>
    <row r="792" ht="16.5" customHeight="1">
      <c r="A792" s="24"/>
      <c r="B792" s="24"/>
      <c r="G792" s="62"/>
      <c r="H792" s="24"/>
      <c r="J792" s="21"/>
      <c r="K792" s="21"/>
      <c r="L792" s="21"/>
      <c r="M792" s="22"/>
      <c r="N792" s="21"/>
      <c r="O792" s="21"/>
      <c r="P792" s="21"/>
      <c r="Q792" s="21"/>
      <c r="R792" s="21"/>
    </row>
    <row r="793" ht="16.5" customHeight="1">
      <c r="A793" s="24"/>
      <c r="B793" s="24"/>
      <c r="G793" s="62"/>
      <c r="H793" s="24"/>
      <c r="J793" s="21"/>
      <c r="K793" s="21"/>
      <c r="L793" s="21"/>
      <c r="M793" s="22"/>
      <c r="N793" s="21"/>
      <c r="O793" s="21"/>
      <c r="P793" s="21"/>
      <c r="Q793" s="21"/>
      <c r="R793" s="21"/>
    </row>
    <row r="794" ht="16.5" customHeight="1">
      <c r="A794" s="24"/>
      <c r="B794" s="24"/>
      <c r="G794" s="62"/>
      <c r="H794" s="24"/>
      <c r="J794" s="21"/>
      <c r="K794" s="21"/>
      <c r="L794" s="21"/>
      <c r="M794" s="22"/>
      <c r="N794" s="21"/>
      <c r="O794" s="21"/>
      <c r="P794" s="21"/>
      <c r="Q794" s="21"/>
      <c r="R794" s="21"/>
    </row>
    <row r="795" ht="16.5" customHeight="1">
      <c r="A795" s="24"/>
      <c r="B795" s="24"/>
      <c r="G795" s="62"/>
      <c r="H795" s="24"/>
      <c r="J795" s="21"/>
      <c r="K795" s="21"/>
      <c r="L795" s="21"/>
      <c r="M795" s="22"/>
      <c r="N795" s="21"/>
      <c r="O795" s="21"/>
      <c r="P795" s="21"/>
      <c r="Q795" s="21"/>
      <c r="R795" s="21"/>
    </row>
    <row r="796" ht="16.5" customHeight="1">
      <c r="A796" s="24"/>
      <c r="B796" s="24"/>
      <c r="G796" s="62"/>
      <c r="H796" s="24"/>
      <c r="J796" s="21"/>
      <c r="K796" s="21"/>
      <c r="L796" s="21"/>
      <c r="M796" s="22"/>
      <c r="N796" s="21"/>
      <c r="O796" s="21"/>
      <c r="P796" s="21"/>
      <c r="Q796" s="21"/>
      <c r="R796" s="21"/>
    </row>
    <row r="797" ht="16.5" customHeight="1">
      <c r="A797" s="24"/>
      <c r="B797" s="24"/>
      <c r="G797" s="62"/>
      <c r="H797" s="24"/>
      <c r="J797" s="21"/>
      <c r="K797" s="21"/>
      <c r="L797" s="21"/>
      <c r="M797" s="22"/>
      <c r="N797" s="21"/>
      <c r="O797" s="21"/>
      <c r="P797" s="21"/>
      <c r="Q797" s="21"/>
      <c r="R797" s="21"/>
    </row>
    <row r="798" ht="16.5" customHeight="1">
      <c r="A798" s="24"/>
      <c r="B798" s="24"/>
      <c r="G798" s="62"/>
      <c r="H798" s="24"/>
      <c r="J798" s="21"/>
      <c r="K798" s="21"/>
      <c r="L798" s="21"/>
      <c r="M798" s="22"/>
      <c r="N798" s="21"/>
      <c r="O798" s="21"/>
      <c r="P798" s="21"/>
      <c r="Q798" s="21"/>
      <c r="R798" s="21"/>
    </row>
    <row r="799" ht="16.5" customHeight="1">
      <c r="A799" s="24"/>
      <c r="B799" s="24"/>
      <c r="G799" s="62"/>
      <c r="H799" s="24"/>
      <c r="J799" s="21"/>
      <c r="K799" s="21"/>
      <c r="L799" s="21"/>
      <c r="M799" s="22"/>
      <c r="N799" s="21"/>
      <c r="O799" s="21"/>
      <c r="P799" s="21"/>
      <c r="Q799" s="21"/>
      <c r="R799" s="21"/>
    </row>
    <row r="800" ht="16.5" customHeight="1">
      <c r="A800" s="24"/>
      <c r="B800" s="24"/>
      <c r="G800" s="62"/>
      <c r="H800" s="24"/>
      <c r="J800" s="21"/>
      <c r="K800" s="21"/>
      <c r="L800" s="21"/>
      <c r="M800" s="22"/>
      <c r="N800" s="21"/>
      <c r="O800" s="21"/>
      <c r="P800" s="21"/>
      <c r="Q800" s="21"/>
      <c r="R800" s="21"/>
    </row>
    <row r="801" ht="16.5" customHeight="1">
      <c r="A801" s="24"/>
      <c r="B801" s="24"/>
      <c r="G801" s="62"/>
      <c r="H801" s="24"/>
      <c r="J801" s="21"/>
      <c r="K801" s="21"/>
      <c r="L801" s="21"/>
      <c r="M801" s="22"/>
      <c r="N801" s="21"/>
      <c r="O801" s="21"/>
      <c r="P801" s="21"/>
      <c r="Q801" s="21"/>
      <c r="R801" s="21"/>
    </row>
    <row r="802" ht="16.5" customHeight="1">
      <c r="A802" s="24"/>
      <c r="B802" s="24"/>
      <c r="G802" s="62"/>
      <c r="H802" s="24"/>
      <c r="J802" s="21"/>
      <c r="K802" s="21"/>
      <c r="L802" s="21"/>
      <c r="M802" s="22"/>
      <c r="N802" s="21"/>
      <c r="O802" s="21"/>
      <c r="P802" s="21"/>
      <c r="Q802" s="21"/>
      <c r="R802" s="21"/>
    </row>
    <row r="803" ht="16.5" customHeight="1">
      <c r="A803" s="24"/>
      <c r="B803" s="24"/>
      <c r="G803" s="62"/>
      <c r="H803" s="24"/>
      <c r="J803" s="21"/>
      <c r="K803" s="21"/>
      <c r="L803" s="21"/>
      <c r="M803" s="22"/>
      <c r="N803" s="21"/>
      <c r="O803" s="21"/>
      <c r="P803" s="21"/>
      <c r="Q803" s="21"/>
      <c r="R803" s="21"/>
    </row>
    <row r="804" ht="16.5" customHeight="1">
      <c r="A804" s="24"/>
      <c r="B804" s="24"/>
      <c r="G804" s="62"/>
      <c r="H804" s="24"/>
      <c r="J804" s="21"/>
      <c r="K804" s="21"/>
      <c r="L804" s="21"/>
      <c r="M804" s="22"/>
      <c r="N804" s="21"/>
      <c r="O804" s="21"/>
      <c r="P804" s="21"/>
      <c r="Q804" s="21"/>
      <c r="R804" s="21"/>
    </row>
    <row r="805" ht="16.5" customHeight="1">
      <c r="A805" s="24"/>
      <c r="B805" s="24"/>
      <c r="G805" s="62"/>
      <c r="H805" s="24"/>
      <c r="J805" s="21"/>
      <c r="K805" s="21"/>
      <c r="L805" s="21"/>
      <c r="M805" s="22"/>
      <c r="N805" s="21"/>
      <c r="O805" s="21"/>
      <c r="P805" s="21"/>
      <c r="Q805" s="21"/>
      <c r="R805" s="21"/>
    </row>
    <row r="806" ht="16.5" customHeight="1">
      <c r="A806" s="24"/>
      <c r="B806" s="24"/>
      <c r="G806" s="62"/>
      <c r="H806" s="24"/>
      <c r="J806" s="21"/>
      <c r="K806" s="21"/>
      <c r="L806" s="21"/>
      <c r="M806" s="22"/>
      <c r="N806" s="21"/>
      <c r="O806" s="21"/>
      <c r="P806" s="21"/>
      <c r="Q806" s="21"/>
      <c r="R806" s="21"/>
    </row>
    <row r="807" ht="16.5" customHeight="1">
      <c r="A807" s="24"/>
      <c r="B807" s="24"/>
      <c r="G807" s="62"/>
      <c r="H807" s="24"/>
      <c r="J807" s="21"/>
      <c r="K807" s="21"/>
      <c r="L807" s="21"/>
      <c r="M807" s="22"/>
      <c r="N807" s="21"/>
      <c r="O807" s="21"/>
      <c r="P807" s="21"/>
      <c r="Q807" s="21"/>
      <c r="R807" s="21"/>
    </row>
    <row r="808" ht="16.5" customHeight="1">
      <c r="A808" s="24"/>
      <c r="B808" s="24"/>
      <c r="G808" s="62"/>
      <c r="H808" s="24"/>
      <c r="J808" s="21"/>
      <c r="K808" s="21"/>
      <c r="L808" s="21"/>
      <c r="M808" s="22"/>
      <c r="N808" s="21"/>
      <c r="O808" s="21"/>
      <c r="P808" s="21"/>
      <c r="Q808" s="21"/>
      <c r="R808" s="21"/>
    </row>
    <row r="809" ht="16.5" customHeight="1">
      <c r="A809" s="24"/>
      <c r="B809" s="24"/>
      <c r="G809" s="62"/>
      <c r="H809" s="24"/>
      <c r="J809" s="21"/>
      <c r="K809" s="21"/>
      <c r="L809" s="21"/>
      <c r="M809" s="22"/>
      <c r="N809" s="21"/>
      <c r="O809" s="21"/>
      <c r="P809" s="21"/>
      <c r="Q809" s="21"/>
      <c r="R809" s="21"/>
    </row>
    <row r="810" ht="16.5" customHeight="1">
      <c r="A810" s="24"/>
      <c r="B810" s="24"/>
      <c r="G810" s="62"/>
      <c r="H810" s="24"/>
      <c r="J810" s="21"/>
      <c r="K810" s="21"/>
      <c r="L810" s="21"/>
      <c r="M810" s="22"/>
      <c r="N810" s="21"/>
      <c r="O810" s="21"/>
      <c r="P810" s="21"/>
      <c r="Q810" s="21"/>
      <c r="R810" s="21"/>
    </row>
    <row r="811" ht="16.5" customHeight="1">
      <c r="A811" s="24"/>
      <c r="B811" s="24"/>
      <c r="G811" s="62"/>
      <c r="H811" s="24"/>
      <c r="J811" s="21"/>
      <c r="K811" s="21"/>
      <c r="L811" s="21"/>
      <c r="M811" s="22"/>
      <c r="N811" s="21"/>
      <c r="O811" s="21"/>
      <c r="P811" s="21"/>
      <c r="Q811" s="21"/>
      <c r="R811" s="21"/>
    </row>
    <row r="812" ht="16.5" customHeight="1">
      <c r="A812" s="24"/>
      <c r="B812" s="24"/>
      <c r="G812" s="62"/>
      <c r="H812" s="24"/>
      <c r="J812" s="21"/>
      <c r="K812" s="21"/>
      <c r="L812" s="21"/>
      <c r="M812" s="22"/>
      <c r="N812" s="21"/>
      <c r="O812" s="21"/>
      <c r="P812" s="21"/>
      <c r="Q812" s="21"/>
      <c r="R812" s="21"/>
    </row>
    <row r="813" ht="16.5" customHeight="1">
      <c r="A813" s="24"/>
      <c r="B813" s="24"/>
      <c r="G813" s="62"/>
      <c r="H813" s="24"/>
      <c r="J813" s="21"/>
      <c r="K813" s="21"/>
      <c r="L813" s="21"/>
      <c r="M813" s="22"/>
      <c r="N813" s="21"/>
      <c r="O813" s="21"/>
      <c r="P813" s="21"/>
      <c r="Q813" s="21"/>
      <c r="R813" s="21"/>
    </row>
    <row r="814" ht="16.5" customHeight="1">
      <c r="A814" s="24"/>
      <c r="B814" s="24"/>
      <c r="G814" s="62"/>
      <c r="H814" s="24"/>
      <c r="J814" s="21"/>
      <c r="K814" s="21"/>
      <c r="L814" s="21"/>
      <c r="M814" s="22"/>
      <c r="N814" s="21"/>
      <c r="O814" s="21"/>
      <c r="P814" s="21"/>
      <c r="Q814" s="21"/>
      <c r="R814" s="21"/>
    </row>
    <row r="815" ht="16.5" customHeight="1">
      <c r="A815" s="24"/>
      <c r="B815" s="24"/>
      <c r="G815" s="62"/>
      <c r="H815" s="24"/>
      <c r="J815" s="21"/>
      <c r="K815" s="21"/>
      <c r="L815" s="21"/>
      <c r="M815" s="22"/>
      <c r="N815" s="21"/>
      <c r="O815" s="21"/>
      <c r="P815" s="21"/>
      <c r="Q815" s="21"/>
      <c r="R815" s="21"/>
    </row>
    <row r="816" ht="16.5" customHeight="1">
      <c r="A816" s="24"/>
      <c r="B816" s="24"/>
      <c r="G816" s="62"/>
      <c r="H816" s="24"/>
      <c r="J816" s="21"/>
      <c r="K816" s="21"/>
      <c r="L816" s="21"/>
      <c r="M816" s="22"/>
      <c r="N816" s="21"/>
      <c r="O816" s="21"/>
      <c r="P816" s="21"/>
      <c r="Q816" s="21"/>
      <c r="R816" s="21"/>
    </row>
    <row r="817" ht="16.5" customHeight="1">
      <c r="A817" s="24"/>
      <c r="B817" s="24"/>
      <c r="G817" s="62"/>
      <c r="H817" s="24"/>
      <c r="J817" s="21"/>
      <c r="K817" s="21"/>
      <c r="L817" s="21"/>
      <c r="M817" s="22"/>
      <c r="N817" s="21"/>
      <c r="O817" s="21"/>
      <c r="P817" s="21"/>
      <c r="Q817" s="21"/>
      <c r="R817" s="21"/>
    </row>
    <row r="818" ht="16.5" customHeight="1">
      <c r="A818" s="24"/>
      <c r="B818" s="24"/>
      <c r="G818" s="62"/>
      <c r="H818" s="24"/>
      <c r="J818" s="21"/>
      <c r="K818" s="21"/>
      <c r="L818" s="21"/>
      <c r="M818" s="22"/>
      <c r="N818" s="21"/>
      <c r="O818" s="21"/>
      <c r="P818" s="21"/>
      <c r="Q818" s="21"/>
      <c r="R818" s="21"/>
    </row>
    <row r="819" ht="16.5" customHeight="1">
      <c r="A819" s="24"/>
      <c r="B819" s="24"/>
      <c r="G819" s="62"/>
      <c r="H819" s="24"/>
      <c r="J819" s="21"/>
      <c r="K819" s="21"/>
      <c r="L819" s="21"/>
      <c r="M819" s="22"/>
      <c r="N819" s="21"/>
      <c r="O819" s="21"/>
      <c r="P819" s="21"/>
      <c r="Q819" s="21"/>
      <c r="R819" s="21"/>
    </row>
    <row r="820" ht="16.5" customHeight="1">
      <c r="A820" s="24"/>
      <c r="B820" s="24"/>
      <c r="G820" s="62"/>
      <c r="H820" s="24"/>
      <c r="J820" s="21"/>
      <c r="K820" s="21"/>
      <c r="L820" s="21"/>
      <c r="M820" s="22"/>
      <c r="N820" s="21"/>
      <c r="O820" s="21"/>
      <c r="P820" s="21"/>
      <c r="Q820" s="21"/>
      <c r="R820" s="21"/>
    </row>
    <row r="821" ht="16.5" customHeight="1">
      <c r="A821" s="24"/>
      <c r="B821" s="24"/>
      <c r="G821" s="62"/>
      <c r="H821" s="24"/>
      <c r="J821" s="21"/>
      <c r="K821" s="21"/>
      <c r="L821" s="21"/>
      <c r="M821" s="22"/>
      <c r="N821" s="21"/>
      <c r="O821" s="21"/>
      <c r="P821" s="21"/>
      <c r="Q821" s="21"/>
      <c r="R821" s="21"/>
    </row>
    <row r="822" ht="16.5" customHeight="1">
      <c r="A822" s="24"/>
      <c r="B822" s="24"/>
      <c r="G822" s="62"/>
      <c r="H822" s="24"/>
      <c r="J822" s="21"/>
      <c r="K822" s="21"/>
      <c r="L822" s="21"/>
      <c r="M822" s="22"/>
      <c r="N822" s="21"/>
      <c r="O822" s="21"/>
      <c r="P822" s="21"/>
      <c r="Q822" s="21"/>
      <c r="R822" s="21"/>
    </row>
    <row r="823" ht="16.5" customHeight="1">
      <c r="A823" s="24"/>
      <c r="B823" s="24"/>
      <c r="G823" s="62"/>
      <c r="H823" s="24"/>
      <c r="J823" s="21"/>
      <c r="K823" s="21"/>
      <c r="L823" s="21"/>
      <c r="M823" s="22"/>
      <c r="N823" s="21"/>
      <c r="O823" s="21"/>
      <c r="P823" s="21"/>
      <c r="Q823" s="21"/>
      <c r="R823" s="21"/>
    </row>
    <row r="824" ht="16.5" customHeight="1">
      <c r="A824" s="24"/>
      <c r="B824" s="24"/>
      <c r="G824" s="62"/>
      <c r="H824" s="24"/>
      <c r="J824" s="21"/>
      <c r="K824" s="21"/>
      <c r="L824" s="21"/>
      <c r="M824" s="22"/>
      <c r="N824" s="21"/>
      <c r="O824" s="21"/>
      <c r="P824" s="21"/>
      <c r="Q824" s="21"/>
      <c r="R824" s="21"/>
    </row>
    <row r="825" ht="16.5" customHeight="1">
      <c r="A825" s="24"/>
      <c r="B825" s="24"/>
      <c r="G825" s="62"/>
      <c r="H825" s="24"/>
      <c r="J825" s="21"/>
      <c r="K825" s="21"/>
      <c r="L825" s="21"/>
      <c r="M825" s="22"/>
      <c r="N825" s="21"/>
      <c r="O825" s="21"/>
      <c r="P825" s="21"/>
      <c r="Q825" s="21"/>
      <c r="R825" s="21"/>
    </row>
    <row r="826" ht="16.5" customHeight="1">
      <c r="A826" s="24"/>
      <c r="B826" s="24"/>
      <c r="G826" s="62"/>
      <c r="H826" s="24"/>
      <c r="J826" s="21"/>
      <c r="K826" s="21"/>
      <c r="L826" s="21"/>
      <c r="M826" s="22"/>
      <c r="N826" s="21"/>
      <c r="O826" s="21"/>
      <c r="P826" s="21"/>
      <c r="Q826" s="21"/>
      <c r="R826" s="21"/>
    </row>
    <row r="827" ht="16.5" customHeight="1">
      <c r="A827" s="24"/>
      <c r="B827" s="24"/>
      <c r="G827" s="62"/>
      <c r="H827" s="24"/>
      <c r="J827" s="21"/>
      <c r="K827" s="21"/>
      <c r="L827" s="21"/>
      <c r="M827" s="22"/>
      <c r="N827" s="21"/>
      <c r="O827" s="21"/>
      <c r="P827" s="21"/>
      <c r="Q827" s="21"/>
      <c r="R827" s="21"/>
    </row>
    <row r="828" ht="16.5" customHeight="1">
      <c r="A828" s="24"/>
      <c r="B828" s="24"/>
      <c r="G828" s="62"/>
      <c r="H828" s="24"/>
      <c r="J828" s="21"/>
      <c r="K828" s="21"/>
      <c r="L828" s="21"/>
      <c r="M828" s="22"/>
      <c r="N828" s="21"/>
      <c r="O828" s="21"/>
      <c r="P828" s="21"/>
      <c r="Q828" s="21"/>
      <c r="R828" s="21"/>
    </row>
    <row r="829" ht="16.5" customHeight="1">
      <c r="A829" s="24"/>
      <c r="B829" s="24"/>
      <c r="G829" s="62"/>
      <c r="H829" s="24"/>
      <c r="J829" s="21"/>
      <c r="K829" s="21"/>
      <c r="L829" s="21"/>
      <c r="M829" s="22"/>
      <c r="N829" s="21"/>
      <c r="O829" s="21"/>
      <c r="P829" s="21"/>
      <c r="Q829" s="21"/>
      <c r="R829" s="21"/>
    </row>
    <row r="830" ht="16.5" customHeight="1">
      <c r="A830" s="24"/>
      <c r="B830" s="24"/>
      <c r="G830" s="62"/>
      <c r="H830" s="24"/>
      <c r="J830" s="21"/>
      <c r="K830" s="21"/>
      <c r="L830" s="21"/>
      <c r="M830" s="22"/>
      <c r="N830" s="21"/>
      <c r="O830" s="21"/>
      <c r="P830" s="21"/>
      <c r="Q830" s="21"/>
      <c r="R830" s="21"/>
    </row>
    <row r="831" ht="16.5" customHeight="1">
      <c r="A831" s="24"/>
      <c r="B831" s="24"/>
      <c r="G831" s="62"/>
      <c r="H831" s="24"/>
      <c r="J831" s="21"/>
      <c r="K831" s="21"/>
      <c r="L831" s="21"/>
      <c r="M831" s="22"/>
      <c r="N831" s="21"/>
      <c r="O831" s="21"/>
      <c r="P831" s="21"/>
      <c r="Q831" s="21"/>
      <c r="R831" s="21"/>
    </row>
    <row r="832" ht="16.5" customHeight="1">
      <c r="A832" s="24"/>
      <c r="B832" s="24"/>
      <c r="G832" s="62"/>
      <c r="H832" s="24"/>
      <c r="J832" s="21"/>
      <c r="K832" s="21"/>
      <c r="L832" s="21"/>
      <c r="M832" s="22"/>
      <c r="N832" s="21"/>
      <c r="O832" s="21"/>
      <c r="P832" s="21"/>
      <c r="Q832" s="21"/>
      <c r="R832" s="21"/>
    </row>
    <row r="833" ht="16.5" customHeight="1">
      <c r="A833" s="24"/>
      <c r="B833" s="24"/>
      <c r="G833" s="62"/>
      <c r="H833" s="24"/>
      <c r="J833" s="21"/>
      <c r="K833" s="21"/>
      <c r="L833" s="21"/>
      <c r="M833" s="22"/>
      <c r="N833" s="21"/>
      <c r="O833" s="21"/>
      <c r="P833" s="21"/>
      <c r="Q833" s="21"/>
      <c r="R833" s="21"/>
    </row>
    <row r="834" ht="16.5" customHeight="1">
      <c r="A834" s="24"/>
      <c r="B834" s="24"/>
      <c r="G834" s="62"/>
      <c r="H834" s="24"/>
      <c r="J834" s="21"/>
      <c r="K834" s="21"/>
      <c r="L834" s="21"/>
      <c r="M834" s="22"/>
      <c r="N834" s="21"/>
      <c r="O834" s="21"/>
      <c r="P834" s="21"/>
      <c r="Q834" s="21"/>
      <c r="R834" s="21"/>
    </row>
    <row r="835" ht="16.5" customHeight="1">
      <c r="A835" s="24"/>
      <c r="B835" s="24"/>
      <c r="G835" s="62"/>
      <c r="H835" s="24"/>
      <c r="J835" s="21"/>
      <c r="K835" s="21"/>
      <c r="L835" s="21"/>
      <c r="M835" s="22"/>
      <c r="N835" s="21"/>
      <c r="O835" s="21"/>
      <c r="P835" s="21"/>
      <c r="Q835" s="21"/>
      <c r="R835" s="21"/>
    </row>
    <row r="836" ht="16.5" customHeight="1">
      <c r="A836" s="24"/>
      <c r="B836" s="24"/>
      <c r="G836" s="62"/>
      <c r="H836" s="24"/>
      <c r="J836" s="21"/>
      <c r="K836" s="21"/>
      <c r="L836" s="21"/>
      <c r="M836" s="22"/>
      <c r="N836" s="21"/>
      <c r="O836" s="21"/>
      <c r="P836" s="21"/>
      <c r="Q836" s="21"/>
      <c r="R836" s="21"/>
    </row>
    <row r="837" ht="16.5" customHeight="1">
      <c r="A837" s="24"/>
      <c r="B837" s="24"/>
      <c r="G837" s="62"/>
      <c r="H837" s="24"/>
      <c r="J837" s="21"/>
      <c r="K837" s="21"/>
      <c r="L837" s="21"/>
      <c r="M837" s="22"/>
      <c r="N837" s="21"/>
      <c r="O837" s="21"/>
      <c r="P837" s="21"/>
      <c r="Q837" s="21"/>
      <c r="R837" s="21"/>
    </row>
    <row r="838" ht="16.5" customHeight="1">
      <c r="A838" s="24"/>
      <c r="B838" s="24"/>
      <c r="G838" s="62"/>
      <c r="H838" s="24"/>
      <c r="J838" s="21"/>
      <c r="K838" s="21"/>
      <c r="L838" s="21"/>
      <c r="M838" s="22"/>
      <c r="N838" s="21"/>
      <c r="O838" s="21"/>
      <c r="P838" s="21"/>
      <c r="Q838" s="21"/>
      <c r="R838" s="21"/>
    </row>
    <row r="839" ht="16.5" customHeight="1">
      <c r="A839" s="24"/>
      <c r="B839" s="24"/>
      <c r="G839" s="62"/>
      <c r="H839" s="24"/>
      <c r="J839" s="21"/>
      <c r="K839" s="21"/>
      <c r="L839" s="21"/>
      <c r="M839" s="22"/>
      <c r="N839" s="21"/>
      <c r="O839" s="21"/>
      <c r="P839" s="21"/>
      <c r="Q839" s="21"/>
      <c r="R839" s="21"/>
    </row>
    <row r="840" ht="16.5" customHeight="1">
      <c r="A840" s="24"/>
      <c r="B840" s="24"/>
      <c r="G840" s="62"/>
      <c r="H840" s="24"/>
      <c r="J840" s="21"/>
      <c r="K840" s="21"/>
      <c r="L840" s="21"/>
      <c r="M840" s="22"/>
      <c r="N840" s="21"/>
      <c r="O840" s="21"/>
      <c r="P840" s="21"/>
      <c r="Q840" s="21"/>
      <c r="R840" s="21"/>
    </row>
    <row r="841" ht="16.5" customHeight="1">
      <c r="A841" s="24"/>
      <c r="B841" s="24"/>
      <c r="G841" s="62"/>
      <c r="H841" s="24"/>
      <c r="J841" s="21"/>
      <c r="K841" s="21"/>
      <c r="L841" s="21"/>
      <c r="M841" s="22"/>
      <c r="N841" s="21"/>
      <c r="O841" s="21"/>
      <c r="P841" s="21"/>
      <c r="Q841" s="21"/>
      <c r="R841" s="21"/>
    </row>
    <row r="842" ht="16.5" customHeight="1">
      <c r="A842" s="24"/>
      <c r="B842" s="24"/>
      <c r="G842" s="62"/>
      <c r="H842" s="24"/>
      <c r="J842" s="21"/>
      <c r="K842" s="21"/>
      <c r="L842" s="21"/>
      <c r="M842" s="22"/>
      <c r="N842" s="21"/>
      <c r="O842" s="21"/>
      <c r="P842" s="21"/>
      <c r="Q842" s="21"/>
      <c r="R842" s="21"/>
    </row>
    <row r="843" ht="16.5" customHeight="1">
      <c r="A843" s="24"/>
      <c r="B843" s="24"/>
      <c r="G843" s="62"/>
      <c r="H843" s="24"/>
      <c r="J843" s="21"/>
      <c r="K843" s="21"/>
      <c r="L843" s="21"/>
      <c r="M843" s="22"/>
      <c r="N843" s="21"/>
      <c r="O843" s="21"/>
      <c r="P843" s="21"/>
      <c r="Q843" s="21"/>
      <c r="R843" s="21"/>
    </row>
    <row r="844" ht="16.5" customHeight="1">
      <c r="A844" s="24"/>
      <c r="B844" s="24"/>
      <c r="G844" s="62"/>
      <c r="H844" s="24"/>
      <c r="J844" s="21"/>
      <c r="K844" s="21"/>
      <c r="L844" s="21"/>
      <c r="M844" s="22"/>
      <c r="N844" s="21"/>
      <c r="O844" s="21"/>
      <c r="P844" s="21"/>
      <c r="Q844" s="21"/>
      <c r="R844" s="21"/>
    </row>
    <row r="845" ht="16.5" customHeight="1">
      <c r="A845" s="24"/>
      <c r="B845" s="24"/>
      <c r="G845" s="62"/>
      <c r="H845" s="24"/>
      <c r="J845" s="21"/>
      <c r="K845" s="21"/>
      <c r="L845" s="21"/>
      <c r="M845" s="22"/>
      <c r="N845" s="21"/>
      <c r="O845" s="21"/>
      <c r="P845" s="21"/>
      <c r="Q845" s="21"/>
      <c r="R845" s="21"/>
    </row>
    <row r="846" ht="16.5" customHeight="1">
      <c r="A846" s="24"/>
      <c r="B846" s="24"/>
      <c r="G846" s="62"/>
      <c r="H846" s="24"/>
      <c r="J846" s="21"/>
      <c r="K846" s="21"/>
      <c r="L846" s="21"/>
      <c r="M846" s="22"/>
      <c r="N846" s="21"/>
      <c r="O846" s="21"/>
      <c r="P846" s="21"/>
      <c r="Q846" s="21"/>
      <c r="R846" s="21"/>
    </row>
    <row r="847" ht="16.5" customHeight="1">
      <c r="A847" s="24"/>
      <c r="B847" s="24"/>
      <c r="G847" s="62"/>
      <c r="H847" s="24"/>
      <c r="J847" s="21"/>
      <c r="K847" s="21"/>
      <c r="L847" s="21"/>
      <c r="M847" s="22"/>
      <c r="N847" s="21"/>
      <c r="O847" s="21"/>
      <c r="P847" s="21"/>
      <c r="Q847" s="21"/>
      <c r="R847" s="21"/>
    </row>
    <row r="848" ht="16.5" customHeight="1">
      <c r="A848" s="24"/>
      <c r="B848" s="24"/>
      <c r="G848" s="62"/>
      <c r="H848" s="24"/>
      <c r="J848" s="21"/>
      <c r="K848" s="21"/>
      <c r="L848" s="21"/>
      <c r="M848" s="22"/>
      <c r="N848" s="21"/>
      <c r="O848" s="21"/>
      <c r="P848" s="21"/>
      <c r="Q848" s="21"/>
      <c r="R848" s="21"/>
    </row>
    <row r="849" ht="16.5" customHeight="1">
      <c r="A849" s="24"/>
      <c r="B849" s="24"/>
      <c r="G849" s="62"/>
      <c r="H849" s="24"/>
      <c r="J849" s="21"/>
      <c r="K849" s="21"/>
      <c r="L849" s="21"/>
      <c r="M849" s="22"/>
      <c r="N849" s="21"/>
      <c r="O849" s="21"/>
      <c r="P849" s="21"/>
      <c r="Q849" s="21"/>
      <c r="R849" s="21"/>
    </row>
    <row r="850" ht="16.5" customHeight="1">
      <c r="A850" s="24"/>
      <c r="B850" s="24"/>
      <c r="G850" s="62"/>
      <c r="H850" s="24"/>
      <c r="J850" s="21"/>
      <c r="K850" s="21"/>
      <c r="L850" s="21"/>
      <c r="M850" s="22"/>
      <c r="N850" s="21"/>
      <c r="O850" s="21"/>
      <c r="P850" s="21"/>
      <c r="Q850" s="21"/>
      <c r="R850" s="21"/>
    </row>
    <row r="851" ht="16.5" customHeight="1">
      <c r="A851" s="24"/>
      <c r="B851" s="24"/>
      <c r="G851" s="62"/>
      <c r="H851" s="24"/>
      <c r="J851" s="21"/>
      <c r="K851" s="21"/>
      <c r="L851" s="21"/>
      <c r="M851" s="22"/>
      <c r="N851" s="21"/>
      <c r="O851" s="21"/>
      <c r="P851" s="21"/>
      <c r="Q851" s="21"/>
      <c r="R851" s="21"/>
    </row>
    <row r="852" ht="16.5" customHeight="1">
      <c r="A852" s="24"/>
      <c r="B852" s="24"/>
      <c r="G852" s="62"/>
      <c r="H852" s="24"/>
      <c r="J852" s="21"/>
      <c r="K852" s="21"/>
      <c r="L852" s="21"/>
      <c r="M852" s="22"/>
      <c r="N852" s="21"/>
      <c r="O852" s="21"/>
      <c r="P852" s="21"/>
      <c r="Q852" s="21"/>
      <c r="R852" s="21"/>
    </row>
    <row r="853" ht="16.5" customHeight="1">
      <c r="A853" s="24"/>
      <c r="B853" s="24"/>
      <c r="G853" s="62"/>
      <c r="H853" s="24"/>
      <c r="J853" s="21"/>
      <c r="K853" s="21"/>
      <c r="L853" s="21"/>
      <c r="M853" s="22"/>
      <c r="N853" s="21"/>
      <c r="O853" s="21"/>
      <c r="P853" s="21"/>
      <c r="Q853" s="21"/>
      <c r="R853" s="21"/>
    </row>
    <row r="854" ht="16.5" customHeight="1">
      <c r="A854" s="24"/>
      <c r="B854" s="24"/>
      <c r="G854" s="62"/>
      <c r="H854" s="24"/>
      <c r="J854" s="21"/>
      <c r="K854" s="21"/>
      <c r="L854" s="21"/>
      <c r="M854" s="22"/>
      <c r="N854" s="21"/>
      <c r="O854" s="21"/>
      <c r="P854" s="21"/>
      <c r="Q854" s="21"/>
      <c r="R854" s="21"/>
    </row>
    <row r="855" ht="16.5" customHeight="1">
      <c r="A855" s="24"/>
      <c r="B855" s="24"/>
      <c r="G855" s="62"/>
      <c r="H855" s="24"/>
      <c r="J855" s="21"/>
      <c r="K855" s="21"/>
      <c r="L855" s="21"/>
      <c r="M855" s="22"/>
      <c r="N855" s="21"/>
      <c r="O855" s="21"/>
      <c r="P855" s="21"/>
      <c r="Q855" s="21"/>
      <c r="R855" s="21"/>
    </row>
    <row r="856" ht="16.5" customHeight="1">
      <c r="A856" s="24"/>
      <c r="B856" s="24"/>
      <c r="G856" s="62"/>
      <c r="H856" s="24"/>
      <c r="J856" s="21"/>
      <c r="K856" s="21"/>
      <c r="L856" s="21"/>
      <c r="M856" s="22"/>
      <c r="N856" s="21"/>
      <c r="O856" s="21"/>
      <c r="P856" s="21"/>
      <c r="Q856" s="21"/>
      <c r="R856" s="21"/>
    </row>
    <row r="857" ht="16.5" customHeight="1">
      <c r="A857" s="24"/>
      <c r="B857" s="24"/>
      <c r="G857" s="62"/>
      <c r="H857" s="24"/>
      <c r="J857" s="21"/>
      <c r="K857" s="21"/>
      <c r="L857" s="21"/>
      <c r="M857" s="22"/>
      <c r="N857" s="21"/>
      <c r="O857" s="21"/>
      <c r="P857" s="21"/>
      <c r="Q857" s="21"/>
      <c r="R857" s="21"/>
    </row>
    <row r="858" ht="16.5" customHeight="1">
      <c r="A858" s="24"/>
      <c r="B858" s="24"/>
      <c r="G858" s="62"/>
      <c r="H858" s="24"/>
      <c r="J858" s="21"/>
      <c r="K858" s="21"/>
      <c r="L858" s="21"/>
      <c r="M858" s="22"/>
      <c r="N858" s="21"/>
      <c r="O858" s="21"/>
      <c r="P858" s="21"/>
      <c r="Q858" s="21"/>
      <c r="R858" s="21"/>
    </row>
    <row r="859" ht="16.5" customHeight="1">
      <c r="A859" s="24"/>
      <c r="B859" s="24"/>
      <c r="G859" s="62"/>
      <c r="H859" s="24"/>
      <c r="J859" s="21"/>
      <c r="K859" s="21"/>
      <c r="L859" s="21"/>
      <c r="M859" s="22"/>
      <c r="N859" s="21"/>
      <c r="O859" s="21"/>
      <c r="P859" s="21"/>
      <c r="Q859" s="21"/>
      <c r="R859" s="21"/>
    </row>
    <row r="860" ht="16.5" customHeight="1">
      <c r="A860" s="24"/>
      <c r="B860" s="24"/>
      <c r="G860" s="62"/>
      <c r="H860" s="24"/>
      <c r="J860" s="21"/>
      <c r="K860" s="21"/>
      <c r="L860" s="21"/>
      <c r="M860" s="22"/>
      <c r="N860" s="21"/>
      <c r="O860" s="21"/>
      <c r="P860" s="21"/>
      <c r="Q860" s="21"/>
      <c r="R860" s="21"/>
    </row>
    <row r="861" ht="16.5" customHeight="1">
      <c r="A861" s="24"/>
      <c r="B861" s="24"/>
      <c r="G861" s="62"/>
      <c r="H861" s="24"/>
      <c r="J861" s="21"/>
      <c r="K861" s="21"/>
      <c r="L861" s="21"/>
      <c r="M861" s="22"/>
      <c r="N861" s="21"/>
      <c r="O861" s="21"/>
      <c r="P861" s="21"/>
      <c r="Q861" s="21"/>
      <c r="R861" s="21"/>
    </row>
    <row r="862" ht="16.5" customHeight="1">
      <c r="A862" s="24"/>
      <c r="B862" s="24"/>
      <c r="G862" s="62"/>
      <c r="H862" s="24"/>
      <c r="J862" s="21"/>
      <c r="K862" s="21"/>
      <c r="L862" s="21"/>
      <c r="M862" s="22"/>
      <c r="N862" s="21"/>
      <c r="O862" s="21"/>
      <c r="P862" s="21"/>
      <c r="Q862" s="21"/>
      <c r="R862" s="21"/>
    </row>
    <row r="863" ht="16.5" customHeight="1">
      <c r="A863" s="24"/>
      <c r="B863" s="24"/>
      <c r="G863" s="62"/>
      <c r="H863" s="24"/>
      <c r="J863" s="21"/>
      <c r="K863" s="21"/>
      <c r="L863" s="21"/>
      <c r="M863" s="22"/>
      <c r="N863" s="21"/>
      <c r="O863" s="21"/>
      <c r="P863" s="21"/>
      <c r="Q863" s="21"/>
      <c r="R863" s="21"/>
    </row>
    <row r="864" ht="16.5" customHeight="1">
      <c r="A864" s="24"/>
      <c r="B864" s="24"/>
      <c r="G864" s="62"/>
      <c r="H864" s="24"/>
      <c r="J864" s="21"/>
      <c r="K864" s="21"/>
      <c r="L864" s="21"/>
      <c r="M864" s="22"/>
      <c r="N864" s="21"/>
      <c r="O864" s="21"/>
      <c r="P864" s="21"/>
      <c r="Q864" s="21"/>
      <c r="R864" s="21"/>
    </row>
    <row r="865" ht="16.5" customHeight="1">
      <c r="A865" s="24"/>
      <c r="B865" s="24"/>
      <c r="G865" s="62"/>
      <c r="H865" s="24"/>
      <c r="J865" s="21"/>
      <c r="K865" s="21"/>
      <c r="L865" s="21"/>
      <c r="M865" s="22"/>
      <c r="N865" s="21"/>
      <c r="O865" s="21"/>
      <c r="P865" s="21"/>
      <c r="Q865" s="21"/>
      <c r="R865" s="21"/>
    </row>
    <row r="866" ht="16.5" customHeight="1">
      <c r="A866" s="24"/>
      <c r="B866" s="24"/>
      <c r="G866" s="62"/>
      <c r="H866" s="24"/>
      <c r="J866" s="21"/>
      <c r="K866" s="21"/>
      <c r="L866" s="21"/>
      <c r="M866" s="22"/>
      <c r="N866" s="21"/>
      <c r="O866" s="21"/>
      <c r="P866" s="21"/>
      <c r="Q866" s="21"/>
      <c r="R866" s="21"/>
    </row>
    <row r="867" ht="16.5" customHeight="1">
      <c r="A867" s="24"/>
      <c r="B867" s="24"/>
      <c r="G867" s="62"/>
      <c r="H867" s="24"/>
      <c r="J867" s="21"/>
      <c r="K867" s="21"/>
      <c r="L867" s="21"/>
      <c r="M867" s="22"/>
      <c r="N867" s="21"/>
      <c r="O867" s="21"/>
      <c r="P867" s="21"/>
      <c r="Q867" s="21"/>
      <c r="R867" s="21"/>
    </row>
    <row r="868" ht="16.5" customHeight="1">
      <c r="A868" s="24"/>
      <c r="B868" s="24"/>
      <c r="G868" s="62"/>
      <c r="H868" s="24"/>
      <c r="J868" s="21"/>
      <c r="K868" s="21"/>
      <c r="L868" s="21"/>
      <c r="M868" s="22"/>
      <c r="N868" s="21"/>
      <c r="O868" s="21"/>
      <c r="P868" s="21"/>
      <c r="Q868" s="21"/>
      <c r="R868" s="21"/>
    </row>
    <row r="869" ht="16.5" customHeight="1">
      <c r="A869" s="24"/>
      <c r="B869" s="24"/>
      <c r="G869" s="62"/>
      <c r="H869" s="24"/>
      <c r="J869" s="21"/>
      <c r="K869" s="21"/>
      <c r="L869" s="21"/>
      <c r="M869" s="22"/>
      <c r="N869" s="21"/>
      <c r="O869" s="21"/>
      <c r="P869" s="21"/>
      <c r="Q869" s="21"/>
      <c r="R869" s="21"/>
    </row>
    <row r="870" ht="16.5" customHeight="1">
      <c r="A870" s="24"/>
      <c r="B870" s="24"/>
      <c r="G870" s="62"/>
      <c r="H870" s="24"/>
      <c r="J870" s="21"/>
      <c r="K870" s="21"/>
      <c r="L870" s="21"/>
      <c r="M870" s="22"/>
      <c r="N870" s="21"/>
      <c r="O870" s="21"/>
      <c r="P870" s="21"/>
      <c r="Q870" s="21"/>
      <c r="R870" s="21"/>
    </row>
    <row r="871" ht="16.5" customHeight="1">
      <c r="A871" s="24"/>
      <c r="B871" s="24"/>
      <c r="G871" s="62"/>
      <c r="H871" s="24"/>
      <c r="J871" s="21"/>
      <c r="K871" s="21"/>
      <c r="L871" s="21"/>
      <c r="M871" s="22"/>
      <c r="N871" s="21"/>
      <c r="O871" s="21"/>
      <c r="P871" s="21"/>
      <c r="Q871" s="21"/>
      <c r="R871" s="21"/>
    </row>
    <row r="872" ht="16.5" customHeight="1">
      <c r="A872" s="24"/>
      <c r="B872" s="24"/>
      <c r="G872" s="62"/>
      <c r="H872" s="24"/>
      <c r="J872" s="21"/>
      <c r="K872" s="21"/>
      <c r="L872" s="21"/>
      <c r="M872" s="22"/>
      <c r="N872" s="21"/>
      <c r="O872" s="21"/>
      <c r="P872" s="21"/>
      <c r="Q872" s="21"/>
      <c r="R872" s="21"/>
    </row>
    <row r="873" ht="16.5" customHeight="1">
      <c r="A873" s="24"/>
      <c r="B873" s="24"/>
      <c r="G873" s="62"/>
      <c r="H873" s="24"/>
      <c r="J873" s="21"/>
      <c r="K873" s="21"/>
      <c r="L873" s="21"/>
      <c r="M873" s="22"/>
      <c r="N873" s="21"/>
      <c r="O873" s="21"/>
      <c r="P873" s="21"/>
      <c r="Q873" s="21"/>
      <c r="R873" s="21"/>
    </row>
    <row r="874" ht="16.5" customHeight="1">
      <c r="A874" s="24"/>
      <c r="B874" s="24"/>
      <c r="G874" s="62"/>
      <c r="H874" s="24"/>
      <c r="J874" s="21"/>
      <c r="K874" s="21"/>
      <c r="L874" s="21"/>
      <c r="M874" s="22"/>
      <c r="N874" s="21"/>
      <c r="O874" s="21"/>
      <c r="P874" s="21"/>
      <c r="Q874" s="21"/>
      <c r="R874" s="21"/>
    </row>
    <row r="875" ht="16.5" customHeight="1">
      <c r="A875" s="24"/>
      <c r="B875" s="24"/>
      <c r="G875" s="62"/>
      <c r="H875" s="24"/>
      <c r="J875" s="21"/>
      <c r="K875" s="21"/>
      <c r="L875" s="21"/>
      <c r="M875" s="22"/>
      <c r="N875" s="21"/>
      <c r="O875" s="21"/>
      <c r="P875" s="21"/>
      <c r="Q875" s="21"/>
      <c r="R875" s="21"/>
    </row>
    <row r="876" ht="16.5" customHeight="1">
      <c r="A876" s="24"/>
      <c r="B876" s="24"/>
      <c r="G876" s="62"/>
      <c r="H876" s="24"/>
      <c r="J876" s="21"/>
      <c r="K876" s="21"/>
      <c r="L876" s="21"/>
      <c r="M876" s="22"/>
      <c r="N876" s="21"/>
      <c r="O876" s="21"/>
      <c r="P876" s="21"/>
      <c r="Q876" s="21"/>
      <c r="R876" s="21"/>
    </row>
    <row r="877" ht="16.5" customHeight="1">
      <c r="A877" s="24"/>
      <c r="B877" s="24"/>
      <c r="G877" s="62"/>
      <c r="H877" s="24"/>
      <c r="J877" s="21"/>
      <c r="K877" s="21"/>
      <c r="L877" s="21"/>
      <c r="M877" s="22"/>
      <c r="N877" s="21"/>
      <c r="O877" s="21"/>
      <c r="P877" s="21"/>
      <c r="Q877" s="21"/>
      <c r="R877" s="21"/>
    </row>
    <row r="878" ht="16.5" customHeight="1">
      <c r="A878" s="24"/>
      <c r="B878" s="24"/>
      <c r="G878" s="62"/>
      <c r="H878" s="24"/>
      <c r="J878" s="21"/>
      <c r="K878" s="21"/>
      <c r="L878" s="21"/>
      <c r="M878" s="22"/>
      <c r="N878" s="21"/>
      <c r="O878" s="21"/>
      <c r="P878" s="21"/>
      <c r="Q878" s="21"/>
      <c r="R878" s="21"/>
    </row>
    <row r="879" ht="16.5" customHeight="1">
      <c r="A879" s="24"/>
      <c r="B879" s="24"/>
      <c r="G879" s="62"/>
      <c r="H879" s="24"/>
      <c r="J879" s="21"/>
      <c r="K879" s="21"/>
      <c r="L879" s="21"/>
      <c r="M879" s="22"/>
      <c r="N879" s="21"/>
      <c r="O879" s="21"/>
      <c r="P879" s="21"/>
      <c r="Q879" s="21"/>
      <c r="R879" s="21"/>
    </row>
    <row r="880" ht="16.5" customHeight="1">
      <c r="A880" s="24"/>
      <c r="B880" s="24"/>
      <c r="G880" s="62"/>
      <c r="H880" s="24"/>
      <c r="J880" s="21"/>
      <c r="K880" s="21"/>
      <c r="L880" s="21"/>
      <c r="M880" s="22"/>
      <c r="N880" s="21"/>
      <c r="O880" s="21"/>
      <c r="P880" s="21"/>
      <c r="Q880" s="21"/>
      <c r="R880" s="21"/>
    </row>
    <row r="881" ht="16.5" customHeight="1">
      <c r="A881" s="24"/>
      <c r="B881" s="24"/>
      <c r="G881" s="62"/>
      <c r="H881" s="24"/>
      <c r="J881" s="21"/>
      <c r="K881" s="21"/>
      <c r="L881" s="21"/>
      <c r="M881" s="22"/>
      <c r="N881" s="21"/>
      <c r="O881" s="21"/>
      <c r="P881" s="21"/>
      <c r="Q881" s="21"/>
      <c r="R881" s="21"/>
    </row>
    <row r="882" ht="16.5" customHeight="1">
      <c r="A882" s="24"/>
      <c r="B882" s="24"/>
      <c r="G882" s="62"/>
      <c r="H882" s="24"/>
      <c r="J882" s="21"/>
      <c r="K882" s="21"/>
      <c r="L882" s="21"/>
      <c r="M882" s="22"/>
      <c r="N882" s="21"/>
      <c r="O882" s="21"/>
      <c r="P882" s="21"/>
      <c r="Q882" s="21"/>
      <c r="R882" s="21"/>
    </row>
    <row r="883" ht="16.5" customHeight="1">
      <c r="A883" s="24"/>
      <c r="B883" s="24"/>
      <c r="G883" s="62"/>
      <c r="H883" s="24"/>
      <c r="J883" s="21"/>
      <c r="K883" s="21"/>
      <c r="L883" s="21"/>
      <c r="M883" s="22"/>
      <c r="N883" s="21"/>
      <c r="O883" s="21"/>
      <c r="P883" s="21"/>
      <c r="Q883" s="21"/>
      <c r="R883" s="21"/>
    </row>
    <row r="884" ht="16.5" customHeight="1">
      <c r="A884" s="24"/>
      <c r="B884" s="24"/>
      <c r="G884" s="62"/>
      <c r="H884" s="24"/>
      <c r="J884" s="21"/>
      <c r="K884" s="21"/>
      <c r="L884" s="21"/>
      <c r="M884" s="22"/>
      <c r="N884" s="21"/>
      <c r="O884" s="21"/>
      <c r="P884" s="21"/>
      <c r="Q884" s="21"/>
      <c r="R884" s="21"/>
    </row>
    <row r="885" ht="16.5" customHeight="1">
      <c r="A885" s="24"/>
      <c r="B885" s="24"/>
      <c r="G885" s="62"/>
      <c r="H885" s="24"/>
      <c r="J885" s="21"/>
      <c r="K885" s="21"/>
      <c r="L885" s="21"/>
      <c r="M885" s="22"/>
      <c r="N885" s="21"/>
      <c r="O885" s="21"/>
      <c r="P885" s="21"/>
      <c r="Q885" s="21"/>
      <c r="R885" s="21"/>
    </row>
    <row r="886" ht="16.5" customHeight="1">
      <c r="A886" s="24"/>
      <c r="B886" s="24"/>
      <c r="G886" s="62"/>
      <c r="H886" s="24"/>
      <c r="J886" s="21"/>
      <c r="K886" s="21"/>
      <c r="L886" s="21"/>
      <c r="M886" s="22"/>
      <c r="N886" s="21"/>
      <c r="O886" s="21"/>
      <c r="P886" s="21"/>
      <c r="Q886" s="21"/>
      <c r="R886" s="21"/>
    </row>
    <row r="887" ht="16.5" customHeight="1">
      <c r="A887" s="24"/>
      <c r="B887" s="24"/>
      <c r="G887" s="62"/>
      <c r="H887" s="24"/>
      <c r="J887" s="21"/>
      <c r="K887" s="21"/>
      <c r="L887" s="21"/>
      <c r="M887" s="22"/>
      <c r="N887" s="21"/>
      <c r="O887" s="21"/>
      <c r="P887" s="21"/>
      <c r="Q887" s="21"/>
      <c r="R887" s="21"/>
    </row>
    <row r="888" ht="16.5" customHeight="1">
      <c r="A888" s="24"/>
      <c r="B888" s="24"/>
      <c r="G888" s="62"/>
      <c r="H888" s="24"/>
      <c r="J888" s="21"/>
      <c r="K888" s="21"/>
      <c r="L888" s="21"/>
      <c r="M888" s="22"/>
      <c r="N888" s="21"/>
      <c r="O888" s="21"/>
      <c r="P888" s="21"/>
      <c r="Q888" s="21"/>
      <c r="R888" s="21"/>
    </row>
    <row r="889" ht="16.5" customHeight="1">
      <c r="A889" s="24"/>
      <c r="B889" s="24"/>
      <c r="G889" s="62"/>
      <c r="H889" s="24"/>
      <c r="J889" s="21"/>
      <c r="K889" s="21"/>
      <c r="L889" s="21"/>
      <c r="M889" s="22"/>
      <c r="N889" s="21"/>
      <c r="O889" s="21"/>
      <c r="P889" s="21"/>
      <c r="Q889" s="21"/>
      <c r="R889" s="21"/>
    </row>
    <row r="890" ht="16.5" customHeight="1">
      <c r="A890" s="24"/>
      <c r="B890" s="24"/>
      <c r="G890" s="62"/>
      <c r="H890" s="24"/>
      <c r="J890" s="21"/>
      <c r="K890" s="21"/>
      <c r="L890" s="21"/>
      <c r="M890" s="22"/>
      <c r="N890" s="21"/>
      <c r="O890" s="21"/>
      <c r="P890" s="21"/>
      <c r="Q890" s="21"/>
      <c r="R890" s="21"/>
    </row>
    <row r="891" ht="16.5" customHeight="1">
      <c r="A891" s="24"/>
      <c r="B891" s="24"/>
      <c r="G891" s="62"/>
      <c r="H891" s="24"/>
      <c r="J891" s="21"/>
      <c r="K891" s="21"/>
      <c r="L891" s="21"/>
      <c r="M891" s="22"/>
      <c r="N891" s="21"/>
      <c r="O891" s="21"/>
      <c r="P891" s="21"/>
      <c r="Q891" s="21"/>
      <c r="R891" s="21"/>
    </row>
    <row r="892" ht="16.5" customHeight="1">
      <c r="A892" s="24"/>
      <c r="B892" s="24"/>
      <c r="G892" s="62"/>
      <c r="H892" s="24"/>
      <c r="J892" s="21"/>
      <c r="K892" s="21"/>
      <c r="L892" s="21"/>
      <c r="M892" s="22"/>
      <c r="N892" s="21"/>
      <c r="O892" s="21"/>
      <c r="P892" s="21"/>
      <c r="Q892" s="21"/>
      <c r="R892" s="21"/>
    </row>
    <row r="893" ht="16.5" customHeight="1">
      <c r="A893" s="24"/>
      <c r="B893" s="24"/>
      <c r="G893" s="62"/>
      <c r="H893" s="24"/>
      <c r="J893" s="21"/>
      <c r="K893" s="21"/>
      <c r="L893" s="21"/>
      <c r="M893" s="22"/>
      <c r="N893" s="21"/>
      <c r="O893" s="21"/>
      <c r="P893" s="21"/>
      <c r="Q893" s="21"/>
      <c r="R893" s="21"/>
    </row>
    <row r="894" ht="16.5" customHeight="1">
      <c r="A894" s="24"/>
      <c r="B894" s="24"/>
      <c r="G894" s="62"/>
      <c r="H894" s="24"/>
      <c r="J894" s="21"/>
      <c r="K894" s="21"/>
      <c r="L894" s="21"/>
      <c r="M894" s="22"/>
      <c r="N894" s="21"/>
      <c r="O894" s="21"/>
      <c r="P894" s="21"/>
      <c r="Q894" s="21"/>
      <c r="R894" s="21"/>
    </row>
    <row r="895" ht="16.5" customHeight="1">
      <c r="A895" s="24"/>
      <c r="B895" s="24"/>
      <c r="G895" s="62"/>
      <c r="H895" s="24"/>
      <c r="J895" s="21"/>
      <c r="K895" s="21"/>
      <c r="L895" s="21"/>
      <c r="M895" s="22"/>
      <c r="N895" s="21"/>
      <c r="O895" s="21"/>
      <c r="P895" s="21"/>
      <c r="Q895" s="21"/>
      <c r="R895" s="21"/>
    </row>
    <row r="896" ht="16.5" customHeight="1">
      <c r="A896" s="24"/>
      <c r="B896" s="24"/>
      <c r="G896" s="62"/>
      <c r="H896" s="24"/>
      <c r="J896" s="21"/>
      <c r="K896" s="21"/>
      <c r="L896" s="21"/>
      <c r="M896" s="22"/>
      <c r="N896" s="21"/>
      <c r="O896" s="21"/>
      <c r="P896" s="21"/>
      <c r="Q896" s="21"/>
      <c r="R896" s="21"/>
    </row>
    <row r="897" ht="16.5" customHeight="1">
      <c r="A897" s="24"/>
      <c r="B897" s="24"/>
      <c r="G897" s="62"/>
      <c r="H897" s="24"/>
      <c r="J897" s="21"/>
      <c r="K897" s="21"/>
      <c r="L897" s="21"/>
      <c r="M897" s="22"/>
      <c r="N897" s="21"/>
      <c r="O897" s="21"/>
      <c r="P897" s="21"/>
      <c r="Q897" s="21"/>
      <c r="R897" s="21"/>
    </row>
    <row r="898" ht="16.5" customHeight="1">
      <c r="A898" s="24"/>
      <c r="B898" s="24"/>
      <c r="G898" s="62"/>
      <c r="H898" s="24"/>
      <c r="J898" s="21"/>
      <c r="K898" s="21"/>
      <c r="L898" s="21"/>
      <c r="M898" s="22"/>
      <c r="N898" s="21"/>
      <c r="O898" s="21"/>
      <c r="P898" s="21"/>
      <c r="Q898" s="21"/>
      <c r="R898" s="21"/>
    </row>
    <row r="899" ht="16.5" customHeight="1">
      <c r="A899" s="24"/>
      <c r="B899" s="24"/>
      <c r="G899" s="62"/>
      <c r="H899" s="24"/>
      <c r="J899" s="21"/>
      <c r="K899" s="21"/>
      <c r="L899" s="21"/>
      <c r="M899" s="22"/>
      <c r="N899" s="21"/>
      <c r="O899" s="21"/>
      <c r="P899" s="21"/>
      <c r="Q899" s="21"/>
      <c r="R899" s="21"/>
    </row>
    <row r="900" ht="16.5" customHeight="1">
      <c r="A900" s="24"/>
      <c r="B900" s="24"/>
      <c r="G900" s="62"/>
      <c r="H900" s="24"/>
      <c r="J900" s="21"/>
      <c r="K900" s="21"/>
      <c r="L900" s="21"/>
      <c r="M900" s="22"/>
      <c r="N900" s="21"/>
      <c r="O900" s="21"/>
      <c r="P900" s="21"/>
      <c r="Q900" s="21"/>
      <c r="R900" s="21"/>
    </row>
    <row r="901" ht="16.5" customHeight="1">
      <c r="A901" s="24"/>
      <c r="B901" s="24"/>
      <c r="G901" s="62"/>
      <c r="H901" s="24"/>
      <c r="J901" s="21"/>
      <c r="K901" s="21"/>
      <c r="L901" s="21"/>
      <c r="M901" s="22"/>
      <c r="N901" s="21"/>
      <c r="O901" s="21"/>
      <c r="P901" s="21"/>
      <c r="Q901" s="21"/>
      <c r="R901" s="21"/>
    </row>
    <row r="902" ht="16.5" customHeight="1">
      <c r="A902" s="24"/>
      <c r="B902" s="24"/>
      <c r="G902" s="62"/>
      <c r="H902" s="24"/>
      <c r="J902" s="21"/>
      <c r="K902" s="21"/>
      <c r="L902" s="21"/>
      <c r="M902" s="22"/>
      <c r="N902" s="21"/>
      <c r="O902" s="21"/>
      <c r="P902" s="21"/>
      <c r="Q902" s="21"/>
      <c r="R902" s="21"/>
    </row>
    <row r="903" ht="16.5" customHeight="1">
      <c r="A903" s="24"/>
      <c r="B903" s="24"/>
      <c r="G903" s="62"/>
      <c r="H903" s="24"/>
      <c r="J903" s="21"/>
      <c r="K903" s="21"/>
      <c r="L903" s="21"/>
      <c r="M903" s="22"/>
      <c r="N903" s="21"/>
      <c r="O903" s="21"/>
      <c r="P903" s="21"/>
      <c r="Q903" s="21"/>
      <c r="R903" s="21"/>
    </row>
    <row r="904" ht="16.5" customHeight="1">
      <c r="A904" s="24"/>
      <c r="B904" s="24"/>
      <c r="G904" s="62"/>
      <c r="H904" s="24"/>
      <c r="J904" s="21"/>
      <c r="K904" s="21"/>
      <c r="L904" s="21"/>
      <c r="M904" s="22"/>
      <c r="N904" s="21"/>
      <c r="O904" s="21"/>
      <c r="P904" s="21"/>
      <c r="Q904" s="21"/>
      <c r="R904" s="21"/>
    </row>
    <row r="905" ht="16.5" customHeight="1">
      <c r="A905" s="24"/>
      <c r="B905" s="24"/>
      <c r="G905" s="62"/>
      <c r="H905" s="24"/>
      <c r="J905" s="21"/>
      <c r="K905" s="21"/>
      <c r="L905" s="21"/>
      <c r="M905" s="22"/>
      <c r="N905" s="21"/>
      <c r="O905" s="21"/>
      <c r="P905" s="21"/>
      <c r="Q905" s="21"/>
      <c r="R905" s="21"/>
    </row>
    <row r="906" ht="16.5" customHeight="1">
      <c r="A906" s="24"/>
      <c r="B906" s="24"/>
      <c r="G906" s="62"/>
      <c r="H906" s="24"/>
      <c r="J906" s="21"/>
      <c r="K906" s="21"/>
      <c r="L906" s="21"/>
      <c r="M906" s="22"/>
      <c r="N906" s="21"/>
      <c r="O906" s="21"/>
      <c r="P906" s="21"/>
      <c r="Q906" s="21"/>
      <c r="R906" s="21"/>
    </row>
    <row r="907" ht="16.5" customHeight="1">
      <c r="A907" s="24"/>
      <c r="B907" s="24"/>
      <c r="G907" s="62"/>
      <c r="H907" s="24"/>
      <c r="J907" s="21"/>
      <c r="K907" s="21"/>
      <c r="L907" s="21"/>
      <c r="M907" s="22"/>
      <c r="N907" s="21"/>
      <c r="O907" s="21"/>
      <c r="P907" s="21"/>
      <c r="Q907" s="21"/>
      <c r="R907" s="21"/>
    </row>
    <row r="908" ht="16.5" customHeight="1">
      <c r="A908" s="24"/>
      <c r="B908" s="24"/>
      <c r="G908" s="62"/>
      <c r="H908" s="24"/>
      <c r="J908" s="21"/>
      <c r="K908" s="21"/>
      <c r="L908" s="21"/>
      <c r="M908" s="22"/>
      <c r="N908" s="21"/>
      <c r="O908" s="21"/>
      <c r="P908" s="21"/>
      <c r="Q908" s="21"/>
      <c r="R908" s="21"/>
    </row>
    <row r="909" ht="16.5" customHeight="1">
      <c r="A909" s="24"/>
      <c r="B909" s="24"/>
      <c r="G909" s="62"/>
      <c r="H909" s="24"/>
      <c r="J909" s="21"/>
      <c r="K909" s="21"/>
      <c r="L909" s="21"/>
      <c r="M909" s="22"/>
      <c r="N909" s="21"/>
      <c r="O909" s="21"/>
      <c r="P909" s="21"/>
      <c r="Q909" s="21"/>
      <c r="R909" s="21"/>
    </row>
    <row r="910" ht="16.5" customHeight="1">
      <c r="A910" s="24"/>
      <c r="B910" s="24"/>
      <c r="G910" s="62"/>
      <c r="H910" s="24"/>
      <c r="J910" s="21"/>
      <c r="K910" s="21"/>
      <c r="L910" s="21"/>
      <c r="M910" s="22"/>
      <c r="N910" s="21"/>
      <c r="O910" s="21"/>
      <c r="P910" s="21"/>
      <c r="Q910" s="21"/>
      <c r="R910" s="21"/>
    </row>
    <row r="911" ht="16.5" customHeight="1">
      <c r="A911" s="24"/>
      <c r="B911" s="24"/>
      <c r="G911" s="62"/>
      <c r="H911" s="24"/>
      <c r="J911" s="21"/>
      <c r="K911" s="21"/>
      <c r="L911" s="21"/>
      <c r="M911" s="22"/>
      <c r="N911" s="21"/>
      <c r="O911" s="21"/>
      <c r="P911" s="21"/>
      <c r="Q911" s="21"/>
      <c r="R911" s="21"/>
    </row>
    <row r="912" ht="16.5" customHeight="1">
      <c r="A912" s="24"/>
      <c r="B912" s="24"/>
      <c r="G912" s="62"/>
      <c r="H912" s="24"/>
      <c r="J912" s="21"/>
      <c r="K912" s="21"/>
      <c r="L912" s="21"/>
      <c r="M912" s="22"/>
      <c r="N912" s="21"/>
      <c r="O912" s="21"/>
      <c r="P912" s="21"/>
      <c r="Q912" s="21"/>
      <c r="R912" s="21"/>
    </row>
    <row r="913" ht="16.5" customHeight="1">
      <c r="A913" s="24"/>
      <c r="B913" s="24"/>
      <c r="G913" s="62"/>
      <c r="H913" s="24"/>
      <c r="J913" s="21"/>
      <c r="K913" s="21"/>
      <c r="L913" s="21"/>
      <c r="M913" s="22"/>
      <c r="N913" s="21"/>
      <c r="O913" s="21"/>
      <c r="P913" s="21"/>
      <c r="Q913" s="21"/>
      <c r="R913" s="21"/>
    </row>
    <row r="914" ht="16.5" customHeight="1">
      <c r="A914" s="24"/>
      <c r="B914" s="24"/>
      <c r="G914" s="62"/>
      <c r="H914" s="24"/>
      <c r="J914" s="21"/>
      <c r="K914" s="21"/>
      <c r="L914" s="21"/>
      <c r="M914" s="22"/>
      <c r="N914" s="21"/>
      <c r="O914" s="21"/>
      <c r="P914" s="21"/>
      <c r="Q914" s="21"/>
      <c r="R914" s="21"/>
    </row>
    <row r="915" ht="16.5" customHeight="1">
      <c r="A915" s="24"/>
      <c r="B915" s="24"/>
      <c r="G915" s="62"/>
      <c r="H915" s="24"/>
      <c r="J915" s="21"/>
      <c r="K915" s="21"/>
      <c r="L915" s="21"/>
      <c r="M915" s="22"/>
      <c r="N915" s="21"/>
      <c r="O915" s="21"/>
      <c r="P915" s="21"/>
      <c r="Q915" s="21"/>
      <c r="R915" s="21"/>
    </row>
    <row r="916" ht="16.5" customHeight="1">
      <c r="A916" s="24"/>
      <c r="B916" s="24"/>
      <c r="G916" s="62"/>
      <c r="H916" s="24"/>
      <c r="J916" s="21"/>
      <c r="K916" s="21"/>
      <c r="L916" s="21"/>
      <c r="M916" s="22"/>
      <c r="N916" s="21"/>
      <c r="O916" s="21"/>
      <c r="P916" s="21"/>
      <c r="Q916" s="21"/>
      <c r="R916" s="21"/>
    </row>
    <row r="917" ht="16.5" customHeight="1">
      <c r="A917" s="24"/>
      <c r="B917" s="24"/>
      <c r="G917" s="62"/>
      <c r="H917" s="24"/>
      <c r="J917" s="21"/>
      <c r="K917" s="21"/>
      <c r="L917" s="21"/>
      <c r="M917" s="22"/>
      <c r="N917" s="21"/>
      <c r="O917" s="21"/>
      <c r="P917" s="21"/>
      <c r="Q917" s="21"/>
      <c r="R917" s="21"/>
    </row>
    <row r="918" ht="16.5" customHeight="1">
      <c r="A918" s="24"/>
      <c r="B918" s="24"/>
      <c r="G918" s="62"/>
      <c r="H918" s="24"/>
      <c r="J918" s="21"/>
      <c r="K918" s="21"/>
      <c r="L918" s="21"/>
      <c r="M918" s="22"/>
      <c r="N918" s="21"/>
      <c r="O918" s="21"/>
      <c r="P918" s="21"/>
      <c r="Q918" s="21"/>
      <c r="R918" s="21"/>
    </row>
    <row r="919" ht="16.5" customHeight="1">
      <c r="A919" s="24"/>
      <c r="B919" s="24"/>
      <c r="G919" s="62"/>
      <c r="H919" s="24"/>
      <c r="J919" s="21"/>
      <c r="K919" s="21"/>
      <c r="L919" s="21"/>
      <c r="M919" s="22"/>
      <c r="N919" s="21"/>
      <c r="O919" s="21"/>
      <c r="P919" s="21"/>
      <c r="Q919" s="21"/>
      <c r="R919" s="21"/>
    </row>
    <row r="920" ht="16.5" customHeight="1">
      <c r="A920" s="24"/>
      <c r="B920" s="24"/>
      <c r="G920" s="62"/>
      <c r="H920" s="24"/>
      <c r="J920" s="21"/>
      <c r="K920" s="21"/>
      <c r="L920" s="21"/>
      <c r="M920" s="22"/>
      <c r="N920" s="21"/>
      <c r="O920" s="21"/>
      <c r="P920" s="21"/>
      <c r="Q920" s="21"/>
      <c r="R920" s="21"/>
    </row>
    <row r="921" ht="16.5" customHeight="1">
      <c r="A921" s="24"/>
      <c r="B921" s="24"/>
      <c r="G921" s="62"/>
      <c r="H921" s="24"/>
      <c r="J921" s="21"/>
      <c r="K921" s="21"/>
      <c r="L921" s="21"/>
      <c r="M921" s="22"/>
      <c r="N921" s="21"/>
      <c r="O921" s="21"/>
      <c r="P921" s="21"/>
      <c r="Q921" s="21"/>
      <c r="R921" s="21"/>
    </row>
    <row r="922" ht="16.5" customHeight="1">
      <c r="A922" s="24"/>
      <c r="B922" s="24"/>
      <c r="G922" s="62"/>
      <c r="H922" s="24"/>
      <c r="J922" s="21"/>
      <c r="K922" s="21"/>
      <c r="L922" s="21"/>
      <c r="M922" s="22"/>
      <c r="N922" s="21"/>
      <c r="O922" s="21"/>
      <c r="P922" s="21"/>
      <c r="Q922" s="21"/>
      <c r="R922" s="21"/>
    </row>
    <row r="923" ht="16.5" customHeight="1">
      <c r="A923" s="24"/>
      <c r="B923" s="24"/>
      <c r="G923" s="62"/>
      <c r="H923" s="24"/>
      <c r="J923" s="21"/>
      <c r="K923" s="21"/>
      <c r="L923" s="21"/>
      <c r="M923" s="22"/>
      <c r="N923" s="21"/>
      <c r="O923" s="21"/>
      <c r="P923" s="21"/>
      <c r="Q923" s="21"/>
      <c r="R923" s="21"/>
    </row>
    <row r="924" ht="16.5" customHeight="1">
      <c r="A924" s="24"/>
      <c r="B924" s="24"/>
      <c r="G924" s="62"/>
      <c r="H924" s="24"/>
      <c r="J924" s="21"/>
      <c r="K924" s="21"/>
      <c r="L924" s="21"/>
      <c r="M924" s="22"/>
      <c r="N924" s="21"/>
      <c r="O924" s="21"/>
      <c r="P924" s="21"/>
      <c r="Q924" s="21"/>
      <c r="R924" s="21"/>
    </row>
    <row r="925" ht="16.5" customHeight="1">
      <c r="A925" s="24"/>
      <c r="B925" s="24"/>
      <c r="G925" s="62"/>
      <c r="H925" s="24"/>
      <c r="J925" s="21"/>
      <c r="K925" s="21"/>
      <c r="L925" s="21"/>
      <c r="M925" s="22"/>
      <c r="N925" s="21"/>
      <c r="O925" s="21"/>
      <c r="P925" s="21"/>
      <c r="Q925" s="21"/>
      <c r="R925" s="21"/>
    </row>
    <row r="926" ht="16.5" customHeight="1">
      <c r="A926" s="24"/>
      <c r="B926" s="24"/>
      <c r="G926" s="62"/>
      <c r="H926" s="24"/>
      <c r="J926" s="21"/>
      <c r="K926" s="21"/>
      <c r="L926" s="21"/>
      <c r="M926" s="22"/>
      <c r="N926" s="21"/>
      <c r="O926" s="21"/>
      <c r="P926" s="21"/>
      <c r="Q926" s="21"/>
      <c r="R926" s="21"/>
    </row>
    <row r="927" ht="16.5" customHeight="1">
      <c r="A927" s="24"/>
      <c r="B927" s="24"/>
      <c r="G927" s="62"/>
      <c r="H927" s="24"/>
      <c r="J927" s="21"/>
      <c r="K927" s="21"/>
      <c r="L927" s="21"/>
      <c r="M927" s="22"/>
      <c r="N927" s="21"/>
      <c r="O927" s="21"/>
      <c r="P927" s="21"/>
      <c r="Q927" s="21"/>
      <c r="R927" s="21"/>
    </row>
    <row r="928" ht="16.5" customHeight="1">
      <c r="A928" s="24"/>
      <c r="B928" s="24"/>
      <c r="G928" s="62"/>
      <c r="H928" s="24"/>
      <c r="J928" s="21"/>
      <c r="K928" s="21"/>
      <c r="L928" s="21"/>
      <c r="M928" s="22"/>
      <c r="N928" s="21"/>
      <c r="O928" s="21"/>
      <c r="P928" s="21"/>
      <c r="Q928" s="21"/>
      <c r="R928" s="21"/>
    </row>
    <row r="929" ht="16.5" customHeight="1">
      <c r="A929" s="24"/>
      <c r="B929" s="24"/>
      <c r="G929" s="62"/>
      <c r="H929" s="24"/>
      <c r="J929" s="21"/>
      <c r="K929" s="21"/>
      <c r="L929" s="21"/>
      <c r="M929" s="22"/>
      <c r="N929" s="21"/>
      <c r="O929" s="21"/>
      <c r="P929" s="21"/>
      <c r="Q929" s="21"/>
      <c r="R929" s="21"/>
    </row>
    <row r="930" ht="16.5" customHeight="1">
      <c r="A930" s="24"/>
      <c r="B930" s="24"/>
      <c r="G930" s="62"/>
      <c r="H930" s="24"/>
      <c r="J930" s="21"/>
      <c r="K930" s="21"/>
      <c r="L930" s="21"/>
      <c r="M930" s="22"/>
      <c r="N930" s="21"/>
      <c r="O930" s="21"/>
      <c r="P930" s="21"/>
      <c r="Q930" s="21"/>
      <c r="R930" s="21"/>
    </row>
    <row r="931" ht="16.5" customHeight="1">
      <c r="A931" s="24"/>
      <c r="B931" s="24"/>
      <c r="G931" s="62"/>
      <c r="H931" s="24"/>
      <c r="J931" s="21"/>
      <c r="K931" s="21"/>
      <c r="L931" s="21"/>
      <c r="M931" s="22"/>
      <c r="N931" s="21"/>
      <c r="O931" s="21"/>
      <c r="P931" s="21"/>
      <c r="Q931" s="21"/>
      <c r="R931" s="21"/>
    </row>
    <row r="932" ht="16.5" customHeight="1">
      <c r="A932" s="24"/>
      <c r="B932" s="24"/>
      <c r="G932" s="62"/>
      <c r="H932" s="24"/>
      <c r="J932" s="21"/>
      <c r="K932" s="21"/>
      <c r="L932" s="21"/>
      <c r="M932" s="22"/>
      <c r="N932" s="21"/>
      <c r="O932" s="21"/>
      <c r="P932" s="21"/>
      <c r="Q932" s="21"/>
      <c r="R932" s="21"/>
    </row>
    <row r="933" ht="16.5" customHeight="1">
      <c r="A933" s="24"/>
      <c r="B933" s="24"/>
      <c r="G933" s="62"/>
      <c r="H933" s="24"/>
      <c r="J933" s="21"/>
      <c r="K933" s="21"/>
      <c r="L933" s="21"/>
      <c r="M933" s="22"/>
      <c r="N933" s="21"/>
      <c r="O933" s="21"/>
      <c r="P933" s="21"/>
      <c r="Q933" s="21"/>
      <c r="R933" s="21"/>
    </row>
    <row r="934" ht="16.5" customHeight="1">
      <c r="A934" s="24"/>
      <c r="B934" s="24"/>
      <c r="G934" s="62"/>
      <c r="H934" s="24"/>
      <c r="J934" s="21"/>
      <c r="K934" s="21"/>
      <c r="L934" s="21"/>
      <c r="M934" s="22"/>
      <c r="N934" s="21"/>
      <c r="O934" s="21"/>
      <c r="P934" s="21"/>
      <c r="Q934" s="21"/>
      <c r="R934" s="21"/>
    </row>
    <row r="935" ht="16.5" customHeight="1">
      <c r="A935" s="24"/>
      <c r="B935" s="24"/>
      <c r="G935" s="62"/>
      <c r="H935" s="24"/>
      <c r="J935" s="21"/>
      <c r="K935" s="21"/>
      <c r="L935" s="21"/>
      <c r="M935" s="22"/>
      <c r="N935" s="21"/>
      <c r="O935" s="21"/>
      <c r="P935" s="21"/>
      <c r="Q935" s="21"/>
      <c r="R935" s="21"/>
    </row>
    <row r="936" ht="16.5" customHeight="1">
      <c r="A936" s="24"/>
      <c r="B936" s="24"/>
      <c r="G936" s="62"/>
      <c r="H936" s="24"/>
      <c r="J936" s="21"/>
      <c r="K936" s="21"/>
      <c r="L936" s="21"/>
      <c r="M936" s="22"/>
      <c r="N936" s="21"/>
      <c r="O936" s="21"/>
      <c r="P936" s="21"/>
      <c r="Q936" s="21"/>
      <c r="R936" s="21"/>
    </row>
    <row r="937" ht="16.5" customHeight="1">
      <c r="A937" s="24"/>
      <c r="B937" s="24"/>
      <c r="G937" s="62"/>
      <c r="H937" s="24"/>
      <c r="J937" s="21"/>
      <c r="K937" s="21"/>
      <c r="L937" s="21"/>
      <c r="M937" s="22"/>
      <c r="N937" s="21"/>
      <c r="O937" s="21"/>
      <c r="P937" s="21"/>
      <c r="Q937" s="21"/>
      <c r="R937" s="21"/>
    </row>
    <row r="938" ht="16.5" customHeight="1">
      <c r="A938" s="24"/>
      <c r="B938" s="24"/>
      <c r="G938" s="62"/>
      <c r="H938" s="24"/>
      <c r="J938" s="21"/>
      <c r="K938" s="21"/>
      <c r="L938" s="21"/>
      <c r="M938" s="22"/>
      <c r="N938" s="21"/>
      <c r="O938" s="21"/>
      <c r="P938" s="21"/>
      <c r="Q938" s="21"/>
      <c r="R938" s="21"/>
    </row>
    <row r="939" ht="16.5" customHeight="1">
      <c r="A939" s="24"/>
      <c r="B939" s="24"/>
      <c r="G939" s="62"/>
      <c r="H939" s="24"/>
      <c r="J939" s="21"/>
      <c r="K939" s="21"/>
      <c r="L939" s="21"/>
      <c r="M939" s="22"/>
      <c r="N939" s="21"/>
      <c r="O939" s="21"/>
      <c r="P939" s="21"/>
      <c r="Q939" s="21"/>
      <c r="R939" s="21"/>
    </row>
    <row r="940" ht="16.5" customHeight="1">
      <c r="A940" s="24"/>
      <c r="B940" s="24"/>
      <c r="G940" s="62"/>
      <c r="H940" s="24"/>
      <c r="J940" s="21"/>
      <c r="K940" s="21"/>
      <c r="L940" s="21"/>
      <c r="M940" s="22"/>
      <c r="N940" s="21"/>
      <c r="O940" s="21"/>
      <c r="P940" s="21"/>
      <c r="Q940" s="21"/>
      <c r="R940" s="21"/>
    </row>
    <row r="941" ht="16.5" customHeight="1">
      <c r="A941" s="24"/>
      <c r="B941" s="24"/>
      <c r="G941" s="62"/>
      <c r="H941" s="24"/>
      <c r="J941" s="21"/>
      <c r="K941" s="21"/>
      <c r="L941" s="21"/>
      <c r="M941" s="22"/>
      <c r="N941" s="21"/>
      <c r="O941" s="21"/>
      <c r="P941" s="21"/>
      <c r="Q941" s="21"/>
      <c r="R941" s="21"/>
    </row>
    <row r="942" ht="16.5" customHeight="1">
      <c r="A942" s="24"/>
      <c r="B942" s="24"/>
      <c r="G942" s="62"/>
      <c r="H942" s="24"/>
      <c r="J942" s="21"/>
      <c r="K942" s="21"/>
      <c r="L942" s="21"/>
      <c r="M942" s="22"/>
      <c r="N942" s="21"/>
      <c r="O942" s="21"/>
      <c r="P942" s="21"/>
      <c r="Q942" s="21"/>
      <c r="R942" s="21"/>
    </row>
    <row r="943" ht="16.5" customHeight="1">
      <c r="A943" s="24"/>
      <c r="B943" s="24"/>
      <c r="G943" s="62"/>
      <c r="H943" s="24"/>
      <c r="J943" s="21"/>
      <c r="K943" s="21"/>
      <c r="L943" s="21"/>
      <c r="M943" s="22"/>
      <c r="N943" s="21"/>
      <c r="O943" s="21"/>
      <c r="P943" s="21"/>
      <c r="Q943" s="21"/>
      <c r="R943" s="21"/>
    </row>
    <row r="944" ht="16.5" customHeight="1">
      <c r="A944" s="24"/>
      <c r="B944" s="24"/>
      <c r="G944" s="62"/>
      <c r="H944" s="24"/>
      <c r="J944" s="21"/>
      <c r="K944" s="21"/>
      <c r="L944" s="21"/>
      <c r="M944" s="22"/>
      <c r="N944" s="21"/>
      <c r="O944" s="21"/>
      <c r="P944" s="21"/>
      <c r="Q944" s="21"/>
      <c r="R944" s="21"/>
    </row>
    <row r="945" ht="16.5" customHeight="1">
      <c r="A945" s="24"/>
      <c r="B945" s="24"/>
      <c r="G945" s="62"/>
      <c r="H945" s="24"/>
      <c r="J945" s="21"/>
      <c r="K945" s="21"/>
      <c r="L945" s="21"/>
      <c r="M945" s="22"/>
      <c r="N945" s="21"/>
      <c r="O945" s="21"/>
      <c r="P945" s="21"/>
      <c r="Q945" s="21"/>
      <c r="R945" s="21"/>
    </row>
    <row r="946" ht="16.5" customHeight="1">
      <c r="A946" s="24"/>
      <c r="B946" s="24"/>
      <c r="G946" s="62"/>
      <c r="H946" s="24"/>
      <c r="J946" s="21"/>
      <c r="K946" s="21"/>
      <c r="L946" s="21"/>
      <c r="M946" s="22"/>
      <c r="N946" s="21"/>
      <c r="O946" s="21"/>
      <c r="P946" s="21"/>
      <c r="Q946" s="21"/>
      <c r="R946" s="21"/>
    </row>
    <row r="947" ht="16.5" customHeight="1">
      <c r="A947" s="24"/>
      <c r="B947" s="24"/>
      <c r="G947" s="62"/>
      <c r="H947" s="24"/>
      <c r="J947" s="21"/>
      <c r="K947" s="21"/>
      <c r="L947" s="21"/>
      <c r="M947" s="22"/>
      <c r="N947" s="21"/>
      <c r="O947" s="21"/>
      <c r="P947" s="21"/>
      <c r="Q947" s="21"/>
      <c r="R947" s="21"/>
    </row>
    <row r="948" ht="16.5" customHeight="1">
      <c r="A948" s="24"/>
      <c r="B948" s="24"/>
      <c r="G948" s="62"/>
      <c r="H948" s="24"/>
      <c r="J948" s="21"/>
      <c r="K948" s="21"/>
      <c r="L948" s="21"/>
      <c r="M948" s="22"/>
      <c r="N948" s="21"/>
      <c r="O948" s="21"/>
      <c r="P948" s="21"/>
      <c r="Q948" s="21"/>
      <c r="R948" s="21"/>
    </row>
    <row r="949" ht="16.5" customHeight="1">
      <c r="A949" s="24"/>
      <c r="B949" s="24"/>
      <c r="G949" s="62"/>
      <c r="H949" s="24"/>
      <c r="J949" s="21"/>
      <c r="K949" s="21"/>
      <c r="L949" s="21"/>
      <c r="M949" s="22"/>
      <c r="N949" s="21"/>
      <c r="O949" s="21"/>
      <c r="P949" s="21"/>
      <c r="Q949" s="21"/>
      <c r="R949" s="21"/>
    </row>
    <row r="950" ht="16.5" customHeight="1">
      <c r="A950" s="24"/>
      <c r="B950" s="24"/>
      <c r="G950" s="62"/>
      <c r="H950" s="24"/>
      <c r="J950" s="21"/>
      <c r="K950" s="21"/>
      <c r="L950" s="21"/>
      <c r="M950" s="22"/>
      <c r="N950" s="21"/>
      <c r="O950" s="21"/>
      <c r="P950" s="21"/>
      <c r="Q950" s="21"/>
      <c r="R950" s="21"/>
    </row>
    <row r="951" ht="16.5" customHeight="1">
      <c r="A951" s="24"/>
      <c r="B951" s="24"/>
      <c r="G951" s="62"/>
      <c r="H951" s="24"/>
      <c r="J951" s="21"/>
      <c r="K951" s="21"/>
      <c r="L951" s="21"/>
      <c r="M951" s="22"/>
      <c r="N951" s="21"/>
      <c r="O951" s="21"/>
      <c r="P951" s="21"/>
      <c r="Q951" s="21"/>
      <c r="R951" s="21"/>
    </row>
    <row r="952" ht="16.5" customHeight="1">
      <c r="A952" s="24"/>
      <c r="B952" s="24"/>
      <c r="G952" s="62"/>
      <c r="H952" s="24"/>
      <c r="J952" s="21"/>
      <c r="K952" s="21"/>
      <c r="L952" s="21"/>
      <c r="M952" s="22"/>
      <c r="N952" s="21"/>
      <c r="O952" s="21"/>
      <c r="P952" s="21"/>
      <c r="Q952" s="21"/>
      <c r="R952" s="21"/>
    </row>
    <row r="953" ht="16.5" customHeight="1">
      <c r="A953" s="24"/>
      <c r="B953" s="24"/>
      <c r="G953" s="62"/>
      <c r="H953" s="24"/>
      <c r="J953" s="21"/>
      <c r="K953" s="21"/>
      <c r="L953" s="21"/>
      <c r="M953" s="22"/>
      <c r="N953" s="21"/>
      <c r="O953" s="21"/>
      <c r="P953" s="21"/>
      <c r="Q953" s="21"/>
      <c r="R953" s="21"/>
    </row>
    <row r="954" ht="16.5" customHeight="1">
      <c r="A954" s="24"/>
      <c r="B954" s="24"/>
      <c r="G954" s="62"/>
      <c r="H954" s="24"/>
      <c r="J954" s="21"/>
      <c r="K954" s="21"/>
      <c r="L954" s="21"/>
      <c r="M954" s="22"/>
      <c r="N954" s="21"/>
      <c r="O954" s="21"/>
      <c r="P954" s="21"/>
      <c r="Q954" s="21"/>
      <c r="R954" s="21"/>
    </row>
    <row r="955" ht="16.5" customHeight="1">
      <c r="A955" s="24"/>
      <c r="B955" s="24"/>
      <c r="G955" s="62"/>
      <c r="H955" s="24"/>
      <c r="J955" s="21"/>
      <c r="K955" s="21"/>
      <c r="L955" s="21"/>
      <c r="M955" s="22"/>
      <c r="N955" s="21"/>
      <c r="O955" s="21"/>
      <c r="P955" s="21"/>
      <c r="Q955" s="21"/>
      <c r="R955" s="21"/>
    </row>
    <row r="956" ht="16.5" customHeight="1">
      <c r="A956" s="24"/>
      <c r="B956" s="24"/>
      <c r="G956" s="62"/>
      <c r="H956" s="24"/>
      <c r="J956" s="21"/>
      <c r="K956" s="21"/>
      <c r="L956" s="21"/>
      <c r="M956" s="22"/>
      <c r="N956" s="21"/>
      <c r="O956" s="21"/>
      <c r="P956" s="21"/>
      <c r="Q956" s="21"/>
      <c r="R956" s="21"/>
    </row>
    <row r="957" ht="16.5" customHeight="1">
      <c r="A957" s="24"/>
      <c r="B957" s="24"/>
      <c r="G957" s="62"/>
      <c r="H957" s="24"/>
      <c r="J957" s="21"/>
      <c r="K957" s="21"/>
      <c r="L957" s="21"/>
      <c r="M957" s="22"/>
      <c r="N957" s="21"/>
      <c r="O957" s="21"/>
      <c r="P957" s="21"/>
      <c r="Q957" s="21"/>
      <c r="R957" s="21"/>
    </row>
    <row r="958" ht="16.5" customHeight="1">
      <c r="A958" s="24"/>
      <c r="B958" s="24"/>
      <c r="G958" s="62"/>
      <c r="H958" s="24"/>
      <c r="J958" s="21"/>
      <c r="K958" s="21"/>
      <c r="L958" s="21"/>
      <c r="M958" s="22"/>
      <c r="N958" s="21"/>
      <c r="O958" s="21"/>
      <c r="P958" s="21"/>
      <c r="Q958" s="21"/>
      <c r="R958" s="21"/>
    </row>
    <row r="959" ht="16.5" customHeight="1">
      <c r="A959" s="24"/>
      <c r="B959" s="24"/>
      <c r="G959" s="62"/>
      <c r="H959" s="24"/>
      <c r="J959" s="21"/>
      <c r="K959" s="21"/>
      <c r="L959" s="21"/>
      <c r="M959" s="22"/>
      <c r="N959" s="21"/>
      <c r="O959" s="21"/>
      <c r="P959" s="21"/>
      <c r="Q959" s="21"/>
      <c r="R959" s="21"/>
    </row>
    <row r="960" ht="16.5" customHeight="1">
      <c r="A960" s="24"/>
      <c r="B960" s="24"/>
      <c r="G960" s="62"/>
      <c r="H960" s="24"/>
      <c r="J960" s="21"/>
      <c r="K960" s="21"/>
      <c r="L960" s="21"/>
      <c r="M960" s="22"/>
      <c r="N960" s="21"/>
      <c r="O960" s="21"/>
      <c r="P960" s="21"/>
      <c r="Q960" s="21"/>
      <c r="R960" s="21"/>
    </row>
    <row r="961" ht="16.5" customHeight="1">
      <c r="A961" s="24"/>
      <c r="B961" s="24"/>
      <c r="G961" s="62"/>
      <c r="H961" s="24"/>
      <c r="J961" s="21"/>
      <c r="K961" s="21"/>
      <c r="L961" s="21"/>
      <c r="M961" s="22"/>
      <c r="N961" s="21"/>
      <c r="O961" s="21"/>
      <c r="P961" s="21"/>
      <c r="Q961" s="21"/>
      <c r="R961" s="21"/>
    </row>
    <row r="962" ht="16.5" customHeight="1">
      <c r="A962" s="24"/>
      <c r="B962" s="24"/>
      <c r="G962" s="62"/>
      <c r="H962" s="24"/>
      <c r="J962" s="21"/>
      <c r="K962" s="21"/>
      <c r="L962" s="21"/>
      <c r="M962" s="22"/>
      <c r="N962" s="21"/>
      <c r="O962" s="21"/>
      <c r="P962" s="21"/>
      <c r="Q962" s="21"/>
      <c r="R962" s="21"/>
    </row>
    <row r="963" ht="16.5" customHeight="1">
      <c r="A963" s="24"/>
      <c r="B963" s="24"/>
      <c r="G963" s="62"/>
      <c r="H963" s="24"/>
      <c r="J963" s="21"/>
      <c r="K963" s="21"/>
      <c r="L963" s="21"/>
      <c r="M963" s="22"/>
      <c r="N963" s="21"/>
      <c r="O963" s="21"/>
      <c r="P963" s="21"/>
      <c r="Q963" s="21"/>
      <c r="R963" s="21"/>
    </row>
    <row r="964" ht="16.5" customHeight="1">
      <c r="A964" s="24"/>
      <c r="B964" s="24"/>
      <c r="G964" s="62"/>
      <c r="H964" s="24"/>
      <c r="J964" s="21"/>
      <c r="K964" s="21"/>
      <c r="L964" s="21"/>
      <c r="M964" s="22"/>
      <c r="N964" s="21"/>
      <c r="O964" s="21"/>
      <c r="P964" s="21"/>
      <c r="Q964" s="21"/>
      <c r="R964" s="21"/>
    </row>
    <row r="965" ht="16.5" customHeight="1">
      <c r="A965" s="24"/>
      <c r="B965" s="24"/>
      <c r="G965" s="62"/>
      <c r="H965" s="24"/>
      <c r="J965" s="21"/>
      <c r="K965" s="21"/>
      <c r="L965" s="21"/>
      <c r="M965" s="22"/>
      <c r="N965" s="21"/>
      <c r="O965" s="21"/>
      <c r="P965" s="21"/>
      <c r="Q965" s="21"/>
      <c r="R965" s="21"/>
    </row>
    <row r="966" ht="16.5" customHeight="1">
      <c r="A966" s="24"/>
      <c r="B966" s="24"/>
      <c r="G966" s="62"/>
      <c r="H966" s="24"/>
      <c r="J966" s="21"/>
      <c r="K966" s="21"/>
      <c r="L966" s="21"/>
      <c r="M966" s="22"/>
      <c r="N966" s="21"/>
      <c r="O966" s="21"/>
      <c r="P966" s="21"/>
      <c r="Q966" s="21"/>
      <c r="R966" s="21"/>
    </row>
    <row r="967" ht="16.5" customHeight="1">
      <c r="A967" s="24"/>
      <c r="B967" s="24"/>
      <c r="G967" s="62"/>
      <c r="H967" s="24"/>
      <c r="J967" s="21"/>
      <c r="K967" s="21"/>
      <c r="L967" s="21"/>
      <c r="M967" s="22"/>
      <c r="N967" s="21"/>
      <c r="O967" s="21"/>
      <c r="P967" s="21"/>
      <c r="Q967" s="21"/>
      <c r="R967" s="21"/>
    </row>
    <row r="968" ht="16.5" customHeight="1">
      <c r="A968" s="24"/>
      <c r="B968" s="24"/>
      <c r="G968" s="62"/>
      <c r="H968" s="24"/>
      <c r="J968" s="21"/>
      <c r="K968" s="21"/>
      <c r="L968" s="21"/>
      <c r="M968" s="22"/>
      <c r="N968" s="21"/>
      <c r="O968" s="21"/>
      <c r="P968" s="21"/>
      <c r="Q968" s="21"/>
      <c r="R968" s="21"/>
    </row>
    <row r="969" ht="16.5" customHeight="1">
      <c r="A969" s="24"/>
      <c r="B969" s="24"/>
      <c r="G969" s="62"/>
      <c r="H969" s="24"/>
      <c r="J969" s="21"/>
      <c r="K969" s="21"/>
      <c r="L969" s="21"/>
      <c r="M969" s="22"/>
      <c r="N969" s="21"/>
      <c r="O969" s="21"/>
      <c r="P969" s="21"/>
      <c r="Q969" s="21"/>
      <c r="R969" s="21"/>
    </row>
    <row r="970" ht="16.5" customHeight="1">
      <c r="A970" s="24"/>
      <c r="B970" s="24"/>
      <c r="G970" s="62"/>
      <c r="H970" s="24"/>
      <c r="J970" s="21"/>
      <c r="K970" s="21"/>
      <c r="L970" s="21"/>
      <c r="M970" s="22"/>
      <c r="N970" s="21"/>
      <c r="O970" s="21"/>
      <c r="P970" s="21"/>
      <c r="Q970" s="21"/>
      <c r="R970" s="21"/>
    </row>
    <row r="971" ht="16.5" customHeight="1">
      <c r="A971" s="24"/>
      <c r="B971" s="24"/>
      <c r="G971" s="62"/>
      <c r="H971" s="24"/>
      <c r="J971" s="21"/>
      <c r="K971" s="21"/>
      <c r="L971" s="21"/>
      <c r="M971" s="22"/>
      <c r="N971" s="21"/>
      <c r="O971" s="21"/>
      <c r="P971" s="21"/>
      <c r="Q971" s="21"/>
      <c r="R971" s="21"/>
    </row>
    <row r="972" ht="16.5" customHeight="1">
      <c r="A972" s="24"/>
      <c r="B972" s="24"/>
      <c r="G972" s="62"/>
      <c r="H972" s="24"/>
      <c r="J972" s="21"/>
      <c r="K972" s="21"/>
      <c r="L972" s="21"/>
      <c r="M972" s="22"/>
      <c r="N972" s="21"/>
      <c r="O972" s="21"/>
      <c r="P972" s="21"/>
      <c r="Q972" s="21"/>
      <c r="R972" s="21"/>
    </row>
    <row r="973" ht="16.5" customHeight="1">
      <c r="A973" s="24"/>
      <c r="B973" s="24"/>
      <c r="G973" s="62"/>
      <c r="H973" s="24"/>
      <c r="J973" s="21"/>
      <c r="K973" s="21"/>
      <c r="L973" s="21"/>
      <c r="M973" s="22"/>
      <c r="N973" s="21"/>
      <c r="O973" s="21"/>
      <c r="P973" s="21"/>
      <c r="Q973" s="21"/>
      <c r="R973" s="21"/>
    </row>
    <row r="974" ht="16.5" customHeight="1">
      <c r="A974" s="24"/>
      <c r="B974" s="24"/>
      <c r="G974" s="62"/>
      <c r="H974" s="24"/>
      <c r="J974" s="21"/>
      <c r="K974" s="21"/>
      <c r="L974" s="21"/>
      <c r="M974" s="22"/>
      <c r="N974" s="21"/>
      <c r="O974" s="21"/>
      <c r="P974" s="21"/>
      <c r="Q974" s="21"/>
      <c r="R974" s="21"/>
    </row>
    <row r="975" ht="16.5" customHeight="1">
      <c r="A975" s="24"/>
      <c r="B975" s="24"/>
      <c r="G975" s="62"/>
      <c r="H975" s="24"/>
      <c r="J975" s="21"/>
      <c r="K975" s="21"/>
      <c r="L975" s="21"/>
      <c r="M975" s="22"/>
      <c r="N975" s="21"/>
      <c r="O975" s="21"/>
      <c r="P975" s="21"/>
      <c r="Q975" s="21"/>
      <c r="R975" s="21"/>
    </row>
    <row r="976" ht="16.5" customHeight="1">
      <c r="A976" s="24"/>
      <c r="B976" s="24"/>
      <c r="G976" s="62"/>
      <c r="H976" s="24"/>
      <c r="J976" s="21"/>
      <c r="K976" s="21"/>
      <c r="L976" s="21"/>
      <c r="M976" s="22"/>
      <c r="N976" s="21"/>
      <c r="O976" s="21"/>
      <c r="P976" s="21"/>
      <c r="Q976" s="21"/>
      <c r="R976" s="21"/>
    </row>
    <row r="977" ht="16.5" customHeight="1">
      <c r="A977" s="24"/>
      <c r="B977" s="24"/>
      <c r="G977" s="62"/>
      <c r="H977" s="24"/>
      <c r="J977" s="21"/>
      <c r="K977" s="21"/>
      <c r="L977" s="21"/>
      <c r="M977" s="22"/>
      <c r="N977" s="21"/>
      <c r="O977" s="21"/>
      <c r="P977" s="21"/>
      <c r="Q977" s="21"/>
      <c r="R977" s="21"/>
    </row>
    <row r="978" ht="16.5" customHeight="1">
      <c r="A978" s="24"/>
      <c r="B978" s="24"/>
      <c r="G978" s="62"/>
      <c r="H978" s="24"/>
      <c r="J978" s="21"/>
      <c r="K978" s="21"/>
      <c r="L978" s="21"/>
      <c r="M978" s="22"/>
      <c r="N978" s="21"/>
      <c r="O978" s="21"/>
      <c r="P978" s="21"/>
      <c r="Q978" s="21"/>
      <c r="R978" s="21"/>
    </row>
    <row r="979" ht="16.5" customHeight="1">
      <c r="A979" s="24"/>
      <c r="B979" s="24"/>
      <c r="G979" s="62"/>
      <c r="H979" s="24"/>
      <c r="J979" s="21"/>
      <c r="K979" s="21"/>
      <c r="L979" s="21"/>
      <c r="M979" s="22"/>
      <c r="N979" s="21"/>
      <c r="O979" s="21"/>
      <c r="P979" s="21"/>
      <c r="Q979" s="21"/>
      <c r="R979" s="21"/>
    </row>
    <row r="980" ht="16.5" customHeight="1">
      <c r="A980" s="24"/>
      <c r="B980" s="24"/>
      <c r="G980" s="62"/>
      <c r="H980" s="24"/>
      <c r="J980" s="21"/>
      <c r="K980" s="21"/>
      <c r="L980" s="21"/>
      <c r="M980" s="22"/>
      <c r="N980" s="21"/>
      <c r="O980" s="21"/>
      <c r="P980" s="21"/>
      <c r="Q980" s="21"/>
      <c r="R980" s="21"/>
    </row>
    <row r="981" ht="16.5" customHeight="1">
      <c r="A981" s="24"/>
      <c r="B981" s="24"/>
      <c r="G981" s="62"/>
      <c r="H981" s="24"/>
      <c r="J981" s="21"/>
      <c r="K981" s="21"/>
      <c r="L981" s="21"/>
      <c r="M981" s="22"/>
      <c r="N981" s="21"/>
      <c r="O981" s="21"/>
      <c r="P981" s="21"/>
      <c r="Q981" s="21"/>
      <c r="R981" s="21"/>
    </row>
    <row r="982" ht="16.5" customHeight="1">
      <c r="A982" s="24"/>
      <c r="B982" s="24"/>
      <c r="G982" s="62"/>
      <c r="H982" s="24"/>
      <c r="J982" s="21"/>
      <c r="K982" s="21"/>
      <c r="L982" s="21"/>
      <c r="M982" s="22"/>
      <c r="N982" s="21"/>
      <c r="O982" s="21"/>
      <c r="P982" s="21"/>
      <c r="Q982" s="21"/>
      <c r="R982" s="21"/>
    </row>
    <row r="983" ht="16.5" customHeight="1">
      <c r="A983" s="24"/>
      <c r="B983" s="24"/>
      <c r="G983" s="62"/>
      <c r="H983" s="24"/>
      <c r="J983" s="21"/>
      <c r="K983" s="21"/>
      <c r="L983" s="21"/>
      <c r="M983" s="22"/>
      <c r="N983" s="21"/>
      <c r="O983" s="21"/>
      <c r="P983" s="21"/>
      <c r="Q983" s="21"/>
      <c r="R983" s="21"/>
    </row>
    <row r="984" ht="16.5" customHeight="1">
      <c r="A984" s="24"/>
      <c r="B984" s="24"/>
      <c r="G984" s="62"/>
      <c r="H984" s="24"/>
      <c r="J984" s="21"/>
      <c r="K984" s="21"/>
      <c r="L984" s="21"/>
      <c r="M984" s="22"/>
      <c r="N984" s="21"/>
      <c r="O984" s="21"/>
      <c r="P984" s="21"/>
      <c r="Q984" s="21"/>
      <c r="R984" s="21"/>
    </row>
    <row r="985" ht="16.5" customHeight="1">
      <c r="A985" s="24"/>
      <c r="B985" s="24"/>
      <c r="G985" s="62"/>
      <c r="H985" s="24"/>
      <c r="J985" s="21"/>
      <c r="K985" s="21"/>
      <c r="L985" s="21"/>
      <c r="M985" s="22"/>
      <c r="N985" s="21"/>
      <c r="O985" s="21"/>
      <c r="P985" s="21"/>
      <c r="Q985" s="21"/>
      <c r="R985" s="21"/>
    </row>
    <row r="986" ht="16.5" customHeight="1">
      <c r="A986" s="24"/>
      <c r="B986" s="24"/>
      <c r="G986" s="62"/>
      <c r="H986" s="24"/>
      <c r="J986" s="21"/>
      <c r="K986" s="21"/>
      <c r="L986" s="21"/>
      <c r="M986" s="22"/>
      <c r="N986" s="21"/>
      <c r="O986" s="21"/>
      <c r="P986" s="21"/>
      <c r="Q986" s="21"/>
      <c r="R986" s="21"/>
    </row>
    <row r="987" ht="16.5" customHeight="1">
      <c r="A987" s="24"/>
      <c r="B987" s="24"/>
      <c r="G987" s="62"/>
      <c r="H987" s="24"/>
      <c r="J987" s="21"/>
      <c r="K987" s="21"/>
      <c r="L987" s="21"/>
      <c r="M987" s="22"/>
      <c r="N987" s="21"/>
      <c r="O987" s="21"/>
      <c r="P987" s="21"/>
      <c r="Q987" s="21"/>
      <c r="R987" s="21"/>
    </row>
    <row r="988" ht="16.5" customHeight="1">
      <c r="A988" s="24"/>
      <c r="B988" s="24"/>
      <c r="G988" s="62"/>
      <c r="H988" s="24"/>
      <c r="J988" s="21"/>
      <c r="K988" s="21"/>
      <c r="L988" s="21"/>
      <c r="M988" s="22"/>
      <c r="N988" s="21"/>
      <c r="O988" s="21"/>
      <c r="P988" s="21"/>
      <c r="Q988" s="21"/>
      <c r="R988" s="21"/>
    </row>
    <row r="989" ht="16.5" customHeight="1">
      <c r="A989" s="24"/>
      <c r="B989" s="24"/>
      <c r="G989" s="62"/>
      <c r="H989" s="24"/>
      <c r="J989" s="21"/>
      <c r="K989" s="21"/>
      <c r="L989" s="21"/>
      <c r="M989" s="22"/>
      <c r="N989" s="21"/>
      <c r="O989" s="21"/>
      <c r="P989" s="21"/>
      <c r="Q989" s="21"/>
      <c r="R989" s="21"/>
    </row>
    <row r="990" ht="16.5" customHeight="1">
      <c r="A990" s="24"/>
      <c r="B990" s="24"/>
      <c r="G990" s="62"/>
      <c r="H990" s="24"/>
      <c r="J990" s="21"/>
      <c r="K990" s="21"/>
      <c r="L990" s="21"/>
      <c r="M990" s="22"/>
      <c r="N990" s="21"/>
      <c r="O990" s="21"/>
      <c r="P990" s="21"/>
      <c r="Q990" s="21"/>
      <c r="R990" s="21"/>
    </row>
    <row r="991" ht="16.5" customHeight="1">
      <c r="A991" s="24"/>
      <c r="B991" s="24"/>
      <c r="G991" s="62"/>
      <c r="H991" s="24"/>
      <c r="J991" s="21"/>
      <c r="K991" s="21"/>
      <c r="L991" s="21"/>
      <c r="M991" s="22"/>
      <c r="N991" s="21"/>
      <c r="O991" s="21"/>
      <c r="P991" s="21"/>
      <c r="Q991" s="21"/>
      <c r="R991" s="21"/>
    </row>
    <row r="992" ht="16.5" customHeight="1">
      <c r="A992" s="24"/>
      <c r="B992" s="24"/>
      <c r="G992" s="62"/>
      <c r="H992" s="24"/>
      <c r="J992" s="21"/>
      <c r="K992" s="21"/>
      <c r="L992" s="21"/>
      <c r="M992" s="22"/>
      <c r="N992" s="21"/>
      <c r="O992" s="21"/>
      <c r="P992" s="21"/>
      <c r="Q992" s="21"/>
      <c r="R992" s="21"/>
    </row>
    <row r="993" ht="16.5" customHeight="1">
      <c r="A993" s="24"/>
      <c r="B993" s="24"/>
      <c r="G993" s="62"/>
      <c r="H993" s="24"/>
      <c r="J993" s="21"/>
      <c r="K993" s="21"/>
      <c r="L993" s="21"/>
      <c r="M993" s="22"/>
      <c r="N993" s="21"/>
      <c r="O993" s="21"/>
      <c r="P993" s="21"/>
      <c r="Q993" s="21"/>
      <c r="R993" s="21"/>
    </row>
    <row r="994" ht="16.5" customHeight="1">
      <c r="A994" s="24"/>
      <c r="B994" s="24"/>
      <c r="G994" s="62"/>
      <c r="H994" s="24"/>
      <c r="J994" s="21"/>
      <c r="K994" s="21"/>
      <c r="L994" s="21"/>
      <c r="M994" s="22"/>
      <c r="N994" s="21"/>
      <c r="O994" s="21"/>
      <c r="P994" s="21"/>
      <c r="Q994" s="21"/>
      <c r="R994" s="21"/>
    </row>
    <row r="995" ht="16.5" customHeight="1">
      <c r="A995" s="24"/>
      <c r="B995" s="24"/>
      <c r="G995" s="62"/>
      <c r="H995" s="24"/>
      <c r="J995" s="21"/>
      <c r="K995" s="21"/>
      <c r="L995" s="21"/>
      <c r="M995" s="22"/>
      <c r="N995" s="21"/>
      <c r="O995" s="21"/>
      <c r="P995" s="21"/>
      <c r="Q995" s="21"/>
      <c r="R995" s="21"/>
    </row>
    <row r="996" ht="16.5" customHeight="1">
      <c r="A996" s="24"/>
      <c r="B996" s="24"/>
      <c r="G996" s="62"/>
      <c r="H996" s="24"/>
      <c r="J996" s="21"/>
      <c r="K996" s="21"/>
      <c r="L996" s="21"/>
      <c r="M996" s="22"/>
      <c r="N996" s="21"/>
      <c r="O996" s="21"/>
      <c r="P996" s="21"/>
      <c r="Q996" s="21"/>
      <c r="R996" s="21"/>
    </row>
    <row r="997" ht="16.5" customHeight="1">
      <c r="A997" s="24"/>
      <c r="B997" s="24"/>
      <c r="G997" s="62"/>
      <c r="H997" s="24"/>
      <c r="J997" s="21"/>
      <c r="K997" s="21"/>
      <c r="L997" s="21"/>
      <c r="M997" s="22"/>
      <c r="N997" s="21"/>
      <c r="O997" s="21"/>
      <c r="P997" s="21"/>
      <c r="Q997" s="21"/>
      <c r="R997" s="21"/>
    </row>
    <row r="998" ht="16.5" customHeight="1">
      <c r="A998" s="24"/>
      <c r="B998" s="24"/>
      <c r="G998" s="62"/>
      <c r="H998" s="24"/>
      <c r="J998" s="21"/>
      <c r="K998" s="21"/>
      <c r="L998" s="21"/>
      <c r="M998" s="22"/>
      <c r="N998" s="21"/>
      <c r="O998" s="21"/>
      <c r="P998" s="21"/>
      <c r="Q998" s="21"/>
      <c r="R998" s="21"/>
    </row>
    <row r="999" ht="16.5" customHeight="1">
      <c r="A999" s="24"/>
      <c r="B999" s="24"/>
      <c r="G999" s="62"/>
      <c r="H999" s="24"/>
      <c r="J999" s="21"/>
      <c r="K999" s="21"/>
      <c r="L999" s="21"/>
      <c r="M999" s="22"/>
      <c r="N999" s="21"/>
      <c r="O999" s="21"/>
      <c r="P999" s="21"/>
      <c r="Q999" s="21"/>
      <c r="R999" s="21"/>
    </row>
    <row r="1000" ht="16.5" customHeight="1">
      <c r="A1000" s="24"/>
      <c r="B1000" s="24"/>
      <c r="G1000" s="62"/>
      <c r="H1000" s="24"/>
      <c r="J1000" s="21"/>
      <c r="K1000" s="21"/>
      <c r="L1000" s="21"/>
      <c r="M1000" s="22"/>
      <c r="N1000" s="21"/>
      <c r="O1000" s="21"/>
      <c r="P1000" s="21"/>
      <c r="Q1000" s="21"/>
      <c r="R1000" s="21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5.11"/>
    <col customWidth="1" min="4" max="4" width="5.78"/>
    <col customWidth="1" min="5" max="7" width="7.33"/>
    <col customWidth="1" min="8" max="8" width="6.56"/>
    <col customWidth="1" min="9" max="9" width="6.22"/>
    <col customWidth="1" min="10" max="10" width="16.67"/>
    <col customWidth="1" min="11" max="12" width="6.78"/>
    <col customWidth="1" min="13" max="13" width="8.78"/>
    <col customWidth="1" min="14" max="14" width="6.22"/>
    <col customWidth="1" min="15" max="15" width="3.67"/>
    <col customWidth="1" min="16" max="16" width="4.67"/>
    <col customWidth="1" min="17" max="17" width="14.78"/>
    <col customWidth="1" min="18" max="18" width="17.22"/>
    <col customWidth="1" min="19" max="19" width="8.89"/>
    <col customWidth="1" min="20" max="38" width="7.0"/>
  </cols>
  <sheetData>
    <row r="1" ht="16.5" customHeight="1">
      <c r="A1" s="1" t="s">
        <v>0</v>
      </c>
      <c r="B1" s="1"/>
      <c r="C1" s="12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21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1" t="s">
        <v>24</v>
      </c>
      <c r="P1" s="21" t="s">
        <v>25</v>
      </c>
      <c r="Q1" s="21" t="s">
        <v>26</v>
      </c>
      <c r="R1" s="21" t="s">
        <v>27</v>
      </c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</row>
    <row r="2" ht="16.5" customHeight="1">
      <c r="A2" s="25">
        <v>46174.0</v>
      </c>
      <c r="B2" s="26">
        <f t="shared" ref="B2:B10" si="1">A2</f>
        <v>46174</v>
      </c>
      <c r="C2" s="27" t="s">
        <v>2592</v>
      </c>
      <c r="D2" s="3">
        <v>600.0</v>
      </c>
      <c r="E2" s="3">
        <v>271.0</v>
      </c>
      <c r="F2" s="14">
        <f>E2</f>
        <v>271</v>
      </c>
      <c r="G2" s="29">
        <f t="shared" ref="G2:G3" si="2">$D$2-F2</f>
        <v>329</v>
      </c>
      <c r="H2" s="13">
        <v>46176.0</v>
      </c>
      <c r="I2" s="14">
        <v>600.0</v>
      </c>
      <c r="J2" s="30" t="s">
        <v>2593</v>
      </c>
      <c r="K2" s="31">
        <v>46162.0</v>
      </c>
      <c r="L2" s="21"/>
      <c r="M2" s="37" t="s">
        <v>2594</v>
      </c>
      <c r="Q2" s="23" t="s">
        <v>481</v>
      </c>
    </row>
    <row r="3" ht="16.5" customHeight="1">
      <c r="A3" s="25">
        <v>46175.0</v>
      </c>
      <c r="B3" s="26">
        <f t="shared" si="1"/>
        <v>46175</v>
      </c>
      <c r="C3" s="40"/>
      <c r="D3" s="3"/>
      <c r="E3" s="3">
        <v>363.0</v>
      </c>
      <c r="F3" s="14">
        <f>F2+E3</f>
        <v>634</v>
      </c>
      <c r="G3" s="29">
        <f t="shared" si="2"/>
        <v>-34</v>
      </c>
      <c r="L3" s="21"/>
      <c r="M3" s="37"/>
    </row>
    <row r="4" ht="16.5" customHeight="1">
      <c r="A4" s="25">
        <v>46176.0</v>
      </c>
      <c r="B4" s="26">
        <f t="shared" si="1"/>
        <v>46176</v>
      </c>
      <c r="C4" s="27" t="s">
        <v>2585</v>
      </c>
      <c r="D4" s="3">
        <v>3450.0</v>
      </c>
      <c r="E4" s="3">
        <v>413.0</v>
      </c>
      <c r="F4" s="14">
        <f>E4</f>
        <v>413</v>
      </c>
      <c r="G4" s="29">
        <f t="shared" ref="G4:G10" si="3">$D$4-F4</f>
        <v>3037</v>
      </c>
      <c r="H4" s="13">
        <v>46174.0</v>
      </c>
      <c r="I4" s="14">
        <v>3450.0</v>
      </c>
      <c r="J4" s="30" t="s">
        <v>2586</v>
      </c>
      <c r="K4" s="31">
        <v>46160.0</v>
      </c>
      <c r="L4" s="21"/>
      <c r="M4" s="37" t="s">
        <v>2595</v>
      </c>
      <c r="O4" s="23"/>
      <c r="Q4" s="23" t="s">
        <v>1726</v>
      </c>
      <c r="R4" s="23" t="s">
        <v>2589</v>
      </c>
    </row>
    <row r="5" ht="16.5" customHeight="1">
      <c r="A5" s="25">
        <v>46177.0</v>
      </c>
      <c r="B5" s="26">
        <f t="shared" si="1"/>
        <v>46177</v>
      </c>
      <c r="C5" s="12"/>
      <c r="D5" s="34"/>
      <c r="E5" s="3">
        <v>612.0</v>
      </c>
      <c r="F5" s="14">
        <f t="shared" ref="F5:F10" si="4">F4+E5</f>
        <v>1025</v>
      </c>
      <c r="G5" s="29">
        <f t="shared" si="3"/>
        <v>2425</v>
      </c>
      <c r="J5" s="30"/>
      <c r="K5" s="31"/>
      <c r="L5" s="21"/>
      <c r="M5" s="10"/>
      <c r="O5" s="23"/>
      <c r="Q5" s="23"/>
      <c r="R5" s="23"/>
    </row>
    <row r="6" ht="16.5" customHeight="1">
      <c r="A6" s="25">
        <v>46178.0</v>
      </c>
      <c r="B6" s="26">
        <f t="shared" si="1"/>
        <v>46178</v>
      </c>
      <c r="C6" s="12"/>
      <c r="D6" s="34"/>
      <c r="E6" s="3">
        <v>629.0</v>
      </c>
      <c r="F6" s="14">
        <f t="shared" si="4"/>
        <v>1654</v>
      </c>
      <c r="G6" s="29">
        <f t="shared" si="3"/>
        <v>1796</v>
      </c>
      <c r="J6" s="30"/>
      <c r="M6" s="10"/>
      <c r="O6" s="23"/>
      <c r="Q6" s="23"/>
      <c r="R6" s="23"/>
    </row>
    <row r="7" ht="16.5" customHeight="1">
      <c r="A7" s="25">
        <v>46179.0</v>
      </c>
      <c r="B7" s="26">
        <f t="shared" si="1"/>
        <v>46179</v>
      </c>
      <c r="C7" s="12"/>
      <c r="D7" s="34"/>
      <c r="E7" s="3">
        <v>619.0</v>
      </c>
      <c r="F7" s="14">
        <f t="shared" si="4"/>
        <v>2273</v>
      </c>
      <c r="G7" s="29">
        <f t="shared" si="3"/>
        <v>1177</v>
      </c>
      <c r="M7" s="10"/>
    </row>
    <row r="8" ht="16.5" customHeight="1">
      <c r="A8" s="25">
        <v>46180.0</v>
      </c>
      <c r="B8" s="26">
        <f t="shared" si="1"/>
        <v>46180</v>
      </c>
      <c r="C8" s="12"/>
      <c r="D8" s="34"/>
      <c r="E8" s="3">
        <v>605.0</v>
      </c>
      <c r="F8" s="14">
        <f t="shared" si="4"/>
        <v>2878</v>
      </c>
      <c r="G8" s="29">
        <f t="shared" si="3"/>
        <v>572</v>
      </c>
      <c r="M8" s="10"/>
    </row>
    <row r="9" ht="16.5" customHeight="1">
      <c r="A9" s="25">
        <v>46181.0</v>
      </c>
      <c r="B9" s="26">
        <f t="shared" si="1"/>
        <v>46181</v>
      </c>
      <c r="C9" s="12"/>
      <c r="D9" s="34"/>
      <c r="E9" s="3">
        <v>617.0</v>
      </c>
      <c r="F9" s="14">
        <f t="shared" si="4"/>
        <v>3495</v>
      </c>
      <c r="G9" s="29">
        <f t="shared" si="3"/>
        <v>-45</v>
      </c>
      <c r="L9" s="24"/>
      <c r="M9" s="10"/>
    </row>
    <row r="10" ht="16.5" customHeight="1">
      <c r="A10" s="25">
        <v>46182.0</v>
      </c>
      <c r="B10" s="26">
        <f t="shared" si="1"/>
        <v>46182</v>
      </c>
      <c r="C10" s="12"/>
      <c r="D10" s="34"/>
      <c r="E10" s="3">
        <v>26.0</v>
      </c>
      <c r="F10" s="14">
        <f t="shared" si="4"/>
        <v>3521</v>
      </c>
      <c r="G10" s="29">
        <f t="shared" si="3"/>
        <v>-71</v>
      </c>
      <c r="L10" s="24"/>
      <c r="M10" s="10"/>
    </row>
    <row r="11" ht="16.5" customHeight="1">
      <c r="A11" s="25"/>
      <c r="B11" s="26"/>
      <c r="C11" s="27" t="s">
        <v>2240</v>
      </c>
      <c r="D11" s="3">
        <f>I14</f>
        <v>2600</v>
      </c>
      <c r="E11" s="3">
        <v>347.0</v>
      </c>
      <c r="F11" s="14">
        <f>E11</f>
        <v>347</v>
      </c>
      <c r="G11" s="29">
        <f t="shared" ref="G11:G17" si="5">$D$11-F11</f>
        <v>2253</v>
      </c>
      <c r="H11" s="1">
        <v>46188.0</v>
      </c>
      <c r="I11" s="14">
        <v>3000.0</v>
      </c>
      <c r="J11" s="30" t="s">
        <v>891</v>
      </c>
      <c r="K11" s="31">
        <v>46164.0</v>
      </c>
      <c r="L11" s="21" t="s">
        <v>101</v>
      </c>
      <c r="M11" s="23" t="s">
        <v>2241</v>
      </c>
      <c r="N11" s="21"/>
      <c r="O11" s="21"/>
      <c r="Q11" s="23" t="s">
        <v>2596</v>
      </c>
      <c r="R11" s="23" t="s">
        <v>2113</v>
      </c>
    </row>
    <row r="12" ht="16.5" customHeight="1">
      <c r="A12" s="25">
        <v>46183.0</v>
      </c>
      <c r="B12" s="26">
        <f t="shared" ref="B12:B17" si="6">A12</f>
        <v>46183</v>
      </c>
      <c r="C12" s="55"/>
      <c r="D12" s="34"/>
      <c r="E12" s="3">
        <v>481.0</v>
      </c>
      <c r="F12" s="14">
        <f t="shared" ref="F12:F17" si="7">F11+E12</f>
        <v>828</v>
      </c>
      <c r="G12" s="29">
        <f t="shared" si="5"/>
        <v>1772</v>
      </c>
      <c r="H12" s="1">
        <v>46197.0</v>
      </c>
      <c r="I12" s="14">
        <v>3000.0</v>
      </c>
      <c r="J12" s="30" t="s">
        <v>891</v>
      </c>
      <c r="K12" s="31">
        <v>46177.0</v>
      </c>
      <c r="L12" s="21" t="s">
        <v>522</v>
      </c>
      <c r="M12" s="40" t="s">
        <v>2243</v>
      </c>
      <c r="N12" s="21" t="s">
        <v>486</v>
      </c>
      <c r="O12" s="21"/>
      <c r="Q12" s="23" t="s">
        <v>1482</v>
      </c>
      <c r="R12" s="23" t="s">
        <v>2113</v>
      </c>
    </row>
    <row r="13" ht="16.5" customHeight="1">
      <c r="A13" s="25">
        <v>46184.0</v>
      </c>
      <c r="B13" s="26">
        <f t="shared" si="6"/>
        <v>46184</v>
      </c>
      <c r="C13" s="55"/>
      <c r="D13" s="34"/>
      <c r="E13" s="3">
        <v>488.0</v>
      </c>
      <c r="F13" s="14">
        <f t="shared" si="7"/>
        <v>1316</v>
      </c>
      <c r="G13" s="29">
        <f t="shared" si="5"/>
        <v>1284</v>
      </c>
      <c r="H13" s="21"/>
      <c r="I13" s="14">
        <f>SUM(I11:I12)</f>
        <v>6000</v>
      </c>
      <c r="J13" s="36"/>
      <c r="M13" s="10"/>
      <c r="Q13" s="23" t="s">
        <v>1485</v>
      </c>
      <c r="R13" s="23" t="s">
        <v>2113</v>
      </c>
    </row>
    <row r="14" ht="16.5" customHeight="1">
      <c r="A14" s="25">
        <v>46185.0</v>
      </c>
      <c r="B14" s="26">
        <f t="shared" si="6"/>
        <v>46185</v>
      </c>
      <c r="E14" s="3">
        <v>485.0</v>
      </c>
      <c r="F14" s="14">
        <f t="shared" si="7"/>
        <v>1801</v>
      </c>
      <c r="G14" s="29">
        <f t="shared" si="5"/>
        <v>799</v>
      </c>
      <c r="H14" s="21" t="s">
        <v>1966</v>
      </c>
      <c r="I14" s="3">
        <v>2600.0</v>
      </c>
      <c r="M14" s="10"/>
    </row>
    <row r="15" ht="16.5" customHeight="1">
      <c r="A15" s="25">
        <v>46186.0</v>
      </c>
      <c r="B15" s="26">
        <f t="shared" si="6"/>
        <v>46186</v>
      </c>
      <c r="E15" s="3">
        <v>487.0</v>
      </c>
      <c r="F15" s="14">
        <f t="shared" si="7"/>
        <v>2288</v>
      </c>
      <c r="G15" s="29">
        <f t="shared" si="5"/>
        <v>312</v>
      </c>
      <c r="H15" s="21" t="s">
        <v>2597</v>
      </c>
      <c r="I15" s="3">
        <v>3400.0</v>
      </c>
      <c r="M15" s="10"/>
    </row>
    <row r="16" ht="16.5" customHeight="1">
      <c r="A16" s="25">
        <v>46187.0</v>
      </c>
      <c r="B16" s="26">
        <f t="shared" si="6"/>
        <v>46187</v>
      </c>
      <c r="E16" s="3">
        <v>251.0</v>
      </c>
      <c r="F16" s="14">
        <f t="shared" si="7"/>
        <v>2539</v>
      </c>
      <c r="G16" s="29">
        <f t="shared" si="5"/>
        <v>61</v>
      </c>
      <c r="M16" s="10"/>
    </row>
    <row r="17" ht="16.5" customHeight="1">
      <c r="A17" s="25">
        <v>46188.0</v>
      </c>
      <c r="B17" s="26">
        <f t="shared" si="6"/>
        <v>46188</v>
      </c>
      <c r="E17" s="3">
        <v>61.0</v>
      </c>
      <c r="F17" s="14">
        <f t="shared" si="7"/>
        <v>2600</v>
      </c>
      <c r="G17" s="29">
        <f t="shared" si="5"/>
        <v>0</v>
      </c>
      <c r="M17" s="10"/>
    </row>
    <row r="18" ht="16.5" customHeight="1">
      <c r="A18" s="24"/>
      <c r="B18" s="24"/>
      <c r="C18" s="27" t="s">
        <v>2598</v>
      </c>
      <c r="D18" s="3">
        <f>I23</f>
        <v>10000</v>
      </c>
      <c r="E18" s="3">
        <v>877.0</v>
      </c>
      <c r="F18" s="14">
        <f>E18</f>
        <v>877</v>
      </c>
      <c r="G18" s="29">
        <f t="shared" ref="G18:G26" si="8">$D$18-F18</f>
        <v>9123</v>
      </c>
      <c r="H18" s="1">
        <v>46191.0</v>
      </c>
      <c r="I18" s="14">
        <v>10000.0</v>
      </c>
      <c r="J18" s="30" t="s">
        <v>68</v>
      </c>
      <c r="K18" s="31">
        <v>46175.0</v>
      </c>
      <c r="L18" s="21" t="s">
        <v>83</v>
      </c>
      <c r="M18" s="23" t="s">
        <v>2428</v>
      </c>
      <c r="Q18" s="23" t="s">
        <v>2429</v>
      </c>
    </row>
    <row r="19" ht="16.5" customHeight="1">
      <c r="A19" s="25">
        <v>46189.0</v>
      </c>
      <c r="B19" s="26">
        <f t="shared" ref="B19:B26" si="9">A19</f>
        <v>46189</v>
      </c>
      <c r="E19" s="3">
        <v>1264.0</v>
      </c>
      <c r="F19" s="14">
        <f t="shared" ref="F19:F26" si="10">F18+E19</f>
        <v>2141</v>
      </c>
      <c r="G19" s="29">
        <f t="shared" si="8"/>
        <v>7859</v>
      </c>
      <c r="H19" s="1">
        <v>46198.0</v>
      </c>
      <c r="I19" s="14">
        <v>4000.0</v>
      </c>
      <c r="J19" s="30" t="s">
        <v>68</v>
      </c>
      <c r="K19" s="31">
        <v>46162.0</v>
      </c>
      <c r="L19" s="21"/>
      <c r="M19" s="23" t="s">
        <v>2431</v>
      </c>
      <c r="Q19" s="23" t="s">
        <v>85</v>
      </c>
    </row>
    <row r="20" ht="16.5" customHeight="1">
      <c r="A20" s="25">
        <v>46190.0</v>
      </c>
      <c r="B20" s="26">
        <f t="shared" si="9"/>
        <v>46190</v>
      </c>
      <c r="C20" s="46" t="s">
        <v>2599</v>
      </c>
      <c r="E20" s="3">
        <v>1346.0</v>
      </c>
      <c r="F20" s="14">
        <f t="shared" si="10"/>
        <v>3487</v>
      </c>
      <c r="G20" s="29">
        <f t="shared" si="8"/>
        <v>6513</v>
      </c>
      <c r="H20" s="1">
        <v>46209.0</v>
      </c>
      <c r="I20" s="14">
        <v>1000.0</v>
      </c>
      <c r="J20" s="30" t="s">
        <v>68</v>
      </c>
      <c r="K20" s="31">
        <v>46182.0</v>
      </c>
      <c r="L20" s="21" t="s">
        <v>83</v>
      </c>
      <c r="M20" s="40" t="s">
        <v>2433</v>
      </c>
      <c r="N20" s="21"/>
      <c r="O20" s="21"/>
      <c r="P20" s="21"/>
      <c r="Q20" s="23" t="s">
        <v>185</v>
      </c>
    </row>
    <row r="21" ht="16.5" customHeight="1">
      <c r="A21" s="25">
        <v>46191.0</v>
      </c>
      <c r="B21" s="26">
        <f t="shared" si="9"/>
        <v>46191</v>
      </c>
      <c r="E21" s="3">
        <v>1141.0</v>
      </c>
      <c r="F21" s="14">
        <f t="shared" si="10"/>
        <v>4628</v>
      </c>
      <c r="G21" s="29">
        <f t="shared" si="8"/>
        <v>5372</v>
      </c>
      <c r="H21" s="1">
        <v>46223.0</v>
      </c>
      <c r="I21" s="14">
        <v>1000.0</v>
      </c>
      <c r="J21" s="30" t="s">
        <v>68</v>
      </c>
      <c r="K21" s="31">
        <v>46182.0</v>
      </c>
      <c r="L21" s="21" t="s">
        <v>83</v>
      </c>
      <c r="M21" s="50" t="s">
        <v>2436</v>
      </c>
      <c r="N21" s="24"/>
      <c r="O21" s="24"/>
      <c r="P21" s="24"/>
      <c r="Q21" s="23" t="s">
        <v>2255</v>
      </c>
    </row>
    <row r="22" ht="16.5" customHeight="1">
      <c r="A22" s="25">
        <v>46192.0</v>
      </c>
      <c r="B22" s="26">
        <f t="shared" si="9"/>
        <v>46192</v>
      </c>
      <c r="E22" s="3">
        <v>1240.0</v>
      </c>
      <c r="F22" s="14">
        <f t="shared" si="10"/>
        <v>5868</v>
      </c>
      <c r="G22" s="29">
        <f t="shared" si="8"/>
        <v>4132</v>
      </c>
      <c r="I22" s="14">
        <f>SUM(I18:I21)</f>
        <v>16000</v>
      </c>
      <c r="L22" s="21"/>
    </row>
    <row r="23" ht="16.5" customHeight="1">
      <c r="A23" s="25">
        <v>46193.0</v>
      </c>
      <c r="B23" s="26">
        <f t="shared" si="9"/>
        <v>46193</v>
      </c>
      <c r="E23" s="3">
        <v>1265.0</v>
      </c>
      <c r="F23" s="14">
        <f t="shared" si="10"/>
        <v>7133</v>
      </c>
      <c r="G23" s="29">
        <f t="shared" si="8"/>
        <v>2867</v>
      </c>
      <c r="H23" s="21" t="s">
        <v>1966</v>
      </c>
      <c r="I23" s="14">
        <v>10000.0</v>
      </c>
      <c r="L23" s="21"/>
    </row>
    <row r="24" ht="16.5" customHeight="1">
      <c r="A24" s="25">
        <v>46194.0</v>
      </c>
      <c r="B24" s="26">
        <f t="shared" si="9"/>
        <v>46194</v>
      </c>
      <c r="E24" s="3">
        <v>1267.0</v>
      </c>
      <c r="F24" s="14">
        <f t="shared" si="10"/>
        <v>8400</v>
      </c>
      <c r="G24" s="29">
        <f t="shared" si="8"/>
        <v>1600</v>
      </c>
      <c r="H24" s="21" t="s">
        <v>145</v>
      </c>
      <c r="I24" s="14">
        <v>6000.0</v>
      </c>
      <c r="L24" s="21"/>
    </row>
    <row r="25" ht="16.5" customHeight="1">
      <c r="A25" s="25">
        <v>46195.0</v>
      </c>
      <c r="B25" s="26">
        <f t="shared" si="9"/>
        <v>46195</v>
      </c>
      <c r="C25" s="27"/>
      <c r="D25" s="27"/>
      <c r="E25" s="3">
        <v>1261.0</v>
      </c>
      <c r="F25" s="14">
        <f t="shared" si="10"/>
        <v>9661</v>
      </c>
      <c r="G25" s="29">
        <f t="shared" si="8"/>
        <v>339</v>
      </c>
    </row>
    <row r="26" ht="16.5" customHeight="1">
      <c r="A26" s="25">
        <v>46196.0</v>
      </c>
      <c r="B26" s="26">
        <f t="shared" si="9"/>
        <v>46196</v>
      </c>
      <c r="C26" s="27"/>
      <c r="D26" s="27"/>
      <c r="E26" s="3">
        <v>568.0</v>
      </c>
      <c r="F26" s="14">
        <f t="shared" si="10"/>
        <v>10229</v>
      </c>
      <c r="G26" s="29">
        <f t="shared" si="8"/>
        <v>-229</v>
      </c>
    </row>
    <row r="27" ht="16.5" customHeight="1">
      <c r="A27" s="24"/>
      <c r="B27" s="24"/>
      <c r="C27" s="27" t="s">
        <v>2600</v>
      </c>
      <c r="D27" s="28">
        <f>I29</f>
        <v>6471</v>
      </c>
      <c r="E27" s="3">
        <v>320.0</v>
      </c>
      <c r="F27" s="14">
        <f>E27</f>
        <v>320</v>
      </c>
      <c r="G27" s="29">
        <f t="shared" ref="G27:G36" si="11">$D$27-F27</f>
        <v>6151</v>
      </c>
      <c r="H27" s="1">
        <v>46182.0</v>
      </c>
      <c r="I27" s="14">
        <v>2151.0</v>
      </c>
      <c r="J27" s="30" t="s">
        <v>2410</v>
      </c>
      <c r="K27" s="31"/>
      <c r="L27" s="21" t="s">
        <v>926</v>
      </c>
      <c r="M27" s="23" t="s">
        <v>2601</v>
      </c>
      <c r="Q27" s="40" t="s">
        <v>684</v>
      </c>
      <c r="R27" s="23"/>
    </row>
    <row r="28" ht="16.5" customHeight="1">
      <c r="A28" s="25">
        <v>46197.0</v>
      </c>
      <c r="B28" s="26">
        <f t="shared" ref="B28:B36" si="12">A28</f>
        <v>46197</v>
      </c>
      <c r="C28" s="23" t="s">
        <v>2602</v>
      </c>
      <c r="E28" s="3">
        <v>812.0</v>
      </c>
      <c r="F28" s="14">
        <f t="shared" ref="F28:F36" si="13">F27+E28</f>
        <v>1132</v>
      </c>
      <c r="G28" s="29">
        <f t="shared" si="11"/>
        <v>5339</v>
      </c>
      <c r="H28" s="1">
        <v>46197.0</v>
      </c>
      <c r="I28" s="14">
        <v>4320.0</v>
      </c>
      <c r="J28" s="30" t="s">
        <v>2410</v>
      </c>
      <c r="M28" s="40" t="s">
        <v>2603</v>
      </c>
      <c r="N28" s="23" t="s">
        <v>160</v>
      </c>
      <c r="Q28" s="40" t="s">
        <v>684</v>
      </c>
    </row>
    <row r="29" ht="16.5" customHeight="1">
      <c r="A29" s="25">
        <v>46198.0</v>
      </c>
      <c r="B29" s="26">
        <f t="shared" si="12"/>
        <v>46198</v>
      </c>
      <c r="E29" s="3">
        <v>811.0</v>
      </c>
      <c r="F29" s="14">
        <f t="shared" si="13"/>
        <v>1943</v>
      </c>
      <c r="G29" s="29">
        <f t="shared" si="11"/>
        <v>4528</v>
      </c>
      <c r="I29" s="14">
        <f>SUM(I27:I28)</f>
        <v>6471</v>
      </c>
      <c r="M29" s="10"/>
    </row>
    <row r="30" ht="16.5" customHeight="1">
      <c r="A30" s="25">
        <v>46199.0</v>
      </c>
      <c r="B30" s="26">
        <f t="shared" si="12"/>
        <v>46199</v>
      </c>
      <c r="E30" s="3">
        <v>799.0</v>
      </c>
      <c r="F30" s="14">
        <f t="shared" si="13"/>
        <v>2742</v>
      </c>
      <c r="G30" s="29">
        <f t="shared" si="11"/>
        <v>3729</v>
      </c>
      <c r="M30" s="10"/>
    </row>
    <row r="31" ht="16.5" customHeight="1">
      <c r="A31" s="25">
        <v>46200.0</v>
      </c>
      <c r="B31" s="26">
        <f t="shared" si="12"/>
        <v>46200</v>
      </c>
      <c r="E31" s="3">
        <v>701.0</v>
      </c>
      <c r="F31" s="14">
        <f t="shared" si="13"/>
        <v>3443</v>
      </c>
      <c r="G31" s="29">
        <f t="shared" si="11"/>
        <v>3028</v>
      </c>
      <c r="M31" s="10"/>
    </row>
    <row r="32" ht="16.5" customHeight="1">
      <c r="A32" s="25">
        <v>46201.0</v>
      </c>
      <c r="B32" s="26">
        <f t="shared" si="12"/>
        <v>46201</v>
      </c>
      <c r="E32" s="3">
        <v>792.0</v>
      </c>
      <c r="F32" s="14">
        <f t="shared" si="13"/>
        <v>4235</v>
      </c>
      <c r="G32" s="29">
        <f t="shared" si="11"/>
        <v>2236</v>
      </c>
      <c r="M32" s="10"/>
    </row>
    <row r="33" ht="16.5" customHeight="1">
      <c r="A33" s="25">
        <v>46202.0</v>
      </c>
      <c r="B33" s="26">
        <f t="shared" si="12"/>
        <v>46202</v>
      </c>
      <c r="C33" s="12"/>
      <c r="D33" s="12"/>
      <c r="E33" s="3">
        <v>798.0</v>
      </c>
      <c r="F33" s="14">
        <f t="shared" si="13"/>
        <v>5033</v>
      </c>
      <c r="G33" s="29">
        <f t="shared" si="11"/>
        <v>1438</v>
      </c>
      <c r="M33" s="37"/>
    </row>
    <row r="34" ht="16.5" customHeight="1">
      <c r="A34" s="25">
        <v>46203.0</v>
      </c>
      <c r="B34" s="26">
        <f t="shared" si="12"/>
        <v>46203</v>
      </c>
      <c r="C34" s="12"/>
      <c r="D34" s="12"/>
      <c r="E34" s="3">
        <v>808.0</v>
      </c>
      <c r="F34" s="14">
        <f t="shared" si="13"/>
        <v>5841</v>
      </c>
      <c r="G34" s="29">
        <f t="shared" si="11"/>
        <v>630</v>
      </c>
      <c r="M34" s="37"/>
    </row>
    <row r="35" ht="16.5" customHeight="1">
      <c r="A35" s="25">
        <v>46204.0</v>
      </c>
      <c r="B35" s="26">
        <f t="shared" si="12"/>
        <v>46204</v>
      </c>
      <c r="C35" s="12"/>
      <c r="D35" s="12"/>
      <c r="E35" s="3">
        <v>805.0</v>
      </c>
      <c r="F35" s="14">
        <f t="shared" si="13"/>
        <v>6646</v>
      </c>
      <c r="G35" s="29">
        <f t="shared" si="11"/>
        <v>-175</v>
      </c>
    </row>
    <row r="36" ht="16.5" customHeight="1">
      <c r="A36" s="25">
        <v>46205.0</v>
      </c>
      <c r="B36" s="26">
        <f t="shared" si="12"/>
        <v>46205</v>
      </c>
      <c r="C36" s="12"/>
      <c r="D36" s="12"/>
      <c r="E36" s="3">
        <v>37.0</v>
      </c>
      <c r="F36" s="14">
        <f t="shared" si="13"/>
        <v>6683</v>
      </c>
      <c r="G36" s="29">
        <f t="shared" si="11"/>
        <v>-212</v>
      </c>
    </row>
    <row r="37" ht="16.5" customHeight="1">
      <c r="A37" s="24"/>
      <c r="B37" s="24"/>
      <c r="C37" s="27" t="s">
        <v>2381</v>
      </c>
      <c r="D37" s="3">
        <v>1000.0</v>
      </c>
      <c r="E37" s="3">
        <v>445.0</v>
      </c>
      <c r="F37" s="14">
        <f>E37</f>
        <v>445</v>
      </c>
      <c r="G37" s="29">
        <f t="shared" ref="G37:G38" si="14">$D$37-F37</f>
        <v>555</v>
      </c>
      <c r="H37" s="1">
        <v>46196.0</v>
      </c>
      <c r="I37" s="14">
        <v>1000.0</v>
      </c>
      <c r="J37" s="30" t="s">
        <v>2337</v>
      </c>
      <c r="K37" s="31">
        <v>46185.0</v>
      </c>
      <c r="L37" s="21" t="s">
        <v>2338</v>
      </c>
      <c r="M37" s="37" t="s">
        <v>2604</v>
      </c>
      <c r="Q37" s="23" t="s">
        <v>2605</v>
      </c>
      <c r="R37" s="23" t="s">
        <v>2450</v>
      </c>
    </row>
    <row r="38" ht="16.5" customHeight="1">
      <c r="A38" s="25">
        <v>46206.0</v>
      </c>
      <c r="B38" s="26">
        <f t="shared" ref="B38:B45" si="15">A38</f>
        <v>46206</v>
      </c>
      <c r="D38" s="34"/>
      <c r="E38" s="3">
        <v>577.0</v>
      </c>
      <c r="F38" s="14">
        <f>F37+E38</f>
        <v>1022</v>
      </c>
      <c r="G38" s="29">
        <f t="shared" si="14"/>
        <v>-22</v>
      </c>
      <c r="H38" s="21"/>
      <c r="I38" s="14"/>
      <c r="J38" s="36"/>
      <c r="M38" s="10"/>
      <c r="Q38" s="23" t="s">
        <v>185</v>
      </c>
    </row>
    <row r="39" ht="16.5" customHeight="1">
      <c r="A39" s="25">
        <v>46207.0</v>
      </c>
      <c r="B39" s="26">
        <f t="shared" si="15"/>
        <v>46207</v>
      </c>
      <c r="C39" s="27" t="s">
        <v>2606</v>
      </c>
      <c r="D39" s="3">
        <f>I42</f>
        <v>3549</v>
      </c>
      <c r="E39" s="3">
        <v>237.0</v>
      </c>
      <c r="F39" s="14">
        <f>E39</f>
        <v>237</v>
      </c>
      <c r="G39" s="29">
        <f t="shared" ref="G39:G45" si="16">$D$39-F39</f>
        <v>3312</v>
      </c>
      <c r="H39" s="21" t="s">
        <v>2607</v>
      </c>
      <c r="I39" s="14">
        <v>1129.0</v>
      </c>
      <c r="J39" s="30" t="s">
        <v>2204</v>
      </c>
      <c r="K39" s="31">
        <v>46157.0</v>
      </c>
      <c r="L39" s="21" t="s">
        <v>2608</v>
      </c>
      <c r="M39" s="23" t="s">
        <v>2609</v>
      </c>
      <c r="Q39" s="23" t="s">
        <v>684</v>
      </c>
    </row>
    <row r="40" ht="16.5" customHeight="1">
      <c r="A40" s="25">
        <v>46208.0</v>
      </c>
      <c r="B40" s="26">
        <f t="shared" si="15"/>
        <v>46208</v>
      </c>
      <c r="C40" s="44"/>
      <c r="D40" s="34"/>
      <c r="E40" s="3">
        <v>613.0</v>
      </c>
      <c r="F40" s="14">
        <f t="shared" ref="F40:F45" si="17">F39+E40</f>
        <v>850</v>
      </c>
      <c r="G40" s="29">
        <f t="shared" si="16"/>
        <v>2699</v>
      </c>
      <c r="H40" s="1">
        <v>46219.0</v>
      </c>
      <c r="I40" s="14">
        <v>2300.0</v>
      </c>
      <c r="J40" s="30" t="s">
        <v>2204</v>
      </c>
      <c r="K40" s="31">
        <v>46157.0</v>
      </c>
      <c r="L40" s="21" t="s">
        <v>2608</v>
      </c>
      <c r="M40" s="23" t="s">
        <v>2610</v>
      </c>
      <c r="Q40" s="23" t="s">
        <v>269</v>
      </c>
    </row>
    <row r="41" ht="16.5" customHeight="1">
      <c r="A41" s="25">
        <v>46209.0</v>
      </c>
      <c r="B41" s="26">
        <f t="shared" si="15"/>
        <v>46209</v>
      </c>
      <c r="C41" s="12"/>
      <c r="D41" s="12"/>
      <c r="E41" s="3">
        <v>633.0</v>
      </c>
      <c r="F41" s="14">
        <f t="shared" si="17"/>
        <v>1483</v>
      </c>
      <c r="G41" s="29">
        <f t="shared" si="16"/>
        <v>2066</v>
      </c>
      <c r="H41" s="1">
        <v>46219.0</v>
      </c>
      <c r="I41" s="14">
        <v>120.0</v>
      </c>
      <c r="J41" s="30" t="s">
        <v>2204</v>
      </c>
      <c r="K41" s="31">
        <v>46197.0</v>
      </c>
      <c r="L41" s="21" t="s">
        <v>2205</v>
      </c>
      <c r="M41" s="40" t="s">
        <v>2610</v>
      </c>
      <c r="Q41" s="23" t="s">
        <v>2611</v>
      </c>
    </row>
    <row r="42" ht="16.5" customHeight="1">
      <c r="A42" s="25">
        <v>46210.0</v>
      </c>
      <c r="B42" s="26">
        <f t="shared" si="15"/>
        <v>46210</v>
      </c>
      <c r="C42" s="12"/>
      <c r="D42" s="12"/>
      <c r="E42" s="3">
        <v>630.0</v>
      </c>
      <c r="F42" s="14">
        <f t="shared" si="17"/>
        <v>2113</v>
      </c>
      <c r="G42" s="29">
        <f t="shared" si="16"/>
        <v>1436</v>
      </c>
      <c r="H42" s="14"/>
      <c r="I42" s="14">
        <f>SUM(I39:I41)</f>
        <v>3549</v>
      </c>
      <c r="J42" s="30" t="s">
        <v>2204</v>
      </c>
      <c r="K42" s="31">
        <v>46197.0</v>
      </c>
      <c r="L42" s="21" t="s">
        <v>2205</v>
      </c>
    </row>
    <row r="43" ht="16.5" customHeight="1">
      <c r="A43" s="25">
        <v>46211.0</v>
      </c>
      <c r="B43" s="26">
        <f t="shared" si="15"/>
        <v>46211</v>
      </c>
      <c r="C43" s="12"/>
      <c r="D43" s="12"/>
      <c r="E43" s="3">
        <v>625.0</v>
      </c>
      <c r="F43" s="14">
        <f t="shared" si="17"/>
        <v>2738</v>
      </c>
      <c r="G43" s="29">
        <f t="shared" si="16"/>
        <v>811</v>
      </c>
    </row>
    <row r="44" ht="16.5" customHeight="1">
      <c r="A44" s="25">
        <v>46212.0</v>
      </c>
      <c r="B44" s="26">
        <f t="shared" si="15"/>
        <v>46212</v>
      </c>
      <c r="C44" s="12"/>
      <c r="D44" s="12"/>
      <c r="E44" s="3">
        <v>628.0</v>
      </c>
      <c r="F44" s="14">
        <f t="shared" si="17"/>
        <v>3366</v>
      </c>
      <c r="G44" s="29">
        <f t="shared" si="16"/>
        <v>183</v>
      </c>
    </row>
    <row r="45" ht="16.5" customHeight="1">
      <c r="A45" s="25">
        <v>46213.0</v>
      </c>
      <c r="B45" s="26">
        <f t="shared" si="15"/>
        <v>46213</v>
      </c>
      <c r="C45" s="12"/>
      <c r="D45" s="12"/>
      <c r="E45" s="3">
        <v>225.0</v>
      </c>
      <c r="F45" s="14">
        <f t="shared" si="17"/>
        <v>3591</v>
      </c>
      <c r="G45" s="29">
        <f t="shared" si="16"/>
        <v>-42</v>
      </c>
    </row>
    <row r="46" ht="16.5" customHeight="1">
      <c r="A46" s="25"/>
      <c r="B46" s="26"/>
      <c r="C46" s="27" t="s">
        <v>2480</v>
      </c>
      <c r="D46" s="3">
        <v>1257.0</v>
      </c>
      <c r="E46" s="3">
        <v>247.0</v>
      </c>
      <c r="F46" s="14">
        <f>E46</f>
        <v>247</v>
      </c>
      <c r="G46" s="29">
        <f t="shared" ref="G46:G48" si="18">$D$46-F46</f>
        <v>1010</v>
      </c>
      <c r="H46" s="1">
        <v>46254.0</v>
      </c>
      <c r="I46" s="14">
        <v>1257.0</v>
      </c>
      <c r="J46" s="30" t="s">
        <v>2481</v>
      </c>
      <c r="K46" s="31">
        <v>46199.0</v>
      </c>
      <c r="L46" s="21" t="s">
        <v>2612</v>
      </c>
      <c r="M46" s="23" t="s">
        <v>2613</v>
      </c>
      <c r="N46" s="23"/>
      <c r="Q46" s="23" t="s">
        <v>860</v>
      </c>
      <c r="R46" s="23" t="s">
        <v>76</v>
      </c>
    </row>
    <row r="47" ht="16.5" customHeight="1">
      <c r="A47" s="25">
        <v>46214.0</v>
      </c>
      <c r="B47" s="26">
        <f t="shared" ref="B47:B49" si="19">A47</f>
        <v>46214</v>
      </c>
      <c r="C47" s="27"/>
      <c r="D47" s="34"/>
      <c r="E47" s="3">
        <v>522.0</v>
      </c>
      <c r="F47" s="14">
        <f t="shared" ref="F47:F48" si="20">F46+E47</f>
        <v>769</v>
      </c>
      <c r="G47" s="29">
        <f t="shared" si="18"/>
        <v>488</v>
      </c>
      <c r="H47" s="21"/>
      <c r="I47" s="14"/>
      <c r="J47" s="45"/>
      <c r="M47" s="21"/>
    </row>
    <row r="48" ht="16.5" customHeight="1">
      <c r="A48" s="25">
        <v>46215.0</v>
      </c>
      <c r="B48" s="26">
        <f t="shared" si="19"/>
        <v>46215</v>
      </c>
      <c r="C48" s="27"/>
      <c r="D48" s="34"/>
      <c r="E48" s="3">
        <v>621.0</v>
      </c>
      <c r="F48" s="14">
        <f t="shared" si="20"/>
        <v>1390</v>
      </c>
      <c r="G48" s="29">
        <f t="shared" si="18"/>
        <v>-133</v>
      </c>
      <c r="H48" s="21"/>
      <c r="I48" s="14"/>
      <c r="J48" s="45"/>
      <c r="M48" s="21"/>
    </row>
    <row r="49" ht="16.5" customHeight="1">
      <c r="A49" s="25">
        <v>46216.0</v>
      </c>
      <c r="B49" s="26">
        <f t="shared" si="19"/>
        <v>46216</v>
      </c>
      <c r="C49" s="27" t="s">
        <v>2614</v>
      </c>
      <c r="D49" s="3">
        <v>100.0</v>
      </c>
      <c r="E49" s="3">
        <v>171.0</v>
      </c>
      <c r="F49" s="14">
        <f t="shared" ref="F49:F50" si="21">E49</f>
        <v>171</v>
      </c>
      <c r="G49" s="29">
        <f>$D$49-F49</f>
        <v>-71</v>
      </c>
      <c r="H49" s="13">
        <v>46233.0</v>
      </c>
      <c r="I49" s="14">
        <v>100.0</v>
      </c>
      <c r="J49" s="21" t="s">
        <v>252</v>
      </c>
      <c r="L49" s="21" t="s">
        <v>253</v>
      </c>
      <c r="M49" s="37" t="s">
        <v>2615</v>
      </c>
      <c r="Q49" s="23" t="s">
        <v>200</v>
      </c>
    </row>
    <row r="50" ht="16.5" customHeight="1">
      <c r="A50" s="25"/>
      <c r="B50" s="26"/>
      <c r="C50" s="27" t="s">
        <v>2616</v>
      </c>
      <c r="D50" s="3">
        <v>117.0</v>
      </c>
      <c r="E50" s="3">
        <v>81.0</v>
      </c>
      <c r="F50" s="14">
        <f t="shared" si="21"/>
        <v>81</v>
      </c>
      <c r="G50" s="29">
        <f t="shared" ref="G50:G51" si="22">$D$50-F50</f>
        <v>36</v>
      </c>
      <c r="H50" s="1">
        <v>46218.0</v>
      </c>
      <c r="I50" s="14">
        <v>117.0</v>
      </c>
      <c r="J50" s="30" t="s">
        <v>1031</v>
      </c>
      <c r="K50" s="31">
        <v>46205.0</v>
      </c>
      <c r="L50" s="21" t="s">
        <v>1032</v>
      </c>
      <c r="M50" s="21" t="s">
        <v>2617</v>
      </c>
      <c r="N50" s="21"/>
      <c r="O50" s="21"/>
      <c r="P50" s="21"/>
      <c r="Q50" s="23" t="s">
        <v>549</v>
      </c>
    </row>
    <row r="51" ht="16.5" customHeight="1">
      <c r="A51" s="25">
        <v>46217.0</v>
      </c>
      <c r="B51" s="26">
        <f>A51</f>
        <v>46217</v>
      </c>
      <c r="C51" s="27"/>
      <c r="D51" s="3"/>
      <c r="E51" s="3">
        <v>63.0</v>
      </c>
      <c r="F51" s="14">
        <f>E51+F50</f>
        <v>144</v>
      </c>
      <c r="G51" s="29">
        <f t="shared" si="22"/>
        <v>-27</v>
      </c>
      <c r="H51" s="1"/>
      <c r="I51" s="14"/>
      <c r="J51" s="30"/>
      <c r="K51" s="31"/>
      <c r="L51" s="21"/>
      <c r="M51" s="21"/>
      <c r="N51" s="21"/>
      <c r="O51" s="21"/>
      <c r="P51" s="21"/>
      <c r="Q51" s="23"/>
    </row>
    <row r="52" ht="16.5" customHeight="1">
      <c r="A52" s="24"/>
      <c r="B52" s="24"/>
      <c r="C52" s="27" t="s">
        <v>2618</v>
      </c>
      <c r="D52" s="3">
        <v>961.0</v>
      </c>
      <c r="E52" s="3">
        <v>16.0</v>
      </c>
      <c r="F52" s="14">
        <f>E52</f>
        <v>16</v>
      </c>
      <c r="G52" s="29">
        <f t="shared" ref="G52:G55" si="23">$D$52-F52</f>
        <v>945</v>
      </c>
      <c r="H52" s="1">
        <v>46216.0</v>
      </c>
      <c r="I52" s="14">
        <v>961.0</v>
      </c>
      <c r="J52" s="30" t="s">
        <v>2619</v>
      </c>
      <c r="K52" s="31">
        <v>46204.0</v>
      </c>
      <c r="L52" s="21" t="s">
        <v>295</v>
      </c>
      <c r="M52" s="21" t="s">
        <v>2620</v>
      </c>
      <c r="N52" s="21"/>
      <c r="O52" s="21"/>
      <c r="P52" s="21"/>
      <c r="Q52" s="23" t="s">
        <v>134</v>
      </c>
      <c r="R52" s="21"/>
    </row>
    <row r="53" ht="16.5" customHeight="1">
      <c r="A53" s="25">
        <v>46218.0</v>
      </c>
      <c r="B53" s="26">
        <f t="shared" ref="B53:B55" si="24">A53</f>
        <v>46218</v>
      </c>
      <c r="C53" s="27"/>
      <c r="D53" s="3"/>
      <c r="E53" s="3">
        <v>378.0</v>
      </c>
      <c r="F53" s="14">
        <f t="shared" ref="F53:F55" si="25">F52+E53</f>
        <v>394</v>
      </c>
      <c r="G53" s="29">
        <f t="shared" si="23"/>
        <v>567</v>
      </c>
    </row>
    <row r="54" ht="16.5" customHeight="1">
      <c r="A54" s="25">
        <v>46219.0</v>
      </c>
      <c r="B54" s="26">
        <f t="shared" si="24"/>
        <v>46219</v>
      </c>
      <c r="C54" s="27"/>
      <c r="D54" s="3"/>
      <c r="E54" s="3">
        <v>385.0</v>
      </c>
      <c r="F54" s="14">
        <f t="shared" si="25"/>
        <v>779</v>
      </c>
      <c r="G54" s="29">
        <f t="shared" si="23"/>
        <v>182</v>
      </c>
    </row>
    <row r="55" ht="16.5" customHeight="1">
      <c r="A55" s="25">
        <v>46220.0</v>
      </c>
      <c r="B55" s="26">
        <f t="shared" si="24"/>
        <v>46220</v>
      </c>
      <c r="C55" s="27"/>
      <c r="D55" s="3"/>
      <c r="E55" s="3">
        <v>226.0</v>
      </c>
      <c r="F55" s="14">
        <f t="shared" si="25"/>
        <v>1005</v>
      </c>
      <c r="G55" s="29">
        <f t="shared" si="23"/>
        <v>-44</v>
      </c>
    </row>
    <row r="56" ht="16.5" customHeight="1">
      <c r="A56" s="25"/>
      <c r="B56" s="26"/>
      <c r="C56" s="27" t="s">
        <v>2621</v>
      </c>
      <c r="D56" s="28">
        <f>I58</f>
        <v>2000</v>
      </c>
      <c r="E56" s="28">
        <v>96.0</v>
      </c>
      <c r="F56" s="14">
        <f>E56</f>
        <v>96</v>
      </c>
      <c r="G56" s="29">
        <f t="shared" ref="G56:G62" si="26">$D$56-F56</f>
        <v>1904</v>
      </c>
      <c r="H56" s="1">
        <v>46240.0</v>
      </c>
      <c r="I56" s="14">
        <v>1000.0</v>
      </c>
      <c r="J56" s="30" t="s">
        <v>1058</v>
      </c>
      <c r="K56" s="31">
        <v>46210.0</v>
      </c>
      <c r="L56" s="21" t="s">
        <v>1059</v>
      </c>
      <c r="M56" s="21" t="s">
        <v>2622</v>
      </c>
      <c r="N56" s="21"/>
      <c r="O56" s="21"/>
      <c r="Q56" s="23" t="s">
        <v>236</v>
      </c>
      <c r="R56" s="23" t="s">
        <v>76</v>
      </c>
    </row>
    <row r="57" ht="16.5" customHeight="1">
      <c r="A57" s="25">
        <v>46221.0</v>
      </c>
      <c r="B57" s="26">
        <f t="shared" ref="B57:B62" si="27">A57</f>
        <v>46221</v>
      </c>
      <c r="E57" s="28">
        <v>356.0</v>
      </c>
      <c r="F57" s="14">
        <f t="shared" ref="F57:F62" si="28">F56+E57</f>
        <v>452</v>
      </c>
      <c r="G57" s="29">
        <f t="shared" si="26"/>
        <v>1548</v>
      </c>
      <c r="H57" s="1">
        <v>46296.0</v>
      </c>
      <c r="I57" s="14">
        <v>1000.0</v>
      </c>
      <c r="J57" s="30" t="s">
        <v>1058</v>
      </c>
      <c r="K57" s="31">
        <v>46210.0</v>
      </c>
      <c r="L57" s="21" t="s">
        <v>1059</v>
      </c>
      <c r="M57" s="21" t="s">
        <v>2623</v>
      </c>
      <c r="N57" s="21"/>
      <c r="O57" s="21"/>
      <c r="Q57" s="23" t="s">
        <v>372</v>
      </c>
      <c r="R57" s="23" t="s">
        <v>76</v>
      </c>
    </row>
    <row r="58" ht="16.5" customHeight="1">
      <c r="A58" s="25">
        <v>46222.0</v>
      </c>
      <c r="B58" s="26">
        <f t="shared" si="27"/>
        <v>46222</v>
      </c>
      <c r="E58" s="28">
        <v>334.0</v>
      </c>
      <c r="F58" s="14">
        <f t="shared" si="28"/>
        <v>786</v>
      </c>
      <c r="G58" s="29">
        <f t="shared" si="26"/>
        <v>1214</v>
      </c>
      <c r="I58" s="14">
        <f>SUM(I56:I57)</f>
        <v>2000</v>
      </c>
      <c r="J58" s="44"/>
    </row>
    <row r="59" ht="16.5" customHeight="1">
      <c r="A59" s="25">
        <v>46223.0</v>
      </c>
      <c r="B59" s="26">
        <f t="shared" si="27"/>
        <v>46223</v>
      </c>
      <c r="E59" s="28">
        <v>366.0</v>
      </c>
      <c r="F59" s="14">
        <f t="shared" si="28"/>
        <v>1152</v>
      </c>
      <c r="G59" s="29">
        <f t="shared" si="26"/>
        <v>848</v>
      </c>
      <c r="J59" s="44"/>
    </row>
    <row r="60" ht="16.5" customHeight="1">
      <c r="A60" s="25">
        <v>46224.0</v>
      </c>
      <c r="B60" s="26">
        <f t="shared" si="27"/>
        <v>46224</v>
      </c>
      <c r="E60" s="28">
        <v>350.0</v>
      </c>
      <c r="F60" s="14">
        <f t="shared" si="28"/>
        <v>1502</v>
      </c>
      <c r="G60" s="29">
        <f t="shared" si="26"/>
        <v>498</v>
      </c>
    </row>
    <row r="61" ht="16.5" customHeight="1">
      <c r="A61" s="25">
        <v>46225.0</v>
      </c>
      <c r="B61" s="26">
        <f t="shared" si="27"/>
        <v>46225</v>
      </c>
      <c r="E61" s="28">
        <v>339.0</v>
      </c>
      <c r="F61" s="14">
        <f t="shared" si="28"/>
        <v>1841</v>
      </c>
      <c r="G61" s="29">
        <f t="shared" si="26"/>
        <v>159</v>
      </c>
    </row>
    <row r="62" ht="16.5" customHeight="1">
      <c r="A62" s="25">
        <v>46226.0</v>
      </c>
      <c r="B62" s="26">
        <f t="shared" si="27"/>
        <v>46226</v>
      </c>
      <c r="E62" s="28">
        <v>219.0</v>
      </c>
      <c r="F62" s="14">
        <f t="shared" si="28"/>
        <v>2060</v>
      </c>
      <c r="G62" s="29">
        <f t="shared" si="26"/>
        <v>-60</v>
      </c>
    </row>
    <row r="63" ht="16.5" customHeight="1">
      <c r="A63" s="24"/>
      <c r="B63" s="24"/>
      <c r="C63" s="38" t="s">
        <v>499</v>
      </c>
      <c r="D63" s="3">
        <v>7939.0</v>
      </c>
      <c r="E63" s="3">
        <v>294.0</v>
      </c>
      <c r="F63" s="3">
        <f>E63</f>
        <v>294</v>
      </c>
      <c r="G63" s="9">
        <f t="shared" ref="G63:G70" si="29">$D$63-F63</f>
        <v>7645</v>
      </c>
      <c r="H63" s="1">
        <v>46230.0</v>
      </c>
      <c r="I63" s="14">
        <v>7939.0</v>
      </c>
      <c r="J63" s="30" t="s">
        <v>500</v>
      </c>
      <c r="K63" s="31">
        <v>46223.0</v>
      </c>
      <c r="L63" s="21" t="s">
        <v>501</v>
      </c>
      <c r="M63" s="23" t="s">
        <v>2624</v>
      </c>
      <c r="N63" s="21"/>
      <c r="O63" s="21"/>
      <c r="Q63" s="23" t="s">
        <v>594</v>
      </c>
    </row>
    <row r="64" ht="16.5" customHeight="1">
      <c r="A64" s="25">
        <v>46227.0</v>
      </c>
      <c r="B64" s="26">
        <f t="shared" ref="B64:B70" si="30">A64</f>
        <v>46227</v>
      </c>
      <c r="C64" s="39"/>
      <c r="D64" s="34"/>
      <c r="E64" s="3">
        <v>1231.0</v>
      </c>
      <c r="F64" s="3">
        <f t="shared" ref="F64:F70" si="31">F63+E64</f>
        <v>1525</v>
      </c>
      <c r="G64" s="9">
        <f t="shared" si="29"/>
        <v>6414</v>
      </c>
      <c r="H64" s="21"/>
      <c r="I64" s="14"/>
      <c r="J64" s="30"/>
      <c r="N64" s="21"/>
      <c r="O64" s="21"/>
    </row>
    <row r="65" ht="16.5" customHeight="1">
      <c r="A65" s="25">
        <v>46228.0</v>
      </c>
      <c r="B65" s="26">
        <f t="shared" si="30"/>
        <v>46228</v>
      </c>
      <c r="D65" s="34"/>
      <c r="E65" s="3">
        <v>1231.0</v>
      </c>
      <c r="F65" s="3">
        <f t="shared" si="31"/>
        <v>2756</v>
      </c>
      <c r="G65" s="9">
        <f t="shared" si="29"/>
        <v>5183</v>
      </c>
      <c r="H65" s="21"/>
      <c r="I65" s="14"/>
      <c r="N65" s="21"/>
      <c r="O65" s="21"/>
    </row>
    <row r="66" ht="16.5" customHeight="1">
      <c r="A66" s="25">
        <v>46229.0</v>
      </c>
      <c r="B66" s="26">
        <f t="shared" si="30"/>
        <v>46229</v>
      </c>
      <c r="D66" s="34"/>
      <c r="E66" s="3">
        <v>1232.0</v>
      </c>
      <c r="F66" s="3">
        <f t="shared" si="31"/>
        <v>3988</v>
      </c>
      <c r="G66" s="9">
        <f t="shared" si="29"/>
        <v>3951</v>
      </c>
      <c r="I66" s="14"/>
      <c r="N66" s="21"/>
      <c r="O66" s="21"/>
    </row>
    <row r="67" ht="16.5" customHeight="1">
      <c r="A67" s="25">
        <v>46230.0</v>
      </c>
      <c r="B67" s="26">
        <f t="shared" si="30"/>
        <v>46230</v>
      </c>
      <c r="D67" s="34"/>
      <c r="E67" s="3">
        <v>1219.0</v>
      </c>
      <c r="F67" s="3">
        <f t="shared" si="31"/>
        <v>5207</v>
      </c>
      <c r="G67" s="9">
        <f t="shared" si="29"/>
        <v>2732</v>
      </c>
      <c r="I67" s="14"/>
      <c r="N67" s="21"/>
      <c r="O67" s="21"/>
    </row>
    <row r="68" ht="16.5" customHeight="1">
      <c r="A68" s="25">
        <v>46231.0</v>
      </c>
      <c r="B68" s="26">
        <f t="shared" si="30"/>
        <v>46231</v>
      </c>
      <c r="C68" s="39"/>
      <c r="D68" s="34"/>
      <c r="E68" s="3">
        <v>1231.0</v>
      </c>
      <c r="F68" s="3">
        <f t="shared" si="31"/>
        <v>6438</v>
      </c>
      <c r="G68" s="9">
        <f t="shared" si="29"/>
        <v>1501</v>
      </c>
      <c r="I68" s="14"/>
      <c r="N68" s="21"/>
      <c r="O68" s="21"/>
    </row>
    <row r="69" ht="16.5" customHeight="1">
      <c r="A69" s="25">
        <v>46232.0</v>
      </c>
      <c r="B69" s="26">
        <f t="shared" si="30"/>
        <v>46232</v>
      </c>
      <c r="C69" s="39"/>
      <c r="D69" s="34"/>
      <c r="E69" s="3">
        <v>1225.0</v>
      </c>
      <c r="F69" s="3">
        <f t="shared" si="31"/>
        <v>7663</v>
      </c>
      <c r="G69" s="9">
        <f t="shared" si="29"/>
        <v>276</v>
      </c>
      <c r="I69" s="14"/>
      <c r="M69" s="10"/>
      <c r="N69" s="21"/>
      <c r="O69" s="21"/>
    </row>
    <row r="70" ht="16.5" customHeight="1">
      <c r="A70" s="25">
        <v>46233.0</v>
      </c>
      <c r="B70" s="26">
        <f t="shared" si="30"/>
        <v>46233</v>
      </c>
      <c r="C70" s="39"/>
      <c r="D70" s="34"/>
      <c r="E70" s="3">
        <v>313.0</v>
      </c>
      <c r="F70" s="3">
        <f t="shared" si="31"/>
        <v>7976</v>
      </c>
      <c r="G70" s="9">
        <f t="shared" si="29"/>
        <v>-37</v>
      </c>
      <c r="I70" s="14"/>
      <c r="M70" s="10"/>
      <c r="N70" s="21"/>
      <c r="O70" s="21"/>
    </row>
    <row r="71" ht="16.5" customHeight="1">
      <c r="A71" s="25"/>
      <c r="B71" s="26"/>
      <c r="C71" s="38" t="s">
        <v>2625</v>
      </c>
      <c r="D71" s="3">
        <v>500.0</v>
      </c>
      <c r="E71" s="3">
        <v>225.0</v>
      </c>
      <c r="F71" s="3">
        <f>E71</f>
        <v>225</v>
      </c>
      <c r="G71" s="9">
        <f t="shared" ref="G71:G72" si="32">$D$71-F71</f>
        <v>275</v>
      </c>
      <c r="H71" s="1">
        <v>46238.0</v>
      </c>
      <c r="I71" s="14">
        <v>500.0</v>
      </c>
      <c r="J71" s="21" t="s">
        <v>2626</v>
      </c>
      <c r="L71" s="21" t="s">
        <v>49</v>
      </c>
      <c r="M71" s="21" t="s">
        <v>2627</v>
      </c>
      <c r="N71" s="21"/>
      <c r="O71" s="21"/>
      <c r="P71" s="21"/>
      <c r="Q71" s="23" t="s">
        <v>258</v>
      </c>
      <c r="R71" s="21"/>
    </row>
    <row r="72" ht="16.5" customHeight="1">
      <c r="A72" s="25">
        <v>46234.0</v>
      </c>
      <c r="B72" s="26">
        <f>A72</f>
        <v>46234</v>
      </c>
      <c r="C72" s="39"/>
      <c r="D72" s="34"/>
      <c r="E72" s="3">
        <v>309.0</v>
      </c>
      <c r="F72" s="3">
        <f>F71+E72</f>
        <v>534</v>
      </c>
      <c r="G72" s="9">
        <f t="shared" si="32"/>
        <v>-34</v>
      </c>
      <c r="I72" s="14"/>
      <c r="M72" s="10"/>
      <c r="N72" s="21"/>
      <c r="O72" s="21"/>
    </row>
    <row r="73" ht="16.5" customHeight="1">
      <c r="A73" s="24"/>
      <c r="B73" s="24"/>
      <c r="C73" s="27" t="s">
        <v>1404</v>
      </c>
      <c r="D73" s="3">
        <v>3483.0</v>
      </c>
      <c r="E73" s="3">
        <v>167.0</v>
      </c>
      <c r="F73" s="14">
        <f>E73</f>
        <v>167</v>
      </c>
      <c r="G73" s="29">
        <f t="shared" ref="G73:G75" si="33">$D$73-F73</f>
        <v>3316</v>
      </c>
      <c r="H73" s="1">
        <v>46241.0</v>
      </c>
      <c r="I73" s="14">
        <v>3483.0</v>
      </c>
      <c r="J73" s="21" t="s">
        <v>2628</v>
      </c>
      <c r="K73" s="21"/>
      <c r="L73" s="21" t="s">
        <v>2629</v>
      </c>
      <c r="M73" s="23" t="s">
        <v>2630</v>
      </c>
      <c r="N73" s="21"/>
      <c r="O73" s="21"/>
      <c r="P73" s="21"/>
      <c r="Q73" s="23" t="s">
        <v>1242</v>
      </c>
      <c r="R73" s="21"/>
    </row>
    <row r="74" ht="16.5" customHeight="1">
      <c r="A74" s="25">
        <v>46235.0</v>
      </c>
      <c r="B74" s="26">
        <f t="shared" ref="B74:B76" si="34">A74</f>
        <v>46235</v>
      </c>
      <c r="D74" s="34"/>
      <c r="E74" s="3">
        <v>2216.0</v>
      </c>
      <c r="F74" s="14">
        <f t="shared" ref="F74:F75" si="35">F73+E74</f>
        <v>2383</v>
      </c>
      <c r="G74" s="29">
        <f t="shared" si="33"/>
        <v>1100</v>
      </c>
      <c r="M74" s="10"/>
    </row>
    <row r="75" ht="16.5" customHeight="1">
      <c r="A75" s="25">
        <v>46236.0</v>
      </c>
      <c r="B75" s="26">
        <f t="shared" si="34"/>
        <v>46236</v>
      </c>
      <c r="D75" s="34"/>
      <c r="E75" s="3">
        <v>1544.0</v>
      </c>
      <c r="F75" s="14">
        <f t="shared" si="35"/>
        <v>3927</v>
      </c>
      <c r="G75" s="29">
        <f t="shared" si="33"/>
        <v>-444</v>
      </c>
      <c r="M75" s="10"/>
    </row>
    <row r="76" ht="16.5" customHeight="1">
      <c r="A76" s="25">
        <v>46237.0</v>
      </c>
      <c r="B76" s="26">
        <f t="shared" si="34"/>
        <v>46237</v>
      </c>
      <c r="C76" s="27" t="s">
        <v>2631</v>
      </c>
      <c r="D76" s="3">
        <v>200.0</v>
      </c>
      <c r="E76" s="3">
        <v>287.0</v>
      </c>
      <c r="F76" s="14">
        <f t="shared" ref="F76:F77" si="36">E76</f>
        <v>287</v>
      </c>
      <c r="G76" s="29">
        <f>$D$76-F76</f>
        <v>-87</v>
      </c>
      <c r="H76" s="13">
        <v>46233.0</v>
      </c>
      <c r="I76" s="14">
        <v>200.0</v>
      </c>
      <c r="J76" s="30" t="s">
        <v>1487</v>
      </c>
      <c r="K76" s="31">
        <v>46202.0</v>
      </c>
      <c r="L76" s="21" t="s">
        <v>73</v>
      </c>
      <c r="M76" s="37" t="s">
        <v>2632</v>
      </c>
      <c r="Q76" s="23" t="s">
        <v>200</v>
      </c>
    </row>
    <row r="77" ht="16.5" customHeight="1">
      <c r="A77" s="25"/>
      <c r="B77" s="26"/>
      <c r="C77" s="27" t="s">
        <v>2633</v>
      </c>
      <c r="D77" s="3">
        <v>1000.0</v>
      </c>
      <c r="E77" s="3">
        <v>303.0</v>
      </c>
      <c r="F77" s="14">
        <f t="shared" si="36"/>
        <v>303</v>
      </c>
      <c r="G77" s="29">
        <f t="shared" ref="G77:G79" si="37">$D$77-F77</f>
        <v>697</v>
      </c>
      <c r="H77" s="1">
        <v>46230.0</v>
      </c>
      <c r="I77" s="14">
        <v>1000.0</v>
      </c>
      <c r="J77" s="30" t="s">
        <v>38</v>
      </c>
      <c r="K77" s="31">
        <v>46218.0</v>
      </c>
      <c r="L77" s="21" t="s">
        <v>65</v>
      </c>
      <c r="M77" s="23" t="s">
        <v>2634</v>
      </c>
      <c r="N77" s="23"/>
      <c r="O77" s="23"/>
      <c r="P77" s="23"/>
      <c r="Q77" s="23" t="s">
        <v>241</v>
      </c>
      <c r="R77" s="23" t="s">
        <v>76</v>
      </c>
    </row>
    <row r="78" ht="16.5" customHeight="1">
      <c r="A78" s="25">
        <v>46238.0</v>
      </c>
      <c r="B78" s="26">
        <f t="shared" ref="B78:B79" si="38">A78</f>
        <v>46238</v>
      </c>
      <c r="C78" s="27"/>
      <c r="D78" s="3"/>
      <c r="E78" s="3">
        <v>727.0</v>
      </c>
      <c r="F78" s="14">
        <f t="shared" ref="F78:F79" si="39">F77+E78</f>
        <v>1030</v>
      </c>
      <c r="G78" s="29">
        <f t="shared" si="37"/>
        <v>-30</v>
      </c>
      <c r="I78" s="14"/>
      <c r="M78" s="10"/>
    </row>
    <row r="79" ht="16.5" customHeight="1">
      <c r="A79" s="25">
        <v>46239.0</v>
      </c>
      <c r="B79" s="26">
        <f t="shared" si="38"/>
        <v>46239</v>
      </c>
      <c r="C79" s="27"/>
      <c r="D79" s="3"/>
      <c r="E79" s="3">
        <v>43.0</v>
      </c>
      <c r="F79" s="14">
        <f t="shared" si="39"/>
        <v>1073</v>
      </c>
      <c r="G79" s="29">
        <f t="shared" si="37"/>
        <v>-73</v>
      </c>
      <c r="I79" s="14"/>
      <c r="M79" s="10"/>
    </row>
    <row r="80" ht="16.5" customHeight="1">
      <c r="A80" s="24"/>
      <c r="B80" s="24"/>
      <c r="C80" s="27" t="s">
        <v>2368</v>
      </c>
      <c r="D80" s="3">
        <v>937.0</v>
      </c>
      <c r="E80" s="3">
        <v>346.0</v>
      </c>
      <c r="F80" s="14">
        <f>E80</f>
        <v>346</v>
      </c>
      <c r="G80" s="29">
        <f t="shared" ref="G80:G82" si="40">$D$80-F80</f>
        <v>591</v>
      </c>
      <c r="H80" s="1">
        <v>46244.0</v>
      </c>
      <c r="I80" s="14">
        <v>937.0</v>
      </c>
      <c r="J80" s="30" t="s">
        <v>505</v>
      </c>
      <c r="K80" s="31"/>
      <c r="L80" s="21" t="s">
        <v>506</v>
      </c>
      <c r="M80" s="23" t="s">
        <v>2635</v>
      </c>
      <c r="Q80" s="23" t="s">
        <v>241</v>
      </c>
    </row>
    <row r="81" ht="16.5" customHeight="1">
      <c r="A81" s="25">
        <v>46240.0</v>
      </c>
      <c r="B81" s="26">
        <f t="shared" ref="B81:B82" si="41">A81</f>
        <v>46240</v>
      </c>
      <c r="C81" s="27"/>
      <c r="D81" s="3"/>
      <c r="E81" s="3">
        <v>540.0</v>
      </c>
      <c r="F81" s="14">
        <f>F80+E81</f>
        <v>886</v>
      </c>
      <c r="G81" s="29">
        <f t="shared" si="40"/>
        <v>51</v>
      </c>
      <c r="L81" s="21" t="s">
        <v>2369</v>
      </c>
      <c r="M81" s="10"/>
    </row>
    <row r="82" ht="16.5" customHeight="1">
      <c r="A82" s="25">
        <v>46241.0</v>
      </c>
      <c r="B82" s="26">
        <f t="shared" si="41"/>
        <v>46241</v>
      </c>
      <c r="C82" s="27"/>
      <c r="D82" s="3"/>
      <c r="E82" s="3">
        <v>151.0</v>
      </c>
      <c r="F82" s="14">
        <f>E82+F81</f>
        <v>1037</v>
      </c>
      <c r="G82" s="29">
        <f t="shared" si="40"/>
        <v>-100</v>
      </c>
      <c r="L82" s="21"/>
      <c r="M82" s="10"/>
    </row>
    <row r="83" ht="16.5" customHeight="1">
      <c r="A83" s="25"/>
      <c r="B83" s="26"/>
      <c r="C83" s="27" t="s">
        <v>1711</v>
      </c>
      <c r="D83" s="3">
        <v>460.0</v>
      </c>
      <c r="E83" s="3">
        <v>432.0</v>
      </c>
      <c r="F83" s="14">
        <f>E83</f>
        <v>432</v>
      </c>
      <c r="G83" s="29">
        <f t="shared" ref="G83:G84" si="42">$D$83-F83</f>
        <v>28</v>
      </c>
      <c r="H83" s="13">
        <v>46234.0</v>
      </c>
      <c r="I83" s="14">
        <v>460.0</v>
      </c>
      <c r="J83" s="21" t="s">
        <v>33</v>
      </c>
      <c r="M83" s="37" t="s">
        <v>2636</v>
      </c>
      <c r="Q83" s="23" t="s">
        <v>200</v>
      </c>
      <c r="R83" s="23" t="s">
        <v>292</v>
      </c>
    </row>
    <row r="84" ht="16.5" customHeight="1">
      <c r="A84" s="25">
        <v>46242.0</v>
      </c>
      <c r="B84" s="26">
        <f>A84</f>
        <v>46242</v>
      </c>
      <c r="C84" s="27"/>
      <c r="E84" s="3">
        <v>117.0</v>
      </c>
      <c r="F84" s="14">
        <f>F83+E84</f>
        <v>549</v>
      </c>
      <c r="G84" s="29">
        <f t="shared" si="42"/>
        <v>-89</v>
      </c>
      <c r="T84" s="3"/>
    </row>
    <row r="85" ht="16.5" customHeight="1">
      <c r="A85" s="25"/>
      <c r="B85" s="26"/>
      <c r="C85" s="27" t="s">
        <v>2195</v>
      </c>
      <c r="D85" s="3">
        <f>I88</f>
        <v>985</v>
      </c>
      <c r="E85" s="3">
        <v>149.0</v>
      </c>
      <c r="F85" s="14">
        <f>E85</f>
        <v>149</v>
      </c>
      <c r="G85" s="29">
        <f t="shared" ref="G85:G88" si="43">$D$85-F85</f>
        <v>836</v>
      </c>
      <c r="H85" s="13">
        <v>46237.0</v>
      </c>
      <c r="I85" s="14">
        <v>500.0</v>
      </c>
      <c r="J85" s="115" t="s">
        <v>2196</v>
      </c>
      <c r="K85" s="116">
        <v>46225.0</v>
      </c>
      <c r="L85" s="31" t="s">
        <v>1336</v>
      </c>
      <c r="M85" s="37" t="s">
        <v>2637</v>
      </c>
      <c r="N85" s="21"/>
      <c r="O85" s="21"/>
      <c r="Q85" s="37" t="s">
        <v>236</v>
      </c>
      <c r="R85" s="23" t="s">
        <v>2234</v>
      </c>
    </row>
    <row r="86" ht="16.5" customHeight="1">
      <c r="A86" s="25">
        <v>46243.0</v>
      </c>
      <c r="B86" s="26">
        <f t="shared" ref="B86:B88" si="44">A86</f>
        <v>46243</v>
      </c>
      <c r="C86" s="27"/>
      <c r="D86" s="3"/>
      <c r="E86" s="3">
        <v>361.0</v>
      </c>
      <c r="F86" s="14">
        <f t="shared" ref="F86:F88" si="45">F85+E86</f>
        <v>510</v>
      </c>
      <c r="G86" s="29">
        <f t="shared" si="43"/>
        <v>475</v>
      </c>
      <c r="H86" s="1">
        <v>46239.0</v>
      </c>
      <c r="I86" s="14">
        <v>370.0</v>
      </c>
      <c r="J86" s="115" t="s">
        <v>2196</v>
      </c>
      <c r="K86" s="116" t="s">
        <v>1255</v>
      </c>
      <c r="L86" s="31" t="s">
        <v>1336</v>
      </c>
      <c r="M86" s="40" t="s">
        <v>2638</v>
      </c>
      <c r="N86" s="21"/>
      <c r="O86" s="21"/>
      <c r="Q86" s="37" t="s">
        <v>746</v>
      </c>
      <c r="R86" s="23" t="s">
        <v>2234</v>
      </c>
    </row>
    <row r="87" ht="16.5" customHeight="1">
      <c r="A87" s="25">
        <v>46244.0</v>
      </c>
      <c r="B87" s="26">
        <f t="shared" si="44"/>
        <v>46244</v>
      </c>
      <c r="C87" s="27"/>
      <c r="D87" s="3"/>
      <c r="E87" s="3">
        <v>352.0</v>
      </c>
      <c r="F87" s="14">
        <f t="shared" si="45"/>
        <v>862</v>
      </c>
      <c r="G87" s="29">
        <f t="shared" si="43"/>
        <v>123</v>
      </c>
      <c r="H87" s="1">
        <v>46239.0</v>
      </c>
      <c r="I87" s="14">
        <v>115.0</v>
      </c>
      <c r="J87" s="30" t="s">
        <v>2481</v>
      </c>
      <c r="K87" s="31"/>
      <c r="L87" s="31" t="s">
        <v>2612</v>
      </c>
      <c r="M87" s="23" t="s">
        <v>2638</v>
      </c>
      <c r="N87" s="21"/>
      <c r="O87" s="21"/>
      <c r="Q87" s="37" t="s">
        <v>746</v>
      </c>
      <c r="R87" s="23" t="s">
        <v>2234</v>
      </c>
    </row>
    <row r="88" ht="16.5" customHeight="1">
      <c r="A88" s="25">
        <v>46245.0</v>
      </c>
      <c r="B88" s="26">
        <f t="shared" si="44"/>
        <v>46245</v>
      </c>
      <c r="C88" s="27"/>
      <c r="D88" s="3"/>
      <c r="E88" s="3">
        <v>160.0</v>
      </c>
      <c r="F88" s="14">
        <f t="shared" si="45"/>
        <v>1022</v>
      </c>
      <c r="G88" s="29">
        <f t="shared" si="43"/>
        <v>-37</v>
      </c>
      <c r="I88" s="14">
        <f>SUM(I85:I87)</f>
        <v>985</v>
      </c>
      <c r="J88" s="30"/>
      <c r="K88" s="31"/>
      <c r="L88" s="31"/>
      <c r="M88" s="10"/>
      <c r="N88" s="21"/>
      <c r="O88" s="21"/>
      <c r="Q88" s="37"/>
      <c r="R88" s="21"/>
    </row>
    <row r="89" ht="16.5" customHeight="1">
      <c r="A89" s="25"/>
      <c r="B89" s="26"/>
      <c r="C89" s="27" t="s">
        <v>2381</v>
      </c>
      <c r="D89" s="3">
        <f>I91</f>
        <v>850</v>
      </c>
      <c r="E89" s="3">
        <v>295.0</v>
      </c>
      <c r="F89" s="14">
        <f>E89</f>
        <v>295</v>
      </c>
      <c r="G89" s="29">
        <f t="shared" ref="G89:G90" si="46">$D$89-F89</f>
        <v>555</v>
      </c>
      <c r="H89" s="1">
        <v>46245.0</v>
      </c>
      <c r="I89" s="14">
        <v>500.0</v>
      </c>
      <c r="J89" s="21" t="s">
        <v>2337</v>
      </c>
      <c r="L89" s="21" t="s">
        <v>2338</v>
      </c>
      <c r="M89" s="23" t="s">
        <v>2639</v>
      </c>
      <c r="N89" s="21"/>
      <c r="O89" s="21"/>
      <c r="Q89" s="23" t="s">
        <v>277</v>
      </c>
      <c r="R89" s="23" t="s">
        <v>2450</v>
      </c>
    </row>
    <row r="90" ht="16.5" customHeight="1">
      <c r="A90" s="25">
        <v>46246.0</v>
      </c>
      <c r="B90" s="26">
        <f>A90</f>
        <v>46246</v>
      </c>
      <c r="C90" s="27"/>
      <c r="D90" s="3"/>
      <c r="E90" s="3">
        <v>614.0</v>
      </c>
      <c r="F90" s="14">
        <f>F89+E90</f>
        <v>909</v>
      </c>
      <c r="G90" s="29">
        <f t="shared" si="46"/>
        <v>-59</v>
      </c>
      <c r="H90" s="1">
        <v>46258.0</v>
      </c>
      <c r="I90" s="14">
        <v>350.0</v>
      </c>
      <c r="J90" s="30" t="s">
        <v>2337</v>
      </c>
      <c r="K90" s="31">
        <v>46245.0</v>
      </c>
      <c r="L90" s="21" t="s">
        <v>2338</v>
      </c>
      <c r="M90" s="40" t="s">
        <v>2640</v>
      </c>
      <c r="N90" s="21" t="s">
        <v>749</v>
      </c>
      <c r="Q90" s="23" t="s">
        <v>746</v>
      </c>
      <c r="R90" s="23" t="s">
        <v>2450</v>
      </c>
    </row>
    <row r="91" ht="16.5" customHeight="1">
      <c r="A91" s="25"/>
      <c r="B91" s="26"/>
      <c r="C91" s="27"/>
      <c r="D91" s="3"/>
      <c r="E91" s="34"/>
      <c r="F91" s="14"/>
      <c r="G91" s="29"/>
      <c r="H91" s="1"/>
      <c r="I91" s="14">
        <f>SUM(I89:I90)</f>
        <v>850</v>
      </c>
      <c r="J91" s="36"/>
      <c r="K91" s="31"/>
      <c r="M91" s="50"/>
      <c r="Q91" s="23"/>
      <c r="R91" s="23"/>
    </row>
    <row r="92" ht="16.5" customHeight="1">
      <c r="A92" s="25">
        <v>46247.0</v>
      </c>
      <c r="B92" s="26">
        <f t="shared" ref="B92:B96" si="47">A92</f>
        <v>46247</v>
      </c>
      <c r="C92" s="27" t="s">
        <v>2252</v>
      </c>
      <c r="D92" s="3">
        <f>I94</f>
        <v>1208</v>
      </c>
      <c r="E92" s="3">
        <v>92.0</v>
      </c>
      <c r="F92" s="14">
        <f>E92</f>
        <v>92</v>
      </c>
      <c r="G92" s="29">
        <f t="shared" ref="G92:G96" si="48">$D$92-F92</f>
        <v>1116</v>
      </c>
      <c r="H92" s="1">
        <v>46224.0</v>
      </c>
      <c r="I92" s="14">
        <v>2000.0</v>
      </c>
      <c r="J92" s="30" t="s">
        <v>1245</v>
      </c>
      <c r="K92" s="31">
        <v>46209.0</v>
      </c>
      <c r="L92" s="21" t="s">
        <v>2253</v>
      </c>
      <c r="M92" s="23" t="s">
        <v>2254</v>
      </c>
      <c r="N92" s="21"/>
      <c r="O92" s="21"/>
      <c r="Q92" s="23" t="s">
        <v>2255</v>
      </c>
      <c r="R92" s="23" t="s">
        <v>292</v>
      </c>
    </row>
    <row r="93" ht="16.5" customHeight="1">
      <c r="A93" s="25">
        <v>46248.0</v>
      </c>
      <c r="B93" s="26">
        <f t="shared" si="47"/>
        <v>46248</v>
      </c>
      <c r="C93" s="55"/>
      <c r="D93" s="55"/>
      <c r="E93" s="3">
        <v>153.0</v>
      </c>
      <c r="F93" s="14">
        <f t="shared" ref="F93:F96" si="49">F92+E93</f>
        <v>245</v>
      </c>
      <c r="G93" s="29">
        <f t="shared" si="48"/>
        <v>963</v>
      </c>
      <c r="H93" s="21" t="s">
        <v>2210</v>
      </c>
      <c r="I93" s="14">
        <v>792.0</v>
      </c>
    </row>
    <row r="94" ht="16.5" customHeight="1">
      <c r="A94" s="25">
        <v>46249.0</v>
      </c>
      <c r="B94" s="26">
        <f t="shared" si="47"/>
        <v>46249</v>
      </c>
      <c r="C94" s="27"/>
      <c r="D94" s="27"/>
      <c r="E94" s="3">
        <v>27.0</v>
      </c>
      <c r="F94" s="14">
        <f t="shared" si="49"/>
        <v>272</v>
      </c>
      <c r="G94" s="29">
        <f t="shared" si="48"/>
        <v>936</v>
      </c>
      <c r="H94" s="21" t="s">
        <v>2256</v>
      </c>
      <c r="I94" s="14">
        <v>1208.0</v>
      </c>
    </row>
    <row r="95" ht="16.5" customHeight="1">
      <c r="A95" s="25">
        <v>46250.0</v>
      </c>
      <c r="B95" s="26">
        <f t="shared" si="47"/>
        <v>46250</v>
      </c>
      <c r="C95" s="27"/>
      <c r="D95" s="27"/>
      <c r="E95" s="3">
        <v>2.0</v>
      </c>
      <c r="F95" s="14">
        <f t="shared" si="49"/>
        <v>274</v>
      </c>
      <c r="G95" s="29">
        <f t="shared" si="48"/>
        <v>934</v>
      </c>
      <c r="H95" s="21"/>
      <c r="I95" s="14"/>
    </row>
    <row r="96" ht="16.5" customHeight="1">
      <c r="A96" s="25">
        <v>46251.0</v>
      </c>
      <c r="B96" s="26">
        <f t="shared" si="47"/>
        <v>46251</v>
      </c>
      <c r="C96" s="27"/>
      <c r="D96" s="27"/>
      <c r="E96" s="3">
        <v>25.0</v>
      </c>
      <c r="F96" s="14">
        <f t="shared" si="49"/>
        <v>299</v>
      </c>
      <c r="G96" s="29">
        <f t="shared" si="48"/>
        <v>909</v>
      </c>
      <c r="H96" s="21"/>
      <c r="I96" s="14"/>
    </row>
    <row r="97" ht="16.5" customHeight="1">
      <c r="A97" s="25"/>
      <c r="B97" s="26"/>
      <c r="C97" s="27" t="s">
        <v>1964</v>
      </c>
      <c r="D97" s="3">
        <v>29000.0</v>
      </c>
      <c r="E97" s="3">
        <v>1176.0</v>
      </c>
      <c r="F97" s="14">
        <f>E97</f>
        <v>1176</v>
      </c>
      <c r="G97" s="29">
        <f t="shared" ref="G97:G111" si="50">$D$97-F97</f>
        <v>27824</v>
      </c>
      <c r="H97" s="1">
        <v>46251.0</v>
      </c>
      <c r="I97" s="14">
        <v>29000.0</v>
      </c>
      <c r="J97" s="30" t="s">
        <v>526</v>
      </c>
      <c r="K97" s="31">
        <v>46237.0</v>
      </c>
      <c r="L97" s="21" t="s">
        <v>2641</v>
      </c>
      <c r="M97" s="21" t="s">
        <v>2642</v>
      </c>
      <c r="N97" s="21"/>
      <c r="O97" s="21"/>
      <c r="P97" s="21"/>
      <c r="Q97" s="23" t="s">
        <v>282</v>
      </c>
      <c r="R97" s="23" t="s">
        <v>370</v>
      </c>
    </row>
    <row r="98" ht="16.5" customHeight="1">
      <c r="A98" s="25">
        <v>46252.0</v>
      </c>
      <c r="B98" s="26">
        <f t="shared" ref="B98:B111" si="51">A98</f>
        <v>46252</v>
      </c>
      <c r="C98" s="27"/>
      <c r="E98" s="3">
        <v>2074.0</v>
      </c>
      <c r="F98" s="14">
        <f t="shared" ref="F98:F111" si="52">F97+E98</f>
        <v>3250</v>
      </c>
      <c r="G98" s="29">
        <f t="shared" si="50"/>
        <v>25750</v>
      </c>
    </row>
    <row r="99" ht="16.5" customHeight="1">
      <c r="A99" s="25">
        <v>46253.0</v>
      </c>
      <c r="B99" s="26">
        <f t="shared" si="51"/>
        <v>46253</v>
      </c>
      <c r="C99" s="27"/>
      <c r="D99" s="27"/>
      <c r="E99" s="3">
        <v>1999.0</v>
      </c>
      <c r="F99" s="14">
        <f t="shared" si="52"/>
        <v>5249</v>
      </c>
      <c r="G99" s="29">
        <f t="shared" si="50"/>
        <v>23751</v>
      </c>
    </row>
    <row r="100" ht="16.5" customHeight="1">
      <c r="A100" s="25">
        <v>46254.0</v>
      </c>
      <c r="B100" s="26">
        <f t="shared" si="51"/>
        <v>46254</v>
      </c>
      <c r="C100" s="27"/>
      <c r="D100" s="27"/>
      <c r="E100" s="3">
        <v>1889.0</v>
      </c>
      <c r="F100" s="14">
        <f t="shared" si="52"/>
        <v>7138</v>
      </c>
      <c r="G100" s="29">
        <f t="shared" si="50"/>
        <v>21862</v>
      </c>
    </row>
    <row r="101" ht="16.5" customHeight="1">
      <c r="A101" s="25">
        <v>46255.0</v>
      </c>
      <c r="B101" s="26">
        <f t="shared" si="51"/>
        <v>46255</v>
      </c>
      <c r="C101" s="27"/>
      <c r="D101" s="27"/>
      <c r="E101" s="3">
        <v>2122.0</v>
      </c>
      <c r="F101" s="14">
        <f t="shared" si="52"/>
        <v>9260</v>
      </c>
      <c r="G101" s="29">
        <f t="shared" si="50"/>
        <v>19740</v>
      </c>
    </row>
    <row r="102" ht="16.5" customHeight="1">
      <c r="A102" s="25">
        <v>46256.0</v>
      </c>
      <c r="B102" s="26">
        <f t="shared" si="51"/>
        <v>46256</v>
      </c>
      <c r="C102" s="27"/>
      <c r="D102" s="27"/>
      <c r="E102" s="3">
        <v>2122.0</v>
      </c>
      <c r="F102" s="14">
        <f t="shared" si="52"/>
        <v>11382</v>
      </c>
      <c r="G102" s="29">
        <f t="shared" si="50"/>
        <v>17618</v>
      </c>
    </row>
    <row r="103" ht="16.5" customHeight="1">
      <c r="A103" s="25">
        <v>46257.0</v>
      </c>
      <c r="B103" s="26">
        <f t="shared" si="51"/>
        <v>46257</v>
      </c>
      <c r="C103" s="27"/>
      <c r="D103" s="27"/>
      <c r="E103" s="3">
        <v>2008.0</v>
      </c>
      <c r="F103" s="14">
        <f t="shared" si="52"/>
        <v>13390</v>
      </c>
      <c r="G103" s="29">
        <f t="shared" si="50"/>
        <v>15610</v>
      </c>
    </row>
    <row r="104" ht="16.5" customHeight="1">
      <c r="A104" s="25">
        <v>46258.0</v>
      </c>
      <c r="B104" s="26">
        <f t="shared" si="51"/>
        <v>46258</v>
      </c>
      <c r="C104" s="27"/>
      <c r="D104" s="27"/>
      <c r="E104" s="3">
        <v>2119.0</v>
      </c>
      <c r="F104" s="14">
        <f t="shared" si="52"/>
        <v>15509</v>
      </c>
      <c r="G104" s="29">
        <f t="shared" si="50"/>
        <v>13491</v>
      </c>
    </row>
    <row r="105" ht="16.5" customHeight="1">
      <c r="A105" s="25">
        <v>46259.0</v>
      </c>
      <c r="B105" s="26">
        <f t="shared" si="51"/>
        <v>46259</v>
      </c>
      <c r="C105" s="27"/>
      <c r="D105" s="27"/>
      <c r="E105" s="3">
        <v>2010.0</v>
      </c>
      <c r="F105" s="14">
        <f t="shared" si="52"/>
        <v>17519</v>
      </c>
      <c r="G105" s="29">
        <f t="shared" si="50"/>
        <v>11481</v>
      </c>
    </row>
    <row r="106" ht="16.5" customHeight="1">
      <c r="A106" s="25">
        <v>46260.0</v>
      </c>
      <c r="B106" s="26">
        <f t="shared" si="51"/>
        <v>46260</v>
      </c>
      <c r="C106" s="27" t="s">
        <v>2643</v>
      </c>
      <c r="D106" s="27"/>
      <c r="E106" s="3">
        <v>2148.0</v>
      </c>
      <c r="F106" s="14">
        <f t="shared" si="52"/>
        <v>19667</v>
      </c>
      <c r="G106" s="29">
        <f t="shared" si="50"/>
        <v>9333</v>
      </c>
    </row>
    <row r="107" ht="16.5" customHeight="1">
      <c r="A107" s="25">
        <v>46261.0</v>
      </c>
      <c r="B107" s="26">
        <f t="shared" si="51"/>
        <v>46261</v>
      </c>
      <c r="C107" s="27"/>
      <c r="D107" s="27"/>
      <c r="E107" s="3">
        <v>2148.0</v>
      </c>
      <c r="F107" s="14">
        <f t="shared" si="52"/>
        <v>21815</v>
      </c>
      <c r="G107" s="29">
        <f t="shared" si="50"/>
        <v>7185</v>
      </c>
      <c r="M107" s="10"/>
    </row>
    <row r="108" ht="16.5" customHeight="1">
      <c r="A108" s="25">
        <v>46262.0</v>
      </c>
      <c r="B108" s="26">
        <f t="shared" si="51"/>
        <v>46262</v>
      </c>
      <c r="C108" s="27"/>
      <c r="D108" s="27"/>
      <c r="E108" s="3">
        <v>2123.0</v>
      </c>
      <c r="F108" s="14">
        <f t="shared" si="52"/>
        <v>23938</v>
      </c>
      <c r="G108" s="29">
        <f t="shared" si="50"/>
        <v>5062</v>
      </c>
      <c r="M108" s="10"/>
    </row>
    <row r="109" ht="16.5" customHeight="1">
      <c r="A109" s="25">
        <v>46263.0</v>
      </c>
      <c r="B109" s="26">
        <f t="shared" si="51"/>
        <v>46263</v>
      </c>
      <c r="C109" s="27"/>
      <c r="D109" s="27"/>
      <c r="E109" s="3">
        <v>2105.0</v>
      </c>
      <c r="F109" s="14">
        <f t="shared" si="52"/>
        <v>26043</v>
      </c>
      <c r="G109" s="29">
        <f t="shared" si="50"/>
        <v>2957</v>
      </c>
      <c r="M109" s="10"/>
    </row>
    <row r="110" ht="16.5" customHeight="1">
      <c r="A110" s="25">
        <v>46264.0</v>
      </c>
      <c r="B110" s="26">
        <f t="shared" si="51"/>
        <v>46264</v>
      </c>
      <c r="C110" s="27"/>
      <c r="D110" s="27"/>
      <c r="E110" s="3">
        <v>2071.0</v>
      </c>
      <c r="F110" s="14">
        <f t="shared" si="52"/>
        <v>28114</v>
      </c>
      <c r="G110" s="29">
        <f t="shared" si="50"/>
        <v>886</v>
      </c>
      <c r="M110" s="10"/>
    </row>
    <row r="111" ht="16.5" customHeight="1">
      <c r="A111" s="25">
        <v>46265.0</v>
      </c>
      <c r="B111" s="26">
        <f t="shared" si="51"/>
        <v>46265</v>
      </c>
      <c r="C111" s="27"/>
      <c r="D111" s="27"/>
      <c r="E111" s="3">
        <v>886.0</v>
      </c>
      <c r="F111" s="14">
        <f t="shared" si="52"/>
        <v>29000</v>
      </c>
      <c r="G111" s="29">
        <f t="shared" si="50"/>
        <v>0</v>
      </c>
      <c r="M111" s="10"/>
    </row>
    <row r="112" ht="16.5" customHeight="1">
      <c r="A112" s="25"/>
      <c r="B112" s="26"/>
      <c r="C112" s="27" t="s">
        <v>1964</v>
      </c>
      <c r="D112" s="3">
        <v>25000.0</v>
      </c>
      <c r="E112" s="3">
        <v>1207.0</v>
      </c>
      <c r="F112" s="14">
        <f>E112</f>
        <v>1207</v>
      </c>
      <c r="G112" s="29">
        <f t="shared" ref="G112:G124" si="53">$D$112-F112</f>
        <v>23793</v>
      </c>
      <c r="H112" s="13">
        <v>46261.0</v>
      </c>
      <c r="I112" s="14">
        <v>25000.0</v>
      </c>
      <c r="J112" s="30" t="s">
        <v>526</v>
      </c>
      <c r="K112" s="31">
        <v>46246.0</v>
      </c>
      <c r="L112" s="21" t="s">
        <v>2641</v>
      </c>
      <c r="M112" s="37" t="s">
        <v>2644</v>
      </c>
      <c r="Q112" s="23" t="s">
        <v>621</v>
      </c>
      <c r="R112" s="23" t="s">
        <v>370</v>
      </c>
    </row>
    <row r="113" ht="16.5" customHeight="1">
      <c r="A113" s="25">
        <v>46266.0</v>
      </c>
      <c r="B113" s="26">
        <f t="shared" ref="B113:B124" si="54">A113</f>
        <v>46266</v>
      </c>
      <c r="C113" s="12"/>
      <c r="D113" s="34"/>
      <c r="E113" s="3">
        <v>2124.0</v>
      </c>
      <c r="F113" s="14">
        <f t="shared" ref="F113:F124" si="55">F112+E113</f>
        <v>3331</v>
      </c>
      <c r="G113" s="29">
        <f t="shared" si="53"/>
        <v>21669</v>
      </c>
      <c r="M113" s="10"/>
    </row>
    <row r="114" ht="16.5" customHeight="1">
      <c r="A114" s="25">
        <v>46267.0</v>
      </c>
      <c r="B114" s="26">
        <f t="shared" si="54"/>
        <v>46267</v>
      </c>
      <c r="C114" s="27" t="s">
        <v>2643</v>
      </c>
      <c r="D114" s="34"/>
      <c r="E114" s="3">
        <v>2020.0</v>
      </c>
      <c r="F114" s="14">
        <f t="shared" si="55"/>
        <v>5351</v>
      </c>
      <c r="G114" s="29">
        <f t="shared" si="53"/>
        <v>19649</v>
      </c>
      <c r="M114" s="10"/>
    </row>
    <row r="115" ht="16.5" customHeight="1">
      <c r="A115" s="25">
        <v>46268.0</v>
      </c>
      <c r="B115" s="26">
        <f t="shared" si="54"/>
        <v>46268</v>
      </c>
      <c r="C115" s="27" t="s">
        <v>2643</v>
      </c>
      <c r="D115" s="34"/>
      <c r="E115" s="3">
        <v>2020.0</v>
      </c>
      <c r="F115" s="14">
        <f t="shared" si="55"/>
        <v>7371</v>
      </c>
      <c r="G115" s="29">
        <f t="shared" si="53"/>
        <v>17629</v>
      </c>
      <c r="M115" s="10"/>
    </row>
    <row r="116" ht="16.5" customHeight="1">
      <c r="A116" s="25">
        <v>46269.0</v>
      </c>
      <c r="B116" s="26">
        <f t="shared" si="54"/>
        <v>46269</v>
      </c>
      <c r="C116" s="12" t="s">
        <v>2645</v>
      </c>
      <c r="D116" s="34"/>
      <c r="E116" s="3">
        <v>2020.0</v>
      </c>
      <c r="F116" s="14">
        <f t="shared" si="55"/>
        <v>9391</v>
      </c>
      <c r="G116" s="29">
        <f t="shared" si="53"/>
        <v>15609</v>
      </c>
      <c r="M116" s="10"/>
    </row>
    <row r="117" ht="16.5" customHeight="1">
      <c r="A117" s="25">
        <v>46270.0</v>
      </c>
      <c r="B117" s="26">
        <f t="shared" si="54"/>
        <v>46270</v>
      </c>
      <c r="C117" s="12"/>
      <c r="D117" s="12"/>
      <c r="E117" s="3">
        <v>2128.0</v>
      </c>
      <c r="F117" s="14">
        <f t="shared" si="55"/>
        <v>11519</v>
      </c>
      <c r="G117" s="29">
        <f t="shared" si="53"/>
        <v>13481</v>
      </c>
      <c r="M117" s="10"/>
    </row>
    <row r="118" ht="16.5" customHeight="1">
      <c r="A118" s="25">
        <v>46271.0</v>
      </c>
      <c r="B118" s="26">
        <f t="shared" si="54"/>
        <v>46271</v>
      </c>
      <c r="C118" s="12"/>
      <c r="D118" s="12"/>
      <c r="E118" s="3">
        <v>2123.0</v>
      </c>
      <c r="F118" s="14">
        <f t="shared" si="55"/>
        <v>13642</v>
      </c>
      <c r="G118" s="29">
        <f t="shared" si="53"/>
        <v>11358</v>
      </c>
      <c r="M118" s="10"/>
    </row>
    <row r="119" ht="16.5" customHeight="1">
      <c r="A119" s="25">
        <v>46272.0</v>
      </c>
      <c r="B119" s="26">
        <f t="shared" si="54"/>
        <v>46272</v>
      </c>
      <c r="C119" s="12"/>
      <c r="D119" s="12"/>
      <c r="E119" s="3">
        <v>2127.0</v>
      </c>
      <c r="F119" s="14">
        <f t="shared" si="55"/>
        <v>15769</v>
      </c>
      <c r="G119" s="29">
        <f t="shared" si="53"/>
        <v>9231</v>
      </c>
      <c r="M119" s="10"/>
    </row>
    <row r="120" ht="16.5" customHeight="1">
      <c r="A120" s="25">
        <v>46273.0</v>
      </c>
      <c r="B120" s="26">
        <f t="shared" si="54"/>
        <v>46273</v>
      </c>
      <c r="C120" s="27" t="s">
        <v>2646</v>
      </c>
      <c r="D120" s="12"/>
      <c r="E120" s="3">
        <v>928.0</v>
      </c>
      <c r="F120" s="14">
        <f t="shared" si="55"/>
        <v>16697</v>
      </c>
      <c r="G120" s="29">
        <f t="shared" si="53"/>
        <v>8303</v>
      </c>
      <c r="M120" s="10"/>
    </row>
    <row r="121" ht="16.5" customHeight="1">
      <c r="A121" s="25">
        <v>46274.0</v>
      </c>
      <c r="B121" s="26">
        <f t="shared" si="54"/>
        <v>46274</v>
      </c>
      <c r="C121" s="12" t="s">
        <v>2647</v>
      </c>
      <c r="D121" s="12"/>
      <c r="E121" s="3">
        <v>3371.0</v>
      </c>
      <c r="F121" s="14">
        <f t="shared" si="55"/>
        <v>20068</v>
      </c>
      <c r="G121" s="29">
        <f t="shared" si="53"/>
        <v>4932</v>
      </c>
      <c r="M121" s="10"/>
    </row>
    <row r="122" ht="16.5" customHeight="1">
      <c r="A122" s="25">
        <v>46275.0</v>
      </c>
      <c r="B122" s="26">
        <f t="shared" si="54"/>
        <v>46275</v>
      </c>
      <c r="C122" s="12"/>
      <c r="D122" s="12"/>
      <c r="E122" s="3">
        <v>2156.0</v>
      </c>
      <c r="F122" s="14">
        <f t="shared" si="55"/>
        <v>22224</v>
      </c>
      <c r="G122" s="29">
        <f t="shared" si="53"/>
        <v>2776</v>
      </c>
      <c r="M122" s="10"/>
    </row>
    <row r="123" ht="16.5" customHeight="1">
      <c r="A123" s="25">
        <v>46276.0</v>
      </c>
      <c r="B123" s="26">
        <f t="shared" si="54"/>
        <v>46276</v>
      </c>
      <c r="C123" s="12"/>
      <c r="D123" s="12"/>
      <c r="E123" s="3">
        <v>2153.0</v>
      </c>
      <c r="F123" s="14">
        <f t="shared" si="55"/>
        <v>24377</v>
      </c>
      <c r="G123" s="29">
        <f t="shared" si="53"/>
        <v>623</v>
      </c>
      <c r="M123" s="10"/>
    </row>
    <row r="124" ht="16.5" customHeight="1">
      <c r="A124" s="25">
        <v>46277.0</v>
      </c>
      <c r="B124" s="26">
        <f t="shared" si="54"/>
        <v>46277</v>
      </c>
      <c r="C124" s="12"/>
      <c r="D124" s="12"/>
      <c r="E124" s="3">
        <v>623.0</v>
      </c>
      <c r="F124" s="14">
        <f t="shared" si="55"/>
        <v>25000</v>
      </c>
      <c r="G124" s="29">
        <f t="shared" si="53"/>
        <v>0</v>
      </c>
      <c r="M124" s="10"/>
    </row>
    <row r="125" ht="16.5" customHeight="1">
      <c r="A125" s="25"/>
      <c r="B125" s="26"/>
      <c r="C125" s="27" t="s">
        <v>1964</v>
      </c>
      <c r="D125" s="3">
        <f>I126</f>
        <v>26800</v>
      </c>
      <c r="E125" s="3">
        <v>1534.0</v>
      </c>
      <c r="F125" s="14">
        <f>E125</f>
        <v>1534</v>
      </c>
      <c r="G125" s="29">
        <f t="shared" ref="G125:G138" si="56">$D$125-F125</f>
        <v>25266</v>
      </c>
      <c r="H125" s="1">
        <v>46267.0</v>
      </c>
      <c r="I125" s="14">
        <v>65000.0</v>
      </c>
      <c r="J125" s="30" t="s">
        <v>526</v>
      </c>
      <c r="K125" s="31">
        <v>46272.0</v>
      </c>
      <c r="L125" s="21" t="s">
        <v>602</v>
      </c>
      <c r="M125" s="23" t="s">
        <v>1965</v>
      </c>
      <c r="N125" s="21" t="s">
        <v>470</v>
      </c>
      <c r="O125" s="21"/>
      <c r="P125" s="21"/>
      <c r="Q125" s="23" t="s">
        <v>621</v>
      </c>
      <c r="R125" s="23" t="s">
        <v>370</v>
      </c>
    </row>
    <row r="126" ht="16.5" customHeight="1">
      <c r="A126" s="25">
        <v>46278.0</v>
      </c>
      <c r="B126" s="26">
        <f t="shared" ref="B126:B138" si="57">A126</f>
        <v>46278</v>
      </c>
      <c r="C126" s="27" t="s">
        <v>2648</v>
      </c>
      <c r="D126" s="34"/>
      <c r="E126" s="3">
        <v>126.0</v>
      </c>
      <c r="F126" s="14">
        <f t="shared" ref="F126:F138" si="58">F125+E126</f>
        <v>1660</v>
      </c>
      <c r="G126" s="29">
        <f t="shared" si="56"/>
        <v>25140</v>
      </c>
      <c r="H126" s="21" t="s">
        <v>1966</v>
      </c>
      <c r="I126" s="14">
        <v>26800.0</v>
      </c>
      <c r="J126" s="44"/>
      <c r="M126" s="10"/>
    </row>
    <row r="127" ht="16.5" customHeight="1">
      <c r="A127" s="25">
        <v>46279.0</v>
      </c>
      <c r="B127" s="26">
        <f t="shared" si="57"/>
        <v>46279</v>
      </c>
      <c r="C127" s="46" t="s">
        <v>2643</v>
      </c>
      <c r="D127" s="34"/>
      <c r="E127" s="3">
        <v>3097.0</v>
      </c>
      <c r="F127" s="14">
        <f t="shared" si="58"/>
        <v>4757</v>
      </c>
      <c r="G127" s="29">
        <f t="shared" si="56"/>
        <v>22043</v>
      </c>
      <c r="H127" s="21" t="s">
        <v>1665</v>
      </c>
      <c r="I127" s="14">
        <v>38200.0</v>
      </c>
      <c r="J127" s="44"/>
      <c r="M127" s="10"/>
    </row>
    <row r="128" ht="16.5" customHeight="1">
      <c r="A128" s="25">
        <v>46280.0</v>
      </c>
      <c r="B128" s="26">
        <f t="shared" si="57"/>
        <v>46280</v>
      </c>
      <c r="C128" s="46" t="s">
        <v>2649</v>
      </c>
      <c r="D128" s="34"/>
      <c r="E128" s="3">
        <v>3098.0</v>
      </c>
      <c r="F128" s="14">
        <f t="shared" si="58"/>
        <v>7855</v>
      </c>
      <c r="G128" s="29">
        <f t="shared" si="56"/>
        <v>18945</v>
      </c>
      <c r="J128" s="44"/>
      <c r="M128" s="10"/>
    </row>
    <row r="129" ht="16.5" customHeight="1">
      <c r="A129" s="25">
        <v>46281.0</v>
      </c>
      <c r="B129" s="26">
        <f t="shared" si="57"/>
        <v>46281</v>
      </c>
      <c r="D129" s="34"/>
      <c r="E129" s="34">
        <v>2100.0</v>
      </c>
      <c r="F129" s="14">
        <f t="shared" si="58"/>
        <v>9955</v>
      </c>
      <c r="G129" s="29">
        <f t="shared" si="56"/>
        <v>16845</v>
      </c>
      <c r="J129" s="44"/>
      <c r="M129" s="10"/>
    </row>
    <row r="130" ht="16.5" customHeight="1">
      <c r="A130" s="25">
        <v>46282.0</v>
      </c>
      <c r="B130" s="26">
        <f t="shared" si="57"/>
        <v>46282</v>
      </c>
      <c r="D130" s="34"/>
      <c r="E130" s="34">
        <v>2100.0</v>
      </c>
      <c r="F130" s="14">
        <f t="shared" si="58"/>
        <v>12055</v>
      </c>
      <c r="G130" s="29">
        <f t="shared" si="56"/>
        <v>14745</v>
      </c>
      <c r="J130" s="44"/>
      <c r="M130" s="10"/>
    </row>
    <row r="131" ht="16.5" customHeight="1">
      <c r="A131" s="25">
        <v>46283.0</v>
      </c>
      <c r="B131" s="26">
        <f t="shared" si="57"/>
        <v>46283</v>
      </c>
      <c r="E131" s="34">
        <v>2100.0</v>
      </c>
      <c r="F131" s="14">
        <f t="shared" si="58"/>
        <v>14155</v>
      </c>
      <c r="G131" s="29">
        <f t="shared" si="56"/>
        <v>12645</v>
      </c>
      <c r="J131" s="44"/>
      <c r="M131" s="21"/>
      <c r="N131" s="24"/>
      <c r="O131" s="24"/>
      <c r="P131" s="24"/>
    </row>
    <row r="132" ht="16.5" customHeight="1">
      <c r="A132" s="25">
        <v>46284.0</v>
      </c>
      <c r="B132" s="26">
        <f t="shared" si="57"/>
        <v>46284</v>
      </c>
      <c r="E132" s="34">
        <v>2100.0</v>
      </c>
      <c r="F132" s="14">
        <f t="shared" si="58"/>
        <v>16255</v>
      </c>
      <c r="G132" s="29">
        <f t="shared" si="56"/>
        <v>10545</v>
      </c>
      <c r="J132" s="44"/>
      <c r="M132" s="21"/>
      <c r="N132" s="24"/>
      <c r="O132" s="24"/>
      <c r="P132" s="24"/>
    </row>
    <row r="133" ht="16.5" customHeight="1">
      <c r="A133" s="25">
        <v>46285.0</v>
      </c>
      <c r="B133" s="26">
        <f t="shared" si="57"/>
        <v>46285</v>
      </c>
      <c r="E133" s="34">
        <v>2100.0</v>
      </c>
      <c r="F133" s="14">
        <f t="shared" si="58"/>
        <v>18355</v>
      </c>
      <c r="G133" s="29">
        <f t="shared" si="56"/>
        <v>8445</v>
      </c>
      <c r="J133" s="44"/>
      <c r="M133" s="21"/>
      <c r="N133" s="24"/>
      <c r="O133" s="24"/>
      <c r="P133" s="24"/>
    </row>
    <row r="134" ht="16.5" customHeight="1">
      <c r="A134" s="25">
        <v>46286.0</v>
      </c>
      <c r="B134" s="26">
        <f t="shared" si="57"/>
        <v>46286</v>
      </c>
      <c r="E134" s="34">
        <v>2100.0</v>
      </c>
      <c r="F134" s="14">
        <f t="shared" si="58"/>
        <v>20455</v>
      </c>
      <c r="G134" s="29">
        <f t="shared" si="56"/>
        <v>6345</v>
      </c>
      <c r="J134" s="44"/>
      <c r="M134" s="21"/>
      <c r="N134" s="24"/>
      <c r="O134" s="24"/>
      <c r="P134" s="24"/>
    </row>
    <row r="135" ht="16.5" customHeight="1">
      <c r="A135" s="25">
        <v>46287.0</v>
      </c>
      <c r="B135" s="26">
        <f t="shared" si="57"/>
        <v>46287</v>
      </c>
      <c r="E135" s="34">
        <v>2100.0</v>
      </c>
      <c r="F135" s="14">
        <f t="shared" si="58"/>
        <v>22555</v>
      </c>
      <c r="G135" s="29">
        <f t="shared" si="56"/>
        <v>4245</v>
      </c>
      <c r="J135" s="44"/>
      <c r="M135" s="21"/>
      <c r="N135" s="24"/>
      <c r="O135" s="24"/>
      <c r="P135" s="24"/>
    </row>
    <row r="136" ht="16.5" customHeight="1">
      <c r="A136" s="25">
        <v>46288.0</v>
      </c>
      <c r="B136" s="26">
        <f t="shared" si="57"/>
        <v>46288</v>
      </c>
      <c r="E136" s="34">
        <v>2100.0</v>
      </c>
      <c r="F136" s="14">
        <f t="shared" si="58"/>
        <v>24655</v>
      </c>
      <c r="G136" s="29">
        <f t="shared" si="56"/>
        <v>2145</v>
      </c>
      <c r="J136" s="44"/>
      <c r="M136" s="21"/>
      <c r="N136" s="24"/>
      <c r="O136" s="24"/>
      <c r="P136" s="24"/>
    </row>
    <row r="137" ht="16.5" customHeight="1">
      <c r="A137" s="25">
        <v>46289.0</v>
      </c>
      <c r="B137" s="26">
        <f t="shared" si="57"/>
        <v>46289</v>
      </c>
      <c r="E137" s="34">
        <v>2100.0</v>
      </c>
      <c r="F137" s="14">
        <f t="shared" si="58"/>
        <v>26755</v>
      </c>
      <c r="G137" s="29">
        <f t="shared" si="56"/>
        <v>45</v>
      </c>
      <c r="J137" s="44"/>
      <c r="M137" s="21"/>
      <c r="N137" s="24"/>
      <c r="O137" s="24"/>
      <c r="P137" s="24"/>
    </row>
    <row r="138" ht="16.5" customHeight="1">
      <c r="A138" s="52">
        <v>46290.0</v>
      </c>
      <c r="B138" s="53">
        <f t="shared" si="57"/>
        <v>46290</v>
      </c>
      <c r="E138" s="34">
        <v>2100.0</v>
      </c>
      <c r="F138" s="14">
        <f t="shared" si="58"/>
        <v>28855</v>
      </c>
      <c r="G138" s="29">
        <f t="shared" si="56"/>
        <v>-2055</v>
      </c>
      <c r="J138" s="44"/>
      <c r="M138" s="21"/>
      <c r="N138" s="24"/>
      <c r="O138" s="24"/>
      <c r="P138" s="24"/>
    </row>
    <row r="139" ht="16.5" customHeight="1">
      <c r="A139" s="24"/>
      <c r="B139" s="24"/>
      <c r="C139" s="27" t="s">
        <v>1964</v>
      </c>
      <c r="D139" s="3">
        <f>I140</f>
        <v>15000</v>
      </c>
      <c r="E139" s="34">
        <v>700.0</v>
      </c>
      <c r="F139" s="14">
        <f>E139</f>
        <v>700</v>
      </c>
      <c r="G139" s="29">
        <f t="shared" ref="G139:G146" si="59">$D$139-F139</f>
        <v>14300</v>
      </c>
      <c r="H139" s="1">
        <v>46272.0</v>
      </c>
      <c r="I139" s="14">
        <v>30000.0</v>
      </c>
      <c r="J139" s="30" t="s">
        <v>526</v>
      </c>
      <c r="K139" s="31">
        <v>46272.0</v>
      </c>
      <c r="L139" s="21" t="s">
        <v>602</v>
      </c>
      <c r="M139" s="21" t="s">
        <v>1967</v>
      </c>
      <c r="N139" s="21"/>
      <c r="O139" s="21"/>
      <c r="P139" s="21"/>
      <c r="Q139" s="23" t="s">
        <v>554</v>
      </c>
      <c r="R139" s="23" t="s">
        <v>370</v>
      </c>
    </row>
    <row r="140" ht="16.5" customHeight="1">
      <c r="A140" s="52">
        <v>46291.0</v>
      </c>
      <c r="B140" s="53">
        <f t="shared" ref="B140:B146" si="60">A140</f>
        <v>46291</v>
      </c>
      <c r="D140" s="34"/>
      <c r="E140" s="34">
        <v>2100.0</v>
      </c>
      <c r="F140" s="14">
        <f t="shared" ref="F140:F146" si="61">F139+E140</f>
        <v>2800</v>
      </c>
      <c r="G140" s="29">
        <f t="shared" si="59"/>
        <v>12200</v>
      </c>
      <c r="H140" s="21" t="s">
        <v>1304</v>
      </c>
      <c r="I140" s="14">
        <v>15000.0</v>
      </c>
      <c r="J140" s="27"/>
    </row>
    <row r="141" ht="16.5" customHeight="1">
      <c r="A141" s="52">
        <v>46292.0</v>
      </c>
      <c r="B141" s="53">
        <f t="shared" si="60"/>
        <v>46292</v>
      </c>
      <c r="D141" s="34"/>
      <c r="E141" s="34">
        <v>2100.0</v>
      </c>
      <c r="F141" s="14">
        <f t="shared" si="61"/>
        <v>4900</v>
      </c>
      <c r="G141" s="29">
        <f t="shared" si="59"/>
        <v>10100</v>
      </c>
      <c r="H141" s="21" t="s">
        <v>1665</v>
      </c>
      <c r="I141" s="14">
        <v>15000.0</v>
      </c>
      <c r="J141" s="27"/>
    </row>
    <row r="142" ht="16.5" customHeight="1">
      <c r="A142" s="52">
        <v>46293.0</v>
      </c>
      <c r="B142" s="53">
        <f t="shared" si="60"/>
        <v>46293</v>
      </c>
      <c r="D142" s="34"/>
      <c r="E142" s="34">
        <v>2100.0</v>
      </c>
      <c r="F142" s="14">
        <f t="shared" si="61"/>
        <v>7000</v>
      </c>
      <c r="G142" s="29">
        <f t="shared" si="59"/>
        <v>8000</v>
      </c>
      <c r="J142" s="27"/>
    </row>
    <row r="143" ht="16.5" customHeight="1">
      <c r="A143" s="25">
        <v>46294.0</v>
      </c>
      <c r="B143" s="26">
        <f t="shared" si="60"/>
        <v>46294</v>
      </c>
      <c r="D143" s="34"/>
      <c r="E143" s="34">
        <v>2100.0</v>
      </c>
      <c r="F143" s="14">
        <f t="shared" si="61"/>
        <v>9100</v>
      </c>
      <c r="G143" s="29">
        <f t="shared" si="59"/>
        <v>5900</v>
      </c>
      <c r="J143" s="27"/>
    </row>
    <row r="144" ht="16.5" customHeight="1">
      <c r="A144" s="25">
        <v>46295.0</v>
      </c>
      <c r="B144" s="26">
        <f t="shared" si="60"/>
        <v>46295</v>
      </c>
      <c r="D144" s="34"/>
      <c r="E144" s="34">
        <v>2100.0</v>
      </c>
      <c r="F144" s="14">
        <f t="shared" si="61"/>
        <v>11200</v>
      </c>
      <c r="G144" s="29">
        <f t="shared" si="59"/>
        <v>3800</v>
      </c>
      <c r="J144" s="27"/>
    </row>
    <row r="145" ht="16.5" customHeight="1">
      <c r="A145" s="25">
        <v>46296.0</v>
      </c>
      <c r="B145" s="26">
        <f t="shared" si="60"/>
        <v>46296</v>
      </c>
      <c r="D145" s="34"/>
      <c r="E145" s="34">
        <v>2100.0</v>
      </c>
      <c r="F145" s="14">
        <f t="shared" si="61"/>
        <v>13300</v>
      </c>
      <c r="G145" s="29">
        <f t="shared" si="59"/>
        <v>1700</v>
      </c>
      <c r="J145" s="27"/>
    </row>
    <row r="146" ht="16.5" customHeight="1">
      <c r="A146" s="25">
        <v>46297.0</v>
      </c>
      <c r="B146" s="26">
        <f t="shared" si="60"/>
        <v>46297</v>
      </c>
      <c r="C146" s="12"/>
      <c r="D146" s="14"/>
      <c r="E146" s="34">
        <v>2100.0</v>
      </c>
      <c r="F146" s="14">
        <f t="shared" si="61"/>
        <v>15400</v>
      </c>
      <c r="G146" s="29">
        <f t="shared" si="59"/>
        <v>-400</v>
      </c>
      <c r="H146" s="13"/>
      <c r="I146" s="102"/>
      <c r="J146" s="30"/>
      <c r="K146" s="21"/>
      <c r="L146" s="21"/>
      <c r="P146" s="21"/>
      <c r="Q146" s="12"/>
      <c r="R146" s="14"/>
    </row>
    <row r="147" ht="16.5" customHeight="1">
      <c r="A147" s="25"/>
      <c r="B147" s="26"/>
      <c r="C147" s="27" t="s">
        <v>1964</v>
      </c>
      <c r="D147" s="3">
        <f>I148</f>
        <v>6600</v>
      </c>
      <c r="E147" s="34">
        <v>400.0</v>
      </c>
      <c r="F147" s="14">
        <f>E147</f>
        <v>400</v>
      </c>
      <c r="G147" s="29">
        <f t="shared" ref="G147:G150" si="62">$D$147-F147</f>
        <v>6200</v>
      </c>
      <c r="H147" s="1">
        <v>46282.0</v>
      </c>
      <c r="I147" s="14">
        <v>25000.0</v>
      </c>
      <c r="J147" s="30" t="s">
        <v>526</v>
      </c>
      <c r="K147" s="31">
        <v>46272.0</v>
      </c>
      <c r="L147" s="21" t="s">
        <v>602</v>
      </c>
      <c r="M147" s="23" t="s">
        <v>1968</v>
      </c>
      <c r="N147" s="21"/>
      <c r="O147" s="21"/>
      <c r="P147" s="21"/>
      <c r="Q147" s="23" t="s">
        <v>323</v>
      </c>
      <c r="R147" s="23" t="s">
        <v>370</v>
      </c>
    </row>
    <row r="148" ht="16.5" customHeight="1">
      <c r="A148" s="25">
        <v>46298.0</v>
      </c>
      <c r="B148" s="26">
        <f t="shared" ref="B148:B150" si="63">A148</f>
        <v>46298</v>
      </c>
      <c r="D148" s="34"/>
      <c r="E148" s="34">
        <v>2100.0</v>
      </c>
      <c r="F148" s="14">
        <f t="shared" ref="F148:F150" si="64">F147+E148</f>
        <v>2500</v>
      </c>
      <c r="G148" s="29">
        <f t="shared" si="62"/>
        <v>4100</v>
      </c>
      <c r="H148" s="21" t="s">
        <v>1304</v>
      </c>
      <c r="I148" s="14">
        <v>6600.0</v>
      </c>
      <c r="J148" s="3"/>
      <c r="M148" s="10"/>
    </row>
    <row r="149" ht="16.5" customHeight="1">
      <c r="A149" s="25">
        <v>46299.0</v>
      </c>
      <c r="B149" s="26">
        <f t="shared" si="63"/>
        <v>46299</v>
      </c>
      <c r="D149" s="34"/>
      <c r="E149" s="34">
        <v>2100.0</v>
      </c>
      <c r="F149" s="14">
        <f t="shared" si="64"/>
        <v>4600</v>
      </c>
      <c r="G149" s="29">
        <f t="shared" si="62"/>
        <v>2000</v>
      </c>
      <c r="H149" s="21" t="s">
        <v>1665</v>
      </c>
      <c r="I149" s="14">
        <v>18400.0</v>
      </c>
      <c r="J149" s="3"/>
      <c r="M149" s="10"/>
    </row>
    <row r="150" ht="16.5" customHeight="1">
      <c r="A150" s="25">
        <v>46300.0</v>
      </c>
      <c r="B150" s="26">
        <f t="shared" si="63"/>
        <v>46300</v>
      </c>
      <c r="D150" s="34"/>
      <c r="E150" s="34">
        <v>2100.0</v>
      </c>
      <c r="F150" s="14">
        <f t="shared" si="64"/>
        <v>6700</v>
      </c>
      <c r="G150" s="29">
        <f t="shared" si="62"/>
        <v>-100</v>
      </c>
      <c r="J150" s="27"/>
      <c r="M150" s="10"/>
    </row>
    <row r="151" ht="16.5" customHeight="1">
      <c r="A151" s="25"/>
      <c r="B151" s="26"/>
      <c r="C151" s="27" t="s">
        <v>1964</v>
      </c>
      <c r="D151" s="3">
        <v>4939.0</v>
      </c>
      <c r="E151" s="34">
        <v>100.0</v>
      </c>
      <c r="F151" s="3">
        <f>E151</f>
        <v>100</v>
      </c>
      <c r="G151" s="9">
        <f t="shared" ref="G151:G154" si="65">$D$151-F151</f>
        <v>4839</v>
      </c>
      <c r="H151" s="42">
        <v>46293.0</v>
      </c>
      <c r="I151" s="3">
        <v>4939.0</v>
      </c>
      <c r="J151" s="30" t="s">
        <v>526</v>
      </c>
      <c r="K151" s="31">
        <v>46272.0</v>
      </c>
      <c r="L151" s="21" t="s">
        <v>602</v>
      </c>
      <c r="M151" s="37" t="s">
        <v>2650</v>
      </c>
      <c r="Q151" s="23" t="s">
        <v>315</v>
      </c>
      <c r="R151" s="23" t="s">
        <v>370</v>
      </c>
    </row>
    <row r="152" ht="16.5" customHeight="1">
      <c r="A152" s="25">
        <v>46301.0</v>
      </c>
      <c r="B152" s="26">
        <f t="shared" ref="B152:B166" si="66">A152</f>
        <v>46301</v>
      </c>
      <c r="C152" s="27"/>
      <c r="D152" s="34"/>
      <c r="E152" s="34">
        <v>2100.0</v>
      </c>
      <c r="F152" s="3">
        <f t="shared" ref="F152:F154" si="67">F151+E152</f>
        <v>2200</v>
      </c>
      <c r="G152" s="9">
        <f t="shared" si="65"/>
        <v>2739</v>
      </c>
      <c r="J152" s="44"/>
      <c r="M152" s="37"/>
    </row>
    <row r="153" ht="16.5" customHeight="1">
      <c r="A153" s="25">
        <v>46302.0</v>
      </c>
      <c r="B153" s="26">
        <f t="shared" si="66"/>
        <v>46302</v>
      </c>
      <c r="C153" s="27"/>
      <c r="D153" s="34"/>
      <c r="E153" s="34">
        <v>2100.0</v>
      </c>
      <c r="F153" s="3">
        <f t="shared" si="67"/>
        <v>4300</v>
      </c>
      <c r="G153" s="9">
        <f t="shared" si="65"/>
        <v>639</v>
      </c>
      <c r="J153" s="44"/>
      <c r="M153" s="37"/>
    </row>
    <row r="154" ht="16.5" customHeight="1">
      <c r="A154" s="25">
        <v>46303.0</v>
      </c>
      <c r="B154" s="26">
        <f t="shared" si="66"/>
        <v>46303</v>
      </c>
      <c r="C154" s="27"/>
      <c r="D154" s="34"/>
      <c r="E154" s="34">
        <v>2100.0</v>
      </c>
      <c r="F154" s="3">
        <f t="shared" si="67"/>
        <v>6400</v>
      </c>
      <c r="G154" s="9">
        <f t="shared" si="65"/>
        <v>-1461</v>
      </c>
      <c r="J154" s="44"/>
      <c r="M154" s="37"/>
    </row>
    <row r="155" ht="16.5" customHeight="1">
      <c r="A155" s="25">
        <v>46304.0</v>
      </c>
      <c r="B155" s="26">
        <f t="shared" si="66"/>
        <v>46304</v>
      </c>
      <c r="C155" s="55" t="s">
        <v>2651</v>
      </c>
      <c r="D155" s="34">
        <v>100.0</v>
      </c>
      <c r="E155" s="34">
        <v>1100.0</v>
      </c>
      <c r="F155" s="14">
        <f t="shared" ref="F155:F156" si="68">E155</f>
        <v>1100</v>
      </c>
      <c r="G155" s="29">
        <f>$D$155-F155</f>
        <v>-1000</v>
      </c>
      <c r="H155" s="1">
        <v>46300.0</v>
      </c>
      <c r="I155" s="14">
        <v>100.0</v>
      </c>
      <c r="J155" s="21" t="s">
        <v>2340</v>
      </c>
      <c r="L155" s="21" t="s">
        <v>1881</v>
      </c>
      <c r="M155" s="23" t="s">
        <v>2652</v>
      </c>
      <c r="N155" s="23"/>
      <c r="O155" s="23"/>
      <c r="P155" s="23"/>
      <c r="Q155" s="23" t="s">
        <v>894</v>
      </c>
      <c r="R155" s="23" t="s">
        <v>2653</v>
      </c>
    </row>
    <row r="156" ht="16.5" customHeight="1">
      <c r="A156" s="25">
        <v>46305.0</v>
      </c>
      <c r="B156" s="26">
        <f t="shared" si="66"/>
        <v>46305</v>
      </c>
      <c r="C156" s="55" t="s">
        <v>2606</v>
      </c>
      <c r="D156" s="34">
        <f>I163</f>
        <v>5856</v>
      </c>
      <c r="E156" s="34">
        <v>300.0</v>
      </c>
      <c r="F156" s="14">
        <f t="shared" si="68"/>
        <v>300</v>
      </c>
      <c r="G156" s="29">
        <f t="shared" ref="G156:G166" si="69">$D$156-F156</f>
        <v>5556</v>
      </c>
      <c r="H156" s="1">
        <v>46303.0</v>
      </c>
      <c r="I156" s="14">
        <v>600.0</v>
      </c>
      <c r="J156" s="30" t="s">
        <v>2204</v>
      </c>
      <c r="K156" s="31">
        <v>46274.0</v>
      </c>
      <c r="L156" s="21" t="s">
        <v>1091</v>
      </c>
      <c r="M156" s="23" t="s">
        <v>2654</v>
      </c>
      <c r="N156" s="24"/>
      <c r="O156" s="24"/>
      <c r="P156" s="24"/>
      <c r="Q156" s="23" t="s">
        <v>894</v>
      </c>
    </row>
    <row r="157" ht="16.5" customHeight="1">
      <c r="A157" s="25">
        <v>46306.0</v>
      </c>
      <c r="B157" s="26">
        <f t="shared" si="66"/>
        <v>46306</v>
      </c>
      <c r="C157" s="44"/>
      <c r="D157" s="34"/>
      <c r="E157" s="34">
        <v>600.0</v>
      </c>
      <c r="F157" s="14">
        <f t="shared" ref="F157:F166" si="70">F156+E157</f>
        <v>900</v>
      </c>
      <c r="G157" s="29">
        <f t="shared" si="69"/>
        <v>4956</v>
      </c>
      <c r="H157" s="1">
        <v>46308.0</v>
      </c>
      <c r="I157" s="14">
        <v>756.0</v>
      </c>
      <c r="J157" s="30" t="s">
        <v>2204</v>
      </c>
      <c r="K157" s="31">
        <v>46274.0</v>
      </c>
      <c r="L157" s="21" t="s">
        <v>1091</v>
      </c>
      <c r="M157" s="23" t="s">
        <v>2655</v>
      </c>
      <c r="Q157" s="23" t="s">
        <v>894</v>
      </c>
    </row>
    <row r="158" ht="16.5" customHeight="1">
      <c r="A158" s="25">
        <v>46307.0</v>
      </c>
      <c r="B158" s="26">
        <f t="shared" si="66"/>
        <v>46307</v>
      </c>
      <c r="C158" s="12"/>
      <c r="D158" s="12"/>
      <c r="E158" s="34">
        <v>600.0</v>
      </c>
      <c r="F158" s="14">
        <f t="shared" si="70"/>
        <v>1500</v>
      </c>
      <c r="G158" s="29">
        <f t="shared" si="69"/>
        <v>4356</v>
      </c>
      <c r="H158" s="1">
        <v>46324.0</v>
      </c>
      <c r="I158" s="14">
        <v>600.0</v>
      </c>
      <c r="J158" s="30" t="s">
        <v>2204</v>
      </c>
      <c r="K158" s="31">
        <v>46274.0</v>
      </c>
      <c r="L158" s="21" t="s">
        <v>1091</v>
      </c>
      <c r="M158" s="40" t="s">
        <v>2656</v>
      </c>
      <c r="Q158" s="23" t="s">
        <v>922</v>
      </c>
    </row>
    <row r="159" ht="16.5" customHeight="1">
      <c r="A159" s="25">
        <v>46308.0</v>
      </c>
      <c r="B159" s="26">
        <f t="shared" si="66"/>
        <v>46308</v>
      </c>
      <c r="E159" s="34">
        <v>600.0</v>
      </c>
      <c r="F159" s="14">
        <f t="shared" si="70"/>
        <v>2100</v>
      </c>
      <c r="G159" s="29">
        <f t="shared" si="69"/>
        <v>3756</v>
      </c>
      <c r="H159" s="1">
        <v>46323.0</v>
      </c>
      <c r="I159" s="14">
        <v>1200.0</v>
      </c>
      <c r="J159" s="30" t="s">
        <v>2204</v>
      </c>
      <c r="K159" s="31">
        <v>46274.0</v>
      </c>
      <c r="L159" s="21" t="s">
        <v>1091</v>
      </c>
      <c r="M159" s="23" t="s">
        <v>2657</v>
      </c>
      <c r="Q159" s="23" t="s">
        <v>922</v>
      </c>
    </row>
    <row r="160" ht="16.5" customHeight="1">
      <c r="A160" s="25">
        <v>46309.0</v>
      </c>
      <c r="B160" s="26">
        <f t="shared" si="66"/>
        <v>46309</v>
      </c>
      <c r="E160" s="34">
        <v>600.0</v>
      </c>
      <c r="F160" s="14">
        <f t="shared" si="70"/>
        <v>2700</v>
      </c>
      <c r="G160" s="29">
        <f t="shared" si="69"/>
        <v>3156</v>
      </c>
      <c r="H160" s="1">
        <v>46351.0</v>
      </c>
      <c r="I160" s="14">
        <v>1200.0</v>
      </c>
      <c r="J160" s="30" t="s">
        <v>2204</v>
      </c>
      <c r="K160" s="31">
        <v>46274.0</v>
      </c>
      <c r="L160" s="21" t="s">
        <v>1091</v>
      </c>
      <c r="M160" s="23" t="s">
        <v>2658</v>
      </c>
      <c r="Q160" s="23" t="s">
        <v>1358</v>
      </c>
    </row>
    <row r="161" ht="16.5" customHeight="1">
      <c r="A161" s="25">
        <v>46310.0</v>
      </c>
      <c r="B161" s="26">
        <f t="shared" si="66"/>
        <v>46310</v>
      </c>
      <c r="E161" s="34">
        <v>600.0</v>
      </c>
      <c r="F161" s="14">
        <f t="shared" si="70"/>
        <v>3300</v>
      </c>
      <c r="G161" s="29">
        <f t="shared" si="69"/>
        <v>2556</v>
      </c>
      <c r="H161" s="1">
        <v>46414.0</v>
      </c>
      <c r="I161" s="14">
        <v>600.0</v>
      </c>
      <c r="J161" s="30" t="s">
        <v>2204</v>
      </c>
      <c r="K161" s="31">
        <v>46274.0</v>
      </c>
      <c r="L161" s="21" t="s">
        <v>1091</v>
      </c>
      <c r="M161" s="23" t="s">
        <v>2659</v>
      </c>
      <c r="Q161" s="23" t="s">
        <v>2660</v>
      </c>
    </row>
    <row r="162" ht="16.5" customHeight="1">
      <c r="A162" s="25">
        <v>46311.0</v>
      </c>
      <c r="B162" s="26">
        <f t="shared" si="66"/>
        <v>46311</v>
      </c>
      <c r="E162" s="34">
        <v>600.0</v>
      </c>
      <c r="F162" s="14">
        <f t="shared" si="70"/>
        <v>3900</v>
      </c>
      <c r="G162" s="29">
        <f t="shared" si="69"/>
        <v>1956</v>
      </c>
      <c r="H162" s="1">
        <v>46414.0</v>
      </c>
      <c r="I162" s="14">
        <v>900.0</v>
      </c>
      <c r="J162" s="30" t="s">
        <v>2204</v>
      </c>
      <c r="K162" s="31">
        <v>46274.0</v>
      </c>
      <c r="L162" s="21" t="s">
        <v>1091</v>
      </c>
      <c r="M162" s="21" t="s">
        <v>2661</v>
      </c>
      <c r="N162" s="24"/>
      <c r="O162" s="24"/>
      <c r="P162" s="24"/>
      <c r="Q162" s="23" t="s">
        <v>2660</v>
      </c>
    </row>
    <row r="163" ht="16.5" customHeight="1">
      <c r="A163" s="25">
        <v>46312.0</v>
      </c>
      <c r="B163" s="26">
        <f t="shared" si="66"/>
        <v>46312</v>
      </c>
      <c r="E163" s="34">
        <v>600.0</v>
      </c>
      <c r="F163" s="14">
        <f t="shared" si="70"/>
        <v>4500</v>
      </c>
      <c r="G163" s="29">
        <f t="shared" si="69"/>
        <v>1356</v>
      </c>
      <c r="I163" s="14">
        <f>SUM(I156:I162)</f>
        <v>5856</v>
      </c>
      <c r="M163" s="21"/>
      <c r="N163" s="24"/>
      <c r="O163" s="24"/>
      <c r="P163" s="24"/>
    </row>
    <row r="164" ht="16.5" customHeight="1">
      <c r="A164" s="25">
        <v>46313.0</v>
      </c>
      <c r="B164" s="26">
        <f t="shared" si="66"/>
        <v>46313</v>
      </c>
      <c r="E164" s="34">
        <v>600.0</v>
      </c>
      <c r="F164" s="14">
        <f t="shared" si="70"/>
        <v>5100</v>
      </c>
      <c r="G164" s="29">
        <f t="shared" si="69"/>
        <v>756</v>
      </c>
      <c r="M164" s="21"/>
      <c r="N164" s="24"/>
      <c r="O164" s="24"/>
      <c r="P164" s="24"/>
    </row>
    <row r="165" ht="16.5" customHeight="1">
      <c r="A165" s="25">
        <v>46314.0</v>
      </c>
      <c r="B165" s="26">
        <f t="shared" si="66"/>
        <v>46314</v>
      </c>
      <c r="E165" s="34">
        <v>600.0</v>
      </c>
      <c r="F165" s="14">
        <f t="shared" si="70"/>
        <v>5700</v>
      </c>
      <c r="G165" s="29">
        <f t="shared" si="69"/>
        <v>156</v>
      </c>
      <c r="M165" s="21"/>
      <c r="N165" s="24"/>
      <c r="O165" s="24"/>
      <c r="P165" s="24"/>
    </row>
    <row r="166" ht="16.5" customHeight="1">
      <c r="A166" s="25">
        <v>46315.0</v>
      </c>
      <c r="B166" s="26">
        <f t="shared" si="66"/>
        <v>46315</v>
      </c>
      <c r="E166" s="34">
        <v>600.0</v>
      </c>
      <c r="F166" s="14">
        <f t="shared" si="70"/>
        <v>6300</v>
      </c>
      <c r="G166" s="29">
        <f t="shared" si="69"/>
        <v>-444</v>
      </c>
      <c r="M166" s="21"/>
      <c r="N166" s="24"/>
      <c r="O166" s="24"/>
      <c r="P166" s="24"/>
    </row>
    <row r="167" ht="16.5" customHeight="1">
      <c r="A167" s="25"/>
      <c r="B167" s="26"/>
    </row>
    <row r="168" ht="16.5" customHeight="1">
      <c r="A168" s="25"/>
      <c r="B168" s="26"/>
    </row>
    <row r="169" ht="16.5" customHeight="1">
      <c r="A169" s="25"/>
      <c r="B169" s="26"/>
    </row>
    <row r="170" ht="16.5" customHeight="1">
      <c r="A170" s="25"/>
      <c r="B170" s="26"/>
    </row>
    <row r="171" ht="16.5" customHeight="1">
      <c r="A171" s="25"/>
      <c r="B171" s="26"/>
    </row>
    <row r="172" ht="16.5" customHeight="1">
      <c r="A172" s="25"/>
      <c r="B172" s="26"/>
    </row>
    <row r="173" ht="16.5" customHeight="1">
      <c r="A173" s="25"/>
      <c r="B173" s="26"/>
    </row>
    <row r="174" ht="16.5" customHeight="1">
      <c r="A174" s="25"/>
      <c r="B174" s="26"/>
    </row>
    <row r="175" ht="16.5" customHeight="1">
      <c r="A175" s="25"/>
      <c r="B175" s="26"/>
    </row>
    <row r="176" ht="16.5" customHeight="1">
      <c r="A176" s="25"/>
      <c r="B176" s="26"/>
    </row>
    <row r="177" ht="16.5" customHeight="1">
      <c r="A177" s="25"/>
      <c r="B177" s="26"/>
    </row>
    <row r="178" ht="16.5" customHeight="1">
      <c r="A178" s="25"/>
      <c r="B178" s="26"/>
      <c r="G178" s="62"/>
      <c r="M178" s="21"/>
      <c r="N178" s="24"/>
      <c r="O178" s="24"/>
      <c r="P178" s="24"/>
    </row>
    <row r="179" ht="16.5" customHeight="1">
      <c r="A179" s="25"/>
      <c r="B179" s="26"/>
      <c r="G179" s="62"/>
      <c r="M179" s="21"/>
      <c r="N179" s="24"/>
      <c r="O179" s="24"/>
      <c r="P179" s="24"/>
    </row>
    <row r="180" ht="16.5" customHeight="1">
      <c r="A180" s="25"/>
      <c r="B180" s="26"/>
      <c r="G180" s="62"/>
      <c r="M180" s="21"/>
      <c r="N180" s="24"/>
      <c r="O180" s="24"/>
      <c r="P180" s="24"/>
    </row>
    <row r="181" ht="16.5" customHeight="1">
      <c r="A181" s="25"/>
      <c r="B181" s="26"/>
      <c r="G181" s="62"/>
      <c r="M181" s="21"/>
      <c r="N181" s="24"/>
      <c r="O181" s="24"/>
      <c r="P181" s="24"/>
    </row>
    <row r="182" ht="16.5" customHeight="1">
      <c r="A182" s="25"/>
      <c r="B182" s="26"/>
      <c r="G182" s="62"/>
      <c r="M182" s="21"/>
      <c r="N182" s="24"/>
      <c r="O182" s="24"/>
      <c r="P182" s="24"/>
    </row>
    <row r="183" ht="16.5" customHeight="1">
      <c r="A183" s="25"/>
      <c r="B183" s="26"/>
      <c r="G183" s="62"/>
      <c r="M183" s="21"/>
      <c r="N183" s="24"/>
      <c r="O183" s="24"/>
      <c r="P183" s="24"/>
    </row>
    <row r="184" ht="16.5" customHeight="1">
      <c r="A184" s="25"/>
      <c r="B184" s="26"/>
      <c r="G184" s="62"/>
      <c r="M184" s="21"/>
      <c r="N184" s="24"/>
      <c r="O184" s="24"/>
      <c r="P184" s="24"/>
    </row>
    <row r="185" ht="16.5" customHeight="1">
      <c r="A185" s="25"/>
      <c r="B185" s="26"/>
      <c r="G185" s="62"/>
      <c r="M185" s="21"/>
      <c r="N185" s="24"/>
      <c r="O185" s="24"/>
      <c r="P185" s="24"/>
    </row>
    <row r="186" ht="16.5" customHeight="1">
      <c r="A186" s="25"/>
      <c r="B186" s="26"/>
      <c r="G186" s="62"/>
      <c r="M186" s="21"/>
      <c r="N186" s="24"/>
      <c r="O186" s="24"/>
      <c r="P186" s="24"/>
    </row>
    <row r="187" ht="16.5" customHeight="1">
      <c r="A187" s="25"/>
      <c r="B187" s="26"/>
      <c r="G187" s="62"/>
      <c r="M187" s="21"/>
      <c r="N187" s="24"/>
      <c r="O187" s="24"/>
      <c r="P187" s="24"/>
    </row>
    <row r="188" ht="16.5" customHeight="1">
      <c r="A188" s="25"/>
      <c r="B188" s="26"/>
      <c r="G188" s="62"/>
      <c r="M188" s="21"/>
      <c r="N188" s="24"/>
      <c r="O188" s="24"/>
      <c r="P188" s="24"/>
    </row>
    <row r="189" ht="16.5" customHeight="1">
      <c r="A189" s="25"/>
      <c r="B189" s="26"/>
      <c r="G189" s="62"/>
      <c r="M189" s="21"/>
      <c r="N189" s="24"/>
      <c r="O189" s="24"/>
      <c r="P189" s="24"/>
    </row>
    <row r="190" ht="16.5" customHeight="1">
      <c r="A190" s="25"/>
      <c r="B190" s="26"/>
      <c r="G190" s="62"/>
      <c r="M190" s="21"/>
      <c r="N190" s="24"/>
      <c r="O190" s="24"/>
      <c r="P190" s="24"/>
    </row>
    <row r="191" ht="16.5" customHeight="1">
      <c r="A191" s="25"/>
      <c r="B191" s="26"/>
      <c r="G191" s="62"/>
      <c r="M191" s="21"/>
      <c r="N191" s="24"/>
      <c r="O191" s="24"/>
      <c r="P191" s="24"/>
    </row>
    <row r="192" ht="16.5" customHeight="1">
      <c r="A192" s="25"/>
      <c r="B192" s="26"/>
      <c r="G192" s="62"/>
      <c r="M192" s="21"/>
      <c r="N192" s="24"/>
      <c r="O192" s="24"/>
      <c r="P192" s="24"/>
    </row>
    <row r="193" ht="16.5" customHeight="1">
      <c r="A193" s="25"/>
      <c r="B193" s="26"/>
      <c r="G193" s="62"/>
      <c r="M193" s="21"/>
      <c r="N193" s="24"/>
      <c r="O193" s="24"/>
      <c r="P193" s="24"/>
    </row>
    <row r="194" ht="16.5" customHeight="1">
      <c r="A194" s="24"/>
      <c r="B194" s="24"/>
      <c r="G194" s="62"/>
      <c r="M194" s="21"/>
      <c r="N194" s="24"/>
      <c r="O194" s="24"/>
      <c r="P194" s="24"/>
    </row>
    <row r="195" ht="16.5" customHeight="1">
      <c r="A195" s="24"/>
      <c r="B195" s="24"/>
      <c r="G195" s="62"/>
      <c r="M195" s="21"/>
      <c r="N195" s="24"/>
      <c r="O195" s="24"/>
      <c r="P195" s="24"/>
    </row>
    <row r="196" ht="16.5" customHeight="1">
      <c r="A196" s="24"/>
      <c r="B196" s="24"/>
      <c r="G196" s="62"/>
      <c r="M196" s="21"/>
      <c r="N196" s="24"/>
      <c r="O196" s="24"/>
      <c r="P196" s="24"/>
    </row>
    <row r="197" ht="16.5" customHeight="1">
      <c r="A197" s="24"/>
      <c r="B197" s="24"/>
      <c r="G197" s="62"/>
      <c r="M197" s="21"/>
      <c r="N197" s="24"/>
      <c r="O197" s="24"/>
      <c r="P197" s="24"/>
    </row>
    <row r="198" ht="16.5" customHeight="1">
      <c r="A198" s="24"/>
      <c r="B198" s="24"/>
      <c r="G198" s="62"/>
      <c r="M198" s="21"/>
      <c r="N198" s="24"/>
      <c r="O198" s="24"/>
      <c r="P198" s="24"/>
    </row>
    <row r="199" ht="16.5" customHeight="1">
      <c r="A199" s="24"/>
      <c r="B199" s="24"/>
      <c r="G199" s="62"/>
      <c r="M199" s="21"/>
      <c r="N199" s="24"/>
      <c r="O199" s="24"/>
      <c r="P199" s="24"/>
    </row>
    <row r="200" ht="16.5" customHeight="1">
      <c r="A200" s="24"/>
      <c r="B200" s="24"/>
      <c r="G200" s="62"/>
      <c r="M200" s="21"/>
      <c r="N200" s="24"/>
      <c r="O200" s="24"/>
      <c r="P200" s="24"/>
    </row>
    <row r="201" ht="16.5" customHeight="1">
      <c r="A201" s="24"/>
      <c r="B201" s="24"/>
      <c r="G201" s="62"/>
      <c r="M201" s="21"/>
      <c r="N201" s="24"/>
      <c r="O201" s="24"/>
      <c r="P201" s="24"/>
    </row>
    <row r="202" ht="16.5" customHeight="1">
      <c r="A202" s="24"/>
      <c r="B202" s="24"/>
      <c r="G202" s="62"/>
      <c r="M202" s="21"/>
      <c r="N202" s="24"/>
      <c r="O202" s="24"/>
      <c r="P202" s="24"/>
    </row>
    <row r="203" ht="16.5" customHeight="1">
      <c r="A203" s="24"/>
      <c r="B203" s="24"/>
      <c r="G203" s="62"/>
      <c r="M203" s="21"/>
      <c r="N203" s="24"/>
      <c r="O203" s="24"/>
      <c r="P203" s="24"/>
    </row>
    <row r="204" ht="16.5" customHeight="1">
      <c r="A204" s="24"/>
      <c r="B204" s="24"/>
      <c r="G204" s="62"/>
      <c r="M204" s="21"/>
      <c r="N204" s="24"/>
      <c r="O204" s="24"/>
      <c r="P204" s="24"/>
    </row>
    <row r="205" ht="16.5" customHeight="1">
      <c r="A205" s="24"/>
      <c r="B205" s="24"/>
      <c r="G205" s="62"/>
      <c r="M205" s="21"/>
      <c r="N205" s="24"/>
      <c r="O205" s="24"/>
      <c r="P205" s="24"/>
    </row>
    <row r="206" ht="16.5" customHeight="1">
      <c r="A206" s="24"/>
      <c r="B206" s="24"/>
      <c r="G206" s="62"/>
      <c r="M206" s="21"/>
      <c r="N206" s="24"/>
      <c r="O206" s="24"/>
      <c r="P206" s="24"/>
    </row>
    <row r="207" ht="16.5" customHeight="1">
      <c r="A207" s="24"/>
      <c r="B207" s="24"/>
      <c r="G207" s="62"/>
      <c r="M207" s="21"/>
      <c r="N207" s="24"/>
      <c r="O207" s="24"/>
      <c r="P207" s="24"/>
    </row>
    <row r="208" ht="16.5" customHeight="1">
      <c r="A208" s="24"/>
      <c r="B208" s="24"/>
      <c r="G208" s="62"/>
      <c r="M208" s="21"/>
      <c r="N208" s="24"/>
      <c r="O208" s="24"/>
      <c r="P208" s="24"/>
    </row>
    <row r="209" ht="16.5" customHeight="1">
      <c r="A209" s="24"/>
      <c r="B209" s="24"/>
      <c r="G209" s="62"/>
      <c r="M209" s="21"/>
      <c r="N209" s="24"/>
      <c r="O209" s="24"/>
      <c r="P209" s="24"/>
    </row>
    <row r="210" ht="16.5" customHeight="1">
      <c r="A210" s="24"/>
      <c r="B210" s="24"/>
      <c r="G210" s="62"/>
      <c r="M210" s="21"/>
      <c r="N210" s="24"/>
      <c r="O210" s="24"/>
      <c r="P210" s="24"/>
    </row>
    <row r="211" ht="16.5" customHeight="1">
      <c r="A211" s="24"/>
      <c r="B211" s="24"/>
      <c r="G211" s="62"/>
      <c r="M211" s="21"/>
      <c r="N211" s="24"/>
      <c r="O211" s="24"/>
      <c r="P211" s="24"/>
    </row>
    <row r="212" ht="16.5" customHeight="1">
      <c r="A212" s="24"/>
      <c r="B212" s="24"/>
      <c r="G212" s="62"/>
      <c r="M212" s="21"/>
      <c r="N212" s="24"/>
      <c r="O212" s="24"/>
      <c r="P212" s="24"/>
    </row>
    <row r="213" ht="16.5" customHeight="1">
      <c r="A213" s="24"/>
      <c r="B213" s="24"/>
      <c r="G213" s="62"/>
      <c r="M213" s="21"/>
      <c r="N213" s="24"/>
      <c r="O213" s="24"/>
      <c r="P213" s="24"/>
    </row>
    <row r="214" ht="16.5" customHeight="1">
      <c r="A214" s="24"/>
      <c r="B214" s="24"/>
      <c r="G214" s="62"/>
      <c r="M214" s="21"/>
      <c r="N214" s="24"/>
      <c r="O214" s="24"/>
      <c r="P214" s="24"/>
    </row>
    <row r="215" ht="16.5" customHeight="1">
      <c r="A215" s="24"/>
      <c r="B215" s="24"/>
      <c r="G215" s="62"/>
      <c r="M215" s="21"/>
      <c r="N215" s="24"/>
      <c r="O215" s="24"/>
      <c r="P215" s="24"/>
    </row>
    <row r="216" ht="16.5" customHeight="1">
      <c r="A216" s="24"/>
      <c r="B216" s="24"/>
      <c r="G216" s="62"/>
      <c r="M216" s="21"/>
      <c r="N216" s="24"/>
      <c r="O216" s="24"/>
      <c r="P216" s="24"/>
    </row>
    <row r="217" ht="16.5" customHeight="1">
      <c r="A217" s="24"/>
      <c r="B217" s="24"/>
      <c r="G217" s="62"/>
      <c r="M217" s="21"/>
      <c r="N217" s="24"/>
      <c r="O217" s="24"/>
      <c r="P217" s="24"/>
    </row>
    <row r="218" ht="16.5" customHeight="1">
      <c r="A218" s="24"/>
      <c r="B218" s="24"/>
      <c r="G218" s="62"/>
      <c r="M218" s="21"/>
      <c r="N218" s="24"/>
      <c r="O218" s="24"/>
      <c r="P218" s="24"/>
    </row>
    <row r="219" ht="16.5" customHeight="1">
      <c r="A219" s="24"/>
      <c r="B219" s="24"/>
      <c r="G219" s="62"/>
      <c r="M219" s="21"/>
      <c r="N219" s="24"/>
      <c r="O219" s="24"/>
      <c r="P219" s="24"/>
    </row>
    <row r="220" ht="16.5" customHeight="1">
      <c r="A220" s="24"/>
      <c r="B220" s="24"/>
      <c r="G220" s="62"/>
      <c r="M220" s="21"/>
      <c r="N220" s="24"/>
      <c r="O220" s="24"/>
      <c r="P220" s="24"/>
    </row>
    <row r="221" ht="16.5" customHeight="1">
      <c r="A221" s="24"/>
      <c r="B221" s="24"/>
      <c r="G221" s="62"/>
      <c r="M221" s="21"/>
      <c r="N221" s="24"/>
      <c r="O221" s="24"/>
      <c r="P221" s="24"/>
    </row>
    <row r="222" ht="16.5" customHeight="1">
      <c r="A222" s="24"/>
      <c r="B222" s="24"/>
      <c r="G222" s="62"/>
      <c r="M222" s="21"/>
      <c r="N222" s="24"/>
      <c r="O222" s="24"/>
      <c r="P222" s="24"/>
    </row>
    <row r="223" ht="16.5" customHeight="1">
      <c r="A223" s="24"/>
      <c r="B223" s="24"/>
      <c r="G223" s="62"/>
      <c r="M223" s="21"/>
      <c r="N223" s="24"/>
      <c r="O223" s="24"/>
      <c r="P223" s="24"/>
    </row>
    <row r="224" ht="16.5" customHeight="1">
      <c r="A224" s="24"/>
      <c r="B224" s="24"/>
      <c r="G224" s="62"/>
      <c r="M224" s="21"/>
      <c r="N224" s="24"/>
      <c r="O224" s="24"/>
      <c r="P224" s="24"/>
    </row>
    <row r="225" ht="16.5" customHeight="1">
      <c r="A225" s="24"/>
      <c r="B225" s="24"/>
      <c r="G225" s="62"/>
      <c r="M225" s="21"/>
      <c r="N225" s="24"/>
      <c r="O225" s="24"/>
      <c r="P225" s="24"/>
    </row>
    <row r="226" ht="16.5" customHeight="1">
      <c r="A226" s="24"/>
      <c r="B226" s="24"/>
      <c r="G226" s="62"/>
      <c r="M226" s="21"/>
      <c r="N226" s="24"/>
      <c r="O226" s="24"/>
      <c r="P226" s="24"/>
    </row>
    <row r="227" ht="16.5" customHeight="1">
      <c r="A227" s="24"/>
      <c r="B227" s="24"/>
      <c r="G227" s="62"/>
      <c r="M227" s="21"/>
      <c r="N227" s="24"/>
      <c r="O227" s="24"/>
      <c r="P227" s="24"/>
    </row>
    <row r="228" ht="16.5" customHeight="1">
      <c r="A228" s="24"/>
      <c r="B228" s="24"/>
      <c r="G228" s="62"/>
      <c r="M228" s="21"/>
      <c r="N228" s="24"/>
      <c r="O228" s="24"/>
      <c r="P228" s="24"/>
    </row>
    <row r="229" ht="16.5" customHeight="1">
      <c r="A229" s="24"/>
      <c r="B229" s="24"/>
      <c r="G229" s="62"/>
      <c r="M229" s="21"/>
      <c r="N229" s="24"/>
      <c r="O229" s="24"/>
      <c r="P229" s="24"/>
    </row>
    <row r="230" ht="16.5" customHeight="1">
      <c r="A230" s="24"/>
      <c r="B230" s="24"/>
      <c r="G230" s="62"/>
      <c r="M230" s="21"/>
      <c r="N230" s="24"/>
      <c r="O230" s="24"/>
      <c r="P230" s="24"/>
    </row>
    <row r="231" ht="16.5" customHeight="1">
      <c r="A231" s="24"/>
      <c r="B231" s="24"/>
      <c r="G231" s="62"/>
      <c r="M231" s="21"/>
      <c r="N231" s="24"/>
      <c r="O231" s="24"/>
      <c r="P231" s="24"/>
    </row>
    <row r="232" ht="16.5" customHeight="1">
      <c r="A232" s="24"/>
      <c r="B232" s="24"/>
      <c r="G232" s="62"/>
      <c r="M232" s="21"/>
      <c r="N232" s="24"/>
      <c r="O232" s="24"/>
      <c r="P232" s="24"/>
    </row>
    <row r="233" ht="16.5" customHeight="1">
      <c r="A233" s="24"/>
      <c r="B233" s="24"/>
      <c r="G233" s="62"/>
      <c r="M233" s="21"/>
      <c r="N233" s="24"/>
      <c r="O233" s="24"/>
      <c r="P233" s="24"/>
    </row>
    <row r="234" ht="16.5" customHeight="1">
      <c r="A234" s="24"/>
      <c r="B234" s="24"/>
      <c r="G234" s="62"/>
      <c r="M234" s="21"/>
      <c r="N234" s="24"/>
      <c r="O234" s="24"/>
      <c r="P234" s="24"/>
    </row>
    <row r="235" ht="16.5" customHeight="1">
      <c r="A235" s="24"/>
      <c r="B235" s="24"/>
      <c r="G235" s="62"/>
      <c r="M235" s="21"/>
      <c r="N235" s="24"/>
      <c r="O235" s="24"/>
      <c r="P235" s="24"/>
    </row>
    <row r="236" ht="16.5" customHeight="1">
      <c r="A236" s="24"/>
      <c r="B236" s="24"/>
      <c r="G236" s="62"/>
      <c r="M236" s="21"/>
      <c r="N236" s="24"/>
      <c r="O236" s="24"/>
      <c r="P236" s="24"/>
    </row>
    <row r="237" ht="16.5" customHeight="1">
      <c r="A237" s="24"/>
      <c r="B237" s="24"/>
      <c r="G237" s="62"/>
      <c r="M237" s="21"/>
      <c r="N237" s="24"/>
      <c r="O237" s="24"/>
      <c r="P237" s="24"/>
    </row>
    <row r="238" ht="16.5" customHeight="1">
      <c r="A238" s="24"/>
      <c r="B238" s="24"/>
      <c r="G238" s="62"/>
      <c r="M238" s="21"/>
      <c r="N238" s="24"/>
      <c r="O238" s="24"/>
      <c r="P238" s="24"/>
    </row>
    <row r="239" ht="16.5" customHeight="1">
      <c r="A239" s="24"/>
      <c r="B239" s="24"/>
      <c r="G239" s="62"/>
      <c r="M239" s="21"/>
      <c r="N239" s="24"/>
      <c r="O239" s="24"/>
      <c r="P239" s="24"/>
    </row>
    <row r="240" ht="16.5" customHeight="1">
      <c r="A240" s="24"/>
      <c r="B240" s="24"/>
      <c r="G240" s="62"/>
      <c r="M240" s="21"/>
      <c r="N240" s="24"/>
      <c r="O240" s="24"/>
      <c r="P240" s="24"/>
    </row>
    <row r="241" ht="16.5" customHeight="1">
      <c r="A241" s="24"/>
      <c r="B241" s="24"/>
      <c r="G241" s="62"/>
      <c r="M241" s="21"/>
      <c r="N241" s="24"/>
      <c r="O241" s="24"/>
      <c r="P241" s="24"/>
    </row>
    <row r="242" ht="16.5" customHeight="1">
      <c r="A242" s="24"/>
      <c r="B242" s="24"/>
      <c r="G242" s="62"/>
      <c r="M242" s="21"/>
      <c r="N242" s="24"/>
      <c r="O242" s="24"/>
      <c r="P242" s="24"/>
    </row>
    <row r="243" ht="16.5" customHeight="1">
      <c r="A243" s="24"/>
      <c r="B243" s="24"/>
      <c r="G243" s="62"/>
      <c r="M243" s="21"/>
      <c r="N243" s="24"/>
      <c r="O243" s="24"/>
      <c r="P243" s="24"/>
    </row>
    <row r="244" ht="16.5" customHeight="1">
      <c r="A244" s="24"/>
      <c r="B244" s="24"/>
      <c r="G244" s="62"/>
      <c r="M244" s="21"/>
      <c r="N244" s="24"/>
      <c r="O244" s="24"/>
      <c r="P244" s="24"/>
    </row>
    <row r="245" ht="16.5" customHeight="1">
      <c r="A245" s="24"/>
      <c r="B245" s="24"/>
      <c r="G245" s="62"/>
      <c r="M245" s="21"/>
      <c r="N245" s="24"/>
      <c r="O245" s="24"/>
      <c r="P245" s="24"/>
    </row>
    <row r="246" ht="16.5" customHeight="1">
      <c r="A246" s="24"/>
      <c r="B246" s="24"/>
      <c r="G246" s="62"/>
      <c r="M246" s="21"/>
      <c r="N246" s="24"/>
      <c r="O246" s="24"/>
      <c r="P246" s="24"/>
    </row>
    <row r="247" ht="16.5" customHeight="1">
      <c r="A247" s="24"/>
      <c r="B247" s="24"/>
      <c r="G247" s="62"/>
      <c r="M247" s="21"/>
      <c r="N247" s="24"/>
      <c r="O247" s="24"/>
      <c r="P247" s="24"/>
    </row>
    <row r="248" ht="16.5" customHeight="1">
      <c r="A248" s="24"/>
      <c r="B248" s="24"/>
      <c r="G248" s="62"/>
      <c r="M248" s="21"/>
      <c r="N248" s="24"/>
      <c r="O248" s="24"/>
      <c r="P248" s="24"/>
    </row>
    <row r="249" ht="16.5" customHeight="1">
      <c r="A249" s="24"/>
      <c r="B249" s="24"/>
      <c r="G249" s="62"/>
      <c r="M249" s="21"/>
      <c r="N249" s="24"/>
      <c r="O249" s="24"/>
      <c r="P249" s="24"/>
    </row>
    <row r="250" ht="16.5" customHeight="1">
      <c r="A250" s="24"/>
      <c r="B250" s="24"/>
      <c r="G250" s="62"/>
      <c r="M250" s="21"/>
      <c r="N250" s="24"/>
      <c r="O250" s="24"/>
      <c r="P250" s="24"/>
    </row>
    <row r="251" ht="16.5" customHeight="1">
      <c r="A251" s="24"/>
      <c r="B251" s="24"/>
      <c r="G251" s="62"/>
      <c r="M251" s="21"/>
      <c r="N251" s="24"/>
      <c r="O251" s="24"/>
      <c r="P251" s="24"/>
    </row>
    <row r="252" ht="16.5" customHeight="1">
      <c r="A252" s="24"/>
      <c r="B252" s="24"/>
      <c r="G252" s="62"/>
      <c r="M252" s="21"/>
      <c r="N252" s="24"/>
      <c r="O252" s="24"/>
      <c r="P252" s="24"/>
    </row>
    <row r="253" ht="16.5" customHeight="1">
      <c r="A253" s="24"/>
      <c r="B253" s="24"/>
      <c r="G253" s="62"/>
      <c r="M253" s="21"/>
      <c r="N253" s="24"/>
      <c r="O253" s="24"/>
      <c r="P253" s="24"/>
    </row>
    <row r="254" ht="16.5" customHeight="1">
      <c r="A254" s="24"/>
      <c r="B254" s="24"/>
      <c r="G254" s="62"/>
      <c r="M254" s="21"/>
      <c r="N254" s="24"/>
      <c r="O254" s="24"/>
      <c r="P254" s="24"/>
    </row>
    <row r="255" ht="16.5" customHeight="1">
      <c r="A255" s="24"/>
      <c r="B255" s="24"/>
      <c r="G255" s="62"/>
      <c r="M255" s="21"/>
      <c r="N255" s="24"/>
      <c r="O255" s="24"/>
      <c r="P255" s="24"/>
    </row>
    <row r="256" ht="16.5" customHeight="1">
      <c r="A256" s="24"/>
      <c r="B256" s="24"/>
      <c r="G256" s="62"/>
      <c r="M256" s="21"/>
      <c r="N256" s="24"/>
      <c r="O256" s="24"/>
      <c r="P256" s="24"/>
    </row>
    <row r="257" ht="16.5" customHeight="1">
      <c r="A257" s="24"/>
      <c r="B257" s="24"/>
      <c r="G257" s="62"/>
      <c r="M257" s="21"/>
      <c r="N257" s="24"/>
      <c r="O257" s="24"/>
      <c r="P257" s="24"/>
    </row>
    <row r="258" ht="16.5" customHeight="1">
      <c r="A258" s="24"/>
      <c r="B258" s="24"/>
      <c r="G258" s="62"/>
      <c r="M258" s="21"/>
      <c r="N258" s="24"/>
      <c r="O258" s="24"/>
      <c r="P258" s="24"/>
    </row>
    <row r="259" ht="16.5" customHeight="1">
      <c r="A259" s="24"/>
      <c r="B259" s="24"/>
      <c r="G259" s="62"/>
      <c r="M259" s="21"/>
      <c r="N259" s="24"/>
      <c r="O259" s="24"/>
      <c r="P259" s="24"/>
    </row>
    <row r="260" ht="16.5" customHeight="1">
      <c r="A260" s="24"/>
      <c r="B260" s="24"/>
      <c r="G260" s="62"/>
      <c r="M260" s="21"/>
      <c r="N260" s="24"/>
      <c r="O260" s="24"/>
      <c r="P260" s="24"/>
    </row>
    <row r="261" ht="16.5" customHeight="1">
      <c r="A261" s="24"/>
      <c r="B261" s="24"/>
      <c r="G261" s="62"/>
      <c r="M261" s="21"/>
      <c r="N261" s="24"/>
      <c r="O261" s="24"/>
      <c r="P261" s="24"/>
    </row>
    <row r="262" ht="16.5" customHeight="1">
      <c r="A262" s="24"/>
      <c r="B262" s="24"/>
      <c r="G262" s="62"/>
      <c r="M262" s="21"/>
      <c r="N262" s="24"/>
      <c r="O262" s="24"/>
      <c r="P262" s="24"/>
    </row>
    <row r="263" ht="16.5" customHeight="1">
      <c r="A263" s="24"/>
      <c r="B263" s="24"/>
      <c r="G263" s="62"/>
      <c r="M263" s="21"/>
      <c r="N263" s="24"/>
      <c r="O263" s="24"/>
      <c r="P263" s="24"/>
    </row>
    <row r="264" ht="16.5" customHeight="1">
      <c r="A264" s="24"/>
      <c r="B264" s="24"/>
      <c r="G264" s="62"/>
      <c r="M264" s="21"/>
      <c r="N264" s="24"/>
      <c r="O264" s="24"/>
      <c r="P264" s="24"/>
    </row>
    <row r="265" ht="16.5" customHeight="1">
      <c r="A265" s="24"/>
      <c r="B265" s="24"/>
      <c r="G265" s="62"/>
      <c r="M265" s="21"/>
      <c r="N265" s="24"/>
      <c r="O265" s="24"/>
      <c r="P265" s="24"/>
    </row>
    <row r="266" ht="16.5" customHeight="1">
      <c r="A266" s="24"/>
      <c r="B266" s="24"/>
      <c r="G266" s="62"/>
      <c r="M266" s="21"/>
      <c r="N266" s="24"/>
      <c r="O266" s="24"/>
      <c r="P266" s="24"/>
    </row>
    <row r="267" ht="16.5" customHeight="1">
      <c r="A267" s="24"/>
      <c r="B267" s="24"/>
      <c r="G267" s="62"/>
      <c r="M267" s="21"/>
      <c r="N267" s="24"/>
      <c r="O267" s="24"/>
      <c r="P267" s="24"/>
    </row>
    <row r="268" ht="16.5" customHeight="1">
      <c r="A268" s="24"/>
      <c r="B268" s="24"/>
      <c r="G268" s="62"/>
      <c r="M268" s="21"/>
      <c r="N268" s="24"/>
      <c r="O268" s="24"/>
      <c r="P268" s="24"/>
    </row>
    <row r="269" ht="16.5" customHeight="1">
      <c r="A269" s="24"/>
      <c r="B269" s="24"/>
      <c r="G269" s="62"/>
      <c r="M269" s="21"/>
      <c r="N269" s="24"/>
      <c r="O269" s="24"/>
      <c r="P269" s="24"/>
    </row>
    <row r="270" ht="16.5" customHeight="1">
      <c r="A270" s="24"/>
      <c r="B270" s="24"/>
      <c r="G270" s="62"/>
      <c r="M270" s="21"/>
      <c r="N270" s="24"/>
      <c r="O270" s="24"/>
      <c r="P270" s="24"/>
    </row>
    <row r="271" ht="16.5" customHeight="1">
      <c r="A271" s="24"/>
      <c r="B271" s="24"/>
      <c r="G271" s="62"/>
      <c r="M271" s="21"/>
      <c r="N271" s="24"/>
      <c r="O271" s="24"/>
      <c r="P271" s="24"/>
    </row>
    <row r="272" ht="16.5" customHeight="1">
      <c r="A272" s="24"/>
      <c r="B272" s="24"/>
      <c r="G272" s="62"/>
      <c r="M272" s="21"/>
      <c r="N272" s="24"/>
      <c r="O272" s="24"/>
      <c r="P272" s="24"/>
    </row>
    <row r="273" ht="16.5" customHeight="1">
      <c r="A273" s="24"/>
      <c r="B273" s="24"/>
      <c r="G273" s="62"/>
      <c r="M273" s="21"/>
      <c r="N273" s="24"/>
      <c r="O273" s="24"/>
      <c r="P273" s="24"/>
    </row>
    <row r="274" ht="16.5" customHeight="1">
      <c r="A274" s="24"/>
      <c r="B274" s="24"/>
      <c r="G274" s="62"/>
      <c r="M274" s="21"/>
      <c r="N274" s="24"/>
      <c r="O274" s="24"/>
      <c r="P274" s="24"/>
    </row>
    <row r="275" ht="16.5" customHeight="1">
      <c r="A275" s="24"/>
      <c r="B275" s="24"/>
      <c r="G275" s="62"/>
      <c r="M275" s="21"/>
      <c r="N275" s="24"/>
      <c r="O275" s="24"/>
      <c r="P275" s="24"/>
    </row>
    <row r="276" ht="16.5" customHeight="1">
      <c r="A276" s="24"/>
      <c r="B276" s="24"/>
      <c r="G276" s="62"/>
      <c r="M276" s="21"/>
      <c r="N276" s="24"/>
      <c r="O276" s="24"/>
      <c r="P276" s="24"/>
    </row>
    <row r="277" ht="16.5" customHeight="1">
      <c r="A277" s="24"/>
      <c r="B277" s="24"/>
      <c r="G277" s="62"/>
      <c r="M277" s="21"/>
      <c r="N277" s="24"/>
      <c r="O277" s="24"/>
      <c r="P277" s="24"/>
    </row>
    <row r="278" ht="16.5" customHeight="1">
      <c r="A278" s="24"/>
      <c r="B278" s="24"/>
      <c r="G278" s="62"/>
      <c r="M278" s="21"/>
      <c r="N278" s="24"/>
      <c r="O278" s="24"/>
      <c r="P278" s="24"/>
    </row>
    <row r="279" ht="16.5" customHeight="1">
      <c r="A279" s="24"/>
      <c r="B279" s="24"/>
      <c r="G279" s="62"/>
      <c r="M279" s="21"/>
      <c r="N279" s="24"/>
      <c r="O279" s="24"/>
      <c r="P279" s="24"/>
    </row>
    <row r="280" ht="16.5" customHeight="1">
      <c r="A280" s="24"/>
      <c r="B280" s="24"/>
      <c r="G280" s="62"/>
      <c r="M280" s="21"/>
      <c r="N280" s="24"/>
      <c r="O280" s="24"/>
      <c r="P280" s="24"/>
    </row>
    <row r="281" ht="16.5" customHeight="1">
      <c r="A281" s="24"/>
      <c r="B281" s="24"/>
      <c r="G281" s="62"/>
      <c r="M281" s="21"/>
      <c r="N281" s="24"/>
      <c r="O281" s="24"/>
      <c r="P281" s="24"/>
    </row>
    <row r="282" ht="16.5" customHeight="1">
      <c r="A282" s="24"/>
      <c r="B282" s="24"/>
      <c r="G282" s="62"/>
      <c r="M282" s="21"/>
      <c r="N282" s="24"/>
      <c r="O282" s="24"/>
      <c r="P282" s="24"/>
    </row>
    <row r="283" ht="16.5" customHeight="1">
      <c r="A283" s="24"/>
      <c r="B283" s="24"/>
      <c r="G283" s="62"/>
      <c r="M283" s="21"/>
      <c r="N283" s="24"/>
      <c r="O283" s="24"/>
      <c r="P283" s="24"/>
    </row>
    <row r="284" ht="16.5" customHeight="1">
      <c r="A284" s="24"/>
      <c r="B284" s="24"/>
      <c r="G284" s="62"/>
      <c r="M284" s="21"/>
      <c r="N284" s="24"/>
      <c r="O284" s="24"/>
      <c r="P284" s="24"/>
    </row>
    <row r="285" ht="16.5" customHeight="1">
      <c r="A285" s="24"/>
      <c r="B285" s="24"/>
      <c r="G285" s="62"/>
      <c r="M285" s="21"/>
      <c r="N285" s="24"/>
      <c r="O285" s="24"/>
      <c r="P285" s="24"/>
    </row>
    <row r="286" ht="16.5" customHeight="1">
      <c r="A286" s="24"/>
      <c r="B286" s="24"/>
      <c r="G286" s="62"/>
      <c r="M286" s="21"/>
      <c r="N286" s="24"/>
      <c r="O286" s="24"/>
      <c r="P286" s="24"/>
    </row>
    <row r="287" ht="16.5" customHeight="1">
      <c r="A287" s="24"/>
      <c r="B287" s="24"/>
      <c r="G287" s="62"/>
      <c r="M287" s="21"/>
      <c r="N287" s="24"/>
      <c r="O287" s="24"/>
      <c r="P287" s="24"/>
    </row>
    <row r="288" ht="16.5" customHeight="1">
      <c r="A288" s="24"/>
      <c r="B288" s="24"/>
      <c r="G288" s="62"/>
      <c r="M288" s="21"/>
      <c r="N288" s="24"/>
      <c r="O288" s="24"/>
      <c r="P288" s="24"/>
    </row>
    <row r="289" ht="16.5" customHeight="1">
      <c r="A289" s="24"/>
      <c r="B289" s="24"/>
      <c r="G289" s="62"/>
      <c r="M289" s="21"/>
      <c r="N289" s="24"/>
      <c r="O289" s="24"/>
      <c r="P289" s="24"/>
    </row>
    <row r="290" ht="16.5" customHeight="1">
      <c r="A290" s="24"/>
      <c r="B290" s="24"/>
      <c r="G290" s="62"/>
      <c r="M290" s="21"/>
      <c r="N290" s="24"/>
      <c r="O290" s="24"/>
      <c r="P290" s="24"/>
    </row>
    <row r="291" ht="16.5" customHeight="1">
      <c r="A291" s="24"/>
      <c r="B291" s="24"/>
      <c r="G291" s="62"/>
      <c r="M291" s="21"/>
      <c r="N291" s="24"/>
      <c r="O291" s="24"/>
      <c r="P291" s="24"/>
    </row>
    <row r="292" ht="16.5" customHeight="1">
      <c r="A292" s="24"/>
      <c r="B292" s="24"/>
      <c r="G292" s="62"/>
      <c r="M292" s="21"/>
      <c r="N292" s="24"/>
      <c r="O292" s="24"/>
      <c r="P292" s="24"/>
    </row>
    <row r="293" ht="16.5" customHeight="1">
      <c r="A293" s="24"/>
      <c r="B293" s="24"/>
      <c r="G293" s="62"/>
      <c r="M293" s="21"/>
      <c r="N293" s="24"/>
      <c r="O293" s="24"/>
      <c r="P293" s="24"/>
    </row>
    <row r="294" ht="16.5" customHeight="1">
      <c r="A294" s="24"/>
      <c r="B294" s="24"/>
      <c r="G294" s="62"/>
      <c r="M294" s="21"/>
      <c r="N294" s="24"/>
      <c r="O294" s="24"/>
      <c r="P294" s="24"/>
    </row>
    <row r="295" ht="16.5" customHeight="1">
      <c r="A295" s="24"/>
      <c r="B295" s="24"/>
      <c r="G295" s="62"/>
      <c r="M295" s="21"/>
      <c r="N295" s="24"/>
      <c r="O295" s="24"/>
      <c r="P295" s="24"/>
    </row>
    <row r="296" ht="16.5" customHeight="1">
      <c r="A296" s="24"/>
      <c r="B296" s="24"/>
      <c r="G296" s="62"/>
      <c r="M296" s="21"/>
      <c r="N296" s="24"/>
      <c r="O296" s="24"/>
      <c r="P296" s="24"/>
    </row>
    <row r="297" ht="16.5" customHeight="1">
      <c r="A297" s="24"/>
      <c r="B297" s="24"/>
      <c r="G297" s="62"/>
      <c r="M297" s="21"/>
      <c r="N297" s="24"/>
      <c r="O297" s="24"/>
      <c r="P297" s="24"/>
    </row>
    <row r="298" ht="16.5" customHeight="1">
      <c r="A298" s="24"/>
      <c r="B298" s="24"/>
      <c r="G298" s="62"/>
      <c r="M298" s="21"/>
      <c r="N298" s="24"/>
      <c r="O298" s="24"/>
      <c r="P298" s="24"/>
    </row>
    <row r="299" ht="16.5" customHeight="1">
      <c r="A299" s="24"/>
      <c r="B299" s="24"/>
      <c r="G299" s="62"/>
      <c r="M299" s="21"/>
      <c r="N299" s="24"/>
      <c r="O299" s="24"/>
      <c r="P299" s="24"/>
    </row>
    <row r="300" ht="16.5" customHeight="1">
      <c r="A300" s="24"/>
      <c r="B300" s="24"/>
      <c r="G300" s="62"/>
      <c r="M300" s="21"/>
      <c r="N300" s="24"/>
      <c r="O300" s="24"/>
      <c r="P300" s="24"/>
    </row>
    <row r="301" ht="16.5" customHeight="1">
      <c r="A301" s="24"/>
      <c r="B301" s="24"/>
      <c r="G301" s="62"/>
      <c r="M301" s="21"/>
      <c r="N301" s="24"/>
      <c r="O301" s="24"/>
      <c r="P301" s="24"/>
    </row>
    <row r="302" ht="16.5" customHeight="1">
      <c r="A302" s="24"/>
      <c r="B302" s="24"/>
      <c r="G302" s="62"/>
      <c r="M302" s="21"/>
      <c r="N302" s="24"/>
      <c r="O302" s="24"/>
      <c r="P302" s="24"/>
    </row>
    <row r="303" ht="16.5" customHeight="1">
      <c r="A303" s="24"/>
      <c r="B303" s="24"/>
      <c r="G303" s="62"/>
      <c r="M303" s="21"/>
      <c r="N303" s="24"/>
      <c r="O303" s="24"/>
      <c r="P303" s="24"/>
    </row>
    <row r="304" ht="16.5" customHeight="1">
      <c r="A304" s="24"/>
      <c r="B304" s="24"/>
      <c r="G304" s="62"/>
      <c r="M304" s="21"/>
      <c r="N304" s="24"/>
      <c r="O304" s="24"/>
      <c r="P304" s="24"/>
    </row>
    <row r="305" ht="16.5" customHeight="1">
      <c r="A305" s="24"/>
      <c r="B305" s="24"/>
      <c r="G305" s="62"/>
      <c r="M305" s="21"/>
      <c r="N305" s="24"/>
      <c r="O305" s="24"/>
      <c r="P305" s="24"/>
    </row>
    <row r="306" ht="16.5" customHeight="1">
      <c r="A306" s="24"/>
      <c r="B306" s="24"/>
      <c r="G306" s="62"/>
      <c r="M306" s="21"/>
      <c r="N306" s="24"/>
      <c r="O306" s="24"/>
      <c r="P306" s="24"/>
    </row>
    <row r="307" ht="16.5" customHeight="1">
      <c r="A307" s="24"/>
      <c r="B307" s="24"/>
      <c r="G307" s="62"/>
      <c r="M307" s="21"/>
      <c r="N307" s="24"/>
      <c r="O307" s="24"/>
      <c r="P307" s="24"/>
    </row>
    <row r="308" ht="16.5" customHeight="1">
      <c r="A308" s="24"/>
      <c r="B308" s="24"/>
      <c r="G308" s="62"/>
      <c r="M308" s="21"/>
      <c r="N308" s="24"/>
      <c r="O308" s="24"/>
      <c r="P308" s="24"/>
    </row>
    <row r="309" ht="16.5" customHeight="1">
      <c r="A309" s="24"/>
      <c r="B309" s="24"/>
      <c r="G309" s="62"/>
      <c r="M309" s="21"/>
      <c r="N309" s="24"/>
      <c r="O309" s="24"/>
      <c r="P309" s="24"/>
    </row>
    <row r="310" ht="16.5" customHeight="1">
      <c r="A310" s="24"/>
      <c r="B310" s="24"/>
      <c r="G310" s="62"/>
      <c r="M310" s="21"/>
      <c r="N310" s="24"/>
      <c r="O310" s="24"/>
      <c r="P310" s="24"/>
    </row>
    <row r="311" ht="16.5" customHeight="1">
      <c r="A311" s="24"/>
      <c r="B311" s="24"/>
      <c r="G311" s="62"/>
      <c r="M311" s="21"/>
      <c r="N311" s="24"/>
      <c r="O311" s="24"/>
      <c r="P311" s="24"/>
    </row>
    <row r="312" ht="16.5" customHeight="1">
      <c r="A312" s="24"/>
      <c r="B312" s="24"/>
      <c r="G312" s="62"/>
      <c r="M312" s="21"/>
      <c r="N312" s="24"/>
      <c r="O312" s="24"/>
      <c r="P312" s="24"/>
    </row>
    <row r="313" ht="16.5" customHeight="1">
      <c r="A313" s="24"/>
      <c r="B313" s="24"/>
      <c r="G313" s="62"/>
      <c r="M313" s="21"/>
      <c r="N313" s="24"/>
      <c r="O313" s="24"/>
      <c r="P313" s="24"/>
    </row>
    <row r="314" ht="16.5" customHeight="1">
      <c r="A314" s="24"/>
      <c r="B314" s="24"/>
      <c r="G314" s="62"/>
      <c r="M314" s="21"/>
      <c r="N314" s="24"/>
      <c r="O314" s="24"/>
      <c r="P314" s="24"/>
    </row>
    <row r="315" ht="16.5" customHeight="1">
      <c r="A315" s="24"/>
      <c r="B315" s="24"/>
      <c r="G315" s="62"/>
      <c r="M315" s="21"/>
      <c r="N315" s="24"/>
      <c r="O315" s="24"/>
      <c r="P315" s="24"/>
    </row>
    <row r="316" ht="16.5" customHeight="1">
      <c r="A316" s="24"/>
      <c r="B316" s="24"/>
      <c r="G316" s="62"/>
      <c r="M316" s="21"/>
      <c r="N316" s="24"/>
      <c r="O316" s="24"/>
      <c r="P316" s="24"/>
    </row>
    <row r="317" ht="16.5" customHeight="1">
      <c r="A317" s="24"/>
      <c r="B317" s="24"/>
      <c r="G317" s="62"/>
      <c r="M317" s="21"/>
      <c r="N317" s="24"/>
      <c r="O317" s="24"/>
      <c r="P317" s="24"/>
    </row>
    <row r="318" ht="16.5" customHeight="1">
      <c r="A318" s="24"/>
      <c r="B318" s="24"/>
      <c r="G318" s="62"/>
      <c r="M318" s="21"/>
      <c r="N318" s="24"/>
      <c r="O318" s="24"/>
      <c r="P318" s="24"/>
    </row>
    <row r="319" ht="16.5" customHeight="1">
      <c r="A319" s="24"/>
      <c r="B319" s="24"/>
      <c r="G319" s="62"/>
      <c r="M319" s="21"/>
      <c r="N319" s="24"/>
      <c r="O319" s="24"/>
      <c r="P319" s="24"/>
    </row>
    <row r="320" ht="16.5" customHeight="1">
      <c r="A320" s="24"/>
      <c r="B320" s="24"/>
      <c r="G320" s="62"/>
      <c r="M320" s="21"/>
      <c r="N320" s="24"/>
      <c r="O320" s="24"/>
      <c r="P320" s="24"/>
    </row>
    <row r="321" ht="16.5" customHeight="1">
      <c r="A321" s="24"/>
      <c r="B321" s="24"/>
      <c r="G321" s="62"/>
      <c r="M321" s="21"/>
      <c r="N321" s="24"/>
      <c r="O321" s="24"/>
      <c r="P321" s="24"/>
    </row>
    <row r="322" ht="16.5" customHeight="1">
      <c r="A322" s="24"/>
      <c r="B322" s="24"/>
      <c r="G322" s="62"/>
      <c r="M322" s="21"/>
      <c r="N322" s="24"/>
      <c r="O322" s="24"/>
      <c r="P322" s="24"/>
    </row>
    <row r="323" ht="16.5" customHeight="1">
      <c r="A323" s="24"/>
      <c r="B323" s="24"/>
      <c r="G323" s="62"/>
      <c r="M323" s="21"/>
      <c r="N323" s="24"/>
      <c r="O323" s="24"/>
      <c r="P323" s="24"/>
    </row>
    <row r="324" ht="16.5" customHeight="1">
      <c r="A324" s="24"/>
      <c r="B324" s="24"/>
      <c r="G324" s="62"/>
      <c r="M324" s="21"/>
      <c r="N324" s="24"/>
      <c r="O324" s="24"/>
      <c r="P324" s="24"/>
    </row>
    <row r="325" ht="16.5" customHeight="1">
      <c r="A325" s="24"/>
      <c r="B325" s="24"/>
      <c r="G325" s="62"/>
      <c r="M325" s="21"/>
      <c r="N325" s="24"/>
      <c r="O325" s="24"/>
      <c r="P325" s="24"/>
    </row>
    <row r="326" ht="16.5" customHeight="1">
      <c r="A326" s="24"/>
      <c r="B326" s="24"/>
      <c r="G326" s="62"/>
      <c r="M326" s="21"/>
      <c r="N326" s="24"/>
      <c r="O326" s="24"/>
      <c r="P326" s="24"/>
    </row>
    <row r="327" ht="16.5" customHeight="1">
      <c r="A327" s="24"/>
      <c r="B327" s="24"/>
      <c r="G327" s="62"/>
      <c r="M327" s="21"/>
      <c r="N327" s="24"/>
      <c r="O327" s="24"/>
      <c r="P327" s="24"/>
    </row>
    <row r="328" ht="16.5" customHeight="1">
      <c r="A328" s="24"/>
      <c r="B328" s="24"/>
      <c r="G328" s="62"/>
      <c r="M328" s="21"/>
      <c r="N328" s="24"/>
      <c r="O328" s="24"/>
      <c r="P328" s="24"/>
    </row>
    <row r="329" ht="16.5" customHeight="1">
      <c r="A329" s="24"/>
      <c r="B329" s="24"/>
      <c r="G329" s="62"/>
      <c r="M329" s="21"/>
      <c r="N329" s="24"/>
      <c r="O329" s="24"/>
      <c r="P329" s="24"/>
    </row>
    <row r="330" ht="16.5" customHeight="1">
      <c r="A330" s="24"/>
      <c r="B330" s="24"/>
      <c r="G330" s="62"/>
      <c r="M330" s="21"/>
      <c r="N330" s="24"/>
      <c r="O330" s="24"/>
      <c r="P330" s="24"/>
    </row>
    <row r="331" ht="16.5" customHeight="1">
      <c r="A331" s="24"/>
      <c r="B331" s="24"/>
      <c r="G331" s="62"/>
      <c r="M331" s="21"/>
      <c r="N331" s="24"/>
      <c r="O331" s="24"/>
      <c r="P331" s="24"/>
    </row>
    <row r="332" ht="16.5" customHeight="1">
      <c r="A332" s="24"/>
      <c r="B332" s="24"/>
      <c r="G332" s="62"/>
      <c r="M332" s="21"/>
      <c r="N332" s="24"/>
      <c r="O332" s="24"/>
      <c r="P332" s="24"/>
    </row>
    <row r="333" ht="16.5" customHeight="1">
      <c r="A333" s="24"/>
      <c r="B333" s="24"/>
      <c r="G333" s="62"/>
      <c r="M333" s="21"/>
      <c r="N333" s="24"/>
      <c r="O333" s="24"/>
      <c r="P333" s="24"/>
    </row>
    <row r="334" ht="16.5" customHeight="1">
      <c r="A334" s="24"/>
      <c r="B334" s="24"/>
      <c r="G334" s="62"/>
      <c r="M334" s="21"/>
      <c r="N334" s="24"/>
      <c r="O334" s="24"/>
      <c r="P334" s="24"/>
    </row>
    <row r="335" ht="16.5" customHeight="1">
      <c r="A335" s="24"/>
      <c r="B335" s="24"/>
      <c r="G335" s="62"/>
      <c r="M335" s="21"/>
      <c r="N335" s="24"/>
      <c r="O335" s="24"/>
      <c r="P335" s="24"/>
    </row>
    <row r="336" ht="16.5" customHeight="1">
      <c r="A336" s="24"/>
      <c r="B336" s="24"/>
      <c r="G336" s="62"/>
      <c r="M336" s="21"/>
      <c r="N336" s="24"/>
      <c r="O336" s="24"/>
      <c r="P336" s="24"/>
    </row>
    <row r="337" ht="16.5" customHeight="1">
      <c r="A337" s="24"/>
      <c r="B337" s="24"/>
      <c r="G337" s="62"/>
      <c r="M337" s="21"/>
      <c r="N337" s="24"/>
      <c r="O337" s="24"/>
      <c r="P337" s="24"/>
    </row>
    <row r="338" ht="16.5" customHeight="1">
      <c r="A338" s="24"/>
      <c r="B338" s="24"/>
      <c r="G338" s="62"/>
      <c r="M338" s="21"/>
      <c r="N338" s="24"/>
      <c r="O338" s="24"/>
      <c r="P338" s="24"/>
    </row>
    <row r="339" ht="16.5" customHeight="1">
      <c r="A339" s="24"/>
      <c r="B339" s="24"/>
      <c r="G339" s="62"/>
      <c r="M339" s="21"/>
      <c r="N339" s="24"/>
      <c r="O339" s="24"/>
      <c r="P339" s="24"/>
    </row>
    <row r="340" ht="16.5" customHeight="1">
      <c r="A340" s="24"/>
      <c r="B340" s="24"/>
      <c r="G340" s="62"/>
      <c r="M340" s="21"/>
      <c r="N340" s="24"/>
      <c r="O340" s="24"/>
      <c r="P340" s="24"/>
    </row>
    <row r="341" ht="16.5" customHeight="1">
      <c r="A341" s="24"/>
      <c r="B341" s="24"/>
      <c r="G341" s="62"/>
      <c r="M341" s="21"/>
      <c r="N341" s="24"/>
      <c r="O341" s="24"/>
      <c r="P341" s="24"/>
    </row>
    <row r="342" ht="16.5" customHeight="1">
      <c r="A342" s="24"/>
      <c r="B342" s="24"/>
      <c r="G342" s="62"/>
      <c r="M342" s="21"/>
      <c r="N342" s="24"/>
      <c r="O342" s="24"/>
      <c r="P342" s="24"/>
    </row>
    <row r="343" ht="16.5" customHeight="1">
      <c r="A343" s="24"/>
      <c r="B343" s="24"/>
      <c r="G343" s="62"/>
      <c r="M343" s="21"/>
      <c r="N343" s="24"/>
      <c r="O343" s="24"/>
      <c r="P343" s="24"/>
    </row>
    <row r="344" ht="16.5" customHeight="1">
      <c r="A344" s="24"/>
      <c r="B344" s="24"/>
      <c r="G344" s="62"/>
      <c r="M344" s="21"/>
      <c r="N344" s="24"/>
      <c r="O344" s="24"/>
      <c r="P344" s="24"/>
    </row>
    <row r="345" ht="16.5" customHeight="1">
      <c r="A345" s="24"/>
      <c r="B345" s="24"/>
      <c r="G345" s="62"/>
      <c r="M345" s="21"/>
      <c r="N345" s="24"/>
      <c r="O345" s="24"/>
      <c r="P345" s="24"/>
    </row>
    <row r="346" ht="16.5" customHeight="1">
      <c r="A346" s="24"/>
      <c r="B346" s="24"/>
      <c r="G346" s="62"/>
      <c r="M346" s="21"/>
      <c r="N346" s="24"/>
      <c r="O346" s="24"/>
      <c r="P346" s="24"/>
    </row>
    <row r="347" ht="16.5" customHeight="1">
      <c r="A347" s="24"/>
      <c r="B347" s="24"/>
      <c r="G347" s="62"/>
      <c r="M347" s="21"/>
      <c r="N347" s="24"/>
      <c r="O347" s="24"/>
      <c r="P347" s="24"/>
    </row>
    <row r="348" ht="16.5" customHeight="1">
      <c r="A348" s="24"/>
      <c r="B348" s="24"/>
      <c r="G348" s="62"/>
      <c r="M348" s="21"/>
      <c r="N348" s="24"/>
      <c r="O348" s="24"/>
      <c r="P348" s="24"/>
    </row>
    <row r="349" ht="16.5" customHeight="1">
      <c r="A349" s="24"/>
      <c r="B349" s="24"/>
      <c r="G349" s="62"/>
      <c r="M349" s="21"/>
      <c r="N349" s="24"/>
      <c r="O349" s="24"/>
      <c r="P349" s="24"/>
    </row>
    <row r="350" ht="16.5" customHeight="1">
      <c r="A350" s="24"/>
      <c r="B350" s="24"/>
      <c r="G350" s="62"/>
      <c r="M350" s="21"/>
      <c r="N350" s="24"/>
      <c r="O350" s="24"/>
      <c r="P350" s="24"/>
    </row>
    <row r="351" ht="16.5" customHeight="1">
      <c r="A351" s="24"/>
      <c r="B351" s="24"/>
      <c r="G351" s="62"/>
      <c r="M351" s="21"/>
      <c r="N351" s="24"/>
      <c r="O351" s="24"/>
      <c r="P351" s="24"/>
    </row>
    <row r="352" ht="16.5" customHeight="1">
      <c r="A352" s="24"/>
      <c r="B352" s="24"/>
      <c r="G352" s="62"/>
      <c r="M352" s="21"/>
      <c r="N352" s="24"/>
      <c r="O352" s="24"/>
      <c r="P352" s="24"/>
    </row>
    <row r="353" ht="16.5" customHeight="1">
      <c r="A353" s="24"/>
      <c r="B353" s="24"/>
      <c r="G353" s="62"/>
      <c r="M353" s="21"/>
      <c r="N353" s="24"/>
      <c r="O353" s="24"/>
      <c r="P353" s="24"/>
    </row>
    <row r="354" ht="16.5" customHeight="1">
      <c r="A354" s="24"/>
      <c r="B354" s="24"/>
      <c r="G354" s="62"/>
      <c r="M354" s="21"/>
      <c r="N354" s="24"/>
      <c r="O354" s="24"/>
      <c r="P354" s="24"/>
    </row>
    <row r="355" ht="16.5" customHeight="1">
      <c r="A355" s="24"/>
      <c r="B355" s="24"/>
      <c r="G355" s="62"/>
      <c r="M355" s="21"/>
      <c r="N355" s="24"/>
      <c r="O355" s="24"/>
      <c r="P355" s="24"/>
    </row>
    <row r="356" ht="16.5" customHeight="1">
      <c r="A356" s="24"/>
      <c r="B356" s="24"/>
      <c r="G356" s="62"/>
      <c r="M356" s="21"/>
      <c r="N356" s="24"/>
      <c r="O356" s="24"/>
      <c r="P356" s="24"/>
    </row>
    <row r="357" ht="16.5" customHeight="1">
      <c r="A357" s="24"/>
      <c r="B357" s="24"/>
      <c r="G357" s="62"/>
      <c r="M357" s="21"/>
      <c r="N357" s="24"/>
      <c r="O357" s="24"/>
      <c r="P357" s="24"/>
    </row>
    <row r="358" ht="16.5" customHeight="1">
      <c r="A358" s="24"/>
      <c r="B358" s="24"/>
      <c r="G358" s="62"/>
      <c r="M358" s="21"/>
      <c r="N358" s="24"/>
      <c r="O358" s="24"/>
      <c r="P358" s="24"/>
    </row>
    <row r="359" ht="16.5" customHeight="1">
      <c r="A359" s="24"/>
      <c r="B359" s="24"/>
      <c r="G359" s="62"/>
      <c r="M359" s="21"/>
      <c r="N359" s="24"/>
      <c r="O359" s="24"/>
      <c r="P359" s="24"/>
    </row>
    <row r="360" ht="16.5" customHeight="1">
      <c r="A360" s="24"/>
      <c r="B360" s="24"/>
      <c r="G360" s="62"/>
      <c r="M360" s="21"/>
      <c r="N360" s="24"/>
      <c r="O360" s="24"/>
      <c r="P360" s="24"/>
    </row>
    <row r="361" ht="16.5" customHeight="1">
      <c r="A361" s="24"/>
      <c r="B361" s="24"/>
      <c r="G361" s="62"/>
      <c r="M361" s="21"/>
      <c r="N361" s="24"/>
      <c r="O361" s="24"/>
      <c r="P361" s="24"/>
    </row>
    <row r="362" ht="16.5" customHeight="1">
      <c r="A362" s="24"/>
      <c r="B362" s="24"/>
      <c r="G362" s="62"/>
      <c r="M362" s="21"/>
      <c r="N362" s="24"/>
      <c r="O362" s="24"/>
      <c r="P362" s="24"/>
    </row>
    <row r="363" ht="16.5" customHeight="1">
      <c r="A363" s="24"/>
      <c r="B363" s="24"/>
      <c r="G363" s="62"/>
      <c r="M363" s="21"/>
      <c r="N363" s="24"/>
      <c r="O363" s="24"/>
      <c r="P363" s="24"/>
    </row>
    <row r="364" ht="16.5" customHeight="1">
      <c r="A364" s="24"/>
      <c r="B364" s="24"/>
      <c r="G364" s="62"/>
      <c r="M364" s="21"/>
      <c r="N364" s="24"/>
      <c r="O364" s="24"/>
      <c r="P364" s="24"/>
    </row>
    <row r="365" ht="16.5" customHeight="1">
      <c r="A365" s="24"/>
      <c r="B365" s="24"/>
      <c r="G365" s="62"/>
      <c r="M365" s="21"/>
      <c r="N365" s="24"/>
      <c r="O365" s="24"/>
      <c r="P365" s="24"/>
    </row>
    <row r="366" ht="16.5" customHeight="1">
      <c r="A366" s="24"/>
      <c r="B366" s="24"/>
      <c r="G366" s="62"/>
      <c r="M366" s="21"/>
      <c r="N366" s="24"/>
      <c r="O366" s="24"/>
      <c r="P366" s="24"/>
    </row>
    <row r="367" ht="16.5" customHeight="1">
      <c r="A367" s="24"/>
      <c r="B367" s="24"/>
      <c r="G367" s="62"/>
      <c r="M367" s="21"/>
      <c r="N367" s="24"/>
      <c r="O367" s="24"/>
      <c r="P367" s="24"/>
    </row>
    <row r="368" ht="16.5" customHeight="1">
      <c r="A368" s="24"/>
      <c r="B368" s="24"/>
      <c r="G368" s="62"/>
      <c r="M368" s="21"/>
      <c r="N368" s="24"/>
      <c r="O368" s="24"/>
      <c r="P368" s="24"/>
    </row>
    <row r="369" ht="16.5" customHeight="1">
      <c r="A369" s="24"/>
      <c r="B369" s="24"/>
      <c r="G369" s="62"/>
      <c r="M369" s="21"/>
      <c r="N369" s="24"/>
      <c r="O369" s="24"/>
      <c r="P369" s="24"/>
    </row>
    <row r="370" ht="16.5" customHeight="1">
      <c r="A370" s="24"/>
      <c r="B370" s="24"/>
      <c r="G370" s="62"/>
      <c r="M370" s="21"/>
      <c r="N370" s="24"/>
      <c r="O370" s="24"/>
      <c r="P370" s="24"/>
    </row>
    <row r="371" ht="16.5" customHeight="1">
      <c r="A371" s="24"/>
      <c r="B371" s="24"/>
      <c r="G371" s="62"/>
      <c r="M371" s="21"/>
      <c r="N371" s="24"/>
      <c r="O371" s="24"/>
      <c r="P371" s="24"/>
    </row>
    <row r="372" ht="16.5" customHeight="1">
      <c r="A372" s="24"/>
      <c r="B372" s="24"/>
      <c r="G372" s="62"/>
      <c r="M372" s="21"/>
      <c r="N372" s="24"/>
      <c r="O372" s="24"/>
      <c r="P372" s="24"/>
    </row>
    <row r="373" ht="16.5" customHeight="1">
      <c r="A373" s="24"/>
      <c r="B373" s="24"/>
      <c r="G373" s="62"/>
      <c r="M373" s="21"/>
      <c r="N373" s="24"/>
      <c r="O373" s="24"/>
      <c r="P373" s="24"/>
    </row>
    <row r="374" ht="16.5" customHeight="1">
      <c r="A374" s="24"/>
      <c r="B374" s="24"/>
      <c r="G374" s="62"/>
      <c r="M374" s="21"/>
      <c r="N374" s="24"/>
      <c r="O374" s="24"/>
      <c r="P374" s="24"/>
    </row>
    <row r="375" ht="16.5" customHeight="1">
      <c r="A375" s="24"/>
      <c r="B375" s="24"/>
      <c r="G375" s="62"/>
      <c r="M375" s="21"/>
      <c r="N375" s="24"/>
      <c r="O375" s="24"/>
      <c r="P375" s="24"/>
    </row>
    <row r="376" ht="16.5" customHeight="1">
      <c r="A376" s="24"/>
      <c r="B376" s="24"/>
      <c r="G376" s="62"/>
      <c r="M376" s="21"/>
      <c r="N376" s="24"/>
      <c r="O376" s="24"/>
      <c r="P376" s="24"/>
    </row>
    <row r="377" ht="16.5" customHeight="1">
      <c r="A377" s="24"/>
      <c r="B377" s="24"/>
      <c r="G377" s="62"/>
      <c r="M377" s="21"/>
      <c r="N377" s="24"/>
      <c r="O377" s="24"/>
      <c r="P377" s="24"/>
    </row>
    <row r="378" ht="16.5" customHeight="1">
      <c r="A378" s="24"/>
      <c r="B378" s="24"/>
      <c r="G378" s="62"/>
      <c r="M378" s="21"/>
      <c r="N378" s="24"/>
      <c r="O378" s="24"/>
      <c r="P378" s="24"/>
    </row>
    <row r="379" ht="16.5" customHeight="1">
      <c r="A379" s="24"/>
      <c r="B379" s="24"/>
      <c r="G379" s="62"/>
      <c r="M379" s="21"/>
      <c r="N379" s="24"/>
      <c r="O379" s="24"/>
      <c r="P379" s="24"/>
    </row>
    <row r="380" ht="16.5" customHeight="1">
      <c r="A380" s="24"/>
      <c r="B380" s="24"/>
      <c r="G380" s="62"/>
      <c r="M380" s="21"/>
      <c r="N380" s="24"/>
      <c r="O380" s="24"/>
      <c r="P380" s="24"/>
    </row>
    <row r="381" ht="16.5" customHeight="1">
      <c r="A381" s="24"/>
      <c r="B381" s="24"/>
      <c r="G381" s="62"/>
      <c r="M381" s="21"/>
      <c r="N381" s="24"/>
      <c r="O381" s="24"/>
      <c r="P381" s="24"/>
    </row>
    <row r="382" ht="16.5" customHeight="1">
      <c r="A382" s="24"/>
      <c r="B382" s="24"/>
      <c r="G382" s="62"/>
      <c r="M382" s="21"/>
      <c r="N382" s="24"/>
      <c r="O382" s="24"/>
      <c r="P382" s="24"/>
    </row>
    <row r="383" ht="16.5" customHeight="1">
      <c r="A383" s="24"/>
      <c r="B383" s="24"/>
      <c r="G383" s="62"/>
      <c r="M383" s="21"/>
      <c r="N383" s="24"/>
      <c r="O383" s="24"/>
      <c r="P383" s="24"/>
    </row>
    <row r="384" ht="16.5" customHeight="1">
      <c r="A384" s="24"/>
      <c r="B384" s="24"/>
      <c r="G384" s="62"/>
      <c r="M384" s="21"/>
      <c r="N384" s="24"/>
      <c r="O384" s="24"/>
      <c r="P384" s="24"/>
    </row>
    <row r="385" ht="16.5" customHeight="1">
      <c r="A385" s="24"/>
      <c r="B385" s="24"/>
      <c r="G385" s="62"/>
      <c r="M385" s="21"/>
      <c r="N385" s="24"/>
      <c r="O385" s="24"/>
      <c r="P385" s="24"/>
    </row>
    <row r="386" ht="16.5" customHeight="1">
      <c r="A386" s="24"/>
      <c r="B386" s="24"/>
      <c r="G386" s="62"/>
      <c r="M386" s="21"/>
      <c r="N386" s="24"/>
      <c r="O386" s="24"/>
      <c r="P386" s="24"/>
    </row>
    <row r="387" ht="16.5" customHeight="1">
      <c r="A387" s="24"/>
      <c r="B387" s="24"/>
      <c r="G387" s="62"/>
      <c r="M387" s="21"/>
      <c r="N387" s="24"/>
      <c r="O387" s="24"/>
      <c r="P387" s="24"/>
    </row>
    <row r="388" ht="16.5" customHeight="1">
      <c r="A388" s="24"/>
      <c r="B388" s="24"/>
      <c r="G388" s="62"/>
      <c r="M388" s="21"/>
      <c r="N388" s="24"/>
      <c r="O388" s="24"/>
      <c r="P388" s="24"/>
    </row>
    <row r="389" ht="16.5" customHeight="1">
      <c r="A389" s="24"/>
      <c r="B389" s="24"/>
      <c r="G389" s="62"/>
      <c r="M389" s="21"/>
      <c r="N389" s="24"/>
      <c r="O389" s="24"/>
      <c r="P389" s="24"/>
    </row>
    <row r="390" ht="16.5" customHeight="1">
      <c r="A390" s="24"/>
      <c r="B390" s="24"/>
      <c r="G390" s="62"/>
      <c r="M390" s="21"/>
      <c r="N390" s="24"/>
      <c r="O390" s="24"/>
      <c r="P390" s="24"/>
    </row>
    <row r="391" ht="16.5" customHeight="1">
      <c r="A391" s="24"/>
      <c r="B391" s="24"/>
      <c r="G391" s="62"/>
      <c r="M391" s="21"/>
      <c r="N391" s="24"/>
      <c r="O391" s="24"/>
      <c r="P391" s="24"/>
    </row>
    <row r="392" ht="16.5" customHeight="1">
      <c r="A392" s="24"/>
      <c r="B392" s="24"/>
      <c r="G392" s="62"/>
      <c r="M392" s="21"/>
      <c r="N392" s="24"/>
      <c r="O392" s="24"/>
      <c r="P392" s="24"/>
    </row>
    <row r="393" ht="16.5" customHeight="1">
      <c r="A393" s="24"/>
      <c r="B393" s="24"/>
      <c r="G393" s="62"/>
      <c r="M393" s="21"/>
      <c r="N393" s="24"/>
      <c r="O393" s="24"/>
      <c r="P393" s="24"/>
    </row>
    <row r="394" ht="16.5" customHeight="1">
      <c r="A394" s="24"/>
      <c r="B394" s="24"/>
      <c r="G394" s="62"/>
      <c r="M394" s="21"/>
      <c r="N394" s="24"/>
      <c r="O394" s="24"/>
      <c r="P394" s="24"/>
    </row>
    <row r="395" ht="16.5" customHeight="1">
      <c r="A395" s="24"/>
      <c r="B395" s="24"/>
      <c r="G395" s="62"/>
      <c r="M395" s="21"/>
      <c r="N395" s="24"/>
      <c r="O395" s="24"/>
      <c r="P395" s="24"/>
    </row>
    <row r="396" ht="16.5" customHeight="1">
      <c r="A396" s="24"/>
      <c r="B396" s="24"/>
      <c r="G396" s="62"/>
      <c r="M396" s="21"/>
      <c r="N396" s="24"/>
      <c r="O396" s="24"/>
      <c r="P396" s="24"/>
    </row>
    <row r="397" ht="16.5" customHeight="1">
      <c r="A397" s="24"/>
      <c r="B397" s="24"/>
      <c r="G397" s="62"/>
      <c r="M397" s="21"/>
      <c r="N397" s="24"/>
      <c r="O397" s="24"/>
      <c r="P397" s="24"/>
    </row>
    <row r="398" ht="16.5" customHeight="1">
      <c r="A398" s="24"/>
      <c r="B398" s="24"/>
      <c r="G398" s="62"/>
      <c r="M398" s="21"/>
      <c r="N398" s="24"/>
      <c r="O398" s="24"/>
      <c r="P398" s="24"/>
    </row>
    <row r="399" ht="16.5" customHeight="1">
      <c r="A399" s="24"/>
      <c r="B399" s="24"/>
      <c r="G399" s="62"/>
      <c r="M399" s="21"/>
      <c r="N399" s="24"/>
      <c r="O399" s="24"/>
      <c r="P399" s="24"/>
    </row>
    <row r="400" ht="16.5" customHeight="1">
      <c r="A400" s="24"/>
      <c r="B400" s="24"/>
      <c r="G400" s="62"/>
      <c r="M400" s="21"/>
      <c r="N400" s="24"/>
      <c r="O400" s="24"/>
      <c r="P400" s="24"/>
    </row>
    <row r="401" ht="16.5" customHeight="1">
      <c r="A401" s="24"/>
      <c r="B401" s="24"/>
      <c r="G401" s="62"/>
      <c r="M401" s="21"/>
      <c r="N401" s="24"/>
      <c r="O401" s="24"/>
      <c r="P401" s="24"/>
    </row>
    <row r="402" ht="16.5" customHeight="1">
      <c r="A402" s="24"/>
      <c r="B402" s="24"/>
      <c r="G402" s="62"/>
      <c r="M402" s="21"/>
      <c r="N402" s="24"/>
      <c r="O402" s="24"/>
      <c r="P402" s="24"/>
    </row>
    <row r="403" ht="16.5" customHeight="1">
      <c r="A403" s="24"/>
      <c r="B403" s="24"/>
      <c r="G403" s="62"/>
      <c r="M403" s="21"/>
      <c r="N403" s="24"/>
      <c r="O403" s="24"/>
      <c r="P403" s="24"/>
    </row>
    <row r="404" ht="16.5" customHeight="1">
      <c r="A404" s="24"/>
      <c r="B404" s="24"/>
      <c r="G404" s="62"/>
      <c r="M404" s="21"/>
      <c r="N404" s="24"/>
      <c r="O404" s="24"/>
      <c r="P404" s="24"/>
    </row>
    <row r="405" ht="16.5" customHeight="1">
      <c r="A405" s="24"/>
      <c r="B405" s="24"/>
      <c r="G405" s="62"/>
      <c r="M405" s="21"/>
      <c r="N405" s="24"/>
      <c r="O405" s="24"/>
      <c r="P405" s="24"/>
    </row>
    <row r="406" ht="16.5" customHeight="1">
      <c r="A406" s="24"/>
      <c r="B406" s="24"/>
      <c r="G406" s="62"/>
      <c r="M406" s="21"/>
      <c r="N406" s="24"/>
      <c r="O406" s="24"/>
      <c r="P406" s="24"/>
    </row>
    <row r="407" ht="16.5" customHeight="1">
      <c r="A407" s="24"/>
      <c r="B407" s="24"/>
      <c r="G407" s="62"/>
      <c r="M407" s="21"/>
      <c r="N407" s="24"/>
      <c r="O407" s="24"/>
      <c r="P407" s="24"/>
    </row>
    <row r="408" ht="16.5" customHeight="1">
      <c r="A408" s="24"/>
      <c r="B408" s="24"/>
      <c r="G408" s="62"/>
      <c r="M408" s="21"/>
      <c r="N408" s="24"/>
      <c r="O408" s="24"/>
      <c r="P408" s="24"/>
    </row>
    <row r="409" ht="16.5" customHeight="1">
      <c r="A409" s="24"/>
      <c r="B409" s="24"/>
      <c r="G409" s="62"/>
      <c r="M409" s="21"/>
      <c r="N409" s="24"/>
      <c r="O409" s="24"/>
      <c r="P409" s="24"/>
    </row>
    <row r="410" ht="16.5" customHeight="1">
      <c r="A410" s="24"/>
      <c r="B410" s="24"/>
      <c r="G410" s="62"/>
      <c r="M410" s="21"/>
      <c r="N410" s="24"/>
      <c r="O410" s="24"/>
      <c r="P410" s="24"/>
    </row>
    <row r="411" ht="16.5" customHeight="1">
      <c r="A411" s="24"/>
      <c r="B411" s="24"/>
      <c r="G411" s="62"/>
      <c r="M411" s="21"/>
      <c r="N411" s="24"/>
      <c r="O411" s="24"/>
      <c r="P411" s="24"/>
    </row>
    <row r="412" ht="16.5" customHeight="1">
      <c r="A412" s="24"/>
      <c r="B412" s="24"/>
      <c r="G412" s="62"/>
      <c r="M412" s="21"/>
      <c r="N412" s="24"/>
      <c r="O412" s="24"/>
      <c r="P412" s="24"/>
    </row>
    <row r="413" ht="16.5" customHeight="1">
      <c r="A413" s="24"/>
      <c r="B413" s="24"/>
      <c r="G413" s="62"/>
      <c r="M413" s="21"/>
      <c r="N413" s="24"/>
      <c r="O413" s="24"/>
      <c r="P413" s="24"/>
    </row>
    <row r="414" ht="16.5" customHeight="1">
      <c r="A414" s="24"/>
      <c r="B414" s="24"/>
      <c r="G414" s="62"/>
      <c r="M414" s="21"/>
      <c r="N414" s="24"/>
      <c r="O414" s="24"/>
      <c r="P414" s="24"/>
    </row>
    <row r="415" ht="16.5" customHeight="1">
      <c r="A415" s="24"/>
      <c r="B415" s="24"/>
      <c r="G415" s="62"/>
      <c r="M415" s="21"/>
      <c r="N415" s="24"/>
      <c r="O415" s="24"/>
      <c r="P415" s="24"/>
    </row>
    <row r="416" ht="16.5" customHeight="1">
      <c r="A416" s="24"/>
      <c r="B416" s="24"/>
      <c r="G416" s="62"/>
      <c r="M416" s="21"/>
      <c r="N416" s="24"/>
      <c r="O416" s="24"/>
      <c r="P416" s="24"/>
    </row>
    <row r="417" ht="16.5" customHeight="1">
      <c r="A417" s="24"/>
      <c r="B417" s="24"/>
      <c r="G417" s="62"/>
      <c r="M417" s="21"/>
      <c r="N417" s="24"/>
      <c r="O417" s="24"/>
      <c r="P417" s="24"/>
    </row>
    <row r="418" ht="16.5" customHeight="1">
      <c r="A418" s="24"/>
      <c r="B418" s="24"/>
      <c r="G418" s="62"/>
      <c r="M418" s="21"/>
      <c r="N418" s="24"/>
      <c r="O418" s="24"/>
      <c r="P418" s="24"/>
    </row>
    <row r="419" ht="16.5" customHeight="1">
      <c r="A419" s="24"/>
      <c r="B419" s="24"/>
      <c r="G419" s="62"/>
      <c r="M419" s="21"/>
      <c r="N419" s="24"/>
      <c r="O419" s="24"/>
      <c r="P419" s="24"/>
    </row>
    <row r="420" ht="16.5" customHeight="1">
      <c r="A420" s="24"/>
      <c r="B420" s="24"/>
      <c r="G420" s="62"/>
      <c r="M420" s="21"/>
      <c r="N420" s="24"/>
      <c r="O420" s="24"/>
      <c r="P420" s="24"/>
    </row>
    <row r="421" ht="16.5" customHeight="1">
      <c r="A421" s="24"/>
      <c r="B421" s="24"/>
      <c r="G421" s="62"/>
      <c r="M421" s="21"/>
      <c r="N421" s="24"/>
      <c r="O421" s="24"/>
      <c r="P421" s="24"/>
    </row>
    <row r="422" ht="16.5" customHeight="1">
      <c r="A422" s="24"/>
      <c r="B422" s="24"/>
      <c r="G422" s="62"/>
      <c r="M422" s="21"/>
      <c r="N422" s="24"/>
      <c r="O422" s="24"/>
      <c r="P422" s="24"/>
    </row>
    <row r="423" ht="16.5" customHeight="1">
      <c r="A423" s="24"/>
      <c r="B423" s="24"/>
      <c r="G423" s="62"/>
      <c r="M423" s="21"/>
      <c r="N423" s="24"/>
      <c r="O423" s="24"/>
      <c r="P423" s="24"/>
    </row>
    <row r="424" ht="16.5" customHeight="1">
      <c r="A424" s="24"/>
      <c r="B424" s="24"/>
      <c r="G424" s="62"/>
      <c r="M424" s="21"/>
      <c r="N424" s="24"/>
      <c r="O424" s="24"/>
      <c r="P424" s="24"/>
    </row>
    <row r="425" ht="16.5" customHeight="1">
      <c r="A425" s="24"/>
      <c r="B425" s="24"/>
      <c r="G425" s="62"/>
      <c r="M425" s="21"/>
      <c r="N425" s="24"/>
      <c r="O425" s="24"/>
      <c r="P425" s="24"/>
    </row>
    <row r="426" ht="16.5" customHeight="1">
      <c r="A426" s="24"/>
      <c r="B426" s="24"/>
      <c r="G426" s="62"/>
      <c r="M426" s="21"/>
      <c r="N426" s="24"/>
      <c r="O426" s="24"/>
      <c r="P426" s="24"/>
    </row>
    <row r="427" ht="16.5" customHeight="1">
      <c r="A427" s="24"/>
      <c r="B427" s="24"/>
      <c r="G427" s="62"/>
      <c r="M427" s="21"/>
      <c r="N427" s="24"/>
      <c r="O427" s="24"/>
      <c r="P427" s="24"/>
    </row>
    <row r="428" ht="16.5" customHeight="1">
      <c r="A428" s="24"/>
      <c r="B428" s="24"/>
      <c r="G428" s="62"/>
      <c r="M428" s="21"/>
      <c r="N428" s="24"/>
      <c r="O428" s="24"/>
      <c r="P428" s="24"/>
    </row>
    <row r="429" ht="16.5" customHeight="1">
      <c r="A429" s="24"/>
      <c r="B429" s="24"/>
      <c r="G429" s="62"/>
      <c r="M429" s="21"/>
      <c r="N429" s="24"/>
      <c r="O429" s="24"/>
      <c r="P429" s="24"/>
    </row>
    <row r="430" ht="16.5" customHeight="1">
      <c r="A430" s="24"/>
      <c r="B430" s="24"/>
      <c r="G430" s="62"/>
      <c r="M430" s="21"/>
      <c r="N430" s="24"/>
      <c r="O430" s="24"/>
      <c r="P430" s="24"/>
    </row>
    <row r="431" ht="16.5" customHeight="1">
      <c r="A431" s="24"/>
      <c r="B431" s="24"/>
      <c r="G431" s="62"/>
      <c r="M431" s="21"/>
      <c r="N431" s="24"/>
      <c r="O431" s="24"/>
      <c r="P431" s="24"/>
    </row>
    <row r="432" ht="16.5" customHeight="1">
      <c r="A432" s="24"/>
      <c r="B432" s="24"/>
      <c r="G432" s="62"/>
      <c r="M432" s="21"/>
      <c r="N432" s="24"/>
      <c r="O432" s="24"/>
      <c r="P432" s="24"/>
    </row>
    <row r="433" ht="16.5" customHeight="1">
      <c r="A433" s="24"/>
      <c r="B433" s="24"/>
      <c r="G433" s="62"/>
      <c r="M433" s="21"/>
      <c r="N433" s="24"/>
      <c r="O433" s="24"/>
      <c r="P433" s="24"/>
    </row>
    <row r="434" ht="16.5" customHeight="1">
      <c r="A434" s="24"/>
      <c r="B434" s="24"/>
      <c r="G434" s="62"/>
      <c r="M434" s="21"/>
      <c r="N434" s="24"/>
      <c r="O434" s="24"/>
      <c r="P434" s="24"/>
    </row>
    <row r="435" ht="16.5" customHeight="1">
      <c r="A435" s="24"/>
      <c r="B435" s="24"/>
      <c r="G435" s="62"/>
      <c r="M435" s="21"/>
      <c r="N435" s="24"/>
      <c r="O435" s="24"/>
      <c r="P435" s="24"/>
    </row>
    <row r="436" ht="16.5" customHeight="1">
      <c r="A436" s="24"/>
      <c r="B436" s="24"/>
      <c r="G436" s="62"/>
      <c r="M436" s="21"/>
      <c r="N436" s="24"/>
      <c r="O436" s="24"/>
      <c r="P436" s="24"/>
    </row>
    <row r="437" ht="16.5" customHeight="1">
      <c r="A437" s="24"/>
      <c r="B437" s="24"/>
      <c r="G437" s="62"/>
      <c r="M437" s="21"/>
      <c r="N437" s="24"/>
      <c r="O437" s="24"/>
      <c r="P437" s="24"/>
    </row>
    <row r="438" ht="16.5" customHeight="1">
      <c r="A438" s="24"/>
      <c r="B438" s="24"/>
      <c r="G438" s="62"/>
      <c r="M438" s="21"/>
      <c r="N438" s="24"/>
      <c r="O438" s="24"/>
      <c r="P438" s="24"/>
    </row>
    <row r="439" ht="16.5" customHeight="1">
      <c r="A439" s="24"/>
      <c r="B439" s="24"/>
      <c r="G439" s="62"/>
      <c r="M439" s="21"/>
      <c r="N439" s="24"/>
      <c r="O439" s="24"/>
      <c r="P439" s="24"/>
    </row>
    <row r="440" ht="16.5" customHeight="1">
      <c r="A440" s="24"/>
      <c r="B440" s="24"/>
      <c r="G440" s="62"/>
      <c r="M440" s="21"/>
      <c r="N440" s="24"/>
      <c r="O440" s="24"/>
      <c r="P440" s="24"/>
    </row>
    <row r="441" ht="16.5" customHeight="1">
      <c r="A441" s="24"/>
      <c r="B441" s="24"/>
      <c r="G441" s="62"/>
      <c r="M441" s="21"/>
      <c r="N441" s="24"/>
      <c r="O441" s="24"/>
      <c r="P441" s="24"/>
    </row>
    <row r="442" ht="16.5" customHeight="1">
      <c r="A442" s="24"/>
      <c r="B442" s="24"/>
      <c r="G442" s="62"/>
      <c r="M442" s="21"/>
      <c r="N442" s="24"/>
      <c r="O442" s="24"/>
      <c r="P442" s="24"/>
    </row>
    <row r="443" ht="16.5" customHeight="1">
      <c r="A443" s="24"/>
      <c r="B443" s="24"/>
      <c r="G443" s="62"/>
      <c r="M443" s="21"/>
      <c r="N443" s="24"/>
      <c r="O443" s="24"/>
      <c r="P443" s="24"/>
    </row>
    <row r="444" ht="16.5" customHeight="1">
      <c r="A444" s="24"/>
      <c r="B444" s="24"/>
      <c r="G444" s="62"/>
      <c r="M444" s="21"/>
      <c r="N444" s="24"/>
      <c r="O444" s="24"/>
      <c r="P444" s="24"/>
    </row>
    <row r="445" ht="16.5" customHeight="1">
      <c r="A445" s="24"/>
      <c r="B445" s="24"/>
      <c r="G445" s="62"/>
      <c r="M445" s="21"/>
      <c r="N445" s="24"/>
      <c r="O445" s="24"/>
      <c r="P445" s="24"/>
    </row>
    <row r="446" ht="16.5" customHeight="1">
      <c r="A446" s="24"/>
      <c r="B446" s="24"/>
      <c r="G446" s="62"/>
      <c r="M446" s="21"/>
      <c r="N446" s="24"/>
      <c r="O446" s="24"/>
      <c r="P446" s="24"/>
    </row>
    <row r="447" ht="16.5" customHeight="1">
      <c r="A447" s="24"/>
      <c r="B447" s="24"/>
      <c r="G447" s="62"/>
      <c r="M447" s="21"/>
      <c r="N447" s="24"/>
      <c r="O447" s="24"/>
      <c r="P447" s="24"/>
    </row>
    <row r="448" ht="16.5" customHeight="1">
      <c r="A448" s="24"/>
      <c r="B448" s="24"/>
      <c r="G448" s="62"/>
      <c r="M448" s="21"/>
      <c r="N448" s="24"/>
      <c r="O448" s="24"/>
      <c r="P448" s="24"/>
    </row>
    <row r="449" ht="16.5" customHeight="1">
      <c r="A449" s="24"/>
      <c r="B449" s="24"/>
      <c r="G449" s="62"/>
      <c r="M449" s="21"/>
      <c r="N449" s="24"/>
      <c r="O449" s="24"/>
      <c r="P449" s="24"/>
    </row>
    <row r="450" ht="16.5" customHeight="1">
      <c r="A450" s="24"/>
      <c r="B450" s="24"/>
      <c r="G450" s="62"/>
      <c r="M450" s="21"/>
      <c r="N450" s="24"/>
      <c r="O450" s="24"/>
      <c r="P450" s="24"/>
    </row>
    <row r="451" ht="16.5" customHeight="1">
      <c r="A451" s="24"/>
      <c r="B451" s="24"/>
      <c r="G451" s="62"/>
      <c r="M451" s="21"/>
      <c r="N451" s="24"/>
      <c r="O451" s="24"/>
      <c r="P451" s="24"/>
    </row>
    <row r="452" ht="16.5" customHeight="1">
      <c r="A452" s="24"/>
      <c r="B452" s="24"/>
      <c r="G452" s="62"/>
      <c r="M452" s="21"/>
      <c r="N452" s="24"/>
      <c r="O452" s="24"/>
      <c r="P452" s="24"/>
    </row>
    <row r="453" ht="16.5" customHeight="1">
      <c r="A453" s="24"/>
      <c r="B453" s="24"/>
      <c r="G453" s="62"/>
      <c r="M453" s="21"/>
      <c r="N453" s="24"/>
      <c r="O453" s="24"/>
      <c r="P453" s="24"/>
    </row>
    <row r="454" ht="16.5" customHeight="1">
      <c r="A454" s="24"/>
      <c r="B454" s="24"/>
      <c r="G454" s="62"/>
      <c r="M454" s="21"/>
      <c r="N454" s="24"/>
      <c r="O454" s="24"/>
      <c r="P454" s="24"/>
    </row>
    <row r="455" ht="16.5" customHeight="1">
      <c r="A455" s="24"/>
      <c r="B455" s="24"/>
      <c r="G455" s="62"/>
      <c r="M455" s="21"/>
      <c r="N455" s="24"/>
      <c r="O455" s="24"/>
      <c r="P455" s="24"/>
    </row>
    <row r="456" ht="16.5" customHeight="1">
      <c r="A456" s="24"/>
      <c r="B456" s="24"/>
      <c r="G456" s="62"/>
      <c r="M456" s="21"/>
      <c r="N456" s="24"/>
      <c r="O456" s="24"/>
      <c r="P456" s="24"/>
    </row>
    <row r="457" ht="16.5" customHeight="1">
      <c r="A457" s="24"/>
      <c r="B457" s="24"/>
      <c r="G457" s="62"/>
      <c r="M457" s="21"/>
      <c r="N457" s="24"/>
      <c r="O457" s="24"/>
      <c r="P457" s="24"/>
    </row>
    <row r="458" ht="16.5" customHeight="1">
      <c r="A458" s="24"/>
      <c r="B458" s="24"/>
      <c r="G458" s="62"/>
      <c r="M458" s="21"/>
      <c r="N458" s="24"/>
      <c r="O458" s="24"/>
      <c r="P458" s="24"/>
    </row>
    <row r="459" ht="16.5" customHeight="1">
      <c r="A459" s="24"/>
      <c r="B459" s="24"/>
      <c r="G459" s="62"/>
      <c r="M459" s="21"/>
      <c r="N459" s="24"/>
      <c r="O459" s="24"/>
      <c r="P459" s="24"/>
    </row>
    <row r="460" ht="16.5" customHeight="1">
      <c r="A460" s="24"/>
      <c r="B460" s="24"/>
      <c r="G460" s="62"/>
      <c r="M460" s="21"/>
      <c r="N460" s="24"/>
      <c r="O460" s="24"/>
      <c r="P460" s="24"/>
    </row>
    <row r="461" ht="16.5" customHeight="1">
      <c r="A461" s="24"/>
      <c r="B461" s="24"/>
      <c r="G461" s="62"/>
      <c r="M461" s="21"/>
      <c r="N461" s="24"/>
      <c r="O461" s="24"/>
      <c r="P461" s="24"/>
    </row>
    <row r="462" ht="16.5" customHeight="1">
      <c r="A462" s="24"/>
      <c r="B462" s="24"/>
      <c r="G462" s="62"/>
      <c r="M462" s="21"/>
      <c r="N462" s="24"/>
      <c r="O462" s="24"/>
      <c r="P462" s="24"/>
    </row>
    <row r="463" ht="16.5" customHeight="1">
      <c r="A463" s="24"/>
      <c r="B463" s="24"/>
      <c r="G463" s="62"/>
      <c r="M463" s="21"/>
      <c r="N463" s="24"/>
      <c r="O463" s="24"/>
      <c r="P463" s="24"/>
    </row>
    <row r="464" ht="16.5" customHeight="1">
      <c r="A464" s="24"/>
      <c r="B464" s="24"/>
      <c r="G464" s="62"/>
      <c r="M464" s="21"/>
      <c r="N464" s="24"/>
      <c r="O464" s="24"/>
      <c r="P464" s="24"/>
    </row>
    <row r="465" ht="16.5" customHeight="1">
      <c r="A465" s="24"/>
      <c r="B465" s="24"/>
      <c r="G465" s="62"/>
      <c r="M465" s="21"/>
      <c r="N465" s="24"/>
      <c r="O465" s="24"/>
      <c r="P465" s="24"/>
    </row>
    <row r="466" ht="16.5" customHeight="1">
      <c r="A466" s="24"/>
      <c r="B466" s="24"/>
      <c r="G466" s="62"/>
      <c r="M466" s="21"/>
      <c r="N466" s="24"/>
      <c r="O466" s="24"/>
      <c r="P466" s="24"/>
    </row>
    <row r="467" ht="16.5" customHeight="1">
      <c r="A467" s="24"/>
      <c r="B467" s="24"/>
      <c r="G467" s="62"/>
      <c r="M467" s="21"/>
      <c r="N467" s="24"/>
      <c r="O467" s="24"/>
      <c r="P467" s="24"/>
    </row>
    <row r="468" ht="16.5" customHeight="1">
      <c r="A468" s="24"/>
      <c r="B468" s="24"/>
      <c r="G468" s="62"/>
      <c r="M468" s="21"/>
      <c r="N468" s="24"/>
      <c r="O468" s="24"/>
      <c r="P468" s="24"/>
    </row>
    <row r="469" ht="16.5" customHeight="1">
      <c r="A469" s="24"/>
      <c r="B469" s="24"/>
      <c r="G469" s="62"/>
      <c r="M469" s="21"/>
      <c r="N469" s="24"/>
      <c r="O469" s="24"/>
      <c r="P469" s="24"/>
    </row>
    <row r="470" ht="16.5" customHeight="1">
      <c r="A470" s="24"/>
      <c r="B470" s="24"/>
      <c r="G470" s="62"/>
      <c r="M470" s="21"/>
      <c r="N470" s="24"/>
      <c r="O470" s="24"/>
      <c r="P470" s="24"/>
    </row>
    <row r="471" ht="16.5" customHeight="1">
      <c r="A471" s="24"/>
      <c r="B471" s="24"/>
      <c r="G471" s="62"/>
      <c r="M471" s="21"/>
      <c r="N471" s="24"/>
      <c r="O471" s="24"/>
      <c r="P471" s="24"/>
    </row>
    <row r="472" ht="16.5" customHeight="1">
      <c r="A472" s="24"/>
      <c r="B472" s="24"/>
      <c r="G472" s="62"/>
      <c r="M472" s="21"/>
      <c r="N472" s="24"/>
      <c r="O472" s="24"/>
      <c r="P472" s="24"/>
    </row>
    <row r="473" ht="16.5" customHeight="1">
      <c r="A473" s="24"/>
      <c r="B473" s="24"/>
      <c r="G473" s="62"/>
      <c r="M473" s="21"/>
      <c r="N473" s="24"/>
      <c r="O473" s="24"/>
      <c r="P473" s="24"/>
    </row>
    <row r="474" ht="16.5" customHeight="1">
      <c r="A474" s="24"/>
      <c r="B474" s="24"/>
      <c r="G474" s="62"/>
      <c r="M474" s="21"/>
      <c r="N474" s="24"/>
      <c r="O474" s="24"/>
      <c r="P474" s="24"/>
    </row>
    <row r="475" ht="16.5" customHeight="1">
      <c r="A475" s="24"/>
      <c r="B475" s="24"/>
      <c r="G475" s="62"/>
      <c r="M475" s="21"/>
      <c r="N475" s="24"/>
      <c r="O475" s="24"/>
      <c r="P475" s="24"/>
    </row>
    <row r="476" ht="16.5" customHeight="1">
      <c r="A476" s="24"/>
      <c r="B476" s="24"/>
      <c r="G476" s="62"/>
      <c r="M476" s="21"/>
      <c r="N476" s="24"/>
      <c r="O476" s="24"/>
      <c r="P476" s="24"/>
    </row>
    <row r="477" ht="16.5" customHeight="1">
      <c r="A477" s="24"/>
      <c r="B477" s="24"/>
      <c r="G477" s="62"/>
      <c r="M477" s="21"/>
      <c r="N477" s="24"/>
      <c r="O477" s="24"/>
      <c r="P477" s="24"/>
    </row>
    <row r="478" ht="16.5" customHeight="1">
      <c r="A478" s="24"/>
      <c r="B478" s="24"/>
      <c r="G478" s="62"/>
      <c r="M478" s="21"/>
      <c r="N478" s="24"/>
      <c r="O478" s="24"/>
      <c r="P478" s="24"/>
    </row>
    <row r="479" ht="16.5" customHeight="1">
      <c r="A479" s="24"/>
      <c r="B479" s="24"/>
      <c r="G479" s="62"/>
      <c r="M479" s="21"/>
      <c r="N479" s="24"/>
      <c r="O479" s="24"/>
      <c r="P479" s="24"/>
    </row>
    <row r="480" ht="16.5" customHeight="1">
      <c r="A480" s="24"/>
      <c r="B480" s="24"/>
      <c r="G480" s="62"/>
      <c r="M480" s="21"/>
      <c r="N480" s="24"/>
      <c r="O480" s="24"/>
      <c r="P480" s="24"/>
    </row>
    <row r="481" ht="16.5" customHeight="1">
      <c r="A481" s="24"/>
      <c r="B481" s="24"/>
      <c r="G481" s="62"/>
      <c r="M481" s="21"/>
      <c r="N481" s="24"/>
      <c r="O481" s="24"/>
      <c r="P481" s="24"/>
    </row>
    <row r="482" ht="16.5" customHeight="1">
      <c r="A482" s="24"/>
      <c r="B482" s="24"/>
      <c r="G482" s="62"/>
      <c r="M482" s="21"/>
      <c r="N482" s="24"/>
      <c r="O482" s="24"/>
      <c r="P482" s="24"/>
    </row>
    <row r="483" ht="16.5" customHeight="1">
      <c r="A483" s="24"/>
      <c r="B483" s="24"/>
      <c r="G483" s="62"/>
      <c r="M483" s="21"/>
      <c r="N483" s="24"/>
      <c r="O483" s="24"/>
      <c r="P483" s="24"/>
    </row>
    <row r="484" ht="16.5" customHeight="1">
      <c r="A484" s="24"/>
      <c r="B484" s="24"/>
      <c r="G484" s="62"/>
      <c r="M484" s="21"/>
      <c r="N484" s="24"/>
      <c r="O484" s="24"/>
      <c r="P484" s="24"/>
    </row>
    <row r="485" ht="16.5" customHeight="1">
      <c r="A485" s="24"/>
      <c r="B485" s="24"/>
      <c r="G485" s="62"/>
      <c r="M485" s="21"/>
      <c r="N485" s="24"/>
      <c r="O485" s="24"/>
      <c r="P485" s="24"/>
    </row>
    <row r="486" ht="16.5" customHeight="1">
      <c r="A486" s="24"/>
      <c r="B486" s="24"/>
      <c r="G486" s="62"/>
      <c r="M486" s="21"/>
      <c r="N486" s="24"/>
      <c r="O486" s="24"/>
      <c r="P486" s="24"/>
    </row>
    <row r="487" ht="16.5" customHeight="1">
      <c r="A487" s="24"/>
      <c r="B487" s="24"/>
      <c r="G487" s="62"/>
      <c r="M487" s="21"/>
      <c r="N487" s="24"/>
      <c r="O487" s="24"/>
      <c r="P487" s="24"/>
    </row>
    <row r="488" ht="16.5" customHeight="1">
      <c r="A488" s="24"/>
      <c r="B488" s="24"/>
      <c r="G488" s="62"/>
      <c r="M488" s="21"/>
      <c r="N488" s="24"/>
      <c r="O488" s="24"/>
      <c r="P488" s="24"/>
    </row>
    <row r="489" ht="16.5" customHeight="1">
      <c r="A489" s="24"/>
      <c r="B489" s="24"/>
      <c r="G489" s="62"/>
      <c r="M489" s="21"/>
      <c r="N489" s="24"/>
      <c r="O489" s="24"/>
      <c r="P489" s="24"/>
    </row>
    <row r="490" ht="16.5" customHeight="1">
      <c r="A490" s="24"/>
      <c r="B490" s="24"/>
      <c r="G490" s="62"/>
      <c r="M490" s="21"/>
      <c r="N490" s="24"/>
      <c r="O490" s="24"/>
      <c r="P490" s="24"/>
    </row>
    <row r="491" ht="16.5" customHeight="1">
      <c r="A491" s="24"/>
      <c r="B491" s="24"/>
      <c r="G491" s="62"/>
      <c r="M491" s="21"/>
      <c r="N491" s="24"/>
      <c r="O491" s="24"/>
      <c r="P491" s="24"/>
    </row>
    <row r="492" ht="16.5" customHeight="1">
      <c r="A492" s="24"/>
      <c r="B492" s="24"/>
      <c r="G492" s="62"/>
      <c r="M492" s="21"/>
      <c r="N492" s="24"/>
      <c r="O492" s="24"/>
      <c r="P492" s="24"/>
    </row>
    <row r="493" ht="16.5" customHeight="1">
      <c r="A493" s="24"/>
      <c r="B493" s="24"/>
      <c r="G493" s="62"/>
      <c r="M493" s="21"/>
      <c r="N493" s="24"/>
      <c r="O493" s="24"/>
      <c r="P493" s="24"/>
    </row>
    <row r="494" ht="16.5" customHeight="1">
      <c r="A494" s="24"/>
      <c r="B494" s="24"/>
      <c r="G494" s="62"/>
      <c r="M494" s="21"/>
      <c r="N494" s="24"/>
      <c r="O494" s="24"/>
      <c r="P494" s="24"/>
    </row>
    <row r="495" ht="16.5" customHeight="1">
      <c r="A495" s="24"/>
      <c r="B495" s="24"/>
      <c r="G495" s="62"/>
      <c r="M495" s="21"/>
      <c r="N495" s="24"/>
      <c r="O495" s="24"/>
      <c r="P495" s="24"/>
    </row>
    <row r="496" ht="16.5" customHeight="1">
      <c r="A496" s="24"/>
      <c r="B496" s="24"/>
      <c r="G496" s="62"/>
      <c r="M496" s="21"/>
      <c r="N496" s="24"/>
      <c r="O496" s="24"/>
      <c r="P496" s="24"/>
    </row>
    <row r="497" ht="16.5" customHeight="1">
      <c r="A497" s="24"/>
      <c r="B497" s="24"/>
      <c r="G497" s="62"/>
      <c r="M497" s="21"/>
      <c r="N497" s="24"/>
      <c r="O497" s="24"/>
      <c r="P497" s="24"/>
    </row>
    <row r="498" ht="16.5" customHeight="1">
      <c r="A498" s="24"/>
      <c r="B498" s="24"/>
      <c r="G498" s="62"/>
      <c r="M498" s="21"/>
      <c r="N498" s="24"/>
      <c r="O498" s="24"/>
      <c r="P498" s="24"/>
    </row>
    <row r="499" ht="16.5" customHeight="1">
      <c r="A499" s="24"/>
      <c r="B499" s="24"/>
      <c r="G499" s="62"/>
      <c r="M499" s="21"/>
      <c r="N499" s="24"/>
      <c r="O499" s="24"/>
      <c r="P499" s="24"/>
    </row>
    <row r="500" ht="16.5" customHeight="1">
      <c r="A500" s="24"/>
      <c r="B500" s="24"/>
      <c r="G500" s="62"/>
      <c r="M500" s="21"/>
      <c r="N500" s="24"/>
      <c r="O500" s="24"/>
      <c r="P500" s="24"/>
    </row>
    <row r="501" ht="16.5" customHeight="1">
      <c r="A501" s="24"/>
      <c r="B501" s="24"/>
      <c r="G501" s="62"/>
      <c r="M501" s="21"/>
      <c r="N501" s="24"/>
      <c r="O501" s="24"/>
      <c r="P501" s="24"/>
    </row>
    <row r="502" ht="16.5" customHeight="1">
      <c r="A502" s="24"/>
      <c r="B502" s="24"/>
      <c r="G502" s="62"/>
      <c r="M502" s="21"/>
      <c r="N502" s="24"/>
      <c r="O502" s="24"/>
      <c r="P502" s="24"/>
    </row>
    <row r="503" ht="16.5" customHeight="1">
      <c r="A503" s="24"/>
      <c r="B503" s="24"/>
      <c r="G503" s="62"/>
      <c r="M503" s="21"/>
      <c r="N503" s="24"/>
      <c r="O503" s="24"/>
      <c r="P503" s="24"/>
    </row>
    <row r="504" ht="16.5" customHeight="1">
      <c r="A504" s="24"/>
      <c r="B504" s="24"/>
      <c r="G504" s="62"/>
      <c r="M504" s="21"/>
      <c r="N504" s="24"/>
      <c r="O504" s="24"/>
      <c r="P504" s="24"/>
    </row>
    <row r="505" ht="16.5" customHeight="1">
      <c r="A505" s="24"/>
      <c r="B505" s="24"/>
      <c r="G505" s="62"/>
      <c r="M505" s="21"/>
      <c r="N505" s="24"/>
      <c r="O505" s="24"/>
      <c r="P505" s="24"/>
    </row>
    <row r="506" ht="16.5" customHeight="1">
      <c r="A506" s="24"/>
      <c r="B506" s="24"/>
      <c r="G506" s="62"/>
      <c r="M506" s="21"/>
      <c r="N506" s="24"/>
      <c r="O506" s="24"/>
      <c r="P506" s="24"/>
    </row>
    <row r="507" ht="16.5" customHeight="1">
      <c r="A507" s="24"/>
      <c r="B507" s="24"/>
      <c r="G507" s="62"/>
      <c r="M507" s="21"/>
      <c r="N507" s="24"/>
      <c r="O507" s="24"/>
      <c r="P507" s="24"/>
    </row>
    <row r="508" ht="16.5" customHeight="1">
      <c r="A508" s="24"/>
      <c r="B508" s="24"/>
      <c r="G508" s="62"/>
      <c r="M508" s="21"/>
      <c r="N508" s="24"/>
      <c r="O508" s="24"/>
      <c r="P508" s="24"/>
    </row>
    <row r="509" ht="16.5" customHeight="1">
      <c r="A509" s="24"/>
      <c r="B509" s="24"/>
      <c r="G509" s="62"/>
      <c r="M509" s="21"/>
      <c r="N509" s="24"/>
      <c r="O509" s="24"/>
      <c r="P509" s="24"/>
    </row>
    <row r="510" ht="16.5" customHeight="1">
      <c r="A510" s="24"/>
      <c r="B510" s="24"/>
      <c r="G510" s="62"/>
      <c r="M510" s="21"/>
      <c r="N510" s="24"/>
      <c r="O510" s="24"/>
      <c r="P510" s="24"/>
    </row>
    <row r="511" ht="16.5" customHeight="1">
      <c r="A511" s="24"/>
      <c r="B511" s="24"/>
      <c r="G511" s="62"/>
      <c r="M511" s="21"/>
      <c r="N511" s="24"/>
      <c r="O511" s="24"/>
      <c r="P511" s="24"/>
    </row>
    <row r="512" ht="16.5" customHeight="1">
      <c r="A512" s="24"/>
      <c r="B512" s="24"/>
      <c r="G512" s="62"/>
      <c r="M512" s="21"/>
      <c r="N512" s="24"/>
      <c r="O512" s="24"/>
      <c r="P512" s="24"/>
    </row>
    <row r="513" ht="16.5" customHeight="1">
      <c r="A513" s="24"/>
      <c r="B513" s="24"/>
      <c r="G513" s="62"/>
      <c r="M513" s="21"/>
      <c r="N513" s="24"/>
      <c r="O513" s="24"/>
      <c r="P513" s="24"/>
    </row>
    <row r="514" ht="16.5" customHeight="1">
      <c r="A514" s="24"/>
      <c r="B514" s="24"/>
      <c r="G514" s="62"/>
      <c r="M514" s="21"/>
      <c r="N514" s="24"/>
      <c r="O514" s="24"/>
      <c r="P514" s="24"/>
    </row>
    <row r="515" ht="16.5" customHeight="1">
      <c r="A515" s="24"/>
      <c r="B515" s="24"/>
      <c r="G515" s="62"/>
      <c r="M515" s="21"/>
      <c r="N515" s="24"/>
      <c r="O515" s="24"/>
      <c r="P515" s="24"/>
    </row>
    <row r="516" ht="16.5" customHeight="1">
      <c r="A516" s="24"/>
      <c r="B516" s="24"/>
      <c r="G516" s="62"/>
      <c r="M516" s="21"/>
      <c r="N516" s="24"/>
      <c r="O516" s="24"/>
      <c r="P516" s="24"/>
    </row>
    <row r="517" ht="16.5" customHeight="1">
      <c r="A517" s="24"/>
      <c r="B517" s="24"/>
      <c r="G517" s="62"/>
      <c r="M517" s="21"/>
      <c r="N517" s="24"/>
      <c r="O517" s="24"/>
      <c r="P517" s="24"/>
    </row>
    <row r="518" ht="16.5" customHeight="1">
      <c r="A518" s="24"/>
      <c r="B518" s="24"/>
      <c r="G518" s="62"/>
      <c r="M518" s="21"/>
      <c r="N518" s="24"/>
      <c r="O518" s="24"/>
      <c r="P518" s="24"/>
    </row>
    <row r="519" ht="16.5" customHeight="1">
      <c r="A519" s="24"/>
      <c r="B519" s="24"/>
      <c r="G519" s="62"/>
      <c r="M519" s="21"/>
      <c r="N519" s="24"/>
      <c r="O519" s="24"/>
      <c r="P519" s="24"/>
    </row>
    <row r="520" ht="16.5" customHeight="1">
      <c r="A520" s="24"/>
      <c r="B520" s="24"/>
      <c r="G520" s="62"/>
      <c r="M520" s="21"/>
      <c r="N520" s="24"/>
      <c r="O520" s="24"/>
      <c r="P520" s="24"/>
    </row>
    <row r="521" ht="16.5" customHeight="1">
      <c r="A521" s="24"/>
      <c r="B521" s="24"/>
      <c r="G521" s="62"/>
      <c r="M521" s="21"/>
      <c r="N521" s="24"/>
      <c r="O521" s="24"/>
      <c r="P521" s="24"/>
    </row>
    <row r="522" ht="16.5" customHeight="1">
      <c r="A522" s="24"/>
      <c r="B522" s="24"/>
      <c r="G522" s="62"/>
      <c r="M522" s="21"/>
      <c r="N522" s="24"/>
      <c r="O522" s="24"/>
      <c r="P522" s="24"/>
    </row>
    <row r="523" ht="16.5" customHeight="1">
      <c r="A523" s="24"/>
      <c r="B523" s="24"/>
      <c r="G523" s="62"/>
      <c r="M523" s="21"/>
      <c r="N523" s="24"/>
      <c r="O523" s="24"/>
      <c r="P523" s="24"/>
    </row>
    <row r="524" ht="16.5" customHeight="1">
      <c r="A524" s="24"/>
      <c r="B524" s="24"/>
      <c r="G524" s="62"/>
      <c r="M524" s="21"/>
      <c r="N524" s="24"/>
      <c r="O524" s="24"/>
      <c r="P524" s="24"/>
    </row>
    <row r="525" ht="16.5" customHeight="1">
      <c r="A525" s="24"/>
      <c r="B525" s="24"/>
      <c r="G525" s="62"/>
      <c r="M525" s="21"/>
      <c r="N525" s="24"/>
      <c r="O525" s="24"/>
      <c r="P525" s="24"/>
    </row>
    <row r="526" ht="16.5" customHeight="1">
      <c r="A526" s="24"/>
      <c r="B526" s="24"/>
      <c r="G526" s="62"/>
      <c r="M526" s="21"/>
      <c r="N526" s="24"/>
      <c r="O526" s="24"/>
      <c r="P526" s="24"/>
    </row>
    <row r="527" ht="16.5" customHeight="1">
      <c r="A527" s="24"/>
      <c r="B527" s="24"/>
      <c r="G527" s="62"/>
      <c r="M527" s="21"/>
      <c r="N527" s="24"/>
      <c r="O527" s="24"/>
      <c r="P527" s="24"/>
    </row>
    <row r="528" ht="16.5" customHeight="1">
      <c r="A528" s="24"/>
      <c r="B528" s="24"/>
      <c r="G528" s="62"/>
      <c r="M528" s="21"/>
      <c r="N528" s="24"/>
      <c r="O528" s="24"/>
      <c r="P528" s="24"/>
    </row>
    <row r="529" ht="16.5" customHeight="1">
      <c r="A529" s="24"/>
      <c r="B529" s="24"/>
      <c r="G529" s="62"/>
      <c r="M529" s="21"/>
      <c r="N529" s="24"/>
      <c r="O529" s="24"/>
      <c r="P529" s="24"/>
    </row>
    <row r="530" ht="16.5" customHeight="1">
      <c r="A530" s="24"/>
      <c r="B530" s="24"/>
      <c r="G530" s="62"/>
      <c r="M530" s="21"/>
      <c r="N530" s="24"/>
      <c r="O530" s="24"/>
      <c r="P530" s="24"/>
    </row>
    <row r="531" ht="16.5" customHeight="1">
      <c r="A531" s="24"/>
      <c r="B531" s="24"/>
      <c r="G531" s="62"/>
      <c r="M531" s="21"/>
      <c r="N531" s="24"/>
      <c r="O531" s="24"/>
      <c r="P531" s="24"/>
    </row>
    <row r="532" ht="16.5" customHeight="1">
      <c r="A532" s="24"/>
      <c r="B532" s="24"/>
      <c r="G532" s="62"/>
      <c r="M532" s="21"/>
      <c r="N532" s="24"/>
      <c r="O532" s="24"/>
      <c r="P532" s="24"/>
    </row>
    <row r="533" ht="16.5" customHeight="1">
      <c r="A533" s="24"/>
      <c r="B533" s="24"/>
      <c r="G533" s="62"/>
      <c r="M533" s="21"/>
      <c r="N533" s="24"/>
      <c r="O533" s="24"/>
      <c r="P533" s="24"/>
    </row>
    <row r="534" ht="16.5" customHeight="1">
      <c r="A534" s="24"/>
      <c r="B534" s="24"/>
      <c r="G534" s="62"/>
      <c r="M534" s="21"/>
      <c r="N534" s="24"/>
      <c r="O534" s="24"/>
      <c r="P534" s="24"/>
    </row>
    <row r="535" ht="16.5" customHeight="1">
      <c r="A535" s="24"/>
      <c r="B535" s="24"/>
      <c r="G535" s="62"/>
      <c r="M535" s="21"/>
      <c r="N535" s="24"/>
      <c r="O535" s="24"/>
      <c r="P535" s="24"/>
    </row>
    <row r="536" ht="16.5" customHeight="1">
      <c r="A536" s="24"/>
      <c r="B536" s="24"/>
      <c r="G536" s="62"/>
      <c r="M536" s="21"/>
      <c r="N536" s="24"/>
      <c r="O536" s="24"/>
      <c r="P536" s="24"/>
    </row>
    <row r="537" ht="16.5" customHeight="1">
      <c r="A537" s="24"/>
      <c r="B537" s="24"/>
      <c r="G537" s="62"/>
      <c r="M537" s="21"/>
      <c r="N537" s="24"/>
      <c r="O537" s="24"/>
      <c r="P537" s="24"/>
    </row>
    <row r="538" ht="16.5" customHeight="1">
      <c r="A538" s="24"/>
      <c r="B538" s="24"/>
      <c r="G538" s="62"/>
      <c r="M538" s="21"/>
      <c r="N538" s="24"/>
      <c r="O538" s="24"/>
      <c r="P538" s="24"/>
    </row>
    <row r="539" ht="16.5" customHeight="1">
      <c r="A539" s="24"/>
      <c r="B539" s="24"/>
      <c r="G539" s="62"/>
      <c r="M539" s="21"/>
      <c r="N539" s="24"/>
      <c r="O539" s="24"/>
      <c r="P539" s="24"/>
    </row>
    <row r="540" ht="16.5" customHeight="1">
      <c r="A540" s="24"/>
      <c r="B540" s="24"/>
      <c r="G540" s="62"/>
      <c r="M540" s="21"/>
      <c r="N540" s="24"/>
      <c r="O540" s="24"/>
      <c r="P540" s="24"/>
    </row>
    <row r="541" ht="16.5" customHeight="1">
      <c r="A541" s="24"/>
      <c r="B541" s="24"/>
      <c r="G541" s="62"/>
      <c r="M541" s="21"/>
      <c r="N541" s="24"/>
      <c r="O541" s="24"/>
      <c r="P541" s="24"/>
    </row>
    <row r="542" ht="16.5" customHeight="1">
      <c r="A542" s="24"/>
      <c r="B542" s="24"/>
      <c r="G542" s="62"/>
      <c r="M542" s="21"/>
      <c r="N542" s="24"/>
      <c r="O542" s="24"/>
      <c r="P542" s="24"/>
    </row>
    <row r="543" ht="16.5" customHeight="1">
      <c r="A543" s="24"/>
      <c r="B543" s="24"/>
      <c r="G543" s="62"/>
      <c r="M543" s="21"/>
      <c r="N543" s="24"/>
      <c r="O543" s="24"/>
      <c r="P543" s="24"/>
    </row>
    <row r="544" ht="16.5" customHeight="1">
      <c r="A544" s="24"/>
      <c r="B544" s="24"/>
      <c r="G544" s="62"/>
      <c r="M544" s="21"/>
      <c r="N544" s="24"/>
      <c r="O544" s="24"/>
      <c r="P544" s="24"/>
    </row>
    <row r="545" ht="16.5" customHeight="1">
      <c r="A545" s="24"/>
      <c r="B545" s="24"/>
      <c r="G545" s="62"/>
      <c r="M545" s="21"/>
      <c r="N545" s="24"/>
      <c r="O545" s="24"/>
      <c r="P545" s="24"/>
    </row>
    <row r="546" ht="16.5" customHeight="1">
      <c r="A546" s="24"/>
      <c r="B546" s="24"/>
      <c r="G546" s="62"/>
      <c r="M546" s="21"/>
      <c r="N546" s="24"/>
      <c r="O546" s="24"/>
      <c r="P546" s="24"/>
    </row>
    <row r="547" ht="16.5" customHeight="1">
      <c r="A547" s="24"/>
      <c r="B547" s="24"/>
      <c r="G547" s="62"/>
      <c r="M547" s="21"/>
      <c r="N547" s="24"/>
      <c r="O547" s="24"/>
      <c r="P547" s="24"/>
    </row>
    <row r="548" ht="16.5" customHeight="1">
      <c r="A548" s="24"/>
      <c r="B548" s="24"/>
      <c r="G548" s="62"/>
      <c r="M548" s="21"/>
      <c r="N548" s="24"/>
      <c r="O548" s="24"/>
      <c r="P548" s="24"/>
    </row>
    <row r="549" ht="16.5" customHeight="1">
      <c r="A549" s="24"/>
      <c r="B549" s="24"/>
      <c r="G549" s="62"/>
      <c r="M549" s="21"/>
      <c r="N549" s="24"/>
      <c r="O549" s="24"/>
      <c r="P549" s="24"/>
    </row>
    <row r="550" ht="16.5" customHeight="1">
      <c r="A550" s="24"/>
      <c r="B550" s="24"/>
      <c r="G550" s="62"/>
      <c r="M550" s="21"/>
      <c r="N550" s="24"/>
      <c r="O550" s="24"/>
      <c r="P550" s="24"/>
    </row>
    <row r="551" ht="16.5" customHeight="1">
      <c r="A551" s="24"/>
      <c r="B551" s="24"/>
      <c r="G551" s="62"/>
      <c r="M551" s="21"/>
      <c r="N551" s="24"/>
      <c r="O551" s="24"/>
      <c r="P551" s="24"/>
    </row>
    <row r="552" ht="16.5" customHeight="1">
      <c r="A552" s="24"/>
      <c r="B552" s="24"/>
      <c r="G552" s="62"/>
      <c r="M552" s="21"/>
      <c r="N552" s="24"/>
      <c r="O552" s="24"/>
      <c r="P552" s="24"/>
    </row>
    <row r="553" ht="16.5" customHeight="1">
      <c r="A553" s="24"/>
      <c r="B553" s="24"/>
      <c r="G553" s="62"/>
      <c r="M553" s="21"/>
      <c r="N553" s="24"/>
      <c r="O553" s="24"/>
      <c r="P553" s="24"/>
    </row>
    <row r="554" ht="16.5" customHeight="1">
      <c r="A554" s="24"/>
      <c r="B554" s="24"/>
      <c r="G554" s="62"/>
      <c r="M554" s="21"/>
      <c r="N554" s="24"/>
      <c r="O554" s="24"/>
      <c r="P554" s="24"/>
    </row>
    <row r="555" ht="16.5" customHeight="1">
      <c r="A555" s="24"/>
      <c r="B555" s="24"/>
      <c r="G555" s="62"/>
      <c r="M555" s="21"/>
      <c r="N555" s="24"/>
      <c r="O555" s="24"/>
      <c r="P555" s="24"/>
    </row>
    <row r="556" ht="16.5" customHeight="1">
      <c r="A556" s="24"/>
      <c r="B556" s="24"/>
      <c r="G556" s="62"/>
      <c r="M556" s="21"/>
      <c r="N556" s="24"/>
      <c r="O556" s="24"/>
      <c r="P556" s="24"/>
    </row>
    <row r="557" ht="16.5" customHeight="1">
      <c r="A557" s="24"/>
      <c r="B557" s="24"/>
      <c r="G557" s="62"/>
      <c r="M557" s="21"/>
      <c r="N557" s="24"/>
      <c r="O557" s="24"/>
      <c r="P557" s="24"/>
    </row>
    <row r="558" ht="16.5" customHeight="1">
      <c r="A558" s="24"/>
      <c r="B558" s="24"/>
      <c r="G558" s="62"/>
      <c r="M558" s="21"/>
      <c r="N558" s="24"/>
      <c r="O558" s="24"/>
      <c r="P558" s="24"/>
    </row>
    <row r="559" ht="16.5" customHeight="1">
      <c r="A559" s="24"/>
      <c r="B559" s="24"/>
      <c r="G559" s="62"/>
      <c r="M559" s="21"/>
      <c r="N559" s="24"/>
      <c r="O559" s="24"/>
      <c r="P559" s="24"/>
    </row>
    <row r="560" ht="16.5" customHeight="1">
      <c r="A560" s="24"/>
      <c r="B560" s="24"/>
      <c r="G560" s="62"/>
      <c r="M560" s="21"/>
      <c r="N560" s="24"/>
      <c r="O560" s="24"/>
      <c r="P560" s="24"/>
    </row>
    <row r="561" ht="16.5" customHeight="1">
      <c r="A561" s="24"/>
      <c r="B561" s="24"/>
      <c r="G561" s="62"/>
      <c r="M561" s="21"/>
      <c r="N561" s="24"/>
      <c r="O561" s="24"/>
      <c r="P561" s="24"/>
    </row>
    <row r="562" ht="16.5" customHeight="1">
      <c r="A562" s="24"/>
      <c r="B562" s="24"/>
      <c r="G562" s="62"/>
      <c r="M562" s="21"/>
      <c r="N562" s="24"/>
      <c r="O562" s="24"/>
      <c r="P562" s="24"/>
    </row>
    <row r="563" ht="16.5" customHeight="1">
      <c r="A563" s="24"/>
      <c r="B563" s="24"/>
      <c r="G563" s="62"/>
      <c r="M563" s="21"/>
      <c r="N563" s="24"/>
      <c r="O563" s="24"/>
      <c r="P563" s="24"/>
    </row>
    <row r="564" ht="16.5" customHeight="1">
      <c r="A564" s="24"/>
      <c r="B564" s="24"/>
      <c r="G564" s="62"/>
      <c r="M564" s="21"/>
      <c r="N564" s="24"/>
      <c r="O564" s="24"/>
      <c r="P564" s="24"/>
    </row>
    <row r="565" ht="16.5" customHeight="1">
      <c r="A565" s="24"/>
      <c r="B565" s="24"/>
      <c r="G565" s="62"/>
      <c r="M565" s="21"/>
      <c r="N565" s="24"/>
      <c r="O565" s="24"/>
      <c r="P565" s="24"/>
    </row>
    <row r="566" ht="16.5" customHeight="1">
      <c r="A566" s="24"/>
      <c r="B566" s="24"/>
      <c r="G566" s="62"/>
      <c r="M566" s="21"/>
      <c r="N566" s="24"/>
      <c r="O566" s="24"/>
      <c r="P566" s="24"/>
    </row>
    <row r="567" ht="16.5" customHeight="1">
      <c r="A567" s="24"/>
      <c r="B567" s="24"/>
      <c r="G567" s="62"/>
      <c r="M567" s="21"/>
      <c r="N567" s="24"/>
      <c r="O567" s="24"/>
      <c r="P567" s="24"/>
    </row>
    <row r="568" ht="16.5" customHeight="1">
      <c r="A568" s="24"/>
      <c r="B568" s="24"/>
      <c r="G568" s="62"/>
      <c r="M568" s="21"/>
      <c r="N568" s="24"/>
      <c r="O568" s="24"/>
      <c r="P568" s="24"/>
    </row>
    <row r="569" ht="16.5" customHeight="1">
      <c r="A569" s="24"/>
      <c r="B569" s="24"/>
      <c r="G569" s="62"/>
      <c r="M569" s="21"/>
      <c r="N569" s="24"/>
      <c r="O569" s="24"/>
      <c r="P569" s="24"/>
    </row>
    <row r="570" ht="16.5" customHeight="1">
      <c r="A570" s="24"/>
      <c r="B570" s="24"/>
      <c r="G570" s="62"/>
      <c r="M570" s="21"/>
      <c r="N570" s="24"/>
      <c r="O570" s="24"/>
      <c r="P570" s="24"/>
    </row>
    <row r="571" ht="16.5" customHeight="1">
      <c r="A571" s="24"/>
      <c r="B571" s="24"/>
      <c r="G571" s="62"/>
      <c r="M571" s="21"/>
      <c r="N571" s="24"/>
      <c r="O571" s="24"/>
      <c r="P571" s="24"/>
    </row>
    <row r="572" ht="16.5" customHeight="1">
      <c r="A572" s="24"/>
      <c r="B572" s="24"/>
      <c r="G572" s="62"/>
      <c r="M572" s="21"/>
      <c r="N572" s="24"/>
      <c r="O572" s="24"/>
      <c r="P572" s="24"/>
    </row>
    <row r="573" ht="16.5" customHeight="1">
      <c r="A573" s="24"/>
      <c r="B573" s="24"/>
      <c r="G573" s="62"/>
      <c r="M573" s="21"/>
      <c r="N573" s="24"/>
      <c r="O573" s="24"/>
      <c r="P573" s="24"/>
    </row>
    <row r="574" ht="16.5" customHeight="1">
      <c r="A574" s="24"/>
      <c r="B574" s="24"/>
      <c r="G574" s="62"/>
      <c r="M574" s="21"/>
      <c r="N574" s="24"/>
      <c r="O574" s="24"/>
      <c r="P574" s="24"/>
    </row>
    <row r="575" ht="16.5" customHeight="1">
      <c r="A575" s="24"/>
      <c r="B575" s="24"/>
      <c r="G575" s="62"/>
      <c r="M575" s="21"/>
      <c r="N575" s="24"/>
      <c r="O575" s="24"/>
      <c r="P575" s="24"/>
    </row>
    <row r="576" ht="16.5" customHeight="1">
      <c r="A576" s="24"/>
      <c r="B576" s="24"/>
      <c r="G576" s="62"/>
      <c r="M576" s="21"/>
      <c r="N576" s="24"/>
      <c r="O576" s="24"/>
      <c r="P576" s="24"/>
    </row>
    <row r="577" ht="16.5" customHeight="1">
      <c r="A577" s="24"/>
      <c r="B577" s="24"/>
      <c r="G577" s="62"/>
      <c r="M577" s="21"/>
      <c r="N577" s="24"/>
      <c r="O577" s="24"/>
      <c r="P577" s="24"/>
    </row>
    <row r="578" ht="16.5" customHeight="1">
      <c r="A578" s="24"/>
      <c r="B578" s="24"/>
      <c r="G578" s="62"/>
      <c r="M578" s="21"/>
      <c r="N578" s="24"/>
      <c r="O578" s="24"/>
      <c r="P578" s="24"/>
    </row>
    <row r="579" ht="16.5" customHeight="1">
      <c r="A579" s="24"/>
      <c r="B579" s="24"/>
      <c r="G579" s="62"/>
      <c r="M579" s="21"/>
      <c r="N579" s="24"/>
      <c r="O579" s="24"/>
      <c r="P579" s="24"/>
    </row>
    <row r="580" ht="16.5" customHeight="1">
      <c r="A580" s="24"/>
      <c r="B580" s="24"/>
      <c r="G580" s="62"/>
      <c r="M580" s="21"/>
      <c r="N580" s="24"/>
      <c r="O580" s="24"/>
      <c r="P580" s="24"/>
    </row>
    <row r="581" ht="16.5" customHeight="1">
      <c r="A581" s="24"/>
      <c r="B581" s="24"/>
      <c r="G581" s="62"/>
      <c r="M581" s="21"/>
      <c r="N581" s="24"/>
      <c r="O581" s="24"/>
      <c r="P581" s="24"/>
    </row>
    <row r="582" ht="16.5" customHeight="1">
      <c r="A582" s="24"/>
      <c r="B582" s="24"/>
      <c r="G582" s="62"/>
      <c r="M582" s="21"/>
      <c r="N582" s="24"/>
      <c r="O582" s="24"/>
      <c r="P582" s="24"/>
    </row>
    <row r="583" ht="16.5" customHeight="1">
      <c r="A583" s="24"/>
      <c r="B583" s="24"/>
      <c r="G583" s="62"/>
      <c r="M583" s="21"/>
      <c r="N583" s="24"/>
      <c r="O583" s="24"/>
      <c r="P583" s="24"/>
    </row>
    <row r="584" ht="16.5" customHeight="1">
      <c r="A584" s="24"/>
      <c r="B584" s="24"/>
      <c r="G584" s="62"/>
      <c r="M584" s="21"/>
      <c r="N584" s="24"/>
      <c r="O584" s="24"/>
      <c r="P584" s="24"/>
    </row>
    <row r="585" ht="16.5" customHeight="1">
      <c r="A585" s="24"/>
      <c r="B585" s="24"/>
      <c r="G585" s="62"/>
      <c r="M585" s="21"/>
      <c r="N585" s="24"/>
      <c r="O585" s="24"/>
      <c r="P585" s="24"/>
    </row>
    <row r="586" ht="16.5" customHeight="1">
      <c r="A586" s="24"/>
      <c r="B586" s="24"/>
      <c r="G586" s="62"/>
      <c r="M586" s="21"/>
      <c r="N586" s="24"/>
      <c r="O586" s="24"/>
      <c r="P586" s="24"/>
    </row>
    <row r="587" ht="16.5" customHeight="1">
      <c r="A587" s="24"/>
      <c r="B587" s="24"/>
      <c r="G587" s="62"/>
      <c r="M587" s="21"/>
      <c r="N587" s="24"/>
      <c r="O587" s="24"/>
      <c r="P587" s="24"/>
    </row>
    <row r="588" ht="16.5" customHeight="1">
      <c r="A588" s="24"/>
      <c r="B588" s="24"/>
      <c r="G588" s="62"/>
      <c r="M588" s="21"/>
      <c r="N588" s="24"/>
      <c r="O588" s="24"/>
      <c r="P588" s="24"/>
    </row>
    <row r="589" ht="16.5" customHeight="1">
      <c r="A589" s="24"/>
      <c r="B589" s="24"/>
      <c r="G589" s="62"/>
      <c r="M589" s="21"/>
      <c r="N589" s="24"/>
      <c r="O589" s="24"/>
      <c r="P589" s="24"/>
    </row>
    <row r="590" ht="16.5" customHeight="1">
      <c r="A590" s="24"/>
      <c r="B590" s="24"/>
      <c r="G590" s="62"/>
      <c r="M590" s="21"/>
      <c r="N590" s="24"/>
      <c r="O590" s="24"/>
      <c r="P590" s="24"/>
    </row>
    <row r="591" ht="16.5" customHeight="1">
      <c r="A591" s="24"/>
      <c r="B591" s="24"/>
      <c r="G591" s="62"/>
      <c r="M591" s="21"/>
      <c r="N591" s="24"/>
      <c r="O591" s="24"/>
      <c r="P591" s="24"/>
    </row>
    <row r="592" ht="16.5" customHeight="1">
      <c r="A592" s="24"/>
      <c r="B592" s="24"/>
      <c r="G592" s="62"/>
      <c r="M592" s="21"/>
      <c r="N592" s="24"/>
      <c r="O592" s="24"/>
      <c r="P592" s="24"/>
    </row>
    <row r="593" ht="16.5" customHeight="1">
      <c r="A593" s="24"/>
      <c r="B593" s="24"/>
      <c r="G593" s="62"/>
      <c r="M593" s="21"/>
      <c r="N593" s="24"/>
      <c r="O593" s="24"/>
      <c r="P593" s="24"/>
    </row>
    <row r="594" ht="16.5" customHeight="1">
      <c r="A594" s="24"/>
      <c r="B594" s="24"/>
      <c r="G594" s="62"/>
      <c r="M594" s="21"/>
      <c r="N594" s="24"/>
      <c r="O594" s="24"/>
      <c r="P594" s="24"/>
    </row>
    <row r="595" ht="16.5" customHeight="1">
      <c r="A595" s="24"/>
      <c r="B595" s="24"/>
      <c r="G595" s="62"/>
      <c r="M595" s="21"/>
      <c r="N595" s="24"/>
      <c r="O595" s="24"/>
      <c r="P595" s="24"/>
    </row>
    <row r="596" ht="16.5" customHeight="1">
      <c r="A596" s="24"/>
      <c r="B596" s="24"/>
      <c r="G596" s="62"/>
      <c r="M596" s="21"/>
      <c r="N596" s="24"/>
      <c r="O596" s="24"/>
      <c r="P596" s="24"/>
    </row>
    <row r="597" ht="16.5" customHeight="1">
      <c r="A597" s="24"/>
      <c r="B597" s="24"/>
      <c r="G597" s="62"/>
      <c r="M597" s="21"/>
      <c r="N597" s="24"/>
      <c r="O597" s="24"/>
      <c r="P597" s="24"/>
    </row>
    <row r="598" ht="16.5" customHeight="1">
      <c r="A598" s="24"/>
      <c r="B598" s="24"/>
      <c r="G598" s="62"/>
      <c r="M598" s="21"/>
      <c r="N598" s="24"/>
      <c r="O598" s="24"/>
      <c r="P598" s="24"/>
    </row>
    <row r="599" ht="16.5" customHeight="1">
      <c r="A599" s="24"/>
      <c r="B599" s="24"/>
      <c r="G599" s="62"/>
      <c r="M599" s="21"/>
      <c r="N599" s="24"/>
      <c r="O599" s="24"/>
      <c r="P599" s="24"/>
    </row>
    <row r="600" ht="16.5" customHeight="1">
      <c r="A600" s="24"/>
      <c r="B600" s="24"/>
      <c r="G600" s="62"/>
      <c r="M600" s="21"/>
      <c r="N600" s="24"/>
      <c r="O600" s="24"/>
      <c r="P600" s="24"/>
    </row>
    <row r="601" ht="16.5" customHeight="1">
      <c r="A601" s="24"/>
      <c r="B601" s="24"/>
      <c r="G601" s="62"/>
      <c r="M601" s="21"/>
      <c r="N601" s="24"/>
      <c r="O601" s="24"/>
      <c r="P601" s="24"/>
    </row>
    <row r="602" ht="16.5" customHeight="1">
      <c r="A602" s="24"/>
      <c r="B602" s="24"/>
      <c r="G602" s="62"/>
      <c r="M602" s="21"/>
      <c r="N602" s="24"/>
      <c r="O602" s="24"/>
      <c r="P602" s="24"/>
    </row>
    <row r="603" ht="16.5" customHeight="1">
      <c r="A603" s="24"/>
      <c r="B603" s="24"/>
      <c r="G603" s="62"/>
      <c r="M603" s="21"/>
      <c r="N603" s="24"/>
      <c r="O603" s="24"/>
      <c r="P603" s="24"/>
    </row>
    <row r="604" ht="16.5" customHeight="1">
      <c r="A604" s="24"/>
      <c r="B604" s="24"/>
      <c r="G604" s="62"/>
      <c r="M604" s="21"/>
      <c r="N604" s="24"/>
      <c r="O604" s="24"/>
      <c r="P604" s="24"/>
    </row>
    <row r="605" ht="16.5" customHeight="1">
      <c r="A605" s="24"/>
      <c r="B605" s="24"/>
      <c r="G605" s="62"/>
      <c r="M605" s="21"/>
      <c r="N605" s="24"/>
      <c r="O605" s="24"/>
      <c r="P605" s="24"/>
    </row>
    <row r="606" ht="16.5" customHeight="1">
      <c r="A606" s="24"/>
      <c r="B606" s="24"/>
      <c r="G606" s="62"/>
      <c r="M606" s="21"/>
      <c r="N606" s="24"/>
      <c r="O606" s="24"/>
      <c r="P606" s="24"/>
    </row>
    <row r="607" ht="16.5" customHeight="1">
      <c r="A607" s="24"/>
      <c r="B607" s="24"/>
      <c r="G607" s="62"/>
      <c r="M607" s="21"/>
      <c r="N607" s="24"/>
      <c r="O607" s="24"/>
      <c r="P607" s="24"/>
    </row>
    <row r="608" ht="16.5" customHeight="1">
      <c r="A608" s="24"/>
      <c r="B608" s="24"/>
      <c r="G608" s="62"/>
      <c r="M608" s="21"/>
      <c r="N608" s="24"/>
      <c r="O608" s="24"/>
      <c r="P608" s="24"/>
    </row>
    <row r="609" ht="16.5" customHeight="1">
      <c r="A609" s="24"/>
      <c r="B609" s="24"/>
      <c r="G609" s="62"/>
      <c r="M609" s="21"/>
      <c r="N609" s="24"/>
      <c r="O609" s="24"/>
      <c r="P609" s="24"/>
    </row>
    <row r="610" ht="16.5" customHeight="1">
      <c r="A610" s="24"/>
      <c r="B610" s="24"/>
      <c r="G610" s="62"/>
      <c r="M610" s="21"/>
      <c r="N610" s="24"/>
      <c r="O610" s="24"/>
      <c r="P610" s="24"/>
    </row>
    <row r="611" ht="16.5" customHeight="1">
      <c r="A611" s="24"/>
      <c r="B611" s="24"/>
      <c r="G611" s="62"/>
      <c r="M611" s="21"/>
      <c r="N611" s="24"/>
      <c r="O611" s="24"/>
      <c r="P611" s="24"/>
    </row>
    <row r="612" ht="16.5" customHeight="1">
      <c r="A612" s="24"/>
      <c r="B612" s="24"/>
      <c r="G612" s="62"/>
      <c r="M612" s="21"/>
      <c r="N612" s="24"/>
      <c r="O612" s="24"/>
      <c r="P612" s="24"/>
    </row>
    <row r="613" ht="16.5" customHeight="1">
      <c r="A613" s="24"/>
      <c r="B613" s="24"/>
      <c r="G613" s="62"/>
      <c r="M613" s="21"/>
      <c r="N613" s="24"/>
      <c r="O613" s="24"/>
      <c r="P613" s="24"/>
    </row>
    <row r="614" ht="16.5" customHeight="1">
      <c r="A614" s="24"/>
      <c r="B614" s="24"/>
      <c r="G614" s="62"/>
      <c r="M614" s="21"/>
      <c r="N614" s="24"/>
      <c r="O614" s="24"/>
      <c r="P614" s="24"/>
    </row>
    <row r="615" ht="16.5" customHeight="1">
      <c r="A615" s="24"/>
      <c r="B615" s="24"/>
      <c r="G615" s="62"/>
      <c r="M615" s="21"/>
      <c r="N615" s="24"/>
      <c r="O615" s="24"/>
      <c r="P615" s="24"/>
    </row>
    <row r="616" ht="16.5" customHeight="1">
      <c r="A616" s="24"/>
      <c r="B616" s="24"/>
      <c r="G616" s="62"/>
      <c r="M616" s="21"/>
      <c r="N616" s="24"/>
      <c r="O616" s="24"/>
      <c r="P616" s="24"/>
    </row>
    <row r="617" ht="16.5" customHeight="1">
      <c r="A617" s="24"/>
      <c r="B617" s="24"/>
      <c r="G617" s="62"/>
      <c r="M617" s="21"/>
      <c r="N617" s="24"/>
      <c r="O617" s="24"/>
      <c r="P617" s="24"/>
    </row>
    <row r="618" ht="16.5" customHeight="1">
      <c r="A618" s="24"/>
      <c r="B618" s="24"/>
      <c r="G618" s="62"/>
      <c r="M618" s="21"/>
      <c r="N618" s="24"/>
      <c r="O618" s="24"/>
      <c r="P618" s="24"/>
    </row>
    <row r="619" ht="16.5" customHeight="1">
      <c r="A619" s="24"/>
      <c r="B619" s="24"/>
      <c r="G619" s="62"/>
      <c r="M619" s="21"/>
      <c r="N619" s="24"/>
      <c r="O619" s="24"/>
      <c r="P619" s="24"/>
    </row>
    <row r="620" ht="16.5" customHeight="1">
      <c r="A620" s="24"/>
      <c r="B620" s="24"/>
      <c r="G620" s="62"/>
      <c r="M620" s="21"/>
      <c r="N620" s="24"/>
      <c r="O620" s="24"/>
      <c r="P620" s="24"/>
    </row>
    <row r="621" ht="16.5" customHeight="1">
      <c r="A621" s="24"/>
      <c r="B621" s="24"/>
      <c r="G621" s="62"/>
      <c r="M621" s="21"/>
      <c r="N621" s="24"/>
      <c r="O621" s="24"/>
      <c r="P621" s="24"/>
    </row>
    <row r="622" ht="16.5" customHeight="1">
      <c r="A622" s="24"/>
      <c r="B622" s="24"/>
      <c r="G622" s="62"/>
      <c r="M622" s="21"/>
      <c r="N622" s="24"/>
      <c r="O622" s="24"/>
      <c r="P622" s="24"/>
    </row>
    <row r="623" ht="16.5" customHeight="1">
      <c r="A623" s="24"/>
      <c r="B623" s="24"/>
      <c r="G623" s="62"/>
      <c r="M623" s="21"/>
      <c r="N623" s="24"/>
      <c r="O623" s="24"/>
      <c r="P623" s="24"/>
    </row>
    <row r="624" ht="16.5" customHeight="1">
      <c r="A624" s="24"/>
      <c r="B624" s="24"/>
      <c r="G624" s="62"/>
      <c r="M624" s="21"/>
      <c r="N624" s="24"/>
      <c r="O624" s="24"/>
      <c r="P624" s="24"/>
    </row>
    <row r="625" ht="16.5" customHeight="1">
      <c r="A625" s="24"/>
      <c r="B625" s="24"/>
      <c r="G625" s="62"/>
      <c r="M625" s="21"/>
      <c r="N625" s="24"/>
      <c r="O625" s="24"/>
      <c r="P625" s="24"/>
    </row>
    <row r="626" ht="16.5" customHeight="1">
      <c r="A626" s="24"/>
      <c r="B626" s="24"/>
      <c r="G626" s="62"/>
      <c r="M626" s="21"/>
      <c r="N626" s="24"/>
      <c r="O626" s="24"/>
      <c r="P626" s="24"/>
    </row>
    <row r="627" ht="16.5" customHeight="1">
      <c r="A627" s="24"/>
      <c r="B627" s="24"/>
      <c r="G627" s="62"/>
      <c r="M627" s="21"/>
      <c r="N627" s="24"/>
      <c r="O627" s="24"/>
      <c r="P627" s="24"/>
    </row>
    <row r="628" ht="16.5" customHeight="1">
      <c r="A628" s="24"/>
      <c r="B628" s="24"/>
      <c r="G628" s="62"/>
      <c r="M628" s="21"/>
      <c r="N628" s="24"/>
      <c r="O628" s="24"/>
      <c r="P628" s="24"/>
    </row>
    <row r="629" ht="16.5" customHeight="1">
      <c r="A629" s="24"/>
      <c r="B629" s="24"/>
      <c r="G629" s="62"/>
      <c r="M629" s="21"/>
      <c r="N629" s="24"/>
      <c r="O629" s="24"/>
      <c r="P629" s="24"/>
    </row>
    <row r="630" ht="16.5" customHeight="1">
      <c r="A630" s="24"/>
      <c r="B630" s="24"/>
      <c r="G630" s="62"/>
      <c r="M630" s="21"/>
      <c r="N630" s="24"/>
      <c r="O630" s="24"/>
      <c r="P630" s="24"/>
    </row>
    <row r="631" ht="16.5" customHeight="1">
      <c r="A631" s="24"/>
      <c r="B631" s="24"/>
      <c r="G631" s="62"/>
      <c r="M631" s="21"/>
      <c r="N631" s="24"/>
      <c r="O631" s="24"/>
      <c r="P631" s="24"/>
    </row>
    <row r="632" ht="16.5" customHeight="1">
      <c r="A632" s="24"/>
      <c r="B632" s="24"/>
      <c r="G632" s="62"/>
      <c r="M632" s="21"/>
      <c r="N632" s="24"/>
      <c r="O632" s="24"/>
      <c r="P632" s="24"/>
    </row>
    <row r="633" ht="16.5" customHeight="1">
      <c r="A633" s="24"/>
      <c r="B633" s="24"/>
      <c r="G633" s="62"/>
      <c r="M633" s="21"/>
      <c r="N633" s="24"/>
      <c r="O633" s="24"/>
      <c r="P633" s="24"/>
    </row>
    <row r="634" ht="16.5" customHeight="1">
      <c r="A634" s="24"/>
      <c r="B634" s="24"/>
      <c r="G634" s="62"/>
      <c r="M634" s="21"/>
      <c r="N634" s="24"/>
      <c r="O634" s="24"/>
      <c r="P634" s="24"/>
    </row>
    <row r="635" ht="16.5" customHeight="1">
      <c r="A635" s="24"/>
      <c r="B635" s="24"/>
      <c r="G635" s="62"/>
      <c r="M635" s="21"/>
      <c r="N635" s="24"/>
      <c r="O635" s="24"/>
      <c r="P635" s="24"/>
    </row>
    <row r="636" ht="16.5" customHeight="1">
      <c r="A636" s="24"/>
      <c r="B636" s="24"/>
      <c r="G636" s="62"/>
      <c r="M636" s="21"/>
      <c r="N636" s="24"/>
      <c r="O636" s="24"/>
      <c r="P636" s="24"/>
    </row>
    <row r="637" ht="16.5" customHeight="1">
      <c r="A637" s="24"/>
      <c r="B637" s="24"/>
      <c r="G637" s="62"/>
      <c r="M637" s="21"/>
      <c r="N637" s="24"/>
      <c r="O637" s="24"/>
      <c r="P637" s="24"/>
    </row>
    <row r="638" ht="16.5" customHeight="1">
      <c r="A638" s="24"/>
      <c r="B638" s="24"/>
      <c r="G638" s="62"/>
      <c r="M638" s="21"/>
      <c r="N638" s="24"/>
      <c r="O638" s="24"/>
      <c r="P638" s="24"/>
    </row>
    <row r="639" ht="16.5" customHeight="1">
      <c r="A639" s="24"/>
      <c r="B639" s="24"/>
      <c r="G639" s="62"/>
      <c r="M639" s="21"/>
      <c r="N639" s="24"/>
      <c r="O639" s="24"/>
      <c r="P639" s="24"/>
    </row>
    <row r="640" ht="16.5" customHeight="1">
      <c r="A640" s="24"/>
      <c r="B640" s="24"/>
      <c r="G640" s="62"/>
      <c r="M640" s="21"/>
      <c r="N640" s="24"/>
      <c r="O640" s="24"/>
      <c r="P640" s="24"/>
    </row>
    <row r="641" ht="16.5" customHeight="1">
      <c r="A641" s="24"/>
      <c r="B641" s="24"/>
      <c r="G641" s="62"/>
      <c r="M641" s="21"/>
      <c r="N641" s="24"/>
      <c r="O641" s="24"/>
      <c r="P641" s="24"/>
    </row>
    <row r="642" ht="16.5" customHeight="1">
      <c r="A642" s="24"/>
      <c r="B642" s="24"/>
      <c r="G642" s="62"/>
      <c r="M642" s="21"/>
      <c r="N642" s="24"/>
      <c r="O642" s="24"/>
      <c r="P642" s="24"/>
    </row>
    <row r="643" ht="16.5" customHeight="1">
      <c r="A643" s="24"/>
      <c r="B643" s="24"/>
      <c r="G643" s="62"/>
      <c r="M643" s="21"/>
      <c r="N643" s="24"/>
      <c r="O643" s="24"/>
      <c r="P643" s="24"/>
    </row>
    <row r="644" ht="16.5" customHeight="1">
      <c r="A644" s="24"/>
      <c r="B644" s="24"/>
      <c r="G644" s="62"/>
      <c r="M644" s="21"/>
      <c r="N644" s="24"/>
      <c r="O644" s="24"/>
      <c r="P644" s="24"/>
    </row>
    <row r="645" ht="16.5" customHeight="1">
      <c r="A645" s="24"/>
      <c r="B645" s="24"/>
      <c r="G645" s="62"/>
      <c r="M645" s="21"/>
      <c r="N645" s="24"/>
      <c r="O645" s="24"/>
      <c r="P645" s="24"/>
    </row>
    <row r="646" ht="16.5" customHeight="1">
      <c r="A646" s="24"/>
      <c r="B646" s="24"/>
      <c r="G646" s="62"/>
      <c r="M646" s="21"/>
      <c r="N646" s="24"/>
      <c r="O646" s="24"/>
      <c r="P646" s="24"/>
    </row>
    <row r="647" ht="16.5" customHeight="1">
      <c r="A647" s="24"/>
      <c r="B647" s="24"/>
      <c r="G647" s="62"/>
      <c r="M647" s="21"/>
      <c r="N647" s="24"/>
      <c r="O647" s="24"/>
      <c r="P647" s="24"/>
    </row>
    <row r="648" ht="16.5" customHeight="1">
      <c r="A648" s="24"/>
      <c r="B648" s="24"/>
      <c r="G648" s="62"/>
      <c r="M648" s="21"/>
      <c r="N648" s="24"/>
      <c r="O648" s="24"/>
      <c r="P648" s="24"/>
    </row>
    <row r="649" ht="16.5" customHeight="1">
      <c r="A649" s="24"/>
      <c r="B649" s="24"/>
      <c r="G649" s="62"/>
      <c r="M649" s="21"/>
      <c r="N649" s="24"/>
      <c r="O649" s="24"/>
      <c r="P649" s="24"/>
    </row>
    <row r="650" ht="16.5" customHeight="1">
      <c r="A650" s="24"/>
      <c r="B650" s="24"/>
      <c r="G650" s="62"/>
      <c r="M650" s="21"/>
      <c r="N650" s="24"/>
      <c r="O650" s="24"/>
      <c r="P650" s="24"/>
    </row>
    <row r="651" ht="16.5" customHeight="1">
      <c r="A651" s="24"/>
      <c r="B651" s="24"/>
      <c r="G651" s="62"/>
      <c r="M651" s="21"/>
      <c r="N651" s="24"/>
      <c r="O651" s="24"/>
      <c r="P651" s="24"/>
    </row>
    <row r="652" ht="16.5" customHeight="1">
      <c r="A652" s="24"/>
      <c r="B652" s="24"/>
      <c r="G652" s="62"/>
      <c r="M652" s="21"/>
      <c r="N652" s="24"/>
      <c r="O652" s="24"/>
      <c r="P652" s="24"/>
    </row>
    <row r="653" ht="16.5" customHeight="1">
      <c r="A653" s="24"/>
      <c r="B653" s="24"/>
      <c r="G653" s="62"/>
      <c r="M653" s="21"/>
      <c r="N653" s="24"/>
      <c r="O653" s="24"/>
      <c r="P653" s="24"/>
    </row>
    <row r="654" ht="16.5" customHeight="1">
      <c r="A654" s="24"/>
      <c r="B654" s="24"/>
      <c r="G654" s="62"/>
      <c r="M654" s="21"/>
      <c r="N654" s="24"/>
      <c r="O654" s="24"/>
      <c r="P654" s="24"/>
    </row>
    <row r="655" ht="16.5" customHeight="1">
      <c r="A655" s="24"/>
      <c r="B655" s="24"/>
      <c r="G655" s="62"/>
      <c r="M655" s="21"/>
      <c r="N655" s="24"/>
      <c r="O655" s="24"/>
      <c r="P655" s="24"/>
    </row>
    <row r="656" ht="16.5" customHeight="1">
      <c r="A656" s="24"/>
      <c r="B656" s="24"/>
      <c r="G656" s="62"/>
      <c r="M656" s="21"/>
      <c r="N656" s="24"/>
      <c r="O656" s="24"/>
      <c r="P656" s="24"/>
    </row>
    <row r="657" ht="16.5" customHeight="1">
      <c r="A657" s="24"/>
      <c r="B657" s="24"/>
      <c r="G657" s="62"/>
      <c r="M657" s="21"/>
      <c r="N657" s="24"/>
      <c r="O657" s="24"/>
      <c r="P657" s="24"/>
    </row>
    <row r="658" ht="16.5" customHeight="1">
      <c r="A658" s="24"/>
      <c r="B658" s="24"/>
      <c r="G658" s="62"/>
      <c r="M658" s="21"/>
      <c r="N658" s="24"/>
      <c r="O658" s="24"/>
      <c r="P658" s="24"/>
    </row>
    <row r="659" ht="16.5" customHeight="1">
      <c r="A659" s="24"/>
      <c r="B659" s="24"/>
      <c r="G659" s="62"/>
      <c r="M659" s="21"/>
      <c r="N659" s="24"/>
      <c r="O659" s="24"/>
      <c r="P659" s="24"/>
    </row>
    <row r="660" ht="16.5" customHeight="1">
      <c r="A660" s="24"/>
      <c r="B660" s="24"/>
      <c r="G660" s="62"/>
      <c r="M660" s="21"/>
      <c r="N660" s="24"/>
      <c r="O660" s="24"/>
      <c r="P660" s="24"/>
    </row>
    <row r="661" ht="16.5" customHeight="1">
      <c r="A661" s="24"/>
      <c r="B661" s="24"/>
      <c r="G661" s="62"/>
      <c r="M661" s="21"/>
      <c r="N661" s="24"/>
      <c r="O661" s="24"/>
      <c r="P661" s="24"/>
    </row>
    <row r="662" ht="16.5" customHeight="1">
      <c r="A662" s="24"/>
      <c r="B662" s="24"/>
      <c r="G662" s="62"/>
      <c r="M662" s="21"/>
      <c r="N662" s="24"/>
      <c r="O662" s="24"/>
      <c r="P662" s="24"/>
    </row>
    <row r="663" ht="16.5" customHeight="1">
      <c r="A663" s="24"/>
      <c r="B663" s="24"/>
      <c r="G663" s="62"/>
      <c r="M663" s="21"/>
      <c r="N663" s="24"/>
      <c r="O663" s="24"/>
      <c r="P663" s="24"/>
    </row>
    <row r="664" ht="16.5" customHeight="1">
      <c r="A664" s="24"/>
      <c r="B664" s="24"/>
      <c r="G664" s="62"/>
      <c r="M664" s="21"/>
      <c r="N664" s="24"/>
      <c r="O664" s="24"/>
      <c r="P664" s="24"/>
    </row>
    <row r="665" ht="16.5" customHeight="1">
      <c r="A665" s="24"/>
      <c r="B665" s="24"/>
      <c r="G665" s="62"/>
      <c r="M665" s="21"/>
      <c r="N665" s="24"/>
      <c r="O665" s="24"/>
      <c r="P665" s="24"/>
    </row>
    <row r="666" ht="16.5" customHeight="1">
      <c r="A666" s="24"/>
      <c r="B666" s="24"/>
      <c r="G666" s="62"/>
      <c r="M666" s="21"/>
      <c r="N666" s="24"/>
      <c r="O666" s="24"/>
      <c r="P666" s="24"/>
    </row>
    <row r="667" ht="16.5" customHeight="1">
      <c r="A667" s="24"/>
      <c r="B667" s="24"/>
      <c r="G667" s="62"/>
      <c r="M667" s="21"/>
      <c r="N667" s="24"/>
      <c r="O667" s="24"/>
      <c r="P667" s="24"/>
    </row>
    <row r="668" ht="16.5" customHeight="1">
      <c r="A668" s="24"/>
      <c r="B668" s="24"/>
      <c r="G668" s="62"/>
      <c r="M668" s="21"/>
      <c r="N668" s="24"/>
      <c r="O668" s="24"/>
      <c r="P668" s="24"/>
    </row>
    <row r="669" ht="16.5" customHeight="1">
      <c r="A669" s="24"/>
      <c r="B669" s="24"/>
      <c r="G669" s="62"/>
      <c r="M669" s="21"/>
      <c r="N669" s="24"/>
      <c r="O669" s="24"/>
      <c r="P669" s="24"/>
    </row>
    <row r="670" ht="16.5" customHeight="1">
      <c r="A670" s="24"/>
      <c r="B670" s="24"/>
      <c r="G670" s="62"/>
      <c r="M670" s="21"/>
      <c r="N670" s="24"/>
      <c r="O670" s="24"/>
      <c r="P670" s="24"/>
    </row>
    <row r="671" ht="16.5" customHeight="1">
      <c r="A671" s="24"/>
      <c r="B671" s="24"/>
      <c r="G671" s="62"/>
      <c r="M671" s="21"/>
      <c r="N671" s="24"/>
      <c r="O671" s="24"/>
      <c r="P671" s="24"/>
    </row>
    <row r="672" ht="16.5" customHeight="1">
      <c r="A672" s="24"/>
      <c r="B672" s="24"/>
      <c r="G672" s="62"/>
      <c r="M672" s="21"/>
      <c r="N672" s="24"/>
      <c r="O672" s="24"/>
      <c r="P672" s="24"/>
    </row>
    <row r="673" ht="16.5" customHeight="1">
      <c r="A673" s="24"/>
      <c r="B673" s="24"/>
      <c r="G673" s="62"/>
      <c r="M673" s="21"/>
      <c r="N673" s="24"/>
      <c r="O673" s="24"/>
      <c r="P673" s="24"/>
    </row>
    <row r="674" ht="16.5" customHeight="1">
      <c r="A674" s="24"/>
      <c r="B674" s="24"/>
      <c r="G674" s="62"/>
      <c r="M674" s="21"/>
      <c r="N674" s="24"/>
      <c r="O674" s="24"/>
      <c r="P674" s="24"/>
    </row>
    <row r="675" ht="16.5" customHeight="1">
      <c r="A675" s="24"/>
      <c r="B675" s="24"/>
      <c r="G675" s="62"/>
      <c r="M675" s="21"/>
      <c r="N675" s="24"/>
      <c r="O675" s="24"/>
      <c r="P675" s="24"/>
    </row>
    <row r="676" ht="16.5" customHeight="1">
      <c r="A676" s="24"/>
      <c r="B676" s="24"/>
      <c r="G676" s="62"/>
      <c r="M676" s="21"/>
      <c r="N676" s="24"/>
      <c r="O676" s="24"/>
      <c r="P676" s="24"/>
    </row>
    <row r="677" ht="16.5" customHeight="1">
      <c r="A677" s="24"/>
      <c r="B677" s="24"/>
      <c r="G677" s="62"/>
      <c r="M677" s="21"/>
      <c r="N677" s="24"/>
      <c r="O677" s="24"/>
      <c r="P677" s="24"/>
    </row>
    <row r="678" ht="16.5" customHeight="1">
      <c r="A678" s="24"/>
      <c r="B678" s="24"/>
      <c r="G678" s="62"/>
      <c r="M678" s="21"/>
      <c r="N678" s="24"/>
      <c r="O678" s="24"/>
      <c r="P678" s="24"/>
    </row>
    <row r="679" ht="16.5" customHeight="1">
      <c r="A679" s="24"/>
      <c r="B679" s="24"/>
      <c r="G679" s="62"/>
      <c r="M679" s="21"/>
      <c r="N679" s="24"/>
      <c r="O679" s="24"/>
      <c r="P679" s="24"/>
    </row>
    <row r="680" ht="16.5" customHeight="1">
      <c r="A680" s="24"/>
      <c r="B680" s="24"/>
      <c r="G680" s="62"/>
      <c r="M680" s="21"/>
      <c r="N680" s="24"/>
      <c r="O680" s="24"/>
      <c r="P680" s="24"/>
    </row>
    <row r="681" ht="16.5" customHeight="1">
      <c r="A681" s="24"/>
      <c r="B681" s="24"/>
      <c r="G681" s="62"/>
      <c r="M681" s="21"/>
      <c r="N681" s="24"/>
      <c r="O681" s="24"/>
      <c r="P681" s="24"/>
    </row>
    <row r="682" ht="16.5" customHeight="1">
      <c r="A682" s="24"/>
      <c r="B682" s="24"/>
      <c r="G682" s="62"/>
      <c r="M682" s="21"/>
      <c r="N682" s="24"/>
      <c r="O682" s="24"/>
      <c r="P682" s="24"/>
    </row>
    <row r="683" ht="16.5" customHeight="1">
      <c r="A683" s="24"/>
      <c r="B683" s="24"/>
      <c r="G683" s="62"/>
      <c r="M683" s="21"/>
      <c r="N683" s="24"/>
      <c r="O683" s="24"/>
      <c r="P683" s="24"/>
    </row>
    <row r="684" ht="16.5" customHeight="1">
      <c r="A684" s="24"/>
      <c r="B684" s="24"/>
      <c r="G684" s="62"/>
      <c r="M684" s="21"/>
      <c r="N684" s="24"/>
      <c r="O684" s="24"/>
      <c r="P684" s="24"/>
    </row>
    <row r="685" ht="16.5" customHeight="1">
      <c r="A685" s="24"/>
      <c r="B685" s="24"/>
      <c r="G685" s="62"/>
      <c r="M685" s="21"/>
      <c r="N685" s="24"/>
      <c r="O685" s="24"/>
      <c r="P685" s="24"/>
    </row>
    <row r="686" ht="16.5" customHeight="1">
      <c r="A686" s="24"/>
      <c r="B686" s="24"/>
      <c r="G686" s="62"/>
      <c r="M686" s="21"/>
      <c r="N686" s="24"/>
      <c r="O686" s="24"/>
      <c r="P686" s="24"/>
    </row>
    <row r="687" ht="16.5" customHeight="1">
      <c r="A687" s="24"/>
      <c r="B687" s="24"/>
      <c r="G687" s="62"/>
      <c r="M687" s="21"/>
      <c r="N687" s="24"/>
      <c r="O687" s="24"/>
      <c r="P687" s="24"/>
    </row>
    <row r="688" ht="16.5" customHeight="1">
      <c r="A688" s="24"/>
      <c r="B688" s="24"/>
      <c r="G688" s="62"/>
      <c r="M688" s="21"/>
      <c r="N688" s="24"/>
      <c r="O688" s="24"/>
      <c r="P688" s="24"/>
    </row>
    <row r="689" ht="16.5" customHeight="1">
      <c r="A689" s="24"/>
      <c r="B689" s="24"/>
      <c r="G689" s="62"/>
      <c r="M689" s="21"/>
      <c r="N689" s="24"/>
      <c r="O689" s="24"/>
      <c r="P689" s="24"/>
    </row>
    <row r="690" ht="16.5" customHeight="1">
      <c r="A690" s="24"/>
      <c r="B690" s="24"/>
      <c r="G690" s="62"/>
      <c r="M690" s="21"/>
      <c r="N690" s="24"/>
      <c r="O690" s="24"/>
      <c r="P690" s="24"/>
    </row>
    <row r="691" ht="16.5" customHeight="1">
      <c r="A691" s="24"/>
      <c r="B691" s="24"/>
      <c r="G691" s="62"/>
      <c r="M691" s="21"/>
      <c r="N691" s="24"/>
      <c r="O691" s="24"/>
      <c r="P691" s="24"/>
    </row>
    <row r="692" ht="16.5" customHeight="1">
      <c r="A692" s="24"/>
      <c r="B692" s="24"/>
      <c r="G692" s="62"/>
      <c r="M692" s="21"/>
      <c r="N692" s="24"/>
      <c r="O692" s="24"/>
      <c r="P692" s="24"/>
    </row>
    <row r="693" ht="16.5" customHeight="1">
      <c r="A693" s="24"/>
      <c r="B693" s="24"/>
      <c r="G693" s="62"/>
      <c r="M693" s="21"/>
      <c r="N693" s="24"/>
      <c r="O693" s="24"/>
      <c r="P693" s="24"/>
    </row>
    <row r="694" ht="16.5" customHeight="1">
      <c r="A694" s="24"/>
      <c r="B694" s="24"/>
      <c r="G694" s="62"/>
      <c r="M694" s="21"/>
      <c r="N694" s="24"/>
      <c r="O694" s="24"/>
      <c r="P694" s="24"/>
    </row>
    <row r="695" ht="16.5" customHeight="1">
      <c r="A695" s="24"/>
      <c r="B695" s="24"/>
      <c r="G695" s="62"/>
      <c r="M695" s="21"/>
      <c r="N695" s="24"/>
      <c r="O695" s="24"/>
      <c r="P695" s="24"/>
    </row>
    <row r="696" ht="16.5" customHeight="1">
      <c r="A696" s="24"/>
      <c r="B696" s="24"/>
      <c r="G696" s="62"/>
      <c r="M696" s="21"/>
      <c r="N696" s="24"/>
      <c r="O696" s="24"/>
      <c r="P696" s="24"/>
    </row>
    <row r="697" ht="16.5" customHeight="1">
      <c r="A697" s="24"/>
      <c r="B697" s="24"/>
      <c r="G697" s="62"/>
      <c r="M697" s="21"/>
      <c r="N697" s="24"/>
      <c r="O697" s="24"/>
      <c r="P697" s="24"/>
    </row>
    <row r="698" ht="16.5" customHeight="1">
      <c r="A698" s="24"/>
      <c r="B698" s="24"/>
      <c r="G698" s="62"/>
      <c r="M698" s="21"/>
      <c r="N698" s="24"/>
      <c r="O698" s="24"/>
      <c r="P698" s="24"/>
    </row>
    <row r="699" ht="16.5" customHeight="1">
      <c r="A699" s="24"/>
      <c r="B699" s="24"/>
      <c r="G699" s="62"/>
      <c r="M699" s="21"/>
      <c r="N699" s="24"/>
      <c r="O699" s="24"/>
      <c r="P699" s="24"/>
    </row>
    <row r="700" ht="16.5" customHeight="1">
      <c r="A700" s="24"/>
      <c r="B700" s="24"/>
      <c r="G700" s="62"/>
      <c r="M700" s="21"/>
      <c r="N700" s="24"/>
      <c r="O700" s="24"/>
      <c r="P700" s="24"/>
    </row>
    <row r="701" ht="16.5" customHeight="1">
      <c r="A701" s="24"/>
      <c r="B701" s="24"/>
      <c r="G701" s="62"/>
      <c r="M701" s="21"/>
      <c r="N701" s="24"/>
      <c r="O701" s="24"/>
      <c r="P701" s="24"/>
    </row>
    <row r="702" ht="16.5" customHeight="1">
      <c r="A702" s="24"/>
      <c r="B702" s="24"/>
      <c r="G702" s="62"/>
      <c r="M702" s="21"/>
      <c r="N702" s="24"/>
      <c r="O702" s="24"/>
      <c r="P702" s="24"/>
    </row>
    <row r="703" ht="16.5" customHeight="1">
      <c r="A703" s="24"/>
      <c r="B703" s="24"/>
      <c r="G703" s="62"/>
      <c r="M703" s="21"/>
      <c r="N703" s="24"/>
      <c r="O703" s="24"/>
      <c r="P703" s="24"/>
    </row>
    <row r="704" ht="16.5" customHeight="1">
      <c r="A704" s="24"/>
      <c r="B704" s="24"/>
      <c r="G704" s="62"/>
      <c r="M704" s="21"/>
      <c r="N704" s="24"/>
      <c r="O704" s="24"/>
      <c r="P704" s="24"/>
    </row>
    <row r="705" ht="16.5" customHeight="1">
      <c r="A705" s="24"/>
      <c r="B705" s="24"/>
      <c r="G705" s="62"/>
      <c r="M705" s="21"/>
      <c r="N705" s="24"/>
      <c r="O705" s="24"/>
      <c r="P705" s="24"/>
    </row>
    <row r="706" ht="16.5" customHeight="1">
      <c r="A706" s="24"/>
      <c r="B706" s="24"/>
      <c r="G706" s="62"/>
      <c r="M706" s="21"/>
      <c r="N706" s="24"/>
      <c r="O706" s="24"/>
      <c r="P706" s="24"/>
    </row>
    <row r="707" ht="16.5" customHeight="1">
      <c r="A707" s="24"/>
      <c r="B707" s="24"/>
      <c r="G707" s="62"/>
      <c r="M707" s="21"/>
      <c r="N707" s="24"/>
      <c r="O707" s="24"/>
      <c r="P707" s="24"/>
    </row>
    <row r="708" ht="16.5" customHeight="1">
      <c r="A708" s="24"/>
      <c r="B708" s="24"/>
      <c r="G708" s="62"/>
      <c r="M708" s="21"/>
      <c r="N708" s="24"/>
      <c r="O708" s="24"/>
      <c r="P708" s="24"/>
    </row>
    <row r="709" ht="16.5" customHeight="1">
      <c r="A709" s="24"/>
      <c r="B709" s="24"/>
      <c r="G709" s="62"/>
      <c r="M709" s="21"/>
      <c r="N709" s="24"/>
      <c r="O709" s="24"/>
      <c r="P709" s="24"/>
    </row>
    <row r="710" ht="16.5" customHeight="1">
      <c r="A710" s="24"/>
      <c r="B710" s="24"/>
      <c r="G710" s="62"/>
      <c r="M710" s="21"/>
      <c r="N710" s="24"/>
      <c r="O710" s="24"/>
      <c r="P710" s="24"/>
    </row>
    <row r="711" ht="16.5" customHeight="1">
      <c r="A711" s="24"/>
      <c r="B711" s="24"/>
      <c r="G711" s="62"/>
      <c r="M711" s="21"/>
      <c r="N711" s="24"/>
      <c r="O711" s="24"/>
      <c r="P711" s="24"/>
    </row>
    <row r="712" ht="16.5" customHeight="1">
      <c r="A712" s="24"/>
      <c r="B712" s="24"/>
      <c r="G712" s="62"/>
      <c r="M712" s="21"/>
      <c r="N712" s="24"/>
      <c r="O712" s="24"/>
      <c r="P712" s="24"/>
    </row>
    <row r="713" ht="16.5" customHeight="1">
      <c r="A713" s="24"/>
      <c r="B713" s="24"/>
      <c r="G713" s="62"/>
      <c r="M713" s="21"/>
      <c r="N713" s="24"/>
      <c r="O713" s="24"/>
      <c r="P713" s="24"/>
    </row>
    <row r="714" ht="16.5" customHeight="1">
      <c r="A714" s="24"/>
      <c r="B714" s="24"/>
      <c r="G714" s="62"/>
      <c r="M714" s="21"/>
      <c r="N714" s="24"/>
      <c r="O714" s="24"/>
      <c r="P714" s="24"/>
    </row>
    <row r="715" ht="16.5" customHeight="1">
      <c r="A715" s="24"/>
      <c r="B715" s="24"/>
      <c r="G715" s="62"/>
      <c r="M715" s="21"/>
      <c r="N715" s="24"/>
      <c r="O715" s="24"/>
      <c r="P715" s="24"/>
    </row>
    <row r="716" ht="16.5" customHeight="1">
      <c r="A716" s="24"/>
      <c r="B716" s="24"/>
      <c r="G716" s="62"/>
      <c r="M716" s="21"/>
      <c r="N716" s="24"/>
      <c r="O716" s="24"/>
      <c r="P716" s="24"/>
    </row>
    <row r="717" ht="16.5" customHeight="1">
      <c r="A717" s="24"/>
      <c r="B717" s="24"/>
      <c r="G717" s="62"/>
      <c r="M717" s="21"/>
      <c r="N717" s="24"/>
      <c r="O717" s="24"/>
      <c r="P717" s="24"/>
    </row>
    <row r="718" ht="16.5" customHeight="1">
      <c r="A718" s="24"/>
      <c r="B718" s="24"/>
      <c r="G718" s="62"/>
      <c r="M718" s="21"/>
      <c r="N718" s="24"/>
      <c r="O718" s="24"/>
      <c r="P718" s="24"/>
    </row>
    <row r="719" ht="16.5" customHeight="1">
      <c r="A719" s="24"/>
      <c r="B719" s="24"/>
      <c r="G719" s="62"/>
      <c r="M719" s="21"/>
      <c r="N719" s="24"/>
      <c r="O719" s="24"/>
      <c r="P719" s="24"/>
    </row>
    <row r="720" ht="16.5" customHeight="1">
      <c r="A720" s="24"/>
      <c r="B720" s="24"/>
      <c r="G720" s="62"/>
      <c r="M720" s="21"/>
      <c r="N720" s="24"/>
      <c r="O720" s="24"/>
      <c r="P720" s="24"/>
    </row>
    <row r="721" ht="16.5" customHeight="1">
      <c r="A721" s="24"/>
      <c r="B721" s="24"/>
      <c r="G721" s="62"/>
      <c r="M721" s="21"/>
      <c r="N721" s="24"/>
      <c r="O721" s="24"/>
      <c r="P721" s="24"/>
    </row>
    <row r="722" ht="16.5" customHeight="1">
      <c r="A722" s="24"/>
      <c r="B722" s="24"/>
      <c r="G722" s="62"/>
      <c r="M722" s="21"/>
      <c r="N722" s="24"/>
      <c r="O722" s="24"/>
      <c r="P722" s="24"/>
    </row>
    <row r="723" ht="16.5" customHeight="1">
      <c r="A723" s="24"/>
      <c r="B723" s="24"/>
      <c r="G723" s="62"/>
      <c r="M723" s="21"/>
      <c r="N723" s="24"/>
      <c r="O723" s="24"/>
      <c r="P723" s="24"/>
    </row>
    <row r="724" ht="16.5" customHeight="1">
      <c r="A724" s="24"/>
      <c r="B724" s="24"/>
      <c r="G724" s="62"/>
      <c r="M724" s="21"/>
      <c r="N724" s="24"/>
      <c r="O724" s="24"/>
      <c r="P724" s="24"/>
    </row>
    <row r="725" ht="16.5" customHeight="1">
      <c r="A725" s="24"/>
      <c r="B725" s="24"/>
      <c r="G725" s="62"/>
      <c r="M725" s="21"/>
      <c r="N725" s="24"/>
      <c r="O725" s="24"/>
      <c r="P725" s="24"/>
    </row>
    <row r="726" ht="16.5" customHeight="1">
      <c r="A726" s="24"/>
      <c r="B726" s="24"/>
      <c r="G726" s="62"/>
      <c r="M726" s="21"/>
      <c r="N726" s="24"/>
      <c r="O726" s="24"/>
      <c r="P726" s="24"/>
    </row>
    <row r="727" ht="16.5" customHeight="1">
      <c r="A727" s="24"/>
      <c r="B727" s="24"/>
      <c r="G727" s="62"/>
      <c r="M727" s="21"/>
      <c r="N727" s="24"/>
      <c r="O727" s="24"/>
      <c r="P727" s="24"/>
    </row>
    <row r="728" ht="16.5" customHeight="1">
      <c r="A728" s="24"/>
      <c r="B728" s="24"/>
      <c r="G728" s="62"/>
      <c r="M728" s="21"/>
      <c r="N728" s="24"/>
      <c r="O728" s="24"/>
      <c r="P728" s="24"/>
    </row>
    <row r="729" ht="16.5" customHeight="1">
      <c r="A729" s="24"/>
      <c r="B729" s="24"/>
      <c r="G729" s="62"/>
      <c r="M729" s="21"/>
      <c r="N729" s="24"/>
      <c r="O729" s="24"/>
      <c r="P729" s="24"/>
    </row>
    <row r="730" ht="16.5" customHeight="1">
      <c r="A730" s="24"/>
      <c r="B730" s="24"/>
      <c r="G730" s="62"/>
      <c r="M730" s="21"/>
      <c r="N730" s="24"/>
      <c r="O730" s="24"/>
      <c r="P730" s="24"/>
    </row>
    <row r="731" ht="16.5" customHeight="1">
      <c r="A731" s="24"/>
      <c r="B731" s="24"/>
      <c r="G731" s="62"/>
      <c r="M731" s="21"/>
      <c r="N731" s="24"/>
      <c r="O731" s="24"/>
      <c r="P731" s="24"/>
    </row>
    <row r="732" ht="16.5" customHeight="1">
      <c r="A732" s="24"/>
      <c r="B732" s="24"/>
      <c r="G732" s="62"/>
      <c r="M732" s="21"/>
      <c r="N732" s="24"/>
      <c r="O732" s="24"/>
      <c r="P732" s="24"/>
    </row>
    <row r="733" ht="16.5" customHeight="1">
      <c r="A733" s="24"/>
      <c r="B733" s="24"/>
      <c r="G733" s="62"/>
      <c r="M733" s="21"/>
      <c r="N733" s="24"/>
      <c r="O733" s="24"/>
      <c r="P733" s="24"/>
    </row>
    <row r="734" ht="16.5" customHeight="1">
      <c r="A734" s="24"/>
      <c r="B734" s="24"/>
      <c r="G734" s="62"/>
      <c r="M734" s="21"/>
      <c r="N734" s="24"/>
      <c r="O734" s="24"/>
      <c r="P734" s="24"/>
    </row>
    <row r="735" ht="16.5" customHeight="1">
      <c r="A735" s="24"/>
      <c r="B735" s="24"/>
      <c r="G735" s="62"/>
      <c r="M735" s="21"/>
      <c r="N735" s="24"/>
      <c r="O735" s="24"/>
      <c r="P735" s="24"/>
    </row>
    <row r="736" ht="16.5" customHeight="1">
      <c r="A736" s="24"/>
      <c r="B736" s="24"/>
      <c r="G736" s="62"/>
      <c r="M736" s="21"/>
      <c r="N736" s="24"/>
      <c r="O736" s="24"/>
      <c r="P736" s="24"/>
    </row>
    <row r="737" ht="16.5" customHeight="1">
      <c r="A737" s="24"/>
      <c r="B737" s="24"/>
      <c r="G737" s="62"/>
      <c r="M737" s="21"/>
      <c r="N737" s="24"/>
      <c r="O737" s="24"/>
      <c r="P737" s="24"/>
    </row>
    <row r="738" ht="16.5" customHeight="1">
      <c r="A738" s="24"/>
      <c r="B738" s="24"/>
      <c r="G738" s="62"/>
      <c r="M738" s="21"/>
      <c r="N738" s="24"/>
      <c r="O738" s="24"/>
      <c r="P738" s="24"/>
    </row>
    <row r="739" ht="16.5" customHeight="1">
      <c r="A739" s="24"/>
      <c r="B739" s="24"/>
      <c r="G739" s="62"/>
      <c r="M739" s="21"/>
      <c r="N739" s="24"/>
      <c r="O739" s="24"/>
      <c r="P739" s="24"/>
    </row>
    <row r="740" ht="16.5" customHeight="1">
      <c r="A740" s="24"/>
      <c r="B740" s="24"/>
      <c r="G740" s="62"/>
      <c r="M740" s="21"/>
      <c r="N740" s="24"/>
      <c r="O740" s="24"/>
      <c r="P740" s="24"/>
    </row>
    <row r="741" ht="16.5" customHeight="1">
      <c r="A741" s="24"/>
      <c r="B741" s="24"/>
      <c r="G741" s="62"/>
      <c r="M741" s="21"/>
      <c r="N741" s="24"/>
      <c r="O741" s="24"/>
      <c r="P741" s="24"/>
    </row>
    <row r="742" ht="16.5" customHeight="1">
      <c r="A742" s="24"/>
      <c r="B742" s="24"/>
      <c r="G742" s="62"/>
      <c r="M742" s="21"/>
      <c r="N742" s="24"/>
      <c r="O742" s="24"/>
      <c r="P742" s="24"/>
    </row>
    <row r="743" ht="16.5" customHeight="1">
      <c r="A743" s="24"/>
      <c r="B743" s="24"/>
      <c r="G743" s="62"/>
      <c r="M743" s="21"/>
      <c r="N743" s="24"/>
      <c r="O743" s="24"/>
      <c r="P743" s="24"/>
    </row>
    <row r="744" ht="16.5" customHeight="1">
      <c r="A744" s="24"/>
      <c r="B744" s="24"/>
      <c r="G744" s="62"/>
      <c r="M744" s="21"/>
      <c r="N744" s="24"/>
      <c r="O744" s="24"/>
      <c r="P744" s="24"/>
    </row>
    <row r="745" ht="16.5" customHeight="1">
      <c r="A745" s="24"/>
      <c r="B745" s="24"/>
      <c r="G745" s="62"/>
      <c r="M745" s="21"/>
      <c r="N745" s="24"/>
      <c r="O745" s="24"/>
      <c r="P745" s="24"/>
    </row>
    <row r="746" ht="16.5" customHeight="1">
      <c r="A746" s="24"/>
      <c r="B746" s="24"/>
      <c r="G746" s="62"/>
      <c r="M746" s="21"/>
      <c r="N746" s="24"/>
      <c r="O746" s="24"/>
      <c r="P746" s="24"/>
    </row>
    <row r="747" ht="16.5" customHeight="1">
      <c r="A747" s="24"/>
      <c r="B747" s="24"/>
      <c r="G747" s="62"/>
      <c r="M747" s="21"/>
      <c r="N747" s="24"/>
      <c r="O747" s="24"/>
      <c r="P747" s="24"/>
    </row>
    <row r="748" ht="16.5" customHeight="1">
      <c r="A748" s="24"/>
      <c r="B748" s="24"/>
      <c r="G748" s="62"/>
      <c r="M748" s="21"/>
      <c r="N748" s="24"/>
      <c r="O748" s="24"/>
      <c r="P748" s="24"/>
    </row>
    <row r="749" ht="16.5" customHeight="1">
      <c r="A749" s="24"/>
      <c r="B749" s="24"/>
      <c r="G749" s="62"/>
      <c r="M749" s="21"/>
      <c r="N749" s="24"/>
      <c r="O749" s="24"/>
      <c r="P749" s="24"/>
    </row>
    <row r="750" ht="16.5" customHeight="1">
      <c r="A750" s="24"/>
      <c r="B750" s="24"/>
      <c r="G750" s="62"/>
      <c r="M750" s="21"/>
      <c r="N750" s="24"/>
      <c r="O750" s="24"/>
      <c r="P750" s="24"/>
    </row>
    <row r="751" ht="16.5" customHeight="1">
      <c r="A751" s="24"/>
      <c r="B751" s="24"/>
      <c r="G751" s="62"/>
      <c r="M751" s="21"/>
      <c r="N751" s="24"/>
      <c r="O751" s="24"/>
      <c r="P751" s="24"/>
    </row>
    <row r="752" ht="16.5" customHeight="1">
      <c r="A752" s="24"/>
      <c r="B752" s="24"/>
      <c r="G752" s="62"/>
      <c r="M752" s="21"/>
      <c r="N752" s="24"/>
      <c r="O752" s="24"/>
      <c r="P752" s="24"/>
    </row>
    <row r="753" ht="16.5" customHeight="1">
      <c r="A753" s="24"/>
      <c r="B753" s="24"/>
      <c r="G753" s="62"/>
      <c r="M753" s="21"/>
      <c r="N753" s="24"/>
      <c r="O753" s="24"/>
      <c r="P753" s="24"/>
    </row>
    <row r="754" ht="16.5" customHeight="1">
      <c r="A754" s="24"/>
      <c r="B754" s="24"/>
      <c r="G754" s="62"/>
      <c r="M754" s="21"/>
      <c r="N754" s="24"/>
      <c r="O754" s="24"/>
      <c r="P754" s="24"/>
    </row>
    <row r="755" ht="16.5" customHeight="1">
      <c r="A755" s="24"/>
      <c r="B755" s="24"/>
      <c r="G755" s="62"/>
      <c r="M755" s="21"/>
      <c r="N755" s="24"/>
      <c r="O755" s="24"/>
      <c r="P755" s="24"/>
    </row>
    <row r="756" ht="16.5" customHeight="1">
      <c r="A756" s="24"/>
      <c r="B756" s="24"/>
      <c r="G756" s="62"/>
      <c r="M756" s="21"/>
      <c r="N756" s="24"/>
      <c r="O756" s="24"/>
      <c r="P756" s="24"/>
    </row>
    <row r="757" ht="16.5" customHeight="1">
      <c r="A757" s="24"/>
      <c r="B757" s="24"/>
      <c r="G757" s="62"/>
      <c r="M757" s="21"/>
      <c r="N757" s="24"/>
      <c r="O757" s="24"/>
      <c r="P757" s="24"/>
    </row>
    <row r="758" ht="16.5" customHeight="1">
      <c r="A758" s="24"/>
      <c r="B758" s="24"/>
      <c r="G758" s="62"/>
      <c r="M758" s="21"/>
      <c r="N758" s="24"/>
      <c r="O758" s="24"/>
      <c r="P758" s="24"/>
    </row>
    <row r="759" ht="16.5" customHeight="1">
      <c r="A759" s="24"/>
      <c r="B759" s="24"/>
      <c r="G759" s="62"/>
      <c r="M759" s="21"/>
      <c r="N759" s="24"/>
      <c r="O759" s="24"/>
      <c r="P759" s="24"/>
    </row>
    <row r="760" ht="16.5" customHeight="1">
      <c r="A760" s="24"/>
      <c r="B760" s="24"/>
      <c r="G760" s="62"/>
      <c r="M760" s="21"/>
      <c r="N760" s="24"/>
      <c r="O760" s="24"/>
      <c r="P760" s="24"/>
    </row>
    <row r="761" ht="16.5" customHeight="1">
      <c r="A761" s="24"/>
      <c r="B761" s="24"/>
      <c r="G761" s="62"/>
      <c r="M761" s="21"/>
      <c r="N761" s="24"/>
      <c r="O761" s="24"/>
      <c r="P761" s="24"/>
    </row>
    <row r="762" ht="16.5" customHeight="1">
      <c r="A762" s="24"/>
      <c r="B762" s="24"/>
      <c r="G762" s="62"/>
      <c r="M762" s="21"/>
      <c r="N762" s="24"/>
      <c r="O762" s="24"/>
      <c r="P762" s="24"/>
    </row>
    <row r="763" ht="16.5" customHeight="1">
      <c r="A763" s="24"/>
      <c r="B763" s="24"/>
      <c r="G763" s="62"/>
      <c r="M763" s="21"/>
      <c r="N763" s="24"/>
      <c r="O763" s="24"/>
      <c r="P763" s="24"/>
    </row>
    <row r="764" ht="16.5" customHeight="1">
      <c r="A764" s="24"/>
      <c r="B764" s="24"/>
      <c r="G764" s="62"/>
      <c r="M764" s="21"/>
      <c r="N764" s="24"/>
      <c r="O764" s="24"/>
      <c r="P764" s="24"/>
    </row>
    <row r="765" ht="16.5" customHeight="1">
      <c r="A765" s="24"/>
      <c r="B765" s="24"/>
      <c r="G765" s="62"/>
      <c r="M765" s="21"/>
      <c r="N765" s="24"/>
      <c r="O765" s="24"/>
      <c r="P765" s="24"/>
    </row>
    <row r="766" ht="16.5" customHeight="1">
      <c r="A766" s="24"/>
      <c r="B766" s="24"/>
      <c r="G766" s="62"/>
      <c r="M766" s="21"/>
      <c r="N766" s="24"/>
      <c r="O766" s="24"/>
      <c r="P766" s="24"/>
    </row>
    <row r="767" ht="16.5" customHeight="1">
      <c r="A767" s="24"/>
      <c r="B767" s="24"/>
      <c r="G767" s="62"/>
      <c r="M767" s="21"/>
      <c r="N767" s="24"/>
      <c r="O767" s="24"/>
      <c r="P767" s="24"/>
    </row>
    <row r="768" ht="16.5" customHeight="1">
      <c r="A768" s="24"/>
      <c r="B768" s="24"/>
      <c r="G768" s="62"/>
      <c r="M768" s="21"/>
      <c r="N768" s="24"/>
      <c r="O768" s="24"/>
      <c r="P768" s="24"/>
    </row>
    <row r="769" ht="16.5" customHeight="1">
      <c r="A769" s="24"/>
      <c r="B769" s="24"/>
      <c r="G769" s="62"/>
      <c r="M769" s="21"/>
      <c r="N769" s="24"/>
      <c r="O769" s="24"/>
      <c r="P769" s="24"/>
    </row>
    <row r="770" ht="16.5" customHeight="1">
      <c r="A770" s="24"/>
      <c r="B770" s="24"/>
      <c r="G770" s="62"/>
      <c r="M770" s="21"/>
      <c r="N770" s="24"/>
      <c r="O770" s="24"/>
      <c r="P770" s="24"/>
    </row>
    <row r="771" ht="16.5" customHeight="1">
      <c r="A771" s="24"/>
      <c r="B771" s="24"/>
      <c r="G771" s="62"/>
      <c r="M771" s="21"/>
      <c r="N771" s="24"/>
      <c r="O771" s="24"/>
      <c r="P771" s="24"/>
    </row>
    <row r="772" ht="16.5" customHeight="1">
      <c r="A772" s="24"/>
      <c r="B772" s="24"/>
      <c r="G772" s="62"/>
      <c r="M772" s="21"/>
      <c r="N772" s="24"/>
      <c r="O772" s="24"/>
      <c r="P772" s="24"/>
    </row>
    <row r="773" ht="16.5" customHeight="1">
      <c r="A773" s="24"/>
      <c r="B773" s="24"/>
      <c r="G773" s="62"/>
      <c r="M773" s="21"/>
      <c r="N773" s="24"/>
      <c r="O773" s="24"/>
      <c r="P773" s="24"/>
    </row>
    <row r="774" ht="16.5" customHeight="1">
      <c r="A774" s="24"/>
      <c r="B774" s="24"/>
      <c r="G774" s="62"/>
      <c r="M774" s="21"/>
      <c r="N774" s="24"/>
      <c r="O774" s="24"/>
      <c r="P774" s="24"/>
    </row>
    <row r="775" ht="16.5" customHeight="1">
      <c r="A775" s="24"/>
      <c r="B775" s="24"/>
      <c r="G775" s="62"/>
      <c r="M775" s="21"/>
      <c r="N775" s="24"/>
      <c r="O775" s="24"/>
      <c r="P775" s="24"/>
    </row>
    <row r="776" ht="16.5" customHeight="1">
      <c r="A776" s="24"/>
      <c r="B776" s="24"/>
      <c r="G776" s="62"/>
      <c r="M776" s="21"/>
      <c r="N776" s="24"/>
      <c r="O776" s="24"/>
      <c r="P776" s="24"/>
    </row>
    <row r="777" ht="16.5" customHeight="1">
      <c r="A777" s="24"/>
      <c r="B777" s="24"/>
      <c r="G777" s="62"/>
      <c r="M777" s="21"/>
      <c r="N777" s="24"/>
      <c r="O777" s="24"/>
      <c r="P777" s="24"/>
    </row>
    <row r="778" ht="16.5" customHeight="1">
      <c r="A778" s="24"/>
      <c r="B778" s="24"/>
      <c r="G778" s="62"/>
      <c r="M778" s="21"/>
      <c r="N778" s="24"/>
      <c r="O778" s="24"/>
      <c r="P778" s="24"/>
    </row>
    <row r="779" ht="16.5" customHeight="1">
      <c r="A779" s="24"/>
      <c r="B779" s="24"/>
      <c r="G779" s="62"/>
      <c r="M779" s="21"/>
      <c r="N779" s="24"/>
      <c r="O779" s="24"/>
      <c r="P779" s="24"/>
    </row>
    <row r="780" ht="16.5" customHeight="1">
      <c r="A780" s="24"/>
      <c r="B780" s="24"/>
      <c r="G780" s="62"/>
      <c r="M780" s="21"/>
      <c r="N780" s="24"/>
      <c r="O780" s="24"/>
      <c r="P780" s="24"/>
    </row>
    <row r="781" ht="16.5" customHeight="1">
      <c r="A781" s="24"/>
      <c r="B781" s="24"/>
      <c r="G781" s="62"/>
      <c r="M781" s="21"/>
      <c r="N781" s="24"/>
      <c r="O781" s="24"/>
      <c r="P781" s="24"/>
    </row>
    <row r="782" ht="16.5" customHeight="1">
      <c r="A782" s="24"/>
      <c r="B782" s="24"/>
      <c r="G782" s="62"/>
      <c r="M782" s="21"/>
      <c r="N782" s="24"/>
      <c r="O782" s="24"/>
      <c r="P782" s="24"/>
    </row>
    <row r="783" ht="16.5" customHeight="1">
      <c r="A783" s="24"/>
      <c r="B783" s="24"/>
      <c r="G783" s="62"/>
      <c r="M783" s="21"/>
      <c r="N783" s="24"/>
      <c r="O783" s="24"/>
      <c r="P783" s="24"/>
    </row>
    <row r="784" ht="16.5" customHeight="1">
      <c r="A784" s="24"/>
      <c r="B784" s="24"/>
      <c r="G784" s="62"/>
      <c r="M784" s="21"/>
      <c r="N784" s="24"/>
      <c r="O784" s="24"/>
      <c r="P784" s="24"/>
    </row>
    <row r="785" ht="16.5" customHeight="1">
      <c r="A785" s="24"/>
      <c r="B785" s="24"/>
      <c r="G785" s="62"/>
      <c r="M785" s="21"/>
      <c r="N785" s="24"/>
      <c r="O785" s="24"/>
      <c r="P785" s="24"/>
    </row>
    <row r="786" ht="16.5" customHeight="1">
      <c r="A786" s="24"/>
      <c r="B786" s="24"/>
      <c r="G786" s="62"/>
      <c r="M786" s="21"/>
      <c r="N786" s="24"/>
      <c r="O786" s="24"/>
      <c r="P786" s="24"/>
    </row>
    <row r="787" ht="16.5" customHeight="1">
      <c r="A787" s="24"/>
      <c r="B787" s="24"/>
      <c r="G787" s="62"/>
      <c r="M787" s="21"/>
      <c r="N787" s="24"/>
      <c r="O787" s="24"/>
      <c r="P787" s="24"/>
    </row>
    <row r="788" ht="16.5" customHeight="1">
      <c r="A788" s="24"/>
      <c r="B788" s="24"/>
      <c r="G788" s="62"/>
      <c r="M788" s="21"/>
      <c r="N788" s="24"/>
      <c r="O788" s="24"/>
      <c r="P788" s="24"/>
    </row>
    <row r="789" ht="16.5" customHeight="1">
      <c r="A789" s="24"/>
      <c r="B789" s="24"/>
      <c r="G789" s="62"/>
      <c r="M789" s="21"/>
      <c r="N789" s="24"/>
      <c r="O789" s="24"/>
      <c r="P789" s="24"/>
    </row>
    <row r="790" ht="16.5" customHeight="1">
      <c r="A790" s="24"/>
      <c r="B790" s="24"/>
      <c r="G790" s="62"/>
      <c r="M790" s="21"/>
      <c r="N790" s="24"/>
      <c r="O790" s="24"/>
      <c r="P790" s="24"/>
    </row>
    <row r="791" ht="16.5" customHeight="1">
      <c r="A791" s="24"/>
      <c r="B791" s="24"/>
      <c r="G791" s="62"/>
      <c r="M791" s="21"/>
      <c r="N791" s="24"/>
      <c r="O791" s="24"/>
      <c r="P791" s="24"/>
    </row>
    <row r="792" ht="16.5" customHeight="1">
      <c r="A792" s="24"/>
      <c r="B792" s="24"/>
      <c r="G792" s="62"/>
      <c r="M792" s="21"/>
      <c r="N792" s="24"/>
      <c r="O792" s="24"/>
      <c r="P792" s="24"/>
    </row>
    <row r="793" ht="16.5" customHeight="1">
      <c r="A793" s="24"/>
      <c r="B793" s="24"/>
      <c r="G793" s="62"/>
      <c r="M793" s="21"/>
      <c r="N793" s="24"/>
      <c r="O793" s="24"/>
      <c r="P793" s="24"/>
    </row>
    <row r="794" ht="16.5" customHeight="1">
      <c r="A794" s="24"/>
      <c r="B794" s="24"/>
      <c r="G794" s="62"/>
      <c r="M794" s="21"/>
      <c r="N794" s="24"/>
      <c r="O794" s="24"/>
      <c r="P794" s="24"/>
    </row>
    <row r="795" ht="16.5" customHeight="1">
      <c r="A795" s="24"/>
      <c r="B795" s="24"/>
      <c r="G795" s="62"/>
      <c r="M795" s="21"/>
      <c r="N795" s="24"/>
      <c r="O795" s="24"/>
      <c r="P795" s="24"/>
    </row>
    <row r="796" ht="16.5" customHeight="1">
      <c r="A796" s="24"/>
      <c r="B796" s="24"/>
      <c r="G796" s="62"/>
      <c r="M796" s="21"/>
      <c r="N796" s="24"/>
      <c r="O796" s="24"/>
      <c r="P796" s="24"/>
    </row>
    <row r="797" ht="16.5" customHeight="1">
      <c r="A797" s="24"/>
      <c r="B797" s="24"/>
      <c r="G797" s="62"/>
      <c r="M797" s="21"/>
      <c r="N797" s="24"/>
      <c r="O797" s="24"/>
      <c r="P797" s="24"/>
    </row>
    <row r="798" ht="16.5" customHeight="1">
      <c r="A798" s="24"/>
      <c r="B798" s="24"/>
      <c r="G798" s="62"/>
      <c r="M798" s="21"/>
      <c r="N798" s="24"/>
      <c r="O798" s="24"/>
      <c r="P798" s="24"/>
    </row>
    <row r="799" ht="16.5" customHeight="1">
      <c r="A799" s="24"/>
      <c r="B799" s="24"/>
      <c r="G799" s="62"/>
      <c r="M799" s="21"/>
      <c r="N799" s="24"/>
      <c r="O799" s="24"/>
      <c r="P799" s="24"/>
    </row>
    <row r="800" ht="16.5" customHeight="1">
      <c r="A800" s="24"/>
      <c r="B800" s="24"/>
      <c r="G800" s="62"/>
      <c r="M800" s="21"/>
      <c r="N800" s="24"/>
      <c r="O800" s="24"/>
      <c r="P800" s="24"/>
    </row>
    <row r="801" ht="16.5" customHeight="1">
      <c r="A801" s="24"/>
      <c r="B801" s="24"/>
      <c r="G801" s="62"/>
      <c r="M801" s="21"/>
      <c r="N801" s="24"/>
      <c r="O801" s="24"/>
      <c r="P801" s="24"/>
    </row>
    <row r="802" ht="16.5" customHeight="1">
      <c r="A802" s="24"/>
      <c r="B802" s="24"/>
      <c r="G802" s="62"/>
      <c r="M802" s="21"/>
      <c r="N802" s="24"/>
      <c r="O802" s="24"/>
      <c r="P802" s="24"/>
    </row>
    <row r="803" ht="16.5" customHeight="1">
      <c r="A803" s="24"/>
      <c r="B803" s="24"/>
      <c r="G803" s="62"/>
      <c r="M803" s="21"/>
      <c r="N803" s="24"/>
      <c r="O803" s="24"/>
      <c r="P803" s="24"/>
    </row>
    <row r="804" ht="16.5" customHeight="1">
      <c r="A804" s="24"/>
      <c r="B804" s="24"/>
      <c r="G804" s="62"/>
      <c r="M804" s="21"/>
      <c r="N804" s="24"/>
      <c r="O804" s="24"/>
      <c r="P804" s="24"/>
    </row>
    <row r="805" ht="16.5" customHeight="1">
      <c r="A805" s="24"/>
      <c r="B805" s="24"/>
      <c r="G805" s="62"/>
      <c r="M805" s="21"/>
      <c r="N805" s="24"/>
      <c r="O805" s="24"/>
      <c r="P805" s="24"/>
    </row>
    <row r="806" ht="16.5" customHeight="1">
      <c r="A806" s="24"/>
      <c r="B806" s="24"/>
      <c r="G806" s="62"/>
      <c r="M806" s="21"/>
      <c r="N806" s="24"/>
      <c r="O806" s="24"/>
      <c r="P806" s="24"/>
    </row>
    <row r="807" ht="16.5" customHeight="1">
      <c r="A807" s="24"/>
      <c r="B807" s="24"/>
      <c r="G807" s="62"/>
      <c r="M807" s="21"/>
      <c r="N807" s="24"/>
      <c r="O807" s="24"/>
      <c r="P807" s="24"/>
    </row>
    <row r="808" ht="16.5" customHeight="1">
      <c r="A808" s="24"/>
      <c r="B808" s="24"/>
      <c r="G808" s="62"/>
      <c r="M808" s="21"/>
      <c r="N808" s="24"/>
      <c r="O808" s="24"/>
      <c r="P808" s="24"/>
    </row>
    <row r="809" ht="16.5" customHeight="1">
      <c r="A809" s="24"/>
      <c r="B809" s="24"/>
      <c r="G809" s="62"/>
      <c r="M809" s="21"/>
      <c r="N809" s="24"/>
      <c r="O809" s="24"/>
      <c r="P809" s="24"/>
    </row>
    <row r="810" ht="16.5" customHeight="1">
      <c r="A810" s="24"/>
      <c r="B810" s="24"/>
      <c r="G810" s="62"/>
      <c r="M810" s="21"/>
      <c r="N810" s="24"/>
      <c r="O810" s="24"/>
      <c r="P810" s="24"/>
    </row>
    <row r="811" ht="16.5" customHeight="1">
      <c r="A811" s="24"/>
      <c r="B811" s="24"/>
      <c r="G811" s="62"/>
      <c r="M811" s="21"/>
      <c r="N811" s="24"/>
      <c r="O811" s="24"/>
      <c r="P811" s="24"/>
    </row>
    <row r="812" ht="16.5" customHeight="1">
      <c r="A812" s="24"/>
      <c r="B812" s="24"/>
      <c r="G812" s="62"/>
      <c r="M812" s="21"/>
      <c r="N812" s="24"/>
      <c r="O812" s="24"/>
      <c r="P812" s="24"/>
    </row>
    <row r="813" ht="16.5" customHeight="1">
      <c r="A813" s="24"/>
      <c r="B813" s="24"/>
      <c r="G813" s="62"/>
      <c r="M813" s="21"/>
      <c r="N813" s="24"/>
      <c r="O813" s="24"/>
      <c r="P813" s="24"/>
    </row>
    <row r="814" ht="16.5" customHeight="1">
      <c r="A814" s="24"/>
      <c r="B814" s="24"/>
      <c r="G814" s="62"/>
      <c r="M814" s="21"/>
      <c r="N814" s="24"/>
      <c r="O814" s="24"/>
      <c r="P814" s="24"/>
    </row>
    <row r="815" ht="16.5" customHeight="1">
      <c r="A815" s="24"/>
      <c r="B815" s="24"/>
      <c r="G815" s="62"/>
      <c r="M815" s="21"/>
      <c r="N815" s="24"/>
      <c r="O815" s="24"/>
      <c r="P815" s="24"/>
    </row>
    <row r="816" ht="16.5" customHeight="1">
      <c r="A816" s="24"/>
      <c r="B816" s="24"/>
      <c r="G816" s="62"/>
      <c r="M816" s="21"/>
      <c r="N816" s="24"/>
      <c r="O816" s="24"/>
      <c r="P816" s="24"/>
    </row>
    <row r="817" ht="16.5" customHeight="1">
      <c r="A817" s="24"/>
      <c r="B817" s="24"/>
      <c r="G817" s="62"/>
      <c r="M817" s="21"/>
      <c r="N817" s="24"/>
      <c r="O817" s="24"/>
      <c r="P817" s="24"/>
    </row>
    <row r="818" ht="16.5" customHeight="1">
      <c r="A818" s="24"/>
      <c r="B818" s="24"/>
      <c r="G818" s="62"/>
      <c r="M818" s="21"/>
      <c r="N818" s="24"/>
      <c r="O818" s="24"/>
      <c r="P818" s="24"/>
    </row>
    <row r="819" ht="16.5" customHeight="1">
      <c r="A819" s="24"/>
      <c r="B819" s="24"/>
      <c r="G819" s="62"/>
      <c r="M819" s="21"/>
      <c r="N819" s="24"/>
      <c r="O819" s="24"/>
      <c r="P819" s="24"/>
    </row>
    <row r="820" ht="16.5" customHeight="1">
      <c r="A820" s="24"/>
      <c r="B820" s="24"/>
      <c r="G820" s="62"/>
      <c r="M820" s="21"/>
      <c r="N820" s="24"/>
      <c r="O820" s="24"/>
      <c r="P820" s="24"/>
    </row>
    <row r="821" ht="16.5" customHeight="1">
      <c r="A821" s="24"/>
      <c r="B821" s="24"/>
      <c r="G821" s="62"/>
      <c r="M821" s="21"/>
      <c r="N821" s="24"/>
      <c r="O821" s="24"/>
      <c r="P821" s="24"/>
    </row>
    <row r="822" ht="16.5" customHeight="1">
      <c r="A822" s="24"/>
      <c r="B822" s="24"/>
      <c r="G822" s="62"/>
      <c r="M822" s="21"/>
      <c r="N822" s="24"/>
      <c r="O822" s="24"/>
      <c r="P822" s="24"/>
    </row>
    <row r="823" ht="16.5" customHeight="1">
      <c r="A823" s="24"/>
      <c r="B823" s="24"/>
      <c r="G823" s="62"/>
      <c r="M823" s="21"/>
      <c r="N823" s="24"/>
      <c r="O823" s="24"/>
      <c r="P823" s="24"/>
    </row>
    <row r="824" ht="16.5" customHeight="1">
      <c r="A824" s="24"/>
      <c r="B824" s="24"/>
      <c r="G824" s="62"/>
      <c r="M824" s="21"/>
      <c r="N824" s="24"/>
      <c r="O824" s="24"/>
      <c r="P824" s="24"/>
    </row>
    <row r="825" ht="16.5" customHeight="1">
      <c r="A825" s="24"/>
      <c r="B825" s="24"/>
      <c r="G825" s="62"/>
      <c r="M825" s="21"/>
      <c r="N825" s="24"/>
      <c r="O825" s="24"/>
      <c r="P825" s="24"/>
    </row>
    <row r="826" ht="16.5" customHeight="1">
      <c r="A826" s="24"/>
      <c r="B826" s="24"/>
      <c r="G826" s="62"/>
      <c r="M826" s="21"/>
      <c r="N826" s="24"/>
      <c r="O826" s="24"/>
      <c r="P826" s="24"/>
    </row>
    <row r="827" ht="16.5" customHeight="1">
      <c r="A827" s="24"/>
      <c r="B827" s="24"/>
      <c r="G827" s="62"/>
      <c r="M827" s="21"/>
      <c r="N827" s="24"/>
      <c r="O827" s="24"/>
      <c r="P827" s="24"/>
    </row>
    <row r="828" ht="16.5" customHeight="1">
      <c r="A828" s="24"/>
      <c r="B828" s="24"/>
      <c r="G828" s="62"/>
      <c r="M828" s="21"/>
      <c r="N828" s="24"/>
      <c r="O828" s="24"/>
      <c r="P828" s="24"/>
    </row>
    <row r="829" ht="16.5" customHeight="1">
      <c r="A829" s="24"/>
      <c r="B829" s="24"/>
      <c r="G829" s="62"/>
      <c r="M829" s="21"/>
      <c r="N829" s="24"/>
      <c r="O829" s="24"/>
      <c r="P829" s="24"/>
    </row>
    <row r="830" ht="16.5" customHeight="1">
      <c r="A830" s="24"/>
      <c r="B830" s="24"/>
      <c r="G830" s="62"/>
      <c r="M830" s="21"/>
      <c r="N830" s="24"/>
      <c r="O830" s="24"/>
      <c r="P830" s="24"/>
    </row>
    <row r="831" ht="16.5" customHeight="1">
      <c r="A831" s="24"/>
      <c r="B831" s="24"/>
      <c r="G831" s="62"/>
      <c r="M831" s="21"/>
      <c r="N831" s="24"/>
      <c r="O831" s="24"/>
      <c r="P831" s="24"/>
    </row>
    <row r="832" ht="16.5" customHeight="1">
      <c r="A832" s="24"/>
      <c r="B832" s="24"/>
      <c r="G832" s="62"/>
      <c r="M832" s="21"/>
      <c r="N832" s="24"/>
      <c r="O832" s="24"/>
      <c r="P832" s="24"/>
    </row>
    <row r="833" ht="16.5" customHeight="1">
      <c r="A833" s="24"/>
      <c r="B833" s="24"/>
      <c r="G833" s="62"/>
      <c r="M833" s="21"/>
      <c r="N833" s="24"/>
      <c r="O833" s="24"/>
      <c r="P833" s="24"/>
    </row>
    <row r="834" ht="16.5" customHeight="1">
      <c r="A834" s="24"/>
      <c r="B834" s="24"/>
      <c r="G834" s="62"/>
      <c r="M834" s="21"/>
      <c r="N834" s="24"/>
      <c r="O834" s="24"/>
      <c r="P834" s="24"/>
    </row>
    <row r="835" ht="16.5" customHeight="1">
      <c r="A835" s="24"/>
      <c r="B835" s="24"/>
      <c r="G835" s="62"/>
      <c r="M835" s="21"/>
      <c r="N835" s="24"/>
      <c r="O835" s="24"/>
      <c r="P835" s="24"/>
    </row>
    <row r="836" ht="16.5" customHeight="1">
      <c r="A836" s="24"/>
      <c r="B836" s="24"/>
      <c r="G836" s="62"/>
      <c r="M836" s="21"/>
      <c r="N836" s="24"/>
      <c r="O836" s="24"/>
      <c r="P836" s="24"/>
    </row>
    <row r="837" ht="16.5" customHeight="1">
      <c r="A837" s="24"/>
      <c r="B837" s="24"/>
      <c r="G837" s="62"/>
      <c r="M837" s="21"/>
      <c r="N837" s="24"/>
      <c r="O837" s="24"/>
      <c r="P837" s="24"/>
    </row>
    <row r="838" ht="16.5" customHeight="1">
      <c r="A838" s="24"/>
      <c r="B838" s="24"/>
      <c r="G838" s="62"/>
      <c r="M838" s="21"/>
      <c r="N838" s="24"/>
      <c r="O838" s="24"/>
      <c r="P838" s="24"/>
    </row>
    <row r="839" ht="16.5" customHeight="1">
      <c r="A839" s="24"/>
      <c r="B839" s="24"/>
      <c r="G839" s="62"/>
      <c r="M839" s="21"/>
      <c r="N839" s="24"/>
      <c r="O839" s="24"/>
      <c r="P839" s="24"/>
    </row>
    <row r="840" ht="16.5" customHeight="1">
      <c r="A840" s="24"/>
      <c r="B840" s="24"/>
      <c r="G840" s="62"/>
      <c r="M840" s="21"/>
      <c r="N840" s="24"/>
      <c r="O840" s="24"/>
      <c r="P840" s="24"/>
    </row>
    <row r="841" ht="16.5" customHeight="1">
      <c r="A841" s="24"/>
      <c r="B841" s="24"/>
      <c r="G841" s="62"/>
      <c r="M841" s="21"/>
      <c r="N841" s="24"/>
      <c r="O841" s="24"/>
      <c r="P841" s="24"/>
    </row>
    <row r="842" ht="16.5" customHeight="1">
      <c r="A842" s="24"/>
      <c r="B842" s="24"/>
      <c r="G842" s="62"/>
      <c r="M842" s="21"/>
      <c r="N842" s="24"/>
      <c r="O842" s="24"/>
      <c r="P842" s="24"/>
    </row>
    <row r="843" ht="16.5" customHeight="1">
      <c r="A843" s="24"/>
      <c r="B843" s="24"/>
      <c r="G843" s="62"/>
      <c r="M843" s="21"/>
      <c r="N843" s="24"/>
      <c r="O843" s="24"/>
      <c r="P843" s="24"/>
    </row>
    <row r="844" ht="16.5" customHeight="1">
      <c r="A844" s="24"/>
      <c r="B844" s="24"/>
      <c r="G844" s="62"/>
      <c r="M844" s="21"/>
      <c r="N844" s="24"/>
      <c r="O844" s="24"/>
      <c r="P844" s="24"/>
    </row>
    <row r="845" ht="16.5" customHeight="1">
      <c r="A845" s="24"/>
      <c r="B845" s="24"/>
      <c r="G845" s="62"/>
      <c r="M845" s="21"/>
      <c r="N845" s="24"/>
      <c r="O845" s="24"/>
      <c r="P845" s="24"/>
    </row>
    <row r="846" ht="16.5" customHeight="1">
      <c r="A846" s="24"/>
      <c r="B846" s="24"/>
      <c r="G846" s="62"/>
      <c r="M846" s="21"/>
      <c r="N846" s="24"/>
      <c r="O846" s="24"/>
      <c r="P846" s="24"/>
    </row>
    <row r="847" ht="16.5" customHeight="1">
      <c r="A847" s="24"/>
      <c r="B847" s="24"/>
      <c r="G847" s="62"/>
      <c r="M847" s="21"/>
      <c r="N847" s="24"/>
      <c r="O847" s="24"/>
      <c r="P847" s="24"/>
    </row>
    <row r="848" ht="16.5" customHeight="1">
      <c r="A848" s="24"/>
      <c r="B848" s="24"/>
      <c r="G848" s="62"/>
      <c r="M848" s="21"/>
      <c r="N848" s="24"/>
      <c r="O848" s="24"/>
      <c r="P848" s="24"/>
    </row>
    <row r="849" ht="16.5" customHeight="1">
      <c r="A849" s="24"/>
      <c r="B849" s="24"/>
      <c r="G849" s="62"/>
      <c r="M849" s="21"/>
      <c r="N849" s="24"/>
      <c r="O849" s="24"/>
      <c r="P849" s="24"/>
    </row>
    <row r="850" ht="16.5" customHeight="1">
      <c r="A850" s="24"/>
      <c r="B850" s="24"/>
      <c r="G850" s="62"/>
      <c r="M850" s="21"/>
      <c r="N850" s="24"/>
      <c r="O850" s="24"/>
      <c r="P850" s="24"/>
    </row>
    <row r="851" ht="16.5" customHeight="1">
      <c r="A851" s="24"/>
      <c r="B851" s="24"/>
      <c r="G851" s="62"/>
      <c r="M851" s="21"/>
      <c r="N851" s="24"/>
      <c r="O851" s="24"/>
      <c r="P851" s="24"/>
    </row>
    <row r="852" ht="16.5" customHeight="1">
      <c r="A852" s="24"/>
      <c r="B852" s="24"/>
      <c r="G852" s="62"/>
      <c r="M852" s="21"/>
      <c r="N852" s="24"/>
      <c r="O852" s="24"/>
      <c r="P852" s="24"/>
    </row>
    <row r="853" ht="16.5" customHeight="1">
      <c r="A853" s="24"/>
      <c r="B853" s="24"/>
      <c r="G853" s="62"/>
      <c r="M853" s="21"/>
      <c r="N853" s="24"/>
      <c r="O853" s="24"/>
      <c r="P853" s="24"/>
    </row>
    <row r="854" ht="16.5" customHeight="1">
      <c r="A854" s="24"/>
      <c r="B854" s="24"/>
      <c r="G854" s="62"/>
      <c r="M854" s="21"/>
      <c r="N854" s="24"/>
      <c r="O854" s="24"/>
      <c r="P854" s="24"/>
    </row>
    <row r="855" ht="16.5" customHeight="1">
      <c r="A855" s="24"/>
      <c r="B855" s="24"/>
      <c r="G855" s="62"/>
      <c r="M855" s="21"/>
      <c r="N855" s="24"/>
      <c r="O855" s="24"/>
      <c r="P855" s="24"/>
    </row>
    <row r="856" ht="16.5" customHeight="1">
      <c r="A856" s="24"/>
      <c r="B856" s="24"/>
      <c r="G856" s="62"/>
      <c r="M856" s="21"/>
      <c r="N856" s="24"/>
      <c r="O856" s="24"/>
      <c r="P856" s="24"/>
    </row>
    <row r="857" ht="16.5" customHeight="1">
      <c r="A857" s="24"/>
      <c r="B857" s="24"/>
      <c r="G857" s="62"/>
      <c r="M857" s="21"/>
      <c r="N857" s="24"/>
      <c r="O857" s="24"/>
      <c r="P857" s="24"/>
    </row>
    <row r="858" ht="16.5" customHeight="1">
      <c r="A858" s="24"/>
      <c r="B858" s="24"/>
      <c r="G858" s="62"/>
      <c r="M858" s="21"/>
      <c r="N858" s="24"/>
      <c r="O858" s="24"/>
      <c r="P858" s="24"/>
    </row>
    <row r="859" ht="16.5" customHeight="1">
      <c r="A859" s="24"/>
      <c r="B859" s="24"/>
      <c r="G859" s="62"/>
      <c r="M859" s="21"/>
      <c r="N859" s="24"/>
      <c r="O859" s="24"/>
      <c r="P859" s="24"/>
    </row>
    <row r="860" ht="16.5" customHeight="1">
      <c r="A860" s="24"/>
      <c r="B860" s="24"/>
      <c r="G860" s="62"/>
      <c r="M860" s="21"/>
      <c r="N860" s="24"/>
      <c r="O860" s="24"/>
      <c r="P860" s="24"/>
    </row>
    <row r="861" ht="16.5" customHeight="1">
      <c r="A861" s="24"/>
      <c r="B861" s="24"/>
      <c r="G861" s="62"/>
      <c r="M861" s="21"/>
      <c r="N861" s="24"/>
      <c r="O861" s="24"/>
      <c r="P861" s="24"/>
    </row>
    <row r="862" ht="16.5" customHeight="1">
      <c r="A862" s="24"/>
      <c r="B862" s="24"/>
      <c r="G862" s="62"/>
      <c r="M862" s="21"/>
      <c r="N862" s="24"/>
      <c r="O862" s="24"/>
      <c r="P862" s="24"/>
    </row>
    <row r="863" ht="16.5" customHeight="1">
      <c r="A863" s="24"/>
      <c r="B863" s="24"/>
      <c r="G863" s="62"/>
      <c r="M863" s="21"/>
      <c r="N863" s="24"/>
      <c r="O863" s="24"/>
      <c r="P863" s="24"/>
    </row>
    <row r="864" ht="16.5" customHeight="1">
      <c r="A864" s="24"/>
      <c r="B864" s="24"/>
      <c r="G864" s="62"/>
      <c r="M864" s="21"/>
      <c r="N864" s="24"/>
      <c r="O864" s="24"/>
      <c r="P864" s="24"/>
    </row>
    <row r="865" ht="16.5" customHeight="1">
      <c r="A865" s="24"/>
      <c r="B865" s="24"/>
      <c r="G865" s="62"/>
      <c r="M865" s="21"/>
      <c r="N865" s="24"/>
      <c r="O865" s="24"/>
      <c r="P865" s="24"/>
    </row>
    <row r="866" ht="16.5" customHeight="1">
      <c r="A866" s="24"/>
      <c r="B866" s="24"/>
      <c r="G866" s="62"/>
      <c r="M866" s="21"/>
      <c r="N866" s="24"/>
      <c r="O866" s="24"/>
      <c r="P866" s="24"/>
    </row>
    <row r="867" ht="16.5" customHeight="1">
      <c r="A867" s="24"/>
      <c r="B867" s="24"/>
      <c r="G867" s="62"/>
      <c r="M867" s="21"/>
      <c r="N867" s="24"/>
      <c r="O867" s="24"/>
      <c r="P867" s="24"/>
    </row>
    <row r="868" ht="16.5" customHeight="1">
      <c r="A868" s="24"/>
      <c r="B868" s="24"/>
      <c r="G868" s="62"/>
      <c r="M868" s="21"/>
      <c r="N868" s="24"/>
      <c r="O868" s="24"/>
      <c r="P868" s="24"/>
    </row>
    <row r="869" ht="16.5" customHeight="1">
      <c r="A869" s="24"/>
      <c r="B869" s="24"/>
      <c r="G869" s="62"/>
      <c r="M869" s="21"/>
      <c r="N869" s="24"/>
      <c r="O869" s="24"/>
      <c r="P869" s="24"/>
    </row>
    <row r="870" ht="16.5" customHeight="1">
      <c r="A870" s="24"/>
      <c r="B870" s="24"/>
      <c r="G870" s="62"/>
      <c r="M870" s="21"/>
      <c r="N870" s="24"/>
      <c r="O870" s="24"/>
      <c r="P870" s="24"/>
    </row>
    <row r="871" ht="16.5" customHeight="1">
      <c r="A871" s="24"/>
      <c r="B871" s="24"/>
      <c r="G871" s="62"/>
      <c r="M871" s="21"/>
      <c r="N871" s="24"/>
      <c r="O871" s="24"/>
      <c r="P871" s="24"/>
    </row>
    <row r="872" ht="16.5" customHeight="1">
      <c r="A872" s="24"/>
      <c r="B872" s="24"/>
      <c r="G872" s="62"/>
      <c r="M872" s="21"/>
      <c r="N872" s="24"/>
      <c r="O872" s="24"/>
      <c r="P872" s="24"/>
    </row>
    <row r="873" ht="16.5" customHeight="1">
      <c r="A873" s="24"/>
      <c r="B873" s="24"/>
      <c r="G873" s="62"/>
      <c r="M873" s="21"/>
      <c r="N873" s="24"/>
      <c r="O873" s="24"/>
      <c r="P873" s="24"/>
    </row>
    <row r="874" ht="16.5" customHeight="1">
      <c r="A874" s="24"/>
      <c r="B874" s="24"/>
      <c r="G874" s="62"/>
      <c r="M874" s="21"/>
      <c r="N874" s="24"/>
      <c r="O874" s="24"/>
      <c r="P874" s="24"/>
    </row>
    <row r="875" ht="16.5" customHeight="1">
      <c r="A875" s="24"/>
      <c r="B875" s="24"/>
      <c r="G875" s="62"/>
      <c r="M875" s="21"/>
      <c r="N875" s="24"/>
      <c r="O875" s="24"/>
      <c r="P875" s="24"/>
    </row>
    <row r="876" ht="16.5" customHeight="1">
      <c r="A876" s="24"/>
      <c r="B876" s="24"/>
      <c r="G876" s="62"/>
      <c r="M876" s="21"/>
      <c r="N876" s="24"/>
      <c r="O876" s="24"/>
      <c r="P876" s="24"/>
    </row>
    <row r="877" ht="16.5" customHeight="1">
      <c r="A877" s="24"/>
      <c r="B877" s="24"/>
      <c r="G877" s="62"/>
      <c r="M877" s="21"/>
      <c r="N877" s="24"/>
      <c r="O877" s="24"/>
      <c r="P877" s="24"/>
    </row>
    <row r="878" ht="16.5" customHeight="1">
      <c r="A878" s="24"/>
      <c r="B878" s="24"/>
      <c r="G878" s="62"/>
      <c r="M878" s="21"/>
      <c r="N878" s="24"/>
      <c r="O878" s="24"/>
      <c r="P878" s="24"/>
    </row>
    <row r="879" ht="16.5" customHeight="1">
      <c r="A879" s="24"/>
      <c r="B879" s="24"/>
      <c r="G879" s="62"/>
      <c r="M879" s="21"/>
      <c r="N879" s="24"/>
      <c r="O879" s="24"/>
      <c r="P879" s="24"/>
    </row>
    <row r="880" ht="16.5" customHeight="1">
      <c r="A880" s="24"/>
      <c r="B880" s="24"/>
      <c r="G880" s="62"/>
      <c r="M880" s="21"/>
      <c r="N880" s="24"/>
      <c r="O880" s="24"/>
      <c r="P880" s="24"/>
    </row>
    <row r="881" ht="16.5" customHeight="1">
      <c r="A881" s="24"/>
      <c r="B881" s="24"/>
      <c r="G881" s="62"/>
      <c r="M881" s="21"/>
      <c r="N881" s="24"/>
      <c r="O881" s="24"/>
      <c r="P881" s="24"/>
    </row>
    <row r="882" ht="16.5" customHeight="1">
      <c r="A882" s="24"/>
      <c r="B882" s="24"/>
      <c r="G882" s="62"/>
      <c r="M882" s="21"/>
      <c r="N882" s="24"/>
      <c r="O882" s="24"/>
      <c r="P882" s="24"/>
    </row>
    <row r="883" ht="16.5" customHeight="1">
      <c r="A883" s="24"/>
      <c r="B883" s="24"/>
      <c r="G883" s="62"/>
      <c r="M883" s="21"/>
      <c r="N883" s="24"/>
      <c r="O883" s="24"/>
      <c r="P883" s="24"/>
    </row>
    <row r="884" ht="16.5" customHeight="1">
      <c r="A884" s="24"/>
      <c r="B884" s="24"/>
      <c r="G884" s="62"/>
      <c r="M884" s="21"/>
      <c r="N884" s="24"/>
      <c r="O884" s="24"/>
      <c r="P884" s="24"/>
    </row>
    <row r="885" ht="16.5" customHeight="1">
      <c r="A885" s="24"/>
      <c r="B885" s="24"/>
      <c r="G885" s="62"/>
      <c r="M885" s="21"/>
      <c r="N885" s="24"/>
      <c r="O885" s="24"/>
      <c r="P885" s="24"/>
    </row>
    <row r="886" ht="16.5" customHeight="1">
      <c r="A886" s="24"/>
      <c r="B886" s="24"/>
      <c r="G886" s="62"/>
      <c r="M886" s="21"/>
      <c r="N886" s="24"/>
      <c r="O886" s="24"/>
      <c r="P886" s="24"/>
    </row>
    <row r="887" ht="16.5" customHeight="1">
      <c r="A887" s="24"/>
      <c r="B887" s="24"/>
      <c r="G887" s="62"/>
      <c r="M887" s="21"/>
      <c r="N887" s="24"/>
      <c r="O887" s="24"/>
      <c r="P887" s="24"/>
    </row>
    <row r="888" ht="16.5" customHeight="1">
      <c r="A888" s="24"/>
      <c r="B888" s="24"/>
      <c r="G888" s="62"/>
      <c r="M888" s="21"/>
      <c r="N888" s="24"/>
      <c r="O888" s="24"/>
      <c r="P888" s="24"/>
    </row>
    <row r="889" ht="16.5" customHeight="1">
      <c r="A889" s="24"/>
      <c r="B889" s="24"/>
      <c r="G889" s="62"/>
      <c r="M889" s="21"/>
      <c r="N889" s="24"/>
      <c r="O889" s="24"/>
      <c r="P889" s="24"/>
    </row>
    <row r="890" ht="16.5" customHeight="1">
      <c r="A890" s="24"/>
      <c r="B890" s="24"/>
      <c r="G890" s="62"/>
      <c r="M890" s="21"/>
      <c r="N890" s="24"/>
      <c r="O890" s="24"/>
      <c r="P890" s="24"/>
    </row>
    <row r="891" ht="16.5" customHeight="1">
      <c r="A891" s="24"/>
      <c r="B891" s="24"/>
      <c r="G891" s="62"/>
      <c r="M891" s="21"/>
      <c r="N891" s="24"/>
      <c r="O891" s="24"/>
      <c r="P891" s="24"/>
    </row>
    <row r="892" ht="16.5" customHeight="1">
      <c r="A892" s="24"/>
      <c r="B892" s="24"/>
      <c r="G892" s="62"/>
      <c r="M892" s="21"/>
      <c r="N892" s="24"/>
      <c r="O892" s="24"/>
      <c r="P892" s="24"/>
    </row>
    <row r="893" ht="16.5" customHeight="1">
      <c r="A893" s="24"/>
      <c r="B893" s="24"/>
      <c r="G893" s="62"/>
      <c r="M893" s="21"/>
      <c r="N893" s="24"/>
      <c r="O893" s="24"/>
      <c r="P893" s="24"/>
    </row>
    <row r="894" ht="16.5" customHeight="1">
      <c r="A894" s="24"/>
      <c r="B894" s="24"/>
      <c r="G894" s="62"/>
      <c r="M894" s="21"/>
      <c r="N894" s="24"/>
      <c r="O894" s="24"/>
      <c r="P894" s="24"/>
    </row>
    <row r="895" ht="16.5" customHeight="1">
      <c r="A895" s="24"/>
      <c r="B895" s="24"/>
      <c r="G895" s="62"/>
      <c r="M895" s="21"/>
      <c r="N895" s="24"/>
      <c r="O895" s="24"/>
      <c r="P895" s="24"/>
    </row>
    <row r="896" ht="16.5" customHeight="1">
      <c r="A896" s="24"/>
      <c r="B896" s="24"/>
      <c r="G896" s="62"/>
      <c r="M896" s="21"/>
      <c r="N896" s="24"/>
      <c r="O896" s="24"/>
      <c r="P896" s="24"/>
    </row>
    <row r="897" ht="16.5" customHeight="1">
      <c r="A897" s="24"/>
      <c r="B897" s="24"/>
      <c r="G897" s="62"/>
      <c r="M897" s="21"/>
      <c r="N897" s="24"/>
      <c r="O897" s="24"/>
      <c r="P897" s="24"/>
    </row>
    <row r="898" ht="16.5" customHeight="1">
      <c r="A898" s="24"/>
      <c r="B898" s="24"/>
      <c r="G898" s="62"/>
      <c r="M898" s="21"/>
      <c r="N898" s="24"/>
      <c r="O898" s="24"/>
      <c r="P898" s="24"/>
    </row>
    <row r="899" ht="16.5" customHeight="1">
      <c r="A899" s="24"/>
      <c r="B899" s="24"/>
      <c r="G899" s="62"/>
      <c r="M899" s="21"/>
      <c r="N899" s="24"/>
      <c r="O899" s="24"/>
      <c r="P899" s="24"/>
    </row>
    <row r="900" ht="16.5" customHeight="1">
      <c r="A900" s="24"/>
      <c r="B900" s="24"/>
      <c r="G900" s="62"/>
      <c r="M900" s="21"/>
      <c r="N900" s="24"/>
      <c r="O900" s="24"/>
      <c r="P900" s="24"/>
    </row>
    <row r="901" ht="16.5" customHeight="1">
      <c r="A901" s="24"/>
      <c r="B901" s="24"/>
      <c r="G901" s="62"/>
      <c r="M901" s="21"/>
      <c r="N901" s="24"/>
      <c r="O901" s="24"/>
      <c r="P901" s="24"/>
    </row>
    <row r="902" ht="16.5" customHeight="1">
      <c r="A902" s="24"/>
      <c r="B902" s="24"/>
      <c r="G902" s="62"/>
      <c r="M902" s="21"/>
      <c r="N902" s="24"/>
      <c r="O902" s="24"/>
      <c r="P902" s="24"/>
    </row>
    <row r="903" ht="16.5" customHeight="1">
      <c r="A903" s="24"/>
      <c r="B903" s="24"/>
      <c r="G903" s="62"/>
      <c r="M903" s="21"/>
      <c r="N903" s="24"/>
      <c r="O903" s="24"/>
      <c r="P903" s="24"/>
    </row>
    <row r="904" ht="16.5" customHeight="1">
      <c r="A904" s="24"/>
      <c r="B904" s="24"/>
      <c r="G904" s="62"/>
      <c r="M904" s="21"/>
      <c r="N904" s="24"/>
      <c r="O904" s="24"/>
      <c r="P904" s="24"/>
    </row>
    <row r="905" ht="16.5" customHeight="1">
      <c r="A905" s="24"/>
      <c r="B905" s="24"/>
      <c r="G905" s="62"/>
      <c r="M905" s="21"/>
      <c r="N905" s="24"/>
      <c r="O905" s="24"/>
      <c r="P905" s="24"/>
    </row>
    <row r="906" ht="16.5" customHeight="1">
      <c r="A906" s="24"/>
      <c r="B906" s="24"/>
      <c r="G906" s="62"/>
      <c r="M906" s="21"/>
      <c r="N906" s="24"/>
      <c r="O906" s="24"/>
      <c r="P906" s="24"/>
    </row>
    <row r="907" ht="16.5" customHeight="1">
      <c r="A907" s="24"/>
      <c r="B907" s="24"/>
      <c r="G907" s="62"/>
      <c r="M907" s="21"/>
      <c r="N907" s="24"/>
      <c r="O907" s="24"/>
      <c r="P907" s="24"/>
    </row>
    <row r="908" ht="16.5" customHeight="1">
      <c r="A908" s="24"/>
      <c r="B908" s="24"/>
      <c r="G908" s="62"/>
      <c r="M908" s="21"/>
      <c r="N908" s="24"/>
      <c r="O908" s="24"/>
      <c r="P908" s="24"/>
    </row>
    <row r="909" ht="16.5" customHeight="1">
      <c r="A909" s="24"/>
      <c r="B909" s="24"/>
      <c r="G909" s="62"/>
      <c r="M909" s="21"/>
      <c r="N909" s="24"/>
      <c r="O909" s="24"/>
      <c r="P909" s="24"/>
    </row>
    <row r="910" ht="16.5" customHeight="1">
      <c r="A910" s="24"/>
      <c r="B910" s="24"/>
      <c r="G910" s="62"/>
      <c r="M910" s="21"/>
      <c r="N910" s="24"/>
      <c r="O910" s="24"/>
      <c r="P910" s="24"/>
    </row>
    <row r="911" ht="16.5" customHeight="1">
      <c r="A911" s="24"/>
      <c r="B911" s="24"/>
      <c r="G911" s="62"/>
      <c r="M911" s="21"/>
      <c r="N911" s="24"/>
      <c r="O911" s="24"/>
      <c r="P911" s="24"/>
    </row>
    <row r="912" ht="16.5" customHeight="1">
      <c r="A912" s="24"/>
      <c r="B912" s="24"/>
      <c r="G912" s="62"/>
      <c r="M912" s="21"/>
      <c r="N912" s="24"/>
      <c r="O912" s="24"/>
      <c r="P912" s="24"/>
    </row>
    <row r="913" ht="16.5" customHeight="1">
      <c r="A913" s="24"/>
      <c r="B913" s="24"/>
      <c r="G913" s="62"/>
      <c r="M913" s="21"/>
      <c r="N913" s="24"/>
      <c r="O913" s="24"/>
      <c r="P913" s="24"/>
    </row>
    <row r="914" ht="16.5" customHeight="1">
      <c r="A914" s="24"/>
      <c r="B914" s="24"/>
      <c r="G914" s="62"/>
      <c r="M914" s="21"/>
      <c r="N914" s="24"/>
      <c r="O914" s="24"/>
      <c r="P914" s="24"/>
    </row>
    <row r="915" ht="16.5" customHeight="1">
      <c r="A915" s="24"/>
      <c r="B915" s="24"/>
      <c r="G915" s="62"/>
      <c r="M915" s="21"/>
      <c r="N915" s="24"/>
      <c r="O915" s="24"/>
      <c r="P915" s="24"/>
    </row>
    <row r="916" ht="16.5" customHeight="1">
      <c r="A916" s="24"/>
      <c r="B916" s="24"/>
      <c r="G916" s="62"/>
      <c r="M916" s="21"/>
      <c r="N916" s="24"/>
      <c r="O916" s="24"/>
      <c r="P916" s="24"/>
    </row>
    <row r="917" ht="16.5" customHeight="1">
      <c r="A917" s="24"/>
      <c r="B917" s="24"/>
      <c r="G917" s="62"/>
      <c r="M917" s="21"/>
      <c r="N917" s="24"/>
      <c r="O917" s="24"/>
      <c r="P917" s="24"/>
    </row>
    <row r="918" ht="16.5" customHeight="1">
      <c r="A918" s="24"/>
      <c r="B918" s="24"/>
      <c r="G918" s="62"/>
      <c r="M918" s="21"/>
      <c r="N918" s="24"/>
      <c r="O918" s="24"/>
      <c r="P918" s="24"/>
    </row>
    <row r="919" ht="16.5" customHeight="1">
      <c r="A919" s="24"/>
      <c r="B919" s="24"/>
      <c r="G919" s="62"/>
      <c r="M919" s="21"/>
      <c r="N919" s="24"/>
      <c r="O919" s="24"/>
      <c r="P919" s="24"/>
    </row>
    <row r="920" ht="16.5" customHeight="1">
      <c r="A920" s="24"/>
      <c r="B920" s="24"/>
      <c r="G920" s="62"/>
      <c r="M920" s="21"/>
      <c r="N920" s="24"/>
      <c r="O920" s="24"/>
      <c r="P920" s="24"/>
    </row>
    <row r="921" ht="16.5" customHeight="1">
      <c r="A921" s="24"/>
      <c r="B921" s="24"/>
      <c r="G921" s="62"/>
      <c r="M921" s="21"/>
      <c r="N921" s="24"/>
      <c r="O921" s="24"/>
      <c r="P921" s="24"/>
    </row>
    <row r="922" ht="16.5" customHeight="1">
      <c r="A922" s="24"/>
      <c r="B922" s="24"/>
      <c r="G922" s="62"/>
      <c r="M922" s="21"/>
      <c r="N922" s="24"/>
      <c r="O922" s="24"/>
      <c r="P922" s="24"/>
    </row>
    <row r="923" ht="16.5" customHeight="1">
      <c r="A923" s="24"/>
      <c r="B923" s="24"/>
      <c r="G923" s="62"/>
      <c r="M923" s="21"/>
      <c r="N923" s="24"/>
      <c r="O923" s="24"/>
      <c r="P923" s="24"/>
    </row>
    <row r="924" ht="16.5" customHeight="1">
      <c r="A924" s="24"/>
      <c r="B924" s="24"/>
      <c r="G924" s="62"/>
      <c r="M924" s="21"/>
      <c r="N924" s="24"/>
      <c r="O924" s="24"/>
      <c r="P924" s="24"/>
    </row>
    <row r="925" ht="16.5" customHeight="1">
      <c r="A925" s="24"/>
      <c r="B925" s="24"/>
      <c r="G925" s="62"/>
      <c r="M925" s="21"/>
      <c r="N925" s="24"/>
      <c r="O925" s="24"/>
      <c r="P925" s="24"/>
    </row>
    <row r="926" ht="16.5" customHeight="1">
      <c r="A926" s="24"/>
      <c r="B926" s="24"/>
      <c r="G926" s="62"/>
      <c r="M926" s="21"/>
      <c r="N926" s="24"/>
      <c r="O926" s="24"/>
      <c r="P926" s="24"/>
    </row>
    <row r="927" ht="16.5" customHeight="1">
      <c r="A927" s="24"/>
      <c r="B927" s="24"/>
      <c r="G927" s="62"/>
      <c r="M927" s="21"/>
      <c r="N927" s="24"/>
      <c r="O927" s="24"/>
      <c r="P927" s="24"/>
    </row>
    <row r="928" ht="16.5" customHeight="1">
      <c r="A928" s="24"/>
      <c r="B928" s="24"/>
      <c r="G928" s="62"/>
      <c r="M928" s="21"/>
      <c r="N928" s="24"/>
      <c r="O928" s="24"/>
      <c r="P928" s="24"/>
    </row>
    <row r="929" ht="16.5" customHeight="1">
      <c r="A929" s="24"/>
      <c r="B929" s="24"/>
      <c r="G929" s="62"/>
      <c r="M929" s="21"/>
      <c r="N929" s="24"/>
      <c r="O929" s="24"/>
      <c r="P929" s="24"/>
    </row>
    <row r="930" ht="16.5" customHeight="1">
      <c r="A930" s="24"/>
      <c r="B930" s="24"/>
      <c r="G930" s="62"/>
      <c r="M930" s="21"/>
      <c r="N930" s="24"/>
      <c r="O930" s="24"/>
      <c r="P930" s="24"/>
    </row>
    <row r="931" ht="16.5" customHeight="1">
      <c r="A931" s="24"/>
      <c r="B931" s="24"/>
      <c r="G931" s="62"/>
      <c r="M931" s="21"/>
      <c r="N931" s="24"/>
      <c r="O931" s="24"/>
      <c r="P931" s="24"/>
    </row>
    <row r="932" ht="16.5" customHeight="1">
      <c r="A932" s="24"/>
      <c r="B932" s="24"/>
      <c r="G932" s="62"/>
      <c r="M932" s="21"/>
      <c r="N932" s="24"/>
      <c r="O932" s="24"/>
      <c r="P932" s="24"/>
    </row>
    <row r="933" ht="16.5" customHeight="1">
      <c r="A933" s="24"/>
      <c r="B933" s="24"/>
      <c r="G933" s="62"/>
      <c r="M933" s="21"/>
      <c r="N933" s="24"/>
      <c r="O933" s="24"/>
      <c r="P933" s="24"/>
    </row>
    <row r="934" ht="16.5" customHeight="1">
      <c r="A934" s="24"/>
      <c r="B934" s="24"/>
      <c r="G934" s="62"/>
      <c r="M934" s="21"/>
      <c r="N934" s="24"/>
      <c r="O934" s="24"/>
      <c r="P934" s="24"/>
    </row>
    <row r="935" ht="16.5" customHeight="1">
      <c r="A935" s="24"/>
      <c r="B935" s="24"/>
      <c r="G935" s="62"/>
      <c r="M935" s="21"/>
      <c r="N935" s="24"/>
      <c r="O935" s="24"/>
      <c r="P935" s="24"/>
    </row>
    <row r="936" ht="16.5" customHeight="1">
      <c r="A936" s="24"/>
      <c r="B936" s="24"/>
      <c r="G936" s="62"/>
      <c r="M936" s="21"/>
      <c r="N936" s="24"/>
      <c r="O936" s="24"/>
      <c r="P936" s="24"/>
    </row>
    <row r="937" ht="16.5" customHeight="1">
      <c r="A937" s="24"/>
      <c r="B937" s="24"/>
      <c r="G937" s="62"/>
      <c r="M937" s="21"/>
      <c r="N937" s="24"/>
      <c r="O937" s="24"/>
      <c r="P937" s="24"/>
    </row>
    <row r="938" ht="16.5" customHeight="1">
      <c r="A938" s="24"/>
      <c r="B938" s="24"/>
      <c r="G938" s="62"/>
      <c r="M938" s="21"/>
      <c r="N938" s="24"/>
      <c r="O938" s="24"/>
      <c r="P938" s="24"/>
    </row>
    <row r="939" ht="16.5" customHeight="1">
      <c r="A939" s="24"/>
      <c r="B939" s="24"/>
      <c r="G939" s="62"/>
      <c r="M939" s="21"/>
      <c r="N939" s="24"/>
      <c r="O939" s="24"/>
      <c r="P939" s="24"/>
    </row>
    <row r="940" ht="16.5" customHeight="1">
      <c r="A940" s="24"/>
      <c r="B940" s="24"/>
      <c r="G940" s="62"/>
      <c r="M940" s="21"/>
      <c r="N940" s="24"/>
      <c r="O940" s="24"/>
      <c r="P940" s="24"/>
    </row>
    <row r="941" ht="16.5" customHeight="1">
      <c r="A941" s="24"/>
      <c r="B941" s="24"/>
      <c r="G941" s="62"/>
      <c r="M941" s="21"/>
      <c r="N941" s="24"/>
      <c r="O941" s="24"/>
      <c r="P941" s="24"/>
    </row>
    <row r="942" ht="16.5" customHeight="1">
      <c r="A942" s="24"/>
      <c r="B942" s="24"/>
      <c r="G942" s="62"/>
      <c r="M942" s="21"/>
      <c r="N942" s="24"/>
      <c r="O942" s="24"/>
      <c r="P942" s="24"/>
    </row>
    <row r="943" ht="16.5" customHeight="1">
      <c r="A943" s="24"/>
      <c r="B943" s="24"/>
      <c r="G943" s="62"/>
      <c r="M943" s="21"/>
      <c r="N943" s="24"/>
      <c r="O943" s="24"/>
      <c r="P943" s="24"/>
    </row>
    <row r="944" ht="16.5" customHeight="1">
      <c r="A944" s="24"/>
      <c r="B944" s="24"/>
      <c r="G944" s="62"/>
      <c r="M944" s="21"/>
      <c r="N944" s="24"/>
      <c r="O944" s="24"/>
      <c r="P944" s="24"/>
    </row>
    <row r="945" ht="16.5" customHeight="1">
      <c r="A945" s="24"/>
      <c r="B945" s="24"/>
      <c r="G945" s="62"/>
      <c r="M945" s="21"/>
      <c r="N945" s="24"/>
      <c r="O945" s="24"/>
      <c r="P945" s="24"/>
    </row>
    <row r="946" ht="16.5" customHeight="1">
      <c r="A946" s="24"/>
      <c r="B946" s="24"/>
      <c r="G946" s="62"/>
      <c r="M946" s="21"/>
      <c r="N946" s="24"/>
      <c r="O946" s="24"/>
      <c r="P946" s="24"/>
    </row>
    <row r="947" ht="16.5" customHeight="1">
      <c r="A947" s="24"/>
      <c r="B947" s="24"/>
      <c r="G947" s="62"/>
      <c r="M947" s="21"/>
      <c r="N947" s="24"/>
      <c r="O947" s="24"/>
      <c r="P947" s="24"/>
    </row>
    <row r="948" ht="16.5" customHeight="1">
      <c r="A948" s="24"/>
      <c r="B948" s="24"/>
      <c r="G948" s="62"/>
      <c r="M948" s="21"/>
      <c r="N948" s="24"/>
      <c r="O948" s="24"/>
      <c r="P948" s="24"/>
    </row>
    <row r="949" ht="16.5" customHeight="1">
      <c r="A949" s="24"/>
      <c r="B949" s="24"/>
      <c r="G949" s="62"/>
      <c r="M949" s="21"/>
      <c r="N949" s="24"/>
      <c r="O949" s="24"/>
      <c r="P949" s="24"/>
    </row>
    <row r="950" ht="16.5" customHeight="1">
      <c r="A950" s="24"/>
      <c r="B950" s="24"/>
      <c r="G950" s="62"/>
      <c r="M950" s="21"/>
      <c r="N950" s="24"/>
      <c r="O950" s="24"/>
      <c r="P950" s="24"/>
    </row>
    <row r="951" ht="16.5" customHeight="1">
      <c r="A951" s="24"/>
      <c r="B951" s="24"/>
      <c r="G951" s="62"/>
      <c r="M951" s="21"/>
      <c r="N951" s="24"/>
      <c r="O951" s="24"/>
      <c r="P951" s="24"/>
    </row>
    <row r="952" ht="16.5" customHeight="1">
      <c r="A952" s="24"/>
      <c r="B952" s="24"/>
      <c r="G952" s="62"/>
      <c r="M952" s="21"/>
      <c r="N952" s="24"/>
      <c r="O952" s="24"/>
      <c r="P952" s="24"/>
    </row>
    <row r="953" ht="16.5" customHeight="1">
      <c r="A953" s="24"/>
      <c r="B953" s="24"/>
      <c r="G953" s="62"/>
      <c r="M953" s="21"/>
      <c r="N953" s="24"/>
      <c r="O953" s="24"/>
      <c r="P953" s="24"/>
    </row>
    <row r="954" ht="16.5" customHeight="1">
      <c r="A954" s="24"/>
      <c r="B954" s="24"/>
      <c r="G954" s="62"/>
      <c r="M954" s="21"/>
      <c r="N954" s="24"/>
      <c r="O954" s="24"/>
      <c r="P954" s="24"/>
    </row>
    <row r="955" ht="16.5" customHeight="1">
      <c r="A955" s="24"/>
      <c r="B955" s="24"/>
      <c r="G955" s="62"/>
      <c r="M955" s="21"/>
      <c r="N955" s="24"/>
      <c r="O955" s="24"/>
      <c r="P955" s="24"/>
    </row>
    <row r="956" ht="16.5" customHeight="1">
      <c r="A956" s="24"/>
      <c r="B956" s="24"/>
      <c r="G956" s="62"/>
      <c r="M956" s="21"/>
      <c r="N956" s="24"/>
      <c r="O956" s="24"/>
      <c r="P956" s="24"/>
    </row>
    <row r="957" ht="16.5" customHeight="1">
      <c r="A957" s="24"/>
      <c r="B957" s="24"/>
      <c r="G957" s="62"/>
      <c r="M957" s="21"/>
      <c r="N957" s="24"/>
      <c r="O957" s="24"/>
      <c r="P957" s="24"/>
    </row>
    <row r="958" ht="16.5" customHeight="1">
      <c r="A958" s="24"/>
      <c r="B958" s="24"/>
      <c r="G958" s="62"/>
      <c r="M958" s="21"/>
      <c r="N958" s="24"/>
      <c r="O958" s="24"/>
      <c r="P958" s="24"/>
    </row>
    <row r="959" ht="16.5" customHeight="1">
      <c r="A959" s="24"/>
      <c r="B959" s="24"/>
      <c r="G959" s="62"/>
      <c r="M959" s="21"/>
      <c r="N959" s="24"/>
      <c r="O959" s="24"/>
      <c r="P959" s="24"/>
    </row>
    <row r="960" ht="16.5" customHeight="1">
      <c r="A960" s="24"/>
      <c r="B960" s="24"/>
      <c r="G960" s="62"/>
      <c r="M960" s="21"/>
      <c r="N960" s="24"/>
      <c r="O960" s="24"/>
      <c r="P960" s="24"/>
    </row>
    <row r="961" ht="16.5" customHeight="1">
      <c r="A961" s="24"/>
      <c r="B961" s="24"/>
      <c r="G961" s="62"/>
      <c r="M961" s="21"/>
      <c r="N961" s="24"/>
      <c r="O961" s="24"/>
      <c r="P961" s="24"/>
    </row>
    <row r="962" ht="16.5" customHeight="1">
      <c r="A962" s="24"/>
      <c r="B962" s="24"/>
      <c r="G962" s="62"/>
      <c r="M962" s="21"/>
      <c r="N962" s="24"/>
      <c r="O962" s="24"/>
      <c r="P962" s="24"/>
    </row>
    <row r="963" ht="16.5" customHeight="1">
      <c r="A963" s="24"/>
      <c r="B963" s="24"/>
      <c r="G963" s="62"/>
      <c r="M963" s="21"/>
      <c r="N963" s="24"/>
      <c r="O963" s="24"/>
      <c r="P963" s="24"/>
    </row>
    <row r="964" ht="16.5" customHeight="1">
      <c r="A964" s="24"/>
      <c r="B964" s="24"/>
      <c r="G964" s="62"/>
      <c r="M964" s="21"/>
      <c r="N964" s="24"/>
      <c r="O964" s="24"/>
      <c r="P964" s="24"/>
    </row>
    <row r="965" ht="16.5" customHeight="1">
      <c r="A965" s="24"/>
      <c r="B965" s="24"/>
      <c r="G965" s="62"/>
      <c r="M965" s="21"/>
      <c r="N965" s="24"/>
      <c r="O965" s="24"/>
      <c r="P965" s="24"/>
    </row>
    <row r="966" ht="16.5" customHeight="1">
      <c r="A966" s="24"/>
      <c r="B966" s="24"/>
      <c r="G966" s="62"/>
      <c r="M966" s="21"/>
      <c r="N966" s="24"/>
      <c r="O966" s="24"/>
      <c r="P966" s="24"/>
    </row>
    <row r="967" ht="16.5" customHeight="1">
      <c r="A967" s="24"/>
      <c r="B967" s="24"/>
      <c r="G967" s="62"/>
      <c r="M967" s="21"/>
      <c r="N967" s="24"/>
      <c r="O967" s="24"/>
      <c r="P967" s="24"/>
    </row>
    <row r="968" ht="16.5" customHeight="1">
      <c r="A968" s="24"/>
      <c r="B968" s="24"/>
      <c r="G968" s="62"/>
      <c r="M968" s="21"/>
      <c r="N968" s="24"/>
      <c r="O968" s="24"/>
      <c r="P968" s="24"/>
    </row>
    <row r="969" ht="16.5" customHeight="1">
      <c r="A969" s="24"/>
      <c r="B969" s="24"/>
      <c r="G969" s="62"/>
      <c r="M969" s="21"/>
      <c r="N969" s="24"/>
      <c r="O969" s="24"/>
      <c r="P969" s="24"/>
    </row>
    <row r="970" ht="16.5" customHeight="1">
      <c r="A970" s="24"/>
      <c r="B970" s="24"/>
      <c r="G970" s="62"/>
      <c r="M970" s="21"/>
      <c r="N970" s="24"/>
      <c r="O970" s="24"/>
      <c r="P970" s="24"/>
    </row>
    <row r="971" ht="16.5" customHeight="1">
      <c r="A971" s="24"/>
      <c r="B971" s="24"/>
      <c r="G971" s="62"/>
      <c r="M971" s="21"/>
      <c r="N971" s="24"/>
      <c r="O971" s="24"/>
      <c r="P971" s="24"/>
    </row>
    <row r="972" ht="16.5" customHeight="1">
      <c r="A972" s="24"/>
      <c r="B972" s="24"/>
      <c r="G972" s="62"/>
      <c r="M972" s="21"/>
      <c r="N972" s="24"/>
      <c r="O972" s="24"/>
      <c r="P972" s="24"/>
    </row>
    <row r="973" ht="16.5" customHeight="1">
      <c r="A973" s="24"/>
      <c r="B973" s="24"/>
      <c r="G973" s="62"/>
      <c r="M973" s="21"/>
      <c r="N973" s="24"/>
      <c r="O973" s="24"/>
      <c r="P973" s="24"/>
    </row>
    <row r="974" ht="16.5" customHeight="1">
      <c r="A974" s="24"/>
      <c r="B974" s="24"/>
      <c r="G974" s="62"/>
      <c r="M974" s="21"/>
      <c r="N974" s="24"/>
      <c r="O974" s="24"/>
      <c r="P974" s="24"/>
    </row>
    <row r="975" ht="16.5" customHeight="1">
      <c r="A975" s="24"/>
      <c r="B975" s="24"/>
      <c r="G975" s="62"/>
      <c r="M975" s="21"/>
      <c r="N975" s="24"/>
      <c r="O975" s="24"/>
      <c r="P975" s="24"/>
    </row>
    <row r="976" ht="16.5" customHeight="1">
      <c r="A976" s="24"/>
      <c r="B976" s="24"/>
      <c r="G976" s="62"/>
      <c r="M976" s="21"/>
      <c r="N976" s="24"/>
      <c r="O976" s="24"/>
      <c r="P976" s="24"/>
    </row>
    <row r="977" ht="16.5" customHeight="1">
      <c r="A977" s="24"/>
      <c r="B977" s="24"/>
      <c r="G977" s="62"/>
      <c r="M977" s="21"/>
      <c r="N977" s="24"/>
      <c r="O977" s="24"/>
      <c r="P977" s="24"/>
    </row>
    <row r="978" ht="16.5" customHeight="1">
      <c r="A978" s="24"/>
      <c r="B978" s="24"/>
      <c r="G978" s="62"/>
      <c r="M978" s="21"/>
      <c r="N978" s="24"/>
      <c r="O978" s="24"/>
      <c r="P978" s="24"/>
    </row>
    <row r="979" ht="16.5" customHeight="1">
      <c r="A979" s="24"/>
      <c r="B979" s="24"/>
      <c r="G979" s="62"/>
      <c r="M979" s="21"/>
      <c r="N979" s="24"/>
      <c r="O979" s="24"/>
      <c r="P979" s="24"/>
    </row>
    <row r="980" ht="16.5" customHeight="1">
      <c r="A980" s="24"/>
      <c r="B980" s="24"/>
      <c r="G980" s="62"/>
      <c r="M980" s="21"/>
      <c r="N980" s="24"/>
      <c r="O980" s="24"/>
      <c r="P980" s="24"/>
    </row>
    <row r="981" ht="16.5" customHeight="1">
      <c r="A981" s="24"/>
      <c r="B981" s="24"/>
      <c r="G981" s="62"/>
      <c r="M981" s="21"/>
      <c r="N981" s="24"/>
      <c r="O981" s="24"/>
      <c r="P981" s="24"/>
    </row>
    <row r="982" ht="16.5" customHeight="1">
      <c r="A982" s="24"/>
      <c r="B982" s="24"/>
      <c r="G982" s="62"/>
      <c r="M982" s="21"/>
      <c r="N982" s="24"/>
      <c r="O982" s="24"/>
      <c r="P982" s="24"/>
    </row>
    <row r="983" ht="16.5" customHeight="1">
      <c r="A983" s="24"/>
      <c r="B983" s="24"/>
      <c r="G983" s="62"/>
      <c r="M983" s="21"/>
      <c r="N983" s="24"/>
      <c r="O983" s="24"/>
      <c r="P983" s="24"/>
    </row>
    <row r="984" ht="16.5" customHeight="1">
      <c r="A984" s="24"/>
      <c r="B984" s="24"/>
      <c r="G984" s="62"/>
      <c r="M984" s="21"/>
      <c r="N984" s="24"/>
      <c r="O984" s="24"/>
      <c r="P984" s="24"/>
    </row>
    <row r="985" ht="16.5" customHeight="1">
      <c r="A985" s="24"/>
      <c r="B985" s="24"/>
      <c r="G985" s="62"/>
      <c r="M985" s="21"/>
      <c r="N985" s="24"/>
      <c r="O985" s="24"/>
      <c r="P985" s="24"/>
    </row>
    <row r="986" ht="16.5" customHeight="1">
      <c r="A986" s="24"/>
      <c r="B986" s="24"/>
      <c r="G986" s="62"/>
      <c r="M986" s="21"/>
      <c r="N986" s="24"/>
      <c r="O986" s="24"/>
      <c r="P986" s="24"/>
    </row>
    <row r="987" ht="16.5" customHeight="1">
      <c r="A987" s="24"/>
      <c r="B987" s="24"/>
      <c r="G987" s="62"/>
      <c r="M987" s="21"/>
      <c r="N987" s="24"/>
      <c r="O987" s="24"/>
      <c r="P987" s="24"/>
    </row>
    <row r="988" ht="16.5" customHeight="1">
      <c r="A988" s="24"/>
      <c r="B988" s="24"/>
      <c r="G988" s="62"/>
      <c r="M988" s="21"/>
      <c r="N988" s="24"/>
      <c r="O988" s="24"/>
      <c r="P988" s="24"/>
    </row>
    <row r="989" ht="16.5" customHeight="1">
      <c r="A989" s="24"/>
      <c r="B989" s="24"/>
      <c r="G989" s="62"/>
      <c r="M989" s="21"/>
      <c r="N989" s="24"/>
      <c r="O989" s="24"/>
      <c r="P989" s="24"/>
    </row>
    <row r="990" ht="16.5" customHeight="1">
      <c r="A990" s="24"/>
      <c r="B990" s="24"/>
      <c r="G990" s="62"/>
      <c r="M990" s="21"/>
      <c r="N990" s="24"/>
      <c r="O990" s="24"/>
      <c r="P990" s="24"/>
    </row>
    <row r="991" ht="16.5" customHeight="1">
      <c r="A991" s="24"/>
      <c r="B991" s="24"/>
      <c r="G991" s="62"/>
      <c r="M991" s="21"/>
      <c r="N991" s="24"/>
      <c r="O991" s="24"/>
      <c r="P991" s="24"/>
    </row>
    <row r="992" ht="16.5" customHeight="1">
      <c r="A992" s="24"/>
      <c r="B992" s="24"/>
      <c r="G992" s="62"/>
      <c r="M992" s="21"/>
      <c r="N992" s="24"/>
      <c r="O992" s="24"/>
      <c r="P992" s="24"/>
    </row>
    <row r="993" ht="16.5" customHeight="1">
      <c r="A993" s="24"/>
      <c r="B993" s="24"/>
      <c r="G993" s="62"/>
      <c r="M993" s="21"/>
      <c r="N993" s="24"/>
      <c r="O993" s="24"/>
      <c r="P993" s="24"/>
    </row>
    <row r="994" ht="16.5" customHeight="1">
      <c r="A994" s="24"/>
      <c r="B994" s="24"/>
      <c r="G994" s="62"/>
      <c r="M994" s="21"/>
      <c r="N994" s="24"/>
      <c r="O994" s="24"/>
      <c r="P994" s="24"/>
    </row>
    <row r="995" ht="16.5" customHeight="1">
      <c r="A995" s="24"/>
      <c r="B995" s="24"/>
      <c r="G995" s="62"/>
      <c r="M995" s="21"/>
      <c r="N995" s="24"/>
      <c r="O995" s="24"/>
      <c r="P995" s="24"/>
    </row>
    <row r="996" ht="16.5" customHeight="1">
      <c r="A996" s="24"/>
      <c r="B996" s="24"/>
      <c r="G996" s="62"/>
      <c r="M996" s="21"/>
      <c r="N996" s="24"/>
      <c r="O996" s="24"/>
      <c r="P996" s="24"/>
    </row>
    <row r="997" ht="16.5" customHeight="1">
      <c r="A997" s="24"/>
      <c r="B997" s="24"/>
      <c r="G997" s="62"/>
      <c r="M997" s="21"/>
      <c r="N997" s="24"/>
      <c r="O997" s="24"/>
      <c r="P997" s="24"/>
    </row>
    <row r="998" ht="16.5" customHeight="1">
      <c r="A998" s="24"/>
      <c r="B998" s="24"/>
      <c r="G998" s="62"/>
      <c r="M998" s="21"/>
      <c r="N998" s="24"/>
      <c r="O998" s="24"/>
      <c r="P998" s="24"/>
    </row>
    <row r="999" ht="16.5" customHeight="1">
      <c r="A999" s="24"/>
      <c r="B999" s="24"/>
      <c r="G999" s="62"/>
      <c r="M999" s="21"/>
      <c r="N999" s="24"/>
      <c r="O999" s="24"/>
      <c r="P999" s="24"/>
    </row>
    <row r="1000" ht="16.5" customHeight="1">
      <c r="A1000" s="24"/>
      <c r="B1000" s="24"/>
      <c r="G1000" s="62"/>
      <c r="M1000" s="21"/>
      <c r="N1000" s="24"/>
      <c r="O1000" s="24"/>
      <c r="P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4.0"/>
    <col customWidth="1" min="4" max="4" width="5.78"/>
    <col customWidth="1" min="5" max="7" width="7.33"/>
    <col customWidth="1" min="8" max="8" width="6.0"/>
    <col customWidth="1" min="9" max="9" width="6.22"/>
    <col customWidth="1" min="10" max="10" width="16.67"/>
    <col customWidth="1" min="11" max="12" width="6.78"/>
    <col customWidth="1" min="13" max="13" width="8.78"/>
    <col customWidth="1" min="14" max="14" width="6.22"/>
    <col customWidth="1" min="15" max="15" width="3.67"/>
    <col customWidth="1" min="16" max="16" width="4.67"/>
    <col customWidth="1" min="17" max="17" width="14.78"/>
    <col customWidth="1" min="18" max="18" width="13.56"/>
    <col customWidth="1" min="19" max="19" width="8.89"/>
    <col customWidth="1" min="20" max="38" width="7.0"/>
  </cols>
  <sheetData>
    <row r="1" ht="16.5" customHeight="1">
      <c r="A1" s="1" t="s">
        <v>0</v>
      </c>
      <c r="B1" s="1"/>
      <c r="C1" s="12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21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1" t="s">
        <v>24</v>
      </c>
      <c r="P1" s="21" t="s">
        <v>25</v>
      </c>
      <c r="Q1" s="21" t="s">
        <v>26</v>
      </c>
      <c r="R1" s="21" t="s">
        <v>27</v>
      </c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</row>
    <row r="2" ht="16.5" customHeight="1">
      <c r="A2" s="25">
        <v>46237.0</v>
      </c>
      <c r="B2" s="26">
        <f t="shared" ref="B2:B12" si="1">A2</f>
        <v>46237</v>
      </c>
      <c r="C2" s="27" t="s">
        <v>1633</v>
      </c>
      <c r="D2" s="3">
        <v>2057.0</v>
      </c>
      <c r="E2" s="3">
        <v>30.0</v>
      </c>
      <c r="F2" s="14">
        <f>E2</f>
        <v>30</v>
      </c>
      <c r="G2" s="29">
        <f t="shared" ref="G2:G5" si="2">$D$2-F2</f>
        <v>2027</v>
      </c>
      <c r="H2" s="1">
        <v>46258.0</v>
      </c>
      <c r="I2" s="14">
        <v>1000.0</v>
      </c>
      <c r="J2" s="30" t="s">
        <v>457</v>
      </c>
      <c r="K2" s="31"/>
      <c r="L2" s="21" t="s">
        <v>458</v>
      </c>
      <c r="M2" s="23" t="s">
        <v>2662</v>
      </c>
      <c r="Q2" s="23" t="s">
        <v>299</v>
      </c>
      <c r="R2" s="10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ht="16.5" customHeight="1">
      <c r="A3" s="25">
        <v>46238.0</v>
      </c>
      <c r="B3" s="26">
        <f t="shared" si="1"/>
        <v>46238</v>
      </c>
      <c r="C3" s="55"/>
      <c r="D3" s="34"/>
      <c r="E3" s="3">
        <v>710.0</v>
      </c>
      <c r="F3" s="14">
        <f t="shared" ref="F3:F5" si="3">F2+E3</f>
        <v>740</v>
      </c>
      <c r="G3" s="29">
        <f t="shared" si="2"/>
        <v>1317</v>
      </c>
      <c r="H3" s="1">
        <v>46248.0</v>
      </c>
      <c r="I3" s="14">
        <v>1000.0</v>
      </c>
      <c r="J3" s="30" t="s">
        <v>457</v>
      </c>
      <c r="K3" s="31">
        <v>46230.0</v>
      </c>
      <c r="L3" s="21" t="s">
        <v>458</v>
      </c>
      <c r="M3" s="40" t="s">
        <v>2663</v>
      </c>
      <c r="Q3" s="37" t="s">
        <v>236</v>
      </c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</row>
    <row r="4" ht="16.5" customHeight="1">
      <c r="A4" s="25">
        <v>46239.0</v>
      </c>
      <c r="B4" s="26">
        <f t="shared" si="1"/>
        <v>46239</v>
      </c>
      <c r="D4" s="34"/>
      <c r="E4" s="3">
        <v>695.0</v>
      </c>
      <c r="F4" s="14">
        <f t="shared" si="3"/>
        <v>1435</v>
      </c>
      <c r="G4" s="29">
        <f t="shared" si="2"/>
        <v>622</v>
      </c>
      <c r="I4" s="14">
        <f>SUM(I2:I3)</f>
        <v>2000</v>
      </c>
      <c r="M4" s="10"/>
      <c r="Q4" s="23" t="s">
        <v>860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</row>
    <row r="5" ht="16.5" customHeight="1">
      <c r="A5" s="25">
        <v>46240.0</v>
      </c>
      <c r="B5" s="26">
        <f t="shared" si="1"/>
        <v>46240</v>
      </c>
      <c r="C5" s="97"/>
      <c r="D5" s="97"/>
      <c r="E5" s="3">
        <v>675.0</v>
      </c>
      <c r="F5" s="14">
        <f t="shared" si="3"/>
        <v>2110</v>
      </c>
      <c r="G5" s="29">
        <f t="shared" si="2"/>
        <v>-53</v>
      </c>
      <c r="M5" s="10"/>
    </row>
    <row r="6" ht="16.5" customHeight="1">
      <c r="A6" s="25">
        <v>46241.0</v>
      </c>
      <c r="B6" s="26">
        <f t="shared" si="1"/>
        <v>46241</v>
      </c>
      <c r="C6" s="93" t="s">
        <v>1537</v>
      </c>
      <c r="D6" s="3">
        <f>I12</f>
        <v>12340</v>
      </c>
      <c r="E6" s="3">
        <v>1000.0</v>
      </c>
      <c r="F6" s="14">
        <f>E6</f>
        <v>1000</v>
      </c>
      <c r="G6" s="29">
        <f t="shared" ref="G6:G12" si="4">$D$6-F6</f>
        <v>11340</v>
      </c>
      <c r="H6" s="13">
        <v>46230.0</v>
      </c>
      <c r="I6" s="14">
        <v>3840.0</v>
      </c>
      <c r="J6" s="30" t="s">
        <v>1538</v>
      </c>
      <c r="L6" s="21" t="s">
        <v>1539</v>
      </c>
      <c r="M6" s="37" t="s">
        <v>2664</v>
      </c>
      <c r="N6" s="21"/>
      <c r="Q6" s="37" t="s">
        <v>2665</v>
      </c>
    </row>
    <row r="7" ht="16.5" customHeight="1">
      <c r="A7" s="25">
        <v>46242.0</v>
      </c>
      <c r="B7" s="26">
        <f t="shared" si="1"/>
        <v>46242</v>
      </c>
      <c r="C7" s="97"/>
      <c r="D7" s="34"/>
      <c r="E7" s="3">
        <v>1800.0</v>
      </c>
      <c r="F7" s="14">
        <f t="shared" ref="F7:F12" si="5">F6+E7</f>
        <v>2800</v>
      </c>
      <c r="G7" s="29">
        <f t="shared" si="4"/>
        <v>9540</v>
      </c>
      <c r="H7" s="13">
        <v>46244.0</v>
      </c>
      <c r="I7" s="14">
        <v>1000.0</v>
      </c>
      <c r="J7" s="30" t="s">
        <v>1538</v>
      </c>
      <c r="L7" s="21" t="s">
        <v>1539</v>
      </c>
      <c r="M7" s="41" t="s">
        <v>2666</v>
      </c>
      <c r="N7" s="21"/>
      <c r="Q7" s="37" t="s">
        <v>2667</v>
      </c>
    </row>
    <row r="8" ht="16.5" customHeight="1">
      <c r="A8" s="25">
        <v>46243.0</v>
      </c>
      <c r="B8" s="26">
        <f t="shared" si="1"/>
        <v>46243</v>
      </c>
      <c r="D8" s="34"/>
      <c r="E8" s="3">
        <v>1800.0</v>
      </c>
      <c r="F8" s="14">
        <f t="shared" si="5"/>
        <v>4600</v>
      </c>
      <c r="G8" s="29">
        <f t="shared" si="4"/>
        <v>7740</v>
      </c>
      <c r="H8" s="1">
        <v>46258.0</v>
      </c>
      <c r="I8" s="14">
        <v>3000.0</v>
      </c>
      <c r="J8" s="30" t="s">
        <v>1538</v>
      </c>
      <c r="K8" s="31">
        <v>46224.0</v>
      </c>
      <c r="L8" s="21" t="s">
        <v>1539</v>
      </c>
      <c r="M8" s="41" t="s">
        <v>2668</v>
      </c>
      <c r="N8" s="21"/>
      <c r="Q8" s="23" t="s">
        <v>2669</v>
      </c>
    </row>
    <row r="9" ht="16.5" customHeight="1">
      <c r="A9" s="25">
        <v>46244.0</v>
      </c>
      <c r="B9" s="26">
        <f t="shared" si="1"/>
        <v>46244</v>
      </c>
      <c r="C9" s="97"/>
      <c r="D9" s="97"/>
      <c r="E9" s="3">
        <v>1984.0</v>
      </c>
      <c r="F9" s="14">
        <f t="shared" si="5"/>
        <v>6584</v>
      </c>
      <c r="G9" s="29">
        <f t="shared" si="4"/>
        <v>5756</v>
      </c>
      <c r="H9" s="13">
        <v>46244.0</v>
      </c>
      <c r="I9" s="14">
        <v>1000.0</v>
      </c>
      <c r="J9" s="30" t="s">
        <v>1538</v>
      </c>
      <c r="K9" s="31">
        <v>46224.0</v>
      </c>
      <c r="L9" s="21" t="s">
        <v>1539</v>
      </c>
      <c r="M9" s="41" t="s">
        <v>2670</v>
      </c>
      <c r="Q9" s="117" t="s">
        <v>2671</v>
      </c>
    </row>
    <row r="10" ht="16.5" customHeight="1">
      <c r="A10" s="25">
        <v>46245.0</v>
      </c>
      <c r="B10" s="26">
        <f t="shared" si="1"/>
        <v>46245</v>
      </c>
      <c r="C10" s="97"/>
      <c r="D10" s="97"/>
      <c r="E10" s="3">
        <v>1981.0</v>
      </c>
      <c r="F10" s="14">
        <f t="shared" si="5"/>
        <v>8565</v>
      </c>
      <c r="G10" s="29">
        <f t="shared" si="4"/>
        <v>3775</v>
      </c>
      <c r="H10" s="13">
        <v>46252.0</v>
      </c>
      <c r="I10" s="14">
        <v>2500.0</v>
      </c>
      <c r="J10" s="30" t="s">
        <v>1538</v>
      </c>
      <c r="K10" s="31">
        <v>46237.0</v>
      </c>
      <c r="L10" s="21" t="s">
        <v>1539</v>
      </c>
      <c r="M10" s="41" t="s">
        <v>2672</v>
      </c>
      <c r="Q10" s="117" t="s">
        <v>2673</v>
      </c>
    </row>
    <row r="11" ht="16.5" customHeight="1">
      <c r="A11" s="25">
        <v>46246.0</v>
      </c>
      <c r="B11" s="26">
        <f t="shared" si="1"/>
        <v>46246</v>
      </c>
      <c r="C11" s="97"/>
      <c r="D11" s="97"/>
      <c r="E11" s="3">
        <v>2025.0</v>
      </c>
      <c r="F11" s="14">
        <f t="shared" si="5"/>
        <v>10590</v>
      </c>
      <c r="G11" s="29">
        <f t="shared" si="4"/>
        <v>1750</v>
      </c>
      <c r="H11" s="13">
        <v>46258.0</v>
      </c>
      <c r="I11" s="14">
        <v>1000.0</v>
      </c>
      <c r="J11" s="30" t="s">
        <v>1538</v>
      </c>
      <c r="K11" s="31">
        <v>46237.0</v>
      </c>
      <c r="L11" s="21" t="s">
        <v>1539</v>
      </c>
      <c r="M11" s="41" t="s">
        <v>2674</v>
      </c>
    </row>
    <row r="12" ht="16.5" customHeight="1">
      <c r="A12" s="25">
        <v>46247.0</v>
      </c>
      <c r="B12" s="26">
        <f t="shared" si="1"/>
        <v>46247</v>
      </c>
      <c r="C12" s="97"/>
      <c r="D12" s="97"/>
      <c r="E12" s="3">
        <v>1750.0</v>
      </c>
      <c r="F12" s="14">
        <f t="shared" si="5"/>
        <v>12340</v>
      </c>
      <c r="G12" s="29">
        <f t="shared" si="4"/>
        <v>0</v>
      </c>
      <c r="I12" s="14">
        <f>SUM(I6:I11)</f>
        <v>12340</v>
      </c>
    </row>
    <row r="13" ht="16.5" customHeight="1">
      <c r="A13" s="24"/>
      <c r="B13" s="24"/>
      <c r="C13" s="93" t="s">
        <v>1537</v>
      </c>
      <c r="D13" s="3">
        <v>3000.0</v>
      </c>
      <c r="E13" s="3">
        <v>156.0</v>
      </c>
      <c r="F13" s="14">
        <f>E13</f>
        <v>156</v>
      </c>
      <c r="G13" s="29">
        <f t="shared" ref="G13:G15" si="6">$D$13-F13</f>
        <v>2844</v>
      </c>
      <c r="H13" s="13">
        <v>46258.0</v>
      </c>
      <c r="I13" s="14">
        <v>3000.0</v>
      </c>
      <c r="J13" s="30" t="s">
        <v>1538</v>
      </c>
      <c r="K13" s="31">
        <v>46241.0</v>
      </c>
      <c r="L13" s="21" t="s">
        <v>1539</v>
      </c>
      <c r="M13" s="37" t="s">
        <v>2675</v>
      </c>
      <c r="Q13" s="37" t="s">
        <v>517</v>
      </c>
    </row>
    <row r="14" ht="16.5" customHeight="1">
      <c r="A14" s="25">
        <v>46248.0</v>
      </c>
      <c r="B14" s="26">
        <f t="shared" ref="B14:B15" si="7">A14</f>
        <v>46248</v>
      </c>
      <c r="C14" s="97"/>
      <c r="D14" s="34"/>
      <c r="E14" s="3">
        <v>2043.0</v>
      </c>
      <c r="F14" s="14">
        <f t="shared" ref="F14:F15" si="8">F13+E14</f>
        <v>2199</v>
      </c>
      <c r="G14" s="29">
        <f t="shared" si="6"/>
        <v>801</v>
      </c>
      <c r="M14" s="37"/>
    </row>
    <row r="15" ht="16.5" customHeight="1">
      <c r="A15" s="25">
        <v>46249.0</v>
      </c>
      <c r="B15" s="26">
        <f t="shared" si="7"/>
        <v>46249</v>
      </c>
      <c r="C15" s="97"/>
      <c r="D15" s="34"/>
      <c r="E15" s="3">
        <v>801.0</v>
      </c>
      <c r="F15" s="14">
        <f t="shared" si="8"/>
        <v>3000</v>
      </c>
      <c r="G15" s="29">
        <f t="shared" si="6"/>
        <v>0</v>
      </c>
      <c r="M15" s="37"/>
    </row>
    <row r="16" ht="16.5" customHeight="1">
      <c r="A16" s="24"/>
      <c r="B16" s="24"/>
      <c r="C16" s="27" t="s">
        <v>1537</v>
      </c>
      <c r="D16" s="3">
        <v>2200.0</v>
      </c>
      <c r="E16" s="3">
        <v>1231.0</v>
      </c>
      <c r="F16" s="14">
        <f>E16</f>
        <v>1231</v>
      </c>
      <c r="G16" s="29">
        <f t="shared" ref="G16:G17" si="9">$D$16-F16</f>
        <v>969</v>
      </c>
      <c r="H16" s="1">
        <v>46267.0</v>
      </c>
      <c r="I16" s="14">
        <v>2200.0</v>
      </c>
      <c r="J16" s="30" t="s">
        <v>1538</v>
      </c>
      <c r="K16" s="31">
        <v>46245.0</v>
      </c>
      <c r="M16" s="37" t="s">
        <v>2676</v>
      </c>
      <c r="Q16" s="23" t="s">
        <v>746</v>
      </c>
    </row>
    <row r="17" ht="16.5" customHeight="1">
      <c r="A17" s="25">
        <v>46250.0</v>
      </c>
      <c r="B17" s="26">
        <f>A17</f>
        <v>46250</v>
      </c>
      <c r="D17" s="34"/>
      <c r="E17" s="3">
        <v>1077.0</v>
      </c>
      <c r="F17" s="14">
        <f>F16+E17</f>
        <v>2308</v>
      </c>
      <c r="G17" s="29">
        <f t="shared" si="9"/>
        <v>-108</v>
      </c>
      <c r="J17" s="30"/>
      <c r="M17" s="37"/>
    </row>
    <row r="18" ht="16.5" customHeight="1">
      <c r="A18" s="25"/>
      <c r="B18" s="26"/>
      <c r="C18" s="27" t="s">
        <v>1556</v>
      </c>
      <c r="D18" s="3">
        <v>1000.0</v>
      </c>
      <c r="E18" s="3">
        <v>670.0</v>
      </c>
      <c r="F18" s="14">
        <f>E18</f>
        <v>670</v>
      </c>
      <c r="G18" s="29">
        <f t="shared" ref="G18:G19" si="10">$D$18-F18</f>
        <v>330</v>
      </c>
      <c r="H18" s="1">
        <v>46267.0</v>
      </c>
      <c r="I18" s="14">
        <v>1000.0</v>
      </c>
      <c r="J18" s="30" t="s">
        <v>1538</v>
      </c>
      <c r="K18" s="31">
        <v>46245.0</v>
      </c>
      <c r="M18" s="37" t="s">
        <v>2677</v>
      </c>
      <c r="Q18" s="23" t="s">
        <v>746</v>
      </c>
    </row>
    <row r="19" ht="16.5" customHeight="1">
      <c r="A19" s="25">
        <v>46251.0</v>
      </c>
      <c r="B19" s="26">
        <f>A19</f>
        <v>46251</v>
      </c>
      <c r="E19" s="3">
        <v>734.0</v>
      </c>
      <c r="F19" s="14">
        <f>E19+F18</f>
        <v>1404</v>
      </c>
      <c r="G19" s="29">
        <f t="shared" si="10"/>
        <v>-404</v>
      </c>
      <c r="M19" s="21"/>
      <c r="N19" s="24"/>
      <c r="O19" s="24"/>
      <c r="P19" s="24"/>
    </row>
    <row r="20" ht="16.5" customHeight="1">
      <c r="A20" s="25"/>
      <c r="B20" s="26"/>
      <c r="C20" s="27" t="s">
        <v>1546</v>
      </c>
      <c r="D20" s="3">
        <v>4500.0</v>
      </c>
      <c r="E20" s="3">
        <v>169.0</v>
      </c>
      <c r="F20" s="14">
        <f>E20</f>
        <v>169</v>
      </c>
      <c r="G20" s="29">
        <f t="shared" ref="G20:G30" si="11">$D$20-F20</f>
        <v>4331</v>
      </c>
      <c r="H20" s="1">
        <v>46258.0</v>
      </c>
      <c r="I20" s="14">
        <v>4500.0</v>
      </c>
      <c r="J20" s="30" t="s">
        <v>68</v>
      </c>
      <c r="K20" s="31">
        <v>46241.0</v>
      </c>
      <c r="L20" s="21" t="s">
        <v>83</v>
      </c>
      <c r="M20" s="21" t="s">
        <v>2678</v>
      </c>
      <c r="N20" s="21"/>
      <c r="O20" s="21"/>
      <c r="P20" s="21">
        <v>1188.0</v>
      </c>
      <c r="Q20" s="23" t="s">
        <v>517</v>
      </c>
      <c r="R20" s="23" t="s">
        <v>615</v>
      </c>
    </row>
    <row r="21" ht="16.5" customHeight="1">
      <c r="A21" s="25">
        <v>46252.0</v>
      </c>
      <c r="B21" s="26">
        <f t="shared" ref="B21:B30" si="12">A21</f>
        <v>46252</v>
      </c>
      <c r="D21" s="34"/>
      <c r="E21" s="3">
        <v>493.0</v>
      </c>
      <c r="F21" s="14">
        <f t="shared" ref="F21:F30" si="13">F20+E21</f>
        <v>662</v>
      </c>
      <c r="G21" s="29">
        <f t="shared" si="11"/>
        <v>3838</v>
      </c>
      <c r="I21" s="14"/>
    </row>
    <row r="22" ht="16.5" customHeight="1">
      <c r="A22" s="25">
        <v>46253.0</v>
      </c>
      <c r="B22" s="26">
        <f t="shared" si="12"/>
        <v>46253</v>
      </c>
      <c r="D22" s="34"/>
      <c r="E22" s="3">
        <v>489.0</v>
      </c>
      <c r="F22" s="14">
        <f t="shared" si="13"/>
        <v>1151</v>
      </c>
      <c r="G22" s="29">
        <f t="shared" si="11"/>
        <v>3349</v>
      </c>
    </row>
    <row r="23" ht="16.5" customHeight="1">
      <c r="A23" s="25">
        <v>46254.0</v>
      </c>
      <c r="B23" s="26">
        <f t="shared" si="12"/>
        <v>46254</v>
      </c>
      <c r="D23" s="34"/>
      <c r="E23" s="3">
        <v>487.0</v>
      </c>
      <c r="F23" s="14">
        <f t="shared" si="13"/>
        <v>1638</v>
      </c>
      <c r="G23" s="29">
        <f t="shared" si="11"/>
        <v>2862</v>
      </c>
    </row>
    <row r="24" ht="16.5" customHeight="1">
      <c r="A24" s="25">
        <v>46255.0</v>
      </c>
      <c r="B24" s="26">
        <f t="shared" si="12"/>
        <v>46255</v>
      </c>
      <c r="D24" s="34"/>
      <c r="E24" s="3">
        <v>492.0</v>
      </c>
      <c r="F24" s="14">
        <f t="shared" si="13"/>
        <v>2130</v>
      </c>
      <c r="G24" s="29">
        <f t="shared" si="11"/>
        <v>2370</v>
      </c>
    </row>
    <row r="25" ht="16.5" customHeight="1">
      <c r="A25" s="25">
        <v>46256.0</v>
      </c>
      <c r="B25" s="26">
        <f t="shared" si="12"/>
        <v>46256</v>
      </c>
      <c r="D25" s="34"/>
      <c r="E25" s="3">
        <v>494.0</v>
      </c>
      <c r="F25" s="14">
        <f t="shared" si="13"/>
        <v>2624</v>
      </c>
      <c r="G25" s="29">
        <f t="shared" si="11"/>
        <v>1876</v>
      </c>
    </row>
    <row r="26" ht="16.5" customHeight="1">
      <c r="A26" s="25">
        <v>46257.0</v>
      </c>
      <c r="B26" s="26">
        <f t="shared" si="12"/>
        <v>46257</v>
      </c>
      <c r="D26" s="34"/>
      <c r="E26" s="3">
        <v>492.0</v>
      </c>
      <c r="F26" s="14">
        <f t="shared" si="13"/>
        <v>3116</v>
      </c>
      <c r="G26" s="29">
        <f t="shared" si="11"/>
        <v>1384</v>
      </c>
    </row>
    <row r="27" ht="16.5" customHeight="1">
      <c r="A27" s="25">
        <v>46258.0</v>
      </c>
      <c r="B27" s="26">
        <f t="shared" si="12"/>
        <v>46258</v>
      </c>
      <c r="D27" s="34"/>
      <c r="E27" s="3">
        <v>494.0</v>
      </c>
      <c r="F27" s="14">
        <f t="shared" si="13"/>
        <v>3610</v>
      </c>
      <c r="G27" s="29">
        <f t="shared" si="11"/>
        <v>890</v>
      </c>
    </row>
    <row r="28" ht="16.5" customHeight="1">
      <c r="A28" s="25">
        <v>46259.0</v>
      </c>
      <c r="B28" s="26">
        <f t="shared" si="12"/>
        <v>46259</v>
      </c>
      <c r="D28" s="34"/>
      <c r="E28" s="3">
        <v>495.0</v>
      </c>
      <c r="F28" s="14">
        <f t="shared" si="13"/>
        <v>4105</v>
      </c>
      <c r="G28" s="29">
        <f t="shared" si="11"/>
        <v>395</v>
      </c>
    </row>
    <row r="29" ht="16.5" customHeight="1">
      <c r="A29" s="25">
        <v>46260.0</v>
      </c>
      <c r="B29" s="26">
        <f t="shared" si="12"/>
        <v>46260</v>
      </c>
      <c r="D29" s="34"/>
      <c r="E29" s="3">
        <v>488.0</v>
      </c>
      <c r="F29" s="14">
        <f t="shared" si="13"/>
        <v>4593</v>
      </c>
      <c r="G29" s="29">
        <f t="shared" si="11"/>
        <v>-93</v>
      </c>
    </row>
    <row r="30" ht="16.5" customHeight="1">
      <c r="A30" s="25">
        <v>46261.0</v>
      </c>
      <c r="B30" s="26">
        <f t="shared" si="12"/>
        <v>46261</v>
      </c>
      <c r="C30" s="35" t="s">
        <v>2679</v>
      </c>
      <c r="D30" s="34"/>
      <c r="E30" s="3">
        <v>50.0</v>
      </c>
      <c r="F30" s="14">
        <f t="shared" si="13"/>
        <v>4643</v>
      </c>
      <c r="G30" s="29">
        <f t="shared" si="11"/>
        <v>-143</v>
      </c>
    </row>
    <row r="31" ht="16.5" customHeight="1">
      <c r="A31" s="24"/>
      <c r="B31" s="24"/>
      <c r="C31" s="27" t="s">
        <v>2342</v>
      </c>
      <c r="D31" s="3">
        <f>I32</f>
        <v>5376</v>
      </c>
      <c r="E31" s="3">
        <v>834.0</v>
      </c>
      <c r="F31" s="14">
        <f>E31</f>
        <v>834</v>
      </c>
      <c r="G31" s="29">
        <f t="shared" ref="G31:G35" si="14">$D$31-F31</f>
        <v>4542</v>
      </c>
      <c r="H31" s="1">
        <v>46258.0</v>
      </c>
      <c r="I31" s="14">
        <v>9700.0</v>
      </c>
      <c r="J31" s="30" t="s">
        <v>2343</v>
      </c>
      <c r="K31" s="31">
        <v>46244.0</v>
      </c>
      <c r="L31" s="21" t="s">
        <v>2344</v>
      </c>
      <c r="M31" s="23" t="s">
        <v>2345</v>
      </c>
      <c r="Q31" s="23" t="s">
        <v>2346</v>
      </c>
      <c r="R31" s="23" t="s">
        <v>76</v>
      </c>
    </row>
    <row r="32" ht="16.5" customHeight="1">
      <c r="A32" s="25">
        <v>46262.0</v>
      </c>
      <c r="B32" s="26">
        <f t="shared" ref="B32:B35" si="15">A32</f>
        <v>46262</v>
      </c>
      <c r="D32" s="34"/>
      <c r="E32" s="3">
        <v>1418.0</v>
      </c>
      <c r="F32" s="14">
        <f t="shared" ref="F32:F35" si="16">F31+E32</f>
        <v>2252</v>
      </c>
      <c r="G32" s="29">
        <f t="shared" si="14"/>
        <v>3124</v>
      </c>
      <c r="H32" s="21" t="s">
        <v>2256</v>
      </c>
      <c r="I32" s="14">
        <v>5376.0</v>
      </c>
      <c r="J32" s="21"/>
      <c r="K32" s="23"/>
      <c r="L32" s="23"/>
      <c r="M32" s="23"/>
      <c r="Q32" s="23" t="s">
        <v>2347</v>
      </c>
      <c r="R32" s="23" t="s">
        <v>76</v>
      </c>
    </row>
    <row r="33" ht="16.5" customHeight="1">
      <c r="A33" s="25">
        <v>46263.0</v>
      </c>
      <c r="B33" s="26">
        <f t="shared" si="15"/>
        <v>46263</v>
      </c>
      <c r="D33" s="34"/>
      <c r="E33" s="3">
        <v>1485.0</v>
      </c>
      <c r="F33" s="14">
        <f t="shared" si="16"/>
        <v>3737</v>
      </c>
      <c r="G33" s="29">
        <f t="shared" si="14"/>
        <v>1639</v>
      </c>
      <c r="H33" s="21" t="s">
        <v>2251</v>
      </c>
      <c r="I33" s="14">
        <f>I31-I32</f>
        <v>4324</v>
      </c>
      <c r="K33" s="23"/>
      <c r="L33" s="23"/>
      <c r="M33" s="23"/>
    </row>
    <row r="34" ht="16.5" customHeight="1">
      <c r="A34" s="25">
        <v>46264.0</v>
      </c>
      <c r="B34" s="26">
        <f t="shared" si="15"/>
        <v>46264</v>
      </c>
      <c r="D34" s="34"/>
      <c r="E34" s="3">
        <v>1417.0</v>
      </c>
      <c r="F34" s="14">
        <f t="shared" si="16"/>
        <v>5154</v>
      </c>
      <c r="G34" s="29">
        <f t="shared" si="14"/>
        <v>222</v>
      </c>
      <c r="K34" s="23"/>
      <c r="L34" s="23"/>
      <c r="M34" s="23"/>
    </row>
    <row r="35" ht="16.5" customHeight="1">
      <c r="A35" s="25">
        <v>46265.0</v>
      </c>
      <c r="B35" s="26">
        <f t="shared" si="15"/>
        <v>46265</v>
      </c>
      <c r="D35" s="34"/>
      <c r="E35" s="3">
        <v>222.0</v>
      </c>
      <c r="F35" s="14">
        <f t="shared" si="16"/>
        <v>5376</v>
      </c>
      <c r="G35" s="29">
        <f t="shared" si="14"/>
        <v>0</v>
      </c>
      <c r="K35" s="23"/>
      <c r="L35" s="23"/>
      <c r="M35" s="23"/>
    </row>
    <row r="36" ht="16.5" customHeight="1">
      <c r="A36" s="25"/>
      <c r="B36" s="26"/>
      <c r="C36" s="27" t="s">
        <v>2252</v>
      </c>
      <c r="D36" s="3">
        <f>I37</f>
        <v>13500</v>
      </c>
      <c r="E36" s="3">
        <v>0.0</v>
      </c>
      <c r="F36" s="14">
        <f>E36</f>
        <v>0</v>
      </c>
      <c r="G36" s="29">
        <f t="shared" ref="G36:G90" si="17">$D$36-F36</f>
        <v>13500</v>
      </c>
      <c r="H36" s="21" t="s">
        <v>2680</v>
      </c>
      <c r="I36" s="14">
        <v>28000.0</v>
      </c>
      <c r="J36" s="30" t="s">
        <v>1245</v>
      </c>
      <c r="K36" s="31">
        <v>46219.0</v>
      </c>
      <c r="L36" s="21" t="s">
        <v>1450</v>
      </c>
      <c r="M36" s="24" t="s">
        <v>2681</v>
      </c>
      <c r="Q36" s="23" t="s">
        <v>236</v>
      </c>
      <c r="R36" s="23"/>
    </row>
    <row r="37" ht="16.5" customHeight="1">
      <c r="A37" s="25">
        <v>46266.0</v>
      </c>
      <c r="B37" s="26">
        <f t="shared" ref="B37:B167" si="18">A37</f>
        <v>46266</v>
      </c>
      <c r="C37" s="55"/>
      <c r="D37" s="34"/>
      <c r="E37" s="3">
        <v>121.0</v>
      </c>
      <c r="F37" s="14">
        <f t="shared" ref="F37:F90" si="19">F36+E37</f>
        <v>121</v>
      </c>
      <c r="G37" s="29">
        <f t="shared" si="17"/>
        <v>13379</v>
      </c>
      <c r="H37" s="21" t="s">
        <v>2210</v>
      </c>
      <c r="I37" s="3">
        <v>13500.0</v>
      </c>
      <c r="K37" s="24"/>
      <c r="L37" s="24"/>
      <c r="M37" s="24"/>
      <c r="Q37" s="24"/>
      <c r="R37" s="24"/>
    </row>
    <row r="38" ht="16.5" customHeight="1">
      <c r="A38" s="25">
        <v>46267.0</v>
      </c>
      <c r="B38" s="26">
        <f t="shared" si="18"/>
        <v>46267</v>
      </c>
      <c r="C38" s="55"/>
      <c r="D38" s="34"/>
      <c r="E38" s="3">
        <v>260.0</v>
      </c>
      <c r="F38" s="14">
        <f t="shared" si="19"/>
        <v>381</v>
      </c>
      <c r="G38" s="29">
        <f t="shared" si="17"/>
        <v>13119</v>
      </c>
      <c r="H38" s="21" t="s">
        <v>1559</v>
      </c>
      <c r="I38" s="3">
        <v>14500.0</v>
      </c>
      <c r="K38" s="24"/>
      <c r="L38" s="24"/>
      <c r="M38" s="24"/>
      <c r="Q38" s="24"/>
      <c r="R38" s="24"/>
    </row>
    <row r="39" ht="16.5" customHeight="1">
      <c r="A39" s="25">
        <v>46268.0</v>
      </c>
      <c r="B39" s="26">
        <f t="shared" si="18"/>
        <v>46268</v>
      </c>
      <c r="D39" s="34"/>
      <c r="E39" s="3">
        <v>230.0</v>
      </c>
      <c r="F39" s="14">
        <f t="shared" si="19"/>
        <v>611</v>
      </c>
      <c r="G39" s="29">
        <f t="shared" si="17"/>
        <v>12889</v>
      </c>
      <c r="K39" s="24"/>
      <c r="L39" s="24"/>
      <c r="M39" s="24"/>
      <c r="Q39" s="24"/>
      <c r="R39" s="24"/>
    </row>
    <row r="40" ht="16.5" customHeight="1">
      <c r="A40" s="25">
        <v>46269.0</v>
      </c>
      <c r="B40" s="26">
        <f t="shared" si="18"/>
        <v>46269</v>
      </c>
      <c r="E40" s="3">
        <v>273.0</v>
      </c>
      <c r="F40" s="14">
        <f t="shared" si="19"/>
        <v>884</v>
      </c>
      <c r="G40" s="29">
        <f t="shared" si="17"/>
        <v>12616</v>
      </c>
    </row>
    <row r="41" ht="16.5" customHeight="1">
      <c r="A41" s="25">
        <v>46270.0</v>
      </c>
      <c r="B41" s="26">
        <f t="shared" si="18"/>
        <v>46270</v>
      </c>
      <c r="E41" s="3">
        <v>270.0</v>
      </c>
      <c r="F41" s="14">
        <f t="shared" si="19"/>
        <v>1154</v>
      </c>
      <c r="G41" s="29">
        <f t="shared" si="17"/>
        <v>12346</v>
      </c>
    </row>
    <row r="42" ht="16.5" customHeight="1">
      <c r="A42" s="25">
        <v>46271.0</v>
      </c>
      <c r="B42" s="26">
        <f t="shared" si="18"/>
        <v>46271</v>
      </c>
      <c r="E42" s="3">
        <v>254.0</v>
      </c>
      <c r="F42" s="14">
        <f t="shared" si="19"/>
        <v>1408</v>
      </c>
      <c r="G42" s="29">
        <f t="shared" si="17"/>
        <v>12092</v>
      </c>
    </row>
    <row r="43" ht="16.5" customHeight="1">
      <c r="A43" s="25">
        <v>46272.0</v>
      </c>
      <c r="B43" s="26">
        <f t="shared" si="18"/>
        <v>46272</v>
      </c>
      <c r="E43" s="3">
        <v>255.0</v>
      </c>
      <c r="F43" s="14">
        <f t="shared" si="19"/>
        <v>1663</v>
      </c>
      <c r="G43" s="29">
        <f t="shared" si="17"/>
        <v>11837</v>
      </c>
    </row>
    <row r="44" ht="16.5" customHeight="1">
      <c r="A44" s="25">
        <v>46273.0</v>
      </c>
      <c r="B44" s="26">
        <f t="shared" si="18"/>
        <v>46273</v>
      </c>
      <c r="E44" s="3">
        <v>94.0</v>
      </c>
      <c r="F44" s="14">
        <f t="shared" si="19"/>
        <v>1757</v>
      </c>
      <c r="G44" s="29">
        <f t="shared" si="17"/>
        <v>11743</v>
      </c>
    </row>
    <row r="45" ht="16.5" customHeight="1">
      <c r="A45" s="25">
        <v>46274.0</v>
      </c>
      <c r="B45" s="26">
        <f t="shared" si="18"/>
        <v>46274</v>
      </c>
      <c r="E45" s="3">
        <v>88.0</v>
      </c>
      <c r="F45" s="14">
        <f t="shared" si="19"/>
        <v>1845</v>
      </c>
      <c r="G45" s="29">
        <f t="shared" si="17"/>
        <v>11655</v>
      </c>
    </row>
    <row r="46" ht="16.5" customHeight="1">
      <c r="A46" s="25">
        <v>46275.0</v>
      </c>
      <c r="B46" s="26">
        <f t="shared" si="18"/>
        <v>46275</v>
      </c>
      <c r="E46" s="3">
        <v>83.0</v>
      </c>
      <c r="F46" s="14">
        <f t="shared" si="19"/>
        <v>1928</v>
      </c>
      <c r="G46" s="29">
        <f t="shared" si="17"/>
        <v>11572</v>
      </c>
    </row>
    <row r="47" ht="16.5" customHeight="1">
      <c r="A47" s="25">
        <v>46276.0</v>
      </c>
      <c r="B47" s="26">
        <f t="shared" si="18"/>
        <v>46276</v>
      </c>
      <c r="E47" s="3">
        <v>220.0</v>
      </c>
      <c r="F47" s="14">
        <f t="shared" si="19"/>
        <v>2148</v>
      </c>
      <c r="G47" s="29">
        <f t="shared" si="17"/>
        <v>11352</v>
      </c>
    </row>
    <row r="48" ht="16.5" customHeight="1">
      <c r="A48" s="25">
        <v>46277.0</v>
      </c>
      <c r="B48" s="26">
        <f t="shared" si="18"/>
        <v>46277</v>
      </c>
      <c r="E48" s="3">
        <v>208.0</v>
      </c>
      <c r="F48" s="14">
        <f t="shared" si="19"/>
        <v>2356</v>
      </c>
      <c r="G48" s="29">
        <f t="shared" si="17"/>
        <v>11144</v>
      </c>
    </row>
    <row r="49" ht="16.5" customHeight="1">
      <c r="A49" s="25">
        <v>46278.0</v>
      </c>
      <c r="B49" s="26">
        <f t="shared" si="18"/>
        <v>46278</v>
      </c>
      <c r="E49" s="3">
        <v>125.0</v>
      </c>
      <c r="F49" s="14">
        <f t="shared" si="19"/>
        <v>2481</v>
      </c>
      <c r="G49" s="29">
        <f t="shared" si="17"/>
        <v>11019</v>
      </c>
    </row>
    <row r="50" ht="16.5" customHeight="1">
      <c r="A50" s="25">
        <v>46279.0</v>
      </c>
      <c r="B50" s="26">
        <f t="shared" si="18"/>
        <v>46279</v>
      </c>
      <c r="E50" s="3">
        <v>98.0</v>
      </c>
      <c r="F50" s="14">
        <f t="shared" si="19"/>
        <v>2579</v>
      </c>
      <c r="G50" s="29">
        <f t="shared" si="17"/>
        <v>10921</v>
      </c>
    </row>
    <row r="51" ht="16.5" customHeight="1">
      <c r="A51" s="25">
        <v>46280.0</v>
      </c>
      <c r="B51" s="26">
        <f t="shared" si="18"/>
        <v>46280</v>
      </c>
      <c r="E51" s="3">
        <v>127.0</v>
      </c>
      <c r="F51" s="14">
        <f t="shared" si="19"/>
        <v>2706</v>
      </c>
      <c r="G51" s="29">
        <f t="shared" si="17"/>
        <v>10794</v>
      </c>
    </row>
    <row r="52" ht="16.5" customHeight="1">
      <c r="A52" s="25">
        <v>46281.0</v>
      </c>
      <c r="B52" s="26">
        <f t="shared" si="18"/>
        <v>46281</v>
      </c>
      <c r="E52" s="34">
        <v>250.0</v>
      </c>
      <c r="F52" s="14">
        <f t="shared" si="19"/>
        <v>2956</v>
      </c>
      <c r="G52" s="29">
        <f t="shared" si="17"/>
        <v>10544</v>
      </c>
    </row>
    <row r="53" ht="16.5" customHeight="1">
      <c r="A53" s="25">
        <v>46282.0</v>
      </c>
      <c r="B53" s="26">
        <f t="shared" si="18"/>
        <v>46282</v>
      </c>
      <c r="E53" s="34">
        <v>250.0</v>
      </c>
      <c r="F53" s="14">
        <f t="shared" si="19"/>
        <v>3206</v>
      </c>
      <c r="G53" s="29">
        <f t="shared" si="17"/>
        <v>10294</v>
      </c>
    </row>
    <row r="54" ht="16.5" customHeight="1">
      <c r="A54" s="25">
        <v>46283.0</v>
      </c>
      <c r="B54" s="26">
        <f t="shared" si="18"/>
        <v>46283</v>
      </c>
      <c r="E54" s="34">
        <v>250.0</v>
      </c>
      <c r="F54" s="14">
        <f t="shared" si="19"/>
        <v>3456</v>
      </c>
      <c r="G54" s="29">
        <f t="shared" si="17"/>
        <v>10044</v>
      </c>
    </row>
    <row r="55" ht="16.5" customHeight="1">
      <c r="A55" s="25">
        <v>46284.0</v>
      </c>
      <c r="B55" s="26">
        <f t="shared" si="18"/>
        <v>46284</v>
      </c>
      <c r="E55" s="34">
        <v>250.0</v>
      </c>
      <c r="F55" s="14">
        <f t="shared" si="19"/>
        <v>3706</v>
      </c>
      <c r="G55" s="29">
        <f t="shared" si="17"/>
        <v>9794</v>
      </c>
    </row>
    <row r="56" ht="16.5" customHeight="1">
      <c r="A56" s="25">
        <v>46285.0</v>
      </c>
      <c r="B56" s="26">
        <f t="shared" si="18"/>
        <v>46285</v>
      </c>
      <c r="E56" s="34">
        <v>250.0</v>
      </c>
      <c r="F56" s="14">
        <f t="shared" si="19"/>
        <v>3956</v>
      </c>
      <c r="G56" s="29">
        <f t="shared" si="17"/>
        <v>9544</v>
      </c>
    </row>
    <row r="57" ht="16.5" customHeight="1">
      <c r="A57" s="25">
        <v>46286.0</v>
      </c>
      <c r="B57" s="26">
        <f t="shared" si="18"/>
        <v>46286</v>
      </c>
      <c r="E57" s="34">
        <v>250.0</v>
      </c>
      <c r="F57" s="14">
        <f t="shared" si="19"/>
        <v>4206</v>
      </c>
      <c r="G57" s="29">
        <f t="shared" si="17"/>
        <v>9294</v>
      </c>
    </row>
    <row r="58" ht="16.5" customHeight="1">
      <c r="A58" s="25">
        <v>46287.0</v>
      </c>
      <c r="B58" s="26">
        <f t="shared" si="18"/>
        <v>46287</v>
      </c>
      <c r="E58" s="34">
        <v>250.0</v>
      </c>
      <c r="F58" s="14">
        <f t="shared" si="19"/>
        <v>4456</v>
      </c>
      <c r="G58" s="29">
        <f t="shared" si="17"/>
        <v>9044</v>
      </c>
    </row>
    <row r="59" ht="16.5" customHeight="1">
      <c r="A59" s="25">
        <v>46288.0</v>
      </c>
      <c r="B59" s="26">
        <f t="shared" si="18"/>
        <v>46288</v>
      </c>
      <c r="E59" s="34">
        <v>250.0</v>
      </c>
      <c r="F59" s="14">
        <f t="shared" si="19"/>
        <v>4706</v>
      </c>
      <c r="G59" s="29">
        <f t="shared" si="17"/>
        <v>8794</v>
      </c>
    </row>
    <row r="60" ht="16.5" customHeight="1">
      <c r="A60" s="25">
        <v>46289.0</v>
      </c>
      <c r="B60" s="26">
        <f t="shared" si="18"/>
        <v>46289</v>
      </c>
      <c r="E60" s="34">
        <v>250.0</v>
      </c>
      <c r="F60" s="14">
        <f t="shared" si="19"/>
        <v>4956</v>
      </c>
      <c r="G60" s="29">
        <f t="shared" si="17"/>
        <v>8544</v>
      </c>
    </row>
    <row r="61" ht="16.5" customHeight="1">
      <c r="A61" s="25">
        <v>46290.0</v>
      </c>
      <c r="B61" s="26">
        <f t="shared" si="18"/>
        <v>46290</v>
      </c>
      <c r="E61" s="34">
        <v>250.0</v>
      </c>
      <c r="F61" s="14">
        <f t="shared" si="19"/>
        <v>5206</v>
      </c>
      <c r="G61" s="29">
        <f t="shared" si="17"/>
        <v>8294</v>
      </c>
    </row>
    <row r="62" ht="16.5" customHeight="1">
      <c r="A62" s="25">
        <v>46291.0</v>
      </c>
      <c r="B62" s="26">
        <f t="shared" si="18"/>
        <v>46291</v>
      </c>
      <c r="E62" s="34">
        <v>250.0</v>
      </c>
      <c r="F62" s="14">
        <f t="shared" si="19"/>
        <v>5456</v>
      </c>
      <c r="G62" s="29">
        <f t="shared" si="17"/>
        <v>8044</v>
      </c>
    </row>
    <row r="63" ht="16.5" customHeight="1">
      <c r="A63" s="25">
        <v>46292.0</v>
      </c>
      <c r="B63" s="26">
        <f t="shared" si="18"/>
        <v>46292</v>
      </c>
      <c r="E63" s="34">
        <v>250.0</v>
      </c>
      <c r="F63" s="14">
        <f t="shared" si="19"/>
        <v>5706</v>
      </c>
      <c r="G63" s="29">
        <f t="shared" si="17"/>
        <v>7794</v>
      </c>
    </row>
    <row r="64" ht="16.5" customHeight="1">
      <c r="A64" s="25">
        <v>46293.0</v>
      </c>
      <c r="B64" s="26">
        <f t="shared" si="18"/>
        <v>46293</v>
      </c>
      <c r="E64" s="34">
        <v>250.0</v>
      </c>
      <c r="F64" s="14">
        <f t="shared" si="19"/>
        <v>5956</v>
      </c>
      <c r="G64" s="29">
        <f t="shared" si="17"/>
        <v>7544</v>
      </c>
    </row>
    <row r="65" ht="16.5" customHeight="1">
      <c r="A65" s="25">
        <v>46294.0</v>
      </c>
      <c r="B65" s="26">
        <f t="shared" si="18"/>
        <v>46294</v>
      </c>
      <c r="E65" s="34">
        <v>250.0</v>
      </c>
      <c r="F65" s="14">
        <f t="shared" si="19"/>
        <v>6206</v>
      </c>
      <c r="G65" s="29">
        <f t="shared" si="17"/>
        <v>7294</v>
      </c>
    </row>
    <row r="66" ht="16.5" customHeight="1">
      <c r="A66" s="25">
        <v>46295.0</v>
      </c>
      <c r="B66" s="26">
        <f t="shared" si="18"/>
        <v>46295</v>
      </c>
      <c r="E66" s="34">
        <v>250.0</v>
      </c>
      <c r="F66" s="14">
        <f t="shared" si="19"/>
        <v>6456</v>
      </c>
      <c r="G66" s="29">
        <f t="shared" si="17"/>
        <v>7044</v>
      </c>
    </row>
    <row r="67" ht="16.5" customHeight="1">
      <c r="A67" s="25">
        <v>46296.0</v>
      </c>
      <c r="B67" s="26">
        <f t="shared" si="18"/>
        <v>46296</v>
      </c>
      <c r="E67" s="34">
        <v>250.0</v>
      </c>
      <c r="F67" s="14">
        <f t="shared" si="19"/>
        <v>6706</v>
      </c>
      <c r="G67" s="29">
        <f t="shared" si="17"/>
        <v>6794</v>
      </c>
    </row>
    <row r="68" ht="16.5" customHeight="1">
      <c r="A68" s="25">
        <v>46297.0</v>
      </c>
      <c r="B68" s="26">
        <f t="shared" si="18"/>
        <v>46297</v>
      </c>
      <c r="E68" s="34">
        <v>250.0</v>
      </c>
      <c r="F68" s="14">
        <f t="shared" si="19"/>
        <v>6956</v>
      </c>
      <c r="G68" s="29">
        <f t="shared" si="17"/>
        <v>6544</v>
      </c>
    </row>
    <row r="69" ht="16.5" customHeight="1">
      <c r="A69" s="25">
        <v>46298.0</v>
      </c>
      <c r="B69" s="26">
        <f t="shared" si="18"/>
        <v>46298</v>
      </c>
      <c r="E69" s="34">
        <v>250.0</v>
      </c>
      <c r="F69" s="14">
        <f t="shared" si="19"/>
        <v>7206</v>
      </c>
      <c r="G69" s="29">
        <f t="shared" si="17"/>
        <v>6294</v>
      </c>
    </row>
    <row r="70" ht="16.5" customHeight="1">
      <c r="A70" s="25">
        <v>46299.0</v>
      </c>
      <c r="B70" s="26">
        <f t="shared" si="18"/>
        <v>46299</v>
      </c>
      <c r="E70" s="34">
        <v>250.0</v>
      </c>
      <c r="F70" s="14">
        <f t="shared" si="19"/>
        <v>7456</v>
      </c>
      <c r="G70" s="29">
        <f t="shared" si="17"/>
        <v>6044</v>
      </c>
    </row>
    <row r="71" ht="16.5" customHeight="1">
      <c r="A71" s="25">
        <v>46300.0</v>
      </c>
      <c r="B71" s="26">
        <f t="shared" si="18"/>
        <v>46300</v>
      </c>
      <c r="E71" s="34">
        <v>250.0</v>
      </c>
      <c r="F71" s="14">
        <f t="shared" si="19"/>
        <v>7706</v>
      </c>
      <c r="G71" s="29">
        <f t="shared" si="17"/>
        <v>5794</v>
      </c>
    </row>
    <row r="72" ht="16.5" customHeight="1">
      <c r="A72" s="25">
        <v>46301.0</v>
      </c>
      <c r="B72" s="26">
        <f t="shared" si="18"/>
        <v>46301</v>
      </c>
      <c r="E72" s="34">
        <v>250.0</v>
      </c>
      <c r="F72" s="14">
        <f t="shared" si="19"/>
        <v>7956</v>
      </c>
      <c r="G72" s="29">
        <f t="shared" si="17"/>
        <v>5544</v>
      </c>
    </row>
    <row r="73" ht="16.5" customHeight="1">
      <c r="A73" s="25">
        <v>46302.0</v>
      </c>
      <c r="B73" s="26">
        <f t="shared" si="18"/>
        <v>46302</v>
      </c>
      <c r="E73" s="34">
        <v>250.0</v>
      </c>
      <c r="F73" s="14">
        <f t="shared" si="19"/>
        <v>8206</v>
      </c>
      <c r="G73" s="29">
        <f t="shared" si="17"/>
        <v>5294</v>
      </c>
    </row>
    <row r="74" ht="16.5" customHeight="1">
      <c r="A74" s="25">
        <v>46303.0</v>
      </c>
      <c r="B74" s="26">
        <f t="shared" si="18"/>
        <v>46303</v>
      </c>
      <c r="E74" s="34">
        <v>250.0</v>
      </c>
      <c r="F74" s="14">
        <f t="shared" si="19"/>
        <v>8456</v>
      </c>
      <c r="G74" s="29">
        <f t="shared" si="17"/>
        <v>5044</v>
      </c>
    </row>
    <row r="75" ht="16.5" customHeight="1">
      <c r="A75" s="25">
        <v>46304.0</v>
      </c>
      <c r="B75" s="26">
        <f t="shared" si="18"/>
        <v>46304</v>
      </c>
      <c r="E75" s="34">
        <v>250.0</v>
      </c>
      <c r="F75" s="14">
        <f t="shared" si="19"/>
        <v>8706</v>
      </c>
      <c r="G75" s="29">
        <f t="shared" si="17"/>
        <v>4794</v>
      </c>
    </row>
    <row r="76" ht="16.5" customHeight="1">
      <c r="A76" s="25">
        <v>46305.0</v>
      </c>
      <c r="B76" s="26">
        <f t="shared" si="18"/>
        <v>46305</v>
      </c>
      <c r="E76" s="34">
        <v>250.0</v>
      </c>
      <c r="F76" s="14">
        <f t="shared" si="19"/>
        <v>8956</v>
      </c>
      <c r="G76" s="29">
        <f t="shared" si="17"/>
        <v>4544</v>
      </c>
    </row>
    <row r="77" ht="16.5" customHeight="1">
      <c r="A77" s="25">
        <v>46306.0</v>
      </c>
      <c r="B77" s="26">
        <f t="shared" si="18"/>
        <v>46306</v>
      </c>
      <c r="E77" s="34">
        <v>250.0</v>
      </c>
      <c r="F77" s="14">
        <f t="shared" si="19"/>
        <v>9206</v>
      </c>
      <c r="G77" s="29">
        <f t="shared" si="17"/>
        <v>4294</v>
      </c>
    </row>
    <row r="78" ht="16.5" customHeight="1">
      <c r="A78" s="25">
        <v>46307.0</v>
      </c>
      <c r="B78" s="26">
        <f t="shared" si="18"/>
        <v>46307</v>
      </c>
      <c r="E78" s="34">
        <v>250.0</v>
      </c>
      <c r="F78" s="14">
        <f t="shared" si="19"/>
        <v>9456</v>
      </c>
      <c r="G78" s="29">
        <f t="shared" si="17"/>
        <v>4044</v>
      </c>
    </row>
    <row r="79" ht="16.5" customHeight="1">
      <c r="A79" s="25">
        <v>46308.0</v>
      </c>
      <c r="B79" s="26">
        <f t="shared" si="18"/>
        <v>46308</v>
      </c>
      <c r="E79" s="34">
        <v>250.0</v>
      </c>
      <c r="F79" s="14">
        <f t="shared" si="19"/>
        <v>9706</v>
      </c>
      <c r="G79" s="29">
        <f t="shared" si="17"/>
        <v>3794</v>
      </c>
    </row>
    <row r="80" ht="16.5" customHeight="1">
      <c r="A80" s="25">
        <v>46309.0</v>
      </c>
      <c r="B80" s="26">
        <f t="shared" si="18"/>
        <v>46309</v>
      </c>
      <c r="E80" s="34">
        <v>250.0</v>
      </c>
      <c r="F80" s="14">
        <f t="shared" si="19"/>
        <v>9956</v>
      </c>
      <c r="G80" s="29">
        <f t="shared" si="17"/>
        <v>3544</v>
      </c>
    </row>
    <row r="81" ht="16.5" customHeight="1">
      <c r="A81" s="25">
        <v>46310.0</v>
      </c>
      <c r="B81" s="26">
        <f t="shared" si="18"/>
        <v>46310</v>
      </c>
      <c r="E81" s="34">
        <v>250.0</v>
      </c>
      <c r="F81" s="14">
        <f t="shared" si="19"/>
        <v>10206</v>
      </c>
      <c r="G81" s="29">
        <f t="shared" si="17"/>
        <v>3294</v>
      </c>
    </row>
    <row r="82" ht="16.5" customHeight="1">
      <c r="A82" s="25">
        <v>46311.0</v>
      </c>
      <c r="B82" s="26">
        <f t="shared" si="18"/>
        <v>46311</v>
      </c>
      <c r="E82" s="34">
        <v>250.0</v>
      </c>
      <c r="F82" s="14">
        <f t="shared" si="19"/>
        <v>10456</v>
      </c>
      <c r="G82" s="29">
        <f t="shared" si="17"/>
        <v>3044</v>
      </c>
    </row>
    <row r="83" ht="16.5" customHeight="1">
      <c r="A83" s="25">
        <v>46312.0</v>
      </c>
      <c r="B83" s="26">
        <f t="shared" si="18"/>
        <v>46312</v>
      </c>
      <c r="E83" s="34">
        <v>250.0</v>
      </c>
      <c r="F83" s="14">
        <f t="shared" si="19"/>
        <v>10706</v>
      </c>
      <c r="G83" s="29">
        <f t="shared" si="17"/>
        <v>2794</v>
      </c>
    </row>
    <row r="84" ht="16.5" customHeight="1">
      <c r="A84" s="25">
        <v>46313.0</v>
      </c>
      <c r="B84" s="26">
        <f t="shared" si="18"/>
        <v>46313</v>
      </c>
      <c r="E84" s="34">
        <v>250.0</v>
      </c>
      <c r="F84" s="14">
        <f t="shared" si="19"/>
        <v>10956</v>
      </c>
      <c r="G84" s="29">
        <f t="shared" si="17"/>
        <v>2544</v>
      </c>
    </row>
    <row r="85" ht="16.5" customHeight="1">
      <c r="A85" s="25">
        <v>46314.0</v>
      </c>
      <c r="B85" s="26">
        <f t="shared" si="18"/>
        <v>46314</v>
      </c>
      <c r="C85" s="12"/>
      <c r="D85" s="12"/>
      <c r="E85" s="34">
        <v>250.0</v>
      </c>
      <c r="F85" s="14">
        <f t="shared" si="19"/>
        <v>11206</v>
      </c>
      <c r="G85" s="29">
        <f t="shared" si="17"/>
        <v>2294</v>
      </c>
    </row>
    <row r="86" ht="16.5" customHeight="1">
      <c r="A86" s="25">
        <v>46315.0</v>
      </c>
      <c r="B86" s="26">
        <f t="shared" si="18"/>
        <v>46315</v>
      </c>
      <c r="C86" s="12"/>
      <c r="D86" s="12"/>
      <c r="E86" s="34">
        <v>250.0</v>
      </c>
      <c r="F86" s="14">
        <f t="shared" si="19"/>
        <v>11456</v>
      </c>
      <c r="G86" s="29">
        <f t="shared" si="17"/>
        <v>2044</v>
      </c>
    </row>
    <row r="87" ht="16.5" customHeight="1">
      <c r="A87" s="25">
        <v>46316.0</v>
      </c>
      <c r="B87" s="26">
        <f t="shared" si="18"/>
        <v>46316</v>
      </c>
      <c r="E87" s="34">
        <v>250.0</v>
      </c>
      <c r="F87" s="14">
        <f t="shared" si="19"/>
        <v>11706</v>
      </c>
      <c r="G87" s="29">
        <f t="shared" si="17"/>
        <v>1794</v>
      </c>
    </row>
    <row r="88" ht="16.5" customHeight="1">
      <c r="A88" s="25">
        <v>46317.0</v>
      </c>
      <c r="B88" s="26">
        <f t="shared" si="18"/>
        <v>46317</v>
      </c>
      <c r="E88" s="34">
        <v>250.0</v>
      </c>
      <c r="F88" s="14">
        <f t="shared" si="19"/>
        <v>11956</v>
      </c>
      <c r="G88" s="29">
        <f t="shared" si="17"/>
        <v>1544</v>
      </c>
    </row>
    <row r="89" ht="16.5" customHeight="1">
      <c r="A89" s="25">
        <v>46318.0</v>
      </c>
      <c r="B89" s="26">
        <f t="shared" si="18"/>
        <v>46318</v>
      </c>
      <c r="C89" s="12"/>
      <c r="D89" s="12"/>
      <c r="E89" s="34">
        <v>250.0</v>
      </c>
      <c r="F89" s="14">
        <f t="shared" si="19"/>
        <v>12206</v>
      </c>
      <c r="G89" s="29">
        <f t="shared" si="17"/>
        <v>1294</v>
      </c>
    </row>
    <row r="90" ht="16.5" customHeight="1">
      <c r="A90" s="25">
        <v>46319.0</v>
      </c>
      <c r="B90" s="26">
        <f t="shared" si="18"/>
        <v>46319</v>
      </c>
      <c r="C90" s="12"/>
      <c r="D90" s="12"/>
      <c r="E90" s="34">
        <v>250.0</v>
      </c>
      <c r="F90" s="14">
        <f t="shared" si="19"/>
        <v>12456</v>
      </c>
      <c r="G90" s="29">
        <f t="shared" si="17"/>
        <v>1044</v>
      </c>
    </row>
    <row r="91" ht="16.5" customHeight="1">
      <c r="A91" s="25">
        <v>46320.0</v>
      </c>
      <c r="B91" s="26">
        <f t="shared" si="18"/>
        <v>46320</v>
      </c>
      <c r="C91" s="27" t="s">
        <v>2252</v>
      </c>
      <c r="D91" s="3">
        <f>I93</f>
        <v>14500</v>
      </c>
      <c r="E91" s="34">
        <v>100.0</v>
      </c>
      <c r="F91" s="14">
        <f>E91</f>
        <v>100</v>
      </c>
      <c r="G91" s="29">
        <f t="shared" ref="G91:G163" si="20">$D$91-F91</f>
        <v>14400</v>
      </c>
      <c r="H91" s="21" t="s">
        <v>2680</v>
      </c>
      <c r="I91" s="14">
        <v>28000.0</v>
      </c>
      <c r="J91" s="30" t="s">
        <v>1245</v>
      </c>
      <c r="K91" s="31">
        <v>46219.0</v>
      </c>
      <c r="L91" s="21" t="s">
        <v>1450</v>
      </c>
      <c r="M91" s="24" t="s">
        <v>2681</v>
      </c>
      <c r="Q91" s="23" t="s">
        <v>236</v>
      </c>
      <c r="R91" s="23"/>
    </row>
    <row r="92" ht="16.5" customHeight="1">
      <c r="A92" s="25">
        <v>46321.0</v>
      </c>
      <c r="B92" s="26">
        <f t="shared" si="18"/>
        <v>46321</v>
      </c>
      <c r="C92" s="55"/>
      <c r="D92" s="34"/>
      <c r="E92" s="34">
        <v>200.0</v>
      </c>
      <c r="F92" s="14">
        <f t="shared" ref="F92:F163" si="21">F91+E92</f>
        <v>300</v>
      </c>
      <c r="G92" s="29">
        <f t="shared" si="20"/>
        <v>14200</v>
      </c>
      <c r="H92" s="21" t="s">
        <v>2210</v>
      </c>
      <c r="I92" s="3">
        <v>13500.0</v>
      </c>
      <c r="K92" s="24"/>
      <c r="L92" s="24"/>
      <c r="M92" s="24"/>
      <c r="Q92" s="24"/>
      <c r="R92" s="24"/>
    </row>
    <row r="93" ht="16.5" customHeight="1">
      <c r="A93" s="25">
        <v>46322.0</v>
      </c>
      <c r="B93" s="26">
        <f t="shared" si="18"/>
        <v>46322</v>
      </c>
      <c r="C93" s="55"/>
      <c r="D93" s="34"/>
      <c r="E93" s="34">
        <v>200.0</v>
      </c>
      <c r="F93" s="14">
        <f t="shared" si="21"/>
        <v>500</v>
      </c>
      <c r="G93" s="29">
        <f t="shared" si="20"/>
        <v>14000</v>
      </c>
      <c r="H93" s="21" t="s">
        <v>1559</v>
      </c>
      <c r="I93" s="3">
        <v>14500.0</v>
      </c>
      <c r="K93" s="24"/>
      <c r="L93" s="24"/>
      <c r="M93" s="24"/>
      <c r="Q93" s="24"/>
      <c r="R93" s="24"/>
    </row>
    <row r="94" ht="16.5" customHeight="1">
      <c r="A94" s="25">
        <v>46323.0</v>
      </c>
      <c r="B94" s="26">
        <f t="shared" si="18"/>
        <v>46323</v>
      </c>
      <c r="D94" s="34"/>
      <c r="E94" s="34">
        <v>200.0</v>
      </c>
      <c r="F94" s="14">
        <f t="shared" si="21"/>
        <v>700</v>
      </c>
      <c r="G94" s="29">
        <f t="shared" si="20"/>
        <v>13800</v>
      </c>
      <c r="K94" s="24"/>
      <c r="L94" s="24"/>
      <c r="M94" s="24"/>
      <c r="Q94" s="24"/>
    </row>
    <row r="95" ht="16.5" customHeight="1">
      <c r="A95" s="25">
        <v>46324.0</v>
      </c>
      <c r="B95" s="26">
        <f t="shared" si="18"/>
        <v>46324</v>
      </c>
      <c r="D95" s="34"/>
      <c r="E95" s="34">
        <v>200.0</v>
      </c>
      <c r="F95" s="14">
        <f t="shared" si="21"/>
        <v>900</v>
      </c>
      <c r="G95" s="29">
        <f t="shared" si="20"/>
        <v>13600</v>
      </c>
    </row>
    <row r="96" ht="16.5" customHeight="1">
      <c r="A96" s="25">
        <v>46325.0</v>
      </c>
      <c r="B96" s="26">
        <f t="shared" si="18"/>
        <v>46325</v>
      </c>
      <c r="D96" s="34"/>
      <c r="E96" s="34">
        <v>200.0</v>
      </c>
      <c r="F96" s="14">
        <f t="shared" si="21"/>
        <v>1100</v>
      </c>
      <c r="G96" s="29">
        <f t="shared" si="20"/>
        <v>13400</v>
      </c>
    </row>
    <row r="97" ht="16.5" customHeight="1">
      <c r="A97" s="25">
        <v>46326.0</v>
      </c>
      <c r="B97" s="26">
        <f t="shared" si="18"/>
        <v>46326</v>
      </c>
      <c r="D97" s="34"/>
      <c r="E97" s="34">
        <v>200.0</v>
      </c>
      <c r="F97" s="14">
        <f t="shared" si="21"/>
        <v>1300</v>
      </c>
      <c r="G97" s="29">
        <f t="shared" si="20"/>
        <v>13200</v>
      </c>
    </row>
    <row r="98" ht="16.5" customHeight="1">
      <c r="A98" s="25">
        <v>46327.0</v>
      </c>
      <c r="B98" s="26">
        <f t="shared" si="18"/>
        <v>46327</v>
      </c>
      <c r="D98" s="34"/>
      <c r="E98" s="34">
        <v>200.0</v>
      </c>
      <c r="F98" s="14">
        <f t="shared" si="21"/>
        <v>1500</v>
      </c>
      <c r="G98" s="29">
        <f t="shared" si="20"/>
        <v>13000</v>
      </c>
    </row>
    <row r="99" ht="16.5" customHeight="1">
      <c r="A99" s="25">
        <v>46328.0</v>
      </c>
      <c r="B99" s="26">
        <f t="shared" si="18"/>
        <v>46328</v>
      </c>
      <c r="D99" s="34"/>
      <c r="E99" s="34">
        <v>200.0</v>
      </c>
      <c r="F99" s="14">
        <f t="shared" si="21"/>
        <v>1700</v>
      </c>
      <c r="G99" s="29">
        <f t="shared" si="20"/>
        <v>12800</v>
      </c>
    </row>
    <row r="100" ht="16.5" customHeight="1">
      <c r="A100" s="25">
        <v>46329.0</v>
      </c>
      <c r="B100" s="26">
        <f t="shared" si="18"/>
        <v>46329</v>
      </c>
      <c r="E100" s="34">
        <v>200.0</v>
      </c>
      <c r="F100" s="14">
        <f t="shared" si="21"/>
        <v>1900</v>
      </c>
      <c r="G100" s="29">
        <f t="shared" si="20"/>
        <v>12600</v>
      </c>
    </row>
    <row r="101" ht="16.5" customHeight="1">
      <c r="A101" s="25">
        <v>46330.0</v>
      </c>
      <c r="B101" s="26">
        <f t="shared" si="18"/>
        <v>46330</v>
      </c>
      <c r="E101" s="34">
        <v>200.0</v>
      </c>
      <c r="F101" s="14">
        <f t="shared" si="21"/>
        <v>2100</v>
      </c>
      <c r="G101" s="29">
        <f t="shared" si="20"/>
        <v>12400</v>
      </c>
    </row>
    <row r="102" ht="16.5" customHeight="1">
      <c r="A102" s="25">
        <v>46331.0</v>
      </c>
      <c r="B102" s="26">
        <f t="shared" si="18"/>
        <v>46331</v>
      </c>
      <c r="E102" s="34">
        <v>200.0</v>
      </c>
      <c r="F102" s="14">
        <f t="shared" si="21"/>
        <v>2300</v>
      </c>
      <c r="G102" s="29">
        <f t="shared" si="20"/>
        <v>12200</v>
      </c>
    </row>
    <row r="103" ht="16.5" customHeight="1">
      <c r="A103" s="25">
        <v>46332.0</v>
      </c>
      <c r="B103" s="26">
        <f t="shared" si="18"/>
        <v>46332</v>
      </c>
      <c r="E103" s="34">
        <v>200.0</v>
      </c>
      <c r="F103" s="14">
        <f t="shared" si="21"/>
        <v>2500</v>
      </c>
      <c r="G103" s="29">
        <f t="shared" si="20"/>
        <v>12000</v>
      </c>
    </row>
    <row r="104" ht="16.5" customHeight="1">
      <c r="A104" s="25">
        <v>46333.0</v>
      </c>
      <c r="B104" s="26">
        <f t="shared" si="18"/>
        <v>46333</v>
      </c>
      <c r="E104" s="34">
        <v>200.0</v>
      </c>
      <c r="F104" s="14">
        <f t="shared" si="21"/>
        <v>2700</v>
      </c>
      <c r="G104" s="29">
        <f t="shared" si="20"/>
        <v>11800</v>
      </c>
    </row>
    <row r="105" ht="16.5" customHeight="1">
      <c r="A105" s="25">
        <v>46334.0</v>
      </c>
      <c r="B105" s="26">
        <f t="shared" si="18"/>
        <v>46334</v>
      </c>
      <c r="E105" s="34">
        <v>200.0</v>
      </c>
      <c r="F105" s="14">
        <f t="shared" si="21"/>
        <v>2900</v>
      </c>
      <c r="G105" s="29">
        <f t="shared" si="20"/>
        <v>11600</v>
      </c>
    </row>
    <row r="106" ht="16.5" customHeight="1">
      <c r="A106" s="25">
        <v>46335.0</v>
      </c>
      <c r="B106" s="26">
        <f t="shared" si="18"/>
        <v>46335</v>
      </c>
      <c r="E106" s="34">
        <v>200.0</v>
      </c>
      <c r="F106" s="14">
        <f t="shared" si="21"/>
        <v>3100</v>
      </c>
      <c r="G106" s="29">
        <f t="shared" si="20"/>
        <v>11400</v>
      </c>
    </row>
    <row r="107" ht="16.5" customHeight="1">
      <c r="A107" s="25">
        <v>46336.0</v>
      </c>
      <c r="B107" s="26">
        <f t="shared" si="18"/>
        <v>46336</v>
      </c>
      <c r="E107" s="34">
        <v>200.0</v>
      </c>
      <c r="F107" s="14">
        <f t="shared" si="21"/>
        <v>3300</v>
      </c>
      <c r="G107" s="29">
        <f t="shared" si="20"/>
        <v>11200</v>
      </c>
    </row>
    <row r="108" ht="16.5" customHeight="1">
      <c r="A108" s="25">
        <v>46337.0</v>
      </c>
      <c r="B108" s="26">
        <f t="shared" si="18"/>
        <v>46337</v>
      </c>
      <c r="E108" s="34">
        <v>200.0</v>
      </c>
      <c r="F108" s="14">
        <f t="shared" si="21"/>
        <v>3500</v>
      </c>
      <c r="G108" s="29">
        <f t="shared" si="20"/>
        <v>11000</v>
      </c>
    </row>
    <row r="109" ht="16.5" customHeight="1">
      <c r="A109" s="25">
        <v>46338.0</v>
      </c>
      <c r="B109" s="26">
        <f t="shared" si="18"/>
        <v>46338</v>
      </c>
      <c r="E109" s="34">
        <v>200.0</v>
      </c>
      <c r="F109" s="14">
        <f t="shared" si="21"/>
        <v>3700</v>
      </c>
      <c r="G109" s="29">
        <f t="shared" si="20"/>
        <v>10800</v>
      </c>
    </row>
    <row r="110" ht="16.5" customHeight="1">
      <c r="A110" s="25">
        <v>46339.0</v>
      </c>
      <c r="B110" s="26">
        <f t="shared" si="18"/>
        <v>46339</v>
      </c>
      <c r="E110" s="34">
        <v>200.0</v>
      </c>
      <c r="F110" s="14">
        <f t="shared" si="21"/>
        <v>3900</v>
      </c>
      <c r="G110" s="29">
        <f t="shared" si="20"/>
        <v>10600</v>
      </c>
    </row>
    <row r="111" ht="16.5" customHeight="1">
      <c r="A111" s="25">
        <v>46340.0</v>
      </c>
      <c r="B111" s="26">
        <f t="shared" si="18"/>
        <v>46340</v>
      </c>
      <c r="E111" s="34">
        <v>200.0</v>
      </c>
      <c r="F111" s="14">
        <f t="shared" si="21"/>
        <v>4100</v>
      </c>
      <c r="G111" s="29">
        <f t="shared" si="20"/>
        <v>10400</v>
      </c>
    </row>
    <row r="112" ht="16.5" customHeight="1">
      <c r="A112" s="25">
        <v>46341.0</v>
      </c>
      <c r="B112" s="26">
        <f t="shared" si="18"/>
        <v>46341</v>
      </c>
      <c r="E112" s="34">
        <v>200.0</v>
      </c>
      <c r="F112" s="14">
        <f t="shared" si="21"/>
        <v>4300</v>
      </c>
      <c r="G112" s="29">
        <f t="shared" si="20"/>
        <v>10200</v>
      </c>
    </row>
    <row r="113" ht="16.5" customHeight="1">
      <c r="A113" s="25">
        <v>46342.0</v>
      </c>
      <c r="B113" s="26">
        <f t="shared" si="18"/>
        <v>46342</v>
      </c>
      <c r="E113" s="34">
        <v>200.0</v>
      </c>
      <c r="F113" s="14">
        <f t="shared" si="21"/>
        <v>4500</v>
      </c>
      <c r="G113" s="29">
        <f t="shared" si="20"/>
        <v>10000</v>
      </c>
    </row>
    <row r="114" ht="16.5" customHeight="1">
      <c r="A114" s="25">
        <v>46343.0</v>
      </c>
      <c r="B114" s="26">
        <f t="shared" si="18"/>
        <v>46343</v>
      </c>
      <c r="E114" s="34">
        <v>200.0</v>
      </c>
      <c r="F114" s="14">
        <f t="shared" si="21"/>
        <v>4700</v>
      </c>
      <c r="G114" s="29">
        <f t="shared" si="20"/>
        <v>9800</v>
      </c>
    </row>
    <row r="115" ht="16.5" customHeight="1">
      <c r="A115" s="25">
        <v>46344.0</v>
      </c>
      <c r="B115" s="26">
        <f t="shared" si="18"/>
        <v>46344</v>
      </c>
      <c r="E115" s="34">
        <v>200.0</v>
      </c>
      <c r="F115" s="14">
        <f t="shared" si="21"/>
        <v>4900</v>
      </c>
      <c r="G115" s="29">
        <f t="shared" si="20"/>
        <v>9600</v>
      </c>
    </row>
    <row r="116" ht="16.5" customHeight="1">
      <c r="A116" s="25">
        <v>46345.0</v>
      </c>
      <c r="B116" s="26">
        <f t="shared" si="18"/>
        <v>46345</v>
      </c>
      <c r="E116" s="34">
        <v>200.0</v>
      </c>
      <c r="F116" s="14">
        <f t="shared" si="21"/>
        <v>5100</v>
      </c>
      <c r="G116" s="29">
        <f t="shared" si="20"/>
        <v>9400</v>
      </c>
    </row>
    <row r="117" ht="16.5" customHeight="1">
      <c r="A117" s="25">
        <v>46346.0</v>
      </c>
      <c r="B117" s="26">
        <f t="shared" si="18"/>
        <v>46346</v>
      </c>
      <c r="E117" s="34">
        <v>200.0</v>
      </c>
      <c r="F117" s="14">
        <f t="shared" si="21"/>
        <v>5300</v>
      </c>
      <c r="G117" s="29">
        <f t="shared" si="20"/>
        <v>9200</v>
      </c>
    </row>
    <row r="118" ht="16.5" customHeight="1">
      <c r="A118" s="25">
        <v>46347.0</v>
      </c>
      <c r="B118" s="26">
        <f t="shared" si="18"/>
        <v>46347</v>
      </c>
      <c r="E118" s="34">
        <v>200.0</v>
      </c>
      <c r="F118" s="14">
        <f t="shared" si="21"/>
        <v>5500</v>
      </c>
      <c r="G118" s="29">
        <f t="shared" si="20"/>
        <v>9000</v>
      </c>
    </row>
    <row r="119" ht="16.5" customHeight="1">
      <c r="A119" s="25">
        <v>46348.0</v>
      </c>
      <c r="B119" s="26">
        <f t="shared" si="18"/>
        <v>46348</v>
      </c>
      <c r="E119" s="34">
        <v>200.0</v>
      </c>
      <c r="F119" s="14">
        <f t="shared" si="21"/>
        <v>5700</v>
      </c>
      <c r="G119" s="29">
        <f t="shared" si="20"/>
        <v>8800</v>
      </c>
    </row>
    <row r="120" ht="16.5" customHeight="1">
      <c r="A120" s="25">
        <v>46349.0</v>
      </c>
      <c r="B120" s="26">
        <f t="shared" si="18"/>
        <v>46349</v>
      </c>
      <c r="E120" s="34">
        <v>200.0</v>
      </c>
      <c r="F120" s="14">
        <f t="shared" si="21"/>
        <v>5900</v>
      </c>
      <c r="G120" s="29">
        <f t="shared" si="20"/>
        <v>8600</v>
      </c>
    </row>
    <row r="121" ht="16.5" customHeight="1">
      <c r="A121" s="25">
        <v>46350.0</v>
      </c>
      <c r="B121" s="26">
        <f t="shared" si="18"/>
        <v>46350</v>
      </c>
      <c r="E121" s="34">
        <v>200.0</v>
      </c>
      <c r="F121" s="14">
        <f t="shared" si="21"/>
        <v>6100</v>
      </c>
      <c r="G121" s="29">
        <f t="shared" si="20"/>
        <v>8400</v>
      </c>
    </row>
    <row r="122" ht="16.5" customHeight="1">
      <c r="A122" s="25">
        <v>46351.0</v>
      </c>
      <c r="B122" s="26">
        <f t="shared" si="18"/>
        <v>46351</v>
      </c>
      <c r="E122" s="34">
        <v>200.0</v>
      </c>
      <c r="F122" s="14">
        <f t="shared" si="21"/>
        <v>6300</v>
      </c>
      <c r="G122" s="29">
        <f t="shared" si="20"/>
        <v>8200</v>
      </c>
    </row>
    <row r="123" ht="16.5" customHeight="1">
      <c r="A123" s="25">
        <v>46352.0</v>
      </c>
      <c r="B123" s="26">
        <f t="shared" si="18"/>
        <v>46352</v>
      </c>
      <c r="E123" s="34">
        <v>200.0</v>
      </c>
      <c r="F123" s="14">
        <f t="shared" si="21"/>
        <v>6500</v>
      </c>
      <c r="G123" s="29">
        <f t="shared" si="20"/>
        <v>8000</v>
      </c>
    </row>
    <row r="124" ht="16.5" customHeight="1">
      <c r="A124" s="25">
        <v>46353.0</v>
      </c>
      <c r="B124" s="26">
        <f t="shared" si="18"/>
        <v>46353</v>
      </c>
      <c r="E124" s="34">
        <v>200.0</v>
      </c>
      <c r="F124" s="14">
        <f t="shared" si="21"/>
        <v>6700</v>
      </c>
      <c r="G124" s="29">
        <f t="shared" si="20"/>
        <v>7800</v>
      </c>
    </row>
    <row r="125" ht="16.5" customHeight="1">
      <c r="A125" s="25">
        <v>46354.0</v>
      </c>
      <c r="B125" s="26">
        <f t="shared" si="18"/>
        <v>46354</v>
      </c>
      <c r="E125" s="34">
        <v>200.0</v>
      </c>
      <c r="F125" s="14">
        <f t="shared" si="21"/>
        <v>6900</v>
      </c>
      <c r="G125" s="29">
        <f t="shared" si="20"/>
        <v>7600</v>
      </c>
    </row>
    <row r="126" ht="16.5" customHeight="1">
      <c r="A126" s="25">
        <v>46355.0</v>
      </c>
      <c r="B126" s="26">
        <f t="shared" si="18"/>
        <v>46355</v>
      </c>
      <c r="E126" s="34">
        <v>200.0</v>
      </c>
      <c r="F126" s="14">
        <f t="shared" si="21"/>
        <v>7100</v>
      </c>
      <c r="G126" s="29">
        <f t="shared" si="20"/>
        <v>7400</v>
      </c>
    </row>
    <row r="127" ht="16.5" customHeight="1">
      <c r="A127" s="25">
        <v>46356.0</v>
      </c>
      <c r="B127" s="26">
        <f t="shared" si="18"/>
        <v>46356</v>
      </c>
      <c r="E127" s="34">
        <v>200.0</v>
      </c>
      <c r="F127" s="14">
        <f t="shared" si="21"/>
        <v>7300</v>
      </c>
      <c r="G127" s="29">
        <f t="shared" si="20"/>
        <v>7200</v>
      </c>
    </row>
    <row r="128" ht="16.5" customHeight="1">
      <c r="A128" s="25">
        <v>46357.0</v>
      </c>
      <c r="B128" s="26">
        <f t="shared" si="18"/>
        <v>46357</v>
      </c>
      <c r="E128" s="34">
        <v>200.0</v>
      </c>
      <c r="F128" s="14">
        <f t="shared" si="21"/>
        <v>7500</v>
      </c>
      <c r="G128" s="29">
        <f t="shared" si="20"/>
        <v>7000</v>
      </c>
    </row>
    <row r="129" ht="16.5" customHeight="1">
      <c r="A129" s="25">
        <v>46358.0</v>
      </c>
      <c r="B129" s="26">
        <f t="shared" si="18"/>
        <v>46358</v>
      </c>
      <c r="E129" s="34">
        <v>200.0</v>
      </c>
      <c r="F129" s="14">
        <f t="shared" si="21"/>
        <v>7700</v>
      </c>
      <c r="G129" s="29">
        <f t="shared" si="20"/>
        <v>6800</v>
      </c>
    </row>
    <row r="130" ht="16.5" customHeight="1">
      <c r="A130" s="25">
        <v>46359.0</v>
      </c>
      <c r="B130" s="26">
        <f t="shared" si="18"/>
        <v>46359</v>
      </c>
      <c r="E130" s="34">
        <v>200.0</v>
      </c>
      <c r="F130" s="14">
        <f t="shared" si="21"/>
        <v>7900</v>
      </c>
      <c r="G130" s="29">
        <f t="shared" si="20"/>
        <v>6600</v>
      </c>
    </row>
    <row r="131" ht="16.5" customHeight="1">
      <c r="A131" s="25">
        <v>46360.0</v>
      </c>
      <c r="B131" s="26">
        <f t="shared" si="18"/>
        <v>46360</v>
      </c>
      <c r="E131" s="34">
        <v>200.0</v>
      </c>
      <c r="F131" s="14">
        <f t="shared" si="21"/>
        <v>8100</v>
      </c>
      <c r="G131" s="29">
        <f t="shared" si="20"/>
        <v>6400</v>
      </c>
    </row>
    <row r="132" ht="16.5" customHeight="1">
      <c r="A132" s="25">
        <v>46361.0</v>
      </c>
      <c r="B132" s="26">
        <f t="shared" si="18"/>
        <v>46361</v>
      </c>
      <c r="E132" s="34">
        <v>200.0</v>
      </c>
      <c r="F132" s="14">
        <f t="shared" si="21"/>
        <v>8300</v>
      </c>
      <c r="G132" s="29">
        <f t="shared" si="20"/>
        <v>6200</v>
      </c>
    </row>
    <row r="133" ht="16.5" customHeight="1">
      <c r="A133" s="25">
        <v>46362.0</v>
      </c>
      <c r="B133" s="26">
        <f t="shared" si="18"/>
        <v>46362</v>
      </c>
      <c r="E133" s="34">
        <v>200.0</v>
      </c>
      <c r="F133" s="14">
        <f t="shared" si="21"/>
        <v>8500</v>
      </c>
      <c r="G133" s="29">
        <f t="shared" si="20"/>
        <v>6000</v>
      </c>
    </row>
    <row r="134" ht="16.5" customHeight="1">
      <c r="A134" s="25">
        <v>46363.0</v>
      </c>
      <c r="B134" s="26">
        <f t="shared" si="18"/>
        <v>46363</v>
      </c>
      <c r="E134" s="34">
        <v>200.0</v>
      </c>
      <c r="F134" s="14">
        <f t="shared" si="21"/>
        <v>8700</v>
      </c>
      <c r="G134" s="29">
        <f t="shared" si="20"/>
        <v>5800</v>
      </c>
    </row>
    <row r="135" ht="16.5" customHeight="1">
      <c r="A135" s="25">
        <v>46364.0</v>
      </c>
      <c r="B135" s="26">
        <f t="shared" si="18"/>
        <v>46364</v>
      </c>
      <c r="E135" s="34">
        <v>200.0</v>
      </c>
      <c r="F135" s="14">
        <f t="shared" si="21"/>
        <v>8900</v>
      </c>
      <c r="G135" s="29">
        <f t="shared" si="20"/>
        <v>5600</v>
      </c>
    </row>
    <row r="136" ht="16.5" customHeight="1">
      <c r="A136" s="25">
        <v>46365.0</v>
      </c>
      <c r="B136" s="26">
        <f t="shared" si="18"/>
        <v>46365</v>
      </c>
      <c r="E136" s="34">
        <v>200.0</v>
      </c>
      <c r="F136" s="14">
        <f t="shared" si="21"/>
        <v>9100</v>
      </c>
      <c r="G136" s="29">
        <f t="shared" si="20"/>
        <v>5400</v>
      </c>
    </row>
    <row r="137" ht="16.5" customHeight="1">
      <c r="A137" s="25">
        <v>46366.0</v>
      </c>
      <c r="B137" s="26">
        <f t="shared" si="18"/>
        <v>46366</v>
      </c>
      <c r="E137" s="34">
        <v>200.0</v>
      </c>
      <c r="F137" s="14">
        <f t="shared" si="21"/>
        <v>9300</v>
      </c>
      <c r="G137" s="29">
        <f t="shared" si="20"/>
        <v>5200</v>
      </c>
    </row>
    <row r="138" ht="16.5" customHeight="1">
      <c r="A138" s="25">
        <v>46367.0</v>
      </c>
      <c r="B138" s="26">
        <f t="shared" si="18"/>
        <v>46367</v>
      </c>
      <c r="E138" s="34">
        <v>200.0</v>
      </c>
      <c r="F138" s="14">
        <f t="shared" si="21"/>
        <v>9500</v>
      </c>
      <c r="G138" s="29">
        <f t="shared" si="20"/>
        <v>5000</v>
      </c>
    </row>
    <row r="139" ht="16.5" customHeight="1">
      <c r="A139" s="25">
        <v>46368.0</v>
      </c>
      <c r="B139" s="26">
        <f t="shared" si="18"/>
        <v>46368</v>
      </c>
      <c r="E139" s="34">
        <v>200.0</v>
      </c>
      <c r="F139" s="14">
        <f t="shared" si="21"/>
        <v>9700</v>
      </c>
      <c r="G139" s="29">
        <f t="shared" si="20"/>
        <v>4800</v>
      </c>
    </row>
    <row r="140" ht="16.5" customHeight="1">
      <c r="A140" s="25">
        <v>46369.0</v>
      </c>
      <c r="B140" s="26">
        <f t="shared" si="18"/>
        <v>46369</v>
      </c>
      <c r="E140" s="34">
        <v>200.0</v>
      </c>
      <c r="F140" s="14">
        <f t="shared" si="21"/>
        <v>9900</v>
      </c>
      <c r="G140" s="29">
        <f t="shared" si="20"/>
        <v>4600</v>
      </c>
    </row>
    <row r="141" ht="16.5" customHeight="1">
      <c r="A141" s="25">
        <v>46370.0</v>
      </c>
      <c r="B141" s="26">
        <f t="shared" si="18"/>
        <v>46370</v>
      </c>
      <c r="E141" s="34">
        <v>200.0</v>
      </c>
      <c r="F141" s="14">
        <f t="shared" si="21"/>
        <v>10100</v>
      </c>
      <c r="G141" s="29">
        <f t="shared" si="20"/>
        <v>4400</v>
      </c>
    </row>
    <row r="142" ht="16.5" customHeight="1">
      <c r="A142" s="25">
        <v>46371.0</v>
      </c>
      <c r="B142" s="26">
        <f t="shared" si="18"/>
        <v>46371</v>
      </c>
      <c r="E142" s="34">
        <v>200.0</v>
      </c>
      <c r="F142" s="14">
        <f t="shared" si="21"/>
        <v>10300</v>
      </c>
      <c r="G142" s="29">
        <f t="shared" si="20"/>
        <v>4200</v>
      </c>
    </row>
    <row r="143" ht="16.5" customHeight="1">
      <c r="A143" s="25">
        <v>46372.0</v>
      </c>
      <c r="B143" s="26">
        <f t="shared" si="18"/>
        <v>46372</v>
      </c>
      <c r="E143" s="34">
        <v>200.0</v>
      </c>
      <c r="F143" s="14">
        <f t="shared" si="21"/>
        <v>10500</v>
      </c>
      <c r="G143" s="29">
        <f t="shared" si="20"/>
        <v>4000</v>
      </c>
    </row>
    <row r="144" ht="16.5" customHeight="1">
      <c r="A144" s="25">
        <v>46373.0</v>
      </c>
      <c r="B144" s="26">
        <f t="shared" si="18"/>
        <v>46373</v>
      </c>
      <c r="E144" s="34">
        <v>200.0</v>
      </c>
      <c r="F144" s="14">
        <f t="shared" si="21"/>
        <v>10700</v>
      </c>
      <c r="G144" s="29">
        <f t="shared" si="20"/>
        <v>3800</v>
      </c>
    </row>
    <row r="145" ht="16.5" customHeight="1">
      <c r="A145" s="25">
        <v>46374.0</v>
      </c>
      <c r="B145" s="26">
        <f t="shared" si="18"/>
        <v>46374</v>
      </c>
      <c r="E145" s="34">
        <v>200.0</v>
      </c>
      <c r="F145" s="14">
        <f t="shared" si="21"/>
        <v>10900</v>
      </c>
      <c r="G145" s="29">
        <f t="shared" si="20"/>
        <v>3600</v>
      </c>
    </row>
    <row r="146" ht="16.5" customHeight="1">
      <c r="A146" s="25">
        <v>46375.0</v>
      </c>
      <c r="B146" s="26">
        <f t="shared" si="18"/>
        <v>46375</v>
      </c>
      <c r="E146" s="34">
        <v>200.0</v>
      </c>
      <c r="F146" s="14">
        <f t="shared" si="21"/>
        <v>11100</v>
      </c>
      <c r="G146" s="29">
        <f t="shared" si="20"/>
        <v>3400</v>
      </c>
    </row>
    <row r="147" ht="16.5" customHeight="1">
      <c r="A147" s="25">
        <v>46376.0</v>
      </c>
      <c r="B147" s="26">
        <f t="shared" si="18"/>
        <v>46376</v>
      </c>
      <c r="E147" s="34">
        <v>200.0</v>
      </c>
      <c r="F147" s="14">
        <f t="shared" si="21"/>
        <v>11300</v>
      </c>
      <c r="G147" s="29">
        <f t="shared" si="20"/>
        <v>3200</v>
      </c>
    </row>
    <row r="148" ht="16.5" customHeight="1">
      <c r="A148" s="25">
        <v>46377.0</v>
      </c>
      <c r="B148" s="26">
        <f t="shared" si="18"/>
        <v>46377</v>
      </c>
      <c r="E148" s="34">
        <v>200.0</v>
      </c>
      <c r="F148" s="14">
        <f t="shared" si="21"/>
        <v>11500</v>
      </c>
      <c r="G148" s="29">
        <f t="shared" si="20"/>
        <v>3000</v>
      </c>
    </row>
    <row r="149" ht="16.5" customHeight="1">
      <c r="A149" s="25">
        <v>46378.0</v>
      </c>
      <c r="B149" s="26">
        <f t="shared" si="18"/>
        <v>46378</v>
      </c>
      <c r="E149" s="34">
        <v>200.0</v>
      </c>
      <c r="F149" s="14">
        <f t="shared" si="21"/>
        <v>11700</v>
      </c>
      <c r="G149" s="29">
        <f t="shared" si="20"/>
        <v>2800</v>
      </c>
    </row>
    <row r="150" ht="16.5" customHeight="1">
      <c r="A150" s="25">
        <v>46379.0</v>
      </c>
      <c r="B150" s="26">
        <f t="shared" si="18"/>
        <v>46379</v>
      </c>
      <c r="E150" s="34">
        <v>200.0</v>
      </c>
      <c r="F150" s="14">
        <f t="shared" si="21"/>
        <v>11900</v>
      </c>
      <c r="G150" s="29">
        <f t="shared" si="20"/>
        <v>2600</v>
      </c>
    </row>
    <row r="151" ht="16.5" customHeight="1">
      <c r="A151" s="25">
        <v>46380.0</v>
      </c>
      <c r="B151" s="26">
        <f t="shared" si="18"/>
        <v>46380</v>
      </c>
      <c r="E151" s="34">
        <v>200.0</v>
      </c>
      <c r="F151" s="14">
        <f t="shared" si="21"/>
        <v>12100</v>
      </c>
      <c r="G151" s="29">
        <f t="shared" si="20"/>
        <v>2400</v>
      </c>
    </row>
    <row r="152" ht="16.5" customHeight="1">
      <c r="A152" s="25">
        <v>46381.0</v>
      </c>
      <c r="B152" s="26">
        <f t="shared" si="18"/>
        <v>46381</v>
      </c>
      <c r="E152" s="34">
        <v>200.0</v>
      </c>
      <c r="F152" s="14">
        <f t="shared" si="21"/>
        <v>12300</v>
      </c>
      <c r="G152" s="29">
        <f t="shared" si="20"/>
        <v>2200</v>
      </c>
    </row>
    <row r="153" ht="16.5" customHeight="1">
      <c r="A153" s="25">
        <v>46382.0</v>
      </c>
      <c r="B153" s="26">
        <f t="shared" si="18"/>
        <v>46382</v>
      </c>
      <c r="E153" s="34">
        <v>200.0</v>
      </c>
      <c r="F153" s="14">
        <f t="shared" si="21"/>
        <v>12500</v>
      </c>
      <c r="G153" s="29">
        <f t="shared" si="20"/>
        <v>2000</v>
      </c>
    </row>
    <row r="154" ht="16.5" customHeight="1">
      <c r="A154" s="25">
        <v>46383.0</v>
      </c>
      <c r="B154" s="26">
        <f t="shared" si="18"/>
        <v>46383</v>
      </c>
      <c r="E154" s="34">
        <v>200.0</v>
      </c>
      <c r="F154" s="14">
        <f t="shared" si="21"/>
        <v>12700</v>
      </c>
      <c r="G154" s="29">
        <f t="shared" si="20"/>
        <v>1800</v>
      </c>
    </row>
    <row r="155" ht="16.5" customHeight="1">
      <c r="A155" s="25">
        <v>46384.0</v>
      </c>
      <c r="B155" s="26">
        <f t="shared" si="18"/>
        <v>46384</v>
      </c>
      <c r="E155" s="34">
        <v>200.0</v>
      </c>
      <c r="F155" s="14">
        <f t="shared" si="21"/>
        <v>12900</v>
      </c>
      <c r="G155" s="29">
        <f t="shared" si="20"/>
        <v>1600</v>
      </c>
    </row>
    <row r="156" ht="16.5" customHeight="1">
      <c r="A156" s="25">
        <v>46385.0</v>
      </c>
      <c r="B156" s="26">
        <f t="shared" si="18"/>
        <v>46385</v>
      </c>
      <c r="E156" s="34">
        <v>200.0</v>
      </c>
      <c r="F156" s="14">
        <f t="shared" si="21"/>
        <v>13100</v>
      </c>
      <c r="G156" s="29">
        <f t="shared" si="20"/>
        <v>1400</v>
      </c>
    </row>
    <row r="157" ht="16.5" customHeight="1">
      <c r="A157" s="25">
        <v>46386.0</v>
      </c>
      <c r="B157" s="26">
        <f t="shared" si="18"/>
        <v>46386</v>
      </c>
      <c r="E157" s="34">
        <v>200.0</v>
      </c>
      <c r="F157" s="14">
        <f t="shared" si="21"/>
        <v>13300</v>
      </c>
      <c r="G157" s="29">
        <f t="shared" si="20"/>
        <v>1200</v>
      </c>
    </row>
    <row r="158" ht="16.5" customHeight="1">
      <c r="A158" s="25">
        <v>46387.0</v>
      </c>
      <c r="B158" s="26">
        <f t="shared" si="18"/>
        <v>46387</v>
      </c>
      <c r="E158" s="34">
        <v>200.0</v>
      </c>
      <c r="F158" s="14">
        <f t="shared" si="21"/>
        <v>13500</v>
      </c>
      <c r="G158" s="29">
        <f t="shared" si="20"/>
        <v>1000</v>
      </c>
    </row>
    <row r="159" ht="16.5" customHeight="1">
      <c r="A159" s="25">
        <v>46388.0</v>
      </c>
      <c r="B159" s="26">
        <f t="shared" si="18"/>
        <v>46388</v>
      </c>
      <c r="E159" s="34">
        <v>200.0</v>
      </c>
      <c r="F159" s="14">
        <f t="shared" si="21"/>
        <v>13700</v>
      </c>
      <c r="G159" s="29">
        <f t="shared" si="20"/>
        <v>800</v>
      </c>
    </row>
    <row r="160" ht="16.5" customHeight="1">
      <c r="A160" s="25">
        <v>46389.0</v>
      </c>
      <c r="B160" s="26">
        <f t="shared" si="18"/>
        <v>46389</v>
      </c>
      <c r="E160" s="34">
        <v>200.0</v>
      </c>
      <c r="F160" s="14">
        <f t="shared" si="21"/>
        <v>13900</v>
      </c>
      <c r="G160" s="29">
        <f t="shared" si="20"/>
        <v>600</v>
      </c>
    </row>
    <row r="161" ht="16.5" customHeight="1">
      <c r="A161" s="25">
        <v>46390.0</v>
      </c>
      <c r="B161" s="26">
        <f t="shared" si="18"/>
        <v>46390</v>
      </c>
      <c r="E161" s="34">
        <v>200.0</v>
      </c>
      <c r="F161" s="14">
        <f t="shared" si="21"/>
        <v>14100</v>
      </c>
      <c r="G161" s="29">
        <f t="shared" si="20"/>
        <v>400</v>
      </c>
    </row>
    <row r="162" ht="16.5" customHeight="1">
      <c r="A162" s="25">
        <v>46391.0</v>
      </c>
      <c r="B162" s="26">
        <f t="shared" si="18"/>
        <v>46391</v>
      </c>
      <c r="E162" s="34">
        <v>200.0</v>
      </c>
      <c r="F162" s="14">
        <f t="shared" si="21"/>
        <v>14300</v>
      </c>
      <c r="G162" s="29">
        <f t="shared" si="20"/>
        <v>200</v>
      </c>
    </row>
    <row r="163" ht="16.5" customHeight="1">
      <c r="A163" s="25">
        <v>46392.0</v>
      </c>
      <c r="B163" s="26">
        <f t="shared" si="18"/>
        <v>46392</v>
      </c>
      <c r="E163" s="34">
        <v>200.0</v>
      </c>
      <c r="F163" s="14">
        <f t="shared" si="21"/>
        <v>14500</v>
      </c>
      <c r="G163" s="29">
        <f t="shared" si="20"/>
        <v>0</v>
      </c>
    </row>
    <row r="164" ht="16.5" customHeight="1">
      <c r="A164" s="25">
        <v>46393.0</v>
      </c>
      <c r="B164" s="26">
        <f t="shared" si="18"/>
        <v>46393</v>
      </c>
      <c r="G164" s="62"/>
      <c r="M164" s="21"/>
      <c r="N164" s="24"/>
      <c r="O164" s="24"/>
      <c r="P164" s="24"/>
    </row>
    <row r="165" ht="16.5" customHeight="1">
      <c r="A165" s="25">
        <v>46394.0</v>
      </c>
      <c r="B165" s="26">
        <f t="shared" si="18"/>
        <v>46394</v>
      </c>
      <c r="G165" s="62"/>
      <c r="M165" s="21"/>
      <c r="N165" s="24"/>
      <c r="O165" s="24"/>
      <c r="P165" s="24"/>
    </row>
    <row r="166" ht="16.5" customHeight="1">
      <c r="A166" s="25">
        <v>46395.0</v>
      </c>
      <c r="B166" s="26">
        <f t="shared" si="18"/>
        <v>46395</v>
      </c>
      <c r="G166" s="62"/>
      <c r="M166" s="21"/>
      <c r="N166" s="24"/>
      <c r="O166" s="24"/>
      <c r="P166" s="24"/>
    </row>
    <row r="167" ht="16.5" customHeight="1">
      <c r="A167" s="25">
        <v>46396.0</v>
      </c>
      <c r="B167" s="26">
        <f t="shared" si="18"/>
        <v>46396</v>
      </c>
      <c r="G167" s="62"/>
      <c r="M167" s="21"/>
      <c r="N167" s="24"/>
      <c r="O167" s="24"/>
      <c r="P167" s="24"/>
    </row>
    <row r="168" ht="16.5" customHeight="1">
      <c r="A168" s="25"/>
      <c r="B168" s="26"/>
      <c r="G168" s="62"/>
      <c r="M168" s="21"/>
      <c r="N168" s="24"/>
      <c r="O168" s="24"/>
      <c r="P168" s="24"/>
    </row>
    <row r="169" ht="16.5" customHeight="1">
      <c r="A169" s="25"/>
      <c r="B169" s="26"/>
      <c r="G169" s="62"/>
      <c r="M169" s="21"/>
      <c r="N169" s="24"/>
      <c r="O169" s="24"/>
      <c r="P169" s="24"/>
    </row>
    <row r="170" ht="16.5" customHeight="1">
      <c r="A170" s="25"/>
      <c r="B170" s="26"/>
      <c r="G170" s="62"/>
      <c r="M170" s="21"/>
      <c r="N170" s="24"/>
      <c r="O170" s="24"/>
      <c r="P170" s="24"/>
    </row>
    <row r="171" ht="16.5" customHeight="1">
      <c r="A171" s="25"/>
      <c r="B171" s="26"/>
      <c r="G171" s="62"/>
      <c r="M171" s="21"/>
      <c r="N171" s="24"/>
      <c r="O171" s="24"/>
      <c r="P171" s="24"/>
    </row>
    <row r="172" ht="16.5" customHeight="1">
      <c r="A172" s="25"/>
      <c r="B172" s="26"/>
      <c r="G172" s="62"/>
      <c r="M172" s="21"/>
      <c r="N172" s="24"/>
      <c r="O172" s="24"/>
      <c r="P172" s="24"/>
    </row>
    <row r="173" ht="16.5" customHeight="1">
      <c r="A173" s="25"/>
      <c r="B173" s="26"/>
      <c r="G173" s="62"/>
      <c r="M173" s="21"/>
      <c r="N173" s="24"/>
      <c r="O173" s="24"/>
      <c r="P173" s="24"/>
    </row>
    <row r="174" ht="16.5" customHeight="1">
      <c r="A174" s="25"/>
      <c r="B174" s="26"/>
      <c r="G174" s="62"/>
      <c r="M174" s="21"/>
      <c r="N174" s="24"/>
      <c r="O174" s="24"/>
      <c r="P174" s="24"/>
    </row>
    <row r="175" ht="16.5" customHeight="1">
      <c r="A175" s="25"/>
      <c r="B175" s="26"/>
      <c r="G175" s="62"/>
      <c r="M175" s="21"/>
      <c r="N175" s="24"/>
      <c r="O175" s="24"/>
      <c r="P175" s="24"/>
    </row>
    <row r="176" ht="16.5" customHeight="1">
      <c r="A176" s="25"/>
      <c r="B176" s="26"/>
      <c r="G176" s="62"/>
      <c r="M176" s="21"/>
      <c r="N176" s="24"/>
      <c r="O176" s="24"/>
      <c r="P176" s="24"/>
    </row>
    <row r="177" ht="16.5" customHeight="1">
      <c r="A177" s="25"/>
      <c r="B177" s="26"/>
      <c r="G177" s="62"/>
      <c r="M177" s="21"/>
      <c r="N177" s="24"/>
      <c r="O177" s="24"/>
      <c r="P177" s="24"/>
    </row>
    <row r="178" ht="16.5" customHeight="1">
      <c r="A178" s="25"/>
      <c r="B178" s="26"/>
      <c r="G178" s="62"/>
      <c r="M178" s="21"/>
      <c r="N178" s="24"/>
      <c r="O178" s="24"/>
      <c r="P178" s="24"/>
    </row>
    <row r="179" ht="16.5" customHeight="1">
      <c r="A179" s="25"/>
      <c r="B179" s="26"/>
      <c r="G179" s="62"/>
      <c r="M179" s="21"/>
      <c r="N179" s="24"/>
      <c r="O179" s="24"/>
      <c r="P179" s="24"/>
    </row>
    <row r="180" ht="16.5" customHeight="1">
      <c r="A180" s="25"/>
      <c r="B180" s="26"/>
      <c r="G180" s="62"/>
      <c r="M180" s="21"/>
      <c r="N180" s="24"/>
      <c r="O180" s="24"/>
      <c r="P180" s="24"/>
    </row>
    <row r="181" ht="16.5" customHeight="1">
      <c r="A181" s="25"/>
      <c r="B181" s="26"/>
      <c r="G181" s="62"/>
      <c r="M181" s="21"/>
      <c r="N181" s="24"/>
      <c r="O181" s="24"/>
      <c r="P181" s="24"/>
    </row>
    <row r="182" ht="16.5" customHeight="1">
      <c r="A182" s="25"/>
      <c r="B182" s="26"/>
      <c r="G182" s="62"/>
      <c r="M182" s="21"/>
      <c r="N182" s="24"/>
      <c r="O182" s="24"/>
      <c r="P182" s="24"/>
    </row>
    <row r="183" ht="16.5" customHeight="1">
      <c r="A183" s="25"/>
      <c r="B183" s="26"/>
      <c r="G183" s="62"/>
      <c r="M183" s="21"/>
      <c r="N183" s="24"/>
      <c r="O183" s="24"/>
      <c r="P183" s="24"/>
    </row>
    <row r="184" ht="16.5" customHeight="1">
      <c r="A184" s="25"/>
      <c r="B184" s="26"/>
      <c r="G184" s="62"/>
      <c r="M184" s="21"/>
      <c r="N184" s="24"/>
      <c r="O184" s="24"/>
      <c r="P184" s="24"/>
    </row>
    <row r="185" ht="16.5" customHeight="1">
      <c r="A185" s="24"/>
      <c r="B185" s="24"/>
      <c r="G185" s="62"/>
      <c r="M185" s="21"/>
      <c r="N185" s="24"/>
      <c r="O185" s="24"/>
      <c r="P185" s="24"/>
    </row>
    <row r="186" ht="16.5" customHeight="1">
      <c r="A186" s="24"/>
      <c r="B186" s="24"/>
      <c r="G186" s="62"/>
      <c r="M186" s="21"/>
      <c r="N186" s="24"/>
      <c r="O186" s="24"/>
      <c r="P186" s="24"/>
    </row>
    <row r="187" ht="16.5" customHeight="1">
      <c r="A187" s="24"/>
      <c r="B187" s="24"/>
      <c r="G187" s="62"/>
      <c r="M187" s="21"/>
      <c r="N187" s="24"/>
      <c r="O187" s="24"/>
      <c r="P187" s="24"/>
    </row>
    <row r="188" ht="16.5" customHeight="1">
      <c r="A188" s="24"/>
      <c r="B188" s="24"/>
      <c r="G188" s="62"/>
      <c r="M188" s="21"/>
      <c r="N188" s="24"/>
      <c r="O188" s="24"/>
      <c r="P188" s="24"/>
    </row>
    <row r="189" ht="16.5" customHeight="1">
      <c r="A189" s="24"/>
      <c r="B189" s="24"/>
      <c r="G189" s="62"/>
      <c r="M189" s="21"/>
      <c r="N189" s="24"/>
      <c r="O189" s="24"/>
      <c r="P189" s="24"/>
    </row>
    <row r="190" ht="16.5" customHeight="1">
      <c r="A190" s="24"/>
      <c r="B190" s="24"/>
      <c r="G190" s="62"/>
      <c r="M190" s="21"/>
      <c r="N190" s="24"/>
      <c r="O190" s="24"/>
      <c r="P190" s="24"/>
    </row>
    <row r="191" ht="16.5" customHeight="1">
      <c r="A191" s="24"/>
      <c r="B191" s="24"/>
      <c r="G191" s="62"/>
      <c r="M191" s="21"/>
      <c r="N191" s="24"/>
      <c r="O191" s="24"/>
      <c r="P191" s="24"/>
    </row>
    <row r="192" ht="16.5" customHeight="1">
      <c r="A192" s="24"/>
      <c r="B192" s="24"/>
      <c r="G192" s="62"/>
      <c r="M192" s="21"/>
      <c r="N192" s="24"/>
      <c r="O192" s="24"/>
      <c r="P192" s="24"/>
    </row>
    <row r="193" ht="16.5" customHeight="1">
      <c r="A193" s="24"/>
      <c r="B193" s="24"/>
      <c r="G193" s="62"/>
      <c r="M193" s="21"/>
      <c r="N193" s="24"/>
      <c r="O193" s="24"/>
      <c r="P193" s="24"/>
    </row>
    <row r="194" ht="16.5" customHeight="1">
      <c r="A194" s="24"/>
      <c r="B194" s="24"/>
      <c r="G194" s="62"/>
      <c r="M194" s="21"/>
      <c r="N194" s="24"/>
      <c r="O194" s="24"/>
      <c r="P194" s="24"/>
    </row>
    <row r="195" ht="16.5" customHeight="1">
      <c r="A195" s="24"/>
      <c r="B195" s="24"/>
      <c r="G195" s="62"/>
      <c r="M195" s="21"/>
      <c r="N195" s="24"/>
      <c r="O195" s="24"/>
      <c r="P195" s="24"/>
    </row>
    <row r="196" ht="16.5" customHeight="1">
      <c r="A196" s="24"/>
      <c r="B196" s="24"/>
      <c r="G196" s="62"/>
      <c r="M196" s="21"/>
      <c r="N196" s="24"/>
      <c r="O196" s="24"/>
      <c r="P196" s="24"/>
    </row>
    <row r="197" ht="16.5" customHeight="1">
      <c r="A197" s="24"/>
      <c r="B197" s="24"/>
      <c r="G197" s="62"/>
      <c r="M197" s="21"/>
      <c r="N197" s="24"/>
      <c r="O197" s="24"/>
      <c r="P197" s="24"/>
    </row>
    <row r="198" ht="16.5" customHeight="1">
      <c r="A198" s="24"/>
      <c r="B198" s="24"/>
      <c r="G198" s="62"/>
      <c r="M198" s="21"/>
      <c r="N198" s="24"/>
      <c r="O198" s="24"/>
      <c r="P198" s="24"/>
    </row>
    <row r="199" ht="16.5" customHeight="1">
      <c r="A199" s="24"/>
      <c r="B199" s="24"/>
      <c r="G199" s="62"/>
      <c r="M199" s="21"/>
      <c r="N199" s="24"/>
      <c r="O199" s="24"/>
      <c r="P199" s="24"/>
    </row>
    <row r="200" ht="16.5" customHeight="1">
      <c r="A200" s="24"/>
      <c r="B200" s="24"/>
      <c r="G200" s="62"/>
      <c r="M200" s="21"/>
      <c r="N200" s="24"/>
      <c r="O200" s="24"/>
      <c r="P200" s="24"/>
    </row>
    <row r="201" ht="16.5" customHeight="1">
      <c r="A201" s="24"/>
      <c r="B201" s="24"/>
      <c r="G201" s="62"/>
      <c r="M201" s="21"/>
      <c r="N201" s="24"/>
      <c r="O201" s="24"/>
      <c r="P201" s="24"/>
    </row>
    <row r="202" ht="16.5" customHeight="1">
      <c r="A202" s="24"/>
      <c r="B202" s="24"/>
      <c r="G202" s="62"/>
      <c r="M202" s="21"/>
      <c r="N202" s="24"/>
      <c r="O202" s="24"/>
      <c r="P202" s="24"/>
    </row>
    <row r="203" ht="16.5" customHeight="1">
      <c r="A203" s="24"/>
      <c r="B203" s="24"/>
      <c r="G203" s="62"/>
      <c r="M203" s="21"/>
      <c r="N203" s="24"/>
      <c r="O203" s="24"/>
      <c r="P203" s="24"/>
    </row>
    <row r="204" ht="16.5" customHeight="1">
      <c r="A204" s="24"/>
      <c r="B204" s="24"/>
      <c r="G204" s="62"/>
      <c r="M204" s="21"/>
      <c r="N204" s="24"/>
      <c r="O204" s="24"/>
      <c r="P204" s="24"/>
    </row>
    <row r="205" ht="16.5" customHeight="1">
      <c r="A205" s="24"/>
      <c r="B205" s="24"/>
      <c r="G205" s="62"/>
      <c r="M205" s="21"/>
      <c r="N205" s="24"/>
      <c r="O205" s="24"/>
      <c r="P205" s="24"/>
    </row>
    <row r="206" ht="16.5" customHeight="1">
      <c r="A206" s="24"/>
      <c r="B206" s="24"/>
      <c r="G206" s="62"/>
      <c r="M206" s="21"/>
      <c r="N206" s="24"/>
      <c r="O206" s="24"/>
      <c r="P206" s="24"/>
    </row>
    <row r="207" ht="16.5" customHeight="1">
      <c r="A207" s="24"/>
      <c r="B207" s="24"/>
      <c r="G207" s="62"/>
      <c r="M207" s="21"/>
      <c r="N207" s="24"/>
      <c r="O207" s="24"/>
      <c r="P207" s="24"/>
    </row>
    <row r="208" ht="16.5" customHeight="1">
      <c r="A208" s="24"/>
      <c r="B208" s="24"/>
      <c r="G208" s="62"/>
      <c r="M208" s="21"/>
      <c r="N208" s="24"/>
      <c r="O208" s="24"/>
      <c r="P208" s="24"/>
    </row>
    <row r="209" ht="16.5" customHeight="1">
      <c r="A209" s="24"/>
      <c r="B209" s="24"/>
      <c r="G209" s="62"/>
      <c r="M209" s="21"/>
      <c r="N209" s="24"/>
      <c r="O209" s="24"/>
      <c r="P209" s="24"/>
    </row>
    <row r="210" ht="16.5" customHeight="1">
      <c r="A210" s="24"/>
      <c r="B210" s="24"/>
      <c r="G210" s="62"/>
      <c r="M210" s="21"/>
      <c r="N210" s="24"/>
      <c r="O210" s="24"/>
      <c r="P210" s="24"/>
    </row>
    <row r="211" ht="16.5" customHeight="1">
      <c r="A211" s="24"/>
      <c r="B211" s="24"/>
      <c r="G211" s="62"/>
      <c r="M211" s="21"/>
      <c r="N211" s="24"/>
      <c r="O211" s="24"/>
      <c r="P211" s="24"/>
    </row>
    <row r="212" ht="16.5" customHeight="1">
      <c r="A212" s="24"/>
      <c r="B212" s="24"/>
      <c r="G212" s="62"/>
      <c r="M212" s="21"/>
      <c r="N212" s="24"/>
      <c r="O212" s="24"/>
      <c r="P212" s="24"/>
    </row>
    <row r="213" ht="16.5" customHeight="1">
      <c r="A213" s="24"/>
      <c r="B213" s="24"/>
      <c r="G213" s="62"/>
      <c r="M213" s="21"/>
      <c r="N213" s="24"/>
      <c r="O213" s="24"/>
      <c r="P213" s="24"/>
    </row>
    <row r="214" ht="16.5" customHeight="1">
      <c r="A214" s="24"/>
      <c r="B214" s="24"/>
      <c r="G214" s="62"/>
      <c r="M214" s="21"/>
      <c r="N214" s="24"/>
      <c r="O214" s="24"/>
      <c r="P214" s="24"/>
    </row>
    <row r="215" ht="16.5" customHeight="1">
      <c r="A215" s="24"/>
      <c r="B215" s="24"/>
      <c r="G215" s="62"/>
      <c r="M215" s="21"/>
      <c r="N215" s="24"/>
      <c r="O215" s="24"/>
      <c r="P215" s="24"/>
    </row>
    <row r="216" ht="16.5" customHeight="1">
      <c r="A216" s="24"/>
      <c r="B216" s="24"/>
      <c r="G216" s="62"/>
      <c r="M216" s="21"/>
      <c r="N216" s="24"/>
      <c r="O216" s="24"/>
      <c r="P216" s="24"/>
    </row>
    <row r="217" ht="16.5" customHeight="1">
      <c r="A217" s="24"/>
      <c r="B217" s="24"/>
      <c r="G217" s="62"/>
      <c r="M217" s="21"/>
      <c r="N217" s="24"/>
      <c r="O217" s="24"/>
      <c r="P217" s="24"/>
    </row>
    <row r="218" ht="16.5" customHeight="1">
      <c r="A218" s="24"/>
      <c r="B218" s="24"/>
      <c r="G218" s="62"/>
      <c r="M218" s="21"/>
      <c r="N218" s="24"/>
      <c r="O218" s="24"/>
      <c r="P218" s="24"/>
    </row>
    <row r="219" ht="16.5" customHeight="1">
      <c r="A219" s="24"/>
      <c r="B219" s="24"/>
      <c r="G219" s="62"/>
      <c r="M219" s="21"/>
      <c r="N219" s="24"/>
      <c r="O219" s="24"/>
      <c r="P219" s="24"/>
    </row>
    <row r="220" ht="16.5" customHeight="1">
      <c r="A220" s="24"/>
      <c r="B220" s="24"/>
      <c r="G220" s="62"/>
      <c r="M220" s="21"/>
      <c r="N220" s="24"/>
      <c r="O220" s="24"/>
      <c r="P220" s="24"/>
    </row>
    <row r="221" ht="16.5" customHeight="1">
      <c r="A221" s="24"/>
      <c r="B221" s="24"/>
      <c r="G221" s="62"/>
      <c r="M221" s="21"/>
      <c r="N221" s="24"/>
      <c r="O221" s="24"/>
      <c r="P221" s="24"/>
    </row>
    <row r="222" ht="16.5" customHeight="1">
      <c r="A222" s="24"/>
      <c r="B222" s="24"/>
      <c r="G222" s="62"/>
      <c r="M222" s="21"/>
      <c r="N222" s="24"/>
      <c r="O222" s="24"/>
      <c r="P222" s="24"/>
    </row>
    <row r="223" ht="16.5" customHeight="1">
      <c r="A223" s="24"/>
      <c r="B223" s="24"/>
      <c r="G223" s="62"/>
      <c r="M223" s="21"/>
      <c r="N223" s="24"/>
      <c r="O223" s="24"/>
      <c r="P223" s="24"/>
    </row>
    <row r="224" ht="16.5" customHeight="1">
      <c r="A224" s="24"/>
      <c r="B224" s="24"/>
      <c r="G224" s="62"/>
      <c r="M224" s="21"/>
      <c r="N224" s="24"/>
      <c r="O224" s="24"/>
      <c r="P224" s="24"/>
    </row>
    <row r="225" ht="16.5" customHeight="1">
      <c r="A225" s="24"/>
      <c r="B225" s="24"/>
      <c r="G225" s="62"/>
      <c r="M225" s="21"/>
      <c r="N225" s="24"/>
      <c r="O225" s="24"/>
      <c r="P225" s="24"/>
    </row>
    <row r="226" ht="16.5" customHeight="1">
      <c r="A226" s="24"/>
      <c r="B226" s="24"/>
      <c r="G226" s="62"/>
      <c r="M226" s="21"/>
      <c r="N226" s="24"/>
      <c r="O226" s="24"/>
      <c r="P226" s="24"/>
    </row>
    <row r="227" ht="16.5" customHeight="1">
      <c r="A227" s="24"/>
      <c r="B227" s="24"/>
      <c r="G227" s="62"/>
      <c r="M227" s="21"/>
      <c r="N227" s="24"/>
      <c r="O227" s="24"/>
      <c r="P227" s="24"/>
    </row>
    <row r="228" ht="16.5" customHeight="1">
      <c r="A228" s="24"/>
      <c r="B228" s="24"/>
      <c r="G228" s="62"/>
      <c r="M228" s="21"/>
      <c r="N228" s="24"/>
      <c r="O228" s="24"/>
      <c r="P228" s="24"/>
    </row>
    <row r="229" ht="16.5" customHeight="1">
      <c r="A229" s="24"/>
      <c r="B229" s="24"/>
      <c r="G229" s="62"/>
      <c r="M229" s="21"/>
      <c r="N229" s="24"/>
      <c r="O229" s="24"/>
      <c r="P229" s="24"/>
    </row>
    <row r="230" ht="16.5" customHeight="1">
      <c r="A230" s="24"/>
      <c r="B230" s="24"/>
      <c r="G230" s="62"/>
      <c r="M230" s="21"/>
      <c r="N230" s="24"/>
      <c r="O230" s="24"/>
      <c r="P230" s="24"/>
    </row>
    <row r="231" ht="16.5" customHeight="1">
      <c r="A231" s="24"/>
      <c r="B231" s="24"/>
      <c r="G231" s="62"/>
      <c r="M231" s="21"/>
      <c r="N231" s="24"/>
      <c r="O231" s="24"/>
      <c r="P231" s="24"/>
    </row>
    <row r="232" ht="16.5" customHeight="1">
      <c r="A232" s="24"/>
      <c r="B232" s="24"/>
      <c r="G232" s="62"/>
      <c r="M232" s="21"/>
      <c r="N232" s="24"/>
      <c r="O232" s="24"/>
      <c r="P232" s="24"/>
    </row>
    <row r="233" ht="16.5" customHeight="1">
      <c r="A233" s="24"/>
      <c r="B233" s="24"/>
      <c r="G233" s="62"/>
      <c r="M233" s="21"/>
      <c r="N233" s="24"/>
      <c r="O233" s="24"/>
      <c r="P233" s="24"/>
    </row>
    <row r="234" ht="16.5" customHeight="1">
      <c r="A234" s="24"/>
      <c r="B234" s="24"/>
      <c r="G234" s="62"/>
      <c r="M234" s="21"/>
      <c r="N234" s="24"/>
      <c r="O234" s="24"/>
      <c r="P234" s="24"/>
    </row>
    <row r="235" ht="16.5" customHeight="1">
      <c r="A235" s="24"/>
      <c r="B235" s="24"/>
      <c r="G235" s="62"/>
      <c r="M235" s="21"/>
      <c r="N235" s="24"/>
      <c r="O235" s="24"/>
      <c r="P235" s="24"/>
    </row>
    <row r="236" ht="16.5" customHeight="1">
      <c r="A236" s="24"/>
      <c r="B236" s="24"/>
      <c r="G236" s="62"/>
      <c r="M236" s="21"/>
      <c r="N236" s="24"/>
      <c r="O236" s="24"/>
      <c r="P236" s="24"/>
    </row>
    <row r="237" ht="16.5" customHeight="1">
      <c r="A237" s="24"/>
      <c r="B237" s="24"/>
      <c r="G237" s="62"/>
      <c r="M237" s="21"/>
      <c r="N237" s="24"/>
      <c r="O237" s="24"/>
      <c r="P237" s="24"/>
    </row>
    <row r="238" ht="16.5" customHeight="1">
      <c r="A238" s="24"/>
      <c r="B238" s="24"/>
      <c r="G238" s="62"/>
      <c r="M238" s="21"/>
      <c r="N238" s="24"/>
      <c r="O238" s="24"/>
      <c r="P238" s="24"/>
    </row>
    <row r="239" ht="16.5" customHeight="1">
      <c r="A239" s="24"/>
      <c r="B239" s="24"/>
      <c r="G239" s="62"/>
      <c r="M239" s="21"/>
      <c r="N239" s="24"/>
      <c r="O239" s="24"/>
      <c r="P239" s="24"/>
    </row>
    <row r="240" ht="16.5" customHeight="1">
      <c r="A240" s="24"/>
      <c r="B240" s="24"/>
      <c r="G240" s="62"/>
      <c r="M240" s="21"/>
      <c r="N240" s="24"/>
      <c r="O240" s="24"/>
      <c r="P240" s="24"/>
    </row>
    <row r="241" ht="16.5" customHeight="1">
      <c r="A241" s="24"/>
      <c r="B241" s="24"/>
      <c r="G241" s="62"/>
      <c r="M241" s="21"/>
      <c r="N241" s="24"/>
      <c r="O241" s="24"/>
      <c r="P241" s="24"/>
    </row>
    <row r="242" ht="16.5" customHeight="1">
      <c r="A242" s="24"/>
      <c r="B242" s="24"/>
      <c r="G242" s="62"/>
      <c r="M242" s="21"/>
      <c r="N242" s="24"/>
      <c r="O242" s="24"/>
      <c r="P242" s="24"/>
    </row>
    <row r="243" ht="16.5" customHeight="1">
      <c r="A243" s="24"/>
      <c r="B243" s="24"/>
      <c r="G243" s="62"/>
      <c r="M243" s="21"/>
      <c r="N243" s="24"/>
      <c r="O243" s="24"/>
      <c r="P243" s="24"/>
    </row>
    <row r="244" ht="16.5" customHeight="1">
      <c r="A244" s="24"/>
      <c r="B244" s="24"/>
      <c r="G244" s="62"/>
      <c r="M244" s="21"/>
      <c r="N244" s="24"/>
      <c r="O244" s="24"/>
      <c r="P244" s="24"/>
    </row>
    <row r="245" ht="16.5" customHeight="1">
      <c r="A245" s="24"/>
      <c r="B245" s="24"/>
      <c r="G245" s="62"/>
      <c r="M245" s="21"/>
      <c r="N245" s="24"/>
      <c r="O245" s="24"/>
      <c r="P245" s="24"/>
    </row>
    <row r="246" ht="16.5" customHeight="1">
      <c r="A246" s="24"/>
      <c r="B246" s="24"/>
      <c r="G246" s="62"/>
      <c r="M246" s="21"/>
      <c r="N246" s="24"/>
      <c r="O246" s="24"/>
      <c r="P246" s="24"/>
    </row>
    <row r="247" ht="16.5" customHeight="1">
      <c r="A247" s="24"/>
      <c r="B247" s="24"/>
      <c r="G247" s="62"/>
      <c r="M247" s="21"/>
      <c r="N247" s="24"/>
      <c r="O247" s="24"/>
      <c r="P247" s="24"/>
    </row>
    <row r="248" ht="16.5" customHeight="1">
      <c r="A248" s="24"/>
      <c r="B248" s="24"/>
      <c r="G248" s="62"/>
      <c r="M248" s="21"/>
      <c r="N248" s="24"/>
      <c r="O248" s="24"/>
      <c r="P248" s="24"/>
    </row>
    <row r="249" ht="16.5" customHeight="1">
      <c r="A249" s="24"/>
      <c r="B249" s="24"/>
      <c r="G249" s="62"/>
      <c r="M249" s="21"/>
      <c r="N249" s="24"/>
      <c r="O249" s="24"/>
      <c r="P249" s="24"/>
    </row>
    <row r="250" ht="16.5" customHeight="1">
      <c r="A250" s="24"/>
      <c r="B250" s="24"/>
      <c r="G250" s="62"/>
      <c r="M250" s="21"/>
      <c r="N250" s="24"/>
      <c r="O250" s="24"/>
      <c r="P250" s="24"/>
    </row>
    <row r="251" ht="16.5" customHeight="1">
      <c r="A251" s="24"/>
      <c r="B251" s="24"/>
      <c r="G251" s="62"/>
      <c r="M251" s="21"/>
      <c r="N251" s="24"/>
      <c r="O251" s="24"/>
      <c r="P251" s="24"/>
    </row>
    <row r="252" ht="16.5" customHeight="1">
      <c r="A252" s="24"/>
      <c r="B252" s="24"/>
      <c r="G252" s="62"/>
      <c r="M252" s="21"/>
      <c r="N252" s="24"/>
      <c r="O252" s="24"/>
      <c r="P252" s="24"/>
    </row>
    <row r="253" ht="16.5" customHeight="1">
      <c r="A253" s="24"/>
      <c r="B253" s="24"/>
      <c r="G253" s="62"/>
      <c r="M253" s="21"/>
      <c r="N253" s="24"/>
      <c r="O253" s="24"/>
      <c r="P253" s="24"/>
    </row>
    <row r="254" ht="16.5" customHeight="1">
      <c r="A254" s="24"/>
      <c r="B254" s="24"/>
      <c r="G254" s="62"/>
      <c r="M254" s="21"/>
      <c r="N254" s="24"/>
      <c r="O254" s="24"/>
      <c r="P254" s="24"/>
    </row>
    <row r="255" ht="16.5" customHeight="1">
      <c r="A255" s="24"/>
      <c r="B255" s="24"/>
      <c r="G255" s="62"/>
      <c r="M255" s="21"/>
      <c r="N255" s="24"/>
      <c r="O255" s="24"/>
      <c r="P255" s="24"/>
    </row>
    <row r="256" ht="16.5" customHeight="1">
      <c r="A256" s="24"/>
      <c r="B256" s="24"/>
      <c r="G256" s="62"/>
      <c r="M256" s="21"/>
      <c r="N256" s="24"/>
      <c r="O256" s="24"/>
      <c r="P256" s="24"/>
    </row>
    <row r="257" ht="16.5" customHeight="1">
      <c r="A257" s="24"/>
      <c r="B257" s="24"/>
      <c r="G257" s="62"/>
      <c r="M257" s="21"/>
      <c r="N257" s="24"/>
      <c r="O257" s="24"/>
      <c r="P257" s="24"/>
    </row>
    <row r="258" ht="16.5" customHeight="1">
      <c r="A258" s="24"/>
      <c r="B258" s="24"/>
      <c r="G258" s="62"/>
      <c r="M258" s="21"/>
      <c r="N258" s="24"/>
      <c r="O258" s="24"/>
      <c r="P258" s="24"/>
    </row>
    <row r="259" ht="16.5" customHeight="1">
      <c r="A259" s="24"/>
      <c r="B259" s="24"/>
      <c r="G259" s="62"/>
      <c r="M259" s="21"/>
      <c r="N259" s="24"/>
      <c r="O259" s="24"/>
      <c r="P259" s="24"/>
    </row>
    <row r="260" ht="16.5" customHeight="1">
      <c r="A260" s="24"/>
      <c r="B260" s="24"/>
      <c r="G260" s="62"/>
      <c r="M260" s="21"/>
      <c r="N260" s="24"/>
      <c r="O260" s="24"/>
      <c r="P260" s="24"/>
    </row>
    <row r="261" ht="16.5" customHeight="1">
      <c r="A261" s="24"/>
      <c r="B261" s="24"/>
      <c r="G261" s="62"/>
      <c r="M261" s="21"/>
      <c r="N261" s="24"/>
      <c r="O261" s="24"/>
      <c r="P261" s="24"/>
    </row>
    <row r="262" ht="16.5" customHeight="1">
      <c r="A262" s="24"/>
      <c r="B262" s="24"/>
      <c r="G262" s="62"/>
      <c r="M262" s="21"/>
      <c r="N262" s="24"/>
      <c r="O262" s="24"/>
      <c r="P262" s="24"/>
    </row>
    <row r="263" ht="16.5" customHeight="1">
      <c r="A263" s="24"/>
      <c r="B263" s="24"/>
      <c r="G263" s="62"/>
      <c r="M263" s="21"/>
      <c r="N263" s="24"/>
      <c r="O263" s="24"/>
      <c r="P263" s="24"/>
    </row>
    <row r="264" ht="16.5" customHeight="1">
      <c r="A264" s="24"/>
      <c r="B264" s="24"/>
      <c r="G264" s="62"/>
      <c r="M264" s="21"/>
      <c r="N264" s="24"/>
      <c r="O264" s="24"/>
      <c r="P264" s="24"/>
    </row>
    <row r="265" ht="16.5" customHeight="1">
      <c r="A265" s="24"/>
      <c r="B265" s="24"/>
    </row>
    <row r="266" ht="16.5" customHeight="1">
      <c r="A266" s="24"/>
      <c r="B266" s="24"/>
      <c r="G266" s="62"/>
      <c r="M266" s="21"/>
      <c r="N266" s="24"/>
      <c r="O266" s="24"/>
      <c r="P266" s="24"/>
    </row>
    <row r="267" ht="16.5" customHeight="1">
      <c r="A267" s="24"/>
      <c r="B267" s="24"/>
      <c r="G267" s="62"/>
      <c r="M267" s="21"/>
      <c r="N267" s="24"/>
      <c r="O267" s="24"/>
      <c r="P267" s="24"/>
    </row>
    <row r="268" ht="16.5" customHeight="1">
      <c r="A268" s="24"/>
      <c r="B268" s="24"/>
      <c r="G268" s="62"/>
      <c r="M268" s="21"/>
      <c r="N268" s="24"/>
      <c r="O268" s="24"/>
      <c r="P268" s="24"/>
    </row>
    <row r="269" ht="16.5" customHeight="1">
      <c r="A269" s="24"/>
      <c r="B269" s="24"/>
      <c r="G269" s="62"/>
      <c r="M269" s="21"/>
      <c r="N269" s="24"/>
      <c r="O269" s="24"/>
      <c r="P269" s="24"/>
    </row>
    <row r="270" ht="16.5" customHeight="1">
      <c r="A270" s="24"/>
      <c r="B270" s="24"/>
      <c r="G270" s="62"/>
      <c r="M270" s="21"/>
      <c r="N270" s="24"/>
      <c r="O270" s="24"/>
      <c r="P270" s="24"/>
    </row>
    <row r="271" ht="16.5" customHeight="1">
      <c r="A271" s="24"/>
      <c r="B271" s="24"/>
      <c r="G271" s="62"/>
      <c r="M271" s="21"/>
      <c r="N271" s="24"/>
      <c r="O271" s="24"/>
      <c r="P271" s="24"/>
    </row>
    <row r="272" ht="16.5" customHeight="1">
      <c r="A272" s="24"/>
      <c r="B272" s="24"/>
      <c r="G272" s="62"/>
      <c r="M272" s="21"/>
      <c r="N272" s="24"/>
      <c r="O272" s="24"/>
      <c r="P272" s="24"/>
    </row>
    <row r="273" ht="16.5" customHeight="1">
      <c r="A273" s="24"/>
      <c r="B273" s="24"/>
      <c r="G273" s="62"/>
      <c r="M273" s="21"/>
      <c r="N273" s="24"/>
      <c r="O273" s="24"/>
      <c r="P273" s="24"/>
    </row>
    <row r="274" ht="16.5" customHeight="1">
      <c r="A274" s="24"/>
      <c r="B274" s="24"/>
      <c r="G274" s="62"/>
      <c r="M274" s="21"/>
      <c r="N274" s="24"/>
      <c r="O274" s="24"/>
      <c r="P274" s="24"/>
    </row>
    <row r="275" ht="16.5" customHeight="1">
      <c r="A275" s="24"/>
      <c r="B275" s="24"/>
      <c r="G275" s="62"/>
      <c r="M275" s="21"/>
      <c r="N275" s="24"/>
      <c r="O275" s="24"/>
      <c r="P275" s="24"/>
    </row>
    <row r="276" ht="16.5" customHeight="1">
      <c r="A276" s="24"/>
      <c r="B276" s="24"/>
      <c r="G276" s="62"/>
      <c r="M276" s="21"/>
      <c r="N276" s="24"/>
      <c r="O276" s="24"/>
      <c r="P276" s="24"/>
    </row>
    <row r="277" ht="16.5" customHeight="1">
      <c r="A277" s="24"/>
      <c r="B277" s="24"/>
      <c r="G277" s="62"/>
      <c r="M277" s="21"/>
      <c r="N277" s="24"/>
      <c r="O277" s="24"/>
      <c r="P277" s="24"/>
    </row>
    <row r="278" ht="16.5" customHeight="1">
      <c r="A278" s="24"/>
      <c r="B278" s="24"/>
      <c r="G278" s="62"/>
      <c r="M278" s="21"/>
      <c r="N278" s="24"/>
      <c r="O278" s="24"/>
      <c r="P278" s="24"/>
    </row>
    <row r="279" ht="16.5" customHeight="1">
      <c r="A279" s="24"/>
      <c r="B279" s="24"/>
      <c r="G279" s="62"/>
      <c r="M279" s="21"/>
      <c r="N279" s="24"/>
      <c r="O279" s="24"/>
      <c r="P279" s="24"/>
    </row>
    <row r="280" ht="16.5" customHeight="1">
      <c r="A280" s="24"/>
      <c r="B280" s="24"/>
      <c r="G280" s="62"/>
      <c r="M280" s="21"/>
      <c r="N280" s="24"/>
      <c r="O280" s="24"/>
      <c r="P280" s="24"/>
    </row>
    <row r="281" ht="16.5" customHeight="1">
      <c r="A281" s="24"/>
      <c r="B281" s="24"/>
      <c r="G281" s="62"/>
      <c r="M281" s="21"/>
      <c r="N281" s="24"/>
      <c r="O281" s="24"/>
      <c r="P281" s="24"/>
    </row>
    <row r="282" ht="16.5" customHeight="1">
      <c r="A282" s="24"/>
      <c r="B282" s="24"/>
      <c r="G282" s="62"/>
      <c r="M282" s="21"/>
      <c r="N282" s="24"/>
      <c r="O282" s="24"/>
      <c r="P282" s="24"/>
    </row>
    <row r="283" ht="16.5" customHeight="1">
      <c r="A283" s="24"/>
      <c r="B283" s="24"/>
      <c r="G283" s="62"/>
      <c r="M283" s="21"/>
      <c r="N283" s="24"/>
      <c r="O283" s="24"/>
      <c r="P283" s="24"/>
    </row>
    <row r="284" ht="16.5" customHeight="1">
      <c r="A284" s="24"/>
      <c r="B284" s="24"/>
      <c r="G284" s="62"/>
      <c r="M284" s="21"/>
      <c r="N284" s="24"/>
      <c r="O284" s="24"/>
      <c r="P284" s="24"/>
    </row>
    <row r="285" ht="16.5" customHeight="1">
      <c r="A285" s="24"/>
      <c r="B285" s="24"/>
      <c r="G285" s="62"/>
      <c r="M285" s="21"/>
      <c r="N285" s="24"/>
      <c r="O285" s="24"/>
      <c r="P285" s="24"/>
    </row>
    <row r="286" ht="16.5" customHeight="1">
      <c r="A286" s="24"/>
      <c r="B286" s="24"/>
      <c r="G286" s="62"/>
      <c r="M286" s="21"/>
      <c r="N286" s="24"/>
      <c r="O286" s="24"/>
      <c r="P286" s="24"/>
    </row>
    <row r="287" ht="16.5" customHeight="1">
      <c r="A287" s="24"/>
      <c r="B287" s="24"/>
      <c r="G287" s="62"/>
      <c r="M287" s="21"/>
      <c r="N287" s="24"/>
      <c r="O287" s="24"/>
      <c r="P287" s="24"/>
    </row>
    <row r="288" ht="16.5" customHeight="1">
      <c r="A288" s="24"/>
      <c r="B288" s="24"/>
      <c r="G288" s="62"/>
      <c r="M288" s="21"/>
      <c r="N288" s="24"/>
      <c r="O288" s="24"/>
      <c r="P288" s="24"/>
    </row>
    <row r="289" ht="16.5" customHeight="1">
      <c r="A289" s="24"/>
      <c r="B289" s="24"/>
      <c r="G289" s="62"/>
      <c r="M289" s="21"/>
      <c r="N289" s="24"/>
      <c r="O289" s="24"/>
      <c r="P289" s="24"/>
    </row>
    <row r="290" ht="16.5" customHeight="1">
      <c r="A290" s="24"/>
      <c r="B290" s="24"/>
      <c r="G290" s="62"/>
      <c r="M290" s="21"/>
      <c r="N290" s="24"/>
      <c r="O290" s="24"/>
      <c r="P290" s="24"/>
    </row>
    <row r="291" ht="16.5" customHeight="1">
      <c r="A291" s="24"/>
      <c r="B291" s="24"/>
      <c r="G291" s="62"/>
      <c r="M291" s="21"/>
      <c r="N291" s="24"/>
      <c r="O291" s="24"/>
      <c r="P291" s="24"/>
    </row>
    <row r="292" ht="16.5" customHeight="1">
      <c r="A292" s="24"/>
      <c r="B292" s="24"/>
      <c r="G292" s="62"/>
      <c r="M292" s="21"/>
      <c r="N292" s="24"/>
      <c r="O292" s="24"/>
      <c r="P292" s="24"/>
    </row>
    <row r="293" ht="16.5" customHeight="1">
      <c r="A293" s="24"/>
      <c r="B293" s="24"/>
      <c r="G293" s="62"/>
      <c r="M293" s="21"/>
      <c r="N293" s="24"/>
      <c r="O293" s="24"/>
      <c r="P293" s="24"/>
    </row>
    <row r="294" ht="16.5" customHeight="1">
      <c r="A294" s="24"/>
      <c r="B294" s="24"/>
      <c r="G294" s="62"/>
      <c r="M294" s="21"/>
      <c r="N294" s="24"/>
      <c r="O294" s="24"/>
      <c r="P294" s="24"/>
    </row>
    <row r="295" ht="16.5" customHeight="1">
      <c r="A295" s="24"/>
      <c r="B295" s="24"/>
      <c r="G295" s="62"/>
      <c r="M295" s="21"/>
      <c r="N295" s="24"/>
      <c r="O295" s="24"/>
      <c r="P295" s="24"/>
    </row>
    <row r="296" ht="16.5" customHeight="1">
      <c r="A296" s="24"/>
      <c r="B296" s="24"/>
      <c r="G296" s="62"/>
      <c r="M296" s="21"/>
      <c r="N296" s="24"/>
      <c r="O296" s="24"/>
      <c r="P296" s="24"/>
    </row>
    <row r="297" ht="16.5" customHeight="1">
      <c r="A297" s="24"/>
      <c r="B297" s="24"/>
      <c r="G297" s="62"/>
      <c r="M297" s="21"/>
      <c r="N297" s="24"/>
      <c r="O297" s="24"/>
      <c r="P297" s="24"/>
    </row>
    <row r="298" ht="16.5" customHeight="1">
      <c r="A298" s="24"/>
      <c r="B298" s="24"/>
      <c r="G298" s="62"/>
      <c r="M298" s="21"/>
      <c r="N298" s="24"/>
      <c r="O298" s="24"/>
      <c r="P298" s="24"/>
    </row>
    <row r="299" ht="16.5" customHeight="1">
      <c r="A299" s="24"/>
      <c r="B299" s="24"/>
      <c r="G299" s="62"/>
      <c r="M299" s="21"/>
      <c r="N299" s="24"/>
      <c r="O299" s="24"/>
      <c r="P299" s="24"/>
    </row>
    <row r="300" ht="16.5" customHeight="1">
      <c r="A300" s="24"/>
      <c r="B300" s="24"/>
      <c r="G300" s="62"/>
      <c r="M300" s="21"/>
      <c r="N300" s="24"/>
      <c r="O300" s="24"/>
      <c r="P300" s="24"/>
    </row>
    <row r="301" ht="16.5" customHeight="1">
      <c r="A301" s="24"/>
      <c r="B301" s="24"/>
      <c r="G301" s="62"/>
      <c r="M301" s="21"/>
      <c r="N301" s="24"/>
      <c r="O301" s="24"/>
      <c r="P301" s="24"/>
    </row>
    <row r="302" ht="16.5" customHeight="1">
      <c r="A302" s="24"/>
      <c r="B302" s="24"/>
      <c r="G302" s="62"/>
      <c r="M302" s="21"/>
      <c r="N302" s="24"/>
      <c r="O302" s="24"/>
      <c r="P302" s="24"/>
    </row>
    <row r="303" ht="16.5" customHeight="1">
      <c r="A303" s="24"/>
      <c r="B303" s="24"/>
      <c r="G303" s="62"/>
      <c r="M303" s="21"/>
      <c r="N303" s="24"/>
      <c r="O303" s="24"/>
      <c r="P303" s="24"/>
    </row>
    <row r="304" ht="16.5" customHeight="1">
      <c r="A304" s="24"/>
      <c r="B304" s="24"/>
      <c r="G304" s="62"/>
      <c r="M304" s="21"/>
      <c r="N304" s="24"/>
      <c r="O304" s="24"/>
      <c r="P304" s="24"/>
    </row>
    <row r="305" ht="16.5" customHeight="1">
      <c r="A305" s="24"/>
      <c r="B305" s="24"/>
      <c r="G305" s="62"/>
      <c r="M305" s="21"/>
      <c r="N305" s="24"/>
      <c r="O305" s="24"/>
      <c r="P305" s="24"/>
    </row>
    <row r="306" ht="16.5" customHeight="1">
      <c r="A306" s="24"/>
      <c r="B306" s="24"/>
      <c r="G306" s="62"/>
      <c r="M306" s="21"/>
      <c r="N306" s="24"/>
      <c r="O306" s="24"/>
      <c r="P306" s="24"/>
    </row>
    <row r="307" ht="16.5" customHeight="1">
      <c r="A307" s="24"/>
      <c r="B307" s="24"/>
      <c r="G307" s="62"/>
      <c r="M307" s="21"/>
      <c r="N307" s="24"/>
      <c r="O307" s="24"/>
      <c r="P307" s="24"/>
    </row>
    <row r="308" ht="16.5" customHeight="1">
      <c r="A308" s="24"/>
      <c r="B308" s="24"/>
      <c r="G308" s="62"/>
      <c r="M308" s="21"/>
      <c r="N308" s="24"/>
      <c r="O308" s="24"/>
      <c r="P308" s="24"/>
    </row>
    <row r="309" ht="16.5" customHeight="1">
      <c r="A309" s="24"/>
      <c r="B309" s="24"/>
      <c r="G309" s="62"/>
      <c r="M309" s="21"/>
      <c r="N309" s="24"/>
      <c r="O309" s="24"/>
      <c r="P309" s="24"/>
    </row>
    <row r="310" ht="16.5" customHeight="1">
      <c r="A310" s="24"/>
      <c r="B310" s="24"/>
      <c r="G310" s="62"/>
      <c r="M310" s="21"/>
      <c r="N310" s="24"/>
      <c r="O310" s="24"/>
      <c r="P310" s="24"/>
    </row>
    <row r="311" ht="16.5" customHeight="1">
      <c r="A311" s="24"/>
      <c r="B311" s="24"/>
      <c r="G311" s="62"/>
      <c r="M311" s="21"/>
      <c r="N311" s="24"/>
      <c r="O311" s="24"/>
      <c r="P311" s="24"/>
    </row>
    <row r="312" ht="16.5" customHeight="1">
      <c r="A312" s="24"/>
      <c r="B312" s="24"/>
      <c r="G312" s="62"/>
      <c r="M312" s="21"/>
      <c r="N312" s="24"/>
      <c r="O312" s="24"/>
      <c r="P312" s="24"/>
    </row>
    <row r="313" ht="16.5" customHeight="1">
      <c r="A313" s="24"/>
      <c r="B313" s="24"/>
      <c r="G313" s="62"/>
      <c r="M313" s="21"/>
      <c r="N313" s="24"/>
      <c r="O313" s="24"/>
      <c r="P313" s="24"/>
    </row>
    <row r="314" ht="16.5" customHeight="1">
      <c r="A314" s="24"/>
      <c r="B314" s="24"/>
      <c r="G314" s="62"/>
      <c r="M314" s="21"/>
      <c r="N314" s="24"/>
      <c r="O314" s="24"/>
      <c r="P314" s="24"/>
    </row>
    <row r="315" ht="16.5" customHeight="1">
      <c r="A315" s="24"/>
      <c r="B315" s="24"/>
      <c r="G315" s="62"/>
      <c r="M315" s="21"/>
      <c r="N315" s="24"/>
      <c r="O315" s="24"/>
      <c r="P315" s="24"/>
    </row>
    <row r="316" ht="16.5" customHeight="1">
      <c r="A316" s="24"/>
      <c r="B316" s="24"/>
      <c r="G316" s="62"/>
      <c r="M316" s="21"/>
      <c r="N316" s="24"/>
      <c r="O316" s="24"/>
      <c r="P316" s="24"/>
    </row>
    <row r="317" ht="16.5" customHeight="1">
      <c r="A317" s="24"/>
      <c r="B317" s="24"/>
      <c r="G317" s="62"/>
      <c r="M317" s="21"/>
      <c r="N317" s="24"/>
      <c r="O317" s="24"/>
      <c r="P317" s="24"/>
    </row>
    <row r="318" ht="16.5" customHeight="1">
      <c r="A318" s="24"/>
      <c r="B318" s="24"/>
      <c r="G318" s="62"/>
      <c r="M318" s="21"/>
      <c r="N318" s="24"/>
      <c r="O318" s="24"/>
      <c r="P318" s="24"/>
    </row>
    <row r="319" ht="16.5" customHeight="1">
      <c r="A319" s="24"/>
      <c r="B319" s="24"/>
      <c r="G319" s="62"/>
      <c r="M319" s="21"/>
      <c r="N319" s="24"/>
      <c r="O319" s="24"/>
      <c r="P319" s="24"/>
    </row>
    <row r="320" ht="16.5" customHeight="1">
      <c r="A320" s="24"/>
      <c r="B320" s="24"/>
      <c r="G320" s="62"/>
      <c r="M320" s="21"/>
      <c r="N320" s="24"/>
      <c r="O320" s="24"/>
      <c r="P320" s="24"/>
    </row>
    <row r="321" ht="16.5" customHeight="1">
      <c r="A321" s="24"/>
      <c r="B321" s="24"/>
      <c r="G321" s="62"/>
      <c r="M321" s="21"/>
      <c r="N321" s="24"/>
      <c r="O321" s="24"/>
      <c r="P321" s="24"/>
    </row>
    <row r="322" ht="16.5" customHeight="1">
      <c r="A322" s="24"/>
      <c r="B322" s="24"/>
      <c r="G322" s="62"/>
      <c r="M322" s="21"/>
      <c r="N322" s="24"/>
      <c r="O322" s="24"/>
      <c r="P322" s="24"/>
    </row>
    <row r="323" ht="16.5" customHeight="1">
      <c r="A323" s="24"/>
      <c r="B323" s="24"/>
      <c r="G323" s="62"/>
      <c r="M323" s="21"/>
      <c r="N323" s="24"/>
      <c r="O323" s="24"/>
      <c r="P323" s="24"/>
    </row>
    <row r="324" ht="16.5" customHeight="1">
      <c r="A324" s="24"/>
      <c r="B324" s="24"/>
      <c r="G324" s="62"/>
      <c r="M324" s="21"/>
      <c r="N324" s="24"/>
      <c r="O324" s="24"/>
      <c r="P324" s="24"/>
    </row>
    <row r="325" ht="16.5" customHeight="1">
      <c r="A325" s="24"/>
      <c r="B325" s="24"/>
      <c r="G325" s="62"/>
      <c r="M325" s="21"/>
      <c r="N325" s="24"/>
      <c r="O325" s="24"/>
      <c r="P325" s="24"/>
    </row>
    <row r="326" ht="16.5" customHeight="1">
      <c r="A326" s="24"/>
      <c r="B326" s="24"/>
      <c r="G326" s="62"/>
      <c r="M326" s="21"/>
      <c r="N326" s="24"/>
      <c r="O326" s="24"/>
      <c r="P326" s="24"/>
    </row>
    <row r="327" ht="16.5" customHeight="1">
      <c r="A327" s="24"/>
      <c r="B327" s="24"/>
      <c r="G327" s="62"/>
      <c r="M327" s="21"/>
      <c r="N327" s="24"/>
      <c r="O327" s="24"/>
      <c r="P327" s="24"/>
    </row>
    <row r="328" ht="16.5" customHeight="1">
      <c r="A328" s="24"/>
      <c r="B328" s="24"/>
      <c r="G328" s="62"/>
      <c r="M328" s="21"/>
      <c r="N328" s="24"/>
      <c r="O328" s="24"/>
      <c r="P328" s="24"/>
    </row>
    <row r="329" ht="16.5" customHeight="1">
      <c r="A329" s="24"/>
      <c r="B329" s="24"/>
      <c r="G329" s="62"/>
      <c r="M329" s="21"/>
      <c r="N329" s="24"/>
      <c r="O329" s="24"/>
      <c r="P329" s="24"/>
    </row>
    <row r="330" ht="16.5" customHeight="1">
      <c r="A330" s="24"/>
      <c r="B330" s="24"/>
      <c r="G330" s="62"/>
      <c r="M330" s="21"/>
      <c r="N330" s="24"/>
      <c r="O330" s="24"/>
      <c r="P330" s="24"/>
    </row>
    <row r="331" ht="16.5" customHeight="1">
      <c r="A331" s="24"/>
      <c r="B331" s="24"/>
      <c r="G331" s="62"/>
      <c r="M331" s="21"/>
      <c r="N331" s="24"/>
      <c r="O331" s="24"/>
      <c r="P331" s="24"/>
    </row>
    <row r="332" ht="16.5" customHeight="1">
      <c r="A332" s="24"/>
      <c r="B332" s="24"/>
      <c r="G332" s="62"/>
      <c r="M332" s="21"/>
      <c r="N332" s="24"/>
      <c r="O332" s="24"/>
      <c r="P332" s="24"/>
    </row>
    <row r="333" ht="16.5" customHeight="1">
      <c r="A333" s="24"/>
      <c r="B333" s="24"/>
      <c r="G333" s="62"/>
      <c r="M333" s="21"/>
      <c r="N333" s="24"/>
      <c r="O333" s="24"/>
      <c r="P333" s="24"/>
    </row>
    <row r="334" ht="16.5" customHeight="1">
      <c r="A334" s="24"/>
      <c r="B334" s="24"/>
      <c r="G334" s="62"/>
      <c r="M334" s="21"/>
      <c r="N334" s="24"/>
      <c r="O334" s="24"/>
      <c r="P334" s="24"/>
    </row>
    <row r="335" ht="16.5" customHeight="1">
      <c r="A335" s="24"/>
      <c r="B335" s="24"/>
      <c r="G335" s="62"/>
      <c r="M335" s="21"/>
      <c r="N335" s="24"/>
      <c r="O335" s="24"/>
      <c r="P335" s="24"/>
    </row>
    <row r="336" ht="16.5" customHeight="1">
      <c r="A336" s="24"/>
      <c r="B336" s="24"/>
      <c r="G336" s="62"/>
      <c r="M336" s="21"/>
      <c r="N336" s="24"/>
      <c r="O336" s="24"/>
      <c r="P336" s="24"/>
    </row>
    <row r="337" ht="16.5" customHeight="1">
      <c r="A337" s="24"/>
      <c r="B337" s="24"/>
      <c r="G337" s="62"/>
      <c r="M337" s="21"/>
      <c r="N337" s="24"/>
      <c r="O337" s="24"/>
      <c r="P337" s="24"/>
    </row>
    <row r="338" ht="16.5" customHeight="1">
      <c r="A338" s="24"/>
      <c r="B338" s="24"/>
      <c r="G338" s="62"/>
      <c r="M338" s="21"/>
      <c r="N338" s="24"/>
      <c r="O338" s="24"/>
      <c r="P338" s="24"/>
    </row>
    <row r="339" ht="16.5" customHeight="1">
      <c r="A339" s="24"/>
      <c r="B339" s="24"/>
      <c r="G339" s="62"/>
      <c r="M339" s="21"/>
      <c r="N339" s="24"/>
      <c r="O339" s="24"/>
      <c r="P339" s="24"/>
    </row>
    <row r="340" ht="16.5" customHeight="1">
      <c r="A340" s="24"/>
      <c r="B340" s="24"/>
      <c r="G340" s="62"/>
      <c r="M340" s="21"/>
      <c r="N340" s="24"/>
      <c r="O340" s="24"/>
      <c r="P340" s="24"/>
    </row>
    <row r="341" ht="16.5" customHeight="1">
      <c r="A341" s="24"/>
      <c r="B341" s="24"/>
      <c r="G341" s="62"/>
      <c r="M341" s="21"/>
      <c r="N341" s="24"/>
      <c r="O341" s="24"/>
      <c r="P341" s="24"/>
    </row>
    <row r="342" ht="16.5" customHeight="1">
      <c r="A342" s="24"/>
      <c r="B342" s="24"/>
      <c r="G342" s="62"/>
      <c r="M342" s="21"/>
      <c r="N342" s="24"/>
      <c r="O342" s="24"/>
      <c r="P342" s="24"/>
    </row>
    <row r="343" ht="16.5" customHeight="1">
      <c r="A343" s="24"/>
      <c r="B343" s="24"/>
      <c r="G343" s="62"/>
      <c r="M343" s="21"/>
      <c r="N343" s="24"/>
      <c r="O343" s="24"/>
      <c r="P343" s="24"/>
    </row>
    <row r="344" ht="16.5" customHeight="1">
      <c r="A344" s="24"/>
      <c r="B344" s="24"/>
      <c r="G344" s="62"/>
      <c r="M344" s="21"/>
      <c r="N344" s="24"/>
      <c r="O344" s="24"/>
      <c r="P344" s="24"/>
    </row>
    <row r="345" ht="16.5" customHeight="1">
      <c r="A345" s="24"/>
      <c r="B345" s="24"/>
      <c r="G345" s="62"/>
      <c r="M345" s="21"/>
      <c r="N345" s="24"/>
      <c r="O345" s="24"/>
      <c r="P345" s="24"/>
    </row>
    <row r="346" ht="16.5" customHeight="1">
      <c r="A346" s="24"/>
      <c r="B346" s="24"/>
      <c r="G346" s="62"/>
      <c r="M346" s="21"/>
      <c r="N346" s="24"/>
      <c r="O346" s="24"/>
      <c r="P346" s="24"/>
    </row>
    <row r="347" ht="16.5" customHeight="1">
      <c r="A347" s="24"/>
      <c r="B347" s="24"/>
      <c r="G347" s="62"/>
      <c r="M347" s="21"/>
      <c r="N347" s="24"/>
      <c r="O347" s="24"/>
      <c r="P347" s="24"/>
    </row>
    <row r="348" ht="16.5" customHeight="1">
      <c r="A348" s="24"/>
      <c r="B348" s="24"/>
      <c r="G348" s="62"/>
      <c r="M348" s="21"/>
      <c r="N348" s="24"/>
      <c r="O348" s="24"/>
      <c r="P348" s="24"/>
    </row>
    <row r="349" ht="16.5" customHeight="1">
      <c r="A349" s="24"/>
      <c r="B349" s="24"/>
      <c r="G349" s="62"/>
      <c r="M349" s="21"/>
      <c r="N349" s="24"/>
      <c r="O349" s="24"/>
      <c r="P349" s="24"/>
    </row>
    <row r="350" ht="16.5" customHeight="1">
      <c r="A350" s="24"/>
      <c r="B350" s="24"/>
      <c r="G350" s="62"/>
      <c r="M350" s="21"/>
      <c r="N350" s="24"/>
      <c r="O350" s="24"/>
      <c r="P350" s="24"/>
    </row>
    <row r="351" ht="16.5" customHeight="1">
      <c r="A351" s="24"/>
      <c r="B351" s="24"/>
      <c r="G351" s="62"/>
      <c r="M351" s="21"/>
      <c r="N351" s="24"/>
      <c r="O351" s="24"/>
      <c r="P351" s="24"/>
    </row>
    <row r="352" ht="16.5" customHeight="1">
      <c r="A352" s="24"/>
      <c r="B352" s="24"/>
      <c r="G352" s="62"/>
      <c r="M352" s="21"/>
      <c r="N352" s="24"/>
      <c r="O352" s="24"/>
      <c r="P352" s="24"/>
    </row>
    <row r="353" ht="16.5" customHeight="1">
      <c r="A353" s="24"/>
      <c r="B353" s="24"/>
      <c r="G353" s="62"/>
      <c r="M353" s="21"/>
      <c r="N353" s="24"/>
      <c r="O353" s="24"/>
      <c r="P353" s="24"/>
    </row>
    <row r="354" ht="16.5" customHeight="1">
      <c r="A354" s="24"/>
      <c r="B354" s="24"/>
      <c r="G354" s="62"/>
      <c r="M354" s="21"/>
      <c r="N354" s="24"/>
      <c r="O354" s="24"/>
      <c r="P354" s="24"/>
    </row>
    <row r="355" ht="16.5" customHeight="1">
      <c r="A355" s="24"/>
      <c r="B355" s="24"/>
      <c r="G355" s="62"/>
      <c r="M355" s="21"/>
      <c r="N355" s="24"/>
      <c r="O355" s="24"/>
      <c r="P355" s="24"/>
    </row>
    <row r="356" ht="16.5" customHeight="1">
      <c r="A356" s="24"/>
      <c r="B356" s="24"/>
      <c r="G356" s="62"/>
      <c r="M356" s="21"/>
      <c r="N356" s="24"/>
      <c r="O356" s="24"/>
      <c r="P356" s="24"/>
    </row>
    <row r="357" ht="16.5" customHeight="1">
      <c r="A357" s="24"/>
      <c r="B357" s="24"/>
      <c r="G357" s="62"/>
      <c r="M357" s="21"/>
      <c r="N357" s="24"/>
      <c r="O357" s="24"/>
      <c r="P357" s="24"/>
    </row>
    <row r="358" ht="16.5" customHeight="1">
      <c r="A358" s="24"/>
      <c r="B358" s="24"/>
      <c r="G358" s="62"/>
      <c r="M358" s="21"/>
      <c r="N358" s="24"/>
      <c r="O358" s="24"/>
      <c r="P358" s="24"/>
    </row>
    <row r="359" ht="16.5" customHeight="1">
      <c r="A359" s="24"/>
      <c r="B359" s="24"/>
      <c r="G359" s="62"/>
      <c r="M359" s="21"/>
      <c r="N359" s="24"/>
      <c r="O359" s="24"/>
      <c r="P359" s="24"/>
    </row>
    <row r="360" ht="16.5" customHeight="1">
      <c r="A360" s="24"/>
      <c r="B360" s="24"/>
      <c r="G360" s="62"/>
      <c r="M360" s="21"/>
      <c r="N360" s="24"/>
      <c r="O360" s="24"/>
      <c r="P360" s="24"/>
    </row>
    <row r="361" ht="16.5" customHeight="1">
      <c r="A361" s="24"/>
      <c r="B361" s="24"/>
      <c r="G361" s="62"/>
      <c r="M361" s="21"/>
      <c r="N361" s="24"/>
      <c r="O361" s="24"/>
      <c r="P361" s="24"/>
    </row>
    <row r="362" ht="16.5" customHeight="1">
      <c r="A362" s="24"/>
      <c r="B362" s="24"/>
      <c r="G362" s="62"/>
      <c r="M362" s="21"/>
      <c r="N362" s="24"/>
      <c r="O362" s="24"/>
      <c r="P362" s="24"/>
    </row>
    <row r="363" ht="16.5" customHeight="1">
      <c r="A363" s="24"/>
      <c r="B363" s="24"/>
      <c r="G363" s="62"/>
      <c r="M363" s="21"/>
      <c r="N363" s="24"/>
      <c r="O363" s="24"/>
      <c r="P363" s="24"/>
    </row>
    <row r="364" ht="16.5" customHeight="1">
      <c r="A364" s="24"/>
      <c r="B364" s="24"/>
      <c r="G364" s="62"/>
      <c r="M364" s="21"/>
      <c r="N364" s="24"/>
      <c r="O364" s="24"/>
      <c r="P364" s="24"/>
    </row>
    <row r="365" ht="16.5" customHeight="1">
      <c r="A365" s="24"/>
      <c r="B365" s="24"/>
      <c r="G365" s="62"/>
      <c r="M365" s="21"/>
      <c r="N365" s="24"/>
      <c r="O365" s="24"/>
      <c r="P365" s="24"/>
    </row>
    <row r="366" ht="16.5" customHeight="1">
      <c r="A366" s="24"/>
      <c r="B366" s="24"/>
      <c r="G366" s="62"/>
      <c r="M366" s="21"/>
      <c r="N366" s="24"/>
      <c r="O366" s="24"/>
      <c r="P366" s="24"/>
    </row>
    <row r="367" ht="16.5" customHeight="1">
      <c r="A367" s="24"/>
      <c r="B367" s="24"/>
      <c r="G367" s="62"/>
      <c r="M367" s="21"/>
      <c r="N367" s="24"/>
      <c r="O367" s="24"/>
      <c r="P367" s="24"/>
    </row>
    <row r="368" ht="16.5" customHeight="1">
      <c r="A368" s="24"/>
      <c r="B368" s="24"/>
      <c r="G368" s="62"/>
      <c r="M368" s="21"/>
      <c r="N368" s="24"/>
      <c r="O368" s="24"/>
      <c r="P368" s="24"/>
    </row>
    <row r="369" ht="16.5" customHeight="1">
      <c r="A369" s="24"/>
      <c r="B369" s="24"/>
      <c r="G369" s="62"/>
      <c r="M369" s="21"/>
      <c r="N369" s="24"/>
      <c r="O369" s="24"/>
      <c r="P369" s="24"/>
    </row>
    <row r="370" ht="16.5" customHeight="1">
      <c r="A370" s="24"/>
      <c r="B370" s="24"/>
      <c r="G370" s="62"/>
      <c r="M370" s="21"/>
      <c r="N370" s="24"/>
      <c r="O370" s="24"/>
      <c r="P370" s="24"/>
    </row>
    <row r="371" ht="16.5" customHeight="1">
      <c r="A371" s="24"/>
      <c r="B371" s="24"/>
      <c r="G371" s="62"/>
      <c r="M371" s="21"/>
      <c r="N371" s="24"/>
      <c r="O371" s="24"/>
      <c r="P371" s="24"/>
    </row>
    <row r="372" ht="16.5" customHeight="1">
      <c r="A372" s="24"/>
      <c r="B372" s="24"/>
      <c r="G372" s="62"/>
      <c r="M372" s="21"/>
      <c r="N372" s="24"/>
      <c r="O372" s="24"/>
      <c r="P372" s="24"/>
    </row>
    <row r="373" ht="16.5" customHeight="1">
      <c r="A373" s="24"/>
      <c r="B373" s="24"/>
      <c r="G373" s="62"/>
      <c r="M373" s="21"/>
      <c r="N373" s="24"/>
      <c r="O373" s="24"/>
      <c r="P373" s="24"/>
    </row>
    <row r="374" ht="16.5" customHeight="1">
      <c r="A374" s="24"/>
      <c r="B374" s="24"/>
      <c r="G374" s="62"/>
      <c r="M374" s="21"/>
      <c r="N374" s="24"/>
      <c r="O374" s="24"/>
      <c r="P374" s="24"/>
    </row>
    <row r="375" ht="16.5" customHeight="1">
      <c r="A375" s="24"/>
      <c r="B375" s="24"/>
      <c r="G375" s="62"/>
      <c r="M375" s="21"/>
      <c r="N375" s="24"/>
      <c r="O375" s="24"/>
      <c r="P375" s="24"/>
    </row>
    <row r="376" ht="16.5" customHeight="1">
      <c r="A376" s="24"/>
      <c r="B376" s="24"/>
      <c r="G376" s="62"/>
      <c r="M376" s="21"/>
      <c r="N376" s="24"/>
      <c r="O376" s="24"/>
      <c r="P376" s="24"/>
    </row>
    <row r="377" ht="16.5" customHeight="1">
      <c r="A377" s="24"/>
      <c r="B377" s="24"/>
      <c r="G377" s="62"/>
      <c r="M377" s="21"/>
      <c r="N377" s="24"/>
      <c r="O377" s="24"/>
      <c r="P377" s="24"/>
    </row>
    <row r="378" ht="16.5" customHeight="1">
      <c r="A378" s="24"/>
      <c r="B378" s="24"/>
      <c r="G378" s="62"/>
      <c r="M378" s="21"/>
      <c r="N378" s="24"/>
      <c r="O378" s="24"/>
      <c r="P378" s="24"/>
    </row>
    <row r="379" ht="16.5" customHeight="1">
      <c r="A379" s="24"/>
      <c r="B379" s="24"/>
      <c r="G379" s="62"/>
      <c r="M379" s="21"/>
      <c r="N379" s="24"/>
      <c r="O379" s="24"/>
      <c r="P379" s="24"/>
    </row>
    <row r="380" ht="16.5" customHeight="1">
      <c r="A380" s="24"/>
      <c r="B380" s="24"/>
      <c r="G380" s="62"/>
      <c r="M380" s="21"/>
      <c r="N380" s="24"/>
      <c r="O380" s="24"/>
      <c r="P380" s="24"/>
    </row>
    <row r="381" ht="16.5" customHeight="1">
      <c r="A381" s="24"/>
      <c r="B381" s="24"/>
      <c r="G381" s="62"/>
      <c r="M381" s="21"/>
      <c r="N381" s="24"/>
      <c r="O381" s="24"/>
      <c r="P381" s="24"/>
    </row>
    <row r="382" ht="16.5" customHeight="1">
      <c r="A382" s="24"/>
      <c r="B382" s="24"/>
      <c r="G382" s="62"/>
      <c r="M382" s="21"/>
      <c r="N382" s="24"/>
      <c r="O382" s="24"/>
      <c r="P382" s="24"/>
    </row>
    <row r="383" ht="16.5" customHeight="1">
      <c r="A383" s="24"/>
      <c r="B383" s="24"/>
      <c r="G383" s="62"/>
      <c r="M383" s="21"/>
      <c r="N383" s="24"/>
      <c r="O383" s="24"/>
      <c r="P383" s="24"/>
    </row>
    <row r="384" ht="16.5" customHeight="1">
      <c r="A384" s="24"/>
      <c r="B384" s="24"/>
      <c r="G384" s="62"/>
      <c r="M384" s="21"/>
      <c r="N384" s="24"/>
      <c r="O384" s="24"/>
      <c r="P384" s="24"/>
    </row>
    <row r="385" ht="16.5" customHeight="1">
      <c r="A385" s="24"/>
      <c r="B385" s="24"/>
      <c r="G385" s="62"/>
      <c r="M385" s="21"/>
      <c r="N385" s="24"/>
      <c r="O385" s="24"/>
      <c r="P385" s="24"/>
    </row>
    <row r="386" ht="16.5" customHeight="1">
      <c r="A386" s="24"/>
      <c r="B386" s="24"/>
      <c r="G386" s="62"/>
      <c r="M386" s="21"/>
      <c r="N386" s="24"/>
      <c r="O386" s="24"/>
      <c r="P386" s="24"/>
    </row>
    <row r="387" ht="16.5" customHeight="1">
      <c r="A387" s="24"/>
      <c r="B387" s="24"/>
      <c r="G387" s="62"/>
      <c r="M387" s="21"/>
      <c r="N387" s="24"/>
      <c r="O387" s="24"/>
      <c r="P387" s="24"/>
    </row>
    <row r="388" ht="16.5" customHeight="1">
      <c r="A388" s="24"/>
      <c r="B388" s="24"/>
      <c r="G388" s="62"/>
      <c r="M388" s="21"/>
      <c r="N388" s="24"/>
      <c r="O388" s="24"/>
      <c r="P388" s="24"/>
    </row>
    <row r="389" ht="16.5" customHeight="1">
      <c r="A389" s="24"/>
      <c r="B389" s="24"/>
      <c r="G389" s="62"/>
      <c r="M389" s="21"/>
      <c r="N389" s="24"/>
      <c r="O389" s="24"/>
      <c r="P389" s="24"/>
    </row>
    <row r="390" ht="16.5" customHeight="1">
      <c r="A390" s="24"/>
      <c r="B390" s="24"/>
      <c r="G390" s="62"/>
      <c r="M390" s="21"/>
      <c r="N390" s="24"/>
      <c r="O390" s="24"/>
      <c r="P390" s="24"/>
    </row>
    <row r="391" ht="16.5" customHeight="1">
      <c r="A391" s="24"/>
      <c r="B391" s="24"/>
      <c r="G391" s="62"/>
      <c r="M391" s="21"/>
      <c r="N391" s="24"/>
      <c r="O391" s="24"/>
      <c r="P391" s="24"/>
    </row>
    <row r="392" ht="16.5" customHeight="1">
      <c r="A392" s="24"/>
      <c r="B392" s="24"/>
      <c r="G392" s="62"/>
      <c r="M392" s="21"/>
      <c r="N392" s="24"/>
      <c r="O392" s="24"/>
      <c r="P392" s="24"/>
    </row>
    <row r="393" ht="16.5" customHeight="1">
      <c r="A393" s="24"/>
      <c r="B393" s="24"/>
      <c r="G393" s="62"/>
      <c r="M393" s="21"/>
      <c r="N393" s="24"/>
      <c r="O393" s="24"/>
      <c r="P393" s="24"/>
    </row>
    <row r="394" ht="16.5" customHeight="1">
      <c r="A394" s="24"/>
      <c r="B394" s="24"/>
      <c r="G394" s="62"/>
      <c r="M394" s="21"/>
      <c r="N394" s="24"/>
      <c r="O394" s="24"/>
      <c r="P394" s="24"/>
    </row>
    <row r="395" ht="16.5" customHeight="1">
      <c r="A395" s="24"/>
      <c r="B395" s="24"/>
      <c r="G395" s="62"/>
      <c r="M395" s="21"/>
      <c r="N395" s="24"/>
      <c r="O395" s="24"/>
      <c r="P395" s="24"/>
    </row>
    <row r="396" ht="16.5" customHeight="1">
      <c r="A396" s="24"/>
      <c r="B396" s="24"/>
      <c r="G396" s="62"/>
      <c r="M396" s="21"/>
      <c r="N396" s="24"/>
      <c r="O396" s="24"/>
      <c r="P396" s="24"/>
    </row>
    <row r="397" ht="16.5" customHeight="1">
      <c r="A397" s="24"/>
      <c r="B397" s="24"/>
      <c r="G397" s="62"/>
      <c r="M397" s="21"/>
      <c r="N397" s="24"/>
      <c r="O397" s="24"/>
      <c r="P397" s="24"/>
    </row>
    <row r="398" ht="16.5" customHeight="1">
      <c r="A398" s="24"/>
      <c r="B398" s="24"/>
      <c r="G398" s="62"/>
      <c r="M398" s="21"/>
      <c r="N398" s="24"/>
      <c r="O398" s="24"/>
      <c r="P398" s="24"/>
    </row>
    <row r="399" ht="16.5" customHeight="1">
      <c r="A399" s="24"/>
      <c r="B399" s="24"/>
      <c r="G399" s="62"/>
      <c r="M399" s="21"/>
      <c r="N399" s="24"/>
      <c r="O399" s="24"/>
      <c r="P399" s="24"/>
    </row>
    <row r="400" ht="16.5" customHeight="1">
      <c r="A400" s="24"/>
      <c r="B400" s="24"/>
      <c r="G400" s="62"/>
      <c r="M400" s="21"/>
      <c r="N400" s="24"/>
      <c r="O400" s="24"/>
      <c r="P400" s="24"/>
    </row>
    <row r="401" ht="16.5" customHeight="1">
      <c r="A401" s="24"/>
      <c r="B401" s="24"/>
      <c r="G401" s="62"/>
      <c r="M401" s="21"/>
      <c r="N401" s="24"/>
      <c r="O401" s="24"/>
      <c r="P401" s="24"/>
    </row>
    <row r="402" ht="16.5" customHeight="1">
      <c r="A402" s="24"/>
      <c r="B402" s="24"/>
      <c r="G402" s="62"/>
      <c r="M402" s="21"/>
      <c r="N402" s="24"/>
      <c r="O402" s="24"/>
      <c r="P402" s="24"/>
    </row>
    <row r="403" ht="16.5" customHeight="1">
      <c r="A403" s="24"/>
      <c r="B403" s="24"/>
      <c r="G403" s="62"/>
      <c r="M403" s="21"/>
      <c r="N403" s="24"/>
      <c r="O403" s="24"/>
      <c r="P403" s="24"/>
    </row>
    <row r="404" ht="16.5" customHeight="1">
      <c r="A404" s="24"/>
      <c r="B404" s="24"/>
      <c r="G404" s="62"/>
      <c r="M404" s="21"/>
      <c r="N404" s="24"/>
      <c r="O404" s="24"/>
      <c r="P404" s="24"/>
    </row>
    <row r="405" ht="16.5" customHeight="1">
      <c r="A405" s="24"/>
      <c r="B405" s="24"/>
      <c r="G405" s="62"/>
      <c r="M405" s="21"/>
      <c r="N405" s="24"/>
      <c r="O405" s="24"/>
      <c r="P405" s="24"/>
    </row>
    <row r="406" ht="16.5" customHeight="1">
      <c r="A406" s="24"/>
      <c r="B406" s="24"/>
      <c r="G406" s="62"/>
      <c r="M406" s="21"/>
      <c r="N406" s="24"/>
      <c r="O406" s="24"/>
      <c r="P406" s="24"/>
    </row>
    <row r="407" ht="16.5" customHeight="1">
      <c r="A407" s="24"/>
      <c r="B407" s="24"/>
      <c r="G407" s="62"/>
      <c r="M407" s="21"/>
      <c r="N407" s="24"/>
      <c r="O407" s="24"/>
      <c r="P407" s="24"/>
    </row>
    <row r="408" ht="16.5" customHeight="1">
      <c r="A408" s="24"/>
      <c r="B408" s="24"/>
      <c r="G408" s="62"/>
      <c r="M408" s="21"/>
      <c r="N408" s="24"/>
      <c r="O408" s="24"/>
      <c r="P408" s="24"/>
    </row>
    <row r="409" ht="16.5" customHeight="1">
      <c r="A409" s="24"/>
      <c r="B409" s="24"/>
      <c r="G409" s="62"/>
      <c r="M409" s="21"/>
      <c r="N409" s="24"/>
      <c r="O409" s="24"/>
      <c r="P409" s="24"/>
    </row>
    <row r="410" ht="16.5" customHeight="1">
      <c r="A410" s="24"/>
      <c r="B410" s="24"/>
      <c r="G410" s="62"/>
      <c r="M410" s="21"/>
      <c r="N410" s="24"/>
      <c r="O410" s="24"/>
      <c r="P410" s="24"/>
    </row>
    <row r="411" ht="16.5" customHeight="1">
      <c r="A411" s="24"/>
      <c r="B411" s="24"/>
      <c r="G411" s="62"/>
      <c r="M411" s="21"/>
      <c r="N411" s="24"/>
      <c r="O411" s="24"/>
      <c r="P411" s="24"/>
    </row>
    <row r="412" ht="16.5" customHeight="1">
      <c r="A412" s="24"/>
      <c r="B412" s="24"/>
      <c r="G412" s="62"/>
      <c r="M412" s="21"/>
      <c r="N412" s="24"/>
      <c r="O412" s="24"/>
      <c r="P412" s="24"/>
    </row>
    <row r="413" ht="16.5" customHeight="1">
      <c r="A413" s="24"/>
      <c r="B413" s="24"/>
      <c r="G413" s="62"/>
      <c r="M413" s="21"/>
      <c r="N413" s="24"/>
      <c r="O413" s="24"/>
      <c r="P413" s="24"/>
    </row>
    <row r="414" ht="16.5" customHeight="1">
      <c r="A414" s="24"/>
      <c r="B414" s="24"/>
      <c r="G414" s="62"/>
      <c r="M414" s="21"/>
      <c r="N414" s="24"/>
      <c r="O414" s="24"/>
      <c r="P414" s="24"/>
    </row>
    <row r="415" ht="16.5" customHeight="1">
      <c r="A415" s="24"/>
      <c r="B415" s="24"/>
      <c r="G415" s="62"/>
      <c r="M415" s="21"/>
      <c r="N415" s="24"/>
      <c r="O415" s="24"/>
      <c r="P415" s="24"/>
    </row>
    <row r="416" ht="16.5" customHeight="1">
      <c r="A416" s="24"/>
      <c r="B416" s="24"/>
      <c r="G416" s="62"/>
      <c r="M416" s="21"/>
      <c r="N416" s="24"/>
      <c r="O416" s="24"/>
      <c r="P416" s="24"/>
    </row>
    <row r="417" ht="16.5" customHeight="1">
      <c r="A417" s="24"/>
      <c r="B417" s="24"/>
      <c r="G417" s="62"/>
      <c r="M417" s="21"/>
      <c r="N417" s="24"/>
      <c r="O417" s="24"/>
      <c r="P417" s="24"/>
    </row>
    <row r="418" ht="16.5" customHeight="1">
      <c r="A418" s="24"/>
      <c r="B418" s="24"/>
      <c r="G418" s="62"/>
      <c r="M418" s="21"/>
      <c r="N418" s="24"/>
      <c r="O418" s="24"/>
      <c r="P418" s="24"/>
    </row>
    <row r="419" ht="16.5" customHeight="1">
      <c r="A419" s="24"/>
      <c r="B419" s="24"/>
      <c r="G419" s="62"/>
      <c r="M419" s="21"/>
      <c r="N419" s="24"/>
      <c r="O419" s="24"/>
      <c r="P419" s="24"/>
    </row>
    <row r="420" ht="16.5" customHeight="1">
      <c r="A420" s="24"/>
      <c r="B420" s="24"/>
      <c r="G420" s="62"/>
      <c r="M420" s="21"/>
      <c r="N420" s="24"/>
      <c r="O420" s="24"/>
      <c r="P420" s="24"/>
    </row>
    <row r="421" ht="16.5" customHeight="1">
      <c r="A421" s="24"/>
      <c r="B421" s="24"/>
      <c r="G421" s="62"/>
      <c r="M421" s="21"/>
      <c r="N421" s="24"/>
      <c r="O421" s="24"/>
      <c r="P421" s="24"/>
    </row>
    <row r="422" ht="16.5" customHeight="1">
      <c r="A422" s="24"/>
      <c r="B422" s="24"/>
      <c r="G422" s="62"/>
      <c r="M422" s="21"/>
      <c r="N422" s="24"/>
      <c r="O422" s="24"/>
      <c r="P422" s="24"/>
    </row>
    <row r="423" ht="16.5" customHeight="1">
      <c r="A423" s="24"/>
      <c r="B423" s="24"/>
      <c r="G423" s="62"/>
      <c r="M423" s="21"/>
      <c r="N423" s="24"/>
      <c r="O423" s="24"/>
      <c r="P423" s="24"/>
    </row>
    <row r="424" ht="16.5" customHeight="1">
      <c r="A424" s="24"/>
      <c r="B424" s="24"/>
      <c r="G424" s="62"/>
      <c r="M424" s="21"/>
      <c r="N424" s="24"/>
      <c r="O424" s="24"/>
      <c r="P424" s="24"/>
    </row>
    <row r="425" ht="16.5" customHeight="1">
      <c r="A425" s="24"/>
      <c r="B425" s="24"/>
      <c r="G425" s="62"/>
      <c r="M425" s="21"/>
      <c r="N425" s="24"/>
      <c r="O425" s="24"/>
      <c r="P425" s="24"/>
    </row>
    <row r="426" ht="16.5" customHeight="1">
      <c r="A426" s="24"/>
      <c r="B426" s="24"/>
      <c r="G426" s="62"/>
      <c r="M426" s="21"/>
      <c r="N426" s="24"/>
      <c r="O426" s="24"/>
      <c r="P426" s="24"/>
    </row>
    <row r="427" ht="16.5" customHeight="1">
      <c r="A427" s="24"/>
      <c r="B427" s="24"/>
      <c r="G427" s="62"/>
      <c r="M427" s="21"/>
      <c r="N427" s="24"/>
      <c r="O427" s="24"/>
      <c r="P427" s="24"/>
    </row>
    <row r="428" ht="16.5" customHeight="1">
      <c r="A428" s="24"/>
      <c r="B428" s="24"/>
      <c r="G428" s="62"/>
      <c r="M428" s="21"/>
      <c r="N428" s="24"/>
      <c r="O428" s="24"/>
      <c r="P428" s="24"/>
    </row>
    <row r="429" ht="16.5" customHeight="1">
      <c r="A429" s="24"/>
      <c r="B429" s="24"/>
      <c r="G429" s="62"/>
      <c r="M429" s="21"/>
      <c r="N429" s="24"/>
      <c r="O429" s="24"/>
      <c r="P429" s="24"/>
    </row>
    <row r="430" ht="16.5" customHeight="1">
      <c r="A430" s="24"/>
      <c r="B430" s="24"/>
      <c r="G430" s="62"/>
      <c r="M430" s="21"/>
      <c r="N430" s="24"/>
      <c r="O430" s="24"/>
      <c r="P430" s="24"/>
    </row>
    <row r="431" ht="16.5" customHeight="1">
      <c r="A431" s="24"/>
      <c r="B431" s="24"/>
      <c r="G431" s="62"/>
      <c r="M431" s="21"/>
      <c r="N431" s="24"/>
      <c r="O431" s="24"/>
      <c r="P431" s="24"/>
    </row>
    <row r="432" ht="16.5" customHeight="1">
      <c r="A432" s="24"/>
      <c r="B432" s="24"/>
      <c r="G432" s="62"/>
      <c r="M432" s="21"/>
      <c r="N432" s="24"/>
      <c r="O432" s="24"/>
      <c r="P432" s="24"/>
    </row>
    <row r="433" ht="16.5" customHeight="1">
      <c r="A433" s="24"/>
      <c r="B433" s="24"/>
      <c r="G433" s="62"/>
      <c r="M433" s="21"/>
      <c r="N433" s="24"/>
      <c r="O433" s="24"/>
      <c r="P433" s="24"/>
    </row>
    <row r="434" ht="16.5" customHeight="1">
      <c r="A434" s="24"/>
      <c r="B434" s="24"/>
      <c r="G434" s="62"/>
      <c r="M434" s="21"/>
      <c r="N434" s="24"/>
      <c r="O434" s="24"/>
      <c r="P434" s="24"/>
    </row>
    <row r="435" ht="16.5" customHeight="1">
      <c r="A435" s="24"/>
      <c r="B435" s="24"/>
      <c r="G435" s="62"/>
      <c r="M435" s="21"/>
      <c r="N435" s="24"/>
      <c r="O435" s="24"/>
      <c r="P435" s="24"/>
    </row>
    <row r="436" ht="16.5" customHeight="1">
      <c r="A436" s="24"/>
      <c r="B436" s="24"/>
      <c r="G436" s="62"/>
      <c r="M436" s="21"/>
      <c r="N436" s="24"/>
      <c r="O436" s="24"/>
      <c r="P436" s="24"/>
    </row>
    <row r="437" ht="16.5" customHeight="1">
      <c r="A437" s="24"/>
      <c r="B437" s="24"/>
      <c r="G437" s="62"/>
      <c r="M437" s="21"/>
      <c r="N437" s="24"/>
      <c r="O437" s="24"/>
      <c r="P437" s="24"/>
    </row>
    <row r="438" ht="16.5" customHeight="1">
      <c r="A438" s="24"/>
      <c r="B438" s="24"/>
      <c r="G438" s="62"/>
      <c r="M438" s="21"/>
      <c r="N438" s="24"/>
      <c r="O438" s="24"/>
      <c r="P438" s="24"/>
    </row>
    <row r="439" ht="16.5" customHeight="1">
      <c r="A439" s="24"/>
      <c r="B439" s="24"/>
      <c r="G439" s="62"/>
      <c r="M439" s="21"/>
      <c r="N439" s="24"/>
      <c r="O439" s="24"/>
      <c r="P439" s="24"/>
    </row>
    <row r="440" ht="16.5" customHeight="1">
      <c r="A440" s="24"/>
      <c r="B440" s="24"/>
      <c r="G440" s="62"/>
      <c r="M440" s="21"/>
      <c r="N440" s="24"/>
      <c r="O440" s="24"/>
      <c r="P440" s="24"/>
    </row>
    <row r="441" ht="16.5" customHeight="1">
      <c r="A441" s="24"/>
      <c r="B441" s="24"/>
      <c r="G441" s="62"/>
      <c r="M441" s="21"/>
      <c r="N441" s="24"/>
      <c r="O441" s="24"/>
      <c r="P441" s="24"/>
    </row>
    <row r="442" ht="16.5" customHeight="1">
      <c r="A442" s="24"/>
      <c r="B442" s="24"/>
      <c r="G442" s="62"/>
      <c r="M442" s="21"/>
      <c r="N442" s="24"/>
      <c r="O442" s="24"/>
      <c r="P442" s="24"/>
    </row>
    <row r="443" ht="16.5" customHeight="1">
      <c r="A443" s="24"/>
      <c r="B443" s="24"/>
      <c r="G443" s="62"/>
      <c r="M443" s="21"/>
      <c r="N443" s="24"/>
      <c r="O443" s="24"/>
      <c r="P443" s="24"/>
    </row>
    <row r="444" ht="16.5" customHeight="1">
      <c r="A444" s="24"/>
      <c r="B444" s="24"/>
      <c r="G444" s="62"/>
      <c r="M444" s="21"/>
      <c r="N444" s="24"/>
      <c r="O444" s="24"/>
      <c r="P444" s="24"/>
    </row>
    <row r="445" ht="16.5" customHeight="1">
      <c r="A445" s="24"/>
      <c r="B445" s="24"/>
      <c r="G445" s="62"/>
      <c r="M445" s="21"/>
      <c r="N445" s="24"/>
      <c r="O445" s="24"/>
      <c r="P445" s="24"/>
    </row>
    <row r="446" ht="16.5" customHeight="1">
      <c r="A446" s="24"/>
      <c r="B446" s="24"/>
      <c r="G446" s="62"/>
      <c r="M446" s="21"/>
      <c r="N446" s="24"/>
      <c r="O446" s="24"/>
      <c r="P446" s="24"/>
    </row>
    <row r="447" ht="16.5" customHeight="1">
      <c r="A447" s="24"/>
      <c r="B447" s="24"/>
      <c r="G447" s="62"/>
      <c r="M447" s="21"/>
      <c r="N447" s="24"/>
      <c r="O447" s="24"/>
      <c r="P447" s="24"/>
    </row>
    <row r="448" ht="16.5" customHeight="1">
      <c r="A448" s="24"/>
      <c r="B448" s="24"/>
      <c r="G448" s="62"/>
      <c r="M448" s="21"/>
      <c r="N448" s="24"/>
      <c r="O448" s="24"/>
      <c r="P448" s="24"/>
    </row>
    <row r="449" ht="16.5" customHeight="1">
      <c r="A449" s="24"/>
      <c r="B449" s="24"/>
      <c r="G449" s="62"/>
      <c r="M449" s="21"/>
      <c r="N449" s="24"/>
      <c r="O449" s="24"/>
      <c r="P449" s="24"/>
    </row>
    <row r="450" ht="16.5" customHeight="1">
      <c r="A450" s="24"/>
      <c r="B450" s="24"/>
      <c r="G450" s="62"/>
      <c r="M450" s="21"/>
      <c r="N450" s="24"/>
      <c r="O450" s="24"/>
      <c r="P450" s="24"/>
    </row>
    <row r="451" ht="16.5" customHeight="1">
      <c r="A451" s="24"/>
      <c r="B451" s="24"/>
      <c r="G451" s="62"/>
      <c r="M451" s="21"/>
      <c r="N451" s="24"/>
      <c r="O451" s="24"/>
      <c r="P451" s="24"/>
    </row>
    <row r="452" ht="16.5" customHeight="1">
      <c r="A452" s="24"/>
      <c r="B452" s="24"/>
      <c r="G452" s="62"/>
      <c r="M452" s="21"/>
      <c r="N452" s="24"/>
      <c r="O452" s="24"/>
      <c r="P452" s="24"/>
    </row>
    <row r="453" ht="16.5" customHeight="1">
      <c r="A453" s="24"/>
      <c r="B453" s="24"/>
      <c r="G453" s="62"/>
      <c r="M453" s="21"/>
      <c r="N453" s="24"/>
      <c r="O453" s="24"/>
      <c r="P453" s="24"/>
    </row>
    <row r="454" ht="16.5" customHeight="1">
      <c r="A454" s="24"/>
      <c r="B454" s="24"/>
      <c r="G454" s="62"/>
      <c r="M454" s="21"/>
      <c r="N454" s="24"/>
      <c r="O454" s="24"/>
      <c r="P454" s="24"/>
    </row>
    <row r="455" ht="16.5" customHeight="1">
      <c r="A455" s="24"/>
      <c r="B455" s="24"/>
      <c r="G455" s="62"/>
      <c r="M455" s="21"/>
      <c r="N455" s="24"/>
      <c r="O455" s="24"/>
      <c r="P455" s="24"/>
    </row>
    <row r="456" ht="16.5" customHeight="1">
      <c r="A456" s="24"/>
      <c r="B456" s="24"/>
      <c r="G456" s="62"/>
      <c r="M456" s="21"/>
      <c r="N456" s="24"/>
      <c r="O456" s="24"/>
      <c r="P456" s="24"/>
    </row>
    <row r="457" ht="16.5" customHeight="1">
      <c r="A457" s="24"/>
      <c r="B457" s="24"/>
      <c r="G457" s="62"/>
      <c r="M457" s="21"/>
      <c r="N457" s="24"/>
      <c r="O457" s="24"/>
      <c r="P457" s="24"/>
    </row>
    <row r="458" ht="16.5" customHeight="1">
      <c r="A458" s="24"/>
      <c r="B458" s="24"/>
      <c r="G458" s="62"/>
      <c r="M458" s="21"/>
      <c r="N458" s="24"/>
      <c r="O458" s="24"/>
      <c r="P458" s="24"/>
    </row>
    <row r="459" ht="16.5" customHeight="1">
      <c r="A459" s="24"/>
      <c r="B459" s="24"/>
      <c r="G459" s="62"/>
      <c r="M459" s="21"/>
      <c r="N459" s="24"/>
      <c r="O459" s="24"/>
      <c r="P459" s="24"/>
    </row>
    <row r="460" ht="16.5" customHeight="1">
      <c r="A460" s="24"/>
      <c r="B460" s="24"/>
      <c r="G460" s="62"/>
      <c r="M460" s="21"/>
      <c r="N460" s="24"/>
      <c r="O460" s="24"/>
      <c r="P460" s="24"/>
    </row>
    <row r="461" ht="16.5" customHeight="1">
      <c r="A461" s="24"/>
      <c r="B461" s="24"/>
      <c r="G461" s="62"/>
      <c r="M461" s="21"/>
      <c r="N461" s="24"/>
      <c r="O461" s="24"/>
      <c r="P461" s="24"/>
    </row>
    <row r="462" ht="16.5" customHeight="1">
      <c r="A462" s="24"/>
      <c r="B462" s="24"/>
      <c r="G462" s="62"/>
      <c r="M462" s="21"/>
      <c r="N462" s="24"/>
      <c r="O462" s="24"/>
      <c r="P462" s="24"/>
    </row>
    <row r="463" ht="16.5" customHeight="1">
      <c r="A463" s="24"/>
      <c r="B463" s="24"/>
      <c r="G463" s="62"/>
      <c r="M463" s="21"/>
      <c r="N463" s="24"/>
      <c r="O463" s="24"/>
      <c r="P463" s="24"/>
    </row>
    <row r="464" ht="16.5" customHeight="1">
      <c r="A464" s="24"/>
      <c r="B464" s="24"/>
      <c r="G464" s="62"/>
      <c r="M464" s="21"/>
      <c r="N464" s="24"/>
      <c r="O464" s="24"/>
      <c r="P464" s="24"/>
    </row>
    <row r="465" ht="16.5" customHeight="1">
      <c r="A465" s="24"/>
      <c r="B465" s="24"/>
      <c r="G465" s="62"/>
      <c r="M465" s="21"/>
      <c r="N465" s="24"/>
      <c r="O465" s="24"/>
      <c r="P465" s="24"/>
    </row>
    <row r="466" ht="16.5" customHeight="1">
      <c r="A466" s="24"/>
      <c r="B466" s="24"/>
      <c r="G466" s="62"/>
      <c r="M466" s="21"/>
      <c r="N466" s="24"/>
      <c r="O466" s="24"/>
      <c r="P466" s="24"/>
    </row>
    <row r="467" ht="16.5" customHeight="1">
      <c r="A467" s="24"/>
      <c r="B467" s="24"/>
      <c r="G467" s="62"/>
      <c r="M467" s="21"/>
      <c r="N467" s="24"/>
      <c r="O467" s="24"/>
      <c r="P467" s="24"/>
    </row>
    <row r="468" ht="16.5" customHeight="1">
      <c r="A468" s="24"/>
      <c r="B468" s="24"/>
      <c r="G468" s="62"/>
      <c r="M468" s="21"/>
      <c r="N468" s="24"/>
      <c r="O468" s="24"/>
      <c r="P468" s="24"/>
    </row>
    <row r="469" ht="16.5" customHeight="1">
      <c r="A469" s="24"/>
      <c r="B469" s="24"/>
      <c r="G469" s="62"/>
      <c r="M469" s="21"/>
      <c r="N469" s="24"/>
      <c r="O469" s="24"/>
      <c r="P469" s="24"/>
    </row>
    <row r="470" ht="16.5" customHeight="1">
      <c r="A470" s="24"/>
      <c r="B470" s="24"/>
      <c r="G470" s="62"/>
      <c r="M470" s="21"/>
      <c r="N470" s="24"/>
      <c r="O470" s="24"/>
      <c r="P470" s="24"/>
    </row>
    <row r="471" ht="16.5" customHeight="1">
      <c r="A471" s="24"/>
      <c r="B471" s="24"/>
      <c r="G471" s="62"/>
      <c r="M471" s="21"/>
      <c r="N471" s="24"/>
      <c r="O471" s="24"/>
      <c r="P471" s="24"/>
    </row>
    <row r="472" ht="16.5" customHeight="1">
      <c r="A472" s="24"/>
      <c r="B472" s="24"/>
      <c r="G472" s="62"/>
      <c r="M472" s="21"/>
      <c r="N472" s="24"/>
      <c r="O472" s="24"/>
      <c r="P472" s="24"/>
    </row>
    <row r="473" ht="16.5" customHeight="1">
      <c r="A473" s="24"/>
      <c r="B473" s="24"/>
      <c r="G473" s="62"/>
      <c r="M473" s="21"/>
      <c r="N473" s="24"/>
      <c r="O473" s="24"/>
      <c r="P473" s="24"/>
    </row>
    <row r="474" ht="16.5" customHeight="1">
      <c r="A474" s="24"/>
      <c r="B474" s="24"/>
      <c r="G474" s="62"/>
      <c r="M474" s="21"/>
      <c r="N474" s="24"/>
      <c r="O474" s="24"/>
      <c r="P474" s="24"/>
    </row>
    <row r="475" ht="16.5" customHeight="1">
      <c r="A475" s="24"/>
      <c r="B475" s="24"/>
      <c r="G475" s="62"/>
      <c r="M475" s="21"/>
      <c r="N475" s="24"/>
      <c r="O475" s="24"/>
      <c r="P475" s="24"/>
    </row>
    <row r="476" ht="16.5" customHeight="1">
      <c r="A476" s="24"/>
      <c r="B476" s="24"/>
      <c r="G476" s="62"/>
      <c r="M476" s="21"/>
      <c r="N476" s="24"/>
      <c r="O476" s="24"/>
      <c r="P476" s="24"/>
    </row>
    <row r="477" ht="16.5" customHeight="1">
      <c r="A477" s="24"/>
      <c r="B477" s="24"/>
      <c r="G477" s="62"/>
      <c r="M477" s="21"/>
      <c r="N477" s="24"/>
      <c r="O477" s="24"/>
      <c r="P477" s="24"/>
    </row>
    <row r="478" ht="16.5" customHeight="1">
      <c r="A478" s="24"/>
      <c r="B478" s="24"/>
      <c r="G478" s="62"/>
      <c r="M478" s="21"/>
      <c r="N478" s="24"/>
      <c r="O478" s="24"/>
      <c r="P478" s="24"/>
    </row>
    <row r="479" ht="16.5" customHeight="1">
      <c r="A479" s="24"/>
      <c r="B479" s="24"/>
      <c r="G479" s="62"/>
      <c r="M479" s="21"/>
      <c r="N479" s="24"/>
      <c r="O479" s="24"/>
      <c r="P479" s="24"/>
    </row>
    <row r="480" ht="16.5" customHeight="1">
      <c r="A480" s="24"/>
      <c r="B480" s="24"/>
      <c r="G480" s="62"/>
      <c r="M480" s="21"/>
      <c r="N480" s="24"/>
      <c r="O480" s="24"/>
      <c r="P480" s="24"/>
    </row>
    <row r="481" ht="16.5" customHeight="1">
      <c r="A481" s="24"/>
      <c r="B481" s="24"/>
      <c r="G481" s="62"/>
      <c r="M481" s="21"/>
      <c r="N481" s="24"/>
      <c r="O481" s="24"/>
      <c r="P481" s="24"/>
    </row>
    <row r="482" ht="16.5" customHeight="1">
      <c r="A482" s="24"/>
      <c r="B482" s="24"/>
      <c r="G482" s="62"/>
      <c r="M482" s="21"/>
      <c r="N482" s="24"/>
      <c r="O482" s="24"/>
      <c r="P482" s="24"/>
    </row>
    <row r="483" ht="16.5" customHeight="1">
      <c r="A483" s="24"/>
      <c r="B483" s="24"/>
      <c r="G483" s="62"/>
      <c r="M483" s="21"/>
      <c r="N483" s="24"/>
      <c r="O483" s="24"/>
      <c r="P483" s="24"/>
    </row>
    <row r="484" ht="16.5" customHeight="1">
      <c r="A484" s="24"/>
      <c r="B484" s="24"/>
      <c r="G484" s="62"/>
      <c r="M484" s="21"/>
      <c r="N484" s="24"/>
      <c r="O484" s="24"/>
      <c r="P484" s="24"/>
    </row>
    <row r="485" ht="16.5" customHeight="1">
      <c r="A485" s="24"/>
      <c r="B485" s="24"/>
      <c r="G485" s="62"/>
      <c r="M485" s="21"/>
      <c r="N485" s="24"/>
      <c r="O485" s="24"/>
      <c r="P485" s="24"/>
    </row>
    <row r="486" ht="16.5" customHeight="1">
      <c r="A486" s="24"/>
      <c r="B486" s="24"/>
      <c r="G486" s="62"/>
      <c r="M486" s="21"/>
      <c r="N486" s="24"/>
      <c r="O486" s="24"/>
      <c r="P486" s="24"/>
    </row>
    <row r="487" ht="16.5" customHeight="1">
      <c r="A487" s="24"/>
      <c r="B487" s="24"/>
      <c r="G487" s="62"/>
      <c r="M487" s="21"/>
      <c r="N487" s="24"/>
      <c r="O487" s="24"/>
      <c r="P487" s="24"/>
    </row>
    <row r="488" ht="16.5" customHeight="1">
      <c r="A488" s="24"/>
      <c r="B488" s="24"/>
      <c r="G488" s="62"/>
      <c r="M488" s="21"/>
      <c r="N488" s="24"/>
      <c r="O488" s="24"/>
      <c r="P488" s="24"/>
    </row>
    <row r="489" ht="16.5" customHeight="1">
      <c r="A489" s="24"/>
      <c r="B489" s="24"/>
      <c r="G489" s="62"/>
      <c r="M489" s="21"/>
      <c r="N489" s="24"/>
      <c r="O489" s="24"/>
      <c r="P489" s="24"/>
    </row>
    <row r="490" ht="16.5" customHeight="1">
      <c r="A490" s="24"/>
      <c r="B490" s="24"/>
      <c r="G490" s="62"/>
      <c r="M490" s="21"/>
      <c r="N490" s="24"/>
      <c r="O490" s="24"/>
      <c r="P490" s="24"/>
    </row>
    <row r="491" ht="16.5" customHeight="1">
      <c r="A491" s="24"/>
      <c r="B491" s="24"/>
      <c r="G491" s="62"/>
      <c r="M491" s="21"/>
      <c r="N491" s="24"/>
      <c r="O491" s="24"/>
      <c r="P491" s="24"/>
    </row>
    <row r="492" ht="16.5" customHeight="1">
      <c r="A492" s="24"/>
      <c r="B492" s="24"/>
      <c r="G492" s="62"/>
      <c r="M492" s="21"/>
      <c r="N492" s="24"/>
      <c r="O492" s="24"/>
      <c r="P492" s="24"/>
    </row>
    <row r="493" ht="16.5" customHeight="1">
      <c r="A493" s="24"/>
      <c r="B493" s="24"/>
      <c r="G493" s="62"/>
      <c r="M493" s="21"/>
      <c r="N493" s="24"/>
      <c r="O493" s="24"/>
      <c r="P493" s="24"/>
    </row>
    <row r="494" ht="16.5" customHeight="1">
      <c r="A494" s="24"/>
      <c r="B494" s="24"/>
      <c r="G494" s="62"/>
      <c r="M494" s="21"/>
      <c r="N494" s="24"/>
      <c r="O494" s="24"/>
      <c r="P494" s="24"/>
    </row>
    <row r="495" ht="16.5" customHeight="1">
      <c r="A495" s="24"/>
      <c r="B495" s="24"/>
      <c r="G495" s="62"/>
      <c r="M495" s="21"/>
      <c r="N495" s="24"/>
      <c r="O495" s="24"/>
      <c r="P495" s="24"/>
    </row>
    <row r="496" ht="16.5" customHeight="1">
      <c r="A496" s="24"/>
      <c r="B496" s="24"/>
      <c r="G496" s="62"/>
      <c r="M496" s="21"/>
      <c r="N496" s="24"/>
      <c r="O496" s="24"/>
      <c r="P496" s="24"/>
    </row>
    <row r="497" ht="16.5" customHeight="1">
      <c r="A497" s="24"/>
      <c r="B497" s="24"/>
      <c r="G497" s="62"/>
      <c r="M497" s="21"/>
      <c r="N497" s="24"/>
      <c r="O497" s="24"/>
      <c r="P497" s="24"/>
    </row>
    <row r="498" ht="16.5" customHeight="1">
      <c r="A498" s="24"/>
      <c r="B498" s="24"/>
      <c r="G498" s="62"/>
      <c r="M498" s="21"/>
      <c r="N498" s="24"/>
      <c r="O498" s="24"/>
      <c r="P498" s="24"/>
    </row>
    <row r="499" ht="16.5" customHeight="1">
      <c r="A499" s="24"/>
      <c r="B499" s="24"/>
      <c r="G499" s="62"/>
      <c r="M499" s="21"/>
      <c r="N499" s="24"/>
      <c r="O499" s="24"/>
      <c r="P499" s="24"/>
    </row>
    <row r="500" ht="16.5" customHeight="1">
      <c r="A500" s="24"/>
      <c r="B500" s="24"/>
      <c r="G500" s="62"/>
      <c r="M500" s="21"/>
      <c r="N500" s="24"/>
      <c r="O500" s="24"/>
      <c r="P500" s="24"/>
    </row>
    <row r="501" ht="16.5" customHeight="1">
      <c r="A501" s="24"/>
      <c r="B501" s="24"/>
      <c r="G501" s="62"/>
      <c r="M501" s="21"/>
      <c r="N501" s="24"/>
      <c r="O501" s="24"/>
      <c r="P501" s="24"/>
    </row>
    <row r="502" ht="16.5" customHeight="1">
      <c r="A502" s="24"/>
      <c r="B502" s="24"/>
      <c r="G502" s="62"/>
      <c r="M502" s="21"/>
      <c r="N502" s="24"/>
      <c r="O502" s="24"/>
      <c r="P502" s="24"/>
    </row>
    <row r="503" ht="16.5" customHeight="1">
      <c r="A503" s="24"/>
      <c r="B503" s="24"/>
      <c r="G503" s="62"/>
      <c r="M503" s="21"/>
      <c r="N503" s="24"/>
      <c r="O503" s="24"/>
      <c r="P503" s="24"/>
    </row>
    <row r="504" ht="16.5" customHeight="1">
      <c r="A504" s="24"/>
      <c r="B504" s="24"/>
      <c r="G504" s="62"/>
      <c r="M504" s="21"/>
      <c r="N504" s="24"/>
      <c r="O504" s="24"/>
      <c r="P504" s="24"/>
    </row>
    <row r="505" ht="16.5" customHeight="1">
      <c r="A505" s="24"/>
      <c r="B505" s="24"/>
      <c r="G505" s="62"/>
      <c r="M505" s="21"/>
      <c r="N505" s="24"/>
      <c r="O505" s="24"/>
      <c r="P505" s="24"/>
    </row>
    <row r="506" ht="16.5" customHeight="1">
      <c r="A506" s="24"/>
      <c r="B506" s="24"/>
      <c r="G506" s="62"/>
      <c r="M506" s="21"/>
      <c r="N506" s="24"/>
      <c r="O506" s="24"/>
      <c r="P506" s="24"/>
    </row>
    <row r="507" ht="16.5" customHeight="1">
      <c r="A507" s="24"/>
      <c r="B507" s="24"/>
      <c r="G507" s="62"/>
      <c r="M507" s="21"/>
      <c r="N507" s="24"/>
      <c r="O507" s="24"/>
      <c r="P507" s="24"/>
    </row>
    <row r="508" ht="16.5" customHeight="1">
      <c r="A508" s="24"/>
      <c r="B508" s="24"/>
      <c r="G508" s="62"/>
      <c r="M508" s="21"/>
      <c r="N508" s="24"/>
      <c r="O508" s="24"/>
      <c r="P508" s="24"/>
    </row>
    <row r="509" ht="16.5" customHeight="1">
      <c r="A509" s="24"/>
      <c r="B509" s="24"/>
      <c r="G509" s="62"/>
      <c r="M509" s="21"/>
      <c r="N509" s="24"/>
      <c r="O509" s="24"/>
      <c r="P509" s="24"/>
    </row>
    <row r="510" ht="16.5" customHeight="1">
      <c r="A510" s="24"/>
      <c r="B510" s="24"/>
      <c r="G510" s="62"/>
      <c r="M510" s="21"/>
      <c r="N510" s="24"/>
      <c r="O510" s="24"/>
      <c r="P510" s="24"/>
    </row>
    <row r="511" ht="16.5" customHeight="1">
      <c r="A511" s="24"/>
      <c r="B511" s="24"/>
      <c r="G511" s="62"/>
      <c r="M511" s="21"/>
      <c r="N511" s="24"/>
      <c r="O511" s="24"/>
      <c r="P511" s="24"/>
    </row>
    <row r="512" ht="16.5" customHeight="1">
      <c r="A512" s="24"/>
      <c r="B512" s="24"/>
      <c r="G512" s="62"/>
      <c r="M512" s="21"/>
      <c r="N512" s="24"/>
      <c r="O512" s="24"/>
      <c r="P512" s="24"/>
    </row>
    <row r="513" ht="16.5" customHeight="1">
      <c r="A513" s="24"/>
      <c r="B513" s="24"/>
      <c r="G513" s="62"/>
      <c r="M513" s="21"/>
      <c r="N513" s="24"/>
      <c r="O513" s="24"/>
      <c r="P513" s="24"/>
    </row>
    <row r="514" ht="16.5" customHeight="1">
      <c r="A514" s="24"/>
      <c r="B514" s="24"/>
      <c r="G514" s="62"/>
      <c r="M514" s="21"/>
      <c r="N514" s="24"/>
      <c r="O514" s="24"/>
      <c r="P514" s="24"/>
    </row>
    <row r="515" ht="16.5" customHeight="1">
      <c r="A515" s="24"/>
      <c r="B515" s="24"/>
      <c r="G515" s="62"/>
      <c r="M515" s="21"/>
      <c r="N515" s="24"/>
      <c r="O515" s="24"/>
      <c r="P515" s="24"/>
    </row>
    <row r="516" ht="16.5" customHeight="1">
      <c r="A516" s="24"/>
      <c r="B516" s="24"/>
      <c r="G516" s="62"/>
      <c r="M516" s="21"/>
      <c r="N516" s="24"/>
      <c r="O516" s="24"/>
      <c r="P516" s="24"/>
    </row>
    <row r="517" ht="16.5" customHeight="1">
      <c r="A517" s="24"/>
      <c r="B517" s="24"/>
      <c r="G517" s="62"/>
      <c r="M517" s="21"/>
      <c r="N517" s="24"/>
      <c r="O517" s="24"/>
      <c r="P517" s="24"/>
    </row>
    <row r="518" ht="16.5" customHeight="1">
      <c r="A518" s="24"/>
      <c r="B518" s="24"/>
      <c r="G518" s="62"/>
      <c r="M518" s="21"/>
      <c r="N518" s="24"/>
      <c r="O518" s="24"/>
      <c r="P518" s="24"/>
    </row>
    <row r="519" ht="16.5" customHeight="1">
      <c r="A519" s="24"/>
      <c r="B519" s="24"/>
      <c r="G519" s="62"/>
      <c r="M519" s="21"/>
      <c r="N519" s="24"/>
      <c r="O519" s="24"/>
      <c r="P519" s="24"/>
    </row>
    <row r="520" ht="16.5" customHeight="1">
      <c r="A520" s="24"/>
      <c r="B520" s="24"/>
      <c r="G520" s="62"/>
      <c r="M520" s="21"/>
      <c r="N520" s="24"/>
      <c r="O520" s="24"/>
      <c r="P520" s="24"/>
    </row>
    <row r="521" ht="16.5" customHeight="1">
      <c r="A521" s="24"/>
      <c r="B521" s="24"/>
      <c r="G521" s="62"/>
      <c r="M521" s="21"/>
      <c r="N521" s="24"/>
      <c r="O521" s="24"/>
      <c r="P521" s="24"/>
    </row>
    <row r="522" ht="16.5" customHeight="1">
      <c r="A522" s="24"/>
      <c r="B522" s="24"/>
      <c r="G522" s="62"/>
      <c r="M522" s="21"/>
      <c r="N522" s="24"/>
      <c r="O522" s="24"/>
      <c r="P522" s="24"/>
    </row>
    <row r="523" ht="16.5" customHeight="1">
      <c r="A523" s="24"/>
      <c r="B523" s="24"/>
      <c r="G523" s="62"/>
      <c r="M523" s="21"/>
      <c r="N523" s="24"/>
      <c r="O523" s="24"/>
      <c r="P523" s="24"/>
    </row>
    <row r="524" ht="16.5" customHeight="1">
      <c r="A524" s="24"/>
      <c r="B524" s="24"/>
      <c r="G524" s="62"/>
      <c r="M524" s="21"/>
      <c r="N524" s="24"/>
      <c r="O524" s="24"/>
      <c r="P524" s="24"/>
    </row>
    <row r="525" ht="16.5" customHeight="1">
      <c r="A525" s="24"/>
      <c r="B525" s="24"/>
      <c r="G525" s="62"/>
      <c r="M525" s="21"/>
      <c r="N525" s="24"/>
      <c r="O525" s="24"/>
      <c r="P525" s="24"/>
    </row>
    <row r="526" ht="16.5" customHeight="1">
      <c r="A526" s="24"/>
      <c r="B526" s="24"/>
      <c r="G526" s="62"/>
      <c r="M526" s="21"/>
      <c r="N526" s="24"/>
      <c r="O526" s="24"/>
      <c r="P526" s="24"/>
    </row>
    <row r="527" ht="16.5" customHeight="1">
      <c r="A527" s="24"/>
      <c r="B527" s="24"/>
      <c r="G527" s="62"/>
      <c r="M527" s="21"/>
      <c r="N527" s="24"/>
      <c r="O527" s="24"/>
      <c r="P527" s="24"/>
    </row>
    <row r="528" ht="16.5" customHeight="1">
      <c r="A528" s="24"/>
      <c r="B528" s="24"/>
      <c r="G528" s="62"/>
      <c r="M528" s="21"/>
      <c r="N528" s="24"/>
      <c r="O528" s="24"/>
      <c r="P528" s="24"/>
    </row>
    <row r="529" ht="16.5" customHeight="1">
      <c r="A529" s="24"/>
      <c r="B529" s="24"/>
      <c r="G529" s="62"/>
      <c r="M529" s="21"/>
      <c r="N529" s="24"/>
      <c r="O529" s="24"/>
      <c r="P529" s="24"/>
    </row>
    <row r="530" ht="16.5" customHeight="1">
      <c r="A530" s="24"/>
      <c r="B530" s="24"/>
      <c r="G530" s="62"/>
      <c r="M530" s="21"/>
      <c r="N530" s="24"/>
      <c r="O530" s="24"/>
      <c r="P530" s="24"/>
    </row>
    <row r="531" ht="16.5" customHeight="1">
      <c r="A531" s="24"/>
      <c r="B531" s="24"/>
      <c r="G531" s="62"/>
      <c r="M531" s="21"/>
      <c r="N531" s="24"/>
      <c r="O531" s="24"/>
      <c r="P531" s="24"/>
    </row>
    <row r="532" ht="16.5" customHeight="1">
      <c r="A532" s="24"/>
      <c r="B532" s="24"/>
      <c r="G532" s="62"/>
      <c r="M532" s="21"/>
      <c r="N532" s="24"/>
      <c r="O532" s="24"/>
      <c r="P532" s="24"/>
    </row>
    <row r="533" ht="16.5" customHeight="1">
      <c r="A533" s="24"/>
      <c r="B533" s="24"/>
      <c r="G533" s="62"/>
      <c r="M533" s="21"/>
      <c r="N533" s="24"/>
      <c r="O533" s="24"/>
      <c r="P533" s="24"/>
    </row>
    <row r="534" ht="16.5" customHeight="1">
      <c r="A534" s="24"/>
      <c r="B534" s="24"/>
      <c r="G534" s="62"/>
      <c r="M534" s="21"/>
      <c r="N534" s="24"/>
      <c r="O534" s="24"/>
      <c r="P534" s="24"/>
    </row>
    <row r="535" ht="16.5" customHeight="1">
      <c r="A535" s="24"/>
      <c r="B535" s="24"/>
      <c r="G535" s="62"/>
      <c r="M535" s="21"/>
      <c r="N535" s="24"/>
      <c r="O535" s="24"/>
      <c r="P535" s="24"/>
    </row>
    <row r="536" ht="16.5" customHeight="1">
      <c r="A536" s="24"/>
      <c r="B536" s="24"/>
      <c r="G536" s="62"/>
      <c r="M536" s="21"/>
      <c r="N536" s="24"/>
      <c r="O536" s="24"/>
      <c r="P536" s="24"/>
    </row>
    <row r="537" ht="16.5" customHeight="1">
      <c r="A537" s="24"/>
      <c r="B537" s="24"/>
      <c r="G537" s="62"/>
      <c r="M537" s="21"/>
      <c r="N537" s="24"/>
      <c r="O537" s="24"/>
      <c r="P537" s="24"/>
    </row>
    <row r="538" ht="16.5" customHeight="1">
      <c r="A538" s="24"/>
      <c r="B538" s="24"/>
      <c r="G538" s="62"/>
      <c r="M538" s="21"/>
      <c r="N538" s="24"/>
      <c r="O538" s="24"/>
      <c r="P538" s="24"/>
    </row>
    <row r="539" ht="16.5" customHeight="1">
      <c r="A539" s="24"/>
      <c r="B539" s="24"/>
      <c r="G539" s="62"/>
      <c r="M539" s="21"/>
      <c r="N539" s="24"/>
      <c r="O539" s="24"/>
      <c r="P539" s="24"/>
    </row>
    <row r="540" ht="16.5" customHeight="1">
      <c r="A540" s="24"/>
      <c r="B540" s="24"/>
      <c r="G540" s="62"/>
      <c r="M540" s="21"/>
      <c r="N540" s="24"/>
      <c r="O540" s="24"/>
      <c r="P540" s="24"/>
    </row>
    <row r="541" ht="16.5" customHeight="1">
      <c r="A541" s="24"/>
      <c r="B541" s="24"/>
      <c r="G541" s="62"/>
      <c r="M541" s="21"/>
      <c r="N541" s="24"/>
      <c r="O541" s="24"/>
      <c r="P541" s="24"/>
    </row>
    <row r="542" ht="16.5" customHeight="1">
      <c r="A542" s="24"/>
      <c r="B542" s="24"/>
      <c r="G542" s="62"/>
      <c r="M542" s="21"/>
      <c r="N542" s="24"/>
      <c r="O542" s="24"/>
      <c r="P542" s="24"/>
    </row>
    <row r="543" ht="16.5" customHeight="1">
      <c r="A543" s="24"/>
      <c r="B543" s="24"/>
      <c r="G543" s="62"/>
      <c r="M543" s="21"/>
      <c r="N543" s="24"/>
      <c r="O543" s="24"/>
      <c r="P543" s="24"/>
    </row>
    <row r="544" ht="16.5" customHeight="1">
      <c r="A544" s="24"/>
      <c r="B544" s="24"/>
      <c r="G544" s="62"/>
      <c r="M544" s="21"/>
      <c r="N544" s="24"/>
      <c r="O544" s="24"/>
      <c r="P544" s="24"/>
    </row>
    <row r="545" ht="16.5" customHeight="1">
      <c r="A545" s="24"/>
      <c r="B545" s="24"/>
      <c r="G545" s="62"/>
      <c r="M545" s="21"/>
      <c r="N545" s="24"/>
      <c r="O545" s="24"/>
      <c r="P545" s="24"/>
    </row>
    <row r="546" ht="16.5" customHeight="1">
      <c r="A546" s="24"/>
      <c r="B546" s="24"/>
      <c r="G546" s="62"/>
      <c r="M546" s="21"/>
      <c r="N546" s="24"/>
      <c r="O546" s="24"/>
      <c r="P546" s="24"/>
    </row>
    <row r="547" ht="16.5" customHeight="1">
      <c r="A547" s="24"/>
      <c r="B547" s="24"/>
      <c r="G547" s="62"/>
      <c r="M547" s="21"/>
      <c r="N547" s="24"/>
      <c r="O547" s="24"/>
      <c r="P547" s="24"/>
    </row>
    <row r="548" ht="16.5" customHeight="1">
      <c r="A548" s="24"/>
      <c r="B548" s="24"/>
      <c r="G548" s="62"/>
      <c r="M548" s="21"/>
      <c r="N548" s="24"/>
      <c r="O548" s="24"/>
      <c r="P548" s="24"/>
    </row>
    <row r="549" ht="16.5" customHeight="1">
      <c r="A549" s="24"/>
      <c r="B549" s="24"/>
      <c r="G549" s="62"/>
      <c r="M549" s="21"/>
      <c r="N549" s="24"/>
      <c r="O549" s="24"/>
      <c r="P549" s="24"/>
    </row>
    <row r="550" ht="16.5" customHeight="1">
      <c r="A550" s="24"/>
      <c r="B550" s="24"/>
      <c r="G550" s="62"/>
      <c r="M550" s="21"/>
      <c r="N550" s="24"/>
      <c r="O550" s="24"/>
      <c r="P550" s="24"/>
    </row>
    <row r="551" ht="16.5" customHeight="1">
      <c r="A551" s="24"/>
      <c r="B551" s="24"/>
      <c r="G551" s="62"/>
      <c r="M551" s="21"/>
      <c r="N551" s="24"/>
      <c r="O551" s="24"/>
      <c r="P551" s="24"/>
    </row>
    <row r="552" ht="16.5" customHeight="1">
      <c r="A552" s="24"/>
      <c r="B552" s="24"/>
      <c r="G552" s="62"/>
      <c r="M552" s="21"/>
      <c r="N552" s="24"/>
      <c r="O552" s="24"/>
      <c r="P552" s="24"/>
    </row>
    <row r="553" ht="16.5" customHeight="1">
      <c r="A553" s="24"/>
      <c r="B553" s="24"/>
      <c r="G553" s="62"/>
      <c r="M553" s="21"/>
      <c r="N553" s="24"/>
      <c r="O553" s="24"/>
      <c r="P553" s="24"/>
    </row>
    <row r="554" ht="16.5" customHeight="1">
      <c r="A554" s="24"/>
      <c r="B554" s="24"/>
      <c r="G554" s="62"/>
      <c r="M554" s="21"/>
      <c r="N554" s="24"/>
      <c r="O554" s="24"/>
      <c r="P554" s="24"/>
    </row>
    <row r="555" ht="16.5" customHeight="1">
      <c r="A555" s="24"/>
      <c r="B555" s="24"/>
      <c r="G555" s="62"/>
      <c r="M555" s="21"/>
      <c r="N555" s="24"/>
      <c r="O555" s="24"/>
      <c r="P555" s="24"/>
    </row>
    <row r="556" ht="16.5" customHeight="1">
      <c r="A556" s="24"/>
      <c r="B556" s="24"/>
      <c r="G556" s="62"/>
      <c r="M556" s="21"/>
      <c r="N556" s="24"/>
      <c r="O556" s="24"/>
      <c r="P556" s="24"/>
    </row>
    <row r="557" ht="16.5" customHeight="1">
      <c r="A557" s="24"/>
      <c r="B557" s="24"/>
      <c r="G557" s="62"/>
      <c r="M557" s="21"/>
      <c r="N557" s="24"/>
      <c r="O557" s="24"/>
      <c r="P557" s="24"/>
    </row>
    <row r="558" ht="16.5" customHeight="1">
      <c r="A558" s="24"/>
      <c r="B558" s="24"/>
      <c r="G558" s="62"/>
      <c r="M558" s="21"/>
      <c r="N558" s="24"/>
      <c r="O558" s="24"/>
      <c r="P558" s="24"/>
    </row>
    <row r="559" ht="16.5" customHeight="1">
      <c r="A559" s="24"/>
      <c r="B559" s="24"/>
      <c r="G559" s="62"/>
      <c r="M559" s="21"/>
      <c r="N559" s="24"/>
      <c r="O559" s="24"/>
      <c r="P559" s="24"/>
    </row>
    <row r="560" ht="16.5" customHeight="1">
      <c r="A560" s="24"/>
      <c r="B560" s="24"/>
      <c r="G560" s="62"/>
      <c r="M560" s="21"/>
      <c r="N560" s="24"/>
      <c r="O560" s="24"/>
      <c r="P560" s="24"/>
    </row>
    <row r="561" ht="16.5" customHeight="1">
      <c r="A561" s="24"/>
      <c r="B561" s="24"/>
      <c r="G561" s="62"/>
      <c r="M561" s="21"/>
      <c r="N561" s="24"/>
      <c r="O561" s="24"/>
      <c r="P561" s="24"/>
    </row>
    <row r="562" ht="16.5" customHeight="1">
      <c r="A562" s="24"/>
      <c r="B562" s="24"/>
      <c r="G562" s="62"/>
      <c r="M562" s="21"/>
      <c r="N562" s="24"/>
      <c r="O562" s="24"/>
      <c r="P562" s="24"/>
    </row>
    <row r="563" ht="16.5" customHeight="1">
      <c r="A563" s="24"/>
      <c r="B563" s="24"/>
      <c r="G563" s="62"/>
      <c r="M563" s="21"/>
      <c r="N563" s="24"/>
      <c r="O563" s="24"/>
      <c r="P563" s="24"/>
    </row>
    <row r="564" ht="16.5" customHeight="1">
      <c r="A564" s="24"/>
      <c r="B564" s="24"/>
      <c r="G564" s="62"/>
      <c r="M564" s="21"/>
      <c r="N564" s="24"/>
      <c r="O564" s="24"/>
      <c r="P564" s="24"/>
    </row>
    <row r="565" ht="16.5" customHeight="1">
      <c r="A565" s="24"/>
      <c r="B565" s="24"/>
      <c r="G565" s="62"/>
      <c r="M565" s="21"/>
      <c r="N565" s="24"/>
      <c r="O565" s="24"/>
      <c r="P565" s="24"/>
    </row>
    <row r="566" ht="16.5" customHeight="1">
      <c r="A566" s="24"/>
      <c r="B566" s="24"/>
      <c r="G566" s="62"/>
      <c r="M566" s="21"/>
      <c r="N566" s="24"/>
      <c r="O566" s="24"/>
      <c r="P566" s="24"/>
    </row>
    <row r="567" ht="16.5" customHeight="1">
      <c r="A567" s="24"/>
      <c r="B567" s="24"/>
      <c r="G567" s="62"/>
      <c r="M567" s="21"/>
      <c r="N567" s="24"/>
      <c r="O567" s="24"/>
      <c r="P567" s="24"/>
    </row>
    <row r="568" ht="16.5" customHeight="1">
      <c r="A568" s="24"/>
      <c r="B568" s="24"/>
      <c r="G568" s="62"/>
      <c r="M568" s="21"/>
      <c r="N568" s="24"/>
      <c r="O568" s="24"/>
      <c r="P568" s="24"/>
    </row>
    <row r="569" ht="16.5" customHeight="1">
      <c r="A569" s="24"/>
      <c r="B569" s="24"/>
      <c r="G569" s="62"/>
      <c r="M569" s="21"/>
      <c r="N569" s="24"/>
      <c r="O569" s="24"/>
      <c r="P569" s="24"/>
    </row>
    <row r="570" ht="16.5" customHeight="1">
      <c r="A570" s="24"/>
      <c r="B570" s="24"/>
      <c r="G570" s="62"/>
      <c r="M570" s="21"/>
      <c r="N570" s="24"/>
      <c r="O570" s="24"/>
      <c r="P570" s="24"/>
    </row>
    <row r="571" ht="16.5" customHeight="1">
      <c r="A571" s="24"/>
      <c r="B571" s="24"/>
      <c r="G571" s="62"/>
      <c r="M571" s="21"/>
      <c r="N571" s="24"/>
      <c r="O571" s="24"/>
      <c r="P571" s="24"/>
    </row>
    <row r="572" ht="16.5" customHeight="1">
      <c r="A572" s="24"/>
      <c r="B572" s="24"/>
      <c r="G572" s="62"/>
      <c r="M572" s="21"/>
      <c r="N572" s="24"/>
      <c r="O572" s="24"/>
      <c r="P572" s="24"/>
    </row>
    <row r="573" ht="16.5" customHeight="1">
      <c r="A573" s="24"/>
      <c r="B573" s="24"/>
      <c r="G573" s="62"/>
      <c r="M573" s="21"/>
      <c r="N573" s="24"/>
      <c r="O573" s="24"/>
      <c r="P573" s="24"/>
    </row>
    <row r="574" ht="16.5" customHeight="1">
      <c r="A574" s="24"/>
      <c r="B574" s="24"/>
      <c r="G574" s="62"/>
      <c r="M574" s="21"/>
      <c r="N574" s="24"/>
      <c r="O574" s="24"/>
      <c r="P574" s="24"/>
    </row>
    <row r="575" ht="16.5" customHeight="1">
      <c r="A575" s="24"/>
      <c r="B575" s="24"/>
      <c r="G575" s="62"/>
      <c r="M575" s="21"/>
      <c r="N575" s="24"/>
      <c r="O575" s="24"/>
      <c r="P575" s="24"/>
    </row>
    <row r="576" ht="16.5" customHeight="1">
      <c r="A576" s="24"/>
      <c r="B576" s="24"/>
      <c r="G576" s="62"/>
      <c r="M576" s="21"/>
      <c r="N576" s="24"/>
      <c r="O576" s="24"/>
      <c r="P576" s="24"/>
    </row>
    <row r="577" ht="16.5" customHeight="1">
      <c r="A577" s="24"/>
      <c r="B577" s="24"/>
      <c r="G577" s="62"/>
      <c r="M577" s="21"/>
      <c r="N577" s="24"/>
      <c r="O577" s="24"/>
      <c r="P577" s="24"/>
    </row>
    <row r="578" ht="16.5" customHeight="1">
      <c r="A578" s="24"/>
      <c r="B578" s="24"/>
      <c r="G578" s="62"/>
      <c r="M578" s="21"/>
      <c r="N578" s="24"/>
      <c r="O578" s="24"/>
      <c r="P578" s="24"/>
    </row>
    <row r="579" ht="16.5" customHeight="1">
      <c r="A579" s="24"/>
      <c r="B579" s="24"/>
      <c r="G579" s="62"/>
      <c r="M579" s="21"/>
      <c r="N579" s="24"/>
      <c r="O579" s="24"/>
      <c r="P579" s="24"/>
    </row>
    <row r="580" ht="16.5" customHeight="1">
      <c r="A580" s="24"/>
      <c r="B580" s="24"/>
      <c r="G580" s="62"/>
      <c r="M580" s="21"/>
      <c r="N580" s="24"/>
      <c r="O580" s="24"/>
      <c r="P580" s="24"/>
    </row>
    <row r="581" ht="16.5" customHeight="1">
      <c r="A581" s="24"/>
      <c r="B581" s="24"/>
      <c r="G581" s="62"/>
      <c r="M581" s="21"/>
      <c r="N581" s="24"/>
      <c r="O581" s="24"/>
      <c r="P581" s="24"/>
    </row>
    <row r="582" ht="16.5" customHeight="1">
      <c r="A582" s="24"/>
      <c r="B582" s="24"/>
      <c r="G582" s="62"/>
      <c r="M582" s="21"/>
      <c r="N582" s="24"/>
      <c r="O582" s="24"/>
      <c r="P582" s="24"/>
    </row>
    <row r="583" ht="16.5" customHeight="1">
      <c r="A583" s="24"/>
      <c r="B583" s="24"/>
      <c r="G583" s="62"/>
      <c r="M583" s="21"/>
      <c r="N583" s="24"/>
      <c r="O583" s="24"/>
      <c r="P583" s="24"/>
    </row>
    <row r="584" ht="16.5" customHeight="1">
      <c r="A584" s="24"/>
      <c r="B584" s="24"/>
      <c r="G584" s="62"/>
      <c r="M584" s="21"/>
      <c r="N584" s="24"/>
      <c r="O584" s="24"/>
      <c r="P584" s="24"/>
    </row>
    <row r="585" ht="16.5" customHeight="1">
      <c r="A585" s="24"/>
      <c r="B585" s="24"/>
      <c r="G585" s="62"/>
      <c r="M585" s="21"/>
      <c r="N585" s="24"/>
      <c r="O585" s="24"/>
      <c r="P585" s="24"/>
    </row>
    <row r="586" ht="16.5" customHeight="1">
      <c r="A586" s="24"/>
      <c r="B586" s="24"/>
      <c r="G586" s="62"/>
      <c r="M586" s="21"/>
      <c r="N586" s="24"/>
      <c r="O586" s="24"/>
      <c r="P586" s="24"/>
    </row>
    <row r="587" ht="16.5" customHeight="1">
      <c r="A587" s="24"/>
      <c r="B587" s="24"/>
      <c r="G587" s="62"/>
      <c r="M587" s="21"/>
      <c r="N587" s="24"/>
      <c r="O587" s="24"/>
      <c r="P587" s="24"/>
    </row>
    <row r="588" ht="16.5" customHeight="1">
      <c r="A588" s="24"/>
      <c r="B588" s="24"/>
      <c r="G588" s="62"/>
      <c r="M588" s="21"/>
      <c r="N588" s="24"/>
      <c r="O588" s="24"/>
      <c r="P588" s="24"/>
    </row>
    <row r="589" ht="16.5" customHeight="1">
      <c r="A589" s="24"/>
      <c r="B589" s="24"/>
      <c r="G589" s="62"/>
      <c r="M589" s="21"/>
      <c r="N589" s="24"/>
      <c r="O589" s="24"/>
      <c r="P589" s="24"/>
    </row>
    <row r="590" ht="16.5" customHeight="1">
      <c r="A590" s="24"/>
      <c r="B590" s="24"/>
      <c r="G590" s="62"/>
      <c r="M590" s="21"/>
      <c r="N590" s="24"/>
      <c r="O590" s="24"/>
      <c r="P590" s="24"/>
    </row>
    <row r="591" ht="16.5" customHeight="1">
      <c r="A591" s="24"/>
      <c r="B591" s="24"/>
      <c r="G591" s="62"/>
      <c r="M591" s="21"/>
      <c r="N591" s="24"/>
      <c r="O591" s="24"/>
      <c r="P591" s="24"/>
    </row>
    <row r="592" ht="16.5" customHeight="1">
      <c r="A592" s="24"/>
      <c r="B592" s="24"/>
      <c r="G592" s="62"/>
      <c r="M592" s="21"/>
      <c r="N592" s="24"/>
      <c r="O592" s="24"/>
      <c r="P592" s="24"/>
    </row>
    <row r="593" ht="16.5" customHeight="1">
      <c r="A593" s="24"/>
      <c r="B593" s="24"/>
      <c r="G593" s="62"/>
      <c r="M593" s="21"/>
      <c r="N593" s="24"/>
      <c r="O593" s="24"/>
      <c r="P593" s="24"/>
    </row>
    <row r="594" ht="16.5" customHeight="1">
      <c r="A594" s="24"/>
      <c r="B594" s="24"/>
      <c r="G594" s="62"/>
      <c r="M594" s="21"/>
      <c r="N594" s="24"/>
      <c r="O594" s="24"/>
      <c r="P594" s="24"/>
    </row>
    <row r="595" ht="16.5" customHeight="1">
      <c r="A595" s="24"/>
      <c r="B595" s="24"/>
      <c r="G595" s="62"/>
      <c r="M595" s="21"/>
      <c r="N595" s="24"/>
      <c r="O595" s="24"/>
      <c r="P595" s="24"/>
    </row>
    <row r="596" ht="16.5" customHeight="1">
      <c r="A596" s="24"/>
      <c r="B596" s="24"/>
      <c r="G596" s="62"/>
      <c r="M596" s="21"/>
      <c r="N596" s="24"/>
      <c r="O596" s="24"/>
      <c r="P596" s="24"/>
    </row>
    <row r="597" ht="16.5" customHeight="1">
      <c r="A597" s="24"/>
      <c r="B597" s="24"/>
      <c r="G597" s="62"/>
      <c r="M597" s="21"/>
      <c r="N597" s="24"/>
      <c r="O597" s="24"/>
      <c r="P597" s="24"/>
    </row>
    <row r="598" ht="16.5" customHeight="1">
      <c r="A598" s="24"/>
      <c r="B598" s="24"/>
      <c r="G598" s="62"/>
      <c r="M598" s="21"/>
      <c r="N598" s="24"/>
      <c r="O598" s="24"/>
      <c r="P598" s="24"/>
    </row>
    <row r="599" ht="16.5" customHeight="1">
      <c r="A599" s="24"/>
      <c r="B599" s="24"/>
      <c r="G599" s="62"/>
      <c r="M599" s="21"/>
      <c r="N599" s="24"/>
      <c r="O599" s="24"/>
      <c r="P599" s="24"/>
    </row>
    <row r="600" ht="16.5" customHeight="1">
      <c r="A600" s="24"/>
      <c r="B600" s="24"/>
      <c r="G600" s="62"/>
      <c r="M600" s="21"/>
      <c r="N600" s="24"/>
      <c r="O600" s="24"/>
      <c r="P600" s="24"/>
    </row>
    <row r="601" ht="16.5" customHeight="1">
      <c r="A601" s="24"/>
      <c r="B601" s="24"/>
      <c r="G601" s="62"/>
      <c r="M601" s="21"/>
      <c r="N601" s="24"/>
      <c r="O601" s="24"/>
      <c r="P601" s="24"/>
    </row>
    <row r="602" ht="16.5" customHeight="1">
      <c r="A602" s="24"/>
      <c r="B602" s="24"/>
      <c r="G602" s="62"/>
      <c r="M602" s="21"/>
      <c r="N602" s="24"/>
      <c r="O602" s="24"/>
      <c r="P602" s="24"/>
    </row>
    <row r="603" ht="16.5" customHeight="1">
      <c r="A603" s="24"/>
      <c r="B603" s="24"/>
      <c r="G603" s="62"/>
      <c r="M603" s="21"/>
      <c r="N603" s="24"/>
      <c r="O603" s="24"/>
      <c r="P603" s="24"/>
    </row>
    <row r="604" ht="16.5" customHeight="1">
      <c r="A604" s="24"/>
      <c r="B604" s="24"/>
      <c r="G604" s="62"/>
      <c r="M604" s="21"/>
      <c r="N604" s="24"/>
      <c r="O604" s="24"/>
      <c r="P604" s="24"/>
    </row>
    <row r="605" ht="16.5" customHeight="1">
      <c r="A605" s="24"/>
      <c r="B605" s="24"/>
      <c r="G605" s="62"/>
      <c r="M605" s="21"/>
      <c r="N605" s="24"/>
      <c r="O605" s="24"/>
      <c r="P605" s="24"/>
    </row>
    <row r="606" ht="16.5" customHeight="1">
      <c r="A606" s="24"/>
      <c r="B606" s="24"/>
      <c r="G606" s="62"/>
      <c r="M606" s="21"/>
      <c r="N606" s="24"/>
      <c r="O606" s="24"/>
      <c r="P606" s="24"/>
    </row>
    <row r="607" ht="16.5" customHeight="1">
      <c r="A607" s="24"/>
      <c r="B607" s="24"/>
      <c r="G607" s="62"/>
      <c r="M607" s="21"/>
      <c r="N607" s="24"/>
      <c r="O607" s="24"/>
      <c r="P607" s="24"/>
    </row>
    <row r="608" ht="16.5" customHeight="1">
      <c r="A608" s="24"/>
      <c r="B608" s="24"/>
      <c r="G608" s="62"/>
      <c r="M608" s="21"/>
      <c r="N608" s="24"/>
      <c r="O608" s="24"/>
      <c r="P608" s="24"/>
    </row>
    <row r="609" ht="16.5" customHeight="1">
      <c r="A609" s="24"/>
      <c r="B609" s="24"/>
      <c r="G609" s="62"/>
      <c r="M609" s="21"/>
      <c r="N609" s="24"/>
      <c r="O609" s="24"/>
      <c r="P609" s="24"/>
    </row>
    <row r="610" ht="16.5" customHeight="1">
      <c r="A610" s="24"/>
      <c r="B610" s="24"/>
      <c r="G610" s="62"/>
      <c r="M610" s="21"/>
      <c r="N610" s="24"/>
      <c r="O610" s="24"/>
      <c r="P610" s="24"/>
    </row>
    <row r="611" ht="16.5" customHeight="1">
      <c r="A611" s="24"/>
      <c r="B611" s="24"/>
      <c r="G611" s="62"/>
      <c r="M611" s="21"/>
      <c r="N611" s="24"/>
      <c r="O611" s="24"/>
      <c r="P611" s="24"/>
    </row>
    <row r="612" ht="16.5" customHeight="1">
      <c r="A612" s="24"/>
      <c r="B612" s="24"/>
      <c r="G612" s="62"/>
      <c r="M612" s="21"/>
      <c r="N612" s="24"/>
      <c r="O612" s="24"/>
      <c r="P612" s="24"/>
    </row>
    <row r="613" ht="16.5" customHeight="1">
      <c r="A613" s="24"/>
      <c r="B613" s="24"/>
      <c r="G613" s="62"/>
      <c r="M613" s="21"/>
      <c r="N613" s="24"/>
      <c r="O613" s="24"/>
      <c r="P613" s="24"/>
    </row>
    <row r="614" ht="16.5" customHeight="1">
      <c r="A614" s="24"/>
      <c r="B614" s="24"/>
      <c r="G614" s="62"/>
      <c r="M614" s="21"/>
      <c r="N614" s="24"/>
      <c r="O614" s="24"/>
      <c r="P614" s="24"/>
    </row>
    <row r="615" ht="16.5" customHeight="1">
      <c r="A615" s="24"/>
      <c r="B615" s="24"/>
      <c r="G615" s="62"/>
      <c r="M615" s="21"/>
      <c r="N615" s="24"/>
      <c r="O615" s="24"/>
      <c r="P615" s="24"/>
    </row>
    <row r="616" ht="16.5" customHeight="1">
      <c r="A616" s="24"/>
      <c r="B616" s="24"/>
      <c r="G616" s="62"/>
      <c r="M616" s="21"/>
      <c r="N616" s="24"/>
      <c r="O616" s="24"/>
      <c r="P616" s="24"/>
    </row>
    <row r="617" ht="16.5" customHeight="1">
      <c r="A617" s="24"/>
      <c r="B617" s="24"/>
      <c r="G617" s="62"/>
      <c r="M617" s="21"/>
      <c r="N617" s="24"/>
      <c r="O617" s="24"/>
      <c r="P617" s="24"/>
    </row>
    <row r="618" ht="16.5" customHeight="1">
      <c r="A618" s="24"/>
      <c r="B618" s="24"/>
      <c r="G618" s="62"/>
      <c r="M618" s="21"/>
      <c r="N618" s="24"/>
      <c r="O618" s="24"/>
      <c r="P618" s="24"/>
    </row>
    <row r="619" ht="16.5" customHeight="1">
      <c r="A619" s="24"/>
      <c r="B619" s="24"/>
      <c r="G619" s="62"/>
      <c r="M619" s="21"/>
      <c r="N619" s="24"/>
      <c r="O619" s="24"/>
      <c r="P619" s="24"/>
    </row>
    <row r="620" ht="16.5" customHeight="1">
      <c r="A620" s="24"/>
      <c r="B620" s="24"/>
      <c r="G620" s="62"/>
      <c r="M620" s="21"/>
      <c r="N620" s="24"/>
      <c r="O620" s="24"/>
      <c r="P620" s="24"/>
    </row>
    <row r="621" ht="16.5" customHeight="1">
      <c r="A621" s="24"/>
      <c r="B621" s="24"/>
      <c r="G621" s="62"/>
      <c r="M621" s="21"/>
      <c r="N621" s="24"/>
      <c r="O621" s="24"/>
      <c r="P621" s="24"/>
    </row>
    <row r="622" ht="16.5" customHeight="1">
      <c r="A622" s="24"/>
      <c r="B622" s="24"/>
      <c r="G622" s="62"/>
      <c r="M622" s="21"/>
      <c r="N622" s="24"/>
      <c r="O622" s="24"/>
      <c r="P622" s="24"/>
    </row>
    <row r="623" ht="16.5" customHeight="1">
      <c r="A623" s="24"/>
      <c r="B623" s="24"/>
      <c r="G623" s="62"/>
      <c r="M623" s="21"/>
      <c r="N623" s="24"/>
      <c r="O623" s="24"/>
      <c r="P623" s="24"/>
    </row>
    <row r="624" ht="16.5" customHeight="1">
      <c r="A624" s="24"/>
      <c r="B624" s="24"/>
      <c r="G624" s="62"/>
      <c r="M624" s="21"/>
      <c r="N624" s="24"/>
      <c r="O624" s="24"/>
      <c r="P624" s="24"/>
    </row>
    <row r="625" ht="16.5" customHeight="1">
      <c r="A625" s="24"/>
      <c r="B625" s="24"/>
      <c r="G625" s="62"/>
      <c r="M625" s="21"/>
      <c r="N625" s="24"/>
      <c r="O625" s="24"/>
      <c r="P625" s="24"/>
    </row>
    <row r="626" ht="16.5" customHeight="1">
      <c r="A626" s="24"/>
      <c r="B626" s="24"/>
      <c r="G626" s="62"/>
      <c r="M626" s="21"/>
      <c r="N626" s="24"/>
      <c r="O626" s="24"/>
      <c r="P626" s="24"/>
    </row>
    <row r="627" ht="16.5" customHeight="1">
      <c r="A627" s="24"/>
      <c r="B627" s="24"/>
      <c r="G627" s="62"/>
      <c r="M627" s="21"/>
      <c r="N627" s="24"/>
      <c r="O627" s="24"/>
      <c r="P627" s="24"/>
    </row>
    <row r="628" ht="16.5" customHeight="1">
      <c r="A628" s="24"/>
      <c r="B628" s="24"/>
      <c r="G628" s="62"/>
      <c r="M628" s="21"/>
      <c r="N628" s="24"/>
      <c r="O628" s="24"/>
      <c r="P628" s="24"/>
    </row>
    <row r="629" ht="16.5" customHeight="1">
      <c r="A629" s="24"/>
      <c r="B629" s="24"/>
      <c r="G629" s="62"/>
      <c r="M629" s="21"/>
      <c r="N629" s="24"/>
      <c r="O629" s="24"/>
      <c r="P629" s="24"/>
    </row>
    <row r="630" ht="16.5" customHeight="1">
      <c r="A630" s="24"/>
      <c r="B630" s="24"/>
      <c r="G630" s="62"/>
      <c r="M630" s="21"/>
      <c r="N630" s="24"/>
      <c r="O630" s="24"/>
      <c r="P630" s="24"/>
    </row>
    <row r="631" ht="16.5" customHeight="1">
      <c r="A631" s="24"/>
      <c r="B631" s="24"/>
      <c r="G631" s="62"/>
      <c r="M631" s="21"/>
      <c r="N631" s="24"/>
      <c r="O631" s="24"/>
      <c r="P631" s="24"/>
    </row>
    <row r="632" ht="16.5" customHeight="1">
      <c r="A632" s="24"/>
      <c r="B632" s="24"/>
      <c r="G632" s="62"/>
      <c r="M632" s="21"/>
      <c r="N632" s="24"/>
      <c r="O632" s="24"/>
      <c r="P632" s="24"/>
    </row>
    <row r="633" ht="16.5" customHeight="1">
      <c r="A633" s="24"/>
      <c r="B633" s="24"/>
      <c r="G633" s="62"/>
      <c r="M633" s="21"/>
      <c r="N633" s="24"/>
      <c r="O633" s="24"/>
      <c r="P633" s="24"/>
    </row>
    <row r="634" ht="16.5" customHeight="1">
      <c r="A634" s="24"/>
      <c r="B634" s="24"/>
      <c r="G634" s="62"/>
      <c r="M634" s="21"/>
      <c r="N634" s="24"/>
      <c r="O634" s="24"/>
      <c r="P634" s="24"/>
    </row>
    <row r="635" ht="16.5" customHeight="1">
      <c r="A635" s="24"/>
      <c r="B635" s="24"/>
      <c r="G635" s="62"/>
      <c r="M635" s="21"/>
      <c r="N635" s="24"/>
      <c r="O635" s="24"/>
      <c r="P635" s="24"/>
    </row>
    <row r="636" ht="16.5" customHeight="1">
      <c r="A636" s="24"/>
      <c r="B636" s="24"/>
      <c r="G636" s="62"/>
      <c r="M636" s="21"/>
      <c r="N636" s="24"/>
      <c r="O636" s="24"/>
      <c r="P636" s="24"/>
    </row>
    <row r="637" ht="16.5" customHeight="1">
      <c r="A637" s="24"/>
      <c r="B637" s="24"/>
      <c r="G637" s="62"/>
      <c r="M637" s="21"/>
      <c r="N637" s="24"/>
      <c r="O637" s="24"/>
      <c r="P637" s="24"/>
    </row>
    <row r="638" ht="16.5" customHeight="1">
      <c r="A638" s="24"/>
      <c r="B638" s="24"/>
      <c r="G638" s="62"/>
      <c r="M638" s="21"/>
      <c r="N638" s="24"/>
      <c r="O638" s="24"/>
      <c r="P638" s="24"/>
    </row>
    <row r="639" ht="16.5" customHeight="1">
      <c r="A639" s="24"/>
      <c r="B639" s="24"/>
      <c r="G639" s="62"/>
      <c r="M639" s="21"/>
      <c r="N639" s="24"/>
      <c r="O639" s="24"/>
      <c r="P639" s="24"/>
    </row>
    <row r="640" ht="16.5" customHeight="1">
      <c r="A640" s="24"/>
      <c r="B640" s="24"/>
      <c r="G640" s="62"/>
      <c r="M640" s="21"/>
      <c r="N640" s="24"/>
      <c r="O640" s="24"/>
      <c r="P640" s="24"/>
    </row>
    <row r="641" ht="16.5" customHeight="1">
      <c r="A641" s="24"/>
      <c r="B641" s="24"/>
      <c r="G641" s="62"/>
      <c r="M641" s="21"/>
      <c r="N641" s="24"/>
      <c r="O641" s="24"/>
      <c r="P641" s="24"/>
    </row>
    <row r="642" ht="16.5" customHeight="1">
      <c r="A642" s="24"/>
      <c r="B642" s="24"/>
      <c r="G642" s="62"/>
      <c r="M642" s="21"/>
      <c r="N642" s="24"/>
      <c r="O642" s="24"/>
      <c r="P642" s="24"/>
    </row>
    <row r="643" ht="16.5" customHeight="1">
      <c r="A643" s="24"/>
      <c r="B643" s="24"/>
      <c r="G643" s="62"/>
      <c r="M643" s="21"/>
      <c r="N643" s="24"/>
      <c r="O643" s="24"/>
      <c r="P643" s="24"/>
    </row>
    <row r="644" ht="16.5" customHeight="1">
      <c r="A644" s="24"/>
      <c r="B644" s="24"/>
      <c r="G644" s="62"/>
      <c r="M644" s="21"/>
      <c r="N644" s="24"/>
      <c r="O644" s="24"/>
      <c r="P644" s="24"/>
    </row>
    <row r="645" ht="16.5" customHeight="1">
      <c r="A645" s="24"/>
      <c r="B645" s="24"/>
      <c r="G645" s="62"/>
      <c r="M645" s="21"/>
      <c r="N645" s="24"/>
      <c r="O645" s="24"/>
      <c r="P645" s="24"/>
    </row>
    <row r="646" ht="16.5" customHeight="1">
      <c r="A646" s="24"/>
      <c r="B646" s="24"/>
      <c r="G646" s="62"/>
      <c r="M646" s="21"/>
      <c r="N646" s="24"/>
      <c r="O646" s="24"/>
      <c r="P646" s="24"/>
    </row>
    <row r="647" ht="16.5" customHeight="1">
      <c r="A647" s="24"/>
      <c r="B647" s="24"/>
      <c r="G647" s="62"/>
      <c r="M647" s="21"/>
      <c r="N647" s="24"/>
      <c r="O647" s="24"/>
      <c r="P647" s="24"/>
    </row>
    <row r="648" ht="16.5" customHeight="1">
      <c r="A648" s="24"/>
      <c r="B648" s="24"/>
      <c r="G648" s="62"/>
      <c r="M648" s="21"/>
      <c r="N648" s="24"/>
      <c r="O648" s="24"/>
      <c r="P648" s="24"/>
    </row>
    <row r="649" ht="16.5" customHeight="1">
      <c r="A649" s="24"/>
      <c r="B649" s="24"/>
      <c r="G649" s="62"/>
      <c r="M649" s="21"/>
      <c r="N649" s="24"/>
      <c r="O649" s="24"/>
      <c r="P649" s="24"/>
    </row>
    <row r="650" ht="16.5" customHeight="1">
      <c r="A650" s="24"/>
      <c r="B650" s="24"/>
      <c r="G650" s="62"/>
      <c r="M650" s="21"/>
      <c r="N650" s="24"/>
      <c r="O650" s="24"/>
      <c r="P650" s="24"/>
    </row>
    <row r="651" ht="16.5" customHeight="1">
      <c r="A651" s="24"/>
      <c r="B651" s="24"/>
      <c r="G651" s="62"/>
      <c r="M651" s="21"/>
      <c r="N651" s="24"/>
      <c r="O651" s="24"/>
      <c r="P651" s="24"/>
    </row>
    <row r="652" ht="16.5" customHeight="1">
      <c r="A652" s="24"/>
      <c r="B652" s="24"/>
      <c r="G652" s="62"/>
      <c r="M652" s="21"/>
      <c r="N652" s="24"/>
      <c r="O652" s="24"/>
      <c r="P652" s="24"/>
    </row>
    <row r="653" ht="16.5" customHeight="1">
      <c r="A653" s="24"/>
      <c r="B653" s="24"/>
      <c r="G653" s="62"/>
      <c r="M653" s="21"/>
      <c r="N653" s="24"/>
      <c r="O653" s="24"/>
      <c r="P653" s="24"/>
    </row>
    <row r="654" ht="16.5" customHeight="1">
      <c r="A654" s="24"/>
      <c r="B654" s="24"/>
      <c r="G654" s="62"/>
      <c r="M654" s="21"/>
      <c r="N654" s="24"/>
      <c r="O654" s="24"/>
      <c r="P654" s="24"/>
    </row>
    <row r="655" ht="16.5" customHeight="1">
      <c r="A655" s="24"/>
      <c r="B655" s="24"/>
      <c r="G655" s="62"/>
      <c r="M655" s="21"/>
      <c r="N655" s="24"/>
      <c r="O655" s="24"/>
      <c r="P655" s="24"/>
    </row>
    <row r="656" ht="16.5" customHeight="1">
      <c r="A656" s="24"/>
      <c r="B656" s="24"/>
      <c r="G656" s="62"/>
      <c r="M656" s="21"/>
      <c r="N656" s="24"/>
      <c r="O656" s="24"/>
      <c r="P656" s="24"/>
    </row>
    <row r="657" ht="16.5" customHeight="1">
      <c r="A657" s="24"/>
      <c r="B657" s="24"/>
      <c r="G657" s="62"/>
      <c r="M657" s="21"/>
      <c r="N657" s="24"/>
      <c r="O657" s="24"/>
      <c r="P657" s="24"/>
    </row>
    <row r="658" ht="16.5" customHeight="1">
      <c r="A658" s="24"/>
      <c r="B658" s="24"/>
      <c r="G658" s="62"/>
      <c r="M658" s="21"/>
      <c r="N658" s="24"/>
      <c r="O658" s="24"/>
      <c r="P658" s="24"/>
    </row>
    <row r="659" ht="16.5" customHeight="1">
      <c r="A659" s="24"/>
      <c r="B659" s="24"/>
      <c r="G659" s="62"/>
      <c r="M659" s="21"/>
      <c r="N659" s="24"/>
      <c r="O659" s="24"/>
      <c r="P659" s="24"/>
    </row>
    <row r="660" ht="16.5" customHeight="1">
      <c r="A660" s="24"/>
      <c r="B660" s="24"/>
      <c r="G660" s="62"/>
      <c r="M660" s="21"/>
      <c r="N660" s="24"/>
      <c r="O660" s="24"/>
      <c r="P660" s="24"/>
    </row>
    <row r="661" ht="16.5" customHeight="1">
      <c r="A661" s="24"/>
      <c r="B661" s="24"/>
      <c r="G661" s="62"/>
      <c r="M661" s="21"/>
      <c r="N661" s="24"/>
      <c r="O661" s="24"/>
      <c r="P661" s="24"/>
    </row>
    <row r="662" ht="16.5" customHeight="1">
      <c r="A662" s="24"/>
      <c r="B662" s="24"/>
      <c r="G662" s="62"/>
      <c r="M662" s="21"/>
      <c r="N662" s="24"/>
      <c r="O662" s="24"/>
      <c r="P662" s="24"/>
    </row>
    <row r="663" ht="16.5" customHeight="1">
      <c r="A663" s="24"/>
      <c r="B663" s="24"/>
      <c r="G663" s="62"/>
      <c r="M663" s="21"/>
      <c r="N663" s="24"/>
      <c r="O663" s="24"/>
      <c r="P663" s="24"/>
    </row>
    <row r="664" ht="16.5" customHeight="1">
      <c r="A664" s="24"/>
      <c r="B664" s="24"/>
      <c r="G664" s="62"/>
      <c r="M664" s="21"/>
      <c r="N664" s="24"/>
      <c r="O664" s="24"/>
      <c r="P664" s="24"/>
    </row>
    <row r="665" ht="16.5" customHeight="1">
      <c r="A665" s="24"/>
      <c r="B665" s="24"/>
      <c r="G665" s="62"/>
      <c r="M665" s="21"/>
      <c r="N665" s="24"/>
      <c r="O665" s="24"/>
      <c r="P665" s="24"/>
    </row>
    <row r="666" ht="16.5" customHeight="1">
      <c r="A666" s="24"/>
      <c r="B666" s="24"/>
      <c r="G666" s="62"/>
      <c r="M666" s="21"/>
      <c r="N666" s="24"/>
      <c r="O666" s="24"/>
      <c r="P666" s="24"/>
    </row>
    <row r="667" ht="16.5" customHeight="1">
      <c r="A667" s="24"/>
      <c r="B667" s="24"/>
      <c r="G667" s="62"/>
      <c r="M667" s="21"/>
      <c r="N667" s="24"/>
      <c r="O667" s="24"/>
      <c r="P667" s="24"/>
    </row>
    <row r="668" ht="16.5" customHeight="1">
      <c r="A668" s="24"/>
      <c r="B668" s="24"/>
      <c r="G668" s="62"/>
      <c r="M668" s="21"/>
      <c r="N668" s="24"/>
      <c r="O668" s="24"/>
      <c r="P668" s="24"/>
    </row>
    <row r="669" ht="16.5" customHeight="1">
      <c r="A669" s="24"/>
      <c r="B669" s="24"/>
      <c r="G669" s="62"/>
      <c r="M669" s="21"/>
      <c r="N669" s="24"/>
      <c r="O669" s="24"/>
      <c r="P669" s="24"/>
    </row>
    <row r="670" ht="16.5" customHeight="1">
      <c r="A670" s="24"/>
      <c r="B670" s="24"/>
      <c r="G670" s="62"/>
      <c r="M670" s="21"/>
      <c r="N670" s="24"/>
      <c r="O670" s="24"/>
      <c r="P670" s="24"/>
    </row>
    <row r="671" ht="16.5" customHeight="1">
      <c r="A671" s="24"/>
      <c r="B671" s="24"/>
      <c r="G671" s="62"/>
      <c r="M671" s="21"/>
      <c r="N671" s="24"/>
      <c r="O671" s="24"/>
      <c r="P671" s="24"/>
    </row>
    <row r="672" ht="16.5" customHeight="1">
      <c r="A672" s="24"/>
      <c r="B672" s="24"/>
      <c r="G672" s="62"/>
      <c r="M672" s="21"/>
      <c r="N672" s="24"/>
      <c r="O672" s="24"/>
      <c r="P672" s="24"/>
    </row>
    <row r="673" ht="16.5" customHeight="1">
      <c r="A673" s="24"/>
      <c r="B673" s="24"/>
      <c r="G673" s="62"/>
      <c r="M673" s="21"/>
      <c r="N673" s="24"/>
      <c r="O673" s="24"/>
      <c r="P673" s="24"/>
    </row>
    <row r="674" ht="16.5" customHeight="1">
      <c r="A674" s="24"/>
      <c r="B674" s="24"/>
      <c r="G674" s="62"/>
      <c r="M674" s="21"/>
      <c r="N674" s="24"/>
      <c r="O674" s="24"/>
      <c r="P674" s="24"/>
    </row>
    <row r="675" ht="16.5" customHeight="1">
      <c r="A675" s="24"/>
      <c r="B675" s="24"/>
      <c r="G675" s="62"/>
      <c r="M675" s="21"/>
      <c r="N675" s="24"/>
      <c r="O675" s="24"/>
      <c r="P675" s="24"/>
    </row>
    <row r="676" ht="16.5" customHeight="1">
      <c r="A676" s="24"/>
      <c r="B676" s="24"/>
      <c r="G676" s="62"/>
      <c r="M676" s="21"/>
      <c r="N676" s="24"/>
      <c r="O676" s="24"/>
      <c r="P676" s="24"/>
    </row>
    <row r="677" ht="16.5" customHeight="1">
      <c r="A677" s="24"/>
      <c r="B677" s="24"/>
      <c r="G677" s="62"/>
      <c r="M677" s="21"/>
      <c r="N677" s="24"/>
      <c r="O677" s="24"/>
      <c r="P677" s="24"/>
    </row>
    <row r="678" ht="16.5" customHeight="1">
      <c r="A678" s="24"/>
      <c r="B678" s="24"/>
      <c r="G678" s="62"/>
      <c r="M678" s="21"/>
      <c r="N678" s="24"/>
      <c r="O678" s="24"/>
      <c r="P678" s="24"/>
    </row>
    <row r="679" ht="16.5" customHeight="1">
      <c r="A679" s="24"/>
      <c r="B679" s="24"/>
      <c r="G679" s="62"/>
      <c r="M679" s="21"/>
      <c r="N679" s="24"/>
      <c r="O679" s="24"/>
      <c r="P679" s="24"/>
    </row>
    <row r="680" ht="16.5" customHeight="1">
      <c r="A680" s="24"/>
      <c r="B680" s="24"/>
      <c r="G680" s="62"/>
      <c r="M680" s="21"/>
      <c r="N680" s="24"/>
      <c r="O680" s="24"/>
      <c r="P680" s="24"/>
    </row>
    <row r="681" ht="16.5" customHeight="1">
      <c r="A681" s="24"/>
      <c r="B681" s="24"/>
      <c r="G681" s="62"/>
      <c r="M681" s="21"/>
      <c r="N681" s="24"/>
      <c r="O681" s="24"/>
      <c r="P681" s="24"/>
    </row>
    <row r="682" ht="16.5" customHeight="1">
      <c r="A682" s="24"/>
      <c r="B682" s="24"/>
      <c r="G682" s="62"/>
      <c r="M682" s="21"/>
      <c r="N682" s="24"/>
      <c r="O682" s="24"/>
      <c r="P682" s="24"/>
    </row>
    <row r="683" ht="16.5" customHeight="1">
      <c r="A683" s="24"/>
      <c r="B683" s="24"/>
      <c r="G683" s="62"/>
      <c r="M683" s="21"/>
      <c r="N683" s="24"/>
      <c r="O683" s="24"/>
      <c r="P683" s="24"/>
    </row>
    <row r="684" ht="16.5" customHeight="1">
      <c r="A684" s="24"/>
      <c r="B684" s="24"/>
      <c r="G684" s="62"/>
      <c r="M684" s="21"/>
      <c r="N684" s="24"/>
      <c r="O684" s="24"/>
      <c r="P684" s="24"/>
    </row>
    <row r="685" ht="16.5" customHeight="1">
      <c r="A685" s="24"/>
      <c r="B685" s="24"/>
      <c r="G685" s="62"/>
      <c r="M685" s="21"/>
      <c r="N685" s="24"/>
      <c r="O685" s="24"/>
      <c r="P685" s="24"/>
    </row>
    <row r="686" ht="16.5" customHeight="1">
      <c r="A686" s="24"/>
      <c r="B686" s="24"/>
      <c r="G686" s="62"/>
      <c r="M686" s="21"/>
      <c r="N686" s="24"/>
      <c r="O686" s="24"/>
      <c r="P686" s="24"/>
    </row>
    <row r="687" ht="16.5" customHeight="1">
      <c r="A687" s="24"/>
      <c r="B687" s="24"/>
      <c r="G687" s="62"/>
      <c r="M687" s="21"/>
      <c r="N687" s="24"/>
      <c r="O687" s="24"/>
      <c r="P687" s="24"/>
    </row>
    <row r="688" ht="16.5" customHeight="1">
      <c r="A688" s="24"/>
      <c r="B688" s="24"/>
      <c r="G688" s="62"/>
      <c r="M688" s="21"/>
      <c r="N688" s="24"/>
      <c r="O688" s="24"/>
      <c r="P688" s="24"/>
    </row>
    <row r="689" ht="16.5" customHeight="1">
      <c r="A689" s="24"/>
      <c r="B689" s="24"/>
      <c r="G689" s="62"/>
      <c r="M689" s="21"/>
      <c r="N689" s="24"/>
      <c r="O689" s="24"/>
      <c r="P689" s="24"/>
    </row>
    <row r="690" ht="16.5" customHeight="1">
      <c r="A690" s="24"/>
      <c r="B690" s="24"/>
      <c r="G690" s="62"/>
      <c r="M690" s="21"/>
      <c r="N690" s="24"/>
      <c r="O690" s="24"/>
      <c r="P690" s="24"/>
    </row>
    <row r="691" ht="16.5" customHeight="1">
      <c r="A691" s="24"/>
      <c r="B691" s="24"/>
      <c r="G691" s="62"/>
      <c r="M691" s="21"/>
      <c r="N691" s="24"/>
      <c r="O691" s="24"/>
      <c r="P691" s="24"/>
    </row>
    <row r="692" ht="16.5" customHeight="1">
      <c r="A692" s="24"/>
      <c r="B692" s="24"/>
      <c r="G692" s="62"/>
      <c r="M692" s="21"/>
      <c r="N692" s="24"/>
      <c r="O692" s="24"/>
      <c r="P692" s="24"/>
    </row>
    <row r="693" ht="16.5" customHeight="1">
      <c r="A693" s="24"/>
      <c r="B693" s="24"/>
      <c r="G693" s="62"/>
      <c r="M693" s="21"/>
      <c r="N693" s="24"/>
      <c r="O693" s="24"/>
      <c r="P693" s="24"/>
    </row>
    <row r="694" ht="16.5" customHeight="1">
      <c r="A694" s="24"/>
      <c r="B694" s="24"/>
      <c r="G694" s="62"/>
      <c r="M694" s="21"/>
      <c r="N694" s="24"/>
      <c r="O694" s="24"/>
      <c r="P694" s="24"/>
    </row>
    <row r="695" ht="16.5" customHeight="1">
      <c r="A695" s="24"/>
      <c r="B695" s="24"/>
      <c r="G695" s="62"/>
      <c r="M695" s="21"/>
      <c r="N695" s="24"/>
      <c r="O695" s="24"/>
      <c r="P695" s="24"/>
    </row>
    <row r="696" ht="16.5" customHeight="1">
      <c r="A696" s="24"/>
      <c r="B696" s="24"/>
      <c r="G696" s="62"/>
      <c r="M696" s="21"/>
      <c r="N696" s="24"/>
      <c r="O696" s="24"/>
      <c r="P696" s="24"/>
    </row>
    <row r="697" ht="16.5" customHeight="1">
      <c r="A697" s="24"/>
      <c r="B697" s="24"/>
      <c r="G697" s="62"/>
      <c r="M697" s="21"/>
      <c r="N697" s="24"/>
      <c r="O697" s="24"/>
      <c r="P697" s="24"/>
    </row>
    <row r="698" ht="16.5" customHeight="1">
      <c r="A698" s="24"/>
      <c r="B698" s="24"/>
      <c r="G698" s="62"/>
      <c r="M698" s="21"/>
      <c r="N698" s="24"/>
      <c r="O698" s="24"/>
      <c r="P698" s="24"/>
    </row>
    <row r="699" ht="16.5" customHeight="1">
      <c r="A699" s="24"/>
      <c r="B699" s="24"/>
      <c r="G699" s="62"/>
      <c r="M699" s="21"/>
      <c r="N699" s="24"/>
      <c r="O699" s="24"/>
      <c r="P699" s="24"/>
    </row>
    <row r="700" ht="16.5" customHeight="1">
      <c r="A700" s="24"/>
      <c r="B700" s="24"/>
      <c r="G700" s="62"/>
      <c r="M700" s="21"/>
      <c r="N700" s="24"/>
      <c r="O700" s="24"/>
      <c r="P700" s="24"/>
    </row>
    <row r="701" ht="16.5" customHeight="1">
      <c r="A701" s="24"/>
      <c r="B701" s="24"/>
      <c r="G701" s="62"/>
      <c r="M701" s="21"/>
      <c r="N701" s="24"/>
      <c r="O701" s="24"/>
      <c r="P701" s="24"/>
    </row>
    <row r="702" ht="16.5" customHeight="1">
      <c r="A702" s="24"/>
      <c r="B702" s="24"/>
      <c r="G702" s="62"/>
      <c r="M702" s="21"/>
      <c r="N702" s="24"/>
      <c r="O702" s="24"/>
      <c r="P702" s="24"/>
    </row>
    <row r="703" ht="16.5" customHeight="1">
      <c r="A703" s="24"/>
      <c r="B703" s="24"/>
      <c r="G703" s="62"/>
      <c r="M703" s="21"/>
      <c r="N703" s="24"/>
      <c r="O703" s="24"/>
      <c r="P703" s="24"/>
    </row>
    <row r="704" ht="16.5" customHeight="1">
      <c r="A704" s="24"/>
      <c r="B704" s="24"/>
      <c r="G704" s="62"/>
      <c r="M704" s="21"/>
      <c r="N704" s="24"/>
      <c r="O704" s="24"/>
      <c r="P704" s="24"/>
    </row>
    <row r="705" ht="16.5" customHeight="1">
      <c r="A705" s="24"/>
      <c r="B705" s="24"/>
      <c r="G705" s="62"/>
      <c r="M705" s="21"/>
      <c r="N705" s="24"/>
      <c r="O705" s="24"/>
      <c r="P705" s="24"/>
    </row>
    <row r="706" ht="16.5" customHeight="1">
      <c r="A706" s="24"/>
      <c r="B706" s="24"/>
      <c r="G706" s="62"/>
      <c r="M706" s="21"/>
      <c r="N706" s="24"/>
      <c r="O706" s="24"/>
      <c r="P706" s="24"/>
    </row>
    <row r="707" ht="16.5" customHeight="1">
      <c r="A707" s="24"/>
      <c r="B707" s="24"/>
      <c r="G707" s="62"/>
      <c r="M707" s="21"/>
      <c r="N707" s="24"/>
      <c r="O707" s="24"/>
      <c r="P707" s="24"/>
    </row>
    <row r="708" ht="16.5" customHeight="1">
      <c r="A708" s="24"/>
      <c r="B708" s="24"/>
      <c r="G708" s="62"/>
      <c r="M708" s="21"/>
      <c r="N708" s="24"/>
      <c r="O708" s="24"/>
      <c r="P708" s="24"/>
    </row>
    <row r="709" ht="16.5" customHeight="1">
      <c r="A709" s="24"/>
      <c r="B709" s="24"/>
      <c r="G709" s="62"/>
      <c r="M709" s="21"/>
      <c r="N709" s="24"/>
      <c r="O709" s="24"/>
      <c r="P709" s="24"/>
    </row>
    <row r="710" ht="16.5" customHeight="1">
      <c r="A710" s="24"/>
      <c r="B710" s="24"/>
      <c r="G710" s="62"/>
      <c r="M710" s="21"/>
      <c r="N710" s="24"/>
      <c r="O710" s="24"/>
      <c r="P710" s="24"/>
    </row>
    <row r="711" ht="16.5" customHeight="1">
      <c r="A711" s="24"/>
      <c r="B711" s="24"/>
      <c r="G711" s="62"/>
      <c r="M711" s="21"/>
      <c r="N711" s="24"/>
      <c r="O711" s="24"/>
      <c r="P711" s="24"/>
    </row>
    <row r="712" ht="16.5" customHeight="1">
      <c r="A712" s="24"/>
      <c r="B712" s="24"/>
      <c r="G712" s="62"/>
      <c r="M712" s="21"/>
      <c r="N712" s="24"/>
      <c r="O712" s="24"/>
      <c r="P712" s="24"/>
    </row>
    <row r="713" ht="16.5" customHeight="1">
      <c r="A713" s="24"/>
      <c r="B713" s="24"/>
      <c r="G713" s="62"/>
      <c r="M713" s="21"/>
      <c r="N713" s="24"/>
      <c r="O713" s="24"/>
      <c r="P713" s="24"/>
    </row>
    <row r="714" ht="16.5" customHeight="1">
      <c r="A714" s="24"/>
      <c r="B714" s="24"/>
      <c r="G714" s="62"/>
      <c r="M714" s="21"/>
      <c r="N714" s="24"/>
      <c r="O714" s="24"/>
      <c r="P714" s="24"/>
    </row>
    <row r="715" ht="16.5" customHeight="1">
      <c r="A715" s="24"/>
      <c r="B715" s="24"/>
      <c r="G715" s="62"/>
      <c r="M715" s="21"/>
      <c r="N715" s="24"/>
      <c r="O715" s="24"/>
      <c r="P715" s="24"/>
    </row>
    <row r="716" ht="16.5" customHeight="1">
      <c r="A716" s="24"/>
      <c r="B716" s="24"/>
      <c r="G716" s="62"/>
      <c r="M716" s="21"/>
      <c r="N716" s="24"/>
      <c r="O716" s="24"/>
      <c r="P716" s="24"/>
    </row>
    <row r="717" ht="16.5" customHeight="1">
      <c r="A717" s="24"/>
      <c r="B717" s="24"/>
      <c r="G717" s="62"/>
      <c r="M717" s="21"/>
      <c r="N717" s="24"/>
      <c r="O717" s="24"/>
      <c r="P717" s="24"/>
    </row>
    <row r="718" ht="16.5" customHeight="1">
      <c r="A718" s="24"/>
      <c r="B718" s="24"/>
      <c r="G718" s="62"/>
      <c r="M718" s="21"/>
      <c r="N718" s="24"/>
      <c r="O718" s="24"/>
      <c r="P718" s="24"/>
    </row>
    <row r="719" ht="16.5" customHeight="1">
      <c r="A719" s="24"/>
      <c r="B719" s="24"/>
      <c r="G719" s="62"/>
      <c r="M719" s="21"/>
      <c r="N719" s="24"/>
      <c r="O719" s="24"/>
      <c r="P719" s="24"/>
    </row>
    <row r="720" ht="16.5" customHeight="1">
      <c r="A720" s="24"/>
      <c r="B720" s="24"/>
      <c r="G720" s="62"/>
      <c r="M720" s="21"/>
      <c r="N720" s="24"/>
      <c r="O720" s="24"/>
      <c r="P720" s="24"/>
    </row>
    <row r="721" ht="16.5" customHeight="1">
      <c r="A721" s="24"/>
      <c r="B721" s="24"/>
      <c r="G721" s="62"/>
      <c r="M721" s="21"/>
      <c r="N721" s="24"/>
      <c r="O721" s="24"/>
      <c r="P721" s="24"/>
    </row>
    <row r="722" ht="16.5" customHeight="1">
      <c r="A722" s="24"/>
      <c r="B722" s="24"/>
      <c r="G722" s="62"/>
      <c r="M722" s="21"/>
      <c r="N722" s="24"/>
      <c r="O722" s="24"/>
      <c r="P722" s="24"/>
    </row>
    <row r="723" ht="16.5" customHeight="1">
      <c r="A723" s="24"/>
      <c r="B723" s="24"/>
      <c r="G723" s="62"/>
      <c r="M723" s="21"/>
      <c r="N723" s="24"/>
      <c r="O723" s="24"/>
      <c r="P723" s="24"/>
    </row>
    <row r="724" ht="16.5" customHeight="1">
      <c r="A724" s="24"/>
      <c r="B724" s="24"/>
      <c r="G724" s="62"/>
      <c r="M724" s="21"/>
      <c r="N724" s="24"/>
      <c r="O724" s="24"/>
      <c r="P724" s="24"/>
    </row>
    <row r="725" ht="16.5" customHeight="1">
      <c r="A725" s="24"/>
      <c r="B725" s="24"/>
      <c r="G725" s="62"/>
      <c r="M725" s="21"/>
      <c r="N725" s="24"/>
      <c r="O725" s="24"/>
      <c r="P725" s="24"/>
    </row>
    <row r="726" ht="16.5" customHeight="1">
      <c r="A726" s="24"/>
      <c r="B726" s="24"/>
      <c r="G726" s="62"/>
      <c r="M726" s="21"/>
      <c r="N726" s="24"/>
      <c r="O726" s="24"/>
      <c r="P726" s="24"/>
    </row>
    <row r="727" ht="16.5" customHeight="1">
      <c r="A727" s="24"/>
      <c r="B727" s="24"/>
      <c r="G727" s="62"/>
      <c r="M727" s="21"/>
      <c r="N727" s="24"/>
      <c r="O727" s="24"/>
      <c r="P727" s="24"/>
    </row>
    <row r="728" ht="16.5" customHeight="1">
      <c r="A728" s="24"/>
      <c r="B728" s="24"/>
      <c r="G728" s="62"/>
      <c r="M728" s="21"/>
      <c r="N728" s="24"/>
      <c r="O728" s="24"/>
      <c r="P728" s="24"/>
    </row>
    <row r="729" ht="16.5" customHeight="1">
      <c r="A729" s="24"/>
      <c r="B729" s="24"/>
      <c r="G729" s="62"/>
      <c r="M729" s="21"/>
      <c r="N729" s="24"/>
      <c r="O729" s="24"/>
      <c r="P729" s="24"/>
    </row>
    <row r="730" ht="16.5" customHeight="1">
      <c r="A730" s="24"/>
      <c r="B730" s="24"/>
      <c r="G730" s="62"/>
      <c r="M730" s="21"/>
      <c r="N730" s="24"/>
      <c r="O730" s="24"/>
      <c r="P730" s="24"/>
    </row>
    <row r="731" ht="16.5" customHeight="1">
      <c r="A731" s="24"/>
      <c r="B731" s="24"/>
      <c r="G731" s="62"/>
      <c r="M731" s="21"/>
      <c r="N731" s="24"/>
      <c r="O731" s="24"/>
      <c r="P731" s="24"/>
    </row>
    <row r="732" ht="16.5" customHeight="1">
      <c r="A732" s="24"/>
      <c r="B732" s="24"/>
      <c r="G732" s="62"/>
      <c r="M732" s="21"/>
      <c r="N732" s="24"/>
      <c r="O732" s="24"/>
      <c r="P732" s="24"/>
    </row>
    <row r="733" ht="16.5" customHeight="1">
      <c r="A733" s="24"/>
      <c r="B733" s="24"/>
      <c r="G733" s="62"/>
      <c r="M733" s="21"/>
      <c r="N733" s="24"/>
      <c r="O733" s="24"/>
      <c r="P733" s="24"/>
    </row>
    <row r="734" ht="16.5" customHeight="1">
      <c r="A734" s="24"/>
      <c r="B734" s="24"/>
      <c r="G734" s="62"/>
      <c r="M734" s="21"/>
      <c r="N734" s="24"/>
      <c r="O734" s="24"/>
      <c r="P734" s="24"/>
    </row>
    <row r="735" ht="16.5" customHeight="1">
      <c r="A735" s="24"/>
      <c r="B735" s="24"/>
      <c r="G735" s="62"/>
      <c r="M735" s="21"/>
      <c r="N735" s="24"/>
      <c r="O735" s="24"/>
      <c r="P735" s="24"/>
    </row>
    <row r="736" ht="16.5" customHeight="1">
      <c r="A736" s="24"/>
      <c r="B736" s="24"/>
      <c r="G736" s="62"/>
      <c r="M736" s="21"/>
      <c r="N736" s="24"/>
      <c r="O736" s="24"/>
      <c r="P736" s="24"/>
    </row>
    <row r="737" ht="16.5" customHeight="1">
      <c r="A737" s="24"/>
      <c r="B737" s="24"/>
      <c r="G737" s="62"/>
      <c r="M737" s="21"/>
      <c r="N737" s="24"/>
      <c r="O737" s="24"/>
      <c r="P737" s="24"/>
    </row>
    <row r="738" ht="16.5" customHeight="1">
      <c r="A738" s="24"/>
      <c r="B738" s="24"/>
      <c r="G738" s="62"/>
      <c r="M738" s="21"/>
      <c r="N738" s="24"/>
      <c r="O738" s="24"/>
      <c r="P738" s="24"/>
    </row>
    <row r="739" ht="16.5" customHeight="1">
      <c r="A739" s="24"/>
      <c r="B739" s="24"/>
      <c r="G739" s="62"/>
      <c r="M739" s="21"/>
      <c r="N739" s="24"/>
      <c r="O739" s="24"/>
      <c r="P739" s="24"/>
    </row>
    <row r="740" ht="16.5" customHeight="1">
      <c r="A740" s="24"/>
      <c r="B740" s="24"/>
      <c r="G740" s="62"/>
      <c r="M740" s="21"/>
      <c r="N740" s="24"/>
      <c r="O740" s="24"/>
      <c r="P740" s="24"/>
    </row>
    <row r="741" ht="16.5" customHeight="1">
      <c r="A741" s="24"/>
      <c r="B741" s="24"/>
      <c r="G741" s="62"/>
      <c r="M741" s="21"/>
      <c r="N741" s="24"/>
      <c r="O741" s="24"/>
      <c r="P741" s="24"/>
    </row>
    <row r="742" ht="16.5" customHeight="1">
      <c r="A742" s="24"/>
      <c r="B742" s="24"/>
      <c r="G742" s="62"/>
      <c r="M742" s="21"/>
      <c r="N742" s="24"/>
      <c r="O742" s="24"/>
      <c r="P742" s="24"/>
    </row>
    <row r="743" ht="16.5" customHeight="1">
      <c r="A743" s="24"/>
      <c r="B743" s="24"/>
      <c r="G743" s="62"/>
      <c r="M743" s="21"/>
      <c r="N743" s="24"/>
      <c r="O743" s="24"/>
      <c r="P743" s="24"/>
    </row>
    <row r="744" ht="16.5" customHeight="1">
      <c r="A744" s="24"/>
      <c r="B744" s="24"/>
      <c r="G744" s="62"/>
      <c r="M744" s="21"/>
      <c r="N744" s="24"/>
      <c r="O744" s="24"/>
      <c r="P744" s="24"/>
    </row>
    <row r="745" ht="16.5" customHeight="1">
      <c r="A745" s="24"/>
      <c r="B745" s="24"/>
      <c r="G745" s="62"/>
      <c r="M745" s="21"/>
      <c r="N745" s="24"/>
      <c r="O745" s="24"/>
      <c r="P745" s="24"/>
    </row>
    <row r="746" ht="16.5" customHeight="1">
      <c r="A746" s="24"/>
      <c r="B746" s="24"/>
      <c r="G746" s="62"/>
      <c r="M746" s="21"/>
      <c r="N746" s="24"/>
      <c r="O746" s="24"/>
      <c r="P746" s="24"/>
    </row>
    <row r="747" ht="16.5" customHeight="1">
      <c r="A747" s="24"/>
      <c r="B747" s="24"/>
      <c r="G747" s="62"/>
      <c r="M747" s="21"/>
      <c r="N747" s="24"/>
      <c r="O747" s="24"/>
      <c r="P747" s="24"/>
    </row>
    <row r="748" ht="16.5" customHeight="1">
      <c r="A748" s="24"/>
      <c r="B748" s="24"/>
      <c r="G748" s="62"/>
      <c r="M748" s="21"/>
      <c r="N748" s="24"/>
      <c r="O748" s="24"/>
      <c r="P748" s="24"/>
    </row>
    <row r="749" ht="16.5" customHeight="1">
      <c r="A749" s="24"/>
      <c r="B749" s="24"/>
      <c r="G749" s="62"/>
      <c r="M749" s="21"/>
      <c r="N749" s="24"/>
      <c r="O749" s="24"/>
      <c r="P749" s="24"/>
    </row>
    <row r="750" ht="16.5" customHeight="1">
      <c r="A750" s="24"/>
      <c r="B750" s="24"/>
      <c r="G750" s="62"/>
      <c r="M750" s="21"/>
      <c r="N750" s="24"/>
      <c r="O750" s="24"/>
      <c r="P750" s="24"/>
    </row>
    <row r="751" ht="16.5" customHeight="1">
      <c r="A751" s="24"/>
      <c r="B751" s="24"/>
      <c r="G751" s="62"/>
      <c r="M751" s="21"/>
      <c r="N751" s="24"/>
      <c r="O751" s="24"/>
      <c r="P751" s="24"/>
    </row>
    <row r="752" ht="16.5" customHeight="1">
      <c r="A752" s="24"/>
      <c r="B752" s="24"/>
      <c r="G752" s="62"/>
      <c r="M752" s="21"/>
      <c r="N752" s="24"/>
      <c r="O752" s="24"/>
      <c r="P752" s="24"/>
    </row>
    <row r="753" ht="16.5" customHeight="1">
      <c r="A753" s="24"/>
      <c r="B753" s="24"/>
      <c r="G753" s="62"/>
      <c r="M753" s="21"/>
      <c r="N753" s="24"/>
      <c r="O753" s="24"/>
      <c r="P753" s="24"/>
    </row>
    <row r="754" ht="16.5" customHeight="1">
      <c r="A754" s="24"/>
      <c r="B754" s="24"/>
      <c r="G754" s="62"/>
      <c r="M754" s="21"/>
      <c r="N754" s="24"/>
      <c r="O754" s="24"/>
      <c r="P754" s="24"/>
    </row>
    <row r="755" ht="16.5" customHeight="1">
      <c r="A755" s="24"/>
      <c r="B755" s="24"/>
      <c r="G755" s="62"/>
      <c r="M755" s="21"/>
      <c r="N755" s="24"/>
      <c r="O755" s="24"/>
      <c r="P755" s="24"/>
    </row>
    <row r="756" ht="16.5" customHeight="1">
      <c r="A756" s="24"/>
      <c r="B756" s="24"/>
      <c r="G756" s="62"/>
      <c r="M756" s="21"/>
      <c r="N756" s="24"/>
      <c r="O756" s="24"/>
      <c r="P756" s="24"/>
    </row>
    <row r="757" ht="16.5" customHeight="1">
      <c r="A757" s="24"/>
      <c r="B757" s="24"/>
      <c r="G757" s="62"/>
      <c r="M757" s="21"/>
      <c r="N757" s="24"/>
      <c r="O757" s="24"/>
      <c r="P757" s="24"/>
    </row>
    <row r="758" ht="16.5" customHeight="1">
      <c r="A758" s="24"/>
      <c r="B758" s="24"/>
      <c r="G758" s="62"/>
      <c r="M758" s="21"/>
      <c r="N758" s="24"/>
      <c r="O758" s="24"/>
      <c r="P758" s="24"/>
    </row>
    <row r="759" ht="16.5" customHeight="1">
      <c r="A759" s="24"/>
      <c r="B759" s="24"/>
      <c r="G759" s="62"/>
      <c r="M759" s="21"/>
      <c r="N759" s="24"/>
      <c r="O759" s="24"/>
      <c r="P759" s="24"/>
    </row>
    <row r="760" ht="16.5" customHeight="1">
      <c r="A760" s="24"/>
      <c r="B760" s="24"/>
      <c r="G760" s="62"/>
      <c r="M760" s="21"/>
      <c r="N760" s="24"/>
      <c r="O760" s="24"/>
      <c r="P760" s="24"/>
    </row>
    <row r="761" ht="16.5" customHeight="1">
      <c r="A761" s="24"/>
      <c r="B761" s="24"/>
      <c r="G761" s="62"/>
      <c r="M761" s="21"/>
      <c r="N761" s="24"/>
      <c r="O761" s="24"/>
      <c r="P761" s="24"/>
    </row>
    <row r="762" ht="16.5" customHeight="1">
      <c r="A762" s="24"/>
      <c r="B762" s="24"/>
      <c r="G762" s="62"/>
      <c r="M762" s="21"/>
      <c r="N762" s="24"/>
      <c r="O762" s="24"/>
      <c r="P762" s="24"/>
    </row>
    <row r="763" ht="16.5" customHeight="1">
      <c r="A763" s="24"/>
      <c r="B763" s="24"/>
      <c r="G763" s="62"/>
      <c r="M763" s="21"/>
      <c r="N763" s="24"/>
      <c r="O763" s="24"/>
      <c r="P763" s="24"/>
    </row>
    <row r="764" ht="16.5" customHeight="1">
      <c r="A764" s="24"/>
      <c r="B764" s="24"/>
      <c r="G764" s="62"/>
      <c r="M764" s="21"/>
      <c r="N764" s="24"/>
      <c r="O764" s="24"/>
      <c r="P764" s="24"/>
    </row>
    <row r="765" ht="16.5" customHeight="1">
      <c r="A765" s="24"/>
      <c r="B765" s="24"/>
      <c r="G765" s="62"/>
      <c r="M765" s="21"/>
      <c r="N765" s="24"/>
      <c r="O765" s="24"/>
      <c r="P765" s="24"/>
    </row>
    <row r="766" ht="16.5" customHeight="1">
      <c r="A766" s="24"/>
      <c r="B766" s="24"/>
      <c r="G766" s="62"/>
      <c r="M766" s="21"/>
      <c r="N766" s="24"/>
      <c r="O766" s="24"/>
      <c r="P766" s="24"/>
    </row>
    <row r="767" ht="16.5" customHeight="1">
      <c r="A767" s="24"/>
      <c r="B767" s="24"/>
      <c r="G767" s="62"/>
      <c r="M767" s="21"/>
      <c r="N767" s="24"/>
      <c r="O767" s="24"/>
      <c r="P767" s="24"/>
    </row>
    <row r="768" ht="16.5" customHeight="1">
      <c r="A768" s="24"/>
      <c r="B768" s="24"/>
      <c r="G768" s="62"/>
      <c r="M768" s="21"/>
      <c r="N768" s="24"/>
      <c r="O768" s="24"/>
      <c r="P768" s="24"/>
    </row>
    <row r="769" ht="16.5" customHeight="1">
      <c r="A769" s="24"/>
      <c r="B769" s="24"/>
      <c r="G769" s="62"/>
      <c r="M769" s="21"/>
      <c r="N769" s="24"/>
      <c r="O769" s="24"/>
      <c r="P769" s="24"/>
    </row>
    <row r="770" ht="16.5" customHeight="1">
      <c r="A770" s="24"/>
      <c r="B770" s="24"/>
      <c r="G770" s="62"/>
      <c r="M770" s="21"/>
      <c r="N770" s="24"/>
      <c r="O770" s="24"/>
      <c r="P770" s="24"/>
    </row>
    <row r="771" ht="16.5" customHeight="1">
      <c r="A771" s="24"/>
      <c r="B771" s="24"/>
      <c r="G771" s="62"/>
      <c r="M771" s="21"/>
      <c r="N771" s="24"/>
      <c r="O771" s="24"/>
      <c r="P771" s="24"/>
    </row>
    <row r="772" ht="16.5" customHeight="1">
      <c r="A772" s="24"/>
      <c r="B772" s="24"/>
      <c r="G772" s="62"/>
      <c r="M772" s="21"/>
      <c r="N772" s="24"/>
      <c r="O772" s="24"/>
      <c r="P772" s="24"/>
    </row>
    <row r="773" ht="16.5" customHeight="1">
      <c r="A773" s="24"/>
      <c r="B773" s="24"/>
      <c r="G773" s="62"/>
      <c r="M773" s="21"/>
      <c r="N773" s="24"/>
      <c r="O773" s="24"/>
      <c r="P773" s="24"/>
    </row>
    <row r="774" ht="16.5" customHeight="1">
      <c r="A774" s="24"/>
      <c r="B774" s="24"/>
      <c r="G774" s="62"/>
      <c r="M774" s="21"/>
      <c r="N774" s="24"/>
      <c r="O774" s="24"/>
      <c r="P774" s="24"/>
    </row>
    <row r="775" ht="16.5" customHeight="1">
      <c r="A775" s="24"/>
      <c r="B775" s="24"/>
      <c r="G775" s="62"/>
      <c r="M775" s="21"/>
      <c r="N775" s="24"/>
      <c r="O775" s="24"/>
      <c r="P775" s="24"/>
    </row>
    <row r="776" ht="16.5" customHeight="1">
      <c r="A776" s="24"/>
      <c r="B776" s="24"/>
      <c r="G776" s="62"/>
      <c r="M776" s="21"/>
      <c r="N776" s="24"/>
      <c r="O776" s="24"/>
      <c r="P776" s="24"/>
    </row>
    <row r="777" ht="16.5" customHeight="1">
      <c r="A777" s="24"/>
      <c r="B777" s="24"/>
      <c r="G777" s="62"/>
      <c r="M777" s="21"/>
      <c r="N777" s="24"/>
      <c r="O777" s="24"/>
      <c r="P777" s="24"/>
    </row>
    <row r="778" ht="16.5" customHeight="1">
      <c r="A778" s="24"/>
      <c r="B778" s="24"/>
      <c r="G778" s="62"/>
      <c r="M778" s="21"/>
      <c r="N778" s="24"/>
      <c r="O778" s="24"/>
      <c r="P778" s="24"/>
    </row>
    <row r="779" ht="16.5" customHeight="1">
      <c r="A779" s="24"/>
      <c r="B779" s="24"/>
      <c r="G779" s="62"/>
      <c r="M779" s="21"/>
      <c r="N779" s="24"/>
      <c r="O779" s="24"/>
      <c r="P779" s="24"/>
    </row>
    <row r="780" ht="16.5" customHeight="1">
      <c r="A780" s="24"/>
      <c r="B780" s="24"/>
      <c r="G780" s="62"/>
      <c r="M780" s="21"/>
      <c r="N780" s="24"/>
      <c r="O780" s="24"/>
      <c r="P780" s="24"/>
    </row>
    <row r="781" ht="16.5" customHeight="1">
      <c r="A781" s="24"/>
      <c r="B781" s="24"/>
      <c r="G781" s="62"/>
      <c r="M781" s="21"/>
      <c r="N781" s="24"/>
      <c r="O781" s="24"/>
      <c r="P781" s="24"/>
    </row>
    <row r="782" ht="16.5" customHeight="1">
      <c r="A782" s="24"/>
      <c r="B782" s="24"/>
      <c r="G782" s="62"/>
      <c r="M782" s="21"/>
      <c r="N782" s="24"/>
      <c r="O782" s="24"/>
      <c r="P782" s="24"/>
    </row>
    <row r="783" ht="16.5" customHeight="1">
      <c r="A783" s="24"/>
      <c r="B783" s="24"/>
      <c r="G783" s="62"/>
      <c r="M783" s="21"/>
      <c r="N783" s="24"/>
      <c r="O783" s="24"/>
      <c r="P783" s="24"/>
    </row>
    <row r="784" ht="16.5" customHeight="1">
      <c r="A784" s="24"/>
      <c r="B784" s="24"/>
      <c r="G784" s="62"/>
      <c r="M784" s="21"/>
      <c r="N784" s="24"/>
      <c r="O784" s="24"/>
      <c r="P784" s="24"/>
    </row>
    <row r="785" ht="16.5" customHeight="1">
      <c r="A785" s="24"/>
      <c r="B785" s="24"/>
      <c r="G785" s="62"/>
      <c r="M785" s="21"/>
      <c r="N785" s="24"/>
      <c r="O785" s="24"/>
      <c r="P785" s="24"/>
    </row>
    <row r="786" ht="16.5" customHeight="1">
      <c r="A786" s="24"/>
      <c r="B786" s="24"/>
      <c r="G786" s="62"/>
      <c r="M786" s="21"/>
      <c r="N786" s="24"/>
      <c r="O786" s="24"/>
      <c r="P786" s="24"/>
    </row>
    <row r="787" ht="16.5" customHeight="1">
      <c r="A787" s="24"/>
      <c r="B787" s="24"/>
      <c r="G787" s="62"/>
      <c r="M787" s="21"/>
      <c r="N787" s="24"/>
      <c r="O787" s="24"/>
      <c r="P787" s="24"/>
    </row>
    <row r="788" ht="16.5" customHeight="1">
      <c r="A788" s="24"/>
      <c r="B788" s="24"/>
      <c r="G788" s="62"/>
      <c r="M788" s="21"/>
      <c r="N788" s="24"/>
      <c r="O788" s="24"/>
      <c r="P788" s="24"/>
    </row>
    <row r="789" ht="16.5" customHeight="1">
      <c r="A789" s="24"/>
      <c r="B789" s="24"/>
      <c r="G789" s="62"/>
      <c r="M789" s="21"/>
      <c r="N789" s="24"/>
      <c r="O789" s="24"/>
      <c r="P789" s="24"/>
    </row>
    <row r="790" ht="16.5" customHeight="1">
      <c r="A790" s="24"/>
      <c r="B790" s="24"/>
      <c r="G790" s="62"/>
      <c r="M790" s="21"/>
      <c r="N790" s="24"/>
      <c r="O790" s="24"/>
      <c r="P790" s="24"/>
    </row>
    <row r="791" ht="16.5" customHeight="1">
      <c r="A791" s="24"/>
      <c r="B791" s="24"/>
      <c r="G791" s="62"/>
      <c r="M791" s="21"/>
      <c r="N791" s="24"/>
      <c r="O791" s="24"/>
      <c r="P791" s="24"/>
    </row>
    <row r="792" ht="16.5" customHeight="1">
      <c r="A792" s="24"/>
      <c r="B792" s="24"/>
      <c r="G792" s="62"/>
      <c r="M792" s="21"/>
      <c r="N792" s="24"/>
      <c r="O792" s="24"/>
      <c r="P792" s="24"/>
    </row>
    <row r="793" ht="16.5" customHeight="1">
      <c r="A793" s="24"/>
      <c r="B793" s="24"/>
      <c r="G793" s="62"/>
      <c r="M793" s="21"/>
      <c r="N793" s="24"/>
      <c r="O793" s="24"/>
      <c r="P793" s="24"/>
    </row>
    <row r="794" ht="16.5" customHeight="1">
      <c r="A794" s="24"/>
      <c r="B794" s="24"/>
      <c r="G794" s="62"/>
      <c r="M794" s="21"/>
      <c r="N794" s="24"/>
      <c r="O794" s="24"/>
      <c r="P794" s="24"/>
    </row>
    <row r="795" ht="16.5" customHeight="1">
      <c r="A795" s="24"/>
      <c r="B795" s="24"/>
      <c r="G795" s="62"/>
      <c r="M795" s="21"/>
      <c r="N795" s="24"/>
      <c r="O795" s="24"/>
      <c r="P795" s="24"/>
    </row>
    <row r="796" ht="16.5" customHeight="1">
      <c r="A796" s="24"/>
      <c r="B796" s="24"/>
      <c r="G796" s="62"/>
      <c r="M796" s="21"/>
      <c r="N796" s="24"/>
      <c r="O796" s="24"/>
      <c r="P796" s="24"/>
    </row>
    <row r="797" ht="16.5" customHeight="1">
      <c r="A797" s="24"/>
      <c r="B797" s="24"/>
      <c r="G797" s="62"/>
      <c r="M797" s="21"/>
      <c r="N797" s="24"/>
      <c r="O797" s="24"/>
      <c r="P797" s="24"/>
    </row>
    <row r="798" ht="16.5" customHeight="1">
      <c r="A798" s="24"/>
      <c r="B798" s="24"/>
      <c r="G798" s="62"/>
      <c r="M798" s="21"/>
      <c r="N798" s="24"/>
      <c r="O798" s="24"/>
      <c r="P798" s="24"/>
    </row>
    <row r="799" ht="16.5" customHeight="1">
      <c r="A799" s="24"/>
      <c r="B799" s="24"/>
      <c r="G799" s="62"/>
      <c r="M799" s="21"/>
      <c r="N799" s="24"/>
      <c r="O799" s="24"/>
      <c r="P799" s="24"/>
    </row>
    <row r="800" ht="16.5" customHeight="1">
      <c r="A800" s="24"/>
      <c r="B800" s="24"/>
      <c r="G800" s="62"/>
      <c r="M800" s="21"/>
      <c r="N800" s="24"/>
      <c r="O800" s="24"/>
      <c r="P800" s="24"/>
    </row>
    <row r="801" ht="16.5" customHeight="1">
      <c r="A801" s="24"/>
      <c r="B801" s="24"/>
      <c r="G801" s="62"/>
      <c r="M801" s="21"/>
      <c r="N801" s="24"/>
      <c r="O801" s="24"/>
      <c r="P801" s="24"/>
    </row>
    <row r="802" ht="16.5" customHeight="1">
      <c r="A802" s="24"/>
      <c r="B802" s="24"/>
      <c r="G802" s="62"/>
      <c r="M802" s="21"/>
      <c r="N802" s="24"/>
      <c r="O802" s="24"/>
      <c r="P802" s="24"/>
    </row>
    <row r="803" ht="16.5" customHeight="1">
      <c r="A803" s="24"/>
      <c r="B803" s="24"/>
      <c r="G803" s="62"/>
      <c r="M803" s="21"/>
      <c r="N803" s="24"/>
      <c r="O803" s="24"/>
      <c r="P803" s="24"/>
    </row>
    <row r="804" ht="16.5" customHeight="1">
      <c r="A804" s="24"/>
      <c r="B804" s="24"/>
      <c r="G804" s="62"/>
      <c r="M804" s="21"/>
      <c r="N804" s="24"/>
      <c r="O804" s="24"/>
      <c r="P804" s="24"/>
    </row>
    <row r="805" ht="16.5" customHeight="1">
      <c r="A805" s="24"/>
      <c r="B805" s="24"/>
      <c r="G805" s="62"/>
      <c r="M805" s="21"/>
      <c r="N805" s="24"/>
      <c r="O805" s="24"/>
      <c r="P805" s="24"/>
    </row>
    <row r="806" ht="16.5" customHeight="1">
      <c r="A806" s="24"/>
      <c r="B806" s="24"/>
      <c r="G806" s="62"/>
      <c r="M806" s="21"/>
      <c r="N806" s="24"/>
      <c r="O806" s="24"/>
      <c r="P806" s="24"/>
    </row>
    <row r="807" ht="16.5" customHeight="1">
      <c r="A807" s="24"/>
      <c r="B807" s="24"/>
      <c r="G807" s="62"/>
      <c r="M807" s="21"/>
      <c r="N807" s="24"/>
      <c r="O807" s="24"/>
      <c r="P807" s="24"/>
    </row>
    <row r="808" ht="16.5" customHeight="1">
      <c r="A808" s="24"/>
      <c r="B808" s="24"/>
      <c r="G808" s="62"/>
      <c r="M808" s="21"/>
      <c r="N808" s="24"/>
      <c r="O808" s="24"/>
      <c r="P808" s="24"/>
    </row>
    <row r="809" ht="16.5" customHeight="1">
      <c r="A809" s="24"/>
      <c r="B809" s="24"/>
      <c r="G809" s="62"/>
      <c r="M809" s="21"/>
      <c r="N809" s="24"/>
      <c r="O809" s="24"/>
      <c r="P809" s="24"/>
    </row>
    <row r="810" ht="16.5" customHeight="1">
      <c r="A810" s="24"/>
      <c r="B810" s="24"/>
      <c r="G810" s="62"/>
      <c r="M810" s="21"/>
      <c r="N810" s="24"/>
      <c r="O810" s="24"/>
      <c r="P810" s="24"/>
    </row>
    <row r="811" ht="16.5" customHeight="1">
      <c r="A811" s="24"/>
      <c r="B811" s="24"/>
      <c r="G811" s="62"/>
      <c r="M811" s="21"/>
      <c r="N811" s="24"/>
      <c r="O811" s="24"/>
      <c r="P811" s="24"/>
    </row>
    <row r="812" ht="16.5" customHeight="1">
      <c r="A812" s="24"/>
      <c r="B812" s="24"/>
      <c r="G812" s="62"/>
      <c r="M812" s="21"/>
      <c r="N812" s="24"/>
      <c r="O812" s="24"/>
      <c r="P812" s="24"/>
    </row>
    <row r="813" ht="16.5" customHeight="1">
      <c r="A813" s="24"/>
      <c r="B813" s="24"/>
      <c r="G813" s="62"/>
      <c r="M813" s="21"/>
      <c r="N813" s="24"/>
      <c r="O813" s="24"/>
      <c r="P813" s="24"/>
    </row>
    <row r="814" ht="16.5" customHeight="1">
      <c r="A814" s="24"/>
      <c r="B814" s="24"/>
      <c r="G814" s="62"/>
      <c r="M814" s="21"/>
      <c r="N814" s="24"/>
      <c r="O814" s="24"/>
      <c r="P814" s="24"/>
    </row>
    <row r="815" ht="16.5" customHeight="1">
      <c r="A815" s="24"/>
      <c r="B815" s="24"/>
      <c r="G815" s="62"/>
      <c r="M815" s="21"/>
      <c r="N815" s="24"/>
      <c r="O815" s="24"/>
      <c r="P815" s="24"/>
    </row>
    <row r="816" ht="16.5" customHeight="1">
      <c r="A816" s="24"/>
      <c r="B816" s="24"/>
      <c r="G816" s="62"/>
      <c r="M816" s="21"/>
      <c r="N816" s="24"/>
      <c r="O816" s="24"/>
      <c r="P816" s="24"/>
    </row>
    <row r="817" ht="16.5" customHeight="1">
      <c r="A817" s="24"/>
      <c r="B817" s="24"/>
      <c r="G817" s="62"/>
      <c r="M817" s="21"/>
      <c r="N817" s="24"/>
      <c r="O817" s="24"/>
      <c r="P817" s="24"/>
    </row>
    <row r="818" ht="16.5" customHeight="1">
      <c r="A818" s="24"/>
      <c r="B818" s="24"/>
      <c r="G818" s="62"/>
      <c r="M818" s="21"/>
      <c r="N818" s="24"/>
      <c r="O818" s="24"/>
      <c r="P818" s="24"/>
    </row>
    <row r="819" ht="16.5" customHeight="1">
      <c r="A819" s="24"/>
      <c r="B819" s="24"/>
      <c r="G819" s="62"/>
      <c r="M819" s="21"/>
      <c r="N819" s="24"/>
      <c r="O819" s="24"/>
      <c r="P819" s="24"/>
    </row>
    <row r="820" ht="16.5" customHeight="1">
      <c r="A820" s="24"/>
      <c r="B820" s="24"/>
      <c r="G820" s="62"/>
      <c r="M820" s="21"/>
      <c r="N820" s="24"/>
      <c r="O820" s="24"/>
      <c r="P820" s="24"/>
    </row>
    <row r="821" ht="16.5" customHeight="1">
      <c r="A821" s="24"/>
      <c r="B821" s="24"/>
      <c r="G821" s="62"/>
      <c r="M821" s="21"/>
      <c r="N821" s="24"/>
      <c r="O821" s="24"/>
      <c r="P821" s="24"/>
    </row>
    <row r="822" ht="16.5" customHeight="1">
      <c r="A822" s="24"/>
      <c r="B822" s="24"/>
      <c r="G822" s="62"/>
      <c r="M822" s="21"/>
      <c r="N822" s="24"/>
      <c r="O822" s="24"/>
      <c r="P822" s="24"/>
    </row>
    <row r="823" ht="16.5" customHeight="1">
      <c r="A823" s="24"/>
      <c r="B823" s="24"/>
      <c r="G823" s="62"/>
      <c r="M823" s="21"/>
      <c r="N823" s="24"/>
      <c r="O823" s="24"/>
      <c r="P823" s="24"/>
    </row>
    <row r="824" ht="16.5" customHeight="1">
      <c r="A824" s="24"/>
      <c r="B824" s="24"/>
      <c r="G824" s="62"/>
      <c r="M824" s="21"/>
      <c r="N824" s="24"/>
      <c r="O824" s="24"/>
      <c r="P824" s="24"/>
    </row>
    <row r="825" ht="16.5" customHeight="1">
      <c r="A825" s="24"/>
      <c r="B825" s="24"/>
      <c r="G825" s="62"/>
      <c r="M825" s="21"/>
      <c r="N825" s="24"/>
      <c r="O825" s="24"/>
      <c r="P825" s="24"/>
    </row>
    <row r="826" ht="16.5" customHeight="1">
      <c r="A826" s="24"/>
      <c r="B826" s="24"/>
      <c r="G826" s="62"/>
      <c r="M826" s="21"/>
      <c r="N826" s="24"/>
      <c r="O826" s="24"/>
      <c r="P826" s="24"/>
    </row>
    <row r="827" ht="16.5" customHeight="1">
      <c r="A827" s="24"/>
      <c r="B827" s="24"/>
      <c r="G827" s="62"/>
      <c r="M827" s="21"/>
      <c r="N827" s="24"/>
      <c r="O827" s="24"/>
      <c r="P827" s="24"/>
    </row>
    <row r="828" ht="16.5" customHeight="1">
      <c r="A828" s="24"/>
      <c r="B828" s="24"/>
      <c r="G828" s="62"/>
      <c r="M828" s="21"/>
      <c r="N828" s="24"/>
      <c r="O828" s="24"/>
      <c r="P828" s="24"/>
    </row>
    <row r="829" ht="16.5" customHeight="1">
      <c r="A829" s="24"/>
      <c r="B829" s="24"/>
      <c r="G829" s="62"/>
      <c r="M829" s="21"/>
      <c r="N829" s="24"/>
      <c r="O829" s="24"/>
      <c r="P829" s="24"/>
    </row>
    <row r="830" ht="16.5" customHeight="1">
      <c r="A830" s="24"/>
      <c r="B830" s="24"/>
      <c r="G830" s="62"/>
      <c r="M830" s="21"/>
      <c r="N830" s="24"/>
      <c r="O830" s="24"/>
      <c r="P830" s="24"/>
    </row>
    <row r="831" ht="16.5" customHeight="1">
      <c r="A831" s="24"/>
      <c r="B831" s="24"/>
      <c r="G831" s="62"/>
      <c r="M831" s="21"/>
      <c r="N831" s="24"/>
      <c r="O831" s="24"/>
      <c r="P831" s="24"/>
    </row>
    <row r="832" ht="16.5" customHeight="1">
      <c r="A832" s="24"/>
      <c r="B832" s="24"/>
      <c r="G832" s="62"/>
      <c r="M832" s="21"/>
      <c r="N832" s="24"/>
      <c r="O832" s="24"/>
      <c r="P832" s="24"/>
    </row>
    <row r="833" ht="16.5" customHeight="1">
      <c r="A833" s="24"/>
      <c r="B833" s="24"/>
      <c r="G833" s="62"/>
      <c r="M833" s="21"/>
      <c r="N833" s="24"/>
      <c r="O833" s="24"/>
      <c r="P833" s="24"/>
    </row>
    <row r="834" ht="16.5" customHeight="1">
      <c r="A834" s="24"/>
      <c r="B834" s="24"/>
      <c r="G834" s="62"/>
      <c r="M834" s="21"/>
      <c r="N834" s="24"/>
      <c r="O834" s="24"/>
      <c r="P834" s="24"/>
    </row>
    <row r="835" ht="16.5" customHeight="1">
      <c r="A835" s="24"/>
      <c r="B835" s="24"/>
      <c r="G835" s="62"/>
      <c r="M835" s="21"/>
      <c r="N835" s="24"/>
      <c r="O835" s="24"/>
      <c r="P835" s="24"/>
    </row>
    <row r="836" ht="16.5" customHeight="1">
      <c r="A836" s="24"/>
      <c r="B836" s="24"/>
      <c r="G836" s="62"/>
      <c r="M836" s="21"/>
      <c r="N836" s="24"/>
      <c r="O836" s="24"/>
      <c r="P836" s="24"/>
    </row>
    <row r="837" ht="16.5" customHeight="1">
      <c r="A837" s="24"/>
      <c r="B837" s="24"/>
      <c r="G837" s="62"/>
      <c r="M837" s="21"/>
      <c r="N837" s="24"/>
      <c r="O837" s="24"/>
      <c r="P837" s="24"/>
    </row>
    <row r="838" ht="16.5" customHeight="1">
      <c r="A838" s="24"/>
      <c r="B838" s="24"/>
      <c r="G838" s="62"/>
      <c r="M838" s="21"/>
      <c r="N838" s="24"/>
      <c r="O838" s="24"/>
      <c r="P838" s="24"/>
    </row>
    <row r="839" ht="16.5" customHeight="1">
      <c r="A839" s="24"/>
      <c r="B839" s="24"/>
      <c r="G839" s="62"/>
      <c r="M839" s="21"/>
      <c r="N839" s="24"/>
      <c r="O839" s="24"/>
      <c r="P839" s="24"/>
    </row>
    <row r="840" ht="16.5" customHeight="1">
      <c r="A840" s="24"/>
      <c r="B840" s="24"/>
      <c r="G840" s="62"/>
      <c r="M840" s="21"/>
      <c r="N840" s="24"/>
      <c r="O840" s="24"/>
      <c r="P840" s="24"/>
    </row>
    <row r="841" ht="16.5" customHeight="1">
      <c r="A841" s="24"/>
      <c r="B841" s="24"/>
      <c r="G841" s="62"/>
      <c r="M841" s="21"/>
      <c r="N841" s="24"/>
      <c r="O841" s="24"/>
      <c r="P841" s="24"/>
    </row>
    <row r="842" ht="16.5" customHeight="1">
      <c r="A842" s="24"/>
      <c r="B842" s="24"/>
      <c r="G842" s="62"/>
      <c r="M842" s="21"/>
      <c r="N842" s="24"/>
      <c r="O842" s="24"/>
      <c r="P842" s="24"/>
    </row>
    <row r="843" ht="16.5" customHeight="1">
      <c r="A843" s="24"/>
      <c r="B843" s="24"/>
      <c r="G843" s="62"/>
      <c r="M843" s="21"/>
      <c r="N843" s="24"/>
      <c r="O843" s="24"/>
      <c r="P843" s="24"/>
    </row>
    <row r="844" ht="16.5" customHeight="1">
      <c r="A844" s="24"/>
      <c r="B844" s="24"/>
      <c r="G844" s="62"/>
      <c r="M844" s="21"/>
      <c r="N844" s="24"/>
      <c r="O844" s="24"/>
      <c r="P844" s="24"/>
    </row>
    <row r="845" ht="16.5" customHeight="1">
      <c r="A845" s="24"/>
      <c r="B845" s="24"/>
      <c r="G845" s="62"/>
      <c r="M845" s="21"/>
      <c r="N845" s="24"/>
      <c r="O845" s="24"/>
      <c r="P845" s="24"/>
    </row>
    <row r="846" ht="16.5" customHeight="1">
      <c r="A846" s="24"/>
      <c r="B846" s="24"/>
      <c r="G846" s="62"/>
      <c r="M846" s="21"/>
      <c r="N846" s="24"/>
      <c r="O846" s="24"/>
      <c r="P846" s="24"/>
    </row>
    <row r="847" ht="16.5" customHeight="1">
      <c r="A847" s="24"/>
      <c r="B847" s="24"/>
      <c r="G847" s="62"/>
      <c r="M847" s="21"/>
      <c r="N847" s="24"/>
      <c r="O847" s="24"/>
      <c r="P847" s="24"/>
    </row>
    <row r="848" ht="16.5" customHeight="1">
      <c r="A848" s="24"/>
      <c r="B848" s="24"/>
      <c r="G848" s="62"/>
      <c r="M848" s="21"/>
      <c r="N848" s="24"/>
      <c r="O848" s="24"/>
      <c r="P848" s="24"/>
    </row>
    <row r="849" ht="16.5" customHeight="1">
      <c r="A849" s="24"/>
      <c r="B849" s="24"/>
      <c r="G849" s="62"/>
      <c r="M849" s="21"/>
      <c r="N849" s="24"/>
      <c r="O849" s="24"/>
      <c r="P849" s="24"/>
    </row>
    <row r="850" ht="16.5" customHeight="1">
      <c r="A850" s="24"/>
      <c r="B850" s="24"/>
      <c r="G850" s="62"/>
      <c r="M850" s="21"/>
      <c r="N850" s="24"/>
      <c r="O850" s="24"/>
      <c r="P850" s="24"/>
    </row>
    <row r="851" ht="16.5" customHeight="1">
      <c r="A851" s="24"/>
      <c r="B851" s="24"/>
      <c r="G851" s="62"/>
      <c r="M851" s="21"/>
      <c r="N851" s="24"/>
      <c r="O851" s="24"/>
      <c r="P851" s="24"/>
    </row>
    <row r="852" ht="16.5" customHeight="1">
      <c r="A852" s="24"/>
      <c r="B852" s="24"/>
      <c r="G852" s="62"/>
      <c r="M852" s="21"/>
      <c r="N852" s="24"/>
      <c r="O852" s="24"/>
      <c r="P852" s="24"/>
    </row>
    <row r="853" ht="16.5" customHeight="1">
      <c r="A853" s="24"/>
      <c r="B853" s="24"/>
      <c r="G853" s="62"/>
      <c r="M853" s="21"/>
      <c r="N853" s="24"/>
      <c r="O853" s="24"/>
      <c r="P853" s="24"/>
    </row>
    <row r="854" ht="16.5" customHeight="1">
      <c r="A854" s="24"/>
      <c r="B854" s="24"/>
      <c r="G854" s="62"/>
      <c r="M854" s="21"/>
      <c r="N854" s="24"/>
      <c r="O854" s="24"/>
      <c r="P854" s="24"/>
    </row>
    <row r="855" ht="16.5" customHeight="1">
      <c r="A855" s="24"/>
      <c r="B855" s="24"/>
      <c r="G855" s="62"/>
      <c r="M855" s="21"/>
      <c r="N855" s="24"/>
      <c r="O855" s="24"/>
      <c r="P855" s="24"/>
    </row>
    <row r="856" ht="16.5" customHeight="1">
      <c r="A856" s="24"/>
      <c r="B856" s="24"/>
      <c r="G856" s="62"/>
      <c r="M856" s="21"/>
      <c r="N856" s="24"/>
      <c r="O856" s="24"/>
      <c r="P856" s="24"/>
    </row>
    <row r="857" ht="16.5" customHeight="1">
      <c r="A857" s="24"/>
      <c r="B857" s="24"/>
      <c r="G857" s="62"/>
      <c r="M857" s="21"/>
      <c r="N857" s="24"/>
      <c r="O857" s="24"/>
      <c r="P857" s="24"/>
    </row>
    <row r="858" ht="16.5" customHeight="1">
      <c r="A858" s="24"/>
      <c r="B858" s="24"/>
      <c r="G858" s="62"/>
      <c r="M858" s="21"/>
      <c r="N858" s="24"/>
      <c r="O858" s="24"/>
      <c r="P858" s="24"/>
    </row>
    <row r="859" ht="16.5" customHeight="1">
      <c r="A859" s="24"/>
      <c r="B859" s="24"/>
      <c r="G859" s="62"/>
      <c r="M859" s="21"/>
      <c r="N859" s="24"/>
      <c r="O859" s="24"/>
      <c r="P859" s="24"/>
    </row>
    <row r="860" ht="16.5" customHeight="1">
      <c r="A860" s="24"/>
      <c r="B860" s="24"/>
      <c r="G860" s="62"/>
      <c r="M860" s="21"/>
      <c r="N860" s="24"/>
      <c r="O860" s="24"/>
      <c r="P860" s="24"/>
    </row>
    <row r="861" ht="16.5" customHeight="1">
      <c r="A861" s="24"/>
      <c r="B861" s="24"/>
      <c r="G861" s="62"/>
      <c r="M861" s="21"/>
      <c r="N861" s="24"/>
      <c r="O861" s="24"/>
      <c r="P861" s="24"/>
    </row>
    <row r="862" ht="16.5" customHeight="1">
      <c r="A862" s="24"/>
      <c r="B862" s="24"/>
      <c r="G862" s="62"/>
      <c r="M862" s="21"/>
      <c r="N862" s="24"/>
      <c r="O862" s="24"/>
      <c r="P862" s="24"/>
    </row>
    <row r="863" ht="16.5" customHeight="1">
      <c r="A863" s="24"/>
      <c r="B863" s="24"/>
      <c r="G863" s="62"/>
      <c r="M863" s="21"/>
      <c r="N863" s="24"/>
      <c r="O863" s="24"/>
      <c r="P863" s="24"/>
    </row>
    <row r="864" ht="16.5" customHeight="1">
      <c r="A864" s="24"/>
      <c r="B864" s="24"/>
      <c r="G864" s="62"/>
      <c r="M864" s="21"/>
      <c r="N864" s="24"/>
      <c r="O864" s="24"/>
      <c r="P864" s="24"/>
    </row>
    <row r="865" ht="16.5" customHeight="1">
      <c r="A865" s="24"/>
      <c r="B865" s="24"/>
      <c r="G865" s="62"/>
      <c r="M865" s="21"/>
      <c r="N865" s="24"/>
      <c r="O865" s="24"/>
      <c r="P865" s="24"/>
    </row>
    <row r="866" ht="16.5" customHeight="1">
      <c r="A866" s="24"/>
      <c r="B866" s="24"/>
      <c r="G866" s="62"/>
      <c r="M866" s="21"/>
      <c r="N866" s="24"/>
      <c r="O866" s="24"/>
      <c r="P866" s="24"/>
    </row>
    <row r="867" ht="16.5" customHeight="1">
      <c r="A867" s="24"/>
      <c r="B867" s="24"/>
      <c r="G867" s="62"/>
      <c r="M867" s="21"/>
      <c r="N867" s="24"/>
      <c r="O867" s="24"/>
      <c r="P867" s="24"/>
    </row>
    <row r="868" ht="16.5" customHeight="1">
      <c r="A868" s="24"/>
      <c r="B868" s="24"/>
      <c r="G868" s="62"/>
      <c r="M868" s="21"/>
      <c r="N868" s="24"/>
      <c r="O868" s="24"/>
      <c r="P868" s="24"/>
    </row>
    <row r="869" ht="16.5" customHeight="1">
      <c r="A869" s="24"/>
      <c r="B869" s="24"/>
      <c r="G869" s="62"/>
      <c r="M869" s="21"/>
      <c r="N869" s="24"/>
      <c r="O869" s="24"/>
      <c r="P869" s="24"/>
    </row>
    <row r="870" ht="16.5" customHeight="1">
      <c r="A870" s="24"/>
      <c r="B870" s="24"/>
      <c r="G870" s="62"/>
      <c r="M870" s="21"/>
      <c r="N870" s="24"/>
      <c r="O870" s="24"/>
      <c r="P870" s="24"/>
    </row>
    <row r="871" ht="16.5" customHeight="1">
      <c r="A871" s="24"/>
      <c r="B871" s="24"/>
      <c r="G871" s="62"/>
      <c r="M871" s="21"/>
      <c r="N871" s="24"/>
      <c r="O871" s="24"/>
      <c r="P871" s="24"/>
    </row>
    <row r="872" ht="16.5" customHeight="1">
      <c r="A872" s="24"/>
      <c r="B872" s="24"/>
      <c r="G872" s="62"/>
      <c r="M872" s="21"/>
      <c r="N872" s="24"/>
      <c r="O872" s="24"/>
      <c r="P872" s="24"/>
    </row>
    <row r="873" ht="16.5" customHeight="1">
      <c r="A873" s="24"/>
      <c r="B873" s="24"/>
      <c r="G873" s="62"/>
      <c r="M873" s="21"/>
      <c r="N873" s="24"/>
      <c r="O873" s="24"/>
      <c r="P873" s="24"/>
    </row>
    <row r="874" ht="16.5" customHeight="1">
      <c r="A874" s="24"/>
      <c r="B874" s="24"/>
      <c r="G874" s="62"/>
      <c r="M874" s="21"/>
      <c r="N874" s="24"/>
      <c r="O874" s="24"/>
      <c r="P874" s="24"/>
    </row>
    <row r="875" ht="16.5" customHeight="1">
      <c r="A875" s="24"/>
      <c r="B875" s="24"/>
      <c r="G875" s="62"/>
      <c r="M875" s="21"/>
      <c r="N875" s="24"/>
      <c r="O875" s="24"/>
      <c r="P875" s="24"/>
    </row>
    <row r="876" ht="16.5" customHeight="1">
      <c r="A876" s="24"/>
      <c r="B876" s="24"/>
      <c r="G876" s="62"/>
      <c r="M876" s="21"/>
      <c r="N876" s="24"/>
      <c r="O876" s="24"/>
      <c r="P876" s="24"/>
    </row>
    <row r="877" ht="16.5" customHeight="1">
      <c r="A877" s="24"/>
      <c r="B877" s="24"/>
      <c r="G877" s="62"/>
      <c r="M877" s="21"/>
      <c r="N877" s="24"/>
      <c r="O877" s="24"/>
      <c r="P877" s="24"/>
    </row>
    <row r="878" ht="16.5" customHeight="1">
      <c r="A878" s="24"/>
      <c r="B878" s="24"/>
      <c r="G878" s="62"/>
      <c r="M878" s="21"/>
      <c r="N878" s="24"/>
      <c r="O878" s="24"/>
      <c r="P878" s="24"/>
    </row>
    <row r="879" ht="16.5" customHeight="1">
      <c r="A879" s="24"/>
      <c r="B879" s="24"/>
      <c r="G879" s="62"/>
      <c r="M879" s="21"/>
      <c r="N879" s="24"/>
      <c r="O879" s="24"/>
      <c r="P879" s="24"/>
    </row>
    <row r="880" ht="16.5" customHeight="1">
      <c r="A880" s="24"/>
      <c r="B880" s="24"/>
      <c r="G880" s="62"/>
      <c r="M880" s="21"/>
      <c r="N880" s="24"/>
      <c r="O880" s="24"/>
      <c r="P880" s="24"/>
    </row>
    <row r="881" ht="16.5" customHeight="1">
      <c r="A881" s="24"/>
      <c r="B881" s="24"/>
      <c r="G881" s="62"/>
      <c r="M881" s="21"/>
      <c r="N881" s="24"/>
      <c r="O881" s="24"/>
      <c r="P881" s="24"/>
    </row>
    <row r="882" ht="16.5" customHeight="1">
      <c r="A882" s="24"/>
      <c r="B882" s="24"/>
      <c r="G882" s="62"/>
      <c r="M882" s="21"/>
      <c r="N882" s="24"/>
      <c r="O882" s="24"/>
      <c r="P882" s="24"/>
    </row>
    <row r="883" ht="16.5" customHeight="1">
      <c r="A883" s="24"/>
      <c r="B883" s="24"/>
      <c r="G883" s="62"/>
      <c r="M883" s="21"/>
      <c r="N883" s="24"/>
      <c r="O883" s="24"/>
      <c r="P883" s="24"/>
    </row>
    <row r="884" ht="16.5" customHeight="1">
      <c r="A884" s="24"/>
      <c r="B884" s="24"/>
      <c r="G884" s="62"/>
      <c r="M884" s="21"/>
      <c r="N884" s="24"/>
      <c r="O884" s="24"/>
      <c r="P884" s="24"/>
    </row>
    <row r="885" ht="16.5" customHeight="1">
      <c r="A885" s="24"/>
      <c r="B885" s="24"/>
      <c r="G885" s="62"/>
      <c r="M885" s="21"/>
      <c r="N885" s="24"/>
      <c r="O885" s="24"/>
      <c r="P885" s="24"/>
    </row>
    <row r="886" ht="16.5" customHeight="1">
      <c r="A886" s="24"/>
      <c r="B886" s="24"/>
      <c r="G886" s="62"/>
      <c r="M886" s="21"/>
      <c r="N886" s="24"/>
      <c r="O886" s="24"/>
      <c r="P886" s="24"/>
    </row>
    <row r="887" ht="16.5" customHeight="1">
      <c r="A887" s="24"/>
      <c r="B887" s="24"/>
      <c r="G887" s="62"/>
      <c r="M887" s="21"/>
      <c r="N887" s="24"/>
      <c r="O887" s="24"/>
      <c r="P887" s="24"/>
    </row>
    <row r="888" ht="16.5" customHeight="1">
      <c r="A888" s="24"/>
      <c r="B888" s="24"/>
      <c r="G888" s="62"/>
      <c r="M888" s="21"/>
      <c r="N888" s="24"/>
      <c r="O888" s="24"/>
      <c r="P888" s="24"/>
    </row>
    <row r="889" ht="16.5" customHeight="1">
      <c r="A889" s="24"/>
      <c r="B889" s="24"/>
      <c r="G889" s="62"/>
      <c r="M889" s="21"/>
      <c r="N889" s="24"/>
      <c r="O889" s="24"/>
      <c r="P889" s="24"/>
    </row>
    <row r="890" ht="16.5" customHeight="1">
      <c r="A890" s="24"/>
      <c r="B890" s="24"/>
      <c r="G890" s="62"/>
      <c r="M890" s="21"/>
      <c r="N890" s="24"/>
      <c r="O890" s="24"/>
      <c r="P890" s="24"/>
    </row>
    <row r="891" ht="16.5" customHeight="1">
      <c r="A891" s="24"/>
      <c r="B891" s="24"/>
      <c r="G891" s="62"/>
      <c r="M891" s="21"/>
      <c r="N891" s="24"/>
      <c r="O891" s="24"/>
      <c r="P891" s="24"/>
    </row>
    <row r="892" ht="16.5" customHeight="1">
      <c r="A892" s="24"/>
      <c r="B892" s="24"/>
      <c r="G892" s="62"/>
      <c r="M892" s="21"/>
      <c r="N892" s="24"/>
      <c r="O892" s="24"/>
      <c r="P892" s="24"/>
    </row>
    <row r="893" ht="16.5" customHeight="1">
      <c r="A893" s="24"/>
      <c r="B893" s="24"/>
      <c r="G893" s="62"/>
      <c r="M893" s="21"/>
      <c r="N893" s="24"/>
      <c r="O893" s="24"/>
      <c r="P893" s="24"/>
    </row>
    <row r="894" ht="16.5" customHeight="1">
      <c r="A894" s="24"/>
      <c r="B894" s="24"/>
      <c r="G894" s="62"/>
      <c r="M894" s="21"/>
      <c r="N894" s="24"/>
      <c r="O894" s="24"/>
      <c r="P894" s="24"/>
    </row>
    <row r="895" ht="16.5" customHeight="1">
      <c r="A895" s="24"/>
      <c r="B895" s="24"/>
      <c r="G895" s="62"/>
      <c r="M895" s="21"/>
      <c r="N895" s="24"/>
      <c r="O895" s="24"/>
      <c r="P895" s="24"/>
    </row>
    <row r="896" ht="16.5" customHeight="1">
      <c r="A896" s="24"/>
      <c r="B896" s="24"/>
      <c r="G896" s="62"/>
      <c r="M896" s="21"/>
      <c r="N896" s="24"/>
      <c r="O896" s="24"/>
      <c r="P896" s="24"/>
    </row>
    <row r="897" ht="16.5" customHeight="1">
      <c r="A897" s="24"/>
      <c r="B897" s="24"/>
      <c r="G897" s="62"/>
      <c r="M897" s="21"/>
      <c r="N897" s="24"/>
      <c r="O897" s="24"/>
      <c r="P897" s="24"/>
    </row>
    <row r="898" ht="16.5" customHeight="1">
      <c r="A898" s="24"/>
      <c r="B898" s="24"/>
      <c r="G898" s="62"/>
      <c r="M898" s="21"/>
      <c r="N898" s="24"/>
      <c r="O898" s="24"/>
      <c r="P898" s="24"/>
    </row>
    <row r="899" ht="16.5" customHeight="1">
      <c r="A899" s="24"/>
      <c r="B899" s="24"/>
      <c r="G899" s="62"/>
      <c r="M899" s="21"/>
      <c r="N899" s="24"/>
      <c r="O899" s="24"/>
      <c r="P899" s="24"/>
    </row>
    <row r="900" ht="16.5" customHeight="1">
      <c r="A900" s="24"/>
      <c r="B900" s="24"/>
      <c r="G900" s="62"/>
      <c r="M900" s="21"/>
      <c r="N900" s="24"/>
      <c r="O900" s="24"/>
      <c r="P900" s="24"/>
    </row>
    <row r="901" ht="16.5" customHeight="1">
      <c r="A901" s="24"/>
      <c r="B901" s="24"/>
      <c r="G901" s="62"/>
      <c r="M901" s="21"/>
      <c r="N901" s="24"/>
      <c r="O901" s="24"/>
      <c r="P901" s="24"/>
    </row>
    <row r="902" ht="16.5" customHeight="1">
      <c r="A902" s="24"/>
      <c r="B902" s="24"/>
      <c r="G902" s="62"/>
      <c r="M902" s="21"/>
      <c r="N902" s="24"/>
      <c r="O902" s="24"/>
      <c r="P902" s="24"/>
    </row>
    <row r="903" ht="16.5" customHeight="1">
      <c r="A903" s="24"/>
      <c r="B903" s="24"/>
      <c r="G903" s="62"/>
      <c r="M903" s="21"/>
      <c r="N903" s="24"/>
      <c r="O903" s="24"/>
      <c r="P903" s="24"/>
    </row>
    <row r="904" ht="16.5" customHeight="1">
      <c r="A904" s="24"/>
      <c r="B904" s="24"/>
      <c r="G904" s="62"/>
      <c r="M904" s="21"/>
      <c r="N904" s="24"/>
      <c r="O904" s="24"/>
      <c r="P904" s="24"/>
    </row>
    <row r="905" ht="16.5" customHeight="1">
      <c r="A905" s="24"/>
      <c r="B905" s="24"/>
      <c r="G905" s="62"/>
      <c r="M905" s="21"/>
      <c r="N905" s="24"/>
      <c r="O905" s="24"/>
      <c r="P905" s="24"/>
    </row>
    <row r="906" ht="16.5" customHeight="1">
      <c r="A906" s="24"/>
      <c r="B906" s="24"/>
      <c r="G906" s="62"/>
      <c r="M906" s="21"/>
      <c r="N906" s="24"/>
      <c r="O906" s="24"/>
      <c r="P906" s="24"/>
    </row>
    <row r="907" ht="16.5" customHeight="1">
      <c r="A907" s="24"/>
      <c r="B907" s="24"/>
      <c r="G907" s="62"/>
      <c r="M907" s="21"/>
      <c r="N907" s="24"/>
      <c r="O907" s="24"/>
      <c r="P907" s="24"/>
    </row>
    <row r="908" ht="16.5" customHeight="1">
      <c r="A908" s="24"/>
      <c r="B908" s="24"/>
      <c r="G908" s="62"/>
      <c r="M908" s="21"/>
      <c r="N908" s="24"/>
      <c r="O908" s="24"/>
      <c r="P908" s="24"/>
    </row>
    <row r="909" ht="16.5" customHeight="1">
      <c r="A909" s="24"/>
      <c r="B909" s="24"/>
      <c r="G909" s="62"/>
      <c r="M909" s="21"/>
      <c r="N909" s="24"/>
      <c r="O909" s="24"/>
      <c r="P909" s="24"/>
    </row>
    <row r="910" ht="16.5" customHeight="1">
      <c r="A910" s="24"/>
      <c r="B910" s="24"/>
      <c r="G910" s="62"/>
      <c r="M910" s="21"/>
      <c r="N910" s="24"/>
      <c r="O910" s="24"/>
      <c r="P910" s="24"/>
    </row>
    <row r="911" ht="16.5" customHeight="1">
      <c r="A911" s="24"/>
      <c r="B911" s="24"/>
      <c r="G911" s="62"/>
      <c r="M911" s="21"/>
      <c r="N911" s="24"/>
      <c r="O911" s="24"/>
      <c r="P911" s="24"/>
    </row>
    <row r="912" ht="16.5" customHeight="1">
      <c r="A912" s="24"/>
      <c r="B912" s="24"/>
      <c r="G912" s="62"/>
      <c r="M912" s="21"/>
      <c r="N912" s="24"/>
      <c r="O912" s="24"/>
      <c r="P912" s="24"/>
    </row>
    <row r="913" ht="16.5" customHeight="1">
      <c r="A913" s="24"/>
      <c r="B913" s="24"/>
      <c r="G913" s="62"/>
      <c r="M913" s="21"/>
      <c r="N913" s="24"/>
      <c r="O913" s="24"/>
      <c r="P913" s="24"/>
    </row>
    <row r="914" ht="16.5" customHeight="1">
      <c r="A914" s="24"/>
      <c r="B914" s="24"/>
      <c r="G914" s="62"/>
      <c r="M914" s="21"/>
      <c r="N914" s="24"/>
      <c r="O914" s="24"/>
      <c r="P914" s="24"/>
    </row>
    <row r="915" ht="16.5" customHeight="1">
      <c r="A915" s="24"/>
      <c r="B915" s="24"/>
      <c r="G915" s="62"/>
      <c r="M915" s="21"/>
      <c r="N915" s="24"/>
      <c r="O915" s="24"/>
      <c r="P915" s="24"/>
    </row>
    <row r="916" ht="16.5" customHeight="1">
      <c r="A916" s="24"/>
      <c r="B916" s="24"/>
      <c r="G916" s="62"/>
      <c r="M916" s="21"/>
      <c r="N916" s="24"/>
      <c r="O916" s="24"/>
      <c r="P916" s="24"/>
    </row>
    <row r="917" ht="16.5" customHeight="1">
      <c r="A917" s="24"/>
      <c r="B917" s="24"/>
      <c r="G917" s="62"/>
      <c r="M917" s="21"/>
      <c r="N917" s="24"/>
      <c r="O917" s="24"/>
      <c r="P917" s="24"/>
    </row>
    <row r="918" ht="16.5" customHeight="1">
      <c r="A918" s="24"/>
      <c r="B918" s="24"/>
      <c r="G918" s="62"/>
      <c r="M918" s="21"/>
      <c r="N918" s="24"/>
      <c r="O918" s="24"/>
      <c r="P918" s="24"/>
    </row>
    <row r="919" ht="16.5" customHeight="1">
      <c r="A919" s="24"/>
      <c r="B919" s="24"/>
      <c r="G919" s="62"/>
      <c r="M919" s="21"/>
      <c r="N919" s="24"/>
      <c r="O919" s="24"/>
      <c r="P919" s="24"/>
    </row>
    <row r="920" ht="16.5" customHeight="1">
      <c r="A920" s="24"/>
      <c r="B920" s="24"/>
      <c r="G920" s="62"/>
      <c r="M920" s="21"/>
      <c r="N920" s="24"/>
      <c r="O920" s="24"/>
      <c r="P920" s="24"/>
    </row>
    <row r="921" ht="16.5" customHeight="1">
      <c r="A921" s="24"/>
      <c r="B921" s="24"/>
      <c r="G921" s="62"/>
      <c r="M921" s="21"/>
      <c r="N921" s="24"/>
      <c r="O921" s="24"/>
      <c r="P921" s="24"/>
    </row>
    <row r="922" ht="16.5" customHeight="1">
      <c r="A922" s="24"/>
      <c r="B922" s="24"/>
      <c r="G922" s="62"/>
      <c r="M922" s="21"/>
      <c r="N922" s="24"/>
      <c r="O922" s="24"/>
      <c r="P922" s="24"/>
    </row>
    <row r="923" ht="16.5" customHeight="1">
      <c r="A923" s="24"/>
      <c r="B923" s="24"/>
      <c r="G923" s="62"/>
      <c r="M923" s="21"/>
      <c r="N923" s="24"/>
      <c r="O923" s="24"/>
      <c r="P923" s="24"/>
    </row>
    <row r="924" ht="16.5" customHeight="1">
      <c r="A924" s="24"/>
      <c r="B924" s="24"/>
      <c r="G924" s="62"/>
      <c r="M924" s="21"/>
      <c r="N924" s="24"/>
      <c r="O924" s="24"/>
      <c r="P924" s="24"/>
    </row>
    <row r="925" ht="16.5" customHeight="1">
      <c r="A925" s="24"/>
      <c r="B925" s="24"/>
      <c r="G925" s="62"/>
      <c r="M925" s="21"/>
      <c r="N925" s="24"/>
      <c r="O925" s="24"/>
      <c r="P925" s="24"/>
    </row>
    <row r="926" ht="16.5" customHeight="1">
      <c r="A926" s="24"/>
      <c r="B926" s="24"/>
      <c r="G926" s="62"/>
      <c r="M926" s="21"/>
      <c r="N926" s="24"/>
      <c r="O926" s="24"/>
      <c r="P926" s="24"/>
    </row>
    <row r="927" ht="16.5" customHeight="1">
      <c r="A927" s="24"/>
      <c r="B927" s="24"/>
      <c r="G927" s="62"/>
      <c r="M927" s="21"/>
      <c r="N927" s="24"/>
      <c r="O927" s="24"/>
      <c r="P927" s="24"/>
    </row>
    <row r="928" ht="16.5" customHeight="1">
      <c r="A928" s="24"/>
      <c r="B928" s="24"/>
      <c r="G928" s="62"/>
      <c r="M928" s="21"/>
      <c r="N928" s="24"/>
      <c r="O928" s="24"/>
      <c r="P928" s="24"/>
    </row>
    <row r="929" ht="16.5" customHeight="1">
      <c r="A929" s="24"/>
      <c r="B929" s="24"/>
      <c r="G929" s="62"/>
      <c r="M929" s="21"/>
      <c r="N929" s="24"/>
      <c r="O929" s="24"/>
      <c r="P929" s="24"/>
    </row>
    <row r="930" ht="16.5" customHeight="1">
      <c r="A930" s="24"/>
      <c r="B930" s="24"/>
      <c r="G930" s="62"/>
      <c r="M930" s="21"/>
      <c r="N930" s="24"/>
      <c r="O930" s="24"/>
      <c r="P930" s="24"/>
    </row>
    <row r="931" ht="16.5" customHeight="1">
      <c r="A931" s="24"/>
      <c r="B931" s="24"/>
      <c r="G931" s="62"/>
      <c r="M931" s="21"/>
      <c r="N931" s="24"/>
      <c r="O931" s="24"/>
      <c r="P931" s="24"/>
    </row>
    <row r="932" ht="16.5" customHeight="1">
      <c r="A932" s="24"/>
      <c r="B932" s="24"/>
      <c r="G932" s="62"/>
      <c r="M932" s="21"/>
      <c r="N932" s="24"/>
      <c r="O932" s="24"/>
      <c r="P932" s="24"/>
    </row>
    <row r="933" ht="16.5" customHeight="1">
      <c r="A933" s="24"/>
      <c r="B933" s="24"/>
      <c r="G933" s="62"/>
      <c r="M933" s="21"/>
      <c r="N933" s="24"/>
      <c r="O933" s="24"/>
      <c r="P933" s="24"/>
    </row>
    <row r="934" ht="16.5" customHeight="1">
      <c r="A934" s="24"/>
      <c r="B934" s="24"/>
      <c r="G934" s="62"/>
      <c r="M934" s="21"/>
      <c r="N934" s="24"/>
      <c r="O934" s="24"/>
      <c r="P934" s="24"/>
    </row>
    <row r="935" ht="16.5" customHeight="1">
      <c r="A935" s="24"/>
      <c r="B935" s="24"/>
      <c r="G935" s="62"/>
      <c r="M935" s="21"/>
      <c r="N935" s="24"/>
      <c r="O935" s="24"/>
      <c r="P935" s="24"/>
    </row>
    <row r="936" ht="16.5" customHeight="1">
      <c r="A936" s="24"/>
      <c r="B936" s="24"/>
      <c r="G936" s="62"/>
      <c r="M936" s="21"/>
      <c r="N936" s="24"/>
      <c r="O936" s="24"/>
      <c r="P936" s="24"/>
    </row>
    <row r="937" ht="16.5" customHeight="1">
      <c r="A937" s="24"/>
      <c r="B937" s="24"/>
      <c r="G937" s="62"/>
      <c r="M937" s="21"/>
      <c r="N937" s="24"/>
      <c r="O937" s="24"/>
      <c r="P937" s="24"/>
    </row>
    <row r="938" ht="16.5" customHeight="1">
      <c r="A938" s="24"/>
      <c r="B938" s="24"/>
      <c r="G938" s="62"/>
      <c r="M938" s="21"/>
      <c r="N938" s="24"/>
      <c r="O938" s="24"/>
      <c r="P938" s="24"/>
    </row>
    <row r="939" ht="16.5" customHeight="1">
      <c r="A939" s="24"/>
      <c r="B939" s="24"/>
      <c r="G939" s="62"/>
      <c r="M939" s="21"/>
      <c r="N939" s="24"/>
      <c r="O939" s="24"/>
      <c r="P939" s="24"/>
    </row>
    <row r="940" ht="16.5" customHeight="1">
      <c r="A940" s="24"/>
      <c r="B940" s="24"/>
      <c r="G940" s="62"/>
      <c r="M940" s="21"/>
      <c r="N940" s="24"/>
      <c r="O940" s="24"/>
      <c r="P940" s="24"/>
    </row>
    <row r="941" ht="16.5" customHeight="1">
      <c r="A941" s="24"/>
      <c r="B941" s="24"/>
      <c r="G941" s="62"/>
      <c r="M941" s="21"/>
      <c r="N941" s="24"/>
      <c r="O941" s="24"/>
      <c r="P941" s="24"/>
    </row>
    <row r="942" ht="16.5" customHeight="1">
      <c r="A942" s="24"/>
      <c r="B942" s="24"/>
      <c r="G942" s="62"/>
      <c r="M942" s="21"/>
      <c r="N942" s="24"/>
      <c r="O942" s="24"/>
      <c r="P942" s="24"/>
    </row>
    <row r="943" ht="16.5" customHeight="1">
      <c r="A943" s="24"/>
      <c r="B943" s="24"/>
      <c r="G943" s="62"/>
      <c r="M943" s="21"/>
      <c r="N943" s="24"/>
      <c r="O943" s="24"/>
      <c r="P943" s="24"/>
    </row>
    <row r="944" ht="16.5" customHeight="1">
      <c r="A944" s="24"/>
      <c r="B944" s="24"/>
      <c r="G944" s="62"/>
      <c r="M944" s="21"/>
      <c r="N944" s="24"/>
      <c r="O944" s="24"/>
      <c r="P944" s="24"/>
    </row>
    <row r="945" ht="16.5" customHeight="1">
      <c r="A945" s="24"/>
      <c r="B945" s="24"/>
      <c r="G945" s="62"/>
      <c r="M945" s="21"/>
      <c r="N945" s="24"/>
      <c r="O945" s="24"/>
      <c r="P945" s="24"/>
    </row>
    <row r="946" ht="16.5" customHeight="1">
      <c r="A946" s="24"/>
      <c r="B946" s="24"/>
      <c r="G946" s="62"/>
      <c r="M946" s="21"/>
      <c r="N946" s="24"/>
      <c r="O946" s="24"/>
      <c r="P946" s="24"/>
    </row>
    <row r="947" ht="16.5" customHeight="1">
      <c r="A947" s="24"/>
      <c r="B947" s="24"/>
      <c r="G947" s="62"/>
      <c r="M947" s="21"/>
      <c r="N947" s="24"/>
      <c r="O947" s="24"/>
      <c r="P947" s="24"/>
    </row>
    <row r="948" ht="16.5" customHeight="1">
      <c r="A948" s="24"/>
      <c r="B948" s="24"/>
      <c r="G948" s="62"/>
      <c r="M948" s="21"/>
      <c r="N948" s="24"/>
      <c r="O948" s="24"/>
      <c r="P948" s="24"/>
    </row>
    <row r="949" ht="16.5" customHeight="1">
      <c r="A949" s="24"/>
      <c r="B949" s="24"/>
      <c r="G949" s="62"/>
      <c r="M949" s="21"/>
      <c r="N949" s="24"/>
      <c r="O949" s="24"/>
      <c r="P949" s="24"/>
    </row>
    <row r="950" ht="16.5" customHeight="1">
      <c r="A950" s="24"/>
      <c r="B950" s="24"/>
      <c r="G950" s="62"/>
      <c r="M950" s="21"/>
      <c r="N950" s="24"/>
      <c r="O950" s="24"/>
      <c r="P950" s="24"/>
    </row>
    <row r="951" ht="16.5" customHeight="1">
      <c r="A951" s="24"/>
      <c r="B951" s="24"/>
      <c r="G951" s="62"/>
      <c r="M951" s="21"/>
      <c r="N951" s="24"/>
      <c r="O951" s="24"/>
      <c r="P951" s="24"/>
    </row>
    <row r="952" ht="16.5" customHeight="1">
      <c r="A952" s="24"/>
      <c r="B952" s="24"/>
      <c r="G952" s="62"/>
      <c r="M952" s="21"/>
      <c r="N952" s="24"/>
      <c r="O952" s="24"/>
      <c r="P952" s="24"/>
    </row>
    <row r="953" ht="16.5" customHeight="1">
      <c r="A953" s="24"/>
      <c r="B953" s="24"/>
      <c r="G953" s="62"/>
      <c r="M953" s="21"/>
      <c r="N953" s="24"/>
      <c r="O953" s="24"/>
      <c r="P953" s="24"/>
    </row>
    <row r="954" ht="16.5" customHeight="1">
      <c r="A954" s="24"/>
      <c r="B954" s="24"/>
      <c r="G954" s="62"/>
      <c r="M954" s="21"/>
      <c r="N954" s="24"/>
      <c r="O954" s="24"/>
      <c r="P954" s="24"/>
    </row>
    <row r="955" ht="16.5" customHeight="1">
      <c r="A955" s="24"/>
      <c r="B955" s="24"/>
      <c r="G955" s="62"/>
      <c r="M955" s="21"/>
      <c r="N955" s="24"/>
      <c r="O955" s="24"/>
      <c r="P955" s="24"/>
    </row>
    <row r="956" ht="16.5" customHeight="1">
      <c r="A956" s="24"/>
      <c r="B956" s="24"/>
      <c r="G956" s="62"/>
      <c r="M956" s="21"/>
      <c r="N956" s="24"/>
      <c r="O956" s="24"/>
      <c r="P956" s="24"/>
    </row>
    <row r="957" ht="16.5" customHeight="1">
      <c r="A957" s="24"/>
      <c r="B957" s="24"/>
      <c r="G957" s="62"/>
      <c r="M957" s="21"/>
      <c r="N957" s="24"/>
      <c r="O957" s="24"/>
      <c r="P957" s="24"/>
    </row>
    <row r="958" ht="16.5" customHeight="1">
      <c r="A958" s="24"/>
      <c r="B958" s="24"/>
      <c r="G958" s="62"/>
      <c r="M958" s="21"/>
      <c r="N958" s="24"/>
      <c r="O958" s="24"/>
      <c r="P958" s="24"/>
    </row>
    <row r="959" ht="16.5" customHeight="1">
      <c r="A959" s="24"/>
      <c r="B959" s="24"/>
      <c r="G959" s="62"/>
      <c r="M959" s="21"/>
      <c r="N959" s="24"/>
      <c r="O959" s="24"/>
      <c r="P959" s="24"/>
    </row>
    <row r="960" ht="16.5" customHeight="1">
      <c r="A960" s="24"/>
      <c r="B960" s="24"/>
      <c r="G960" s="62"/>
      <c r="M960" s="21"/>
      <c r="N960" s="24"/>
      <c r="O960" s="24"/>
      <c r="P960" s="24"/>
    </row>
    <row r="961" ht="16.5" customHeight="1">
      <c r="A961" s="24"/>
      <c r="B961" s="24"/>
      <c r="G961" s="62"/>
      <c r="M961" s="21"/>
      <c r="N961" s="24"/>
      <c r="O961" s="24"/>
      <c r="P961" s="24"/>
    </row>
    <row r="962" ht="16.5" customHeight="1">
      <c r="A962" s="24"/>
      <c r="B962" s="24"/>
      <c r="G962" s="62"/>
      <c r="M962" s="21"/>
      <c r="N962" s="24"/>
      <c r="O962" s="24"/>
      <c r="P962" s="24"/>
    </row>
    <row r="963" ht="16.5" customHeight="1">
      <c r="A963" s="24"/>
      <c r="B963" s="24"/>
      <c r="G963" s="62"/>
      <c r="M963" s="21"/>
      <c r="N963" s="24"/>
      <c r="O963" s="24"/>
      <c r="P963" s="24"/>
    </row>
    <row r="964" ht="16.5" customHeight="1">
      <c r="A964" s="24"/>
      <c r="B964" s="24"/>
      <c r="G964" s="62"/>
      <c r="M964" s="21"/>
      <c r="N964" s="24"/>
      <c r="O964" s="24"/>
      <c r="P964" s="24"/>
    </row>
    <row r="965" ht="16.5" customHeight="1">
      <c r="A965" s="24"/>
      <c r="B965" s="24"/>
      <c r="G965" s="62"/>
      <c r="M965" s="21"/>
      <c r="N965" s="24"/>
      <c r="O965" s="24"/>
      <c r="P965" s="24"/>
    </row>
    <row r="966" ht="16.5" customHeight="1">
      <c r="A966" s="24"/>
      <c r="B966" s="24"/>
      <c r="G966" s="62"/>
      <c r="M966" s="21"/>
      <c r="N966" s="24"/>
      <c r="O966" s="24"/>
      <c r="P966" s="24"/>
    </row>
    <row r="967" ht="16.5" customHeight="1">
      <c r="A967" s="24"/>
      <c r="B967" s="24"/>
      <c r="G967" s="62"/>
      <c r="M967" s="21"/>
      <c r="N967" s="24"/>
      <c r="O967" s="24"/>
      <c r="P967" s="24"/>
    </row>
    <row r="968" ht="16.5" customHeight="1">
      <c r="A968" s="24"/>
      <c r="B968" s="24"/>
      <c r="G968" s="62"/>
      <c r="M968" s="21"/>
      <c r="N968" s="24"/>
      <c r="O968" s="24"/>
      <c r="P968" s="24"/>
    </row>
    <row r="969" ht="16.5" customHeight="1">
      <c r="A969" s="24"/>
      <c r="B969" s="24"/>
      <c r="G969" s="62"/>
      <c r="M969" s="21"/>
      <c r="N969" s="24"/>
      <c r="O969" s="24"/>
      <c r="P969" s="24"/>
    </row>
    <row r="970" ht="16.5" customHeight="1">
      <c r="A970" s="24"/>
      <c r="B970" s="24"/>
      <c r="G970" s="62"/>
      <c r="M970" s="21"/>
      <c r="N970" s="24"/>
      <c r="O970" s="24"/>
      <c r="P970" s="24"/>
    </row>
    <row r="971" ht="16.5" customHeight="1">
      <c r="A971" s="24"/>
      <c r="B971" s="24"/>
      <c r="G971" s="62"/>
      <c r="M971" s="21"/>
      <c r="N971" s="24"/>
      <c r="O971" s="24"/>
      <c r="P971" s="24"/>
    </row>
    <row r="972" ht="16.5" customHeight="1">
      <c r="A972" s="24"/>
      <c r="B972" s="24"/>
      <c r="G972" s="62"/>
      <c r="M972" s="21"/>
      <c r="N972" s="24"/>
      <c r="O972" s="24"/>
      <c r="P972" s="24"/>
    </row>
    <row r="973" ht="16.5" customHeight="1">
      <c r="A973" s="24"/>
      <c r="B973" s="24"/>
      <c r="G973" s="62"/>
      <c r="M973" s="21"/>
      <c r="N973" s="24"/>
      <c r="O973" s="24"/>
      <c r="P973" s="24"/>
    </row>
    <row r="974" ht="16.5" customHeight="1">
      <c r="A974" s="24"/>
      <c r="B974" s="24"/>
      <c r="G974" s="62"/>
      <c r="M974" s="21"/>
      <c r="N974" s="24"/>
      <c r="O974" s="24"/>
      <c r="P974" s="24"/>
    </row>
    <row r="975" ht="16.5" customHeight="1">
      <c r="A975" s="24"/>
      <c r="B975" s="24"/>
      <c r="G975" s="62"/>
      <c r="M975" s="21"/>
      <c r="N975" s="24"/>
      <c r="O975" s="24"/>
      <c r="P975" s="24"/>
    </row>
    <row r="976" ht="16.5" customHeight="1">
      <c r="A976" s="24"/>
      <c r="B976" s="24"/>
      <c r="G976" s="62"/>
      <c r="M976" s="21"/>
      <c r="N976" s="24"/>
      <c r="O976" s="24"/>
      <c r="P976" s="24"/>
    </row>
    <row r="977" ht="16.5" customHeight="1">
      <c r="A977" s="24"/>
      <c r="B977" s="24"/>
      <c r="G977" s="62"/>
      <c r="M977" s="21"/>
      <c r="N977" s="24"/>
      <c r="O977" s="24"/>
      <c r="P977" s="24"/>
    </row>
    <row r="978" ht="16.5" customHeight="1">
      <c r="A978" s="24"/>
      <c r="B978" s="24"/>
      <c r="G978" s="62"/>
      <c r="M978" s="21"/>
      <c r="N978" s="24"/>
      <c r="O978" s="24"/>
      <c r="P978" s="24"/>
    </row>
    <row r="979" ht="16.5" customHeight="1">
      <c r="A979" s="24"/>
      <c r="B979" s="24"/>
      <c r="G979" s="62"/>
      <c r="M979" s="21"/>
      <c r="N979" s="24"/>
      <c r="O979" s="24"/>
      <c r="P979" s="24"/>
    </row>
    <row r="980" ht="16.5" customHeight="1">
      <c r="A980" s="24"/>
      <c r="B980" s="24"/>
      <c r="G980" s="62"/>
      <c r="M980" s="21"/>
      <c r="N980" s="24"/>
      <c r="O980" s="24"/>
      <c r="P980" s="24"/>
    </row>
    <row r="981" ht="16.5" customHeight="1">
      <c r="A981" s="24"/>
      <c r="B981" s="24"/>
      <c r="G981" s="62"/>
      <c r="M981" s="21"/>
      <c r="N981" s="24"/>
      <c r="O981" s="24"/>
      <c r="P981" s="24"/>
    </row>
    <row r="982" ht="16.5" customHeight="1">
      <c r="A982" s="24"/>
      <c r="B982" s="24"/>
      <c r="G982" s="62"/>
      <c r="M982" s="21"/>
      <c r="N982" s="24"/>
      <c r="O982" s="24"/>
      <c r="P982" s="24"/>
    </row>
    <row r="983" ht="16.5" customHeight="1">
      <c r="A983" s="24"/>
      <c r="B983" s="24"/>
      <c r="G983" s="62"/>
      <c r="M983" s="21"/>
      <c r="N983" s="24"/>
      <c r="O983" s="24"/>
      <c r="P983" s="24"/>
    </row>
    <row r="984" ht="16.5" customHeight="1">
      <c r="A984" s="24"/>
      <c r="B984" s="24"/>
      <c r="G984" s="62"/>
      <c r="M984" s="21"/>
      <c r="N984" s="24"/>
      <c r="O984" s="24"/>
      <c r="P984" s="24"/>
    </row>
    <row r="985" ht="16.5" customHeight="1">
      <c r="A985" s="24"/>
      <c r="B985" s="24"/>
      <c r="G985" s="62"/>
      <c r="M985" s="21"/>
      <c r="N985" s="24"/>
      <c r="O985" s="24"/>
      <c r="P985" s="24"/>
    </row>
    <row r="986" ht="16.5" customHeight="1">
      <c r="A986" s="24"/>
      <c r="B986" s="24"/>
      <c r="G986" s="62"/>
      <c r="M986" s="21"/>
      <c r="N986" s="24"/>
      <c r="O986" s="24"/>
      <c r="P986" s="24"/>
    </row>
    <row r="987" ht="16.5" customHeight="1">
      <c r="A987" s="24"/>
      <c r="B987" s="24"/>
      <c r="G987" s="62"/>
      <c r="M987" s="21"/>
      <c r="N987" s="24"/>
      <c r="O987" s="24"/>
      <c r="P987" s="24"/>
    </row>
    <row r="988" ht="16.5" customHeight="1">
      <c r="A988" s="24"/>
      <c r="B988" s="24"/>
      <c r="G988" s="62"/>
      <c r="M988" s="21"/>
      <c r="N988" s="24"/>
      <c r="O988" s="24"/>
      <c r="P988" s="24"/>
    </row>
    <row r="989" ht="16.5" customHeight="1">
      <c r="A989" s="24"/>
      <c r="B989" s="24"/>
      <c r="G989" s="62"/>
      <c r="M989" s="21"/>
      <c r="N989" s="24"/>
      <c r="O989" s="24"/>
      <c r="P989" s="24"/>
    </row>
    <row r="990" ht="16.5" customHeight="1">
      <c r="A990" s="24"/>
      <c r="B990" s="24"/>
      <c r="G990" s="62"/>
      <c r="M990" s="21"/>
      <c r="N990" s="24"/>
      <c r="O990" s="24"/>
      <c r="P990" s="24"/>
    </row>
    <row r="991" ht="16.5" customHeight="1">
      <c r="A991" s="24"/>
      <c r="B991" s="24"/>
      <c r="G991" s="62"/>
      <c r="M991" s="21"/>
      <c r="N991" s="24"/>
      <c r="O991" s="24"/>
      <c r="P991" s="24"/>
    </row>
    <row r="992" ht="16.5" customHeight="1">
      <c r="A992" s="24"/>
      <c r="B992" s="24"/>
      <c r="G992" s="62"/>
      <c r="M992" s="21"/>
      <c r="N992" s="24"/>
      <c r="O992" s="24"/>
      <c r="P992" s="24"/>
    </row>
    <row r="993" ht="16.5" customHeight="1">
      <c r="A993" s="24"/>
      <c r="B993" s="24"/>
      <c r="G993" s="62"/>
      <c r="M993" s="21"/>
      <c r="N993" s="24"/>
      <c r="O993" s="24"/>
      <c r="P993" s="24"/>
    </row>
    <row r="994" ht="16.5" customHeight="1">
      <c r="A994" s="24"/>
      <c r="B994" s="24"/>
      <c r="G994" s="62"/>
      <c r="M994" s="21"/>
      <c r="N994" s="24"/>
      <c r="O994" s="24"/>
      <c r="P994" s="24"/>
    </row>
    <row r="995" ht="16.5" customHeight="1">
      <c r="A995" s="24"/>
      <c r="B995" s="24"/>
      <c r="G995" s="62"/>
      <c r="M995" s="21"/>
      <c r="N995" s="24"/>
      <c r="O995" s="24"/>
      <c r="P995" s="24"/>
    </row>
    <row r="996" ht="16.5" customHeight="1">
      <c r="A996" s="24"/>
      <c r="B996" s="24"/>
      <c r="G996" s="62"/>
      <c r="M996" s="21"/>
      <c r="N996" s="24"/>
      <c r="O996" s="24"/>
      <c r="P996" s="24"/>
    </row>
    <row r="997" ht="16.5" customHeight="1">
      <c r="A997" s="24"/>
      <c r="B997" s="24"/>
      <c r="G997" s="62"/>
      <c r="M997" s="21"/>
      <c r="N997" s="24"/>
      <c r="O997" s="24"/>
      <c r="P997" s="24"/>
    </row>
    <row r="998" ht="16.5" customHeight="1">
      <c r="A998" s="24"/>
      <c r="B998" s="24"/>
      <c r="G998" s="62"/>
      <c r="M998" s="21"/>
      <c r="N998" s="24"/>
      <c r="O998" s="24"/>
      <c r="P998" s="24"/>
    </row>
    <row r="999" ht="16.5" customHeight="1">
      <c r="A999" s="24"/>
      <c r="B999" s="24"/>
      <c r="G999" s="62"/>
      <c r="M999" s="21"/>
      <c r="N999" s="24"/>
      <c r="O999" s="24"/>
      <c r="P999" s="24"/>
    </row>
    <row r="1000" ht="16.5" customHeight="1">
      <c r="A1000" s="24"/>
      <c r="B1000" s="24"/>
      <c r="G1000" s="62"/>
      <c r="M1000" s="21"/>
      <c r="N1000" s="24"/>
      <c r="O1000" s="24"/>
      <c r="P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xl/worksheets/sheet4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CCFF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2.89"/>
    <col customWidth="1" min="4" max="4" width="5.78"/>
    <col customWidth="1" min="5" max="7" width="7.33"/>
    <col customWidth="1" min="8" max="8" width="7.22"/>
    <col customWidth="1" min="9" max="9" width="6.22"/>
    <col customWidth="1" min="10" max="10" width="12.0"/>
    <col customWidth="1" min="11" max="12" width="6.78"/>
    <col customWidth="1" min="13" max="13" width="8.78"/>
    <col customWidth="1" min="14" max="14" width="6.22"/>
    <col customWidth="1" min="15" max="16" width="3.67"/>
    <col customWidth="1" min="17" max="17" width="12.89"/>
    <col customWidth="1" min="18" max="18" width="13.22"/>
    <col customWidth="1" min="19" max="22" width="10.56"/>
    <col customWidth="1" min="23" max="26" width="7.0"/>
  </cols>
  <sheetData>
    <row r="1" ht="16.5" customHeight="1">
      <c r="A1" s="1" t="s">
        <v>0</v>
      </c>
      <c r="B1" s="4"/>
      <c r="C1" s="46" t="s">
        <v>2</v>
      </c>
      <c r="D1" s="14" t="s">
        <v>3</v>
      </c>
      <c r="E1" s="14" t="s">
        <v>4</v>
      </c>
      <c r="F1" s="14" t="s">
        <v>5</v>
      </c>
      <c r="G1" s="29" t="s">
        <v>6</v>
      </c>
      <c r="H1" s="13" t="s">
        <v>8</v>
      </c>
      <c r="I1" s="17" t="s">
        <v>11</v>
      </c>
      <c r="J1" s="18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1" t="s">
        <v>24</v>
      </c>
      <c r="P1" s="21" t="s">
        <v>25</v>
      </c>
      <c r="Q1" s="21" t="s">
        <v>26</v>
      </c>
      <c r="R1" s="21" t="s">
        <v>27</v>
      </c>
      <c r="S1" s="14"/>
      <c r="T1" s="14"/>
      <c r="U1" s="14"/>
      <c r="V1" s="14"/>
      <c r="W1" s="14"/>
      <c r="X1" s="14"/>
      <c r="Y1" s="14"/>
      <c r="Z1" s="14"/>
    </row>
    <row r="2" ht="16.5" customHeight="1">
      <c r="A2" s="25">
        <v>46174.0</v>
      </c>
      <c r="B2" s="26">
        <f t="shared" ref="B2:B20" si="1">A2</f>
        <v>46174</v>
      </c>
      <c r="C2" s="27" t="s">
        <v>2099</v>
      </c>
      <c r="D2" s="3">
        <f>I3</f>
        <v>168</v>
      </c>
      <c r="E2" s="3">
        <v>168.0</v>
      </c>
      <c r="F2" s="14">
        <f>E2</f>
        <v>168</v>
      </c>
      <c r="G2" s="29">
        <f>$D$2-F2</f>
        <v>0</v>
      </c>
      <c r="H2" s="13">
        <v>46181.0</v>
      </c>
      <c r="I2" s="14">
        <v>10000.0</v>
      </c>
      <c r="J2" s="30" t="s">
        <v>2100</v>
      </c>
      <c r="K2" s="31">
        <v>46170.0</v>
      </c>
      <c r="L2" s="21" t="s">
        <v>2101</v>
      </c>
      <c r="M2" s="22" t="s">
        <v>2106</v>
      </c>
      <c r="N2" s="23"/>
      <c r="O2" s="23"/>
      <c r="P2" s="24"/>
      <c r="Q2" s="23" t="s">
        <v>979</v>
      </c>
      <c r="R2" s="24" t="s">
        <v>2103</v>
      </c>
      <c r="S2" s="14"/>
      <c r="T2" s="14"/>
      <c r="U2" s="14"/>
      <c r="V2" s="14"/>
      <c r="W2" s="14"/>
      <c r="X2" s="14"/>
      <c r="Y2" s="14"/>
      <c r="Z2" s="14"/>
    </row>
    <row r="3" ht="16.5" customHeight="1">
      <c r="A3" s="25">
        <v>46175.0</v>
      </c>
      <c r="B3" s="26">
        <f t="shared" si="1"/>
        <v>46175</v>
      </c>
      <c r="C3" s="27" t="s">
        <v>2682</v>
      </c>
      <c r="D3" s="3"/>
      <c r="E3" s="3">
        <v>0.0</v>
      </c>
      <c r="F3" s="14">
        <f t="shared" ref="F3:F4" si="2">F2+E3</f>
        <v>168</v>
      </c>
      <c r="G3" s="29">
        <f t="shared" ref="G3:G4" si="3">$D$12-F3</f>
        <v>4832</v>
      </c>
      <c r="H3" s="13" t="s">
        <v>2104</v>
      </c>
      <c r="I3" s="14">
        <v>168.0</v>
      </c>
      <c r="J3" s="21"/>
      <c r="K3" s="21"/>
      <c r="L3" s="21"/>
      <c r="M3" s="22"/>
      <c r="N3" s="23"/>
      <c r="O3" s="23"/>
      <c r="P3" s="24"/>
      <c r="Q3" s="12"/>
      <c r="R3" s="12"/>
      <c r="S3" s="14"/>
      <c r="T3" s="14"/>
      <c r="U3" s="14"/>
      <c r="V3" s="14"/>
      <c r="W3" s="14"/>
      <c r="X3" s="14"/>
      <c r="Y3" s="14"/>
      <c r="Z3" s="14"/>
    </row>
    <row r="4" ht="16.5" customHeight="1">
      <c r="A4" s="25">
        <v>46176.0</v>
      </c>
      <c r="B4" s="26">
        <f t="shared" si="1"/>
        <v>46176</v>
      </c>
      <c r="C4" s="27" t="s">
        <v>2682</v>
      </c>
      <c r="D4" s="3"/>
      <c r="E4" s="3">
        <v>0.0</v>
      </c>
      <c r="F4" s="14">
        <f t="shared" si="2"/>
        <v>168</v>
      </c>
      <c r="G4" s="29">
        <f t="shared" si="3"/>
        <v>4832</v>
      </c>
      <c r="H4" s="13" t="s">
        <v>2105</v>
      </c>
      <c r="I4" s="14">
        <v>9832.0</v>
      </c>
      <c r="J4" s="21"/>
      <c r="K4" s="21"/>
      <c r="L4" s="21"/>
      <c r="M4" s="22"/>
      <c r="N4" s="23"/>
      <c r="O4" s="23"/>
      <c r="P4" s="24"/>
      <c r="Q4" s="12"/>
      <c r="R4" s="12"/>
      <c r="S4" s="14"/>
      <c r="T4" s="14"/>
      <c r="U4" s="14"/>
      <c r="V4" s="14"/>
      <c r="W4" s="14"/>
      <c r="X4" s="14"/>
      <c r="Y4" s="14"/>
      <c r="Z4" s="14"/>
    </row>
    <row r="5" ht="16.5" customHeight="1">
      <c r="A5" s="25">
        <v>46177.0</v>
      </c>
      <c r="B5" s="26">
        <f t="shared" si="1"/>
        <v>46177</v>
      </c>
      <c r="C5" s="27" t="s">
        <v>2683</v>
      </c>
      <c r="D5" s="3"/>
      <c r="E5" s="3"/>
      <c r="F5" s="14"/>
      <c r="G5" s="29"/>
      <c r="H5" s="13"/>
      <c r="I5" s="14"/>
      <c r="J5" s="21"/>
      <c r="K5" s="21"/>
      <c r="L5" s="21"/>
      <c r="M5" s="22"/>
      <c r="N5" s="23"/>
      <c r="O5" s="23"/>
      <c r="P5" s="24"/>
      <c r="Q5" s="12"/>
      <c r="R5" s="12"/>
      <c r="S5" s="14"/>
      <c r="T5" s="14"/>
      <c r="U5" s="14"/>
      <c r="V5" s="14"/>
      <c r="W5" s="14"/>
      <c r="X5" s="14"/>
      <c r="Y5" s="14"/>
      <c r="Z5" s="14"/>
    </row>
    <row r="6" ht="16.5" customHeight="1">
      <c r="A6" s="25">
        <v>46178.0</v>
      </c>
      <c r="B6" s="26">
        <f t="shared" si="1"/>
        <v>46178</v>
      </c>
      <c r="C6" s="27" t="s">
        <v>2683</v>
      </c>
      <c r="D6" s="3"/>
      <c r="E6" s="3"/>
      <c r="F6" s="14"/>
      <c r="G6" s="29"/>
      <c r="H6" s="13"/>
      <c r="I6" s="14"/>
      <c r="J6" s="21"/>
      <c r="K6" s="21"/>
      <c r="L6" s="21"/>
      <c r="M6" s="22"/>
      <c r="N6" s="23"/>
      <c r="O6" s="23"/>
      <c r="P6" s="24"/>
      <c r="Q6" s="12"/>
      <c r="R6" s="12"/>
      <c r="S6" s="14"/>
      <c r="T6" s="14"/>
      <c r="U6" s="14"/>
      <c r="V6" s="14"/>
      <c r="W6" s="14"/>
      <c r="X6" s="14"/>
      <c r="Y6" s="14"/>
      <c r="Z6" s="14"/>
    </row>
    <row r="7" ht="16.5" customHeight="1">
      <c r="A7" s="25">
        <v>46179.0</v>
      </c>
      <c r="B7" s="26">
        <f t="shared" si="1"/>
        <v>46179</v>
      </c>
      <c r="C7" s="27" t="s">
        <v>2683</v>
      </c>
      <c r="D7" s="3"/>
      <c r="E7" s="3"/>
      <c r="F7" s="14"/>
      <c r="G7" s="29"/>
      <c r="H7" s="13"/>
      <c r="I7" s="14"/>
      <c r="J7" s="21"/>
      <c r="K7" s="21"/>
      <c r="L7" s="21"/>
      <c r="M7" s="22"/>
      <c r="N7" s="23"/>
      <c r="O7" s="23"/>
      <c r="P7" s="24"/>
      <c r="Q7" s="12"/>
      <c r="R7" s="12"/>
      <c r="S7" s="14"/>
      <c r="T7" s="14"/>
      <c r="U7" s="14"/>
      <c r="V7" s="14"/>
      <c r="W7" s="14"/>
      <c r="X7" s="14"/>
      <c r="Y7" s="14"/>
      <c r="Z7" s="14"/>
    </row>
    <row r="8" ht="16.5" customHeight="1">
      <c r="A8" s="25">
        <v>46180.0</v>
      </c>
      <c r="B8" s="26">
        <f t="shared" si="1"/>
        <v>46180</v>
      </c>
      <c r="C8" s="27" t="s">
        <v>2683</v>
      </c>
      <c r="D8" s="3"/>
      <c r="E8" s="3"/>
      <c r="F8" s="14"/>
      <c r="G8" s="29"/>
      <c r="H8" s="13"/>
      <c r="I8" s="14"/>
      <c r="J8" s="21"/>
      <c r="K8" s="21"/>
      <c r="L8" s="21"/>
      <c r="M8" s="22"/>
      <c r="N8" s="23"/>
      <c r="O8" s="23"/>
      <c r="P8" s="24"/>
      <c r="Q8" s="12"/>
      <c r="R8" s="12"/>
      <c r="S8" s="14"/>
      <c r="T8" s="14"/>
      <c r="U8" s="14"/>
      <c r="V8" s="14"/>
      <c r="W8" s="14"/>
      <c r="X8" s="14"/>
      <c r="Y8" s="14"/>
      <c r="Z8" s="14"/>
    </row>
    <row r="9" ht="16.5" customHeight="1">
      <c r="A9" s="25">
        <v>46181.0</v>
      </c>
      <c r="B9" s="26">
        <f t="shared" si="1"/>
        <v>46181</v>
      </c>
      <c r="C9" s="27" t="s">
        <v>2683</v>
      </c>
      <c r="D9" s="3"/>
      <c r="E9" s="3"/>
      <c r="F9" s="14"/>
      <c r="G9" s="29"/>
      <c r="H9" s="13"/>
      <c r="I9" s="14"/>
      <c r="J9" s="21"/>
      <c r="K9" s="21"/>
      <c r="L9" s="21"/>
      <c r="M9" s="22"/>
      <c r="N9" s="23"/>
      <c r="O9" s="23"/>
      <c r="P9" s="24"/>
      <c r="Q9" s="12"/>
      <c r="R9" s="12"/>
      <c r="S9" s="14"/>
      <c r="T9" s="14"/>
      <c r="U9" s="14"/>
      <c r="V9" s="14"/>
      <c r="W9" s="14"/>
      <c r="X9" s="14"/>
      <c r="Y9" s="14"/>
      <c r="Z9" s="14"/>
    </row>
    <row r="10" ht="16.5" customHeight="1">
      <c r="A10" s="25">
        <v>46182.0</v>
      </c>
      <c r="B10" s="26">
        <f t="shared" si="1"/>
        <v>46182</v>
      </c>
      <c r="C10" s="27" t="s">
        <v>2683</v>
      </c>
      <c r="D10" s="3"/>
      <c r="E10" s="3"/>
      <c r="F10" s="14"/>
      <c r="G10" s="29"/>
      <c r="H10" s="13"/>
      <c r="I10" s="14"/>
      <c r="J10" s="21"/>
      <c r="K10" s="21"/>
      <c r="L10" s="21"/>
      <c r="M10" s="22"/>
      <c r="N10" s="23"/>
      <c r="O10" s="23"/>
      <c r="P10" s="24"/>
      <c r="Q10" s="12"/>
      <c r="R10" s="12"/>
      <c r="S10" s="14"/>
      <c r="T10" s="14"/>
      <c r="U10" s="14"/>
      <c r="V10" s="14"/>
      <c r="W10" s="14"/>
      <c r="X10" s="14"/>
      <c r="Y10" s="14"/>
      <c r="Z10" s="14"/>
    </row>
    <row r="11" ht="16.5" customHeight="1">
      <c r="A11" s="25">
        <v>46183.0</v>
      </c>
      <c r="B11" s="26">
        <f t="shared" si="1"/>
        <v>46183</v>
      </c>
      <c r="C11" s="27" t="s">
        <v>2683</v>
      </c>
      <c r="D11" s="3"/>
      <c r="E11" s="3"/>
      <c r="F11" s="14"/>
      <c r="G11" s="29"/>
      <c r="H11" s="13"/>
      <c r="I11" s="14"/>
      <c r="J11" s="21"/>
      <c r="K11" s="21"/>
      <c r="L11" s="21"/>
      <c r="M11" s="22"/>
      <c r="N11" s="23"/>
      <c r="O11" s="23"/>
      <c r="P11" s="24"/>
      <c r="Q11" s="12"/>
      <c r="R11" s="12"/>
      <c r="S11" s="14"/>
      <c r="T11" s="14"/>
      <c r="U11" s="14"/>
      <c r="V11" s="14"/>
      <c r="W11" s="14"/>
      <c r="X11" s="14"/>
      <c r="Y11" s="14"/>
      <c r="Z11" s="14"/>
    </row>
    <row r="12" ht="16.5" customHeight="1">
      <c r="A12" s="25">
        <v>46184.0</v>
      </c>
      <c r="B12" s="26">
        <f t="shared" si="1"/>
        <v>46184</v>
      </c>
      <c r="C12" s="27" t="s">
        <v>2099</v>
      </c>
      <c r="D12" s="3">
        <f>I13</f>
        <v>5000</v>
      </c>
      <c r="E12" s="3">
        <v>386.0</v>
      </c>
      <c r="F12" s="14">
        <f>E12</f>
        <v>386</v>
      </c>
      <c r="G12" s="29">
        <f t="shared" ref="G12:G20" si="4">$D$12-F12</f>
        <v>4614</v>
      </c>
      <c r="H12" s="13">
        <v>46188.0</v>
      </c>
      <c r="I12" s="14">
        <v>10000.0</v>
      </c>
      <c r="J12" s="30" t="s">
        <v>2100</v>
      </c>
      <c r="K12" s="31">
        <v>46178.0</v>
      </c>
      <c r="L12" s="21" t="s">
        <v>2101</v>
      </c>
      <c r="M12" s="22" t="s">
        <v>2107</v>
      </c>
      <c r="N12" s="23"/>
      <c r="O12" s="23"/>
      <c r="P12" s="24"/>
      <c r="Q12" s="23" t="s">
        <v>197</v>
      </c>
      <c r="R12" s="24" t="s">
        <v>2103</v>
      </c>
      <c r="S12" s="14"/>
      <c r="T12" s="14"/>
      <c r="U12" s="14"/>
      <c r="V12" s="14"/>
      <c r="W12" s="14"/>
      <c r="X12" s="14"/>
      <c r="Y12" s="14"/>
      <c r="Z12" s="14"/>
    </row>
    <row r="13" ht="16.5" customHeight="1">
      <c r="A13" s="25">
        <v>46185.0</v>
      </c>
      <c r="B13" s="26">
        <f t="shared" si="1"/>
        <v>46185</v>
      </c>
      <c r="C13" s="27"/>
      <c r="D13" s="3"/>
      <c r="E13" s="3">
        <v>582.0</v>
      </c>
      <c r="F13" s="14">
        <f t="shared" ref="F13:F20" si="5">F12+E13</f>
        <v>968</v>
      </c>
      <c r="G13" s="29">
        <f t="shared" si="4"/>
        <v>4032</v>
      </c>
      <c r="H13" s="13" t="s">
        <v>2104</v>
      </c>
      <c r="I13" s="14">
        <v>5000.0</v>
      </c>
      <c r="J13" s="21"/>
      <c r="K13" s="21"/>
      <c r="L13" s="21"/>
      <c r="M13" s="22"/>
      <c r="N13" s="23"/>
      <c r="O13" s="23"/>
      <c r="P13" s="24"/>
      <c r="Q13" s="12"/>
      <c r="R13" s="12"/>
      <c r="S13" s="14"/>
      <c r="T13" s="14"/>
      <c r="U13" s="14"/>
      <c r="V13" s="14"/>
      <c r="W13" s="14"/>
      <c r="X13" s="14"/>
      <c r="Y13" s="14"/>
      <c r="Z13" s="14"/>
    </row>
    <row r="14" ht="16.5" customHeight="1">
      <c r="A14" s="25">
        <v>46186.0</v>
      </c>
      <c r="B14" s="26">
        <f t="shared" si="1"/>
        <v>46186</v>
      </c>
      <c r="C14" s="27"/>
      <c r="D14" s="3"/>
      <c r="E14" s="3">
        <v>559.0</v>
      </c>
      <c r="F14" s="14">
        <f t="shared" si="5"/>
        <v>1527</v>
      </c>
      <c r="G14" s="29">
        <f t="shared" si="4"/>
        <v>3473</v>
      </c>
      <c r="H14" s="13" t="s">
        <v>2105</v>
      </c>
      <c r="I14" s="14">
        <v>5000.0</v>
      </c>
      <c r="J14" s="21"/>
      <c r="K14" s="21"/>
      <c r="L14" s="21"/>
      <c r="M14" s="22"/>
      <c r="N14" s="23"/>
      <c r="O14" s="23"/>
      <c r="P14" s="24"/>
      <c r="Q14" s="12"/>
      <c r="R14" s="12"/>
      <c r="S14" s="14"/>
      <c r="T14" s="14"/>
      <c r="U14" s="14"/>
      <c r="V14" s="14"/>
      <c r="W14" s="14"/>
      <c r="X14" s="14"/>
      <c r="Y14" s="14"/>
      <c r="Z14" s="14"/>
    </row>
    <row r="15" ht="16.5" customHeight="1">
      <c r="A15" s="25">
        <v>46187.0</v>
      </c>
      <c r="B15" s="26">
        <f t="shared" si="1"/>
        <v>46187</v>
      </c>
      <c r="C15" s="27"/>
      <c r="D15" s="3"/>
      <c r="E15" s="3">
        <v>583.0</v>
      </c>
      <c r="F15" s="14">
        <f t="shared" si="5"/>
        <v>2110</v>
      </c>
      <c r="G15" s="29">
        <f t="shared" si="4"/>
        <v>2890</v>
      </c>
      <c r="H15" s="13"/>
      <c r="I15" s="14"/>
      <c r="J15" s="21"/>
      <c r="K15" s="21"/>
      <c r="L15" s="21"/>
      <c r="M15" s="22"/>
      <c r="N15" s="23"/>
      <c r="O15" s="23"/>
      <c r="P15" s="24"/>
      <c r="Q15" s="12"/>
      <c r="R15" s="12"/>
      <c r="S15" s="14"/>
      <c r="T15" s="14"/>
      <c r="U15" s="14"/>
      <c r="V15" s="14"/>
      <c r="W15" s="14"/>
      <c r="X15" s="14"/>
      <c r="Y15" s="14"/>
      <c r="Z15" s="14"/>
    </row>
    <row r="16" ht="16.5" customHeight="1">
      <c r="A16" s="25">
        <v>46188.0</v>
      </c>
      <c r="B16" s="26">
        <f t="shared" si="1"/>
        <v>46188</v>
      </c>
      <c r="C16" s="27"/>
      <c r="D16" s="3"/>
      <c r="E16" s="3">
        <v>582.0</v>
      </c>
      <c r="F16" s="14">
        <f t="shared" si="5"/>
        <v>2692</v>
      </c>
      <c r="G16" s="29">
        <f t="shared" si="4"/>
        <v>2308</v>
      </c>
      <c r="H16" s="13"/>
      <c r="I16" s="14"/>
      <c r="J16" s="21"/>
      <c r="K16" s="21"/>
      <c r="L16" s="21"/>
      <c r="M16" s="22"/>
      <c r="N16" s="23"/>
      <c r="O16" s="23"/>
      <c r="P16" s="24"/>
      <c r="Q16" s="12"/>
      <c r="R16" s="12"/>
      <c r="S16" s="14"/>
      <c r="T16" s="14"/>
      <c r="U16" s="14"/>
      <c r="V16" s="14"/>
      <c r="W16" s="14"/>
      <c r="X16" s="14"/>
      <c r="Y16" s="14"/>
      <c r="Z16" s="14"/>
    </row>
    <row r="17" ht="16.5" customHeight="1">
      <c r="A17" s="25">
        <v>46189.0</v>
      </c>
      <c r="B17" s="26">
        <f t="shared" si="1"/>
        <v>46189</v>
      </c>
      <c r="C17" s="27"/>
      <c r="D17" s="3"/>
      <c r="E17" s="3">
        <v>583.0</v>
      </c>
      <c r="F17" s="14">
        <f t="shared" si="5"/>
        <v>3275</v>
      </c>
      <c r="G17" s="29">
        <f t="shared" si="4"/>
        <v>1725</v>
      </c>
      <c r="H17" s="13"/>
      <c r="I17" s="14"/>
      <c r="J17" s="21"/>
      <c r="K17" s="21"/>
      <c r="L17" s="21"/>
      <c r="M17" s="22"/>
      <c r="N17" s="23"/>
      <c r="O17" s="23"/>
      <c r="P17" s="24"/>
      <c r="Q17" s="12"/>
      <c r="R17" s="12"/>
      <c r="S17" s="14"/>
      <c r="T17" s="14"/>
      <c r="U17" s="14"/>
      <c r="V17" s="14"/>
      <c r="W17" s="14"/>
      <c r="X17" s="14"/>
      <c r="Y17" s="14"/>
      <c r="Z17" s="14"/>
    </row>
    <row r="18" ht="16.5" customHeight="1">
      <c r="A18" s="25">
        <v>46190.0</v>
      </c>
      <c r="B18" s="26">
        <f t="shared" si="1"/>
        <v>46190</v>
      </c>
      <c r="C18" s="27"/>
      <c r="D18" s="3"/>
      <c r="E18" s="3">
        <v>581.0</v>
      </c>
      <c r="F18" s="14">
        <f t="shared" si="5"/>
        <v>3856</v>
      </c>
      <c r="G18" s="29">
        <f t="shared" si="4"/>
        <v>1144</v>
      </c>
      <c r="H18" s="13"/>
      <c r="I18" s="14"/>
      <c r="J18" s="21"/>
      <c r="K18" s="21"/>
      <c r="L18" s="21"/>
      <c r="M18" s="22"/>
      <c r="N18" s="23"/>
      <c r="O18" s="23"/>
      <c r="P18" s="24"/>
      <c r="Q18" s="12"/>
      <c r="R18" s="12"/>
      <c r="S18" s="14"/>
      <c r="T18" s="14"/>
      <c r="U18" s="14"/>
      <c r="V18" s="14"/>
      <c r="W18" s="14"/>
      <c r="X18" s="14"/>
      <c r="Y18" s="14"/>
      <c r="Z18" s="14"/>
    </row>
    <row r="19" ht="16.5" customHeight="1">
      <c r="A19" s="25">
        <v>46191.0</v>
      </c>
      <c r="B19" s="26">
        <f t="shared" si="1"/>
        <v>46191</v>
      </c>
      <c r="C19" s="27"/>
      <c r="D19" s="3"/>
      <c r="E19" s="3">
        <v>612.0</v>
      </c>
      <c r="F19" s="14">
        <f t="shared" si="5"/>
        <v>4468</v>
      </c>
      <c r="G19" s="29">
        <f t="shared" si="4"/>
        <v>532</v>
      </c>
      <c r="H19" s="13"/>
      <c r="I19" s="14"/>
      <c r="J19" s="21"/>
      <c r="K19" s="21"/>
      <c r="L19" s="21"/>
      <c r="M19" s="22"/>
      <c r="N19" s="23"/>
      <c r="O19" s="23"/>
      <c r="P19" s="24"/>
      <c r="Q19" s="12"/>
      <c r="R19" s="12"/>
      <c r="S19" s="14"/>
      <c r="T19" s="14"/>
      <c r="U19" s="14"/>
      <c r="V19" s="14"/>
      <c r="W19" s="14"/>
      <c r="X19" s="14"/>
      <c r="Y19" s="14"/>
      <c r="Z19" s="14"/>
    </row>
    <row r="20" ht="16.5" customHeight="1">
      <c r="A20" s="25">
        <v>46192.0</v>
      </c>
      <c r="B20" s="26">
        <f t="shared" si="1"/>
        <v>46192</v>
      </c>
      <c r="C20" s="27"/>
      <c r="D20" s="3"/>
      <c r="E20" s="3">
        <v>532.0</v>
      </c>
      <c r="F20" s="14">
        <f t="shared" si="5"/>
        <v>5000</v>
      </c>
      <c r="G20" s="29">
        <f t="shared" si="4"/>
        <v>0</v>
      </c>
      <c r="H20" s="13"/>
      <c r="I20" s="14"/>
      <c r="J20" s="21"/>
      <c r="K20" s="21"/>
      <c r="L20" s="21"/>
      <c r="M20" s="22"/>
      <c r="N20" s="23"/>
      <c r="O20" s="23"/>
      <c r="P20" s="24"/>
      <c r="Q20" s="12"/>
      <c r="R20" s="12"/>
      <c r="S20" s="14"/>
      <c r="T20" s="14"/>
      <c r="U20" s="14"/>
      <c r="V20" s="14"/>
      <c r="W20" s="14"/>
      <c r="X20" s="14"/>
      <c r="Y20" s="14"/>
      <c r="Z20" s="14"/>
    </row>
    <row r="21" ht="16.5" customHeight="1">
      <c r="A21" s="1"/>
      <c r="B21" s="4"/>
      <c r="C21" s="27" t="s">
        <v>2099</v>
      </c>
      <c r="D21" s="3">
        <f>I22</f>
        <v>5294</v>
      </c>
      <c r="E21" s="3">
        <v>78.0</v>
      </c>
      <c r="F21" s="14">
        <f>E21</f>
        <v>78</v>
      </c>
      <c r="G21" s="29">
        <f t="shared" ref="G21:G30" si="6">$D$21-F21</f>
        <v>5216</v>
      </c>
      <c r="H21" s="13">
        <v>46202.0</v>
      </c>
      <c r="I21" s="14">
        <v>10000.0</v>
      </c>
      <c r="J21" s="30" t="s">
        <v>2100</v>
      </c>
      <c r="K21" s="31">
        <v>46178.0</v>
      </c>
      <c r="L21" s="21" t="s">
        <v>2101</v>
      </c>
      <c r="M21" s="22" t="s">
        <v>2108</v>
      </c>
      <c r="Q21" s="23" t="s">
        <v>517</v>
      </c>
      <c r="R21" s="24" t="s">
        <v>2103</v>
      </c>
      <c r="S21" s="14"/>
      <c r="T21" s="14"/>
      <c r="U21" s="14"/>
      <c r="V21" s="14"/>
      <c r="W21" s="14"/>
      <c r="X21" s="14"/>
      <c r="Y21" s="14"/>
      <c r="Z21" s="14"/>
    </row>
    <row r="22" ht="16.5" customHeight="1">
      <c r="A22" s="25">
        <v>46193.0</v>
      </c>
      <c r="B22" s="26">
        <f t="shared" ref="B22:B32" si="7">A22</f>
        <v>46193</v>
      </c>
      <c r="C22" s="27"/>
      <c r="D22" s="3"/>
      <c r="E22" s="3">
        <v>617.0</v>
      </c>
      <c r="F22" s="14">
        <f t="shared" ref="F22:F30" si="8">F21+E22</f>
        <v>695</v>
      </c>
      <c r="G22" s="29">
        <f t="shared" si="6"/>
        <v>4599</v>
      </c>
      <c r="H22" s="13" t="s">
        <v>2104</v>
      </c>
      <c r="I22" s="14">
        <v>5294.0</v>
      </c>
      <c r="S22" s="14"/>
      <c r="T22" s="14"/>
      <c r="U22" s="14"/>
      <c r="V22" s="14"/>
      <c r="W22" s="14"/>
      <c r="X22" s="14"/>
      <c r="Y22" s="14"/>
      <c r="Z22" s="14"/>
    </row>
    <row r="23" ht="16.5" customHeight="1">
      <c r="A23" s="25">
        <v>46194.0</v>
      </c>
      <c r="B23" s="26">
        <f t="shared" si="7"/>
        <v>46194</v>
      </c>
      <c r="C23" s="27"/>
      <c r="D23" s="3"/>
      <c r="E23" s="3">
        <v>613.0</v>
      </c>
      <c r="F23" s="14">
        <f t="shared" si="8"/>
        <v>1308</v>
      </c>
      <c r="G23" s="29">
        <f t="shared" si="6"/>
        <v>3986</v>
      </c>
      <c r="H23" s="13" t="s">
        <v>2105</v>
      </c>
      <c r="I23" s="14">
        <v>4706.0</v>
      </c>
      <c r="S23" s="14"/>
      <c r="T23" s="14"/>
      <c r="U23" s="14"/>
      <c r="V23" s="14"/>
      <c r="W23" s="14"/>
      <c r="X23" s="14"/>
      <c r="Y23" s="14"/>
      <c r="Z23" s="14"/>
    </row>
    <row r="24" ht="16.5" customHeight="1">
      <c r="A24" s="25">
        <v>46195.0</v>
      </c>
      <c r="B24" s="26">
        <f t="shared" si="7"/>
        <v>46195</v>
      </c>
      <c r="C24" s="27"/>
      <c r="D24" s="3"/>
      <c r="E24" s="3">
        <v>608.0</v>
      </c>
      <c r="F24" s="14">
        <f t="shared" si="8"/>
        <v>1916</v>
      </c>
      <c r="G24" s="29">
        <f t="shared" si="6"/>
        <v>3378</v>
      </c>
      <c r="S24" s="14"/>
      <c r="T24" s="14"/>
      <c r="U24" s="14"/>
      <c r="V24" s="14"/>
      <c r="W24" s="14"/>
      <c r="X24" s="14"/>
      <c r="Y24" s="14"/>
      <c r="Z24" s="14"/>
    </row>
    <row r="25" ht="16.5" customHeight="1">
      <c r="A25" s="25">
        <v>46196.0</v>
      </c>
      <c r="B25" s="26">
        <f t="shared" si="7"/>
        <v>46196</v>
      </c>
      <c r="C25" s="27"/>
      <c r="D25" s="3"/>
      <c r="E25" s="3">
        <v>617.0</v>
      </c>
      <c r="F25" s="14">
        <f t="shared" si="8"/>
        <v>2533</v>
      </c>
      <c r="G25" s="29">
        <f t="shared" si="6"/>
        <v>2761</v>
      </c>
      <c r="S25" s="14"/>
      <c r="T25" s="14"/>
      <c r="U25" s="14"/>
      <c r="V25" s="14"/>
      <c r="W25" s="14"/>
      <c r="X25" s="14"/>
      <c r="Y25" s="14"/>
      <c r="Z25" s="14"/>
    </row>
    <row r="26" ht="16.5" customHeight="1">
      <c r="A26" s="25">
        <v>46197.0</v>
      </c>
      <c r="B26" s="26">
        <f t="shared" si="7"/>
        <v>46197</v>
      </c>
      <c r="C26" s="27"/>
      <c r="D26" s="3"/>
      <c r="E26" s="3">
        <v>610.0</v>
      </c>
      <c r="F26" s="14">
        <f t="shared" si="8"/>
        <v>3143</v>
      </c>
      <c r="G26" s="29">
        <f t="shared" si="6"/>
        <v>2151</v>
      </c>
      <c r="S26" s="14"/>
      <c r="T26" s="14"/>
      <c r="U26" s="14"/>
      <c r="V26" s="14"/>
      <c r="W26" s="14"/>
      <c r="X26" s="14"/>
      <c r="Y26" s="14"/>
      <c r="Z26" s="14"/>
    </row>
    <row r="27" ht="16.5" customHeight="1">
      <c r="A27" s="25">
        <v>46198.0</v>
      </c>
      <c r="B27" s="26">
        <f t="shared" si="7"/>
        <v>46198</v>
      </c>
      <c r="C27" s="27"/>
      <c r="D27" s="3"/>
      <c r="E27" s="3">
        <v>618.0</v>
      </c>
      <c r="F27" s="14">
        <f t="shared" si="8"/>
        <v>3761</v>
      </c>
      <c r="G27" s="29">
        <f t="shared" si="6"/>
        <v>1533</v>
      </c>
      <c r="S27" s="14"/>
      <c r="T27" s="14"/>
      <c r="U27" s="14"/>
      <c r="V27" s="14"/>
      <c r="W27" s="14"/>
      <c r="X27" s="14"/>
      <c r="Y27" s="14"/>
      <c r="Z27" s="14"/>
    </row>
    <row r="28" ht="16.5" customHeight="1">
      <c r="A28" s="25">
        <v>46199.0</v>
      </c>
      <c r="B28" s="26">
        <f t="shared" si="7"/>
        <v>46199</v>
      </c>
      <c r="C28" s="27"/>
      <c r="D28" s="3"/>
      <c r="E28" s="3">
        <v>581.0</v>
      </c>
      <c r="F28" s="14">
        <f t="shared" si="8"/>
        <v>4342</v>
      </c>
      <c r="G28" s="29">
        <f t="shared" si="6"/>
        <v>952</v>
      </c>
      <c r="S28" s="14"/>
      <c r="T28" s="14"/>
      <c r="U28" s="14"/>
      <c r="V28" s="14"/>
      <c r="W28" s="14"/>
      <c r="X28" s="14"/>
      <c r="Y28" s="14"/>
      <c r="Z28" s="14"/>
    </row>
    <row r="29" ht="16.5" customHeight="1">
      <c r="A29" s="25">
        <v>46200.0</v>
      </c>
      <c r="B29" s="26">
        <f t="shared" si="7"/>
        <v>46200</v>
      </c>
      <c r="C29" s="27"/>
      <c r="D29" s="3"/>
      <c r="E29" s="3">
        <v>583.0</v>
      </c>
      <c r="F29" s="14">
        <f t="shared" si="8"/>
        <v>4925</v>
      </c>
      <c r="G29" s="29">
        <f t="shared" si="6"/>
        <v>369</v>
      </c>
      <c r="S29" s="14"/>
      <c r="T29" s="14"/>
      <c r="U29" s="14"/>
      <c r="V29" s="14"/>
      <c r="W29" s="14"/>
      <c r="X29" s="14"/>
      <c r="Y29" s="14"/>
      <c r="Z29" s="14"/>
    </row>
    <row r="30" ht="16.5" customHeight="1">
      <c r="A30" s="25">
        <v>46201.0</v>
      </c>
      <c r="B30" s="26">
        <f t="shared" si="7"/>
        <v>46201</v>
      </c>
      <c r="C30" s="27"/>
      <c r="D30" s="3"/>
      <c r="E30" s="3">
        <v>369.0</v>
      </c>
      <c r="F30" s="14">
        <f t="shared" si="8"/>
        <v>5294</v>
      </c>
      <c r="G30" s="29">
        <f t="shared" si="6"/>
        <v>0</v>
      </c>
      <c r="S30" s="14"/>
      <c r="T30" s="14"/>
      <c r="U30" s="14"/>
      <c r="V30" s="14"/>
      <c r="W30" s="14"/>
      <c r="X30" s="14"/>
      <c r="Y30" s="14"/>
      <c r="Z30" s="14"/>
    </row>
    <row r="31" ht="16.5" customHeight="1">
      <c r="A31" s="25">
        <v>46202.0</v>
      </c>
      <c r="B31" s="26">
        <f t="shared" si="7"/>
        <v>46202</v>
      </c>
      <c r="C31" s="27" t="s">
        <v>2099</v>
      </c>
      <c r="D31" s="3">
        <v>1000.0</v>
      </c>
      <c r="E31" s="3">
        <v>582.0</v>
      </c>
      <c r="F31" s="14">
        <f>E31</f>
        <v>582</v>
      </c>
      <c r="G31" s="29">
        <f t="shared" ref="G31:G32" si="9">$D$31-F31</f>
        <v>418</v>
      </c>
      <c r="H31" s="13">
        <v>46216.0</v>
      </c>
      <c r="I31" s="14">
        <v>1000.0</v>
      </c>
      <c r="J31" s="30" t="s">
        <v>2100</v>
      </c>
      <c r="K31" s="31"/>
      <c r="L31" s="21" t="s">
        <v>2684</v>
      </c>
      <c r="M31" s="22" t="s">
        <v>2685</v>
      </c>
      <c r="N31" s="23"/>
      <c r="O31" s="21"/>
      <c r="P31" s="21"/>
      <c r="Q31" s="23" t="s">
        <v>258</v>
      </c>
      <c r="R31" s="24" t="s">
        <v>2103</v>
      </c>
      <c r="S31" s="14"/>
      <c r="T31" s="14"/>
      <c r="U31" s="14"/>
      <c r="V31" s="14"/>
      <c r="W31" s="14"/>
      <c r="X31" s="14"/>
      <c r="Y31" s="14"/>
      <c r="Z31" s="14"/>
    </row>
    <row r="32" ht="16.5" customHeight="1">
      <c r="A32" s="25">
        <v>46203.0</v>
      </c>
      <c r="B32" s="26">
        <f t="shared" si="7"/>
        <v>46203</v>
      </c>
      <c r="C32" s="12"/>
      <c r="D32" s="34"/>
      <c r="E32" s="3">
        <v>418.0</v>
      </c>
      <c r="F32" s="14">
        <f>F31+E32</f>
        <v>1000</v>
      </c>
      <c r="G32" s="29">
        <f t="shared" si="9"/>
        <v>0</v>
      </c>
      <c r="H32" s="13"/>
      <c r="I32" s="14"/>
      <c r="J32" s="21"/>
      <c r="K32" s="21"/>
      <c r="L32" s="21"/>
      <c r="M32" s="22"/>
      <c r="N32" s="23"/>
      <c r="O32" s="21"/>
      <c r="P32" s="21"/>
      <c r="Q32" s="12"/>
      <c r="R32" s="14"/>
      <c r="S32" s="14"/>
      <c r="T32" s="14"/>
      <c r="U32" s="14"/>
      <c r="V32" s="14"/>
      <c r="W32" s="14"/>
      <c r="X32" s="14"/>
      <c r="Y32" s="14"/>
      <c r="Z32" s="14"/>
    </row>
    <row r="33" ht="16.5" customHeight="1">
      <c r="A33" s="1"/>
      <c r="B33" s="4"/>
      <c r="C33" s="27" t="s">
        <v>2099</v>
      </c>
      <c r="D33" s="3">
        <v>1000.0</v>
      </c>
      <c r="E33" s="3">
        <v>162.0</v>
      </c>
      <c r="F33" s="14">
        <f>E33</f>
        <v>162</v>
      </c>
      <c r="G33" s="29">
        <f t="shared" ref="G33:G34" si="10">$D$33-F33</f>
        <v>838</v>
      </c>
      <c r="H33" s="13">
        <v>46223.0</v>
      </c>
      <c r="I33" s="14">
        <v>1000.0</v>
      </c>
      <c r="J33" s="30" t="s">
        <v>2100</v>
      </c>
      <c r="K33" s="31"/>
      <c r="L33" s="21" t="s">
        <v>2684</v>
      </c>
      <c r="M33" s="22" t="s">
        <v>2686</v>
      </c>
      <c r="N33" s="23"/>
      <c r="O33" s="21"/>
      <c r="P33" s="21"/>
      <c r="Q33" s="23" t="s">
        <v>200</v>
      </c>
      <c r="R33" s="24" t="s">
        <v>2103</v>
      </c>
      <c r="S33" s="14"/>
      <c r="T33" s="14"/>
      <c r="U33" s="14"/>
      <c r="V33" s="14"/>
      <c r="W33" s="14"/>
      <c r="X33" s="14"/>
      <c r="Y33" s="14"/>
      <c r="Z33" s="14"/>
    </row>
    <row r="34" ht="16.5" customHeight="1">
      <c r="A34" s="25">
        <v>46204.0</v>
      </c>
      <c r="B34" s="26">
        <f>A34</f>
        <v>46204</v>
      </c>
      <c r="C34" s="12"/>
      <c r="D34" s="34"/>
      <c r="E34" s="3">
        <v>544.0</v>
      </c>
      <c r="F34" s="14">
        <f>F33+E34</f>
        <v>706</v>
      </c>
      <c r="G34" s="29">
        <f t="shared" si="10"/>
        <v>294</v>
      </c>
      <c r="H34" s="13"/>
      <c r="I34" s="14"/>
      <c r="J34" s="21"/>
      <c r="K34" s="21"/>
      <c r="L34" s="21"/>
      <c r="M34" s="22"/>
      <c r="N34" s="23"/>
      <c r="O34" s="21"/>
      <c r="P34" s="21"/>
      <c r="Q34" s="12"/>
      <c r="R34" s="14"/>
      <c r="S34" s="14"/>
      <c r="T34" s="14"/>
      <c r="U34" s="14"/>
      <c r="V34" s="14"/>
      <c r="W34" s="14"/>
      <c r="X34" s="14"/>
      <c r="Y34" s="14"/>
      <c r="Z34" s="14"/>
    </row>
    <row r="35" ht="16.5" customHeight="1">
      <c r="A35" s="25"/>
      <c r="B35" s="26"/>
      <c r="C35" s="27" t="s">
        <v>2099</v>
      </c>
      <c r="D35" s="3">
        <v>15000.0</v>
      </c>
      <c r="E35" s="3">
        <v>39.0</v>
      </c>
      <c r="F35" s="14">
        <f>E35</f>
        <v>39</v>
      </c>
      <c r="G35" s="29">
        <f t="shared" ref="G35:G61" si="11">$D$35-F35</f>
        <v>14961</v>
      </c>
      <c r="H35" s="13">
        <v>46230.0</v>
      </c>
      <c r="I35" s="14">
        <v>15000.0</v>
      </c>
      <c r="J35" s="30" t="s">
        <v>2100</v>
      </c>
      <c r="K35" s="31">
        <v>46178.0</v>
      </c>
      <c r="L35" s="21" t="s">
        <v>2101</v>
      </c>
      <c r="M35" s="22" t="s">
        <v>2687</v>
      </c>
      <c r="N35" s="23"/>
      <c r="O35" s="23"/>
      <c r="P35" s="24"/>
      <c r="Q35" s="23" t="s">
        <v>835</v>
      </c>
      <c r="R35" s="24" t="s">
        <v>2103</v>
      </c>
      <c r="S35" s="14"/>
      <c r="T35" s="14"/>
      <c r="U35" s="14"/>
      <c r="V35" s="14"/>
      <c r="W35" s="14"/>
      <c r="X35" s="14"/>
      <c r="Y35" s="14"/>
      <c r="Z35" s="14"/>
    </row>
    <row r="36" ht="16.5" customHeight="1">
      <c r="A36" s="25">
        <v>46205.0</v>
      </c>
      <c r="B36" s="26">
        <f t="shared" ref="B36:B61" si="12">A36</f>
        <v>46205</v>
      </c>
      <c r="C36" s="12"/>
      <c r="D36" s="34"/>
      <c r="E36" s="3">
        <v>538.0</v>
      </c>
      <c r="F36" s="14">
        <f t="shared" ref="F36:F61" si="13">F35+E36</f>
        <v>577</v>
      </c>
      <c r="G36" s="29">
        <f t="shared" si="11"/>
        <v>14423</v>
      </c>
      <c r="H36" s="13"/>
      <c r="I36" s="14"/>
      <c r="J36" s="21"/>
      <c r="K36" s="21"/>
      <c r="L36" s="21"/>
      <c r="M36" s="22"/>
      <c r="N36" s="23"/>
      <c r="O36" s="23"/>
      <c r="P36" s="24"/>
      <c r="Q36" s="12"/>
      <c r="R36" s="12"/>
      <c r="S36" s="14"/>
      <c r="T36" s="14"/>
      <c r="U36" s="14"/>
      <c r="V36" s="14"/>
      <c r="W36" s="14"/>
      <c r="X36" s="14"/>
      <c r="Y36" s="14"/>
      <c r="Z36" s="14"/>
    </row>
    <row r="37" ht="16.5" customHeight="1">
      <c r="A37" s="25">
        <v>46206.0</v>
      </c>
      <c r="B37" s="26">
        <f t="shared" si="12"/>
        <v>46206</v>
      </c>
      <c r="C37" s="12"/>
      <c r="D37" s="34"/>
      <c r="E37" s="3">
        <v>539.0</v>
      </c>
      <c r="F37" s="14">
        <f t="shared" si="13"/>
        <v>1116</v>
      </c>
      <c r="G37" s="29">
        <f t="shared" si="11"/>
        <v>13884</v>
      </c>
      <c r="H37" s="13"/>
      <c r="I37" s="14"/>
      <c r="J37" s="21"/>
      <c r="K37" s="21"/>
      <c r="L37" s="21"/>
      <c r="M37" s="22"/>
      <c r="N37" s="23"/>
      <c r="O37" s="23"/>
      <c r="P37" s="24"/>
      <c r="Q37" s="12"/>
      <c r="R37" s="12"/>
      <c r="S37" s="14"/>
      <c r="T37" s="14"/>
      <c r="U37" s="14"/>
      <c r="V37" s="14"/>
      <c r="W37" s="14"/>
      <c r="X37" s="14"/>
      <c r="Y37" s="14"/>
      <c r="Z37" s="14"/>
    </row>
    <row r="38" ht="16.5" customHeight="1">
      <c r="A38" s="25">
        <v>46207.0</v>
      </c>
      <c r="B38" s="26">
        <f t="shared" si="12"/>
        <v>46207</v>
      </c>
      <c r="C38" s="12"/>
      <c r="D38" s="34"/>
      <c r="E38" s="3">
        <v>538.0</v>
      </c>
      <c r="F38" s="14">
        <f t="shared" si="13"/>
        <v>1654</v>
      </c>
      <c r="G38" s="29">
        <f t="shared" si="11"/>
        <v>13346</v>
      </c>
      <c r="H38" s="13"/>
      <c r="I38" s="14"/>
      <c r="J38" s="21"/>
      <c r="K38" s="21"/>
      <c r="L38" s="21"/>
      <c r="M38" s="22"/>
      <c r="N38" s="23"/>
      <c r="O38" s="23"/>
      <c r="P38" s="24"/>
      <c r="Q38" s="12"/>
      <c r="R38" s="12"/>
      <c r="S38" s="14"/>
      <c r="T38" s="14"/>
      <c r="U38" s="14"/>
      <c r="V38" s="14"/>
      <c r="W38" s="14"/>
      <c r="X38" s="14"/>
      <c r="Y38" s="14"/>
      <c r="Z38" s="14"/>
    </row>
    <row r="39" ht="16.5" customHeight="1">
      <c r="A39" s="25">
        <v>46208.0</v>
      </c>
      <c r="B39" s="26">
        <f t="shared" si="12"/>
        <v>46208</v>
      </c>
      <c r="C39" s="12" t="s">
        <v>1442</v>
      </c>
      <c r="D39" s="34"/>
      <c r="E39" s="3">
        <v>388.0</v>
      </c>
      <c r="F39" s="14">
        <f t="shared" si="13"/>
        <v>2042</v>
      </c>
      <c r="G39" s="29">
        <f t="shared" si="11"/>
        <v>12958</v>
      </c>
      <c r="H39" s="13"/>
      <c r="I39" s="14"/>
      <c r="J39" s="21"/>
      <c r="K39" s="21"/>
      <c r="L39" s="21"/>
      <c r="M39" s="22"/>
      <c r="N39" s="23"/>
      <c r="O39" s="23"/>
      <c r="P39" s="24"/>
      <c r="Q39" s="12"/>
      <c r="R39" s="12"/>
      <c r="S39" s="14"/>
      <c r="T39" s="14"/>
      <c r="U39" s="14"/>
      <c r="V39" s="14"/>
      <c r="W39" s="14"/>
      <c r="X39" s="14"/>
      <c r="Y39" s="14"/>
      <c r="Z39" s="14"/>
    </row>
    <row r="40" ht="16.5" customHeight="1">
      <c r="A40" s="25">
        <v>46209.0</v>
      </c>
      <c r="B40" s="26">
        <f t="shared" si="12"/>
        <v>46209</v>
      </c>
      <c r="C40" s="12"/>
      <c r="D40" s="34"/>
      <c r="E40" s="3">
        <v>545.0</v>
      </c>
      <c r="F40" s="14">
        <f t="shared" si="13"/>
        <v>2587</v>
      </c>
      <c r="G40" s="29">
        <f t="shared" si="11"/>
        <v>12413</v>
      </c>
      <c r="H40" s="13"/>
      <c r="I40" s="14"/>
      <c r="J40" s="21"/>
      <c r="K40" s="21"/>
      <c r="L40" s="21"/>
      <c r="M40" s="22"/>
      <c r="N40" s="23"/>
      <c r="O40" s="23"/>
      <c r="P40" s="24"/>
      <c r="Q40" s="12"/>
      <c r="R40" s="12"/>
      <c r="S40" s="14"/>
      <c r="T40" s="14"/>
      <c r="U40" s="14"/>
      <c r="V40" s="14"/>
      <c r="W40" s="14"/>
      <c r="X40" s="14"/>
      <c r="Y40" s="14"/>
      <c r="Z40" s="14"/>
    </row>
    <row r="41" ht="16.5" customHeight="1">
      <c r="A41" s="25">
        <v>46210.0</v>
      </c>
      <c r="B41" s="26">
        <f t="shared" si="12"/>
        <v>46210</v>
      </c>
      <c r="C41" s="12"/>
      <c r="D41" s="34"/>
      <c r="E41" s="3">
        <v>603.0</v>
      </c>
      <c r="F41" s="14">
        <f t="shared" si="13"/>
        <v>3190</v>
      </c>
      <c r="G41" s="29">
        <f t="shared" si="11"/>
        <v>11810</v>
      </c>
      <c r="H41" s="13"/>
      <c r="I41" s="14"/>
      <c r="J41" s="21"/>
      <c r="K41" s="21"/>
      <c r="L41" s="21"/>
      <c r="M41" s="22"/>
      <c r="N41" s="23"/>
      <c r="O41" s="23"/>
      <c r="P41" s="24"/>
      <c r="Q41" s="12"/>
      <c r="R41" s="12"/>
      <c r="S41" s="14"/>
      <c r="T41" s="14"/>
      <c r="U41" s="14"/>
      <c r="V41" s="14"/>
      <c r="W41" s="14"/>
      <c r="X41" s="14"/>
      <c r="Y41" s="14"/>
      <c r="Z41" s="14"/>
    </row>
    <row r="42" ht="16.5" customHeight="1">
      <c r="A42" s="25">
        <v>46211.0</v>
      </c>
      <c r="B42" s="26">
        <f t="shared" si="12"/>
        <v>46211</v>
      </c>
      <c r="C42" s="12"/>
      <c r="D42" s="14"/>
      <c r="E42" s="3">
        <v>607.0</v>
      </c>
      <c r="F42" s="14">
        <f t="shared" si="13"/>
        <v>3797</v>
      </c>
      <c r="G42" s="29">
        <f t="shared" si="11"/>
        <v>11203</v>
      </c>
      <c r="H42" s="13"/>
      <c r="I42" s="14"/>
      <c r="J42" s="21"/>
      <c r="K42" s="21"/>
      <c r="L42" s="21"/>
      <c r="M42" s="22"/>
      <c r="N42" s="23"/>
      <c r="O42" s="23"/>
      <c r="P42" s="24"/>
      <c r="Q42" s="12"/>
      <c r="R42" s="12"/>
      <c r="S42" s="14"/>
      <c r="T42" s="14"/>
      <c r="U42" s="14"/>
      <c r="V42" s="14"/>
      <c r="W42" s="14"/>
      <c r="X42" s="14"/>
      <c r="Y42" s="14"/>
      <c r="Z42" s="14"/>
    </row>
    <row r="43" ht="16.5" customHeight="1">
      <c r="A43" s="25">
        <v>46212.0</v>
      </c>
      <c r="B43" s="26">
        <f t="shared" si="12"/>
        <v>46212</v>
      </c>
      <c r="C43" s="12"/>
      <c r="D43" s="14"/>
      <c r="E43" s="3">
        <v>611.0</v>
      </c>
      <c r="F43" s="14">
        <f t="shared" si="13"/>
        <v>4408</v>
      </c>
      <c r="G43" s="29">
        <f t="shared" si="11"/>
        <v>10592</v>
      </c>
      <c r="H43" s="13"/>
      <c r="I43" s="14"/>
      <c r="J43" s="21"/>
      <c r="K43" s="21"/>
      <c r="L43" s="21"/>
      <c r="M43" s="22"/>
      <c r="N43" s="23"/>
      <c r="O43" s="23"/>
      <c r="P43" s="24"/>
      <c r="Q43" s="12"/>
      <c r="R43" s="12"/>
      <c r="S43" s="14"/>
      <c r="T43" s="14"/>
      <c r="U43" s="14"/>
      <c r="V43" s="14"/>
      <c r="W43" s="14"/>
      <c r="X43" s="14"/>
      <c r="Y43" s="14"/>
      <c r="Z43" s="14"/>
    </row>
    <row r="44" ht="16.5" customHeight="1">
      <c r="A44" s="25">
        <v>46213.0</v>
      </c>
      <c r="B44" s="26">
        <f t="shared" si="12"/>
        <v>46213</v>
      </c>
      <c r="C44" s="12"/>
      <c r="D44" s="14"/>
      <c r="E44" s="3">
        <v>606.0</v>
      </c>
      <c r="F44" s="14">
        <f t="shared" si="13"/>
        <v>5014</v>
      </c>
      <c r="G44" s="29">
        <f t="shared" si="11"/>
        <v>9986</v>
      </c>
      <c r="H44" s="13"/>
      <c r="I44" s="14"/>
      <c r="J44" s="21"/>
      <c r="K44" s="21"/>
      <c r="L44" s="21"/>
      <c r="M44" s="22"/>
      <c r="N44" s="23"/>
      <c r="O44" s="23"/>
      <c r="P44" s="24"/>
      <c r="Q44" s="12"/>
      <c r="R44" s="12"/>
      <c r="S44" s="14"/>
      <c r="T44" s="14"/>
      <c r="U44" s="14"/>
      <c r="V44" s="14"/>
      <c r="W44" s="14"/>
      <c r="X44" s="14"/>
      <c r="Y44" s="14"/>
      <c r="Z44" s="14"/>
    </row>
    <row r="45" ht="16.5" customHeight="1">
      <c r="A45" s="25">
        <v>46214.0</v>
      </c>
      <c r="B45" s="26">
        <f t="shared" si="12"/>
        <v>46214</v>
      </c>
      <c r="C45" s="12"/>
      <c r="D45" s="14"/>
      <c r="E45" s="3">
        <v>617.0</v>
      </c>
      <c r="F45" s="14">
        <f t="shared" si="13"/>
        <v>5631</v>
      </c>
      <c r="G45" s="29">
        <f t="shared" si="11"/>
        <v>9369</v>
      </c>
      <c r="H45" s="13"/>
      <c r="I45" s="14"/>
      <c r="J45" s="21"/>
      <c r="K45" s="21"/>
      <c r="L45" s="21"/>
      <c r="M45" s="22"/>
      <c r="N45" s="23"/>
      <c r="O45" s="23"/>
      <c r="P45" s="24"/>
      <c r="Q45" s="12"/>
      <c r="R45" s="12"/>
      <c r="S45" s="14"/>
      <c r="T45" s="14"/>
      <c r="U45" s="14"/>
      <c r="V45" s="14"/>
      <c r="W45" s="14"/>
      <c r="X45" s="14"/>
      <c r="Y45" s="14"/>
      <c r="Z45" s="14"/>
    </row>
    <row r="46" ht="16.5" customHeight="1">
      <c r="A46" s="25">
        <v>46215.0</v>
      </c>
      <c r="B46" s="26">
        <f t="shared" si="12"/>
        <v>46215</v>
      </c>
      <c r="C46" s="12"/>
      <c r="D46" s="14"/>
      <c r="E46" s="3">
        <v>599.0</v>
      </c>
      <c r="F46" s="14">
        <f t="shared" si="13"/>
        <v>6230</v>
      </c>
      <c r="G46" s="29">
        <f t="shared" si="11"/>
        <v>8770</v>
      </c>
      <c r="H46" s="13"/>
      <c r="I46" s="14"/>
      <c r="J46" s="21"/>
      <c r="K46" s="21"/>
      <c r="L46" s="21"/>
      <c r="M46" s="22"/>
      <c r="N46" s="23"/>
      <c r="O46" s="23"/>
      <c r="P46" s="24"/>
      <c r="Q46" s="12"/>
      <c r="R46" s="12"/>
      <c r="S46" s="14"/>
      <c r="T46" s="14"/>
      <c r="U46" s="14"/>
      <c r="V46" s="14"/>
      <c r="W46" s="14"/>
      <c r="X46" s="14"/>
      <c r="Y46" s="14"/>
      <c r="Z46" s="14"/>
    </row>
    <row r="47" ht="16.5" customHeight="1">
      <c r="A47" s="25">
        <v>46216.0</v>
      </c>
      <c r="B47" s="26">
        <f t="shared" si="12"/>
        <v>46216</v>
      </c>
      <c r="C47" s="12"/>
      <c r="D47" s="14"/>
      <c r="E47" s="3">
        <v>616.0</v>
      </c>
      <c r="F47" s="14">
        <f t="shared" si="13"/>
        <v>6846</v>
      </c>
      <c r="G47" s="29">
        <f t="shared" si="11"/>
        <v>8154</v>
      </c>
      <c r="H47" s="13"/>
      <c r="I47" s="14"/>
      <c r="J47" s="21"/>
      <c r="K47" s="21"/>
      <c r="L47" s="21"/>
      <c r="M47" s="22"/>
      <c r="N47" s="23"/>
      <c r="O47" s="23"/>
      <c r="P47" s="24"/>
      <c r="Q47" s="12"/>
      <c r="R47" s="12"/>
      <c r="S47" s="14"/>
      <c r="T47" s="14"/>
      <c r="U47" s="14"/>
      <c r="V47" s="14"/>
      <c r="W47" s="14"/>
      <c r="X47" s="14"/>
      <c r="Y47" s="14"/>
      <c r="Z47" s="14"/>
    </row>
    <row r="48" ht="16.5" customHeight="1">
      <c r="A48" s="25">
        <v>46217.0</v>
      </c>
      <c r="B48" s="26">
        <f t="shared" si="12"/>
        <v>46217</v>
      </c>
      <c r="C48" s="12"/>
      <c r="D48" s="14"/>
      <c r="E48" s="3">
        <v>607.0</v>
      </c>
      <c r="F48" s="14">
        <f t="shared" si="13"/>
        <v>7453</v>
      </c>
      <c r="G48" s="29">
        <f t="shared" si="11"/>
        <v>7547</v>
      </c>
      <c r="H48" s="13"/>
      <c r="I48" s="14"/>
      <c r="J48" s="21"/>
      <c r="K48" s="21"/>
      <c r="L48" s="21"/>
      <c r="M48" s="22"/>
      <c r="N48" s="23"/>
      <c r="O48" s="23"/>
      <c r="P48" s="24"/>
      <c r="Q48" s="12"/>
      <c r="R48" s="12"/>
      <c r="S48" s="14"/>
      <c r="T48" s="14"/>
      <c r="U48" s="14"/>
      <c r="V48" s="14"/>
      <c r="W48" s="14"/>
      <c r="X48" s="14"/>
      <c r="Y48" s="14"/>
      <c r="Z48" s="14"/>
    </row>
    <row r="49" ht="16.5" customHeight="1">
      <c r="A49" s="25">
        <v>46218.0</v>
      </c>
      <c r="B49" s="26">
        <f t="shared" si="12"/>
        <v>46218</v>
      </c>
      <c r="C49" s="12"/>
      <c r="D49" s="14"/>
      <c r="E49" s="3">
        <v>565.0</v>
      </c>
      <c r="F49" s="14">
        <f t="shared" si="13"/>
        <v>8018</v>
      </c>
      <c r="G49" s="29">
        <f t="shared" si="11"/>
        <v>6982</v>
      </c>
      <c r="H49" s="13"/>
      <c r="I49" s="14"/>
      <c r="J49" s="21"/>
      <c r="K49" s="21"/>
      <c r="L49" s="21"/>
      <c r="M49" s="22"/>
      <c r="N49" s="23"/>
      <c r="O49" s="23"/>
      <c r="P49" s="24"/>
      <c r="Q49" s="12"/>
      <c r="R49" s="12"/>
      <c r="S49" s="14"/>
      <c r="T49" s="14"/>
      <c r="U49" s="14"/>
      <c r="V49" s="14"/>
      <c r="W49" s="14"/>
      <c r="X49" s="14"/>
      <c r="Y49" s="14"/>
      <c r="Z49" s="14"/>
    </row>
    <row r="50" ht="16.5" customHeight="1">
      <c r="A50" s="25">
        <v>46219.0</v>
      </c>
      <c r="B50" s="26">
        <f t="shared" si="12"/>
        <v>46219</v>
      </c>
      <c r="C50" s="12"/>
      <c r="D50" s="14"/>
      <c r="E50" s="3">
        <v>522.0</v>
      </c>
      <c r="F50" s="14">
        <f t="shared" si="13"/>
        <v>8540</v>
      </c>
      <c r="G50" s="29">
        <f t="shared" si="11"/>
        <v>6460</v>
      </c>
      <c r="H50" s="13"/>
      <c r="I50" s="14"/>
      <c r="J50" s="21"/>
      <c r="K50" s="21"/>
      <c r="L50" s="21"/>
      <c r="M50" s="22"/>
      <c r="N50" s="21"/>
      <c r="O50" s="21"/>
      <c r="P50" s="21"/>
      <c r="Q50" s="12"/>
      <c r="R50" s="14"/>
      <c r="S50" s="14"/>
      <c r="T50" s="14"/>
      <c r="U50" s="14"/>
      <c r="V50" s="14"/>
      <c r="W50" s="14"/>
      <c r="X50" s="14"/>
      <c r="Y50" s="14"/>
      <c r="Z50" s="14"/>
    </row>
    <row r="51" ht="16.5" customHeight="1">
      <c r="A51" s="25">
        <v>46220.0</v>
      </c>
      <c r="B51" s="26">
        <f t="shared" si="12"/>
        <v>46220</v>
      </c>
      <c r="C51" s="12"/>
      <c r="D51" s="14"/>
      <c r="E51" s="3">
        <v>582.0</v>
      </c>
      <c r="F51" s="14">
        <f t="shared" si="13"/>
        <v>9122</v>
      </c>
      <c r="G51" s="29">
        <f t="shared" si="11"/>
        <v>5878</v>
      </c>
      <c r="H51" s="13"/>
      <c r="I51" s="14"/>
      <c r="J51" s="21"/>
      <c r="K51" s="21"/>
      <c r="L51" s="21"/>
      <c r="M51" s="22"/>
      <c r="N51" s="21"/>
      <c r="O51" s="21"/>
      <c r="P51" s="21"/>
      <c r="Q51" s="12"/>
      <c r="R51" s="14"/>
      <c r="S51" s="14"/>
      <c r="T51" s="14"/>
      <c r="U51" s="14"/>
      <c r="V51" s="14"/>
      <c r="W51" s="14"/>
      <c r="X51" s="14"/>
      <c r="Y51" s="14"/>
      <c r="Z51" s="14"/>
    </row>
    <row r="52" ht="16.5" customHeight="1">
      <c r="A52" s="25">
        <v>46221.0</v>
      </c>
      <c r="B52" s="26">
        <f t="shared" si="12"/>
        <v>46221</v>
      </c>
      <c r="D52" s="14"/>
      <c r="E52" s="3">
        <v>582.0</v>
      </c>
      <c r="F52" s="14">
        <f t="shared" si="13"/>
        <v>9704</v>
      </c>
      <c r="G52" s="29">
        <f t="shared" si="11"/>
        <v>5296</v>
      </c>
      <c r="H52" s="13"/>
      <c r="I52" s="14"/>
      <c r="J52" s="21"/>
      <c r="K52" s="21"/>
      <c r="L52" s="21"/>
      <c r="M52" s="22"/>
      <c r="N52" s="21"/>
      <c r="O52" s="21"/>
      <c r="P52" s="21"/>
      <c r="Q52" s="12"/>
      <c r="R52" s="14"/>
      <c r="S52" s="14"/>
      <c r="T52" s="14"/>
      <c r="U52" s="14"/>
      <c r="V52" s="14"/>
      <c r="W52" s="14"/>
      <c r="X52" s="14"/>
      <c r="Y52" s="14"/>
      <c r="Z52" s="14"/>
    </row>
    <row r="53" ht="16.5" customHeight="1">
      <c r="A53" s="25">
        <v>46222.0</v>
      </c>
      <c r="B53" s="26">
        <f t="shared" si="12"/>
        <v>46222</v>
      </c>
      <c r="D53" s="14"/>
      <c r="E53" s="3">
        <v>583.0</v>
      </c>
      <c r="F53" s="14">
        <f t="shared" si="13"/>
        <v>10287</v>
      </c>
      <c r="G53" s="29">
        <f t="shared" si="11"/>
        <v>4713</v>
      </c>
      <c r="H53" s="13"/>
      <c r="I53" s="14"/>
      <c r="J53" s="21"/>
      <c r="K53" s="21"/>
      <c r="L53" s="21"/>
      <c r="M53" s="22"/>
      <c r="N53" s="21"/>
      <c r="O53" s="21"/>
      <c r="P53" s="21"/>
      <c r="Q53" s="12"/>
      <c r="R53" s="14"/>
      <c r="S53" s="14"/>
      <c r="T53" s="14"/>
      <c r="U53" s="14"/>
      <c r="V53" s="14"/>
      <c r="W53" s="14"/>
      <c r="X53" s="14"/>
      <c r="Y53" s="14"/>
      <c r="Z53" s="14"/>
    </row>
    <row r="54" ht="16.5" customHeight="1">
      <c r="A54" s="25">
        <v>46223.0</v>
      </c>
      <c r="B54" s="26">
        <f t="shared" si="12"/>
        <v>46223</v>
      </c>
      <c r="D54" s="14"/>
      <c r="E54" s="3">
        <v>582.0</v>
      </c>
      <c r="F54" s="14">
        <f t="shared" si="13"/>
        <v>10869</v>
      </c>
      <c r="G54" s="29">
        <f t="shared" si="11"/>
        <v>4131</v>
      </c>
      <c r="H54" s="13"/>
      <c r="I54" s="14"/>
      <c r="J54" s="21"/>
      <c r="K54" s="21"/>
      <c r="L54" s="21"/>
      <c r="M54" s="22"/>
      <c r="N54" s="21"/>
      <c r="O54" s="21"/>
      <c r="P54" s="21"/>
      <c r="Q54" s="12"/>
      <c r="R54" s="14"/>
      <c r="S54" s="14"/>
      <c r="T54" s="14"/>
      <c r="U54" s="14"/>
      <c r="V54" s="14"/>
      <c r="W54" s="14"/>
      <c r="X54" s="14"/>
      <c r="Y54" s="14"/>
      <c r="Z54" s="14"/>
    </row>
    <row r="55" ht="16.5" customHeight="1">
      <c r="A55" s="25">
        <v>46224.0</v>
      </c>
      <c r="B55" s="26">
        <f t="shared" si="12"/>
        <v>46224</v>
      </c>
      <c r="D55" s="14"/>
      <c r="E55" s="3">
        <v>574.0</v>
      </c>
      <c r="F55" s="14">
        <f t="shared" si="13"/>
        <v>11443</v>
      </c>
      <c r="G55" s="29">
        <f t="shared" si="11"/>
        <v>3557</v>
      </c>
      <c r="H55" s="13"/>
      <c r="I55" s="14"/>
      <c r="J55" s="21"/>
      <c r="K55" s="21"/>
      <c r="L55" s="21"/>
      <c r="M55" s="22"/>
      <c r="N55" s="21"/>
      <c r="O55" s="21"/>
      <c r="P55" s="21"/>
      <c r="Q55" s="12"/>
      <c r="R55" s="14"/>
      <c r="S55" s="14"/>
      <c r="T55" s="14"/>
      <c r="U55" s="14"/>
      <c r="V55" s="14"/>
      <c r="W55" s="14"/>
      <c r="X55" s="14"/>
      <c r="Y55" s="14"/>
      <c r="Z55" s="14"/>
    </row>
    <row r="56" ht="16.5" customHeight="1">
      <c r="A56" s="25">
        <v>46225.0</v>
      </c>
      <c r="B56" s="26">
        <f t="shared" si="12"/>
        <v>46225</v>
      </c>
      <c r="D56" s="14"/>
      <c r="E56" s="3">
        <v>587.0</v>
      </c>
      <c r="F56" s="14">
        <f t="shared" si="13"/>
        <v>12030</v>
      </c>
      <c r="G56" s="29">
        <f t="shared" si="11"/>
        <v>2970</v>
      </c>
      <c r="H56" s="13"/>
      <c r="I56" s="14"/>
      <c r="J56" s="21"/>
      <c r="K56" s="21"/>
      <c r="L56" s="21"/>
      <c r="M56" s="22"/>
      <c r="N56" s="21"/>
      <c r="O56" s="21"/>
      <c r="P56" s="21"/>
      <c r="Q56" s="12"/>
      <c r="R56" s="14"/>
      <c r="S56" s="14"/>
      <c r="T56" s="14"/>
      <c r="U56" s="14"/>
      <c r="V56" s="14"/>
      <c r="W56" s="14"/>
      <c r="X56" s="14"/>
      <c r="Y56" s="14"/>
      <c r="Z56" s="14"/>
    </row>
    <row r="57" ht="16.5" customHeight="1">
      <c r="A57" s="25">
        <v>46226.0</v>
      </c>
      <c r="B57" s="26">
        <f t="shared" si="12"/>
        <v>46226</v>
      </c>
      <c r="D57" s="14"/>
      <c r="E57" s="3">
        <v>582.0</v>
      </c>
      <c r="F57" s="14">
        <f t="shared" si="13"/>
        <v>12612</v>
      </c>
      <c r="G57" s="29">
        <f t="shared" si="11"/>
        <v>2388</v>
      </c>
      <c r="H57" s="13"/>
      <c r="I57" s="14"/>
      <c r="J57" s="21"/>
      <c r="K57" s="21"/>
      <c r="L57" s="21"/>
      <c r="M57" s="22"/>
      <c r="N57" s="21"/>
      <c r="O57" s="21"/>
      <c r="P57" s="21"/>
      <c r="Q57" s="12"/>
      <c r="R57" s="14"/>
      <c r="S57" s="14"/>
      <c r="T57" s="14"/>
      <c r="U57" s="14"/>
      <c r="V57" s="14"/>
      <c r="W57" s="14"/>
      <c r="X57" s="14"/>
      <c r="Y57" s="14"/>
      <c r="Z57" s="14"/>
    </row>
    <row r="58" ht="16.5" customHeight="1">
      <c r="A58" s="25">
        <v>46227.0</v>
      </c>
      <c r="B58" s="26">
        <f t="shared" si="12"/>
        <v>46227</v>
      </c>
      <c r="D58" s="14"/>
      <c r="E58" s="3">
        <v>615.0</v>
      </c>
      <c r="F58" s="14">
        <f t="shared" si="13"/>
        <v>13227</v>
      </c>
      <c r="G58" s="29">
        <f t="shared" si="11"/>
        <v>1773</v>
      </c>
      <c r="H58" s="13"/>
      <c r="I58" s="14"/>
      <c r="J58" s="21"/>
      <c r="K58" s="21"/>
      <c r="L58" s="21"/>
      <c r="M58" s="22"/>
      <c r="N58" s="21"/>
      <c r="O58" s="21"/>
      <c r="P58" s="21"/>
      <c r="Q58" s="12"/>
      <c r="R58" s="14"/>
      <c r="S58" s="14"/>
      <c r="T58" s="14"/>
      <c r="U58" s="14"/>
      <c r="V58" s="14"/>
      <c r="W58" s="14"/>
      <c r="X58" s="14"/>
      <c r="Y58" s="14"/>
      <c r="Z58" s="14"/>
    </row>
    <row r="59" ht="16.5" customHeight="1">
      <c r="A59" s="25">
        <v>46228.0</v>
      </c>
      <c r="B59" s="26">
        <f t="shared" si="12"/>
        <v>46228</v>
      </c>
      <c r="D59" s="14"/>
      <c r="E59" s="3">
        <v>616.0</v>
      </c>
      <c r="F59" s="14">
        <f t="shared" si="13"/>
        <v>13843</v>
      </c>
      <c r="G59" s="29">
        <f t="shared" si="11"/>
        <v>1157</v>
      </c>
      <c r="H59" s="13"/>
      <c r="I59" s="14"/>
      <c r="J59" s="21"/>
      <c r="K59" s="21"/>
      <c r="L59" s="21"/>
      <c r="M59" s="22"/>
      <c r="N59" s="21"/>
      <c r="O59" s="21"/>
      <c r="P59" s="21"/>
      <c r="Q59" s="12"/>
      <c r="R59" s="14"/>
      <c r="S59" s="14"/>
      <c r="T59" s="14"/>
      <c r="U59" s="14"/>
      <c r="V59" s="14"/>
      <c r="W59" s="14"/>
      <c r="X59" s="14"/>
      <c r="Y59" s="14"/>
      <c r="Z59" s="14"/>
    </row>
    <row r="60" ht="16.5" customHeight="1">
      <c r="A60" s="25">
        <v>46229.0</v>
      </c>
      <c r="B60" s="26">
        <f t="shared" si="12"/>
        <v>46229</v>
      </c>
      <c r="D60" s="14"/>
      <c r="E60" s="3">
        <v>590.0</v>
      </c>
      <c r="F60" s="14">
        <f t="shared" si="13"/>
        <v>14433</v>
      </c>
      <c r="G60" s="29">
        <f t="shared" si="11"/>
        <v>567</v>
      </c>
      <c r="H60" s="13"/>
      <c r="I60" s="14"/>
      <c r="J60" s="21"/>
      <c r="K60" s="21"/>
      <c r="L60" s="21"/>
      <c r="M60" s="22"/>
      <c r="N60" s="21"/>
      <c r="O60" s="21"/>
      <c r="P60" s="21"/>
      <c r="Q60" s="12"/>
      <c r="R60" s="14"/>
      <c r="S60" s="14"/>
      <c r="T60" s="14"/>
      <c r="U60" s="14"/>
      <c r="V60" s="14"/>
      <c r="W60" s="14"/>
      <c r="X60" s="14"/>
      <c r="Y60" s="14"/>
      <c r="Z60" s="14"/>
    </row>
    <row r="61" ht="16.5" customHeight="1">
      <c r="A61" s="25">
        <v>46230.0</v>
      </c>
      <c r="B61" s="26">
        <f t="shared" si="12"/>
        <v>46230</v>
      </c>
      <c r="D61" s="14"/>
      <c r="E61" s="3">
        <v>567.0</v>
      </c>
      <c r="F61" s="14">
        <f t="shared" si="13"/>
        <v>15000</v>
      </c>
      <c r="G61" s="29">
        <f t="shared" si="11"/>
        <v>0</v>
      </c>
      <c r="H61" s="13"/>
      <c r="I61" s="14"/>
      <c r="J61" s="21"/>
      <c r="K61" s="21"/>
      <c r="L61" s="21"/>
      <c r="M61" s="22"/>
      <c r="N61" s="21"/>
      <c r="O61" s="21"/>
      <c r="P61" s="21"/>
      <c r="Q61" s="12"/>
      <c r="R61" s="14"/>
      <c r="S61" s="14"/>
      <c r="T61" s="14"/>
      <c r="U61" s="14"/>
      <c r="V61" s="14"/>
      <c r="W61" s="14"/>
      <c r="X61" s="14"/>
      <c r="Y61" s="14"/>
      <c r="Z61" s="14"/>
    </row>
    <row r="62" ht="16.5" customHeight="1">
      <c r="A62" s="25"/>
      <c r="B62" s="26"/>
      <c r="C62" s="27" t="s">
        <v>2099</v>
      </c>
      <c r="D62" s="3">
        <v>2000.0</v>
      </c>
      <c r="E62" s="3">
        <v>48.0</v>
      </c>
      <c r="F62" s="14">
        <f>E62</f>
        <v>48</v>
      </c>
      <c r="G62" s="29">
        <f t="shared" ref="G62:G66" si="14">$D$62-F62</f>
        <v>1952</v>
      </c>
      <c r="H62" s="13">
        <v>46226.0</v>
      </c>
      <c r="I62" s="14">
        <v>2000.0</v>
      </c>
      <c r="J62" s="21" t="s">
        <v>2100</v>
      </c>
      <c r="K62" s="21"/>
      <c r="L62" s="21" t="s">
        <v>2716</v>
      </c>
      <c r="M62" s="22" t="s">
        <v>2717</v>
      </c>
      <c r="N62" s="21"/>
      <c r="O62" s="21"/>
      <c r="P62" s="21"/>
      <c r="Q62" s="23" t="s">
        <v>200</v>
      </c>
      <c r="R62" s="24" t="s">
        <v>2103</v>
      </c>
      <c r="S62" s="14"/>
      <c r="T62" s="14"/>
      <c r="U62" s="14"/>
      <c r="V62" s="14"/>
      <c r="W62" s="14"/>
      <c r="X62" s="14"/>
      <c r="Y62" s="14"/>
      <c r="Z62" s="14"/>
    </row>
    <row r="63" ht="16.5" customHeight="1">
      <c r="A63" s="25">
        <v>46231.0</v>
      </c>
      <c r="B63" s="26">
        <f t="shared" ref="B63:B66" si="15">A63</f>
        <v>46231</v>
      </c>
      <c r="D63" s="34"/>
      <c r="E63" s="3">
        <v>611.0</v>
      </c>
      <c r="F63" s="14">
        <f t="shared" ref="F63:F66" si="16">F62+E63</f>
        <v>659</v>
      </c>
      <c r="G63" s="29">
        <f t="shared" si="14"/>
        <v>1341</v>
      </c>
      <c r="H63" s="13"/>
      <c r="I63" s="14"/>
      <c r="J63" s="21"/>
      <c r="K63" s="21"/>
      <c r="L63" s="21"/>
      <c r="M63" s="22"/>
      <c r="N63" s="21"/>
      <c r="O63" s="21"/>
      <c r="P63" s="21"/>
      <c r="Q63" s="12"/>
      <c r="R63" s="14"/>
      <c r="S63" s="14"/>
      <c r="T63" s="14"/>
      <c r="U63" s="14"/>
      <c r="V63" s="14"/>
      <c r="W63" s="14"/>
      <c r="X63" s="14"/>
      <c r="Y63" s="14"/>
      <c r="Z63" s="14"/>
    </row>
    <row r="64" ht="16.5" customHeight="1">
      <c r="A64" s="25">
        <v>46232.0</v>
      </c>
      <c r="B64" s="26">
        <f t="shared" si="15"/>
        <v>46232</v>
      </c>
      <c r="D64" s="34"/>
      <c r="E64" s="3">
        <v>616.0</v>
      </c>
      <c r="F64" s="14">
        <f t="shared" si="16"/>
        <v>1275</v>
      </c>
      <c r="G64" s="29">
        <f t="shared" si="14"/>
        <v>725</v>
      </c>
      <c r="H64" s="13"/>
      <c r="I64" s="14"/>
      <c r="J64" s="21"/>
      <c r="K64" s="21"/>
      <c r="L64" s="21"/>
      <c r="M64" s="22"/>
      <c r="N64" s="21"/>
      <c r="O64" s="21"/>
      <c r="P64" s="21"/>
      <c r="Q64" s="12"/>
      <c r="R64" s="14"/>
      <c r="S64" s="14"/>
      <c r="T64" s="14"/>
      <c r="U64" s="14"/>
      <c r="V64" s="14"/>
      <c r="W64" s="14"/>
      <c r="X64" s="14"/>
      <c r="Y64" s="14"/>
      <c r="Z64" s="14"/>
    </row>
    <row r="65" ht="16.5" customHeight="1">
      <c r="A65" s="25">
        <v>46233.0</v>
      </c>
      <c r="B65" s="26">
        <f t="shared" si="15"/>
        <v>46233</v>
      </c>
      <c r="D65" s="34"/>
      <c r="E65" s="3">
        <v>617.0</v>
      </c>
      <c r="F65" s="14">
        <f t="shared" si="16"/>
        <v>1892</v>
      </c>
      <c r="G65" s="29">
        <f t="shared" si="14"/>
        <v>108</v>
      </c>
      <c r="H65" s="13"/>
      <c r="I65" s="14"/>
      <c r="J65" s="21"/>
      <c r="K65" s="21"/>
      <c r="L65" s="21"/>
      <c r="M65" s="22"/>
      <c r="N65" s="21"/>
      <c r="O65" s="21"/>
      <c r="P65" s="21"/>
      <c r="Q65" s="12"/>
      <c r="R65" s="14"/>
      <c r="S65" s="14"/>
      <c r="T65" s="14"/>
      <c r="U65" s="14"/>
      <c r="V65" s="14"/>
      <c r="W65" s="14"/>
      <c r="X65" s="14"/>
      <c r="Y65" s="14"/>
      <c r="Z65" s="14"/>
    </row>
    <row r="66" ht="16.5" customHeight="1">
      <c r="A66" s="25">
        <v>46234.0</v>
      </c>
      <c r="B66" s="26">
        <f t="shared" si="15"/>
        <v>46234</v>
      </c>
      <c r="D66" s="34"/>
      <c r="E66" s="3">
        <v>108.0</v>
      </c>
      <c r="F66" s="14">
        <f t="shared" si="16"/>
        <v>2000</v>
      </c>
      <c r="G66" s="29">
        <f t="shared" si="14"/>
        <v>0</v>
      </c>
      <c r="H66" s="13"/>
      <c r="I66" s="14"/>
      <c r="J66" s="21"/>
      <c r="K66" s="21"/>
      <c r="L66" s="21"/>
      <c r="M66" s="22"/>
      <c r="N66" s="21"/>
      <c r="O66" s="21"/>
      <c r="P66" s="21"/>
      <c r="Q66" s="12"/>
      <c r="R66" s="14"/>
      <c r="S66" s="14"/>
      <c r="T66" s="14"/>
      <c r="U66" s="14"/>
      <c r="V66" s="14"/>
      <c r="W66" s="14"/>
      <c r="X66" s="14"/>
      <c r="Y66" s="14"/>
      <c r="Z66" s="14"/>
    </row>
    <row r="67" ht="16.5" customHeight="1">
      <c r="A67" s="25"/>
      <c r="B67" s="26"/>
      <c r="C67" s="27" t="s">
        <v>2099</v>
      </c>
      <c r="D67" s="3">
        <f>I68</f>
        <v>1750</v>
      </c>
      <c r="E67" s="3">
        <v>473.0</v>
      </c>
      <c r="F67" s="14">
        <f>E67</f>
        <v>473</v>
      </c>
      <c r="G67" s="29">
        <f t="shared" ref="G67:G70" si="17">$D$67-F67</f>
        <v>1277</v>
      </c>
      <c r="H67" s="13">
        <v>46237.0</v>
      </c>
      <c r="I67" s="14">
        <v>3500.0</v>
      </c>
      <c r="J67" s="30" t="s">
        <v>2100</v>
      </c>
      <c r="K67" s="31">
        <v>46239.0</v>
      </c>
      <c r="L67" s="21"/>
      <c r="M67" s="22" t="s">
        <v>2120</v>
      </c>
      <c r="N67" s="23"/>
      <c r="O67" s="23"/>
      <c r="P67" s="24"/>
      <c r="Q67" s="23" t="s">
        <v>1409</v>
      </c>
      <c r="R67" s="24" t="s">
        <v>2103</v>
      </c>
      <c r="S67" s="14"/>
      <c r="T67" s="14"/>
      <c r="U67" s="14"/>
      <c r="V67" s="14"/>
      <c r="W67" s="14"/>
      <c r="X67" s="14"/>
      <c r="Y67" s="14"/>
      <c r="Z67" s="14"/>
    </row>
    <row r="68" ht="16.5" customHeight="1">
      <c r="A68" s="25">
        <v>46235.0</v>
      </c>
      <c r="B68" s="26">
        <f t="shared" ref="B68:B70" si="18">A68</f>
        <v>46235</v>
      </c>
      <c r="C68" s="12"/>
      <c r="D68" s="34"/>
      <c r="E68" s="3">
        <v>577.0</v>
      </c>
      <c r="F68" s="14">
        <f t="shared" ref="F68:F70" si="19">F67+E68</f>
        <v>1050</v>
      </c>
      <c r="G68" s="29">
        <f t="shared" si="17"/>
        <v>700</v>
      </c>
      <c r="H68" s="13" t="s">
        <v>2104</v>
      </c>
      <c r="I68" s="14">
        <v>1750.0</v>
      </c>
      <c r="J68" s="21"/>
      <c r="K68" s="21"/>
      <c r="L68" s="21"/>
      <c r="M68" s="22"/>
      <c r="N68" s="23"/>
      <c r="O68" s="23"/>
      <c r="P68" s="24"/>
      <c r="Q68" s="12"/>
      <c r="R68" s="12"/>
      <c r="S68" s="14"/>
      <c r="T68" s="14"/>
      <c r="U68" s="14"/>
      <c r="V68" s="14"/>
      <c r="W68" s="14"/>
      <c r="X68" s="14"/>
      <c r="Y68" s="14"/>
      <c r="Z68" s="14"/>
    </row>
    <row r="69" ht="16.5" customHeight="1">
      <c r="A69" s="25">
        <v>46236.0</v>
      </c>
      <c r="B69" s="26">
        <f t="shared" si="18"/>
        <v>46236</v>
      </c>
      <c r="C69" s="12"/>
      <c r="D69" s="34"/>
      <c r="E69" s="3">
        <v>582.0</v>
      </c>
      <c r="F69" s="14">
        <f t="shared" si="19"/>
        <v>1632</v>
      </c>
      <c r="G69" s="29">
        <f t="shared" si="17"/>
        <v>118</v>
      </c>
      <c r="H69" s="13" t="s">
        <v>2105</v>
      </c>
      <c r="I69" s="14">
        <v>1750.0</v>
      </c>
      <c r="J69" s="21"/>
      <c r="K69" s="21"/>
      <c r="L69" s="21"/>
      <c r="M69" s="22"/>
      <c r="N69" s="23"/>
      <c r="O69" s="23"/>
      <c r="P69" s="24"/>
      <c r="Q69" s="12"/>
      <c r="R69" s="12"/>
      <c r="S69" s="14"/>
      <c r="T69" s="14"/>
      <c r="U69" s="14"/>
      <c r="V69" s="14"/>
      <c r="W69" s="14"/>
      <c r="X69" s="14"/>
      <c r="Y69" s="14"/>
      <c r="Z69" s="14"/>
    </row>
    <row r="70" ht="16.5" customHeight="1">
      <c r="A70" s="25">
        <v>46237.0</v>
      </c>
      <c r="B70" s="26">
        <f t="shared" si="18"/>
        <v>46237</v>
      </c>
      <c r="C70" s="27"/>
      <c r="D70" s="3"/>
      <c r="E70" s="3">
        <v>118.0</v>
      </c>
      <c r="F70" s="14">
        <f t="shared" si="19"/>
        <v>1750</v>
      </c>
      <c r="G70" s="29">
        <f t="shared" si="17"/>
        <v>0</v>
      </c>
      <c r="H70" s="13"/>
      <c r="I70" s="14"/>
      <c r="J70" s="21"/>
      <c r="K70" s="21"/>
      <c r="L70" s="21"/>
      <c r="M70" s="22"/>
      <c r="N70" s="23"/>
      <c r="O70" s="23"/>
      <c r="P70" s="24"/>
      <c r="Q70" s="12"/>
      <c r="R70" s="12"/>
      <c r="V70" s="14"/>
      <c r="W70" s="14"/>
      <c r="X70" s="14"/>
      <c r="Y70" s="14"/>
      <c r="Z70" s="14"/>
    </row>
    <row r="71" ht="16.5" customHeight="1">
      <c r="A71" s="25"/>
      <c r="B71" s="26"/>
      <c r="C71" s="27" t="s">
        <v>2099</v>
      </c>
      <c r="D71" s="3">
        <v>600.0</v>
      </c>
      <c r="E71" s="3">
        <v>427.0</v>
      </c>
      <c r="F71" s="14">
        <f>E71</f>
        <v>427</v>
      </c>
      <c r="G71" s="29">
        <f t="shared" ref="G71:G72" si="20">$D$71-F71</f>
        <v>173</v>
      </c>
      <c r="H71" s="13">
        <v>46247.0</v>
      </c>
      <c r="I71" s="14">
        <v>600.0</v>
      </c>
      <c r="J71" s="30" t="s">
        <v>2100</v>
      </c>
      <c r="K71" s="31">
        <v>46232.0</v>
      </c>
      <c r="L71" s="21" t="s">
        <v>2118</v>
      </c>
      <c r="M71" s="22" t="s">
        <v>2736</v>
      </c>
      <c r="N71" s="23"/>
      <c r="O71" s="23"/>
      <c r="P71" s="24"/>
      <c r="Q71" s="23" t="s">
        <v>236</v>
      </c>
      <c r="R71" s="24" t="s">
        <v>2103</v>
      </c>
      <c r="V71" s="14"/>
      <c r="W71" s="14"/>
      <c r="X71" s="14"/>
      <c r="Y71" s="14"/>
      <c r="Z71" s="14"/>
    </row>
    <row r="72" ht="16.5" customHeight="1">
      <c r="A72" s="25">
        <v>46238.0</v>
      </c>
      <c r="B72" s="26">
        <f>A72</f>
        <v>46238</v>
      </c>
      <c r="D72" s="34"/>
      <c r="E72" s="3">
        <v>173.0</v>
      </c>
      <c r="F72" s="14">
        <f>F71+E72</f>
        <v>600</v>
      </c>
      <c r="G72" s="29">
        <f t="shared" si="20"/>
        <v>0</v>
      </c>
      <c r="H72" s="13"/>
      <c r="I72" s="14"/>
      <c r="J72" s="21"/>
      <c r="K72" s="21"/>
      <c r="L72" s="21"/>
      <c r="M72" s="22"/>
      <c r="N72" s="21"/>
      <c r="O72" s="21"/>
      <c r="P72" s="21"/>
      <c r="Q72" s="12"/>
      <c r="R72" s="14"/>
      <c r="W72" s="14"/>
      <c r="X72" s="14"/>
      <c r="Y72" s="14"/>
      <c r="Z72" s="14"/>
    </row>
    <row r="73" ht="16.5" customHeight="1">
      <c r="A73" s="25"/>
      <c r="B73" s="26"/>
      <c r="C73" s="27" t="s">
        <v>2099</v>
      </c>
      <c r="D73" s="3">
        <f>I74</f>
        <v>4000</v>
      </c>
      <c r="E73" s="3">
        <v>440.0</v>
      </c>
      <c r="F73" s="14">
        <f>E73</f>
        <v>440</v>
      </c>
      <c r="G73" s="29">
        <f t="shared" ref="G73:G80" si="21">$D$73-F73</f>
        <v>3560</v>
      </c>
      <c r="H73" s="13">
        <v>46223.0</v>
      </c>
      <c r="I73" s="14">
        <v>5000.0</v>
      </c>
      <c r="J73" s="30" t="s">
        <v>2100</v>
      </c>
      <c r="K73" s="31">
        <v>46197.0</v>
      </c>
      <c r="L73" s="21" t="s">
        <v>2118</v>
      </c>
      <c r="M73" s="22" t="s">
        <v>2121</v>
      </c>
      <c r="Q73" s="23" t="s">
        <v>517</v>
      </c>
      <c r="R73" s="24" t="s">
        <v>2103</v>
      </c>
      <c r="W73" s="14"/>
      <c r="X73" s="14"/>
      <c r="Y73" s="14"/>
      <c r="Z73" s="14"/>
    </row>
    <row r="74" ht="16.5" customHeight="1">
      <c r="A74" s="25">
        <v>46239.0</v>
      </c>
      <c r="B74" s="26">
        <f t="shared" ref="B74:B80" si="22">A74</f>
        <v>46239</v>
      </c>
      <c r="C74" s="12"/>
      <c r="D74" s="34"/>
      <c r="E74" s="3">
        <v>557.0</v>
      </c>
      <c r="F74" s="14">
        <f t="shared" ref="F74:F80" si="23">F73+E74</f>
        <v>997</v>
      </c>
      <c r="G74" s="29">
        <f t="shared" si="21"/>
        <v>3003</v>
      </c>
      <c r="H74" s="13" t="s">
        <v>2104</v>
      </c>
      <c r="I74" s="14">
        <v>4000.0</v>
      </c>
      <c r="J74" s="30"/>
      <c r="W74" s="14"/>
      <c r="X74" s="14"/>
      <c r="Y74" s="14"/>
      <c r="Z74" s="14"/>
    </row>
    <row r="75" ht="16.5" customHeight="1">
      <c r="A75" s="25">
        <v>46240.0</v>
      </c>
      <c r="B75" s="26">
        <f t="shared" si="22"/>
        <v>46240</v>
      </c>
      <c r="C75" s="12"/>
      <c r="D75" s="34"/>
      <c r="E75" s="3">
        <v>581.0</v>
      </c>
      <c r="F75" s="14">
        <f t="shared" si="23"/>
        <v>1578</v>
      </c>
      <c r="G75" s="29">
        <f t="shared" si="21"/>
        <v>2422</v>
      </c>
      <c r="H75" s="13" t="s">
        <v>2105</v>
      </c>
      <c r="I75" s="14">
        <v>1000.0</v>
      </c>
      <c r="J75" s="30"/>
      <c r="W75" s="14"/>
      <c r="X75" s="14"/>
      <c r="Y75" s="14"/>
      <c r="Z75" s="14"/>
    </row>
    <row r="76" ht="16.5" customHeight="1">
      <c r="A76" s="25">
        <v>46241.0</v>
      </c>
      <c r="B76" s="26">
        <f t="shared" si="22"/>
        <v>46241</v>
      </c>
      <c r="C76" s="12"/>
      <c r="D76" s="34"/>
      <c r="E76" s="3">
        <v>579.0</v>
      </c>
      <c r="F76" s="14">
        <f t="shared" si="23"/>
        <v>2157</v>
      </c>
      <c r="G76" s="29">
        <f t="shared" si="21"/>
        <v>1843</v>
      </c>
      <c r="J76" s="30"/>
      <c r="W76" s="14"/>
      <c r="X76" s="14"/>
      <c r="Y76" s="14"/>
      <c r="Z76" s="14"/>
    </row>
    <row r="77" ht="16.5" customHeight="1">
      <c r="A77" s="25">
        <v>46242.0</v>
      </c>
      <c r="B77" s="26">
        <f t="shared" si="22"/>
        <v>46242</v>
      </c>
      <c r="C77" s="12"/>
      <c r="D77" s="34"/>
      <c r="E77" s="3">
        <v>583.0</v>
      </c>
      <c r="F77" s="14">
        <f t="shared" si="23"/>
        <v>2740</v>
      </c>
      <c r="G77" s="29">
        <f t="shared" si="21"/>
        <v>1260</v>
      </c>
      <c r="W77" s="14"/>
      <c r="X77" s="14"/>
      <c r="Y77" s="14"/>
      <c r="Z77" s="14"/>
    </row>
    <row r="78" ht="16.5" customHeight="1">
      <c r="A78" s="25">
        <v>46243.0</v>
      </c>
      <c r="B78" s="26">
        <f t="shared" si="22"/>
        <v>46243</v>
      </c>
      <c r="C78" s="12"/>
      <c r="D78" s="34"/>
      <c r="E78" s="3">
        <v>487.0</v>
      </c>
      <c r="F78" s="14">
        <f t="shared" si="23"/>
        <v>3227</v>
      </c>
      <c r="G78" s="29">
        <f t="shared" si="21"/>
        <v>773</v>
      </c>
      <c r="W78" s="14"/>
      <c r="X78" s="14"/>
      <c r="Y78" s="14"/>
      <c r="Z78" s="14"/>
    </row>
    <row r="79" ht="16.5" customHeight="1">
      <c r="A79" s="25">
        <v>46244.0</v>
      </c>
      <c r="B79" s="26">
        <f t="shared" si="22"/>
        <v>46244</v>
      </c>
      <c r="C79" s="12"/>
      <c r="D79" s="34"/>
      <c r="E79" s="3">
        <v>580.0</v>
      </c>
      <c r="F79" s="14">
        <f t="shared" si="23"/>
        <v>3807</v>
      </c>
      <c r="G79" s="29">
        <f t="shared" si="21"/>
        <v>193</v>
      </c>
      <c r="W79" s="14"/>
      <c r="X79" s="14"/>
      <c r="Y79" s="14"/>
      <c r="Z79" s="14"/>
    </row>
    <row r="80" ht="16.5" customHeight="1">
      <c r="A80" s="25">
        <v>46245.0</v>
      </c>
      <c r="B80" s="26">
        <f t="shared" si="22"/>
        <v>46245</v>
      </c>
      <c r="C80" s="12"/>
      <c r="D80" s="34"/>
      <c r="E80" s="3">
        <v>193.0</v>
      </c>
      <c r="F80" s="14">
        <f t="shared" si="23"/>
        <v>4000</v>
      </c>
      <c r="G80" s="29">
        <f t="shared" si="21"/>
        <v>0</v>
      </c>
      <c r="W80" s="14"/>
      <c r="X80" s="14"/>
      <c r="Y80" s="14"/>
      <c r="Z80" s="14"/>
    </row>
    <row r="81" ht="16.5" customHeight="1">
      <c r="A81" s="25"/>
      <c r="B81" s="26"/>
      <c r="C81" s="27" t="s">
        <v>2099</v>
      </c>
      <c r="D81" s="3">
        <f>I82</f>
        <v>5000</v>
      </c>
      <c r="E81" s="3">
        <v>390.0</v>
      </c>
      <c r="F81" s="14">
        <f>E81</f>
        <v>390</v>
      </c>
      <c r="G81" s="29">
        <f t="shared" ref="G81:G90" si="24">$D$81-F81</f>
        <v>4610</v>
      </c>
      <c r="H81" s="13">
        <v>46251.0</v>
      </c>
      <c r="I81" s="14">
        <v>10000.0</v>
      </c>
      <c r="J81" s="30" t="s">
        <v>2100</v>
      </c>
      <c r="K81" s="31">
        <v>46227.0</v>
      </c>
      <c r="L81" s="21" t="s">
        <v>2101</v>
      </c>
      <c r="M81" s="22" t="s">
        <v>2122</v>
      </c>
      <c r="Q81" s="23" t="s">
        <v>517</v>
      </c>
      <c r="R81" s="24" t="s">
        <v>2103</v>
      </c>
      <c r="S81" s="14"/>
      <c r="W81" s="14"/>
      <c r="X81" s="14"/>
      <c r="Y81" s="14"/>
      <c r="Z81" s="14"/>
    </row>
    <row r="82" ht="16.5" customHeight="1">
      <c r="A82" s="25">
        <v>46246.0</v>
      </c>
      <c r="B82" s="26">
        <f t="shared" ref="B82:B90" si="25">A82</f>
        <v>46246</v>
      </c>
      <c r="C82" s="12"/>
      <c r="D82" s="34"/>
      <c r="E82" s="3">
        <v>580.0</v>
      </c>
      <c r="F82" s="14">
        <f t="shared" ref="F82:F90" si="26">F81+E82</f>
        <v>970</v>
      </c>
      <c r="G82" s="29">
        <f t="shared" si="24"/>
        <v>4030</v>
      </c>
      <c r="H82" s="13" t="s">
        <v>2104</v>
      </c>
      <c r="I82" s="14">
        <v>5000.0</v>
      </c>
      <c r="J82" s="30"/>
      <c r="S82" s="14"/>
      <c r="T82" s="14"/>
      <c r="W82" s="14"/>
      <c r="X82" s="14"/>
      <c r="Y82" s="14"/>
      <c r="Z82" s="14"/>
    </row>
    <row r="83" ht="16.5" customHeight="1">
      <c r="A83" s="25">
        <v>46247.0</v>
      </c>
      <c r="B83" s="26">
        <f t="shared" si="25"/>
        <v>46247</v>
      </c>
      <c r="C83" s="12"/>
      <c r="D83" s="34"/>
      <c r="E83" s="3">
        <v>581.0</v>
      </c>
      <c r="F83" s="14">
        <f t="shared" si="26"/>
        <v>1551</v>
      </c>
      <c r="G83" s="29">
        <f t="shared" si="24"/>
        <v>3449</v>
      </c>
      <c r="H83" s="13" t="s">
        <v>2105</v>
      </c>
      <c r="I83" s="14">
        <v>5000.0</v>
      </c>
      <c r="J83" s="30"/>
      <c r="S83" s="14"/>
      <c r="T83" s="14"/>
      <c r="U83" s="14"/>
      <c r="W83" s="14"/>
      <c r="X83" s="14"/>
      <c r="Y83" s="14"/>
      <c r="Z83" s="14"/>
    </row>
    <row r="84" ht="16.5" customHeight="1">
      <c r="A84" s="25">
        <v>46248.0</v>
      </c>
      <c r="B84" s="26">
        <f t="shared" si="25"/>
        <v>46248</v>
      </c>
      <c r="C84" s="12"/>
      <c r="D84" s="34"/>
      <c r="E84" s="3">
        <v>601.0</v>
      </c>
      <c r="F84" s="14">
        <f t="shared" si="26"/>
        <v>2152</v>
      </c>
      <c r="G84" s="29">
        <f t="shared" si="24"/>
        <v>2848</v>
      </c>
      <c r="J84" s="30"/>
      <c r="S84" s="14"/>
      <c r="T84" s="14"/>
      <c r="U84" s="14"/>
      <c r="V84" s="14"/>
      <c r="W84" s="14"/>
      <c r="X84" s="14"/>
      <c r="Y84" s="14"/>
      <c r="Z84" s="14"/>
    </row>
    <row r="85" ht="16.5" customHeight="1">
      <c r="A85" s="25">
        <v>46249.0</v>
      </c>
      <c r="B85" s="26">
        <f t="shared" si="25"/>
        <v>46249</v>
      </c>
      <c r="C85" s="12"/>
      <c r="D85" s="34"/>
      <c r="E85" s="3">
        <v>364.0</v>
      </c>
      <c r="F85" s="14">
        <f t="shared" si="26"/>
        <v>2516</v>
      </c>
      <c r="G85" s="29">
        <f t="shared" si="24"/>
        <v>2484</v>
      </c>
      <c r="S85" s="14"/>
      <c r="T85" s="14"/>
      <c r="U85" s="14"/>
      <c r="V85" s="14"/>
      <c r="W85" s="14"/>
      <c r="X85" s="14"/>
      <c r="Y85" s="14"/>
      <c r="Z85" s="14"/>
    </row>
    <row r="86" ht="16.5" customHeight="1">
      <c r="A86" s="25">
        <v>46250.0</v>
      </c>
      <c r="B86" s="26">
        <f t="shared" si="25"/>
        <v>46250</v>
      </c>
      <c r="C86" s="12"/>
      <c r="D86" s="34"/>
      <c r="E86" s="3">
        <v>616.0</v>
      </c>
      <c r="F86" s="14">
        <f t="shared" si="26"/>
        <v>3132</v>
      </c>
      <c r="G86" s="29">
        <f t="shared" si="24"/>
        <v>1868</v>
      </c>
      <c r="S86" s="14"/>
      <c r="T86" s="14"/>
      <c r="U86" s="14"/>
      <c r="V86" s="14"/>
      <c r="W86" s="14"/>
      <c r="X86" s="14"/>
      <c r="Y86" s="14"/>
      <c r="Z86" s="14"/>
    </row>
    <row r="87" ht="16.5" customHeight="1">
      <c r="A87" s="25">
        <v>46251.0</v>
      </c>
      <c r="B87" s="26">
        <f t="shared" si="25"/>
        <v>46251</v>
      </c>
      <c r="C87" s="12"/>
      <c r="D87" s="34"/>
      <c r="E87" s="3">
        <v>569.0</v>
      </c>
      <c r="F87" s="14">
        <f t="shared" si="26"/>
        <v>3701</v>
      </c>
      <c r="G87" s="29">
        <f t="shared" si="24"/>
        <v>1299</v>
      </c>
      <c r="S87" s="14"/>
      <c r="T87" s="14"/>
      <c r="U87" s="14"/>
      <c r="V87" s="14"/>
      <c r="W87" s="14"/>
      <c r="X87" s="14"/>
      <c r="Y87" s="14"/>
      <c r="Z87" s="14"/>
    </row>
    <row r="88" ht="16.5" customHeight="1">
      <c r="A88" s="25">
        <v>46252.0</v>
      </c>
      <c r="B88" s="26">
        <f t="shared" si="25"/>
        <v>46252</v>
      </c>
      <c r="C88" s="12"/>
      <c r="D88" s="34"/>
      <c r="E88" s="3">
        <v>581.0</v>
      </c>
      <c r="F88" s="14">
        <f t="shared" si="26"/>
        <v>4282</v>
      </c>
      <c r="G88" s="29">
        <f t="shared" si="24"/>
        <v>718</v>
      </c>
      <c r="S88" s="14"/>
      <c r="T88" s="14"/>
      <c r="U88" s="14"/>
      <c r="V88" s="14"/>
      <c r="W88" s="14"/>
      <c r="X88" s="14"/>
      <c r="Y88" s="14"/>
      <c r="Z88" s="14"/>
    </row>
    <row r="89" ht="16.5" customHeight="1">
      <c r="A89" s="25">
        <v>46253.0</v>
      </c>
      <c r="B89" s="26">
        <f t="shared" si="25"/>
        <v>46253</v>
      </c>
      <c r="C89" s="12"/>
      <c r="D89" s="34"/>
      <c r="E89" s="3">
        <v>601.0</v>
      </c>
      <c r="F89" s="14">
        <f t="shared" si="26"/>
        <v>4883</v>
      </c>
      <c r="G89" s="29">
        <f t="shared" si="24"/>
        <v>117</v>
      </c>
      <c r="S89" s="14"/>
      <c r="T89" s="14"/>
      <c r="U89" s="14"/>
      <c r="V89" s="14"/>
      <c r="W89" s="14"/>
      <c r="X89" s="14"/>
      <c r="Y89" s="14"/>
      <c r="Z89" s="14"/>
    </row>
    <row r="90" ht="16.5" customHeight="1">
      <c r="A90" s="25">
        <v>46254.0</v>
      </c>
      <c r="B90" s="26">
        <f t="shared" si="25"/>
        <v>46254</v>
      </c>
      <c r="D90" s="14"/>
      <c r="E90" s="3">
        <v>117.0</v>
      </c>
      <c r="F90" s="14">
        <f t="shared" si="26"/>
        <v>5000</v>
      </c>
      <c r="G90" s="29">
        <f t="shared" si="24"/>
        <v>0</v>
      </c>
      <c r="H90" s="13"/>
      <c r="I90" s="14"/>
      <c r="J90" s="21"/>
      <c r="K90" s="21"/>
      <c r="L90" s="21"/>
      <c r="M90" s="22"/>
      <c r="N90" s="21"/>
      <c r="O90" s="21"/>
      <c r="P90" s="21"/>
      <c r="Q90" s="12"/>
      <c r="R90" s="14"/>
      <c r="S90" s="14"/>
      <c r="T90" s="14"/>
      <c r="U90" s="14"/>
      <c r="V90" s="14"/>
      <c r="W90" s="14"/>
      <c r="X90" s="14"/>
      <c r="Y90" s="14"/>
      <c r="Z90" s="14"/>
    </row>
    <row r="91" ht="16.5" customHeight="1">
      <c r="A91" s="25"/>
      <c r="B91" s="26"/>
      <c r="C91" s="27" t="s">
        <v>2099</v>
      </c>
      <c r="D91" s="3">
        <v>3000.0</v>
      </c>
      <c r="E91" s="3">
        <v>494.0</v>
      </c>
      <c r="F91" s="14">
        <f>E91</f>
        <v>494</v>
      </c>
      <c r="G91" s="29">
        <f t="shared" ref="G91:G96" si="27">$D$91-F91</f>
        <v>2506</v>
      </c>
      <c r="H91" s="13">
        <v>46253.0</v>
      </c>
      <c r="I91" s="14">
        <v>3000.0</v>
      </c>
      <c r="J91" s="30" t="s">
        <v>2100</v>
      </c>
      <c r="K91" s="31">
        <v>46239.0</v>
      </c>
      <c r="L91" s="21" t="s">
        <v>2118</v>
      </c>
      <c r="M91" s="22" t="s">
        <v>2762</v>
      </c>
      <c r="N91" s="21"/>
      <c r="O91" s="21"/>
      <c r="P91" s="21"/>
      <c r="Q91" s="23" t="s">
        <v>299</v>
      </c>
      <c r="R91" s="24" t="s">
        <v>2103</v>
      </c>
      <c r="S91" s="14"/>
      <c r="T91" s="14"/>
      <c r="U91" s="14"/>
      <c r="V91" s="14"/>
      <c r="W91" s="14"/>
      <c r="X91" s="14"/>
      <c r="Y91" s="14"/>
      <c r="Z91" s="14"/>
    </row>
    <row r="92" ht="16.5" customHeight="1">
      <c r="A92" s="25">
        <v>46255.0</v>
      </c>
      <c r="B92" s="26">
        <f t="shared" ref="B92:B96" si="28">A92</f>
        <v>46255</v>
      </c>
      <c r="D92" s="34"/>
      <c r="E92" s="3">
        <v>612.0</v>
      </c>
      <c r="F92" s="14">
        <f t="shared" ref="F92:F96" si="29">F91+E92</f>
        <v>1106</v>
      </c>
      <c r="G92" s="29">
        <f t="shared" si="27"/>
        <v>1894</v>
      </c>
      <c r="H92" s="13"/>
      <c r="I92" s="14"/>
      <c r="J92" s="21"/>
      <c r="K92" s="21"/>
      <c r="L92" s="21"/>
      <c r="M92" s="22"/>
      <c r="N92" s="21"/>
      <c r="O92" s="21"/>
      <c r="P92" s="21"/>
      <c r="Q92" s="12"/>
      <c r="R92" s="14"/>
      <c r="S92" s="14"/>
      <c r="T92" s="14"/>
      <c r="U92" s="14"/>
      <c r="V92" s="14"/>
      <c r="W92" s="14"/>
      <c r="X92" s="14"/>
      <c r="Y92" s="14"/>
      <c r="Z92" s="14"/>
    </row>
    <row r="93" ht="16.5" customHeight="1">
      <c r="A93" s="25">
        <v>46256.0</v>
      </c>
      <c r="B93" s="26">
        <f t="shared" si="28"/>
        <v>46256</v>
      </c>
      <c r="D93" s="34"/>
      <c r="E93" s="3">
        <v>616.0</v>
      </c>
      <c r="F93" s="14">
        <f t="shared" si="29"/>
        <v>1722</v>
      </c>
      <c r="G93" s="29">
        <f t="shared" si="27"/>
        <v>1278</v>
      </c>
      <c r="H93" s="13"/>
      <c r="I93" s="14"/>
      <c r="J93" s="21"/>
      <c r="K93" s="21"/>
      <c r="L93" s="21"/>
      <c r="M93" s="22"/>
      <c r="N93" s="21"/>
      <c r="O93" s="21"/>
      <c r="P93" s="21"/>
      <c r="Q93" s="12"/>
      <c r="R93" s="14"/>
      <c r="S93" s="14"/>
      <c r="T93" s="14"/>
      <c r="U93" s="14"/>
      <c r="V93" s="14"/>
      <c r="W93" s="14"/>
      <c r="X93" s="14"/>
      <c r="Y93" s="14"/>
      <c r="Z93" s="14"/>
    </row>
    <row r="94" ht="16.5" customHeight="1">
      <c r="A94" s="25">
        <v>46257.0</v>
      </c>
      <c r="B94" s="26">
        <f t="shared" si="28"/>
        <v>46257</v>
      </c>
      <c r="D94" s="34"/>
      <c r="E94" s="3">
        <v>577.0</v>
      </c>
      <c r="F94" s="14">
        <f t="shared" si="29"/>
        <v>2299</v>
      </c>
      <c r="G94" s="29">
        <f t="shared" si="27"/>
        <v>701</v>
      </c>
      <c r="H94" s="13"/>
      <c r="I94" s="14"/>
      <c r="J94" s="21"/>
      <c r="K94" s="21"/>
      <c r="L94" s="21"/>
      <c r="M94" s="22"/>
      <c r="N94" s="21"/>
      <c r="O94" s="21"/>
      <c r="P94" s="21"/>
      <c r="Q94" s="12"/>
      <c r="R94" s="14"/>
      <c r="S94" s="14"/>
      <c r="T94" s="14"/>
      <c r="U94" s="14"/>
      <c r="V94" s="14"/>
      <c r="W94" s="14"/>
      <c r="X94" s="14"/>
      <c r="Y94" s="14"/>
      <c r="Z94" s="14"/>
    </row>
    <row r="95" ht="16.5" customHeight="1">
      <c r="A95" s="25">
        <v>46258.0</v>
      </c>
      <c r="B95" s="26">
        <f t="shared" si="28"/>
        <v>46258</v>
      </c>
      <c r="D95" s="34"/>
      <c r="E95" s="3">
        <v>561.0</v>
      </c>
      <c r="F95" s="14">
        <f t="shared" si="29"/>
        <v>2860</v>
      </c>
      <c r="G95" s="29">
        <f t="shared" si="27"/>
        <v>140</v>
      </c>
      <c r="H95" s="13"/>
      <c r="I95" s="14"/>
      <c r="J95" s="21"/>
      <c r="K95" s="21"/>
      <c r="L95" s="21"/>
      <c r="M95" s="22"/>
      <c r="N95" s="21"/>
      <c r="O95" s="21"/>
      <c r="P95" s="21"/>
      <c r="Q95" s="12"/>
      <c r="R95" s="14"/>
      <c r="S95" s="14"/>
      <c r="T95" s="14"/>
      <c r="U95" s="14"/>
      <c r="V95" s="14"/>
      <c r="W95" s="14"/>
      <c r="X95" s="14"/>
      <c r="Y95" s="14"/>
      <c r="Z95" s="14"/>
    </row>
    <row r="96" ht="16.5" customHeight="1">
      <c r="A96" s="25">
        <v>46259.0</v>
      </c>
      <c r="B96" s="26">
        <f t="shared" si="28"/>
        <v>46259</v>
      </c>
      <c r="D96" s="34"/>
      <c r="E96" s="3">
        <v>140.0</v>
      </c>
      <c r="F96" s="14">
        <f t="shared" si="29"/>
        <v>3000</v>
      </c>
      <c r="G96" s="29">
        <f t="shared" si="27"/>
        <v>0</v>
      </c>
      <c r="H96" s="13"/>
      <c r="I96" s="14"/>
      <c r="J96" s="21"/>
      <c r="K96" s="21"/>
      <c r="L96" s="21"/>
      <c r="M96" s="22"/>
      <c r="N96" s="21"/>
      <c r="O96" s="21"/>
      <c r="P96" s="21"/>
      <c r="Q96" s="12"/>
      <c r="R96" s="14"/>
      <c r="S96" s="14"/>
      <c r="T96" s="14"/>
      <c r="U96" s="14"/>
      <c r="V96" s="14"/>
      <c r="W96" s="14"/>
      <c r="X96" s="14"/>
      <c r="Y96" s="14"/>
      <c r="Z96" s="14"/>
    </row>
    <row r="97" ht="16.5" customHeight="1">
      <c r="A97" s="25"/>
      <c r="B97" s="26"/>
      <c r="C97" s="27" t="s">
        <v>2099</v>
      </c>
      <c r="D97" s="3">
        <f>I99</f>
        <v>5000</v>
      </c>
      <c r="E97" s="3">
        <v>461.0</v>
      </c>
      <c r="F97" s="14">
        <f>E97</f>
        <v>461</v>
      </c>
      <c r="G97" s="29">
        <f t="shared" ref="G97:G106" si="30">$D$97-F97</f>
        <v>4539</v>
      </c>
      <c r="H97" s="13">
        <v>46258.0</v>
      </c>
      <c r="I97" s="14">
        <v>10000.0</v>
      </c>
      <c r="J97" s="30" t="s">
        <v>2100</v>
      </c>
      <c r="K97" s="31">
        <v>46239.0</v>
      </c>
      <c r="L97" s="21" t="s">
        <v>2118</v>
      </c>
      <c r="M97" s="22" t="s">
        <v>2125</v>
      </c>
      <c r="Q97" s="23" t="s">
        <v>517</v>
      </c>
      <c r="R97" s="24" t="s">
        <v>2103</v>
      </c>
      <c r="S97" s="14"/>
      <c r="T97" s="14"/>
      <c r="U97" s="14"/>
      <c r="V97" s="14"/>
      <c r="W97" s="14"/>
      <c r="X97" s="14"/>
      <c r="Y97" s="14"/>
      <c r="Z97" s="14"/>
    </row>
    <row r="98" ht="16.5" customHeight="1">
      <c r="A98" s="25">
        <v>46260.0</v>
      </c>
      <c r="B98" s="26">
        <f t="shared" ref="B98:B106" si="31">A98</f>
        <v>46260</v>
      </c>
      <c r="C98" s="27"/>
      <c r="D98" s="3"/>
      <c r="E98" s="3">
        <v>616.0</v>
      </c>
      <c r="F98" s="14">
        <f t="shared" ref="F98:F106" si="32">F97+E98</f>
        <v>1077</v>
      </c>
      <c r="G98" s="29">
        <f t="shared" si="30"/>
        <v>3923</v>
      </c>
      <c r="H98" s="13" t="s">
        <v>2105</v>
      </c>
      <c r="I98" s="14">
        <v>5000.0</v>
      </c>
      <c r="J98" s="30"/>
      <c r="S98" s="14"/>
      <c r="T98" s="14"/>
      <c r="U98" s="14"/>
      <c r="V98" s="14"/>
      <c r="W98" s="14"/>
      <c r="X98" s="14"/>
      <c r="Y98" s="14"/>
      <c r="Z98" s="14"/>
    </row>
    <row r="99" ht="16.5" customHeight="1">
      <c r="A99" s="25">
        <v>46261.0</v>
      </c>
      <c r="B99" s="26">
        <f t="shared" si="31"/>
        <v>46261</v>
      </c>
      <c r="C99" s="12"/>
      <c r="D99" s="34"/>
      <c r="E99" s="3">
        <v>613.0</v>
      </c>
      <c r="F99" s="14">
        <f t="shared" si="32"/>
        <v>1690</v>
      </c>
      <c r="G99" s="29">
        <f t="shared" si="30"/>
        <v>3310</v>
      </c>
      <c r="H99" s="13" t="s">
        <v>2104</v>
      </c>
      <c r="I99" s="14">
        <v>5000.0</v>
      </c>
      <c r="J99" s="30"/>
      <c r="S99" s="14"/>
      <c r="T99" s="14"/>
      <c r="U99" s="14"/>
      <c r="V99" s="14"/>
      <c r="W99" s="14"/>
      <c r="X99" s="14"/>
      <c r="Y99" s="14"/>
      <c r="Z99" s="14"/>
    </row>
    <row r="100" ht="16.5" customHeight="1">
      <c r="A100" s="25">
        <v>46262.0</v>
      </c>
      <c r="B100" s="26">
        <f t="shared" si="31"/>
        <v>46262</v>
      </c>
      <c r="C100" s="12"/>
      <c r="D100" s="14"/>
      <c r="E100" s="3">
        <v>612.0</v>
      </c>
      <c r="F100" s="14">
        <f t="shared" si="32"/>
        <v>2302</v>
      </c>
      <c r="G100" s="29">
        <f t="shared" si="30"/>
        <v>2698</v>
      </c>
      <c r="H100" s="13"/>
      <c r="I100" s="14"/>
      <c r="J100" s="21"/>
      <c r="K100" s="21"/>
      <c r="L100" s="21"/>
      <c r="M100" s="22"/>
      <c r="N100" s="23"/>
      <c r="O100" s="23"/>
      <c r="P100" s="24"/>
      <c r="Q100" s="12"/>
      <c r="R100" s="12"/>
      <c r="S100" s="14"/>
      <c r="T100" s="14"/>
      <c r="U100" s="14"/>
      <c r="V100" s="14"/>
      <c r="W100" s="14"/>
      <c r="X100" s="14"/>
      <c r="Y100" s="14"/>
      <c r="Z100" s="14"/>
    </row>
    <row r="101" ht="16.5" customHeight="1">
      <c r="A101" s="25">
        <v>46263.0</v>
      </c>
      <c r="B101" s="26">
        <f t="shared" si="31"/>
        <v>46263</v>
      </c>
      <c r="C101" s="12"/>
      <c r="D101" s="14"/>
      <c r="E101" s="3">
        <v>615.0</v>
      </c>
      <c r="F101" s="14">
        <f t="shared" si="32"/>
        <v>2917</v>
      </c>
      <c r="G101" s="29">
        <f t="shared" si="30"/>
        <v>2083</v>
      </c>
      <c r="H101" s="13"/>
      <c r="I101" s="14"/>
      <c r="J101" s="21"/>
      <c r="K101" s="21"/>
      <c r="L101" s="21"/>
      <c r="M101" s="22"/>
      <c r="N101" s="23"/>
      <c r="O101" s="23"/>
      <c r="P101" s="24"/>
      <c r="Q101" s="12"/>
      <c r="R101" s="12"/>
      <c r="S101" s="14"/>
      <c r="T101" s="14"/>
      <c r="U101" s="14"/>
      <c r="V101" s="14"/>
      <c r="W101" s="14"/>
      <c r="X101" s="14"/>
      <c r="Y101" s="14"/>
      <c r="Z101" s="14"/>
    </row>
    <row r="102" ht="16.5" customHeight="1">
      <c r="A102" s="25">
        <v>46264.0</v>
      </c>
      <c r="B102" s="26">
        <f t="shared" si="31"/>
        <v>46264</v>
      </c>
      <c r="C102" s="12"/>
      <c r="D102" s="14"/>
      <c r="E102" s="3">
        <v>206.0</v>
      </c>
      <c r="F102" s="14">
        <f t="shared" si="32"/>
        <v>3123</v>
      </c>
      <c r="G102" s="29">
        <f t="shared" si="30"/>
        <v>1877</v>
      </c>
      <c r="H102" s="13"/>
      <c r="I102" s="14"/>
      <c r="J102" s="21"/>
      <c r="K102" s="21"/>
      <c r="L102" s="21"/>
      <c r="M102" s="22"/>
      <c r="N102" s="23"/>
      <c r="O102" s="23"/>
      <c r="P102" s="24"/>
      <c r="Q102" s="12"/>
      <c r="R102" s="12"/>
      <c r="S102" s="14"/>
      <c r="T102" s="14"/>
      <c r="U102" s="14"/>
      <c r="V102" s="14"/>
      <c r="W102" s="14"/>
      <c r="X102" s="14"/>
      <c r="Y102" s="14"/>
      <c r="Z102" s="14"/>
    </row>
    <row r="103" ht="16.5" customHeight="1">
      <c r="A103" s="25">
        <v>46265.0</v>
      </c>
      <c r="B103" s="26">
        <f t="shared" si="31"/>
        <v>46265</v>
      </c>
      <c r="C103" s="12"/>
      <c r="D103" s="14"/>
      <c r="E103" s="3">
        <v>590.0</v>
      </c>
      <c r="F103" s="14">
        <f t="shared" si="32"/>
        <v>3713</v>
      </c>
      <c r="G103" s="29">
        <f t="shared" si="30"/>
        <v>1287</v>
      </c>
      <c r="H103" s="13"/>
      <c r="I103" s="14"/>
      <c r="J103" s="21"/>
      <c r="K103" s="21"/>
      <c r="L103" s="21"/>
      <c r="M103" s="22"/>
      <c r="N103" s="23"/>
      <c r="O103" s="23"/>
      <c r="P103" s="24"/>
      <c r="Q103" s="12"/>
      <c r="R103" s="12"/>
      <c r="S103" s="14"/>
      <c r="T103" s="14"/>
      <c r="U103" s="14"/>
      <c r="V103" s="14"/>
      <c r="W103" s="14"/>
      <c r="X103" s="14"/>
      <c r="Y103" s="14"/>
      <c r="Z103" s="14"/>
    </row>
    <row r="104" ht="16.5" customHeight="1">
      <c r="A104" s="25">
        <v>46266.0</v>
      </c>
      <c r="B104" s="26">
        <f t="shared" si="31"/>
        <v>46266</v>
      </c>
      <c r="C104" s="12"/>
      <c r="D104" s="14"/>
      <c r="E104" s="3">
        <v>616.0</v>
      </c>
      <c r="F104" s="14">
        <f t="shared" si="32"/>
        <v>4329</v>
      </c>
      <c r="G104" s="29">
        <f t="shared" si="30"/>
        <v>671</v>
      </c>
      <c r="H104" s="13"/>
      <c r="I104" s="14"/>
      <c r="J104" s="21"/>
      <c r="K104" s="21"/>
      <c r="L104" s="21"/>
      <c r="M104" s="22"/>
      <c r="N104" s="23"/>
      <c r="O104" s="23"/>
      <c r="P104" s="24"/>
      <c r="Q104" s="12"/>
      <c r="R104" s="12"/>
      <c r="S104" s="14"/>
      <c r="T104" s="14"/>
      <c r="U104" s="14"/>
      <c r="V104" s="14"/>
      <c r="W104" s="14"/>
      <c r="X104" s="14"/>
      <c r="Y104" s="14"/>
      <c r="Z104" s="14"/>
    </row>
    <row r="105" ht="16.5" customHeight="1">
      <c r="A105" s="25">
        <v>46267.0</v>
      </c>
      <c r="B105" s="26">
        <f t="shared" si="31"/>
        <v>46267</v>
      </c>
      <c r="C105" s="12"/>
      <c r="D105" s="14"/>
      <c r="E105" s="3">
        <v>610.0</v>
      </c>
      <c r="F105" s="14">
        <f t="shared" si="32"/>
        <v>4939</v>
      </c>
      <c r="G105" s="29">
        <f t="shared" si="30"/>
        <v>61</v>
      </c>
      <c r="H105" s="13"/>
      <c r="I105" s="14"/>
      <c r="J105" s="21"/>
      <c r="K105" s="21"/>
      <c r="L105" s="21"/>
      <c r="M105" s="22"/>
      <c r="N105" s="23"/>
      <c r="O105" s="23"/>
      <c r="P105" s="24"/>
      <c r="Q105" s="12"/>
      <c r="R105" s="12"/>
      <c r="S105" s="14"/>
      <c r="T105" s="14"/>
      <c r="U105" s="14"/>
      <c r="V105" s="14"/>
      <c r="W105" s="14"/>
      <c r="X105" s="14"/>
      <c r="Y105" s="14"/>
      <c r="Z105" s="14"/>
    </row>
    <row r="106" ht="16.5" customHeight="1">
      <c r="A106" s="25">
        <v>46268.0</v>
      </c>
      <c r="B106" s="26">
        <f t="shared" si="31"/>
        <v>46268</v>
      </c>
      <c r="C106" s="27"/>
      <c r="D106" s="3"/>
      <c r="E106" s="3">
        <v>61.0</v>
      </c>
      <c r="F106" s="14">
        <f t="shared" si="32"/>
        <v>5000</v>
      </c>
      <c r="G106" s="29">
        <f t="shared" si="30"/>
        <v>0</v>
      </c>
      <c r="H106" s="13"/>
      <c r="I106" s="14"/>
      <c r="J106" s="21"/>
      <c r="K106" s="21"/>
      <c r="L106" s="21"/>
      <c r="M106" s="22"/>
      <c r="N106" s="23"/>
      <c r="O106" s="23"/>
      <c r="P106" s="24"/>
      <c r="Q106" s="12"/>
      <c r="R106" s="12"/>
      <c r="S106" s="14"/>
      <c r="T106" s="14"/>
      <c r="U106" s="14"/>
      <c r="V106" s="14"/>
      <c r="W106" s="14"/>
      <c r="X106" s="14"/>
      <c r="Y106" s="14"/>
      <c r="Z106" s="14"/>
    </row>
    <row r="107" ht="16.5" customHeight="1">
      <c r="A107" s="25"/>
      <c r="B107" s="26"/>
      <c r="C107" s="27" t="s">
        <v>2099</v>
      </c>
      <c r="D107" s="3">
        <f>I109</f>
        <v>8886</v>
      </c>
      <c r="E107" s="3">
        <v>554.0</v>
      </c>
      <c r="F107" s="14">
        <f>E107</f>
        <v>554</v>
      </c>
      <c r="G107" s="29">
        <f t="shared" ref="G107:G123" si="33">$D$107-F107</f>
        <v>8332</v>
      </c>
      <c r="H107" s="13">
        <v>46276.0</v>
      </c>
      <c r="I107" s="14">
        <v>11000.0</v>
      </c>
      <c r="J107" s="30" t="s">
        <v>1473</v>
      </c>
      <c r="K107" s="31">
        <v>46259.0</v>
      </c>
      <c r="L107" s="21" t="s">
        <v>1480</v>
      </c>
      <c r="M107" s="22" t="s">
        <v>2126</v>
      </c>
      <c r="N107" s="21"/>
      <c r="O107" s="21"/>
      <c r="P107" s="21"/>
      <c r="Q107" s="23" t="s">
        <v>517</v>
      </c>
      <c r="R107" s="24" t="s">
        <v>2103</v>
      </c>
      <c r="S107" s="14"/>
      <c r="T107" s="14"/>
      <c r="U107" s="14"/>
      <c r="V107" s="14"/>
      <c r="W107" s="14"/>
      <c r="X107" s="14"/>
      <c r="Y107" s="14"/>
      <c r="Z107" s="14"/>
    </row>
    <row r="108" ht="16.5" customHeight="1">
      <c r="A108" s="25">
        <v>46269.0</v>
      </c>
      <c r="B108" s="26">
        <f t="shared" ref="B108:B123" si="34">A108</f>
        <v>46269</v>
      </c>
      <c r="D108" s="34"/>
      <c r="E108" s="3">
        <v>581.0</v>
      </c>
      <c r="F108" s="14">
        <f t="shared" ref="F108:F123" si="35">F107+E108</f>
        <v>1135</v>
      </c>
      <c r="G108" s="29">
        <f t="shared" si="33"/>
        <v>7751</v>
      </c>
      <c r="H108" s="13" t="s">
        <v>2105</v>
      </c>
      <c r="I108" s="14">
        <v>2114.0</v>
      </c>
      <c r="J108" s="21"/>
      <c r="K108" s="21"/>
      <c r="L108" s="21"/>
      <c r="M108" s="22"/>
      <c r="N108" s="21"/>
      <c r="O108" s="21"/>
      <c r="P108" s="21"/>
      <c r="Q108" s="12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6.5" customHeight="1">
      <c r="A109" s="25">
        <v>46270.0</v>
      </c>
      <c r="B109" s="26">
        <f t="shared" si="34"/>
        <v>46270</v>
      </c>
      <c r="D109" s="34"/>
      <c r="E109" s="3">
        <v>582.0</v>
      </c>
      <c r="F109" s="14">
        <f t="shared" si="35"/>
        <v>1717</v>
      </c>
      <c r="G109" s="29">
        <f t="shared" si="33"/>
        <v>7169</v>
      </c>
      <c r="H109" s="13" t="s">
        <v>2104</v>
      </c>
      <c r="I109" s="14">
        <v>8886.0</v>
      </c>
      <c r="J109" s="21"/>
      <c r="K109" s="21"/>
      <c r="L109" s="21"/>
      <c r="M109" s="22"/>
      <c r="N109" s="21"/>
      <c r="O109" s="21"/>
      <c r="P109" s="21"/>
      <c r="Q109" s="12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6.5" customHeight="1">
      <c r="A110" s="25">
        <v>46271.0</v>
      </c>
      <c r="B110" s="26">
        <f t="shared" si="34"/>
        <v>46271</v>
      </c>
      <c r="D110" s="34"/>
      <c r="E110" s="3">
        <v>582.0</v>
      </c>
      <c r="F110" s="14">
        <f t="shared" si="35"/>
        <v>2299</v>
      </c>
      <c r="G110" s="29">
        <f t="shared" si="33"/>
        <v>6587</v>
      </c>
      <c r="H110" s="13"/>
      <c r="I110" s="14"/>
      <c r="J110" s="21"/>
      <c r="K110" s="21"/>
      <c r="L110" s="21"/>
      <c r="M110" s="22"/>
      <c r="N110" s="21"/>
      <c r="O110" s="21"/>
      <c r="P110" s="21"/>
      <c r="Q110" s="12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6.5" customHeight="1">
      <c r="A111" s="25">
        <v>46272.0</v>
      </c>
      <c r="B111" s="26">
        <f t="shared" si="34"/>
        <v>46272</v>
      </c>
      <c r="D111" s="34"/>
      <c r="E111" s="3">
        <v>582.0</v>
      </c>
      <c r="F111" s="14">
        <f t="shared" si="35"/>
        <v>2881</v>
      </c>
      <c r="G111" s="29">
        <f t="shared" si="33"/>
        <v>6005</v>
      </c>
      <c r="H111" s="13"/>
      <c r="I111" s="14"/>
      <c r="J111" s="21"/>
      <c r="K111" s="21"/>
      <c r="L111" s="21"/>
      <c r="M111" s="22"/>
      <c r="N111" s="21"/>
      <c r="O111" s="21"/>
      <c r="P111" s="21"/>
      <c r="Q111" s="12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6.5" customHeight="1">
      <c r="A112" s="25">
        <v>46273.0</v>
      </c>
      <c r="B112" s="26">
        <f t="shared" si="34"/>
        <v>46273</v>
      </c>
      <c r="D112" s="34"/>
      <c r="E112" s="3">
        <v>548.0</v>
      </c>
      <c r="F112" s="14">
        <f t="shared" si="35"/>
        <v>3429</v>
      </c>
      <c r="G112" s="29">
        <f t="shared" si="33"/>
        <v>5457</v>
      </c>
      <c r="H112" s="13"/>
      <c r="I112" s="14"/>
      <c r="J112" s="21"/>
      <c r="K112" s="21"/>
      <c r="L112" s="21"/>
      <c r="M112" s="22"/>
      <c r="N112" s="21"/>
      <c r="O112" s="21"/>
      <c r="P112" s="21"/>
      <c r="Q112" s="12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6.5" customHeight="1">
      <c r="A113" s="25">
        <v>46274.0</v>
      </c>
      <c r="B113" s="26">
        <f t="shared" si="34"/>
        <v>46274</v>
      </c>
      <c r="D113" s="34"/>
      <c r="E113" s="3">
        <v>581.0</v>
      </c>
      <c r="F113" s="14">
        <f t="shared" si="35"/>
        <v>4010</v>
      </c>
      <c r="G113" s="29">
        <f t="shared" si="33"/>
        <v>4876</v>
      </c>
      <c r="H113" s="13"/>
      <c r="I113" s="14"/>
      <c r="J113" s="21"/>
      <c r="K113" s="21"/>
      <c r="L113" s="21"/>
      <c r="M113" s="22"/>
      <c r="N113" s="21"/>
      <c r="O113" s="21"/>
      <c r="P113" s="21"/>
      <c r="Q113" s="12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6.5" customHeight="1">
      <c r="A114" s="25">
        <v>46275.0</v>
      </c>
      <c r="B114" s="26">
        <f t="shared" si="34"/>
        <v>46275</v>
      </c>
      <c r="D114" s="34"/>
      <c r="E114" s="3">
        <v>569.0</v>
      </c>
      <c r="F114" s="14">
        <f t="shared" si="35"/>
        <v>4579</v>
      </c>
      <c r="G114" s="29">
        <f t="shared" si="33"/>
        <v>4307</v>
      </c>
      <c r="H114" s="13"/>
      <c r="I114" s="14"/>
      <c r="J114" s="21"/>
      <c r="K114" s="21"/>
      <c r="L114" s="21"/>
      <c r="M114" s="22"/>
      <c r="N114" s="21"/>
      <c r="O114" s="21"/>
      <c r="P114" s="21"/>
      <c r="Q114" s="12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6.5" customHeight="1">
      <c r="A115" s="25">
        <v>46276.0</v>
      </c>
      <c r="B115" s="26">
        <f t="shared" si="34"/>
        <v>46276</v>
      </c>
      <c r="D115" s="34"/>
      <c r="E115" s="3">
        <v>481.0</v>
      </c>
      <c r="F115" s="14">
        <f t="shared" si="35"/>
        <v>5060</v>
      </c>
      <c r="G115" s="29">
        <f t="shared" si="33"/>
        <v>3826</v>
      </c>
      <c r="H115" s="13"/>
      <c r="I115" s="14"/>
      <c r="J115" s="21"/>
      <c r="K115" s="21"/>
      <c r="L115" s="21"/>
      <c r="M115" s="22"/>
      <c r="N115" s="21"/>
      <c r="O115" s="21"/>
      <c r="P115" s="21"/>
      <c r="Q115" s="12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6.5" customHeight="1">
      <c r="A116" s="25">
        <v>46277.0</v>
      </c>
      <c r="B116" s="26">
        <f t="shared" si="34"/>
        <v>46277</v>
      </c>
      <c r="D116" s="34"/>
      <c r="E116" s="3">
        <v>466.0</v>
      </c>
      <c r="F116" s="14">
        <f t="shared" si="35"/>
        <v>5526</v>
      </c>
      <c r="G116" s="29">
        <f t="shared" si="33"/>
        <v>3360</v>
      </c>
      <c r="H116" s="13"/>
      <c r="I116" s="14"/>
      <c r="J116" s="21"/>
      <c r="K116" s="21"/>
      <c r="L116" s="21"/>
      <c r="M116" s="22"/>
      <c r="N116" s="21"/>
      <c r="O116" s="21"/>
      <c r="P116" s="21"/>
      <c r="Q116" s="12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6.5" customHeight="1">
      <c r="A117" s="25">
        <v>46278.0</v>
      </c>
      <c r="B117" s="26">
        <f t="shared" si="34"/>
        <v>46278</v>
      </c>
      <c r="D117" s="34"/>
      <c r="E117" s="3">
        <v>1.0</v>
      </c>
      <c r="F117" s="14">
        <f t="shared" si="35"/>
        <v>5527</v>
      </c>
      <c r="G117" s="29">
        <f t="shared" si="33"/>
        <v>3359</v>
      </c>
      <c r="H117" s="13"/>
      <c r="I117" s="14"/>
      <c r="J117" s="21"/>
      <c r="K117" s="21"/>
      <c r="L117" s="21"/>
      <c r="M117" s="22"/>
      <c r="N117" s="21"/>
      <c r="O117" s="21"/>
      <c r="P117" s="21"/>
      <c r="Q117" s="12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6.5" customHeight="1">
      <c r="A118" s="25">
        <v>46279.0</v>
      </c>
      <c r="B118" s="26">
        <f t="shared" si="34"/>
        <v>46279</v>
      </c>
      <c r="D118" s="34"/>
      <c r="E118" s="3">
        <v>589.0</v>
      </c>
      <c r="F118" s="14">
        <f t="shared" si="35"/>
        <v>6116</v>
      </c>
      <c r="G118" s="29">
        <f t="shared" si="33"/>
        <v>2770</v>
      </c>
      <c r="H118" s="13"/>
      <c r="I118" s="14"/>
      <c r="J118" s="21"/>
      <c r="K118" s="21"/>
      <c r="L118" s="21"/>
      <c r="M118" s="22"/>
      <c r="N118" s="21"/>
      <c r="O118" s="21"/>
      <c r="P118" s="21"/>
      <c r="Q118" s="12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6.5" customHeight="1">
      <c r="A119" s="25">
        <v>46280.0</v>
      </c>
      <c r="B119" s="26">
        <f t="shared" si="34"/>
        <v>46280</v>
      </c>
      <c r="D119" s="34"/>
      <c r="E119" s="3">
        <v>616.0</v>
      </c>
      <c r="F119" s="14">
        <f t="shared" si="35"/>
        <v>6732</v>
      </c>
      <c r="G119" s="29">
        <f t="shared" si="33"/>
        <v>2154</v>
      </c>
      <c r="H119" s="13"/>
      <c r="I119" s="14"/>
      <c r="J119" s="21"/>
      <c r="K119" s="21"/>
      <c r="L119" s="21"/>
      <c r="M119" s="22"/>
      <c r="N119" s="21"/>
      <c r="O119" s="21"/>
      <c r="P119" s="21"/>
      <c r="Q119" s="12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6.5" customHeight="1">
      <c r="A120" s="25">
        <v>46281.0</v>
      </c>
      <c r="B120" s="26">
        <f t="shared" si="34"/>
        <v>46281</v>
      </c>
      <c r="D120" s="34"/>
      <c r="E120" s="34">
        <v>550.0</v>
      </c>
      <c r="F120" s="14">
        <f t="shared" si="35"/>
        <v>7282</v>
      </c>
      <c r="G120" s="29">
        <f t="shared" si="33"/>
        <v>1604</v>
      </c>
      <c r="H120" s="13"/>
      <c r="I120" s="14"/>
      <c r="J120" s="21"/>
      <c r="K120" s="21"/>
      <c r="L120" s="21"/>
      <c r="M120" s="22"/>
      <c r="N120" s="21"/>
      <c r="O120" s="21"/>
      <c r="P120" s="21"/>
      <c r="Q120" s="12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6.5" customHeight="1">
      <c r="A121" s="25">
        <v>46282.0</v>
      </c>
      <c r="B121" s="26">
        <f t="shared" si="34"/>
        <v>46282</v>
      </c>
      <c r="D121" s="34"/>
      <c r="E121" s="34">
        <v>550.0</v>
      </c>
      <c r="F121" s="14">
        <f t="shared" si="35"/>
        <v>7832</v>
      </c>
      <c r="G121" s="29">
        <f t="shared" si="33"/>
        <v>1054</v>
      </c>
      <c r="H121" s="13"/>
      <c r="I121" s="14"/>
      <c r="J121" s="21"/>
      <c r="K121" s="21"/>
      <c r="L121" s="21"/>
      <c r="M121" s="22"/>
      <c r="N121" s="21"/>
      <c r="O121" s="21"/>
      <c r="P121" s="21"/>
      <c r="Q121" s="12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6.5" customHeight="1">
      <c r="A122" s="25">
        <v>46283.0</v>
      </c>
      <c r="B122" s="26">
        <f t="shared" si="34"/>
        <v>46283</v>
      </c>
      <c r="D122" s="34"/>
      <c r="E122" s="34">
        <v>550.0</v>
      </c>
      <c r="F122" s="14">
        <f t="shared" si="35"/>
        <v>8382</v>
      </c>
      <c r="G122" s="29">
        <f t="shared" si="33"/>
        <v>504</v>
      </c>
      <c r="H122" s="13"/>
      <c r="I122" s="14"/>
      <c r="J122" s="21"/>
      <c r="K122" s="21"/>
      <c r="L122" s="21"/>
      <c r="M122" s="22"/>
      <c r="N122" s="21"/>
      <c r="O122" s="21"/>
      <c r="P122" s="21"/>
      <c r="Q122" s="12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6.5" customHeight="1">
      <c r="A123" s="25">
        <v>46284.0</v>
      </c>
      <c r="B123" s="26">
        <f t="shared" si="34"/>
        <v>46284</v>
      </c>
      <c r="D123" s="34"/>
      <c r="E123" s="34">
        <v>550.0</v>
      </c>
      <c r="F123" s="14">
        <f t="shared" si="35"/>
        <v>8932</v>
      </c>
      <c r="G123" s="29">
        <f t="shared" si="33"/>
        <v>-46</v>
      </c>
      <c r="H123" s="13"/>
      <c r="I123" s="14"/>
      <c r="J123" s="21"/>
      <c r="K123" s="21"/>
      <c r="L123" s="21"/>
      <c r="M123" s="22"/>
      <c r="N123" s="21"/>
      <c r="O123" s="21"/>
      <c r="P123" s="21"/>
      <c r="Q123" s="12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6.5" customHeight="1">
      <c r="A124" s="1"/>
      <c r="B124" s="4"/>
      <c r="C124" s="27" t="s">
        <v>2099</v>
      </c>
      <c r="D124" s="3">
        <f>I126</f>
        <v>5000</v>
      </c>
      <c r="E124" s="34">
        <v>50.0</v>
      </c>
      <c r="F124" s="14">
        <f>E124</f>
        <v>50</v>
      </c>
      <c r="G124" s="29">
        <f t="shared" ref="G124:G133" si="36">$D$124-F124</f>
        <v>4950</v>
      </c>
      <c r="H124" s="13">
        <v>46286.0</v>
      </c>
      <c r="I124" s="14">
        <v>10000.0</v>
      </c>
      <c r="J124" s="30" t="s">
        <v>2100</v>
      </c>
      <c r="K124" s="31">
        <v>46276.0</v>
      </c>
      <c r="L124" s="21" t="s">
        <v>1480</v>
      </c>
      <c r="M124" s="37" t="s">
        <v>2131</v>
      </c>
      <c r="N124" s="21"/>
      <c r="O124" s="21"/>
      <c r="P124" s="21"/>
      <c r="Q124" s="23" t="s">
        <v>517</v>
      </c>
      <c r="R124" s="24" t="s">
        <v>2103</v>
      </c>
      <c r="S124" s="14"/>
      <c r="T124" s="14"/>
      <c r="U124" s="14"/>
      <c r="V124" s="14"/>
      <c r="W124" s="14"/>
      <c r="X124" s="14"/>
      <c r="Y124" s="14"/>
      <c r="Z124" s="14"/>
    </row>
    <row r="125" ht="16.5" customHeight="1">
      <c r="A125" s="25">
        <v>46285.0</v>
      </c>
      <c r="B125" s="26">
        <f t="shared" ref="B125:B163" si="37">A125</f>
        <v>46285</v>
      </c>
      <c r="D125" s="34"/>
      <c r="E125" s="34">
        <v>550.0</v>
      </c>
      <c r="F125" s="14">
        <f t="shared" ref="F125:F133" si="38">F124+E125</f>
        <v>600</v>
      </c>
      <c r="G125" s="29">
        <f t="shared" si="36"/>
        <v>4400</v>
      </c>
      <c r="H125" s="13" t="s">
        <v>2105</v>
      </c>
      <c r="I125" s="14">
        <v>5000.0</v>
      </c>
      <c r="J125" s="21"/>
      <c r="K125" s="21"/>
      <c r="L125" s="21"/>
      <c r="M125" s="22"/>
      <c r="N125" s="21"/>
      <c r="O125" s="21"/>
      <c r="P125" s="21"/>
      <c r="Q125" s="12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6.5" customHeight="1">
      <c r="A126" s="25">
        <v>46286.0</v>
      </c>
      <c r="B126" s="26">
        <f t="shared" si="37"/>
        <v>46286</v>
      </c>
      <c r="D126" s="34"/>
      <c r="E126" s="34">
        <v>550.0</v>
      </c>
      <c r="F126" s="14">
        <f t="shared" si="38"/>
        <v>1150</v>
      </c>
      <c r="G126" s="29">
        <f t="shared" si="36"/>
        <v>3850</v>
      </c>
      <c r="H126" s="13" t="s">
        <v>2104</v>
      </c>
      <c r="I126" s="14">
        <v>5000.0</v>
      </c>
      <c r="J126" s="21"/>
      <c r="K126" s="21"/>
      <c r="L126" s="21"/>
      <c r="M126" s="22"/>
      <c r="N126" s="21"/>
      <c r="O126" s="21"/>
      <c r="P126" s="21"/>
      <c r="Q126" s="12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6.5" customHeight="1">
      <c r="A127" s="25">
        <v>46287.0</v>
      </c>
      <c r="B127" s="26">
        <f t="shared" si="37"/>
        <v>46287</v>
      </c>
      <c r="D127" s="34"/>
      <c r="E127" s="34">
        <v>550.0</v>
      </c>
      <c r="F127" s="14">
        <f t="shared" si="38"/>
        <v>1700</v>
      </c>
      <c r="G127" s="29">
        <f t="shared" si="36"/>
        <v>3300</v>
      </c>
      <c r="H127" s="13"/>
      <c r="I127" s="14"/>
      <c r="J127" s="21"/>
      <c r="K127" s="21"/>
      <c r="L127" s="21"/>
      <c r="M127" s="22"/>
      <c r="N127" s="21"/>
      <c r="O127" s="21"/>
      <c r="P127" s="21"/>
      <c r="Q127" s="12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6.5" customHeight="1">
      <c r="A128" s="25">
        <v>46288.0</v>
      </c>
      <c r="B128" s="26">
        <f t="shared" si="37"/>
        <v>46288</v>
      </c>
      <c r="D128" s="34"/>
      <c r="E128" s="34">
        <v>550.0</v>
      </c>
      <c r="F128" s="14">
        <f t="shared" si="38"/>
        <v>2250</v>
      </c>
      <c r="G128" s="29">
        <f t="shared" si="36"/>
        <v>2750</v>
      </c>
      <c r="H128" s="13"/>
      <c r="I128" s="14"/>
      <c r="J128" s="21"/>
      <c r="K128" s="21"/>
      <c r="L128" s="21"/>
      <c r="M128" s="22"/>
      <c r="N128" s="21"/>
      <c r="O128" s="21"/>
      <c r="P128" s="21"/>
      <c r="Q128" s="12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6.5" customHeight="1">
      <c r="A129" s="25">
        <v>46289.0</v>
      </c>
      <c r="B129" s="26">
        <f t="shared" si="37"/>
        <v>46289</v>
      </c>
      <c r="D129" s="34"/>
      <c r="E129" s="34">
        <v>550.0</v>
      </c>
      <c r="F129" s="14">
        <f t="shared" si="38"/>
        <v>2800</v>
      </c>
      <c r="G129" s="29">
        <f t="shared" si="36"/>
        <v>2200</v>
      </c>
      <c r="H129" s="13"/>
      <c r="I129" s="14"/>
      <c r="J129" s="21"/>
      <c r="K129" s="21"/>
      <c r="L129" s="21"/>
      <c r="M129" s="22"/>
      <c r="N129" s="21"/>
      <c r="O129" s="21"/>
      <c r="P129" s="21"/>
      <c r="Q129" s="12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6.5" customHeight="1">
      <c r="A130" s="25">
        <v>46290.0</v>
      </c>
      <c r="B130" s="26">
        <f t="shared" si="37"/>
        <v>46290</v>
      </c>
      <c r="D130" s="34"/>
      <c r="E130" s="34">
        <v>550.0</v>
      </c>
      <c r="F130" s="14">
        <f t="shared" si="38"/>
        <v>3350</v>
      </c>
      <c r="G130" s="29">
        <f t="shared" si="36"/>
        <v>1650</v>
      </c>
      <c r="H130" s="13"/>
      <c r="I130" s="14"/>
      <c r="J130" s="21"/>
      <c r="K130" s="21"/>
      <c r="L130" s="21"/>
      <c r="M130" s="22"/>
      <c r="N130" s="21"/>
      <c r="O130" s="21"/>
      <c r="P130" s="21"/>
      <c r="Q130" s="12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6.5" customHeight="1">
      <c r="A131" s="25">
        <v>46291.0</v>
      </c>
      <c r="B131" s="26">
        <f t="shared" si="37"/>
        <v>46291</v>
      </c>
      <c r="D131" s="34"/>
      <c r="E131" s="34">
        <v>550.0</v>
      </c>
      <c r="F131" s="14">
        <f t="shared" si="38"/>
        <v>3900</v>
      </c>
      <c r="G131" s="29">
        <f t="shared" si="36"/>
        <v>1100</v>
      </c>
      <c r="H131" s="13"/>
      <c r="I131" s="14"/>
      <c r="J131" s="21"/>
      <c r="K131" s="21"/>
      <c r="L131" s="21"/>
      <c r="M131" s="22"/>
      <c r="N131" s="21"/>
      <c r="O131" s="21"/>
      <c r="P131" s="21"/>
      <c r="Q131" s="12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6.5" customHeight="1">
      <c r="A132" s="25">
        <v>46292.0</v>
      </c>
      <c r="B132" s="26">
        <f t="shared" si="37"/>
        <v>46292</v>
      </c>
      <c r="D132" s="34"/>
      <c r="E132" s="34">
        <v>550.0</v>
      </c>
      <c r="F132" s="14">
        <f t="shared" si="38"/>
        <v>4450</v>
      </c>
      <c r="G132" s="29">
        <f t="shared" si="36"/>
        <v>550</v>
      </c>
      <c r="H132" s="13"/>
      <c r="I132" s="14"/>
      <c r="J132" s="21"/>
      <c r="K132" s="21"/>
      <c r="L132" s="21"/>
      <c r="M132" s="22"/>
      <c r="N132" s="21"/>
      <c r="O132" s="21"/>
      <c r="P132" s="21"/>
      <c r="Q132" s="12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6.5" customHeight="1">
      <c r="A133" s="25">
        <v>46293.0</v>
      </c>
      <c r="B133" s="26">
        <f t="shared" si="37"/>
        <v>46293</v>
      </c>
      <c r="D133" s="34"/>
      <c r="E133" s="34">
        <v>550.0</v>
      </c>
      <c r="F133" s="14">
        <f t="shared" si="38"/>
        <v>5000</v>
      </c>
      <c r="G133" s="29">
        <f t="shared" si="36"/>
        <v>0</v>
      </c>
      <c r="H133" s="13"/>
      <c r="I133" s="14"/>
      <c r="J133" s="21"/>
      <c r="K133" s="21"/>
      <c r="L133" s="21"/>
      <c r="M133" s="22"/>
      <c r="N133" s="21"/>
      <c r="O133" s="21"/>
      <c r="P133" s="21"/>
      <c r="Q133" s="12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6.5" customHeight="1">
      <c r="A134" s="25">
        <v>46294.0</v>
      </c>
      <c r="B134" s="26">
        <f t="shared" si="37"/>
        <v>46294</v>
      </c>
      <c r="C134" s="27" t="s">
        <v>2099</v>
      </c>
      <c r="D134" s="3">
        <v>5000.0</v>
      </c>
      <c r="E134" s="34">
        <v>50.0</v>
      </c>
      <c r="F134" s="14">
        <f>E134</f>
        <v>50</v>
      </c>
      <c r="G134" s="29">
        <f t="shared" ref="G134:G143" si="39">$D$134-F134</f>
        <v>4950</v>
      </c>
      <c r="H134" s="13">
        <v>46279.0</v>
      </c>
      <c r="I134" s="14">
        <v>5000.0</v>
      </c>
      <c r="J134" s="30" t="s">
        <v>1473</v>
      </c>
      <c r="K134" s="31">
        <v>46259.0</v>
      </c>
      <c r="L134" s="21" t="s">
        <v>1480</v>
      </c>
      <c r="M134" s="22" t="s">
        <v>2820</v>
      </c>
      <c r="N134" s="21"/>
      <c r="O134" s="21"/>
      <c r="P134" s="21"/>
      <c r="Q134" s="23" t="s">
        <v>846</v>
      </c>
      <c r="R134" s="24" t="s">
        <v>2103</v>
      </c>
      <c r="S134" s="14"/>
      <c r="T134" s="14"/>
      <c r="U134" s="14"/>
      <c r="V134" s="14"/>
      <c r="W134" s="14"/>
      <c r="X134" s="14"/>
      <c r="Y134" s="14"/>
      <c r="Z134" s="14"/>
    </row>
    <row r="135" ht="16.5" customHeight="1">
      <c r="A135" s="25">
        <v>46295.0</v>
      </c>
      <c r="B135" s="26">
        <f t="shared" si="37"/>
        <v>46295</v>
      </c>
      <c r="D135" s="34"/>
      <c r="E135" s="34">
        <v>550.0</v>
      </c>
      <c r="F135" s="14">
        <f t="shared" ref="F135:F143" si="40">F134+E135</f>
        <v>600</v>
      </c>
      <c r="G135" s="29">
        <f t="shared" si="39"/>
        <v>4400</v>
      </c>
      <c r="H135" s="13"/>
      <c r="I135" s="14"/>
      <c r="J135" s="21"/>
      <c r="K135" s="21"/>
      <c r="L135" s="21"/>
      <c r="M135" s="22"/>
      <c r="N135" s="21"/>
      <c r="O135" s="21"/>
      <c r="P135" s="21"/>
      <c r="Q135" s="12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6.5" customHeight="1">
      <c r="A136" s="25">
        <v>46296.0</v>
      </c>
      <c r="B136" s="26">
        <f t="shared" si="37"/>
        <v>46296</v>
      </c>
      <c r="D136" s="34"/>
      <c r="E136" s="34">
        <v>550.0</v>
      </c>
      <c r="F136" s="14">
        <f t="shared" si="40"/>
        <v>1150</v>
      </c>
      <c r="G136" s="29">
        <f t="shared" si="39"/>
        <v>3850</v>
      </c>
      <c r="H136" s="13"/>
      <c r="I136" s="14"/>
      <c r="J136" s="21"/>
      <c r="K136" s="21"/>
      <c r="L136" s="21"/>
      <c r="M136" s="22"/>
      <c r="N136" s="21"/>
      <c r="O136" s="21"/>
      <c r="P136" s="21"/>
      <c r="Q136" s="12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6.5" customHeight="1">
      <c r="A137" s="25">
        <v>46297.0</v>
      </c>
      <c r="B137" s="26">
        <f t="shared" si="37"/>
        <v>46297</v>
      </c>
      <c r="D137" s="34"/>
      <c r="E137" s="34">
        <v>550.0</v>
      </c>
      <c r="F137" s="14">
        <f t="shared" si="40"/>
        <v>1700</v>
      </c>
      <c r="G137" s="29">
        <f t="shared" si="39"/>
        <v>3300</v>
      </c>
      <c r="H137" s="13"/>
      <c r="I137" s="14"/>
      <c r="J137" s="21"/>
      <c r="K137" s="21"/>
      <c r="L137" s="21"/>
      <c r="M137" s="22"/>
      <c r="N137" s="21"/>
      <c r="O137" s="21"/>
      <c r="P137" s="21"/>
      <c r="Q137" s="12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6.5" customHeight="1">
      <c r="A138" s="25">
        <v>46298.0</v>
      </c>
      <c r="B138" s="26">
        <f t="shared" si="37"/>
        <v>46298</v>
      </c>
      <c r="D138" s="34"/>
      <c r="E138" s="34">
        <v>550.0</v>
      </c>
      <c r="F138" s="14">
        <f t="shared" si="40"/>
        <v>2250</v>
      </c>
      <c r="G138" s="29">
        <f t="shared" si="39"/>
        <v>2750</v>
      </c>
      <c r="H138" s="13"/>
      <c r="I138" s="14"/>
      <c r="J138" s="21"/>
      <c r="K138" s="21"/>
      <c r="L138" s="21"/>
      <c r="M138" s="22"/>
      <c r="N138" s="21"/>
      <c r="O138" s="21"/>
      <c r="P138" s="21"/>
      <c r="Q138" s="12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6.5" customHeight="1">
      <c r="A139" s="25">
        <v>46299.0</v>
      </c>
      <c r="B139" s="26">
        <f t="shared" si="37"/>
        <v>46299</v>
      </c>
      <c r="D139" s="34"/>
      <c r="E139" s="34">
        <v>550.0</v>
      </c>
      <c r="F139" s="14">
        <f t="shared" si="40"/>
        <v>2800</v>
      </c>
      <c r="G139" s="29">
        <f t="shared" si="39"/>
        <v>2200</v>
      </c>
      <c r="H139" s="13"/>
      <c r="I139" s="14"/>
      <c r="J139" s="21"/>
      <c r="K139" s="21"/>
      <c r="L139" s="21"/>
      <c r="M139" s="22"/>
      <c r="N139" s="21"/>
      <c r="O139" s="21"/>
      <c r="P139" s="21"/>
      <c r="Q139" s="12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6.5" customHeight="1">
      <c r="A140" s="25">
        <v>46300.0</v>
      </c>
      <c r="B140" s="26">
        <f t="shared" si="37"/>
        <v>46300</v>
      </c>
      <c r="D140" s="34"/>
      <c r="E140" s="34">
        <v>550.0</v>
      </c>
      <c r="F140" s="14">
        <f t="shared" si="40"/>
        <v>3350</v>
      </c>
      <c r="G140" s="29">
        <f t="shared" si="39"/>
        <v>1650</v>
      </c>
      <c r="H140" s="13"/>
      <c r="I140" s="14"/>
      <c r="J140" s="21"/>
      <c r="K140" s="21"/>
      <c r="L140" s="21"/>
      <c r="M140" s="22"/>
      <c r="N140" s="21"/>
      <c r="O140" s="21"/>
      <c r="P140" s="21"/>
      <c r="Q140" s="12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6.5" customHeight="1">
      <c r="A141" s="25">
        <v>46301.0</v>
      </c>
      <c r="B141" s="26">
        <f t="shared" si="37"/>
        <v>46301</v>
      </c>
      <c r="D141" s="34"/>
      <c r="E141" s="34">
        <v>550.0</v>
      </c>
      <c r="F141" s="14">
        <f t="shared" si="40"/>
        <v>3900</v>
      </c>
      <c r="G141" s="29">
        <f t="shared" si="39"/>
        <v>1100</v>
      </c>
      <c r="H141" s="13"/>
      <c r="I141" s="14"/>
      <c r="J141" s="21"/>
      <c r="K141" s="21"/>
      <c r="L141" s="21"/>
      <c r="M141" s="22"/>
      <c r="N141" s="21"/>
      <c r="O141" s="21"/>
      <c r="P141" s="21"/>
      <c r="Q141" s="12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6.5" customHeight="1">
      <c r="A142" s="25">
        <v>46302.0</v>
      </c>
      <c r="B142" s="26">
        <f t="shared" si="37"/>
        <v>46302</v>
      </c>
      <c r="D142" s="34"/>
      <c r="E142" s="34">
        <v>550.0</v>
      </c>
      <c r="F142" s="14">
        <f t="shared" si="40"/>
        <v>4450</v>
      </c>
      <c r="G142" s="29">
        <f t="shared" si="39"/>
        <v>550</v>
      </c>
      <c r="H142" s="13"/>
      <c r="I142" s="14"/>
      <c r="J142" s="21"/>
      <c r="K142" s="21"/>
      <c r="L142" s="21"/>
      <c r="M142" s="22"/>
      <c r="N142" s="21"/>
      <c r="O142" s="21"/>
      <c r="P142" s="21"/>
      <c r="Q142" s="12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6.5" customHeight="1">
      <c r="A143" s="25">
        <v>46303.0</v>
      </c>
      <c r="B143" s="26">
        <f t="shared" si="37"/>
        <v>46303</v>
      </c>
      <c r="C143" s="27"/>
      <c r="D143" s="3"/>
      <c r="E143" s="34">
        <v>550.0</v>
      </c>
      <c r="F143" s="14">
        <f t="shared" si="40"/>
        <v>5000</v>
      </c>
      <c r="G143" s="29">
        <f t="shared" si="39"/>
        <v>0</v>
      </c>
      <c r="H143" s="13"/>
      <c r="I143" s="14"/>
      <c r="J143" s="21"/>
      <c r="K143" s="21"/>
      <c r="L143" s="21"/>
      <c r="M143" s="22"/>
      <c r="N143" s="21"/>
      <c r="O143" s="21"/>
      <c r="P143" s="21"/>
      <c r="Q143" s="12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6.5" customHeight="1">
      <c r="A144" s="25">
        <v>46304.0</v>
      </c>
      <c r="B144" s="26">
        <f t="shared" si="37"/>
        <v>46304</v>
      </c>
      <c r="C144" s="27" t="s">
        <v>2099</v>
      </c>
      <c r="D144" s="3">
        <v>5000.0</v>
      </c>
      <c r="E144" s="34">
        <v>50.0</v>
      </c>
      <c r="F144" s="14">
        <f>E144</f>
        <v>50</v>
      </c>
      <c r="G144" s="29">
        <f t="shared" ref="G144:G153" si="41">$D$144-F144</f>
        <v>4950</v>
      </c>
      <c r="H144" s="13">
        <v>46321.0</v>
      </c>
      <c r="I144" s="14">
        <v>5000.0</v>
      </c>
      <c r="J144" s="30" t="s">
        <v>1473</v>
      </c>
      <c r="K144" s="31">
        <v>46259.0</v>
      </c>
      <c r="L144" s="21" t="s">
        <v>1480</v>
      </c>
      <c r="M144" s="22" t="s">
        <v>2836</v>
      </c>
      <c r="N144" s="21"/>
      <c r="O144" s="21"/>
      <c r="P144" s="21"/>
      <c r="Q144" s="23" t="s">
        <v>1470</v>
      </c>
      <c r="R144" s="24" t="s">
        <v>2103</v>
      </c>
      <c r="S144" s="14"/>
      <c r="T144" s="14"/>
      <c r="U144" s="14"/>
      <c r="V144" s="14"/>
      <c r="W144" s="14"/>
      <c r="X144" s="14"/>
      <c r="Y144" s="14"/>
      <c r="Z144" s="14"/>
    </row>
    <row r="145" ht="16.5" customHeight="1">
      <c r="A145" s="25">
        <v>46305.0</v>
      </c>
      <c r="B145" s="26">
        <f t="shared" si="37"/>
        <v>46305</v>
      </c>
      <c r="D145" s="34"/>
      <c r="E145" s="34">
        <v>550.0</v>
      </c>
      <c r="F145" s="14">
        <f t="shared" ref="F145:F153" si="42">F144+E145</f>
        <v>600</v>
      </c>
      <c r="G145" s="29">
        <f t="shared" si="41"/>
        <v>4400</v>
      </c>
      <c r="H145" s="13"/>
      <c r="I145" s="14"/>
      <c r="J145" s="21"/>
      <c r="K145" s="21"/>
      <c r="L145" s="21"/>
      <c r="M145" s="22"/>
      <c r="N145" s="21"/>
      <c r="O145" s="21"/>
      <c r="P145" s="21"/>
      <c r="Q145" s="12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6.5" customHeight="1">
      <c r="A146" s="25">
        <v>46306.0</v>
      </c>
      <c r="B146" s="26">
        <f t="shared" si="37"/>
        <v>46306</v>
      </c>
      <c r="D146" s="34"/>
      <c r="E146" s="34">
        <v>550.0</v>
      </c>
      <c r="F146" s="14">
        <f t="shared" si="42"/>
        <v>1150</v>
      </c>
      <c r="G146" s="29">
        <f t="shared" si="41"/>
        <v>3850</v>
      </c>
      <c r="H146" s="13"/>
      <c r="I146" s="14"/>
      <c r="J146" s="21"/>
      <c r="K146" s="21"/>
      <c r="L146" s="21"/>
      <c r="M146" s="22"/>
      <c r="N146" s="21"/>
      <c r="O146" s="21"/>
      <c r="P146" s="21"/>
      <c r="Q146" s="12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6.5" customHeight="1">
      <c r="A147" s="25">
        <v>46307.0</v>
      </c>
      <c r="B147" s="26">
        <f t="shared" si="37"/>
        <v>46307</v>
      </c>
      <c r="D147" s="34"/>
      <c r="E147" s="34">
        <v>550.0</v>
      </c>
      <c r="F147" s="14">
        <f t="shared" si="42"/>
        <v>1700</v>
      </c>
      <c r="G147" s="29">
        <f t="shared" si="41"/>
        <v>3300</v>
      </c>
      <c r="H147" s="13"/>
      <c r="I147" s="14"/>
      <c r="J147" s="21"/>
      <c r="K147" s="21"/>
      <c r="L147" s="21"/>
      <c r="M147" s="22"/>
      <c r="N147" s="21"/>
      <c r="O147" s="21"/>
      <c r="P147" s="21"/>
      <c r="Q147" s="12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6.5" customHeight="1">
      <c r="A148" s="25">
        <v>46308.0</v>
      </c>
      <c r="B148" s="26">
        <f t="shared" si="37"/>
        <v>46308</v>
      </c>
      <c r="D148" s="34"/>
      <c r="E148" s="34">
        <v>550.0</v>
      </c>
      <c r="F148" s="14">
        <f t="shared" si="42"/>
        <v>2250</v>
      </c>
      <c r="G148" s="29">
        <f t="shared" si="41"/>
        <v>2750</v>
      </c>
      <c r="H148" s="13"/>
      <c r="I148" s="14"/>
      <c r="J148" s="21"/>
      <c r="K148" s="21"/>
      <c r="L148" s="21"/>
      <c r="M148" s="22"/>
      <c r="N148" s="21"/>
      <c r="O148" s="21"/>
      <c r="P148" s="21"/>
      <c r="Q148" s="12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6.5" customHeight="1">
      <c r="A149" s="25">
        <v>46309.0</v>
      </c>
      <c r="B149" s="26">
        <f t="shared" si="37"/>
        <v>46309</v>
      </c>
      <c r="D149" s="34"/>
      <c r="E149" s="34">
        <v>550.0</v>
      </c>
      <c r="F149" s="14">
        <f t="shared" si="42"/>
        <v>2800</v>
      </c>
      <c r="G149" s="29">
        <f t="shared" si="41"/>
        <v>2200</v>
      </c>
      <c r="H149" s="13"/>
      <c r="I149" s="14"/>
      <c r="J149" s="21"/>
      <c r="K149" s="21"/>
      <c r="L149" s="21"/>
      <c r="M149" s="22"/>
      <c r="N149" s="21"/>
      <c r="O149" s="21"/>
      <c r="P149" s="21"/>
      <c r="Q149" s="12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6.5" customHeight="1">
      <c r="A150" s="25">
        <v>46310.0</v>
      </c>
      <c r="B150" s="26">
        <f t="shared" si="37"/>
        <v>46310</v>
      </c>
      <c r="D150" s="34"/>
      <c r="E150" s="34">
        <v>550.0</v>
      </c>
      <c r="F150" s="14">
        <f t="shared" si="42"/>
        <v>3350</v>
      </c>
      <c r="G150" s="29">
        <f t="shared" si="41"/>
        <v>1650</v>
      </c>
      <c r="H150" s="13"/>
      <c r="I150" s="14"/>
      <c r="J150" s="21"/>
      <c r="K150" s="21"/>
      <c r="L150" s="21"/>
      <c r="M150" s="22"/>
      <c r="N150" s="21"/>
      <c r="O150" s="21"/>
      <c r="P150" s="21"/>
      <c r="Q150" s="12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6.5" customHeight="1">
      <c r="A151" s="25">
        <v>46311.0</v>
      </c>
      <c r="B151" s="26">
        <f t="shared" si="37"/>
        <v>46311</v>
      </c>
      <c r="D151" s="34"/>
      <c r="E151" s="34">
        <v>550.0</v>
      </c>
      <c r="F151" s="14">
        <f t="shared" si="42"/>
        <v>3900</v>
      </c>
      <c r="G151" s="29">
        <f t="shared" si="41"/>
        <v>1100</v>
      </c>
      <c r="H151" s="13"/>
      <c r="I151" s="14"/>
      <c r="J151" s="21"/>
      <c r="K151" s="21"/>
      <c r="L151" s="21"/>
      <c r="M151" s="22"/>
      <c r="N151" s="21"/>
      <c r="O151" s="21"/>
      <c r="P151" s="21"/>
      <c r="Q151" s="12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6.5" customHeight="1">
      <c r="A152" s="25">
        <v>46312.0</v>
      </c>
      <c r="B152" s="26">
        <f t="shared" si="37"/>
        <v>46312</v>
      </c>
      <c r="D152" s="34"/>
      <c r="E152" s="34">
        <v>550.0</v>
      </c>
      <c r="F152" s="14">
        <f t="shared" si="42"/>
        <v>4450</v>
      </c>
      <c r="G152" s="29">
        <f t="shared" si="41"/>
        <v>550</v>
      </c>
      <c r="H152" s="13"/>
      <c r="I152" s="14"/>
      <c r="J152" s="21"/>
      <c r="K152" s="21"/>
      <c r="L152" s="21"/>
      <c r="M152" s="22"/>
      <c r="N152" s="21"/>
      <c r="O152" s="21"/>
      <c r="P152" s="21"/>
      <c r="Q152" s="12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6.5" customHeight="1">
      <c r="A153" s="25">
        <v>46313.0</v>
      </c>
      <c r="B153" s="26">
        <f t="shared" si="37"/>
        <v>46313</v>
      </c>
      <c r="D153" s="34"/>
      <c r="E153" s="34">
        <v>550.0</v>
      </c>
      <c r="F153" s="14">
        <f t="shared" si="42"/>
        <v>5000</v>
      </c>
      <c r="G153" s="29">
        <f t="shared" si="41"/>
        <v>0</v>
      </c>
      <c r="H153" s="13"/>
      <c r="I153" s="14"/>
      <c r="J153" s="21"/>
      <c r="K153" s="21"/>
      <c r="L153" s="21"/>
      <c r="M153" s="22"/>
      <c r="N153" s="21"/>
      <c r="O153" s="21"/>
      <c r="P153" s="21"/>
      <c r="Q153" s="12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6.5" customHeight="1">
      <c r="A154" s="25">
        <v>46314.0</v>
      </c>
      <c r="B154" s="26">
        <f t="shared" si="37"/>
        <v>46314</v>
      </c>
      <c r="C154" s="27" t="s">
        <v>2099</v>
      </c>
      <c r="D154" s="3">
        <v>5000.0</v>
      </c>
      <c r="E154" s="34">
        <v>100.0</v>
      </c>
      <c r="F154" s="14">
        <f>E154</f>
        <v>100</v>
      </c>
      <c r="G154" s="29">
        <f>$D$154-F154</f>
        <v>4900</v>
      </c>
      <c r="H154" s="13">
        <v>46386.0</v>
      </c>
      <c r="I154" s="14">
        <v>5000.0</v>
      </c>
      <c r="J154" s="36" t="s">
        <v>2100</v>
      </c>
      <c r="K154" s="31">
        <v>46310.0</v>
      </c>
      <c r="L154" s="21"/>
      <c r="M154" s="22" t="s">
        <v>2846</v>
      </c>
      <c r="Q154" s="23" t="s">
        <v>2525</v>
      </c>
      <c r="R154" s="24" t="s">
        <v>2103</v>
      </c>
      <c r="S154" s="14"/>
      <c r="T154" s="14"/>
      <c r="U154" s="14"/>
      <c r="V154" s="14"/>
      <c r="W154" s="14"/>
      <c r="X154" s="14"/>
      <c r="Y154" s="14"/>
      <c r="Z154" s="14"/>
    </row>
    <row r="155" ht="16.5" customHeight="1">
      <c r="A155" s="25">
        <v>46315.0</v>
      </c>
      <c r="B155" s="26">
        <f t="shared" si="37"/>
        <v>46315</v>
      </c>
      <c r="C155" s="27"/>
      <c r="D155" s="3"/>
      <c r="E155" s="34">
        <v>550.0</v>
      </c>
      <c r="F155" s="14">
        <f t="shared" ref="F155:F163" si="43">F154+E155</f>
        <v>650</v>
      </c>
      <c r="G155" s="29">
        <f>'C19'!$D$160-F155</f>
        <v>4350</v>
      </c>
      <c r="J155" s="30"/>
      <c r="S155" s="14"/>
      <c r="T155" s="14"/>
      <c r="U155" s="14"/>
      <c r="V155" s="14"/>
      <c r="W155" s="14"/>
      <c r="X155" s="14"/>
      <c r="Y155" s="14"/>
      <c r="Z155" s="14"/>
    </row>
    <row r="156" ht="16.5" customHeight="1">
      <c r="A156" s="25">
        <v>46316.0</v>
      </c>
      <c r="B156" s="26">
        <f t="shared" si="37"/>
        <v>46316</v>
      </c>
      <c r="C156" s="27"/>
      <c r="D156" s="3"/>
      <c r="E156" s="34">
        <v>550.0</v>
      </c>
      <c r="F156" s="14">
        <f t="shared" si="43"/>
        <v>1200</v>
      </c>
      <c r="G156" s="29">
        <f>'C19'!$D$160-F156</f>
        <v>3800</v>
      </c>
      <c r="J156" s="30"/>
      <c r="S156" s="14"/>
      <c r="T156" s="14"/>
      <c r="U156" s="14"/>
      <c r="V156" s="14"/>
      <c r="W156" s="14"/>
      <c r="X156" s="14"/>
      <c r="Y156" s="14"/>
      <c r="Z156" s="14"/>
    </row>
    <row r="157" ht="16.5" customHeight="1">
      <c r="A157" s="25">
        <v>46317.0</v>
      </c>
      <c r="B157" s="26">
        <f t="shared" si="37"/>
        <v>46317</v>
      </c>
      <c r="C157" s="27"/>
      <c r="D157" s="3"/>
      <c r="E157" s="34">
        <v>550.0</v>
      </c>
      <c r="F157" s="14">
        <f t="shared" si="43"/>
        <v>1750</v>
      </c>
      <c r="G157" s="29">
        <f>'C19'!$D$160-F157</f>
        <v>3250</v>
      </c>
      <c r="J157" s="30"/>
      <c r="S157" s="14"/>
      <c r="T157" s="14"/>
      <c r="U157" s="14"/>
      <c r="V157" s="14"/>
      <c r="W157" s="14"/>
      <c r="X157" s="14"/>
      <c r="Y157" s="14"/>
      <c r="Z157" s="14"/>
    </row>
    <row r="158" ht="16.5" customHeight="1">
      <c r="A158" s="25">
        <v>46318.0</v>
      </c>
      <c r="B158" s="26">
        <f t="shared" si="37"/>
        <v>46318</v>
      </c>
      <c r="C158" s="12"/>
      <c r="D158" s="12"/>
      <c r="E158" s="34">
        <v>550.0</v>
      </c>
      <c r="F158" s="14">
        <f t="shared" si="43"/>
        <v>2300</v>
      </c>
      <c r="G158" s="29">
        <f>'C19'!$D$160-F158</f>
        <v>2700</v>
      </c>
      <c r="S158" s="14"/>
      <c r="T158" s="14"/>
      <c r="U158" s="14"/>
      <c r="V158" s="14"/>
      <c r="W158" s="14"/>
      <c r="X158" s="14"/>
      <c r="Y158" s="14"/>
      <c r="Z158" s="14"/>
    </row>
    <row r="159" ht="16.5" customHeight="1">
      <c r="A159" s="25">
        <v>46319.0</v>
      </c>
      <c r="B159" s="26">
        <f t="shared" si="37"/>
        <v>46319</v>
      </c>
      <c r="C159" s="12"/>
      <c r="D159" s="12"/>
      <c r="E159" s="34">
        <v>550.0</v>
      </c>
      <c r="F159" s="14">
        <f t="shared" si="43"/>
        <v>2850</v>
      </c>
      <c r="G159" s="29">
        <f>'C19'!$D$160-F159</f>
        <v>2150</v>
      </c>
      <c r="S159" s="14"/>
      <c r="T159" s="14"/>
      <c r="U159" s="14"/>
      <c r="V159" s="14"/>
      <c r="W159" s="14"/>
      <c r="X159" s="14"/>
      <c r="Y159" s="14"/>
      <c r="Z159" s="14"/>
    </row>
    <row r="160" ht="16.5" customHeight="1">
      <c r="A160" s="25">
        <v>46320.0</v>
      </c>
      <c r="B160" s="26">
        <f t="shared" si="37"/>
        <v>46320</v>
      </c>
      <c r="C160" s="12"/>
      <c r="D160" s="12"/>
      <c r="E160" s="34">
        <v>550.0</v>
      </c>
      <c r="F160" s="14">
        <f t="shared" si="43"/>
        <v>3400</v>
      </c>
      <c r="G160" s="29">
        <f>'C19'!$D$160-F160</f>
        <v>1600</v>
      </c>
      <c r="S160" s="14"/>
      <c r="T160" s="14"/>
      <c r="U160" s="14"/>
      <c r="V160" s="14"/>
      <c r="W160" s="14"/>
      <c r="X160" s="14"/>
      <c r="Y160" s="14"/>
      <c r="Z160" s="14"/>
    </row>
    <row r="161" ht="16.5" customHeight="1">
      <c r="A161" s="25">
        <v>46321.0</v>
      </c>
      <c r="B161" s="26">
        <f t="shared" si="37"/>
        <v>46321</v>
      </c>
      <c r="C161" s="12"/>
      <c r="D161" s="12"/>
      <c r="E161" s="34">
        <v>550.0</v>
      </c>
      <c r="F161" s="14">
        <f t="shared" si="43"/>
        <v>3950</v>
      </c>
      <c r="G161" s="29">
        <f>'C19'!$D$160-F161</f>
        <v>1050</v>
      </c>
      <c r="S161" s="14"/>
      <c r="T161" s="14"/>
      <c r="U161" s="14"/>
      <c r="V161" s="14"/>
      <c r="W161" s="14"/>
      <c r="X161" s="14"/>
      <c r="Y161" s="14"/>
      <c r="Z161" s="14"/>
    </row>
    <row r="162" ht="16.5" customHeight="1">
      <c r="A162" s="25">
        <v>46322.0</v>
      </c>
      <c r="B162" s="26">
        <f t="shared" si="37"/>
        <v>46322</v>
      </c>
      <c r="C162" s="12"/>
      <c r="D162" s="12"/>
      <c r="E162" s="34">
        <v>550.0</v>
      </c>
      <c r="F162" s="14">
        <f t="shared" si="43"/>
        <v>4500</v>
      </c>
      <c r="G162" s="29">
        <f>'C19'!$D$160-F162</f>
        <v>500</v>
      </c>
      <c r="S162" s="14"/>
      <c r="T162" s="14"/>
      <c r="U162" s="14"/>
      <c r="V162" s="14"/>
      <c r="W162" s="14"/>
      <c r="X162" s="14"/>
      <c r="Y162" s="14"/>
      <c r="Z162" s="14"/>
    </row>
    <row r="163" ht="16.5" customHeight="1">
      <c r="A163" s="25">
        <v>46323.0</v>
      </c>
      <c r="B163" s="26">
        <f t="shared" si="37"/>
        <v>46323</v>
      </c>
      <c r="C163" s="12"/>
      <c r="D163" s="12"/>
      <c r="E163" s="34">
        <v>550.0</v>
      </c>
      <c r="F163" s="14">
        <f t="shared" si="43"/>
        <v>5050</v>
      </c>
      <c r="G163" s="29">
        <f>'C19'!$D$160-F163</f>
        <v>-50</v>
      </c>
      <c r="S163" s="14"/>
      <c r="T163" s="14"/>
      <c r="U163" s="14"/>
      <c r="V163" s="14"/>
      <c r="W163" s="14"/>
      <c r="X163" s="14"/>
      <c r="Y163" s="14"/>
      <c r="Z163" s="14"/>
    </row>
    <row r="164" ht="16.5" customHeight="1">
      <c r="A164" s="25"/>
      <c r="B164" s="26"/>
      <c r="D164" s="14"/>
      <c r="E164" s="14"/>
      <c r="F164" s="14"/>
      <c r="G164" s="29"/>
      <c r="H164" s="13"/>
      <c r="I164" s="14"/>
      <c r="J164" s="21"/>
      <c r="K164" s="21"/>
      <c r="L164" s="21"/>
      <c r="M164" s="22"/>
      <c r="N164" s="21"/>
      <c r="O164" s="21"/>
      <c r="P164" s="21"/>
      <c r="Q164" s="12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6.5" customHeight="1">
      <c r="A165" s="25"/>
      <c r="B165" s="26"/>
      <c r="D165" s="14"/>
      <c r="E165" s="14"/>
      <c r="F165" s="14"/>
      <c r="G165" s="29"/>
      <c r="H165" s="13"/>
      <c r="I165" s="14"/>
      <c r="J165" s="21"/>
      <c r="K165" s="21"/>
      <c r="L165" s="21"/>
      <c r="M165" s="22"/>
      <c r="N165" s="21"/>
      <c r="O165" s="21"/>
      <c r="P165" s="21"/>
      <c r="Q165" s="12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6.5" customHeight="1">
      <c r="A166" s="25"/>
      <c r="B166" s="26"/>
      <c r="D166" s="14"/>
      <c r="E166" s="14"/>
      <c r="F166" s="14"/>
      <c r="G166" s="29"/>
      <c r="H166" s="13"/>
      <c r="I166" s="14"/>
      <c r="J166" s="21"/>
      <c r="K166" s="21"/>
      <c r="L166" s="21"/>
      <c r="M166" s="22"/>
      <c r="N166" s="21"/>
      <c r="O166" s="21"/>
      <c r="P166" s="21"/>
      <c r="Q166" s="12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6.5" customHeight="1">
      <c r="A167" s="1"/>
      <c r="B167" s="4"/>
      <c r="D167" s="14"/>
      <c r="E167" s="14"/>
      <c r="F167" s="14"/>
      <c r="G167" s="29"/>
      <c r="H167" s="13"/>
      <c r="I167" s="14"/>
      <c r="J167" s="21"/>
      <c r="K167" s="21"/>
      <c r="L167" s="21"/>
      <c r="M167" s="22"/>
      <c r="N167" s="21"/>
      <c r="O167" s="21"/>
      <c r="P167" s="21"/>
      <c r="Q167" s="12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6.5" customHeight="1">
      <c r="A168" s="1"/>
      <c r="B168" s="4"/>
      <c r="D168" s="14"/>
      <c r="E168" s="14"/>
      <c r="F168" s="14"/>
      <c r="G168" s="29"/>
      <c r="H168" s="13"/>
      <c r="I168" s="14"/>
      <c r="J168" s="21"/>
      <c r="K168" s="21"/>
      <c r="L168" s="21"/>
      <c r="M168" s="22"/>
      <c r="N168" s="21"/>
      <c r="O168" s="21"/>
      <c r="P168" s="21"/>
      <c r="Q168" s="12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6.5" customHeight="1">
      <c r="A169" s="1"/>
      <c r="B169" s="4"/>
      <c r="D169" s="14"/>
      <c r="E169" s="14"/>
      <c r="F169" s="14"/>
      <c r="G169" s="29"/>
      <c r="H169" s="13"/>
      <c r="I169" s="14"/>
      <c r="J169" s="21"/>
      <c r="K169" s="21"/>
      <c r="L169" s="21"/>
      <c r="M169" s="22"/>
      <c r="N169" s="21"/>
      <c r="O169" s="21"/>
      <c r="P169" s="21"/>
      <c r="Q169" s="12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6.5" customHeight="1">
      <c r="A170" s="1"/>
      <c r="B170" s="4"/>
      <c r="D170" s="14"/>
      <c r="E170" s="14"/>
      <c r="F170" s="14"/>
      <c r="G170" s="29"/>
      <c r="H170" s="13"/>
      <c r="I170" s="14"/>
      <c r="J170" s="21"/>
      <c r="K170" s="21"/>
      <c r="L170" s="21"/>
      <c r="M170" s="22"/>
      <c r="N170" s="21"/>
      <c r="O170" s="21"/>
      <c r="P170" s="21"/>
      <c r="Q170" s="12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6.5" customHeight="1">
      <c r="A171" s="1"/>
      <c r="B171" s="4"/>
      <c r="D171" s="14"/>
      <c r="E171" s="14"/>
      <c r="F171" s="14"/>
      <c r="G171" s="29"/>
      <c r="H171" s="13"/>
      <c r="I171" s="14"/>
      <c r="J171" s="21"/>
      <c r="K171" s="21"/>
      <c r="L171" s="21"/>
      <c r="M171" s="22"/>
      <c r="N171" s="21"/>
      <c r="O171" s="21"/>
      <c r="P171" s="21"/>
      <c r="Q171" s="12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6.5" customHeight="1">
      <c r="A172" s="1"/>
      <c r="B172" s="4"/>
      <c r="D172" s="14"/>
      <c r="E172" s="14"/>
      <c r="F172" s="14"/>
      <c r="G172" s="29"/>
      <c r="H172" s="13"/>
      <c r="I172" s="14"/>
      <c r="J172" s="21"/>
      <c r="K172" s="21"/>
      <c r="L172" s="21"/>
      <c r="M172" s="22"/>
      <c r="N172" s="21"/>
      <c r="O172" s="21"/>
      <c r="P172" s="21"/>
      <c r="Q172" s="12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6.5" customHeight="1">
      <c r="A173" s="1"/>
      <c r="B173" s="4"/>
      <c r="D173" s="14"/>
      <c r="E173" s="14"/>
      <c r="F173" s="14"/>
      <c r="G173" s="29"/>
      <c r="H173" s="13"/>
      <c r="I173" s="14"/>
      <c r="J173" s="21"/>
      <c r="K173" s="21"/>
      <c r="L173" s="21"/>
      <c r="M173" s="22"/>
      <c r="N173" s="21"/>
      <c r="O173" s="21"/>
      <c r="P173" s="21"/>
      <c r="Q173" s="12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6.5" customHeight="1">
      <c r="A174" s="1"/>
      <c r="B174" s="4"/>
      <c r="D174" s="14"/>
      <c r="E174" s="14"/>
      <c r="F174" s="14"/>
      <c r="G174" s="29"/>
      <c r="H174" s="13"/>
      <c r="I174" s="14"/>
      <c r="J174" s="21"/>
      <c r="K174" s="21"/>
      <c r="L174" s="21"/>
      <c r="M174" s="22"/>
      <c r="N174" s="21"/>
      <c r="O174" s="21"/>
      <c r="P174" s="21"/>
      <c r="Q174" s="12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6.5" customHeight="1">
      <c r="A175" s="1"/>
      <c r="B175" s="4"/>
      <c r="D175" s="14"/>
      <c r="E175" s="14"/>
      <c r="F175" s="14"/>
      <c r="G175" s="29"/>
      <c r="H175" s="13"/>
      <c r="I175" s="14"/>
      <c r="J175" s="21"/>
      <c r="K175" s="21"/>
      <c r="L175" s="21"/>
      <c r="M175" s="22"/>
      <c r="N175" s="21"/>
      <c r="O175" s="21"/>
      <c r="P175" s="21"/>
      <c r="Q175" s="12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6.5" customHeight="1">
      <c r="A176" s="1"/>
      <c r="B176" s="4"/>
      <c r="D176" s="14"/>
      <c r="E176" s="14"/>
      <c r="F176" s="14"/>
      <c r="G176" s="29"/>
      <c r="H176" s="13"/>
      <c r="I176" s="14"/>
      <c r="J176" s="21"/>
      <c r="K176" s="21"/>
      <c r="L176" s="21"/>
      <c r="M176" s="22"/>
      <c r="N176" s="21"/>
      <c r="O176" s="21"/>
      <c r="P176" s="21"/>
      <c r="Q176" s="12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6.5" customHeight="1">
      <c r="A177" s="1"/>
      <c r="B177" s="4"/>
      <c r="D177" s="14"/>
      <c r="E177" s="14"/>
      <c r="F177" s="14"/>
      <c r="G177" s="29"/>
      <c r="H177" s="13"/>
      <c r="I177" s="14"/>
      <c r="J177" s="21"/>
      <c r="K177" s="21"/>
      <c r="L177" s="21"/>
      <c r="M177" s="22"/>
      <c r="N177" s="21"/>
      <c r="O177" s="21"/>
      <c r="P177" s="21"/>
      <c r="Q177" s="12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6.5" customHeight="1">
      <c r="A178" s="1"/>
      <c r="B178" s="4"/>
      <c r="D178" s="14"/>
      <c r="E178" s="14"/>
      <c r="F178" s="14"/>
      <c r="G178" s="29"/>
      <c r="H178" s="13"/>
      <c r="I178" s="14"/>
      <c r="J178" s="21"/>
      <c r="K178" s="21"/>
      <c r="L178" s="21"/>
      <c r="M178" s="22"/>
      <c r="N178" s="21"/>
      <c r="O178" s="21"/>
      <c r="P178" s="21"/>
      <c r="Q178" s="12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6.5" customHeight="1">
      <c r="A179" s="1"/>
      <c r="B179" s="4"/>
      <c r="D179" s="14"/>
      <c r="E179" s="14"/>
      <c r="F179" s="14"/>
      <c r="G179" s="29"/>
      <c r="H179" s="13"/>
      <c r="I179" s="14"/>
      <c r="J179" s="21"/>
      <c r="K179" s="21"/>
      <c r="L179" s="21"/>
      <c r="M179" s="22"/>
      <c r="N179" s="21"/>
      <c r="O179" s="21"/>
      <c r="P179" s="21"/>
      <c r="Q179" s="12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6.5" customHeight="1">
      <c r="A180" s="1"/>
      <c r="B180" s="4"/>
      <c r="D180" s="14"/>
      <c r="E180" s="14"/>
      <c r="F180" s="14"/>
      <c r="G180" s="29"/>
      <c r="H180" s="13"/>
      <c r="I180" s="14"/>
      <c r="J180" s="21"/>
      <c r="K180" s="21"/>
      <c r="L180" s="21"/>
      <c r="M180" s="22"/>
      <c r="N180" s="21"/>
      <c r="O180" s="21"/>
      <c r="P180" s="21"/>
      <c r="Q180" s="12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6.5" customHeight="1">
      <c r="A181" s="1"/>
      <c r="B181" s="4"/>
      <c r="D181" s="14"/>
      <c r="E181" s="14"/>
      <c r="F181" s="14"/>
      <c r="G181" s="29"/>
      <c r="H181" s="13"/>
      <c r="I181" s="14"/>
      <c r="J181" s="21"/>
      <c r="K181" s="21"/>
      <c r="L181" s="21"/>
      <c r="M181" s="22"/>
      <c r="N181" s="21"/>
      <c r="O181" s="21"/>
      <c r="P181" s="21"/>
      <c r="Q181" s="12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6.5" customHeight="1">
      <c r="A182" s="1"/>
      <c r="B182" s="4"/>
      <c r="D182" s="14"/>
      <c r="E182" s="14"/>
      <c r="F182" s="14"/>
      <c r="G182" s="29"/>
      <c r="H182" s="13"/>
      <c r="I182" s="14"/>
      <c r="J182" s="21"/>
      <c r="K182" s="21"/>
      <c r="L182" s="21"/>
      <c r="M182" s="22"/>
      <c r="N182" s="21"/>
      <c r="O182" s="21"/>
      <c r="P182" s="21"/>
      <c r="Q182" s="12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6.5" customHeight="1">
      <c r="A183" s="1"/>
      <c r="B183" s="4"/>
      <c r="D183" s="14"/>
      <c r="E183" s="14"/>
      <c r="F183" s="14"/>
      <c r="G183" s="29"/>
      <c r="H183" s="13"/>
      <c r="I183" s="14"/>
      <c r="J183" s="21"/>
      <c r="K183" s="21"/>
      <c r="L183" s="21"/>
      <c r="M183" s="22"/>
      <c r="N183" s="21"/>
      <c r="O183" s="21"/>
      <c r="P183" s="21"/>
      <c r="Q183" s="12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6.5" customHeight="1">
      <c r="A184" s="1"/>
      <c r="B184" s="4"/>
      <c r="D184" s="14"/>
      <c r="E184" s="14"/>
      <c r="F184" s="14"/>
      <c r="G184" s="29"/>
      <c r="H184" s="13"/>
      <c r="I184" s="14"/>
      <c r="J184" s="21"/>
      <c r="K184" s="21"/>
      <c r="L184" s="21"/>
      <c r="M184" s="22"/>
      <c r="N184" s="21"/>
      <c r="O184" s="21"/>
      <c r="P184" s="21"/>
      <c r="Q184" s="12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6.5" customHeight="1">
      <c r="A185" s="1"/>
      <c r="B185" s="4"/>
      <c r="D185" s="14"/>
      <c r="E185" s="14"/>
      <c r="F185" s="14"/>
      <c r="G185" s="29"/>
      <c r="H185" s="13"/>
      <c r="I185" s="14"/>
      <c r="J185" s="21"/>
      <c r="K185" s="21"/>
      <c r="L185" s="21"/>
      <c r="M185" s="22"/>
      <c r="N185" s="21"/>
      <c r="O185" s="21"/>
      <c r="P185" s="21"/>
      <c r="Q185" s="12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6.5" customHeight="1">
      <c r="A186" s="1"/>
      <c r="B186" s="4"/>
      <c r="D186" s="14"/>
      <c r="E186" s="14"/>
      <c r="F186" s="14"/>
      <c r="G186" s="29"/>
      <c r="H186" s="13"/>
      <c r="I186" s="14"/>
      <c r="J186" s="21"/>
      <c r="K186" s="21"/>
      <c r="L186" s="21"/>
      <c r="M186" s="22"/>
      <c r="N186" s="21"/>
      <c r="O186" s="21"/>
      <c r="P186" s="21"/>
      <c r="Q186" s="12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6.5" customHeight="1">
      <c r="A187" s="1"/>
      <c r="B187" s="4"/>
      <c r="D187" s="14"/>
      <c r="E187" s="14"/>
      <c r="F187" s="14"/>
      <c r="G187" s="29"/>
      <c r="H187" s="13"/>
      <c r="I187" s="14"/>
      <c r="J187" s="21"/>
      <c r="K187" s="21"/>
      <c r="L187" s="21"/>
      <c r="M187" s="22"/>
      <c r="N187" s="21"/>
      <c r="O187" s="21"/>
      <c r="P187" s="21"/>
      <c r="Q187" s="12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6.5" customHeight="1">
      <c r="A188" s="1"/>
      <c r="B188" s="4"/>
      <c r="D188" s="14"/>
      <c r="E188" s="14"/>
      <c r="F188" s="14"/>
      <c r="G188" s="29"/>
      <c r="H188" s="13"/>
      <c r="I188" s="14"/>
      <c r="J188" s="21"/>
      <c r="K188" s="21"/>
      <c r="L188" s="21"/>
      <c r="M188" s="22"/>
      <c r="N188" s="21"/>
      <c r="O188" s="21"/>
      <c r="P188" s="21"/>
      <c r="Q188" s="12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6.5" customHeight="1">
      <c r="A189" s="1"/>
      <c r="B189" s="4"/>
      <c r="D189" s="14"/>
      <c r="E189" s="14"/>
      <c r="F189" s="14"/>
      <c r="G189" s="29"/>
      <c r="H189" s="13"/>
      <c r="I189" s="14"/>
      <c r="J189" s="21"/>
      <c r="K189" s="21"/>
      <c r="L189" s="21"/>
      <c r="M189" s="22"/>
      <c r="N189" s="21"/>
      <c r="O189" s="21"/>
      <c r="P189" s="21"/>
      <c r="Q189" s="12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6.5" customHeight="1">
      <c r="A190" s="1"/>
      <c r="B190" s="4"/>
      <c r="D190" s="14"/>
      <c r="E190" s="14"/>
      <c r="F190" s="14"/>
      <c r="G190" s="29"/>
      <c r="H190" s="13"/>
      <c r="I190" s="14"/>
      <c r="J190" s="21"/>
      <c r="K190" s="21"/>
      <c r="L190" s="21"/>
      <c r="M190" s="22"/>
      <c r="N190" s="21"/>
      <c r="O190" s="21"/>
      <c r="P190" s="21"/>
      <c r="Q190" s="12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6.5" customHeight="1">
      <c r="A191" s="1"/>
      <c r="B191" s="4"/>
      <c r="D191" s="14"/>
      <c r="E191" s="14"/>
      <c r="F191" s="14"/>
      <c r="G191" s="29"/>
      <c r="H191" s="13"/>
      <c r="I191" s="14"/>
      <c r="J191" s="21"/>
      <c r="K191" s="21"/>
      <c r="L191" s="21"/>
      <c r="M191" s="22"/>
      <c r="N191" s="21"/>
      <c r="O191" s="21"/>
      <c r="P191" s="21"/>
      <c r="Q191" s="12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6.5" customHeight="1">
      <c r="A192" s="1"/>
      <c r="B192" s="4"/>
      <c r="D192" s="14"/>
      <c r="E192" s="14"/>
      <c r="F192" s="14"/>
      <c r="G192" s="29"/>
      <c r="H192" s="13"/>
      <c r="I192" s="14"/>
      <c r="J192" s="21"/>
      <c r="K192" s="21"/>
      <c r="L192" s="21"/>
      <c r="M192" s="22"/>
      <c r="N192" s="21"/>
      <c r="O192" s="21"/>
      <c r="P192" s="21"/>
      <c r="Q192" s="12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6.5" customHeight="1">
      <c r="A193" s="1"/>
      <c r="B193" s="4"/>
      <c r="D193" s="14"/>
      <c r="E193" s="14"/>
      <c r="F193" s="14"/>
      <c r="G193" s="29"/>
      <c r="H193" s="13"/>
      <c r="I193" s="14"/>
      <c r="J193" s="21"/>
      <c r="K193" s="21"/>
      <c r="L193" s="21"/>
      <c r="M193" s="22"/>
      <c r="N193" s="21"/>
      <c r="O193" s="21"/>
      <c r="P193" s="21"/>
      <c r="Q193" s="12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6.5" customHeight="1">
      <c r="A194" s="1"/>
      <c r="B194" s="4"/>
      <c r="D194" s="14"/>
      <c r="E194" s="14"/>
      <c r="F194" s="14"/>
      <c r="G194" s="29"/>
      <c r="H194" s="13"/>
      <c r="I194" s="14"/>
      <c r="J194" s="21"/>
      <c r="K194" s="21"/>
      <c r="L194" s="21"/>
      <c r="M194" s="22"/>
      <c r="N194" s="21"/>
      <c r="O194" s="21"/>
      <c r="P194" s="21"/>
      <c r="Q194" s="12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6.5" customHeight="1">
      <c r="A195" s="1"/>
      <c r="B195" s="4"/>
      <c r="D195" s="14"/>
      <c r="E195" s="14"/>
      <c r="F195" s="14"/>
      <c r="G195" s="29"/>
      <c r="H195" s="13"/>
      <c r="I195" s="14"/>
      <c r="J195" s="21"/>
      <c r="K195" s="21"/>
      <c r="L195" s="21"/>
      <c r="M195" s="22"/>
      <c r="N195" s="21"/>
      <c r="O195" s="21"/>
      <c r="P195" s="21"/>
      <c r="Q195" s="12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6.5" customHeight="1">
      <c r="A196" s="1"/>
      <c r="B196" s="4"/>
      <c r="D196" s="14"/>
      <c r="E196" s="14"/>
      <c r="F196" s="14"/>
      <c r="G196" s="29"/>
      <c r="H196" s="13"/>
      <c r="I196" s="14"/>
      <c r="J196" s="21"/>
      <c r="K196" s="21"/>
      <c r="L196" s="21"/>
      <c r="M196" s="22"/>
      <c r="N196" s="21"/>
      <c r="O196" s="21"/>
      <c r="P196" s="21"/>
      <c r="Q196" s="12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6.5" customHeight="1">
      <c r="A197" s="1"/>
      <c r="B197" s="4"/>
      <c r="D197" s="14"/>
      <c r="E197" s="14"/>
      <c r="F197" s="14"/>
      <c r="G197" s="29"/>
      <c r="H197" s="13"/>
      <c r="I197" s="14"/>
      <c r="J197" s="21"/>
      <c r="K197" s="21"/>
      <c r="L197" s="21"/>
      <c r="M197" s="22"/>
      <c r="N197" s="21"/>
      <c r="O197" s="21"/>
      <c r="P197" s="21"/>
      <c r="Q197" s="12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6.5" customHeight="1">
      <c r="A198" s="1"/>
      <c r="B198" s="4"/>
      <c r="D198" s="14"/>
      <c r="E198" s="14"/>
      <c r="F198" s="14"/>
      <c r="G198" s="29"/>
      <c r="H198" s="13"/>
      <c r="I198" s="14"/>
      <c r="J198" s="21"/>
      <c r="K198" s="21"/>
      <c r="L198" s="21"/>
      <c r="M198" s="22"/>
      <c r="N198" s="21"/>
      <c r="O198" s="21"/>
      <c r="P198" s="21"/>
      <c r="Q198" s="12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6.5" customHeight="1">
      <c r="A199" s="1"/>
      <c r="B199" s="4"/>
      <c r="D199" s="14"/>
      <c r="E199" s="14"/>
      <c r="F199" s="14"/>
      <c r="G199" s="29"/>
      <c r="H199" s="13"/>
      <c r="I199" s="14"/>
      <c r="J199" s="21"/>
      <c r="K199" s="21"/>
      <c r="L199" s="21"/>
      <c r="M199" s="22"/>
      <c r="N199" s="21"/>
      <c r="O199" s="21"/>
      <c r="P199" s="21"/>
      <c r="Q199" s="12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6.5" customHeight="1">
      <c r="A200" s="1"/>
      <c r="B200" s="4"/>
      <c r="D200" s="14"/>
      <c r="E200" s="14"/>
      <c r="F200" s="14"/>
      <c r="G200" s="29"/>
      <c r="H200" s="13"/>
      <c r="I200" s="14"/>
      <c r="J200" s="21"/>
      <c r="K200" s="21"/>
      <c r="L200" s="21"/>
      <c r="M200" s="22"/>
      <c r="N200" s="21"/>
      <c r="O200" s="21"/>
      <c r="P200" s="21"/>
      <c r="Q200" s="12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6.5" customHeight="1">
      <c r="A201" s="1"/>
      <c r="B201" s="4"/>
      <c r="D201" s="14"/>
      <c r="E201" s="14"/>
      <c r="F201" s="14"/>
      <c r="G201" s="29"/>
      <c r="H201" s="13"/>
      <c r="I201" s="14"/>
      <c r="J201" s="21"/>
      <c r="K201" s="21"/>
      <c r="L201" s="21"/>
      <c r="M201" s="22"/>
      <c r="N201" s="21"/>
      <c r="O201" s="21"/>
      <c r="P201" s="21"/>
      <c r="Q201" s="12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6.5" customHeight="1">
      <c r="A202" s="1"/>
      <c r="B202" s="4"/>
      <c r="D202" s="14"/>
      <c r="E202" s="14"/>
      <c r="F202" s="14"/>
      <c r="G202" s="29"/>
      <c r="H202" s="13"/>
      <c r="I202" s="14"/>
      <c r="J202" s="21"/>
      <c r="K202" s="21"/>
      <c r="L202" s="21"/>
      <c r="M202" s="22"/>
      <c r="N202" s="21"/>
      <c r="O202" s="21"/>
      <c r="P202" s="21"/>
      <c r="Q202" s="12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6.5" customHeight="1">
      <c r="A203" s="1"/>
      <c r="B203" s="4"/>
      <c r="D203" s="14"/>
      <c r="E203" s="14"/>
      <c r="F203" s="14"/>
      <c r="G203" s="29"/>
      <c r="H203" s="13"/>
      <c r="I203" s="14"/>
      <c r="J203" s="21"/>
      <c r="K203" s="21"/>
      <c r="L203" s="21"/>
      <c r="M203" s="22"/>
      <c r="N203" s="21"/>
      <c r="O203" s="21"/>
      <c r="P203" s="21"/>
      <c r="Q203" s="12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6.5" customHeight="1">
      <c r="A204" s="1"/>
      <c r="B204" s="4"/>
      <c r="D204" s="14"/>
      <c r="E204" s="14"/>
      <c r="F204" s="14"/>
      <c r="G204" s="29"/>
      <c r="H204" s="13"/>
      <c r="I204" s="14"/>
      <c r="J204" s="21"/>
      <c r="K204" s="21"/>
      <c r="L204" s="21"/>
      <c r="M204" s="22"/>
      <c r="N204" s="21"/>
      <c r="O204" s="21"/>
      <c r="P204" s="21"/>
      <c r="Q204" s="12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6.5" customHeight="1">
      <c r="A205" s="1"/>
      <c r="B205" s="4"/>
      <c r="D205" s="14"/>
      <c r="E205" s="14"/>
      <c r="F205" s="14"/>
      <c r="G205" s="29"/>
      <c r="H205" s="13"/>
      <c r="I205" s="14"/>
      <c r="J205" s="21"/>
      <c r="K205" s="21"/>
      <c r="L205" s="21"/>
      <c r="M205" s="22"/>
      <c r="N205" s="21"/>
      <c r="O205" s="21"/>
      <c r="P205" s="21"/>
      <c r="Q205" s="12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6.5" customHeight="1">
      <c r="A206" s="1"/>
      <c r="B206" s="4"/>
      <c r="D206" s="14"/>
      <c r="E206" s="14"/>
      <c r="F206" s="14"/>
      <c r="G206" s="29"/>
      <c r="H206" s="13"/>
      <c r="I206" s="14"/>
      <c r="J206" s="21"/>
      <c r="K206" s="21"/>
      <c r="L206" s="21"/>
      <c r="M206" s="22"/>
      <c r="N206" s="21"/>
      <c r="O206" s="21"/>
      <c r="P206" s="21"/>
      <c r="Q206" s="12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6.5" customHeight="1">
      <c r="A207" s="1"/>
      <c r="B207" s="4"/>
      <c r="D207" s="14"/>
      <c r="E207" s="14"/>
      <c r="F207" s="14"/>
      <c r="G207" s="29"/>
      <c r="H207" s="13"/>
      <c r="I207" s="14"/>
      <c r="J207" s="21"/>
      <c r="K207" s="21"/>
      <c r="L207" s="21"/>
      <c r="M207" s="22"/>
      <c r="N207" s="21"/>
      <c r="O207" s="21"/>
      <c r="P207" s="21"/>
      <c r="Q207" s="12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6.5" customHeight="1">
      <c r="A208" s="1"/>
      <c r="B208" s="4"/>
      <c r="D208" s="14"/>
      <c r="E208" s="14"/>
      <c r="F208" s="14"/>
      <c r="G208" s="29"/>
      <c r="H208" s="13"/>
      <c r="I208" s="14"/>
      <c r="J208" s="21"/>
      <c r="K208" s="21"/>
      <c r="L208" s="21"/>
      <c r="M208" s="22"/>
      <c r="N208" s="21"/>
      <c r="O208" s="21"/>
      <c r="P208" s="21"/>
      <c r="Q208" s="12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6.5" customHeight="1">
      <c r="A209" s="1"/>
      <c r="B209" s="4"/>
      <c r="D209" s="14"/>
      <c r="E209" s="14"/>
      <c r="F209" s="14"/>
      <c r="G209" s="29"/>
      <c r="H209" s="13"/>
      <c r="I209" s="14"/>
      <c r="J209" s="21"/>
      <c r="K209" s="21"/>
      <c r="L209" s="21"/>
      <c r="M209" s="22"/>
      <c r="N209" s="21"/>
      <c r="O209" s="21"/>
      <c r="P209" s="21"/>
      <c r="Q209" s="12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6.5" customHeight="1">
      <c r="A210" s="1"/>
      <c r="B210" s="4"/>
      <c r="D210" s="14"/>
      <c r="E210" s="14"/>
      <c r="F210" s="14"/>
      <c r="G210" s="29"/>
      <c r="H210" s="13"/>
      <c r="I210" s="14"/>
      <c r="J210" s="21"/>
      <c r="K210" s="21"/>
      <c r="L210" s="21"/>
      <c r="M210" s="22"/>
      <c r="N210" s="21"/>
      <c r="O210" s="21"/>
      <c r="P210" s="21"/>
      <c r="Q210" s="12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6.5" customHeight="1">
      <c r="A211" s="1"/>
      <c r="B211" s="4"/>
      <c r="D211" s="14"/>
      <c r="E211" s="14"/>
      <c r="F211" s="14"/>
      <c r="G211" s="29"/>
      <c r="H211" s="13"/>
      <c r="I211" s="14"/>
      <c r="J211" s="21"/>
      <c r="K211" s="21"/>
      <c r="L211" s="21"/>
      <c r="M211" s="22"/>
      <c r="N211" s="21"/>
      <c r="O211" s="21"/>
      <c r="P211" s="21"/>
      <c r="Q211" s="12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6.5" customHeight="1">
      <c r="A212" s="1"/>
      <c r="B212" s="4"/>
      <c r="D212" s="14"/>
      <c r="E212" s="14"/>
      <c r="F212" s="14"/>
      <c r="G212" s="29"/>
      <c r="H212" s="13"/>
      <c r="I212" s="14"/>
      <c r="J212" s="21"/>
      <c r="K212" s="21"/>
      <c r="L212" s="21"/>
      <c r="M212" s="22"/>
      <c r="N212" s="21"/>
      <c r="O212" s="21"/>
      <c r="P212" s="21"/>
      <c r="Q212" s="12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6.5" customHeight="1">
      <c r="A213" s="1"/>
      <c r="B213" s="4"/>
      <c r="D213" s="14"/>
      <c r="E213" s="14"/>
      <c r="F213" s="14"/>
      <c r="G213" s="29"/>
      <c r="H213" s="13"/>
      <c r="I213" s="14"/>
      <c r="J213" s="21"/>
      <c r="K213" s="21"/>
      <c r="L213" s="21"/>
      <c r="M213" s="22"/>
      <c r="N213" s="21"/>
      <c r="O213" s="21"/>
      <c r="P213" s="21"/>
      <c r="Q213" s="12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6.5" customHeight="1">
      <c r="A214" s="1"/>
      <c r="B214" s="4"/>
      <c r="D214" s="14"/>
      <c r="E214" s="14"/>
      <c r="F214" s="14"/>
      <c r="G214" s="29"/>
      <c r="H214" s="13"/>
      <c r="I214" s="14"/>
      <c r="J214" s="21"/>
      <c r="K214" s="21"/>
      <c r="L214" s="21"/>
      <c r="M214" s="22"/>
      <c r="N214" s="21"/>
      <c r="O214" s="21"/>
      <c r="P214" s="21"/>
      <c r="Q214" s="12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6.5" customHeight="1">
      <c r="A215" s="1"/>
      <c r="B215" s="4"/>
      <c r="D215" s="14"/>
      <c r="E215" s="14"/>
      <c r="F215" s="14"/>
      <c r="G215" s="29"/>
      <c r="H215" s="13"/>
      <c r="I215" s="14"/>
      <c r="J215" s="21"/>
      <c r="K215" s="21"/>
      <c r="L215" s="21"/>
      <c r="M215" s="22"/>
      <c r="N215" s="21"/>
      <c r="O215" s="21"/>
      <c r="P215" s="21"/>
      <c r="Q215" s="12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6.5" customHeight="1">
      <c r="A216" s="1"/>
      <c r="B216" s="4"/>
      <c r="D216" s="14"/>
      <c r="E216" s="14"/>
      <c r="F216" s="14"/>
      <c r="G216" s="29"/>
      <c r="H216" s="13"/>
      <c r="I216" s="14"/>
      <c r="J216" s="21"/>
      <c r="K216" s="21"/>
      <c r="L216" s="21"/>
      <c r="M216" s="22"/>
      <c r="N216" s="21"/>
      <c r="O216" s="21"/>
      <c r="P216" s="21"/>
      <c r="Q216" s="12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6.5" customHeight="1">
      <c r="A217" s="1"/>
      <c r="B217" s="4"/>
      <c r="D217" s="14"/>
      <c r="E217" s="14"/>
      <c r="F217" s="14"/>
      <c r="G217" s="29"/>
      <c r="H217" s="13"/>
      <c r="I217" s="14"/>
      <c r="J217" s="21"/>
      <c r="K217" s="21"/>
      <c r="L217" s="21"/>
      <c r="M217" s="22"/>
      <c r="N217" s="21"/>
      <c r="O217" s="21"/>
      <c r="P217" s="21"/>
      <c r="Q217" s="12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6.5" customHeight="1">
      <c r="A218" s="1"/>
      <c r="B218" s="4"/>
      <c r="D218" s="14"/>
      <c r="E218" s="14"/>
      <c r="F218" s="14"/>
      <c r="G218" s="29"/>
      <c r="H218" s="13"/>
      <c r="I218" s="14"/>
      <c r="J218" s="21"/>
      <c r="K218" s="21"/>
      <c r="L218" s="21"/>
      <c r="M218" s="22"/>
      <c r="N218" s="21"/>
      <c r="O218" s="21"/>
      <c r="P218" s="21"/>
      <c r="Q218" s="12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6.5" customHeight="1">
      <c r="A219" s="1"/>
      <c r="B219" s="4"/>
      <c r="D219" s="14"/>
      <c r="E219" s="14"/>
      <c r="F219" s="14"/>
      <c r="G219" s="29"/>
      <c r="H219" s="13"/>
      <c r="I219" s="14"/>
      <c r="J219" s="21"/>
      <c r="K219" s="21"/>
      <c r="L219" s="21"/>
      <c r="M219" s="22"/>
      <c r="N219" s="21"/>
      <c r="O219" s="21"/>
      <c r="P219" s="21"/>
      <c r="Q219" s="12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6.5" customHeight="1">
      <c r="A220" s="1"/>
      <c r="B220" s="4"/>
      <c r="D220" s="14"/>
      <c r="E220" s="14"/>
      <c r="F220" s="14"/>
      <c r="G220" s="29"/>
      <c r="H220" s="13"/>
      <c r="I220" s="14"/>
      <c r="J220" s="21"/>
      <c r="K220" s="21"/>
      <c r="L220" s="21"/>
      <c r="M220" s="22"/>
      <c r="N220" s="21"/>
      <c r="O220" s="21"/>
      <c r="P220" s="21"/>
      <c r="Q220" s="12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6.5" customHeight="1">
      <c r="A221" s="1"/>
      <c r="B221" s="4"/>
      <c r="D221" s="14"/>
      <c r="E221" s="14"/>
      <c r="F221" s="14"/>
      <c r="G221" s="29"/>
      <c r="H221" s="13"/>
      <c r="I221" s="14"/>
      <c r="J221" s="21"/>
      <c r="K221" s="21"/>
      <c r="L221" s="21"/>
      <c r="M221" s="22"/>
      <c r="N221" s="21"/>
      <c r="O221" s="21"/>
      <c r="P221" s="21"/>
      <c r="Q221" s="12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6.5" customHeight="1">
      <c r="A222" s="1"/>
      <c r="B222" s="4"/>
      <c r="D222" s="14"/>
      <c r="E222" s="14"/>
      <c r="F222" s="14"/>
      <c r="G222" s="29"/>
      <c r="H222" s="13"/>
      <c r="I222" s="14"/>
      <c r="J222" s="21"/>
      <c r="K222" s="21"/>
      <c r="L222" s="21"/>
      <c r="M222" s="22"/>
      <c r="N222" s="21"/>
      <c r="O222" s="21"/>
      <c r="P222" s="21"/>
      <c r="Q222" s="12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6.5" customHeight="1">
      <c r="A223" s="1"/>
      <c r="B223" s="4"/>
      <c r="D223" s="14"/>
      <c r="E223" s="14"/>
      <c r="F223" s="14"/>
      <c r="G223" s="29"/>
      <c r="H223" s="13"/>
      <c r="I223" s="14"/>
      <c r="J223" s="21"/>
      <c r="K223" s="21"/>
      <c r="L223" s="21"/>
      <c r="M223" s="22"/>
      <c r="N223" s="21"/>
      <c r="O223" s="21"/>
      <c r="P223" s="21"/>
      <c r="Q223" s="12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6.5" customHeight="1">
      <c r="A224" s="1"/>
      <c r="B224" s="4"/>
      <c r="D224" s="14"/>
      <c r="E224" s="14"/>
      <c r="F224" s="14"/>
      <c r="G224" s="29"/>
      <c r="H224" s="13"/>
      <c r="I224" s="14"/>
      <c r="J224" s="21"/>
      <c r="K224" s="21"/>
      <c r="L224" s="21"/>
      <c r="M224" s="22"/>
      <c r="N224" s="21"/>
      <c r="O224" s="21"/>
      <c r="P224" s="21"/>
      <c r="Q224" s="12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6.5" customHeight="1">
      <c r="A225" s="1"/>
      <c r="B225" s="4"/>
      <c r="D225" s="14"/>
      <c r="E225" s="14"/>
      <c r="F225" s="14"/>
      <c r="G225" s="29"/>
      <c r="H225" s="13"/>
      <c r="I225" s="14"/>
      <c r="J225" s="21"/>
      <c r="K225" s="21"/>
      <c r="L225" s="21"/>
      <c r="M225" s="22"/>
      <c r="N225" s="21"/>
      <c r="O225" s="21"/>
      <c r="P225" s="21"/>
      <c r="Q225" s="12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6.5" customHeight="1">
      <c r="A226" s="1"/>
      <c r="B226" s="4"/>
      <c r="D226" s="14"/>
      <c r="E226" s="14"/>
      <c r="F226" s="14"/>
      <c r="G226" s="29"/>
      <c r="H226" s="13"/>
      <c r="I226" s="14"/>
      <c r="J226" s="21"/>
      <c r="K226" s="21"/>
      <c r="L226" s="21"/>
      <c r="M226" s="22"/>
      <c r="N226" s="21"/>
      <c r="O226" s="21"/>
      <c r="P226" s="21"/>
      <c r="Q226" s="12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6.5" customHeight="1">
      <c r="A227" s="1"/>
      <c r="B227" s="4"/>
      <c r="D227" s="14"/>
      <c r="E227" s="14"/>
      <c r="F227" s="14"/>
      <c r="G227" s="29"/>
      <c r="H227" s="13"/>
      <c r="I227" s="14"/>
      <c r="J227" s="21"/>
      <c r="K227" s="21"/>
      <c r="L227" s="21"/>
      <c r="M227" s="22"/>
      <c r="N227" s="21"/>
      <c r="O227" s="21"/>
      <c r="P227" s="21"/>
      <c r="Q227" s="12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6.5" customHeight="1">
      <c r="A228" s="1"/>
      <c r="B228" s="4"/>
      <c r="D228" s="14"/>
      <c r="E228" s="14"/>
      <c r="F228" s="14"/>
      <c r="G228" s="29"/>
      <c r="H228" s="13"/>
      <c r="I228" s="14"/>
      <c r="J228" s="21"/>
      <c r="K228" s="21"/>
      <c r="L228" s="21"/>
      <c r="M228" s="22"/>
      <c r="N228" s="21"/>
      <c r="O228" s="21"/>
      <c r="P228" s="21"/>
      <c r="Q228" s="12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6.5" customHeight="1">
      <c r="A229" s="1"/>
      <c r="B229" s="4"/>
      <c r="D229" s="14"/>
      <c r="E229" s="14"/>
      <c r="F229" s="14"/>
      <c r="G229" s="29"/>
      <c r="H229" s="13"/>
      <c r="I229" s="14"/>
      <c r="J229" s="21"/>
      <c r="K229" s="21"/>
      <c r="L229" s="21"/>
      <c r="M229" s="22"/>
      <c r="N229" s="21"/>
      <c r="O229" s="21"/>
      <c r="P229" s="21"/>
      <c r="Q229" s="12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6.5" customHeight="1">
      <c r="A230" s="1"/>
      <c r="B230" s="4"/>
      <c r="D230" s="14"/>
      <c r="E230" s="14"/>
      <c r="F230" s="14"/>
      <c r="G230" s="29"/>
      <c r="H230" s="13"/>
      <c r="I230" s="14"/>
      <c r="J230" s="21"/>
      <c r="K230" s="21"/>
      <c r="L230" s="21"/>
      <c r="M230" s="22"/>
      <c r="N230" s="21"/>
      <c r="O230" s="21"/>
      <c r="P230" s="21"/>
      <c r="Q230" s="12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6.5" customHeight="1">
      <c r="A231" s="1"/>
      <c r="B231" s="4"/>
      <c r="D231" s="14"/>
      <c r="E231" s="14"/>
      <c r="F231" s="14"/>
      <c r="G231" s="29"/>
      <c r="H231" s="13"/>
      <c r="I231" s="14"/>
      <c r="J231" s="21"/>
      <c r="K231" s="21"/>
      <c r="L231" s="21"/>
      <c r="M231" s="22"/>
      <c r="N231" s="21"/>
      <c r="O231" s="21"/>
      <c r="P231" s="21"/>
      <c r="Q231" s="12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6.5" customHeight="1">
      <c r="A232" s="1"/>
      <c r="B232" s="4"/>
      <c r="D232" s="14"/>
      <c r="E232" s="14"/>
      <c r="F232" s="14"/>
      <c r="G232" s="29"/>
      <c r="H232" s="13"/>
      <c r="I232" s="14"/>
      <c r="J232" s="21"/>
      <c r="K232" s="21"/>
      <c r="L232" s="21"/>
      <c r="M232" s="22"/>
      <c r="N232" s="21"/>
      <c r="O232" s="21"/>
      <c r="P232" s="21"/>
      <c r="Q232" s="12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6.5" customHeight="1">
      <c r="A233" s="1"/>
      <c r="B233" s="4"/>
      <c r="D233" s="14"/>
      <c r="E233" s="14"/>
      <c r="F233" s="14"/>
      <c r="G233" s="29"/>
      <c r="H233" s="13"/>
      <c r="I233" s="14"/>
      <c r="J233" s="21"/>
      <c r="K233" s="21"/>
      <c r="L233" s="21"/>
      <c r="M233" s="22"/>
      <c r="N233" s="21"/>
      <c r="O233" s="21"/>
      <c r="P233" s="21"/>
      <c r="Q233" s="12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6.5" customHeight="1">
      <c r="A234" s="1"/>
      <c r="B234" s="4"/>
      <c r="D234" s="14"/>
      <c r="E234" s="14"/>
      <c r="F234" s="14"/>
      <c r="G234" s="29"/>
      <c r="H234" s="13"/>
      <c r="I234" s="14"/>
      <c r="J234" s="21"/>
      <c r="K234" s="21"/>
      <c r="L234" s="21"/>
      <c r="M234" s="22"/>
      <c r="N234" s="21"/>
      <c r="O234" s="21"/>
      <c r="P234" s="21"/>
      <c r="Q234" s="12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6.5" customHeight="1">
      <c r="A235" s="1"/>
      <c r="B235" s="4"/>
      <c r="D235" s="14"/>
      <c r="E235" s="14"/>
      <c r="F235" s="14"/>
      <c r="G235" s="29"/>
      <c r="H235" s="13"/>
      <c r="I235" s="14"/>
      <c r="J235" s="21"/>
      <c r="K235" s="21"/>
      <c r="L235" s="21"/>
      <c r="M235" s="22"/>
      <c r="N235" s="21"/>
      <c r="O235" s="21"/>
      <c r="P235" s="21"/>
      <c r="Q235" s="12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6.5" customHeight="1">
      <c r="A236" s="1"/>
      <c r="B236" s="4"/>
      <c r="D236" s="14"/>
      <c r="E236" s="14"/>
      <c r="F236" s="14"/>
      <c r="G236" s="29"/>
      <c r="H236" s="13"/>
      <c r="I236" s="14"/>
      <c r="J236" s="21"/>
      <c r="K236" s="21"/>
      <c r="L236" s="21"/>
      <c r="M236" s="22"/>
      <c r="N236" s="21"/>
      <c r="O236" s="21"/>
      <c r="P236" s="21"/>
      <c r="Q236" s="12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6.5" customHeight="1">
      <c r="A237" s="1"/>
      <c r="B237" s="4"/>
      <c r="D237" s="14"/>
      <c r="E237" s="14"/>
      <c r="F237" s="14"/>
      <c r="G237" s="29"/>
      <c r="H237" s="13"/>
      <c r="I237" s="14"/>
      <c r="J237" s="21"/>
      <c r="K237" s="21"/>
      <c r="L237" s="21"/>
      <c r="M237" s="22"/>
      <c r="N237" s="21"/>
      <c r="O237" s="21"/>
      <c r="P237" s="21"/>
      <c r="Q237" s="12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6.5" customHeight="1">
      <c r="A238" s="1"/>
      <c r="B238" s="4"/>
      <c r="D238" s="14"/>
      <c r="E238" s="14"/>
      <c r="F238" s="14"/>
      <c r="G238" s="29"/>
      <c r="H238" s="13"/>
      <c r="I238" s="14"/>
      <c r="J238" s="21"/>
      <c r="K238" s="21"/>
      <c r="L238" s="21"/>
      <c r="M238" s="22"/>
      <c r="N238" s="21"/>
      <c r="O238" s="21"/>
      <c r="P238" s="21"/>
      <c r="Q238" s="12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6.5" customHeight="1">
      <c r="A239" s="1"/>
      <c r="B239" s="4"/>
      <c r="D239" s="14"/>
      <c r="E239" s="14"/>
      <c r="F239" s="14"/>
      <c r="G239" s="29"/>
      <c r="H239" s="13"/>
      <c r="I239" s="14"/>
      <c r="J239" s="21"/>
      <c r="K239" s="21"/>
      <c r="L239" s="21"/>
      <c r="M239" s="22"/>
      <c r="N239" s="21"/>
      <c r="O239" s="21"/>
      <c r="P239" s="21"/>
      <c r="Q239" s="12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6.5" customHeight="1">
      <c r="A240" s="1"/>
      <c r="B240" s="4"/>
      <c r="D240" s="14"/>
      <c r="E240" s="14"/>
      <c r="F240" s="14"/>
      <c r="G240" s="29"/>
      <c r="H240" s="13"/>
      <c r="I240" s="14"/>
      <c r="J240" s="21"/>
      <c r="K240" s="21"/>
      <c r="L240" s="21"/>
      <c r="M240" s="22"/>
      <c r="N240" s="21"/>
      <c r="O240" s="21"/>
      <c r="P240" s="21"/>
      <c r="Q240" s="12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6.5" customHeight="1">
      <c r="A241" s="1"/>
      <c r="B241" s="4"/>
      <c r="D241" s="14"/>
      <c r="E241" s="14"/>
      <c r="F241" s="14"/>
      <c r="G241" s="29"/>
      <c r="H241" s="13"/>
      <c r="I241" s="14"/>
      <c r="J241" s="21"/>
      <c r="K241" s="21"/>
      <c r="L241" s="21"/>
      <c r="M241" s="22"/>
      <c r="N241" s="21"/>
      <c r="O241" s="21"/>
      <c r="P241" s="21"/>
      <c r="Q241" s="12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6.5" customHeight="1">
      <c r="A242" s="1"/>
      <c r="B242" s="4"/>
      <c r="D242" s="14"/>
      <c r="E242" s="14"/>
      <c r="F242" s="14"/>
      <c r="G242" s="29"/>
      <c r="H242" s="13"/>
      <c r="I242" s="14"/>
      <c r="J242" s="21"/>
      <c r="K242" s="21"/>
      <c r="L242" s="21"/>
      <c r="M242" s="22"/>
      <c r="N242" s="21"/>
      <c r="O242" s="21"/>
      <c r="P242" s="21"/>
      <c r="Q242" s="12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6.5" customHeight="1">
      <c r="A243" s="1"/>
      <c r="B243" s="4"/>
      <c r="D243" s="14"/>
      <c r="E243" s="14"/>
      <c r="F243" s="14"/>
      <c r="G243" s="29"/>
      <c r="H243" s="13"/>
      <c r="I243" s="14"/>
      <c r="J243" s="21"/>
      <c r="K243" s="21"/>
      <c r="L243" s="21"/>
      <c r="M243" s="22"/>
      <c r="N243" s="21"/>
      <c r="O243" s="21"/>
      <c r="P243" s="21"/>
      <c r="Q243" s="12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6.5" customHeight="1">
      <c r="A244" s="1"/>
      <c r="B244" s="4"/>
      <c r="D244" s="14"/>
      <c r="E244" s="14"/>
      <c r="F244" s="14"/>
      <c r="G244" s="29"/>
      <c r="H244" s="13"/>
      <c r="I244" s="14"/>
      <c r="J244" s="21"/>
      <c r="K244" s="21"/>
      <c r="L244" s="21"/>
      <c r="M244" s="22"/>
      <c r="N244" s="21"/>
      <c r="O244" s="21"/>
      <c r="P244" s="21"/>
      <c r="Q244" s="12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6.5" customHeight="1">
      <c r="A245" s="1"/>
      <c r="B245" s="4"/>
      <c r="D245" s="14"/>
      <c r="E245" s="14"/>
      <c r="F245" s="14"/>
      <c r="G245" s="29"/>
      <c r="H245" s="13"/>
      <c r="I245" s="14"/>
      <c r="J245" s="21"/>
      <c r="K245" s="21"/>
      <c r="L245" s="21"/>
      <c r="M245" s="22"/>
      <c r="N245" s="21"/>
      <c r="O245" s="21"/>
      <c r="P245" s="21"/>
      <c r="Q245" s="12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6.5" customHeight="1">
      <c r="A246" s="1"/>
      <c r="B246" s="4"/>
      <c r="D246" s="14"/>
      <c r="E246" s="14"/>
      <c r="F246" s="14"/>
      <c r="G246" s="29"/>
      <c r="H246" s="13"/>
      <c r="I246" s="14"/>
      <c r="J246" s="21"/>
      <c r="K246" s="21"/>
      <c r="L246" s="21"/>
      <c r="M246" s="22"/>
      <c r="N246" s="21"/>
      <c r="O246" s="21"/>
      <c r="P246" s="21"/>
      <c r="Q246" s="12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6.5" customHeight="1">
      <c r="A247" s="1"/>
      <c r="B247" s="4"/>
      <c r="D247" s="14"/>
      <c r="E247" s="14"/>
      <c r="F247" s="14"/>
      <c r="G247" s="29"/>
      <c r="H247" s="13"/>
      <c r="I247" s="14"/>
      <c r="J247" s="21"/>
      <c r="K247" s="21"/>
      <c r="L247" s="21"/>
      <c r="M247" s="22"/>
      <c r="N247" s="21"/>
      <c r="O247" s="21"/>
      <c r="P247" s="21"/>
      <c r="Q247" s="12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6.5" customHeight="1">
      <c r="A248" s="1"/>
      <c r="B248" s="4"/>
      <c r="D248" s="14"/>
      <c r="E248" s="14"/>
      <c r="F248" s="14"/>
      <c r="G248" s="29"/>
      <c r="H248" s="13"/>
      <c r="I248" s="14"/>
      <c r="J248" s="21"/>
      <c r="K248" s="21"/>
      <c r="L248" s="21"/>
      <c r="M248" s="22"/>
      <c r="N248" s="21"/>
      <c r="O248" s="21"/>
      <c r="P248" s="21"/>
      <c r="Q248" s="12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6.5" customHeight="1">
      <c r="A249" s="1"/>
      <c r="B249" s="4"/>
      <c r="D249" s="14"/>
      <c r="E249" s="14"/>
      <c r="F249" s="14"/>
      <c r="G249" s="29"/>
      <c r="H249" s="13"/>
      <c r="I249" s="14"/>
      <c r="J249" s="21"/>
      <c r="K249" s="21"/>
      <c r="L249" s="21"/>
      <c r="M249" s="22"/>
      <c r="N249" s="21"/>
      <c r="O249" s="21"/>
      <c r="P249" s="21"/>
      <c r="Q249" s="12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6.5" customHeight="1">
      <c r="A250" s="1"/>
      <c r="B250" s="4"/>
      <c r="D250" s="14"/>
      <c r="E250" s="14"/>
      <c r="F250" s="14"/>
      <c r="G250" s="29"/>
      <c r="H250" s="13"/>
      <c r="I250" s="14"/>
      <c r="J250" s="21"/>
      <c r="K250" s="21"/>
      <c r="L250" s="21"/>
      <c r="M250" s="22"/>
      <c r="N250" s="21"/>
      <c r="O250" s="21"/>
      <c r="P250" s="21"/>
      <c r="Q250" s="12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6.5" customHeight="1">
      <c r="A251" s="1"/>
      <c r="B251" s="4"/>
      <c r="D251" s="14"/>
      <c r="E251" s="14"/>
      <c r="F251" s="14"/>
      <c r="G251" s="29"/>
      <c r="H251" s="13"/>
      <c r="I251" s="14"/>
      <c r="J251" s="21"/>
      <c r="K251" s="21"/>
      <c r="L251" s="21"/>
      <c r="M251" s="22"/>
      <c r="N251" s="21"/>
      <c r="O251" s="21"/>
      <c r="P251" s="21"/>
      <c r="Q251" s="12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6.5" customHeight="1">
      <c r="A252" s="1"/>
      <c r="B252" s="4"/>
      <c r="D252" s="14"/>
      <c r="E252" s="14"/>
      <c r="F252" s="14"/>
      <c r="G252" s="29"/>
      <c r="H252" s="13"/>
      <c r="I252" s="14"/>
      <c r="J252" s="21"/>
      <c r="K252" s="21"/>
      <c r="L252" s="21"/>
      <c r="M252" s="22"/>
      <c r="N252" s="21"/>
      <c r="O252" s="21"/>
      <c r="P252" s="21"/>
      <c r="Q252" s="12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6.5" customHeight="1">
      <c r="A253" s="1"/>
      <c r="B253" s="4"/>
      <c r="D253" s="14"/>
      <c r="E253" s="14"/>
      <c r="F253" s="14"/>
      <c r="G253" s="29"/>
      <c r="H253" s="13"/>
      <c r="I253" s="14"/>
      <c r="J253" s="21"/>
      <c r="K253" s="21"/>
      <c r="L253" s="21"/>
      <c r="M253" s="22"/>
      <c r="N253" s="21"/>
      <c r="O253" s="21"/>
      <c r="P253" s="21"/>
      <c r="Q253" s="12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6.5" customHeight="1">
      <c r="A254" s="1"/>
      <c r="B254" s="4"/>
      <c r="D254" s="14"/>
      <c r="E254" s="14"/>
      <c r="F254" s="14"/>
      <c r="G254" s="29"/>
      <c r="H254" s="13"/>
      <c r="I254" s="14"/>
      <c r="J254" s="21"/>
      <c r="K254" s="21"/>
      <c r="L254" s="21"/>
      <c r="M254" s="22"/>
      <c r="N254" s="21"/>
      <c r="O254" s="21"/>
      <c r="P254" s="21"/>
      <c r="Q254" s="12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6.5" customHeight="1">
      <c r="A255" s="1"/>
      <c r="B255" s="4"/>
      <c r="D255" s="14"/>
      <c r="E255" s="14"/>
      <c r="F255" s="14"/>
      <c r="G255" s="29"/>
      <c r="H255" s="13"/>
      <c r="I255" s="14"/>
      <c r="J255" s="21"/>
      <c r="K255" s="21"/>
      <c r="L255" s="21"/>
      <c r="M255" s="22"/>
      <c r="N255" s="21"/>
      <c r="O255" s="21"/>
      <c r="P255" s="21"/>
      <c r="Q255" s="12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6.5" customHeight="1">
      <c r="A256" s="1"/>
      <c r="B256" s="4"/>
      <c r="D256" s="14"/>
      <c r="E256" s="14"/>
      <c r="F256" s="14"/>
      <c r="G256" s="29"/>
      <c r="H256" s="13"/>
      <c r="I256" s="14"/>
      <c r="J256" s="21"/>
      <c r="K256" s="21"/>
      <c r="L256" s="21"/>
      <c r="M256" s="22"/>
      <c r="N256" s="21"/>
      <c r="O256" s="21"/>
      <c r="P256" s="21"/>
      <c r="Q256" s="12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6.5" customHeight="1">
      <c r="A257" s="1"/>
      <c r="B257" s="4"/>
      <c r="D257" s="14"/>
      <c r="E257" s="14"/>
      <c r="F257" s="14"/>
      <c r="G257" s="29"/>
      <c r="H257" s="13"/>
      <c r="I257" s="14"/>
      <c r="J257" s="21"/>
      <c r="K257" s="21"/>
      <c r="L257" s="21"/>
      <c r="M257" s="22"/>
      <c r="N257" s="21"/>
      <c r="O257" s="21"/>
      <c r="P257" s="21"/>
      <c r="Q257" s="12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6.5" customHeight="1">
      <c r="A258" s="1"/>
      <c r="B258" s="4"/>
      <c r="D258" s="14"/>
      <c r="E258" s="14"/>
      <c r="F258" s="14"/>
      <c r="G258" s="29"/>
      <c r="H258" s="13"/>
      <c r="I258" s="14"/>
      <c r="J258" s="21"/>
      <c r="K258" s="21"/>
      <c r="L258" s="21"/>
      <c r="M258" s="22"/>
      <c r="N258" s="21"/>
      <c r="O258" s="21"/>
      <c r="P258" s="21"/>
      <c r="Q258" s="12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6.5" customHeight="1">
      <c r="A259" s="1"/>
      <c r="B259" s="4"/>
      <c r="D259" s="14"/>
      <c r="E259" s="14"/>
      <c r="F259" s="14"/>
      <c r="G259" s="29"/>
      <c r="H259" s="13"/>
      <c r="I259" s="14"/>
      <c r="J259" s="21"/>
      <c r="K259" s="21"/>
      <c r="L259" s="21"/>
      <c r="M259" s="22"/>
      <c r="N259" s="21"/>
      <c r="O259" s="21"/>
      <c r="P259" s="21"/>
      <c r="Q259" s="12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6.5" customHeight="1">
      <c r="A260" s="1"/>
      <c r="B260" s="4"/>
      <c r="D260" s="14"/>
      <c r="E260" s="14"/>
      <c r="F260" s="14"/>
      <c r="G260" s="29"/>
      <c r="H260" s="13"/>
      <c r="I260" s="14"/>
      <c r="J260" s="21"/>
      <c r="K260" s="21"/>
      <c r="L260" s="21"/>
      <c r="M260" s="22"/>
      <c r="N260" s="21"/>
      <c r="O260" s="21"/>
      <c r="P260" s="21"/>
      <c r="Q260" s="12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6.5" customHeight="1">
      <c r="A261" s="1"/>
      <c r="B261" s="4"/>
      <c r="D261" s="14"/>
      <c r="E261" s="14"/>
      <c r="F261" s="14"/>
      <c r="G261" s="29"/>
      <c r="H261" s="13"/>
      <c r="I261" s="14"/>
      <c r="J261" s="21"/>
      <c r="K261" s="21"/>
      <c r="L261" s="21"/>
      <c r="M261" s="22"/>
      <c r="N261" s="21"/>
      <c r="O261" s="21"/>
      <c r="P261" s="21"/>
      <c r="Q261" s="12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6.5" customHeight="1">
      <c r="A262" s="1"/>
      <c r="B262" s="4"/>
      <c r="D262" s="14"/>
      <c r="E262" s="14"/>
      <c r="F262" s="14"/>
      <c r="G262" s="29"/>
      <c r="H262" s="13"/>
      <c r="I262" s="14"/>
      <c r="J262" s="21"/>
      <c r="K262" s="21"/>
      <c r="L262" s="21"/>
      <c r="M262" s="22"/>
      <c r="N262" s="21"/>
      <c r="O262" s="21"/>
      <c r="P262" s="21"/>
      <c r="Q262" s="12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6.5" customHeight="1">
      <c r="A263" s="1"/>
      <c r="B263" s="4"/>
      <c r="D263" s="14"/>
      <c r="E263" s="14"/>
      <c r="F263" s="14"/>
      <c r="G263" s="29"/>
      <c r="H263" s="13"/>
      <c r="I263" s="14"/>
      <c r="J263" s="21"/>
      <c r="K263" s="21"/>
      <c r="L263" s="21"/>
      <c r="M263" s="22"/>
      <c r="N263" s="21"/>
      <c r="O263" s="21"/>
      <c r="P263" s="21"/>
      <c r="Q263" s="12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6.5" customHeight="1">
      <c r="A264" s="1"/>
      <c r="B264" s="4"/>
      <c r="D264" s="14"/>
      <c r="E264" s="14"/>
      <c r="F264" s="14"/>
      <c r="G264" s="29"/>
      <c r="H264" s="13"/>
      <c r="I264" s="14"/>
      <c r="J264" s="21"/>
      <c r="K264" s="21"/>
      <c r="L264" s="21"/>
      <c r="M264" s="22"/>
      <c r="N264" s="21"/>
      <c r="O264" s="21"/>
      <c r="P264" s="21"/>
      <c r="Q264" s="12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6.5" customHeight="1">
      <c r="A265" s="1"/>
      <c r="B265" s="4"/>
      <c r="D265" s="14"/>
      <c r="E265" s="14"/>
      <c r="F265" s="14"/>
      <c r="G265" s="29"/>
      <c r="H265" s="13"/>
      <c r="I265" s="14"/>
      <c r="J265" s="21"/>
      <c r="K265" s="21"/>
      <c r="L265" s="21"/>
      <c r="M265" s="22"/>
      <c r="N265" s="21"/>
      <c r="O265" s="21"/>
      <c r="P265" s="21"/>
      <c r="Q265" s="12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6.5" customHeight="1">
      <c r="A266" s="1"/>
      <c r="B266" s="4"/>
      <c r="D266" s="14"/>
      <c r="E266" s="14"/>
      <c r="F266" s="14"/>
      <c r="G266" s="29"/>
      <c r="H266" s="13"/>
      <c r="I266" s="14"/>
      <c r="J266" s="21"/>
      <c r="K266" s="21"/>
      <c r="L266" s="21"/>
      <c r="M266" s="22"/>
      <c r="N266" s="21"/>
      <c r="O266" s="21"/>
      <c r="P266" s="21"/>
      <c r="Q266" s="12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6.5" customHeight="1">
      <c r="A267" s="1"/>
      <c r="B267" s="4"/>
      <c r="D267" s="14"/>
      <c r="E267" s="14"/>
      <c r="F267" s="14"/>
      <c r="G267" s="29"/>
      <c r="H267" s="13"/>
      <c r="I267" s="14"/>
      <c r="J267" s="21"/>
      <c r="K267" s="21"/>
      <c r="L267" s="21"/>
      <c r="M267" s="22"/>
      <c r="N267" s="21"/>
      <c r="O267" s="21"/>
      <c r="P267" s="21"/>
      <c r="Q267" s="12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6.5" customHeight="1">
      <c r="A268" s="1"/>
      <c r="B268" s="4"/>
      <c r="D268" s="14"/>
      <c r="E268" s="14"/>
      <c r="F268" s="14"/>
      <c r="G268" s="29"/>
      <c r="H268" s="13"/>
      <c r="I268" s="14"/>
      <c r="J268" s="21"/>
      <c r="K268" s="21"/>
      <c r="L268" s="21"/>
      <c r="M268" s="22"/>
      <c r="N268" s="21"/>
      <c r="O268" s="21"/>
      <c r="P268" s="21"/>
      <c r="Q268" s="12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6.5" customHeight="1">
      <c r="A269" s="1"/>
      <c r="B269" s="4"/>
      <c r="D269" s="14"/>
      <c r="E269" s="14"/>
      <c r="F269" s="14"/>
      <c r="G269" s="29"/>
      <c r="H269" s="13"/>
      <c r="I269" s="14"/>
      <c r="J269" s="21"/>
      <c r="K269" s="21"/>
      <c r="L269" s="21"/>
      <c r="M269" s="22"/>
      <c r="N269" s="21"/>
      <c r="O269" s="21"/>
      <c r="P269" s="21"/>
      <c r="Q269" s="12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6.5" customHeight="1">
      <c r="A270" s="1"/>
      <c r="B270" s="4"/>
      <c r="D270" s="14"/>
      <c r="E270" s="14"/>
      <c r="F270" s="14"/>
      <c r="G270" s="29"/>
      <c r="H270" s="13"/>
      <c r="I270" s="14"/>
      <c r="J270" s="21"/>
      <c r="K270" s="21"/>
      <c r="L270" s="21"/>
      <c r="M270" s="22"/>
      <c r="N270" s="21"/>
      <c r="O270" s="21"/>
      <c r="P270" s="21"/>
      <c r="Q270" s="12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6.5" customHeight="1">
      <c r="A271" s="1"/>
      <c r="B271" s="4"/>
      <c r="D271" s="14"/>
      <c r="E271" s="14"/>
      <c r="F271" s="14"/>
      <c r="G271" s="29"/>
      <c r="H271" s="13"/>
      <c r="I271" s="14"/>
      <c r="J271" s="21"/>
      <c r="K271" s="21"/>
      <c r="L271" s="21"/>
      <c r="M271" s="22"/>
      <c r="N271" s="21"/>
      <c r="O271" s="21"/>
      <c r="P271" s="21"/>
      <c r="Q271" s="12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6.5" customHeight="1">
      <c r="A272" s="1"/>
      <c r="B272" s="4"/>
      <c r="D272" s="14"/>
      <c r="E272" s="14"/>
      <c r="F272" s="14"/>
      <c r="G272" s="29"/>
      <c r="H272" s="13"/>
      <c r="I272" s="14"/>
      <c r="J272" s="21"/>
      <c r="K272" s="21"/>
      <c r="L272" s="21"/>
      <c r="M272" s="22"/>
      <c r="N272" s="21"/>
      <c r="O272" s="21"/>
      <c r="P272" s="21"/>
      <c r="Q272" s="12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6.5" customHeight="1">
      <c r="A273" s="1"/>
      <c r="B273" s="4"/>
      <c r="D273" s="14"/>
      <c r="E273" s="14"/>
      <c r="F273" s="14"/>
      <c r="G273" s="29"/>
      <c r="H273" s="13"/>
      <c r="I273" s="14"/>
      <c r="J273" s="21"/>
      <c r="K273" s="21"/>
      <c r="L273" s="21"/>
      <c r="M273" s="22"/>
      <c r="N273" s="21"/>
      <c r="O273" s="21"/>
      <c r="P273" s="21"/>
      <c r="Q273" s="12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6.5" customHeight="1">
      <c r="A274" s="1"/>
      <c r="B274" s="4"/>
      <c r="D274" s="14"/>
      <c r="E274" s="14"/>
      <c r="F274" s="14"/>
      <c r="G274" s="29"/>
      <c r="H274" s="13"/>
      <c r="I274" s="14"/>
      <c r="J274" s="21"/>
      <c r="K274" s="21"/>
      <c r="L274" s="21"/>
      <c r="M274" s="22"/>
      <c r="N274" s="21"/>
      <c r="O274" s="21"/>
      <c r="P274" s="21"/>
      <c r="Q274" s="12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6.5" customHeight="1">
      <c r="A275" s="1"/>
      <c r="B275" s="4"/>
      <c r="D275" s="14"/>
      <c r="E275" s="14"/>
      <c r="F275" s="14"/>
      <c r="G275" s="29"/>
      <c r="H275" s="13"/>
      <c r="I275" s="14"/>
      <c r="J275" s="21"/>
      <c r="K275" s="21"/>
      <c r="L275" s="21"/>
      <c r="M275" s="22"/>
      <c r="N275" s="21"/>
      <c r="O275" s="21"/>
      <c r="P275" s="21"/>
      <c r="Q275" s="12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6.5" customHeight="1">
      <c r="A276" s="1"/>
      <c r="B276" s="4"/>
      <c r="D276" s="14"/>
      <c r="E276" s="14"/>
      <c r="F276" s="14"/>
      <c r="G276" s="29"/>
      <c r="H276" s="13"/>
      <c r="I276" s="14"/>
      <c r="J276" s="21"/>
      <c r="K276" s="21"/>
      <c r="L276" s="21"/>
      <c r="M276" s="22"/>
      <c r="N276" s="21"/>
      <c r="O276" s="21"/>
      <c r="P276" s="21"/>
      <c r="Q276" s="12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6.5" customHeight="1">
      <c r="A277" s="1"/>
      <c r="B277" s="4"/>
      <c r="D277" s="14"/>
      <c r="E277" s="14"/>
      <c r="F277" s="14"/>
      <c r="G277" s="29"/>
      <c r="H277" s="13"/>
      <c r="I277" s="14"/>
      <c r="J277" s="21"/>
      <c r="K277" s="21"/>
      <c r="L277" s="21"/>
      <c r="M277" s="22"/>
      <c r="N277" s="21"/>
      <c r="O277" s="21"/>
      <c r="P277" s="21"/>
      <c r="Q277" s="12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6.5" customHeight="1">
      <c r="A278" s="1"/>
      <c r="B278" s="4"/>
      <c r="D278" s="14"/>
      <c r="E278" s="14"/>
      <c r="F278" s="14"/>
      <c r="G278" s="29"/>
      <c r="H278" s="13"/>
      <c r="I278" s="14"/>
      <c r="J278" s="21"/>
      <c r="K278" s="21"/>
      <c r="L278" s="21"/>
      <c r="M278" s="22"/>
      <c r="N278" s="21"/>
      <c r="O278" s="21"/>
      <c r="P278" s="21"/>
      <c r="Q278" s="12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6.5" customHeight="1">
      <c r="A279" s="1"/>
      <c r="B279" s="4"/>
      <c r="D279" s="14"/>
      <c r="E279" s="14"/>
      <c r="F279" s="14"/>
      <c r="G279" s="29"/>
      <c r="H279" s="13"/>
      <c r="I279" s="14"/>
      <c r="J279" s="21"/>
      <c r="K279" s="21"/>
      <c r="L279" s="21"/>
      <c r="M279" s="22"/>
      <c r="N279" s="21"/>
      <c r="O279" s="21"/>
      <c r="P279" s="21"/>
      <c r="Q279" s="12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6.5" customHeight="1">
      <c r="A280" s="1"/>
      <c r="B280" s="4"/>
      <c r="D280" s="14"/>
      <c r="E280" s="14"/>
      <c r="F280" s="14"/>
      <c r="G280" s="29"/>
      <c r="H280" s="13"/>
      <c r="I280" s="14"/>
      <c r="J280" s="21"/>
      <c r="K280" s="21"/>
      <c r="L280" s="21"/>
      <c r="M280" s="22"/>
      <c r="N280" s="21"/>
      <c r="O280" s="21"/>
      <c r="P280" s="21"/>
      <c r="Q280" s="12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6.5" customHeight="1">
      <c r="A281" s="1"/>
      <c r="B281" s="4"/>
      <c r="D281" s="14"/>
      <c r="E281" s="14"/>
      <c r="F281" s="14"/>
      <c r="G281" s="29"/>
      <c r="H281" s="13"/>
      <c r="I281" s="14"/>
      <c r="J281" s="21"/>
      <c r="K281" s="21"/>
      <c r="L281" s="21"/>
      <c r="M281" s="22"/>
      <c r="N281" s="21"/>
      <c r="O281" s="21"/>
      <c r="P281" s="21"/>
      <c r="Q281" s="12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6.5" customHeight="1">
      <c r="A282" s="1"/>
      <c r="B282" s="4"/>
      <c r="D282" s="14"/>
      <c r="E282" s="14"/>
      <c r="F282" s="14"/>
      <c r="G282" s="29"/>
      <c r="H282" s="13"/>
      <c r="I282" s="14"/>
      <c r="J282" s="21"/>
      <c r="K282" s="21"/>
      <c r="L282" s="21"/>
      <c r="M282" s="22"/>
      <c r="N282" s="21"/>
      <c r="O282" s="21"/>
      <c r="P282" s="21"/>
      <c r="Q282" s="12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6.5" customHeight="1">
      <c r="A283" s="1"/>
      <c r="B283" s="4"/>
      <c r="D283" s="14"/>
      <c r="E283" s="14"/>
      <c r="F283" s="14"/>
      <c r="G283" s="29"/>
      <c r="H283" s="13"/>
      <c r="I283" s="14"/>
      <c r="J283" s="21"/>
      <c r="K283" s="21"/>
      <c r="L283" s="21"/>
      <c r="M283" s="22"/>
      <c r="N283" s="21"/>
      <c r="O283" s="21"/>
      <c r="P283" s="21"/>
      <c r="Q283" s="12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6.5" customHeight="1">
      <c r="A284" s="1"/>
      <c r="B284" s="4"/>
      <c r="D284" s="14"/>
      <c r="E284" s="14"/>
      <c r="F284" s="14"/>
      <c r="G284" s="29"/>
      <c r="H284" s="13"/>
      <c r="I284" s="14"/>
      <c r="J284" s="21"/>
      <c r="K284" s="21"/>
      <c r="L284" s="21"/>
      <c r="M284" s="22"/>
      <c r="N284" s="21"/>
      <c r="O284" s="21"/>
      <c r="P284" s="21"/>
      <c r="Q284" s="12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6.5" customHeight="1">
      <c r="A285" s="1"/>
      <c r="B285" s="4"/>
      <c r="D285" s="14"/>
      <c r="E285" s="14"/>
      <c r="F285" s="14"/>
      <c r="G285" s="29"/>
      <c r="H285" s="13"/>
      <c r="I285" s="14"/>
      <c r="J285" s="21"/>
      <c r="K285" s="21"/>
      <c r="L285" s="21"/>
      <c r="M285" s="22"/>
      <c r="N285" s="21"/>
      <c r="O285" s="21"/>
      <c r="P285" s="21"/>
      <c r="Q285" s="12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6.5" customHeight="1">
      <c r="A286" s="1"/>
      <c r="B286" s="4"/>
      <c r="D286" s="14"/>
      <c r="E286" s="14"/>
      <c r="F286" s="14"/>
      <c r="G286" s="29"/>
      <c r="H286" s="13"/>
      <c r="I286" s="14"/>
      <c r="J286" s="21"/>
      <c r="K286" s="21"/>
      <c r="L286" s="21"/>
      <c r="M286" s="22"/>
      <c r="N286" s="21"/>
      <c r="O286" s="21"/>
      <c r="P286" s="21"/>
      <c r="Q286" s="12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6.5" customHeight="1">
      <c r="A287" s="1"/>
      <c r="B287" s="4"/>
      <c r="D287" s="14"/>
      <c r="E287" s="14"/>
      <c r="F287" s="14"/>
      <c r="G287" s="29"/>
      <c r="H287" s="13"/>
      <c r="I287" s="14"/>
      <c r="J287" s="21"/>
      <c r="K287" s="21"/>
      <c r="L287" s="21"/>
      <c r="M287" s="22"/>
      <c r="N287" s="21"/>
      <c r="O287" s="21"/>
      <c r="P287" s="21"/>
      <c r="Q287" s="12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6.5" customHeight="1">
      <c r="A288" s="1"/>
      <c r="B288" s="4"/>
      <c r="D288" s="14"/>
      <c r="E288" s="14"/>
      <c r="F288" s="14"/>
      <c r="G288" s="29"/>
      <c r="H288" s="13"/>
      <c r="I288" s="14"/>
      <c r="J288" s="21"/>
      <c r="K288" s="21"/>
      <c r="L288" s="21"/>
      <c r="M288" s="22"/>
      <c r="N288" s="21"/>
      <c r="O288" s="21"/>
      <c r="P288" s="21"/>
      <c r="Q288" s="12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6.5" customHeight="1">
      <c r="A289" s="1"/>
      <c r="B289" s="4"/>
      <c r="D289" s="14"/>
      <c r="E289" s="14"/>
      <c r="F289" s="14"/>
      <c r="G289" s="29"/>
      <c r="H289" s="13"/>
      <c r="I289" s="14"/>
      <c r="J289" s="21"/>
      <c r="K289" s="21"/>
      <c r="L289" s="21"/>
      <c r="M289" s="22"/>
      <c r="N289" s="21"/>
      <c r="O289" s="21"/>
      <c r="P289" s="21"/>
      <c r="Q289" s="12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6.5" customHeight="1">
      <c r="A290" s="1"/>
      <c r="B290" s="4"/>
      <c r="D290" s="14"/>
      <c r="E290" s="14"/>
      <c r="F290" s="14"/>
      <c r="G290" s="29"/>
      <c r="H290" s="13"/>
      <c r="I290" s="14"/>
      <c r="J290" s="21"/>
      <c r="K290" s="21"/>
      <c r="L290" s="21"/>
      <c r="M290" s="22"/>
      <c r="N290" s="21"/>
      <c r="O290" s="21"/>
      <c r="P290" s="21"/>
      <c r="Q290" s="12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6.5" customHeight="1">
      <c r="A291" s="1"/>
      <c r="B291" s="4"/>
      <c r="D291" s="14"/>
      <c r="E291" s="14"/>
      <c r="F291" s="14"/>
      <c r="G291" s="29"/>
      <c r="H291" s="13"/>
      <c r="I291" s="14"/>
      <c r="J291" s="21"/>
      <c r="K291" s="21"/>
      <c r="L291" s="21"/>
      <c r="M291" s="22"/>
      <c r="N291" s="21"/>
      <c r="O291" s="21"/>
      <c r="P291" s="21"/>
      <c r="Q291" s="12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6.5" customHeight="1">
      <c r="A292" s="1"/>
      <c r="B292" s="4"/>
      <c r="D292" s="14"/>
      <c r="E292" s="14"/>
      <c r="F292" s="14"/>
      <c r="G292" s="29"/>
      <c r="H292" s="13"/>
      <c r="I292" s="14"/>
      <c r="J292" s="21"/>
      <c r="K292" s="21"/>
      <c r="L292" s="21"/>
      <c r="M292" s="22"/>
      <c r="N292" s="21"/>
      <c r="O292" s="21"/>
      <c r="P292" s="21"/>
      <c r="Q292" s="12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6.5" customHeight="1">
      <c r="A293" s="1"/>
      <c r="B293" s="4"/>
      <c r="D293" s="14"/>
      <c r="E293" s="14"/>
      <c r="F293" s="14"/>
      <c r="G293" s="29"/>
      <c r="H293" s="13"/>
      <c r="I293" s="14"/>
      <c r="J293" s="21"/>
      <c r="K293" s="21"/>
      <c r="L293" s="21"/>
      <c r="M293" s="22"/>
      <c r="N293" s="21"/>
      <c r="O293" s="21"/>
      <c r="P293" s="21"/>
      <c r="Q293" s="12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6.5" customHeight="1">
      <c r="A294" s="1"/>
      <c r="B294" s="4"/>
      <c r="D294" s="14"/>
      <c r="E294" s="14"/>
      <c r="F294" s="14"/>
      <c r="G294" s="29"/>
      <c r="H294" s="13"/>
      <c r="I294" s="14"/>
      <c r="J294" s="21"/>
      <c r="K294" s="21"/>
      <c r="L294" s="21"/>
      <c r="M294" s="22"/>
      <c r="N294" s="21"/>
      <c r="O294" s="21"/>
      <c r="P294" s="21"/>
      <c r="Q294" s="12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6.5" customHeight="1">
      <c r="A295" s="1"/>
      <c r="B295" s="4"/>
      <c r="D295" s="14"/>
      <c r="E295" s="14"/>
      <c r="F295" s="14"/>
      <c r="G295" s="29"/>
      <c r="H295" s="13"/>
      <c r="I295" s="14"/>
      <c r="J295" s="21"/>
      <c r="K295" s="21"/>
      <c r="L295" s="21"/>
      <c r="M295" s="22"/>
      <c r="N295" s="21"/>
      <c r="O295" s="21"/>
      <c r="P295" s="21"/>
      <c r="Q295" s="12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6.5" customHeight="1">
      <c r="A296" s="1"/>
      <c r="B296" s="4"/>
      <c r="D296" s="14"/>
      <c r="E296" s="14"/>
      <c r="F296" s="14"/>
      <c r="G296" s="29"/>
      <c r="H296" s="13"/>
      <c r="I296" s="14"/>
      <c r="J296" s="21"/>
      <c r="K296" s="21"/>
      <c r="L296" s="21"/>
      <c r="M296" s="22"/>
      <c r="N296" s="21"/>
      <c r="O296" s="21"/>
      <c r="P296" s="21"/>
      <c r="Q296" s="12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6.5" customHeight="1">
      <c r="A297" s="1"/>
      <c r="B297" s="4"/>
      <c r="D297" s="14"/>
      <c r="E297" s="14"/>
      <c r="F297" s="14"/>
      <c r="G297" s="29"/>
      <c r="H297" s="13"/>
      <c r="I297" s="14"/>
      <c r="J297" s="21"/>
      <c r="K297" s="21"/>
      <c r="L297" s="21"/>
      <c r="M297" s="22"/>
      <c r="N297" s="21"/>
      <c r="O297" s="21"/>
      <c r="P297" s="21"/>
      <c r="Q297" s="12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6.5" customHeight="1">
      <c r="A298" s="1"/>
      <c r="B298" s="4"/>
      <c r="D298" s="14"/>
      <c r="E298" s="14"/>
      <c r="F298" s="14"/>
      <c r="G298" s="29"/>
      <c r="H298" s="13"/>
      <c r="I298" s="14"/>
      <c r="J298" s="21"/>
      <c r="K298" s="21"/>
      <c r="L298" s="21"/>
      <c r="M298" s="22"/>
      <c r="N298" s="21"/>
      <c r="O298" s="21"/>
      <c r="P298" s="21"/>
      <c r="Q298" s="12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6.5" customHeight="1">
      <c r="A299" s="1"/>
      <c r="B299" s="4"/>
      <c r="D299" s="14"/>
      <c r="E299" s="14"/>
      <c r="F299" s="14"/>
      <c r="G299" s="29"/>
      <c r="H299" s="13"/>
      <c r="I299" s="14"/>
      <c r="J299" s="21"/>
      <c r="K299" s="21"/>
      <c r="L299" s="21"/>
      <c r="M299" s="22"/>
      <c r="N299" s="21"/>
      <c r="O299" s="21"/>
      <c r="P299" s="21"/>
      <c r="Q299" s="12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6.5" customHeight="1">
      <c r="A300" s="1"/>
      <c r="B300" s="4"/>
      <c r="D300" s="14"/>
      <c r="E300" s="14"/>
      <c r="F300" s="14"/>
      <c r="G300" s="29"/>
      <c r="H300" s="13"/>
      <c r="I300" s="14"/>
      <c r="J300" s="21"/>
      <c r="K300" s="21"/>
      <c r="L300" s="21"/>
      <c r="M300" s="22"/>
      <c r="N300" s="21"/>
      <c r="O300" s="21"/>
      <c r="P300" s="21"/>
      <c r="Q300" s="12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6.5" customHeight="1">
      <c r="A301" s="1"/>
      <c r="B301" s="4"/>
      <c r="D301" s="14"/>
      <c r="E301" s="14"/>
      <c r="F301" s="14"/>
      <c r="G301" s="29"/>
      <c r="H301" s="13"/>
      <c r="I301" s="14"/>
      <c r="J301" s="21"/>
      <c r="K301" s="21"/>
      <c r="L301" s="21"/>
      <c r="M301" s="22"/>
      <c r="N301" s="21"/>
      <c r="O301" s="21"/>
      <c r="P301" s="21"/>
      <c r="Q301" s="12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6.5" customHeight="1">
      <c r="A302" s="1"/>
      <c r="B302" s="4"/>
      <c r="D302" s="14"/>
      <c r="E302" s="14"/>
      <c r="F302" s="14"/>
      <c r="G302" s="29"/>
      <c r="H302" s="13"/>
      <c r="I302" s="14"/>
      <c r="J302" s="21"/>
      <c r="K302" s="21"/>
      <c r="L302" s="21"/>
      <c r="M302" s="22"/>
      <c r="N302" s="21"/>
      <c r="O302" s="21"/>
      <c r="P302" s="21"/>
      <c r="Q302" s="12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6.5" customHeight="1">
      <c r="A303" s="1"/>
      <c r="B303" s="4"/>
      <c r="D303" s="14"/>
      <c r="E303" s="14"/>
      <c r="F303" s="14"/>
      <c r="G303" s="29"/>
      <c r="H303" s="13"/>
      <c r="I303" s="14"/>
      <c r="J303" s="21"/>
      <c r="K303" s="21"/>
      <c r="L303" s="21"/>
      <c r="M303" s="22"/>
      <c r="N303" s="21"/>
      <c r="O303" s="21"/>
      <c r="P303" s="21"/>
      <c r="Q303" s="12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6.5" customHeight="1">
      <c r="A304" s="1"/>
      <c r="B304" s="4"/>
      <c r="D304" s="14"/>
      <c r="E304" s="14"/>
      <c r="F304" s="14"/>
      <c r="G304" s="29"/>
      <c r="H304" s="13"/>
      <c r="I304" s="14"/>
      <c r="J304" s="21"/>
      <c r="K304" s="21"/>
      <c r="L304" s="21"/>
      <c r="M304" s="22"/>
      <c r="N304" s="21"/>
      <c r="O304" s="21"/>
      <c r="P304" s="21"/>
      <c r="Q304" s="12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6.5" customHeight="1">
      <c r="A305" s="1"/>
      <c r="B305" s="4"/>
      <c r="D305" s="14"/>
      <c r="E305" s="14"/>
      <c r="F305" s="14"/>
      <c r="G305" s="29"/>
      <c r="H305" s="13"/>
      <c r="I305" s="14"/>
      <c r="J305" s="21"/>
      <c r="K305" s="21"/>
      <c r="L305" s="21"/>
      <c r="M305" s="22"/>
      <c r="N305" s="21"/>
      <c r="O305" s="21"/>
      <c r="P305" s="21"/>
      <c r="Q305" s="12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6.5" customHeight="1">
      <c r="A306" s="1"/>
      <c r="B306" s="4"/>
      <c r="D306" s="14"/>
      <c r="E306" s="14"/>
      <c r="F306" s="14"/>
      <c r="G306" s="29"/>
      <c r="H306" s="13"/>
      <c r="I306" s="14"/>
      <c r="J306" s="21"/>
      <c r="K306" s="21"/>
      <c r="L306" s="21"/>
      <c r="M306" s="22"/>
      <c r="N306" s="21"/>
      <c r="O306" s="21"/>
      <c r="P306" s="21"/>
      <c r="Q306" s="12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6.5" customHeight="1">
      <c r="A307" s="1"/>
      <c r="B307" s="4"/>
      <c r="D307" s="14"/>
      <c r="E307" s="14"/>
      <c r="F307" s="14"/>
      <c r="G307" s="29"/>
      <c r="H307" s="13"/>
      <c r="I307" s="14"/>
      <c r="J307" s="21"/>
      <c r="K307" s="21"/>
      <c r="L307" s="21"/>
      <c r="M307" s="22"/>
      <c r="N307" s="21"/>
      <c r="O307" s="21"/>
      <c r="P307" s="21"/>
      <c r="Q307" s="12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6.5" customHeight="1">
      <c r="A308" s="1"/>
      <c r="B308" s="4"/>
      <c r="D308" s="14"/>
      <c r="E308" s="14"/>
      <c r="F308" s="14"/>
      <c r="G308" s="29"/>
      <c r="H308" s="13"/>
      <c r="I308" s="14"/>
      <c r="J308" s="21"/>
      <c r="K308" s="21"/>
      <c r="L308" s="21"/>
      <c r="M308" s="22"/>
      <c r="N308" s="21"/>
      <c r="O308" s="21"/>
      <c r="P308" s="21"/>
      <c r="Q308" s="12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6.5" customHeight="1">
      <c r="A309" s="1"/>
      <c r="B309" s="4"/>
      <c r="D309" s="14"/>
      <c r="E309" s="14"/>
      <c r="F309" s="14"/>
      <c r="G309" s="29"/>
      <c r="H309" s="13"/>
      <c r="I309" s="14"/>
      <c r="J309" s="21"/>
      <c r="K309" s="21"/>
      <c r="L309" s="21"/>
      <c r="M309" s="22"/>
      <c r="N309" s="21"/>
      <c r="O309" s="21"/>
      <c r="P309" s="21"/>
      <c r="Q309" s="12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6.5" customHeight="1">
      <c r="A310" s="1"/>
      <c r="B310" s="4"/>
      <c r="D310" s="14"/>
      <c r="E310" s="14"/>
      <c r="F310" s="14"/>
      <c r="G310" s="29"/>
      <c r="H310" s="13"/>
      <c r="I310" s="14"/>
      <c r="J310" s="21"/>
      <c r="K310" s="21"/>
      <c r="L310" s="21"/>
      <c r="M310" s="22"/>
      <c r="N310" s="21"/>
      <c r="O310" s="21"/>
      <c r="P310" s="21"/>
      <c r="Q310" s="12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6.5" customHeight="1">
      <c r="A311" s="1"/>
      <c r="B311" s="4"/>
      <c r="D311" s="14"/>
      <c r="E311" s="14"/>
      <c r="F311" s="14"/>
      <c r="G311" s="29"/>
      <c r="H311" s="13"/>
      <c r="I311" s="14"/>
      <c r="J311" s="21"/>
      <c r="K311" s="21"/>
      <c r="L311" s="21"/>
      <c r="M311" s="22"/>
      <c r="N311" s="21"/>
      <c r="O311" s="21"/>
      <c r="P311" s="21"/>
      <c r="Q311" s="12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6.5" customHeight="1">
      <c r="A312" s="1"/>
      <c r="B312" s="4"/>
      <c r="D312" s="14"/>
      <c r="E312" s="14"/>
      <c r="F312" s="14"/>
      <c r="G312" s="29"/>
      <c r="H312" s="13"/>
      <c r="I312" s="14"/>
      <c r="J312" s="21"/>
      <c r="K312" s="21"/>
      <c r="L312" s="21"/>
      <c r="M312" s="22"/>
      <c r="N312" s="21"/>
      <c r="O312" s="21"/>
      <c r="P312" s="21"/>
      <c r="Q312" s="12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6.5" customHeight="1">
      <c r="A313" s="1"/>
      <c r="B313" s="4"/>
      <c r="D313" s="14"/>
      <c r="E313" s="14"/>
      <c r="F313" s="14"/>
      <c r="G313" s="29"/>
      <c r="H313" s="13"/>
      <c r="I313" s="14"/>
      <c r="J313" s="21"/>
      <c r="K313" s="21"/>
      <c r="L313" s="21"/>
      <c r="M313" s="22"/>
      <c r="N313" s="21"/>
      <c r="O313" s="21"/>
      <c r="P313" s="21"/>
      <c r="Q313" s="12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6.5" customHeight="1">
      <c r="A314" s="1"/>
      <c r="B314" s="4"/>
      <c r="D314" s="14"/>
      <c r="E314" s="14"/>
      <c r="F314" s="14"/>
      <c r="G314" s="29"/>
      <c r="H314" s="13"/>
      <c r="I314" s="14"/>
      <c r="J314" s="21"/>
      <c r="K314" s="21"/>
      <c r="L314" s="21"/>
      <c r="M314" s="22"/>
      <c r="N314" s="21"/>
      <c r="O314" s="21"/>
      <c r="P314" s="21"/>
      <c r="Q314" s="12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6.5" customHeight="1">
      <c r="A315" s="1"/>
      <c r="B315" s="4"/>
      <c r="D315" s="14"/>
      <c r="E315" s="14"/>
      <c r="F315" s="14"/>
      <c r="G315" s="29"/>
      <c r="H315" s="13"/>
      <c r="I315" s="14"/>
      <c r="J315" s="21"/>
      <c r="K315" s="21"/>
      <c r="L315" s="21"/>
      <c r="M315" s="22"/>
      <c r="N315" s="21"/>
      <c r="O315" s="21"/>
      <c r="P315" s="21"/>
      <c r="Q315" s="12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6.5" customHeight="1">
      <c r="A316" s="1"/>
      <c r="B316" s="4"/>
      <c r="D316" s="14"/>
      <c r="E316" s="14"/>
      <c r="F316" s="14"/>
      <c r="G316" s="29"/>
      <c r="H316" s="13"/>
      <c r="I316" s="14"/>
      <c r="J316" s="21"/>
      <c r="K316" s="21"/>
      <c r="L316" s="21"/>
      <c r="M316" s="22"/>
      <c r="N316" s="21"/>
      <c r="O316" s="21"/>
      <c r="P316" s="21"/>
      <c r="Q316" s="12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6.5" customHeight="1">
      <c r="A317" s="1"/>
      <c r="B317" s="4"/>
      <c r="D317" s="14"/>
      <c r="E317" s="14"/>
      <c r="F317" s="14"/>
      <c r="G317" s="29"/>
      <c r="H317" s="13"/>
      <c r="I317" s="14"/>
      <c r="J317" s="21"/>
      <c r="K317" s="21"/>
      <c r="L317" s="21"/>
      <c r="M317" s="22"/>
      <c r="N317" s="21"/>
      <c r="O317" s="21"/>
      <c r="P317" s="21"/>
      <c r="Q317" s="12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6.5" customHeight="1">
      <c r="A318" s="1"/>
      <c r="B318" s="4"/>
      <c r="D318" s="14"/>
      <c r="E318" s="14"/>
      <c r="F318" s="14"/>
      <c r="G318" s="29"/>
      <c r="H318" s="13"/>
      <c r="I318" s="14"/>
      <c r="J318" s="21"/>
      <c r="K318" s="21"/>
      <c r="L318" s="21"/>
      <c r="M318" s="22"/>
      <c r="N318" s="21"/>
      <c r="O318" s="21"/>
      <c r="P318" s="21"/>
      <c r="Q318" s="12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6.5" customHeight="1">
      <c r="A319" s="1"/>
      <c r="B319" s="4"/>
      <c r="D319" s="14"/>
      <c r="E319" s="14"/>
      <c r="F319" s="14"/>
      <c r="G319" s="29"/>
      <c r="H319" s="13"/>
      <c r="I319" s="14"/>
      <c r="J319" s="21"/>
      <c r="K319" s="21"/>
      <c r="L319" s="21"/>
      <c r="M319" s="22"/>
      <c r="N319" s="21"/>
      <c r="O319" s="21"/>
      <c r="P319" s="21"/>
      <c r="Q319" s="12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6.5" customHeight="1">
      <c r="A320" s="1"/>
      <c r="B320" s="4"/>
      <c r="D320" s="14"/>
      <c r="E320" s="14"/>
      <c r="F320" s="14"/>
      <c r="G320" s="29"/>
      <c r="H320" s="13"/>
      <c r="I320" s="14"/>
      <c r="J320" s="21"/>
      <c r="K320" s="21"/>
      <c r="L320" s="21"/>
      <c r="M320" s="22"/>
      <c r="N320" s="21"/>
      <c r="O320" s="21"/>
      <c r="P320" s="21"/>
      <c r="Q320" s="12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6.5" customHeight="1">
      <c r="A321" s="1"/>
      <c r="B321" s="4"/>
      <c r="D321" s="14"/>
      <c r="E321" s="14"/>
      <c r="F321" s="14"/>
      <c r="G321" s="29"/>
      <c r="H321" s="13"/>
      <c r="I321" s="14"/>
      <c r="J321" s="21"/>
      <c r="K321" s="21"/>
      <c r="L321" s="21"/>
      <c r="M321" s="22"/>
      <c r="N321" s="21"/>
      <c r="O321" s="21"/>
      <c r="P321" s="21"/>
      <c r="Q321" s="12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6.5" customHeight="1">
      <c r="A322" s="1"/>
      <c r="B322" s="4"/>
      <c r="D322" s="14"/>
      <c r="E322" s="14"/>
      <c r="F322" s="14"/>
      <c r="G322" s="29"/>
      <c r="H322" s="13"/>
      <c r="I322" s="14"/>
      <c r="J322" s="21"/>
      <c r="K322" s="21"/>
      <c r="L322" s="21"/>
      <c r="M322" s="22"/>
      <c r="N322" s="21"/>
      <c r="O322" s="21"/>
      <c r="P322" s="21"/>
      <c r="Q322" s="12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6.5" customHeight="1">
      <c r="A323" s="1"/>
      <c r="B323" s="4"/>
      <c r="D323" s="14"/>
      <c r="E323" s="14"/>
      <c r="F323" s="14"/>
      <c r="G323" s="29"/>
      <c r="H323" s="13"/>
      <c r="I323" s="14"/>
      <c r="J323" s="21"/>
      <c r="K323" s="21"/>
      <c r="L323" s="21"/>
      <c r="M323" s="22"/>
      <c r="N323" s="21"/>
      <c r="O323" s="21"/>
      <c r="P323" s="21"/>
      <c r="Q323" s="12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6.5" customHeight="1">
      <c r="A324" s="1"/>
      <c r="B324" s="4"/>
      <c r="D324" s="14"/>
      <c r="E324" s="14"/>
      <c r="F324" s="14"/>
      <c r="G324" s="29"/>
      <c r="H324" s="13"/>
      <c r="I324" s="14"/>
      <c r="J324" s="21"/>
      <c r="K324" s="21"/>
      <c r="L324" s="21"/>
      <c r="M324" s="22"/>
      <c r="N324" s="21"/>
      <c r="O324" s="21"/>
      <c r="P324" s="21"/>
      <c r="Q324" s="12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6.5" customHeight="1">
      <c r="A325" s="1"/>
      <c r="B325" s="4"/>
      <c r="D325" s="14"/>
      <c r="E325" s="14"/>
      <c r="F325" s="14"/>
      <c r="G325" s="29"/>
      <c r="H325" s="13"/>
      <c r="I325" s="14"/>
      <c r="J325" s="21"/>
      <c r="K325" s="21"/>
      <c r="L325" s="21"/>
      <c r="M325" s="22"/>
      <c r="N325" s="21"/>
      <c r="O325" s="21"/>
      <c r="P325" s="21"/>
      <c r="Q325" s="12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6.5" customHeight="1">
      <c r="A326" s="1"/>
      <c r="B326" s="4"/>
      <c r="D326" s="14"/>
      <c r="E326" s="14"/>
      <c r="F326" s="14"/>
      <c r="G326" s="29"/>
      <c r="H326" s="13"/>
      <c r="I326" s="14"/>
      <c r="J326" s="21"/>
      <c r="K326" s="21"/>
      <c r="L326" s="21"/>
      <c r="M326" s="22"/>
      <c r="N326" s="21"/>
      <c r="O326" s="21"/>
      <c r="P326" s="21"/>
      <c r="Q326" s="12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6.5" customHeight="1">
      <c r="A327" s="1"/>
      <c r="B327" s="4"/>
      <c r="D327" s="14"/>
      <c r="E327" s="14"/>
      <c r="F327" s="14"/>
      <c r="G327" s="29"/>
      <c r="H327" s="13"/>
      <c r="I327" s="14"/>
      <c r="J327" s="21"/>
      <c r="K327" s="21"/>
      <c r="L327" s="21"/>
      <c r="M327" s="22"/>
      <c r="N327" s="21"/>
      <c r="O327" s="21"/>
      <c r="P327" s="21"/>
      <c r="Q327" s="12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6.5" customHeight="1">
      <c r="A328" s="1"/>
      <c r="B328" s="4"/>
      <c r="D328" s="14"/>
      <c r="E328" s="14"/>
      <c r="F328" s="14"/>
      <c r="G328" s="29"/>
      <c r="H328" s="13"/>
      <c r="I328" s="14"/>
      <c r="J328" s="21"/>
      <c r="K328" s="21"/>
      <c r="L328" s="21"/>
      <c r="M328" s="22"/>
      <c r="N328" s="21"/>
      <c r="O328" s="21"/>
      <c r="P328" s="21"/>
      <c r="Q328" s="12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6.5" customHeight="1">
      <c r="A329" s="1"/>
      <c r="B329" s="4"/>
      <c r="D329" s="14"/>
      <c r="E329" s="14"/>
      <c r="F329" s="14"/>
      <c r="G329" s="29"/>
      <c r="H329" s="13"/>
      <c r="I329" s="14"/>
      <c r="J329" s="21"/>
      <c r="K329" s="21"/>
      <c r="L329" s="21"/>
      <c r="M329" s="22"/>
      <c r="N329" s="21"/>
      <c r="O329" s="21"/>
      <c r="P329" s="21"/>
      <c r="Q329" s="12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6.5" customHeight="1">
      <c r="A330" s="1"/>
      <c r="B330" s="4"/>
      <c r="D330" s="14"/>
      <c r="E330" s="14"/>
      <c r="F330" s="14"/>
      <c r="G330" s="29"/>
      <c r="H330" s="13"/>
      <c r="I330" s="14"/>
      <c r="J330" s="21"/>
      <c r="K330" s="21"/>
      <c r="L330" s="21"/>
      <c r="M330" s="22"/>
      <c r="N330" s="21"/>
      <c r="O330" s="21"/>
      <c r="P330" s="21"/>
      <c r="Q330" s="12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6.5" customHeight="1">
      <c r="A331" s="1"/>
      <c r="B331" s="4"/>
      <c r="D331" s="14"/>
      <c r="E331" s="14"/>
      <c r="F331" s="14"/>
      <c r="G331" s="29"/>
      <c r="H331" s="13"/>
      <c r="I331" s="14"/>
      <c r="J331" s="21"/>
      <c r="K331" s="21"/>
      <c r="L331" s="21"/>
      <c r="M331" s="22"/>
      <c r="N331" s="21"/>
      <c r="O331" s="21"/>
      <c r="P331" s="21"/>
      <c r="Q331" s="12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6.5" customHeight="1">
      <c r="A332" s="1"/>
      <c r="B332" s="4"/>
      <c r="D332" s="14"/>
      <c r="E332" s="14"/>
      <c r="F332" s="14"/>
      <c r="G332" s="29"/>
      <c r="H332" s="13"/>
      <c r="I332" s="14"/>
      <c r="J332" s="21"/>
      <c r="K332" s="21"/>
      <c r="L332" s="21"/>
      <c r="M332" s="22"/>
      <c r="N332" s="21"/>
      <c r="O332" s="21"/>
      <c r="P332" s="21"/>
      <c r="Q332" s="12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6.5" customHeight="1">
      <c r="A333" s="1"/>
      <c r="B333" s="4"/>
      <c r="D333" s="14"/>
      <c r="E333" s="14"/>
      <c r="F333" s="14"/>
      <c r="G333" s="29"/>
      <c r="H333" s="13"/>
      <c r="I333" s="14"/>
      <c r="J333" s="21"/>
      <c r="K333" s="21"/>
      <c r="L333" s="21"/>
      <c r="M333" s="22"/>
      <c r="N333" s="21"/>
      <c r="O333" s="21"/>
      <c r="P333" s="21"/>
      <c r="Q333" s="12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6.5" customHeight="1">
      <c r="A334" s="1"/>
      <c r="B334" s="4"/>
      <c r="D334" s="14"/>
      <c r="E334" s="14"/>
      <c r="F334" s="14"/>
      <c r="G334" s="29"/>
      <c r="H334" s="13"/>
      <c r="I334" s="14"/>
      <c r="J334" s="21"/>
      <c r="K334" s="21"/>
      <c r="L334" s="21"/>
      <c r="M334" s="22"/>
      <c r="N334" s="21"/>
      <c r="O334" s="21"/>
      <c r="P334" s="21"/>
      <c r="Q334" s="12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6.5" customHeight="1">
      <c r="A335" s="1"/>
      <c r="B335" s="4"/>
      <c r="D335" s="14"/>
      <c r="E335" s="14"/>
      <c r="F335" s="14"/>
      <c r="G335" s="29"/>
      <c r="H335" s="13"/>
      <c r="I335" s="14"/>
      <c r="J335" s="21"/>
      <c r="K335" s="21"/>
      <c r="L335" s="21"/>
      <c r="M335" s="22"/>
      <c r="N335" s="21"/>
      <c r="O335" s="21"/>
      <c r="P335" s="21"/>
      <c r="Q335" s="12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6.5" customHeight="1">
      <c r="A336" s="1"/>
      <c r="B336" s="4"/>
      <c r="D336" s="14"/>
      <c r="E336" s="14"/>
      <c r="F336" s="14"/>
      <c r="G336" s="29"/>
      <c r="H336" s="13"/>
      <c r="I336" s="14"/>
      <c r="J336" s="21"/>
      <c r="K336" s="21"/>
      <c r="L336" s="21"/>
      <c r="M336" s="22"/>
      <c r="N336" s="21"/>
      <c r="O336" s="21"/>
      <c r="P336" s="21"/>
      <c r="Q336" s="12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6.5" customHeight="1">
      <c r="A337" s="1"/>
      <c r="B337" s="4"/>
      <c r="D337" s="14"/>
      <c r="E337" s="14"/>
      <c r="F337" s="14"/>
      <c r="G337" s="29"/>
      <c r="H337" s="13"/>
      <c r="I337" s="14"/>
      <c r="J337" s="21"/>
      <c r="K337" s="21"/>
      <c r="L337" s="21"/>
      <c r="M337" s="22"/>
      <c r="N337" s="21"/>
      <c r="O337" s="21"/>
      <c r="P337" s="21"/>
      <c r="Q337" s="12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6.5" customHeight="1">
      <c r="A338" s="1"/>
      <c r="B338" s="4"/>
      <c r="D338" s="14"/>
      <c r="E338" s="14"/>
      <c r="F338" s="14"/>
      <c r="G338" s="29"/>
      <c r="H338" s="13"/>
      <c r="I338" s="14"/>
      <c r="J338" s="21"/>
      <c r="K338" s="21"/>
      <c r="L338" s="21"/>
      <c r="M338" s="22"/>
      <c r="N338" s="21"/>
      <c r="O338" s="21"/>
      <c r="P338" s="21"/>
      <c r="Q338" s="12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6.5" customHeight="1">
      <c r="A339" s="1"/>
      <c r="B339" s="4"/>
      <c r="D339" s="14"/>
      <c r="E339" s="14"/>
      <c r="F339" s="14"/>
      <c r="G339" s="29"/>
      <c r="H339" s="13"/>
      <c r="I339" s="14"/>
      <c r="J339" s="21"/>
      <c r="K339" s="21"/>
      <c r="L339" s="21"/>
      <c r="M339" s="22"/>
      <c r="N339" s="21"/>
      <c r="O339" s="21"/>
      <c r="P339" s="21"/>
      <c r="Q339" s="12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6.5" customHeight="1">
      <c r="A340" s="1"/>
      <c r="B340" s="4"/>
      <c r="D340" s="14"/>
      <c r="E340" s="14"/>
      <c r="F340" s="14"/>
      <c r="G340" s="29"/>
      <c r="H340" s="13"/>
      <c r="I340" s="14"/>
      <c r="J340" s="21"/>
      <c r="K340" s="21"/>
      <c r="L340" s="21"/>
      <c r="M340" s="22"/>
      <c r="N340" s="21"/>
      <c r="O340" s="21"/>
      <c r="P340" s="21"/>
      <c r="Q340" s="12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6.5" customHeight="1">
      <c r="A341" s="1"/>
      <c r="B341" s="4"/>
      <c r="D341" s="14"/>
      <c r="E341" s="14"/>
      <c r="F341" s="14"/>
      <c r="G341" s="29"/>
      <c r="H341" s="13"/>
      <c r="I341" s="14"/>
      <c r="J341" s="21"/>
      <c r="K341" s="21"/>
      <c r="L341" s="21"/>
      <c r="M341" s="22"/>
      <c r="N341" s="21"/>
      <c r="O341" s="21"/>
      <c r="P341" s="21"/>
      <c r="Q341" s="12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6.5" customHeight="1">
      <c r="A342" s="1"/>
      <c r="B342" s="4"/>
      <c r="D342" s="14"/>
      <c r="E342" s="14"/>
      <c r="F342" s="14"/>
      <c r="G342" s="29"/>
      <c r="H342" s="13"/>
      <c r="I342" s="14"/>
      <c r="J342" s="21"/>
      <c r="K342" s="21"/>
      <c r="L342" s="21"/>
      <c r="M342" s="22"/>
      <c r="N342" s="21"/>
      <c r="O342" s="21"/>
      <c r="P342" s="21"/>
      <c r="Q342" s="12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6.5" customHeight="1">
      <c r="A343" s="1"/>
      <c r="B343" s="4"/>
      <c r="D343" s="14"/>
      <c r="E343" s="14"/>
      <c r="F343" s="14"/>
      <c r="G343" s="29"/>
      <c r="H343" s="13"/>
      <c r="I343" s="14"/>
      <c r="J343" s="21"/>
      <c r="K343" s="21"/>
      <c r="L343" s="21"/>
      <c r="M343" s="22"/>
      <c r="N343" s="21"/>
      <c r="O343" s="21"/>
      <c r="P343" s="21"/>
      <c r="Q343" s="12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6.5" customHeight="1">
      <c r="A344" s="1"/>
      <c r="B344" s="4"/>
      <c r="D344" s="14"/>
      <c r="E344" s="14"/>
      <c r="F344" s="14"/>
      <c r="G344" s="29"/>
      <c r="H344" s="13"/>
      <c r="I344" s="14"/>
      <c r="J344" s="21"/>
      <c r="K344" s="21"/>
      <c r="L344" s="21"/>
      <c r="M344" s="22"/>
      <c r="N344" s="21"/>
      <c r="O344" s="21"/>
      <c r="P344" s="21"/>
      <c r="Q344" s="12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6.5" customHeight="1">
      <c r="A345" s="1"/>
      <c r="B345" s="4"/>
      <c r="D345" s="14"/>
      <c r="E345" s="14"/>
      <c r="F345" s="14"/>
      <c r="G345" s="29"/>
      <c r="H345" s="13"/>
      <c r="I345" s="14"/>
      <c r="J345" s="21"/>
      <c r="K345" s="21"/>
      <c r="L345" s="21"/>
      <c r="M345" s="22"/>
      <c r="N345" s="21"/>
      <c r="O345" s="21"/>
      <c r="P345" s="21"/>
      <c r="Q345" s="12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6.5" customHeight="1">
      <c r="A346" s="1"/>
      <c r="B346" s="4"/>
      <c r="D346" s="14"/>
      <c r="E346" s="14"/>
      <c r="F346" s="14"/>
      <c r="G346" s="29"/>
      <c r="H346" s="13"/>
      <c r="I346" s="14"/>
      <c r="J346" s="21"/>
      <c r="K346" s="21"/>
      <c r="L346" s="21"/>
      <c r="M346" s="22"/>
      <c r="N346" s="21"/>
      <c r="O346" s="21"/>
      <c r="P346" s="21"/>
      <c r="Q346" s="12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6.5" customHeight="1">
      <c r="A347" s="1"/>
      <c r="B347" s="4"/>
      <c r="D347" s="14"/>
      <c r="E347" s="14"/>
      <c r="F347" s="14"/>
      <c r="G347" s="29"/>
      <c r="H347" s="13"/>
      <c r="I347" s="14"/>
      <c r="J347" s="21"/>
      <c r="K347" s="21"/>
      <c r="L347" s="21"/>
      <c r="M347" s="22"/>
      <c r="N347" s="21"/>
      <c r="O347" s="21"/>
      <c r="P347" s="21"/>
      <c r="Q347" s="12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6.5" customHeight="1">
      <c r="A348" s="1"/>
      <c r="B348" s="4"/>
      <c r="D348" s="14"/>
      <c r="E348" s="14"/>
      <c r="F348" s="14"/>
      <c r="G348" s="29"/>
      <c r="H348" s="13"/>
      <c r="I348" s="14"/>
      <c r="J348" s="21"/>
      <c r="K348" s="21"/>
      <c r="L348" s="21"/>
      <c r="M348" s="22"/>
      <c r="N348" s="21"/>
      <c r="O348" s="21"/>
      <c r="P348" s="21"/>
      <c r="Q348" s="12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6.5" customHeight="1">
      <c r="A349" s="1"/>
      <c r="B349" s="4"/>
      <c r="D349" s="14"/>
      <c r="E349" s="14"/>
      <c r="F349" s="14"/>
      <c r="G349" s="29"/>
      <c r="H349" s="13"/>
      <c r="I349" s="14"/>
      <c r="J349" s="21"/>
      <c r="K349" s="21"/>
      <c r="L349" s="21"/>
      <c r="M349" s="22"/>
      <c r="N349" s="21"/>
      <c r="O349" s="21"/>
      <c r="P349" s="21"/>
      <c r="Q349" s="12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6.5" customHeight="1">
      <c r="A350" s="1"/>
      <c r="B350" s="4"/>
      <c r="D350" s="14"/>
      <c r="E350" s="14"/>
      <c r="F350" s="14"/>
      <c r="G350" s="29"/>
      <c r="H350" s="13"/>
      <c r="I350" s="14"/>
      <c r="J350" s="21"/>
      <c r="K350" s="21"/>
      <c r="L350" s="21"/>
      <c r="M350" s="22"/>
      <c r="N350" s="21"/>
      <c r="O350" s="21"/>
      <c r="P350" s="21"/>
      <c r="Q350" s="12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6.5" customHeight="1">
      <c r="A351" s="1"/>
      <c r="B351" s="4"/>
      <c r="D351" s="14"/>
      <c r="E351" s="14"/>
      <c r="F351" s="14"/>
      <c r="G351" s="29"/>
      <c r="H351" s="13"/>
      <c r="I351" s="14"/>
      <c r="J351" s="21"/>
      <c r="K351" s="21"/>
      <c r="L351" s="21"/>
      <c r="M351" s="22"/>
      <c r="N351" s="21"/>
      <c r="O351" s="21"/>
      <c r="P351" s="21"/>
      <c r="Q351" s="12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6.5" customHeight="1">
      <c r="A352" s="1"/>
      <c r="B352" s="4"/>
      <c r="D352" s="14"/>
      <c r="E352" s="14"/>
      <c r="F352" s="14"/>
      <c r="G352" s="29"/>
      <c r="H352" s="13"/>
      <c r="I352" s="14"/>
      <c r="J352" s="21"/>
      <c r="K352" s="21"/>
      <c r="L352" s="21"/>
      <c r="M352" s="22"/>
      <c r="N352" s="21"/>
      <c r="O352" s="21"/>
      <c r="P352" s="21"/>
      <c r="Q352" s="12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6.5" customHeight="1">
      <c r="A353" s="1"/>
      <c r="B353" s="4"/>
      <c r="D353" s="14"/>
      <c r="E353" s="14"/>
      <c r="F353" s="14"/>
      <c r="G353" s="29"/>
      <c r="H353" s="13"/>
      <c r="I353" s="14"/>
      <c r="J353" s="21"/>
      <c r="K353" s="21"/>
      <c r="L353" s="21"/>
      <c r="M353" s="22"/>
      <c r="N353" s="21"/>
      <c r="O353" s="21"/>
      <c r="P353" s="21"/>
      <c r="Q353" s="12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6.5" customHeight="1">
      <c r="A354" s="1"/>
      <c r="B354" s="4"/>
      <c r="D354" s="14"/>
      <c r="E354" s="14"/>
      <c r="F354" s="14"/>
      <c r="G354" s="29"/>
      <c r="H354" s="13"/>
      <c r="I354" s="14"/>
      <c r="J354" s="21"/>
      <c r="K354" s="21"/>
      <c r="L354" s="21"/>
      <c r="M354" s="22"/>
      <c r="N354" s="21"/>
      <c r="O354" s="21"/>
      <c r="P354" s="21"/>
      <c r="Q354" s="12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6.5" customHeight="1">
      <c r="A355" s="1"/>
      <c r="B355" s="4"/>
      <c r="D355" s="14"/>
      <c r="E355" s="14"/>
      <c r="F355" s="14"/>
      <c r="G355" s="29"/>
      <c r="H355" s="13"/>
      <c r="I355" s="14"/>
      <c r="J355" s="21"/>
      <c r="K355" s="21"/>
      <c r="L355" s="21"/>
      <c r="M355" s="22"/>
      <c r="N355" s="21"/>
      <c r="O355" s="21"/>
      <c r="P355" s="21"/>
      <c r="Q355" s="12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6.5" customHeight="1">
      <c r="A356" s="1"/>
      <c r="B356" s="4"/>
      <c r="D356" s="14"/>
      <c r="E356" s="14"/>
      <c r="F356" s="14"/>
      <c r="G356" s="29"/>
      <c r="H356" s="13"/>
      <c r="I356" s="14"/>
      <c r="J356" s="21"/>
      <c r="K356" s="21"/>
      <c r="L356" s="21"/>
      <c r="M356" s="22"/>
      <c r="N356" s="21"/>
      <c r="O356" s="21"/>
      <c r="P356" s="21"/>
      <c r="Q356" s="12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6.5" customHeight="1">
      <c r="A357" s="1"/>
      <c r="B357" s="4"/>
      <c r="D357" s="14"/>
      <c r="E357" s="14"/>
      <c r="F357" s="14"/>
      <c r="G357" s="29"/>
      <c r="H357" s="13"/>
      <c r="I357" s="14"/>
      <c r="J357" s="21"/>
      <c r="K357" s="21"/>
      <c r="L357" s="21"/>
      <c r="M357" s="22"/>
      <c r="N357" s="21"/>
      <c r="O357" s="21"/>
      <c r="P357" s="21"/>
      <c r="Q357" s="12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6.5" customHeight="1">
      <c r="A358" s="1"/>
      <c r="B358" s="4"/>
      <c r="D358" s="14"/>
      <c r="E358" s="14"/>
      <c r="F358" s="14"/>
      <c r="G358" s="29"/>
      <c r="H358" s="13"/>
      <c r="I358" s="14"/>
      <c r="J358" s="21"/>
      <c r="K358" s="21"/>
      <c r="L358" s="21"/>
      <c r="M358" s="22"/>
      <c r="N358" s="21"/>
      <c r="O358" s="21"/>
      <c r="P358" s="21"/>
      <c r="Q358" s="12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6.5" customHeight="1">
      <c r="A359" s="1"/>
      <c r="B359" s="4"/>
      <c r="D359" s="14"/>
      <c r="E359" s="14"/>
      <c r="F359" s="14"/>
      <c r="G359" s="29"/>
      <c r="H359" s="13"/>
      <c r="I359" s="14"/>
      <c r="J359" s="21"/>
      <c r="K359" s="21"/>
      <c r="L359" s="21"/>
      <c r="M359" s="22"/>
      <c r="N359" s="21"/>
      <c r="O359" s="21"/>
      <c r="P359" s="21"/>
      <c r="Q359" s="12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6.5" customHeight="1">
      <c r="A360" s="1"/>
      <c r="B360" s="4"/>
      <c r="D360" s="14"/>
      <c r="E360" s="14"/>
      <c r="F360" s="14"/>
      <c r="G360" s="29"/>
      <c r="H360" s="13"/>
      <c r="I360" s="14"/>
      <c r="J360" s="21"/>
      <c r="K360" s="21"/>
      <c r="L360" s="21"/>
      <c r="M360" s="22"/>
      <c r="N360" s="21"/>
      <c r="O360" s="21"/>
      <c r="P360" s="21"/>
      <c r="Q360" s="12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6.5" customHeight="1">
      <c r="A361" s="1"/>
      <c r="B361" s="4"/>
      <c r="D361" s="14"/>
      <c r="E361" s="14"/>
      <c r="F361" s="14"/>
      <c r="G361" s="29"/>
      <c r="H361" s="13"/>
      <c r="I361" s="14"/>
      <c r="J361" s="21"/>
      <c r="K361" s="21"/>
      <c r="L361" s="21"/>
      <c r="M361" s="22"/>
      <c r="N361" s="21"/>
      <c r="O361" s="21"/>
      <c r="P361" s="21"/>
      <c r="Q361" s="12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6.5" customHeight="1">
      <c r="A362" s="1"/>
      <c r="B362" s="4"/>
      <c r="D362" s="14"/>
      <c r="E362" s="14"/>
      <c r="F362" s="14"/>
      <c r="G362" s="29"/>
      <c r="H362" s="13"/>
      <c r="I362" s="14"/>
      <c r="J362" s="21"/>
      <c r="K362" s="21"/>
      <c r="L362" s="21"/>
      <c r="M362" s="22"/>
      <c r="N362" s="21"/>
      <c r="O362" s="21"/>
      <c r="P362" s="21"/>
      <c r="Q362" s="12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6.5" customHeight="1">
      <c r="A363" s="1"/>
      <c r="B363" s="4"/>
      <c r="D363" s="14"/>
      <c r="E363" s="14"/>
      <c r="F363" s="14"/>
      <c r="G363" s="29"/>
      <c r="H363" s="13"/>
      <c r="I363" s="14"/>
      <c r="J363" s="21"/>
      <c r="K363" s="21"/>
      <c r="L363" s="21"/>
      <c r="M363" s="22"/>
      <c r="N363" s="21"/>
      <c r="O363" s="21"/>
      <c r="P363" s="21"/>
      <c r="Q363" s="12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6.5" customHeight="1">
      <c r="A364" s="1"/>
      <c r="B364" s="4"/>
      <c r="D364" s="14"/>
      <c r="E364" s="14"/>
      <c r="F364" s="14"/>
      <c r="G364" s="29"/>
      <c r="H364" s="13"/>
      <c r="I364" s="14"/>
      <c r="J364" s="21"/>
      <c r="K364" s="21"/>
      <c r="L364" s="21"/>
      <c r="M364" s="22"/>
      <c r="N364" s="21"/>
      <c r="O364" s="21"/>
      <c r="P364" s="21"/>
      <c r="Q364" s="12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6.5" customHeight="1">
      <c r="A365" s="1"/>
      <c r="B365" s="4"/>
      <c r="D365" s="14"/>
      <c r="E365" s="14"/>
      <c r="F365" s="14"/>
      <c r="G365" s="29"/>
      <c r="H365" s="13"/>
      <c r="I365" s="14"/>
      <c r="J365" s="21"/>
      <c r="K365" s="21"/>
      <c r="L365" s="21"/>
      <c r="M365" s="22"/>
      <c r="N365" s="21"/>
      <c r="O365" s="21"/>
      <c r="P365" s="21"/>
      <c r="Q365" s="12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6.5" customHeight="1">
      <c r="A366" s="1"/>
      <c r="B366" s="4"/>
      <c r="D366" s="14"/>
      <c r="E366" s="14"/>
      <c r="F366" s="14"/>
      <c r="G366" s="29"/>
      <c r="H366" s="13"/>
      <c r="I366" s="14"/>
      <c r="J366" s="21"/>
      <c r="K366" s="21"/>
      <c r="L366" s="21"/>
      <c r="M366" s="22"/>
      <c r="N366" s="21"/>
      <c r="O366" s="21"/>
      <c r="P366" s="21"/>
      <c r="Q366" s="12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6.5" customHeight="1">
      <c r="A367" s="1"/>
      <c r="B367" s="4"/>
      <c r="D367" s="14"/>
      <c r="E367" s="14"/>
      <c r="F367" s="14"/>
      <c r="G367" s="29"/>
      <c r="H367" s="13"/>
      <c r="I367" s="14"/>
      <c r="J367" s="21"/>
      <c r="K367" s="21"/>
      <c r="L367" s="21"/>
      <c r="M367" s="22"/>
      <c r="N367" s="21"/>
      <c r="O367" s="21"/>
      <c r="P367" s="21"/>
      <c r="Q367" s="12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6.5" customHeight="1">
      <c r="A368" s="1"/>
      <c r="B368" s="4"/>
      <c r="D368" s="14"/>
      <c r="E368" s="14"/>
      <c r="F368" s="14"/>
      <c r="G368" s="29"/>
      <c r="H368" s="13"/>
      <c r="I368" s="14"/>
      <c r="J368" s="21"/>
      <c r="K368" s="21"/>
      <c r="L368" s="21"/>
      <c r="M368" s="22"/>
      <c r="N368" s="21"/>
      <c r="O368" s="21"/>
      <c r="P368" s="21"/>
      <c r="Q368" s="12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6.5" customHeight="1">
      <c r="A369" s="1"/>
      <c r="B369" s="4"/>
      <c r="D369" s="14"/>
      <c r="E369" s="14"/>
      <c r="F369" s="14"/>
      <c r="G369" s="29"/>
      <c r="H369" s="13"/>
      <c r="I369" s="14"/>
      <c r="J369" s="21"/>
      <c r="K369" s="21"/>
      <c r="L369" s="21"/>
      <c r="M369" s="22"/>
      <c r="N369" s="21"/>
      <c r="O369" s="21"/>
      <c r="P369" s="21"/>
      <c r="Q369" s="12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6.5" customHeight="1">
      <c r="A370" s="1"/>
      <c r="B370" s="4"/>
      <c r="D370" s="14"/>
      <c r="E370" s="14"/>
      <c r="F370" s="14"/>
      <c r="G370" s="29"/>
      <c r="H370" s="13"/>
      <c r="I370" s="14"/>
      <c r="J370" s="21"/>
      <c r="K370" s="21"/>
      <c r="L370" s="21"/>
      <c r="M370" s="22"/>
      <c r="N370" s="21"/>
      <c r="O370" s="21"/>
      <c r="P370" s="21"/>
      <c r="Q370" s="12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6.5" customHeight="1">
      <c r="A371" s="1"/>
      <c r="B371" s="4"/>
      <c r="D371" s="14"/>
      <c r="E371" s="14"/>
      <c r="F371" s="14"/>
      <c r="G371" s="29"/>
      <c r="H371" s="13"/>
      <c r="I371" s="14"/>
      <c r="J371" s="21"/>
      <c r="K371" s="21"/>
      <c r="L371" s="21"/>
      <c r="M371" s="22"/>
      <c r="N371" s="21"/>
      <c r="O371" s="21"/>
      <c r="P371" s="21"/>
      <c r="Q371" s="12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6.5" customHeight="1">
      <c r="A372" s="1"/>
      <c r="B372" s="4"/>
      <c r="D372" s="14"/>
      <c r="E372" s="14"/>
      <c r="F372" s="14"/>
      <c r="G372" s="29"/>
      <c r="H372" s="13"/>
      <c r="I372" s="14"/>
      <c r="J372" s="21"/>
      <c r="K372" s="21"/>
      <c r="L372" s="21"/>
      <c r="M372" s="22"/>
      <c r="N372" s="21"/>
      <c r="O372" s="21"/>
      <c r="P372" s="21"/>
      <c r="Q372" s="12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6.5" customHeight="1">
      <c r="A373" s="1"/>
      <c r="B373" s="4"/>
      <c r="D373" s="14"/>
      <c r="E373" s="14"/>
      <c r="F373" s="14"/>
      <c r="G373" s="29"/>
      <c r="H373" s="13"/>
      <c r="I373" s="14"/>
      <c r="J373" s="21"/>
      <c r="K373" s="21"/>
      <c r="L373" s="21"/>
      <c r="M373" s="22"/>
      <c r="N373" s="21"/>
      <c r="O373" s="21"/>
      <c r="P373" s="21"/>
      <c r="Q373" s="12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6.5" customHeight="1">
      <c r="A374" s="1"/>
      <c r="B374" s="4"/>
      <c r="D374" s="14"/>
      <c r="E374" s="14"/>
      <c r="F374" s="14"/>
      <c r="G374" s="29"/>
      <c r="H374" s="13"/>
      <c r="I374" s="14"/>
      <c r="J374" s="21"/>
      <c r="K374" s="21"/>
      <c r="L374" s="21"/>
      <c r="M374" s="22"/>
      <c r="N374" s="21"/>
      <c r="O374" s="21"/>
      <c r="P374" s="21"/>
      <c r="Q374" s="12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6.5" customHeight="1">
      <c r="A375" s="1"/>
      <c r="B375" s="4"/>
      <c r="D375" s="14"/>
      <c r="E375" s="14"/>
      <c r="F375" s="14"/>
      <c r="G375" s="29"/>
      <c r="H375" s="13"/>
      <c r="I375" s="14"/>
      <c r="J375" s="21"/>
      <c r="K375" s="21"/>
      <c r="L375" s="21"/>
      <c r="M375" s="22"/>
      <c r="N375" s="21"/>
      <c r="O375" s="21"/>
      <c r="P375" s="21"/>
      <c r="Q375" s="12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6.5" customHeight="1">
      <c r="A376" s="1"/>
      <c r="B376" s="4"/>
      <c r="D376" s="14"/>
      <c r="E376" s="14"/>
      <c r="F376" s="14"/>
      <c r="G376" s="29"/>
      <c r="H376" s="13"/>
      <c r="I376" s="14"/>
      <c r="J376" s="21"/>
      <c r="K376" s="21"/>
      <c r="L376" s="21"/>
      <c r="M376" s="22"/>
      <c r="N376" s="21"/>
      <c r="O376" s="21"/>
      <c r="P376" s="21"/>
      <c r="Q376" s="12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6.5" customHeight="1">
      <c r="A377" s="1"/>
      <c r="B377" s="4"/>
      <c r="D377" s="14"/>
      <c r="E377" s="14"/>
      <c r="F377" s="14"/>
      <c r="G377" s="29"/>
      <c r="H377" s="13"/>
      <c r="I377" s="14"/>
      <c r="J377" s="21"/>
      <c r="K377" s="21"/>
      <c r="L377" s="21"/>
      <c r="M377" s="22"/>
      <c r="N377" s="21"/>
      <c r="O377" s="21"/>
      <c r="P377" s="21"/>
      <c r="Q377" s="12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6.5" customHeight="1">
      <c r="A378" s="1"/>
      <c r="B378" s="4"/>
      <c r="D378" s="14"/>
      <c r="E378" s="14"/>
      <c r="F378" s="14"/>
      <c r="G378" s="29"/>
      <c r="H378" s="13"/>
      <c r="I378" s="14"/>
      <c r="J378" s="21"/>
      <c r="K378" s="21"/>
      <c r="L378" s="21"/>
      <c r="M378" s="22"/>
      <c r="N378" s="21"/>
      <c r="O378" s="21"/>
      <c r="P378" s="21"/>
      <c r="Q378" s="12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6.5" customHeight="1">
      <c r="A379" s="1"/>
      <c r="B379" s="4"/>
      <c r="D379" s="14"/>
      <c r="E379" s="14"/>
      <c r="F379" s="14"/>
      <c r="G379" s="29"/>
      <c r="H379" s="13"/>
      <c r="I379" s="14"/>
      <c r="J379" s="21"/>
      <c r="K379" s="21"/>
      <c r="L379" s="21"/>
      <c r="M379" s="22"/>
      <c r="N379" s="21"/>
      <c r="O379" s="21"/>
      <c r="P379" s="21"/>
      <c r="Q379" s="12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6.5" customHeight="1">
      <c r="A380" s="1"/>
      <c r="B380" s="4"/>
      <c r="D380" s="14"/>
      <c r="E380" s="14"/>
      <c r="F380" s="14"/>
      <c r="G380" s="29"/>
      <c r="H380" s="13"/>
      <c r="I380" s="14"/>
      <c r="J380" s="21"/>
      <c r="K380" s="21"/>
      <c r="L380" s="21"/>
      <c r="M380" s="22"/>
      <c r="N380" s="21"/>
      <c r="O380" s="21"/>
      <c r="P380" s="21"/>
      <c r="Q380" s="12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6.5" customHeight="1">
      <c r="A381" s="1"/>
      <c r="B381" s="4"/>
      <c r="D381" s="14"/>
      <c r="E381" s="14"/>
      <c r="F381" s="14"/>
      <c r="G381" s="29"/>
      <c r="H381" s="13"/>
      <c r="I381" s="14"/>
      <c r="J381" s="21"/>
      <c r="K381" s="21"/>
      <c r="L381" s="21"/>
      <c r="M381" s="22"/>
      <c r="N381" s="21"/>
      <c r="O381" s="21"/>
      <c r="P381" s="21"/>
      <c r="Q381" s="12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6.5" customHeight="1">
      <c r="A382" s="1"/>
      <c r="B382" s="4"/>
      <c r="D382" s="14"/>
      <c r="E382" s="14"/>
      <c r="F382" s="14"/>
      <c r="G382" s="29"/>
      <c r="H382" s="13"/>
      <c r="I382" s="14"/>
      <c r="J382" s="21"/>
      <c r="K382" s="21"/>
      <c r="L382" s="21"/>
      <c r="M382" s="22"/>
      <c r="N382" s="21"/>
      <c r="O382" s="21"/>
      <c r="P382" s="21"/>
      <c r="Q382" s="12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6.5" customHeight="1">
      <c r="A383" s="1"/>
      <c r="B383" s="4"/>
      <c r="D383" s="14"/>
      <c r="E383" s="14"/>
      <c r="F383" s="14"/>
      <c r="G383" s="29"/>
      <c r="H383" s="13"/>
      <c r="I383" s="14"/>
      <c r="J383" s="21"/>
      <c r="K383" s="21"/>
      <c r="L383" s="21"/>
      <c r="M383" s="22"/>
      <c r="N383" s="21"/>
      <c r="O383" s="21"/>
      <c r="P383" s="21"/>
      <c r="Q383" s="12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6.5" customHeight="1">
      <c r="A384" s="1"/>
      <c r="B384" s="4"/>
      <c r="D384" s="14"/>
      <c r="E384" s="14"/>
      <c r="F384" s="14"/>
      <c r="G384" s="29"/>
      <c r="H384" s="13"/>
      <c r="I384" s="14"/>
      <c r="J384" s="21"/>
      <c r="K384" s="21"/>
      <c r="L384" s="21"/>
      <c r="M384" s="22"/>
      <c r="N384" s="21"/>
      <c r="O384" s="21"/>
      <c r="P384" s="21"/>
      <c r="Q384" s="12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6.5" customHeight="1">
      <c r="A385" s="1"/>
      <c r="B385" s="4"/>
      <c r="D385" s="14"/>
      <c r="E385" s="14"/>
      <c r="F385" s="14"/>
      <c r="G385" s="29"/>
      <c r="H385" s="13"/>
      <c r="I385" s="14"/>
      <c r="J385" s="21"/>
      <c r="K385" s="21"/>
      <c r="L385" s="21"/>
      <c r="M385" s="22"/>
      <c r="N385" s="21"/>
      <c r="O385" s="21"/>
      <c r="P385" s="21"/>
      <c r="Q385" s="12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6.5" customHeight="1">
      <c r="A386" s="1"/>
      <c r="B386" s="4"/>
      <c r="D386" s="14"/>
      <c r="E386" s="14"/>
      <c r="F386" s="14"/>
      <c r="G386" s="29"/>
      <c r="H386" s="13"/>
      <c r="I386" s="14"/>
      <c r="J386" s="21"/>
      <c r="K386" s="21"/>
      <c r="L386" s="21"/>
      <c r="M386" s="22"/>
      <c r="N386" s="21"/>
      <c r="O386" s="21"/>
      <c r="P386" s="21"/>
      <c r="Q386" s="12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6.5" customHeight="1">
      <c r="A387" s="1"/>
      <c r="B387" s="4"/>
      <c r="D387" s="14"/>
      <c r="E387" s="14"/>
      <c r="F387" s="14"/>
      <c r="G387" s="29"/>
      <c r="H387" s="13"/>
      <c r="I387" s="14"/>
      <c r="J387" s="21"/>
      <c r="K387" s="21"/>
      <c r="L387" s="21"/>
      <c r="M387" s="22"/>
      <c r="N387" s="21"/>
      <c r="O387" s="21"/>
      <c r="P387" s="21"/>
      <c r="Q387" s="12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6.5" customHeight="1">
      <c r="A388" s="1"/>
      <c r="B388" s="4"/>
      <c r="D388" s="14"/>
      <c r="E388" s="14"/>
      <c r="F388" s="14"/>
      <c r="G388" s="29"/>
      <c r="H388" s="13"/>
      <c r="I388" s="14"/>
      <c r="J388" s="21"/>
      <c r="K388" s="21"/>
      <c r="L388" s="21"/>
      <c r="M388" s="22"/>
      <c r="N388" s="21"/>
      <c r="O388" s="21"/>
      <c r="P388" s="21"/>
      <c r="Q388" s="12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6.5" customHeight="1">
      <c r="A389" s="1"/>
      <c r="B389" s="4"/>
      <c r="D389" s="14"/>
      <c r="E389" s="14"/>
      <c r="F389" s="14"/>
      <c r="G389" s="29"/>
      <c r="H389" s="13"/>
      <c r="I389" s="14"/>
      <c r="J389" s="21"/>
      <c r="K389" s="21"/>
      <c r="L389" s="21"/>
      <c r="M389" s="22"/>
      <c r="N389" s="21"/>
      <c r="O389" s="21"/>
      <c r="P389" s="21"/>
      <c r="Q389" s="12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6.5" customHeight="1">
      <c r="A390" s="1"/>
      <c r="B390" s="4"/>
      <c r="D390" s="14"/>
      <c r="E390" s="14"/>
      <c r="F390" s="14"/>
      <c r="G390" s="29"/>
      <c r="H390" s="13"/>
      <c r="I390" s="14"/>
      <c r="J390" s="21"/>
      <c r="K390" s="21"/>
      <c r="L390" s="21"/>
      <c r="M390" s="22"/>
      <c r="N390" s="21"/>
      <c r="O390" s="21"/>
      <c r="P390" s="21"/>
      <c r="Q390" s="12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6.5" customHeight="1">
      <c r="A391" s="1"/>
      <c r="B391" s="4"/>
      <c r="D391" s="14"/>
      <c r="E391" s="14"/>
      <c r="F391" s="14"/>
      <c r="G391" s="29"/>
      <c r="H391" s="13"/>
      <c r="I391" s="14"/>
      <c r="J391" s="21"/>
      <c r="K391" s="21"/>
      <c r="L391" s="21"/>
      <c r="M391" s="22"/>
      <c r="N391" s="21"/>
      <c r="O391" s="21"/>
      <c r="P391" s="21"/>
      <c r="Q391" s="12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6.5" customHeight="1">
      <c r="A392" s="1"/>
      <c r="B392" s="4"/>
      <c r="D392" s="14"/>
      <c r="E392" s="14"/>
      <c r="F392" s="14"/>
      <c r="G392" s="29"/>
      <c r="H392" s="13"/>
      <c r="I392" s="14"/>
      <c r="J392" s="21"/>
      <c r="K392" s="21"/>
      <c r="L392" s="21"/>
      <c r="M392" s="22"/>
      <c r="N392" s="21"/>
      <c r="O392" s="21"/>
      <c r="P392" s="21"/>
      <c r="Q392" s="12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6.5" customHeight="1">
      <c r="A393" s="1"/>
      <c r="B393" s="4"/>
      <c r="D393" s="14"/>
      <c r="E393" s="14"/>
      <c r="F393" s="14"/>
      <c r="G393" s="29"/>
      <c r="H393" s="13"/>
      <c r="I393" s="14"/>
      <c r="J393" s="21"/>
      <c r="K393" s="21"/>
      <c r="L393" s="21"/>
      <c r="M393" s="22"/>
      <c r="N393" s="21"/>
      <c r="O393" s="21"/>
      <c r="P393" s="21"/>
      <c r="Q393" s="12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6.5" customHeight="1">
      <c r="A394" s="1"/>
      <c r="B394" s="4"/>
      <c r="D394" s="14"/>
      <c r="E394" s="14"/>
      <c r="F394" s="14"/>
      <c r="G394" s="29"/>
      <c r="H394" s="13"/>
      <c r="I394" s="14"/>
      <c r="J394" s="21"/>
      <c r="K394" s="21"/>
      <c r="L394" s="21"/>
      <c r="M394" s="22"/>
      <c r="N394" s="21"/>
      <c r="O394" s="21"/>
      <c r="P394" s="21"/>
      <c r="Q394" s="12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6.5" customHeight="1">
      <c r="A395" s="1"/>
      <c r="B395" s="4"/>
      <c r="D395" s="14"/>
      <c r="E395" s="14"/>
      <c r="F395" s="14"/>
      <c r="G395" s="29"/>
      <c r="H395" s="13"/>
      <c r="I395" s="14"/>
      <c r="J395" s="21"/>
      <c r="K395" s="21"/>
      <c r="L395" s="21"/>
      <c r="M395" s="22"/>
      <c r="N395" s="21"/>
      <c r="O395" s="21"/>
      <c r="P395" s="21"/>
      <c r="Q395" s="12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6.5" customHeight="1">
      <c r="A396" s="1"/>
      <c r="B396" s="4"/>
      <c r="D396" s="14"/>
      <c r="E396" s="14"/>
      <c r="F396" s="14"/>
      <c r="G396" s="29"/>
      <c r="H396" s="13"/>
      <c r="I396" s="14"/>
      <c r="J396" s="21"/>
      <c r="K396" s="21"/>
      <c r="L396" s="21"/>
      <c r="M396" s="22"/>
      <c r="N396" s="21"/>
      <c r="O396" s="21"/>
      <c r="P396" s="21"/>
      <c r="Q396" s="12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6.5" customHeight="1">
      <c r="A397" s="1"/>
      <c r="B397" s="4"/>
      <c r="D397" s="14"/>
      <c r="E397" s="14"/>
      <c r="F397" s="14"/>
      <c r="G397" s="29"/>
      <c r="H397" s="13"/>
      <c r="I397" s="14"/>
      <c r="J397" s="21"/>
      <c r="K397" s="21"/>
      <c r="L397" s="21"/>
      <c r="M397" s="22"/>
      <c r="N397" s="21"/>
      <c r="O397" s="21"/>
      <c r="P397" s="21"/>
      <c r="Q397" s="12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6.5" customHeight="1">
      <c r="A398" s="1"/>
      <c r="B398" s="4"/>
      <c r="D398" s="14"/>
      <c r="E398" s="14"/>
      <c r="F398" s="14"/>
      <c r="G398" s="29"/>
      <c r="H398" s="13"/>
      <c r="I398" s="14"/>
      <c r="J398" s="21"/>
      <c r="K398" s="21"/>
      <c r="L398" s="21"/>
      <c r="M398" s="22"/>
      <c r="N398" s="21"/>
      <c r="O398" s="21"/>
      <c r="P398" s="21"/>
      <c r="Q398" s="12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6.5" customHeight="1">
      <c r="A399" s="1"/>
      <c r="B399" s="4"/>
      <c r="D399" s="14"/>
      <c r="E399" s="14"/>
      <c r="F399" s="14"/>
      <c r="G399" s="29"/>
      <c r="H399" s="13"/>
      <c r="I399" s="14"/>
      <c r="J399" s="21"/>
      <c r="K399" s="21"/>
      <c r="L399" s="21"/>
      <c r="M399" s="22"/>
      <c r="N399" s="21"/>
      <c r="O399" s="21"/>
      <c r="P399" s="21"/>
      <c r="Q399" s="12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6.5" customHeight="1">
      <c r="A400" s="1"/>
      <c r="B400" s="4"/>
      <c r="D400" s="14"/>
      <c r="E400" s="14"/>
      <c r="F400" s="14"/>
      <c r="G400" s="29"/>
      <c r="H400" s="13"/>
      <c r="I400" s="14"/>
      <c r="J400" s="21"/>
      <c r="K400" s="21"/>
      <c r="L400" s="21"/>
      <c r="M400" s="22"/>
      <c r="N400" s="21"/>
      <c r="O400" s="21"/>
      <c r="P400" s="21"/>
      <c r="Q400" s="12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6.5" customHeight="1">
      <c r="A401" s="1"/>
      <c r="B401" s="4"/>
      <c r="D401" s="14"/>
      <c r="E401" s="14"/>
      <c r="F401" s="14"/>
      <c r="G401" s="29"/>
      <c r="H401" s="13"/>
      <c r="I401" s="14"/>
      <c r="J401" s="21"/>
      <c r="K401" s="21"/>
      <c r="L401" s="21"/>
      <c r="M401" s="22"/>
      <c r="N401" s="21"/>
      <c r="O401" s="21"/>
      <c r="P401" s="21"/>
      <c r="Q401" s="12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6.5" customHeight="1">
      <c r="A402" s="1"/>
      <c r="B402" s="4"/>
      <c r="D402" s="14"/>
      <c r="E402" s="14"/>
      <c r="F402" s="14"/>
      <c r="G402" s="29"/>
      <c r="H402" s="13"/>
      <c r="I402" s="14"/>
      <c r="J402" s="21"/>
      <c r="K402" s="21"/>
      <c r="L402" s="21"/>
      <c r="M402" s="22"/>
      <c r="N402" s="21"/>
      <c r="O402" s="21"/>
      <c r="P402" s="21"/>
      <c r="Q402" s="12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6.5" customHeight="1">
      <c r="A403" s="1"/>
      <c r="B403" s="4"/>
      <c r="D403" s="14"/>
      <c r="E403" s="14"/>
      <c r="F403" s="14"/>
      <c r="G403" s="29"/>
      <c r="H403" s="13"/>
      <c r="I403" s="14"/>
      <c r="J403" s="21"/>
      <c r="K403" s="21"/>
      <c r="L403" s="21"/>
      <c r="M403" s="22"/>
      <c r="N403" s="21"/>
      <c r="O403" s="21"/>
      <c r="P403" s="21"/>
      <c r="Q403" s="12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6.5" customHeight="1">
      <c r="A404" s="1"/>
      <c r="B404" s="4"/>
      <c r="D404" s="14"/>
      <c r="E404" s="14"/>
      <c r="F404" s="14"/>
      <c r="G404" s="29"/>
      <c r="H404" s="13"/>
      <c r="I404" s="14"/>
      <c r="J404" s="21"/>
      <c r="K404" s="21"/>
      <c r="L404" s="21"/>
      <c r="M404" s="22"/>
      <c r="N404" s="21"/>
      <c r="O404" s="21"/>
      <c r="P404" s="21"/>
      <c r="Q404" s="12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6.5" customHeight="1">
      <c r="A405" s="1"/>
      <c r="B405" s="4"/>
      <c r="D405" s="14"/>
      <c r="E405" s="14"/>
      <c r="F405" s="14"/>
      <c r="G405" s="29"/>
      <c r="H405" s="13"/>
      <c r="I405" s="14"/>
      <c r="J405" s="21"/>
      <c r="K405" s="21"/>
      <c r="L405" s="21"/>
      <c r="M405" s="22"/>
      <c r="N405" s="21"/>
      <c r="O405" s="21"/>
      <c r="P405" s="21"/>
      <c r="Q405" s="12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6.5" customHeight="1">
      <c r="A406" s="1"/>
      <c r="B406" s="4"/>
      <c r="D406" s="14"/>
      <c r="E406" s="14"/>
      <c r="F406" s="14"/>
      <c r="G406" s="29"/>
      <c r="H406" s="13"/>
      <c r="I406" s="14"/>
      <c r="J406" s="21"/>
      <c r="K406" s="21"/>
      <c r="L406" s="21"/>
      <c r="M406" s="22"/>
      <c r="N406" s="21"/>
      <c r="O406" s="21"/>
      <c r="P406" s="21"/>
      <c r="Q406" s="12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6.5" customHeight="1">
      <c r="A407" s="1"/>
      <c r="B407" s="4"/>
      <c r="D407" s="14"/>
      <c r="E407" s="14"/>
      <c r="F407" s="14"/>
      <c r="G407" s="29"/>
      <c r="H407" s="13"/>
      <c r="I407" s="14"/>
      <c r="J407" s="21"/>
      <c r="K407" s="21"/>
      <c r="L407" s="21"/>
      <c r="M407" s="22"/>
      <c r="N407" s="21"/>
      <c r="O407" s="21"/>
      <c r="P407" s="21"/>
      <c r="Q407" s="12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6.5" customHeight="1">
      <c r="A408" s="1"/>
      <c r="B408" s="4"/>
      <c r="D408" s="14"/>
      <c r="E408" s="14"/>
      <c r="F408" s="14"/>
      <c r="G408" s="29"/>
      <c r="H408" s="13"/>
      <c r="I408" s="14"/>
      <c r="J408" s="21"/>
      <c r="K408" s="21"/>
      <c r="L408" s="21"/>
      <c r="M408" s="22"/>
      <c r="N408" s="21"/>
      <c r="O408" s="21"/>
      <c r="P408" s="21"/>
      <c r="Q408" s="12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6.5" customHeight="1">
      <c r="A409" s="1"/>
      <c r="B409" s="4"/>
      <c r="D409" s="14"/>
      <c r="E409" s="14"/>
      <c r="F409" s="14"/>
      <c r="G409" s="29"/>
      <c r="H409" s="13"/>
      <c r="I409" s="14"/>
      <c r="J409" s="21"/>
      <c r="K409" s="21"/>
      <c r="L409" s="21"/>
      <c r="M409" s="22"/>
      <c r="N409" s="21"/>
      <c r="O409" s="21"/>
      <c r="P409" s="21"/>
      <c r="Q409" s="12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6.5" customHeight="1">
      <c r="A410" s="1"/>
      <c r="B410" s="4"/>
      <c r="D410" s="14"/>
      <c r="E410" s="14"/>
      <c r="F410" s="14"/>
      <c r="G410" s="29"/>
      <c r="H410" s="13"/>
      <c r="I410" s="14"/>
      <c r="J410" s="21"/>
      <c r="K410" s="21"/>
      <c r="L410" s="21"/>
      <c r="M410" s="22"/>
      <c r="N410" s="21"/>
      <c r="O410" s="21"/>
      <c r="P410" s="21"/>
      <c r="Q410" s="12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6.5" customHeight="1">
      <c r="A411" s="1"/>
      <c r="B411" s="4"/>
      <c r="D411" s="14"/>
      <c r="E411" s="14"/>
      <c r="F411" s="14"/>
      <c r="G411" s="29"/>
      <c r="H411" s="13"/>
      <c r="I411" s="14"/>
      <c r="J411" s="21"/>
      <c r="K411" s="21"/>
      <c r="L411" s="21"/>
      <c r="M411" s="22"/>
      <c r="N411" s="21"/>
      <c r="O411" s="21"/>
      <c r="P411" s="21"/>
      <c r="Q411" s="12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6.5" customHeight="1">
      <c r="A412" s="1"/>
      <c r="B412" s="4"/>
      <c r="D412" s="14"/>
      <c r="E412" s="14"/>
      <c r="F412" s="14"/>
      <c r="G412" s="29"/>
      <c r="H412" s="13"/>
      <c r="I412" s="14"/>
      <c r="J412" s="21"/>
      <c r="K412" s="21"/>
      <c r="L412" s="21"/>
      <c r="M412" s="22"/>
      <c r="N412" s="21"/>
      <c r="O412" s="21"/>
      <c r="P412" s="21"/>
      <c r="Q412" s="12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6.5" customHeight="1">
      <c r="A413" s="1"/>
      <c r="B413" s="4"/>
      <c r="D413" s="14"/>
      <c r="E413" s="14"/>
      <c r="F413" s="14"/>
      <c r="G413" s="29"/>
      <c r="H413" s="13"/>
      <c r="I413" s="14"/>
      <c r="J413" s="21"/>
      <c r="K413" s="21"/>
      <c r="L413" s="21"/>
      <c r="M413" s="22"/>
      <c r="N413" s="21"/>
      <c r="O413" s="21"/>
      <c r="P413" s="21"/>
      <c r="Q413" s="12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6.5" customHeight="1">
      <c r="A414" s="1"/>
      <c r="B414" s="4"/>
      <c r="D414" s="14"/>
      <c r="E414" s="14"/>
      <c r="F414" s="14"/>
      <c r="G414" s="29"/>
      <c r="H414" s="13"/>
      <c r="I414" s="14"/>
      <c r="J414" s="21"/>
      <c r="K414" s="21"/>
      <c r="L414" s="21"/>
      <c r="M414" s="22"/>
      <c r="N414" s="21"/>
      <c r="O414" s="21"/>
      <c r="P414" s="21"/>
      <c r="Q414" s="12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6.5" customHeight="1">
      <c r="A415" s="1"/>
      <c r="B415" s="4"/>
      <c r="D415" s="14"/>
      <c r="E415" s="14"/>
      <c r="F415" s="14"/>
      <c r="G415" s="29"/>
      <c r="H415" s="13"/>
      <c r="I415" s="14"/>
      <c r="J415" s="21"/>
      <c r="K415" s="21"/>
      <c r="L415" s="21"/>
      <c r="M415" s="22"/>
      <c r="N415" s="21"/>
      <c r="O415" s="21"/>
      <c r="P415" s="21"/>
      <c r="Q415" s="12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6.5" customHeight="1">
      <c r="A416" s="1"/>
      <c r="B416" s="4"/>
      <c r="D416" s="14"/>
      <c r="E416" s="14"/>
      <c r="F416" s="14"/>
      <c r="G416" s="29"/>
      <c r="H416" s="13"/>
      <c r="I416" s="14"/>
      <c r="J416" s="21"/>
      <c r="K416" s="21"/>
      <c r="L416" s="21"/>
      <c r="M416" s="22"/>
      <c r="N416" s="21"/>
      <c r="O416" s="21"/>
      <c r="P416" s="21"/>
      <c r="Q416" s="12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6.5" customHeight="1">
      <c r="A417" s="1"/>
      <c r="B417" s="4"/>
      <c r="D417" s="14"/>
      <c r="E417" s="14"/>
      <c r="F417" s="14"/>
      <c r="G417" s="29"/>
      <c r="H417" s="13"/>
      <c r="I417" s="14"/>
      <c r="J417" s="21"/>
      <c r="K417" s="21"/>
      <c r="L417" s="21"/>
      <c r="M417" s="22"/>
      <c r="N417" s="21"/>
      <c r="O417" s="21"/>
      <c r="P417" s="21"/>
      <c r="Q417" s="12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6.5" customHeight="1">
      <c r="A418" s="1"/>
      <c r="B418" s="4"/>
      <c r="D418" s="14"/>
      <c r="E418" s="14"/>
      <c r="F418" s="14"/>
      <c r="G418" s="29"/>
      <c r="H418" s="13"/>
      <c r="I418" s="14"/>
      <c r="J418" s="21"/>
      <c r="K418" s="21"/>
      <c r="L418" s="21"/>
      <c r="M418" s="22"/>
      <c r="N418" s="21"/>
      <c r="O418" s="21"/>
      <c r="P418" s="21"/>
      <c r="Q418" s="12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6.5" customHeight="1">
      <c r="A419" s="1"/>
      <c r="B419" s="4"/>
      <c r="D419" s="14"/>
      <c r="E419" s="14"/>
      <c r="F419" s="14"/>
      <c r="G419" s="29"/>
      <c r="H419" s="13"/>
      <c r="I419" s="14"/>
      <c r="J419" s="21"/>
      <c r="K419" s="21"/>
      <c r="L419" s="21"/>
      <c r="M419" s="22"/>
      <c r="N419" s="21"/>
      <c r="O419" s="21"/>
      <c r="P419" s="21"/>
      <c r="Q419" s="12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6.5" customHeight="1">
      <c r="A420" s="1"/>
      <c r="B420" s="4"/>
      <c r="D420" s="14"/>
      <c r="E420" s="14"/>
      <c r="F420" s="14"/>
      <c r="G420" s="29"/>
      <c r="H420" s="13"/>
      <c r="I420" s="14"/>
      <c r="J420" s="21"/>
      <c r="K420" s="21"/>
      <c r="L420" s="21"/>
      <c r="M420" s="22"/>
      <c r="N420" s="21"/>
      <c r="O420" s="21"/>
      <c r="P420" s="21"/>
      <c r="Q420" s="12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6.5" customHeight="1">
      <c r="A421" s="1"/>
      <c r="B421" s="4"/>
      <c r="D421" s="14"/>
      <c r="E421" s="14"/>
      <c r="F421" s="14"/>
      <c r="G421" s="29"/>
      <c r="H421" s="13"/>
      <c r="I421" s="14"/>
      <c r="J421" s="21"/>
      <c r="K421" s="21"/>
      <c r="L421" s="21"/>
      <c r="M421" s="22"/>
      <c r="N421" s="21"/>
      <c r="O421" s="21"/>
      <c r="P421" s="21"/>
      <c r="Q421" s="12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6.5" customHeight="1">
      <c r="A422" s="1"/>
      <c r="B422" s="4"/>
      <c r="D422" s="14"/>
      <c r="E422" s="14"/>
      <c r="F422" s="14"/>
      <c r="G422" s="29"/>
      <c r="H422" s="13"/>
      <c r="I422" s="14"/>
      <c r="J422" s="21"/>
      <c r="K422" s="21"/>
      <c r="L422" s="21"/>
      <c r="M422" s="22"/>
      <c r="N422" s="21"/>
      <c r="O422" s="21"/>
      <c r="P422" s="21"/>
      <c r="Q422" s="12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6.5" customHeight="1">
      <c r="A423" s="1"/>
      <c r="B423" s="4"/>
      <c r="D423" s="14"/>
      <c r="E423" s="14"/>
      <c r="F423" s="14"/>
      <c r="G423" s="29"/>
      <c r="H423" s="13"/>
      <c r="I423" s="14"/>
      <c r="J423" s="21"/>
      <c r="K423" s="21"/>
      <c r="L423" s="21"/>
      <c r="M423" s="22"/>
      <c r="N423" s="21"/>
      <c r="O423" s="21"/>
      <c r="P423" s="21"/>
      <c r="Q423" s="12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6.5" customHeight="1">
      <c r="A424" s="1"/>
      <c r="B424" s="4"/>
      <c r="D424" s="14"/>
      <c r="E424" s="14"/>
      <c r="F424" s="14"/>
      <c r="G424" s="29"/>
      <c r="H424" s="13"/>
      <c r="I424" s="14"/>
      <c r="J424" s="21"/>
      <c r="K424" s="21"/>
      <c r="L424" s="21"/>
      <c r="M424" s="22"/>
      <c r="N424" s="21"/>
      <c r="O424" s="21"/>
      <c r="P424" s="21"/>
      <c r="Q424" s="12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6.5" customHeight="1">
      <c r="A425" s="1"/>
      <c r="B425" s="4"/>
      <c r="D425" s="14"/>
      <c r="E425" s="14"/>
      <c r="F425" s="14"/>
      <c r="G425" s="29"/>
      <c r="H425" s="13"/>
      <c r="I425" s="14"/>
      <c r="J425" s="21"/>
      <c r="K425" s="21"/>
      <c r="L425" s="21"/>
      <c r="M425" s="22"/>
      <c r="N425" s="21"/>
      <c r="O425" s="21"/>
      <c r="P425" s="21"/>
      <c r="Q425" s="12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6.5" customHeight="1">
      <c r="A426" s="1"/>
      <c r="B426" s="4"/>
      <c r="D426" s="14"/>
      <c r="E426" s="14"/>
      <c r="F426" s="14"/>
      <c r="G426" s="29"/>
      <c r="H426" s="13"/>
      <c r="I426" s="14"/>
      <c r="J426" s="21"/>
      <c r="K426" s="21"/>
      <c r="L426" s="21"/>
      <c r="M426" s="22"/>
      <c r="N426" s="21"/>
      <c r="O426" s="21"/>
      <c r="P426" s="21"/>
      <c r="Q426" s="12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6.5" customHeight="1">
      <c r="A427" s="1"/>
      <c r="B427" s="4"/>
      <c r="D427" s="14"/>
      <c r="E427" s="14"/>
      <c r="F427" s="14"/>
      <c r="G427" s="29"/>
      <c r="H427" s="13"/>
      <c r="I427" s="14"/>
      <c r="J427" s="21"/>
      <c r="K427" s="21"/>
      <c r="L427" s="21"/>
      <c r="M427" s="22"/>
      <c r="N427" s="21"/>
      <c r="O427" s="21"/>
      <c r="P427" s="21"/>
      <c r="Q427" s="12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6.5" customHeight="1">
      <c r="A428" s="1"/>
      <c r="B428" s="4"/>
      <c r="D428" s="14"/>
      <c r="E428" s="14"/>
      <c r="F428" s="14"/>
      <c r="G428" s="29"/>
      <c r="H428" s="13"/>
      <c r="I428" s="14"/>
      <c r="J428" s="21"/>
      <c r="K428" s="21"/>
      <c r="L428" s="21"/>
      <c r="M428" s="22"/>
      <c r="N428" s="21"/>
      <c r="O428" s="21"/>
      <c r="P428" s="21"/>
      <c r="Q428" s="12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6.5" customHeight="1">
      <c r="A429" s="1"/>
      <c r="B429" s="4"/>
      <c r="D429" s="14"/>
      <c r="E429" s="14"/>
      <c r="F429" s="14"/>
      <c r="G429" s="29"/>
      <c r="H429" s="13"/>
      <c r="I429" s="14"/>
      <c r="J429" s="21"/>
      <c r="K429" s="21"/>
      <c r="L429" s="21"/>
      <c r="M429" s="22"/>
      <c r="N429" s="21"/>
      <c r="O429" s="21"/>
      <c r="P429" s="21"/>
      <c r="Q429" s="12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6.5" customHeight="1">
      <c r="A430" s="1"/>
      <c r="B430" s="4"/>
      <c r="D430" s="14"/>
      <c r="E430" s="14"/>
      <c r="F430" s="14"/>
      <c r="G430" s="29"/>
      <c r="H430" s="13"/>
      <c r="I430" s="14"/>
      <c r="J430" s="21"/>
      <c r="K430" s="21"/>
      <c r="L430" s="21"/>
      <c r="M430" s="22"/>
      <c r="N430" s="21"/>
      <c r="O430" s="21"/>
      <c r="P430" s="21"/>
      <c r="Q430" s="12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6.5" customHeight="1">
      <c r="A431" s="1"/>
      <c r="B431" s="4"/>
      <c r="D431" s="14"/>
      <c r="E431" s="14"/>
      <c r="F431" s="14"/>
      <c r="G431" s="29"/>
      <c r="H431" s="13"/>
      <c r="I431" s="14"/>
      <c r="J431" s="21"/>
      <c r="K431" s="21"/>
      <c r="L431" s="21"/>
      <c r="M431" s="22"/>
      <c r="N431" s="21"/>
      <c r="O431" s="21"/>
      <c r="P431" s="21"/>
      <c r="Q431" s="12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6.5" customHeight="1">
      <c r="A432" s="1"/>
      <c r="B432" s="4"/>
      <c r="D432" s="14"/>
      <c r="E432" s="14"/>
      <c r="F432" s="14"/>
      <c r="G432" s="29"/>
      <c r="H432" s="13"/>
      <c r="I432" s="14"/>
      <c r="J432" s="21"/>
      <c r="K432" s="21"/>
      <c r="L432" s="21"/>
      <c r="M432" s="22"/>
      <c r="N432" s="21"/>
      <c r="O432" s="21"/>
      <c r="P432" s="21"/>
      <c r="Q432" s="12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6.5" customHeight="1">
      <c r="A433" s="1"/>
      <c r="B433" s="4"/>
      <c r="D433" s="14"/>
      <c r="E433" s="14"/>
      <c r="F433" s="14"/>
      <c r="G433" s="29"/>
      <c r="H433" s="13"/>
      <c r="I433" s="14"/>
      <c r="J433" s="21"/>
      <c r="K433" s="21"/>
      <c r="L433" s="21"/>
      <c r="M433" s="22"/>
      <c r="N433" s="21"/>
      <c r="O433" s="21"/>
      <c r="P433" s="21"/>
      <c r="Q433" s="12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6.5" customHeight="1">
      <c r="A434" s="1"/>
      <c r="B434" s="4"/>
      <c r="D434" s="14"/>
      <c r="E434" s="14"/>
      <c r="F434" s="14"/>
      <c r="G434" s="29"/>
      <c r="H434" s="13"/>
      <c r="I434" s="14"/>
      <c r="J434" s="21"/>
      <c r="K434" s="21"/>
      <c r="L434" s="21"/>
      <c r="M434" s="22"/>
      <c r="N434" s="21"/>
      <c r="O434" s="21"/>
      <c r="P434" s="21"/>
      <c r="Q434" s="12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6.5" customHeight="1">
      <c r="A435" s="1"/>
      <c r="B435" s="4"/>
      <c r="D435" s="14"/>
      <c r="E435" s="14"/>
      <c r="F435" s="14"/>
      <c r="G435" s="29"/>
      <c r="H435" s="13"/>
      <c r="I435" s="14"/>
      <c r="J435" s="21"/>
      <c r="K435" s="21"/>
      <c r="L435" s="21"/>
      <c r="M435" s="22"/>
      <c r="N435" s="21"/>
      <c r="O435" s="21"/>
      <c r="P435" s="21"/>
      <c r="Q435" s="12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6.5" customHeight="1">
      <c r="A436" s="1"/>
      <c r="B436" s="4"/>
      <c r="D436" s="14"/>
      <c r="E436" s="14"/>
      <c r="F436" s="14"/>
      <c r="G436" s="29"/>
      <c r="H436" s="13"/>
      <c r="I436" s="14"/>
      <c r="J436" s="21"/>
      <c r="K436" s="21"/>
      <c r="L436" s="21"/>
      <c r="M436" s="22"/>
      <c r="N436" s="21"/>
      <c r="O436" s="21"/>
      <c r="P436" s="21"/>
      <c r="Q436" s="12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6.5" customHeight="1">
      <c r="A437" s="1"/>
      <c r="B437" s="4"/>
      <c r="D437" s="14"/>
      <c r="E437" s="14"/>
      <c r="F437" s="14"/>
      <c r="G437" s="29"/>
      <c r="H437" s="13"/>
      <c r="I437" s="14"/>
      <c r="J437" s="21"/>
      <c r="K437" s="21"/>
      <c r="L437" s="21"/>
      <c r="M437" s="22"/>
      <c r="N437" s="21"/>
      <c r="O437" s="21"/>
      <c r="P437" s="21"/>
      <c r="Q437" s="12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6.5" customHeight="1">
      <c r="A438" s="1"/>
      <c r="B438" s="4"/>
      <c r="D438" s="14"/>
      <c r="E438" s="14"/>
      <c r="F438" s="14"/>
      <c r="G438" s="29"/>
      <c r="H438" s="13"/>
      <c r="I438" s="14"/>
      <c r="J438" s="21"/>
      <c r="K438" s="21"/>
      <c r="L438" s="21"/>
      <c r="M438" s="22"/>
      <c r="N438" s="21"/>
      <c r="O438" s="21"/>
      <c r="P438" s="21"/>
      <c r="Q438" s="12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6.5" customHeight="1">
      <c r="A439" s="1"/>
      <c r="B439" s="4"/>
      <c r="D439" s="14"/>
      <c r="E439" s="14"/>
      <c r="F439" s="14"/>
      <c r="G439" s="29"/>
      <c r="H439" s="13"/>
      <c r="I439" s="14"/>
      <c r="J439" s="21"/>
      <c r="K439" s="21"/>
      <c r="L439" s="21"/>
      <c r="M439" s="22"/>
      <c r="N439" s="21"/>
      <c r="O439" s="21"/>
      <c r="P439" s="21"/>
      <c r="Q439" s="12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6.5" customHeight="1">
      <c r="A440" s="1"/>
      <c r="B440" s="4"/>
      <c r="D440" s="14"/>
      <c r="E440" s="14"/>
      <c r="F440" s="14"/>
      <c r="G440" s="29"/>
      <c r="H440" s="13"/>
      <c r="I440" s="14"/>
      <c r="J440" s="21"/>
      <c r="K440" s="21"/>
      <c r="L440" s="21"/>
      <c r="M440" s="22"/>
      <c r="N440" s="21"/>
      <c r="O440" s="21"/>
      <c r="P440" s="21"/>
      <c r="Q440" s="12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6.5" customHeight="1">
      <c r="A441" s="1"/>
      <c r="B441" s="4"/>
      <c r="D441" s="14"/>
      <c r="E441" s="14"/>
      <c r="F441" s="14"/>
      <c r="G441" s="29"/>
      <c r="H441" s="13"/>
      <c r="I441" s="14"/>
      <c r="J441" s="21"/>
      <c r="K441" s="21"/>
      <c r="L441" s="21"/>
      <c r="M441" s="22"/>
      <c r="N441" s="21"/>
      <c r="O441" s="21"/>
      <c r="P441" s="21"/>
      <c r="Q441" s="12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6.5" customHeight="1">
      <c r="A442" s="1"/>
      <c r="B442" s="4"/>
      <c r="D442" s="14"/>
      <c r="E442" s="14"/>
      <c r="F442" s="14"/>
      <c r="G442" s="29"/>
      <c r="H442" s="13"/>
      <c r="I442" s="14"/>
      <c r="J442" s="21"/>
      <c r="K442" s="21"/>
      <c r="L442" s="21"/>
      <c r="M442" s="22"/>
      <c r="N442" s="21"/>
      <c r="O442" s="21"/>
      <c r="P442" s="21"/>
      <c r="Q442" s="12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6.5" customHeight="1">
      <c r="A443" s="1"/>
      <c r="B443" s="4"/>
      <c r="D443" s="14"/>
      <c r="E443" s="14"/>
      <c r="F443" s="14"/>
      <c r="G443" s="29"/>
      <c r="H443" s="13"/>
      <c r="I443" s="14"/>
      <c r="J443" s="21"/>
      <c r="K443" s="21"/>
      <c r="L443" s="21"/>
      <c r="M443" s="22"/>
      <c r="N443" s="21"/>
      <c r="O443" s="21"/>
      <c r="P443" s="21"/>
      <c r="Q443" s="12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6.5" customHeight="1">
      <c r="A444" s="1"/>
      <c r="B444" s="4"/>
      <c r="D444" s="14"/>
      <c r="E444" s="14"/>
      <c r="F444" s="14"/>
      <c r="G444" s="29"/>
      <c r="H444" s="13"/>
      <c r="I444" s="14"/>
      <c r="J444" s="21"/>
      <c r="K444" s="21"/>
      <c r="L444" s="21"/>
      <c r="M444" s="22"/>
      <c r="N444" s="21"/>
      <c r="O444" s="21"/>
      <c r="P444" s="21"/>
      <c r="Q444" s="12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6.5" customHeight="1">
      <c r="A445" s="1"/>
      <c r="B445" s="4"/>
      <c r="D445" s="14"/>
      <c r="E445" s="14"/>
      <c r="F445" s="14"/>
      <c r="G445" s="29"/>
      <c r="H445" s="13"/>
      <c r="I445" s="14"/>
      <c r="J445" s="21"/>
      <c r="K445" s="21"/>
      <c r="L445" s="21"/>
      <c r="M445" s="22"/>
      <c r="N445" s="21"/>
      <c r="O445" s="21"/>
      <c r="P445" s="21"/>
      <c r="Q445" s="12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6.5" customHeight="1">
      <c r="A446" s="1"/>
      <c r="B446" s="4"/>
      <c r="D446" s="14"/>
      <c r="E446" s="14"/>
      <c r="F446" s="14"/>
      <c r="G446" s="29"/>
      <c r="H446" s="13"/>
      <c r="I446" s="14"/>
      <c r="J446" s="21"/>
      <c r="K446" s="21"/>
      <c r="L446" s="21"/>
      <c r="M446" s="22"/>
      <c r="N446" s="21"/>
      <c r="O446" s="21"/>
      <c r="P446" s="21"/>
      <c r="Q446" s="12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6.5" customHeight="1">
      <c r="A447" s="1"/>
      <c r="B447" s="4"/>
      <c r="D447" s="14"/>
      <c r="E447" s="14"/>
      <c r="F447" s="14"/>
      <c r="G447" s="29"/>
      <c r="H447" s="13"/>
      <c r="I447" s="14"/>
      <c r="J447" s="21"/>
      <c r="K447" s="21"/>
      <c r="L447" s="21"/>
      <c r="M447" s="22"/>
      <c r="N447" s="21"/>
      <c r="O447" s="21"/>
      <c r="P447" s="21"/>
      <c r="Q447" s="12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6.5" customHeight="1">
      <c r="A448" s="1"/>
      <c r="B448" s="4"/>
      <c r="D448" s="14"/>
      <c r="E448" s="14"/>
      <c r="F448" s="14"/>
      <c r="G448" s="29"/>
      <c r="H448" s="13"/>
      <c r="I448" s="14"/>
      <c r="J448" s="21"/>
      <c r="K448" s="21"/>
      <c r="L448" s="21"/>
      <c r="M448" s="22"/>
      <c r="N448" s="21"/>
      <c r="O448" s="21"/>
      <c r="P448" s="21"/>
      <c r="Q448" s="12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6.5" customHeight="1">
      <c r="A449" s="1"/>
      <c r="B449" s="4"/>
      <c r="D449" s="14"/>
      <c r="E449" s="14"/>
      <c r="F449" s="14"/>
      <c r="G449" s="29"/>
      <c r="H449" s="13"/>
      <c r="I449" s="14"/>
      <c r="J449" s="21"/>
      <c r="K449" s="21"/>
      <c r="L449" s="21"/>
      <c r="M449" s="22"/>
      <c r="N449" s="21"/>
      <c r="O449" s="21"/>
      <c r="P449" s="21"/>
      <c r="Q449" s="12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6.5" customHeight="1">
      <c r="A450" s="1"/>
      <c r="B450" s="4"/>
      <c r="D450" s="14"/>
      <c r="E450" s="14"/>
      <c r="F450" s="14"/>
      <c r="G450" s="29"/>
      <c r="H450" s="13"/>
      <c r="I450" s="14"/>
      <c r="J450" s="21"/>
      <c r="K450" s="21"/>
      <c r="L450" s="21"/>
      <c r="M450" s="22"/>
      <c r="N450" s="21"/>
      <c r="O450" s="21"/>
      <c r="P450" s="21"/>
      <c r="Q450" s="12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6.5" customHeight="1">
      <c r="A451" s="1"/>
      <c r="B451" s="4"/>
      <c r="D451" s="14"/>
      <c r="E451" s="14"/>
      <c r="F451" s="14"/>
      <c r="G451" s="29"/>
      <c r="H451" s="13"/>
      <c r="I451" s="14"/>
      <c r="J451" s="21"/>
      <c r="K451" s="21"/>
      <c r="L451" s="21"/>
      <c r="M451" s="22"/>
      <c r="N451" s="21"/>
      <c r="O451" s="21"/>
      <c r="P451" s="21"/>
      <c r="Q451" s="12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6.5" customHeight="1">
      <c r="A452" s="1"/>
      <c r="B452" s="4"/>
      <c r="D452" s="14"/>
      <c r="E452" s="14"/>
      <c r="F452" s="14"/>
      <c r="G452" s="29"/>
      <c r="H452" s="13"/>
      <c r="I452" s="14"/>
      <c r="J452" s="21"/>
      <c r="K452" s="21"/>
      <c r="L452" s="21"/>
      <c r="M452" s="22"/>
      <c r="N452" s="21"/>
      <c r="O452" s="21"/>
      <c r="P452" s="21"/>
      <c r="Q452" s="12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6.5" customHeight="1">
      <c r="A453" s="1"/>
      <c r="B453" s="4"/>
      <c r="D453" s="14"/>
      <c r="E453" s="14"/>
      <c r="F453" s="14"/>
      <c r="G453" s="29"/>
      <c r="H453" s="13"/>
      <c r="I453" s="14"/>
      <c r="J453" s="21"/>
      <c r="K453" s="21"/>
      <c r="L453" s="21"/>
      <c r="M453" s="22"/>
      <c r="N453" s="21"/>
      <c r="O453" s="21"/>
      <c r="P453" s="21"/>
      <c r="Q453" s="12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6.5" customHeight="1">
      <c r="A454" s="1"/>
      <c r="B454" s="4"/>
      <c r="D454" s="14"/>
      <c r="E454" s="14"/>
      <c r="F454" s="14"/>
      <c r="G454" s="29"/>
      <c r="H454" s="13"/>
      <c r="I454" s="14"/>
      <c r="J454" s="21"/>
      <c r="K454" s="21"/>
      <c r="L454" s="21"/>
      <c r="M454" s="22"/>
      <c r="N454" s="21"/>
      <c r="O454" s="21"/>
      <c r="P454" s="21"/>
      <c r="Q454" s="12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6.5" customHeight="1">
      <c r="A455" s="1"/>
      <c r="B455" s="4"/>
      <c r="D455" s="14"/>
      <c r="E455" s="14"/>
      <c r="F455" s="14"/>
      <c r="G455" s="29"/>
      <c r="H455" s="13"/>
      <c r="I455" s="14"/>
      <c r="J455" s="21"/>
      <c r="K455" s="21"/>
      <c r="L455" s="21"/>
      <c r="M455" s="22"/>
      <c r="N455" s="21"/>
      <c r="O455" s="21"/>
      <c r="P455" s="21"/>
      <c r="Q455" s="12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6.5" customHeight="1">
      <c r="A456" s="1"/>
      <c r="B456" s="4"/>
      <c r="D456" s="14"/>
      <c r="E456" s="14"/>
      <c r="F456" s="14"/>
      <c r="G456" s="29"/>
      <c r="H456" s="13"/>
      <c r="I456" s="14"/>
      <c r="J456" s="21"/>
      <c r="K456" s="21"/>
      <c r="L456" s="21"/>
      <c r="M456" s="22"/>
      <c r="N456" s="21"/>
      <c r="O456" s="21"/>
      <c r="P456" s="21"/>
      <c r="Q456" s="12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6.5" customHeight="1">
      <c r="A457" s="1"/>
      <c r="B457" s="4"/>
      <c r="D457" s="14"/>
      <c r="E457" s="14"/>
      <c r="F457" s="14"/>
      <c r="G457" s="29"/>
      <c r="H457" s="13"/>
      <c r="I457" s="14"/>
      <c r="J457" s="21"/>
      <c r="K457" s="21"/>
      <c r="L457" s="21"/>
      <c r="M457" s="22"/>
      <c r="N457" s="21"/>
      <c r="O457" s="21"/>
      <c r="P457" s="21"/>
      <c r="Q457" s="12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6.5" customHeight="1">
      <c r="A458" s="1"/>
      <c r="B458" s="4"/>
      <c r="D458" s="14"/>
      <c r="E458" s="14"/>
      <c r="F458" s="14"/>
      <c r="G458" s="29"/>
      <c r="H458" s="13"/>
      <c r="I458" s="14"/>
      <c r="J458" s="21"/>
      <c r="K458" s="21"/>
      <c r="L458" s="21"/>
      <c r="M458" s="22"/>
      <c r="N458" s="21"/>
      <c r="O458" s="21"/>
      <c r="P458" s="21"/>
      <c r="Q458" s="12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6.5" customHeight="1">
      <c r="A459" s="1"/>
      <c r="B459" s="4"/>
      <c r="D459" s="14"/>
      <c r="E459" s="14"/>
      <c r="F459" s="14"/>
      <c r="G459" s="29"/>
      <c r="H459" s="13"/>
      <c r="I459" s="14"/>
      <c r="J459" s="21"/>
      <c r="K459" s="21"/>
      <c r="L459" s="21"/>
      <c r="M459" s="22"/>
      <c r="N459" s="21"/>
      <c r="O459" s="21"/>
      <c r="P459" s="21"/>
      <c r="Q459" s="12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6.5" customHeight="1">
      <c r="A460" s="1"/>
      <c r="B460" s="4"/>
      <c r="D460" s="14"/>
      <c r="E460" s="14"/>
      <c r="F460" s="14"/>
      <c r="G460" s="29"/>
      <c r="H460" s="13"/>
      <c r="I460" s="14"/>
      <c r="J460" s="21"/>
      <c r="K460" s="21"/>
      <c r="L460" s="21"/>
      <c r="M460" s="22"/>
      <c r="N460" s="21"/>
      <c r="O460" s="21"/>
      <c r="P460" s="21"/>
      <c r="Q460" s="12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6.5" customHeight="1">
      <c r="A461" s="1"/>
      <c r="B461" s="4"/>
      <c r="D461" s="14"/>
      <c r="E461" s="14"/>
      <c r="F461" s="14"/>
      <c r="G461" s="29"/>
      <c r="H461" s="13"/>
      <c r="I461" s="14"/>
      <c r="J461" s="21"/>
      <c r="K461" s="21"/>
      <c r="L461" s="21"/>
      <c r="M461" s="22"/>
      <c r="N461" s="21"/>
      <c r="O461" s="21"/>
      <c r="P461" s="21"/>
      <c r="Q461" s="12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6.5" customHeight="1">
      <c r="A462" s="1"/>
      <c r="B462" s="4"/>
      <c r="D462" s="14"/>
      <c r="E462" s="14"/>
      <c r="F462" s="14"/>
      <c r="G462" s="29"/>
      <c r="H462" s="13"/>
      <c r="I462" s="14"/>
      <c r="J462" s="21"/>
      <c r="K462" s="21"/>
      <c r="L462" s="21"/>
      <c r="M462" s="22"/>
      <c r="N462" s="21"/>
      <c r="O462" s="21"/>
      <c r="P462" s="21"/>
      <c r="Q462" s="12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6.5" customHeight="1">
      <c r="A463" s="1"/>
      <c r="B463" s="4"/>
      <c r="D463" s="14"/>
      <c r="E463" s="14"/>
      <c r="F463" s="14"/>
      <c r="G463" s="29"/>
      <c r="H463" s="13"/>
      <c r="I463" s="14"/>
      <c r="J463" s="21"/>
      <c r="K463" s="21"/>
      <c r="L463" s="21"/>
      <c r="M463" s="22"/>
      <c r="N463" s="21"/>
      <c r="O463" s="21"/>
      <c r="P463" s="21"/>
      <c r="Q463" s="12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6.5" customHeight="1">
      <c r="A464" s="1"/>
      <c r="B464" s="4"/>
      <c r="D464" s="14"/>
      <c r="E464" s="14"/>
      <c r="F464" s="14"/>
      <c r="G464" s="29"/>
      <c r="H464" s="13"/>
      <c r="I464" s="14"/>
      <c r="J464" s="21"/>
      <c r="K464" s="21"/>
      <c r="L464" s="21"/>
      <c r="M464" s="22"/>
      <c r="N464" s="21"/>
      <c r="O464" s="21"/>
      <c r="P464" s="21"/>
      <c r="Q464" s="12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6.5" customHeight="1">
      <c r="A465" s="1"/>
      <c r="B465" s="4"/>
      <c r="D465" s="14"/>
      <c r="E465" s="14"/>
      <c r="F465" s="14"/>
      <c r="G465" s="29"/>
      <c r="H465" s="13"/>
      <c r="I465" s="14"/>
      <c r="J465" s="21"/>
      <c r="K465" s="21"/>
      <c r="L465" s="21"/>
      <c r="M465" s="22"/>
      <c r="N465" s="21"/>
      <c r="O465" s="21"/>
      <c r="P465" s="21"/>
      <c r="Q465" s="12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6.5" customHeight="1">
      <c r="A466" s="1"/>
      <c r="B466" s="4"/>
      <c r="D466" s="14"/>
      <c r="E466" s="14"/>
      <c r="F466" s="14"/>
      <c r="G466" s="29"/>
      <c r="H466" s="13"/>
      <c r="I466" s="14"/>
      <c r="J466" s="21"/>
      <c r="K466" s="21"/>
      <c r="L466" s="21"/>
      <c r="M466" s="22"/>
      <c r="N466" s="21"/>
      <c r="O466" s="21"/>
      <c r="P466" s="21"/>
      <c r="Q466" s="12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6.5" customHeight="1">
      <c r="A467" s="1"/>
      <c r="B467" s="4"/>
      <c r="D467" s="14"/>
      <c r="E467" s="14"/>
      <c r="F467" s="14"/>
      <c r="G467" s="29"/>
      <c r="H467" s="13"/>
      <c r="I467" s="14"/>
      <c r="J467" s="21"/>
      <c r="K467" s="21"/>
      <c r="L467" s="21"/>
      <c r="M467" s="22"/>
      <c r="N467" s="21"/>
      <c r="O467" s="21"/>
      <c r="P467" s="21"/>
      <c r="Q467" s="12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6.5" customHeight="1">
      <c r="A468" s="1"/>
      <c r="B468" s="4"/>
      <c r="D468" s="14"/>
      <c r="E468" s="14"/>
      <c r="F468" s="14"/>
      <c r="G468" s="29"/>
      <c r="H468" s="13"/>
      <c r="I468" s="14"/>
      <c r="J468" s="21"/>
      <c r="K468" s="21"/>
      <c r="L468" s="21"/>
      <c r="M468" s="22"/>
      <c r="N468" s="21"/>
      <c r="O468" s="21"/>
      <c r="P468" s="21"/>
      <c r="Q468" s="12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6.5" customHeight="1">
      <c r="A469" s="1"/>
      <c r="B469" s="4"/>
      <c r="D469" s="14"/>
      <c r="E469" s="14"/>
      <c r="F469" s="14"/>
      <c r="G469" s="29"/>
      <c r="H469" s="13"/>
      <c r="I469" s="14"/>
      <c r="J469" s="21"/>
      <c r="K469" s="21"/>
      <c r="L469" s="21"/>
      <c r="M469" s="22"/>
      <c r="N469" s="21"/>
      <c r="O469" s="21"/>
      <c r="P469" s="21"/>
      <c r="Q469" s="12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6.5" customHeight="1">
      <c r="A470" s="1"/>
      <c r="B470" s="4"/>
      <c r="D470" s="14"/>
      <c r="E470" s="14"/>
      <c r="F470" s="14"/>
      <c r="G470" s="29"/>
      <c r="H470" s="13"/>
      <c r="I470" s="14"/>
      <c r="J470" s="21"/>
      <c r="K470" s="21"/>
      <c r="L470" s="21"/>
      <c r="M470" s="22"/>
      <c r="N470" s="21"/>
      <c r="O470" s="21"/>
      <c r="P470" s="21"/>
      <c r="Q470" s="12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6.5" customHeight="1">
      <c r="A471" s="1"/>
      <c r="B471" s="4"/>
      <c r="D471" s="14"/>
      <c r="E471" s="14"/>
      <c r="F471" s="14"/>
      <c r="G471" s="29"/>
      <c r="H471" s="13"/>
      <c r="I471" s="14"/>
      <c r="J471" s="21"/>
      <c r="K471" s="21"/>
      <c r="L471" s="21"/>
      <c r="M471" s="22"/>
      <c r="N471" s="21"/>
      <c r="O471" s="21"/>
      <c r="P471" s="21"/>
      <c r="Q471" s="12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6.5" customHeight="1">
      <c r="A472" s="1"/>
      <c r="B472" s="4"/>
      <c r="D472" s="14"/>
      <c r="E472" s="14"/>
      <c r="F472" s="14"/>
      <c r="G472" s="29"/>
      <c r="H472" s="13"/>
      <c r="I472" s="14"/>
      <c r="J472" s="21"/>
      <c r="K472" s="21"/>
      <c r="L472" s="21"/>
      <c r="M472" s="22"/>
      <c r="N472" s="21"/>
      <c r="O472" s="21"/>
      <c r="P472" s="21"/>
      <c r="Q472" s="12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6.5" customHeight="1">
      <c r="A473" s="1"/>
      <c r="B473" s="4"/>
      <c r="D473" s="14"/>
      <c r="E473" s="14"/>
      <c r="F473" s="14"/>
      <c r="G473" s="29"/>
      <c r="H473" s="13"/>
      <c r="I473" s="14"/>
      <c r="J473" s="21"/>
      <c r="K473" s="21"/>
      <c r="L473" s="21"/>
      <c r="M473" s="22"/>
      <c r="N473" s="21"/>
      <c r="O473" s="21"/>
      <c r="P473" s="21"/>
      <c r="Q473" s="12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6.5" customHeight="1">
      <c r="A474" s="1"/>
      <c r="B474" s="4"/>
      <c r="D474" s="14"/>
      <c r="E474" s="14"/>
      <c r="F474" s="14"/>
      <c r="G474" s="29"/>
      <c r="H474" s="13"/>
      <c r="I474" s="14"/>
      <c r="J474" s="21"/>
      <c r="K474" s="21"/>
      <c r="L474" s="21"/>
      <c r="M474" s="22"/>
      <c r="N474" s="21"/>
      <c r="O474" s="21"/>
      <c r="P474" s="21"/>
      <c r="Q474" s="12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6.5" customHeight="1">
      <c r="A475" s="1"/>
      <c r="B475" s="4"/>
      <c r="D475" s="14"/>
      <c r="E475" s="14"/>
      <c r="F475" s="14"/>
      <c r="G475" s="29"/>
      <c r="H475" s="13"/>
      <c r="I475" s="14"/>
      <c r="J475" s="21"/>
      <c r="K475" s="21"/>
      <c r="L475" s="21"/>
      <c r="M475" s="22"/>
      <c r="N475" s="21"/>
      <c r="O475" s="21"/>
      <c r="P475" s="21"/>
      <c r="Q475" s="12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6.5" customHeight="1">
      <c r="A476" s="1"/>
      <c r="B476" s="4"/>
      <c r="D476" s="14"/>
      <c r="E476" s="14"/>
      <c r="F476" s="14"/>
      <c r="G476" s="29"/>
      <c r="H476" s="13"/>
      <c r="I476" s="14"/>
      <c r="J476" s="21"/>
      <c r="K476" s="21"/>
      <c r="L476" s="21"/>
      <c r="M476" s="22"/>
      <c r="N476" s="21"/>
      <c r="O476" s="21"/>
      <c r="P476" s="21"/>
      <c r="Q476" s="12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6.5" customHeight="1">
      <c r="A477" s="1"/>
      <c r="B477" s="4"/>
      <c r="D477" s="14"/>
      <c r="E477" s="14"/>
      <c r="F477" s="14"/>
      <c r="G477" s="29"/>
      <c r="H477" s="13"/>
      <c r="I477" s="14"/>
      <c r="J477" s="21"/>
      <c r="K477" s="21"/>
      <c r="L477" s="21"/>
      <c r="M477" s="22"/>
      <c r="N477" s="21"/>
      <c r="O477" s="21"/>
      <c r="P477" s="21"/>
      <c r="Q477" s="12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6.5" customHeight="1">
      <c r="A478" s="1"/>
      <c r="B478" s="4"/>
      <c r="D478" s="14"/>
      <c r="E478" s="14"/>
      <c r="F478" s="14"/>
      <c r="G478" s="29"/>
      <c r="H478" s="13"/>
      <c r="I478" s="14"/>
      <c r="J478" s="21"/>
      <c r="K478" s="21"/>
      <c r="L478" s="21"/>
      <c r="M478" s="22"/>
      <c r="N478" s="21"/>
      <c r="O478" s="21"/>
      <c r="P478" s="21"/>
      <c r="Q478" s="12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6.5" customHeight="1">
      <c r="A479" s="1"/>
      <c r="B479" s="4"/>
      <c r="D479" s="14"/>
      <c r="E479" s="14"/>
      <c r="F479" s="14"/>
      <c r="G479" s="29"/>
      <c r="H479" s="13"/>
      <c r="I479" s="14"/>
      <c r="J479" s="21"/>
      <c r="K479" s="21"/>
      <c r="L479" s="21"/>
      <c r="M479" s="22"/>
      <c r="N479" s="21"/>
      <c r="O479" s="21"/>
      <c r="P479" s="21"/>
      <c r="Q479" s="12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6.5" customHeight="1">
      <c r="A480" s="1"/>
      <c r="B480" s="4"/>
      <c r="D480" s="14"/>
      <c r="E480" s="14"/>
      <c r="F480" s="14"/>
      <c r="G480" s="29"/>
      <c r="H480" s="13"/>
      <c r="I480" s="14"/>
      <c r="J480" s="21"/>
      <c r="K480" s="21"/>
      <c r="L480" s="21"/>
      <c r="M480" s="22"/>
      <c r="N480" s="21"/>
      <c r="O480" s="21"/>
      <c r="P480" s="21"/>
      <c r="Q480" s="12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6.5" customHeight="1">
      <c r="A481" s="1"/>
      <c r="B481" s="4"/>
      <c r="D481" s="14"/>
      <c r="E481" s="14"/>
      <c r="F481" s="14"/>
      <c r="G481" s="29"/>
      <c r="H481" s="13"/>
      <c r="I481" s="14"/>
      <c r="J481" s="21"/>
      <c r="K481" s="21"/>
      <c r="L481" s="21"/>
      <c r="M481" s="22"/>
      <c r="N481" s="21"/>
      <c r="O481" s="21"/>
      <c r="P481" s="21"/>
      <c r="Q481" s="12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6.5" customHeight="1">
      <c r="A482" s="1"/>
      <c r="B482" s="4"/>
      <c r="D482" s="14"/>
      <c r="E482" s="14"/>
      <c r="F482" s="14"/>
      <c r="G482" s="29"/>
      <c r="H482" s="13"/>
      <c r="I482" s="14"/>
      <c r="J482" s="21"/>
      <c r="K482" s="21"/>
      <c r="L482" s="21"/>
      <c r="M482" s="22"/>
      <c r="N482" s="21"/>
      <c r="O482" s="21"/>
      <c r="P482" s="21"/>
      <c r="Q482" s="12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6.5" customHeight="1">
      <c r="A483" s="1"/>
      <c r="B483" s="4"/>
      <c r="D483" s="14"/>
      <c r="E483" s="14"/>
      <c r="F483" s="14"/>
      <c r="G483" s="29"/>
      <c r="H483" s="13"/>
      <c r="I483" s="14"/>
      <c r="J483" s="21"/>
      <c r="K483" s="21"/>
      <c r="L483" s="21"/>
      <c r="M483" s="22"/>
      <c r="N483" s="21"/>
      <c r="O483" s="21"/>
      <c r="P483" s="21"/>
      <c r="Q483" s="12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6.5" customHeight="1">
      <c r="A484" s="1"/>
      <c r="B484" s="4"/>
      <c r="D484" s="14"/>
      <c r="E484" s="14"/>
      <c r="F484" s="14"/>
      <c r="G484" s="29"/>
      <c r="H484" s="13"/>
      <c r="I484" s="14"/>
      <c r="J484" s="21"/>
      <c r="K484" s="21"/>
      <c r="L484" s="21"/>
      <c r="M484" s="22"/>
      <c r="N484" s="21"/>
      <c r="O484" s="21"/>
      <c r="P484" s="21"/>
      <c r="Q484" s="12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6.5" customHeight="1">
      <c r="A485" s="1"/>
      <c r="B485" s="4"/>
      <c r="D485" s="14"/>
      <c r="E485" s="14"/>
      <c r="F485" s="14"/>
      <c r="G485" s="29"/>
      <c r="H485" s="13"/>
      <c r="I485" s="14"/>
      <c r="J485" s="21"/>
      <c r="K485" s="21"/>
      <c r="L485" s="21"/>
      <c r="M485" s="22"/>
      <c r="N485" s="21"/>
      <c r="O485" s="21"/>
      <c r="P485" s="21"/>
      <c r="Q485" s="12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6.5" customHeight="1">
      <c r="A486" s="1"/>
      <c r="B486" s="4"/>
      <c r="D486" s="14"/>
      <c r="E486" s="14"/>
      <c r="F486" s="14"/>
      <c r="G486" s="29"/>
      <c r="H486" s="13"/>
      <c r="I486" s="14"/>
      <c r="J486" s="21"/>
      <c r="K486" s="21"/>
      <c r="L486" s="21"/>
      <c r="M486" s="22"/>
      <c r="N486" s="21"/>
      <c r="O486" s="21"/>
      <c r="P486" s="21"/>
      <c r="Q486" s="12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6.5" customHeight="1">
      <c r="A487" s="1"/>
      <c r="B487" s="4"/>
      <c r="D487" s="14"/>
      <c r="E487" s="14"/>
      <c r="F487" s="14"/>
      <c r="G487" s="29"/>
      <c r="H487" s="13"/>
      <c r="I487" s="14"/>
      <c r="J487" s="21"/>
      <c r="K487" s="21"/>
      <c r="L487" s="21"/>
      <c r="M487" s="22"/>
      <c r="N487" s="21"/>
      <c r="O487" s="21"/>
      <c r="P487" s="21"/>
      <c r="Q487" s="12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6.5" customHeight="1">
      <c r="A488" s="1"/>
      <c r="B488" s="4"/>
      <c r="D488" s="14"/>
      <c r="E488" s="14"/>
      <c r="F488" s="14"/>
      <c r="G488" s="29"/>
      <c r="H488" s="13"/>
      <c r="I488" s="14"/>
      <c r="J488" s="21"/>
      <c r="K488" s="21"/>
      <c r="L488" s="21"/>
      <c r="M488" s="22"/>
      <c r="N488" s="21"/>
      <c r="O488" s="21"/>
      <c r="P488" s="21"/>
      <c r="Q488" s="12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6.5" customHeight="1">
      <c r="A489" s="1"/>
      <c r="B489" s="4"/>
      <c r="D489" s="14"/>
      <c r="E489" s="14"/>
      <c r="F489" s="14"/>
      <c r="G489" s="29"/>
      <c r="H489" s="13"/>
      <c r="I489" s="14"/>
      <c r="J489" s="21"/>
      <c r="K489" s="21"/>
      <c r="L489" s="21"/>
      <c r="M489" s="22"/>
      <c r="N489" s="21"/>
      <c r="O489" s="21"/>
      <c r="P489" s="21"/>
      <c r="Q489" s="12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6.5" customHeight="1">
      <c r="A490" s="1"/>
      <c r="B490" s="4"/>
      <c r="D490" s="14"/>
      <c r="E490" s="14"/>
      <c r="F490" s="14"/>
      <c r="G490" s="29"/>
      <c r="H490" s="13"/>
      <c r="I490" s="14"/>
      <c r="J490" s="21"/>
      <c r="K490" s="21"/>
      <c r="L490" s="21"/>
      <c r="M490" s="22"/>
      <c r="N490" s="21"/>
      <c r="O490" s="21"/>
      <c r="P490" s="21"/>
      <c r="Q490" s="12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6.5" customHeight="1">
      <c r="A491" s="1"/>
      <c r="B491" s="4"/>
      <c r="D491" s="14"/>
      <c r="E491" s="14"/>
      <c r="F491" s="14"/>
      <c r="G491" s="29"/>
      <c r="H491" s="13"/>
      <c r="I491" s="14"/>
      <c r="J491" s="21"/>
      <c r="K491" s="21"/>
      <c r="L491" s="21"/>
      <c r="M491" s="22"/>
      <c r="N491" s="21"/>
      <c r="O491" s="21"/>
      <c r="P491" s="21"/>
      <c r="Q491" s="12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6.5" customHeight="1">
      <c r="A492" s="1"/>
      <c r="B492" s="4"/>
      <c r="D492" s="14"/>
      <c r="E492" s="14"/>
      <c r="F492" s="14"/>
      <c r="G492" s="29"/>
      <c r="H492" s="13"/>
      <c r="I492" s="14"/>
      <c r="J492" s="21"/>
      <c r="K492" s="21"/>
      <c r="L492" s="21"/>
      <c r="M492" s="22"/>
      <c r="N492" s="21"/>
      <c r="O492" s="21"/>
      <c r="P492" s="21"/>
      <c r="Q492" s="12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6.5" customHeight="1">
      <c r="A493" s="1"/>
      <c r="B493" s="4"/>
      <c r="D493" s="14"/>
      <c r="E493" s="14"/>
      <c r="F493" s="14"/>
      <c r="G493" s="29"/>
      <c r="H493" s="13"/>
      <c r="I493" s="14"/>
      <c r="J493" s="21"/>
      <c r="K493" s="21"/>
      <c r="L493" s="21"/>
      <c r="M493" s="22"/>
      <c r="N493" s="21"/>
      <c r="O493" s="21"/>
      <c r="P493" s="21"/>
      <c r="Q493" s="12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6.5" customHeight="1">
      <c r="A494" s="1"/>
      <c r="B494" s="4"/>
      <c r="D494" s="14"/>
      <c r="E494" s="14"/>
      <c r="F494" s="14"/>
      <c r="G494" s="29"/>
      <c r="H494" s="13"/>
      <c r="I494" s="14"/>
      <c r="J494" s="21"/>
      <c r="K494" s="21"/>
      <c r="L494" s="21"/>
      <c r="M494" s="22"/>
      <c r="N494" s="21"/>
      <c r="O494" s="21"/>
      <c r="P494" s="21"/>
      <c r="Q494" s="12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6.5" customHeight="1">
      <c r="A495" s="1"/>
      <c r="B495" s="4"/>
      <c r="D495" s="14"/>
      <c r="E495" s="14"/>
      <c r="F495" s="14"/>
      <c r="G495" s="29"/>
      <c r="H495" s="13"/>
      <c r="I495" s="14"/>
      <c r="J495" s="21"/>
      <c r="K495" s="21"/>
      <c r="L495" s="21"/>
      <c r="M495" s="22"/>
      <c r="N495" s="21"/>
      <c r="O495" s="21"/>
      <c r="P495" s="21"/>
      <c r="Q495" s="12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6.5" customHeight="1">
      <c r="A496" s="1"/>
      <c r="B496" s="4"/>
      <c r="D496" s="14"/>
      <c r="E496" s="14"/>
      <c r="F496" s="14"/>
      <c r="G496" s="29"/>
      <c r="H496" s="13"/>
      <c r="I496" s="14"/>
      <c r="J496" s="21"/>
      <c r="K496" s="21"/>
      <c r="L496" s="21"/>
      <c r="M496" s="22"/>
      <c r="N496" s="21"/>
      <c r="O496" s="21"/>
      <c r="P496" s="21"/>
      <c r="Q496" s="12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6.5" customHeight="1">
      <c r="A497" s="1"/>
      <c r="B497" s="4"/>
      <c r="D497" s="14"/>
      <c r="E497" s="14"/>
      <c r="F497" s="14"/>
      <c r="G497" s="29"/>
      <c r="H497" s="13"/>
      <c r="I497" s="14"/>
      <c r="J497" s="21"/>
      <c r="K497" s="21"/>
      <c r="L497" s="21"/>
      <c r="M497" s="22"/>
      <c r="N497" s="21"/>
      <c r="O497" s="21"/>
      <c r="P497" s="21"/>
      <c r="Q497" s="12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6.5" customHeight="1">
      <c r="A498" s="1"/>
      <c r="B498" s="4"/>
      <c r="D498" s="14"/>
      <c r="E498" s="14"/>
      <c r="F498" s="14"/>
      <c r="G498" s="29"/>
      <c r="H498" s="13"/>
      <c r="I498" s="14"/>
      <c r="J498" s="21"/>
      <c r="K498" s="21"/>
      <c r="L498" s="21"/>
      <c r="M498" s="22"/>
      <c r="N498" s="21"/>
      <c r="O498" s="21"/>
      <c r="P498" s="21"/>
      <c r="Q498" s="12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6.5" customHeight="1">
      <c r="A499" s="1"/>
      <c r="B499" s="4"/>
      <c r="D499" s="14"/>
      <c r="E499" s="14"/>
      <c r="F499" s="14"/>
      <c r="G499" s="29"/>
      <c r="H499" s="13"/>
      <c r="I499" s="14"/>
      <c r="J499" s="21"/>
      <c r="K499" s="21"/>
      <c r="L499" s="21"/>
      <c r="M499" s="22"/>
      <c r="N499" s="21"/>
      <c r="O499" s="21"/>
      <c r="P499" s="21"/>
      <c r="Q499" s="12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6.5" customHeight="1">
      <c r="A500" s="1"/>
      <c r="B500" s="4"/>
      <c r="D500" s="14"/>
      <c r="E500" s="14"/>
      <c r="F500" s="14"/>
      <c r="G500" s="29"/>
      <c r="H500" s="13"/>
      <c r="I500" s="14"/>
      <c r="J500" s="21"/>
      <c r="K500" s="21"/>
      <c r="L500" s="21"/>
      <c r="M500" s="22"/>
      <c r="N500" s="21"/>
      <c r="O500" s="21"/>
      <c r="P500" s="21"/>
      <c r="Q500" s="12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6.5" customHeight="1">
      <c r="A501" s="1"/>
      <c r="B501" s="4"/>
      <c r="D501" s="14"/>
      <c r="E501" s="14"/>
      <c r="F501" s="14"/>
      <c r="G501" s="29"/>
      <c r="H501" s="13"/>
      <c r="I501" s="14"/>
      <c r="J501" s="21"/>
      <c r="K501" s="21"/>
      <c r="L501" s="21"/>
      <c r="M501" s="22"/>
      <c r="N501" s="21"/>
      <c r="O501" s="21"/>
      <c r="P501" s="21"/>
      <c r="Q501" s="12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6.5" customHeight="1">
      <c r="A502" s="1"/>
      <c r="B502" s="4"/>
      <c r="D502" s="14"/>
      <c r="E502" s="14"/>
      <c r="F502" s="14"/>
      <c r="G502" s="29"/>
      <c r="H502" s="13"/>
      <c r="I502" s="14"/>
      <c r="J502" s="21"/>
      <c r="K502" s="21"/>
      <c r="L502" s="21"/>
      <c r="M502" s="22"/>
      <c r="N502" s="21"/>
      <c r="O502" s="21"/>
      <c r="P502" s="21"/>
      <c r="Q502" s="12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6.5" customHeight="1">
      <c r="A503" s="1"/>
      <c r="B503" s="4"/>
      <c r="D503" s="14"/>
      <c r="E503" s="14"/>
      <c r="F503" s="14"/>
      <c r="G503" s="29"/>
      <c r="H503" s="13"/>
      <c r="I503" s="14"/>
      <c r="J503" s="21"/>
      <c r="K503" s="21"/>
      <c r="L503" s="21"/>
      <c r="M503" s="22"/>
      <c r="N503" s="21"/>
      <c r="O503" s="21"/>
      <c r="P503" s="21"/>
      <c r="Q503" s="12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6.5" customHeight="1">
      <c r="A504" s="1"/>
      <c r="B504" s="4"/>
      <c r="D504" s="14"/>
      <c r="E504" s="14"/>
      <c r="F504" s="14"/>
      <c r="G504" s="29"/>
      <c r="H504" s="13"/>
      <c r="I504" s="14"/>
      <c r="J504" s="21"/>
      <c r="K504" s="21"/>
      <c r="L504" s="21"/>
      <c r="M504" s="22"/>
      <c r="N504" s="21"/>
      <c r="O504" s="21"/>
      <c r="P504" s="21"/>
      <c r="Q504" s="12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6.5" customHeight="1">
      <c r="A505" s="1"/>
      <c r="B505" s="4"/>
      <c r="D505" s="14"/>
      <c r="E505" s="14"/>
      <c r="F505" s="14"/>
      <c r="G505" s="29"/>
      <c r="H505" s="13"/>
      <c r="I505" s="14"/>
      <c r="J505" s="21"/>
      <c r="K505" s="21"/>
      <c r="L505" s="21"/>
      <c r="M505" s="22"/>
      <c r="N505" s="21"/>
      <c r="O505" s="21"/>
      <c r="P505" s="21"/>
      <c r="Q505" s="12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6.5" customHeight="1">
      <c r="A506" s="1"/>
      <c r="B506" s="4"/>
      <c r="D506" s="14"/>
      <c r="E506" s="14"/>
      <c r="F506" s="14"/>
      <c r="G506" s="29"/>
      <c r="H506" s="13"/>
      <c r="I506" s="14"/>
      <c r="J506" s="21"/>
      <c r="K506" s="21"/>
      <c r="L506" s="21"/>
      <c r="M506" s="22"/>
      <c r="N506" s="21"/>
      <c r="O506" s="21"/>
      <c r="P506" s="21"/>
      <c r="Q506" s="12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6.5" customHeight="1">
      <c r="A507" s="1"/>
      <c r="B507" s="4"/>
      <c r="D507" s="14"/>
      <c r="E507" s="14"/>
      <c r="F507" s="14"/>
      <c r="G507" s="29"/>
      <c r="H507" s="13"/>
      <c r="I507" s="14"/>
      <c r="J507" s="21"/>
      <c r="K507" s="21"/>
      <c r="L507" s="21"/>
      <c r="M507" s="22"/>
      <c r="N507" s="21"/>
      <c r="O507" s="21"/>
      <c r="P507" s="21"/>
      <c r="Q507" s="12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6.5" customHeight="1">
      <c r="A508" s="1"/>
      <c r="B508" s="4"/>
      <c r="D508" s="14"/>
      <c r="E508" s="14"/>
      <c r="F508" s="14"/>
      <c r="G508" s="29"/>
      <c r="H508" s="13"/>
      <c r="I508" s="14"/>
      <c r="J508" s="21"/>
      <c r="K508" s="21"/>
      <c r="L508" s="21"/>
      <c r="M508" s="22"/>
      <c r="N508" s="21"/>
      <c r="O508" s="21"/>
      <c r="P508" s="21"/>
      <c r="Q508" s="12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6.5" customHeight="1">
      <c r="A509" s="1"/>
      <c r="B509" s="4"/>
      <c r="D509" s="14"/>
      <c r="E509" s="14"/>
      <c r="F509" s="14"/>
      <c r="G509" s="29"/>
      <c r="H509" s="13"/>
      <c r="I509" s="14"/>
      <c r="J509" s="21"/>
      <c r="K509" s="21"/>
      <c r="L509" s="21"/>
      <c r="M509" s="22"/>
      <c r="N509" s="21"/>
      <c r="O509" s="21"/>
      <c r="P509" s="21"/>
      <c r="Q509" s="12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6.5" customHeight="1">
      <c r="A510" s="1"/>
      <c r="B510" s="4"/>
      <c r="D510" s="14"/>
      <c r="E510" s="14"/>
      <c r="F510" s="14"/>
      <c r="G510" s="29"/>
      <c r="H510" s="13"/>
      <c r="I510" s="14"/>
      <c r="J510" s="21"/>
      <c r="K510" s="21"/>
      <c r="L510" s="21"/>
      <c r="M510" s="22"/>
      <c r="N510" s="21"/>
      <c r="O510" s="21"/>
      <c r="P510" s="21"/>
      <c r="Q510" s="12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6.5" customHeight="1">
      <c r="A511" s="1"/>
      <c r="B511" s="4"/>
      <c r="D511" s="14"/>
      <c r="E511" s="14"/>
      <c r="F511" s="14"/>
      <c r="G511" s="29"/>
      <c r="H511" s="13"/>
      <c r="I511" s="14"/>
      <c r="J511" s="21"/>
      <c r="K511" s="21"/>
      <c r="L511" s="21"/>
      <c r="M511" s="22"/>
      <c r="N511" s="21"/>
      <c r="O511" s="21"/>
      <c r="P511" s="21"/>
      <c r="Q511" s="12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6.5" customHeight="1">
      <c r="A512" s="1"/>
      <c r="B512" s="4"/>
      <c r="D512" s="14"/>
      <c r="E512" s="14"/>
      <c r="F512" s="14"/>
      <c r="G512" s="29"/>
      <c r="H512" s="13"/>
      <c r="I512" s="14"/>
      <c r="J512" s="21"/>
      <c r="K512" s="21"/>
      <c r="L512" s="21"/>
      <c r="M512" s="22"/>
      <c r="N512" s="21"/>
      <c r="O512" s="21"/>
      <c r="P512" s="21"/>
      <c r="Q512" s="12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6.5" customHeight="1">
      <c r="A513" s="1"/>
      <c r="B513" s="4"/>
      <c r="D513" s="14"/>
      <c r="E513" s="14"/>
      <c r="F513" s="14"/>
      <c r="G513" s="29"/>
      <c r="H513" s="13"/>
      <c r="I513" s="14"/>
      <c r="J513" s="21"/>
      <c r="K513" s="21"/>
      <c r="L513" s="21"/>
      <c r="M513" s="22"/>
      <c r="N513" s="21"/>
      <c r="O513" s="21"/>
      <c r="P513" s="21"/>
      <c r="Q513" s="12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6.5" customHeight="1">
      <c r="A514" s="1"/>
      <c r="B514" s="4"/>
      <c r="D514" s="14"/>
      <c r="E514" s="14"/>
      <c r="F514" s="14"/>
      <c r="G514" s="29"/>
      <c r="H514" s="13"/>
      <c r="I514" s="14"/>
      <c r="J514" s="21"/>
      <c r="K514" s="21"/>
      <c r="L514" s="21"/>
      <c r="M514" s="22"/>
      <c r="N514" s="21"/>
      <c r="O514" s="21"/>
      <c r="P514" s="21"/>
      <c r="Q514" s="12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6.5" customHeight="1">
      <c r="A515" s="1"/>
      <c r="B515" s="4"/>
      <c r="D515" s="14"/>
      <c r="E515" s="14"/>
      <c r="F515" s="14"/>
      <c r="G515" s="29"/>
      <c r="H515" s="13"/>
      <c r="I515" s="14"/>
      <c r="J515" s="21"/>
      <c r="K515" s="21"/>
      <c r="L515" s="21"/>
      <c r="M515" s="22"/>
      <c r="N515" s="21"/>
      <c r="O515" s="21"/>
      <c r="P515" s="21"/>
      <c r="Q515" s="12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6.5" customHeight="1">
      <c r="A516" s="1"/>
      <c r="B516" s="4"/>
      <c r="D516" s="14"/>
      <c r="E516" s="14"/>
      <c r="F516" s="14"/>
      <c r="G516" s="29"/>
      <c r="H516" s="13"/>
      <c r="I516" s="14"/>
      <c r="J516" s="21"/>
      <c r="K516" s="21"/>
      <c r="L516" s="21"/>
      <c r="M516" s="22"/>
      <c r="N516" s="21"/>
      <c r="O516" s="21"/>
      <c r="P516" s="21"/>
      <c r="Q516" s="12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6.5" customHeight="1">
      <c r="A517" s="1"/>
      <c r="B517" s="4"/>
      <c r="D517" s="14"/>
      <c r="E517" s="14"/>
      <c r="F517" s="14"/>
      <c r="G517" s="29"/>
      <c r="H517" s="13"/>
      <c r="I517" s="14"/>
      <c r="J517" s="21"/>
      <c r="K517" s="21"/>
      <c r="L517" s="21"/>
      <c r="M517" s="22"/>
      <c r="N517" s="21"/>
      <c r="O517" s="21"/>
      <c r="P517" s="21"/>
      <c r="Q517" s="12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6.5" customHeight="1">
      <c r="A518" s="1"/>
      <c r="B518" s="4"/>
      <c r="D518" s="14"/>
      <c r="E518" s="14"/>
      <c r="F518" s="14"/>
      <c r="G518" s="29"/>
      <c r="H518" s="13"/>
      <c r="I518" s="14"/>
      <c r="J518" s="21"/>
      <c r="K518" s="21"/>
      <c r="L518" s="21"/>
      <c r="M518" s="22"/>
      <c r="N518" s="21"/>
      <c r="O518" s="21"/>
      <c r="P518" s="21"/>
      <c r="Q518" s="12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6.5" customHeight="1">
      <c r="A519" s="1"/>
      <c r="B519" s="4"/>
      <c r="D519" s="14"/>
      <c r="E519" s="14"/>
      <c r="F519" s="14"/>
      <c r="G519" s="29"/>
      <c r="H519" s="13"/>
      <c r="I519" s="14"/>
      <c r="J519" s="21"/>
      <c r="K519" s="21"/>
      <c r="L519" s="21"/>
      <c r="M519" s="22"/>
      <c r="N519" s="21"/>
      <c r="O519" s="21"/>
      <c r="P519" s="21"/>
      <c r="Q519" s="12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6.5" customHeight="1">
      <c r="A520" s="1"/>
      <c r="B520" s="4"/>
      <c r="D520" s="14"/>
      <c r="E520" s="14"/>
      <c r="F520" s="14"/>
      <c r="G520" s="29"/>
      <c r="H520" s="13"/>
      <c r="I520" s="14"/>
      <c r="J520" s="21"/>
      <c r="K520" s="21"/>
      <c r="L520" s="21"/>
      <c r="M520" s="22"/>
      <c r="N520" s="21"/>
      <c r="O520" s="21"/>
      <c r="P520" s="21"/>
      <c r="Q520" s="12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6.5" customHeight="1">
      <c r="A521" s="1"/>
      <c r="B521" s="4"/>
      <c r="D521" s="14"/>
      <c r="E521" s="14"/>
      <c r="F521" s="14"/>
      <c r="G521" s="29"/>
      <c r="H521" s="13"/>
      <c r="I521" s="14"/>
      <c r="J521" s="21"/>
      <c r="K521" s="21"/>
      <c r="L521" s="21"/>
      <c r="M521" s="22"/>
      <c r="N521" s="21"/>
      <c r="O521" s="21"/>
      <c r="P521" s="21"/>
      <c r="Q521" s="12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6.5" customHeight="1">
      <c r="A522" s="1"/>
      <c r="B522" s="4"/>
      <c r="D522" s="14"/>
      <c r="E522" s="14"/>
      <c r="F522" s="14"/>
      <c r="G522" s="29"/>
      <c r="H522" s="13"/>
      <c r="I522" s="14"/>
      <c r="J522" s="21"/>
      <c r="K522" s="21"/>
      <c r="L522" s="21"/>
      <c r="M522" s="22"/>
      <c r="N522" s="21"/>
      <c r="O522" s="21"/>
      <c r="P522" s="21"/>
      <c r="Q522" s="12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6.5" customHeight="1">
      <c r="A523" s="1"/>
      <c r="B523" s="4"/>
      <c r="D523" s="14"/>
      <c r="E523" s="14"/>
      <c r="F523" s="14"/>
      <c r="G523" s="29"/>
      <c r="H523" s="13"/>
      <c r="I523" s="14"/>
      <c r="J523" s="21"/>
      <c r="K523" s="21"/>
      <c r="L523" s="21"/>
      <c r="M523" s="22"/>
      <c r="N523" s="21"/>
      <c r="O523" s="21"/>
      <c r="P523" s="21"/>
      <c r="Q523" s="12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6.5" customHeight="1">
      <c r="A524" s="1"/>
      <c r="B524" s="4"/>
      <c r="D524" s="14"/>
      <c r="E524" s="14"/>
      <c r="F524" s="14"/>
      <c r="G524" s="29"/>
      <c r="H524" s="13"/>
      <c r="I524" s="14"/>
      <c r="J524" s="21"/>
      <c r="K524" s="21"/>
      <c r="L524" s="21"/>
      <c r="M524" s="22"/>
      <c r="N524" s="21"/>
      <c r="O524" s="21"/>
      <c r="P524" s="21"/>
      <c r="Q524" s="12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6.5" customHeight="1">
      <c r="A525" s="1"/>
      <c r="B525" s="4"/>
      <c r="D525" s="14"/>
      <c r="E525" s="14"/>
      <c r="F525" s="14"/>
      <c r="G525" s="29"/>
      <c r="H525" s="13"/>
      <c r="I525" s="14"/>
      <c r="J525" s="21"/>
      <c r="K525" s="21"/>
      <c r="L525" s="21"/>
      <c r="M525" s="22"/>
      <c r="N525" s="21"/>
      <c r="O525" s="21"/>
      <c r="P525" s="21"/>
      <c r="Q525" s="12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6.5" customHeight="1">
      <c r="A526" s="1"/>
      <c r="B526" s="4"/>
      <c r="D526" s="14"/>
      <c r="E526" s="14"/>
      <c r="F526" s="14"/>
      <c r="G526" s="29"/>
      <c r="H526" s="13"/>
      <c r="I526" s="14"/>
      <c r="J526" s="21"/>
      <c r="K526" s="21"/>
      <c r="L526" s="21"/>
      <c r="M526" s="22"/>
      <c r="N526" s="21"/>
      <c r="O526" s="21"/>
      <c r="P526" s="21"/>
      <c r="Q526" s="12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6.5" customHeight="1">
      <c r="A527" s="1"/>
      <c r="B527" s="4"/>
      <c r="D527" s="14"/>
      <c r="E527" s="14"/>
      <c r="F527" s="14"/>
      <c r="G527" s="29"/>
      <c r="H527" s="13"/>
      <c r="I527" s="14"/>
      <c r="J527" s="21"/>
      <c r="K527" s="21"/>
      <c r="L527" s="21"/>
      <c r="M527" s="22"/>
      <c r="N527" s="21"/>
      <c r="O527" s="21"/>
      <c r="P527" s="21"/>
      <c r="Q527" s="12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6.5" customHeight="1">
      <c r="A528" s="1"/>
      <c r="B528" s="4"/>
      <c r="D528" s="14"/>
      <c r="E528" s="14"/>
      <c r="F528" s="14"/>
      <c r="G528" s="29"/>
      <c r="H528" s="13"/>
      <c r="I528" s="14"/>
      <c r="J528" s="21"/>
      <c r="K528" s="21"/>
      <c r="L528" s="21"/>
      <c r="M528" s="22"/>
      <c r="N528" s="21"/>
      <c r="O528" s="21"/>
      <c r="P528" s="21"/>
      <c r="Q528" s="12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6.5" customHeight="1">
      <c r="A529" s="1"/>
      <c r="B529" s="4"/>
      <c r="D529" s="14"/>
      <c r="E529" s="14"/>
      <c r="F529" s="14"/>
      <c r="G529" s="29"/>
      <c r="H529" s="13"/>
      <c r="I529" s="14"/>
      <c r="J529" s="21"/>
      <c r="K529" s="21"/>
      <c r="L529" s="21"/>
      <c r="M529" s="22"/>
      <c r="N529" s="21"/>
      <c r="O529" s="21"/>
      <c r="P529" s="21"/>
      <c r="Q529" s="12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6.5" customHeight="1">
      <c r="A530" s="1"/>
      <c r="B530" s="4"/>
      <c r="D530" s="14"/>
      <c r="E530" s="14"/>
      <c r="F530" s="14"/>
      <c r="G530" s="29"/>
      <c r="H530" s="13"/>
      <c r="I530" s="14"/>
      <c r="J530" s="21"/>
      <c r="K530" s="21"/>
      <c r="L530" s="21"/>
      <c r="M530" s="22"/>
      <c r="N530" s="21"/>
      <c r="O530" s="21"/>
      <c r="P530" s="21"/>
      <c r="Q530" s="12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6.5" customHeight="1">
      <c r="A531" s="1"/>
      <c r="B531" s="4"/>
      <c r="D531" s="14"/>
      <c r="E531" s="14"/>
      <c r="F531" s="14"/>
      <c r="G531" s="29"/>
      <c r="H531" s="13"/>
      <c r="I531" s="14"/>
      <c r="J531" s="21"/>
      <c r="K531" s="21"/>
      <c r="L531" s="21"/>
      <c r="M531" s="22"/>
      <c r="N531" s="21"/>
      <c r="O531" s="21"/>
      <c r="P531" s="21"/>
      <c r="Q531" s="12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6.5" customHeight="1">
      <c r="A532" s="1"/>
      <c r="B532" s="4"/>
      <c r="D532" s="14"/>
      <c r="E532" s="14"/>
      <c r="F532" s="14"/>
      <c r="G532" s="29"/>
      <c r="H532" s="13"/>
      <c r="I532" s="14"/>
      <c r="J532" s="21"/>
      <c r="K532" s="21"/>
      <c r="L532" s="21"/>
      <c r="M532" s="22"/>
      <c r="N532" s="21"/>
      <c r="O532" s="21"/>
      <c r="P532" s="21"/>
      <c r="Q532" s="12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6.5" customHeight="1">
      <c r="A533" s="1"/>
      <c r="B533" s="4"/>
      <c r="D533" s="14"/>
      <c r="E533" s="14"/>
      <c r="F533" s="14"/>
      <c r="G533" s="29"/>
      <c r="H533" s="13"/>
      <c r="I533" s="14"/>
      <c r="J533" s="21"/>
      <c r="K533" s="21"/>
      <c r="L533" s="21"/>
      <c r="M533" s="22"/>
      <c r="N533" s="21"/>
      <c r="O533" s="21"/>
      <c r="P533" s="21"/>
      <c r="Q533" s="12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6.5" customHeight="1">
      <c r="A534" s="1"/>
      <c r="B534" s="4"/>
      <c r="D534" s="14"/>
      <c r="E534" s="14"/>
      <c r="F534" s="14"/>
      <c r="G534" s="29"/>
      <c r="H534" s="13"/>
      <c r="I534" s="14"/>
      <c r="J534" s="21"/>
      <c r="K534" s="21"/>
      <c r="L534" s="21"/>
      <c r="M534" s="22"/>
      <c r="N534" s="21"/>
      <c r="O534" s="21"/>
      <c r="P534" s="21"/>
      <c r="Q534" s="12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6.5" customHeight="1">
      <c r="A535" s="1"/>
      <c r="B535" s="4"/>
      <c r="D535" s="14"/>
      <c r="E535" s="14"/>
      <c r="F535" s="14"/>
      <c r="G535" s="29"/>
      <c r="H535" s="13"/>
      <c r="I535" s="14"/>
      <c r="J535" s="21"/>
      <c r="K535" s="21"/>
      <c r="L535" s="21"/>
      <c r="M535" s="22"/>
      <c r="N535" s="21"/>
      <c r="O535" s="21"/>
      <c r="P535" s="21"/>
      <c r="Q535" s="12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6.5" customHeight="1">
      <c r="A536" s="1"/>
      <c r="B536" s="4"/>
      <c r="D536" s="14"/>
      <c r="E536" s="14"/>
      <c r="F536" s="14"/>
      <c r="G536" s="29"/>
      <c r="H536" s="13"/>
      <c r="I536" s="14"/>
      <c r="J536" s="21"/>
      <c r="K536" s="21"/>
      <c r="L536" s="21"/>
      <c r="M536" s="22"/>
      <c r="N536" s="21"/>
      <c r="O536" s="21"/>
      <c r="P536" s="21"/>
      <c r="Q536" s="12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6.5" customHeight="1">
      <c r="A537" s="1"/>
      <c r="B537" s="4"/>
      <c r="D537" s="14"/>
      <c r="E537" s="14"/>
      <c r="F537" s="14"/>
      <c r="G537" s="29"/>
      <c r="H537" s="13"/>
      <c r="I537" s="14"/>
      <c r="J537" s="21"/>
      <c r="K537" s="21"/>
      <c r="L537" s="21"/>
      <c r="M537" s="22"/>
      <c r="N537" s="21"/>
      <c r="O537" s="21"/>
      <c r="P537" s="21"/>
      <c r="Q537" s="12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6.5" customHeight="1">
      <c r="A538" s="1"/>
      <c r="B538" s="4"/>
      <c r="D538" s="14"/>
      <c r="E538" s="14"/>
      <c r="F538" s="14"/>
      <c r="G538" s="29"/>
      <c r="H538" s="13"/>
      <c r="I538" s="14"/>
      <c r="J538" s="21"/>
      <c r="K538" s="21"/>
      <c r="L538" s="21"/>
      <c r="M538" s="22"/>
      <c r="N538" s="21"/>
      <c r="O538" s="21"/>
      <c r="P538" s="21"/>
      <c r="Q538" s="12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6.5" customHeight="1">
      <c r="A539" s="1"/>
      <c r="B539" s="4"/>
      <c r="D539" s="14"/>
      <c r="E539" s="14"/>
      <c r="F539" s="14"/>
      <c r="G539" s="29"/>
      <c r="H539" s="13"/>
      <c r="I539" s="14"/>
      <c r="J539" s="21"/>
      <c r="K539" s="21"/>
      <c r="L539" s="21"/>
      <c r="M539" s="22"/>
      <c r="N539" s="21"/>
      <c r="O539" s="21"/>
      <c r="P539" s="21"/>
      <c r="Q539" s="12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6.5" customHeight="1">
      <c r="A540" s="1"/>
      <c r="B540" s="4"/>
      <c r="D540" s="14"/>
      <c r="E540" s="14"/>
      <c r="F540" s="14"/>
      <c r="G540" s="29"/>
      <c r="H540" s="13"/>
      <c r="I540" s="14"/>
      <c r="J540" s="21"/>
      <c r="K540" s="21"/>
      <c r="L540" s="21"/>
      <c r="M540" s="22"/>
      <c r="N540" s="21"/>
      <c r="O540" s="21"/>
      <c r="P540" s="21"/>
      <c r="Q540" s="12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6.5" customHeight="1">
      <c r="A541" s="1"/>
      <c r="B541" s="4"/>
      <c r="D541" s="14"/>
      <c r="E541" s="14"/>
      <c r="F541" s="14"/>
      <c r="G541" s="29"/>
      <c r="H541" s="13"/>
      <c r="I541" s="14"/>
      <c r="J541" s="21"/>
      <c r="K541" s="21"/>
      <c r="L541" s="21"/>
      <c r="M541" s="22"/>
      <c r="N541" s="21"/>
      <c r="O541" s="21"/>
      <c r="P541" s="21"/>
      <c r="Q541" s="12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6.5" customHeight="1">
      <c r="A542" s="1"/>
      <c r="B542" s="4"/>
      <c r="D542" s="14"/>
      <c r="E542" s="14"/>
      <c r="F542" s="14"/>
      <c r="G542" s="29"/>
      <c r="H542" s="13"/>
      <c r="I542" s="14"/>
      <c r="J542" s="21"/>
      <c r="K542" s="21"/>
      <c r="L542" s="21"/>
      <c r="M542" s="22"/>
      <c r="N542" s="21"/>
      <c r="O542" s="21"/>
      <c r="P542" s="21"/>
      <c r="Q542" s="12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6.5" customHeight="1">
      <c r="A543" s="1"/>
      <c r="B543" s="4"/>
      <c r="D543" s="14"/>
      <c r="E543" s="14"/>
      <c r="F543" s="14"/>
      <c r="G543" s="29"/>
      <c r="H543" s="13"/>
      <c r="I543" s="14"/>
      <c r="J543" s="21"/>
      <c r="K543" s="21"/>
      <c r="L543" s="21"/>
      <c r="M543" s="22"/>
      <c r="N543" s="21"/>
      <c r="O543" s="21"/>
      <c r="P543" s="21"/>
      <c r="Q543" s="12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6.5" customHeight="1">
      <c r="A544" s="1"/>
      <c r="B544" s="4"/>
      <c r="D544" s="14"/>
      <c r="E544" s="14"/>
      <c r="F544" s="14"/>
      <c r="G544" s="29"/>
      <c r="H544" s="13"/>
      <c r="I544" s="14"/>
      <c r="J544" s="21"/>
      <c r="K544" s="21"/>
      <c r="L544" s="21"/>
      <c r="M544" s="22"/>
      <c r="N544" s="21"/>
      <c r="O544" s="21"/>
      <c r="P544" s="21"/>
      <c r="Q544" s="12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6.5" customHeight="1">
      <c r="A545" s="1"/>
      <c r="B545" s="4"/>
      <c r="D545" s="14"/>
      <c r="E545" s="14"/>
      <c r="F545" s="14"/>
      <c r="G545" s="29"/>
      <c r="H545" s="13"/>
      <c r="I545" s="14"/>
      <c r="J545" s="21"/>
      <c r="K545" s="21"/>
      <c r="L545" s="21"/>
      <c r="M545" s="22"/>
      <c r="N545" s="21"/>
      <c r="O545" s="21"/>
      <c r="P545" s="21"/>
      <c r="Q545" s="12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6.5" customHeight="1">
      <c r="A546" s="1"/>
      <c r="B546" s="4"/>
      <c r="D546" s="14"/>
      <c r="E546" s="14"/>
      <c r="F546" s="14"/>
      <c r="G546" s="29"/>
      <c r="H546" s="13"/>
      <c r="I546" s="14"/>
      <c r="J546" s="21"/>
      <c r="K546" s="21"/>
      <c r="L546" s="21"/>
      <c r="M546" s="22"/>
      <c r="N546" s="21"/>
      <c r="O546" s="21"/>
      <c r="P546" s="21"/>
      <c r="Q546" s="12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6.5" customHeight="1">
      <c r="A547" s="1"/>
      <c r="B547" s="4"/>
      <c r="D547" s="14"/>
      <c r="E547" s="14"/>
      <c r="F547" s="14"/>
      <c r="G547" s="29"/>
      <c r="H547" s="13"/>
      <c r="I547" s="14"/>
      <c r="J547" s="21"/>
      <c r="K547" s="21"/>
      <c r="L547" s="21"/>
      <c r="M547" s="22"/>
      <c r="N547" s="21"/>
      <c r="O547" s="21"/>
      <c r="P547" s="21"/>
      <c r="Q547" s="12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6.5" customHeight="1">
      <c r="A548" s="1"/>
      <c r="B548" s="4"/>
      <c r="D548" s="14"/>
      <c r="E548" s="14"/>
      <c r="F548" s="14"/>
      <c r="G548" s="29"/>
      <c r="H548" s="13"/>
      <c r="I548" s="14"/>
      <c r="J548" s="21"/>
      <c r="K548" s="21"/>
      <c r="L548" s="21"/>
      <c r="M548" s="22"/>
      <c r="N548" s="21"/>
      <c r="O548" s="21"/>
      <c r="P548" s="21"/>
      <c r="Q548" s="12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6.5" customHeight="1">
      <c r="A549" s="1"/>
      <c r="B549" s="4"/>
      <c r="D549" s="14"/>
      <c r="E549" s="14"/>
      <c r="F549" s="14"/>
      <c r="G549" s="29"/>
      <c r="H549" s="13"/>
      <c r="I549" s="14"/>
      <c r="J549" s="21"/>
      <c r="K549" s="21"/>
      <c r="L549" s="21"/>
      <c r="M549" s="22"/>
      <c r="N549" s="21"/>
      <c r="O549" s="21"/>
      <c r="P549" s="21"/>
      <c r="Q549" s="12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6.5" customHeight="1">
      <c r="A550" s="1"/>
      <c r="B550" s="4"/>
      <c r="D550" s="14"/>
      <c r="E550" s="14"/>
      <c r="F550" s="14"/>
      <c r="G550" s="29"/>
      <c r="H550" s="13"/>
      <c r="I550" s="14"/>
      <c r="J550" s="21"/>
      <c r="K550" s="21"/>
      <c r="L550" s="21"/>
      <c r="M550" s="22"/>
      <c r="N550" s="21"/>
      <c r="O550" s="21"/>
      <c r="P550" s="21"/>
      <c r="Q550" s="12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6.5" customHeight="1">
      <c r="A551" s="1"/>
      <c r="B551" s="4"/>
      <c r="D551" s="14"/>
      <c r="E551" s="14"/>
      <c r="F551" s="14"/>
      <c r="G551" s="29"/>
      <c r="H551" s="13"/>
      <c r="I551" s="14"/>
      <c r="J551" s="21"/>
      <c r="K551" s="21"/>
      <c r="L551" s="21"/>
      <c r="M551" s="22"/>
      <c r="N551" s="21"/>
      <c r="O551" s="21"/>
      <c r="P551" s="21"/>
      <c r="Q551" s="12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6.5" customHeight="1">
      <c r="A552" s="1"/>
      <c r="B552" s="4"/>
      <c r="D552" s="14"/>
      <c r="E552" s="14"/>
      <c r="F552" s="14"/>
      <c r="G552" s="29"/>
      <c r="H552" s="13"/>
      <c r="I552" s="14"/>
      <c r="J552" s="21"/>
      <c r="K552" s="21"/>
      <c r="L552" s="21"/>
      <c r="M552" s="22"/>
      <c r="N552" s="21"/>
      <c r="O552" s="21"/>
      <c r="P552" s="21"/>
      <c r="Q552" s="12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6.5" customHeight="1">
      <c r="A553" s="1"/>
      <c r="B553" s="4"/>
      <c r="D553" s="14"/>
      <c r="E553" s="14"/>
      <c r="F553" s="14"/>
      <c r="G553" s="29"/>
      <c r="H553" s="13"/>
      <c r="I553" s="14"/>
      <c r="J553" s="21"/>
      <c r="K553" s="21"/>
      <c r="L553" s="21"/>
      <c r="M553" s="22"/>
      <c r="N553" s="21"/>
      <c r="O553" s="21"/>
      <c r="P553" s="21"/>
      <c r="Q553" s="12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6.5" customHeight="1">
      <c r="A554" s="1"/>
      <c r="B554" s="4"/>
      <c r="D554" s="14"/>
      <c r="E554" s="14"/>
      <c r="F554" s="14"/>
      <c r="G554" s="29"/>
      <c r="H554" s="13"/>
      <c r="I554" s="14"/>
      <c r="J554" s="21"/>
      <c r="K554" s="21"/>
      <c r="L554" s="21"/>
      <c r="M554" s="22"/>
      <c r="N554" s="21"/>
      <c r="O554" s="21"/>
      <c r="P554" s="21"/>
      <c r="Q554" s="12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6.5" customHeight="1">
      <c r="A555" s="1"/>
      <c r="B555" s="4"/>
      <c r="D555" s="14"/>
      <c r="E555" s="14"/>
      <c r="F555" s="14"/>
      <c r="G555" s="29"/>
      <c r="H555" s="13"/>
      <c r="I555" s="14"/>
      <c r="J555" s="21"/>
      <c r="K555" s="21"/>
      <c r="L555" s="21"/>
      <c r="M555" s="22"/>
      <c r="N555" s="21"/>
      <c r="O555" s="21"/>
      <c r="P555" s="21"/>
      <c r="Q555" s="12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6.5" customHeight="1">
      <c r="A556" s="1"/>
      <c r="B556" s="4"/>
      <c r="D556" s="14"/>
      <c r="E556" s="14"/>
      <c r="F556" s="14"/>
      <c r="G556" s="29"/>
      <c r="H556" s="13"/>
      <c r="I556" s="14"/>
      <c r="J556" s="21"/>
      <c r="K556" s="21"/>
      <c r="L556" s="21"/>
      <c r="M556" s="22"/>
      <c r="N556" s="21"/>
      <c r="O556" s="21"/>
      <c r="P556" s="21"/>
      <c r="Q556" s="12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6.5" customHeight="1">
      <c r="A557" s="1"/>
      <c r="B557" s="4"/>
      <c r="D557" s="14"/>
      <c r="E557" s="14"/>
      <c r="F557" s="14"/>
      <c r="G557" s="29"/>
      <c r="H557" s="13"/>
      <c r="I557" s="14"/>
      <c r="J557" s="21"/>
      <c r="K557" s="21"/>
      <c r="L557" s="21"/>
      <c r="M557" s="22"/>
      <c r="N557" s="21"/>
      <c r="O557" s="21"/>
      <c r="P557" s="21"/>
      <c r="Q557" s="12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6.5" customHeight="1">
      <c r="A558" s="1"/>
      <c r="B558" s="4"/>
      <c r="D558" s="14"/>
      <c r="E558" s="14"/>
      <c r="F558" s="14"/>
      <c r="G558" s="29"/>
      <c r="H558" s="13"/>
      <c r="I558" s="14"/>
      <c r="J558" s="21"/>
      <c r="K558" s="21"/>
      <c r="L558" s="21"/>
      <c r="M558" s="22"/>
      <c r="N558" s="21"/>
      <c r="O558" s="21"/>
      <c r="P558" s="21"/>
      <c r="Q558" s="12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6.5" customHeight="1">
      <c r="A559" s="1"/>
      <c r="B559" s="4"/>
      <c r="D559" s="14"/>
      <c r="E559" s="14"/>
      <c r="F559" s="14"/>
      <c r="G559" s="29"/>
      <c r="H559" s="13"/>
      <c r="I559" s="14"/>
      <c r="J559" s="21"/>
      <c r="K559" s="21"/>
      <c r="L559" s="21"/>
      <c r="M559" s="22"/>
      <c r="N559" s="21"/>
      <c r="O559" s="21"/>
      <c r="P559" s="21"/>
      <c r="Q559" s="12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6.5" customHeight="1">
      <c r="A560" s="1"/>
      <c r="B560" s="4"/>
      <c r="D560" s="14"/>
      <c r="E560" s="14"/>
      <c r="F560" s="14"/>
      <c r="G560" s="29"/>
      <c r="H560" s="13"/>
      <c r="I560" s="14"/>
      <c r="J560" s="21"/>
      <c r="K560" s="21"/>
      <c r="L560" s="21"/>
      <c r="M560" s="22"/>
      <c r="N560" s="21"/>
      <c r="O560" s="21"/>
      <c r="P560" s="21"/>
      <c r="Q560" s="12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6.5" customHeight="1">
      <c r="A561" s="1"/>
      <c r="B561" s="4"/>
      <c r="D561" s="14"/>
      <c r="E561" s="14"/>
      <c r="F561" s="14"/>
      <c r="G561" s="29"/>
      <c r="H561" s="13"/>
      <c r="I561" s="14"/>
      <c r="J561" s="21"/>
      <c r="K561" s="21"/>
      <c r="L561" s="21"/>
      <c r="M561" s="22"/>
      <c r="N561" s="21"/>
      <c r="O561" s="21"/>
      <c r="P561" s="21"/>
      <c r="Q561" s="12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6.5" customHeight="1">
      <c r="A562" s="1"/>
      <c r="B562" s="4"/>
      <c r="D562" s="14"/>
      <c r="E562" s="14"/>
      <c r="F562" s="14"/>
      <c r="G562" s="29"/>
      <c r="H562" s="13"/>
      <c r="I562" s="14"/>
      <c r="J562" s="21"/>
      <c r="K562" s="21"/>
      <c r="L562" s="21"/>
      <c r="M562" s="22"/>
      <c r="N562" s="21"/>
      <c r="O562" s="21"/>
      <c r="P562" s="21"/>
      <c r="Q562" s="12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6.5" customHeight="1">
      <c r="A563" s="1"/>
      <c r="B563" s="4"/>
      <c r="D563" s="14"/>
      <c r="E563" s="14"/>
      <c r="F563" s="14"/>
      <c r="G563" s="29"/>
      <c r="H563" s="13"/>
      <c r="I563" s="14"/>
      <c r="J563" s="21"/>
      <c r="K563" s="21"/>
      <c r="L563" s="21"/>
      <c r="M563" s="22"/>
      <c r="N563" s="21"/>
      <c r="O563" s="21"/>
      <c r="P563" s="21"/>
      <c r="Q563" s="12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6.5" customHeight="1">
      <c r="A564" s="1"/>
      <c r="B564" s="4"/>
      <c r="D564" s="14"/>
      <c r="E564" s="14"/>
      <c r="F564" s="14"/>
      <c r="G564" s="29"/>
      <c r="H564" s="13"/>
      <c r="I564" s="14"/>
      <c r="J564" s="21"/>
      <c r="K564" s="21"/>
      <c r="L564" s="21"/>
      <c r="M564" s="22"/>
      <c r="N564" s="21"/>
      <c r="O564" s="21"/>
      <c r="P564" s="21"/>
      <c r="Q564" s="12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6.5" customHeight="1">
      <c r="A565" s="1"/>
      <c r="B565" s="4"/>
      <c r="D565" s="14"/>
      <c r="E565" s="14"/>
      <c r="F565" s="14"/>
      <c r="G565" s="29"/>
      <c r="H565" s="13"/>
      <c r="I565" s="14"/>
      <c r="J565" s="21"/>
      <c r="K565" s="21"/>
      <c r="L565" s="21"/>
      <c r="M565" s="22"/>
      <c r="N565" s="21"/>
      <c r="O565" s="21"/>
      <c r="P565" s="21"/>
      <c r="Q565" s="12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6.5" customHeight="1">
      <c r="A566" s="1"/>
      <c r="B566" s="4"/>
      <c r="D566" s="14"/>
      <c r="E566" s="14"/>
      <c r="F566" s="14"/>
      <c r="G566" s="29"/>
      <c r="H566" s="13"/>
      <c r="I566" s="14"/>
      <c r="J566" s="21"/>
      <c r="K566" s="21"/>
      <c r="L566" s="21"/>
      <c r="M566" s="22"/>
      <c r="N566" s="21"/>
      <c r="O566" s="21"/>
      <c r="P566" s="21"/>
      <c r="Q566" s="12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6.5" customHeight="1">
      <c r="A567" s="1"/>
      <c r="B567" s="4"/>
      <c r="D567" s="14"/>
      <c r="E567" s="14"/>
      <c r="F567" s="14"/>
      <c r="G567" s="29"/>
      <c r="H567" s="13"/>
      <c r="I567" s="14"/>
      <c r="J567" s="21"/>
      <c r="K567" s="21"/>
      <c r="L567" s="21"/>
      <c r="M567" s="22"/>
      <c r="N567" s="21"/>
      <c r="O567" s="21"/>
      <c r="P567" s="21"/>
      <c r="Q567" s="12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6.5" customHeight="1">
      <c r="A568" s="1"/>
      <c r="B568" s="4"/>
      <c r="D568" s="14"/>
      <c r="E568" s="14"/>
      <c r="F568" s="14"/>
      <c r="G568" s="29"/>
      <c r="H568" s="13"/>
      <c r="I568" s="14"/>
      <c r="J568" s="21"/>
      <c r="K568" s="21"/>
      <c r="L568" s="21"/>
      <c r="M568" s="22"/>
      <c r="N568" s="21"/>
      <c r="O568" s="21"/>
      <c r="P568" s="21"/>
      <c r="Q568" s="12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6.5" customHeight="1">
      <c r="A569" s="1"/>
      <c r="B569" s="4"/>
      <c r="D569" s="14"/>
      <c r="E569" s="14"/>
      <c r="F569" s="14"/>
      <c r="G569" s="29"/>
      <c r="H569" s="13"/>
      <c r="I569" s="14"/>
      <c r="J569" s="21"/>
      <c r="K569" s="21"/>
      <c r="L569" s="21"/>
      <c r="M569" s="22"/>
      <c r="N569" s="21"/>
      <c r="O569" s="21"/>
      <c r="P569" s="21"/>
      <c r="Q569" s="12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6.5" customHeight="1">
      <c r="A570" s="1"/>
      <c r="B570" s="4"/>
      <c r="D570" s="14"/>
      <c r="E570" s="14"/>
      <c r="F570" s="14"/>
      <c r="G570" s="29"/>
      <c r="H570" s="13"/>
      <c r="I570" s="14"/>
      <c r="J570" s="21"/>
      <c r="K570" s="21"/>
      <c r="L570" s="21"/>
      <c r="M570" s="22"/>
      <c r="N570" s="21"/>
      <c r="O570" s="21"/>
      <c r="P570" s="21"/>
      <c r="Q570" s="12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6.5" customHeight="1">
      <c r="A571" s="1"/>
      <c r="B571" s="4"/>
      <c r="D571" s="14"/>
      <c r="E571" s="14"/>
      <c r="F571" s="14"/>
      <c r="G571" s="29"/>
      <c r="H571" s="13"/>
      <c r="I571" s="14"/>
      <c r="J571" s="21"/>
      <c r="K571" s="21"/>
      <c r="L571" s="21"/>
      <c r="M571" s="22"/>
      <c r="N571" s="21"/>
      <c r="O571" s="21"/>
      <c r="P571" s="21"/>
      <c r="Q571" s="12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6.5" customHeight="1">
      <c r="A572" s="1"/>
      <c r="B572" s="4"/>
      <c r="D572" s="14"/>
      <c r="E572" s="14"/>
      <c r="F572" s="14"/>
      <c r="G572" s="29"/>
      <c r="H572" s="13"/>
      <c r="I572" s="14"/>
      <c r="J572" s="21"/>
      <c r="K572" s="21"/>
      <c r="L572" s="21"/>
      <c r="M572" s="22"/>
      <c r="N572" s="21"/>
      <c r="O572" s="21"/>
      <c r="P572" s="21"/>
      <c r="Q572" s="12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6.5" customHeight="1">
      <c r="A573" s="1"/>
      <c r="B573" s="4"/>
      <c r="D573" s="14"/>
      <c r="E573" s="14"/>
      <c r="F573" s="14"/>
      <c r="G573" s="29"/>
      <c r="H573" s="13"/>
      <c r="I573" s="14"/>
      <c r="J573" s="21"/>
      <c r="K573" s="21"/>
      <c r="L573" s="21"/>
      <c r="M573" s="22"/>
      <c r="N573" s="21"/>
      <c r="O573" s="21"/>
      <c r="P573" s="21"/>
      <c r="Q573" s="12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6.5" customHeight="1">
      <c r="A574" s="1"/>
      <c r="B574" s="4"/>
      <c r="D574" s="14"/>
      <c r="E574" s="14"/>
      <c r="F574" s="14"/>
      <c r="G574" s="29"/>
      <c r="H574" s="13"/>
      <c r="I574" s="14"/>
      <c r="J574" s="21"/>
      <c r="K574" s="21"/>
      <c r="L574" s="21"/>
      <c r="M574" s="22"/>
      <c r="N574" s="21"/>
      <c r="O574" s="21"/>
      <c r="P574" s="21"/>
      <c r="Q574" s="12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6.5" customHeight="1">
      <c r="A575" s="1"/>
      <c r="B575" s="4"/>
      <c r="D575" s="14"/>
      <c r="E575" s="14"/>
      <c r="F575" s="14"/>
      <c r="G575" s="29"/>
      <c r="H575" s="13"/>
      <c r="I575" s="14"/>
      <c r="J575" s="21"/>
      <c r="K575" s="21"/>
      <c r="L575" s="21"/>
      <c r="M575" s="22"/>
      <c r="N575" s="21"/>
      <c r="O575" s="21"/>
      <c r="P575" s="21"/>
      <c r="Q575" s="12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6.5" customHeight="1">
      <c r="A576" s="1"/>
      <c r="B576" s="4"/>
      <c r="D576" s="14"/>
      <c r="E576" s="14"/>
      <c r="F576" s="14"/>
      <c r="G576" s="29"/>
      <c r="H576" s="13"/>
      <c r="I576" s="14"/>
      <c r="J576" s="21"/>
      <c r="K576" s="21"/>
      <c r="L576" s="21"/>
      <c r="M576" s="22"/>
      <c r="N576" s="21"/>
      <c r="O576" s="21"/>
      <c r="P576" s="21"/>
      <c r="Q576" s="12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6.5" customHeight="1">
      <c r="A577" s="1"/>
      <c r="B577" s="4"/>
      <c r="D577" s="14"/>
      <c r="E577" s="14"/>
      <c r="F577" s="14"/>
      <c r="G577" s="29"/>
      <c r="H577" s="13"/>
      <c r="I577" s="14"/>
      <c r="J577" s="21"/>
      <c r="K577" s="21"/>
      <c r="L577" s="21"/>
      <c r="M577" s="22"/>
      <c r="N577" s="21"/>
      <c r="O577" s="21"/>
      <c r="P577" s="21"/>
      <c r="Q577" s="12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6.5" customHeight="1">
      <c r="A578" s="1"/>
      <c r="B578" s="4"/>
      <c r="D578" s="14"/>
      <c r="E578" s="14"/>
      <c r="F578" s="14"/>
      <c r="G578" s="29"/>
      <c r="H578" s="13"/>
      <c r="I578" s="14"/>
      <c r="J578" s="21"/>
      <c r="K578" s="21"/>
      <c r="L578" s="21"/>
      <c r="M578" s="22"/>
      <c r="N578" s="21"/>
      <c r="O578" s="21"/>
      <c r="P578" s="21"/>
      <c r="Q578" s="12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6.5" customHeight="1">
      <c r="A579" s="1"/>
      <c r="B579" s="4"/>
      <c r="D579" s="14"/>
      <c r="E579" s="14"/>
      <c r="F579" s="14"/>
      <c r="G579" s="29"/>
      <c r="H579" s="13"/>
      <c r="I579" s="14"/>
      <c r="J579" s="21"/>
      <c r="K579" s="21"/>
      <c r="L579" s="21"/>
      <c r="M579" s="22"/>
      <c r="N579" s="21"/>
      <c r="O579" s="21"/>
      <c r="P579" s="21"/>
      <c r="Q579" s="12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6.5" customHeight="1">
      <c r="A580" s="1"/>
      <c r="B580" s="4"/>
      <c r="D580" s="14"/>
      <c r="E580" s="14"/>
      <c r="F580" s="14"/>
      <c r="G580" s="29"/>
      <c r="H580" s="13"/>
      <c r="I580" s="14"/>
      <c r="J580" s="21"/>
      <c r="K580" s="21"/>
      <c r="L580" s="21"/>
      <c r="M580" s="22"/>
      <c r="N580" s="21"/>
      <c r="O580" s="21"/>
      <c r="P580" s="21"/>
      <c r="Q580" s="12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6.5" customHeight="1">
      <c r="A581" s="1"/>
      <c r="B581" s="4"/>
      <c r="D581" s="14"/>
      <c r="E581" s="14"/>
      <c r="F581" s="14"/>
      <c r="G581" s="29"/>
      <c r="H581" s="13"/>
      <c r="I581" s="14"/>
      <c r="J581" s="21"/>
      <c r="K581" s="21"/>
      <c r="L581" s="21"/>
      <c r="M581" s="22"/>
      <c r="N581" s="21"/>
      <c r="O581" s="21"/>
      <c r="P581" s="21"/>
      <c r="Q581" s="12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6.5" customHeight="1">
      <c r="A582" s="1"/>
      <c r="B582" s="4"/>
      <c r="D582" s="14"/>
      <c r="E582" s="14"/>
      <c r="F582" s="14"/>
      <c r="G582" s="29"/>
      <c r="H582" s="13"/>
      <c r="I582" s="14"/>
      <c r="J582" s="21"/>
      <c r="K582" s="21"/>
      <c r="L582" s="21"/>
      <c r="M582" s="22"/>
      <c r="N582" s="21"/>
      <c r="O582" s="21"/>
      <c r="P582" s="21"/>
      <c r="Q582" s="12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6.5" customHeight="1">
      <c r="A583" s="1"/>
      <c r="B583" s="4"/>
      <c r="D583" s="14"/>
      <c r="E583" s="14"/>
      <c r="F583" s="14"/>
      <c r="G583" s="29"/>
      <c r="H583" s="13"/>
      <c r="I583" s="14"/>
      <c r="J583" s="21"/>
      <c r="K583" s="21"/>
      <c r="L583" s="21"/>
      <c r="M583" s="22"/>
      <c r="N583" s="21"/>
      <c r="O583" s="21"/>
      <c r="P583" s="21"/>
      <c r="Q583" s="12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6.5" customHeight="1">
      <c r="A584" s="1"/>
      <c r="B584" s="4"/>
      <c r="D584" s="14"/>
      <c r="E584" s="14"/>
      <c r="F584" s="14"/>
      <c r="G584" s="29"/>
      <c r="H584" s="13"/>
      <c r="I584" s="14"/>
      <c r="J584" s="21"/>
      <c r="K584" s="21"/>
      <c r="L584" s="21"/>
      <c r="M584" s="22"/>
      <c r="N584" s="21"/>
      <c r="O584" s="21"/>
      <c r="P584" s="21"/>
      <c r="Q584" s="12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6.5" customHeight="1">
      <c r="A585" s="1"/>
      <c r="B585" s="4"/>
      <c r="D585" s="14"/>
      <c r="E585" s="14"/>
      <c r="F585" s="14"/>
      <c r="G585" s="29"/>
      <c r="H585" s="13"/>
      <c r="I585" s="14"/>
      <c r="J585" s="21"/>
      <c r="K585" s="21"/>
      <c r="L585" s="21"/>
      <c r="M585" s="22"/>
      <c r="N585" s="21"/>
      <c r="O585" s="21"/>
      <c r="P585" s="21"/>
      <c r="Q585" s="12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6.5" customHeight="1">
      <c r="A586" s="1"/>
      <c r="B586" s="4"/>
      <c r="D586" s="14"/>
      <c r="E586" s="14"/>
      <c r="F586" s="14"/>
      <c r="G586" s="29"/>
      <c r="H586" s="13"/>
      <c r="I586" s="14"/>
      <c r="J586" s="21"/>
      <c r="K586" s="21"/>
      <c r="L586" s="21"/>
      <c r="M586" s="22"/>
      <c r="N586" s="21"/>
      <c r="O586" s="21"/>
      <c r="P586" s="21"/>
      <c r="Q586" s="12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6.5" customHeight="1">
      <c r="A587" s="1"/>
      <c r="B587" s="4"/>
      <c r="D587" s="14"/>
      <c r="E587" s="14"/>
      <c r="F587" s="14"/>
      <c r="G587" s="29"/>
      <c r="H587" s="13"/>
      <c r="I587" s="14"/>
      <c r="J587" s="21"/>
      <c r="K587" s="21"/>
      <c r="L587" s="21"/>
      <c r="M587" s="22"/>
      <c r="N587" s="21"/>
      <c r="O587" s="21"/>
      <c r="P587" s="21"/>
      <c r="Q587" s="12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6.5" customHeight="1">
      <c r="A588" s="1"/>
      <c r="B588" s="4"/>
      <c r="D588" s="14"/>
      <c r="E588" s="14"/>
      <c r="F588" s="14"/>
      <c r="G588" s="29"/>
      <c r="H588" s="13"/>
      <c r="I588" s="14"/>
      <c r="J588" s="21"/>
      <c r="K588" s="21"/>
      <c r="L588" s="21"/>
      <c r="M588" s="22"/>
      <c r="N588" s="21"/>
      <c r="O588" s="21"/>
      <c r="P588" s="21"/>
      <c r="Q588" s="12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6.5" customHeight="1">
      <c r="A589" s="1"/>
      <c r="B589" s="4"/>
      <c r="D589" s="14"/>
      <c r="E589" s="14"/>
      <c r="F589" s="14"/>
      <c r="G589" s="29"/>
      <c r="H589" s="13"/>
      <c r="I589" s="14"/>
      <c r="J589" s="21"/>
      <c r="K589" s="21"/>
      <c r="L589" s="21"/>
      <c r="M589" s="22"/>
      <c r="N589" s="21"/>
      <c r="O589" s="21"/>
      <c r="P589" s="21"/>
      <c r="Q589" s="12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6.5" customHeight="1">
      <c r="A590" s="1"/>
      <c r="B590" s="4"/>
      <c r="D590" s="14"/>
      <c r="E590" s="14"/>
      <c r="F590" s="14"/>
      <c r="G590" s="29"/>
      <c r="H590" s="13"/>
      <c r="I590" s="14"/>
      <c r="J590" s="21"/>
      <c r="K590" s="21"/>
      <c r="L590" s="21"/>
      <c r="M590" s="22"/>
      <c r="N590" s="21"/>
      <c r="O590" s="21"/>
      <c r="P590" s="21"/>
      <c r="Q590" s="12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6.5" customHeight="1">
      <c r="A591" s="1"/>
      <c r="B591" s="4"/>
      <c r="D591" s="14"/>
      <c r="E591" s="14"/>
      <c r="F591" s="14"/>
      <c r="G591" s="29"/>
      <c r="H591" s="13"/>
      <c r="I591" s="14"/>
      <c r="J591" s="21"/>
      <c r="K591" s="21"/>
      <c r="L591" s="21"/>
      <c r="M591" s="22"/>
      <c r="N591" s="21"/>
      <c r="O591" s="21"/>
      <c r="P591" s="21"/>
      <c r="Q591" s="12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6.5" customHeight="1">
      <c r="A592" s="1"/>
      <c r="B592" s="4"/>
      <c r="D592" s="14"/>
      <c r="E592" s="14"/>
      <c r="F592" s="14"/>
      <c r="G592" s="29"/>
      <c r="H592" s="13"/>
      <c r="I592" s="14"/>
      <c r="J592" s="21"/>
      <c r="K592" s="21"/>
      <c r="L592" s="21"/>
      <c r="M592" s="22"/>
      <c r="N592" s="21"/>
      <c r="O592" s="21"/>
      <c r="P592" s="21"/>
      <c r="Q592" s="12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6.5" customHeight="1">
      <c r="A593" s="1"/>
      <c r="B593" s="4"/>
      <c r="D593" s="14"/>
      <c r="E593" s="14"/>
      <c r="F593" s="14"/>
      <c r="G593" s="29"/>
      <c r="H593" s="13"/>
      <c r="I593" s="14"/>
      <c r="J593" s="21"/>
      <c r="K593" s="21"/>
      <c r="L593" s="21"/>
      <c r="M593" s="22"/>
      <c r="N593" s="21"/>
      <c r="O593" s="21"/>
      <c r="P593" s="21"/>
      <c r="Q593" s="12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6.5" customHeight="1">
      <c r="A594" s="1"/>
      <c r="B594" s="4"/>
      <c r="D594" s="14"/>
      <c r="E594" s="14"/>
      <c r="F594" s="14"/>
      <c r="G594" s="29"/>
      <c r="H594" s="13"/>
      <c r="I594" s="14"/>
      <c r="J594" s="21"/>
      <c r="K594" s="21"/>
      <c r="L594" s="21"/>
      <c r="M594" s="22"/>
      <c r="N594" s="21"/>
      <c r="O594" s="21"/>
      <c r="P594" s="21"/>
      <c r="Q594" s="12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6.5" customHeight="1">
      <c r="A595" s="1"/>
      <c r="B595" s="4"/>
      <c r="D595" s="14"/>
      <c r="E595" s="14"/>
      <c r="F595" s="14"/>
      <c r="G595" s="29"/>
      <c r="H595" s="13"/>
      <c r="I595" s="14"/>
      <c r="J595" s="21"/>
      <c r="K595" s="21"/>
      <c r="L595" s="21"/>
      <c r="M595" s="22"/>
      <c r="N595" s="21"/>
      <c r="O595" s="21"/>
      <c r="P595" s="21"/>
      <c r="Q595" s="12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6.5" customHeight="1">
      <c r="A596" s="1"/>
      <c r="B596" s="4"/>
      <c r="D596" s="14"/>
      <c r="E596" s="14"/>
      <c r="F596" s="14"/>
      <c r="G596" s="29"/>
      <c r="H596" s="13"/>
      <c r="I596" s="14"/>
      <c r="J596" s="21"/>
      <c r="K596" s="21"/>
      <c r="L596" s="21"/>
      <c r="M596" s="22"/>
      <c r="N596" s="21"/>
      <c r="O596" s="21"/>
      <c r="P596" s="21"/>
      <c r="Q596" s="12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6.5" customHeight="1">
      <c r="A597" s="1"/>
      <c r="B597" s="4"/>
      <c r="D597" s="14"/>
      <c r="E597" s="14"/>
      <c r="F597" s="14"/>
      <c r="G597" s="29"/>
      <c r="H597" s="13"/>
      <c r="I597" s="14"/>
      <c r="J597" s="21"/>
      <c r="K597" s="21"/>
      <c r="L597" s="21"/>
      <c r="M597" s="22"/>
      <c r="N597" s="21"/>
      <c r="O597" s="21"/>
      <c r="P597" s="21"/>
      <c r="Q597" s="12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6.5" customHeight="1">
      <c r="A598" s="1"/>
      <c r="B598" s="4"/>
      <c r="D598" s="14"/>
      <c r="E598" s="14"/>
      <c r="F598" s="14"/>
      <c r="G598" s="29"/>
      <c r="H598" s="13"/>
      <c r="I598" s="14"/>
      <c r="J598" s="21"/>
      <c r="K598" s="21"/>
      <c r="L598" s="21"/>
      <c r="M598" s="22"/>
      <c r="N598" s="21"/>
      <c r="O598" s="21"/>
      <c r="P598" s="21"/>
      <c r="Q598" s="12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6.5" customHeight="1">
      <c r="A599" s="1"/>
      <c r="B599" s="4"/>
      <c r="D599" s="14"/>
      <c r="E599" s="14"/>
      <c r="F599" s="14"/>
      <c r="G599" s="29"/>
      <c r="H599" s="13"/>
      <c r="I599" s="14"/>
      <c r="J599" s="21"/>
      <c r="K599" s="21"/>
      <c r="L599" s="21"/>
      <c r="M599" s="22"/>
      <c r="N599" s="21"/>
      <c r="O599" s="21"/>
      <c r="P599" s="21"/>
      <c r="Q599" s="12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6.5" customHeight="1">
      <c r="A600" s="1"/>
      <c r="B600" s="4"/>
      <c r="D600" s="14"/>
      <c r="E600" s="14"/>
      <c r="F600" s="14"/>
      <c r="G600" s="29"/>
      <c r="H600" s="13"/>
      <c r="I600" s="14"/>
      <c r="J600" s="21"/>
      <c r="K600" s="21"/>
      <c r="L600" s="21"/>
      <c r="M600" s="22"/>
      <c r="N600" s="21"/>
      <c r="O600" s="21"/>
      <c r="P600" s="21"/>
      <c r="Q600" s="12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6.5" customHeight="1">
      <c r="A601" s="1"/>
      <c r="B601" s="4"/>
      <c r="D601" s="14"/>
      <c r="E601" s="14"/>
      <c r="F601" s="14"/>
      <c r="G601" s="29"/>
      <c r="H601" s="13"/>
      <c r="I601" s="14"/>
      <c r="J601" s="21"/>
      <c r="K601" s="21"/>
      <c r="L601" s="21"/>
      <c r="M601" s="22"/>
      <c r="N601" s="21"/>
      <c r="O601" s="21"/>
      <c r="P601" s="21"/>
      <c r="Q601" s="12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6.5" customHeight="1">
      <c r="A602" s="1"/>
      <c r="B602" s="4"/>
      <c r="D602" s="14"/>
      <c r="E602" s="14"/>
      <c r="F602" s="14"/>
      <c r="G602" s="29"/>
      <c r="H602" s="13"/>
      <c r="I602" s="14"/>
      <c r="J602" s="21"/>
      <c r="K602" s="21"/>
      <c r="L602" s="21"/>
      <c r="M602" s="22"/>
      <c r="N602" s="21"/>
      <c r="O602" s="21"/>
      <c r="P602" s="21"/>
      <c r="Q602" s="12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6.5" customHeight="1">
      <c r="A603" s="1"/>
      <c r="B603" s="4"/>
      <c r="D603" s="14"/>
      <c r="E603" s="14"/>
      <c r="F603" s="14"/>
      <c r="G603" s="29"/>
      <c r="H603" s="13"/>
      <c r="I603" s="14"/>
      <c r="J603" s="21"/>
      <c r="K603" s="21"/>
      <c r="L603" s="21"/>
      <c r="M603" s="22"/>
      <c r="N603" s="21"/>
      <c r="O603" s="21"/>
      <c r="P603" s="21"/>
      <c r="Q603" s="12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6.5" customHeight="1">
      <c r="A604" s="1"/>
      <c r="B604" s="4"/>
      <c r="D604" s="14"/>
      <c r="E604" s="14"/>
      <c r="F604" s="14"/>
      <c r="G604" s="29"/>
      <c r="H604" s="13"/>
      <c r="I604" s="14"/>
      <c r="J604" s="21"/>
      <c r="K604" s="21"/>
      <c r="L604" s="21"/>
      <c r="M604" s="22"/>
      <c r="N604" s="21"/>
      <c r="O604" s="21"/>
      <c r="P604" s="21"/>
      <c r="Q604" s="12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6.5" customHeight="1">
      <c r="A605" s="1"/>
      <c r="B605" s="4"/>
      <c r="D605" s="14"/>
      <c r="E605" s="14"/>
      <c r="F605" s="14"/>
      <c r="G605" s="29"/>
      <c r="H605" s="13"/>
      <c r="I605" s="14"/>
      <c r="J605" s="21"/>
      <c r="K605" s="21"/>
      <c r="L605" s="21"/>
      <c r="M605" s="22"/>
      <c r="N605" s="21"/>
      <c r="O605" s="21"/>
      <c r="P605" s="21"/>
      <c r="Q605" s="12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6.5" customHeight="1">
      <c r="A606" s="1"/>
      <c r="B606" s="4"/>
      <c r="D606" s="14"/>
      <c r="E606" s="14"/>
      <c r="F606" s="14"/>
      <c r="G606" s="29"/>
      <c r="H606" s="13"/>
      <c r="I606" s="14"/>
      <c r="J606" s="21"/>
      <c r="K606" s="21"/>
      <c r="L606" s="21"/>
      <c r="M606" s="22"/>
      <c r="N606" s="21"/>
      <c r="O606" s="21"/>
      <c r="P606" s="21"/>
      <c r="Q606" s="12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6.5" customHeight="1">
      <c r="A607" s="1"/>
      <c r="B607" s="4"/>
      <c r="D607" s="14"/>
      <c r="E607" s="14"/>
      <c r="F607" s="14"/>
      <c r="G607" s="29"/>
      <c r="H607" s="13"/>
      <c r="I607" s="14"/>
      <c r="J607" s="21"/>
      <c r="K607" s="21"/>
      <c r="L607" s="21"/>
      <c r="M607" s="22"/>
      <c r="N607" s="21"/>
      <c r="O607" s="21"/>
      <c r="P607" s="21"/>
      <c r="Q607" s="12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6.5" customHeight="1">
      <c r="A608" s="1"/>
      <c r="B608" s="4"/>
      <c r="D608" s="14"/>
      <c r="E608" s="14"/>
      <c r="F608" s="14"/>
      <c r="G608" s="29"/>
      <c r="H608" s="13"/>
      <c r="I608" s="14"/>
      <c r="J608" s="21"/>
      <c r="K608" s="21"/>
      <c r="L608" s="21"/>
      <c r="M608" s="22"/>
      <c r="N608" s="21"/>
      <c r="O608" s="21"/>
      <c r="P608" s="21"/>
      <c r="Q608" s="12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6.5" customHeight="1">
      <c r="A609" s="1"/>
      <c r="B609" s="4"/>
      <c r="D609" s="14"/>
      <c r="E609" s="14"/>
      <c r="F609" s="14"/>
      <c r="G609" s="29"/>
      <c r="H609" s="13"/>
      <c r="I609" s="14"/>
      <c r="J609" s="21"/>
      <c r="K609" s="21"/>
      <c r="L609" s="21"/>
      <c r="M609" s="22"/>
      <c r="N609" s="21"/>
      <c r="O609" s="21"/>
      <c r="P609" s="21"/>
      <c r="Q609" s="12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6.5" customHeight="1">
      <c r="A610" s="1"/>
      <c r="B610" s="4"/>
      <c r="D610" s="14"/>
      <c r="E610" s="14"/>
      <c r="F610" s="14"/>
      <c r="G610" s="29"/>
      <c r="H610" s="13"/>
      <c r="I610" s="14"/>
      <c r="J610" s="21"/>
      <c r="K610" s="21"/>
      <c r="L610" s="21"/>
      <c r="M610" s="22"/>
      <c r="N610" s="21"/>
      <c r="O610" s="21"/>
      <c r="P610" s="21"/>
      <c r="Q610" s="12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6.5" customHeight="1">
      <c r="A611" s="1"/>
      <c r="B611" s="4"/>
      <c r="D611" s="14"/>
      <c r="E611" s="14"/>
      <c r="F611" s="14"/>
      <c r="G611" s="29"/>
      <c r="H611" s="13"/>
      <c r="I611" s="14"/>
      <c r="J611" s="21"/>
      <c r="K611" s="21"/>
      <c r="L611" s="21"/>
      <c r="M611" s="22"/>
      <c r="N611" s="21"/>
      <c r="O611" s="21"/>
      <c r="P611" s="21"/>
      <c r="Q611" s="12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6.5" customHeight="1">
      <c r="A612" s="1"/>
      <c r="B612" s="4"/>
      <c r="D612" s="14"/>
      <c r="E612" s="14"/>
      <c r="F612" s="14"/>
      <c r="G612" s="29"/>
      <c r="H612" s="13"/>
      <c r="I612" s="14"/>
      <c r="J612" s="21"/>
      <c r="K612" s="21"/>
      <c r="L612" s="21"/>
      <c r="M612" s="22"/>
      <c r="N612" s="21"/>
      <c r="O612" s="21"/>
      <c r="P612" s="21"/>
      <c r="Q612" s="12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6.5" customHeight="1">
      <c r="A613" s="1"/>
      <c r="B613" s="4"/>
      <c r="D613" s="14"/>
      <c r="E613" s="14"/>
      <c r="F613" s="14"/>
      <c r="G613" s="29"/>
      <c r="H613" s="13"/>
      <c r="I613" s="14"/>
      <c r="J613" s="21"/>
      <c r="K613" s="21"/>
      <c r="L613" s="21"/>
      <c r="M613" s="22"/>
      <c r="N613" s="21"/>
      <c r="O613" s="21"/>
      <c r="P613" s="21"/>
      <c r="Q613" s="12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6.5" customHeight="1">
      <c r="A614" s="1"/>
      <c r="B614" s="4"/>
      <c r="D614" s="14"/>
      <c r="E614" s="14"/>
      <c r="F614" s="14"/>
      <c r="G614" s="29"/>
      <c r="H614" s="13"/>
      <c r="I614" s="14"/>
      <c r="J614" s="21"/>
      <c r="K614" s="21"/>
      <c r="L614" s="21"/>
      <c r="M614" s="22"/>
      <c r="N614" s="21"/>
      <c r="O614" s="21"/>
      <c r="P614" s="21"/>
      <c r="Q614" s="12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6.5" customHeight="1">
      <c r="A615" s="1"/>
      <c r="B615" s="4"/>
      <c r="D615" s="14"/>
      <c r="E615" s="14"/>
      <c r="F615" s="14"/>
      <c r="G615" s="29"/>
      <c r="H615" s="13"/>
      <c r="I615" s="14"/>
      <c r="J615" s="21"/>
      <c r="K615" s="21"/>
      <c r="L615" s="21"/>
      <c r="M615" s="22"/>
      <c r="N615" s="21"/>
      <c r="O615" s="21"/>
      <c r="P615" s="21"/>
      <c r="Q615" s="12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6.5" customHeight="1">
      <c r="A616" s="1"/>
      <c r="B616" s="4"/>
      <c r="D616" s="14"/>
      <c r="E616" s="14"/>
      <c r="F616" s="14"/>
      <c r="G616" s="29"/>
      <c r="H616" s="13"/>
      <c r="I616" s="14"/>
      <c r="J616" s="21"/>
      <c r="K616" s="21"/>
      <c r="L616" s="21"/>
      <c r="M616" s="22"/>
      <c r="N616" s="21"/>
      <c r="O616" s="21"/>
      <c r="P616" s="21"/>
      <c r="Q616" s="12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6.5" customHeight="1">
      <c r="A617" s="1"/>
      <c r="B617" s="4"/>
      <c r="D617" s="14"/>
      <c r="E617" s="14"/>
      <c r="F617" s="14"/>
      <c r="G617" s="29"/>
      <c r="H617" s="13"/>
      <c r="I617" s="14"/>
      <c r="J617" s="21"/>
      <c r="K617" s="21"/>
      <c r="L617" s="21"/>
      <c r="M617" s="22"/>
      <c r="N617" s="21"/>
      <c r="O617" s="21"/>
      <c r="P617" s="21"/>
      <c r="Q617" s="12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6.5" customHeight="1">
      <c r="A618" s="1"/>
      <c r="B618" s="4"/>
      <c r="D618" s="14"/>
      <c r="E618" s="14"/>
      <c r="F618" s="14"/>
      <c r="G618" s="29"/>
      <c r="H618" s="13"/>
      <c r="I618" s="14"/>
      <c r="J618" s="21"/>
      <c r="K618" s="21"/>
      <c r="L618" s="21"/>
      <c r="M618" s="22"/>
      <c r="N618" s="21"/>
      <c r="O618" s="21"/>
      <c r="P618" s="21"/>
      <c r="Q618" s="12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6.5" customHeight="1">
      <c r="A619" s="1"/>
      <c r="B619" s="4"/>
      <c r="D619" s="14"/>
      <c r="E619" s="14"/>
      <c r="F619" s="14"/>
      <c r="G619" s="29"/>
      <c r="H619" s="13"/>
      <c r="I619" s="14"/>
      <c r="J619" s="21"/>
      <c r="K619" s="21"/>
      <c r="L619" s="21"/>
      <c r="M619" s="22"/>
      <c r="N619" s="21"/>
      <c r="O619" s="21"/>
      <c r="P619" s="21"/>
      <c r="Q619" s="12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6.5" customHeight="1">
      <c r="A620" s="1"/>
      <c r="B620" s="4"/>
      <c r="D620" s="14"/>
      <c r="E620" s="14"/>
      <c r="F620" s="14"/>
      <c r="G620" s="29"/>
      <c r="H620" s="13"/>
      <c r="I620" s="14"/>
      <c r="J620" s="21"/>
      <c r="K620" s="21"/>
      <c r="L620" s="21"/>
      <c r="M620" s="22"/>
      <c r="N620" s="21"/>
      <c r="O620" s="21"/>
      <c r="P620" s="21"/>
      <c r="Q620" s="12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6.5" customHeight="1">
      <c r="A621" s="1"/>
      <c r="B621" s="4"/>
      <c r="D621" s="14"/>
      <c r="E621" s="14"/>
      <c r="F621" s="14"/>
      <c r="G621" s="29"/>
      <c r="H621" s="13"/>
      <c r="I621" s="14"/>
      <c r="J621" s="21"/>
      <c r="K621" s="21"/>
      <c r="L621" s="21"/>
      <c r="M621" s="22"/>
      <c r="N621" s="21"/>
      <c r="O621" s="21"/>
      <c r="P621" s="21"/>
      <c r="Q621" s="12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6.5" customHeight="1">
      <c r="A622" s="1"/>
      <c r="B622" s="4"/>
      <c r="D622" s="14"/>
      <c r="E622" s="14"/>
      <c r="F622" s="14"/>
      <c r="G622" s="29"/>
      <c r="H622" s="13"/>
      <c r="I622" s="14"/>
      <c r="J622" s="21"/>
      <c r="K622" s="21"/>
      <c r="L622" s="21"/>
      <c r="M622" s="22"/>
      <c r="N622" s="21"/>
      <c r="O622" s="21"/>
      <c r="P622" s="21"/>
      <c r="Q622" s="12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6.5" customHeight="1">
      <c r="A623" s="1"/>
      <c r="B623" s="4"/>
      <c r="D623" s="14"/>
      <c r="E623" s="14"/>
      <c r="F623" s="14"/>
      <c r="G623" s="29"/>
      <c r="H623" s="13"/>
      <c r="I623" s="14"/>
      <c r="J623" s="21"/>
      <c r="K623" s="21"/>
      <c r="L623" s="21"/>
      <c r="M623" s="22"/>
      <c r="N623" s="21"/>
      <c r="O623" s="21"/>
      <c r="P623" s="21"/>
      <c r="Q623" s="12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6.5" customHeight="1">
      <c r="A624" s="1"/>
      <c r="B624" s="4"/>
      <c r="D624" s="14"/>
      <c r="E624" s="14"/>
      <c r="F624" s="14"/>
      <c r="G624" s="29"/>
      <c r="H624" s="13"/>
      <c r="I624" s="14"/>
      <c r="J624" s="21"/>
      <c r="K624" s="21"/>
      <c r="L624" s="21"/>
      <c r="M624" s="22"/>
      <c r="N624" s="21"/>
      <c r="O624" s="21"/>
      <c r="P624" s="21"/>
      <c r="Q624" s="12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6.5" customHeight="1">
      <c r="A625" s="1"/>
      <c r="B625" s="4"/>
      <c r="D625" s="14"/>
      <c r="E625" s="14"/>
      <c r="F625" s="14"/>
      <c r="G625" s="29"/>
      <c r="H625" s="13"/>
      <c r="I625" s="14"/>
      <c r="J625" s="21"/>
      <c r="K625" s="21"/>
      <c r="L625" s="21"/>
      <c r="M625" s="22"/>
      <c r="N625" s="21"/>
      <c r="O625" s="21"/>
      <c r="P625" s="21"/>
      <c r="Q625" s="12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6.5" customHeight="1">
      <c r="A626" s="1"/>
      <c r="B626" s="4"/>
      <c r="D626" s="14"/>
      <c r="E626" s="14"/>
      <c r="F626" s="14"/>
      <c r="G626" s="29"/>
      <c r="H626" s="13"/>
      <c r="I626" s="14"/>
      <c r="J626" s="21"/>
      <c r="K626" s="21"/>
      <c r="L626" s="21"/>
      <c r="M626" s="22"/>
      <c r="N626" s="21"/>
      <c r="O626" s="21"/>
      <c r="P626" s="21"/>
      <c r="Q626" s="12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6.5" customHeight="1">
      <c r="A627" s="1"/>
      <c r="B627" s="4"/>
      <c r="D627" s="14"/>
      <c r="E627" s="14"/>
      <c r="F627" s="14"/>
      <c r="G627" s="29"/>
      <c r="H627" s="13"/>
      <c r="I627" s="14"/>
      <c r="J627" s="21"/>
      <c r="K627" s="21"/>
      <c r="L627" s="21"/>
      <c r="M627" s="22"/>
      <c r="N627" s="21"/>
      <c r="O627" s="21"/>
      <c r="P627" s="21"/>
      <c r="Q627" s="12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6.5" customHeight="1">
      <c r="A628" s="1"/>
      <c r="B628" s="4"/>
      <c r="D628" s="14"/>
      <c r="E628" s="14"/>
      <c r="F628" s="14"/>
      <c r="G628" s="29"/>
      <c r="H628" s="13"/>
      <c r="I628" s="14"/>
      <c r="J628" s="21"/>
      <c r="K628" s="21"/>
      <c r="L628" s="21"/>
      <c r="M628" s="22"/>
      <c r="N628" s="21"/>
      <c r="O628" s="21"/>
      <c r="P628" s="21"/>
      <c r="Q628" s="12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6.5" customHeight="1">
      <c r="A629" s="1"/>
      <c r="B629" s="4"/>
      <c r="D629" s="14"/>
      <c r="E629" s="14"/>
      <c r="F629" s="14"/>
      <c r="G629" s="29"/>
      <c r="H629" s="13"/>
      <c r="I629" s="14"/>
      <c r="J629" s="21"/>
      <c r="K629" s="21"/>
      <c r="L629" s="21"/>
      <c r="M629" s="22"/>
      <c r="N629" s="21"/>
      <c r="O629" s="21"/>
      <c r="P629" s="21"/>
      <c r="Q629" s="12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6.5" customHeight="1">
      <c r="A630" s="1"/>
      <c r="B630" s="4"/>
      <c r="D630" s="14"/>
      <c r="E630" s="14"/>
      <c r="F630" s="14"/>
      <c r="G630" s="29"/>
      <c r="H630" s="13"/>
      <c r="I630" s="14"/>
      <c r="J630" s="21"/>
      <c r="K630" s="21"/>
      <c r="L630" s="21"/>
      <c r="M630" s="22"/>
      <c r="N630" s="21"/>
      <c r="O630" s="21"/>
      <c r="P630" s="21"/>
      <c r="Q630" s="12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6.5" customHeight="1">
      <c r="A631" s="1"/>
      <c r="B631" s="4"/>
      <c r="D631" s="14"/>
      <c r="E631" s="14"/>
      <c r="F631" s="14"/>
      <c r="G631" s="29"/>
      <c r="H631" s="13"/>
      <c r="I631" s="14"/>
      <c r="J631" s="21"/>
      <c r="K631" s="21"/>
      <c r="L631" s="21"/>
      <c r="M631" s="22"/>
      <c r="N631" s="21"/>
      <c r="O631" s="21"/>
      <c r="P631" s="21"/>
      <c r="Q631" s="12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6.5" customHeight="1">
      <c r="A632" s="1"/>
      <c r="B632" s="4"/>
      <c r="D632" s="14"/>
      <c r="E632" s="14"/>
      <c r="F632" s="14"/>
      <c r="G632" s="29"/>
      <c r="H632" s="13"/>
      <c r="I632" s="14"/>
      <c r="J632" s="21"/>
      <c r="K632" s="21"/>
      <c r="L632" s="21"/>
      <c r="M632" s="22"/>
      <c r="N632" s="21"/>
      <c r="O632" s="21"/>
      <c r="P632" s="21"/>
      <c r="Q632" s="12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6.5" customHeight="1">
      <c r="A633" s="1"/>
      <c r="B633" s="4"/>
      <c r="D633" s="14"/>
      <c r="E633" s="14"/>
      <c r="F633" s="14"/>
      <c r="G633" s="29"/>
      <c r="H633" s="13"/>
      <c r="I633" s="14"/>
      <c r="J633" s="21"/>
      <c r="K633" s="21"/>
      <c r="L633" s="21"/>
      <c r="M633" s="22"/>
      <c r="N633" s="21"/>
      <c r="O633" s="21"/>
      <c r="P633" s="21"/>
      <c r="Q633" s="12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6.5" customHeight="1">
      <c r="A634" s="1"/>
      <c r="B634" s="4"/>
      <c r="D634" s="14"/>
      <c r="E634" s="14"/>
      <c r="F634" s="14"/>
      <c r="G634" s="29"/>
      <c r="H634" s="13"/>
      <c r="I634" s="14"/>
      <c r="J634" s="21"/>
      <c r="K634" s="21"/>
      <c r="L634" s="21"/>
      <c r="M634" s="22"/>
      <c r="N634" s="21"/>
      <c r="O634" s="21"/>
      <c r="P634" s="21"/>
      <c r="Q634" s="12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6.5" customHeight="1">
      <c r="A635" s="1"/>
      <c r="B635" s="4"/>
      <c r="D635" s="14"/>
      <c r="E635" s="14"/>
      <c r="F635" s="14"/>
      <c r="G635" s="29"/>
      <c r="H635" s="13"/>
      <c r="I635" s="14"/>
      <c r="J635" s="21"/>
      <c r="K635" s="21"/>
      <c r="L635" s="21"/>
      <c r="M635" s="22"/>
      <c r="N635" s="21"/>
      <c r="O635" s="21"/>
      <c r="P635" s="21"/>
      <c r="Q635" s="12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6.5" customHeight="1">
      <c r="A636" s="1"/>
      <c r="B636" s="4"/>
      <c r="D636" s="14"/>
      <c r="E636" s="14"/>
      <c r="F636" s="14"/>
      <c r="G636" s="29"/>
      <c r="H636" s="13"/>
      <c r="I636" s="14"/>
      <c r="J636" s="21"/>
      <c r="K636" s="21"/>
      <c r="L636" s="21"/>
      <c r="M636" s="22"/>
      <c r="N636" s="21"/>
      <c r="O636" s="21"/>
      <c r="P636" s="21"/>
      <c r="Q636" s="12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6.5" customHeight="1">
      <c r="A637" s="1"/>
      <c r="B637" s="4"/>
      <c r="D637" s="14"/>
      <c r="E637" s="14"/>
      <c r="F637" s="14"/>
      <c r="G637" s="29"/>
      <c r="H637" s="13"/>
      <c r="I637" s="14"/>
      <c r="J637" s="21"/>
      <c r="K637" s="21"/>
      <c r="L637" s="21"/>
      <c r="M637" s="22"/>
      <c r="N637" s="21"/>
      <c r="O637" s="21"/>
      <c r="P637" s="21"/>
      <c r="Q637" s="12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6.5" customHeight="1">
      <c r="A638" s="1"/>
      <c r="B638" s="4"/>
      <c r="D638" s="14"/>
      <c r="E638" s="14"/>
      <c r="F638" s="14"/>
      <c r="G638" s="29"/>
      <c r="H638" s="13"/>
      <c r="I638" s="14"/>
      <c r="J638" s="21"/>
      <c r="K638" s="21"/>
      <c r="L638" s="21"/>
      <c r="M638" s="22"/>
      <c r="N638" s="21"/>
      <c r="O638" s="21"/>
      <c r="P638" s="21"/>
      <c r="Q638" s="12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6.5" customHeight="1">
      <c r="A639" s="1"/>
      <c r="B639" s="4"/>
      <c r="D639" s="14"/>
      <c r="E639" s="14"/>
      <c r="F639" s="14"/>
      <c r="G639" s="29"/>
      <c r="H639" s="13"/>
      <c r="I639" s="14"/>
      <c r="J639" s="21"/>
      <c r="K639" s="21"/>
      <c r="L639" s="21"/>
      <c r="M639" s="22"/>
      <c r="N639" s="21"/>
      <c r="O639" s="21"/>
      <c r="P639" s="21"/>
      <c r="Q639" s="12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6.5" customHeight="1">
      <c r="A640" s="1"/>
      <c r="B640" s="4"/>
      <c r="D640" s="14"/>
      <c r="E640" s="14"/>
      <c r="F640" s="14"/>
      <c r="G640" s="29"/>
      <c r="H640" s="13"/>
      <c r="I640" s="14"/>
      <c r="J640" s="21"/>
      <c r="K640" s="21"/>
      <c r="L640" s="21"/>
      <c r="M640" s="22"/>
      <c r="N640" s="21"/>
      <c r="O640" s="21"/>
      <c r="P640" s="21"/>
      <c r="Q640" s="12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6.5" customHeight="1">
      <c r="A641" s="1"/>
      <c r="B641" s="4"/>
      <c r="D641" s="14"/>
      <c r="E641" s="14"/>
      <c r="F641" s="14"/>
      <c r="G641" s="29"/>
      <c r="H641" s="13"/>
      <c r="I641" s="14"/>
      <c r="J641" s="21"/>
      <c r="K641" s="21"/>
      <c r="L641" s="21"/>
      <c r="M641" s="22"/>
      <c r="N641" s="21"/>
      <c r="O641" s="21"/>
      <c r="P641" s="21"/>
      <c r="Q641" s="12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6.5" customHeight="1">
      <c r="A642" s="1"/>
      <c r="B642" s="4"/>
      <c r="D642" s="14"/>
      <c r="E642" s="14"/>
      <c r="F642" s="14"/>
      <c r="G642" s="29"/>
      <c r="H642" s="13"/>
      <c r="I642" s="14"/>
      <c r="J642" s="21"/>
      <c r="K642" s="21"/>
      <c r="L642" s="21"/>
      <c r="M642" s="22"/>
      <c r="N642" s="21"/>
      <c r="O642" s="21"/>
      <c r="P642" s="21"/>
      <c r="Q642" s="12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6.5" customHeight="1">
      <c r="A643" s="1"/>
      <c r="B643" s="4"/>
      <c r="D643" s="14"/>
      <c r="E643" s="14"/>
      <c r="F643" s="14"/>
      <c r="G643" s="29"/>
      <c r="H643" s="13"/>
      <c r="I643" s="14"/>
      <c r="J643" s="21"/>
      <c r="K643" s="21"/>
      <c r="L643" s="21"/>
      <c r="M643" s="22"/>
      <c r="N643" s="21"/>
      <c r="O643" s="21"/>
      <c r="P643" s="21"/>
      <c r="Q643" s="12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6.5" customHeight="1">
      <c r="A644" s="1"/>
      <c r="B644" s="4"/>
      <c r="D644" s="14"/>
      <c r="E644" s="14"/>
      <c r="F644" s="14"/>
      <c r="G644" s="29"/>
      <c r="H644" s="13"/>
      <c r="I644" s="14"/>
      <c r="J644" s="21"/>
      <c r="K644" s="21"/>
      <c r="L644" s="21"/>
      <c r="M644" s="22"/>
      <c r="N644" s="21"/>
      <c r="O644" s="21"/>
      <c r="P644" s="21"/>
      <c r="Q644" s="12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6.5" customHeight="1">
      <c r="A645" s="1"/>
      <c r="B645" s="4"/>
      <c r="D645" s="14"/>
      <c r="E645" s="14"/>
      <c r="F645" s="14"/>
      <c r="G645" s="29"/>
      <c r="H645" s="13"/>
      <c r="I645" s="14"/>
      <c r="J645" s="21"/>
      <c r="K645" s="21"/>
      <c r="L645" s="21"/>
      <c r="M645" s="22"/>
      <c r="N645" s="21"/>
      <c r="O645" s="21"/>
      <c r="P645" s="21"/>
      <c r="Q645" s="12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6.5" customHeight="1">
      <c r="A646" s="1"/>
      <c r="B646" s="4"/>
      <c r="D646" s="14"/>
      <c r="E646" s="14"/>
      <c r="F646" s="14"/>
      <c r="G646" s="29"/>
      <c r="H646" s="13"/>
      <c r="I646" s="14"/>
      <c r="J646" s="21"/>
      <c r="K646" s="21"/>
      <c r="L646" s="21"/>
      <c r="M646" s="22"/>
      <c r="N646" s="21"/>
      <c r="O646" s="21"/>
      <c r="P646" s="21"/>
      <c r="Q646" s="12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6.5" customHeight="1">
      <c r="A647" s="1"/>
      <c r="B647" s="4"/>
      <c r="D647" s="14"/>
      <c r="E647" s="14"/>
      <c r="F647" s="14"/>
      <c r="G647" s="29"/>
      <c r="H647" s="13"/>
      <c r="I647" s="14"/>
      <c r="J647" s="21"/>
      <c r="K647" s="21"/>
      <c r="L647" s="21"/>
      <c r="M647" s="22"/>
      <c r="N647" s="21"/>
      <c r="O647" s="21"/>
      <c r="P647" s="21"/>
      <c r="Q647" s="12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6.5" customHeight="1">
      <c r="A648" s="1"/>
      <c r="B648" s="4"/>
      <c r="D648" s="14"/>
      <c r="E648" s="14"/>
      <c r="F648" s="14"/>
      <c r="G648" s="29"/>
      <c r="H648" s="13"/>
      <c r="I648" s="14"/>
      <c r="J648" s="21"/>
      <c r="K648" s="21"/>
      <c r="L648" s="21"/>
      <c r="M648" s="22"/>
      <c r="N648" s="21"/>
      <c r="O648" s="21"/>
      <c r="P648" s="21"/>
      <c r="Q648" s="12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6.5" customHeight="1">
      <c r="A649" s="1"/>
      <c r="B649" s="4"/>
      <c r="D649" s="14"/>
      <c r="E649" s="14"/>
      <c r="F649" s="14"/>
      <c r="G649" s="29"/>
      <c r="H649" s="13"/>
      <c r="I649" s="14"/>
      <c r="J649" s="21"/>
      <c r="K649" s="21"/>
      <c r="L649" s="21"/>
      <c r="M649" s="22"/>
      <c r="N649" s="21"/>
      <c r="O649" s="21"/>
      <c r="P649" s="21"/>
      <c r="Q649" s="12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6.5" customHeight="1">
      <c r="A650" s="1"/>
      <c r="B650" s="4"/>
      <c r="D650" s="14"/>
      <c r="E650" s="14"/>
      <c r="F650" s="14"/>
      <c r="G650" s="29"/>
      <c r="H650" s="13"/>
      <c r="I650" s="14"/>
      <c r="J650" s="21"/>
      <c r="K650" s="21"/>
      <c r="L650" s="21"/>
      <c r="M650" s="22"/>
      <c r="N650" s="21"/>
      <c r="O650" s="21"/>
      <c r="P650" s="21"/>
      <c r="Q650" s="12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6.5" customHeight="1">
      <c r="A651" s="1"/>
      <c r="B651" s="4"/>
      <c r="D651" s="14"/>
      <c r="E651" s="14"/>
      <c r="F651" s="14"/>
      <c r="G651" s="29"/>
      <c r="H651" s="13"/>
      <c r="I651" s="14"/>
      <c r="J651" s="21"/>
      <c r="K651" s="21"/>
      <c r="L651" s="21"/>
      <c r="M651" s="22"/>
      <c r="N651" s="21"/>
      <c r="O651" s="21"/>
      <c r="P651" s="21"/>
      <c r="Q651" s="12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6.5" customHeight="1">
      <c r="A652" s="1"/>
      <c r="B652" s="4"/>
      <c r="D652" s="14"/>
      <c r="E652" s="14"/>
      <c r="F652" s="14"/>
      <c r="G652" s="29"/>
      <c r="H652" s="13"/>
      <c r="I652" s="14"/>
      <c r="J652" s="21"/>
      <c r="K652" s="21"/>
      <c r="L652" s="21"/>
      <c r="M652" s="22"/>
      <c r="N652" s="21"/>
      <c r="O652" s="21"/>
      <c r="P652" s="21"/>
      <c r="Q652" s="12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6.5" customHeight="1">
      <c r="A653" s="1"/>
      <c r="B653" s="4"/>
      <c r="D653" s="14"/>
      <c r="E653" s="14"/>
      <c r="F653" s="14"/>
      <c r="G653" s="29"/>
      <c r="H653" s="13"/>
      <c r="I653" s="14"/>
      <c r="J653" s="21"/>
      <c r="K653" s="21"/>
      <c r="L653" s="21"/>
      <c r="M653" s="22"/>
      <c r="N653" s="21"/>
      <c r="O653" s="21"/>
      <c r="P653" s="21"/>
      <c r="Q653" s="12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6.5" customHeight="1">
      <c r="A654" s="1"/>
      <c r="B654" s="4"/>
      <c r="D654" s="14"/>
      <c r="E654" s="14"/>
      <c r="F654" s="14"/>
      <c r="G654" s="29"/>
      <c r="H654" s="13"/>
      <c r="I654" s="14"/>
      <c r="J654" s="21"/>
      <c r="K654" s="21"/>
      <c r="L654" s="21"/>
      <c r="M654" s="22"/>
      <c r="N654" s="21"/>
      <c r="O654" s="21"/>
      <c r="P654" s="21"/>
      <c r="Q654" s="12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6.5" customHeight="1">
      <c r="A655" s="1"/>
      <c r="B655" s="4"/>
      <c r="D655" s="14"/>
      <c r="E655" s="14"/>
      <c r="F655" s="14"/>
      <c r="G655" s="29"/>
      <c r="H655" s="13"/>
      <c r="I655" s="14"/>
      <c r="J655" s="21"/>
      <c r="K655" s="21"/>
      <c r="L655" s="21"/>
      <c r="M655" s="22"/>
      <c r="N655" s="21"/>
      <c r="O655" s="21"/>
      <c r="P655" s="21"/>
      <c r="Q655" s="12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6.5" customHeight="1">
      <c r="A656" s="1"/>
      <c r="B656" s="4"/>
      <c r="D656" s="14"/>
      <c r="E656" s="14"/>
      <c r="F656" s="14"/>
      <c r="G656" s="29"/>
      <c r="H656" s="13"/>
      <c r="I656" s="14"/>
      <c r="J656" s="21"/>
      <c r="K656" s="21"/>
      <c r="L656" s="21"/>
      <c r="M656" s="22"/>
      <c r="N656" s="21"/>
      <c r="O656" s="21"/>
      <c r="P656" s="21"/>
      <c r="Q656" s="12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6.5" customHeight="1">
      <c r="A657" s="1"/>
      <c r="B657" s="4"/>
      <c r="D657" s="14"/>
      <c r="E657" s="14"/>
      <c r="F657" s="14"/>
      <c r="G657" s="29"/>
      <c r="H657" s="13"/>
      <c r="I657" s="14"/>
      <c r="J657" s="21"/>
      <c r="K657" s="21"/>
      <c r="L657" s="21"/>
      <c r="M657" s="22"/>
      <c r="N657" s="21"/>
      <c r="O657" s="21"/>
      <c r="P657" s="21"/>
      <c r="Q657" s="12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6.5" customHeight="1">
      <c r="A658" s="1"/>
      <c r="B658" s="4"/>
      <c r="D658" s="14"/>
      <c r="E658" s="14"/>
      <c r="F658" s="14"/>
      <c r="G658" s="29"/>
      <c r="H658" s="13"/>
      <c r="I658" s="14"/>
      <c r="J658" s="21"/>
      <c r="K658" s="21"/>
      <c r="L658" s="21"/>
      <c r="M658" s="22"/>
      <c r="N658" s="21"/>
      <c r="O658" s="21"/>
      <c r="P658" s="21"/>
      <c r="Q658" s="12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6.5" customHeight="1">
      <c r="A659" s="1"/>
      <c r="B659" s="4"/>
      <c r="D659" s="14"/>
      <c r="E659" s="14"/>
      <c r="F659" s="14"/>
      <c r="G659" s="29"/>
      <c r="H659" s="13"/>
      <c r="I659" s="14"/>
      <c r="J659" s="21"/>
      <c r="K659" s="21"/>
      <c r="L659" s="21"/>
      <c r="M659" s="22"/>
      <c r="N659" s="21"/>
      <c r="O659" s="21"/>
      <c r="P659" s="21"/>
      <c r="Q659" s="12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6.5" customHeight="1">
      <c r="A660" s="1"/>
      <c r="B660" s="4"/>
      <c r="D660" s="14"/>
      <c r="E660" s="14"/>
      <c r="F660" s="14"/>
      <c r="G660" s="29"/>
      <c r="H660" s="13"/>
      <c r="I660" s="14"/>
      <c r="J660" s="21"/>
      <c r="K660" s="21"/>
      <c r="L660" s="21"/>
      <c r="M660" s="22"/>
      <c r="N660" s="21"/>
      <c r="O660" s="21"/>
      <c r="P660" s="21"/>
      <c r="Q660" s="12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6.5" customHeight="1">
      <c r="A661" s="1"/>
      <c r="B661" s="4"/>
      <c r="D661" s="14"/>
      <c r="E661" s="14"/>
      <c r="F661" s="14"/>
      <c r="G661" s="29"/>
      <c r="H661" s="13"/>
      <c r="I661" s="14"/>
      <c r="J661" s="21"/>
      <c r="K661" s="21"/>
      <c r="L661" s="21"/>
      <c r="M661" s="22"/>
      <c r="N661" s="21"/>
      <c r="O661" s="21"/>
      <c r="P661" s="21"/>
      <c r="Q661" s="12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6.5" customHeight="1">
      <c r="A662" s="1"/>
      <c r="B662" s="4"/>
      <c r="D662" s="14"/>
      <c r="E662" s="14"/>
      <c r="F662" s="14"/>
      <c r="G662" s="29"/>
      <c r="H662" s="13"/>
      <c r="I662" s="14"/>
      <c r="J662" s="21"/>
      <c r="K662" s="21"/>
      <c r="L662" s="21"/>
      <c r="M662" s="22"/>
      <c r="N662" s="21"/>
      <c r="O662" s="21"/>
      <c r="P662" s="21"/>
      <c r="Q662" s="12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6.5" customHeight="1">
      <c r="A663" s="1"/>
      <c r="B663" s="4"/>
      <c r="D663" s="14"/>
      <c r="E663" s="14"/>
      <c r="F663" s="14"/>
      <c r="G663" s="29"/>
      <c r="H663" s="13"/>
      <c r="I663" s="14"/>
      <c r="J663" s="21"/>
      <c r="K663" s="21"/>
      <c r="L663" s="21"/>
      <c r="M663" s="22"/>
      <c r="N663" s="21"/>
      <c r="O663" s="21"/>
      <c r="P663" s="21"/>
      <c r="Q663" s="12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6.5" customHeight="1">
      <c r="A664" s="1"/>
      <c r="B664" s="4"/>
      <c r="D664" s="14"/>
      <c r="E664" s="14"/>
      <c r="F664" s="14"/>
      <c r="G664" s="29"/>
      <c r="H664" s="13"/>
      <c r="I664" s="14"/>
      <c r="J664" s="21"/>
      <c r="K664" s="21"/>
      <c r="L664" s="21"/>
      <c r="M664" s="22"/>
      <c r="N664" s="21"/>
      <c r="O664" s="21"/>
      <c r="P664" s="21"/>
      <c r="Q664" s="12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6.5" customHeight="1">
      <c r="A665" s="1"/>
      <c r="B665" s="4"/>
      <c r="D665" s="14"/>
      <c r="E665" s="14"/>
      <c r="F665" s="14"/>
      <c r="G665" s="29"/>
      <c r="H665" s="13"/>
      <c r="I665" s="14"/>
      <c r="J665" s="21"/>
      <c r="K665" s="21"/>
      <c r="L665" s="21"/>
      <c r="M665" s="22"/>
      <c r="N665" s="21"/>
      <c r="O665" s="21"/>
      <c r="P665" s="21"/>
      <c r="Q665" s="12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6.5" customHeight="1">
      <c r="A666" s="1"/>
      <c r="B666" s="4"/>
      <c r="D666" s="14"/>
      <c r="E666" s="14"/>
      <c r="F666" s="14"/>
      <c r="G666" s="29"/>
      <c r="H666" s="13"/>
      <c r="I666" s="14"/>
      <c r="J666" s="21"/>
      <c r="K666" s="21"/>
      <c r="L666" s="21"/>
      <c r="M666" s="22"/>
      <c r="N666" s="21"/>
      <c r="O666" s="21"/>
      <c r="P666" s="21"/>
      <c r="Q666" s="12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6.5" customHeight="1">
      <c r="A667" s="1"/>
      <c r="B667" s="4"/>
      <c r="D667" s="14"/>
      <c r="E667" s="14"/>
      <c r="F667" s="14"/>
      <c r="G667" s="29"/>
      <c r="H667" s="13"/>
      <c r="I667" s="14"/>
      <c r="J667" s="21"/>
      <c r="K667" s="21"/>
      <c r="L667" s="21"/>
      <c r="M667" s="22"/>
      <c r="N667" s="21"/>
      <c r="O667" s="21"/>
      <c r="P667" s="21"/>
      <c r="Q667" s="12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6.5" customHeight="1">
      <c r="A668" s="1"/>
      <c r="B668" s="4"/>
      <c r="D668" s="14"/>
      <c r="E668" s="14"/>
      <c r="F668" s="14"/>
      <c r="G668" s="29"/>
      <c r="H668" s="13"/>
      <c r="I668" s="14"/>
      <c r="J668" s="21"/>
      <c r="K668" s="21"/>
      <c r="L668" s="21"/>
      <c r="M668" s="22"/>
      <c r="N668" s="21"/>
      <c r="O668" s="21"/>
      <c r="P668" s="21"/>
      <c r="Q668" s="12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6.5" customHeight="1">
      <c r="A669" s="1"/>
      <c r="B669" s="4"/>
      <c r="D669" s="14"/>
      <c r="E669" s="14"/>
      <c r="F669" s="14"/>
      <c r="G669" s="29"/>
      <c r="H669" s="13"/>
      <c r="I669" s="14"/>
      <c r="J669" s="21"/>
      <c r="K669" s="21"/>
      <c r="L669" s="21"/>
      <c r="M669" s="22"/>
      <c r="N669" s="21"/>
      <c r="O669" s="21"/>
      <c r="P669" s="21"/>
      <c r="Q669" s="12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6.5" customHeight="1">
      <c r="A670" s="1"/>
      <c r="B670" s="4"/>
      <c r="D670" s="14"/>
      <c r="E670" s="14"/>
      <c r="F670" s="14"/>
      <c r="G670" s="29"/>
      <c r="H670" s="13"/>
      <c r="I670" s="14"/>
      <c r="J670" s="21"/>
      <c r="K670" s="21"/>
      <c r="L670" s="21"/>
      <c r="M670" s="22"/>
      <c r="N670" s="21"/>
      <c r="O670" s="21"/>
      <c r="P670" s="21"/>
      <c r="Q670" s="12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6.5" customHeight="1">
      <c r="A671" s="1"/>
      <c r="B671" s="4"/>
      <c r="D671" s="14"/>
      <c r="E671" s="14"/>
      <c r="F671" s="14"/>
      <c r="G671" s="29"/>
      <c r="H671" s="13"/>
      <c r="I671" s="14"/>
      <c r="J671" s="21"/>
      <c r="K671" s="21"/>
      <c r="L671" s="21"/>
      <c r="M671" s="22"/>
      <c r="N671" s="21"/>
      <c r="O671" s="21"/>
      <c r="P671" s="21"/>
      <c r="Q671" s="12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6.5" customHeight="1">
      <c r="A672" s="1"/>
      <c r="B672" s="4"/>
      <c r="D672" s="14"/>
      <c r="E672" s="14"/>
      <c r="F672" s="14"/>
      <c r="G672" s="29"/>
      <c r="H672" s="13"/>
      <c r="I672" s="14"/>
      <c r="J672" s="21"/>
      <c r="K672" s="21"/>
      <c r="L672" s="21"/>
      <c r="M672" s="22"/>
      <c r="N672" s="21"/>
      <c r="O672" s="21"/>
      <c r="P672" s="21"/>
      <c r="Q672" s="12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6.5" customHeight="1">
      <c r="A673" s="1"/>
      <c r="B673" s="4"/>
      <c r="D673" s="14"/>
      <c r="E673" s="14"/>
      <c r="F673" s="14"/>
      <c r="G673" s="29"/>
      <c r="H673" s="13"/>
      <c r="I673" s="14"/>
      <c r="J673" s="21"/>
      <c r="K673" s="21"/>
      <c r="L673" s="21"/>
      <c r="M673" s="22"/>
      <c r="N673" s="21"/>
      <c r="O673" s="21"/>
      <c r="P673" s="21"/>
      <c r="Q673" s="12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6.5" customHeight="1">
      <c r="A674" s="1"/>
      <c r="B674" s="4"/>
      <c r="D674" s="14"/>
      <c r="E674" s="14"/>
      <c r="F674" s="14"/>
      <c r="G674" s="29"/>
      <c r="H674" s="13"/>
      <c r="I674" s="14"/>
      <c r="J674" s="21"/>
      <c r="K674" s="21"/>
      <c r="L674" s="21"/>
      <c r="M674" s="22"/>
      <c r="N674" s="21"/>
      <c r="O674" s="21"/>
      <c r="P674" s="21"/>
      <c r="Q674" s="12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6.5" customHeight="1">
      <c r="A675" s="1"/>
      <c r="B675" s="4"/>
      <c r="D675" s="14"/>
      <c r="E675" s="14"/>
      <c r="F675" s="14"/>
      <c r="G675" s="29"/>
      <c r="H675" s="13"/>
      <c r="I675" s="14"/>
      <c r="J675" s="21"/>
      <c r="K675" s="21"/>
      <c r="L675" s="21"/>
      <c r="M675" s="22"/>
      <c r="N675" s="21"/>
      <c r="O675" s="21"/>
      <c r="P675" s="21"/>
      <c r="Q675" s="12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6.5" customHeight="1">
      <c r="A676" s="1"/>
      <c r="B676" s="4"/>
      <c r="D676" s="14"/>
      <c r="E676" s="14"/>
      <c r="F676" s="14"/>
      <c r="G676" s="29"/>
      <c r="H676" s="13"/>
      <c r="I676" s="14"/>
      <c r="J676" s="21"/>
      <c r="K676" s="21"/>
      <c r="L676" s="21"/>
      <c r="M676" s="22"/>
      <c r="N676" s="21"/>
      <c r="O676" s="21"/>
      <c r="P676" s="21"/>
      <c r="Q676" s="12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6.5" customHeight="1">
      <c r="A677" s="1"/>
      <c r="B677" s="4"/>
      <c r="D677" s="14"/>
      <c r="E677" s="14"/>
      <c r="F677" s="14"/>
      <c r="G677" s="29"/>
      <c r="H677" s="13"/>
      <c r="I677" s="14"/>
      <c r="J677" s="21"/>
      <c r="K677" s="21"/>
      <c r="L677" s="21"/>
      <c r="M677" s="22"/>
      <c r="N677" s="21"/>
      <c r="O677" s="21"/>
      <c r="P677" s="21"/>
      <c r="Q677" s="12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6.5" customHeight="1">
      <c r="A678" s="1"/>
      <c r="B678" s="4"/>
      <c r="D678" s="14"/>
      <c r="E678" s="14"/>
      <c r="F678" s="14"/>
      <c r="G678" s="29"/>
      <c r="H678" s="13"/>
      <c r="I678" s="14"/>
      <c r="J678" s="21"/>
      <c r="K678" s="21"/>
      <c r="L678" s="21"/>
      <c r="M678" s="22"/>
      <c r="N678" s="21"/>
      <c r="O678" s="21"/>
      <c r="P678" s="21"/>
      <c r="Q678" s="12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6.5" customHeight="1">
      <c r="A679" s="1"/>
      <c r="B679" s="4"/>
      <c r="D679" s="14"/>
      <c r="E679" s="14"/>
      <c r="F679" s="14"/>
      <c r="G679" s="29"/>
      <c r="H679" s="13"/>
      <c r="I679" s="14"/>
      <c r="J679" s="21"/>
      <c r="K679" s="21"/>
      <c r="L679" s="21"/>
      <c r="M679" s="22"/>
      <c r="N679" s="21"/>
      <c r="O679" s="21"/>
      <c r="P679" s="21"/>
      <c r="Q679" s="12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6.5" customHeight="1">
      <c r="A680" s="1"/>
      <c r="B680" s="4"/>
      <c r="D680" s="14"/>
      <c r="E680" s="14"/>
      <c r="F680" s="14"/>
      <c r="G680" s="29"/>
      <c r="H680" s="13"/>
      <c r="I680" s="14"/>
      <c r="J680" s="21"/>
      <c r="K680" s="21"/>
      <c r="L680" s="21"/>
      <c r="M680" s="22"/>
      <c r="N680" s="21"/>
      <c r="O680" s="21"/>
      <c r="P680" s="21"/>
      <c r="Q680" s="12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6.5" customHeight="1">
      <c r="A681" s="1"/>
      <c r="B681" s="4"/>
      <c r="D681" s="14"/>
      <c r="E681" s="14"/>
      <c r="F681" s="14"/>
      <c r="G681" s="29"/>
      <c r="H681" s="13"/>
      <c r="I681" s="14"/>
      <c r="J681" s="21"/>
      <c r="K681" s="21"/>
      <c r="L681" s="21"/>
      <c r="M681" s="22"/>
      <c r="N681" s="21"/>
      <c r="O681" s="21"/>
      <c r="P681" s="21"/>
      <c r="Q681" s="12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6.5" customHeight="1">
      <c r="A682" s="1"/>
      <c r="B682" s="4"/>
      <c r="D682" s="14"/>
      <c r="E682" s="14"/>
      <c r="F682" s="14"/>
      <c r="G682" s="29"/>
      <c r="H682" s="13"/>
      <c r="I682" s="14"/>
      <c r="J682" s="21"/>
      <c r="K682" s="21"/>
      <c r="L682" s="21"/>
      <c r="M682" s="22"/>
      <c r="N682" s="21"/>
      <c r="O682" s="21"/>
      <c r="P682" s="21"/>
      <c r="Q682" s="12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6.5" customHeight="1">
      <c r="A683" s="1"/>
      <c r="B683" s="4"/>
      <c r="D683" s="14"/>
      <c r="E683" s="14"/>
      <c r="F683" s="14"/>
      <c r="G683" s="29"/>
      <c r="H683" s="13"/>
      <c r="I683" s="14"/>
      <c r="J683" s="21"/>
      <c r="K683" s="21"/>
      <c r="L683" s="21"/>
      <c r="M683" s="22"/>
      <c r="N683" s="21"/>
      <c r="O683" s="21"/>
      <c r="P683" s="21"/>
      <c r="Q683" s="12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6.5" customHeight="1">
      <c r="A684" s="1"/>
      <c r="B684" s="4"/>
      <c r="D684" s="14"/>
      <c r="E684" s="14"/>
      <c r="F684" s="14"/>
      <c r="G684" s="29"/>
      <c r="H684" s="13"/>
      <c r="I684" s="14"/>
      <c r="J684" s="21"/>
      <c r="K684" s="21"/>
      <c r="L684" s="21"/>
      <c r="M684" s="22"/>
      <c r="N684" s="21"/>
      <c r="O684" s="21"/>
      <c r="P684" s="21"/>
      <c r="Q684" s="12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6.5" customHeight="1">
      <c r="A685" s="1"/>
      <c r="B685" s="4"/>
      <c r="D685" s="14"/>
      <c r="E685" s="14"/>
      <c r="F685" s="14"/>
      <c r="G685" s="29"/>
      <c r="H685" s="13"/>
      <c r="I685" s="14"/>
      <c r="J685" s="21"/>
      <c r="K685" s="21"/>
      <c r="L685" s="21"/>
      <c r="M685" s="22"/>
      <c r="N685" s="21"/>
      <c r="O685" s="21"/>
      <c r="P685" s="21"/>
      <c r="Q685" s="12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6.5" customHeight="1">
      <c r="A686" s="1"/>
      <c r="B686" s="4"/>
      <c r="D686" s="14"/>
      <c r="E686" s="14"/>
      <c r="F686" s="14"/>
      <c r="G686" s="29"/>
      <c r="H686" s="13"/>
      <c r="I686" s="14"/>
      <c r="J686" s="21"/>
      <c r="K686" s="21"/>
      <c r="L686" s="21"/>
      <c r="M686" s="22"/>
      <c r="N686" s="21"/>
      <c r="O686" s="21"/>
      <c r="P686" s="21"/>
      <c r="Q686" s="12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6.5" customHeight="1">
      <c r="A687" s="1"/>
      <c r="B687" s="4"/>
      <c r="D687" s="14"/>
      <c r="E687" s="14"/>
      <c r="F687" s="14"/>
      <c r="G687" s="29"/>
      <c r="H687" s="13"/>
      <c r="I687" s="14"/>
      <c r="J687" s="21"/>
      <c r="K687" s="21"/>
      <c r="L687" s="21"/>
      <c r="M687" s="22"/>
      <c r="N687" s="21"/>
      <c r="O687" s="21"/>
      <c r="P687" s="21"/>
      <c r="Q687" s="12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6.5" customHeight="1">
      <c r="A688" s="1"/>
      <c r="B688" s="4"/>
      <c r="D688" s="14"/>
      <c r="E688" s="14"/>
      <c r="F688" s="14"/>
      <c r="G688" s="29"/>
      <c r="H688" s="13"/>
      <c r="I688" s="14"/>
      <c r="J688" s="21"/>
      <c r="K688" s="21"/>
      <c r="L688" s="21"/>
      <c r="M688" s="22"/>
      <c r="N688" s="21"/>
      <c r="O688" s="21"/>
      <c r="P688" s="21"/>
      <c r="Q688" s="12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6.5" customHeight="1">
      <c r="A689" s="1"/>
      <c r="B689" s="4"/>
      <c r="D689" s="14"/>
      <c r="E689" s="14"/>
      <c r="F689" s="14"/>
      <c r="G689" s="29"/>
      <c r="H689" s="13"/>
      <c r="I689" s="14"/>
      <c r="J689" s="21"/>
      <c r="K689" s="21"/>
      <c r="L689" s="21"/>
      <c r="M689" s="22"/>
      <c r="N689" s="21"/>
      <c r="O689" s="21"/>
      <c r="P689" s="21"/>
      <c r="Q689" s="12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6.5" customHeight="1">
      <c r="A690" s="1"/>
      <c r="B690" s="4"/>
      <c r="D690" s="14"/>
      <c r="E690" s="14"/>
      <c r="F690" s="14"/>
      <c r="G690" s="29"/>
      <c r="H690" s="13"/>
      <c r="I690" s="14"/>
      <c r="J690" s="21"/>
      <c r="K690" s="21"/>
      <c r="L690" s="21"/>
      <c r="M690" s="22"/>
      <c r="N690" s="21"/>
      <c r="O690" s="21"/>
      <c r="P690" s="21"/>
      <c r="Q690" s="12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6.5" customHeight="1">
      <c r="A691" s="1"/>
      <c r="B691" s="4"/>
      <c r="D691" s="14"/>
      <c r="E691" s="14"/>
      <c r="F691" s="14"/>
      <c r="G691" s="29"/>
      <c r="H691" s="13"/>
      <c r="I691" s="14"/>
      <c r="J691" s="21"/>
      <c r="K691" s="21"/>
      <c r="L691" s="21"/>
      <c r="M691" s="22"/>
      <c r="N691" s="21"/>
      <c r="O691" s="21"/>
      <c r="P691" s="21"/>
      <c r="Q691" s="12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6.5" customHeight="1">
      <c r="A692" s="1"/>
      <c r="B692" s="4"/>
      <c r="D692" s="14"/>
      <c r="E692" s="14"/>
      <c r="F692" s="14"/>
      <c r="G692" s="29"/>
      <c r="H692" s="13"/>
      <c r="I692" s="14"/>
      <c r="J692" s="21"/>
      <c r="K692" s="21"/>
      <c r="L692" s="21"/>
      <c r="M692" s="22"/>
      <c r="N692" s="21"/>
      <c r="O692" s="21"/>
      <c r="P692" s="21"/>
      <c r="Q692" s="12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6.5" customHeight="1">
      <c r="A693" s="1"/>
      <c r="B693" s="4"/>
      <c r="D693" s="14"/>
      <c r="E693" s="14"/>
      <c r="F693" s="14"/>
      <c r="G693" s="29"/>
      <c r="H693" s="13"/>
      <c r="I693" s="14"/>
      <c r="J693" s="21"/>
      <c r="K693" s="21"/>
      <c r="L693" s="21"/>
      <c r="M693" s="22"/>
      <c r="N693" s="21"/>
      <c r="O693" s="21"/>
      <c r="P693" s="21"/>
      <c r="Q693" s="12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6.5" customHeight="1">
      <c r="A694" s="1"/>
      <c r="B694" s="4"/>
      <c r="D694" s="14"/>
      <c r="E694" s="14"/>
      <c r="F694" s="14"/>
      <c r="G694" s="29"/>
      <c r="H694" s="13"/>
      <c r="I694" s="14"/>
      <c r="J694" s="21"/>
      <c r="K694" s="21"/>
      <c r="L694" s="21"/>
      <c r="M694" s="22"/>
      <c r="N694" s="21"/>
      <c r="O694" s="21"/>
      <c r="P694" s="21"/>
      <c r="Q694" s="12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6.5" customHeight="1">
      <c r="A695" s="1"/>
      <c r="B695" s="4"/>
      <c r="D695" s="14"/>
      <c r="E695" s="14"/>
      <c r="F695" s="14"/>
      <c r="G695" s="29"/>
      <c r="H695" s="13"/>
      <c r="I695" s="14"/>
      <c r="J695" s="21"/>
      <c r="K695" s="21"/>
      <c r="L695" s="21"/>
      <c r="M695" s="22"/>
      <c r="N695" s="21"/>
      <c r="O695" s="21"/>
      <c r="P695" s="21"/>
      <c r="Q695" s="12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6.5" customHeight="1">
      <c r="A696" s="1"/>
      <c r="B696" s="4"/>
      <c r="D696" s="14"/>
      <c r="E696" s="14"/>
      <c r="F696" s="14"/>
      <c r="G696" s="29"/>
      <c r="H696" s="13"/>
      <c r="I696" s="14"/>
      <c r="J696" s="21"/>
      <c r="K696" s="21"/>
      <c r="L696" s="21"/>
      <c r="M696" s="22"/>
      <c r="N696" s="21"/>
      <c r="O696" s="21"/>
      <c r="P696" s="21"/>
      <c r="Q696" s="12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6.5" customHeight="1">
      <c r="A697" s="1"/>
      <c r="B697" s="4"/>
      <c r="D697" s="14"/>
      <c r="E697" s="14"/>
      <c r="F697" s="14"/>
      <c r="G697" s="29"/>
      <c r="H697" s="13"/>
      <c r="I697" s="14"/>
      <c r="J697" s="21"/>
      <c r="K697" s="21"/>
      <c r="L697" s="21"/>
      <c r="M697" s="22"/>
      <c r="N697" s="21"/>
      <c r="O697" s="21"/>
      <c r="P697" s="21"/>
      <c r="Q697" s="12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6.5" customHeight="1">
      <c r="A698" s="1"/>
      <c r="B698" s="4"/>
      <c r="D698" s="14"/>
      <c r="E698" s="14"/>
      <c r="F698" s="14"/>
      <c r="G698" s="29"/>
      <c r="H698" s="13"/>
      <c r="I698" s="14"/>
      <c r="J698" s="21"/>
      <c r="K698" s="21"/>
      <c r="L698" s="21"/>
      <c r="M698" s="22"/>
      <c r="N698" s="21"/>
      <c r="O698" s="21"/>
      <c r="P698" s="21"/>
      <c r="Q698" s="12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6.5" customHeight="1">
      <c r="A699" s="1"/>
      <c r="B699" s="4"/>
      <c r="D699" s="14"/>
      <c r="E699" s="14"/>
      <c r="F699" s="14"/>
      <c r="G699" s="29"/>
      <c r="H699" s="13"/>
      <c r="I699" s="14"/>
      <c r="J699" s="21"/>
      <c r="K699" s="21"/>
      <c r="L699" s="21"/>
      <c r="M699" s="22"/>
      <c r="N699" s="21"/>
      <c r="O699" s="21"/>
      <c r="P699" s="21"/>
      <c r="Q699" s="12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6.5" customHeight="1">
      <c r="A700" s="1"/>
      <c r="B700" s="4"/>
      <c r="D700" s="14"/>
      <c r="E700" s="14"/>
      <c r="F700" s="14"/>
      <c r="G700" s="29"/>
      <c r="H700" s="13"/>
      <c r="I700" s="14"/>
      <c r="J700" s="21"/>
      <c r="K700" s="21"/>
      <c r="L700" s="21"/>
      <c r="M700" s="22"/>
      <c r="N700" s="21"/>
      <c r="O700" s="21"/>
      <c r="P700" s="21"/>
      <c r="Q700" s="12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6.5" customHeight="1">
      <c r="A701" s="1"/>
      <c r="B701" s="4"/>
      <c r="D701" s="14"/>
      <c r="E701" s="14"/>
      <c r="F701" s="14"/>
      <c r="G701" s="29"/>
      <c r="H701" s="13"/>
      <c r="I701" s="14"/>
      <c r="J701" s="21"/>
      <c r="K701" s="21"/>
      <c r="L701" s="21"/>
      <c r="M701" s="22"/>
      <c r="N701" s="21"/>
      <c r="O701" s="21"/>
      <c r="P701" s="21"/>
      <c r="Q701" s="12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6.5" customHeight="1">
      <c r="A702" s="1"/>
      <c r="B702" s="4"/>
      <c r="D702" s="14"/>
      <c r="E702" s="14"/>
      <c r="F702" s="14"/>
      <c r="G702" s="29"/>
      <c r="H702" s="13"/>
      <c r="I702" s="14"/>
      <c r="J702" s="21"/>
      <c r="K702" s="21"/>
      <c r="L702" s="21"/>
      <c r="M702" s="22"/>
      <c r="N702" s="21"/>
      <c r="O702" s="21"/>
      <c r="P702" s="21"/>
      <c r="Q702" s="12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6.5" customHeight="1">
      <c r="A703" s="1"/>
      <c r="B703" s="4"/>
      <c r="D703" s="14"/>
      <c r="E703" s="14"/>
      <c r="F703" s="14"/>
      <c r="G703" s="29"/>
      <c r="H703" s="13"/>
      <c r="I703" s="14"/>
      <c r="J703" s="21"/>
      <c r="K703" s="21"/>
      <c r="L703" s="21"/>
      <c r="M703" s="22"/>
      <c r="N703" s="21"/>
      <c r="O703" s="21"/>
      <c r="P703" s="21"/>
      <c r="Q703" s="12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6.5" customHeight="1">
      <c r="A704" s="1"/>
      <c r="B704" s="4"/>
      <c r="D704" s="14"/>
      <c r="E704" s="14"/>
      <c r="F704" s="14"/>
      <c r="G704" s="29"/>
      <c r="H704" s="13"/>
      <c r="I704" s="14"/>
      <c r="J704" s="21"/>
      <c r="K704" s="21"/>
      <c r="L704" s="21"/>
      <c r="M704" s="22"/>
      <c r="N704" s="21"/>
      <c r="O704" s="21"/>
      <c r="P704" s="21"/>
      <c r="Q704" s="12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6.5" customHeight="1">
      <c r="A705" s="1"/>
      <c r="B705" s="4"/>
      <c r="D705" s="14"/>
      <c r="E705" s="14"/>
      <c r="F705" s="14"/>
      <c r="G705" s="29"/>
      <c r="H705" s="13"/>
      <c r="I705" s="14"/>
      <c r="J705" s="21"/>
      <c r="K705" s="21"/>
      <c r="L705" s="21"/>
      <c r="M705" s="22"/>
      <c r="N705" s="21"/>
      <c r="O705" s="21"/>
      <c r="P705" s="21"/>
      <c r="Q705" s="12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6.5" customHeight="1">
      <c r="A706" s="1"/>
      <c r="B706" s="4"/>
      <c r="D706" s="14"/>
      <c r="E706" s="14"/>
      <c r="F706" s="14"/>
      <c r="G706" s="29"/>
      <c r="H706" s="13"/>
      <c r="I706" s="14"/>
      <c r="J706" s="21"/>
      <c r="K706" s="21"/>
      <c r="L706" s="21"/>
      <c r="M706" s="22"/>
      <c r="N706" s="21"/>
      <c r="O706" s="21"/>
      <c r="P706" s="21"/>
      <c r="Q706" s="12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6.5" customHeight="1">
      <c r="A707" s="1"/>
      <c r="B707" s="4"/>
      <c r="D707" s="14"/>
      <c r="E707" s="14"/>
      <c r="F707" s="14"/>
      <c r="G707" s="29"/>
      <c r="H707" s="13"/>
      <c r="I707" s="14"/>
      <c r="J707" s="21"/>
      <c r="K707" s="21"/>
      <c r="L707" s="21"/>
      <c r="M707" s="22"/>
      <c r="N707" s="21"/>
      <c r="O707" s="21"/>
      <c r="P707" s="21"/>
      <c r="Q707" s="12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6.5" customHeight="1">
      <c r="A708" s="1"/>
      <c r="B708" s="4"/>
      <c r="D708" s="14"/>
      <c r="E708" s="14"/>
      <c r="F708" s="14"/>
      <c r="G708" s="29"/>
      <c r="H708" s="13"/>
      <c r="I708" s="14"/>
      <c r="J708" s="21"/>
      <c r="K708" s="21"/>
      <c r="L708" s="21"/>
      <c r="M708" s="22"/>
      <c r="N708" s="21"/>
      <c r="O708" s="21"/>
      <c r="P708" s="21"/>
      <c r="Q708" s="12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6.5" customHeight="1">
      <c r="A709" s="1"/>
      <c r="B709" s="4"/>
      <c r="D709" s="14"/>
      <c r="E709" s="14"/>
      <c r="F709" s="14"/>
      <c r="G709" s="29"/>
      <c r="H709" s="13"/>
      <c r="I709" s="14"/>
      <c r="J709" s="21"/>
      <c r="K709" s="21"/>
      <c r="L709" s="21"/>
      <c r="M709" s="22"/>
      <c r="N709" s="21"/>
      <c r="O709" s="21"/>
      <c r="P709" s="21"/>
      <c r="Q709" s="12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6.5" customHeight="1">
      <c r="A710" s="1"/>
      <c r="B710" s="4"/>
      <c r="D710" s="14"/>
      <c r="E710" s="14"/>
      <c r="F710" s="14"/>
      <c r="G710" s="29"/>
      <c r="H710" s="13"/>
      <c r="I710" s="14"/>
      <c r="J710" s="21"/>
      <c r="K710" s="21"/>
      <c r="L710" s="21"/>
      <c r="M710" s="22"/>
      <c r="N710" s="21"/>
      <c r="O710" s="21"/>
      <c r="P710" s="21"/>
      <c r="Q710" s="12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6.5" customHeight="1">
      <c r="A711" s="1"/>
      <c r="B711" s="4"/>
      <c r="D711" s="14"/>
      <c r="E711" s="14"/>
      <c r="F711" s="14"/>
      <c r="G711" s="29"/>
      <c r="H711" s="13"/>
      <c r="I711" s="14"/>
      <c r="J711" s="21"/>
      <c r="K711" s="21"/>
      <c r="L711" s="21"/>
      <c r="M711" s="22"/>
      <c r="N711" s="21"/>
      <c r="O711" s="21"/>
      <c r="P711" s="21"/>
      <c r="Q711" s="12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6.5" customHeight="1">
      <c r="A712" s="1"/>
      <c r="B712" s="4"/>
      <c r="D712" s="14"/>
      <c r="E712" s="14"/>
      <c r="F712" s="14"/>
      <c r="G712" s="29"/>
      <c r="H712" s="13"/>
      <c r="I712" s="14"/>
      <c r="J712" s="21"/>
      <c r="K712" s="21"/>
      <c r="L712" s="21"/>
      <c r="M712" s="22"/>
      <c r="N712" s="21"/>
      <c r="O712" s="21"/>
      <c r="P712" s="21"/>
      <c r="Q712" s="12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6.5" customHeight="1">
      <c r="A713" s="1"/>
      <c r="B713" s="4"/>
      <c r="D713" s="14"/>
      <c r="E713" s="14"/>
      <c r="F713" s="14"/>
      <c r="G713" s="29"/>
      <c r="H713" s="13"/>
      <c r="I713" s="14"/>
      <c r="J713" s="21"/>
      <c r="K713" s="21"/>
      <c r="L713" s="21"/>
      <c r="M713" s="22"/>
      <c r="N713" s="21"/>
      <c r="O713" s="21"/>
      <c r="P713" s="21"/>
      <c r="Q713" s="12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6.5" customHeight="1">
      <c r="A714" s="1"/>
      <c r="B714" s="4"/>
      <c r="D714" s="14"/>
      <c r="E714" s="14"/>
      <c r="F714" s="14"/>
      <c r="G714" s="29"/>
      <c r="H714" s="13"/>
      <c r="I714" s="14"/>
      <c r="J714" s="21"/>
      <c r="K714" s="21"/>
      <c r="L714" s="21"/>
      <c r="M714" s="22"/>
      <c r="N714" s="21"/>
      <c r="O714" s="21"/>
      <c r="P714" s="21"/>
      <c r="Q714" s="12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6.5" customHeight="1">
      <c r="A715" s="1"/>
      <c r="B715" s="4"/>
      <c r="D715" s="14"/>
      <c r="E715" s="14"/>
      <c r="F715" s="14"/>
      <c r="G715" s="29"/>
      <c r="H715" s="13"/>
      <c r="I715" s="14"/>
      <c r="J715" s="21"/>
      <c r="K715" s="21"/>
      <c r="L715" s="21"/>
      <c r="M715" s="22"/>
      <c r="N715" s="21"/>
      <c r="O715" s="21"/>
      <c r="P715" s="21"/>
      <c r="Q715" s="12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6.5" customHeight="1">
      <c r="A716" s="1"/>
      <c r="B716" s="4"/>
      <c r="D716" s="14"/>
      <c r="E716" s="14"/>
      <c r="F716" s="14"/>
      <c r="G716" s="29"/>
      <c r="H716" s="13"/>
      <c r="I716" s="14"/>
      <c r="J716" s="21"/>
      <c r="K716" s="21"/>
      <c r="L716" s="21"/>
      <c r="M716" s="22"/>
      <c r="N716" s="21"/>
      <c r="O716" s="21"/>
      <c r="P716" s="21"/>
      <c r="Q716" s="12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6.5" customHeight="1">
      <c r="A717" s="1"/>
      <c r="B717" s="4"/>
      <c r="D717" s="14"/>
      <c r="E717" s="14"/>
      <c r="F717" s="14"/>
      <c r="G717" s="29"/>
      <c r="H717" s="13"/>
      <c r="I717" s="14"/>
      <c r="J717" s="21"/>
      <c r="K717" s="21"/>
      <c r="L717" s="21"/>
      <c r="M717" s="22"/>
      <c r="N717" s="21"/>
      <c r="O717" s="21"/>
      <c r="P717" s="21"/>
      <c r="Q717" s="12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6.5" customHeight="1">
      <c r="A718" s="1"/>
      <c r="B718" s="4"/>
      <c r="D718" s="14"/>
      <c r="E718" s="14"/>
      <c r="F718" s="14"/>
      <c r="G718" s="29"/>
      <c r="H718" s="13"/>
      <c r="I718" s="14"/>
      <c r="J718" s="21"/>
      <c r="K718" s="21"/>
      <c r="L718" s="21"/>
      <c r="M718" s="22"/>
      <c r="N718" s="21"/>
      <c r="O718" s="21"/>
      <c r="P718" s="21"/>
      <c r="Q718" s="12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6.5" customHeight="1">
      <c r="A719" s="1"/>
      <c r="B719" s="4"/>
      <c r="D719" s="14"/>
      <c r="E719" s="14"/>
      <c r="F719" s="14"/>
      <c r="G719" s="29"/>
      <c r="H719" s="13"/>
      <c r="I719" s="14"/>
      <c r="J719" s="21"/>
      <c r="K719" s="21"/>
      <c r="L719" s="21"/>
      <c r="M719" s="22"/>
      <c r="N719" s="21"/>
      <c r="O719" s="21"/>
      <c r="P719" s="21"/>
      <c r="Q719" s="12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6.5" customHeight="1">
      <c r="A720" s="1"/>
      <c r="B720" s="4"/>
      <c r="D720" s="14"/>
      <c r="E720" s="14"/>
      <c r="F720" s="14"/>
      <c r="G720" s="29"/>
      <c r="H720" s="13"/>
      <c r="I720" s="14"/>
      <c r="J720" s="21"/>
      <c r="K720" s="21"/>
      <c r="L720" s="21"/>
      <c r="M720" s="22"/>
      <c r="N720" s="21"/>
      <c r="O720" s="21"/>
      <c r="P720" s="21"/>
      <c r="Q720" s="12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6.5" customHeight="1">
      <c r="A721" s="1"/>
      <c r="B721" s="4"/>
      <c r="D721" s="14"/>
      <c r="E721" s="14"/>
      <c r="F721" s="14"/>
      <c r="G721" s="29"/>
      <c r="H721" s="13"/>
      <c r="I721" s="14"/>
      <c r="J721" s="21"/>
      <c r="K721" s="21"/>
      <c r="L721" s="21"/>
      <c r="M721" s="22"/>
      <c r="N721" s="21"/>
      <c r="O721" s="21"/>
      <c r="P721" s="21"/>
      <c r="Q721" s="12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6.5" customHeight="1">
      <c r="A722" s="1"/>
      <c r="B722" s="4"/>
      <c r="D722" s="14"/>
      <c r="E722" s="14"/>
      <c r="F722" s="14"/>
      <c r="G722" s="29"/>
      <c r="H722" s="13"/>
      <c r="I722" s="14"/>
      <c r="J722" s="21"/>
      <c r="K722" s="21"/>
      <c r="L722" s="21"/>
      <c r="M722" s="22"/>
      <c r="N722" s="21"/>
      <c r="O722" s="21"/>
      <c r="P722" s="21"/>
      <c r="Q722" s="12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6.5" customHeight="1">
      <c r="A723" s="1"/>
      <c r="B723" s="4"/>
      <c r="D723" s="14"/>
      <c r="E723" s="14"/>
      <c r="F723" s="14"/>
      <c r="G723" s="29"/>
      <c r="H723" s="13"/>
      <c r="I723" s="14"/>
      <c r="J723" s="21"/>
      <c r="K723" s="21"/>
      <c r="L723" s="21"/>
      <c r="M723" s="22"/>
      <c r="N723" s="21"/>
      <c r="O723" s="21"/>
      <c r="P723" s="21"/>
      <c r="Q723" s="12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6.5" customHeight="1">
      <c r="A724" s="1"/>
      <c r="B724" s="4"/>
      <c r="D724" s="14"/>
      <c r="E724" s="14"/>
      <c r="F724" s="14"/>
      <c r="G724" s="29"/>
      <c r="H724" s="13"/>
      <c r="I724" s="14"/>
      <c r="J724" s="21"/>
      <c r="K724" s="21"/>
      <c r="L724" s="21"/>
      <c r="M724" s="22"/>
      <c r="N724" s="21"/>
      <c r="O724" s="21"/>
      <c r="P724" s="21"/>
      <c r="Q724" s="12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6.5" customHeight="1">
      <c r="A725" s="1"/>
      <c r="B725" s="4"/>
      <c r="D725" s="14"/>
      <c r="E725" s="14"/>
      <c r="F725" s="14"/>
      <c r="G725" s="29"/>
      <c r="H725" s="13"/>
      <c r="I725" s="14"/>
      <c r="J725" s="21"/>
      <c r="K725" s="21"/>
      <c r="L725" s="21"/>
      <c r="M725" s="22"/>
      <c r="N725" s="21"/>
      <c r="O725" s="21"/>
      <c r="P725" s="21"/>
      <c r="Q725" s="12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6.5" customHeight="1">
      <c r="A726" s="1"/>
      <c r="B726" s="4"/>
      <c r="D726" s="14"/>
      <c r="E726" s="14"/>
      <c r="F726" s="14"/>
      <c r="G726" s="29"/>
      <c r="H726" s="13"/>
      <c r="I726" s="14"/>
      <c r="J726" s="21"/>
      <c r="K726" s="21"/>
      <c r="L726" s="21"/>
      <c r="M726" s="22"/>
      <c r="N726" s="21"/>
      <c r="O726" s="21"/>
      <c r="P726" s="21"/>
      <c r="Q726" s="12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6.5" customHeight="1">
      <c r="A727" s="1"/>
      <c r="B727" s="4"/>
      <c r="D727" s="14"/>
      <c r="E727" s="14"/>
      <c r="F727" s="14"/>
      <c r="G727" s="29"/>
      <c r="H727" s="13"/>
      <c r="I727" s="14"/>
      <c r="J727" s="21"/>
      <c r="K727" s="21"/>
      <c r="L727" s="21"/>
      <c r="M727" s="22"/>
      <c r="N727" s="21"/>
      <c r="O727" s="21"/>
      <c r="P727" s="21"/>
      <c r="Q727" s="12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6.5" customHeight="1">
      <c r="A728" s="1"/>
      <c r="B728" s="4"/>
      <c r="D728" s="14"/>
      <c r="E728" s="14"/>
      <c r="F728" s="14"/>
      <c r="G728" s="29"/>
      <c r="H728" s="13"/>
      <c r="I728" s="14"/>
      <c r="J728" s="21"/>
      <c r="K728" s="21"/>
      <c r="L728" s="21"/>
      <c r="M728" s="22"/>
      <c r="N728" s="21"/>
      <c r="O728" s="21"/>
      <c r="P728" s="21"/>
      <c r="Q728" s="12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6.5" customHeight="1">
      <c r="A729" s="1"/>
      <c r="B729" s="4"/>
      <c r="D729" s="14"/>
      <c r="E729" s="14"/>
      <c r="F729" s="14"/>
      <c r="G729" s="29"/>
      <c r="H729" s="13"/>
      <c r="I729" s="14"/>
      <c r="J729" s="21"/>
      <c r="K729" s="21"/>
      <c r="L729" s="21"/>
      <c r="M729" s="22"/>
      <c r="N729" s="21"/>
      <c r="O729" s="21"/>
      <c r="P729" s="21"/>
      <c r="Q729" s="12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6.5" customHeight="1">
      <c r="A730" s="1"/>
      <c r="B730" s="4"/>
      <c r="D730" s="14"/>
      <c r="E730" s="14"/>
      <c r="F730" s="14"/>
      <c r="G730" s="29"/>
      <c r="H730" s="13"/>
      <c r="I730" s="14"/>
      <c r="J730" s="21"/>
      <c r="K730" s="21"/>
      <c r="L730" s="21"/>
      <c r="M730" s="22"/>
      <c r="N730" s="21"/>
      <c r="O730" s="21"/>
      <c r="P730" s="21"/>
      <c r="Q730" s="12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6.5" customHeight="1">
      <c r="A731" s="1"/>
      <c r="B731" s="4"/>
      <c r="D731" s="14"/>
      <c r="E731" s="14"/>
      <c r="F731" s="14"/>
      <c r="G731" s="29"/>
      <c r="H731" s="13"/>
      <c r="I731" s="14"/>
      <c r="J731" s="21"/>
      <c r="K731" s="21"/>
      <c r="L731" s="21"/>
      <c r="M731" s="22"/>
      <c r="N731" s="21"/>
      <c r="O731" s="21"/>
      <c r="P731" s="21"/>
      <c r="Q731" s="12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6.5" customHeight="1">
      <c r="A732" s="1"/>
      <c r="B732" s="4"/>
      <c r="D732" s="14"/>
      <c r="E732" s="14"/>
      <c r="F732" s="14"/>
      <c r="G732" s="29"/>
      <c r="H732" s="13"/>
      <c r="I732" s="14"/>
      <c r="J732" s="21"/>
      <c r="K732" s="21"/>
      <c r="L732" s="21"/>
      <c r="M732" s="22"/>
      <c r="N732" s="21"/>
      <c r="O732" s="21"/>
      <c r="P732" s="21"/>
      <c r="Q732" s="12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6.5" customHeight="1">
      <c r="A733" s="1"/>
      <c r="B733" s="4"/>
      <c r="D733" s="14"/>
      <c r="E733" s="14"/>
      <c r="F733" s="14"/>
      <c r="G733" s="29"/>
      <c r="H733" s="13"/>
      <c r="I733" s="14"/>
      <c r="J733" s="21"/>
      <c r="K733" s="21"/>
      <c r="L733" s="21"/>
      <c r="M733" s="22"/>
      <c r="N733" s="21"/>
      <c r="O733" s="21"/>
      <c r="P733" s="21"/>
      <c r="Q733" s="12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6.5" customHeight="1">
      <c r="A734" s="1"/>
      <c r="B734" s="4"/>
      <c r="D734" s="14"/>
      <c r="E734" s="14"/>
      <c r="F734" s="14"/>
      <c r="G734" s="29"/>
      <c r="H734" s="13"/>
      <c r="I734" s="14"/>
      <c r="J734" s="21"/>
      <c r="K734" s="21"/>
      <c r="L734" s="21"/>
      <c r="M734" s="22"/>
      <c r="N734" s="21"/>
      <c r="O734" s="21"/>
      <c r="P734" s="21"/>
      <c r="Q734" s="12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6.5" customHeight="1">
      <c r="A735" s="1"/>
      <c r="B735" s="4"/>
      <c r="D735" s="14"/>
      <c r="E735" s="14"/>
      <c r="F735" s="14"/>
      <c r="G735" s="29"/>
      <c r="H735" s="13"/>
      <c r="I735" s="14"/>
      <c r="J735" s="21"/>
      <c r="K735" s="21"/>
      <c r="L735" s="21"/>
      <c r="M735" s="22"/>
      <c r="N735" s="21"/>
      <c r="O735" s="21"/>
      <c r="P735" s="21"/>
      <c r="Q735" s="12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6.5" customHeight="1">
      <c r="A736" s="1"/>
      <c r="B736" s="4"/>
      <c r="D736" s="14"/>
      <c r="E736" s="14"/>
      <c r="F736" s="14"/>
      <c r="G736" s="29"/>
      <c r="H736" s="13"/>
      <c r="I736" s="14"/>
      <c r="J736" s="21"/>
      <c r="K736" s="21"/>
      <c r="L736" s="21"/>
      <c r="M736" s="22"/>
      <c r="N736" s="21"/>
      <c r="O736" s="21"/>
      <c r="P736" s="21"/>
      <c r="Q736" s="12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6.5" customHeight="1">
      <c r="A737" s="1"/>
      <c r="B737" s="4"/>
      <c r="D737" s="14"/>
      <c r="E737" s="14"/>
      <c r="F737" s="14"/>
      <c r="G737" s="29"/>
      <c r="H737" s="13"/>
      <c r="I737" s="14"/>
      <c r="J737" s="21"/>
      <c r="K737" s="21"/>
      <c r="L737" s="21"/>
      <c r="M737" s="22"/>
      <c r="N737" s="21"/>
      <c r="O737" s="21"/>
      <c r="P737" s="21"/>
      <c r="Q737" s="12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6.5" customHeight="1">
      <c r="A738" s="1"/>
      <c r="B738" s="4"/>
      <c r="D738" s="14"/>
      <c r="E738" s="14"/>
      <c r="F738" s="14"/>
      <c r="G738" s="29"/>
      <c r="H738" s="13"/>
      <c r="I738" s="14"/>
      <c r="J738" s="21"/>
      <c r="K738" s="21"/>
      <c r="L738" s="21"/>
      <c r="M738" s="22"/>
      <c r="N738" s="21"/>
      <c r="O738" s="21"/>
      <c r="P738" s="21"/>
      <c r="Q738" s="12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6.5" customHeight="1">
      <c r="A739" s="1"/>
      <c r="B739" s="4"/>
      <c r="D739" s="14"/>
      <c r="E739" s="14"/>
      <c r="F739" s="14"/>
      <c r="G739" s="29"/>
      <c r="H739" s="13"/>
      <c r="I739" s="14"/>
      <c r="J739" s="21"/>
      <c r="K739" s="21"/>
      <c r="L739" s="21"/>
      <c r="M739" s="22"/>
      <c r="N739" s="21"/>
      <c r="O739" s="21"/>
      <c r="P739" s="21"/>
      <c r="Q739" s="12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6.5" customHeight="1">
      <c r="A740" s="1"/>
      <c r="B740" s="4"/>
      <c r="D740" s="14"/>
      <c r="E740" s="14"/>
      <c r="F740" s="14"/>
      <c r="G740" s="29"/>
      <c r="H740" s="13"/>
      <c r="I740" s="14"/>
      <c r="J740" s="21"/>
      <c r="K740" s="21"/>
      <c r="L740" s="21"/>
      <c r="M740" s="22"/>
      <c r="N740" s="21"/>
      <c r="O740" s="21"/>
      <c r="P740" s="21"/>
      <c r="Q740" s="12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6.5" customHeight="1">
      <c r="A741" s="1"/>
      <c r="B741" s="4"/>
      <c r="D741" s="14"/>
      <c r="E741" s="14"/>
      <c r="F741" s="14"/>
      <c r="G741" s="29"/>
      <c r="H741" s="13"/>
      <c r="I741" s="14"/>
      <c r="J741" s="21"/>
      <c r="K741" s="21"/>
      <c r="L741" s="21"/>
      <c r="M741" s="22"/>
      <c r="N741" s="21"/>
      <c r="O741" s="21"/>
      <c r="P741" s="21"/>
      <c r="Q741" s="12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6.5" customHeight="1">
      <c r="A742" s="1"/>
      <c r="B742" s="4"/>
      <c r="D742" s="14"/>
      <c r="E742" s="14"/>
      <c r="F742" s="14"/>
      <c r="G742" s="29"/>
      <c r="H742" s="13"/>
      <c r="I742" s="14"/>
      <c r="J742" s="21"/>
      <c r="K742" s="21"/>
      <c r="L742" s="21"/>
      <c r="M742" s="22"/>
      <c r="N742" s="21"/>
      <c r="O742" s="21"/>
      <c r="P742" s="21"/>
      <c r="Q742" s="12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6.5" customHeight="1">
      <c r="A743" s="1"/>
      <c r="B743" s="4"/>
      <c r="D743" s="14"/>
      <c r="E743" s="14"/>
      <c r="F743" s="14"/>
      <c r="G743" s="29"/>
      <c r="H743" s="13"/>
      <c r="I743" s="14"/>
      <c r="J743" s="21"/>
      <c r="K743" s="21"/>
      <c r="L743" s="21"/>
      <c r="M743" s="22"/>
      <c r="N743" s="21"/>
      <c r="O743" s="21"/>
      <c r="P743" s="21"/>
      <c r="Q743" s="12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6.5" customHeight="1">
      <c r="A744" s="1"/>
      <c r="B744" s="4"/>
      <c r="D744" s="14"/>
      <c r="E744" s="14"/>
      <c r="F744" s="14"/>
      <c r="G744" s="29"/>
      <c r="H744" s="13"/>
      <c r="I744" s="14"/>
      <c r="J744" s="21"/>
      <c r="K744" s="21"/>
      <c r="L744" s="21"/>
      <c r="M744" s="22"/>
      <c r="N744" s="21"/>
      <c r="O744" s="21"/>
      <c r="P744" s="21"/>
      <c r="Q744" s="12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6.5" customHeight="1">
      <c r="A745" s="1"/>
      <c r="B745" s="4"/>
      <c r="D745" s="14"/>
      <c r="E745" s="14"/>
      <c r="F745" s="14"/>
      <c r="G745" s="29"/>
      <c r="H745" s="13"/>
      <c r="I745" s="14"/>
      <c r="J745" s="21"/>
      <c r="K745" s="21"/>
      <c r="L745" s="21"/>
      <c r="M745" s="22"/>
      <c r="N745" s="21"/>
      <c r="O745" s="21"/>
      <c r="P745" s="21"/>
      <c r="Q745" s="12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6.5" customHeight="1">
      <c r="A746" s="1"/>
      <c r="B746" s="4"/>
      <c r="D746" s="14"/>
      <c r="E746" s="14"/>
      <c r="F746" s="14"/>
      <c r="G746" s="29"/>
      <c r="H746" s="13"/>
      <c r="I746" s="14"/>
      <c r="J746" s="21"/>
      <c r="K746" s="21"/>
      <c r="L746" s="21"/>
      <c r="M746" s="22"/>
      <c r="N746" s="21"/>
      <c r="O746" s="21"/>
      <c r="P746" s="21"/>
      <c r="Q746" s="12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6.5" customHeight="1">
      <c r="A747" s="1"/>
      <c r="B747" s="4"/>
      <c r="D747" s="14"/>
      <c r="E747" s="14"/>
      <c r="F747" s="14"/>
      <c r="G747" s="29"/>
      <c r="H747" s="13"/>
      <c r="I747" s="14"/>
      <c r="J747" s="21"/>
      <c r="K747" s="21"/>
      <c r="L747" s="21"/>
      <c r="M747" s="22"/>
      <c r="N747" s="21"/>
      <c r="O747" s="21"/>
      <c r="P747" s="21"/>
      <c r="Q747" s="12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6.5" customHeight="1">
      <c r="A748" s="1"/>
      <c r="B748" s="4"/>
      <c r="D748" s="14"/>
      <c r="E748" s="14"/>
      <c r="F748" s="14"/>
      <c r="G748" s="29"/>
      <c r="H748" s="13"/>
      <c r="I748" s="14"/>
      <c r="J748" s="21"/>
      <c r="K748" s="21"/>
      <c r="L748" s="21"/>
      <c r="M748" s="22"/>
      <c r="N748" s="21"/>
      <c r="O748" s="21"/>
      <c r="P748" s="21"/>
      <c r="Q748" s="12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6.5" customHeight="1">
      <c r="A749" s="1"/>
      <c r="B749" s="4"/>
      <c r="D749" s="14"/>
      <c r="E749" s="14"/>
      <c r="F749" s="14"/>
      <c r="G749" s="29"/>
      <c r="H749" s="13"/>
      <c r="I749" s="14"/>
      <c r="J749" s="21"/>
      <c r="K749" s="21"/>
      <c r="L749" s="21"/>
      <c r="M749" s="22"/>
      <c r="N749" s="21"/>
      <c r="O749" s="21"/>
      <c r="P749" s="21"/>
      <c r="Q749" s="12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6.5" customHeight="1">
      <c r="A750" s="1"/>
      <c r="B750" s="4"/>
      <c r="D750" s="14"/>
      <c r="E750" s="14"/>
      <c r="F750" s="14"/>
      <c r="G750" s="29"/>
      <c r="H750" s="13"/>
      <c r="I750" s="14"/>
      <c r="J750" s="21"/>
      <c r="K750" s="21"/>
      <c r="L750" s="21"/>
      <c r="M750" s="22"/>
      <c r="N750" s="21"/>
      <c r="O750" s="21"/>
      <c r="P750" s="21"/>
      <c r="Q750" s="12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6.5" customHeight="1">
      <c r="A751" s="1"/>
      <c r="B751" s="4"/>
      <c r="D751" s="14"/>
      <c r="E751" s="14"/>
      <c r="F751" s="14"/>
      <c r="G751" s="29"/>
      <c r="H751" s="13"/>
      <c r="I751" s="14"/>
      <c r="J751" s="21"/>
      <c r="K751" s="21"/>
      <c r="L751" s="21"/>
      <c r="M751" s="22"/>
      <c r="N751" s="21"/>
      <c r="O751" s="21"/>
      <c r="P751" s="21"/>
      <c r="Q751" s="12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6.5" customHeight="1">
      <c r="A752" s="1"/>
      <c r="B752" s="4"/>
      <c r="D752" s="14"/>
      <c r="E752" s="14"/>
      <c r="F752" s="14"/>
      <c r="G752" s="29"/>
      <c r="H752" s="13"/>
      <c r="I752" s="14"/>
      <c r="J752" s="21"/>
      <c r="K752" s="21"/>
      <c r="L752" s="21"/>
      <c r="M752" s="22"/>
      <c r="N752" s="21"/>
      <c r="O752" s="21"/>
      <c r="P752" s="21"/>
      <c r="Q752" s="12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6.5" customHeight="1">
      <c r="A753" s="1"/>
      <c r="B753" s="4"/>
      <c r="D753" s="14"/>
      <c r="E753" s="14"/>
      <c r="F753" s="14"/>
      <c r="G753" s="29"/>
      <c r="H753" s="13"/>
      <c r="I753" s="14"/>
      <c r="J753" s="21"/>
      <c r="K753" s="21"/>
      <c r="L753" s="21"/>
      <c r="M753" s="22"/>
      <c r="N753" s="21"/>
      <c r="O753" s="21"/>
      <c r="P753" s="21"/>
      <c r="Q753" s="12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6.5" customHeight="1">
      <c r="A754" s="1"/>
      <c r="B754" s="4"/>
      <c r="D754" s="14"/>
      <c r="E754" s="14"/>
      <c r="F754" s="14"/>
      <c r="G754" s="29"/>
      <c r="H754" s="13"/>
      <c r="I754" s="14"/>
      <c r="J754" s="21"/>
      <c r="K754" s="21"/>
      <c r="L754" s="21"/>
      <c r="M754" s="22"/>
      <c r="N754" s="21"/>
      <c r="O754" s="21"/>
      <c r="P754" s="21"/>
      <c r="Q754" s="12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6.5" customHeight="1">
      <c r="A755" s="1"/>
      <c r="B755" s="4"/>
      <c r="D755" s="14"/>
      <c r="E755" s="14"/>
      <c r="F755" s="14"/>
      <c r="G755" s="29"/>
      <c r="H755" s="13"/>
      <c r="I755" s="14"/>
      <c r="J755" s="21"/>
      <c r="K755" s="21"/>
      <c r="L755" s="21"/>
      <c r="M755" s="22"/>
      <c r="N755" s="21"/>
      <c r="O755" s="21"/>
      <c r="P755" s="21"/>
      <c r="Q755" s="12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6.5" customHeight="1">
      <c r="A756" s="1"/>
      <c r="B756" s="4"/>
      <c r="D756" s="14"/>
      <c r="E756" s="14"/>
      <c r="F756" s="14"/>
      <c r="G756" s="29"/>
      <c r="H756" s="13"/>
      <c r="I756" s="14"/>
      <c r="J756" s="21"/>
      <c r="K756" s="21"/>
      <c r="L756" s="21"/>
      <c r="M756" s="22"/>
      <c r="N756" s="21"/>
      <c r="O756" s="21"/>
      <c r="P756" s="21"/>
      <c r="Q756" s="12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6.5" customHeight="1">
      <c r="A757" s="1"/>
      <c r="B757" s="4"/>
      <c r="D757" s="14"/>
      <c r="E757" s="14"/>
      <c r="F757" s="14"/>
      <c r="G757" s="29"/>
      <c r="H757" s="13"/>
      <c r="I757" s="14"/>
      <c r="J757" s="21"/>
      <c r="K757" s="21"/>
      <c r="L757" s="21"/>
      <c r="M757" s="22"/>
      <c r="N757" s="21"/>
      <c r="O757" s="21"/>
      <c r="P757" s="21"/>
      <c r="Q757" s="12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6.5" customHeight="1">
      <c r="A758" s="1"/>
      <c r="B758" s="4"/>
      <c r="D758" s="14"/>
      <c r="E758" s="14"/>
      <c r="F758" s="14"/>
      <c r="G758" s="29"/>
      <c r="H758" s="13"/>
      <c r="I758" s="14"/>
      <c r="J758" s="21"/>
      <c r="K758" s="21"/>
      <c r="L758" s="21"/>
      <c r="M758" s="22"/>
      <c r="N758" s="21"/>
      <c r="O758" s="21"/>
      <c r="P758" s="21"/>
      <c r="Q758" s="12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6.5" customHeight="1">
      <c r="A759" s="1"/>
      <c r="B759" s="4"/>
      <c r="D759" s="14"/>
      <c r="E759" s="14"/>
      <c r="F759" s="14"/>
      <c r="G759" s="29"/>
      <c r="H759" s="13"/>
      <c r="I759" s="14"/>
      <c r="J759" s="21"/>
      <c r="K759" s="21"/>
      <c r="L759" s="21"/>
      <c r="M759" s="22"/>
      <c r="N759" s="21"/>
      <c r="O759" s="21"/>
      <c r="P759" s="21"/>
      <c r="Q759" s="12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6.5" customHeight="1">
      <c r="A760" s="1"/>
      <c r="B760" s="4"/>
      <c r="D760" s="14"/>
      <c r="E760" s="14"/>
      <c r="F760" s="14"/>
      <c r="G760" s="29"/>
      <c r="H760" s="13"/>
      <c r="I760" s="14"/>
      <c r="J760" s="21"/>
      <c r="K760" s="21"/>
      <c r="L760" s="21"/>
      <c r="M760" s="22"/>
      <c r="N760" s="21"/>
      <c r="O760" s="21"/>
      <c r="P760" s="21"/>
      <c r="Q760" s="12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6.5" customHeight="1">
      <c r="A761" s="1"/>
      <c r="B761" s="4"/>
      <c r="D761" s="14"/>
      <c r="E761" s="14"/>
      <c r="F761" s="14"/>
      <c r="G761" s="29"/>
      <c r="H761" s="13"/>
      <c r="I761" s="14"/>
      <c r="J761" s="21"/>
      <c r="K761" s="21"/>
      <c r="L761" s="21"/>
      <c r="M761" s="22"/>
      <c r="N761" s="21"/>
      <c r="O761" s="21"/>
      <c r="P761" s="21"/>
      <c r="Q761" s="12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6.5" customHeight="1">
      <c r="A762" s="1"/>
      <c r="B762" s="4"/>
      <c r="D762" s="14"/>
      <c r="E762" s="14"/>
      <c r="F762" s="14"/>
      <c r="G762" s="29"/>
      <c r="H762" s="13"/>
      <c r="I762" s="14"/>
      <c r="J762" s="21"/>
      <c r="K762" s="21"/>
      <c r="L762" s="21"/>
      <c r="M762" s="22"/>
      <c r="N762" s="21"/>
      <c r="O762" s="21"/>
      <c r="P762" s="21"/>
      <c r="Q762" s="12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6.5" customHeight="1">
      <c r="A763" s="1"/>
      <c r="B763" s="4"/>
      <c r="D763" s="14"/>
      <c r="E763" s="14"/>
      <c r="F763" s="14"/>
      <c r="G763" s="29"/>
      <c r="H763" s="13"/>
      <c r="I763" s="14"/>
      <c r="J763" s="21"/>
      <c r="K763" s="21"/>
      <c r="L763" s="21"/>
      <c r="M763" s="22"/>
      <c r="N763" s="21"/>
      <c r="O763" s="21"/>
      <c r="P763" s="21"/>
      <c r="Q763" s="12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6.5" customHeight="1">
      <c r="A764" s="1"/>
      <c r="B764" s="4"/>
      <c r="D764" s="14"/>
      <c r="E764" s="14"/>
      <c r="F764" s="14"/>
      <c r="G764" s="29"/>
      <c r="H764" s="13"/>
      <c r="I764" s="14"/>
      <c r="J764" s="21"/>
      <c r="K764" s="21"/>
      <c r="L764" s="21"/>
      <c r="M764" s="22"/>
      <c r="N764" s="21"/>
      <c r="O764" s="21"/>
      <c r="P764" s="21"/>
      <c r="Q764" s="12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6.5" customHeight="1">
      <c r="A765" s="1"/>
      <c r="B765" s="4"/>
      <c r="D765" s="14"/>
      <c r="E765" s="14"/>
      <c r="F765" s="14"/>
      <c r="G765" s="29"/>
      <c r="H765" s="13"/>
      <c r="I765" s="14"/>
      <c r="J765" s="21"/>
      <c r="K765" s="21"/>
      <c r="L765" s="21"/>
      <c r="M765" s="22"/>
      <c r="N765" s="21"/>
      <c r="O765" s="21"/>
      <c r="P765" s="21"/>
      <c r="Q765" s="12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6.5" customHeight="1">
      <c r="A766" s="1"/>
      <c r="B766" s="4"/>
      <c r="D766" s="14"/>
      <c r="E766" s="14"/>
      <c r="F766" s="14"/>
      <c r="G766" s="29"/>
      <c r="H766" s="13"/>
      <c r="I766" s="14"/>
      <c r="J766" s="21"/>
      <c r="K766" s="21"/>
      <c r="L766" s="21"/>
      <c r="M766" s="22"/>
      <c r="N766" s="21"/>
      <c r="O766" s="21"/>
      <c r="P766" s="21"/>
      <c r="Q766" s="12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6.5" customHeight="1">
      <c r="A767" s="1"/>
      <c r="B767" s="4"/>
      <c r="D767" s="14"/>
      <c r="E767" s="14"/>
      <c r="F767" s="14"/>
      <c r="G767" s="29"/>
      <c r="H767" s="13"/>
      <c r="I767" s="14"/>
      <c r="J767" s="21"/>
      <c r="K767" s="21"/>
      <c r="L767" s="21"/>
      <c r="M767" s="22"/>
      <c r="N767" s="21"/>
      <c r="O767" s="21"/>
      <c r="P767" s="21"/>
      <c r="Q767" s="12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6.5" customHeight="1">
      <c r="A768" s="1"/>
      <c r="B768" s="4"/>
      <c r="D768" s="14"/>
      <c r="E768" s="14"/>
      <c r="F768" s="14"/>
      <c r="G768" s="29"/>
      <c r="H768" s="13"/>
      <c r="I768" s="14"/>
      <c r="J768" s="21"/>
      <c r="K768" s="21"/>
      <c r="L768" s="21"/>
      <c r="M768" s="22"/>
      <c r="N768" s="21"/>
      <c r="O768" s="21"/>
      <c r="P768" s="21"/>
      <c r="Q768" s="12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6.5" customHeight="1">
      <c r="A769" s="1"/>
      <c r="B769" s="4"/>
      <c r="D769" s="14"/>
      <c r="E769" s="14"/>
      <c r="F769" s="14"/>
      <c r="G769" s="29"/>
      <c r="H769" s="13"/>
      <c r="I769" s="14"/>
      <c r="J769" s="21"/>
      <c r="K769" s="21"/>
      <c r="L769" s="21"/>
      <c r="M769" s="22"/>
      <c r="N769" s="21"/>
      <c r="O769" s="21"/>
      <c r="P769" s="21"/>
      <c r="Q769" s="12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6.5" customHeight="1">
      <c r="A770" s="1"/>
      <c r="B770" s="4"/>
      <c r="D770" s="14"/>
      <c r="E770" s="14"/>
      <c r="F770" s="14"/>
      <c r="G770" s="29"/>
      <c r="H770" s="13"/>
      <c r="I770" s="14"/>
      <c r="J770" s="21"/>
      <c r="K770" s="21"/>
      <c r="L770" s="21"/>
      <c r="M770" s="22"/>
      <c r="N770" s="21"/>
      <c r="O770" s="21"/>
      <c r="P770" s="21"/>
      <c r="Q770" s="12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6.5" customHeight="1">
      <c r="A771" s="1"/>
      <c r="B771" s="4"/>
      <c r="D771" s="14"/>
      <c r="E771" s="14"/>
      <c r="F771" s="14"/>
      <c r="G771" s="29"/>
      <c r="H771" s="13"/>
      <c r="I771" s="14"/>
      <c r="J771" s="21"/>
      <c r="K771" s="21"/>
      <c r="L771" s="21"/>
      <c r="M771" s="22"/>
      <c r="N771" s="21"/>
      <c r="O771" s="21"/>
      <c r="P771" s="21"/>
      <c r="Q771" s="12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6.5" customHeight="1">
      <c r="A772" s="1"/>
      <c r="B772" s="4"/>
      <c r="D772" s="14"/>
      <c r="E772" s="14"/>
      <c r="F772" s="14"/>
      <c r="G772" s="29"/>
      <c r="H772" s="13"/>
      <c r="I772" s="14"/>
      <c r="J772" s="21"/>
      <c r="K772" s="21"/>
      <c r="L772" s="21"/>
      <c r="M772" s="22"/>
      <c r="N772" s="21"/>
      <c r="O772" s="21"/>
      <c r="P772" s="21"/>
      <c r="Q772" s="12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6.5" customHeight="1">
      <c r="A773" s="1"/>
      <c r="B773" s="4"/>
      <c r="D773" s="14"/>
      <c r="E773" s="14"/>
      <c r="F773" s="14"/>
      <c r="G773" s="29"/>
      <c r="H773" s="13"/>
      <c r="I773" s="14"/>
      <c r="J773" s="21"/>
      <c r="K773" s="21"/>
      <c r="L773" s="21"/>
      <c r="M773" s="22"/>
      <c r="N773" s="21"/>
      <c r="O773" s="21"/>
      <c r="P773" s="21"/>
      <c r="Q773" s="12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6.5" customHeight="1">
      <c r="A774" s="1"/>
      <c r="B774" s="4"/>
      <c r="D774" s="14"/>
      <c r="E774" s="14"/>
      <c r="F774" s="14"/>
      <c r="G774" s="29"/>
      <c r="H774" s="13"/>
      <c r="I774" s="14"/>
      <c r="J774" s="21"/>
      <c r="K774" s="21"/>
      <c r="L774" s="21"/>
      <c r="M774" s="22"/>
      <c r="N774" s="21"/>
      <c r="O774" s="21"/>
      <c r="P774" s="21"/>
      <c r="Q774" s="12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6.5" customHeight="1">
      <c r="A775" s="1"/>
      <c r="B775" s="4"/>
      <c r="D775" s="14"/>
      <c r="E775" s="14"/>
      <c r="F775" s="14"/>
      <c r="G775" s="29"/>
      <c r="H775" s="13"/>
      <c r="I775" s="14"/>
      <c r="J775" s="21"/>
      <c r="K775" s="21"/>
      <c r="L775" s="21"/>
      <c r="M775" s="22"/>
      <c r="N775" s="21"/>
      <c r="O775" s="21"/>
      <c r="P775" s="21"/>
      <c r="Q775" s="12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6.5" customHeight="1">
      <c r="A776" s="1"/>
      <c r="B776" s="4"/>
      <c r="D776" s="14"/>
      <c r="E776" s="14"/>
      <c r="F776" s="14"/>
      <c r="G776" s="29"/>
      <c r="H776" s="13"/>
      <c r="I776" s="14"/>
      <c r="J776" s="21"/>
      <c r="K776" s="21"/>
      <c r="L776" s="21"/>
      <c r="M776" s="22"/>
      <c r="N776" s="21"/>
      <c r="O776" s="21"/>
      <c r="P776" s="21"/>
      <c r="Q776" s="12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6.5" customHeight="1">
      <c r="A777" s="1"/>
      <c r="B777" s="4"/>
      <c r="D777" s="14"/>
      <c r="E777" s="14"/>
      <c r="F777" s="14"/>
      <c r="G777" s="29"/>
      <c r="H777" s="13"/>
      <c r="I777" s="14"/>
      <c r="J777" s="21"/>
      <c r="K777" s="21"/>
      <c r="L777" s="21"/>
      <c r="M777" s="22"/>
      <c r="N777" s="21"/>
      <c r="O777" s="21"/>
      <c r="P777" s="21"/>
      <c r="Q777" s="12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6.5" customHeight="1">
      <c r="A778" s="1"/>
      <c r="B778" s="4"/>
      <c r="D778" s="14"/>
      <c r="E778" s="14"/>
      <c r="F778" s="14"/>
      <c r="G778" s="29"/>
      <c r="H778" s="13"/>
      <c r="I778" s="14"/>
      <c r="J778" s="21"/>
      <c r="K778" s="21"/>
      <c r="L778" s="21"/>
      <c r="M778" s="22"/>
      <c r="N778" s="21"/>
      <c r="O778" s="21"/>
      <c r="P778" s="21"/>
      <c r="Q778" s="12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6.5" customHeight="1">
      <c r="A779" s="1"/>
      <c r="B779" s="4"/>
      <c r="D779" s="14"/>
      <c r="E779" s="14"/>
      <c r="F779" s="14"/>
      <c r="G779" s="29"/>
      <c r="H779" s="13"/>
      <c r="I779" s="14"/>
      <c r="J779" s="21"/>
      <c r="K779" s="21"/>
      <c r="L779" s="21"/>
      <c r="M779" s="22"/>
      <c r="N779" s="21"/>
      <c r="O779" s="21"/>
      <c r="P779" s="21"/>
      <c r="Q779" s="12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6.5" customHeight="1">
      <c r="A780" s="1"/>
      <c r="B780" s="4"/>
      <c r="D780" s="14"/>
      <c r="E780" s="14"/>
      <c r="F780" s="14"/>
      <c r="G780" s="29"/>
      <c r="H780" s="13"/>
      <c r="I780" s="14"/>
      <c r="J780" s="21"/>
      <c r="K780" s="21"/>
      <c r="L780" s="21"/>
      <c r="M780" s="22"/>
      <c r="N780" s="21"/>
      <c r="O780" s="21"/>
      <c r="P780" s="21"/>
      <c r="Q780" s="12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6.5" customHeight="1">
      <c r="A781" s="1"/>
      <c r="B781" s="4"/>
      <c r="D781" s="14"/>
      <c r="E781" s="14"/>
      <c r="F781" s="14"/>
      <c r="G781" s="29"/>
      <c r="H781" s="13"/>
      <c r="I781" s="14"/>
      <c r="J781" s="21"/>
      <c r="K781" s="21"/>
      <c r="L781" s="21"/>
      <c r="M781" s="22"/>
      <c r="N781" s="21"/>
      <c r="O781" s="21"/>
      <c r="P781" s="21"/>
      <c r="Q781" s="12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6.5" customHeight="1">
      <c r="A782" s="1"/>
      <c r="B782" s="4"/>
      <c r="D782" s="14"/>
      <c r="E782" s="14"/>
      <c r="F782" s="14"/>
      <c r="G782" s="29"/>
      <c r="H782" s="13"/>
      <c r="I782" s="14"/>
      <c r="J782" s="21"/>
      <c r="K782" s="21"/>
      <c r="L782" s="21"/>
      <c r="M782" s="22"/>
      <c r="N782" s="21"/>
      <c r="O782" s="21"/>
      <c r="P782" s="21"/>
      <c r="Q782" s="12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6.5" customHeight="1">
      <c r="A783" s="1"/>
      <c r="B783" s="4"/>
      <c r="D783" s="14"/>
      <c r="E783" s="14"/>
      <c r="F783" s="14"/>
      <c r="G783" s="29"/>
      <c r="H783" s="13"/>
      <c r="I783" s="14"/>
      <c r="J783" s="21"/>
      <c r="K783" s="21"/>
      <c r="L783" s="21"/>
      <c r="M783" s="22"/>
      <c r="N783" s="21"/>
      <c r="O783" s="21"/>
      <c r="P783" s="21"/>
      <c r="Q783" s="12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6.5" customHeight="1">
      <c r="A784" s="1"/>
      <c r="B784" s="4"/>
      <c r="D784" s="14"/>
      <c r="E784" s="14"/>
      <c r="F784" s="14"/>
      <c r="G784" s="29"/>
      <c r="H784" s="13"/>
      <c r="I784" s="14"/>
      <c r="J784" s="21"/>
      <c r="K784" s="21"/>
      <c r="L784" s="21"/>
      <c r="M784" s="22"/>
      <c r="N784" s="21"/>
      <c r="O784" s="21"/>
      <c r="P784" s="21"/>
      <c r="Q784" s="12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6.5" customHeight="1">
      <c r="A785" s="1"/>
      <c r="B785" s="4"/>
      <c r="D785" s="14"/>
      <c r="E785" s="14"/>
      <c r="F785" s="14"/>
      <c r="G785" s="29"/>
      <c r="H785" s="13"/>
      <c r="I785" s="14"/>
      <c r="J785" s="21"/>
      <c r="K785" s="21"/>
      <c r="L785" s="21"/>
      <c r="M785" s="22"/>
      <c r="N785" s="21"/>
      <c r="O785" s="21"/>
      <c r="P785" s="21"/>
      <c r="Q785" s="12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6.5" customHeight="1">
      <c r="A786" s="1"/>
      <c r="B786" s="4"/>
      <c r="D786" s="14"/>
      <c r="E786" s="14"/>
      <c r="F786" s="14"/>
      <c r="G786" s="29"/>
      <c r="H786" s="13"/>
      <c r="I786" s="14"/>
      <c r="J786" s="21"/>
      <c r="K786" s="21"/>
      <c r="L786" s="21"/>
      <c r="M786" s="22"/>
      <c r="N786" s="21"/>
      <c r="O786" s="21"/>
      <c r="P786" s="21"/>
      <c r="Q786" s="12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6.5" customHeight="1">
      <c r="A787" s="1"/>
      <c r="B787" s="4"/>
      <c r="D787" s="14"/>
      <c r="E787" s="14"/>
      <c r="F787" s="14"/>
      <c r="G787" s="29"/>
      <c r="H787" s="13"/>
      <c r="I787" s="14"/>
      <c r="J787" s="21"/>
      <c r="K787" s="21"/>
      <c r="L787" s="21"/>
      <c r="M787" s="22"/>
      <c r="N787" s="21"/>
      <c r="O787" s="21"/>
      <c r="P787" s="21"/>
      <c r="Q787" s="12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6.5" customHeight="1">
      <c r="A788" s="1"/>
      <c r="B788" s="4"/>
      <c r="D788" s="14"/>
      <c r="E788" s="14"/>
      <c r="F788" s="14"/>
      <c r="G788" s="29"/>
      <c r="H788" s="13"/>
      <c r="I788" s="14"/>
      <c r="J788" s="21"/>
      <c r="K788" s="21"/>
      <c r="L788" s="21"/>
      <c r="M788" s="22"/>
      <c r="N788" s="21"/>
      <c r="O788" s="21"/>
      <c r="P788" s="21"/>
      <c r="Q788" s="12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6.5" customHeight="1">
      <c r="A789" s="1"/>
      <c r="B789" s="4"/>
      <c r="D789" s="14"/>
      <c r="E789" s="14"/>
      <c r="F789" s="14"/>
      <c r="G789" s="29"/>
      <c r="H789" s="13"/>
      <c r="I789" s="14"/>
      <c r="J789" s="21"/>
      <c r="K789" s="21"/>
      <c r="L789" s="21"/>
      <c r="M789" s="22"/>
      <c r="N789" s="21"/>
      <c r="O789" s="21"/>
      <c r="P789" s="21"/>
      <c r="Q789" s="12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6.5" customHeight="1">
      <c r="A790" s="1"/>
      <c r="B790" s="4"/>
      <c r="D790" s="14"/>
      <c r="E790" s="14"/>
      <c r="F790" s="14"/>
      <c r="G790" s="29"/>
      <c r="H790" s="13"/>
      <c r="I790" s="14"/>
      <c r="J790" s="21"/>
      <c r="K790" s="21"/>
      <c r="L790" s="21"/>
      <c r="M790" s="22"/>
      <c r="N790" s="21"/>
      <c r="O790" s="21"/>
      <c r="P790" s="21"/>
      <c r="Q790" s="12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6.5" customHeight="1">
      <c r="A791" s="1"/>
      <c r="B791" s="4"/>
      <c r="D791" s="14"/>
      <c r="E791" s="14"/>
      <c r="F791" s="14"/>
      <c r="G791" s="29"/>
      <c r="H791" s="13"/>
      <c r="I791" s="14"/>
      <c r="J791" s="21"/>
      <c r="K791" s="21"/>
      <c r="L791" s="21"/>
      <c r="M791" s="22"/>
      <c r="N791" s="21"/>
      <c r="O791" s="21"/>
      <c r="P791" s="21"/>
      <c r="Q791" s="12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6.5" customHeight="1">
      <c r="A792" s="1"/>
      <c r="B792" s="4"/>
      <c r="D792" s="14"/>
      <c r="E792" s="14"/>
      <c r="F792" s="14"/>
      <c r="G792" s="29"/>
      <c r="H792" s="13"/>
      <c r="I792" s="14"/>
      <c r="J792" s="21"/>
      <c r="K792" s="21"/>
      <c r="L792" s="21"/>
      <c r="M792" s="22"/>
      <c r="N792" s="21"/>
      <c r="O792" s="21"/>
      <c r="P792" s="21"/>
      <c r="Q792" s="12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6.5" customHeight="1">
      <c r="A793" s="1"/>
      <c r="B793" s="4"/>
      <c r="D793" s="14"/>
      <c r="E793" s="14"/>
      <c r="F793" s="14"/>
      <c r="G793" s="29"/>
      <c r="H793" s="13"/>
      <c r="I793" s="14"/>
      <c r="J793" s="21"/>
      <c r="K793" s="21"/>
      <c r="L793" s="21"/>
      <c r="M793" s="22"/>
      <c r="N793" s="21"/>
      <c r="O793" s="21"/>
      <c r="P793" s="21"/>
      <c r="Q793" s="12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6.5" customHeight="1">
      <c r="A794" s="1"/>
      <c r="B794" s="4"/>
      <c r="D794" s="14"/>
      <c r="E794" s="14"/>
      <c r="F794" s="14"/>
      <c r="G794" s="29"/>
      <c r="H794" s="13"/>
      <c r="I794" s="14"/>
      <c r="J794" s="21"/>
      <c r="K794" s="21"/>
      <c r="L794" s="21"/>
      <c r="M794" s="22"/>
      <c r="N794" s="21"/>
      <c r="O794" s="21"/>
      <c r="P794" s="21"/>
      <c r="Q794" s="12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6.5" customHeight="1">
      <c r="A795" s="1"/>
      <c r="B795" s="4"/>
      <c r="D795" s="14"/>
      <c r="E795" s="14"/>
      <c r="F795" s="14"/>
      <c r="G795" s="29"/>
      <c r="H795" s="13"/>
      <c r="I795" s="14"/>
      <c r="J795" s="21"/>
      <c r="K795" s="21"/>
      <c r="L795" s="21"/>
      <c r="M795" s="22"/>
      <c r="N795" s="21"/>
      <c r="O795" s="21"/>
      <c r="P795" s="21"/>
      <c r="Q795" s="12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6.5" customHeight="1">
      <c r="A796" s="1"/>
      <c r="B796" s="4"/>
      <c r="D796" s="14"/>
      <c r="E796" s="14"/>
      <c r="F796" s="14"/>
      <c r="G796" s="29"/>
      <c r="H796" s="13"/>
      <c r="I796" s="14"/>
      <c r="J796" s="21"/>
      <c r="K796" s="21"/>
      <c r="L796" s="21"/>
      <c r="M796" s="22"/>
      <c r="N796" s="21"/>
      <c r="O796" s="21"/>
      <c r="P796" s="21"/>
      <c r="Q796" s="12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6.5" customHeight="1">
      <c r="A797" s="1"/>
      <c r="B797" s="4"/>
      <c r="D797" s="14"/>
      <c r="E797" s="14"/>
      <c r="F797" s="14"/>
      <c r="G797" s="29"/>
      <c r="H797" s="13"/>
      <c r="I797" s="14"/>
      <c r="J797" s="21"/>
      <c r="K797" s="21"/>
      <c r="L797" s="21"/>
      <c r="M797" s="22"/>
      <c r="N797" s="21"/>
      <c r="O797" s="21"/>
      <c r="P797" s="21"/>
      <c r="Q797" s="12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6.5" customHeight="1">
      <c r="A798" s="1"/>
      <c r="B798" s="4"/>
      <c r="D798" s="14"/>
      <c r="E798" s="14"/>
      <c r="F798" s="14"/>
      <c r="G798" s="29"/>
      <c r="H798" s="13"/>
      <c r="I798" s="14"/>
      <c r="J798" s="21"/>
      <c r="K798" s="21"/>
      <c r="L798" s="21"/>
      <c r="M798" s="22"/>
      <c r="N798" s="21"/>
      <c r="O798" s="21"/>
      <c r="P798" s="21"/>
      <c r="Q798" s="12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6.5" customHeight="1">
      <c r="A799" s="1"/>
      <c r="B799" s="4"/>
      <c r="D799" s="14"/>
      <c r="E799" s="14"/>
      <c r="F799" s="14"/>
      <c r="G799" s="29"/>
      <c r="H799" s="13"/>
      <c r="I799" s="14"/>
      <c r="J799" s="21"/>
      <c r="K799" s="21"/>
      <c r="L799" s="21"/>
      <c r="M799" s="22"/>
      <c r="N799" s="21"/>
      <c r="O799" s="21"/>
      <c r="P799" s="21"/>
      <c r="Q799" s="12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6.5" customHeight="1">
      <c r="A800" s="1"/>
      <c r="B800" s="4"/>
      <c r="D800" s="14"/>
      <c r="E800" s="14"/>
      <c r="F800" s="14"/>
      <c r="G800" s="29"/>
      <c r="H800" s="13"/>
      <c r="I800" s="14"/>
      <c r="J800" s="21"/>
      <c r="K800" s="21"/>
      <c r="L800" s="21"/>
      <c r="M800" s="22"/>
      <c r="N800" s="21"/>
      <c r="O800" s="21"/>
      <c r="P800" s="21"/>
      <c r="Q800" s="12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6.5" customHeight="1">
      <c r="A801" s="1"/>
      <c r="B801" s="4"/>
      <c r="D801" s="14"/>
      <c r="E801" s="14"/>
      <c r="F801" s="14"/>
      <c r="G801" s="29"/>
      <c r="H801" s="13"/>
      <c r="I801" s="14"/>
      <c r="J801" s="21"/>
      <c r="K801" s="21"/>
      <c r="L801" s="21"/>
      <c r="M801" s="22"/>
      <c r="N801" s="21"/>
      <c r="O801" s="21"/>
      <c r="P801" s="21"/>
      <c r="Q801" s="12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6.5" customHeight="1">
      <c r="A802" s="1"/>
      <c r="B802" s="4"/>
      <c r="D802" s="14"/>
      <c r="E802" s="14"/>
      <c r="F802" s="14"/>
      <c r="G802" s="29"/>
      <c r="H802" s="13"/>
      <c r="I802" s="14"/>
      <c r="J802" s="21"/>
      <c r="K802" s="21"/>
      <c r="L802" s="21"/>
      <c r="M802" s="22"/>
      <c r="N802" s="21"/>
      <c r="O802" s="21"/>
      <c r="P802" s="21"/>
      <c r="Q802" s="12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6.5" customHeight="1">
      <c r="A803" s="1"/>
      <c r="B803" s="4"/>
      <c r="D803" s="14"/>
      <c r="E803" s="14"/>
      <c r="F803" s="14"/>
      <c r="G803" s="29"/>
      <c r="H803" s="13"/>
      <c r="I803" s="14"/>
      <c r="J803" s="21"/>
      <c r="K803" s="21"/>
      <c r="L803" s="21"/>
      <c r="M803" s="22"/>
      <c r="N803" s="21"/>
      <c r="O803" s="21"/>
      <c r="P803" s="21"/>
      <c r="Q803" s="12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6.5" customHeight="1">
      <c r="A804" s="1"/>
      <c r="B804" s="4"/>
      <c r="D804" s="14"/>
      <c r="E804" s="14"/>
      <c r="F804" s="14"/>
      <c r="G804" s="29"/>
      <c r="H804" s="13"/>
      <c r="I804" s="14"/>
      <c r="J804" s="21"/>
      <c r="K804" s="21"/>
      <c r="L804" s="21"/>
      <c r="M804" s="22"/>
      <c r="N804" s="21"/>
      <c r="O804" s="21"/>
      <c r="P804" s="21"/>
      <c r="Q804" s="12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6.5" customHeight="1">
      <c r="A805" s="1"/>
      <c r="B805" s="4"/>
      <c r="D805" s="14"/>
      <c r="E805" s="14"/>
      <c r="F805" s="14"/>
      <c r="G805" s="29"/>
      <c r="H805" s="13"/>
      <c r="I805" s="14"/>
      <c r="J805" s="21"/>
      <c r="K805" s="21"/>
      <c r="L805" s="21"/>
      <c r="M805" s="22"/>
      <c r="N805" s="21"/>
      <c r="O805" s="21"/>
      <c r="P805" s="21"/>
      <c r="Q805" s="12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6.5" customHeight="1">
      <c r="A806" s="1"/>
      <c r="B806" s="4"/>
      <c r="D806" s="14"/>
      <c r="E806" s="14"/>
      <c r="F806" s="14"/>
      <c r="G806" s="29"/>
      <c r="H806" s="13"/>
      <c r="I806" s="14"/>
      <c r="J806" s="21"/>
      <c r="K806" s="21"/>
      <c r="L806" s="21"/>
      <c r="M806" s="22"/>
      <c r="N806" s="21"/>
      <c r="O806" s="21"/>
      <c r="P806" s="21"/>
      <c r="Q806" s="12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6.5" customHeight="1">
      <c r="A807" s="1"/>
      <c r="B807" s="4"/>
      <c r="D807" s="14"/>
      <c r="E807" s="14"/>
      <c r="F807" s="14"/>
      <c r="G807" s="29"/>
      <c r="H807" s="13"/>
      <c r="I807" s="14"/>
      <c r="J807" s="21"/>
      <c r="K807" s="21"/>
      <c r="L807" s="21"/>
      <c r="M807" s="22"/>
      <c r="N807" s="21"/>
      <c r="O807" s="21"/>
      <c r="P807" s="21"/>
      <c r="Q807" s="12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6.5" customHeight="1">
      <c r="A808" s="1"/>
      <c r="B808" s="4"/>
      <c r="D808" s="14"/>
      <c r="E808" s="14"/>
      <c r="F808" s="14"/>
      <c r="G808" s="29"/>
      <c r="H808" s="13"/>
      <c r="I808" s="14"/>
      <c r="J808" s="21"/>
      <c r="K808" s="21"/>
      <c r="L808" s="21"/>
      <c r="M808" s="22"/>
      <c r="N808" s="21"/>
      <c r="O808" s="21"/>
      <c r="P808" s="21"/>
      <c r="Q808" s="12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6.5" customHeight="1">
      <c r="A809" s="1"/>
      <c r="B809" s="4"/>
      <c r="D809" s="14"/>
      <c r="E809" s="14"/>
      <c r="F809" s="14"/>
      <c r="G809" s="29"/>
      <c r="H809" s="13"/>
      <c r="I809" s="14"/>
      <c r="J809" s="21"/>
      <c r="K809" s="21"/>
      <c r="L809" s="21"/>
      <c r="M809" s="22"/>
      <c r="N809" s="21"/>
      <c r="O809" s="21"/>
      <c r="P809" s="21"/>
      <c r="Q809" s="12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6.5" customHeight="1">
      <c r="A810" s="1"/>
      <c r="B810" s="4"/>
      <c r="D810" s="14"/>
      <c r="E810" s="14"/>
      <c r="F810" s="14"/>
      <c r="G810" s="29"/>
      <c r="H810" s="13"/>
      <c r="I810" s="14"/>
      <c r="J810" s="21"/>
      <c r="K810" s="21"/>
      <c r="L810" s="21"/>
      <c r="M810" s="22"/>
      <c r="N810" s="21"/>
      <c r="O810" s="21"/>
      <c r="P810" s="21"/>
      <c r="Q810" s="12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6.5" customHeight="1">
      <c r="A811" s="1"/>
      <c r="B811" s="4"/>
      <c r="D811" s="14"/>
      <c r="E811" s="14"/>
      <c r="F811" s="14"/>
      <c r="G811" s="29"/>
      <c r="H811" s="13"/>
      <c r="I811" s="14"/>
      <c r="J811" s="21"/>
      <c r="K811" s="21"/>
      <c r="L811" s="21"/>
      <c r="M811" s="22"/>
      <c r="N811" s="21"/>
      <c r="O811" s="21"/>
      <c r="P811" s="21"/>
      <c r="Q811" s="12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6.5" customHeight="1">
      <c r="A812" s="1"/>
      <c r="B812" s="4"/>
      <c r="D812" s="14"/>
      <c r="E812" s="14"/>
      <c r="F812" s="14"/>
      <c r="G812" s="29"/>
      <c r="H812" s="13"/>
      <c r="I812" s="14"/>
      <c r="J812" s="21"/>
      <c r="K812" s="21"/>
      <c r="L812" s="21"/>
      <c r="M812" s="22"/>
      <c r="N812" s="21"/>
      <c r="O812" s="21"/>
      <c r="P812" s="21"/>
      <c r="Q812" s="12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6.5" customHeight="1">
      <c r="A813" s="1"/>
      <c r="B813" s="4"/>
      <c r="D813" s="14"/>
      <c r="E813" s="14"/>
      <c r="F813" s="14"/>
      <c r="G813" s="29"/>
      <c r="H813" s="13"/>
      <c r="I813" s="14"/>
      <c r="J813" s="21"/>
      <c r="K813" s="21"/>
      <c r="L813" s="21"/>
      <c r="M813" s="22"/>
      <c r="N813" s="21"/>
      <c r="O813" s="21"/>
      <c r="P813" s="21"/>
      <c r="Q813" s="12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6.5" customHeight="1">
      <c r="A814" s="1"/>
      <c r="B814" s="4"/>
      <c r="D814" s="14"/>
      <c r="E814" s="14"/>
      <c r="F814" s="14"/>
      <c r="G814" s="29"/>
      <c r="H814" s="13"/>
      <c r="I814" s="14"/>
      <c r="J814" s="21"/>
      <c r="K814" s="21"/>
      <c r="L814" s="21"/>
      <c r="M814" s="22"/>
      <c r="N814" s="21"/>
      <c r="O814" s="21"/>
      <c r="P814" s="21"/>
      <c r="Q814" s="12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6.5" customHeight="1">
      <c r="A815" s="1"/>
      <c r="B815" s="4"/>
      <c r="D815" s="14"/>
      <c r="E815" s="14"/>
      <c r="F815" s="14"/>
      <c r="G815" s="29"/>
      <c r="H815" s="13"/>
      <c r="I815" s="14"/>
      <c r="J815" s="21"/>
      <c r="K815" s="21"/>
      <c r="L815" s="21"/>
      <c r="M815" s="22"/>
      <c r="N815" s="21"/>
      <c r="O815" s="21"/>
      <c r="P815" s="21"/>
      <c r="Q815" s="12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6.5" customHeight="1">
      <c r="A816" s="1"/>
      <c r="B816" s="4"/>
      <c r="D816" s="14"/>
      <c r="E816" s="14"/>
      <c r="F816" s="14"/>
      <c r="G816" s="29"/>
      <c r="H816" s="13"/>
      <c r="I816" s="14"/>
      <c r="J816" s="21"/>
      <c r="K816" s="21"/>
      <c r="L816" s="21"/>
      <c r="M816" s="22"/>
      <c r="N816" s="21"/>
      <c r="O816" s="21"/>
      <c r="P816" s="21"/>
      <c r="Q816" s="12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6.5" customHeight="1">
      <c r="A817" s="1"/>
      <c r="B817" s="4"/>
      <c r="D817" s="14"/>
      <c r="E817" s="14"/>
      <c r="F817" s="14"/>
      <c r="G817" s="29"/>
      <c r="H817" s="13"/>
      <c r="I817" s="14"/>
      <c r="J817" s="21"/>
      <c r="K817" s="21"/>
      <c r="L817" s="21"/>
      <c r="M817" s="22"/>
      <c r="N817" s="21"/>
      <c r="O817" s="21"/>
      <c r="P817" s="21"/>
      <c r="Q817" s="12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6.5" customHeight="1">
      <c r="A818" s="1"/>
      <c r="B818" s="4"/>
      <c r="D818" s="14"/>
      <c r="E818" s="14"/>
      <c r="F818" s="14"/>
      <c r="G818" s="29"/>
      <c r="H818" s="13"/>
      <c r="I818" s="14"/>
      <c r="J818" s="21"/>
      <c r="K818" s="21"/>
      <c r="L818" s="21"/>
      <c r="M818" s="22"/>
      <c r="N818" s="21"/>
      <c r="O818" s="21"/>
      <c r="P818" s="21"/>
      <c r="Q818" s="12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6.5" customHeight="1">
      <c r="A819" s="1"/>
      <c r="B819" s="4"/>
      <c r="D819" s="14"/>
      <c r="E819" s="14"/>
      <c r="F819" s="14"/>
      <c r="G819" s="29"/>
      <c r="H819" s="13"/>
      <c r="I819" s="14"/>
      <c r="J819" s="21"/>
      <c r="K819" s="21"/>
      <c r="L819" s="21"/>
      <c r="M819" s="22"/>
      <c r="N819" s="21"/>
      <c r="O819" s="21"/>
      <c r="P819" s="21"/>
      <c r="Q819" s="12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6.5" customHeight="1">
      <c r="A820" s="1"/>
      <c r="B820" s="4"/>
      <c r="D820" s="14"/>
      <c r="E820" s="14"/>
      <c r="F820" s="14"/>
      <c r="G820" s="29"/>
      <c r="H820" s="13"/>
      <c r="I820" s="14"/>
      <c r="J820" s="21"/>
      <c r="K820" s="21"/>
      <c r="L820" s="21"/>
      <c r="M820" s="22"/>
      <c r="N820" s="21"/>
      <c r="O820" s="21"/>
      <c r="P820" s="21"/>
      <c r="Q820" s="12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6.5" customHeight="1">
      <c r="A821" s="1"/>
      <c r="B821" s="4"/>
      <c r="D821" s="14"/>
      <c r="E821" s="14"/>
      <c r="F821" s="14"/>
      <c r="G821" s="29"/>
      <c r="H821" s="13"/>
      <c r="I821" s="14"/>
      <c r="J821" s="21"/>
      <c r="K821" s="21"/>
      <c r="L821" s="21"/>
      <c r="M821" s="22"/>
      <c r="N821" s="21"/>
      <c r="O821" s="21"/>
      <c r="P821" s="21"/>
      <c r="Q821" s="12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6.5" customHeight="1">
      <c r="A822" s="1"/>
      <c r="B822" s="4"/>
      <c r="D822" s="14"/>
      <c r="E822" s="14"/>
      <c r="F822" s="14"/>
      <c r="G822" s="29"/>
      <c r="H822" s="13"/>
      <c r="I822" s="14"/>
      <c r="J822" s="21"/>
      <c r="K822" s="21"/>
      <c r="L822" s="21"/>
      <c r="M822" s="22"/>
      <c r="N822" s="21"/>
      <c r="O822" s="21"/>
      <c r="P822" s="21"/>
      <c r="Q822" s="12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6.5" customHeight="1">
      <c r="A823" s="1"/>
      <c r="B823" s="4"/>
      <c r="D823" s="14"/>
      <c r="E823" s="14"/>
      <c r="F823" s="14"/>
      <c r="G823" s="29"/>
      <c r="H823" s="13"/>
      <c r="I823" s="14"/>
      <c r="J823" s="21"/>
      <c r="K823" s="21"/>
      <c r="L823" s="21"/>
      <c r="M823" s="22"/>
      <c r="N823" s="21"/>
      <c r="O823" s="21"/>
      <c r="P823" s="21"/>
      <c r="Q823" s="12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6.5" customHeight="1">
      <c r="A824" s="1"/>
      <c r="B824" s="4"/>
      <c r="D824" s="14"/>
      <c r="E824" s="14"/>
      <c r="F824" s="14"/>
      <c r="G824" s="29"/>
      <c r="H824" s="13"/>
      <c r="I824" s="14"/>
      <c r="J824" s="21"/>
      <c r="K824" s="21"/>
      <c r="L824" s="21"/>
      <c r="M824" s="22"/>
      <c r="N824" s="21"/>
      <c r="O824" s="21"/>
      <c r="P824" s="21"/>
      <c r="Q824" s="12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6.5" customHeight="1">
      <c r="A825" s="1"/>
      <c r="B825" s="4"/>
      <c r="D825" s="14"/>
      <c r="E825" s="14"/>
      <c r="F825" s="14"/>
      <c r="G825" s="29"/>
      <c r="H825" s="13"/>
      <c r="I825" s="14"/>
      <c r="J825" s="21"/>
      <c r="K825" s="21"/>
      <c r="L825" s="21"/>
      <c r="M825" s="22"/>
      <c r="N825" s="21"/>
      <c r="O825" s="21"/>
      <c r="P825" s="21"/>
      <c r="Q825" s="12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6.5" customHeight="1">
      <c r="A826" s="1"/>
      <c r="B826" s="4"/>
      <c r="D826" s="14"/>
      <c r="E826" s="14"/>
      <c r="F826" s="14"/>
      <c r="G826" s="29"/>
      <c r="H826" s="13"/>
      <c r="I826" s="14"/>
      <c r="J826" s="21"/>
      <c r="K826" s="21"/>
      <c r="L826" s="21"/>
      <c r="M826" s="22"/>
      <c r="N826" s="21"/>
      <c r="O826" s="21"/>
      <c r="P826" s="21"/>
      <c r="Q826" s="12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6.5" customHeight="1">
      <c r="A827" s="1"/>
      <c r="B827" s="4"/>
      <c r="D827" s="14"/>
      <c r="E827" s="14"/>
      <c r="F827" s="14"/>
      <c r="G827" s="29"/>
      <c r="H827" s="13"/>
      <c r="I827" s="14"/>
      <c r="J827" s="21"/>
      <c r="K827" s="21"/>
      <c r="L827" s="21"/>
      <c r="M827" s="22"/>
      <c r="N827" s="21"/>
      <c r="O827" s="21"/>
      <c r="P827" s="21"/>
      <c r="Q827" s="12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6.5" customHeight="1">
      <c r="A828" s="1"/>
      <c r="B828" s="4"/>
      <c r="D828" s="14"/>
      <c r="E828" s="14"/>
      <c r="F828" s="14"/>
      <c r="G828" s="29"/>
      <c r="H828" s="13"/>
      <c r="I828" s="14"/>
      <c r="J828" s="21"/>
      <c r="K828" s="21"/>
      <c r="L828" s="21"/>
      <c r="M828" s="22"/>
      <c r="N828" s="21"/>
      <c r="O828" s="21"/>
      <c r="P828" s="21"/>
      <c r="Q828" s="12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6.5" customHeight="1">
      <c r="A829" s="1"/>
      <c r="B829" s="4"/>
      <c r="D829" s="14"/>
      <c r="E829" s="14"/>
      <c r="F829" s="14"/>
      <c r="G829" s="29"/>
      <c r="H829" s="13"/>
      <c r="I829" s="14"/>
      <c r="J829" s="21"/>
      <c r="K829" s="21"/>
      <c r="L829" s="21"/>
      <c r="M829" s="22"/>
      <c r="N829" s="21"/>
      <c r="O829" s="21"/>
      <c r="P829" s="21"/>
      <c r="Q829" s="12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6.5" customHeight="1">
      <c r="A830" s="1"/>
      <c r="B830" s="4"/>
      <c r="D830" s="14"/>
      <c r="E830" s="14"/>
      <c r="F830" s="14"/>
      <c r="G830" s="29"/>
      <c r="H830" s="13"/>
      <c r="I830" s="14"/>
      <c r="J830" s="21"/>
      <c r="K830" s="21"/>
      <c r="L830" s="21"/>
      <c r="M830" s="22"/>
      <c r="N830" s="21"/>
      <c r="O830" s="21"/>
      <c r="P830" s="21"/>
      <c r="Q830" s="12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6.5" customHeight="1">
      <c r="A831" s="1"/>
      <c r="B831" s="4"/>
      <c r="D831" s="14"/>
      <c r="E831" s="14"/>
      <c r="F831" s="14"/>
      <c r="G831" s="29"/>
      <c r="H831" s="13"/>
      <c r="I831" s="14"/>
      <c r="J831" s="21"/>
      <c r="K831" s="21"/>
      <c r="L831" s="21"/>
      <c r="M831" s="22"/>
      <c r="N831" s="21"/>
      <c r="O831" s="21"/>
      <c r="P831" s="21"/>
      <c r="Q831" s="12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6.5" customHeight="1">
      <c r="A832" s="1"/>
      <c r="B832" s="4"/>
      <c r="D832" s="14"/>
      <c r="E832" s="14"/>
      <c r="F832" s="14"/>
      <c r="G832" s="29"/>
      <c r="H832" s="13"/>
      <c r="I832" s="14"/>
      <c r="J832" s="21"/>
      <c r="K832" s="21"/>
      <c r="L832" s="21"/>
      <c r="M832" s="22"/>
      <c r="N832" s="21"/>
      <c r="O832" s="21"/>
      <c r="P832" s="21"/>
      <c r="Q832" s="12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6.5" customHeight="1">
      <c r="A833" s="1"/>
      <c r="B833" s="4"/>
      <c r="D833" s="14"/>
      <c r="E833" s="14"/>
      <c r="F833" s="14"/>
      <c r="G833" s="29"/>
      <c r="H833" s="13"/>
      <c r="I833" s="14"/>
      <c r="J833" s="21"/>
      <c r="K833" s="21"/>
      <c r="L833" s="21"/>
      <c r="M833" s="22"/>
      <c r="N833" s="21"/>
      <c r="O833" s="21"/>
      <c r="P833" s="21"/>
      <c r="Q833" s="12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6.5" customHeight="1">
      <c r="A834" s="1"/>
      <c r="B834" s="4"/>
      <c r="D834" s="14"/>
      <c r="E834" s="14"/>
      <c r="F834" s="14"/>
      <c r="G834" s="29"/>
      <c r="H834" s="13"/>
      <c r="I834" s="14"/>
      <c r="J834" s="21"/>
      <c r="K834" s="21"/>
      <c r="L834" s="21"/>
      <c r="M834" s="22"/>
      <c r="N834" s="21"/>
      <c r="O834" s="21"/>
      <c r="P834" s="21"/>
      <c r="Q834" s="12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6.5" customHeight="1">
      <c r="A835" s="1"/>
      <c r="B835" s="4"/>
      <c r="D835" s="14"/>
      <c r="E835" s="14"/>
      <c r="F835" s="14"/>
      <c r="G835" s="29"/>
      <c r="H835" s="13"/>
      <c r="I835" s="14"/>
      <c r="J835" s="21"/>
      <c r="K835" s="21"/>
      <c r="L835" s="21"/>
      <c r="M835" s="22"/>
      <c r="N835" s="21"/>
      <c r="O835" s="21"/>
      <c r="P835" s="21"/>
      <c r="Q835" s="12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6.5" customHeight="1">
      <c r="A836" s="1"/>
      <c r="B836" s="4"/>
      <c r="D836" s="14"/>
      <c r="E836" s="14"/>
      <c r="F836" s="14"/>
      <c r="G836" s="29"/>
      <c r="H836" s="13"/>
      <c r="I836" s="14"/>
      <c r="J836" s="21"/>
      <c r="K836" s="21"/>
      <c r="L836" s="21"/>
      <c r="M836" s="22"/>
      <c r="N836" s="21"/>
      <c r="O836" s="21"/>
      <c r="P836" s="21"/>
      <c r="Q836" s="12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6.5" customHeight="1">
      <c r="A837" s="1"/>
      <c r="B837" s="4"/>
      <c r="D837" s="14"/>
      <c r="E837" s="14"/>
      <c r="F837" s="14"/>
      <c r="G837" s="29"/>
      <c r="H837" s="13"/>
      <c r="I837" s="14"/>
      <c r="J837" s="21"/>
      <c r="K837" s="21"/>
      <c r="L837" s="21"/>
      <c r="M837" s="22"/>
      <c r="N837" s="21"/>
      <c r="O837" s="21"/>
      <c r="P837" s="21"/>
      <c r="Q837" s="12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6.5" customHeight="1">
      <c r="A838" s="1"/>
      <c r="B838" s="4"/>
      <c r="D838" s="14"/>
      <c r="E838" s="14"/>
      <c r="F838" s="14"/>
      <c r="G838" s="29"/>
      <c r="H838" s="13"/>
      <c r="I838" s="14"/>
      <c r="J838" s="21"/>
      <c r="K838" s="21"/>
      <c r="L838" s="21"/>
      <c r="M838" s="22"/>
      <c r="N838" s="21"/>
      <c r="O838" s="21"/>
      <c r="P838" s="21"/>
      <c r="Q838" s="12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6.5" customHeight="1">
      <c r="A839" s="1"/>
      <c r="B839" s="4"/>
      <c r="D839" s="14"/>
      <c r="E839" s="14"/>
      <c r="F839" s="14"/>
      <c r="G839" s="29"/>
      <c r="H839" s="13"/>
      <c r="I839" s="14"/>
      <c r="J839" s="21"/>
      <c r="K839" s="21"/>
      <c r="L839" s="21"/>
      <c r="M839" s="22"/>
      <c r="N839" s="21"/>
      <c r="O839" s="21"/>
      <c r="P839" s="21"/>
      <c r="Q839" s="12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6.5" customHeight="1">
      <c r="A840" s="1"/>
      <c r="B840" s="4"/>
      <c r="D840" s="14"/>
      <c r="E840" s="14"/>
      <c r="F840" s="14"/>
      <c r="G840" s="29"/>
      <c r="H840" s="13"/>
      <c r="I840" s="14"/>
      <c r="J840" s="21"/>
      <c r="K840" s="21"/>
      <c r="L840" s="21"/>
      <c r="M840" s="22"/>
      <c r="N840" s="21"/>
      <c r="O840" s="21"/>
      <c r="P840" s="21"/>
      <c r="Q840" s="12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6.5" customHeight="1">
      <c r="A841" s="1"/>
      <c r="B841" s="4"/>
      <c r="D841" s="14"/>
      <c r="E841" s="14"/>
      <c r="F841" s="14"/>
      <c r="G841" s="29"/>
      <c r="H841" s="13"/>
      <c r="I841" s="14"/>
      <c r="J841" s="21"/>
      <c r="K841" s="21"/>
      <c r="L841" s="21"/>
      <c r="M841" s="22"/>
      <c r="N841" s="21"/>
      <c r="O841" s="21"/>
      <c r="P841" s="21"/>
      <c r="Q841" s="12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6.5" customHeight="1">
      <c r="A842" s="1"/>
      <c r="B842" s="4"/>
      <c r="D842" s="14"/>
      <c r="E842" s="14"/>
      <c r="F842" s="14"/>
      <c r="G842" s="29"/>
      <c r="H842" s="13"/>
      <c r="I842" s="14"/>
      <c r="J842" s="21"/>
      <c r="K842" s="21"/>
      <c r="L842" s="21"/>
      <c r="M842" s="22"/>
      <c r="N842" s="21"/>
      <c r="O842" s="21"/>
      <c r="P842" s="21"/>
      <c r="Q842" s="12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6.5" customHeight="1">
      <c r="A843" s="1"/>
      <c r="B843" s="4"/>
      <c r="D843" s="14"/>
      <c r="E843" s="14"/>
      <c r="F843" s="14"/>
      <c r="G843" s="29"/>
      <c r="H843" s="13"/>
      <c r="I843" s="14"/>
      <c r="J843" s="21"/>
      <c r="K843" s="21"/>
      <c r="L843" s="21"/>
      <c r="M843" s="22"/>
      <c r="N843" s="21"/>
      <c r="O843" s="21"/>
      <c r="P843" s="21"/>
      <c r="Q843" s="12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6.5" customHeight="1">
      <c r="A844" s="1"/>
      <c r="B844" s="4"/>
      <c r="D844" s="14"/>
      <c r="E844" s="14"/>
      <c r="F844" s="14"/>
      <c r="G844" s="29"/>
      <c r="H844" s="13"/>
      <c r="I844" s="14"/>
      <c r="J844" s="21"/>
      <c r="K844" s="21"/>
      <c r="L844" s="21"/>
      <c r="M844" s="22"/>
      <c r="N844" s="21"/>
      <c r="O844" s="21"/>
      <c r="P844" s="21"/>
      <c r="Q844" s="12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6.5" customHeight="1">
      <c r="A845" s="1"/>
      <c r="B845" s="4"/>
      <c r="D845" s="14"/>
      <c r="E845" s="14"/>
      <c r="F845" s="14"/>
      <c r="G845" s="29"/>
      <c r="H845" s="13"/>
      <c r="I845" s="14"/>
      <c r="J845" s="21"/>
      <c r="K845" s="21"/>
      <c r="L845" s="21"/>
      <c r="M845" s="22"/>
      <c r="N845" s="21"/>
      <c r="O845" s="21"/>
      <c r="P845" s="21"/>
      <c r="Q845" s="12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6.5" customHeight="1">
      <c r="A846" s="1"/>
      <c r="B846" s="4"/>
      <c r="D846" s="14"/>
      <c r="E846" s="14"/>
      <c r="F846" s="14"/>
      <c r="G846" s="29"/>
      <c r="H846" s="13"/>
      <c r="I846" s="14"/>
      <c r="J846" s="21"/>
      <c r="K846" s="21"/>
      <c r="L846" s="21"/>
      <c r="M846" s="22"/>
      <c r="N846" s="21"/>
      <c r="O846" s="21"/>
      <c r="P846" s="21"/>
      <c r="Q846" s="12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6.5" customHeight="1">
      <c r="A847" s="1"/>
      <c r="B847" s="4"/>
      <c r="D847" s="14"/>
      <c r="E847" s="14"/>
      <c r="F847" s="14"/>
      <c r="G847" s="29"/>
      <c r="H847" s="13"/>
      <c r="I847" s="14"/>
      <c r="J847" s="21"/>
      <c r="K847" s="21"/>
      <c r="L847" s="21"/>
      <c r="M847" s="22"/>
      <c r="N847" s="21"/>
      <c r="O847" s="21"/>
      <c r="P847" s="21"/>
      <c r="Q847" s="12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6.5" customHeight="1">
      <c r="A848" s="1"/>
      <c r="B848" s="4"/>
      <c r="D848" s="14"/>
      <c r="E848" s="14"/>
      <c r="F848" s="14"/>
      <c r="G848" s="29"/>
      <c r="H848" s="13"/>
      <c r="I848" s="14"/>
      <c r="J848" s="21"/>
      <c r="K848" s="21"/>
      <c r="L848" s="21"/>
      <c r="M848" s="22"/>
      <c r="N848" s="21"/>
      <c r="O848" s="21"/>
      <c r="P848" s="21"/>
      <c r="Q848" s="12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6.5" customHeight="1">
      <c r="A849" s="1"/>
      <c r="B849" s="4"/>
      <c r="D849" s="14"/>
      <c r="E849" s="14"/>
      <c r="F849" s="14"/>
      <c r="G849" s="29"/>
      <c r="H849" s="13"/>
      <c r="I849" s="14"/>
      <c r="J849" s="21"/>
      <c r="K849" s="21"/>
      <c r="L849" s="21"/>
      <c r="M849" s="22"/>
      <c r="N849" s="21"/>
      <c r="O849" s="21"/>
      <c r="P849" s="21"/>
      <c r="Q849" s="12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6.5" customHeight="1">
      <c r="A850" s="1"/>
      <c r="B850" s="4"/>
      <c r="D850" s="14"/>
      <c r="E850" s="14"/>
      <c r="F850" s="14"/>
      <c r="G850" s="29"/>
      <c r="H850" s="13"/>
      <c r="I850" s="14"/>
      <c r="J850" s="21"/>
      <c r="K850" s="21"/>
      <c r="L850" s="21"/>
      <c r="M850" s="22"/>
      <c r="N850" s="21"/>
      <c r="O850" s="21"/>
      <c r="P850" s="21"/>
      <c r="Q850" s="12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6.5" customHeight="1">
      <c r="A851" s="1"/>
      <c r="B851" s="4"/>
      <c r="D851" s="14"/>
      <c r="E851" s="14"/>
      <c r="F851" s="14"/>
      <c r="G851" s="29"/>
      <c r="H851" s="13"/>
      <c r="I851" s="14"/>
      <c r="J851" s="21"/>
      <c r="K851" s="21"/>
      <c r="L851" s="21"/>
      <c r="M851" s="22"/>
      <c r="N851" s="21"/>
      <c r="O851" s="21"/>
      <c r="P851" s="21"/>
      <c r="Q851" s="12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6.5" customHeight="1">
      <c r="A852" s="1"/>
      <c r="B852" s="4"/>
      <c r="D852" s="14"/>
      <c r="E852" s="14"/>
      <c r="F852" s="14"/>
      <c r="G852" s="29"/>
      <c r="H852" s="13"/>
      <c r="I852" s="14"/>
      <c r="J852" s="21"/>
      <c r="K852" s="21"/>
      <c r="L852" s="21"/>
      <c r="M852" s="22"/>
      <c r="N852" s="21"/>
      <c r="O852" s="21"/>
      <c r="P852" s="21"/>
      <c r="Q852" s="12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6.5" customHeight="1">
      <c r="A853" s="1"/>
      <c r="B853" s="4"/>
      <c r="D853" s="14"/>
      <c r="E853" s="14"/>
      <c r="F853" s="14"/>
      <c r="G853" s="29"/>
      <c r="H853" s="13"/>
      <c r="I853" s="14"/>
      <c r="J853" s="21"/>
      <c r="K853" s="21"/>
      <c r="L853" s="21"/>
      <c r="M853" s="22"/>
      <c r="N853" s="21"/>
      <c r="O853" s="21"/>
      <c r="P853" s="21"/>
      <c r="Q853" s="12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6.5" customHeight="1">
      <c r="A854" s="1"/>
      <c r="B854" s="4"/>
      <c r="D854" s="14"/>
      <c r="E854" s="14"/>
      <c r="F854" s="14"/>
      <c r="G854" s="29"/>
      <c r="H854" s="13"/>
      <c r="I854" s="14"/>
      <c r="J854" s="21"/>
      <c r="K854" s="21"/>
      <c r="L854" s="21"/>
      <c r="M854" s="22"/>
      <c r="N854" s="21"/>
      <c r="O854" s="21"/>
      <c r="P854" s="21"/>
      <c r="Q854" s="12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6.5" customHeight="1">
      <c r="A855" s="1"/>
      <c r="B855" s="4"/>
      <c r="D855" s="14"/>
      <c r="E855" s="14"/>
      <c r="F855" s="14"/>
      <c r="G855" s="29"/>
      <c r="H855" s="13"/>
      <c r="I855" s="14"/>
      <c r="J855" s="21"/>
      <c r="K855" s="21"/>
      <c r="L855" s="21"/>
      <c r="M855" s="22"/>
      <c r="N855" s="21"/>
      <c r="O855" s="21"/>
      <c r="P855" s="21"/>
      <c r="Q855" s="12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6.5" customHeight="1">
      <c r="A856" s="1"/>
      <c r="B856" s="4"/>
      <c r="D856" s="14"/>
      <c r="E856" s="14"/>
      <c r="F856" s="14"/>
      <c r="G856" s="29"/>
      <c r="H856" s="13"/>
      <c r="I856" s="14"/>
      <c r="J856" s="21"/>
      <c r="K856" s="21"/>
      <c r="L856" s="21"/>
      <c r="M856" s="22"/>
      <c r="N856" s="21"/>
      <c r="O856" s="21"/>
      <c r="P856" s="21"/>
      <c r="Q856" s="12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6.5" customHeight="1">
      <c r="A857" s="1"/>
      <c r="B857" s="4"/>
      <c r="D857" s="14"/>
      <c r="E857" s="14"/>
      <c r="F857" s="14"/>
      <c r="G857" s="29"/>
      <c r="H857" s="13"/>
      <c r="I857" s="14"/>
      <c r="J857" s="21"/>
      <c r="K857" s="21"/>
      <c r="L857" s="21"/>
      <c r="M857" s="22"/>
      <c r="N857" s="21"/>
      <c r="O857" s="21"/>
      <c r="P857" s="21"/>
      <c r="Q857" s="12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6.5" customHeight="1">
      <c r="A858" s="1"/>
      <c r="B858" s="4"/>
      <c r="D858" s="14"/>
      <c r="E858" s="14"/>
      <c r="F858" s="14"/>
      <c r="G858" s="29"/>
      <c r="H858" s="13"/>
      <c r="I858" s="14"/>
      <c r="J858" s="21"/>
      <c r="K858" s="21"/>
      <c r="L858" s="21"/>
      <c r="M858" s="22"/>
      <c r="N858" s="21"/>
      <c r="O858" s="21"/>
      <c r="P858" s="21"/>
      <c r="Q858" s="12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6.5" customHeight="1">
      <c r="A859" s="1"/>
      <c r="B859" s="4"/>
      <c r="D859" s="14"/>
      <c r="E859" s="14"/>
      <c r="F859" s="14"/>
      <c r="G859" s="29"/>
      <c r="H859" s="13"/>
      <c r="I859" s="14"/>
      <c r="J859" s="21"/>
      <c r="K859" s="21"/>
      <c r="L859" s="21"/>
      <c r="M859" s="22"/>
      <c r="N859" s="21"/>
      <c r="O859" s="21"/>
      <c r="P859" s="21"/>
      <c r="Q859" s="12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6.5" customHeight="1">
      <c r="A860" s="1"/>
      <c r="B860" s="4"/>
      <c r="D860" s="14"/>
      <c r="E860" s="14"/>
      <c r="F860" s="14"/>
      <c r="G860" s="29"/>
      <c r="H860" s="13"/>
      <c r="I860" s="14"/>
      <c r="J860" s="21"/>
      <c r="K860" s="21"/>
      <c r="L860" s="21"/>
      <c r="M860" s="22"/>
      <c r="N860" s="21"/>
      <c r="O860" s="21"/>
      <c r="P860" s="21"/>
      <c r="Q860" s="12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6.5" customHeight="1">
      <c r="A861" s="1"/>
      <c r="B861" s="4"/>
      <c r="D861" s="14"/>
      <c r="E861" s="14"/>
      <c r="F861" s="14"/>
      <c r="G861" s="29"/>
      <c r="H861" s="13"/>
      <c r="I861" s="14"/>
      <c r="J861" s="21"/>
      <c r="K861" s="21"/>
      <c r="L861" s="21"/>
      <c r="M861" s="22"/>
      <c r="N861" s="21"/>
      <c r="O861" s="21"/>
      <c r="P861" s="21"/>
      <c r="Q861" s="12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6.5" customHeight="1">
      <c r="A862" s="1"/>
      <c r="B862" s="4"/>
      <c r="D862" s="14"/>
      <c r="E862" s="14"/>
      <c r="F862" s="14"/>
      <c r="G862" s="29"/>
      <c r="H862" s="13"/>
      <c r="I862" s="14"/>
      <c r="J862" s="21"/>
      <c r="K862" s="21"/>
      <c r="L862" s="21"/>
      <c r="M862" s="22"/>
      <c r="N862" s="21"/>
      <c r="O862" s="21"/>
      <c r="P862" s="21"/>
      <c r="Q862" s="12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6.5" customHeight="1">
      <c r="A863" s="1"/>
      <c r="B863" s="4"/>
      <c r="D863" s="14"/>
      <c r="E863" s="14"/>
      <c r="F863" s="14"/>
      <c r="G863" s="29"/>
      <c r="H863" s="13"/>
      <c r="I863" s="14"/>
      <c r="J863" s="21"/>
      <c r="K863" s="21"/>
      <c r="L863" s="21"/>
      <c r="M863" s="22"/>
      <c r="N863" s="21"/>
      <c r="O863" s="21"/>
      <c r="P863" s="21"/>
      <c r="Q863" s="12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6.5" customHeight="1">
      <c r="A864" s="1"/>
      <c r="B864" s="4"/>
      <c r="D864" s="14"/>
      <c r="E864" s="14"/>
      <c r="F864" s="14"/>
      <c r="G864" s="29"/>
      <c r="H864" s="13"/>
      <c r="I864" s="14"/>
      <c r="J864" s="21"/>
      <c r="K864" s="21"/>
      <c r="L864" s="21"/>
      <c r="M864" s="22"/>
      <c r="N864" s="21"/>
      <c r="O864" s="21"/>
      <c r="P864" s="21"/>
      <c r="Q864" s="12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6.5" customHeight="1">
      <c r="A865" s="1"/>
      <c r="B865" s="4"/>
      <c r="D865" s="14"/>
      <c r="E865" s="14"/>
      <c r="F865" s="14"/>
      <c r="G865" s="29"/>
      <c r="H865" s="13"/>
      <c r="I865" s="14"/>
      <c r="J865" s="21"/>
      <c r="K865" s="21"/>
      <c r="L865" s="21"/>
      <c r="M865" s="22"/>
      <c r="N865" s="21"/>
      <c r="O865" s="21"/>
      <c r="P865" s="21"/>
      <c r="Q865" s="12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6.5" customHeight="1">
      <c r="A866" s="1"/>
      <c r="B866" s="4"/>
      <c r="D866" s="14"/>
      <c r="E866" s="14"/>
      <c r="F866" s="14"/>
      <c r="G866" s="29"/>
      <c r="H866" s="13"/>
      <c r="I866" s="14"/>
      <c r="J866" s="21"/>
      <c r="K866" s="21"/>
      <c r="L866" s="21"/>
      <c r="M866" s="22"/>
      <c r="N866" s="21"/>
      <c r="O866" s="21"/>
      <c r="P866" s="21"/>
      <c r="Q866" s="12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6.5" customHeight="1">
      <c r="A867" s="1"/>
      <c r="B867" s="4"/>
      <c r="D867" s="14"/>
      <c r="E867" s="14"/>
      <c r="F867" s="14"/>
      <c r="G867" s="29"/>
      <c r="H867" s="13"/>
      <c r="I867" s="14"/>
      <c r="J867" s="21"/>
      <c r="K867" s="21"/>
      <c r="L867" s="21"/>
      <c r="M867" s="22"/>
      <c r="N867" s="21"/>
      <c r="O867" s="21"/>
      <c r="P867" s="21"/>
      <c r="Q867" s="12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6.5" customHeight="1">
      <c r="A868" s="1"/>
      <c r="B868" s="4"/>
      <c r="D868" s="14"/>
      <c r="E868" s="14"/>
      <c r="F868" s="14"/>
      <c r="G868" s="29"/>
      <c r="H868" s="13"/>
      <c r="I868" s="14"/>
      <c r="J868" s="21"/>
      <c r="K868" s="21"/>
      <c r="L868" s="21"/>
      <c r="M868" s="22"/>
      <c r="N868" s="21"/>
      <c r="O868" s="21"/>
      <c r="P868" s="21"/>
      <c r="Q868" s="12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6.5" customHeight="1">
      <c r="A869" s="1"/>
      <c r="B869" s="4"/>
      <c r="D869" s="14"/>
      <c r="E869" s="14"/>
      <c r="F869" s="14"/>
      <c r="G869" s="29"/>
      <c r="H869" s="13"/>
      <c r="I869" s="14"/>
      <c r="J869" s="21"/>
      <c r="K869" s="21"/>
      <c r="L869" s="21"/>
      <c r="M869" s="22"/>
      <c r="N869" s="21"/>
      <c r="O869" s="21"/>
      <c r="P869" s="21"/>
      <c r="Q869" s="12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6.5" customHeight="1">
      <c r="A870" s="1"/>
      <c r="B870" s="4"/>
      <c r="D870" s="14"/>
      <c r="E870" s="14"/>
      <c r="F870" s="14"/>
      <c r="G870" s="29"/>
      <c r="H870" s="13"/>
      <c r="I870" s="14"/>
      <c r="J870" s="21"/>
      <c r="K870" s="21"/>
      <c r="L870" s="21"/>
      <c r="M870" s="22"/>
      <c r="N870" s="21"/>
      <c r="O870" s="21"/>
      <c r="P870" s="21"/>
      <c r="Q870" s="12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6.5" customHeight="1">
      <c r="A871" s="1"/>
      <c r="B871" s="4"/>
      <c r="D871" s="14"/>
      <c r="E871" s="14"/>
      <c r="F871" s="14"/>
      <c r="G871" s="29"/>
      <c r="H871" s="13"/>
      <c r="I871" s="14"/>
      <c r="J871" s="21"/>
      <c r="K871" s="21"/>
      <c r="L871" s="21"/>
      <c r="M871" s="22"/>
      <c r="N871" s="21"/>
      <c r="O871" s="21"/>
      <c r="P871" s="21"/>
      <c r="Q871" s="12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6.5" customHeight="1">
      <c r="A872" s="1"/>
      <c r="B872" s="4"/>
      <c r="D872" s="14"/>
      <c r="E872" s="14"/>
      <c r="F872" s="14"/>
      <c r="G872" s="29"/>
      <c r="H872" s="13"/>
      <c r="I872" s="14"/>
      <c r="J872" s="21"/>
      <c r="K872" s="21"/>
      <c r="L872" s="21"/>
      <c r="M872" s="22"/>
      <c r="N872" s="21"/>
      <c r="O872" s="21"/>
      <c r="P872" s="21"/>
      <c r="Q872" s="12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6.5" customHeight="1">
      <c r="A873" s="1"/>
      <c r="B873" s="4"/>
      <c r="D873" s="14"/>
      <c r="E873" s="14"/>
      <c r="F873" s="14"/>
      <c r="G873" s="29"/>
      <c r="H873" s="13"/>
      <c r="I873" s="14"/>
      <c r="J873" s="21"/>
      <c r="K873" s="21"/>
      <c r="L873" s="21"/>
      <c r="M873" s="22"/>
      <c r="N873" s="21"/>
      <c r="O873" s="21"/>
      <c r="P873" s="21"/>
      <c r="Q873" s="12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6.5" customHeight="1">
      <c r="A874" s="1"/>
      <c r="B874" s="4"/>
      <c r="D874" s="14"/>
      <c r="E874" s="14"/>
      <c r="F874" s="14"/>
      <c r="G874" s="29"/>
      <c r="H874" s="13"/>
      <c r="I874" s="14"/>
      <c r="J874" s="21"/>
      <c r="K874" s="21"/>
      <c r="L874" s="21"/>
      <c r="M874" s="22"/>
      <c r="N874" s="21"/>
      <c r="O874" s="21"/>
      <c r="P874" s="21"/>
      <c r="Q874" s="12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6.5" customHeight="1">
      <c r="A875" s="1"/>
      <c r="B875" s="4"/>
      <c r="D875" s="14"/>
      <c r="E875" s="14"/>
      <c r="F875" s="14"/>
      <c r="G875" s="29"/>
      <c r="H875" s="13"/>
      <c r="I875" s="14"/>
      <c r="J875" s="21"/>
      <c r="K875" s="21"/>
      <c r="L875" s="21"/>
      <c r="M875" s="22"/>
      <c r="N875" s="21"/>
      <c r="O875" s="21"/>
      <c r="P875" s="21"/>
      <c r="Q875" s="12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6.5" customHeight="1">
      <c r="A876" s="1"/>
      <c r="B876" s="4"/>
      <c r="D876" s="14"/>
      <c r="E876" s="14"/>
      <c r="F876" s="14"/>
      <c r="G876" s="29"/>
      <c r="H876" s="13"/>
      <c r="I876" s="14"/>
      <c r="J876" s="21"/>
      <c r="K876" s="21"/>
      <c r="L876" s="21"/>
      <c r="M876" s="22"/>
      <c r="N876" s="21"/>
      <c r="O876" s="21"/>
      <c r="P876" s="21"/>
      <c r="Q876" s="12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6.5" customHeight="1">
      <c r="A877" s="1"/>
      <c r="B877" s="4"/>
      <c r="D877" s="14"/>
      <c r="E877" s="14"/>
      <c r="F877" s="14"/>
      <c r="G877" s="29"/>
      <c r="H877" s="13"/>
      <c r="I877" s="14"/>
      <c r="J877" s="21"/>
      <c r="K877" s="21"/>
      <c r="L877" s="21"/>
      <c r="M877" s="22"/>
      <c r="N877" s="21"/>
      <c r="O877" s="21"/>
      <c r="P877" s="21"/>
      <c r="Q877" s="12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6.5" customHeight="1">
      <c r="A878" s="1"/>
      <c r="B878" s="4"/>
      <c r="D878" s="14"/>
      <c r="E878" s="14"/>
      <c r="F878" s="14"/>
      <c r="G878" s="29"/>
      <c r="H878" s="13"/>
      <c r="I878" s="14"/>
      <c r="J878" s="21"/>
      <c r="K878" s="21"/>
      <c r="L878" s="21"/>
      <c r="M878" s="22"/>
      <c r="N878" s="21"/>
      <c r="O878" s="21"/>
      <c r="P878" s="21"/>
      <c r="Q878" s="12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6.5" customHeight="1">
      <c r="A879" s="1"/>
      <c r="B879" s="4"/>
      <c r="D879" s="14"/>
      <c r="E879" s="14"/>
      <c r="F879" s="14"/>
      <c r="G879" s="29"/>
      <c r="H879" s="13"/>
      <c r="I879" s="14"/>
      <c r="J879" s="21"/>
      <c r="K879" s="21"/>
      <c r="L879" s="21"/>
      <c r="M879" s="22"/>
      <c r="N879" s="21"/>
      <c r="O879" s="21"/>
      <c r="P879" s="21"/>
      <c r="Q879" s="12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6.5" customHeight="1">
      <c r="A880" s="1"/>
      <c r="B880" s="4"/>
      <c r="D880" s="14"/>
      <c r="E880" s="14"/>
      <c r="F880" s="14"/>
      <c r="G880" s="29"/>
      <c r="H880" s="13"/>
      <c r="I880" s="14"/>
      <c r="J880" s="21"/>
      <c r="K880" s="21"/>
      <c r="L880" s="21"/>
      <c r="M880" s="22"/>
      <c r="N880" s="21"/>
      <c r="O880" s="21"/>
      <c r="P880" s="21"/>
      <c r="Q880" s="12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6.5" customHeight="1">
      <c r="A881" s="1"/>
      <c r="B881" s="4"/>
      <c r="D881" s="14"/>
      <c r="E881" s="14"/>
      <c r="F881" s="14"/>
      <c r="G881" s="29"/>
      <c r="H881" s="13"/>
      <c r="I881" s="14"/>
      <c r="J881" s="21"/>
      <c r="K881" s="21"/>
      <c r="L881" s="21"/>
      <c r="M881" s="22"/>
      <c r="N881" s="21"/>
      <c r="O881" s="21"/>
      <c r="P881" s="21"/>
      <c r="Q881" s="12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6.5" customHeight="1">
      <c r="A882" s="1"/>
      <c r="B882" s="4"/>
      <c r="D882" s="14"/>
      <c r="E882" s="14"/>
      <c r="F882" s="14"/>
      <c r="G882" s="29"/>
      <c r="H882" s="13"/>
      <c r="I882" s="14"/>
      <c r="J882" s="21"/>
      <c r="K882" s="21"/>
      <c r="L882" s="21"/>
      <c r="M882" s="22"/>
      <c r="N882" s="21"/>
      <c r="O882" s="21"/>
      <c r="P882" s="21"/>
      <c r="Q882" s="12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6.5" customHeight="1">
      <c r="A883" s="1"/>
      <c r="B883" s="4"/>
      <c r="D883" s="14"/>
      <c r="E883" s="14"/>
      <c r="F883" s="14"/>
      <c r="G883" s="29"/>
      <c r="H883" s="13"/>
      <c r="I883" s="14"/>
      <c r="J883" s="21"/>
      <c r="K883" s="21"/>
      <c r="L883" s="21"/>
      <c r="M883" s="22"/>
      <c r="N883" s="21"/>
      <c r="O883" s="21"/>
      <c r="P883" s="21"/>
      <c r="Q883" s="12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6.5" customHeight="1">
      <c r="A884" s="1"/>
      <c r="B884" s="4"/>
      <c r="D884" s="14"/>
      <c r="E884" s="14"/>
      <c r="F884" s="14"/>
      <c r="G884" s="29"/>
      <c r="H884" s="13"/>
      <c r="I884" s="14"/>
      <c r="J884" s="21"/>
      <c r="K884" s="21"/>
      <c r="L884" s="21"/>
      <c r="M884" s="22"/>
      <c r="N884" s="21"/>
      <c r="O884" s="21"/>
      <c r="P884" s="21"/>
      <c r="Q884" s="12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6.5" customHeight="1">
      <c r="A885" s="1"/>
      <c r="B885" s="4"/>
      <c r="D885" s="14"/>
      <c r="E885" s="14"/>
      <c r="F885" s="14"/>
      <c r="G885" s="29"/>
      <c r="H885" s="13"/>
      <c r="I885" s="14"/>
      <c r="J885" s="21"/>
      <c r="K885" s="21"/>
      <c r="L885" s="21"/>
      <c r="M885" s="22"/>
      <c r="N885" s="21"/>
      <c r="O885" s="21"/>
      <c r="P885" s="21"/>
      <c r="Q885" s="12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6.5" customHeight="1">
      <c r="A886" s="1"/>
      <c r="B886" s="4"/>
      <c r="D886" s="14"/>
      <c r="E886" s="14"/>
      <c r="F886" s="14"/>
      <c r="G886" s="29"/>
      <c r="H886" s="13"/>
      <c r="I886" s="14"/>
      <c r="J886" s="21"/>
      <c r="K886" s="21"/>
      <c r="L886" s="21"/>
      <c r="M886" s="22"/>
      <c r="N886" s="21"/>
      <c r="O886" s="21"/>
      <c r="P886" s="21"/>
      <c r="Q886" s="12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6.5" customHeight="1">
      <c r="A887" s="1"/>
      <c r="B887" s="4"/>
      <c r="D887" s="14"/>
      <c r="E887" s="14"/>
      <c r="F887" s="14"/>
      <c r="G887" s="29"/>
      <c r="H887" s="13"/>
      <c r="I887" s="14"/>
      <c r="J887" s="21"/>
      <c r="K887" s="21"/>
      <c r="L887" s="21"/>
      <c r="M887" s="22"/>
      <c r="N887" s="21"/>
      <c r="O887" s="21"/>
      <c r="P887" s="21"/>
      <c r="Q887" s="12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6.5" customHeight="1">
      <c r="A888" s="1"/>
      <c r="B888" s="4"/>
      <c r="D888" s="14"/>
      <c r="E888" s="14"/>
      <c r="F888" s="14"/>
      <c r="G888" s="29"/>
      <c r="H888" s="13"/>
      <c r="I888" s="14"/>
      <c r="J888" s="21"/>
      <c r="K888" s="21"/>
      <c r="L888" s="21"/>
      <c r="M888" s="22"/>
      <c r="N888" s="21"/>
      <c r="O888" s="21"/>
      <c r="P888" s="21"/>
      <c r="Q888" s="12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6.5" customHeight="1">
      <c r="A889" s="1"/>
      <c r="B889" s="4"/>
      <c r="D889" s="14"/>
      <c r="E889" s="14"/>
      <c r="F889" s="14"/>
      <c r="G889" s="29"/>
      <c r="H889" s="13"/>
      <c r="I889" s="14"/>
      <c r="J889" s="21"/>
      <c r="K889" s="21"/>
      <c r="L889" s="21"/>
      <c r="M889" s="22"/>
      <c r="N889" s="21"/>
      <c r="O889" s="21"/>
      <c r="P889" s="21"/>
      <c r="Q889" s="12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6.5" customHeight="1">
      <c r="A890" s="1"/>
      <c r="B890" s="4"/>
      <c r="D890" s="14"/>
      <c r="E890" s="14"/>
      <c r="F890" s="14"/>
      <c r="G890" s="29"/>
      <c r="H890" s="13"/>
      <c r="I890" s="14"/>
      <c r="J890" s="21"/>
      <c r="K890" s="21"/>
      <c r="L890" s="21"/>
      <c r="M890" s="22"/>
      <c r="N890" s="21"/>
      <c r="O890" s="21"/>
      <c r="P890" s="21"/>
      <c r="Q890" s="12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6.5" customHeight="1">
      <c r="A891" s="1"/>
      <c r="B891" s="4"/>
      <c r="D891" s="14"/>
      <c r="E891" s="14"/>
      <c r="F891" s="14"/>
      <c r="G891" s="29"/>
      <c r="H891" s="13"/>
      <c r="I891" s="14"/>
      <c r="J891" s="21"/>
      <c r="K891" s="21"/>
      <c r="L891" s="21"/>
      <c r="M891" s="22"/>
      <c r="N891" s="21"/>
      <c r="O891" s="21"/>
      <c r="P891" s="21"/>
      <c r="Q891" s="12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6.5" customHeight="1">
      <c r="A892" s="1"/>
      <c r="B892" s="4"/>
      <c r="D892" s="14"/>
      <c r="E892" s="14"/>
      <c r="F892" s="14"/>
      <c r="G892" s="29"/>
      <c r="H892" s="13"/>
      <c r="I892" s="14"/>
      <c r="J892" s="21"/>
      <c r="K892" s="21"/>
      <c r="L892" s="21"/>
      <c r="M892" s="22"/>
      <c r="N892" s="21"/>
      <c r="O892" s="21"/>
      <c r="P892" s="21"/>
      <c r="Q892" s="12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6.5" customHeight="1">
      <c r="A893" s="1"/>
      <c r="B893" s="4"/>
      <c r="D893" s="14"/>
      <c r="E893" s="14"/>
      <c r="F893" s="14"/>
      <c r="G893" s="29"/>
      <c r="H893" s="13"/>
      <c r="I893" s="14"/>
      <c r="J893" s="21"/>
      <c r="K893" s="21"/>
      <c r="L893" s="21"/>
      <c r="M893" s="22"/>
      <c r="N893" s="21"/>
      <c r="O893" s="21"/>
      <c r="P893" s="21"/>
      <c r="Q893" s="12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6.5" customHeight="1">
      <c r="A894" s="1"/>
      <c r="B894" s="4"/>
      <c r="D894" s="14"/>
      <c r="E894" s="14"/>
      <c r="F894" s="14"/>
      <c r="G894" s="29"/>
      <c r="H894" s="13"/>
      <c r="I894" s="14"/>
      <c r="J894" s="21"/>
      <c r="K894" s="21"/>
      <c r="L894" s="21"/>
      <c r="M894" s="22"/>
      <c r="N894" s="21"/>
      <c r="O894" s="21"/>
      <c r="P894" s="21"/>
      <c r="Q894" s="12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6.5" customHeight="1">
      <c r="A895" s="1"/>
      <c r="B895" s="4"/>
      <c r="D895" s="14"/>
      <c r="E895" s="14"/>
      <c r="F895" s="14"/>
      <c r="G895" s="29"/>
      <c r="H895" s="13"/>
      <c r="I895" s="14"/>
      <c r="J895" s="21"/>
      <c r="K895" s="21"/>
      <c r="L895" s="21"/>
      <c r="M895" s="22"/>
      <c r="N895" s="21"/>
      <c r="O895" s="21"/>
      <c r="P895" s="21"/>
      <c r="Q895" s="12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6.5" customHeight="1">
      <c r="A896" s="1"/>
      <c r="B896" s="4"/>
      <c r="D896" s="14"/>
      <c r="E896" s="14"/>
      <c r="F896" s="14"/>
      <c r="G896" s="29"/>
      <c r="H896" s="13"/>
      <c r="I896" s="14"/>
      <c r="J896" s="21"/>
      <c r="K896" s="21"/>
      <c r="L896" s="21"/>
      <c r="M896" s="22"/>
      <c r="N896" s="21"/>
      <c r="O896" s="21"/>
      <c r="P896" s="21"/>
      <c r="Q896" s="12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6.5" customHeight="1">
      <c r="A897" s="1"/>
      <c r="B897" s="4"/>
      <c r="D897" s="14"/>
      <c r="E897" s="14"/>
      <c r="F897" s="14"/>
      <c r="G897" s="29"/>
      <c r="H897" s="13"/>
      <c r="I897" s="14"/>
      <c r="J897" s="21"/>
      <c r="K897" s="21"/>
      <c r="L897" s="21"/>
      <c r="M897" s="22"/>
      <c r="N897" s="21"/>
      <c r="O897" s="21"/>
      <c r="P897" s="21"/>
      <c r="Q897" s="12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6.5" customHeight="1">
      <c r="A898" s="1"/>
      <c r="B898" s="4"/>
      <c r="D898" s="14"/>
      <c r="E898" s="14"/>
      <c r="F898" s="14"/>
      <c r="G898" s="29"/>
      <c r="H898" s="13"/>
      <c r="I898" s="14"/>
      <c r="J898" s="21"/>
      <c r="K898" s="21"/>
      <c r="L898" s="21"/>
      <c r="M898" s="22"/>
      <c r="N898" s="21"/>
      <c r="O898" s="21"/>
      <c r="P898" s="21"/>
      <c r="Q898" s="12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6.5" customHeight="1">
      <c r="A899" s="1"/>
      <c r="B899" s="4"/>
      <c r="D899" s="14"/>
      <c r="E899" s="14"/>
      <c r="F899" s="14"/>
      <c r="G899" s="29"/>
      <c r="H899" s="13"/>
      <c r="I899" s="14"/>
      <c r="J899" s="21"/>
      <c r="K899" s="21"/>
      <c r="L899" s="21"/>
      <c r="M899" s="22"/>
      <c r="N899" s="21"/>
      <c r="O899" s="21"/>
      <c r="P899" s="21"/>
      <c r="Q899" s="12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6.5" customHeight="1">
      <c r="A900" s="1"/>
      <c r="B900" s="4"/>
      <c r="D900" s="14"/>
      <c r="E900" s="14"/>
      <c r="F900" s="14"/>
      <c r="G900" s="29"/>
      <c r="H900" s="13"/>
      <c r="I900" s="14"/>
      <c r="J900" s="21"/>
      <c r="K900" s="21"/>
      <c r="L900" s="21"/>
      <c r="M900" s="22"/>
      <c r="N900" s="21"/>
      <c r="O900" s="21"/>
      <c r="P900" s="21"/>
      <c r="Q900" s="12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6.5" customHeight="1">
      <c r="A901" s="1"/>
      <c r="B901" s="4"/>
      <c r="D901" s="14"/>
      <c r="E901" s="14"/>
      <c r="F901" s="14"/>
      <c r="G901" s="29"/>
      <c r="H901" s="13"/>
      <c r="I901" s="14"/>
      <c r="J901" s="21"/>
      <c r="K901" s="21"/>
      <c r="L901" s="21"/>
      <c r="M901" s="22"/>
      <c r="N901" s="21"/>
      <c r="O901" s="21"/>
      <c r="P901" s="21"/>
      <c r="Q901" s="12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6.5" customHeight="1">
      <c r="A902" s="1"/>
      <c r="B902" s="4"/>
      <c r="D902" s="14"/>
      <c r="E902" s="14"/>
      <c r="F902" s="14"/>
      <c r="G902" s="29"/>
      <c r="H902" s="13"/>
      <c r="I902" s="14"/>
      <c r="J902" s="21"/>
      <c r="K902" s="21"/>
      <c r="L902" s="21"/>
      <c r="M902" s="22"/>
      <c r="N902" s="21"/>
      <c r="O902" s="21"/>
      <c r="P902" s="21"/>
      <c r="Q902" s="12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6.5" customHeight="1">
      <c r="A903" s="1"/>
      <c r="B903" s="4"/>
      <c r="D903" s="14"/>
      <c r="E903" s="14"/>
      <c r="F903" s="14"/>
      <c r="G903" s="29"/>
      <c r="H903" s="13"/>
      <c r="I903" s="14"/>
      <c r="J903" s="21"/>
      <c r="K903" s="21"/>
      <c r="L903" s="21"/>
      <c r="M903" s="22"/>
      <c r="N903" s="21"/>
      <c r="O903" s="21"/>
      <c r="P903" s="21"/>
      <c r="Q903" s="12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6.5" customHeight="1">
      <c r="A904" s="1"/>
      <c r="B904" s="4"/>
      <c r="D904" s="14"/>
      <c r="E904" s="14"/>
      <c r="F904" s="14"/>
      <c r="G904" s="29"/>
      <c r="H904" s="13"/>
      <c r="I904" s="14"/>
      <c r="J904" s="21"/>
      <c r="K904" s="21"/>
      <c r="L904" s="21"/>
      <c r="M904" s="22"/>
      <c r="N904" s="21"/>
      <c r="O904" s="21"/>
      <c r="P904" s="21"/>
      <c r="Q904" s="12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6.5" customHeight="1">
      <c r="A905" s="1"/>
      <c r="B905" s="4"/>
      <c r="D905" s="14"/>
      <c r="E905" s="14"/>
      <c r="F905" s="14"/>
      <c r="G905" s="29"/>
      <c r="H905" s="13"/>
      <c r="I905" s="14"/>
      <c r="J905" s="21"/>
      <c r="K905" s="21"/>
      <c r="L905" s="21"/>
      <c r="M905" s="22"/>
      <c r="N905" s="21"/>
      <c r="O905" s="21"/>
      <c r="P905" s="21"/>
      <c r="Q905" s="12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6.5" customHeight="1">
      <c r="A906" s="1"/>
      <c r="B906" s="4"/>
      <c r="D906" s="14"/>
      <c r="E906" s="14"/>
      <c r="F906" s="14"/>
      <c r="G906" s="29"/>
      <c r="H906" s="13"/>
      <c r="I906" s="14"/>
      <c r="J906" s="21"/>
      <c r="K906" s="21"/>
      <c r="L906" s="21"/>
      <c r="M906" s="22"/>
      <c r="N906" s="21"/>
      <c r="O906" s="21"/>
      <c r="P906" s="21"/>
      <c r="Q906" s="12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6.5" customHeight="1">
      <c r="A907" s="1"/>
      <c r="B907" s="4"/>
      <c r="D907" s="14"/>
      <c r="E907" s="14"/>
      <c r="F907" s="14"/>
      <c r="G907" s="29"/>
      <c r="H907" s="13"/>
      <c r="I907" s="14"/>
      <c r="J907" s="21"/>
      <c r="K907" s="21"/>
      <c r="L907" s="21"/>
      <c r="M907" s="22"/>
      <c r="N907" s="21"/>
      <c r="O907" s="21"/>
      <c r="P907" s="21"/>
      <c r="Q907" s="12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6.5" customHeight="1">
      <c r="A908" s="1"/>
      <c r="B908" s="4"/>
      <c r="D908" s="14"/>
      <c r="E908" s="14"/>
      <c r="F908" s="14"/>
      <c r="G908" s="29"/>
      <c r="H908" s="13"/>
      <c r="I908" s="14"/>
      <c r="J908" s="21"/>
      <c r="K908" s="21"/>
      <c r="L908" s="21"/>
      <c r="M908" s="22"/>
      <c r="N908" s="21"/>
      <c r="O908" s="21"/>
      <c r="P908" s="21"/>
      <c r="Q908" s="12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6.5" customHeight="1">
      <c r="A909" s="1"/>
      <c r="B909" s="4"/>
      <c r="D909" s="14"/>
      <c r="E909" s="14"/>
      <c r="F909" s="14"/>
      <c r="G909" s="29"/>
      <c r="H909" s="13"/>
      <c r="I909" s="14"/>
      <c r="J909" s="21"/>
      <c r="K909" s="21"/>
      <c r="L909" s="21"/>
      <c r="M909" s="22"/>
      <c r="N909" s="21"/>
      <c r="O909" s="21"/>
      <c r="P909" s="21"/>
      <c r="Q909" s="12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6.5" customHeight="1">
      <c r="A910" s="1"/>
      <c r="B910" s="4"/>
      <c r="D910" s="14"/>
      <c r="E910" s="14"/>
      <c r="F910" s="14"/>
      <c r="G910" s="29"/>
      <c r="H910" s="13"/>
      <c r="I910" s="14"/>
      <c r="J910" s="21"/>
      <c r="K910" s="21"/>
      <c r="L910" s="21"/>
      <c r="M910" s="22"/>
      <c r="N910" s="21"/>
      <c r="O910" s="21"/>
      <c r="P910" s="21"/>
      <c r="Q910" s="12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6.5" customHeight="1">
      <c r="A911" s="1"/>
      <c r="B911" s="4"/>
      <c r="D911" s="14"/>
      <c r="E911" s="14"/>
      <c r="F911" s="14"/>
      <c r="G911" s="29"/>
      <c r="H911" s="13"/>
      <c r="I911" s="14"/>
      <c r="J911" s="21"/>
      <c r="K911" s="21"/>
      <c r="L911" s="21"/>
      <c r="M911" s="22"/>
      <c r="N911" s="21"/>
      <c r="O911" s="21"/>
      <c r="P911" s="21"/>
      <c r="Q911" s="12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6.5" customHeight="1">
      <c r="A912" s="1"/>
      <c r="B912" s="4"/>
      <c r="D912" s="14"/>
      <c r="E912" s="14"/>
      <c r="F912" s="14"/>
      <c r="G912" s="29"/>
      <c r="H912" s="13"/>
      <c r="I912" s="14"/>
      <c r="J912" s="21"/>
      <c r="K912" s="21"/>
      <c r="L912" s="21"/>
      <c r="M912" s="22"/>
      <c r="N912" s="21"/>
      <c r="O912" s="21"/>
      <c r="P912" s="21"/>
      <c r="Q912" s="12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6.5" customHeight="1">
      <c r="A913" s="1"/>
      <c r="B913" s="4"/>
      <c r="D913" s="14"/>
      <c r="E913" s="14"/>
      <c r="F913" s="14"/>
      <c r="G913" s="29"/>
      <c r="H913" s="13"/>
      <c r="I913" s="14"/>
      <c r="J913" s="21"/>
      <c r="K913" s="21"/>
      <c r="L913" s="21"/>
      <c r="M913" s="22"/>
      <c r="N913" s="21"/>
      <c r="O913" s="21"/>
      <c r="P913" s="21"/>
      <c r="Q913" s="12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6.5" customHeight="1">
      <c r="A914" s="1"/>
      <c r="B914" s="4"/>
      <c r="D914" s="14"/>
      <c r="E914" s="14"/>
      <c r="F914" s="14"/>
      <c r="G914" s="29"/>
      <c r="H914" s="13"/>
      <c r="I914" s="14"/>
      <c r="J914" s="21"/>
      <c r="K914" s="21"/>
      <c r="L914" s="21"/>
      <c r="M914" s="22"/>
      <c r="N914" s="21"/>
      <c r="O914" s="21"/>
      <c r="P914" s="21"/>
      <c r="Q914" s="12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6.5" customHeight="1">
      <c r="A915" s="1"/>
      <c r="B915" s="4"/>
      <c r="D915" s="14"/>
      <c r="E915" s="14"/>
      <c r="F915" s="14"/>
      <c r="G915" s="29"/>
      <c r="H915" s="13"/>
      <c r="I915" s="14"/>
      <c r="J915" s="21"/>
      <c r="K915" s="21"/>
      <c r="L915" s="21"/>
      <c r="M915" s="22"/>
      <c r="N915" s="21"/>
      <c r="O915" s="21"/>
      <c r="P915" s="21"/>
      <c r="Q915" s="12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6.5" customHeight="1">
      <c r="A916" s="1"/>
      <c r="B916" s="4"/>
      <c r="D916" s="14"/>
      <c r="E916" s="14"/>
      <c r="F916" s="14"/>
      <c r="G916" s="29"/>
      <c r="H916" s="13"/>
      <c r="I916" s="14"/>
      <c r="J916" s="21"/>
      <c r="K916" s="21"/>
      <c r="L916" s="21"/>
      <c r="M916" s="22"/>
      <c r="N916" s="21"/>
      <c r="O916" s="21"/>
      <c r="P916" s="21"/>
      <c r="Q916" s="12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6.5" customHeight="1">
      <c r="A917" s="1"/>
      <c r="B917" s="4"/>
      <c r="D917" s="14"/>
      <c r="E917" s="14"/>
      <c r="F917" s="14"/>
      <c r="G917" s="29"/>
      <c r="H917" s="13"/>
      <c r="I917" s="14"/>
      <c r="J917" s="21"/>
      <c r="K917" s="21"/>
      <c r="L917" s="21"/>
      <c r="M917" s="22"/>
      <c r="N917" s="21"/>
      <c r="O917" s="21"/>
      <c r="P917" s="21"/>
      <c r="Q917" s="12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6.5" customHeight="1">
      <c r="A918" s="1"/>
      <c r="B918" s="4"/>
      <c r="D918" s="14"/>
      <c r="E918" s="14"/>
      <c r="F918" s="14"/>
      <c r="G918" s="29"/>
      <c r="H918" s="13"/>
      <c r="I918" s="14"/>
      <c r="J918" s="21"/>
      <c r="K918" s="21"/>
      <c r="L918" s="21"/>
      <c r="M918" s="22"/>
      <c r="N918" s="21"/>
      <c r="O918" s="21"/>
      <c r="P918" s="21"/>
      <c r="Q918" s="12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6.5" customHeight="1">
      <c r="A919" s="1"/>
      <c r="B919" s="4"/>
      <c r="D919" s="14"/>
      <c r="E919" s="14"/>
      <c r="F919" s="14"/>
      <c r="G919" s="29"/>
      <c r="H919" s="13"/>
      <c r="I919" s="14"/>
      <c r="J919" s="21"/>
      <c r="K919" s="21"/>
      <c r="L919" s="21"/>
      <c r="M919" s="22"/>
      <c r="N919" s="21"/>
      <c r="O919" s="21"/>
      <c r="P919" s="21"/>
      <c r="Q919" s="12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6.5" customHeight="1">
      <c r="A920" s="1"/>
      <c r="B920" s="4"/>
      <c r="D920" s="14"/>
      <c r="E920" s="14"/>
      <c r="F920" s="14"/>
      <c r="G920" s="29"/>
      <c r="H920" s="13"/>
      <c r="I920" s="14"/>
      <c r="J920" s="21"/>
      <c r="K920" s="21"/>
      <c r="L920" s="21"/>
      <c r="M920" s="22"/>
      <c r="N920" s="21"/>
      <c r="O920" s="21"/>
      <c r="P920" s="21"/>
      <c r="Q920" s="12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6.5" customHeight="1">
      <c r="A921" s="1"/>
      <c r="B921" s="4"/>
      <c r="D921" s="14"/>
      <c r="E921" s="14"/>
      <c r="F921" s="14"/>
      <c r="G921" s="29"/>
      <c r="H921" s="13"/>
      <c r="I921" s="14"/>
      <c r="J921" s="21"/>
      <c r="K921" s="21"/>
      <c r="L921" s="21"/>
      <c r="M921" s="22"/>
      <c r="N921" s="21"/>
      <c r="O921" s="21"/>
      <c r="P921" s="21"/>
      <c r="Q921" s="12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6.5" customHeight="1">
      <c r="A922" s="1"/>
      <c r="B922" s="4"/>
      <c r="D922" s="14"/>
      <c r="E922" s="14"/>
      <c r="F922" s="14"/>
      <c r="G922" s="29"/>
      <c r="H922" s="13"/>
      <c r="I922" s="14"/>
      <c r="J922" s="21"/>
      <c r="K922" s="21"/>
      <c r="L922" s="21"/>
      <c r="M922" s="22"/>
      <c r="N922" s="21"/>
      <c r="O922" s="21"/>
      <c r="P922" s="21"/>
      <c r="Q922" s="12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6.5" customHeight="1">
      <c r="A923" s="1"/>
      <c r="B923" s="4"/>
      <c r="D923" s="14"/>
      <c r="E923" s="14"/>
      <c r="F923" s="14"/>
      <c r="G923" s="29"/>
      <c r="H923" s="13"/>
      <c r="I923" s="14"/>
      <c r="J923" s="21"/>
      <c r="K923" s="21"/>
      <c r="L923" s="21"/>
      <c r="M923" s="22"/>
      <c r="N923" s="21"/>
      <c r="O923" s="21"/>
      <c r="P923" s="21"/>
      <c r="Q923" s="12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6.5" customHeight="1">
      <c r="A924" s="1"/>
      <c r="B924" s="4"/>
      <c r="D924" s="14"/>
      <c r="E924" s="14"/>
      <c r="F924" s="14"/>
      <c r="G924" s="29"/>
      <c r="H924" s="13"/>
      <c r="I924" s="14"/>
      <c r="J924" s="21"/>
      <c r="K924" s="21"/>
      <c r="L924" s="21"/>
      <c r="M924" s="22"/>
      <c r="N924" s="21"/>
      <c r="O924" s="21"/>
      <c r="P924" s="21"/>
      <c r="Q924" s="12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6.5" customHeight="1">
      <c r="A925" s="1"/>
      <c r="B925" s="4"/>
      <c r="D925" s="14"/>
      <c r="E925" s="14"/>
      <c r="F925" s="14"/>
      <c r="G925" s="29"/>
      <c r="H925" s="13"/>
      <c r="I925" s="14"/>
      <c r="J925" s="21"/>
      <c r="K925" s="21"/>
      <c r="L925" s="21"/>
      <c r="M925" s="22"/>
      <c r="N925" s="21"/>
      <c r="O925" s="21"/>
      <c r="P925" s="21"/>
      <c r="Q925" s="12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6.5" customHeight="1">
      <c r="A926" s="1"/>
      <c r="B926" s="4"/>
      <c r="D926" s="14"/>
      <c r="E926" s="14"/>
      <c r="F926" s="14"/>
      <c r="G926" s="29"/>
      <c r="H926" s="13"/>
      <c r="I926" s="14"/>
      <c r="J926" s="21"/>
      <c r="K926" s="21"/>
      <c r="L926" s="21"/>
      <c r="M926" s="22"/>
      <c r="N926" s="21"/>
      <c r="O926" s="21"/>
      <c r="P926" s="21"/>
      <c r="Q926" s="12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6.5" customHeight="1">
      <c r="A927" s="1"/>
      <c r="B927" s="4"/>
      <c r="D927" s="14"/>
      <c r="E927" s="14"/>
      <c r="F927" s="14"/>
      <c r="G927" s="29"/>
      <c r="H927" s="13"/>
      <c r="I927" s="14"/>
      <c r="J927" s="21"/>
      <c r="K927" s="21"/>
      <c r="L927" s="21"/>
      <c r="M927" s="22"/>
      <c r="N927" s="21"/>
      <c r="O927" s="21"/>
      <c r="P927" s="21"/>
      <c r="Q927" s="12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6.5" customHeight="1">
      <c r="A928" s="1"/>
      <c r="B928" s="4"/>
      <c r="D928" s="14"/>
      <c r="E928" s="14"/>
      <c r="F928" s="14"/>
      <c r="G928" s="29"/>
      <c r="H928" s="13"/>
      <c r="I928" s="14"/>
      <c r="J928" s="21"/>
      <c r="K928" s="21"/>
      <c r="L928" s="21"/>
      <c r="M928" s="22"/>
      <c r="N928" s="21"/>
      <c r="O928" s="21"/>
      <c r="P928" s="21"/>
      <c r="Q928" s="12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6.5" customHeight="1">
      <c r="A929" s="1"/>
      <c r="B929" s="4"/>
      <c r="D929" s="14"/>
      <c r="E929" s="14"/>
      <c r="F929" s="14"/>
      <c r="G929" s="29"/>
      <c r="H929" s="13"/>
      <c r="I929" s="14"/>
      <c r="J929" s="21"/>
      <c r="K929" s="21"/>
      <c r="L929" s="21"/>
      <c r="M929" s="22"/>
      <c r="N929" s="21"/>
      <c r="O929" s="21"/>
      <c r="P929" s="21"/>
      <c r="Q929" s="12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6.5" customHeight="1">
      <c r="A930" s="1"/>
      <c r="B930" s="4"/>
      <c r="D930" s="14"/>
      <c r="E930" s="14"/>
      <c r="F930" s="14"/>
      <c r="G930" s="29"/>
      <c r="H930" s="13"/>
      <c r="I930" s="14"/>
      <c r="J930" s="21"/>
      <c r="K930" s="21"/>
      <c r="L930" s="21"/>
      <c r="M930" s="22"/>
      <c r="N930" s="21"/>
      <c r="O930" s="21"/>
      <c r="P930" s="21"/>
      <c r="Q930" s="12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6.5" customHeight="1">
      <c r="A931" s="1"/>
      <c r="B931" s="4"/>
      <c r="D931" s="14"/>
      <c r="E931" s="14"/>
      <c r="F931" s="14"/>
      <c r="G931" s="29"/>
      <c r="H931" s="13"/>
      <c r="I931" s="14"/>
      <c r="J931" s="21"/>
      <c r="K931" s="21"/>
      <c r="L931" s="21"/>
      <c r="M931" s="22"/>
      <c r="N931" s="21"/>
      <c r="O931" s="21"/>
      <c r="P931" s="21"/>
      <c r="Q931" s="12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6.5" customHeight="1">
      <c r="A932" s="1"/>
      <c r="B932" s="4"/>
      <c r="D932" s="14"/>
      <c r="E932" s="14"/>
      <c r="F932" s="14"/>
      <c r="G932" s="29"/>
      <c r="H932" s="13"/>
      <c r="I932" s="14"/>
      <c r="J932" s="21"/>
      <c r="K932" s="21"/>
      <c r="L932" s="21"/>
      <c r="M932" s="22"/>
      <c r="N932" s="21"/>
      <c r="O932" s="21"/>
      <c r="P932" s="21"/>
      <c r="Q932" s="12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6.5" customHeight="1">
      <c r="A933" s="1"/>
      <c r="B933" s="4"/>
      <c r="D933" s="14"/>
      <c r="E933" s="14"/>
      <c r="F933" s="14"/>
      <c r="G933" s="29"/>
      <c r="H933" s="13"/>
      <c r="I933" s="14"/>
      <c r="J933" s="21"/>
      <c r="K933" s="21"/>
      <c r="L933" s="21"/>
      <c r="M933" s="22"/>
      <c r="N933" s="21"/>
      <c r="O933" s="21"/>
      <c r="P933" s="21"/>
      <c r="Q933" s="12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6.5" customHeight="1">
      <c r="A934" s="1"/>
      <c r="B934" s="4"/>
      <c r="D934" s="14"/>
      <c r="E934" s="14"/>
      <c r="F934" s="14"/>
      <c r="G934" s="29"/>
      <c r="H934" s="13"/>
      <c r="I934" s="14"/>
      <c r="J934" s="21"/>
      <c r="K934" s="21"/>
      <c r="L934" s="21"/>
      <c r="M934" s="22"/>
      <c r="N934" s="21"/>
      <c r="O934" s="21"/>
      <c r="P934" s="21"/>
      <c r="Q934" s="12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6.5" customHeight="1">
      <c r="A935" s="1"/>
      <c r="B935" s="4"/>
      <c r="D935" s="14"/>
      <c r="E935" s="14"/>
      <c r="F935" s="14"/>
      <c r="G935" s="29"/>
      <c r="H935" s="13"/>
      <c r="I935" s="14"/>
      <c r="J935" s="21"/>
      <c r="K935" s="21"/>
      <c r="L935" s="21"/>
      <c r="M935" s="22"/>
      <c r="N935" s="21"/>
      <c r="O935" s="21"/>
      <c r="P935" s="21"/>
      <c r="Q935" s="12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6.5" customHeight="1">
      <c r="A936" s="1"/>
      <c r="B936" s="4"/>
      <c r="D936" s="14"/>
      <c r="E936" s="14"/>
      <c r="F936" s="14"/>
      <c r="G936" s="29"/>
      <c r="H936" s="13"/>
      <c r="I936" s="14"/>
      <c r="J936" s="21"/>
      <c r="K936" s="21"/>
      <c r="L936" s="21"/>
      <c r="M936" s="22"/>
      <c r="N936" s="21"/>
      <c r="O936" s="21"/>
      <c r="P936" s="21"/>
      <c r="Q936" s="12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6.5" customHeight="1">
      <c r="A937" s="1"/>
      <c r="B937" s="4"/>
      <c r="D937" s="14"/>
      <c r="E937" s="14"/>
      <c r="F937" s="14"/>
      <c r="G937" s="29"/>
      <c r="H937" s="13"/>
      <c r="I937" s="14"/>
      <c r="J937" s="21"/>
      <c r="K937" s="21"/>
      <c r="L937" s="21"/>
      <c r="M937" s="22"/>
      <c r="N937" s="21"/>
      <c r="O937" s="21"/>
      <c r="P937" s="21"/>
      <c r="Q937" s="12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6.5" customHeight="1">
      <c r="A938" s="1"/>
      <c r="B938" s="4"/>
      <c r="D938" s="14"/>
      <c r="E938" s="14"/>
      <c r="F938" s="14"/>
      <c r="G938" s="29"/>
      <c r="H938" s="13"/>
      <c r="I938" s="14"/>
      <c r="J938" s="21"/>
      <c r="K938" s="21"/>
      <c r="L938" s="21"/>
      <c r="M938" s="22"/>
      <c r="N938" s="21"/>
      <c r="O938" s="21"/>
      <c r="P938" s="21"/>
      <c r="Q938" s="12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6.5" customHeight="1">
      <c r="A939" s="1"/>
      <c r="B939" s="4"/>
      <c r="D939" s="14"/>
      <c r="E939" s="14"/>
      <c r="F939" s="14"/>
      <c r="G939" s="29"/>
      <c r="H939" s="13"/>
      <c r="I939" s="14"/>
      <c r="J939" s="21"/>
      <c r="K939" s="21"/>
      <c r="L939" s="21"/>
      <c r="M939" s="22"/>
      <c r="N939" s="21"/>
      <c r="O939" s="21"/>
      <c r="P939" s="21"/>
      <c r="Q939" s="12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6.5" customHeight="1">
      <c r="A940" s="1"/>
      <c r="B940" s="4"/>
      <c r="D940" s="14"/>
      <c r="E940" s="14"/>
      <c r="F940" s="14"/>
      <c r="G940" s="29"/>
      <c r="H940" s="13"/>
      <c r="I940" s="14"/>
      <c r="J940" s="21"/>
      <c r="K940" s="21"/>
      <c r="L940" s="21"/>
      <c r="M940" s="22"/>
      <c r="N940" s="21"/>
      <c r="O940" s="21"/>
      <c r="P940" s="21"/>
      <c r="Q940" s="12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6.5" customHeight="1">
      <c r="A941" s="1"/>
      <c r="B941" s="4"/>
      <c r="D941" s="14"/>
      <c r="E941" s="14"/>
      <c r="F941" s="14"/>
      <c r="G941" s="29"/>
      <c r="H941" s="13"/>
      <c r="I941" s="14"/>
      <c r="J941" s="21"/>
      <c r="K941" s="21"/>
      <c r="L941" s="21"/>
      <c r="M941" s="22"/>
      <c r="N941" s="21"/>
      <c r="O941" s="21"/>
      <c r="P941" s="21"/>
      <c r="Q941" s="12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6.5" customHeight="1">
      <c r="A942" s="1"/>
      <c r="B942" s="4"/>
      <c r="D942" s="14"/>
      <c r="E942" s="14"/>
      <c r="F942" s="14"/>
      <c r="G942" s="29"/>
      <c r="H942" s="13"/>
      <c r="I942" s="14"/>
      <c r="J942" s="21"/>
      <c r="K942" s="21"/>
      <c r="L942" s="21"/>
      <c r="M942" s="22"/>
      <c r="N942" s="21"/>
      <c r="O942" s="21"/>
      <c r="P942" s="21"/>
      <c r="Q942" s="12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6.5" customHeight="1">
      <c r="A943" s="1"/>
      <c r="B943" s="4"/>
      <c r="D943" s="14"/>
      <c r="E943" s="14"/>
      <c r="F943" s="14"/>
      <c r="G943" s="29"/>
      <c r="H943" s="13"/>
      <c r="I943" s="14"/>
      <c r="J943" s="21"/>
      <c r="K943" s="21"/>
      <c r="L943" s="21"/>
      <c r="M943" s="22"/>
      <c r="N943" s="21"/>
      <c r="O943" s="21"/>
      <c r="P943" s="21"/>
      <c r="Q943" s="12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6.5" customHeight="1">
      <c r="A944" s="1"/>
      <c r="B944" s="4"/>
      <c r="D944" s="14"/>
      <c r="E944" s="14"/>
      <c r="F944" s="14"/>
      <c r="G944" s="29"/>
      <c r="H944" s="13"/>
      <c r="I944" s="14"/>
      <c r="J944" s="21"/>
      <c r="K944" s="21"/>
      <c r="L944" s="21"/>
      <c r="M944" s="22"/>
      <c r="N944" s="21"/>
      <c r="O944" s="21"/>
      <c r="P944" s="21"/>
      <c r="Q944" s="12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6.5" customHeight="1">
      <c r="A945" s="1"/>
      <c r="B945" s="4"/>
      <c r="D945" s="14"/>
      <c r="E945" s="14"/>
      <c r="F945" s="14"/>
      <c r="G945" s="29"/>
      <c r="H945" s="13"/>
      <c r="I945" s="14"/>
      <c r="J945" s="21"/>
      <c r="K945" s="21"/>
      <c r="L945" s="21"/>
      <c r="M945" s="22"/>
      <c r="N945" s="21"/>
      <c r="O945" s="21"/>
      <c r="P945" s="21"/>
      <c r="Q945" s="12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6.5" customHeight="1">
      <c r="A946" s="1"/>
      <c r="B946" s="4"/>
      <c r="D946" s="14"/>
      <c r="E946" s="14"/>
      <c r="F946" s="14"/>
      <c r="G946" s="29"/>
      <c r="H946" s="13"/>
      <c r="I946" s="14"/>
      <c r="J946" s="21"/>
      <c r="K946" s="21"/>
      <c r="L946" s="21"/>
      <c r="M946" s="22"/>
      <c r="N946" s="21"/>
      <c r="O946" s="21"/>
      <c r="P946" s="21"/>
      <c r="Q946" s="12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6.5" customHeight="1">
      <c r="A947" s="1"/>
      <c r="B947" s="4"/>
      <c r="D947" s="14"/>
      <c r="E947" s="14"/>
      <c r="F947" s="14"/>
      <c r="G947" s="29"/>
      <c r="H947" s="13"/>
      <c r="I947" s="14"/>
      <c r="J947" s="21"/>
      <c r="K947" s="21"/>
      <c r="L947" s="21"/>
      <c r="M947" s="22"/>
      <c r="N947" s="21"/>
      <c r="O947" s="21"/>
      <c r="P947" s="21"/>
      <c r="Q947" s="12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6.5" customHeight="1">
      <c r="A948" s="1"/>
      <c r="B948" s="4"/>
      <c r="D948" s="14"/>
      <c r="E948" s="14"/>
      <c r="F948" s="14"/>
      <c r="G948" s="29"/>
      <c r="H948" s="13"/>
      <c r="I948" s="14"/>
      <c r="J948" s="21"/>
      <c r="K948" s="21"/>
      <c r="L948" s="21"/>
      <c r="M948" s="22"/>
      <c r="N948" s="21"/>
      <c r="O948" s="21"/>
      <c r="P948" s="21"/>
      <c r="Q948" s="12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6.5" customHeight="1">
      <c r="A949" s="1"/>
      <c r="B949" s="4"/>
      <c r="D949" s="14"/>
      <c r="E949" s="14"/>
      <c r="F949" s="14"/>
      <c r="G949" s="29"/>
      <c r="H949" s="13"/>
      <c r="I949" s="14"/>
      <c r="J949" s="21"/>
      <c r="K949" s="21"/>
      <c r="L949" s="21"/>
      <c r="M949" s="22"/>
      <c r="N949" s="21"/>
      <c r="O949" s="21"/>
      <c r="P949" s="21"/>
      <c r="Q949" s="12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6.5" customHeight="1">
      <c r="A950" s="1"/>
      <c r="B950" s="4"/>
      <c r="D950" s="14"/>
      <c r="E950" s="14"/>
      <c r="F950" s="14"/>
      <c r="G950" s="29"/>
      <c r="H950" s="13"/>
      <c r="I950" s="14"/>
      <c r="J950" s="21"/>
      <c r="K950" s="21"/>
      <c r="L950" s="21"/>
      <c r="M950" s="22"/>
      <c r="N950" s="21"/>
      <c r="O950" s="21"/>
      <c r="P950" s="21"/>
      <c r="Q950" s="12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6.5" customHeight="1">
      <c r="A951" s="1"/>
      <c r="B951" s="4"/>
      <c r="D951" s="14"/>
      <c r="E951" s="14"/>
      <c r="F951" s="14"/>
      <c r="G951" s="29"/>
      <c r="H951" s="13"/>
      <c r="I951" s="14"/>
      <c r="J951" s="21"/>
      <c r="K951" s="21"/>
      <c r="L951" s="21"/>
      <c r="M951" s="22"/>
      <c r="N951" s="21"/>
      <c r="O951" s="21"/>
      <c r="P951" s="21"/>
      <c r="Q951" s="12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6.5" customHeight="1">
      <c r="A952" s="1"/>
      <c r="B952" s="4"/>
      <c r="D952" s="14"/>
      <c r="E952" s="14"/>
      <c r="F952" s="14"/>
      <c r="G952" s="29"/>
      <c r="H952" s="13"/>
      <c r="I952" s="14"/>
      <c r="J952" s="21"/>
      <c r="K952" s="21"/>
      <c r="L952" s="21"/>
      <c r="M952" s="22"/>
      <c r="N952" s="21"/>
      <c r="O952" s="21"/>
      <c r="P952" s="21"/>
      <c r="Q952" s="12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6.5" customHeight="1">
      <c r="A953" s="1"/>
      <c r="B953" s="4"/>
      <c r="D953" s="14"/>
      <c r="E953" s="14"/>
      <c r="F953" s="14"/>
      <c r="G953" s="29"/>
      <c r="H953" s="13"/>
      <c r="I953" s="14"/>
      <c r="J953" s="21"/>
      <c r="K953" s="21"/>
      <c r="L953" s="21"/>
      <c r="M953" s="22"/>
      <c r="N953" s="21"/>
      <c r="O953" s="21"/>
      <c r="P953" s="21"/>
      <c r="Q953" s="12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6.5" customHeight="1">
      <c r="A954" s="1"/>
      <c r="B954" s="4"/>
      <c r="D954" s="14"/>
      <c r="E954" s="14"/>
      <c r="F954" s="14"/>
      <c r="G954" s="29"/>
      <c r="H954" s="13"/>
      <c r="I954" s="14"/>
      <c r="J954" s="21"/>
      <c r="K954" s="21"/>
      <c r="L954" s="21"/>
      <c r="M954" s="22"/>
      <c r="N954" s="21"/>
      <c r="O954" s="21"/>
      <c r="P954" s="21"/>
      <c r="Q954" s="12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6.5" customHeight="1">
      <c r="A955" s="1"/>
      <c r="B955" s="4"/>
      <c r="D955" s="14"/>
      <c r="E955" s="14"/>
      <c r="F955" s="14"/>
      <c r="G955" s="29"/>
      <c r="H955" s="13"/>
      <c r="I955" s="14"/>
      <c r="J955" s="21"/>
      <c r="K955" s="21"/>
      <c r="L955" s="21"/>
      <c r="M955" s="22"/>
      <c r="N955" s="21"/>
      <c r="O955" s="21"/>
      <c r="P955" s="21"/>
      <c r="Q955" s="12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6.5" customHeight="1">
      <c r="A956" s="1"/>
      <c r="B956" s="4"/>
      <c r="D956" s="14"/>
      <c r="E956" s="14"/>
      <c r="F956" s="14"/>
      <c r="G956" s="29"/>
      <c r="H956" s="13"/>
      <c r="I956" s="14"/>
      <c r="J956" s="21"/>
      <c r="K956" s="21"/>
      <c r="L956" s="21"/>
      <c r="M956" s="22"/>
      <c r="N956" s="21"/>
      <c r="O956" s="21"/>
      <c r="P956" s="21"/>
      <c r="Q956" s="12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6.5" customHeight="1">
      <c r="A957" s="1"/>
      <c r="B957" s="4"/>
      <c r="D957" s="14"/>
      <c r="E957" s="14"/>
      <c r="F957" s="14"/>
      <c r="G957" s="29"/>
      <c r="H957" s="13"/>
      <c r="I957" s="14"/>
      <c r="J957" s="21"/>
      <c r="K957" s="21"/>
      <c r="L957" s="21"/>
      <c r="M957" s="22"/>
      <c r="N957" s="21"/>
      <c r="O957" s="21"/>
      <c r="P957" s="21"/>
      <c r="Q957" s="12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6.5" customHeight="1">
      <c r="A958" s="1"/>
      <c r="B958" s="4"/>
      <c r="D958" s="14"/>
      <c r="E958" s="14"/>
      <c r="F958" s="14"/>
      <c r="G958" s="29"/>
      <c r="H958" s="13"/>
      <c r="I958" s="14"/>
      <c r="J958" s="21"/>
      <c r="K958" s="21"/>
      <c r="L958" s="21"/>
      <c r="M958" s="22"/>
      <c r="N958" s="21"/>
      <c r="O958" s="21"/>
      <c r="P958" s="21"/>
      <c r="Q958" s="12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6.5" customHeight="1">
      <c r="A959" s="1"/>
      <c r="B959" s="4"/>
      <c r="D959" s="14"/>
      <c r="E959" s="14"/>
      <c r="F959" s="14"/>
      <c r="G959" s="29"/>
      <c r="H959" s="13"/>
      <c r="I959" s="14"/>
      <c r="J959" s="21"/>
      <c r="K959" s="21"/>
      <c r="L959" s="21"/>
      <c r="M959" s="22"/>
      <c r="N959" s="21"/>
      <c r="O959" s="21"/>
      <c r="P959" s="21"/>
      <c r="Q959" s="12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6.5" customHeight="1">
      <c r="A960" s="1"/>
      <c r="B960" s="4"/>
      <c r="D960" s="14"/>
      <c r="E960" s="14"/>
      <c r="F960" s="14"/>
      <c r="G960" s="29"/>
      <c r="H960" s="13"/>
      <c r="I960" s="14"/>
      <c r="J960" s="21"/>
      <c r="K960" s="21"/>
      <c r="L960" s="21"/>
      <c r="M960" s="22"/>
      <c r="N960" s="21"/>
      <c r="O960" s="21"/>
      <c r="P960" s="21"/>
      <c r="Q960" s="12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6.5" customHeight="1">
      <c r="A961" s="1"/>
      <c r="B961" s="4"/>
      <c r="D961" s="14"/>
      <c r="E961" s="14"/>
      <c r="F961" s="14"/>
      <c r="G961" s="29"/>
      <c r="H961" s="13"/>
      <c r="I961" s="14"/>
      <c r="J961" s="21"/>
      <c r="K961" s="21"/>
      <c r="L961" s="21"/>
      <c r="M961" s="22"/>
      <c r="N961" s="21"/>
      <c r="O961" s="21"/>
      <c r="P961" s="21"/>
      <c r="Q961" s="12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6.5" customHeight="1">
      <c r="A962" s="1"/>
      <c r="B962" s="4"/>
      <c r="D962" s="14"/>
      <c r="E962" s="14"/>
      <c r="F962" s="14"/>
      <c r="G962" s="29"/>
      <c r="H962" s="13"/>
      <c r="I962" s="14"/>
      <c r="J962" s="21"/>
      <c r="K962" s="21"/>
      <c r="L962" s="21"/>
      <c r="M962" s="22"/>
      <c r="N962" s="21"/>
      <c r="O962" s="21"/>
      <c r="P962" s="21"/>
      <c r="Q962" s="12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6.5" customHeight="1">
      <c r="A963" s="1"/>
      <c r="B963" s="4"/>
      <c r="D963" s="14"/>
      <c r="E963" s="14"/>
      <c r="F963" s="14"/>
      <c r="G963" s="29"/>
      <c r="H963" s="13"/>
      <c r="I963" s="14"/>
      <c r="J963" s="21"/>
      <c r="K963" s="21"/>
      <c r="L963" s="21"/>
      <c r="M963" s="22"/>
      <c r="N963" s="21"/>
      <c r="O963" s="21"/>
      <c r="P963" s="21"/>
      <c r="Q963" s="12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6.5" customHeight="1">
      <c r="A964" s="1"/>
      <c r="B964" s="4"/>
      <c r="D964" s="14"/>
      <c r="E964" s="14"/>
      <c r="F964" s="14"/>
      <c r="G964" s="29"/>
      <c r="H964" s="13"/>
      <c r="I964" s="14"/>
      <c r="J964" s="21"/>
      <c r="K964" s="21"/>
      <c r="L964" s="21"/>
      <c r="M964" s="22"/>
      <c r="N964" s="21"/>
      <c r="O964" s="21"/>
      <c r="P964" s="21"/>
      <c r="Q964" s="12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6.5" customHeight="1">
      <c r="A965" s="1"/>
      <c r="B965" s="4"/>
      <c r="D965" s="14"/>
      <c r="E965" s="14"/>
      <c r="F965" s="14"/>
      <c r="G965" s="29"/>
      <c r="H965" s="13"/>
      <c r="I965" s="14"/>
      <c r="J965" s="21"/>
      <c r="K965" s="21"/>
      <c r="L965" s="21"/>
      <c r="M965" s="22"/>
      <c r="N965" s="21"/>
      <c r="O965" s="21"/>
      <c r="P965" s="21"/>
      <c r="Q965" s="12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6.5" customHeight="1">
      <c r="A966" s="1"/>
      <c r="B966" s="4"/>
      <c r="D966" s="14"/>
      <c r="E966" s="14"/>
      <c r="F966" s="14"/>
      <c r="G966" s="29"/>
      <c r="H966" s="13"/>
      <c r="I966" s="14"/>
      <c r="J966" s="21"/>
      <c r="K966" s="21"/>
      <c r="L966" s="21"/>
      <c r="M966" s="22"/>
      <c r="N966" s="21"/>
      <c r="O966" s="21"/>
      <c r="P966" s="21"/>
      <c r="Q966" s="12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6.5" customHeight="1">
      <c r="A967" s="1"/>
      <c r="B967" s="4"/>
      <c r="D967" s="14"/>
      <c r="E967" s="14"/>
      <c r="F967" s="14"/>
      <c r="G967" s="29"/>
      <c r="H967" s="13"/>
      <c r="I967" s="14"/>
      <c r="J967" s="21"/>
      <c r="K967" s="21"/>
      <c r="L967" s="21"/>
      <c r="M967" s="22"/>
      <c r="N967" s="21"/>
      <c r="O967" s="21"/>
      <c r="P967" s="21"/>
      <c r="Q967" s="12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6.5" customHeight="1">
      <c r="A968" s="1"/>
      <c r="B968" s="4"/>
      <c r="D968" s="14"/>
      <c r="E968" s="14"/>
      <c r="F968" s="14"/>
      <c r="G968" s="29"/>
      <c r="H968" s="13"/>
      <c r="I968" s="14"/>
      <c r="J968" s="21"/>
      <c r="K968" s="21"/>
      <c r="L968" s="21"/>
      <c r="M968" s="22"/>
      <c r="N968" s="21"/>
      <c r="O968" s="21"/>
      <c r="P968" s="21"/>
      <c r="Q968" s="12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6.5" customHeight="1">
      <c r="A969" s="1"/>
      <c r="B969" s="4"/>
      <c r="D969" s="14"/>
      <c r="E969" s="14"/>
      <c r="F969" s="14"/>
      <c r="G969" s="29"/>
      <c r="H969" s="13"/>
      <c r="I969" s="14"/>
      <c r="J969" s="21"/>
      <c r="K969" s="21"/>
      <c r="L969" s="21"/>
      <c r="M969" s="22"/>
      <c r="N969" s="21"/>
      <c r="O969" s="21"/>
      <c r="P969" s="21"/>
      <c r="Q969" s="12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6.5" customHeight="1">
      <c r="A970" s="1"/>
      <c r="B970" s="4"/>
      <c r="D970" s="14"/>
      <c r="E970" s="14"/>
      <c r="F970" s="14"/>
      <c r="G970" s="29"/>
      <c r="H970" s="13"/>
      <c r="I970" s="14"/>
      <c r="J970" s="21"/>
      <c r="K970" s="21"/>
      <c r="L970" s="21"/>
      <c r="M970" s="22"/>
      <c r="N970" s="21"/>
      <c r="O970" s="21"/>
      <c r="P970" s="21"/>
      <c r="Q970" s="12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6.5" customHeight="1">
      <c r="A971" s="1"/>
      <c r="B971" s="4"/>
      <c r="D971" s="14"/>
      <c r="E971" s="14"/>
      <c r="F971" s="14"/>
      <c r="G971" s="29"/>
      <c r="H971" s="13"/>
      <c r="I971" s="14"/>
      <c r="J971" s="21"/>
      <c r="K971" s="21"/>
      <c r="L971" s="21"/>
      <c r="M971" s="22"/>
      <c r="N971" s="21"/>
      <c r="O971" s="21"/>
      <c r="P971" s="21"/>
      <c r="Q971" s="12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6.5" customHeight="1">
      <c r="A972" s="1"/>
      <c r="B972" s="4"/>
      <c r="D972" s="14"/>
      <c r="E972" s="14"/>
      <c r="F972" s="14"/>
      <c r="G972" s="29"/>
      <c r="H972" s="13"/>
      <c r="I972" s="14"/>
      <c r="J972" s="21"/>
      <c r="K972" s="21"/>
      <c r="L972" s="21"/>
      <c r="M972" s="22"/>
      <c r="N972" s="21"/>
      <c r="O972" s="21"/>
      <c r="P972" s="21"/>
      <c r="Q972" s="12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6.5" customHeight="1">
      <c r="A973" s="1"/>
      <c r="B973" s="4"/>
      <c r="D973" s="14"/>
      <c r="E973" s="14"/>
      <c r="F973" s="14"/>
      <c r="G973" s="29"/>
      <c r="H973" s="13"/>
      <c r="I973" s="14"/>
      <c r="J973" s="21"/>
      <c r="K973" s="21"/>
      <c r="L973" s="21"/>
      <c r="M973" s="22"/>
      <c r="N973" s="21"/>
      <c r="O973" s="21"/>
      <c r="P973" s="21"/>
      <c r="Q973" s="12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6.5" customHeight="1">
      <c r="A974" s="1"/>
      <c r="B974" s="4"/>
      <c r="D974" s="14"/>
      <c r="E974" s="14"/>
      <c r="F974" s="14"/>
      <c r="G974" s="29"/>
      <c r="H974" s="13"/>
      <c r="I974" s="14"/>
      <c r="J974" s="21"/>
      <c r="K974" s="21"/>
      <c r="L974" s="21"/>
      <c r="M974" s="22"/>
      <c r="N974" s="21"/>
      <c r="O974" s="21"/>
      <c r="P974" s="21"/>
      <c r="Q974" s="12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6.5" customHeight="1">
      <c r="A975" s="1"/>
      <c r="B975" s="4"/>
      <c r="D975" s="14"/>
      <c r="E975" s="14"/>
      <c r="F975" s="14"/>
      <c r="G975" s="29"/>
      <c r="H975" s="13"/>
      <c r="I975" s="14"/>
      <c r="J975" s="21"/>
      <c r="K975" s="21"/>
      <c r="L975" s="21"/>
      <c r="M975" s="22"/>
      <c r="N975" s="21"/>
      <c r="O975" s="21"/>
      <c r="P975" s="21"/>
      <c r="Q975" s="12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6.5" customHeight="1">
      <c r="A976" s="1"/>
      <c r="B976" s="4"/>
      <c r="D976" s="14"/>
      <c r="E976" s="14"/>
      <c r="F976" s="14"/>
      <c r="G976" s="29"/>
      <c r="H976" s="13"/>
      <c r="I976" s="14"/>
      <c r="J976" s="21"/>
      <c r="K976" s="21"/>
      <c r="L976" s="21"/>
      <c r="M976" s="22"/>
      <c r="N976" s="21"/>
      <c r="O976" s="21"/>
      <c r="P976" s="21"/>
      <c r="Q976" s="12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6.5" customHeight="1">
      <c r="A977" s="1"/>
      <c r="B977" s="4"/>
      <c r="D977" s="14"/>
      <c r="E977" s="14"/>
      <c r="F977" s="14"/>
      <c r="G977" s="29"/>
      <c r="H977" s="13"/>
      <c r="I977" s="14"/>
      <c r="J977" s="21"/>
      <c r="K977" s="21"/>
      <c r="L977" s="21"/>
      <c r="M977" s="22"/>
      <c r="N977" s="21"/>
      <c r="O977" s="21"/>
      <c r="P977" s="21"/>
      <c r="Q977" s="12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6.5" customHeight="1">
      <c r="A978" s="1"/>
      <c r="B978" s="4"/>
      <c r="D978" s="14"/>
      <c r="E978" s="14"/>
      <c r="F978" s="14"/>
      <c r="G978" s="29"/>
      <c r="H978" s="13"/>
      <c r="I978" s="14"/>
      <c r="J978" s="21"/>
      <c r="K978" s="21"/>
      <c r="L978" s="21"/>
      <c r="M978" s="22"/>
      <c r="N978" s="21"/>
      <c r="O978" s="21"/>
      <c r="P978" s="21"/>
      <c r="Q978" s="12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6.5" customHeight="1">
      <c r="A979" s="1"/>
      <c r="B979" s="4"/>
      <c r="D979" s="14"/>
      <c r="E979" s="14"/>
      <c r="F979" s="14"/>
      <c r="G979" s="29"/>
      <c r="H979" s="13"/>
      <c r="I979" s="14"/>
      <c r="J979" s="21"/>
      <c r="K979" s="21"/>
      <c r="L979" s="21"/>
      <c r="M979" s="22"/>
      <c r="N979" s="21"/>
      <c r="O979" s="21"/>
      <c r="P979" s="21"/>
      <c r="Q979" s="12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6.5" customHeight="1">
      <c r="A980" s="1"/>
      <c r="B980" s="4"/>
      <c r="D980" s="14"/>
      <c r="E980" s="14"/>
      <c r="F980" s="14"/>
      <c r="G980" s="29"/>
      <c r="H980" s="13"/>
      <c r="I980" s="14"/>
      <c r="J980" s="21"/>
      <c r="K980" s="21"/>
      <c r="L980" s="21"/>
      <c r="M980" s="22"/>
      <c r="N980" s="21"/>
      <c r="O980" s="21"/>
      <c r="P980" s="21"/>
      <c r="Q980" s="12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6.5" customHeight="1">
      <c r="A981" s="1"/>
      <c r="B981" s="4"/>
      <c r="D981" s="14"/>
      <c r="E981" s="14"/>
      <c r="F981" s="14"/>
      <c r="G981" s="29"/>
      <c r="H981" s="13"/>
      <c r="I981" s="14"/>
      <c r="J981" s="21"/>
      <c r="K981" s="21"/>
      <c r="L981" s="21"/>
      <c r="M981" s="22"/>
      <c r="N981" s="21"/>
      <c r="O981" s="21"/>
      <c r="P981" s="21"/>
      <c r="Q981" s="12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6.5" customHeight="1">
      <c r="A982" s="1"/>
      <c r="B982" s="4"/>
      <c r="D982" s="14"/>
      <c r="E982" s="14"/>
      <c r="F982" s="14"/>
      <c r="G982" s="29"/>
      <c r="H982" s="13"/>
      <c r="I982" s="14"/>
      <c r="J982" s="21"/>
      <c r="K982" s="21"/>
      <c r="L982" s="21"/>
      <c r="M982" s="22"/>
      <c r="N982" s="21"/>
      <c r="O982" s="21"/>
      <c r="P982" s="21"/>
      <c r="Q982" s="12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6.5" customHeight="1">
      <c r="A983" s="1"/>
      <c r="B983" s="4"/>
      <c r="D983" s="14"/>
      <c r="E983" s="14"/>
      <c r="F983" s="14"/>
      <c r="G983" s="29"/>
      <c r="H983" s="13"/>
      <c r="I983" s="14"/>
      <c r="J983" s="21"/>
      <c r="K983" s="21"/>
      <c r="L983" s="21"/>
      <c r="M983" s="22"/>
      <c r="N983" s="21"/>
      <c r="O983" s="21"/>
      <c r="P983" s="21"/>
      <c r="Q983" s="12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6.5" customHeight="1">
      <c r="A984" s="1"/>
      <c r="B984" s="4"/>
      <c r="D984" s="14"/>
      <c r="E984" s="14"/>
      <c r="F984" s="14"/>
      <c r="G984" s="29"/>
      <c r="H984" s="13"/>
      <c r="I984" s="14"/>
      <c r="J984" s="21"/>
      <c r="K984" s="21"/>
      <c r="L984" s="21"/>
      <c r="M984" s="22"/>
      <c r="N984" s="21"/>
      <c r="O984" s="21"/>
      <c r="P984" s="21"/>
      <c r="Q984" s="12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6.5" customHeight="1">
      <c r="A985" s="1"/>
      <c r="B985" s="4"/>
      <c r="D985" s="14"/>
      <c r="E985" s="14"/>
      <c r="F985" s="14"/>
      <c r="G985" s="29"/>
      <c r="H985" s="13"/>
      <c r="I985" s="14"/>
      <c r="J985" s="21"/>
      <c r="K985" s="21"/>
      <c r="L985" s="21"/>
      <c r="M985" s="22"/>
      <c r="N985" s="21"/>
      <c r="O985" s="21"/>
      <c r="P985" s="21"/>
      <c r="Q985" s="12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6.5" customHeight="1">
      <c r="A986" s="1"/>
      <c r="B986" s="4"/>
      <c r="D986" s="14"/>
      <c r="E986" s="14"/>
      <c r="F986" s="14"/>
      <c r="G986" s="29"/>
      <c r="H986" s="13"/>
      <c r="I986" s="14"/>
      <c r="J986" s="21"/>
      <c r="K986" s="21"/>
      <c r="L986" s="21"/>
      <c r="M986" s="22"/>
      <c r="N986" s="21"/>
      <c r="O986" s="21"/>
      <c r="P986" s="21"/>
      <c r="Q986" s="12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6.5" customHeight="1">
      <c r="A987" s="1"/>
      <c r="B987" s="4"/>
      <c r="D987" s="14"/>
      <c r="E987" s="14"/>
      <c r="F987" s="14"/>
      <c r="G987" s="29"/>
      <c r="H987" s="13"/>
      <c r="I987" s="14"/>
      <c r="J987" s="21"/>
      <c r="K987" s="21"/>
      <c r="L987" s="21"/>
      <c r="M987" s="22"/>
      <c r="N987" s="21"/>
      <c r="O987" s="21"/>
      <c r="P987" s="21"/>
      <c r="Q987" s="12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6.5" customHeight="1">
      <c r="A988" s="1"/>
      <c r="B988" s="4"/>
      <c r="D988" s="14"/>
      <c r="E988" s="14"/>
      <c r="F988" s="14"/>
      <c r="G988" s="29"/>
      <c r="H988" s="13"/>
      <c r="I988" s="14"/>
      <c r="J988" s="21"/>
      <c r="K988" s="21"/>
      <c r="L988" s="21"/>
      <c r="M988" s="22"/>
      <c r="N988" s="21"/>
      <c r="O988" s="21"/>
      <c r="P988" s="21"/>
      <c r="Q988" s="12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6.5" customHeight="1">
      <c r="A989" s="1"/>
      <c r="B989" s="4"/>
      <c r="D989" s="14"/>
      <c r="E989" s="14"/>
      <c r="F989" s="14"/>
      <c r="G989" s="29"/>
      <c r="H989" s="13"/>
      <c r="I989" s="14"/>
      <c r="J989" s="21"/>
      <c r="K989" s="21"/>
      <c r="L989" s="21"/>
      <c r="M989" s="22"/>
      <c r="N989" s="21"/>
      <c r="O989" s="21"/>
      <c r="P989" s="21"/>
      <c r="Q989" s="12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6.5" customHeight="1">
      <c r="A990" s="1"/>
      <c r="B990" s="4"/>
      <c r="D990" s="14"/>
      <c r="E990" s="14"/>
      <c r="F990" s="14"/>
      <c r="G990" s="29"/>
      <c r="H990" s="13"/>
      <c r="I990" s="14"/>
      <c r="J990" s="21"/>
      <c r="K990" s="21"/>
      <c r="L990" s="21"/>
      <c r="M990" s="22"/>
      <c r="N990" s="21"/>
      <c r="O990" s="21"/>
      <c r="P990" s="21"/>
      <c r="Q990" s="12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6.5" customHeight="1">
      <c r="A991" s="1"/>
      <c r="B991" s="4"/>
      <c r="D991" s="14"/>
      <c r="E991" s="14"/>
      <c r="F991" s="14"/>
      <c r="G991" s="29"/>
      <c r="H991" s="13"/>
      <c r="I991" s="14"/>
      <c r="J991" s="21"/>
      <c r="K991" s="21"/>
      <c r="L991" s="21"/>
      <c r="M991" s="22"/>
      <c r="N991" s="21"/>
      <c r="O991" s="21"/>
      <c r="P991" s="21"/>
      <c r="Q991" s="12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6.5" customHeight="1">
      <c r="A992" s="1"/>
      <c r="B992" s="4"/>
      <c r="D992" s="14"/>
      <c r="E992" s="14"/>
      <c r="F992" s="14"/>
      <c r="G992" s="29"/>
      <c r="H992" s="13"/>
      <c r="I992" s="14"/>
      <c r="J992" s="21"/>
      <c r="K992" s="21"/>
      <c r="L992" s="21"/>
      <c r="M992" s="22"/>
      <c r="N992" s="21"/>
      <c r="O992" s="21"/>
      <c r="P992" s="21"/>
      <c r="Q992" s="12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6.5" customHeight="1">
      <c r="A993" s="1"/>
      <c r="B993" s="4"/>
      <c r="D993" s="14"/>
      <c r="E993" s="14"/>
      <c r="F993" s="14"/>
      <c r="G993" s="29"/>
      <c r="H993" s="13"/>
      <c r="I993" s="14"/>
      <c r="J993" s="21"/>
      <c r="K993" s="21"/>
      <c r="L993" s="21"/>
      <c r="M993" s="22"/>
      <c r="N993" s="21"/>
      <c r="O993" s="21"/>
      <c r="P993" s="21"/>
      <c r="Q993" s="12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6.5" customHeight="1">
      <c r="A994" s="1"/>
      <c r="B994" s="4"/>
      <c r="D994" s="14"/>
      <c r="E994" s="14"/>
      <c r="F994" s="14"/>
      <c r="G994" s="29"/>
      <c r="H994" s="13"/>
      <c r="I994" s="14"/>
      <c r="J994" s="21"/>
      <c r="K994" s="21"/>
      <c r="L994" s="21"/>
      <c r="M994" s="22"/>
      <c r="N994" s="21"/>
      <c r="O994" s="21"/>
      <c r="P994" s="21"/>
      <c r="Q994" s="12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6.5" customHeight="1">
      <c r="A995" s="1"/>
      <c r="B995" s="4"/>
      <c r="D995" s="14"/>
      <c r="E995" s="14"/>
      <c r="F995" s="14"/>
      <c r="G995" s="29"/>
      <c r="H995" s="13"/>
      <c r="I995" s="14"/>
      <c r="J995" s="21"/>
      <c r="K995" s="21"/>
      <c r="L995" s="21"/>
      <c r="M995" s="22"/>
      <c r="N995" s="21"/>
      <c r="O995" s="21"/>
      <c r="P995" s="21"/>
      <c r="Q995" s="12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6.5" customHeight="1">
      <c r="A996" s="1"/>
      <c r="B996" s="4"/>
      <c r="D996" s="14"/>
      <c r="E996" s="14"/>
      <c r="F996" s="14"/>
      <c r="G996" s="29"/>
      <c r="H996" s="13"/>
      <c r="I996" s="14"/>
      <c r="J996" s="21"/>
      <c r="K996" s="21"/>
      <c r="L996" s="21"/>
      <c r="M996" s="22"/>
      <c r="N996" s="21"/>
      <c r="O996" s="21"/>
      <c r="P996" s="21"/>
      <c r="Q996" s="12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6.5" customHeight="1">
      <c r="A997" s="1"/>
      <c r="B997" s="4"/>
      <c r="D997" s="14"/>
      <c r="E997" s="14"/>
      <c r="F997" s="14"/>
      <c r="G997" s="29"/>
      <c r="H997" s="13"/>
      <c r="I997" s="14"/>
      <c r="J997" s="21"/>
      <c r="K997" s="21"/>
      <c r="L997" s="21"/>
      <c r="M997" s="22"/>
      <c r="N997" s="21"/>
      <c r="O997" s="21"/>
      <c r="P997" s="21"/>
      <c r="Q997" s="12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6.5" customHeight="1">
      <c r="A998" s="1"/>
      <c r="B998" s="4"/>
      <c r="D998" s="14"/>
      <c r="E998" s="14"/>
      <c r="F998" s="14"/>
      <c r="G998" s="29"/>
      <c r="H998" s="13"/>
      <c r="I998" s="14"/>
      <c r="J998" s="21"/>
      <c r="K998" s="21"/>
      <c r="L998" s="21"/>
      <c r="M998" s="22"/>
      <c r="N998" s="21"/>
      <c r="O998" s="21"/>
      <c r="P998" s="21"/>
      <c r="Q998" s="12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6.5" customHeight="1">
      <c r="A999" s="1"/>
      <c r="B999" s="4"/>
      <c r="D999" s="14"/>
      <c r="E999" s="14"/>
      <c r="F999" s="14"/>
      <c r="G999" s="29"/>
      <c r="H999" s="13"/>
      <c r="I999" s="14"/>
      <c r="J999" s="21"/>
      <c r="K999" s="21"/>
      <c r="L999" s="21"/>
      <c r="M999" s="22"/>
      <c r="N999" s="21"/>
      <c r="O999" s="21"/>
      <c r="P999" s="21"/>
      <c r="Q999" s="12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6.5" customHeight="1">
      <c r="A1000" s="1"/>
      <c r="B1000" s="4"/>
      <c r="D1000" s="14"/>
      <c r="E1000" s="14"/>
      <c r="F1000" s="14"/>
      <c r="G1000" s="29"/>
      <c r="H1000" s="13"/>
      <c r="I1000" s="14"/>
      <c r="J1000" s="21"/>
      <c r="K1000" s="21"/>
      <c r="L1000" s="21"/>
      <c r="M1000" s="22"/>
      <c r="N1000" s="21"/>
      <c r="O1000" s="21"/>
      <c r="P1000" s="21"/>
      <c r="Q1000" s="12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rintOptions/>
  <pageMargins bottom="0.75" footer="0.0" header="0.0" left="0.309027777777778" right="0.309027777777778" top="0.75"/>
  <pageSetup paperSize="9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9.78"/>
    <col customWidth="1" min="4" max="4" width="5.78"/>
    <col customWidth="1" min="5" max="7" width="7.33"/>
    <col customWidth="1" min="8" max="8" width="5.78"/>
    <col customWidth="1" min="9" max="9" width="6.22"/>
    <col customWidth="1" min="10" max="10" width="18.0"/>
    <col customWidth="1" min="11" max="11" width="6.78"/>
    <col customWidth="1" min="12" max="12" width="7.78"/>
    <col customWidth="1" min="13" max="13" width="8.78"/>
    <col customWidth="1" min="14" max="14" width="6.22"/>
    <col customWidth="1" min="15" max="16" width="3.67"/>
    <col customWidth="1" min="17" max="17" width="15.22"/>
    <col customWidth="1" min="18" max="18" width="13.11"/>
    <col customWidth="1" min="19" max="26" width="7.0"/>
  </cols>
  <sheetData>
    <row r="1" ht="16.5" customHeight="1">
      <c r="A1" s="1" t="s">
        <v>0</v>
      </c>
      <c r="B1" s="4"/>
      <c r="C1" s="118" t="s">
        <v>2688</v>
      </c>
      <c r="D1" s="14" t="s">
        <v>3</v>
      </c>
      <c r="E1" s="3" t="s">
        <v>4</v>
      </c>
      <c r="F1" s="3" t="s">
        <v>5</v>
      </c>
      <c r="G1" s="9" t="s">
        <v>6</v>
      </c>
      <c r="H1" s="13" t="s">
        <v>8</v>
      </c>
      <c r="I1" s="17" t="s">
        <v>11</v>
      </c>
      <c r="J1" s="21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1" t="s">
        <v>24</v>
      </c>
      <c r="P1" s="24" t="s">
        <v>25</v>
      </c>
      <c r="Q1" s="21" t="s">
        <v>26</v>
      </c>
      <c r="R1" s="21" t="s">
        <v>27</v>
      </c>
    </row>
    <row r="2" ht="16.5" customHeight="1">
      <c r="A2" s="25">
        <v>46169.0</v>
      </c>
      <c r="B2" s="26">
        <f t="shared" ref="B2:B7" si="1">A2</f>
        <v>46169</v>
      </c>
      <c r="C2" s="27" t="s">
        <v>2689</v>
      </c>
      <c r="D2" s="3">
        <f>I2+I3</f>
        <v>670</v>
      </c>
      <c r="E2" s="3">
        <v>43.0</v>
      </c>
      <c r="F2" s="14">
        <f>E2</f>
        <v>43</v>
      </c>
      <c r="G2" s="29">
        <f t="shared" ref="G2:G5" si="2">$D$2-F2</f>
        <v>627</v>
      </c>
      <c r="H2" s="1">
        <v>46170.0</v>
      </c>
      <c r="I2" s="14">
        <v>370.0</v>
      </c>
      <c r="J2" s="30" t="s">
        <v>2691</v>
      </c>
      <c r="K2" s="31">
        <v>46161.0</v>
      </c>
      <c r="L2" s="31" t="s">
        <v>2692</v>
      </c>
      <c r="M2" s="24" t="s">
        <v>2693</v>
      </c>
      <c r="N2" s="24"/>
      <c r="O2" s="24"/>
      <c r="P2" s="24"/>
      <c r="Q2" s="24" t="s">
        <v>2694</v>
      </c>
    </row>
    <row r="3" ht="16.5" customHeight="1">
      <c r="A3" s="25">
        <v>46170.0</v>
      </c>
      <c r="B3" s="26">
        <f t="shared" si="1"/>
        <v>46170</v>
      </c>
      <c r="D3" s="34"/>
      <c r="E3" s="3">
        <v>280.0</v>
      </c>
      <c r="F3" s="3">
        <f t="shared" ref="F3:F5" si="3">E3+F2</f>
        <v>323</v>
      </c>
      <c r="G3" s="29">
        <f t="shared" si="2"/>
        <v>347</v>
      </c>
      <c r="H3" s="1">
        <v>46181.0</v>
      </c>
      <c r="I3" s="14">
        <v>300.0</v>
      </c>
      <c r="J3" s="30" t="s">
        <v>2691</v>
      </c>
      <c r="K3" s="31">
        <v>46171.0</v>
      </c>
      <c r="L3" s="31"/>
      <c r="M3" s="24" t="s">
        <v>2698</v>
      </c>
      <c r="N3" s="24" t="s">
        <v>417</v>
      </c>
      <c r="O3" s="24"/>
      <c r="P3" s="24"/>
      <c r="Q3" s="24" t="s">
        <v>964</v>
      </c>
    </row>
    <row r="4" ht="16.5" customHeight="1">
      <c r="A4" s="25">
        <v>46171.0</v>
      </c>
      <c r="B4" s="26">
        <f t="shared" si="1"/>
        <v>46171</v>
      </c>
      <c r="D4" s="34"/>
      <c r="E4" s="3">
        <v>114.0</v>
      </c>
      <c r="F4" s="3">
        <f t="shared" si="3"/>
        <v>437</v>
      </c>
      <c r="G4" s="29">
        <f t="shared" si="2"/>
        <v>233</v>
      </c>
      <c r="H4" s="1"/>
      <c r="I4" s="14"/>
      <c r="J4" s="30"/>
      <c r="K4" s="31"/>
      <c r="L4" s="31"/>
      <c r="M4" s="24"/>
      <c r="N4" s="24"/>
      <c r="O4" s="24"/>
      <c r="P4" s="24"/>
      <c r="Q4" s="24"/>
    </row>
    <row r="5" ht="16.5" customHeight="1">
      <c r="A5" s="25">
        <v>46172.0</v>
      </c>
      <c r="B5" s="26">
        <f t="shared" si="1"/>
        <v>46172</v>
      </c>
      <c r="D5" s="34"/>
      <c r="E5" s="3">
        <v>266.0</v>
      </c>
      <c r="F5" s="3">
        <f t="shared" si="3"/>
        <v>703</v>
      </c>
      <c r="G5" s="29">
        <f t="shared" si="2"/>
        <v>-33</v>
      </c>
      <c r="H5" s="1"/>
      <c r="I5" s="14"/>
      <c r="J5" s="30"/>
      <c r="K5" s="31"/>
      <c r="L5" s="31"/>
      <c r="M5" s="24"/>
      <c r="N5" s="24"/>
      <c r="O5" s="24"/>
      <c r="P5" s="24"/>
      <c r="Q5" s="24"/>
    </row>
    <row r="6" ht="16.5" customHeight="1">
      <c r="A6" s="25">
        <v>46173.0</v>
      </c>
      <c r="B6" s="26">
        <f t="shared" si="1"/>
        <v>46173</v>
      </c>
      <c r="C6" s="27" t="s">
        <v>2700</v>
      </c>
      <c r="D6" s="3">
        <v>300.0</v>
      </c>
      <c r="E6" s="3">
        <v>147.0</v>
      </c>
      <c r="F6" s="3">
        <f>E6</f>
        <v>147</v>
      </c>
      <c r="G6" s="9">
        <f t="shared" ref="G6:G7" si="4">$D$6-F6</f>
        <v>153</v>
      </c>
      <c r="H6" s="13">
        <v>46174.0</v>
      </c>
      <c r="I6" s="14">
        <v>300.0</v>
      </c>
      <c r="J6" s="30" t="s">
        <v>2704</v>
      </c>
      <c r="K6" s="31">
        <v>46156.0</v>
      </c>
      <c r="L6" s="21" t="s">
        <v>2705</v>
      </c>
      <c r="M6" s="22" t="s">
        <v>2706</v>
      </c>
      <c r="N6" s="21"/>
      <c r="O6" s="21"/>
      <c r="P6" s="24"/>
      <c r="Q6" s="24" t="s">
        <v>651</v>
      </c>
      <c r="R6" s="23" t="s">
        <v>2707</v>
      </c>
    </row>
    <row r="7" ht="16.5" customHeight="1">
      <c r="A7" s="25">
        <v>46174.0</v>
      </c>
      <c r="B7" s="26">
        <f t="shared" si="1"/>
        <v>46174</v>
      </c>
      <c r="D7" s="34"/>
      <c r="E7" s="3">
        <v>161.0</v>
      </c>
      <c r="F7" s="3">
        <f>F6+E7</f>
        <v>308</v>
      </c>
      <c r="G7" s="9">
        <f t="shared" si="4"/>
        <v>-8</v>
      </c>
      <c r="H7" s="13"/>
      <c r="I7" s="14"/>
      <c r="J7" s="21"/>
      <c r="K7" s="21"/>
      <c r="L7" s="21"/>
      <c r="M7" s="22"/>
      <c r="N7" s="21"/>
      <c r="O7" s="21"/>
      <c r="P7" s="24"/>
    </row>
    <row r="8" ht="16.5" customHeight="1">
      <c r="A8" s="25"/>
      <c r="B8" s="26"/>
      <c r="C8" s="27" t="s">
        <v>2709</v>
      </c>
      <c r="D8" s="3">
        <v>300.0</v>
      </c>
      <c r="E8" s="3">
        <v>162.0</v>
      </c>
      <c r="F8" s="14">
        <f>E8</f>
        <v>162</v>
      </c>
      <c r="G8" s="29">
        <f t="shared" ref="G8:G9" si="5">$D$8-F8</f>
        <v>138</v>
      </c>
      <c r="H8" s="1">
        <v>46174.0</v>
      </c>
      <c r="I8" s="14">
        <v>300.0</v>
      </c>
      <c r="J8" s="30" t="s">
        <v>2712</v>
      </c>
      <c r="K8" s="31">
        <v>46157.0</v>
      </c>
      <c r="L8" s="21" t="s">
        <v>2713</v>
      </c>
      <c r="M8" s="24" t="s">
        <v>2714</v>
      </c>
      <c r="Q8" s="23" t="s">
        <v>651</v>
      </c>
      <c r="R8" s="23" t="s">
        <v>2707</v>
      </c>
    </row>
    <row r="9" ht="16.5" customHeight="1">
      <c r="A9" s="25">
        <v>46175.0</v>
      </c>
      <c r="B9" s="26">
        <f>A9</f>
        <v>46175</v>
      </c>
      <c r="D9" s="34"/>
      <c r="E9" s="3">
        <v>148.0</v>
      </c>
      <c r="F9" s="14">
        <f>F8+E9</f>
        <v>310</v>
      </c>
      <c r="G9" s="29">
        <f t="shared" si="5"/>
        <v>-10</v>
      </c>
      <c r="H9" s="24"/>
      <c r="J9" s="27"/>
      <c r="L9" s="21"/>
    </row>
    <row r="10" ht="16.5" customHeight="1">
      <c r="A10" s="25"/>
      <c r="B10" s="26"/>
      <c r="C10" s="27" t="s">
        <v>2715</v>
      </c>
      <c r="D10" s="3">
        <v>131.0</v>
      </c>
      <c r="E10" s="3">
        <v>217.0</v>
      </c>
      <c r="F10" s="3">
        <f>E10</f>
        <v>217</v>
      </c>
      <c r="G10" s="9">
        <f t="shared" ref="G10:G11" si="6">$D$10-F10</f>
        <v>-86</v>
      </c>
      <c r="H10" s="1">
        <v>46170.0</v>
      </c>
      <c r="I10" s="14">
        <v>131.0</v>
      </c>
      <c r="J10" s="30" t="s">
        <v>2718</v>
      </c>
      <c r="K10" s="31">
        <v>46150.0</v>
      </c>
      <c r="L10" s="21" t="s">
        <v>2705</v>
      </c>
      <c r="M10" s="22" t="s">
        <v>2719</v>
      </c>
      <c r="Q10" s="24" t="s">
        <v>1160</v>
      </c>
    </row>
    <row r="11" ht="16.5" customHeight="1">
      <c r="A11" s="25">
        <v>46176.0</v>
      </c>
      <c r="B11" s="26">
        <f>A11</f>
        <v>46176</v>
      </c>
      <c r="E11" s="14">
        <v>22.0</v>
      </c>
      <c r="F11" s="14">
        <f>E11+F10</f>
        <v>239</v>
      </c>
      <c r="G11" s="9">
        <f t="shared" si="6"/>
        <v>-108</v>
      </c>
      <c r="H11" s="24"/>
    </row>
    <row r="12" ht="16.5" customHeight="1">
      <c r="A12" s="25"/>
      <c r="B12" s="26"/>
      <c r="C12" s="27" t="s">
        <v>2721</v>
      </c>
      <c r="D12" s="3">
        <v>960.0</v>
      </c>
      <c r="E12" s="3">
        <v>250.0</v>
      </c>
      <c r="F12" s="14">
        <f>E12</f>
        <v>250</v>
      </c>
      <c r="G12" s="29">
        <f t="shared" ref="G12:G15" si="7">$D$12-F12</f>
        <v>710</v>
      </c>
      <c r="H12" s="1">
        <v>46192.0</v>
      </c>
      <c r="I12" s="14">
        <v>960.0</v>
      </c>
      <c r="J12" s="30" t="s">
        <v>2724</v>
      </c>
      <c r="K12" s="31">
        <v>46176.0</v>
      </c>
      <c r="L12" s="21" t="s">
        <v>2725</v>
      </c>
      <c r="M12" s="24" t="s">
        <v>2726</v>
      </c>
      <c r="Q12" s="24" t="s">
        <v>979</v>
      </c>
      <c r="R12" s="24" t="s">
        <v>309</v>
      </c>
    </row>
    <row r="13" ht="16.5" customHeight="1">
      <c r="A13" s="25">
        <v>46177.0</v>
      </c>
      <c r="B13" s="26">
        <f t="shared" ref="B13:B27" si="8">A13</f>
        <v>46177</v>
      </c>
      <c r="D13" s="34"/>
      <c r="E13" s="3">
        <v>315.0</v>
      </c>
      <c r="F13" s="14">
        <f t="shared" ref="F13:F15" si="9">F12+E13</f>
        <v>565</v>
      </c>
      <c r="G13" s="29">
        <f t="shared" si="7"/>
        <v>395</v>
      </c>
      <c r="H13" s="24"/>
      <c r="J13" s="36"/>
      <c r="L13" s="21"/>
    </row>
    <row r="14" ht="16.5" customHeight="1">
      <c r="A14" s="25">
        <v>46178.0</v>
      </c>
      <c r="B14" s="26">
        <f t="shared" si="8"/>
        <v>46178</v>
      </c>
      <c r="D14" s="34"/>
      <c r="E14" s="3">
        <v>374.0</v>
      </c>
      <c r="F14" s="14">
        <f t="shared" si="9"/>
        <v>939</v>
      </c>
      <c r="G14" s="29">
        <f t="shared" si="7"/>
        <v>21</v>
      </c>
      <c r="H14" s="24"/>
      <c r="L14" s="21"/>
    </row>
    <row r="15" ht="16.5" customHeight="1">
      <c r="A15" s="25">
        <v>46179.0</v>
      </c>
      <c r="B15" s="26">
        <f t="shared" si="8"/>
        <v>46179</v>
      </c>
      <c r="D15" s="34"/>
      <c r="E15" s="3">
        <v>117.0</v>
      </c>
      <c r="F15" s="14">
        <f t="shared" si="9"/>
        <v>1056</v>
      </c>
      <c r="G15" s="29">
        <f t="shared" si="7"/>
        <v>-96</v>
      </c>
      <c r="H15" s="24"/>
      <c r="L15" s="21"/>
    </row>
    <row r="16" ht="16.5" customHeight="1">
      <c r="A16" s="25">
        <v>46180.0</v>
      </c>
      <c r="B16" s="26">
        <f t="shared" si="8"/>
        <v>46180</v>
      </c>
      <c r="C16" s="27" t="s">
        <v>2722</v>
      </c>
      <c r="D16" s="3">
        <v>1003.0</v>
      </c>
      <c r="E16" s="3">
        <v>2.0</v>
      </c>
      <c r="F16" s="14">
        <f>E16</f>
        <v>2</v>
      </c>
      <c r="G16" s="29">
        <f t="shared" ref="G16:G27" si="10">$D$16-F16</f>
        <v>1001</v>
      </c>
      <c r="H16" s="13">
        <v>46188.0</v>
      </c>
      <c r="I16" s="14">
        <v>1042.0</v>
      </c>
      <c r="J16" s="30" t="s">
        <v>2731</v>
      </c>
      <c r="K16" s="31">
        <v>46162.0</v>
      </c>
      <c r="L16" s="21" t="s">
        <v>1218</v>
      </c>
      <c r="M16" s="37" t="s">
        <v>2723</v>
      </c>
      <c r="Q16" s="23" t="s">
        <v>41</v>
      </c>
      <c r="R16" s="80"/>
    </row>
    <row r="17" ht="16.5" customHeight="1">
      <c r="A17" s="25">
        <v>46181.0</v>
      </c>
      <c r="B17" s="26">
        <f t="shared" si="8"/>
        <v>46181</v>
      </c>
      <c r="C17" s="27"/>
      <c r="D17" s="3"/>
      <c r="E17" s="3">
        <v>87.0</v>
      </c>
      <c r="F17" s="14">
        <f t="shared" ref="F17:F27" si="11">F16+E17</f>
        <v>89</v>
      </c>
      <c r="G17" s="29">
        <f t="shared" si="10"/>
        <v>914</v>
      </c>
      <c r="J17" s="30" t="s">
        <v>2731</v>
      </c>
      <c r="K17" s="31">
        <v>46174.0</v>
      </c>
      <c r="L17" s="21" t="s">
        <v>1218</v>
      </c>
    </row>
    <row r="18" ht="16.5" customHeight="1">
      <c r="A18" s="25">
        <v>46182.0</v>
      </c>
      <c r="B18" s="26">
        <f t="shared" si="8"/>
        <v>46182</v>
      </c>
      <c r="C18" s="12"/>
      <c r="D18" s="34"/>
      <c r="E18" s="3">
        <v>64.0</v>
      </c>
      <c r="F18" s="14">
        <f t="shared" si="11"/>
        <v>153</v>
      </c>
      <c r="G18" s="29">
        <f t="shared" si="10"/>
        <v>850</v>
      </c>
      <c r="J18" s="36"/>
      <c r="L18" s="21"/>
    </row>
    <row r="19" ht="16.5" customHeight="1">
      <c r="A19" s="25">
        <v>46183.0</v>
      </c>
      <c r="B19" s="26">
        <f t="shared" si="8"/>
        <v>46183</v>
      </c>
      <c r="C19" s="12"/>
      <c r="D19" s="34"/>
      <c r="E19" s="3">
        <v>78.0</v>
      </c>
      <c r="F19" s="14">
        <f t="shared" si="11"/>
        <v>231</v>
      </c>
      <c r="G19" s="29">
        <f t="shared" si="10"/>
        <v>772</v>
      </c>
      <c r="L19" s="21"/>
    </row>
    <row r="20" ht="16.5" customHeight="1">
      <c r="A20" s="25">
        <v>46184.0</v>
      </c>
      <c r="B20" s="26">
        <f t="shared" si="8"/>
        <v>46184</v>
      </c>
      <c r="E20" s="3">
        <v>112.0</v>
      </c>
      <c r="F20" s="14">
        <f t="shared" si="11"/>
        <v>343</v>
      </c>
      <c r="G20" s="29">
        <f t="shared" si="10"/>
        <v>660</v>
      </c>
    </row>
    <row r="21" ht="16.5" customHeight="1">
      <c r="A21" s="25">
        <v>46185.0</v>
      </c>
      <c r="B21" s="26">
        <f t="shared" si="8"/>
        <v>46185</v>
      </c>
      <c r="E21" s="3">
        <v>106.0</v>
      </c>
      <c r="F21" s="14">
        <f t="shared" si="11"/>
        <v>449</v>
      </c>
      <c r="G21" s="29">
        <f t="shared" si="10"/>
        <v>554</v>
      </c>
    </row>
    <row r="22" ht="16.5" customHeight="1">
      <c r="A22" s="25">
        <v>46186.0</v>
      </c>
      <c r="B22" s="26">
        <f t="shared" si="8"/>
        <v>46186</v>
      </c>
      <c r="E22" s="3">
        <v>40.0</v>
      </c>
      <c r="F22" s="14">
        <f t="shared" si="11"/>
        <v>489</v>
      </c>
      <c r="G22" s="29">
        <f t="shared" si="10"/>
        <v>514</v>
      </c>
    </row>
    <row r="23" ht="16.5" customHeight="1">
      <c r="A23" s="25">
        <v>46187.0</v>
      </c>
      <c r="B23" s="26">
        <f t="shared" si="8"/>
        <v>46187</v>
      </c>
      <c r="D23" s="14"/>
      <c r="E23" s="3">
        <v>33.0</v>
      </c>
      <c r="F23" s="14">
        <f t="shared" si="11"/>
        <v>522</v>
      </c>
      <c r="G23" s="29">
        <f t="shared" si="10"/>
        <v>481</v>
      </c>
      <c r="H23" s="13"/>
      <c r="I23" s="14"/>
      <c r="J23" s="21"/>
      <c r="K23" s="21"/>
      <c r="L23" s="21"/>
      <c r="M23" s="22"/>
      <c r="N23" s="21"/>
      <c r="O23" s="21"/>
      <c r="P23" s="24"/>
    </row>
    <row r="24" ht="16.5" customHeight="1">
      <c r="A24" s="25">
        <v>46188.0</v>
      </c>
      <c r="B24" s="26">
        <f t="shared" si="8"/>
        <v>46188</v>
      </c>
      <c r="D24" s="14"/>
      <c r="E24" s="3">
        <v>168.0</v>
      </c>
      <c r="F24" s="14">
        <f t="shared" si="11"/>
        <v>690</v>
      </c>
      <c r="G24" s="29">
        <f t="shared" si="10"/>
        <v>313</v>
      </c>
      <c r="H24" s="13"/>
      <c r="I24" s="14"/>
      <c r="J24" s="21"/>
      <c r="K24" s="21"/>
      <c r="L24" s="21"/>
      <c r="M24" s="22"/>
      <c r="N24" s="21"/>
      <c r="O24" s="21"/>
      <c r="P24" s="24"/>
    </row>
    <row r="25" ht="16.5" customHeight="1">
      <c r="A25" s="25">
        <v>46189.0</v>
      </c>
      <c r="B25" s="26">
        <f t="shared" si="8"/>
        <v>46189</v>
      </c>
      <c r="D25" s="14"/>
      <c r="E25" s="3">
        <v>190.0</v>
      </c>
      <c r="F25" s="14">
        <f t="shared" si="11"/>
        <v>880</v>
      </c>
      <c r="G25" s="29">
        <f t="shared" si="10"/>
        <v>123</v>
      </c>
      <c r="H25" s="13"/>
      <c r="I25" s="14"/>
      <c r="J25" s="21"/>
      <c r="K25" s="21"/>
      <c r="L25" s="21"/>
      <c r="M25" s="22"/>
      <c r="N25" s="21"/>
      <c r="O25" s="21"/>
      <c r="P25" s="24"/>
    </row>
    <row r="26" ht="16.5" customHeight="1">
      <c r="A26" s="25">
        <v>46190.0</v>
      </c>
      <c r="B26" s="26">
        <f t="shared" si="8"/>
        <v>46190</v>
      </c>
      <c r="C26" s="46" t="s">
        <v>2740</v>
      </c>
      <c r="D26" s="14"/>
      <c r="E26" s="3">
        <v>90.0</v>
      </c>
      <c r="F26" s="14">
        <f t="shared" si="11"/>
        <v>970</v>
      </c>
      <c r="G26" s="29">
        <f t="shared" si="10"/>
        <v>33</v>
      </c>
      <c r="H26" s="13"/>
      <c r="I26" s="14"/>
      <c r="J26" s="21"/>
      <c r="K26" s="21"/>
      <c r="L26" s="21"/>
      <c r="M26" s="22"/>
      <c r="N26" s="21"/>
      <c r="O26" s="21"/>
      <c r="P26" s="24"/>
    </row>
    <row r="27" ht="16.5" customHeight="1">
      <c r="A27" s="25">
        <v>46191.0</v>
      </c>
      <c r="B27" s="26">
        <f t="shared" si="8"/>
        <v>46191</v>
      </c>
      <c r="D27" s="14"/>
      <c r="E27" s="3">
        <v>0.0</v>
      </c>
      <c r="F27" s="14">
        <f t="shared" si="11"/>
        <v>970</v>
      </c>
      <c r="G27" s="29">
        <f t="shared" si="10"/>
        <v>33</v>
      </c>
      <c r="H27" s="13"/>
      <c r="I27" s="14"/>
      <c r="J27" s="21"/>
      <c r="K27" s="21"/>
      <c r="L27" s="21"/>
      <c r="M27" s="22"/>
      <c r="N27" s="21"/>
      <c r="O27" s="21"/>
      <c r="P27" s="24"/>
    </row>
    <row r="28" ht="16.5" customHeight="1">
      <c r="A28" s="25"/>
      <c r="B28" s="26"/>
      <c r="C28" s="27" t="s">
        <v>2741</v>
      </c>
      <c r="D28" s="3">
        <v>2958.0</v>
      </c>
      <c r="E28" s="3">
        <v>301.0</v>
      </c>
      <c r="F28" s="3">
        <f>E28</f>
        <v>301</v>
      </c>
      <c r="G28" s="9">
        <f t="shared" ref="G28:G35" si="12">$D$28-F28</f>
        <v>2657</v>
      </c>
      <c r="H28" s="13">
        <v>46202.0</v>
      </c>
      <c r="I28" s="14">
        <v>2958.0</v>
      </c>
      <c r="J28" s="30" t="s">
        <v>2744</v>
      </c>
      <c r="K28" s="31">
        <v>46188.0</v>
      </c>
      <c r="L28" s="21" t="s">
        <v>2725</v>
      </c>
      <c r="M28" s="37" t="s">
        <v>2745</v>
      </c>
      <c r="N28" s="21"/>
      <c r="O28" s="21"/>
      <c r="Q28" s="23" t="s">
        <v>2746</v>
      </c>
    </row>
    <row r="29" ht="16.5" customHeight="1">
      <c r="A29" s="25">
        <v>46192.0</v>
      </c>
      <c r="B29" s="26">
        <f t="shared" ref="B29:B37" si="13">A29</f>
        <v>46192</v>
      </c>
      <c r="D29" s="34"/>
      <c r="E29" s="3">
        <v>419.0</v>
      </c>
      <c r="F29" s="3">
        <f t="shared" ref="F29:F35" si="14">F28+E29</f>
        <v>720</v>
      </c>
      <c r="G29" s="9">
        <f t="shared" si="12"/>
        <v>2238</v>
      </c>
      <c r="H29" s="13"/>
      <c r="I29" s="14"/>
      <c r="J29" s="21"/>
      <c r="K29" s="21"/>
      <c r="L29" s="21"/>
      <c r="M29" s="37"/>
      <c r="N29" s="21"/>
      <c r="O29" s="21"/>
    </row>
    <row r="30" ht="16.5" customHeight="1">
      <c r="A30" s="25">
        <v>46193.0</v>
      </c>
      <c r="B30" s="26">
        <f t="shared" si="13"/>
        <v>46193</v>
      </c>
      <c r="D30" s="34"/>
      <c r="E30" s="3">
        <v>414.0</v>
      </c>
      <c r="F30" s="3">
        <f t="shared" si="14"/>
        <v>1134</v>
      </c>
      <c r="G30" s="9">
        <f t="shared" si="12"/>
        <v>1824</v>
      </c>
      <c r="H30" s="13"/>
      <c r="I30" s="14"/>
      <c r="J30" s="21"/>
      <c r="K30" s="21"/>
      <c r="L30" s="21"/>
      <c r="M30" s="37"/>
      <c r="N30" s="21"/>
      <c r="O30" s="21"/>
    </row>
    <row r="31" ht="16.5" customHeight="1">
      <c r="A31" s="25">
        <v>46194.0</v>
      </c>
      <c r="B31" s="26">
        <f t="shared" si="13"/>
        <v>46194</v>
      </c>
      <c r="D31" s="34"/>
      <c r="E31" s="3">
        <v>356.0</v>
      </c>
      <c r="F31" s="3">
        <f t="shared" si="14"/>
        <v>1490</v>
      </c>
      <c r="G31" s="9">
        <f t="shared" si="12"/>
        <v>1468</v>
      </c>
      <c r="H31" s="13"/>
      <c r="I31" s="14"/>
      <c r="J31" s="21"/>
      <c r="K31" s="21"/>
      <c r="L31" s="21"/>
      <c r="M31" s="37"/>
      <c r="N31" s="21"/>
      <c r="O31" s="21"/>
    </row>
    <row r="32" ht="16.5" customHeight="1">
      <c r="A32" s="25">
        <v>46195.0</v>
      </c>
      <c r="B32" s="26">
        <f t="shared" si="13"/>
        <v>46195</v>
      </c>
      <c r="D32" s="34"/>
      <c r="E32" s="3">
        <v>425.0</v>
      </c>
      <c r="F32" s="3">
        <f t="shared" si="14"/>
        <v>1915</v>
      </c>
      <c r="G32" s="9">
        <f t="shared" si="12"/>
        <v>1043</v>
      </c>
      <c r="H32" s="13"/>
      <c r="I32" s="14"/>
      <c r="J32" s="21"/>
      <c r="K32" s="21"/>
      <c r="L32" s="21"/>
      <c r="M32" s="37"/>
      <c r="N32" s="21"/>
      <c r="O32" s="21"/>
    </row>
    <row r="33" ht="16.5" customHeight="1">
      <c r="A33" s="25">
        <v>46196.0</v>
      </c>
      <c r="B33" s="26">
        <f t="shared" si="13"/>
        <v>46196</v>
      </c>
      <c r="D33" s="34"/>
      <c r="E33" s="3">
        <v>432.0</v>
      </c>
      <c r="F33" s="3">
        <f t="shared" si="14"/>
        <v>2347</v>
      </c>
      <c r="G33" s="9">
        <f t="shared" si="12"/>
        <v>611</v>
      </c>
      <c r="H33" s="13"/>
      <c r="I33" s="14"/>
      <c r="J33" s="21"/>
      <c r="K33" s="21"/>
      <c r="L33" s="21"/>
      <c r="M33" s="37"/>
      <c r="N33" s="21"/>
      <c r="O33" s="21"/>
    </row>
    <row r="34" ht="16.5" customHeight="1">
      <c r="A34" s="25">
        <v>46197.0</v>
      </c>
      <c r="B34" s="26">
        <f t="shared" si="13"/>
        <v>46197</v>
      </c>
      <c r="D34" s="34"/>
      <c r="E34" s="3">
        <v>412.0</v>
      </c>
      <c r="F34" s="3">
        <f t="shared" si="14"/>
        <v>2759</v>
      </c>
      <c r="G34" s="9">
        <f t="shared" si="12"/>
        <v>199</v>
      </c>
      <c r="H34" s="13"/>
      <c r="I34" s="14"/>
      <c r="J34" s="21"/>
      <c r="K34" s="21"/>
      <c r="L34" s="21"/>
      <c r="M34" s="37"/>
      <c r="N34" s="21"/>
      <c r="O34" s="21"/>
    </row>
    <row r="35" ht="16.5" customHeight="1">
      <c r="A35" s="25">
        <v>46198.0</v>
      </c>
      <c r="B35" s="26">
        <f t="shared" si="13"/>
        <v>46198</v>
      </c>
      <c r="D35" s="34"/>
      <c r="E35" s="3">
        <v>277.0</v>
      </c>
      <c r="F35" s="3">
        <f t="shared" si="14"/>
        <v>3036</v>
      </c>
      <c r="G35" s="9">
        <f t="shared" si="12"/>
        <v>-78</v>
      </c>
      <c r="H35" s="13"/>
      <c r="I35" s="14"/>
      <c r="J35" s="21"/>
      <c r="K35" s="21"/>
      <c r="L35" s="21"/>
      <c r="M35" s="37"/>
      <c r="N35" s="21"/>
      <c r="O35" s="21"/>
    </row>
    <row r="36" ht="16.5" customHeight="1">
      <c r="A36" s="25">
        <v>46199.0</v>
      </c>
      <c r="B36" s="26">
        <f t="shared" si="13"/>
        <v>46199</v>
      </c>
      <c r="C36" s="27" t="s">
        <v>2752</v>
      </c>
      <c r="D36" s="3">
        <v>300.0</v>
      </c>
      <c r="E36" s="3">
        <v>164.0</v>
      </c>
      <c r="F36" s="14">
        <f>E36</f>
        <v>164</v>
      </c>
      <c r="G36" s="29">
        <f t="shared" ref="G36:G37" si="15">$D$36-F36</f>
        <v>136</v>
      </c>
      <c r="H36" s="1">
        <v>46212.0</v>
      </c>
      <c r="I36" s="14">
        <v>300.0</v>
      </c>
      <c r="J36" s="30" t="s">
        <v>2753</v>
      </c>
      <c r="K36" s="31">
        <v>46195.0</v>
      </c>
      <c r="L36" s="21" t="s">
        <v>2713</v>
      </c>
      <c r="M36" s="23" t="s">
        <v>2754</v>
      </c>
      <c r="Q36" s="23" t="s">
        <v>979</v>
      </c>
      <c r="R36" s="23" t="s">
        <v>2755</v>
      </c>
    </row>
    <row r="37" ht="16.5" customHeight="1">
      <c r="A37" s="25">
        <v>46200.0</v>
      </c>
      <c r="B37" s="26">
        <f t="shared" si="13"/>
        <v>46200</v>
      </c>
      <c r="D37" s="34"/>
      <c r="E37" s="3">
        <v>181.0</v>
      </c>
      <c r="F37" s="14">
        <f>F36+E37</f>
        <v>345</v>
      </c>
      <c r="G37" s="29">
        <f t="shared" si="15"/>
        <v>-45</v>
      </c>
      <c r="J37" s="36"/>
      <c r="M37" s="10"/>
    </row>
    <row r="38" ht="16.5" customHeight="1">
      <c r="A38" s="21"/>
      <c r="B38" s="4"/>
      <c r="C38" s="27" t="s">
        <v>2756</v>
      </c>
      <c r="D38" s="3">
        <f>I40</f>
        <v>4866</v>
      </c>
      <c r="E38" s="3">
        <v>130.0</v>
      </c>
      <c r="F38" s="14">
        <f>E38</f>
        <v>130</v>
      </c>
      <c r="G38" s="29">
        <f t="shared" ref="G38:G46" si="16">$D$38-F38</f>
        <v>4736</v>
      </c>
      <c r="H38" s="1">
        <v>46191.0</v>
      </c>
      <c r="I38" s="14">
        <v>1866.0</v>
      </c>
      <c r="J38" s="30" t="s">
        <v>2757</v>
      </c>
      <c r="K38" s="31">
        <v>46195.0</v>
      </c>
      <c r="L38" s="21" t="s">
        <v>2477</v>
      </c>
      <c r="M38" s="23" t="s">
        <v>2758</v>
      </c>
      <c r="Q38" s="24" t="s">
        <v>151</v>
      </c>
    </row>
    <row r="39" ht="16.5" customHeight="1">
      <c r="A39" s="25">
        <v>46201.0</v>
      </c>
      <c r="B39" s="26">
        <f t="shared" ref="B39:B46" si="17">A39</f>
        <v>46201</v>
      </c>
      <c r="C39" s="27"/>
      <c r="D39" s="3"/>
      <c r="E39" s="3">
        <v>82.0</v>
      </c>
      <c r="F39" s="14">
        <f t="shared" ref="F39:F46" si="18">F38+E39</f>
        <v>212</v>
      </c>
      <c r="G39" s="29">
        <f t="shared" si="16"/>
        <v>4654</v>
      </c>
      <c r="H39" s="1">
        <v>46197.0</v>
      </c>
      <c r="I39" s="14">
        <v>3000.0</v>
      </c>
      <c r="J39" s="30" t="s">
        <v>2757</v>
      </c>
      <c r="K39" s="31">
        <v>46198.0</v>
      </c>
      <c r="L39" s="21" t="s">
        <v>2477</v>
      </c>
      <c r="M39" s="24" t="s">
        <v>2759</v>
      </c>
      <c r="N39" s="23" t="s">
        <v>423</v>
      </c>
      <c r="Q39" s="24" t="s">
        <v>151</v>
      </c>
    </row>
    <row r="40" ht="16.5" customHeight="1">
      <c r="A40" s="25">
        <v>46202.0</v>
      </c>
      <c r="B40" s="26">
        <f t="shared" si="17"/>
        <v>46202</v>
      </c>
      <c r="C40" s="46" t="s">
        <v>392</v>
      </c>
      <c r="D40" s="34"/>
      <c r="E40" s="3">
        <v>0.0</v>
      </c>
      <c r="F40" s="14">
        <f t="shared" si="18"/>
        <v>212</v>
      </c>
      <c r="G40" s="29">
        <f t="shared" si="16"/>
        <v>4654</v>
      </c>
      <c r="I40" s="14">
        <f>SUM(I38:I39)</f>
        <v>4866</v>
      </c>
      <c r="J40" s="36"/>
    </row>
    <row r="41" ht="16.5" customHeight="1">
      <c r="A41" s="25">
        <v>46203.0</v>
      </c>
      <c r="B41" s="26">
        <f t="shared" si="17"/>
        <v>46203</v>
      </c>
      <c r="D41" s="34"/>
      <c r="E41" s="3">
        <v>344.0</v>
      </c>
      <c r="F41" s="14">
        <f t="shared" si="18"/>
        <v>556</v>
      </c>
      <c r="G41" s="29">
        <f t="shared" si="16"/>
        <v>4310</v>
      </c>
      <c r="J41" s="36"/>
      <c r="L41" s="14"/>
      <c r="M41" s="10"/>
    </row>
    <row r="42" ht="16.5" customHeight="1">
      <c r="A42" s="25">
        <v>46204.0</v>
      </c>
      <c r="B42" s="26">
        <f t="shared" si="17"/>
        <v>46204</v>
      </c>
      <c r="C42" s="27"/>
      <c r="D42" s="3"/>
      <c r="E42" s="3">
        <v>958.0</v>
      </c>
      <c r="F42" s="14">
        <f t="shared" si="18"/>
        <v>1514</v>
      </c>
      <c r="G42" s="29">
        <f t="shared" si="16"/>
        <v>3352</v>
      </c>
      <c r="J42" s="30"/>
    </row>
    <row r="43" ht="16.5" customHeight="1">
      <c r="A43" s="25">
        <v>46205.0</v>
      </c>
      <c r="B43" s="26">
        <f t="shared" si="17"/>
        <v>46205</v>
      </c>
      <c r="D43" s="34"/>
      <c r="E43" s="3">
        <v>1078.0</v>
      </c>
      <c r="F43" s="14">
        <f t="shared" si="18"/>
        <v>2592</v>
      </c>
      <c r="G43" s="29">
        <f t="shared" si="16"/>
        <v>2274</v>
      </c>
    </row>
    <row r="44" ht="16.5" customHeight="1">
      <c r="A44" s="25">
        <v>46206.0</v>
      </c>
      <c r="B44" s="26">
        <f t="shared" si="17"/>
        <v>46206</v>
      </c>
      <c r="E44" s="3">
        <v>1032.0</v>
      </c>
      <c r="F44" s="14">
        <f t="shared" si="18"/>
        <v>3624</v>
      </c>
      <c r="G44" s="29">
        <f t="shared" si="16"/>
        <v>1242</v>
      </c>
    </row>
    <row r="45" ht="16.5" customHeight="1">
      <c r="A45" s="25">
        <v>46207.0</v>
      </c>
      <c r="B45" s="26">
        <f t="shared" si="17"/>
        <v>46207</v>
      </c>
      <c r="E45" s="3">
        <v>968.0</v>
      </c>
      <c r="F45" s="14">
        <f t="shared" si="18"/>
        <v>4592</v>
      </c>
      <c r="G45" s="29">
        <f t="shared" si="16"/>
        <v>274</v>
      </c>
    </row>
    <row r="46" ht="16.5" customHeight="1">
      <c r="A46" s="25">
        <v>46208.0</v>
      </c>
      <c r="B46" s="26">
        <f t="shared" si="17"/>
        <v>46208</v>
      </c>
      <c r="E46" s="3">
        <v>594.0</v>
      </c>
      <c r="F46" s="14">
        <f t="shared" si="18"/>
        <v>5186</v>
      </c>
      <c r="G46" s="29">
        <f t="shared" si="16"/>
        <v>-320</v>
      </c>
    </row>
    <row r="47" ht="16.5" customHeight="1">
      <c r="A47" s="25"/>
      <c r="B47" s="26"/>
      <c r="C47" s="27" t="s">
        <v>2722</v>
      </c>
      <c r="D47" s="3">
        <v>43.0</v>
      </c>
      <c r="E47" s="3">
        <v>28.0</v>
      </c>
      <c r="F47" s="14">
        <f>E47</f>
        <v>28</v>
      </c>
      <c r="G47" s="29">
        <f t="shared" ref="G47:G48" si="19">$D$47-F47</f>
        <v>15</v>
      </c>
      <c r="H47" s="1">
        <v>46199.0</v>
      </c>
      <c r="I47" s="14">
        <v>43.0</v>
      </c>
      <c r="J47" s="21" t="s">
        <v>2744</v>
      </c>
      <c r="L47" s="21" t="s">
        <v>2725</v>
      </c>
      <c r="M47" s="24" t="s">
        <v>2723</v>
      </c>
      <c r="Q47" s="24" t="s">
        <v>2763</v>
      </c>
    </row>
    <row r="48" ht="16.5" customHeight="1">
      <c r="A48" s="25">
        <v>46209.0</v>
      </c>
      <c r="B48" s="26">
        <f>A48</f>
        <v>46209</v>
      </c>
      <c r="D48" s="14"/>
      <c r="E48" s="3">
        <v>15.0</v>
      </c>
      <c r="F48" s="3">
        <f>E48+F47</f>
        <v>43</v>
      </c>
      <c r="G48" s="29">
        <f t="shared" si="19"/>
        <v>0</v>
      </c>
      <c r="H48" s="13"/>
      <c r="I48" s="14"/>
      <c r="J48" s="21"/>
      <c r="K48" s="21"/>
      <c r="L48" s="21"/>
      <c r="M48" s="22"/>
      <c r="N48" s="21"/>
      <c r="O48" s="21"/>
      <c r="P48" s="24"/>
    </row>
    <row r="49" ht="16.5" customHeight="1">
      <c r="A49" s="21"/>
      <c r="B49" s="4"/>
      <c r="C49" s="27" t="s">
        <v>2720</v>
      </c>
      <c r="D49" s="3">
        <v>43.0</v>
      </c>
      <c r="E49" s="3">
        <v>43.0</v>
      </c>
      <c r="F49" s="14">
        <f t="shared" ref="F49:F50" si="20">E49</f>
        <v>43</v>
      </c>
      <c r="G49" s="29">
        <f>$D$49-F49</f>
        <v>0</v>
      </c>
      <c r="H49" s="13"/>
      <c r="I49" s="14"/>
      <c r="J49" s="21"/>
      <c r="K49" s="21"/>
      <c r="L49" s="21"/>
      <c r="M49" s="22"/>
      <c r="N49" s="21"/>
      <c r="O49" s="21"/>
      <c r="P49" s="24"/>
    </row>
    <row r="50" ht="16.5" customHeight="1">
      <c r="A50" s="21"/>
      <c r="B50" s="4"/>
      <c r="C50" s="27" t="s">
        <v>2766</v>
      </c>
      <c r="D50" s="3">
        <v>640.0</v>
      </c>
      <c r="E50" s="3">
        <v>400.0</v>
      </c>
      <c r="F50" s="14">
        <f t="shared" si="20"/>
        <v>400</v>
      </c>
      <c r="G50" s="29">
        <f t="shared" ref="G50:G51" si="21">$D$50-F50</f>
        <v>240</v>
      </c>
      <c r="H50" s="1">
        <v>46209.0</v>
      </c>
      <c r="I50" s="14">
        <v>320.0</v>
      </c>
      <c r="J50" s="30" t="s">
        <v>2768</v>
      </c>
      <c r="K50" s="31">
        <v>46198.0</v>
      </c>
      <c r="L50" s="21" t="s">
        <v>2769</v>
      </c>
      <c r="M50" s="23" t="s">
        <v>2770</v>
      </c>
      <c r="N50" s="21"/>
      <c r="O50" s="21"/>
      <c r="P50" s="21"/>
      <c r="Q50" s="24" t="s">
        <v>197</v>
      </c>
      <c r="R50" s="24" t="s">
        <v>309</v>
      </c>
    </row>
    <row r="51" ht="16.5" customHeight="1">
      <c r="A51" s="25">
        <v>46210.0</v>
      </c>
      <c r="B51" s="26">
        <f>A51</f>
        <v>46210</v>
      </c>
      <c r="D51" s="34"/>
      <c r="E51" s="3">
        <v>258.0</v>
      </c>
      <c r="F51" s="14">
        <f>E51+F50</f>
        <v>658</v>
      </c>
      <c r="G51" s="29">
        <f t="shared" si="21"/>
        <v>-18</v>
      </c>
      <c r="H51" s="1">
        <v>46216.0</v>
      </c>
      <c r="I51" s="14">
        <v>320.0</v>
      </c>
      <c r="J51" s="30" t="s">
        <v>2768</v>
      </c>
      <c r="K51" s="31">
        <v>46198.0</v>
      </c>
      <c r="L51" s="21" t="s">
        <v>2769</v>
      </c>
      <c r="M51" s="24" t="s">
        <v>2771</v>
      </c>
      <c r="Q51" s="24" t="s">
        <v>197</v>
      </c>
      <c r="R51" s="24" t="s">
        <v>309</v>
      </c>
    </row>
    <row r="52" ht="16.5" customHeight="1">
      <c r="A52" s="21"/>
      <c r="B52" s="4"/>
      <c r="C52" s="27" t="s">
        <v>2772</v>
      </c>
      <c r="D52" s="3">
        <v>450.0</v>
      </c>
      <c r="E52" s="3">
        <v>259.0</v>
      </c>
      <c r="F52" s="14">
        <f>E52</f>
        <v>259</v>
      </c>
      <c r="G52" s="29">
        <f t="shared" ref="G52:G53" si="22">$D$52-F52</f>
        <v>191</v>
      </c>
      <c r="H52" s="1">
        <v>46216.0</v>
      </c>
      <c r="I52" s="14">
        <v>450.0</v>
      </c>
      <c r="J52" s="30" t="s">
        <v>2775</v>
      </c>
      <c r="K52" s="31">
        <v>46205.0</v>
      </c>
      <c r="L52" s="31" t="s">
        <v>2713</v>
      </c>
      <c r="M52" s="23" t="s">
        <v>2777</v>
      </c>
      <c r="N52" s="24"/>
      <c r="O52" s="24"/>
      <c r="P52" s="24"/>
      <c r="Q52" s="23" t="s">
        <v>197</v>
      </c>
      <c r="R52" s="24" t="s">
        <v>76</v>
      </c>
    </row>
    <row r="53" ht="16.5" customHeight="1">
      <c r="A53" s="25">
        <v>46211.0</v>
      </c>
      <c r="B53" s="26">
        <f>A53</f>
        <v>46211</v>
      </c>
      <c r="D53" s="34"/>
      <c r="E53" s="3">
        <v>242.0</v>
      </c>
      <c r="F53" s="14">
        <f>F52+E53</f>
        <v>501</v>
      </c>
      <c r="G53" s="29">
        <f t="shared" si="22"/>
        <v>-51</v>
      </c>
      <c r="H53" s="21"/>
      <c r="I53" s="14"/>
      <c r="J53" s="14"/>
      <c r="K53" s="24"/>
      <c r="L53" s="24"/>
      <c r="M53" s="23"/>
      <c r="N53" s="24"/>
      <c r="O53" s="24"/>
      <c r="P53" s="24"/>
      <c r="Q53" s="24"/>
      <c r="R53" s="24"/>
    </row>
    <row r="54" ht="16.5" customHeight="1">
      <c r="A54" s="25"/>
      <c r="B54" s="26"/>
      <c r="C54" s="27" t="s">
        <v>2699</v>
      </c>
      <c r="D54" s="3">
        <f>I58</f>
        <v>7458</v>
      </c>
      <c r="E54" s="3">
        <v>902.0</v>
      </c>
      <c r="F54" s="14">
        <f>E54</f>
        <v>902</v>
      </c>
      <c r="G54" s="29">
        <f t="shared" ref="G54:G58" si="23">$D$54-F54</f>
        <v>6556</v>
      </c>
      <c r="H54" s="1">
        <v>46209.0</v>
      </c>
      <c r="I54" s="14">
        <v>15040.0</v>
      </c>
      <c r="J54" s="30" t="s">
        <v>2701</v>
      </c>
      <c r="K54" s="31">
        <v>46191.0</v>
      </c>
      <c r="L54" s="21" t="s">
        <v>2742</v>
      </c>
      <c r="M54" s="23" t="s">
        <v>2743</v>
      </c>
      <c r="Q54" s="23" t="s">
        <v>560</v>
      </c>
    </row>
    <row r="55" ht="16.5" customHeight="1">
      <c r="A55" s="25">
        <v>46212.0</v>
      </c>
      <c r="B55" s="26">
        <f t="shared" ref="B55:B58" si="24">A55</f>
        <v>46212</v>
      </c>
      <c r="D55" s="34"/>
      <c r="E55" s="3">
        <v>1397.0</v>
      </c>
      <c r="F55" s="14">
        <f t="shared" ref="F55:F58" si="25">F54+E55</f>
        <v>2299</v>
      </c>
      <c r="G55" s="29">
        <f t="shared" si="23"/>
        <v>5159</v>
      </c>
      <c r="H55" s="1">
        <v>46216.0</v>
      </c>
      <c r="I55" s="14">
        <v>10168.0</v>
      </c>
      <c r="J55" s="30" t="s">
        <v>2701</v>
      </c>
      <c r="K55" s="31">
        <v>46197.0</v>
      </c>
      <c r="L55" s="21" t="s">
        <v>2747</v>
      </c>
      <c r="M55" s="40" t="s">
        <v>2748</v>
      </c>
      <c r="N55" s="23"/>
      <c r="Q55" s="23" t="s">
        <v>134</v>
      </c>
    </row>
    <row r="56" ht="16.5" customHeight="1">
      <c r="A56" s="25">
        <v>46213.0</v>
      </c>
      <c r="B56" s="26">
        <f t="shared" si="24"/>
        <v>46213</v>
      </c>
      <c r="D56" s="34"/>
      <c r="E56" s="3">
        <v>1598.0</v>
      </c>
      <c r="F56" s="14">
        <f t="shared" si="25"/>
        <v>3897</v>
      </c>
      <c r="G56" s="29">
        <f t="shared" si="23"/>
        <v>3561</v>
      </c>
      <c r="H56" s="1">
        <v>46218.0</v>
      </c>
      <c r="I56" s="14">
        <v>640.0</v>
      </c>
      <c r="J56" s="30" t="s">
        <v>2701</v>
      </c>
      <c r="K56" s="31">
        <v>46206.0</v>
      </c>
      <c r="L56" s="21" t="s">
        <v>2702</v>
      </c>
      <c r="M56" s="40" t="s">
        <v>2749</v>
      </c>
      <c r="N56" s="23" t="s">
        <v>80</v>
      </c>
      <c r="Q56" s="23" t="s">
        <v>549</v>
      </c>
    </row>
    <row r="57" ht="16.5" customHeight="1">
      <c r="A57" s="25">
        <v>46214.0</v>
      </c>
      <c r="B57" s="26">
        <f t="shared" si="24"/>
        <v>46214</v>
      </c>
      <c r="D57" s="34"/>
      <c r="E57" s="3">
        <v>1788.0</v>
      </c>
      <c r="F57" s="14">
        <f t="shared" si="25"/>
        <v>5685</v>
      </c>
      <c r="G57" s="29">
        <f t="shared" si="23"/>
        <v>1773</v>
      </c>
      <c r="I57" s="14">
        <f>SUM(I54:I56)</f>
        <v>25848</v>
      </c>
      <c r="J57" s="30"/>
      <c r="K57" s="31"/>
      <c r="M57" s="24"/>
      <c r="N57" s="23"/>
      <c r="O57" s="24"/>
      <c r="P57" s="24"/>
      <c r="Q57" s="24"/>
    </row>
    <row r="58" ht="16.5" customHeight="1">
      <c r="A58" s="25">
        <v>46215.0</v>
      </c>
      <c r="B58" s="26">
        <f t="shared" si="24"/>
        <v>46215</v>
      </c>
      <c r="D58" s="34"/>
      <c r="E58" s="3">
        <v>1773.0</v>
      </c>
      <c r="F58" s="14">
        <f t="shared" si="25"/>
        <v>7458</v>
      </c>
      <c r="G58" s="29">
        <f t="shared" si="23"/>
        <v>0</v>
      </c>
      <c r="H58" s="21" t="s">
        <v>2750</v>
      </c>
      <c r="I58" s="14">
        <v>7458.0</v>
      </c>
      <c r="J58" s="36"/>
      <c r="N58" s="23"/>
    </row>
    <row r="59" ht="16.5" customHeight="1">
      <c r="A59" s="25"/>
      <c r="B59" s="26"/>
      <c r="D59" s="34"/>
      <c r="E59" s="34"/>
      <c r="F59" s="14"/>
      <c r="G59" s="29"/>
      <c r="H59" s="21" t="s">
        <v>2751</v>
      </c>
      <c r="I59" s="14">
        <v>18390.0</v>
      </c>
      <c r="J59" s="21"/>
      <c r="N59" s="23"/>
    </row>
    <row r="60" ht="16.5" customHeight="1">
      <c r="A60" s="21"/>
      <c r="B60" s="4"/>
      <c r="C60" s="27" t="s">
        <v>2699</v>
      </c>
      <c r="D60" s="3">
        <f>3840+I61</f>
        <v>4342</v>
      </c>
      <c r="E60" s="3">
        <v>12.0</v>
      </c>
      <c r="F60" s="14">
        <f>E60</f>
        <v>12</v>
      </c>
      <c r="G60" s="29">
        <f t="shared" ref="G60:G63" si="26">$D$60-F60</f>
        <v>4330</v>
      </c>
      <c r="H60" s="1">
        <v>46231.0</v>
      </c>
      <c r="I60" s="14">
        <v>3840.0</v>
      </c>
      <c r="J60" s="30" t="s">
        <v>2701</v>
      </c>
      <c r="K60" s="31">
        <v>46213.0</v>
      </c>
      <c r="L60" s="21" t="s">
        <v>2702</v>
      </c>
      <c r="M60" s="23" t="s">
        <v>2774</v>
      </c>
      <c r="N60" s="23" t="s">
        <v>80</v>
      </c>
      <c r="Q60" s="24" t="s">
        <v>1927</v>
      </c>
    </row>
    <row r="61" ht="16.5" customHeight="1">
      <c r="A61" s="25">
        <v>46216.0</v>
      </c>
      <c r="B61" s="26">
        <f t="shared" ref="B61:B63" si="27">A61</f>
        <v>46216</v>
      </c>
      <c r="D61" s="34"/>
      <c r="E61" s="3">
        <v>1759.0</v>
      </c>
      <c r="F61" s="14">
        <f t="shared" ref="F61:F63" si="28">F60+E61</f>
        <v>1771</v>
      </c>
      <c r="G61" s="29">
        <f t="shared" si="26"/>
        <v>2571</v>
      </c>
      <c r="I61" s="14">
        <v>502.0</v>
      </c>
      <c r="J61" s="30" t="s">
        <v>2701</v>
      </c>
      <c r="K61" s="31">
        <v>46217.0</v>
      </c>
      <c r="L61" s="21" t="s">
        <v>2773</v>
      </c>
      <c r="N61" s="23"/>
    </row>
    <row r="62" ht="16.5" customHeight="1">
      <c r="A62" s="25">
        <v>46217.0</v>
      </c>
      <c r="B62" s="26">
        <f t="shared" si="27"/>
        <v>46217</v>
      </c>
      <c r="D62" s="34"/>
      <c r="E62" s="3">
        <v>1735.0</v>
      </c>
      <c r="F62" s="14">
        <f t="shared" si="28"/>
        <v>3506</v>
      </c>
      <c r="G62" s="29">
        <f t="shared" si="26"/>
        <v>836</v>
      </c>
      <c r="J62" s="30" t="s">
        <v>2782</v>
      </c>
      <c r="N62" s="23"/>
    </row>
    <row r="63" ht="16.5" customHeight="1">
      <c r="A63" s="25">
        <v>46218.0</v>
      </c>
      <c r="B63" s="26">
        <f t="shared" si="27"/>
        <v>46218</v>
      </c>
      <c r="D63" s="34"/>
      <c r="E63" s="3">
        <v>976.0</v>
      </c>
      <c r="F63" s="14">
        <f t="shared" si="28"/>
        <v>4482</v>
      </c>
      <c r="G63" s="29">
        <f t="shared" si="26"/>
        <v>-140</v>
      </c>
      <c r="J63" s="36"/>
      <c r="N63" s="23"/>
    </row>
    <row r="64" ht="16.5" customHeight="1">
      <c r="A64" s="25"/>
      <c r="B64" s="26"/>
      <c r="C64" s="27" t="s">
        <v>2700</v>
      </c>
      <c r="D64" s="3">
        <v>50.0</v>
      </c>
      <c r="E64" s="3">
        <v>123.0</v>
      </c>
      <c r="F64" s="14">
        <f t="shared" ref="F64:F65" si="29">E64</f>
        <v>123</v>
      </c>
      <c r="G64" s="29">
        <f>$D$64-F64</f>
        <v>-73</v>
      </c>
      <c r="H64" s="1">
        <v>46230.0</v>
      </c>
      <c r="I64" s="14">
        <v>50.0</v>
      </c>
      <c r="J64" s="21" t="s">
        <v>2704</v>
      </c>
      <c r="L64" s="21" t="s">
        <v>2705</v>
      </c>
      <c r="M64" s="24" t="s">
        <v>2784</v>
      </c>
      <c r="Q64" s="24" t="s">
        <v>2785</v>
      </c>
      <c r="R64" s="24" t="s">
        <v>2707</v>
      </c>
    </row>
    <row r="65" ht="16.5" customHeight="1">
      <c r="A65" s="25"/>
      <c r="B65" s="26"/>
      <c r="C65" s="27" t="s">
        <v>2709</v>
      </c>
      <c r="D65" s="3">
        <f>I67</f>
        <v>210</v>
      </c>
      <c r="E65" s="3">
        <v>27.0</v>
      </c>
      <c r="F65" s="14">
        <f t="shared" si="29"/>
        <v>27</v>
      </c>
      <c r="G65" s="29">
        <f t="shared" ref="G65:G79" si="30">$D$65-F65</f>
        <v>183</v>
      </c>
      <c r="H65" s="1">
        <v>46230.0</v>
      </c>
      <c r="I65" s="14">
        <v>50.0</v>
      </c>
      <c r="J65" s="21" t="s">
        <v>2712</v>
      </c>
      <c r="L65" s="21" t="s">
        <v>2713</v>
      </c>
      <c r="M65" s="24" t="s">
        <v>2787</v>
      </c>
      <c r="Q65" s="24" t="s">
        <v>2785</v>
      </c>
      <c r="R65" s="24" t="s">
        <v>2707</v>
      </c>
    </row>
    <row r="66" ht="16.5" customHeight="1">
      <c r="A66" s="25">
        <v>46219.0</v>
      </c>
      <c r="B66" s="26">
        <f t="shared" ref="B66:B79" si="31">A66</f>
        <v>46219</v>
      </c>
      <c r="E66" s="3">
        <v>178.0</v>
      </c>
      <c r="F66" s="3">
        <f t="shared" ref="F66:F79" si="32">F65+E66</f>
        <v>205</v>
      </c>
      <c r="G66" s="29">
        <f t="shared" si="30"/>
        <v>5</v>
      </c>
      <c r="H66" s="1">
        <v>46234.0</v>
      </c>
      <c r="I66" s="14">
        <v>160.0</v>
      </c>
      <c r="J66" s="30" t="s">
        <v>2712</v>
      </c>
      <c r="K66" s="31">
        <v>46232.0</v>
      </c>
      <c r="L66" s="21" t="s">
        <v>2702</v>
      </c>
      <c r="M66" s="45" t="s">
        <v>2788</v>
      </c>
      <c r="N66" s="23" t="s">
        <v>88</v>
      </c>
      <c r="Q66" s="24" t="s">
        <v>1242</v>
      </c>
      <c r="R66" s="24" t="s">
        <v>2707</v>
      </c>
    </row>
    <row r="67" ht="16.5" customHeight="1">
      <c r="A67" s="25">
        <v>46220.0</v>
      </c>
      <c r="B67" s="26">
        <f t="shared" si="31"/>
        <v>46220</v>
      </c>
      <c r="C67" s="46" t="s">
        <v>2789</v>
      </c>
      <c r="E67" s="3">
        <v>0.0</v>
      </c>
      <c r="F67" s="3">
        <f t="shared" si="32"/>
        <v>205</v>
      </c>
      <c r="G67" s="29">
        <f t="shared" si="30"/>
        <v>5</v>
      </c>
      <c r="I67" s="14">
        <f>SUM(I65:I66)</f>
        <v>210</v>
      </c>
      <c r="J67" s="30"/>
    </row>
    <row r="68" ht="16.5" customHeight="1">
      <c r="A68" s="25">
        <v>46221.0</v>
      </c>
      <c r="B68" s="26">
        <f t="shared" si="31"/>
        <v>46221</v>
      </c>
      <c r="C68" s="46" t="s">
        <v>2789</v>
      </c>
      <c r="D68" s="14"/>
      <c r="E68" s="3">
        <v>0.0</v>
      </c>
      <c r="F68" s="3">
        <f t="shared" si="32"/>
        <v>205</v>
      </c>
      <c r="G68" s="29">
        <f t="shared" si="30"/>
        <v>5</v>
      </c>
      <c r="H68" s="13"/>
      <c r="I68" s="14"/>
      <c r="J68" s="30"/>
      <c r="K68" s="21"/>
      <c r="L68" s="21"/>
      <c r="M68" s="22"/>
      <c r="N68" s="21"/>
      <c r="O68" s="21"/>
      <c r="P68" s="24"/>
    </row>
    <row r="69" ht="16.5" customHeight="1">
      <c r="A69" s="25">
        <v>46222.0</v>
      </c>
      <c r="B69" s="26">
        <f t="shared" si="31"/>
        <v>46222</v>
      </c>
      <c r="C69" s="46" t="s">
        <v>2789</v>
      </c>
      <c r="D69" s="14"/>
      <c r="E69" s="3">
        <v>0.0</v>
      </c>
      <c r="F69" s="3">
        <f t="shared" si="32"/>
        <v>205</v>
      </c>
      <c r="G69" s="29">
        <f t="shared" si="30"/>
        <v>5</v>
      </c>
      <c r="H69" s="13"/>
      <c r="I69" s="14"/>
      <c r="J69" s="30"/>
      <c r="K69" s="21"/>
      <c r="L69" s="21"/>
      <c r="M69" s="22"/>
      <c r="N69" s="21"/>
      <c r="O69" s="21"/>
      <c r="P69" s="24"/>
    </row>
    <row r="70" ht="16.5" customHeight="1">
      <c r="A70" s="25">
        <v>46223.0</v>
      </c>
      <c r="B70" s="26">
        <f t="shared" si="31"/>
        <v>46223</v>
      </c>
      <c r="C70" s="46" t="s">
        <v>2789</v>
      </c>
      <c r="D70" s="14"/>
      <c r="E70" s="3">
        <v>0.0</v>
      </c>
      <c r="F70" s="3">
        <f t="shared" si="32"/>
        <v>205</v>
      </c>
      <c r="G70" s="29">
        <f t="shared" si="30"/>
        <v>5</v>
      </c>
      <c r="H70" s="13"/>
      <c r="I70" s="14"/>
      <c r="J70" s="30"/>
      <c r="K70" s="21"/>
      <c r="L70" s="21"/>
      <c r="M70" s="22"/>
      <c r="N70" s="21"/>
      <c r="O70" s="21"/>
      <c r="P70" s="24"/>
    </row>
    <row r="71" ht="16.5" customHeight="1">
      <c r="A71" s="25">
        <v>46224.0</v>
      </c>
      <c r="B71" s="26">
        <f t="shared" si="31"/>
        <v>46224</v>
      </c>
      <c r="C71" s="46" t="s">
        <v>2789</v>
      </c>
      <c r="D71" s="14"/>
      <c r="E71" s="3">
        <v>0.0</v>
      </c>
      <c r="F71" s="3">
        <f t="shared" si="32"/>
        <v>205</v>
      </c>
      <c r="G71" s="29">
        <f t="shared" si="30"/>
        <v>5</v>
      </c>
      <c r="H71" s="13"/>
      <c r="I71" s="14"/>
      <c r="J71" s="30"/>
      <c r="K71" s="21"/>
      <c r="L71" s="21"/>
      <c r="M71" s="22"/>
      <c r="N71" s="21"/>
      <c r="O71" s="21"/>
      <c r="P71" s="24"/>
    </row>
    <row r="72" ht="16.5" customHeight="1">
      <c r="A72" s="25">
        <v>46225.0</v>
      </c>
      <c r="B72" s="26">
        <f t="shared" si="31"/>
        <v>46225</v>
      </c>
      <c r="C72" s="46" t="s">
        <v>2789</v>
      </c>
      <c r="E72" s="3">
        <v>0.0</v>
      </c>
      <c r="F72" s="3">
        <f t="shared" si="32"/>
        <v>205</v>
      </c>
      <c r="G72" s="29">
        <f t="shared" si="30"/>
        <v>5</v>
      </c>
      <c r="J72" s="27"/>
    </row>
    <row r="73" ht="16.5" customHeight="1">
      <c r="A73" s="25">
        <v>46226.0</v>
      </c>
      <c r="B73" s="26">
        <f t="shared" si="31"/>
        <v>46226</v>
      </c>
      <c r="C73" s="46" t="s">
        <v>2789</v>
      </c>
      <c r="E73" s="3">
        <v>0.0</v>
      </c>
      <c r="F73" s="3">
        <f t="shared" si="32"/>
        <v>205</v>
      </c>
      <c r="G73" s="29">
        <f t="shared" si="30"/>
        <v>5</v>
      </c>
      <c r="J73" s="27"/>
    </row>
    <row r="74" ht="16.5" customHeight="1">
      <c r="A74" s="25">
        <v>46227.0</v>
      </c>
      <c r="B74" s="26">
        <f t="shared" si="31"/>
        <v>46227</v>
      </c>
      <c r="C74" s="46" t="s">
        <v>2789</v>
      </c>
      <c r="E74" s="3">
        <v>0.0</v>
      </c>
      <c r="F74" s="3">
        <f t="shared" si="32"/>
        <v>205</v>
      </c>
      <c r="G74" s="29">
        <f t="shared" si="30"/>
        <v>5</v>
      </c>
      <c r="J74" s="27"/>
    </row>
    <row r="75" ht="16.5" customHeight="1">
      <c r="A75" s="25">
        <v>46228.0</v>
      </c>
      <c r="B75" s="26">
        <f t="shared" si="31"/>
        <v>46228</v>
      </c>
      <c r="C75" s="46" t="s">
        <v>2789</v>
      </c>
      <c r="E75" s="3">
        <v>0.0</v>
      </c>
      <c r="F75" s="3">
        <f t="shared" si="32"/>
        <v>205</v>
      </c>
      <c r="G75" s="29">
        <f t="shared" si="30"/>
        <v>5</v>
      </c>
      <c r="J75" s="27"/>
    </row>
    <row r="76" ht="16.5" customHeight="1">
      <c r="A76" s="25">
        <v>46229.0</v>
      </c>
      <c r="B76" s="26">
        <f t="shared" si="31"/>
        <v>46229</v>
      </c>
      <c r="C76" s="46" t="s">
        <v>2789</v>
      </c>
      <c r="E76" s="3">
        <v>0.0</v>
      </c>
      <c r="F76" s="3">
        <f t="shared" si="32"/>
        <v>205</v>
      </c>
      <c r="G76" s="29">
        <f t="shared" si="30"/>
        <v>5</v>
      </c>
      <c r="J76" s="30"/>
    </row>
    <row r="77" ht="16.5" customHeight="1">
      <c r="A77" s="25">
        <v>46230.0</v>
      </c>
      <c r="B77" s="26">
        <f t="shared" si="31"/>
        <v>46230</v>
      </c>
      <c r="C77" s="46" t="s">
        <v>2789</v>
      </c>
      <c r="E77" s="3">
        <v>0.0</v>
      </c>
      <c r="F77" s="3">
        <f t="shared" si="32"/>
        <v>205</v>
      </c>
      <c r="G77" s="29">
        <f t="shared" si="30"/>
        <v>5</v>
      </c>
      <c r="J77" s="27"/>
    </row>
    <row r="78" ht="16.5" customHeight="1">
      <c r="A78" s="25">
        <v>46231.0</v>
      </c>
      <c r="B78" s="26">
        <f t="shared" si="31"/>
        <v>46231</v>
      </c>
      <c r="C78" s="46" t="s">
        <v>2789</v>
      </c>
      <c r="E78" s="3">
        <v>0.0</v>
      </c>
      <c r="F78" s="3">
        <f t="shared" si="32"/>
        <v>205</v>
      </c>
      <c r="G78" s="29">
        <f t="shared" si="30"/>
        <v>5</v>
      </c>
      <c r="J78" s="27"/>
    </row>
    <row r="79" ht="16.5" customHeight="1">
      <c r="A79" s="25">
        <v>46232.0</v>
      </c>
      <c r="B79" s="26">
        <f t="shared" si="31"/>
        <v>46232</v>
      </c>
      <c r="D79" s="14"/>
      <c r="E79" s="3">
        <v>73.0</v>
      </c>
      <c r="F79" s="3">
        <f t="shared" si="32"/>
        <v>278</v>
      </c>
      <c r="G79" s="29">
        <f t="shared" si="30"/>
        <v>-68</v>
      </c>
      <c r="H79" s="13"/>
      <c r="I79" s="14"/>
      <c r="J79" s="30"/>
      <c r="K79" s="21"/>
      <c r="L79" s="21"/>
      <c r="M79" s="22"/>
      <c r="N79" s="21"/>
      <c r="O79" s="21"/>
      <c r="P79" s="24"/>
    </row>
    <row r="80" ht="16.5" customHeight="1">
      <c r="A80" s="25"/>
      <c r="B80" s="26"/>
      <c r="C80" s="27" t="s">
        <v>2752</v>
      </c>
      <c r="D80" s="3">
        <v>180.0</v>
      </c>
      <c r="E80" s="3">
        <v>119.0</v>
      </c>
      <c r="F80" s="14">
        <f>E80</f>
        <v>119</v>
      </c>
      <c r="G80" s="29">
        <f t="shared" ref="G80:G81" si="33">$D$80-F80</f>
        <v>61</v>
      </c>
      <c r="H80" s="1">
        <v>46232.0</v>
      </c>
      <c r="I80" s="14">
        <v>180.0</v>
      </c>
      <c r="J80" s="30" t="s">
        <v>2753</v>
      </c>
      <c r="K80" s="31">
        <v>46232.0</v>
      </c>
      <c r="L80" s="31" t="s">
        <v>2773</v>
      </c>
      <c r="M80" s="23" t="s">
        <v>2797</v>
      </c>
      <c r="Q80" s="24" t="s">
        <v>1242</v>
      </c>
      <c r="R80" s="23" t="s">
        <v>2798</v>
      </c>
    </row>
    <row r="81" ht="16.5" customHeight="1">
      <c r="A81" s="25">
        <v>46233.0</v>
      </c>
      <c r="B81" s="26">
        <f t="shared" ref="B81:B85" si="34">A81</f>
        <v>46233</v>
      </c>
      <c r="C81" s="27"/>
      <c r="D81" s="3"/>
      <c r="E81" s="3">
        <v>107.0</v>
      </c>
      <c r="F81" s="14">
        <f>F80+E81</f>
        <v>226</v>
      </c>
      <c r="G81" s="29">
        <f t="shared" si="33"/>
        <v>-46</v>
      </c>
      <c r="J81" s="30"/>
      <c r="K81" s="21"/>
      <c r="L81" s="21"/>
      <c r="M81" s="23"/>
    </row>
    <row r="82" ht="16.5" customHeight="1">
      <c r="A82" s="25">
        <v>46234.0</v>
      </c>
      <c r="B82" s="26">
        <f t="shared" si="34"/>
        <v>46234</v>
      </c>
      <c r="C82" s="35" t="s">
        <v>1198</v>
      </c>
      <c r="D82" s="28">
        <f>I86</f>
        <v>1983</v>
      </c>
      <c r="E82" s="28">
        <v>401.0</v>
      </c>
      <c r="F82" s="14">
        <f>E82</f>
        <v>401</v>
      </c>
      <c r="G82" s="29">
        <f t="shared" ref="G82:G85" si="35">$D$82-F82</f>
        <v>1582</v>
      </c>
      <c r="H82" s="1">
        <v>46244.0</v>
      </c>
      <c r="I82" s="14">
        <v>1050.0</v>
      </c>
      <c r="J82" s="30" t="s">
        <v>1200</v>
      </c>
      <c r="K82" s="31">
        <v>46223.0</v>
      </c>
      <c r="L82" s="21" t="s">
        <v>1201</v>
      </c>
      <c r="M82" s="23" t="s">
        <v>2801</v>
      </c>
      <c r="Q82" s="23" t="s">
        <v>241</v>
      </c>
    </row>
    <row r="83" ht="16.5" customHeight="1">
      <c r="A83" s="25">
        <v>46235.0</v>
      </c>
      <c r="B83" s="26">
        <f t="shared" si="34"/>
        <v>46235</v>
      </c>
      <c r="D83" s="33"/>
      <c r="E83" s="28">
        <v>606.0</v>
      </c>
      <c r="F83" s="14">
        <f t="shared" ref="F83:F85" si="36">F82+E83</f>
        <v>1007</v>
      </c>
      <c r="G83" s="29">
        <f t="shared" si="35"/>
        <v>976</v>
      </c>
      <c r="H83" s="1">
        <v>46216.0</v>
      </c>
      <c r="I83" s="14">
        <v>33.0</v>
      </c>
      <c r="J83" s="30" t="s">
        <v>1200</v>
      </c>
      <c r="M83" s="23" t="s">
        <v>1211</v>
      </c>
      <c r="Q83" s="23" t="s">
        <v>59</v>
      </c>
    </row>
    <row r="84" ht="16.5" customHeight="1">
      <c r="A84" s="25">
        <v>46236.0</v>
      </c>
      <c r="B84" s="26">
        <f t="shared" si="34"/>
        <v>46236</v>
      </c>
      <c r="C84" s="27"/>
      <c r="D84" s="27"/>
      <c r="E84" s="28">
        <v>585.0</v>
      </c>
      <c r="F84" s="14">
        <f t="shared" si="36"/>
        <v>1592</v>
      </c>
      <c r="G84" s="29">
        <f t="shared" si="35"/>
        <v>391</v>
      </c>
      <c r="H84" s="42">
        <v>46230.0</v>
      </c>
      <c r="I84" s="3">
        <v>300.0</v>
      </c>
      <c r="J84" s="30" t="s">
        <v>1200</v>
      </c>
      <c r="M84" s="37" t="s">
        <v>1213</v>
      </c>
    </row>
    <row r="85" ht="16.5" customHeight="1">
      <c r="A85" s="25">
        <v>46237.0</v>
      </c>
      <c r="B85" s="26">
        <f t="shared" si="34"/>
        <v>46237</v>
      </c>
      <c r="C85" s="27"/>
      <c r="D85" s="27"/>
      <c r="E85" s="28">
        <v>490.0</v>
      </c>
      <c r="F85" s="14">
        <f t="shared" si="36"/>
        <v>2082</v>
      </c>
      <c r="G85" s="29">
        <f t="shared" si="35"/>
        <v>-99</v>
      </c>
      <c r="H85" s="42">
        <v>46244.0</v>
      </c>
      <c r="I85" s="3">
        <v>600.0</v>
      </c>
      <c r="J85" s="30" t="s">
        <v>1200</v>
      </c>
      <c r="K85" s="31">
        <v>46233.0</v>
      </c>
      <c r="M85" s="41" t="s">
        <v>2802</v>
      </c>
      <c r="Q85" s="23" t="s">
        <v>241</v>
      </c>
    </row>
    <row r="86" ht="16.5" customHeight="1">
      <c r="A86" s="21"/>
      <c r="B86" s="4"/>
      <c r="C86" s="27"/>
      <c r="D86" s="3"/>
      <c r="E86" s="14"/>
      <c r="I86" s="3">
        <f>SUM(I82:I85)</f>
        <v>1983</v>
      </c>
      <c r="J86" s="36"/>
      <c r="K86" s="31"/>
      <c r="Q86" s="23"/>
    </row>
    <row r="87" ht="16.5" customHeight="1">
      <c r="A87" s="25">
        <v>46238.0</v>
      </c>
      <c r="B87" s="26">
        <f t="shared" ref="B87:B89" si="37">A87</f>
        <v>46238</v>
      </c>
      <c r="C87" s="27" t="s">
        <v>2803</v>
      </c>
      <c r="D87" s="3">
        <v>765.0</v>
      </c>
      <c r="E87" s="3">
        <v>323.0</v>
      </c>
      <c r="F87" s="14">
        <f>E87</f>
        <v>323</v>
      </c>
      <c r="G87" s="29">
        <f t="shared" ref="G87:G89" si="38">$D$87-F87</f>
        <v>442</v>
      </c>
      <c r="H87" s="1">
        <v>46268.0</v>
      </c>
      <c r="I87" s="87">
        <v>365.0</v>
      </c>
      <c r="J87" s="30" t="s">
        <v>2807</v>
      </c>
      <c r="K87" s="31">
        <v>46237.0</v>
      </c>
      <c r="L87" s="21" t="s">
        <v>2705</v>
      </c>
      <c r="M87" s="23" t="s">
        <v>2808</v>
      </c>
      <c r="Q87" s="24" t="s">
        <v>2809</v>
      </c>
      <c r="R87" s="23" t="s">
        <v>2362</v>
      </c>
    </row>
    <row r="88" ht="16.5" customHeight="1">
      <c r="A88" s="25">
        <v>46239.0</v>
      </c>
      <c r="B88" s="26">
        <f t="shared" si="37"/>
        <v>46239</v>
      </c>
      <c r="C88" s="27"/>
      <c r="D88" s="3"/>
      <c r="E88" s="3">
        <v>591.0</v>
      </c>
      <c r="F88" s="3">
        <f t="shared" ref="F88:F89" si="39">E88+F87</f>
        <v>914</v>
      </c>
      <c r="G88" s="29">
        <f t="shared" si="38"/>
        <v>-149</v>
      </c>
      <c r="H88" s="13">
        <v>46258.0</v>
      </c>
      <c r="I88" s="87">
        <v>400.0</v>
      </c>
      <c r="J88" s="30" t="s">
        <v>2807</v>
      </c>
      <c r="K88" s="31">
        <v>46237.0</v>
      </c>
      <c r="L88" s="21" t="s">
        <v>2705</v>
      </c>
      <c r="M88" s="37" t="s">
        <v>2811</v>
      </c>
      <c r="N88" s="23" t="s">
        <v>2812</v>
      </c>
      <c r="O88" s="21"/>
      <c r="P88" s="24"/>
      <c r="Q88" s="24" t="s">
        <v>2809</v>
      </c>
      <c r="R88" s="23" t="s">
        <v>585</v>
      </c>
    </row>
    <row r="89" ht="16.5" customHeight="1">
      <c r="A89" s="25">
        <v>46240.0</v>
      </c>
      <c r="B89" s="26">
        <f t="shared" si="37"/>
        <v>46240</v>
      </c>
      <c r="C89" s="27"/>
      <c r="D89" s="3"/>
      <c r="E89" s="3">
        <v>31.0</v>
      </c>
      <c r="F89" s="3">
        <f t="shared" si="39"/>
        <v>945</v>
      </c>
      <c r="G89" s="29">
        <f t="shared" si="38"/>
        <v>-180</v>
      </c>
      <c r="H89" s="13"/>
      <c r="I89" s="14"/>
      <c r="J89" s="30"/>
      <c r="K89" s="31"/>
      <c r="L89" s="21"/>
      <c r="M89" s="37"/>
      <c r="N89" s="23"/>
      <c r="O89" s="21"/>
      <c r="P89" s="24"/>
      <c r="Q89" s="24"/>
      <c r="R89" s="23"/>
    </row>
    <row r="90" ht="16.5" customHeight="1">
      <c r="A90" s="21"/>
      <c r="B90" s="4"/>
      <c r="C90" s="27" t="s">
        <v>2813</v>
      </c>
      <c r="D90" s="3">
        <v>420.0</v>
      </c>
      <c r="E90" s="3">
        <v>346.0</v>
      </c>
      <c r="F90" s="14">
        <f>E90</f>
        <v>346</v>
      </c>
      <c r="G90" s="29">
        <f t="shared" ref="G90:G91" si="40">$D$90-F90</f>
        <v>74</v>
      </c>
      <c r="H90" s="1">
        <v>46251.0</v>
      </c>
      <c r="I90" s="14">
        <v>420.0</v>
      </c>
      <c r="J90" s="30" t="s">
        <v>2807</v>
      </c>
      <c r="K90" s="31">
        <v>46237.0</v>
      </c>
      <c r="L90" s="21" t="s">
        <v>2705</v>
      </c>
      <c r="M90" s="24" t="s">
        <v>2815</v>
      </c>
      <c r="N90" s="21"/>
      <c r="Q90" s="24" t="s">
        <v>2809</v>
      </c>
      <c r="R90" s="24" t="s">
        <v>309</v>
      </c>
    </row>
    <row r="91" ht="16.5" customHeight="1">
      <c r="A91" s="25">
        <v>46241.0</v>
      </c>
      <c r="B91" s="26">
        <f>A91</f>
        <v>46241</v>
      </c>
      <c r="C91" s="27"/>
      <c r="D91" s="3"/>
      <c r="E91" s="3">
        <v>0.0</v>
      </c>
      <c r="F91" s="14">
        <f>F90+E91</f>
        <v>346</v>
      </c>
      <c r="G91" s="29">
        <f t="shared" si="40"/>
        <v>74</v>
      </c>
      <c r="H91" s="1"/>
      <c r="I91" s="14"/>
      <c r="J91" s="36"/>
      <c r="K91" s="31"/>
      <c r="L91" s="21"/>
      <c r="M91" s="24"/>
      <c r="Q91" s="24"/>
      <c r="R91" s="24"/>
    </row>
    <row r="92" ht="16.5" customHeight="1">
      <c r="A92" s="25"/>
      <c r="B92" s="26"/>
      <c r="C92" s="27" t="s">
        <v>2817</v>
      </c>
      <c r="D92" s="3">
        <v>750.0</v>
      </c>
      <c r="E92" s="3">
        <v>123.0</v>
      </c>
      <c r="F92" s="14">
        <f>E92</f>
        <v>123</v>
      </c>
      <c r="G92" s="29">
        <f t="shared" ref="G92:G96" si="41">$D$92-F92</f>
        <v>627</v>
      </c>
      <c r="H92" s="1">
        <v>46272.0</v>
      </c>
      <c r="I92" s="14">
        <v>750.0</v>
      </c>
      <c r="J92" s="30" t="s">
        <v>2818</v>
      </c>
      <c r="K92" s="31">
        <v>46239.0</v>
      </c>
      <c r="L92" s="21" t="s">
        <v>2477</v>
      </c>
      <c r="M92" s="23" t="s">
        <v>2819</v>
      </c>
      <c r="Q92" s="24" t="s">
        <v>607</v>
      </c>
    </row>
    <row r="93" ht="16.5" customHeight="1">
      <c r="A93" s="25">
        <v>46242.0</v>
      </c>
      <c r="B93" s="26">
        <f t="shared" ref="B93:B106" si="42">A93</f>
        <v>46242</v>
      </c>
      <c r="D93" s="34"/>
      <c r="E93" s="3">
        <v>180.0</v>
      </c>
      <c r="F93" s="14">
        <f t="shared" ref="F93:F96" si="43">F92+E93</f>
        <v>303</v>
      </c>
      <c r="G93" s="29">
        <f t="shared" si="41"/>
        <v>447</v>
      </c>
      <c r="M93" s="10"/>
    </row>
    <row r="94" ht="16.5" customHeight="1">
      <c r="A94" s="25">
        <v>46243.0</v>
      </c>
      <c r="B94" s="26">
        <f t="shared" si="42"/>
        <v>46243</v>
      </c>
      <c r="D94" s="34"/>
      <c r="E94" s="3">
        <v>174.0</v>
      </c>
      <c r="F94" s="14">
        <f t="shared" si="43"/>
        <v>477</v>
      </c>
      <c r="G94" s="29">
        <f t="shared" si="41"/>
        <v>273</v>
      </c>
      <c r="M94" s="10"/>
    </row>
    <row r="95" ht="16.5" customHeight="1">
      <c r="A95" s="25">
        <v>46244.0</v>
      </c>
      <c r="B95" s="26">
        <f t="shared" si="42"/>
        <v>46244</v>
      </c>
      <c r="D95" s="34"/>
      <c r="E95" s="3">
        <v>162.0</v>
      </c>
      <c r="F95" s="14">
        <f t="shared" si="43"/>
        <v>639</v>
      </c>
      <c r="G95" s="29">
        <f t="shared" si="41"/>
        <v>111</v>
      </c>
      <c r="M95" s="10"/>
    </row>
    <row r="96" ht="16.5" customHeight="1">
      <c r="A96" s="25">
        <v>46245.0</v>
      </c>
      <c r="B96" s="26">
        <f t="shared" si="42"/>
        <v>46245</v>
      </c>
      <c r="D96" s="34"/>
      <c r="E96" s="3">
        <v>162.0</v>
      </c>
      <c r="F96" s="14">
        <f t="shared" si="43"/>
        <v>801</v>
      </c>
      <c r="G96" s="29">
        <f t="shared" si="41"/>
        <v>-51</v>
      </c>
    </row>
    <row r="97" ht="16.5" customHeight="1">
      <c r="A97" s="25">
        <v>46246.0</v>
      </c>
      <c r="B97" s="26">
        <f t="shared" si="42"/>
        <v>46246</v>
      </c>
      <c r="C97" s="27" t="s">
        <v>2737</v>
      </c>
      <c r="D97" s="3">
        <v>946.0</v>
      </c>
      <c r="E97" s="3">
        <v>551.0</v>
      </c>
      <c r="F97" s="14">
        <f>E97</f>
        <v>551</v>
      </c>
      <c r="G97" s="29">
        <f t="shared" ref="G97:G98" si="44">$D$97-F97</f>
        <v>395</v>
      </c>
      <c r="H97" s="1">
        <v>46260.0</v>
      </c>
      <c r="I97" s="14">
        <v>946.0</v>
      </c>
      <c r="J97" s="30" t="s">
        <v>2738</v>
      </c>
      <c r="K97" s="31">
        <v>46239.0</v>
      </c>
      <c r="L97" s="21" t="s">
        <v>2705</v>
      </c>
      <c r="M97" s="40" t="s">
        <v>2822</v>
      </c>
      <c r="N97" s="23"/>
      <c r="Q97" s="23" t="s">
        <v>860</v>
      </c>
      <c r="R97" s="24"/>
    </row>
    <row r="98" ht="16.5" customHeight="1">
      <c r="A98" s="25">
        <v>46247.0</v>
      </c>
      <c r="B98" s="26">
        <f t="shared" si="42"/>
        <v>46247</v>
      </c>
      <c r="D98" s="34"/>
      <c r="E98" s="3">
        <v>538.0</v>
      </c>
      <c r="F98" s="14">
        <f>F97+E98</f>
        <v>1089</v>
      </c>
      <c r="G98" s="29">
        <f t="shared" si="44"/>
        <v>-143</v>
      </c>
      <c r="H98" s="14"/>
      <c r="I98" s="14"/>
      <c r="J98" s="14"/>
      <c r="K98" s="24"/>
      <c r="L98" s="21"/>
      <c r="M98" s="24"/>
      <c r="N98" s="24"/>
      <c r="O98" s="24"/>
      <c r="P98" s="24"/>
      <c r="Q98" s="24"/>
      <c r="R98" s="24"/>
    </row>
    <row r="99" ht="16.5" customHeight="1">
      <c r="A99" s="25">
        <v>46248.0</v>
      </c>
      <c r="B99" s="26">
        <f t="shared" si="42"/>
        <v>46248</v>
      </c>
      <c r="C99" s="27" t="s">
        <v>1162</v>
      </c>
      <c r="D99" s="3">
        <v>2160.0</v>
      </c>
      <c r="E99" s="3">
        <v>210.0</v>
      </c>
      <c r="F99" s="14">
        <f>E99</f>
        <v>210</v>
      </c>
      <c r="G99" s="9">
        <f t="shared" ref="G99:G106" si="45">$D$99-F99</f>
        <v>1950</v>
      </c>
      <c r="H99" s="1">
        <v>46267.0</v>
      </c>
      <c r="I99" s="14">
        <v>2160.0</v>
      </c>
      <c r="J99" s="30" t="s">
        <v>1163</v>
      </c>
      <c r="K99" s="31">
        <v>46247.0</v>
      </c>
      <c r="L99" s="21" t="s">
        <v>2773</v>
      </c>
      <c r="M99" s="24" t="s">
        <v>2826</v>
      </c>
      <c r="Q99" s="23" t="s">
        <v>384</v>
      </c>
      <c r="R99" s="23" t="s">
        <v>309</v>
      </c>
    </row>
    <row r="100" ht="16.5" customHeight="1">
      <c r="A100" s="25">
        <v>46249.0</v>
      </c>
      <c r="B100" s="26">
        <f t="shared" si="42"/>
        <v>46249</v>
      </c>
      <c r="C100" s="35"/>
      <c r="D100" s="34"/>
      <c r="E100" s="3">
        <v>275.0</v>
      </c>
      <c r="F100" s="14">
        <f t="shared" ref="F100:F106" si="46">F99+E100</f>
        <v>485</v>
      </c>
      <c r="G100" s="9">
        <f t="shared" si="45"/>
        <v>1675</v>
      </c>
      <c r="J100" s="21" t="s">
        <v>2796</v>
      </c>
    </row>
    <row r="101" ht="16.5" customHeight="1">
      <c r="A101" s="25">
        <v>46250.0</v>
      </c>
      <c r="B101" s="26">
        <f t="shared" si="42"/>
        <v>46250</v>
      </c>
      <c r="C101" s="27"/>
      <c r="D101" s="34"/>
      <c r="E101" s="3">
        <v>297.0</v>
      </c>
      <c r="F101" s="14">
        <f t="shared" si="46"/>
        <v>782</v>
      </c>
      <c r="G101" s="9">
        <f t="shared" si="45"/>
        <v>1378</v>
      </c>
    </row>
    <row r="102" ht="16.5" customHeight="1">
      <c r="A102" s="25">
        <v>46251.0</v>
      </c>
      <c r="B102" s="26">
        <f t="shared" si="42"/>
        <v>46251</v>
      </c>
      <c r="D102" s="34"/>
      <c r="E102" s="3">
        <v>303.0</v>
      </c>
      <c r="F102" s="14">
        <f t="shared" si="46"/>
        <v>1085</v>
      </c>
      <c r="G102" s="9">
        <f t="shared" si="45"/>
        <v>1075</v>
      </c>
    </row>
    <row r="103" ht="16.5" customHeight="1">
      <c r="A103" s="25">
        <v>46252.0</v>
      </c>
      <c r="B103" s="26">
        <f t="shared" si="42"/>
        <v>46252</v>
      </c>
      <c r="D103" s="34"/>
      <c r="E103" s="3">
        <v>280.0</v>
      </c>
      <c r="F103" s="14">
        <f t="shared" si="46"/>
        <v>1365</v>
      </c>
      <c r="G103" s="9">
        <f t="shared" si="45"/>
        <v>795</v>
      </c>
    </row>
    <row r="104" ht="16.5" customHeight="1">
      <c r="A104" s="25">
        <v>46253.0</v>
      </c>
      <c r="B104" s="26">
        <f t="shared" si="42"/>
        <v>46253</v>
      </c>
      <c r="D104" s="34"/>
      <c r="E104" s="3">
        <v>309.0</v>
      </c>
      <c r="F104" s="14">
        <f t="shared" si="46"/>
        <v>1674</v>
      </c>
      <c r="G104" s="9">
        <f t="shared" si="45"/>
        <v>486</v>
      </c>
    </row>
    <row r="105" ht="16.5" customHeight="1">
      <c r="A105" s="25">
        <v>46254.0</v>
      </c>
      <c r="B105" s="26">
        <f t="shared" si="42"/>
        <v>46254</v>
      </c>
      <c r="E105" s="3">
        <v>292.0</v>
      </c>
      <c r="F105" s="14">
        <f t="shared" si="46"/>
        <v>1966</v>
      </c>
      <c r="G105" s="9">
        <f t="shared" si="45"/>
        <v>194</v>
      </c>
    </row>
    <row r="106" ht="16.5" customHeight="1">
      <c r="A106" s="25">
        <v>46255.0</v>
      </c>
      <c r="B106" s="26">
        <f t="shared" si="42"/>
        <v>46255</v>
      </c>
      <c r="E106" s="3">
        <v>194.0</v>
      </c>
      <c r="F106" s="14">
        <f t="shared" si="46"/>
        <v>2160</v>
      </c>
      <c r="G106" s="9">
        <f t="shared" si="45"/>
        <v>0</v>
      </c>
    </row>
    <row r="107" ht="16.5" customHeight="1">
      <c r="A107" s="25"/>
      <c r="B107" s="26"/>
      <c r="C107" s="27" t="s">
        <v>1162</v>
      </c>
      <c r="D107" s="3">
        <v>3136.0</v>
      </c>
      <c r="E107" s="3">
        <v>96.0</v>
      </c>
      <c r="F107" s="14">
        <f>E107</f>
        <v>96</v>
      </c>
      <c r="G107" s="29">
        <f t="shared" ref="G107:G121" si="47">$D$107-F107</f>
        <v>3040</v>
      </c>
      <c r="H107" s="1">
        <v>46301.0</v>
      </c>
      <c r="I107" s="14">
        <v>3136.0</v>
      </c>
      <c r="J107" s="30" t="s">
        <v>1163</v>
      </c>
      <c r="K107" s="31">
        <v>46258.0</v>
      </c>
      <c r="L107" s="21" t="s">
        <v>2831</v>
      </c>
      <c r="M107" s="24" t="s">
        <v>2832</v>
      </c>
      <c r="N107" s="24"/>
      <c r="O107" s="24"/>
      <c r="P107" s="24"/>
      <c r="Q107" s="23" t="s">
        <v>315</v>
      </c>
      <c r="R107" s="23" t="s">
        <v>309</v>
      </c>
    </row>
    <row r="108" ht="16.5" customHeight="1">
      <c r="A108" s="25">
        <v>46256.0</v>
      </c>
      <c r="B108" s="26">
        <f t="shared" ref="B108:B121" si="48">A108</f>
        <v>46256</v>
      </c>
      <c r="D108" s="34"/>
      <c r="E108" s="3">
        <v>4.0</v>
      </c>
      <c r="F108" s="14">
        <f t="shared" ref="F108:F121" si="49">F107+E108</f>
        <v>100</v>
      </c>
      <c r="G108" s="29">
        <f t="shared" si="47"/>
        <v>3036</v>
      </c>
      <c r="H108" s="14"/>
      <c r="I108" s="14"/>
      <c r="J108" s="21" t="s">
        <v>2833</v>
      </c>
      <c r="K108" s="24"/>
      <c r="L108" s="24"/>
      <c r="M108" s="24"/>
      <c r="N108" s="24"/>
      <c r="O108" s="24"/>
      <c r="P108" s="24"/>
      <c r="Q108" s="24"/>
      <c r="R108" s="24"/>
    </row>
    <row r="109" ht="16.5" customHeight="1">
      <c r="A109" s="25">
        <v>46257.0</v>
      </c>
      <c r="B109" s="26">
        <f t="shared" si="48"/>
        <v>46257</v>
      </c>
      <c r="D109" s="34"/>
      <c r="E109" s="3">
        <v>0.0</v>
      </c>
      <c r="F109" s="14">
        <f t="shared" si="49"/>
        <v>100</v>
      </c>
      <c r="G109" s="29">
        <f t="shared" si="47"/>
        <v>3036</v>
      </c>
      <c r="H109" s="14"/>
      <c r="I109" s="14"/>
      <c r="J109" s="14"/>
      <c r="K109" s="24"/>
      <c r="L109" s="24"/>
      <c r="M109" s="24"/>
      <c r="N109" s="24"/>
      <c r="O109" s="24"/>
      <c r="P109" s="24"/>
      <c r="Q109" s="24"/>
      <c r="R109" s="24"/>
    </row>
    <row r="110" ht="16.5" customHeight="1">
      <c r="A110" s="25">
        <v>46258.0</v>
      </c>
      <c r="B110" s="26">
        <f t="shared" si="48"/>
        <v>46258</v>
      </c>
      <c r="E110" s="3">
        <v>195.0</v>
      </c>
      <c r="F110" s="14">
        <f t="shared" si="49"/>
        <v>295</v>
      </c>
      <c r="G110" s="29">
        <f t="shared" si="47"/>
        <v>2841</v>
      </c>
      <c r="H110" s="14"/>
      <c r="I110" s="14"/>
      <c r="J110" s="14"/>
      <c r="K110" s="24"/>
      <c r="L110" s="24"/>
      <c r="M110" s="24"/>
      <c r="N110" s="24"/>
      <c r="O110" s="24"/>
      <c r="P110" s="24"/>
      <c r="Q110" s="24"/>
      <c r="R110" s="24"/>
    </row>
    <row r="111" ht="16.5" customHeight="1">
      <c r="A111" s="25">
        <v>46259.0</v>
      </c>
      <c r="B111" s="26">
        <f t="shared" si="48"/>
        <v>46259</v>
      </c>
      <c r="E111" s="3">
        <v>303.0</v>
      </c>
      <c r="F111" s="14">
        <f t="shared" si="49"/>
        <v>598</v>
      </c>
      <c r="G111" s="29">
        <f t="shared" si="47"/>
        <v>2538</v>
      </c>
      <c r="H111" s="14"/>
      <c r="I111" s="14"/>
      <c r="J111" s="14"/>
      <c r="K111" s="24"/>
      <c r="L111" s="24"/>
      <c r="M111" s="24"/>
      <c r="N111" s="24"/>
      <c r="O111" s="24"/>
      <c r="P111" s="24"/>
      <c r="Q111" s="24"/>
      <c r="R111" s="24"/>
    </row>
    <row r="112" ht="16.5" customHeight="1">
      <c r="A112" s="25">
        <v>46260.0</v>
      </c>
      <c r="B112" s="26">
        <f t="shared" si="48"/>
        <v>46260</v>
      </c>
      <c r="E112" s="3">
        <v>233.0</v>
      </c>
      <c r="F112" s="14">
        <f t="shared" si="49"/>
        <v>831</v>
      </c>
      <c r="G112" s="29">
        <f t="shared" si="47"/>
        <v>2305</v>
      </c>
      <c r="H112" s="14"/>
      <c r="I112" s="14"/>
      <c r="J112" s="14"/>
      <c r="K112" s="24"/>
      <c r="L112" s="24"/>
      <c r="M112" s="24"/>
      <c r="N112" s="24"/>
      <c r="O112" s="24"/>
      <c r="P112" s="24"/>
      <c r="Q112" s="24"/>
      <c r="R112" s="24"/>
    </row>
    <row r="113" ht="16.5" customHeight="1">
      <c r="A113" s="25">
        <v>46261.0</v>
      </c>
      <c r="B113" s="26">
        <f t="shared" si="48"/>
        <v>46261</v>
      </c>
      <c r="E113" s="3">
        <v>296.0</v>
      </c>
      <c r="F113" s="14">
        <f t="shared" si="49"/>
        <v>1127</v>
      </c>
      <c r="G113" s="29">
        <f t="shared" si="47"/>
        <v>2009</v>
      </c>
      <c r="H113" s="14"/>
      <c r="I113" s="14"/>
      <c r="J113" s="14"/>
      <c r="K113" s="24"/>
      <c r="L113" s="24"/>
      <c r="M113" s="24"/>
      <c r="N113" s="24"/>
      <c r="O113" s="24"/>
      <c r="P113" s="24"/>
      <c r="Q113" s="24"/>
      <c r="R113" s="24"/>
    </row>
    <row r="114" ht="16.5" customHeight="1">
      <c r="A114" s="25">
        <v>46262.0</v>
      </c>
      <c r="B114" s="26">
        <f t="shared" si="48"/>
        <v>46262</v>
      </c>
      <c r="E114" s="3">
        <v>292.0</v>
      </c>
      <c r="F114" s="14">
        <f t="shared" si="49"/>
        <v>1419</v>
      </c>
      <c r="G114" s="29">
        <f t="shared" si="47"/>
        <v>1717</v>
      </c>
      <c r="H114" s="14"/>
      <c r="I114" s="14"/>
      <c r="J114" s="14"/>
      <c r="K114" s="24"/>
      <c r="L114" s="24"/>
      <c r="M114" s="24"/>
      <c r="N114" s="24"/>
      <c r="O114" s="24"/>
      <c r="P114" s="24"/>
      <c r="Q114" s="24"/>
      <c r="R114" s="24"/>
    </row>
    <row r="115" ht="16.5" customHeight="1">
      <c r="A115" s="25">
        <v>46263.0</v>
      </c>
      <c r="B115" s="26">
        <f t="shared" si="48"/>
        <v>46263</v>
      </c>
      <c r="E115" s="3">
        <v>285.0</v>
      </c>
      <c r="F115" s="14">
        <f t="shared" si="49"/>
        <v>1704</v>
      </c>
      <c r="G115" s="29">
        <f t="shared" si="47"/>
        <v>1432</v>
      </c>
      <c r="H115" s="14"/>
      <c r="I115" s="14"/>
      <c r="J115" s="14"/>
      <c r="K115" s="24"/>
      <c r="L115" s="24"/>
      <c r="M115" s="24"/>
      <c r="N115" s="24"/>
      <c r="O115" s="24"/>
      <c r="P115" s="24"/>
      <c r="Q115" s="24"/>
      <c r="R115" s="24"/>
    </row>
    <row r="116" ht="16.5" customHeight="1">
      <c r="A116" s="25">
        <v>46264.0</v>
      </c>
      <c r="B116" s="26">
        <f t="shared" si="48"/>
        <v>46264</v>
      </c>
      <c r="E116" s="3">
        <v>300.0</v>
      </c>
      <c r="F116" s="14">
        <f t="shared" si="49"/>
        <v>2004</v>
      </c>
      <c r="G116" s="29">
        <f t="shared" si="47"/>
        <v>1132</v>
      </c>
      <c r="H116" s="14"/>
      <c r="I116" s="14"/>
      <c r="J116" s="14"/>
      <c r="K116" s="24"/>
      <c r="L116" s="24"/>
      <c r="M116" s="24"/>
      <c r="N116" s="24"/>
      <c r="O116" s="24"/>
      <c r="P116" s="24"/>
      <c r="Q116" s="24"/>
      <c r="R116" s="24"/>
    </row>
    <row r="117" ht="16.5" customHeight="1">
      <c r="A117" s="25">
        <v>46265.0</v>
      </c>
      <c r="B117" s="26">
        <f t="shared" si="48"/>
        <v>46265</v>
      </c>
      <c r="E117" s="3">
        <v>268.0</v>
      </c>
      <c r="F117" s="14">
        <f t="shared" si="49"/>
        <v>2272</v>
      </c>
      <c r="G117" s="29">
        <f t="shared" si="47"/>
        <v>864</v>
      </c>
      <c r="H117" s="14"/>
      <c r="I117" s="14"/>
      <c r="J117" s="14"/>
      <c r="K117" s="24"/>
      <c r="L117" s="24"/>
      <c r="M117" s="24"/>
      <c r="N117" s="24"/>
      <c r="O117" s="24"/>
      <c r="P117" s="24"/>
      <c r="Q117" s="24"/>
      <c r="R117" s="24"/>
    </row>
    <row r="118" ht="16.5" customHeight="1">
      <c r="A118" s="25">
        <v>46266.0</v>
      </c>
      <c r="B118" s="26">
        <f t="shared" si="48"/>
        <v>46266</v>
      </c>
      <c r="E118" s="3">
        <v>295.0</v>
      </c>
      <c r="F118" s="14">
        <f t="shared" si="49"/>
        <v>2567</v>
      </c>
      <c r="G118" s="29">
        <f t="shared" si="47"/>
        <v>569</v>
      </c>
      <c r="H118" s="14"/>
      <c r="I118" s="14"/>
      <c r="J118" s="14"/>
      <c r="K118" s="24"/>
      <c r="L118" s="24"/>
      <c r="M118" s="24"/>
      <c r="N118" s="24"/>
      <c r="O118" s="24"/>
      <c r="P118" s="24"/>
      <c r="Q118" s="24"/>
      <c r="R118" s="24"/>
    </row>
    <row r="119" ht="16.5" customHeight="1">
      <c r="A119" s="25">
        <v>46267.0</v>
      </c>
      <c r="B119" s="26">
        <f t="shared" si="48"/>
        <v>46267</v>
      </c>
      <c r="D119" s="14"/>
      <c r="E119" s="3">
        <v>300.0</v>
      </c>
      <c r="F119" s="14">
        <f t="shared" si="49"/>
        <v>2867</v>
      </c>
      <c r="G119" s="29">
        <f t="shared" si="47"/>
        <v>269</v>
      </c>
      <c r="H119" s="13"/>
      <c r="I119" s="14"/>
      <c r="J119" s="21"/>
      <c r="K119" s="21"/>
      <c r="L119" s="21"/>
      <c r="M119" s="22"/>
      <c r="N119" s="21"/>
      <c r="O119" s="21"/>
      <c r="P119" s="24"/>
    </row>
    <row r="120" ht="16.5" customHeight="1">
      <c r="A120" s="25">
        <v>46268.0</v>
      </c>
      <c r="B120" s="26">
        <f t="shared" si="48"/>
        <v>46268</v>
      </c>
      <c r="D120" s="14"/>
      <c r="E120" s="3">
        <v>225.0</v>
      </c>
      <c r="F120" s="14">
        <f t="shared" si="49"/>
        <v>3092</v>
      </c>
      <c r="G120" s="29">
        <f t="shared" si="47"/>
        <v>44</v>
      </c>
      <c r="H120" s="13"/>
      <c r="I120" s="14"/>
      <c r="J120" s="21"/>
      <c r="K120" s="21"/>
      <c r="L120" s="21"/>
      <c r="M120" s="22"/>
      <c r="N120" s="21"/>
      <c r="O120" s="21"/>
      <c r="P120" s="24"/>
    </row>
    <row r="121" ht="16.5" customHeight="1">
      <c r="A121" s="25">
        <v>46269.0</v>
      </c>
      <c r="B121" s="26">
        <f t="shared" si="48"/>
        <v>46269</v>
      </c>
      <c r="D121" s="14"/>
      <c r="E121" s="3">
        <v>98.0</v>
      </c>
      <c r="F121" s="14">
        <f t="shared" si="49"/>
        <v>3190</v>
      </c>
      <c r="G121" s="29">
        <f t="shared" si="47"/>
        <v>-54</v>
      </c>
      <c r="H121" s="13"/>
      <c r="I121" s="14"/>
      <c r="J121" s="21"/>
      <c r="K121" s="21"/>
      <c r="L121" s="21"/>
      <c r="M121" s="22"/>
      <c r="N121" s="21"/>
      <c r="O121" s="21"/>
      <c r="P121" s="24"/>
    </row>
    <row r="122" ht="16.5" customHeight="1">
      <c r="A122" s="21"/>
      <c r="B122" s="4"/>
      <c r="C122" s="27" t="s">
        <v>2766</v>
      </c>
      <c r="D122" s="3">
        <v>1500.0</v>
      </c>
      <c r="E122" s="3">
        <v>401.0</v>
      </c>
      <c r="F122" s="14">
        <f>E122</f>
        <v>401</v>
      </c>
      <c r="G122" s="29">
        <f t="shared" ref="G122:G125" si="50">$D$122-F122</f>
        <v>1099</v>
      </c>
      <c r="H122" s="1">
        <v>46295.0</v>
      </c>
      <c r="I122" s="14">
        <v>1500.0</v>
      </c>
      <c r="J122" s="30" t="s">
        <v>2768</v>
      </c>
      <c r="K122" s="31">
        <v>46266.0</v>
      </c>
      <c r="L122" s="21" t="s">
        <v>2702</v>
      </c>
      <c r="M122" s="23" t="s">
        <v>2845</v>
      </c>
      <c r="N122" s="21"/>
      <c r="O122" s="21"/>
      <c r="P122" s="21"/>
      <c r="Q122" s="24" t="s">
        <v>372</v>
      </c>
      <c r="R122" s="24" t="s">
        <v>309</v>
      </c>
    </row>
    <row r="123" ht="16.5" customHeight="1">
      <c r="A123" s="25">
        <v>46270.0</v>
      </c>
      <c r="B123" s="26">
        <f t="shared" ref="B123:B125" si="51">A123</f>
        <v>46270</v>
      </c>
      <c r="D123" s="34"/>
      <c r="E123" s="3">
        <v>504.0</v>
      </c>
      <c r="F123" s="14">
        <f t="shared" ref="F123:F125" si="52">F122+E123</f>
        <v>905</v>
      </c>
      <c r="G123" s="29">
        <f t="shared" si="50"/>
        <v>595</v>
      </c>
      <c r="H123" s="1"/>
      <c r="I123" s="14"/>
      <c r="J123" s="30"/>
      <c r="K123" s="31"/>
      <c r="L123" s="21"/>
      <c r="M123" s="40"/>
      <c r="N123" s="23"/>
      <c r="Q123" s="23"/>
      <c r="R123" s="24"/>
    </row>
    <row r="124" ht="16.5" customHeight="1">
      <c r="A124" s="25">
        <v>46271.0</v>
      </c>
      <c r="B124" s="26">
        <f t="shared" si="51"/>
        <v>46271</v>
      </c>
      <c r="D124" s="34"/>
      <c r="E124" s="3">
        <v>564.0</v>
      </c>
      <c r="F124" s="14">
        <f t="shared" si="52"/>
        <v>1469</v>
      </c>
      <c r="G124" s="29">
        <f t="shared" si="50"/>
        <v>31</v>
      </c>
      <c r="H124" s="14"/>
      <c r="I124" s="14"/>
      <c r="J124" s="14"/>
      <c r="K124" s="24"/>
      <c r="L124" s="21"/>
      <c r="M124" s="24"/>
      <c r="N124" s="24"/>
      <c r="O124" s="24"/>
      <c r="P124" s="24"/>
      <c r="Q124" s="24"/>
      <c r="R124" s="24"/>
    </row>
    <row r="125" ht="16.5" customHeight="1">
      <c r="A125" s="25">
        <v>46272.0</v>
      </c>
      <c r="B125" s="26">
        <f t="shared" si="51"/>
        <v>46272</v>
      </c>
      <c r="D125" s="34"/>
      <c r="E125" s="3">
        <v>170.0</v>
      </c>
      <c r="F125" s="14">
        <f t="shared" si="52"/>
        <v>1639</v>
      </c>
      <c r="G125" s="29">
        <f t="shared" si="50"/>
        <v>-139</v>
      </c>
      <c r="H125" s="13"/>
      <c r="I125" s="14"/>
      <c r="J125" s="21"/>
      <c r="K125" s="21"/>
      <c r="L125" s="21"/>
      <c r="M125" s="22"/>
      <c r="N125" s="21"/>
      <c r="O125" s="21"/>
      <c r="P125" s="24"/>
    </row>
    <row r="126" ht="16.5" customHeight="1">
      <c r="A126" s="25"/>
      <c r="B126" s="26"/>
      <c r="C126" s="27" t="s">
        <v>2816</v>
      </c>
      <c r="D126" s="3">
        <f>I127</f>
        <v>112</v>
      </c>
      <c r="E126" s="3">
        <v>58.0</v>
      </c>
      <c r="F126" s="14">
        <f>E126</f>
        <v>58</v>
      </c>
      <c r="G126" s="29">
        <f t="shared" ref="G126:G129" si="53">$D$126-F126</f>
        <v>54</v>
      </c>
      <c r="H126" s="1">
        <v>46280.0</v>
      </c>
      <c r="I126" s="14">
        <v>310.0</v>
      </c>
      <c r="J126" s="36" t="s">
        <v>2804</v>
      </c>
      <c r="K126" s="31"/>
      <c r="M126" s="24" t="s">
        <v>2806</v>
      </c>
      <c r="Q126" s="24" t="s">
        <v>750</v>
      </c>
    </row>
    <row r="127" ht="16.5" customHeight="1">
      <c r="A127" s="25">
        <v>46273.0</v>
      </c>
      <c r="B127" s="26">
        <f t="shared" ref="B127:B162" si="54">A127</f>
        <v>46273</v>
      </c>
      <c r="C127" s="44"/>
      <c r="D127" s="34"/>
      <c r="E127" s="3">
        <v>54.0</v>
      </c>
      <c r="F127" s="14">
        <f t="shared" ref="F127:F129" si="55">F126+E127</f>
        <v>112</v>
      </c>
      <c r="G127" s="29">
        <f t="shared" si="53"/>
        <v>0</v>
      </c>
      <c r="H127" s="21" t="s">
        <v>2750</v>
      </c>
      <c r="I127" s="14">
        <v>112.0</v>
      </c>
    </row>
    <row r="128" ht="16.5" customHeight="1">
      <c r="A128" s="25">
        <v>46274.0</v>
      </c>
      <c r="B128" s="26">
        <f t="shared" si="54"/>
        <v>46274</v>
      </c>
      <c r="C128" s="27" t="s">
        <v>392</v>
      </c>
      <c r="D128" s="34"/>
      <c r="E128" s="3">
        <v>0.0</v>
      </c>
      <c r="F128" s="14">
        <f t="shared" si="55"/>
        <v>112</v>
      </c>
      <c r="G128" s="29">
        <f t="shared" si="53"/>
        <v>0</v>
      </c>
      <c r="H128" s="21" t="s">
        <v>2751</v>
      </c>
      <c r="I128" s="14">
        <v>198.0</v>
      </c>
    </row>
    <row r="129" ht="16.5" customHeight="1">
      <c r="A129" s="25">
        <v>46275.0</v>
      </c>
      <c r="B129" s="26">
        <f t="shared" si="54"/>
        <v>46275</v>
      </c>
      <c r="C129" s="27" t="s">
        <v>392</v>
      </c>
      <c r="D129" s="34"/>
      <c r="E129" s="3">
        <v>0.0</v>
      </c>
      <c r="F129" s="14">
        <f t="shared" si="55"/>
        <v>112</v>
      </c>
      <c r="G129" s="29">
        <f t="shared" si="53"/>
        <v>0</v>
      </c>
    </row>
    <row r="130" ht="16.5" customHeight="1">
      <c r="A130" s="25">
        <v>46276.0</v>
      </c>
      <c r="B130" s="26">
        <f t="shared" si="54"/>
        <v>46276</v>
      </c>
      <c r="C130" s="27" t="s">
        <v>392</v>
      </c>
      <c r="D130" s="34"/>
      <c r="E130" s="34"/>
      <c r="F130" s="14"/>
      <c r="G130" s="29"/>
    </row>
    <row r="131" ht="16.5" customHeight="1">
      <c r="A131" s="25">
        <v>46277.0</v>
      </c>
      <c r="B131" s="26">
        <f t="shared" si="54"/>
        <v>46277</v>
      </c>
      <c r="C131" s="27" t="s">
        <v>392</v>
      </c>
      <c r="E131" s="34"/>
      <c r="F131" s="14"/>
      <c r="G131" s="29"/>
    </row>
    <row r="132" ht="16.5" customHeight="1">
      <c r="A132" s="25">
        <v>46278.0</v>
      </c>
      <c r="B132" s="26">
        <f t="shared" si="54"/>
        <v>46278</v>
      </c>
      <c r="C132" s="27" t="s">
        <v>392</v>
      </c>
      <c r="D132" s="14"/>
      <c r="E132" s="34"/>
      <c r="F132" s="14"/>
      <c r="G132" s="29"/>
      <c r="H132" s="13"/>
      <c r="I132" s="14"/>
      <c r="J132" s="21"/>
      <c r="K132" s="21"/>
      <c r="L132" s="21"/>
      <c r="M132" s="22"/>
      <c r="N132" s="21"/>
      <c r="O132" s="21"/>
      <c r="P132" s="24"/>
    </row>
    <row r="133" ht="16.5" customHeight="1">
      <c r="A133" s="25">
        <v>46279.0</v>
      </c>
      <c r="B133" s="26">
        <f t="shared" si="54"/>
        <v>46279</v>
      </c>
      <c r="C133" s="27" t="s">
        <v>392</v>
      </c>
      <c r="D133" s="14"/>
      <c r="E133" s="34"/>
      <c r="F133" s="14"/>
      <c r="G133" s="29"/>
      <c r="H133" s="13"/>
      <c r="I133" s="14"/>
      <c r="J133" s="21"/>
      <c r="K133" s="21"/>
      <c r="L133" s="21"/>
      <c r="M133" s="22"/>
      <c r="N133" s="21"/>
      <c r="O133" s="21"/>
      <c r="P133" s="24"/>
    </row>
    <row r="134" ht="16.5" customHeight="1">
      <c r="A134" s="25">
        <v>46280.0</v>
      </c>
      <c r="B134" s="26">
        <f t="shared" si="54"/>
        <v>46280</v>
      </c>
      <c r="C134" s="27" t="s">
        <v>2814</v>
      </c>
      <c r="D134" s="3">
        <f>I136</f>
        <v>191</v>
      </c>
      <c r="E134" s="3">
        <v>6.0</v>
      </c>
      <c r="F134" s="14">
        <f>E134</f>
        <v>6</v>
      </c>
      <c r="G134" s="29">
        <f t="shared" ref="G134:G137" si="56">$D$134-F134</f>
        <v>185</v>
      </c>
      <c r="H134" s="1">
        <v>46287.0</v>
      </c>
      <c r="I134" s="14">
        <v>300.0</v>
      </c>
      <c r="J134" s="36" t="s">
        <v>2816</v>
      </c>
      <c r="K134" s="31"/>
      <c r="M134" s="24" t="s">
        <v>2806</v>
      </c>
      <c r="Q134" s="24" t="s">
        <v>750</v>
      </c>
    </row>
    <row r="135" ht="16.5" customHeight="1">
      <c r="A135" s="25">
        <v>46281.0</v>
      </c>
      <c r="B135" s="26">
        <f t="shared" si="54"/>
        <v>46281</v>
      </c>
      <c r="C135" s="44"/>
      <c r="D135" s="34"/>
      <c r="E135" s="34">
        <v>60.0</v>
      </c>
      <c r="F135" s="14">
        <f t="shared" ref="F135:F137" si="57">F134+E135</f>
        <v>66</v>
      </c>
      <c r="G135" s="29">
        <f t="shared" si="56"/>
        <v>125</v>
      </c>
      <c r="H135" s="21" t="s">
        <v>2751</v>
      </c>
      <c r="I135" s="14">
        <v>109.0</v>
      </c>
    </row>
    <row r="136" ht="16.5" customHeight="1">
      <c r="A136" s="25">
        <v>46282.0</v>
      </c>
      <c r="B136" s="26">
        <f t="shared" si="54"/>
        <v>46282</v>
      </c>
      <c r="D136" s="34"/>
      <c r="E136" s="34">
        <v>60.0</v>
      </c>
      <c r="F136" s="14">
        <f t="shared" si="57"/>
        <v>126</v>
      </c>
      <c r="G136" s="29">
        <f t="shared" si="56"/>
        <v>65</v>
      </c>
      <c r="H136" s="21" t="s">
        <v>2750</v>
      </c>
      <c r="I136" s="14">
        <v>191.0</v>
      </c>
    </row>
    <row r="137" ht="16.5" customHeight="1">
      <c r="A137" s="25">
        <v>46283.0</v>
      </c>
      <c r="B137" s="26">
        <f t="shared" si="54"/>
        <v>46283</v>
      </c>
      <c r="D137" s="14"/>
      <c r="E137" s="34">
        <v>60.0</v>
      </c>
      <c r="F137" s="14">
        <f t="shared" si="57"/>
        <v>186</v>
      </c>
      <c r="G137" s="29">
        <f t="shared" si="56"/>
        <v>5</v>
      </c>
      <c r="H137" s="13"/>
      <c r="I137" s="14"/>
      <c r="J137" s="21"/>
      <c r="K137" s="21"/>
      <c r="L137" s="21"/>
      <c r="M137" s="22"/>
      <c r="N137" s="21"/>
      <c r="O137" s="21"/>
      <c r="P137" s="24"/>
    </row>
    <row r="138" ht="16.5" customHeight="1">
      <c r="A138" s="25">
        <v>46284.0</v>
      </c>
      <c r="B138" s="26">
        <f t="shared" si="54"/>
        <v>46284</v>
      </c>
      <c r="C138" s="27" t="s">
        <v>2772</v>
      </c>
      <c r="D138" s="3">
        <v>460.0</v>
      </c>
      <c r="E138" s="34">
        <v>300.0</v>
      </c>
      <c r="F138" s="14">
        <f>E138</f>
        <v>300</v>
      </c>
      <c r="G138" s="29">
        <f t="shared" ref="G138:G139" si="58">$D$138-F138</f>
        <v>160</v>
      </c>
      <c r="H138" s="1">
        <v>46286.0</v>
      </c>
      <c r="I138" s="14">
        <v>460.0</v>
      </c>
      <c r="J138" s="30" t="s">
        <v>2775</v>
      </c>
      <c r="K138" s="31">
        <v>46279.0</v>
      </c>
      <c r="L138" s="21" t="s">
        <v>2705</v>
      </c>
      <c r="M138" s="23" t="s">
        <v>2847</v>
      </c>
      <c r="Q138" s="23" t="s">
        <v>345</v>
      </c>
      <c r="R138" s="24" t="s">
        <v>76</v>
      </c>
    </row>
    <row r="139" ht="16.5" customHeight="1">
      <c r="A139" s="25">
        <v>46285.0</v>
      </c>
      <c r="B139" s="26">
        <f t="shared" si="54"/>
        <v>46285</v>
      </c>
      <c r="D139" s="34"/>
      <c r="E139" s="34">
        <v>600.0</v>
      </c>
      <c r="F139" s="14">
        <f>F138+E139</f>
        <v>900</v>
      </c>
      <c r="G139" s="29">
        <f t="shared" si="58"/>
        <v>-440</v>
      </c>
      <c r="J139" s="21"/>
      <c r="M139" s="23"/>
    </row>
    <row r="140" ht="16.5" customHeight="1">
      <c r="A140" s="25">
        <v>46286.0</v>
      </c>
      <c r="B140" s="26">
        <f t="shared" si="54"/>
        <v>46286</v>
      </c>
      <c r="C140" s="27" t="s">
        <v>2732</v>
      </c>
      <c r="D140" s="3">
        <f>I143</f>
        <v>7325</v>
      </c>
      <c r="E140" s="34">
        <v>400.0</v>
      </c>
      <c r="F140" s="3">
        <f>E140</f>
        <v>400</v>
      </c>
      <c r="G140" s="9">
        <f t="shared" ref="G140:G149" si="59">$D$140-F140</f>
        <v>6925</v>
      </c>
      <c r="H140" s="13">
        <v>46295.0</v>
      </c>
      <c r="I140" s="14">
        <v>3825.0</v>
      </c>
      <c r="J140" s="30" t="s">
        <v>2733</v>
      </c>
      <c r="K140" s="31">
        <v>46275.0</v>
      </c>
      <c r="L140" s="31" t="s">
        <v>2773</v>
      </c>
      <c r="M140" s="37" t="s">
        <v>2848</v>
      </c>
      <c r="N140" s="21"/>
      <c r="O140" s="21"/>
      <c r="P140" s="24"/>
      <c r="Q140" s="23" t="s">
        <v>1167</v>
      </c>
    </row>
    <row r="141" ht="16.5" customHeight="1">
      <c r="A141" s="25">
        <v>46287.0</v>
      </c>
      <c r="B141" s="26">
        <f t="shared" si="54"/>
        <v>46287</v>
      </c>
      <c r="D141" s="34"/>
      <c r="E141" s="34">
        <v>800.0</v>
      </c>
      <c r="F141" s="3">
        <f t="shared" ref="F141:F149" si="60">F140+E141</f>
        <v>1200</v>
      </c>
      <c r="G141" s="9">
        <f t="shared" si="59"/>
        <v>6125</v>
      </c>
      <c r="H141" s="13">
        <v>46295.0</v>
      </c>
      <c r="I141" s="14">
        <v>1000.0</v>
      </c>
      <c r="J141" s="30" t="s">
        <v>2733</v>
      </c>
      <c r="K141" s="31">
        <v>46275.0</v>
      </c>
      <c r="L141" s="31" t="s">
        <v>2773</v>
      </c>
      <c r="M141" s="96" t="s">
        <v>2849</v>
      </c>
      <c r="N141" s="21"/>
      <c r="O141" s="21"/>
      <c r="P141" s="24"/>
      <c r="Q141" s="23" t="s">
        <v>1167</v>
      </c>
    </row>
    <row r="142" ht="16.5" customHeight="1">
      <c r="A142" s="25">
        <v>46288.0</v>
      </c>
      <c r="B142" s="26">
        <f t="shared" si="54"/>
        <v>46288</v>
      </c>
      <c r="D142" s="34"/>
      <c r="E142" s="34">
        <v>800.0</v>
      </c>
      <c r="F142" s="3">
        <f t="shared" si="60"/>
        <v>2000</v>
      </c>
      <c r="G142" s="9">
        <f t="shared" si="59"/>
        <v>5325</v>
      </c>
      <c r="H142" s="13">
        <v>46294.0</v>
      </c>
      <c r="I142" s="14">
        <v>2500.0</v>
      </c>
      <c r="J142" s="30" t="s">
        <v>2733</v>
      </c>
      <c r="K142" s="31">
        <v>46275.0</v>
      </c>
      <c r="L142" s="31" t="s">
        <v>2773</v>
      </c>
      <c r="M142" s="41" t="s">
        <v>2850</v>
      </c>
      <c r="N142" s="21"/>
      <c r="O142" s="21"/>
      <c r="P142" s="24"/>
      <c r="Q142" s="23" t="s">
        <v>353</v>
      </c>
    </row>
    <row r="143" ht="16.5" customHeight="1">
      <c r="A143" s="25">
        <v>46289.0</v>
      </c>
      <c r="B143" s="26">
        <f t="shared" si="54"/>
        <v>46289</v>
      </c>
      <c r="D143" s="34"/>
      <c r="E143" s="34">
        <v>800.0</v>
      </c>
      <c r="F143" s="3">
        <f t="shared" si="60"/>
        <v>2800</v>
      </c>
      <c r="G143" s="9">
        <f t="shared" si="59"/>
        <v>4525</v>
      </c>
      <c r="H143" s="13"/>
      <c r="I143" s="14">
        <f>SUM(I140:I142)</f>
        <v>7325</v>
      </c>
      <c r="J143" s="21"/>
      <c r="K143" s="21"/>
      <c r="L143" s="21"/>
      <c r="M143" s="22"/>
      <c r="N143" s="21"/>
      <c r="O143" s="21"/>
      <c r="P143" s="24"/>
    </row>
    <row r="144" ht="16.5" customHeight="1">
      <c r="A144" s="52">
        <v>46290.0</v>
      </c>
      <c r="B144" s="53">
        <f t="shared" si="54"/>
        <v>46290</v>
      </c>
      <c r="D144" s="34"/>
      <c r="E144" s="34">
        <v>800.0</v>
      </c>
      <c r="F144" s="3">
        <f t="shared" si="60"/>
        <v>3600</v>
      </c>
      <c r="G144" s="9">
        <f t="shared" si="59"/>
        <v>3725</v>
      </c>
      <c r="H144" s="13"/>
      <c r="I144" s="14"/>
      <c r="J144" s="21"/>
      <c r="K144" s="21"/>
      <c r="L144" s="21"/>
      <c r="M144" s="22"/>
      <c r="N144" s="21"/>
      <c r="O144" s="21"/>
      <c r="P144" s="24"/>
    </row>
    <row r="145" ht="16.5" customHeight="1">
      <c r="A145" s="52">
        <v>46291.0</v>
      </c>
      <c r="B145" s="53">
        <f t="shared" si="54"/>
        <v>46291</v>
      </c>
      <c r="D145" s="34"/>
      <c r="E145" s="34">
        <v>800.0</v>
      </c>
      <c r="F145" s="3">
        <f t="shared" si="60"/>
        <v>4400</v>
      </c>
      <c r="G145" s="9">
        <f t="shared" si="59"/>
        <v>2925</v>
      </c>
      <c r="H145" s="13"/>
      <c r="I145" s="14"/>
      <c r="J145" s="21"/>
      <c r="K145" s="21"/>
      <c r="L145" s="21"/>
      <c r="M145" s="22"/>
      <c r="N145" s="21"/>
      <c r="O145" s="21"/>
      <c r="P145" s="24"/>
    </row>
    <row r="146" ht="16.5" customHeight="1">
      <c r="A146" s="52">
        <v>46292.0</v>
      </c>
      <c r="B146" s="53">
        <f t="shared" si="54"/>
        <v>46292</v>
      </c>
      <c r="D146" s="34"/>
      <c r="E146" s="34">
        <v>800.0</v>
      </c>
      <c r="F146" s="3">
        <f t="shared" si="60"/>
        <v>5200</v>
      </c>
      <c r="G146" s="9">
        <f t="shared" si="59"/>
        <v>2125</v>
      </c>
      <c r="H146" s="13"/>
      <c r="I146" s="14"/>
      <c r="J146" s="21"/>
      <c r="K146" s="21"/>
      <c r="L146" s="21"/>
      <c r="M146" s="22"/>
      <c r="N146" s="21"/>
      <c r="O146" s="21"/>
      <c r="P146" s="24"/>
    </row>
    <row r="147" ht="16.5" customHeight="1">
      <c r="A147" s="52">
        <v>46293.0</v>
      </c>
      <c r="B147" s="53">
        <f t="shared" si="54"/>
        <v>46293</v>
      </c>
      <c r="D147" s="34"/>
      <c r="E147" s="34">
        <v>800.0</v>
      </c>
      <c r="F147" s="3">
        <f t="shared" si="60"/>
        <v>6000</v>
      </c>
      <c r="G147" s="9">
        <f t="shared" si="59"/>
        <v>1325</v>
      </c>
      <c r="H147" s="13"/>
      <c r="I147" s="14"/>
      <c r="J147" s="21"/>
      <c r="K147" s="21"/>
      <c r="L147" s="21"/>
      <c r="M147" s="22"/>
      <c r="N147" s="21"/>
      <c r="O147" s="21"/>
      <c r="P147" s="24"/>
    </row>
    <row r="148" ht="16.5" customHeight="1">
      <c r="A148" s="25">
        <v>46294.0</v>
      </c>
      <c r="B148" s="26">
        <f t="shared" si="54"/>
        <v>46294</v>
      </c>
      <c r="D148" s="14"/>
      <c r="E148" s="34">
        <v>800.0</v>
      </c>
      <c r="F148" s="3">
        <f t="shared" si="60"/>
        <v>6800</v>
      </c>
      <c r="G148" s="9">
        <f t="shared" si="59"/>
        <v>525</v>
      </c>
      <c r="H148" s="13"/>
      <c r="I148" s="14"/>
      <c r="J148" s="21"/>
      <c r="K148" s="21"/>
      <c r="L148" s="21"/>
      <c r="M148" s="22"/>
      <c r="N148" s="21"/>
      <c r="O148" s="21"/>
      <c r="P148" s="24"/>
    </row>
    <row r="149" ht="16.5" customHeight="1">
      <c r="A149" s="25">
        <v>46295.0</v>
      </c>
      <c r="B149" s="26">
        <f t="shared" si="54"/>
        <v>46295</v>
      </c>
      <c r="D149" s="14"/>
      <c r="E149" s="34">
        <v>800.0</v>
      </c>
      <c r="F149" s="3">
        <f t="shared" si="60"/>
        <v>7600</v>
      </c>
      <c r="G149" s="9">
        <f t="shared" si="59"/>
        <v>-275</v>
      </c>
      <c r="H149" s="13"/>
      <c r="I149" s="14"/>
      <c r="J149" s="21"/>
      <c r="K149" s="21"/>
      <c r="L149" s="21"/>
      <c r="M149" s="22"/>
      <c r="N149" s="21"/>
      <c r="O149" s="21"/>
      <c r="P149" s="24"/>
    </row>
    <row r="150" ht="16.5" customHeight="1">
      <c r="A150" s="25">
        <v>46296.0</v>
      </c>
      <c r="B150" s="26">
        <f t="shared" si="54"/>
        <v>46296</v>
      </c>
      <c r="C150" s="27" t="s">
        <v>2776</v>
      </c>
      <c r="D150" s="3">
        <v>505.0</v>
      </c>
      <c r="E150" s="34">
        <v>200.0</v>
      </c>
      <c r="F150" s="3">
        <f>E150</f>
        <v>200</v>
      </c>
      <c r="G150" s="9">
        <f t="shared" ref="G150:G151" si="61">$D$150-F150</f>
        <v>305</v>
      </c>
      <c r="H150" s="13">
        <v>46296.0</v>
      </c>
      <c r="I150" s="14">
        <v>505.0</v>
      </c>
      <c r="J150" s="36" t="s">
        <v>2744</v>
      </c>
      <c r="K150" s="31">
        <v>46288.0</v>
      </c>
      <c r="L150" s="21"/>
      <c r="M150" s="22" t="s">
        <v>2851</v>
      </c>
      <c r="N150" s="21"/>
      <c r="O150" s="21"/>
      <c r="P150" s="24"/>
      <c r="Q150" s="23" t="s">
        <v>1167</v>
      </c>
    </row>
    <row r="151" ht="16.5" customHeight="1">
      <c r="A151" s="25">
        <v>46297.0</v>
      </c>
      <c r="B151" s="26">
        <f t="shared" si="54"/>
        <v>46297</v>
      </c>
      <c r="D151" s="34"/>
      <c r="E151" s="34">
        <v>400.0</v>
      </c>
      <c r="F151" s="3">
        <f>F150+E151</f>
        <v>600</v>
      </c>
      <c r="G151" s="9">
        <f t="shared" si="61"/>
        <v>-95</v>
      </c>
      <c r="H151" s="13"/>
      <c r="I151" s="14"/>
      <c r="J151" s="21"/>
      <c r="K151" s="21"/>
      <c r="L151" s="21"/>
      <c r="M151" s="22"/>
      <c r="N151" s="21"/>
      <c r="O151" s="21"/>
      <c r="P151" s="24"/>
    </row>
    <row r="152" ht="16.5" customHeight="1">
      <c r="A152" s="25">
        <v>46298.0</v>
      </c>
      <c r="B152" s="26">
        <f t="shared" si="54"/>
        <v>46298</v>
      </c>
      <c r="C152" s="44" t="s">
        <v>2699</v>
      </c>
      <c r="D152" s="34">
        <v>3043.0</v>
      </c>
      <c r="E152" s="34">
        <v>800.0</v>
      </c>
      <c r="F152" s="14">
        <f>E152</f>
        <v>800</v>
      </c>
      <c r="G152" s="29">
        <f t="shared" ref="G152:G154" si="62">$D$152-F152</f>
        <v>2243</v>
      </c>
      <c r="H152" s="1">
        <v>46300.0</v>
      </c>
      <c r="I152" s="14">
        <v>3043.0</v>
      </c>
      <c r="J152" s="30" t="s">
        <v>2701</v>
      </c>
      <c r="K152" s="31"/>
      <c r="L152" s="21" t="s">
        <v>2692</v>
      </c>
      <c r="M152" s="23" t="s">
        <v>2852</v>
      </c>
      <c r="N152" s="23"/>
      <c r="Q152" s="24" t="s">
        <v>846</v>
      </c>
    </row>
    <row r="153" ht="16.5" customHeight="1">
      <c r="A153" s="25">
        <v>46299.0</v>
      </c>
      <c r="B153" s="26">
        <f t="shared" si="54"/>
        <v>46299</v>
      </c>
      <c r="D153" s="34"/>
      <c r="E153" s="34">
        <v>1700.0</v>
      </c>
      <c r="F153" s="14">
        <f t="shared" ref="F153:F154" si="63">F152+E153</f>
        <v>2500</v>
      </c>
      <c r="G153" s="29">
        <f t="shared" si="62"/>
        <v>543</v>
      </c>
      <c r="I153" s="14"/>
      <c r="J153" s="30"/>
      <c r="K153" s="31"/>
      <c r="L153" s="21"/>
      <c r="N153" s="23"/>
    </row>
    <row r="154" ht="16.5" customHeight="1">
      <c r="A154" s="25">
        <v>46300.0</v>
      </c>
      <c r="B154" s="26">
        <f t="shared" si="54"/>
        <v>46300</v>
      </c>
      <c r="D154" s="34"/>
      <c r="E154" s="34">
        <v>1700.0</v>
      </c>
      <c r="F154" s="14">
        <f t="shared" si="63"/>
        <v>4200</v>
      </c>
      <c r="G154" s="29">
        <f t="shared" si="62"/>
        <v>-1157</v>
      </c>
      <c r="J154" s="30"/>
      <c r="N154" s="23"/>
    </row>
    <row r="155" ht="16.5" customHeight="1">
      <c r="A155" s="25">
        <v>46301.0</v>
      </c>
      <c r="B155" s="26">
        <f t="shared" si="54"/>
        <v>46301</v>
      </c>
      <c r="C155" s="27" t="s">
        <v>2752</v>
      </c>
      <c r="D155" s="3">
        <v>76.0</v>
      </c>
      <c r="E155" s="34">
        <v>200.0</v>
      </c>
      <c r="F155" s="3">
        <f t="shared" ref="F155:F158" si="64">E155</f>
        <v>200</v>
      </c>
      <c r="G155" s="9">
        <f>$D$155-F155</f>
        <v>-124</v>
      </c>
      <c r="H155" s="71">
        <v>46307.0</v>
      </c>
      <c r="I155" s="14">
        <v>76.0</v>
      </c>
      <c r="J155" s="21" t="s">
        <v>2753</v>
      </c>
      <c r="K155" s="21"/>
      <c r="L155" s="21" t="s">
        <v>2769</v>
      </c>
      <c r="M155" s="117" t="s">
        <v>2853</v>
      </c>
      <c r="N155" s="21"/>
      <c r="O155" s="21"/>
      <c r="P155" s="24"/>
      <c r="Q155" s="23" t="s">
        <v>922</v>
      </c>
      <c r="R155" s="23" t="s">
        <v>2798</v>
      </c>
    </row>
    <row r="156" ht="16.5" customHeight="1">
      <c r="A156" s="25">
        <v>46302.0</v>
      </c>
      <c r="B156" s="26">
        <f t="shared" si="54"/>
        <v>46302</v>
      </c>
      <c r="C156" s="27" t="s">
        <v>2752</v>
      </c>
      <c r="D156" s="3">
        <v>74.0</v>
      </c>
      <c r="E156" s="34">
        <v>200.0</v>
      </c>
      <c r="F156" s="14">
        <f t="shared" si="64"/>
        <v>200</v>
      </c>
      <c r="G156" s="29">
        <f>$D$156-F156</f>
        <v>-126</v>
      </c>
      <c r="H156" s="71">
        <v>46307.0</v>
      </c>
      <c r="I156" s="14">
        <v>74.0</v>
      </c>
      <c r="J156" s="30" t="s">
        <v>2712</v>
      </c>
      <c r="L156" s="21" t="s">
        <v>2769</v>
      </c>
      <c r="M156" s="23" t="s">
        <v>2853</v>
      </c>
      <c r="Q156" s="23" t="s">
        <v>922</v>
      </c>
      <c r="R156" s="23" t="s">
        <v>2798</v>
      </c>
    </row>
    <row r="157" ht="16.5" customHeight="1">
      <c r="A157" s="25">
        <v>46303.0</v>
      </c>
      <c r="B157" s="26">
        <f t="shared" si="54"/>
        <v>46303</v>
      </c>
      <c r="C157" s="27" t="s">
        <v>2709</v>
      </c>
      <c r="D157" s="3">
        <v>150.0</v>
      </c>
      <c r="E157" s="34">
        <v>400.0</v>
      </c>
      <c r="F157" s="14">
        <f t="shared" si="64"/>
        <v>400</v>
      </c>
      <c r="G157" s="29">
        <f>$D$157-F157</f>
        <v>-250</v>
      </c>
      <c r="H157" s="1">
        <v>46317.0</v>
      </c>
      <c r="I157" s="14">
        <v>150.0</v>
      </c>
      <c r="J157" s="30" t="s">
        <v>2712</v>
      </c>
      <c r="K157" s="31"/>
      <c r="L157" s="21" t="s">
        <v>2769</v>
      </c>
      <c r="M157" s="24" t="s">
        <v>2854</v>
      </c>
      <c r="Q157" s="23" t="s">
        <v>922</v>
      </c>
      <c r="R157" s="23" t="s">
        <v>2707</v>
      </c>
    </row>
    <row r="158" ht="16.5" customHeight="1">
      <c r="A158" s="25">
        <v>46304.0</v>
      </c>
      <c r="B158" s="26">
        <f t="shared" si="54"/>
        <v>46304</v>
      </c>
      <c r="C158" s="27" t="s">
        <v>2700</v>
      </c>
      <c r="D158" s="3">
        <f>I160</f>
        <v>630</v>
      </c>
      <c r="E158" s="34">
        <v>150.0</v>
      </c>
      <c r="F158" s="14">
        <f t="shared" si="64"/>
        <v>150</v>
      </c>
      <c r="G158" s="29">
        <f t="shared" ref="G158:G160" si="65">$D$158-F158</f>
        <v>480</v>
      </c>
      <c r="H158" s="13">
        <v>46307.0</v>
      </c>
      <c r="I158" s="14">
        <v>480.0</v>
      </c>
      <c r="J158" s="30" t="s">
        <v>2704</v>
      </c>
      <c r="K158" s="31">
        <v>46279.0</v>
      </c>
      <c r="L158" s="21" t="s">
        <v>2705</v>
      </c>
      <c r="M158" s="41" t="s">
        <v>2855</v>
      </c>
      <c r="Q158" s="23" t="s">
        <v>1468</v>
      </c>
      <c r="R158" s="23" t="s">
        <v>2707</v>
      </c>
    </row>
    <row r="159" ht="16.5" customHeight="1">
      <c r="A159" s="25">
        <v>46305.0</v>
      </c>
      <c r="B159" s="26">
        <f t="shared" si="54"/>
        <v>46305</v>
      </c>
      <c r="D159" s="14"/>
      <c r="E159" s="34">
        <v>300.0</v>
      </c>
      <c r="F159" s="3">
        <f t="shared" ref="F159:F160" si="66">E159+F158</f>
        <v>450</v>
      </c>
      <c r="G159" s="29">
        <f t="shared" si="65"/>
        <v>180</v>
      </c>
      <c r="H159" s="1">
        <v>46317.0</v>
      </c>
      <c r="I159" s="14">
        <v>150.0</v>
      </c>
      <c r="J159" s="30" t="s">
        <v>2704</v>
      </c>
      <c r="K159" s="31">
        <v>46279.0</v>
      </c>
      <c r="L159" s="21" t="s">
        <v>2705</v>
      </c>
      <c r="M159" s="24" t="s">
        <v>2856</v>
      </c>
      <c r="N159" s="21"/>
      <c r="O159" s="21"/>
      <c r="P159" s="24"/>
      <c r="Q159" s="23" t="s">
        <v>922</v>
      </c>
      <c r="R159" s="24" t="s">
        <v>2707</v>
      </c>
    </row>
    <row r="160" ht="16.5" customHeight="1">
      <c r="A160" s="25">
        <v>46306.0</v>
      </c>
      <c r="B160" s="26">
        <f t="shared" si="54"/>
        <v>46306</v>
      </c>
      <c r="C160" s="46" t="s">
        <v>2857</v>
      </c>
      <c r="D160" s="14"/>
      <c r="E160" s="34">
        <v>300.0</v>
      </c>
      <c r="F160" s="3">
        <f t="shared" si="66"/>
        <v>750</v>
      </c>
      <c r="G160" s="29">
        <f t="shared" si="65"/>
        <v>-120</v>
      </c>
      <c r="H160" s="13"/>
      <c r="I160" s="14">
        <f>SUM(I158:I159)</f>
        <v>630</v>
      </c>
      <c r="J160" s="30"/>
      <c r="K160" s="21"/>
      <c r="L160" s="21"/>
      <c r="M160" s="22"/>
      <c r="N160" s="21"/>
      <c r="O160" s="21"/>
      <c r="P160" s="24"/>
    </row>
    <row r="161" ht="16.5" customHeight="1">
      <c r="A161" s="25">
        <v>46307.0</v>
      </c>
      <c r="B161" s="26">
        <f t="shared" si="54"/>
        <v>46307</v>
      </c>
      <c r="C161" s="27" t="s">
        <v>2858</v>
      </c>
      <c r="D161" s="3">
        <v>120.0</v>
      </c>
      <c r="E161" s="34">
        <v>120.0</v>
      </c>
      <c r="F161" s="3">
        <f t="shared" ref="F161:F162" si="67">E161</f>
        <v>120</v>
      </c>
      <c r="G161" s="29">
        <f>$D$161-F161</f>
        <v>0</v>
      </c>
      <c r="H161" s="13">
        <v>46314.0</v>
      </c>
      <c r="I161" s="14">
        <v>120.0</v>
      </c>
      <c r="J161" s="30" t="s">
        <v>2704</v>
      </c>
      <c r="K161" s="31">
        <v>46279.0</v>
      </c>
      <c r="L161" s="21" t="s">
        <v>2705</v>
      </c>
      <c r="M161" s="37" t="s">
        <v>2859</v>
      </c>
      <c r="N161" s="21"/>
      <c r="O161" s="21"/>
      <c r="P161" s="24"/>
      <c r="Q161" s="23" t="s">
        <v>922</v>
      </c>
      <c r="R161" s="24" t="s">
        <v>2860</v>
      </c>
    </row>
    <row r="162" ht="16.5" customHeight="1">
      <c r="A162" s="25">
        <v>46308.0</v>
      </c>
      <c r="B162" s="26">
        <f t="shared" si="54"/>
        <v>46308</v>
      </c>
      <c r="C162" s="27" t="s">
        <v>2861</v>
      </c>
      <c r="D162" s="3">
        <v>60.0</v>
      </c>
      <c r="E162" s="34">
        <v>300.0</v>
      </c>
      <c r="F162" s="3">
        <f t="shared" si="67"/>
        <v>300</v>
      </c>
      <c r="G162" s="9">
        <f>$D$162-F162</f>
        <v>-240</v>
      </c>
      <c r="H162" s="13">
        <v>46314.0</v>
      </c>
      <c r="I162" s="14">
        <v>60.0</v>
      </c>
      <c r="J162" s="30" t="s">
        <v>2704</v>
      </c>
      <c r="K162" s="31">
        <v>46279.0</v>
      </c>
      <c r="L162" s="21" t="s">
        <v>2705</v>
      </c>
      <c r="M162" s="37" t="s">
        <v>2862</v>
      </c>
      <c r="N162" s="21"/>
      <c r="O162" s="21"/>
      <c r="P162" s="24"/>
      <c r="Q162" s="23" t="s">
        <v>922</v>
      </c>
      <c r="R162" s="24" t="s">
        <v>2863</v>
      </c>
    </row>
    <row r="163" ht="16.5" customHeight="1">
      <c r="A163" s="25"/>
      <c r="B163" s="26"/>
      <c r="D163" s="34"/>
      <c r="E163" s="3"/>
      <c r="F163" s="14"/>
      <c r="G163" s="29"/>
      <c r="J163" s="36"/>
      <c r="N163" s="23"/>
    </row>
    <row r="164" ht="16.5" customHeight="1">
      <c r="A164" s="25"/>
      <c r="B164" s="26"/>
      <c r="D164" s="14"/>
      <c r="E164" s="3"/>
      <c r="F164" s="3"/>
      <c r="G164" s="9"/>
      <c r="H164" s="13"/>
      <c r="I164" s="14"/>
      <c r="J164" s="21"/>
      <c r="K164" s="21"/>
      <c r="L164" s="21"/>
      <c r="M164" s="22"/>
      <c r="N164" s="21"/>
      <c r="O164" s="21"/>
      <c r="P164" s="24"/>
    </row>
    <row r="165" ht="16.5" customHeight="1">
      <c r="A165" s="25"/>
      <c r="B165" s="26"/>
      <c r="D165" s="14"/>
      <c r="E165" s="3"/>
      <c r="F165" s="3"/>
      <c r="G165" s="9"/>
      <c r="H165" s="13"/>
      <c r="I165" s="14"/>
      <c r="J165" s="21"/>
      <c r="K165" s="21"/>
      <c r="L165" s="21"/>
      <c r="M165" s="22"/>
      <c r="N165" s="21"/>
      <c r="O165" s="21"/>
      <c r="P165" s="24"/>
    </row>
    <row r="166" ht="16.5" customHeight="1">
      <c r="A166" s="25"/>
      <c r="B166" s="26"/>
      <c r="D166" s="14"/>
      <c r="E166" s="3"/>
      <c r="F166" s="3"/>
      <c r="G166" s="9"/>
      <c r="H166" s="13"/>
      <c r="I166" s="14"/>
      <c r="J166" s="21"/>
      <c r="K166" s="21"/>
      <c r="L166" s="21"/>
      <c r="M166" s="22"/>
      <c r="N166" s="21"/>
      <c r="O166" s="21"/>
      <c r="P166" s="24"/>
    </row>
    <row r="167" ht="16.5" customHeight="1">
      <c r="A167" s="25"/>
      <c r="B167" s="26"/>
      <c r="D167" s="14"/>
      <c r="E167" s="3"/>
      <c r="F167" s="3"/>
      <c r="G167" s="9"/>
      <c r="H167" s="13"/>
      <c r="I167" s="14"/>
      <c r="J167" s="21"/>
      <c r="K167" s="21"/>
      <c r="L167" s="21"/>
      <c r="M167" s="22"/>
      <c r="N167" s="21"/>
      <c r="O167" s="21"/>
      <c r="P167" s="24"/>
    </row>
    <row r="168" ht="16.5" customHeight="1">
      <c r="A168" s="25"/>
      <c r="B168" s="26"/>
      <c r="D168" s="14"/>
      <c r="E168" s="3"/>
      <c r="F168" s="3"/>
      <c r="G168" s="9"/>
      <c r="H168" s="13"/>
      <c r="I168" s="14"/>
      <c r="J168" s="21"/>
      <c r="K168" s="21"/>
      <c r="L168" s="21"/>
      <c r="M168" s="22"/>
      <c r="N168" s="21"/>
      <c r="O168" s="21"/>
      <c r="P168" s="24"/>
    </row>
    <row r="169" ht="16.5" customHeight="1">
      <c r="A169" s="25"/>
      <c r="B169" s="26"/>
      <c r="D169" s="14"/>
      <c r="E169" s="3"/>
      <c r="F169" s="3"/>
      <c r="G169" s="9"/>
      <c r="H169" s="13"/>
      <c r="I169" s="14"/>
      <c r="J169" s="21"/>
      <c r="K169" s="21"/>
      <c r="L169" s="21"/>
      <c r="M169" s="22"/>
      <c r="N169" s="21"/>
      <c r="O169" s="21"/>
      <c r="P169" s="24"/>
    </row>
    <row r="170" ht="16.5" customHeight="1">
      <c r="A170" s="25"/>
      <c r="B170" s="26"/>
      <c r="D170" s="14"/>
      <c r="E170" s="3"/>
      <c r="F170" s="3"/>
      <c r="G170" s="9"/>
      <c r="H170" s="13"/>
      <c r="I170" s="14"/>
      <c r="J170" s="21"/>
      <c r="K170" s="21"/>
      <c r="L170" s="21"/>
      <c r="M170" s="22"/>
      <c r="N170" s="21"/>
      <c r="O170" s="21"/>
      <c r="P170" s="24"/>
    </row>
    <row r="171" ht="16.5" customHeight="1">
      <c r="A171" s="25"/>
      <c r="B171" s="26"/>
      <c r="D171" s="14"/>
      <c r="E171" s="3"/>
      <c r="F171" s="3"/>
      <c r="G171" s="9"/>
      <c r="H171" s="13"/>
      <c r="I171" s="14"/>
      <c r="J171" s="21"/>
      <c r="K171" s="21"/>
      <c r="L171" s="21"/>
      <c r="M171" s="22"/>
      <c r="N171" s="21"/>
      <c r="O171" s="21"/>
      <c r="P171" s="24"/>
    </row>
    <row r="172" ht="16.5" customHeight="1">
      <c r="A172" s="25"/>
      <c r="B172" s="26"/>
      <c r="D172" s="14"/>
      <c r="E172" s="3"/>
      <c r="F172" s="3"/>
      <c r="G172" s="9"/>
      <c r="H172" s="13"/>
      <c r="I172" s="14"/>
      <c r="J172" s="21"/>
      <c r="K172" s="21"/>
      <c r="L172" s="21"/>
      <c r="M172" s="22"/>
      <c r="N172" s="21"/>
      <c r="O172" s="21"/>
      <c r="P172" s="24"/>
    </row>
    <row r="173" ht="16.5" customHeight="1">
      <c r="A173" s="21"/>
      <c r="B173" s="4"/>
      <c r="D173" s="14"/>
      <c r="E173" s="3"/>
      <c r="F173" s="3"/>
      <c r="G173" s="9"/>
      <c r="H173" s="13"/>
      <c r="I173" s="14"/>
      <c r="J173" s="21"/>
      <c r="K173" s="21"/>
      <c r="L173" s="21"/>
      <c r="M173" s="22"/>
      <c r="N173" s="21"/>
      <c r="O173" s="21"/>
      <c r="P173" s="24"/>
    </row>
    <row r="174" ht="16.5" customHeight="1">
      <c r="A174" s="21"/>
      <c r="B174" s="4"/>
      <c r="D174" s="14"/>
      <c r="E174" s="3"/>
      <c r="F174" s="3"/>
      <c r="G174" s="9"/>
      <c r="H174" s="13"/>
      <c r="I174" s="14"/>
      <c r="J174" s="21"/>
      <c r="K174" s="21"/>
      <c r="L174" s="21"/>
      <c r="M174" s="22"/>
      <c r="N174" s="21"/>
      <c r="O174" s="21"/>
      <c r="P174" s="24"/>
    </row>
    <row r="175" ht="16.5" customHeight="1">
      <c r="A175" s="21"/>
      <c r="B175" s="4"/>
      <c r="D175" s="14"/>
      <c r="E175" s="3"/>
      <c r="F175" s="3"/>
      <c r="G175" s="9"/>
      <c r="H175" s="13"/>
      <c r="I175" s="14"/>
      <c r="J175" s="21"/>
      <c r="K175" s="21"/>
      <c r="L175" s="21"/>
      <c r="M175" s="22"/>
      <c r="N175" s="21"/>
      <c r="O175" s="21"/>
      <c r="P175" s="24"/>
    </row>
    <row r="176" ht="16.5" customHeight="1">
      <c r="A176" s="21"/>
      <c r="B176" s="4"/>
      <c r="D176" s="14"/>
      <c r="E176" s="3"/>
      <c r="F176" s="3"/>
      <c r="G176" s="9"/>
      <c r="H176" s="13"/>
      <c r="I176" s="14"/>
      <c r="J176" s="21"/>
      <c r="K176" s="21"/>
      <c r="L176" s="21"/>
      <c r="M176" s="22"/>
      <c r="N176" s="21"/>
      <c r="O176" s="21"/>
      <c r="P176" s="24"/>
    </row>
    <row r="177" ht="16.5" customHeight="1">
      <c r="A177" s="21"/>
      <c r="B177" s="4"/>
      <c r="D177" s="14"/>
      <c r="E177" s="3"/>
      <c r="F177" s="3"/>
      <c r="G177" s="9"/>
      <c r="H177" s="13"/>
      <c r="I177" s="14"/>
      <c r="J177" s="21"/>
      <c r="K177" s="21"/>
      <c r="L177" s="21"/>
      <c r="M177" s="22"/>
      <c r="N177" s="21"/>
      <c r="O177" s="21"/>
      <c r="P177" s="24"/>
    </row>
    <row r="178" ht="16.5" customHeight="1">
      <c r="A178" s="21"/>
      <c r="B178" s="4"/>
      <c r="D178" s="14"/>
      <c r="E178" s="3"/>
      <c r="F178" s="3"/>
      <c r="G178" s="9"/>
      <c r="H178" s="13"/>
      <c r="I178" s="14"/>
      <c r="J178" s="21"/>
      <c r="K178" s="21"/>
      <c r="L178" s="21"/>
      <c r="M178" s="22"/>
      <c r="N178" s="21"/>
      <c r="O178" s="21"/>
      <c r="P178" s="24"/>
    </row>
    <row r="179" ht="16.5" customHeight="1">
      <c r="A179" s="21"/>
      <c r="B179" s="4"/>
      <c r="D179" s="14"/>
      <c r="E179" s="3"/>
      <c r="F179" s="3"/>
      <c r="G179" s="9"/>
      <c r="H179" s="13"/>
      <c r="I179" s="14"/>
      <c r="J179" s="21"/>
      <c r="K179" s="21"/>
      <c r="L179" s="21"/>
      <c r="M179" s="22"/>
      <c r="N179" s="21"/>
      <c r="O179" s="21"/>
      <c r="P179" s="24"/>
    </row>
    <row r="180" ht="16.5" customHeight="1">
      <c r="A180" s="21"/>
      <c r="B180" s="4"/>
      <c r="D180" s="14"/>
      <c r="E180" s="3"/>
      <c r="F180" s="3"/>
      <c r="G180" s="9"/>
      <c r="H180" s="13"/>
      <c r="I180" s="14"/>
      <c r="J180" s="21"/>
      <c r="K180" s="21"/>
      <c r="L180" s="21"/>
      <c r="M180" s="22"/>
      <c r="N180" s="21"/>
      <c r="O180" s="21"/>
      <c r="P180" s="24"/>
    </row>
    <row r="181" ht="16.5" customHeight="1">
      <c r="A181" s="21"/>
      <c r="B181" s="4"/>
      <c r="D181" s="14"/>
      <c r="E181" s="3"/>
      <c r="F181" s="3"/>
      <c r="G181" s="9"/>
      <c r="H181" s="13"/>
      <c r="I181" s="14"/>
      <c r="J181" s="21"/>
      <c r="K181" s="21"/>
      <c r="L181" s="21"/>
      <c r="M181" s="22"/>
      <c r="N181" s="21"/>
      <c r="O181" s="21"/>
      <c r="P181" s="24"/>
    </row>
    <row r="182" ht="16.5" customHeight="1">
      <c r="A182" s="21"/>
      <c r="B182" s="4"/>
      <c r="D182" s="14"/>
      <c r="E182" s="3"/>
      <c r="F182" s="3"/>
      <c r="G182" s="9"/>
      <c r="H182" s="13"/>
      <c r="I182" s="14"/>
      <c r="J182" s="21"/>
      <c r="K182" s="21"/>
      <c r="L182" s="21"/>
      <c r="M182" s="22"/>
      <c r="N182" s="21"/>
      <c r="O182" s="21"/>
      <c r="P182" s="24"/>
    </row>
    <row r="183" ht="16.5" customHeight="1">
      <c r="A183" s="21"/>
      <c r="B183" s="4"/>
      <c r="D183" s="14"/>
      <c r="E183" s="3"/>
      <c r="F183" s="3"/>
      <c r="G183" s="9"/>
      <c r="H183" s="13"/>
      <c r="I183" s="14"/>
      <c r="J183" s="21"/>
      <c r="K183" s="21"/>
      <c r="L183" s="21"/>
      <c r="M183" s="22"/>
      <c r="N183" s="21"/>
      <c r="O183" s="21"/>
      <c r="P183" s="24"/>
    </row>
    <row r="184" ht="16.5" customHeight="1">
      <c r="A184" s="21"/>
      <c r="B184" s="4"/>
      <c r="D184" s="14"/>
      <c r="E184" s="3"/>
      <c r="F184" s="3"/>
      <c r="G184" s="9"/>
      <c r="H184" s="13"/>
      <c r="I184" s="14"/>
      <c r="J184" s="21"/>
      <c r="K184" s="21"/>
      <c r="L184" s="21"/>
      <c r="M184" s="22"/>
      <c r="N184" s="21"/>
      <c r="O184" s="21"/>
      <c r="P184" s="24"/>
    </row>
    <row r="185" ht="16.5" customHeight="1">
      <c r="A185" s="21"/>
      <c r="B185" s="4"/>
      <c r="D185" s="14"/>
      <c r="E185" s="3"/>
      <c r="F185" s="3"/>
      <c r="G185" s="9"/>
      <c r="H185" s="13"/>
      <c r="I185" s="14"/>
      <c r="J185" s="21"/>
      <c r="K185" s="21"/>
      <c r="L185" s="21"/>
      <c r="M185" s="22"/>
      <c r="N185" s="21"/>
      <c r="O185" s="21"/>
      <c r="P185" s="24"/>
    </row>
    <row r="186" ht="16.5" customHeight="1">
      <c r="A186" s="21"/>
      <c r="B186" s="4"/>
      <c r="D186" s="14"/>
      <c r="E186" s="3"/>
      <c r="F186" s="3"/>
      <c r="G186" s="9"/>
      <c r="H186" s="13"/>
      <c r="I186" s="14"/>
      <c r="J186" s="21"/>
      <c r="K186" s="21"/>
      <c r="L186" s="21"/>
      <c r="M186" s="22"/>
      <c r="N186" s="21"/>
      <c r="O186" s="21"/>
      <c r="P186" s="24"/>
    </row>
    <row r="187" ht="16.5" customHeight="1">
      <c r="A187" s="21"/>
      <c r="B187" s="4"/>
      <c r="D187" s="14"/>
      <c r="E187" s="3"/>
      <c r="F187" s="3"/>
      <c r="G187" s="9"/>
      <c r="H187" s="13"/>
      <c r="I187" s="14"/>
      <c r="J187" s="21"/>
      <c r="K187" s="21"/>
      <c r="L187" s="21"/>
      <c r="M187" s="22"/>
      <c r="N187" s="21"/>
      <c r="O187" s="21"/>
      <c r="P187" s="24"/>
    </row>
    <row r="188" ht="16.5" customHeight="1">
      <c r="A188" s="21"/>
      <c r="B188" s="4"/>
      <c r="D188" s="14"/>
      <c r="E188" s="3"/>
      <c r="F188" s="3"/>
      <c r="G188" s="9"/>
      <c r="H188" s="13"/>
      <c r="I188" s="14"/>
      <c r="J188" s="21"/>
      <c r="K188" s="21"/>
      <c r="L188" s="21"/>
      <c r="M188" s="22"/>
      <c r="N188" s="21"/>
      <c r="O188" s="21"/>
      <c r="P188" s="24"/>
    </row>
    <row r="189" ht="16.5" customHeight="1">
      <c r="A189" s="21"/>
      <c r="B189" s="4"/>
      <c r="D189" s="14"/>
      <c r="E189" s="3"/>
      <c r="F189" s="3"/>
      <c r="G189" s="9"/>
      <c r="H189" s="13"/>
      <c r="I189" s="14"/>
      <c r="J189" s="21"/>
      <c r="K189" s="21"/>
      <c r="L189" s="21"/>
      <c r="M189" s="22"/>
      <c r="N189" s="21"/>
      <c r="O189" s="21"/>
      <c r="P189" s="24"/>
    </row>
    <row r="190" ht="16.5" customHeight="1">
      <c r="A190" s="21"/>
      <c r="B190" s="4"/>
      <c r="D190" s="14"/>
      <c r="E190" s="3"/>
      <c r="F190" s="3"/>
      <c r="G190" s="9"/>
      <c r="H190" s="13"/>
      <c r="I190" s="14"/>
      <c r="J190" s="21"/>
      <c r="K190" s="21"/>
      <c r="L190" s="21"/>
      <c r="M190" s="22"/>
      <c r="N190" s="21"/>
      <c r="O190" s="21"/>
      <c r="P190" s="24"/>
    </row>
    <row r="191" ht="16.5" customHeight="1">
      <c r="A191" s="21"/>
      <c r="B191" s="4"/>
      <c r="D191" s="14"/>
      <c r="E191" s="3"/>
      <c r="F191" s="3"/>
      <c r="G191" s="9"/>
      <c r="H191" s="13"/>
      <c r="I191" s="14"/>
      <c r="J191" s="21"/>
      <c r="K191" s="21"/>
      <c r="L191" s="21"/>
      <c r="M191" s="22"/>
      <c r="N191" s="21"/>
      <c r="O191" s="21"/>
      <c r="P191" s="24"/>
    </row>
    <row r="192" ht="16.5" customHeight="1">
      <c r="A192" s="21"/>
      <c r="B192" s="4"/>
      <c r="D192" s="14"/>
      <c r="E192" s="3"/>
      <c r="F192" s="3"/>
      <c r="G192" s="9"/>
      <c r="H192" s="13"/>
      <c r="I192" s="14"/>
      <c r="J192" s="21"/>
      <c r="K192" s="21"/>
      <c r="L192" s="21"/>
      <c r="M192" s="22"/>
      <c r="N192" s="21"/>
      <c r="O192" s="21"/>
      <c r="P192" s="24"/>
    </row>
    <row r="193" ht="16.5" customHeight="1">
      <c r="A193" s="21"/>
      <c r="B193" s="4"/>
      <c r="D193" s="14"/>
      <c r="E193" s="3"/>
      <c r="F193" s="3"/>
      <c r="G193" s="9"/>
      <c r="H193" s="13"/>
      <c r="I193" s="14"/>
      <c r="J193" s="21"/>
      <c r="K193" s="21"/>
      <c r="L193" s="21"/>
      <c r="M193" s="22"/>
      <c r="N193" s="21"/>
      <c r="O193" s="21"/>
      <c r="P193" s="24"/>
    </row>
    <row r="194" ht="16.5" customHeight="1">
      <c r="A194" s="21"/>
      <c r="B194" s="4"/>
      <c r="D194" s="14"/>
      <c r="E194" s="3"/>
      <c r="F194" s="3"/>
      <c r="G194" s="9"/>
      <c r="H194" s="13"/>
      <c r="I194" s="14"/>
      <c r="J194" s="21"/>
      <c r="K194" s="21"/>
      <c r="L194" s="21"/>
      <c r="M194" s="22"/>
      <c r="N194" s="21"/>
      <c r="O194" s="21"/>
      <c r="P194" s="24"/>
    </row>
    <row r="195" ht="16.5" customHeight="1">
      <c r="A195" s="21"/>
      <c r="B195" s="4"/>
      <c r="D195" s="14"/>
      <c r="E195" s="3"/>
      <c r="F195" s="3"/>
      <c r="G195" s="9"/>
      <c r="H195" s="13"/>
      <c r="I195" s="14"/>
      <c r="J195" s="21"/>
      <c r="K195" s="21"/>
      <c r="L195" s="21"/>
      <c r="M195" s="22"/>
      <c r="N195" s="21"/>
      <c r="O195" s="21"/>
      <c r="P195" s="24"/>
    </row>
    <row r="196" ht="16.5" customHeight="1">
      <c r="A196" s="21"/>
      <c r="B196" s="4"/>
      <c r="D196" s="14"/>
      <c r="E196" s="3"/>
      <c r="F196" s="3"/>
      <c r="G196" s="9"/>
      <c r="H196" s="13"/>
      <c r="I196" s="14"/>
      <c r="J196" s="21"/>
      <c r="K196" s="21"/>
      <c r="L196" s="21"/>
      <c r="M196" s="22"/>
      <c r="N196" s="21"/>
      <c r="O196" s="21"/>
      <c r="P196" s="24"/>
    </row>
    <row r="197" ht="16.5" customHeight="1">
      <c r="A197" s="21"/>
      <c r="B197" s="4"/>
      <c r="D197" s="14"/>
      <c r="E197" s="3"/>
      <c r="F197" s="3"/>
      <c r="G197" s="9"/>
      <c r="H197" s="13"/>
      <c r="I197" s="14"/>
      <c r="J197" s="21"/>
      <c r="K197" s="21"/>
      <c r="L197" s="21"/>
      <c r="M197" s="22"/>
      <c r="N197" s="21"/>
      <c r="O197" s="21"/>
      <c r="P197" s="24"/>
    </row>
    <row r="198" ht="16.5" customHeight="1">
      <c r="A198" s="21"/>
      <c r="B198" s="4"/>
      <c r="D198" s="14"/>
      <c r="E198" s="3"/>
      <c r="F198" s="3"/>
      <c r="G198" s="9"/>
      <c r="H198" s="13"/>
      <c r="I198" s="14"/>
      <c r="J198" s="21"/>
      <c r="K198" s="21"/>
      <c r="L198" s="21"/>
      <c r="M198" s="22"/>
      <c r="N198" s="21"/>
      <c r="O198" s="21"/>
      <c r="P198" s="24"/>
    </row>
    <row r="199" ht="16.5" customHeight="1">
      <c r="A199" s="21"/>
      <c r="B199" s="4"/>
      <c r="D199" s="14"/>
      <c r="E199" s="3"/>
      <c r="F199" s="3"/>
      <c r="G199" s="9"/>
      <c r="H199" s="13"/>
      <c r="I199" s="14"/>
      <c r="J199" s="21"/>
      <c r="K199" s="21"/>
      <c r="L199" s="21"/>
      <c r="M199" s="22"/>
      <c r="N199" s="21"/>
      <c r="O199" s="21"/>
      <c r="P199" s="24"/>
    </row>
    <row r="200" ht="16.5" customHeight="1">
      <c r="A200" s="21"/>
      <c r="B200" s="4"/>
      <c r="D200" s="14"/>
      <c r="E200" s="3"/>
      <c r="F200" s="3"/>
      <c r="G200" s="9"/>
      <c r="H200" s="13"/>
      <c r="I200" s="14"/>
      <c r="J200" s="21"/>
      <c r="K200" s="21"/>
      <c r="L200" s="21"/>
      <c r="M200" s="22"/>
      <c r="N200" s="21"/>
      <c r="O200" s="21"/>
      <c r="P200" s="24"/>
    </row>
    <row r="201" ht="16.5" customHeight="1">
      <c r="A201" s="21"/>
      <c r="B201" s="4"/>
      <c r="D201" s="14"/>
      <c r="E201" s="3"/>
      <c r="F201" s="3"/>
      <c r="G201" s="9"/>
      <c r="H201" s="13"/>
      <c r="I201" s="14"/>
      <c r="J201" s="21"/>
      <c r="K201" s="21"/>
      <c r="L201" s="21"/>
      <c r="M201" s="22"/>
      <c r="N201" s="21"/>
      <c r="O201" s="21"/>
      <c r="P201" s="24"/>
    </row>
    <row r="202" ht="16.5" customHeight="1">
      <c r="A202" s="21"/>
      <c r="B202" s="4"/>
      <c r="D202" s="14"/>
      <c r="E202" s="3"/>
      <c r="F202" s="3"/>
      <c r="G202" s="9"/>
      <c r="H202" s="13"/>
      <c r="I202" s="14"/>
      <c r="J202" s="21"/>
      <c r="K202" s="21"/>
      <c r="L202" s="21"/>
      <c r="M202" s="22"/>
      <c r="N202" s="21"/>
      <c r="O202" s="21"/>
      <c r="P202" s="24"/>
    </row>
    <row r="203" ht="16.5" customHeight="1">
      <c r="A203" s="21"/>
      <c r="B203" s="4"/>
      <c r="D203" s="14"/>
      <c r="E203" s="3"/>
      <c r="F203" s="3"/>
      <c r="G203" s="9"/>
      <c r="H203" s="13"/>
      <c r="I203" s="14"/>
      <c r="J203" s="21"/>
      <c r="K203" s="21"/>
      <c r="L203" s="21"/>
      <c r="M203" s="22"/>
      <c r="N203" s="21"/>
      <c r="O203" s="21"/>
      <c r="P203" s="24"/>
    </row>
    <row r="204" ht="16.5" customHeight="1">
      <c r="A204" s="21"/>
      <c r="B204" s="4"/>
      <c r="D204" s="14"/>
      <c r="E204" s="3"/>
      <c r="F204" s="3"/>
      <c r="G204" s="9"/>
      <c r="H204" s="13"/>
      <c r="I204" s="14"/>
      <c r="J204" s="21"/>
      <c r="K204" s="21"/>
      <c r="L204" s="21"/>
      <c r="M204" s="22"/>
      <c r="N204" s="21"/>
      <c r="O204" s="21"/>
      <c r="P204" s="24"/>
    </row>
    <row r="205" ht="16.5" customHeight="1">
      <c r="A205" s="21"/>
      <c r="B205" s="4"/>
      <c r="D205" s="14"/>
      <c r="E205" s="3"/>
      <c r="F205" s="3"/>
      <c r="G205" s="9"/>
      <c r="H205" s="13"/>
      <c r="I205" s="14"/>
      <c r="J205" s="21"/>
      <c r="K205" s="21"/>
      <c r="L205" s="21"/>
      <c r="M205" s="22"/>
      <c r="N205" s="21"/>
      <c r="O205" s="21"/>
      <c r="P205" s="24"/>
    </row>
    <row r="206" ht="16.5" customHeight="1">
      <c r="A206" s="21"/>
      <c r="B206" s="4"/>
      <c r="D206" s="14"/>
      <c r="E206" s="3"/>
      <c r="F206" s="3"/>
      <c r="G206" s="9"/>
      <c r="H206" s="13"/>
      <c r="I206" s="14"/>
      <c r="J206" s="21"/>
      <c r="K206" s="21"/>
      <c r="L206" s="21"/>
      <c r="M206" s="22"/>
      <c r="N206" s="21"/>
      <c r="O206" s="21"/>
      <c r="P206" s="24"/>
    </row>
    <row r="207" ht="16.5" customHeight="1">
      <c r="A207" s="21"/>
      <c r="B207" s="4"/>
      <c r="D207" s="14"/>
      <c r="E207" s="3"/>
      <c r="F207" s="3"/>
      <c r="G207" s="9"/>
      <c r="H207" s="13"/>
      <c r="I207" s="14"/>
      <c r="J207" s="21"/>
      <c r="K207" s="21"/>
      <c r="L207" s="21"/>
      <c r="M207" s="22"/>
      <c r="N207" s="21"/>
      <c r="O207" s="21"/>
      <c r="P207" s="24"/>
    </row>
    <row r="208" ht="16.5" customHeight="1">
      <c r="A208" s="21"/>
      <c r="B208" s="4"/>
      <c r="D208" s="14"/>
      <c r="E208" s="3"/>
      <c r="F208" s="3"/>
      <c r="G208" s="9"/>
      <c r="H208" s="13"/>
      <c r="I208" s="14"/>
      <c r="J208" s="21"/>
      <c r="K208" s="21"/>
      <c r="L208" s="21"/>
      <c r="M208" s="22"/>
      <c r="N208" s="21"/>
      <c r="O208" s="21"/>
      <c r="P208" s="24"/>
    </row>
    <row r="209" ht="16.5" customHeight="1">
      <c r="A209" s="21"/>
      <c r="B209" s="4"/>
      <c r="D209" s="14"/>
      <c r="E209" s="3"/>
      <c r="F209" s="3"/>
      <c r="G209" s="9"/>
      <c r="H209" s="13"/>
      <c r="I209" s="14"/>
      <c r="J209" s="21"/>
      <c r="K209" s="21"/>
      <c r="L209" s="21"/>
      <c r="M209" s="22"/>
      <c r="N209" s="21"/>
      <c r="O209" s="21"/>
      <c r="P209" s="24"/>
    </row>
    <row r="210" ht="16.5" customHeight="1">
      <c r="A210" s="21"/>
      <c r="B210" s="4"/>
      <c r="D210" s="14"/>
      <c r="E210" s="3"/>
      <c r="F210" s="3"/>
      <c r="G210" s="9"/>
      <c r="H210" s="13"/>
      <c r="I210" s="14"/>
      <c r="J210" s="21"/>
      <c r="K210" s="21"/>
      <c r="L210" s="21"/>
      <c r="M210" s="22"/>
      <c r="N210" s="21"/>
      <c r="O210" s="21"/>
      <c r="P210" s="24"/>
    </row>
    <row r="211" ht="16.5" customHeight="1">
      <c r="A211" s="21"/>
      <c r="B211" s="4"/>
      <c r="D211" s="14"/>
      <c r="E211" s="3"/>
      <c r="F211" s="3"/>
      <c r="G211" s="9"/>
      <c r="H211" s="13"/>
      <c r="I211" s="14"/>
      <c r="J211" s="21"/>
      <c r="K211" s="21"/>
      <c r="L211" s="21"/>
      <c r="M211" s="22"/>
      <c r="N211" s="21"/>
      <c r="O211" s="21"/>
      <c r="P211" s="24"/>
    </row>
    <row r="212" ht="16.5" customHeight="1">
      <c r="A212" s="21"/>
      <c r="B212" s="4"/>
      <c r="D212" s="14"/>
      <c r="E212" s="3"/>
      <c r="F212" s="3"/>
      <c r="G212" s="9"/>
      <c r="H212" s="13"/>
      <c r="I212" s="14"/>
      <c r="J212" s="21"/>
      <c r="K212" s="21"/>
      <c r="L212" s="21"/>
      <c r="M212" s="22"/>
      <c r="N212" s="21"/>
      <c r="O212" s="21"/>
      <c r="P212" s="24"/>
    </row>
    <row r="213" ht="16.5" customHeight="1">
      <c r="A213" s="21"/>
      <c r="B213" s="4"/>
      <c r="D213" s="14"/>
      <c r="E213" s="3"/>
      <c r="F213" s="3"/>
      <c r="G213" s="9"/>
      <c r="H213" s="13"/>
      <c r="I213" s="14"/>
      <c r="J213" s="21"/>
      <c r="K213" s="21"/>
      <c r="L213" s="21"/>
      <c r="M213" s="22"/>
      <c r="N213" s="21"/>
      <c r="O213" s="21"/>
      <c r="P213" s="24"/>
    </row>
    <row r="214" ht="16.5" customHeight="1">
      <c r="A214" s="21"/>
      <c r="B214" s="4"/>
      <c r="D214" s="14"/>
      <c r="E214" s="3"/>
      <c r="F214" s="3"/>
      <c r="G214" s="9"/>
      <c r="H214" s="13"/>
      <c r="I214" s="14"/>
      <c r="J214" s="21"/>
      <c r="K214" s="21"/>
      <c r="L214" s="21"/>
      <c r="M214" s="22"/>
      <c r="N214" s="21"/>
      <c r="O214" s="21"/>
      <c r="P214" s="24"/>
    </row>
    <row r="215" ht="16.5" customHeight="1">
      <c r="A215" s="21"/>
      <c r="B215" s="4"/>
      <c r="D215" s="14"/>
      <c r="E215" s="3"/>
      <c r="F215" s="3"/>
      <c r="G215" s="9"/>
      <c r="H215" s="13"/>
      <c r="I215" s="14"/>
      <c r="J215" s="21"/>
      <c r="K215" s="21"/>
      <c r="L215" s="21"/>
      <c r="M215" s="22"/>
      <c r="N215" s="21"/>
      <c r="O215" s="21"/>
      <c r="P215" s="24"/>
    </row>
    <row r="216" ht="16.5" customHeight="1">
      <c r="A216" s="21"/>
      <c r="B216" s="4"/>
      <c r="D216" s="14"/>
      <c r="E216" s="3"/>
      <c r="F216" s="3"/>
      <c r="G216" s="9"/>
      <c r="H216" s="13"/>
      <c r="I216" s="14"/>
      <c r="J216" s="21"/>
      <c r="K216" s="21"/>
      <c r="L216" s="21"/>
      <c r="M216" s="22"/>
      <c r="N216" s="21"/>
      <c r="O216" s="21"/>
      <c r="P216" s="24"/>
    </row>
    <row r="217" ht="16.5" customHeight="1">
      <c r="A217" s="21"/>
      <c r="B217" s="4"/>
      <c r="D217" s="14"/>
      <c r="E217" s="3"/>
      <c r="F217" s="3"/>
      <c r="G217" s="9"/>
      <c r="H217" s="13"/>
      <c r="I217" s="14"/>
      <c r="J217" s="21"/>
      <c r="K217" s="21"/>
      <c r="L217" s="21"/>
      <c r="M217" s="22"/>
      <c r="N217" s="21"/>
      <c r="O217" s="21"/>
      <c r="P217" s="24"/>
    </row>
    <row r="218" ht="16.5" customHeight="1">
      <c r="A218" s="21"/>
      <c r="B218" s="4"/>
      <c r="D218" s="14"/>
      <c r="E218" s="3"/>
      <c r="F218" s="3"/>
      <c r="G218" s="9"/>
      <c r="H218" s="13"/>
      <c r="I218" s="14"/>
      <c r="J218" s="21"/>
      <c r="K218" s="21"/>
      <c r="L218" s="21"/>
      <c r="M218" s="22"/>
      <c r="N218" s="21"/>
      <c r="O218" s="21"/>
      <c r="P218" s="24"/>
    </row>
    <row r="219" ht="16.5" customHeight="1">
      <c r="A219" s="21"/>
      <c r="B219" s="4"/>
      <c r="D219" s="14"/>
      <c r="E219" s="3"/>
      <c r="F219" s="3"/>
      <c r="G219" s="9"/>
      <c r="H219" s="13"/>
      <c r="I219" s="14"/>
      <c r="J219" s="21"/>
      <c r="K219" s="21"/>
      <c r="L219" s="21"/>
      <c r="M219" s="22"/>
      <c r="N219" s="21"/>
      <c r="O219" s="21"/>
      <c r="P219" s="24"/>
    </row>
    <row r="220" ht="16.5" customHeight="1">
      <c r="A220" s="21"/>
      <c r="B220" s="4"/>
      <c r="D220" s="14"/>
      <c r="E220" s="3"/>
      <c r="F220" s="3"/>
      <c r="G220" s="9"/>
      <c r="H220" s="13"/>
      <c r="I220" s="14"/>
      <c r="J220" s="21"/>
      <c r="K220" s="21"/>
      <c r="L220" s="21"/>
      <c r="M220" s="22"/>
      <c r="N220" s="21"/>
      <c r="O220" s="21"/>
      <c r="P220" s="24"/>
    </row>
    <row r="221" ht="16.5" customHeight="1">
      <c r="A221" s="21"/>
      <c r="B221" s="4"/>
      <c r="D221" s="14"/>
      <c r="E221" s="3"/>
      <c r="F221" s="3"/>
      <c r="G221" s="9"/>
      <c r="H221" s="13"/>
      <c r="I221" s="14"/>
      <c r="J221" s="21"/>
      <c r="K221" s="21"/>
      <c r="L221" s="21"/>
      <c r="M221" s="22"/>
      <c r="N221" s="21"/>
      <c r="O221" s="21"/>
      <c r="P221" s="24"/>
    </row>
    <row r="222" ht="16.5" customHeight="1">
      <c r="A222" s="21"/>
      <c r="B222" s="4"/>
      <c r="D222" s="14"/>
      <c r="E222" s="3"/>
      <c r="F222" s="3"/>
      <c r="G222" s="9"/>
      <c r="H222" s="13"/>
      <c r="I222" s="14"/>
      <c r="J222" s="21"/>
      <c r="K222" s="21"/>
      <c r="L222" s="21"/>
      <c r="M222" s="22"/>
      <c r="N222" s="21"/>
      <c r="O222" s="21"/>
      <c r="P222" s="24"/>
    </row>
    <row r="223" ht="16.5" customHeight="1">
      <c r="A223" s="21"/>
      <c r="B223" s="4"/>
      <c r="D223" s="14"/>
      <c r="E223" s="3"/>
      <c r="F223" s="3"/>
      <c r="G223" s="9"/>
      <c r="H223" s="13"/>
      <c r="I223" s="14"/>
      <c r="J223" s="21"/>
      <c r="K223" s="21"/>
      <c r="L223" s="21"/>
      <c r="M223" s="22"/>
      <c r="N223" s="21"/>
      <c r="O223" s="21"/>
      <c r="P223" s="24"/>
    </row>
    <row r="224" ht="16.5" customHeight="1">
      <c r="A224" s="21"/>
      <c r="B224" s="4"/>
      <c r="D224" s="14"/>
      <c r="E224" s="3"/>
      <c r="F224" s="3"/>
      <c r="G224" s="9"/>
      <c r="H224" s="13"/>
      <c r="I224" s="14"/>
      <c r="J224" s="21"/>
      <c r="K224" s="21"/>
      <c r="L224" s="21"/>
      <c r="M224" s="22"/>
      <c r="N224" s="21"/>
      <c r="O224" s="21"/>
      <c r="P224" s="24"/>
    </row>
    <row r="225" ht="16.5" customHeight="1">
      <c r="A225" s="21"/>
      <c r="B225" s="4"/>
      <c r="D225" s="14"/>
      <c r="E225" s="3"/>
      <c r="F225" s="3"/>
      <c r="G225" s="9"/>
      <c r="H225" s="13"/>
      <c r="I225" s="14"/>
      <c r="J225" s="21"/>
      <c r="K225" s="21"/>
      <c r="L225" s="21"/>
      <c r="M225" s="22"/>
      <c r="N225" s="21"/>
      <c r="O225" s="21"/>
      <c r="P225" s="24"/>
    </row>
    <row r="226" ht="16.5" customHeight="1">
      <c r="A226" s="21"/>
      <c r="B226" s="4"/>
      <c r="D226" s="14"/>
      <c r="E226" s="3"/>
      <c r="F226" s="3"/>
      <c r="G226" s="9"/>
      <c r="H226" s="13"/>
      <c r="I226" s="14"/>
      <c r="J226" s="21"/>
      <c r="K226" s="21"/>
      <c r="L226" s="21"/>
      <c r="M226" s="22"/>
      <c r="N226" s="21"/>
      <c r="O226" s="21"/>
      <c r="P226" s="24"/>
    </row>
    <row r="227" ht="16.5" customHeight="1">
      <c r="A227" s="21"/>
      <c r="B227" s="4"/>
      <c r="D227" s="14"/>
      <c r="E227" s="3"/>
      <c r="F227" s="3"/>
      <c r="G227" s="9"/>
      <c r="H227" s="13"/>
      <c r="I227" s="14"/>
      <c r="J227" s="21"/>
      <c r="K227" s="21"/>
      <c r="L227" s="21"/>
      <c r="M227" s="22"/>
      <c r="N227" s="21"/>
      <c r="O227" s="21"/>
      <c r="P227" s="24"/>
    </row>
    <row r="228" ht="16.5" customHeight="1">
      <c r="A228" s="21"/>
      <c r="B228" s="4"/>
      <c r="D228" s="14"/>
      <c r="E228" s="3"/>
      <c r="F228" s="3"/>
      <c r="G228" s="9"/>
      <c r="H228" s="13"/>
      <c r="I228" s="14"/>
      <c r="J228" s="21"/>
      <c r="K228" s="21"/>
      <c r="L228" s="21"/>
      <c r="M228" s="22"/>
      <c r="N228" s="21"/>
      <c r="O228" s="21"/>
      <c r="P228" s="24"/>
    </row>
    <row r="229" ht="16.5" customHeight="1">
      <c r="A229" s="21"/>
      <c r="B229" s="4"/>
      <c r="D229" s="14"/>
      <c r="E229" s="3"/>
      <c r="F229" s="3"/>
      <c r="G229" s="9"/>
      <c r="H229" s="13"/>
      <c r="I229" s="14"/>
      <c r="J229" s="21"/>
      <c r="K229" s="21"/>
      <c r="L229" s="21"/>
      <c r="M229" s="22"/>
      <c r="N229" s="21"/>
      <c r="O229" s="21"/>
      <c r="P229" s="24"/>
    </row>
    <row r="230" ht="16.5" customHeight="1">
      <c r="A230" s="21"/>
      <c r="B230" s="4"/>
      <c r="D230" s="14"/>
      <c r="E230" s="3"/>
      <c r="F230" s="3"/>
      <c r="G230" s="9"/>
      <c r="H230" s="13"/>
      <c r="I230" s="14"/>
      <c r="J230" s="21"/>
      <c r="K230" s="21"/>
      <c r="L230" s="21"/>
      <c r="M230" s="22"/>
      <c r="N230" s="21"/>
      <c r="O230" s="21"/>
      <c r="P230" s="24"/>
    </row>
    <row r="231" ht="16.5" customHeight="1">
      <c r="A231" s="21"/>
      <c r="B231" s="4"/>
      <c r="D231" s="14"/>
      <c r="E231" s="3"/>
      <c r="F231" s="3"/>
      <c r="G231" s="9"/>
      <c r="H231" s="13"/>
      <c r="I231" s="14"/>
      <c r="J231" s="21"/>
      <c r="K231" s="21"/>
      <c r="L231" s="21"/>
      <c r="M231" s="22"/>
      <c r="N231" s="21"/>
      <c r="O231" s="21"/>
      <c r="P231" s="24"/>
    </row>
    <row r="232" ht="16.5" customHeight="1">
      <c r="A232" s="21"/>
      <c r="B232" s="4"/>
      <c r="D232" s="14"/>
      <c r="E232" s="3"/>
      <c r="F232" s="3"/>
      <c r="G232" s="9"/>
      <c r="H232" s="13"/>
      <c r="I232" s="14"/>
      <c r="J232" s="21"/>
      <c r="K232" s="21"/>
      <c r="L232" s="21"/>
      <c r="M232" s="22"/>
      <c r="N232" s="21"/>
      <c r="O232" s="21"/>
      <c r="P232" s="24"/>
    </row>
    <row r="233" ht="16.5" customHeight="1">
      <c r="A233" s="21"/>
      <c r="B233" s="4"/>
      <c r="D233" s="14"/>
      <c r="E233" s="3"/>
      <c r="F233" s="3"/>
      <c r="G233" s="9"/>
      <c r="H233" s="13"/>
      <c r="I233" s="14"/>
      <c r="J233" s="21"/>
      <c r="K233" s="21"/>
      <c r="L233" s="21"/>
      <c r="M233" s="22"/>
      <c r="N233" s="21"/>
      <c r="O233" s="21"/>
      <c r="P233" s="24"/>
    </row>
    <row r="234" ht="16.5" customHeight="1">
      <c r="A234" s="21"/>
      <c r="B234" s="4"/>
      <c r="D234" s="14"/>
      <c r="E234" s="3"/>
      <c r="F234" s="3"/>
      <c r="G234" s="9"/>
      <c r="H234" s="13"/>
      <c r="I234" s="14"/>
      <c r="J234" s="21"/>
      <c r="K234" s="21"/>
      <c r="L234" s="21"/>
      <c r="M234" s="22"/>
      <c r="N234" s="21"/>
      <c r="O234" s="21"/>
      <c r="P234" s="24"/>
    </row>
    <row r="235" ht="16.5" customHeight="1">
      <c r="A235" s="21"/>
      <c r="B235" s="4"/>
      <c r="D235" s="14"/>
      <c r="E235" s="3"/>
      <c r="F235" s="3"/>
      <c r="G235" s="9"/>
      <c r="H235" s="13"/>
      <c r="I235" s="14"/>
      <c r="J235" s="21"/>
      <c r="K235" s="21"/>
      <c r="L235" s="21"/>
      <c r="M235" s="22"/>
      <c r="N235" s="21"/>
      <c r="O235" s="21"/>
      <c r="P235" s="24"/>
    </row>
    <row r="236" ht="16.5" customHeight="1">
      <c r="A236" s="21"/>
      <c r="B236" s="4"/>
      <c r="D236" s="14"/>
      <c r="E236" s="3"/>
      <c r="F236" s="3"/>
      <c r="G236" s="9"/>
      <c r="H236" s="13"/>
      <c r="I236" s="14"/>
      <c r="J236" s="21"/>
      <c r="K236" s="21"/>
      <c r="L236" s="21"/>
      <c r="M236" s="22"/>
      <c r="N236" s="21"/>
      <c r="O236" s="21"/>
      <c r="P236" s="24"/>
    </row>
    <row r="237" ht="16.5" customHeight="1">
      <c r="A237" s="21"/>
      <c r="B237" s="4"/>
      <c r="D237" s="14"/>
      <c r="E237" s="3"/>
      <c r="F237" s="3"/>
      <c r="G237" s="9"/>
      <c r="H237" s="13"/>
      <c r="I237" s="14"/>
      <c r="J237" s="21"/>
      <c r="K237" s="21"/>
      <c r="L237" s="21"/>
      <c r="M237" s="22"/>
      <c r="N237" s="21"/>
      <c r="O237" s="21"/>
      <c r="P237" s="24"/>
    </row>
    <row r="238" ht="16.5" customHeight="1">
      <c r="A238" s="21"/>
      <c r="B238" s="4"/>
      <c r="D238" s="14"/>
      <c r="E238" s="3"/>
      <c r="F238" s="3"/>
      <c r="G238" s="9"/>
      <c r="H238" s="13"/>
      <c r="I238" s="14"/>
      <c r="J238" s="21"/>
      <c r="K238" s="21"/>
      <c r="L238" s="21"/>
      <c r="M238" s="22"/>
      <c r="N238" s="21"/>
      <c r="O238" s="21"/>
      <c r="P238" s="24"/>
    </row>
    <row r="239" ht="16.5" customHeight="1">
      <c r="A239" s="21"/>
      <c r="B239" s="4"/>
      <c r="D239" s="14"/>
      <c r="E239" s="3"/>
      <c r="F239" s="3"/>
      <c r="G239" s="9"/>
      <c r="H239" s="13"/>
      <c r="I239" s="14"/>
      <c r="J239" s="21"/>
      <c r="K239" s="21"/>
      <c r="L239" s="21"/>
      <c r="M239" s="22"/>
      <c r="N239" s="21"/>
      <c r="O239" s="21"/>
      <c r="P239" s="24"/>
    </row>
    <row r="240" ht="16.5" customHeight="1">
      <c r="A240" s="21"/>
      <c r="B240" s="4"/>
      <c r="D240" s="14"/>
      <c r="E240" s="3"/>
      <c r="F240" s="3"/>
      <c r="G240" s="9"/>
      <c r="H240" s="13"/>
      <c r="I240" s="14"/>
      <c r="J240" s="21"/>
      <c r="K240" s="21"/>
      <c r="L240" s="21"/>
      <c r="M240" s="22"/>
      <c r="N240" s="21"/>
      <c r="O240" s="21"/>
      <c r="P240" s="24"/>
    </row>
    <row r="241" ht="16.5" customHeight="1">
      <c r="A241" s="21"/>
      <c r="B241" s="4"/>
      <c r="D241" s="14"/>
      <c r="E241" s="3"/>
      <c r="F241" s="3"/>
      <c r="G241" s="9"/>
      <c r="H241" s="13"/>
      <c r="I241" s="14"/>
      <c r="J241" s="21"/>
      <c r="K241" s="21"/>
      <c r="L241" s="21"/>
      <c r="M241" s="22"/>
      <c r="N241" s="21"/>
      <c r="O241" s="21"/>
      <c r="P241" s="24"/>
    </row>
    <row r="242" ht="16.5" customHeight="1">
      <c r="A242" s="21"/>
      <c r="B242" s="4"/>
      <c r="D242" s="14"/>
      <c r="E242" s="3"/>
      <c r="F242" s="3"/>
      <c r="G242" s="9"/>
      <c r="H242" s="13"/>
      <c r="I242" s="14"/>
      <c r="J242" s="21"/>
      <c r="K242" s="21"/>
      <c r="L242" s="21"/>
      <c r="M242" s="22"/>
      <c r="N242" s="21"/>
      <c r="O242" s="21"/>
      <c r="P242" s="24"/>
    </row>
    <row r="243" ht="16.5" customHeight="1">
      <c r="A243" s="21"/>
      <c r="B243" s="4"/>
      <c r="D243" s="14"/>
      <c r="E243" s="3"/>
      <c r="F243" s="3"/>
      <c r="G243" s="9"/>
      <c r="H243" s="13"/>
      <c r="I243" s="14"/>
      <c r="J243" s="21"/>
      <c r="K243" s="21"/>
      <c r="L243" s="21"/>
      <c r="M243" s="22"/>
      <c r="N243" s="21"/>
      <c r="O243" s="21"/>
      <c r="P243" s="24"/>
    </row>
    <row r="244" ht="16.5" customHeight="1">
      <c r="A244" s="21"/>
      <c r="B244" s="4"/>
      <c r="D244" s="14"/>
      <c r="E244" s="3"/>
      <c r="F244" s="3"/>
      <c r="G244" s="9"/>
      <c r="H244" s="13"/>
      <c r="I244" s="14"/>
      <c r="J244" s="21"/>
      <c r="K244" s="21"/>
      <c r="L244" s="21"/>
      <c r="M244" s="22"/>
      <c r="N244" s="21"/>
      <c r="O244" s="21"/>
      <c r="P244" s="24"/>
    </row>
    <row r="245" ht="16.5" customHeight="1">
      <c r="A245" s="21"/>
      <c r="B245" s="4"/>
      <c r="D245" s="14"/>
      <c r="E245" s="3"/>
      <c r="F245" s="3"/>
      <c r="G245" s="9"/>
      <c r="H245" s="13"/>
      <c r="I245" s="14"/>
      <c r="J245" s="21"/>
      <c r="K245" s="21"/>
      <c r="L245" s="21"/>
      <c r="M245" s="22"/>
      <c r="N245" s="21"/>
      <c r="O245" s="21"/>
      <c r="P245" s="24"/>
    </row>
    <row r="246" ht="16.5" customHeight="1">
      <c r="A246" s="21"/>
      <c r="B246" s="4"/>
      <c r="D246" s="14"/>
      <c r="E246" s="3"/>
      <c r="F246" s="3"/>
      <c r="G246" s="9"/>
      <c r="H246" s="13"/>
      <c r="I246" s="14"/>
      <c r="J246" s="21"/>
      <c r="K246" s="21"/>
      <c r="L246" s="21"/>
      <c r="M246" s="22"/>
      <c r="N246" s="21"/>
      <c r="O246" s="21"/>
      <c r="P246" s="24"/>
    </row>
    <row r="247" ht="16.5" customHeight="1">
      <c r="A247" s="21"/>
      <c r="B247" s="4"/>
      <c r="D247" s="14"/>
      <c r="E247" s="3"/>
      <c r="F247" s="3"/>
      <c r="G247" s="9"/>
      <c r="H247" s="13"/>
      <c r="I247" s="14"/>
      <c r="J247" s="21"/>
      <c r="K247" s="21"/>
      <c r="L247" s="21"/>
      <c r="M247" s="22"/>
      <c r="N247" s="21"/>
      <c r="O247" s="21"/>
      <c r="P247" s="24"/>
    </row>
    <row r="248" ht="16.5" customHeight="1">
      <c r="A248" s="21"/>
      <c r="B248" s="4"/>
      <c r="D248" s="14"/>
      <c r="E248" s="3"/>
      <c r="F248" s="3"/>
      <c r="G248" s="9"/>
      <c r="H248" s="13"/>
      <c r="I248" s="14"/>
      <c r="J248" s="21"/>
      <c r="K248" s="21"/>
      <c r="L248" s="21"/>
      <c r="M248" s="22"/>
      <c r="N248" s="21"/>
      <c r="O248" s="21"/>
      <c r="P248" s="24"/>
    </row>
    <row r="249" ht="16.5" customHeight="1">
      <c r="A249" s="21"/>
      <c r="B249" s="4"/>
      <c r="D249" s="14"/>
      <c r="E249" s="3"/>
      <c r="F249" s="3"/>
      <c r="G249" s="9"/>
      <c r="H249" s="13"/>
      <c r="I249" s="14"/>
      <c r="J249" s="21"/>
      <c r="K249" s="21"/>
      <c r="L249" s="21"/>
      <c r="M249" s="22"/>
      <c r="N249" s="21"/>
      <c r="O249" s="21"/>
      <c r="P249" s="24"/>
    </row>
    <row r="250" ht="16.5" customHeight="1">
      <c r="A250" s="21"/>
      <c r="B250" s="4"/>
      <c r="D250" s="14"/>
      <c r="E250" s="3"/>
      <c r="F250" s="3"/>
      <c r="G250" s="9"/>
      <c r="H250" s="13"/>
      <c r="I250" s="14"/>
      <c r="J250" s="21"/>
      <c r="K250" s="21"/>
      <c r="L250" s="21"/>
      <c r="M250" s="22"/>
      <c r="N250" s="21"/>
      <c r="O250" s="21"/>
      <c r="P250" s="24"/>
    </row>
    <row r="251" ht="16.5" customHeight="1">
      <c r="A251" s="21"/>
      <c r="B251" s="4"/>
      <c r="D251" s="14"/>
      <c r="E251" s="3"/>
      <c r="F251" s="3"/>
      <c r="G251" s="9"/>
      <c r="H251" s="13"/>
      <c r="I251" s="14"/>
      <c r="J251" s="21"/>
      <c r="K251" s="21"/>
      <c r="L251" s="21"/>
      <c r="M251" s="22"/>
      <c r="N251" s="21"/>
      <c r="O251" s="21"/>
      <c r="P251" s="24"/>
    </row>
    <row r="252" ht="16.5" customHeight="1">
      <c r="A252" s="21"/>
      <c r="B252" s="4"/>
      <c r="D252" s="14"/>
      <c r="E252" s="3"/>
      <c r="F252" s="3"/>
      <c r="G252" s="9"/>
      <c r="H252" s="13"/>
      <c r="I252" s="14"/>
      <c r="J252" s="21"/>
      <c r="K252" s="21"/>
      <c r="L252" s="21"/>
      <c r="M252" s="22"/>
      <c r="N252" s="21"/>
      <c r="O252" s="21"/>
      <c r="P252" s="24"/>
    </row>
    <row r="253" ht="16.5" customHeight="1">
      <c r="A253" s="21"/>
      <c r="B253" s="4"/>
      <c r="D253" s="14"/>
      <c r="E253" s="3"/>
      <c r="F253" s="3"/>
      <c r="G253" s="9"/>
      <c r="H253" s="13"/>
      <c r="I253" s="14"/>
      <c r="J253" s="21"/>
      <c r="K253" s="21"/>
      <c r="L253" s="21"/>
      <c r="M253" s="22"/>
      <c r="N253" s="21"/>
      <c r="O253" s="21"/>
      <c r="P253" s="24"/>
    </row>
    <row r="254" ht="16.5" customHeight="1">
      <c r="A254" s="21"/>
      <c r="B254" s="4"/>
      <c r="D254" s="14"/>
      <c r="E254" s="3"/>
      <c r="F254" s="3"/>
      <c r="G254" s="9"/>
      <c r="H254" s="13"/>
      <c r="I254" s="14"/>
      <c r="J254" s="21"/>
      <c r="K254" s="21"/>
      <c r="L254" s="21"/>
      <c r="M254" s="22"/>
      <c r="N254" s="21"/>
      <c r="O254" s="21"/>
      <c r="P254" s="24"/>
    </row>
    <row r="255" ht="16.5" customHeight="1">
      <c r="A255" s="21"/>
      <c r="B255" s="4"/>
      <c r="D255" s="14"/>
      <c r="E255" s="3"/>
      <c r="F255" s="3"/>
      <c r="G255" s="9"/>
      <c r="H255" s="13"/>
      <c r="I255" s="14"/>
      <c r="J255" s="21"/>
      <c r="K255" s="21"/>
      <c r="L255" s="21"/>
      <c r="M255" s="22"/>
      <c r="N255" s="21"/>
      <c r="O255" s="21"/>
      <c r="P255" s="24"/>
    </row>
    <row r="256" ht="16.5" customHeight="1">
      <c r="A256" s="21"/>
      <c r="B256" s="4"/>
      <c r="D256" s="14"/>
      <c r="E256" s="3"/>
      <c r="F256" s="3"/>
      <c r="G256" s="9"/>
      <c r="H256" s="13"/>
      <c r="I256" s="14"/>
      <c r="J256" s="21"/>
      <c r="K256" s="21"/>
      <c r="L256" s="21"/>
      <c r="M256" s="22"/>
      <c r="N256" s="21"/>
      <c r="O256" s="21"/>
      <c r="P256" s="24"/>
    </row>
    <row r="257" ht="16.5" customHeight="1">
      <c r="A257" s="21"/>
      <c r="B257" s="4"/>
      <c r="D257" s="14"/>
      <c r="E257" s="3"/>
      <c r="F257" s="3"/>
      <c r="G257" s="9"/>
      <c r="H257" s="13"/>
      <c r="I257" s="14"/>
      <c r="J257" s="21"/>
      <c r="K257" s="21"/>
      <c r="L257" s="21"/>
      <c r="M257" s="22"/>
      <c r="N257" s="21"/>
      <c r="O257" s="21"/>
      <c r="P257" s="24"/>
    </row>
    <row r="258" ht="16.5" customHeight="1">
      <c r="A258" s="21"/>
      <c r="B258" s="4"/>
      <c r="D258" s="14"/>
      <c r="E258" s="3"/>
      <c r="F258" s="3"/>
      <c r="G258" s="9"/>
      <c r="H258" s="13"/>
      <c r="I258" s="14"/>
      <c r="J258" s="21"/>
      <c r="K258" s="21"/>
      <c r="L258" s="21"/>
      <c r="M258" s="22"/>
      <c r="N258" s="21"/>
      <c r="O258" s="21"/>
      <c r="P258" s="24"/>
    </row>
    <row r="259" ht="16.5" customHeight="1">
      <c r="A259" s="21"/>
      <c r="B259" s="4"/>
      <c r="D259" s="14"/>
      <c r="E259" s="3"/>
      <c r="F259" s="3"/>
      <c r="G259" s="9"/>
      <c r="H259" s="13"/>
      <c r="I259" s="14"/>
      <c r="J259" s="21"/>
      <c r="K259" s="21"/>
      <c r="L259" s="21"/>
      <c r="M259" s="22"/>
      <c r="N259" s="21"/>
      <c r="O259" s="21"/>
      <c r="P259" s="24"/>
    </row>
    <row r="260" ht="16.5" customHeight="1">
      <c r="A260" s="21"/>
      <c r="B260" s="4"/>
      <c r="D260" s="14"/>
      <c r="E260" s="3"/>
      <c r="F260" s="3"/>
      <c r="G260" s="9"/>
      <c r="H260" s="13"/>
      <c r="I260" s="14"/>
      <c r="J260" s="21"/>
      <c r="K260" s="21"/>
      <c r="L260" s="21"/>
      <c r="M260" s="22"/>
      <c r="N260" s="21"/>
      <c r="O260" s="21"/>
      <c r="P260" s="24"/>
    </row>
    <row r="261" ht="16.5" customHeight="1">
      <c r="A261" s="21"/>
      <c r="B261" s="4"/>
      <c r="D261" s="14"/>
      <c r="E261" s="3"/>
      <c r="F261" s="3"/>
      <c r="G261" s="9"/>
      <c r="H261" s="13"/>
      <c r="I261" s="14"/>
      <c r="J261" s="21"/>
      <c r="K261" s="21"/>
      <c r="L261" s="21"/>
      <c r="M261" s="22"/>
      <c r="N261" s="21"/>
      <c r="O261" s="21"/>
      <c r="P261" s="24"/>
    </row>
    <row r="262" ht="16.5" customHeight="1">
      <c r="A262" s="21"/>
      <c r="B262" s="4"/>
      <c r="D262" s="14"/>
      <c r="E262" s="3"/>
      <c r="F262" s="3"/>
      <c r="G262" s="9"/>
      <c r="H262" s="13"/>
      <c r="I262" s="14"/>
      <c r="J262" s="21"/>
      <c r="K262" s="21"/>
      <c r="L262" s="21"/>
      <c r="M262" s="22"/>
      <c r="N262" s="21"/>
      <c r="O262" s="21"/>
      <c r="P262" s="24"/>
    </row>
    <row r="263" ht="16.5" customHeight="1">
      <c r="A263" s="21"/>
      <c r="B263" s="4"/>
      <c r="D263" s="14"/>
      <c r="E263" s="3"/>
      <c r="F263" s="3"/>
      <c r="G263" s="9"/>
      <c r="H263" s="13"/>
      <c r="I263" s="14"/>
      <c r="J263" s="21"/>
      <c r="K263" s="21"/>
      <c r="L263" s="21"/>
      <c r="M263" s="22"/>
      <c r="N263" s="21"/>
      <c r="O263" s="21"/>
      <c r="P263" s="24"/>
    </row>
    <row r="264" ht="16.5" customHeight="1">
      <c r="A264" s="21"/>
      <c r="B264" s="4"/>
      <c r="D264" s="14"/>
      <c r="E264" s="3"/>
      <c r="F264" s="3"/>
      <c r="G264" s="9"/>
      <c r="H264" s="13"/>
      <c r="I264" s="14"/>
      <c r="J264" s="21"/>
      <c r="K264" s="21"/>
      <c r="L264" s="21"/>
      <c r="M264" s="22"/>
      <c r="N264" s="21"/>
      <c r="O264" s="21"/>
      <c r="P264" s="24"/>
    </row>
    <row r="265" ht="16.5" customHeight="1">
      <c r="A265" s="21"/>
      <c r="B265" s="4"/>
      <c r="D265" s="14"/>
      <c r="E265" s="3"/>
      <c r="F265" s="3"/>
      <c r="G265" s="9"/>
      <c r="H265" s="13"/>
      <c r="I265" s="14"/>
      <c r="J265" s="21"/>
      <c r="K265" s="21"/>
      <c r="L265" s="21"/>
      <c r="M265" s="22"/>
      <c r="N265" s="21"/>
      <c r="O265" s="21"/>
      <c r="P265" s="24"/>
    </row>
    <row r="266" ht="16.5" customHeight="1">
      <c r="A266" s="21"/>
      <c r="B266" s="4"/>
      <c r="D266" s="14"/>
      <c r="E266" s="3"/>
      <c r="F266" s="3"/>
      <c r="G266" s="9"/>
      <c r="H266" s="13"/>
      <c r="I266" s="14"/>
      <c r="J266" s="21"/>
      <c r="K266" s="21"/>
      <c r="L266" s="21"/>
      <c r="M266" s="22"/>
      <c r="N266" s="21"/>
      <c r="O266" s="21"/>
      <c r="P266" s="24"/>
    </row>
    <row r="267" ht="16.5" customHeight="1">
      <c r="A267" s="21"/>
      <c r="B267" s="4"/>
      <c r="D267" s="14"/>
      <c r="E267" s="3"/>
      <c r="F267" s="3"/>
      <c r="G267" s="9"/>
      <c r="H267" s="13"/>
      <c r="I267" s="14"/>
      <c r="J267" s="21"/>
      <c r="K267" s="21"/>
      <c r="L267" s="21"/>
      <c r="M267" s="22"/>
      <c r="N267" s="21"/>
      <c r="O267" s="21"/>
      <c r="P267" s="24"/>
    </row>
    <row r="268" ht="16.5" customHeight="1">
      <c r="A268" s="21"/>
      <c r="B268" s="4"/>
      <c r="D268" s="14"/>
      <c r="E268" s="3"/>
      <c r="F268" s="3"/>
      <c r="G268" s="9"/>
      <c r="H268" s="13"/>
      <c r="I268" s="14"/>
      <c r="J268" s="21"/>
      <c r="K268" s="21"/>
      <c r="L268" s="21"/>
      <c r="M268" s="22"/>
      <c r="N268" s="21"/>
      <c r="O268" s="21"/>
      <c r="P268" s="24"/>
    </row>
    <row r="269" ht="16.5" customHeight="1">
      <c r="A269" s="21"/>
      <c r="B269" s="4"/>
      <c r="D269" s="14"/>
      <c r="E269" s="3"/>
      <c r="F269" s="3"/>
      <c r="G269" s="9"/>
      <c r="H269" s="13"/>
      <c r="I269" s="14"/>
      <c r="J269" s="21"/>
      <c r="K269" s="21"/>
      <c r="L269" s="21"/>
      <c r="M269" s="22"/>
      <c r="N269" s="21"/>
      <c r="O269" s="21"/>
      <c r="P269" s="24"/>
    </row>
    <row r="270" ht="16.5" customHeight="1">
      <c r="A270" s="21"/>
      <c r="B270" s="4"/>
      <c r="D270" s="14"/>
      <c r="E270" s="3"/>
      <c r="F270" s="3"/>
      <c r="G270" s="9"/>
      <c r="H270" s="13"/>
      <c r="I270" s="14"/>
      <c r="J270" s="21"/>
      <c r="K270" s="21"/>
      <c r="L270" s="21"/>
      <c r="M270" s="22"/>
      <c r="N270" s="21"/>
      <c r="O270" s="21"/>
      <c r="P270" s="24"/>
    </row>
    <row r="271" ht="16.5" customHeight="1">
      <c r="A271" s="21"/>
      <c r="B271" s="4"/>
      <c r="D271" s="14"/>
      <c r="E271" s="3"/>
      <c r="F271" s="3"/>
      <c r="G271" s="9"/>
      <c r="H271" s="13"/>
      <c r="I271" s="14"/>
      <c r="J271" s="21"/>
      <c r="K271" s="21"/>
      <c r="L271" s="21"/>
      <c r="M271" s="22"/>
      <c r="N271" s="21"/>
      <c r="O271" s="21"/>
      <c r="P271" s="24"/>
    </row>
    <row r="272" ht="16.5" customHeight="1">
      <c r="A272" s="21"/>
      <c r="B272" s="4"/>
      <c r="D272" s="14"/>
      <c r="E272" s="3"/>
      <c r="F272" s="3"/>
      <c r="G272" s="9"/>
      <c r="H272" s="13"/>
      <c r="I272" s="14"/>
      <c r="J272" s="21"/>
      <c r="K272" s="21"/>
      <c r="L272" s="21"/>
      <c r="M272" s="22"/>
      <c r="N272" s="21"/>
      <c r="O272" s="21"/>
      <c r="P272" s="24"/>
    </row>
    <row r="273" ht="16.5" customHeight="1">
      <c r="A273" s="21"/>
      <c r="B273" s="4"/>
      <c r="D273" s="14"/>
      <c r="E273" s="3"/>
      <c r="F273" s="3"/>
      <c r="G273" s="9"/>
      <c r="H273" s="13"/>
      <c r="I273" s="14"/>
      <c r="J273" s="21"/>
      <c r="K273" s="21"/>
      <c r="L273" s="21"/>
      <c r="M273" s="22"/>
      <c r="N273" s="21"/>
      <c r="O273" s="21"/>
      <c r="P273" s="24"/>
    </row>
    <row r="274" ht="16.5" customHeight="1">
      <c r="A274" s="21"/>
      <c r="B274" s="4"/>
      <c r="D274" s="14"/>
      <c r="E274" s="3"/>
      <c r="F274" s="3"/>
      <c r="G274" s="9"/>
      <c r="H274" s="13"/>
      <c r="I274" s="14"/>
      <c r="J274" s="21"/>
      <c r="K274" s="21"/>
      <c r="L274" s="21"/>
      <c r="M274" s="22"/>
      <c r="N274" s="21"/>
      <c r="O274" s="21"/>
      <c r="P274" s="24"/>
    </row>
    <row r="275" ht="16.5" customHeight="1">
      <c r="A275" s="21"/>
      <c r="B275" s="4"/>
      <c r="D275" s="14"/>
      <c r="E275" s="3"/>
      <c r="F275" s="3"/>
      <c r="G275" s="9"/>
      <c r="H275" s="13"/>
      <c r="I275" s="14"/>
      <c r="J275" s="21"/>
      <c r="K275" s="21"/>
      <c r="L275" s="21"/>
      <c r="M275" s="22"/>
      <c r="N275" s="21"/>
      <c r="O275" s="21"/>
      <c r="P275" s="24"/>
    </row>
    <row r="276" ht="16.5" customHeight="1">
      <c r="A276" s="21"/>
      <c r="B276" s="4"/>
      <c r="D276" s="14"/>
      <c r="E276" s="3"/>
      <c r="F276" s="3"/>
      <c r="G276" s="9"/>
      <c r="H276" s="13"/>
      <c r="I276" s="14"/>
      <c r="J276" s="21"/>
      <c r="K276" s="21"/>
      <c r="L276" s="21"/>
      <c r="M276" s="22"/>
      <c r="N276" s="21"/>
      <c r="O276" s="21"/>
      <c r="P276" s="24"/>
    </row>
    <row r="277" ht="16.5" customHeight="1">
      <c r="A277" s="21"/>
      <c r="B277" s="4"/>
      <c r="D277" s="14"/>
      <c r="E277" s="3"/>
      <c r="F277" s="3"/>
      <c r="G277" s="9"/>
      <c r="H277" s="13"/>
      <c r="I277" s="14"/>
      <c r="J277" s="21"/>
      <c r="K277" s="21"/>
      <c r="L277" s="21"/>
      <c r="M277" s="22"/>
      <c r="N277" s="21"/>
      <c r="O277" s="21"/>
      <c r="P277" s="24"/>
    </row>
    <row r="278" ht="16.5" customHeight="1">
      <c r="A278" s="21"/>
      <c r="B278" s="4"/>
      <c r="D278" s="14"/>
      <c r="E278" s="3"/>
      <c r="F278" s="3"/>
      <c r="G278" s="9"/>
      <c r="H278" s="13"/>
      <c r="I278" s="14"/>
      <c r="J278" s="21"/>
      <c r="K278" s="21"/>
      <c r="L278" s="21"/>
      <c r="M278" s="22"/>
      <c r="N278" s="21"/>
      <c r="O278" s="21"/>
      <c r="P278" s="24"/>
    </row>
    <row r="279" ht="16.5" customHeight="1">
      <c r="A279" s="21"/>
      <c r="B279" s="4"/>
      <c r="D279" s="14"/>
      <c r="E279" s="3"/>
      <c r="F279" s="3"/>
      <c r="G279" s="9"/>
      <c r="H279" s="13"/>
      <c r="I279" s="14"/>
      <c r="J279" s="21"/>
      <c r="K279" s="21"/>
      <c r="L279" s="21"/>
      <c r="M279" s="22"/>
      <c r="N279" s="21"/>
      <c r="O279" s="21"/>
      <c r="P279" s="24"/>
    </row>
    <row r="280" ht="16.5" customHeight="1">
      <c r="A280" s="21"/>
      <c r="B280" s="4"/>
      <c r="D280" s="14"/>
      <c r="E280" s="3"/>
      <c r="F280" s="3"/>
      <c r="G280" s="9"/>
      <c r="H280" s="13"/>
      <c r="I280" s="14"/>
      <c r="J280" s="21"/>
      <c r="K280" s="21"/>
      <c r="L280" s="21"/>
      <c r="M280" s="22"/>
      <c r="N280" s="21"/>
      <c r="O280" s="21"/>
      <c r="P280" s="24"/>
    </row>
    <row r="281" ht="16.5" customHeight="1">
      <c r="A281" s="21"/>
      <c r="B281" s="4"/>
      <c r="D281" s="14"/>
      <c r="E281" s="3"/>
      <c r="F281" s="3"/>
      <c r="G281" s="9"/>
      <c r="H281" s="13"/>
      <c r="I281" s="14"/>
      <c r="J281" s="21"/>
      <c r="K281" s="21"/>
      <c r="L281" s="21"/>
      <c r="M281" s="22"/>
      <c r="N281" s="21"/>
      <c r="O281" s="21"/>
      <c r="P281" s="24"/>
    </row>
    <row r="282" ht="16.5" customHeight="1">
      <c r="A282" s="21"/>
      <c r="B282" s="4"/>
      <c r="D282" s="14"/>
      <c r="E282" s="3"/>
      <c r="F282" s="3"/>
      <c r="G282" s="9"/>
      <c r="H282" s="13"/>
      <c r="I282" s="14"/>
      <c r="J282" s="21"/>
      <c r="K282" s="21"/>
      <c r="L282" s="21"/>
      <c r="M282" s="22"/>
      <c r="N282" s="21"/>
      <c r="O282" s="21"/>
      <c r="P282" s="24"/>
    </row>
    <row r="283" ht="16.5" customHeight="1">
      <c r="A283" s="21"/>
      <c r="B283" s="4"/>
      <c r="D283" s="14"/>
      <c r="E283" s="3"/>
      <c r="F283" s="3"/>
      <c r="G283" s="9"/>
      <c r="H283" s="13"/>
      <c r="I283" s="14"/>
      <c r="J283" s="21"/>
      <c r="K283" s="21"/>
      <c r="L283" s="21"/>
      <c r="M283" s="22"/>
      <c r="N283" s="21"/>
      <c r="O283" s="21"/>
      <c r="P283" s="24"/>
    </row>
    <row r="284" ht="16.5" customHeight="1">
      <c r="A284" s="21"/>
      <c r="B284" s="4"/>
      <c r="D284" s="14"/>
      <c r="E284" s="3"/>
      <c r="F284" s="3"/>
      <c r="G284" s="9"/>
      <c r="H284" s="13"/>
      <c r="I284" s="14"/>
      <c r="J284" s="21"/>
      <c r="K284" s="21"/>
      <c r="L284" s="21"/>
      <c r="M284" s="22"/>
      <c r="N284" s="21"/>
      <c r="O284" s="21"/>
      <c r="P284" s="24"/>
    </row>
    <row r="285" ht="16.5" customHeight="1">
      <c r="A285" s="21"/>
      <c r="B285" s="4"/>
      <c r="D285" s="14"/>
      <c r="E285" s="3"/>
      <c r="F285" s="3"/>
      <c r="G285" s="9"/>
      <c r="H285" s="13"/>
      <c r="I285" s="14"/>
      <c r="J285" s="21"/>
      <c r="K285" s="21"/>
      <c r="L285" s="21"/>
      <c r="M285" s="22"/>
      <c r="N285" s="21"/>
      <c r="O285" s="21"/>
      <c r="P285" s="24"/>
    </row>
    <row r="286" ht="16.5" customHeight="1">
      <c r="A286" s="21"/>
      <c r="B286" s="4"/>
      <c r="D286" s="14"/>
      <c r="E286" s="3"/>
      <c r="F286" s="3"/>
      <c r="G286" s="9"/>
      <c r="H286" s="13"/>
      <c r="I286" s="14"/>
      <c r="J286" s="21"/>
      <c r="K286" s="21"/>
      <c r="L286" s="21"/>
      <c r="M286" s="22"/>
      <c r="N286" s="21"/>
      <c r="O286" s="21"/>
      <c r="P286" s="24"/>
    </row>
    <row r="287" ht="16.5" customHeight="1">
      <c r="A287" s="21"/>
      <c r="B287" s="4"/>
      <c r="D287" s="14"/>
      <c r="E287" s="3"/>
      <c r="F287" s="3"/>
      <c r="G287" s="9"/>
      <c r="H287" s="13"/>
      <c r="I287" s="14"/>
      <c r="J287" s="21"/>
      <c r="K287" s="21"/>
      <c r="L287" s="21"/>
      <c r="M287" s="22"/>
      <c r="N287" s="21"/>
      <c r="O287" s="21"/>
      <c r="P287" s="24"/>
    </row>
    <row r="288" ht="16.5" customHeight="1">
      <c r="A288" s="21"/>
      <c r="B288" s="4"/>
      <c r="D288" s="14"/>
      <c r="E288" s="3"/>
      <c r="F288" s="3"/>
      <c r="G288" s="9"/>
      <c r="H288" s="13"/>
      <c r="I288" s="14"/>
      <c r="J288" s="21"/>
      <c r="K288" s="21"/>
      <c r="L288" s="21"/>
      <c r="M288" s="22"/>
      <c r="N288" s="21"/>
      <c r="O288" s="21"/>
      <c r="P288" s="24"/>
    </row>
    <row r="289" ht="16.5" customHeight="1">
      <c r="A289" s="21"/>
      <c r="B289" s="4"/>
      <c r="D289" s="14"/>
      <c r="E289" s="3"/>
      <c r="F289" s="3"/>
      <c r="G289" s="9"/>
      <c r="H289" s="13"/>
      <c r="I289" s="14"/>
      <c r="J289" s="21"/>
      <c r="K289" s="21"/>
      <c r="L289" s="21"/>
      <c r="M289" s="22"/>
      <c r="N289" s="21"/>
      <c r="O289" s="21"/>
      <c r="P289" s="24"/>
    </row>
    <row r="290" ht="16.5" customHeight="1">
      <c r="A290" s="21"/>
      <c r="B290" s="4"/>
      <c r="D290" s="14"/>
      <c r="E290" s="3"/>
      <c r="F290" s="3"/>
      <c r="G290" s="9"/>
      <c r="H290" s="13"/>
      <c r="I290" s="14"/>
      <c r="J290" s="21"/>
      <c r="K290" s="21"/>
      <c r="L290" s="21"/>
      <c r="M290" s="22"/>
      <c r="N290" s="21"/>
      <c r="O290" s="21"/>
      <c r="P290" s="24"/>
    </row>
    <row r="291" ht="16.5" customHeight="1">
      <c r="A291" s="21"/>
      <c r="B291" s="4"/>
      <c r="D291" s="14"/>
      <c r="E291" s="3"/>
      <c r="F291" s="3"/>
      <c r="G291" s="9"/>
      <c r="H291" s="13"/>
      <c r="I291" s="14"/>
      <c r="J291" s="21"/>
      <c r="K291" s="21"/>
      <c r="L291" s="21"/>
      <c r="M291" s="22"/>
      <c r="N291" s="21"/>
      <c r="O291" s="21"/>
      <c r="P291" s="24"/>
    </row>
    <row r="292" ht="16.5" customHeight="1">
      <c r="A292" s="21"/>
      <c r="B292" s="4"/>
      <c r="D292" s="14"/>
      <c r="E292" s="3"/>
      <c r="F292" s="3"/>
      <c r="G292" s="9"/>
      <c r="H292" s="13"/>
      <c r="I292" s="14"/>
      <c r="J292" s="21"/>
      <c r="K292" s="21"/>
      <c r="L292" s="21"/>
      <c r="M292" s="22"/>
      <c r="N292" s="21"/>
      <c r="O292" s="21"/>
      <c r="P292" s="24"/>
    </row>
    <row r="293" ht="16.5" customHeight="1">
      <c r="A293" s="21"/>
      <c r="B293" s="4"/>
      <c r="D293" s="14"/>
      <c r="E293" s="3"/>
      <c r="F293" s="3"/>
      <c r="G293" s="9"/>
      <c r="H293" s="13"/>
      <c r="I293" s="14"/>
      <c r="J293" s="21"/>
      <c r="K293" s="21"/>
      <c r="L293" s="21"/>
      <c r="M293" s="22"/>
      <c r="N293" s="21"/>
      <c r="O293" s="21"/>
      <c r="P293" s="24"/>
    </row>
    <row r="294" ht="16.5" customHeight="1">
      <c r="A294" s="21"/>
      <c r="B294" s="4"/>
      <c r="D294" s="14"/>
      <c r="E294" s="3"/>
      <c r="F294" s="3"/>
      <c r="G294" s="9"/>
      <c r="H294" s="13"/>
      <c r="I294" s="14"/>
      <c r="J294" s="21"/>
      <c r="K294" s="21"/>
      <c r="L294" s="21"/>
      <c r="M294" s="22"/>
      <c r="N294" s="21"/>
      <c r="O294" s="21"/>
      <c r="P294" s="24"/>
    </row>
    <row r="295" ht="16.5" customHeight="1">
      <c r="A295" s="21"/>
      <c r="B295" s="4"/>
      <c r="D295" s="14"/>
      <c r="E295" s="3"/>
      <c r="F295" s="3"/>
      <c r="G295" s="9"/>
      <c r="H295" s="13"/>
      <c r="I295" s="14"/>
      <c r="J295" s="21"/>
      <c r="K295" s="21"/>
      <c r="L295" s="21"/>
      <c r="M295" s="22"/>
      <c r="N295" s="21"/>
      <c r="O295" s="21"/>
      <c r="P295" s="24"/>
    </row>
    <row r="296" ht="16.5" customHeight="1">
      <c r="A296" s="21"/>
      <c r="B296" s="4"/>
      <c r="D296" s="14"/>
      <c r="E296" s="3"/>
      <c r="F296" s="3"/>
      <c r="G296" s="9"/>
      <c r="H296" s="13"/>
      <c r="I296" s="14"/>
      <c r="J296" s="21"/>
      <c r="K296" s="21"/>
      <c r="L296" s="21"/>
      <c r="M296" s="22"/>
      <c r="N296" s="21"/>
      <c r="O296" s="21"/>
      <c r="P296" s="24"/>
    </row>
    <row r="297" ht="16.5" customHeight="1">
      <c r="A297" s="21"/>
      <c r="B297" s="4"/>
      <c r="D297" s="14"/>
      <c r="E297" s="3"/>
      <c r="F297" s="3"/>
      <c r="G297" s="9"/>
      <c r="H297" s="13"/>
      <c r="I297" s="14"/>
      <c r="J297" s="21"/>
      <c r="K297" s="21"/>
      <c r="L297" s="21"/>
      <c r="M297" s="22"/>
      <c r="N297" s="21"/>
      <c r="O297" s="21"/>
      <c r="P297" s="24"/>
    </row>
    <row r="298" ht="16.5" customHeight="1">
      <c r="A298" s="21"/>
      <c r="B298" s="4"/>
      <c r="D298" s="14"/>
      <c r="E298" s="3"/>
      <c r="F298" s="3"/>
      <c r="G298" s="9"/>
      <c r="H298" s="13"/>
      <c r="I298" s="14"/>
      <c r="J298" s="21"/>
      <c r="K298" s="21"/>
      <c r="L298" s="21"/>
      <c r="M298" s="22"/>
      <c r="N298" s="21"/>
      <c r="O298" s="21"/>
      <c r="P298" s="24"/>
    </row>
    <row r="299" ht="16.5" customHeight="1">
      <c r="A299" s="21"/>
      <c r="B299" s="4"/>
      <c r="D299" s="14"/>
      <c r="E299" s="3"/>
      <c r="F299" s="3"/>
      <c r="G299" s="9"/>
      <c r="H299" s="13"/>
      <c r="I299" s="14"/>
      <c r="J299" s="21"/>
      <c r="K299" s="21"/>
      <c r="L299" s="21"/>
      <c r="M299" s="22"/>
      <c r="N299" s="21"/>
      <c r="O299" s="21"/>
      <c r="P299" s="24"/>
    </row>
    <row r="300" ht="16.5" customHeight="1">
      <c r="A300" s="21"/>
      <c r="B300" s="4"/>
      <c r="D300" s="14"/>
      <c r="E300" s="3"/>
      <c r="F300" s="3"/>
      <c r="G300" s="9"/>
      <c r="H300" s="13"/>
      <c r="I300" s="14"/>
      <c r="J300" s="21"/>
      <c r="K300" s="21"/>
      <c r="L300" s="21"/>
      <c r="M300" s="22"/>
      <c r="N300" s="21"/>
      <c r="O300" s="21"/>
      <c r="P300" s="24"/>
    </row>
    <row r="301" ht="16.5" customHeight="1">
      <c r="A301" s="21"/>
      <c r="B301" s="4"/>
      <c r="D301" s="14"/>
      <c r="E301" s="3"/>
      <c r="F301" s="3"/>
      <c r="G301" s="9"/>
      <c r="H301" s="13"/>
      <c r="I301" s="14"/>
      <c r="J301" s="21"/>
      <c r="K301" s="21"/>
      <c r="L301" s="21"/>
      <c r="M301" s="22"/>
      <c r="N301" s="21"/>
      <c r="O301" s="21"/>
      <c r="P301" s="24"/>
    </row>
    <row r="302" ht="16.5" customHeight="1">
      <c r="A302" s="21"/>
      <c r="B302" s="4"/>
      <c r="D302" s="14"/>
      <c r="E302" s="3"/>
      <c r="F302" s="3"/>
      <c r="G302" s="9"/>
      <c r="H302" s="13"/>
      <c r="I302" s="14"/>
      <c r="J302" s="21"/>
      <c r="K302" s="21"/>
      <c r="L302" s="21"/>
      <c r="M302" s="22"/>
      <c r="N302" s="21"/>
      <c r="O302" s="21"/>
      <c r="P302" s="24"/>
    </row>
    <row r="303" ht="16.5" customHeight="1">
      <c r="A303" s="21"/>
      <c r="B303" s="4"/>
      <c r="D303" s="14"/>
      <c r="E303" s="3"/>
      <c r="F303" s="3"/>
      <c r="G303" s="9"/>
      <c r="H303" s="13"/>
      <c r="I303" s="14"/>
      <c r="J303" s="21"/>
      <c r="K303" s="21"/>
      <c r="L303" s="21"/>
      <c r="M303" s="22"/>
      <c r="N303" s="21"/>
      <c r="O303" s="21"/>
      <c r="P303" s="24"/>
    </row>
    <row r="304" ht="16.5" customHeight="1">
      <c r="A304" s="21"/>
      <c r="B304" s="4"/>
      <c r="D304" s="14"/>
      <c r="E304" s="3"/>
      <c r="F304" s="3"/>
      <c r="G304" s="9"/>
      <c r="H304" s="13"/>
      <c r="I304" s="14"/>
      <c r="J304" s="21"/>
      <c r="K304" s="21"/>
      <c r="L304" s="21"/>
      <c r="M304" s="22"/>
      <c r="N304" s="21"/>
      <c r="O304" s="21"/>
      <c r="P304" s="24"/>
    </row>
    <row r="305" ht="16.5" customHeight="1">
      <c r="A305" s="21"/>
      <c r="B305" s="4"/>
      <c r="D305" s="14"/>
      <c r="E305" s="3"/>
      <c r="F305" s="3"/>
      <c r="G305" s="9"/>
      <c r="H305" s="13"/>
      <c r="I305" s="14"/>
      <c r="J305" s="21"/>
      <c r="K305" s="21"/>
      <c r="L305" s="21"/>
      <c r="M305" s="22"/>
      <c r="N305" s="21"/>
      <c r="O305" s="21"/>
      <c r="P305" s="24"/>
    </row>
    <row r="306" ht="16.5" customHeight="1">
      <c r="A306" s="21"/>
      <c r="B306" s="4"/>
      <c r="D306" s="14"/>
      <c r="E306" s="3"/>
      <c r="F306" s="3"/>
      <c r="G306" s="9"/>
      <c r="H306" s="13"/>
      <c r="I306" s="14"/>
      <c r="J306" s="21"/>
      <c r="K306" s="21"/>
      <c r="L306" s="21"/>
      <c r="M306" s="22"/>
      <c r="N306" s="21"/>
      <c r="O306" s="21"/>
      <c r="P306" s="24"/>
    </row>
    <row r="307" ht="16.5" customHeight="1">
      <c r="A307" s="21"/>
      <c r="B307" s="4"/>
      <c r="D307" s="14"/>
      <c r="E307" s="3"/>
      <c r="F307" s="3"/>
      <c r="G307" s="9"/>
      <c r="H307" s="13"/>
      <c r="I307" s="14"/>
      <c r="J307" s="21"/>
      <c r="K307" s="21"/>
      <c r="L307" s="21"/>
      <c r="M307" s="22"/>
      <c r="N307" s="21"/>
      <c r="O307" s="21"/>
      <c r="P307" s="24"/>
    </row>
    <row r="308" ht="16.5" customHeight="1">
      <c r="A308" s="21"/>
      <c r="B308" s="4"/>
      <c r="D308" s="14"/>
      <c r="E308" s="3"/>
      <c r="F308" s="3"/>
      <c r="G308" s="9"/>
      <c r="H308" s="13"/>
      <c r="I308" s="14"/>
      <c r="J308" s="21"/>
      <c r="K308" s="21"/>
      <c r="L308" s="21"/>
      <c r="M308" s="22"/>
      <c r="N308" s="21"/>
      <c r="O308" s="21"/>
      <c r="P308" s="24"/>
    </row>
    <row r="309" ht="16.5" customHeight="1">
      <c r="A309" s="21"/>
      <c r="B309" s="4"/>
      <c r="D309" s="14"/>
      <c r="E309" s="3"/>
      <c r="F309" s="3"/>
      <c r="G309" s="9"/>
      <c r="H309" s="13"/>
      <c r="I309" s="14"/>
      <c r="J309" s="21"/>
      <c r="K309" s="21"/>
      <c r="L309" s="21"/>
      <c r="M309" s="22"/>
      <c r="N309" s="21"/>
      <c r="O309" s="21"/>
      <c r="P309" s="24"/>
    </row>
    <row r="310" ht="16.5" customHeight="1">
      <c r="A310" s="21"/>
      <c r="B310" s="4"/>
      <c r="D310" s="14"/>
      <c r="E310" s="3"/>
      <c r="F310" s="3"/>
      <c r="G310" s="9"/>
      <c r="H310" s="13"/>
      <c r="I310" s="14"/>
      <c r="J310" s="21"/>
      <c r="K310" s="21"/>
      <c r="L310" s="21"/>
      <c r="M310" s="22"/>
      <c r="N310" s="21"/>
      <c r="O310" s="21"/>
      <c r="P310" s="24"/>
    </row>
    <row r="311" ht="16.5" customHeight="1">
      <c r="A311" s="21"/>
      <c r="B311" s="4"/>
      <c r="D311" s="14"/>
      <c r="E311" s="3"/>
      <c r="F311" s="3"/>
      <c r="G311" s="9"/>
      <c r="H311" s="13"/>
      <c r="I311" s="14"/>
      <c r="J311" s="21"/>
      <c r="K311" s="21"/>
      <c r="L311" s="21"/>
      <c r="M311" s="22"/>
      <c r="N311" s="21"/>
      <c r="O311" s="21"/>
      <c r="P311" s="24"/>
    </row>
    <row r="312" ht="16.5" customHeight="1">
      <c r="A312" s="21"/>
      <c r="B312" s="4"/>
      <c r="D312" s="14"/>
      <c r="E312" s="3"/>
      <c r="F312" s="3"/>
      <c r="G312" s="9"/>
      <c r="H312" s="13"/>
      <c r="I312" s="14"/>
      <c r="J312" s="21"/>
      <c r="K312" s="21"/>
      <c r="L312" s="21"/>
      <c r="M312" s="22"/>
      <c r="N312" s="21"/>
      <c r="O312" s="21"/>
      <c r="P312" s="24"/>
    </row>
    <row r="313" ht="16.5" customHeight="1">
      <c r="A313" s="21"/>
      <c r="B313" s="4"/>
      <c r="D313" s="14"/>
      <c r="E313" s="3"/>
      <c r="F313" s="3"/>
      <c r="G313" s="9"/>
      <c r="H313" s="13"/>
      <c r="I313" s="14"/>
      <c r="J313" s="21"/>
      <c r="K313" s="21"/>
      <c r="L313" s="21"/>
      <c r="M313" s="22"/>
      <c r="N313" s="21"/>
      <c r="O313" s="21"/>
      <c r="P313" s="24"/>
    </row>
    <row r="314" ht="16.5" customHeight="1">
      <c r="A314" s="21"/>
      <c r="B314" s="4"/>
      <c r="D314" s="14"/>
      <c r="E314" s="3"/>
      <c r="F314" s="3"/>
      <c r="G314" s="9"/>
      <c r="H314" s="13"/>
      <c r="I314" s="14"/>
      <c r="J314" s="21"/>
      <c r="K314" s="21"/>
      <c r="L314" s="21"/>
      <c r="M314" s="22"/>
      <c r="N314" s="21"/>
      <c r="O314" s="21"/>
      <c r="P314" s="24"/>
    </row>
    <row r="315" ht="16.5" customHeight="1">
      <c r="A315" s="21"/>
      <c r="B315" s="4"/>
      <c r="D315" s="14"/>
      <c r="E315" s="3"/>
      <c r="F315" s="3"/>
      <c r="G315" s="9"/>
      <c r="H315" s="13"/>
      <c r="I315" s="14"/>
      <c r="J315" s="21"/>
      <c r="K315" s="21"/>
      <c r="L315" s="21"/>
      <c r="M315" s="22"/>
      <c r="N315" s="21"/>
      <c r="O315" s="21"/>
      <c r="P315" s="24"/>
    </row>
    <row r="316" ht="16.5" customHeight="1">
      <c r="A316" s="21"/>
      <c r="B316" s="4"/>
      <c r="D316" s="14"/>
      <c r="E316" s="3"/>
      <c r="F316" s="3"/>
      <c r="G316" s="9"/>
      <c r="H316" s="13"/>
      <c r="I316" s="14"/>
      <c r="J316" s="21"/>
      <c r="K316" s="21"/>
      <c r="L316" s="21"/>
      <c r="M316" s="22"/>
      <c r="N316" s="21"/>
      <c r="O316" s="21"/>
      <c r="P316" s="24"/>
    </row>
    <row r="317" ht="16.5" customHeight="1">
      <c r="A317" s="21"/>
      <c r="B317" s="4"/>
      <c r="D317" s="14"/>
      <c r="E317" s="3"/>
      <c r="F317" s="3"/>
      <c r="G317" s="9"/>
      <c r="H317" s="13"/>
      <c r="I317" s="14"/>
      <c r="J317" s="21"/>
      <c r="K317" s="21"/>
      <c r="L317" s="21"/>
      <c r="M317" s="22"/>
      <c r="N317" s="21"/>
      <c r="O317" s="21"/>
      <c r="P317" s="24"/>
    </row>
    <row r="318" ht="16.5" customHeight="1">
      <c r="A318" s="21"/>
      <c r="B318" s="4"/>
      <c r="D318" s="14"/>
      <c r="E318" s="3"/>
      <c r="F318" s="3"/>
      <c r="G318" s="9"/>
      <c r="H318" s="13"/>
      <c r="I318" s="14"/>
      <c r="J318" s="21"/>
      <c r="K318" s="21"/>
      <c r="L318" s="21"/>
      <c r="M318" s="22"/>
      <c r="N318" s="21"/>
      <c r="O318" s="21"/>
      <c r="P318" s="24"/>
    </row>
    <row r="319" ht="16.5" customHeight="1">
      <c r="A319" s="21"/>
      <c r="B319" s="4"/>
      <c r="D319" s="14"/>
      <c r="E319" s="3"/>
      <c r="F319" s="3"/>
      <c r="G319" s="9"/>
      <c r="H319" s="13"/>
      <c r="I319" s="14"/>
      <c r="J319" s="21"/>
      <c r="K319" s="21"/>
      <c r="L319" s="21"/>
      <c r="M319" s="22"/>
      <c r="N319" s="21"/>
      <c r="O319" s="21"/>
      <c r="P319" s="24"/>
    </row>
    <row r="320" ht="16.5" customHeight="1">
      <c r="A320" s="21"/>
      <c r="B320" s="4"/>
      <c r="D320" s="14"/>
      <c r="E320" s="3"/>
      <c r="F320" s="3"/>
      <c r="G320" s="9"/>
      <c r="H320" s="13"/>
      <c r="I320" s="14"/>
      <c r="J320" s="21"/>
      <c r="K320" s="21"/>
      <c r="L320" s="21"/>
      <c r="M320" s="22"/>
      <c r="N320" s="21"/>
      <c r="O320" s="21"/>
      <c r="P320" s="24"/>
    </row>
    <row r="321" ht="16.5" customHeight="1">
      <c r="A321" s="21"/>
      <c r="B321" s="4"/>
      <c r="D321" s="14"/>
      <c r="E321" s="3"/>
      <c r="F321" s="3"/>
      <c r="G321" s="9"/>
      <c r="H321" s="13"/>
      <c r="I321" s="14"/>
      <c r="J321" s="21"/>
      <c r="K321" s="21"/>
      <c r="L321" s="21"/>
      <c r="M321" s="22"/>
      <c r="N321" s="21"/>
      <c r="O321" s="21"/>
      <c r="P321" s="24"/>
    </row>
    <row r="322" ht="16.5" customHeight="1">
      <c r="A322" s="21"/>
      <c r="B322" s="4"/>
      <c r="D322" s="14"/>
      <c r="E322" s="3"/>
      <c r="F322" s="3"/>
      <c r="G322" s="9"/>
      <c r="H322" s="13"/>
      <c r="I322" s="14"/>
      <c r="J322" s="21"/>
      <c r="K322" s="21"/>
      <c r="L322" s="21"/>
      <c r="M322" s="22"/>
      <c r="N322" s="21"/>
      <c r="O322" s="21"/>
      <c r="P322" s="24"/>
    </row>
    <row r="323" ht="16.5" customHeight="1">
      <c r="A323" s="21"/>
      <c r="B323" s="4"/>
      <c r="D323" s="14"/>
      <c r="E323" s="3"/>
      <c r="F323" s="3"/>
      <c r="G323" s="9"/>
      <c r="H323" s="13"/>
      <c r="I323" s="14"/>
      <c r="J323" s="21"/>
      <c r="K323" s="21"/>
      <c r="L323" s="21"/>
      <c r="M323" s="22"/>
      <c r="N323" s="21"/>
      <c r="O323" s="21"/>
      <c r="P323" s="24"/>
    </row>
    <row r="324" ht="16.5" customHeight="1">
      <c r="A324" s="21"/>
      <c r="B324" s="4"/>
      <c r="D324" s="14"/>
      <c r="E324" s="3"/>
      <c r="F324" s="3"/>
      <c r="G324" s="9"/>
      <c r="H324" s="13"/>
      <c r="I324" s="14"/>
      <c r="J324" s="21"/>
      <c r="K324" s="21"/>
      <c r="L324" s="21"/>
      <c r="M324" s="22"/>
      <c r="N324" s="21"/>
      <c r="O324" s="21"/>
      <c r="P324" s="24"/>
    </row>
    <row r="325" ht="16.5" customHeight="1">
      <c r="A325" s="21"/>
      <c r="B325" s="4"/>
      <c r="D325" s="14"/>
      <c r="E325" s="3"/>
      <c r="F325" s="3"/>
      <c r="G325" s="9"/>
      <c r="H325" s="13"/>
      <c r="I325" s="14"/>
      <c r="J325" s="21"/>
      <c r="K325" s="21"/>
      <c r="L325" s="21"/>
      <c r="M325" s="22"/>
      <c r="N325" s="21"/>
      <c r="O325" s="21"/>
      <c r="P325" s="24"/>
    </row>
    <row r="326" ht="16.5" customHeight="1">
      <c r="A326" s="21"/>
      <c r="B326" s="4"/>
      <c r="D326" s="14"/>
      <c r="E326" s="3"/>
      <c r="F326" s="3"/>
      <c r="G326" s="9"/>
      <c r="H326" s="13"/>
      <c r="I326" s="14"/>
      <c r="J326" s="21"/>
      <c r="K326" s="21"/>
      <c r="L326" s="21"/>
      <c r="M326" s="22"/>
      <c r="N326" s="21"/>
      <c r="O326" s="21"/>
      <c r="P326" s="24"/>
    </row>
    <row r="327" ht="16.5" customHeight="1">
      <c r="A327" s="21"/>
      <c r="B327" s="4"/>
      <c r="D327" s="14"/>
      <c r="E327" s="3"/>
      <c r="F327" s="3"/>
      <c r="G327" s="9"/>
      <c r="H327" s="13"/>
      <c r="I327" s="14"/>
      <c r="J327" s="21"/>
      <c r="K327" s="21"/>
      <c r="L327" s="21"/>
      <c r="M327" s="22"/>
      <c r="N327" s="21"/>
      <c r="O327" s="21"/>
      <c r="P327" s="24"/>
    </row>
    <row r="328" ht="16.5" customHeight="1">
      <c r="A328" s="21"/>
      <c r="B328" s="4"/>
      <c r="D328" s="14"/>
      <c r="E328" s="3"/>
      <c r="F328" s="3"/>
      <c r="G328" s="9"/>
      <c r="H328" s="13"/>
      <c r="I328" s="14"/>
      <c r="J328" s="21"/>
      <c r="K328" s="21"/>
      <c r="L328" s="21"/>
      <c r="M328" s="22"/>
      <c r="N328" s="21"/>
      <c r="O328" s="21"/>
      <c r="P328" s="24"/>
    </row>
    <row r="329" ht="16.5" customHeight="1">
      <c r="A329" s="21"/>
      <c r="B329" s="4"/>
      <c r="D329" s="14"/>
      <c r="E329" s="3"/>
      <c r="F329" s="3"/>
      <c r="G329" s="9"/>
      <c r="H329" s="13"/>
      <c r="I329" s="14"/>
      <c r="J329" s="21"/>
      <c r="K329" s="21"/>
      <c r="L329" s="21"/>
      <c r="M329" s="22"/>
      <c r="N329" s="21"/>
      <c r="O329" s="21"/>
      <c r="P329" s="24"/>
    </row>
    <row r="330" ht="16.5" customHeight="1">
      <c r="A330" s="21"/>
      <c r="B330" s="4"/>
      <c r="D330" s="14"/>
      <c r="E330" s="3"/>
      <c r="F330" s="3"/>
      <c r="G330" s="9"/>
      <c r="H330" s="13"/>
      <c r="I330" s="14"/>
      <c r="J330" s="21"/>
      <c r="K330" s="21"/>
      <c r="L330" s="21"/>
      <c r="M330" s="22"/>
      <c r="N330" s="21"/>
      <c r="O330" s="21"/>
      <c r="P330" s="24"/>
    </row>
    <row r="331" ht="16.5" customHeight="1">
      <c r="A331" s="21"/>
      <c r="B331" s="4"/>
      <c r="D331" s="14"/>
      <c r="E331" s="3"/>
      <c r="F331" s="3"/>
      <c r="G331" s="9"/>
      <c r="H331" s="13"/>
      <c r="I331" s="14"/>
      <c r="J331" s="21"/>
      <c r="K331" s="21"/>
      <c r="L331" s="21"/>
      <c r="M331" s="22"/>
      <c r="N331" s="21"/>
      <c r="O331" s="21"/>
      <c r="P331" s="24"/>
    </row>
    <row r="332" ht="16.5" customHeight="1">
      <c r="A332" s="21"/>
      <c r="B332" s="4"/>
      <c r="D332" s="14"/>
      <c r="E332" s="3"/>
      <c r="F332" s="3"/>
      <c r="G332" s="9"/>
      <c r="H332" s="13"/>
      <c r="I332" s="14"/>
      <c r="J332" s="21"/>
      <c r="K332" s="21"/>
      <c r="L332" s="21"/>
      <c r="M332" s="22"/>
      <c r="N332" s="21"/>
      <c r="O332" s="21"/>
      <c r="P332" s="24"/>
    </row>
    <row r="333" ht="16.5" customHeight="1">
      <c r="A333" s="21"/>
      <c r="B333" s="4"/>
      <c r="D333" s="14"/>
      <c r="E333" s="3"/>
      <c r="F333" s="3"/>
      <c r="G333" s="9"/>
      <c r="H333" s="13"/>
      <c r="I333" s="14"/>
      <c r="J333" s="21"/>
      <c r="K333" s="21"/>
      <c r="L333" s="21"/>
      <c r="M333" s="22"/>
      <c r="N333" s="21"/>
      <c r="O333" s="21"/>
      <c r="P333" s="24"/>
    </row>
    <row r="334" ht="16.5" customHeight="1">
      <c r="A334" s="21"/>
      <c r="B334" s="4"/>
      <c r="D334" s="14"/>
      <c r="E334" s="3"/>
      <c r="F334" s="3"/>
      <c r="G334" s="9"/>
      <c r="H334" s="13"/>
      <c r="I334" s="14"/>
      <c r="J334" s="21"/>
      <c r="K334" s="21"/>
      <c r="L334" s="21"/>
      <c r="M334" s="22"/>
      <c r="N334" s="21"/>
      <c r="O334" s="21"/>
      <c r="P334" s="24"/>
    </row>
    <row r="335" ht="16.5" customHeight="1">
      <c r="A335" s="21"/>
      <c r="B335" s="4"/>
      <c r="D335" s="14"/>
      <c r="E335" s="3"/>
      <c r="F335" s="3"/>
      <c r="G335" s="9"/>
      <c r="H335" s="13"/>
      <c r="I335" s="14"/>
      <c r="J335" s="21"/>
      <c r="K335" s="21"/>
      <c r="L335" s="21"/>
      <c r="M335" s="22"/>
      <c r="N335" s="21"/>
      <c r="O335" s="21"/>
      <c r="P335" s="24"/>
    </row>
    <row r="336" ht="16.5" customHeight="1">
      <c r="A336" s="21"/>
      <c r="B336" s="4"/>
      <c r="D336" s="14"/>
      <c r="E336" s="3"/>
      <c r="F336" s="3"/>
      <c r="G336" s="9"/>
      <c r="H336" s="13"/>
      <c r="I336" s="14"/>
      <c r="J336" s="21"/>
      <c r="K336" s="21"/>
      <c r="L336" s="21"/>
      <c r="M336" s="22"/>
      <c r="N336" s="21"/>
      <c r="O336" s="21"/>
      <c r="P336" s="24"/>
    </row>
    <row r="337" ht="16.5" customHeight="1">
      <c r="A337" s="21"/>
      <c r="B337" s="4"/>
      <c r="D337" s="14"/>
      <c r="E337" s="3"/>
      <c r="F337" s="3"/>
      <c r="G337" s="9"/>
      <c r="H337" s="13"/>
      <c r="I337" s="14"/>
      <c r="J337" s="21"/>
      <c r="K337" s="21"/>
      <c r="L337" s="21"/>
      <c r="M337" s="22"/>
      <c r="N337" s="21"/>
      <c r="O337" s="21"/>
      <c r="P337" s="24"/>
    </row>
    <row r="338" ht="16.5" customHeight="1">
      <c r="A338" s="21"/>
      <c r="B338" s="4"/>
      <c r="D338" s="14"/>
      <c r="E338" s="3"/>
      <c r="F338" s="3"/>
      <c r="G338" s="9"/>
      <c r="H338" s="13"/>
      <c r="I338" s="14"/>
      <c r="J338" s="21"/>
      <c r="K338" s="21"/>
      <c r="L338" s="21"/>
      <c r="M338" s="22"/>
      <c r="N338" s="21"/>
      <c r="O338" s="21"/>
      <c r="P338" s="24"/>
    </row>
    <row r="339" ht="16.5" customHeight="1">
      <c r="A339" s="21"/>
      <c r="B339" s="4"/>
      <c r="D339" s="14"/>
      <c r="E339" s="3"/>
      <c r="F339" s="3"/>
      <c r="G339" s="9"/>
      <c r="H339" s="13"/>
      <c r="I339" s="14"/>
      <c r="J339" s="21"/>
      <c r="K339" s="21"/>
      <c r="L339" s="21"/>
      <c r="M339" s="22"/>
      <c r="N339" s="21"/>
      <c r="O339" s="21"/>
      <c r="P339" s="24"/>
    </row>
    <row r="340" ht="16.5" customHeight="1">
      <c r="A340" s="21"/>
      <c r="B340" s="4"/>
      <c r="D340" s="14"/>
      <c r="E340" s="3"/>
      <c r="F340" s="3"/>
      <c r="G340" s="9"/>
      <c r="H340" s="13"/>
      <c r="I340" s="14"/>
      <c r="J340" s="21"/>
      <c r="K340" s="21"/>
      <c r="L340" s="21"/>
      <c r="M340" s="22"/>
      <c r="N340" s="21"/>
      <c r="O340" s="21"/>
      <c r="P340" s="24"/>
    </row>
    <row r="341" ht="16.5" customHeight="1">
      <c r="A341" s="21"/>
      <c r="B341" s="4"/>
      <c r="D341" s="14"/>
      <c r="E341" s="3"/>
      <c r="F341" s="3"/>
      <c r="G341" s="9"/>
      <c r="H341" s="13"/>
      <c r="I341" s="14"/>
      <c r="J341" s="21"/>
      <c r="K341" s="21"/>
      <c r="L341" s="21"/>
      <c r="M341" s="22"/>
      <c r="N341" s="21"/>
      <c r="O341" s="21"/>
      <c r="P341" s="24"/>
    </row>
    <row r="342" ht="16.5" customHeight="1">
      <c r="A342" s="21"/>
      <c r="B342" s="4"/>
      <c r="D342" s="14"/>
      <c r="E342" s="3"/>
      <c r="F342" s="3"/>
      <c r="G342" s="9"/>
      <c r="H342" s="13"/>
      <c r="I342" s="14"/>
      <c r="J342" s="21"/>
      <c r="K342" s="21"/>
      <c r="L342" s="21"/>
      <c r="M342" s="22"/>
      <c r="N342" s="21"/>
      <c r="O342" s="21"/>
      <c r="P342" s="24"/>
    </row>
    <row r="343" ht="16.5" customHeight="1">
      <c r="A343" s="21"/>
      <c r="B343" s="4"/>
      <c r="D343" s="14"/>
      <c r="E343" s="3"/>
      <c r="F343" s="3"/>
      <c r="G343" s="9"/>
      <c r="H343" s="13"/>
      <c r="I343" s="14"/>
      <c r="J343" s="21"/>
      <c r="K343" s="21"/>
      <c r="L343" s="21"/>
      <c r="M343" s="22"/>
      <c r="N343" s="21"/>
      <c r="O343" s="21"/>
      <c r="P343" s="24"/>
    </row>
    <row r="344" ht="16.5" customHeight="1">
      <c r="A344" s="21"/>
      <c r="B344" s="4"/>
      <c r="D344" s="14"/>
      <c r="E344" s="3"/>
      <c r="F344" s="3"/>
      <c r="G344" s="9"/>
      <c r="H344" s="13"/>
      <c r="I344" s="14"/>
      <c r="J344" s="21"/>
      <c r="K344" s="21"/>
      <c r="L344" s="21"/>
      <c r="M344" s="22"/>
      <c r="N344" s="21"/>
      <c r="O344" s="21"/>
      <c r="P344" s="24"/>
    </row>
    <row r="345" ht="16.5" customHeight="1">
      <c r="A345" s="21"/>
      <c r="B345" s="4"/>
      <c r="D345" s="14"/>
      <c r="E345" s="3"/>
      <c r="F345" s="3"/>
      <c r="G345" s="9"/>
      <c r="H345" s="13"/>
      <c r="I345" s="14"/>
      <c r="J345" s="21"/>
      <c r="K345" s="21"/>
      <c r="L345" s="21"/>
      <c r="M345" s="22"/>
      <c r="N345" s="21"/>
      <c r="O345" s="21"/>
      <c r="P345" s="24"/>
    </row>
    <row r="346" ht="16.5" customHeight="1">
      <c r="A346" s="21"/>
      <c r="B346" s="4"/>
      <c r="D346" s="14"/>
      <c r="E346" s="3"/>
      <c r="F346" s="3"/>
      <c r="G346" s="9"/>
      <c r="H346" s="13"/>
      <c r="I346" s="14"/>
      <c r="J346" s="21"/>
      <c r="K346" s="21"/>
      <c r="L346" s="21"/>
      <c r="M346" s="22"/>
      <c r="N346" s="21"/>
      <c r="O346" s="21"/>
      <c r="P346" s="24"/>
    </row>
    <row r="347" ht="16.5" customHeight="1">
      <c r="A347" s="21"/>
      <c r="B347" s="4"/>
      <c r="D347" s="14"/>
      <c r="E347" s="3"/>
      <c r="F347" s="3"/>
      <c r="G347" s="9"/>
      <c r="H347" s="13"/>
      <c r="I347" s="14"/>
      <c r="J347" s="21"/>
      <c r="K347" s="21"/>
      <c r="L347" s="21"/>
      <c r="M347" s="22"/>
      <c r="N347" s="21"/>
      <c r="O347" s="21"/>
      <c r="P347" s="24"/>
    </row>
    <row r="348" ht="16.5" customHeight="1">
      <c r="A348" s="21"/>
      <c r="B348" s="4"/>
      <c r="D348" s="14"/>
      <c r="E348" s="3"/>
      <c r="F348" s="3"/>
      <c r="G348" s="9"/>
      <c r="H348" s="13"/>
      <c r="I348" s="14"/>
      <c r="J348" s="21"/>
      <c r="K348" s="21"/>
      <c r="L348" s="21"/>
      <c r="M348" s="22"/>
      <c r="N348" s="21"/>
      <c r="O348" s="21"/>
      <c r="P348" s="24"/>
    </row>
    <row r="349" ht="16.5" customHeight="1">
      <c r="A349" s="21"/>
      <c r="B349" s="4"/>
      <c r="D349" s="14"/>
      <c r="E349" s="3"/>
      <c r="F349" s="3"/>
      <c r="G349" s="9"/>
      <c r="H349" s="13"/>
      <c r="I349" s="14"/>
      <c r="J349" s="21"/>
      <c r="K349" s="21"/>
      <c r="L349" s="21"/>
      <c r="M349" s="22"/>
      <c r="N349" s="21"/>
      <c r="O349" s="21"/>
      <c r="P349" s="24"/>
    </row>
    <row r="350" ht="16.5" customHeight="1">
      <c r="A350" s="21"/>
      <c r="B350" s="4"/>
      <c r="D350" s="14"/>
      <c r="E350" s="3"/>
      <c r="F350" s="3"/>
      <c r="G350" s="9"/>
      <c r="H350" s="13"/>
      <c r="I350" s="14"/>
      <c r="J350" s="21"/>
      <c r="K350" s="21"/>
      <c r="L350" s="21"/>
      <c r="M350" s="22"/>
      <c r="N350" s="21"/>
      <c r="O350" s="21"/>
      <c r="P350" s="24"/>
    </row>
    <row r="351" ht="16.5" customHeight="1">
      <c r="A351" s="21"/>
      <c r="B351" s="4"/>
      <c r="D351" s="14"/>
      <c r="E351" s="3"/>
      <c r="F351" s="3"/>
      <c r="G351" s="9"/>
      <c r="H351" s="13"/>
      <c r="I351" s="14"/>
      <c r="J351" s="21"/>
      <c r="K351" s="21"/>
      <c r="L351" s="21"/>
      <c r="M351" s="22"/>
      <c r="N351" s="21"/>
      <c r="O351" s="21"/>
      <c r="P351" s="24"/>
    </row>
    <row r="352" ht="16.5" customHeight="1">
      <c r="A352" s="21"/>
      <c r="B352" s="4"/>
      <c r="D352" s="14"/>
      <c r="E352" s="3"/>
      <c r="F352" s="3"/>
      <c r="G352" s="9"/>
      <c r="H352" s="13"/>
      <c r="I352" s="14"/>
      <c r="J352" s="21"/>
      <c r="K352" s="21"/>
      <c r="L352" s="21"/>
      <c r="M352" s="22"/>
      <c r="N352" s="21"/>
      <c r="O352" s="21"/>
      <c r="P352" s="24"/>
    </row>
    <row r="353" ht="16.5" customHeight="1">
      <c r="A353" s="21"/>
      <c r="B353" s="4"/>
      <c r="D353" s="14"/>
      <c r="E353" s="3"/>
      <c r="F353" s="3"/>
      <c r="G353" s="9"/>
      <c r="H353" s="13"/>
      <c r="I353" s="14"/>
      <c r="J353" s="21"/>
      <c r="K353" s="21"/>
      <c r="L353" s="21"/>
      <c r="M353" s="22"/>
      <c r="N353" s="21"/>
      <c r="O353" s="21"/>
      <c r="P353" s="24"/>
    </row>
    <row r="354" ht="16.5" customHeight="1">
      <c r="A354" s="21"/>
      <c r="B354" s="4"/>
      <c r="D354" s="14"/>
      <c r="E354" s="3"/>
      <c r="F354" s="3"/>
      <c r="G354" s="9"/>
      <c r="H354" s="13"/>
      <c r="I354" s="14"/>
      <c r="J354" s="21"/>
      <c r="K354" s="21"/>
      <c r="L354" s="21"/>
      <c r="M354" s="22"/>
      <c r="N354" s="21"/>
      <c r="O354" s="21"/>
      <c r="P354" s="24"/>
    </row>
    <row r="355" ht="16.5" customHeight="1">
      <c r="A355" s="21"/>
      <c r="B355" s="4"/>
      <c r="D355" s="14"/>
      <c r="E355" s="3"/>
      <c r="F355" s="3"/>
      <c r="G355" s="9"/>
      <c r="H355" s="13"/>
      <c r="I355" s="14"/>
      <c r="J355" s="21"/>
      <c r="K355" s="21"/>
      <c r="L355" s="21"/>
      <c r="M355" s="22"/>
      <c r="N355" s="21"/>
      <c r="O355" s="21"/>
      <c r="P355" s="24"/>
    </row>
    <row r="356" ht="16.5" customHeight="1">
      <c r="A356" s="21"/>
      <c r="B356" s="4"/>
      <c r="D356" s="14"/>
      <c r="E356" s="3"/>
      <c r="F356" s="3"/>
      <c r="G356" s="9"/>
      <c r="H356" s="13"/>
      <c r="I356" s="14"/>
      <c r="J356" s="21"/>
      <c r="K356" s="21"/>
      <c r="L356" s="21"/>
      <c r="M356" s="22"/>
      <c r="N356" s="21"/>
      <c r="O356" s="21"/>
      <c r="P356" s="24"/>
    </row>
    <row r="357" ht="16.5" customHeight="1">
      <c r="A357" s="21"/>
      <c r="B357" s="4"/>
      <c r="D357" s="14"/>
      <c r="E357" s="3"/>
      <c r="F357" s="3"/>
      <c r="G357" s="9"/>
      <c r="H357" s="13"/>
      <c r="I357" s="14"/>
      <c r="J357" s="21"/>
      <c r="K357" s="21"/>
      <c r="L357" s="21"/>
      <c r="M357" s="22"/>
      <c r="N357" s="21"/>
      <c r="O357" s="21"/>
      <c r="P357" s="24"/>
    </row>
    <row r="358" ht="16.5" customHeight="1">
      <c r="A358" s="21"/>
      <c r="B358" s="4"/>
      <c r="D358" s="14"/>
      <c r="E358" s="3"/>
      <c r="F358" s="3"/>
      <c r="G358" s="9"/>
      <c r="H358" s="13"/>
      <c r="I358" s="14"/>
      <c r="J358" s="21"/>
      <c r="K358" s="21"/>
      <c r="L358" s="21"/>
      <c r="M358" s="22"/>
      <c r="N358" s="21"/>
      <c r="O358" s="21"/>
      <c r="P358" s="24"/>
    </row>
    <row r="359" ht="16.5" customHeight="1">
      <c r="A359" s="21"/>
      <c r="B359" s="4"/>
      <c r="D359" s="14"/>
      <c r="E359" s="3"/>
      <c r="F359" s="3"/>
      <c r="G359" s="9"/>
      <c r="H359" s="13"/>
      <c r="I359" s="14"/>
      <c r="J359" s="21"/>
      <c r="K359" s="21"/>
      <c r="L359" s="21"/>
      <c r="M359" s="22"/>
      <c r="N359" s="21"/>
      <c r="O359" s="21"/>
      <c r="P359" s="24"/>
    </row>
    <row r="360" ht="16.5" customHeight="1">
      <c r="A360" s="21"/>
      <c r="B360" s="4"/>
      <c r="D360" s="14"/>
      <c r="E360" s="3"/>
      <c r="F360" s="3"/>
      <c r="G360" s="9"/>
      <c r="H360" s="13"/>
      <c r="I360" s="14"/>
      <c r="J360" s="21"/>
      <c r="K360" s="21"/>
      <c r="L360" s="21"/>
      <c r="M360" s="22"/>
      <c r="N360" s="21"/>
      <c r="O360" s="21"/>
      <c r="P360" s="24"/>
    </row>
    <row r="361" ht="16.5" customHeight="1">
      <c r="A361" s="21"/>
      <c r="B361" s="4"/>
      <c r="D361" s="14"/>
      <c r="E361" s="3"/>
      <c r="F361" s="3"/>
      <c r="G361" s="9"/>
      <c r="H361" s="13"/>
      <c r="I361" s="14"/>
      <c r="J361" s="21"/>
      <c r="K361" s="21"/>
      <c r="L361" s="21"/>
      <c r="M361" s="22"/>
      <c r="N361" s="21"/>
      <c r="O361" s="21"/>
      <c r="P361" s="24"/>
    </row>
    <row r="362" ht="16.5" customHeight="1">
      <c r="A362" s="21"/>
      <c r="B362" s="4"/>
      <c r="D362" s="14"/>
      <c r="E362" s="3"/>
      <c r="F362" s="3"/>
      <c r="G362" s="9"/>
      <c r="H362" s="13"/>
      <c r="I362" s="14"/>
      <c r="J362" s="21"/>
      <c r="K362" s="21"/>
      <c r="L362" s="21"/>
      <c r="M362" s="22"/>
      <c r="N362" s="21"/>
      <c r="O362" s="21"/>
      <c r="P362" s="24"/>
    </row>
    <row r="363" ht="16.5" customHeight="1">
      <c r="A363" s="21"/>
      <c r="B363" s="4"/>
      <c r="D363" s="14"/>
      <c r="E363" s="3"/>
      <c r="F363" s="3"/>
      <c r="G363" s="9"/>
      <c r="H363" s="13"/>
      <c r="I363" s="14"/>
      <c r="J363" s="21"/>
      <c r="K363" s="21"/>
      <c r="L363" s="21"/>
      <c r="M363" s="22"/>
      <c r="N363" s="21"/>
      <c r="O363" s="21"/>
      <c r="P363" s="24"/>
    </row>
    <row r="364" ht="16.5" customHeight="1">
      <c r="A364" s="21"/>
      <c r="B364" s="4"/>
      <c r="D364" s="14"/>
      <c r="E364" s="3"/>
      <c r="F364" s="3"/>
      <c r="G364" s="9"/>
      <c r="H364" s="13"/>
      <c r="I364" s="14"/>
      <c r="J364" s="21"/>
      <c r="K364" s="21"/>
      <c r="L364" s="21"/>
      <c r="M364" s="22"/>
      <c r="N364" s="21"/>
      <c r="O364" s="21"/>
      <c r="P364" s="24"/>
    </row>
    <row r="365" ht="16.5" customHeight="1">
      <c r="A365" s="21"/>
      <c r="B365" s="4"/>
      <c r="D365" s="14"/>
      <c r="E365" s="3"/>
      <c r="F365" s="3"/>
      <c r="G365" s="9"/>
      <c r="H365" s="13"/>
      <c r="I365" s="14"/>
      <c r="J365" s="21"/>
      <c r="K365" s="21"/>
      <c r="L365" s="21"/>
      <c r="M365" s="22"/>
      <c r="N365" s="21"/>
      <c r="O365" s="21"/>
      <c r="P365" s="24"/>
    </row>
    <row r="366" ht="16.5" customHeight="1">
      <c r="A366" s="21"/>
      <c r="B366" s="4"/>
      <c r="D366" s="14"/>
      <c r="E366" s="3"/>
      <c r="F366" s="3"/>
      <c r="G366" s="9"/>
      <c r="H366" s="13"/>
      <c r="I366" s="14"/>
      <c r="J366" s="21"/>
      <c r="K366" s="21"/>
      <c r="L366" s="21"/>
      <c r="M366" s="22"/>
      <c r="N366" s="21"/>
      <c r="O366" s="21"/>
      <c r="P366" s="24"/>
    </row>
    <row r="367" ht="16.5" customHeight="1">
      <c r="A367" s="21"/>
      <c r="B367" s="4"/>
      <c r="D367" s="14"/>
      <c r="E367" s="3"/>
      <c r="F367" s="3"/>
      <c r="G367" s="9"/>
      <c r="H367" s="13"/>
      <c r="I367" s="14"/>
      <c r="J367" s="21"/>
      <c r="K367" s="21"/>
      <c r="L367" s="21"/>
      <c r="M367" s="22"/>
      <c r="N367" s="21"/>
      <c r="O367" s="21"/>
      <c r="P367" s="24"/>
    </row>
    <row r="368" ht="16.5" customHeight="1">
      <c r="A368" s="21"/>
      <c r="B368" s="4"/>
      <c r="D368" s="14"/>
      <c r="E368" s="3"/>
      <c r="F368" s="3"/>
      <c r="G368" s="9"/>
      <c r="H368" s="13"/>
      <c r="I368" s="14"/>
      <c r="J368" s="21"/>
      <c r="K368" s="21"/>
      <c r="L368" s="21"/>
      <c r="M368" s="22"/>
      <c r="N368" s="21"/>
      <c r="O368" s="21"/>
      <c r="P368" s="24"/>
    </row>
    <row r="369" ht="16.5" customHeight="1">
      <c r="A369" s="21"/>
      <c r="B369" s="4"/>
      <c r="D369" s="14"/>
      <c r="E369" s="3"/>
      <c r="F369" s="3"/>
      <c r="G369" s="9"/>
      <c r="H369" s="13"/>
      <c r="I369" s="14"/>
      <c r="J369" s="21"/>
      <c r="K369" s="21"/>
      <c r="L369" s="21"/>
      <c r="M369" s="22"/>
      <c r="N369" s="21"/>
      <c r="O369" s="21"/>
      <c r="P369" s="24"/>
    </row>
    <row r="370" ht="16.5" customHeight="1">
      <c r="A370" s="21"/>
      <c r="B370" s="4"/>
      <c r="D370" s="14"/>
      <c r="E370" s="3"/>
      <c r="F370" s="3"/>
      <c r="G370" s="9"/>
      <c r="H370" s="13"/>
      <c r="I370" s="14"/>
      <c r="J370" s="21"/>
      <c r="K370" s="21"/>
      <c r="L370" s="21"/>
      <c r="M370" s="22"/>
      <c r="N370" s="21"/>
      <c r="O370" s="21"/>
      <c r="P370" s="24"/>
    </row>
    <row r="371" ht="16.5" customHeight="1">
      <c r="A371" s="21"/>
      <c r="B371" s="4"/>
      <c r="D371" s="14"/>
      <c r="E371" s="3"/>
      <c r="F371" s="3"/>
      <c r="G371" s="9"/>
      <c r="H371" s="13"/>
      <c r="I371" s="14"/>
      <c r="J371" s="21"/>
      <c r="K371" s="21"/>
      <c r="L371" s="21"/>
      <c r="M371" s="22"/>
      <c r="N371" s="21"/>
      <c r="O371" s="21"/>
      <c r="P371" s="24"/>
    </row>
    <row r="372" ht="16.5" customHeight="1">
      <c r="A372" s="21"/>
      <c r="B372" s="4"/>
      <c r="D372" s="14"/>
      <c r="E372" s="3"/>
      <c r="F372" s="3"/>
      <c r="G372" s="9"/>
      <c r="H372" s="13"/>
      <c r="I372" s="14"/>
      <c r="J372" s="21"/>
      <c r="K372" s="21"/>
      <c r="L372" s="21"/>
      <c r="M372" s="22"/>
      <c r="N372" s="21"/>
      <c r="O372" s="21"/>
      <c r="P372" s="24"/>
    </row>
    <row r="373" ht="16.5" customHeight="1">
      <c r="A373" s="21"/>
      <c r="B373" s="4"/>
      <c r="D373" s="14"/>
      <c r="E373" s="3"/>
      <c r="F373" s="3"/>
      <c r="G373" s="9"/>
      <c r="H373" s="13"/>
      <c r="I373" s="14"/>
      <c r="J373" s="21"/>
      <c r="K373" s="21"/>
      <c r="L373" s="21"/>
      <c r="M373" s="22"/>
      <c r="N373" s="21"/>
      <c r="O373" s="21"/>
      <c r="P373" s="24"/>
    </row>
    <row r="374" ht="16.5" customHeight="1">
      <c r="A374" s="21"/>
      <c r="B374" s="4"/>
      <c r="D374" s="14"/>
      <c r="E374" s="3"/>
      <c r="F374" s="3"/>
      <c r="G374" s="9"/>
      <c r="H374" s="13"/>
      <c r="I374" s="14"/>
      <c r="J374" s="21"/>
      <c r="K374" s="21"/>
      <c r="L374" s="21"/>
      <c r="M374" s="22"/>
      <c r="N374" s="21"/>
      <c r="O374" s="21"/>
      <c r="P374" s="24"/>
    </row>
    <row r="375" ht="16.5" customHeight="1">
      <c r="A375" s="21"/>
      <c r="B375" s="4"/>
      <c r="D375" s="14"/>
      <c r="E375" s="3"/>
      <c r="F375" s="3"/>
      <c r="G375" s="9"/>
      <c r="H375" s="13"/>
      <c r="I375" s="14"/>
      <c r="J375" s="21"/>
      <c r="K375" s="21"/>
      <c r="L375" s="21"/>
      <c r="M375" s="22"/>
      <c r="N375" s="21"/>
      <c r="O375" s="21"/>
      <c r="P375" s="24"/>
    </row>
    <row r="376" ht="16.5" customHeight="1">
      <c r="A376" s="21"/>
      <c r="B376" s="4"/>
      <c r="D376" s="14"/>
      <c r="E376" s="3"/>
      <c r="F376" s="3"/>
      <c r="G376" s="9"/>
      <c r="H376" s="13"/>
      <c r="I376" s="14"/>
      <c r="J376" s="21"/>
      <c r="K376" s="21"/>
      <c r="L376" s="21"/>
      <c r="M376" s="22"/>
      <c r="N376" s="21"/>
      <c r="O376" s="21"/>
      <c r="P376" s="24"/>
    </row>
    <row r="377" ht="16.5" customHeight="1">
      <c r="A377" s="21"/>
      <c r="B377" s="4"/>
      <c r="D377" s="14"/>
      <c r="E377" s="3"/>
      <c r="F377" s="3"/>
      <c r="G377" s="9"/>
      <c r="H377" s="13"/>
      <c r="I377" s="14"/>
      <c r="J377" s="21"/>
      <c r="K377" s="21"/>
      <c r="L377" s="21"/>
      <c r="M377" s="22"/>
      <c r="N377" s="21"/>
      <c r="O377" s="21"/>
      <c r="P377" s="24"/>
    </row>
    <row r="378" ht="16.5" customHeight="1">
      <c r="A378" s="21"/>
      <c r="B378" s="4"/>
      <c r="D378" s="14"/>
      <c r="E378" s="3"/>
      <c r="F378" s="3"/>
      <c r="G378" s="9"/>
      <c r="H378" s="13"/>
      <c r="I378" s="14"/>
      <c r="J378" s="21"/>
      <c r="K378" s="21"/>
      <c r="L378" s="21"/>
      <c r="M378" s="22"/>
      <c r="N378" s="21"/>
      <c r="O378" s="21"/>
      <c r="P378" s="24"/>
    </row>
    <row r="379" ht="16.5" customHeight="1">
      <c r="A379" s="21"/>
      <c r="B379" s="4"/>
      <c r="D379" s="14"/>
      <c r="E379" s="3"/>
      <c r="F379" s="3"/>
      <c r="G379" s="9"/>
      <c r="H379" s="13"/>
      <c r="I379" s="14"/>
      <c r="J379" s="21"/>
      <c r="K379" s="21"/>
      <c r="L379" s="21"/>
      <c r="M379" s="22"/>
      <c r="N379" s="21"/>
      <c r="O379" s="21"/>
      <c r="P379" s="24"/>
    </row>
    <row r="380" ht="16.5" customHeight="1">
      <c r="A380" s="21"/>
      <c r="B380" s="4"/>
      <c r="D380" s="14"/>
      <c r="E380" s="3"/>
      <c r="F380" s="3"/>
      <c r="G380" s="9"/>
      <c r="H380" s="13"/>
      <c r="I380" s="14"/>
      <c r="J380" s="21"/>
      <c r="K380" s="21"/>
      <c r="L380" s="21"/>
      <c r="M380" s="22"/>
      <c r="N380" s="21"/>
      <c r="O380" s="21"/>
      <c r="P380" s="24"/>
    </row>
    <row r="381" ht="16.5" customHeight="1">
      <c r="A381" s="21"/>
      <c r="B381" s="4"/>
      <c r="D381" s="14"/>
      <c r="E381" s="3"/>
      <c r="F381" s="3"/>
      <c r="G381" s="9"/>
      <c r="H381" s="13"/>
      <c r="I381" s="14"/>
      <c r="J381" s="21"/>
      <c r="K381" s="21"/>
      <c r="L381" s="21"/>
      <c r="M381" s="22"/>
      <c r="N381" s="21"/>
      <c r="O381" s="21"/>
      <c r="P381" s="24"/>
    </row>
    <row r="382" ht="16.5" customHeight="1">
      <c r="A382" s="21"/>
      <c r="B382" s="4"/>
      <c r="D382" s="14"/>
      <c r="E382" s="3"/>
      <c r="F382" s="3"/>
      <c r="G382" s="9"/>
      <c r="H382" s="13"/>
      <c r="I382" s="14"/>
      <c r="J382" s="21"/>
      <c r="K382" s="21"/>
      <c r="L382" s="21"/>
      <c r="M382" s="22"/>
      <c r="N382" s="21"/>
      <c r="O382" s="21"/>
      <c r="P382" s="24"/>
    </row>
    <row r="383" ht="16.5" customHeight="1">
      <c r="A383" s="21"/>
      <c r="B383" s="4"/>
      <c r="D383" s="14"/>
      <c r="E383" s="3"/>
      <c r="F383" s="3"/>
      <c r="G383" s="9"/>
      <c r="H383" s="13"/>
      <c r="I383" s="14"/>
      <c r="J383" s="21"/>
      <c r="K383" s="21"/>
      <c r="L383" s="21"/>
      <c r="M383" s="22"/>
      <c r="N383" s="21"/>
      <c r="O383" s="21"/>
      <c r="P383" s="24"/>
    </row>
    <row r="384" ht="16.5" customHeight="1">
      <c r="A384" s="21"/>
      <c r="B384" s="4"/>
      <c r="D384" s="14"/>
      <c r="E384" s="3"/>
      <c r="F384" s="3"/>
      <c r="G384" s="9"/>
      <c r="H384" s="13"/>
      <c r="I384" s="14"/>
      <c r="J384" s="21"/>
      <c r="K384" s="21"/>
      <c r="L384" s="21"/>
      <c r="M384" s="22"/>
      <c r="N384" s="21"/>
      <c r="O384" s="21"/>
      <c r="P384" s="24"/>
    </row>
    <row r="385" ht="16.5" customHeight="1">
      <c r="A385" s="21"/>
      <c r="B385" s="4"/>
      <c r="D385" s="14"/>
      <c r="E385" s="3"/>
      <c r="F385" s="3"/>
      <c r="G385" s="9"/>
      <c r="H385" s="13"/>
      <c r="I385" s="14"/>
      <c r="J385" s="21"/>
      <c r="K385" s="21"/>
      <c r="L385" s="21"/>
      <c r="M385" s="22"/>
      <c r="N385" s="21"/>
      <c r="O385" s="21"/>
      <c r="P385" s="24"/>
    </row>
    <row r="386" ht="16.5" customHeight="1">
      <c r="A386" s="21"/>
      <c r="B386" s="4"/>
      <c r="D386" s="14"/>
      <c r="E386" s="3"/>
      <c r="F386" s="3"/>
      <c r="G386" s="9"/>
      <c r="H386" s="13"/>
      <c r="I386" s="14"/>
      <c r="J386" s="21"/>
      <c r="K386" s="21"/>
      <c r="L386" s="21"/>
      <c r="M386" s="22"/>
      <c r="N386" s="21"/>
      <c r="O386" s="21"/>
      <c r="P386" s="24"/>
    </row>
    <row r="387" ht="16.5" customHeight="1">
      <c r="A387" s="21"/>
      <c r="B387" s="4"/>
      <c r="D387" s="14"/>
      <c r="E387" s="3"/>
      <c r="F387" s="3"/>
      <c r="G387" s="9"/>
      <c r="H387" s="13"/>
      <c r="I387" s="14"/>
      <c r="J387" s="21"/>
      <c r="K387" s="21"/>
      <c r="L387" s="21"/>
      <c r="M387" s="22"/>
      <c r="N387" s="21"/>
      <c r="O387" s="21"/>
      <c r="P387" s="24"/>
    </row>
    <row r="388" ht="16.5" customHeight="1">
      <c r="A388" s="21"/>
      <c r="B388" s="4"/>
      <c r="D388" s="14"/>
      <c r="E388" s="3"/>
      <c r="F388" s="3"/>
      <c r="G388" s="9"/>
      <c r="H388" s="13"/>
      <c r="I388" s="14"/>
      <c r="J388" s="21"/>
      <c r="K388" s="21"/>
      <c r="L388" s="21"/>
      <c r="M388" s="22"/>
      <c r="N388" s="21"/>
      <c r="O388" s="21"/>
      <c r="P388" s="24"/>
    </row>
    <row r="389" ht="16.5" customHeight="1">
      <c r="A389" s="21"/>
      <c r="B389" s="4"/>
      <c r="D389" s="14"/>
      <c r="E389" s="3"/>
      <c r="F389" s="3"/>
      <c r="G389" s="9"/>
      <c r="H389" s="13"/>
      <c r="I389" s="14"/>
      <c r="J389" s="21"/>
      <c r="K389" s="21"/>
      <c r="L389" s="21"/>
      <c r="M389" s="22"/>
      <c r="N389" s="21"/>
      <c r="O389" s="21"/>
      <c r="P389" s="24"/>
    </row>
    <row r="390" ht="16.5" customHeight="1">
      <c r="A390" s="21"/>
      <c r="B390" s="4"/>
      <c r="D390" s="14"/>
      <c r="E390" s="3"/>
      <c r="F390" s="3"/>
      <c r="G390" s="9"/>
      <c r="H390" s="13"/>
      <c r="I390" s="14"/>
      <c r="J390" s="21"/>
      <c r="K390" s="21"/>
      <c r="L390" s="21"/>
      <c r="M390" s="22"/>
      <c r="N390" s="21"/>
      <c r="O390" s="21"/>
      <c r="P390" s="24"/>
    </row>
    <row r="391" ht="16.5" customHeight="1">
      <c r="A391" s="21"/>
      <c r="B391" s="4"/>
      <c r="D391" s="14"/>
      <c r="E391" s="3"/>
      <c r="F391" s="3"/>
      <c r="G391" s="9"/>
      <c r="H391" s="13"/>
      <c r="I391" s="14"/>
      <c r="J391" s="21"/>
      <c r="K391" s="21"/>
      <c r="L391" s="21"/>
      <c r="M391" s="22"/>
      <c r="N391" s="21"/>
      <c r="O391" s="21"/>
      <c r="P391" s="24"/>
    </row>
    <row r="392" ht="16.5" customHeight="1">
      <c r="A392" s="21"/>
      <c r="B392" s="4"/>
      <c r="D392" s="14"/>
      <c r="E392" s="3"/>
      <c r="F392" s="3"/>
      <c r="G392" s="9"/>
      <c r="H392" s="13"/>
      <c r="I392" s="14"/>
      <c r="J392" s="21"/>
      <c r="K392" s="21"/>
      <c r="L392" s="21"/>
      <c r="M392" s="22"/>
      <c r="N392" s="21"/>
      <c r="O392" s="21"/>
      <c r="P392" s="24"/>
    </row>
    <row r="393" ht="16.5" customHeight="1">
      <c r="A393" s="21"/>
      <c r="B393" s="4"/>
      <c r="D393" s="14"/>
      <c r="E393" s="3"/>
      <c r="F393" s="3"/>
      <c r="G393" s="9"/>
      <c r="H393" s="13"/>
      <c r="I393" s="14"/>
      <c r="J393" s="21"/>
      <c r="K393" s="21"/>
      <c r="L393" s="21"/>
      <c r="M393" s="22"/>
      <c r="N393" s="21"/>
      <c r="O393" s="21"/>
      <c r="P393" s="24"/>
    </row>
    <row r="394" ht="16.5" customHeight="1">
      <c r="A394" s="21"/>
      <c r="B394" s="4"/>
      <c r="D394" s="14"/>
      <c r="E394" s="3"/>
      <c r="F394" s="3"/>
      <c r="G394" s="9"/>
      <c r="H394" s="13"/>
      <c r="I394" s="14"/>
      <c r="J394" s="21"/>
      <c r="K394" s="21"/>
      <c r="L394" s="21"/>
      <c r="M394" s="22"/>
      <c r="N394" s="21"/>
      <c r="O394" s="21"/>
      <c r="P394" s="24"/>
    </row>
    <row r="395" ht="16.5" customHeight="1">
      <c r="A395" s="21"/>
      <c r="B395" s="4"/>
      <c r="D395" s="14"/>
      <c r="E395" s="3"/>
      <c r="F395" s="3"/>
      <c r="G395" s="9"/>
      <c r="H395" s="13"/>
      <c r="I395" s="14"/>
      <c r="J395" s="21"/>
      <c r="K395" s="21"/>
      <c r="L395" s="21"/>
      <c r="M395" s="22"/>
      <c r="N395" s="21"/>
      <c r="O395" s="21"/>
      <c r="P395" s="24"/>
    </row>
    <row r="396" ht="16.5" customHeight="1">
      <c r="A396" s="21"/>
      <c r="B396" s="4"/>
      <c r="D396" s="14"/>
      <c r="E396" s="3"/>
      <c r="F396" s="3"/>
      <c r="G396" s="9"/>
      <c r="H396" s="13"/>
      <c r="I396" s="14"/>
      <c r="J396" s="21"/>
      <c r="K396" s="21"/>
      <c r="L396" s="21"/>
      <c r="M396" s="22"/>
      <c r="N396" s="21"/>
      <c r="O396" s="21"/>
      <c r="P396" s="24"/>
    </row>
    <row r="397" ht="16.5" customHeight="1">
      <c r="A397" s="21"/>
      <c r="B397" s="4"/>
      <c r="D397" s="14"/>
      <c r="E397" s="3"/>
      <c r="F397" s="3"/>
      <c r="G397" s="9"/>
      <c r="H397" s="13"/>
      <c r="I397" s="14"/>
      <c r="J397" s="21"/>
      <c r="K397" s="21"/>
      <c r="L397" s="21"/>
      <c r="M397" s="22"/>
      <c r="N397" s="21"/>
      <c r="O397" s="21"/>
      <c r="P397" s="24"/>
    </row>
    <row r="398" ht="16.5" customHeight="1">
      <c r="A398" s="21"/>
      <c r="B398" s="4"/>
      <c r="D398" s="14"/>
      <c r="E398" s="3"/>
      <c r="F398" s="3"/>
      <c r="G398" s="9"/>
      <c r="H398" s="13"/>
      <c r="I398" s="14"/>
      <c r="J398" s="21"/>
      <c r="K398" s="21"/>
      <c r="L398" s="21"/>
      <c r="M398" s="22"/>
      <c r="N398" s="21"/>
      <c r="O398" s="21"/>
      <c r="P398" s="24"/>
    </row>
    <row r="399" ht="16.5" customHeight="1">
      <c r="A399" s="21"/>
      <c r="B399" s="4"/>
      <c r="D399" s="14"/>
      <c r="E399" s="3"/>
      <c r="F399" s="3"/>
      <c r="G399" s="9"/>
      <c r="H399" s="13"/>
      <c r="I399" s="14"/>
      <c r="J399" s="21"/>
      <c r="K399" s="21"/>
      <c r="L399" s="21"/>
      <c r="M399" s="22"/>
      <c r="N399" s="21"/>
      <c r="O399" s="21"/>
      <c r="P399" s="24"/>
    </row>
    <row r="400" ht="16.5" customHeight="1">
      <c r="A400" s="21"/>
      <c r="B400" s="4"/>
      <c r="D400" s="14"/>
      <c r="E400" s="3"/>
      <c r="F400" s="3"/>
      <c r="G400" s="9"/>
      <c r="H400" s="13"/>
      <c r="I400" s="14"/>
      <c r="J400" s="21"/>
      <c r="K400" s="21"/>
      <c r="L400" s="21"/>
      <c r="M400" s="22"/>
      <c r="N400" s="21"/>
      <c r="O400" s="21"/>
      <c r="P400" s="24"/>
    </row>
    <row r="401" ht="16.5" customHeight="1">
      <c r="A401" s="21"/>
      <c r="B401" s="4"/>
      <c r="D401" s="14"/>
      <c r="E401" s="3"/>
      <c r="F401" s="3"/>
      <c r="G401" s="9"/>
      <c r="H401" s="13"/>
      <c r="I401" s="14"/>
      <c r="J401" s="21"/>
      <c r="K401" s="21"/>
      <c r="L401" s="21"/>
      <c r="M401" s="22"/>
      <c r="N401" s="21"/>
      <c r="O401" s="21"/>
      <c r="P401" s="24"/>
    </row>
    <row r="402" ht="16.5" customHeight="1">
      <c r="A402" s="21"/>
      <c r="B402" s="4"/>
      <c r="D402" s="14"/>
      <c r="E402" s="3"/>
      <c r="F402" s="3"/>
      <c r="G402" s="9"/>
      <c r="H402" s="13"/>
      <c r="I402" s="14"/>
      <c r="J402" s="21"/>
      <c r="K402" s="21"/>
      <c r="L402" s="21"/>
      <c r="M402" s="22"/>
      <c r="N402" s="21"/>
      <c r="O402" s="21"/>
      <c r="P402" s="24"/>
    </row>
    <row r="403" ht="16.5" customHeight="1">
      <c r="A403" s="21"/>
      <c r="B403" s="4"/>
      <c r="D403" s="14"/>
      <c r="E403" s="3"/>
      <c r="F403" s="3"/>
      <c r="G403" s="9"/>
      <c r="H403" s="13"/>
      <c r="I403" s="14"/>
      <c r="J403" s="21"/>
      <c r="K403" s="21"/>
      <c r="L403" s="21"/>
      <c r="M403" s="22"/>
      <c r="N403" s="21"/>
      <c r="O403" s="21"/>
      <c r="P403" s="24"/>
    </row>
    <row r="404" ht="16.5" customHeight="1">
      <c r="A404" s="21"/>
      <c r="B404" s="4"/>
      <c r="D404" s="14"/>
      <c r="E404" s="3"/>
      <c r="F404" s="3"/>
      <c r="G404" s="9"/>
      <c r="H404" s="13"/>
      <c r="I404" s="14"/>
      <c r="J404" s="21"/>
      <c r="K404" s="21"/>
      <c r="L404" s="21"/>
      <c r="M404" s="22"/>
      <c r="N404" s="21"/>
      <c r="O404" s="21"/>
      <c r="P404" s="24"/>
    </row>
    <row r="405" ht="16.5" customHeight="1">
      <c r="A405" s="21"/>
      <c r="B405" s="4"/>
      <c r="D405" s="14"/>
      <c r="E405" s="3"/>
      <c r="F405" s="3"/>
      <c r="G405" s="9"/>
      <c r="H405" s="13"/>
      <c r="I405" s="14"/>
      <c r="J405" s="21"/>
      <c r="K405" s="21"/>
      <c r="L405" s="21"/>
      <c r="M405" s="22"/>
      <c r="N405" s="21"/>
      <c r="O405" s="21"/>
      <c r="P405" s="24"/>
    </row>
    <row r="406" ht="16.5" customHeight="1">
      <c r="A406" s="21"/>
      <c r="B406" s="4"/>
      <c r="D406" s="14"/>
      <c r="E406" s="3"/>
      <c r="F406" s="3"/>
      <c r="G406" s="9"/>
      <c r="H406" s="13"/>
      <c r="I406" s="14"/>
      <c r="J406" s="21"/>
      <c r="K406" s="21"/>
      <c r="L406" s="21"/>
      <c r="M406" s="22"/>
      <c r="N406" s="21"/>
      <c r="O406" s="21"/>
      <c r="P406" s="24"/>
    </row>
    <row r="407" ht="16.5" customHeight="1">
      <c r="A407" s="21"/>
      <c r="B407" s="4"/>
      <c r="D407" s="14"/>
      <c r="E407" s="3"/>
      <c r="F407" s="3"/>
      <c r="G407" s="9"/>
      <c r="H407" s="13"/>
      <c r="I407" s="14"/>
      <c r="J407" s="21"/>
      <c r="K407" s="21"/>
      <c r="L407" s="21"/>
      <c r="M407" s="22"/>
      <c r="N407" s="21"/>
      <c r="O407" s="21"/>
      <c r="P407" s="24"/>
    </row>
    <row r="408" ht="16.5" customHeight="1">
      <c r="A408" s="21"/>
      <c r="B408" s="4"/>
      <c r="D408" s="14"/>
      <c r="E408" s="3"/>
      <c r="F408" s="3"/>
      <c r="G408" s="9"/>
      <c r="H408" s="13"/>
      <c r="I408" s="14"/>
      <c r="J408" s="21"/>
      <c r="K408" s="21"/>
      <c r="L408" s="21"/>
      <c r="M408" s="22"/>
      <c r="N408" s="21"/>
      <c r="O408" s="21"/>
      <c r="P408" s="24"/>
    </row>
    <row r="409" ht="16.5" customHeight="1">
      <c r="A409" s="21"/>
      <c r="B409" s="4"/>
      <c r="D409" s="14"/>
      <c r="E409" s="3"/>
      <c r="F409" s="3"/>
      <c r="G409" s="9"/>
      <c r="H409" s="13"/>
      <c r="I409" s="14"/>
      <c r="J409" s="21"/>
      <c r="K409" s="21"/>
      <c r="L409" s="21"/>
      <c r="M409" s="22"/>
      <c r="N409" s="21"/>
      <c r="O409" s="21"/>
      <c r="P409" s="24"/>
    </row>
    <row r="410" ht="16.5" customHeight="1">
      <c r="A410" s="21"/>
      <c r="B410" s="4"/>
      <c r="D410" s="14"/>
      <c r="E410" s="3"/>
      <c r="F410" s="3"/>
      <c r="G410" s="9"/>
      <c r="H410" s="13"/>
      <c r="I410" s="14"/>
      <c r="J410" s="21"/>
      <c r="K410" s="21"/>
      <c r="L410" s="21"/>
      <c r="M410" s="22"/>
      <c r="N410" s="21"/>
      <c r="O410" s="21"/>
      <c r="P410" s="24"/>
    </row>
    <row r="411" ht="16.5" customHeight="1">
      <c r="A411" s="21"/>
      <c r="B411" s="4"/>
      <c r="D411" s="14"/>
      <c r="E411" s="3"/>
      <c r="F411" s="3"/>
      <c r="G411" s="9"/>
      <c r="H411" s="13"/>
      <c r="I411" s="14"/>
      <c r="J411" s="21"/>
      <c r="K411" s="21"/>
      <c r="L411" s="21"/>
      <c r="M411" s="22"/>
      <c r="N411" s="21"/>
      <c r="O411" s="21"/>
      <c r="P411" s="24"/>
    </row>
    <row r="412" ht="16.5" customHeight="1">
      <c r="A412" s="21"/>
      <c r="B412" s="4"/>
      <c r="D412" s="14"/>
      <c r="E412" s="3"/>
      <c r="F412" s="3"/>
      <c r="G412" s="9"/>
      <c r="H412" s="13"/>
      <c r="I412" s="14"/>
      <c r="J412" s="21"/>
      <c r="K412" s="21"/>
      <c r="L412" s="21"/>
      <c r="M412" s="22"/>
      <c r="N412" s="21"/>
      <c r="O412" s="21"/>
      <c r="P412" s="24"/>
    </row>
    <row r="413" ht="16.5" customHeight="1">
      <c r="A413" s="21"/>
      <c r="B413" s="4"/>
      <c r="D413" s="14"/>
      <c r="E413" s="3"/>
      <c r="F413" s="3"/>
      <c r="G413" s="9"/>
      <c r="H413" s="13"/>
      <c r="I413" s="14"/>
      <c r="J413" s="21"/>
      <c r="K413" s="21"/>
      <c r="L413" s="21"/>
      <c r="M413" s="22"/>
      <c r="N413" s="21"/>
      <c r="O413" s="21"/>
      <c r="P413" s="24"/>
    </row>
    <row r="414" ht="16.5" customHeight="1">
      <c r="A414" s="21"/>
      <c r="B414" s="4"/>
      <c r="D414" s="14"/>
      <c r="E414" s="3"/>
      <c r="F414" s="3"/>
      <c r="G414" s="9"/>
      <c r="H414" s="13"/>
      <c r="I414" s="14"/>
      <c r="J414" s="21"/>
      <c r="K414" s="21"/>
      <c r="L414" s="21"/>
      <c r="M414" s="22"/>
      <c r="N414" s="21"/>
      <c r="O414" s="21"/>
      <c r="P414" s="24"/>
    </row>
    <row r="415" ht="16.5" customHeight="1">
      <c r="A415" s="21"/>
      <c r="B415" s="4"/>
      <c r="D415" s="14"/>
      <c r="E415" s="3"/>
      <c r="F415" s="3"/>
      <c r="G415" s="9"/>
      <c r="H415" s="13"/>
      <c r="I415" s="14"/>
      <c r="J415" s="21"/>
      <c r="K415" s="21"/>
      <c r="L415" s="21"/>
      <c r="M415" s="22"/>
      <c r="N415" s="21"/>
      <c r="O415" s="21"/>
      <c r="P415" s="24"/>
    </row>
    <row r="416" ht="16.5" customHeight="1">
      <c r="A416" s="21"/>
      <c r="B416" s="4"/>
      <c r="D416" s="14"/>
      <c r="E416" s="3"/>
      <c r="F416" s="3"/>
      <c r="G416" s="9"/>
      <c r="H416" s="13"/>
      <c r="I416" s="14"/>
      <c r="J416" s="21"/>
      <c r="K416" s="21"/>
      <c r="L416" s="21"/>
      <c r="M416" s="22"/>
      <c r="N416" s="21"/>
      <c r="O416" s="21"/>
      <c r="P416" s="24"/>
    </row>
    <row r="417" ht="16.5" customHeight="1">
      <c r="A417" s="21"/>
      <c r="B417" s="4"/>
      <c r="D417" s="14"/>
      <c r="E417" s="3"/>
      <c r="F417" s="3"/>
      <c r="G417" s="9"/>
      <c r="H417" s="13"/>
      <c r="I417" s="14"/>
      <c r="J417" s="21"/>
      <c r="K417" s="21"/>
      <c r="L417" s="21"/>
      <c r="M417" s="22"/>
      <c r="N417" s="21"/>
      <c r="O417" s="21"/>
      <c r="P417" s="24"/>
    </row>
    <row r="418" ht="16.5" customHeight="1">
      <c r="A418" s="21"/>
      <c r="B418" s="4"/>
      <c r="D418" s="14"/>
      <c r="E418" s="3"/>
      <c r="F418" s="3"/>
      <c r="G418" s="9"/>
      <c r="H418" s="13"/>
      <c r="I418" s="14"/>
      <c r="J418" s="21"/>
      <c r="K418" s="21"/>
      <c r="L418" s="21"/>
      <c r="M418" s="22"/>
      <c r="N418" s="21"/>
      <c r="O418" s="21"/>
      <c r="P418" s="24"/>
    </row>
    <row r="419" ht="16.5" customHeight="1">
      <c r="A419" s="21"/>
      <c r="B419" s="4"/>
      <c r="D419" s="14"/>
      <c r="E419" s="3"/>
      <c r="F419" s="3"/>
      <c r="G419" s="9"/>
      <c r="H419" s="13"/>
      <c r="I419" s="14"/>
      <c r="J419" s="21"/>
      <c r="K419" s="21"/>
      <c r="L419" s="21"/>
      <c r="M419" s="22"/>
      <c r="N419" s="21"/>
      <c r="O419" s="21"/>
      <c r="P419" s="24"/>
    </row>
    <row r="420" ht="16.5" customHeight="1">
      <c r="A420" s="21"/>
      <c r="B420" s="4"/>
      <c r="D420" s="14"/>
      <c r="E420" s="3"/>
      <c r="F420" s="3"/>
      <c r="G420" s="9"/>
      <c r="H420" s="13"/>
      <c r="I420" s="14"/>
      <c r="J420" s="21"/>
      <c r="K420" s="21"/>
      <c r="L420" s="21"/>
      <c r="M420" s="22"/>
      <c r="N420" s="21"/>
      <c r="O420" s="21"/>
      <c r="P420" s="24"/>
    </row>
    <row r="421" ht="16.5" customHeight="1">
      <c r="A421" s="21"/>
      <c r="B421" s="4"/>
      <c r="D421" s="14"/>
      <c r="E421" s="3"/>
      <c r="F421" s="3"/>
      <c r="G421" s="9"/>
      <c r="H421" s="13"/>
      <c r="I421" s="14"/>
      <c r="J421" s="21"/>
      <c r="K421" s="21"/>
      <c r="L421" s="21"/>
      <c r="M421" s="22"/>
      <c r="N421" s="21"/>
      <c r="O421" s="21"/>
      <c r="P421" s="24"/>
    </row>
    <row r="422" ht="16.5" customHeight="1">
      <c r="A422" s="21"/>
      <c r="B422" s="4"/>
      <c r="D422" s="14"/>
      <c r="E422" s="3"/>
      <c r="F422" s="3"/>
      <c r="G422" s="9"/>
      <c r="H422" s="13"/>
      <c r="I422" s="14"/>
      <c r="J422" s="21"/>
      <c r="K422" s="21"/>
      <c r="L422" s="21"/>
      <c r="M422" s="22"/>
      <c r="N422" s="21"/>
      <c r="O422" s="21"/>
      <c r="P422" s="24"/>
    </row>
    <row r="423" ht="16.5" customHeight="1">
      <c r="A423" s="21"/>
      <c r="B423" s="4"/>
      <c r="D423" s="14"/>
      <c r="E423" s="3"/>
      <c r="F423" s="3"/>
      <c r="G423" s="9"/>
      <c r="H423" s="13"/>
      <c r="I423" s="14"/>
      <c r="J423" s="21"/>
      <c r="K423" s="21"/>
      <c r="L423" s="21"/>
      <c r="M423" s="22"/>
      <c r="N423" s="21"/>
      <c r="O423" s="21"/>
      <c r="P423" s="24"/>
    </row>
    <row r="424" ht="16.5" customHeight="1">
      <c r="A424" s="21"/>
      <c r="B424" s="4"/>
      <c r="D424" s="14"/>
      <c r="E424" s="3"/>
      <c r="F424" s="3"/>
      <c r="G424" s="9"/>
      <c r="H424" s="13"/>
      <c r="I424" s="14"/>
      <c r="J424" s="21"/>
      <c r="K424" s="21"/>
      <c r="L424" s="21"/>
      <c r="M424" s="22"/>
      <c r="N424" s="21"/>
      <c r="O424" s="21"/>
      <c r="P424" s="24"/>
    </row>
    <row r="425" ht="16.5" customHeight="1">
      <c r="A425" s="21"/>
      <c r="B425" s="4"/>
      <c r="D425" s="14"/>
      <c r="E425" s="3"/>
      <c r="F425" s="3"/>
      <c r="G425" s="9"/>
      <c r="H425" s="13"/>
      <c r="I425" s="14"/>
      <c r="J425" s="21"/>
      <c r="K425" s="21"/>
      <c r="L425" s="21"/>
      <c r="M425" s="22"/>
      <c r="N425" s="21"/>
      <c r="O425" s="21"/>
      <c r="P425" s="24"/>
    </row>
    <row r="426" ht="16.5" customHeight="1">
      <c r="A426" s="21"/>
      <c r="B426" s="4"/>
      <c r="D426" s="14"/>
      <c r="E426" s="3"/>
      <c r="F426" s="3"/>
      <c r="G426" s="9"/>
      <c r="H426" s="13"/>
      <c r="I426" s="14"/>
      <c r="J426" s="21"/>
      <c r="K426" s="21"/>
      <c r="L426" s="21"/>
      <c r="M426" s="22"/>
      <c r="N426" s="21"/>
      <c r="O426" s="21"/>
      <c r="P426" s="24"/>
    </row>
    <row r="427" ht="16.5" customHeight="1">
      <c r="A427" s="21"/>
      <c r="B427" s="4"/>
      <c r="D427" s="14"/>
      <c r="E427" s="3"/>
      <c r="F427" s="3"/>
      <c r="G427" s="9"/>
      <c r="H427" s="13"/>
      <c r="I427" s="14"/>
      <c r="J427" s="21"/>
      <c r="K427" s="21"/>
      <c r="L427" s="21"/>
      <c r="M427" s="22"/>
      <c r="N427" s="21"/>
      <c r="O427" s="21"/>
      <c r="P427" s="24"/>
    </row>
    <row r="428" ht="16.5" customHeight="1">
      <c r="A428" s="21"/>
      <c r="B428" s="4"/>
      <c r="D428" s="14"/>
      <c r="E428" s="3"/>
      <c r="F428" s="3"/>
      <c r="G428" s="9"/>
      <c r="H428" s="13"/>
      <c r="I428" s="14"/>
      <c r="J428" s="21"/>
      <c r="K428" s="21"/>
      <c r="L428" s="21"/>
      <c r="M428" s="22"/>
      <c r="N428" s="21"/>
      <c r="O428" s="21"/>
      <c r="P428" s="24"/>
    </row>
    <row r="429" ht="16.5" customHeight="1">
      <c r="A429" s="21"/>
      <c r="B429" s="4"/>
      <c r="D429" s="14"/>
      <c r="E429" s="3"/>
      <c r="F429" s="3"/>
      <c r="G429" s="9"/>
      <c r="H429" s="13"/>
      <c r="I429" s="14"/>
      <c r="J429" s="21"/>
      <c r="K429" s="21"/>
      <c r="L429" s="21"/>
      <c r="M429" s="22"/>
      <c r="N429" s="21"/>
      <c r="O429" s="21"/>
      <c r="P429" s="24"/>
    </row>
    <row r="430" ht="16.5" customHeight="1">
      <c r="A430" s="21"/>
      <c r="B430" s="4"/>
      <c r="D430" s="14"/>
      <c r="E430" s="3"/>
      <c r="F430" s="3"/>
      <c r="G430" s="9"/>
      <c r="H430" s="13"/>
      <c r="I430" s="14"/>
      <c r="J430" s="21"/>
      <c r="K430" s="21"/>
      <c r="L430" s="21"/>
      <c r="M430" s="22"/>
      <c r="N430" s="21"/>
      <c r="O430" s="21"/>
      <c r="P430" s="24"/>
    </row>
    <row r="431" ht="16.5" customHeight="1">
      <c r="A431" s="21"/>
      <c r="B431" s="4"/>
      <c r="D431" s="14"/>
      <c r="E431" s="3"/>
      <c r="F431" s="3"/>
      <c r="G431" s="9"/>
      <c r="H431" s="13"/>
      <c r="I431" s="14"/>
      <c r="J431" s="21"/>
      <c r="K431" s="21"/>
      <c r="L431" s="21"/>
      <c r="M431" s="22"/>
      <c r="N431" s="21"/>
      <c r="O431" s="21"/>
      <c r="P431" s="24"/>
    </row>
    <row r="432" ht="16.5" customHeight="1">
      <c r="A432" s="21"/>
      <c r="B432" s="4"/>
      <c r="D432" s="14"/>
      <c r="E432" s="3"/>
      <c r="F432" s="3"/>
      <c r="G432" s="9"/>
      <c r="H432" s="13"/>
      <c r="I432" s="14"/>
      <c r="J432" s="21"/>
      <c r="K432" s="21"/>
      <c r="L432" s="21"/>
      <c r="M432" s="22"/>
      <c r="N432" s="21"/>
      <c r="O432" s="21"/>
      <c r="P432" s="24"/>
    </row>
    <row r="433" ht="16.5" customHeight="1">
      <c r="A433" s="21"/>
      <c r="B433" s="4"/>
      <c r="D433" s="14"/>
      <c r="E433" s="3"/>
      <c r="F433" s="3"/>
      <c r="G433" s="9"/>
      <c r="H433" s="13"/>
      <c r="I433" s="14"/>
      <c r="J433" s="21"/>
      <c r="K433" s="21"/>
      <c r="L433" s="21"/>
      <c r="M433" s="22"/>
      <c r="N433" s="21"/>
      <c r="O433" s="21"/>
      <c r="P433" s="24"/>
    </row>
    <row r="434" ht="16.5" customHeight="1">
      <c r="A434" s="21"/>
      <c r="B434" s="4"/>
      <c r="D434" s="14"/>
      <c r="E434" s="3"/>
      <c r="F434" s="3"/>
      <c r="G434" s="9"/>
      <c r="H434" s="13"/>
      <c r="I434" s="14"/>
      <c r="J434" s="21"/>
      <c r="K434" s="21"/>
      <c r="L434" s="21"/>
      <c r="M434" s="22"/>
      <c r="N434" s="21"/>
      <c r="O434" s="21"/>
      <c r="P434" s="24"/>
    </row>
    <row r="435" ht="16.5" customHeight="1">
      <c r="A435" s="21"/>
      <c r="B435" s="4"/>
      <c r="D435" s="14"/>
      <c r="E435" s="3"/>
      <c r="F435" s="3"/>
      <c r="G435" s="9"/>
      <c r="H435" s="13"/>
      <c r="I435" s="14"/>
      <c r="J435" s="21"/>
      <c r="K435" s="21"/>
      <c r="L435" s="21"/>
      <c r="M435" s="22"/>
      <c r="N435" s="21"/>
      <c r="O435" s="21"/>
      <c r="P435" s="24"/>
    </row>
    <row r="436" ht="16.5" customHeight="1">
      <c r="A436" s="21"/>
      <c r="B436" s="4"/>
      <c r="D436" s="14"/>
      <c r="E436" s="3"/>
      <c r="F436" s="3"/>
      <c r="G436" s="9"/>
      <c r="H436" s="13"/>
      <c r="I436" s="14"/>
      <c r="J436" s="21"/>
      <c r="K436" s="21"/>
      <c r="L436" s="21"/>
      <c r="M436" s="22"/>
      <c r="N436" s="21"/>
      <c r="O436" s="21"/>
      <c r="P436" s="24"/>
    </row>
    <row r="437" ht="16.5" customHeight="1">
      <c r="A437" s="21"/>
      <c r="B437" s="4"/>
      <c r="D437" s="14"/>
      <c r="E437" s="3"/>
      <c r="F437" s="3"/>
      <c r="G437" s="9"/>
      <c r="H437" s="13"/>
      <c r="I437" s="14"/>
      <c r="J437" s="21"/>
      <c r="K437" s="21"/>
      <c r="L437" s="21"/>
      <c r="M437" s="22"/>
      <c r="N437" s="21"/>
      <c r="O437" s="21"/>
      <c r="P437" s="24"/>
    </row>
    <row r="438" ht="16.5" customHeight="1">
      <c r="A438" s="21"/>
      <c r="B438" s="4"/>
      <c r="D438" s="14"/>
      <c r="E438" s="3"/>
      <c r="F438" s="3"/>
      <c r="G438" s="9"/>
      <c r="H438" s="13"/>
      <c r="I438" s="14"/>
      <c r="J438" s="21"/>
      <c r="K438" s="21"/>
      <c r="L438" s="21"/>
      <c r="M438" s="22"/>
      <c r="N438" s="21"/>
      <c r="O438" s="21"/>
      <c r="P438" s="24"/>
    </row>
    <row r="439" ht="16.5" customHeight="1">
      <c r="A439" s="21"/>
      <c r="B439" s="4"/>
      <c r="D439" s="14"/>
      <c r="E439" s="3"/>
      <c r="F439" s="3"/>
      <c r="G439" s="9"/>
      <c r="H439" s="13"/>
      <c r="I439" s="14"/>
      <c r="J439" s="21"/>
      <c r="K439" s="21"/>
      <c r="L439" s="21"/>
      <c r="M439" s="22"/>
      <c r="N439" s="21"/>
      <c r="O439" s="21"/>
      <c r="P439" s="24"/>
    </row>
    <row r="440" ht="16.5" customHeight="1">
      <c r="A440" s="21"/>
      <c r="B440" s="4"/>
      <c r="D440" s="14"/>
      <c r="E440" s="3"/>
      <c r="F440" s="3"/>
      <c r="G440" s="9"/>
      <c r="H440" s="13"/>
      <c r="I440" s="14"/>
      <c r="J440" s="21"/>
      <c r="K440" s="21"/>
      <c r="L440" s="21"/>
      <c r="M440" s="22"/>
      <c r="N440" s="21"/>
      <c r="O440" s="21"/>
      <c r="P440" s="24"/>
    </row>
    <row r="441" ht="16.5" customHeight="1">
      <c r="A441" s="21"/>
      <c r="B441" s="4"/>
      <c r="D441" s="14"/>
      <c r="E441" s="3"/>
      <c r="F441" s="3"/>
      <c r="G441" s="9"/>
      <c r="H441" s="13"/>
      <c r="I441" s="14"/>
      <c r="J441" s="21"/>
      <c r="K441" s="21"/>
      <c r="L441" s="21"/>
      <c r="M441" s="22"/>
      <c r="N441" s="21"/>
      <c r="O441" s="21"/>
      <c r="P441" s="24"/>
    </row>
    <row r="442" ht="16.5" customHeight="1">
      <c r="A442" s="21"/>
      <c r="B442" s="4"/>
      <c r="D442" s="14"/>
      <c r="E442" s="3"/>
      <c r="F442" s="3"/>
      <c r="G442" s="9"/>
      <c r="H442" s="13"/>
      <c r="I442" s="14"/>
      <c r="J442" s="21"/>
      <c r="K442" s="21"/>
      <c r="L442" s="21"/>
      <c r="M442" s="22"/>
      <c r="N442" s="21"/>
      <c r="O442" s="21"/>
      <c r="P442" s="24"/>
    </row>
    <row r="443" ht="16.5" customHeight="1">
      <c r="A443" s="21"/>
      <c r="B443" s="4"/>
      <c r="D443" s="14"/>
      <c r="E443" s="3"/>
      <c r="F443" s="3"/>
      <c r="G443" s="9"/>
      <c r="H443" s="13"/>
      <c r="I443" s="14"/>
      <c r="J443" s="21"/>
      <c r="K443" s="21"/>
      <c r="L443" s="21"/>
      <c r="M443" s="22"/>
      <c r="N443" s="21"/>
      <c r="O443" s="21"/>
      <c r="P443" s="24"/>
    </row>
    <row r="444" ht="16.5" customHeight="1">
      <c r="A444" s="21"/>
      <c r="B444" s="4"/>
      <c r="D444" s="14"/>
      <c r="E444" s="3"/>
      <c r="F444" s="3"/>
      <c r="G444" s="9"/>
      <c r="H444" s="13"/>
      <c r="I444" s="14"/>
      <c r="J444" s="21"/>
      <c r="K444" s="21"/>
      <c r="L444" s="21"/>
      <c r="M444" s="22"/>
      <c r="N444" s="21"/>
      <c r="O444" s="21"/>
      <c r="P444" s="24"/>
    </row>
    <row r="445" ht="16.5" customHeight="1">
      <c r="A445" s="21"/>
      <c r="B445" s="4"/>
      <c r="D445" s="14"/>
      <c r="E445" s="3"/>
      <c r="F445" s="3"/>
      <c r="G445" s="9"/>
      <c r="H445" s="13"/>
      <c r="I445" s="14"/>
      <c r="J445" s="21"/>
      <c r="K445" s="21"/>
      <c r="L445" s="21"/>
      <c r="M445" s="22"/>
      <c r="N445" s="21"/>
      <c r="O445" s="21"/>
      <c r="P445" s="24"/>
    </row>
    <row r="446" ht="16.5" customHeight="1">
      <c r="A446" s="21"/>
      <c r="B446" s="4"/>
      <c r="D446" s="14"/>
      <c r="E446" s="3"/>
      <c r="F446" s="3"/>
      <c r="G446" s="9"/>
      <c r="H446" s="13"/>
      <c r="I446" s="14"/>
      <c r="J446" s="21"/>
      <c r="K446" s="21"/>
      <c r="L446" s="21"/>
      <c r="M446" s="22"/>
      <c r="N446" s="21"/>
      <c r="O446" s="21"/>
      <c r="P446" s="24"/>
    </row>
    <row r="447" ht="16.5" customHeight="1">
      <c r="A447" s="21"/>
      <c r="B447" s="4"/>
      <c r="D447" s="14"/>
      <c r="E447" s="3"/>
      <c r="F447" s="3"/>
      <c r="G447" s="9"/>
      <c r="H447" s="13"/>
      <c r="I447" s="14"/>
      <c r="J447" s="21"/>
      <c r="K447" s="21"/>
      <c r="L447" s="21"/>
      <c r="M447" s="22"/>
      <c r="N447" s="21"/>
      <c r="O447" s="21"/>
      <c r="P447" s="24"/>
    </row>
    <row r="448" ht="16.5" customHeight="1">
      <c r="A448" s="21"/>
      <c r="B448" s="4"/>
      <c r="D448" s="14"/>
      <c r="E448" s="3"/>
      <c r="F448" s="3"/>
      <c r="G448" s="9"/>
      <c r="H448" s="13"/>
      <c r="I448" s="14"/>
      <c r="J448" s="21"/>
      <c r="K448" s="21"/>
      <c r="L448" s="21"/>
      <c r="M448" s="22"/>
      <c r="N448" s="21"/>
      <c r="O448" s="21"/>
      <c r="P448" s="24"/>
    </row>
    <row r="449" ht="16.5" customHeight="1">
      <c r="A449" s="21"/>
      <c r="B449" s="4"/>
      <c r="D449" s="14"/>
      <c r="E449" s="3"/>
      <c r="F449" s="3"/>
      <c r="G449" s="9"/>
      <c r="H449" s="13"/>
      <c r="I449" s="14"/>
      <c r="J449" s="21"/>
      <c r="K449" s="21"/>
      <c r="L449" s="21"/>
      <c r="M449" s="22"/>
      <c r="N449" s="21"/>
      <c r="O449" s="21"/>
      <c r="P449" s="24"/>
    </row>
    <row r="450" ht="16.5" customHeight="1">
      <c r="A450" s="21"/>
      <c r="B450" s="4"/>
      <c r="D450" s="14"/>
      <c r="E450" s="3"/>
      <c r="F450" s="3"/>
      <c r="G450" s="9"/>
      <c r="H450" s="13"/>
      <c r="I450" s="14"/>
      <c r="J450" s="21"/>
      <c r="K450" s="21"/>
      <c r="L450" s="21"/>
      <c r="M450" s="22"/>
      <c r="N450" s="21"/>
      <c r="O450" s="21"/>
      <c r="P450" s="24"/>
    </row>
    <row r="451" ht="16.5" customHeight="1">
      <c r="A451" s="21"/>
      <c r="B451" s="4"/>
      <c r="D451" s="14"/>
      <c r="E451" s="3"/>
      <c r="F451" s="3"/>
      <c r="G451" s="9"/>
      <c r="H451" s="13"/>
      <c r="I451" s="14"/>
      <c r="J451" s="21"/>
      <c r="K451" s="21"/>
      <c r="L451" s="21"/>
      <c r="M451" s="22"/>
      <c r="N451" s="21"/>
      <c r="O451" s="21"/>
      <c r="P451" s="24"/>
    </row>
    <row r="452" ht="16.5" customHeight="1">
      <c r="A452" s="21"/>
      <c r="B452" s="4"/>
      <c r="D452" s="14"/>
      <c r="E452" s="3"/>
      <c r="F452" s="3"/>
      <c r="G452" s="9"/>
      <c r="H452" s="13"/>
      <c r="I452" s="14"/>
      <c r="J452" s="21"/>
      <c r="K452" s="21"/>
      <c r="L452" s="21"/>
      <c r="M452" s="22"/>
      <c r="N452" s="21"/>
      <c r="O452" s="21"/>
      <c r="P452" s="24"/>
    </row>
    <row r="453" ht="16.5" customHeight="1">
      <c r="A453" s="21"/>
      <c r="B453" s="4"/>
      <c r="D453" s="14"/>
      <c r="E453" s="3"/>
      <c r="F453" s="3"/>
      <c r="G453" s="9"/>
      <c r="H453" s="13"/>
      <c r="I453" s="14"/>
      <c r="J453" s="21"/>
      <c r="K453" s="21"/>
      <c r="L453" s="21"/>
      <c r="M453" s="22"/>
      <c r="N453" s="21"/>
      <c r="O453" s="21"/>
      <c r="P453" s="24"/>
    </row>
    <row r="454" ht="16.5" customHeight="1">
      <c r="A454" s="21"/>
      <c r="B454" s="4"/>
      <c r="D454" s="14"/>
      <c r="E454" s="3"/>
      <c r="F454" s="3"/>
      <c r="G454" s="9"/>
      <c r="H454" s="13"/>
      <c r="I454" s="14"/>
      <c r="J454" s="21"/>
      <c r="K454" s="21"/>
      <c r="L454" s="21"/>
      <c r="M454" s="22"/>
      <c r="N454" s="21"/>
      <c r="O454" s="21"/>
      <c r="P454" s="24"/>
    </row>
    <row r="455" ht="16.5" customHeight="1">
      <c r="A455" s="21"/>
      <c r="B455" s="4"/>
      <c r="D455" s="14"/>
      <c r="E455" s="3"/>
      <c r="F455" s="3"/>
      <c r="G455" s="9"/>
      <c r="H455" s="13"/>
      <c r="I455" s="14"/>
      <c r="J455" s="21"/>
      <c r="K455" s="21"/>
      <c r="L455" s="21"/>
      <c r="M455" s="22"/>
      <c r="N455" s="21"/>
      <c r="O455" s="21"/>
      <c r="P455" s="24"/>
    </row>
    <row r="456" ht="16.5" customHeight="1">
      <c r="A456" s="21"/>
      <c r="B456" s="4"/>
      <c r="D456" s="14"/>
      <c r="E456" s="3"/>
      <c r="F456" s="3"/>
      <c r="G456" s="9"/>
      <c r="H456" s="13"/>
      <c r="I456" s="14"/>
      <c r="J456" s="21"/>
      <c r="K456" s="21"/>
      <c r="L456" s="21"/>
      <c r="M456" s="22"/>
      <c r="N456" s="21"/>
      <c r="O456" s="21"/>
      <c r="P456" s="24"/>
    </row>
    <row r="457" ht="16.5" customHeight="1">
      <c r="A457" s="21"/>
      <c r="B457" s="4"/>
      <c r="D457" s="14"/>
      <c r="E457" s="3"/>
      <c r="F457" s="3"/>
      <c r="G457" s="9"/>
      <c r="H457" s="13"/>
      <c r="I457" s="14"/>
      <c r="J457" s="21"/>
      <c r="K457" s="21"/>
      <c r="L457" s="21"/>
      <c r="M457" s="22"/>
      <c r="N457" s="21"/>
      <c r="O457" s="21"/>
      <c r="P457" s="24"/>
    </row>
    <row r="458" ht="16.5" customHeight="1">
      <c r="A458" s="21"/>
      <c r="B458" s="4"/>
      <c r="D458" s="14"/>
      <c r="E458" s="3"/>
      <c r="F458" s="3"/>
      <c r="G458" s="9"/>
      <c r="H458" s="13"/>
      <c r="I458" s="14"/>
      <c r="J458" s="21"/>
      <c r="K458" s="21"/>
      <c r="L458" s="21"/>
      <c r="M458" s="22"/>
      <c r="N458" s="21"/>
      <c r="O458" s="21"/>
      <c r="P458" s="24"/>
    </row>
    <row r="459" ht="16.5" customHeight="1">
      <c r="A459" s="21"/>
      <c r="B459" s="4"/>
      <c r="D459" s="14"/>
      <c r="E459" s="3"/>
      <c r="F459" s="3"/>
      <c r="G459" s="9"/>
      <c r="H459" s="13"/>
      <c r="I459" s="14"/>
      <c r="J459" s="21"/>
      <c r="K459" s="21"/>
      <c r="L459" s="21"/>
      <c r="M459" s="22"/>
      <c r="N459" s="21"/>
      <c r="O459" s="21"/>
      <c r="P459" s="24"/>
    </row>
    <row r="460" ht="16.5" customHeight="1">
      <c r="A460" s="21"/>
      <c r="B460" s="4"/>
      <c r="D460" s="14"/>
      <c r="E460" s="3"/>
      <c r="F460" s="3"/>
      <c r="G460" s="9"/>
      <c r="H460" s="13"/>
      <c r="I460" s="14"/>
      <c r="J460" s="21"/>
      <c r="K460" s="21"/>
      <c r="L460" s="21"/>
      <c r="M460" s="22"/>
      <c r="N460" s="21"/>
      <c r="O460" s="21"/>
      <c r="P460" s="24"/>
    </row>
    <row r="461" ht="16.5" customHeight="1">
      <c r="A461" s="21"/>
      <c r="B461" s="4"/>
      <c r="D461" s="14"/>
      <c r="E461" s="3"/>
      <c r="F461" s="3"/>
      <c r="G461" s="9"/>
      <c r="H461" s="13"/>
      <c r="I461" s="14"/>
      <c r="J461" s="21"/>
      <c r="K461" s="21"/>
      <c r="L461" s="21"/>
      <c r="M461" s="22"/>
      <c r="N461" s="21"/>
      <c r="O461" s="21"/>
      <c r="P461" s="24"/>
    </row>
    <row r="462" ht="16.5" customHeight="1">
      <c r="A462" s="21"/>
      <c r="B462" s="4"/>
      <c r="D462" s="14"/>
      <c r="E462" s="3"/>
      <c r="F462" s="3"/>
      <c r="G462" s="9"/>
      <c r="H462" s="13"/>
      <c r="I462" s="14"/>
      <c r="J462" s="21"/>
      <c r="K462" s="21"/>
      <c r="L462" s="21"/>
      <c r="M462" s="22"/>
      <c r="N462" s="21"/>
      <c r="O462" s="21"/>
      <c r="P462" s="24"/>
    </row>
    <row r="463" ht="16.5" customHeight="1">
      <c r="A463" s="21"/>
      <c r="B463" s="4"/>
      <c r="D463" s="14"/>
      <c r="E463" s="3"/>
      <c r="F463" s="3"/>
      <c r="G463" s="9"/>
      <c r="H463" s="13"/>
      <c r="I463" s="14"/>
      <c r="J463" s="21"/>
      <c r="K463" s="21"/>
      <c r="L463" s="21"/>
      <c r="M463" s="22"/>
      <c r="N463" s="21"/>
      <c r="O463" s="21"/>
      <c r="P463" s="24"/>
    </row>
    <row r="464" ht="16.5" customHeight="1">
      <c r="A464" s="21"/>
      <c r="B464" s="4"/>
      <c r="D464" s="14"/>
      <c r="E464" s="3"/>
      <c r="F464" s="3"/>
      <c r="G464" s="9"/>
      <c r="H464" s="13"/>
      <c r="I464" s="14"/>
      <c r="J464" s="21"/>
      <c r="K464" s="21"/>
      <c r="L464" s="21"/>
      <c r="M464" s="22"/>
      <c r="N464" s="21"/>
      <c r="O464" s="21"/>
      <c r="P464" s="24"/>
    </row>
    <row r="465" ht="16.5" customHeight="1">
      <c r="A465" s="21"/>
      <c r="B465" s="4"/>
      <c r="D465" s="14"/>
      <c r="E465" s="3"/>
      <c r="F465" s="3"/>
      <c r="G465" s="9"/>
      <c r="H465" s="13"/>
      <c r="I465" s="14"/>
      <c r="J465" s="21"/>
      <c r="K465" s="21"/>
      <c r="L465" s="21"/>
      <c r="M465" s="22"/>
      <c r="N465" s="21"/>
      <c r="O465" s="21"/>
      <c r="P465" s="24"/>
    </row>
    <row r="466" ht="16.5" customHeight="1">
      <c r="A466" s="21"/>
      <c r="B466" s="4"/>
      <c r="D466" s="14"/>
      <c r="E466" s="3"/>
      <c r="F466" s="3"/>
      <c r="G466" s="9"/>
      <c r="H466" s="13"/>
      <c r="I466" s="14"/>
      <c r="J466" s="21"/>
      <c r="K466" s="21"/>
      <c r="L466" s="21"/>
      <c r="M466" s="22"/>
      <c r="N466" s="21"/>
      <c r="O466" s="21"/>
      <c r="P466" s="24"/>
    </row>
    <row r="467" ht="16.5" customHeight="1">
      <c r="A467" s="21"/>
      <c r="B467" s="4"/>
      <c r="D467" s="14"/>
      <c r="E467" s="3"/>
      <c r="F467" s="3"/>
      <c r="G467" s="9"/>
      <c r="H467" s="13"/>
      <c r="I467" s="14"/>
      <c r="J467" s="21"/>
      <c r="K467" s="21"/>
      <c r="L467" s="21"/>
      <c r="M467" s="22"/>
      <c r="N467" s="21"/>
      <c r="O467" s="21"/>
      <c r="P467" s="24"/>
    </row>
    <row r="468" ht="16.5" customHeight="1">
      <c r="A468" s="21"/>
      <c r="B468" s="4"/>
      <c r="D468" s="14"/>
      <c r="E468" s="3"/>
      <c r="F468" s="3"/>
      <c r="G468" s="9"/>
      <c r="H468" s="13"/>
      <c r="I468" s="14"/>
      <c r="J468" s="21"/>
      <c r="K468" s="21"/>
      <c r="L468" s="21"/>
      <c r="M468" s="22"/>
      <c r="N468" s="21"/>
      <c r="O468" s="21"/>
      <c r="P468" s="24"/>
    </row>
    <row r="469" ht="16.5" customHeight="1">
      <c r="A469" s="21"/>
      <c r="B469" s="4"/>
      <c r="D469" s="14"/>
      <c r="E469" s="3"/>
      <c r="F469" s="3"/>
      <c r="G469" s="9"/>
      <c r="H469" s="13"/>
      <c r="I469" s="14"/>
      <c r="J469" s="21"/>
      <c r="K469" s="21"/>
      <c r="L469" s="21"/>
      <c r="M469" s="22"/>
      <c r="N469" s="21"/>
      <c r="O469" s="21"/>
      <c r="P469" s="24"/>
    </row>
    <row r="470" ht="16.5" customHeight="1">
      <c r="A470" s="21"/>
      <c r="B470" s="4"/>
      <c r="D470" s="14"/>
      <c r="E470" s="3"/>
      <c r="F470" s="3"/>
      <c r="G470" s="9"/>
      <c r="H470" s="13"/>
      <c r="I470" s="14"/>
      <c r="J470" s="21"/>
      <c r="K470" s="21"/>
      <c r="L470" s="21"/>
      <c r="M470" s="22"/>
      <c r="N470" s="21"/>
      <c r="O470" s="21"/>
      <c r="P470" s="24"/>
    </row>
    <row r="471" ht="16.5" customHeight="1">
      <c r="A471" s="21"/>
      <c r="B471" s="4"/>
      <c r="D471" s="14"/>
      <c r="E471" s="3"/>
      <c r="F471" s="3"/>
      <c r="G471" s="9"/>
      <c r="H471" s="13"/>
      <c r="I471" s="14"/>
      <c r="J471" s="21"/>
      <c r="K471" s="21"/>
      <c r="L471" s="21"/>
      <c r="M471" s="22"/>
      <c r="N471" s="21"/>
      <c r="O471" s="21"/>
      <c r="P471" s="24"/>
    </row>
    <row r="472" ht="16.5" customHeight="1">
      <c r="A472" s="21"/>
      <c r="B472" s="4"/>
      <c r="D472" s="14"/>
      <c r="E472" s="3"/>
      <c r="F472" s="3"/>
      <c r="G472" s="9"/>
      <c r="H472" s="13"/>
      <c r="I472" s="14"/>
      <c r="J472" s="21"/>
      <c r="K472" s="21"/>
      <c r="L472" s="21"/>
      <c r="M472" s="22"/>
      <c r="N472" s="21"/>
      <c r="O472" s="21"/>
      <c r="P472" s="24"/>
    </row>
    <row r="473" ht="16.5" customHeight="1">
      <c r="A473" s="21"/>
      <c r="B473" s="4"/>
      <c r="D473" s="14"/>
      <c r="E473" s="3"/>
      <c r="F473" s="3"/>
      <c r="G473" s="9"/>
      <c r="H473" s="13"/>
      <c r="I473" s="14"/>
      <c r="J473" s="21"/>
      <c r="K473" s="21"/>
      <c r="L473" s="21"/>
      <c r="M473" s="22"/>
      <c r="N473" s="21"/>
      <c r="O473" s="21"/>
      <c r="P473" s="24"/>
    </row>
    <row r="474" ht="16.5" customHeight="1">
      <c r="A474" s="21"/>
      <c r="B474" s="4"/>
      <c r="D474" s="14"/>
      <c r="E474" s="3"/>
      <c r="F474" s="3"/>
      <c r="G474" s="9"/>
      <c r="H474" s="13"/>
      <c r="I474" s="14"/>
      <c r="J474" s="21"/>
      <c r="K474" s="21"/>
      <c r="L474" s="21"/>
      <c r="M474" s="22"/>
      <c r="N474" s="21"/>
      <c r="O474" s="21"/>
      <c r="P474" s="24"/>
    </row>
    <row r="475" ht="16.5" customHeight="1">
      <c r="A475" s="21"/>
      <c r="B475" s="4"/>
      <c r="D475" s="14"/>
      <c r="E475" s="3"/>
      <c r="F475" s="3"/>
      <c r="G475" s="9"/>
      <c r="H475" s="13"/>
      <c r="I475" s="14"/>
      <c r="J475" s="21"/>
      <c r="K475" s="21"/>
      <c r="L475" s="21"/>
      <c r="M475" s="22"/>
      <c r="N475" s="21"/>
      <c r="O475" s="21"/>
      <c r="P475" s="24"/>
    </row>
    <row r="476" ht="16.5" customHeight="1">
      <c r="A476" s="21"/>
      <c r="B476" s="4"/>
      <c r="D476" s="14"/>
      <c r="E476" s="3"/>
      <c r="F476" s="3"/>
      <c r="G476" s="9"/>
      <c r="H476" s="13"/>
      <c r="I476" s="14"/>
      <c r="J476" s="21"/>
      <c r="K476" s="21"/>
      <c r="L476" s="21"/>
      <c r="M476" s="22"/>
      <c r="N476" s="21"/>
      <c r="O476" s="21"/>
      <c r="P476" s="24"/>
    </row>
    <row r="477" ht="16.5" customHeight="1">
      <c r="A477" s="21"/>
      <c r="B477" s="4"/>
      <c r="D477" s="14"/>
      <c r="E477" s="3"/>
      <c r="F477" s="3"/>
      <c r="G477" s="9"/>
      <c r="H477" s="13"/>
      <c r="I477" s="14"/>
      <c r="J477" s="21"/>
      <c r="K477" s="21"/>
      <c r="L477" s="21"/>
      <c r="M477" s="22"/>
      <c r="N477" s="21"/>
      <c r="O477" s="21"/>
      <c r="P477" s="24"/>
    </row>
    <row r="478" ht="16.5" customHeight="1">
      <c r="A478" s="21"/>
      <c r="B478" s="4"/>
      <c r="D478" s="14"/>
      <c r="E478" s="3"/>
      <c r="F478" s="3"/>
      <c r="G478" s="9"/>
      <c r="H478" s="13"/>
      <c r="I478" s="14"/>
      <c r="J478" s="21"/>
      <c r="K478" s="21"/>
      <c r="L478" s="21"/>
      <c r="M478" s="22"/>
      <c r="N478" s="21"/>
      <c r="O478" s="21"/>
      <c r="P478" s="24"/>
    </row>
    <row r="479" ht="16.5" customHeight="1">
      <c r="A479" s="21"/>
      <c r="B479" s="4"/>
      <c r="D479" s="14"/>
      <c r="E479" s="3"/>
      <c r="F479" s="3"/>
      <c r="G479" s="9"/>
      <c r="H479" s="13"/>
      <c r="I479" s="14"/>
      <c r="J479" s="21"/>
      <c r="K479" s="21"/>
      <c r="L479" s="21"/>
      <c r="M479" s="22"/>
      <c r="N479" s="21"/>
      <c r="O479" s="21"/>
      <c r="P479" s="24"/>
    </row>
    <row r="480" ht="16.5" customHeight="1">
      <c r="A480" s="21"/>
      <c r="B480" s="4"/>
      <c r="D480" s="14"/>
      <c r="E480" s="3"/>
      <c r="F480" s="3"/>
      <c r="G480" s="9"/>
      <c r="H480" s="13"/>
      <c r="I480" s="14"/>
      <c r="J480" s="21"/>
      <c r="K480" s="21"/>
      <c r="L480" s="21"/>
      <c r="M480" s="22"/>
      <c r="N480" s="21"/>
      <c r="O480" s="21"/>
      <c r="P480" s="24"/>
    </row>
    <row r="481" ht="16.5" customHeight="1">
      <c r="A481" s="21"/>
      <c r="B481" s="4"/>
      <c r="D481" s="14"/>
      <c r="E481" s="3"/>
      <c r="F481" s="3"/>
      <c r="G481" s="9"/>
      <c r="H481" s="13"/>
      <c r="I481" s="14"/>
      <c r="J481" s="21"/>
      <c r="K481" s="21"/>
      <c r="L481" s="21"/>
      <c r="M481" s="22"/>
      <c r="N481" s="21"/>
      <c r="O481" s="21"/>
      <c r="P481" s="24"/>
    </row>
    <row r="482" ht="16.5" customHeight="1">
      <c r="A482" s="21"/>
      <c r="B482" s="4"/>
      <c r="D482" s="14"/>
      <c r="E482" s="3"/>
      <c r="F482" s="3"/>
      <c r="G482" s="9"/>
      <c r="H482" s="13"/>
      <c r="I482" s="14"/>
      <c r="J482" s="21"/>
      <c r="K482" s="21"/>
      <c r="L482" s="21"/>
      <c r="M482" s="22"/>
      <c r="N482" s="21"/>
      <c r="O482" s="21"/>
      <c r="P482" s="24"/>
    </row>
    <row r="483" ht="16.5" customHeight="1">
      <c r="A483" s="21"/>
      <c r="B483" s="4"/>
      <c r="D483" s="14"/>
      <c r="E483" s="3"/>
      <c r="F483" s="3"/>
      <c r="G483" s="9"/>
      <c r="H483" s="13"/>
      <c r="I483" s="14"/>
      <c r="J483" s="21"/>
      <c r="K483" s="21"/>
      <c r="L483" s="21"/>
      <c r="M483" s="22"/>
      <c r="N483" s="21"/>
      <c r="O483" s="21"/>
      <c r="P483" s="24"/>
    </row>
    <row r="484" ht="16.5" customHeight="1">
      <c r="A484" s="21"/>
      <c r="B484" s="4"/>
      <c r="D484" s="14"/>
      <c r="E484" s="3"/>
      <c r="F484" s="3"/>
      <c r="G484" s="9"/>
      <c r="H484" s="13"/>
      <c r="I484" s="14"/>
      <c r="J484" s="21"/>
      <c r="K484" s="21"/>
      <c r="L484" s="21"/>
      <c r="M484" s="22"/>
      <c r="N484" s="21"/>
      <c r="O484" s="21"/>
      <c r="P484" s="24"/>
    </row>
    <row r="485" ht="16.5" customHeight="1">
      <c r="A485" s="21"/>
      <c r="B485" s="4"/>
      <c r="D485" s="14"/>
      <c r="E485" s="3"/>
      <c r="F485" s="3"/>
      <c r="G485" s="9"/>
      <c r="H485" s="13"/>
      <c r="I485" s="14"/>
      <c r="J485" s="21"/>
      <c r="K485" s="21"/>
      <c r="L485" s="21"/>
      <c r="M485" s="22"/>
      <c r="N485" s="21"/>
      <c r="O485" s="21"/>
      <c r="P485" s="24"/>
    </row>
    <row r="486" ht="16.5" customHeight="1">
      <c r="A486" s="21"/>
      <c r="B486" s="4"/>
      <c r="D486" s="14"/>
      <c r="E486" s="3"/>
      <c r="F486" s="3"/>
      <c r="G486" s="9"/>
      <c r="H486" s="13"/>
      <c r="I486" s="14"/>
      <c r="J486" s="21"/>
      <c r="K486" s="21"/>
      <c r="L486" s="21"/>
      <c r="M486" s="22"/>
      <c r="N486" s="21"/>
      <c r="O486" s="21"/>
      <c r="P486" s="24"/>
    </row>
    <row r="487" ht="16.5" customHeight="1">
      <c r="A487" s="21"/>
      <c r="B487" s="4"/>
      <c r="D487" s="14"/>
      <c r="E487" s="3"/>
      <c r="F487" s="3"/>
      <c r="G487" s="9"/>
      <c r="H487" s="13"/>
      <c r="I487" s="14"/>
      <c r="J487" s="21"/>
      <c r="K487" s="21"/>
      <c r="L487" s="21"/>
      <c r="M487" s="22"/>
      <c r="N487" s="21"/>
      <c r="O487" s="21"/>
      <c r="P487" s="24"/>
    </row>
    <row r="488" ht="16.5" customHeight="1">
      <c r="A488" s="21"/>
      <c r="B488" s="4"/>
      <c r="D488" s="14"/>
      <c r="E488" s="3"/>
      <c r="F488" s="3"/>
      <c r="G488" s="9"/>
      <c r="H488" s="13"/>
      <c r="I488" s="14"/>
      <c r="J488" s="21"/>
      <c r="K488" s="21"/>
      <c r="L488" s="21"/>
      <c r="M488" s="22"/>
      <c r="N488" s="21"/>
      <c r="O488" s="21"/>
      <c r="P488" s="24"/>
    </row>
    <row r="489" ht="16.5" customHeight="1">
      <c r="A489" s="21"/>
      <c r="B489" s="4"/>
      <c r="D489" s="14"/>
      <c r="E489" s="3"/>
      <c r="F489" s="3"/>
      <c r="G489" s="9"/>
      <c r="H489" s="13"/>
      <c r="I489" s="14"/>
      <c r="J489" s="21"/>
      <c r="K489" s="21"/>
      <c r="L489" s="21"/>
      <c r="M489" s="22"/>
      <c r="N489" s="21"/>
      <c r="O489" s="21"/>
      <c r="P489" s="24"/>
    </row>
    <row r="490" ht="16.5" customHeight="1">
      <c r="A490" s="21"/>
      <c r="B490" s="4"/>
      <c r="D490" s="14"/>
      <c r="E490" s="3"/>
      <c r="F490" s="3"/>
      <c r="G490" s="9"/>
      <c r="H490" s="13"/>
      <c r="I490" s="14"/>
      <c r="J490" s="21"/>
      <c r="K490" s="21"/>
      <c r="L490" s="21"/>
      <c r="M490" s="22"/>
      <c r="N490" s="21"/>
      <c r="O490" s="21"/>
      <c r="P490" s="24"/>
    </row>
    <row r="491" ht="16.5" customHeight="1">
      <c r="A491" s="21"/>
      <c r="B491" s="4"/>
      <c r="D491" s="14"/>
      <c r="E491" s="3"/>
      <c r="F491" s="3"/>
      <c r="G491" s="9"/>
      <c r="H491" s="13"/>
      <c r="I491" s="14"/>
      <c r="J491" s="21"/>
      <c r="K491" s="21"/>
      <c r="L491" s="21"/>
      <c r="M491" s="22"/>
      <c r="N491" s="21"/>
      <c r="O491" s="21"/>
      <c r="P491" s="24"/>
    </row>
    <row r="492" ht="16.5" customHeight="1">
      <c r="A492" s="21"/>
      <c r="B492" s="4"/>
      <c r="D492" s="14"/>
      <c r="E492" s="3"/>
      <c r="F492" s="3"/>
      <c r="G492" s="9"/>
      <c r="H492" s="13"/>
      <c r="I492" s="14"/>
      <c r="J492" s="21"/>
      <c r="K492" s="21"/>
      <c r="L492" s="21"/>
      <c r="M492" s="22"/>
      <c r="N492" s="21"/>
      <c r="O492" s="21"/>
      <c r="P492" s="24"/>
    </row>
    <row r="493" ht="16.5" customHeight="1">
      <c r="A493" s="21"/>
      <c r="B493" s="4"/>
      <c r="D493" s="14"/>
      <c r="E493" s="3"/>
      <c r="F493" s="3"/>
      <c r="G493" s="9"/>
      <c r="H493" s="13"/>
      <c r="I493" s="14"/>
      <c r="J493" s="21"/>
      <c r="K493" s="21"/>
      <c r="L493" s="21"/>
      <c r="M493" s="22"/>
      <c r="N493" s="21"/>
      <c r="O493" s="21"/>
      <c r="P493" s="24"/>
    </row>
    <row r="494" ht="16.5" customHeight="1">
      <c r="A494" s="21"/>
      <c r="B494" s="4"/>
      <c r="D494" s="14"/>
      <c r="E494" s="3"/>
      <c r="F494" s="3"/>
      <c r="G494" s="9"/>
      <c r="H494" s="13"/>
      <c r="I494" s="14"/>
      <c r="J494" s="21"/>
      <c r="K494" s="21"/>
      <c r="L494" s="21"/>
      <c r="M494" s="22"/>
      <c r="N494" s="21"/>
      <c r="O494" s="21"/>
      <c r="P494" s="24"/>
    </row>
    <row r="495" ht="16.5" customHeight="1">
      <c r="A495" s="21"/>
      <c r="B495" s="4"/>
      <c r="D495" s="14"/>
      <c r="E495" s="3"/>
      <c r="F495" s="3"/>
      <c r="G495" s="9"/>
      <c r="H495" s="13"/>
      <c r="I495" s="14"/>
      <c r="J495" s="21"/>
      <c r="K495" s="21"/>
      <c r="L495" s="21"/>
      <c r="M495" s="22"/>
      <c r="N495" s="21"/>
      <c r="O495" s="21"/>
      <c r="P495" s="24"/>
    </row>
    <row r="496" ht="16.5" customHeight="1">
      <c r="A496" s="21"/>
      <c r="B496" s="4"/>
      <c r="D496" s="14"/>
      <c r="E496" s="3"/>
      <c r="F496" s="3"/>
      <c r="G496" s="9"/>
      <c r="H496" s="13"/>
      <c r="I496" s="14"/>
      <c r="J496" s="21"/>
      <c r="K496" s="21"/>
      <c r="L496" s="21"/>
      <c r="M496" s="22"/>
      <c r="N496" s="21"/>
      <c r="O496" s="21"/>
      <c r="P496" s="24"/>
    </row>
    <row r="497" ht="16.5" customHeight="1">
      <c r="A497" s="21"/>
      <c r="B497" s="4"/>
      <c r="D497" s="14"/>
      <c r="E497" s="3"/>
      <c r="F497" s="3"/>
      <c r="G497" s="9"/>
      <c r="H497" s="13"/>
      <c r="I497" s="14"/>
      <c r="J497" s="21"/>
      <c r="K497" s="21"/>
      <c r="L497" s="21"/>
      <c r="M497" s="22"/>
      <c r="N497" s="21"/>
      <c r="O497" s="21"/>
      <c r="P497" s="24"/>
    </row>
    <row r="498" ht="16.5" customHeight="1">
      <c r="A498" s="21"/>
      <c r="B498" s="4"/>
      <c r="D498" s="14"/>
      <c r="E498" s="3"/>
      <c r="F498" s="3"/>
      <c r="G498" s="9"/>
      <c r="H498" s="13"/>
      <c r="I498" s="14"/>
      <c r="J498" s="21"/>
      <c r="K498" s="21"/>
      <c r="L498" s="21"/>
      <c r="M498" s="22"/>
      <c r="N498" s="21"/>
      <c r="O498" s="21"/>
      <c r="P498" s="24"/>
    </row>
    <row r="499" ht="16.5" customHeight="1">
      <c r="A499" s="21"/>
      <c r="B499" s="4"/>
      <c r="D499" s="14"/>
      <c r="E499" s="3"/>
      <c r="F499" s="3"/>
      <c r="G499" s="9"/>
      <c r="H499" s="13"/>
      <c r="I499" s="14"/>
      <c r="J499" s="21"/>
      <c r="K499" s="21"/>
      <c r="L499" s="21"/>
      <c r="M499" s="22"/>
      <c r="N499" s="21"/>
      <c r="O499" s="21"/>
      <c r="P499" s="24"/>
    </row>
    <row r="500" ht="16.5" customHeight="1">
      <c r="A500" s="21"/>
      <c r="B500" s="4"/>
      <c r="D500" s="14"/>
      <c r="E500" s="3"/>
      <c r="F500" s="3"/>
      <c r="G500" s="9"/>
      <c r="H500" s="13"/>
      <c r="I500" s="14"/>
      <c r="J500" s="21"/>
      <c r="K500" s="21"/>
      <c r="L500" s="21"/>
      <c r="M500" s="22"/>
      <c r="N500" s="21"/>
      <c r="O500" s="21"/>
      <c r="P500" s="24"/>
    </row>
    <row r="501" ht="16.5" customHeight="1">
      <c r="A501" s="21"/>
      <c r="B501" s="4"/>
      <c r="D501" s="14"/>
      <c r="E501" s="3"/>
      <c r="F501" s="3"/>
      <c r="G501" s="9"/>
      <c r="H501" s="13"/>
      <c r="I501" s="14"/>
      <c r="J501" s="21"/>
      <c r="K501" s="21"/>
      <c r="L501" s="21"/>
      <c r="M501" s="22"/>
      <c r="N501" s="21"/>
      <c r="O501" s="21"/>
      <c r="P501" s="24"/>
    </row>
    <row r="502" ht="16.5" customHeight="1">
      <c r="A502" s="21"/>
      <c r="B502" s="4"/>
      <c r="D502" s="14"/>
      <c r="E502" s="3"/>
      <c r="F502" s="3"/>
      <c r="G502" s="9"/>
      <c r="H502" s="13"/>
      <c r="I502" s="14"/>
      <c r="J502" s="21"/>
      <c r="K502" s="21"/>
      <c r="L502" s="21"/>
      <c r="M502" s="22"/>
      <c r="N502" s="21"/>
      <c r="O502" s="21"/>
      <c r="P502" s="24"/>
    </row>
    <row r="503" ht="16.5" customHeight="1">
      <c r="A503" s="21"/>
      <c r="B503" s="4"/>
      <c r="D503" s="14"/>
      <c r="E503" s="3"/>
      <c r="F503" s="3"/>
      <c r="G503" s="9"/>
      <c r="H503" s="13"/>
      <c r="I503" s="14"/>
      <c r="J503" s="21"/>
      <c r="K503" s="21"/>
      <c r="L503" s="21"/>
      <c r="M503" s="22"/>
      <c r="N503" s="21"/>
      <c r="O503" s="21"/>
      <c r="P503" s="24"/>
    </row>
    <row r="504" ht="16.5" customHeight="1">
      <c r="A504" s="21"/>
      <c r="B504" s="4"/>
      <c r="D504" s="14"/>
      <c r="E504" s="3"/>
      <c r="F504" s="3"/>
      <c r="G504" s="9"/>
      <c r="H504" s="13"/>
      <c r="I504" s="14"/>
      <c r="J504" s="21"/>
      <c r="K504" s="21"/>
      <c r="L504" s="21"/>
      <c r="M504" s="22"/>
      <c r="N504" s="21"/>
      <c r="O504" s="21"/>
      <c r="P504" s="24"/>
    </row>
    <row r="505" ht="16.5" customHeight="1">
      <c r="A505" s="21"/>
      <c r="B505" s="4"/>
      <c r="D505" s="14"/>
      <c r="E505" s="3"/>
      <c r="F505" s="3"/>
      <c r="G505" s="9"/>
      <c r="H505" s="13"/>
      <c r="I505" s="14"/>
      <c r="J505" s="21"/>
      <c r="K505" s="21"/>
      <c r="L505" s="21"/>
      <c r="M505" s="22"/>
      <c r="N505" s="21"/>
      <c r="O505" s="21"/>
      <c r="P505" s="24"/>
    </row>
    <row r="506" ht="16.5" customHeight="1">
      <c r="A506" s="21"/>
      <c r="B506" s="4"/>
      <c r="D506" s="14"/>
      <c r="E506" s="3"/>
      <c r="F506" s="3"/>
      <c r="G506" s="9"/>
      <c r="H506" s="13"/>
      <c r="I506" s="14"/>
      <c r="J506" s="21"/>
      <c r="K506" s="21"/>
      <c r="L506" s="21"/>
      <c r="M506" s="22"/>
      <c r="N506" s="21"/>
      <c r="O506" s="21"/>
      <c r="P506" s="24"/>
    </row>
    <row r="507" ht="16.5" customHeight="1">
      <c r="A507" s="21"/>
      <c r="B507" s="4"/>
      <c r="D507" s="14"/>
      <c r="E507" s="3"/>
      <c r="F507" s="3"/>
      <c r="G507" s="9"/>
      <c r="H507" s="13"/>
      <c r="I507" s="14"/>
      <c r="J507" s="21"/>
      <c r="K507" s="21"/>
      <c r="L507" s="21"/>
      <c r="M507" s="22"/>
      <c r="N507" s="21"/>
      <c r="O507" s="21"/>
      <c r="P507" s="24"/>
    </row>
    <row r="508" ht="16.5" customHeight="1">
      <c r="A508" s="21"/>
      <c r="B508" s="4"/>
      <c r="D508" s="14"/>
      <c r="E508" s="3"/>
      <c r="F508" s="3"/>
      <c r="G508" s="9"/>
      <c r="H508" s="13"/>
      <c r="I508" s="14"/>
      <c r="J508" s="21"/>
      <c r="K508" s="21"/>
      <c r="L508" s="21"/>
      <c r="M508" s="22"/>
      <c r="N508" s="21"/>
      <c r="O508" s="21"/>
      <c r="P508" s="24"/>
    </row>
    <row r="509" ht="16.5" customHeight="1">
      <c r="A509" s="21"/>
      <c r="B509" s="4"/>
      <c r="D509" s="14"/>
      <c r="E509" s="3"/>
      <c r="F509" s="3"/>
      <c r="G509" s="9"/>
      <c r="H509" s="13"/>
      <c r="I509" s="14"/>
      <c r="J509" s="21"/>
      <c r="K509" s="21"/>
      <c r="L509" s="21"/>
      <c r="M509" s="22"/>
      <c r="N509" s="21"/>
      <c r="O509" s="21"/>
      <c r="P509" s="24"/>
    </row>
    <row r="510" ht="16.5" customHeight="1">
      <c r="A510" s="21"/>
      <c r="B510" s="4"/>
      <c r="D510" s="14"/>
      <c r="E510" s="3"/>
      <c r="F510" s="3"/>
      <c r="G510" s="9"/>
      <c r="H510" s="13"/>
      <c r="I510" s="14"/>
      <c r="J510" s="21"/>
      <c r="K510" s="21"/>
      <c r="L510" s="21"/>
      <c r="M510" s="22"/>
      <c r="N510" s="21"/>
      <c r="O510" s="21"/>
      <c r="P510" s="24"/>
    </row>
    <row r="511" ht="16.5" customHeight="1">
      <c r="A511" s="21"/>
      <c r="B511" s="4"/>
      <c r="D511" s="14"/>
      <c r="E511" s="3"/>
      <c r="F511" s="3"/>
      <c r="G511" s="9"/>
      <c r="H511" s="13"/>
      <c r="I511" s="14"/>
      <c r="J511" s="21"/>
      <c r="K511" s="21"/>
      <c r="L511" s="21"/>
      <c r="M511" s="22"/>
      <c r="N511" s="21"/>
      <c r="O511" s="21"/>
      <c r="P511" s="24"/>
    </row>
    <row r="512" ht="16.5" customHeight="1">
      <c r="A512" s="21"/>
      <c r="B512" s="4"/>
      <c r="D512" s="14"/>
      <c r="E512" s="3"/>
      <c r="F512" s="3"/>
      <c r="G512" s="9"/>
      <c r="H512" s="13"/>
      <c r="I512" s="14"/>
      <c r="J512" s="21"/>
      <c r="K512" s="21"/>
      <c r="L512" s="21"/>
      <c r="M512" s="22"/>
      <c r="N512" s="21"/>
      <c r="O512" s="21"/>
      <c r="P512" s="24"/>
    </row>
    <row r="513" ht="16.5" customHeight="1">
      <c r="A513" s="21"/>
      <c r="B513" s="4"/>
      <c r="D513" s="14"/>
      <c r="E513" s="3"/>
      <c r="F513" s="3"/>
      <c r="G513" s="9"/>
      <c r="H513" s="13"/>
      <c r="I513" s="14"/>
      <c r="J513" s="21"/>
      <c r="K513" s="21"/>
      <c r="L513" s="21"/>
      <c r="M513" s="22"/>
      <c r="N513" s="21"/>
      <c r="O513" s="21"/>
      <c r="P513" s="24"/>
    </row>
    <row r="514" ht="16.5" customHeight="1">
      <c r="A514" s="21"/>
      <c r="B514" s="4"/>
      <c r="D514" s="14"/>
      <c r="E514" s="3"/>
      <c r="F514" s="3"/>
      <c r="G514" s="9"/>
      <c r="H514" s="13"/>
      <c r="I514" s="14"/>
      <c r="J514" s="21"/>
      <c r="K514" s="21"/>
      <c r="L514" s="21"/>
      <c r="M514" s="22"/>
      <c r="N514" s="21"/>
      <c r="O514" s="21"/>
      <c r="P514" s="24"/>
    </row>
    <row r="515" ht="16.5" customHeight="1">
      <c r="A515" s="21"/>
      <c r="B515" s="4"/>
      <c r="D515" s="14"/>
      <c r="E515" s="3"/>
      <c r="F515" s="3"/>
      <c r="G515" s="9"/>
      <c r="H515" s="13"/>
      <c r="I515" s="14"/>
      <c r="J515" s="21"/>
      <c r="K515" s="21"/>
      <c r="L515" s="21"/>
      <c r="M515" s="22"/>
      <c r="N515" s="21"/>
      <c r="O515" s="21"/>
      <c r="P515" s="24"/>
    </row>
    <row r="516" ht="16.5" customHeight="1">
      <c r="A516" s="21"/>
      <c r="B516" s="4"/>
      <c r="D516" s="14"/>
      <c r="E516" s="3"/>
      <c r="F516" s="3"/>
      <c r="G516" s="9"/>
      <c r="H516" s="13"/>
      <c r="I516" s="14"/>
      <c r="J516" s="21"/>
      <c r="K516" s="21"/>
      <c r="L516" s="21"/>
      <c r="M516" s="22"/>
      <c r="N516" s="21"/>
      <c r="O516" s="21"/>
      <c r="P516" s="24"/>
    </row>
    <row r="517" ht="16.5" customHeight="1">
      <c r="A517" s="21"/>
      <c r="B517" s="4"/>
      <c r="D517" s="14"/>
      <c r="E517" s="3"/>
      <c r="F517" s="3"/>
      <c r="G517" s="9"/>
      <c r="H517" s="13"/>
      <c r="I517" s="14"/>
      <c r="J517" s="21"/>
      <c r="K517" s="21"/>
      <c r="L517" s="21"/>
      <c r="M517" s="22"/>
      <c r="N517" s="21"/>
      <c r="O517" s="21"/>
      <c r="P517" s="24"/>
    </row>
    <row r="518" ht="16.5" customHeight="1">
      <c r="A518" s="21"/>
      <c r="B518" s="4"/>
      <c r="D518" s="14"/>
      <c r="E518" s="3"/>
      <c r="F518" s="3"/>
      <c r="G518" s="9"/>
      <c r="H518" s="13"/>
      <c r="I518" s="14"/>
      <c r="J518" s="21"/>
      <c r="K518" s="21"/>
      <c r="L518" s="21"/>
      <c r="M518" s="22"/>
      <c r="N518" s="21"/>
      <c r="O518" s="21"/>
      <c r="P518" s="24"/>
    </row>
    <row r="519" ht="16.5" customHeight="1">
      <c r="A519" s="21"/>
      <c r="B519" s="4"/>
      <c r="D519" s="14"/>
      <c r="E519" s="3"/>
      <c r="F519" s="3"/>
      <c r="G519" s="9"/>
      <c r="H519" s="13"/>
      <c r="I519" s="14"/>
      <c r="J519" s="21"/>
      <c r="K519" s="21"/>
      <c r="L519" s="21"/>
      <c r="M519" s="22"/>
      <c r="N519" s="21"/>
      <c r="O519" s="21"/>
      <c r="P519" s="24"/>
    </row>
    <row r="520" ht="16.5" customHeight="1">
      <c r="A520" s="21"/>
      <c r="B520" s="4"/>
      <c r="D520" s="14"/>
      <c r="E520" s="3"/>
      <c r="F520" s="3"/>
      <c r="G520" s="9"/>
      <c r="H520" s="13"/>
      <c r="I520" s="14"/>
      <c r="J520" s="21"/>
      <c r="K520" s="21"/>
      <c r="L520" s="21"/>
      <c r="M520" s="22"/>
      <c r="N520" s="21"/>
      <c r="O520" s="21"/>
      <c r="P520" s="24"/>
    </row>
    <row r="521" ht="16.5" customHeight="1">
      <c r="A521" s="21"/>
      <c r="B521" s="4"/>
      <c r="D521" s="14"/>
      <c r="E521" s="3"/>
      <c r="F521" s="3"/>
      <c r="G521" s="9"/>
      <c r="H521" s="13"/>
      <c r="I521" s="14"/>
      <c r="J521" s="21"/>
      <c r="K521" s="21"/>
      <c r="L521" s="21"/>
      <c r="M521" s="22"/>
      <c r="N521" s="21"/>
      <c r="O521" s="21"/>
      <c r="P521" s="24"/>
    </row>
    <row r="522" ht="16.5" customHeight="1">
      <c r="A522" s="21"/>
      <c r="B522" s="4"/>
      <c r="D522" s="14"/>
      <c r="E522" s="3"/>
      <c r="F522" s="3"/>
      <c r="G522" s="9"/>
      <c r="H522" s="13"/>
      <c r="I522" s="14"/>
      <c r="J522" s="21"/>
      <c r="K522" s="21"/>
      <c r="L522" s="21"/>
      <c r="M522" s="22"/>
      <c r="N522" s="21"/>
      <c r="O522" s="21"/>
      <c r="P522" s="24"/>
    </row>
    <row r="523" ht="16.5" customHeight="1">
      <c r="A523" s="21"/>
      <c r="B523" s="4"/>
      <c r="D523" s="14"/>
      <c r="E523" s="3"/>
      <c r="F523" s="3"/>
      <c r="G523" s="9"/>
      <c r="H523" s="13"/>
      <c r="I523" s="14"/>
      <c r="J523" s="21"/>
      <c r="K523" s="21"/>
      <c r="L523" s="21"/>
      <c r="M523" s="22"/>
      <c r="N523" s="21"/>
      <c r="O523" s="21"/>
      <c r="P523" s="24"/>
    </row>
    <row r="524" ht="16.5" customHeight="1">
      <c r="A524" s="21"/>
      <c r="B524" s="4"/>
      <c r="D524" s="14"/>
      <c r="E524" s="3"/>
      <c r="F524" s="3"/>
      <c r="G524" s="9"/>
      <c r="H524" s="13"/>
      <c r="I524" s="14"/>
      <c r="J524" s="21"/>
      <c r="K524" s="21"/>
      <c r="L524" s="21"/>
      <c r="M524" s="22"/>
      <c r="N524" s="21"/>
      <c r="O524" s="21"/>
      <c r="P524" s="24"/>
    </row>
    <row r="525" ht="16.5" customHeight="1">
      <c r="A525" s="21"/>
      <c r="B525" s="4"/>
      <c r="D525" s="14"/>
      <c r="E525" s="3"/>
      <c r="F525" s="3"/>
      <c r="G525" s="9"/>
      <c r="H525" s="13"/>
      <c r="I525" s="14"/>
      <c r="J525" s="21"/>
      <c r="K525" s="21"/>
      <c r="L525" s="21"/>
      <c r="M525" s="22"/>
      <c r="N525" s="21"/>
      <c r="O525" s="21"/>
      <c r="P525" s="24"/>
    </row>
    <row r="526" ht="16.5" customHeight="1">
      <c r="A526" s="21"/>
      <c r="B526" s="4"/>
      <c r="D526" s="14"/>
      <c r="E526" s="3"/>
      <c r="F526" s="3"/>
      <c r="G526" s="9"/>
      <c r="H526" s="13"/>
      <c r="I526" s="14"/>
      <c r="J526" s="21"/>
      <c r="K526" s="21"/>
      <c r="L526" s="21"/>
      <c r="M526" s="22"/>
      <c r="N526" s="21"/>
      <c r="O526" s="21"/>
      <c r="P526" s="24"/>
    </row>
    <row r="527" ht="16.5" customHeight="1">
      <c r="A527" s="21"/>
      <c r="B527" s="4"/>
      <c r="D527" s="14"/>
      <c r="E527" s="3"/>
      <c r="F527" s="3"/>
      <c r="G527" s="9"/>
      <c r="H527" s="13"/>
      <c r="I527" s="14"/>
      <c r="J527" s="21"/>
      <c r="K527" s="21"/>
      <c r="L527" s="21"/>
      <c r="M527" s="22"/>
      <c r="N527" s="21"/>
      <c r="O527" s="21"/>
      <c r="P527" s="24"/>
    </row>
    <row r="528" ht="16.5" customHeight="1">
      <c r="A528" s="21"/>
      <c r="B528" s="4"/>
      <c r="D528" s="14"/>
      <c r="E528" s="3"/>
      <c r="F528" s="3"/>
      <c r="G528" s="9"/>
      <c r="H528" s="13"/>
      <c r="I528" s="14"/>
      <c r="J528" s="21"/>
      <c r="K528" s="21"/>
      <c r="L528" s="21"/>
      <c r="M528" s="22"/>
      <c r="N528" s="21"/>
      <c r="O528" s="21"/>
      <c r="P528" s="24"/>
    </row>
    <row r="529" ht="16.5" customHeight="1">
      <c r="A529" s="21"/>
      <c r="B529" s="4"/>
      <c r="D529" s="14"/>
      <c r="E529" s="3"/>
      <c r="F529" s="3"/>
      <c r="G529" s="9"/>
      <c r="H529" s="13"/>
      <c r="I529" s="14"/>
      <c r="J529" s="21"/>
      <c r="K529" s="21"/>
      <c r="L529" s="21"/>
      <c r="M529" s="22"/>
      <c r="N529" s="21"/>
      <c r="O529" s="21"/>
      <c r="P529" s="24"/>
    </row>
    <row r="530" ht="16.5" customHeight="1">
      <c r="A530" s="21"/>
      <c r="B530" s="4"/>
      <c r="D530" s="14"/>
      <c r="E530" s="3"/>
      <c r="F530" s="3"/>
      <c r="G530" s="9"/>
      <c r="H530" s="13"/>
      <c r="I530" s="14"/>
      <c r="J530" s="21"/>
      <c r="K530" s="21"/>
      <c r="L530" s="21"/>
      <c r="M530" s="22"/>
      <c r="N530" s="21"/>
      <c r="O530" s="21"/>
      <c r="P530" s="24"/>
    </row>
    <row r="531" ht="16.5" customHeight="1">
      <c r="A531" s="21"/>
      <c r="B531" s="4"/>
      <c r="D531" s="14"/>
      <c r="E531" s="3"/>
      <c r="F531" s="3"/>
      <c r="G531" s="9"/>
      <c r="H531" s="13"/>
      <c r="I531" s="14"/>
      <c r="J531" s="21"/>
      <c r="K531" s="21"/>
      <c r="L531" s="21"/>
      <c r="M531" s="22"/>
      <c r="N531" s="21"/>
      <c r="O531" s="21"/>
      <c r="P531" s="24"/>
    </row>
    <row r="532" ht="16.5" customHeight="1">
      <c r="A532" s="21"/>
      <c r="B532" s="4"/>
      <c r="D532" s="14"/>
      <c r="E532" s="3"/>
      <c r="F532" s="3"/>
      <c r="G532" s="9"/>
      <c r="H532" s="13"/>
      <c r="I532" s="14"/>
      <c r="J532" s="21"/>
      <c r="K532" s="21"/>
      <c r="L532" s="21"/>
      <c r="M532" s="22"/>
      <c r="N532" s="21"/>
      <c r="O532" s="21"/>
      <c r="P532" s="24"/>
    </row>
    <row r="533" ht="16.5" customHeight="1">
      <c r="A533" s="21"/>
      <c r="B533" s="4"/>
      <c r="D533" s="14"/>
      <c r="E533" s="3"/>
      <c r="F533" s="3"/>
      <c r="G533" s="9"/>
      <c r="H533" s="13"/>
      <c r="I533" s="14"/>
      <c r="J533" s="21"/>
      <c r="K533" s="21"/>
      <c r="L533" s="21"/>
      <c r="M533" s="22"/>
      <c r="N533" s="21"/>
      <c r="O533" s="21"/>
      <c r="P533" s="24"/>
    </row>
    <row r="534" ht="16.5" customHeight="1">
      <c r="A534" s="21"/>
      <c r="B534" s="4"/>
      <c r="D534" s="14"/>
      <c r="E534" s="3"/>
      <c r="F534" s="3"/>
      <c r="G534" s="9"/>
      <c r="H534" s="13"/>
      <c r="I534" s="14"/>
      <c r="J534" s="21"/>
      <c r="K534" s="21"/>
      <c r="L534" s="21"/>
      <c r="M534" s="22"/>
      <c r="N534" s="21"/>
      <c r="O534" s="21"/>
      <c r="P534" s="24"/>
    </row>
    <row r="535" ht="16.5" customHeight="1">
      <c r="A535" s="21"/>
      <c r="B535" s="4"/>
      <c r="D535" s="14"/>
      <c r="E535" s="3"/>
      <c r="F535" s="3"/>
      <c r="G535" s="9"/>
      <c r="H535" s="13"/>
      <c r="I535" s="14"/>
      <c r="J535" s="21"/>
      <c r="K535" s="21"/>
      <c r="L535" s="21"/>
      <c r="M535" s="22"/>
      <c r="N535" s="21"/>
      <c r="O535" s="21"/>
      <c r="P535" s="24"/>
    </row>
    <row r="536" ht="16.5" customHeight="1">
      <c r="A536" s="21"/>
      <c r="B536" s="4"/>
      <c r="D536" s="14"/>
      <c r="E536" s="3"/>
      <c r="F536" s="3"/>
      <c r="G536" s="9"/>
      <c r="H536" s="13"/>
      <c r="I536" s="14"/>
      <c r="J536" s="21"/>
      <c r="K536" s="21"/>
      <c r="L536" s="21"/>
      <c r="M536" s="22"/>
      <c r="N536" s="21"/>
      <c r="O536" s="21"/>
      <c r="P536" s="24"/>
    </row>
    <row r="537" ht="16.5" customHeight="1">
      <c r="A537" s="21"/>
      <c r="B537" s="4"/>
      <c r="D537" s="14"/>
      <c r="E537" s="3"/>
      <c r="F537" s="3"/>
      <c r="G537" s="9"/>
      <c r="H537" s="13"/>
      <c r="I537" s="14"/>
      <c r="J537" s="21"/>
      <c r="K537" s="21"/>
      <c r="L537" s="21"/>
      <c r="M537" s="22"/>
      <c r="N537" s="21"/>
      <c r="O537" s="21"/>
      <c r="P537" s="24"/>
    </row>
    <row r="538" ht="16.5" customHeight="1">
      <c r="A538" s="21"/>
      <c r="B538" s="4"/>
      <c r="D538" s="14"/>
      <c r="E538" s="3"/>
      <c r="F538" s="3"/>
      <c r="G538" s="9"/>
      <c r="H538" s="13"/>
      <c r="I538" s="14"/>
      <c r="J538" s="21"/>
      <c r="K538" s="21"/>
      <c r="L538" s="21"/>
      <c r="M538" s="22"/>
      <c r="N538" s="21"/>
      <c r="O538" s="21"/>
      <c r="P538" s="24"/>
    </row>
    <row r="539" ht="16.5" customHeight="1">
      <c r="A539" s="21"/>
      <c r="B539" s="4"/>
      <c r="D539" s="14"/>
      <c r="E539" s="3"/>
      <c r="F539" s="3"/>
      <c r="G539" s="9"/>
      <c r="H539" s="13"/>
      <c r="I539" s="14"/>
      <c r="J539" s="21"/>
      <c r="K539" s="21"/>
      <c r="L539" s="21"/>
      <c r="M539" s="22"/>
      <c r="N539" s="21"/>
      <c r="O539" s="21"/>
      <c r="P539" s="24"/>
    </row>
    <row r="540" ht="16.5" customHeight="1">
      <c r="A540" s="21"/>
      <c r="B540" s="4"/>
      <c r="D540" s="14"/>
      <c r="E540" s="3"/>
      <c r="F540" s="3"/>
      <c r="G540" s="9"/>
      <c r="H540" s="13"/>
      <c r="I540" s="14"/>
      <c r="J540" s="21"/>
      <c r="K540" s="21"/>
      <c r="L540" s="21"/>
      <c r="M540" s="22"/>
      <c r="N540" s="21"/>
      <c r="O540" s="21"/>
      <c r="P540" s="24"/>
    </row>
    <row r="541" ht="16.5" customHeight="1">
      <c r="A541" s="21"/>
      <c r="B541" s="4"/>
      <c r="D541" s="14"/>
      <c r="E541" s="3"/>
      <c r="F541" s="3"/>
      <c r="G541" s="9"/>
      <c r="H541" s="13"/>
      <c r="I541" s="14"/>
      <c r="J541" s="21"/>
      <c r="K541" s="21"/>
      <c r="L541" s="21"/>
      <c r="M541" s="22"/>
      <c r="N541" s="21"/>
      <c r="O541" s="21"/>
      <c r="P541" s="24"/>
    </row>
    <row r="542" ht="16.5" customHeight="1">
      <c r="A542" s="21"/>
      <c r="B542" s="4"/>
      <c r="D542" s="14"/>
      <c r="E542" s="3"/>
      <c r="F542" s="3"/>
      <c r="G542" s="9"/>
      <c r="H542" s="13"/>
      <c r="I542" s="14"/>
      <c r="J542" s="21"/>
      <c r="K542" s="21"/>
      <c r="L542" s="21"/>
      <c r="M542" s="22"/>
      <c r="N542" s="21"/>
      <c r="O542" s="21"/>
      <c r="P542" s="24"/>
    </row>
    <row r="543" ht="16.5" customHeight="1">
      <c r="A543" s="21"/>
      <c r="B543" s="4"/>
      <c r="D543" s="14"/>
      <c r="E543" s="3"/>
      <c r="F543" s="3"/>
      <c r="G543" s="9"/>
      <c r="H543" s="13"/>
      <c r="I543" s="14"/>
      <c r="J543" s="21"/>
      <c r="K543" s="21"/>
      <c r="L543" s="21"/>
      <c r="M543" s="22"/>
      <c r="N543" s="21"/>
      <c r="O543" s="21"/>
      <c r="P543" s="24"/>
    </row>
    <row r="544" ht="16.5" customHeight="1">
      <c r="A544" s="21"/>
      <c r="B544" s="4"/>
      <c r="D544" s="14"/>
      <c r="E544" s="3"/>
      <c r="F544" s="3"/>
      <c r="G544" s="9"/>
      <c r="H544" s="13"/>
      <c r="I544" s="14"/>
      <c r="J544" s="21"/>
      <c r="K544" s="21"/>
      <c r="L544" s="21"/>
      <c r="M544" s="22"/>
      <c r="N544" s="21"/>
      <c r="O544" s="21"/>
      <c r="P544" s="24"/>
    </row>
    <row r="545" ht="16.5" customHeight="1">
      <c r="A545" s="21"/>
      <c r="B545" s="4"/>
      <c r="D545" s="14"/>
      <c r="E545" s="3"/>
      <c r="F545" s="3"/>
      <c r="G545" s="9"/>
      <c r="H545" s="13"/>
      <c r="I545" s="14"/>
      <c r="J545" s="21"/>
      <c r="K545" s="21"/>
      <c r="L545" s="21"/>
      <c r="M545" s="22"/>
      <c r="N545" s="21"/>
      <c r="O545" s="21"/>
      <c r="P545" s="24"/>
    </row>
    <row r="546" ht="16.5" customHeight="1">
      <c r="A546" s="21"/>
      <c r="B546" s="4"/>
      <c r="D546" s="14"/>
      <c r="E546" s="3"/>
      <c r="F546" s="3"/>
      <c r="G546" s="9"/>
      <c r="H546" s="13"/>
      <c r="I546" s="14"/>
      <c r="J546" s="21"/>
      <c r="K546" s="21"/>
      <c r="L546" s="21"/>
      <c r="M546" s="22"/>
      <c r="N546" s="21"/>
      <c r="O546" s="21"/>
      <c r="P546" s="24"/>
    </row>
    <row r="547" ht="16.5" customHeight="1">
      <c r="A547" s="21"/>
      <c r="B547" s="4"/>
      <c r="D547" s="14"/>
      <c r="E547" s="3"/>
      <c r="F547" s="3"/>
      <c r="G547" s="9"/>
      <c r="H547" s="13"/>
      <c r="I547" s="14"/>
      <c r="J547" s="21"/>
      <c r="K547" s="21"/>
      <c r="L547" s="21"/>
      <c r="M547" s="22"/>
      <c r="N547" s="21"/>
      <c r="O547" s="21"/>
      <c r="P547" s="24"/>
    </row>
    <row r="548" ht="16.5" customHeight="1">
      <c r="A548" s="21"/>
      <c r="B548" s="4"/>
      <c r="D548" s="14"/>
      <c r="E548" s="3"/>
      <c r="F548" s="3"/>
      <c r="G548" s="9"/>
      <c r="H548" s="13"/>
      <c r="I548" s="14"/>
      <c r="J548" s="21"/>
      <c r="K548" s="21"/>
      <c r="L548" s="21"/>
      <c r="M548" s="22"/>
      <c r="N548" s="21"/>
      <c r="O548" s="21"/>
      <c r="P548" s="24"/>
    </row>
    <row r="549" ht="16.5" customHeight="1">
      <c r="A549" s="21"/>
      <c r="B549" s="4"/>
      <c r="D549" s="14"/>
      <c r="E549" s="3"/>
      <c r="F549" s="3"/>
      <c r="G549" s="9"/>
      <c r="H549" s="13"/>
      <c r="I549" s="14"/>
      <c r="J549" s="21"/>
      <c r="K549" s="21"/>
      <c r="L549" s="21"/>
      <c r="M549" s="22"/>
      <c r="N549" s="21"/>
      <c r="O549" s="21"/>
      <c r="P549" s="24"/>
    </row>
    <row r="550" ht="16.5" customHeight="1">
      <c r="A550" s="21"/>
      <c r="B550" s="4"/>
      <c r="D550" s="14"/>
      <c r="E550" s="3"/>
      <c r="F550" s="3"/>
      <c r="G550" s="9"/>
      <c r="H550" s="13"/>
      <c r="I550" s="14"/>
      <c r="J550" s="21"/>
      <c r="K550" s="21"/>
      <c r="L550" s="21"/>
      <c r="M550" s="22"/>
      <c r="N550" s="21"/>
      <c r="O550" s="21"/>
      <c r="P550" s="24"/>
    </row>
    <row r="551" ht="16.5" customHeight="1">
      <c r="A551" s="21"/>
      <c r="B551" s="4"/>
      <c r="D551" s="14"/>
      <c r="E551" s="3"/>
      <c r="F551" s="3"/>
      <c r="G551" s="9"/>
      <c r="H551" s="13"/>
      <c r="I551" s="14"/>
      <c r="J551" s="21"/>
      <c r="K551" s="21"/>
      <c r="L551" s="21"/>
      <c r="M551" s="22"/>
      <c r="N551" s="21"/>
      <c r="O551" s="21"/>
      <c r="P551" s="24"/>
    </row>
    <row r="552" ht="16.5" customHeight="1">
      <c r="A552" s="21"/>
      <c r="B552" s="4"/>
      <c r="D552" s="14"/>
      <c r="E552" s="3"/>
      <c r="F552" s="3"/>
      <c r="G552" s="9"/>
      <c r="H552" s="13"/>
      <c r="I552" s="14"/>
      <c r="J552" s="21"/>
      <c r="K552" s="21"/>
      <c r="L552" s="21"/>
      <c r="M552" s="22"/>
      <c r="N552" s="21"/>
      <c r="O552" s="21"/>
      <c r="P552" s="24"/>
    </row>
    <row r="553" ht="16.5" customHeight="1">
      <c r="A553" s="21"/>
      <c r="B553" s="4"/>
      <c r="D553" s="14"/>
      <c r="E553" s="3"/>
      <c r="F553" s="3"/>
      <c r="G553" s="9"/>
      <c r="H553" s="13"/>
      <c r="I553" s="14"/>
      <c r="J553" s="21"/>
      <c r="K553" s="21"/>
      <c r="L553" s="21"/>
      <c r="M553" s="22"/>
      <c r="N553" s="21"/>
      <c r="O553" s="21"/>
      <c r="P553" s="24"/>
    </row>
    <row r="554" ht="16.5" customHeight="1">
      <c r="A554" s="21"/>
      <c r="B554" s="4"/>
      <c r="D554" s="14"/>
      <c r="E554" s="3"/>
      <c r="F554" s="3"/>
      <c r="G554" s="9"/>
      <c r="H554" s="13"/>
      <c r="I554" s="14"/>
      <c r="J554" s="21"/>
      <c r="K554" s="21"/>
      <c r="L554" s="21"/>
      <c r="M554" s="22"/>
      <c r="N554" s="21"/>
      <c r="O554" s="21"/>
      <c r="P554" s="24"/>
    </row>
    <row r="555" ht="16.5" customHeight="1">
      <c r="A555" s="21"/>
      <c r="B555" s="4"/>
      <c r="D555" s="14"/>
      <c r="E555" s="3"/>
      <c r="F555" s="3"/>
      <c r="G555" s="9"/>
      <c r="H555" s="13"/>
      <c r="I555" s="14"/>
      <c r="J555" s="21"/>
      <c r="K555" s="21"/>
      <c r="L555" s="21"/>
      <c r="M555" s="22"/>
      <c r="N555" s="21"/>
      <c r="O555" s="21"/>
      <c r="P555" s="24"/>
    </row>
    <row r="556" ht="16.5" customHeight="1">
      <c r="A556" s="21"/>
      <c r="B556" s="4"/>
      <c r="D556" s="14"/>
      <c r="E556" s="3"/>
      <c r="F556" s="3"/>
      <c r="G556" s="9"/>
      <c r="H556" s="13"/>
      <c r="I556" s="14"/>
      <c r="J556" s="21"/>
      <c r="K556" s="21"/>
      <c r="L556" s="21"/>
      <c r="M556" s="22"/>
      <c r="N556" s="21"/>
      <c r="O556" s="21"/>
      <c r="P556" s="24"/>
    </row>
    <row r="557" ht="16.5" customHeight="1">
      <c r="A557" s="21"/>
      <c r="B557" s="4"/>
      <c r="D557" s="14"/>
      <c r="E557" s="3"/>
      <c r="F557" s="3"/>
      <c r="G557" s="9"/>
      <c r="H557" s="13"/>
      <c r="I557" s="14"/>
      <c r="J557" s="21"/>
      <c r="K557" s="21"/>
      <c r="L557" s="21"/>
      <c r="M557" s="22"/>
      <c r="N557" s="21"/>
      <c r="O557" s="21"/>
      <c r="P557" s="24"/>
    </row>
    <row r="558" ht="16.5" customHeight="1">
      <c r="A558" s="21"/>
      <c r="B558" s="4"/>
      <c r="D558" s="14"/>
      <c r="E558" s="3"/>
      <c r="F558" s="3"/>
      <c r="G558" s="9"/>
      <c r="H558" s="13"/>
      <c r="I558" s="14"/>
      <c r="J558" s="21"/>
      <c r="K558" s="21"/>
      <c r="L558" s="21"/>
      <c r="M558" s="22"/>
      <c r="N558" s="21"/>
      <c r="O558" s="21"/>
      <c r="P558" s="24"/>
    </row>
    <row r="559" ht="16.5" customHeight="1">
      <c r="A559" s="21"/>
      <c r="B559" s="4"/>
      <c r="D559" s="14"/>
      <c r="E559" s="3"/>
      <c r="F559" s="3"/>
      <c r="G559" s="9"/>
      <c r="H559" s="13"/>
      <c r="I559" s="14"/>
      <c r="J559" s="21"/>
      <c r="K559" s="21"/>
      <c r="L559" s="21"/>
      <c r="M559" s="22"/>
      <c r="N559" s="21"/>
      <c r="O559" s="21"/>
      <c r="P559" s="24"/>
    </row>
    <row r="560" ht="16.5" customHeight="1">
      <c r="A560" s="21"/>
      <c r="B560" s="4"/>
      <c r="D560" s="14"/>
      <c r="E560" s="3"/>
      <c r="F560" s="3"/>
      <c r="G560" s="9"/>
      <c r="H560" s="13"/>
      <c r="I560" s="14"/>
      <c r="J560" s="21"/>
      <c r="K560" s="21"/>
      <c r="L560" s="21"/>
      <c r="M560" s="22"/>
      <c r="N560" s="21"/>
      <c r="O560" s="21"/>
      <c r="P560" s="24"/>
    </row>
    <row r="561" ht="16.5" customHeight="1">
      <c r="A561" s="21"/>
      <c r="B561" s="4"/>
      <c r="D561" s="14"/>
      <c r="E561" s="3"/>
      <c r="F561" s="3"/>
      <c r="G561" s="9"/>
      <c r="H561" s="13"/>
      <c r="I561" s="14"/>
      <c r="J561" s="21"/>
      <c r="K561" s="21"/>
      <c r="L561" s="21"/>
      <c r="M561" s="22"/>
      <c r="N561" s="21"/>
      <c r="O561" s="21"/>
      <c r="P561" s="24"/>
    </row>
    <row r="562" ht="16.5" customHeight="1">
      <c r="A562" s="21"/>
      <c r="B562" s="4"/>
      <c r="D562" s="14"/>
      <c r="E562" s="3"/>
      <c r="F562" s="3"/>
      <c r="G562" s="9"/>
      <c r="H562" s="13"/>
      <c r="I562" s="14"/>
      <c r="J562" s="21"/>
      <c r="K562" s="21"/>
      <c r="L562" s="21"/>
      <c r="M562" s="22"/>
      <c r="N562" s="21"/>
      <c r="O562" s="21"/>
      <c r="P562" s="24"/>
    </row>
    <row r="563" ht="16.5" customHeight="1">
      <c r="A563" s="21"/>
      <c r="B563" s="4"/>
      <c r="D563" s="14"/>
      <c r="E563" s="3"/>
      <c r="F563" s="3"/>
      <c r="G563" s="9"/>
      <c r="H563" s="13"/>
      <c r="I563" s="14"/>
      <c r="J563" s="21"/>
      <c r="K563" s="21"/>
      <c r="L563" s="21"/>
      <c r="M563" s="22"/>
      <c r="N563" s="21"/>
      <c r="O563" s="21"/>
      <c r="P563" s="24"/>
    </row>
    <row r="564" ht="16.5" customHeight="1">
      <c r="A564" s="21"/>
      <c r="B564" s="4"/>
      <c r="D564" s="14"/>
      <c r="E564" s="3"/>
      <c r="F564" s="3"/>
      <c r="G564" s="9"/>
      <c r="H564" s="13"/>
      <c r="I564" s="14"/>
      <c r="J564" s="21"/>
      <c r="K564" s="21"/>
      <c r="L564" s="21"/>
      <c r="M564" s="22"/>
      <c r="N564" s="21"/>
      <c r="O564" s="21"/>
      <c r="P564" s="24"/>
    </row>
    <row r="565" ht="16.5" customHeight="1">
      <c r="A565" s="21"/>
      <c r="B565" s="4"/>
      <c r="D565" s="14"/>
      <c r="E565" s="3"/>
      <c r="F565" s="3"/>
      <c r="G565" s="9"/>
      <c r="H565" s="13"/>
      <c r="I565" s="14"/>
      <c r="J565" s="21"/>
      <c r="K565" s="21"/>
      <c r="L565" s="21"/>
      <c r="M565" s="22"/>
      <c r="N565" s="21"/>
      <c r="O565" s="21"/>
      <c r="P565" s="24"/>
    </row>
    <row r="566" ht="16.5" customHeight="1">
      <c r="A566" s="21"/>
      <c r="B566" s="4"/>
      <c r="D566" s="14"/>
      <c r="E566" s="3"/>
      <c r="F566" s="3"/>
      <c r="G566" s="9"/>
      <c r="H566" s="13"/>
      <c r="I566" s="14"/>
      <c r="J566" s="21"/>
      <c r="K566" s="21"/>
      <c r="L566" s="21"/>
      <c r="M566" s="22"/>
      <c r="N566" s="21"/>
      <c r="O566" s="21"/>
      <c r="P566" s="24"/>
    </row>
    <row r="567" ht="16.5" customHeight="1">
      <c r="A567" s="21"/>
      <c r="B567" s="4"/>
      <c r="D567" s="14"/>
      <c r="E567" s="3"/>
      <c r="F567" s="3"/>
      <c r="G567" s="9"/>
      <c r="H567" s="13"/>
      <c r="I567" s="14"/>
      <c r="J567" s="21"/>
      <c r="K567" s="21"/>
      <c r="L567" s="21"/>
      <c r="M567" s="22"/>
      <c r="N567" s="21"/>
      <c r="O567" s="21"/>
      <c r="P567" s="24"/>
    </row>
    <row r="568" ht="16.5" customHeight="1">
      <c r="A568" s="21"/>
      <c r="B568" s="4"/>
      <c r="D568" s="14"/>
      <c r="E568" s="3"/>
      <c r="F568" s="3"/>
      <c r="G568" s="9"/>
      <c r="H568" s="13"/>
      <c r="I568" s="14"/>
      <c r="J568" s="21"/>
      <c r="K568" s="21"/>
      <c r="L568" s="21"/>
      <c r="M568" s="22"/>
      <c r="N568" s="21"/>
      <c r="O568" s="21"/>
      <c r="P568" s="24"/>
    </row>
    <row r="569" ht="16.5" customHeight="1">
      <c r="A569" s="21"/>
      <c r="B569" s="4"/>
      <c r="D569" s="14"/>
      <c r="E569" s="3"/>
      <c r="F569" s="3"/>
      <c r="G569" s="9"/>
      <c r="H569" s="13"/>
      <c r="I569" s="14"/>
      <c r="J569" s="21"/>
      <c r="K569" s="21"/>
      <c r="L569" s="21"/>
      <c r="M569" s="22"/>
      <c r="N569" s="21"/>
      <c r="O569" s="21"/>
      <c r="P569" s="24"/>
    </row>
    <row r="570" ht="16.5" customHeight="1">
      <c r="A570" s="21"/>
      <c r="B570" s="4"/>
      <c r="D570" s="14"/>
      <c r="E570" s="3"/>
      <c r="F570" s="3"/>
      <c r="G570" s="9"/>
      <c r="H570" s="13"/>
      <c r="I570" s="14"/>
      <c r="J570" s="21"/>
      <c r="K570" s="21"/>
      <c r="L570" s="21"/>
      <c r="M570" s="22"/>
      <c r="N570" s="21"/>
      <c r="O570" s="21"/>
      <c r="P570" s="24"/>
    </row>
    <row r="571" ht="16.5" customHeight="1">
      <c r="A571" s="21"/>
      <c r="B571" s="4"/>
      <c r="D571" s="14"/>
      <c r="E571" s="3"/>
      <c r="F571" s="3"/>
      <c r="G571" s="9"/>
      <c r="H571" s="13"/>
      <c r="I571" s="14"/>
      <c r="J571" s="21"/>
      <c r="K571" s="21"/>
      <c r="L571" s="21"/>
      <c r="M571" s="22"/>
      <c r="N571" s="21"/>
      <c r="O571" s="21"/>
      <c r="P571" s="24"/>
    </row>
    <row r="572" ht="16.5" customHeight="1">
      <c r="A572" s="21"/>
      <c r="B572" s="4"/>
      <c r="D572" s="14"/>
      <c r="E572" s="3"/>
      <c r="F572" s="3"/>
      <c r="G572" s="9"/>
      <c r="H572" s="13"/>
      <c r="I572" s="14"/>
      <c r="J572" s="21"/>
      <c r="K572" s="21"/>
      <c r="L572" s="21"/>
      <c r="M572" s="22"/>
      <c r="N572" s="21"/>
      <c r="O572" s="21"/>
      <c r="P572" s="24"/>
    </row>
    <row r="573" ht="16.5" customHeight="1">
      <c r="A573" s="21"/>
      <c r="B573" s="4"/>
      <c r="D573" s="14"/>
      <c r="E573" s="3"/>
      <c r="F573" s="3"/>
      <c r="G573" s="9"/>
      <c r="H573" s="13"/>
      <c r="I573" s="14"/>
      <c r="J573" s="21"/>
      <c r="K573" s="21"/>
      <c r="L573" s="21"/>
      <c r="M573" s="22"/>
      <c r="N573" s="21"/>
      <c r="O573" s="21"/>
      <c r="P573" s="24"/>
    </row>
    <row r="574" ht="16.5" customHeight="1">
      <c r="A574" s="21"/>
      <c r="B574" s="4"/>
      <c r="D574" s="14"/>
      <c r="E574" s="3"/>
      <c r="F574" s="3"/>
      <c r="G574" s="9"/>
      <c r="H574" s="13"/>
      <c r="I574" s="14"/>
      <c r="J574" s="21"/>
      <c r="K574" s="21"/>
      <c r="L574" s="21"/>
      <c r="M574" s="22"/>
      <c r="N574" s="21"/>
      <c r="O574" s="21"/>
      <c r="P574" s="24"/>
    </row>
    <row r="575" ht="16.5" customHeight="1">
      <c r="A575" s="21"/>
      <c r="B575" s="4"/>
      <c r="D575" s="14"/>
      <c r="E575" s="3"/>
      <c r="F575" s="3"/>
      <c r="G575" s="9"/>
      <c r="H575" s="13"/>
      <c r="I575" s="14"/>
      <c r="J575" s="21"/>
      <c r="K575" s="21"/>
      <c r="L575" s="21"/>
      <c r="M575" s="22"/>
      <c r="N575" s="21"/>
      <c r="O575" s="21"/>
      <c r="P575" s="24"/>
    </row>
    <row r="576" ht="16.5" customHeight="1">
      <c r="A576" s="21"/>
      <c r="B576" s="4"/>
      <c r="D576" s="14"/>
      <c r="E576" s="3"/>
      <c r="F576" s="3"/>
      <c r="G576" s="9"/>
      <c r="H576" s="13"/>
      <c r="I576" s="14"/>
      <c r="J576" s="21"/>
      <c r="K576" s="21"/>
      <c r="L576" s="21"/>
      <c r="M576" s="22"/>
      <c r="N576" s="21"/>
      <c r="O576" s="21"/>
      <c r="P576" s="24"/>
    </row>
    <row r="577" ht="16.5" customHeight="1">
      <c r="A577" s="21"/>
      <c r="B577" s="4"/>
      <c r="D577" s="14"/>
      <c r="E577" s="3"/>
      <c r="F577" s="3"/>
      <c r="G577" s="9"/>
      <c r="H577" s="13"/>
      <c r="I577" s="14"/>
      <c r="J577" s="21"/>
      <c r="K577" s="21"/>
      <c r="L577" s="21"/>
      <c r="M577" s="22"/>
      <c r="N577" s="21"/>
      <c r="O577" s="21"/>
      <c r="P577" s="24"/>
    </row>
    <row r="578" ht="16.5" customHeight="1">
      <c r="A578" s="21"/>
      <c r="B578" s="4"/>
      <c r="D578" s="14"/>
      <c r="E578" s="3"/>
      <c r="F578" s="3"/>
      <c r="G578" s="9"/>
      <c r="H578" s="13"/>
      <c r="I578" s="14"/>
      <c r="J578" s="21"/>
      <c r="K578" s="21"/>
      <c r="L578" s="21"/>
      <c r="M578" s="22"/>
      <c r="N578" s="21"/>
      <c r="O578" s="21"/>
      <c r="P578" s="24"/>
    </row>
    <row r="579" ht="16.5" customHeight="1">
      <c r="A579" s="21"/>
      <c r="B579" s="4"/>
      <c r="D579" s="14"/>
      <c r="E579" s="3"/>
      <c r="F579" s="3"/>
      <c r="G579" s="9"/>
      <c r="H579" s="13"/>
      <c r="I579" s="14"/>
      <c r="J579" s="21"/>
      <c r="K579" s="21"/>
      <c r="L579" s="21"/>
      <c r="M579" s="22"/>
      <c r="N579" s="21"/>
      <c r="O579" s="21"/>
      <c r="P579" s="24"/>
    </row>
    <row r="580" ht="16.5" customHeight="1">
      <c r="A580" s="21"/>
      <c r="B580" s="4"/>
      <c r="D580" s="14"/>
      <c r="E580" s="3"/>
      <c r="F580" s="3"/>
      <c r="G580" s="9"/>
      <c r="H580" s="13"/>
      <c r="I580" s="14"/>
      <c r="J580" s="21"/>
      <c r="K580" s="21"/>
      <c r="L580" s="21"/>
      <c r="M580" s="22"/>
      <c r="N580" s="21"/>
      <c r="O580" s="21"/>
      <c r="P580" s="24"/>
    </row>
    <row r="581" ht="16.5" customHeight="1">
      <c r="A581" s="21"/>
      <c r="B581" s="4"/>
      <c r="D581" s="14"/>
      <c r="E581" s="3"/>
      <c r="F581" s="3"/>
      <c r="G581" s="9"/>
      <c r="H581" s="13"/>
      <c r="I581" s="14"/>
      <c r="J581" s="21"/>
      <c r="K581" s="21"/>
      <c r="L581" s="21"/>
      <c r="M581" s="22"/>
      <c r="N581" s="21"/>
      <c r="O581" s="21"/>
      <c r="P581" s="24"/>
    </row>
    <row r="582" ht="16.5" customHeight="1">
      <c r="A582" s="21"/>
      <c r="B582" s="4"/>
      <c r="D582" s="14"/>
      <c r="E582" s="3"/>
      <c r="F582" s="3"/>
      <c r="G582" s="9"/>
      <c r="H582" s="13"/>
      <c r="I582" s="14"/>
      <c r="J582" s="21"/>
      <c r="K582" s="21"/>
      <c r="L582" s="21"/>
      <c r="M582" s="22"/>
      <c r="N582" s="21"/>
      <c r="O582" s="21"/>
      <c r="P582" s="24"/>
    </row>
    <row r="583" ht="16.5" customHeight="1">
      <c r="A583" s="21"/>
      <c r="B583" s="4"/>
      <c r="D583" s="14"/>
      <c r="E583" s="3"/>
      <c r="F583" s="3"/>
      <c r="G583" s="9"/>
      <c r="H583" s="13"/>
      <c r="I583" s="14"/>
      <c r="J583" s="21"/>
      <c r="K583" s="21"/>
      <c r="L583" s="21"/>
      <c r="M583" s="22"/>
      <c r="N583" s="21"/>
      <c r="O583" s="21"/>
      <c r="P583" s="24"/>
    </row>
    <row r="584" ht="16.5" customHeight="1">
      <c r="A584" s="21"/>
      <c r="B584" s="4"/>
      <c r="D584" s="14"/>
      <c r="E584" s="3"/>
      <c r="F584" s="3"/>
      <c r="G584" s="9"/>
      <c r="H584" s="13"/>
      <c r="I584" s="14"/>
      <c r="J584" s="21"/>
      <c r="K584" s="21"/>
      <c r="L584" s="21"/>
      <c r="M584" s="22"/>
      <c r="N584" s="21"/>
      <c r="O584" s="21"/>
      <c r="P584" s="24"/>
    </row>
    <row r="585" ht="16.5" customHeight="1">
      <c r="A585" s="21"/>
      <c r="B585" s="4"/>
      <c r="D585" s="14"/>
      <c r="E585" s="3"/>
      <c r="F585" s="3"/>
      <c r="G585" s="9"/>
      <c r="H585" s="13"/>
      <c r="I585" s="14"/>
      <c r="J585" s="21"/>
      <c r="K585" s="21"/>
      <c r="L585" s="21"/>
      <c r="M585" s="22"/>
      <c r="N585" s="21"/>
      <c r="O585" s="21"/>
      <c r="P585" s="24"/>
    </row>
    <row r="586" ht="16.5" customHeight="1">
      <c r="A586" s="21"/>
      <c r="B586" s="4"/>
      <c r="D586" s="14"/>
      <c r="E586" s="3"/>
      <c r="F586" s="3"/>
      <c r="G586" s="9"/>
      <c r="H586" s="13"/>
      <c r="I586" s="14"/>
      <c r="J586" s="21"/>
      <c r="K586" s="21"/>
      <c r="L586" s="21"/>
      <c r="M586" s="22"/>
      <c r="N586" s="21"/>
      <c r="O586" s="21"/>
      <c r="P586" s="24"/>
    </row>
    <row r="587" ht="16.5" customHeight="1">
      <c r="A587" s="21"/>
      <c r="B587" s="4"/>
      <c r="D587" s="14"/>
      <c r="E587" s="3"/>
      <c r="F587" s="3"/>
      <c r="G587" s="9"/>
      <c r="H587" s="13"/>
      <c r="I587" s="14"/>
      <c r="J587" s="21"/>
      <c r="K587" s="21"/>
      <c r="L587" s="21"/>
      <c r="M587" s="22"/>
      <c r="N587" s="21"/>
      <c r="O587" s="21"/>
      <c r="P587" s="24"/>
    </row>
    <row r="588" ht="16.5" customHeight="1">
      <c r="A588" s="21"/>
      <c r="B588" s="4"/>
      <c r="D588" s="14"/>
      <c r="E588" s="3"/>
      <c r="F588" s="3"/>
      <c r="G588" s="9"/>
      <c r="H588" s="13"/>
      <c r="I588" s="14"/>
      <c r="J588" s="21"/>
      <c r="K588" s="21"/>
      <c r="L588" s="21"/>
      <c r="M588" s="22"/>
      <c r="N588" s="21"/>
      <c r="O588" s="21"/>
      <c r="P588" s="24"/>
    </row>
    <row r="589" ht="16.5" customHeight="1">
      <c r="A589" s="21"/>
      <c r="B589" s="4"/>
      <c r="D589" s="14"/>
      <c r="E589" s="3"/>
      <c r="F589" s="3"/>
      <c r="G589" s="9"/>
      <c r="H589" s="13"/>
      <c r="I589" s="14"/>
      <c r="J589" s="21"/>
      <c r="K589" s="21"/>
      <c r="L589" s="21"/>
      <c r="M589" s="22"/>
      <c r="N589" s="21"/>
      <c r="O589" s="21"/>
      <c r="P589" s="24"/>
    </row>
    <row r="590" ht="16.5" customHeight="1">
      <c r="A590" s="21"/>
      <c r="B590" s="4"/>
      <c r="D590" s="14"/>
      <c r="E590" s="3"/>
      <c r="F590" s="3"/>
      <c r="G590" s="9"/>
      <c r="H590" s="13"/>
      <c r="I590" s="14"/>
      <c r="J590" s="21"/>
      <c r="K590" s="21"/>
      <c r="L590" s="21"/>
      <c r="M590" s="22"/>
      <c r="N590" s="21"/>
      <c r="O590" s="21"/>
      <c r="P590" s="24"/>
    </row>
    <row r="591" ht="16.5" customHeight="1">
      <c r="A591" s="21"/>
      <c r="B591" s="4"/>
      <c r="D591" s="14"/>
      <c r="E591" s="3"/>
      <c r="F591" s="3"/>
      <c r="G591" s="9"/>
      <c r="H591" s="13"/>
      <c r="I591" s="14"/>
      <c r="J591" s="21"/>
      <c r="K591" s="21"/>
      <c r="L591" s="21"/>
      <c r="M591" s="22"/>
      <c r="N591" s="21"/>
      <c r="O591" s="21"/>
      <c r="P591" s="24"/>
    </row>
    <row r="592" ht="16.5" customHeight="1">
      <c r="A592" s="21"/>
      <c r="B592" s="4"/>
      <c r="D592" s="14"/>
      <c r="E592" s="3"/>
      <c r="F592" s="3"/>
      <c r="G592" s="9"/>
      <c r="H592" s="13"/>
      <c r="I592" s="14"/>
      <c r="J592" s="21"/>
      <c r="K592" s="21"/>
      <c r="L592" s="21"/>
      <c r="M592" s="22"/>
      <c r="N592" s="21"/>
      <c r="O592" s="21"/>
      <c r="P592" s="24"/>
    </row>
    <row r="593" ht="16.5" customHeight="1">
      <c r="A593" s="21"/>
      <c r="B593" s="4"/>
      <c r="D593" s="14"/>
      <c r="E593" s="3"/>
      <c r="F593" s="3"/>
      <c r="G593" s="9"/>
      <c r="H593" s="13"/>
      <c r="I593" s="14"/>
      <c r="J593" s="21"/>
      <c r="K593" s="21"/>
      <c r="L593" s="21"/>
      <c r="M593" s="22"/>
      <c r="N593" s="21"/>
      <c r="O593" s="21"/>
      <c r="P593" s="24"/>
    </row>
    <row r="594" ht="16.5" customHeight="1">
      <c r="A594" s="21"/>
      <c r="B594" s="4"/>
      <c r="D594" s="14"/>
      <c r="E594" s="3"/>
      <c r="F594" s="3"/>
      <c r="G594" s="9"/>
      <c r="H594" s="13"/>
      <c r="I594" s="14"/>
      <c r="J594" s="21"/>
      <c r="K594" s="21"/>
      <c r="L594" s="21"/>
      <c r="M594" s="22"/>
      <c r="N594" s="21"/>
      <c r="O594" s="21"/>
      <c r="P594" s="24"/>
    </row>
    <row r="595" ht="16.5" customHeight="1">
      <c r="A595" s="21"/>
      <c r="B595" s="4"/>
      <c r="D595" s="14"/>
      <c r="E595" s="3"/>
      <c r="F595" s="3"/>
      <c r="G595" s="9"/>
      <c r="H595" s="13"/>
      <c r="I595" s="14"/>
      <c r="J595" s="21"/>
      <c r="K595" s="21"/>
      <c r="L595" s="21"/>
      <c r="M595" s="22"/>
      <c r="N595" s="21"/>
      <c r="O595" s="21"/>
      <c r="P595" s="24"/>
    </row>
    <row r="596" ht="16.5" customHeight="1">
      <c r="A596" s="21"/>
      <c r="B596" s="4"/>
      <c r="D596" s="14"/>
      <c r="E596" s="3"/>
      <c r="F596" s="3"/>
      <c r="G596" s="9"/>
      <c r="H596" s="13"/>
      <c r="I596" s="14"/>
      <c r="J596" s="21"/>
      <c r="K596" s="21"/>
      <c r="L596" s="21"/>
      <c r="M596" s="22"/>
      <c r="N596" s="21"/>
      <c r="O596" s="21"/>
      <c r="P596" s="24"/>
    </row>
    <row r="597" ht="16.5" customHeight="1">
      <c r="A597" s="21"/>
      <c r="B597" s="4"/>
      <c r="D597" s="14"/>
      <c r="E597" s="3"/>
      <c r="F597" s="3"/>
      <c r="G597" s="9"/>
      <c r="H597" s="13"/>
      <c r="I597" s="14"/>
      <c r="J597" s="21"/>
      <c r="K597" s="21"/>
      <c r="L597" s="21"/>
      <c r="M597" s="22"/>
      <c r="N597" s="21"/>
      <c r="O597" s="21"/>
      <c r="P597" s="24"/>
    </row>
    <row r="598" ht="16.5" customHeight="1">
      <c r="A598" s="21"/>
      <c r="B598" s="4"/>
      <c r="D598" s="14"/>
      <c r="E598" s="3"/>
      <c r="F598" s="3"/>
      <c r="G598" s="9"/>
      <c r="H598" s="13"/>
      <c r="I598" s="14"/>
      <c r="J598" s="21"/>
      <c r="K598" s="21"/>
      <c r="L598" s="21"/>
      <c r="M598" s="22"/>
      <c r="N598" s="21"/>
      <c r="O598" s="21"/>
      <c r="P598" s="24"/>
    </row>
    <row r="599" ht="16.5" customHeight="1">
      <c r="A599" s="21"/>
      <c r="B599" s="4"/>
      <c r="D599" s="14"/>
      <c r="E599" s="3"/>
      <c r="F599" s="3"/>
      <c r="G599" s="9"/>
      <c r="H599" s="13"/>
      <c r="I599" s="14"/>
      <c r="J599" s="21"/>
      <c r="K599" s="21"/>
      <c r="L599" s="21"/>
      <c r="M599" s="22"/>
      <c r="N599" s="21"/>
      <c r="O599" s="21"/>
      <c r="P599" s="24"/>
    </row>
    <row r="600" ht="16.5" customHeight="1">
      <c r="A600" s="21"/>
      <c r="B600" s="4"/>
      <c r="D600" s="14"/>
      <c r="E600" s="3"/>
      <c r="F600" s="3"/>
      <c r="G600" s="9"/>
      <c r="H600" s="13"/>
      <c r="I600" s="14"/>
      <c r="J600" s="21"/>
      <c r="K600" s="21"/>
      <c r="L600" s="21"/>
      <c r="M600" s="22"/>
      <c r="N600" s="21"/>
      <c r="O600" s="21"/>
      <c r="P600" s="24"/>
    </row>
    <row r="601" ht="16.5" customHeight="1">
      <c r="A601" s="21"/>
      <c r="B601" s="4"/>
      <c r="D601" s="14"/>
      <c r="E601" s="3"/>
      <c r="F601" s="3"/>
      <c r="G601" s="9"/>
      <c r="H601" s="13"/>
      <c r="I601" s="14"/>
      <c r="J601" s="21"/>
      <c r="K601" s="21"/>
      <c r="L601" s="21"/>
      <c r="M601" s="22"/>
      <c r="N601" s="21"/>
      <c r="O601" s="21"/>
      <c r="P601" s="24"/>
    </row>
    <row r="602" ht="16.5" customHeight="1">
      <c r="A602" s="21"/>
      <c r="B602" s="4"/>
      <c r="D602" s="14"/>
      <c r="E602" s="3"/>
      <c r="F602" s="3"/>
      <c r="G602" s="9"/>
      <c r="H602" s="13"/>
      <c r="I602" s="14"/>
      <c r="J602" s="21"/>
      <c r="K602" s="21"/>
      <c r="L602" s="21"/>
      <c r="M602" s="22"/>
      <c r="N602" s="21"/>
      <c r="O602" s="21"/>
      <c r="P602" s="24"/>
    </row>
    <row r="603" ht="16.5" customHeight="1">
      <c r="A603" s="21"/>
      <c r="B603" s="4"/>
      <c r="D603" s="14"/>
      <c r="E603" s="3"/>
      <c r="F603" s="3"/>
      <c r="G603" s="9"/>
      <c r="H603" s="13"/>
      <c r="I603" s="14"/>
      <c r="J603" s="21"/>
      <c r="K603" s="21"/>
      <c r="L603" s="21"/>
      <c r="M603" s="22"/>
      <c r="N603" s="21"/>
      <c r="O603" s="21"/>
      <c r="P603" s="24"/>
    </row>
    <row r="604" ht="16.5" customHeight="1">
      <c r="A604" s="21"/>
      <c r="B604" s="4"/>
      <c r="D604" s="14"/>
      <c r="E604" s="3"/>
      <c r="F604" s="3"/>
      <c r="G604" s="9"/>
      <c r="H604" s="13"/>
      <c r="I604" s="14"/>
      <c r="J604" s="21"/>
      <c r="K604" s="21"/>
      <c r="L604" s="21"/>
      <c r="M604" s="22"/>
      <c r="N604" s="21"/>
      <c r="O604" s="21"/>
      <c r="P604" s="24"/>
    </row>
    <row r="605" ht="16.5" customHeight="1">
      <c r="A605" s="21"/>
      <c r="B605" s="4"/>
      <c r="D605" s="14"/>
      <c r="E605" s="3"/>
      <c r="F605" s="3"/>
      <c r="G605" s="9"/>
      <c r="H605" s="13"/>
      <c r="I605" s="14"/>
      <c r="J605" s="21"/>
      <c r="K605" s="21"/>
      <c r="L605" s="21"/>
      <c r="M605" s="22"/>
      <c r="N605" s="21"/>
      <c r="O605" s="21"/>
      <c r="P605" s="24"/>
    </row>
    <row r="606" ht="16.5" customHeight="1">
      <c r="A606" s="21"/>
      <c r="B606" s="4"/>
      <c r="D606" s="14"/>
      <c r="E606" s="3"/>
      <c r="F606" s="3"/>
      <c r="G606" s="9"/>
      <c r="H606" s="13"/>
      <c r="I606" s="14"/>
      <c r="J606" s="21"/>
      <c r="K606" s="21"/>
      <c r="L606" s="21"/>
      <c r="M606" s="22"/>
      <c r="N606" s="21"/>
      <c r="O606" s="21"/>
      <c r="P606" s="24"/>
    </row>
    <row r="607" ht="16.5" customHeight="1">
      <c r="A607" s="21"/>
      <c r="B607" s="4"/>
      <c r="D607" s="14"/>
      <c r="E607" s="3"/>
      <c r="F607" s="3"/>
      <c r="G607" s="9"/>
      <c r="H607" s="13"/>
      <c r="I607" s="14"/>
      <c r="J607" s="21"/>
      <c r="K607" s="21"/>
      <c r="L607" s="21"/>
      <c r="M607" s="22"/>
      <c r="N607" s="21"/>
      <c r="O607" s="21"/>
      <c r="P607" s="24"/>
    </row>
    <row r="608" ht="16.5" customHeight="1">
      <c r="A608" s="21"/>
      <c r="B608" s="4"/>
      <c r="D608" s="14"/>
      <c r="E608" s="3"/>
      <c r="F608" s="3"/>
      <c r="G608" s="9"/>
      <c r="H608" s="13"/>
      <c r="I608" s="14"/>
      <c r="J608" s="21"/>
      <c r="K608" s="21"/>
      <c r="L608" s="21"/>
      <c r="M608" s="22"/>
      <c r="N608" s="21"/>
      <c r="O608" s="21"/>
      <c r="P608" s="24"/>
    </row>
    <row r="609" ht="16.5" customHeight="1">
      <c r="A609" s="21"/>
      <c r="B609" s="4"/>
      <c r="D609" s="14"/>
      <c r="E609" s="3"/>
      <c r="F609" s="3"/>
      <c r="G609" s="9"/>
      <c r="H609" s="13"/>
      <c r="I609" s="14"/>
      <c r="J609" s="21"/>
      <c r="K609" s="21"/>
      <c r="L609" s="21"/>
      <c r="M609" s="22"/>
      <c r="N609" s="21"/>
      <c r="O609" s="21"/>
      <c r="P609" s="24"/>
    </row>
    <row r="610" ht="16.5" customHeight="1">
      <c r="A610" s="21"/>
      <c r="B610" s="4"/>
      <c r="D610" s="14"/>
      <c r="E610" s="3"/>
      <c r="F610" s="3"/>
      <c r="G610" s="9"/>
      <c r="H610" s="13"/>
      <c r="I610" s="14"/>
      <c r="J610" s="21"/>
      <c r="K610" s="21"/>
      <c r="L610" s="21"/>
      <c r="M610" s="22"/>
      <c r="N610" s="21"/>
      <c r="O610" s="21"/>
      <c r="P610" s="24"/>
    </row>
    <row r="611" ht="16.5" customHeight="1">
      <c r="A611" s="21"/>
      <c r="B611" s="4"/>
      <c r="D611" s="14"/>
      <c r="E611" s="3"/>
      <c r="F611" s="3"/>
      <c r="G611" s="9"/>
      <c r="H611" s="13"/>
      <c r="I611" s="14"/>
      <c r="J611" s="21"/>
      <c r="K611" s="21"/>
      <c r="L611" s="21"/>
      <c r="M611" s="22"/>
      <c r="N611" s="21"/>
      <c r="O611" s="21"/>
      <c r="P611" s="24"/>
    </row>
    <row r="612" ht="16.5" customHeight="1">
      <c r="A612" s="21"/>
      <c r="B612" s="4"/>
      <c r="D612" s="14"/>
      <c r="E612" s="3"/>
      <c r="F612" s="3"/>
      <c r="G612" s="9"/>
      <c r="H612" s="13"/>
      <c r="I612" s="14"/>
      <c r="J612" s="21"/>
      <c r="K612" s="21"/>
      <c r="L612" s="21"/>
      <c r="M612" s="22"/>
      <c r="N612" s="21"/>
      <c r="O612" s="21"/>
      <c r="P612" s="24"/>
    </row>
    <row r="613" ht="16.5" customHeight="1">
      <c r="A613" s="21"/>
      <c r="B613" s="4"/>
      <c r="D613" s="14"/>
      <c r="E613" s="3"/>
      <c r="F613" s="3"/>
      <c r="G613" s="9"/>
      <c r="H613" s="13"/>
      <c r="I613" s="14"/>
      <c r="J613" s="21"/>
      <c r="K613" s="21"/>
      <c r="L613" s="21"/>
      <c r="M613" s="22"/>
      <c r="N613" s="21"/>
      <c r="O613" s="21"/>
      <c r="P613" s="24"/>
    </row>
    <row r="614" ht="16.5" customHeight="1">
      <c r="A614" s="21"/>
      <c r="B614" s="4"/>
      <c r="D614" s="14"/>
      <c r="E614" s="3"/>
      <c r="F614" s="3"/>
      <c r="G614" s="9"/>
      <c r="H614" s="13"/>
      <c r="I614" s="14"/>
      <c r="J614" s="21"/>
      <c r="K614" s="21"/>
      <c r="L614" s="21"/>
      <c r="M614" s="22"/>
      <c r="N614" s="21"/>
      <c r="O614" s="21"/>
      <c r="P614" s="24"/>
    </row>
    <row r="615" ht="16.5" customHeight="1">
      <c r="A615" s="21"/>
      <c r="B615" s="4"/>
      <c r="D615" s="14"/>
      <c r="E615" s="3"/>
      <c r="F615" s="3"/>
      <c r="G615" s="9"/>
      <c r="H615" s="13"/>
      <c r="I615" s="14"/>
      <c r="J615" s="21"/>
      <c r="K615" s="21"/>
      <c r="L615" s="21"/>
      <c r="M615" s="22"/>
      <c r="N615" s="21"/>
      <c r="O615" s="21"/>
      <c r="P615" s="24"/>
    </row>
    <row r="616" ht="16.5" customHeight="1">
      <c r="A616" s="21"/>
      <c r="B616" s="4"/>
      <c r="D616" s="14"/>
      <c r="E616" s="3"/>
      <c r="F616" s="3"/>
      <c r="G616" s="9"/>
      <c r="H616" s="13"/>
      <c r="I616" s="14"/>
      <c r="J616" s="21"/>
      <c r="K616" s="21"/>
      <c r="L616" s="21"/>
      <c r="M616" s="22"/>
      <c r="N616" s="21"/>
      <c r="O616" s="21"/>
      <c r="P616" s="24"/>
    </row>
    <row r="617" ht="16.5" customHeight="1">
      <c r="A617" s="21"/>
      <c r="B617" s="4"/>
      <c r="D617" s="14"/>
      <c r="E617" s="3"/>
      <c r="F617" s="3"/>
      <c r="G617" s="9"/>
      <c r="H617" s="13"/>
      <c r="I617" s="14"/>
      <c r="J617" s="21"/>
      <c r="K617" s="21"/>
      <c r="L617" s="21"/>
      <c r="M617" s="22"/>
      <c r="N617" s="21"/>
      <c r="O617" s="21"/>
      <c r="P617" s="24"/>
    </row>
    <row r="618" ht="16.5" customHeight="1">
      <c r="A618" s="21"/>
      <c r="B618" s="4"/>
      <c r="D618" s="14"/>
      <c r="E618" s="3"/>
      <c r="F618" s="3"/>
      <c r="G618" s="9"/>
      <c r="H618" s="13"/>
      <c r="I618" s="14"/>
      <c r="J618" s="21"/>
      <c r="K618" s="21"/>
      <c r="L618" s="21"/>
      <c r="M618" s="22"/>
      <c r="N618" s="21"/>
      <c r="O618" s="21"/>
      <c r="P618" s="24"/>
    </row>
    <row r="619" ht="16.5" customHeight="1">
      <c r="A619" s="21"/>
      <c r="B619" s="4"/>
      <c r="D619" s="14"/>
      <c r="E619" s="3"/>
      <c r="F619" s="3"/>
      <c r="G619" s="9"/>
      <c r="H619" s="13"/>
      <c r="I619" s="14"/>
      <c r="J619" s="21"/>
      <c r="K619" s="21"/>
      <c r="L619" s="21"/>
      <c r="M619" s="22"/>
      <c r="N619" s="21"/>
      <c r="O619" s="21"/>
      <c r="P619" s="24"/>
    </row>
    <row r="620" ht="16.5" customHeight="1">
      <c r="A620" s="21"/>
      <c r="B620" s="4"/>
      <c r="D620" s="14"/>
      <c r="E620" s="3"/>
      <c r="F620" s="3"/>
      <c r="G620" s="9"/>
      <c r="H620" s="13"/>
      <c r="I620" s="14"/>
      <c r="J620" s="21"/>
      <c r="K620" s="21"/>
      <c r="L620" s="21"/>
      <c r="M620" s="22"/>
      <c r="N620" s="21"/>
      <c r="O620" s="21"/>
      <c r="P620" s="24"/>
    </row>
    <row r="621" ht="16.5" customHeight="1">
      <c r="A621" s="21"/>
      <c r="B621" s="4"/>
      <c r="D621" s="14"/>
      <c r="E621" s="3"/>
      <c r="F621" s="3"/>
      <c r="G621" s="9"/>
      <c r="H621" s="13"/>
      <c r="I621" s="14"/>
      <c r="J621" s="21"/>
      <c r="K621" s="21"/>
      <c r="L621" s="21"/>
      <c r="M621" s="22"/>
      <c r="N621" s="21"/>
      <c r="O621" s="21"/>
      <c r="P621" s="24"/>
    </row>
    <row r="622" ht="16.5" customHeight="1">
      <c r="A622" s="21"/>
      <c r="B622" s="4"/>
      <c r="D622" s="14"/>
      <c r="E622" s="3"/>
      <c r="F622" s="3"/>
      <c r="G622" s="9"/>
      <c r="H622" s="13"/>
      <c r="I622" s="14"/>
      <c r="J622" s="21"/>
      <c r="K622" s="21"/>
      <c r="L622" s="21"/>
      <c r="M622" s="22"/>
      <c r="N622" s="21"/>
      <c r="O622" s="21"/>
      <c r="P622" s="24"/>
    </row>
    <row r="623" ht="16.5" customHeight="1">
      <c r="A623" s="21"/>
      <c r="B623" s="4"/>
      <c r="D623" s="14"/>
      <c r="E623" s="3"/>
      <c r="F623" s="3"/>
      <c r="G623" s="9"/>
      <c r="H623" s="13"/>
      <c r="I623" s="14"/>
      <c r="J623" s="21"/>
      <c r="K623" s="21"/>
      <c r="L623" s="21"/>
      <c r="M623" s="22"/>
      <c r="N623" s="21"/>
      <c r="O623" s="21"/>
      <c r="P623" s="24"/>
    </row>
    <row r="624" ht="16.5" customHeight="1">
      <c r="A624" s="21"/>
      <c r="B624" s="4"/>
      <c r="D624" s="14"/>
      <c r="E624" s="3"/>
      <c r="F624" s="3"/>
      <c r="G624" s="9"/>
      <c r="H624" s="13"/>
      <c r="I624" s="14"/>
      <c r="J624" s="21"/>
      <c r="K624" s="21"/>
      <c r="L624" s="21"/>
      <c r="M624" s="22"/>
      <c r="N624" s="21"/>
      <c r="O624" s="21"/>
      <c r="P624" s="24"/>
    </row>
    <row r="625" ht="16.5" customHeight="1">
      <c r="A625" s="21"/>
      <c r="B625" s="4"/>
      <c r="D625" s="14"/>
      <c r="E625" s="3"/>
      <c r="F625" s="3"/>
      <c r="G625" s="9"/>
      <c r="H625" s="13"/>
      <c r="I625" s="14"/>
      <c r="J625" s="21"/>
      <c r="K625" s="21"/>
      <c r="L625" s="21"/>
      <c r="M625" s="22"/>
      <c r="N625" s="21"/>
      <c r="O625" s="21"/>
      <c r="P625" s="24"/>
    </row>
    <row r="626" ht="16.5" customHeight="1">
      <c r="A626" s="21"/>
      <c r="B626" s="4"/>
      <c r="D626" s="14"/>
      <c r="E626" s="3"/>
      <c r="F626" s="3"/>
      <c r="G626" s="9"/>
      <c r="H626" s="13"/>
      <c r="I626" s="14"/>
      <c r="J626" s="21"/>
      <c r="K626" s="21"/>
      <c r="L626" s="21"/>
      <c r="M626" s="22"/>
      <c r="N626" s="21"/>
      <c r="O626" s="21"/>
      <c r="P626" s="24"/>
    </row>
    <row r="627" ht="16.5" customHeight="1">
      <c r="A627" s="21"/>
      <c r="B627" s="4"/>
      <c r="D627" s="14"/>
      <c r="E627" s="3"/>
      <c r="F627" s="3"/>
      <c r="G627" s="9"/>
      <c r="H627" s="13"/>
      <c r="I627" s="14"/>
      <c r="J627" s="21"/>
      <c r="K627" s="21"/>
      <c r="L627" s="21"/>
      <c r="M627" s="22"/>
      <c r="N627" s="21"/>
      <c r="O627" s="21"/>
      <c r="P627" s="24"/>
    </row>
    <row r="628" ht="16.5" customHeight="1">
      <c r="A628" s="21"/>
      <c r="B628" s="4"/>
      <c r="D628" s="14"/>
      <c r="E628" s="3"/>
      <c r="F628" s="3"/>
      <c r="G628" s="9"/>
      <c r="H628" s="13"/>
      <c r="I628" s="14"/>
      <c r="J628" s="21"/>
      <c r="K628" s="21"/>
      <c r="L628" s="21"/>
      <c r="M628" s="22"/>
      <c r="N628" s="21"/>
      <c r="O628" s="21"/>
      <c r="P628" s="24"/>
    </row>
    <row r="629" ht="16.5" customHeight="1">
      <c r="A629" s="21"/>
      <c r="B629" s="4"/>
      <c r="D629" s="14"/>
      <c r="E629" s="3"/>
      <c r="F629" s="3"/>
      <c r="G629" s="9"/>
      <c r="H629" s="13"/>
      <c r="I629" s="14"/>
      <c r="J629" s="21"/>
      <c r="K629" s="21"/>
      <c r="L629" s="21"/>
      <c r="M629" s="22"/>
      <c r="N629" s="21"/>
      <c r="O629" s="21"/>
      <c r="P629" s="24"/>
    </row>
    <row r="630" ht="16.5" customHeight="1">
      <c r="A630" s="21"/>
      <c r="B630" s="4"/>
      <c r="D630" s="14"/>
      <c r="E630" s="3"/>
      <c r="F630" s="3"/>
      <c r="G630" s="9"/>
      <c r="H630" s="13"/>
      <c r="I630" s="14"/>
      <c r="J630" s="21"/>
      <c r="K630" s="21"/>
      <c r="L630" s="21"/>
      <c r="M630" s="22"/>
      <c r="N630" s="21"/>
      <c r="O630" s="21"/>
      <c r="P630" s="24"/>
    </row>
    <row r="631" ht="16.5" customHeight="1">
      <c r="A631" s="21"/>
      <c r="B631" s="4"/>
      <c r="D631" s="14"/>
      <c r="E631" s="3"/>
      <c r="F631" s="3"/>
      <c r="G631" s="9"/>
      <c r="H631" s="13"/>
      <c r="I631" s="14"/>
      <c r="J631" s="21"/>
      <c r="K631" s="21"/>
      <c r="L631" s="21"/>
      <c r="M631" s="22"/>
      <c r="N631" s="21"/>
      <c r="O631" s="21"/>
      <c r="P631" s="24"/>
    </row>
    <row r="632" ht="16.5" customHeight="1">
      <c r="A632" s="21"/>
      <c r="B632" s="4"/>
      <c r="D632" s="14"/>
      <c r="E632" s="3"/>
      <c r="F632" s="3"/>
      <c r="G632" s="9"/>
      <c r="H632" s="13"/>
      <c r="I632" s="14"/>
      <c r="J632" s="21"/>
      <c r="K632" s="21"/>
      <c r="L632" s="21"/>
      <c r="M632" s="22"/>
      <c r="N632" s="21"/>
      <c r="O632" s="21"/>
      <c r="P632" s="24"/>
    </row>
    <row r="633" ht="16.5" customHeight="1">
      <c r="A633" s="21"/>
      <c r="B633" s="4"/>
      <c r="D633" s="14"/>
      <c r="E633" s="3"/>
      <c r="F633" s="3"/>
      <c r="G633" s="9"/>
      <c r="H633" s="13"/>
      <c r="I633" s="14"/>
      <c r="J633" s="21"/>
      <c r="K633" s="21"/>
      <c r="L633" s="21"/>
      <c r="M633" s="22"/>
      <c r="N633" s="21"/>
      <c r="O633" s="21"/>
      <c r="P633" s="24"/>
    </row>
    <row r="634" ht="16.5" customHeight="1">
      <c r="A634" s="21"/>
      <c r="B634" s="4"/>
      <c r="D634" s="14"/>
      <c r="E634" s="3"/>
      <c r="F634" s="3"/>
      <c r="G634" s="9"/>
      <c r="H634" s="13"/>
      <c r="I634" s="14"/>
      <c r="J634" s="21"/>
      <c r="K634" s="21"/>
      <c r="L634" s="21"/>
      <c r="M634" s="22"/>
      <c r="N634" s="21"/>
      <c r="O634" s="21"/>
      <c r="P634" s="24"/>
    </row>
    <row r="635" ht="16.5" customHeight="1">
      <c r="A635" s="21"/>
      <c r="B635" s="4"/>
      <c r="D635" s="14"/>
      <c r="E635" s="3"/>
      <c r="F635" s="3"/>
      <c r="G635" s="9"/>
      <c r="H635" s="13"/>
      <c r="I635" s="14"/>
      <c r="J635" s="21"/>
      <c r="K635" s="21"/>
      <c r="L635" s="21"/>
      <c r="M635" s="22"/>
      <c r="N635" s="21"/>
      <c r="O635" s="21"/>
      <c r="P635" s="24"/>
    </row>
    <row r="636" ht="16.5" customHeight="1">
      <c r="A636" s="21"/>
      <c r="B636" s="4"/>
      <c r="D636" s="14"/>
      <c r="E636" s="3"/>
      <c r="F636" s="3"/>
      <c r="G636" s="9"/>
      <c r="H636" s="13"/>
      <c r="I636" s="14"/>
      <c r="J636" s="21"/>
      <c r="K636" s="21"/>
      <c r="L636" s="21"/>
      <c r="M636" s="22"/>
      <c r="N636" s="21"/>
      <c r="O636" s="21"/>
      <c r="P636" s="24"/>
    </row>
    <row r="637" ht="16.5" customHeight="1">
      <c r="A637" s="21"/>
      <c r="B637" s="4"/>
      <c r="D637" s="14"/>
      <c r="E637" s="3"/>
      <c r="F637" s="3"/>
      <c r="G637" s="9"/>
      <c r="H637" s="13"/>
      <c r="I637" s="14"/>
      <c r="J637" s="21"/>
      <c r="K637" s="21"/>
      <c r="L637" s="21"/>
      <c r="M637" s="22"/>
      <c r="N637" s="21"/>
      <c r="O637" s="21"/>
      <c r="P637" s="24"/>
    </row>
    <row r="638" ht="16.5" customHeight="1">
      <c r="A638" s="21"/>
      <c r="B638" s="4"/>
      <c r="D638" s="14"/>
      <c r="E638" s="3"/>
      <c r="F638" s="3"/>
      <c r="G638" s="9"/>
      <c r="H638" s="13"/>
      <c r="I638" s="14"/>
      <c r="J638" s="21"/>
      <c r="K638" s="21"/>
      <c r="L638" s="21"/>
      <c r="M638" s="22"/>
      <c r="N638" s="21"/>
      <c r="O638" s="21"/>
      <c r="P638" s="24"/>
    </row>
    <row r="639" ht="16.5" customHeight="1">
      <c r="A639" s="21"/>
      <c r="B639" s="4"/>
      <c r="D639" s="14"/>
      <c r="E639" s="3"/>
      <c r="F639" s="3"/>
      <c r="G639" s="9"/>
      <c r="H639" s="13"/>
      <c r="I639" s="14"/>
      <c r="J639" s="21"/>
      <c r="K639" s="21"/>
      <c r="L639" s="21"/>
      <c r="M639" s="22"/>
      <c r="N639" s="21"/>
      <c r="O639" s="21"/>
      <c r="P639" s="24"/>
    </row>
    <row r="640" ht="16.5" customHeight="1">
      <c r="A640" s="21"/>
      <c r="B640" s="4"/>
      <c r="D640" s="14"/>
      <c r="E640" s="3"/>
      <c r="F640" s="3"/>
      <c r="G640" s="9"/>
      <c r="H640" s="13"/>
      <c r="I640" s="14"/>
      <c r="J640" s="21"/>
      <c r="K640" s="21"/>
      <c r="L640" s="21"/>
      <c r="M640" s="22"/>
      <c r="N640" s="21"/>
      <c r="O640" s="21"/>
      <c r="P640" s="24"/>
    </row>
    <row r="641" ht="16.5" customHeight="1">
      <c r="A641" s="21"/>
      <c r="B641" s="4"/>
      <c r="D641" s="14"/>
      <c r="E641" s="3"/>
      <c r="F641" s="3"/>
      <c r="G641" s="9"/>
      <c r="H641" s="13"/>
      <c r="I641" s="14"/>
      <c r="J641" s="21"/>
      <c r="K641" s="21"/>
      <c r="L641" s="21"/>
      <c r="M641" s="22"/>
      <c r="N641" s="21"/>
      <c r="O641" s="21"/>
      <c r="P641" s="24"/>
    </row>
    <row r="642" ht="16.5" customHeight="1">
      <c r="A642" s="21"/>
      <c r="B642" s="4"/>
      <c r="D642" s="14"/>
      <c r="E642" s="3"/>
      <c r="F642" s="3"/>
      <c r="G642" s="9"/>
      <c r="H642" s="13"/>
      <c r="I642" s="14"/>
      <c r="J642" s="21"/>
      <c r="K642" s="21"/>
      <c r="L642" s="21"/>
      <c r="M642" s="22"/>
      <c r="N642" s="21"/>
      <c r="O642" s="21"/>
      <c r="P642" s="24"/>
    </row>
    <row r="643" ht="16.5" customHeight="1">
      <c r="A643" s="21"/>
      <c r="B643" s="4"/>
      <c r="D643" s="14"/>
      <c r="E643" s="3"/>
      <c r="F643" s="3"/>
      <c r="G643" s="9"/>
      <c r="H643" s="13"/>
      <c r="I643" s="14"/>
      <c r="J643" s="21"/>
      <c r="K643" s="21"/>
      <c r="L643" s="21"/>
      <c r="M643" s="22"/>
      <c r="N643" s="21"/>
      <c r="O643" s="21"/>
      <c r="P643" s="24"/>
    </row>
    <row r="644" ht="16.5" customHeight="1">
      <c r="A644" s="21"/>
      <c r="B644" s="4"/>
      <c r="D644" s="14"/>
      <c r="E644" s="3"/>
      <c r="F644" s="3"/>
      <c r="G644" s="9"/>
      <c r="H644" s="13"/>
      <c r="I644" s="14"/>
      <c r="J644" s="21"/>
      <c r="K644" s="21"/>
      <c r="L644" s="21"/>
      <c r="M644" s="22"/>
      <c r="N644" s="21"/>
      <c r="O644" s="21"/>
      <c r="P644" s="24"/>
    </row>
    <row r="645" ht="16.5" customHeight="1">
      <c r="A645" s="21"/>
      <c r="B645" s="4"/>
      <c r="D645" s="14"/>
      <c r="E645" s="3"/>
      <c r="F645" s="3"/>
      <c r="G645" s="9"/>
      <c r="H645" s="13"/>
      <c r="I645" s="14"/>
      <c r="J645" s="21"/>
      <c r="K645" s="21"/>
      <c r="L645" s="21"/>
      <c r="M645" s="22"/>
      <c r="N645" s="21"/>
      <c r="O645" s="21"/>
      <c r="P645" s="24"/>
    </row>
    <row r="646" ht="16.5" customHeight="1">
      <c r="A646" s="21"/>
      <c r="B646" s="4"/>
      <c r="D646" s="14"/>
      <c r="E646" s="3"/>
      <c r="F646" s="3"/>
      <c r="G646" s="9"/>
      <c r="H646" s="13"/>
      <c r="I646" s="14"/>
      <c r="J646" s="21"/>
      <c r="K646" s="21"/>
      <c r="L646" s="21"/>
      <c r="M646" s="22"/>
      <c r="N646" s="21"/>
      <c r="O646" s="21"/>
      <c r="P646" s="24"/>
    </row>
    <row r="647" ht="16.5" customHeight="1">
      <c r="A647" s="21"/>
      <c r="B647" s="4"/>
      <c r="D647" s="14"/>
      <c r="E647" s="3"/>
      <c r="F647" s="3"/>
      <c r="G647" s="9"/>
      <c r="H647" s="13"/>
      <c r="I647" s="14"/>
      <c r="J647" s="21"/>
      <c r="K647" s="21"/>
      <c r="L647" s="21"/>
      <c r="M647" s="22"/>
      <c r="N647" s="21"/>
      <c r="O647" s="21"/>
      <c r="P647" s="24"/>
    </row>
    <row r="648" ht="16.5" customHeight="1">
      <c r="A648" s="21"/>
      <c r="B648" s="4"/>
      <c r="D648" s="14"/>
      <c r="E648" s="3"/>
      <c r="F648" s="3"/>
      <c r="G648" s="9"/>
      <c r="H648" s="13"/>
      <c r="I648" s="14"/>
      <c r="J648" s="21"/>
      <c r="K648" s="21"/>
      <c r="L648" s="21"/>
      <c r="M648" s="22"/>
      <c r="N648" s="21"/>
      <c r="O648" s="21"/>
      <c r="P648" s="24"/>
    </row>
    <row r="649" ht="16.5" customHeight="1">
      <c r="A649" s="21"/>
      <c r="B649" s="4"/>
      <c r="D649" s="14"/>
      <c r="E649" s="3"/>
      <c r="F649" s="3"/>
      <c r="G649" s="9"/>
      <c r="H649" s="13"/>
      <c r="I649" s="14"/>
      <c r="J649" s="21"/>
      <c r="K649" s="21"/>
      <c r="L649" s="21"/>
      <c r="M649" s="22"/>
      <c r="N649" s="21"/>
      <c r="O649" s="21"/>
      <c r="P649" s="24"/>
    </row>
    <row r="650" ht="16.5" customHeight="1">
      <c r="A650" s="21"/>
      <c r="B650" s="4"/>
      <c r="D650" s="14"/>
      <c r="E650" s="3"/>
      <c r="F650" s="3"/>
      <c r="G650" s="9"/>
      <c r="H650" s="13"/>
      <c r="I650" s="14"/>
      <c r="J650" s="21"/>
      <c r="K650" s="21"/>
      <c r="L650" s="21"/>
      <c r="M650" s="22"/>
      <c r="N650" s="21"/>
      <c r="O650" s="21"/>
      <c r="P650" s="24"/>
    </row>
    <row r="651" ht="16.5" customHeight="1">
      <c r="A651" s="21"/>
      <c r="B651" s="4"/>
      <c r="D651" s="14"/>
      <c r="E651" s="3"/>
      <c r="F651" s="3"/>
      <c r="G651" s="9"/>
      <c r="H651" s="13"/>
      <c r="I651" s="14"/>
      <c r="J651" s="21"/>
      <c r="K651" s="21"/>
      <c r="L651" s="21"/>
      <c r="M651" s="22"/>
      <c r="N651" s="21"/>
      <c r="O651" s="21"/>
      <c r="P651" s="24"/>
    </row>
    <row r="652" ht="16.5" customHeight="1">
      <c r="A652" s="21"/>
      <c r="B652" s="4"/>
      <c r="D652" s="14"/>
      <c r="E652" s="3"/>
      <c r="F652" s="3"/>
      <c r="G652" s="9"/>
      <c r="H652" s="13"/>
      <c r="I652" s="14"/>
      <c r="J652" s="21"/>
      <c r="K652" s="21"/>
      <c r="L652" s="21"/>
      <c r="M652" s="22"/>
      <c r="N652" s="21"/>
      <c r="O652" s="21"/>
      <c r="P652" s="24"/>
    </row>
    <row r="653" ht="16.5" customHeight="1">
      <c r="A653" s="21"/>
      <c r="B653" s="4"/>
      <c r="D653" s="14"/>
      <c r="E653" s="3"/>
      <c r="F653" s="3"/>
      <c r="G653" s="9"/>
      <c r="H653" s="13"/>
      <c r="I653" s="14"/>
      <c r="J653" s="21"/>
      <c r="K653" s="21"/>
      <c r="L653" s="21"/>
      <c r="M653" s="22"/>
      <c r="N653" s="21"/>
      <c r="O653" s="21"/>
      <c r="P653" s="24"/>
    </row>
    <row r="654" ht="16.5" customHeight="1">
      <c r="A654" s="21"/>
      <c r="B654" s="4"/>
      <c r="D654" s="14"/>
      <c r="E654" s="3"/>
      <c r="F654" s="3"/>
      <c r="G654" s="9"/>
      <c r="H654" s="13"/>
      <c r="I654" s="14"/>
      <c r="J654" s="21"/>
      <c r="K654" s="21"/>
      <c r="L654" s="21"/>
      <c r="M654" s="22"/>
      <c r="N654" s="21"/>
      <c r="O654" s="21"/>
      <c r="P654" s="24"/>
    </row>
    <row r="655" ht="16.5" customHeight="1">
      <c r="A655" s="21"/>
      <c r="B655" s="4"/>
      <c r="D655" s="14"/>
      <c r="E655" s="3"/>
      <c r="F655" s="3"/>
      <c r="G655" s="9"/>
      <c r="H655" s="13"/>
      <c r="I655" s="14"/>
      <c r="J655" s="21"/>
      <c r="K655" s="21"/>
      <c r="L655" s="21"/>
      <c r="M655" s="22"/>
      <c r="N655" s="21"/>
      <c r="O655" s="21"/>
      <c r="P655" s="24"/>
    </row>
    <row r="656" ht="16.5" customHeight="1">
      <c r="A656" s="21"/>
      <c r="B656" s="4"/>
      <c r="D656" s="14"/>
      <c r="E656" s="3"/>
      <c r="F656" s="3"/>
      <c r="G656" s="9"/>
      <c r="H656" s="13"/>
      <c r="I656" s="14"/>
      <c r="J656" s="21"/>
      <c r="K656" s="21"/>
      <c r="L656" s="21"/>
      <c r="M656" s="22"/>
      <c r="N656" s="21"/>
      <c r="O656" s="21"/>
      <c r="P656" s="24"/>
    </row>
    <row r="657" ht="16.5" customHeight="1">
      <c r="A657" s="21"/>
      <c r="B657" s="4"/>
      <c r="D657" s="14"/>
      <c r="E657" s="3"/>
      <c r="F657" s="3"/>
      <c r="G657" s="9"/>
      <c r="H657" s="13"/>
      <c r="I657" s="14"/>
      <c r="J657" s="21"/>
      <c r="K657" s="21"/>
      <c r="L657" s="21"/>
      <c r="M657" s="22"/>
      <c r="N657" s="21"/>
      <c r="O657" s="21"/>
      <c r="P657" s="24"/>
    </row>
    <row r="658" ht="16.5" customHeight="1">
      <c r="A658" s="21"/>
      <c r="B658" s="4"/>
      <c r="D658" s="14"/>
      <c r="E658" s="3"/>
      <c r="F658" s="3"/>
      <c r="G658" s="9"/>
      <c r="H658" s="13"/>
      <c r="I658" s="14"/>
      <c r="J658" s="21"/>
      <c r="K658" s="21"/>
      <c r="L658" s="21"/>
      <c r="M658" s="22"/>
      <c r="N658" s="21"/>
      <c r="O658" s="21"/>
      <c r="P658" s="24"/>
    </row>
    <row r="659" ht="16.5" customHeight="1">
      <c r="A659" s="21"/>
      <c r="B659" s="4"/>
      <c r="D659" s="14"/>
      <c r="E659" s="3"/>
      <c r="F659" s="3"/>
      <c r="G659" s="9"/>
      <c r="H659" s="13"/>
      <c r="I659" s="14"/>
      <c r="J659" s="21"/>
      <c r="K659" s="21"/>
      <c r="L659" s="21"/>
      <c r="M659" s="22"/>
      <c r="N659" s="21"/>
      <c r="O659" s="21"/>
      <c r="P659" s="24"/>
    </row>
    <row r="660" ht="16.5" customHeight="1">
      <c r="A660" s="21"/>
      <c r="B660" s="4"/>
      <c r="D660" s="14"/>
      <c r="E660" s="3"/>
      <c r="F660" s="3"/>
      <c r="G660" s="9"/>
      <c r="H660" s="13"/>
      <c r="I660" s="14"/>
      <c r="J660" s="21"/>
      <c r="K660" s="21"/>
      <c r="L660" s="21"/>
      <c r="M660" s="22"/>
      <c r="N660" s="21"/>
      <c r="O660" s="21"/>
      <c r="P660" s="24"/>
    </row>
    <row r="661" ht="16.5" customHeight="1">
      <c r="A661" s="21"/>
      <c r="B661" s="4"/>
      <c r="D661" s="14"/>
      <c r="E661" s="3"/>
      <c r="F661" s="3"/>
      <c r="G661" s="9"/>
      <c r="H661" s="13"/>
      <c r="I661" s="14"/>
      <c r="J661" s="21"/>
      <c r="K661" s="21"/>
      <c r="L661" s="21"/>
      <c r="M661" s="22"/>
      <c r="N661" s="21"/>
      <c r="O661" s="21"/>
      <c r="P661" s="24"/>
    </row>
    <row r="662" ht="16.5" customHeight="1">
      <c r="A662" s="21"/>
      <c r="B662" s="4"/>
      <c r="D662" s="14"/>
      <c r="E662" s="3"/>
      <c r="F662" s="3"/>
      <c r="G662" s="9"/>
      <c r="H662" s="13"/>
      <c r="I662" s="14"/>
      <c r="J662" s="21"/>
      <c r="K662" s="21"/>
      <c r="L662" s="21"/>
      <c r="M662" s="22"/>
      <c r="N662" s="21"/>
      <c r="O662" s="21"/>
      <c r="P662" s="24"/>
    </row>
    <row r="663" ht="16.5" customHeight="1">
      <c r="A663" s="21"/>
      <c r="B663" s="4"/>
      <c r="D663" s="14"/>
      <c r="E663" s="3"/>
      <c r="F663" s="3"/>
      <c r="G663" s="9"/>
      <c r="H663" s="13"/>
      <c r="I663" s="14"/>
      <c r="J663" s="21"/>
      <c r="K663" s="21"/>
      <c r="L663" s="21"/>
      <c r="M663" s="22"/>
      <c r="N663" s="21"/>
      <c r="O663" s="21"/>
      <c r="P663" s="24"/>
    </row>
    <row r="664" ht="16.5" customHeight="1">
      <c r="A664" s="21"/>
      <c r="B664" s="4"/>
      <c r="D664" s="14"/>
      <c r="E664" s="3"/>
      <c r="F664" s="3"/>
      <c r="G664" s="9"/>
      <c r="H664" s="13"/>
      <c r="I664" s="14"/>
      <c r="J664" s="21"/>
      <c r="K664" s="21"/>
      <c r="L664" s="21"/>
      <c r="M664" s="22"/>
      <c r="N664" s="21"/>
      <c r="O664" s="21"/>
      <c r="P664" s="24"/>
    </row>
    <row r="665" ht="16.5" customHeight="1">
      <c r="A665" s="21"/>
      <c r="B665" s="4"/>
      <c r="D665" s="14"/>
      <c r="E665" s="3"/>
      <c r="F665" s="3"/>
      <c r="G665" s="9"/>
      <c r="H665" s="13"/>
      <c r="I665" s="14"/>
      <c r="J665" s="21"/>
      <c r="K665" s="21"/>
      <c r="L665" s="21"/>
      <c r="M665" s="22"/>
      <c r="N665" s="21"/>
      <c r="O665" s="21"/>
      <c r="P665" s="24"/>
    </row>
    <row r="666" ht="16.5" customHeight="1">
      <c r="A666" s="21"/>
      <c r="B666" s="4"/>
      <c r="D666" s="14"/>
      <c r="E666" s="3"/>
      <c r="F666" s="3"/>
      <c r="G666" s="9"/>
      <c r="H666" s="13"/>
      <c r="I666" s="14"/>
      <c r="J666" s="21"/>
      <c r="K666" s="21"/>
      <c r="L666" s="21"/>
      <c r="M666" s="22"/>
      <c r="N666" s="21"/>
      <c r="O666" s="21"/>
      <c r="P666" s="24"/>
    </row>
    <row r="667" ht="16.5" customHeight="1">
      <c r="A667" s="21"/>
      <c r="B667" s="4"/>
      <c r="D667" s="14"/>
      <c r="E667" s="3"/>
      <c r="F667" s="3"/>
      <c r="G667" s="9"/>
      <c r="H667" s="13"/>
      <c r="I667" s="14"/>
      <c r="J667" s="21"/>
      <c r="K667" s="21"/>
      <c r="L667" s="21"/>
      <c r="M667" s="22"/>
      <c r="N667" s="21"/>
      <c r="O667" s="21"/>
      <c r="P667" s="24"/>
    </row>
    <row r="668" ht="16.5" customHeight="1">
      <c r="A668" s="21"/>
      <c r="B668" s="4"/>
      <c r="D668" s="14"/>
      <c r="E668" s="3"/>
      <c r="F668" s="3"/>
      <c r="G668" s="9"/>
      <c r="H668" s="13"/>
      <c r="I668" s="14"/>
      <c r="J668" s="21"/>
      <c r="K668" s="21"/>
      <c r="L668" s="21"/>
      <c r="M668" s="22"/>
      <c r="N668" s="21"/>
      <c r="O668" s="21"/>
      <c r="P668" s="24"/>
    </row>
    <row r="669" ht="16.5" customHeight="1">
      <c r="A669" s="21"/>
      <c r="B669" s="4"/>
      <c r="D669" s="14"/>
      <c r="E669" s="3"/>
      <c r="F669" s="3"/>
      <c r="G669" s="9"/>
      <c r="H669" s="13"/>
      <c r="I669" s="14"/>
      <c r="J669" s="21"/>
      <c r="K669" s="21"/>
      <c r="L669" s="21"/>
      <c r="M669" s="22"/>
      <c r="N669" s="21"/>
      <c r="O669" s="21"/>
      <c r="P669" s="24"/>
    </row>
    <row r="670" ht="16.5" customHeight="1">
      <c r="A670" s="21"/>
      <c r="B670" s="4"/>
      <c r="D670" s="14"/>
      <c r="E670" s="3"/>
      <c r="F670" s="3"/>
      <c r="G670" s="9"/>
      <c r="H670" s="13"/>
      <c r="I670" s="14"/>
      <c r="J670" s="21"/>
      <c r="K670" s="21"/>
      <c r="L670" s="21"/>
      <c r="M670" s="22"/>
      <c r="N670" s="21"/>
      <c r="O670" s="21"/>
      <c r="P670" s="24"/>
    </row>
    <row r="671" ht="16.5" customHeight="1">
      <c r="A671" s="21"/>
      <c r="B671" s="4"/>
      <c r="D671" s="14"/>
      <c r="E671" s="3"/>
      <c r="F671" s="3"/>
      <c r="G671" s="9"/>
      <c r="H671" s="13"/>
      <c r="I671" s="14"/>
      <c r="J671" s="21"/>
      <c r="K671" s="21"/>
      <c r="L671" s="21"/>
      <c r="M671" s="22"/>
      <c r="N671" s="21"/>
      <c r="O671" s="21"/>
      <c r="P671" s="24"/>
    </row>
    <row r="672" ht="16.5" customHeight="1">
      <c r="A672" s="21"/>
      <c r="B672" s="4"/>
      <c r="D672" s="14"/>
      <c r="E672" s="3"/>
      <c r="F672" s="3"/>
      <c r="G672" s="9"/>
      <c r="H672" s="13"/>
      <c r="I672" s="14"/>
      <c r="J672" s="21"/>
      <c r="K672" s="21"/>
      <c r="L672" s="21"/>
      <c r="M672" s="22"/>
      <c r="N672" s="21"/>
      <c r="O672" s="21"/>
      <c r="P672" s="24"/>
    </row>
    <row r="673" ht="16.5" customHeight="1">
      <c r="A673" s="21"/>
      <c r="B673" s="4"/>
      <c r="D673" s="14"/>
      <c r="E673" s="3"/>
      <c r="F673" s="3"/>
      <c r="G673" s="9"/>
      <c r="H673" s="13"/>
      <c r="I673" s="14"/>
      <c r="J673" s="21"/>
      <c r="K673" s="21"/>
      <c r="L673" s="21"/>
      <c r="M673" s="22"/>
      <c r="N673" s="21"/>
      <c r="O673" s="21"/>
      <c r="P673" s="24"/>
    </row>
    <row r="674" ht="16.5" customHeight="1">
      <c r="A674" s="21"/>
      <c r="B674" s="4"/>
      <c r="D674" s="14"/>
      <c r="E674" s="3"/>
      <c r="F674" s="3"/>
      <c r="G674" s="9"/>
      <c r="H674" s="13"/>
      <c r="I674" s="14"/>
      <c r="J674" s="21"/>
      <c r="K674" s="21"/>
      <c r="L674" s="21"/>
      <c r="M674" s="22"/>
      <c r="N674" s="21"/>
      <c r="O674" s="21"/>
      <c r="P674" s="24"/>
    </row>
    <row r="675" ht="16.5" customHeight="1">
      <c r="A675" s="21"/>
      <c r="B675" s="4"/>
      <c r="D675" s="14"/>
      <c r="E675" s="3"/>
      <c r="F675" s="3"/>
      <c r="G675" s="9"/>
      <c r="H675" s="13"/>
      <c r="I675" s="14"/>
      <c r="J675" s="21"/>
      <c r="K675" s="21"/>
      <c r="L675" s="21"/>
      <c r="M675" s="22"/>
      <c r="N675" s="21"/>
      <c r="O675" s="21"/>
      <c r="P675" s="24"/>
    </row>
    <row r="676" ht="16.5" customHeight="1">
      <c r="A676" s="21"/>
      <c r="B676" s="4"/>
      <c r="D676" s="14"/>
      <c r="E676" s="3"/>
      <c r="F676" s="3"/>
      <c r="G676" s="9"/>
      <c r="H676" s="13"/>
      <c r="I676" s="14"/>
      <c r="J676" s="21"/>
      <c r="K676" s="21"/>
      <c r="L676" s="21"/>
      <c r="M676" s="22"/>
      <c r="N676" s="21"/>
      <c r="O676" s="21"/>
      <c r="P676" s="24"/>
    </row>
    <row r="677" ht="16.5" customHeight="1">
      <c r="A677" s="21"/>
      <c r="B677" s="4"/>
      <c r="D677" s="14"/>
      <c r="E677" s="3"/>
      <c r="F677" s="3"/>
      <c r="G677" s="9"/>
      <c r="H677" s="13"/>
      <c r="I677" s="14"/>
      <c r="J677" s="21"/>
      <c r="K677" s="21"/>
      <c r="L677" s="21"/>
      <c r="M677" s="22"/>
      <c r="N677" s="21"/>
      <c r="O677" s="21"/>
      <c r="P677" s="24"/>
    </row>
    <row r="678" ht="16.5" customHeight="1">
      <c r="A678" s="21"/>
      <c r="B678" s="4"/>
      <c r="D678" s="14"/>
      <c r="E678" s="3"/>
      <c r="F678" s="3"/>
      <c r="G678" s="9"/>
      <c r="H678" s="13"/>
      <c r="I678" s="14"/>
      <c r="J678" s="21"/>
      <c r="K678" s="21"/>
      <c r="L678" s="21"/>
      <c r="M678" s="22"/>
      <c r="N678" s="21"/>
      <c r="O678" s="21"/>
      <c r="P678" s="24"/>
    </row>
    <row r="679" ht="16.5" customHeight="1">
      <c r="A679" s="21"/>
      <c r="B679" s="4"/>
      <c r="D679" s="14"/>
      <c r="E679" s="3"/>
      <c r="F679" s="3"/>
      <c r="G679" s="9"/>
      <c r="H679" s="13"/>
      <c r="I679" s="14"/>
      <c r="J679" s="21"/>
      <c r="K679" s="21"/>
      <c r="L679" s="21"/>
      <c r="M679" s="22"/>
      <c r="N679" s="21"/>
      <c r="O679" s="21"/>
      <c r="P679" s="24"/>
    </row>
    <row r="680" ht="16.5" customHeight="1">
      <c r="A680" s="21"/>
      <c r="B680" s="4"/>
      <c r="D680" s="14"/>
      <c r="E680" s="3"/>
      <c r="F680" s="3"/>
      <c r="G680" s="9"/>
      <c r="H680" s="13"/>
      <c r="I680" s="14"/>
      <c r="J680" s="21"/>
      <c r="K680" s="21"/>
      <c r="L680" s="21"/>
      <c r="M680" s="22"/>
      <c r="N680" s="21"/>
      <c r="O680" s="21"/>
      <c r="P680" s="24"/>
    </row>
    <row r="681" ht="16.5" customHeight="1">
      <c r="A681" s="21"/>
      <c r="B681" s="4"/>
      <c r="D681" s="14"/>
      <c r="E681" s="3"/>
      <c r="F681" s="3"/>
      <c r="G681" s="9"/>
      <c r="H681" s="13"/>
      <c r="I681" s="14"/>
      <c r="J681" s="21"/>
      <c r="K681" s="21"/>
      <c r="L681" s="21"/>
      <c r="M681" s="22"/>
      <c r="N681" s="21"/>
      <c r="O681" s="21"/>
      <c r="P681" s="24"/>
    </row>
    <row r="682" ht="16.5" customHeight="1">
      <c r="A682" s="21"/>
      <c r="B682" s="4"/>
      <c r="D682" s="14"/>
      <c r="E682" s="3"/>
      <c r="F682" s="3"/>
      <c r="G682" s="9"/>
      <c r="H682" s="13"/>
      <c r="I682" s="14"/>
      <c r="J682" s="21"/>
      <c r="K682" s="21"/>
      <c r="L682" s="21"/>
      <c r="M682" s="22"/>
      <c r="N682" s="21"/>
      <c r="O682" s="21"/>
      <c r="P682" s="24"/>
    </row>
    <row r="683" ht="16.5" customHeight="1">
      <c r="A683" s="21"/>
      <c r="B683" s="4"/>
      <c r="D683" s="14"/>
      <c r="E683" s="3"/>
      <c r="F683" s="3"/>
      <c r="G683" s="9"/>
      <c r="H683" s="13"/>
      <c r="I683" s="14"/>
      <c r="J683" s="21"/>
      <c r="K683" s="21"/>
      <c r="L683" s="21"/>
      <c r="M683" s="22"/>
      <c r="N683" s="21"/>
      <c r="O683" s="21"/>
      <c r="P683" s="24"/>
    </row>
    <row r="684" ht="16.5" customHeight="1">
      <c r="A684" s="21"/>
      <c r="B684" s="4"/>
      <c r="D684" s="14"/>
      <c r="E684" s="3"/>
      <c r="F684" s="3"/>
      <c r="G684" s="9"/>
      <c r="H684" s="13"/>
      <c r="I684" s="14"/>
      <c r="J684" s="21"/>
      <c r="K684" s="21"/>
      <c r="L684" s="21"/>
      <c r="M684" s="22"/>
      <c r="N684" s="21"/>
      <c r="O684" s="21"/>
      <c r="P684" s="24"/>
    </row>
    <row r="685" ht="16.5" customHeight="1">
      <c r="A685" s="21"/>
      <c r="B685" s="4"/>
      <c r="D685" s="14"/>
      <c r="E685" s="3"/>
      <c r="F685" s="3"/>
      <c r="G685" s="9"/>
      <c r="H685" s="13"/>
      <c r="I685" s="14"/>
      <c r="J685" s="21"/>
      <c r="K685" s="21"/>
      <c r="L685" s="21"/>
      <c r="M685" s="22"/>
      <c r="N685" s="21"/>
      <c r="O685" s="21"/>
      <c r="P685" s="24"/>
    </row>
    <row r="686" ht="16.5" customHeight="1">
      <c r="A686" s="21"/>
      <c r="B686" s="4"/>
      <c r="D686" s="14"/>
      <c r="E686" s="3"/>
      <c r="F686" s="3"/>
      <c r="G686" s="9"/>
      <c r="H686" s="13"/>
      <c r="I686" s="14"/>
      <c r="J686" s="21"/>
      <c r="K686" s="21"/>
      <c r="L686" s="21"/>
      <c r="M686" s="22"/>
      <c r="N686" s="21"/>
      <c r="O686" s="21"/>
      <c r="P686" s="24"/>
    </row>
    <row r="687" ht="16.5" customHeight="1">
      <c r="A687" s="21"/>
      <c r="B687" s="4"/>
      <c r="D687" s="14"/>
      <c r="E687" s="3"/>
      <c r="F687" s="3"/>
      <c r="G687" s="9"/>
      <c r="H687" s="13"/>
      <c r="I687" s="14"/>
      <c r="J687" s="21"/>
      <c r="K687" s="21"/>
      <c r="L687" s="21"/>
      <c r="M687" s="22"/>
      <c r="N687" s="21"/>
      <c r="O687" s="21"/>
      <c r="P687" s="24"/>
    </row>
    <row r="688" ht="16.5" customHeight="1">
      <c r="A688" s="21"/>
      <c r="B688" s="4"/>
      <c r="D688" s="14"/>
      <c r="E688" s="3"/>
      <c r="F688" s="3"/>
      <c r="G688" s="9"/>
      <c r="H688" s="13"/>
      <c r="I688" s="14"/>
      <c r="J688" s="21"/>
      <c r="K688" s="21"/>
      <c r="L688" s="21"/>
      <c r="M688" s="22"/>
      <c r="N688" s="21"/>
      <c r="O688" s="21"/>
      <c r="P688" s="24"/>
    </row>
    <row r="689" ht="16.5" customHeight="1">
      <c r="A689" s="21"/>
      <c r="B689" s="4"/>
      <c r="D689" s="14"/>
      <c r="E689" s="3"/>
      <c r="F689" s="3"/>
      <c r="G689" s="9"/>
      <c r="H689" s="13"/>
      <c r="I689" s="14"/>
      <c r="J689" s="21"/>
      <c r="K689" s="21"/>
      <c r="L689" s="21"/>
      <c r="M689" s="22"/>
      <c r="N689" s="21"/>
      <c r="O689" s="21"/>
      <c r="P689" s="24"/>
    </row>
    <row r="690" ht="16.5" customHeight="1">
      <c r="A690" s="21"/>
      <c r="B690" s="4"/>
      <c r="D690" s="14"/>
      <c r="E690" s="3"/>
      <c r="F690" s="3"/>
      <c r="G690" s="9"/>
      <c r="H690" s="13"/>
      <c r="I690" s="14"/>
      <c r="J690" s="21"/>
      <c r="K690" s="21"/>
      <c r="L690" s="21"/>
      <c r="M690" s="22"/>
      <c r="N690" s="21"/>
      <c r="O690" s="21"/>
      <c r="P690" s="24"/>
    </row>
    <row r="691" ht="16.5" customHeight="1">
      <c r="A691" s="21"/>
      <c r="B691" s="4"/>
      <c r="D691" s="14"/>
      <c r="E691" s="3"/>
      <c r="F691" s="3"/>
      <c r="G691" s="9"/>
      <c r="H691" s="13"/>
      <c r="I691" s="14"/>
      <c r="J691" s="21"/>
      <c r="K691" s="21"/>
      <c r="L691" s="21"/>
      <c r="M691" s="22"/>
      <c r="N691" s="21"/>
      <c r="O691" s="21"/>
      <c r="P691" s="24"/>
    </row>
    <row r="692" ht="16.5" customHeight="1">
      <c r="A692" s="21"/>
      <c r="B692" s="4"/>
      <c r="D692" s="14"/>
      <c r="E692" s="3"/>
      <c r="F692" s="3"/>
      <c r="G692" s="9"/>
      <c r="H692" s="13"/>
      <c r="I692" s="14"/>
      <c r="J692" s="21"/>
      <c r="K692" s="21"/>
      <c r="L692" s="21"/>
      <c r="M692" s="22"/>
      <c r="N692" s="21"/>
      <c r="O692" s="21"/>
      <c r="P692" s="24"/>
    </row>
    <row r="693" ht="16.5" customHeight="1">
      <c r="A693" s="21"/>
      <c r="B693" s="4"/>
      <c r="D693" s="14"/>
      <c r="E693" s="3"/>
      <c r="F693" s="3"/>
      <c r="G693" s="9"/>
      <c r="H693" s="13"/>
      <c r="I693" s="14"/>
      <c r="J693" s="21"/>
      <c r="K693" s="21"/>
      <c r="L693" s="21"/>
      <c r="M693" s="22"/>
      <c r="N693" s="21"/>
      <c r="O693" s="21"/>
      <c r="P693" s="24"/>
    </row>
    <row r="694" ht="16.5" customHeight="1">
      <c r="A694" s="21"/>
      <c r="B694" s="4"/>
      <c r="D694" s="14"/>
      <c r="E694" s="3"/>
      <c r="F694" s="3"/>
      <c r="G694" s="9"/>
      <c r="H694" s="13"/>
      <c r="I694" s="14"/>
      <c r="J694" s="21"/>
      <c r="K694" s="21"/>
      <c r="L694" s="21"/>
      <c r="M694" s="22"/>
      <c r="N694" s="21"/>
      <c r="O694" s="21"/>
      <c r="P694" s="24"/>
    </row>
    <row r="695" ht="16.5" customHeight="1">
      <c r="A695" s="21"/>
      <c r="B695" s="4"/>
      <c r="D695" s="14"/>
      <c r="E695" s="3"/>
      <c r="F695" s="3"/>
      <c r="G695" s="9"/>
      <c r="H695" s="13"/>
      <c r="I695" s="14"/>
      <c r="J695" s="21"/>
      <c r="K695" s="21"/>
      <c r="L695" s="21"/>
      <c r="M695" s="22"/>
      <c r="N695" s="21"/>
      <c r="O695" s="21"/>
      <c r="P695" s="24"/>
    </row>
    <row r="696" ht="16.5" customHeight="1">
      <c r="A696" s="21"/>
      <c r="B696" s="4"/>
      <c r="D696" s="14"/>
      <c r="E696" s="3"/>
      <c r="F696" s="3"/>
      <c r="G696" s="9"/>
      <c r="H696" s="13"/>
      <c r="I696" s="14"/>
      <c r="J696" s="21"/>
      <c r="K696" s="21"/>
      <c r="L696" s="21"/>
      <c r="M696" s="22"/>
      <c r="N696" s="21"/>
      <c r="O696" s="21"/>
      <c r="P696" s="24"/>
    </row>
    <row r="697" ht="16.5" customHeight="1">
      <c r="A697" s="21"/>
      <c r="B697" s="4"/>
      <c r="D697" s="14"/>
      <c r="E697" s="3"/>
      <c r="F697" s="3"/>
      <c r="G697" s="9"/>
      <c r="H697" s="13"/>
      <c r="I697" s="14"/>
      <c r="J697" s="21"/>
      <c r="K697" s="21"/>
      <c r="L697" s="21"/>
      <c r="M697" s="22"/>
      <c r="N697" s="21"/>
      <c r="O697" s="21"/>
      <c r="P697" s="24"/>
    </row>
    <row r="698" ht="16.5" customHeight="1">
      <c r="A698" s="21"/>
      <c r="B698" s="4"/>
      <c r="D698" s="14"/>
      <c r="E698" s="3"/>
      <c r="F698" s="3"/>
      <c r="G698" s="9"/>
      <c r="H698" s="13"/>
      <c r="I698" s="14"/>
      <c r="J698" s="21"/>
      <c r="K698" s="21"/>
      <c r="L698" s="21"/>
      <c r="M698" s="22"/>
      <c r="N698" s="21"/>
      <c r="O698" s="21"/>
      <c r="P698" s="24"/>
    </row>
    <row r="699" ht="16.5" customHeight="1">
      <c r="A699" s="21"/>
      <c r="B699" s="4"/>
      <c r="D699" s="14"/>
      <c r="E699" s="3"/>
      <c r="F699" s="3"/>
      <c r="G699" s="9"/>
      <c r="H699" s="13"/>
      <c r="I699" s="14"/>
      <c r="J699" s="21"/>
      <c r="K699" s="21"/>
      <c r="L699" s="21"/>
      <c r="M699" s="22"/>
      <c r="N699" s="21"/>
      <c r="O699" s="21"/>
      <c r="P699" s="24"/>
    </row>
    <row r="700" ht="16.5" customHeight="1">
      <c r="A700" s="21"/>
      <c r="B700" s="4"/>
      <c r="D700" s="14"/>
      <c r="E700" s="3"/>
      <c r="F700" s="3"/>
      <c r="G700" s="9"/>
      <c r="H700" s="13"/>
      <c r="I700" s="14"/>
      <c r="J700" s="21"/>
      <c r="K700" s="21"/>
      <c r="L700" s="21"/>
      <c r="M700" s="22"/>
      <c r="N700" s="21"/>
      <c r="O700" s="21"/>
      <c r="P700" s="24"/>
    </row>
    <row r="701" ht="16.5" customHeight="1">
      <c r="A701" s="21"/>
      <c r="B701" s="4"/>
      <c r="D701" s="14"/>
      <c r="E701" s="3"/>
      <c r="F701" s="3"/>
      <c r="G701" s="9"/>
      <c r="H701" s="13"/>
      <c r="I701" s="14"/>
      <c r="J701" s="21"/>
      <c r="K701" s="21"/>
      <c r="L701" s="21"/>
      <c r="M701" s="22"/>
      <c r="N701" s="21"/>
      <c r="O701" s="21"/>
      <c r="P701" s="24"/>
    </row>
    <row r="702" ht="16.5" customHeight="1">
      <c r="A702" s="21"/>
      <c r="B702" s="4"/>
      <c r="D702" s="14"/>
      <c r="E702" s="3"/>
      <c r="F702" s="3"/>
      <c r="G702" s="9"/>
      <c r="H702" s="13"/>
      <c r="I702" s="14"/>
      <c r="J702" s="21"/>
      <c r="K702" s="21"/>
      <c r="L702" s="21"/>
      <c r="M702" s="22"/>
      <c r="N702" s="21"/>
      <c r="O702" s="21"/>
      <c r="P702" s="24"/>
    </row>
    <row r="703" ht="16.5" customHeight="1">
      <c r="A703" s="21"/>
      <c r="B703" s="4"/>
      <c r="D703" s="14"/>
      <c r="E703" s="3"/>
      <c r="F703" s="3"/>
      <c r="G703" s="9"/>
      <c r="H703" s="13"/>
      <c r="I703" s="14"/>
      <c r="J703" s="21"/>
      <c r="K703" s="21"/>
      <c r="L703" s="21"/>
      <c r="M703" s="22"/>
      <c r="N703" s="21"/>
      <c r="O703" s="21"/>
      <c r="P703" s="24"/>
    </row>
    <row r="704" ht="16.5" customHeight="1">
      <c r="A704" s="21"/>
      <c r="B704" s="4"/>
      <c r="D704" s="14"/>
      <c r="E704" s="3"/>
      <c r="F704" s="3"/>
      <c r="G704" s="9"/>
      <c r="H704" s="13"/>
      <c r="I704" s="14"/>
      <c r="J704" s="21"/>
      <c r="K704" s="21"/>
      <c r="L704" s="21"/>
      <c r="M704" s="22"/>
      <c r="N704" s="21"/>
      <c r="O704" s="21"/>
      <c r="P704" s="24"/>
    </row>
    <row r="705" ht="16.5" customHeight="1">
      <c r="A705" s="21"/>
      <c r="B705" s="4"/>
      <c r="D705" s="14"/>
      <c r="E705" s="3"/>
      <c r="F705" s="3"/>
      <c r="G705" s="9"/>
      <c r="H705" s="13"/>
      <c r="I705" s="14"/>
      <c r="J705" s="21"/>
      <c r="K705" s="21"/>
      <c r="L705" s="21"/>
      <c r="M705" s="22"/>
      <c r="N705" s="21"/>
      <c r="O705" s="21"/>
      <c r="P705" s="24"/>
    </row>
    <row r="706" ht="16.5" customHeight="1">
      <c r="A706" s="21"/>
      <c r="B706" s="4"/>
      <c r="D706" s="14"/>
      <c r="E706" s="3"/>
      <c r="F706" s="3"/>
      <c r="G706" s="9"/>
      <c r="H706" s="13"/>
      <c r="I706" s="14"/>
      <c r="J706" s="21"/>
      <c r="K706" s="21"/>
      <c r="L706" s="21"/>
      <c r="M706" s="22"/>
      <c r="N706" s="21"/>
      <c r="O706" s="21"/>
      <c r="P706" s="24"/>
    </row>
    <row r="707" ht="16.5" customHeight="1">
      <c r="A707" s="21"/>
      <c r="B707" s="4"/>
      <c r="D707" s="14"/>
      <c r="E707" s="3"/>
      <c r="F707" s="3"/>
      <c r="G707" s="9"/>
      <c r="H707" s="13"/>
      <c r="I707" s="14"/>
      <c r="J707" s="21"/>
      <c r="K707" s="21"/>
      <c r="L707" s="21"/>
      <c r="M707" s="22"/>
      <c r="N707" s="21"/>
      <c r="O707" s="21"/>
      <c r="P707" s="24"/>
    </row>
    <row r="708" ht="16.5" customHeight="1">
      <c r="A708" s="21"/>
      <c r="B708" s="4"/>
      <c r="D708" s="14"/>
      <c r="E708" s="3"/>
      <c r="F708" s="3"/>
      <c r="G708" s="9"/>
      <c r="H708" s="13"/>
      <c r="I708" s="14"/>
      <c r="J708" s="21"/>
      <c r="K708" s="21"/>
      <c r="L708" s="21"/>
      <c r="M708" s="22"/>
      <c r="N708" s="21"/>
      <c r="O708" s="21"/>
      <c r="P708" s="24"/>
    </row>
    <row r="709" ht="16.5" customHeight="1">
      <c r="A709" s="21"/>
      <c r="B709" s="4"/>
      <c r="D709" s="14"/>
      <c r="E709" s="3"/>
      <c r="F709" s="3"/>
      <c r="G709" s="9"/>
      <c r="H709" s="13"/>
      <c r="I709" s="14"/>
      <c r="J709" s="21"/>
      <c r="K709" s="21"/>
      <c r="L709" s="21"/>
      <c r="M709" s="22"/>
      <c r="N709" s="21"/>
      <c r="O709" s="21"/>
      <c r="P709" s="24"/>
    </row>
    <row r="710" ht="16.5" customHeight="1">
      <c r="A710" s="21"/>
      <c r="B710" s="4"/>
      <c r="D710" s="14"/>
      <c r="E710" s="3"/>
      <c r="F710" s="3"/>
      <c r="G710" s="9"/>
      <c r="H710" s="13"/>
      <c r="I710" s="14"/>
      <c r="J710" s="21"/>
      <c r="K710" s="21"/>
      <c r="L710" s="21"/>
      <c r="M710" s="22"/>
      <c r="N710" s="21"/>
      <c r="O710" s="21"/>
      <c r="P710" s="24"/>
    </row>
    <row r="711" ht="16.5" customHeight="1">
      <c r="A711" s="21"/>
      <c r="B711" s="4"/>
      <c r="D711" s="14"/>
      <c r="E711" s="3"/>
      <c r="F711" s="3"/>
      <c r="G711" s="9"/>
      <c r="H711" s="13"/>
      <c r="I711" s="14"/>
      <c r="J711" s="21"/>
      <c r="K711" s="21"/>
      <c r="L711" s="21"/>
      <c r="M711" s="22"/>
      <c r="N711" s="21"/>
      <c r="O711" s="21"/>
      <c r="P711" s="24"/>
    </row>
    <row r="712" ht="16.5" customHeight="1">
      <c r="A712" s="21"/>
      <c r="B712" s="4"/>
      <c r="D712" s="14"/>
      <c r="E712" s="3"/>
      <c r="F712" s="3"/>
      <c r="G712" s="9"/>
      <c r="H712" s="13"/>
      <c r="I712" s="14"/>
      <c r="J712" s="21"/>
      <c r="K712" s="21"/>
      <c r="L712" s="21"/>
      <c r="M712" s="22"/>
      <c r="N712" s="21"/>
      <c r="O712" s="21"/>
      <c r="P712" s="24"/>
    </row>
    <row r="713" ht="16.5" customHeight="1">
      <c r="A713" s="21"/>
      <c r="B713" s="4"/>
      <c r="D713" s="14"/>
      <c r="E713" s="3"/>
      <c r="F713" s="3"/>
      <c r="G713" s="9"/>
      <c r="H713" s="13"/>
      <c r="I713" s="14"/>
      <c r="J713" s="21"/>
      <c r="K713" s="21"/>
      <c r="L713" s="21"/>
      <c r="M713" s="22"/>
      <c r="N713" s="21"/>
      <c r="O713" s="21"/>
      <c r="P713" s="24"/>
    </row>
    <row r="714" ht="16.5" customHeight="1">
      <c r="A714" s="21"/>
      <c r="B714" s="4"/>
      <c r="D714" s="14"/>
      <c r="E714" s="3"/>
      <c r="F714" s="3"/>
      <c r="G714" s="9"/>
      <c r="H714" s="13"/>
      <c r="I714" s="14"/>
      <c r="J714" s="21"/>
      <c r="K714" s="21"/>
      <c r="L714" s="21"/>
      <c r="M714" s="22"/>
      <c r="N714" s="21"/>
      <c r="O714" s="21"/>
      <c r="P714" s="24"/>
    </row>
    <row r="715" ht="16.5" customHeight="1">
      <c r="A715" s="21"/>
      <c r="B715" s="4"/>
      <c r="D715" s="14"/>
      <c r="E715" s="3"/>
      <c r="F715" s="3"/>
      <c r="G715" s="9"/>
      <c r="H715" s="13"/>
      <c r="I715" s="14"/>
      <c r="J715" s="21"/>
      <c r="K715" s="21"/>
      <c r="L715" s="21"/>
      <c r="M715" s="22"/>
      <c r="N715" s="21"/>
      <c r="O715" s="21"/>
      <c r="P715" s="24"/>
    </row>
    <row r="716" ht="16.5" customHeight="1">
      <c r="A716" s="21"/>
      <c r="B716" s="4"/>
      <c r="D716" s="14"/>
      <c r="E716" s="3"/>
      <c r="F716" s="3"/>
      <c r="G716" s="9"/>
      <c r="H716" s="13"/>
      <c r="I716" s="14"/>
      <c r="J716" s="21"/>
      <c r="K716" s="21"/>
      <c r="L716" s="21"/>
      <c r="M716" s="22"/>
      <c r="N716" s="21"/>
      <c r="O716" s="21"/>
      <c r="P716" s="24"/>
    </row>
    <row r="717" ht="16.5" customHeight="1">
      <c r="A717" s="21"/>
      <c r="B717" s="4"/>
      <c r="D717" s="14"/>
      <c r="E717" s="3"/>
      <c r="F717" s="3"/>
      <c r="G717" s="9"/>
      <c r="H717" s="13"/>
      <c r="I717" s="14"/>
      <c r="J717" s="21"/>
      <c r="K717" s="21"/>
      <c r="L717" s="21"/>
      <c r="M717" s="22"/>
      <c r="N717" s="21"/>
      <c r="O717" s="21"/>
      <c r="P717" s="24"/>
    </row>
    <row r="718" ht="16.5" customHeight="1">
      <c r="A718" s="21"/>
      <c r="B718" s="4"/>
      <c r="D718" s="14"/>
      <c r="E718" s="3"/>
      <c r="F718" s="3"/>
      <c r="G718" s="9"/>
      <c r="H718" s="13"/>
      <c r="I718" s="14"/>
      <c r="J718" s="21"/>
      <c r="K718" s="21"/>
      <c r="L718" s="21"/>
      <c r="M718" s="22"/>
      <c r="N718" s="21"/>
      <c r="O718" s="21"/>
      <c r="P718" s="24"/>
    </row>
    <row r="719" ht="16.5" customHeight="1">
      <c r="A719" s="21"/>
      <c r="B719" s="4"/>
      <c r="D719" s="14"/>
      <c r="E719" s="3"/>
      <c r="F719" s="3"/>
      <c r="G719" s="9"/>
      <c r="H719" s="13"/>
      <c r="I719" s="14"/>
      <c r="J719" s="21"/>
      <c r="K719" s="21"/>
      <c r="L719" s="21"/>
      <c r="M719" s="22"/>
      <c r="N719" s="21"/>
      <c r="O719" s="21"/>
      <c r="P719" s="24"/>
    </row>
    <row r="720" ht="16.5" customHeight="1">
      <c r="A720" s="21"/>
      <c r="B720" s="4"/>
      <c r="D720" s="14"/>
      <c r="E720" s="3"/>
      <c r="F720" s="3"/>
      <c r="G720" s="9"/>
      <c r="H720" s="13"/>
      <c r="I720" s="14"/>
      <c r="J720" s="21"/>
      <c r="K720" s="21"/>
      <c r="L720" s="21"/>
      <c r="M720" s="22"/>
      <c r="N720" s="21"/>
      <c r="O720" s="21"/>
      <c r="P720" s="24"/>
    </row>
    <row r="721" ht="16.5" customHeight="1">
      <c r="A721" s="21"/>
      <c r="B721" s="4"/>
      <c r="D721" s="14"/>
      <c r="E721" s="3"/>
      <c r="F721" s="3"/>
      <c r="G721" s="9"/>
      <c r="H721" s="13"/>
      <c r="I721" s="14"/>
      <c r="J721" s="21"/>
      <c r="K721" s="21"/>
      <c r="L721" s="21"/>
      <c r="M721" s="22"/>
      <c r="N721" s="21"/>
      <c r="O721" s="21"/>
      <c r="P721" s="24"/>
    </row>
    <row r="722" ht="16.5" customHeight="1">
      <c r="A722" s="21"/>
      <c r="B722" s="4"/>
      <c r="D722" s="14"/>
      <c r="E722" s="3"/>
      <c r="F722" s="3"/>
      <c r="G722" s="9"/>
      <c r="H722" s="13"/>
      <c r="I722" s="14"/>
      <c r="J722" s="21"/>
      <c r="K722" s="21"/>
      <c r="L722" s="21"/>
      <c r="M722" s="22"/>
      <c r="N722" s="21"/>
      <c r="O722" s="21"/>
      <c r="P722" s="24"/>
    </row>
    <row r="723" ht="16.5" customHeight="1">
      <c r="A723" s="21"/>
      <c r="B723" s="4"/>
      <c r="D723" s="14"/>
      <c r="E723" s="3"/>
      <c r="F723" s="3"/>
      <c r="G723" s="9"/>
      <c r="H723" s="13"/>
      <c r="I723" s="14"/>
      <c r="J723" s="21"/>
      <c r="K723" s="21"/>
      <c r="L723" s="21"/>
      <c r="M723" s="22"/>
      <c r="N723" s="21"/>
      <c r="O723" s="21"/>
      <c r="P723" s="24"/>
    </row>
    <row r="724" ht="16.5" customHeight="1">
      <c r="A724" s="21"/>
      <c r="B724" s="4"/>
      <c r="D724" s="14"/>
      <c r="E724" s="3"/>
      <c r="F724" s="3"/>
      <c r="G724" s="9"/>
      <c r="H724" s="13"/>
      <c r="I724" s="14"/>
      <c r="J724" s="21"/>
      <c r="K724" s="21"/>
      <c r="L724" s="21"/>
      <c r="M724" s="22"/>
      <c r="N724" s="21"/>
      <c r="O724" s="21"/>
      <c r="P724" s="24"/>
    </row>
    <row r="725" ht="16.5" customHeight="1">
      <c r="A725" s="21"/>
      <c r="B725" s="4"/>
      <c r="D725" s="14"/>
      <c r="E725" s="3"/>
      <c r="F725" s="3"/>
      <c r="G725" s="9"/>
      <c r="H725" s="13"/>
      <c r="I725" s="14"/>
      <c r="J725" s="21"/>
      <c r="K725" s="21"/>
      <c r="L725" s="21"/>
      <c r="M725" s="22"/>
      <c r="N725" s="21"/>
      <c r="O725" s="21"/>
      <c r="P725" s="24"/>
    </row>
    <row r="726" ht="16.5" customHeight="1">
      <c r="A726" s="21"/>
      <c r="B726" s="4"/>
      <c r="D726" s="14"/>
      <c r="E726" s="3"/>
      <c r="F726" s="3"/>
      <c r="G726" s="9"/>
      <c r="H726" s="13"/>
      <c r="I726" s="14"/>
      <c r="J726" s="21"/>
      <c r="K726" s="21"/>
      <c r="L726" s="21"/>
      <c r="M726" s="22"/>
      <c r="N726" s="21"/>
      <c r="O726" s="21"/>
      <c r="P726" s="24"/>
    </row>
    <row r="727" ht="16.5" customHeight="1">
      <c r="A727" s="21"/>
      <c r="B727" s="4"/>
      <c r="D727" s="14"/>
      <c r="E727" s="3"/>
      <c r="F727" s="3"/>
      <c r="G727" s="9"/>
      <c r="H727" s="13"/>
      <c r="I727" s="14"/>
      <c r="J727" s="21"/>
      <c r="K727" s="21"/>
      <c r="L727" s="21"/>
      <c r="M727" s="22"/>
      <c r="N727" s="21"/>
      <c r="O727" s="21"/>
      <c r="P727" s="24"/>
    </row>
    <row r="728" ht="16.5" customHeight="1">
      <c r="A728" s="21"/>
      <c r="B728" s="4"/>
      <c r="D728" s="14"/>
      <c r="E728" s="3"/>
      <c r="F728" s="3"/>
      <c r="G728" s="9"/>
      <c r="H728" s="13"/>
      <c r="I728" s="14"/>
      <c r="J728" s="21"/>
      <c r="K728" s="21"/>
      <c r="L728" s="21"/>
      <c r="M728" s="22"/>
      <c r="N728" s="21"/>
      <c r="O728" s="21"/>
      <c r="P728" s="24"/>
    </row>
    <row r="729" ht="16.5" customHeight="1">
      <c r="A729" s="21"/>
      <c r="B729" s="4"/>
      <c r="D729" s="14"/>
      <c r="E729" s="3"/>
      <c r="F729" s="3"/>
      <c r="G729" s="9"/>
      <c r="H729" s="13"/>
      <c r="I729" s="14"/>
      <c r="J729" s="21"/>
      <c r="K729" s="21"/>
      <c r="L729" s="21"/>
      <c r="M729" s="22"/>
      <c r="N729" s="21"/>
      <c r="O729" s="21"/>
      <c r="P729" s="24"/>
    </row>
    <row r="730" ht="16.5" customHeight="1">
      <c r="A730" s="21"/>
      <c r="B730" s="4"/>
      <c r="D730" s="14"/>
      <c r="E730" s="3"/>
      <c r="F730" s="3"/>
      <c r="G730" s="9"/>
      <c r="H730" s="13"/>
      <c r="I730" s="14"/>
      <c r="J730" s="21"/>
      <c r="K730" s="21"/>
      <c r="L730" s="21"/>
      <c r="M730" s="22"/>
      <c r="N730" s="21"/>
      <c r="O730" s="21"/>
      <c r="P730" s="24"/>
    </row>
    <row r="731" ht="16.5" customHeight="1">
      <c r="A731" s="21"/>
      <c r="B731" s="4"/>
      <c r="D731" s="14"/>
      <c r="E731" s="3"/>
      <c r="F731" s="3"/>
      <c r="G731" s="9"/>
      <c r="H731" s="13"/>
      <c r="I731" s="14"/>
      <c r="J731" s="21"/>
      <c r="K731" s="21"/>
      <c r="L731" s="21"/>
      <c r="M731" s="22"/>
      <c r="N731" s="21"/>
      <c r="O731" s="21"/>
      <c r="P731" s="24"/>
    </row>
    <row r="732" ht="16.5" customHeight="1">
      <c r="A732" s="21"/>
      <c r="B732" s="4"/>
      <c r="D732" s="14"/>
      <c r="E732" s="3"/>
      <c r="F732" s="3"/>
      <c r="G732" s="9"/>
      <c r="H732" s="13"/>
      <c r="I732" s="14"/>
      <c r="J732" s="21"/>
      <c r="K732" s="21"/>
      <c r="L732" s="21"/>
      <c r="M732" s="22"/>
      <c r="N732" s="21"/>
      <c r="O732" s="21"/>
      <c r="P732" s="24"/>
    </row>
    <row r="733" ht="16.5" customHeight="1">
      <c r="A733" s="21"/>
      <c r="B733" s="4"/>
      <c r="D733" s="14"/>
      <c r="E733" s="3"/>
      <c r="F733" s="3"/>
      <c r="G733" s="9"/>
      <c r="H733" s="13"/>
      <c r="I733" s="14"/>
      <c r="J733" s="21"/>
      <c r="K733" s="21"/>
      <c r="L733" s="21"/>
      <c r="M733" s="22"/>
      <c r="N733" s="21"/>
      <c r="O733" s="21"/>
      <c r="P733" s="24"/>
    </row>
    <row r="734" ht="16.5" customHeight="1">
      <c r="A734" s="21"/>
      <c r="B734" s="4"/>
      <c r="D734" s="14"/>
      <c r="E734" s="3"/>
      <c r="F734" s="3"/>
      <c r="G734" s="9"/>
      <c r="H734" s="13"/>
      <c r="I734" s="14"/>
      <c r="J734" s="21"/>
      <c r="K734" s="21"/>
      <c r="L734" s="21"/>
      <c r="M734" s="22"/>
      <c r="N734" s="21"/>
      <c r="O734" s="21"/>
      <c r="P734" s="24"/>
    </row>
    <row r="735" ht="16.5" customHeight="1">
      <c r="A735" s="21"/>
      <c r="B735" s="4"/>
      <c r="D735" s="14"/>
      <c r="E735" s="3"/>
      <c r="F735" s="3"/>
      <c r="G735" s="9"/>
      <c r="H735" s="13"/>
      <c r="I735" s="14"/>
      <c r="J735" s="21"/>
      <c r="K735" s="21"/>
      <c r="L735" s="21"/>
      <c r="M735" s="22"/>
      <c r="N735" s="21"/>
      <c r="O735" s="21"/>
      <c r="P735" s="24"/>
    </row>
    <row r="736" ht="16.5" customHeight="1">
      <c r="A736" s="21"/>
      <c r="B736" s="4"/>
      <c r="D736" s="14"/>
      <c r="E736" s="3"/>
      <c r="F736" s="3"/>
      <c r="G736" s="9"/>
      <c r="H736" s="13"/>
      <c r="I736" s="14"/>
      <c r="J736" s="21"/>
      <c r="K736" s="21"/>
      <c r="L736" s="21"/>
      <c r="M736" s="22"/>
      <c r="N736" s="21"/>
      <c r="O736" s="21"/>
      <c r="P736" s="24"/>
    </row>
    <row r="737" ht="16.5" customHeight="1">
      <c r="A737" s="21"/>
      <c r="B737" s="4"/>
      <c r="D737" s="14"/>
      <c r="E737" s="3"/>
      <c r="F737" s="3"/>
      <c r="G737" s="9"/>
      <c r="H737" s="13"/>
      <c r="I737" s="14"/>
      <c r="J737" s="21"/>
      <c r="K737" s="21"/>
      <c r="L737" s="21"/>
      <c r="M737" s="22"/>
      <c r="N737" s="21"/>
      <c r="O737" s="21"/>
      <c r="P737" s="24"/>
    </row>
    <row r="738" ht="16.5" customHeight="1">
      <c r="A738" s="21"/>
      <c r="B738" s="4"/>
      <c r="D738" s="14"/>
      <c r="E738" s="3"/>
      <c r="F738" s="3"/>
      <c r="G738" s="9"/>
      <c r="H738" s="13"/>
      <c r="I738" s="14"/>
      <c r="J738" s="21"/>
      <c r="K738" s="21"/>
      <c r="L738" s="21"/>
      <c r="M738" s="22"/>
      <c r="N738" s="21"/>
      <c r="O738" s="21"/>
      <c r="P738" s="24"/>
    </row>
    <row r="739" ht="16.5" customHeight="1">
      <c r="A739" s="21"/>
      <c r="B739" s="4"/>
      <c r="D739" s="14"/>
      <c r="E739" s="3"/>
      <c r="F739" s="3"/>
      <c r="G739" s="9"/>
      <c r="H739" s="13"/>
      <c r="I739" s="14"/>
      <c r="J739" s="21"/>
      <c r="K739" s="21"/>
      <c r="L739" s="21"/>
      <c r="M739" s="22"/>
      <c r="N739" s="21"/>
      <c r="O739" s="21"/>
      <c r="P739" s="24"/>
    </row>
    <row r="740" ht="16.5" customHeight="1">
      <c r="A740" s="21"/>
      <c r="B740" s="4"/>
      <c r="D740" s="14"/>
      <c r="E740" s="3"/>
      <c r="F740" s="3"/>
      <c r="G740" s="9"/>
      <c r="H740" s="13"/>
      <c r="I740" s="14"/>
      <c r="J740" s="21"/>
      <c r="K740" s="21"/>
      <c r="L740" s="21"/>
      <c r="M740" s="22"/>
      <c r="N740" s="21"/>
      <c r="O740" s="21"/>
      <c r="P740" s="24"/>
    </row>
    <row r="741" ht="16.5" customHeight="1">
      <c r="A741" s="21"/>
      <c r="B741" s="4"/>
      <c r="D741" s="14"/>
      <c r="E741" s="3"/>
      <c r="F741" s="3"/>
      <c r="G741" s="9"/>
      <c r="H741" s="13"/>
      <c r="I741" s="14"/>
      <c r="J741" s="21"/>
      <c r="K741" s="21"/>
      <c r="L741" s="21"/>
      <c r="M741" s="22"/>
      <c r="N741" s="21"/>
      <c r="O741" s="21"/>
      <c r="P741" s="24"/>
    </row>
    <row r="742" ht="16.5" customHeight="1">
      <c r="A742" s="21"/>
      <c r="B742" s="4"/>
      <c r="D742" s="14"/>
      <c r="E742" s="3"/>
      <c r="F742" s="3"/>
      <c r="G742" s="9"/>
      <c r="H742" s="13"/>
      <c r="I742" s="14"/>
      <c r="J742" s="21"/>
      <c r="K742" s="21"/>
      <c r="L742" s="21"/>
      <c r="M742" s="22"/>
      <c r="N742" s="21"/>
      <c r="O742" s="21"/>
      <c r="P742" s="24"/>
    </row>
    <row r="743" ht="16.5" customHeight="1">
      <c r="A743" s="21"/>
      <c r="B743" s="4"/>
      <c r="D743" s="14"/>
      <c r="E743" s="3"/>
      <c r="F743" s="3"/>
      <c r="G743" s="9"/>
      <c r="H743" s="13"/>
      <c r="I743" s="14"/>
      <c r="J743" s="21"/>
      <c r="K743" s="21"/>
      <c r="L743" s="21"/>
      <c r="M743" s="22"/>
      <c r="N743" s="21"/>
      <c r="O743" s="21"/>
      <c r="P743" s="24"/>
    </row>
    <row r="744" ht="16.5" customHeight="1">
      <c r="A744" s="21"/>
      <c r="B744" s="4"/>
      <c r="D744" s="14"/>
      <c r="E744" s="3"/>
      <c r="F744" s="3"/>
      <c r="G744" s="9"/>
      <c r="H744" s="13"/>
      <c r="I744" s="14"/>
      <c r="J744" s="21"/>
      <c r="K744" s="21"/>
      <c r="L744" s="21"/>
      <c r="M744" s="22"/>
      <c r="N744" s="21"/>
      <c r="O744" s="21"/>
      <c r="P744" s="24"/>
    </row>
    <row r="745" ht="16.5" customHeight="1">
      <c r="A745" s="21"/>
      <c r="B745" s="4"/>
      <c r="D745" s="14"/>
      <c r="E745" s="3"/>
      <c r="F745" s="3"/>
      <c r="G745" s="9"/>
      <c r="H745" s="13"/>
      <c r="I745" s="14"/>
      <c r="J745" s="21"/>
      <c r="K745" s="21"/>
      <c r="L745" s="21"/>
      <c r="M745" s="22"/>
      <c r="N745" s="21"/>
      <c r="O745" s="21"/>
      <c r="P745" s="24"/>
    </row>
    <row r="746" ht="16.5" customHeight="1">
      <c r="A746" s="21"/>
      <c r="B746" s="4"/>
      <c r="D746" s="14"/>
      <c r="E746" s="3"/>
      <c r="F746" s="3"/>
      <c r="G746" s="9"/>
      <c r="H746" s="13"/>
      <c r="I746" s="14"/>
      <c r="J746" s="21"/>
      <c r="K746" s="21"/>
      <c r="L746" s="21"/>
      <c r="M746" s="22"/>
      <c r="N746" s="21"/>
      <c r="O746" s="21"/>
      <c r="P746" s="24"/>
    </row>
    <row r="747" ht="16.5" customHeight="1">
      <c r="A747" s="21"/>
      <c r="B747" s="4"/>
      <c r="D747" s="14"/>
      <c r="E747" s="3"/>
      <c r="F747" s="3"/>
      <c r="G747" s="9"/>
      <c r="H747" s="13"/>
      <c r="I747" s="14"/>
      <c r="J747" s="21"/>
      <c r="K747" s="21"/>
      <c r="L747" s="21"/>
      <c r="M747" s="22"/>
      <c r="N747" s="21"/>
      <c r="O747" s="21"/>
      <c r="P747" s="24"/>
    </row>
    <row r="748" ht="16.5" customHeight="1">
      <c r="A748" s="21"/>
      <c r="B748" s="4"/>
      <c r="D748" s="14"/>
      <c r="E748" s="3"/>
      <c r="F748" s="3"/>
      <c r="G748" s="9"/>
      <c r="H748" s="13"/>
      <c r="I748" s="14"/>
      <c r="J748" s="21"/>
      <c r="K748" s="21"/>
      <c r="L748" s="21"/>
      <c r="M748" s="22"/>
      <c r="N748" s="21"/>
      <c r="O748" s="21"/>
      <c r="P748" s="24"/>
    </row>
    <row r="749" ht="16.5" customHeight="1">
      <c r="A749" s="21"/>
      <c r="B749" s="4"/>
      <c r="D749" s="14"/>
      <c r="E749" s="3"/>
      <c r="F749" s="3"/>
      <c r="G749" s="9"/>
      <c r="H749" s="13"/>
      <c r="I749" s="14"/>
      <c r="J749" s="21"/>
      <c r="K749" s="21"/>
      <c r="L749" s="21"/>
      <c r="M749" s="22"/>
      <c r="N749" s="21"/>
      <c r="O749" s="21"/>
      <c r="P749" s="24"/>
    </row>
    <row r="750" ht="16.5" customHeight="1">
      <c r="A750" s="21"/>
      <c r="B750" s="4"/>
      <c r="D750" s="14"/>
      <c r="E750" s="3"/>
      <c r="F750" s="3"/>
      <c r="G750" s="9"/>
      <c r="H750" s="13"/>
      <c r="I750" s="14"/>
      <c r="J750" s="21"/>
      <c r="K750" s="21"/>
      <c r="L750" s="21"/>
      <c r="M750" s="22"/>
      <c r="N750" s="21"/>
      <c r="O750" s="21"/>
      <c r="P750" s="24"/>
    </row>
    <row r="751" ht="16.5" customHeight="1">
      <c r="A751" s="21"/>
      <c r="B751" s="4"/>
      <c r="D751" s="14"/>
      <c r="E751" s="3"/>
      <c r="F751" s="3"/>
      <c r="G751" s="9"/>
      <c r="H751" s="13"/>
      <c r="I751" s="14"/>
      <c r="J751" s="21"/>
      <c r="K751" s="21"/>
      <c r="L751" s="21"/>
      <c r="M751" s="22"/>
      <c r="N751" s="21"/>
      <c r="O751" s="21"/>
      <c r="P751" s="24"/>
    </row>
    <row r="752" ht="16.5" customHeight="1">
      <c r="A752" s="21"/>
      <c r="B752" s="4"/>
      <c r="D752" s="14"/>
      <c r="E752" s="3"/>
      <c r="F752" s="3"/>
      <c r="G752" s="9"/>
      <c r="H752" s="13"/>
      <c r="I752" s="14"/>
      <c r="J752" s="21"/>
      <c r="K752" s="21"/>
      <c r="L752" s="21"/>
      <c r="M752" s="22"/>
      <c r="N752" s="21"/>
      <c r="O752" s="21"/>
      <c r="P752" s="24"/>
    </row>
    <row r="753" ht="16.5" customHeight="1">
      <c r="A753" s="21"/>
      <c r="B753" s="4"/>
      <c r="D753" s="14"/>
      <c r="E753" s="3"/>
      <c r="F753" s="3"/>
      <c r="G753" s="9"/>
      <c r="H753" s="13"/>
      <c r="I753" s="14"/>
      <c r="J753" s="21"/>
      <c r="K753" s="21"/>
      <c r="L753" s="21"/>
      <c r="M753" s="22"/>
      <c r="N753" s="21"/>
      <c r="O753" s="21"/>
      <c r="P753" s="24"/>
    </row>
    <row r="754" ht="16.5" customHeight="1">
      <c r="A754" s="21"/>
      <c r="B754" s="4"/>
      <c r="D754" s="14"/>
      <c r="E754" s="3"/>
      <c r="F754" s="3"/>
      <c r="G754" s="9"/>
      <c r="H754" s="13"/>
      <c r="I754" s="14"/>
      <c r="J754" s="21"/>
      <c r="K754" s="21"/>
      <c r="L754" s="21"/>
      <c r="M754" s="22"/>
      <c r="N754" s="21"/>
      <c r="O754" s="21"/>
      <c r="P754" s="24"/>
    </row>
    <row r="755" ht="16.5" customHeight="1">
      <c r="A755" s="21"/>
      <c r="B755" s="4"/>
      <c r="D755" s="14"/>
      <c r="E755" s="3"/>
      <c r="F755" s="3"/>
      <c r="G755" s="9"/>
      <c r="H755" s="13"/>
      <c r="I755" s="14"/>
      <c r="J755" s="21"/>
      <c r="K755" s="21"/>
      <c r="L755" s="21"/>
      <c r="M755" s="22"/>
      <c r="N755" s="21"/>
      <c r="O755" s="21"/>
      <c r="P755" s="24"/>
    </row>
    <row r="756" ht="16.5" customHeight="1">
      <c r="A756" s="21"/>
      <c r="B756" s="4"/>
      <c r="D756" s="14"/>
      <c r="E756" s="3"/>
      <c r="F756" s="3"/>
      <c r="G756" s="9"/>
      <c r="H756" s="13"/>
      <c r="I756" s="14"/>
      <c r="J756" s="21"/>
      <c r="K756" s="21"/>
      <c r="L756" s="21"/>
      <c r="M756" s="22"/>
      <c r="N756" s="21"/>
      <c r="O756" s="21"/>
      <c r="P756" s="24"/>
    </row>
    <row r="757" ht="16.5" customHeight="1">
      <c r="A757" s="21"/>
      <c r="B757" s="4"/>
      <c r="D757" s="14"/>
      <c r="E757" s="3"/>
      <c r="F757" s="3"/>
      <c r="G757" s="9"/>
      <c r="H757" s="13"/>
      <c r="I757" s="14"/>
      <c r="J757" s="21"/>
      <c r="K757" s="21"/>
      <c r="L757" s="21"/>
      <c r="M757" s="22"/>
      <c r="N757" s="21"/>
      <c r="O757" s="21"/>
      <c r="P757" s="24"/>
    </row>
    <row r="758" ht="16.5" customHeight="1">
      <c r="A758" s="21"/>
      <c r="B758" s="4"/>
      <c r="D758" s="14"/>
      <c r="E758" s="3"/>
      <c r="F758" s="3"/>
      <c r="G758" s="9"/>
      <c r="H758" s="13"/>
      <c r="I758" s="14"/>
      <c r="J758" s="21"/>
      <c r="K758" s="21"/>
      <c r="L758" s="21"/>
      <c r="M758" s="22"/>
      <c r="N758" s="21"/>
      <c r="O758" s="21"/>
      <c r="P758" s="24"/>
    </row>
    <row r="759" ht="16.5" customHeight="1">
      <c r="A759" s="21"/>
      <c r="B759" s="4"/>
      <c r="D759" s="14"/>
      <c r="E759" s="3"/>
      <c r="F759" s="3"/>
      <c r="G759" s="9"/>
      <c r="H759" s="13"/>
      <c r="I759" s="14"/>
      <c r="J759" s="21"/>
      <c r="K759" s="21"/>
      <c r="L759" s="21"/>
      <c r="M759" s="22"/>
      <c r="N759" s="21"/>
      <c r="O759" s="21"/>
      <c r="P759" s="24"/>
    </row>
    <row r="760" ht="16.5" customHeight="1">
      <c r="A760" s="21"/>
      <c r="B760" s="4"/>
      <c r="D760" s="14"/>
      <c r="E760" s="3"/>
      <c r="F760" s="3"/>
      <c r="G760" s="9"/>
      <c r="H760" s="13"/>
      <c r="I760" s="14"/>
      <c r="J760" s="21"/>
      <c r="K760" s="21"/>
      <c r="L760" s="21"/>
      <c r="M760" s="22"/>
      <c r="N760" s="21"/>
      <c r="O760" s="21"/>
      <c r="P760" s="24"/>
    </row>
    <row r="761" ht="16.5" customHeight="1">
      <c r="A761" s="21"/>
      <c r="B761" s="4"/>
      <c r="D761" s="14"/>
      <c r="E761" s="3"/>
      <c r="F761" s="3"/>
      <c r="G761" s="9"/>
      <c r="H761" s="13"/>
      <c r="I761" s="14"/>
      <c r="J761" s="21"/>
      <c r="K761" s="21"/>
      <c r="L761" s="21"/>
      <c r="M761" s="22"/>
      <c r="N761" s="21"/>
      <c r="O761" s="21"/>
      <c r="P761" s="24"/>
    </row>
    <row r="762" ht="16.5" customHeight="1">
      <c r="A762" s="21"/>
      <c r="B762" s="4"/>
      <c r="D762" s="14"/>
      <c r="E762" s="3"/>
      <c r="F762" s="3"/>
      <c r="G762" s="9"/>
      <c r="H762" s="13"/>
      <c r="I762" s="14"/>
      <c r="J762" s="21"/>
      <c r="K762" s="21"/>
      <c r="L762" s="21"/>
      <c r="M762" s="22"/>
      <c r="N762" s="21"/>
      <c r="O762" s="21"/>
      <c r="P762" s="24"/>
    </row>
    <row r="763" ht="16.5" customHeight="1">
      <c r="A763" s="21"/>
      <c r="B763" s="4"/>
      <c r="D763" s="14"/>
      <c r="E763" s="3"/>
      <c r="F763" s="3"/>
      <c r="G763" s="9"/>
      <c r="H763" s="13"/>
      <c r="I763" s="14"/>
      <c r="J763" s="21"/>
      <c r="K763" s="21"/>
      <c r="L763" s="21"/>
      <c r="M763" s="22"/>
      <c r="N763" s="21"/>
      <c r="O763" s="21"/>
      <c r="P763" s="24"/>
    </row>
    <row r="764" ht="16.5" customHeight="1">
      <c r="A764" s="21"/>
      <c r="B764" s="4"/>
      <c r="D764" s="14"/>
      <c r="E764" s="3"/>
      <c r="F764" s="3"/>
      <c r="G764" s="9"/>
      <c r="H764" s="13"/>
      <c r="I764" s="14"/>
      <c r="J764" s="21"/>
      <c r="K764" s="21"/>
      <c r="L764" s="21"/>
      <c r="M764" s="22"/>
      <c r="N764" s="21"/>
      <c r="O764" s="21"/>
      <c r="P764" s="24"/>
    </row>
    <row r="765" ht="16.5" customHeight="1">
      <c r="A765" s="21"/>
      <c r="B765" s="4"/>
      <c r="D765" s="14"/>
      <c r="E765" s="3"/>
      <c r="F765" s="3"/>
      <c r="G765" s="9"/>
      <c r="H765" s="13"/>
      <c r="I765" s="14"/>
      <c r="J765" s="21"/>
      <c r="K765" s="21"/>
      <c r="L765" s="21"/>
      <c r="M765" s="22"/>
      <c r="N765" s="21"/>
      <c r="O765" s="21"/>
      <c r="P765" s="24"/>
    </row>
    <row r="766" ht="16.5" customHeight="1">
      <c r="A766" s="21"/>
      <c r="B766" s="4"/>
      <c r="D766" s="14"/>
      <c r="E766" s="3"/>
      <c r="F766" s="3"/>
      <c r="G766" s="9"/>
      <c r="H766" s="13"/>
      <c r="I766" s="14"/>
      <c r="J766" s="21"/>
      <c r="K766" s="21"/>
      <c r="L766" s="21"/>
      <c r="M766" s="22"/>
      <c r="N766" s="21"/>
      <c r="O766" s="21"/>
      <c r="P766" s="24"/>
    </row>
    <row r="767" ht="16.5" customHeight="1">
      <c r="A767" s="21"/>
      <c r="B767" s="4"/>
      <c r="D767" s="14"/>
      <c r="E767" s="3"/>
      <c r="F767" s="3"/>
      <c r="G767" s="9"/>
      <c r="H767" s="13"/>
      <c r="I767" s="14"/>
      <c r="J767" s="21"/>
      <c r="K767" s="21"/>
      <c r="L767" s="21"/>
      <c r="M767" s="22"/>
      <c r="N767" s="21"/>
      <c r="O767" s="21"/>
      <c r="P767" s="24"/>
    </row>
    <row r="768" ht="16.5" customHeight="1">
      <c r="A768" s="21"/>
      <c r="B768" s="4"/>
      <c r="D768" s="14"/>
      <c r="E768" s="3"/>
      <c r="F768" s="3"/>
      <c r="G768" s="9"/>
      <c r="H768" s="13"/>
      <c r="I768" s="14"/>
      <c r="J768" s="21"/>
      <c r="K768" s="21"/>
      <c r="L768" s="21"/>
      <c r="M768" s="22"/>
      <c r="N768" s="21"/>
      <c r="O768" s="21"/>
      <c r="P768" s="24"/>
    </row>
    <row r="769" ht="16.5" customHeight="1">
      <c r="A769" s="21"/>
      <c r="B769" s="4"/>
      <c r="D769" s="14"/>
      <c r="E769" s="3"/>
      <c r="F769" s="3"/>
      <c r="G769" s="9"/>
      <c r="H769" s="13"/>
      <c r="I769" s="14"/>
      <c r="J769" s="21"/>
      <c r="K769" s="21"/>
      <c r="L769" s="21"/>
      <c r="M769" s="22"/>
      <c r="N769" s="21"/>
      <c r="O769" s="21"/>
      <c r="P769" s="24"/>
    </row>
    <row r="770" ht="16.5" customHeight="1">
      <c r="A770" s="21"/>
      <c r="B770" s="4"/>
      <c r="D770" s="14"/>
      <c r="E770" s="3"/>
      <c r="F770" s="3"/>
      <c r="G770" s="9"/>
      <c r="H770" s="13"/>
      <c r="I770" s="14"/>
      <c r="J770" s="21"/>
      <c r="K770" s="21"/>
      <c r="L770" s="21"/>
      <c r="M770" s="22"/>
      <c r="N770" s="21"/>
      <c r="O770" s="21"/>
      <c r="P770" s="24"/>
    </row>
    <row r="771" ht="16.5" customHeight="1">
      <c r="A771" s="21"/>
      <c r="B771" s="4"/>
      <c r="D771" s="14"/>
      <c r="E771" s="3"/>
      <c r="F771" s="3"/>
      <c r="G771" s="9"/>
      <c r="H771" s="13"/>
      <c r="I771" s="14"/>
      <c r="J771" s="21"/>
      <c r="K771" s="21"/>
      <c r="L771" s="21"/>
      <c r="M771" s="22"/>
      <c r="N771" s="21"/>
      <c r="O771" s="21"/>
      <c r="P771" s="24"/>
    </row>
    <row r="772" ht="16.5" customHeight="1">
      <c r="A772" s="21"/>
      <c r="B772" s="4"/>
      <c r="D772" s="14"/>
      <c r="E772" s="3"/>
      <c r="F772" s="3"/>
      <c r="G772" s="9"/>
      <c r="H772" s="13"/>
      <c r="I772" s="14"/>
      <c r="J772" s="21"/>
      <c r="K772" s="21"/>
      <c r="L772" s="21"/>
      <c r="M772" s="22"/>
      <c r="N772" s="21"/>
      <c r="O772" s="21"/>
      <c r="P772" s="24"/>
    </row>
    <row r="773" ht="16.5" customHeight="1">
      <c r="A773" s="21"/>
      <c r="B773" s="4"/>
      <c r="D773" s="14"/>
      <c r="E773" s="3"/>
      <c r="F773" s="3"/>
      <c r="G773" s="9"/>
      <c r="H773" s="13"/>
      <c r="I773" s="14"/>
      <c r="J773" s="21"/>
      <c r="K773" s="21"/>
      <c r="L773" s="21"/>
      <c r="M773" s="22"/>
      <c r="N773" s="21"/>
      <c r="O773" s="21"/>
      <c r="P773" s="24"/>
    </row>
    <row r="774" ht="16.5" customHeight="1">
      <c r="A774" s="21"/>
      <c r="B774" s="4"/>
      <c r="D774" s="14"/>
      <c r="E774" s="3"/>
      <c r="F774" s="3"/>
      <c r="G774" s="9"/>
      <c r="H774" s="13"/>
      <c r="I774" s="14"/>
      <c r="J774" s="21"/>
      <c r="K774" s="21"/>
      <c r="L774" s="21"/>
      <c r="M774" s="22"/>
      <c r="N774" s="21"/>
      <c r="O774" s="21"/>
      <c r="P774" s="24"/>
    </row>
    <row r="775" ht="16.5" customHeight="1">
      <c r="A775" s="21"/>
      <c r="B775" s="4"/>
      <c r="D775" s="14"/>
      <c r="E775" s="3"/>
      <c r="F775" s="3"/>
      <c r="G775" s="9"/>
      <c r="H775" s="13"/>
      <c r="I775" s="14"/>
      <c r="J775" s="21"/>
      <c r="K775" s="21"/>
      <c r="L775" s="21"/>
      <c r="M775" s="22"/>
      <c r="N775" s="21"/>
      <c r="O775" s="21"/>
      <c r="P775" s="24"/>
    </row>
    <row r="776" ht="16.5" customHeight="1">
      <c r="A776" s="21"/>
      <c r="B776" s="4"/>
      <c r="D776" s="14"/>
      <c r="E776" s="3"/>
      <c r="F776" s="3"/>
      <c r="G776" s="9"/>
      <c r="H776" s="13"/>
      <c r="I776" s="14"/>
      <c r="J776" s="21"/>
      <c r="K776" s="21"/>
      <c r="L776" s="21"/>
      <c r="M776" s="22"/>
      <c r="N776" s="21"/>
      <c r="O776" s="21"/>
      <c r="P776" s="24"/>
    </row>
    <row r="777" ht="16.5" customHeight="1">
      <c r="A777" s="21"/>
      <c r="B777" s="4"/>
      <c r="D777" s="14"/>
      <c r="E777" s="3"/>
      <c r="F777" s="3"/>
      <c r="G777" s="9"/>
      <c r="H777" s="13"/>
      <c r="I777" s="14"/>
      <c r="J777" s="21"/>
      <c r="K777" s="21"/>
      <c r="L777" s="21"/>
      <c r="M777" s="22"/>
      <c r="N777" s="21"/>
      <c r="O777" s="21"/>
      <c r="P777" s="24"/>
    </row>
    <row r="778" ht="16.5" customHeight="1">
      <c r="A778" s="21"/>
      <c r="B778" s="4"/>
      <c r="D778" s="14"/>
      <c r="E778" s="3"/>
      <c r="F778" s="3"/>
      <c r="G778" s="9"/>
      <c r="H778" s="13"/>
      <c r="I778" s="14"/>
      <c r="J778" s="21"/>
      <c r="K778" s="21"/>
      <c r="L778" s="21"/>
      <c r="M778" s="22"/>
      <c r="N778" s="21"/>
      <c r="O778" s="21"/>
      <c r="P778" s="24"/>
    </row>
    <row r="779" ht="16.5" customHeight="1">
      <c r="A779" s="21"/>
      <c r="B779" s="4"/>
      <c r="D779" s="14"/>
      <c r="E779" s="3"/>
      <c r="F779" s="3"/>
      <c r="G779" s="9"/>
      <c r="H779" s="13"/>
      <c r="I779" s="14"/>
      <c r="J779" s="21"/>
      <c r="K779" s="21"/>
      <c r="L779" s="21"/>
      <c r="M779" s="22"/>
      <c r="N779" s="21"/>
      <c r="O779" s="21"/>
      <c r="P779" s="24"/>
    </row>
    <row r="780" ht="16.5" customHeight="1">
      <c r="A780" s="21"/>
      <c r="B780" s="4"/>
      <c r="D780" s="14"/>
      <c r="E780" s="3"/>
      <c r="F780" s="3"/>
      <c r="G780" s="9"/>
      <c r="H780" s="13"/>
      <c r="I780" s="14"/>
      <c r="J780" s="21"/>
      <c r="K780" s="21"/>
      <c r="L780" s="21"/>
      <c r="M780" s="22"/>
      <c r="N780" s="21"/>
      <c r="O780" s="21"/>
      <c r="P780" s="24"/>
    </row>
    <row r="781" ht="16.5" customHeight="1">
      <c r="A781" s="21"/>
      <c r="B781" s="4"/>
      <c r="D781" s="14"/>
      <c r="E781" s="3"/>
      <c r="F781" s="3"/>
      <c r="G781" s="9"/>
      <c r="H781" s="13"/>
      <c r="I781" s="14"/>
      <c r="J781" s="21"/>
      <c r="K781" s="21"/>
      <c r="L781" s="21"/>
      <c r="M781" s="22"/>
      <c r="N781" s="21"/>
      <c r="O781" s="21"/>
      <c r="P781" s="24"/>
    </row>
    <row r="782" ht="16.5" customHeight="1">
      <c r="A782" s="21"/>
      <c r="B782" s="4"/>
      <c r="D782" s="14"/>
      <c r="E782" s="3"/>
      <c r="F782" s="3"/>
      <c r="G782" s="9"/>
      <c r="H782" s="13"/>
      <c r="I782" s="14"/>
      <c r="J782" s="21"/>
      <c r="K782" s="21"/>
      <c r="L782" s="21"/>
      <c r="M782" s="22"/>
      <c r="N782" s="21"/>
      <c r="O782" s="21"/>
      <c r="P782" s="24"/>
    </row>
    <row r="783" ht="16.5" customHeight="1">
      <c r="A783" s="21"/>
      <c r="B783" s="4"/>
      <c r="D783" s="14"/>
      <c r="E783" s="3"/>
      <c r="F783" s="3"/>
      <c r="G783" s="9"/>
      <c r="H783" s="13"/>
      <c r="I783" s="14"/>
      <c r="J783" s="21"/>
      <c r="K783" s="21"/>
      <c r="L783" s="21"/>
      <c r="M783" s="22"/>
      <c r="N783" s="21"/>
      <c r="O783" s="21"/>
      <c r="P783" s="24"/>
    </row>
    <row r="784" ht="16.5" customHeight="1">
      <c r="A784" s="21"/>
      <c r="B784" s="4"/>
      <c r="D784" s="14"/>
      <c r="E784" s="3"/>
      <c r="F784" s="3"/>
      <c r="G784" s="9"/>
      <c r="H784" s="13"/>
      <c r="I784" s="14"/>
      <c r="J784" s="21"/>
      <c r="K784" s="21"/>
      <c r="L784" s="21"/>
      <c r="M784" s="22"/>
      <c r="N784" s="21"/>
      <c r="O784" s="21"/>
      <c r="P784" s="24"/>
    </row>
    <row r="785" ht="16.5" customHeight="1">
      <c r="A785" s="21"/>
      <c r="B785" s="4"/>
      <c r="D785" s="14"/>
      <c r="E785" s="3"/>
      <c r="F785" s="3"/>
      <c r="G785" s="9"/>
      <c r="H785" s="13"/>
      <c r="I785" s="14"/>
      <c r="J785" s="21"/>
      <c r="K785" s="21"/>
      <c r="L785" s="21"/>
      <c r="M785" s="22"/>
      <c r="N785" s="21"/>
      <c r="O785" s="21"/>
      <c r="P785" s="24"/>
    </row>
    <row r="786" ht="16.5" customHeight="1">
      <c r="A786" s="21"/>
      <c r="B786" s="4"/>
      <c r="D786" s="14"/>
      <c r="E786" s="3"/>
      <c r="F786" s="3"/>
      <c r="G786" s="9"/>
      <c r="H786" s="13"/>
      <c r="I786" s="14"/>
      <c r="J786" s="21"/>
      <c r="K786" s="21"/>
      <c r="L786" s="21"/>
      <c r="M786" s="22"/>
      <c r="N786" s="21"/>
      <c r="O786" s="21"/>
      <c r="P786" s="24"/>
    </row>
    <row r="787" ht="16.5" customHeight="1">
      <c r="A787" s="21"/>
      <c r="B787" s="4"/>
      <c r="D787" s="14"/>
      <c r="E787" s="3"/>
      <c r="F787" s="3"/>
      <c r="G787" s="9"/>
      <c r="H787" s="13"/>
      <c r="I787" s="14"/>
      <c r="J787" s="21"/>
      <c r="K787" s="21"/>
      <c r="L787" s="21"/>
      <c r="M787" s="22"/>
      <c r="N787" s="21"/>
      <c r="O787" s="21"/>
      <c r="P787" s="24"/>
    </row>
    <row r="788" ht="16.5" customHeight="1">
      <c r="A788" s="21"/>
      <c r="B788" s="4"/>
      <c r="D788" s="14"/>
      <c r="E788" s="3"/>
      <c r="F788" s="3"/>
      <c r="G788" s="9"/>
      <c r="H788" s="13"/>
      <c r="I788" s="14"/>
      <c r="J788" s="21"/>
      <c r="K788" s="21"/>
      <c r="L788" s="21"/>
      <c r="M788" s="22"/>
      <c r="N788" s="21"/>
      <c r="O788" s="21"/>
      <c r="P788" s="24"/>
    </row>
    <row r="789" ht="16.5" customHeight="1">
      <c r="A789" s="21"/>
      <c r="B789" s="4"/>
      <c r="D789" s="14"/>
      <c r="E789" s="3"/>
      <c r="F789" s="3"/>
      <c r="G789" s="9"/>
      <c r="H789" s="13"/>
      <c r="I789" s="14"/>
      <c r="J789" s="21"/>
      <c r="K789" s="21"/>
      <c r="L789" s="21"/>
      <c r="M789" s="22"/>
      <c r="N789" s="21"/>
      <c r="O789" s="21"/>
      <c r="P789" s="24"/>
    </row>
    <row r="790" ht="16.5" customHeight="1">
      <c r="A790" s="21"/>
      <c r="B790" s="4"/>
      <c r="D790" s="14"/>
      <c r="E790" s="3"/>
      <c r="F790" s="3"/>
      <c r="G790" s="9"/>
      <c r="H790" s="13"/>
      <c r="I790" s="14"/>
      <c r="J790" s="21"/>
      <c r="K790" s="21"/>
      <c r="L790" s="21"/>
      <c r="M790" s="22"/>
      <c r="N790" s="21"/>
      <c r="O790" s="21"/>
      <c r="P790" s="24"/>
    </row>
    <row r="791" ht="16.5" customHeight="1">
      <c r="A791" s="21"/>
      <c r="B791" s="4"/>
      <c r="D791" s="14"/>
      <c r="E791" s="3"/>
      <c r="F791" s="3"/>
      <c r="G791" s="9"/>
      <c r="H791" s="13"/>
      <c r="I791" s="14"/>
      <c r="J791" s="21"/>
      <c r="K791" s="21"/>
      <c r="L791" s="21"/>
      <c r="M791" s="22"/>
      <c r="N791" s="21"/>
      <c r="O791" s="21"/>
      <c r="P791" s="24"/>
    </row>
    <row r="792" ht="16.5" customHeight="1">
      <c r="A792" s="21"/>
      <c r="B792" s="4"/>
      <c r="D792" s="14"/>
      <c r="E792" s="3"/>
      <c r="F792" s="3"/>
      <c r="G792" s="9"/>
      <c r="H792" s="13"/>
      <c r="I792" s="14"/>
      <c r="J792" s="21"/>
      <c r="K792" s="21"/>
      <c r="L792" s="21"/>
      <c r="M792" s="22"/>
      <c r="N792" s="21"/>
      <c r="O792" s="21"/>
      <c r="P792" s="24"/>
    </row>
    <row r="793" ht="16.5" customHeight="1">
      <c r="A793" s="21"/>
      <c r="B793" s="4"/>
      <c r="D793" s="14"/>
      <c r="E793" s="3"/>
      <c r="F793" s="3"/>
      <c r="G793" s="9"/>
      <c r="H793" s="13"/>
      <c r="I793" s="14"/>
      <c r="J793" s="21"/>
      <c r="K793" s="21"/>
      <c r="L793" s="21"/>
      <c r="M793" s="22"/>
      <c r="N793" s="21"/>
      <c r="O793" s="21"/>
      <c r="P793" s="24"/>
    </row>
    <row r="794" ht="16.5" customHeight="1">
      <c r="A794" s="21"/>
      <c r="B794" s="4"/>
      <c r="D794" s="14"/>
      <c r="E794" s="3"/>
      <c r="F794" s="3"/>
      <c r="G794" s="9"/>
      <c r="H794" s="13"/>
      <c r="I794" s="14"/>
      <c r="J794" s="21"/>
      <c r="K794" s="21"/>
      <c r="L794" s="21"/>
      <c r="M794" s="22"/>
      <c r="N794" s="21"/>
      <c r="O794" s="21"/>
      <c r="P794" s="24"/>
    </row>
    <row r="795" ht="16.5" customHeight="1">
      <c r="A795" s="21"/>
      <c r="B795" s="4"/>
      <c r="D795" s="14"/>
      <c r="E795" s="3"/>
      <c r="F795" s="3"/>
      <c r="G795" s="9"/>
      <c r="H795" s="13"/>
      <c r="I795" s="14"/>
      <c r="J795" s="21"/>
      <c r="K795" s="21"/>
      <c r="L795" s="21"/>
      <c r="M795" s="22"/>
      <c r="N795" s="21"/>
      <c r="O795" s="21"/>
      <c r="P795" s="24"/>
    </row>
    <row r="796" ht="16.5" customHeight="1">
      <c r="A796" s="21"/>
      <c r="B796" s="4"/>
      <c r="D796" s="14"/>
      <c r="E796" s="3"/>
      <c r="F796" s="3"/>
      <c r="G796" s="9"/>
      <c r="H796" s="13"/>
      <c r="I796" s="14"/>
      <c r="J796" s="21"/>
      <c r="K796" s="21"/>
      <c r="L796" s="21"/>
      <c r="M796" s="22"/>
      <c r="N796" s="21"/>
      <c r="O796" s="21"/>
      <c r="P796" s="24"/>
    </row>
    <row r="797" ht="16.5" customHeight="1">
      <c r="A797" s="21"/>
      <c r="B797" s="4"/>
      <c r="D797" s="14"/>
      <c r="E797" s="3"/>
      <c r="F797" s="3"/>
      <c r="G797" s="9"/>
      <c r="H797" s="13"/>
      <c r="I797" s="14"/>
      <c r="J797" s="21"/>
      <c r="K797" s="21"/>
      <c r="L797" s="21"/>
      <c r="M797" s="22"/>
      <c r="N797" s="21"/>
      <c r="O797" s="21"/>
      <c r="P797" s="24"/>
    </row>
    <row r="798" ht="16.5" customHeight="1">
      <c r="A798" s="21"/>
      <c r="B798" s="4"/>
      <c r="D798" s="14"/>
      <c r="E798" s="3"/>
      <c r="F798" s="3"/>
      <c r="G798" s="9"/>
      <c r="H798" s="13"/>
      <c r="I798" s="14"/>
      <c r="J798" s="21"/>
      <c r="K798" s="21"/>
      <c r="L798" s="21"/>
      <c r="M798" s="22"/>
      <c r="N798" s="21"/>
      <c r="O798" s="21"/>
      <c r="P798" s="24"/>
    </row>
    <row r="799" ht="16.5" customHeight="1">
      <c r="A799" s="21"/>
      <c r="B799" s="4"/>
      <c r="D799" s="14"/>
      <c r="E799" s="3"/>
      <c r="F799" s="3"/>
      <c r="G799" s="9"/>
      <c r="H799" s="13"/>
      <c r="I799" s="14"/>
      <c r="J799" s="21"/>
      <c r="K799" s="21"/>
      <c r="L799" s="21"/>
      <c r="M799" s="22"/>
      <c r="N799" s="21"/>
      <c r="O799" s="21"/>
      <c r="P799" s="24"/>
    </row>
    <row r="800" ht="16.5" customHeight="1">
      <c r="A800" s="21"/>
      <c r="B800" s="4"/>
      <c r="D800" s="14"/>
      <c r="E800" s="3"/>
      <c r="F800" s="3"/>
      <c r="G800" s="9"/>
      <c r="H800" s="13"/>
      <c r="I800" s="14"/>
      <c r="J800" s="21"/>
      <c r="K800" s="21"/>
      <c r="L800" s="21"/>
      <c r="M800" s="22"/>
      <c r="N800" s="21"/>
      <c r="O800" s="21"/>
      <c r="P800" s="24"/>
    </row>
    <row r="801" ht="16.5" customHeight="1">
      <c r="A801" s="21"/>
      <c r="B801" s="4"/>
      <c r="D801" s="14"/>
      <c r="E801" s="3"/>
      <c r="F801" s="3"/>
      <c r="G801" s="9"/>
      <c r="H801" s="13"/>
      <c r="I801" s="14"/>
      <c r="J801" s="21"/>
      <c r="K801" s="21"/>
      <c r="L801" s="21"/>
      <c r="M801" s="22"/>
      <c r="N801" s="21"/>
      <c r="O801" s="21"/>
      <c r="P801" s="24"/>
    </row>
    <row r="802" ht="16.5" customHeight="1">
      <c r="A802" s="21"/>
      <c r="B802" s="4"/>
      <c r="D802" s="14"/>
      <c r="E802" s="3"/>
      <c r="F802" s="3"/>
      <c r="G802" s="9"/>
      <c r="H802" s="13"/>
      <c r="I802" s="14"/>
      <c r="J802" s="21"/>
      <c r="K802" s="21"/>
      <c r="L802" s="21"/>
      <c r="M802" s="22"/>
      <c r="N802" s="21"/>
      <c r="O802" s="21"/>
      <c r="P802" s="24"/>
    </row>
    <row r="803" ht="16.5" customHeight="1">
      <c r="A803" s="21"/>
      <c r="B803" s="4"/>
      <c r="D803" s="14"/>
      <c r="E803" s="3"/>
      <c r="F803" s="3"/>
      <c r="G803" s="9"/>
      <c r="H803" s="13"/>
      <c r="I803" s="14"/>
      <c r="J803" s="21"/>
      <c r="K803" s="21"/>
      <c r="L803" s="21"/>
      <c r="M803" s="22"/>
      <c r="N803" s="21"/>
      <c r="O803" s="21"/>
      <c r="P803" s="24"/>
    </row>
    <row r="804" ht="16.5" customHeight="1">
      <c r="A804" s="21"/>
      <c r="B804" s="4"/>
      <c r="D804" s="14"/>
      <c r="E804" s="3"/>
      <c r="F804" s="3"/>
      <c r="G804" s="9"/>
      <c r="H804" s="13"/>
      <c r="I804" s="14"/>
      <c r="J804" s="21"/>
      <c r="K804" s="21"/>
      <c r="L804" s="21"/>
      <c r="M804" s="22"/>
      <c r="N804" s="21"/>
      <c r="O804" s="21"/>
      <c r="P804" s="24"/>
    </row>
    <row r="805" ht="16.5" customHeight="1">
      <c r="A805" s="21"/>
      <c r="B805" s="4"/>
      <c r="D805" s="14"/>
      <c r="E805" s="3"/>
      <c r="F805" s="3"/>
      <c r="G805" s="9"/>
      <c r="H805" s="13"/>
      <c r="I805" s="14"/>
      <c r="J805" s="21"/>
      <c r="K805" s="21"/>
      <c r="L805" s="21"/>
      <c r="M805" s="22"/>
      <c r="N805" s="21"/>
      <c r="O805" s="21"/>
      <c r="P805" s="24"/>
    </row>
    <row r="806" ht="16.5" customHeight="1">
      <c r="A806" s="21"/>
      <c r="B806" s="4"/>
      <c r="D806" s="14"/>
      <c r="E806" s="3"/>
      <c r="F806" s="3"/>
      <c r="G806" s="9"/>
      <c r="H806" s="13"/>
      <c r="I806" s="14"/>
      <c r="J806" s="21"/>
      <c r="K806" s="21"/>
      <c r="L806" s="21"/>
      <c r="M806" s="22"/>
      <c r="N806" s="21"/>
      <c r="O806" s="21"/>
      <c r="P806" s="24"/>
    </row>
    <row r="807" ht="16.5" customHeight="1">
      <c r="A807" s="21"/>
      <c r="B807" s="4"/>
      <c r="D807" s="14"/>
      <c r="E807" s="3"/>
      <c r="F807" s="3"/>
      <c r="G807" s="9"/>
      <c r="H807" s="13"/>
      <c r="I807" s="14"/>
      <c r="J807" s="21"/>
      <c r="K807" s="21"/>
      <c r="L807" s="21"/>
      <c r="M807" s="22"/>
      <c r="N807" s="21"/>
      <c r="O807" s="21"/>
      <c r="P807" s="24"/>
    </row>
    <row r="808" ht="16.5" customHeight="1">
      <c r="A808" s="21"/>
      <c r="B808" s="4"/>
      <c r="D808" s="14"/>
      <c r="E808" s="3"/>
      <c r="F808" s="3"/>
      <c r="G808" s="9"/>
      <c r="H808" s="13"/>
      <c r="I808" s="14"/>
      <c r="J808" s="21"/>
      <c r="K808" s="21"/>
      <c r="L808" s="21"/>
      <c r="M808" s="22"/>
      <c r="N808" s="21"/>
      <c r="O808" s="21"/>
      <c r="P808" s="24"/>
    </row>
    <row r="809" ht="16.5" customHeight="1">
      <c r="A809" s="21"/>
      <c r="B809" s="4"/>
      <c r="D809" s="14"/>
      <c r="E809" s="3"/>
      <c r="F809" s="3"/>
      <c r="G809" s="9"/>
      <c r="H809" s="13"/>
      <c r="I809" s="14"/>
      <c r="J809" s="21"/>
      <c r="K809" s="21"/>
      <c r="L809" s="21"/>
      <c r="M809" s="22"/>
      <c r="N809" s="21"/>
      <c r="O809" s="21"/>
      <c r="P809" s="24"/>
    </row>
    <row r="810" ht="16.5" customHeight="1">
      <c r="A810" s="21"/>
      <c r="B810" s="4"/>
      <c r="D810" s="14"/>
      <c r="E810" s="3"/>
      <c r="F810" s="3"/>
      <c r="G810" s="9"/>
      <c r="H810" s="13"/>
      <c r="I810" s="14"/>
      <c r="J810" s="21"/>
      <c r="K810" s="21"/>
      <c r="L810" s="21"/>
      <c r="M810" s="22"/>
      <c r="N810" s="21"/>
      <c r="O810" s="21"/>
      <c r="P810" s="24"/>
    </row>
    <row r="811" ht="16.5" customHeight="1">
      <c r="A811" s="21"/>
      <c r="B811" s="4"/>
      <c r="D811" s="14"/>
      <c r="E811" s="3"/>
      <c r="F811" s="3"/>
      <c r="G811" s="9"/>
      <c r="H811" s="13"/>
      <c r="I811" s="14"/>
      <c r="J811" s="21"/>
      <c r="K811" s="21"/>
      <c r="L811" s="21"/>
      <c r="M811" s="22"/>
      <c r="N811" s="21"/>
      <c r="O811" s="21"/>
      <c r="P811" s="24"/>
    </row>
    <row r="812" ht="16.5" customHeight="1">
      <c r="A812" s="21"/>
      <c r="B812" s="4"/>
      <c r="D812" s="14"/>
      <c r="E812" s="3"/>
      <c r="F812" s="3"/>
      <c r="G812" s="9"/>
      <c r="H812" s="13"/>
      <c r="I812" s="14"/>
      <c r="J812" s="21"/>
      <c r="K812" s="21"/>
      <c r="L812" s="21"/>
      <c r="M812" s="22"/>
      <c r="N812" s="21"/>
      <c r="O812" s="21"/>
      <c r="P812" s="24"/>
    </row>
    <row r="813" ht="16.5" customHeight="1">
      <c r="A813" s="21"/>
      <c r="B813" s="4"/>
      <c r="D813" s="14"/>
      <c r="E813" s="3"/>
      <c r="F813" s="3"/>
      <c r="G813" s="9"/>
      <c r="H813" s="13"/>
      <c r="I813" s="14"/>
      <c r="J813" s="21"/>
      <c r="K813" s="21"/>
      <c r="L813" s="21"/>
      <c r="M813" s="22"/>
      <c r="N813" s="21"/>
      <c r="O813" s="21"/>
      <c r="P813" s="24"/>
    </row>
    <row r="814" ht="16.5" customHeight="1">
      <c r="A814" s="21"/>
      <c r="B814" s="4"/>
      <c r="D814" s="14"/>
      <c r="E814" s="3"/>
      <c r="F814" s="3"/>
      <c r="G814" s="9"/>
      <c r="H814" s="13"/>
      <c r="I814" s="14"/>
      <c r="J814" s="21"/>
      <c r="K814" s="21"/>
      <c r="L814" s="21"/>
      <c r="M814" s="22"/>
      <c r="N814" s="21"/>
      <c r="O814" s="21"/>
      <c r="P814" s="24"/>
    </row>
    <row r="815" ht="16.5" customHeight="1">
      <c r="A815" s="21"/>
      <c r="B815" s="4"/>
      <c r="D815" s="14"/>
      <c r="E815" s="3"/>
      <c r="F815" s="3"/>
      <c r="G815" s="9"/>
      <c r="H815" s="13"/>
      <c r="I815" s="14"/>
      <c r="J815" s="21"/>
      <c r="K815" s="21"/>
      <c r="L815" s="21"/>
      <c r="M815" s="22"/>
      <c r="N815" s="21"/>
      <c r="O815" s="21"/>
      <c r="P815" s="24"/>
    </row>
    <row r="816" ht="16.5" customHeight="1">
      <c r="A816" s="21"/>
      <c r="B816" s="4"/>
      <c r="D816" s="14"/>
      <c r="E816" s="3"/>
      <c r="F816" s="3"/>
      <c r="G816" s="9"/>
      <c r="H816" s="13"/>
      <c r="I816" s="14"/>
      <c r="J816" s="21"/>
      <c r="K816" s="21"/>
      <c r="L816" s="21"/>
      <c r="M816" s="22"/>
      <c r="N816" s="21"/>
      <c r="O816" s="21"/>
      <c r="P816" s="24"/>
    </row>
    <row r="817" ht="16.5" customHeight="1">
      <c r="A817" s="21"/>
      <c r="B817" s="4"/>
      <c r="D817" s="14"/>
      <c r="E817" s="3"/>
      <c r="F817" s="3"/>
      <c r="G817" s="9"/>
      <c r="H817" s="13"/>
      <c r="I817" s="14"/>
      <c r="J817" s="21"/>
      <c r="K817" s="21"/>
      <c r="L817" s="21"/>
      <c r="M817" s="22"/>
      <c r="N817" s="21"/>
      <c r="O817" s="21"/>
      <c r="P817" s="24"/>
    </row>
    <row r="818" ht="16.5" customHeight="1">
      <c r="A818" s="21"/>
      <c r="B818" s="4"/>
      <c r="D818" s="14"/>
      <c r="E818" s="3"/>
      <c r="F818" s="3"/>
      <c r="G818" s="9"/>
      <c r="H818" s="13"/>
      <c r="I818" s="14"/>
      <c r="J818" s="21"/>
      <c r="K818" s="21"/>
      <c r="L818" s="21"/>
      <c r="M818" s="22"/>
      <c r="N818" s="21"/>
      <c r="O818" s="21"/>
      <c r="P818" s="24"/>
    </row>
    <row r="819" ht="16.5" customHeight="1">
      <c r="A819" s="21"/>
      <c r="B819" s="4"/>
      <c r="D819" s="14"/>
      <c r="E819" s="3"/>
      <c r="F819" s="3"/>
      <c r="G819" s="9"/>
      <c r="H819" s="13"/>
      <c r="I819" s="14"/>
      <c r="J819" s="21"/>
      <c r="K819" s="21"/>
      <c r="L819" s="21"/>
      <c r="M819" s="22"/>
      <c r="N819" s="21"/>
      <c r="O819" s="21"/>
      <c r="P819" s="24"/>
    </row>
    <row r="820" ht="16.5" customHeight="1">
      <c r="A820" s="21"/>
      <c r="B820" s="4"/>
      <c r="D820" s="14"/>
      <c r="E820" s="3"/>
      <c r="F820" s="3"/>
      <c r="G820" s="9"/>
      <c r="H820" s="13"/>
      <c r="I820" s="14"/>
      <c r="J820" s="21"/>
      <c r="K820" s="21"/>
      <c r="L820" s="21"/>
      <c r="M820" s="22"/>
      <c r="N820" s="21"/>
      <c r="O820" s="21"/>
      <c r="P820" s="24"/>
    </row>
    <row r="821" ht="16.5" customHeight="1">
      <c r="A821" s="21"/>
      <c r="B821" s="4"/>
      <c r="D821" s="14"/>
      <c r="E821" s="3"/>
      <c r="F821" s="3"/>
      <c r="G821" s="9"/>
      <c r="H821" s="13"/>
      <c r="I821" s="14"/>
      <c r="J821" s="21"/>
      <c r="K821" s="21"/>
      <c r="L821" s="21"/>
      <c r="M821" s="22"/>
      <c r="N821" s="21"/>
      <c r="O821" s="21"/>
      <c r="P821" s="24"/>
    </row>
    <row r="822" ht="16.5" customHeight="1">
      <c r="A822" s="21"/>
      <c r="B822" s="4"/>
      <c r="D822" s="14"/>
      <c r="E822" s="3"/>
      <c r="F822" s="3"/>
      <c r="G822" s="9"/>
      <c r="H822" s="13"/>
      <c r="I822" s="14"/>
      <c r="J822" s="21"/>
      <c r="K822" s="21"/>
      <c r="L822" s="21"/>
      <c r="M822" s="22"/>
      <c r="N822" s="21"/>
      <c r="O822" s="21"/>
      <c r="P822" s="24"/>
    </row>
    <row r="823" ht="16.5" customHeight="1">
      <c r="A823" s="21"/>
      <c r="B823" s="4"/>
      <c r="D823" s="14"/>
      <c r="E823" s="3"/>
      <c r="F823" s="3"/>
      <c r="G823" s="9"/>
      <c r="H823" s="13"/>
      <c r="I823" s="14"/>
      <c r="J823" s="21"/>
      <c r="K823" s="21"/>
      <c r="L823" s="21"/>
      <c r="M823" s="22"/>
      <c r="N823" s="21"/>
      <c r="O823" s="21"/>
      <c r="P823" s="24"/>
    </row>
    <row r="824" ht="16.5" customHeight="1">
      <c r="A824" s="21"/>
      <c r="B824" s="4"/>
      <c r="D824" s="14"/>
      <c r="E824" s="3"/>
      <c r="F824" s="3"/>
      <c r="G824" s="9"/>
      <c r="H824" s="13"/>
      <c r="I824" s="14"/>
      <c r="J824" s="21"/>
      <c r="K824" s="21"/>
      <c r="L824" s="21"/>
      <c r="M824" s="22"/>
      <c r="N824" s="21"/>
      <c r="O824" s="21"/>
      <c r="P824" s="24"/>
    </row>
    <row r="825" ht="16.5" customHeight="1">
      <c r="A825" s="21"/>
      <c r="B825" s="4"/>
      <c r="D825" s="14"/>
      <c r="E825" s="3"/>
      <c r="F825" s="3"/>
      <c r="G825" s="9"/>
      <c r="H825" s="13"/>
      <c r="I825" s="14"/>
      <c r="J825" s="21"/>
      <c r="K825" s="21"/>
      <c r="L825" s="21"/>
      <c r="M825" s="22"/>
      <c r="N825" s="21"/>
      <c r="O825" s="21"/>
      <c r="P825" s="24"/>
    </row>
    <row r="826" ht="16.5" customHeight="1">
      <c r="A826" s="21"/>
      <c r="B826" s="4"/>
      <c r="D826" s="14"/>
      <c r="E826" s="3"/>
      <c r="F826" s="3"/>
      <c r="G826" s="9"/>
      <c r="H826" s="13"/>
      <c r="I826" s="14"/>
      <c r="J826" s="21"/>
      <c r="K826" s="21"/>
      <c r="L826" s="21"/>
      <c r="M826" s="22"/>
      <c r="N826" s="21"/>
      <c r="O826" s="21"/>
      <c r="P826" s="24"/>
    </row>
    <row r="827" ht="16.5" customHeight="1">
      <c r="A827" s="21"/>
      <c r="B827" s="4"/>
      <c r="D827" s="14"/>
      <c r="E827" s="3"/>
      <c r="F827" s="3"/>
      <c r="G827" s="9"/>
      <c r="H827" s="13"/>
      <c r="I827" s="14"/>
      <c r="J827" s="21"/>
      <c r="K827" s="21"/>
      <c r="L827" s="21"/>
      <c r="M827" s="22"/>
      <c r="N827" s="21"/>
      <c r="O827" s="21"/>
      <c r="P827" s="24"/>
    </row>
    <row r="828" ht="16.5" customHeight="1">
      <c r="A828" s="21"/>
      <c r="B828" s="4"/>
      <c r="D828" s="14"/>
      <c r="E828" s="3"/>
      <c r="F828" s="3"/>
      <c r="G828" s="9"/>
      <c r="H828" s="13"/>
      <c r="I828" s="14"/>
      <c r="J828" s="21"/>
      <c r="K828" s="21"/>
      <c r="L828" s="21"/>
      <c r="M828" s="22"/>
      <c r="N828" s="21"/>
      <c r="O828" s="21"/>
      <c r="P828" s="24"/>
    </row>
    <row r="829" ht="16.5" customHeight="1">
      <c r="A829" s="21"/>
      <c r="B829" s="4"/>
      <c r="D829" s="14"/>
      <c r="E829" s="3"/>
      <c r="F829" s="3"/>
      <c r="G829" s="9"/>
      <c r="H829" s="13"/>
      <c r="I829" s="14"/>
      <c r="J829" s="21"/>
      <c r="K829" s="21"/>
      <c r="L829" s="21"/>
      <c r="M829" s="22"/>
      <c r="N829" s="21"/>
      <c r="O829" s="21"/>
      <c r="P829" s="24"/>
    </row>
    <row r="830" ht="16.5" customHeight="1">
      <c r="A830" s="21"/>
      <c r="B830" s="4"/>
      <c r="D830" s="14"/>
      <c r="E830" s="3"/>
      <c r="F830" s="3"/>
      <c r="G830" s="9"/>
      <c r="H830" s="13"/>
      <c r="I830" s="14"/>
      <c r="J830" s="21"/>
      <c r="K830" s="21"/>
      <c r="L830" s="21"/>
      <c r="M830" s="22"/>
      <c r="N830" s="21"/>
      <c r="O830" s="21"/>
      <c r="P830" s="24"/>
    </row>
    <row r="831" ht="16.5" customHeight="1">
      <c r="A831" s="21"/>
      <c r="B831" s="4"/>
      <c r="D831" s="14"/>
      <c r="E831" s="3"/>
      <c r="F831" s="3"/>
      <c r="G831" s="9"/>
      <c r="H831" s="13"/>
      <c r="I831" s="14"/>
      <c r="J831" s="21"/>
      <c r="K831" s="21"/>
      <c r="L831" s="21"/>
      <c r="M831" s="22"/>
      <c r="N831" s="21"/>
      <c r="O831" s="21"/>
      <c r="P831" s="24"/>
    </row>
    <row r="832" ht="16.5" customHeight="1">
      <c r="A832" s="21"/>
      <c r="B832" s="4"/>
      <c r="D832" s="14"/>
      <c r="E832" s="3"/>
      <c r="F832" s="3"/>
      <c r="G832" s="9"/>
      <c r="H832" s="13"/>
      <c r="I832" s="14"/>
      <c r="J832" s="21"/>
      <c r="K832" s="21"/>
      <c r="L832" s="21"/>
      <c r="M832" s="22"/>
      <c r="N832" s="21"/>
      <c r="O832" s="21"/>
      <c r="P832" s="24"/>
    </row>
    <row r="833" ht="16.5" customHeight="1">
      <c r="A833" s="21"/>
      <c r="B833" s="4"/>
      <c r="D833" s="14"/>
      <c r="E833" s="3"/>
      <c r="F833" s="3"/>
      <c r="G833" s="9"/>
      <c r="H833" s="13"/>
      <c r="I833" s="14"/>
      <c r="J833" s="21"/>
      <c r="K833" s="21"/>
      <c r="L833" s="21"/>
      <c r="M833" s="22"/>
      <c r="N833" s="21"/>
      <c r="O833" s="21"/>
      <c r="P833" s="24"/>
    </row>
    <row r="834" ht="16.5" customHeight="1">
      <c r="A834" s="21"/>
      <c r="B834" s="4"/>
      <c r="D834" s="14"/>
      <c r="E834" s="3"/>
      <c r="F834" s="3"/>
      <c r="G834" s="9"/>
      <c r="H834" s="13"/>
      <c r="I834" s="14"/>
      <c r="J834" s="21"/>
      <c r="K834" s="21"/>
      <c r="L834" s="21"/>
      <c r="M834" s="22"/>
      <c r="N834" s="21"/>
      <c r="O834" s="21"/>
      <c r="P834" s="24"/>
    </row>
    <row r="835" ht="16.5" customHeight="1">
      <c r="A835" s="21"/>
      <c r="B835" s="4"/>
      <c r="D835" s="14"/>
      <c r="E835" s="3"/>
      <c r="F835" s="3"/>
      <c r="G835" s="9"/>
      <c r="H835" s="13"/>
      <c r="I835" s="14"/>
      <c r="J835" s="21"/>
      <c r="K835" s="21"/>
      <c r="L835" s="21"/>
      <c r="M835" s="22"/>
      <c r="N835" s="21"/>
      <c r="O835" s="21"/>
      <c r="P835" s="24"/>
    </row>
    <row r="836" ht="16.5" customHeight="1">
      <c r="A836" s="21"/>
      <c r="B836" s="4"/>
      <c r="D836" s="14"/>
      <c r="E836" s="3"/>
      <c r="F836" s="3"/>
      <c r="G836" s="9"/>
      <c r="H836" s="13"/>
      <c r="I836" s="14"/>
      <c r="J836" s="21"/>
      <c r="K836" s="21"/>
      <c r="L836" s="21"/>
      <c r="M836" s="22"/>
      <c r="N836" s="21"/>
      <c r="O836" s="21"/>
      <c r="P836" s="24"/>
    </row>
    <row r="837" ht="16.5" customHeight="1">
      <c r="A837" s="21"/>
      <c r="B837" s="4"/>
      <c r="D837" s="14"/>
      <c r="E837" s="3"/>
      <c r="F837" s="3"/>
      <c r="G837" s="9"/>
      <c r="H837" s="13"/>
      <c r="I837" s="14"/>
      <c r="J837" s="21"/>
      <c r="K837" s="21"/>
      <c r="L837" s="21"/>
      <c r="M837" s="22"/>
      <c r="N837" s="21"/>
      <c r="O837" s="21"/>
      <c r="P837" s="24"/>
    </row>
    <row r="838" ht="16.5" customHeight="1">
      <c r="A838" s="21"/>
      <c r="B838" s="4"/>
      <c r="D838" s="14"/>
      <c r="E838" s="3"/>
      <c r="F838" s="3"/>
      <c r="G838" s="9"/>
      <c r="H838" s="13"/>
      <c r="I838" s="14"/>
      <c r="J838" s="21"/>
      <c r="K838" s="21"/>
      <c r="L838" s="21"/>
      <c r="M838" s="22"/>
      <c r="N838" s="21"/>
      <c r="O838" s="21"/>
      <c r="P838" s="24"/>
    </row>
    <row r="839" ht="16.5" customHeight="1">
      <c r="A839" s="21"/>
      <c r="B839" s="4"/>
      <c r="D839" s="14"/>
      <c r="E839" s="3"/>
      <c r="F839" s="3"/>
      <c r="G839" s="9"/>
      <c r="H839" s="13"/>
      <c r="I839" s="14"/>
      <c r="J839" s="21"/>
      <c r="K839" s="21"/>
      <c r="L839" s="21"/>
      <c r="M839" s="22"/>
      <c r="N839" s="21"/>
      <c r="O839" s="21"/>
      <c r="P839" s="24"/>
    </row>
    <row r="840" ht="16.5" customHeight="1">
      <c r="A840" s="21"/>
      <c r="B840" s="4"/>
      <c r="D840" s="14"/>
      <c r="E840" s="3"/>
      <c r="F840" s="3"/>
      <c r="G840" s="9"/>
      <c r="H840" s="13"/>
      <c r="I840" s="14"/>
      <c r="J840" s="21"/>
      <c r="K840" s="21"/>
      <c r="L840" s="21"/>
      <c r="M840" s="22"/>
      <c r="N840" s="21"/>
      <c r="O840" s="21"/>
      <c r="P840" s="24"/>
    </row>
    <row r="841" ht="16.5" customHeight="1">
      <c r="A841" s="21"/>
      <c r="B841" s="4"/>
      <c r="D841" s="14"/>
      <c r="E841" s="3"/>
      <c r="F841" s="3"/>
      <c r="G841" s="9"/>
      <c r="H841" s="13"/>
      <c r="I841" s="14"/>
      <c r="J841" s="21"/>
      <c r="K841" s="21"/>
      <c r="L841" s="21"/>
      <c r="M841" s="22"/>
      <c r="N841" s="21"/>
      <c r="O841" s="21"/>
      <c r="P841" s="24"/>
    </row>
    <row r="842" ht="16.5" customHeight="1">
      <c r="A842" s="21"/>
      <c r="B842" s="4"/>
      <c r="D842" s="14"/>
      <c r="E842" s="3"/>
      <c r="F842" s="3"/>
      <c r="G842" s="9"/>
      <c r="H842" s="13"/>
      <c r="I842" s="14"/>
      <c r="J842" s="21"/>
      <c r="K842" s="21"/>
      <c r="L842" s="21"/>
      <c r="M842" s="22"/>
      <c r="N842" s="21"/>
      <c r="O842" s="21"/>
      <c r="P842" s="24"/>
    </row>
    <row r="843" ht="16.5" customHeight="1">
      <c r="A843" s="21"/>
      <c r="B843" s="4"/>
      <c r="D843" s="14"/>
      <c r="E843" s="3"/>
      <c r="F843" s="3"/>
      <c r="G843" s="9"/>
      <c r="H843" s="13"/>
      <c r="I843" s="14"/>
      <c r="J843" s="21"/>
      <c r="K843" s="21"/>
      <c r="L843" s="21"/>
      <c r="M843" s="22"/>
      <c r="N843" s="21"/>
      <c r="O843" s="21"/>
      <c r="P843" s="24"/>
    </row>
    <row r="844" ht="16.5" customHeight="1">
      <c r="A844" s="21"/>
      <c r="B844" s="4"/>
      <c r="D844" s="14"/>
      <c r="E844" s="3"/>
      <c r="F844" s="3"/>
      <c r="G844" s="9"/>
      <c r="H844" s="13"/>
      <c r="I844" s="14"/>
      <c r="J844" s="21"/>
      <c r="K844" s="21"/>
      <c r="L844" s="21"/>
      <c r="M844" s="22"/>
      <c r="N844" s="21"/>
      <c r="O844" s="21"/>
      <c r="P844" s="24"/>
    </row>
    <row r="845" ht="16.5" customHeight="1">
      <c r="A845" s="21"/>
      <c r="B845" s="4"/>
      <c r="D845" s="14"/>
      <c r="E845" s="3"/>
      <c r="F845" s="3"/>
      <c r="G845" s="9"/>
      <c r="H845" s="13"/>
      <c r="I845" s="14"/>
      <c r="J845" s="21"/>
      <c r="K845" s="21"/>
      <c r="L845" s="21"/>
      <c r="M845" s="22"/>
      <c r="N845" s="21"/>
      <c r="O845" s="21"/>
      <c r="P845" s="24"/>
    </row>
    <row r="846" ht="16.5" customHeight="1">
      <c r="A846" s="21"/>
      <c r="B846" s="4"/>
      <c r="D846" s="14"/>
      <c r="E846" s="3"/>
      <c r="F846" s="3"/>
      <c r="G846" s="9"/>
      <c r="H846" s="13"/>
      <c r="I846" s="14"/>
      <c r="J846" s="21"/>
      <c r="K846" s="21"/>
      <c r="L846" s="21"/>
      <c r="M846" s="22"/>
      <c r="N846" s="21"/>
      <c r="O846" s="21"/>
      <c r="P846" s="24"/>
    </row>
    <row r="847" ht="16.5" customHeight="1">
      <c r="A847" s="21"/>
      <c r="B847" s="4"/>
      <c r="D847" s="14"/>
      <c r="E847" s="3"/>
      <c r="F847" s="3"/>
      <c r="G847" s="9"/>
      <c r="H847" s="13"/>
      <c r="I847" s="14"/>
      <c r="J847" s="21"/>
      <c r="K847" s="21"/>
      <c r="L847" s="21"/>
      <c r="M847" s="22"/>
      <c r="N847" s="21"/>
      <c r="O847" s="21"/>
      <c r="P847" s="24"/>
    </row>
    <row r="848" ht="16.5" customHeight="1">
      <c r="A848" s="21"/>
      <c r="B848" s="4"/>
      <c r="D848" s="14"/>
      <c r="E848" s="3"/>
      <c r="F848" s="3"/>
      <c r="G848" s="9"/>
      <c r="H848" s="13"/>
      <c r="I848" s="14"/>
      <c r="J848" s="21"/>
      <c r="K848" s="21"/>
      <c r="L848" s="21"/>
      <c r="M848" s="22"/>
      <c r="N848" s="21"/>
      <c r="O848" s="21"/>
      <c r="P848" s="24"/>
    </row>
    <row r="849" ht="16.5" customHeight="1">
      <c r="A849" s="21"/>
      <c r="B849" s="4"/>
      <c r="D849" s="14"/>
      <c r="E849" s="3"/>
      <c r="F849" s="3"/>
      <c r="G849" s="9"/>
      <c r="H849" s="13"/>
      <c r="I849" s="14"/>
      <c r="J849" s="21"/>
      <c r="K849" s="21"/>
      <c r="L849" s="21"/>
      <c r="M849" s="22"/>
      <c r="N849" s="21"/>
      <c r="O849" s="21"/>
      <c r="P849" s="24"/>
    </row>
    <row r="850" ht="16.5" customHeight="1">
      <c r="A850" s="21"/>
      <c r="B850" s="4"/>
      <c r="D850" s="14"/>
      <c r="E850" s="3"/>
      <c r="F850" s="3"/>
      <c r="G850" s="9"/>
      <c r="H850" s="13"/>
      <c r="I850" s="14"/>
      <c r="J850" s="21"/>
      <c r="K850" s="21"/>
      <c r="L850" s="21"/>
      <c r="M850" s="22"/>
      <c r="N850" s="21"/>
      <c r="O850" s="21"/>
      <c r="P850" s="24"/>
    </row>
    <row r="851" ht="16.5" customHeight="1">
      <c r="A851" s="21"/>
      <c r="B851" s="4"/>
      <c r="D851" s="14"/>
      <c r="E851" s="3"/>
      <c r="F851" s="3"/>
      <c r="G851" s="9"/>
      <c r="H851" s="13"/>
      <c r="I851" s="14"/>
      <c r="J851" s="21"/>
      <c r="K851" s="21"/>
      <c r="L851" s="21"/>
      <c r="M851" s="22"/>
      <c r="N851" s="21"/>
      <c r="O851" s="21"/>
      <c r="P851" s="24"/>
    </row>
    <row r="852" ht="16.5" customHeight="1">
      <c r="A852" s="21"/>
      <c r="B852" s="4"/>
      <c r="D852" s="14"/>
      <c r="E852" s="3"/>
      <c r="F852" s="3"/>
      <c r="G852" s="9"/>
      <c r="H852" s="13"/>
      <c r="I852" s="14"/>
      <c r="J852" s="21"/>
      <c r="K852" s="21"/>
      <c r="L852" s="21"/>
      <c r="M852" s="22"/>
      <c r="N852" s="21"/>
      <c r="O852" s="21"/>
      <c r="P852" s="24"/>
    </row>
    <row r="853" ht="16.5" customHeight="1">
      <c r="A853" s="21"/>
      <c r="B853" s="4"/>
      <c r="D853" s="14"/>
      <c r="E853" s="3"/>
      <c r="F853" s="3"/>
      <c r="G853" s="9"/>
      <c r="H853" s="13"/>
      <c r="I853" s="14"/>
      <c r="J853" s="21"/>
      <c r="K853" s="21"/>
      <c r="L853" s="21"/>
      <c r="M853" s="22"/>
      <c r="N853" s="21"/>
      <c r="O853" s="21"/>
      <c r="P853" s="24"/>
    </row>
    <row r="854" ht="16.5" customHeight="1">
      <c r="A854" s="21"/>
      <c r="B854" s="4"/>
      <c r="D854" s="14"/>
      <c r="E854" s="3"/>
      <c r="F854" s="3"/>
      <c r="G854" s="9"/>
      <c r="H854" s="13"/>
      <c r="I854" s="14"/>
      <c r="J854" s="21"/>
      <c r="K854" s="21"/>
      <c r="L854" s="21"/>
      <c r="M854" s="22"/>
      <c r="N854" s="21"/>
      <c r="O854" s="21"/>
      <c r="P854" s="24"/>
    </row>
    <row r="855" ht="16.5" customHeight="1">
      <c r="A855" s="21"/>
      <c r="B855" s="4"/>
      <c r="D855" s="14"/>
      <c r="E855" s="3"/>
      <c r="F855" s="3"/>
      <c r="G855" s="9"/>
      <c r="H855" s="13"/>
      <c r="I855" s="14"/>
      <c r="J855" s="21"/>
      <c r="K855" s="21"/>
      <c r="L855" s="21"/>
      <c r="M855" s="22"/>
      <c r="N855" s="21"/>
      <c r="O855" s="21"/>
      <c r="P855" s="24"/>
    </row>
    <row r="856" ht="16.5" customHeight="1">
      <c r="A856" s="21"/>
      <c r="B856" s="4"/>
      <c r="D856" s="14"/>
      <c r="E856" s="3"/>
      <c r="F856" s="3"/>
      <c r="G856" s="9"/>
      <c r="H856" s="13"/>
      <c r="I856" s="14"/>
      <c r="J856" s="21"/>
      <c r="K856" s="21"/>
      <c r="L856" s="21"/>
      <c r="M856" s="22"/>
      <c r="N856" s="21"/>
      <c r="O856" s="21"/>
      <c r="P856" s="24"/>
    </row>
    <row r="857" ht="16.5" customHeight="1">
      <c r="A857" s="21"/>
      <c r="B857" s="4"/>
      <c r="D857" s="14"/>
      <c r="E857" s="3"/>
      <c r="F857" s="3"/>
      <c r="G857" s="9"/>
      <c r="H857" s="13"/>
      <c r="I857" s="14"/>
      <c r="J857" s="21"/>
      <c r="K857" s="21"/>
      <c r="L857" s="21"/>
      <c r="M857" s="22"/>
      <c r="N857" s="21"/>
      <c r="O857" s="21"/>
      <c r="P857" s="24"/>
    </row>
    <row r="858" ht="16.5" customHeight="1">
      <c r="A858" s="21"/>
      <c r="B858" s="4"/>
      <c r="D858" s="14"/>
      <c r="E858" s="3"/>
      <c r="F858" s="3"/>
      <c r="G858" s="9"/>
      <c r="H858" s="13"/>
      <c r="I858" s="14"/>
      <c r="J858" s="21"/>
      <c r="K858" s="21"/>
      <c r="L858" s="21"/>
      <c r="M858" s="22"/>
      <c r="N858" s="21"/>
      <c r="O858" s="21"/>
      <c r="P858" s="24"/>
    </row>
    <row r="859" ht="16.5" customHeight="1">
      <c r="A859" s="21"/>
      <c r="B859" s="4"/>
      <c r="D859" s="14"/>
      <c r="E859" s="3"/>
      <c r="F859" s="3"/>
      <c r="G859" s="9"/>
      <c r="H859" s="13"/>
      <c r="I859" s="14"/>
      <c r="J859" s="21"/>
      <c r="K859" s="21"/>
      <c r="L859" s="21"/>
      <c r="M859" s="22"/>
      <c r="N859" s="21"/>
      <c r="O859" s="21"/>
      <c r="P859" s="24"/>
    </row>
    <row r="860" ht="16.5" customHeight="1">
      <c r="A860" s="21"/>
      <c r="B860" s="4"/>
      <c r="D860" s="14"/>
      <c r="E860" s="3"/>
      <c r="F860" s="3"/>
      <c r="G860" s="9"/>
      <c r="H860" s="13"/>
      <c r="I860" s="14"/>
      <c r="J860" s="21"/>
      <c r="K860" s="21"/>
      <c r="L860" s="21"/>
      <c r="M860" s="22"/>
      <c r="N860" s="21"/>
      <c r="O860" s="21"/>
      <c r="P860" s="24"/>
    </row>
    <row r="861" ht="16.5" customHeight="1">
      <c r="A861" s="21"/>
      <c r="B861" s="4"/>
      <c r="D861" s="14"/>
      <c r="E861" s="3"/>
      <c r="F861" s="3"/>
      <c r="G861" s="9"/>
      <c r="H861" s="13"/>
      <c r="I861" s="14"/>
      <c r="J861" s="21"/>
      <c r="K861" s="21"/>
      <c r="L861" s="21"/>
      <c r="M861" s="22"/>
      <c r="N861" s="21"/>
      <c r="O861" s="21"/>
      <c r="P861" s="24"/>
    </row>
    <row r="862" ht="16.5" customHeight="1">
      <c r="A862" s="21"/>
      <c r="B862" s="4"/>
      <c r="D862" s="14"/>
      <c r="E862" s="3"/>
      <c r="F862" s="3"/>
      <c r="G862" s="9"/>
      <c r="H862" s="13"/>
      <c r="I862" s="14"/>
      <c r="J862" s="21"/>
      <c r="K862" s="21"/>
      <c r="L862" s="21"/>
      <c r="M862" s="22"/>
      <c r="N862" s="21"/>
      <c r="O862" s="21"/>
      <c r="P862" s="24"/>
    </row>
    <row r="863" ht="16.5" customHeight="1">
      <c r="A863" s="21"/>
      <c r="B863" s="4"/>
      <c r="D863" s="14"/>
      <c r="E863" s="3"/>
      <c r="F863" s="3"/>
      <c r="G863" s="9"/>
      <c r="H863" s="13"/>
      <c r="I863" s="14"/>
      <c r="J863" s="21"/>
      <c r="K863" s="21"/>
      <c r="L863" s="21"/>
      <c r="M863" s="22"/>
      <c r="N863" s="21"/>
      <c r="O863" s="21"/>
      <c r="P863" s="24"/>
    </row>
    <row r="864" ht="16.5" customHeight="1">
      <c r="A864" s="21"/>
      <c r="B864" s="4"/>
      <c r="D864" s="14"/>
      <c r="E864" s="3"/>
      <c r="F864" s="3"/>
      <c r="G864" s="9"/>
      <c r="H864" s="13"/>
      <c r="I864" s="14"/>
      <c r="J864" s="21"/>
      <c r="K864" s="21"/>
      <c r="L864" s="21"/>
      <c r="M864" s="22"/>
      <c r="N864" s="21"/>
      <c r="O864" s="21"/>
      <c r="P864" s="24"/>
    </row>
    <row r="865" ht="16.5" customHeight="1">
      <c r="A865" s="21"/>
      <c r="B865" s="4"/>
      <c r="D865" s="14"/>
      <c r="E865" s="3"/>
      <c r="F865" s="3"/>
      <c r="G865" s="9"/>
      <c r="H865" s="13"/>
      <c r="I865" s="14"/>
      <c r="J865" s="21"/>
      <c r="K865" s="21"/>
      <c r="L865" s="21"/>
      <c r="M865" s="22"/>
      <c r="N865" s="21"/>
      <c r="O865" s="21"/>
      <c r="P865" s="24"/>
    </row>
    <row r="866" ht="16.5" customHeight="1">
      <c r="A866" s="21"/>
      <c r="B866" s="4"/>
      <c r="D866" s="14"/>
      <c r="E866" s="3"/>
      <c r="F866" s="3"/>
      <c r="G866" s="9"/>
      <c r="H866" s="13"/>
      <c r="I866" s="14"/>
      <c r="J866" s="21"/>
      <c r="K866" s="21"/>
      <c r="L866" s="21"/>
      <c r="M866" s="22"/>
      <c r="N866" s="21"/>
      <c r="O866" s="21"/>
      <c r="P866" s="24"/>
    </row>
    <row r="867" ht="16.5" customHeight="1">
      <c r="A867" s="21"/>
      <c r="B867" s="4"/>
      <c r="D867" s="14"/>
      <c r="E867" s="3"/>
      <c r="F867" s="3"/>
      <c r="G867" s="9"/>
      <c r="H867" s="13"/>
      <c r="I867" s="14"/>
      <c r="J867" s="21"/>
      <c r="K867" s="21"/>
      <c r="L867" s="21"/>
      <c r="M867" s="22"/>
      <c r="N867" s="21"/>
      <c r="O867" s="21"/>
      <c r="P867" s="24"/>
    </row>
    <row r="868" ht="16.5" customHeight="1">
      <c r="A868" s="21"/>
      <c r="B868" s="4"/>
      <c r="D868" s="14"/>
      <c r="E868" s="3"/>
      <c r="F868" s="3"/>
      <c r="G868" s="9"/>
      <c r="H868" s="13"/>
      <c r="I868" s="14"/>
      <c r="J868" s="21"/>
      <c r="K868" s="21"/>
      <c r="L868" s="21"/>
      <c r="M868" s="22"/>
      <c r="N868" s="21"/>
      <c r="O868" s="21"/>
      <c r="P868" s="24"/>
    </row>
    <row r="869" ht="16.5" customHeight="1">
      <c r="A869" s="21"/>
      <c r="B869" s="4"/>
      <c r="D869" s="14"/>
      <c r="E869" s="3"/>
      <c r="F869" s="3"/>
      <c r="G869" s="9"/>
      <c r="H869" s="13"/>
      <c r="I869" s="14"/>
      <c r="J869" s="21"/>
      <c r="K869" s="21"/>
      <c r="L869" s="21"/>
      <c r="M869" s="22"/>
      <c r="N869" s="21"/>
      <c r="O869" s="21"/>
      <c r="P869" s="24"/>
    </row>
    <row r="870" ht="16.5" customHeight="1">
      <c r="A870" s="21"/>
      <c r="B870" s="4"/>
      <c r="D870" s="14"/>
      <c r="E870" s="3"/>
      <c r="F870" s="3"/>
      <c r="G870" s="9"/>
      <c r="H870" s="13"/>
      <c r="I870" s="14"/>
      <c r="J870" s="21"/>
      <c r="K870" s="21"/>
      <c r="L870" s="21"/>
      <c r="M870" s="22"/>
      <c r="N870" s="21"/>
      <c r="O870" s="21"/>
      <c r="P870" s="24"/>
    </row>
    <row r="871" ht="16.5" customHeight="1">
      <c r="A871" s="21"/>
      <c r="B871" s="4"/>
      <c r="D871" s="14"/>
      <c r="E871" s="3"/>
      <c r="F871" s="3"/>
      <c r="G871" s="9"/>
      <c r="H871" s="13"/>
      <c r="I871" s="14"/>
      <c r="J871" s="21"/>
      <c r="K871" s="21"/>
      <c r="L871" s="21"/>
      <c r="M871" s="22"/>
      <c r="N871" s="21"/>
      <c r="O871" s="21"/>
      <c r="P871" s="24"/>
    </row>
    <row r="872" ht="16.5" customHeight="1">
      <c r="A872" s="21"/>
      <c r="B872" s="4"/>
      <c r="D872" s="14"/>
      <c r="E872" s="3"/>
      <c r="F872" s="3"/>
      <c r="G872" s="9"/>
      <c r="H872" s="13"/>
      <c r="I872" s="14"/>
      <c r="J872" s="21"/>
      <c r="K872" s="21"/>
      <c r="L872" s="21"/>
      <c r="M872" s="22"/>
      <c r="N872" s="21"/>
      <c r="O872" s="21"/>
      <c r="P872" s="24"/>
    </row>
    <row r="873" ht="16.5" customHeight="1">
      <c r="A873" s="21"/>
      <c r="B873" s="4"/>
      <c r="D873" s="14"/>
      <c r="E873" s="3"/>
      <c r="F873" s="3"/>
      <c r="G873" s="9"/>
      <c r="H873" s="13"/>
      <c r="I873" s="14"/>
      <c r="J873" s="21"/>
      <c r="K873" s="21"/>
      <c r="L873" s="21"/>
      <c r="M873" s="22"/>
      <c r="N873" s="21"/>
      <c r="O873" s="21"/>
      <c r="P873" s="24"/>
    </row>
    <row r="874" ht="16.5" customHeight="1">
      <c r="A874" s="21"/>
      <c r="B874" s="4"/>
      <c r="D874" s="14"/>
      <c r="E874" s="3"/>
      <c r="F874" s="3"/>
      <c r="G874" s="9"/>
      <c r="H874" s="13"/>
      <c r="I874" s="14"/>
      <c r="J874" s="21"/>
      <c r="K874" s="21"/>
      <c r="L874" s="21"/>
      <c r="M874" s="22"/>
      <c r="N874" s="21"/>
      <c r="O874" s="21"/>
      <c r="P874" s="24"/>
    </row>
    <row r="875" ht="16.5" customHeight="1">
      <c r="A875" s="21"/>
      <c r="B875" s="4"/>
      <c r="D875" s="14"/>
      <c r="E875" s="3"/>
      <c r="F875" s="3"/>
      <c r="G875" s="9"/>
      <c r="H875" s="13"/>
      <c r="I875" s="14"/>
      <c r="J875" s="21"/>
      <c r="K875" s="21"/>
      <c r="L875" s="21"/>
      <c r="M875" s="22"/>
      <c r="N875" s="21"/>
      <c r="O875" s="21"/>
      <c r="P875" s="24"/>
    </row>
    <row r="876" ht="16.5" customHeight="1">
      <c r="A876" s="21"/>
      <c r="B876" s="4"/>
      <c r="D876" s="14"/>
      <c r="E876" s="3"/>
      <c r="F876" s="3"/>
      <c r="G876" s="9"/>
      <c r="H876" s="13"/>
      <c r="I876" s="14"/>
      <c r="J876" s="21"/>
      <c r="K876" s="21"/>
      <c r="L876" s="21"/>
      <c r="M876" s="22"/>
      <c r="N876" s="21"/>
      <c r="O876" s="21"/>
      <c r="P876" s="24"/>
    </row>
    <row r="877" ht="16.5" customHeight="1">
      <c r="A877" s="21"/>
      <c r="B877" s="4"/>
      <c r="D877" s="14"/>
      <c r="E877" s="3"/>
      <c r="F877" s="3"/>
      <c r="G877" s="9"/>
      <c r="H877" s="13"/>
      <c r="I877" s="14"/>
      <c r="J877" s="21"/>
      <c r="K877" s="21"/>
      <c r="L877" s="21"/>
      <c r="M877" s="22"/>
      <c r="N877" s="21"/>
      <c r="O877" s="21"/>
      <c r="P877" s="24"/>
    </row>
    <row r="878" ht="16.5" customHeight="1">
      <c r="A878" s="21"/>
      <c r="B878" s="4"/>
      <c r="D878" s="14"/>
      <c r="E878" s="3"/>
      <c r="F878" s="3"/>
      <c r="G878" s="9"/>
      <c r="H878" s="13"/>
      <c r="I878" s="14"/>
      <c r="J878" s="21"/>
      <c r="K878" s="21"/>
      <c r="L878" s="21"/>
      <c r="M878" s="22"/>
      <c r="N878" s="21"/>
      <c r="O878" s="21"/>
      <c r="P878" s="24"/>
    </row>
    <row r="879" ht="16.5" customHeight="1">
      <c r="A879" s="21"/>
      <c r="B879" s="4"/>
      <c r="D879" s="14"/>
      <c r="E879" s="3"/>
      <c r="F879" s="3"/>
      <c r="G879" s="9"/>
      <c r="H879" s="13"/>
      <c r="I879" s="14"/>
      <c r="J879" s="21"/>
      <c r="K879" s="21"/>
      <c r="L879" s="21"/>
      <c r="M879" s="22"/>
      <c r="N879" s="21"/>
      <c r="O879" s="21"/>
      <c r="P879" s="24"/>
    </row>
    <row r="880" ht="16.5" customHeight="1">
      <c r="A880" s="21"/>
      <c r="B880" s="4"/>
      <c r="D880" s="14"/>
      <c r="E880" s="3"/>
      <c r="F880" s="3"/>
      <c r="G880" s="9"/>
      <c r="H880" s="13"/>
      <c r="I880" s="14"/>
      <c r="J880" s="21"/>
      <c r="K880" s="21"/>
      <c r="L880" s="21"/>
      <c r="M880" s="22"/>
      <c r="N880" s="21"/>
      <c r="O880" s="21"/>
      <c r="P880" s="24"/>
    </row>
    <row r="881" ht="16.5" customHeight="1">
      <c r="A881" s="21"/>
      <c r="B881" s="4"/>
      <c r="D881" s="14"/>
      <c r="E881" s="3"/>
      <c r="F881" s="3"/>
      <c r="G881" s="9"/>
      <c r="H881" s="13"/>
      <c r="I881" s="14"/>
      <c r="J881" s="21"/>
      <c r="K881" s="21"/>
      <c r="L881" s="21"/>
      <c r="M881" s="22"/>
      <c r="N881" s="21"/>
      <c r="O881" s="21"/>
      <c r="P881" s="24"/>
    </row>
    <row r="882" ht="16.5" customHeight="1">
      <c r="A882" s="21"/>
      <c r="B882" s="4"/>
      <c r="D882" s="14"/>
      <c r="E882" s="3"/>
      <c r="F882" s="3"/>
      <c r="G882" s="9"/>
      <c r="H882" s="13"/>
      <c r="I882" s="14"/>
      <c r="J882" s="21"/>
      <c r="K882" s="21"/>
      <c r="L882" s="21"/>
      <c r="M882" s="22"/>
      <c r="N882" s="21"/>
      <c r="O882" s="21"/>
      <c r="P882" s="24"/>
    </row>
    <row r="883" ht="16.5" customHeight="1">
      <c r="A883" s="21"/>
      <c r="B883" s="4"/>
      <c r="D883" s="14"/>
      <c r="E883" s="3"/>
      <c r="F883" s="3"/>
      <c r="G883" s="9"/>
      <c r="H883" s="13"/>
      <c r="I883" s="14"/>
      <c r="J883" s="21"/>
      <c r="K883" s="21"/>
      <c r="L883" s="21"/>
      <c r="M883" s="22"/>
      <c r="N883" s="21"/>
      <c r="O883" s="21"/>
      <c r="P883" s="24"/>
    </row>
    <row r="884" ht="16.5" customHeight="1">
      <c r="A884" s="21"/>
      <c r="B884" s="4"/>
      <c r="D884" s="14"/>
      <c r="E884" s="3"/>
      <c r="F884" s="3"/>
      <c r="G884" s="9"/>
      <c r="H884" s="13"/>
      <c r="I884" s="14"/>
      <c r="J884" s="21"/>
      <c r="K884" s="21"/>
      <c r="L884" s="21"/>
      <c r="M884" s="22"/>
      <c r="N884" s="21"/>
      <c r="O884" s="21"/>
      <c r="P884" s="24"/>
    </row>
    <row r="885" ht="16.5" customHeight="1">
      <c r="A885" s="21"/>
      <c r="B885" s="4"/>
      <c r="D885" s="14"/>
      <c r="E885" s="3"/>
      <c r="F885" s="3"/>
      <c r="G885" s="9"/>
      <c r="H885" s="13"/>
      <c r="I885" s="14"/>
      <c r="J885" s="21"/>
      <c r="K885" s="21"/>
      <c r="L885" s="21"/>
      <c r="M885" s="22"/>
      <c r="N885" s="21"/>
      <c r="O885" s="21"/>
      <c r="P885" s="24"/>
    </row>
    <row r="886" ht="16.5" customHeight="1">
      <c r="A886" s="21"/>
      <c r="B886" s="4"/>
      <c r="D886" s="14"/>
      <c r="E886" s="3"/>
      <c r="F886" s="3"/>
      <c r="G886" s="9"/>
      <c r="H886" s="13"/>
      <c r="I886" s="14"/>
      <c r="J886" s="21"/>
      <c r="K886" s="21"/>
      <c r="L886" s="21"/>
      <c r="M886" s="22"/>
      <c r="N886" s="21"/>
      <c r="O886" s="21"/>
      <c r="P886" s="24"/>
    </row>
    <row r="887" ht="16.5" customHeight="1">
      <c r="A887" s="21"/>
      <c r="B887" s="4"/>
      <c r="D887" s="14"/>
      <c r="E887" s="3"/>
      <c r="F887" s="3"/>
      <c r="G887" s="9"/>
      <c r="H887" s="13"/>
      <c r="I887" s="14"/>
      <c r="J887" s="21"/>
      <c r="K887" s="21"/>
      <c r="L887" s="21"/>
      <c r="M887" s="22"/>
      <c r="N887" s="21"/>
      <c r="O887" s="21"/>
      <c r="P887" s="24"/>
    </row>
    <row r="888" ht="16.5" customHeight="1">
      <c r="A888" s="21"/>
      <c r="B888" s="4"/>
      <c r="D888" s="14"/>
      <c r="E888" s="3"/>
      <c r="F888" s="3"/>
      <c r="G888" s="9"/>
      <c r="H888" s="13"/>
      <c r="I888" s="14"/>
      <c r="J888" s="21"/>
      <c r="K888" s="21"/>
      <c r="L888" s="21"/>
      <c r="M888" s="22"/>
      <c r="N888" s="21"/>
      <c r="O888" s="21"/>
      <c r="P888" s="24"/>
    </row>
    <row r="889" ht="16.5" customHeight="1">
      <c r="A889" s="21"/>
      <c r="B889" s="4"/>
      <c r="D889" s="14"/>
      <c r="E889" s="3"/>
      <c r="F889" s="3"/>
      <c r="G889" s="9"/>
      <c r="H889" s="13"/>
      <c r="I889" s="14"/>
      <c r="J889" s="21"/>
      <c r="K889" s="21"/>
      <c r="L889" s="21"/>
      <c r="M889" s="22"/>
      <c r="N889" s="21"/>
      <c r="O889" s="21"/>
      <c r="P889" s="24"/>
    </row>
    <row r="890" ht="16.5" customHeight="1">
      <c r="A890" s="21"/>
      <c r="B890" s="4"/>
      <c r="D890" s="14"/>
      <c r="E890" s="3"/>
      <c r="F890" s="3"/>
      <c r="G890" s="9"/>
      <c r="H890" s="13"/>
      <c r="I890" s="14"/>
      <c r="J890" s="21"/>
      <c r="K890" s="21"/>
      <c r="L890" s="21"/>
      <c r="M890" s="22"/>
      <c r="N890" s="21"/>
      <c r="O890" s="21"/>
      <c r="P890" s="24"/>
    </row>
    <row r="891" ht="16.5" customHeight="1">
      <c r="A891" s="21"/>
      <c r="B891" s="4"/>
      <c r="D891" s="14"/>
      <c r="E891" s="3"/>
      <c r="F891" s="3"/>
      <c r="G891" s="9"/>
      <c r="H891" s="13"/>
      <c r="I891" s="14"/>
      <c r="J891" s="21"/>
      <c r="K891" s="21"/>
      <c r="L891" s="21"/>
      <c r="M891" s="22"/>
      <c r="N891" s="21"/>
      <c r="O891" s="21"/>
      <c r="P891" s="24"/>
    </row>
    <row r="892" ht="16.5" customHeight="1">
      <c r="A892" s="21"/>
      <c r="B892" s="4"/>
      <c r="D892" s="14"/>
      <c r="E892" s="3"/>
      <c r="F892" s="3"/>
      <c r="G892" s="9"/>
      <c r="H892" s="13"/>
      <c r="I892" s="14"/>
      <c r="J892" s="21"/>
      <c r="K892" s="21"/>
      <c r="L892" s="21"/>
      <c r="M892" s="22"/>
      <c r="N892" s="21"/>
      <c r="O892" s="21"/>
      <c r="P892" s="24"/>
    </row>
    <row r="893" ht="16.5" customHeight="1">
      <c r="A893" s="21"/>
      <c r="B893" s="4"/>
      <c r="D893" s="14"/>
      <c r="E893" s="3"/>
      <c r="F893" s="3"/>
      <c r="G893" s="9"/>
      <c r="H893" s="13"/>
      <c r="I893" s="14"/>
      <c r="J893" s="21"/>
      <c r="K893" s="21"/>
      <c r="L893" s="21"/>
      <c r="M893" s="22"/>
      <c r="N893" s="21"/>
      <c r="O893" s="21"/>
      <c r="P893" s="24"/>
    </row>
    <row r="894" ht="16.5" customHeight="1">
      <c r="A894" s="21"/>
      <c r="B894" s="4"/>
      <c r="D894" s="14"/>
      <c r="E894" s="3"/>
      <c r="F894" s="3"/>
      <c r="G894" s="9"/>
      <c r="H894" s="13"/>
      <c r="I894" s="14"/>
      <c r="J894" s="21"/>
      <c r="K894" s="21"/>
      <c r="L894" s="21"/>
      <c r="M894" s="22"/>
      <c r="N894" s="21"/>
      <c r="O894" s="21"/>
      <c r="P894" s="24"/>
    </row>
    <row r="895" ht="16.5" customHeight="1">
      <c r="A895" s="21"/>
      <c r="B895" s="4"/>
      <c r="D895" s="14"/>
      <c r="E895" s="3"/>
      <c r="F895" s="3"/>
      <c r="G895" s="9"/>
      <c r="H895" s="13"/>
      <c r="I895" s="14"/>
      <c r="J895" s="21"/>
      <c r="K895" s="21"/>
      <c r="L895" s="21"/>
      <c r="M895" s="22"/>
      <c r="N895" s="21"/>
      <c r="O895" s="21"/>
      <c r="P895" s="24"/>
    </row>
    <row r="896" ht="16.5" customHeight="1">
      <c r="A896" s="21"/>
      <c r="B896" s="4"/>
      <c r="D896" s="14"/>
      <c r="E896" s="3"/>
      <c r="F896" s="3"/>
      <c r="G896" s="9"/>
      <c r="H896" s="13"/>
      <c r="I896" s="14"/>
      <c r="J896" s="21"/>
      <c r="K896" s="21"/>
      <c r="L896" s="21"/>
      <c r="M896" s="22"/>
      <c r="N896" s="21"/>
      <c r="O896" s="21"/>
      <c r="P896" s="24"/>
    </row>
    <row r="897" ht="16.5" customHeight="1">
      <c r="A897" s="21"/>
      <c r="B897" s="4"/>
      <c r="D897" s="14"/>
      <c r="E897" s="3"/>
      <c r="F897" s="3"/>
      <c r="G897" s="9"/>
      <c r="H897" s="13"/>
      <c r="I897" s="14"/>
      <c r="J897" s="21"/>
      <c r="K897" s="21"/>
      <c r="L897" s="21"/>
      <c r="M897" s="22"/>
      <c r="N897" s="21"/>
      <c r="O897" s="21"/>
      <c r="P897" s="24"/>
    </row>
    <row r="898" ht="16.5" customHeight="1">
      <c r="A898" s="21"/>
      <c r="B898" s="4"/>
      <c r="D898" s="14"/>
      <c r="E898" s="3"/>
      <c r="F898" s="3"/>
      <c r="G898" s="9"/>
      <c r="H898" s="13"/>
      <c r="I898" s="14"/>
      <c r="J898" s="21"/>
      <c r="K898" s="21"/>
      <c r="L898" s="21"/>
      <c r="M898" s="22"/>
      <c r="N898" s="21"/>
      <c r="O898" s="21"/>
      <c r="P898" s="24"/>
    </row>
    <row r="899" ht="16.5" customHeight="1">
      <c r="A899" s="21"/>
      <c r="B899" s="4"/>
      <c r="D899" s="14"/>
      <c r="E899" s="3"/>
      <c r="F899" s="3"/>
      <c r="G899" s="9"/>
      <c r="H899" s="13"/>
      <c r="I899" s="14"/>
      <c r="J899" s="21"/>
      <c r="K899" s="21"/>
      <c r="L899" s="21"/>
      <c r="M899" s="22"/>
      <c r="N899" s="21"/>
      <c r="O899" s="21"/>
      <c r="P899" s="24"/>
    </row>
    <row r="900" ht="16.5" customHeight="1">
      <c r="A900" s="21"/>
      <c r="B900" s="4"/>
      <c r="D900" s="14"/>
      <c r="E900" s="3"/>
      <c r="F900" s="3"/>
      <c r="G900" s="9"/>
      <c r="H900" s="13"/>
      <c r="I900" s="14"/>
      <c r="J900" s="21"/>
      <c r="K900" s="21"/>
      <c r="L900" s="21"/>
      <c r="M900" s="22"/>
      <c r="N900" s="21"/>
      <c r="O900" s="21"/>
      <c r="P900" s="24"/>
    </row>
    <row r="901" ht="16.5" customHeight="1">
      <c r="A901" s="21"/>
      <c r="B901" s="4"/>
      <c r="D901" s="14"/>
      <c r="E901" s="3"/>
      <c r="F901" s="3"/>
      <c r="G901" s="9"/>
      <c r="H901" s="13"/>
      <c r="I901" s="14"/>
      <c r="J901" s="21"/>
      <c r="K901" s="21"/>
      <c r="L901" s="21"/>
      <c r="M901" s="22"/>
      <c r="N901" s="21"/>
      <c r="O901" s="21"/>
      <c r="P901" s="24"/>
    </row>
    <row r="902" ht="16.5" customHeight="1">
      <c r="A902" s="21"/>
      <c r="B902" s="4"/>
      <c r="D902" s="14"/>
      <c r="E902" s="3"/>
      <c r="F902" s="3"/>
      <c r="G902" s="9"/>
      <c r="H902" s="13"/>
      <c r="I902" s="14"/>
      <c r="J902" s="21"/>
      <c r="K902" s="21"/>
      <c r="L902" s="21"/>
      <c r="M902" s="22"/>
      <c r="N902" s="21"/>
      <c r="O902" s="21"/>
      <c r="P902" s="24"/>
    </row>
    <row r="903" ht="16.5" customHeight="1">
      <c r="A903" s="21"/>
      <c r="B903" s="4"/>
      <c r="D903" s="14"/>
      <c r="E903" s="3"/>
      <c r="F903" s="3"/>
      <c r="G903" s="9"/>
      <c r="H903" s="13"/>
      <c r="I903" s="14"/>
      <c r="J903" s="21"/>
      <c r="K903" s="21"/>
      <c r="L903" s="21"/>
      <c r="M903" s="22"/>
      <c r="N903" s="21"/>
      <c r="O903" s="21"/>
      <c r="P903" s="24"/>
    </row>
    <row r="904" ht="16.5" customHeight="1">
      <c r="A904" s="21"/>
      <c r="B904" s="4"/>
      <c r="D904" s="14"/>
      <c r="E904" s="3"/>
      <c r="F904" s="3"/>
      <c r="G904" s="9"/>
      <c r="H904" s="13"/>
      <c r="I904" s="14"/>
      <c r="J904" s="21"/>
      <c r="K904" s="21"/>
      <c r="L904" s="21"/>
      <c r="M904" s="22"/>
      <c r="N904" s="21"/>
      <c r="O904" s="21"/>
      <c r="P904" s="24"/>
    </row>
    <row r="905" ht="16.5" customHeight="1">
      <c r="A905" s="21"/>
      <c r="B905" s="4"/>
      <c r="D905" s="14"/>
      <c r="E905" s="3"/>
      <c r="F905" s="3"/>
      <c r="G905" s="9"/>
      <c r="H905" s="13"/>
      <c r="I905" s="14"/>
      <c r="J905" s="21"/>
      <c r="K905" s="21"/>
      <c r="L905" s="21"/>
      <c r="M905" s="22"/>
      <c r="N905" s="21"/>
      <c r="O905" s="21"/>
      <c r="P905" s="24"/>
    </row>
    <row r="906" ht="16.5" customHeight="1">
      <c r="A906" s="21"/>
      <c r="B906" s="4"/>
      <c r="D906" s="14"/>
      <c r="E906" s="3"/>
      <c r="F906" s="3"/>
      <c r="G906" s="9"/>
      <c r="H906" s="13"/>
      <c r="I906" s="14"/>
      <c r="J906" s="21"/>
      <c r="K906" s="21"/>
      <c r="L906" s="21"/>
      <c r="M906" s="22"/>
      <c r="N906" s="21"/>
      <c r="O906" s="21"/>
      <c r="P906" s="24"/>
    </row>
    <row r="907" ht="16.5" customHeight="1">
      <c r="A907" s="21"/>
      <c r="B907" s="4"/>
      <c r="D907" s="14"/>
      <c r="E907" s="3"/>
      <c r="F907" s="3"/>
      <c r="G907" s="9"/>
      <c r="H907" s="13"/>
      <c r="I907" s="14"/>
      <c r="J907" s="21"/>
      <c r="K907" s="21"/>
      <c r="L907" s="21"/>
      <c r="M907" s="22"/>
      <c r="N907" s="21"/>
      <c r="O907" s="21"/>
      <c r="P907" s="24"/>
    </row>
    <row r="908" ht="16.5" customHeight="1">
      <c r="A908" s="21"/>
      <c r="B908" s="4"/>
      <c r="D908" s="14"/>
      <c r="E908" s="3"/>
      <c r="F908" s="3"/>
      <c r="G908" s="9"/>
      <c r="H908" s="13"/>
      <c r="I908" s="14"/>
      <c r="J908" s="21"/>
      <c r="K908" s="21"/>
      <c r="L908" s="21"/>
      <c r="M908" s="22"/>
      <c r="N908" s="21"/>
      <c r="O908" s="21"/>
      <c r="P908" s="24"/>
    </row>
    <row r="909" ht="16.5" customHeight="1">
      <c r="A909" s="21"/>
      <c r="B909" s="4"/>
      <c r="D909" s="14"/>
      <c r="E909" s="3"/>
      <c r="F909" s="3"/>
      <c r="G909" s="9"/>
      <c r="H909" s="13"/>
      <c r="I909" s="14"/>
      <c r="J909" s="21"/>
      <c r="K909" s="21"/>
      <c r="L909" s="21"/>
      <c r="M909" s="22"/>
      <c r="N909" s="21"/>
      <c r="O909" s="21"/>
      <c r="P909" s="24"/>
    </row>
    <row r="910" ht="16.5" customHeight="1">
      <c r="A910" s="21"/>
      <c r="B910" s="4"/>
      <c r="D910" s="14"/>
      <c r="E910" s="3"/>
      <c r="F910" s="3"/>
      <c r="G910" s="9"/>
      <c r="H910" s="13"/>
      <c r="I910" s="14"/>
      <c r="J910" s="21"/>
      <c r="K910" s="21"/>
      <c r="L910" s="21"/>
      <c r="M910" s="22"/>
      <c r="N910" s="21"/>
      <c r="O910" s="21"/>
      <c r="P910" s="24"/>
    </row>
    <row r="911" ht="16.5" customHeight="1">
      <c r="A911" s="21"/>
      <c r="B911" s="4"/>
      <c r="D911" s="14"/>
      <c r="E911" s="3"/>
      <c r="F911" s="3"/>
      <c r="G911" s="9"/>
      <c r="H911" s="13"/>
      <c r="I911" s="14"/>
      <c r="J911" s="21"/>
      <c r="K911" s="21"/>
      <c r="L911" s="21"/>
      <c r="M911" s="22"/>
      <c r="N911" s="21"/>
      <c r="O911" s="21"/>
      <c r="P911" s="24"/>
    </row>
    <row r="912" ht="16.5" customHeight="1">
      <c r="A912" s="21"/>
      <c r="B912" s="4"/>
      <c r="D912" s="14"/>
      <c r="E912" s="3"/>
      <c r="F912" s="3"/>
      <c r="G912" s="9"/>
      <c r="H912" s="13"/>
      <c r="I912" s="14"/>
      <c r="J912" s="21"/>
      <c r="K912" s="21"/>
      <c r="L912" s="21"/>
      <c r="M912" s="22"/>
      <c r="N912" s="21"/>
      <c r="O912" s="21"/>
      <c r="P912" s="24"/>
    </row>
    <row r="913" ht="16.5" customHeight="1">
      <c r="A913" s="21"/>
      <c r="B913" s="4"/>
      <c r="D913" s="14"/>
      <c r="E913" s="3"/>
      <c r="F913" s="3"/>
      <c r="G913" s="9"/>
      <c r="H913" s="13"/>
      <c r="I913" s="14"/>
      <c r="J913" s="21"/>
      <c r="K913" s="21"/>
      <c r="L913" s="21"/>
      <c r="M913" s="22"/>
      <c r="N913" s="21"/>
      <c r="O913" s="21"/>
      <c r="P913" s="24"/>
    </row>
    <row r="914" ht="16.5" customHeight="1">
      <c r="A914" s="21"/>
      <c r="B914" s="4"/>
      <c r="D914" s="14"/>
      <c r="E914" s="3"/>
      <c r="F914" s="3"/>
      <c r="G914" s="9"/>
      <c r="H914" s="13"/>
      <c r="I914" s="14"/>
      <c r="J914" s="21"/>
      <c r="K914" s="21"/>
      <c r="L914" s="21"/>
      <c r="M914" s="22"/>
      <c r="N914" s="21"/>
      <c r="O914" s="21"/>
      <c r="P914" s="24"/>
    </row>
    <row r="915" ht="16.5" customHeight="1">
      <c r="A915" s="21"/>
      <c r="B915" s="4"/>
      <c r="D915" s="14"/>
      <c r="E915" s="3"/>
      <c r="F915" s="3"/>
      <c r="G915" s="9"/>
      <c r="H915" s="13"/>
      <c r="I915" s="14"/>
      <c r="J915" s="21"/>
      <c r="K915" s="21"/>
      <c r="L915" s="21"/>
      <c r="M915" s="22"/>
      <c r="N915" s="21"/>
      <c r="O915" s="21"/>
      <c r="P915" s="24"/>
    </row>
    <row r="916" ht="16.5" customHeight="1">
      <c r="A916" s="21"/>
      <c r="B916" s="4"/>
      <c r="D916" s="14"/>
      <c r="E916" s="3"/>
      <c r="F916" s="3"/>
      <c r="G916" s="9"/>
      <c r="H916" s="13"/>
      <c r="I916" s="14"/>
      <c r="J916" s="21"/>
      <c r="K916" s="21"/>
      <c r="L916" s="21"/>
      <c r="M916" s="22"/>
      <c r="N916" s="21"/>
      <c r="O916" s="21"/>
      <c r="P916" s="24"/>
    </row>
    <row r="917" ht="16.5" customHeight="1">
      <c r="A917" s="21"/>
      <c r="B917" s="4"/>
      <c r="D917" s="14"/>
      <c r="E917" s="3"/>
      <c r="F917" s="3"/>
      <c r="G917" s="9"/>
      <c r="H917" s="13"/>
      <c r="I917" s="14"/>
      <c r="J917" s="21"/>
      <c r="K917" s="21"/>
      <c r="L917" s="21"/>
      <c r="M917" s="22"/>
      <c r="N917" s="21"/>
      <c r="O917" s="21"/>
      <c r="P917" s="24"/>
    </row>
    <row r="918" ht="16.5" customHeight="1">
      <c r="A918" s="21"/>
      <c r="B918" s="4"/>
      <c r="D918" s="14"/>
      <c r="E918" s="3"/>
      <c r="F918" s="3"/>
      <c r="G918" s="9"/>
      <c r="H918" s="13"/>
      <c r="I918" s="14"/>
      <c r="J918" s="21"/>
      <c r="K918" s="21"/>
      <c r="L918" s="21"/>
      <c r="M918" s="22"/>
      <c r="N918" s="21"/>
      <c r="O918" s="21"/>
      <c r="P918" s="24"/>
    </row>
    <row r="919" ht="16.5" customHeight="1">
      <c r="A919" s="21"/>
      <c r="B919" s="4"/>
      <c r="D919" s="14"/>
      <c r="E919" s="3"/>
      <c r="F919" s="3"/>
      <c r="G919" s="9"/>
      <c r="H919" s="13"/>
      <c r="I919" s="14"/>
      <c r="J919" s="21"/>
      <c r="K919" s="21"/>
      <c r="L919" s="21"/>
      <c r="M919" s="22"/>
      <c r="N919" s="21"/>
      <c r="O919" s="21"/>
      <c r="P919" s="24"/>
    </row>
    <row r="920" ht="16.5" customHeight="1">
      <c r="A920" s="21"/>
      <c r="B920" s="4"/>
      <c r="D920" s="14"/>
      <c r="E920" s="3"/>
      <c r="F920" s="3"/>
      <c r="G920" s="9"/>
      <c r="H920" s="13"/>
      <c r="I920" s="14"/>
      <c r="J920" s="21"/>
      <c r="K920" s="21"/>
      <c r="L920" s="21"/>
      <c r="M920" s="22"/>
      <c r="N920" s="21"/>
      <c r="O920" s="21"/>
      <c r="P920" s="24"/>
    </row>
    <row r="921" ht="16.5" customHeight="1">
      <c r="A921" s="21"/>
      <c r="B921" s="4"/>
      <c r="D921" s="14"/>
      <c r="E921" s="3"/>
      <c r="F921" s="3"/>
      <c r="G921" s="9"/>
      <c r="H921" s="13"/>
      <c r="I921" s="14"/>
      <c r="J921" s="21"/>
      <c r="K921" s="21"/>
      <c r="L921" s="21"/>
      <c r="M921" s="22"/>
      <c r="N921" s="21"/>
      <c r="O921" s="21"/>
      <c r="P921" s="24"/>
    </row>
    <row r="922" ht="16.5" customHeight="1">
      <c r="A922" s="21"/>
      <c r="B922" s="4"/>
      <c r="D922" s="14"/>
      <c r="E922" s="3"/>
      <c r="F922" s="3"/>
      <c r="G922" s="9"/>
      <c r="H922" s="13"/>
      <c r="I922" s="14"/>
      <c r="J922" s="21"/>
      <c r="K922" s="21"/>
      <c r="L922" s="21"/>
      <c r="M922" s="22"/>
      <c r="N922" s="21"/>
      <c r="O922" s="21"/>
      <c r="P922" s="24"/>
    </row>
    <row r="923" ht="16.5" customHeight="1">
      <c r="A923" s="21"/>
      <c r="B923" s="4"/>
      <c r="D923" s="14"/>
      <c r="E923" s="3"/>
      <c r="F923" s="3"/>
      <c r="G923" s="9"/>
      <c r="H923" s="13"/>
      <c r="I923" s="14"/>
      <c r="J923" s="21"/>
      <c r="K923" s="21"/>
      <c r="L923" s="21"/>
      <c r="M923" s="22"/>
      <c r="N923" s="21"/>
      <c r="O923" s="21"/>
      <c r="P923" s="24"/>
    </row>
    <row r="924" ht="16.5" customHeight="1">
      <c r="A924" s="21"/>
      <c r="B924" s="4"/>
      <c r="D924" s="14"/>
      <c r="E924" s="3"/>
      <c r="F924" s="3"/>
      <c r="G924" s="9"/>
      <c r="H924" s="13"/>
      <c r="I924" s="14"/>
      <c r="J924" s="21"/>
      <c r="K924" s="21"/>
      <c r="L924" s="21"/>
      <c r="M924" s="22"/>
      <c r="N924" s="21"/>
      <c r="O924" s="21"/>
      <c r="P924" s="24"/>
    </row>
    <row r="925" ht="16.5" customHeight="1">
      <c r="A925" s="21"/>
      <c r="B925" s="4"/>
      <c r="D925" s="14"/>
      <c r="E925" s="3"/>
      <c r="F925" s="3"/>
      <c r="G925" s="9"/>
      <c r="H925" s="13"/>
      <c r="I925" s="14"/>
      <c r="J925" s="21"/>
      <c r="K925" s="21"/>
      <c r="L925" s="21"/>
      <c r="M925" s="22"/>
      <c r="N925" s="21"/>
      <c r="O925" s="21"/>
      <c r="P925" s="24"/>
    </row>
    <row r="926" ht="16.5" customHeight="1">
      <c r="A926" s="21"/>
      <c r="B926" s="4"/>
      <c r="D926" s="14"/>
      <c r="E926" s="3"/>
      <c r="F926" s="3"/>
      <c r="G926" s="9"/>
      <c r="H926" s="13"/>
      <c r="I926" s="14"/>
      <c r="J926" s="21"/>
      <c r="K926" s="21"/>
      <c r="L926" s="21"/>
      <c r="M926" s="22"/>
      <c r="N926" s="21"/>
      <c r="O926" s="21"/>
      <c r="P926" s="24"/>
    </row>
    <row r="927" ht="16.5" customHeight="1">
      <c r="A927" s="21"/>
      <c r="B927" s="4"/>
      <c r="D927" s="14"/>
      <c r="E927" s="3"/>
      <c r="F927" s="3"/>
      <c r="G927" s="9"/>
      <c r="H927" s="13"/>
      <c r="I927" s="14"/>
      <c r="J927" s="21"/>
      <c r="K927" s="21"/>
      <c r="L927" s="21"/>
      <c r="M927" s="22"/>
      <c r="N927" s="21"/>
      <c r="O927" s="21"/>
      <c r="P927" s="24"/>
    </row>
    <row r="928" ht="16.5" customHeight="1">
      <c r="A928" s="21"/>
      <c r="B928" s="4"/>
      <c r="D928" s="14"/>
      <c r="E928" s="3"/>
      <c r="F928" s="3"/>
      <c r="G928" s="9"/>
      <c r="H928" s="13"/>
      <c r="I928" s="14"/>
      <c r="J928" s="21"/>
      <c r="K928" s="21"/>
      <c r="L928" s="21"/>
      <c r="M928" s="22"/>
      <c r="N928" s="21"/>
      <c r="O928" s="21"/>
      <c r="P928" s="24"/>
    </row>
    <row r="929" ht="16.5" customHeight="1">
      <c r="A929" s="21"/>
      <c r="B929" s="4"/>
      <c r="D929" s="14"/>
      <c r="E929" s="3"/>
      <c r="F929" s="3"/>
      <c r="G929" s="9"/>
      <c r="H929" s="13"/>
      <c r="I929" s="14"/>
      <c r="J929" s="21"/>
      <c r="K929" s="21"/>
      <c r="L929" s="21"/>
      <c r="M929" s="22"/>
      <c r="N929" s="21"/>
      <c r="O929" s="21"/>
      <c r="P929" s="24"/>
    </row>
    <row r="930" ht="16.5" customHeight="1">
      <c r="A930" s="21"/>
      <c r="B930" s="4"/>
      <c r="D930" s="14"/>
      <c r="E930" s="3"/>
      <c r="F930" s="3"/>
      <c r="G930" s="9"/>
      <c r="H930" s="13"/>
      <c r="I930" s="14"/>
      <c r="J930" s="21"/>
      <c r="K930" s="21"/>
      <c r="L930" s="21"/>
      <c r="M930" s="22"/>
      <c r="N930" s="21"/>
      <c r="O930" s="21"/>
      <c r="P930" s="24"/>
    </row>
    <row r="931" ht="16.5" customHeight="1">
      <c r="A931" s="21"/>
      <c r="B931" s="4"/>
      <c r="D931" s="14"/>
      <c r="E931" s="3"/>
      <c r="F931" s="3"/>
      <c r="G931" s="9"/>
      <c r="H931" s="13"/>
      <c r="I931" s="14"/>
      <c r="J931" s="21"/>
      <c r="K931" s="21"/>
      <c r="L931" s="21"/>
      <c r="M931" s="22"/>
      <c r="N931" s="21"/>
      <c r="O931" s="21"/>
      <c r="P931" s="24"/>
    </row>
    <row r="932" ht="16.5" customHeight="1">
      <c r="A932" s="21"/>
      <c r="B932" s="4"/>
      <c r="D932" s="14"/>
      <c r="E932" s="3"/>
      <c r="F932" s="3"/>
      <c r="G932" s="9"/>
      <c r="H932" s="13"/>
      <c r="I932" s="14"/>
      <c r="J932" s="21"/>
      <c r="K932" s="21"/>
      <c r="L932" s="21"/>
      <c r="M932" s="22"/>
      <c r="N932" s="21"/>
      <c r="O932" s="21"/>
      <c r="P932" s="24"/>
    </row>
    <row r="933" ht="16.5" customHeight="1">
      <c r="A933" s="21"/>
      <c r="B933" s="4"/>
      <c r="D933" s="14"/>
      <c r="E933" s="3"/>
      <c r="F933" s="3"/>
      <c r="G933" s="9"/>
      <c r="H933" s="13"/>
      <c r="I933" s="14"/>
      <c r="J933" s="21"/>
      <c r="K933" s="21"/>
      <c r="L933" s="21"/>
      <c r="M933" s="22"/>
      <c r="N933" s="21"/>
      <c r="O933" s="21"/>
      <c r="P933" s="24"/>
    </row>
    <row r="934" ht="16.5" customHeight="1">
      <c r="A934" s="21"/>
      <c r="B934" s="4"/>
      <c r="D934" s="14"/>
      <c r="E934" s="3"/>
      <c r="F934" s="3"/>
      <c r="G934" s="9"/>
      <c r="H934" s="13"/>
      <c r="I934" s="14"/>
      <c r="J934" s="21"/>
      <c r="K934" s="21"/>
      <c r="L934" s="21"/>
      <c r="M934" s="22"/>
      <c r="N934" s="21"/>
      <c r="O934" s="21"/>
      <c r="P934" s="24"/>
    </row>
    <row r="935" ht="16.5" customHeight="1">
      <c r="A935" s="21"/>
      <c r="B935" s="4"/>
      <c r="D935" s="14"/>
      <c r="E935" s="3"/>
      <c r="F935" s="3"/>
      <c r="G935" s="9"/>
      <c r="H935" s="13"/>
      <c r="I935" s="14"/>
      <c r="J935" s="21"/>
      <c r="K935" s="21"/>
      <c r="L935" s="21"/>
      <c r="M935" s="22"/>
      <c r="N935" s="21"/>
      <c r="O935" s="21"/>
      <c r="P935" s="24"/>
    </row>
    <row r="936" ht="16.5" customHeight="1">
      <c r="A936" s="21"/>
      <c r="B936" s="4"/>
      <c r="D936" s="14"/>
      <c r="E936" s="3"/>
      <c r="F936" s="3"/>
      <c r="G936" s="9"/>
      <c r="H936" s="13"/>
      <c r="I936" s="14"/>
      <c r="J936" s="21"/>
      <c r="K936" s="21"/>
      <c r="L936" s="21"/>
      <c r="M936" s="22"/>
      <c r="N936" s="21"/>
      <c r="O936" s="21"/>
      <c r="P936" s="24"/>
    </row>
    <row r="937" ht="16.5" customHeight="1">
      <c r="A937" s="21"/>
      <c r="B937" s="4"/>
      <c r="D937" s="14"/>
      <c r="E937" s="3"/>
      <c r="F937" s="3"/>
      <c r="G937" s="9"/>
      <c r="H937" s="13"/>
      <c r="I937" s="14"/>
      <c r="J937" s="21"/>
      <c r="K937" s="21"/>
      <c r="L937" s="21"/>
      <c r="M937" s="22"/>
      <c r="N937" s="21"/>
      <c r="O937" s="21"/>
      <c r="P937" s="24"/>
    </row>
    <row r="938" ht="16.5" customHeight="1">
      <c r="A938" s="21"/>
      <c r="B938" s="4"/>
      <c r="D938" s="14"/>
      <c r="E938" s="3"/>
      <c r="F938" s="3"/>
      <c r="G938" s="9"/>
      <c r="H938" s="13"/>
      <c r="I938" s="14"/>
      <c r="J938" s="21"/>
      <c r="K938" s="21"/>
      <c r="L938" s="21"/>
      <c r="M938" s="22"/>
      <c r="N938" s="21"/>
      <c r="O938" s="21"/>
      <c r="P938" s="24"/>
    </row>
    <row r="939" ht="16.5" customHeight="1">
      <c r="A939" s="21"/>
      <c r="B939" s="4"/>
      <c r="D939" s="14"/>
      <c r="E939" s="3"/>
      <c r="F939" s="3"/>
      <c r="G939" s="9"/>
      <c r="H939" s="13"/>
      <c r="I939" s="14"/>
      <c r="J939" s="21"/>
      <c r="K939" s="21"/>
      <c r="L939" s="21"/>
      <c r="M939" s="22"/>
      <c r="N939" s="21"/>
      <c r="O939" s="21"/>
      <c r="P939" s="24"/>
    </row>
    <row r="940" ht="16.5" customHeight="1">
      <c r="A940" s="21"/>
      <c r="B940" s="4"/>
      <c r="D940" s="14"/>
      <c r="E940" s="3"/>
      <c r="F940" s="3"/>
      <c r="G940" s="9"/>
      <c r="H940" s="13"/>
      <c r="I940" s="14"/>
      <c r="J940" s="21"/>
      <c r="K940" s="21"/>
      <c r="L940" s="21"/>
      <c r="M940" s="22"/>
      <c r="N940" s="21"/>
      <c r="O940" s="21"/>
      <c r="P940" s="24"/>
    </row>
    <row r="941" ht="16.5" customHeight="1">
      <c r="A941" s="21"/>
      <c r="B941" s="4"/>
      <c r="D941" s="14"/>
      <c r="E941" s="3"/>
      <c r="F941" s="3"/>
      <c r="G941" s="9"/>
      <c r="H941" s="13"/>
      <c r="I941" s="14"/>
      <c r="J941" s="21"/>
      <c r="K941" s="21"/>
      <c r="L941" s="21"/>
      <c r="M941" s="22"/>
      <c r="N941" s="21"/>
      <c r="O941" s="21"/>
      <c r="P941" s="24"/>
    </row>
    <row r="942" ht="16.5" customHeight="1">
      <c r="A942" s="21"/>
      <c r="B942" s="4"/>
      <c r="D942" s="14"/>
      <c r="E942" s="3"/>
      <c r="F942" s="3"/>
      <c r="G942" s="9"/>
      <c r="H942" s="13"/>
      <c r="I942" s="14"/>
      <c r="J942" s="21"/>
      <c r="K942" s="21"/>
      <c r="L942" s="21"/>
      <c r="M942" s="22"/>
      <c r="N942" s="21"/>
      <c r="O942" s="21"/>
      <c r="P942" s="24"/>
    </row>
    <row r="943" ht="16.5" customHeight="1">
      <c r="A943" s="21"/>
      <c r="B943" s="4"/>
      <c r="D943" s="14"/>
      <c r="E943" s="3"/>
      <c r="F943" s="3"/>
      <c r="G943" s="9"/>
      <c r="H943" s="13"/>
      <c r="I943" s="14"/>
      <c r="J943" s="21"/>
      <c r="K943" s="21"/>
      <c r="L943" s="21"/>
      <c r="M943" s="22"/>
      <c r="N943" s="21"/>
      <c r="O943" s="21"/>
      <c r="P943" s="24"/>
    </row>
    <row r="944" ht="16.5" customHeight="1">
      <c r="A944" s="21"/>
      <c r="B944" s="4"/>
      <c r="D944" s="14"/>
      <c r="E944" s="3"/>
      <c r="F944" s="3"/>
      <c r="G944" s="9"/>
      <c r="H944" s="13"/>
      <c r="I944" s="14"/>
      <c r="J944" s="21"/>
      <c r="K944" s="21"/>
      <c r="L944" s="21"/>
      <c r="M944" s="22"/>
      <c r="N944" s="21"/>
      <c r="O944" s="21"/>
      <c r="P944" s="24"/>
    </row>
    <row r="945" ht="16.5" customHeight="1">
      <c r="A945" s="21"/>
      <c r="B945" s="4"/>
      <c r="D945" s="14"/>
      <c r="E945" s="3"/>
      <c r="F945" s="3"/>
      <c r="G945" s="9"/>
      <c r="H945" s="13"/>
      <c r="I945" s="14"/>
      <c r="J945" s="21"/>
      <c r="K945" s="21"/>
      <c r="L945" s="21"/>
      <c r="M945" s="22"/>
      <c r="N945" s="21"/>
      <c r="O945" s="21"/>
      <c r="P945" s="24"/>
    </row>
    <row r="946" ht="16.5" customHeight="1">
      <c r="A946" s="21"/>
      <c r="B946" s="4"/>
      <c r="D946" s="14"/>
      <c r="E946" s="3"/>
      <c r="F946" s="3"/>
      <c r="G946" s="9"/>
      <c r="H946" s="13"/>
      <c r="I946" s="14"/>
      <c r="J946" s="21"/>
      <c r="K946" s="21"/>
      <c r="L946" s="21"/>
      <c r="M946" s="22"/>
      <c r="N946" s="21"/>
      <c r="O946" s="21"/>
      <c r="P946" s="24"/>
    </row>
    <row r="947" ht="16.5" customHeight="1">
      <c r="A947" s="21"/>
      <c r="B947" s="4"/>
      <c r="D947" s="14"/>
      <c r="E947" s="3"/>
      <c r="F947" s="3"/>
      <c r="G947" s="9"/>
      <c r="H947" s="13"/>
      <c r="I947" s="14"/>
      <c r="J947" s="21"/>
      <c r="K947" s="21"/>
      <c r="L947" s="21"/>
      <c r="M947" s="22"/>
      <c r="N947" s="21"/>
      <c r="O947" s="21"/>
      <c r="P947" s="24"/>
    </row>
    <row r="948" ht="16.5" customHeight="1">
      <c r="A948" s="21"/>
      <c r="B948" s="4"/>
      <c r="D948" s="14"/>
      <c r="E948" s="3"/>
      <c r="F948" s="3"/>
      <c r="G948" s="9"/>
      <c r="H948" s="13"/>
      <c r="I948" s="14"/>
      <c r="J948" s="21"/>
      <c r="K948" s="21"/>
      <c r="L948" s="21"/>
      <c r="M948" s="22"/>
      <c r="N948" s="21"/>
      <c r="O948" s="21"/>
      <c r="P948" s="24"/>
    </row>
    <row r="949" ht="16.5" customHeight="1">
      <c r="A949" s="21"/>
      <c r="B949" s="4"/>
      <c r="D949" s="14"/>
      <c r="E949" s="3"/>
      <c r="F949" s="3"/>
      <c r="G949" s="9"/>
      <c r="H949" s="13"/>
      <c r="I949" s="14"/>
      <c r="J949" s="21"/>
      <c r="K949" s="21"/>
      <c r="L949" s="21"/>
      <c r="M949" s="22"/>
      <c r="N949" s="21"/>
      <c r="O949" s="21"/>
      <c r="P949" s="24"/>
    </row>
    <row r="950" ht="16.5" customHeight="1">
      <c r="A950" s="21"/>
      <c r="B950" s="4"/>
      <c r="D950" s="14"/>
      <c r="E950" s="3"/>
      <c r="F950" s="3"/>
      <c r="G950" s="9"/>
      <c r="H950" s="13"/>
      <c r="I950" s="14"/>
      <c r="J950" s="21"/>
      <c r="K950" s="21"/>
      <c r="L950" s="21"/>
      <c r="M950" s="22"/>
      <c r="N950" s="21"/>
      <c r="O950" s="21"/>
      <c r="P950" s="24"/>
    </row>
    <row r="951" ht="16.5" customHeight="1">
      <c r="A951" s="21"/>
      <c r="B951" s="4"/>
      <c r="D951" s="14"/>
      <c r="E951" s="3"/>
      <c r="F951" s="3"/>
      <c r="G951" s="9"/>
      <c r="H951" s="13"/>
      <c r="I951" s="14"/>
      <c r="J951" s="21"/>
      <c r="K951" s="21"/>
      <c r="L951" s="21"/>
      <c r="M951" s="22"/>
      <c r="N951" s="21"/>
      <c r="O951" s="21"/>
      <c r="P951" s="24"/>
    </row>
    <row r="952" ht="16.5" customHeight="1">
      <c r="A952" s="21"/>
      <c r="B952" s="4"/>
      <c r="D952" s="14"/>
      <c r="E952" s="3"/>
      <c r="F952" s="3"/>
      <c r="G952" s="9"/>
      <c r="H952" s="13"/>
      <c r="I952" s="14"/>
      <c r="J952" s="21"/>
      <c r="K952" s="21"/>
      <c r="L952" s="21"/>
      <c r="M952" s="22"/>
      <c r="N952" s="21"/>
      <c r="O952" s="21"/>
      <c r="P952" s="24"/>
    </row>
    <row r="953" ht="16.5" customHeight="1">
      <c r="A953" s="21"/>
      <c r="B953" s="4"/>
      <c r="D953" s="14"/>
      <c r="E953" s="3"/>
      <c r="F953" s="3"/>
      <c r="G953" s="9"/>
      <c r="H953" s="13"/>
      <c r="I953" s="14"/>
      <c r="J953" s="21"/>
      <c r="K953" s="21"/>
      <c r="L953" s="21"/>
      <c r="M953" s="22"/>
      <c r="N953" s="21"/>
      <c r="O953" s="21"/>
      <c r="P953" s="24"/>
    </row>
    <row r="954" ht="16.5" customHeight="1">
      <c r="A954" s="21"/>
      <c r="B954" s="4"/>
      <c r="D954" s="14"/>
      <c r="E954" s="3"/>
      <c r="F954" s="3"/>
      <c r="G954" s="9"/>
      <c r="H954" s="13"/>
      <c r="I954" s="14"/>
      <c r="J954" s="21"/>
      <c r="K954" s="21"/>
      <c r="L954" s="21"/>
      <c r="M954" s="22"/>
      <c r="N954" s="21"/>
      <c r="O954" s="21"/>
      <c r="P954" s="24"/>
    </row>
    <row r="955" ht="16.5" customHeight="1">
      <c r="A955" s="21"/>
      <c r="B955" s="4"/>
      <c r="D955" s="14"/>
      <c r="E955" s="3"/>
      <c r="F955" s="3"/>
      <c r="G955" s="9"/>
      <c r="H955" s="13"/>
      <c r="I955" s="14"/>
      <c r="J955" s="21"/>
      <c r="K955" s="21"/>
      <c r="L955" s="21"/>
      <c r="M955" s="22"/>
      <c r="N955" s="21"/>
      <c r="O955" s="21"/>
      <c r="P955" s="24"/>
    </row>
    <row r="956" ht="16.5" customHeight="1">
      <c r="A956" s="21"/>
      <c r="B956" s="4"/>
      <c r="D956" s="14"/>
      <c r="E956" s="3"/>
      <c r="F956" s="3"/>
      <c r="G956" s="9"/>
      <c r="H956" s="13"/>
      <c r="I956" s="14"/>
      <c r="J956" s="21"/>
      <c r="K956" s="21"/>
      <c r="L956" s="21"/>
      <c r="M956" s="22"/>
      <c r="N956" s="21"/>
      <c r="O956" s="21"/>
      <c r="P956" s="24"/>
    </row>
    <row r="957" ht="16.5" customHeight="1">
      <c r="A957" s="21"/>
      <c r="B957" s="4"/>
      <c r="D957" s="14"/>
      <c r="E957" s="3"/>
      <c r="F957" s="3"/>
      <c r="G957" s="9"/>
      <c r="H957" s="13"/>
      <c r="I957" s="14"/>
      <c r="J957" s="21"/>
      <c r="K957" s="21"/>
      <c r="L957" s="21"/>
      <c r="M957" s="22"/>
      <c r="N957" s="21"/>
      <c r="O957" s="21"/>
      <c r="P957" s="24"/>
    </row>
    <row r="958" ht="16.5" customHeight="1">
      <c r="A958" s="21"/>
      <c r="B958" s="4"/>
      <c r="D958" s="14"/>
      <c r="E958" s="3"/>
      <c r="F958" s="3"/>
      <c r="G958" s="9"/>
      <c r="H958" s="13"/>
      <c r="I958" s="14"/>
      <c r="J958" s="21"/>
      <c r="K958" s="21"/>
      <c r="L958" s="21"/>
      <c r="M958" s="22"/>
      <c r="N958" s="21"/>
      <c r="O958" s="21"/>
      <c r="P958" s="24"/>
    </row>
    <row r="959" ht="16.5" customHeight="1">
      <c r="A959" s="21"/>
      <c r="B959" s="4"/>
      <c r="D959" s="14"/>
      <c r="E959" s="3"/>
      <c r="F959" s="3"/>
      <c r="G959" s="9"/>
      <c r="H959" s="13"/>
      <c r="I959" s="14"/>
      <c r="J959" s="21"/>
      <c r="K959" s="21"/>
      <c r="L959" s="21"/>
      <c r="M959" s="22"/>
      <c r="N959" s="21"/>
      <c r="O959" s="21"/>
      <c r="P959" s="24"/>
    </row>
    <row r="960" ht="16.5" customHeight="1">
      <c r="A960" s="21"/>
      <c r="B960" s="4"/>
      <c r="D960" s="14"/>
      <c r="E960" s="3"/>
      <c r="F960" s="3"/>
      <c r="G960" s="9"/>
      <c r="H960" s="13"/>
      <c r="I960" s="14"/>
      <c r="J960" s="21"/>
      <c r="K960" s="21"/>
      <c r="L960" s="21"/>
      <c r="M960" s="22"/>
      <c r="N960" s="21"/>
      <c r="O960" s="21"/>
      <c r="P960" s="24"/>
    </row>
    <row r="961" ht="16.5" customHeight="1">
      <c r="A961" s="21"/>
      <c r="B961" s="4"/>
      <c r="D961" s="14"/>
      <c r="E961" s="3"/>
      <c r="F961" s="3"/>
      <c r="G961" s="9"/>
      <c r="H961" s="13"/>
      <c r="I961" s="14"/>
      <c r="J961" s="21"/>
      <c r="K961" s="21"/>
      <c r="L961" s="21"/>
      <c r="M961" s="22"/>
      <c r="N961" s="21"/>
      <c r="O961" s="21"/>
      <c r="P961" s="24"/>
    </row>
    <row r="962" ht="16.5" customHeight="1">
      <c r="A962" s="21"/>
      <c r="B962" s="4"/>
      <c r="D962" s="14"/>
      <c r="E962" s="3"/>
      <c r="F962" s="3"/>
      <c r="G962" s="9"/>
      <c r="H962" s="13"/>
      <c r="I962" s="14"/>
      <c r="J962" s="21"/>
      <c r="K962" s="21"/>
      <c r="L962" s="21"/>
      <c r="M962" s="22"/>
      <c r="N962" s="21"/>
      <c r="O962" s="21"/>
      <c r="P962" s="24"/>
    </row>
    <row r="963" ht="16.5" customHeight="1">
      <c r="A963" s="21"/>
      <c r="B963" s="4"/>
      <c r="D963" s="14"/>
      <c r="E963" s="3"/>
      <c r="F963" s="3"/>
      <c r="G963" s="9"/>
      <c r="H963" s="13"/>
      <c r="I963" s="14"/>
      <c r="J963" s="21"/>
      <c r="K963" s="21"/>
      <c r="L963" s="21"/>
      <c r="M963" s="22"/>
      <c r="N963" s="21"/>
      <c r="O963" s="21"/>
      <c r="P963" s="24"/>
    </row>
    <row r="964" ht="16.5" customHeight="1">
      <c r="A964" s="21"/>
      <c r="B964" s="4"/>
      <c r="D964" s="14"/>
      <c r="E964" s="3"/>
      <c r="F964" s="3"/>
      <c r="G964" s="9"/>
      <c r="H964" s="13"/>
      <c r="I964" s="14"/>
      <c r="J964" s="21"/>
      <c r="K964" s="21"/>
      <c r="L964" s="21"/>
      <c r="M964" s="22"/>
      <c r="N964" s="21"/>
      <c r="O964" s="21"/>
      <c r="P964" s="24"/>
    </row>
    <row r="965" ht="16.5" customHeight="1">
      <c r="A965" s="21"/>
      <c r="B965" s="4"/>
      <c r="D965" s="14"/>
      <c r="E965" s="3"/>
      <c r="F965" s="3"/>
      <c r="G965" s="9"/>
      <c r="H965" s="13"/>
      <c r="I965" s="14"/>
      <c r="J965" s="21"/>
      <c r="K965" s="21"/>
      <c r="L965" s="21"/>
      <c r="M965" s="22"/>
      <c r="N965" s="21"/>
      <c r="O965" s="21"/>
      <c r="P965" s="24"/>
    </row>
    <row r="966" ht="16.5" customHeight="1">
      <c r="A966" s="21"/>
      <c r="B966" s="4"/>
      <c r="D966" s="14"/>
      <c r="E966" s="3"/>
      <c r="F966" s="3"/>
      <c r="G966" s="9"/>
      <c r="H966" s="13"/>
      <c r="I966" s="14"/>
      <c r="J966" s="21"/>
      <c r="K966" s="21"/>
      <c r="L966" s="21"/>
      <c r="M966" s="22"/>
      <c r="N966" s="21"/>
      <c r="O966" s="21"/>
      <c r="P966" s="24"/>
    </row>
    <row r="967" ht="16.5" customHeight="1">
      <c r="A967" s="21"/>
      <c r="B967" s="4"/>
      <c r="D967" s="14"/>
      <c r="E967" s="3"/>
      <c r="F967" s="3"/>
      <c r="G967" s="9"/>
      <c r="H967" s="13"/>
      <c r="I967" s="14"/>
      <c r="J967" s="21"/>
      <c r="K967" s="21"/>
      <c r="L967" s="21"/>
      <c r="M967" s="22"/>
      <c r="N967" s="21"/>
      <c r="O967" s="21"/>
      <c r="P967" s="24"/>
    </row>
    <row r="968" ht="16.5" customHeight="1">
      <c r="A968" s="21"/>
      <c r="B968" s="4"/>
      <c r="D968" s="14"/>
      <c r="E968" s="3"/>
      <c r="F968" s="3"/>
      <c r="G968" s="9"/>
      <c r="H968" s="13"/>
      <c r="I968" s="14"/>
      <c r="J968" s="21"/>
      <c r="K968" s="21"/>
      <c r="L968" s="21"/>
      <c r="M968" s="22"/>
      <c r="N968" s="21"/>
      <c r="O968" s="21"/>
      <c r="P968" s="24"/>
    </row>
    <row r="969" ht="16.5" customHeight="1">
      <c r="A969" s="21"/>
      <c r="B969" s="4"/>
      <c r="D969" s="14"/>
      <c r="E969" s="3"/>
      <c r="F969" s="3"/>
      <c r="G969" s="9"/>
      <c r="H969" s="13"/>
      <c r="I969" s="14"/>
      <c r="J969" s="21"/>
      <c r="K969" s="21"/>
      <c r="L969" s="21"/>
      <c r="M969" s="22"/>
      <c r="N969" s="21"/>
      <c r="O969" s="21"/>
      <c r="P969" s="24"/>
    </row>
    <row r="970" ht="16.5" customHeight="1">
      <c r="A970" s="21"/>
      <c r="B970" s="4"/>
      <c r="D970" s="14"/>
      <c r="E970" s="3"/>
      <c r="F970" s="3"/>
      <c r="G970" s="9"/>
      <c r="H970" s="13"/>
      <c r="I970" s="14"/>
      <c r="J970" s="21"/>
      <c r="K970" s="21"/>
      <c r="L970" s="21"/>
      <c r="M970" s="22"/>
      <c r="N970" s="21"/>
      <c r="O970" s="21"/>
      <c r="P970" s="24"/>
    </row>
    <row r="971" ht="16.5" customHeight="1">
      <c r="A971" s="21"/>
      <c r="B971" s="4"/>
      <c r="D971" s="14"/>
      <c r="E971" s="3"/>
      <c r="F971" s="3"/>
      <c r="G971" s="9"/>
      <c r="H971" s="13"/>
      <c r="I971" s="14"/>
      <c r="J971" s="21"/>
      <c r="K971" s="21"/>
      <c r="L971" s="21"/>
      <c r="M971" s="22"/>
      <c r="N971" s="21"/>
      <c r="O971" s="21"/>
      <c r="P971" s="24"/>
    </row>
    <row r="972" ht="16.5" customHeight="1">
      <c r="A972" s="21"/>
      <c r="B972" s="4"/>
      <c r="D972" s="14"/>
      <c r="E972" s="3"/>
      <c r="F972" s="3"/>
      <c r="G972" s="9"/>
      <c r="H972" s="13"/>
      <c r="I972" s="14"/>
      <c r="J972" s="21"/>
      <c r="K972" s="21"/>
      <c r="L972" s="21"/>
      <c r="M972" s="22"/>
      <c r="N972" s="21"/>
      <c r="O972" s="21"/>
      <c r="P972" s="24"/>
    </row>
    <row r="973" ht="16.5" customHeight="1">
      <c r="A973" s="21"/>
      <c r="B973" s="4"/>
      <c r="D973" s="14"/>
      <c r="E973" s="3"/>
      <c r="F973" s="3"/>
      <c r="G973" s="9"/>
      <c r="H973" s="13"/>
      <c r="I973" s="14"/>
      <c r="J973" s="21"/>
      <c r="K973" s="21"/>
      <c r="L973" s="21"/>
      <c r="M973" s="22"/>
      <c r="N973" s="21"/>
      <c r="O973" s="21"/>
      <c r="P973" s="24"/>
    </row>
    <row r="974" ht="16.5" customHeight="1">
      <c r="A974" s="21"/>
      <c r="B974" s="4"/>
      <c r="D974" s="14"/>
      <c r="E974" s="3"/>
      <c r="F974" s="3"/>
      <c r="G974" s="9"/>
      <c r="H974" s="13"/>
      <c r="I974" s="14"/>
      <c r="J974" s="21"/>
      <c r="K974" s="21"/>
      <c r="L974" s="21"/>
      <c r="M974" s="22"/>
      <c r="N974" s="21"/>
      <c r="O974" s="21"/>
      <c r="P974" s="24"/>
    </row>
    <row r="975" ht="16.5" customHeight="1">
      <c r="A975" s="21"/>
      <c r="B975" s="4"/>
      <c r="D975" s="14"/>
      <c r="E975" s="3"/>
      <c r="F975" s="3"/>
      <c r="G975" s="9"/>
      <c r="H975" s="13"/>
      <c r="I975" s="14"/>
      <c r="J975" s="21"/>
      <c r="K975" s="21"/>
      <c r="L975" s="21"/>
      <c r="M975" s="22"/>
      <c r="N975" s="21"/>
      <c r="O975" s="21"/>
      <c r="P975" s="24"/>
    </row>
    <row r="976" ht="16.5" customHeight="1">
      <c r="A976" s="21"/>
      <c r="B976" s="4"/>
      <c r="D976" s="14"/>
      <c r="E976" s="3"/>
      <c r="F976" s="3"/>
      <c r="G976" s="9"/>
      <c r="H976" s="13"/>
      <c r="I976" s="14"/>
      <c r="J976" s="21"/>
      <c r="K976" s="21"/>
      <c r="L976" s="21"/>
      <c r="M976" s="22"/>
      <c r="N976" s="21"/>
      <c r="O976" s="21"/>
      <c r="P976" s="24"/>
    </row>
    <row r="977" ht="16.5" customHeight="1">
      <c r="A977" s="21"/>
      <c r="B977" s="4"/>
      <c r="D977" s="14"/>
      <c r="E977" s="3"/>
      <c r="F977" s="3"/>
      <c r="G977" s="9"/>
      <c r="H977" s="13"/>
      <c r="I977" s="14"/>
      <c r="J977" s="21"/>
      <c r="K977" s="21"/>
      <c r="L977" s="21"/>
      <c r="M977" s="22"/>
      <c r="N977" s="21"/>
      <c r="O977" s="21"/>
      <c r="P977" s="24"/>
    </row>
    <row r="978" ht="16.5" customHeight="1">
      <c r="A978" s="21"/>
      <c r="B978" s="4"/>
      <c r="D978" s="14"/>
      <c r="E978" s="3"/>
      <c r="F978" s="3"/>
      <c r="G978" s="9"/>
      <c r="H978" s="13"/>
      <c r="I978" s="14"/>
      <c r="J978" s="21"/>
      <c r="K978" s="21"/>
      <c r="L978" s="21"/>
      <c r="M978" s="22"/>
      <c r="N978" s="21"/>
      <c r="O978" s="21"/>
      <c r="P978" s="24"/>
    </row>
    <row r="979" ht="16.5" customHeight="1">
      <c r="A979" s="21"/>
      <c r="B979" s="4"/>
      <c r="D979" s="14"/>
      <c r="E979" s="3"/>
      <c r="F979" s="3"/>
      <c r="G979" s="9"/>
      <c r="H979" s="13"/>
      <c r="I979" s="14"/>
      <c r="J979" s="21"/>
      <c r="K979" s="21"/>
      <c r="L979" s="21"/>
      <c r="M979" s="22"/>
      <c r="N979" s="21"/>
      <c r="O979" s="21"/>
      <c r="P979" s="24"/>
    </row>
    <row r="980" ht="16.5" customHeight="1">
      <c r="A980" s="21"/>
      <c r="B980" s="4"/>
      <c r="D980" s="14"/>
      <c r="E980" s="3"/>
      <c r="F980" s="3"/>
      <c r="G980" s="9"/>
      <c r="H980" s="13"/>
      <c r="I980" s="14"/>
      <c r="J980" s="21"/>
      <c r="K980" s="21"/>
      <c r="L980" s="21"/>
      <c r="M980" s="22"/>
      <c r="N980" s="21"/>
      <c r="O980" s="21"/>
      <c r="P980" s="24"/>
    </row>
    <row r="981" ht="16.5" customHeight="1">
      <c r="A981" s="21"/>
      <c r="B981" s="4"/>
      <c r="D981" s="14"/>
      <c r="E981" s="3"/>
      <c r="F981" s="3"/>
      <c r="G981" s="9"/>
      <c r="H981" s="13"/>
      <c r="I981" s="14"/>
      <c r="J981" s="21"/>
      <c r="K981" s="21"/>
      <c r="L981" s="21"/>
      <c r="M981" s="22"/>
      <c r="N981" s="21"/>
      <c r="O981" s="21"/>
      <c r="P981" s="24"/>
    </row>
    <row r="982" ht="16.5" customHeight="1">
      <c r="A982" s="21"/>
      <c r="B982" s="4"/>
      <c r="D982" s="14"/>
      <c r="E982" s="3"/>
      <c r="F982" s="3"/>
      <c r="G982" s="9"/>
      <c r="H982" s="13"/>
      <c r="I982" s="14"/>
      <c r="J982" s="21"/>
      <c r="K982" s="21"/>
      <c r="L982" s="21"/>
      <c r="M982" s="22"/>
      <c r="N982" s="21"/>
      <c r="O982" s="21"/>
      <c r="P982" s="24"/>
    </row>
    <row r="983" ht="16.5" customHeight="1">
      <c r="A983" s="21"/>
      <c r="B983" s="4"/>
      <c r="D983" s="14"/>
      <c r="E983" s="3"/>
      <c r="F983" s="3"/>
      <c r="G983" s="9"/>
      <c r="H983" s="13"/>
      <c r="I983" s="14"/>
      <c r="J983" s="21"/>
      <c r="K983" s="21"/>
      <c r="L983" s="21"/>
      <c r="M983" s="22"/>
      <c r="N983" s="21"/>
      <c r="O983" s="21"/>
      <c r="P983" s="24"/>
    </row>
    <row r="984" ht="16.5" customHeight="1">
      <c r="A984" s="21"/>
      <c r="B984" s="4"/>
      <c r="D984" s="14"/>
      <c r="E984" s="3"/>
      <c r="F984" s="3"/>
      <c r="G984" s="9"/>
      <c r="H984" s="13"/>
      <c r="I984" s="14"/>
      <c r="J984" s="21"/>
      <c r="K984" s="21"/>
      <c r="L984" s="21"/>
      <c r="M984" s="22"/>
      <c r="N984" s="21"/>
      <c r="O984" s="21"/>
      <c r="P984" s="24"/>
    </row>
    <row r="985" ht="16.5" customHeight="1">
      <c r="A985" s="21"/>
      <c r="B985" s="4"/>
      <c r="D985" s="14"/>
      <c r="E985" s="3"/>
      <c r="F985" s="3"/>
      <c r="G985" s="9"/>
      <c r="H985" s="13"/>
      <c r="I985" s="14"/>
      <c r="J985" s="21"/>
      <c r="K985" s="21"/>
      <c r="L985" s="21"/>
      <c r="M985" s="22"/>
      <c r="N985" s="21"/>
      <c r="O985" s="21"/>
      <c r="P985" s="24"/>
    </row>
    <row r="986" ht="16.5" customHeight="1">
      <c r="A986" s="21"/>
      <c r="B986" s="4"/>
      <c r="D986" s="14"/>
      <c r="E986" s="3"/>
      <c r="F986" s="3"/>
      <c r="G986" s="9"/>
      <c r="H986" s="13"/>
      <c r="I986" s="14"/>
      <c r="J986" s="21"/>
      <c r="K986" s="21"/>
      <c r="L986" s="21"/>
      <c r="M986" s="22"/>
      <c r="N986" s="21"/>
      <c r="O986" s="21"/>
      <c r="P986" s="24"/>
    </row>
    <row r="987" ht="16.5" customHeight="1">
      <c r="A987" s="21"/>
      <c r="B987" s="4"/>
      <c r="D987" s="14"/>
      <c r="E987" s="3"/>
      <c r="F987" s="3"/>
      <c r="G987" s="9"/>
      <c r="H987" s="13"/>
      <c r="I987" s="14"/>
      <c r="J987" s="21"/>
      <c r="K987" s="21"/>
      <c r="L987" s="21"/>
      <c r="M987" s="22"/>
      <c r="N987" s="21"/>
      <c r="O987" s="21"/>
      <c r="P987" s="24"/>
    </row>
    <row r="988" ht="16.5" customHeight="1">
      <c r="A988" s="21"/>
      <c r="B988" s="4"/>
      <c r="D988" s="14"/>
      <c r="E988" s="3"/>
      <c r="F988" s="3"/>
      <c r="G988" s="9"/>
      <c r="H988" s="13"/>
      <c r="I988" s="14"/>
      <c r="J988" s="21"/>
      <c r="K988" s="21"/>
      <c r="L988" s="21"/>
      <c r="M988" s="22"/>
      <c r="N988" s="21"/>
      <c r="O988" s="21"/>
      <c r="P988" s="24"/>
    </row>
    <row r="989" ht="16.5" customHeight="1">
      <c r="A989" s="21"/>
      <c r="B989" s="4"/>
      <c r="D989" s="14"/>
      <c r="E989" s="3"/>
      <c r="F989" s="3"/>
      <c r="G989" s="9"/>
      <c r="H989" s="13"/>
      <c r="I989" s="14"/>
      <c r="J989" s="21"/>
      <c r="K989" s="21"/>
      <c r="L989" s="21"/>
      <c r="M989" s="22"/>
      <c r="N989" s="21"/>
      <c r="O989" s="21"/>
      <c r="P989" s="24"/>
    </row>
    <row r="990" ht="16.5" customHeight="1">
      <c r="A990" s="21"/>
      <c r="B990" s="4"/>
      <c r="D990" s="14"/>
      <c r="E990" s="3"/>
      <c r="F990" s="3"/>
      <c r="G990" s="9"/>
      <c r="H990" s="13"/>
      <c r="I990" s="14"/>
      <c r="J990" s="21"/>
      <c r="K990" s="21"/>
      <c r="L990" s="21"/>
      <c r="M990" s="22"/>
      <c r="N990" s="21"/>
      <c r="O990" s="21"/>
      <c r="P990" s="24"/>
    </row>
    <row r="991" ht="16.5" customHeight="1">
      <c r="A991" s="21"/>
      <c r="B991" s="4"/>
      <c r="D991" s="14"/>
      <c r="E991" s="3"/>
      <c r="F991" s="3"/>
      <c r="G991" s="9"/>
      <c r="H991" s="13"/>
      <c r="I991" s="14"/>
      <c r="J991" s="21"/>
      <c r="K991" s="21"/>
      <c r="L991" s="21"/>
      <c r="M991" s="22"/>
      <c r="N991" s="21"/>
      <c r="O991" s="21"/>
      <c r="P991" s="24"/>
    </row>
    <row r="992" ht="16.5" customHeight="1">
      <c r="A992" s="21"/>
      <c r="B992" s="4"/>
      <c r="D992" s="14"/>
      <c r="E992" s="3"/>
      <c r="F992" s="3"/>
      <c r="G992" s="9"/>
      <c r="H992" s="13"/>
      <c r="I992" s="14"/>
      <c r="J992" s="21"/>
      <c r="K992" s="21"/>
      <c r="L992" s="21"/>
      <c r="M992" s="22"/>
      <c r="N992" s="21"/>
      <c r="O992" s="21"/>
      <c r="P992" s="24"/>
    </row>
    <row r="993" ht="16.5" customHeight="1">
      <c r="A993" s="21"/>
      <c r="B993" s="4"/>
      <c r="D993" s="14"/>
      <c r="E993" s="3"/>
      <c r="F993" s="3"/>
      <c r="G993" s="9"/>
      <c r="H993" s="13"/>
      <c r="I993" s="14"/>
      <c r="J993" s="21"/>
      <c r="K993" s="21"/>
      <c r="L993" s="21"/>
      <c r="M993" s="22"/>
      <c r="N993" s="21"/>
      <c r="O993" s="21"/>
      <c r="P993" s="24"/>
    </row>
    <row r="994" ht="16.5" customHeight="1">
      <c r="A994" s="21"/>
      <c r="B994" s="4"/>
      <c r="D994" s="14"/>
      <c r="E994" s="3"/>
      <c r="F994" s="3"/>
      <c r="G994" s="9"/>
      <c r="H994" s="13"/>
      <c r="I994" s="14"/>
      <c r="J994" s="21"/>
      <c r="K994" s="21"/>
      <c r="L994" s="21"/>
      <c r="M994" s="22"/>
      <c r="N994" s="21"/>
      <c r="O994" s="21"/>
      <c r="P994" s="24"/>
    </row>
    <row r="995" ht="16.5" customHeight="1">
      <c r="A995" s="21"/>
      <c r="B995" s="4"/>
      <c r="D995" s="14"/>
      <c r="E995" s="3"/>
      <c r="F995" s="3"/>
      <c r="G995" s="9"/>
      <c r="H995" s="13"/>
      <c r="I995" s="14"/>
      <c r="J995" s="21"/>
      <c r="K995" s="21"/>
      <c r="L995" s="21"/>
      <c r="M995" s="22"/>
      <c r="N995" s="21"/>
      <c r="O995" s="21"/>
      <c r="P995" s="24"/>
    </row>
    <row r="996" ht="16.5" customHeight="1">
      <c r="A996" s="21"/>
      <c r="B996" s="4"/>
      <c r="D996" s="14"/>
      <c r="E996" s="3"/>
      <c r="F996" s="3"/>
      <c r="G996" s="9"/>
      <c r="H996" s="13"/>
      <c r="I996" s="14"/>
      <c r="J996" s="21"/>
      <c r="K996" s="21"/>
      <c r="L996" s="21"/>
      <c r="M996" s="22"/>
      <c r="N996" s="21"/>
      <c r="O996" s="21"/>
      <c r="P996" s="24"/>
    </row>
    <row r="997" ht="16.5" customHeight="1">
      <c r="A997" s="21"/>
      <c r="B997" s="4"/>
      <c r="D997" s="14"/>
      <c r="E997" s="3"/>
      <c r="F997" s="3"/>
      <c r="G997" s="9"/>
      <c r="H997" s="13"/>
      <c r="I997" s="14"/>
      <c r="J997" s="21"/>
      <c r="K997" s="21"/>
      <c r="L997" s="21"/>
      <c r="M997" s="22"/>
      <c r="N997" s="21"/>
      <c r="O997" s="21"/>
      <c r="P997" s="24"/>
    </row>
    <row r="998" ht="16.5" customHeight="1">
      <c r="A998" s="21"/>
      <c r="B998" s="4"/>
      <c r="D998" s="14"/>
      <c r="E998" s="3"/>
      <c r="F998" s="3"/>
      <c r="G998" s="9"/>
      <c r="H998" s="13"/>
      <c r="I998" s="14"/>
      <c r="J998" s="21"/>
      <c r="K998" s="21"/>
      <c r="L998" s="21"/>
      <c r="M998" s="22"/>
      <c r="N998" s="21"/>
      <c r="O998" s="21"/>
      <c r="P998" s="24"/>
    </row>
    <row r="999" ht="16.5" customHeight="1">
      <c r="A999" s="21"/>
      <c r="B999" s="4"/>
      <c r="D999" s="14"/>
      <c r="E999" s="3"/>
      <c r="F999" s="3"/>
      <c r="G999" s="9"/>
      <c r="H999" s="13"/>
      <c r="I999" s="14"/>
      <c r="J999" s="21"/>
      <c r="K999" s="21"/>
      <c r="L999" s="21"/>
      <c r="M999" s="22"/>
      <c r="N999" s="21"/>
      <c r="O999" s="21"/>
      <c r="P999" s="24"/>
    </row>
    <row r="1000" ht="16.5" customHeight="1">
      <c r="A1000" s="21"/>
      <c r="B1000" s="4"/>
      <c r="D1000" s="14"/>
      <c r="E1000" s="3"/>
      <c r="F1000" s="3"/>
      <c r="G1000" s="9"/>
      <c r="H1000" s="13"/>
      <c r="I1000" s="14"/>
      <c r="J1000" s="21"/>
      <c r="K1000" s="21"/>
      <c r="L1000" s="21"/>
      <c r="M1000" s="22"/>
      <c r="N1000" s="21"/>
      <c r="O1000" s="21"/>
      <c r="P1000" s="24"/>
    </row>
  </sheetData>
  <printOptions/>
  <pageMargins bottom="0.75" footer="0.0" header="0.0" left="0.697916666666667" right="0.697916666666667" top="0.75"/>
  <pageSetup paperSize="9" orientation="portrait"/>
  <drawing r:id="rId2"/>
  <legacyDrawing r:id="rId3"/>
</worksheet>
</file>

<file path=xl/worksheets/sheet4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6.44"/>
    <col customWidth="1" min="2" max="2" width="3.67"/>
    <col customWidth="1" min="3" max="3" width="19.78"/>
    <col customWidth="1" min="4" max="4" width="5.78"/>
    <col customWidth="1" min="5" max="7" width="7.33"/>
    <col customWidth="1" min="8" max="8" width="6.56"/>
    <col customWidth="1" min="9" max="9" width="5.56"/>
    <col customWidth="1" min="10" max="10" width="17.89"/>
    <col customWidth="1" min="11" max="11" width="6.78"/>
    <col customWidth="1" min="12" max="12" width="6.67"/>
    <col customWidth="1" min="13" max="13" width="8.78"/>
    <col customWidth="1" min="14" max="14" width="6.22"/>
    <col customWidth="1" min="15" max="16" width="3.67"/>
    <col customWidth="1" min="17" max="17" width="9.89"/>
    <col customWidth="1" min="18" max="18" width="16.22"/>
    <col customWidth="1" min="19" max="26" width="7.0"/>
  </cols>
  <sheetData>
    <row r="1" ht="16.5" customHeight="1">
      <c r="A1" s="1" t="s">
        <v>0</v>
      </c>
      <c r="B1" s="1"/>
      <c r="C1" s="89" t="s">
        <v>2688</v>
      </c>
      <c r="D1" s="14" t="s">
        <v>3</v>
      </c>
      <c r="E1" s="3" t="s">
        <v>4</v>
      </c>
      <c r="F1" s="3" t="s">
        <v>5</v>
      </c>
      <c r="G1" s="9" t="s">
        <v>6</v>
      </c>
      <c r="H1" s="13" t="s">
        <v>8</v>
      </c>
      <c r="I1" s="18" t="s">
        <v>11</v>
      </c>
      <c r="J1" s="21" t="s">
        <v>16</v>
      </c>
      <c r="K1" s="21" t="s">
        <v>17</v>
      </c>
      <c r="L1" s="21" t="s">
        <v>21</v>
      </c>
      <c r="M1" s="22" t="s">
        <v>22</v>
      </c>
      <c r="N1" s="21" t="s">
        <v>23</v>
      </c>
      <c r="O1" s="23" t="s">
        <v>24</v>
      </c>
      <c r="P1" s="24" t="s">
        <v>25</v>
      </c>
      <c r="Q1" s="21" t="s">
        <v>26</v>
      </c>
      <c r="R1" s="21" t="s">
        <v>27</v>
      </c>
    </row>
    <row r="2" ht="16.5" customHeight="1">
      <c r="A2" s="25">
        <v>46172.0</v>
      </c>
      <c r="B2" s="26">
        <f t="shared" ref="B2:B4" si="1">A2</f>
        <v>46172</v>
      </c>
      <c r="C2" s="27" t="s">
        <v>2690</v>
      </c>
      <c r="D2" s="3">
        <v>480.0</v>
      </c>
      <c r="E2" s="3">
        <v>175.0</v>
      </c>
      <c r="F2" s="14">
        <f>E2</f>
        <v>175</v>
      </c>
      <c r="G2" s="29">
        <f t="shared" ref="G2:G4" si="2">$D$2-F2</f>
        <v>305</v>
      </c>
      <c r="H2" s="1">
        <v>46177.0</v>
      </c>
      <c r="I2" s="14">
        <v>480.0</v>
      </c>
      <c r="J2" s="30" t="s">
        <v>2695</v>
      </c>
      <c r="K2" s="31">
        <v>46170.0</v>
      </c>
      <c r="L2" s="21" t="s">
        <v>2692</v>
      </c>
      <c r="M2" s="24" t="s">
        <v>2696</v>
      </c>
      <c r="N2" s="24"/>
      <c r="O2" s="24"/>
      <c r="P2" s="24"/>
      <c r="Q2" s="23" t="s">
        <v>113</v>
      </c>
      <c r="R2" s="24" t="s">
        <v>2697</v>
      </c>
    </row>
    <row r="3" ht="16.5" customHeight="1">
      <c r="A3" s="25">
        <v>46173.0</v>
      </c>
      <c r="B3" s="26">
        <f t="shared" si="1"/>
        <v>46173</v>
      </c>
      <c r="D3" s="34"/>
      <c r="E3" s="3">
        <v>418.0</v>
      </c>
      <c r="F3" s="14">
        <f t="shared" ref="F3:F4" si="3">F2+E3</f>
        <v>593</v>
      </c>
      <c r="G3" s="29">
        <f t="shared" si="2"/>
        <v>-113</v>
      </c>
      <c r="H3" s="14"/>
      <c r="I3" s="14"/>
      <c r="J3" s="14"/>
      <c r="K3" s="24"/>
      <c r="L3" s="21"/>
      <c r="M3" s="24"/>
      <c r="N3" s="24"/>
      <c r="O3" s="24"/>
      <c r="P3" s="24"/>
      <c r="Q3" s="24"/>
      <c r="R3" s="24"/>
    </row>
    <row r="4" ht="16.5" customHeight="1">
      <c r="A4" s="25">
        <v>46174.0</v>
      </c>
      <c r="B4" s="26">
        <f t="shared" si="1"/>
        <v>46174</v>
      </c>
      <c r="D4" s="34"/>
      <c r="E4" s="3">
        <v>12.0</v>
      </c>
      <c r="F4" s="14">
        <f t="shared" si="3"/>
        <v>605</v>
      </c>
      <c r="G4" s="29">
        <f t="shared" si="2"/>
        <v>-125</v>
      </c>
      <c r="H4" s="14"/>
      <c r="I4" s="14"/>
      <c r="J4" s="14"/>
      <c r="K4" s="24"/>
      <c r="L4" s="21"/>
      <c r="M4" s="24"/>
      <c r="N4" s="24"/>
      <c r="O4" s="24"/>
      <c r="P4" s="24"/>
      <c r="Q4" s="24"/>
      <c r="R4" s="24"/>
    </row>
    <row r="5" ht="16.5" customHeight="1">
      <c r="C5" s="27" t="s">
        <v>2699</v>
      </c>
      <c r="D5" s="3">
        <v>1700.0</v>
      </c>
      <c r="E5" s="3">
        <v>1099.0</v>
      </c>
      <c r="F5" s="14">
        <f>E5</f>
        <v>1099</v>
      </c>
      <c r="G5" s="29">
        <f t="shared" ref="G5:G6" si="4">$D$5-F5</f>
        <v>601</v>
      </c>
      <c r="H5" s="1">
        <v>46198.0</v>
      </c>
      <c r="I5" s="14">
        <v>1700.0</v>
      </c>
      <c r="J5" s="30" t="s">
        <v>2701</v>
      </c>
      <c r="K5" s="31">
        <v>46169.0</v>
      </c>
      <c r="L5" s="21" t="s">
        <v>2702</v>
      </c>
      <c r="M5" s="24" t="s">
        <v>2703</v>
      </c>
      <c r="Q5" s="24" t="s">
        <v>37</v>
      </c>
    </row>
    <row r="6" ht="16.5" customHeight="1">
      <c r="A6" s="25">
        <v>46175.0</v>
      </c>
      <c r="B6" s="26">
        <f t="shared" ref="B6:B22" si="5">A6</f>
        <v>46175</v>
      </c>
      <c r="D6" s="34"/>
      <c r="E6" s="3">
        <v>730.0</v>
      </c>
      <c r="F6" s="14">
        <f>F5+E6</f>
        <v>1829</v>
      </c>
      <c r="G6" s="29">
        <f t="shared" si="4"/>
        <v>-129</v>
      </c>
      <c r="H6" s="21"/>
      <c r="J6" s="36"/>
      <c r="L6" s="14"/>
    </row>
    <row r="7" ht="16.5" customHeight="1">
      <c r="A7" s="25">
        <v>46176.0</v>
      </c>
      <c r="B7" s="26">
        <f t="shared" si="5"/>
        <v>46176</v>
      </c>
      <c r="C7" s="27" t="s">
        <v>2708</v>
      </c>
      <c r="D7" s="3">
        <v>960.0</v>
      </c>
      <c r="E7" s="3">
        <v>167.0</v>
      </c>
      <c r="F7" s="14">
        <f>E7</f>
        <v>167</v>
      </c>
      <c r="G7" s="29">
        <f t="shared" ref="G7:G10" si="6">$D$7-F7</f>
        <v>793</v>
      </c>
      <c r="H7" s="1">
        <v>46192.0</v>
      </c>
      <c r="I7" s="14">
        <v>1000.0</v>
      </c>
      <c r="J7" s="30" t="s">
        <v>2710</v>
      </c>
      <c r="K7" s="31">
        <v>46175.0</v>
      </c>
      <c r="L7" s="21" t="s">
        <v>2692</v>
      </c>
      <c r="M7" s="45" t="s">
        <v>2711</v>
      </c>
      <c r="Q7" s="24" t="s">
        <v>113</v>
      </c>
      <c r="R7" s="24" t="s">
        <v>1303</v>
      </c>
    </row>
    <row r="8" ht="16.5" customHeight="1">
      <c r="A8" s="25">
        <v>46177.0</v>
      </c>
      <c r="B8" s="26">
        <f t="shared" si="5"/>
        <v>46177</v>
      </c>
      <c r="D8" s="34"/>
      <c r="E8" s="3">
        <v>365.0</v>
      </c>
      <c r="F8" s="14">
        <f t="shared" ref="F8:F10" si="7">F7+E8</f>
        <v>532</v>
      </c>
      <c r="G8" s="29">
        <f t="shared" si="6"/>
        <v>428</v>
      </c>
      <c r="H8" s="1"/>
      <c r="J8" s="36"/>
      <c r="K8" s="31"/>
    </row>
    <row r="9" ht="16.5" customHeight="1">
      <c r="A9" s="25">
        <v>46178.0</v>
      </c>
      <c r="B9" s="26">
        <f t="shared" si="5"/>
        <v>46178</v>
      </c>
      <c r="D9" s="34"/>
      <c r="E9" s="3">
        <v>339.0</v>
      </c>
      <c r="F9" s="14">
        <f t="shared" si="7"/>
        <v>871</v>
      </c>
      <c r="G9" s="29">
        <f t="shared" si="6"/>
        <v>89</v>
      </c>
    </row>
    <row r="10" ht="16.5" customHeight="1">
      <c r="A10" s="25">
        <v>46179.0</v>
      </c>
      <c r="B10" s="26">
        <f t="shared" si="5"/>
        <v>46179</v>
      </c>
      <c r="D10" s="34"/>
      <c r="E10" s="3">
        <v>208.0</v>
      </c>
      <c r="F10" s="14">
        <f t="shared" si="7"/>
        <v>1079</v>
      </c>
      <c r="G10" s="29">
        <f t="shared" si="6"/>
        <v>-119</v>
      </c>
    </row>
    <row r="11" ht="16.5" customHeight="1">
      <c r="A11" s="25">
        <v>46180.0</v>
      </c>
      <c r="B11" s="26">
        <f t="shared" si="5"/>
        <v>46180</v>
      </c>
      <c r="C11" s="46" t="s">
        <v>392</v>
      </c>
      <c r="G11" s="62"/>
    </row>
    <row r="12" ht="16.5" customHeight="1">
      <c r="A12" s="25">
        <v>46181.0</v>
      </c>
      <c r="B12" s="26">
        <f t="shared" si="5"/>
        <v>46181</v>
      </c>
      <c r="C12" s="46" t="s">
        <v>392</v>
      </c>
      <c r="G12" s="62"/>
    </row>
    <row r="13" ht="16.5" customHeight="1">
      <c r="A13" s="25">
        <v>46182.0</v>
      </c>
      <c r="B13" s="26">
        <f t="shared" si="5"/>
        <v>46182</v>
      </c>
      <c r="C13" s="46" t="s">
        <v>392</v>
      </c>
      <c r="G13" s="62"/>
    </row>
    <row r="14" ht="16.5" customHeight="1">
      <c r="A14" s="25">
        <v>46183.0</v>
      </c>
      <c r="B14" s="26">
        <f t="shared" si="5"/>
        <v>46183</v>
      </c>
      <c r="C14" s="27"/>
      <c r="G14" s="62"/>
    </row>
    <row r="15" ht="16.5" customHeight="1">
      <c r="A15" s="25">
        <v>46184.0</v>
      </c>
      <c r="B15" s="26">
        <f t="shared" si="5"/>
        <v>46184</v>
      </c>
      <c r="C15" s="27" t="s">
        <v>2720</v>
      </c>
      <c r="D15" s="3">
        <v>1003.0</v>
      </c>
      <c r="E15" s="3">
        <v>304.0</v>
      </c>
      <c r="F15" s="3">
        <f>E15</f>
        <v>304</v>
      </c>
      <c r="G15" s="9">
        <f t="shared" ref="G15:G22" si="8">$D$15-F15</f>
        <v>699</v>
      </c>
      <c r="H15" s="13">
        <v>46188.0</v>
      </c>
      <c r="I15" s="14">
        <v>1042.0</v>
      </c>
      <c r="J15" s="27" t="s">
        <v>2722</v>
      </c>
      <c r="M15" s="37" t="s">
        <v>2723</v>
      </c>
      <c r="Q15" s="23" t="s">
        <v>41</v>
      </c>
    </row>
    <row r="16" ht="16.5" customHeight="1">
      <c r="A16" s="25">
        <v>46185.0</v>
      </c>
      <c r="B16" s="26">
        <f t="shared" si="5"/>
        <v>46185</v>
      </c>
      <c r="C16" s="27"/>
      <c r="E16" s="3">
        <v>70.0</v>
      </c>
      <c r="F16" s="3">
        <f t="shared" ref="F16:F22" si="9">F15+E16</f>
        <v>374</v>
      </c>
      <c r="G16" s="9">
        <f t="shared" si="8"/>
        <v>629</v>
      </c>
    </row>
    <row r="17" ht="16.5" customHeight="1">
      <c r="A17" s="25">
        <v>46186.0</v>
      </c>
      <c r="B17" s="26">
        <f t="shared" si="5"/>
        <v>46186</v>
      </c>
      <c r="C17" s="27"/>
      <c r="E17" s="3">
        <v>0.0</v>
      </c>
      <c r="F17" s="3">
        <f t="shared" si="9"/>
        <v>374</v>
      </c>
      <c r="G17" s="9">
        <f t="shared" si="8"/>
        <v>629</v>
      </c>
    </row>
    <row r="18" ht="16.5" customHeight="1">
      <c r="A18" s="25">
        <v>46187.0</v>
      </c>
      <c r="B18" s="26">
        <f t="shared" si="5"/>
        <v>46187</v>
      </c>
      <c r="C18" s="27"/>
      <c r="E18" s="3">
        <v>80.0</v>
      </c>
      <c r="F18" s="3">
        <f t="shared" si="9"/>
        <v>454</v>
      </c>
      <c r="G18" s="9">
        <f t="shared" si="8"/>
        <v>549</v>
      </c>
    </row>
    <row r="19" ht="16.5" customHeight="1">
      <c r="A19" s="25">
        <v>46188.0</v>
      </c>
      <c r="B19" s="26">
        <f t="shared" si="5"/>
        <v>46188</v>
      </c>
      <c r="C19" s="27"/>
      <c r="E19" s="3">
        <v>205.0</v>
      </c>
      <c r="F19" s="3">
        <f t="shared" si="9"/>
        <v>659</v>
      </c>
      <c r="G19" s="9">
        <f t="shared" si="8"/>
        <v>344</v>
      </c>
    </row>
    <row r="20" ht="16.5" customHeight="1">
      <c r="A20" s="25">
        <v>46189.0</v>
      </c>
      <c r="B20" s="26">
        <f t="shared" si="5"/>
        <v>46189</v>
      </c>
      <c r="C20" s="27"/>
      <c r="E20" s="3">
        <v>182.0</v>
      </c>
      <c r="F20" s="3">
        <f t="shared" si="9"/>
        <v>841</v>
      </c>
      <c r="G20" s="9">
        <f t="shared" si="8"/>
        <v>162</v>
      </c>
    </row>
    <row r="21" ht="16.5" customHeight="1">
      <c r="A21" s="25">
        <v>46190.0</v>
      </c>
      <c r="B21" s="26">
        <f t="shared" si="5"/>
        <v>46190</v>
      </c>
      <c r="C21" s="27"/>
      <c r="E21" s="3">
        <v>114.0</v>
      </c>
      <c r="F21" s="3">
        <f t="shared" si="9"/>
        <v>955</v>
      </c>
      <c r="G21" s="9">
        <f t="shared" si="8"/>
        <v>48</v>
      </c>
    </row>
    <row r="22" ht="16.5" customHeight="1">
      <c r="A22" s="25">
        <v>46191.0</v>
      </c>
      <c r="B22" s="26">
        <f t="shared" si="5"/>
        <v>46191</v>
      </c>
      <c r="C22" s="27"/>
      <c r="E22" s="3">
        <v>0.0</v>
      </c>
      <c r="F22" s="3">
        <f t="shared" si="9"/>
        <v>955</v>
      </c>
      <c r="G22" s="9">
        <f t="shared" si="8"/>
        <v>48</v>
      </c>
    </row>
    <row r="23" ht="16.5" customHeight="1">
      <c r="A23" s="25"/>
      <c r="B23" s="26"/>
      <c r="C23" s="27" t="s">
        <v>2727</v>
      </c>
      <c r="D23" s="3">
        <v>950.0</v>
      </c>
      <c r="E23" s="3">
        <v>190.0</v>
      </c>
      <c r="F23" s="3">
        <f>E23</f>
        <v>190</v>
      </c>
      <c r="G23" s="9">
        <f t="shared" ref="G23:G26" si="10">$D$23-F23</f>
        <v>760</v>
      </c>
      <c r="H23" s="13">
        <v>46203.0</v>
      </c>
      <c r="I23" s="14">
        <v>950.0</v>
      </c>
      <c r="J23" s="30" t="s">
        <v>2728</v>
      </c>
      <c r="K23" s="31">
        <v>46188.0</v>
      </c>
      <c r="L23" s="21" t="s">
        <v>2692</v>
      </c>
      <c r="M23" s="37" t="s">
        <v>2729</v>
      </c>
      <c r="Q23" s="23" t="s">
        <v>1573</v>
      </c>
      <c r="R23" s="23" t="s">
        <v>2730</v>
      </c>
    </row>
    <row r="24" ht="16.5" customHeight="1">
      <c r="A24" s="25">
        <v>46192.0</v>
      </c>
      <c r="B24" s="26">
        <f t="shared" ref="B24:B28" si="11">A24</f>
        <v>46192</v>
      </c>
      <c r="D24" s="34"/>
      <c r="E24" s="3">
        <v>311.0</v>
      </c>
      <c r="F24" s="3">
        <f t="shared" ref="F24:F26" si="12">F23+E24</f>
        <v>501</v>
      </c>
      <c r="G24" s="9">
        <f t="shared" si="10"/>
        <v>449</v>
      </c>
      <c r="M24" s="37"/>
    </row>
    <row r="25" ht="16.5" customHeight="1">
      <c r="A25" s="25">
        <v>46193.0</v>
      </c>
      <c r="B25" s="26">
        <f t="shared" si="11"/>
        <v>46193</v>
      </c>
      <c r="D25" s="34"/>
      <c r="E25" s="3">
        <v>301.0</v>
      </c>
      <c r="F25" s="3">
        <f t="shared" si="12"/>
        <v>802</v>
      </c>
      <c r="G25" s="9">
        <f t="shared" si="10"/>
        <v>148</v>
      </c>
      <c r="M25" s="37"/>
    </row>
    <row r="26" ht="16.5" customHeight="1">
      <c r="A26" s="25">
        <v>46194.0</v>
      </c>
      <c r="B26" s="26">
        <f t="shared" si="11"/>
        <v>46194</v>
      </c>
      <c r="D26" s="34"/>
      <c r="E26" s="3">
        <v>153.0</v>
      </c>
      <c r="F26" s="3">
        <f t="shared" si="12"/>
        <v>955</v>
      </c>
      <c r="G26" s="9">
        <f t="shared" si="10"/>
        <v>-5</v>
      </c>
      <c r="M26" s="37"/>
    </row>
    <row r="27" ht="16.5" customHeight="1">
      <c r="A27" s="25">
        <v>46195.0</v>
      </c>
      <c r="B27" s="26">
        <f t="shared" si="11"/>
        <v>46195</v>
      </c>
      <c r="C27" s="27" t="s">
        <v>2732</v>
      </c>
      <c r="D27" s="3">
        <v>800.0</v>
      </c>
      <c r="E27" s="3">
        <v>547.0</v>
      </c>
      <c r="F27" s="3">
        <f>E27</f>
        <v>547</v>
      </c>
      <c r="G27" s="9">
        <f t="shared" ref="G27:G28" si="13">$D$27-F27</f>
        <v>253</v>
      </c>
      <c r="H27" s="13">
        <v>46202.0</v>
      </c>
      <c r="I27" s="14">
        <v>800.0</v>
      </c>
      <c r="J27" s="30" t="s">
        <v>2733</v>
      </c>
      <c r="K27" s="31">
        <v>46184.0</v>
      </c>
      <c r="L27" s="31" t="s">
        <v>2734</v>
      </c>
      <c r="M27" s="22" t="s">
        <v>2735</v>
      </c>
      <c r="Q27" s="24" t="s">
        <v>85</v>
      </c>
    </row>
    <row r="28" ht="16.5" customHeight="1">
      <c r="A28" s="25">
        <v>46196.0</v>
      </c>
      <c r="B28" s="26">
        <f t="shared" si="11"/>
        <v>46196</v>
      </c>
      <c r="C28" s="44"/>
      <c r="D28" s="34"/>
      <c r="E28" s="3">
        <v>311.0</v>
      </c>
      <c r="F28" s="3">
        <f>F27+E28</f>
        <v>858</v>
      </c>
      <c r="G28" s="9">
        <f t="shared" si="13"/>
        <v>-58</v>
      </c>
      <c r="J28" s="30"/>
    </row>
    <row r="29" ht="16.5" customHeight="1">
      <c r="A29" s="25"/>
      <c r="B29" s="26"/>
      <c r="C29" s="27" t="s">
        <v>2737</v>
      </c>
      <c r="D29" s="3">
        <v>915.0</v>
      </c>
      <c r="E29" s="3">
        <v>400.0</v>
      </c>
      <c r="F29" s="3">
        <f>E29</f>
        <v>400</v>
      </c>
      <c r="G29" s="9">
        <f t="shared" ref="G29:G30" si="14">$D$29-F29</f>
        <v>515</v>
      </c>
      <c r="H29" s="13">
        <v>46192.0</v>
      </c>
      <c r="I29" s="14">
        <v>915.0</v>
      </c>
      <c r="J29" s="30" t="s">
        <v>2738</v>
      </c>
      <c r="K29" s="31">
        <v>46184.0</v>
      </c>
      <c r="L29" s="21" t="s">
        <v>2692</v>
      </c>
      <c r="M29" s="22" t="s">
        <v>2739</v>
      </c>
      <c r="Q29" s="24" t="s">
        <v>85</v>
      </c>
    </row>
    <row r="30" ht="16.5" customHeight="1">
      <c r="A30" s="25">
        <v>46197.0</v>
      </c>
      <c r="B30" s="26">
        <f>A30</f>
        <v>46197</v>
      </c>
      <c r="C30" s="27"/>
      <c r="D30" s="3"/>
      <c r="E30" s="3">
        <v>560.0</v>
      </c>
      <c r="F30" s="3">
        <f>F29+E30</f>
        <v>960</v>
      </c>
      <c r="G30" s="9">
        <f t="shared" si="14"/>
        <v>-45</v>
      </c>
      <c r="J30" s="30" t="s">
        <v>2738</v>
      </c>
      <c r="K30" s="31">
        <v>46188.0</v>
      </c>
      <c r="L30" s="21" t="s">
        <v>2734</v>
      </c>
    </row>
    <row r="31" ht="16.5" customHeight="1">
      <c r="A31" s="25"/>
      <c r="B31" s="26"/>
      <c r="C31" s="27" t="s">
        <v>2699</v>
      </c>
      <c r="D31" s="3">
        <f>I36</f>
        <v>18390</v>
      </c>
      <c r="E31" s="3">
        <v>184.0</v>
      </c>
      <c r="F31" s="14">
        <f>E31</f>
        <v>184</v>
      </c>
      <c r="G31" s="29">
        <f t="shared" ref="G31:G45" si="15">$D$31-F31</f>
        <v>18206</v>
      </c>
      <c r="H31" s="1">
        <v>46209.0</v>
      </c>
      <c r="I31" s="14">
        <v>15040.0</v>
      </c>
      <c r="J31" s="30" t="s">
        <v>2701</v>
      </c>
      <c r="K31" s="31">
        <v>46191.0</v>
      </c>
      <c r="L31" s="21" t="s">
        <v>2742</v>
      </c>
      <c r="M31" s="23" t="s">
        <v>2743</v>
      </c>
      <c r="Q31" s="23" t="s">
        <v>560</v>
      </c>
    </row>
    <row r="32" ht="16.5" customHeight="1">
      <c r="A32" s="25">
        <v>46198.0</v>
      </c>
      <c r="B32" s="26">
        <f t="shared" ref="B32:B64" si="16">A32</f>
        <v>46198</v>
      </c>
      <c r="D32" s="34"/>
      <c r="E32" s="3">
        <v>1491.0</v>
      </c>
      <c r="F32" s="14">
        <f t="shared" ref="F32:F45" si="17">F31+E32</f>
        <v>1675</v>
      </c>
      <c r="G32" s="29">
        <f t="shared" si="15"/>
        <v>16715</v>
      </c>
      <c r="H32" s="1">
        <v>46216.0</v>
      </c>
      <c r="I32" s="14">
        <v>10168.0</v>
      </c>
      <c r="J32" s="30" t="s">
        <v>2701</v>
      </c>
      <c r="K32" s="31">
        <v>46197.0</v>
      </c>
      <c r="L32" s="21" t="s">
        <v>2747</v>
      </c>
      <c r="M32" s="40" t="s">
        <v>2748</v>
      </c>
      <c r="Q32" s="23" t="s">
        <v>134</v>
      </c>
    </row>
    <row r="33" ht="16.5" customHeight="1">
      <c r="A33" s="25">
        <v>46199.0</v>
      </c>
      <c r="B33" s="26">
        <f t="shared" si="16"/>
        <v>46199</v>
      </c>
      <c r="D33" s="34"/>
      <c r="E33" s="3">
        <v>1448.0</v>
      </c>
      <c r="F33" s="14">
        <f t="shared" si="17"/>
        <v>3123</v>
      </c>
      <c r="G33" s="29">
        <f t="shared" si="15"/>
        <v>15267</v>
      </c>
      <c r="H33" s="1">
        <v>46218.0</v>
      </c>
      <c r="I33" s="14">
        <v>640.0</v>
      </c>
      <c r="J33" s="30" t="s">
        <v>2701</v>
      </c>
      <c r="K33" s="31">
        <v>46206.0</v>
      </c>
      <c r="L33" s="21" t="s">
        <v>2702</v>
      </c>
      <c r="M33" s="40" t="s">
        <v>2749</v>
      </c>
      <c r="Q33" s="23" t="s">
        <v>549</v>
      </c>
    </row>
    <row r="34" ht="16.5" customHeight="1">
      <c r="A34" s="25">
        <v>46200.0</v>
      </c>
      <c r="B34" s="26">
        <f t="shared" si="16"/>
        <v>46200</v>
      </c>
      <c r="D34" s="34"/>
      <c r="E34" s="3">
        <v>1393.0</v>
      </c>
      <c r="F34" s="14">
        <f t="shared" si="17"/>
        <v>4516</v>
      </c>
      <c r="G34" s="29">
        <f t="shared" si="15"/>
        <v>13874</v>
      </c>
      <c r="I34" s="14">
        <f>SUM(I31:I33)</f>
        <v>25848</v>
      </c>
      <c r="J34" s="30"/>
      <c r="K34" s="31"/>
      <c r="M34" s="24"/>
      <c r="N34" s="24"/>
      <c r="O34" s="24"/>
      <c r="P34" s="24"/>
      <c r="Q34" s="24"/>
    </row>
    <row r="35" ht="16.5" customHeight="1">
      <c r="A35" s="25">
        <v>46201.0</v>
      </c>
      <c r="B35" s="26">
        <f t="shared" si="16"/>
        <v>46201</v>
      </c>
      <c r="D35" s="34"/>
      <c r="E35" s="3">
        <v>1210.0</v>
      </c>
      <c r="F35" s="14">
        <f t="shared" si="17"/>
        <v>5726</v>
      </c>
      <c r="G35" s="29">
        <f t="shared" si="15"/>
        <v>12664</v>
      </c>
      <c r="H35" s="21" t="s">
        <v>2750</v>
      </c>
      <c r="I35" s="14">
        <v>7458.0</v>
      </c>
      <c r="J35" s="36"/>
    </row>
    <row r="36" ht="16.5" customHeight="1">
      <c r="A36" s="25">
        <v>46202.0</v>
      </c>
      <c r="B36" s="26">
        <f t="shared" si="16"/>
        <v>46202</v>
      </c>
      <c r="D36" s="34"/>
      <c r="E36" s="3">
        <v>1410.0</v>
      </c>
      <c r="F36" s="14">
        <f t="shared" si="17"/>
        <v>7136</v>
      </c>
      <c r="G36" s="29">
        <f t="shared" si="15"/>
        <v>11254</v>
      </c>
      <c r="H36" s="21" t="s">
        <v>2751</v>
      </c>
      <c r="I36" s="14">
        <v>18390.0</v>
      </c>
      <c r="J36" s="21"/>
    </row>
    <row r="37" ht="16.5" customHeight="1">
      <c r="A37" s="25">
        <v>46203.0</v>
      </c>
      <c r="B37" s="26">
        <f t="shared" si="16"/>
        <v>46203</v>
      </c>
      <c r="D37" s="34"/>
      <c r="E37" s="3">
        <v>1539.0</v>
      </c>
      <c r="F37" s="14">
        <f t="shared" si="17"/>
        <v>8675</v>
      </c>
      <c r="G37" s="29">
        <f t="shared" si="15"/>
        <v>9715</v>
      </c>
    </row>
    <row r="38" ht="16.5" customHeight="1">
      <c r="A38" s="25">
        <v>46204.0</v>
      </c>
      <c r="B38" s="26">
        <f t="shared" si="16"/>
        <v>46204</v>
      </c>
      <c r="D38" s="34"/>
      <c r="E38" s="3">
        <v>1460.0</v>
      </c>
      <c r="F38" s="14">
        <f t="shared" si="17"/>
        <v>10135</v>
      </c>
      <c r="G38" s="29">
        <f t="shared" si="15"/>
        <v>8255</v>
      </c>
    </row>
    <row r="39" ht="16.5" customHeight="1">
      <c r="A39" s="25">
        <v>46205.0</v>
      </c>
      <c r="B39" s="26">
        <f t="shared" si="16"/>
        <v>46205</v>
      </c>
      <c r="D39" s="34"/>
      <c r="E39" s="3">
        <v>1224.0</v>
      </c>
      <c r="F39" s="14">
        <f t="shared" si="17"/>
        <v>11359</v>
      </c>
      <c r="G39" s="29">
        <f t="shared" si="15"/>
        <v>7031</v>
      </c>
      <c r="H39" s="14"/>
      <c r="I39" s="14"/>
      <c r="J39" s="14"/>
      <c r="K39" s="24"/>
      <c r="L39" s="24"/>
      <c r="M39" s="24"/>
      <c r="N39" s="24"/>
      <c r="O39" s="24"/>
      <c r="P39" s="24"/>
      <c r="Q39" s="24"/>
    </row>
    <row r="40" ht="16.5" customHeight="1">
      <c r="A40" s="25">
        <v>46206.0</v>
      </c>
      <c r="B40" s="26">
        <f t="shared" si="16"/>
        <v>46206</v>
      </c>
      <c r="D40" s="34"/>
      <c r="E40" s="3">
        <v>1426.0</v>
      </c>
      <c r="F40" s="14">
        <f t="shared" si="17"/>
        <v>12785</v>
      </c>
      <c r="G40" s="29">
        <f t="shared" si="15"/>
        <v>5605</v>
      </c>
      <c r="H40" s="14"/>
      <c r="I40" s="14"/>
      <c r="J40" s="14"/>
      <c r="K40" s="31"/>
      <c r="L40" s="24"/>
      <c r="M40" s="24"/>
      <c r="N40" s="24"/>
      <c r="O40" s="24"/>
      <c r="P40" s="24"/>
      <c r="Q40" s="24"/>
      <c r="R40" s="24"/>
    </row>
    <row r="41" ht="16.5" customHeight="1">
      <c r="A41" s="25">
        <v>46207.0</v>
      </c>
      <c r="B41" s="26">
        <f t="shared" si="16"/>
        <v>46207</v>
      </c>
      <c r="E41" s="3">
        <v>1297.0</v>
      </c>
      <c r="F41" s="14">
        <f t="shared" si="17"/>
        <v>14082</v>
      </c>
      <c r="G41" s="29">
        <f t="shared" si="15"/>
        <v>4308</v>
      </c>
      <c r="R41" s="24"/>
    </row>
    <row r="42" ht="16.5" customHeight="1">
      <c r="A42" s="25">
        <v>46208.0</v>
      </c>
      <c r="B42" s="26">
        <f t="shared" si="16"/>
        <v>46208</v>
      </c>
      <c r="E42" s="3">
        <v>1338.0</v>
      </c>
      <c r="F42" s="14">
        <f t="shared" si="17"/>
        <v>15420</v>
      </c>
      <c r="G42" s="29">
        <f t="shared" si="15"/>
        <v>2970</v>
      </c>
      <c r="R42" s="24"/>
    </row>
    <row r="43" ht="16.5" customHeight="1">
      <c r="A43" s="25">
        <v>46209.0</v>
      </c>
      <c r="B43" s="26">
        <f t="shared" si="16"/>
        <v>46209</v>
      </c>
      <c r="E43" s="3">
        <v>1338.0</v>
      </c>
      <c r="F43" s="14">
        <f t="shared" si="17"/>
        <v>16758</v>
      </c>
      <c r="G43" s="29">
        <f t="shared" si="15"/>
        <v>1632</v>
      </c>
      <c r="K43" s="31"/>
      <c r="L43" s="21"/>
      <c r="M43" s="24"/>
      <c r="Q43" s="23"/>
      <c r="R43" s="24"/>
    </row>
    <row r="44" ht="16.5" customHeight="1">
      <c r="A44" s="25">
        <v>46210.0</v>
      </c>
      <c r="B44" s="26">
        <f t="shared" si="16"/>
        <v>46210</v>
      </c>
      <c r="E44" s="3">
        <v>1522.0</v>
      </c>
      <c r="F44" s="14">
        <f t="shared" si="17"/>
        <v>18280</v>
      </c>
      <c r="G44" s="29">
        <f t="shared" si="15"/>
        <v>110</v>
      </c>
      <c r="L44" s="21"/>
      <c r="R44" s="24"/>
    </row>
    <row r="45" ht="16.5" customHeight="1">
      <c r="A45" s="25">
        <v>46211.0</v>
      </c>
      <c r="B45" s="26">
        <f t="shared" si="16"/>
        <v>46211</v>
      </c>
      <c r="C45" s="46" t="s">
        <v>392</v>
      </c>
      <c r="D45" s="34"/>
      <c r="E45" s="3">
        <v>110.0</v>
      </c>
      <c r="F45" s="14">
        <f t="shared" si="17"/>
        <v>18390</v>
      </c>
      <c r="G45" s="29">
        <f t="shared" si="15"/>
        <v>0</v>
      </c>
      <c r="J45" s="27"/>
      <c r="L45" s="21"/>
      <c r="R45" s="24"/>
    </row>
    <row r="46" ht="16.5" customHeight="1">
      <c r="A46" s="25">
        <v>46212.0</v>
      </c>
      <c r="B46" s="26">
        <f t="shared" si="16"/>
        <v>46212</v>
      </c>
      <c r="C46" s="46" t="s">
        <v>392</v>
      </c>
      <c r="E46" s="34"/>
      <c r="F46" s="14"/>
      <c r="G46" s="29"/>
      <c r="H46" s="14"/>
      <c r="I46" s="14"/>
      <c r="J46" s="14"/>
      <c r="K46" s="24"/>
      <c r="L46" s="24"/>
      <c r="M46" s="24"/>
      <c r="N46" s="24"/>
      <c r="O46" s="24"/>
      <c r="P46" s="24"/>
      <c r="Q46" s="24"/>
      <c r="R46" s="24"/>
    </row>
    <row r="47" ht="16.5" customHeight="1">
      <c r="A47" s="25">
        <v>46213.0</v>
      </c>
      <c r="B47" s="26">
        <f t="shared" si="16"/>
        <v>46213</v>
      </c>
      <c r="C47" s="46" t="s">
        <v>392</v>
      </c>
      <c r="E47" s="34"/>
      <c r="F47" s="14"/>
      <c r="G47" s="29"/>
      <c r="H47" s="14"/>
      <c r="I47" s="14"/>
      <c r="J47" s="14"/>
      <c r="K47" s="24"/>
      <c r="L47" s="24"/>
      <c r="M47" s="24"/>
      <c r="N47" s="24"/>
      <c r="O47" s="24"/>
      <c r="P47" s="24"/>
      <c r="Q47" s="24"/>
      <c r="R47" s="24"/>
    </row>
    <row r="48" ht="16.5" customHeight="1">
      <c r="A48" s="25">
        <v>46214.0</v>
      </c>
      <c r="B48" s="26">
        <f t="shared" si="16"/>
        <v>46214</v>
      </c>
      <c r="C48" s="46" t="s">
        <v>392</v>
      </c>
      <c r="E48" s="34"/>
      <c r="F48" s="14"/>
      <c r="G48" s="29"/>
      <c r="H48" s="14"/>
      <c r="I48" s="14"/>
      <c r="J48" s="14"/>
      <c r="K48" s="24"/>
      <c r="L48" s="24"/>
      <c r="M48" s="24"/>
      <c r="N48" s="24"/>
      <c r="O48" s="24"/>
      <c r="P48" s="24"/>
      <c r="Q48" s="24"/>
      <c r="R48" s="24"/>
    </row>
    <row r="49" ht="16.5" customHeight="1">
      <c r="A49" s="25">
        <v>46215.0</v>
      </c>
      <c r="B49" s="26">
        <f t="shared" si="16"/>
        <v>46215</v>
      </c>
      <c r="C49" s="46" t="s">
        <v>392</v>
      </c>
      <c r="E49" s="34"/>
      <c r="F49" s="14"/>
      <c r="G49" s="29"/>
      <c r="H49" s="14"/>
      <c r="I49" s="14"/>
      <c r="J49" s="14"/>
      <c r="K49" s="24"/>
      <c r="L49" s="24"/>
      <c r="M49" s="24"/>
      <c r="N49" s="24"/>
      <c r="O49" s="24"/>
      <c r="P49" s="24"/>
      <c r="Q49" s="24"/>
      <c r="R49" s="24"/>
    </row>
    <row r="50" ht="16.5" customHeight="1">
      <c r="A50" s="25">
        <v>46216.0</v>
      </c>
      <c r="B50" s="26">
        <f t="shared" si="16"/>
        <v>46216</v>
      </c>
      <c r="C50" s="27" t="s">
        <v>1162</v>
      </c>
      <c r="D50" s="3">
        <f>I53</f>
        <v>1340</v>
      </c>
      <c r="E50" s="3">
        <v>92.0</v>
      </c>
      <c r="F50" s="14">
        <f>E50</f>
        <v>92</v>
      </c>
      <c r="G50" s="9">
        <f t="shared" ref="G50:G55" si="18">$D$50-F50</f>
        <v>1248</v>
      </c>
      <c r="H50" s="1">
        <v>46218.0</v>
      </c>
      <c r="I50" s="14">
        <v>500.0</v>
      </c>
      <c r="J50" s="30" t="s">
        <v>1163</v>
      </c>
      <c r="K50" s="31">
        <v>46203.0</v>
      </c>
      <c r="L50" s="31" t="s">
        <v>1164</v>
      </c>
      <c r="M50" s="23" t="s">
        <v>2760</v>
      </c>
      <c r="N50" s="21"/>
      <c r="O50" s="21"/>
      <c r="P50" s="21"/>
      <c r="Q50" s="23" t="s">
        <v>59</v>
      </c>
      <c r="R50" s="23" t="s">
        <v>309</v>
      </c>
    </row>
    <row r="51" ht="16.5" customHeight="1">
      <c r="A51" s="25">
        <v>46217.0</v>
      </c>
      <c r="B51" s="26">
        <f t="shared" si="16"/>
        <v>46217</v>
      </c>
      <c r="C51" s="35"/>
      <c r="D51" s="34"/>
      <c r="E51" s="3">
        <v>228.0</v>
      </c>
      <c r="F51" s="14">
        <f t="shared" ref="F51:F55" si="19">F50+E51</f>
        <v>320</v>
      </c>
      <c r="G51" s="9">
        <f t="shared" si="18"/>
        <v>1020</v>
      </c>
      <c r="H51" s="1">
        <v>46219.0</v>
      </c>
      <c r="I51" s="14">
        <v>800.0</v>
      </c>
      <c r="J51" s="30" t="s">
        <v>1163</v>
      </c>
      <c r="K51" s="31">
        <v>46203.0</v>
      </c>
      <c r="L51" s="21" t="s">
        <v>1164</v>
      </c>
      <c r="M51" s="40" t="s">
        <v>2761</v>
      </c>
      <c r="N51" s="23" t="s">
        <v>88</v>
      </c>
      <c r="Q51" s="23" t="s">
        <v>59</v>
      </c>
      <c r="R51" s="23" t="s">
        <v>309</v>
      </c>
    </row>
    <row r="52" ht="16.5" customHeight="1">
      <c r="A52" s="25">
        <v>46218.0</v>
      </c>
      <c r="B52" s="26">
        <f t="shared" si="16"/>
        <v>46218</v>
      </c>
      <c r="C52" s="27"/>
      <c r="D52" s="34"/>
      <c r="E52" s="3">
        <v>326.0</v>
      </c>
      <c r="F52" s="14">
        <f t="shared" si="19"/>
        <v>646</v>
      </c>
      <c r="G52" s="9">
        <f t="shared" si="18"/>
        <v>694</v>
      </c>
      <c r="H52" s="1">
        <v>46218.0</v>
      </c>
      <c r="I52" s="14">
        <v>40.0</v>
      </c>
      <c r="J52" s="90" t="s">
        <v>1163</v>
      </c>
      <c r="K52" s="31">
        <v>46213.0</v>
      </c>
      <c r="L52" s="21" t="s">
        <v>1164</v>
      </c>
      <c r="M52" s="23" t="s">
        <v>2760</v>
      </c>
      <c r="Q52" s="23" t="s">
        <v>2380</v>
      </c>
      <c r="R52" s="23" t="s">
        <v>309</v>
      </c>
    </row>
    <row r="53" ht="16.5" customHeight="1">
      <c r="A53" s="25">
        <v>46219.0</v>
      </c>
      <c r="B53" s="26">
        <f t="shared" si="16"/>
        <v>46219</v>
      </c>
      <c r="E53" s="3">
        <v>299.0</v>
      </c>
      <c r="F53" s="14">
        <f t="shared" si="19"/>
        <v>945</v>
      </c>
      <c r="G53" s="9">
        <f t="shared" si="18"/>
        <v>395</v>
      </c>
      <c r="I53" s="14">
        <f>SUM(I50:I52)</f>
        <v>1340</v>
      </c>
      <c r="J53" s="90" t="s">
        <v>2764</v>
      </c>
    </row>
    <row r="54" ht="16.5" customHeight="1">
      <c r="A54" s="25">
        <v>46220.0</v>
      </c>
      <c r="B54" s="26">
        <f t="shared" si="16"/>
        <v>46220</v>
      </c>
      <c r="E54" s="3">
        <v>299.0</v>
      </c>
      <c r="F54" s="14">
        <f t="shared" si="19"/>
        <v>1244</v>
      </c>
      <c r="G54" s="9">
        <f t="shared" si="18"/>
        <v>96</v>
      </c>
      <c r="J54" s="21" t="s">
        <v>2765</v>
      </c>
    </row>
    <row r="55" ht="16.5" customHeight="1">
      <c r="A55" s="25">
        <v>46221.0</v>
      </c>
      <c r="B55" s="26">
        <f t="shared" si="16"/>
        <v>46221</v>
      </c>
      <c r="E55" s="3">
        <v>172.0</v>
      </c>
      <c r="F55" s="14">
        <f t="shared" si="19"/>
        <v>1416</v>
      </c>
      <c r="G55" s="9">
        <f t="shared" si="18"/>
        <v>-76</v>
      </c>
      <c r="H55" s="14"/>
      <c r="I55" s="14"/>
      <c r="J55" s="14"/>
      <c r="K55" s="24"/>
      <c r="L55" s="24"/>
      <c r="M55" s="24"/>
      <c r="N55" s="24"/>
      <c r="O55" s="24"/>
      <c r="P55" s="24"/>
      <c r="Q55" s="24"/>
      <c r="R55" s="24"/>
    </row>
    <row r="56" ht="16.5" customHeight="1">
      <c r="A56" s="25">
        <v>46222.0</v>
      </c>
      <c r="B56" s="26">
        <f t="shared" si="16"/>
        <v>46222</v>
      </c>
      <c r="C56" s="46" t="s">
        <v>2767</v>
      </c>
      <c r="G56" s="62"/>
      <c r="H56" s="14"/>
      <c r="I56" s="14"/>
      <c r="J56" s="14"/>
      <c r="K56" s="24"/>
      <c r="L56" s="24"/>
      <c r="M56" s="24"/>
      <c r="N56" s="24"/>
      <c r="O56" s="24"/>
      <c r="P56" s="24"/>
      <c r="Q56" s="24"/>
      <c r="R56" s="24"/>
    </row>
    <row r="57" ht="16.5" customHeight="1">
      <c r="A57" s="25">
        <v>46223.0</v>
      </c>
      <c r="B57" s="26">
        <f t="shared" si="16"/>
        <v>46223</v>
      </c>
      <c r="C57" s="46" t="s">
        <v>2767</v>
      </c>
      <c r="G57" s="62"/>
      <c r="M57" s="10"/>
    </row>
    <row r="58" ht="16.5" customHeight="1">
      <c r="A58" s="25">
        <v>46224.0</v>
      </c>
      <c r="B58" s="26">
        <f t="shared" si="16"/>
        <v>46224</v>
      </c>
      <c r="C58" s="46" t="s">
        <v>2767</v>
      </c>
      <c r="G58" s="62"/>
      <c r="M58" s="10"/>
    </row>
    <row r="59" ht="16.5" customHeight="1">
      <c r="A59" s="25">
        <v>46225.0</v>
      </c>
      <c r="B59" s="26">
        <f t="shared" si="16"/>
        <v>46225</v>
      </c>
      <c r="C59" s="46" t="s">
        <v>2767</v>
      </c>
      <c r="G59" s="62"/>
      <c r="M59" s="10"/>
    </row>
    <row r="60" ht="16.5" customHeight="1">
      <c r="A60" s="25">
        <v>46226.0</v>
      </c>
      <c r="B60" s="26">
        <f t="shared" si="16"/>
        <v>46226</v>
      </c>
      <c r="C60" s="27" t="s">
        <v>2699</v>
      </c>
      <c r="D60" s="3">
        <v>700.0</v>
      </c>
      <c r="E60" s="3">
        <v>827.0</v>
      </c>
      <c r="F60" s="14">
        <f t="shared" ref="F60:F61" si="20">E60</f>
        <v>827</v>
      </c>
      <c r="G60" s="29">
        <f>$D$60-F60</f>
        <v>-127</v>
      </c>
      <c r="H60" s="1">
        <v>46231.0</v>
      </c>
      <c r="I60" s="14">
        <v>700.0</v>
      </c>
      <c r="J60" s="21" t="s">
        <v>2701</v>
      </c>
      <c r="L60" s="21" t="s">
        <v>2773</v>
      </c>
      <c r="M60" s="21" t="s">
        <v>2774</v>
      </c>
      <c r="N60" s="21"/>
      <c r="O60" s="21"/>
      <c r="P60" s="21"/>
      <c r="Q60" s="23" t="s">
        <v>59</v>
      </c>
      <c r="R60" s="21"/>
    </row>
    <row r="61" ht="16.5" customHeight="1">
      <c r="A61" s="25">
        <v>46227.0</v>
      </c>
      <c r="B61" s="26">
        <f t="shared" si="16"/>
        <v>46227</v>
      </c>
      <c r="C61" s="27" t="s">
        <v>2776</v>
      </c>
      <c r="D61" s="3">
        <v>951.0</v>
      </c>
      <c r="E61" s="3">
        <v>200.0</v>
      </c>
      <c r="F61" s="3">
        <f t="shared" si="20"/>
        <v>200</v>
      </c>
      <c r="G61" s="9">
        <f t="shared" ref="G61:G64" si="21">$D$61-F61</f>
        <v>751</v>
      </c>
      <c r="H61" s="13">
        <v>46240.0</v>
      </c>
      <c r="I61" s="14">
        <v>951.0</v>
      </c>
      <c r="J61" s="30" t="s">
        <v>2744</v>
      </c>
      <c r="K61" s="31">
        <v>46226.0</v>
      </c>
      <c r="L61" s="21" t="s">
        <v>2725</v>
      </c>
      <c r="M61" s="37" t="s">
        <v>2778</v>
      </c>
      <c r="Q61" s="23" t="s">
        <v>1242</v>
      </c>
    </row>
    <row r="62" ht="16.5" customHeight="1">
      <c r="A62" s="25">
        <v>46228.0</v>
      </c>
      <c r="B62" s="26">
        <f t="shared" si="16"/>
        <v>46228</v>
      </c>
      <c r="D62" s="34"/>
      <c r="E62" s="3">
        <v>336.0</v>
      </c>
      <c r="F62" s="3">
        <f t="shared" ref="F62:F64" si="22">F61+E62</f>
        <v>536</v>
      </c>
      <c r="G62" s="9">
        <f t="shared" si="21"/>
        <v>415</v>
      </c>
      <c r="M62" s="10"/>
    </row>
    <row r="63" ht="16.5" customHeight="1">
      <c r="A63" s="25">
        <v>46229.0</v>
      </c>
      <c r="B63" s="26">
        <f t="shared" si="16"/>
        <v>46229</v>
      </c>
      <c r="D63" s="34"/>
      <c r="E63" s="3">
        <v>318.0</v>
      </c>
      <c r="F63" s="3">
        <f t="shared" si="22"/>
        <v>854</v>
      </c>
      <c r="G63" s="9">
        <f t="shared" si="21"/>
        <v>97</v>
      </c>
      <c r="M63" s="10"/>
    </row>
    <row r="64" ht="16.5" customHeight="1">
      <c r="A64" s="25">
        <v>46230.0</v>
      </c>
      <c r="B64" s="26">
        <f t="shared" si="16"/>
        <v>46230</v>
      </c>
      <c r="D64" s="34"/>
      <c r="E64" s="3">
        <v>101.0</v>
      </c>
      <c r="F64" s="3">
        <f t="shared" si="22"/>
        <v>955</v>
      </c>
      <c r="G64" s="9">
        <f t="shared" si="21"/>
        <v>-4</v>
      </c>
      <c r="M64" s="10"/>
    </row>
    <row r="65" ht="16.5" customHeight="1">
      <c r="A65" s="25"/>
      <c r="B65" s="26"/>
      <c r="C65" s="27" t="s">
        <v>2700</v>
      </c>
      <c r="D65" s="3">
        <v>47.0</v>
      </c>
      <c r="E65" s="3">
        <v>39.0</v>
      </c>
      <c r="F65" s="14">
        <f t="shared" ref="F65:F67" si="23">E65</f>
        <v>39</v>
      </c>
      <c r="G65" s="29">
        <f>$D$65-F65</f>
        <v>8</v>
      </c>
      <c r="H65" s="1">
        <v>46255.0</v>
      </c>
      <c r="I65" s="14">
        <v>47.0</v>
      </c>
      <c r="J65" s="30" t="s">
        <v>2704</v>
      </c>
      <c r="K65" s="30" t="s">
        <v>1255</v>
      </c>
      <c r="L65" s="30" t="s">
        <v>2769</v>
      </c>
      <c r="M65" s="40" t="s">
        <v>2779</v>
      </c>
      <c r="N65" s="40"/>
      <c r="O65" s="40"/>
      <c r="P65" s="40"/>
      <c r="Q65" s="40" t="s">
        <v>746</v>
      </c>
      <c r="R65" s="40" t="s">
        <v>2707</v>
      </c>
    </row>
    <row r="66" ht="16.5" customHeight="1">
      <c r="A66" s="25"/>
      <c r="B66" s="26"/>
      <c r="C66" s="27" t="s">
        <v>2700</v>
      </c>
      <c r="D66" s="3">
        <v>63.0</v>
      </c>
      <c r="E66" s="3">
        <v>123.0</v>
      </c>
      <c r="F66" s="14">
        <f t="shared" si="23"/>
        <v>123</v>
      </c>
      <c r="G66" s="29">
        <f>$D$66-F66</f>
        <v>-60</v>
      </c>
      <c r="H66" s="1">
        <v>46255.0</v>
      </c>
      <c r="I66" s="14">
        <v>63.0</v>
      </c>
      <c r="J66" s="30" t="s">
        <v>2780</v>
      </c>
      <c r="K66" s="27"/>
      <c r="L66" s="30" t="s">
        <v>2713</v>
      </c>
      <c r="M66" s="40" t="s">
        <v>2779</v>
      </c>
      <c r="N66" s="40"/>
      <c r="O66" s="40"/>
      <c r="P66" s="40"/>
      <c r="Q66" s="40" t="s">
        <v>746</v>
      </c>
      <c r="R66" s="40" t="s">
        <v>2707</v>
      </c>
    </row>
    <row r="67" ht="16.5" customHeight="1">
      <c r="A67" s="25">
        <v>46231.0</v>
      </c>
      <c r="B67" s="26">
        <f t="shared" ref="B67:B85" si="24">A67</f>
        <v>46231</v>
      </c>
      <c r="C67" s="27" t="s">
        <v>2708</v>
      </c>
      <c r="D67" s="3">
        <v>1000.0</v>
      </c>
      <c r="E67" s="3">
        <v>223.0</v>
      </c>
      <c r="F67" s="14">
        <f t="shared" si="23"/>
        <v>223</v>
      </c>
      <c r="G67" s="29">
        <f t="shared" ref="G67:G70" si="25">$D$67-F67</f>
        <v>777</v>
      </c>
      <c r="H67" s="1">
        <v>46244.0</v>
      </c>
      <c r="I67" s="14">
        <v>1000.0</v>
      </c>
      <c r="J67" s="30" t="s">
        <v>2710</v>
      </c>
      <c r="K67" s="31">
        <v>46230.0</v>
      </c>
      <c r="L67" s="30" t="s">
        <v>2713</v>
      </c>
      <c r="M67" s="40" t="s">
        <v>2781</v>
      </c>
      <c r="Q67" s="24" t="s">
        <v>236</v>
      </c>
      <c r="R67" s="24" t="s">
        <v>1303</v>
      </c>
    </row>
    <row r="68" ht="16.5" customHeight="1">
      <c r="A68" s="25">
        <v>46232.0</v>
      </c>
      <c r="B68" s="26">
        <f t="shared" si="24"/>
        <v>46232</v>
      </c>
      <c r="D68" s="34"/>
      <c r="E68" s="3">
        <v>359.0</v>
      </c>
      <c r="F68" s="14">
        <f t="shared" ref="F68:F70" si="26">F67+E68</f>
        <v>582</v>
      </c>
      <c r="G68" s="29">
        <f t="shared" si="25"/>
        <v>418</v>
      </c>
      <c r="H68" s="1"/>
      <c r="J68" s="36"/>
      <c r="K68" s="31"/>
      <c r="M68" s="10"/>
    </row>
    <row r="69" ht="16.5" customHeight="1">
      <c r="A69" s="25">
        <v>46233.0</v>
      </c>
      <c r="B69" s="26">
        <f t="shared" si="24"/>
        <v>46233</v>
      </c>
      <c r="D69" s="34"/>
      <c r="E69" s="3">
        <v>356.0</v>
      </c>
      <c r="F69" s="14">
        <f t="shared" si="26"/>
        <v>938</v>
      </c>
      <c r="G69" s="29">
        <f t="shared" si="25"/>
        <v>62</v>
      </c>
      <c r="M69" s="10"/>
    </row>
    <row r="70" ht="16.5" customHeight="1">
      <c r="A70" s="25">
        <v>46234.0</v>
      </c>
      <c r="B70" s="26">
        <f t="shared" si="24"/>
        <v>46234</v>
      </c>
      <c r="D70" s="34"/>
      <c r="E70" s="3">
        <v>101.0</v>
      </c>
      <c r="F70" s="14">
        <f t="shared" si="26"/>
        <v>1039</v>
      </c>
      <c r="G70" s="29">
        <f t="shared" si="25"/>
        <v>-39</v>
      </c>
      <c r="M70" s="10"/>
    </row>
    <row r="71" ht="16.5" customHeight="1">
      <c r="A71" s="25">
        <v>46235.0</v>
      </c>
      <c r="B71" s="26">
        <f t="shared" si="24"/>
        <v>46235</v>
      </c>
      <c r="C71" s="46" t="s">
        <v>2767</v>
      </c>
      <c r="G71" s="62"/>
    </row>
    <row r="72" ht="16.5" customHeight="1">
      <c r="A72" s="25">
        <v>46236.0</v>
      </c>
      <c r="B72" s="26">
        <f t="shared" si="24"/>
        <v>46236</v>
      </c>
      <c r="C72" s="46" t="s">
        <v>2767</v>
      </c>
      <c r="G72" s="62"/>
    </row>
    <row r="73" ht="16.5" customHeight="1">
      <c r="A73" s="25">
        <v>46237.0</v>
      </c>
      <c r="B73" s="26">
        <f t="shared" si="24"/>
        <v>46237</v>
      </c>
      <c r="C73" s="46" t="s">
        <v>2767</v>
      </c>
      <c r="G73" s="62"/>
    </row>
    <row r="74" ht="16.5" customHeight="1">
      <c r="A74" s="25">
        <v>46238.0</v>
      </c>
      <c r="B74" s="26">
        <f t="shared" si="24"/>
        <v>46238</v>
      </c>
      <c r="C74" s="46" t="s">
        <v>2767</v>
      </c>
      <c r="G74" s="62"/>
      <c r="H74" s="14"/>
      <c r="I74" s="14"/>
      <c r="J74" s="14"/>
      <c r="K74" s="24"/>
      <c r="L74" s="24"/>
      <c r="M74" s="24"/>
      <c r="N74" s="24"/>
      <c r="O74" s="24"/>
      <c r="P74" s="24"/>
      <c r="Q74" s="24"/>
    </row>
    <row r="75" ht="16.5" customHeight="1">
      <c r="A75" s="25">
        <v>46239.0</v>
      </c>
      <c r="B75" s="26">
        <f t="shared" si="24"/>
        <v>46239</v>
      </c>
      <c r="C75" s="27" t="s">
        <v>2732</v>
      </c>
      <c r="D75" s="3">
        <f>I77</f>
        <v>3450</v>
      </c>
      <c r="E75" s="3">
        <v>480.0</v>
      </c>
      <c r="F75" s="3">
        <f>E75</f>
        <v>480</v>
      </c>
      <c r="G75" s="9">
        <f t="shared" ref="G75:G80" si="27">$D$75-F75</f>
        <v>2970</v>
      </c>
      <c r="H75" s="1">
        <v>46258.0</v>
      </c>
      <c r="I75" s="14">
        <v>2950.0</v>
      </c>
      <c r="J75" s="30" t="s">
        <v>2733</v>
      </c>
      <c r="K75" s="31">
        <v>46238.0</v>
      </c>
      <c r="L75" s="21" t="s">
        <v>2702</v>
      </c>
      <c r="M75" s="23" t="s">
        <v>2783</v>
      </c>
      <c r="N75" s="21"/>
      <c r="O75" s="21"/>
      <c r="P75" s="21"/>
      <c r="Q75" s="24" t="s">
        <v>341</v>
      </c>
      <c r="R75" s="21"/>
    </row>
    <row r="76" ht="16.5" customHeight="1">
      <c r="A76" s="25">
        <v>46240.0</v>
      </c>
      <c r="B76" s="26">
        <f t="shared" si="24"/>
        <v>46240</v>
      </c>
      <c r="C76" s="27"/>
      <c r="D76" s="3"/>
      <c r="E76" s="3">
        <v>735.0</v>
      </c>
      <c r="F76" s="3">
        <f t="shared" ref="F76:F80" si="28">F75+E76</f>
        <v>1215</v>
      </c>
      <c r="G76" s="9">
        <f t="shared" si="27"/>
        <v>2235</v>
      </c>
      <c r="H76" s="1">
        <v>46265.0</v>
      </c>
      <c r="I76" s="14">
        <v>500.0</v>
      </c>
      <c r="J76" s="30" t="s">
        <v>2733</v>
      </c>
      <c r="K76" s="31">
        <v>46239.0</v>
      </c>
      <c r="L76" s="21" t="s">
        <v>2702</v>
      </c>
      <c r="M76" s="45" t="s">
        <v>2786</v>
      </c>
      <c r="N76" s="24"/>
      <c r="O76" s="24"/>
      <c r="P76" s="24"/>
      <c r="Q76" s="24" t="s">
        <v>1085</v>
      </c>
      <c r="R76" s="24"/>
    </row>
    <row r="77" ht="16.5" customHeight="1">
      <c r="A77" s="25">
        <v>46241.0</v>
      </c>
      <c r="B77" s="26">
        <f t="shared" si="24"/>
        <v>46241</v>
      </c>
      <c r="C77" s="27"/>
      <c r="D77" s="3"/>
      <c r="E77" s="3">
        <v>586.0</v>
      </c>
      <c r="F77" s="3">
        <f t="shared" si="28"/>
        <v>1801</v>
      </c>
      <c r="G77" s="9">
        <f t="shared" si="27"/>
        <v>1649</v>
      </c>
      <c r="I77" s="14">
        <f>SUM(I75:I76)</f>
        <v>3450</v>
      </c>
    </row>
    <row r="78" ht="16.5" customHeight="1">
      <c r="A78" s="25">
        <v>46242.0</v>
      </c>
      <c r="B78" s="26">
        <f t="shared" si="24"/>
        <v>46242</v>
      </c>
      <c r="C78" s="27"/>
      <c r="D78" s="3"/>
      <c r="E78" s="3">
        <v>558.0</v>
      </c>
      <c r="F78" s="3">
        <f t="shared" si="28"/>
        <v>2359</v>
      </c>
      <c r="G78" s="9">
        <f t="shared" si="27"/>
        <v>1091</v>
      </c>
    </row>
    <row r="79" ht="16.5" customHeight="1">
      <c r="A79" s="25">
        <v>46243.0</v>
      </c>
      <c r="B79" s="26">
        <f t="shared" si="24"/>
        <v>46243</v>
      </c>
      <c r="C79" s="27"/>
      <c r="D79" s="3"/>
      <c r="E79" s="3">
        <v>647.0</v>
      </c>
      <c r="F79" s="3">
        <f t="shared" si="28"/>
        <v>3006</v>
      </c>
      <c r="G79" s="9">
        <f t="shared" si="27"/>
        <v>444</v>
      </c>
      <c r="J79" s="44"/>
    </row>
    <row r="80" ht="16.5" customHeight="1">
      <c r="A80" s="25">
        <v>46244.0</v>
      </c>
      <c r="B80" s="26">
        <f t="shared" si="24"/>
        <v>46244</v>
      </c>
      <c r="E80" s="3">
        <v>698.0</v>
      </c>
      <c r="F80" s="3">
        <f t="shared" si="28"/>
        <v>3704</v>
      </c>
      <c r="G80" s="9">
        <f t="shared" si="27"/>
        <v>-254</v>
      </c>
    </row>
    <row r="81" ht="16.5" customHeight="1">
      <c r="A81" s="25">
        <v>46245.0</v>
      </c>
      <c r="B81" s="26">
        <f t="shared" si="24"/>
        <v>46245</v>
      </c>
      <c r="C81" s="27" t="s">
        <v>2766</v>
      </c>
      <c r="D81" s="3">
        <v>310.0</v>
      </c>
      <c r="E81" s="3">
        <v>320.0</v>
      </c>
      <c r="F81" s="14">
        <f>E81</f>
        <v>320</v>
      </c>
      <c r="G81" s="29">
        <f>$D$81-F81</f>
        <v>-10</v>
      </c>
      <c r="H81" s="1">
        <v>46254.0</v>
      </c>
      <c r="I81" s="14">
        <v>310.0</v>
      </c>
      <c r="J81" s="30" t="s">
        <v>2768</v>
      </c>
      <c r="K81" s="31">
        <v>46244.0</v>
      </c>
      <c r="L81" s="21" t="s">
        <v>2773</v>
      </c>
      <c r="M81" s="23" t="s">
        <v>2790</v>
      </c>
      <c r="N81" s="21"/>
      <c r="O81" s="21"/>
      <c r="P81" s="21"/>
      <c r="Q81" s="24" t="s">
        <v>299</v>
      </c>
      <c r="R81" s="24" t="s">
        <v>309</v>
      </c>
    </row>
    <row r="82" ht="16.5" customHeight="1">
      <c r="A82" s="25">
        <v>46246.0</v>
      </c>
      <c r="B82" s="26">
        <f t="shared" si="24"/>
        <v>46246</v>
      </c>
      <c r="C82" s="46" t="s">
        <v>2767</v>
      </c>
      <c r="G82" s="62"/>
      <c r="H82" s="14"/>
      <c r="I82" s="14"/>
      <c r="J82" s="14"/>
      <c r="K82" s="24"/>
      <c r="L82" s="24"/>
      <c r="M82" s="24"/>
      <c r="N82" s="24"/>
      <c r="O82" s="24"/>
      <c r="P82" s="24"/>
      <c r="Q82" s="24"/>
      <c r="R82" s="24"/>
    </row>
    <row r="83" ht="16.5" customHeight="1">
      <c r="A83" s="25">
        <v>46247.0</v>
      </c>
      <c r="B83" s="26">
        <f t="shared" si="24"/>
        <v>46247</v>
      </c>
      <c r="C83" s="27" t="s">
        <v>2791</v>
      </c>
      <c r="D83" s="3">
        <v>1000.0</v>
      </c>
      <c r="E83" s="3">
        <v>316.0</v>
      </c>
      <c r="F83" s="3">
        <f>E83</f>
        <v>316</v>
      </c>
      <c r="G83" s="9">
        <f t="shared" ref="G83:G85" si="29">$D$83-F83</f>
        <v>684</v>
      </c>
      <c r="H83" s="13">
        <v>46259.0</v>
      </c>
      <c r="I83" s="14">
        <v>1000.0</v>
      </c>
      <c r="J83" s="30" t="s">
        <v>2792</v>
      </c>
      <c r="K83" s="31">
        <v>46244.0</v>
      </c>
      <c r="L83" s="21" t="s">
        <v>2734</v>
      </c>
      <c r="M83" s="37" t="s">
        <v>2793</v>
      </c>
      <c r="Q83" s="23" t="s">
        <v>299</v>
      </c>
      <c r="R83" s="23" t="s">
        <v>2794</v>
      </c>
    </row>
    <row r="84" ht="16.5" customHeight="1">
      <c r="A84" s="25">
        <v>46248.0</v>
      </c>
      <c r="B84" s="26">
        <f t="shared" si="24"/>
        <v>46248</v>
      </c>
      <c r="D84" s="34"/>
      <c r="E84" s="3">
        <v>518.0</v>
      </c>
      <c r="F84" s="3">
        <f t="shared" ref="F84:F85" si="30">E84+F83</f>
        <v>834</v>
      </c>
      <c r="G84" s="9">
        <f t="shared" si="29"/>
        <v>166</v>
      </c>
    </row>
    <row r="85" ht="16.5" customHeight="1">
      <c r="A85" s="25">
        <v>46249.0</v>
      </c>
      <c r="B85" s="26">
        <f t="shared" si="24"/>
        <v>46249</v>
      </c>
      <c r="D85" s="34"/>
      <c r="E85" s="3">
        <v>192.0</v>
      </c>
      <c r="F85" s="3">
        <f t="shared" si="30"/>
        <v>1026</v>
      </c>
      <c r="G85" s="9">
        <f t="shared" si="29"/>
        <v>-26</v>
      </c>
    </row>
    <row r="86" ht="16.5" customHeight="1">
      <c r="A86" s="25"/>
      <c r="B86" s="26"/>
      <c r="C86" s="35" t="s">
        <v>1198</v>
      </c>
      <c r="D86" s="3">
        <v>2000.0</v>
      </c>
      <c r="E86" s="3">
        <v>86.0</v>
      </c>
      <c r="F86" s="14">
        <f>E86</f>
        <v>86</v>
      </c>
      <c r="G86" s="29">
        <f t="shared" ref="G86:G90" si="31">$D$86-F86</f>
        <v>1914</v>
      </c>
      <c r="H86" s="13">
        <v>46255.0</v>
      </c>
      <c r="I86" s="14">
        <v>2000.0</v>
      </c>
      <c r="J86" s="30" t="s">
        <v>1200</v>
      </c>
      <c r="K86" s="31">
        <v>46248.0</v>
      </c>
      <c r="L86" s="21" t="s">
        <v>2702</v>
      </c>
      <c r="M86" s="22" t="s">
        <v>2795</v>
      </c>
      <c r="Q86" s="23" t="s">
        <v>299</v>
      </c>
    </row>
    <row r="87" ht="16.5" customHeight="1">
      <c r="A87" s="25">
        <v>46250.0</v>
      </c>
      <c r="B87" s="26">
        <f t="shared" ref="B87:B110" si="32">A87</f>
        <v>46250</v>
      </c>
      <c r="D87" s="34"/>
      <c r="E87" s="3">
        <v>593.0</v>
      </c>
      <c r="F87" s="14">
        <f t="shared" ref="F87:F90" si="33">F86+E87</f>
        <v>679</v>
      </c>
      <c r="G87" s="29">
        <f t="shared" si="31"/>
        <v>1321</v>
      </c>
      <c r="J87" s="30" t="s">
        <v>2796</v>
      </c>
    </row>
    <row r="88" ht="16.5" customHeight="1">
      <c r="A88" s="25">
        <v>46251.0</v>
      </c>
      <c r="B88" s="26">
        <f t="shared" si="32"/>
        <v>46251</v>
      </c>
      <c r="C88" s="27"/>
      <c r="D88" s="34"/>
      <c r="E88" s="3">
        <v>699.0</v>
      </c>
      <c r="F88" s="14">
        <f t="shared" si="33"/>
        <v>1378</v>
      </c>
      <c r="G88" s="29">
        <f t="shared" si="31"/>
        <v>622</v>
      </c>
    </row>
    <row r="89" ht="16.5" customHeight="1">
      <c r="A89" s="25">
        <v>46252.0</v>
      </c>
      <c r="B89" s="26">
        <f t="shared" si="32"/>
        <v>46252</v>
      </c>
      <c r="C89" s="27"/>
      <c r="D89" s="34"/>
      <c r="E89" s="3">
        <v>643.0</v>
      </c>
      <c r="F89" s="14">
        <f t="shared" si="33"/>
        <v>2021</v>
      </c>
      <c r="G89" s="29">
        <f t="shared" si="31"/>
        <v>-21</v>
      </c>
    </row>
    <row r="90" ht="16.5" customHeight="1">
      <c r="A90" s="25">
        <v>46253.0</v>
      </c>
      <c r="B90" s="26">
        <f t="shared" si="32"/>
        <v>46253</v>
      </c>
      <c r="C90" s="46" t="s">
        <v>2767</v>
      </c>
      <c r="E90" s="3">
        <v>81.0</v>
      </c>
      <c r="F90" s="14">
        <f t="shared" si="33"/>
        <v>2102</v>
      </c>
      <c r="G90" s="29">
        <f t="shared" si="31"/>
        <v>-102</v>
      </c>
      <c r="H90" s="14"/>
      <c r="I90" s="14"/>
      <c r="J90" s="14"/>
      <c r="K90" s="24"/>
      <c r="L90" s="24"/>
      <c r="M90" s="24"/>
      <c r="N90" s="24"/>
      <c r="O90" s="24"/>
      <c r="P90" s="24"/>
      <c r="Q90" s="24"/>
      <c r="R90" s="24"/>
    </row>
    <row r="91" ht="16.5" customHeight="1">
      <c r="A91" s="25">
        <v>46254.0</v>
      </c>
      <c r="B91" s="26">
        <f t="shared" si="32"/>
        <v>46254</v>
      </c>
      <c r="C91" s="46" t="s">
        <v>2767</v>
      </c>
      <c r="G91" s="62"/>
      <c r="H91" s="14"/>
      <c r="I91" s="14"/>
      <c r="J91" s="14"/>
      <c r="K91" s="24"/>
      <c r="L91" s="24"/>
      <c r="M91" s="24"/>
      <c r="N91" s="24"/>
      <c r="O91" s="24"/>
      <c r="P91" s="24"/>
      <c r="Q91" s="24"/>
      <c r="R91" s="24"/>
    </row>
    <row r="92" ht="16.5" customHeight="1">
      <c r="A92" s="25">
        <v>46255.0</v>
      </c>
      <c r="B92" s="26">
        <f t="shared" si="32"/>
        <v>46255</v>
      </c>
      <c r="C92" s="46" t="s">
        <v>2767</v>
      </c>
      <c r="G92" s="62"/>
    </row>
    <row r="93" ht="16.5" customHeight="1">
      <c r="A93" s="25">
        <v>46256.0</v>
      </c>
      <c r="B93" s="26">
        <f t="shared" si="32"/>
        <v>46256</v>
      </c>
      <c r="C93" s="46" t="s">
        <v>2767</v>
      </c>
      <c r="G93" s="62"/>
    </row>
    <row r="94" ht="16.5" customHeight="1">
      <c r="A94" s="25">
        <v>46257.0</v>
      </c>
      <c r="B94" s="26">
        <f t="shared" si="32"/>
        <v>46257</v>
      </c>
      <c r="C94" s="46" t="s">
        <v>2767</v>
      </c>
      <c r="G94" s="62"/>
    </row>
    <row r="95" ht="16.5" customHeight="1">
      <c r="A95" s="25">
        <v>46258.0</v>
      </c>
      <c r="B95" s="26">
        <f t="shared" si="32"/>
        <v>46258</v>
      </c>
      <c r="C95" s="46" t="s">
        <v>2767</v>
      </c>
      <c r="G95" s="62"/>
      <c r="H95" s="14"/>
      <c r="I95" s="14"/>
      <c r="J95" s="14"/>
      <c r="K95" s="24"/>
      <c r="L95" s="24"/>
      <c r="M95" s="24"/>
      <c r="N95" s="24"/>
      <c r="O95" s="24"/>
      <c r="P95" s="24"/>
      <c r="Q95" s="24"/>
      <c r="R95" s="24"/>
    </row>
    <row r="96" ht="16.5" customHeight="1">
      <c r="A96" s="25">
        <v>46259.0</v>
      </c>
      <c r="B96" s="26">
        <f t="shared" si="32"/>
        <v>46259</v>
      </c>
      <c r="C96" s="27" t="s">
        <v>2689</v>
      </c>
      <c r="D96" s="3">
        <f>I98</f>
        <v>474</v>
      </c>
      <c r="E96" s="3">
        <v>191.0</v>
      </c>
      <c r="F96" s="14">
        <f>E96</f>
        <v>191</v>
      </c>
      <c r="G96" s="29">
        <f t="shared" ref="G96:G103" si="34">$D$96-F96</f>
        <v>283</v>
      </c>
      <c r="H96" s="1">
        <v>46265.0</v>
      </c>
      <c r="I96" s="14">
        <v>200.0</v>
      </c>
      <c r="J96" s="30" t="s">
        <v>2691</v>
      </c>
      <c r="K96" s="31">
        <v>46259.0</v>
      </c>
      <c r="L96" s="31" t="s">
        <v>2773</v>
      </c>
      <c r="M96" s="24" t="s">
        <v>2799</v>
      </c>
      <c r="N96" s="24"/>
      <c r="O96" s="24"/>
      <c r="P96" s="24"/>
      <c r="Q96" s="23" t="s">
        <v>860</v>
      </c>
      <c r="R96" s="24"/>
    </row>
    <row r="97" ht="16.5" customHeight="1">
      <c r="A97" s="25">
        <v>46260.0</v>
      </c>
      <c r="B97" s="26">
        <f t="shared" si="32"/>
        <v>46260</v>
      </c>
      <c r="C97" s="46" t="s">
        <v>392</v>
      </c>
      <c r="D97" s="34"/>
      <c r="E97" s="3">
        <v>5.0</v>
      </c>
      <c r="F97" s="14">
        <f t="shared" ref="F97:F103" si="35">F96+E97</f>
        <v>196</v>
      </c>
      <c r="G97" s="29">
        <f t="shared" si="34"/>
        <v>278</v>
      </c>
      <c r="H97" s="1">
        <v>46276.0</v>
      </c>
      <c r="I97" s="14">
        <v>274.0</v>
      </c>
      <c r="J97" s="30" t="s">
        <v>2691</v>
      </c>
      <c r="K97" s="31">
        <v>46259.0</v>
      </c>
      <c r="L97" s="31" t="s">
        <v>2773</v>
      </c>
      <c r="M97" s="45" t="s">
        <v>2800</v>
      </c>
      <c r="N97" s="24" t="s">
        <v>2331</v>
      </c>
      <c r="O97" s="24"/>
      <c r="P97" s="24"/>
      <c r="Q97" s="23" t="s">
        <v>1413</v>
      </c>
      <c r="R97" s="24"/>
    </row>
    <row r="98" ht="16.5" customHeight="1">
      <c r="A98" s="25">
        <v>46261.0</v>
      </c>
      <c r="B98" s="26">
        <f t="shared" si="32"/>
        <v>46261</v>
      </c>
      <c r="C98" s="46" t="s">
        <v>392</v>
      </c>
      <c r="E98" s="3">
        <v>0.0</v>
      </c>
      <c r="F98" s="14">
        <f t="shared" si="35"/>
        <v>196</v>
      </c>
      <c r="G98" s="29">
        <f t="shared" si="34"/>
        <v>278</v>
      </c>
      <c r="H98" s="14"/>
      <c r="I98" s="14">
        <f>SUM(I96:I97)</f>
        <v>474</v>
      </c>
      <c r="J98" s="14"/>
      <c r="K98" s="24"/>
      <c r="L98" s="24"/>
      <c r="M98" s="24"/>
      <c r="N98" s="24"/>
      <c r="O98" s="24"/>
      <c r="P98" s="24"/>
      <c r="Q98" s="24"/>
      <c r="R98" s="24"/>
    </row>
    <row r="99" ht="16.5" customHeight="1">
      <c r="A99" s="25">
        <v>46262.0</v>
      </c>
      <c r="B99" s="26">
        <f t="shared" si="32"/>
        <v>46262</v>
      </c>
      <c r="C99" s="46" t="s">
        <v>392</v>
      </c>
      <c r="E99" s="3">
        <v>0.0</v>
      </c>
      <c r="F99" s="14">
        <f t="shared" si="35"/>
        <v>196</v>
      </c>
      <c r="G99" s="29">
        <f t="shared" si="34"/>
        <v>278</v>
      </c>
      <c r="H99" s="14"/>
      <c r="I99" s="14"/>
      <c r="J99" s="14"/>
      <c r="K99" s="24"/>
      <c r="L99" s="24"/>
      <c r="M99" s="24"/>
      <c r="N99" s="24"/>
      <c r="O99" s="24"/>
      <c r="P99" s="24"/>
      <c r="Q99" s="24"/>
      <c r="R99" s="24"/>
    </row>
    <row r="100" ht="16.5" customHeight="1">
      <c r="A100" s="25">
        <v>46263.0</v>
      </c>
      <c r="B100" s="26">
        <f t="shared" si="32"/>
        <v>46263</v>
      </c>
      <c r="C100" s="46" t="s">
        <v>392</v>
      </c>
      <c r="E100" s="3">
        <v>0.0</v>
      </c>
      <c r="F100" s="14">
        <f t="shared" si="35"/>
        <v>196</v>
      </c>
      <c r="G100" s="29">
        <f t="shared" si="34"/>
        <v>278</v>
      </c>
      <c r="H100" s="14"/>
      <c r="I100" s="14"/>
      <c r="J100" s="14"/>
      <c r="K100" s="24"/>
      <c r="L100" s="24"/>
      <c r="M100" s="24"/>
      <c r="N100" s="24"/>
      <c r="O100" s="24"/>
      <c r="P100" s="24"/>
      <c r="Q100" s="24"/>
      <c r="R100" s="24"/>
    </row>
    <row r="101" ht="16.5" customHeight="1">
      <c r="A101" s="25">
        <v>46264.0</v>
      </c>
      <c r="B101" s="26">
        <f t="shared" si="32"/>
        <v>46264</v>
      </c>
      <c r="C101" s="46" t="s">
        <v>392</v>
      </c>
      <c r="E101" s="3">
        <v>0.0</v>
      </c>
      <c r="F101" s="14">
        <f t="shared" si="35"/>
        <v>196</v>
      </c>
      <c r="G101" s="29">
        <f t="shared" si="34"/>
        <v>278</v>
      </c>
      <c r="H101" s="14"/>
      <c r="I101" s="14"/>
      <c r="J101" s="14"/>
      <c r="K101" s="24"/>
      <c r="L101" s="24"/>
      <c r="M101" s="24"/>
      <c r="N101" s="24"/>
      <c r="O101" s="24"/>
      <c r="P101" s="24"/>
      <c r="Q101" s="24"/>
      <c r="R101" s="24"/>
    </row>
    <row r="102" ht="16.5" customHeight="1">
      <c r="A102" s="25">
        <v>46265.0</v>
      </c>
      <c r="B102" s="26">
        <f t="shared" si="32"/>
        <v>46265</v>
      </c>
      <c r="E102" s="3">
        <v>191.0</v>
      </c>
      <c r="F102" s="14">
        <f t="shared" si="35"/>
        <v>387</v>
      </c>
      <c r="G102" s="29">
        <f t="shared" si="34"/>
        <v>87</v>
      </c>
      <c r="H102" s="14"/>
      <c r="I102" s="14"/>
      <c r="J102" s="14"/>
      <c r="K102" s="24"/>
      <c r="L102" s="24"/>
      <c r="M102" s="24"/>
      <c r="N102" s="24"/>
      <c r="O102" s="24"/>
      <c r="P102" s="24"/>
      <c r="Q102" s="24"/>
      <c r="R102" s="24"/>
    </row>
    <row r="103" ht="16.5" customHeight="1">
      <c r="A103" s="25">
        <v>46266.0</v>
      </c>
      <c r="B103" s="26">
        <f t="shared" si="32"/>
        <v>46266</v>
      </c>
      <c r="E103" s="3">
        <v>104.0</v>
      </c>
      <c r="F103" s="14">
        <f t="shared" si="35"/>
        <v>491</v>
      </c>
      <c r="G103" s="29">
        <f t="shared" si="34"/>
        <v>-17</v>
      </c>
      <c r="H103" s="14"/>
      <c r="I103" s="14"/>
      <c r="J103" s="14"/>
      <c r="K103" s="24"/>
      <c r="L103" s="24"/>
      <c r="M103" s="24"/>
      <c r="N103" s="24"/>
      <c r="O103" s="24"/>
      <c r="P103" s="24"/>
      <c r="Q103" s="24"/>
      <c r="R103" s="24"/>
    </row>
    <row r="104" ht="16.5" customHeight="1">
      <c r="A104" s="25">
        <v>46267.0</v>
      </c>
      <c r="B104" s="26">
        <f t="shared" si="32"/>
        <v>46267</v>
      </c>
      <c r="C104" s="27" t="s">
        <v>2804</v>
      </c>
      <c r="D104" s="3">
        <v>310.0</v>
      </c>
      <c r="E104" s="3">
        <v>56.0</v>
      </c>
      <c r="F104" s="14">
        <f>E104</f>
        <v>56</v>
      </c>
      <c r="G104" s="29">
        <f t="shared" ref="G104:G110" si="36">$D$104-F104</f>
        <v>254</v>
      </c>
      <c r="H104" s="1">
        <v>46280.0</v>
      </c>
      <c r="I104" s="14">
        <v>310.0</v>
      </c>
      <c r="J104" s="36" t="s">
        <v>2805</v>
      </c>
      <c r="K104" s="31">
        <v>46275.0</v>
      </c>
      <c r="L104" s="24"/>
      <c r="M104" s="24" t="s">
        <v>2806</v>
      </c>
      <c r="N104" s="24"/>
      <c r="O104" s="24"/>
      <c r="P104" s="24"/>
      <c r="Q104" s="24" t="s">
        <v>750</v>
      </c>
      <c r="R104" s="24"/>
    </row>
    <row r="105" ht="16.5" customHeight="1">
      <c r="A105" s="25">
        <v>46268.0</v>
      </c>
      <c r="B105" s="26">
        <f t="shared" si="32"/>
        <v>46268</v>
      </c>
      <c r="C105" s="27"/>
      <c r="D105" s="3"/>
      <c r="E105" s="3">
        <v>89.0</v>
      </c>
      <c r="F105" s="14">
        <f t="shared" ref="F105:F110" si="37">F104+E105</f>
        <v>145</v>
      </c>
      <c r="G105" s="29">
        <f t="shared" si="36"/>
        <v>165</v>
      </c>
      <c r="H105" s="14"/>
      <c r="I105" s="14"/>
      <c r="J105" s="30" t="s">
        <v>2810</v>
      </c>
      <c r="K105" s="31">
        <v>46259.0</v>
      </c>
      <c r="L105" s="21" t="s">
        <v>488</v>
      </c>
      <c r="M105" s="24"/>
      <c r="N105" s="24"/>
      <c r="O105" s="24"/>
      <c r="P105" s="24"/>
      <c r="Q105" s="24"/>
      <c r="R105" s="24"/>
    </row>
    <row r="106" ht="16.5" customHeight="1">
      <c r="A106" s="25">
        <v>46269.0</v>
      </c>
      <c r="B106" s="26">
        <f t="shared" si="32"/>
        <v>46269</v>
      </c>
      <c r="C106" s="27"/>
      <c r="D106" s="3"/>
      <c r="E106" s="3">
        <v>82.0</v>
      </c>
      <c r="F106" s="14">
        <f t="shared" si="37"/>
        <v>227</v>
      </c>
      <c r="G106" s="29">
        <f t="shared" si="36"/>
        <v>83</v>
      </c>
      <c r="H106" s="14"/>
      <c r="I106" s="14"/>
      <c r="J106" s="14"/>
      <c r="K106" s="24"/>
      <c r="L106" s="24"/>
      <c r="M106" s="24"/>
      <c r="N106" s="24"/>
      <c r="O106" s="24"/>
      <c r="P106" s="24"/>
      <c r="Q106" s="24"/>
      <c r="R106" s="24"/>
    </row>
    <row r="107" ht="16.5" customHeight="1">
      <c r="A107" s="25">
        <v>46270.0</v>
      </c>
      <c r="B107" s="26">
        <f t="shared" si="32"/>
        <v>46270</v>
      </c>
      <c r="C107" s="27"/>
      <c r="D107" s="3"/>
      <c r="E107" s="3">
        <v>14.0</v>
      </c>
      <c r="F107" s="14">
        <f t="shared" si="37"/>
        <v>241</v>
      </c>
      <c r="G107" s="29">
        <f t="shared" si="36"/>
        <v>69</v>
      </c>
      <c r="H107" s="14"/>
      <c r="I107" s="14"/>
      <c r="J107" s="14"/>
      <c r="K107" s="24"/>
      <c r="L107" s="24"/>
      <c r="M107" s="24"/>
      <c r="N107" s="24"/>
      <c r="O107" s="24"/>
      <c r="P107" s="24"/>
      <c r="Q107" s="24"/>
      <c r="R107" s="24"/>
    </row>
    <row r="108" ht="16.5" customHeight="1">
      <c r="A108" s="25">
        <v>46271.0</v>
      </c>
      <c r="B108" s="26">
        <f t="shared" si="32"/>
        <v>46271</v>
      </c>
      <c r="C108" s="27"/>
      <c r="D108" s="3"/>
      <c r="E108" s="3">
        <v>18.0</v>
      </c>
      <c r="F108" s="14">
        <f t="shared" si="37"/>
        <v>259</v>
      </c>
      <c r="G108" s="29">
        <f t="shared" si="36"/>
        <v>51</v>
      </c>
      <c r="H108" s="14"/>
      <c r="I108" s="14"/>
      <c r="J108" s="14"/>
      <c r="K108" s="24"/>
      <c r="L108" s="24"/>
      <c r="M108" s="24"/>
      <c r="N108" s="24"/>
      <c r="O108" s="24"/>
      <c r="P108" s="24"/>
      <c r="Q108" s="24"/>
      <c r="R108" s="24"/>
    </row>
    <row r="109" ht="16.5" customHeight="1">
      <c r="A109" s="25">
        <v>46272.0</v>
      </c>
      <c r="B109" s="26">
        <f t="shared" si="32"/>
        <v>46272</v>
      </c>
      <c r="C109" s="27"/>
      <c r="D109" s="3"/>
      <c r="E109" s="3">
        <v>57.0</v>
      </c>
      <c r="F109" s="14">
        <f t="shared" si="37"/>
        <v>316</v>
      </c>
      <c r="G109" s="29">
        <f t="shared" si="36"/>
        <v>-6</v>
      </c>
      <c r="H109" s="14"/>
      <c r="I109" s="14"/>
      <c r="J109" s="14"/>
      <c r="K109" s="24"/>
      <c r="L109" s="24"/>
      <c r="M109" s="24"/>
      <c r="N109" s="24"/>
      <c r="O109" s="24"/>
      <c r="P109" s="24"/>
      <c r="Q109" s="24"/>
      <c r="R109" s="24"/>
    </row>
    <row r="110" ht="16.5" customHeight="1">
      <c r="A110" s="25">
        <v>46273.0</v>
      </c>
      <c r="B110" s="26">
        <f t="shared" si="32"/>
        <v>46273</v>
      </c>
      <c r="C110" s="27"/>
      <c r="D110" s="3"/>
      <c r="E110" s="3">
        <v>8.0</v>
      </c>
      <c r="F110" s="14">
        <f t="shared" si="37"/>
        <v>324</v>
      </c>
      <c r="G110" s="29">
        <f t="shared" si="36"/>
        <v>-14</v>
      </c>
      <c r="H110" s="14"/>
      <c r="I110" s="14"/>
      <c r="J110" s="14"/>
      <c r="K110" s="24"/>
      <c r="L110" s="24"/>
      <c r="M110" s="24"/>
      <c r="N110" s="24"/>
      <c r="O110" s="24"/>
      <c r="P110" s="24"/>
      <c r="Q110" s="24"/>
      <c r="R110" s="24"/>
    </row>
    <row r="111" ht="16.5" customHeight="1">
      <c r="C111" s="27" t="s">
        <v>2814</v>
      </c>
      <c r="D111" s="3">
        <f>I112</f>
        <v>109</v>
      </c>
      <c r="E111" s="3">
        <v>80.0</v>
      </c>
      <c r="F111" s="14">
        <f>E111</f>
        <v>80</v>
      </c>
      <c r="G111" s="29">
        <f t="shared" ref="G111:G113" si="38">$D$111-F111</f>
        <v>29</v>
      </c>
      <c r="H111" s="1">
        <v>46287.0</v>
      </c>
      <c r="I111" s="14">
        <v>300.0</v>
      </c>
      <c r="J111" s="36" t="s">
        <v>2816</v>
      </c>
      <c r="K111" s="31"/>
      <c r="M111" s="24" t="s">
        <v>2806</v>
      </c>
      <c r="Q111" s="24" t="s">
        <v>750</v>
      </c>
      <c r="R111" s="23"/>
    </row>
    <row r="112" ht="16.5" customHeight="1">
      <c r="A112" s="25">
        <v>46274.0</v>
      </c>
      <c r="B112" s="26">
        <f t="shared" ref="B112:B119" si="39">A112</f>
        <v>46274</v>
      </c>
      <c r="C112" s="44"/>
      <c r="D112" s="34"/>
      <c r="E112" s="3">
        <v>29.0</v>
      </c>
      <c r="F112" s="14">
        <f t="shared" ref="F112:F113" si="40">F111+E112</f>
        <v>109</v>
      </c>
      <c r="G112" s="29">
        <f t="shared" si="38"/>
        <v>0</v>
      </c>
      <c r="H112" s="21" t="s">
        <v>2751</v>
      </c>
      <c r="I112" s="14">
        <v>109.0</v>
      </c>
    </row>
    <row r="113" ht="16.5" customHeight="1">
      <c r="A113" s="25">
        <v>46275.0</v>
      </c>
      <c r="B113" s="26">
        <f t="shared" si="39"/>
        <v>46275</v>
      </c>
      <c r="D113" s="34"/>
      <c r="E113" s="3">
        <v>0.0</v>
      </c>
      <c r="F113" s="14">
        <f t="shared" si="40"/>
        <v>109</v>
      </c>
      <c r="G113" s="29">
        <f t="shared" si="38"/>
        <v>0</v>
      </c>
      <c r="H113" s="21" t="s">
        <v>2750</v>
      </c>
      <c r="I113" s="14">
        <v>191.0</v>
      </c>
    </row>
    <row r="114" ht="16.5" customHeight="1">
      <c r="A114" s="25">
        <v>46276.0</v>
      </c>
      <c r="B114" s="26">
        <f t="shared" si="39"/>
        <v>46276</v>
      </c>
      <c r="C114" s="27" t="s">
        <v>2816</v>
      </c>
      <c r="D114" s="3">
        <f>I116</f>
        <v>198</v>
      </c>
      <c r="E114" s="3">
        <v>43.0</v>
      </c>
      <c r="F114" s="14">
        <f>E114</f>
        <v>43</v>
      </c>
      <c r="G114" s="29">
        <f t="shared" ref="G114:G119" si="41">$D$114-F114</f>
        <v>155</v>
      </c>
      <c r="H114" s="1">
        <v>46280.0</v>
      </c>
      <c r="I114" s="14">
        <v>310.0</v>
      </c>
      <c r="J114" s="36" t="s">
        <v>2804</v>
      </c>
      <c r="K114" s="31"/>
      <c r="M114" s="24" t="s">
        <v>2806</v>
      </c>
      <c r="Q114" s="24" t="s">
        <v>750</v>
      </c>
    </row>
    <row r="115" ht="16.5" customHeight="1">
      <c r="A115" s="25">
        <v>46277.0</v>
      </c>
      <c r="B115" s="26">
        <f t="shared" si="39"/>
        <v>46277</v>
      </c>
      <c r="C115" s="44"/>
      <c r="D115" s="34"/>
      <c r="E115" s="3">
        <v>4.0</v>
      </c>
      <c r="F115" s="14">
        <f t="shared" ref="F115:F119" si="42">F114+E115</f>
        <v>47</v>
      </c>
      <c r="G115" s="29">
        <f t="shared" si="41"/>
        <v>151</v>
      </c>
      <c r="H115" s="21" t="s">
        <v>2750</v>
      </c>
      <c r="I115" s="14">
        <v>112.0</v>
      </c>
    </row>
    <row r="116" ht="16.5" customHeight="1">
      <c r="A116" s="25">
        <v>46278.0</v>
      </c>
      <c r="B116" s="26">
        <f t="shared" si="39"/>
        <v>46278</v>
      </c>
      <c r="C116" s="27"/>
      <c r="D116" s="34"/>
      <c r="E116" s="3">
        <v>23.0</v>
      </c>
      <c r="F116" s="14">
        <f t="shared" si="42"/>
        <v>70</v>
      </c>
      <c r="G116" s="29">
        <f t="shared" si="41"/>
        <v>128</v>
      </c>
      <c r="H116" s="21" t="s">
        <v>2751</v>
      </c>
      <c r="I116" s="14">
        <v>198.0</v>
      </c>
    </row>
    <row r="117" ht="16.5" customHeight="1">
      <c r="A117" s="25">
        <v>46279.0</v>
      </c>
      <c r="B117" s="26">
        <f t="shared" si="39"/>
        <v>46279</v>
      </c>
      <c r="C117" s="27"/>
      <c r="D117" s="34"/>
      <c r="E117" s="3">
        <v>20.0</v>
      </c>
      <c r="F117" s="14">
        <f t="shared" si="42"/>
        <v>90</v>
      </c>
      <c r="G117" s="29">
        <f t="shared" si="41"/>
        <v>108</v>
      </c>
      <c r="H117" s="21"/>
      <c r="I117" s="14"/>
    </row>
    <row r="118" ht="16.5" customHeight="1">
      <c r="A118" s="25">
        <v>46280.0</v>
      </c>
      <c r="B118" s="26">
        <f t="shared" si="39"/>
        <v>46280</v>
      </c>
      <c r="C118" s="27"/>
      <c r="D118" s="34"/>
      <c r="E118" s="3">
        <v>120.0</v>
      </c>
      <c r="F118" s="14">
        <f t="shared" si="42"/>
        <v>210</v>
      </c>
      <c r="G118" s="29">
        <f t="shared" si="41"/>
        <v>-12</v>
      </c>
      <c r="H118" s="21"/>
      <c r="I118" s="14"/>
    </row>
    <row r="119" ht="16.5" customHeight="1">
      <c r="A119" s="25">
        <v>46281.0</v>
      </c>
      <c r="B119" s="26">
        <f t="shared" si="39"/>
        <v>46281</v>
      </c>
      <c r="C119" s="27"/>
      <c r="D119" s="34"/>
      <c r="E119" s="34">
        <v>60.0</v>
      </c>
      <c r="F119" s="14">
        <f t="shared" si="42"/>
        <v>270</v>
      </c>
      <c r="G119" s="29">
        <f t="shared" si="41"/>
        <v>-72</v>
      </c>
      <c r="H119" s="21"/>
      <c r="I119" s="14"/>
    </row>
    <row r="120" ht="16.5" customHeight="1">
      <c r="C120" s="27" t="s">
        <v>2821</v>
      </c>
      <c r="D120" s="3">
        <v>390.0</v>
      </c>
      <c r="E120" s="34">
        <v>200.0</v>
      </c>
      <c r="F120" s="14">
        <f>E120</f>
        <v>200</v>
      </c>
      <c r="G120" s="29">
        <f t="shared" ref="G120:G121" si="43">$D$120-F120</f>
        <v>190</v>
      </c>
      <c r="H120" s="1">
        <v>46283.0</v>
      </c>
      <c r="I120" s="14">
        <v>390.0</v>
      </c>
      <c r="J120" s="30" t="s">
        <v>2823</v>
      </c>
      <c r="K120" s="31">
        <v>46260.0</v>
      </c>
      <c r="L120" s="21" t="s">
        <v>2769</v>
      </c>
      <c r="M120" s="24" t="s">
        <v>2824</v>
      </c>
      <c r="Q120" s="24" t="s">
        <v>353</v>
      </c>
      <c r="R120" s="24" t="s">
        <v>2707</v>
      </c>
    </row>
    <row r="121" ht="16.5" customHeight="1">
      <c r="A121" s="25">
        <v>46282.0</v>
      </c>
      <c r="B121" s="26">
        <f t="shared" ref="B121:B141" si="44">A121</f>
        <v>46282</v>
      </c>
      <c r="C121" s="27"/>
      <c r="D121" s="34"/>
      <c r="E121" s="34">
        <v>400.0</v>
      </c>
      <c r="F121" s="14">
        <f>F120+E121</f>
        <v>600</v>
      </c>
      <c r="G121" s="29">
        <f t="shared" si="43"/>
        <v>-210</v>
      </c>
    </row>
    <row r="122" ht="16.5" customHeight="1">
      <c r="A122" s="25">
        <v>46283.0</v>
      </c>
      <c r="B122" s="26">
        <f t="shared" si="44"/>
        <v>46283</v>
      </c>
      <c r="C122" s="27" t="s">
        <v>2791</v>
      </c>
      <c r="D122" s="3">
        <v>1000.0</v>
      </c>
      <c r="E122" s="34">
        <v>200.0</v>
      </c>
      <c r="F122" s="3">
        <f>E122</f>
        <v>200</v>
      </c>
      <c r="G122" s="9">
        <f t="shared" ref="G122:G124" si="45">$D$122-F122</f>
        <v>800</v>
      </c>
      <c r="H122" s="13">
        <v>46286.0</v>
      </c>
      <c r="I122" s="14">
        <v>1000.0</v>
      </c>
      <c r="J122" s="30" t="s">
        <v>2792</v>
      </c>
      <c r="K122" s="31">
        <v>46275.0</v>
      </c>
      <c r="L122" s="21" t="s">
        <v>2734</v>
      </c>
      <c r="M122" s="37" t="s">
        <v>2825</v>
      </c>
      <c r="N122" s="21"/>
      <c r="O122" s="21"/>
      <c r="P122" s="24"/>
      <c r="Q122" s="23" t="s">
        <v>1167</v>
      </c>
      <c r="R122" s="23" t="s">
        <v>2794</v>
      </c>
    </row>
    <row r="123" ht="16.5" customHeight="1">
      <c r="A123" s="25">
        <v>46284.0</v>
      </c>
      <c r="B123" s="26">
        <f t="shared" si="44"/>
        <v>46284</v>
      </c>
      <c r="C123" s="27"/>
      <c r="D123" s="3"/>
      <c r="E123" s="34">
        <v>400.0</v>
      </c>
      <c r="F123" s="3">
        <f t="shared" ref="F123:F124" si="46">E123+F122</f>
        <v>600</v>
      </c>
      <c r="G123" s="9">
        <f t="shared" si="45"/>
        <v>400</v>
      </c>
      <c r="H123" s="13"/>
      <c r="I123" s="14"/>
      <c r="J123" s="21"/>
      <c r="K123" s="21"/>
      <c r="L123" s="21"/>
      <c r="M123" s="22"/>
      <c r="N123" s="21"/>
      <c r="O123" s="21"/>
      <c r="P123" s="24"/>
    </row>
    <row r="124" ht="16.5" customHeight="1">
      <c r="A124" s="25">
        <v>46285.0</v>
      </c>
      <c r="B124" s="26">
        <f t="shared" si="44"/>
        <v>46285</v>
      </c>
      <c r="D124" s="34"/>
      <c r="E124" s="34">
        <v>400.0</v>
      </c>
      <c r="F124" s="3">
        <f t="shared" si="46"/>
        <v>1000</v>
      </c>
      <c r="G124" s="9">
        <f t="shared" si="45"/>
        <v>0</v>
      </c>
      <c r="H124" s="13"/>
      <c r="I124" s="14"/>
      <c r="J124" s="21"/>
      <c r="K124" s="21"/>
      <c r="L124" s="21"/>
      <c r="M124" s="22"/>
      <c r="N124" s="21"/>
      <c r="O124" s="21"/>
      <c r="P124" s="24"/>
    </row>
    <row r="125" ht="16.5" customHeight="1">
      <c r="A125" s="25">
        <v>46286.0</v>
      </c>
      <c r="B125" s="26">
        <f t="shared" si="44"/>
        <v>46286</v>
      </c>
      <c r="C125" s="27" t="s">
        <v>2827</v>
      </c>
      <c r="D125" s="3">
        <v>572.0</v>
      </c>
      <c r="E125" s="34">
        <v>120.0</v>
      </c>
      <c r="F125" s="3">
        <f>E125</f>
        <v>120</v>
      </c>
      <c r="G125" s="9">
        <f t="shared" ref="G125:G127" si="47">$D$125-F125</f>
        <v>452</v>
      </c>
      <c r="H125" s="13">
        <v>46295.0</v>
      </c>
      <c r="I125" s="14">
        <v>572.0</v>
      </c>
      <c r="J125" s="36" t="s">
        <v>2828</v>
      </c>
      <c r="K125" s="31">
        <v>46280.0</v>
      </c>
      <c r="L125" s="31"/>
      <c r="M125" s="37" t="s">
        <v>2829</v>
      </c>
      <c r="N125" s="21"/>
      <c r="O125" s="21"/>
      <c r="P125" s="24"/>
      <c r="Q125" s="23" t="s">
        <v>775</v>
      </c>
      <c r="R125" s="23" t="s">
        <v>76</v>
      </c>
    </row>
    <row r="126" ht="16.5" customHeight="1">
      <c r="A126" s="25">
        <v>46287.0</v>
      </c>
      <c r="B126" s="26">
        <f t="shared" si="44"/>
        <v>46287</v>
      </c>
      <c r="D126" s="34"/>
      <c r="E126" s="34">
        <v>230.0</v>
      </c>
      <c r="F126" s="3">
        <f t="shared" ref="F126:F127" si="48">F125+E126</f>
        <v>350</v>
      </c>
      <c r="G126" s="9">
        <f t="shared" si="47"/>
        <v>222</v>
      </c>
      <c r="H126" s="13"/>
      <c r="I126" s="14"/>
      <c r="J126" s="21"/>
      <c r="K126" s="21"/>
      <c r="L126" s="21"/>
      <c r="M126" s="37"/>
      <c r="N126" s="21"/>
      <c r="O126" s="21"/>
      <c r="P126" s="24"/>
      <c r="Q126" s="24"/>
      <c r="R126" s="24"/>
    </row>
    <row r="127" ht="16.5" customHeight="1">
      <c r="A127" s="25">
        <v>46288.0</v>
      </c>
      <c r="B127" s="26">
        <f t="shared" si="44"/>
        <v>46288</v>
      </c>
      <c r="C127" s="55"/>
      <c r="D127" s="34"/>
      <c r="E127" s="34">
        <v>230.0</v>
      </c>
      <c r="F127" s="3">
        <f t="shared" si="48"/>
        <v>580</v>
      </c>
      <c r="G127" s="9">
        <f t="shared" si="47"/>
        <v>-8</v>
      </c>
      <c r="H127" s="13"/>
      <c r="I127" s="14"/>
      <c r="J127" s="21"/>
      <c r="K127" s="21"/>
      <c r="L127" s="21"/>
      <c r="M127" s="37"/>
      <c r="N127" s="21"/>
      <c r="O127" s="21"/>
      <c r="P127" s="24"/>
      <c r="Q127" s="24"/>
      <c r="R127" s="24"/>
    </row>
    <row r="128" ht="16.5" customHeight="1">
      <c r="A128" s="25">
        <v>46289.0</v>
      </c>
      <c r="B128" s="26">
        <f t="shared" si="44"/>
        <v>46289</v>
      </c>
      <c r="C128" s="27" t="s">
        <v>2813</v>
      </c>
      <c r="D128" s="3">
        <v>500.0</v>
      </c>
      <c r="E128" s="34">
        <v>400.0</v>
      </c>
      <c r="F128" s="14">
        <f>E128</f>
        <v>400</v>
      </c>
      <c r="G128" s="29">
        <f t="shared" ref="G128:G129" si="49">$D$128-F128</f>
        <v>100</v>
      </c>
      <c r="H128" s="1">
        <v>46293.0</v>
      </c>
      <c r="I128" s="14">
        <v>493.0</v>
      </c>
      <c r="J128" s="21" t="s">
        <v>2807</v>
      </c>
      <c r="K128" s="24"/>
      <c r="L128" s="21" t="s">
        <v>2705</v>
      </c>
      <c r="M128" s="24" t="s">
        <v>2830</v>
      </c>
      <c r="N128" s="24"/>
      <c r="O128" s="24"/>
      <c r="P128" s="24"/>
      <c r="Q128" s="24" t="s">
        <v>1289</v>
      </c>
      <c r="R128" s="24"/>
    </row>
    <row r="129" ht="16.5" customHeight="1">
      <c r="A129" s="52">
        <v>46290.0</v>
      </c>
      <c r="B129" s="53">
        <f t="shared" si="44"/>
        <v>46290</v>
      </c>
      <c r="D129" s="34"/>
      <c r="E129" s="34">
        <v>900.0</v>
      </c>
      <c r="F129" s="14">
        <f>F128+E129</f>
        <v>1300</v>
      </c>
      <c r="G129" s="29">
        <f t="shared" si="49"/>
        <v>-800</v>
      </c>
      <c r="H129" s="14"/>
      <c r="I129" s="14"/>
      <c r="J129" s="14"/>
      <c r="K129" s="24"/>
      <c r="L129" s="24"/>
      <c r="M129" s="24"/>
      <c r="N129" s="24"/>
      <c r="O129" s="24"/>
      <c r="P129" s="24"/>
      <c r="Q129" s="24"/>
      <c r="R129" s="24"/>
    </row>
    <row r="130" ht="16.5" customHeight="1">
      <c r="A130" s="52">
        <v>46291.0</v>
      </c>
      <c r="B130" s="53">
        <f t="shared" si="44"/>
        <v>46291</v>
      </c>
      <c r="C130" s="27" t="s">
        <v>2803</v>
      </c>
      <c r="D130" s="3">
        <f>I132</f>
        <v>616</v>
      </c>
      <c r="E130" s="34">
        <v>300.0</v>
      </c>
      <c r="F130" s="14">
        <f>E130</f>
        <v>300</v>
      </c>
      <c r="G130" s="29">
        <f t="shared" ref="G130:G131" si="50">$D$130-F130</f>
        <v>316</v>
      </c>
      <c r="H130" s="1">
        <v>46293.0</v>
      </c>
      <c r="I130" s="14">
        <v>430.0</v>
      </c>
      <c r="J130" s="21" t="s">
        <v>2807</v>
      </c>
      <c r="K130" s="24"/>
      <c r="L130" s="21" t="s">
        <v>2705</v>
      </c>
      <c r="M130" s="24" t="s">
        <v>2834</v>
      </c>
      <c r="N130" s="24"/>
      <c r="O130" s="24"/>
      <c r="P130" s="24"/>
      <c r="Q130" s="24" t="s">
        <v>1289</v>
      </c>
      <c r="R130" s="24"/>
    </row>
    <row r="131" ht="16.5" customHeight="1">
      <c r="A131" s="52">
        <v>46292.0</v>
      </c>
      <c r="B131" s="53">
        <f t="shared" si="44"/>
        <v>46292</v>
      </c>
      <c r="C131" s="44"/>
      <c r="D131" s="34"/>
      <c r="E131" s="34">
        <v>700.0</v>
      </c>
      <c r="F131" s="14">
        <f>E131+F130</f>
        <v>1000</v>
      </c>
      <c r="G131" s="29">
        <f t="shared" si="50"/>
        <v>-384</v>
      </c>
      <c r="H131" s="1">
        <v>46293.0</v>
      </c>
      <c r="I131" s="14">
        <v>186.0</v>
      </c>
      <c r="J131" s="21" t="s">
        <v>2807</v>
      </c>
      <c r="L131" s="21" t="s">
        <v>2705</v>
      </c>
      <c r="M131" s="23" t="s">
        <v>2835</v>
      </c>
      <c r="Q131" s="24" t="s">
        <v>1289</v>
      </c>
      <c r="R131" s="23" t="s">
        <v>309</v>
      </c>
    </row>
    <row r="132" ht="16.5" customHeight="1">
      <c r="A132" s="52">
        <v>46293.0</v>
      </c>
      <c r="B132" s="53">
        <f t="shared" si="44"/>
        <v>46293</v>
      </c>
      <c r="C132" s="44"/>
      <c r="D132" s="34"/>
      <c r="E132" s="34"/>
      <c r="F132" s="14"/>
      <c r="G132" s="29"/>
      <c r="H132" s="1"/>
      <c r="I132" s="14">
        <f>SUM(I130:I131)</f>
        <v>616</v>
      </c>
      <c r="J132" s="21"/>
      <c r="L132" s="21"/>
      <c r="M132" s="23"/>
      <c r="Q132" s="24"/>
      <c r="R132" s="23"/>
    </row>
    <row r="133" ht="16.5" customHeight="1">
      <c r="A133" s="25">
        <v>46294.0</v>
      </c>
      <c r="B133" s="26">
        <f t="shared" si="44"/>
        <v>46294</v>
      </c>
      <c r="C133" s="27" t="s">
        <v>2803</v>
      </c>
      <c r="D133" s="3">
        <v>70.0</v>
      </c>
      <c r="E133" s="34">
        <v>700.0</v>
      </c>
      <c r="F133" s="14">
        <f t="shared" ref="F133:F134" si="51">E133</f>
        <v>700</v>
      </c>
      <c r="G133" s="29">
        <f>$D$133-F133</f>
        <v>-630</v>
      </c>
      <c r="H133" s="1">
        <v>46293.0</v>
      </c>
      <c r="I133" s="14">
        <v>70.0</v>
      </c>
      <c r="J133" s="21" t="s">
        <v>2691</v>
      </c>
      <c r="K133" s="21"/>
      <c r="L133" s="24"/>
      <c r="M133" s="24" t="s">
        <v>2834</v>
      </c>
      <c r="N133" s="24"/>
      <c r="O133" s="24"/>
      <c r="P133" s="24"/>
      <c r="Q133" s="24" t="s">
        <v>1289</v>
      </c>
      <c r="R133" s="24"/>
    </row>
    <row r="134" ht="16.5" customHeight="1">
      <c r="A134" s="25">
        <v>46295.0</v>
      </c>
      <c r="B134" s="26">
        <f t="shared" si="44"/>
        <v>46295</v>
      </c>
      <c r="C134" s="44" t="s">
        <v>2708</v>
      </c>
      <c r="D134" s="34">
        <v>1000.0</v>
      </c>
      <c r="E134" s="34">
        <v>200.0</v>
      </c>
      <c r="F134" s="14">
        <f t="shared" si="51"/>
        <v>200</v>
      </c>
      <c r="G134" s="29">
        <f t="shared" ref="G134:G137" si="52">$D$134-F134</f>
        <v>800</v>
      </c>
      <c r="H134" s="1">
        <v>46296.0</v>
      </c>
      <c r="I134" s="14">
        <v>1000.0</v>
      </c>
      <c r="J134" s="30" t="s">
        <v>2710</v>
      </c>
      <c r="K134" s="31">
        <v>46280.0</v>
      </c>
      <c r="L134" s="30" t="s">
        <v>2725</v>
      </c>
      <c r="M134" s="40" t="s">
        <v>2837</v>
      </c>
      <c r="Q134" s="24" t="s">
        <v>372</v>
      </c>
      <c r="R134" s="24" t="s">
        <v>1303</v>
      </c>
    </row>
    <row r="135" ht="16.5" customHeight="1">
      <c r="A135" s="25">
        <v>46296.0</v>
      </c>
      <c r="B135" s="26">
        <f t="shared" si="44"/>
        <v>46296</v>
      </c>
      <c r="D135" s="34"/>
      <c r="E135" s="34">
        <v>350.0</v>
      </c>
      <c r="F135" s="14">
        <f t="shared" ref="F135:F137" si="53">F134+E135</f>
        <v>550</v>
      </c>
      <c r="G135" s="29">
        <f t="shared" si="52"/>
        <v>450</v>
      </c>
      <c r="H135" s="1"/>
      <c r="J135" s="36"/>
      <c r="K135" s="31"/>
      <c r="M135" s="10"/>
    </row>
    <row r="136" ht="16.5" customHeight="1">
      <c r="A136" s="25">
        <v>46297.0</v>
      </c>
      <c r="B136" s="26">
        <f t="shared" si="44"/>
        <v>46297</v>
      </c>
      <c r="D136" s="34"/>
      <c r="E136" s="34">
        <v>350.0</v>
      </c>
      <c r="F136" s="14">
        <f t="shared" si="53"/>
        <v>900</v>
      </c>
      <c r="G136" s="29">
        <f t="shared" si="52"/>
        <v>100</v>
      </c>
      <c r="M136" s="10"/>
    </row>
    <row r="137" ht="16.5" customHeight="1">
      <c r="A137" s="25">
        <v>46298.0</v>
      </c>
      <c r="B137" s="26">
        <f t="shared" si="44"/>
        <v>46298</v>
      </c>
      <c r="D137" s="34"/>
      <c r="E137" s="34">
        <v>350.0</v>
      </c>
      <c r="F137" s="14">
        <f t="shared" si="53"/>
        <v>1250</v>
      </c>
      <c r="G137" s="29">
        <f t="shared" si="52"/>
        <v>-250</v>
      </c>
      <c r="M137" s="10"/>
    </row>
    <row r="138" ht="16.5" customHeight="1">
      <c r="A138" s="25">
        <v>46299.0</v>
      </c>
      <c r="B138" s="26">
        <f t="shared" si="44"/>
        <v>46299</v>
      </c>
      <c r="C138" s="43" t="s">
        <v>1198</v>
      </c>
      <c r="D138" s="34">
        <v>351.0</v>
      </c>
      <c r="E138" s="34">
        <v>700.0</v>
      </c>
      <c r="F138" s="14">
        <f t="shared" ref="F138:F141" si="54">E138</f>
        <v>700</v>
      </c>
      <c r="G138" s="29">
        <f>$D$138-F138</f>
        <v>-349</v>
      </c>
      <c r="H138" s="13">
        <v>46300.0</v>
      </c>
      <c r="I138" s="14">
        <v>351.0</v>
      </c>
      <c r="J138" s="36" t="s">
        <v>1200</v>
      </c>
      <c r="K138" s="31">
        <v>46293.0</v>
      </c>
      <c r="L138" s="21"/>
      <c r="M138" s="22" t="s">
        <v>2838</v>
      </c>
      <c r="Q138" s="23" t="s">
        <v>846</v>
      </c>
      <c r="R138" s="24"/>
    </row>
    <row r="139" ht="16.5" customHeight="1">
      <c r="A139" s="25">
        <v>46300.0</v>
      </c>
      <c r="B139" s="26">
        <f t="shared" si="44"/>
        <v>46300</v>
      </c>
      <c r="C139" s="44" t="s">
        <v>2839</v>
      </c>
      <c r="D139" s="34">
        <v>130.0</v>
      </c>
      <c r="E139" s="34">
        <v>130.0</v>
      </c>
      <c r="F139" s="14">
        <f t="shared" si="54"/>
        <v>130</v>
      </c>
      <c r="G139" s="29">
        <f>$D$139-F139</f>
        <v>0</v>
      </c>
      <c r="H139" s="1">
        <v>46302.0</v>
      </c>
      <c r="I139" s="14">
        <v>130.0</v>
      </c>
      <c r="J139" s="30" t="s">
        <v>2780</v>
      </c>
      <c r="L139" s="21" t="s">
        <v>2713</v>
      </c>
      <c r="M139" s="23" t="s">
        <v>2840</v>
      </c>
      <c r="N139" s="21" t="s">
        <v>1303</v>
      </c>
      <c r="O139" s="21"/>
      <c r="P139" s="21"/>
      <c r="Q139" s="23" t="s">
        <v>107</v>
      </c>
      <c r="R139" s="24"/>
    </row>
    <row r="140" ht="16.5" customHeight="1">
      <c r="A140" s="25">
        <v>46301.0</v>
      </c>
      <c r="B140" s="26">
        <f t="shared" si="44"/>
        <v>46301</v>
      </c>
      <c r="C140" s="44" t="s">
        <v>2841</v>
      </c>
      <c r="D140" s="34">
        <v>70.0</v>
      </c>
      <c r="E140" s="34">
        <v>70.0</v>
      </c>
      <c r="F140" s="14">
        <f t="shared" si="54"/>
        <v>70</v>
      </c>
      <c r="G140" s="29">
        <f>$D$140-F140</f>
        <v>0</v>
      </c>
      <c r="H140" s="1">
        <v>46302.0</v>
      </c>
      <c r="I140" s="14">
        <v>70.0</v>
      </c>
      <c r="J140" s="30" t="s">
        <v>2780</v>
      </c>
      <c r="L140" s="21" t="s">
        <v>2713</v>
      </c>
      <c r="M140" s="23" t="s">
        <v>2842</v>
      </c>
      <c r="N140" s="21" t="s">
        <v>1303</v>
      </c>
      <c r="O140" s="21"/>
      <c r="P140" s="21"/>
      <c r="Q140" s="23" t="s">
        <v>107</v>
      </c>
      <c r="R140" s="24"/>
    </row>
    <row r="141" ht="16.5" customHeight="1">
      <c r="A141" s="25">
        <v>46302.0</v>
      </c>
      <c r="B141" s="26">
        <f t="shared" si="44"/>
        <v>46302</v>
      </c>
      <c r="C141" s="44" t="s">
        <v>2843</v>
      </c>
      <c r="D141" s="34">
        <v>75.0</v>
      </c>
      <c r="E141" s="34">
        <v>75.0</v>
      </c>
      <c r="F141" s="14">
        <f t="shared" si="54"/>
        <v>75</v>
      </c>
      <c r="G141" s="29">
        <f>$D$141-F141</f>
        <v>0</v>
      </c>
      <c r="H141" s="1">
        <v>46302.0</v>
      </c>
      <c r="I141" s="14">
        <v>75.0</v>
      </c>
      <c r="J141" s="30" t="s">
        <v>2780</v>
      </c>
      <c r="K141" s="24"/>
      <c r="L141" s="21" t="s">
        <v>2713</v>
      </c>
      <c r="M141" s="23" t="s">
        <v>2844</v>
      </c>
      <c r="N141" s="21" t="s">
        <v>1303</v>
      </c>
      <c r="O141" s="21"/>
      <c r="P141" s="21"/>
      <c r="Q141" s="23" t="s">
        <v>107</v>
      </c>
      <c r="R141" s="24"/>
    </row>
    <row r="142" ht="16.5" customHeight="1">
      <c r="A142" s="25"/>
      <c r="B142" s="26"/>
      <c r="G142" s="62"/>
      <c r="H142" s="14"/>
      <c r="I142" s="14"/>
      <c r="J142" s="14"/>
      <c r="K142" s="24"/>
      <c r="L142" s="24"/>
      <c r="M142" s="24"/>
      <c r="N142" s="24"/>
      <c r="O142" s="24"/>
      <c r="P142" s="24"/>
      <c r="Q142" s="24"/>
      <c r="R142" s="24"/>
    </row>
    <row r="143" ht="16.5" customHeight="1">
      <c r="A143" s="25"/>
      <c r="B143" s="26"/>
      <c r="G143" s="62"/>
      <c r="H143" s="14"/>
      <c r="I143" s="14"/>
      <c r="J143" s="14"/>
      <c r="K143" s="24"/>
      <c r="L143" s="24"/>
      <c r="M143" s="24"/>
      <c r="N143" s="24"/>
      <c r="O143" s="24"/>
      <c r="P143" s="24"/>
      <c r="Q143" s="24"/>
      <c r="R143" s="24"/>
    </row>
    <row r="144" ht="16.5" customHeight="1">
      <c r="A144" s="25"/>
      <c r="B144" s="26"/>
      <c r="G144" s="62"/>
      <c r="H144" s="14"/>
      <c r="I144" s="14"/>
      <c r="J144" s="14"/>
      <c r="K144" s="24"/>
      <c r="L144" s="24"/>
      <c r="M144" s="24"/>
      <c r="N144" s="24"/>
      <c r="O144" s="24"/>
      <c r="P144" s="24"/>
      <c r="Q144" s="24"/>
      <c r="R144" s="24"/>
    </row>
    <row r="145" ht="16.5" customHeight="1">
      <c r="A145" s="25"/>
      <c r="B145" s="26"/>
      <c r="G145" s="62"/>
      <c r="H145" s="14"/>
      <c r="I145" s="14"/>
      <c r="J145" s="14"/>
      <c r="K145" s="24"/>
      <c r="L145" s="24"/>
      <c r="M145" s="24"/>
      <c r="N145" s="24"/>
      <c r="O145" s="24"/>
      <c r="P145" s="24"/>
      <c r="Q145" s="24"/>
      <c r="R145" s="24"/>
    </row>
    <row r="146" ht="16.5" customHeight="1">
      <c r="A146" s="25"/>
      <c r="B146" s="26"/>
      <c r="G146" s="62"/>
      <c r="H146" s="14"/>
      <c r="I146" s="14"/>
      <c r="J146" s="14"/>
      <c r="K146" s="24"/>
      <c r="L146" s="24"/>
      <c r="M146" s="24"/>
      <c r="N146" s="24"/>
      <c r="O146" s="24"/>
      <c r="P146" s="24"/>
      <c r="Q146" s="24"/>
      <c r="R146" s="24"/>
    </row>
    <row r="147" ht="16.5" customHeight="1">
      <c r="A147" s="25"/>
      <c r="B147" s="26"/>
      <c r="G147" s="62"/>
      <c r="H147" s="14"/>
      <c r="I147" s="14"/>
      <c r="J147" s="14"/>
      <c r="K147" s="24"/>
      <c r="L147" s="24"/>
      <c r="M147" s="24"/>
      <c r="N147" s="24"/>
      <c r="O147" s="24"/>
      <c r="P147" s="24"/>
      <c r="Q147" s="24"/>
      <c r="R147" s="24"/>
    </row>
    <row r="148" ht="16.5" customHeight="1">
      <c r="A148" s="25"/>
      <c r="B148" s="26"/>
      <c r="G148" s="62"/>
      <c r="H148" s="14"/>
      <c r="I148" s="14"/>
      <c r="J148" s="14"/>
      <c r="K148" s="24"/>
      <c r="L148" s="24"/>
      <c r="M148" s="24"/>
      <c r="N148" s="24"/>
      <c r="O148" s="24"/>
      <c r="P148" s="24"/>
      <c r="Q148" s="24"/>
      <c r="R148" s="24"/>
    </row>
    <row r="149" ht="16.5" customHeight="1">
      <c r="A149" s="25"/>
      <c r="B149" s="26"/>
      <c r="G149" s="62"/>
      <c r="H149" s="14"/>
      <c r="I149" s="14"/>
      <c r="J149" s="14"/>
      <c r="K149" s="24"/>
      <c r="L149" s="24"/>
      <c r="M149" s="24"/>
      <c r="N149" s="24"/>
      <c r="O149" s="24"/>
      <c r="P149" s="24"/>
      <c r="Q149" s="24"/>
      <c r="R149" s="24"/>
    </row>
    <row r="150" ht="16.5" customHeight="1">
      <c r="G150" s="62"/>
      <c r="H150" s="14"/>
      <c r="I150" s="14"/>
      <c r="J150" s="14"/>
      <c r="K150" s="24"/>
      <c r="L150" s="24"/>
      <c r="M150" s="24"/>
      <c r="N150" s="24"/>
      <c r="O150" s="24"/>
      <c r="P150" s="24"/>
      <c r="Q150" s="24"/>
      <c r="R150" s="24"/>
    </row>
    <row r="151" ht="16.5" customHeight="1">
      <c r="G151" s="62"/>
      <c r="H151" s="14"/>
      <c r="I151" s="14"/>
      <c r="J151" s="14"/>
      <c r="K151" s="24"/>
      <c r="L151" s="24"/>
      <c r="M151" s="24"/>
      <c r="N151" s="24"/>
      <c r="O151" s="24"/>
      <c r="P151" s="24"/>
      <c r="Q151" s="24"/>
      <c r="R151" s="24"/>
    </row>
    <row r="152" ht="16.5" customHeight="1">
      <c r="G152" s="62"/>
      <c r="H152" s="14"/>
      <c r="I152" s="14"/>
      <c r="J152" s="14"/>
      <c r="K152" s="24"/>
      <c r="L152" s="24"/>
      <c r="M152" s="24"/>
      <c r="N152" s="24"/>
      <c r="O152" s="24"/>
      <c r="P152" s="24"/>
      <c r="Q152" s="24"/>
      <c r="R152" s="24"/>
    </row>
    <row r="153" ht="16.5" customHeight="1">
      <c r="G153" s="62"/>
      <c r="H153" s="14"/>
      <c r="I153" s="14"/>
      <c r="J153" s="14"/>
      <c r="K153" s="24"/>
      <c r="L153" s="24"/>
      <c r="M153" s="24"/>
      <c r="N153" s="24"/>
      <c r="O153" s="24"/>
      <c r="P153" s="24"/>
      <c r="Q153" s="24"/>
      <c r="R153" s="24"/>
    </row>
    <row r="154" ht="16.5" customHeight="1">
      <c r="G154" s="62"/>
      <c r="H154" s="14"/>
      <c r="I154" s="14"/>
      <c r="J154" s="14"/>
      <c r="K154" s="24"/>
      <c r="L154" s="24"/>
      <c r="M154" s="24"/>
      <c r="N154" s="24"/>
      <c r="O154" s="24"/>
      <c r="P154" s="24"/>
      <c r="Q154" s="24"/>
      <c r="R154" s="24"/>
    </row>
    <row r="155" ht="16.5" customHeight="1">
      <c r="G155" s="62"/>
      <c r="H155" s="14"/>
      <c r="I155" s="14"/>
      <c r="J155" s="14"/>
      <c r="K155" s="24"/>
      <c r="L155" s="24"/>
      <c r="M155" s="24"/>
      <c r="N155" s="24"/>
      <c r="O155" s="24"/>
      <c r="P155" s="24"/>
      <c r="Q155" s="24"/>
      <c r="R155" s="24"/>
    </row>
    <row r="156" ht="16.5" customHeight="1">
      <c r="G156" s="62"/>
      <c r="H156" s="14"/>
      <c r="I156" s="14"/>
      <c r="J156" s="14"/>
      <c r="K156" s="24"/>
      <c r="L156" s="24"/>
      <c r="M156" s="24"/>
      <c r="N156" s="24"/>
      <c r="O156" s="24"/>
      <c r="P156" s="24"/>
      <c r="Q156" s="24"/>
      <c r="R156" s="24"/>
    </row>
    <row r="157" ht="16.5" customHeight="1">
      <c r="G157" s="62"/>
      <c r="H157" s="14"/>
      <c r="I157" s="14"/>
      <c r="J157" s="14"/>
      <c r="K157" s="24"/>
      <c r="L157" s="24"/>
      <c r="M157" s="24"/>
      <c r="N157" s="24"/>
      <c r="O157" s="24"/>
      <c r="P157" s="24"/>
      <c r="Q157" s="24"/>
      <c r="R157" s="24"/>
    </row>
    <row r="158" ht="16.5" customHeight="1">
      <c r="G158" s="62"/>
      <c r="H158" s="14"/>
      <c r="I158" s="14"/>
      <c r="J158" s="14"/>
      <c r="K158" s="24"/>
      <c r="L158" s="24"/>
      <c r="M158" s="24"/>
      <c r="N158" s="24"/>
      <c r="O158" s="24"/>
      <c r="P158" s="24"/>
      <c r="Q158" s="24"/>
      <c r="R158" s="24"/>
    </row>
    <row r="159" ht="16.5" customHeight="1">
      <c r="G159" s="62"/>
      <c r="H159" s="14"/>
      <c r="I159" s="14"/>
      <c r="J159" s="14"/>
      <c r="K159" s="24"/>
      <c r="L159" s="24"/>
      <c r="M159" s="24"/>
      <c r="N159" s="24"/>
      <c r="O159" s="24"/>
      <c r="P159" s="24"/>
      <c r="Q159" s="24"/>
      <c r="R159" s="24"/>
    </row>
    <row r="160" ht="16.5" customHeight="1">
      <c r="G160" s="62"/>
      <c r="H160" s="14"/>
      <c r="I160" s="14"/>
      <c r="J160" s="14"/>
      <c r="K160" s="24"/>
      <c r="L160" s="24"/>
      <c r="M160" s="24"/>
      <c r="N160" s="24"/>
      <c r="O160" s="24"/>
      <c r="P160" s="24"/>
      <c r="Q160" s="24"/>
      <c r="R160" s="24"/>
    </row>
    <row r="161" ht="16.5" customHeight="1">
      <c r="G161" s="62"/>
      <c r="H161" s="14"/>
      <c r="I161" s="14"/>
      <c r="J161" s="14"/>
      <c r="K161" s="24"/>
      <c r="L161" s="24"/>
      <c r="M161" s="24"/>
      <c r="N161" s="24"/>
      <c r="O161" s="24"/>
      <c r="P161" s="24"/>
      <c r="Q161" s="24"/>
      <c r="R161" s="24"/>
    </row>
    <row r="162" ht="16.5" customHeight="1">
      <c r="G162" s="62"/>
      <c r="H162" s="14"/>
      <c r="I162" s="14"/>
      <c r="J162" s="14"/>
      <c r="K162" s="24"/>
      <c r="L162" s="24"/>
      <c r="M162" s="24"/>
      <c r="N162" s="24"/>
      <c r="O162" s="24"/>
      <c r="P162" s="24"/>
      <c r="Q162" s="24"/>
      <c r="R162" s="24"/>
    </row>
    <row r="163" ht="16.5" customHeight="1">
      <c r="G163" s="62"/>
      <c r="H163" s="14"/>
      <c r="I163" s="14"/>
      <c r="J163" s="14"/>
      <c r="K163" s="24"/>
      <c r="L163" s="24"/>
      <c r="M163" s="24"/>
      <c r="N163" s="24"/>
      <c r="O163" s="24"/>
      <c r="P163" s="24"/>
      <c r="Q163" s="24"/>
      <c r="R163" s="24"/>
    </row>
    <row r="164" ht="16.5" customHeight="1">
      <c r="G164" s="62"/>
      <c r="H164" s="14"/>
      <c r="I164" s="14"/>
      <c r="J164" s="14"/>
      <c r="K164" s="24"/>
      <c r="L164" s="24"/>
      <c r="M164" s="24"/>
      <c r="N164" s="24"/>
      <c r="O164" s="24"/>
      <c r="P164" s="24"/>
      <c r="Q164" s="24"/>
      <c r="R164" s="24"/>
    </row>
    <row r="165" ht="16.5" customHeight="1">
      <c r="G165" s="62"/>
      <c r="H165" s="14"/>
      <c r="I165" s="14"/>
      <c r="J165" s="14"/>
      <c r="K165" s="24"/>
      <c r="L165" s="24"/>
      <c r="M165" s="24"/>
      <c r="N165" s="24"/>
      <c r="O165" s="24"/>
      <c r="P165" s="24"/>
      <c r="Q165" s="24"/>
      <c r="R165" s="24"/>
    </row>
    <row r="166" ht="16.5" customHeight="1">
      <c r="G166" s="62"/>
      <c r="H166" s="14"/>
      <c r="I166" s="14"/>
      <c r="J166" s="14"/>
      <c r="K166" s="24"/>
      <c r="L166" s="24"/>
      <c r="M166" s="24"/>
      <c r="N166" s="24"/>
      <c r="O166" s="24"/>
      <c r="P166" s="24"/>
      <c r="Q166" s="24"/>
      <c r="R166" s="24"/>
    </row>
    <row r="167" ht="16.5" customHeight="1">
      <c r="G167" s="62"/>
      <c r="H167" s="14"/>
      <c r="I167" s="14"/>
      <c r="J167" s="14"/>
      <c r="K167" s="24"/>
      <c r="L167" s="24"/>
      <c r="M167" s="24"/>
      <c r="N167" s="24"/>
      <c r="O167" s="24"/>
      <c r="P167" s="24"/>
      <c r="Q167" s="24"/>
      <c r="R167" s="24"/>
    </row>
    <row r="168" ht="16.5" customHeight="1">
      <c r="G168" s="62"/>
      <c r="H168" s="14"/>
      <c r="I168" s="14"/>
      <c r="J168" s="14"/>
      <c r="K168" s="24"/>
      <c r="L168" s="24"/>
      <c r="M168" s="24"/>
      <c r="N168" s="24"/>
      <c r="O168" s="24"/>
      <c r="P168" s="24"/>
      <c r="Q168" s="24"/>
      <c r="R168" s="24"/>
    </row>
    <row r="169" ht="16.5" customHeight="1">
      <c r="G169" s="62"/>
      <c r="H169" s="14"/>
      <c r="I169" s="14"/>
      <c r="J169" s="14"/>
      <c r="K169" s="24"/>
      <c r="L169" s="24"/>
      <c r="M169" s="24"/>
      <c r="N169" s="24"/>
      <c r="O169" s="24"/>
      <c r="P169" s="24"/>
      <c r="Q169" s="24"/>
      <c r="R169" s="24"/>
    </row>
    <row r="170" ht="16.5" customHeight="1">
      <c r="G170" s="62"/>
      <c r="H170" s="14"/>
      <c r="I170" s="14"/>
      <c r="J170" s="14"/>
      <c r="K170" s="24"/>
      <c r="L170" s="24"/>
      <c r="M170" s="24"/>
      <c r="N170" s="24"/>
      <c r="O170" s="24"/>
      <c r="P170" s="24"/>
      <c r="Q170" s="24"/>
      <c r="R170" s="24"/>
    </row>
    <row r="171" ht="16.5" customHeight="1">
      <c r="G171" s="62"/>
      <c r="H171" s="14"/>
      <c r="I171" s="14"/>
      <c r="J171" s="14"/>
      <c r="K171" s="24"/>
      <c r="L171" s="24"/>
      <c r="M171" s="24"/>
      <c r="N171" s="24"/>
      <c r="O171" s="24"/>
      <c r="P171" s="24"/>
      <c r="Q171" s="24"/>
      <c r="R171" s="24"/>
    </row>
    <row r="172" ht="16.5" customHeight="1">
      <c r="G172" s="62"/>
      <c r="H172" s="14"/>
      <c r="I172" s="14"/>
      <c r="J172" s="14"/>
      <c r="K172" s="24"/>
      <c r="L172" s="24"/>
      <c r="M172" s="24"/>
      <c r="N172" s="24"/>
      <c r="O172" s="24"/>
      <c r="P172" s="24"/>
      <c r="Q172" s="24"/>
      <c r="R172" s="24"/>
    </row>
    <row r="173" ht="16.5" customHeight="1">
      <c r="G173" s="62"/>
      <c r="H173" s="14"/>
      <c r="I173" s="14"/>
      <c r="J173" s="14"/>
      <c r="K173" s="24"/>
      <c r="L173" s="24"/>
      <c r="M173" s="24"/>
      <c r="N173" s="24"/>
      <c r="O173" s="24"/>
      <c r="P173" s="24"/>
      <c r="Q173" s="24"/>
      <c r="R173" s="24"/>
    </row>
    <row r="174" ht="16.5" customHeight="1">
      <c r="G174" s="62"/>
      <c r="H174" s="14"/>
      <c r="I174" s="14"/>
      <c r="J174" s="14"/>
      <c r="K174" s="24"/>
      <c r="L174" s="24"/>
      <c r="M174" s="24"/>
      <c r="N174" s="24"/>
      <c r="O174" s="24"/>
      <c r="P174" s="24"/>
      <c r="Q174" s="24"/>
      <c r="R174" s="24"/>
    </row>
    <row r="175" ht="16.5" customHeight="1">
      <c r="G175" s="62"/>
      <c r="H175" s="14"/>
      <c r="I175" s="14"/>
      <c r="J175" s="14"/>
      <c r="K175" s="24"/>
      <c r="L175" s="24"/>
      <c r="M175" s="24"/>
      <c r="N175" s="24"/>
      <c r="O175" s="24"/>
      <c r="P175" s="24"/>
      <c r="Q175" s="24"/>
      <c r="R175" s="24"/>
    </row>
    <row r="176" ht="16.5" customHeight="1">
      <c r="G176" s="62"/>
      <c r="H176" s="14"/>
      <c r="I176" s="14"/>
      <c r="J176" s="14"/>
      <c r="K176" s="24"/>
      <c r="L176" s="24"/>
      <c r="M176" s="24"/>
      <c r="N176" s="24"/>
      <c r="O176" s="24"/>
      <c r="P176" s="24"/>
      <c r="Q176" s="24"/>
      <c r="R176" s="24"/>
    </row>
    <row r="177" ht="16.5" customHeight="1">
      <c r="G177" s="62"/>
      <c r="H177" s="14"/>
      <c r="I177" s="14"/>
      <c r="J177" s="14"/>
      <c r="K177" s="24"/>
      <c r="L177" s="24"/>
      <c r="M177" s="24"/>
      <c r="N177" s="24"/>
      <c r="O177" s="24"/>
      <c r="P177" s="24"/>
      <c r="Q177" s="24"/>
      <c r="R177" s="24"/>
    </row>
    <row r="178" ht="16.5" customHeight="1">
      <c r="G178" s="62"/>
      <c r="H178" s="14"/>
      <c r="I178" s="14"/>
      <c r="J178" s="14"/>
      <c r="K178" s="24"/>
      <c r="L178" s="24"/>
      <c r="M178" s="24"/>
      <c r="N178" s="24"/>
      <c r="O178" s="24"/>
      <c r="P178" s="24"/>
      <c r="Q178" s="24"/>
      <c r="R178" s="24"/>
    </row>
    <row r="179" ht="16.5" customHeight="1">
      <c r="G179" s="62"/>
      <c r="H179" s="14"/>
      <c r="I179" s="14"/>
      <c r="J179" s="14"/>
      <c r="K179" s="24"/>
      <c r="L179" s="24"/>
      <c r="M179" s="24"/>
      <c r="N179" s="24"/>
      <c r="O179" s="24"/>
      <c r="P179" s="24"/>
      <c r="Q179" s="24"/>
      <c r="R179" s="24"/>
    </row>
    <row r="180" ht="16.5" customHeight="1">
      <c r="G180" s="62"/>
      <c r="H180" s="14"/>
      <c r="I180" s="14"/>
      <c r="J180" s="14"/>
      <c r="K180" s="24"/>
      <c r="L180" s="24"/>
      <c r="M180" s="24"/>
      <c r="N180" s="24"/>
      <c r="O180" s="24"/>
      <c r="P180" s="24"/>
      <c r="Q180" s="24"/>
      <c r="R180" s="24"/>
    </row>
    <row r="181" ht="16.5" customHeight="1">
      <c r="G181" s="62"/>
      <c r="H181" s="14"/>
      <c r="I181" s="14"/>
      <c r="J181" s="14"/>
      <c r="K181" s="24"/>
      <c r="L181" s="24"/>
      <c r="M181" s="24"/>
      <c r="N181" s="24"/>
      <c r="O181" s="24"/>
      <c r="P181" s="24"/>
      <c r="Q181" s="24"/>
      <c r="R181" s="24"/>
    </row>
    <row r="182" ht="16.5" customHeight="1">
      <c r="G182" s="62"/>
      <c r="H182" s="14"/>
      <c r="I182" s="14"/>
      <c r="J182" s="14"/>
      <c r="K182" s="24"/>
      <c r="L182" s="24"/>
      <c r="M182" s="24"/>
      <c r="N182" s="24"/>
      <c r="O182" s="24"/>
      <c r="P182" s="24"/>
      <c r="Q182" s="24"/>
      <c r="R182" s="24"/>
    </row>
    <row r="183" ht="16.5" customHeight="1">
      <c r="G183" s="62"/>
      <c r="H183" s="14"/>
      <c r="I183" s="14"/>
      <c r="J183" s="14"/>
      <c r="K183" s="24"/>
      <c r="L183" s="24"/>
      <c r="M183" s="24"/>
      <c r="N183" s="24"/>
      <c r="O183" s="24"/>
      <c r="P183" s="24"/>
      <c r="Q183" s="24"/>
      <c r="R183" s="24"/>
    </row>
    <row r="184" ht="16.5" customHeight="1">
      <c r="G184" s="62"/>
      <c r="H184" s="14"/>
      <c r="I184" s="14"/>
      <c r="J184" s="14"/>
      <c r="K184" s="24"/>
      <c r="L184" s="24"/>
      <c r="M184" s="24"/>
      <c r="N184" s="24"/>
      <c r="O184" s="24"/>
      <c r="P184" s="24"/>
      <c r="Q184" s="24"/>
      <c r="R184" s="24"/>
    </row>
    <row r="185" ht="16.5" customHeight="1">
      <c r="G185" s="62"/>
      <c r="H185" s="14"/>
      <c r="I185" s="14"/>
      <c r="J185" s="14"/>
      <c r="K185" s="24"/>
      <c r="L185" s="24"/>
      <c r="M185" s="24"/>
      <c r="N185" s="24"/>
      <c r="O185" s="24"/>
      <c r="P185" s="24"/>
      <c r="Q185" s="24"/>
      <c r="R185" s="24"/>
    </row>
    <row r="186" ht="16.5" customHeight="1">
      <c r="G186" s="62"/>
      <c r="H186" s="14"/>
      <c r="I186" s="14"/>
      <c r="J186" s="14"/>
      <c r="K186" s="24"/>
      <c r="L186" s="24"/>
      <c r="M186" s="24"/>
      <c r="N186" s="24"/>
      <c r="O186" s="24"/>
      <c r="P186" s="24"/>
      <c r="Q186" s="24"/>
      <c r="R186" s="24"/>
    </row>
    <row r="187" ht="16.5" customHeight="1">
      <c r="G187" s="62"/>
      <c r="H187" s="14"/>
      <c r="I187" s="14"/>
      <c r="J187" s="14"/>
      <c r="K187" s="24"/>
      <c r="L187" s="24"/>
      <c r="M187" s="24"/>
      <c r="N187" s="24"/>
      <c r="O187" s="24"/>
      <c r="P187" s="24"/>
      <c r="Q187" s="24"/>
      <c r="R187" s="24"/>
    </row>
    <row r="188" ht="16.5" customHeight="1">
      <c r="G188" s="62"/>
      <c r="H188" s="14"/>
      <c r="I188" s="14"/>
      <c r="J188" s="14"/>
      <c r="K188" s="24"/>
      <c r="L188" s="24"/>
      <c r="M188" s="24"/>
      <c r="N188" s="24"/>
      <c r="O188" s="24"/>
      <c r="P188" s="24"/>
      <c r="Q188" s="24"/>
      <c r="R188" s="24"/>
    </row>
    <row r="189" ht="16.5" customHeight="1">
      <c r="G189" s="62"/>
      <c r="H189" s="14"/>
      <c r="I189" s="14"/>
      <c r="J189" s="14"/>
      <c r="K189" s="24"/>
      <c r="L189" s="24"/>
      <c r="M189" s="24"/>
      <c r="N189" s="24"/>
      <c r="O189" s="24"/>
      <c r="P189" s="24"/>
      <c r="Q189" s="24"/>
      <c r="R189" s="24"/>
    </row>
    <row r="190" ht="16.5" customHeight="1">
      <c r="G190" s="62"/>
      <c r="H190" s="14"/>
      <c r="I190" s="14"/>
      <c r="J190" s="14"/>
      <c r="K190" s="24"/>
      <c r="L190" s="24"/>
      <c r="M190" s="24"/>
      <c r="N190" s="24"/>
      <c r="O190" s="24"/>
      <c r="P190" s="24"/>
      <c r="Q190" s="24"/>
      <c r="R190" s="24"/>
    </row>
    <row r="191" ht="16.5" customHeight="1">
      <c r="G191" s="62"/>
      <c r="H191" s="14"/>
      <c r="I191" s="14"/>
      <c r="J191" s="14"/>
      <c r="K191" s="24"/>
      <c r="L191" s="24"/>
      <c r="M191" s="24"/>
      <c r="N191" s="24"/>
      <c r="O191" s="24"/>
      <c r="P191" s="24"/>
      <c r="Q191" s="24"/>
      <c r="R191" s="24"/>
    </row>
    <row r="192" ht="16.5" customHeight="1">
      <c r="G192" s="62"/>
      <c r="H192" s="14"/>
      <c r="I192" s="14"/>
      <c r="J192" s="14"/>
      <c r="K192" s="24"/>
      <c r="L192" s="24"/>
      <c r="M192" s="24"/>
      <c r="N192" s="24"/>
      <c r="O192" s="24"/>
      <c r="P192" s="24"/>
      <c r="Q192" s="24"/>
      <c r="R192" s="24"/>
    </row>
    <row r="193" ht="16.5" customHeight="1">
      <c r="G193" s="62"/>
      <c r="H193" s="14"/>
      <c r="I193" s="14"/>
      <c r="J193" s="14"/>
      <c r="K193" s="24"/>
      <c r="L193" s="24"/>
      <c r="M193" s="24"/>
      <c r="N193" s="24"/>
      <c r="O193" s="24"/>
      <c r="P193" s="24"/>
      <c r="Q193" s="24"/>
      <c r="R193" s="24"/>
    </row>
    <row r="194" ht="16.5" customHeight="1">
      <c r="G194" s="62"/>
      <c r="H194" s="14"/>
      <c r="I194" s="14"/>
      <c r="J194" s="14"/>
      <c r="K194" s="24"/>
      <c r="L194" s="24"/>
      <c r="M194" s="24"/>
      <c r="N194" s="24"/>
      <c r="O194" s="24"/>
      <c r="P194" s="24"/>
      <c r="Q194" s="24"/>
      <c r="R194" s="24"/>
    </row>
    <row r="195" ht="16.5" customHeight="1">
      <c r="G195" s="62"/>
      <c r="H195" s="14"/>
      <c r="I195" s="14"/>
      <c r="J195" s="14"/>
      <c r="K195" s="24"/>
      <c r="L195" s="24"/>
      <c r="M195" s="24"/>
      <c r="N195" s="24"/>
      <c r="O195" s="24"/>
      <c r="P195" s="24"/>
      <c r="Q195" s="24"/>
      <c r="R195" s="24"/>
    </row>
    <row r="196" ht="16.5" customHeight="1">
      <c r="G196" s="62"/>
      <c r="H196" s="14"/>
      <c r="I196" s="14"/>
      <c r="J196" s="14"/>
      <c r="K196" s="24"/>
      <c r="L196" s="24"/>
      <c r="M196" s="24"/>
      <c r="N196" s="24"/>
      <c r="O196" s="24"/>
      <c r="P196" s="24"/>
      <c r="Q196" s="24"/>
      <c r="R196" s="24"/>
    </row>
    <row r="197" ht="16.5" customHeight="1">
      <c r="G197" s="62"/>
      <c r="H197" s="14"/>
      <c r="I197" s="14"/>
      <c r="J197" s="14"/>
      <c r="K197" s="24"/>
      <c r="L197" s="24"/>
      <c r="M197" s="24"/>
      <c r="N197" s="24"/>
      <c r="O197" s="24"/>
      <c r="P197" s="24"/>
      <c r="Q197" s="24"/>
      <c r="R197" s="24"/>
    </row>
    <row r="198" ht="16.5" customHeight="1">
      <c r="G198" s="62"/>
      <c r="H198" s="14"/>
      <c r="I198" s="14"/>
      <c r="J198" s="14"/>
      <c r="K198" s="24"/>
      <c r="L198" s="24"/>
      <c r="M198" s="24"/>
      <c r="N198" s="24"/>
      <c r="O198" s="24"/>
      <c r="P198" s="24"/>
      <c r="Q198" s="24"/>
      <c r="R198" s="24"/>
    </row>
    <row r="199" ht="16.5" customHeight="1">
      <c r="G199" s="62"/>
      <c r="H199" s="14"/>
      <c r="I199" s="14"/>
      <c r="J199" s="14"/>
      <c r="K199" s="24"/>
      <c r="L199" s="24"/>
      <c r="M199" s="24"/>
      <c r="N199" s="24"/>
      <c r="O199" s="24"/>
      <c r="P199" s="24"/>
      <c r="Q199" s="24"/>
      <c r="R199" s="24"/>
    </row>
    <row r="200" ht="16.5" customHeight="1">
      <c r="G200" s="62"/>
      <c r="H200" s="14"/>
      <c r="I200" s="14"/>
      <c r="J200" s="14"/>
      <c r="K200" s="24"/>
      <c r="L200" s="24"/>
      <c r="M200" s="24"/>
      <c r="N200" s="24"/>
      <c r="O200" s="24"/>
      <c r="P200" s="24"/>
      <c r="Q200" s="24"/>
      <c r="R200" s="24"/>
    </row>
    <row r="201" ht="16.5" customHeight="1">
      <c r="G201" s="62"/>
      <c r="H201" s="14"/>
      <c r="I201" s="14"/>
      <c r="J201" s="14"/>
      <c r="K201" s="24"/>
      <c r="L201" s="24"/>
      <c r="M201" s="24"/>
      <c r="N201" s="24"/>
      <c r="O201" s="24"/>
      <c r="P201" s="24"/>
      <c r="Q201" s="24"/>
      <c r="R201" s="24"/>
    </row>
    <row r="202" ht="16.5" customHeight="1">
      <c r="G202" s="62"/>
      <c r="H202" s="14"/>
      <c r="I202" s="14"/>
      <c r="J202" s="14"/>
      <c r="K202" s="24"/>
      <c r="L202" s="24"/>
      <c r="M202" s="24"/>
      <c r="N202" s="24"/>
      <c r="O202" s="24"/>
      <c r="P202" s="24"/>
      <c r="Q202" s="24"/>
      <c r="R202" s="24"/>
    </row>
    <row r="203" ht="16.5" customHeight="1">
      <c r="G203" s="62"/>
      <c r="H203" s="14"/>
      <c r="I203" s="14"/>
      <c r="J203" s="14"/>
      <c r="K203" s="24"/>
      <c r="L203" s="24"/>
      <c r="M203" s="24"/>
      <c r="N203" s="24"/>
      <c r="O203" s="24"/>
      <c r="P203" s="24"/>
      <c r="Q203" s="24"/>
      <c r="R203" s="24"/>
    </row>
    <row r="204" ht="16.5" customHeight="1">
      <c r="G204" s="62"/>
      <c r="H204" s="14"/>
      <c r="I204" s="14"/>
      <c r="J204" s="14"/>
      <c r="K204" s="24"/>
      <c r="L204" s="24"/>
      <c r="M204" s="24"/>
      <c r="N204" s="24"/>
      <c r="O204" s="24"/>
      <c r="P204" s="24"/>
      <c r="Q204" s="24"/>
      <c r="R204" s="24"/>
    </row>
    <row r="205" ht="16.5" customHeight="1">
      <c r="G205" s="62"/>
      <c r="H205" s="14"/>
      <c r="I205" s="14"/>
      <c r="J205" s="14"/>
      <c r="K205" s="24"/>
      <c r="L205" s="24"/>
      <c r="M205" s="24"/>
      <c r="N205" s="24"/>
      <c r="O205" s="24"/>
      <c r="P205" s="24"/>
      <c r="Q205" s="24"/>
      <c r="R205" s="24"/>
    </row>
    <row r="206" ht="16.5" customHeight="1">
      <c r="G206" s="62"/>
      <c r="H206" s="14"/>
      <c r="I206" s="14"/>
      <c r="J206" s="14"/>
      <c r="K206" s="24"/>
      <c r="L206" s="24"/>
      <c r="M206" s="24"/>
      <c r="N206" s="24"/>
      <c r="O206" s="24"/>
      <c r="P206" s="24"/>
      <c r="Q206" s="24"/>
      <c r="R206" s="24"/>
    </row>
    <row r="207" ht="16.5" customHeight="1">
      <c r="G207" s="62"/>
      <c r="H207" s="14"/>
      <c r="I207" s="14"/>
      <c r="J207" s="14"/>
      <c r="K207" s="24"/>
      <c r="L207" s="24"/>
      <c r="M207" s="24"/>
      <c r="N207" s="24"/>
      <c r="O207" s="24"/>
      <c r="P207" s="24"/>
      <c r="Q207" s="24"/>
      <c r="R207" s="24"/>
    </row>
    <row r="208" ht="16.5" customHeight="1">
      <c r="G208" s="62"/>
      <c r="H208" s="14"/>
      <c r="I208" s="14"/>
      <c r="J208" s="14"/>
      <c r="K208" s="24"/>
      <c r="L208" s="24"/>
      <c r="M208" s="24"/>
      <c r="N208" s="24"/>
      <c r="O208" s="24"/>
      <c r="P208" s="24"/>
      <c r="Q208" s="24"/>
      <c r="R208" s="24"/>
    </row>
    <row r="209" ht="16.5" customHeight="1">
      <c r="G209" s="62"/>
      <c r="H209" s="14"/>
      <c r="I209" s="14"/>
      <c r="J209" s="14"/>
      <c r="K209" s="24"/>
      <c r="L209" s="24"/>
      <c r="M209" s="24"/>
      <c r="N209" s="24"/>
      <c r="O209" s="24"/>
      <c r="P209" s="24"/>
      <c r="Q209" s="24"/>
      <c r="R209" s="24"/>
    </row>
    <row r="210" ht="16.5" customHeight="1">
      <c r="G210" s="62"/>
      <c r="H210" s="14"/>
      <c r="I210" s="14"/>
      <c r="J210" s="14"/>
      <c r="K210" s="24"/>
      <c r="L210" s="24"/>
      <c r="M210" s="24"/>
      <c r="N210" s="24"/>
      <c r="O210" s="24"/>
      <c r="P210" s="24"/>
      <c r="Q210" s="24"/>
      <c r="R210" s="24"/>
    </row>
    <row r="211" ht="16.5" customHeight="1">
      <c r="G211" s="62"/>
      <c r="H211" s="14"/>
      <c r="I211" s="14"/>
      <c r="J211" s="14"/>
      <c r="K211" s="24"/>
      <c r="L211" s="24"/>
      <c r="M211" s="24"/>
      <c r="N211" s="24"/>
      <c r="O211" s="24"/>
      <c r="P211" s="24"/>
      <c r="Q211" s="24"/>
      <c r="R211" s="24"/>
    </row>
    <row r="212" ht="16.5" customHeight="1">
      <c r="G212" s="62"/>
      <c r="H212" s="14"/>
      <c r="I212" s="14"/>
      <c r="J212" s="14"/>
      <c r="K212" s="24"/>
      <c r="L212" s="24"/>
      <c r="M212" s="24"/>
      <c r="N212" s="24"/>
      <c r="O212" s="24"/>
      <c r="P212" s="24"/>
      <c r="Q212" s="24"/>
      <c r="R212" s="24"/>
    </row>
    <row r="213" ht="16.5" customHeight="1">
      <c r="G213" s="62"/>
      <c r="H213" s="14"/>
      <c r="I213" s="14"/>
      <c r="J213" s="14"/>
      <c r="K213" s="24"/>
      <c r="L213" s="24"/>
      <c r="M213" s="24"/>
      <c r="N213" s="24"/>
      <c r="O213" s="24"/>
      <c r="P213" s="24"/>
      <c r="Q213" s="24"/>
      <c r="R213" s="24"/>
    </row>
    <row r="214" ht="16.5" customHeight="1">
      <c r="G214" s="62"/>
      <c r="H214" s="14"/>
      <c r="I214" s="14"/>
      <c r="J214" s="14"/>
      <c r="K214" s="24"/>
      <c r="L214" s="24"/>
      <c r="M214" s="24"/>
      <c r="N214" s="24"/>
      <c r="O214" s="24"/>
      <c r="P214" s="24"/>
      <c r="Q214" s="24"/>
      <c r="R214" s="24"/>
    </row>
    <row r="215" ht="16.5" customHeight="1">
      <c r="G215" s="62"/>
      <c r="H215" s="14"/>
      <c r="I215" s="14"/>
      <c r="J215" s="14"/>
      <c r="K215" s="24"/>
      <c r="L215" s="24"/>
      <c r="M215" s="24"/>
      <c r="N215" s="24"/>
      <c r="O215" s="24"/>
      <c r="P215" s="24"/>
      <c r="Q215" s="24"/>
      <c r="R215" s="24"/>
    </row>
    <row r="216" ht="16.5" customHeight="1">
      <c r="G216" s="62"/>
      <c r="H216" s="14"/>
      <c r="I216" s="14"/>
      <c r="J216" s="14"/>
      <c r="K216" s="24"/>
      <c r="L216" s="24"/>
      <c r="M216" s="24"/>
      <c r="N216" s="24"/>
      <c r="O216" s="24"/>
      <c r="P216" s="24"/>
      <c r="Q216" s="24"/>
      <c r="R216" s="24"/>
    </row>
    <row r="217" ht="16.5" customHeight="1">
      <c r="G217" s="62"/>
      <c r="H217" s="14"/>
      <c r="I217" s="14"/>
      <c r="J217" s="14"/>
      <c r="K217" s="24"/>
      <c r="L217" s="24"/>
      <c r="M217" s="24"/>
      <c r="N217" s="24"/>
      <c r="O217" s="24"/>
      <c r="P217" s="24"/>
      <c r="Q217" s="24"/>
      <c r="R217" s="24"/>
    </row>
    <row r="218" ht="16.5" customHeight="1">
      <c r="G218" s="62"/>
      <c r="H218" s="14"/>
      <c r="I218" s="14"/>
      <c r="J218" s="14"/>
      <c r="K218" s="24"/>
      <c r="L218" s="24"/>
      <c r="M218" s="24"/>
      <c r="N218" s="24"/>
      <c r="O218" s="24"/>
      <c r="P218" s="24"/>
      <c r="Q218" s="24"/>
      <c r="R218" s="24"/>
    </row>
    <row r="219" ht="16.5" customHeight="1">
      <c r="G219" s="62"/>
      <c r="H219" s="14"/>
      <c r="I219" s="14"/>
      <c r="J219" s="14"/>
      <c r="K219" s="24"/>
      <c r="L219" s="24"/>
      <c r="M219" s="24"/>
      <c r="N219" s="24"/>
      <c r="O219" s="24"/>
      <c r="P219" s="24"/>
      <c r="Q219" s="24"/>
      <c r="R219" s="24"/>
    </row>
    <row r="220" ht="16.5" customHeight="1">
      <c r="G220" s="62"/>
      <c r="H220" s="14"/>
      <c r="I220" s="14"/>
      <c r="J220" s="14"/>
      <c r="K220" s="24"/>
      <c r="L220" s="24"/>
      <c r="M220" s="24"/>
      <c r="N220" s="24"/>
      <c r="O220" s="24"/>
      <c r="P220" s="24"/>
      <c r="Q220" s="24"/>
      <c r="R220" s="24"/>
    </row>
    <row r="221" ht="16.5" customHeight="1">
      <c r="G221" s="62"/>
      <c r="H221" s="14"/>
      <c r="I221" s="14"/>
      <c r="J221" s="14"/>
      <c r="K221" s="24"/>
      <c r="L221" s="24"/>
      <c r="M221" s="24"/>
      <c r="N221" s="24"/>
      <c r="O221" s="24"/>
      <c r="P221" s="24"/>
      <c r="Q221" s="24"/>
      <c r="R221" s="24"/>
    </row>
    <row r="222" ht="16.5" customHeight="1">
      <c r="G222" s="62"/>
      <c r="H222" s="14"/>
      <c r="I222" s="14"/>
      <c r="J222" s="14"/>
      <c r="K222" s="24"/>
      <c r="L222" s="24"/>
      <c r="M222" s="24"/>
      <c r="N222" s="24"/>
      <c r="O222" s="24"/>
      <c r="P222" s="24"/>
      <c r="Q222" s="24"/>
      <c r="R222" s="24"/>
    </row>
    <row r="223" ht="16.5" customHeight="1">
      <c r="G223" s="62"/>
      <c r="H223" s="14"/>
      <c r="I223" s="14"/>
      <c r="J223" s="14"/>
      <c r="K223" s="24"/>
      <c r="L223" s="24"/>
      <c r="M223" s="24"/>
      <c r="N223" s="24"/>
      <c r="O223" s="24"/>
      <c r="P223" s="24"/>
      <c r="Q223" s="24"/>
      <c r="R223" s="24"/>
    </row>
    <row r="224" ht="16.5" customHeight="1">
      <c r="G224" s="62"/>
      <c r="H224" s="14"/>
      <c r="I224" s="14"/>
      <c r="J224" s="14"/>
      <c r="K224" s="24"/>
      <c r="L224" s="24"/>
      <c r="M224" s="24"/>
      <c r="N224" s="24"/>
      <c r="O224" s="24"/>
      <c r="P224" s="24"/>
      <c r="Q224" s="24"/>
      <c r="R224" s="24"/>
    </row>
    <row r="225" ht="16.5" customHeight="1">
      <c r="G225" s="62"/>
      <c r="H225" s="14"/>
      <c r="I225" s="14"/>
      <c r="J225" s="14"/>
      <c r="K225" s="24"/>
      <c r="L225" s="24"/>
      <c r="M225" s="24"/>
      <c r="N225" s="24"/>
      <c r="O225" s="24"/>
      <c r="P225" s="24"/>
      <c r="Q225" s="24"/>
      <c r="R225" s="24"/>
    </row>
    <row r="226" ht="16.5" customHeight="1">
      <c r="G226" s="62"/>
      <c r="H226" s="14"/>
      <c r="I226" s="14"/>
      <c r="J226" s="14"/>
      <c r="K226" s="24"/>
      <c r="L226" s="24"/>
      <c r="M226" s="24"/>
      <c r="N226" s="24"/>
      <c r="O226" s="24"/>
      <c r="P226" s="24"/>
      <c r="Q226" s="24"/>
      <c r="R226" s="24"/>
    </row>
    <row r="227" ht="16.5" customHeight="1">
      <c r="G227" s="62"/>
      <c r="H227" s="14"/>
      <c r="I227" s="14"/>
      <c r="J227" s="14"/>
      <c r="K227" s="24"/>
      <c r="L227" s="24"/>
      <c r="M227" s="24"/>
      <c r="N227" s="24"/>
      <c r="O227" s="24"/>
      <c r="P227" s="24"/>
      <c r="Q227" s="24"/>
      <c r="R227" s="24"/>
    </row>
    <row r="228" ht="16.5" customHeight="1">
      <c r="G228" s="62"/>
      <c r="H228" s="14"/>
      <c r="I228" s="14"/>
      <c r="J228" s="14"/>
      <c r="K228" s="24"/>
      <c r="L228" s="24"/>
      <c r="M228" s="24"/>
      <c r="N228" s="24"/>
      <c r="O228" s="24"/>
      <c r="P228" s="24"/>
      <c r="Q228" s="24"/>
      <c r="R228" s="24"/>
    </row>
    <row r="229" ht="16.5" customHeight="1">
      <c r="G229" s="62"/>
      <c r="H229" s="14"/>
      <c r="I229" s="14"/>
      <c r="J229" s="14"/>
      <c r="K229" s="24"/>
      <c r="L229" s="24"/>
      <c r="M229" s="24"/>
      <c r="N229" s="24"/>
      <c r="O229" s="24"/>
      <c r="P229" s="24"/>
      <c r="Q229" s="24"/>
      <c r="R229" s="24"/>
    </row>
    <row r="230" ht="16.5" customHeight="1">
      <c r="G230" s="62"/>
      <c r="H230" s="14"/>
      <c r="I230" s="14"/>
      <c r="J230" s="14"/>
      <c r="K230" s="24"/>
      <c r="L230" s="24"/>
      <c r="M230" s="24"/>
      <c r="N230" s="24"/>
      <c r="O230" s="24"/>
      <c r="P230" s="24"/>
      <c r="Q230" s="24"/>
      <c r="R230" s="24"/>
    </row>
    <row r="231" ht="16.5" customHeight="1">
      <c r="G231" s="62"/>
      <c r="H231" s="14"/>
      <c r="I231" s="14"/>
      <c r="J231" s="14"/>
      <c r="K231" s="24"/>
      <c r="L231" s="24"/>
      <c r="M231" s="24"/>
      <c r="N231" s="24"/>
      <c r="O231" s="24"/>
      <c r="P231" s="24"/>
      <c r="Q231" s="24"/>
      <c r="R231" s="24"/>
    </row>
    <row r="232" ht="16.5" customHeight="1">
      <c r="G232" s="62"/>
      <c r="H232" s="14"/>
      <c r="I232" s="14"/>
      <c r="J232" s="14"/>
      <c r="K232" s="24"/>
      <c r="L232" s="24"/>
      <c r="M232" s="24"/>
      <c r="N232" s="24"/>
      <c r="O232" s="24"/>
      <c r="P232" s="24"/>
      <c r="Q232" s="24"/>
      <c r="R232" s="24"/>
    </row>
    <row r="233" ht="16.5" customHeight="1">
      <c r="G233" s="62"/>
      <c r="H233" s="14"/>
      <c r="I233" s="14"/>
      <c r="J233" s="14"/>
      <c r="K233" s="24"/>
      <c r="L233" s="24"/>
      <c r="M233" s="24"/>
      <c r="N233" s="24"/>
      <c r="O233" s="24"/>
      <c r="P233" s="24"/>
      <c r="Q233" s="24"/>
      <c r="R233" s="24"/>
    </row>
    <row r="234" ht="16.5" customHeight="1">
      <c r="G234" s="62"/>
      <c r="H234" s="14"/>
      <c r="I234" s="14"/>
      <c r="J234" s="14"/>
      <c r="K234" s="24"/>
      <c r="L234" s="24"/>
      <c r="M234" s="24"/>
      <c r="N234" s="24"/>
      <c r="O234" s="24"/>
      <c r="P234" s="24"/>
      <c r="Q234" s="24"/>
      <c r="R234" s="24"/>
    </row>
    <row r="235" ht="16.5" customHeight="1">
      <c r="G235" s="62"/>
      <c r="H235" s="14"/>
      <c r="I235" s="14"/>
      <c r="J235" s="14"/>
      <c r="K235" s="24"/>
      <c r="L235" s="24"/>
      <c r="M235" s="24"/>
      <c r="N235" s="24"/>
      <c r="O235" s="24"/>
      <c r="P235" s="24"/>
      <c r="Q235" s="24"/>
      <c r="R235" s="24"/>
    </row>
    <row r="236" ht="16.5" customHeight="1">
      <c r="G236" s="62"/>
      <c r="H236" s="14"/>
      <c r="I236" s="14"/>
      <c r="J236" s="14"/>
      <c r="K236" s="24"/>
      <c r="L236" s="24"/>
      <c r="M236" s="24"/>
      <c r="N236" s="24"/>
      <c r="O236" s="24"/>
      <c r="P236" s="24"/>
      <c r="Q236" s="24"/>
      <c r="R236" s="24"/>
    </row>
    <row r="237" ht="16.5" customHeight="1">
      <c r="G237" s="62"/>
      <c r="H237" s="14"/>
      <c r="I237" s="14"/>
      <c r="J237" s="14"/>
      <c r="K237" s="24"/>
      <c r="L237" s="24"/>
      <c r="M237" s="24"/>
      <c r="N237" s="24"/>
      <c r="O237" s="24"/>
      <c r="P237" s="24"/>
      <c r="Q237" s="24"/>
      <c r="R237" s="24"/>
    </row>
    <row r="238" ht="16.5" customHeight="1">
      <c r="G238" s="62"/>
      <c r="H238" s="14"/>
      <c r="I238" s="14"/>
      <c r="J238" s="14"/>
      <c r="K238" s="24"/>
      <c r="L238" s="24"/>
      <c r="M238" s="24"/>
      <c r="N238" s="24"/>
      <c r="O238" s="24"/>
      <c r="P238" s="24"/>
      <c r="Q238" s="24"/>
      <c r="R238" s="24"/>
    </row>
    <row r="239" ht="16.5" customHeight="1">
      <c r="G239" s="62"/>
      <c r="H239" s="14"/>
      <c r="I239" s="14"/>
      <c r="J239" s="14"/>
      <c r="K239" s="24"/>
      <c r="L239" s="24"/>
      <c r="M239" s="24"/>
      <c r="N239" s="24"/>
      <c r="O239" s="24"/>
      <c r="P239" s="24"/>
      <c r="Q239" s="24"/>
      <c r="R239" s="24"/>
    </row>
    <row r="240" ht="16.5" customHeight="1">
      <c r="G240" s="62"/>
      <c r="H240" s="14"/>
      <c r="I240" s="14"/>
      <c r="J240" s="14"/>
      <c r="K240" s="24"/>
      <c r="L240" s="24"/>
      <c r="M240" s="24"/>
      <c r="N240" s="24"/>
      <c r="O240" s="24"/>
      <c r="P240" s="24"/>
      <c r="Q240" s="24"/>
      <c r="R240" s="24"/>
    </row>
    <row r="241" ht="16.5" customHeight="1">
      <c r="G241" s="62"/>
      <c r="H241" s="14"/>
      <c r="I241" s="14"/>
      <c r="J241" s="14"/>
      <c r="K241" s="24"/>
      <c r="L241" s="24"/>
      <c r="M241" s="24"/>
      <c r="N241" s="24"/>
      <c r="O241" s="24"/>
      <c r="P241" s="24"/>
      <c r="Q241" s="24"/>
      <c r="R241" s="24"/>
    </row>
    <row r="242" ht="16.5" customHeight="1">
      <c r="G242" s="62"/>
      <c r="H242" s="14"/>
      <c r="I242" s="14"/>
      <c r="J242" s="14"/>
      <c r="K242" s="24"/>
      <c r="L242" s="24"/>
      <c r="M242" s="24"/>
      <c r="N242" s="24"/>
      <c r="O242" s="24"/>
      <c r="P242" s="24"/>
      <c r="Q242" s="24"/>
      <c r="R242" s="24"/>
    </row>
    <row r="243" ht="16.5" customHeight="1">
      <c r="G243" s="62"/>
      <c r="H243" s="14"/>
      <c r="I243" s="14"/>
      <c r="J243" s="14"/>
      <c r="K243" s="24"/>
      <c r="L243" s="24"/>
      <c r="M243" s="24"/>
      <c r="N243" s="24"/>
      <c r="O243" s="24"/>
      <c r="P243" s="24"/>
      <c r="Q243" s="24"/>
      <c r="R243" s="24"/>
    </row>
    <row r="244" ht="16.5" customHeight="1">
      <c r="G244" s="62"/>
      <c r="H244" s="14"/>
      <c r="I244" s="14"/>
      <c r="J244" s="14"/>
      <c r="K244" s="24"/>
      <c r="L244" s="24"/>
      <c r="M244" s="24"/>
      <c r="N244" s="24"/>
      <c r="O244" s="24"/>
      <c r="P244" s="24"/>
      <c r="Q244" s="24"/>
      <c r="R244" s="24"/>
    </row>
    <row r="245" ht="16.5" customHeight="1">
      <c r="G245" s="62"/>
      <c r="H245" s="14"/>
      <c r="I245" s="14"/>
      <c r="J245" s="14"/>
      <c r="K245" s="24"/>
      <c r="L245" s="24"/>
      <c r="M245" s="24"/>
      <c r="N245" s="24"/>
      <c r="O245" s="24"/>
      <c r="P245" s="24"/>
      <c r="Q245" s="24"/>
      <c r="R245" s="24"/>
    </row>
    <row r="246" ht="16.5" customHeight="1">
      <c r="G246" s="62"/>
      <c r="H246" s="14"/>
      <c r="I246" s="14"/>
      <c r="J246" s="14"/>
      <c r="K246" s="24"/>
      <c r="L246" s="24"/>
      <c r="M246" s="24"/>
      <c r="N246" s="24"/>
      <c r="O246" s="24"/>
      <c r="P246" s="24"/>
      <c r="Q246" s="24"/>
      <c r="R246" s="24"/>
    </row>
    <row r="247" ht="16.5" customHeight="1">
      <c r="G247" s="62"/>
      <c r="H247" s="14"/>
      <c r="I247" s="14"/>
      <c r="J247" s="14"/>
      <c r="K247" s="24"/>
      <c r="L247" s="24"/>
      <c r="M247" s="24"/>
      <c r="N247" s="24"/>
      <c r="O247" s="24"/>
      <c r="P247" s="24"/>
      <c r="Q247" s="24"/>
      <c r="R247" s="24"/>
    </row>
    <row r="248" ht="16.5" customHeight="1">
      <c r="G248" s="62"/>
      <c r="H248" s="14"/>
      <c r="I248" s="14"/>
      <c r="J248" s="14"/>
      <c r="K248" s="24"/>
      <c r="L248" s="24"/>
      <c r="M248" s="24"/>
      <c r="N248" s="24"/>
      <c r="O248" s="24"/>
      <c r="P248" s="24"/>
      <c r="Q248" s="24"/>
      <c r="R248" s="24"/>
    </row>
    <row r="249" ht="16.5" customHeight="1">
      <c r="G249" s="62"/>
      <c r="H249" s="14"/>
      <c r="I249" s="14"/>
      <c r="J249" s="14"/>
      <c r="K249" s="24"/>
      <c r="L249" s="24"/>
      <c r="M249" s="24"/>
      <c r="N249" s="24"/>
      <c r="O249" s="24"/>
      <c r="P249" s="24"/>
      <c r="Q249" s="24"/>
      <c r="R249" s="24"/>
    </row>
    <row r="250" ht="16.5" customHeight="1">
      <c r="G250" s="62"/>
      <c r="H250" s="14"/>
      <c r="I250" s="14"/>
      <c r="J250" s="14"/>
      <c r="K250" s="24"/>
      <c r="L250" s="24"/>
      <c r="M250" s="24"/>
      <c r="N250" s="24"/>
      <c r="O250" s="24"/>
      <c r="P250" s="24"/>
      <c r="Q250" s="24"/>
      <c r="R250" s="24"/>
    </row>
    <row r="251" ht="16.5" customHeight="1">
      <c r="G251" s="62"/>
      <c r="H251" s="14"/>
      <c r="I251" s="14"/>
      <c r="J251" s="14"/>
      <c r="K251" s="24"/>
      <c r="L251" s="24"/>
      <c r="M251" s="24"/>
      <c r="N251" s="24"/>
      <c r="O251" s="24"/>
      <c r="P251" s="24"/>
      <c r="Q251" s="24"/>
      <c r="R251" s="24"/>
    </row>
    <row r="252" ht="16.5" customHeight="1">
      <c r="G252" s="62"/>
      <c r="H252" s="14"/>
      <c r="I252" s="14"/>
      <c r="J252" s="14"/>
      <c r="K252" s="24"/>
      <c r="L252" s="24"/>
      <c r="M252" s="24"/>
      <c r="N252" s="24"/>
      <c r="O252" s="24"/>
      <c r="P252" s="24"/>
      <c r="Q252" s="24"/>
      <c r="R252" s="24"/>
    </row>
    <row r="253" ht="16.5" customHeight="1">
      <c r="G253" s="62"/>
      <c r="H253" s="14"/>
      <c r="I253" s="14"/>
      <c r="J253" s="14"/>
      <c r="K253" s="24"/>
      <c r="L253" s="24"/>
      <c r="M253" s="24"/>
      <c r="N253" s="24"/>
      <c r="O253" s="24"/>
      <c r="P253" s="24"/>
      <c r="Q253" s="24"/>
      <c r="R253" s="24"/>
    </row>
    <row r="254" ht="16.5" customHeight="1">
      <c r="G254" s="62"/>
      <c r="H254" s="14"/>
      <c r="I254" s="14"/>
      <c r="J254" s="14"/>
      <c r="K254" s="24"/>
      <c r="L254" s="24"/>
      <c r="M254" s="24"/>
      <c r="N254" s="24"/>
      <c r="O254" s="24"/>
      <c r="P254" s="24"/>
      <c r="Q254" s="24"/>
      <c r="R254" s="24"/>
    </row>
    <row r="255" ht="16.5" customHeight="1">
      <c r="G255" s="62"/>
      <c r="H255" s="14"/>
      <c r="I255" s="14"/>
      <c r="J255" s="14"/>
      <c r="K255" s="24"/>
      <c r="L255" s="24"/>
      <c r="M255" s="24"/>
      <c r="N255" s="24"/>
      <c r="O255" s="24"/>
      <c r="P255" s="24"/>
      <c r="Q255" s="24"/>
      <c r="R255" s="24"/>
    </row>
    <row r="256" ht="16.5" customHeight="1">
      <c r="G256" s="62"/>
      <c r="H256" s="14"/>
      <c r="I256" s="14"/>
      <c r="J256" s="14"/>
      <c r="K256" s="24"/>
      <c r="L256" s="24"/>
      <c r="M256" s="24"/>
      <c r="N256" s="24"/>
      <c r="O256" s="24"/>
      <c r="P256" s="24"/>
      <c r="Q256" s="24"/>
      <c r="R256" s="24"/>
    </row>
    <row r="257" ht="16.5" customHeight="1">
      <c r="G257" s="62"/>
      <c r="H257" s="14"/>
      <c r="I257" s="14"/>
      <c r="J257" s="14"/>
      <c r="K257" s="24"/>
      <c r="L257" s="24"/>
      <c r="M257" s="24"/>
      <c r="N257" s="24"/>
      <c r="O257" s="24"/>
      <c r="P257" s="24"/>
      <c r="Q257" s="24"/>
      <c r="R257" s="24"/>
    </row>
    <row r="258" ht="16.5" customHeight="1">
      <c r="G258" s="62"/>
      <c r="H258" s="14"/>
      <c r="I258" s="14"/>
      <c r="J258" s="14"/>
      <c r="K258" s="24"/>
      <c r="L258" s="24"/>
      <c r="M258" s="24"/>
      <c r="N258" s="24"/>
      <c r="O258" s="24"/>
      <c r="P258" s="24"/>
      <c r="Q258" s="24"/>
      <c r="R258" s="24"/>
    </row>
    <row r="259" ht="16.5" customHeight="1">
      <c r="G259" s="62"/>
      <c r="H259" s="14"/>
      <c r="I259" s="14"/>
      <c r="J259" s="14"/>
      <c r="K259" s="24"/>
      <c r="L259" s="24"/>
      <c r="M259" s="24"/>
      <c r="N259" s="24"/>
      <c r="O259" s="24"/>
      <c r="P259" s="24"/>
      <c r="Q259" s="24"/>
      <c r="R259" s="24"/>
    </row>
    <row r="260" ht="16.5" customHeight="1">
      <c r="G260" s="62"/>
      <c r="H260" s="14"/>
      <c r="I260" s="14"/>
      <c r="J260" s="14"/>
      <c r="K260" s="24"/>
      <c r="L260" s="24"/>
      <c r="M260" s="24"/>
      <c r="N260" s="24"/>
      <c r="O260" s="24"/>
      <c r="P260" s="24"/>
      <c r="Q260" s="24"/>
      <c r="R260" s="24"/>
    </row>
    <row r="261" ht="16.5" customHeight="1">
      <c r="G261" s="62"/>
      <c r="H261" s="14"/>
      <c r="I261" s="14"/>
      <c r="J261" s="14"/>
      <c r="K261" s="24"/>
      <c r="L261" s="24"/>
      <c r="M261" s="24"/>
      <c r="N261" s="24"/>
      <c r="O261" s="24"/>
      <c r="P261" s="24"/>
      <c r="Q261" s="24"/>
      <c r="R261" s="24"/>
    </row>
    <row r="262" ht="16.5" customHeight="1">
      <c r="G262" s="62"/>
      <c r="H262" s="14"/>
      <c r="I262" s="14"/>
      <c r="J262" s="14"/>
      <c r="K262" s="24"/>
      <c r="L262" s="24"/>
      <c r="M262" s="24"/>
      <c r="N262" s="24"/>
      <c r="O262" s="24"/>
      <c r="P262" s="24"/>
      <c r="Q262" s="24"/>
      <c r="R262" s="24"/>
    </row>
    <row r="263" ht="16.5" customHeight="1">
      <c r="G263" s="62"/>
      <c r="H263" s="14"/>
      <c r="I263" s="14"/>
      <c r="J263" s="14"/>
      <c r="K263" s="24"/>
      <c r="L263" s="24"/>
      <c r="M263" s="24"/>
      <c r="N263" s="24"/>
      <c r="O263" s="24"/>
      <c r="P263" s="24"/>
      <c r="Q263" s="24"/>
      <c r="R263" s="24"/>
    </row>
    <row r="264" ht="16.5" customHeight="1">
      <c r="G264" s="62"/>
      <c r="H264" s="14"/>
      <c r="I264" s="14"/>
      <c r="J264" s="14"/>
      <c r="K264" s="24"/>
      <c r="L264" s="24"/>
      <c r="M264" s="24"/>
      <c r="N264" s="24"/>
      <c r="O264" s="24"/>
      <c r="P264" s="24"/>
      <c r="Q264" s="24"/>
      <c r="R264" s="24"/>
    </row>
    <row r="265" ht="16.5" customHeight="1">
      <c r="G265" s="62"/>
      <c r="H265" s="14"/>
      <c r="I265" s="14"/>
      <c r="J265" s="14"/>
      <c r="K265" s="24"/>
      <c r="L265" s="24"/>
      <c r="M265" s="24"/>
      <c r="N265" s="24"/>
      <c r="O265" s="24"/>
      <c r="P265" s="24"/>
      <c r="Q265" s="24"/>
      <c r="R265" s="24"/>
    </row>
    <row r="266" ht="16.5" customHeight="1">
      <c r="G266" s="62"/>
      <c r="H266" s="14"/>
      <c r="I266" s="14"/>
      <c r="J266" s="14"/>
      <c r="K266" s="24"/>
      <c r="L266" s="24"/>
      <c r="M266" s="24"/>
      <c r="N266" s="24"/>
      <c r="O266" s="24"/>
      <c r="P266" s="24"/>
      <c r="Q266" s="24"/>
      <c r="R266" s="24"/>
    </row>
    <row r="267" ht="16.5" customHeight="1">
      <c r="G267" s="62"/>
      <c r="H267" s="14"/>
      <c r="I267" s="14"/>
      <c r="J267" s="14"/>
      <c r="K267" s="24"/>
      <c r="L267" s="24"/>
      <c r="M267" s="24"/>
      <c r="N267" s="24"/>
      <c r="O267" s="24"/>
      <c r="P267" s="24"/>
      <c r="Q267" s="24"/>
      <c r="R267" s="24"/>
    </row>
    <row r="268" ht="16.5" customHeight="1">
      <c r="G268" s="62"/>
      <c r="H268" s="14"/>
      <c r="I268" s="14"/>
      <c r="J268" s="14"/>
      <c r="K268" s="24"/>
      <c r="L268" s="24"/>
      <c r="M268" s="24"/>
      <c r="N268" s="24"/>
      <c r="O268" s="24"/>
      <c r="P268" s="24"/>
      <c r="Q268" s="24"/>
      <c r="R268" s="24"/>
    </row>
    <row r="269" ht="16.5" customHeight="1">
      <c r="G269" s="62"/>
      <c r="H269" s="14"/>
      <c r="I269" s="14"/>
      <c r="J269" s="14"/>
      <c r="K269" s="24"/>
      <c r="L269" s="24"/>
      <c r="M269" s="24"/>
      <c r="N269" s="24"/>
      <c r="O269" s="24"/>
      <c r="P269" s="24"/>
      <c r="Q269" s="24"/>
      <c r="R269" s="24"/>
    </row>
    <row r="270" ht="16.5" customHeight="1">
      <c r="G270" s="62"/>
      <c r="H270" s="14"/>
      <c r="I270" s="14"/>
      <c r="J270" s="14"/>
      <c r="K270" s="24"/>
      <c r="L270" s="24"/>
      <c r="M270" s="24"/>
      <c r="N270" s="24"/>
      <c r="O270" s="24"/>
      <c r="P270" s="24"/>
      <c r="Q270" s="24"/>
      <c r="R270" s="24"/>
    </row>
    <row r="271" ht="16.5" customHeight="1">
      <c r="G271" s="62"/>
      <c r="H271" s="14"/>
      <c r="I271" s="14"/>
      <c r="J271" s="14"/>
      <c r="K271" s="24"/>
      <c r="L271" s="24"/>
      <c r="M271" s="24"/>
      <c r="N271" s="24"/>
      <c r="O271" s="24"/>
      <c r="P271" s="24"/>
      <c r="Q271" s="24"/>
      <c r="R271" s="24"/>
    </row>
    <row r="272" ht="16.5" customHeight="1">
      <c r="G272" s="62"/>
      <c r="H272" s="14"/>
      <c r="I272" s="14"/>
      <c r="J272" s="14"/>
      <c r="K272" s="24"/>
      <c r="L272" s="24"/>
      <c r="M272" s="24"/>
      <c r="N272" s="24"/>
      <c r="O272" s="24"/>
      <c r="P272" s="24"/>
      <c r="Q272" s="24"/>
      <c r="R272" s="24"/>
    </row>
    <row r="273" ht="16.5" customHeight="1">
      <c r="G273" s="62"/>
      <c r="H273" s="14"/>
      <c r="I273" s="14"/>
      <c r="J273" s="14"/>
      <c r="K273" s="24"/>
      <c r="L273" s="24"/>
      <c r="M273" s="24"/>
      <c r="N273" s="24"/>
      <c r="O273" s="24"/>
      <c r="P273" s="24"/>
      <c r="Q273" s="24"/>
      <c r="R273" s="24"/>
    </row>
    <row r="274" ht="16.5" customHeight="1">
      <c r="G274" s="62"/>
      <c r="H274" s="14"/>
      <c r="I274" s="14"/>
      <c r="J274" s="14"/>
      <c r="K274" s="24"/>
      <c r="L274" s="24"/>
      <c r="M274" s="24"/>
      <c r="N274" s="24"/>
      <c r="O274" s="24"/>
      <c r="P274" s="24"/>
      <c r="Q274" s="24"/>
      <c r="R274" s="24"/>
    </row>
    <row r="275" ht="16.5" customHeight="1">
      <c r="G275" s="62"/>
      <c r="H275" s="14"/>
      <c r="I275" s="14"/>
      <c r="J275" s="14"/>
      <c r="K275" s="24"/>
      <c r="L275" s="24"/>
      <c r="M275" s="24"/>
      <c r="N275" s="24"/>
      <c r="O275" s="24"/>
      <c r="P275" s="24"/>
      <c r="Q275" s="24"/>
      <c r="R275" s="24"/>
    </row>
    <row r="276" ht="16.5" customHeight="1">
      <c r="G276" s="62"/>
      <c r="H276" s="14"/>
      <c r="I276" s="14"/>
      <c r="J276" s="14"/>
      <c r="K276" s="24"/>
      <c r="L276" s="24"/>
      <c r="M276" s="24"/>
      <c r="N276" s="24"/>
      <c r="O276" s="24"/>
      <c r="P276" s="24"/>
      <c r="Q276" s="24"/>
      <c r="R276" s="24"/>
    </row>
    <row r="277" ht="16.5" customHeight="1">
      <c r="G277" s="62"/>
      <c r="H277" s="14"/>
      <c r="I277" s="14"/>
      <c r="J277" s="14"/>
      <c r="K277" s="24"/>
      <c r="L277" s="24"/>
      <c r="M277" s="24"/>
      <c r="N277" s="24"/>
      <c r="O277" s="24"/>
      <c r="P277" s="24"/>
      <c r="Q277" s="24"/>
      <c r="R277" s="24"/>
    </row>
    <row r="278" ht="16.5" customHeight="1">
      <c r="G278" s="62"/>
      <c r="H278" s="14"/>
      <c r="I278" s="14"/>
      <c r="J278" s="14"/>
      <c r="K278" s="24"/>
      <c r="L278" s="24"/>
      <c r="M278" s="24"/>
      <c r="N278" s="24"/>
      <c r="O278" s="24"/>
      <c r="P278" s="24"/>
      <c r="Q278" s="24"/>
      <c r="R278" s="24"/>
    </row>
    <row r="279" ht="16.5" customHeight="1">
      <c r="G279" s="62"/>
      <c r="H279" s="14"/>
      <c r="I279" s="14"/>
      <c r="J279" s="14"/>
      <c r="K279" s="24"/>
      <c r="L279" s="24"/>
      <c r="M279" s="24"/>
      <c r="N279" s="24"/>
      <c r="O279" s="24"/>
      <c r="P279" s="24"/>
      <c r="Q279" s="24"/>
      <c r="R279" s="24"/>
    </row>
    <row r="280" ht="16.5" customHeight="1">
      <c r="G280" s="62"/>
      <c r="H280" s="14"/>
      <c r="I280" s="14"/>
      <c r="J280" s="14"/>
      <c r="K280" s="24"/>
      <c r="L280" s="24"/>
      <c r="M280" s="24"/>
      <c r="N280" s="24"/>
      <c r="O280" s="24"/>
      <c r="P280" s="24"/>
      <c r="Q280" s="24"/>
      <c r="R280" s="24"/>
    </row>
    <row r="281" ht="16.5" customHeight="1">
      <c r="G281" s="62"/>
      <c r="H281" s="14"/>
      <c r="I281" s="14"/>
      <c r="J281" s="14"/>
      <c r="K281" s="24"/>
      <c r="L281" s="24"/>
      <c r="M281" s="24"/>
      <c r="N281" s="24"/>
      <c r="O281" s="24"/>
      <c r="P281" s="24"/>
      <c r="Q281" s="24"/>
      <c r="R281" s="24"/>
    </row>
    <row r="282" ht="16.5" customHeight="1">
      <c r="G282" s="62"/>
      <c r="H282" s="14"/>
      <c r="I282" s="14"/>
      <c r="J282" s="14"/>
      <c r="K282" s="24"/>
      <c r="L282" s="24"/>
      <c r="M282" s="24"/>
      <c r="N282" s="24"/>
      <c r="O282" s="24"/>
      <c r="P282" s="24"/>
      <c r="Q282" s="24"/>
      <c r="R282" s="24"/>
    </row>
    <row r="283" ht="16.5" customHeight="1">
      <c r="G283" s="62"/>
      <c r="H283" s="14"/>
      <c r="I283" s="14"/>
      <c r="J283" s="14"/>
      <c r="K283" s="24"/>
      <c r="L283" s="24"/>
      <c r="M283" s="24"/>
      <c r="N283" s="24"/>
      <c r="O283" s="24"/>
      <c r="P283" s="24"/>
      <c r="Q283" s="24"/>
      <c r="R283" s="24"/>
    </row>
    <row r="284" ht="16.5" customHeight="1">
      <c r="G284" s="62"/>
      <c r="H284" s="14"/>
      <c r="I284" s="14"/>
      <c r="J284" s="14"/>
      <c r="K284" s="24"/>
      <c r="L284" s="24"/>
      <c r="M284" s="24"/>
      <c r="N284" s="24"/>
      <c r="O284" s="24"/>
      <c r="P284" s="24"/>
      <c r="Q284" s="24"/>
      <c r="R284" s="24"/>
    </row>
    <row r="285" ht="16.5" customHeight="1">
      <c r="G285" s="62"/>
      <c r="H285" s="14"/>
      <c r="I285" s="14"/>
      <c r="J285" s="14"/>
      <c r="K285" s="24"/>
      <c r="L285" s="24"/>
      <c r="M285" s="24"/>
      <c r="N285" s="24"/>
      <c r="O285" s="24"/>
      <c r="P285" s="24"/>
      <c r="Q285" s="24"/>
      <c r="R285" s="24"/>
    </row>
    <row r="286" ht="16.5" customHeight="1">
      <c r="G286" s="62"/>
      <c r="H286" s="14"/>
      <c r="I286" s="14"/>
      <c r="J286" s="14"/>
      <c r="K286" s="24"/>
      <c r="L286" s="24"/>
      <c r="M286" s="24"/>
      <c r="N286" s="24"/>
      <c r="O286" s="24"/>
      <c r="P286" s="24"/>
      <c r="Q286" s="24"/>
      <c r="R286" s="24"/>
    </row>
    <row r="287" ht="16.5" customHeight="1">
      <c r="G287" s="62"/>
      <c r="H287" s="14"/>
      <c r="I287" s="14"/>
      <c r="J287" s="14"/>
      <c r="K287" s="24"/>
      <c r="L287" s="24"/>
      <c r="M287" s="24"/>
      <c r="N287" s="24"/>
      <c r="O287" s="24"/>
      <c r="P287" s="24"/>
      <c r="Q287" s="24"/>
      <c r="R287" s="24"/>
    </row>
    <row r="288" ht="16.5" customHeight="1">
      <c r="G288" s="62"/>
      <c r="H288" s="14"/>
      <c r="I288" s="14"/>
      <c r="J288" s="14"/>
      <c r="K288" s="24"/>
      <c r="L288" s="24"/>
      <c r="M288" s="24"/>
      <c r="N288" s="24"/>
      <c r="O288" s="24"/>
      <c r="P288" s="24"/>
      <c r="Q288" s="24"/>
      <c r="R288" s="24"/>
    </row>
    <row r="289" ht="16.5" customHeight="1">
      <c r="G289" s="62"/>
      <c r="H289" s="14"/>
      <c r="I289" s="14"/>
      <c r="J289" s="14"/>
      <c r="K289" s="24"/>
      <c r="L289" s="24"/>
      <c r="M289" s="24"/>
      <c r="N289" s="24"/>
      <c r="O289" s="24"/>
      <c r="P289" s="24"/>
      <c r="Q289" s="24"/>
      <c r="R289" s="24"/>
    </row>
    <row r="290" ht="16.5" customHeight="1">
      <c r="G290" s="62"/>
      <c r="H290" s="14"/>
      <c r="I290" s="14"/>
      <c r="J290" s="14"/>
      <c r="K290" s="24"/>
      <c r="L290" s="24"/>
      <c r="M290" s="24"/>
      <c r="N290" s="24"/>
      <c r="O290" s="24"/>
      <c r="P290" s="24"/>
      <c r="Q290" s="24"/>
      <c r="R290" s="24"/>
    </row>
    <row r="291" ht="16.5" customHeight="1">
      <c r="G291" s="62"/>
      <c r="H291" s="14"/>
      <c r="I291" s="14"/>
      <c r="J291" s="14"/>
      <c r="K291" s="24"/>
      <c r="L291" s="24"/>
      <c r="M291" s="24"/>
      <c r="N291" s="24"/>
      <c r="O291" s="24"/>
      <c r="P291" s="24"/>
      <c r="Q291" s="24"/>
      <c r="R291" s="24"/>
    </row>
    <row r="292" ht="16.5" customHeight="1">
      <c r="G292" s="62"/>
      <c r="H292" s="14"/>
      <c r="I292" s="14"/>
      <c r="J292" s="14"/>
      <c r="K292" s="24"/>
      <c r="L292" s="24"/>
      <c r="M292" s="24"/>
      <c r="N292" s="24"/>
      <c r="O292" s="24"/>
      <c r="P292" s="24"/>
      <c r="Q292" s="24"/>
      <c r="R292" s="24"/>
    </row>
    <row r="293" ht="16.5" customHeight="1">
      <c r="G293" s="62"/>
      <c r="H293" s="14"/>
      <c r="I293" s="14"/>
      <c r="J293" s="14"/>
      <c r="K293" s="24"/>
      <c r="L293" s="24"/>
      <c r="M293" s="24"/>
      <c r="N293" s="24"/>
      <c r="O293" s="24"/>
      <c r="P293" s="24"/>
      <c r="Q293" s="24"/>
      <c r="R293" s="24"/>
    </row>
    <row r="294" ht="16.5" customHeight="1">
      <c r="G294" s="62"/>
      <c r="H294" s="14"/>
      <c r="I294" s="14"/>
      <c r="J294" s="14"/>
      <c r="K294" s="24"/>
      <c r="L294" s="24"/>
      <c r="M294" s="24"/>
      <c r="N294" s="24"/>
      <c r="O294" s="24"/>
      <c r="P294" s="24"/>
      <c r="Q294" s="24"/>
      <c r="R294" s="24"/>
    </row>
    <row r="295" ht="16.5" customHeight="1">
      <c r="G295" s="62"/>
      <c r="H295" s="14"/>
      <c r="I295" s="14"/>
      <c r="J295" s="14"/>
      <c r="K295" s="24"/>
      <c r="L295" s="24"/>
      <c r="M295" s="24"/>
      <c r="N295" s="24"/>
      <c r="O295" s="24"/>
      <c r="P295" s="24"/>
      <c r="Q295" s="24"/>
      <c r="R295" s="24"/>
    </row>
    <row r="296" ht="16.5" customHeight="1">
      <c r="G296" s="62"/>
      <c r="H296" s="14"/>
      <c r="I296" s="14"/>
      <c r="J296" s="14"/>
      <c r="K296" s="24"/>
      <c r="L296" s="24"/>
      <c r="M296" s="24"/>
      <c r="N296" s="24"/>
      <c r="O296" s="24"/>
      <c r="P296" s="24"/>
      <c r="Q296" s="24"/>
      <c r="R296" s="24"/>
    </row>
    <row r="297" ht="16.5" customHeight="1">
      <c r="G297" s="62"/>
      <c r="H297" s="14"/>
      <c r="I297" s="14"/>
      <c r="J297" s="14"/>
      <c r="K297" s="24"/>
      <c r="L297" s="24"/>
      <c r="M297" s="24"/>
      <c r="N297" s="24"/>
      <c r="O297" s="24"/>
      <c r="P297" s="24"/>
      <c r="Q297" s="24"/>
      <c r="R297" s="24"/>
    </row>
    <row r="298" ht="16.5" customHeight="1">
      <c r="G298" s="62"/>
      <c r="H298" s="14"/>
      <c r="I298" s="14"/>
      <c r="J298" s="14"/>
      <c r="K298" s="24"/>
      <c r="L298" s="24"/>
      <c r="M298" s="24"/>
      <c r="N298" s="24"/>
      <c r="O298" s="24"/>
      <c r="P298" s="24"/>
      <c r="Q298" s="24"/>
      <c r="R298" s="24"/>
    </row>
    <row r="299" ht="16.5" customHeight="1">
      <c r="G299" s="62"/>
      <c r="H299" s="14"/>
      <c r="I299" s="14"/>
      <c r="J299" s="14"/>
      <c r="K299" s="24"/>
      <c r="L299" s="24"/>
      <c r="M299" s="24"/>
      <c r="N299" s="24"/>
      <c r="O299" s="24"/>
      <c r="P299" s="24"/>
      <c r="Q299" s="24"/>
      <c r="R299" s="24"/>
    </row>
    <row r="300" ht="16.5" customHeight="1">
      <c r="G300" s="62"/>
      <c r="H300" s="14"/>
      <c r="I300" s="14"/>
      <c r="J300" s="14"/>
      <c r="K300" s="24"/>
      <c r="L300" s="24"/>
      <c r="M300" s="24"/>
      <c r="N300" s="24"/>
      <c r="O300" s="24"/>
      <c r="P300" s="24"/>
      <c r="Q300" s="24"/>
      <c r="R300" s="24"/>
    </row>
    <row r="301" ht="16.5" customHeight="1">
      <c r="G301" s="62"/>
      <c r="H301" s="14"/>
      <c r="I301" s="14"/>
      <c r="J301" s="14"/>
      <c r="K301" s="24"/>
      <c r="L301" s="24"/>
      <c r="M301" s="24"/>
      <c r="N301" s="24"/>
      <c r="O301" s="24"/>
      <c r="P301" s="24"/>
      <c r="Q301" s="24"/>
      <c r="R301" s="24"/>
    </row>
    <row r="302" ht="16.5" customHeight="1">
      <c r="G302" s="62"/>
      <c r="H302" s="14"/>
      <c r="I302" s="14"/>
      <c r="J302" s="14"/>
      <c r="K302" s="24"/>
      <c r="L302" s="24"/>
      <c r="M302" s="24"/>
      <c r="N302" s="24"/>
      <c r="O302" s="24"/>
      <c r="P302" s="24"/>
      <c r="Q302" s="24"/>
      <c r="R302" s="24"/>
    </row>
    <row r="303" ht="16.5" customHeight="1">
      <c r="G303" s="62"/>
      <c r="H303" s="14"/>
      <c r="I303" s="14"/>
      <c r="J303" s="14"/>
      <c r="K303" s="24"/>
      <c r="L303" s="24"/>
      <c r="M303" s="24"/>
      <c r="N303" s="24"/>
      <c r="O303" s="24"/>
      <c r="P303" s="24"/>
      <c r="Q303" s="24"/>
      <c r="R303" s="24"/>
    </row>
    <row r="304" ht="16.5" customHeight="1">
      <c r="G304" s="62"/>
      <c r="H304" s="14"/>
      <c r="I304" s="14"/>
      <c r="J304" s="14"/>
      <c r="K304" s="24"/>
      <c r="L304" s="24"/>
      <c r="M304" s="24"/>
      <c r="N304" s="24"/>
      <c r="O304" s="24"/>
      <c r="P304" s="24"/>
      <c r="Q304" s="24"/>
      <c r="R304" s="24"/>
    </row>
    <row r="305" ht="16.5" customHeight="1">
      <c r="G305" s="62"/>
      <c r="H305" s="14"/>
      <c r="I305" s="14"/>
      <c r="J305" s="14"/>
      <c r="K305" s="24"/>
      <c r="L305" s="24"/>
      <c r="M305" s="24"/>
      <c r="N305" s="24"/>
      <c r="O305" s="24"/>
      <c r="P305" s="24"/>
      <c r="Q305" s="24"/>
      <c r="R305" s="24"/>
    </row>
    <row r="306" ht="16.5" customHeight="1">
      <c r="G306" s="62"/>
      <c r="H306" s="14"/>
      <c r="I306" s="14"/>
      <c r="J306" s="14"/>
      <c r="K306" s="24"/>
      <c r="L306" s="24"/>
      <c r="M306" s="24"/>
      <c r="N306" s="24"/>
      <c r="O306" s="24"/>
      <c r="P306" s="24"/>
      <c r="Q306" s="24"/>
      <c r="R306" s="24"/>
    </row>
    <row r="307" ht="16.5" customHeight="1">
      <c r="G307" s="62"/>
      <c r="H307" s="14"/>
      <c r="I307" s="14"/>
      <c r="J307" s="14"/>
      <c r="K307" s="24"/>
      <c r="L307" s="24"/>
      <c r="M307" s="24"/>
      <c r="N307" s="24"/>
      <c r="O307" s="24"/>
      <c r="P307" s="24"/>
      <c r="Q307" s="24"/>
      <c r="R307" s="24"/>
    </row>
    <row r="308" ht="16.5" customHeight="1">
      <c r="G308" s="62"/>
      <c r="H308" s="14"/>
      <c r="I308" s="14"/>
      <c r="J308" s="14"/>
      <c r="K308" s="24"/>
      <c r="L308" s="24"/>
      <c r="M308" s="24"/>
      <c r="N308" s="24"/>
      <c r="O308" s="24"/>
      <c r="P308" s="24"/>
      <c r="Q308" s="24"/>
      <c r="R308" s="24"/>
    </row>
    <row r="309" ht="16.5" customHeight="1">
      <c r="G309" s="62"/>
      <c r="H309" s="14"/>
      <c r="I309" s="14"/>
      <c r="J309" s="14"/>
      <c r="K309" s="24"/>
      <c r="L309" s="24"/>
      <c r="M309" s="24"/>
      <c r="N309" s="24"/>
      <c r="O309" s="24"/>
      <c r="P309" s="24"/>
      <c r="Q309" s="24"/>
      <c r="R309" s="24"/>
    </row>
    <row r="310" ht="16.5" customHeight="1">
      <c r="G310" s="62"/>
      <c r="H310" s="14"/>
      <c r="I310" s="14"/>
      <c r="J310" s="14"/>
      <c r="K310" s="24"/>
      <c r="L310" s="24"/>
      <c r="M310" s="24"/>
      <c r="N310" s="24"/>
      <c r="O310" s="24"/>
      <c r="P310" s="24"/>
      <c r="Q310" s="24"/>
      <c r="R310" s="24"/>
    </row>
    <row r="311" ht="16.5" customHeight="1">
      <c r="G311" s="62"/>
      <c r="H311" s="14"/>
      <c r="I311" s="14"/>
      <c r="J311" s="14"/>
      <c r="K311" s="24"/>
      <c r="L311" s="24"/>
      <c r="M311" s="24"/>
      <c r="N311" s="24"/>
      <c r="O311" s="24"/>
      <c r="P311" s="24"/>
      <c r="Q311" s="24"/>
      <c r="R311" s="24"/>
    </row>
    <row r="312" ht="16.5" customHeight="1">
      <c r="G312" s="62"/>
      <c r="H312" s="14"/>
      <c r="I312" s="14"/>
      <c r="J312" s="14"/>
      <c r="K312" s="24"/>
      <c r="L312" s="24"/>
      <c r="M312" s="24"/>
      <c r="N312" s="24"/>
      <c r="O312" s="24"/>
      <c r="P312" s="24"/>
      <c r="Q312" s="24"/>
      <c r="R312" s="24"/>
    </row>
    <row r="313" ht="16.5" customHeight="1">
      <c r="G313" s="62"/>
      <c r="H313" s="14"/>
      <c r="I313" s="14"/>
      <c r="J313" s="14"/>
      <c r="K313" s="24"/>
      <c r="L313" s="24"/>
      <c r="M313" s="24"/>
      <c r="N313" s="24"/>
      <c r="O313" s="24"/>
      <c r="P313" s="24"/>
      <c r="Q313" s="24"/>
      <c r="R313" s="24"/>
    </row>
    <row r="314" ht="16.5" customHeight="1">
      <c r="G314" s="62"/>
      <c r="H314" s="14"/>
      <c r="I314" s="14"/>
      <c r="J314" s="14"/>
      <c r="K314" s="24"/>
      <c r="L314" s="24"/>
      <c r="M314" s="24"/>
      <c r="N314" s="24"/>
      <c r="O314" s="24"/>
      <c r="P314" s="24"/>
      <c r="Q314" s="24"/>
      <c r="R314" s="24"/>
    </row>
    <row r="315" ht="16.5" customHeight="1">
      <c r="G315" s="62"/>
      <c r="H315" s="14"/>
      <c r="I315" s="14"/>
      <c r="J315" s="14"/>
      <c r="K315" s="24"/>
      <c r="L315" s="24"/>
      <c r="M315" s="24"/>
      <c r="N315" s="24"/>
      <c r="O315" s="24"/>
      <c r="P315" s="24"/>
      <c r="Q315" s="24"/>
      <c r="R315" s="24"/>
    </row>
    <row r="316" ht="16.5" customHeight="1">
      <c r="G316" s="62"/>
      <c r="H316" s="14"/>
      <c r="I316" s="14"/>
      <c r="J316" s="14"/>
      <c r="K316" s="24"/>
      <c r="L316" s="24"/>
      <c r="M316" s="24"/>
      <c r="N316" s="24"/>
      <c r="O316" s="24"/>
      <c r="P316" s="24"/>
      <c r="Q316" s="24"/>
      <c r="R316" s="24"/>
    </row>
    <row r="317" ht="16.5" customHeight="1">
      <c r="G317" s="62"/>
      <c r="H317" s="14"/>
      <c r="I317" s="14"/>
      <c r="J317" s="14"/>
      <c r="K317" s="24"/>
      <c r="L317" s="24"/>
      <c r="M317" s="24"/>
      <c r="N317" s="24"/>
      <c r="O317" s="24"/>
      <c r="P317" s="24"/>
      <c r="Q317" s="24"/>
      <c r="R317" s="24"/>
    </row>
    <row r="318" ht="16.5" customHeight="1">
      <c r="G318" s="62"/>
      <c r="H318" s="14"/>
      <c r="I318" s="14"/>
      <c r="J318" s="14"/>
      <c r="K318" s="24"/>
      <c r="L318" s="24"/>
      <c r="M318" s="24"/>
      <c r="N318" s="24"/>
      <c r="O318" s="24"/>
      <c r="P318" s="24"/>
      <c r="Q318" s="24"/>
      <c r="R318" s="24"/>
    </row>
    <row r="319" ht="16.5" customHeight="1">
      <c r="G319" s="62"/>
      <c r="H319" s="14"/>
      <c r="I319" s="14"/>
      <c r="J319" s="14"/>
      <c r="K319" s="24"/>
      <c r="L319" s="24"/>
      <c r="M319" s="24"/>
      <c r="N319" s="24"/>
      <c r="O319" s="24"/>
      <c r="P319" s="24"/>
      <c r="Q319" s="24"/>
      <c r="R319" s="24"/>
    </row>
    <row r="320" ht="16.5" customHeight="1">
      <c r="G320" s="62"/>
      <c r="H320" s="14"/>
      <c r="I320" s="14"/>
      <c r="J320" s="14"/>
      <c r="K320" s="24"/>
      <c r="L320" s="24"/>
      <c r="M320" s="24"/>
      <c r="N320" s="24"/>
      <c r="O320" s="24"/>
      <c r="P320" s="24"/>
      <c r="Q320" s="24"/>
      <c r="R320" s="24"/>
    </row>
    <row r="321" ht="16.5" customHeight="1">
      <c r="G321" s="62"/>
      <c r="H321" s="14"/>
      <c r="I321" s="14"/>
      <c r="J321" s="14"/>
      <c r="K321" s="24"/>
      <c r="L321" s="24"/>
      <c r="M321" s="24"/>
      <c r="N321" s="24"/>
      <c r="O321" s="24"/>
      <c r="P321" s="24"/>
      <c r="Q321" s="24"/>
      <c r="R321" s="24"/>
    </row>
    <row r="322" ht="16.5" customHeight="1">
      <c r="G322" s="62"/>
      <c r="H322" s="14"/>
      <c r="I322" s="14"/>
      <c r="J322" s="14"/>
      <c r="K322" s="24"/>
      <c r="L322" s="24"/>
      <c r="M322" s="24"/>
      <c r="N322" s="24"/>
      <c r="O322" s="24"/>
      <c r="P322" s="24"/>
      <c r="Q322" s="24"/>
      <c r="R322" s="24"/>
    </row>
    <row r="323" ht="16.5" customHeight="1">
      <c r="G323" s="62"/>
      <c r="H323" s="14"/>
      <c r="I323" s="14"/>
      <c r="J323" s="14"/>
      <c r="K323" s="24"/>
      <c r="L323" s="24"/>
      <c r="M323" s="24"/>
      <c r="N323" s="24"/>
      <c r="O323" s="24"/>
      <c r="P323" s="24"/>
      <c r="Q323" s="24"/>
      <c r="R323" s="24"/>
    </row>
    <row r="324" ht="16.5" customHeight="1">
      <c r="G324" s="62"/>
      <c r="H324" s="14"/>
      <c r="I324" s="14"/>
      <c r="J324" s="14"/>
      <c r="K324" s="24"/>
      <c r="L324" s="24"/>
      <c r="M324" s="24"/>
      <c r="N324" s="24"/>
      <c r="O324" s="24"/>
      <c r="P324" s="24"/>
      <c r="Q324" s="24"/>
      <c r="R324" s="24"/>
    </row>
    <row r="325" ht="16.5" customHeight="1">
      <c r="G325" s="62"/>
      <c r="H325" s="14"/>
      <c r="I325" s="14"/>
      <c r="J325" s="14"/>
      <c r="K325" s="24"/>
      <c r="L325" s="24"/>
      <c r="M325" s="24"/>
      <c r="N325" s="24"/>
      <c r="O325" s="24"/>
      <c r="P325" s="24"/>
      <c r="Q325" s="24"/>
      <c r="R325" s="24"/>
    </row>
    <row r="326" ht="16.5" customHeight="1">
      <c r="G326" s="62"/>
      <c r="H326" s="14"/>
      <c r="I326" s="14"/>
      <c r="J326" s="14"/>
      <c r="K326" s="24"/>
      <c r="L326" s="24"/>
      <c r="M326" s="24"/>
      <c r="N326" s="24"/>
      <c r="O326" s="24"/>
      <c r="P326" s="24"/>
      <c r="Q326" s="24"/>
      <c r="R326" s="24"/>
    </row>
    <row r="327" ht="16.5" customHeight="1">
      <c r="G327" s="62"/>
      <c r="H327" s="14"/>
      <c r="I327" s="14"/>
      <c r="J327" s="14"/>
      <c r="K327" s="24"/>
      <c r="L327" s="24"/>
      <c r="M327" s="24"/>
      <c r="N327" s="24"/>
      <c r="O327" s="24"/>
      <c r="P327" s="24"/>
      <c r="Q327" s="24"/>
      <c r="R327" s="24"/>
    </row>
    <row r="328" ht="16.5" customHeight="1">
      <c r="G328" s="62"/>
      <c r="H328" s="14"/>
      <c r="I328" s="14"/>
      <c r="J328" s="14"/>
      <c r="K328" s="24"/>
      <c r="L328" s="24"/>
      <c r="M328" s="24"/>
      <c r="N328" s="24"/>
      <c r="O328" s="24"/>
      <c r="P328" s="24"/>
      <c r="Q328" s="24"/>
      <c r="R328" s="24"/>
    </row>
    <row r="329" ht="16.5" customHeight="1">
      <c r="G329" s="62"/>
      <c r="H329" s="14"/>
      <c r="I329" s="14"/>
      <c r="J329" s="14"/>
      <c r="K329" s="24"/>
      <c r="L329" s="24"/>
      <c r="M329" s="24"/>
      <c r="N329" s="24"/>
      <c r="O329" s="24"/>
      <c r="P329" s="24"/>
      <c r="Q329" s="24"/>
      <c r="R329" s="24"/>
    </row>
    <row r="330" ht="16.5" customHeight="1">
      <c r="G330" s="62"/>
      <c r="H330" s="14"/>
      <c r="I330" s="14"/>
      <c r="J330" s="14"/>
      <c r="K330" s="24"/>
      <c r="L330" s="24"/>
      <c r="M330" s="24"/>
      <c r="N330" s="24"/>
      <c r="O330" s="24"/>
      <c r="P330" s="24"/>
      <c r="Q330" s="24"/>
      <c r="R330" s="24"/>
    </row>
    <row r="331" ht="16.5" customHeight="1">
      <c r="G331" s="62"/>
      <c r="H331" s="14"/>
      <c r="I331" s="14"/>
      <c r="J331" s="14"/>
      <c r="K331" s="24"/>
      <c r="L331" s="24"/>
      <c r="M331" s="24"/>
      <c r="N331" s="24"/>
      <c r="O331" s="24"/>
      <c r="P331" s="24"/>
      <c r="Q331" s="24"/>
      <c r="R331" s="24"/>
    </row>
    <row r="332" ht="16.5" customHeight="1">
      <c r="G332" s="62"/>
      <c r="H332" s="14"/>
      <c r="I332" s="14"/>
      <c r="J332" s="14"/>
      <c r="K332" s="24"/>
      <c r="L332" s="24"/>
      <c r="M332" s="24"/>
      <c r="N332" s="24"/>
      <c r="O332" s="24"/>
      <c r="P332" s="24"/>
      <c r="Q332" s="24"/>
      <c r="R332" s="24"/>
    </row>
    <row r="333" ht="16.5" customHeight="1">
      <c r="G333" s="62"/>
      <c r="H333" s="14"/>
      <c r="I333" s="14"/>
      <c r="J333" s="14"/>
      <c r="K333" s="24"/>
      <c r="L333" s="24"/>
      <c r="M333" s="24"/>
      <c r="N333" s="24"/>
      <c r="O333" s="24"/>
      <c r="P333" s="24"/>
      <c r="Q333" s="24"/>
      <c r="R333" s="24"/>
    </row>
    <row r="334" ht="16.5" customHeight="1">
      <c r="G334" s="62"/>
      <c r="H334" s="14"/>
      <c r="I334" s="14"/>
      <c r="J334" s="14"/>
      <c r="K334" s="24"/>
      <c r="L334" s="24"/>
      <c r="M334" s="24"/>
      <c r="N334" s="24"/>
      <c r="O334" s="24"/>
      <c r="P334" s="24"/>
      <c r="Q334" s="24"/>
      <c r="R334" s="24"/>
    </row>
    <row r="335" ht="16.5" customHeight="1">
      <c r="G335" s="62"/>
      <c r="H335" s="14"/>
      <c r="I335" s="14"/>
      <c r="J335" s="14"/>
      <c r="K335" s="24"/>
      <c r="L335" s="24"/>
      <c r="M335" s="24"/>
      <c r="N335" s="24"/>
      <c r="O335" s="24"/>
      <c r="P335" s="24"/>
      <c r="Q335" s="24"/>
      <c r="R335" s="24"/>
    </row>
    <row r="336" ht="16.5" customHeight="1">
      <c r="G336" s="62"/>
      <c r="H336" s="14"/>
      <c r="I336" s="14"/>
      <c r="J336" s="14"/>
      <c r="K336" s="24"/>
      <c r="L336" s="24"/>
      <c r="M336" s="24"/>
      <c r="N336" s="24"/>
      <c r="O336" s="24"/>
      <c r="P336" s="24"/>
      <c r="Q336" s="24"/>
      <c r="R336" s="24"/>
    </row>
    <row r="337" ht="16.5" customHeight="1">
      <c r="G337" s="62"/>
      <c r="H337" s="14"/>
      <c r="I337" s="14"/>
      <c r="J337" s="14"/>
      <c r="K337" s="24"/>
      <c r="L337" s="24"/>
      <c r="M337" s="24"/>
      <c r="N337" s="24"/>
      <c r="O337" s="24"/>
      <c r="P337" s="24"/>
      <c r="Q337" s="24"/>
      <c r="R337" s="24"/>
    </row>
    <row r="338" ht="16.5" customHeight="1">
      <c r="G338" s="62"/>
      <c r="H338" s="14"/>
      <c r="I338" s="14"/>
      <c r="J338" s="14"/>
      <c r="K338" s="24"/>
      <c r="L338" s="24"/>
      <c r="M338" s="24"/>
      <c r="N338" s="24"/>
      <c r="O338" s="24"/>
      <c r="P338" s="24"/>
      <c r="Q338" s="24"/>
      <c r="R338" s="24"/>
    </row>
    <row r="339" ht="16.5" customHeight="1">
      <c r="G339" s="62"/>
      <c r="H339" s="14"/>
      <c r="I339" s="14"/>
      <c r="J339" s="14"/>
      <c r="K339" s="24"/>
      <c r="L339" s="24"/>
      <c r="M339" s="24"/>
      <c r="N339" s="24"/>
      <c r="O339" s="24"/>
      <c r="P339" s="24"/>
      <c r="Q339" s="24"/>
      <c r="R339" s="24"/>
    </row>
    <row r="340" ht="16.5" customHeight="1">
      <c r="G340" s="62"/>
      <c r="H340" s="14"/>
      <c r="I340" s="14"/>
      <c r="J340" s="14"/>
      <c r="K340" s="24"/>
      <c r="L340" s="24"/>
      <c r="M340" s="24"/>
      <c r="N340" s="24"/>
      <c r="O340" s="24"/>
      <c r="P340" s="24"/>
      <c r="Q340" s="24"/>
      <c r="R340" s="24"/>
    </row>
    <row r="341" ht="16.5" customHeight="1">
      <c r="G341" s="62"/>
      <c r="H341" s="14"/>
      <c r="I341" s="14"/>
      <c r="J341" s="14"/>
      <c r="K341" s="24"/>
      <c r="L341" s="24"/>
      <c r="M341" s="24"/>
      <c r="N341" s="24"/>
      <c r="O341" s="24"/>
      <c r="P341" s="24"/>
      <c r="Q341" s="24"/>
      <c r="R341" s="24"/>
    </row>
    <row r="342" ht="16.5" customHeight="1">
      <c r="G342" s="62"/>
      <c r="H342" s="14"/>
      <c r="I342" s="14"/>
      <c r="J342" s="14"/>
      <c r="K342" s="24"/>
      <c r="L342" s="24"/>
      <c r="M342" s="24"/>
      <c r="N342" s="24"/>
      <c r="O342" s="24"/>
      <c r="P342" s="24"/>
      <c r="Q342" s="24"/>
      <c r="R342" s="24"/>
    </row>
    <row r="343" ht="16.5" customHeight="1">
      <c r="G343" s="62"/>
      <c r="H343" s="14"/>
      <c r="I343" s="14"/>
      <c r="J343" s="14"/>
      <c r="K343" s="24"/>
      <c r="L343" s="24"/>
      <c r="M343" s="24"/>
      <c r="N343" s="24"/>
      <c r="O343" s="24"/>
      <c r="P343" s="24"/>
      <c r="Q343" s="24"/>
      <c r="R343" s="24"/>
    </row>
    <row r="344" ht="16.5" customHeight="1">
      <c r="G344" s="62"/>
      <c r="H344" s="14"/>
      <c r="I344" s="14"/>
      <c r="J344" s="14"/>
      <c r="K344" s="24"/>
      <c r="L344" s="24"/>
      <c r="M344" s="24"/>
      <c r="N344" s="24"/>
      <c r="O344" s="24"/>
      <c r="P344" s="24"/>
      <c r="Q344" s="24"/>
      <c r="R344" s="24"/>
    </row>
    <row r="345" ht="16.5" customHeight="1">
      <c r="G345" s="62"/>
      <c r="H345" s="14"/>
      <c r="I345" s="14"/>
      <c r="J345" s="14"/>
      <c r="K345" s="24"/>
      <c r="L345" s="24"/>
      <c r="M345" s="24"/>
      <c r="N345" s="24"/>
      <c r="O345" s="24"/>
      <c r="P345" s="24"/>
      <c r="Q345" s="24"/>
      <c r="R345" s="24"/>
    </row>
    <row r="346" ht="16.5" customHeight="1">
      <c r="G346" s="62"/>
      <c r="H346" s="14"/>
      <c r="I346" s="14"/>
      <c r="J346" s="14"/>
      <c r="K346" s="24"/>
      <c r="L346" s="24"/>
      <c r="M346" s="24"/>
      <c r="N346" s="24"/>
      <c r="O346" s="24"/>
      <c r="P346" s="24"/>
      <c r="Q346" s="24"/>
      <c r="R346" s="24"/>
    </row>
    <row r="347" ht="16.5" customHeight="1">
      <c r="G347" s="62"/>
      <c r="H347" s="14"/>
      <c r="I347" s="14"/>
      <c r="J347" s="14"/>
      <c r="K347" s="24"/>
      <c r="L347" s="24"/>
      <c r="M347" s="24"/>
      <c r="N347" s="24"/>
      <c r="O347" s="24"/>
      <c r="P347" s="24"/>
      <c r="Q347" s="24"/>
      <c r="R347" s="24"/>
    </row>
    <row r="348" ht="16.5" customHeight="1">
      <c r="G348" s="62"/>
      <c r="H348" s="14"/>
      <c r="I348" s="14"/>
      <c r="J348" s="14"/>
      <c r="K348" s="24"/>
      <c r="L348" s="24"/>
      <c r="M348" s="24"/>
      <c r="N348" s="24"/>
      <c r="O348" s="24"/>
      <c r="P348" s="24"/>
      <c r="Q348" s="24"/>
      <c r="R348" s="24"/>
    </row>
    <row r="349" ht="16.5" customHeight="1">
      <c r="G349" s="62"/>
      <c r="H349" s="14"/>
      <c r="I349" s="14"/>
      <c r="J349" s="14"/>
      <c r="K349" s="24"/>
      <c r="L349" s="24"/>
      <c r="M349" s="24"/>
      <c r="N349" s="24"/>
      <c r="O349" s="24"/>
      <c r="P349" s="24"/>
      <c r="Q349" s="24"/>
      <c r="R349" s="24"/>
    </row>
    <row r="350" ht="16.5" customHeight="1">
      <c r="G350" s="62"/>
      <c r="H350" s="14"/>
      <c r="I350" s="14"/>
      <c r="J350" s="14"/>
      <c r="K350" s="24"/>
      <c r="L350" s="24"/>
      <c r="M350" s="24"/>
      <c r="N350" s="24"/>
      <c r="O350" s="24"/>
      <c r="P350" s="24"/>
      <c r="Q350" s="24"/>
      <c r="R350" s="24"/>
    </row>
    <row r="351" ht="16.5" customHeight="1">
      <c r="G351" s="62"/>
      <c r="H351" s="14"/>
      <c r="I351" s="14"/>
      <c r="J351" s="14"/>
      <c r="K351" s="24"/>
      <c r="L351" s="24"/>
      <c r="M351" s="24"/>
      <c r="N351" s="24"/>
      <c r="O351" s="24"/>
      <c r="P351" s="24"/>
      <c r="Q351" s="24"/>
      <c r="R351" s="24"/>
    </row>
    <row r="352" ht="16.5" customHeight="1">
      <c r="G352" s="62"/>
      <c r="H352" s="14"/>
      <c r="I352" s="14"/>
      <c r="J352" s="14"/>
      <c r="K352" s="24"/>
      <c r="L352" s="24"/>
      <c r="M352" s="24"/>
      <c r="N352" s="24"/>
      <c r="O352" s="24"/>
      <c r="P352" s="24"/>
      <c r="Q352" s="24"/>
      <c r="R352" s="24"/>
    </row>
    <row r="353" ht="16.5" customHeight="1">
      <c r="G353" s="62"/>
      <c r="H353" s="14"/>
      <c r="I353" s="14"/>
      <c r="J353" s="14"/>
      <c r="K353" s="24"/>
      <c r="L353" s="24"/>
      <c r="M353" s="24"/>
      <c r="N353" s="24"/>
      <c r="O353" s="24"/>
      <c r="P353" s="24"/>
      <c r="Q353" s="24"/>
      <c r="R353" s="24"/>
    </row>
    <row r="354" ht="16.5" customHeight="1">
      <c r="G354" s="62"/>
      <c r="H354" s="14"/>
      <c r="I354" s="14"/>
      <c r="J354" s="14"/>
      <c r="K354" s="24"/>
      <c r="L354" s="24"/>
      <c r="M354" s="24"/>
      <c r="N354" s="24"/>
      <c r="O354" s="24"/>
      <c r="P354" s="24"/>
      <c r="Q354" s="24"/>
      <c r="R354" s="24"/>
    </row>
    <row r="355" ht="16.5" customHeight="1">
      <c r="G355" s="62"/>
      <c r="H355" s="14"/>
      <c r="I355" s="14"/>
      <c r="J355" s="14"/>
      <c r="K355" s="24"/>
      <c r="L355" s="24"/>
      <c r="M355" s="24"/>
      <c r="N355" s="24"/>
      <c r="O355" s="24"/>
      <c r="P355" s="24"/>
      <c r="Q355" s="24"/>
      <c r="R355" s="24"/>
    </row>
    <row r="356" ht="16.5" customHeight="1">
      <c r="G356" s="62"/>
      <c r="H356" s="14"/>
      <c r="I356" s="14"/>
      <c r="J356" s="14"/>
      <c r="K356" s="24"/>
      <c r="L356" s="24"/>
      <c r="M356" s="24"/>
      <c r="N356" s="24"/>
      <c r="O356" s="24"/>
      <c r="P356" s="24"/>
      <c r="Q356" s="24"/>
      <c r="R356" s="24"/>
    </row>
    <row r="357" ht="16.5" customHeight="1">
      <c r="G357" s="62"/>
      <c r="H357" s="14"/>
      <c r="I357" s="14"/>
      <c r="J357" s="14"/>
      <c r="K357" s="24"/>
      <c r="L357" s="24"/>
      <c r="M357" s="24"/>
      <c r="N357" s="24"/>
      <c r="O357" s="24"/>
      <c r="P357" s="24"/>
      <c r="Q357" s="24"/>
      <c r="R357" s="24"/>
    </row>
    <row r="358" ht="16.5" customHeight="1">
      <c r="G358" s="62"/>
      <c r="H358" s="14"/>
      <c r="I358" s="14"/>
      <c r="J358" s="14"/>
      <c r="K358" s="24"/>
      <c r="L358" s="24"/>
      <c r="M358" s="24"/>
      <c r="N358" s="24"/>
      <c r="O358" s="24"/>
      <c r="P358" s="24"/>
      <c r="Q358" s="24"/>
      <c r="R358" s="24"/>
    </row>
    <row r="359" ht="16.5" customHeight="1">
      <c r="G359" s="62"/>
      <c r="H359" s="14"/>
      <c r="I359" s="14"/>
      <c r="J359" s="14"/>
      <c r="K359" s="24"/>
      <c r="L359" s="24"/>
      <c r="M359" s="24"/>
      <c r="N359" s="24"/>
      <c r="O359" s="24"/>
      <c r="P359" s="24"/>
      <c r="Q359" s="24"/>
      <c r="R359" s="24"/>
    </row>
    <row r="360" ht="16.5" customHeight="1">
      <c r="G360" s="62"/>
      <c r="H360" s="14"/>
      <c r="I360" s="14"/>
      <c r="J360" s="14"/>
      <c r="K360" s="24"/>
      <c r="L360" s="24"/>
      <c r="M360" s="24"/>
      <c r="N360" s="24"/>
      <c r="O360" s="24"/>
      <c r="P360" s="24"/>
      <c r="Q360" s="24"/>
      <c r="R360" s="24"/>
    </row>
    <row r="361" ht="16.5" customHeight="1">
      <c r="G361" s="62"/>
      <c r="H361" s="14"/>
      <c r="I361" s="14"/>
      <c r="J361" s="14"/>
      <c r="K361" s="24"/>
      <c r="L361" s="24"/>
      <c r="M361" s="24"/>
      <c r="N361" s="24"/>
      <c r="O361" s="24"/>
      <c r="P361" s="24"/>
      <c r="Q361" s="24"/>
      <c r="R361" s="24"/>
    </row>
    <row r="362" ht="16.5" customHeight="1">
      <c r="G362" s="62"/>
      <c r="H362" s="14"/>
      <c r="I362" s="14"/>
      <c r="J362" s="14"/>
      <c r="K362" s="24"/>
      <c r="L362" s="24"/>
      <c r="M362" s="24"/>
      <c r="N362" s="24"/>
      <c r="O362" s="24"/>
      <c r="P362" s="24"/>
      <c r="Q362" s="24"/>
      <c r="R362" s="24"/>
    </row>
    <row r="363" ht="16.5" customHeight="1">
      <c r="G363" s="62"/>
      <c r="H363" s="14"/>
      <c r="I363" s="14"/>
      <c r="J363" s="14"/>
      <c r="K363" s="24"/>
      <c r="L363" s="24"/>
      <c r="M363" s="24"/>
      <c r="N363" s="24"/>
      <c r="O363" s="24"/>
      <c r="P363" s="24"/>
      <c r="Q363" s="24"/>
      <c r="R363" s="24"/>
    </row>
    <row r="364" ht="16.5" customHeight="1">
      <c r="G364" s="62"/>
      <c r="H364" s="14"/>
      <c r="I364" s="14"/>
      <c r="J364" s="14"/>
      <c r="K364" s="24"/>
      <c r="L364" s="24"/>
      <c r="M364" s="24"/>
      <c r="N364" s="24"/>
      <c r="O364" s="24"/>
      <c r="P364" s="24"/>
      <c r="Q364" s="24"/>
      <c r="R364" s="24"/>
    </row>
    <row r="365" ht="16.5" customHeight="1">
      <c r="G365" s="62"/>
      <c r="H365" s="14"/>
      <c r="I365" s="14"/>
      <c r="J365" s="14"/>
      <c r="K365" s="24"/>
      <c r="L365" s="24"/>
      <c r="M365" s="24"/>
      <c r="N365" s="24"/>
      <c r="O365" s="24"/>
      <c r="P365" s="24"/>
      <c r="Q365" s="24"/>
      <c r="R365" s="24"/>
    </row>
    <row r="366" ht="16.5" customHeight="1">
      <c r="G366" s="62"/>
      <c r="H366" s="14"/>
      <c r="I366" s="14"/>
      <c r="J366" s="14"/>
      <c r="K366" s="24"/>
      <c r="L366" s="24"/>
      <c r="M366" s="24"/>
      <c r="N366" s="24"/>
      <c r="O366" s="24"/>
      <c r="P366" s="24"/>
      <c r="Q366" s="24"/>
      <c r="R366" s="24"/>
    </row>
    <row r="367" ht="16.5" customHeight="1">
      <c r="G367" s="62"/>
      <c r="H367" s="14"/>
      <c r="I367" s="14"/>
      <c r="J367" s="14"/>
      <c r="K367" s="24"/>
      <c r="L367" s="24"/>
      <c r="M367" s="24"/>
      <c r="N367" s="24"/>
      <c r="O367" s="24"/>
      <c r="P367" s="24"/>
      <c r="Q367" s="24"/>
      <c r="R367" s="24"/>
    </row>
    <row r="368" ht="16.5" customHeight="1">
      <c r="G368" s="62"/>
      <c r="H368" s="14"/>
      <c r="I368" s="14"/>
      <c r="J368" s="14"/>
      <c r="K368" s="24"/>
      <c r="L368" s="24"/>
      <c r="M368" s="24"/>
      <c r="N368" s="24"/>
      <c r="O368" s="24"/>
      <c r="P368" s="24"/>
      <c r="Q368" s="24"/>
      <c r="R368" s="24"/>
    </row>
    <row r="369" ht="16.5" customHeight="1">
      <c r="G369" s="62"/>
      <c r="H369" s="14"/>
      <c r="I369" s="14"/>
      <c r="J369" s="14"/>
      <c r="K369" s="24"/>
      <c r="L369" s="24"/>
      <c r="M369" s="24"/>
      <c r="N369" s="24"/>
      <c r="O369" s="24"/>
      <c r="P369" s="24"/>
      <c r="Q369" s="24"/>
      <c r="R369" s="24"/>
    </row>
    <row r="370" ht="16.5" customHeight="1">
      <c r="G370" s="62"/>
      <c r="H370" s="14"/>
      <c r="I370" s="14"/>
      <c r="J370" s="14"/>
      <c r="K370" s="24"/>
      <c r="L370" s="24"/>
      <c r="M370" s="24"/>
      <c r="N370" s="24"/>
      <c r="O370" s="24"/>
      <c r="P370" s="24"/>
      <c r="Q370" s="24"/>
      <c r="R370" s="24"/>
    </row>
    <row r="371" ht="16.5" customHeight="1">
      <c r="G371" s="62"/>
      <c r="H371" s="14"/>
      <c r="I371" s="14"/>
      <c r="J371" s="14"/>
      <c r="K371" s="24"/>
      <c r="L371" s="24"/>
      <c r="M371" s="24"/>
      <c r="N371" s="24"/>
      <c r="O371" s="24"/>
      <c r="P371" s="24"/>
      <c r="Q371" s="24"/>
      <c r="R371" s="24"/>
    </row>
    <row r="372" ht="16.5" customHeight="1">
      <c r="G372" s="62"/>
      <c r="H372" s="14"/>
      <c r="I372" s="14"/>
      <c r="J372" s="14"/>
      <c r="K372" s="24"/>
      <c r="L372" s="24"/>
      <c r="M372" s="24"/>
      <c r="N372" s="24"/>
      <c r="O372" s="24"/>
      <c r="P372" s="24"/>
      <c r="Q372" s="24"/>
      <c r="R372" s="24"/>
    </row>
    <row r="373" ht="16.5" customHeight="1">
      <c r="G373" s="62"/>
      <c r="H373" s="14"/>
      <c r="I373" s="14"/>
      <c r="J373" s="14"/>
      <c r="K373" s="24"/>
      <c r="L373" s="24"/>
      <c r="M373" s="24"/>
      <c r="N373" s="24"/>
      <c r="O373" s="24"/>
      <c r="P373" s="24"/>
      <c r="Q373" s="24"/>
      <c r="R373" s="24"/>
    </row>
    <row r="374" ht="16.5" customHeight="1">
      <c r="G374" s="62"/>
      <c r="H374" s="14"/>
      <c r="I374" s="14"/>
      <c r="J374" s="14"/>
      <c r="K374" s="24"/>
      <c r="L374" s="24"/>
      <c r="M374" s="24"/>
      <c r="N374" s="24"/>
      <c r="O374" s="24"/>
      <c r="P374" s="24"/>
      <c r="Q374" s="24"/>
      <c r="R374" s="24"/>
    </row>
    <row r="375" ht="16.5" customHeight="1">
      <c r="G375" s="62"/>
      <c r="H375" s="14"/>
      <c r="I375" s="14"/>
      <c r="J375" s="14"/>
      <c r="K375" s="24"/>
      <c r="L375" s="24"/>
      <c r="M375" s="24"/>
      <c r="N375" s="24"/>
      <c r="O375" s="24"/>
      <c r="P375" s="24"/>
      <c r="Q375" s="24"/>
      <c r="R375" s="24"/>
    </row>
    <row r="376" ht="16.5" customHeight="1">
      <c r="G376" s="62"/>
      <c r="H376" s="14"/>
      <c r="I376" s="14"/>
      <c r="J376" s="14"/>
      <c r="K376" s="24"/>
      <c r="L376" s="24"/>
      <c r="M376" s="24"/>
      <c r="N376" s="24"/>
      <c r="O376" s="24"/>
      <c r="P376" s="24"/>
      <c r="Q376" s="24"/>
      <c r="R376" s="24"/>
    </row>
    <row r="377" ht="16.5" customHeight="1">
      <c r="G377" s="62"/>
      <c r="H377" s="14"/>
      <c r="I377" s="14"/>
      <c r="J377" s="14"/>
      <c r="K377" s="24"/>
      <c r="L377" s="24"/>
      <c r="M377" s="24"/>
      <c r="N377" s="24"/>
      <c r="O377" s="24"/>
      <c r="P377" s="24"/>
      <c r="Q377" s="24"/>
      <c r="R377" s="24"/>
    </row>
    <row r="378" ht="16.5" customHeight="1">
      <c r="G378" s="62"/>
      <c r="H378" s="14"/>
      <c r="I378" s="14"/>
      <c r="J378" s="14"/>
      <c r="K378" s="24"/>
      <c r="L378" s="24"/>
      <c r="M378" s="24"/>
      <c r="N378" s="24"/>
      <c r="O378" s="24"/>
      <c r="P378" s="24"/>
      <c r="Q378" s="24"/>
      <c r="R378" s="24"/>
    </row>
    <row r="379" ht="16.5" customHeight="1">
      <c r="G379" s="62"/>
      <c r="H379" s="14"/>
      <c r="I379" s="14"/>
      <c r="J379" s="14"/>
      <c r="K379" s="24"/>
      <c r="L379" s="24"/>
      <c r="M379" s="24"/>
      <c r="N379" s="24"/>
      <c r="O379" s="24"/>
      <c r="P379" s="24"/>
      <c r="Q379" s="24"/>
      <c r="R379" s="24"/>
    </row>
    <row r="380" ht="16.5" customHeight="1">
      <c r="G380" s="62"/>
      <c r="H380" s="14"/>
      <c r="I380" s="14"/>
      <c r="J380" s="14"/>
      <c r="K380" s="24"/>
      <c r="L380" s="24"/>
      <c r="M380" s="24"/>
      <c r="N380" s="24"/>
      <c r="O380" s="24"/>
      <c r="P380" s="24"/>
      <c r="Q380" s="24"/>
      <c r="R380" s="24"/>
    </row>
    <row r="381" ht="16.5" customHeight="1">
      <c r="G381" s="62"/>
      <c r="H381" s="14"/>
      <c r="I381" s="14"/>
      <c r="J381" s="14"/>
      <c r="K381" s="24"/>
      <c r="L381" s="24"/>
      <c r="M381" s="24"/>
      <c r="N381" s="24"/>
      <c r="O381" s="24"/>
      <c r="P381" s="24"/>
      <c r="Q381" s="24"/>
      <c r="R381" s="24"/>
    </row>
    <row r="382" ht="16.5" customHeight="1">
      <c r="G382" s="62"/>
      <c r="H382" s="14"/>
      <c r="I382" s="14"/>
      <c r="J382" s="14"/>
      <c r="K382" s="24"/>
      <c r="L382" s="24"/>
      <c r="M382" s="24"/>
      <c r="N382" s="24"/>
      <c r="O382" s="24"/>
      <c r="P382" s="24"/>
      <c r="Q382" s="24"/>
      <c r="R382" s="24"/>
    </row>
    <row r="383" ht="16.5" customHeight="1">
      <c r="G383" s="62"/>
      <c r="H383" s="14"/>
      <c r="I383" s="14"/>
      <c r="J383" s="14"/>
      <c r="K383" s="24"/>
      <c r="L383" s="24"/>
      <c r="M383" s="24"/>
      <c r="N383" s="24"/>
      <c r="O383" s="24"/>
      <c r="P383" s="24"/>
      <c r="Q383" s="24"/>
      <c r="R383" s="24"/>
    </row>
    <row r="384" ht="16.5" customHeight="1">
      <c r="G384" s="62"/>
      <c r="H384" s="14"/>
      <c r="I384" s="14"/>
      <c r="J384" s="14"/>
      <c r="K384" s="24"/>
      <c r="L384" s="24"/>
      <c r="M384" s="24"/>
      <c r="N384" s="24"/>
      <c r="O384" s="24"/>
      <c r="P384" s="24"/>
      <c r="Q384" s="24"/>
      <c r="R384" s="24"/>
    </row>
    <row r="385" ht="16.5" customHeight="1">
      <c r="G385" s="62"/>
      <c r="H385" s="14"/>
      <c r="I385" s="14"/>
      <c r="J385" s="14"/>
      <c r="K385" s="24"/>
      <c r="L385" s="24"/>
      <c r="M385" s="24"/>
      <c r="N385" s="24"/>
      <c r="O385" s="24"/>
      <c r="P385" s="24"/>
      <c r="Q385" s="24"/>
      <c r="R385" s="24"/>
    </row>
    <row r="386" ht="16.5" customHeight="1">
      <c r="G386" s="62"/>
      <c r="H386" s="14"/>
      <c r="I386" s="14"/>
      <c r="J386" s="14"/>
      <c r="K386" s="24"/>
      <c r="L386" s="24"/>
      <c r="M386" s="24"/>
      <c r="N386" s="24"/>
      <c r="O386" s="24"/>
      <c r="P386" s="24"/>
      <c r="Q386" s="24"/>
      <c r="R386" s="24"/>
    </row>
    <row r="387" ht="16.5" customHeight="1">
      <c r="G387" s="62"/>
      <c r="H387" s="14"/>
      <c r="I387" s="14"/>
      <c r="J387" s="14"/>
      <c r="K387" s="24"/>
      <c r="L387" s="24"/>
      <c r="M387" s="24"/>
      <c r="N387" s="24"/>
      <c r="O387" s="24"/>
      <c r="P387" s="24"/>
      <c r="Q387" s="24"/>
      <c r="R387" s="24"/>
    </row>
    <row r="388" ht="16.5" customHeight="1">
      <c r="G388" s="62"/>
      <c r="H388" s="14"/>
      <c r="I388" s="14"/>
      <c r="J388" s="14"/>
      <c r="K388" s="24"/>
      <c r="L388" s="24"/>
      <c r="M388" s="24"/>
      <c r="N388" s="24"/>
      <c r="O388" s="24"/>
      <c r="P388" s="24"/>
      <c r="Q388" s="24"/>
      <c r="R388" s="24"/>
    </row>
    <row r="389" ht="16.5" customHeight="1">
      <c r="G389" s="62"/>
      <c r="H389" s="14"/>
      <c r="I389" s="14"/>
      <c r="J389" s="14"/>
      <c r="K389" s="24"/>
      <c r="L389" s="24"/>
      <c r="M389" s="24"/>
      <c r="N389" s="24"/>
      <c r="O389" s="24"/>
      <c r="P389" s="24"/>
      <c r="Q389" s="24"/>
      <c r="R389" s="24"/>
    </row>
    <row r="390" ht="16.5" customHeight="1">
      <c r="G390" s="62"/>
      <c r="H390" s="14"/>
      <c r="I390" s="14"/>
      <c r="J390" s="14"/>
      <c r="K390" s="24"/>
      <c r="L390" s="24"/>
      <c r="M390" s="24"/>
      <c r="N390" s="24"/>
      <c r="O390" s="24"/>
      <c r="P390" s="24"/>
      <c r="Q390" s="24"/>
      <c r="R390" s="24"/>
    </row>
    <row r="391" ht="16.5" customHeight="1">
      <c r="G391" s="62"/>
      <c r="H391" s="14"/>
      <c r="I391" s="14"/>
      <c r="J391" s="14"/>
      <c r="K391" s="24"/>
      <c r="L391" s="24"/>
      <c r="M391" s="24"/>
      <c r="N391" s="24"/>
      <c r="O391" s="24"/>
      <c r="P391" s="24"/>
      <c r="Q391" s="24"/>
      <c r="R391" s="24"/>
    </row>
    <row r="392" ht="16.5" customHeight="1">
      <c r="G392" s="62"/>
      <c r="H392" s="14"/>
      <c r="I392" s="14"/>
      <c r="J392" s="14"/>
      <c r="K392" s="24"/>
      <c r="L392" s="24"/>
      <c r="M392" s="24"/>
      <c r="N392" s="24"/>
      <c r="O392" s="24"/>
      <c r="P392" s="24"/>
      <c r="Q392" s="24"/>
      <c r="R392" s="24"/>
    </row>
    <row r="393" ht="16.5" customHeight="1">
      <c r="G393" s="62"/>
      <c r="H393" s="14"/>
      <c r="I393" s="14"/>
      <c r="J393" s="14"/>
      <c r="K393" s="24"/>
      <c r="L393" s="24"/>
      <c r="M393" s="24"/>
      <c r="N393" s="24"/>
      <c r="O393" s="24"/>
      <c r="P393" s="24"/>
      <c r="Q393" s="24"/>
      <c r="R393" s="24"/>
    </row>
    <row r="394" ht="16.5" customHeight="1">
      <c r="G394" s="62"/>
      <c r="H394" s="14"/>
      <c r="I394" s="14"/>
      <c r="J394" s="14"/>
      <c r="K394" s="24"/>
      <c r="L394" s="24"/>
      <c r="M394" s="24"/>
      <c r="N394" s="24"/>
      <c r="O394" s="24"/>
      <c r="P394" s="24"/>
      <c r="Q394" s="24"/>
      <c r="R394" s="24"/>
    </row>
    <row r="395" ht="16.5" customHeight="1">
      <c r="G395" s="62"/>
      <c r="H395" s="14"/>
      <c r="I395" s="14"/>
      <c r="J395" s="14"/>
      <c r="K395" s="24"/>
      <c r="L395" s="24"/>
      <c r="M395" s="24"/>
      <c r="N395" s="24"/>
      <c r="O395" s="24"/>
      <c r="P395" s="24"/>
      <c r="Q395" s="24"/>
      <c r="R395" s="24"/>
    </row>
    <row r="396" ht="16.5" customHeight="1">
      <c r="G396" s="62"/>
      <c r="H396" s="14"/>
      <c r="I396" s="14"/>
      <c r="J396" s="14"/>
      <c r="K396" s="24"/>
      <c r="L396" s="24"/>
      <c r="M396" s="24"/>
      <c r="N396" s="24"/>
      <c r="O396" s="24"/>
      <c r="P396" s="24"/>
      <c r="Q396" s="24"/>
      <c r="R396" s="24"/>
    </row>
    <row r="397" ht="16.5" customHeight="1">
      <c r="G397" s="62"/>
      <c r="H397" s="14"/>
      <c r="I397" s="14"/>
      <c r="J397" s="14"/>
      <c r="K397" s="24"/>
      <c r="L397" s="24"/>
      <c r="M397" s="24"/>
      <c r="N397" s="24"/>
      <c r="O397" s="24"/>
      <c r="P397" s="24"/>
      <c r="Q397" s="24"/>
      <c r="R397" s="24"/>
    </row>
    <row r="398" ht="16.5" customHeight="1">
      <c r="G398" s="62"/>
      <c r="H398" s="14"/>
      <c r="I398" s="14"/>
      <c r="J398" s="14"/>
      <c r="K398" s="24"/>
      <c r="L398" s="24"/>
      <c r="M398" s="24"/>
      <c r="N398" s="24"/>
      <c r="O398" s="24"/>
      <c r="P398" s="24"/>
      <c r="Q398" s="24"/>
      <c r="R398" s="24"/>
    </row>
    <row r="399" ht="16.5" customHeight="1">
      <c r="G399" s="62"/>
      <c r="H399" s="14"/>
      <c r="I399" s="14"/>
      <c r="J399" s="14"/>
      <c r="K399" s="24"/>
      <c r="L399" s="24"/>
      <c r="M399" s="24"/>
      <c r="N399" s="24"/>
      <c r="O399" s="24"/>
      <c r="P399" s="24"/>
      <c r="Q399" s="24"/>
      <c r="R399" s="24"/>
    </row>
    <row r="400" ht="16.5" customHeight="1">
      <c r="G400" s="62"/>
      <c r="H400" s="14"/>
      <c r="I400" s="14"/>
      <c r="J400" s="14"/>
      <c r="K400" s="24"/>
      <c r="L400" s="24"/>
      <c r="M400" s="24"/>
      <c r="N400" s="24"/>
      <c r="O400" s="24"/>
      <c r="P400" s="24"/>
      <c r="Q400" s="24"/>
      <c r="R400" s="24"/>
    </row>
    <row r="401" ht="16.5" customHeight="1">
      <c r="G401" s="62"/>
      <c r="H401" s="14"/>
      <c r="I401" s="14"/>
      <c r="J401" s="14"/>
      <c r="K401" s="24"/>
      <c r="L401" s="24"/>
      <c r="M401" s="24"/>
      <c r="N401" s="24"/>
      <c r="O401" s="24"/>
      <c r="P401" s="24"/>
      <c r="Q401" s="24"/>
      <c r="R401" s="24"/>
    </row>
    <row r="402" ht="16.5" customHeight="1">
      <c r="G402" s="62"/>
      <c r="H402" s="14"/>
      <c r="I402" s="14"/>
      <c r="J402" s="14"/>
      <c r="K402" s="24"/>
      <c r="L402" s="24"/>
      <c r="M402" s="24"/>
      <c r="N402" s="24"/>
      <c r="O402" s="24"/>
      <c r="P402" s="24"/>
      <c r="Q402" s="24"/>
      <c r="R402" s="24"/>
    </row>
    <row r="403" ht="16.5" customHeight="1">
      <c r="G403" s="62"/>
      <c r="H403" s="14"/>
      <c r="I403" s="14"/>
      <c r="J403" s="14"/>
      <c r="K403" s="24"/>
      <c r="L403" s="24"/>
      <c r="M403" s="24"/>
      <c r="N403" s="24"/>
      <c r="O403" s="24"/>
      <c r="P403" s="24"/>
      <c r="Q403" s="24"/>
      <c r="R403" s="24"/>
    </row>
    <row r="404" ht="16.5" customHeight="1">
      <c r="G404" s="62"/>
      <c r="H404" s="14"/>
      <c r="I404" s="14"/>
      <c r="J404" s="14"/>
      <c r="K404" s="24"/>
      <c r="L404" s="24"/>
      <c r="M404" s="24"/>
      <c r="N404" s="24"/>
      <c r="O404" s="24"/>
      <c r="P404" s="24"/>
      <c r="Q404" s="24"/>
      <c r="R404" s="24"/>
    </row>
    <row r="405" ht="16.5" customHeight="1">
      <c r="G405" s="62"/>
      <c r="H405" s="14"/>
      <c r="I405" s="14"/>
      <c r="J405" s="14"/>
      <c r="K405" s="24"/>
      <c r="L405" s="24"/>
      <c r="M405" s="24"/>
      <c r="N405" s="24"/>
      <c r="O405" s="24"/>
      <c r="P405" s="24"/>
      <c r="Q405" s="24"/>
      <c r="R405" s="24"/>
    </row>
    <row r="406" ht="16.5" customHeight="1">
      <c r="G406" s="62"/>
      <c r="H406" s="14"/>
      <c r="I406" s="14"/>
      <c r="J406" s="14"/>
      <c r="K406" s="24"/>
      <c r="L406" s="24"/>
      <c r="M406" s="24"/>
      <c r="N406" s="24"/>
      <c r="O406" s="24"/>
      <c r="P406" s="24"/>
      <c r="Q406" s="24"/>
      <c r="R406" s="24"/>
    </row>
    <row r="407" ht="16.5" customHeight="1">
      <c r="G407" s="62"/>
      <c r="H407" s="14"/>
      <c r="I407" s="14"/>
      <c r="J407" s="14"/>
      <c r="K407" s="24"/>
      <c r="L407" s="24"/>
      <c r="M407" s="24"/>
      <c r="N407" s="24"/>
      <c r="O407" s="24"/>
      <c r="P407" s="24"/>
      <c r="Q407" s="24"/>
      <c r="R407" s="24"/>
    </row>
    <row r="408" ht="16.5" customHeight="1">
      <c r="G408" s="62"/>
      <c r="H408" s="14"/>
      <c r="I408" s="14"/>
      <c r="J408" s="14"/>
      <c r="K408" s="24"/>
      <c r="L408" s="24"/>
      <c r="M408" s="24"/>
      <c r="N408" s="24"/>
      <c r="O408" s="24"/>
      <c r="P408" s="24"/>
      <c r="Q408" s="24"/>
      <c r="R408" s="24"/>
    </row>
    <row r="409" ht="16.5" customHeight="1">
      <c r="G409" s="62"/>
      <c r="H409" s="14"/>
      <c r="I409" s="14"/>
      <c r="J409" s="14"/>
      <c r="K409" s="24"/>
      <c r="L409" s="24"/>
      <c r="M409" s="24"/>
      <c r="N409" s="24"/>
      <c r="O409" s="24"/>
      <c r="P409" s="24"/>
      <c r="Q409" s="24"/>
      <c r="R409" s="24"/>
    </row>
    <row r="410" ht="16.5" customHeight="1">
      <c r="G410" s="62"/>
      <c r="H410" s="14"/>
      <c r="I410" s="14"/>
      <c r="J410" s="14"/>
      <c r="K410" s="24"/>
      <c r="L410" s="24"/>
      <c r="M410" s="24"/>
      <c r="N410" s="24"/>
      <c r="O410" s="24"/>
      <c r="P410" s="24"/>
      <c r="Q410" s="24"/>
      <c r="R410" s="24"/>
    </row>
    <row r="411" ht="16.5" customHeight="1">
      <c r="G411" s="62"/>
      <c r="H411" s="14"/>
      <c r="I411" s="14"/>
      <c r="J411" s="14"/>
      <c r="K411" s="24"/>
      <c r="L411" s="24"/>
      <c r="M411" s="24"/>
      <c r="N411" s="24"/>
      <c r="O411" s="24"/>
      <c r="P411" s="24"/>
      <c r="Q411" s="24"/>
      <c r="R411" s="24"/>
    </row>
    <row r="412" ht="16.5" customHeight="1">
      <c r="G412" s="62"/>
      <c r="H412" s="14"/>
      <c r="I412" s="14"/>
      <c r="J412" s="14"/>
      <c r="K412" s="24"/>
      <c r="L412" s="24"/>
      <c r="M412" s="24"/>
      <c r="N412" s="24"/>
      <c r="O412" s="24"/>
      <c r="P412" s="24"/>
      <c r="Q412" s="24"/>
      <c r="R412" s="24"/>
    </row>
    <row r="413" ht="16.5" customHeight="1">
      <c r="G413" s="62"/>
      <c r="H413" s="14"/>
      <c r="I413" s="14"/>
      <c r="J413" s="14"/>
      <c r="K413" s="24"/>
      <c r="L413" s="24"/>
      <c r="M413" s="24"/>
      <c r="N413" s="24"/>
      <c r="O413" s="24"/>
      <c r="P413" s="24"/>
      <c r="Q413" s="24"/>
      <c r="R413" s="24"/>
    </row>
    <row r="414" ht="16.5" customHeight="1">
      <c r="G414" s="62"/>
      <c r="H414" s="14"/>
      <c r="I414" s="14"/>
      <c r="J414" s="14"/>
      <c r="K414" s="24"/>
      <c r="L414" s="24"/>
      <c r="M414" s="24"/>
      <c r="N414" s="24"/>
      <c r="O414" s="24"/>
      <c r="P414" s="24"/>
      <c r="Q414" s="24"/>
      <c r="R414" s="24"/>
    </row>
    <row r="415" ht="16.5" customHeight="1">
      <c r="G415" s="62"/>
      <c r="H415" s="14"/>
      <c r="I415" s="14"/>
      <c r="J415" s="14"/>
      <c r="K415" s="24"/>
      <c r="L415" s="24"/>
      <c r="M415" s="24"/>
      <c r="N415" s="24"/>
      <c r="O415" s="24"/>
      <c r="P415" s="24"/>
      <c r="Q415" s="24"/>
      <c r="R415" s="24"/>
    </row>
    <row r="416" ht="16.5" customHeight="1">
      <c r="G416" s="62"/>
      <c r="H416" s="14"/>
      <c r="I416" s="14"/>
      <c r="J416" s="14"/>
      <c r="K416" s="24"/>
      <c r="L416" s="24"/>
      <c r="M416" s="24"/>
      <c r="N416" s="24"/>
      <c r="O416" s="24"/>
      <c r="P416" s="24"/>
      <c r="Q416" s="24"/>
      <c r="R416" s="24"/>
    </row>
    <row r="417" ht="16.5" customHeight="1">
      <c r="G417" s="62"/>
      <c r="H417" s="14"/>
      <c r="I417" s="14"/>
      <c r="J417" s="14"/>
      <c r="K417" s="24"/>
      <c r="L417" s="24"/>
      <c r="M417" s="24"/>
      <c r="N417" s="24"/>
      <c r="O417" s="24"/>
      <c r="P417" s="24"/>
      <c r="Q417" s="24"/>
      <c r="R417" s="24"/>
    </row>
    <row r="418" ht="16.5" customHeight="1">
      <c r="G418" s="62"/>
      <c r="H418" s="14"/>
      <c r="I418" s="14"/>
      <c r="J418" s="14"/>
      <c r="K418" s="24"/>
      <c r="L418" s="24"/>
      <c r="M418" s="24"/>
      <c r="N418" s="24"/>
      <c r="O418" s="24"/>
      <c r="P418" s="24"/>
      <c r="Q418" s="24"/>
      <c r="R418" s="24"/>
    </row>
    <row r="419" ht="16.5" customHeight="1">
      <c r="G419" s="62"/>
      <c r="H419" s="14"/>
      <c r="I419" s="14"/>
      <c r="J419" s="14"/>
      <c r="K419" s="24"/>
      <c r="L419" s="24"/>
      <c r="M419" s="24"/>
      <c r="N419" s="24"/>
      <c r="O419" s="24"/>
      <c r="P419" s="24"/>
      <c r="Q419" s="24"/>
      <c r="R419" s="24"/>
    </row>
    <row r="420" ht="16.5" customHeight="1">
      <c r="G420" s="62"/>
      <c r="H420" s="14"/>
      <c r="I420" s="14"/>
      <c r="J420" s="14"/>
      <c r="K420" s="24"/>
      <c r="L420" s="24"/>
      <c r="M420" s="24"/>
      <c r="N420" s="24"/>
      <c r="O420" s="24"/>
      <c r="P420" s="24"/>
      <c r="Q420" s="24"/>
      <c r="R420" s="24"/>
    </row>
    <row r="421" ht="16.5" customHeight="1">
      <c r="G421" s="62"/>
      <c r="H421" s="14"/>
      <c r="I421" s="14"/>
      <c r="J421" s="14"/>
      <c r="K421" s="24"/>
      <c r="L421" s="24"/>
      <c r="M421" s="24"/>
      <c r="N421" s="24"/>
      <c r="O421" s="24"/>
      <c r="P421" s="24"/>
      <c r="Q421" s="24"/>
      <c r="R421" s="24"/>
    </row>
    <row r="422" ht="16.5" customHeight="1">
      <c r="G422" s="62"/>
      <c r="H422" s="14"/>
      <c r="I422" s="14"/>
      <c r="J422" s="14"/>
      <c r="K422" s="24"/>
      <c r="L422" s="24"/>
      <c r="M422" s="24"/>
      <c r="N422" s="24"/>
      <c r="O422" s="24"/>
      <c r="P422" s="24"/>
      <c r="Q422" s="24"/>
      <c r="R422" s="24"/>
    </row>
    <row r="423" ht="16.5" customHeight="1">
      <c r="G423" s="62"/>
      <c r="H423" s="14"/>
      <c r="I423" s="14"/>
      <c r="J423" s="14"/>
      <c r="K423" s="24"/>
      <c r="L423" s="24"/>
      <c r="M423" s="24"/>
      <c r="N423" s="24"/>
      <c r="O423" s="24"/>
      <c r="P423" s="24"/>
      <c r="Q423" s="24"/>
      <c r="R423" s="24"/>
    </row>
    <row r="424" ht="16.5" customHeight="1">
      <c r="G424" s="62"/>
      <c r="H424" s="14"/>
      <c r="I424" s="14"/>
      <c r="J424" s="14"/>
      <c r="K424" s="24"/>
      <c r="L424" s="24"/>
      <c r="M424" s="24"/>
      <c r="N424" s="24"/>
      <c r="O424" s="24"/>
      <c r="P424" s="24"/>
      <c r="Q424" s="24"/>
      <c r="R424" s="24"/>
    </row>
    <row r="425" ht="16.5" customHeight="1">
      <c r="G425" s="62"/>
      <c r="H425" s="14"/>
      <c r="I425" s="14"/>
      <c r="J425" s="14"/>
      <c r="K425" s="24"/>
      <c r="L425" s="24"/>
      <c r="M425" s="24"/>
      <c r="N425" s="24"/>
      <c r="O425" s="24"/>
      <c r="P425" s="24"/>
      <c r="Q425" s="24"/>
      <c r="R425" s="24"/>
    </row>
    <row r="426" ht="16.5" customHeight="1">
      <c r="G426" s="62"/>
      <c r="H426" s="14"/>
      <c r="I426" s="14"/>
      <c r="J426" s="14"/>
      <c r="K426" s="24"/>
      <c r="L426" s="24"/>
      <c r="M426" s="24"/>
      <c r="N426" s="24"/>
      <c r="O426" s="24"/>
      <c r="P426" s="24"/>
      <c r="Q426" s="24"/>
      <c r="R426" s="24"/>
    </row>
    <row r="427" ht="16.5" customHeight="1">
      <c r="G427" s="62"/>
      <c r="H427" s="14"/>
      <c r="I427" s="14"/>
      <c r="J427" s="14"/>
      <c r="K427" s="24"/>
      <c r="L427" s="24"/>
      <c r="M427" s="24"/>
      <c r="N427" s="24"/>
      <c r="O427" s="24"/>
      <c r="P427" s="24"/>
      <c r="Q427" s="24"/>
      <c r="R427" s="24"/>
    </row>
    <row r="428" ht="16.5" customHeight="1">
      <c r="G428" s="62"/>
      <c r="H428" s="14"/>
      <c r="I428" s="14"/>
      <c r="J428" s="14"/>
      <c r="K428" s="24"/>
      <c r="L428" s="24"/>
      <c r="M428" s="24"/>
      <c r="N428" s="24"/>
      <c r="O428" s="24"/>
      <c r="P428" s="24"/>
      <c r="Q428" s="24"/>
      <c r="R428" s="24"/>
    </row>
    <row r="429" ht="16.5" customHeight="1">
      <c r="G429" s="62"/>
      <c r="H429" s="14"/>
      <c r="I429" s="14"/>
      <c r="J429" s="14"/>
      <c r="K429" s="24"/>
      <c r="L429" s="24"/>
      <c r="M429" s="24"/>
      <c r="N429" s="24"/>
      <c r="O429" s="24"/>
      <c r="P429" s="24"/>
      <c r="Q429" s="24"/>
      <c r="R429" s="24"/>
    </row>
    <row r="430" ht="16.5" customHeight="1">
      <c r="G430" s="62"/>
      <c r="H430" s="14"/>
      <c r="I430" s="14"/>
      <c r="J430" s="14"/>
      <c r="K430" s="24"/>
      <c r="L430" s="24"/>
      <c r="M430" s="24"/>
      <c r="N430" s="24"/>
      <c r="O430" s="24"/>
      <c r="P430" s="24"/>
      <c r="Q430" s="24"/>
      <c r="R430" s="24"/>
    </row>
    <row r="431" ht="16.5" customHeight="1">
      <c r="G431" s="62"/>
      <c r="H431" s="14"/>
      <c r="I431" s="14"/>
      <c r="J431" s="14"/>
      <c r="K431" s="24"/>
      <c r="L431" s="24"/>
      <c r="M431" s="24"/>
      <c r="N431" s="24"/>
      <c r="O431" s="24"/>
      <c r="P431" s="24"/>
      <c r="Q431" s="24"/>
      <c r="R431" s="24"/>
    </row>
    <row r="432" ht="16.5" customHeight="1">
      <c r="G432" s="62"/>
      <c r="H432" s="14"/>
      <c r="I432" s="14"/>
      <c r="J432" s="14"/>
      <c r="K432" s="24"/>
      <c r="L432" s="24"/>
      <c r="M432" s="24"/>
      <c r="N432" s="24"/>
      <c r="O432" s="24"/>
      <c r="P432" s="24"/>
      <c r="Q432" s="24"/>
      <c r="R432" s="24"/>
    </row>
    <row r="433" ht="16.5" customHeight="1">
      <c r="G433" s="62"/>
      <c r="H433" s="14"/>
      <c r="I433" s="14"/>
      <c r="J433" s="14"/>
      <c r="K433" s="24"/>
      <c r="L433" s="24"/>
      <c r="M433" s="24"/>
      <c r="N433" s="24"/>
      <c r="O433" s="24"/>
      <c r="P433" s="24"/>
      <c r="Q433" s="24"/>
      <c r="R433" s="24"/>
    </row>
    <row r="434" ht="16.5" customHeight="1">
      <c r="G434" s="62"/>
      <c r="H434" s="14"/>
      <c r="I434" s="14"/>
      <c r="J434" s="14"/>
      <c r="K434" s="24"/>
      <c r="L434" s="24"/>
      <c r="M434" s="24"/>
      <c r="N434" s="24"/>
      <c r="O434" s="24"/>
      <c r="P434" s="24"/>
      <c r="Q434" s="24"/>
      <c r="R434" s="24"/>
    </row>
    <row r="435" ht="16.5" customHeight="1">
      <c r="G435" s="62"/>
      <c r="H435" s="14"/>
      <c r="I435" s="14"/>
      <c r="J435" s="14"/>
      <c r="K435" s="24"/>
      <c r="L435" s="24"/>
      <c r="M435" s="24"/>
      <c r="N435" s="24"/>
      <c r="O435" s="24"/>
      <c r="P435" s="24"/>
      <c r="Q435" s="24"/>
      <c r="R435" s="24"/>
    </row>
    <row r="436" ht="16.5" customHeight="1">
      <c r="G436" s="62"/>
      <c r="H436" s="14"/>
      <c r="I436" s="14"/>
      <c r="J436" s="14"/>
      <c r="K436" s="24"/>
      <c r="L436" s="24"/>
      <c r="M436" s="24"/>
      <c r="N436" s="24"/>
      <c r="O436" s="24"/>
      <c r="P436" s="24"/>
      <c r="Q436" s="24"/>
      <c r="R436" s="24"/>
    </row>
    <row r="437" ht="16.5" customHeight="1">
      <c r="G437" s="62"/>
      <c r="H437" s="14"/>
      <c r="I437" s="14"/>
      <c r="J437" s="14"/>
      <c r="K437" s="24"/>
      <c r="L437" s="24"/>
      <c r="M437" s="24"/>
      <c r="N437" s="24"/>
      <c r="O437" s="24"/>
      <c r="P437" s="24"/>
      <c r="Q437" s="24"/>
      <c r="R437" s="24"/>
    </row>
    <row r="438" ht="16.5" customHeight="1">
      <c r="G438" s="62"/>
      <c r="H438" s="14"/>
      <c r="I438" s="14"/>
      <c r="J438" s="14"/>
      <c r="K438" s="24"/>
      <c r="L438" s="24"/>
      <c r="M438" s="24"/>
      <c r="N438" s="24"/>
      <c r="O438" s="24"/>
      <c r="P438" s="24"/>
      <c r="Q438" s="24"/>
      <c r="R438" s="24"/>
    </row>
    <row r="439" ht="16.5" customHeight="1">
      <c r="G439" s="62"/>
      <c r="H439" s="14"/>
      <c r="I439" s="14"/>
      <c r="J439" s="14"/>
      <c r="K439" s="24"/>
      <c r="L439" s="24"/>
      <c r="M439" s="24"/>
      <c r="N439" s="24"/>
      <c r="O439" s="24"/>
      <c r="P439" s="24"/>
      <c r="Q439" s="24"/>
      <c r="R439" s="24"/>
    </row>
    <row r="440" ht="16.5" customHeight="1">
      <c r="G440" s="62"/>
      <c r="H440" s="14"/>
      <c r="I440" s="14"/>
      <c r="J440" s="14"/>
      <c r="K440" s="24"/>
      <c r="L440" s="24"/>
      <c r="M440" s="24"/>
      <c r="N440" s="24"/>
      <c r="O440" s="24"/>
      <c r="P440" s="24"/>
      <c r="Q440" s="24"/>
      <c r="R440" s="24"/>
    </row>
    <row r="441" ht="16.5" customHeight="1">
      <c r="G441" s="62"/>
      <c r="H441" s="14"/>
      <c r="I441" s="14"/>
      <c r="J441" s="14"/>
      <c r="K441" s="24"/>
      <c r="L441" s="24"/>
      <c r="M441" s="24"/>
      <c r="N441" s="24"/>
      <c r="O441" s="24"/>
      <c r="P441" s="24"/>
      <c r="Q441" s="24"/>
      <c r="R441" s="24"/>
    </row>
    <row r="442" ht="16.5" customHeight="1">
      <c r="G442" s="62"/>
      <c r="H442" s="14"/>
      <c r="I442" s="14"/>
      <c r="J442" s="14"/>
      <c r="K442" s="24"/>
      <c r="L442" s="24"/>
      <c r="M442" s="24"/>
      <c r="N442" s="24"/>
      <c r="O442" s="24"/>
      <c r="P442" s="24"/>
      <c r="Q442" s="24"/>
      <c r="R442" s="24"/>
    </row>
    <row r="443" ht="16.5" customHeight="1">
      <c r="G443" s="62"/>
      <c r="H443" s="14"/>
      <c r="I443" s="14"/>
      <c r="J443" s="14"/>
      <c r="K443" s="24"/>
      <c r="L443" s="24"/>
      <c r="M443" s="24"/>
      <c r="N443" s="24"/>
      <c r="O443" s="24"/>
      <c r="P443" s="24"/>
      <c r="Q443" s="24"/>
      <c r="R443" s="24"/>
    </row>
    <row r="444" ht="16.5" customHeight="1">
      <c r="G444" s="62"/>
      <c r="H444" s="14"/>
      <c r="I444" s="14"/>
      <c r="J444" s="14"/>
      <c r="K444" s="24"/>
      <c r="L444" s="24"/>
      <c r="M444" s="24"/>
      <c r="N444" s="24"/>
      <c r="O444" s="24"/>
      <c r="P444" s="24"/>
      <c r="Q444" s="24"/>
      <c r="R444" s="24"/>
    </row>
    <row r="445" ht="16.5" customHeight="1">
      <c r="G445" s="62"/>
      <c r="H445" s="14"/>
      <c r="I445" s="14"/>
      <c r="J445" s="14"/>
      <c r="K445" s="24"/>
      <c r="L445" s="24"/>
      <c r="M445" s="24"/>
      <c r="N445" s="24"/>
      <c r="O445" s="24"/>
      <c r="P445" s="24"/>
      <c r="Q445" s="24"/>
      <c r="R445" s="24"/>
    </row>
    <row r="446" ht="16.5" customHeight="1">
      <c r="G446" s="62"/>
      <c r="H446" s="14"/>
      <c r="I446" s="14"/>
      <c r="J446" s="14"/>
      <c r="K446" s="24"/>
      <c r="L446" s="24"/>
      <c r="M446" s="24"/>
      <c r="N446" s="24"/>
      <c r="O446" s="24"/>
      <c r="P446" s="24"/>
      <c r="Q446" s="24"/>
      <c r="R446" s="24"/>
    </row>
    <row r="447" ht="16.5" customHeight="1">
      <c r="G447" s="62"/>
      <c r="H447" s="14"/>
      <c r="I447" s="14"/>
      <c r="J447" s="14"/>
      <c r="K447" s="24"/>
      <c r="L447" s="24"/>
      <c r="M447" s="24"/>
      <c r="N447" s="24"/>
      <c r="O447" s="24"/>
      <c r="P447" s="24"/>
      <c r="Q447" s="24"/>
      <c r="R447" s="24"/>
    </row>
    <row r="448" ht="16.5" customHeight="1">
      <c r="G448" s="62"/>
      <c r="H448" s="14"/>
      <c r="I448" s="14"/>
      <c r="J448" s="14"/>
      <c r="K448" s="24"/>
      <c r="L448" s="24"/>
      <c r="M448" s="24"/>
      <c r="N448" s="24"/>
      <c r="O448" s="24"/>
      <c r="P448" s="24"/>
      <c r="Q448" s="24"/>
      <c r="R448" s="24"/>
    </row>
    <row r="449" ht="16.5" customHeight="1">
      <c r="G449" s="62"/>
      <c r="H449" s="14"/>
      <c r="I449" s="14"/>
      <c r="J449" s="14"/>
      <c r="K449" s="24"/>
      <c r="L449" s="24"/>
      <c r="M449" s="24"/>
      <c r="N449" s="24"/>
      <c r="O449" s="24"/>
      <c r="P449" s="24"/>
      <c r="Q449" s="24"/>
      <c r="R449" s="24"/>
    </row>
    <row r="450" ht="16.5" customHeight="1">
      <c r="G450" s="62"/>
      <c r="H450" s="14"/>
      <c r="I450" s="14"/>
      <c r="J450" s="14"/>
      <c r="K450" s="24"/>
      <c r="L450" s="24"/>
      <c r="M450" s="24"/>
      <c r="N450" s="24"/>
      <c r="O450" s="24"/>
      <c r="P450" s="24"/>
      <c r="Q450" s="24"/>
      <c r="R450" s="24"/>
    </row>
    <row r="451" ht="16.5" customHeight="1">
      <c r="G451" s="62"/>
      <c r="H451" s="14"/>
      <c r="I451" s="14"/>
      <c r="J451" s="14"/>
      <c r="K451" s="24"/>
      <c r="L451" s="24"/>
      <c r="M451" s="24"/>
      <c r="N451" s="24"/>
      <c r="O451" s="24"/>
      <c r="P451" s="24"/>
      <c r="Q451" s="24"/>
      <c r="R451" s="24"/>
    </row>
    <row r="452" ht="16.5" customHeight="1">
      <c r="G452" s="62"/>
      <c r="H452" s="14"/>
      <c r="I452" s="14"/>
      <c r="J452" s="14"/>
      <c r="K452" s="24"/>
      <c r="L452" s="24"/>
      <c r="M452" s="24"/>
      <c r="N452" s="24"/>
      <c r="O452" s="24"/>
      <c r="P452" s="24"/>
      <c r="Q452" s="24"/>
      <c r="R452" s="24"/>
    </row>
    <row r="453" ht="16.5" customHeight="1">
      <c r="G453" s="62"/>
      <c r="H453" s="14"/>
      <c r="I453" s="14"/>
      <c r="J453" s="14"/>
      <c r="K453" s="24"/>
      <c r="L453" s="24"/>
      <c r="M453" s="24"/>
      <c r="N453" s="24"/>
      <c r="O453" s="24"/>
      <c r="P453" s="24"/>
      <c r="Q453" s="24"/>
      <c r="R453" s="24"/>
    </row>
    <row r="454" ht="16.5" customHeight="1">
      <c r="G454" s="62"/>
      <c r="H454" s="14"/>
      <c r="I454" s="14"/>
      <c r="J454" s="14"/>
      <c r="K454" s="24"/>
      <c r="L454" s="24"/>
      <c r="M454" s="24"/>
      <c r="N454" s="24"/>
      <c r="O454" s="24"/>
      <c r="P454" s="24"/>
      <c r="Q454" s="24"/>
      <c r="R454" s="24"/>
    </row>
    <row r="455" ht="16.5" customHeight="1">
      <c r="G455" s="62"/>
      <c r="H455" s="14"/>
      <c r="I455" s="14"/>
      <c r="J455" s="14"/>
      <c r="K455" s="24"/>
      <c r="L455" s="24"/>
      <c r="M455" s="24"/>
      <c r="N455" s="24"/>
      <c r="O455" s="24"/>
      <c r="P455" s="24"/>
      <c r="Q455" s="24"/>
      <c r="R455" s="24"/>
    </row>
    <row r="456" ht="16.5" customHeight="1">
      <c r="G456" s="62"/>
      <c r="H456" s="14"/>
      <c r="I456" s="14"/>
      <c r="J456" s="14"/>
      <c r="K456" s="24"/>
      <c r="L456" s="24"/>
      <c r="M456" s="24"/>
      <c r="N456" s="24"/>
      <c r="O456" s="24"/>
      <c r="P456" s="24"/>
      <c r="Q456" s="24"/>
      <c r="R456" s="24"/>
    </row>
    <row r="457" ht="16.5" customHeight="1">
      <c r="G457" s="62"/>
      <c r="H457" s="14"/>
      <c r="I457" s="14"/>
      <c r="J457" s="14"/>
      <c r="K457" s="24"/>
      <c r="L457" s="24"/>
      <c r="M457" s="24"/>
      <c r="N457" s="24"/>
      <c r="O457" s="24"/>
      <c r="P457" s="24"/>
      <c r="Q457" s="24"/>
      <c r="R457" s="24"/>
    </row>
    <row r="458" ht="16.5" customHeight="1">
      <c r="G458" s="62"/>
      <c r="H458" s="14"/>
      <c r="I458" s="14"/>
      <c r="J458" s="14"/>
      <c r="K458" s="24"/>
      <c r="L458" s="24"/>
      <c r="M458" s="24"/>
      <c r="N458" s="24"/>
      <c r="O458" s="24"/>
      <c r="P458" s="24"/>
      <c r="Q458" s="24"/>
      <c r="R458" s="24"/>
    </row>
    <row r="459" ht="16.5" customHeight="1">
      <c r="G459" s="62"/>
      <c r="H459" s="14"/>
      <c r="I459" s="14"/>
      <c r="J459" s="14"/>
      <c r="K459" s="24"/>
      <c r="L459" s="24"/>
      <c r="M459" s="24"/>
      <c r="N459" s="24"/>
      <c r="O459" s="24"/>
      <c r="P459" s="24"/>
      <c r="Q459" s="24"/>
      <c r="R459" s="24"/>
    </row>
    <row r="460" ht="16.5" customHeight="1">
      <c r="G460" s="62"/>
      <c r="H460" s="14"/>
      <c r="I460" s="14"/>
      <c r="J460" s="14"/>
      <c r="K460" s="24"/>
      <c r="L460" s="24"/>
      <c r="M460" s="24"/>
      <c r="N460" s="24"/>
      <c r="O460" s="24"/>
      <c r="P460" s="24"/>
      <c r="Q460" s="24"/>
      <c r="R460" s="24"/>
    </row>
    <row r="461" ht="16.5" customHeight="1">
      <c r="G461" s="62"/>
      <c r="H461" s="14"/>
      <c r="I461" s="14"/>
      <c r="J461" s="14"/>
      <c r="K461" s="24"/>
      <c r="L461" s="24"/>
      <c r="M461" s="24"/>
      <c r="N461" s="24"/>
      <c r="O461" s="24"/>
      <c r="P461" s="24"/>
      <c r="Q461" s="24"/>
      <c r="R461" s="24"/>
    </row>
    <row r="462" ht="16.5" customHeight="1">
      <c r="G462" s="62"/>
      <c r="H462" s="14"/>
      <c r="I462" s="14"/>
      <c r="J462" s="14"/>
      <c r="K462" s="24"/>
      <c r="L462" s="24"/>
      <c r="M462" s="24"/>
      <c r="N462" s="24"/>
      <c r="O462" s="24"/>
      <c r="P462" s="24"/>
      <c r="Q462" s="24"/>
      <c r="R462" s="24"/>
    </row>
    <row r="463" ht="16.5" customHeight="1">
      <c r="G463" s="62"/>
      <c r="H463" s="14"/>
      <c r="I463" s="14"/>
      <c r="J463" s="14"/>
      <c r="K463" s="24"/>
      <c r="L463" s="24"/>
      <c r="M463" s="24"/>
      <c r="N463" s="24"/>
      <c r="O463" s="24"/>
      <c r="P463" s="24"/>
      <c r="Q463" s="24"/>
      <c r="R463" s="24"/>
    </row>
    <row r="464" ht="16.5" customHeight="1">
      <c r="G464" s="62"/>
      <c r="H464" s="14"/>
      <c r="I464" s="14"/>
      <c r="J464" s="14"/>
      <c r="K464" s="24"/>
      <c r="L464" s="24"/>
      <c r="M464" s="24"/>
      <c r="N464" s="24"/>
      <c r="O464" s="24"/>
      <c r="P464" s="24"/>
      <c r="Q464" s="24"/>
      <c r="R464" s="24"/>
    </row>
    <row r="465" ht="16.5" customHeight="1">
      <c r="G465" s="62"/>
      <c r="H465" s="14"/>
      <c r="I465" s="14"/>
      <c r="J465" s="14"/>
      <c r="K465" s="24"/>
      <c r="L465" s="24"/>
      <c r="M465" s="24"/>
      <c r="N465" s="24"/>
      <c r="O465" s="24"/>
      <c r="P465" s="24"/>
      <c r="Q465" s="24"/>
      <c r="R465" s="24"/>
    </row>
    <row r="466" ht="16.5" customHeight="1">
      <c r="G466" s="62"/>
      <c r="H466" s="14"/>
      <c r="I466" s="14"/>
      <c r="J466" s="14"/>
      <c r="K466" s="24"/>
      <c r="L466" s="24"/>
      <c r="M466" s="24"/>
      <c r="N466" s="24"/>
      <c r="O466" s="24"/>
      <c r="P466" s="24"/>
      <c r="Q466" s="24"/>
      <c r="R466" s="24"/>
    </row>
    <row r="467" ht="16.5" customHeight="1">
      <c r="G467" s="62"/>
      <c r="H467" s="14"/>
      <c r="I467" s="14"/>
      <c r="J467" s="14"/>
      <c r="K467" s="24"/>
      <c r="L467" s="24"/>
      <c r="M467" s="24"/>
      <c r="N467" s="24"/>
      <c r="O467" s="24"/>
      <c r="P467" s="24"/>
      <c r="Q467" s="24"/>
      <c r="R467" s="24"/>
    </row>
    <row r="468" ht="16.5" customHeight="1">
      <c r="G468" s="62"/>
      <c r="H468" s="14"/>
      <c r="I468" s="14"/>
      <c r="J468" s="14"/>
      <c r="K468" s="24"/>
      <c r="L468" s="24"/>
      <c r="M468" s="24"/>
      <c r="N468" s="24"/>
      <c r="O468" s="24"/>
      <c r="P468" s="24"/>
      <c r="Q468" s="24"/>
      <c r="R468" s="24"/>
    </row>
    <row r="469" ht="16.5" customHeight="1">
      <c r="G469" s="62"/>
      <c r="H469" s="14"/>
      <c r="I469" s="14"/>
      <c r="J469" s="14"/>
      <c r="K469" s="24"/>
      <c r="L469" s="24"/>
      <c r="M469" s="24"/>
      <c r="N469" s="24"/>
      <c r="O469" s="24"/>
      <c r="P469" s="24"/>
      <c r="Q469" s="24"/>
      <c r="R469" s="24"/>
    </row>
    <row r="470" ht="16.5" customHeight="1">
      <c r="G470" s="62"/>
      <c r="H470" s="14"/>
      <c r="I470" s="14"/>
      <c r="J470" s="14"/>
      <c r="K470" s="24"/>
      <c r="L470" s="24"/>
      <c r="M470" s="24"/>
      <c r="N470" s="24"/>
      <c r="O470" s="24"/>
      <c r="P470" s="24"/>
      <c r="Q470" s="24"/>
      <c r="R470" s="24"/>
    </row>
    <row r="471" ht="16.5" customHeight="1">
      <c r="G471" s="62"/>
      <c r="H471" s="14"/>
      <c r="I471" s="14"/>
      <c r="J471" s="14"/>
      <c r="K471" s="24"/>
      <c r="L471" s="24"/>
      <c r="M471" s="24"/>
      <c r="N471" s="24"/>
      <c r="O471" s="24"/>
      <c r="P471" s="24"/>
      <c r="Q471" s="24"/>
      <c r="R471" s="24"/>
    </row>
    <row r="472" ht="16.5" customHeight="1">
      <c r="G472" s="62"/>
      <c r="H472" s="14"/>
      <c r="I472" s="14"/>
      <c r="J472" s="14"/>
      <c r="K472" s="24"/>
      <c r="L472" s="24"/>
      <c r="M472" s="24"/>
      <c r="N472" s="24"/>
      <c r="O472" s="24"/>
      <c r="P472" s="24"/>
      <c r="Q472" s="24"/>
      <c r="R472" s="24"/>
    </row>
    <row r="473" ht="16.5" customHeight="1">
      <c r="G473" s="62"/>
      <c r="H473" s="14"/>
      <c r="I473" s="14"/>
      <c r="J473" s="14"/>
      <c r="K473" s="24"/>
      <c r="L473" s="24"/>
      <c r="M473" s="24"/>
      <c r="N473" s="24"/>
      <c r="O473" s="24"/>
      <c r="P473" s="24"/>
      <c r="Q473" s="24"/>
      <c r="R473" s="24"/>
    </row>
    <row r="474" ht="16.5" customHeight="1">
      <c r="G474" s="62"/>
      <c r="H474" s="14"/>
      <c r="I474" s="14"/>
      <c r="J474" s="14"/>
      <c r="K474" s="24"/>
      <c r="L474" s="24"/>
      <c r="M474" s="24"/>
      <c r="N474" s="24"/>
      <c r="O474" s="24"/>
      <c r="P474" s="24"/>
      <c r="Q474" s="24"/>
      <c r="R474" s="24"/>
    </row>
    <row r="475" ht="16.5" customHeight="1">
      <c r="G475" s="62"/>
      <c r="H475" s="14"/>
      <c r="I475" s="14"/>
      <c r="J475" s="14"/>
      <c r="K475" s="24"/>
      <c r="L475" s="24"/>
      <c r="M475" s="24"/>
      <c r="N475" s="24"/>
      <c r="O475" s="24"/>
      <c r="P475" s="24"/>
      <c r="Q475" s="24"/>
      <c r="R475" s="24"/>
    </row>
    <row r="476" ht="16.5" customHeight="1">
      <c r="G476" s="62"/>
      <c r="H476" s="14"/>
      <c r="I476" s="14"/>
      <c r="J476" s="14"/>
      <c r="K476" s="24"/>
      <c r="L476" s="24"/>
      <c r="M476" s="24"/>
      <c r="N476" s="24"/>
      <c r="O476" s="24"/>
      <c r="P476" s="24"/>
      <c r="Q476" s="24"/>
      <c r="R476" s="24"/>
    </row>
    <row r="477" ht="16.5" customHeight="1">
      <c r="G477" s="62"/>
      <c r="H477" s="14"/>
      <c r="I477" s="14"/>
      <c r="J477" s="14"/>
      <c r="K477" s="24"/>
      <c r="L477" s="24"/>
      <c r="M477" s="24"/>
      <c r="N477" s="24"/>
      <c r="O477" s="24"/>
      <c r="P477" s="24"/>
      <c r="Q477" s="24"/>
      <c r="R477" s="24"/>
    </row>
    <row r="478" ht="16.5" customHeight="1">
      <c r="G478" s="62"/>
      <c r="H478" s="14"/>
      <c r="I478" s="14"/>
      <c r="J478" s="14"/>
      <c r="K478" s="24"/>
      <c r="L478" s="24"/>
      <c r="M478" s="24"/>
      <c r="N478" s="24"/>
      <c r="O478" s="24"/>
      <c r="P478" s="24"/>
      <c r="Q478" s="24"/>
      <c r="R478" s="24"/>
    </row>
    <row r="479" ht="16.5" customHeight="1">
      <c r="G479" s="62"/>
      <c r="H479" s="14"/>
      <c r="I479" s="14"/>
      <c r="J479" s="14"/>
      <c r="K479" s="24"/>
      <c r="L479" s="24"/>
      <c r="M479" s="24"/>
      <c r="N479" s="24"/>
      <c r="O479" s="24"/>
      <c r="P479" s="24"/>
      <c r="Q479" s="24"/>
      <c r="R479" s="24"/>
    </row>
    <row r="480" ht="16.5" customHeight="1">
      <c r="G480" s="62"/>
      <c r="H480" s="14"/>
      <c r="I480" s="14"/>
      <c r="J480" s="14"/>
      <c r="K480" s="24"/>
      <c r="L480" s="24"/>
      <c r="M480" s="24"/>
      <c r="N480" s="24"/>
      <c r="O480" s="24"/>
      <c r="P480" s="24"/>
      <c r="Q480" s="24"/>
      <c r="R480" s="24"/>
    </row>
    <row r="481" ht="16.5" customHeight="1">
      <c r="G481" s="62"/>
      <c r="H481" s="14"/>
      <c r="I481" s="14"/>
      <c r="J481" s="14"/>
      <c r="K481" s="24"/>
      <c r="L481" s="24"/>
      <c r="M481" s="24"/>
      <c r="N481" s="24"/>
      <c r="O481" s="24"/>
      <c r="P481" s="24"/>
      <c r="Q481" s="24"/>
      <c r="R481" s="24"/>
    </row>
    <row r="482" ht="16.5" customHeight="1">
      <c r="G482" s="62"/>
      <c r="H482" s="14"/>
      <c r="I482" s="14"/>
      <c r="J482" s="14"/>
      <c r="K482" s="24"/>
      <c r="L482" s="24"/>
      <c r="M482" s="24"/>
      <c r="N482" s="24"/>
      <c r="O482" s="24"/>
      <c r="P482" s="24"/>
      <c r="Q482" s="24"/>
      <c r="R482" s="24"/>
    </row>
    <row r="483" ht="16.5" customHeight="1">
      <c r="G483" s="62"/>
      <c r="H483" s="14"/>
      <c r="I483" s="14"/>
      <c r="J483" s="14"/>
      <c r="K483" s="24"/>
      <c r="L483" s="24"/>
      <c r="M483" s="24"/>
      <c r="N483" s="24"/>
      <c r="O483" s="24"/>
      <c r="P483" s="24"/>
      <c r="Q483" s="24"/>
      <c r="R483" s="24"/>
    </row>
    <row r="484" ht="16.5" customHeight="1">
      <c r="G484" s="62"/>
      <c r="H484" s="14"/>
      <c r="I484" s="14"/>
      <c r="J484" s="14"/>
      <c r="K484" s="24"/>
      <c r="L484" s="24"/>
      <c r="M484" s="24"/>
      <c r="N484" s="24"/>
      <c r="O484" s="24"/>
      <c r="P484" s="24"/>
      <c r="Q484" s="24"/>
      <c r="R484" s="24"/>
    </row>
    <row r="485" ht="16.5" customHeight="1">
      <c r="G485" s="62"/>
      <c r="H485" s="14"/>
      <c r="I485" s="14"/>
      <c r="J485" s="14"/>
      <c r="K485" s="24"/>
      <c r="L485" s="24"/>
      <c r="M485" s="24"/>
      <c r="N485" s="24"/>
      <c r="O485" s="24"/>
      <c r="P485" s="24"/>
      <c r="Q485" s="24"/>
      <c r="R485" s="24"/>
    </row>
    <row r="486" ht="16.5" customHeight="1">
      <c r="G486" s="62"/>
      <c r="H486" s="14"/>
      <c r="I486" s="14"/>
      <c r="J486" s="14"/>
      <c r="K486" s="24"/>
      <c r="L486" s="24"/>
      <c r="M486" s="24"/>
      <c r="N486" s="24"/>
      <c r="O486" s="24"/>
      <c r="P486" s="24"/>
      <c r="Q486" s="24"/>
      <c r="R486" s="24"/>
    </row>
    <row r="487" ht="16.5" customHeight="1">
      <c r="G487" s="62"/>
      <c r="H487" s="14"/>
      <c r="I487" s="14"/>
      <c r="J487" s="14"/>
      <c r="K487" s="24"/>
      <c r="L487" s="24"/>
      <c r="M487" s="24"/>
      <c r="N487" s="24"/>
      <c r="O487" s="24"/>
      <c r="P487" s="24"/>
      <c r="Q487" s="24"/>
      <c r="R487" s="24"/>
    </row>
    <row r="488" ht="16.5" customHeight="1">
      <c r="G488" s="62"/>
      <c r="H488" s="14"/>
      <c r="I488" s="14"/>
      <c r="J488" s="14"/>
      <c r="K488" s="24"/>
      <c r="L488" s="24"/>
      <c r="M488" s="24"/>
      <c r="N488" s="24"/>
      <c r="O488" s="24"/>
      <c r="P488" s="24"/>
      <c r="Q488" s="24"/>
      <c r="R488" s="24"/>
    </row>
    <row r="489" ht="16.5" customHeight="1">
      <c r="G489" s="62"/>
      <c r="H489" s="14"/>
      <c r="I489" s="14"/>
      <c r="J489" s="14"/>
      <c r="K489" s="24"/>
      <c r="L489" s="24"/>
      <c r="M489" s="24"/>
      <c r="N489" s="24"/>
      <c r="O489" s="24"/>
      <c r="P489" s="24"/>
      <c r="Q489" s="24"/>
      <c r="R489" s="24"/>
    </row>
    <row r="490" ht="16.5" customHeight="1">
      <c r="G490" s="62"/>
      <c r="H490" s="14"/>
      <c r="I490" s="14"/>
      <c r="J490" s="14"/>
      <c r="K490" s="24"/>
      <c r="L490" s="24"/>
      <c r="M490" s="24"/>
      <c r="N490" s="24"/>
      <c r="O490" s="24"/>
      <c r="P490" s="24"/>
      <c r="Q490" s="24"/>
      <c r="R490" s="24"/>
    </row>
    <row r="491" ht="16.5" customHeight="1">
      <c r="G491" s="62"/>
      <c r="H491" s="14"/>
      <c r="I491" s="14"/>
      <c r="J491" s="14"/>
      <c r="K491" s="24"/>
      <c r="L491" s="24"/>
      <c r="M491" s="24"/>
      <c r="N491" s="24"/>
      <c r="O491" s="24"/>
      <c r="P491" s="24"/>
      <c r="Q491" s="24"/>
      <c r="R491" s="24"/>
    </row>
    <row r="492" ht="16.5" customHeight="1">
      <c r="G492" s="62"/>
      <c r="H492" s="14"/>
      <c r="I492" s="14"/>
      <c r="J492" s="14"/>
      <c r="K492" s="24"/>
      <c r="L492" s="24"/>
      <c r="M492" s="24"/>
      <c r="N492" s="24"/>
      <c r="O492" s="24"/>
      <c r="P492" s="24"/>
      <c r="Q492" s="24"/>
      <c r="R492" s="24"/>
    </row>
    <row r="493" ht="16.5" customHeight="1">
      <c r="G493" s="62"/>
      <c r="H493" s="14"/>
      <c r="I493" s="14"/>
      <c r="J493" s="14"/>
      <c r="K493" s="24"/>
      <c r="L493" s="24"/>
      <c r="M493" s="24"/>
      <c r="N493" s="24"/>
      <c r="O493" s="24"/>
      <c r="P493" s="24"/>
      <c r="Q493" s="24"/>
      <c r="R493" s="24"/>
    </row>
    <row r="494" ht="16.5" customHeight="1">
      <c r="G494" s="62"/>
      <c r="H494" s="14"/>
      <c r="I494" s="14"/>
      <c r="J494" s="14"/>
      <c r="K494" s="24"/>
      <c r="L494" s="24"/>
      <c r="M494" s="24"/>
      <c r="N494" s="24"/>
      <c r="O494" s="24"/>
      <c r="P494" s="24"/>
      <c r="Q494" s="24"/>
      <c r="R494" s="24"/>
    </row>
    <row r="495" ht="16.5" customHeight="1">
      <c r="G495" s="62"/>
      <c r="H495" s="14"/>
      <c r="I495" s="14"/>
      <c r="J495" s="14"/>
      <c r="K495" s="24"/>
      <c r="L495" s="24"/>
      <c r="M495" s="24"/>
      <c r="N495" s="24"/>
      <c r="O495" s="24"/>
      <c r="P495" s="24"/>
      <c r="Q495" s="24"/>
      <c r="R495" s="24"/>
    </row>
    <row r="496" ht="16.5" customHeight="1">
      <c r="G496" s="62"/>
      <c r="H496" s="14"/>
      <c r="I496" s="14"/>
      <c r="J496" s="14"/>
      <c r="K496" s="24"/>
      <c r="L496" s="24"/>
      <c r="M496" s="24"/>
      <c r="N496" s="24"/>
      <c r="O496" s="24"/>
      <c r="P496" s="24"/>
      <c r="Q496" s="24"/>
      <c r="R496" s="24"/>
    </row>
    <row r="497" ht="16.5" customHeight="1">
      <c r="G497" s="62"/>
      <c r="H497" s="14"/>
      <c r="I497" s="14"/>
      <c r="J497" s="14"/>
      <c r="K497" s="24"/>
      <c r="L497" s="24"/>
      <c r="M497" s="24"/>
      <c r="N497" s="24"/>
      <c r="O497" s="24"/>
      <c r="P497" s="24"/>
      <c r="Q497" s="24"/>
      <c r="R497" s="24"/>
    </row>
    <row r="498" ht="16.5" customHeight="1">
      <c r="G498" s="62"/>
      <c r="H498" s="14"/>
      <c r="I498" s="14"/>
      <c r="J498" s="14"/>
      <c r="K498" s="24"/>
      <c r="L498" s="24"/>
      <c r="M498" s="24"/>
      <c r="N498" s="24"/>
      <c r="O498" s="24"/>
      <c r="P498" s="24"/>
      <c r="Q498" s="24"/>
      <c r="R498" s="24"/>
    </row>
    <row r="499" ht="16.5" customHeight="1">
      <c r="G499" s="62"/>
      <c r="H499" s="14"/>
      <c r="I499" s="14"/>
      <c r="J499" s="14"/>
      <c r="K499" s="24"/>
      <c r="L499" s="24"/>
      <c r="M499" s="24"/>
      <c r="N499" s="24"/>
      <c r="O499" s="24"/>
      <c r="P499" s="24"/>
      <c r="Q499" s="24"/>
      <c r="R499" s="24"/>
    </row>
    <row r="500" ht="16.5" customHeight="1">
      <c r="G500" s="62"/>
      <c r="H500" s="14"/>
      <c r="I500" s="14"/>
      <c r="J500" s="14"/>
      <c r="K500" s="24"/>
      <c r="L500" s="24"/>
      <c r="M500" s="24"/>
      <c r="N500" s="24"/>
      <c r="O500" s="24"/>
      <c r="P500" s="24"/>
      <c r="Q500" s="24"/>
      <c r="R500" s="24"/>
    </row>
    <row r="501" ht="16.5" customHeight="1">
      <c r="G501" s="62"/>
      <c r="H501" s="14"/>
      <c r="I501" s="14"/>
      <c r="J501" s="14"/>
      <c r="K501" s="24"/>
      <c r="L501" s="24"/>
      <c r="M501" s="24"/>
      <c r="N501" s="24"/>
      <c r="O501" s="24"/>
      <c r="P501" s="24"/>
      <c r="Q501" s="24"/>
      <c r="R501" s="24"/>
    </row>
    <row r="502" ht="16.5" customHeight="1">
      <c r="G502" s="62"/>
      <c r="H502" s="14"/>
      <c r="I502" s="14"/>
      <c r="J502" s="14"/>
      <c r="K502" s="24"/>
      <c r="L502" s="24"/>
      <c r="M502" s="24"/>
      <c r="N502" s="24"/>
      <c r="O502" s="24"/>
      <c r="P502" s="24"/>
      <c r="Q502" s="24"/>
      <c r="R502" s="24"/>
    </row>
    <row r="503" ht="16.5" customHeight="1">
      <c r="G503" s="62"/>
      <c r="H503" s="14"/>
      <c r="I503" s="14"/>
      <c r="J503" s="14"/>
      <c r="K503" s="24"/>
      <c r="L503" s="24"/>
      <c r="M503" s="24"/>
      <c r="N503" s="24"/>
      <c r="O503" s="24"/>
      <c r="P503" s="24"/>
      <c r="Q503" s="24"/>
      <c r="R503" s="24"/>
    </row>
    <row r="504" ht="16.5" customHeight="1">
      <c r="G504" s="62"/>
      <c r="H504" s="14"/>
      <c r="I504" s="14"/>
      <c r="J504" s="14"/>
      <c r="K504" s="24"/>
      <c r="L504" s="24"/>
      <c r="M504" s="24"/>
      <c r="N504" s="24"/>
      <c r="O504" s="24"/>
      <c r="P504" s="24"/>
      <c r="Q504" s="24"/>
      <c r="R504" s="24"/>
    </row>
    <row r="505" ht="16.5" customHeight="1">
      <c r="G505" s="62"/>
      <c r="H505" s="14"/>
      <c r="I505" s="14"/>
      <c r="J505" s="14"/>
      <c r="K505" s="24"/>
      <c r="L505" s="24"/>
      <c r="M505" s="24"/>
      <c r="N505" s="24"/>
      <c r="O505" s="24"/>
      <c r="P505" s="24"/>
      <c r="Q505" s="24"/>
      <c r="R505" s="24"/>
    </row>
    <row r="506" ht="16.5" customHeight="1">
      <c r="G506" s="62"/>
      <c r="H506" s="14"/>
      <c r="I506" s="14"/>
      <c r="J506" s="14"/>
      <c r="K506" s="24"/>
      <c r="L506" s="24"/>
      <c r="M506" s="24"/>
      <c r="N506" s="24"/>
      <c r="O506" s="24"/>
      <c r="P506" s="24"/>
      <c r="Q506" s="24"/>
      <c r="R506" s="24"/>
    </row>
    <row r="507" ht="16.5" customHeight="1">
      <c r="G507" s="62"/>
      <c r="H507" s="14"/>
      <c r="I507" s="14"/>
      <c r="J507" s="14"/>
      <c r="K507" s="24"/>
      <c r="L507" s="24"/>
      <c r="M507" s="24"/>
      <c r="N507" s="24"/>
      <c r="O507" s="24"/>
      <c r="P507" s="24"/>
      <c r="Q507" s="24"/>
      <c r="R507" s="24"/>
    </row>
    <row r="508" ht="16.5" customHeight="1">
      <c r="G508" s="62"/>
      <c r="H508" s="14"/>
      <c r="I508" s="14"/>
      <c r="J508" s="14"/>
      <c r="K508" s="24"/>
      <c r="L508" s="24"/>
      <c r="M508" s="24"/>
      <c r="N508" s="24"/>
      <c r="O508" s="24"/>
      <c r="P508" s="24"/>
      <c r="Q508" s="24"/>
      <c r="R508" s="24"/>
    </row>
    <row r="509" ht="16.5" customHeight="1">
      <c r="G509" s="62"/>
      <c r="H509" s="14"/>
      <c r="I509" s="14"/>
      <c r="J509" s="14"/>
      <c r="K509" s="24"/>
      <c r="L509" s="24"/>
      <c r="M509" s="24"/>
      <c r="N509" s="24"/>
      <c r="O509" s="24"/>
      <c r="P509" s="24"/>
      <c r="Q509" s="24"/>
      <c r="R509" s="24"/>
    </row>
    <row r="510" ht="16.5" customHeight="1">
      <c r="G510" s="62"/>
      <c r="H510" s="14"/>
      <c r="I510" s="14"/>
      <c r="J510" s="14"/>
      <c r="K510" s="24"/>
      <c r="L510" s="24"/>
      <c r="M510" s="24"/>
      <c r="N510" s="24"/>
      <c r="O510" s="24"/>
      <c r="P510" s="24"/>
      <c r="Q510" s="24"/>
      <c r="R510" s="24"/>
    </row>
    <row r="511" ht="16.5" customHeight="1">
      <c r="G511" s="62"/>
      <c r="H511" s="14"/>
      <c r="I511" s="14"/>
      <c r="J511" s="14"/>
      <c r="K511" s="24"/>
      <c r="L511" s="24"/>
      <c r="M511" s="24"/>
      <c r="N511" s="24"/>
      <c r="O511" s="24"/>
      <c r="P511" s="24"/>
      <c r="Q511" s="24"/>
      <c r="R511" s="24"/>
    </row>
    <row r="512" ht="16.5" customHeight="1">
      <c r="G512" s="62"/>
      <c r="H512" s="14"/>
      <c r="I512" s="14"/>
      <c r="J512" s="14"/>
      <c r="K512" s="24"/>
      <c r="L512" s="24"/>
      <c r="M512" s="24"/>
      <c r="N512" s="24"/>
      <c r="O512" s="24"/>
      <c r="P512" s="24"/>
      <c r="Q512" s="24"/>
      <c r="R512" s="24"/>
    </row>
    <row r="513" ht="16.5" customHeight="1">
      <c r="G513" s="62"/>
      <c r="H513" s="14"/>
      <c r="I513" s="14"/>
      <c r="J513" s="14"/>
      <c r="K513" s="24"/>
      <c r="L513" s="24"/>
      <c r="M513" s="24"/>
      <c r="N513" s="24"/>
      <c r="O513" s="24"/>
      <c r="P513" s="24"/>
      <c r="Q513" s="24"/>
      <c r="R513" s="24"/>
    </row>
    <row r="514" ht="16.5" customHeight="1">
      <c r="G514" s="62"/>
      <c r="H514" s="14"/>
      <c r="I514" s="14"/>
      <c r="J514" s="14"/>
      <c r="K514" s="24"/>
      <c r="L514" s="24"/>
      <c r="M514" s="24"/>
      <c r="N514" s="24"/>
      <c r="O514" s="24"/>
      <c r="P514" s="24"/>
      <c r="Q514" s="24"/>
      <c r="R514" s="24"/>
    </row>
    <row r="515" ht="16.5" customHeight="1">
      <c r="G515" s="62"/>
      <c r="H515" s="14"/>
      <c r="I515" s="14"/>
      <c r="J515" s="14"/>
      <c r="K515" s="24"/>
      <c r="L515" s="24"/>
      <c r="M515" s="24"/>
      <c r="N515" s="24"/>
      <c r="O515" s="24"/>
      <c r="P515" s="24"/>
      <c r="Q515" s="24"/>
      <c r="R515" s="24"/>
    </row>
    <row r="516" ht="16.5" customHeight="1">
      <c r="G516" s="62"/>
      <c r="H516" s="14"/>
      <c r="I516" s="14"/>
      <c r="J516" s="14"/>
      <c r="K516" s="24"/>
      <c r="L516" s="24"/>
      <c r="M516" s="24"/>
      <c r="N516" s="24"/>
      <c r="O516" s="24"/>
      <c r="P516" s="24"/>
      <c r="Q516" s="24"/>
      <c r="R516" s="24"/>
    </row>
    <row r="517" ht="16.5" customHeight="1">
      <c r="G517" s="62"/>
      <c r="H517" s="14"/>
      <c r="I517" s="14"/>
      <c r="J517" s="14"/>
      <c r="K517" s="24"/>
      <c r="L517" s="24"/>
      <c r="M517" s="24"/>
      <c r="N517" s="24"/>
      <c r="O517" s="24"/>
      <c r="P517" s="24"/>
      <c r="Q517" s="24"/>
      <c r="R517" s="24"/>
    </row>
    <row r="518" ht="16.5" customHeight="1">
      <c r="G518" s="62"/>
      <c r="H518" s="14"/>
      <c r="I518" s="14"/>
      <c r="J518" s="14"/>
      <c r="K518" s="24"/>
      <c r="L518" s="24"/>
      <c r="M518" s="24"/>
      <c r="N518" s="24"/>
      <c r="O518" s="24"/>
      <c r="P518" s="24"/>
      <c r="Q518" s="24"/>
      <c r="R518" s="24"/>
    </row>
    <row r="519" ht="16.5" customHeight="1">
      <c r="G519" s="62"/>
      <c r="H519" s="14"/>
      <c r="I519" s="14"/>
      <c r="J519" s="14"/>
      <c r="K519" s="24"/>
      <c r="L519" s="24"/>
      <c r="M519" s="24"/>
      <c r="N519" s="24"/>
      <c r="O519" s="24"/>
      <c r="P519" s="24"/>
      <c r="Q519" s="24"/>
      <c r="R519" s="24"/>
    </row>
    <row r="520" ht="16.5" customHeight="1">
      <c r="G520" s="62"/>
      <c r="H520" s="14"/>
      <c r="I520" s="14"/>
      <c r="J520" s="14"/>
      <c r="K520" s="24"/>
      <c r="L520" s="24"/>
      <c r="M520" s="24"/>
      <c r="N520" s="24"/>
      <c r="O520" s="24"/>
      <c r="P520" s="24"/>
      <c r="Q520" s="24"/>
      <c r="R520" s="24"/>
    </row>
    <row r="521" ht="16.5" customHeight="1">
      <c r="G521" s="62"/>
      <c r="H521" s="14"/>
      <c r="I521" s="14"/>
      <c r="J521" s="14"/>
      <c r="K521" s="24"/>
      <c r="L521" s="24"/>
      <c r="M521" s="24"/>
      <c r="N521" s="24"/>
      <c r="O521" s="24"/>
      <c r="P521" s="24"/>
      <c r="Q521" s="24"/>
      <c r="R521" s="24"/>
    </row>
    <row r="522" ht="16.5" customHeight="1">
      <c r="G522" s="62"/>
      <c r="H522" s="14"/>
      <c r="I522" s="14"/>
      <c r="J522" s="14"/>
      <c r="K522" s="24"/>
      <c r="L522" s="24"/>
      <c r="M522" s="24"/>
      <c r="N522" s="24"/>
      <c r="O522" s="24"/>
      <c r="P522" s="24"/>
      <c r="Q522" s="24"/>
      <c r="R522" s="24"/>
    </row>
    <row r="523" ht="16.5" customHeight="1">
      <c r="G523" s="62"/>
      <c r="H523" s="14"/>
      <c r="I523" s="14"/>
      <c r="J523" s="14"/>
      <c r="K523" s="24"/>
      <c r="L523" s="24"/>
      <c r="M523" s="24"/>
      <c r="N523" s="24"/>
      <c r="O523" s="24"/>
      <c r="P523" s="24"/>
      <c r="Q523" s="24"/>
      <c r="R523" s="24"/>
    </row>
    <row r="524" ht="16.5" customHeight="1">
      <c r="G524" s="62"/>
      <c r="H524" s="14"/>
      <c r="I524" s="14"/>
      <c r="J524" s="14"/>
      <c r="K524" s="24"/>
      <c r="L524" s="24"/>
      <c r="M524" s="24"/>
      <c r="N524" s="24"/>
      <c r="O524" s="24"/>
      <c r="P524" s="24"/>
      <c r="Q524" s="24"/>
      <c r="R524" s="24"/>
    </row>
    <row r="525" ht="16.5" customHeight="1">
      <c r="G525" s="62"/>
      <c r="H525" s="14"/>
      <c r="I525" s="14"/>
      <c r="J525" s="14"/>
      <c r="K525" s="24"/>
      <c r="L525" s="24"/>
      <c r="M525" s="24"/>
      <c r="N525" s="24"/>
      <c r="O525" s="24"/>
      <c r="P525" s="24"/>
      <c r="Q525" s="24"/>
      <c r="R525" s="24"/>
    </row>
    <row r="526" ht="16.5" customHeight="1">
      <c r="G526" s="62"/>
      <c r="H526" s="14"/>
      <c r="I526" s="14"/>
      <c r="J526" s="14"/>
      <c r="K526" s="24"/>
      <c r="L526" s="24"/>
      <c r="M526" s="24"/>
      <c r="N526" s="24"/>
      <c r="O526" s="24"/>
      <c r="P526" s="24"/>
      <c r="Q526" s="24"/>
      <c r="R526" s="24"/>
    </row>
    <row r="527" ht="16.5" customHeight="1">
      <c r="G527" s="62"/>
      <c r="H527" s="14"/>
      <c r="I527" s="14"/>
      <c r="J527" s="14"/>
      <c r="K527" s="24"/>
      <c r="L527" s="24"/>
      <c r="M527" s="24"/>
      <c r="N527" s="24"/>
      <c r="O527" s="24"/>
      <c r="P527" s="24"/>
      <c r="Q527" s="24"/>
      <c r="R527" s="24"/>
    </row>
    <row r="528" ht="16.5" customHeight="1">
      <c r="G528" s="62"/>
      <c r="H528" s="14"/>
      <c r="I528" s="14"/>
      <c r="J528" s="14"/>
      <c r="K528" s="24"/>
      <c r="L528" s="24"/>
      <c r="M528" s="24"/>
      <c r="N528" s="24"/>
      <c r="O528" s="24"/>
      <c r="P528" s="24"/>
      <c r="Q528" s="24"/>
      <c r="R528" s="24"/>
    </row>
    <row r="529" ht="16.5" customHeight="1">
      <c r="G529" s="62"/>
      <c r="H529" s="14"/>
      <c r="I529" s="14"/>
      <c r="J529" s="14"/>
      <c r="K529" s="24"/>
      <c r="L529" s="24"/>
      <c r="M529" s="24"/>
      <c r="N529" s="24"/>
      <c r="O529" s="24"/>
      <c r="P529" s="24"/>
      <c r="Q529" s="24"/>
      <c r="R529" s="24"/>
    </row>
    <row r="530" ht="16.5" customHeight="1">
      <c r="G530" s="62"/>
      <c r="H530" s="14"/>
      <c r="I530" s="14"/>
      <c r="J530" s="14"/>
      <c r="K530" s="24"/>
      <c r="L530" s="24"/>
      <c r="M530" s="24"/>
      <c r="N530" s="24"/>
      <c r="O530" s="24"/>
      <c r="P530" s="24"/>
      <c r="Q530" s="24"/>
      <c r="R530" s="24"/>
    </row>
    <row r="531" ht="16.5" customHeight="1">
      <c r="G531" s="62"/>
      <c r="H531" s="14"/>
      <c r="I531" s="14"/>
      <c r="J531" s="14"/>
      <c r="K531" s="24"/>
      <c r="L531" s="24"/>
      <c r="M531" s="24"/>
      <c r="N531" s="24"/>
      <c r="O531" s="24"/>
      <c r="P531" s="24"/>
      <c r="Q531" s="24"/>
      <c r="R531" s="24"/>
    </row>
    <row r="532" ht="16.5" customHeight="1">
      <c r="G532" s="62"/>
      <c r="H532" s="14"/>
      <c r="I532" s="14"/>
      <c r="J532" s="14"/>
      <c r="K532" s="24"/>
      <c r="L532" s="24"/>
      <c r="M532" s="24"/>
      <c r="N532" s="24"/>
      <c r="O532" s="24"/>
      <c r="P532" s="24"/>
      <c r="Q532" s="24"/>
      <c r="R532" s="24"/>
    </row>
    <row r="533" ht="16.5" customHeight="1">
      <c r="G533" s="62"/>
      <c r="H533" s="14"/>
      <c r="I533" s="14"/>
      <c r="J533" s="14"/>
      <c r="K533" s="24"/>
      <c r="L533" s="24"/>
      <c r="M533" s="24"/>
      <c r="N533" s="24"/>
      <c r="O533" s="24"/>
      <c r="P533" s="24"/>
      <c r="Q533" s="24"/>
      <c r="R533" s="24"/>
    </row>
    <row r="534" ht="16.5" customHeight="1">
      <c r="G534" s="62"/>
      <c r="H534" s="14"/>
      <c r="I534" s="14"/>
      <c r="J534" s="14"/>
      <c r="K534" s="24"/>
      <c r="L534" s="24"/>
      <c r="M534" s="24"/>
      <c r="N534" s="24"/>
      <c r="O534" s="24"/>
      <c r="P534" s="24"/>
      <c r="Q534" s="24"/>
      <c r="R534" s="24"/>
    </row>
    <row r="535" ht="16.5" customHeight="1">
      <c r="G535" s="62"/>
      <c r="H535" s="14"/>
      <c r="I535" s="14"/>
      <c r="J535" s="14"/>
      <c r="K535" s="24"/>
      <c r="L535" s="24"/>
      <c r="M535" s="24"/>
      <c r="N535" s="24"/>
      <c r="O535" s="24"/>
      <c r="P535" s="24"/>
      <c r="Q535" s="24"/>
      <c r="R535" s="24"/>
    </row>
    <row r="536" ht="16.5" customHeight="1">
      <c r="G536" s="62"/>
      <c r="H536" s="14"/>
      <c r="I536" s="14"/>
      <c r="J536" s="14"/>
      <c r="K536" s="24"/>
      <c r="L536" s="24"/>
      <c r="M536" s="24"/>
      <c r="N536" s="24"/>
      <c r="O536" s="24"/>
      <c r="P536" s="24"/>
      <c r="Q536" s="24"/>
      <c r="R536" s="24"/>
    </row>
    <row r="537" ht="16.5" customHeight="1">
      <c r="G537" s="62"/>
      <c r="H537" s="14"/>
      <c r="I537" s="14"/>
      <c r="J537" s="14"/>
      <c r="K537" s="24"/>
      <c r="L537" s="24"/>
      <c r="M537" s="24"/>
      <c r="N537" s="24"/>
      <c r="O537" s="24"/>
      <c r="P537" s="24"/>
      <c r="Q537" s="24"/>
      <c r="R537" s="24"/>
    </row>
    <row r="538" ht="16.5" customHeight="1">
      <c r="G538" s="62"/>
      <c r="H538" s="14"/>
      <c r="I538" s="14"/>
      <c r="J538" s="14"/>
      <c r="K538" s="24"/>
      <c r="L538" s="24"/>
      <c r="M538" s="24"/>
      <c r="N538" s="24"/>
      <c r="O538" s="24"/>
      <c r="P538" s="24"/>
      <c r="Q538" s="24"/>
      <c r="R538" s="24"/>
    </row>
    <row r="539" ht="16.5" customHeight="1">
      <c r="G539" s="62"/>
      <c r="H539" s="14"/>
      <c r="I539" s="14"/>
      <c r="J539" s="14"/>
      <c r="K539" s="24"/>
      <c r="L539" s="24"/>
      <c r="M539" s="24"/>
      <c r="N539" s="24"/>
      <c r="O539" s="24"/>
      <c r="P539" s="24"/>
      <c r="Q539" s="24"/>
      <c r="R539" s="24"/>
    </row>
    <row r="540" ht="16.5" customHeight="1">
      <c r="G540" s="62"/>
      <c r="H540" s="14"/>
      <c r="I540" s="14"/>
      <c r="J540" s="14"/>
      <c r="K540" s="24"/>
      <c r="L540" s="24"/>
      <c r="M540" s="24"/>
      <c r="N540" s="24"/>
      <c r="O540" s="24"/>
      <c r="P540" s="24"/>
      <c r="Q540" s="24"/>
      <c r="R540" s="24"/>
    </row>
    <row r="541" ht="16.5" customHeight="1">
      <c r="G541" s="62"/>
      <c r="H541" s="14"/>
      <c r="I541" s="14"/>
      <c r="J541" s="14"/>
      <c r="K541" s="24"/>
      <c r="L541" s="24"/>
      <c r="M541" s="24"/>
      <c r="N541" s="24"/>
      <c r="O541" s="24"/>
      <c r="P541" s="24"/>
      <c r="Q541" s="24"/>
      <c r="R541" s="24"/>
    </row>
    <row r="542" ht="16.5" customHeight="1">
      <c r="G542" s="62"/>
      <c r="H542" s="14"/>
      <c r="I542" s="14"/>
      <c r="J542" s="14"/>
      <c r="K542" s="24"/>
      <c r="L542" s="24"/>
      <c r="M542" s="24"/>
      <c r="N542" s="24"/>
      <c r="O542" s="24"/>
      <c r="P542" s="24"/>
      <c r="Q542" s="24"/>
      <c r="R542" s="24"/>
    </row>
    <row r="543" ht="16.5" customHeight="1">
      <c r="G543" s="62"/>
      <c r="H543" s="14"/>
      <c r="I543" s="14"/>
      <c r="J543" s="14"/>
      <c r="K543" s="24"/>
      <c r="L543" s="24"/>
      <c r="M543" s="24"/>
      <c r="N543" s="24"/>
      <c r="O543" s="24"/>
      <c r="P543" s="24"/>
      <c r="Q543" s="24"/>
      <c r="R543" s="24"/>
    </row>
    <row r="544" ht="16.5" customHeight="1">
      <c r="G544" s="62"/>
      <c r="H544" s="14"/>
      <c r="I544" s="14"/>
      <c r="J544" s="14"/>
      <c r="K544" s="24"/>
      <c r="L544" s="24"/>
      <c r="M544" s="24"/>
      <c r="N544" s="24"/>
      <c r="O544" s="24"/>
      <c r="P544" s="24"/>
      <c r="Q544" s="24"/>
      <c r="R544" s="24"/>
    </row>
    <row r="545" ht="16.5" customHeight="1">
      <c r="G545" s="62"/>
      <c r="H545" s="14"/>
      <c r="I545" s="14"/>
      <c r="J545" s="14"/>
      <c r="K545" s="24"/>
      <c r="L545" s="24"/>
      <c r="M545" s="24"/>
      <c r="N545" s="24"/>
      <c r="O545" s="24"/>
      <c r="P545" s="24"/>
      <c r="Q545" s="24"/>
      <c r="R545" s="24"/>
    </row>
    <row r="546" ht="16.5" customHeight="1">
      <c r="G546" s="62"/>
      <c r="H546" s="14"/>
      <c r="I546" s="14"/>
      <c r="J546" s="14"/>
      <c r="K546" s="24"/>
      <c r="L546" s="24"/>
      <c r="M546" s="24"/>
      <c r="N546" s="24"/>
      <c r="O546" s="24"/>
      <c r="P546" s="24"/>
      <c r="Q546" s="24"/>
      <c r="R546" s="24"/>
    </row>
    <row r="547" ht="16.5" customHeight="1">
      <c r="G547" s="62"/>
      <c r="H547" s="14"/>
      <c r="I547" s="14"/>
      <c r="J547" s="14"/>
      <c r="K547" s="24"/>
      <c r="L547" s="24"/>
      <c r="M547" s="24"/>
      <c r="N547" s="24"/>
      <c r="O547" s="24"/>
      <c r="P547" s="24"/>
      <c r="Q547" s="24"/>
      <c r="R547" s="24"/>
    </row>
    <row r="548" ht="16.5" customHeight="1">
      <c r="G548" s="62"/>
      <c r="H548" s="14"/>
      <c r="I548" s="14"/>
      <c r="J548" s="14"/>
      <c r="K548" s="24"/>
      <c r="L548" s="24"/>
      <c r="M548" s="24"/>
      <c r="N548" s="24"/>
      <c r="O548" s="24"/>
      <c r="P548" s="24"/>
      <c r="Q548" s="24"/>
      <c r="R548" s="24"/>
    </row>
    <row r="549" ht="16.5" customHeight="1">
      <c r="G549" s="62"/>
      <c r="H549" s="14"/>
      <c r="I549" s="14"/>
      <c r="J549" s="14"/>
      <c r="K549" s="24"/>
      <c r="L549" s="24"/>
      <c r="M549" s="24"/>
      <c r="N549" s="24"/>
      <c r="O549" s="24"/>
      <c r="P549" s="24"/>
      <c r="Q549" s="24"/>
      <c r="R549" s="24"/>
    </row>
    <row r="550" ht="16.5" customHeight="1">
      <c r="G550" s="62"/>
      <c r="H550" s="14"/>
      <c r="I550" s="14"/>
      <c r="J550" s="14"/>
      <c r="K550" s="24"/>
      <c r="L550" s="24"/>
      <c r="M550" s="24"/>
      <c r="N550" s="24"/>
      <c r="O550" s="24"/>
      <c r="P550" s="24"/>
      <c r="Q550" s="24"/>
      <c r="R550" s="24"/>
    </row>
    <row r="551" ht="16.5" customHeight="1">
      <c r="G551" s="62"/>
      <c r="H551" s="14"/>
      <c r="I551" s="14"/>
      <c r="J551" s="14"/>
      <c r="K551" s="24"/>
      <c r="L551" s="24"/>
      <c r="M551" s="24"/>
      <c r="N551" s="24"/>
      <c r="O551" s="24"/>
      <c r="P551" s="24"/>
      <c r="Q551" s="24"/>
      <c r="R551" s="24"/>
    </row>
    <row r="552" ht="16.5" customHeight="1">
      <c r="G552" s="62"/>
      <c r="H552" s="14"/>
      <c r="I552" s="14"/>
      <c r="J552" s="14"/>
      <c r="K552" s="24"/>
      <c r="L552" s="24"/>
      <c r="M552" s="24"/>
      <c r="N552" s="24"/>
      <c r="O552" s="24"/>
      <c r="P552" s="24"/>
      <c r="Q552" s="24"/>
      <c r="R552" s="24"/>
    </row>
    <row r="553" ht="16.5" customHeight="1">
      <c r="G553" s="62"/>
      <c r="H553" s="14"/>
      <c r="I553" s="14"/>
      <c r="J553" s="14"/>
      <c r="K553" s="24"/>
      <c r="L553" s="24"/>
      <c r="M553" s="24"/>
      <c r="N553" s="24"/>
      <c r="O553" s="24"/>
      <c r="P553" s="24"/>
      <c r="Q553" s="24"/>
      <c r="R553" s="24"/>
    </row>
    <row r="554" ht="16.5" customHeight="1">
      <c r="G554" s="62"/>
      <c r="H554" s="14"/>
      <c r="I554" s="14"/>
      <c r="J554" s="14"/>
      <c r="K554" s="24"/>
      <c r="L554" s="24"/>
      <c r="M554" s="24"/>
      <c r="N554" s="24"/>
      <c r="O554" s="24"/>
      <c r="P554" s="24"/>
      <c r="Q554" s="24"/>
      <c r="R554" s="24"/>
    </row>
    <row r="555" ht="16.5" customHeight="1">
      <c r="G555" s="62"/>
      <c r="H555" s="14"/>
      <c r="I555" s="14"/>
      <c r="J555" s="14"/>
      <c r="K555" s="24"/>
      <c r="L555" s="24"/>
      <c r="M555" s="24"/>
      <c r="N555" s="24"/>
      <c r="O555" s="24"/>
      <c r="P555" s="24"/>
      <c r="Q555" s="24"/>
      <c r="R555" s="24"/>
    </row>
    <row r="556" ht="16.5" customHeight="1">
      <c r="G556" s="62"/>
      <c r="H556" s="14"/>
      <c r="I556" s="14"/>
      <c r="J556" s="14"/>
      <c r="K556" s="24"/>
      <c r="L556" s="24"/>
      <c r="M556" s="24"/>
      <c r="N556" s="24"/>
      <c r="O556" s="24"/>
      <c r="P556" s="24"/>
      <c r="Q556" s="24"/>
      <c r="R556" s="24"/>
    </row>
    <row r="557" ht="16.5" customHeight="1">
      <c r="G557" s="62"/>
      <c r="H557" s="14"/>
      <c r="I557" s="14"/>
      <c r="J557" s="14"/>
      <c r="K557" s="24"/>
      <c r="L557" s="24"/>
      <c r="M557" s="24"/>
      <c r="N557" s="24"/>
      <c r="O557" s="24"/>
      <c r="P557" s="24"/>
      <c r="Q557" s="24"/>
      <c r="R557" s="24"/>
    </row>
    <row r="558" ht="16.5" customHeight="1">
      <c r="G558" s="62"/>
      <c r="H558" s="14"/>
      <c r="I558" s="14"/>
      <c r="J558" s="14"/>
      <c r="K558" s="24"/>
      <c r="L558" s="24"/>
      <c r="M558" s="24"/>
      <c r="N558" s="24"/>
      <c r="O558" s="24"/>
      <c r="P558" s="24"/>
      <c r="Q558" s="24"/>
      <c r="R558" s="24"/>
    </row>
    <row r="559" ht="16.5" customHeight="1">
      <c r="G559" s="62"/>
      <c r="H559" s="14"/>
      <c r="I559" s="14"/>
      <c r="J559" s="14"/>
      <c r="K559" s="24"/>
      <c r="L559" s="24"/>
      <c r="M559" s="24"/>
      <c r="N559" s="24"/>
      <c r="O559" s="24"/>
      <c r="P559" s="24"/>
      <c r="Q559" s="24"/>
      <c r="R559" s="24"/>
    </row>
    <row r="560" ht="16.5" customHeight="1">
      <c r="G560" s="62"/>
      <c r="H560" s="14"/>
      <c r="I560" s="14"/>
      <c r="J560" s="14"/>
      <c r="K560" s="24"/>
      <c r="L560" s="24"/>
      <c r="M560" s="24"/>
      <c r="N560" s="24"/>
      <c r="O560" s="24"/>
      <c r="P560" s="24"/>
      <c r="Q560" s="24"/>
      <c r="R560" s="24"/>
    </row>
    <row r="561" ht="16.5" customHeight="1">
      <c r="G561" s="62"/>
      <c r="H561" s="14"/>
      <c r="I561" s="14"/>
      <c r="J561" s="14"/>
      <c r="K561" s="24"/>
      <c r="L561" s="24"/>
      <c r="M561" s="24"/>
      <c r="N561" s="24"/>
      <c r="O561" s="24"/>
      <c r="P561" s="24"/>
      <c r="Q561" s="24"/>
      <c r="R561" s="24"/>
    </row>
    <row r="562" ht="16.5" customHeight="1">
      <c r="G562" s="62"/>
      <c r="H562" s="14"/>
      <c r="I562" s="14"/>
      <c r="J562" s="14"/>
      <c r="K562" s="24"/>
      <c r="L562" s="24"/>
      <c r="M562" s="24"/>
      <c r="N562" s="24"/>
      <c r="O562" s="24"/>
      <c r="P562" s="24"/>
      <c r="Q562" s="24"/>
      <c r="R562" s="24"/>
    </row>
    <row r="563" ht="16.5" customHeight="1">
      <c r="G563" s="62"/>
      <c r="H563" s="14"/>
      <c r="I563" s="14"/>
      <c r="J563" s="14"/>
      <c r="K563" s="24"/>
      <c r="L563" s="24"/>
      <c r="M563" s="24"/>
      <c r="N563" s="24"/>
      <c r="O563" s="24"/>
      <c r="P563" s="24"/>
      <c r="Q563" s="24"/>
      <c r="R563" s="24"/>
    </row>
    <row r="564" ht="16.5" customHeight="1">
      <c r="G564" s="62"/>
      <c r="H564" s="14"/>
      <c r="I564" s="14"/>
      <c r="J564" s="14"/>
      <c r="K564" s="24"/>
      <c r="L564" s="24"/>
      <c r="M564" s="24"/>
      <c r="N564" s="24"/>
      <c r="O564" s="24"/>
      <c r="P564" s="24"/>
      <c r="Q564" s="24"/>
      <c r="R564" s="24"/>
    </row>
    <row r="565" ht="16.5" customHeight="1">
      <c r="G565" s="62"/>
      <c r="H565" s="14"/>
      <c r="I565" s="14"/>
      <c r="J565" s="14"/>
      <c r="K565" s="24"/>
      <c r="L565" s="24"/>
      <c r="M565" s="24"/>
      <c r="N565" s="24"/>
      <c r="O565" s="24"/>
      <c r="P565" s="24"/>
      <c r="Q565" s="24"/>
      <c r="R565" s="24"/>
    </row>
    <row r="566" ht="16.5" customHeight="1">
      <c r="G566" s="62"/>
      <c r="H566" s="14"/>
      <c r="I566" s="14"/>
      <c r="J566" s="14"/>
      <c r="K566" s="24"/>
      <c r="L566" s="24"/>
      <c r="M566" s="24"/>
      <c r="N566" s="24"/>
      <c r="O566" s="24"/>
      <c r="P566" s="24"/>
      <c r="Q566" s="24"/>
      <c r="R566" s="24"/>
    </row>
    <row r="567" ht="16.5" customHeight="1">
      <c r="G567" s="62"/>
      <c r="H567" s="14"/>
      <c r="I567" s="14"/>
      <c r="J567" s="14"/>
      <c r="K567" s="24"/>
      <c r="L567" s="24"/>
      <c r="M567" s="24"/>
      <c r="N567" s="24"/>
      <c r="O567" s="24"/>
      <c r="P567" s="24"/>
      <c r="Q567" s="24"/>
      <c r="R567" s="24"/>
    </row>
    <row r="568" ht="16.5" customHeight="1">
      <c r="G568" s="62"/>
      <c r="H568" s="14"/>
      <c r="I568" s="14"/>
      <c r="J568" s="14"/>
      <c r="K568" s="24"/>
      <c r="L568" s="24"/>
      <c r="M568" s="24"/>
      <c r="N568" s="24"/>
      <c r="O568" s="24"/>
      <c r="P568" s="24"/>
      <c r="Q568" s="24"/>
      <c r="R568" s="24"/>
    </row>
    <row r="569" ht="16.5" customHeight="1">
      <c r="G569" s="62"/>
      <c r="H569" s="14"/>
      <c r="I569" s="14"/>
      <c r="J569" s="14"/>
      <c r="K569" s="24"/>
      <c r="L569" s="24"/>
      <c r="M569" s="24"/>
      <c r="N569" s="24"/>
      <c r="O569" s="24"/>
      <c r="P569" s="24"/>
      <c r="Q569" s="24"/>
      <c r="R569" s="24"/>
    </row>
    <row r="570" ht="16.5" customHeight="1">
      <c r="G570" s="62"/>
      <c r="H570" s="14"/>
      <c r="I570" s="14"/>
      <c r="J570" s="14"/>
      <c r="K570" s="24"/>
      <c r="L570" s="24"/>
      <c r="M570" s="24"/>
      <c r="N570" s="24"/>
      <c r="O570" s="24"/>
      <c r="P570" s="24"/>
      <c r="Q570" s="24"/>
      <c r="R570" s="24"/>
    </row>
    <row r="571" ht="16.5" customHeight="1">
      <c r="G571" s="62"/>
      <c r="H571" s="14"/>
      <c r="I571" s="14"/>
      <c r="J571" s="14"/>
      <c r="K571" s="24"/>
      <c r="L571" s="24"/>
      <c r="M571" s="24"/>
      <c r="N571" s="24"/>
      <c r="O571" s="24"/>
      <c r="P571" s="24"/>
      <c r="Q571" s="24"/>
      <c r="R571" s="24"/>
    </row>
    <row r="572" ht="16.5" customHeight="1">
      <c r="G572" s="62"/>
      <c r="H572" s="14"/>
      <c r="I572" s="14"/>
      <c r="J572" s="14"/>
      <c r="K572" s="24"/>
      <c r="L572" s="24"/>
      <c r="M572" s="24"/>
      <c r="N572" s="24"/>
      <c r="O572" s="24"/>
      <c r="P572" s="24"/>
      <c r="Q572" s="24"/>
      <c r="R572" s="24"/>
    </row>
    <row r="573" ht="16.5" customHeight="1">
      <c r="G573" s="62"/>
      <c r="H573" s="14"/>
      <c r="I573" s="14"/>
      <c r="J573" s="14"/>
      <c r="K573" s="24"/>
      <c r="L573" s="24"/>
      <c r="M573" s="24"/>
      <c r="N573" s="24"/>
      <c r="O573" s="24"/>
      <c r="P573" s="24"/>
      <c r="Q573" s="24"/>
      <c r="R573" s="24"/>
    </row>
    <row r="574" ht="16.5" customHeight="1">
      <c r="G574" s="62"/>
      <c r="H574" s="14"/>
      <c r="I574" s="14"/>
      <c r="J574" s="14"/>
      <c r="K574" s="24"/>
      <c r="L574" s="24"/>
      <c r="M574" s="24"/>
      <c r="N574" s="24"/>
      <c r="O574" s="24"/>
      <c r="P574" s="24"/>
      <c r="Q574" s="24"/>
      <c r="R574" s="24"/>
    </row>
    <row r="575" ht="16.5" customHeight="1">
      <c r="G575" s="62"/>
      <c r="H575" s="14"/>
      <c r="I575" s="14"/>
      <c r="J575" s="14"/>
      <c r="K575" s="24"/>
      <c r="L575" s="24"/>
      <c r="M575" s="24"/>
      <c r="N575" s="24"/>
      <c r="O575" s="24"/>
      <c r="P575" s="24"/>
      <c r="Q575" s="24"/>
      <c r="R575" s="24"/>
    </row>
    <row r="576" ht="16.5" customHeight="1">
      <c r="G576" s="62"/>
      <c r="H576" s="14"/>
      <c r="I576" s="14"/>
      <c r="J576" s="14"/>
      <c r="K576" s="24"/>
      <c r="L576" s="24"/>
      <c r="M576" s="24"/>
      <c r="N576" s="24"/>
      <c r="O576" s="24"/>
      <c r="P576" s="24"/>
      <c r="Q576" s="24"/>
      <c r="R576" s="24"/>
    </row>
    <row r="577" ht="16.5" customHeight="1">
      <c r="G577" s="62"/>
      <c r="H577" s="14"/>
      <c r="I577" s="14"/>
      <c r="J577" s="14"/>
      <c r="K577" s="24"/>
      <c r="L577" s="24"/>
      <c r="M577" s="24"/>
      <c r="N577" s="24"/>
      <c r="O577" s="24"/>
      <c r="P577" s="24"/>
      <c r="Q577" s="24"/>
      <c r="R577" s="24"/>
    </row>
    <row r="578" ht="16.5" customHeight="1">
      <c r="G578" s="62"/>
      <c r="H578" s="14"/>
      <c r="I578" s="14"/>
      <c r="J578" s="14"/>
      <c r="K578" s="24"/>
      <c r="L578" s="24"/>
      <c r="M578" s="24"/>
      <c r="N578" s="24"/>
      <c r="O578" s="24"/>
      <c r="P578" s="24"/>
      <c r="Q578" s="24"/>
      <c r="R578" s="24"/>
    </row>
    <row r="579" ht="16.5" customHeight="1">
      <c r="G579" s="62"/>
      <c r="H579" s="14"/>
      <c r="I579" s="14"/>
      <c r="J579" s="14"/>
      <c r="K579" s="24"/>
      <c r="L579" s="24"/>
      <c r="M579" s="24"/>
      <c r="N579" s="24"/>
      <c r="O579" s="24"/>
      <c r="P579" s="24"/>
      <c r="Q579" s="24"/>
      <c r="R579" s="24"/>
    </row>
    <row r="580" ht="16.5" customHeight="1">
      <c r="G580" s="62"/>
      <c r="H580" s="14"/>
      <c r="I580" s="14"/>
      <c r="J580" s="14"/>
      <c r="K580" s="24"/>
      <c r="L580" s="24"/>
      <c r="M580" s="24"/>
      <c r="N580" s="24"/>
      <c r="O580" s="24"/>
      <c r="P580" s="24"/>
      <c r="Q580" s="24"/>
      <c r="R580" s="24"/>
    </row>
    <row r="581" ht="16.5" customHeight="1">
      <c r="G581" s="62"/>
      <c r="H581" s="14"/>
      <c r="I581" s="14"/>
      <c r="J581" s="14"/>
      <c r="K581" s="24"/>
      <c r="L581" s="24"/>
      <c r="M581" s="24"/>
      <c r="N581" s="24"/>
      <c r="O581" s="24"/>
      <c r="P581" s="24"/>
      <c r="Q581" s="24"/>
      <c r="R581" s="24"/>
    </row>
    <row r="582" ht="16.5" customHeight="1">
      <c r="G582" s="62"/>
      <c r="H582" s="14"/>
      <c r="I582" s="14"/>
      <c r="J582" s="14"/>
      <c r="K582" s="24"/>
      <c r="L582" s="24"/>
      <c r="M582" s="24"/>
      <c r="N582" s="24"/>
      <c r="O582" s="24"/>
      <c r="P582" s="24"/>
      <c r="Q582" s="24"/>
      <c r="R582" s="24"/>
    </row>
    <row r="583" ht="16.5" customHeight="1">
      <c r="G583" s="62"/>
      <c r="H583" s="14"/>
      <c r="I583" s="14"/>
      <c r="J583" s="14"/>
      <c r="K583" s="24"/>
      <c r="L583" s="24"/>
      <c r="M583" s="24"/>
      <c r="N583" s="24"/>
      <c r="O583" s="24"/>
      <c r="P583" s="24"/>
      <c r="Q583" s="24"/>
      <c r="R583" s="24"/>
    </row>
    <row r="584" ht="16.5" customHeight="1">
      <c r="G584" s="62"/>
      <c r="H584" s="14"/>
      <c r="I584" s="14"/>
      <c r="J584" s="14"/>
      <c r="K584" s="24"/>
      <c r="L584" s="24"/>
      <c r="M584" s="24"/>
      <c r="N584" s="24"/>
      <c r="O584" s="24"/>
      <c r="P584" s="24"/>
      <c r="Q584" s="24"/>
      <c r="R584" s="24"/>
    </row>
    <row r="585" ht="16.5" customHeight="1">
      <c r="G585" s="62"/>
      <c r="H585" s="14"/>
      <c r="I585" s="14"/>
      <c r="J585" s="14"/>
      <c r="K585" s="24"/>
      <c r="L585" s="24"/>
      <c r="M585" s="24"/>
      <c r="N585" s="24"/>
      <c r="O585" s="24"/>
      <c r="P585" s="24"/>
      <c r="Q585" s="24"/>
      <c r="R585" s="24"/>
    </row>
    <row r="586" ht="16.5" customHeight="1">
      <c r="G586" s="62"/>
      <c r="H586" s="14"/>
      <c r="I586" s="14"/>
      <c r="J586" s="14"/>
      <c r="K586" s="24"/>
      <c r="L586" s="24"/>
      <c r="M586" s="24"/>
      <c r="N586" s="24"/>
      <c r="O586" s="24"/>
      <c r="P586" s="24"/>
      <c r="Q586" s="24"/>
      <c r="R586" s="24"/>
    </row>
    <row r="587" ht="16.5" customHeight="1">
      <c r="G587" s="62"/>
      <c r="H587" s="14"/>
      <c r="I587" s="14"/>
      <c r="J587" s="14"/>
      <c r="K587" s="24"/>
      <c r="L587" s="24"/>
      <c r="M587" s="24"/>
      <c r="N587" s="24"/>
      <c r="O587" s="24"/>
      <c r="P587" s="24"/>
      <c r="Q587" s="24"/>
      <c r="R587" s="24"/>
    </row>
    <row r="588" ht="16.5" customHeight="1">
      <c r="G588" s="62"/>
      <c r="H588" s="14"/>
      <c r="I588" s="14"/>
      <c r="J588" s="14"/>
      <c r="K588" s="24"/>
      <c r="L588" s="24"/>
      <c r="M588" s="24"/>
      <c r="N588" s="24"/>
      <c r="O588" s="24"/>
      <c r="P588" s="24"/>
      <c r="Q588" s="24"/>
      <c r="R588" s="24"/>
    </row>
    <row r="589" ht="16.5" customHeight="1">
      <c r="G589" s="62"/>
      <c r="H589" s="14"/>
      <c r="I589" s="14"/>
      <c r="J589" s="14"/>
      <c r="K589" s="24"/>
      <c r="L589" s="24"/>
      <c r="M589" s="24"/>
      <c r="N589" s="24"/>
      <c r="O589" s="24"/>
      <c r="P589" s="24"/>
      <c r="Q589" s="24"/>
      <c r="R589" s="24"/>
    </row>
    <row r="590" ht="16.5" customHeight="1">
      <c r="G590" s="62"/>
      <c r="H590" s="14"/>
      <c r="I590" s="14"/>
      <c r="J590" s="14"/>
      <c r="K590" s="24"/>
      <c r="L590" s="24"/>
      <c r="M590" s="24"/>
      <c r="N590" s="24"/>
      <c r="O590" s="24"/>
      <c r="P590" s="24"/>
      <c r="Q590" s="24"/>
      <c r="R590" s="24"/>
    </row>
    <row r="591" ht="16.5" customHeight="1">
      <c r="G591" s="62"/>
      <c r="H591" s="14"/>
      <c r="I591" s="14"/>
      <c r="J591" s="14"/>
      <c r="K591" s="24"/>
      <c r="L591" s="24"/>
      <c r="M591" s="24"/>
      <c r="N591" s="24"/>
      <c r="O591" s="24"/>
      <c r="P591" s="24"/>
      <c r="Q591" s="24"/>
      <c r="R591" s="24"/>
    </row>
    <row r="592" ht="16.5" customHeight="1">
      <c r="G592" s="62"/>
      <c r="H592" s="14"/>
      <c r="I592" s="14"/>
      <c r="J592" s="14"/>
      <c r="K592" s="24"/>
      <c r="L592" s="24"/>
      <c r="M592" s="24"/>
      <c r="N592" s="24"/>
      <c r="O592" s="24"/>
      <c r="P592" s="24"/>
      <c r="Q592" s="24"/>
      <c r="R592" s="24"/>
    </row>
    <row r="593" ht="16.5" customHeight="1">
      <c r="G593" s="62"/>
      <c r="H593" s="14"/>
      <c r="I593" s="14"/>
      <c r="J593" s="14"/>
      <c r="K593" s="24"/>
      <c r="L593" s="24"/>
      <c r="M593" s="24"/>
      <c r="N593" s="24"/>
      <c r="O593" s="24"/>
      <c r="P593" s="24"/>
      <c r="Q593" s="24"/>
      <c r="R593" s="24"/>
    </row>
    <row r="594" ht="16.5" customHeight="1">
      <c r="G594" s="62"/>
      <c r="H594" s="14"/>
      <c r="I594" s="14"/>
      <c r="J594" s="14"/>
      <c r="K594" s="24"/>
      <c r="L594" s="24"/>
      <c r="M594" s="24"/>
      <c r="N594" s="24"/>
      <c r="O594" s="24"/>
      <c r="P594" s="24"/>
      <c r="Q594" s="24"/>
      <c r="R594" s="24"/>
    </row>
    <row r="595" ht="16.5" customHeight="1">
      <c r="G595" s="62"/>
      <c r="H595" s="14"/>
      <c r="I595" s="14"/>
      <c r="J595" s="14"/>
      <c r="K595" s="24"/>
      <c r="L595" s="24"/>
      <c r="M595" s="24"/>
      <c r="N595" s="24"/>
      <c r="O595" s="24"/>
      <c r="P595" s="24"/>
      <c r="Q595" s="24"/>
      <c r="R595" s="24"/>
    </row>
    <row r="596" ht="16.5" customHeight="1">
      <c r="G596" s="62"/>
      <c r="H596" s="14"/>
      <c r="I596" s="14"/>
      <c r="J596" s="14"/>
      <c r="K596" s="24"/>
      <c r="L596" s="24"/>
      <c r="M596" s="24"/>
      <c r="N596" s="24"/>
      <c r="O596" s="24"/>
      <c r="P596" s="24"/>
      <c r="Q596" s="24"/>
      <c r="R596" s="24"/>
    </row>
    <row r="597" ht="16.5" customHeight="1">
      <c r="G597" s="62"/>
      <c r="H597" s="14"/>
      <c r="I597" s="14"/>
      <c r="J597" s="14"/>
      <c r="K597" s="24"/>
      <c r="L597" s="24"/>
      <c r="M597" s="24"/>
      <c r="N597" s="24"/>
      <c r="O597" s="24"/>
      <c r="P597" s="24"/>
      <c r="Q597" s="24"/>
      <c r="R597" s="24"/>
    </row>
    <row r="598" ht="16.5" customHeight="1">
      <c r="G598" s="62"/>
      <c r="H598" s="14"/>
      <c r="I598" s="14"/>
      <c r="J598" s="14"/>
      <c r="K598" s="24"/>
      <c r="L598" s="24"/>
      <c r="M598" s="24"/>
      <c r="N598" s="24"/>
      <c r="O598" s="24"/>
      <c r="P598" s="24"/>
      <c r="Q598" s="24"/>
      <c r="R598" s="24"/>
    </row>
    <row r="599" ht="16.5" customHeight="1">
      <c r="G599" s="62"/>
      <c r="H599" s="14"/>
      <c r="I599" s="14"/>
      <c r="J599" s="14"/>
      <c r="K599" s="24"/>
      <c r="L599" s="24"/>
      <c r="M599" s="24"/>
      <c r="N599" s="24"/>
      <c r="O599" s="24"/>
      <c r="P599" s="24"/>
      <c r="Q599" s="24"/>
      <c r="R599" s="24"/>
    </row>
    <row r="600" ht="16.5" customHeight="1">
      <c r="G600" s="62"/>
      <c r="H600" s="14"/>
      <c r="I600" s="14"/>
      <c r="J600" s="14"/>
      <c r="K600" s="24"/>
      <c r="L600" s="24"/>
      <c r="M600" s="24"/>
      <c r="N600" s="24"/>
      <c r="O600" s="24"/>
      <c r="P600" s="24"/>
      <c r="Q600" s="24"/>
      <c r="R600" s="24"/>
    </row>
    <row r="601" ht="16.5" customHeight="1">
      <c r="G601" s="62"/>
      <c r="H601" s="14"/>
      <c r="I601" s="14"/>
      <c r="J601" s="14"/>
      <c r="K601" s="24"/>
      <c r="L601" s="24"/>
      <c r="M601" s="24"/>
      <c r="N601" s="24"/>
      <c r="O601" s="24"/>
      <c r="P601" s="24"/>
      <c r="Q601" s="24"/>
      <c r="R601" s="24"/>
    </row>
    <row r="602" ht="16.5" customHeight="1">
      <c r="G602" s="62"/>
      <c r="H602" s="14"/>
      <c r="I602" s="14"/>
      <c r="J602" s="14"/>
      <c r="K602" s="24"/>
      <c r="L602" s="24"/>
      <c r="M602" s="24"/>
      <c r="N602" s="24"/>
      <c r="O602" s="24"/>
      <c r="P602" s="24"/>
      <c r="Q602" s="24"/>
      <c r="R602" s="24"/>
    </row>
    <row r="603" ht="16.5" customHeight="1">
      <c r="G603" s="62"/>
      <c r="H603" s="14"/>
      <c r="I603" s="14"/>
      <c r="J603" s="14"/>
      <c r="K603" s="24"/>
      <c r="L603" s="24"/>
      <c r="M603" s="24"/>
      <c r="N603" s="24"/>
      <c r="O603" s="24"/>
      <c r="P603" s="24"/>
      <c r="Q603" s="24"/>
      <c r="R603" s="24"/>
    </row>
    <row r="604" ht="16.5" customHeight="1">
      <c r="G604" s="62"/>
      <c r="H604" s="14"/>
      <c r="I604" s="14"/>
      <c r="J604" s="14"/>
      <c r="K604" s="24"/>
      <c r="L604" s="24"/>
      <c r="M604" s="24"/>
      <c r="N604" s="24"/>
      <c r="O604" s="24"/>
      <c r="P604" s="24"/>
      <c r="Q604" s="24"/>
      <c r="R604" s="24"/>
    </row>
    <row r="605" ht="16.5" customHeight="1">
      <c r="G605" s="62"/>
      <c r="H605" s="14"/>
      <c r="I605" s="14"/>
      <c r="J605" s="14"/>
      <c r="K605" s="24"/>
      <c r="L605" s="24"/>
      <c r="M605" s="24"/>
      <c r="N605" s="24"/>
      <c r="O605" s="24"/>
      <c r="P605" s="24"/>
      <c r="Q605" s="24"/>
      <c r="R605" s="24"/>
    </row>
    <row r="606" ht="16.5" customHeight="1">
      <c r="G606" s="62"/>
      <c r="H606" s="14"/>
      <c r="I606" s="14"/>
      <c r="J606" s="14"/>
      <c r="K606" s="24"/>
      <c r="L606" s="24"/>
      <c r="M606" s="24"/>
      <c r="N606" s="24"/>
      <c r="O606" s="24"/>
      <c r="P606" s="24"/>
      <c r="Q606" s="24"/>
      <c r="R606" s="24"/>
    </row>
    <row r="607" ht="16.5" customHeight="1">
      <c r="G607" s="62"/>
      <c r="H607" s="14"/>
      <c r="I607" s="14"/>
      <c r="J607" s="14"/>
      <c r="K607" s="24"/>
      <c r="L607" s="24"/>
      <c r="M607" s="24"/>
      <c r="N607" s="24"/>
      <c r="O607" s="24"/>
      <c r="P607" s="24"/>
      <c r="Q607" s="24"/>
      <c r="R607" s="24"/>
    </row>
    <row r="608" ht="16.5" customHeight="1">
      <c r="G608" s="62"/>
      <c r="H608" s="14"/>
      <c r="I608" s="14"/>
      <c r="J608" s="14"/>
      <c r="K608" s="24"/>
      <c r="L608" s="24"/>
      <c r="M608" s="24"/>
      <c r="N608" s="24"/>
      <c r="O608" s="24"/>
      <c r="P608" s="24"/>
      <c r="Q608" s="24"/>
      <c r="R608" s="24"/>
    </row>
    <row r="609" ht="16.5" customHeight="1">
      <c r="G609" s="62"/>
      <c r="H609" s="14"/>
      <c r="I609" s="14"/>
      <c r="J609" s="14"/>
      <c r="K609" s="24"/>
      <c r="L609" s="24"/>
      <c r="M609" s="24"/>
      <c r="N609" s="24"/>
      <c r="O609" s="24"/>
      <c r="P609" s="24"/>
      <c r="Q609" s="24"/>
      <c r="R609" s="24"/>
    </row>
    <row r="610" ht="16.5" customHeight="1">
      <c r="G610" s="62"/>
      <c r="H610" s="14"/>
      <c r="I610" s="14"/>
      <c r="J610" s="14"/>
      <c r="K610" s="24"/>
      <c r="L610" s="24"/>
      <c r="M610" s="24"/>
      <c r="N610" s="24"/>
      <c r="O610" s="24"/>
      <c r="P610" s="24"/>
      <c r="Q610" s="24"/>
      <c r="R610" s="24"/>
    </row>
    <row r="611" ht="16.5" customHeight="1">
      <c r="G611" s="62"/>
      <c r="H611" s="14"/>
      <c r="I611" s="14"/>
      <c r="J611" s="14"/>
      <c r="K611" s="24"/>
      <c r="L611" s="24"/>
      <c r="M611" s="24"/>
      <c r="N611" s="24"/>
      <c r="O611" s="24"/>
      <c r="P611" s="24"/>
      <c r="Q611" s="24"/>
      <c r="R611" s="24"/>
    </row>
    <row r="612" ht="16.5" customHeight="1">
      <c r="G612" s="62"/>
      <c r="H612" s="14"/>
      <c r="I612" s="14"/>
      <c r="J612" s="14"/>
      <c r="K612" s="24"/>
      <c r="L612" s="24"/>
      <c r="M612" s="24"/>
      <c r="N612" s="24"/>
      <c r="O612" s="24"/>
      <c r="P612" s="24"/>
      <c r="Q612" s="24"/>
      <c r="R612" s="24"/>
    </row>
    <row r="613" ht="16.5" customHeight="1">
      <c r="G613" s="62"/>
      <c r="H613" s="14"/>
      <c r="I613" s="14"/>
      <c r="J613" s="14"/>
      <c r="K613" s="24"/>
      <c r="L613" s="24"/>
      <c r="M613" s="24"/>
      <c r="N613" s="24"/>
      <c r="O613" s="24"/>
      <c r="P613" s="24"/>
      <c r="Q613" s="24"/>
      <c r="R613" s="24"/>
    </row>
    <row r="614" ht="16.5" customHeight="1">
      <c r="G614" s="62"/>
      <c r="H614" s="14"/>
      <c r="I614" s="14"/>
      <c r="J614" s="14"/>
      <c r="K614" s="24"/>
      <c r="L614" s="24"/>
      <c r="M614" s="24"/>
      <c r="N614" s="24"/>
      <c r="O614" s="24"/>
      <c r="P614" s="24"/>
      <c r="Q614" s="24"/>
      <c r="R614" s="24"/>
    </row>
    <row r="615" ht="16.5" customHeight="1">
      <c r="G615" s="62"/>
      <c r="H615" s="14"/>
      <c r="I615" s="14"/>
      <c r="J615" s="14"/>
      <c r="K615" s="24"/>
      <c r="L615" s="24"/>
      <c r="M615" s="24"/>
      <c r="N615" s="24"/>
      <c r="O615" s="24"/>
      <c r="P615" s="24"/>
      <c r="Q615" s="24"/>
      <c r="R615" s="24"/>
    </row>
    <row r="616" ht="16.5" customHeight="1">
      <c r="G616" s="62"/>
      <c r="H616" s="14"/>
      <c r="I616" s="14"/>
      <c r="J616" s="14"/>
      <c r="K616" s="24"/>
      <c r="L616" s="24"/>
      <c r="M616" s="24"/>
      <c r="N616" s="24"/>
      <c r="O616" s="24"/>
      <c r="P616" s="24"/>
      <c r="Q616" s="24"/>
      <c r="R616" s="24"/>
    </row>
    <row r="617" ht="16.5" customHeight="1">
      <c r="G617" s="62"/>
      <c r="H617" s="14"/>
      <c r="I617" s="14"/>
      <c r="J617" s="14"/>
      <c r="K617" s="24"/>
      <c r="L617" s="24"/>
      <c r="M617" s="24"/>
      <c r="N617" s="24"/>
      <c r="O617" s="24"/>
      <c r="P617" s="24"/>
      <c r="Q617" s="24"/>
      <c r="R617" s="24"/>
    </row>
    <row r="618" ht="16.5" customHeight="1">
      <c r="G618" s="62"/>
      <c r="H618" s="14"/>
      <c r="I618" s="14"/>
      <c r="J618" s="14"/>
      <c r="K618" s="24"/>
      <c r="L618" s="24"/>
      <c r="M618" s="24"/>
      <c r="N618" s="24"/>
      <c r="O618" s="24"/>
      <c r="P618" s="24"/>
      <c r="Q618" s="24"/>
      <c r="R618" s="24"/>
    </row>
    <row r="619" ht="16.5" customHeight="1">
      <c r="G619" s="62"/>
      <c r="H619" s="14"/>
      <c r="I619" s="14"/>
      <c r="J619" s="14"/>
      <c r="K619" s="24"/>
      <c r="L619" s="24"/>
      <c r="M619" s="24"/>
      <c r="N619" s="24"/>
      <c r="O619" s="24"/>
      <c r="P619" s="24"/>
      <c r="Q619" s="24"/>
      <c r="R619" s="24"/>
    </row>
    <row r="620" ht="16.5" customHeight="1">
      <c r="G620" s="62"/>
      <c r="H620" s="14"/>
      <c r="I620" s="14"/>
      <c r="J620" s="14"/>
      <c r="K620" s="24"/>
      <c r="L620" s="24"/>
      <c r="M620" s="24"/>
      <c r="N620" s="24"/>
      <c r="O620" s="24"/>
      <c r="P620" s="24"/>
      <c r="Q620" s="24"/>
      <c r="R620" s="24"/>
    </row>
    <row r="621" ht="16.5" customHeight="1">
      <c r="G621" s="62"/>
      <c r="H621" s="14"/>
      <c r="I621" s="14"/>
      <c r="J621" s="14"/>
      <c r="K621" s="24"/>
      <c r="L621" s="24"/>
      <c r="M621" s="24"/>
      <c r="N621" s="24"/>
      <c r="O621" s="24"/>
      <c r="P621" s="24"/>
      <c r="Q621" s="24"/>
      <c r="R621" s="24"/>
    </row>
    <row r="622" ht="16.5" customHeight="1">
      <c r="G622" s="62"/>
      <c r="H622" s="14"/>
      <c r="I622" s="14"/>
      <c r="J622" s="14"/>
      <c r="K622" s="24"/>
      <c r="L622" s="24"/>
      <c r="M622" s="24"/>
      <c r="N622" s="24"/>
      <c r="O622" s="24"/>
      <c r="P622" s="24"/>
      <c r="Q622" s="24"/>
      <c r="R622" s="24"/>
    </row>
    <row r="623" ht="16.5" customHeight="1">
      <c r="G623" s="62"/>
      <c r="H623" s="14"/>
      <c r="I623" s="14"/>
      <c r="J623" s="14"/>
      <c r="K623" s="24"/>
      <c r="L623" s="24"/>
      <c r="M623" s="24"/>
      <c r="N623" s="24"/>
      <c r="O623" s="24"/>
      <c r="P623" s="24"/>
      <c r="Q623" s="24"/>
      <c r="R623" s="24"/>
    </row>
    <row r="624" ht="16.5" customHeight="1">
      <c r="G624" s="62"/>
      <c r="H624" s="14"/>
      <c r="I624" s="14"/>
      <c r="J624" s="14"/>
      <c r="K624" s="24"/>
      <c r="L624" s="24"/>
      <c r="M624" s="24"/>
      <c r="N624" s="24"/>
      <c r="O624" s="24"/>
      <c r="P624" s="24"/>
      <c r="Q624" s="24"/>
      <c r="R624" s="24"/>
    </row>
    <row r="625" ht="16.5" customHeight="1">
      <c r="G625" s="62"/>
      <c r="H625" s="14"/>
      <c r="I625" s="14"/>
      <c r="J625" s="14"/>
      <c r="K625" s="24"/>
      <c r="L625" s="24"/>
      <c r="M625" s="24"/>
      <c r="N625" s="24"/>
      <c r="O625" s="24"/>
      <c r="P625" s="24"/>
      <c r="Q625" s="24"/>
      <c r="R625" s="24"/>
    </row>
    <row r="626" ht="16.5" customHeight="1">
      <c r="G626" s="62"/>
      <c r="H626" s="14"/>
      <c r="I626" s="14"/>
      <c r="J626" s="14"/>
      <c r="K626" s="24"/>
      <c r="L626" s="24"/>
      <c r="M626" s="24"/>
      <c r="N626" s="24"/>
      <c r="O626" s="24"/>
      <c r="P626" s="24"/>
      <c r="Q626" s="24"/>
      <c r="R626" s="24"/>
    </row>
    <row r="627" ht="16.5" customHeight="1">
      <c r="G627" s="62"/>
      <c r="H627" s="14"/>
      <c r="I627" s="14"/>
      <c r="J627" s="14"/>
      <c r="K627" s="24"/>
      <c r="L627" s="24"/>
      <c r="M627" s="24"/>
      <c r="N627" s="24"/>
      <c r="O627" s="24"/>
      <c r="P627" s="24"/>
      <c r="Q627" s="24"/>
      <c r="R627" s="24"/>
    </row>
    <row r="628" ht="16.5" customHeight="1">
      <c r="G628" s="62"/>
      <c r="H628" s="14"/>
      <c r="I628" s="14"/>
      <c r="J628" s="14"/>
      <c r="K628" s="24"/>
      <c r="L628" s="24"/>
      <c r="M628" s="24"/>
      <c r="N628" s="24"/>
      <c r="O628" s="24"/>
      <c r="P628" s="24"/>
      <c r="Q628" s="24"/>
      <c r="R628" s="24"/>
    </row>
    <row r="629" ht="16.5" customHeight="1">
      <c r="G629" s="62"/>
      <c r="H629" s="14"/>
      <c r="I629" s="14"/>
      <c r="J629" s="14"/>
      <c r="K629" s="24"/>
      <c r="L629" s="24"/>
      <c r="M629" s="24"/>
      <c r="N629" s="24"/>
      <c r="O629" s="24"/>
      <c r="P629" s="24"/>
      <c r="Q629" s="24"/>
      <c r="R629" s="24"/>
    </row>
    <row r="630" ht="16.5" customHeight="1">
      <c r="G630" s="62"/>
      <c r="H630" s="14"/>
      <c r="I630" s="14"/>
      <c r="J630" s="14"/>
      <c r="K630" s="24"/>
      <c r="L630" s="24"/>
      <c r="M630" s="24"/>
      <c r="N630" s="24"/>
      <c r="O630" s="24"/>
      <c r="P630" s="24"/>
      <c r="Q630" s="24"/>
      <c r="R630" s="24"/>
    </row>
    <row r="631" ht="16.5" customHeight="1">
      <c r="G631" s="62"/>
      <c r="H631" s="14"/>
      <c r="I631" s="14"/>
      <c r="J631" s="14"/>
      <c r="K631" s="24"/>
      <c r="L631" s="24"/>
      <c r="M631" s="24"/>
      <c r="N631" s="24"/>
      <c r="O631" s="24"/>
      <c r="P631" s="24"/>
      <c r="Q631" s="24"/>
      <c r="R631" s="24"/>
    </row>
    <row r="632" ht="16.5" customHeight="1">
      <c r="G632" s="62"/>
      <c r="H632" s="14"/>
      <c r="I632" s="14"/>
      <c r="J632" s="14"/>
      <c r="K632" s="24"/>
      <c r="L632" s="24"/>
      <c r="M632" s="24"/>
      <c r="N632" s="24"/>
      <c r="O632" s="24"/>
      <c r="P632" s="24"/>
      <c r="Q632" s="24"/>
      <c r="R632" s="24"/>
    </row>
    <row r="633" ht="16.5" customHeight="1">
      <c r="G633" s="62"/>
      <c r="H633" s="14"/>
      <c r="I633" s="14"/>
      <c r="J633" s="14"/>
      <c r="K633" s="24"/>
      <c r="L633" s="24"/>
      <c r="M633" s="24"/>
      <c r="N633" s="24"/>
      <c r="O633" s="24"/>
      <c r="P633" s="24"/>
      <c r="Q633" s="24"/>
      <c r="R633" s="24"/>
    </row>
    <row r="634" ht="16.5" customHeight="1">
      <c r="G634" s="62"/>
      <c r="H634" s="14"/>
      <c r="I634" s="14"/>
      <c r="J634" s="14"/>
      <c r="K634" s="24"/>
      <c r="L634" s="24"/>
      <c r="M634" s="24"/>
      <c r="N634" s="24"/>
      <c r="O634" s="24"/>
      <c r="P634" s="24"/>
      <c r="Q634" s="24"/>
      <c r="R634" s="24"/>
    </row>
    <row r="635" ht="16.5" customHeight="1">
      <c r="G635" s="62"/>
      <c r="H635" s="14"/>
      <c r="I635" s="14"/>
      <c r="J635" s="14"/>
      <c r="K635" s="24"/>
      <c r="L635" s="24"/>
      <c r="M635" s="24"/>
      <c r="N635" s="24"/>
      <c r="O635" s="24"/>
      <c r="P635" s="24"/>
      <c r="Q635" s="24"/>
      <c r="R635" s="24"/>
    </row>
    <row r="636" ht="16.5" customHeight="1">
      <c r="G636" s="62"/>
      <c r="H636" s="14"/>
      <c r="I636" s="14"/>
      <c r="J636" s="14"/>
      <c r="K636" s="24"/>
      <c r="L636" s="24"/>
      <c r="M636" s="24"/>
      <c r="N636" s="24"/>
      <c r="O636" s="24"/>
      <c r="P636" s="24"/>
      <c r="Q636" s="24"/>
      <c r="R636" s="24"/>
    </row>
    <row r="637" ht="16.5" customHeight="1">
      <c r="G637" s="62"/>
      <c r="H637" s="14"/>
      <c r="I637" s="14"/>
      <c r="J637" s="14"/>
      <c r="K637" s="24"/>
      <c r="L637" s="24"/>
      <c r="M637" s="24"/>
      <c r="N637" s="24"/>
      <c r="O637" s="24"/>
      <c r="P637" s="24"/>
      <c r="Q637" s="24"/>
      <c r="R637" s="24"/>
    </row>
    <row r="638" ht="16.5" customHeight="1">
      <c r="G638" s="62"/>
      <c r="H638" s="14"/>
      <c r="I638" s="14"/>
      <c r="J638" s="14"/>
      <c r="K638" s="24"/>
      <c r="L638" s="24"/>
      <c r="M638" s="24"/>
      <c r="N638" s="24"/>
      <c r="O638" s="24"/>
      <c r="P638" s="24"/>
      <c r="Q638" s="24"/>
      <c r="R638" s="24"/>
    </row>
    <row r="639" ht="16.5" customHeight="1">
      <c r="G639" s="62"/>
      <c r="H639" s="14"/>
      <c r="I639" s="14"/>
      <c r="J639" s="14"/>
      <c r="K639" s="24"/>
      <c r="L639" s="24"/>
      <c r="M639" s="24"/>
      <c r="N639" s="24"/>
      <c r="O639" s="24"/>
      <c r="P639" s="24"/>
      <c r="Q639" s="24"/>
      <c r="R639" s="24"/>
    </row>
    <row r="640" ht="16.5" customHeight="1">
      <c r="G640" s="62"/>
      <c r="H640" s="14"/>
      <c r="I640" s="14"/>
      <c r="J640" s="14"/>
      <c r="K640" s="24"/>
      <c r="L640" s="24"/>
      <c r="M640" s="24"/>
      <c r="N640" s="24"/>
      <c r="O640" s="24"/>
      <c r="P640" s="24"/>
      <c r="Q640" s="24"/>
      <c r="R640" s="24"/>
    </row>
    <row r="641" ht="16.5" customHeight="1">
      <c r="G641" s="62"/>
      <c r="H641" s="14"/>
      <c r="I641" s="14"/>
      <c r="J641" s="14"/>
      <c r="K641" s="24"/>
      <c r="L641" s="24"/>
      <c r="M641" s="24"/>
      <c r="N641" s="24"/>
      <c r="O641" s="24"/>
      <c r="P641" s="24"/>
      <c r="Q641" s="24"/>
      <c r="R641" s="24"/>
    </row>
    <row r="642" ht="16.5" customHeight="1">
      <c r="G642" s="62"/>
      <c r="H642" s="14"/>
      <c r="I642" s="14"/>
      <c r="J642" s="14"/>
      <c r="K642" s="24"/>
      <c r="L642" s="24"/>
      <c r="M642" s="24"/>
      <c r="N642" s="24"/>
      <c r="O642" s="24"/>
      <c r="P642" s="24"/>
      <c r="Q642" s="24"/>
      <c r="R642" s="24"/>
    </row>
    <row r="643" ht="16.5" customHeight="1">
      <c r="G643" s="62"/>
      <c r="H643" s="14"/>
      <c r="I643" s="14"/>
      <c r="J643" s="14"/>
      <c r="K643" s="24"/>
      <c r="L643" s="24"/>
      <c r="M643" s="24"/>
      <c r="N643" s="24"/>
      <c r="O643" s="24"/>
      <c r="P643" s="24"/>
      <c r="Q643" s="24"/>
      <c r="R643" s="24"/>
    </row>
    <row r="644" ht="16.5" customHeight="1">
      <c r="G644" s="62"/>
      <c r="H644" s="14"/>
      <c r="I644" s="14"/>
      <c r="J644" s="14"/>
      <c r="K644" s="24"/>
      <c r="L644" s="24"/>
      <c r="M644" s="24"/>
      <c r="N644" s="24"/>
      <c r="O644" s="24"/>
      <c r="P644" s="24"/>
      <c r="Q644" s="24"/>
      <c r="R644" s="24"/>
    </row>
    <row r="645" ht="16.5" customHeight="1">
      <c r="G645" s="62"/>
      <c r="H645" s="14"/>
      <c r="I645" s="14"/>
      <c r="J645" s="14"/>
      <c r="K645" s="24"/>
      <c r="L645" s="24"/>
      <c r="M645" s="24"/>
      <c r="N645" s="24"/>
      <c r="O645" s="24"/>
      <c r="P645" s="24"/>
      <c r="Q645" s="24"/>
      <c r="R645" s="24"/>
    </row>
    <row r="646" ht="16.5" customHeight="1">
      <c r="G646" s="62"/>
      <c r="H646" s="14"/>
      <c r="I646" s="14"/>
      <c r="J646" s="14"/>
      <c r="K646" s="24"/>
      <c r="L646" s="24"/>
      <c r="M646" s="24"/>
      <c r="N646" s="24"/>
      <c r="O646" s="24"/>
      <c r="P646" s="24"/>
      <c r="Q646" s="24"/>
      <c r="R646" s="24"/>
    </row>
    <row r="647" ht="16.5" customHeight="1">
      <c r="G647" s="62"/>
      <c r="H647" s="14"/>
      <c r="I647" s="14"/>
      <c r="J647" s="14"/>
      <c r="K647" s="24"/>
      <c r="L647" s="24"/>
      <c r="M647" s="24"/>
      <c r="N647" s="24"/>
      <c r="O647" s="24"/>
      <c r="P647" s="24"/>
      <c r="Q647" s="24"/>
      <c r="R647" s="24"/>
    </row>
    <row r="648" ht="16.5" customHeight="1">
      <c r="G648" s="62"/>
      <c r="H648" s="14"/>
      <c r="I648" s="14"/>
      <c r="J648" s="14"/>
      <c r="K648" s="24"/>
      <c r="L648" s="24"/>
      <c r="M648" s="24"/>
      <c r="N648" s="24"/>
      <c r="O648" s="24"/>
      <c r="P648" s="24"/>
      <c r="Q648" s="24"/>
      <c r="R648" s="24"/>
    </row>
    <row r="649" ht="16.5" customHeight="1">
      <c r="G649" s="62"/>
      <c r="H649" s="14"/>
      <c r="I649" s="14"/>
      <c r="J649" s="14"/>
      <c r="K649" s="24"/>
      <c r="L649" s="24"/>
      <c r="M649" s="24"/>
      <c r="N649" s="24"/>
      <c r="O649" s="24"/>
      <c r="P649" s="24"/>
      <c r="Q649" s="24"/>
      <c r="R649" s="24"/>
    </row>
    <row r="650" ht="16.5" customHeight="1">
      <c r="G650" s="62"/>
      <c r="H650" s="14"/>
      <c r="I650" s="14"/>
      <c r="J650" s="14"/>
      <c r="K650" s="24"/>
      <c r="L650" s="24"/>
      <c r="M650" s="24"/>
      <c r="N650" s="24"/>
      <c r="O650" s="24"/>
      <c r="P650" s="24"/>
      <c r="Q650" s="24"/>
      <c r="R650" s="24"/>
    </row>
    <row r="651" ht="16.5" customHeight="1">
      <c r="G651" s="62"/>
      <c r="H651" s="14"/>
      <c r="I651" s="14"/>
      <c r="J651" s="14"/>
      <c r="K651" s="24"/>
      <c r="L651" s="24"/>
      <c r="M651" s="24"/>
      <c r="N651" s="24"/>
      <c r="O651" s="24"/>
      <c r="P651" s="24"/>
      <c r="Q651" s="24"/>
      <c r="R651" s="24"/>
    </row>
    <row r="652" ht="16.5" customHeight="1">
      <c r="G652" s="62"/>
      <c r="H652" s="14"/>
      <c r="I652" s="14"/>
      <c r="J652" s="14"/>
      <c r="K652" s="24"/>
      <c r="L652" s="24"/>
      <c r="M652" s="24"/>
      <c r="N652" s="24"/>
      <c r="O652" s="24"/>
      <c r="P652" s="24"/>
      <c r="Q652" s="24"/>
      <c r="R652" s="24"/>
    </row>
    <row r="653" ht="16.5" customHeight="1">
      <c r="G653" s="62"/>
      <c r="H653" s="14"/>
      <c r="I653" s="14"/>
      <c r="J653" s="14"/>
      <c r="K653" s="24"/>
      <c r="L653" s="24"/>
      <c r="M653" s="24"/>
      <c r="N653" s="24"/>
      <c r="O653" s="24"/>
      <c r="P653" s="24"/>
      <c r="Q653" s="24"/>
      <c r="R653" s="24"/>
    </row>
    <row r="654" ht="16.5" customHeight="1">
      <c r="G654" s="62"/>
      <c r="H654" s="14"/>
      <c r="I654" s="14"/>
      <c r="J654" s="14"/>
      <c r="K654" s="24"/>
      <c r="L654" s="24"/>
      <c r="M654" s="24"/>
      <c r="N654" s="24"/>
      <c r="O654" s="24"/>
      <c r="P654" s="24"/>
      <c r="Q654" s="24"/>
      <c r="R654" s="24"/>
    </row>
    <row r="655" ht="16.5" customHeight="1">
      <c r="G655" s="62"/>
      <c r="H655" s="14"/>
      <c r="I655" s="14"/>
      <c r="J655" s="14"/>
      <c r="K655" s="24"/>
      <c r="L655" s="24"/>
      <c r="M655" s="24"/>
      <c r="N655" s="24"/>
      <c r="O655" s="24"/>
      <c r="P655" s="24"/>
      <c r="Q655" s="24"/>
      <c r="R655" s="24"/>
    </row>
    <row r="656" ht="16.5" customHeight="1">
      <c r="G656" s="62"/>
      <c r="H656" s="14"/>
      <c r="I656" s="14"/>
      <c r="J656" s="14"/>
      <c r="K656" s="24"/>
      <c r="L656" s="24"/>
      <c r="M656" s="24"/>
      <c r="N656" s="24"/>
      <c r="O656" s="24"/>
      <c r="P656" s="24"/>
      <c r="Q656" s="24"/>
      <c r="R656" s="24"/>
    </row>
    <row r="657" ht="16.5" customHeight="1">
      <c r="G657" s="62"/>
      <c r="H657" s="14"/>
      <c r="I657" s="14"/>
      <c r="J657" s="14"/>
      <c r="K657" s="24"/>
      <c r="L657" s="24"/>
      <c r="M657" s="24"/>
      <c r="N657" s="24"/>
      <c r="O657" s="24"/>
      <c r="P657" s="24"/>
      <c r="Q657" s="24"/>
      <c r="R657" s="24"/>
    </row>
    <row r="658" ht="16.5" customHeight="1">
      <c r="G658" s="62"/>
      <c r="H658" s="14"/>
      <c r="I658" s="14"/>
      <c r="J658" s="14"/>
      <c r="K658" s="24"/>
      <c r="L658" s="24"/>
      <c r="M658" s="24"/>
      <c r="N658" s="24"/>
      <c r="O658" s="24"/>
      <c r="P658" s="24"/>
      <c r="Q658" s="24"/>
      <c r="R658" s="24"/>
    </row>
    <row r="659" ht="16.5" customHeight="1">
      <c r="G659" s="62"/>
      <c r="H659" s="14"/>
      <c r="I659" s="14"/>
      <c r="J659" s="14"/>
      <c r="K659" s="24"/>
      <c r="L659" s="24"/>
      <c r="M659" s="24"/>
      <c r="N659" s="24"/>
      <c r="O659" s="24"/>
      <c r="P659" s="24"/>
      <c r="Q659" s="24"/>
      <c r="R659" s="24"/>
    </row>
    <row r="660" ht="16.5" customHeight="1">
      <c r="G660" s="62"/>
      <c r="H660" s="14"/>
      <c r="I660" s="14"/>
      <c r="J660" s="14"/>
      <c r="K660" s="24"/>
      <c r="L660" s="24"/>
      <c r="M660" s="24"/>
      <c r="N660" s="24"/>
      <c r="O660" s="24"/>
      <c r="P660" s="24"/>
      <c r="Q660" s="24"/>
      <c r="R660" s="24"/>
    </row>
    <row r="661" ht="16.5" customHeight="1">
      <c r="G661" s="62"/>
      <c r="H661" s="14"/>
      <c r="I661" s="14"/>
      <c r="J661" s="14"/>
      <c r="K661" s="24"/>
      <c r="L661" s="24"/>
      <c r="M661" s="24"/>
      <c r="N661" s="24"/>
      <c r="O661" s="24"/>
      <c r="P661" s="24"/>
      <c r="Q661" s="24"/>
      <c r="R661" s="24"/>
    </row>
    <row r="662" ht="16.5" customHeight="1">
      <c r="G662" s="62"/>
      <c r="H662" s="14"/>
      <c r="I662" s="14"/>
      <c r="J662" s="14"/>
      <c r="K662" s="24"/>
      <c r="L662" s="24"/>
      <c r="M662" s="24"/>
      <c r="N662" s="24"/>
      <c r="O662" s="24"/>
      <c r="P662" s="24"/>
      <c r="Q662" s="24"/>
      <c r="R662" s="24"/>
    </row>
    <row r="663" ht="16.5" customHeight="1">
      <c r="G663" s="62"/>
      <c r="H663" s="14"/>
      <c r="I663" s="14"/>
      <c r="J663" s="14"/>
      <c r="K663" s="24"/>
      <c r="L663" s="24"/>
      <c r="M663" s="24"/>
      <c r="N663" s="24"/>
      <c r="O663" s="24"/>
      <c r="P663" s="24"/>
      <c r="Q663" s="24"/>
      <c r="R663" s="24"/>
    </row>
    <row r="664" ht="16.5" customHeight="1">
      <c r="G664" s="62"/>
      <c r="H664" s="14"/>
      <c r="I664" s="14"/>
      <c r="J664" s="14"/>
      <c r="K664" s="24"/>
      <c r="L664" s="24"/>
      <c r="M664" s="24"/>
      <c r="N664" s="24"/>
      <c r="O664" s="24"/>
      <c r="P664" s="24"/>
      <c r="Q664" s="24"/>
      <c r="R664" s="24"/>
    </row>
    <row r="665" ht="16.5" customHeight="1">
      <c r="G665" s="62"/>
      <c r="H665" s="14"/>
      <c r="I665" s="14"/>
      <c r="J665" s="14"/>
      <c r="K665" s="24"/>
      <c r="L665" s="24"/>
      <c r="M665" s="24"/>
      <c r="N665" s="24"/>
      <c r="O665" s="24"/>
      <c r="P665" s="24"/>
      <c r="Q665" s="24"/>
      <c r="R665" s="24"/>
    </row>
    <row r="666" ht="16.5" customHeight="1">
      <c r="G666" s="62"/>
      <c r="H666" s="14"/>
      <c r="I666" s="14"/>
      <c r="J666" s="14"/>
      <c r="K666" s="24"/>
      <c r="L666" s="24"/>
      <c r="M666" s="24"/>
      <c r="N666" s="24"/>
      <c r="O666" s="24"/>
      <c r="P666" s="24"/>
      <c r="Q666" s="24"/>
      <c r="R666" s="24"/>
    </row>
    <row r="667" ht="16.5" customHeight="1">
      <c r="G667" s="62"/>
      <c r="H667" s="14"/>
      <c r="I667" s="14"/>
      <c r="J667" s="14"/>
      <c r="K667" s="24"/>
      <c r="L667" s="24"/>
      <c r="M667" s="24"/>
      <c r="N667" s="24"/>
      <c r="O667" s="24"/>
      <c r="P667" s="24"/>
      <c r="Q667" s="24"/>
      <c r="R667" s="24"/>
    </row>
    <row r="668" ht="16.5" customHeight="1">
      <c r="G668" s="62"/>
      <c r="H668" s="14"/>
      <c r="I668" s="14"/>
      <c r="J668" s="14"/>
      <c r="K668" s="24"/>
      <c r="L668" s="24"/>
      <c r="M668" s="24"/>
      <c r="N668" s="24"/>
      <c r="O668" s="24"/>
      <c r="P668" s="24"/>
      <c r="Q668" s="24"/>
      <c r="R668" s="24"/>
    </row>
    <row r="669" ht="16.5" customHeight="1">
      <c r="G669" s="62"/>
      <c r="H669" s="14"/>
      <c r="I669" s="14"/>
      <c r="J669" s="14"/>
      <c r="K669" s="24"/>
      <c r="L669" s="24"/>
      <c r="M669" s="24"/>
      <c r="N669" s="24"/>
      <c r="O669" s="24"/>
      <c r="P669" s="24"/>
      <c r="Q669" s="24"/>
      <c r="R669" s="24"/>
    </row>
    <row r="670" ht="16.5" customHeight="1">
      <c r="G670" s="62"/>
      <c r="H670" s="14"/>
      <c r="I670" s="14"/>
      <c r="J670" s="14"/>
      <c r="K670" s="24"/>
      <c r="L670" s="24"/>
      <c r="M670" s="24"/>
      <c r="N670" s="24"/>
      <c r="O670" s="24"/>
      <c r="P670" s="24"/>
      <c r="Q670" s="24"/>
      <c r="R670" s="24"/>
    </row>
    <row r="671" ht="16.5" customHeight="1">
      <c r="G671" s="62"/>
      <c r="H671" s="14"/>
      <c r="I671" s="14"/>
      <c r="J671" s="14"/>
      <c r="K671" s="24"/>
      <c r="L671" s="24"/>
      <c r="M671" s="24"/>
      <c r="N671" s="24"/>
      <c r="O671" s="24"/>
      <c r="P671" s="24"/>
      <c r="Q671" s="24"/>
      <c r="R671" s="24"/>
    </row>
    <row r="672" ht="16.5" customHeight="1">
      <c r="G672" s="62"/>
      <c r="H672" s="14"/>
      <c r="I672" s="14"/>
      <c r="J672" s="14"/>
      <c r="K672" s="24"/>
      <c r="L672" s="24"/>
      <c r="M672" s="24"/>
      <c r="N672" s="24"/>
      <c r="O672" s="24"/>
      <c r="P672" s="24"/>
      <c r="Q672" s="24"/>
      <c r="R672" s="24"/>
    </row>
    <row r="673" ht="16.5" customHeight="1">
      <c r="G673" s="62"/>
      <c r="H673" s="14"/>
      <c r="I673" s="14"/>
      <c r="J673" s="14"/>
      <c r="K673" s="24"/>
      <c r="L673" s="24"/>
      <c r="M673" s="24"/>
      <c r="N673" s="24"/>
      <c r="O673" s="24"/>
      <c r="P673" s="24"/>
      <c r="Q673" s="24"/>
      <c r="R673" s="24"/>
    </row>
    <row r="674" ht="16.5" customHeight="1">
      <c r="G674" s="62"/>
      <c r="H674" s="14"/>
      <c r="I674" s="14"/>
      <c r="J674" s="14"/>
      <c r="K674" s="24"/>
      <c r="L674" s="24"/>
      <c r="M674" s="24"/>
      <c r="N674" s="24"/>
      <c r="O674" s="24"/>
      <c r="P674" s="24"/>
      <c r="Q674" s="24"/>
      <c r="R674" s="24"/>
    </row>
    <row r="675" ht="16.5" customHeight="1">
      <c r="G675" s="62"/>
      <c r="H675" s="14"/>
      <c r="I675" s="14"/>
      <c r="J675" s="14"/>
      <c r="K675" s="24"/>
      <c r="L675" s="24"/>
      <c r="M675" s="24"/>
      <c r="N675" s="24"/>
      <c r="O675" s="24"/>
      <c r="P675" s="24"/>
      <c r="Q675" s="24"/>
      <c r="R675" s="24"/>
    </row>
    <row r="676" ht="16.5" customHeight="1">
      <c r="G676" s="62"/>
      <c r="H676" s="14"/>
      <c r="I676" s="14"/>
      <c r="J676" s="14"/>
      <c r="K676" s="24"/>
      <c r="L676" s="24"/>
      <c r="M676" s="24"/>
      <c r="N676" s="24"/>
      <c r="O676" s="24"/>
      <c r="P676" s="24"/>
      <c r="Q676" s="24"/>
      <c r="R676" s="24"/>
    </row>
    <row r="677" ht="16.5" customHeight="1">
      <c r="G677" s="62"/>
      <c r="H677" s="14"/>
      <c r="I677" s="14"/>
      <c r="J677" s="14"/>
      <c r="K677" s="24"/>
      <c r="L677" s="24"/>
      <c r="M677" s="24"/>
      <c r="N677" s="24"/>
      <c r="O677" s="24"/>
      <c r="P677" s="24"/>
      <c r="Q677" s="24"/>
      <c r="R677" s="24"/>
    </row>
    <row r="678" ht="16.5" customHeight="1">
      <c r="G678" s="62"/>
      <c r="H678" s="14"/>
      <c r="I678" s="14"/>
      <c r="J678" s="14"/>
      <c r="K678" s="24"/>
      <c r="L678" s="24"/>
      <c r="M678" s="24"/>
      <c r="N678" s="24"/>
      <c r="O678" s="24"/>
      <c r="P678" s="24"/>
      <c r="Q678" s="24"/>
      <c r="R678" s="24"/>
    </row>
    <row r="679" ht="16.5" customHeight="1">
      <c r="G679" s="62"/>
      <c r="H679" s="14"/>
      <c r="I679" s="14"/>
      <c r="J679" s="14"/>
      <c r="K679" s="24"/>
      <c r="L679" s="24"/>
      <c r="M679" s="24"/>
      <c r="N679" s="24"/>
      <c r="O679" s="24"/>
      <c r="P679" s="24"/>
      <c r="Q679" s="24"/>
      <c r="R679" s="24"/>
    </row>
    <row r="680" ht="16.5" customHeight="1">
      <c r="G680" s="62"/>
      <c r="H680" s="14"/>
      <c r="I680" s="14"/>
      <c r="J680" s="14"/>
      <c r="K680" s="24"/>
      <c r="L680" s="24"/>
      <c r="M680" s="24"/>
      <c r="N680" s="24"/>
      <c r="O680" s="24"/>
      <c r="P680" s="24"/>
      <c r="Q680" s="24"/>
      <c r="R680" s="24"/>
    </row>
    <row r="681" ht="16.5" customHeight="1">
      <c r="G681" s="62"/>
      <c r="H681" s="14"/>
      <c r="I681" s="14"/>
      <c r="J681" s="14"/>
      <c r="K681" s="24"/>
      <c r="L681" s="24"/>
      <c r="M681" s="24"/>
      <c r="N681" s="24"/>
      <c r="O681" s="24"/>
      <c r="P681" s="24"/>
      <c r="Q681" s="24"/>
      <c r="R681" s="24"/>
    </row>
    <row r="682" ht="16.5" customHeight="1">
      <c r="G682" s="62"/>
      <c r="H682" s="14"/>
      <c r="I682" s="14"/>
      <c r="J682" s="14"/>
      <c r="K682" s="24"/>
      <c r="L682" s="24"/>
      <c r="M682" s="24"/>
      <c r="N682" s="24"/>
      <c r="O682" s="24"/>
      <c r="P682" s="24"/>
      <c r="Q682" s="24"/>
      <c r="R682" s="24"/>
    </row>
    <row r="683" ht="16.5" customHeight="1">
      <c r="G683" s="62"/>
      <c r="H683" s="14"/>
      <c r="I683" s="14"/>
      <c r="J683" s="14"/>
      <c r="K683" s="24"/>
      <c r="L683" s="24"/>
      <c r="M683" s="24"/>
      <c r="N683" s="24"/>
      <c r="O683" s="24"/>
      <c r="P683" s="24"/>
      <c r="Q683" s="24"/>
      <c r="R683" s="24"/>
    </row>
    <row r="684" ht="16.5" customHeight="1">
      <c r="G684" s="62"/>
      <c r="H684" s="14"/>
      <c r="I684" s="14"/>
      <c r="J684" s="14"/>
      <c r="K684" s="24"/>
      <c r="L684" s="24"/>
      <c r="M684" s="24"/>
      <c r="N684" s="24"/>
      <c r="O684" s="24"/>
      <c r="P684" s="24"/>
      <c r="Q684" s="24"/>
      <c r="R684" s="24"/>
    </row>
    <row r="685" ht="16.5" customHeight="1">
      <c r="G685" s="62"/>
      <c r="H685" s="14"/>
      <c r="I685" s="14"/>
      <c r="J685" s="14"/>
      <c r="K685" s="24"/>
      <c r="L685" s="24"/>
      <c r="M685" s="24"/>
      <c r="N685" s="24"/>
      <c r="O685" s="24"/>
      <c r="P685" s="24"/>
      <c r="Q685" s="24"/>
      <c r="R685" s="24"/>
    </row>
    <row r="686" ht="16.5" customHeight="1">
      <c r="G686" s="62"/>
      <c r="H686" s="14"/>
      <c r="I686" s="14"/>
      <c r="J686" s="14"/>
      <c r="K686" s="24"/>
      <c r="L686" s="24"/>
      <c r="M686" s="24"/>
      <c r="N686" s="24"/>
      <c r="O686" s="24"/>
      <c r="P686" s="24"/>
      <c r="Q686" s="24"/>
      <c r="R686" s="24"/>
    </row>
    <row r="687" ht="16.5" customHeight="1">
      <c r="G687" s="62"/>
      <c r="H687" s="14"/>
      <c r="I687" s="14"/>
      <c r="J687" s="14"/>
      <c r="K687" s="24"/>
      <c r="L687" s="24"/>
      <c r="M687" s="24"/>
      <c r="N687" s="24"/>
      <c r="O687" s="24"/>
      <c r="P687" s="24"/>
      <c r="Q687" s="24"/>
      <c r="R687" s="24"/>
    </row>
    <row r="688" ht="16.5" customHeight="1">
      <c r="G688" s="62"/>
      <c r="H688" s="14"/>
      <c r="I688" s="14"/>
      <c r="J688" s="14"/>
      <c r="K688" s="24"/>
      <c r="L688" s="24"/>
      <c r="M688" s="24"/>
      <c r="N688" s="24"/>
      <c r="O688" s="24"/>
      <c r="P688" s="24"/>
      <c r="Q688" s="24"/>
      <c r="R688" s="24"/>
    </row>
    <row r="689" ht="16.5" customHeight="1">
      <c r="G689" s="62"/>
      <c r="H689" s="14"/>
      <c r="I689" s="14"/>
      <c r="J689" s="14"/>
      <c r="K689" s="24"/>
      <c r="L689" s="24"/>
      <c r="M689" s="24"/>
      <c r="N689" s="24"/>
      <c r="O689" s="24"/>
      <c r="P689" s="24"/>
      <c r="Q689" s="24"/>
      <c r="R689" s="24"/>
    </row>
    <row r="690" ht="16.5" customHeight="1">
      <c r="G690" s="62"/>
      <c r="H690" s="14"/>
      <c r="I690" s="14"/>
      <c r="J690" s="14"/>
      <c r="K690" s="24"/>
      <c r="L690" s="24"/>
      <c r="M690" s="24"/>
      <c r="N690" s="24"/>
      <c r="O690" s="24"/>
      <c r="P690" s="24"/>
      <c r="Q690" s="24"/>
      <c r="R690" s="24"/>
    </row>
    <row r="691" ht="16.5" customHeight="1">
      <c r="G691" s="62"/>
      <c r="H691" s="14"/>
      <c r="I691" s="14"/>
      <c r="J691" s="14"/>
      <c r="K691" s="24"/>
      <c r="L691" s="24"/>
      <c r="M691" s="24"/>
      <c r="N691" s="24"/>
      <c r="O691" s="24"/>
      <c r="P691" s="24"/>
      <c r="Q691" s="24"/>
      <c r="R691" s="24"/>
    </row>
    <row r="692" ht="16.5" customHeight="1">
      <c r="G692" s="62"/>
      <c r="H692" s="14"/>
      <c r="I692" s="14"/>
      <c r="J692" s="14"/>
      <c r="K692" s="24"/>
      <c r="L692" s="24"/>
      <c r="M692" s="24"/>
      <c r="N692" s="24"/>
      <c r="O692" s="24"/>
      <c r="P692" s="24"/>
      <c r="Q692" s="24"/>
      <c r="R692" s="24"/>
    </row>
    <row r="693" ht="16.5" customHeight="1">
      <c r="G693" s="62"/>
      <c r="H693" s="14"/>
      <c r="I693" s="14"/>
      <c r="J693" s="14"/>
      <c r="K693" s="24"/>
      <c r="L693" s="24"/>
      <c r="M693" s="24"/>
      <c r="N693" s="24"/>
      <c r="O693" s="24"/>
      <c r="P693" s="24"/>
      <c r="Q693" s="24"/>
      <c r="R693" s="24"/>
    </row>
    <row r="694" ht="16.5" customHeight="1">
      <c r="G694" s="62"/>
      <c r="H694" s="14"/>
      <c r="I694" s="14"/>
      <c r="J694" s="14"/>
      <c r="K694" s="24"/>
      <c r="L694" s="24"/>
      <c r="M694" s="24"/>
      <c r="N694" s="24"/>
      <c r="O694" s="24"/>
      <c r="P694" s="24"/>
      <c r="Q694" s="24"/>
      <c r="R694" s="24"/>
    </row>
    <row r="695" ht="16.5" customHeight="1">
      <c r="G695" s="62"/>
      <c r="H695" s="14"/>
      <c r="I695" s="14"/>
      <c r="J695" s="14"/>
      <c r="K695" s="24"/>
      <c r="L695" s="24"/>
      <c r="M695" s="24"/>
      <c r="N695" s="24"/>
      <c r="O695" s="24"/>
      <c r="P695" s="24"/>
      <c r="Q695" s="24"/>
      <c r="R695" s="24"/>
    </row>
    <row r="696" ht="16.5" customHeight="1">
      <c r="G696" s="62"/>
      <c r="H696" s="14"/>
      <c r="I696" s="14"/>
      <c r="J696" s="14"/>
      <c r="K696" s="24"/>
      <c r="L696" s="24"/>
      <c r="M696" s="24"/>
      <c r="N696" s="24"/>
      <c r="O696" s="24"/>
      <c r="P696" s="24"/>
      <c r="Q696" s="24"/>
      <c r="R696" s="24"/>
    </row>
    <row r="697" ht="16.5" customHeight="1">
      <c r="G697" s="62"/>
      <c r="H697" s="14"/>
      <c r="I697" s="14"/>
      <c r="J697" s="14"/>
      <c r="K697" s="24"/>
      <c r="L697" s="24"/>
      <c r="M697" s="24"/>
      <c r="N697" s="24"/>
      <c r="O697" s="24"/>
      <c r="P697" s="24"/>
      <c r="Q697" s="24"/>
      <c r="R697" s="24"/>
    </row>
    <row r="698" ht="16.5" customHeight="1">
      <c r="G698" s="62"/>
      <c r="H698" s="14"/>
      <c r="I698" s="14"/>
      <c r="J698" s="14"/>
      <c r="K698" s="24"/>
      <c r="L698" s="24"/>
      <c r="M698" s="24"/>
      <c r="N698" s="24"/>
      <c r="O698" s="24"/>
      <c r="P698" s="24"/>
      <c r="Q698" s="24"/>
      <c r="R698" s="24"/>
    </row>
    <row r="699" ht="16.5" customHeight="1">
      <c r="G699" s="62"/>
      <c r="H699" s="14"/>
      <c r="I699" s="14"/>
      <c r="J699" s="14"/>
      <c r="K699" s="24"/>
      <c r="L699" s="24"/>
      <c r="M699" s="24"/>
      <c r="N699" s="24"/>
      <c r="O699" s="24"/>
      <c r="P699" s="24"/>
      <c r="Q699" s="24"/>
      <c r="R699" s="24"/>
    </row>
    <row r="700" ht="16.5" customHeight="1">
      <c r="G700" s="62"/>
      <c r="H700" s="14"/>
      <c r="I700" s="14"/>
      <c r="J700" s="14"/>
      <c r="K700" s="24"/>
      <c r="L700" s="24"/>
      <c r="M700" s="24"/>
      <c r="N700" s="24"/>
      <c r="O700" s="24"/>
      <c r="P700" s="24"/>
      <c r="Q700" s="24"/>
      <c r="R700" s="24"/>
    </row>
    <row r="701" ht="16.5" customHeight="1">
      <c r="G701" s="62"/>
      <c r="H701" s="14"/>
      <c r="I701" s="14"/>
      <c r="J701" s="14"/>
      <c r="K701" s="24"/>
      <c r="L701" s="24"/>
      <c r="M701" s="24"/>
      <c r="N701" s="24"/>
      <c r="O701" s="24"/>
      <c r="P701" s="24"/>
      <c r="Q701" s="24"/>
      <c r="R701" s="24"/>
    </row>
    <row r="702" ht="16.5" customHeight="1">
      <c r="G702" s="62"/>
      <c r="H702" s="14"/>
      <c r="I702" s="14"/>
      <c r="J702" s="14"/>
      <c r="K702" s="24"/>
      <c r="L702" s="24"/>
      <c r="M702" s="24"/>
      <c r="N702" s="24"/>
      <c r="O702" s="24"/>
      <c r="P702" s="24"/>
      <c r="Q702" s="24"/>
      <c r="R702" s="24"/>
    </row>
    <row r="703" ht="16.5" customHeight="1">
      <c r="G703" s="62"/>
      <c r="H703" s="14"/>
      <c r="I703" s="14"/>
      <c r="J703" s="14"/>
      <c r="K703" s="24"/>
      <c r="L703" s="24"/>
      <c r="M703" s="24"/>
      <c r="N703" s="24"/>
      <c r="O703" s="24"/>
      <c r="P703" s="24"/>
      <c r="Q703" s="24"/>
      <c r="R703" s="24"/>
    </row>
    <row r="704" ht="16.5" customHeight="1">
      <c r="G704" s="62"/>
      <c r="H704" s="14"/>
      <c r="I704" s="14"/>
      <c r="J704" s="14"/>
      <c r="K704" s="24"/>
      <c r="L704" s="24"/>
      <c r="M704" s="24"/>
      <c r="N704" s="24"/>
      <c r="O704" s="24"/>
      <c r="P704" s="24"/>
      <c r="Q704" s="24"/>
      <c r="R704" s="24"/>
    </row>
    <row r="705" ht="16.5" customHeight="1">
      <c r="G705" s="62"/>
      <c r="H705" s="14"/>
      <c r="I705" s="14"/>
      <c r="J705" s="14"/>
      <c r="K705" s="24"/>
      <c r="L705" s="24"/>
      <c r="M705" s="24"/>
      <c r="N705" s="24"/>
      <c r="O705" s="24"/>
      <c r="P705" s="24"/>
      <c r="Q705" s="24"/>
      <c r="R705" s="24"/>
    </row>
    <row r="706" ht="16.5" customHeight="1">
      <c r="G706" s="62"/>
      <c r="H706" s="14"/>
      <c r="I706" s="14"/>
      <c r="J706" s="14"/>
      <c r="K706" s="24"/>
      <c r="L706" s="24"/>
      <c r="M706" s="24"/>
      <c r="N706" s="24"/>
      <c r="O706" s="24"/>
      <c r="P706" s="24"/>
      <c r="Q706" s="24"/>
      <c r="R706" s="24"/>
    </row>
    <row r="707" ht="16.5" customHeight="1">
      <c r="G707" s="62"/>
      <c r="H707" s="14"/>
      <c r="I707" s="14"/>
      <c r="J707" s="14"/>
      <c r="K707" s="24"/>
      <c r="L707" s="24"/>
      <c r="M707" s="24"/>
      <c r="N707" s="24"/>
      <c r="O707" s="24"/>
      <c r="P707" s="24"/>
      <c r="Q707" s="24"/>
      <c r="R707" s="24"/>
    </row>
    <row r="708" ht="16.5" customHeight="1">
      <c r="G708" s="62"/>
      <c r="H708" s="14"/>
      <c r="I708" s="14"/>
      <c r="J708" s="14"/>
      <c r="K708" s="24"/>
      <c r="L708" s="24"/>
      <c r="M708" s="24"/>
      <c r="N708" s="24"/>
      <c r="O708" s="24"/>
      <c r="P708" s="24"/>
      <c r="Q708" s="24"/>
      <c r="R708" s="24"/>
    </row>
    <row r="709" ht="16.5" customHeight="1">
      <c r="G709" s="62"/>
      <c r="H709" s="14"/>
      <c r="I709" s="14"/>
      <c r="J709" s="14"/>
      <c r="K709" s="24"/>
      <c r="L709" s="24"/>
      <c r="M709" s="24"/>
      <c r="N709" s="24"/>
      <c r="O709" s="24"/>
      <c r="P709" s="24"/>
      <c r="Q709" s="24"/>
      <c r="R709" s="24"/>
    </row>
    <row r="710" ht="16.5" customHeight="1">
      <c r="G710" s="62"/>
      <c r="H710" s="14"/>
      <c r="I710" s="14"/>
      <c r="J710" s="14"/>
      <c r="K710" s="24"/>
      <c r="L710" s="24"/>
      <c r="M710" s="24"/>
      <c r="N710" s="24"/>
      <c r="O710" s="24"/>
      <c r="P710" s="24"/>
      <c r="Q710" s="24"/>
      <c r="R710" s="24"/>
    </row>
    <row r="711" ht="16.5" customHeight="1">
      <c r="G711" s="62"/>
      <c r="H711" s="14"/>
      <c r="I711" s="14"/>
      <c r="J711" s="14"/>
      <c r="K711" s="24"/>
      <c r="L711" s="24"/>
      <c r="M711" s="24"/>
      <c r="N711" s="24"/>
      <c r="O711" s="24"/>
      <c r="P711" s="24"/>
      <c r="Q711" s="24"/>
      <c r="R711" s="24"/>
    </row>
    <row r="712" ht="16.5" customHeight="1">
      <c r="G712" s="62"/>
      <c r="H712" s="14"/>
      <c r="I712" s="14"/>
      <c r="J712" s="14"/>
      <c r="K712" s="24"/>
      <c r="L712" s="24"/>
      <c r="M712" s="24"/>
      <c r="N712" s="24"/>
      <c r="O712" s="24"/>
      <c r="P712" s="24"/>
      <c r="Q712" s="24"/>
      <c r="R712" s="24"/>
    </row>
    <row r="713" ht="16.5" customHeight="1">
      <c r="G713" s="62"/>
      <c r="H713" s="14"/>
      <c r="I713" s="14"/>
      <c r="J713" s="14"/>
      <c r="K713" s="24"/>
      <c r="L713" s="24"/>
      <c r="M713" s="24"/>
      <c r="N713" s="24"/>
      <c r="O713" s="24"/>
      <c r="P713" s="24"/>
      <c r="Q713" s="24"/>
      <c r="R713" s="24"/>
    </row>
    <row r="714" ht="16.5" customHeight="1">
      <c r="G714" s="62"/>
      <c r="H714" s="14"/>
      <c r="I714" s="14"/>
      <c r="J714" s="14"/>
      <c r="K714" s="24"/>
      <c r="L714" s="24"/>
      <c r="M714" s="24"/>
      <c r="N714" s="24"/>
      <c r="O714" s="24"/>
      <c r="P714" s="24"/>
      <c r="Q714" s="24"/>
      <c r="R714" s="24"/>
    </row>
    <row r="715" ht="16.5" customHeight="1">
      <c r="G715" s="62"/>
      <c r="H715" s="14"/>
      <c r="I715" s="14"/>
      <c r="J715" s="14"/>
      <c r="K715" s="24"/>
      <c r="L715" s="24"/>
      <c r="M715" s="24"/>
      <c r="N715" s="24"/>
      <c r="O715" s="24"/>
      <c r="P715" s="24"/>
      <c r="Q715" s="24"/>
      <c r="R715" s="24"/>
    </row>
    <row r="716" ht="16.5" customHeight="1">
      <c r="G716" s="62"/>
      <c r="H716" s="14"/>
      <c r="I716" s="14"/>
      <c r="J716" s="14"/>
      <c r="K716" s="24"/>
      <c r="L716" s="24"/>
      <c r="M716" s="24"/>
      <c r="N716" s="24"/>
      <c r="O716" s="24"/>
      <c r="P716" s="24"/>
      <c r="Q716" s="24"/>
      <c r="R716" s="24"/>
    </row>
    <row r="717" ht="16.5" customHeight="1">
      <c r="G717" s="62"/>
      <c r="H717" s="14"/>
      <c r="I717" s="14"/>
      <c r="J717" s="14"/>
      <c r="K717" s="24"/>
      <c r="L717" s="24"/>
      <c r="M717" s="24"/>
      <c r="N717" s="24"/>
      <c r="O717" s="24"/>
      <c r="P717" s="24"/>
      <c r="Q717" s="24"/>
      <c r="R717" s="24"/>
    </row>
    <row r="718" ht="16.5" customHeight="1">
      <c r="G718" s="62"/>
      <c r="H718" s="14"/>
      <c r="I718" s="14"/>
      <c r="J718" s="14"/>
      <c r="K718" s="24"/>
      <c r="L718" s="24"/>
      <c r="M718" s="24"/>
      <c r="N718" s="24"/>
      <c r="O718" s="24"/>
      <c r="P718" s="24"/>
      <c r="Q718" s="24"/>
      <c r="R718" s="24"/>
    </row>
    <row r="719" ht="16.5" customHeight="1">
      <c r="G719" s="62"/>
      <c r="H719" s="14"/>
      <c r="I719" s="14"/>
      <c r="J719" s="14"/>
      <c r="K719" s="24"/>
      <c r="L719" s="24"/>
      <c r="M719" s="24"/>
      <c r="N719" s="24"/>
      <c r="O719" s="24"/>
      <c r="P719" s="24"/>
      <c r="Q719" s="24"/>
      <c r="R719" s="24"/>
    </row>
    <row r="720" ht="16.5" customHeight="1">
      <c r="G720" s="62"/>
      <c r="H720" s="14"/>
      <c r="I720" s="14"/>
      <c r="J720" s="14"/>
      <c r="K720" s="24"/>
      <c r="L720" s="24"/>
      <c r="M720" s="24"/>
      <c r="N720" s="24"/>
      <c r="O720" s="24"/>
      <c r="P720" s="24"/>
      <c r="Q720" s="24"/>
      <c r="R720" s="24"/>
    </row>
    <row r="721" ht="16.5" customHeight="1">
      <c r="G721" s="62"/>
      <c r="H721" s="14"/>
      <c r="I721" s="14"/>
      <c r="J721" s="14"/>
      <c r="K721" s="24"/>
      <c r="L721" s="24"/>
      <c r="M721" s="24"/>
      <c r="N721" s="24"/>
      <c r="O721" s="24"/>
      <c r="P721" s="24"/>
      <c r="Q721" s="24"/>
      <c r="R721" s="24"/>
    </row>
    <row r="722" ht="16.5" customHeight="1">
      <c r="G722" s="62"/>
      <c r="H722" s="14"/>
      <c r="I722" s="14"/>
      <c r="J722" s="14"/>
      <c r="K722" s="24"/>
      <c r="L722" s="24"/>
      <c r="M722" s="24"/>
      <c r="N722" s="24"/>
      <c r="O722" s="24"/>
      <c r="P722" s="24"/>
      <c r="Q722" s="24"/>
      <c r="R722" s="24"/>
    </row>
    <row r="723" ht="16.5" customHeight="1">
      <c r="G723" s="62"/>
      <c r="H723" s="14"/>
      <c r="I723" s="14"/>
      <c r="J723" s="14"/>
      <c r="K723" s="24"/>
      <c r="L723" s="24"/>
      <c r="M723" s="24"/>
      <c r="N723" s="24"/>
      <c r="O723" s="24"/>
      <c r="P723" s="24"/>
      <c r="Q723" s="24"/>
      <c r="R723" s="24"/>
    </row>
    <row r="724" ht="16.5" customHeight="1">
      <c r="G724" s="62"/>
      <c r="H724" s="14"/>
      <c r="I724" s="14"/>
      <c r="J724" s="14"/>
      <c r="K724" s="24"/>
      <c r="L724" s="24"/>
      <c r="M724" s="24"/>
      <c r="N724" s="24"/>
      <c r="O724" s="24"/>
      <c r="P724" s="24"/>
      <c r="Q724" s="24"/>
      <c r="R724" s="24"/>
    </row>
    <row r="725" ht="16.5" customHeight="1">
      <c r="G725" s="62"/>
      <c r="H725" s="14"/>
      <c r="I725" s="14"/>
      <c r="J725" s="14"/>
      <c r="K725" s="24"/>
      <c r="L725" s="24"/>
      <c r="M725" s="24"/>
      <c r="N725" s="24"/>
      <c r="O725" s="24"/>
      <c r="P725" s="24"/>
      <c r="Q725" s="24"/>
      <c r="R725" s="24"/>
    </row>
    <row r="726" ht="16.5" customHeight="1">
      <c r="G726" s="62"/>
      <c r="H726" s="14"/>
      <c r="I726" s="14"/>
      <c r="J726" s="14"/>
      <c r="K726" s="24"/>
      <c r="L726" s="24"/>
      <c r="M726" s="24"/>
      <c r="N726" s="24"/>
      <c r="O726" s="24"/>
      <c r="P726" s="24"/>
      <c r="Q726" s="24"/>
      <c r="R726" s="24"/>
    </row>
    <row r="727" ht="16.5" customHeight="1">
      <c r="G727" s="62"/>
      <c r="H727" s="14"/>
      <c r="I727" s="14"/>
      <c r="J727" s="14"/>
      <c r="K727" s="24"/>
      <c r="L727" s="24"/>
      <c r="M727" s="24"/>
      <c r="N727" s="24"/>
      <c r="O727" s="24"/>
      <c r="P727" s="24"/>
      <c r="Q727" s="24"/>
      <c r="R727" s="24"/>
    </row>
    <row r="728" ht="16.5" customHeight="1">
      <c r="G728" s="62"/>
      <c r="H728" s="14"/>
      <c r="I728" s="14"/>
      <c r="J728" s="14"/>
      <c r="K728" s="24"/>
      <c r="L728" s="24"/>
      <c r="M728" s="24"/>
      <c r="N728" s="24"/>
      <c r="O728" s="24"/>
      <c r="P728" s="24"/>
      <c r="Q728" s="24"/>
      <c r="R728" s="24"/>
    </row>
    <row r="729" ht="16.5" customHeight="1">
      <c r="G729" s="62"/>
      <c r="H729" s="14"/>
      <c r="I729" s="14"/>
      <c r="J729" s="14"/>
      <c r="K729" s="24"/>
      <c r="L729" s="24"/>
      <c r="M729" s="24"/>
      <c r="N729" s="24"/>
      <c r="O729" s="24"/>
      <c r="P729" s="24"/>
      <c r="Q729" s="24"/>
      <c r="R729" s="24"/>
    </row>
    <row r="730" ht="16.5" customHeight="1">
      <c r="G730" s="62"/>
      <c r="H730" s="14"/>
      <c r="I730" s="14"/>
      <c r="J730" s="14"/>
      <c r="K730" s="24"/>
      <c r="L730" s="24"/>
      <c r="M730" s="24"/>
      <c r="N730" s="24"/>
      <c r="O730" s="24"/>
      <c r="P730" s="24"/>
      <c r="Q730" s="24"/>
      <c r="R730" s="24"/>
    </row>
    <row r="731" ht="16.5" customHeight="1">
      <c r="G731" s="62"/>
      <c r="H731" s="14"/>
      <c r="I731" s="14"/>
      <c r="J731" s="14"/>
      <c r="K731" s="24"/>
      <c r="L731" s="24"/>
      <c r="M731" s="24"/>
      <c r="N731" s="24"/>
      <c r="O731" s="24"/>
      <c r="P731" s="24"/>
      <c r="Q731" s="24"/>
      <c r="R731" s="24"/>
    </row>
    <row r="732" ht="16.5" customHeight="1">
      <c r="G732" s="62"/>
      <c r="H732" s="14"/>
      <c r="I732" s="14"/>
      <c r="J732" s="14"/>
      <c r="K732" s="24"/>
      <c r="L732" s="24"/>
      <c r="M732" s="24"/>
      <c r="N732" s="24"/>
      <c r="O732" s="24"/>
      <c r="P732" s="24"/>
      <c r="Q732" s="24"/>
      <c r="R732" s="24"/>
    </row>
    <row r="733" ht="16.5" customHeight="1">
      <c r="G733" s="62"/>
      <c r="H733" s="14"/>
      <c r="I733" s="14"/>
      <c r="J733" s="14"/>
      <c r="K733" s="24"/>
      <c r="L733" s="24"/>
      <c r="M733" s="24"/>
      <c r="N733" s="24"/>
      <c r="O733" s="24"/>
      <c r="P733" s="24"/>
      <c r="Q733" s="24"/>
      <c r="R733" s="24"/>
    </row>
    <row r="734" ht="16.5" customHeight="1">
      <c r="G734" s="62"/>
      <c r="H734" s="14"/>
      <c r="I734" s="14"/>
      <c r="J734" s="14"/>
      <c r="K734" s="24"/>
      <c r="L734" s="24"/>
      <c r="M734" s="24"/>
      <c r="N734" s="24"/>
      <c r="O734" s="24"/>
      <c r="P734" s="24"/>
      <c r="Q734" s="24"/>
      <c r="R734" s="24"/>
    </row>
    <row r="735" ht="16.5" customHeight="1">
      <c r="G735" s="62"/>
      <c r="H735" s="14"/>
      <c r="I735" s="14"/>
      <c r="J735" s="14"/>
      <c r="K735" s="24"/>
      <c r="L735" s="24"/>
      <c r="M735" s="24"/>
      <c r="N735" s="24"/>
      <c r="O735" s="24"/>
      <c r="P735" s="24"/>
      <c r="Q735" s="24"/>
      <c r="R735" s="24"/>
    </row>
    <row r="736" ht="16.5" customHeight="1">
      <c r="G736" s="62"/>
      <c r="H736" s="14"/>
      <c r="I736" s="14"/>
      <c r="J736" s="14"/>
      <c r="K736" s="24"/>
      <c r="L736" s="24"/>
      <c r="M736" s="24"/>
      <c r="N736" s="24"/>
      <c r="O736" s="24"/>
      <c r="P736" s="24"/>
      <c r="Q736" s="24"/>
      <c r="R736" s="24"/>
    </row>
    <row r="737" ht="16.5" customHeight="1">
      <c r="G737" s="62"/>
      <c r="H737" s="14"/>
      <c r="I737" s="14"/>
      <c r="J737" s="14"/>
      <c r="K737" s="24"/>
      <c r="L737" s="24"/>
      <c r="M737" s="24"/>
      <c r="N737" s="24"/>
      <c r="O737" s="24"/>
      <c r="P737" s="24"/>
      <c r="Q737" s="24"/>
      <c r="R737" s="24"/>
    </row>
    <row r="738" ht="16.5" customHeight="1">
      <c r="G738" s="62"/>
      <c r="H738" s="14"/>
      <c r="I738" s="14"/>
      <c r="J738" s="14"/>
      <c r="K738" s="24"/>
      <c r="L738" s="24"/>
      <c r="M738" s="24"/>
      <c r="N738" s="24"/>
      <c r="O738" s="24"/>
      <c r="P738" s="24"/>
      <c r="Q738" s="24"/>
      <c r="R738" s="24"/>
    </row>
    <row r="739" ht="16.5" customHeight="1">
      <c r="G739" s="62"/>
      <c r="H739" s="14"/>
      <c r="I739" s="14"/>
      <c r="J739" s="14"/>
      <c r="K739" s="24"/>
      <c r="L739" s="24"/>
      <c r="M739" s="24"/>
      <c r="N739" s="24"/>
      <c r="O739" s="24"/>
      <c r="P739" s="24"/>
      <c r="Q739" s="24"/>
      <c r="R739" s="24"/>
    </row>
    <row r="740" ht="16.5" customHeight="1">
      <c r="G740" s="62"/>
      <c r="H740" s="14"/>
      <c r="I740" s="14"/>
      <c r="J740" s="14"/>
      <c r="K740" s="24"/>
      <c r="L740" s="24"/>
      <c r="M740" s="24"/>
      <c r="N740" s="24"/>
      <c r="O740" s="24"/>
      <c r="P740" s="24"/>
      <c r="Q740" s="24"/>
      <c r="R740" s="24"/>
    </row>
    <row r="741" ht="16.5" customHeight="1">
      <c r="G741" s="62"/>
      <c r="H741" s="14"/>
      <c r="I741" s="14"/>
      <c r="J741" s="14"/>
      <c r="K741" s="24"/>
      <c r="L741" s="24"/>
      <c r="M741" s="24"/>
      <c r="N741" s="24"/>
      <c r="O741" s="24"/>
      <c r="P741" s="24"/>
      <c r="Q741" s="24"/>
      <c r="R741" s="24"/>
    </row>
    <row r="742" ht="16.5" customHeight="1">
      <c r="G742" s="62"/>
      <c r="H742" s="14"/>
      <c r="I742" s="14"/>
      <c r="J742" s="14"/>
      <c r="K742" s="24"/>
      <c r="L742" s="24"/>
      <c r="M742" s="24"/>
      <c r="N742" s="24"/>
      <c r="O742" s="24"/>
      <c r="P742" s="24"/>
      <c r="Q742" s="24"/>
      <c r="R742" s="24"/>
    </row>
    <row r="743" ht="16.5" customHeight="1">
      <c r="G743" s="62"/>
      <c r="H743" s="14"/>
      <c r="I743" s="14"/>
      <c r="J743" s="14"/>
      <c r="K743" s="24"/>
      <c r="L743" s="24"/>
      <c r="M743" s="24"/>
      <c r="N743" s="24"/>
      <c r="O743" s="24"/>
      <c r="P743" s="24"/>
      <c r="Q743" s="24"/>
      <c r="R743" s="24"/>
    </row>
    <row r="744" ht="16.5" customHeight="1">
      <c r="G744" s="62"/>
      <c r="H744" s="14"/>
      <c r="I744" s="14"/>
      <c r="J744" s="14"/>
      <c r="K744" s="24"/>
      <c r="L744" s="24"/>
      <c r="M744" s="24"/>
      <c r="N744" s="24"/>
      <c r="O744" s="24"/>
      <c r="P744" s="24"/>
      <c r="Q744" s="24"/>
      <c r="R744" s="24"/>
    </row>
    <row r="745" ht="16.5" customHeight="1">
      <c r="G745" s="62"/>
      <c r="H745" s="14"/>
      <c r="I745" s="14"/>
      <c r="J745" s="14"/>
      <c r="K745" s="24"/>
      <c r="L745" s="24"/>
      <c r="M745" s="24"/>
      <c r="N745" s="24"/>
      <c r="O745" s="24"/>
      <c r="P745" s="24"/>
      <c r="Q745" s="24"/>
      <c r="R745" s="24"/>
    </row>
    <row r="746" ht="16.5" customHeight="1">
      <c r="G746" s="62"/>
      <c r="H746" s="14"/>
      <c r="I746" s="14"/>
      <c r="J746" s="14"/>
      <c r="K746" s="24"/>
      <c r="L746" s="24"/>
      <c r="M746" s="24"/>
      <c r="N746" s="24"/>
      <c r="O746" s="24"/>
      <c r="P746" s="24"/>
      <c r="Q746" s="24"/>
      <c r="R746" s="24"/>
    </row>
    <row r="747" ht="16.5" customHeight="1">
      <c r="G747" s="62"/>
      <c r="H747" s="14"/>
      <c r="I747" s="14"/>
      <c r="J747" s="14"/>
      <c r="K747" s="24"/>
      <c r="L747" s="24"/>
      <c r="M747" s="24"/>
      <c r="N747" s="24"/>
      <c r="O747" s="24"/>
      <c r="P747" s="24"/>
      <c r="Q747" s="24"/>
      <c r="R747" s="24"/>
    </row>
    <row r="748" ht="16.5" customHeight="1">
      <c r="G748" s="62"/>
      <c r="H748" s="14"/>
      <c r="I748" s="14"/>
      <c r="J748" s="14"/>
      <c r="K748" s="24"/>
      <c r="L748" s="24"/>
      <c r="M748" s="24"/>
      <c r="N748" s="24"/>
      <c r="O748" s="24"/>
      <c r="P748" s="24"/>
      <c r="Q748" s="24"/>
      <c r="R748" s="24"/>
    </row>
    <row r="749" ht="16.5" customHeight="1">
      <c r="G749" s="62"/>
      <c r="H749" s="14"/>
      <c r="I749" s="14"/>
      <c r="J749" s="14"/>
      <c r="K749" s="24"/>
      <c r="L749" s="24"/>
      <c r="M749" s="24"/>
      <c r="N749" s="24"/>
      <c r="O749" s="24"/>
      <c r="P749" s="24"/>
      <c r="Q749" s="24"/>
      <c r="R749" s="24"/>
    </row>
    <row r="750" ht="16.5" customHeight="1">
      <c r="G750" s="62"/>
      <c r="H750" s="14"/>
      <c r="I750" s="14"/>
      <c r="J750" s="14"/>
      <c r="K750" s="24"/>
      <c r="L750" s="24"/>
      <c r="M750" s="24"/>
      <c r="N750" s="24"/>
      <c r="O750" s="24"/>
      <c r="P750" s="24"/>
      <c r="Q750" s="24"/>
      <c r="R750" s="24"/>
    </row>
    <row r="751" ht="16.5" customHeight="1">
      <c r="G751" s="62"/>
      <c r="H751" s="14"/>
      <c r="I751" s="14"/>
      <c r="J751" s="14"/>
      <c r="K751" s="24"/>
      <c r="L751" s="24"/>
      <c r="M751" s="24"/>
      <c r="N751" s="24"/>
      <c r="O751" s="24"/>
      <c r="P751" s="24"/>
      <c r="Q751" s="24"/>
      <c r="R751" s="24"/>
    </row>
    <row r="752" ht="16.5" customHeight="1">
      <c r="G752" s="62"/>
      <c r="H752" s="14"/>
      <c r="I752" s="14"/>
      <c r="J752" s="14"/>
      <c r="K752" s="24"/>
      <c r="L752" s="24"/>
      <c r="M752" s="24"/>
      <c r="N752" s="24"/>
      <c r="O752" s="24"/>
      <c r="P752" s="24"/>
      <c r="Q752" s="24"/>
      <c r="R752" s="24"/>
    </row>
    <row r="753" ht="16.5" customHeight="1">
      <c r="G753" s="62"/>
      <c r="H753" s="14"/>
      <c r="I753" s="14"/>
      <c r="J753" s="14"/>
      <c r="K753" s="24"/>
      <c r="L753" s="24"/>
      <c r="M753" s="24"/>
      <c r="N753" s="24"/>
      <c r="O753" s="24"/>
      <c r="P753" s="24"/>
      <c r="Q753" s="24"/>
      <c r="R753" s="24"/>
    </row>
    <row r="754" ht="16.5" customHeight="1">
      <c r="G754" s="62"/>
      <c r="H754" s="14"/>
      <c r="I754" s="14"/>
      <c r="J754" s="14"/>
      <c r="K754" s="24"/>
      <c r="L754" s="24"/>
      <c r="M754" s="24"/>
      <c r="N754" s="24"/>
      <c r="O754" s="24"/>
      <c r="P754" s="24"/>
      <c r="Q754" s="24"/>
      <c r="R754" s="24"/>
    </row>
    <row r="755" ht="16.5" customHeight="1">
      <c r="G755" s="62"/>
      <c r="H755" s="14"/>
      <c r="I755" s="14"/>
      <c r="J755" s="14"/>
      <c r="K755" s="24"/>
      <c r="L755" s="24"/>
      <c r="M755" s="24"/>
      <c r="N755" s="24"/>
      <c r="O755" s="24"/>
      <c r="P755" s="24"/>
      <c r="Q755" s="24"/>
      <c r="R755" s="24"/>
    </row>
    <row r="756" ht="16.5" customHeight="1">
      <c r="G756" s="62"/>
      <c r="H756" s="14"/>
      <c r="I756" s="14"/>
      <c r="J756" s="14"/>
      <c r="K756" s="24"/>
      <c r="L756" s="24"/>
      <c r="M756" s="24"/>
      <c r="N756" s="24"/>
      <c r="O756" s="24"/>
      <c r="P756" s="24"/>
      <c r="Q756" s="24"/>
      <c r="R756" s="24"/>
    </row>
    <row r="757" ht="16.5" customHeight="1">
      <c r="G757" s="62"/>
      <c r="H757" s="14"/>
      <c r="I757" s="14"/>
      <c r="J757" s="14"/>
      <c r="K757" s="24"/>
      <c r="L757" s="24"/>
      <c r="M757" s="24"/>
      <c r="N757" s="24"/>
      <c r="O757" s="24"/>
      <c r="P757" s="24"/>
      <c r="Q757" s="24"/>
      <c r="R757" s="24"/>
    </row>
    <row r="758" ht="16.5" customHeight="1">
      <c r="G758" s="62"/>
      <c r="H758" s="14"/>
      <c r="I758" s="14"/>
      <c r="J758" s="14"/>
      <c r="K758" s="24"/>
      <c r="L758" s="24"/>
      <c r="M758" s="24"/>
      <c r="N758" s="24"/>
      <c r="O758" s="24"/>
      <c r="P758" s="24"/>
      <c r="Q758" s="24"/>
      <c r="R758" s="24"/>
    </row>
    <row r="759" ht="16.5" customHeight="1">
      <c r="G759" s="62"/>
      <c r="H759" s="14"/>
      <c r="I759" s="14"/>
      <c r="J759" s="14"/>
      <c r="K759" s="24"/>
      <c r="L759" s="24"/>
      <c r="M759" s="24"/>
      <c r="N759" s="24"/>
      <c r="O759" s="24"/>
      <c r="P759" s="24"/>
      <c r="Q759" s="24"/>
      <c r="R759" s="24"/>
    </row>
    <row r="760" ht="16.5" customHeight="1">
      <c r="G760" s="62"/>
      <c r="H760" s="14"/>
      <c r="I760" s="14"/>
      <c r="J760" s="14"/>
      <c r="K760" s="24"/>
      <c r="L760" s="24"/>
      <c r="M760" s="24"/>
      <c r="N760" s="24"/>
      <c r="O760" s="24"/>
      <c r="P760" s="24"/>
      <c r="Q760" s="24"/>
      <c r="R760" s="24"/>
    </row>
    <row r="761" ht="16.5" customHeight="1">
      <c r="G761" s="62"/>
      <c r="H761" s="14"/>
      <c r="I761" s="14"/>
      <c r="J761" s="14"/>
      <c r="K761" s="24"/>
      <c r="L761" s="24"/>
      <c r="M761" s="24"/>
      <c r="N761" s="24"/>
      <c r="O761" s="24"/>
      <c r="P761" s="24"/>
      <c r="Q761" s="24"/>
      <c r="R761" s="24"/>
    </row>
    <row r="762" ht="16.5" customHeight="1">
      <c r="G762" s="62"/>
      <c r="H762" s="14"/>
      <c r="I762" s="14"/>
      <c r="J762" s="14"/>
      <c r="K762" s="24"/>
      <c r="L762" s="24"/>
      <c r="M762" s="24"/>
      <c r="N762" s="24"/>
      <c r="O762" s="24"/>
      <c r="P762" s="24"/>
      <c r="Q762" s="24"/>
      <c r="R762" s="24"/>
    </row>
    <row r="763" ht="16.5" customHeight="1">
      <c r="G763" s="62"/>
      <c r="H763" s="14"/>
      <c r="I763" s="14"/>
      <c r="J763" s="14"/>
      <c r="K763" s="24"/>
      <c r="L763" s="24"/>
      <c r="M763" s="24"/>
      <c r="N763" s="24"/>
      <c r="O763" s="24"/>
      <c r="P763" s="24"/>
      <c r="Q763" s="24"/>
      <c r="R763" s="24"/>
    </row>
    <row r="764" ht="16.5" customHeight="1">
      <c r="G764" s="62"/>
      <c r="H764" s="14"/>
      <c r="I764" s="14"/>
      <c r="J764" s="14"/>
      <c r="K764" s="24"/>
      <c r="L764" s="24"/>
      <c r="M764" s="24"/>
      <c r="N764" s="24"/>
      <c r="O764" s="24"/>
      <c r="P764" s="24"/>
      <c r="Q764" s="24"/>
      <c r="R764" s="24"/>
    </row>
    <row r="765" ht="16.5" customHeight="1">
      <c r="G765" s="62"/>
      <c r="H765" s="14"/>
      <c r="I765" s="14"/>
      <c r="J765" s="14"/>
      <c r="K765" s="24"/>
      <c r="L765" s="24"/>
      <c r="M765" s="24"/>
      <c r="N765" s="24"/>
      <c r="O765" s="24"/>
      <c r="P765" s="24"/>
      <c r="Q765" s="24"/>
      <c r="R765" s="24"/>
    </row>
    <row r="766" ht="16.5" customHeight="1">
      <c r="G766" s="62"/>
      <c r="H766" s="14"/>
      <c r="I766" s="14"/>
      <c r="J766" s="14"/>
      <c r="K766" s="24"/>
      <c r="L766" s="24"/>
      <c r="M766" s="24"/>
      <c r="N766" s="24"/>
      <c r="O766" s="24"/>
      <c r="P766" s="24"/>
      <c r="Q766" s="24"/>
      <c r="R766" s="24"/>
    </row>
    <row r="767" ht="16.5" customHeight="1">
      <c r="G767" s="62"/>
      <c r="H767" s="14"/>
      <c r="I767" s="14"/>
      <c r="J767" s="14"/>
      <c r="K767" s="24"/>
      <c r="L767" s="24"/>
      <c r="M767" s="24"/>
      <c r="N767" s="24"/>
      <c r="O767" s="24"/>
      <c r="P767" s="24"/>
      <c r="Q767" s="24"/>
      <c r="R767" s="24"/>
    </row>
    <row r="768" ht="16.5" customHeight="1">
      <c r="G768" s="62"/>
      <c r="H768" s="14"/>
      <c r="I768" s="14"/>
      <c r="J768" s="14"/>
      <c r="K768" s="24"/>
      <c r="L768" s="24"/>
      <c r="M768" s="24"/>
      <c r="N768" s="24"/>
      <c r="O768" s="24"/>
      <c r="P768" s="24"/>
      <c r="Q768" s="24"/>
      <c r="R768" s="24"/>
    </row>
    <row r="769" ht="16.5" customHeight="1">
      <c r="G769" s="62"/>
      <c r="H769" s="14"/>
      <c r="I769" s="14"/>
      <c r="J769" s="14"/>
      <c r="K769" s="24"/>
      <c r="L769" s="24"/>
      <c r="M769" s="24"/>
      <c r="N769" s="24"/>
      <c r="O769" s="24"/>
      <c r="P769" s="24"/>
      <c r="Q769" s="24"/>
      <c r="R769" s="24"/>
    </row>
    <row r="770" ht="16.5" customHeight="1">
      <c r="G770" s="62"/>
      <c r="H770" s="14"/>
      <c r="I770" s="14"/>
      <c r="J770" s="14"/>
      <c r="K770" s="24"/>
      <c r="L770" s="24"/>
      <c r="M770" s="24"/>
      <c r="N770" s="24"/>
      <c r="O770" s="24"/>
      <c r="P770" s="24"/>
      <c r="Q770" s="24"/>
      <c r="R770" s="24"/>
    </row>
    <row r="771" ht="16.5" customHeight="1">
      <c r="G771" s="62"/>
      <c r="H771" s="14"/>
      <c r="I771" s="14"/>
      <c r="J771" s="14"/>
      <c r="K771" s="24"/>
      <c r="L771" s="24"/>
      <c r="M771" s="24"/>
      <c r="N771" s="24"/>
      <c r="O771" s="24"/>
      <c r="P771" s="24"/>
      <c r="Q771" s="24"/>
      <c r="R771" s="24"/>
    </row>
    <row r="772" ht="16.5" customHeight="1">
      <c r="G772" s="62"/>
      <c r="H772" s="14"/>
      <c r="I772" s="14"/>
      <c r="J772" s="14"/>
      <c r="K772" s="24"/>
      <c r="L772" s="24"/>
      <c r="M772" s="24"/>
      <c r="N772" s="24"/>
      <c r="O772" s="24"/>
      <c r="P772" s="24"/>
      <c r="Q772" s="24"/>
      <c r="R772" s="24"/>
    </row>
    <row r="773" ht="16.5" customHeight="1">
      <c r="G773" s="62"/>
      <c r="H773" s="14"/>
      <c r="I773" s="14"/>
      <c r="J773" s="14"/>
      <c r="K773" s="24"/>
      <c r="L773" s="24"/>
      <c r="M773" s="24"/>
      <c r="N773" s="24"/>
      <c r="O773" s="24"/>
      <c r="P773" s="24"/>
      <c r="Q773" s="24"/>
      <c r="R773" s="24"/>
    </row>
    <row r="774" ht="16.5" customHeight="1">
      <c r="G774" s="62"/>
      <c r="H774" s="14"/>
      <c r="I774" s="14"/>
      <c r="J774" s="14"/>
      <c r="K774" s="24"/>
      <c r="L774" s="24"/>
      <c r="M774" s="24"/>
      <c r="N774" s="24"/>
      <c r="O774" s="24"/>
      <c r="P774" s="24"/>
      <c r="Q774" s="24"/>
      <c r="R774" s="24"/>
    </row>
    <row r="775" ht="16.5" customHeight="1">
      <c r="G775" s="62"/>
      <c r="H775" s="14"/>
      <c r="I775" s="14"/>
      <c r="J775" s="14"/>
      <c r="K775" s="24"/>
      <c r="L775" s="24"/>
      <c r="M775" s="24"/>
      <c r="N775" s="24"/>
      <c r="O775" s="24"/>
      <c r="P775" s="24"/>
      <c r="Q775" s="24"/>
      <c r="R775" s="24"/>
    </row>
    <row r="776" ht="16.5" customHeight="1">
      <c r="G776" s="62"/>
      <c r="H776" s="14"/>
      <c r="I776" s="14"/>
      <c r="J776" s="14"/>
      <c r="K776" s="24"/>
      <c r="L776" s="24"/>
      <c r="M776" s="24"/>
      <c r="N776" s="24"/>
      <c r="O776" s="24"/>
      <c r="P776" s="24"/>
      <c r="Q776" s="24"/>
      <c r="R776" s="24"/>
    </row>
    <row r="777" ht="16.5" customHeight="1">
      <c r="G777" s="62"/>
      <c r="H777" s="14"/>
      <c r="I777" s="14"/>
      <c r="J777" s="14"/>
      <c r="K777" s="24"/>
      <c r="L777" s="24"/>
      <c r="M777" s="24"/>
      <c r="N777" s="24"/>
      <c r="O777" s="24"/>
      <c r="P777" s="24"/>
      <c r="Q777" s="24"/>
      <c r="R777" s="24"/>
    </row>
    <row r="778" ht="16.5" customHeight="1">
      <c r="G778" s="62"/>
      <c r="H778" s="14"/>
      <c r="I778" s="14"/>
      <c r="J778" s="14"/>
      <c r="K778" s="24"/>
      <c r="L778" s="24"/>
      <c r="M778" s="24"/>
      <c r="N778" s="24"/>
      <c r="O778" s="24"/>
      <c r="P778" s="24"/>
      <c r="Q778" s="24"/>
      <c r="R778" s="24"/>
    </row>
    <row r="779" ht="16.5" customHeight="1">
      <c r="G779" s="62"/>
      <c r="H779" s="14"/>
      <c r="I779" s="14"/>
      <c r="J779" s="14"/>
      <c r="K779" s="24"/>
      <c r="L779" s="24"/>
      <c r="M779" s="24"/>
      <c r="N779" s="24"/>
      <c r="O779" s="24"/>
      <c r="P779" s="24"/>
      <c r="Q779" s="24"/>
      <c r="R779" s="24"/>
    </row>
    <row r="780" ht="16.5" customHeight="1">
      <c r="G780" s="62"/>
      <c r="H780" s="14"/>
      <c r="I780" s="14"/>
      <c r="J780" s="14"/>
      <c r="K780" s="24"/>
      <c r="L780" s="24"/>
      <c r="M780" s="24"/>
      <c r="N780" s="24"/>
      <c r="O780" s="24"/>
      <c r="P780" s="24"/>
      <c r="Q780" s="24"/>
      <c r="R780" s="24"/>
    </row>
    <row r="781" ht="16.5" customHeight="1">
      <c r="G781" s="62"/>
      <c r="H781" s="14"/>
      <c r="I781" s="14"/>
      <c r="J781" s="14"/>
      <c r="K781" s="24"/>
      <c r="L781" s="24"/>
      <c r="M781" s="24"/>
      <c r="N781" s="24"/>
      <c r="O781" s="24"/>
      <c r="P781" s="24"/>
      <c r="Q781" s="24"/>
      <c r="R781" s="24"/>
    </row>
    <row r="782" ht="16.5" customHeight="1">
      <c r="G782" s="62"/>
      <c r="H782" s="14"/>
      <c r="I782" s="14"/>
      <c r="J782" s="14"/>
      <c r="K782" s="24"/>
      <c r="L782" s="24"/>
      <c r="M782" s="24"/>
      <c r="N782" s="24"/>
      <c r="O782" s="24"/>
      <c r="P782" s="24"/>
      <c r="Q782" s="24"/>
      <c r="R782" s="24"/>
    </row>
    <row r="783" ht="16.5" customHeight="1">
      <c r="G783" s="62"/>
      <c r="H783" s="14"/>
      <c r="I783" s="14"/>
      <c r="J783" s="14"/>
      <c r="K783" s="24"/>
      <c r="L783" s="24"/>
      <c r="M783" s="24"/>
      <c r="N783" s="24"/>
      <c r="O783" s="24"/>
      <c r="P783" s="24"/>
      <c r="Q783" s="24"/>
      <c r="R783" s="24"/>
    </row>
    <row r="784" ht="16.5" customHeight="1">
      <c r="G784" s="62"/>
      <c r="H784" s="14"/>
      <c r="I784" s="14"/>
      <c r="J784" s="14"/>
      <c r="K784" s="24"/>
      <c r="L784" s="24"/>
      <c r="M784" s="24"/>
      <c r="N784" s="24"/>
      <c r="O784" s="24"/>
      <c r="P784" s="24"/>
      <c r="Q784" s="24"/>
      <c r="R784" s="24"/>
    </row>
    <row r="785" ht="16.5" customHeight="1">
      <c r="G785" s="62"/>
      <c r="H785" s="14"/>
      <c r="I785" s="14"/>
      <c r="J785" s="14"/>
      <c r="K785" s="24"/>
      <c r="L785" s="24"/>
      <c r="M785" s="24"/>
      <c r="N785" s="24"/>
      <c r="O785" s="24"/>
      <c r="P785" s="24"/>
      <c r="Q785" s="24"/>
      <c r="R785" s="24"/>
    </row>
    <row r="786" ht="16.5" customHeight="1">
      <c r="G786" s="62"/>
      <c r="H786" s="14"/>
      <c r="I786" s="14"/>
      <c r="J786" s="14"/>
      <c r="K786" s="24"/>
      <c r="L786" s="24"/>
      <c r="M786" s="24"/>
      <c r="N786" s="24"/>
      <c r="O786" s="24"/>
      <c r="P786" s="24"/>
      <c r="Q786" s="24"/>
      <c r="R786" s="24"/>
    </row>
    <row r="787" ht="16.5" customHeight="1">
      <c r="G787" s="62"/>
      <c r="H787" s="14"/>
      <c r="I787" s="14"/>
      <c r="J787" s="14"/>
      <c r="K787" s="24"/>
      <c r="L787" s="24"/>
      <c r="M787" s="24"/>
      <c r="N787" s="24"/>
      <c r="O787" s="24"/>
      <c r="P787" s="24"/>
      <c r="Q787" s="24"/>
      <c r="R787" s="24"/>
    </row>
    <row r="788" ht="16.5" customHeight="1">
      <c r="G788" s="62"/>
      <c r="H788" s="14"/>
      <c r="I788" s="14"/>
      <c r="J788" s="14"/>
      <c r="K788" s="24"/>
      <c r="L788" s="24"/>
      <c r="M788" s="24"/>
      <c r="N788" s="24"/>
      <c r="O788" s="24"/>
      <c r="P788" s="24"/>
      <c r="Q788" s="24"/>
      <c r="R788" s="24"/>
    </row>
    <row r="789" ht="16.5" customHeight="1">
      <c r="G789" s="62"/>
      <c r="H789" s="14"/>
      <c r="I789" s="14"/>
      <c r="J789" s="14"/>
      <c r="K789" s="24"/>
      <c r="L789" s="24"/>
      <c r="M789" s="24"/>
      <c r="N789" s="24"/>
      <c r="O789" s="24"/>
      <c r="P789" s="24"/>
      <c r="Q789" s="24"/>
      <c r="R789" s="24"/>
    </row>
    <row r="790" ht="16.5" customHeight="1">
      <c r="G790" s="62"/>
      <c r="H790" s="14"/>
      <c r="I790" s="14"/>
      <c r="J790" s="14"/>
      <c r="K790" s="24"/>
      <c r="L790" s="24"/>
      <c r="M790" s="24"/>
      <c r="N790" s="24"/>
      <c r="O790" s="24"/>
      <c r="P790" s="24"/>
      <c r="Q790" s="24"/>
      <c r="R790" s="24"/>
    </row>
    <row r="791" ht="16.5" customHeight="1">
      <c r="G791" s="62"/>
      <c r="H791" s="14"/>
      <c r="I791" s="14"/>
      <c r="J791" s="14"/>
      <c r="K791" s="24"/>
      <c r="L791" s="24"/>
      <c r="M791" s="24"/>
      <c r="N791" s="24"/>
      <c r="O791" s="24"/>
      <c r="P791" s="24"/>
      <c r="Q791" s="24"/>
      <c r="R791" s="24"/>
    </row>
    <row r="792" ht="16.5" customHeight="1">
      <c r="G792" s="62"/>
      <c r="H792" s="14"/>
      <c r="I792" s="14"/>
      <c r="J792" s="14"/>
      <c r="K792" s="24"/>
      <c r="L792" s="24"/>
      <c r="M792" s="24"/>
      <c r="N792" s="24"/>
      <c r="O792" s="24"/>
      <c r="P792" s="24"/>
      <c r="Q792" s="24"/>
      <c r="R792" s="24"/>
    </row>
    <row r="793" ht="16.5" customHeight="1">
      <c r="G793" s="62"/>
      <c r="H793" s="14"/>
      <c r="I793" s="14"/>
      <c r="J793" s="14"/>
      <c r="K793" s="24"/>
      <c r="L793" s="24"/>
      <c r="M793" s="24"/>
      <c r="N793" s="24"/>
      <c r="O793" s="24"/>
      <c r="P793" s="24"/>
      <c r="Q793" s="24"/>
      <c r="R793" s="24"/>
    </row>
    <row r="794" ht="16.5" customHeight="1">
      <c r="G794" s="62"/>
      <c r="H794" s="14"/>
      <c r="I794" s="14"/>
      <c r="J794" s="14"/>
      <c r="K794" s="24"/>
      <c r="L794" s="24"/>
      <c r="M794" s="24"/>
      <c r="N794" s="24"/>
      <c r="O794" s="24"/>
      <c r="P794" s="24"/>
      <c r="Q794" s="24"/>
      <c r="R794" s="24"/>
    </row>
    <row r="795" ht="16.5" customHeight="1">
      <c r="G795" s="62"/>
      <c r="H795" s="14"/>
      <c r="I795" s="14"/>
      <c r="J795" s="14"/>
      <c r="K795" s="24"/>
      <c r="L795" s="24"/>
      <c r="M795" s="24"/>
      <c r="N795" s="24"/>
      <c r="O795" s="24"/>
      <c r="P795" s="24"/>
      <c r="Q795" s="24"/>
      <c r="R795" s="24"/>
    </row>
    <row r="796" ht="16.5" customHeight="1">
      <c r="G796" s="62"/>
      <c r="H796" s="14"/>
      <c r="I796" s="14"/>
      <c r="J796" s="14"/>
      <c r="K796" s="24"/>
      <c r="L796" s="24"/>
      <c r="M796" s="24"/>
      <c r="N796" s="24"/>
      <c r="O796" s="24"/>
      <c r="P796" s="24"/>
      <c r="Q796" s="24"/>
      <c r="R796" s="24"/>
    </row>
    <row r="797" ht="16.5" customHeight="1">
      <c r="G797" s="62"/>
      <c r="H797" s="14"/>
      <c r="I797" s="14"/>
      <c r="J797" s="14"/>
      <c r="K797" s="24"/>
      <c r="L797" s="24"/>
      <c r="M797" s="24"/>
      <c r="N797" s="24"/>
      <c r="O797" s="24"/>
      <c r="P797" s="24"/>
      <c r="Q797" s="24"/>
      <c r="R797" s="24"/>
    </row>
    <row r="798" ht="16.5" customHeight="1">
      <c r="G798" s="62"/>
      <c r="H798" s="14"/>
      <c r="I798" s="14"/>
      <c r="J798" s="14"/>
      <c r="K798" s="24"/>
      <c r="L798" s="24"/>
      <c r="M798" s="24"/>
      <c r="N798" s="24"/>
      <c r="O798" s="24"/>
      <c r="P798" s="24"/>
      <c r="Q798" s="24"/>
      <c r="R798" s="24"/>
    </row>
    <row r="799" ht="16.5" customHeight="1">
      <c r="G799" s="62"/>
      <c r="H799" s="14"/>
      <c r="I799" s="14"/>
      <c r="J799" s="14"/>
      <c r="K799" s="24"/>
      <c r="L799" s="24"/>
      <c r="M799" s="24"/>
      <c r="N799" s="24"/>
      <c r="O799" s="24"/>
      <c r="P799" s="24"/>
      <c r="Q799" s="24"/>
      <c r="R799" s="24"/>
    </row>
    <row r="800" ht="16.5" customHeight="1">
      <c r="G800" s="62"/>
      <c r="H800" s="14"/>
      <c r="I800" s="14"/>
      <c r="J800" s="14"/>
      <c r="K800" s="24"/>
      <c r="L800" s="24"/>
      <c r="M800" s="24"/>
      <c r="N800" s="24"/>
      <c r="O800" s="24"/>
      <c r="P800" s="24"/>
      <c r="Q800" s="24"/>
      <c r="R800" s="24"/>
    </row>
    <row r="801" ht="16.5" customHeight="1">
      <c r="G801" s="62"/>
      <c r="H801" s="14"/>
      <c r="I801" s="14"/>
      <c r="J801" s="14"/>
      <c r="K801" s="24"/>
      <c r="L801" s="24"/>
      <c r="M801" s="24"/>
      <c r="N801" s="24"/>
      <c r="O801" s="24"/>
      <c r="P801" s="24"/>
      <c r="Q801" s="24"/>
      <c r="R801" s="24"/>
    </row>
    <row r="802" ht="16.5" customHeight="1">
      <c r="G802" s="62"/>
      <c r="H802" s="14"/>
      <c r="I802" s="14"/>
      <c r="J802" s="14"/>
      <c r="K802" s="24"/>
      <c r="L802" s="24"/>
      <c r="M802" s="24"/>
      <c r="N802" s="24"/>
      <c r="O802" s="24"/>
      <c r="P802" s="24"/>
      <c r="Q802" s="24"/>
      <c r="R802" s="24"/>
    </row>
    <row r="803" ht="16.5" customHeight="1">
      <c r="G803" s="62"/>
      <c r="H803" s="14"/>
      <c r="I803" s="14"/>
      <c r="J803" s="14"/>
      <c r="K803" s="24"/>
      <c r="L803" s="24"/>
      <c r="M803" s="24"/>
      <c r="N803" s="24"/>
      <c r="O803" s="24"/>
      <c r="P803" s="24"/>
      <c r="Q803" s="24"/>
      <c r="R803" s="24"/>
    </row>
    <row r="804" ht="16.5" customHeight="1">
      <c r="G804" s="62"/>
      <c r="H804" s="14"/>
      <c r="I804" s="14"/>
      <c r="J804" s="14"/>
      <c r="K804" s="24"/>
      <c r="L804" s="24"/>
      <c r="M804" s="24"/>
      <c r="N804" s="24"/>
      <c r="O804" s="24"/>
      <c r="P804" s="24"/>
      <c r="Q804" s="24"/>
      <c r="R804" s="24"/>
    </row>
    <row r="805" ht="16.5" customHeight="1">
      <c r="G805" s="62"/>
      <c r="H805" s="14"/>
      <c r="I805" s="14"/>
      <c r="J805" s="14"/>
      <c r="K805" s="24"/>
      <c r="L805" s="24"/>
      <c r="M805" s="24"/>
      <c r="N805" s="24"/>
      <c r="O805" s="24"/>
      <c r="P805" s="24"/>
      <c r="Q805" s="24"/>
      <c r="R805" s="24"/>
    </row>
    <row r="806" ht="16.5" customHeight="1">
      <c r="G806" s="62"/>
      <c r="H806" s="14"/>
      <c r="I806" s="14"/>
      <c r="J806" s="14"/>
      <c r="K806" s="24"/>
      <c r="L806" s="24"/>
      <c r="M806" s="24"/>
      <c r="N806" s="24"/>
      <c r="O806" s="24"/>
      <c r="P806" s="24"/>
      <c r="Q806" s="24"/>
      <c r="R806" s="24"/>
    </row>
    <row r="807" ht="16.5" customHeight="1">
      <c r="G807" s="62"/>
      <c r="H807" s="14"/>
      <c r="I807" s="14"/>
      <c r="J807" s="14"/>
      <c r="K807" s="24"/>
      <c r="L807" s="24"/>
      <c r="M807" s="24"/>
      <c r="N807" s="24"/>
      <c r="O807" s="24"/>
      <c r="P807" s="24"/>
      <c r="Q807" s="24"/>
      <c r="R807" s="24"/>
    </row>
    <row r="808" ht="16.5" customHeight="1">
      <c r="G808" s="62"/>
      <c r="H808" s="14"/>
      <c r="I808" s="14"/>
      <c r="J808" s="14"/>
      <c r="K808" s="24"/>
      <c r="L808" s="24"/>
      <c r="M808" s="24"/>
      <c r="N808" s="24"/>
      <c r="O808" s="24"/>
      <c r="P808" s="24"/>
      <c r="Q808" s="24"/>
      <c r="R808" s="24"/>
    </row>
    <row r="809" ht="16.5" customHeight="1">
      <c r="G809" s="62"/>
      <c r="H809" s="14"/>
      <c r="I809" s="14"/>
      <c r="J809" s="14"/>
      <c r="K809" s="24"/>
      <c r="L809" s="24"/>
      <c r="M809" s="24"/>
      <c r="N809" s="24"/>
      <c r="O809" s="24"/>
      <c r="P809" s="24"/>
      <c r="Q809" s="24"/>
      <c r="R809" s="24"/>
    </row>
    <row r="810" ht="16.5" customHeight="1">
      <c r="G810" s="62"/>
      <c r="H810" s="14"/>
      <c r="I810" s="14"/>
      <c r="J810" s="14"/>
      <c r="K810" s="24"/>
      <c r="L810" s="24"/>
      <c r="M810" s="24"/>
      <c r="N810" s="24"/>
      <c r="O810" s="24"/>
      <c r="P810" s="24"/>
      <c r="Q810" s="24"/>
      <c r="R810" s="24"/>
    </row>
    <row r="811" ht="16.5" customHeight="1">
      <c r="G811" s="62"/>
      <c r="H811" s="14"/>
      <c r="I811" s="14"/>
      <c r="J811" s="14"/>
      <c r="K811" s="24"/>
      <c r="L811" s="24"/>
      <c r="M811" s="24"/>
      <c r="N811" s="24"/>
      <c r="O811" s="24"/>
      <c r="P811" s="24"/>
      <c r="Q811" s="24"/>
      <c r="R811" s="24"/>
    </row>
    <row r="812" ht="16.5" customHeight="1">
      <c r="G812" s="62"/>
      <c r="H812" s="14"/>
      <c r="I812" s="14"/>
      <c r="J812" s="14"/>
      <c r="K812" s="24"/>
      <c r="L812" s="24"/>
      <c r="M812" s="24"/>
      <c r="N812" s="24"/>
      <c r="O812" s="24"/>
      <c r="P812" s="24"/>
      <c r="Q812" s="24"/>
      <c r="R812" s="24"/>
    </row>
    <row r="813" ht="16.5" customHeight="1">
      <c r="G813" s="62"/>
      <c r="H813" s="14"/>
      <c r="I813" s="14"/>
      <c r="J813" s="14"/>
      <c r="K813" s="24"/>
      <c r="L813" s="24"/>
      <c r="M813" s="24"/>
      <c r="N813" s="24"/>
      <c r="O813" s="24"/>
      <c r="P813" s="24"/>
      <c r="Q813" s="24"/>
      <c r="R813" s="24"/>
    </row>
    <row r="814" ht="16.5" customHeight="1">
      <c r="G814" s="62"/>
      <c r="H814" s="14"/>
      <c r="I814" s="14"/>
      <c r="J814" s="14"/>
      <c r="K814" s="24"/>
      <c r="L814" s="24"/>
      <c r="M814" s="24"/>
      <c r="N814" s="24"/>
      <c r="O814" s="24"/>
      <c r="P814" s="24"/>
      <c r="Q814" s="24"/>
      <c r="R814" s="24"/>
    </row>
    <row r="815" ht="16.5" customHeight="1">
      <c r="G815" s="62"/>
      <c r="H815" s="14"/>
      <c r="I815" s="14"/>
      <c r="J815" s="14"/>
      <c r="K815" s="24"/>
      <c r="L815" s="24"/>
      <c r="M815" s="24"/>
      <c r="N815" s="24"/>
      <c r="O815" s="24"/>
      <c r="P815" s="24"/>
      <c r="Q815" s="24"/>
      <c r="R815" s="24"/>
    </row>
    <row r="816" ht="16.5" customHeight="1">
      <c r="G816" s="62"/>
      <c r="H816" s="14"/>
      <c r="I816" s="14"/>
      <c r="J816" s="14"/>
      <c r="K816" s="24"/>
      <c r="L816" s="24"/>
      <c r="M816" s="24"/>
      <c r="N816" s="24"/>
      <c r="O816" s="24"/>
      <c r="P816" s="24"/>
      <c r="Q816" s="24"/>
      <c r="R816" s="24"/>
    </row>
    <row r="817" ht="16.5" customHeight="1">
      <c r="G817" s="62"/>
      <c r="H817" s="14"/>
      <c r="I817" s="14"/>
      <c r="J817" s="14"/>
      <c r="K817" s="24"/>
      <c r="L817" s="24"/>
      <c r="M817" s="24"/>
      <c r="N817" s="24"/>
      <c r="O817" s="24"/>
      <c r="P817" s="24"/>
      <c r="Q817" s="24"/>
      <c r="R817" s="24"/>
    </row>
    <row r="818" ht="16.5" customHeight="1">
      <c r="G818" s="62"/>
      <c r="H818" s="14"/>
      <c r="I818" s="14"/>
      <c r="J818" s="14"/>
      <c r="K818" s="24"/>
      <c r="L818" s="24"/>
      <c r="M818" s="24"/>
      <c r="N818" s="24"/>
      <c r="O818" s="24"/>
      <c r="P818" s="24"/>
      <c r="Q818" s="24"/>
      <c r="R818" s="24"/>
    </row>
    <row r="819" ht="16.5" customHeight="1">
      <c r="G819" s="62"/>
      <c r="H819" s="14"/>
      <c r="I819" s="14"/>
      <c r="J819" s="14"/>
      <c r="K819" s="24"/>
      <c r="L819" s="24"/>
      <c r="M819" s="24"/>
      <c r="N819" s="24"/>
      <c r="O819" s="24"/>
      <c r="P819" s="24"/>
      <c r="Q819" s="24"/>
      <c r="R819" s="24"/>
    </row>
    <row r="820" ht="16.5" customHeight="1">
      <c r="G820" s="62"/>
      <c r="H820" s="14"/>
      <c r="I820" s="14"/>
      <c r="J820" s="14"/>
      <c r="K820" s="24"/>
      <c r="L820" s="24"/>
      <c r="M820" s="24"/>
      <c r="N820" s="24"/>
      <c r="O820" s="24"/>
      <c r="P820" s="24"/>
      <c r="Q820" s="24"/>
      <c r="R820" s="24"/>
    </row>
    <row r="821" ht="16.5" customHeight="1">
      <c r="G821" s="62"/>
      <c r="H821" s="14"/>
      <c r="I821" s="14"/>
      <c r="J821" s="14"/>
      <c r="K821" s="24"/>
      <c r="L821" s="24"/>
      <c r="M821" s="24"/>
      <c r="N821" s="24"/>
      <c r="O821" s="24"/>
      <c r="P821" s="24"/>
      <c r="Q821" s="24"/>
      <c r="R821" s="24"/>
    </row>
    <row r="822" ht="16.5" customHeight="1">
      <c r="G822" s="62"/>
      <c r="H822" s="14"/>
      <c r="I822" s="14"/>
      <c r="J822" s="14"/>
      <c r="K822" s="24"/>
      <c r="L822" s="24"/>
      <c r="M822" s="24"/>
      <c r="N822" s="24"/>
      <c r="O822" s="24"/>
      <c r="P822" s="24"/>
      <c r="Q822" s="24"/>
      <c r="R822" s="24"/>
    </row>
    <row r="823" ht="16.5" customHeight="1">
      <c r="G823" s="62"/>
      <c r="H823" s="14"/>
      <c r="I823" s="14"/>
      <c r="J823" s="14"/>
      <c r="K823" s="24"/>
      <c r="L823" s="24"/>
      <c r="M823" s="24"/>
      <c r="N823" s="24"/>
      <c r="O823" s="24"/>
      <c r="P823" s="24"/>
      <c r="Q823" s="24"/>
      <c r="R823" s="24"/>
    </row>
    <row r="824" ht="16.5" customHeight="1">
      <c r="G824" s="62"/>
      <c r="H824" s="14"/>
      <c r="I824" s="14"/>
      <c r="J824" s="14"/>
      <c r="K824" s="24"/>
      <c r="L824" s="24"/>
      <c r="M824" s="24"/>
      <c r="N824" s="24"/>
      <c r="O824" s="24"/>
      <c r="P824" s="24"/>
      <c r="Q824" s="24"/>
      <c r="R824" s="24"/>
    </row>
    <row r="825" ht="16.5" customHeight="1">
      <c r="G825" s="62"/>
      <c r="H825" s="14"/>
      <c r="I825" s="14"/>
      <c r="J825" s="14"/>
      <c r="K825" s="24"/>
      <c r="L825" s="24"/>
      <c r="M825" s="24"/>
      <c r="N825" s="24"/>
      <c r="O825" s="24"/>
      <c r="P825" s="24"/>
      <c r="Q825" s="24"/>
      <c r="R825" s="24"/>
    </row>
    <row r="826" ht="16.5" customHeight="1">
      <c r="G826" s="62"/>
      <c r="H826" s="14"/>
      <c r="I826" s="14"/>
      <c r="J826" s="14"/>
      <c r="K826" s="24"/>
      <c r="L826" s="24"/>
      <c r="M826" s="24"/>
      <c r="N826" s="24"/>
      <c r="O826" s="24"/>
      <c r="P826" s="24"/>
      <c r="Q826" s="24"/>
      <c r="R826" s="24"/>
    </row>
    <row r="827" ht="16.5" customHeight="1">
      <c r="G827" s="62"/>
      <c r="H827" s="14"/>
      <c r="I827" s="14"/>
      <c r="J827" s="14"/>
      <c r="K827" s="24"/>
      <c r="L827" s="24"/>
      <c r="M827" s="24"/>
      <c r="N827" s="24"/>
      <c r="O827" s="24"/>
      <c r="P827" s="24"/>
      <c r="Q827" s="24"/>
      <c r="R827" s="24"/>
    </row>
    <row r="828" ht="16.5" customHeight="1">
      <c r="G828" s="62"/>
      <c r="H828" s="14"/>
      <c r="I828" s="14"/>
      <c r="J828" s="14"/>
      <c r="K828" s="24"/>
      <c r="L828" s="24"/>
      <c r="M828" s="24"/>
      <c r="N828" s="24"/>
      <c r="O828" s="24"/>
      <c r="P828" s="24"/>
      <c r="Q828" s="24"/>
      <c r="R828" s="24"/>
    </row>
    <row r="829" ht="16.5" customHeight="1">
      <c r="G829" s="62"/>
      <c r="H829" s="14"/>
      <c r="I829" s="14"/>
      <c r="J829" s="14"/>
      <c r="K829" s="24"/>
      <c r="L829" s="24"/>
      <c r="M829" s="24"/>
      <c r="N829" s="24"/>
      <c r="O829" s="24"/>
      <c r="P829" s="24"/>
      <c r="Q829" s="24"/>
      <c r="R829" s="24"/>
    </row>
    <row r="830" ht="16.5" customHeight="1">
      <c r="G830" s="62"/>
      <c r="H830" s="14"/>
      <c r="I830" s="14"/>
      <c r="J830" s="14"/>
      <c r="K830" s="24"/>
      <c r="L830" s="24"/>
      <c r="M830" s="24"/>
      <c r="N830" s="24"/>
      <c r="O830" s="24"/>
      <c r="P830" s="24"/>
      <c r="Q830" s="24"/>
      <c r="R830" s="24"/>
    </row>
    <row r="831" ht="16.5" customHeight="1">
      <c r="G831" s="62"/>
      <c r="H831" s="14"/>
      <c r="I831" s="14"/>
      <c r="J831" s="14"/>
      <c r="K831" s="24"/>
      <c r="L831" s="24"/>
      <c r="M831" s="24"/>
      <c r="N831" s="24"/>
      <c r="O831" s="24"/>
      <c r="P831" s="24"/>
      <c r="Q831" s="24"/>
      <c r="R831" s="24"/>
    </row>
    <row r="832" ht="16.5" customHeight="1">
      <c r="G832" s="62"/>
      <c r="H832" s="14"/>
      <c r="I832" s="14"/>
      <c r="J832" s="14"/>
      <c r="K832" s="24"/>
      <c r="L832" s="24"/>
      <c r="M832" s="24"/>
      <c r="N832" s="24"/>
      <c r="O832" s="24"/>
      <c r="P832" s="24"/>
      <c r="Q832" s="24"/>
      <c r="R832" s="24"/>
    </row>
    <row r="833" ht="16.5" customHeight="1">
      <c r="G833" s="62"/>
      <c r="H833" s="14"/>
      <c r="I833" s="14"/>
      <c r="J833" s="14"/>
      <c r="K833" s="24"/>
      <c r="L833" s="24"/>
      <c r="M833" s="24"/>
      <c r="N833" s="24"/>
      <c r="O833" s="24"/>
      <c r="P833" s="24"/>
      <c r="Q833" s="24"/>
      <c r="R833" s="24"/>
    </row>
    <row r="834" ht="16.5" customHeight="1">
      <c r="G834" s="62"/>
      <c r="H834" s="14"/>
      <c r="I834" s="14"/>
      <c r="J834" s="14"/>
      <c r="K834" s="24"/>
      <c r="L834" s="24"/>
      <c r="M834" s="24"/>
      <c r="N834" s="24"/>
      <c r="O834" s="24"/>
      <c r="P834" s="24"/>
      <c r="Q834" s="24"/>
      <c r="R834" s="24"/>
    </row>
    <row r="835" ht="16.5" customHeight="1">
      <c r="G835" s="62"/>
      <c r="H835" s="14"/>
      <c r="I835" s="14"/>
      <c r="J835" s="14"/>
      <c r="K835" s="24"/>
      <c r="L835" s="24"/>
      <c r="M835" s="24"/>
      <c r="N835" s="24"/>
      <c r="O835" s="24"/>
      <c r="P835" s="24"/>
      <c r="Q835" s="24"/>
      <c r="R835" s="24"/>
    </row>
    <row r="836" ht="16.5" customHeight="1">
      <c r="G836" s="62"/>
      <c r="H836" s="14"/>
      <c r="I836" s="14"/>
      <c r="J836" s="14"/>
      <c r="K836" s="24"/>
      <c r="L836" s="24"/>
      <c r="M836" s="24"/>
      <c r="N836" s="24"/>
      <c r="O836" s="24"/>
      <c r="P836" s="24"/>
      <c r="Q836" s="24"/>
      <c r="R836" s="24"/>
    </row>
    <row r="837" ht="16.5" customHeight="1">
      <c r="G837" s="62"/>
      <c r="H837" s="14"/>
      <c r="I837" s="14"/>
      <c r="J837" s="14"/>
      <c r="K837" s="24"/>
      <c r="L837" s="24"/>
      <c r="M837" s="24"/>
      <c r="N837" s="24"/>
      <c r="O837" s="24"/>
      <c r="P837" s="24"/>
      <c r="Q837" s="24"/>
      <c r="R837" s="24"/>
    </row>
    <row r="838" ht="16.5" customHeight="1">
      <c r="G838" s="62"/>
      <c r="H838" s="14"/>
      <c r="I838" s="14"/>
      <c r="J838" s="14"/>
      <c r="K838" s="24"/>
      <c r="L838" s="24"/>
      <c r="M838" s="24"/>
      <c r="N838" s="24"/>
      <c r="O838" s="24"/>
      <c r="P838" s="24"/>
      <c r="Q838" s="24"/>
      <c r="R838" s="24"/>
    </row>
    <row r="839" ht="16.5" customHeight="1">
      <c r="G839" s="62"/>
      <c r="H839" s="14"/>
      <c r="I839" s="14"/>
      <c r="J839" s="14"/>
      <c r="K839" s="24"/>
      <c r="L839" s="24"/>
      <c r="M839" s="24"/>
      <c r="N839" s="24"/>
      <c r="O839" s="24"/>
      <c r="P839" s="24"/>
      <c r="Q839" s="24"/>
      <c r="R839" s="24"/>
    </row>
    <row r="840" ht="16.5" customHeight="1">
      <c r="G840" s="62"/>
      <c r="H840" s="14"/>
      <c r="I840" s="14"/>
      <c r="J840" s="14"/>
      <c r="K840" s="24"/>
      <c r="L840" s="24"/>
      <c r="M840" s="24"/>
      <c r="N840" s="24"/>
      <c r="O840" s="24"/>
      <c r="P840" s="24"/>
      <c r="Q840" s="24"/>
      <c r="R840" s="24"/>
    </row>
    <row r="841" ht="16.5" customHeight="1">
      <c r="G841" s="62"/>
      <c r="H841" s="14"/>
      <c r="I841" s="14"/>
      <c r="J841" s="14"/>
      <c r="K841" s="24"/>
      <c r="L841" s="24"/>
      <c r="M841" s="24"/>
      <c r="N841" s="24"/>
      <c r="O841" s="24"/>
      <c r="P841" s="24"/>
      <c r="Q841" s="24"/>
      <c r="R841" s="24"/>
    </row>
    <row r="842" ht="16.5" customHeight="1">
      <c r="G842" s="62"/>
      <c r="H842" s="14"/>
      <c r="I842" s="14"/>
      <c r="J842" s="14"/>
      <c r="K842" s="24"/>
      <c r="L842" s="24"/>
      <c r="M842" s="24"/>
      <c r="N842" s="24"/>
      <c r="O842" s="24"/>
      <c r="P842" s="24"/>
      <c r="Q842" s="24"/>
      <c r="R842" s="24"/>
    </row>
    <row r="843" ht="16.5" customHeight="1">
      <c r="G843" s="62"/>
      <c r="H843" s="14"/>
      <c r="I843" s="14"/>
      <c r="J843" s="14"/>
      <c r="K843" s="24"/>
      <c r="L843" s="24"/>
      <c r="M843" s="24"/>
      <c r="N843" s="24"/>
      <c r="O843" s="24"/>
      <c r="P843" s="24"/>
      <c r="Q843" s="24"/>
      <c r="R843" s="24"/>
    </row>
    <row r="844" ht="16.5" customHeight="1">
      <c r="G844" s="62"/>
      <c r="H844" s="14"/>
      <c r="I844" s="14"/>
      <c r="J844" s="14"/>
      <c r="K844" s="24"/>
      <c r="L844" s="24"/>
      <c r="M844" s="24"/>
      <c r="N844" s="24"/>
      <c r="O844" s="24"/>
      <c r="P844" s="24"/>
      <c r="Q844" s="24"/>
      <c r="R844" s="24"/>
    </row>
    <row r="845" ht="16.5" customHeight="1">
      <c r="G845" s="62"/>
      <c r="H845" s="14"/>
      <c r="I845" s="14"/>
      <c r="J845" s="14"/>
      <c r="K845" s="24"/>
      <c r="L845" s="24"/>
      <c r="M845" s="24"/>
      <c r="N845" s="24"/>
      <c r="O845" s="24"/>
      <c r="P845" s="24"/>
      <c r="Q845" s="24"/>
      <c r="R845" s="24"/>
    </row>
    <row r="846" ht="16.5" customHeight="1">
      <c r="G846" s="62"/>
      <c r="H846" s="14"/>
      <c r="I846" s="14"/>
      <c r="J846" s="14"/>
      <c r="K846" s="24"/>
      <c r="L846" s="24"/>
      <c r="M846" s="24"/>
      <c r="N846" s="24"/>
      <c r="O846" s="24"/>
      <c r="P846" s="24"/>
      <c r="Q846" s="24"/>
      <c r="R846" s="24"/>
    </row>
    <row r="847" ht="16.5" customHeight="1">
      <c r="G847" s="62"/>
      <c r="H847" s="14"/>
      <c r="I847" s="14"/>
      <c r="J847" s="14"/>
      <c r="K847" s="24"/>
      <c r="L847" s="24"/>
      <c r="M847" s="24"/>
      <c r="N847" s="24"/>
      <c r="O847" s="24"/>
      <c r="P847" s="24"/>
      <c r="Q847" s="24"/>
      <c r="R847" s="24"/>
    </row>
    <row r="848" ht="16.5" customHeight="1">
      <c r="G848" s="62"/>
      <c r="H848" s="14"/>
      <c r="I848" s="14"/>
      <c r="J848" s="14"/>
      <c r="K848" s="24"/>
      <c r="L848" s="24"/>
      <c r="M848" s="24"/>
      <c r="N848" s="24"/>
      <c r="O848" s="24"/>
      <c r="P848" s="24"/>
      <c r="Q848" s="24"/>
      <c r="R848" s="24"/>
    </row>
    <row r="849" ht="16.5" customHeight="1">
      <c r="G849" s="62"/>
      <c r="H849" s="14"/>
      <c r="I849" s="14"/>
      <c r="J849" s="14"/>
      <c r="K849" s="24"/>
      <c r="L849" s="24"/>
      <c r="M849" s="24"/>
      <c r="N849" s="24"/>
      <c r="O849" s="24"/>
      <c r="P849" s="24"/>
      <c r="Q849" s="24"/>
      <c r="R849" s="24"/>
    </row>
    <row r="850" ht="16.5" customHeight="1">
      <c r="G850" s="62"/>
      <c r="H850" s="14"/>
      <c r="I850" s="14"/>
      <c r="J850" s="14"/>
      <c r="K850" s="24"/>
      <c r="L850" s="24"/>
      <c r="M850" s="24"/>
      <c r="N850" s="24"/>
      <c r="O850" s="24"/>
      <c r="P850" s="24"/>
      <c r="Q850" s="24"/>
      <c r="R850" s="24"/>
    </row>
    <row r="851" ht="16.5" customHeight="1">
      <c r="G851" s="62"/>
      <c r="H851" s="14"/>
      <c r="I851" s="14"/>
      <c r="J851" s="14"/>
      <c r="K851" s="24"/>
      <c r="L851" s="24"/>
      <c r="M851" s="24"/>
      <c r="N851" s="24"/>
      <c r="O851" s="24"/>
      <c r="P851" s="24"/>
      <c r="Q851" s="24"/>
      <c r="R851" s="24"/>
    </row>
    <row r="852" ht="16.5" customHeight="1">
      <c r="G852" s="62"/>
      <c r="H852" s="14"/>
      <c r="I852" s="14"/>
      <c r="J852" s="14"/>
      <c r="K852" s="24"/>
      <c r="L852" s="24"/>
      <c r="M852" s="24"/>
      <c r="N852" s="24"/>
      <c r="O852" s="24"/>
      <c r="P852" s="24"/>
      <c r="Q852" s="24"/>
      <c r="R852" s="24"/>
    </row>
    <row r="853" ht="16.5" customHeight="1">
      <c r="G853" s="62"/>
      <c r="H853" s="14"/>
      <c r="I853" s="14"/>
      <c r="J853" s="14"/>
      <c r="K853" s="24"/>
      <c r="L853" s="24"/>
      <c r="M853" s="24"/>
      <c r="N853" s="24"/>
      <c r="O853" s="24"/>
      <c r="P853" s="24"/>
      <c r="Q853" s="24"/>
      <c r="R853" s="24"/>
    </row>
    <row r="854" ht="16.5" customHeight="1">
      <c r="G854" s="62"/>
      <c r="H854" s="14"/>
      <c r="I854" s="14"/>
      <c r="J854" s="14"/>
      <c r="K854" s="24"/>
      <c r="L854" s="24"/>
      <c r="M854" s="24"/>
      <c r="N854" s="24"/>
      <c r="O854" s="24"/>
      <c r="P854" s="24"/>
      <c r="Q854" s="24"/>
      <c r="R854" s="24"/>
    </row>
    <row r="855" ht="16.5" customHeight="1">
      <c r="G855" s="62"/>
      <c r="H855" s="14"/>
      <c r="I855" s="14"/>
      <c r="J855" s="14"/>
      <c r="K855" s="24"/>
      <c r="L855" s="24"/>
      <c r="M855" s="24"/>
      <c r="N855" s="24"/>
      <c r="O855" s="24"/>
      <c r="P855" s="24"/>
      <c r="Q855" s="24"/>
      <c r="R855" s="24"/>
    </row>
    <row r="856" ht="16.5" customHeight="1">
      <c r="G856" s="62"/>
      <c r="H856" s="14"/>
      <c r="I856" s="14"/>
      <c r="J856" s="14"/>
      <c r="K856" s="24"/>
      <c r="L856" s="24"/>
      <c r="M856" s="24"/>
      <c r="N856" s="24"/>
      <c r="O856" s="24"/>
      <c r="P856" s="24"/>
      <c r="Q856" s="24"/>
      <c r="R856" s="24"/>
    </row>
    <row r="857" ht="16.5" customHeight="1">
      <c r="G857" s="62"/>
      <c r="H857" s="14"/>
      <c r="I857" s="14"/>
      <c r="J857" s="14"/>
      <c r="K857" s="24"/>
      <c r="L857" s="24"/>
      <c r="M857" s="24"/>
      <c r="N857" s="24"/>
      <c r="O857" s="24"/>
      <c r="P857" s="24"/>
      <c r="Q857" s="24"/>
      <c r="R857" s="24"/>
    </row>
    <row r="858" ht="16.5" customHeight="1">
      <c r="G858" s="62"/>
      <c r="H858" s="14"/>
      <c r="I858" s="14"/>
      <c r="J858" s="14"/>
      <c r="K858" s="24"/>
      <c r="L858" s="24"/>
      <c r="M858" s="24"/>
      <c r="N858" s="24"/>
      <c r="O858" s="24"/>
      <c r="P858" s="24"/>
      <c r="Q858" s="24"/>
      <c r="R858" s="24"/>
    </row>
    <row r="859" ht="16.5" customHeight="1">
      <c r="G859" s="62"/>
      <c r="H859" s="14"/>
      <c r="I859" s="14"/>
      <c r="J859" s="14"/>
      <c r="K859" s="24"/>
      <c r="L859" s="24"/>
      <c r="M859" s="24"/>
      <c r="N859" s="24"/>
      <c r="O859" s="24"/>
      <c r="P859" s="24"/>
      <c r="Q859" s="24"/>
      <c r="R859" s="24"/>
    </row>
    <row r="860" ht="16.5" customHeight="1">
      <c r="G860" s="62"/>
      <c r="H860" s="14"/>
      <c r="I860" s="14"/>
      <c r="J860" s="14"/>
      <c r="K860" s="24"/>
      <c r="L860" s="24"/>
      <c r="M860" s="24"/>
      <c r="N860" s="24"/>
      <c r="O860" s="24"/>
      <c r="P860" s="24"/>
      <c r="Q860" s="24"/>
      <c r="R860" s="24"/>
    </row>
    <row r="861" ht="16.5" customHeight="1">
      <c r="G861" s="62"/>
      <c r="H861" s="14"/>
      <c r="I861" s="14"/>
      <c r="J861" s="14"/>
      <c r="K861" s="24"/>
      <c r="L861" s="24"/>
      <c r="M861" s="24"/>
      <c r="N861" s="24"/>
      <c r="O861" s="24"/>
      <c r="P861" s="24"/>
      <c r="Q861" s="24"/>
      <c r="R861" s="24"/>
    </row>
    <row r="862" ht="16.5" customHeight="1">
      <c r="G862" s="62"/>
      <c r="H862" s="14"/>
      <c r="I862" s="14"/>
      <c r="J862" s="14"/>
      <c r="K862" s="24"/>
      <c r="L862" s="24"/>
      <c r="M862" s="24"/>
      <c r="N862" s="24"/>
      <c r="O862" s="24"/>
      <c r="P862" s="24"/>
      <c r="Q862" s="24"/>
      <c r="R862" s="24"/>
    </row>
    <row r="863" ht="16.5" customHeight="1">
      <c r="G863" s="62"/>
      <c r="H863" s="14"/>
      <c r="I863" s="14"/>
      <c r="J863" s="14"/>
      <c r="K863" s="24"/>
      <c r="L863" s="24"/>
      <c r="M863" s="24"/>
      <c r="N863" s="24"/>
      <c r="O863" s="24"/>
      <c r="P863" s="24"/>
      <c r="Q863" s="24"/>
      <c r="R863" s="24"/>
    </row>
    <row r="864" ht="16.5" customHeight="1">
      <c r="G864" s="62"/>
      <c r="H864" s="14"/>
      <c r="I864" s="14"/>
      <c r="J864" s="14"/>
      <c r="K864" s="24"/>
      <c r="L864" s="24"/>
      <c r="M864" s="24"/>
      <c r="N864" s="24"/>
      <c r="O864" s="24"/>
      <c r="P864" s="24"/>
      <c r="Q864" s="24"/>
      <c r="R864" s="24"/>
    </row>
    <row r="865" ht="16.5" customHeight="1">
      <c r="G865" s="62"/>
      <c r="H865" s="14"/>
      <c r="I865" s="14"/>
      <c r="J865" s="14"/>
      <c r="K865" s="24"/>
      <c r="L865" s="24"/>
      <c r="M865" s="24"/>
      <c r="N865" s="24"/>
      <c r="O865" s="24"/>
      <c r="P865" s="24"/>
      <c r="Q865" s="24"/>
      <c r="R865" s="24"/>
    </row>
    <row r="866" ht="16.5" customHeight="1">
      <c r="G866" s="62"/>
      <c r="H866" s="14"/>
      <c r="I866" s="14"/>
      <c r="J866" s="14"/>
      <c r="K866" s="24"/>
      <c r="L866" s="24"/>
      <c r="M866" s="24"/>
      <c r="N866" s="24"/>
      <c r="O866" s="24"/>
      <c r="P866" s="24"/>
      <c r="Q866" s="24"/>
      <c r="R866" s="24"/>
    </row>
    <row r="867" ht="16.5" customHeight="1">
      <c r="G867" s="62"/>
      <c r="H867" s="14"/>
      <c r="I867" s="14"/>
      <c r="J867" s="14"/>
      <c r="K867" s="24"/>
      <c r="L867" s="24"/>
      <c r="M867" s="24"/>
      <c r="N867" s="24"/>
      <c r="O867" s="24"/>
      <c r="P867" s="24"/>
      <c r="Q867" s="24"/>
      <c r="R867" s="24"/>
    </row>
    <row r="868" ht="16.5" customHeight="1">
      <c r="G868" s="62"/>
      <c r="H868" s="14"/>
      <c r="I868" s="14"/>
      <c r="J868" s="14"/>
      <c r="K868" s="24"/>
      <c r="L868" s="24"/>
      <c r="M868" s="24"/>
      <c r="N868" s="24"/>
      <c r="O868" s="24"/>
      <c r="P868" s="24"/>
      <c r="Q868" s="24"/>
      <c r="R868" s="24"/>
    </row>
    <row r="869" ht="16.5" customHeight="1">
      <c r="G869" s="62"/>
      <c r="H869" s="14"/>
      <c r="I869" s="14"/>
      <c r="J869" s="14"/>
      <c r="K869" s="24"/>
      <c r="L869" s="24"/>
      <c r="M869" s="24"/>
      <c r="N869" s="24"/>
      <c r="O869" s="24"/>
      <c r="P869" s="24"/>
      <c r="Q869" s="24"/>
      <c r="R869" s="24"/>
    </row>
    <row r="870" ht="16.5" customHeight="1">
      <c r="G870" s="62"/>
      <c r="H870" s="14"/>
      <c r="I870" s="14"/>
      <c r="J870" s="14"/>
      <c r="K870" s="24"/>
      <c r="L870" s="24"/>
      <c r="M870" s="24"/>
      <c r="N870" s="24"/>
      <c r="O870" s="24"/>
      <c r="P870" s="24"/>
      <c r="Q870" s="24"/>
      <c r="R870" s="24"/>
    </row>
    <row r="871" ht="16.5" customHeight="1">
      <c r="G871" s="62"/>
      <c r="H871" s="14"/>
      <c r="I871" s="14"/>
      <c r="J871" s="14"/>
      <c r="K871" s="24"/>
      <c r="L871" s="24"/>
      <c r="M871" s="24"/>
      <c r="N871" s="24"/>
      <c r="O871" s="24"/>
      <c r="P871" s="24"/>
      <c r="Q871" s="24"/>
      <c r="R871" s="24"/>
    </row>
    <row r="872" ht="16.5" customHeight="1">
      <c r="G872" s="62"/>
      <c r="H872" s="14"/>
      <c r="I872" s="14"/>
      <c r="J872" s="14"/>
      <c r="K872" s="24"/>
      <c r="L872" s="24"/>
      <c r="M872" s="24"/>
      <c r="N872" s="24"/>
      <c r="O872" s="24"/>
      <c r="P872" s="24"/>
      <c r="Q872" s="24"/>
      <c r="R872" s="24"/>
    </row>
    <row r="873" ht="16.5" customHeight="1">
      <c r="G873" s="62"/>
      <c r="H873" s="14"/>
      <c r="I873" s="14"/>
      <c r="J873" s="14"/>
      <c r="K873" s="24"/>
      <c r="L873" s="24"/>
      <c r="M873" s="24"/>
      <c r="N873" s="24"/>
      <c r="O873" s="24"/>
      <c r="P873" s="24"/>
      <c r="Q873" s="24"/>
      <c r="R873" s="24"/>
    </row>
    <row r="874" ht="16.5" customHeight="1">
      <c r="G874" s="62"/>
      <c r="H874" s="14"/>
      <c r="I874" s="14"/>
      <c r="J874" s="14"/>
      <c r="K874" s="24"/>
      <c r="L874" s="24"/>
      <c r="M874" s="24"/>
      <c r="N874" s="24"/>
      <c r="O874" s="24"/>
      <c r="P874" s="24"/>
      <c r="Q874" s="24"/>
      <c r="R874" s="24"/>
    </row>
    <row r="875" ht="16.5" customHeight="1">
      <c r="G875" s="62"/>
      <c r="H875" s="14"/>
      <c r="I875" s="14"/>
      <c r="J875" s="14"/>
      <c r="K875" s="24"/>
      <c r="L875" s="24"/>
      <c r="M875" s="24"/>
      <c r="N875" s="24"/>
      <c r="O875" s="24"/>
      <c r="P875" s="24"/>
      <c r="Q875" s="24"/>
      <c r="R875" s="24"/>
    </row>
    <row r="876" ht="16.5" customHeight="1">
      <c r="G876" s="62"/>
      <c r="H876" s="14"/>
      <c r="I876" s="14"/>
      <c r="J876" s="14"/>
      <c r="K876" s="24"/>
      <c r="L876" s="24"/>
      <c r="M876" s="24"/>
      <c r="N876" s="24"/>
      <c r="O876" s="24"/>
      <c r="P876" s="24"/>
      <c r="Q876" s="24"/>
      <c r="R876" s="24"/>
    </row>
    <row r="877" ht="16.5" customHeight="1">
      <c r="G877" s="62"/>
      <c r="H877" s="14"/>
      <c r="I877" s="14"/>
      <c r="J877" s="14"/>
      <c r="K877" s="24"/>
      <c r="L877" s="24"/>
      <c r="M877" s="24"/>
      <c r="N877" s="24"/>
      <c r="O877" s="24"/>
      <c r="P877" s="24"/>
      <c r="Q877" s="24"/>
      <c r="R877" s="24"/>
    </row>
    <row r="878" ht="16.5" customHeight="1">
      <c r="G878" s="62"/>
      <c r="H878" s="14"/>
      <c r="I878" s="14"/>
      <c r="J878" s="14"/>
      <c r="K878" s="24"/>
      <c r="L878" s="24"/>
      <c r="M878" s="24"/>
      <c r="N878" s="24"/>
      <c r="O878" s="24"/>
      <c r="P878" s="24"/>
      <c r="Q878" s="24"/>
      <c r="R878" s="24"/>
    </row>
    <row r="879" ht="16.5" customHeight="1">
      <c r="G879" s="62"/>
      <c r="H879" s="14"/>
      <c r="I879" s="14"/>
      <c r="J879" s="14"/>
      <c r="K879" s="24"/>
      <c r="L879" s="24"/>
      <c r="M879" s="24"/>
      <c r="N879" s="24"/>
      <c r="O879" s="24"/>
      <c r="P879" s="24"/>
      <c r="Q879" s="24"/>
      <c r="R879" s="24"/>
    </row>
    <row r="880" ht="16.5" customHeight="1">
      <c r="G880" s="62"/>
      <c r="H880" s="14"/>
      <c r="I880" s="14"/>
      <c r="J880" s="14"/>
      <c r="K880" s="24"/>
      <c r="L880" s="24"/>
      <c r="M880" s="24"/>
      <c r="N880" s="24"/>
      <c r="O880" s="24"/>
      <c r="P880" s="24"/>
      <c r="Q880" s="24"/>
      <c r="R880" s="24"/>
    </row>
    <row r="881" ht="16.5" customHeight="1">
      <c r="G881" s="62"/>
      <c r="H881" s="14"/>
      <c r="I881" s="14"/>
      <c r="J881" s="14"/>
      <c r="K881" s="24"/>
      <c r="L881" s="24"/>
      <c r="M881" s="24"/>
      <c r="N881" s="24"/>
      <c r="O881" s="24"/>
      <c r="P881" s="24"/>
      <c r="Q881" s="24"/>
      <c r="R881" s="24"/>
    </row>
    <row r="882" ht="16.5" customHeight="1">
      <c r="G882" s="62"/>
      <c r="H882" s="14"/>
      <c r="I882" s="14"/>
      <c r="J882" s="14"/>
      <c r="K882" s="24"/>
      <c r="L882" s="24"/>
      <c r="M882" s="24"/>
      <c r="N882" s="24"/>
      <c r="O882" s="24"/>
      <c r="P882" s="24"/>
      <c r="Q882" s="24"/>
      <c r="R882" s="24"/>
    </row>
    <row r="883" ht="16.5" customHeight="1">
      <c r="G883" s="62"/>
      <c r="H883" s="14"/>
      <c r="I883" s="14"/>
      <c r="J883" s="14"/>
      <c r="K883" s="24"/>
      <c r="L883" s="24"/>
      <c r="M883" s="24"/>
      <c r="N883" s="24"/>
      <c r="O883" s="24"/>
      <c r="P883" s="24"/>
      <c r="Q883" s="24"/>
      <c r="R883" s="24"/>
    </row>
    <row r="884" ht="16.5" customHeight="1">
      <c r="G884" s="62"/>
      <c r="H884" s="14"/>
      <c r="I884" s="14"/>
      <c r="J884" s="14"/>
      <c r="K884" s="24"/>
      <c r="L884" s="24"/>
      <c r="M884" s="24"/>
      <c r="N884" s="24"/>
      <c r="O884" s="24"/>
      <c r="P884" s="24"/>
      <c r="Q884" s="24"/>
      <c r="R884" s="24"/>
    </row>
    <row r="885" ht="16.5" customHeight="1">
      <c r="G885" s="62"/>
      <c r="H885" s="14"/>
      <c r="I885" s="14"/>
      <c r="J885" s="14"/>
      <c r="K885" s="24"/>
      <c r="L885" s="24"/>
      <c r="M885" s="24"/>
      <c r="N885" s="24"/>
      <c r="O885" s="24"/>
      <c r="P885" s="24"/>
      <c r="Q885" s="24"/>
      <c r="R885" s="24"/>
    </row>
    <row r="886" ht="16.5" customHeight="1">
      <c r="G886" s="62"/>
      <c r="H886" s="14"/>
      <c r="I886" s="14"/>
      <c r="J886" s="14"/>
      <c r="K886" s="24"/>
      <c r="L886" s="24"/>
      <c r="M886" s="24"/>
      <c r="N886" s="24"/>
      <c r="O886" s="24"/>
      <c r="P886" s="24"/>
      <c r="Q886" s="24"/>
      <c r="R886" s="24"/>
    </row>
    <row r="887" ht="16.5" customHeight="1">
      <c r="G887" s="62"/>
      <c r="H887" s="14"/>
      <c r="I887" s="14"/>
      <c r="J887" s="14"/>
      <c r="K887" s="24"/>
      <c r="L887" s="24"/>
      <c r="M887" s="24"/>
      <c r="N887" s="24"/>
      <c r="O887" s="24"/>
      <c r="P887" s="24"/>
      <c r="Q887" s="24"/>
      <c r="R887" s="24"/>
    </row>
    <row r="888" ht="16.5" customHeight="1">
      <c r="G888" s="62"/>
      <c r="H888" s="14"/>
      <c r="I888" s="14"/>
      <c r="J888" s="14"/>
      <c r="K888" s="24"/>
      <c r="L888" s="24"/>
      <c r="M888" s="24"/>
      <c r="N888" s="24"/>
      <c r="O888" s="24"/>
      <c r="P888" s="24"/>
      <c r="Q888" s="24"/>
      <c r="R888" s="24"/>
    </row>
    <row r="889" ht="16.5" customHeight="1">
      <c r="G889" s="62"/>
      <c r="H889" s="14"/>
      <c r="I889" s="14"/>
      <c r="J889" s="14"/>
      <c r="K889" s="24"/>
      <c r="L889" s="24"/>
      <c r="M889" s="24"/>
      <c r="N889" s="24"/>
      <c r="O889" s="24"/>
      <c r="P889" s="24"/>
      <c r="Q889" s="24"/>
      <c r="R889" s="24"/>
    </row>
    <row r="890" ht="16.5" customHeight="1">
      <c r="G890" s="62"/>
      <c r="H890" s="14"/>
      <c r="I890" s="14"/>
      <c r="J890" s="14"/>
      <c r="K890" s="24"/>
      <c r="L890" s="24"/>
      <c r="M890" s="24"/>
      <c r="N890" s="24"/>
      <c r="O890" s="24"/>
      <c r="P890" s="24"/>
      <c r="Q890" s="24"/>
      <c r="R890" s="24"/>
    </row>
    <row r="891" ht="16.5" customHeight="1">
      <c r="G891" s="62"/>
      <c r="H891" s="14"/>
      <c r="I891" s="14"/>
      <c r="J891" s="14"/>
      <c r="K891" s="24"/>
      <c r="L891" s="24"/>
      <c r="M891" s="24"/>
      <c r="N891" s="24"/>
      <c r="O891" s="24"/>
      <c r="P891" s="24"/>
      <c r="Q891" s="24"/>
      <c r="R891" s="24"/>
    </row>
    <row r="892" ht="16.5" customHeight="1">
      <c r="G892" s="62"/>
      <c r="H892" s="14"/>
      <c r="I892" s="14"/>
      <c r="J892" s="14"/>
      <c r="K892" s="24"/>
      <c r="L892" s="24"/>
      <c r="M892" s="24"/>
      <c r="N892" s="24"/>
      <c r="O892" s="24"/>
      <c r="P892" s="24"/>
      <c r="Q892" s="24"/>
      <c r="R892" s="24"/>
    </row>
    <row r="893" ht="16.5" customHeight="1">
      <c r="G893" s="62"/>
      <c r="H893" s="14"/>
      <c r="I893" s="14"/>
      <c r="J893" s="14"/>
      <c r="K893" s="24"/>
      <c r="L893" s="24"/>
      <c r="M893" s="24"/>
      <c r="N893" s="24"/>
      <c r="O893" s="24"/>
      <c r="P893" s="24"/>
      <c r="Q893" s="24"/>
      <c r="R893" s="24"/>
    </row>
    <row r="894" ht="16.5" customHeight="1">
      <c r="G894" s="62"/>
      <c r="H894" s="14"/>
      <c r="I894" s="14"/>
      <c r="J894" s="14"/>
      <c r="K894" s="24"/>
      <c r="L894" s="24"/>
      <c r="M894" s="24"/>
      <c r="N894" s="24"/>
      <c r="O894" s="24"/>
      <c r="P894" s="24"/>
      <c r="Q894" s="24"/>
      <c r="R894" s="24"/>
    </row>
    <row r="895" ht="16.5" customHeight="1">
      <c r="G895" s="62"/>
      <c r="H895" s="14"/>
      <c r="I895" s="14"/>
      <c r="J895" s="14"/>
      <c r="K895" s="24"/>
      <c r="L895" s="24"/>
      <c r="M895" s="24"/>
      <c r="N895" s="24"/>
      <c r="O895" s="24"/>
      <c r="P895" s="24"/>
      <c r="Q895" s="24"/>
      <c r="R895" s="24"/>
    </row>
    <row r="896" ht="16.5" customHeight="1">
      <c r="G896" s="62"/>
      <c r="H896" s="14"/>
      <c r="I896" s="14"/>
      <c r="J896" s="14"/>
      <c r="K896" s="24"/>
      <c r="L896" s="24"/>
      <c r="M896" s="24"/>
      <c r="N896" s="24"/>
      <c r="O896" s="24"/>
      <c r="P896" s="24"/>
      <c r="Q896" s="24"/>
      <c r="R896" s="24"/>
    </row>
    <row r="897" ht="16.5" customHeight="1">
      <c r="G897" s="62"/>
      <c r="H897" s="14"/>
      <c r="I897" s="14"/>
      <c r="J897" s="14"/>
      <c r="K897" s="24"/>
      <c r="L897" s="24"/>
      <c r="M897" s="24"/>
      <c r="N897" s="24"/>
      <c r="O897" s="24"/>
      <c r="P897" s="24"/>
      <c r="Q897" s="24"/>
      <c r="R897" s="24"/>
    </row>
    <row r="898" ht="16.5" customHeight="1">
      <c r="G898" s="62"/>
      <c r="H898" s="14"/>
      <c r="I898" s="14"/>
      <c r="J898" s="14"/>
      <c r="K898" s="24"/>
      <c r="L898" s="24"/>
      <c r="M898" s="24"/>
      <c r="N898" s="24"/>
      <c r="O898" s="24"/>
      <c r="P898" s="24"/>
      <c r="Q898" s="24"/>
      <c r="R898" s="24"/>
    </row>
    <row r="899" ht="16.5" customHeight="1">
      <c r="G899" s="62"/>
      <c r="H899" s="14"/>
      <c r="I899" s="14"/>
      <c r="J899" s="14"/>
      <c r="K899" s="24"/>
      <c r="L899" s="24"/>
      <c r="M899" s="24"/>
      <c r="N899" s="24"/>
      <c r="O899" s="24"/>
      <c r="P899" s="24"/>
      <c r="Q899" s="24"/>
      <c r="R899" s="24"/>
    </row>
    <row r="900" ht="16.5" customHeight="1">
      <c r="G900" s="62"/>
      <c r="H900" s="14"/>
      <c r="I900" s="14"/>
      <c r="J900" s="14"/>
      <c r="K900" s="24"/>
      <c r="L900" s="24"/>
      <c r="M900" s="24"/>
      <c r="N900" s="24"/>
      <c r="O900" s="24"/>
      <c r="P900" s="24"/>
      <c r="Q900" s="24"/>
      <c r="R900" s="24"/>
    </row>
    <row r="901" ht="16.5" customHeight="1">
      <c r="G901" s="62"/>
      <c r="H901" s="14"/>
      <c r="I901" s="14"/>
      <c r="J901" s="14"/>
      <c r="K901" s="24"/>
      <c r="L901" s="24"/>
      <c r="M901" s="24"/>
      <c r="N901" s="24"/>
      <c r="O901" s="24"/>
      <c r="P901" s="24"/>
      <c r="Q901" s="24"/>
      <c r="R901" s="24"/>
    </row>
    <row r="902" ht="16.5" customHeight="1">
      <c r="G902" s="62"/>
      <c r="H902" s="14"/>
      <c r="I902" s="14"/>
      <c r="J902" s="14"/>
      <c r="K902" s="24"/>
      <c r="L902" s="24"/>
      <c r="M902" s="24"/>
      <c r="N902" s="24"/>
      <c r="O902" s="24"/>
      <c r="P902" s="24"/>
      <c r="Q902" s="24"/>
      <c r="R902" s="24"/>
    </row>
    <row r="903" ht="16.5" customHeight="1">
      <c r="G903" s="62"/>
      <c r="H903" s="14"/>
      <c r="I903" s="14"/>
      <c r="J903" s="14"/>
      <c r="K903" s="24"/>
      <c r="L903" s="24"/>
      <c r="M903" s="24"/>
      <c r="N903" s="24"/>
      <c r="O903" s="24"/>
      <c r="P903" s="24"/>
      <c r="Q903" s="24"/>
      <c r="R903" s="24"/>
    </row>
    <row r="904" ht="16.5" customHeight="1">
      <c r="G904" s="62"/>
      <c r="H904" s="14"/>
      <c r="I904" s="14"/>
      <c r="J904" s="14"/>
      <c r="K904" s="24"/>
      <c r="L904" s="24"/>
      <c r="M904" s="24"/>
      <c r="N904" s="24"/>
      <c r="O904" s="24"/>
      <c r="P904" s="24"/>
      <c r="Q904" s="24"/>
      <c r="R904" s="24"/>
    </row>
    <row r="905" ht="16.5" customHeight="1">
      <c r="G905" s="62"/>
      <c r="H905" s="14"/>
      <c r="I905" s="14"/>
      <c r="J905" s="14"/>
      <c r="K905" s="24"/>
      <c r="L905" s="24"/>
      <c r="M905" s="24"/>
      <c r="N905" s="24"/>
      <c r="O905" s="24"/>
      <c r="P905" s="24"/>
      <c r="Q905" s="24"/>
      <c r="R905" s="24"/>
    </row>
    <row r="906" ht="16.5" customHeight="1">
      <c r="G906" s="62"/>
      <c r="H906" s="14"/>
      <c r="I906" s="14"/>
      <c r="J906" s="14"/>
      <c r="K906" s="24"/>
      <c r="L906" s="24"/>
      <c r="M906" s="24"/>
      <c r="N906" s="24"/>
      <c r="O906" s="24"/>
      <c r="P906" s="24"/>
      <c r="Q906" s="24"/>
      <c r="R906" s="24"/>
    </row>
    <row r="907" ht="16.5" customHeight="1">
      <c r="G907" s="62"/>
      <c r="H907" s="14"/>
      <c r="I907" s="14"/>
      <c r="J907" s="14"/>
      <c r="K907" s="24"/>
      <c r="L907" s="24"/>
      <c r="M907" s="24"/>
      <c r="N907" s="24"/>
      <c r="O907" s="24"/>
      <c r="P907" s="24"/>
      <c r="Q907" s="24"/>
      <c r="R907" s="24"/>
    </row>
    <row r="908" ht="16.5" customHeight="1">
      <c r="G908" s="62"/>
      <c r="H908" s="14"/>
      <c r="I908" s="14"/>
      <c r="J908" s="14"/>
      <c r="K908" s="24"/>
      <c r="L908" s="24"/>
      <c r="M908" s="24"/>
      <c r="N908" s="24"/>
      <c r="O908" s="24"/>
      <c r="P908" s="24"/>
      <c r="Q908" s="24"/>
      <c r="R908" s="24"/>
    </row>
    <row r="909" ht="16.5" customHeight="1">
      <c r="G909" s="62"/>
      <c r="H909" s="14"/>
      <c r="I909" s="14"/>
      <c r="J909" s="14"/>
      <c r="K909" s="24"/>
      <c r="L909" s="24"/>
      <c r="M909" s="24"/>
      <c r="N909" s="24"/>
      <c r="O909" s="24"/>
      <c r="P909" s="24"/>
      <c r="Q909" s="24"/>
      <c r="R909" s="24"/>
    </row>
    <row r="910" ht="16.5" customHeight="1">
      <c r="G910" s="62"/>
      <c r="H910" s="14"/>
      <c r="I910" s="14"/>
      <c r="J910" s="14"/>
      <c r="K910" s="24"/>
      <c r="L910" s="24"/>
      <c r="M910" s="24"/>
      <c r="N910" s="24"/>
      <c r="O910" s="24"/>
      <c r="P910" s="24"/>
      <c r="Q910" s="24"/>
      <c r="R910" s="24"/>
    </row>
    <row r="911" ht="16.5" customHeight="1">
      <c r="G911" s="62"/>
      <c r="H911" s="14"/>
      <c r="I911" s="14"/>
      <c r="J911" s="14"/>
      <c r="K911" s="24"/>
      <c r="L911" s="24"/>
      <c r="M911" s="24"/>
      <c r="N911" s="24"/>
      <c r="O911" s="24"/>
      <c r="P911" s="24"/>
      <c r="Q911" s="24"/>
      <c r="R911" s="24"/>
    </row>
    <row r="912" ht="16.5" customHeight="1">
      <c r="G912" s="62"/>
      <c r="H912" s="14"/>
      <c r="I912" s="14"/>
      <c r="J912" s="14"/>
      <c r="K912" s="24"/>
      <c r="L912" s="24"/>
      <c r="M912" s="24"/>
      <c r="N912" s="24"/>
      <c r="O912" s="24"/>
      <c r="P912" s="24"/>
      <c r="Q912" s="24"/>
      <c r="R912" s="24"/>
    </row>
    <row r="913" ht="16.5" customHeight="1">
      <c r="G913" s="62"/>
      <c r="H913" s="14"/>
      <c r="I913" s="14"/>
      <c r="J913" s="14"/>
      <c r="K913" s="24"/>
      <c r="L913" s="24"/>
      <c r="M913" s="24"/>
      <c r="N913" s="24"/>
      <c r="O913" s="24"/>
      <c r="P913" s="24"/>
      <c r="Q913" s="24"/>
      <c r="R913" s="24"/>
    </row>
    <row r="914" ht="16.5" customHeight="1">
      <c r="G914" s="62"/>
      <c r="H914" s="14"/>
      <c r="I914" s="14"/>
      <c r="J914" s="14"/>
      <c r="K914" s="24"/>
      <c r="L914" s="24"/>
      <c r="M914" s="24"/>
      <c r="N914" s="24"/>
      <c r="O914" s="24"/>
      <c r="P914" s="24"/>
      <c r="Q914" s="24"/>
      <c r="R914" s="24"/>
    </row>
    <row r="915" ht="16.5" customHeight="1">
      <c r="G915" s="62"/>
      <c r="H915" s="14"/>
      <c r="I915" s="14"/>
      <c r="J915" s="14"/>
      <c r="K915" s="24"/>
      <c r="L915" s="24"/>
      <c r="M915" s="24"/>
      <c r="N915" s="24"/>
      <c r="O915" s="24"/>
      <c r="P915" s="24"/>
      <c r="Q915" s="24"/>
      <c r="R915" s="24"/>
    </row>
    <row r="916" ht="16.5" customHeight="1">
      <c r="G916" s="62"/>
      <c r="H916" s="14"/>
      <c r="I916" s="14"/>
      <c r="J916" s="14"/>
      <c r="K916" s="24"/>
      <c r="L916" s="24"/>
      <c r="M916" s="24"/>
      <c r="N916" s="24"/>
      <c r="O916" s="24"/>
      <c r="P916" s="24"/>
      <c r="Q916" s="24"/>
      <c r="R916" s="24"/>
    </row>
    <row r="917" ht="16.5" customHeight="1">
      <c r="G917" s="62"/>
      <c r="H917" s="14"/>
      <c r="I917" s="14"/>
      <c r="J917" s="14"/>
      <c r="K917" s="24"/>
      <c r="L917" s="24"/>
      <c r="M917" s="24"/>
      <c r="N917" s="24"/>
      <c r="O917" s="24"/>
      <c r="P917" s="24"/>
      <c r="Q917" s="24"/>
      <c r="R917" s="24"/>
    </row>
    <row r="918" ht="16.5" customHeight="1">
      <c r="G918" s="62"/>
      <c r="H918" s="14"/>
      <c r="I918" s="14"/>
      <c r="J918" s="14"/>
      <c r="K918" s="24"/>
      <c r="L918" s="24"/>
      <c r="M918" s="24"/>
      <c r="N918" s="24"/>
      <c r="O918" s="24"/>
      <c r="P918" s="24"/>
      <c r="Q918" s="24"/>
      <c r="R918" s="24"/>
    </row>
    <row r="919" ht="16.5" customHeight="1">
      <c r="G919" s="62"/>
      <c r="H919" s="14"/>
      <c r="I919" s="14"/>
      <c r="J919" s="14"/>
      <c r="K919" s="24"/>
      <c r="L919" s="24"/>
      <c r="M919" s="24"/>
      <c r="N919" s="24"/>
      <c r="O919" s="24"/>
      <c r="P919" s="24"/>
      <c r="Q919" s="24"/>
      <c r="R919" s="24"/>
    </row>
    <row r="920" ht="16.5" customHeight="1">
      <c r="G920" s="62"/>
      <c r="H920" s="14"/>
      <c r="I920" s="14"/>
      <c r="J920" s="14"/>
      <c r="K920" s="24"/>
      <c r="L920" s="24"/>
      <c r="M920" s="24"/>
      <c r="N920" s="24"/>
      <c r="O920" s="24"/>
      <c r="P920" s="24"/>
      <c r="Q920" s="24"/>
      <c r="R920" s="24"/>
    </row>
    <row r="921" ht="16.5" customHeight="1">
      <c r="G921" s="62"/>
      <c r="H921" s="14"/>
      <c r="I921" s="14"/>
      <c r="J921" s="14"/>
      <c r="K921" s="24"/>
      <c r="L921" s="24"/>
      <c r="M921" s="24"/>
      <c r="N921" s="24"/>
      <c r="O921" s="24"/>
      <c r="P921" s="24"/>
      <c r="Q921" s="24"/>
      <c r="R921" s="24"/>
    </row>
    <row r="922" ht="16.5" customHeight="1">
      <c r="G922" s="62"/>
      <c r="H922" s="14"/>
      <c r="I922" s="14"/>
      <c r="J922" s="14"/>
      <c r="K922" s="24"/>
      <c r="L922" s="24"/>
      <c r="M922" s="24"/>
      <c r="N922" s="24"/>
      <c r="O922" s="24"/>
      <c r="P922" s="24"/>
      <c r="Q922" s="24"/>
      <c r="R922" s="24"/>
    </row>
    <row r="923" ht="16.5" customHeight="1">
      <c r="G923" s="62"/>
      <c r="H923" s="14"/>
      <c r="I923" s="14"/>
      <c r="J923" s="14"/>
      <c r="K923" s="24"/>
      <c r="L923" s="24"/>
      <c r="M923" s="24"/>
      <c r="N923" s="24"/>
      <c r="O923" s="24"/>
      <c r="P923" s="24"/>
      <c r="Q923" s="24"/>
      <c r="R923" s="24"/>
    </row>
    <row r="924" ht="16.5" customHeight="1">
      <c r="G924" s="62"/>
      <c r="H924" s="14"/>
      <c r="I924" s="14"/>
      <c r="J924" s="14"/>
      <c r="K924" s="24"/>
      <c r="L924" s="24"/>
      <c r="M924" s="24"/>
      <c r="N924" s="24"/>
      <c r="O924" s="24"/>
      <c r="P924" s="24"/>
      <c r="Q924" s="24"/>
      <c r="R924" s="24"/>
    </row>
    <row r="925" ht="16.5" customHeight="1">
      <c r="G925" s="62"/>
      <c r="H925" s="14"/>
      <c r="I925" s="14"/>
      <c r="J925" s="14"/>
      <c r="K925" s="24"/>
      <c r="L925" s="24"/>
      <c r="M925" s="24"/>
      <c r="N925" s="24"/>
      <c r="O925" s="24"/>
      <c r="P925" s="24"/>
      <c r="Q925" s="24"/>
      <c r="R925" s="24"/>
    </row>
    <row r="926" ht="16.5" customHeight="1">
      <c r="G926" s="62"/>
      <c r="H926" s="14"/>
      <c r="I926" s="14"/>
      <c r="J926" s="14"/>
      <c r="K926" s="24"/>
      <c r="L926" s="24"/>
      <c r="M926" s="24"/>
      <c r="N926" s="24"/>
      <c r="O926" s="24"/>
      <c r="P926" s="24"/>
      <c r="Q926" s="24"/>
      <c r="R926" s="24"/>
    </row>
    <row r="927" ht="16.5" customHeight="1">
      <c r="G927" s="62"/>
      <c r="H927" s="14"/>
      <c r="I927" s="14"/>
      <c r="J927" s="14"/>
      <c r="K927" s="24"/>
      <c r="L927" s="24"/>
      <c r="M927" s="24"/>
      <c r="N927" s="24"/>
      <c r="O927" s="24"/>
      <c r="P927" s="24"/>
      <c r="Q927" s="24"/>
      <c r="R927" s="24"/>
    </row>
    <row r="928" ht="16.5" customHeight="1">
      <c r="G928" s="62"/>
      <c r="H928" s="14"/>
      <c r="I928" s="14"/>
      <c r="J928" s="14"/>
      <c r="K928" s="24"/>
      <c r="L928" s="24"/>
      <c r="M928" s="24"/>
      <c r="N928" s="24"/>
      <c r="O928" s="24"/>
      <c r="P928" s="24"/>
      <c r="Q928" s="24"/>
      <c r="R928" s="24"/>
    </row>
    <row r="929" ht="16.5" customHeight="1">
      <c r="G929" s="62"/>
      <c r="H929" s="14"/>
      <c r="I929" s="14"/>
      <c r="J929" s="14"/>
      <c r="K929" s="24"/>
      <c r="L929" s="24"/>
      <c r="M929" s="24"/>
      <c r="N929" s="24"/>
      <c r="O929" s="24"/>
      <c r="P929" s="24"/>
      <c r="Q929" s="24"/>
      <c r="R929" s="24"/>
    </row>
    <row r="930" ht="16.5" customHeight="1">
      <c r="G930" s="62"/>
      <c r="H930" s="14"/>
      <c r="I930" s="14"/>
      <c r="J930" s="14"/>
      <c r="K930" s="24"/>
      <c r="L930" s="24"/>
      <c r="M930" s="24"/>
      <c r="N930" s="24"/>
      <c r="O930" s="24"/>
      <c r="P930" s="24"/>
      <c r="Q930" s="24"/>
      <c r="R930" s="24"/>
    </row>
    <row r="931" ht="16.5" customHeight="1">
      <c r="G931" s="62"/>
      <c r="H931" s="14"/>
      <c r="I931" s="14"/>
      <c r="J931" s="14"/>
      <c r="K931" s="24"/>
      <c r="L931" s="24"/>
      <c r="M931" s="24"/>
      <c r="N931" s="24"/>
      <c r="O931" s="24"/>
      <c r="P931" s="24"/>
      <c r="Q931" s="24"/>
      <c r="R931" s="24"/>
    </row>
    <row r="932" ht="16.5" customHeight="1">
      <c r="G932" s="62"/>
      <c r="H932" s="14"/>
      <c r="I932" s="14"/>
      <c r="J932" s="14"/>
      <c r="K932" s="24"/>
      <c r="L932" s="24"/>
      <c r="M932" s="24"/>
      <c r="N932" s="24"/>
      <c r="O932" s="24"/>
      <c r="P932" s="24"/>
      <c r="Q932" s="24"/>
      <c r="R932" s="24"/>
    </row>
    <row r="933" ht="16.5" customHeight="1">
      <c r="G933" s="62"/>
      <c r="H933" s="14"/>
      <c r="I933" s="14"/>
      <c r="J933" s="14"/>
      <c r="K933" s="24"/>
      <c r="L933" s="24"/>
      <c r="M933" s="24"/>
      <c r="N933" s="24"/>
      <c r="O933" s="24"/>
      <c r="P933" s="24"/>
      <c r="Q933" s="24"/>
      <c r="R933" s="24"/>
    </row>
    <row r="934" ht="16.5" customHeight="1">
      <c r="G934" s="62"/>
      <c r="H934" s="14"/>
      <c r="I934" s="14"/>
      <c r="J934" s="14"/>
      <c r="K934" s="24"/>
      <c r="L934" s="24"/>
      <c r="M934" s="24"/>
      <c r="N934" s="24"/>
      <c r="O934" s="24"/>
      <c r="P934" s="24"/>
      <c r="Q934" s="24"/>
      <c r="R934" s="24"/>
    </row>
    <row r="935" ht="16.5" customHeight="1">
      <c r="G935" s="62"/>
      <c r="H935" s="14"/>
      <c r="I935" s="14"/>
      <c r="J935" s="14"/>
      <c r="K935" s="24"/>
      <c r="L935" s="24"/>
      <c r="M935" s="24"/>
      <c r="N935" s="24"/>
      <c r="O935" s="24"/>
      <c r="P935" s="24"/>
      <c r="Q935" s="24"/>
      <c r="R935" s="24"/>
    </row>
    <row r="936" ht="16.5" customHeight="1">
      <c r="G936" s="62"/>
      <c r="H936" s="14"/>
      <c r="I936" s="14"/>
      <c r="J936" s="14"/>
      <c r="K936" s="24"/>
      <c r="L936" s="24"/>
      <c r="M936" s="24"/>
      <c r="N936" s="24"/>
      <c r="O936" s="24"/>
      <c r="P936" s="24"/>
      <c r="Q936" s="24"/>
      <c r="R936" s="24"/>
    </row>
    <row r="937" ht="16.5" customHeight="1">
      <c r="G937" s="62"/>
      <c r="H937" s="14"/>
      <c r="I937" s="14"/>
      <c r="J937" s="14"/>
      <c r="K937" s="24"/>
      <c r="L937" s="24"/>
      <c r="M937" s="24"/>
      <c r="N937" s="24"/>
      <c r="O937" s="24"/>
      <c r="P937" s="24"/>
      <c r="Q937" s="24"/>
      <c r="R937" s="24"/>
    </row>
    <row r="938" ht="16.5" customHeight="1">
      <c r="G938" s="62"/>
      <c r="H938" s="14"/>
      <c r="I938" s="14"/>
      <c r="J938" s="14"/>
      <c r="K938" s="24"/>
      <c r="L938" s="24"/>
      <c r="M938" s="24"/>
      <c r="N938" s="24"/>
      <c r="O938" s="24"/>
      <c r="P938" s="24"/>
      <c r="Q938" s="24"/>
      <c r="R938" s="24"/>
    </row>
    <row r="939" ht="16.5" customHeight="1">
      <c r="G939" s="62"/>
      <c r="H939" s="14"/>
      <c r="I939" s="14"/>
      <c r="J939" s="14"/>
      <c r="K939" s="24"/>
      <c r="L939" s="24"/>
      <c r="M939" s="24"/>
      <c r="N939" s="24"/>
      <c r="O939" s="24"/>
      <c r="P939" s="24"/>
      <c r="Q939" s="24"/>
      <c r="R939" s="24"/>
    </row>
    <row r="940" ht="16.5" customHeight="1">
      <c r="G940" s="62"/>
      <c r="H940" s="14"/>
      <c r="I940" s="14"/>
      <c r="J940" s="14"/>
      <c r="K940" s="24"/>
      <c r="L940" s="24"/>
      <c r="M940" s="24"/>
      <c r="N940" s="24"/>
      <c r="O940" s="24"/>
      <c r="P940" s="24"/>
      <c r="Q940" s="24"/>
      <c r="R940" s="24"/>
    </row>
    <row r="941" ht="16.5" customHeight="1">
      <c r="G941" s="62"/>
      <c r="H941" s="14"/>
      <c r="I941" s="14"/>
      <c r="J941" s="14"/>
      <c r="K941" s="24"/>
      <c r="L941" s="24"/>
      <c r="M941" s="24"/>
      <c r="N941" s="24"/>
      <c r="O941" s="24"/>
      <c r="P941" s="24"/>
      <c r="Q941" s="24"/>
      <c r="R941" s="24"/>
    </row>
    <row r="942" ht="16.5" customHeight="1">
      <c r="G942" s="62"/>
      <c r="H942" s="14"/>
      <c r="I942" s="14"/>
      <c r="J942" s="14"/>
      <c r="K942" s="24"/>
      <c r="L942" s="24"/>
      <c r="M942" s="24"/>
      <c r="N942" s="24"/>
      <c r="O942" s="24"/>
      <c r="P942" s="24"/>
      <c r="Q942" s="24"/>
      <c r="R942" s="24"/>
    </row>
    <row r="943" ht="16.5" customHeight="1">
      <c r="G943" s="62"/>
      <c r="H943" s="14"/>
      <c r="I943" s="14"/>
      <c r="J943" s="14"/>
      <c r="K943" s="24"/>
      <c r="L943" s="24"/>
      <c r="M943" s="24"/>
      <c r="N943" s="24"/>
      <c r="O943" s="24"/>
      <c r="P943" s="24"/>
      <c r="Q943" s="24"/>
      <c r="R943" s="24"/>
    </row>
    <row r="944" ht="16.5" customHeight="1">
      <c r="G944" s="62"/>
      <c r="H944" s="14"/>
      <c r="I944" s="14"/>
      <c r="J944" s="14"/>
      <c r="K944" s="24"/>
      <c r="L944" s="24"/>
      <c r="M944" s="24"/>
      <c r="N944" s="24"/>
      <c r="O944" s="24"/>
      <c r="P944" s="24"/>
      <c r="Q944" s="24"/>
      <c r="R944" s="24"/>
    </row>
    <row r="945" ht="16.5" customHeight="1">
      <c r="G945" s="62"/>
      <c r="H945" s="14"/>
      <c r="I945" s="14"/>
      <c r="J945" s="14"/>
      <c r="K945" s="24"/>
      <c r="L945" s="24"/>
      <c r="M945" s="24"/>
      <c r="N945" s="24"/>
      <c r="O945" s="24"/>
      <c r="P945" s="24"/>
      <c r="Q945" s="24"/>
      <c r="R945" s="24"/>
    </row>
    <row r="946" ht="16.5" customHeight="1">
      <c r="G946" s="62"/>
      <c r="H946" s="14"/>
      <c r="I946" s="14"/>
      <c r="J946" s="14"/>
      <c r="K946" s="24"/>
      <c r="L946" s="24"/>
      <c r="M946" s="24"/>
      <c r="N946" s="24"/>
      <c r="O946" s="24"/>
      <c r="P946" s="24"/>
      <c r="Q946" s="24"/>
      <c r="R946" s="24"/>
    </row>
    <row r="947" ht="16.5" customHeight="1">
      <c r="G947" s="62"/>
      <c r="H947" s="14"/>
      <c r="I947" s="14"/>
      <c r="J947" s="14"/>
      <c r="K947" s="24"/>
      <c r="L947" s="24"/>
      <c r="M947" s="24"/>
      <c r="N947" s="24"/>
      <c r="O947" s="24"/>
      <c r="P947" s="24"/>
      <c r="Q947" s="24"/>
      <c r="R947" s="24"/>
    </row>
    <row r="948" ht="16.5" customHeight="1">
      <c r="G948" s="62"/>
      <c r="H948" s="14"/>
      <c r="I948" s="14"/>
      <c r="J948" s="14"/>
      <c r="K948" s="24"/>
      <c r="L948" s="24"/>
      <c r="M948" s="24"/>
      <c r="N948" s="24"/>
      <c r="O948" s="24"/>
      <c r="P948" s="24"/>
      <c r="Q948" s="24"/>
      <c r="R948" s="24"/>
    </row>
    <row r="949" ht="16.5" customHeight="1">
      <c r="G949" s="62"/>
      <c r="H949" s="14"/>
      <c r="I949" s="14"/>
      <c r="J949" s="14"/>
      <c r="K949" s="24"/>
      <c r="L949" s="24"/>
      <c r="M949" s="24"/>
      <c r="N949" s="24"/>
      <c r="O949" s="24"/>
      <c r="P949" s="24"/>
      <c r="Q949" s="24"/>
      <c r="R949" s="24"/>
    </row>
    <row r="950" ht="16.5" customHeight="1">
      <c r="G950" s="62"/>
      <c r="H950" s="14"/>
      <c r="I950" s="14"/>
      <c r="J950" s="14"/>
      <c r="K950" s="24"/>
      <c r="L950" s="24"/>
      <c r="M950" s="24"/>
      <c r="N950" s="24"/>
      <c r="O950" s="24"/>
      <c r="P950" s="24"/>
      <c r="Q950" s="24"/>
      <c r="R950" s="24"/>
    </row>
    <row r="951" ht="16.5" customHeight="1">
      <c r="G951" s="62"/>
      <c r="H951" s="14"/>
      <c r="I951" s="14"/>
      <c r="J951" s="14"/>
      <c r="K951" s="24"/>
      <c r="L951" s="24"/>
      <c r="M951" s="24"/>
      <c r="N951" s="24"/>
      <c r="O951" s="24"/>
      <c r="P951" s="24"/>
      <c r="Q951" s="24"/>
      <c r="R951" s="24"/>
    </row>
    <row r="952" ht="16.5" customHeight="1">
      <c r="G952" s="62"/>
      <c r="H952" s="14"/>
      <c r="I952" s="14"/>
      <c r="J952" s="14"/>
      <c r="K952" s="24"/>
      <c r="L952" s="24"/>
      <c r="M952" s="24"/>
      <c r="N952" s="24"/>
      <c r="O952" s="24"/>
      <c r="P952" s="24"/>
      <c r="Q952" s="24"/>
      <c r="R952" s="24"/>
    </row>
    <row r="953" ht="16.5" customHeight="1">
      <c r="G953" s="62"/>
      <c r="H953" s="14"/>
      <c r="I953" s="14"/>
      <c r="J953" s="14"/>
      <c r="K953" s="24"/>
      <c r="L953" s="24"/>
      <c r="M953" s="24"/>
      <c r="N953" s="24"/>
      <c r="O953" s="24"/>
      <c r="P953" s="24"/>
      <c r="Q953" s="24"/>
      <c r="R953" s="24"/>
    </row>
    <row r="954" ht="16.5" customHeight="1">
      <c r="G954" s="62"/>
      <c r="H954" s="14"/>
      <c r="I954" s="14"/>
      <c r="J954" s="14"/>
      <c r="K954" s="24"/>
      <c r="L954" s="24"/>
      <c r="M954" s="24"/>
      <c r="N954" s="24"/>
      <c r="O954" s="24"/>
      <c r="P954" s="24"/>
      <c r="Q954" s="24"/>
      <c r="R954" s="24"/>
    </row>
    <row r="955" ht="16.5" customHeight="1">
      <c r="G955" s="62"/>
      <c r="H955" s="14"/>
      <c r="I955" s="14"/>
      <c r="J955" s="14"/>
      <c r="K955" s="24"/>
      <c r="L955" s="24"/>
      <c r="M955" s="24"/>
      <c r="N955" s="24"/>
      <c r="O955" s="24"/>
      <c r="P955" s="24"/>
      <c r="Q955" s="24"/>
      <c r="R955" s="24"/>
    </row>
    <row r="956" ht="16.5" customHeight="1">
      <c r="G956" s="62"/>
      <c r="H956" s="14"/>
      <c r="I956" s="14"/>
      <c r="J956" s="14"/>
      <c r="K956" s="24"/>
      <c r="L956" s="24"/>
      <c r="M956" s="24"/>
      <c r="N956" s="24"/>
      <c r="O956" s="24"/>
      <c r="P956" s="24"/>
      <c r="Q956" s="24"/>
      <c r="R956" s="24"/>
    </row>
    <row r="957" ht="16.5" customHeight="1">
      <c r="G957" s="62"/>
      <c r="H957" s="14"/>
      <c r="I957" s="14"/>
      <c r="J957" s="14"/>
      <c r="K957" s="24"/>
      <c r="L957" s="24"/>
      <c r="M957" s="24"/>
      <c r="N957" s="24"/>
      <c r="O957" s="24"/>
      <c r="P957" s="24"/>
      <c r="Q957" s="24"/>
      <c r="R957" s="24"/>
    </row>
    <row r="958" ht="16.5" customHeight="1">
      <c r="G958" s="62"/>
      <c r="H958" s="14"/>
      <c r="I958" s="14"/>
      <c r="J958" s="14"/>
      <c r="K958" s="24"/>
      <c r="L958" s="24"/>
      <c r="M958" s="24"/>
      <c r="N958" s="24"/>
      <c r="O958" s="24"/>
      <c r="P958" s="24"/>
      <c r="Q958" s="24"/>
      <c r="R958" s="24"/>
    </row>
    <row r="959" ht="16.5" customHeight="1">
      <c r="G959" s="62"/>
      <c r="H959" s="14"/>
      <c r="I959" s="14"/>
      <c r="J959" s="14"/>
      <c r="K959" s="24"/>
      <c r="L959" s="24"/>
      <c r="M959" s="24"/>
      <c r="N959" s="24"/>
      <c r="O959" s="24"/>
      <c r="P959" s="24"/>
      <c r="Q959" s="24"/>
      <c r="R959" s="24"/>
    </row>
    <row r="960" ht="16.5" customHeight="1">
      <c r="G960" s="62"/>
      <c r="H960" s="14"/>
      <c r="I960" s="14"/>
      <c r="J960" s="14"/>
      <c r="K960" s="24"/>
      <c r="L960" s="24"/>
      <c r="M960" s="24"/>
      <c r="N960" s="24"/>
      <c r="O960" s="24"/>
      <c r="P960" s="24"/>
      <c r="Q960" s="24"/>
      <c r="R960" s="24"/>
    </row>
    <row r="961" ht="16.5" customHeight="1">
      <c r="G961" s="62"/>
      <c r="H961" s="14"/>
      <c r="I961" s="14"/>
      <c r="J961" s="14"/>
      <c r="K961" s="24"/>
      <c r="L961" s="24"/>
      <c r="M961" s="24"/>
      <c r="N961" s="24"/>
      <c r="O961" s="24"/>
      <c r="P961" s="24"/>
      <c r="Q961" s="24"/>
      <c r="R961" s="24"/>
    </row>
    <row r="962" ht="16.5" customHeight="1">
      <c r="G962" s="62"/>
      <c r="H962" s="14"/>
      <c r="I962" s="14"/>
      <c r="J962" s="14"/>
      <c r="K962" s="24"/>
      <c r="L962" s="24"/>
      <c r="M962" s="24"/>
      <c r="N962" s="24"/>
      <c r="O962" s="24"/>
      <c r="P962" s="24"/>
      <c r="Q962" s="24"/>
      <c r="R962" s="24"/>
    </row>
    <row r="963" ht="16.5" customHeight="1">
      <c r="G963" s="62"/>
      <c r="H963" s="14"/>
      <c r="I963" s="14"/>
      <c r="J963" s="14"/>
      <c r="K963" s="24"/>
      <c r="L963" s="24"/>
      <c r="M963" s="24"/>
      <c r="N963" s="24"/>
      <c r="O963" s="24"/>
      <c r="P963" s="24"/>
      <c r="Q963" s="24"/>
      <c r="R963" s="24"/>
    </row>
    <row r="964" ht="16.5" customHeight="1">
      <c r="G964" s="62"/>
      <c r="H964" s="14"/>
      <c r="I964" s="14"/>
      <c r="J964" s="14"/>
      <c r="K964" s="24"/>
      <c r="L964" s="24"/>
      <c r="M964" s="24"/>
      <c r="N964" s="24"/>
      <c r="O964" s="24"/>
      <c r="P964" s="24"/>
      <c r="Q964" s="24"/>
      <c r="R964" s="24"/>
    </row>
    <row r="965" ht="16.5" customHeight="1">
      <c r="G965" s="62"/>
      <c r="H965" s="14"/>
      <c r="I965" s="14"/>
      <c r="J965" s="14"/>
      <c r="K965" s="24"/>
      <c r="L965" s="24"/>
      <c r="M965" s="24"/>
      <c r="N965" s="24"/>
      <c r="O965" s="24"/>
      <c r="P965" s="24"/>
      <c r="Q965" s="24"/>
      <c r="R965" s="24"/>
    </row>
    <row r="966" ht="16.5" customHeight="1">
      <c r="G966" s="62"/>
      <c r="H966" s="14"/>
      <c r="I966" s="14"/>
      <c r="J966" s="14"/>
      <c r="K966" s="24"/>
      <c r="L966" s="24"/>
      <c r="M966" s="24"/>
      <c r="N966" s="24"/>
      <c r="O966" s="24"/>
      <c r="P966" s="24"/>
      <c r="Q966" s="24"/>
      <c r="R966" s="24"/>
    </row>
    <row r="967" ht="16.5" customHeight="1">
      <c r="G967" s="62"/>
      <c r="H967" s="14"/>
      <c r="I967" s="14"/>
      <c r="J967" s="14"/>
      <c r="K967" s="24"/>
      <c r="L967" s="24"/>
      <c r="M967" s="24"/>
      <c r="N967" s="24"/>
      <c r="O967" s="24"/>
      <c r="P967" s="24"/>
      <c r="Q967" s="24"/>
      <c r="R967" s="24"/>
    </row>
    <row r="968" ht="16.5" customHeight="1">
      <c r="G968" s="62"/>
      <c r="H968" s="14"/>
      <c r="I968" s="14"/>
      <c r="J968" s="14"/>
      <c r="K968" s="24"/>
      <c r="L968" s="24"/>
      <c r="M968" s="24"/>
      <c r="N968" s="24"/>
      <c r="O968" s="24"/>
      <c r="P968" s="24"/>
      <c r="Q968" s="24"/>
      <c r="R968" s="24"/>
    </row>
    <row r="969" ht="16.5" customHeight="1">
      <c r="G969" s="62"/>
      <c r="H969" s="14"/>
      <c r="I969" s="14"/>
      <c r="J969" s="14"/>
      <c r="K969" s="24"/>
      <c r="L969" s="24"/>
      <c r="M969" s="24"/>
      <c r="N969" s="24"/>
      <c r="O969" s="24"/>
      <c r="P969" s="24"/>
      <c r="Q969" s="24"/>
      <c r="R969" s="24"/>
    </row>
    <row r="970" ht="16.5" customHeight="1">
      <c r="G970" s="62"/>
      <c r="H970" s="14"/>
      <c r="I970" s="14"/>
      <c r="J970" s="14"/>
      <c r="K970" s="24"/>
      <c r="L970" s="24"/>
      <c r="M970" s="24"/>
      <c r="N970" s="24"/>
      <c r="O970" s="24"/>
      <c r="P970" s="24"/>
      <c r="Q970" s="24"/>
      <c r="R970" s="24"/>
    </row>
    <row r="971" ht="16.5" customHeight="1">
      <c r="G971" s="62"/>
      <c r="H971" s="14"/>
      <c r="I971" s="14"/>
      <c r="J971" s="14"/>
      <c r="K971" s="24"/>
      <c r="L971" s="24"/>
      <c r="M971" s="24"/>
      <c r="N971" s="24"/>
      <c r="O971" s="24"/>
      <c r="P971" s="24"/>
      <c r="Q971" s="24"/>
      <c r="R971" s="24"/>
    </row>
    <row r="972" ht="16.5" customHeight="1">
      <c r="G972" s="62"/>
      <c r="H972" s="14"/>
      <c r="I972" s="14"/>
      <c r="J972" s="14"/>
      <c r="K972" s="24"/>
      <c r="L972" s="24"/>
      <c r="M972" s="24"/>
      <c r="N972" s="24"/>
      <c r="O972" s="24"/>
      <c r="P972" s="24"/>
      <c r="Q972" s="24"/>
      <c r="R972" s="24"/>
    </row>
    <row r="973" ht="16.5" customHeight="1">
      <c r="G973" s="62"/>
      <c r="H973" s="14"/>
      <c r="I973" s="14"/>
      <c r="J973" s="14"/>
      <c r="K973" s="24"/>
      <c r="L973" s="24"/>
      <c r="M973" s="24"/>
      <c r="N973" s="24"/>
      <c r="O973" s="24"/>
      <c r="P973" s="24"/>
      <c r="Q973" s="24"/>
      <c r="R973" s="24"/>
    </row>
    <row r="974" ht="16.5" customHeight="1">
      <c r="G974" s="62"/>
      <c r="H974" s="14"/>
      <c r="I974" s="14"/>
      <c r="J974" s="14"/>
      <c r="K974" s="24"/>
      <c r="L974" s="24"/>
      <c r="M974" s="24"/>
      <c r="N974" s="24"/>
      <c r="O974" s="24"/>
      <c r="P974" s="24"/>
      <c r="Q974" s="24"/>
      <c r="R974" s="24"/>
    </row>
    <row r="975" ht="16.5" customHeight="1">
      <c r="G975" s="62"/>
      <c r="H975" s="14"/>
      <c r="I975" s="14"/>
      <c r="J975" s="14"/>
      <c r="K975" s="24"/>
      <c r="L975" s="24"/>
      <c r="M975" s="24"/>
      <c r="N975" s="24"/>
      <c r="O975" s="24"/>
      <c r="P975" s="24"/>
      <c r="Q975" s="24"/>
      <c r="R975" s="24"/>
    </row>
    <row r="976" ht="16.5" customHeight="1">
      <c r="G976" s="62"/>
      <c r="H976" s="14"/>
      <c r="I976" s="14"/>
      <c r="J976" s="14"/>
      <c r="K976" s="24"/>
      <c r="L976" s="24"/>
      <c r="M976" s="24"/>
      <c r="N976" s="24"/>
      <c r="O976" s="24"/>
      <c r="P976" s="24"/>
      <c r="Q976" s="24"/>
      <c r="R976" s="24"/>
    </row>
    <row r="977" ht="16.5" customHeight="1">
      <c r="G977" s="62"/>
      <c r="H977" s="14"/>
      <c r="I977" s="14"/>
      <c r="J977" s="14"/>
      <c r="K977" s="24"/>
      <c r="L977" s="24"/>
      <c r="M977" s="24"/>
      <c r="N977" s="24"/>
      <c r="O977" s="24"/>
      <c r="P977" s="24"/>
      <c r="Q977" s="24"/>
      <c r="R977" s="24"/>
    </row>
    <row r="978" ht="16.5" customHeight="1">
      <c r="G978" s="62"/>
      <c r="H978" s="14"/>
      <c r="I978" s="14"/>
      <c r="J978" s="14"/>
      <c r="K978" s="24"/>
      <c r="L978" s="24"/>
      <c r="M978" s="24"/>
      <c r="N978" s="24"/>
      <c r="O978" s="24"/>
      <c r="P978" s="24"/>
      <c r="Q978" s="24"/>
      <c r="R978" s="24"/>
    </row>
    <row r="979" ht="16.5" customHeight="1">
      <c r="G979" s="62"/>
      <c r="H979" s="14"/>
      <c r="I979" s="14"/>
      <c r="J979" s="14"/>
      <c r="K979" s="24"/>
      <c r="L979" s="24"/>
      <c r="M979" s="24"/>
      <c r="N979" s="24"/>
      <c r="O979" s="24"/>
      <c r="P979" s="24"/>
      <c r="Q979" s="24"/>
      <c r="R979" s="24"/>
    </row>
    <row r="980" ht="16.5" customHeight="1">
      <c r="G980" s="62"/>
      <c r="H980" s="14"/>
      <c r="I980" s="14"/>
      <c r="J980" s="14"/>
      <c r="K980" s="24"/>
      <c r="L980" s="24"/>
      <c r="M980" s="24"/>
      <c r="N980" s="24"/>
      <c r="O980" s="24"/>
      <c r="P980" s="24"/>
      <c r="Q980" s="24"/>
      <c r="R980" s="24"/>
    </row>
    <row r="981" ht="16.5" customHeight="1">
      <c r="G981" s="62"/>
      <c r="H981" s="14"/>
      <c r="I981" s="14"/>
      <c r="J981" s="14"/>
      <c r="K981" s="24"/>
      <c r="L981" s="24"/>
      <c r="M981" s="24"/>
      <c r="N981" s="24"/>
      <c r="O981" s="24"/>
      <c r="P981" s="24"/>
      <c r="Q981" s="24"/>
      <c r="R981" s="24"/>
    </row>
    <row r="982" ht="16.5" customHeight="1">
      <c r="G982" s="62"/>
      <c r="H982" s="14"/>
      <c r="I982" s="14"/>
      <c r="J982" s="14"/>
      <c r="K982" s="24"/>
      <c r="L982" s="24"/>
      <c r="M982" s="24"/>
      <c r="N982" s="24"/>
      <c r="O982" s="24"/>
      <c r="P982" s="24"/>
      <c r="Q982" s="24"/>
      <c r="R982" s="24"/>
    </row>
    <row r="983" ht="16.5" customHeight="1">
      <c r="G983" s="62"/>
      <c r="H983" s="14"/>
      <c r="I983" s="14"/>
      <c r="J983" s="14"/>
      <c r="K983" s="24"/>
      <c r="L983" s="24"/>
      <c r="M983" s="24"/>
      <c r="N983" s="24"/>
      <c r="O983" s="24"/>
      <c r="P983" s="24"/>
      <c r="Q983" s="24"/>
      <c r="R983" s="24"/>
    </row>
    <row r="984" ht="16.5" customHeight="1">
      <c r="G984" s="62"/>
      <c r="H984" s="14"/>
      <c r="I984" s="14"/>
      <c r="J984" s="14"/>
      <c r="K984" s="24"/>
      <c r="L984" s="24"/>
      <c r="M984" s="24"/>
      <c r="N984" s="24"/>
      <c r="O984" s="24"/>
      <c r="P984" s="24"/>
      <c r="Q984" s="24"/>
      <c r="R984" s="24"/>
    </row>
    <row r="985" ht="16.5" customHeight="1">
      <c r="G985" s="62"/>
      <c r="H985" s="14"/>
      <c r="I985" s="14"/>
      <c r="J985" s="14"/>
      <c r="K985" s="24"/>
      <c r="L985" s="24"/>
      <c r="M985" s="24"/>
      <c r="N985" s="24"/>
      <c r="O985" s="24"/>
      <c r="P985" s="24"/>
      <c r="Q985" s="24"/>
      <c r="R985" s="24"/>
    </row>
    <row r="986" ht="16.5" customHeight="1">
      <c r="G986" s="62"/>
      <c r="H986" s="14"/>
      <c r="I986" s="14"/>
      <c r="J986" s="14"/>
      <c r="K986" s="24"/>
      <c r="L986" s="24"/>
      <c r="M986" s="24"/>
      <c r="N986" s="24"/>
      <c r="O986" s="24"/>
      <c r="P986" s="24"/>
      <c r="Q986" s="24"/>
      <c r="R986" s="24"/>
    </row>
    <row r="987" ht="16.5" customHeight="1">
      <c r="G987" s="62"/>
      <c r="H987" s="14"/>
      <c r="I987" s="14"/>
      <c r="J987" s="14"/>
      <c r="K987" s="24"/>
      <c r="L987" s="24"/>
      <c r="M987" s="24"/>
      <c r="N987" s="24"/>
      <c r="O987" s="24"/>
      <c r="P987" s="24"/>
      <c r="Q987" s="24"/>
      <c r="R987" s="24"/>
    </row>
    <row r="988" ht="16.5" customHeight="1">
      <c r="G988" s="62"/>
      <c r="H988" s="14"/>
      <c r="I988" s="14"/>
      <c r="J988" s="14"/>
      <c r="K988" s="24"/>
      <c r="L988" s="24"/>
      <c r="M988" s="24"/>
      <c r="N988" s="24"/>
      <c r="O988" s="24"/>
      <c r="P988" s="24"/>
      <c r="Q988" s="24"/>
      <c r="R988" s="24"/>
    </row>
    <row r="989" ht="16.5" customHeight="1">
      <c r="G989" s="62"/>
      <c r="H989" s="14"/>
      <c r="I989" s="14"/>
      <c r="J989" s="14"/>
      <c r="K989" s="24"/>
      <c r="L989" s="24"/>
      <c r="M989" s="24"/>
      <c r="N989" s="24"/>
      <c r="O989" s="24"/>
      <c r="P989" s="24"/>
      <c r="Q989" s="24"/>
      <c r="R989" s="24"/>
    </row>
    <row r="990" ht="16.5" customHeight="1">
      <c r="G990" s="62"/>
      <c r="H990" s="14"/>
      <c r="I990" s="14"/>
      <c r="J990" s="14"/>
      <c r="K990" s="24"/>
      <c r="L990" s="24"/>
      <c r="M990" s="24"/>
      <c r="N990" s="24"/>
      <c r="O990" s="24"/>
      <c r="P990" s="24"/>
      <c r="Q990" s="24"/>
      <c r="R990" s="24"/>
    </row>
    <row r="991" ht="16.5" customHeight="1">
      <c r="G991" s="62"/>
      <c r="H991" s="14"/>
      <c r="I991" s="14"/>
      <c r="J991" s="14"/>
      <c r="K991" s="24"/>
      <c r="L991" s="24"/>
      <c r="M991" s="24"/>
      <c r="N991" s="24"/>
      <c r="O991" s="24"/>
      <c r="P991" s="24"/>
      <c r="Q991" s="24"/>
      <c r="R991" s="24"/>
    </row>
    <row r="992" ht="16.5" customHeight="1">
      <c r="G992" s="62"/>
      <c r="H992" s="14"/>
      <c r="I992" s="14"/>
      <c r="J992" s="14"/>
      <c r="K992" s="24"/>
      <c r="L992" s="24"/>
      <c r="M992" s="24"/>
      <c r="N992" s="24"/>
      <c r="O992" s="24"/>
      <c r="P992" s="24"/>
      <c r="Q992" s="24"/>
      <c r="R992" s="24"/>
    </row>
    <row r="993" ht="16.5" customHeight="1">
      <c r="G993" s="62"/>
      <c r="H993" s="14"/>
      <c r="I993" s="14"/>
      <c r="J993" s="14"/>
      <c r="K993" s="24"/>
      <c r="L993" s="24"/>
      <c r="M993" s="24"/>
      <c r="N993" s="24"/>
      <c r="O993" s="24"/>
      <c r="P993" s="24"/>
      <c r="Q993" s="24"/>
      <c r="R993" s="24"/>
    </row>
    <row r="994" ht="16.5" customHeight="1">
      <c r="G994" s="62"/>
      <c r="H994" s="14"/>
      <c r="I994" s="14"/>
      <c r="J994" s="14"/>
      <c r="K994" s="24"/>
      <c r="L994" s="24"/>
      <c r="M994" s="24"/>
      <c r="N994" s="24"/>
      <c r="O994" s="24"/>
      <c r="P994" s="24"/>
      <c r="Q994" s="24"/>
      <c r="R994" s="24"/>
    </row>
    <row r="995" ht="16.5" customHeight="1">
      <c r="G995" s="62"/>
      <c r="H995" s="14"/>
      <c r="I995" s="14"/>
      <c r="J995" s="14"/>
      <c r="K995" s="24"/>
      <c r="L995" s="24"/>
      <c r="M995" s="24"/>
      <c r="N995" s="24"/>
      <c r="O995" s="24"/>
      <c r="P995" s="24"/>
      <c r="Q995" s="24"/>
      <c r="R995" s="24"/>
    </row>
    <row r="996" ht="16.5" customHeight="1">
      <c r="G996" s="62"/>
      <c r="H996" s="14"/>
      <c r="I996" s="14"/>
      <c r="J996" s="14"/>
      <c r="K996" s="24"/>
      <c r="L996" s="24"/>
      <c r="M996" s="24"/>
      <c r="N996" s="24"/>
      <c r="O996" s="24"/>
      <c r="P996" s="24"/>
      <c r="Q996" s="24"/>
      <c r="R996" s="24"/>
    </row>
    <row r="997" ht="16.5" customHeight="1">
      <c r="G997" s="62"/>
      <c r="H997" s="14"/>
      <c r="I997" s="14"/>
      <c r="J997" s="14"/>
      <c r="K997" s="24"/>
      <c r="L997" s="24"/>
      <c r="M997" s="24"/>
      <c r="N997" s="24"/>
      <c r="O997" s="24"/>
      <c r="P997" s="24"/>
      <c r="Q997" s="24"/>
      <c r="R997" s="24"/>
    </row>
    <row r="998" ht="16.5" customHeight="1">
      <c r="G998" s="62"/>
      <c r="H998" s="14"/>
      <c r="I998" s="14"/>
      <c r="J998" s="14"/>
      <c r="K998" s="24"/>
      <c r="L998" s="24"/>
      <c r="M998" s="24"/>
      <c r="N998" s="24"/>
      <c r="O998" s="24"/>
      <c r="P998" s="24"/>
      <c r="Q998" s="24"/>
      <c r="R998" s="24"/>
    </row>
    <row r="999" ht="16.5" customHeight="1">
      <c r="G999" s="62"/>
      <c r="H999" s="14"/>
      <c r="I999" s="14"/>
      <c r="J999" s="14"/>
      <c r="K999" s="24"/>
      <c r="L999" s="24"/>
      <c r="M999" s="24"/>
      <c r="N999" s="24"/>
      <c r="O999" s="24"/>
      <c r="P999" s="24"/>
      <c r="Q999" s="24"/>
      <c r="R999" s="24"/>
    </row>
    <row r="1000" ht="16.5" customHeight="1">
      <c r="G1000" s="62"/>
      <c r="H1000" s="14"/>
      <c r="I1000" s="14"/>
      <c r="J1000" s="14"/>
      <c r="K1000" s="24"/>
      <c r="L1000" s="24"/>
      <c r="M1000" s="24"/>
      <c r="N1000" s="24"/>
      <c r="O1000" s="24"/>
      <c r="P1000" s="24"/>
      <c r="Q1000" s="24"/>
      <c r="R1000" s="24"/>
    </row>
  </sheetData>
  <printOptions/>
  <pageMargins bottom="0.75" footer="0.0" header="0.0" left="0.699305555555556" right="0.699305555555556" top="0.75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2013-06-07T10:02:00Z</dcterms:created>
  <dc:creator>ｃｓｗ ◣版權所有 翻印必究◢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Professional</vt:lpwstr>
  </property>
  <property fmtid="{D5CDD505-2E9C-101B-9397-08002B2CF9AE}" pid="3" name="KSOProductBuildVer">
    <vt:lpwstr>0-10.2.0.7646</vt:lpwstr>
  </property>
  <property fmtid="{D5CDD505-2E9C-101B-9397-08002B2CF9AE}" pid="4" name="KSOReadingLayout">
    <vt:bool>false</vt:bool>
  </property>
</Properties>
</file>